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ebp" ContentType="image/webp"/>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use\Documents\My DA n DS folder\My Portfolio Projects\My August E commerce Project\"/>
    </mc:Choice>
  </mc:AlternateContent>
  <xr:revisionPtr revIDLastSave="0" documentId="13_ncr:1_{563A43CB-CE83-4618-8CB4-11B76C1C4CD9}" xr6:coauthVersionLast="47" xr6:coauthVersionMax="47" xr10:uidLastSave="{00000000-0000-0000-0000-000000000000}"/>
  <bookViews>
    <workbookView xWindow="-110" yWindow="-110" windowWidth="19420" windowHeight="10300" firstSheet="3" activeTab="3" xr2:uid="{6C8A40D8-889F-444C-9385-1971722D58F9}"/>
  </bookViews>
  <sheets>
    <sheet name="Overview" sheetId="1" state="hidden" r:id="rId1"/>
    <sheet name="Project Data" sheetId="2" state="hidden" r:id="rId2"/>
    <sheet name="DashboardData" sheetId="3" state="hidden" r:id="rId3"/>
    <sheet name="Dashboard" sheetId="4" r:id="rId4"/>
  </sheets>
  <definedNames>
    <definedName name="_xlnm._FilterDatabase" localSheetId="0" hidden="1">Overview!$A$1:$AM$5350</definedName>
    <definedName name="_xlnm._FilterDatabase" localSheetId="1" hidden="1">'Project Data'!$A$1:$P$5350</definedName>
    <definedName name="Slicer_Months__Order_Date">#N/A</definedName>
    <definedName name="Slicer_Region">#N/A</definedName>
    <definedName name="Slicer_Ship_Mode">#N/A</definedName>
    <definedName name="Slicer_Year">#N/A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3" i="1" l="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3856" i="1"/>
  <c r="AI3857" i="1"/>
  <c r="AI3858" i="1"/>
  <c r="AI3859" i="1"/>
  <c r="AI3860" i="1"/>
  <c r="AI3861" i="1"/>
  <c r="AI3862" i="1"/>
  <c r="AI3863" i="1"/>
  <c r="AI3864" i="1"/>
  <c r="AI3865" i="1"/>
  <c r="AI3866" i="1"/>
  <c r="AI3867" i="1"/>
  <c r="AI3868" i="1"/>
  <c r="AI3869" i="1"/>
  <c r="AI3870" i="1"/>
  <c r="AI3871" i="1"/>
  <c r="AI3872"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95" i="1"/>
  <c r="AI3996" i="1"/>
  <c r="AI3997" i="1"/>
  <c r="AI3998" i="1"/>
  <c r="AI3999" i="1"/>
  <c r="AI4000" i="1"/>
  <c r="AI4001" i="1"/>
  <c r="AI4002" i="1"/>
  <c r="AI4003" i="1"/>
  <c r="AI4004" i="1"/>
  <c r="AI4005" i="1"/>
  <c r="AI4006" i="1"/>
  <c r="AI4007" i="1"/>
  <c r="AI4008" i="1"/>
  <c r="AI4009" i="1"/>
  <c r="AI4010" i="1"/>
  <c r="AI4011" i="1"/>
  <c r="AI4012" i="1"/>
  <c r="AI4013" i="1"/>
  <c r="AI4014" i="1"/>
  <c r="AI4015" i="1"/>
  <c r="AI4016" i="1"/>
  <c r="AI4017" i="1"/>
  <c r="AI4018" i="1"/>
  <c r="AI4019" i="1"/>
  <c r="AI4020" i="1"/>
  <c r="AI4021" i="1"/>
  <c r="AI4022" i="1"/>
  <c r="AI4023" i="1"/>
  <c r="AI4024" i="1"/>
  <c r="AI4025" i="1"/>
  <c r="AI4026" i="1"/>
  <c r="AI4027" i="1"/>
  <c r="AI4028" i="1"/>
  <c r="AI4029" i="1"/>
  <c r="AI4030" i="1"/>
  <c r="AI4031" i="1"/>
  <c r="AI4032" i="1"/>
  <c r="AI4033" i="1"/>
  <c r="AI4034" i="1"/>
  <c r="AI4035" i="1"/>
  <c r="AI4036" i="1"/>
  <c r="AI4037" i="1"/>
  <c r="AI4038" i="1"/>
  <c r="AI4039" i="1"/>
  <c r="AI4040" i="1"/>
  <c r="AI4041" i="1"/>
  <c r="AI4042" i="1"/>
  <c r="AI4043" i="1"/>
  <c r="AI4044" i="1"/>
  <c r="AI4045" i="1"/>
  <c r="AI4046" i="1"/>
  <c r="AI4047" i="1"/>
  <c r="AI4048" i="1"/>
  <c r="AI4049" i="1"/>
  <c r="AI4050" i="1"/>
  <c r="AI4051" i="1"/>
  <c r="AI4052" i="1"/>
  <c r="AI4053" i="1"/>
  <c r="AI4054" i="1"/>
  <c r="AI4055" i="1"/>
  <c r="AI4056" i="1"/>
  <c r="AI4057" i="1"/>
  <c r="AI4058"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85" i="1"/>
  <c r="AI4086" i="1"/>
  <c r="AI4087" i="1"/>
  <c r="AI4088" i="1"/>
  <c r="AI4089" i="1"/>
  <c r="AI4090" i="1"/>
  <c r="AI4091" i="1"/>
  <c r="AI4092" i="1"/>
  <c r="AI4093" i="1"/>
  <c r="AI4094" i="1"/>
  <c r="AI4095" i="1"/>
  <c r="AI4096" i="1"/>
  <c r="AI4097" i="1"/>
  <c r="AI4098" i="1"/>
  <c r="AI4099" i="1"/>
  <c r="AI4100" i="1"/>
  <c r="AI4101" i="1"/>
  <c r="AI4102" i="1"/>
  <c r="AI4103" i="1"/>
  <c r="AI4104" i="1"/>
  <c r="AI4105" i="1"/>
  <c r="AI4106" i="1"/>
  <c r="AI4107" i="1"/>
  <c r="AI4108" i="1"/>
  <c r="AI4109" i="1"/>
  <c r="AI4110" i="1"/>
  <c r="AI4111" i="1"/>
  <c r="AI4112" i="1"/>
  <c r="AI4113" i="1"/>
  <c r="AI4114" i="1"/>
  <c r="AI4115" i="1"/>
  <c r="AI4116" i="1"/>
  <c r="AI4117" i="1"/>
  <c r="AI4118" i="1"/>
  <c r="AI4119" i="1"/>
  <c r="AI4120" i="1"/>
  <c r="AI4121" i="1"/>
  <c r="AI4122" i="1"/>
  <c r="AI4123" i="1"/>
  <c r="AI4124" i="1"/>
  <c r="AI4125" i="1"/>
  <c r="AI4126" i="1"/>
  <c r="AI4127" i="1"/>
  <c r="AI4128" i="1"/>
  <c r="AI4129" i="1"/>
  <c r="AI4130" i="1"/>
  <c r="AI4131" i="1"/>
  <c r="AI4132" i="1"/>
  <c r="AI4133" i="1"/>
  <c r="AI4134" i="1"/>
  <c r="AI4135" i="1"/>
  <c r="AI4136" i="1"/>
  <c r="AI4137" i="1"/>
  <c r="AI4138" i="1"/>
  <c r="AI4139" i="1"/>
  <c r="AI4140" i="1"/>
  <c r="AI4141" i="1"/>
  <c r="AI4142" i="1"/>
  <c r="AI4143" i="1"/>
  <c r="AI4144" i="1"/>
  <c r="AI4145" i="1"/>
  <c r="AI4146" i="1"/>
  <c r="AI4147" i="1"/>
  <c r="AI4148" i="1"/>
  <c r="AI4149" i="1"/>
  <c r="AI4150" i="1"/>
  <c r="AI4151" i="1"/>
  <c r="AI4152" i="1"/>
  <c r="AI4153" i="1"/>
  <c r="AI4154" i="1"/>
  <c r="AI4155" i="1"/>
  <c r="AI4156" i="1"/>
  <c r="AI4157" i="1"/>
  <c r="AI4158" i="1"/>
  <c r="AI4159" i="1"/>
  <c r="AI4160" i="1"/>
  <c r="AI4161" i="1"/>
  <c r="AI4162" i="1"/>
  <c r="AI4163" i="1"/>
  <c r="AI4164" i="1"/>
  <c r="AI4165" i="1"/>
  <c r="AI4166" i="1"/>
  <c r="AI4167" i="1"/>
  <c r="AI4168" i="1"/>
  <c r="AI4169" i="1"/>
  <c r="AI4170" i="1"/>
  <c r="AI4171" i="1"/>
  <c r="AI4172" i="1"/>
  <c r="AI4173" i="1"/>
  <c r="AI4174" i="1"/>
  <c r="AI4175" i="1"/>
  <c r="AI4176" i="1"/>
  <c r="AI4177" i="1"/>
  <c r="AI4178" i="1"/>
  <c r="AI4179" i="1"/>
  <c r="AI4180" i="1"/>
  <c r="AI4181" i="1"/>
  <c r="AI4182" i="1"/>
  <c r="AI4183" i="1"/>
  <c r="AI4184" i="1"/>
  <c r="AI4185" i="1"/>
  <c r="AI4186" i="1"/>
  <c r="AI4187" i="1"/>
  <c r="AI4188" i="1"/>
  <c r="AI4189" i="1"/>
  <c r="AI4190" i="1"/>
  <c r="AI4191" i="1"/>
  <c r="AI4192" i="1"/>
  <c r="AI4193" i="1"/>
  <c r="AI4194" i="1"/>
  <c r="AI4195" i="1"/>
  <c r="AI4196" i="1"/>
  <c r="AI4197" i="1"/>
  <c r="AI4198" i="1"/>
  <c r="AI4199" i="1"/>
  <c r="AI4200" i="1"/>
  <c r="AI4201" i="1"/>
  <c r="AI4202" i="1"/>
  <c r="AI4203" i="1"/>
  <c r="AI4204" i="1"/>
  <c r="AI4205" i="1"/>
  <c r="AI4206" i="1"/>
  <c r="AI4207" i="1"/>
  <c r="AI4208" i="1"/>
  <c r="AI4209" i="1"/>
  <c r="AI4210" i="1"/>
  <c r="AI4211" i="1"/>
  <c r="AI4212" i="1"/>
  <c r="AI4213" i="1"/>
  <c r="AI4214" i="1"/>
  <c r="AI4215" i="1"/>
  <c r="AI4216" i="1"/>
  <c r="AI4217" i="1"/>
  <c r="AI4218" i="1"/>
  <c r="AI4219" i="1"/>
  <c r="AI4220" i="1"/>
  <c r="AI4221" i="1"/>
  <c r="AI4222" i="1"/>
  <c r="AI4223" i="1"/>
  <c r="AI4224"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73" i="1"/>
  <c r="AI4274" i="1"/>
  <c r="AI4275" i="1"/>
  <c r="AI4276" i="1"/>
  <c r="AI4277" i="1"/>
  <c r="AI4278" i="1"/>
  <c r="AI4279" i="1"/>
  <c r="AI4280" i="1"/>
  <c r="AI4281" i="1"/>
  <c r="AI4282" i="1"/>
  <c r="AI4283" i="1"/>
  <c r="AI4284" i="1"/>
  <c r="AI4285" i="1"/>
  <c r="AI4286" i="1"/>
  <c r="AI4287" i="1"/>
  <c r="AI4288" i="1"/>
  <c r="AI4289" i="1"/>
  <c r="AI4290" i="1"/>
  <c r="AI4291" i="1"/>
  <c r="AI4292" i="1"/>
  <c r="AI4293" i="1"/>
  <c r="AI4294" i="1"/>
  <c r="AI4295" i="1"/>
  <c r="AI4296" i="1"/>
  <c r="AI4297" i="1"/>
  <c r="AI4298" i="1"/>
  <c r="AI4299" i="1"/>
  <c r="AI4300" i="1"/>
  <c r="AI4301" i="1"/>
  <c r="AI4302" i="1"/>
  <c r="AI4303" i="1"/>
  <c r="AI4304" i="1"/>
  <c r="AI4305" i="1"/>
  <c r="AI4306" i="1"/>
  <c r="AI4307" i="1"/>
  <c r="AI4308" i="1"/>
  <c r="AI4309" i="1"/>
  <c r="AI4310" i="1"/>
  <c r="AI4311" i="1"/>
  <c r="AI4312" i="1"/>
  <c r="AI4313" i="1"/>
  <c r="AI4314" i="1"/>
  <c r="AI4315" i="1"/>
  <c r="AI4316" i="1"/>
  <c r="AI4317" i="1"/>
  <c r="AI4318" i="1"/>
  <c r="AI4319" i="1"/>
  <c r="AI4320" i="1"/>
  <c r="AI4321" i="1"/>
  <c r="AI4322" i="1"/>
  <c r="AI4323" i="1"/>
  <c r="AI4324" i="1"/>
  <c r="AI4325" i="1"/>
  <c r="AI4326" i="1"/>
  <c r="AI4327" i="1"/>
  <c r="AI4328" i="1"/>
  <c r="AI4329" i="1"/>
  <c r="AI4330" i="1"/>
  <c r="AI4331" i="1"/>
  <c r="AI4332" i="1"/>
  <c r="AI4333" i="1"/>
  <c r="AI4334" i="1"/>
  <c r="AI4335" i="1"/>
  <c r="AI4336" i="1"/>
  <c r="AI4337" i="1"/>
  <c r="AI4338" i="1"/>
  <c r="AI4339" i="1"/>
  <c r="AI4340" i="1"/>
  <c r="AI4341" i="1"/>
  <c r="AI4342" i="1"/>
  <c r="AI4343" i="1"/>
  <c r="AI4344" i="1"/>
  <c r="AI4345" i="1"/>
  <c r="AI4346" i="1"/>
  <c r="AI4347" i="1"/>
  <c r="AI4348" i="1"/>
  <c r="AI4349" i="1"/>
  <c r="AI4350" i="1"/>
  <c r="AI4351" i="1"/>
  <c r="AI4352" i="1"/>
  <c r="AI4353" i="1"/>
  <c r="AI4354" i="1"/>
  <c r="AI4355" i="1"/>
  <c r="AI4356" i="1"/>
  <c r="AI4357" i="1"/>
  <c r="AI4358" i="1"/>
  <c r="AI4359" i="1"/>
  <c r="AI4360" i="1"/>
  <c r="AI4361" i="1"/>
  <c r="AI4362" i="1"/>
  <c r="AI4363" i="1"/>
  <c r="AI4364" i="1"/>
  <c r="AI4365" i="1"/>
  <c r="AI4366" i="1"/>
  <c r="AI4367" i="1"/>
  <c r="AI4368" i="1"/>
  <c r="AI4369" i="1"/>
  <c r="AI4370" i="1"/>
  <c r="AI4371" i="1"/>
  <c r="AI4372" i="1"/>
  <c r="AI4373" i="1"/>
  <c r="AI4374" i="1"/>
  <c r="AI4375" i="1"/>
  <c r="AI4376" i="1"/>
  <c r="AI4377" i="1"/>
  <c r="AI4378" i="1"/>
  <c r="AI4379" i="1"/>
  <c r="AI4380" i="1"/>
  <c r="AI4381" i="1"/>
  <c r="AI4382" i="1"/>
  <c r="AI4383" i="1"/>
  <c r="AI4384" i="1"/>
  <c r="AI4385" i="1"/>
  <c r="AI4386" i="1"/>
  <c r="AI4387" i="1"/>
  <c r="AI4388" i="1"/>
  <c r="AI4389" i="1"/>
  <c r="AI4390" i="1"/>
  <c r="AI4391" i="1"/>
  <c r="AI4392" i="1"/>
  <c r="AI4393" i="1"/>
  <c r="AI4394" i="1"/>
  <c r="AI4395" i="1"/>
  <c r="AI4396" i="1"/>
  <c r="AI4397" i="1"/>
  <c r="AI4398" i="1"/>
  <c r="AI4399" i="1"/>
  <c r="AI4400" i="1"/>
  <c r="AI4401"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4523"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4595" i="1"/>
  <c r="AI4596" i="1"/>
  <c r="AI4597" i="1"/>
  <c r="AI4598" i="1"/>
  <c r="AI4599" i="1"/>
  <c r="AI4600" i="1"/>
  <c r="AI4601" i="1"/>
  <c r="AI4602" i="1"/>
  <c r="AI4603" i="1"/>
  <c r="AI4604" i="1"/>
  <c r="AI4605" i="1"/>
  <c r="AI4606" i="1"/>
  <c r="AI4607" i="1"/>
  <c r="AI4608" i="1"/>
  <c r="AI4609" i="1"/>
  <c r="AI4610" i="1"/>
  <c r="AI4611" i="1"/>
  <c r="AI4612" i="1"/>
  <c r="AI4613" i="1"/>
  <c r="AI4614" i="1"/>
  <c r="AI4615" i="1"/>
  <c r="AI4616" i="1"/>
  <c r="AI4617" i="1"/>
  <c r="AI4618" i="1"/>
  <c r="AI4619" i="1"/>
  <c r="AI4620" i="1"/>
  <c r="AI4621" i="1"/>
  <c r="AI4622" i="1"/>
  <c r="AI4623" i="1"/>
  <c r="AI4624" i="1"/>
  <c r="AI4625" i="1"/>
  <c r="AI4626" i="1"/>
  <c r="AI4627" i="1"/>
  <c r="AI4628" i="1"/>
  <c r="AI4629" i="1"/>
  <c r="AI4630" i="1"/>
  <c r="AI4631" i="1"/>
  <c r="AI4632" i="1"/>
  <c r="AI4633" i="1"/>
  <c r="AI4634" i="1"/>
  <c r="AI4635" i="1"/>
  <c r="AI4636" i="1"/>
  <c r="AI4637" i="1"/>
  <c r="AI4638" i="1"/>
  <c r="AI4639" i="1"/>
  <c r="AI4640" i="1"/>
  <c r="AI4641" i="1"/>
  <c r="AI4642" i="1"/>
  <c r="AI4643" i="1"/>
  <c r="AI4644" i="1"/>
  <c r="AI4645"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4699" i="1"/>
  <c r="AI4700" i="1"/>
  <c r="AI4701" i="1"/>
  <c r="AI4702" i="1"/>
  <c r="AI4703" i="1"/>
  <c r="AI4704" i="1"/>
  <c r="AI4705" i="1"/>
  <c r="AI4706" i="1"/>
  <c r="AI4707" i="1"/>
  <c r="AI4708" i="1"/>
  <c r="AI4709" i="1"/>
  <c r="AI4710" i="1"/>
  <c r="AI4711" i="1"/>
  <c r="AI4712" i="1"/>
  <c r="AI4713" i="1"/>
  <c r="AI4714" i="1"/>
  <c r="AI4715" i="1"/>
  <c r="AI4716" i="1"/>
  <c r="AI4717" i="1"/>
  <c r="AI4718" i="1"/>
  <c r="AI4719" i="1"/>
  <c r="AI4720" i="1"/>
  <c r="AI4721" i="1"/>
  <c r="AI4722" i="1"/>
  <c r="AI4723" i="1"/>
  <c r="AI4724" i="1"/>
  <c r="AI4725" i="1"/>
  <c r="AI4726" i="1"/>
  <c r="AI4727" i="1"/>
  <c r="AI4728" i="1"/>
  <c r="AI4729" i="1"/>
  <c r="AI4730" i="1"/>
  <c r="AI4731" i="1"/>
  <c r="AI4732" i="1"/>
  <c r="AI4733" i="1"/>
  <c r="AI4734" i="1"/>
  <c r="AI4735" i="1"/>
  <c r="AI4736" i="1"/>
  <c r="AI4737" i="1"/>
  <c r="AI4738" i="1"/>
  <c r="AI4739" i="1"/>
  <c r="AI4740" i="1"/>
  <c r="AI4741" i="1"/>
  <c r="AI4742" i="1"/>
  <c r="AI4743" i="1"/>
  <c r="AI4744" i="1"/>
  <c r="AI4745" i="1"/>
  <c r="AI4746" i="1"/>
  <c r="AI4747" i="1"/>
  <c r="AI4748" i="1"/>
  <c r="AI4749" i="1"/>
  <c r="AI4750" i="1"/>
  <c r="AI4751" i="1"/>
  <c r="AI4752" i="1"/>
  <c r="AI4753" i="1"/>
  <c r="AI4754" i="1"/>
  <c r="AI4755" i="1"/>
  <c r="AI4756" i="1"/>
  <c r="AI4757" i="1"/>
  <c r="AI4758" i="1"/>
  <c r="AI4759" i="1"/>
  <c r="AI4760" i="1"/>
  <c r="AI4761" i="1"/>
  <c r="AI4762" i="1"/>
  <c r="AI4763" i="1"/>
  <c r="AI4764" i="1"/>
  <c r="AI4765" i="1"/>
  <c r="AI4766" i="1"/>
  <c r="AI4767" i="1"/>
  <c r="AI4768" i="1"/>
  <c r="AI4769" i="1"/>
  <c r="AI4770" i="1"/>
  <c r="AI4771" i="1"/>
  <c r="AI4772" i="1"/>
  <c r="AI4773" i="1"/>
  <c r="AI4774" i="1"/>
  <c r="AI4775" i="1"/>
  <c r="AI4776" i="1"/>
  <c r="AI4777" i="1"/>
  <c r="AI4778" i="1"/>
  <c r="AI4779" i="1"/>
  <c r="AI4780" i="1"/>
  <c r="AI4781" i="1"/>
  <c r="AI4782" i="1"/>
  <c r="AI4783" i="1"/>
  <c r="AI4784" i="1"/>
  <c r="AI4785" i="1"/>
  <c r="AI4786" i="1"/>
  <c r="AI4787" i="1"/>
  <c r="AI4788" i="1"/>
  <c r="AI4789" i="1"/>
  <c r="AI4790" i="1"/>
  <c r="AI4791" i="1"/>
  <c r="AI4792" i="1"/>
  <c r="AI4793" i="1"/>
  <c r="AI4794" i="1"/>
  <c r="AI4795" i="1"/>
  <c r="AI4796" i="1"/>
  <c r="AI4797" i="1"/>
  <c r="AI4798" i="1"/>
  <c r="AI4799" i="1"/>
  <c r="AI4800" i="1"/>
  <c r="AI4801" i="1"/>
  <c r="AI4802" i="1"/>
  <c r="AI4803" i="1"/>
  <c r="AI4804" i="1"/>
  <c r="AI4805" i="1"/>
  <c r="AI4806" i="1"/>
  <c r="AI4807" i="1"/>
  <c r="AI4808" i="1"/>
  <c r="AI4809" i="1"/>
  <c r="AI4810" i="1"/>
  <c r="AI4811" i="1"/>
  <c r="AI4812"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4925" i="1"/>
  <c r="AI4926" i="1"/>
  <c r="AI4927" i="1"/>
  <c r="AI4928" i="1"/>
  <c r="AI4929" i="1"/>
  <c r="AI4930" i="1"/>
  <c r="AI4931" i="1"/>
  <c r="AI4932" i="1"/>
  <c r="AI4933" i="1"/>
  <c r="AI4934" i="1"/>
  <c r="AI4935" i="1"/>
  <c r="AI4936" i="1"/>
  <c r="AI4937" i="1"/>
  <c r="AI4938" i="1"/>
  <c r="AI4939" i="1"/>
  <c r="AI4940" i="1"/>
  <c r="AI4941" i="1"/>
  <c r="AI4942" i="1"/>
  <c r="AI4943" i="1"/>
  <c r="AI4944" i="1"/>
  <c r="AI4945" i="1"/>
  <c r="AI4946" i="1"/>
  <c r="AI4947" i="1"/>
  <c r="AI4948" i="1"/>
  <c r="AI4949" i="1"/>
  <c r="AI4950" i="1"/>
  <c r="AI4951" i="1"/>
  <c r="AI4952" i="1"/>
  <c r="AI4953" i="1"/>
  <c r="AI4954" i="1"/>
  <c r="AI4955" i="1"/>
  <c r="AI4956" i="1"/>
  <c r="AI4957" i="1"/>
  <c r="AI4958" i="1"/>
  <c r="AI4959" i="1"/>
  <c r="AI4960" i="1"/>
  <c r="AI4961" i="1"/>
  <c r="AI4962" i="1"/>
  <c r="AI4963" i="1"/>
  <c r="AI4964" i="1"/>
  <c r="AI4965" i="1"/>
  <c r="AI4966" i="1"/>
  <c r="AI4967" i="1"/>
  <c r="AI4968" i="1"/>
  <c r="AI4969" i="1"/>
  <c r="AI4970" i="1"/>
  <c r="AI4971" i="1"/>
  <c r="AI4972" i="1"/>
  <c r="AI4973" i="1"/>
  <c r="AI4974" i="1"/>
  <c r="AI4975" i="1"/>
  <c r="AI4976" i="1"/>
  <c r="AI4977" i="1"/>
  <c r="AI4978" i="1"/>
  <c r="AI4979" i="1"/>
  <c r="AI4980" i="1"/>
  <c r="AI4981" i="1"/>
  <c r="AI4982" i="1"/>
  <c r="AI4983" i="1"/>
  <c r="AI4984" i="1"/>
  <c r="AI4985" i="1"/>
  <c r="AI4986" i="1"/>
  <c r="AI4987" i="1"/>
  <c r="AI4988" i="1"/>
  <c r="AI4989" i="1"/>
  <c r="AI4990" i="1"/>
  <c r="AI4991" i="1"/>
  <c r="AI4992" i="1"/>
  <c r="AI4993" i="1"/>
  <c r="AI4994" i="1"/>
  <c r="AI4995" i="1"/>
  <c r="AI4996" i="1"/>
  <c r="AI4997" i="1"/>
  <c r="AI4998" i="1"/>
  <c r="AI4999" i="1"/>
  <c r="AI5000" i="1"/>
  <c r="AI5001" i="1"/>
  <c r="AI5002" i="1"/>
  <c r="AI5003" i="1"/>
  <c r="AI5004" i="1"/>
  <c r="AI5005" i="1"/>
  <c r="AI5006" i="1"/>
  <c r="AI5007" i="1"/>
  <c r="AI5008" i="1"/>
  <c r="AI5009" i="1"/>
  <c r="AI5010" i="1"/>
  <c r="AI5011" i="1"/>
  <c r="AI5012" i="1"/>
  <c r="AI5013" i="1"/>
  <c r="AI5014" i="1"/>
  <c r="AI5015" i="1"/>
  <c r="AI5016" i="1"/>
  <c r="AI5017" i="1"/>
  <c r="AI5018" i="1"/>
  <c r="AI5019" i="1"/>
  <c r="AI5020" i="1"/>
  <c r="AI5021" i="1"/>
  <c r="AI5022" i="1"/>
  <c r="AI5023" i="1"/>
  <c r="AI5024" i="1"/>
  <c r="AI5025" i="1"/>
  <c r="AI5026" i="1"/>
  <c r="AI5027" i="1"/>
  <c r="AI5028" i="1"/>
  <c r="AI5029" i="1"/>
  <c r="AI5030" i="1"/>
  <c r="AI5031" i="1"/>
  <c r="AI5032" i="1"/>
  <c r="AI5033" i="1"/>
  <c r="AI5034" i="1"/>
  <c r="AI5035" i="1"/>
  <c r="AI5036" i="1"/>
  <c r="AI5037" i="1"/>
  <c r="AI5038" i="1"/>
  <c r="AI5039" i="1"/>
  <c r="AI5040" i="1"/>
  <c r="AI5041" i="1"/>
  <c r="AI5042" i="1"/>
  <c r="AI5043" i="1"/>
  <c r="AI5044" i="1"/>
  <c r="AI5045" i="1"/>
  <c r="AI5046" i="1"/>
  <c r="AI5047" i="1"/>
  <c r="AI5048" i="1"/>
  <c r="AI5049" i="1"/>
  <c r="AI5050" i="1"/>
  <c r="AI5051" i="1"/>
  <c r="AI5052" i="1"/>
  <c r="AI5053" i="1"/>
  <c r="AI5054" i="1"/>
  <c r="AI5055" i="1"/>
  <c r="AI5056" i="1"/>
  <c r="AI5057" i="1"/>
  <c r="AI5058" i="1"/>
  <c r="AI5059" i="1"/>
  <c r="AI5060" i="1"/>
  <c r="AI5061" i="1"/>
  <c r="AI5062" i="1"/>
  <c r="AI5063" i="1"/>
  <c r="AI5064" i="1"/>
  <c r="AI5065" i="1"/>
  <c r="AI5066" i="1"/>
  <c r="AI5067" i="1"/>
  <c r="AI5068" i="1"/>
  <c r="AI5069" i="1"/>
  <c r="AI5070" i="1"/>
  <c r="AI5071" i="1"/>
  <c r="AI5072" i="1"/>
  <c r="AI5073" i="1"/>
  <c r="AI5074" i="1"/>
  <c r="AI5075" i="1"/>
  <c r="AI5076" i="1"/>
  <c r="AI5077" i="1"/>
  <c r="AI5078" i="1"/>
  <c r="AI5079" i="1"/>
  <c r="AI5080" i="1"/>
  <c r="AI5081" i="1"/>
  <c r="AI5082" i="1"/>
  <c r="AI5083" i="1"/>
  <c r="AI5084" i="1"/>
  <c r="AI5085" i="1"/>
  <c r="AI5086" i="1"/>
  <c r="AI5087" i="1"/>
  <c r="AI5088" i="1"/>
  <c r="AI5089" i="1"/>
  <c r="AI5090" i="1"/>
  <c r="AI5091" i="1"/>
  <c r="AI5092" i="1"/>
  <c r="AI5093" i="1"/>
  <c r="AI5094" i="1"/>
  <c r="AI5095" i="1"/>
  <c r="AI5096" i="1"/>
  <c r="AI5097" i="1"/>
  <c r="AI5098" i="1"/>
  <c r="AI5099" i="1"/>
  <c r="AI5100" i="1"/>
  <c r="AI5101" i="1"/>
  <c r="AI5102" i="1"/>
  <c r="AI5103" i="1"/>
  <c r="AI5104" i="1"/>
  <c r="AI5105" i="1"/>
  <c r="AI5106" i="1"/>
  <c r="AI5107" i="1"/>
  <c r="AI5108" i="1"/>
  <c r="AI5109" i="1"/>
  <c r="AI5110" i="1"/>
  <c r="AI5111" i="1"/>
  <c r="AI5112" i="1"/>
  <c r="AI5113" i="1"/>
  <c r="AI5114" i="1"/>
  <c r="AI5115" i="1"/>
  <c r="AI5116" i="1"/>
  <c r="AI5117" i="1"/>
  <c r="AI5118" i="1"/>
  <c r="AI5119" i="1"/>
  <c r="AI5120" i="1"/>
  <c r="AI5121" i="1"/>
  <c r="AI5122" i="1"/>
  <c r="AI5123" i="1"/>
  <c r="AI5124" i="1"/>
  <c r="AI5125" i="1"/>
  <c r="AI5126" i="1"/>
  <c r="AI5127" i="1"/>
  <c r="AI5128" i="1"/>
  <c r="AI5129" i="1"/>
  <c r="AI5130" i="1"/>
  <c r="AI5131" i="1"/>
  <c r="AI5132" i="1"/>
  <c r="AI5133" i="1"/>
  <c r="AI5134" i="1"/>
  <c r="AI5135" i="1"/>
  <c r="AI5136" i="1"/>
  <c r="AI5137" i="1"/>
  <c r="AI5138" i="1"/>
  <c r="AI5139" i="1"/>
  <c r="AI5140" i="1"/>
  <c r="AI5141" i="1"/>
  <c r="AI5142" i="1"/>
  <c r="AI5143" i="1"/>
  <c r="AI5144" i="1"/>
  <c r="AI5145" i="1"/>
  <c r="AI5146" i="1"/>
  <c r="AI5147" i="1"/>
  <c r="AI5148" i="1"/>
  <c r="AI5149" i="1"/>
  <c r="AI5150" i="1"/>
  <c r="AI5151" i="1"/>
  <c r="AI5152" i="1"/>
  <c r="AI5153" i="1"/>
  <c r="AI5154" i="1"/>
  <c r="AI5155" i="1"/>
  <c r="AI5156" i="1"/>
  <c r="AI5157" i="1"/>
  <c r="AI5158" i="1"/>
  <c r="AI5159" i="1"/>
  <c r="AI5160" i="1"/>
  <c r="AI5161" i="1"/>
  <c r="AI5162" i="1"/>
  <c r="AI5163" i="1"/>
  <c r="AI5164" i="1"/>
  <c r="AI5165" i="1"/>
  <c r="AI5166" i="1"/>
  <c r="AI5167" i="1"/>
  <c r="AI5168" i="1"/>
  <c r="AI5169" i="1"/>
  <c r="AI5170" i="1"/>
  <c r="AI5171" i="1"/>
  <c r="AI5172" i="1"/>
  <c r="AI5173" i="1"/>
  <c r="AI5174" i="1"/>
  <c r="AI5175" i="1"/>
  <c r="AI5176" i="1"/>
  <c r="AI5177" i="1"/>
  <c r="AI5178" i="1"/>
  <c r="AI5179" i="1"/>
  <c r="AI5180" i="1"/>
  <c r="AI5181" i="1"/>
  <c r="AI5182" i="1"/>
  <c r="AI5183" i="1"/>
  <c r="AI5184" i="1"/>
  <c r="AI5185" i="1"/>
  <c r="AI5186" i="1"/>
  <c r="AI5187" i="1"/>
  <c r="AI5188" i="1"/>
  <c r="AI5189" i="1"/>
  <c r="AI5190" i="1"/>
  <c r="AI5191" i="1"/>
  <c r="AI5192" i="1"/>
  <c r="AI5193" i="1"/>
  <c r="AI5194" i="1"/>
  <c r="AI5195" i="1"/>
  <c r="AI5196" i="1"/>
  <c r="AI5197" i="1"/>
  <c r="AI5198" i="1"/>
  <c r="AI5199" i="1"/>
  <c r="AI5200" i="1"/>
  <c r="AI5201" i="1"/>
  <c r="AI5202" i="1"/>
  <c r="AI5203" i="1"/>
  <c r="AI5204" i="1"/>
  <c r="AI5205" i="1"/>
  <c r="AI5206" i="1"/>
  <c r="AI5207" i="1"/>
  <c r="AI5208" i="1"/>
  <c r="AI5209" i="1"/>
  <c r="AI5210" i="1"/>
  <c r="AI5211" i="1"/>
  <c r="AI5212" i="1"/>
  <c r="AI5213" i="1"/>
  <c r="AI5214" i="1"/>
  <c r="AI5215" i="1"/>
  <c r="AI5216" i="1"/>
  <c r="AI5217" i="1"/>
  <c r="AI5218" i="1"/>
  <c r="AI5219" i="1"/>
  <c r="AI5220" i="1"/>
  <c r="AI5221" i="1"/>
  <c r="AI5222" i="1"/>
  <c r="AI5223" i="1"/>
  <c r="AI5224" i="1"/>
  <c r="AI5225" i="1"/>
  <c r="AI5226" i="1"/>
  <c r="AI5227" i="1"/>
  <c r="AI5228" i="1"/>
  <c r="AI5229" i="1"/>
  <c r="AI5230" i="1"/>
  <c r="AI5231" i="1"/>
  <c r="AI5232" i="1"/>
  <c r="AI5233" i="1"/>
  <c r="AI5234" i="1"/>
  <c r="AI5235" i="1"/>
  <c r="AI5236" i="1"/>
  <c r="AI5237" i="1"/>
  <c r="AI5238" i="1"/>
  <c r="AI5239" i="1"/>
  <c r="AI5240" i="1"/>
  <c r="AI5241" i="1"/>
  <c r="AI5242" i="1"/>
  <c r="AI5243" i="1"/>
  <c r="AI5244" i="1"/>
  <c r="AI5245" i="1"/>
  <c r="AI5246" i="1"/>
  <c r="AI5247" i="1"/>
  <c r="AI5248" i="1"/>
  <c r="AI5249" i="1"/>
  <c r="AI5250" i="1"/>
  <c r="AI5251" i="1"/>
  <c r="AI5252" i="1"/>
  <c r="AI5253" i="1"/>
  <c r="AI5254" i="1"/>
  <c r="AI5255" i="1"/>
  <c r="AI5256" i="1"/>
  <c r="AI5257" i="1"/>
  <c r="AI5258" i="1"/>
  <c r="AI5259" i="1"/>
  <c r="AI5260" i="1"/>
  <c r="AI5261" i="1"/>
  <c r="AI5262" i="1"/>
  <c r="AI5263" i="1"/>
  <c r="AI5264" i="1"/>
  <c r="AI5265" i="1"/>
  <c r="AI5266" i="1"/>
  <c r="AI5267" i="1"/>
  <c r="AI5268" i="1"/>
  <c r="AI5269" i="1"/>
  <c r="AI5270" i="1"/>
  <c r="AI5271" i="1"/>
  <c r="AI5272" i="1"/>
  <c r="AI5273" i="1"/>
  <c r="AI5274" i="1"/>
  <c r="AI5275" i="1"/>
  <c r="AI5276" i="1"/>
  <c r="AI5277" i="1"/>
  <c r="AI5278" i="1"/>
  <c r="AI5279" i="1"/>
  <c r="AI5280" i="1"/>
  <c r="AI5281" i="1"/>
  <c r="AI5282" i="1"/>
  <c r="AI5283" i="1"/>
  <c r="AI5284" i="1"/>
  <c r="AI5285" i="1"/>
  <c r="AI5286" i="1"/>
  <c r="AI5287" i="1"/>
  <c r="AI5288" i="1"/>
  <c r="AI5289" i="1"/>
  <c r="AI5290" i="1"/>
  <c r="AI5291" i="1"/>
  <c r="AI5292" i="1"/>
  <c r="AI5293" i="1"/>
  <c r="AI5294" i="1"/>
  <c r="AI5295" i="1"/>
  <c r="AI5296" i="1"/>
  <c r="AI5297" i="1"/>
  <c r="AI5298" i="1"/>
  <c r="AI5299" i="1"/>
  <c r="AI5300" i="1"/>
  <c r="AI5301" i="1"/>
  <c r="AI5302" i="1"/>
  <c r="AI5303" i="1"/>
  <c r="AI5304" i="1"/>
  <c r="AI5305" i="1"/>
  <c r="AI5306" i="1"/>
  <c r="AI5307" i="1"/>
  <c r="AI5308" i="1"/>
  <c r="AI5309" i="1"/>
  <c r="AI5310" i="1"/>
  <c r="AI5311" i="1"/>
  <c r="AI5312" i="1"/>
  <c r="AI5313" i="1"/>
  <c r="AI5314" i="1"/>
  <c r="AI5315" i="1"/>
  <c r="AI5316" i="1"/>
  <c r="AI5317" i="1"/>
  <c r="AI5318" i="1"/>
  <c r="AI531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5344" i="1"/>
  <c r="AI5345" i="1"/>
  <c r="AI5346" i="1"/>
  <c r="AI5347" i="1"/>
  <c r="AI5348" i="1"/>
  <c r="AI5349" i="1"/>
  <c r="AI5350" i="1"/>
  <c r="AI2" i="1"/>
  <c r="BB10" i="3"/>
  <c r="BC10" i="3"/>
  <c r="BD10" i="3"/>
  <c r="BE10" i="3"/>
  <c r="BB11" i="3"/>
  <c r="BC11" i="3"/>
  <c r="BD11" i="3"/>
  <c r="BE11" i="3"/>
  <c r="BB12" i="3"/>
  <c r="BC12" i="3"/>
  <c r="BD12" i="3"/>
  <c r="BE12" i="3"/>
  <c r="BA11" i="3"/>
  <c r="BA12" i="3"/>
  <c r="BA10" i="3"/>
  <c r="AU29" i="3"/>
  <c r="AV29" i="3"/>
  <c r="AU16" i="3"/>
  <c r="AV16" i="3"/>
  <c r="AU17" i="3"/>
  <c r="AV17" i="3"/>
  <c r="AU18" i="3"/>
  <c r="AV18" i="3"/>
  <c r="AU19" i="3"/>
  <c r="AV19" i="3"/>
  <c r="AU20" i="3"/>
  <c r="AV20" i="3"/>
  <c r="AU21" i="3"/>
  <c r="AV21" i="3"/>
  <c r="AU22" i="3"/>
  <c r="AV22" i="3"/>
  <c r="AU23" i="3"/>
  <c r="AV23" i="3"/>
  <c r="AU24" i="3"/>
  <c r="AV24" i="3"/>
  <c r="AU25" i="3"/>
  <c r="AV25" i="3"/>
  <c r="AU26" i="3"/>
  <c r="AV26" i="3"/>
  <c r="AU27" i="3"/>
  <c r="AV27" i="3"/>
  <c r="AU28" i="3"/>
  <c r="AV28" i="3"/>
  <c r="AT17" i="3"/>
  <c r="AT18" i="3"/>
  <c r="AT19" i="3"/>
  <c r="AT20" i="3"/>
  <c r="AT21" i="3"/>
  <c r="AT22" i="3"/>
  <c r="AT23" i="3"/>
  <c r="AT24" i="3"/>
  <c r="AT25" i="3"/>
  <c r="AT26" i="3"/>
  <c r="AT27" i="3"/>
  <c r="AT28" i="3"/>
  <c r="AT29" i="3"/>
  <c r="AT16" i="3"/>
  <c r="AR19" i="3"/>
  <c r="AR20" i="3"/>
  <c r="AR21" i="3"/>
  <c r="AR22" i="3"/>
  <c r="AR23" i="3"/>
  <c r="AR24" i="3"/>
  <c r="AR25" i="3"/>
  <c r="AR26" i="3"/>
  <c r="AR27" i="3"/>
  <c r="AR28" i="3"/>
  <c r="AR29" i="3"/>
  <c r="AR30" i="3"/>
  <c r="AR31" i="3"/>
  <c r="AR32" i="3"/>
  <c r="AR33" i="3"/>
  <c r="AR34" i="3"/>
  <c r="AQ32" i="3"/>
  <c r="AQ33" i="3"/>
  <c r="AQ34" i="3"/>
  <c r="AQ29" i="3"/>
  <c r="AQ30" i="3"/>
  <c r="AQ31" i="3"/>
  <c r="AQ20" i="3"/>
  <c r="AQ21" i="3"/>
  <c r="AQ22" i="3"/>
  <c r="AQ23" i="3"/>
  <c r="AQ24" i="3"/>
  <c r="AQ25" i="3"/>
  <c r="AQ26" i="3"/>
  <c r="AQ27" i="3"/>
  <c r="AQ28" i="3"/>
  <c r="AQ19" i="3"/>
  <c r="AK14" i="3"/>
  <c r="AL14" i="3"/>
  <c r="AM14" i="3"/>
  <c r="AJ14" i="3"/>
  <c r="AK9" i="3"/>
  <c r="AL9" i="3"/>
  <c r="AM9" i="3"/>
  <c r="AJ9" i="3"/>
  <c r="AJ13" i="3"/>
  <c r="AK13" i="3"/>
  <c r="AL13" i="3"/>
  <c r="AM13" i="3"/>
  <c r="AK10" i="3"/>
  <c r="AL10" i="3"/>
  <c r="AM10" i="3"/>
  <c r="AK11" i="3"/>
  <c r="AL11" i="3"/>
  <c r="AM11" i="3"/>
  <c r="AK12" i="3"/>
  <c r="AL12" i="3"/>
  <c r="AM12" i="3"/>
  <c r="AJ11" i="3"/>
  <c r="AJ12" i="3"/>
  <c r="AJ10" i="3"/>
  <c r="AG9" i="3"/>
  <c r="AF9" i="3"/>
  <c r="AD9" i="3"/>
  <c r="AD13" i="3"/>
  <c r="AD12" i="3"/>
  <c r="AD11" i="3"/>
  <c r="AD10" i="3"/>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2070" i="1"/>
  <c r="AH2071" i="1"/>
  <c r="AH2072" i="1"/>
  <c r="AH2073" i="1"/>
  <c r="AH2074" i="1"/>
  <c r="AH2075" i="1"/>
  <c r="AH2076" i="1"/>
  <c r="AH2077" i="1"/>
  <c r="AH2078" i="1"/>
  <c r="AH2079" i="1"/>
  <c r="AH2080" i="1"/>
  <c r="AH2081" i="1"/>
  <c r="AH2082" i="1"/>
  <c r="AH2083" i="1"/>
  <c r="AH2084" i="1"/>
  <c r="AH2085" i="1"/>
  <c r="AH2086" i="1"/>
  <c r="AH2087" i="1"/>
  <c r="AH2088" i="1"/>
  <c r="AH2089" i="1"/>
  <c r="AH2090" i="1"/>
  <c r="AH2091" i="1"/>
  <c r="AH2092" i="1"/>
  <c r="AH2093" i="1"/>
  <c r="AH2094" i="1"/>
  <c r="AH2095" i="1"/>
  <c r="AH2096" i="1"/>
  <c r="AH2097" i="1"/>
  <c r="AH2098" i="1"/>
  <c r="AH2099" i="1"/>
  <c r="AH2100" i="1"/>
  <c r="AH2101" i="1"/>
  <c r="AH2102" i="1"/>
  <c r="AH2103" i="1"/>
  <c r="AH2104" i="1"/>
  <c r="AH2105" i="1"/>
  <c r="AH2106" i="1"/>
  <c r="AH2107" i="1"/>
  <c r="AH2108" i="1"/>
  <c r="AH2109" i="1"/>
  <c r="AH2110" i="1"/>
  <c r="AH2111" i="1"/>
  <c r="AH2112" i="1"/>
  <c r="AH2113" i="1"/>
  <c r="AH2114" i="1"/>
  <c r="AH2115" i="1"/>
  <c r="AH2116" i="1"/>
  <c r="AH2117" i="1"/>
  <c r="AH2118" i="1"/>
  <c r="AH2119" i="1"/>
  <c r="AH2120" i="1"/>
  <c r="AH2121" i="1"/>
  <c r="AH2122" i="1"/>
  <c r="AH2123" i="1"/>
  <c r="AH2124" i="1"/>
  <c r="AH2125" i="1"/>
  <c r="AH2126" i="1"/>
  <c r="AH2127" i="1"/>
  <c r="AH2128" i="1"/>
  <c r="AH2129" i="1"/>
  <c r="AH2130" i="1"/>
  <c r="AH2131" i="1"/>
  <c r="AH2132" i="1"/>
  <c r="AH2133" i="1"/>
  <c r="AH2134" i="1"/>
  <c r="AH2135" i="1"/>
  <c r="AH2136" i="1"/>
  <c r="AH2137" i="1"/>
  <c r="AH2138" i="1"/>
  <c r="AH2139" i="1"/>
  <c r="AH2140" i="1"/>
  <c r="AH2141" i="1"/>
  <c r="AH2142" i="1"/>
  <c r="AH2143" i="1"/>
  <c r="AH2144" i="1"/>
  <c r="AH2145" i="1"/>
  <c r="AH2146" i="1"/>
  <c r="AH2147" i="1"/>
  <c r="AH2148" i="1"/>
  <c r="AH2149" i="1"/>
  <c r="AH2150" i="1"/>
  <c r="AH2151" i="1"/>
  <c r="AH2152" i="1"/>
  <c r="AH2153" i="1"/>
  <c r="AH2154" i="1"/>
  <c r="AH2155" i="1"/>
  <c r="AH2156" i="1"/>
  <c r="AH2157" i="1"/>
  <c r="AH2158" i="1"/>
  <c r="AH2159" i="1"/>
  <c r="AH2160" i="1"/>
  <c r="AH2161" i="1"/>
  <c r="AH2162" i="1"/>
  <c r="AH2163" i="1"/>
  <c r="AH2164" i="1"/>
  <c r="AH2165" i="1"/>
  <c r="AH2166" i="1"/>
  <c r="AH2167" i="1"/>
  <c r="AH2168" i="1"/>
  <c r="AH2169" i="1"/>
  <c r="AH2170" i="1"/>
  <c r="AH2171" i="1"/>
  <c r="AH2172" i="1"/>
  <c r="AH2173" i="1"/>
  <c r="AH2174" i="1"/>
  <c r="AH2175" i="1"/>
  <c r="AH2176" i="1"/>
  <c r="AH2177" i="1"/>
  <c r="AH2178" i="1"/>
  <c r="AH2179" i="1"/>
  <c r="AH2180" i="1"/>
  <c r="AH2181" i="1"/>
  <c r="AH2182" i="1"/>
  <c r="AH2183" i="1"/>
  <c r="AH2184" i="1"/>
  <c r="AH2185" i="1"/>
  <c r="AH2186" i="1"/>
  <c r="AH2187" i="1"/>
  <c r="AH2188" i="1"/>
  <c r="AH2189" i="1"/>
  <c r="AH2190" i="1"/>
  <c r="AH2191" i="1"/>
  <c r="AH2192" i="1"/>
  <c r="AH2193" i="1"/>
  <c r="AH2194" i="1"/>
  <c r="AH2195" i="1"/>
  <c r="AH2196" i="1"/>
  <c r="AH2197" i="1"/>
  <c r="AH2198" i="1"/>
  <c r="AH2199" i="1"/>
  <c r="AH2200" i="1"/>
  <c r="AH2201" i="1"/>
  <c r="AH2202" i="1"/>
  <c r="AH2203" i="1"/>
  <c r="AH2204" i="1"/>
  <c r="AH2205" i="1"/>
  <c r="AH2206" i="1"/>
  <c r="AH2207" i="1"/>
  <c r="AH2208" i="1"/>
  <c r="AH2209" i="1"/>
  <c r="AH2210" i="1"/>
  <c r="AH2211" i="1"/>
  <c r="AH2212" i="1"/>
  <c r="AH2213" i="1"/>
  <c r="AH2214" i="1"/>
  <c r="AH2215" i="1"/>
  <c r="AH2216" i="1"/>
  <c r="AH2217" i="1"/>
  <c r="AH2218" i="1"/>
  <c r="AH2219" i="1"/>
  <c r="AH2220" i="1"/>
  <c r="AH2221" i="1"/>
  <c r="AH2222" i="1"/>
  <c r="AH2223" i="1"/>
  <c r="AH2224" i="1"/>
  <c r="AH2225" i="1"/>
  <c r="AH2226" i="1"/>
  <c r="AH2227" i="1"/>
  <c r="AH2228" i="1"/>
  <c r="AH2229" i="1"/>
  <c r="AH2230" i="1"/>
  <c r="AH2231" i="1"/>
  <c r="AH2232" i="1"/>
  <c r="AH2233" i="1"/>
  <c r="AH2234" i="1"/>
  <c r="AH2235" i="1"/>
  <c r="AH2236" i="1"/>
  <c r="AH2237" i="1"/>
  <c r="AH2238" i="1"/>
  <c r="AH2239" i="1"/>
  <c r="AH2240" i="1"/>
  <c r="AH2241" i="1"/>
  <c r="AH2242" i="1"/>
  <c r="AH2243" i="1"/>
  <c r="AH2244" i="1"/>
  <c r="AH2245" i="1"/>
  <c r="AH2246" i="1"/>
  <c r="AH2247" i="1"/>
  <c r="AH2248" i="1"/>
  <c r="AH2249" i="1"/>
  <c r="AH2250" i="1"/>
  <c r="AH2251" i="1"/>
  <c r="AH2252" i="1"/>
  <c r="AH2253" i="1"/>
  <c r="AH2254" i="1"/>
  <c r="AH2255" i="1"/>
  <c r="AH2256" i="1"/>
  <c r="AH2257" i="1"/>
  <c r="AH2258" i="1"/>
  <c r="AH2259" i="1"/>
  <c r="AH2260" i="1"/>
  <c r="AH2261" i="1"/>
  <c r="AH2262" i="1"/>
  <c r="AH2263" i="1"/>
  <c r="AH2264" i="1"/>
  <c r="AH2265" i="1"/>
  <c r="AH2266" i="1"/>
  <c r="AH2267" i="1"/>
  <c r="AH2268" i="1"/>
  <c r="AH2269" i="1"/>
  <c r="AH2270" i="1"/>
  <c r="AH2271" i="1"/>
  <c r="AH2272" i="1"/>
  <c r="AH2273" i="1"/>
  <c r="AH2274" i="1"/>
  <c r="AH2275" i="1"/>
  <c r="AH2276" i="1"/>
  <c r="AH2277" i="1"/>
  <c r="AH2278" i="1"/>
  <c r="AH2279" i="1"/>
  <c r="AH2280" i="1"/>
  <c r="AH2281" i="1"/>
  <c r="AH2282" i="1"/>
  <c r="AH2283" i="1"/>
  <c r="AH2284" i="1"/>
  <c r="AH2285" i="1"/>
  <c r="AH2286" i="1"/>
  <c r="AH2287" i="1"/>
  <c r="AH2288" i="1"/>
  <c r="AH2289" i="1"/>
  <c r="AH2290" i="1"/>
  <c r="AH2291" i="1"/>
  <c r="AH2292" i="1"/>
  <c r="AH2293" i="1"/>
  <c r="AH2294" i="1"/>
  <c r="AH2295" i="1"/>
  <c r="AH2296" i="1"/>
  <c r="AH2297" i="1"/>
  <c r="AH2298" i="1"/>
  <c r="AH2299" i="1"/>
  <c r="AH2300" i="1"/>
  <c r="AH2301" i="1"/>
  <c r="AH2302" i="1"/>
  <c r="AH2303" i="1"/>
  <c r="AH2304" i="1"/>
  <c r="AH2305" i="1"/>
  <c r="AH2306" i="1"/>
  <c r="AH2307" i="1"/>
  <c r="AH2308" i="1"/>
  <c r="AH2309" i="1"/>
  <c r="AH2310" i="1"/>
  <c r="AH2311" i="1"/>
  <c r="AH2312" i="1"/>
  <c r="AH2313" i="1"/>
  <c r="AH2314" i="1"/>
  <c r="AH2315" i="1"/>
  <c r="AH2316" i="1"/>
  <c r="AH2317" i="1"/>
  <c r="AH2318" i="1"/>
  <c r="AH2319" i="1"/>
  <c r="AH2320" i="1"/>
  <c r="AH2321" i="1"/>
  <c r="AH2322" i="1"/>
  <c r="AH2323" i="1"/>
  <c r="AH2324" i="1"/>
  <c r="AH2325" i="1"/>
  <c r="AH2326" i="1"/>
  <c r="AH2327" i="1"/>
  <c r="AH2328" i="1"/>
  <c r="AH2329" i="1"/>
  <c r="AH2330" i="1"/>
  <c r="AH2331" i="1"/>
  <c r="AH2332" i="1"/>
  <c r="AH2333" i="1"/>
  <c r="AH2334" i="1"/>
  <c r="AH2335" i="1"/>
  <c r="AH2336" i="1"/>
  <c r="AH2337" i="1"/>
  <c r="AH2338" i="1"/>
  <c r="AH2339" i="1"/>
  <c r="AH2340" i="1"/>
  <c r="AH2341" i="1"/>
  <c r="AH2342" i="1"/>
  <c r="AH2343" i="1"/>
  <c r="AH2344" i="1"/>
  <c r="AH2345" i="1"/>
  <c r="AH2346" i="1"/>
  <c r="AH2347" i="1"/>
  <c r="AH2348" i="1"/>
  <c r="AH2349" i="1"/>
  <c r="AH2350" i="1"/>
  <c r="AH2351" i="1"/>
  <c r="AH2352" i="1"/>
  <c r="AH2353" i="1"/>
  <c r="AH2354" i="1"/>
  <c r="AH2355" i="1"/>
  <c r="AH2356" i="1"/>
  <c r="AH2357" i="1"/>
  <c r="AH2358" i="1"/>
  <c r="AH2359" i="1"/>
  <c r="AH2360" i="1"/>
  <c r="AH2361" i="1"/>
  <c r="AH2362" i="1"/>
  <c r="AH2363" i="1"/>
  <c r="AH2364" i="1"/>
  <c r="AH2365" i="1"/>
  <c r="AH2366" i="1"/>
  <c r="AH2367" i="1"/>
  <c r="AH2368" i="1"/>
  <c r="AH2369" i="1"/>
  <c r="AH2370" i="1"/>
  <c r="AH2371" i="1"/>
  <c r="AH2372" i="1"/>
  <c r="AH2373" i="1"/>
  <c r="AH2374" i="1"/>
  <c r="AH2375" i="1"/>
  <c r="AH2376" i="1"/>
  <c r="AH2377" i="1"/>
  <c r="AH2378" i="1"/>
  <c r="AH2379" i="1"/>
  <c r="AH2380" i="1"/>
  <c r="AH2381" i="1"/>
  <c r="AH2382" i="1"/>
  <c r="AH2383" i="1"/>
  <c r="AH2384" i="1"/>
  <c r="AH2385" i="1"/>
  <c r="AH2386" i="1"/>
  <c r="AH2387" i="1"/>
  <c r="AH2388" i="1"/>
  <c r="AH2389" i="1"/>
  <c r="AH2390" i="1"/>
  <c r="AH2391" i="1"/>
  <c r="AH2392" i="1"/>
  <c r="AH2393" i="1"/>
  <c r="AH2394" i="1"/>
  <c r="AH2395" i="1"/>
  <c r="AH2396" i="1"/>
  <c r="AH2397" i="1"/>
  <c r="AH2398" i="1"/>
  <c r="AH2399" i="1"/>
  <c r="AH2400" i="1"/>
  <c r="AH2401" i="1"/>
  <c r="AH2402" i="1"/>
  <c r="AH2403" i="1"/>
  <c r="AH2404" i="1"/>
  <c r="AH2405" i="1"/>
  <c r="AH2406" i="1"/>
  <c r="AH2407" i="1"/>
  <c r="AH2408" i="1"/>
  <c r="AH2409" i="1"/>
  <c r="AH2410" i="1"/>
  <c r="AH2411" i="1"/>
  <c r="AH2412" i="1"/>
  <c r="AH2413" i="1"/>
  <c r="AH2414" i="1"/>
  <c r="AH2415" i="1"/>
  <c r="AH2416" i="1"/>
  <c r="AH2417" i="1"/>
  <c r="AH2418" i="1"/>
  <c r="AH2419" i="1"/>
  <c r="AH2420" i="1"/>
  <c r="AH2421" i="1"/>
  <c r="AH2422" i="1"/>
  <c r="AH2423" i="1"/>
  <c r="AH2424" i="1"/>
  <c r="AH2425" i="1"/>
  <c r="AH2426" i="1"/>
  <c r="AH2427" i="1"/>
  <c r="AH2428" i="1"/>
  <c r="AH2429" i="1"/>
  <c r="AH2430" i="1"/>
  <c r="AH2431" i="1"/>
  <c r="AH2432" i="1"/>
  <c r="AH2433" i="1"/>
  <c r="AH2434" i="1"/>
  <c r="AH2435" i="1"/>
  <c r="AH2436" i="1"/>
  <c r="AH2437" i="1"/>
  <c r="AH2438" i="1"/>
  <c r="AH2439" i="1"/>
  <c r="AH2440" i="1"/>
  <c r="AH2441" i="1"/>
  <c r="AH2442" i="1"/>
  <c r="AH2443" i="1"/>
  <c r="AH2444" i="1"/>
  <c r="AH2445" i="1"/>
  <c r="AH2446" i="1"/>
  <c r="AH2447" i="1"/>
  <c r="AH2448" i="1"/>
  <c r="AH2449" i="1"/>
  <c r="AH2450" i="1"/>
  <c r="AH2451" i="1"/>
  <c r="AH2452" i="1"/>
  <c r="AH2453" i="1"/>
  <c r="AH2454" i="1"/>
  <c r="AH2455" i="1"/>
  <c r="AH2456" i="1"/>
  <c r="AH2457" i="1"/>
  <c r="AH2458" i="1"/>
  <c r="AH2459" i="1"/>
  <c r="AH2460" i="1"/>
  <c r="AH2461" i="1"/>
  <c r="AH2462" i="1"/>
  <c r="AH2463" i="1"/>
  <c r="AH2464" i="1"/>
  <c r="AH2465" i="1"/>
  <c r="AH2466" i="1"/>
  <c r="AH2467" i="1"/>
  <c r="AH2468" i="1"/>
  <c r="AH2469" i="1"/>
  <c r="AH2470" i="1"/>
  <c r="AH2471" i="1"/>
  <c r="AH2472" i="1"/>
  <c r="AH2473" i="1"/>
  <c r="AH2474" i="1"/>
  <c r="AH2475" i="1"/>
  <c r="AH2476" i="1"/>
  <c r="AH2477" i="1"/>
  <c r="AH2478" i="1"/>
  <c r="AH2479" i="1"/>
  <c r="AH2480" i="1"/>
  <c r="AH2481" i="1"/>
  <c r="AH2482" i="1"/>
  <c r="AH2483" i="1"/>
  <c r="AH2484" i="1"/>
  <c r="AH2485" i="1"/>
  <c r="AH2486" i="1"/>
  <c r="AH2487" i="1"/>
  <c r="AH2488" i="1"/>
  <c r="AH2489" i="1"/>
  <c r="AH2490" i="1"/>
  <c r="AH2491" i="1"/>
  <c r="AH2492" i="1"/>
  <c r="AH2493" i="1"/>
  <c r="AH2494" i="1"/>
  <c r="AH2495" i="1"/>
  <c r="AH2496" i="1"/>
  <c r="AH2497" i="1"/>
  <c r="AH2498" i="1"/>
  <c r="AH2499" i="1"/>
  <c r="AH2500" i="1"/>
  <c r="AH2501" i="1"/>
  <c r="AH2502" i="1"/>
  <c r="AH2503" i="1"/>
  <c r="AH2504" i="1"/>
  <c r="AH2505" i="1"/>
  <c r="AH2506" i="1"/>
  <c r="AH2507" i="1"/>
  <c r="AH2508" i="1"/>
  <c r="AH2509" i="1"/>
  <c r="AH2510" i="1"/>
  <c r="AH2511" i="1"/>
  <c r="AH2512" i="1"/>
  <c r="AH2513" i="1"/>
  <c r="AH2514" i="1"/>
  <c r="AH2515" i="1"/>
  <c r="AH2516" i="1"/>
  <c r="AH2517" i="1"/>
  <c r="AH2518" i="1"/>
  <c r="AH2519" i="1"/>
  <c r="AH2520" i="1"/>
  <c r="AH2521" i="1"/>
  <c r="AH2522" i="1"/>
  <c r="AH2523" i="1"/>
  <c r="AH2524" i="1"/>
  <c r="AH2525" i="1"/>
  <c r="AH2526" i="1"/>
  <c r="AH2527" i="1"/>
  <c r="AH2528" i="1"/>
  <c r="AH2529" i="1"/>
  <c r="AH2530" i="1"/>
  <c r="AH2531" i="1"/>
  <c r="AH2532" i="1"/>
  <c r="AH2533" i="1"/>
  <c r="AH2534" i="1"/>
  <c r="AH2535" i="1"/>
  <c r="AH2536" i="1"/>
  <c r="AH2537" i="1"/>
  <c r="AH2538" i="1"/>
  <c r="AH2539" i="1"/>
  <c r="AH2540" i="1"/>
  <c r="AH2541" i="1"/>
  <c r="AH2542" i="1"/>
  <c r="AH2543" i="1"/>
  <c r="AH2544" i="1"/>
  <c r="AH2545" i="1"/>
  <c r="AH2546" i="1"/>
  <c r="AH2547" i="1"/>
  <c r="AH2548" i="1"/>
  <c r="AH2549" i="1"/>
  <c r="AH2550" i="1"/>
  <c r="AH2551" i="1"/>
  <c r="AH2552" i="1"/>
  <c r="AH2553" i="1"/>
  <c r="AH2554" i="1"/>
  <c r="AH2555" i="1"/>
  <c r="AH2556" i="1"/>
  <c r="AH2557" i="1"/>
  <c r="AH2558" i="1"/>
  <c r="AH2559" i="1"/>
  <c r="AH2560" i="1"/>
  <c r="AH2561" i="1"/>
  <c r="AH2562" i="1"/>
  <c r="AH2563" i="1"/>
  <c r="AH2564" i="1"/>
  <c r="AH2565" i="1"/>
  <c r="AH2566" i="1"/>
  <c r="AH2567" i="1"/>
  <c r="AH2568" i="1"/>
  <c r="AH2569" i="1"/>
  <c r="AH2570" i="1"/>
  <c r="AH2571" i="1"/>
  <c r="AH2572" i="1"/>
  <c r="AH2573" i="1"/>
  <c r="AH2574" i="1"/>
  <c r="AH2575" i="1"/>
  <c r="AH2576" i="1"/>
  <c r="AH2577" i="1"/>
  <c r="AH2578" i="1"/>
  <c r="AH2579" i="1"/>
  <c r="AH2580" i="1"/>
  <c r="AH2581" i="1"/>
  <c r="AH2582" i="1"/>
  <c r="AH2583" i="1"/>
  <c r="AH2584" i="1"/>
  <c r="AH2585" i="1"/>
  <c r="AH2586" i="1"/>
  <c r="AH2587" i="1"/>
  <c r="AH2588" i="1"/>
  <c r="AH2589" i="1"/>
  <c r="AH2590" i="1"/>
  <c r="AH2591" i="1"/>
  <c r="AH2592" i="1"/>
  <c r="AH2593" i="1"/>
  <c r="AH2594" i="1"/>
  <c r="AH2595" i="1"/>
  <c r="AH2596" i="1"/>
  <c r="AH2597" i="1"/>
  <c r="AH2598" i="1"/>
  <c r="AH2599" i="1"/>
  <c r="AH2600" i="1"/>
  <c r="AH2601" i="1"/>
  <c r="AH2602" i="1"/>
  <c r="AH2603" i="1"/>
  <c r="AH2604" i="1"/>
  <c r="AH2605" i="1"/>
  <c r="AH2606" i="1"/>
  <c r="AH2607" i="1"/>
  <c r="AH2608" i="1"/>
  <c r="AH2609" i="1"/>
  <c r="AH2610" i="1"/>
  <c r="AH2611" i="1"/>
  <c r="AH2612" i="1"/>
  <c r="AH2613" i="1"/>
  <c r="AH2614" i="1"/>
  <c r="AH2615" i="1"/>
  <c r="AH2616" i="1"/>
  <c r="AH2617" i="1"/>
  <c r="AH2618" i="1"/>
  <c r="AH2619" i="1"/>
  <c r="AH2620" i="1"/>
  <c r="AH2621" i="1"/>
  <c r="AH2622" i="1"/>
  <c r="AH2623" i="1"/>
  <c r="AH2624" i="1"/>
  <c r="AH2625" i="1"/>
  <c r="AH2626" i="1"/>
  <c r="AH2627" i="1"/>
  <c r="AH2628" i="1"/>
  <c r="AH2629" i="1"/>
  <c r="AH2630" i="1"/>
  <c r="AH2631" i="1"/>
  <c r="AH2632" i="1"/>
  <c r="AH2633" i="1"/>
  <c r="AH2634" i="1"/>
  <c r="AH2635" i="1"/>
  <c r="AH2636" i="1"/>
  <c r="AH2637" i="1"/>
  <c r="AH2638" i="1"/>
  <c r="AH2639" i="1"/>
  <c r="AH2640" i="1"/>
  <c r="AH2641" i="1"/>
  <c r="AH2642" i="1"/>
  <c r="AH2643" i="1"/>
  <c r="AH2644" i="1"/>
  <c r="AH2645" i="1"/>
  <c r="AH2646" i="1"/>
  <c r="AH2647" i="1"/>
  <c r="AH2648" i="1"/>
  <c r="AH2649" i="1"/>
  <c r="AH2650" i="1"/>
  <c r="AH2651" i="1"/>
  <c r="AH2652" i="1"/>
  <c r="AH2653" i="1"/>
  <c r="AH2654" i="1"/>
  <c r="AH2655" i="1"/>
  <c r="AH2656" i="1"/>
  <c r="AH2657" i="1"/>
  <c r="AH2658" i="1"/>
  <c r="AH2659" i="1"/>
  <c r="AH2660" i="1"/>
  <c r="AH2661" i="1"/>
  <c r="AH2662" i="1"/>
  <c r="AH2663" i="1"/>
  <c r="AH2664" i="1"/>
  <c r="AH2665" i="1"/>
  <c r="AH2666" i="1"/>
  <c r="AH2667" i="1"/>
  <c r="AH2668" i="1"/>
  <c r="AH2669" i="1"/>
  <c r="AH2670" i="1"/>
  <c r="AH2671" i="1"/>
  <c r="AH2672" i="1"/>
  <c r="AH2673" i="1"/>
  <c r="AH2674" i="1"/>
  <c r="AH2675" i="1"/>
  <c r="AH2676" i="1"/>
  <c r="AH2677" i="1"/>
  <c r="AH2678" i="1"/>
  <c r="AH2679" i="1"/>
  <c r="AH2680" i="1"/>
  <c r="AH2681" i="1"/>
  <c r="AH2682" i="1"/>
  <c r="AH2683" i="1"/>
  <c r="AH2684" i="1"/>
  <c r="AH2685" i="1"/>
  <c r="AH2686" i="1"/>
  <c r="AH2687" i="1"/>
  <c r="AH2688" i="1"/>
  <c r="AH2689" i="1"/>
  <c r="AH2690" i="1"/>
  <c r="AH2691" i="1"/>
  <c r="AH2692" i="1"/>
  <c r="AH2693" i="1"/>
  <c r="AH2694" i="1"/>
  <c r="AH2695" i="1"/>
  <c r="AH2696" i="1"/>
  <c r="AH2697" i="1"/>
  <c r="AH2698" i="1"/>
  <c r="AH2699" i="1"/>
  <c r="AH2700" i="1"/>
  <c r="AH2701" i="1"/>
  <c r="AH2702" i="1"/>
  <c r="AH2703" i="1"/>
  <c r="AH2704" i="1"/>
  <c r="AH2705" i="1"/>
  <c r="AH2706" i="1"/>
  <c r="AH2707" i="1"/>
  <c r="AH2708" i="1"/>
  <c r="AH2709" i="1"/>
  <c r="AH2710" i="1"/>
  <c r="AH2711" i="1"/>
  <c r="AH2712" i="1"/>
  <c r="AH2713" i="1"/>
  <c r="AH2714" i="1"/>
  <c r="AH2715" i="1"/>
  <c r="AH2716" i="1"/>
  <c r="AH2717" i="1"/>
  <c r="AH2718" i="1"/>
  <c r="AH2719" i="1"/>
  <c r="AH2720" i="1"/>
  <c r="AH2721" i="1"/>
  <c r="AH2722" i="1"/>
  <c r="AH2723" i="1"/>
  <c r="AH2724" i="1"/>
  <c r="AH2725" i="1"/>
  <c r="AH2726" i="1"/>
  <c r="AH2727" i="1"/>
  <c r="AH2728" i="1"/>
  <c r="AH2729" i="1"/>
  <c r="AH2730" i="1"/>
  <c r="AH2731" i="1"/>
  <c r="AH2732" i="1"/>
  <c r="AH2733" i="1"/>
  <c r="AH2734" i="1"/>
  <c r="AH2735" i="1"/>
  <c r="AH2736" i="1"/>
  <c r="AH2737" i="1"/>
  <c r="AH2738" i="1"/>
  <c r="AH2739" i="1"/>
  <c r="AH2740" i="1"/>
  <c r="AH2741" i="1"/>
  <c r="AH2742" i="1"/>
  <c r="AH2743" i="1"/>
  <c r="AH2744" i="1"/>
  <c r="AH2745" i="1"/>
  <c r="AH2746" i="1"/>
  <c r="AH2747" i="1"/>
  <c r="AH2748" i="1"/>
  <c r="AH2749" i="1"/>
  <c r="AH2750" i="1"/>
  <c r="AH2751" i="1"/>
  <c r="AH2752" i="1"/>
  <c r="AH2753" i="1"/>
  <c r="AH2754" i="1"/>
  <c r="AH2755" i="1"/>
  <c r="AH2756" i="1"/>
  <c r="AH2757" i="1"/>
  <c r="AH2758" i="1"/>
  <c r="AH2759" i="1"/>
  <c r="AH2760" i="1"/>
  <c r="AH2761" i="1"/>
  <c r="AH2762" i="1"/>
  <c r="AH2763" i="1"/>
  <c r="AH2764" i="1"/>
  <c r="AH2765" i="1"/>
  <c r="AH2766" i="1"/>
  <c r="AH2767" i="1"/>
  <c r="AH2768" i="1"/>
  <c r="AH2769" i="1"/>
  <c r="AH2770" i="1"/>
  <c r="AH2771" i="1"/>
  <c r="AH2772" i="1"/>
  <c r="AH2773" i="1"/>
  <c r="AH2774" i="1"/>
  <c r="AH2775" i="1"/>
  <c r="AH2776" i="1"/>
  <c r="AH2777" i="1"/>
  <c r="AH2778" i="1"/>
  <c r="AH2779" i="1"/>
  <c r="AH2780" i="1"/>
  <c r="AH2781" i="1"/>
  <c r="AH2782" i="1"/>
  <c r="AH2783" i="1"/>
  <c r="AH2784" i="1"/>
  <c r="AH2785" i="1"/>
  <c r="AH2786" i="1"/>
  <c r="AH2787" i="1"/>
  <c r="AH2788" i="1"/>
  <c r="AH2789" i="1"/>
  <c r="AH2790" i="1"/>
  <c r="AH2791" i="1"/>
  <c r="AH2792" i="1"/>
  <c r="AH2793" i="1"/>
  <c r="AH2794" i="1"/>
  <c r="AH2795" i="1"/>
  <c r="AH2796" i="1"/>
  <c r="AH2797" i="1"/>
  <c r="AH2798" i="1"/>
  <c r="AH2799" i="1"/>
  <c r="AH2800" i="1"/>
  <c r="AH2801" i="1"/>
  <c r="AH2802" i="1"/>
  <c r="AH2803" i="1"/>
  <c r="AH2804" i="1"/>
  <c r="AH2805" i="1"/>
  <c r="AH2806" i="1"/>
  <c r="AH2807" i="1"/>
  <c r="AH2808" i="1"/>
  <c r="AH2809" i="1"/>
  <c r="AH2810" i="1"/>
  <c r="AH2811" i="1"/>
  <c r="AH2812" i="1"/>
  <c r="AH2813" i="1"/>
  <c r="AH2814" i="1"/>
  <c r="AH2815" i="1"/>
  <c r="AH2816" i="1"/>
  <c r="AH2817" i="1"/>
  <c r="AH2818" i="1"/>
  <c r="AH2819" i="1"/>
  <c r="AH2820" i="1"/>
  <c r="AH2821" i="1"/>
  <c r="AH2822" i="1"/>
  <c r="AH2823" i="1"/>
  <c r="AH2824" i="1"/>
  <c r="AH2825" i="1"/>
  <c r="AH2826" i="1"/>
  <c r="AH2827" i="1"/>
  <c r="AH2828" i="1"/>
  <c r="AH2829" i="1"/>
  <c r="AH2830" i="1"/>
  <c r="AH2831" i="1"/>
  <c r="AH2832" i="1"/>
  <c r="AH2833" i="1"/>
  <c r="AH2834" i="1"/>
  <c r="AH2835" i="1"/>
  <c r="AH2836" i="1"/>
  <c r="AH2837" i="1"/>
  <c r="AH2838" i="1"/>
  <c r="AH2839" i="1"/>
  <c r="AH2840" i="1"/>
  <c r="AH2841" i="1"/>
  <c r="AH2842" i="1"/>
  <c r="AH2843" i="1"/>
  <c r="AH2844" i="1"/>
  <c r="AH2845" i="1"/>
  <c r="AH2846" i="1"/>
  <c r="AH2847" i="1"/>
  <c r="AH2848" i="1"/>
  <c r="AH2849" i="1"/>
  <c r="AH2850" i="1"/>
  <c r="AH2851" i="1"/>
  <c r="AH2852" i="1"/>
  <c r="AH2853" i="1"/>
  <c r="AH2854" i="1"/>
  <c r="AH2855" i="1"/>
  <c r="AH2856" i="1"/>
  <c r="AH2857" i="1"/>
  <c r="AH2858" i="1"/>
  <c r="AH2859" i="1"/>
  <c r="AH2860" i="1"/>
  <c r="AH2861" i="1"/>
  <c r="AH2862" i="1"/>
  <c r="AH2863" i="1"/>
  <c r="AH2864" i="1"/>
  <c r="AH2865" i="1"/>
  <c r="AH2866" i="1"/>
  <c r="AH2867" i="1"/>
  <c r="AH2868" i="1"/>
  <c r="AH2869" i="1"/>
  <c r="AH2870" i="1"/>
  <c r="AH2871" i="1"/>
  <c r="AH2872" i="1"/>
  <c r="AH2873" i="1"/>
  <c r="AH2874" i="1"/>
  <c r="AH2875" i="1"/>
  <c r="AH2876" i="1"/>
  <c r="AH2877" i="1"/>
  <c r="AH2878" i="1"/>
  <c r="AH2879" i="1"/>
  <c r="AH2880" i="1"/>
  <c r="AH2881" i="1"/>
  <c r="AH2882" i="1"/>
  <c r="AH2883" i="1"/>
  <c r="AH2884" i="1"/>
  <c r="AH2885" i="1"/>
  <c r="AH2886" i="1"/>
  <c r="AH2887" i="1"/>
  <c r="AH2888" i="1"/>
  <c r="AH2889" i="1"/>
  <c r="AH2890" i="1"/>
  <c r="AH2891" i="1"/>
  <c r="AH2892" i="1"/>
  <c r="AH2893" i="1"/>
  <c r="AH2894" i="1"/>
  <c r="AH2895" i="1"/>
  <c r="AH2896" i="1"/>
  <c r="AH2897" i="1"/>
  <c r="AH2898" i="1"/>
  <c r="AH2899" i="1"/>
  <c r="AH2900" i="1"/>
  <c r="AH2901" i="1"/>
  <c r="AH2902" i="1"/>
  <c r="AH2903" i="1"/>
  <c r="AH2904" i="1"/>
  <c r="AH2905" i="1"/>
  <c r="AH2906" i="1"/>
  <c r="AH2907" i="1"/>
  <c r="AH2908" i="1"/>
  <c r="AH2909" i="1"/>
  <c r="AH2910" i="1"/>
  <c r="AH2911" i="1"/>
  <c r="AH2912" i="1"/>
  <c r="AH2913" i="1"/>
  <c r="AH2914" i="1"/>
  <c r="AH2915" i="1"/>
  <c r="AH2916" i="1"/>
  <c r="AH2917" i="1"/>
  <c r="AH2918" i="1"/>
  <c r="AH2919" i="1"/>
  <c r="AH2920" i="1"/>
  <c r="AH2921" i="1"/>
  <c r="AH2922" i="1"/>
  <c r="AH2923" i="1"/>
  <c r="AH2924" i="1"/>
  <c r="AH2925" i="1"/>
  <c r="AH2926" i="1"/>
  <c r="AH2927" i="1"/>
  <c r="AH2928" i="1"/>
  <c r="AH2929" i="1"/>
  <c r="AH2930" i="1"/>
  <c r="AH2931" i="1"/>
  <c r="AH2932" i="1"/>
  <c r="AH2933" i="1"/>
  <c r="AH2934" i="1"/>
  <c r="AH2935" i="1"/>
  <c r="AH2936" i="1"/>
  <c r="AH2937" i="1"/>
  <c r="AH2938" i="1"/>
  <c r="AH2939" i="1"/>
  <c r="AH2940" i="1"/>
  <c r="AH2941" i="1"/>
  <c r="AH2942" i="1"/>
  <c r="AH2943" i="1"/>
  <c r="AH2944" i="1"/>
  <c r="AH2945" i="1"/>
  <c r="AH2946" i="1"/>
  <c r="AH2947" i="1"/>
  <c r="AH2948" i="1"/>
  <c r="AH2949" i="1"/>
  <c r="AH2950" i="1"/>
  <c r="AH2951" i="1"/>
  <c r="AH2952" i="1"/>
  <c r="AH2953" i="1"/>
  <c r="AH2954" i="1"/>
  <c r="AH2955" i="1"/>
  <c r="AH2956" i="1"/>
  <c r="AH2957" i="1"/>
  <c r="AH2958" i="1"/>
  <c r="AH2959" i="1"/>
  <c r="AH2960" i="1"/>
  <c r="AH2961" i="1"/>
  <c r="AH2962" i="1"/>
  <c r="AH2963" i="1"/>
  <c r="AH2964" i="1"/>
  <c r="AH2965" i="1"/>
  <c r="AH2966" i="1"/>
  <c r="AH2967" i="1"/>
  <c r="AH2968" i="1"/>
  <c r="AH2969" i="1"/>
  <c r="AH2970" i="1"/>
  <c r="AH2971" i="1"/>
  <c r="AH2972" i="1"/>
  <c r="AH2973" i="1"/>
  <c r="AH2974" i="1"/>
  <c r="AH2975" i="1"/>
  <c r="AH2976" i="1"/>
  <c r="AH2977" i="1"/>
  <c r="AH2978" i="1"/>
  <c r="AH2979" i="1"/>
  <c r="AH2980" i="1"/>
  <c r="AH2981" i="1"/>
  <c r="AH2982" i="1"/>
  <c r="AH2983" i="1"/>
  <c r="AH2984" i="1"/>
  <c r="AH2985" i="1"/>
  <c r="AH2986" i="1"/>
  <c r="AH2987" i="1"/>
  <c r="AH2988" i="1"/>
  <c r="AH2989" i="1"/>
  <c r="AH2990" i="1"/>
  <c r="AH2991" i="1"/>
  <c r="AH2992" i="1"/>
  <c r="AH2993" i="1"/>
  <c r="AH2994" i="1"/>
  <c r="AH2995" i="1"/>
  <c r="AH2996" i="1"/>
  <c r="AH2997" i="1"/>
  <c r="AH2998" i="1"/>
  <c r="AH2999" i="1"/>
  <c r="AH3000" i="1"/>
  <c r="AH3001" i="1"/>
  <c r="AH3002" i="1"/>
  <c r="AH3003" i="1"/>
  <c r="AH3004" i="1"/>
  <c r="AH3005" i="1"/>
  <c r="AH3006" i="1"/>
  <c r="AH3007" i="1"/>
  <c r="AH3008" i="1"/>
  <c r="AH3009" i="1"/>
  <c r="AH3010" i="1"/>
  <c r="AH3011" i="1"/>
  <c r="AH3012" i="1"/>
  <c r="AH3013" i="1"/>
  <c r="AH3014" i="1"/>
  <c r="AH3015" i="1"/>
  <c r="AH3016" i="1"/>
  <c r="AH3017" i="1"/>
  <c r="AH3018" i="1"/>
  <c r="AH3019" i="1"/>
  <c r="AH3020" i="1"/>
  <c r="AH3021" i="1"/>
  <c r="AH3022" i="1"/>
  <c r="AH3023" i="1"/>
  <c r="AH3024" i="1"/>
  <c r="AH3025" i="1"/>
  <c r="AH3026" i="1"/>
  <c r="AH3027" i="1"/>
  <c r="AH3028" i="1"/>
  <c r="AH3029" i="1"/>
  <c r="AH3030" i="1"/>
  <c r="AH3031" i="1"/>
  <c r="AH3032" i="1"/>
  <c r="AH3033" i="1"/>
  <c r="AH3034" i="1"/>
  <c r="AH3035" i="1"/>
  <c r="AH3036" i="1"/>
  <c r="AH3037" i="1"/>
  <c r="AH3038" i="1"/>
  <c r="AH3039" i="1"/>
  <c r="AH3040" i="1"/>
  <c r="AH3041" i="1"/>
  <c r="AH3042" i="1"/>
  <c r="AH3043" i="1"/>
  <c r="AH3044" i="1"/>
  <c r="AH3045" i="1"/>
  <c r="AH3046" i="1"/>
  <c r="AH3047" i="1"/>
  <c r="AH3048" i="1"/>
  <c r="AH3049" i="1"/>
  <c r="AH3050" i="1"/>
  <c r="AH3051" i="1"/>
  <c r="AH3052" i="1"/>
  <c r="AH3053" i="1"/>
  <c r="AH3054" i="1"/>
  <c r="AH3055" i="1"/>
  <c r="AH3056" i="1"/>
  <c r="AH3057" i="1"/>
  <c r="AH3058" i="1"/>
  <c r="AH3059" i="1"/>
  <c r="AH3060" i="1"/>
  <c r="AH3061" i="1"/>
  <c r="AH3062" i="1"/>
  <c r="AH3063" i="1"/>
  <c r="AH3064" i="1"/>
  <c r="AH3065" i="1"/>
  <c r="AH3066" i="1"/>
  <c r="AH3067" i="1"/>
  <c r="AH3068" i="1"/>
  <c r="AH3069" i="1"/>
  <c r="AH3070" i="1"/>
  <c r="AH3071" i="1"/>
  <c r="AH3072" i="1"/>
  <c r="AH3073" i="1"/>
  <c r="AH3074" i="1"/>
  <c r="AH3075" i="1"/>
  <c r="AH3076" i="1"/>
  <c r="AH3077" i="1"/>
  <c r="AH3078" i="1"/>
  <c r="AH3079" i="1"/>
  <c r="AH3080" i="1"/>
  <c r="AH3081" i="1"/>
  <c r="AH3082" i="1"/>
  <c r="AH3083" i="1"/>
  <c r="AH3084" i="1"/>
  <c r="AH3085" i="1"/>
  <c r="AH3086" i="1"/>
  <c r="AH3087" i="1"/>
  <c r="AH3088" i="1"/>
  <c r="AH3089" i="1"/>
  <c r="AH3090" i="1"/>
  <c r="AH3091" i="1"/>
  <c r="AH3092" i="1"/>
  <c r="AH3093" i="1"/>
  <c r="AH3094" i="1"/>
  <c r="AH3095" i="1"/>
  <c r="AH3096" i="1"/>
  <c r="AH3097" i="1"/>
  <c r="AH3098" i="1"/>
  <c r="AH3099" i="1"/>
  <c r="AH3100" i="1"/>
  <c r="AH3101" i="1"/>
  <c r="AH3102" i="1"/>
  <c r="AH3103" i="1"/>
  <c r="AH3104" i="1"/>
  <c r="AH3105" i="1"/>
  <c r="AH3106" i="1"/>
  <c r="AH3107" i="1"/>
  <c r="AH3108" i="1"/>
  <c r="AH3109" i="1"/>
  <c r="AH3110" i="1"/>
  <c r="AH3111" i="1"/>
  <c r="AH3112" i="1"/>
  <c r="AH3113" i="1"/>
  <c r="AH3114" i="1"/>
  <c r="AH3115" i="1"/>
  <c r="AH3116" i="1"/>
  <c r="AH3117" i="1"/>
  <c r="AH3118" i="1"/>
  <c r="AH3119" i="1"/>
  <c r="AH3120" i="1"/>
  <c r="AH3121" i="1"/>
  <c r="AH3122" i="1"/>
  <c r="AH3123" i="1"/>
  <c r="AH3124" i="1"/>
  <c r="AH3125" i="1"/>
  <c r="AH3126" i="1"/>
  <c r="AH3127" i="1"/>
  <c r="AH3128" i="1"/>
  <c r="AH3129" i="1"/>
  <c r="AH3130" i="1"/>
  <c r="AH3131" i="1"/>
  <c r="AH3132" i="1"/>
  <c r="AH3133" i="1"/>
  <c r="AH3134" i="1"/>
  <c r="AH3135" i="1"/>
  <c r="AH3136" i="1"/>
  <c r="AH3137" i="1"/>
  <c r="AH3138" i="1"/>
  <c r="AH3139" i="1"/>
  <c r="AH3140" i="1"/>
  <c r="AH3141" i="1"/>
  <c r="AH3142" i="1"/>
  <c r="AH3143" i="1"/>
  <c r="AH3144" i="1"/>
  <c r="AH3145" i="1"/>
  <c r="AH3146" i="1"/>
  <c r="AH3147" i="1"/>
  <c r="AH3148" i="1"/>
  <c r="AH3149" i="1"/>
  <c r="AH3150" i="1"/>
  <c r="AH3151" i="1"/>
  <c r="AH3152" i="1"/>
  <c r="AH3153" i="1"/>
  <c r="AH3154" i="1"/>
  <c r="AH3155" i="1"/>
  <c r="AH3156" i="1"/>
  <c r="AH3157" i="1"/>
  <c r="AH3158" i="1"/>
  <c r="AH3159" i="1"/>
  <c r="AH3160" i="1"/>
  <c r="AH3161" i="1"/>
  <c r="AH3162" i="1"/>
  <c r="AH3163" i="1"/>
  <c r="AH3164" i="1"/>
  <c r="AH3165" i="1"/>
  <c r="AH3166" i="1"/>
  <c r="AH3167" i="1"/>
  <c r="AH3168" i="1"/>
  <c r="AH3169" i="1"/>
  <c r="AH3170" i="1"/>
  <c r="AH3171" i="1"/>
  <c r="AH3172" i="1"/>
  <c r="AH3173" i="1"/>
  <c r="AH3174" i="1"/>
  <c r="AH3175" i="1"/>
  <c r="AH3176" i="1"/>
  <c r="AH3177" i="1"/>
  <c r="AH3178" i="1"/>
  <c r="AH3179" i="1"/>
  <c r="AH3180" i="1"/>
  <c r="AH3181" i="1"/>
  <c r="AH3182" i="1"/>
  <c r="AH3183" i="1"/>
  <c r="AH3184" i="1"/>
  <c r="AH3185" i="1"/>
  <c r="AH3186" i="1"/>
  <c r="AH3187" i="1"/>
  <c r="AH3188" i="1"/>
  <c r="AH3189" i="1"/>
  <c r="AH3190" i="1"/>
  <c r="AH3191" i="1"/>
  <c r="AH3192" i="1"/>
  <c r="AH3193" i="1"/>
  <c r="AH3194" i="1"/>
  <c r="AH3195" i="1"/>
  <c r="AH3196" i="1"/>
  <c r="AH3197" i="1"/>
  <c r="AH3198" i="1"/>
  <c r="AH3199" i="1"/>
  <c r="AH3200" i="1"/>
  <c r="AH3201" i="1"/>
  <c r="AH3202" i="1"/>
  <c r="AH3203" i="1"/>
  <c r="AH3204" i="1"/>
  <c r="AH3205" i="1"/>
  <c r="AH3206" i="1"/>
  <c r="AH3207" i="1"/>
  <c r="AH3208" i="1"/>
  <c r="AH3209" i="1"/>
  <c r="AH3210" i="1"/>
  <c r="AH3211" i="1"/>
  <c r="AH3212" i="1"/>
  <c r="AH3213" i="1"/>
  <c r="AH3214" i="1"/>
  <c r="AH3215" i="1"/>
  <c r="AH3216" i="1"/>
  <c r="AH3217" i="1"/>
  <c r="AH3218" i="1"/>
  <c r="AH3219" i="1"/>
  <c r="AH3220" i="1"/>
  <c r="AH3221" i="1"/>
  <c r="AH3222" i="1"/>
  <c r="AH3223" i="1"/>
  <c r="AH3224" i="1"/>
  <c r="AH3225" i="1"/>
  <c r="AH3226" i="1"/>
  <c r="AH3227" i="1"/>
  <c r="AH3228" i="1"/>
  <c r="AH3229" i="1"/>
  <c r="AH3230" i="1"/>
  <c r="AH3231" i="1"/>
  <c r="AH3232" i="1"/>
  <c r="AH3233" i="1"/>
  <c r="AH3234" i="1"/>
  <c r="AH3235" i="1"/>
  <c r="AH3236" i="1"/>
  <c r="AH3237" i="1"/>
  <c r="AH3238" i="1"/>
  <c r="AH3239" i="1"/>
  <c r="AH3240" i="1"/>
  <c r="AH3241" i="1"/>
  <c r="AH3242" i="1"/>
  <c r="AH3243" i="1"/>
  <c r="AH3244" i="1"/>
  <c r="AH3245" i="1"/>
  <c r="AH3246" i="1"/>
  <c r="AH3247" i="1"/>
  <c r="AH3248" i="1"/>
  <c r="AH3249" i="1"/>
  <c r="AH3250" i="1"/>
  <c r="AH3251" i="1"/>
  <c r="AH3252" i="1"/>
  <c r="AH3253" i="1"/>
  <c r="AH3254" i="1"/>
  <c r="AH3255" i="1"/>
  <c r="AH3256" i="1"/>
  <c r="AH3257" i="1"/>
  <c r="AH3258" i="1"/>
  <c r="AH3259" i="1"/>
  <c r="AH3260" i="1"/>
  <c r="AH3261" i="1"/>
  <c r="AH3262" i="1"/>
  <c r="AH3263" i="1"/>
  <c r="AH3264" i="1"/>
  <c r="AH3265" i="1"/>
  <c r="AH3266" i="1"/>
  <c r="AH3267" i="1"/>
  <c r="AH3268" i="1"/>
  <c r="AH3269" i="1"/>
  <c r="AH3270" i="1"/>
  <c r="AH3271" i="1"/>
  <c r="AH3272" i="1"/>
  <c r="AH3273" i="1"/>
  <c r="AH3274" i="1"/>
  <c r="AH3275" i="1"/>
  <c r="AH3276" i="1"/>
  <c r="AH3277" i="1"/>
  <c r="AH3278" i="1"/>
  <c r="AH3279" i="1"/>
  <c r="AH3280" i="1"/>
  <c r="AH3281" i="1"/>
  <c r="AH3282" i="1"/>
  <c r="AH3283" i="1"/>
  <c r="AH3284" i="1"/>
  <c r="AH3285" i="1"/>
  <c r="AH3286" i="1"/>
  <c r="AH3287" i="1"/>
  <c r="AH3288" i="1"/>
  <c r="AH3289" i="1"/>
  <c r="AH3290" i="1"/>
  <c r="AH3291" i="1"/>
  <c r="AH3292" i="1"/>
  <c r="AH3293" i="1"/>
  <c r="AH3294" i="1"/>
  <c r="AH3295" i="1"/>
  <c r="AH3296" i="1"/>
  <c r="AH3297" i="1"/>
  <c r="AH3298" i="1"/>
  <c r="AH3299" i="1"/>
  <c r="AH3300" i="1"/>
  <c r="AH3301" i="1"/>
  <c r="AH3302" i="1"/>
  <c r="AH3303" i="1"/>
  <c r="AH3304" i="1"/>
  <c r="AH3305" i="1"/>
  <c r="AH3306" i="1"/>
  <c r="AH3307" i="1"/>
  <c r="AH3308" i="1"/>
  <c r="AH3309" i="1"/>
  <c r="AH3310" i="1"/>
  <c r="AH3311" i="1"/>
  <c r="AH3312" i="1"/>
  <c r="AH3313" i="1"/>
  <c r="AH3314" i="1"/>
  <c r="AH3315" i="1"/>
  <c r="AH3316" i="1"/>
  <c r="AH3317" i="1"/>
  <c r="AH3318" i="1"/>
  <c r="AH3319" i="1"/>
  <c r="AH3320" i="1"/>
  <c r="AH3321" i="1"/>
  <c r="AH3322" i="1"/>
  <c r="AH3323" i="1"/>
  <c r="AH3324" i="1"/>
  <c r="AH3325" i="1"/>
  <c r="AH3326" i="1"/>
  <c r="AH3327" i="1"/>
  <c r="AH3328" i="1"/>
  <c r="AH3329" i="1"/>
  <c r="AH3330" i="1"/>
  <c r="AH3331" i="1"/>
  <c r="AH3332" i="1"/>
  <c r="AH3333" i="1"/>
  <c r="AH3334" i="1"/>
  <c r="AH3335" i="1"/>
  <c r="AH3336" i="1"/>
  <c r="AH3337" i="1"/>
  <c r="AH3338" i="1"/>
  <c r="AH3339" i="1"/>
  <c r="AH3340" i="1"/>
  <c r="AH3341" i="1"/>
  <c r="AH3342" i="1"/>
  <c r="AH3343" i="1"/>
  <c r="AH3344" i="1"/>
  <c r="AH3345" i="1"/>
  <c r="AH3346" i="1"/>
  <c r="AH3347" i="1"/>
  <c r="AH3348" i="1"/>
  <c r="AH3349" i="1"/>
  <c r="AH3350" i="1"/>
  <c r="AH3351" i="1"/>
  <c r="AH3352" i="1"/>
  <c r="AH3353" i="1"/>
  <c r="AH3354" i="1"/>
  <c r="AH3355" i="1"/>
  <c r="AH3356" i="1"/>
  <c r="AH3357" i="1"/>
  <c r="AH3358" i="1"/>
  <c r="AH3359" i="1"/>
  <c r="AH3360" i="1"/>
  <c r="AH3361" i="1"/>
  <c r="AH3362" i="1"/>
  <c r="AH3363" i="1"/>
  <c r="AH3364" i="1"/>
  <c r="AH3365" i="1"/>
  <c r="AH3366" i="1"/>
  <c r="AH3367" i="1"/>
  <c r="AH3368" i="1"/>
  <c r="AH3369" i="1"/>
  <c r="AH3370" i="1"/>
  <c r="AH3371" i="1"/>
  <c r="AH3372" i="1"/>
  <c r="AH3373" i="1"/>
  <c r="AH3374" i="1"/>
  <c r="AH3375" i="1"/>
  <c r="AH3376" i="1"/>
  <c r="AH3377" i="1"/>
  <c r="AH3378" i="1"/>
  <c r="AH3379" i="1"/>
  <c r="AH3380" i="1"/>
  <c r="AH3381" i="1"/>
  <c r="AH3382" i="1"/>
  <c r="AH3383" i="1"/>
  <c r="AH3384" i="1"/>
  <c r="AH3385" i="1"/>
  <c r="AH3386" i="1"/>
  <c r="AH3387" i="1"/>
  <c r="AH3388" i="1"/>
  <c r="AH3389" i="1"/>
  <c r="AH3390" i="1"/>
  <c r="AH3391" i="1"/>
  <c r="AH3392" i="1"/>
  <c r="AH3393" i="1"/>
  <c r="AH3394" i="1"/>
  <c r="AH3395" i="1"/>
  <c r="AH3396" i="1"/>
  <c r="AH3397" i="1"/>
  <c r="AH3398" i="1"/>
  <c r="AH3399" i="1"/>
  <c r="AH3400" i="1"/>
  <c r="AH3401" i="1"/>
  <c r="AH3402" i="1"/>
  <c r="AH3403" i="1"/>
  <c r="AH3404" i="1"/>
  <c r="AH3405" i="1"/>
  <c r="AH3406" i="1"/>
  <c r="AH3407" i="1"/>
  <c r="AH3408" i="1"/>
  <c r="AH3409" i="1"/>
  <c r="AH3410" i="1"/>
  <c r="AH3411" i="1"/>
  <c r="AH3412" i="1"/>
  <c r="AH3413" i="1"/>
  <c r="AH3414" i="1"/>
  <c r="AH3415" i="1"/>
  <c r="AH3416" i="1"/>
  <c r="AH3417" i="1"/>
  <c r="AH3418" i="1"/>
  <c r="AH3419" i="1"/>
  <c r="AH3420" i="1"/>
  <c r="AH3421" i="1"/>
  <c r="AH3422" i="1"/>
  <c r="AH3423" i="1"/>
  <c r="AH3424" i="1"/>
  <c r="AH3425" i="1"/>
  <c r="AH3426" i="1"/>
  <c r="AH3427" i="1"/>
  <c r="AH3428" i="1"/>
  <c r="AH3429" i="1"/>
  <c r="AH3430" i="1"/>
  <c r="AH3431" i="1"/>
  <c r="AH3432" i="1"/>
  <c r="AH3433" i="1"/>
  <c r="AH3434" i="1"/>
  <c r="AH3435" i="1"/>
  <c r="AH3436" i="1"/>
  <c r="AH3437" i="1"/>
  <c r="AH3438" i="1"/>
  <c r="AH3439" i="1"/>
  <c r="AH3440" i="1"/>
  <c r="AH3441" i="1"/>
  <c r="AH3442" i="1"/>
  <c r="AH3443" i="1"/>
  <c r="AH3444" i="1"/>
  <c r="AH3445" i="1"/>
  <c r="AH3446" i="1"/>
  <c r="AH3447" i="1"/>
  <c r="AH3448" i="1"/>
  <c r="AH3449" i="1"/>
  <c r="AH3450" i="1"/>
  <c r="AH3451" i="1"/>
  <c r="AH3452" i="1"/>
  <c r="AH3453" i="1"/>
  <c r="AH3454" i="1"/>
  <c r="AH3455" i="1"/>
  <c r="AH3456" i="1"/>
  <c r="AH3457" i="1"/>
  <c r="AH3458" i="1"/>
  <c r="AH3459" i="1"/>
  <c r="AH3460" i="1"/>
  <c r="AH3461" i="1"/>
  <c r="AH3462" i="1"/>
  <c r="AH3463" i="1"/>
  <c r="AH3464" i="1"/>
  <c r="AH3465" i="1"/>
  <c r="AH3466" i="1"/>
  <c r="AH3467" i="1"/>
  <c r="AH3468" i="1"/>
  <c r="AH3469" i="1"/>
  <c r="AH3470" i="1"/>
  <c r="AH3471" i="1"/>
  <c r="AH3472" i="1"/>
  <c r="AH3473" i="1"/>
  <c r="AH3474" i="1"/>
  <c r="AH3475" i="1"/>
  <c r="AH3476" i="1"/>
  <c r="AH3477" i="1"/>
  <c r="AH3478" i="1"/>
  <c r="AH3479" i="1"/>
  <c r="AH3480" i="1"/>
  <c r="AH3481" i="1"/>
  <c r="AH3482" i="1"/>
  <c r="AH3483" i="1"/>
  <c r="AH3484" i="1"/>
  <c r="AH3485" i="1"/>
  <c r="AH3486" i="1"/>
  <c r="AH3487" i="1"/>
  <c r="AH3488" i="1"/>
  <c r="AH3489" i="1"/>
  <c r="AH3490" i="1"/>
  <c r="AH3491" i="1"/>
  <c r="AH3492" i="1"/>
  <c r="AH3493" i="1"/>
  <c r="AH3494" i="1"/>
  <c r="AH3495" i="1"/>
  <c r="AH3496" i="1"/>
  <c r="AH3497" i="1"/>
  <c r="AH3498" i="1"/>
  <c r="AH3499" i="1"/>
  <c r="AH3500" i="1"/>
  <c r="AH3501" i="1"/>
  <c r="AH3502" i="1"/>
  <c r="AH3503" i="1"/>
  <c r="AH3504" i="1"/>
  <c r="AH3505" i="1"/>
  <c r="AH3506" i="1"/>
  <c r="AH3507" i="1"/>
  <c r="AH3508" i="1"/>
  <c r="AH3509" i="1"/>
  <c r="AH3510" i="1"/>
  <c r="AH3511" i="1"/>
  <c r="AH3512" i="1"/>
  <c r="AH3513" i="1"/>
  <c r="AH3514" i="1"/>
  <c r="AH3515" i="1"/>
  <c r="AH3516" i="1"/>
  <c r="AH3517" i="1"/>
  <c r="AH3518" i="1"/>
  <c r="AH3519" i="1"/>
  <c r="AH3520" i="1"/>
  <c r="AH3521" i="1"/>
  <c r="AH3522" i="1"/>
  <c r="AH3523" i="1"/>
  <c r="AH3524" i="1"/>
  <c r="AH3525" i="1"/>
  <c r="AH3526" i="1"/>
  <c r="AH3527" i="1"/>
  <c r="AH3528" i="1"/>
  <c r="AH3529" i="1"/>
  <c r="AH3530" i="1"/>
  <c r="AH3531" i="1"/>
  <c r="AH3532" i="1"/>
  <c r="AH3533" i="1"/>
  <c r="AH3534" i="1"/>
  <c r="AH3535" i="1"/>
  <c r="AH3536" i="1"/>
  <c r="AH3537" i="1"/>
  <c r="AH3538" i="1"/>
  <c r="AH3539" i="1"/>
  <c r="AH3540" i="1"/>
  <c r="AH3541" i="1"/>
  <c r="AH3542" i="1"/>
  <c r="AH3543" i="1"/>
  <c r="AH3544" i="1"/>
  <c r="AH3545" i="1"/>
  <c r="AH3546" i="1"/>
  <c r="AH3547" i="1"/>
  <c r="AH3548" i="1"/>
  <c r="AH3549" i="1"/>
  <c r="AH3550" i="1"/>
  <c r="AH3551" i="1"/>
  <c r="AH3552" i="1"/>
  <c r="AH3553" i="1"/>
  <c r="AH3554" i="1"/>
  <c r="AH3555" i="1"/>
  <c r="AH3556" i="1"/>
  <c r="AH3557" i="1"/>
  <c r="AH3558" i="1"/>
  <c r="AH3559" i="1"/>
  <c r="AH3560" i="1"/>
  <c r="AH3561" i="1"/>
  <c r="AH3562" i="1"/>
  <c r="AH3563" i="1"/>
  <c r="AH3564" i="1"/>
  <c r="AH3565" i="1"/>
  <c r="AH3566" i="1"/>
  <c r="AH3567" i="1"/>
  <c r="AH3568" i="1"/>
  <c r="AH3569" i="1"/>
  <c r="AH3570" i="1"/>
  <c r="AH3571" i="1"/>
  <c r="AH3572" i="1"/>
  <c r="AH3573" i="1"/>
  <c r="AH3574" i="1"/>
  <c r="AH3575" i="1"/>
  <c r="AH3576" i="1"/>
  <c r="AH3577" i="1"/>
  <c r="AH3578" i="1"/>
  <c r="AH3579" i="1"/>
  <c r="AH3580" i="1"/>
  <c r="AH3581" i="1"/>
  <c r="AH3582" i="1"/>
  <c r="AH3583" i="1"/>
  <c r="AH3584" i="1"/>
  <c r="AH3585" i="1"/>
  <c r="AH3586" i="1"/>
  <c r="AH3587" i="1"/>
  <c r="AH3588" i="1"/>
  <c r="AH3589" i="1"/>
  <c r="AH3590" i="1"/>
  <c r="AH3591" i="1"/>
  <c r="AH3592" i="1"/>
  <c r="AH3593" i="1"/>
  <c r="AH3594" i="1"/>
  <c r="AH3595" i="1"/>
  <c r="AH3596" i="1"/>
  <c r="AH3597" i="1"/>
  <c r="AH3598" i="1"/>
  <c r="AH3599" i="1"/>
  <c r="AH3600" i="1"/>
  <c r="AH3601" i="1"/>
  <c r="AH3602" i="1"/>
  <c r="AH3603" i="1"/>
  <c r="AH3604" i="1"/>
  <c r="AH3605" i="1"/>
  <c r="AH3606" i="1"/>
  <c r="AH3607" i="1"/>
  <c r="AH3608" i="1"/>
  <c r="AH3609" i="1"/>
  <c r="AH3610" i="1"/>
  <c r="AH3611" i="1"/>
  <c r="AH3612" i="1"/>
  <c r="AH3613" i="1"/>
  <c r="AH3614" i="1"/>
  <c r="AH3615" i="1"/>
  <c r="AH3616" i="1"/>
  <c r="AH3617" i="1"/>
  <c r="AH3618" i="1"/>
  <c r="AH3619" i="1"/>
  <c r="AH3620" i="1"/>
  <c r="AH3621" i="1"/>
  <c r="AH3622" i="1"/>
  <c r="AH3623" i="1"/>
  <c r="AH3624" i="1"/>
  <c r="AH3625" i="1"/>
  <c r="AH3626" i="1"/>
  <c r="AH3627" i="1"/>
  <c r="AH3628" i="1"/>
  <c r="AH3629" i="1"/>
  <c r="AH3630" i="1"/>
  <c r="AH3631" i="1"/>
  <c r="AH3632" i="1"/>
  <c r="AH3633" i="1"/>
  <c r="AH3634" i="1"/>
  <c r="AH3635" i="1"/>
  <c r="AH3636" i="1"/>
  <c r="AH3637" i="1"/>
  <c r="AH3638" i="1"/>
  <c r="AH3639" i="1"/>
  <c r="AH3640" i="1"/>
  <c r="AH3641" i="1"/>
  <c r="AH3642" i="1"/>
  <c r="AH3643" i="1"/>
  <c r="AH3644" i="1"/>
  <c r="AH3645" i="1"/>
  <c r="AH3646" i="1"/>
  <c r="AH3647" i="1"/>
  <c r="AH3648" i="1"/>
  <c r="AH3649" i="1"/>
  <c r="AH3650" i="1"/>
  <c r="AH3651" i="1"/>
  <c r="AH3652" i="1"/>
  <c r="AH3653" i="1"/>
  <c r="AH3654" i="1"/>
  <c r="AH3655" i="1"/>
  <c r="AH3656" i="1"/>
  <c r="AH3657" i="1"/>
  <c r="AH3658" i="1"/>
  <c r="AH3659" i="1"/>
  <c r="AH3660" i="1"/>
  <c r="AH3661" i="1"/>
  <c r="AH3662" i="1"/>
  <c r="AH3663" i="1"/>
  <c r="AH3664" i="1"/>
  <c r="AH3665" i="1"/>
  <c r="AH3666" i="1"/>
  <c r="AH3667" i="1"/>
  <c r="AH3668" i="1"/>
  <c r="AH3669" i="1"/>
  <c r="AH3670" i="1"/>
  <c r="AH3671" i="1"/>
  <c r="AH3672" i="1"/>
  <c r="AH3673" i="1"/>
  <c r="AH3674" i="1"/>
  <c r="AH3675" i="1"/>
  <c r="AH3676" i="1"/>
  <c r="AH3677" i="1"/>
  <c r="AH3678" i="1"/>
  <c r="AH3679" i="1"/>
  <c r="AH3680" i="1"/>
  <c r="AH3681" i="1"/>
  <c r="AH3682" i="1"/>
  <c r="AH3683" i="1"/>
  <c r="AH3684" i="1"/>
  <c r="AH3685" i="1"/>
  <c r="AH3686" i="1"/>
  <c r="AH3687" i="1"/>
  <c r="AH3688" i="1"/>
  <c r="AH3689" i="1"/>
  <c r="AH3690" i="1"/>
  <c r="AH3691" i="1"/>
  <c r="AH3692" i="1"/>
  <c r="AH3693" i="1"/>
  <c r="AH3694" i="1"/>
  <c r="AH3695" i="1"/>
  <c r="AH3696" i="1"/>
  <c r="AH3697" i="1"/>
  <c r="AH3698" i="1"/>
  <c r="AH3699" i="1"/>
  <c r="AH3700" i="1"/>
  <c r="AH3701" i="1"/>
  <c r="AH3702" i="1"/>
  <c r="AH3703" i="1"/>
  <c r="AH3704" i="1"/>
  <c r="AH3705" i="1"/>
  <c r="AH3706" i="1"/>
  <c r="AH3707" i="1"/>
  <c r="AH3708" i="1"/>
  <c r="AH3709" i="1"/>
  <c r="AH3710" i="1"/>
  <c r="AH3711" i="1"/>
  <c r="AH3712" i="1"/>
  <c r="AH3713" i="1"/>
  <c r="AH3714" i="1"/>
  <c r="AH3715" i="1"/>
  <c r="AH3716" i="1"/>
  <c r="AH3717" i="1"/>
  <c r="AH3718" i="1"/>
  <c r="AH3719" i="1"/>
  <c r="AH3720" i="1"/>
  <c r="AH3721" i="1"/>
  <c r="AH3722" i="1"/>
  <c r="AH3723" i="1"/>
  <c r="AH3724" i="1"/>
  <c r="AH3725" i="1"/>
  <c r="AH3726" i="1"/>
  <c r="AH3727" i="1"/>
  <c r="AH3728" i="1"/>
  <c r="AH3729" i="1"/>
  <c r="AH3730" i="1"/>
  <c r="AH3731" i="1"/>
  <c r="AH3732" i="1"/>
  <c r="AH3733" i="1"/>
  <c r="AH3734" i="1"/>
  <c r="AH3735" i="1"/>
  <c r="AH3736" i="1"/>
  <c r="AH3737" i="1"/>
  <c r="AH3738" i="1"/>
  <c r="AH3739" i="1"/>
  <c r="AH3740" i="1"/>
  <c r="AH3741" i="1"/>
  <c r="AH3742" i="1"/>
  <c r="AH3743" i="1"/>
  <c r="AH3744" i="1"/>
  <c r="AH3745" i="1"/>
  <c r="AH3746" i="1"/>
  <c r="AH3747" i="1"/>
  <c r="AH3748" i="1"/>
  <c r="AH3749" i="1"/>
  <c r="AH3750" i="1"/>
  <c r="AH3751" i="1"/>
  <c r="AH3752" i="1"/>
  <c r="AH3753" i="1"/>
  <c r="AH3754" i="1"/>
  <c r="AH3755" i="1"/>
  <c r="AH3756" i="1"/>
  <c r="AH3757" i="1"/>
  <c r="AH3758" i="1"/>
  <c r="AH3759" i="1"/>
  <c r="AH3760" i="1"/>
  <c r="AH3761" i="1"/>
  <c r="AH3762" i="1"/>
  <c r="AH3763" i="1"/>
  <c r="AH3764" i="1"/>
  <c r="AH3765" i="1"/>
  <c r="AH3766" i="1"/>
  <c r="AH3767" i="1"/>
  <c r="AH3768" i="1"/>
  <c r="AH3769" i="1"/>
  <c r="AH3770" i="1"/>
  <c r="AH3771" i="1"/>
  <c r="AH3772" i="1"/>
  <c r="AH3773" i="1"/>
  <c r="AH3774" i="1"/>
  <c r="AH3775" i="1"/>
  <c r="AH3776" i="1"/>
  <c r="AH3777" i="1"/>
  <c r="AH3778" i="1"/>
  <c r="AH3779" i="1"/>
  <c r="AH3780" i="1"/>
  <c r="AH3781" i="1"/>
  <c r="AH3782" i="1"/>
  <c r="AH3783" i="1"/>
  <c r="AH3784" i="1"/>
  <c r="AH3785" i="1"/>
  <c r="AH3786" i="1"/>
  <c r="AH3787" i="1"/>
  <c r="AH3788" i="1"/>
  <c r="AH3789" i="1"/>
  <c r="AH3790" i="1"/>
  <c r="AH3791" i="1"/>
  <c r="AH3792" i="1"/>
  <c r="AH3793" i="1"/>
  <c r="AH3794" i="1"/>
  <c r="AH3795" i="1"/>
  <c r="AH3796" i="1"/>
  <c r="AH3797" i="1"/>
  <c r="AH3798" i="1"/>
  <c r="AH3799" i="1"/>
  <c r="AH3800" i="1"/>
  <c r="AH3801" i="1"/>
  <c r="AH3802" i="1"/>
  <c r="AH3803" i="1"/>
  <c r="AH3804" i="1"/>
  <c r="AH3805" i="1"/>
  <c r="AH3806" i="1"/>
  <c r="AH3807" i="1"/>
  <c r="AH3808" i="1"/>
  <c r="AH3809" i="1"/>
  <c r="AH3810" i="1"/>
  <c r="AH3811" i="1"/>
  <c r="AH3812" i="1"/>
  <c r="AH3813" i="1"/>
  <c r="AH3814" i="1"/>
  <c r="AH3815" i="1"/>
  <c r="AH3816" i="1"/>
  <c r="AH3817" i="1"/>
  <c r="AH3818" i="1"/>
  <c r="AH3819" i="1"/>
  <c r="AH3820" i="1"/>
  <c r="AH3821" i="1"/>
  <c r="AH3822" i="1"/>
  <c r="AH3823" i="1"/>
  <c r="AH3824" i="1"/>
  <c r="AH3825" i="1"/>
  <c r="AH3826" i="1"/>
  <c r="AH3827" i="1"/>
  <c r="AH3828" i="1"/>
  <c r="AH3829" i="1"/>
  <c r="AH3830" i="1"/>
  <c r="AH3831" i="1"/>
  <c r="AH3832" i="1"/>
  <c r="AH3833" i="1"/>
  <c r="AH3834" i="1"/>
  <c r="AH3835" i="1"/>
  <c r="AH3836" i="1"/>
  <c r="AH3837" i="1"/>
  <c r="AH3838" i="1"/>
  <c r="AH3839" i="1"/>
  <c r="AH3840" i="1"/>
  <c r="AH3841" i="1"/>
  <c r="AH3842" i="1"/>
  <c r="AH3843" i="1"/>
  <c r="AH3844" i="1"/>
  <c r="AH3845" i="1"/>
  <c r="AH3846" i="1"/>
  <c r="AH3847" i="1"/>
  <c r="AH3848" i="1"/>
  <c r="AH3849" i="1"/>
  <c r="AH3850" i="1"/>
  <c r="AH3851" i="1"/>
  <c r="AH3852" i="1"/>
  <c r="AH3853" i="1"/>
  <c r="AH3854" i="1"/>
  <c r="AH3855" i="1"/>
  <c r="AH3856" i="1"/>
  <c r="AH3857" i="1"/>
  <c r="AH3858" i="1"/>
  <c r="AH3859" i="1"/>
  <c r="AH3860" i="1"/>
  <c r="AH3861" i="1"/>
  <c r="AH3862" i="1"/>
  <c r="AH3863" i="1"/>
  <c r="AH3864" i="1"/>
  <c r="AH3865" i="1"/>
  <c r="AH3866" i="1"/>
  <c r="AH3867" i="1"/>
  <c r="AH3868" i="1"/>
  <c r="AH3869" i="1"/>
  <c r="AH3870" i="1"/>
  <c r="AH3871" i="1"/>
  <c r="AH3872" i="1"/>
  <c r="AH3873" i="1"/>
  <c r="AH3874" i="1"/>
  <c r="AH3875" i="1"/>
  <c r="AH3876" i="1"/>
  <c r="AH3877" i="1"/>
  <c r="AH3878" i="1"/>
  <c r="AH3879" i="1"/>
  <c r="AH3880" i="1"/>
  <c r="AH3881" i="1"/>
  <c r="AH3882" i="1"/>
  <c r="AH3883" i="1"/>
  <c r="AH3884" i="1"/>
  <c r="AH3885" i="1"/>
  <c r="AH3886" i="1"/>
  <c r="AH3887" i="1"/>
  <c r="AH3888" i="1"/>
  <c r="AH3889" i="1"/>
  <c r="AH3890" i="1"/>
  <c r="AH3891" i="1"/>
  <c r="AH3892" i="1"/>
  <c r="AH3893" i="1"/>
  <c r="AH3894" i="1"/>
  <c r="AH3895" i="1"/>
  <c r="AH3896" i="1"/>
  <c r="AH3897" i="1"/>
  <c r="AH3898" i="1"/>
  <c r="AH3899" i="1"/>
  <c r="AH3900" i="1"/>
  <c r="AH3901" i="1"/>
  <c r="AH3902" i="1"/>
  <c r="AH3903" i="1"/>
  <c r="AH3904" i="1"/>
  <c r="AH3905" i="1"/>
  <c r="AH3906" i="1"/>
  <c r="AH3907" i="1"/>
  <c r="AH3908" i="1"/>
  <c r="AH3909" i="1"/>
  <c r="AH3910" i="1"/>
  <c r="AH3911" i="1"/>
  <c r="AH3912" i="1"/>
  <c r="AH3913" i="1"/>
  <c r="AH3914" i="1"/>
  <c r="AH3915" i="1"/>
  <c r="AH3916" i="1"/>
  <c r="AH3917" i="1"/>
  <c r="AH3918" i="1"/>
  <c r="AH3919" i="1"/>
  <c r="AH3920" i="1"/>
  <c r="AH3921" i="1"/>
  <c r="AH3922" i="1"/>
  <c r="AH3923" i="1"/>
  <c r="AH3924" i="1"/>
  <c r="AH3925" i="1"/>
  <c r="AH3926" i="1"/>
  <c r="AH3927" i="1"/>
  <c r="AH3928" i="1"/>
  <c r="AH3929" i="1"/>
  <c r="AH3930" i="1"/>
  <c r="AH3931" i="1"/>
  <c r="AH3932" i="1"/>
  <c r="AH3933" i="1"/>
  <c r="AH3934" i="1"/>
  <c r="AH3935" i="1"/>
  <c r="AH3936" i="1"/>
  <c r="AH3937" i="1"/>
  <c r="AH3938" i="1"/>
  <c r="AH3939" i="1"/>
  <c r="AH3940" i="1"/>
  <c r="AH3941" i="1"/>
  <c r="AH3942" i="1"/>
  <c r="AH3943" i="1"/>
  <c r="AH3944" i="1"/>
  <c r="AH3945" i="1"/>
  <c r="AH3946" i="1"/>
  <c r="AH3947" i="1"/>
  <c r="AH3948" i="1"/>
  <c r="AH3949" i="1"/>
  <c r="AH3950" i="1"/>
  <c r="AH3951" i="1"/>
  <c r="AH3952" i="1"/>
  <c r="AH3953" i="1"/>
  <c r="AH3954" i="1"/>
  <c r="AH3955" i="1"/>
  <c r="AH3956" i="1"/>
  <c r="AH3957" i="1"/>
  <c r="AH3958" i="1"/>
  <c r="AH3959" i="1"/>
  <c r="AH3960" i="1"/>
  <c r="AH3961" i="1"/>
  <c r="AH3962" i="1"/>
  <c r="AH3963" i="1"/>
  <c r="AH3964" i="1"/>
  <c r="AH3965" i="1"/>
  <c r="AH3966" i="1"/>
  <c r="AH3967" i="1"/>
  <c r="AH3968" i="1"/>
  <c r="AH3969" i="1"/>
  <c r="AH3970" i="1"/>
  <c r="AH3971" i="1"/>
  <c r="AH3972" i="1"/>
  <c r="AH3973" i="1"/>
  <c r="AH3974" i="1"/>
  <c r="AH3975" i="1"/>
  <c r="AH3976" i="1"/>
  <c r="AH3977" i="1"/>
  <c r="AH3978" i="1"/>
  <c r="AH3979" i="1"/>
  <c r="AH3980" i="1"/>
  <c r="AH3981" i="1"/>
  <c r="AH3982" i="1"/>
  <c r="AH3983" i="1"/>
  <c r="AH3984" i="1"/>
  <c r="AH3985" i="1"/>
  <c r="AH3986" i="1"/>
  <c r="AH3987" i="1"/>
  <c r="AH3988" i="1"/>
  <c r="AH3989" i="1"/>
  <c r="AH3990" i="1"/>
  <c r="AH3991" i="1"/>
  <c r="AH3992" i="1"/>
  <c r="AH3993" i="1"/>
  <c r="AH3994" i="1"/>
  <c r="AH3995" i="1"/>
  <c r="AH3996" i="1"/>
  <c r="AH3997" i="1"/>
  <c r="AH3998" i="1"/>
  <c r="AH3999" i="1"/>
  <c r="AH4000" i="1"/>
  <c r="AH4001" i="1"/>
  <c r="AH4002" i="1"/>
  <c r="AH4003" i="1"/>
  <c r="AH4004" i="1"/>
  <c r="AH4005" i="1"/>
  <c r="AH4006" i="1"/>
  <c r="AH4007" i="1"/>
  <c r="AH4008" i="1"/>
  <c r="AH4009" i="1"/>
  <c r="AH4010" i="1"/>
  <c r="AH4011" i="1"/>
  <c r="AH4012" i="1"/>
  <c r="AH4013" i="1"/>
  <c r="AH4014" i="1"/>
  <c r="AH4015" i="1"/>
  <c r="AH4016" i="1"/>
  <c r="AH4017" i="1"/>
  <c r="AH4018" i="1"/>
  <c r="AH4019" i="1"/>
  <c r="AH4020" i="1"/>
  <c r="AH4021" i="1"/>
  <c r="AH4022" i="1"/>
  <c r="AH4023" i="1"/>
  <c r="AH4024" i="1"/>
  <c r="AH4025" i="1"/>
  <c r="AH4026" i="1"/>
  <c r="AH4027" i="1"/>
  <c r="AH4028" i="1"/>
  <c r="AH4029" i="1"/>
  <c r="AH4030" i="1"/>
  <c r="AH4031" i="1"/>
  <c r="AH4032" i="1"/>
  <c r="AH4033" i="1"/>
  <c r="AH4034" i="1"/>
  <c r="AH4035" i="1"/>
  <c r="AH4036" i="1"/>
  <c r="AH4037" i="1"/>
  <c r="AH4038" i="1"/>
  <c r="AH4039" i="1"/>
  <c r="AH4040" i="1"/>
  <c r="AH4041" i="1"/>
  <c r="AH4042" i="1"/>
  <c r="AH4043" i="1"/>
  <c r="AH4044" i="1"/>
  <c r="AH4045" i="1"/>
  <c r="AH4046" i="1"/>
  <c r="AH4047" i="1"/>
  <c r="AH4048" i="1"/>
  <c r="AH4049" i="1"/>
  <c r="AH4050" i="1"/>
  <c r="AH4051" i="1"/>
  <c r="AH4052" i="1"/>
  <c r="AH4053" i="1"/>
  <c r="AH4054" i="1"/>
  <c r="AH4055" i="1"/>
  <c r="AH4056" i="1"/>
  <c r="AH4057" i="1"/>
  <c r="AH4058" i="1"/>
  <c r="AH4059" i="1"/>
  <c r="AH4060" i="1"/>
  <c r="AH4061" i="1"/>
  <c r="AH4062" i="1"/>
  <c r="AH4063" i="1"/>
  <c r="AH4064" i="1"/>
  <c r="AH4065" i="1"/>
  <c r="AH4066" i="1"/>
  <c r="AH4067" i="1"/>
  <c r="AH4068" i="1"/>
  <c r="AH4069" i="1"/>
  <c r="AH4070" i="1"/>
  <c r="AH4071" i="1"/>
  <c r="AH4072" i="1"/>
  <c r="AH4073" i="1"/>
  <c r="AH4074" i="1"/>
  <c r="AH4075" i="1"/>
  <c r="AH4076" i="1"/>
  <c r="AH4077" i="1"/>
  <c r="AH4078" i="1"/>
  <c r="AH4079" i="1"/>
  <c r="AH4080" i="1"/>
  <c r="AH4081" i="1"/>
  <c r="AH4082" i="1"/>
  <c r="AH4083" i="1"/>
  <c r="AH4084" i="1"/>
  <c r="AH4085" i="1"/>
  <c r="AH4086" i="1"/>
  <c r="AH4087" i="1"/>
  <c r="AH4088" i="1"/>
  <c r="AH4089" i="1"/>
  <c r="AH4090" i="1"/>
  <c r="AH4091" i="1"/>
  <c r="AH4092" i="1"/>
  <c r="AH4093" i="1"/>
  <c r="AH4094" i="1"/>
  <c r="AH4095" i="1"/>
  <c r="AH4096" i="1"/>
  <c r="AH4097" i="1"/>
  <c r="AH4098" i="1"/>
  <c r="AH4099" i="1"/>
  <c r="AH4100" i="1"/>
  <c r="AH4101" i="1"/>
  <c r="AH4102" i="1"/>
  <c r="AH4103" i="1"/>
  <c r="AH4104" i="1"/>
  <c r="AH4105" i="1"/>
  <c r="AH4106" i="1"/>
  <c r="AH4107" i="1"/>
  <c r="AH4108" i="1"/>
  <c r="AH4109" i="1"/>
  <c r="AH4110" i="1"/>
  <c r="AH4111" i="1"/>
  <c r="AH4112" i="1"/>
  <c r="AH4113" i="1"/>
  <c r="AH4114" i="1"/>
  <c r="AH4115" i="1"/>
  <c r="AH4116" i="1"/>
  <c r="AH4117" i="1"/>
  <c r="AH4118" i="1"/>
  <c r="AH4119" i="1"/>
  <c r="AH4120" i="1"/>
  <c r="AH4121" i="1"/>
  <c r="AH4122" i="1"/>
  <c r="AH4123" i="1"/>
  <c r="AH4124" i="1"/>
  <c r="AH4125" i="1"/>
  <c r="AH4126" i="1"/>
  <c r="AH4127" i="1"/>
  <c r="AH4128" i="1"/>
  <c r="AH4129" i="1"/>
  <c r="AH4130" i="1"/>
  <c r="AH4131" i="1"/>
  <c r="AH4132" i="1"/>
  <c r="AH4133" i="1"/>
  <c r="AH4134" i="1"/>
  <c r="AH4135" i="1"/>
  <c r="AH4136" i="1"/>
  <c r="AH4137" i="1"/>
  <c r="AH4138" i="1"/>
  <c r="AH4139" i="1"/>
  <c r="AH4140" i="1"/>
  <c r="AH4141" i="1"/>
  <c r="AH4142" i="1"/>
  <c r="AH4143" i="1"/>
  <c r="AH4144" i="1"/>
  <c r="AH4145" i="1"/>
  <c r="AH4146" i="1"/>
  <c r="AH4147" i="1"/>
  <c r="AH4148" i="1"/>
  <c r="AH4149" i="1"/>
  <c r="AH4150" i="1"/>
  <c r="AH4151" i="1"/>
  <c r="AH4152" i="1"/>
  <c r="AH4153" i="1"/>
  <c r="AH4154" i="1"/>
  <c r="AH4155" i="1"/>
  <c r="AH4156" i="1"/>
  <c r="AH4157" i="1"/>
  <c r="AH4158" i="1"/>
  <c r="AH4159" i="1"/>
  <c r="AH4160" i="1"/>
  <c r="AH4161" i="1"/>
  <c r="AH4162" i="1"/>
  <c r="AH4163" i="1"/>
  <c r="AH4164" i="1"/>
  <c r="AH4165" i="1"/>
  <c r="AH4166" i="1"/>
  <c r="AH4167" i="1"/>
  <c r="AH4168" i="1"/>
  <c r="AH4169" i="1"/>
  <c r="AH4170" i="1"/>
  <c r="AH4171" i="1"/>
  <c r="AH4172" i="1"/>
  <c r="AH4173" i="1"/>
  <c r="AH4174" i="1"/>
  <c r="AH4175" i="1"/>
  <c r="AH4176" i="1"/>
  <c r="AH4177" i="1"/>
  <c r="AH4178" i="1"/>
  <c r="AH4179" i="1"/>
  <c r="AH4180" i="1"/>
  <c r="AH4181" i="1"/>
  <c r="AH4182" i="1"/>
  <c r="AH4183" i="1"/>
  <c r="AH4184" i="1"/>
  <c r="AH4185" i="1"/>
  <c r="AH4186" i="1"/>
  <c r="AH4187" i="1"/>
  <c r="AH4188" i="1"/>
  <c r="AH4189" i="1"/>
  <c r="AH4190" i="1"/>
  <c r="AH4191" i="1"/>
  <c r="AH4192" i="1"/>
  <c r="AH4193" i="1"/>
  <c r="AH4194" i="1"/>
  <c r="AH4195" i="1"/>
  <c r="AH4196" i="1"/>
  <c r="AH4197" i="1"/>
  <c r="AH4198" i="1"/>
  <c r="AH4199" i="1"/>
  <c r="AH4200" i="1"/>
  <c r="AH4201" i="1"/>
  <c r="AH4202" i="1"/>
  <c r="AH4203" i="1"/>
  <c r="AH4204" i="1"/>
  <c r="AH4205" i="1"/>
  <c r="AH4206" i="1"/>
  <c r="AH4207" i="1"/>
  <c r="AH4208" i="1"/>
  <c r="AH4209" i="1"/>
  <c r="AH4210" i="1"/>
  <c r="AH4211" i="1"/>
  <c r="AH4212" i="1"/>
  <c r="AH4213" i="1"/>
  <c r="AH4214" i="1"/>
  <c r="AH4215" i="1"/>
  <c r="AH4216" i="1"/>
  <c r="AH4217" i="1"/>
  <c r="AH4218" i="1"/>
  <c r="AH4219" i="1"/>
  <c r="AH4220" i="1"/>
  <c r="AH4221" i="1"/>
  <c r="AH4222" i="1"/>
  <c r="AH4223" i="1"/>
  <c r="AH4224" i="1"/>
  <c r="AH4225" i="1"/>
  <c r="AH4226" i="1"/>
  <c r="AH4227" i="1"/>
  <c r="AH4228" i="1"/>
  <c r="AH4229" i="1"/>
  <c r="AH4230" i="1"/>
  <c r="AH4231" i="1"/>
  <c r="AH4232" i="1"/>
  <c r="AH4233" i="1"/>
  <c r="AH4234" i="1"/>
  <c r="AH4235" i="1"/>
  <c r="AH4236" i="1"/>
  <c r="AH4237" i="1"/>
  <c r="AH4238" i="1"/>
  <c r="AH4239" i="1"/>
  <c r="AH4240" i="1"/>
  <c r="AH4241" i="1"/>
  <c r="AH4242" i="1"/>
  <c r="AH4243" i="1"/>
  <c r="AH4244" i="1"/>
  <c r="AH4245" i="1"/>
  <c r="AH4246" i="1"/>
  <c r="AH4247" i="1"/>
  <c r="AH4248" i="1"/>
  <c r="AH4249" i="1"/>
  <c r="AH4250" i="1"/>
  <c r="AH4251" i="1"/>
  <c r="AH4252" i="1"/>
  <c r="AH4253" i="1"/>
  <c r="AH4254" i="1"/>
  <c r="AH4255" i="1"/>
  <c r="AH4256" i="1"/>
  <c r="AH4257" i="1"/>
  <c r="AH4258" i="1"/>
  <c r="AH4259" i="1"/>
  <c r="AH4260" i="1"/>
  <c r="AH4261" i="1"/>
  <c r="AH4262" i="1"/>
  <c r="AH4263" i="1"/>
  <c r="AH4264" i="1"/>
  <c r="AH4265" i="1"/>
  <c r="AH4266" i="1"/>
  <c r="AH4267" i="1"/>
  <c r="AH4268" i="1"/>
  <c r="AH4269" i="1"/>
  <c r="AH4270" i="1"/>
  <c r="AH4271" i="1"/>
  <c r="AH4272" i="1"/>
  <c r="AH4273" i="1"/>
  <c r="AH4274" i="1"/>
  <c r="AH4275" i="1"/>
  <c r="AH4276" i="1"/>
  <c r="AH4277" i="1"/>
  <c r="AH4278" i="1"/>
  <c r="AH4279" i="1"/>
  <c r="AH4280" i="1"/>
  <c r="AH4281" i="1"/>
  <c r="AH4282" i="1"/>
  <c r="AH4283" i="1"/>
  <c r="AH4284" i="1"/>
  <c r="AH4285" i="1"/>
  <c r="AH4286" i="1"/>
  <c r="AH4287" i="1"/>
  <c r="AH4288" i="1"/>
  <c r="AH4289" i="1"/>
  <c r="AH4290" i="1"/>
  <c r="AH4291" i="1"/>
  <c r="AH4292" i="1"/>
  <c r="AH4293" i="1"/>
  <c r="AH4294" i="1"/>
  <c r="AH4295" i="1"/>
  <c r="AH4296" i="1"/>
  <c r="AH4297" i="1"/>
  <c r="AH4298" i="1"/>
  <c r="AH4299" i="1"/>
  <c r="AH4300" i="1"/>
  <c r="AH4301" i="1"/>
  <c r="AH4302" i="1"/>
  <c r="AH4303" i="1"/>
  <c r="AH4304" i="1"/>
  <c r="AH4305" i="1"/>
  <c r="AH4306" i="1"/>
  <c r="AH4307" i="1"/>
  <c r="AH4308" i="1"/>
  <c r="AH4309" i="1"/>
  <c r="AH4310" i="1"/>
  <c r="AH4311" i="1"/>
  <c r="AH4312" i="1"/>
  <c r="AH4313" i="1"/>
  <c r="AH4314" i="1"/>
  <c r="AH4315" i="1"/>
  <c r="AH4316" i="1"/>
  <c r="AH4317" i="1"/>
  <c r="AH4318" i="1"/>
  <c r="AH4319" i="1"/>
  <c r="AH4320" i="1"/>
  <c r="AH4321" i="1"/>
  <c r="AH4322" i="1"/>
  <c r="AH4323" i="1"/>
  <c r="AH4324" i="1"/>
  <c r="AH4325" i="1"/>
  <c r="AH4326" i="1"/>
  <c r="AH4327" i="1"/>
  <c r="AH4328" i="1"/>
  <c r="AH4329" i="1"/>
  <c r="AH4330" i="1"/>
  <c r="AH4331" i="1"/>
  <c r="AH4332" i="1"/>
  <c r="AH4333" i="1"/>
  <c r="AH4334" i="1"/>
  <c r="AH4335" i="1"/>
  <c r="AH4336" i="1"/>
  <c r="AH4337" i="1"/>
  <c r="AH4338" i="1"/>
  <c r="AH4339" i="1"/>
  <c r="AH4340" i="1"/>
  <c r="AH4341" i="1"/>
  <c r="AH4342" i="1"/>
  <c r="AH4343" i="1"/>
  <c r="AH4344" i="1"/>
  <c r="AH4345" i="1"/>
  <c r="AH4346" i="1"/>
  <c r="AH4347" i="1"/>
  <c r="AH4348" i="1"/>
  <c r="AH4349" i="1"/>
  <c r="AH4350" i="1"/>
  <c r="AH4351" i="1"/>
  <c r="AH4352" i="1"/>
  <c r="AH4353" i="1"/>
  <c r="AH4354" i="1"/>
  <c r="AH4355" i="1"/>
  <c r="AH4356" i="1"/>
  <c r="AH4357" i="1"/>
  <c r="AH4358" i="1"/>
  <c r="AH4359" i="1"/>
  <c r="AH4360" i="1"/>
  <c r="AH4361" i="1"/>
  <c r="AH4362" i="1"/>
  <c r="AH4363" i="1"/>
  <c r="AH4364" i="1"/>
  <c r="AH4365" i="1"/>
  <c r="AH4366" i="1"/>
  <c r="AH4367" i="1"/>
  <c r="AH4368" i="1"/>
  <c r="AH4369" i="1"/>
  <c r="AH4370" i="1"/>
  <c r="AH4371" i="1"/>
  <c r="AH4372" i="1"/>
  <c r="AH4373" i="1"/>
  <c r="AH4374" i="1"/>
  <c r="AH4375" i="1"/>
  <c r="AH4376" i="1"/>
  <c r="AH4377" i="1"/>
  <c r="AH4378" i="1"/>
  <c r="AH4379" i="1"/>
  <c r="AH4380" i="1"/>
  <c r="AH4381" i="1"/>
  <c r="AH4382" i="1"/>
  <c r="AH4383" i="1"/>
  <c r="AH4384" i="1"/>
  <c r="AH4385" i="1"/>
  <c r="AH4386" i="1"/>
  <c r="AH4387" i="1"/>
  <c r="AH4388" i="1"/>
  <c r="AH4389" i="1"/>
  <c r="AH4390" i="1"/>
  <c r="AH4391" i="1"/>
  <c r="AH4392" i="1"/>
  <c r="AH4393" i="1"/>
  <c r="AH4394" i="1"/>
  <c r="AH4395" i="1"/>
  <c r="AH4396" i="1"/>
  <c r="AH4397" i="1"/>
  <c r="AH4398" i="1"/>
  <c r="AH4399" i="1"/>
  <c r="AH4400" i="1"/>
  <c r="AH4401" i="1"/>
  <c r="AH4402" i="1"/>
  <c r="AH4403" i="1"/>
  <c r="AH4404" i="1"/>
  <c r="AH4405" i="1"/>
  <c r="AH4406" i="1"/>
  <c r="AH4407" i="1"/>
  <c r="AH4408" i="1"/>
  <c r="AH4409" i="1"/>
  <c r="AH4410" i="1"/>
  <c r="AH4411" i="1"/>
  <c r="AH4412" i="1"/>
  <c r="AH4413" i="1"/>
  <c r="AH4414" i="1"/>
  <c r="AH4415" i="1"/>
  <c r="AH4416" i="1"/>
  <c r="AH4417" i="1"/>
  <c r="AH4418" i="1"/>
  <c r="AH4419" i="1"/>
  <c r="AH4420" i="1"/>
  <c r="AH4421" i="1"/>
  <c r="AH4422" i="1"/>
  <c r="AH4423" i="1"/>
  <c r="AH4424" i="1"/>
  <c r="AH4425" i="1"/>
  <c r="AH4426" i="1"/>
  <c r="AH4427" i="1"/>
  <c r="AH4428" i="1"/>
  <c r="AH4429" i="1"/>
  <c r="AH4430" i="1"/>
  <c r="AH4431" i="1"/>
  <c r="AH4432" i="1"/>
  <c r="AH4433" i="1"/>
  <c r="AH4434" i="1"/>
  <c r="AH4435" i="1"/>
  <c r="AH4436" i="1"/>
  <c r="AH4437" i="1"/>
  <c r="AH4438" i="1"/>
  <c r="AH4439" i="1"/>
  <c r="AH4440" i="1"/>
  <c r="AH4441" i="1"/>
  <c r="AH4442" i="1"/>
  <c r="AH4443" i="1"/>
  <c r="AH4444" i="1"/>
  <c r="AH4445" i="1"/>
  <c r="AH4446" i="1"/>
  <c r="AH4447" i="1"/>
  <c r="AH4448" i="1"/>
  <c r="AH4449" i="1"/>
  <c r="AH4450" i="1"/>
  <c r="AH4451" i="1"/>
  <c r="AH4452" i="1"/>
  <c r="AH4453" i="1"/>
  <c r="AH4454" i="1"/>
  <c r="AH4455" i="1"/>
  <c r="AH4456" i="1"/>
  <c r="AH4457" i="1"/>
  <c r="AH4458" i="1"/>
  <c r="AH4459" i="1"/>
  <c r="AH4460" i="1"/>
  <c r="AH4461" i="1"/>
  <c r="AH4462" i="1"/>
  <c r="AH4463" i="1"/>
  <c r="AH4464" i="1"/>
  <c r="AH4465" i="1"/>
  <c r="AH4466" i="1"/>
  <c r="AH4467" i="1"/>
  <c r="AH4468" i="1"/>
  <c r="AH4469" i="1"/>
  <c r="AH4470" i="1"/>
  <c r="AH4471" i="1"/>
  <c r="AH4472" i="1"/>
  <c r="AH4473" i="1"/>
  <c r="AH4474" i="1"/>
  <c r="AH4475" i="1"/>
  <c r="AH4476" i="1"/>
  <c r="AH4477" i="1"/>
  <c r="AH4478" i="1"/>
  <c r="AH4479" i="1"/>
  <c r="AH4480" i="1"/>
  <c r="AH4481" i="1"/>
  <c r="AH4482" i="1"/>
  <c r="AH4483" i="1"/>
  <c r="AH4484" i="1"/>
  <c r="AH4485" i="1"/>
  <c r="AH4486" i="1"/>
  <c r="AH4487" i="1"/>
  <c r="AH4488" i="1"/>
  <c r="AH4489" i="1"/>
  <c r="AH4490" i="1"/>
  <c r="AH4491" i="1"/>
  <c r="AH4492" i="1"/>
  <c r="AH4493" i="1"/>
  <c r="AH4494" i="1"/>
  <c r="AH4495" i="1"/>
  <c r="AH4496" i="1"/>
  <c r="AH4497" i="1"/>
  <c r="AH4498" i="1"/>
  <c r="AH4499" i="1"/>
  <c r="AH4500" i="1"/>
  <c r="AH4501" i="1"/>
  <c r="AH4502" i="1"/>
  <c r="AH4503" i="1"/>
  <c r="AH4504" i="1"/>
  <c r="AH4505" i="1"/>
  <c r="AH4506" i="1"/>
  <c r="AH4507" i="1"/>
  <c r="AH4508" i="1"/>
  <c r="AH4509" i="1"/>
  <c r="AH4510" i="1"/>
  <c r="AH4511" i="1"/>
  <c r="AH4512" i="1"/>
  <c r="AH4513" i="1"/>
  <c r="AH4514" i="1"/>
  <c r="AH4515" i="1"/>
  <c r="AH4516" i="1"/>
  <c r="AH4517" i="1"/>
  <c r="AH4518" i="1"/>
  <c r="AH4519" i="1"/>
  <c r="AH4520" i="1"/>
  <c r="AH4521" i="1"/>
  <c r="AH4522" i="1"/>
  <c r="AH4523" i="1"/>
  <c r="AH4524" i="1"/>
  <c r="AH4525" i="1"/>
  <c r="AH4526" i="1"/>
  <c r="AH4527" i="1"/>
  <c r="AH4528" i="1"/>
  <c r="AH4529" i="1"/>
  <c r="AH4530" i="1"/>
  <c r="AH4531" i="1"/>
  <c r="AH4532" i="1"/>
  <c r="AH4533" i="1"/>
  <c r="AH4534" i="1"/>
  <c r="AH4535" i="1"/>
  <c r="AH4536" i="1"/>
  <c r="AH4537" i="1"/>
  <c r="AH4538" i="1"/>
  <c r="AH4539" i="1"/>
  <c r="AH4540" i="1"/>
  <c r="AH4541" i="1"/>
  <c r="AH4542" i="1"/>
  <c r="AH4543" i="1"/>
  <c r="AH4544" i="1"/>
  <c r="AH4545" i="1"/>
  <c r="AH4546" i="1"/>
  <c r="AH4547" i="1"/>
  <c r="AH4548" i="1"/>
  <c r="AH4549" i="1"/>
  <c r="AH4550" i="1"/>
  <c r="AH4551" i="1"/>
  <c r="AH4552" i="1"/>
  <c r="AH4553" i="1"/>
  <c r="AH4554" i="1"/>
  <c r="AH4555" i="1"/>
  <c r="AH4556" i="1"/>
  <c r="AH4557" i="1"/>
  <c r="AH4558" i="1"/>
  <c r="AH4559" i="1"/>
  <c r="AH4560" i="1"/>
  <c r="AH4561" i="1"/>
  <c r="AH4562" i="1"/>
  <c r="AH4563" i="1"/>
  <c r="AH4564" i="1"/>
  <c r="AH4565" i="1"/>
  <c r="AH4566" i="1"/>
  <c r="AH4567" i="1"/>
  <c r="AH4568" i="1"/>
  <c r="AH4569" i="1"/>
  <c r="AH4570" i="1"/>
  <c r="AH4571" i="1"/>
  <c r="AH4572" i="1"/>
  <c r="AH4573" i="1"/>
  <c r="AH4574" i="1"/>
  <c r="AH4575" i="1"/>
  <c r="AH4576" i="1"/>
  <c r="AH4577" i="1"/>
  <c r="AH4578" i="1"/>
  <c r="AH4579" i="1"/>
  <c r="AH4580" i="1"/>
  <c r="AH4581" i="1"/>
  <c r="AH4582" i="1"/>
  <c r="AH4583" i="1"/>
  <c r="AH4584" i="1"/>
  <c r="AH4585" i="1"/>
  <c r="AH4586" i="1"/>
  <c r="AH4587" i="1"/>
  <c r="AH4588" i="1"/>
  <c r="AH4589" i="1"/>
  <c r="AH4590" i="1"/>
  <c r="AH4591" i="1"/>
  <c r="AH4592" i="1"/>
  <c r="AH4593" i="1"/>
  <c r="AH4594" i="1"/>
  <c r="AH4595" i="1"/>
  <c r="AH4596" i="1"/>
  <c r="AH4597" i="1"/>
  <c r="AH4598" i="1"/>
  <c r="AH4599" i="1"/>
  <c r="AH4600" i="1"/>
  <c r="AH4601" i="1"/>
  <c r="AH4602" i="1"/>
  <c r="AH4603" i="1"/>
  <c r="AH4604" i="1"/>
  <c r="AH4605" i="1"/>
  <c r="AH4606" i="1"/>
  <c r="AH4607" i="1"/>
  <c r="AH4608" i="1"/>
  <c r="AH4609" i="1"/>
  <c r="AH4610" i="1"/>
  <c r="AH4611" i="1"/>
  <c r="AH4612" i="1"/>
  <c r="AH4613" i="1"/>
  <c r="AH4614" i="1"/>
  <c r="AH4615" i="1"/>
  <c r="AH4616" i="1"/>
  <c r="AH4617" i="1"/>
  <c r="AH4618" i="1"/>
  <c r="AH4619" i="1"/>
  <c r="AH4620" i="1"/>
  <c r="AH4621" i="1"/>
  <c r="AH4622" i="1"/>
  <c r="AH4623" i="1"/>
  <c r="AH4624" i="1"/>
  <c r="AH4625" i="1"/>
  <c r="AH4626" i="1"/>
  <c r="AH4627" i="1"/>
  <c r="AH4628" i="1"/>
  <c r="AH4629" i="1"/>
  <c r="AH4630" i="1"/>
  <c r="AH4631" i="1"/>
  <c r="AH4632" i="1"/>
  <c r="AH4633" i="1"/>
  <c r="AH4634" i="1"/>
  <c r="AH4635" i="1"/>
  <c r="AH4636" i="1"/>
  <c r="AH4637" i="1"/>
  <c r="AH4638" i="1"/>
  <c r="AH4639" i="1"/>
  <c r="AH4640" i="1"/>
  <c r="AH4641" i="1"/>
  <c r="AH4642" i="1"/>
  <c r="AH4643" i="1"/>
  <c r="AH4644" i="1"/>
  <c r="AH4645" i="1"/>
  <c r="AH4646" i="1"/>
  <c r="AH4647" i="1"/>
  <c r="AH4648" i="1"/>
  <c r="AH4649" i="1"/>
  <c r="AH4650" i="1"/>
  <c r="AH4651" i="1"/>
  <c r="AH4652" i="1"/>
  <c r="AH4653" i="1"/>
  <c r="AH4654" i="1"/>
  <c r="AH4655" i="1"/>
  <c r="AH4656" i="1"/>
  <c r="AH4657" i="1"/>
  <c r="AH4658" i="1"/>
  <c r="AH4659" i="1"/>
  <c r="AH4660" i="1"/>
  <c r="AH4661" i="1"/>
  <c r="AH4662" i="1"/>
  <c r="AH4663" i="1"/>
  <c r="AH4664" i="1"/>
  <c r="AH4665" i="1"/>
  <c r="AH4666" i="1"/>
  <c r="AH4667" i="1"/>
  <c r="AH4668" i="1"/>
  <c r="AH4669" i="1"/>
  <c r="AH4670" i="1"/>
  <c r="AH4671" i="1"/>
  <c r="AH4672" i="1"/>
  <c r="AH4673" i="1"/>
  <c r="AH4674" i="1"/>
  <c r="AH4675" i="1"/>
  <c r="AH4676" i="1"/>
  <c r="AH4677" i="1"/>
  <c r="AH4678" i="1"/>
  <c r="AH4679" i="1"/>
  <c r="AH4680" i="1"/>
  <c r="AH4681" i="1"/>
  <c r="AH4682" i="1"/>
  <c r="AH4683" i="1"/>
  <c r="AH4684" i="1"/>
  <c r="AH4685" i="1"/>
  <c r="AH4686" i="1"/>
  <c r="AH4687" i="1"/>
  <c r="AH4688" i="1"/>
  <c r="AH4689" i="1"/>
  <c r="AH4690" i="1"/>
  <c r="AH4691" i="1"/>
  <c r="AH4692" i="1"/>
  <c r="AH4693" i="1"/>
  <c r="AH4694" i="1"/>
  <c r="AH4695" i="1"/>
  <c r="AH4696" i="1"/>
  <c r="AH4697" i="1"/>
  <c r="AH4698" i="1"/>
  <c r="AH4699" i="1"/>
  <c r="AH4700" i="1"/>
  <c r="AH4701" i="1"/>
  <c r="AH4702" i="1"/>
  <c r="AH4703" i="1"/>
  <c r="AH4704" i="1"/>
  <c r="AH4705" i="1"/>
  <c r="AH4706" i="1"/>
  <c r="AH4707" i="1"/>
  <c r="AH4708" i="1"/>
  <c r="AH4709" i="1"/>
  <c r="AH4710" i="1"/>
  <c r="AH4711" i="1"/>
  <c r="AH4712" i="1"/>
  <c r="AH4713" i="1"/>
  <c r="AH4714" i="1"/>
  <c r="AH4715" i="1"/>
  <c r="AH4716" i="1"/>
  <c r="AH4717" i="1"/>
  <c r="AH4718" i="1"/>
  <c r="AH4719" i="1"/>
  <c r="AH4720" i="1"/>
  <c r="AH4721" i="1"/>
  <c r="AH4722" i="1"/>
  <c r="AH4723" i="1"/>
  <c r="AH4724" i="1"/>
  <c r="AH4725" i="1"/>
  <c r="AH4726" i="1"/>
  <c r="AH4727" i="1"/>
  <c r="AH4728" i="1"/>
  <c r="AH4729" i="1"/>
  <c r="AH4730" i="1"/>
  <c r="AH4731" i="1"/>
  <c r="AH4732" i="1"/>
  <c r="AH4733" i="1"/>
  <c r="AH4734" i="1"/>
  <c r="AH4735" i="1"/>
  <c r="AH4736" i="1"/>
  <c r="AH4737" i="1"/>
  <c r="AH4738" i="1"/>
  <c r="AH4739" i="1"/>
  <c r="AH4740" i="1"/>
  <c r="AH4741" i="1"/>
  <c r="AH4742" i="1"/>
  <c r="AH4743" i="1"/>
  <c r="AH4744" i="1"/>
  <c r="AH4745" i="1"/>
  <c r="AH4746" i="1"/>
  <c r="AH4747" i="1"/>
  <c r="AH4748" i="1"/>
  <c r="AH4749" i="1"/>
  <c r="AH4750" i="1"/>
  <c r="AH4751" i="1"/>
  <c r="AH4752" i="1"/>
  <c r="AH4753" i="1"/>
  <c r="AH4754" i="1"/>
  <c r="AH4755" i="1"/>
  <c r="AH4756" i="1"/>
  <c r="AH4757" i="1"/>
  <c r="AH4758" i="1"/>
  <c r="AH4759" i="1"/>
  <c r="AH4760" i="1"/>
  <c r="AH4761" i="1"/>
  <c r="AH4762" i="1"/>
  <c r="AH4763" i="1"/>
  <c r="AH4764" i="1"/>
  <c r="AH4765" i="1"/>
  <c r="AH4766" i="1"/>
  <c r="AH4767" i="1"/>
  <c r="AH4768" i="1"/>
  <c r="AH4769" i="1"/>
  <c r="AH4770" i="1"/>
  <c r="AH4771" i="1"/>
  <c r="AH4772" i="1"/>
  <c r="AH4773" i="1"/>
  <c r="AH4774" i="1"/>
  <c r="AH4775" i="1"/>
  <c r="AH4776" i="1"/>
  <c r="AH4777" i="1"/>
  <c r="AH4778" i="1"/>
  <c r="AH4779" i="1"/>
  <c r="AH4780" i="1"/>
  <c r="AH4781" i="1"/>
  <c r="AH4782" i="1"/>
  <c r="AH4783" i="1"/>
  <c r="AH4784" i="1"/>
  <c r="AH4785" i="1"/>
  <c r="AH4786" i="1"/>
  <c r="AH4787" i="1"/>
  <c r="AH4788" i="1"/>
  <c r="AH4789" i="1"/>
  <c r="AH4790" i="1"/>
  <c r="AH4791" i="1"/>
  <c r="AH4792" i="1"/>
  <c r="AH4793" i="1"/>
  <c r="AH4794" i="1"/>
  <c r="AH4795" i="1"/>
  <c r="AH4796" i="1"/>
  <c r="AH4797" i="1"/>
  <c r="AH4798" i="1"/>
  <c r="AH4799" i="1"/>
  <c r="AH4800" i="1"/>
  <c r="AH4801" i="1"/>
  <c r="AH4802" i="1"/>
  <c r="AH4803" i="1"/>
  <c r="AH4804" i="1"/>
  <c r="AH4805" i="1"/>
  <c r="AH4806" i="1"/>
  <c r="AH4807" i="1"/>
  <c r="AH4808" i="1"/>
  <c r="AH4809" i="1"/>
  <c r="AH4810" i="1"/>
  <c r="AH4811" i="1"/>
  <c r="AH4812" i="1"/>
  <c r="AH4813" i="1"/>
  <c r="AH4814" i="1"/>
  <c r="AH4815" i="1"/>
  <c r="AH4816" i="1"/>
  <c r="AH4817" i="1"/>
  <c r="AH4818" i="1"/>
  <c r="AH4819" i="1"/>
  <c r="AH4820" i="1"/>
  <c r="AH4821" i="1"/>
  <c r="AH4822" i="1"/>
  <c r="AH4823" i="1"/>
  <c r="AH4824" i="1"/>
  <c r="AH4825" i="1"/>
  <c r="AH4826" i="1"/>
  <c r="AH4827" i="1"/>
  <c r="AH4828" i="1"/>
  <c r="AH4829" i="1"/>
  <c r="AH4830" i="1"/>
  <c r="AH4831" i="1"/>
  <c r="AH4832" i="1"/>
  <c r="AH4833" i="1"/>
  <c r="AH4834" i="1"/>
  <c r="AH4835" i="1"/>
  <c r="AH4836" i="1"/>
  <c r="AH4837" i="1"/>
  <c r="AH4838" i="1"/>
  <c r="AH4839" i="1"/>
  <c r="AH4840" i="1"/>
  <c r="AH4841" i="1"/>
  <c r="AH4842" i="1"/>
  <c r="AH4843" i="1"/>
  <c r="AH4844" i="1"/>
  <c r="AH4845" i="1"/>
  <c r="AH4846" i="1"/>
  <c r="AH4847" i="1"/>
  <c r="AH4848" i="1"/>
  <c r="AH4849" i="1"/>
  <c r="AH4850" i="1"/>
  <c r="AH4851" i="1"/>
  <c r="AH4852" i="1"/>
  <c r="AH4853" i="1"/>
  <c r="AH4854" i="1"/>
  <c r="AH4855" i="1"/>
  <c r="AH4856" i="1"/>
  <c r="AH4857" i="1"/>
  <c r="AH4858" i="1"/>
  <c r="AH4859" i="1"/>
  <c r="AH4860" i="1"/>
  <c r="AH4861" i="1"/>
  <c r="AH4862" i="1"/>
  <c r="AH4863" i="1"/>
  <c r="AH4864" i="1"/>
  <c r="AH4865" i="1"/>
  <c r="AH4866" i="1"/>
  <c r="AH4867" i="1"/>
  <c r="AH4868" i="1"/>
  <c r="AH4869" i="1"/>
  <c r="AH4870" i="1"/>
  <c r="AH4871" i="1"/>
  <c r="AH4872" i="1"/>
  <c r="AH4873" i="1"/>
  <c r="AH4874" i="1"/>
  <c r="AH4875" i="1"/>
  <c r="AH4876" i="1"/>
  <c r="AH4877" i="1"/>
  <c r="AH4878" i="1"/>
  <c r="AH4879" i="1"/>
  <c r="AH4880" i="1"/>
  <c r="AH4881" i="1"/>
  <c r="AH4882" i="1"/>
  <c r="AH4883" i="1"/>
  <c r="AH4884" i="1"/>
  <c r="AH4885" i="1"/>
  <c r="AH4886" i="1"/>
  <c r="AH4887" i="1"/>
  <c r="AH4888" i="1"/>
  <c r="AH4889" i="1"/>
  <c r="AH4890" i="1"/>
  <c r="AH4891" i="1"/>
  <c r="AH4892" i="1"/>
  <c r="AH4893" i="1"/>
  <c r="AH4894" i="1"/>
  <c r="AH4895" i="1"/>
  <c r="AH4896" i="1"/>
  <c r="AH4897" i="1"/>
  <c r="AH4898" i="1"/>
  <c r="AH4899" i="1"/>
  <c r="AH4900" i="1"/>
  <c r="AH4901" i="1"/>
  <c r="AH4902" i="1"/>
  <c r="AH4903" i="1"/>
  <c r="AH4904" i="1"/>
  <c r="AH4905" i="1"/>
  <c r="AH4906" i="1"/>
  <c r="AH4907" i="1"/>
  <c r="AH4908" i="1"/>
  <c r="AH4909" i="1"/>
  <c r="AH4910" i="1"/>
  <c r="AH4911" i="1"/>
  <c r="AH4912" i="1"/>
  <c r="AH4913" i="1"/>
  <c r="AH4914" i="1"/>
  <c r="AH4915" i="1"/>
  <c r="AH4916" i="1"/>
  <c r="AH4917" i="1"/>
  <c r="AH4918" i="1"/>
  <c r="AH4919" i="1"/>
  <c r="AH4920" i="1"/>
  <c r="AH4921" i="1"/>
  <c r="AH4922" i="1"/>
  <c r="AH4923" i="1"/>
  <c r="AH4924" i="1"/>
  <c r="AH4925" i="1"/>
  <c r="AH4926" i="1"/>
  <c r="AH4927" i="1"/>
  <c r="AH4928" i="1"/>
  <c r="AH4929" i="1"/>
  <c r="AH4930" i="1"/>
  <c r="AH4931" i="1"/>
  <c r="AH4932" i="1"/>
  <c r="AH4933" i="1"/>
  <c r="AH4934" i="1"/>
  <c r="AH4935" i="1"/>
  <c r="AH4936" i="1"/>
  <c r="AH4937" i="1"/>
  <c r="AH4938" i="1"/>
  <c r="AH4939" i="1"/>
  <c r="AH4940" i="1"/>
  <c r="AH4941" i="1"/>
  <c r="AH4942" i="1"/>
  <c r="AH4943" i="1"/>
  <c r="AH4944" i="1"/>
  <c r="AH4945" i="1"/>
  <c r="AH4946" i="1"/>
  <c r="AH4947" i="1"/>
  <c r="AH4948" i="1"/>
  <c r="AH4949" i="1"/>
  <c r="AH4950" i="1"/>
  <c r="AH4951" i="1"/>
  <c r="AH4952" i="1"/>
  <c r="AH4953" i="1"/>
  <c r="AH4954" i="1"/>
  <c r="AH4955" i="1"/>
  <c r="AH4956" i="1"/>
  <c r="AH4957" i="1"/>
  <c r="AH4958" i="1"/>
  <c r="AH4959" i="1"/>
  <c r="AH4960" i="1"/>
  <c r="AH4961" i="1"/>
  <c r="AH4962" i="1"/>
  <c r="AH4963" i="1"/>
  <c r="AH4964" i="1"/>
  <c r="AH4965" i="1"/>
  <c r="AH4966" i="1"/>
  <c r="AH4967" i="1"/>
  <c r="AH4968" i="1"/>
  <c r="AH4969" i="1"/>
  <c r="AH4970" i="1"/>
  <c r="AH4971" i="1"/>
  <c r="AH4972" i="1"/>
  <c r="AH4973" i="1"/>
  <c r="AH4974" i="1"/>
  <c r="AH4975" i="1"/>
  <c r="AH4976" i="1"/>
  <c r="AH4977" i="1"/>
  <c r="AH4978" i="1"/>
  <c r="AH4979" i="1"/>
  <c r="AH4980" i="1"/>
  <c r="AH4981" i="1"/>
  <c r="AH4982" i="1"/>
  <c r="AH4983" i="1"/>
  <c r="AH4984" i="1"/>
  <c r="AH4985" i="1"/>
  <c r="AH4986" i="1"/>
  <c r="AH4987" i="1"/>
  <c r="AH4988" i="1"/>
  <c r="AH4989" i="1"/>
  <c r="AH4990" i="1"/>
  <c r="AH4991" i="1"/>
  <c r="AH4992" i="1"/>
  <c r="AH4993" i="1"/>
  <c r="AH4994" i="1"/>
  <c r="AH4995" i="1"/>
  <c r="AH4996" i="1"/>
  <c r="AH4997" i="1"/>
  <c r="AH4998" i="1"/>
  <c r="AH4999" i="1"/>
  <c r="AH5000" i="1"/>
  <c r="AH5001" i="1"/>
  <c r="AH5002" i="1"/>
  <c r="AH5003" i="1"/>
  <c r="AH5004" i="1"/>
  <c r="AH5005" i="1"/>
  <c r="AH5006" i="1"/>
  <c r="AH5007" i="1"/>
  <c r="AH5008" i="1"/>
  <c r="AH5009" i="1"/>
  <c r="AH5010" i="1"/>
  <c r="AH5011" i="1"/>
  <c r="AH5012" i="1"/>
  <c r="AH5013" i="1"/>
  <c r="AH5014" i="1"/>
  <c r="AH5015" i="1"/>
  <c r="AH5016" i="1"/>
  <c r="AH5017" i="1"/>
  <c r="AH5018" i="1"/>
  <c r="AH5019" i="1"/>
  <c r="AH5020" i="1"/>
  <c r="AH5021" i="1"/>
  <c r="AH5022" i="1"/>
  <c r="AH5023" i="1"/>
  <c r="AH5024" i="1"/>
  <c r="AH5025" i="1"/>
  <c r="AH5026" i="1"/>
  <c r="AH5027" i="1"/>
  <c r="AH5028" i="1"/>
  <c r="AH5029" i="1"/>
  <c r="AH5030" i="1"/>
  <c r="AH5031" i="1"/>
  <c r="AH5032" i="1"/>
  <c r="AH5033" i="1"/>
  <c r="AH5034" i="1"/>
  <c r="AH5035" i="1"/>
  <c r="AH5036" i="1"/>
  <c r="AH5037" i="1"/>
  <c r="AH5038" i="1"/>
  <c r="AH5039" i="1"/>
  <c r="AH5040" i="1"/>
  <c r="AH5041" i="1"/>
  <c r="AH5042" i="1"/>
  <c r="AH5043" i="1"/>
  <c r="AH5044" i="1"/>
  <c r="AH5045" i="1"/>
  <c r="AH5046" i="1"/>
  <c r="AH5047" i="1"/>
  <c r="AH5048" i="1"/>
  <c r="AH5049" i="1"/>
  <c r="AH5050" i="1"/>
  <c r="AH5051" i="1"/>
  <c r="AH5052" i="1"/>
  <c r="AH5053" i="1"/>
  <c r="AH5054" i="1"/>
  <c r="AH5055" i="1"/>
  <c r="AH5056" i="1"/>
  <c r="AH5057" i="1"/>
  <c r="AH5058" i="1"/>
  <c r="AH5059" i="1"/>
  <c r="AH5060" i="1"/>
  <c r="AH5061" i="1"/>
  <c r="AH5062" i="1"/>
  <c r="AH5063" i="1"/>
  <c r="AH5064" i="1"/>
  <c r="AH5065" i="1"/>
  <c r="AH5066" i="1"/>
  <c r="AH5067" i="1"/>
  <c r="AH5068" i="1"/>
  <c r="AH5069" i="1"/>
  <c r="AH5070" i="1"/>
  <c r="AH5071" i="1"/>
  <c r="AH5072" i="1"/>
  <c r="AH5073" i="1"/>
  <c r="AH5074" i="1"/>
  <c r="AH5075" i="1"/>
  <c r="AH5076" i="1"/>
  <c r="AH5077" i="1"/>
  <c r="AH5078" i="1"/>
  <c r="AH5079" i="1"/>
  <c r="AH5080" i="1"/>
  <c r="AH5081" i="1"/>
  <c r="AH5082" i="1"/>
  <c r="AH5083" i="1"/>
  <c r="AH5084" i="1"/>
  <c r="AH5085" i="1"/>
  <c r="AH5086" i="1"/>
  <c r="AH5087" i="1"/>
  <c r="AH5088" i="1"/>
  <c r="AH5089" i="1"/>
  <c r="AH5090" i="1"/>
  <c r="AH5091" i="1"/>
  <c r="AH5092" i="1"/>
  <c r="AH5093" i="1"/>
  <c r="AH5094" i="1"/>
  <c r="AH5095" i="1"/>
  <c r="AH5096" i="1"/>
  <c r="AH5097" i="1"/>
  <c r="AH5098" i="1"/>
  <c r="AH5099" i="1"/>
  <c r="AH5100" i="1"/>
  <c r="AH5101" i="1"/>
  <c r="AH5102" i="1"/>
  <c r="AH5103" i="1"/>
  <c r="AH5104" i="1"/>
  <c r="AH5105" i="1"/>
  <c r="AH5106" i="1"/>
  <c r="AH5107" i="1"/>
  <c r="AH5108" i="1"/>
  <c r="AH5109" i="1"/>
  <c r="AH5110" i="1"/>
  <c r="AH5111" i="1"/>
  <c r="AH5112" i="1"/>
  <c r="AH5113" i="1"/>
  <c r="AH5114" i="1"/>
  <c r="AH5115" i="1"/>
  <c r="AH5116" i="1"/>
  <c r="AH5117" i="1"/>
  <c r="AH5118" i="1"/>
  <c r="AH5119" i="1"/>
  <c r="AH5120" i="1"/>
  <c r="AH5121" i="1"/>
  <c r="AH5122" i="1"/>
  <c r="AH5123" i="1"/>
  <c r="AH5124" i="1"/>
  <c r="AH5125" i="1"/>
  <c r="AH5126" i="1"/>
  <c r="AH5127" i="1"/>
  <c r="AH5128" i="1"/>
  <c r="AH5129" i="1"/>
  <c r="AH5130" i="1"/>
  <c r="AH5131" i="1"/>
  <c r="AH5132" i="1"/>
  <c r="AH5133" i="1"/>
  <c r="AH5134" i="1"/>
  <c r="AH5135" i="1"/>
  <c r="AH5136" i="1"/>
  <c r="AH5137" i="1"/>
  <c r="AH5138" i="1"/>
  <c r="AH5139" i="1"/>
  <c r="AH5140" i="1"/>
  <c r="AH5141" i="1"/>
  <c r="AH5142" i="1"/>
  <c r="AH5143" i="1"/>
  <c r="AH5144" i="1"/>
  <c r="AH5145" i="1"/>
  <c r="AH5146" i="1"/>
  <c r="AH5147" i="1"/>
  <c r="AH5148" i="1"/>
  <c r="AH5149" i="1"/>
  <c r="AH5150" i="1"/>
  <c r="AH5151" i="1"/>
  <c r="AH5152" i="1"/>
  <c r="AH5153" i="1"/>
  <c r="AH5154" i="1"/>
  <c r="AH5155" i="1"/>
  <c r="AH5156" i="1"/>
  <c r="AH5157" i="1"/>
  <c r="AH5158" i="1"/>
  <c r="AH5159" i="1"/>
  <c r="AH5160" i="1"/>
  <c r="AH5161" i="1"/>
  <c r="AH5162" i="1"/>
  <c r="AH5163" i="1"/>
  <c r="AH5164" i="1"/>
  <c r="AH5165" i="1"/>
  <c r="AH5166" i="1"/>
  <c r="AH5167" i="1"/>
  <c r="AH5168" i="1"/>
  <c r="AH5169" i="1"/>
  <c r="AH5170" i="1"/>
  <c r="AH5171" i="1"/>
  <c r="AH5172" i="1"/>
  <c r="AH5173" i="1"/>
  <c r="AH5174" i="1"/>
  <c r="AH5175" i="1"/>
  <c r="AH5176" i="1"/>
  <c r="AH5177" i="1"/>
  <c r="AH5178" i="1"/>
  <c r="AH5179" i="1"/>
  <c r="AH5180" i="1"/>
  <c r="AH5181" i="1"/>
  <c r="AH5182" i="1"/>
  <c r="AH5183" i="1"/>
  <c r="AH5184" i="1"/>
  <c r="AH5185" i="1"/>
  <c r="AH5186" i="1"/>
  <c r="AH5187" i="1"/>
  <c r="AH5188" i="1"/>
  <c r="AH5189" i="1"/>
  <c r="AH5190" i="1"/>
  <c r="AH5191" i="1"/>
  <c r="AH5192" i="1"/>
  <c r="AH5193" i="1"/>
  <c r="AH5194" i="1"/>
  <c r="AH5195" i="1"/>
  <c r="AH5196" i="1"/>
  <c r="AH5197" i="1"/>
  <c r="AH5198" i="1"/>
  <c r="AH5199" i="1"/>
  <c r="AH5200" i="1"/>
  <c r="AH5201" i="1"/>
  <c r="AH5202" i="1"/>
  <c r="AH5203" i="1"/>
  <c r="AH5204" i="1"/>
  <c r="AH5205" i="1"/>
  <c r="AH5206" i="1"/>
  <c r="AH5207" i="1"/>
  <c r="AH5208" i="1"/>
  <c r="AH5209" i="1"/>
  <c r="AH5210" i="1"/>
  <c r="AH5211" i="1"/>
  <c r="AH5212" i="1"/>
  <c r="AH5213" i="1"/>
  <c r="AH5214" i="1"/>
  <c r="AH5215" i="1"/>
  <c r="AH5216" i="1"/>
  <c r="AH5217" i="1"/>
  <c r="AH5218" i="1"/>
  <c r="AH5219" i="1"/>
  <c r="AH5220" i="1"/>
  <c r="AH5221" i="1"/>
  <c r="AH5222" i="1"/>
  <c r="AH5223" i="1"/>
  <c r="AH5224" i="1"/>
  <c r="AH5225" i="1"/>
  <c r="AH5226" i="1"/>
  <c r="AH5227" i="1"/>
  <c r="AH5228" i="1"/>
  <c r="AH5229" i="1"/>
  <c r="AH5230" i="1"/>
  <c r="AH5231" i="1"/>
  <c r="AH5232" i="1"/>
  <c r="AH5233" i="1"/>
  <c r="AH5234" i="1"/>
  <c r="AH5235" i="1"/>
  <c r="AH5236" i="1"/>
  <c r="AH5237" i="1"/>
  <c r="AH5238" i="1"/>
  <c r="AH5239" i="1"/>
  <c r="AH5240" i="1"/>
  <c r="AH5241" i="1"/>
  <c r="AH5242" i="1"/>
  <c r="AH5243" i="1"/>
  <c r="AH5244" i="1"/>
  <c r="AH5245" i="1"/>
  <c r="AH5246" i="1"/>
  <c r="AH5247" i="1"/>
  <c r="AH5248" i="1"/>
  <c r="AH5249" i="1"/>
  <c r="AH5250" i="1"/>
  <c r="AH5251" i="1"/>
  <c r="AH5252" i="1"/>
  <c r="AH5253" i="1"/>
  <c r="AH5254" i="1"/>
  <c r="AH5255" i="1"/>
  <c r="AH5256" i="1"/>
  <c r="AH5257" i="1"/>
  <c r="AH5258" i="1"/>
  <c r="AH5259" i="1"/>
  <c r="AH5260" i="1"/>
  <c r="AH5261" i="1"/>
  <c r="AH5262" i="1"/>
  <c r="AH5263" i="1"/>
  <c r="AH5264" i="1"/>
  <c r="AH5265" i="1"/>
  <c r="AH5266" i="1"/>
  <c r="AH5267" i="1"/>
  <c r="AH5268" i="1"/>
  <c r="AH5269" i="1"/>
  <c r="AH5270" i="1"/>
  <c r="AH5271" i="1"/>
  <c r="AH5272" i="1"/>
  <c r="AH5273" i="1"/>
  <c r="AH5274" i="1"/>
  <c r="AH5275" i="1"/>
  <c r="AH5276" i="1"/>
  <c r="AH5277" i="1"/>
  <c r="AH5278" i="1"/>
  <c r="AH5279" i="1"/>
  <c r="AH5280" i="1"/>
  <c r="AH5281" i="1"/>
  <c r="AH5282" i="1"/>
  <c r="AH5283" i="1"/>
  <c r="AH5284" i="1"/>
  <c r="AH5285" i="1"/>
  <c r="AH5286" i="1"/>
  <c r="AH5287" i="1"/>
  <c r="AH5288" i="1"/>
  <c r="AH5289" i="1"/>
  <c r="AH5290" i="1"/>
  <c r="AH5291" i="1"/>
  <c r="AH5292" i="1"/>
  <c r="AH5293" i="1"/>
  <c r="AH5294" i="1"/>
  <c r="AH5295" i="1"/>
  <c r="AH5296" i="1"/>
  <c r="AH5297" i="1"/>
  <c r="AH5298" i="1"/>
  <c r="AH5299" i="1"/>
  <c r="AH5300" i="1"/>
  <c r="AH5301" i="1"/>
  <c r="AH5302" i="1"/>
  <c r="AH5303" i="1"/>
  <c r="AH5304" i="1"/>
  <c r="AH5305" i="1"/>
  <c r="AH5306" i="1"/>
  <c r="AH5307" i="1"/>
  <c r="AH5308" i="1"/>
  <c r="AH5309" i="1"/>
  <c r="AH5310" i="1"/>
  <c r="AH5311" i="1"/>
  <c r="AH5312" i="1"/>
  <c r="AH5313" i="1"/>
  <c r="AH5314" i="1"/>
  <c r="AH5315" i="1"/>
  <c r="AH5316" i="1"/>
  <c r="AH5317" i="1"/>
  <c r="AH5318" i="1"/>
  <c r="AH5319" i="1"/>
  <c r="AH5320" i="1"/>
  <c r="AH5321" i="1"/>
  <c r="AH5322" i="1"/>
  <c r="AH5323" i="1"/>
  <c r="AH5324" i="1"/>
  <c r="AH5325" i="1"/>
  <c r="AH5326" i="1"/>
  <c r="AH5327" i="1"/>
  <c r="AH5328" i="1"/>
  <c r="AH5329" i="1"/>
  <c r="AH5330" i="1"/>
  <c r="AH5331" i="1"/>
  <c r="AH5332" i="1"/>
  <c r="AH5333" i="1"/>
  <c r="AH5334" i="1"/>
  <c r="AH5335" i="1"/>
  <c r="AH5336" i="1"/>
  <c r="AH5337" i="1"/>
  <c r="AH5338" i="1"/>
  <c r="AH5339" i="1"/>
  <c r="AH5340" i="1"/>
  <c r="AH5341" i="1"/>
  <c r="AH5342" i="1"/>
  <c r="AH5343" i="1"/>
  <c r="AH5344" i="1"/>
  <c r="AH5345" i="1"/>
  <c r="AH5346" i="1"/>
  <c r="AH5347" i="1"/>
  <c r="AH5348" i="1"/>
  <c r="AH5349" i="1"/>
  <c r="AH5350" i="1"/>
  <c r="AH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2" i="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2" i="2"/>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G786" i="1"/>
  <c r="AG3655" i="1"/>
  <c r="AG4173" i="1"/>
  <c r="AG2585" i="1"/>
  <c r="AG2027" i="1"/>
  <c r="AG1049" i="1"/>
  <c r="AG614" i="1"/>
  <c r="AG4301" i="1"/>
  <c r="AG2944" i="1"/>
  <c r="AG413" i="1"/>
  <c r="AG2167" i="1"/>
  <c r="AG5011" i="1"/>
  <c r="AG3733" i="1"/>
  <c r="AG4854" i="1"/>
  <c r="AG34" i="1"/>
  <c r="AG290" i="1"/>
  <c r="AG2224" i="1"/>
  <c r="AG2577" i="1"/>
  <c r="AG3829" i="1"/>
  <c r="AG666" i="1"/>
  <c r="AG5314" i="1"/>
  <c r="AG4119" i="1"/>
  <c r="AG2992" i="1"/>
  <c r="AG358" i="1"/>
  <c r="AG3858" i="1"/>
  <c r="AG4547" i="1"/>
  <c r="AG4450" i="1"/>
  <c r="AG4672" i="1"/>
  <c r="AG4977" i="1"/>
  <c r="AG4317" i="1"/>
  <c r="AG2463" i="1"/>
  <c r="AG2717" i="1"/>
  <c r="AG3893" i="1"/>
  <c r="AG3375" i="1"/>
  <c r="AG3469" i="1"/>
  <c r="AG2444" i="1"/>
  <c r="AG4698" i="1"/>
  <c r="AG2642" i="1"/>
  <c r="AG1988" i="1"/>
  <c r="AG2598" i="1"/>
  <c r="AG2842" i="1"/>
  <c r="AG4799" i="1"/>
  <c r="AG2899" i="1"/>
  <c r="AG1522" i="1"/>
  <c r="AG2165" i="1"/>
  <c r="AG1378" i="1"/>
  <c r="AG1123" i="1"/>
  <c r="AG1847" i="1"/>
  <c r="AG4724" i="1"/>
  <c r="AG2586" i="1"/>
  <c r="AG504" i="1"/>
  <c r="AG3680" i="1"/>
  <c r="AG5155" i="1"/>
  <c r="AG820" i="1"/>
  <c r="AG2822" i="1"/>
  <c r="AG665" i="1"/>
  <c r="AG4303" i="1"/>
  <c r="AG349" i="1"/>
  <c r="AG3807" i="1"/>
  <c r="AG2077" i="1"/>
  <c r="AG438" i="1"/>
  <c r="AG2720" i="1"/>
  <c r="AG371" i="1"/>
  <c r="AG3989" i="1"/>
  <c r="AG4980" i="1"/>
  <c r="AG1311" i="1"/>
  <c r="AG1467" i="1"/>
  <c r="AG2824" i="1"/>
  <c r="AG5337" i="1"/>
  <c r="AG2972" i="1"/>
  <c r="AG3103" i="1"/>
  <c r="AG64" i="1"/>
  <c r="AG4284" i="1"/>
  <c r="AG1273" i="1"/>
  <c r="AG1118" i="1"/>
  <c r="AG1053" i="1"/>
  <c r="AG4417" i="1"/>
  <c r="AG2968" i="1"/>
  <c r="AG3315" i="1"/>
  <c r="AG396" i="1"/>
  <c r="AG3536" i="1"/>
  <c r="AG3338" i="1"/>
  <c r="AG818" i="1"/>
  <c r="AG4472" i="1"/>
  <c r="AG2501" i="1"/>
  <c r="AG589" i="1"/>
  <c r="AG2965" i="1"/>
  <c r="AG4583" i="1"/>
  <c r="AG2047" i="1"/>
  <c r="AG460" i="1"/>
  <c r="AG2245" i="1"/>
  <c r="AG4838" i="1"/>
  <c r="AG1464" i="1"/>
  <c r="AG4290" i="1"/>
  <c r="AG1722" i="1"/>
  <c r="AG4351" i="1"/>
  <c r="AG3841" i="1"/>
  <c r="AG1329" i="1"/>
  <c r="AG4763" i="1"/>
  <c r="AG150" i="1"/>
  <c r="AG654" i="1"/>
  <c r="AG3270" i="1"/>
  <c r="AG3866" i="1"/>
  <c r="AG3218" i="1"/>
  <c r="AG3243" i="1"/>
  <c r="AG2494" i="1"/>
  <c r="AG2408" i="1"/>
  <c r="AG5313" i="1"/>
  <c r="AG2070" i="1"/>
  <c r="AG5262" i="1"/>
  <c r="AG4782" i="1"/>
  <c r="AG3431" i="1"/>
  <c r="AG5134" i="1"/>
  <c r="AG2745" i="1"/>
  <c r="AG4798" i="1"/>
  <c r="AG3673" i="1"/>
  <c r="AG215" i="1"/>
  <c r="AG1155" i="1"/>
  <c r="AG677" i="1"/>
  <c r="AG996" i="1"/>
  <c r="AG590" i="1"/>
  <c r="AG3934" i="1"/>
  <c r="AG5125" i="1"/>
  <c r="AG4418" i="1"/>
  <c r="AG4780" i="1"/>
  <c r="AG2603" i="1"/>
  <c r="AG1039" i="1"/>
  <c r="AG4773" i="1"/>
  <c r="AG5335" i="1"/>
  <c r="AG2795" i="1"/>
  <c r="AG4006" i="1"/>
  <c r="AG1925" i="1"/>
  <c r="AG4963" i="1"/>
  <c r="AG19" i="1"/>
  <c r="AG1973" i="1"/>
  <c r="AG221" i="1"/>
  <c r="AG210" i="1"/>
  <c r="AG4779" i="1"/>
  <c r="AG2948" i="1"/>
  <c r="AG3216" i="1"/>
  <c r="AG3303" i="1"/>
  <c r="AG3014" i="1"/>
  <c r="AG3363" i="1"/>
  <c r="AG4796" i="1"/>
  <c r="AG2166" i="1"/>
  <c r="AG3959" i="1"/>
  <c r="AG2168" i="1"/>
  <c r="AG3313" i="1"/>
  <c r="AG3349" i="1"/>
  <c r="AG2724" i="1"/>
  <c r="AG2713" i="1"/>
  <c r="AG4529" i="1"/>
  <c r="AG4926" i="1"/>
  <c r="AG4381" i="1"/>
  <c r="AG2706" i="1"/>
  <c r="AG2210" i="1"/>
  <c r="AG1703" i="1"/>
  <c r="AG148" i="1"/>
  <c r="AG125" i="1"/>
  <c r="AG563" i="1"/>
  <c r="AG1660" i="1"/>
  <c r="AG402" i="1"/>
  <c r="AG82" i="1"/>
  <c r="AG1840" i="1"/>
  <c r="AG2999" i="1"/>
  <c r="AG1147" i="1"/>
  <c r="AG1115" i="1"/>
  <c r="AG73" i="1"/>
  <c r="AG2037" i="1"/>
  <c r="AG2237" i="1"/>
  <c r="AG4244" i="1"/>
  <c r="AG4700" i="1"/>
  <c r="AG370" i="1"/>
  <c r="AG4476" i="1"/>
  <c r="AG2181" i="1"/>
  <c r="AG1605" i="1"/>
  <c r="AG5139" i="1"/>
  <c r="AG1837" i="1"/>
  <c r="AG2455" i="1"/>
  <c r="AG1427" i="1"/>
  <c r="AG4682" i="1"/>
  <c r="AG3498" i="1"/>
  <c r="AG220" i="1"/>
  <c r="AG2636" i="1"/>
  <c r="AG3597" i="1"/>
  <c r="AG1051" i="1"/>
  <c r="AG5131" i="1"/>
  <c r="AG3567" i="1"/>
  <c r="AG2688" i="1"/>
  <c r="AG277" i="1"/>
  <c r="AG3085" i="1"/>
  <c r="AG2741" i="1"/>
  <c r="AG1422" i="1"/>
  <c r="AG4723" i="1"/>
  <c r="AG33" i="1"/>
  <c r="AG1163" i="1"/>
  <c r="AG3519" i="1"/>
  <c r="AG1428" i="1"/>
  <c r="AG133" i="1"/>
  <c r="AG2998" i="1"/>
  <c r="AG124" i="1"/>
  <c r="AG485" i="1"/>
  <c r="AG1606" i="1"/>
  <c r="AG5083" i="1"/>
  <c r="AG4174" i="1"/>
  <c r="AG67" i="1"/>
  <c r="AG2004" i="1"/>
  <c r="AG4965" i="1"/>
  <c r="AG301" i="1"/>
  <c r="AG2313" i="1"/>
  <c r="AG4528" i="1"/>
  <c r="AG4204" i="1"/>
  <c r="AG1890" i="1"/>
  <c r="AG2721" i="1"/>
  <c r="AG2991" i="1"/>
  <c r="AG2140" i="1"/>
  <c r="AG1372" i="1"/>
  <c r="AG1987" i="1"/>
  <c r="AG758" i="1"/>
  <c r="AG1582" i="1"/>
  <c r="AG53" i="1"/>
  <c r="AG562" i="1"/>
  <c r="AG3862" i="1"/>
  <c r="AG5015" i="1"/>
  <c r="AG4730" i="1"/>
  <c r="AG966" i="1"/>
  <c r="AG5328" i="1"/>
  <c r="AG2164" i="1"/>
  <c r="AG2225" i="1"/>
  <c r="AG4314" i="1"/>
  <c r="AG1071" i="1"/>
  <c r="AG4837" i="1"/>
  <c r="AG72" i="1"/>
  <c r="AG3551" i="1"/>
  <c r="AG2574" i="1"/>
  <c r="AG55" i="1"/>
  <c r="AG3915" i="1"/>
  <c r="AG1183" i="1"/>
  <c r="AG3356" i="1"/>
  <c r="AG2961" i="1"/>
  <c r="AG5183" i="1"/>
  <c r="AG1508" i="1"/>
  <c r="AG2718" i="1"/>
  <c r="AG26" i="1"/>
  <c r="AG5170" i="1"/>
  <c r="AG1030" i="1"/>
  <c r="AG4579" i="1"/>
  <c r="AG4297" i="1"/>
  <c r="AG1126" i="1"/>
  <c r="AG1690" i="1"/>
  <c r="AG29" i="1"/>
  <c r="AG3557" i="1"/>
  <c r="AG3946" i="1"/>
  <c r="AG2855" i="1"/>
  <c r="AG5149" i="1"/>
  <c r="AG4726" i="1"/>
  <c r="AG4449" i="1"/>
  <c r="AG2454" i="1"/>
  <c r="AG4564" i="1"/>
  <c r="AG2592" i="1"/>
  <c r="AG2185" i="1"/>
  <c r="AG2162" i="1"/>
  <c r="AG2280" i="1"/>
  <c r="AG1348" i="1"/>
  <c r="AG2039" i="1"/>
  <c r="AG1146" i="1"/>
  <c r="AG1718" i="1"/>
  <c r="AG2342" i="1"/>
  <c r="AG4793" i="1"/>
  <c r="AG4662" i="1"/>
  <c r="AG5024" i="1"/>
  <c r="AG1796" i="1"/>
  <c r="AG3392" i="1"/>
  <c r="AG3579" i="1"/>
  <c r="AG2171" i="1"/>
  <c r="AG207" i="1"/>
  <c r="AG828" i="1"/>
  <c r="AG2236" i="1"/>
  <c r="AG3596" i="1"/>
  <c r="AG165" i="1"/>
  <c r="AG5316" i="1"/>
  <c r="AG4129" i="1"/>
  <c r="AG3573" i="1"/>
  <c r="AG4794" i="1"/>
  <c r="AG1584" i="1"/>
  <c r="AG1876" i="1"/>
  <c r="AG785" i="1"/>
  <c r="AG2709" i="1"/>
  <c r="AG2461" i="1"/>
  <c r="AG4792" i="1"/>
  <c r="AG946" i="1"/>
  <c r="AG2612" i="1"/>
  <c r="AG2076" i="1"/>
  <c r="AG4095" i="1"/>
  <c r="AG4292" i="1"/>
  <c r="AG4979" i="1"/>
  <c r="AG658" i="1"/>
  <c r="AG3332" i="1"/>
  <c r="AG4526" i="1"/>
  <c r="AG3102" i="1"/>
  <c r="AG5334" i="1"/>
  <c r="AG346" i="1"/>
  <c r="AG1159" i="1"/>
  <c r="AG4652" i="1"/>
  <c r="AG5063" i="1"/>
  <c r="AG1737" i="1"/>
  <c r="AG4354" i="1"/>
  <c r="AG595" i="1"/>
  <c r="AG3719" i="1"/>
  <c r="AG1082" i="1"/>
  <c r="AG122" i="1"/>
  <c r="AG2021" i="1"/>
  <c r="AG826" i="1"/>
  <c r="AG4501" i="1"/>
  <c r="AG3379" i="1"/>
  <c r="AG384" i="1"/>
  <c r="AG1033" i="1"/>
  <c r="AG5049" i="1"/>
  <c r="AG4829" i="1"/>
  <c r="AG4386" i="1"/>
  <c r="AG1721" i="1"/>
  <c r="AG3377" i="1"/>
  <c r="AG31" i="1"/>
  <c r="AG199" i="1"/>
  <c r="AG4874" i="1"/>
  <c r="AG3578" i="1"/>
  <c r="AG1700" i="1"/>
  <c r="AG592" i="1"/>
  <c r="AG3395" i="1"/>
  <c r="AG5242" i="1"/>
  <c r="AG5226" i="1"/>
  <c r="AG3269" i="1"/>
  <c r="AG4577" i="1"/>
  <c r="AG2848" i="1"/>
  <c r="AG1989" i="1"/>
  <c r="AG819" i="1"/>
  <c r="AG3684" i="1"/>
  <c r="AG2320" i="1"/>
  <c r="AG3689" i="1"/>
  <c r="AG1652" i="1"/>
  <c r="AG1995" i="1"/>
  <c r="AG418" i="1"/>
  <c r="AG1648" i="1"/>
  <c r="AG2506" i="1"/>
  <c r="AG3296" i="1"/>
  <c r="AG2426" i="1"/>
  <c r="AG3913" i="1"/>
  <c r="AG2220" i="1"/>
  <c r="AG1924" i="1"/>
  <c r="AG3981" i="1"/>
  <c r="AG601" i="1"/>
  <c r="AG1211" i="1"/>
  <c r="AG3362" i="1"/>
  <c r="AG2307" i="1"/>
  <c r="AG4432" i="1"/>
  <c r="AG209" i="1"/>
  <c r="AG2565" i="1"/>
  <c r="AG3217" i="1"/>
  <c r="AG3525" i="1"/>
  <c r="AG1220" i="1"/>
  <c r="AG2849" i="1"/>
  <c r="AG3307" i="1"/>
  <c r="AG3888" i="1"/>
  <c r="AG2396" i="1"/>
  <c r="AG1474" i="1"/>
  <c r="AG2065" i="1"/>
  <c r="AG4803" i="1"/>
  <c r="AG3441" i="1"/>
  <c r="AG4710" i="1"/>
  <c r="AG3993" i="1"/>
  <c r="AG4897" i="1"/>
  <c r="AG3962" i="1"/>
  <c r="AG285" i="1"/>
  <c r="AG1844" i="1"/>
  <c r="AG4958" i="1"/>
  <c r="AG5166" i="1"/>
  <c r="AG3461" i="1"/>
  <c r="AG3805" i="1"/>
  <c r="AG657" i="1"/>
  <c r="AG5291" i="1"/>
  <c r="AG419" i="1"/>
  <c r="AG1757" i="1"/>
  <c r="AG2089" i="1"/>
  <c r="AG1974" i="1"/>
  <c r="AG385" i="1"/>
  <c r="AG1579" i="1"/>
  <c r="AG715" i="1"/>
  <c r="AG2449" i="1"/>
  <c r="AG4784" i="1"/>
  <c r="AG2414" i="1"/>
  <c r="AG321" i="1"/>
  <c r="AG338" i="1"/>
  <c r="AG5022" i="1"/>
  <c r="AG3471" i="1"/>
  <c r="AG1401" i="1"/>
  <c r="AG2966" i="1"/>
  <c r="AG1025" i="1"/>
  <c r="AG656" i="1"/>
  <c r="AG185" i="1"/>
  <c r="AG3696" i="1"/>
  <c r="AG450" i="1"/>
  <c r="AG5324" i="1"/>
  <c r="AG2417" i="1"/>
  <c r="AG4771" i="1"/>
  <c r="AG4855" i="1"/>
  <c r="AG265" i="1"/>
  <c r="AG3151" i="1"/>
  <c r="AG3339" i="1"/>
  <c r="AG2794" i="1"/>
  <c r="AG2296" i="1"/>
  <c r="AG600" i="1"/>
  <c r="AG3138" i="1"/>
  <c r="AG3249" i="1"/>
  <c r="AG3411" i="1"/>
  <c r="AG4271" i="1"/>
  <c r="AG5312" i="1"/>
  <c r="AG920" i="1"/>
  <c r="AG3788" i="1"/>
  <c r="AG4448" i="1"/>
  <c r="AG544" i="1"/>
  <c r="AG3477" i="1"/>
  <c r="AG3355" i="1"/>
  <c r="AG3588" i="1"/>
  <c r="AG2719" i="1"/>
  <c r="AG498" i="1"/>
  <c r="AG2715" i="1"/>
  <c r="AG3159" i="1"/>
  <c r="AG3963" i="1"/>
  <c r="AG944" i="1"/>
  <c r="AG1846" i="1"/>
  <c r="AG3706" i="1"/>
  <c r="AG1010" i="1"/>
  <c r="AG4419" i="1"/>
  <c r="AG1811" i="1"/>
  <c r="AG1193" i="1"/>
  <c r="AG4454" i="1"/>
  <c r="AG253" i="1"/>
  <c r="AG2703" i="1"/>
  <c r="AG4380" i="1"/>
  <c r="AG2725" i="1"/>
  <c r="AG4413" i="1"/>
  <c r="AG2905" i="1"/>
  <c r="AG3517" i="1"/>
  <c r="AG4594" i="1"/>
  <c r="AG4877" i="1"/>
  <c r="AG4808" i="1"/>
  <c r="AG4657" i="1"/>
  <c r="AG4207" i="1"/>
  <c r="AG4477" i="1"/>
  <c r="AG1160" i="1"/>
  <c r="AG3737" i="1"/>
  <c r="AG4506" i="1"/>
  <c r="AG4557" i="1"/>
  <c r="AG5050" i="1"/>
  <c r="AG2308" i="1"/>
  <c r="AG1889" i="1"/>
  <c r="AG816" i="1"/>
  <c r="AG1349" i="1"/>
  <c r="AG356" i="1"/>
  <c r="AG5156" i="1"/>
  <c r="AG2969" i="1"/>
  <c r="AG3001" i="1"/>
  <c r="AG3931" i="1"/>
  <c r="AG4220" i="1"/>
  <c r="AG2940" i="1"/>
  <c r="AG4740" i="1"/>
  <c r="AG1573" i="1"/>
  <c r="AG1296" i="1"/>
  <c r="AG4206" i="1"/>
  <c r="AG4640" i="1"/>
  <c r="AG4124" i="1"/>
  <c r="AG597" i="1"/>
  <c r="AG2952" i="1"/>
  <c r="AG4964" i="1"/>
  <c r="AG1680" i="1"/>
  <c r="AG2075" i="1"/>
  <c r="AG3808" i="1"/>
  <c r="AG3520" i="1"/>
  <c r="AG3622" i="1"/>
  <c r="AG316" i="1"/>
  <c r="AG104" i="1"/>
  <c r="AG2723" i="1"/>
  <c r="AG674" i="1"/>
  <c r="AG1351" i="1"/>
  <c r="AG2409" i="1"/>
  <c r="AG3773" i="1"/>
  <c r="AG1686" i="1"/>
  <c r="AG2184" i="1"/>
  <c r="AG4062" i="1"/>
  <c r="AG3843" i="1"/>
  <c r="AG796" i="1"/>
  <c r="AG4164" i="1"/>
  <c r="AG550" i="1"/>
  <c r="AG1523" i="1"/>
  <c r="AG4243" i="1"/>
  <c r="AG315" i="1"/>
  <c r="AG2821" i="1"/>
  <c r="AG1307" i="1"/>
  <c r="AG4504" i="1"/>
  <c r="AG2942" i="1"/>
  <c r="AG3376" i="1"/>
  <c r="AG5336" i="1"/>
  <c r="AG2945" i="1"/>
  <c r="AG4251" i="1"/>
  <c r="AG4392" i="1"/>
  <c r="AG4169" i="1"/>
  <c r="AG1528" i="1"/>
  <c r="AG2601" i="1"/>
  <c r="AG569" i="1"/>
  <c r="AG593" i="1"/>
  <c r="AG3857" i="1"/>
  <c r="AG1498" i="1"/>
  <c r="AG1969" i="1"/>
  <c r="AG4046" i="1"/>
  <c r="AG4876" i="1"/>
  <c r="AG1283" i="1"/>
  <c r="AG1568" i="1"/>
  <c r="AG5144" i="1"/>
  <c r="AG5181" i="1"/>
  <c r="AG339" i="1"/>
  <c r="AG1310" i="1"/>
  <c r="AG2327" i="1"/>
  <c r="AG5201" i="1"/>
  <c r="AG543" i="1"/>
  <c r="AG2686" i="1"/>
  <c r="AG1263" i="1"/>
  <c r="AG829" i="1"/>
  <c r="AG2413" i="1"/>
  <c r="AG5047" i="1"/>
  <c r="AG4713" i="1"/>
  <c r="AG1859" i="1"/>
  <c r="AG2704" i="1"/>
  <c r="AG639" i="1"/>
  <c r="AG4858" i="1"/>
  <c r="AG2054" i="1"/>
  <c r="AG518" i="1"/>
  <c r="AG3598" i="1"/>
  <c r="AG3496" i="1"/>
  <c r="AG219" i="1"/>
  <c r="AG2786" i="1"/>
  <c r="AG2949" i="1"/>
  <c r="AG1980" i="1"/>
  <c r="AG713" i="1"/>
  <c r="AG5182" i="1"/>
  <c r="AG214" i="1"/>
  <c r="AG1845" i="1"/>
  <c r="AG83" i="1"/>
  <c r="AG4639" i="1"/>
  <c r="AG5142" i="1"/>
  <c r="AG3839" i="1"/>
  <c r="AG427" i="1"/>
  <c r="AG633" i="1"/>
  <c r="AG1871" i="1"/>
  <c r="AG3938" i="1"/>
  <c r="AG2990" i="1"/>
  <c r="AG1178" i="1"/>
  <c r="AG273" i="1"/>
  <c r="AG2060" i="1"/>
  <c r="AG282" i="1"/>
  <c r="AG3717" i="1"/>
  <c r="AG4310" i="1"/>
  <c r="AG3663" i="1"/>
  <c r="AG4539" i="1"/>
  <c r="AG4349" i="1"/>
  <c r="AG648" i="1"/>
  <c r="AG2057" i="1"/>
  <c r="AG4633" i="1"/>
  <c r="AG5264" i="1"/>
  <c r="AG3170" i="1"/>
  <c r="AG337" i="1"/>
  <c r="AG4925" i="1"/>
  <c r="AG2851" i="1"/>
  <c r="AG1124" i="1"/>
  <c r="AG3065" i="1"/>
  <c r="AG5064" i="1"/>
  <c r="AG522" i="1"/>
  <c r="AG1471" i="1"/>
  <c r="AG3750" i="1"/>
  <c r="AG1189" i="1"/>
  <c r="AG4905" i="1"/>
  <c r="AG3690" i="1"/>
  <c r="AG2947" i="1"/>
  <c r="AG1623" i="1"/>
  <c r="AG4626" i="1"/>
  <c r="AG3558" i="1"/>
  <c r="AG2074" i="1"/>
  <c r="AG1581" i="1"/>
  <c r="AG25" i="1"/>
  <c r="AG4849" i="1"/>
  <c r="AG4866" i="1"/>
  <c r="AG4278" i="1"/>
  <c r="AG993" i="1"/>
  <c r="AG84" i="1"/>
  <c r="AG2850" i="1"/>
  <c r="AG2088" i="1"/>
  <c r="AG1112" i="1"/>
  <c r="AG468" i="1"/>
  <c r="AG4615" i="1"/>
  <c r="AG2392" i="1"/>
  <c r="AG4732" i="1"/>
  <c r="AG3297" i="1"/>
  <c r="AG4325" i="1"/>
  <c r="AG787" i="1"/>
  <c r="AG797" i="1"/>
  <c r="AG4868" i="1"/>
  <c r="AG2180" i="1"/>
  <c r="AG2685" i="1"/>
  <c r="AG4097" i="1"/>
  <c r="AG1842" i="1"/>
  <c r="AG2182" i="1"/>
  <c r="AG4189" i="1"/>
  <c r="AG2252" i="1"/>
  <c r="AG2705" i="1"/>
  <c r="AG3182" i="1"/>
  <c r="AG4393" i="1"/>
  <c r="AG4217" i="1"/>
  <c r="AG3556" i="1"/>
  <c r="AG4708" i="1"/>
  <c r="AG3604" i="1"/>
  <c r="AG3599" i="1"/>
  <c r="AG2063" i="1"/>
  <c r="AG4627" i="1"/>
  <c r="AG4928" i="1"/>
  <c r="AG464" i="1"/>
  <c r="AG4817" i="1"/>
  <c r="AG655" i="1"/>
  <c r="AG5040" i="1"/>
  <c r="AG266" i="1"/>
  <c r="AG3310" i="1"/>
  <c r="AG3293" i="1"/>
  <c r="AG5028" i="1"/>
  <c r="AG5132" i="1"/>
  <c r="AG507" i="1"/>
  <c r="AG3787" i="1"/>
  <c r="AG680" i="1"/>
  <c r="AG4092" i="1"/>
  <c r="AG1225" i="1"/>
  <c r="AG4167" i="1"/>
  <c r="AG5031" i="1"/>
  <c r="AG3656" i="1"/>
  <c r="AG369" i="1"/>
  <c r="AG3390" i="1"/>
  <c r="AG114" i="1"/>
  <c r="AG2211" i="1"/>
  <c r="AG3624" i="1"/>
  <c r="AG3930" i="1"/>
  <c r="AG887" i="1"/>
  <c r="AG2258" i="1"/>
  <c r="AG2689" i="1"/>
  <c r="AG2141" i="1"/>
  <c r="AG667" i="1"/>
  <c r="AG2038" i="1"/>
  <c r="AG2687" i="1"/>
  <c r="AG943" i="1"/>
  <c r="AG4031" i="1"/>
  <c r="AG2310" i="1"/>
  <c r="AG659" i="1"/>
  <c r="AG1371" i="1"/>
  <c r="AG2989" i="1"/>
  <c r="AG3992" i="1"/>
  <c r="AG4664" i="1"/>
  <c r="AG3697" i="1"/>
  <c r="AG2253" i="1"/>
  <c r="AG4871" i="1"/>
  <c r="AG2569" i="1"/>
  <c r="AG4933" i="1"/>
  <c r="AG2754" i="1"/>
  <c r="AG945" i="1"/>
  <c r="AG1992" i="1"/>
  <c r="AG2201" i="1"/>
  <c r="AG3800" i="1"/>
  <c r="AG4394" i="1"/>
  <c r="AG2562" i="1"/>
  <c r="AG434" i="1"/>
  <c r="AG4864" i="1"/>
  <c r="AG892" i="1"/>
  <c r="AG5168" i="1"/>
  <c r="AG2527" i="1"/>
  <c r="AG798" i="1"/>
  <c r="AG1357" i="1"/>
  <c r="AG3995" i="1"/>
  <c r="AG5259" i="1"/>
  <c r="AG4163" i="1"/>
  <c r="AG4620" i="1"/>
  <c r="AG1977" i="1"/>
  <c r="AG217" i="1"/>
  <c r="AG2261" i="1"/>
  <c r="AG2295" i="1"/>
  <c r="AG744" i="1"/>
  <c r="AG2020" i="1"/>
  <c r="AG1231" i="1"/>
  <c r="AG2222" i="1"/>
  <c r="AG5082" i="1"/>
  <c r="AG4867" i="1"/>
  <c r="AG317" i="1"/>
  <c r="AG4505" i="1"/>
  <c r="AG3576" i="1"/>
  <c r="AG4927" i="1"/>
  <c r="AG2631" i="1"/>
  <c r="AG4870" i="1"/>
  <c r="AG490" i="1"/>
  <c r="AG4658" i="1"/>
  <c r="AG4632" i="1"/>
  <c r="AG2055" i="1"/>
  <c r="AG4131" i="1"/>
  <c r="AG58" i="1"/>
  <c r="AG4411" i="1"/>
  <c r="AG4175" i="1"/>
  <c r="AG4414" i="1"/>
  <c r="AG2753" i="1"/>
  <c r="AG4044" i="1"/>
  <c r="AG678" i="1"/>
  <c r="AG643" i="1"/>
  <c r="AG1421" i="1"/>
  <c r="AG3374" i="1"/>
  <c r="AG138" i="1"/>
  <c r="AG4638" i="1"/>
  <c r="AG314" i="1"/>
  <c r="AG5293" i="1"/>
  <c r="AG4761" i="1"/>
  <c r="AG3988" i="1"/>
  <c r="AG1738" i="1"/>
  <c r="AG1070" i="1"/>
  <c r="AG2837" i="1"/>
  <c r="AG568" i="1"/>
  <c r="AG4678" i="1"/>
  <c r="AG2142" i="1"/>
  <c r="AG3236" i="1"/>
  <c r="AG3482" i="1"/>
  <c r="AG2588" i="1"/>
  <c r="AG843" i="1"/>
  <c r="AG3234" i="1"/>
  <c r="AG191" i="1"/>
  <c r="AG376" i="1"/>
  <c r="AG1745" i="1"/>
  <c r="AG759" i="1"/>
  <c r="AG2804" i="1"/>
  <c r="AG1275" i="1"/>
  <c r="AG1024" i="1"/>
  <c r="AG4767" i="1"/>
  <c r="AG60" i="1"/>
  <c r="AG2834" i="1"/>
  <c r="AG5107" i="1"/>
  <c r="AG4608" i="1"/>
  <c r="AG548" i="1"/>
  <c r="AG4962" i="1"/>
  <c r="AG4764" i="1"/>
  <c r="AG549" i="1"/>
  <c r="AG1993" i="1"/>
  <c r="AG3235" i="1"/>
  <c r="AG745" i="1"/>
  <c r="AG1043" i="1"/>
  <c r="AG3497" i="1"/>
  <c r="AG2590" i="1"/>
  <c r="AG4863" i="1"/>
  <c r="AG1478" i="1"/>
  <c r="AG155" i="1"/>
  <c r="AG5019" i="1"/>
  <c r="AG3147" i="1"/>
  <c r="AG4209" i="1"/>
  <c r="AG1891" i="1"/>
  <c r="AG4875" i="1"/>
  <c r="AG3511" i="1"/>
  <c r="AG1746" i="1"/>
  <c r="AG1040" i="1"/>
  <c r="AG4335" i="1"/>
  <c r="AG2796" i="1"/>
  <c r="AG3087" i="1"/>
  <c r="AG2873" i="1"/>
  <c r="AG2163" i="1"/>
  <c r="AG1157" i="1"/>
  <c r="AG3262" i="1"/>
  <c r="AG4641" i="1"/>
  <c r="AG218" i="1"/>
  <c r="AG1161" i="1"/>
  <c r="AG1420" i="1"/>
  <c r="AG3476" i="1"/>
  <c r="AG2056" i="1"/>
  <c r="AG676" i="1"/>
  <c r="AG4216" i="1"/>
  <c r="AG4747" i="1"/>
  <c r="AG1370" i="1"/>
  <c r="AG4285" i="1"/>
  <c r="AG1184" i="1"/>
  <c r="AG3513" i="1"/>
  <c r="AG716" i="1"/>
  <c r="AG2815" i="1"/>
  <c r="AG675" i="1"/>
  <c r="AG1142" i="1"/>
  <c r="AG1664" i="1"/>
  <c r="AG4268" i="1"/>
  <c r="AG3732" i="1"/>
  <c r="AG3695" i="1"/>
  <c r="AG2448" i="1"/>
  <c r="AG1997" i="1"/>
  <c r="AG4350" i="1"/>
  <c r="AG4493" i="1"/>
  <c r="AG4075" i="1"/>
  <c r="AG2059" i="1"/>
  <c r="AG4839" i="1"/>
  <c r="AG1580" i="1"/>
  <c r="AG2318" i="1"/>
  <c r="AG3334" i="1"/>
  <c r="AG1697" i="1"/>
  <c r="AG3730" i="1"/>
  <c r="AG357" i="1"/>
  <c r="AG4530" i="1"/>
  <c r="AG332" i="1"/>
  <c r="AG4778" i="1"/>
  <c r="AG4889" i="1"/>
  <c r="AG2061" i="1"/>
  <c r="AG1604" i="1"/>
  <c r="AG5029" i="1"/>
  <c r="AG2033" i="1"/>
  <c r="AG1607" i="1"/>
  <c r="AG3935" i="1"/>
  <c r="AG834" i="1"/>
  <c r="AG5263" i="1"/>
  <c r="AG5327" i="1"/>
  <c r="AG3112" i="1"/>
  <c r="AG2751" i="1"/>
  <c r="AG395" i="1"/>
  <c r="AG4674" i="1"/>
  <c r="AG4840" i="1"/>
  <c r="AG1423" i="1"/>
  <c r="AG4428" i="1"/>
  <c r="AG1342" i="1"/>
  <c r="AG3602" i="1"/>
  <c r="AG3912" i="1"/>
  <c r="AG1290" i="1"/>
  <c r="AG3769" i="1"/>
  <c r="AG1570" i="1"/>
  <c r="AG2255" i="1"/>
  <c r="AG1577" i="1"/>
  <c r="AG3454" i="1"/>
  <c r="AG3299" i="1"/>
  <c r="AG1609" i="1"/>
  <c r="AG78" i="1"/>
  <c r="AG3408" i="1"/>
  <c r="AG2500" i="1"/>
  <c r="AG2525" i="1"/>
  <c r="AG2079" i="1"/>
  <c r="AG2309" i="1"/>
  <c r="AG3569" i="1"/>
  <c r="AG3651" i="1"/>
  <c r="AG3575" i="1"/>
  <c r="AG2615" i="1"/>
  <c r="AG4060" i="1"/>
  <c r="AG823" i="1"/>
  <c r="AG1976" i="1"/>
  <c r="AG3646" i="1"/>
  <c r="AG3671" i="1"/>
  <c r="AG4120" i="1"/>
  <c r="AG2170" i="1"/>
  <c r="AG1079" i="1"/>
  <c r="AG5241" i="1"/>
  <c r="AG2595" i="1"/>
  <c r="AG3649" i="1"/>
  <c r="AG4269" i="1"/>
  <c r="AG1705" i="1"/>
  <c r="AG4017" i="1"/>
  <c r="AG2469" i="1"/>
  <c r="AG353" i="1"/>
  <c r="AG1031" i="1"/>
  <c r="AG302" i="1"/>
  <c r="AG4749" i="1"/>
  <c r="AG2191" i="1"/>
  <c r="AG4390" i="1"/>
  <c r="AG368" i="1"/>
  <c r="AG2750" i="1"/>
  <c r="AG3771" i="1"/>
  <c r="AG4089" i="1"/>
  <c r="AG4287" i="1"/>
  <c r="AG3025" i="1"/>
  <c r="AG4709" i="1"/>
  <c r="AG2684" i="1"/>
  <c r="AG1990" i="1"/>
  <c r="AG1855" i="1"/>
  <c r="AG5130" i="1"/>
  <c r="AG3248" i="1"/>
  <c r="AG1170" i="1"/>
  <c r="AG2874" i="1"/>
  <c r="AG4111" i="1"/>
  <c r="AG4415" i="1"/>
  <c r="AG4853" i="1"/>
  <c r="AG2665" i="1"/>
  <c r="AG5331" i="1"/>
  <c r="AG971" i="1"/>
  <c r="AG4389" i="1"/>
  <c r="AG4208" i="1"/>
  <c r="AG3738" i="1"/>
  <c r="AG4112" i="1"/>
  <c r="AG2405" i="1"/>
  <c r="AG18" i="1"/>
  <c r="AG1336" i="1"/>
  <c r="AG5173" i="1"/>
  <c r="AG2274" i="1"/>
  <c r="AG1908" i="1"/>
  <c r="AG3726" i="1"/>
  <c r="AG2835" i="1"/>
  <c r="AG5332" i="1"/>
  <c r="AG328" i="1"/>
  <c r="AG276" i="1"/>
  <c r="AG3546" i="1"/>
  <c r="AG1907" i="1"/>
  <c r="AG2345" i="1"/>
  <c r="AG5023" i="1"/>
  <c r="AG3657" i="1"/>
  <c r="AG5092" i="1"/>
  <c r="AG2319" i="1"/>
  <c r="AG1946" i="1"/>
  <c r="AG2219" i="1"/>
  <c r="AG3961" i="1"/>
  <c r="AG825" i="1"/>
  <c r="AG1424" i="1"/>
  <c r="AG2752" i="1"/>
  <c r="AG3466" i="1"/>
  <c r="AG20" i="1"/>
  <c r="AG1210" i="1"/>
  <c r="AG1434" i="1"/>
  <c r="AG1425" i="1"/>
  <c r="AG984" i="1"/>
  <c r="AG3842" i="1"/>
  <c r="AG3312" i="1"/>
  <c r="AG4252" i="1"/>
  <c r="AG4609" i="1"/>
  <c r="AG1511" i="1"/>
  <c r="AG2169" i="1"/>
  <c r="AG3723" i="1"/>
  <c r="AG2069" i="1"/>
  <c r="AG4777" i="1"/>
  <c r="AG2836" i="1"/>
  <c r="AG3481" i="1"/>
  <c r="AG1029" i="1"/>
  <c r="AG3125" i="1"/>
  <c r="AG4261" i="1"/>
  <c r="AG4846" i="1"/>
  <c r="AG2599" i="1"/>
  <c r="AG303" i="1"/>
  <c r="AG2205" i="1"/>
  <c r="AG4610" i="1"/>
  <c r="AG4507" i="1"/>
  <c r="AG5202" i="1"/>
  <c r="AG101" i="1"/>
  <c r="AG109" i="1"/>
  <c r="AG2135" i="1"/>
  <c r="AG4090" i="1"/>
  <c r="AG2856" i="1"/>
  <c r="AG2578" i="1"/>
  <c r="AG1892" i="1"/>
  <c r="AG354" i="1"/>
  <c r="AG3718" i="1"/>
  <c r="AG3960" i="1"/>
  <c r="AG3774" i="1"/>
  <c r="AG1758" i="1"/>
  <c r="AG1877" i="1"/>
  <c r="AG2906" i="1"/>
  <c r="AG4606" i="1"/>
  <c r="AG3341" i="1"/>
  <c r="AG1064" i="1"/>
  <c r="AG519" i="1"/>
  <c r="AG4045" i="1"/>
  <c r="AG2673" i="1"/>
  <c r="AG1540" i="1"/>
  <c r="AG3242" i="1"/>
  <c r="AG2317" i="1"/>
  <c r="AG2470" i="1"/>
  <c r="AG3008" i="1"/>
  <c r="AG272" i="1"/>
  <c r="AG4797" i="1"/>
  <c r="AG2950" i="1"/>
  <c r="AG5286" i="1"/>
  <c r="AG21" i="1"/>
  <c r="AG591" i="1"/>
  <c r="AG3674" i="1"/>
  <c r="AG3096" i="1"/>
  <c r="AG761" i="1"/>
  <c r="AG889" i="1"/>
  <c r="AG1483" i="1"/>
  <c r="AG2462" i="1"/>
  <c r="AG3148" i="1"/>
  <c r="AG3274" i="1"/>
  <c r="AG2341" i="1"/>
  <c r="AG1298" i="1"/>
  <c r="AG203" i="1"/>
  <c r="AG1232" i="1"/>
  <c r="AG2602" i="1"/>
  <c r="AG4093" i="1"/>
  <c r="AG4315" i="1"/>
  <c r="AG3847" i="1"/>
  <c r="AG4911" i="1"/>
  <c r="AG4607" i="1"/>
  <c r="AG3333" i="1"/>
  <c r="AG2803" i="1"/>
  <c r="AG5333" i="1"/>
  <c r="AG4930" i="1"/>
  <c r="AG2722" i="1"/>
  <c r="AG2875" i="1"/>
  <c r="AG4898" i="1"/>
  <c r="AG3311" i="1"/>
  <c r="AG603" i="1"/>
  <c r="AG2377" i="1"/>
  <c r="AG4014" i="1"/>
  <c r="AG602" i="1"/>
  <c r="AG3838" i="1"/>
  <c r="AG4032" i="1"/>
  <c r="AG3495" i="1"/>
  <c r="AG4525" i="1"/>
  <c r="AG5347" i="1"/>
  <c r="AG3890" i="1"/>
  <c r="AG3927" i="1"/>
  <c r="AG2195" i="1"/>
  <c r="AG3268" i="1"/>
  <c r="AG2427" i="1"/>
  <c r="AG2951" i="1"/>
  <c r="AG2971" i="1"/>
  <c r="AG386" i="1"/>
  <c r="AG4669" i="1"/>
  <c r="AG4969" i="1"/>
  <c r="AG628" i="1"/>
  <c r="AG1756" i="1"/>
  <c r="AG394" i="1"/>
  <c r="AG3301" i="1"/>
  <c r="AG3892" i="1"/>
  <c r="AG1426" i="1"/>
  <c r="AG4096" i="1"/>
  <c r="AG322" i="1"/>
  <c r="AG2605" i="1"/>
  <c r="AG4873" i="1"/>
  <c r="AG3378" i="1"/>
  <c r="AG412" i="1"/>
  <c r="AG3480" i="1"/>
  <c r="AG914" i="1"/>
  <c r="AG3126" i="1"/>
  <c r="AG3245" i="1"/>
  <c r="AG1141" i="1"/>
  <c r="AG100" i="1"/>
  <c r="AG3145" i="1"/>
  <c r="AG54" i="1"/>
  <c r="AG275" i="1"/>
  <c r="AG3945" i="1"/>
  <c r="AG4757" i="1"/>
  <c r="AG3391" i="1"/>
  <c r="AG3340" i="1"/>
  <c r="AG30" i="1"/>
  <c r="AG2492" i="1"/>
  <c r="AG2068" i="1"/>
  <c r="AG4081" i="1"/>
  <c r="AG3685" i="1"/>
  <c r="AG2943" i="1"/>
  <c r="AG3057" i="1"/>
  <c r="AG3423" i="1"/>
  <c r="AG4697" i="1"/>
  <c r="AG2748" i="1"/>
  <c r="AG2415" i="1"/>
  <c r="AG3926" i="1"/>
  <c r="AG1598" i="1"/>
  <c r="AG653" i="1"/>
  <c r="AG3772" i="1"/>
  <c r="AG3570" i="1"/>
  <c r="AG4382" i="1"/>
  <c r="AG4841" i="1"/>
  <c r="AG3479" i="1"/>
  <c r="AG3406" i="1"/>
  <c r="AG4729" i="1"/>
  <c r="AG1104" i="1"/>
  <c r="AG439" i="1"/>
  <c r="AG3861" i="1"/>
  <c r="AG3868" i="1"/>
  <c r="AG4219" i="1"/>
  <c r="AG2604" i="1"/>
  <c r="AG2975" i="1"/>
  <c r="AG1152" i="1"/>
  <c r="AG170" i="1"/>
  <c r="AG2460" i="1"/>
  <c r="AG1403" i="1"/>
  <c r="AG506" i="1"/>
  <c r="AG2254" i="1"/>
  <c r="AG1153" i="1"/>
  <c r="AG1894" i="1"/>
  <c r="AG147" i="1"/>
  <c r="AG3678" i="1"/>
  <c r="AG619" i="1"/>
  <c r="AG3109" i="1"/>
  <c r="AG3669" i="1"/>
  <c r="AG995" i="1"/>
  <c r="AG1712" i="1"/>
  <c r="AG3348" i="1"/>
  <c r="AG3863" i="1"/>
  <c r="AG4215" i="1"/>
  <c r="AG908" i="1"/>
  <c r="AG212" i="1"/>
  <c r="AG3171" i="1"/>
  <c r="AG1534" i="1"/>
  <c r="AG5105" i="1"/>
  <c r="AG1763" i="1"/>
  <c r="AG196" i="1"/>
  <c r="AG1009" i="1"/>
  <c r="AG1447" i="1"/>
  <c r="AG3237" i="1"/>
  <c r="AG2769" i="1"/>
  <c r="AG484" i="1"/>
  <c r="AG1689" i="1"/>
  <c r="AG5215" i="1"/>
  <c r="AG5152" i="1"/>
  <c r="AG1196" i="1"/>
  <c r="AG2186" i="1"/>
  <c r="AG2475" i="1"/>
  <c r="AG1583" i="1"/>
  <c r="AG3904" i="1"/>
  <c r="AG4665" i="1"/>
  <c r="AG1036" i="1"/>
  <c r="AG1550" i="1"/>
  <c r="AG4028" i="1"/>
  <c r="AG4827" i="1"/>
  <c r="AG4549" i="1"/>
  <c r="AG5236" i="1"/>
  <c r="AG4475" i="1"/>
  <c r="AG4391" i="1"/>
  <c r="AG2321" i="1"/>
  <c r="AG4387" i="1"/>
  <c r="AG213" i="1"/>
  <c r="AG80" i="1"/>
  <c r="AG2716" i="1"/>
  <c r="AG149" i="1"/>
  <c r="AG3650" i="1"/>
  <c r="AG4906" i="1"/>
  <c r="AG89" i="1"/>
  <c r="AG3518" i="1"/>
  <c r="AG4030" i="1"/>
  <c r="AG2635" i="1"/>
  <c r="AG2458" i="1"/>
  <c r="AG4383" i="1"/>
  <c r="AG1999" i="1"/>
  <c r="AG2447" i="1"/>
  <c r="AG1376" i="1"/>
  <c r="AG2066" i="1"/>
  <c r="AG4114" i="1"/>
  <c r="AG3877" i="1"/>
  <c r="AG4141" i="1"/>
  <c r="AG5012" i="1"/>
  <c r="AG3405" i="1"/>
  <c r="AG629" i="1"/>
  <c r="AG596" i="1"/>
  <c r="AG4429" i="1"/>
  <c r="AG4113" i="1"/>
  <c r="AG1262" i="1"/>
  <c r="AG3944" i="1"/>
  <c r="AG863" i="1"/>
  <c r="AG555" i="1"/>
  <c r="AG4221" i="1"/>
  <c r="AG3409" i="1"/>
  <c r="AG4061" i="1"/>
  <c r="AG3397" i="1"/>
  <c r="AG139" i="1"/>
  <c r="AG4680" i="1"/>
  <c r="AG1465" i="1"/>
  <c r="AG3969" i="1"/>
  <c r="AG994" i="1"/>
  <c r="AG2221" i="1"/>
  <c r="AG1743" i="1"/>
  <c r="AG1994" i="1"/>
  <c r="AG123" i="1"/>
  <c r="AG200" i="1"/>
  <c r="AG3032" i="1"/>
  <c r="AG3220" i="1"/>
  <c r="AG4661" i="1"/>
  <c r="AG1446" i="1"/>
  <c r="AG360" i="1"/>
  <c r="AG134" i="1"/>
  <c r="AG1546" i="1"/>
  <c r="AG4214" i="1"/>
  <c r="AG2854" i="1"/>
  <c r="AG2139" i="1"/>
  <c r="AG3667" i="1"/>
  <c r="AG1008" i="1"/>
  <c r="AG2967" i="1"/>
  <c r="AG714" i="1"/>
  <c r="AG2468" i="1"/>
  <c r="AG1267" i="1"/>
  <c r="AG4073" i="1"/>
  <c r="AG3512" i="1"/>
  <c r="AG1653" i="1"/>
  <c r="AG108" i="1"/>
  <c r="AG4181" i="1"/>
  <c r="AG4307" i="1"/>
  <c r="AG1488" i="1"/>
  <c r="AG3111" i="1"/>
  <c r="AG2316" i="1"/>
  <c r="AG696" i="1"/>
  <c r="AG2898" i="1"/>
  <c r="AG3891" i="1"/>
  <c r="AG2591" i="1"/>
  <c r="AG4130" i="1"/>
  <c r="AG4945" i="1"/>
  <c r="AG3006" i="1"/>
  <c r="AG1533" i="1"/>
  <c r="AG2267" i="1"/>
  <c r="AG1870" i="1"/>
  <c r="AG661" i="1"/>
  <c r="AG703" i="1"/>
  <c r="AG5041" i="1"/>
  <c r="AG5048" i="1"/>
  <c r="AG2375" i="1"/>
  <c r="AG81" i="1"/>
  <c r="AG2806" i="1"/>
  <c r="AG4722" i="1"/>
  <c r="AG135" i="1"/>
  <c r="AG1035" i="1"/>
  <c r="AG2941" i="1"/>
  <c r="AG4553" i="1"/>
  <c r="AG2594" i="1"/>
  <c r="AG35" i="1"/>
  <c r="AG4218" i="1"/>
  <c r="AG3903" i="1"/>
  <c r="AG198" i="1"/>
  <c r="AG1724" i="1"/>
  <c r="AG255" i="1"/>
  <c r="AG3585" i="1"/>
  <c r="AG3468" i="1"/>
  <c r="AG2567" i="1"/>
  <c r="AG5128" i="1"/>
  <c r="AG208" i="1"/>
  <c r="AG3587" i="1"/>
  <c r="AG1809" i="1"/>
  <c r="AG3735" i="1"/>
  <c r="AG352" i="1"/>
  <c r="AG2062" i="1"/>
  <c r="AG406" i="1"/>
  <c r="AG1264" i="1"/>
  <c r="AG1343" i="1"/>
  <c r="AG3793" i="1"/>
  <c r="AG3874" i="1"/>
  <c r="AG4059" i="1"/>
  <c r="AG4902" i="1"/>
  <c r="AG2275" i="1"/>
  <c r="AG4642" i="1"/>
  <c r="AG3396" i="1"/>
  <c r="AG1986" i="1"/>
  <c r="AG3506" i="1"/>
  <c r="AG2359" i="1"/>
  <c r="AG4916" i="1"/>
  <c r="AG110" i="1"/>
  <c r="AG254" i="1"/>
  <c r="AG1561" i="1"/>
  <c r="AG1289" i="1"/>
  <c r="AG4580" i="1"/>
  <c r="AG430" i="1"/>
  <c r="AG1991" i="1"/>
  <c r="AG3994" i="1"/>
  <c r="AG48" i="1"/>
  <c r="AG2505" i="1"/>
  <c r="AG2787" i="1"/>
  <c r="AG2404" i="1"/>
  <c r="AG359" i="1"/>
  <c r="AG1034" i="1"/>
  <c r="AG1084" i="1"/>
  <c r="AG1224" i="1"/>
  <c r="AG4750" i="1"/>
  <c r="AG4388" i="1"/>
  <c r="AG4821" i="1"/>
  <c r="AG1226" i="1"/>
  <c r="AG1603" i="1"/>
  <c r="AG2626" i="1"/>
  <c r="AG2668" i="1"/>
  <c r="AG2708" i="1"/>
  <c r="AG3701" i="1"/>
  <c r="AG4753" i="1"/>
  <c r="AG4128" i="1"/>
  <c r="AG817" i="1"/>
  <c r="AG4527" i="1"/>
  <c r="AG2779" i="1"/>
  <c r="AG3647" i="1"/>
  <c r="AG660" i="1"/>
  <c r="AG2542" i="1"/>
  <c r="AG92" i="1"/>
  <c r="AG119" i="1"/>
  <c r="AG204" i="1"/>
  <c r="AG228" i="1"/>
  <c r="AG259" i="1"/>
  <c r="AG311" i="1"/>
  <c r="AG410" i="1"/>
  <c r="AG423" i="1"/>
  <c r="AG462" i="1"/>
  <c r="AG495" i="1"/>
  <c r="AG527" i="1"/>
  <c r="AG547" i="1"/>
  <c r="AG605" i="1"/>
  <c r="AG613" i="1"/>
  <c r="AG847" i="1"/>
  <c r="AG902" i="1"/>
  <c r="AG941" i="1"/>
  <c r="AG948" i="1"/>
  <c r="AG956" i="1"/>
  <c r="AG958" i="1"/>
  <c r="AG1081" i="1"/>
  <c r="AG1105" i="1"/>
  <c r="AG1109" i="1"/>
  <c r="AG1293" i="1"/>
  <c r="AG1358" i="1"/>
  <c r="AG1608" i="1"/>
  <c r="AG1624" i="1"/>
  <c r="AG1632" i="1"/>
  <c r="AG1788" i="1"/>
  <c r="AG1887" i="1"/>
  <c r="AG1942" i="1"/>
  <c r="AG2136" i="1"/>
  <c r="AG2386" i="1"/>
  <c r="AG2391" i="1"/>
  <c r="AG2403" i="1"/>
  <c r="AG2407" i="1"/>
  <c r="AG2436" i="1"/>
  <c r="AG2517" i="1"/>
  <c r="AG2584" i="1"/>
  <c r="AG2593" i="1"/>
  <c r="AG2613" i="1"/>
  <c r="AG2765" i="1"/>
  <c r="AG2789" i="1"/>
  <c r="AG2790" i="1"/>
  <c r="AG2791" i="1"/>
  <c r="AG2830" i="1"/>
  <c r="AG2902" i="1"/>
  <c r="AG2916" i="1"/>
  <c r="AG2963" i="1"/>
  <c r="AG2977" i="1"/>
  <c r="AG2995" i="1"/>
  <c r="AG2997" i="1"/>
  <c r="AG3015" i="1"/>
  <c r="AG3133" i="1"/>
  <c r="AG3137" i="1"/>
  <c r="AG3241" i="1"/>
  <c r="AG3278" i="1"/>
  <c r="AG3358" i="1"/>
  <c r="AG3425" i="1"/>
  <c r="AG3438" i="1"/>
  <c r="AG3464" i="1"/>
  <c r="AG3626" i="1"/>
  <c r="AG3741" i="1"/>
  <c r="AG3811" i="1"/>
  <c r="AG3821" i="1"/>
  <c r="AG4035" i="1"/>
  <c r="AG4056" i="1"/>
  <c r="AG4086" i="1"/>
  <c r="AG4183" i="1"/>
  <c r="AG4223" i="1"/>
  <c r="AG4229" i="1"/>
  <c r="AG4265" i="1"/>
  <c r="AG4375" i="1"/>
  <c r="AG4548" i="1"/>
  <c r="AG4585" i="1"/>
  <c r="AG4716" i="1"/>
  <c r="AG4769" i="1"/>
  <c r="AG4809" i="1"/>
  <c r="AG4976" i="1"/>
  <c r="AG4996" i="1"/>
  <c r="AG5035" i="1"/>
  <c r="AG5192" i="1"/>
  <c r="AG5204" i="1"/>
  <c r="AG5243" i="1"/>
  <c r="AG5267" i="1"/>
  <c r="AG5319" i="1"/>
  <c r="AG3420" i="1"/>
  <c r="AG701" i="1"/>
  <c r="AG1794" i="1"/>
  <c r="AG3062" i="1"/>
  <c r="AG4374" i="1"/>
  <c r="AG224" i="1"/>
  <c r="AG2116" i="1"/>
  <c r="AG1369" i="1"/>
  <c r="AG4302" i="1"/>
  <c r="AG1672" i="1"/>
  <c r="AG3276" i="1"/>
  <c r="AG4619" i="1"/>
  <c r="AG2546" i="1"/>
  <c r="AG271" i="1"/>
  <c r="AG1156" i="1"/>
  <c r="AG1665" i="1"/>
  <c r="AG3198" i="1"/>
  <c r="AG4860" i="1"/>
  <c r="AG5154" i="1"/>
  <c r="AG2064" i="1"/>
  <c r="AG3510" i="1"/>
  <c r="AG1162" i="1"/>
  <c r="AG3251" i="1"/>
  <c r="AG4770" i="1"/>
  <c r="AG1547" i="1"/>
  <c r="AG2152" i="1"/>
  <c r="AG2530" i="1"/>
  <c r="AG2805" i="1"/>
  <c r="AG5193" i="1"/>
  <c r="AG267" i="1"/>
  <c r="AG864" i="1"/>
  <c r="AG2682" i="1"/>
  <c r="AG3128" i="1"/>
  <c r="AG3335" i="1"/>
  <c r="AG973" i="1"/>
  <c r="AG1578" i="1"/>
  <c r="AG3977" i="1"/>
  <c r="AG1362" i="1"/>
  <c r="AG3412" i="1"/>
  <c r="AG3976" i="1"/>
  <c r="AG4430" i="1"/>
  <c r="AG4988" i="1"/>
  <c r="AG2223" i="1"/>
  <c r="AG2373" i="1"/>
  <c r="AG41" i="1"/>
  <c r="AG461" i="1"/>
  <c r="AG136" i="1"/>
  <c r="AG520" i="1"/>
  <c r="AG3225" i="1"/>
  <c r="AG4851" i="1"/>
  <c r="AG4865" i="1"/>
  <c r="AG4663" i="1"/>
  <c r="AG3005" i="1"/>
  <c r="AG3542" i="1"/>
  <c r="AG2493" i="1"/>
  <c r="AG3798" i="1"/>
  <c r="AG5021" i="1"/>
  <c r="AG684" i="1"/>
  <c r="AG1387" i="1"/>
  <c r="AG1685" i="1"/>
  <c r="AG1793" i="1"/>
  <c r="AG1917" i="1"/>
  <c r="AG4456" i="1"/>
  <c r="AG4912" i="1"/>
  <c r="AG5240" i="1"/>
  <c r="AG2466" i="1"/>
  <c r="AG3403" i="1"/>
  <c r="AG361" i="1"/>
  <c r="AG1377" i="1"/>
  <c r="AG2823" i="1"/>
  <c r="AG4211" i="1"/>
  <c r="AG3660" i="1"/>
  <c r="AG3980" i="1"/>
  <c r="AG4464" i="1"/>
  <c r="AG1022" i="1"/>
  <c r="AG3683" i="1"/>
  <c r="AG2819" i="1"/>
  <c r="AG3183" i="1"/>
  <c r="AG5099" i="1"/>
  <c r="AG2104" i="1"/>
  <c r="AG4110" i="1"/>
  <c r="AG1475" i="1"/>
  <c r="AG1694" i="1"/>
  <c r="AG4541" i="1"/>
  <c r="AG4728" i="1"/>
  <c r="AG2144" i="1"/>
  <c r="AG3263" i="1"/>
  <c r="AG4982" i="1"/>
  <c r="AG5124" i="1"/>
  <c r="AG1404" i="1"/>
  <c r="AG4237" i="1"/>
  <c r="AG2421" i="1"/>
  <c r="AG3373" i="1"/>
  <c r="AG4830" i="1"/>
  <c r="AG2572" i="1"/>
  <c r="AG2576" i="1"/>
  <c r="AG4103" i="1"/>
  <c r="AG4379" i="1"/>
  <c r="AG447" i="1"/>
  <c r="AG594" i="1"/>
  <c r="AG2888" i="1"/>
  <c r="AG3734" i="1"/>
  <c r="AG3753" i="1"/>
  <c r="AG2149" i="1"/>
  <c r="AG4952" i="1"/>
  <c r="AG2198" i="1"/>
  <c r="AG2227" i="1"/>
  <c r="AG2503" i="1"/>
  <c r="AG2742" i="1"/>
  <c r="AG3300" i="1"/>
  <c r="AG4127" i="1"/>
  <c r="AG2450" i="1"/>
  <c r="AG2793" i="1"/>
  <c r="AG1087" i="1"/>
  <c r="AG1684" i="1"/>
  <c r="AG4687" i="1"/>
  <c r="AG3474" i="1"/>
  <c r="AG1643" i="1"/>
  <c r="AG2380" i="1"/>
  <c r="AG4323" i="1"/>
  <c r="AG4688" i="1"/>
  <c r="AG4733" i="1"/>
  <c r="AG1741" i="1"/>
  <c r="AG2416" i="1"/>
  <c r="AG3571" i="1"/>
  <c r="AG4165" i="1"/>
  <c r="AG1252" i="1"/>
  <c r="AG2090" i="1"/>
  <c r="AG1535" i="1"/>
  <c r="AG1676" i="1"/>
  <c r="AG1720" i="1"/>
  <c r="AG3870" i="1"/>
  <c r="AG3987" i="1"/>
  <c r="AG4524" i="1"/>
  <c r="AG1158" i="1"/>
  <c r="AG2548" i="1"/>
  <c r="AG3757" i="1"/>
  <c r="AG1499" i="1"/>
  <c r="AG4048" i="1"/>
  <c r="AG1564" i="1"/>
  <c r="AG17" i="1"/>
  <c r="AG1255" i="1"/>
  <c r="AG3923" i="1"/>
  <c r="AG983" i="1"/>
  <c r="AG2247" i="1"/>
  <c r="AG2518" i="1"/>
  <c r="AG3063" i="1"/>
  <c r="AG179" i="1"/>
  <c r="AG1516" i="1"/>
  <c r="AG2891" i="1"/>
  <c r="AG374" i="1"/>
  <c r="AG525" i="1"/>
  <c r="AG1212" i="1"/>
  <c r="AG2202" i="1"/>
  <c r="AG3924" i="1"/>
  <c r="AG1704" i="1"/>
  <c r="AG1827" i="1"/>
  <c r="AG5195" i="1"/>
  <c r="AG4222" i="1"/>
  <c r="AG3526" i="1"/>
  <c r="AG1172" i="1"/>
  <c r="AG3559" i="1"/>
  <c r="AG1893" i="1"/>
  <c r="AG1076" i="1"/>
  <c r="AG1819" i="1"/>
  <c r="AG1953" i="1"/>
  <c r="AG2053" i="1"/>
  <c r="AG2773" i="1"/>
  <c r="AG2890" i="1"/>
  <c r="AG3509" i="1"/>
  <c r="AG4421" i="1"/>
  <c r="AG397" i="1"/>
  <c r="AG449" i="1"/>
  <c r="AG812" i="1"/>
  <c r="AG1234" i="1"/>
  <c r="AG1239" i="1"/>
  <c r="AG1981" i="1"/>
  <c r="AG5045" i="1"/>
  <c r="AG3422" i="1"/>
  <c r="AG4605" i="1"/>
  <c r="AG662" i="1"/>
  <c r="AG5237" i="1"/>
  <c r="AG432" i="1"/>
  <c r="AG2091" i="1"/>
  <c r="AG2326" i="1"/>
  <c r="AG3127" i="1"/>
  <c r="AG5349" i="1"/>
  <c r="AG1996" i="1"/>
  <c r="AG3361" i="1"/>
  <c r="AG3026" i="1"/>
  <c r="AG4203" i="1"/>
  <c r="AG1695" i="1"/>
  <c r="AG3722" i="1"/>
  <c r="AG5078" i="1"/>
  <c r="AG5133" i="1"/>
  <c r="AG5207" i="1"/>
  <c r="AG4399" i="1"/>
  <c r="AG117" i="1"/>
  <c r="AG1367" i="1"/>
  <c r="AG1960" i="1"/>
  <c r="AG2866" i="1"/>
  <c r="AG3692" i="1"/>
  <c r="AG3828" i="1"/>
  <c r="AG455" i="1"/>
  <c r="AG608" i="1"/>
  <c r="AG4372" i="1"/>
  <c r="AG1265" i="1"/>
  <c r="AG638" i="1"/>
  <c r="AG975" i="1"/>
  <c r="AG1452" i="1"/>
  <c r="AG2521" i="1"/>
  <c r="AG585" i="1"/>
  <c r="AG2388" i="1"/>
  <c r="AG2627" i="1"/>
  <c r="AG201" i="1"/>
  <c r="AG389" i="1"/>
  <c r="AG414" i="1"/>
  <c r="AG1151" i="1"/>
  <c r="AG3572" i="1"/>
  <c r="AG4231" i="1"/>
  <c r="AG2502" i="1"/>
  <c r="AG707" i="1"/>
  <c r="AG2919" i="1"/>
  <c r="AG2078" i="1"/>
  <c r="AG4241" i="1"/>
  <c r="AG4270" i="1"/>
  <c r="AG4768" i="1"/>
  <c r="AG803" i="1"/>
  <c r="AG3020" i="1"/>
  <c r="AG3394" i="1"/>
  <c r="AG3492" i="1"/>
  <c r="AG4040" i="1"/>
  <c r="AG4154" i="1"/>
  <c r="AG4673" i="1"/>
  <c r="AG4814" i="1"/>
  <c r="AG5268" i="1"/>
  <c r="AG740" i="1"/>
  <c r="AG2256" i="1"/>
  <c r="AG431" i="1"/>
  <c r="AG3000" i="1"/>
  <c r="AG1150" i="1"/>
  <c r="AG517" i="1"/>
  <c r="AG5087" i="1"/>
  <c r="AG2654" i="1"/>
  <c r="AG3714" i="1"/>
  <c r="AG98" i="1"/>
  <c r="AG245" i="1"/>
  <c r="AG1237" i="1"/>
  <c r="AG1773" i="1"/>
  <c r="AG2005" i="1"/>
  <c r="AG3641" i="1"/>
  <c r="AG4825" i="1"/>
  <c r="AG3402" i="1"/>
  <c r="AG1203" i="1"/>
  <c r="AG1838" i="1"/>
  <c r="AG1923" i="1"/>
  <c r="AG4170" i="1"/>
  <c r="AG1790" i="1"/>
  <c r="AG3021" i="1"/>
  <c r="AG3880" i="1"/>
  <c r="AG4076" i="1"/>
  <c r="AG4774" i="1"/>
  <c r="AG3806" i="1"/>
  <c r="AG1596" i="1"/>
  <c r="AG1459" i="1"/>
  <c r="AG3725" i="1"/>
  <c r="AG2385" i="1"/>
  <c r="AG3786" i="1"/>
  <c r="AG3320" i="1"/>
  <c r="AG3442" i="1"/>
  <c r="AG3751" i="1"/>
  <c r="AG4462" i="1"/>
  <c r="AG4538" i="1"/>
  <c r="AG2993" i="1"/>
  <c r="AG3540" i="1"/>
  <c r="AG326" i="1"/>
  <c r="AG3055" i="1"/>
  <c r="AG3121" i="1"/>
  <c r="AG3258" i="1"/>
  <c r="AG3415" i="1"/>
  <c r="AG398" i="1"/>
  <c r="AG788" i="1"/>
  <c r="AG2041" i="1"/>
  <c r="AG2472" i="1"/>
  <c r="AG3131" i="1"/>
  <c r="AG3494" i="1"/>
  <c r="AG3990" i="1"/>
  <c r="AG4066" i="1"/>
  <c r="AG988" i="1"/>
  <c r="AG1127" i="1"/>
  <c r="AG5036" i="1"/>
  <c r="AG1654" i="1"/>
  <c r="AG2746" i="1"/>
  <c r="AG4433" i="1"/>
  <c r="AG894" i="1"/>
  <c r="AG1291" i="1"/>
  <c r="AG2012" i="1"/>
  <c r="AG2026" i="1"/>
  <c r="AG2095" i="1"/>
  <c r="AG2863" i="1"/>
  <c r="AG2914" i="1"/>
  <c r="AG3879" i="1"/>
  <c r="AG3951" i="1"/>
  <c r="AG1599" i="1"/>
  <c r="AG1723" i="1"/>
  <c r="AG2932" i="1"/>
  <c r="AG421" i="1"/>
  <c r="AG782" i="1"/>
  <c r="AG848" i="1"/>
  <c r="AG1133" i="1"/>
  <c r="AG1979" i="1"/>
  <c r="AG2464" i="1"/>
  <c r="AG3097" i="1"/>
  <c r="AG142" i="1"/>
  <c r="AG1312" i="1"/>
  <c r="AG3672" i="1"/>
  <c r="AG4431" i="1"/>
  <c r="AG2541" i="1"/>
  <c r="AG4471" i="1"/>
  <c r="AG1882" i="1"/>
  <c r="AG2073" i="1"/>
  <c r="AG3108" i="1"/>
  <c r="AG5174" i="1"/>
  <c r="AG691" i="1"/>
  <c r="AG3699" i="1"/>
  <c r="AG4267" i="1"/>
  <c r="AG940" i="1"/>
  <c r="AG1415" i="1"/>
  <c r="AG2100" i="1"/>
  <c r="AG3157" i="1"/>
  <c r="AG4185" i="1"/>
  <c r="AG4919" i="1"/>
  <c r="AG5138" i="1"/>
  <c r="AG690" i="1"/>
  <c r="AG3231" i="1"/>
  <c r="AG5091" i="1"/>
  <c r="AG3255" i="1"/>
  <c r="AG3869" i="1"/>
  <c r="AG587" i="1"/>
  <c r="AG1061" i="1"/>
  <c r="AG2138" i="1"/>
  <c r="AG2498" i="1"/>
  <c r="AG3849" i="1"/>
  <c r="AG2698" i="1"/>
  <c r="AG2744" i="1"/>
  <c r="AG4932" i="1"/>
  <c r="AG2000" i="1"/>
  <c r="AG2132" i="1"/>
  <c r="AG3288" i="1"/>
  <c r="AG3618" i="1"/>
  <c r="AG4681" i="1"/>
  <c r="AG1015" i="1"/>
  <c r="AG1095" i="1"/>
  <c r="AG1656" i="1"/>
  <c r="AG2362" i="1"/>
  <c r="AG2817" i="1"/>
  <c r="AG4085" i="1"/>
  <c r="AG106" i="1"/>
  <c r="AG96" i="1"/>
  <c r="AG105" i="1"/>
  <c r="AG2233" i="1"/>
  <c r="AG3354" i="1"/>
  <c r="AG5350" i="1"/>
  <c r="AG2243" i="1"/>
  <c r="AG2857" i="1"/>
  <c r="AG747" i="1"/>
  <c r="AG2101" i="1"/>
  <c r="AG1620" i="1"/>
  <c r="AG3213" i="1"/>
  <c r="AG2807" i="1"/>
  <c r="AG4893" i="1"/>
  <c r="AG1813" i="1"/>
  <c r="AG343" i="1"/>
  <c r="AG1507" i="1"/>
  <c r="AG1673" i="1"/>
  <c r="AG2514" i="1"/>
  <c r="AG2600" i="1"/>
  <c r="AG2707" i="1"/>
  <c r="AG3066" i="1"/>
  <c r="AG3238" i="1"/>
  <c r="AG4587" i="1"/>
  <c r="AG3214" i="1"/>
  <c r="AG2190" i="1"/>
  <c r="AG561" i="1"/>
  <c r="AG2107" i="1"/>
  <c r="AG2832" i="1"/>
  <c r="AG4247" i="1"/>
  <c r="AG884" i="1"/>
  <c r="AG3700" i="1"/>
  <c r="AG4731" i="1"/>
  <c r="AG5127" i="1"/>
  <c r="AG5338" i="1"/>
  <c r="AG2621" i="1"/>
  <c r="AG2648" i="1"/>
  <c r="AG3715" i="1"/>
  <c r="AG3907" i="1"/>
  <c r="AG4242" i="1"/>
  <c r="AG4343" i="1"/>
  <c r="AG4561" i="1"/>
  <c r="AG3873" i="1"/>
  <c r="AG4748" i="1"/>
  <c r="AG4255" i="1"/>
  <c r="AG5322" i="1"/>
  <c r="AG3398" i="1"/>
  <c r="AG836" i="1"/>
  <c r="AG2608" i="1"/>
  <c r="AG4880" i="1"/>
  <c r="AG2841" i="1"/>
  <c r="AG293" i="1"/>
  <c r="AG324" i="1"/>
  <c r="AG4435" i="1"/>
  <c r="AG3029" i="1"/>
  <c r="AG3928" i="1"/>
  <c r="AG5217" i="1"/>
  <c r="AG4402" i="1"/>
  <c r="AG3561" i="1"/>
  <c r="AG3600" i="1"/>
  <c r="AG790" i="1"/>
  <c r="AG1806" i="1"/>
  <c r="AG168" i="1"/>
  <c r="AG718" i="1"/>
  <c r="AG1365" i="1"/>
  <c r="AG3531" i="1"/>
  <c r="AG5163" i="1"/>
  <c r="AG1857" i="1"/>
  <c r="AG1693" i="1"/>
  <c r="AG1748" i="1"/>
  <c r="AG2647" i="1"/>
  <c r="AG2930" i="1"/>
  <c r="AG5323" i="1"/>
  <c r="AG4712" i="1"/>
  <c r="AG706" i="1"/>
  <c r="AG856" i="1"/>
  <c r="AG1272" i="1"/>
  <c r="AG2332" i="1"/>
  <c r="AG2629" i="1"/>
  <c r="AG2833" i="1"/>
  <c r="AG202" i="1"/>
  <c r="AG652" i="1"/>
  <c r="AG951" i="1"/>
  <c r="AG1169" i="1"/>
  <c r="AG1560" i="1"/>
  <c r="AG1618" i="1"/>
  <c r="AG1779" i="1"/>
  <c r="AG1850" i="1"/>
  <c r="AG2921" i="1"/>
  <c r="AG4612" i="1"/>
  <c r="AG868" i="1"/>
  <c r="AG918" i="1"/>
  <c r="AG1314" i="1"/>
  <c r="AG3195" i="1"/>
  <c r="AG1461" i="1"/>
  <c r="AG3054" i="1"/>
  <c r="AG3889" i="1"/>
  <c r="AG32" i="1"/>
  <c r="AG2351" i="1"/>
  <c r="AG3040" i="1"/>
  <c r="AG3932" i="1"/>
  <c r="AG2970" i="1"/>
  <c r="AG2365" i="1"/>
  <c r="AG2936" i="1"/>
  <c r="AG760" i="1"/>
  <c r="AG3792" i="1"/>
  <c r="AG297" i="1"/>
  <c r="AG630" i="1"/>
  <c r="AG4801" i="1"/>
  <c r="AG3875" i="1"/>
  <c r="AG2249" i="1"/>
  <c r="AG2693" i="1"/>
  <c r="AG1466" i="1"/>
  <c r="AG1551" i="1"/>
  <c r="AG298" i="1"/>
  <c r="AG4765" i="1"/>
  <c r="AG57" i="1"/>
  <c r="AG1110" i="1"/>
  <c r="AG1863" i="1"/>
  <c r="AG2124" i="1"/>
  <c r="AG3227" i="1"/>
  <c r="AG3427" i="1"/>
  <c r="AG3957" i="1"/>
  <c r="AG5287" i="1"/>
  <c r="AG1417" i="1"/>
  <c r="AG3016" i="1"/>
  <c r="AG3105" i="1"/>
  <c r="AG4023" i="1"/>
  <c r="AG697" i="1"/>
  <c r="AG1144" i="1"/>
  <c r="AG2011" i="1"/>
  <c r="AG3033" i="1"/>
  <c r="AG3895" i="1"/>
  <c r="AG1916" i="1"/>
  <c r="AG4106" i="1"/>
  <c r="AG4776" i="1"/>
  <c r="AG881" i="1"/>
  <c r="AG895" i="1"/>
  <c r="AG3143" i="1"/>
  <c r="AG3323" i="1"/>
  <c r="AG4683" i="1"/>
  <c r="AG5057" i="1"/>
  <c r="AG5160" i="1"/>
  <c r="AG2010" i="1"/>
  <c r="AG2177" i="1"/>
  <c r="AG3034" i="1"/>
  <c r="AG5292" i="1"/>
  <c r="AG694" i="1"/>
  <c r="AG726" i="1"/>
  <c r="AG824" i="1"/>
  <c r="AG211" i="1"/>
  <c r="AG2617" i="1"/>
  <c r="AG286" i="1"/>
  <c r="AG2360" i="1"/>
  <c r="AG3530" i="1"/>
  <c r="AG4735" i="1"/>
  <c r="AG4975" i="1"/>
  <c r="AG5084" i="1"/>
  <c r="AG5229" i="1"/>
  <c r="AG878" i="1"/>
  <c r="AG1388" i="1"/>
  <c r="AG1769" i="1"/>
  <c r="AG184" i="1"/>
  <c r="AG1895" i="1"/>
  <c r="AG3507" i="1"/>
  <c r="AG161" i="1"/>
  <c r="AG521" i="1"/>
  <c r="AG1199" i="1"/>
  <c r="AG4508" i="1"/>
  <c r="AG4562" i="1"/>
  <c r="AG1044" i="1"/>
  <c r="AG2432" i="1"/>
  <c r="AG2640" i="1"/>
  <c r="AG2667" i="1"/>
  <c r="AG2397" i="1"/>
  <c r="AG340" i="1"/>
  <c r="AG2121" i="1"/>
  <c r="AG2183" i="1"/>
  <c r="AG2924" i="1"/>
  <c r="AG3826" i="1"/>
  <c r="AG4467" i="1"/>
  <c r="AG4739" i="1"/>
  <c r="AG910" i="1"/>
  <c r="AG2489" i="1"/>
  <c r="AG3049" i="1"/>
  <c r="AG4442" i="1"/>
  <c r="AG5002" i="1"/>
  <c r="AG2632" i="1"/>
  <c r="AG1130" i="1"/>
  <c r="AG1339" i="1"/>
  <c r="AG3099" i="1"/>
  <c r="AG3209" i="1"/>
  <c r="AG3972" i="1"/>
  <c r="AG5162" i="1"/>
  <c r="AG12" i="1"/>
  <c r="AG325" i="1"/>
  <c r="AG1176" i="1"/>
  <c r="AG5255" i="1"/>
  <c r="AG1536" i="1"/>
  <c r="AG2484" i="1"/>
  <c r="AG2974" i="1"/>
  <c r="AG5001" i="1"/>
  <c r="AG247" i="1"/>
  <c r="AG1253" i="1"/>
  <c r="AG1958" i="1"/>
  <c r="AG2119" i="1"/>
  <c r="AG2623" i="1"/>
  <c r="AG3048" i="1"/>
  <c r="AG3352" i="1"/>
  <c r="AG3426" i="1"/>
  <c r="AG5151" i="1"/>
  <c r="AG5178" i="1"/>
  <c r="AG1592" i="1"/>
  <c r="AG2987" i="1"/>
  <c r="AG131" i="1"/>
  <c r="AG216" i="1"/>
  <c r="AG283" i="1"/>
  <c r="AG329" i="1"/>
  <c r="AG531" i="1"/>
  <c r="AG1042" i="1"/>
  <c r="AG1412" i="1"/>
  <c r="AG2240" i="1"/>
  <c r="AG3076" i="1"/>
  <c r="AG3522" i="1"/>
  <c r="AG3620" i="1"/>
  <c r="AG3789" i="1"/>
  <c r="AG3939" i="1"/>
  <c r="AG4295" i="1"/>
  <c r="AG5121" i="1"/>
  <c r="AG1381" i="1"/>
  <c r="AG2259" i="1"/>
  <c r="AG4067" i="1"/>
  <c r="AG2031" i="1"/>
  <c r="AG159" i="1"/>
  <c r="AG673" i="1"/>
  <c r="AG2844" i="1"/>
  <c r="AG3679" i="1"/>
  <c r="AG3815" i="1"/>
  <c r="AG4636" i="1"/>
  <c r="AG1469" i="1"/>
  <c r="AG493" i="1"/>
  <c r="AG1277" i="1"/>
  <c r="AG1350" i="1"/>
  <c r="AG1537" i="1"/>
  <c r="AG1970" i="1"/>
  <c r="AG2154" i="1"/>
  <c r="AG2984" i="1"/>
  <c r="AG3462" i="1"/>
  <c r="AG3965" i="1"/>
  <c r="AG3983" i="1"/>
  <c r="AG4143" i="1"/>
  <c r="AG1649" i="1"/>
  <c r="AG2238" i="1"/>
  <c r="AG3855" i="1"/>
  <c r="AG1922" i="1"/>
  <c r="AG810" i="1"/>
  <c r="AG1575" i="1"/>
  <c r="AG1752" i="1"/>
  <c r="AG2759" i="1"/>
  <c r="AG4758" i="1"/>
  <c r="AG5172" i="1"/>
  <c r="AG445" i="1"/>
  <c r="AG2917" i="1"/>
  <c r="AG4094" i="1"/>
  <c r="AG4783" i="1"/>
  <c r="AG898" i="1"/>
  <c r="AG844" i="1"/>
  <c r="AG571" i="1"/>
  <c r="AG1651" i="1"/>
  <c r="AG3727" i="1"/>
  <c r="AG4618" i="1"/>
  <c r="AG4719" i="1"/>
  <c r="AG4789" i="1"/>
  <c r="AG5108" i="1"/>
  <c r="AG1510" i="1"/>
  <c r="AG46" i="1"/>
  <c r="AG1101" i="1"/>
  <c r="AG1338" i="1"/>
  <c r="AG1456" i="1"/>
  <c r="AG1518" i="1"/>
  <c r="AG3129" i="1"/>
  <c r="AG3421" i="1"/>
  <c r="AG5281" i="1"/>
  <c r="AG76" i="1"/>
  <c r="AG805" i="1"/>
  <c r="AG1204" i="1"/>
  <c r="AG1614" i="1"/>
  <c r="AG2425" i="1"/>
  <c r="AG3581" i="1"/>
  <c r="AG4458" i="1"/>
  <c r="AG4466" i="1"/>
  <c r="AG4993" i="1"/>
  <c r="AG1454" i="1"/>
  <c r="AG2519" i="1"/>
  <c r="AG2529" i="1"/>
  <c r="AG2908" i="1"/>
  <c r="AG4102" i="1"/>
  <c r="AG5030" i="1"/>
  <c r="AG2423" i="1"/>
  <c r="AG3428" i="1"/>
  <c r="AG5225" i="1"/>
  <c r="AG2429" i="1"/>
  <c r="AG737" i="1"/>
  <c r="AG1185" i="1"/>
  <c r="AG1359" i="1"/>
  <c r="AG3018" i="1"/>
  <c r="AG3327" i="1"/>
  <c r="AG3562" i="1"/>
  <c r="AG4008" i="1"/>
  <c r="AG4601" i="1"/>
  <c r="AG237" i="1"/>
  <c r="AG3688" i="1"/>
  <c r="AG365" i="1"/>
  <c r="AG2760" i="1"/>
  <c r="AG4084" i="1"/>
  <c r="AG4305" i="1"/>
  <c r="AG4679" i="1"/>
  <c r="AG842" i="1"/>
  <c r="AG2757" i="1"/>
  <c r="AG3886" i="1"/>
  <c r="AG4225" i="1"/>
  <c r="AG4852" i="1"/>
  <c r="AG3003" i="1"/>
  <c r="AG4819" i="1"/>
  <c r="AG1306" i="1"/>
  <c r="AG3449" i="1"/>
  <c r="AG3986" i="1"/>
  <c r="AG4137" i="1"/>
  <c r="AG5097" i="1"/>
  <c r="AG2838" i="1"/>
  <c r="AG5265" i="1"/>
  <c r="AG56" i="1"/>
  <c r="AG1777" i="1"/>
  <c r="AG4228" i="1"/>
  <c r="AG4645" i="1"/>
  <c r="AG4617" i="1"/>
  <c r="AG4695" i="1"/>
  <c r="AG3024" i="1"/>
  <c r="AG698" i="1"/>
  <c r="AG1795" i="1"/>
  <c r="AG4512" i="1"/>
  <c r="AG1998" i="1"/>
  <c r="AG1186" i="1"/>
  <c r="AG2938" i="1"/>
  <c r="AG3134" i="1"/>
  <c r="AG830" i="1"/>
  <c r="AG3475" i="1"/>
  <c r="AG2218" i="1"/>
  <c r="AG4489" i="1"/>
  <c r="AG4744" i="1"/>
  <c r="AG3013" i="1"/>
  <c r="AG4884" i="1"/>
  <c r="AG1308" i="1"/>
  <c r="AG1470" i="1"/>
  <c r="AG4155" i="1"/>
  <c r="AG1494" i="1"/>
  <c r="AG2369" i="1"/>
  <c r="AG5033" i="1"/>
  <c r="AG5175" i="1"/>
  <c r="AG2206" i="1"/>
  <c r="AG3336" i="1"/>
  <c r="AG3643" i="1"/>
  <c r="AG4602" i="1"/>
  <c r="AG755" i="1"/>
  <c r="AG767" i="1"/>
  <c r="AG858" i="1"/>
  <c r="AG1327" i="1"/>
  <c r="AG1418" i="1"/>
  <c r="AG5301" i="1"/>
  <c r="AG173" i="1"/>
  <c r="AG523" i="1"/>
  <c r="AG2896" i="1"/>
  <c r="AG3113" i="1"/>
  <c r="AG3424" i="1"/>
  <c r="AG3560" i="1"/>
  <c r="AG3628" i="1"/>
  <c r="AG4734" i="1"/>
  <c r="AG4955" i="1"/>
  <c r="AG2846" i="1"/>
  <c r="AG2215" i="1"/>
  <c r="AG2758" i="1"/>
  <c r="AG2783" i="1"/>
  <c r="AG3233" i="1"/>
  <c r="AG3439" i="1"/>
  <c r="AG1797" i="1"/>
  <c r="AG4179" i="1"/>
  <c r="AG469" i="1"/>
  <c r="AG428" i="1"/>
  <c r="AG2" i="1"/>
  <c r="AG456" i="1"/>
  <c r="AG1468" i="1"/>
  <c r="AG2072" i="1"/>
  <c r="AG4125" i="1"/>
  <c r="AG4178" i="1"/>
  <c r="AG1302" i="1"/>
  <c r="AG4424" i="1"/>
  <c r="AG960" i="1"/>
  <c r="AG2329" i="1"/>
  <c r="AG4908" i="1"/>
  <c r="AG1138" i="1"/>
  <c r="AG1783" i="1"/>
  <c r="AG2566" i="1"/>
  <c r="AG5020" i="1"/>
  <c r="AG749" i="1"/>
  <c r="AG1918" i="1"/>
  <c r="AG4791" i="1"/>
  <c r="AG1207" i="1"/>
  <c r="AG1346" i="1"/>
  <c r="AG3810" i="1"/>
  <c r="AG99" i="1"/>
  <c r="AG570" i="1"/>
  <c r="AG739" i="1"/>
  <c r="AG909" i="1"/>
  <c r="AG1129" i="1"/>
  <c r="AG2797" i="1"/>
  <c r="AG2901" i="1"/>
  <c r="AG3193" i="1"/>
  <c r="AG3429" i="1"/>
  <c r="AG3617" i="1"/>
  <c r="AG4126" i="1"/>
  <c r="AG4490" i="1"/>
  <c r="AG4510" i="1"/>
  <c r="AG4811" i="1"/>
  <c r="AG1799" i="1"/>
  <c r="AG3035" i="1"/>
  <c r="AG4883" i="1"/>
  <c r="AG4861" i="1"/>
  <c r="AG4973" i="1"/>
  <c r="AG1867" i="1"/>
  <c r="AG2315" i="1"/>
  <c r="AG3163" i="1"/>
  <c r="AG3664" i="1"/>
  <c r="AG4550" i="1"/>
  <c r="AG355" i="1"/>
  <c r="AG4554" i="1"/>
  <c r="AG5013" i="1"/>
  <c r="AG3086" i="1"/>
  <c r="AG5" i="1"/>
  <c r="AG178" i="1"/>
  <c r="AG987" i="1"/>
  <c r="AG1591" i="1"/>
  <c r="AG2019" i="1"/>
  <c r="AG3046" i="1"/>
  <c r="AG3228" i="1"/>
  <c r="AG3458" i="1"/>
  <c r="AG4010" i="1"/>
  <c r="AG4519" i="1"/>
  <c r="AG3770" i="1"/>
  <c r="AG4195" i="1"/>
  <c r="AG5256" i="1"/>
  <c r="AG2736" i="1"/>
  <c r="AG4091" i="1"/>
  <c r="AG1487" i="1"/>
  <c r="AG2105" i="1"/>
  <c r="AG2291" i="1"/>
  <c r="AG3206" i="1"/>
  <c r="AG3328" i="1"/>
  <c r="AG2535" i="1"/>
  <c r="AG103" i="1"/>
  <c r="AG1332" i="1"/>
  <c r="AG2015" i="1"/>
  <c r="AG383" i="1"/>
  <c r="AG1247" i="1"/>
  <c r="AG5014" i="1"/>
  <c r="AG5179" i="1"/>
  <c r="AG5282" i="1"/>
  <c r="AG1392" i="1"/>
  <c r="AG1479" i="1"/>
  <c r="AG2281" i="1"/>
  <c r="AG3140" i="1"/>
  <c r="AG5212" i="1"/>
  <c r="AG1617" i="1"/>
  <c r="AG3541" i="1"/>
  <c r="AG5025" i="1"/>
  <c r="AG1829" i="1"/>
  <c r="AG2350" i="1"/>
  <c r="AG2820" i="1"/>
  <c r="AG3039" i="1"/>
  <c r="AG3180" i="1"/>
  <c r="AG1072" i="1"/>
  <c r="AG3911" i="1"/>
  <c r="AG391" i="1"/>
  <c r="AG734" i="1"/>
  <c r="AG1869" i="1"/>
  <c r="AG2634" i="1"/>
  <c r="AG2946" i="1"/>
  <c r="AG85" i="1"/>
  <c r="AG4573" i="1"/>
  <c r="AG1027" i="1"/>
  <c r="AG1111" i="1"/>
  <c r="AG1251" i="1"/>
  <c r="AG1628" i="1"/>
  <c r="AG2354" i="1"/>
  <c r="AG3119" i="1"/>
  <c r="AG3553" i="1"/>
  <c r="AG4158" i="1"/>
  <c r="AG961" i="1"/>
  <c r="AG4544" i="1"/>
  <c r="AG625" i="1"/>
  <c r="AG1180" i="1"/>
  <c r="AG1433" i="1"/>
  <c r="AG1457" i="1"/>
  <c r="AG2099" i="1"/>
  <c r="AG4022" i="1"/>
  <c r="AG4246" i="1"/>
  <c r="AG1394" i="1"/>
  <c r="AG2532" i="1"/>
  <c r="AG5246" i="1"/>
  <c r="AG1360" i="1"/>
  <c r="AG5300" i="1"/>
  <c r="AG4983" i="1"/>
  <c r="AG837" i="1"/>
  <c r="AG2044" i="1"/>
  <c r="AG1519" i="1"/>
  <c r="AG1902" i="1"/>
  <c r="AG2337" i="1"/>
  <c r="AG3625" i="1"/>
  <c r="AG3574" i="1"/>
  <c r="AG1005" i="1"/>
  <c r="AG2246" i="1"/>
  <c r="AG4970" i="1"/>
  <c r="AG393" i="1"/>
  <c r="AG2533" i="1"/>
  <c r="AG3521" i="1"/>
  <c r="AG4706" i="1"/>
  <c r="AG5209" i="1"/>
  <c r="AG5344" i="1"/>
  <c r="AG967" i="1"/>
  <c r="AG933" i="1"/>
  <c r="AG1849" i="1"/>
  <c r="AG4234" i="1"/>
  <c r="AG1416" i="1"/>
  <c r="AG2131" i="1"/>
  <c r="AG2831" i="1"/>
  <c r="AG3681" i="1"/>
  <c r="AG3002" i="1"/>
  <c r="AG3078" i="1"/>
  <c r="AG4306" i="1"/>
  <c r="AG1734" i="1"/>
  <c r="AG5147" i="1"/>
  <c r="AG1046" i="1"/>
  <c r="AG2196" i="1"/>
  <c r="AG491" i="1"/>
  <c r="AG1629" i="1"/>
  <c r="AG250" i="1"/>
  <c r="AG1823" i="1"/>
  <c r="AG2113" i="1"/>
  <c r="AG3189" i="1"/>
  <c r="AG3370" i="1"/>
  <c r="AG5009" i="1"/>
  <c r="AG2910" i="1"/>
  <c r="AG5008" i="1"/>
  <c r="AG68" i="1"/>
  <c r="AG5276" i="1"/>
  <c r="AG151" i="1"/>
  <c r="AG1622" i="1"/>
  <c r="AG1875" i="1"/>
  <c r="AG448" i="1"/>
  <c r="AG1910" i="1"/>
  <c r="AG2042" i="1"/>
  <c r="AG2234" i="1"/>
  <c r="AG2306" i="1"/>
  <c r="AG2641" i="1"/>
  <c r="AG2959" i="1"/>
  <c r="AG2214" i="1"/>
  <c r="AG1841" i="1"/>
  <c r="AG2872" i="1"/>
  <c r="AG2884" i="1"/>
  <c r="AG3942" i="1"/>
  <c r="AG4236" i="1"/>
  <c r="AG4725" i="1"/>
  <c r="AG2133" i="1"/>
  <c r="AG3614" i="1"/>
  <c r="AG1197" i="1"/>
  <c r="AG4555" i="1"/>
  <c r="AG4569" i="1"/>
  <c r="AG2555" i="1"/>
  <c r="AG2811" i="1"/>
  <c r="AG2976" i="1"/>
  <c r="AG599" i="1"/>
  <c r="AG291" i="1"/>
  <c r="AG871" i="1"/>
  <c r="AG4718" i="1"/>
  <c r="AG23" i="1"/>
  <c r="AG1386" i="1"/>
  <c r="AG4589" i="1"/>
  <c r="AG5073" i="1"/>
  <c r="AG426" i="1"/>
  <c r="AG795" i="1"/>
  <c r="AG1090" i="1"/>
  <c r="AG2778" i="1"/>
  <c r="AG4051" i="1"/>
  <c r="AG1744" i="1"/>
  <c r="AG2017" i="1"/>
  <c r="AG3051" i="1"/>
  <c r="AG3418" i="1"/>
  <c r="AG5120" i="1"/>
  <c r="AG5311" i="1"/>
  <c r="AG1383" i="1"/>
  <c r="AG2504" i="1"/>
  <c r="AG2868" i="1"/>
  <c r="AG3252" i="1"/>
  <c r="AG3968" i="1"/>
  <c r="AG4038" i="1"/>
  <c r="AG2900" i="1"/>
  <c r="AG3321" i="1"/>
  <c r="AG4535" i="1"/>
  <c r="AG2772" i="1"/>
  <c r="AG540" i="1"/>
  <c r="AG814" i="1"/>
  <c r="AG879" i="1"/>
  <c r="AG2810" i="1"/>
  <c r="AG3259" i="1"/>
  <c r="AG3665" i="1"/>
  <c r="AG4078" i="1"/>
  <c r="AG1066" i="1"/>
  <c r="AG1670" i="1"/>
  <c r="AG2268" i="1"/>
  <c r="AG4291" i="1"/>
  <c r="AG4737" i="1"/>
  <c r="AG4804" i="1"/>
  <c r="AG1530" i="1"/>
  <c r="AG2231" i="1"/>
  <c r="AG2276" i="1"/>
  <c r="AG2285" i="1"/>
  <c r="AG280" i="1"/>
  <c r="AG3486" i="1"/>
  <c r="AG2986" i="1"/>
  <c r="AG640" i="1"/>
  <c r="AG649" i="1"/>
  <c r="AG1926" i="1"/>
  <c r="AG2371" i="1"/>
  <c r="AG2871" i="1"/>
  <c r="AG1214" i="1"/>
  <c r="AG2257" i="1"/>
  <c r="AG1007" i="1"/>
  <c r="AG1985" i="1"/>
  <c r="AG4138" i="1"/>
  <c r="AG1502" i="1"/>
  <c r="AG3167" i="1"/>
  <c r="AG3502" i="1"/>
  <c r="AG330" i="1"/>
  <c r="AG1060" i="1"/>
  <c r="AG1638" i="1"/>
  <c r="AG2230" i="1"/>
  <c r="AG4378" i="1"/>
  <c r="AG4531" i="1"/>
  <c r="AG4888" i="1"/>
  <c r="AG974" i="1"/>
  <c r="AG2730" i="1"/>
  <c r="AG3056" i="1"/>
  <c r="AG160" i="1"/>
  <c r="AG1057" i="1"/>
  <c r="AG2573" i="1"/>
  <c r="AG4199" i="1"/>
  <c r="AG862" i="1"/>
  <c r="AG2575" i="1"/>
  <c r="AG1836" i="1"/>
  <c r="AG4451" i="1"/>
  <c r="AG4736" i="1"/>
  <c r="AG4800" i="1"/>
  <c r="AG2840" i="1"/>
  <c r="AG1504" i="1"/>
  <c r="AG3991" i="1"/>
  <c r="AG4253" i="1"/>
  <c r="AG626" i="1"/>
  <c r="AG3211" i="1"/>
  <c r="AG1344" i="1"/>
  <c r="AG2179" i="1"/>
  <c r="AG2336" i="1"/>
  <c r="AG2400" i="1"/>
  <c r="AG4613" i="1"/>
  <c r="AG107" i="1"/>
  <c r="AG4074" i="1"/>
  <c r="AG1966" i="1"/>
  <c r="AG1125" i="1"/>
  <c r="AG1586" i="1"/>
  <c r="AG3068" i="1"/>
  <c r="AG197" i="1"/>
  <c r="AG3385" i="1"/>
  <c r="AG646" i="1"/>
  <c r="AG1770" i="1"/>
  <c r="AG2323" i="1"/>
  <c r="AG3384" i="1"/>
  <c r="AG3854" i="1"/>
  <c r="AG4967" i="1"/>
  <c r="AG964" i="1"/>
  <c r="AG2158" i="1"/>
  <c r="AG3202" i="1"/>
  <c r="AG2263" i="1"/>
  <c r="AG2859" i="1"/>
  <c r="AG1284" i="1"/>
  <c r="AG2156" i="1"/>
  <c r="AG4693" i="1"/>
  <c r="AG5245" i="1"/>
  <c r="AG636" i="1"/>
  <c r="AG2161" i="1"/>
  <c r="AG735" i="1"/>
  <c r="AG769" i="1"/>
  <c r="AG1274" i="1"/>
  <c r="AG1448" i="1"/>
  <c r="AG2799" i="1"/>
  <c r="AG4373" i="1"/>
  <c r="AG1677" i="1"/>
  <c r="AG3613" i="1"/>
  <c r="AG867" i="1"/>
  <c r="AG1393" i="1"/>
  <c r="AG1544" i="1"/>
  <c r="AG2269" i="1"/>
  <c r="AG3149" i="1"/>
  <c r="AG4184" i="1"/>
  <c r="AG2212" i="1"/>
  <c r="AG3092" i="1"/>
  <c r="AG3136" i="1"/>
  <c r="AG1639" i="1"/>
  <c r="AG835" i="1"/>
  <c r="AG1490" i="1"/>
  <c r="AG4153" i="1"/>
  <c r="AG4584" i="1"/>
  <c r="AG1932" i="1"/>
  <c r="AG145" i="1"/>
  <c r="AG222" i="1"/>
  <c r="AG557" i="1"/>
  <c r="AG917" i="1"/>
  <c r="AG1241" i="1"/>
  <c r="AG935" i="1"/>
  <c r="AG4701" i="1"/>
  <c r="AG153" i="1"/>
  <c r="AG2845" i="1"/>
  <c r="AG2097" i="1"/>
  <c r="AG756" i="1"/>
  <c r="AG1280" i="1"/>
  <c r="AG859" i="1"/>
  <c r="AG3975" i="1"/>
  <c r="AG308" i="1"/>
  <c r="AG4647" i="1"/>
  <c r="AG4895" i="1"/>
  <c r="AG4947" i="1"/>
  <c r="AG5305" i="1"/>
  <c r="AG1286" i="1"/>
  <c r="AG1379" i="1"/>
  <c r="AG3350" i="1"/>
  <c r="AG4943" i="1"/>
  <c r="AG1059" i="1"/>
  <c r="AG1913" i="1"/>
  <c r="AG2328" i="1"/>
  <c r="AG3524" i="1"/>
  <c r="AG3612" i="1"/>
  <c r="AG4212" i="1"/>
  <c r="AG4676" i="1"/>
  <c r="AG2633" i="1"/>
  <c r="AG323" i="1"/>
  <c r="AG1957" i="1"/>
  <c r="AG4197" i="1"/>
  <c r="AG4332" i="1"/>
  <c r="AG3586" i="1"/>
  <c r="AG4002" i="1"/>
  <c r="AG515" i="1"/>
  <c r="AG1093" i="1"/>
  <c r="AG1337" i="1"/>
  <c r="AG1445" i="1"/>
  <c r="AG1785" i="1"/>
  <c r="AG2115" i="1"/>
  <c r="AG2401" i="1"/>
  <c r="AG2496" i="1"/>
  <c r="AG2813" i="1"/>
  <c r="AG3254" i="1"/>
  <c r="AG3291" i="1"/>
  <c r="AG3337" i="1"/>
  <c r="AG3644" i="1"/>
  <c r="AG4262" i="1"/>
  <c r="AG4339" i="1"/>
  <c r="AG4918" i="1"/>
  <c r="AG4968" i="1"/>
  <c r="AG5185" i="1"/>
  <c r="AG1542" i="1"/>
  <c r="AG50" i="1"/>
  <c r="AG5274" i="1"/>
  <c r="AG2620" i="1"/>
  <c r="AG2953" i="1"/>
  <c r="AG4033" i="1"/>
  <c r="AG2120" i="1"/>
  <c r="AG3780" i="1"/>
  <c r="AG3833" i="1"/>
  <c r="AG5089" i="1"/>
  <c r="AG4148" i="1"/>
  <c r="AG443" i="1"/>
  <c r="AG938" i="1"/>
  <c r="AG4156" i="1"/>
  <c r="AG4264" i="1"/>
  <c r="AG969" i="1"/>
  <c r="AG671" i="1"/>
  <c r="AG1742" i="1"/>
  <c r="AG2189" i="1"/>
  <c r="AG3199" i="1"/>
  <c r="AG4915" i="1"/>
  <c r="AG5055" i="1"/>
  <c r="AG1576" i="1"/>
  <c r="AG4210" i="1"/>
  <c r="AG1288" i="1"/>
  <c r="AG3185" i="1"/>
  <c r="AG1028" i="1"/>
  <c r="AG3215" i="1"/>
  <c r="AG4069" i="1"/>
  <c r="AG4205" i="1"/>
  <c r="AG5213" i="1"/>
  <c r="AG5220" i="1"/>
  <c r="AG992" i="1"/>
  <c r="AG3778" i="1"/>
  <c r="AG4836" i="1"/>
  <c r="AG1497" i="1"/>
  <c r="AG4941" i="1"/>
  <c r="AG476" i="1"/>
  <c r="AG839" i="1"/>
  <c r="AG1886" i="1"/>
  <c r="AG2728" i="1"/>
  <c r="AG4439" i="1"/>
  <c r="AG922" i="1"/>
  <c r="AG3114" i="1"/>
  <c r="AG5296" i="1"/>
  <c r="AG1235" i="1"/>
  <c r="AG4939" i="1"/>
  <c r="AG1810" i="1"/>
  <c r="AG2740" i="1"/>
  <c r="AG2767" i="1"/>
  <c r="AG2109" i="1"/>
  <c r="AG2174" i="1"/>
  <c r="AG598" i="1"/>
  <c r="AG2358" i="1"/>
  <c r="AG2877" i="1"/>
  <c r="AG1557" i="1"/>
  <c r="AG2474" i="1"/>
  <c r="AG3400" i="1"/>
  <c r="AG5101" i="1"/>
  <c r="AG2084" i="1"/>
  <c r="AG3050" i="1"/>
  <c r="AG4004" i="1"/>
  <c r="AG1619" i="1"/>
  <c r="AG223" i="1"/>
  <c r="AG509" i="1"/>
  <c r="AG1400" i="1"/>
  <c r="AG2563" i="1"/>
  <c r="AG2661" i="1"/>
  <c r="AG3399" i="1"/>
  <c r="AG2531" i="1"/>
  <c r="AG1480" i="1"/>
  <c r="AG1947" i="1"/>
  <c r="AG1959" i="1"/>
  <c r="AG2193" i="1"/>
  <c r="AG2677" i="1"/>
  <c r="AG2892" i="1"/>
  <c r="AG1188" i="1"/>
  <c r="AG3267" i="1"/>
  <c r="AG4559" i="1"/>
  <c r="AG2173" i="1"/>
  <c r="AG3324" i="1"/>
  <c r="AG4342" i="1"/>
  <c r="AG5111" i="1"/>
  <c r="AG1611" i="1"/>
  <c r="AG2607" i="1"/>
  <c r="AG278" i="1"/>
  <c r="AG363" i="1"/>
  <c r="AG2878" i="1"/>
  <c r="AG3194" i="1"/>
  <c r="AG4515" i="1"/>
  <c r="AG1938" i="1"/>
  <c r="AG3654" i="1"/>
  <c r="AG1352" i="1"/>
  <c r="AG3658" i="1"/>
  <c r="AG4007" i="1"/>
  <c r="AG4929" i="1"/>
  <c r="AG252" i="1"/>
  <c r="AG3130" i="1"/>
  <c r="AG3804" i="1"/>
  <c r="AG4621" i="1"/>
  <c r="AG51" i="1"/>
  <c r="AG115" i="1"/>
  <c r="AG3535" i="1"/>
  <c r="AG235" i="1"/>
  <c r="AG1820" i="1"/>
  <c r="AG1106" i="1"/>
  <c r="AG4077" i="1"/>
  <c r="AG42" i="1"/>
  <c r="AG1319" i="1"/>
  <c r="AG5000" i="1"/>
  <c r="AG494" i="1"/>
  <c r="AG950" i="1"/>
  <c r="AG999" i="1"/>
  <c r="AG2277" i="1"/>
  <c r="AG3712" i="1"/>
  <c r="AG2314" i="1"/>
  <c r="AG1682" i="1"/>
  <c r="AG2367" i="1"/>
  <c r="AG2979" i="1"/>
  <c r="AG3414" i="1"/>
  <c r="AG4281" i="1"/>
  <c r="AG4346" i="1"/>
  <c r="AG1472" i="1"/>
  <c r="AG3208" i="1"/>
  <c r="AG5007" i="1"/>
  <c r="AG5150" i="1"/>
  <c r="AG3038" i="1"/>
  <c r="AG4108" i="1"/>
  <c r="AG3009" i="1"/>
  <c r="AG1714" i="1"/>
  <c r="AG1909" i="1"/>
  <c r="AG95" i="1"/>
  <c r="AG882" i="1"/>
  <c r="AG3631" i="1"/>
  <c r="AG4365" i="1"/>
  <c r="AG4756" i="1"/>
  <c r="AG5146" i="1"/>
  <c r="AG4443" i="1"/>
  <c r="AG5329" i="1"/>
  <c r="AG841" i="1"/>
  <c r="AG1375" i="1"/>
  <c r="AG1548" i="1"/>
  <c r="AG3537" i="1"/>
  <c r="AG4843" i="1"/>
  <c r="AG2894" i="1"/>
  <c r="AG5321" i="1"/>
  <c r="AG4974" i="1"/>
  <c r="AG5017" i="1"/>
  <c r="AG4546" i="1"/>
  <c r="AG2788" i="1"/>
  <c r="AG3347" i="1"/>
  <c r="AG3666" i="1"/>
  <c r="AG4820" i="1"/>
  <c r="AG488" i="1"/>
  <c r="AG5010" i="1"/>
  <c r="AG5060" i="1"/>
  <c r="AG3922" i="1"/>
  <c r="AG681" i="1"/>
  <c r="AG700" i="1"/>
  <c r="AG924" i="1"/>
  <c r="AG3071" i="1"/>
  <c r="AG3594" i="1"/>
  <c r="AG3736" i="1"/>
  <c r="AG3764" i="1"/>
  <c r="AG4845" i="1"/>
  <c r="AG4920" i="1"/>
  <c r="AG3901" i="1"/>
  <c r="AG2962" i="1"/>
  <c r="AG3916" i="1"/>
  <c r="AG387" i="1"/>
  <c r="AG732" i="1"/>
  <c r="AG736" i="1"/>
  <c r="AG1477" i="1"/>
  <c r="AG2239" i="1"/>
  <c r="AG4288" i="1"/>
  <c r="AG1775" i="1"/>
  <c r="AG1928" i="1"/>
  <c r="AG2678" i="1"/>
  <c r="AG3921" i="1"/>
  <c r="AG4483" i="1"/>
  <c r="AG4887" i="1"/>
  <c r="AG5129" i="1"/>
  <c r="AG1020" i="1"/>
  <c r="AG1326" i="1"/>
  <c r="AG2780" i="1"/>
  <c r="AG3505" i="1"/>
  <c r="AG3687" i="1"/>
  <c r="AG4213" i="1"/>
  <c r="AG4991" i="1"/>
  <c r="AG2927" i="1"/>
  <c r="AG3677" i="1"/>
  <c r="AG3910" i="1"/>
  <c r="AG5003" i="1"/>
  <c r="AG5196" i="1"/>
  <c r="AG2437" i="1"/>
  <c r="AG157" i="1"/>
  <c r="AG246" i="1"/>
  <c r="AG551" i="1"/>
  <c r="AG3079" i="1"/>
  <c r="AG3275" i="1"/>
  <c r="AG3552" i="1"/>
  <c r="AG4588" i="1"/>
  <c r="AG206" i="1"/>
  <c r="AG722" i="1"/>
  <c r="AG4192" i="1"/>
  <c r="AG144" i="1"/>
  <c r="AG2199" i="1"/>
  <c r="AG2714" i="1"/>
  <c r="AG5348" i="1"/>
  <c r="AG4762" i="1"/>
  <c r="AG3382" i="1"/>
  <c r="AG4047" i="1"/>
  <c r="AG2904" i="1"/>
  <c r="AG4921" i="1"/>
  <c r="AG3075" i="1"/>
  <c r="AG1122" i="1"/>
  <c r="AG1565" i="1"/>
  <c r="AG1766" i="1"/>
  <c r="AG4162" i="1"/>
  <c r="AG730" i="1"/>
  <c r="AG13" i="1"/>
  <c r="AG1067" i="1"/>
  <c r="AG5232" i="1"/>
  <c r="AG607" i="1"/>
  <c r="AG1807" i="1"/>
  <c r="AG1885" i="1"/>
  <c r="AG2125" i="1"/>
  <c r="AG3762" i="1"/>
  <c r="AG3908" i="1"/>
  <c r="AG4654" i="1"/>
  <c r="AG5343" i="1"/>
  <c r="AG169" i="1"/>
  <c r="AG193" i="1"/>
  <c r="AG1218" i="1"/>
  <c r="AG1539" i="1"/>
  <c r="AG2920" i="1"/>
  <c r="AG2412" i="1"/>
  <c r="AG121" i="1"/>
  <c r="AG483" i="1"/>
  <c r="AG617" i="1"/>
  <c r="AG3059" i="1"/>
  <c r="AG1558" i="1"/>
  <c r="AG2473" i="1"/>
  <c r="AG2955" i="1"/>
  <c r="AG3949" i="1"/>
  <c r="AG152" i="1"/>
  <c r="AG5100" i="1"/>
  <c r="AG3359" i="1"/>
  <c r="AG3472" i="1"/>
  <c r="AG3642" i="1"/>
  <c r="AG4018" i="1"/>
  <c r="AG4812" i="1"/>
  <c r="AG1205" i="1"/>
  <c r="AG3682" i="1"/>
  <c r="AG4807" i="1"/>
  <c r="AG1233" i="1"/>
  <c r="AG175" i="1"/>
  <c r="AG4738" i="1"/>
  <c r="AG5222" i="1"/>
  <c r="AG350" i="1"/>
  <c r="AG88" i="1"/>
  <c r="AG855" i="1"/>
  <c r="AG2653" i="1"/>
  <c r="AG5235" i="1"/>
  <c r="AG5317" i="1"/>
  <c r="AG932" i="1"/>
  <c r="AG2619" i="1"/>
  <c r="AG2696" i="1"/>
  <c r="AG5186" i="1"/>
  <c r="AG5309" i="1"/>
  <c r="AG4191" i="1"/>
  <c r="AG2446" i="1"/>
  <c r="AG2435" i="1"/>
  <c r="AG2733" i="1"/>
  <c r="AG3638" i="1"/>
  <c r="AG686" i="1"/>
  <c r="AG2093" i="1"/>
  <c r="AG3444" i="1"/>
  <c r="AG4245" i="1"/>
  <c r="AG4847" i="1"/>
  <c r="AG420" i="1"/>
  <c r="AG2283" i="1"/>
  <c r="AG3603" i="1"/>
  <c r="AG4027" i="1"/>
  <c r="AG113" i="1"/>
  <c r="AG3326" i="1"/>
  <c r="AG913" i="1"/>
  <c r="AG3539" i="1"/>
  <c r="AG3490" i="1"/>
  <c r="AG1402" i="1"/>
  <c r="AG2126" i="1"/>
  <c r="AG3743" i="1"/>
  <c r="AG4357" i="1"/>
  <c r="AG5191" i="1"/>
  <c r="AG1373" i="1"/>
  <c r="AG612" i="1"/>
  <c r="AG3028" i="1"/>
  <c r="AG1120" i="1"/>
  <c r="AG4715" i="1"/>
  <c r="AG87" i="1"/>
  <c r="AG1297" i="1"/>
  <c r="AG4704" i="1"/>
  <c r="AG899" i="1"/>
  <c r="AG3635" i="1"/>
  <c r="AG347" i="1"/>
  <c r="AG482" i="1"/>
  <c r="AG1431" i="1"/>
  <c r="AG1642" i="1"/>
  <c r="AG3918" i="1"/>
  <c r="AG5159" i="1"/>
  <c r="AG4400" i="1"/>
  <c r="AG1911" i="1"/>
  <c r="AG4488" i="1"/>
  <c r="AG3174" i="1"/>
  <c r="AG4545" i="1"/>
  <c r="AG2032" i="1"/>
  <c r="AG3168" i="1"/>
  <c r="AG1717" i="1"/>
  <c r="AG2303" i="1"/>
  <c r="AG351" i="1"/>
  <c r="AG2312" i="1"/>
  <c r="AG3389" i="1"/>
  <c r="AG3453" i="1"/>
  <c r="AG4327" i="1"/>
  <c r="AG4338" i="1"/>
  <c r="AG1246" i="1"/>
  <c r="AG1567" i="1"/>
  <c r="AG2331" i="1"/>
  <c r="AG2491" i="1"/>
  <c r="AG3724" i="1"/>
  <c r="AG1878" i="1"/>
  <c r="AG565" i="1"/>
  <c r="AG2743" i="1"/>
  <c r="AG4136" i="1"/>
  <c r="AG4894" i="1"/>
  <c r="AG2587" i="1"/>
  <c r="AG4142" i="1"/>
  <c r="AG4329" i="1"/>
  <c r="AG5157" i="1"/>
  <c r="AG1941" i="1"/>
  <c r="AG2670" i="1"/>
  <c r="AG3177" i="1"/>
  <c r="AG3445" i="1"/>
  <c r="AG2818" i="1"/>
  <c r="AG3785" i="1"/>
  <c r="AG3896" i="1"/>
  <c r="AG4194" i="1"/>
  <c r="AG724" i="1"/>
  <c r="AG1728" i="1"/>
  <c r="AG1954" i="1"/>
  <c r="AG3345" i="1"/>
  <c r="AG4901" i="1"/>
  <c r="AG310" i="1"/>
  <c r="AG692" i="1"/>
  <c r="AG3090" i="1"/>
  <c r="AG4025" i="1"/>
  <c r="AG4494" i="1"/>
  <c r="AG4651" i="1"/>
  <c r="AG3851" i="1"/>
  <c r="AG4590" i="1"/>
  <c r="AG2465" i="1"/>
  <c r="AG4423" i="1"/>
  <c r="AG1750" i="1"/>
  <c r="AG2080" i="1"/>
  <c r="AG3110" i="1"/>
  <c r="AG4482" i="1"/>
  <c r="AG4957" i="1"/>
  <c r="AG3027" i="1"/>
  <c r="AG1943" i="1"/>
  <c r="AG2355" i="1"/>
  <c r="AG3435" i="1"/>
  <c r="AG802" i="1"/>
  <c r="AG4331" i="1"/>
  <c r="AG4473" i="1"/>
  <c r="AG753" i="1"/>
  <c r="AG1390" i="1"/>
  <c r="AG4412" i="1"/>
  <c r="AG4447" i="1"/>
  <c r="AG5088" i="1"/>
  <c r="AG5206" i="1"/>
  <c r="AG473" i="1"/>
  <c r="AG959" i="1"/>
  <c r="AG1595" i="1"/>
  <c r="AG2410" i="1"/>
  <c r="AG4574" i="1"/>
  <c r="AG791" i="1"/>
  <c r="AG2579" i="1"/>
  <c r="AG4611" i="1"/>
  <c r="AG3705" i="1"/>
  <c r="AG3872" i="1"/>
  <c r="AG5258" i="1"/>
  <c r="AG3430" i="1"/>
  <c r="AG2128" i="1"/>
  <c r="AG4409" i="1"/>
  <c r="AG4532" i="1"/>
  <c r="AG1880" i="1"/>
  <c r="AG344" i="1"/>
  <c r="AG4311" i="1"/>
  <c r="AG4705" i="1"/>
  <c r="AG379" i="1"/>
  <c r="AG669" i="1"/>
  <c r="AG850" i="1"/>
  <c r="AG1821" i="1"/>
  <c r="AG2147" i="1"/>
  <c r="AG3707" i="1"/>
  <c r="AG3832" i="1"/>
  <c r="AG5074" i="1"/>
  <c r="AG6" i="1"/>
  <c r="AG4480" i="1"/>
  <c r="AG4172" i="1"/>
  <c r="AG2272" i="1"/>
  <c r="AG2440" i="1"/>
  <c r="AG2798" i="1"/>
  <c r="AG3532" i="1"/>
  <c r="AG5137" i="1"/>
  <c r="AG2479" i="1"/>
  <c r="AG1102" i="1"/>
  <c r="AG3766" i="1"/>
  <c r="AG1866" i="1"/>
  <c r="AG2656" i="1"/>
  <c r="AG3284" i="1"/>
  <c r="AG3503" i="1"/>
  <c r="AG3825" i="1"/>
  <c r="AG4334" i="1"/>
  <c r="AG5136" i="1"/>
  <c r="AG2111" i="1"/>
  <c r="AG2883" i="1"/>
  <c r="AG893" i="1"/>
  <c r="AG4944" i="1"/>
  <c r="AG4624" i="1"/>
  <c r="AG4684" i="1"/>
  <c r="AG1148" i="1"/>
  <c r="AG5224" i="1"/>
  <c r="AG757" i="1"/>
  <c r="AG400" i="1"/>
  <c r="AG2299" i="1"/>
  <c r="AG3273" i="1"/>
  <c r="AG4190" i="1"/>
  <c r="AG4326" i="1"/>
  <c r="AG4426" i="1"/>
  <c r="AG2228" i="1"/>
  <c r="AG3004" i="1"/>
  <c r="AG1303" i="1"/>
  <c r="AG3998" i="1"/>
  <c r="AG1055" i="1"/>
  <c r="AG1374" i="1"/>
  <c r="AG2159" i="1"/>
  <c r="AG2710" i="1"/>
  <c r="AG5122" i="1"/>
  <c r="AG611" i="1"/>
  <c r="AG2770" i="1"/>
  <c r="AG4886" i="1"/>
  <c r="AG1389" i="1"/>
  <c r="AG4145" i="1"/>
  <c r="AG1100" i="1"/>
  <c r="AG1096" i="1"/>
  <c r="AG1696" i="1"/>
  <c r="AG1772" i="1"/>
  <c r="AG1834" i="1"/>
  <c r="AG2671" i="1"/>
  <c r="AG3319" i="1"/>
  <c r="AG4333" i="1"/>
  <c r="AG4485" i="1"/>
  <c r="AG5061" i="1"/>
  <c r="AG2083" i="1"/>
  <c r="AG627" i="1"/>
  <c r="AG650" i="1"/>
  <c r="AG5308" i="1"/>
  <c r="AG1256" i="1"/>
  <c r="AG2934" i="1"/>
  <c r="AG3691" i="1"/>
  <c r="AG4139" i="1"/>
  <c r="AG2931" i="1"/>
  <c r="AG3906" i="1"/>
  <c r="AG3837" i="1"/>
  <c r="AG1175" i="1"/>
  <c r="AG4924" i="1"/>
  <c r="AG2552" i="1"/>
  <c r="AG981" i="1"/>
  <c r="AG1826" i="1"/>
  <c r="AG3621" i="1"/>
  <c r="AG4844" i="1"/>
  <c r="AG1134" i="1"/>
  <c r="AG2785" i="1"/>
  <c r="AG251" i="1"/>
  <c r="AG3790" i="1"/>
  <c r="AG4502" i="1"/>
  <c r="AG4755" i="1"/>
  <c r="AG74" i="1"/>
  <c r="AG792" i="1"/>
  <c r="AG2058" i="1"/>
  <c r="AG3192" i="1"/>
  <c r="AG5318" i="1"/>
  <c r="AG609" i="1"/>
  <c r="AG4274" i="1"/>
  <c r="AG2624" i="1"/>
  <c r="AG4616" i="1"/>
  <c r="AG2013" i="1"/>
  <c r="AG1121" i="1"/>
  <c r="AG1056" i="1"/>
  <c r="AG3797" i="1"/>
  <c r="AG3933" i="1"/>
  <c r="AG4347" i="1"/>
  <c r="AG4565" i="1"/>
  <c r="AG5098" i="1"/>
  <c r="AG5119" i="1"/>
  <c r="AG3247" i="1"/>
  <c r="AG5054" i="1"/>
  <c r="AG5117" i="1"/>
  <c r="AG709" i="1"/>
  <c r="AG2511" i="1"/>
  <c r="AG3611" i="1"/>
  <c r="AG1727" i="1"/>
  <c r="AG807" i="1"/>
  <c r="AG2129" i="1"/>
  <c r="AG4176" i="1"/>
  <c r="AG4997" i="1"/>
  <c r="AG3144" i="1"/>
  <c r="AG3776" i="1"/>
  <c r="AG2827" i="1"/>
  <c r="AG4273" i="1"/>
  <c r="AG1270" i="1"/>
  <c r="AG3728" i="1"/>
  <c r="AG5112" i="1"/>
  <c r="AG1631" i="1"/>
  <c r="AG4857" i="1"/>
  <c r="AG2034" i="1"/>
  <c r="AG2662" i="1"/>
  <c r="AG4537" i="1"/>
  <c r="AG926" i="1"/>
  <c r="AG3106" i="1"/>
  <c r="AG928" i="1"/>
  <c r="AG2611" i="1"/>
  <c r="AG5208" i="1"/>
  <c r="AG4238" i="1"/>
  <c r="AG5210" i="1"/>
  <c r="AG3940" i="1"/>
  <c r="AG3941" i="1"/>
  <c r="AG4667" i="1"/>
  <c r="AG1181" i="1"/>
  <c r="AG2694" i="1"/>
  <c r="AG3179" i="1"/>
  <c r="AG4182" i="1"/>
  <c r="AG4832" i="1"/>
  <c r="AG4885" i="1"/>
  <c r="AG451" i="1"/>
  <c r="AG779" i="1"/>
  <c r="AG2699" i="1"/>
  <c r="AG620" i="1"/>
  <c r="AG579" i="1"/>
  <c r="AG3285" i="1"/>
  <c r="AG4971" i="1"/>
  <c r="AG5278" i="1"/>
  <c r="AG2513" i="1"/>
  <c r="AG382" i="1"/>
  <c r="AG3985" i="1"/>
  <c r="AG4320" i="1"/>
  <c r="AG512" i="1"/>
  <c r="AG2843" i="1"/>
  <c r="AG1364" i="1"/>
  <c r="AG1512" i="1"/>
  <c r="AG1545" i="1"/>
  <c r="AG3982" i="1"/>
  <c r="AG4235" i="1"/>
  <c r="AG5115" i="1"/>
  <c r="AG4232" i="1"/>
  <c r="AG1243" i="1"/>
  <c r="AG2980" i="1"/>
  <c r="AG4691" i="1"/>
  <c r="AG3516" i="1"/>
  <c r="AG2763" i="1"/>
  <c r="AG3794" i="1"/>
  <c r="AG260" i="1"/>
  <c r="AG3074" i="1"/>
  <c r="AG4187" i="1"/>
  <c r="AG1463" i="1"/>
  <c r="AG1590" i="1"/>
  <c r="AG1931" i="1"/>
  <c r="AG300" i="1"/>
  <c r="AG1405" i="1"/>
  <c r="AG458" i="1"/>
  <c r="AG492" i="1"/>
  <c r="AG2782" i="1"/>
  <c r="AG288" i="1"/>
  <c r="AG1103" i="1"/>
  <c r="AG3072" i="1"/>
  <c r="AG1667" i="1"/>
  <c r="AG320" i="1"/>
  <c r="AG231" i="1"/>
  <c r="AG466" i="1"/>
  <c r="AG1299" i="1"/>
  <c r="AG2018" i="1"/>
  <c r="AG2175" i="1"/>
  <c r="AG3619" i="1"/>
  <c r="AG5190" i="1"/>
  <c r="AG111" i="1"/>
  <c r="AG2030" i="1"/>
  <c r="AG405" i="1"/>
  <c r="AG1128" i="1"/>
  <c r="AG2561" i="1"/>
  <c r="AG4352" i="1"/>
  <c r="AG3031" i="1"/>
  <c r="AG5188" i="1"/>
  <c r="AG1768" i="1"/>
  <c r="AG471" i="1"/>
  <c r="AG904" i="1"/>
  <c r="AG3172" i="1"/>
  <c r="AG4266" i="1"/>
  <c r="AG11" i="1"/>
  <c r="AG3900" i="1"/>
  <c r="AG1708" i="1"/>
  <c r="AG2424" i="1"/>
  <c r="AG4543" i="1"/>
  <c r="AG616" i="1"/>
  <c r="AG1774" i="1"/>
  <c r="AG4675" i="1"/>
  <c r="AG403" i="1"/>
  <c r="AG1074" i="1"/>
  <c r="AG3489" i="1"/>
  <c r="AG4050" i="1"/>
  <c r="AG5085" i="1"/>
  <c r="AG1527" i="1"/>
  <c r="AG1552" i="1"/>
  <c r="AG312" i="1"/>
  <c r="AG2922" i="1"/>
  <c r="AG4122" i="1"/>
  <c r="AG897" i="1"/>
  <c r="AG1458" i="1"/>
  <c r="AG1759" i="1"/>
  <c r="AG2487" i="1"/>
  <c r="AG733" i="1"/>
  <c r="AG1440" i="1"/>
  <c r="AG2554" i="1"/>
  <c r="AG4872" i="1"/>
  <c r="AG720" i="1"/>
  <c r="AG3865" i="1"/>
  <c r="AG4280" i="1"/>
  <c r="AG1316" i="1"/>
  <c r="AG2411" i="1"/>
  <c r="AG1526" i="1"/>
  <c r="AG2864" i="1"/>
  <c r="AG5248" i="1"/>
  <c r="AG1366" i="1"/>
  <c r="AG4631" i="1"/>
  <c r="AG4003" i="1"/>
  <c r="AG1430" i="1"/>
  <c r="AG1117" i="1"/>
  <c r="AG4437" i="1"/>
  <c r="AG1935" i="1"/>
  <c r="AG261" i="1"/>
  <c r="AG2229" i="1"/>
  <c r="AG2826" i="1"/>
  <c r="AG4107" i="1"/>
  <c r="AG5275" i="1"/>
  <c r="AG3488" i="1"/>
  <c r="AG3538" i="1"/>
  <c r="AG4596" i="1"/>
  <c r="AG274" i="1"/>
  <c r="AG2150" i="1"/>
  <c r="AG2913" i="1"/>
  <c r="AG4835" i="1"/>
  <c r="AG5302" i="1"/>
  <c r="AG1761" i="1"/>
  <c r="AG2043" i="1"/>
  <c r="AG2847" i="1"/>
  <c r="AG4989" i="1"/>
  <c r="AG1088" i="1"/>
  <c r="AG2610" i="1"/>
  <c r="AG3053" i="1"/>
  <c r="AG3974" i="1"/>
  <c r="AG5283" i="1"/>
  <c r="AG2522" i="1"/>
  <c r="AG2858" i="1"/>
  <c r="AG4087" i="1"/>
  <c r="AG372" i="1"/>
  <c r="AG1137" i="1"/>
  <c r="AG1782" i="1"/>
  <c r="AG1956" i="1"/>
  <c r="AG3818" i="1"/>
  <c r="AG1309" i="1"/>
  <c r="AG1848" i="1"/>
  <c r="AG4109" i="1"/>
  <c r="AG2016" i="1"/>
  <c r="AG4039" i="1"/>
  <c r="AG4499" i="1"/>
  <c r="AG2651" i="1"/>
  <c r="AG738" i="1"/>
  <c r="AG3181" i="1"/>
  <c r="AG1553" i="1"/>
  <c r="AG2301" i="1"/>
  <c r="AG2606" i="1"/>
  <c r="AG263" i="1"/>
  <c r="AG2325" i="1"/>
  <c r="AG1661" i="1"/>
  <c r="AG3814" i="1"/>
  <c r="AG4186" i="1"/>
  <c r="AG3590" i="1"/>
  <c r="AG4115" i="1"/>
  <c r="AG2459" i="1"/>
  <c r="AG1521" i="1"/>
  <c r="AG194" i="1"/>
  <c r="AG534" i="1"/>
  <c r="AG3351" i="1"/>
  <c r="AG3745" i="1"/>
  <c r="AG307" i="1"/>
  <c r="AG1476" i="1"/>
  <c r="AG176" i="1"/>
  <c r="AG2155" i="1"/>
  <c r="AG3200" i="1"/>
  <c r="AG4353" i="1"/>
  <c r="AG5230" i="1"/>
  <c r="AG2557" i="1"/>
  <c r="AG5320" i="1"/>
  <c r="AG1635" i="1"/>
  <c r="AG3881" i="1"/>
  <c r="AG3283" i="1"/>
  <c r="AG1026" i="1"/>
  <c r="AG4248" i="1"/>
  <c r="AG2870" i="1"/>
  <c r="AG94" i="1"/>
  <c r="AG1449" i="1"/>
  <c r="AG3082" i="1"/>
  <c r="AG2570" i="1"/>
  <c r="AG3607" i="1"/>
  <c r="AG4398" i="1"/>
  <c r="AG4597" i="1"/>
  <c r="AG4699" i="1"/>
  <c r="AG407" i="1"/>
  <c r="AG3898" i="1"/>
  <c r="AG5004" i="1"/>
  <c r="AG436" i="1"/>
  <c r="AG1294" i="1"/>
  <c r="AG2499" i="1"/>
  <c r="AG4029" i="1"/>
  <c r="AG2209" i="1"/>
  <c r="AG3758" i="1"/>
  <c r="AG4869" i="1"/>
  <c r="AG1215" i="1"/>
  <c r="AG4082" i="1"/>
  <c r="AG2387" i="1"/>
  <c r="AG1559" i="1"/>
  <c r="AG3652" i="1"/>
  <c r="AG1047" i="1"/>
  <c r="AG702" i="1"/>
  <c r="AG2923" i="1"/>
  <c r="AG1975" i="1"/>
  <c r="AG3555" i="1"/>
  <c r="AG4759" i="1"/>
  <c r="AG832" i="1"/>
  <c r="AG505" i="1"/>
  <c r="AG545" i="1"/>
  <c r="AG1037" i="1"/>
  <c r="AG2553" i="1"/>
  <c r="AG3104" i="1"/>
  <c r="AG188" i="1"/>
  <c r="AG670" i="1"/>
  <c r="AG719" i="1"/>
  <c r="AG1862" i="1"/>
  <c r="AG1865" i="1"/>
  <c r="AG3045" i="1"/>
  <c r="AG79" i="1"/>
  <c r="AG784" i="1"/>
  <c r="AG860" i="1"/>
  <c r="AG1271" i="1"/>
  <c r="AG2550" i="1"/>
  <c r="AG2675" i="1"/>
  <c r="AG2695" i="1"/>
  <c r="AG4556" i="1"/>
  <c r="AG3011" i="1"/>
  <c r="AG3316" i="1"/>
  <c r="AG1250" i="1"/>
  <c r="AG313" i="1"/>
  <c r="AG2441" i="1"/>
  <c r="AG3132" i="1"/>
  <c r="AG1223" i="1"/>
  <c r="AG2956" i="1"/>
  <c r="AG4088" i="1"/>
  <c r="AG2918" i="1"/>
  <c r="AG1353" i="1"/>
  <c r="AG1781" i="1"/>
  <c r="AG2582" i="1"/>
  <c r="AG5169" i="1"/>
  <c r="AG401" i="1"/>
  <c r="AG949" i="1"/>
  <c r="AG1356" i="1"/>
  <c r="AG3767" i="1"/>
  <c r="AG4105" i="1"/>
  <c r="AG4134" i="1"/>
  <c r="AG1645" i="1"/>
  <c r="AG5167" i="1"/>
  <c r="AG1839" i="1"/>
  <c r="AG2476" i="1"/>
  <c r="AG3219" i="1"/>
  <c r="AG167" i="1"/>
  <c r="AG857" i="1"/>
  <c r="AG2298" i="1"/>
  <c r="AG2340" i="1"/>
  <c r="AG1716" i="1"/>
  <c r="AG4384" i="1"/>
  <c r="AG1853" i="1"/>
  <c r="AG3816" i="1"/>
  <c r="AG1906" i="1"/>
  <c r="AG2001" i="1"/>
  <c r="AG804" i="1"/>
  <c r="AG1755" i="1"/>
  <c r="AG1786" i="1"/>
  <c r="AG4104" i="1"/>
  <c r="AG3368" i="1"/>
  <c r="AG4481" i="1"/>
  <c r="AG861" i="1"/>
  <c r="AG1335" i="1"/>
  <c r="AG2086" i="1"/>
  <c r="AG1538" i="1"/>
  <c r="AG3627" i="1"/>
  <c r="AG452" i="1"/>
  <c r="AG2549" i="1"/>
  <c r="AG4227" i="1"/>
  <c r="AG4816" i="1"/>
  <c r="AG1191" i="1"/>
  <c r="AG3878" i="1"/>
  <c r="AG1411" i="1"/>
  <c r="AG1749" i="1"/>
  <c r="AG2655" i="1"/>
  <c r="AG3702" i="1"/>
  <c r="AG5345" i="1"/>
  <c r="AG4369" i="1"/>
  <c r="AG5198" i="1"/>
  <c r="AG5165" i="1"/>
  <c r="AG1967" i="1"/>
  <c r="AG5053" i="1"/>
  <c r="AG3142" i="1"/>
  <c r="AG3568" i="1"/>
  <c r="AG2761" i="1"/>
  <c r="AG2935" i="1"/>
  <c r="AG3783" i="1"/>
  <c r="AG2040" i="1"/>
  <c r="AG2777" i="1"/>
  <c r="AG5070" i="1"/>
  <c r="AG683" i="1"/>
  <c r="AG2516" i="1"/>
  <c r="AG3393" i="1"/>
  <c r="AG4171" i="1"/>
  <c r="AG4766" i="1"/>
  <c r="AG5068" i="1"/>
  <c r="AG1940" i="1"/>
  <c r="AG2507" i="1"/>
  <c r="AG4523" i="1"/>
  <c r="AG1333" i="1"/>
  <c r="AG66" i="1"/>
  <c r="AG4446" i="1"/>
  <c r="AG5187" i="1"/>
  <c r="AG2478" i="1"/>
  <c r="AG4623" i="1"/>
  <c r="AG503" i="1"/>
  <c r="AG754" i="1"/>
  <c r="AG2270" i="1"/>
  <c r="AG3413" i="1"/>
  <c r="AG4312" i="1"/>
  <c r="AG4498" i="1"/>
  <c r="AG1164" i="1"/>
  <c r="AG3012" i="1"/>
  <c r="AG1168" i="1"/>
  <c r="AG3623" i="1"/>
  <c r="AG2003" i="1"/>
  <c r="AG2596" i="1"/>
  <c r="AG187" i="1"/>
  <c r="AG1541" i="1"/>
  <c r="AG2339" i="1"/>
  <c r="AG5141" i="1"/>
  <c r="AG4019" i="1"/>
  <c r="AG2009" i="1"/>
  <c r="AG3201" i="1"/>
  <c r="AG528" i="1"/>
  <c r="AG536" i="1"/>
  <c r="AG624" i="1"/>
  <c r="AG2250" i="1"/>
  <c r="AG2862" i="1"/>
  <c r="AG3917" i="1"/>
  <c r="AG4923" i="1"/>
  <c r="AG5077" i="1"/>
  <c r="AG556" i="1"/>
  <c r="AG1851" i="1"/>
  <c r="AG1984" i="1"/>
  <c r="AG2022" i="1"/>
  <c r="AG5081" i="1"/>
  <c r="AG3493" i="1"/>
  <c r="AG1633" i="1"/>
  <c r="AG1659" i="1"/>
  <c r="AG2994" i="1"/>
  <c r="AG3091" i="1"/>
  <c r="AG905" i="1"/>
  <c r="AG1965" i="1"/>
  <c r="AG3765" i="1"/>
  <c r="AG392" i="1"/>
  <c r="AG2453" i="1"/>
  <c r="AG4034" i="1"/>
  <c r="AG2117" i="1"/>
  <c r="AG564" i="1"/>
  <c r="AG4020" i="1"/>
  <c r="AG4322" i="1"/>
  <c r="AG4560" i="1"/>
  <c r="AG5273" i="1"/>
  <c r="AG3058" i="1"/>
  <c r="AG305" i="1"/>
  <c r="AG3226" i="1"/>
  <c r="AG809" i="1"/>
  <c r="AG907" i="1"/>
  <c r="AG4823" i="1"/>
  <c r="AG3835" i="1"/>
  <c r="AG2442" i="1"/>
  <c r="AG243" i="1"/>
  <c r="AG1706" i="1"/>
  <c r="AG1739" i="1"/>
  <c r="AG2103" i="1"/>
  <c r="AG474" i="1"/>
  <c r="AG1812" i="1"/>
  <c r="AG3954" i="1"/>
  <c r="AG3504" i="1"/>
  <c r="AG1171" i="1"/>
  <c r="AG4717" i="1"/>
  <c r="AG4540" i="1"/>
  <c r="AG1282" i="1"/>
  <c r="AG1410" i="1"/>
  <c r="AG968" i="1"/>
  <c r="AG1334" i="1"/>
  <c r="AG1912" i="1"/>
  <c r="AG3186" i="1"/>
  <c r="AG4721" i="1"/>
  <c r="AG1713" i="1"/>
  <c r="AG1884" i="1"/>
  <c r="AG4309" i="1"/>
  <c r="AG4072" i="1"/>
  <c r="AG2244" i="1"/>
  <c r="AG4276" i="1"/>
  <c r="AG1710" i="1"/>
  <c r="AG4517" i="1"/>
  <c r="AG4157" i="1"/>
  <c r="AG1509" i="1"/>
  <c r="AG4080" i="1"/>
  <c r="AG4743" i="1"/>
  <c r="AG1145" i="1"/>
  <c r="AG10" i="1"/>
  <c r="AG2885" i="1"/>
  <c r="AG3164" i="1"/>
  <c r="AG3763" i="1"/>
  <c r="AG4806" i="1"/>
  <c r="AG4815" i="1"/>
  <c r="AG4824" i="1"/>
  <c r="AG186" i="1"/>
  <c r="AG3317" i="1"/>
  <c r="AG1259" i="1"/>
  <c r="AG2151" i="1"/>
  <c r="AG1963" i="1"/>
  <c r="AG4751" i="1"/>
  <c r="AG5277" i="1"/>
  <c r="AG1828" i="1"/>
  <c r="AG4427" i="1"/>
  <c r="AG2628" i="1"/>
  <c r="AG3230" i="1"/>
  <c r="AG1206" i="1"/>
  <c r="AG741" i="1"/>
  <c r="AG1484" i="1"/>
  <c r="AG3484" i="1"/>
  <c r="AG2264" i="1"/>
  <c r="AG1616" i="1"/>
  <c r="AG2251" i="1"/>
  <c r="AG2560" i="1"/>
  <c r="AG4518" i="1"/>
  <c r="AG177" i="1"/>
  <c r="AG1238" i="1"/>
  <c r="AG2118" i="1"/>
  <c r="AG3919" i="1"/>
  <c r="AG4263" i="1"/>
  <c r="AG4460" i="1"/>
  <c r="AG496" i="1"/>
  <c r="AG1674" i="1"/>
  <c r="AG3713" i="1"/>
  <c r="AG268" i="1"/>
  <c r="AG1486" i="1"/>
  <c r="AG2368" i="1"/>
  <c r="AG2739" i="1"/>
  <c r="AG1883" i="1"/>
  <c r="AG2178" i="1"/>
  <c r="AG4180" i="1"/>
  <c r="AG499" i="1"/>
  <c r="AG1385" i="1"/>
  <c r="AG3515" i="1"/>
  <c r="AG3703" i="1"/>
  <c r="AG955" i="1"/>
  <c r="AG3286" i="1"/>
  <c r="AG4366" i="1"/>
  <c r="AG1355" i="1"/>
  <c r="AG1517" i="1"/>
  <c r="AG1328" i="1"/>
  <c r="AG5118" i="1"/>
  <c r="AG3827" i="1"/>
  <c r="AG3856" i="1"/>
  <c r="AG3955" i="1"/>
  <c r="AG2982" i="1"/>
  <c r="AG1735" i="1"/>
  <c r="AG5110" i="1"/>
  <c r="AG2880" i="1"/>
  <c r="AG116" i="1"/>
  <c r="AG2422" i="1"/>
  <c r="AG249" i="1"/>
  <c r="AG75" i="1"/>
  <c r="AG3447" i="1"/>
  <c r="AG3698" i="1"/>
  <c r="AG4486" i="1"/>
  <c r="AG2912" i="1"/>
  <c r="AG4891" i="1"/>
  <c r="AG567" i="1"/>
  <c r="AG1683" i="1"/>
  <c r="AG3256" i="1"/>
  <c r="AG4230" i="1"/>
  <c r="AG1116" i="1"/>
  <c r="AG417" i="1"/>
  <c r="AG3047" i="1"/>
  <c r="AG342" i="1"/>
  <c r="AG3777" i="1"/>
  <c r="AG1881" i="1"/>
  <c r="AG717" i="1"/>
  <c r="AG5038" i="1"/>
  <c r="AG62" i="1"/>
  <c r="AG751" i="1"/>
  <c r="AG3582" i="1"/>
  <c r="AG1325" i="1"/>
  <c r="AG3801" i="1"/>
  <c r="AG712" i="1"/>
  <c r="AG622" i="1"/>
  <c r="AG1854" i="1"/>
  <c r="AG5135" i="1"/>
  <c r="AG3272" i="1"/>
  <c r="AG1898" i="1"/>
  <c r="AG2669" i="1"/>
  <c r="AG2881" i="1"/>
  <c r="AG2145" i="1"/>
  <c r="AG4118" i="1"/>
  <c r="AG4500" i="1"/>
  <c r="AG514" i="1"/>
  <c r="AG1655" i="1"/>
  <c r="AG7" i="1"/>
  <c r="AG8" i="1"/>
  <c r="AG2812" i="1"/>
  <c r="AG4468" i="1"/>
  <c r="AG4689" i="1"/>
  <c r="AG851" i="1"/>
  <c r="AG1852" i="1"/>
  <c r="AG306" i="1"/>
  <c r="AG5184" i="1"/>
  <c r="AG3434" i="1"/>
  <c r="AG4741" i="1"/>
  <c r="AG1021" i="1"/>
  <c r="AG3708" i="1"/>
  <c r="AG1078" i="1"/>
  <c r="AG2482" i="1"/>
  <c r="AG3279" i="1"/>
  <c r="AG3742" i="1"/>
  <c r="AG4575" i="1"/>
  <c r="AG2674" i="1"/>
  <c r="AG710" i="1"/>
  <c r="AG1800" i="1"/>
  <c r="AG3077" i="1"/>
  <c r="AG4319" i="1"/>
  <c r="AG4416" i="1"/>
  <c r="AG3834" i="1"/>
  <c r="AG3885" i="1"/>
  <c r="AG2495" i="1"/>
  <c r="AG4436" i="1"/>
  <c r="AG411" i="1"/>
  <c r="AG2545" i="1"/>
  <c r="AG3417" i="1"/>
  <c r="AG5080" i="1"/>
  <c r="AG5176" i="1"/>
  <c r="AG2597" i="1"/>
  <c r="AG930" i="1"/>
  <c r="AG4907" i="1"/>
  <c r="AG497" i="1"/>
  <c r="AG2738" i="1"/>
  <c r="AG478" i="1"/>
  <c r="AG1242" i="1"/>
  <c r="AG4161" i="1"/>
  <c r="AG3473" i="1"/>
  <c r="AG1715" i="1"/>
  <c r="AG3246" i="1"/>
  <c r="AG4444" i="1"/>
  <c r="AG1791" i="1"/>
  <c r="AG4465" i="1"/>
  <c r="AG827" i="1"/>
  <c r="AG853" i="1"/>
  <c r="AG2897" i="1"/>
  <c r="AG132" i="1"/>
  <c r="AG5285" i="1"/>
  <c r="AG1662" i="1"/>
  <c r="AG2731" i="1"/>
  <c r="AG1789" i="1"/>
  <c r="AG5252" i="1"/>
  <c r="AG840" i="1"/>
  <c r="AG2433" i="1"/>
  <c r="AG2660" i="1"/>
  <c r="AG2762" i="1"/>
  <c r="AG5288" i="1"/>
  <c r="AG2903" i="1"/>
  <c r="AG4707" i="1"/>
  <c r="AG576" i="1"/>
  <c r="AG470" i="1"/>
  <c r="AG502" i="1"/>
  <c r="AG1489" i="1"/>
  <c r="AG3746" i="1"/>
  <c r="AG2418" i="1"/>
  <c r="AG5148" i="1"/>
  <c r="AG808" i="1"/>
  <c r="AG3353" i="1"/>
  <c r="AG3605" i="1"/>
  <c r="AG4361" i="1"/>
  <c r="AG3615" i="1"/>
  <c r="AG4484" i="1"/>
  <c r="AG1666" i="1"/>
  <c r="AG2085" i="1"/>
  <c r="AG2481" i="1"/>
  <c r="AG1240" i="1"/>
  <c r="AG2194" i="1"/>
  <c r="AG3100" i="1"/>
  <c r="AG1589" i="1"/>
  <c r="AG2933" i="1"/>
  <c r="AG5171" i="1"/>
  <c r="AG552" i="1"/>
  <c r="AG2207" i="1"/>
  <c r="AG1453" i="1"/>
  <c r="AG4491" i="1"/>
  <c r="AG4960" i="1"/>
  <c r="AG5346" i="1"/>
  <c r="AG4625" i="1"/>
  <c r="AG2208" i="1"/>
  <c r="AG3534" i="1"/>
  <c r="AG3369" i="1"/>
  <c r="AG334" i="1"/>
  <c r="AG4948" i="1"/>
  <c r="AG1200" i="1"/>
  <c r="AG4054" i="1"/>
  <c r="AG4567" i="1"/>
  <c r="AG4455" i="1"/>
  <c r="AG5153" i="1"/>
  <c r="AG2937" i="1"/>
  <c r="AG1597" i="1"/>
  <c r="AG4009" i="1"/>
  <c r="AG896" i="1"/>
  <c r="AG4452" i="1"/>
  <c r="AG1322" i="1"/>
  <c r="AG1879" i="1"/>
  <c r="AG957" i="1"/>
  <c r="AG1317" i="1"/>
  <c r="AG2082" i="1"/>
  <c r="AG4257" i="1"/>
  <c r="AG2523" i="1"/>
  <c r="AG1395" i="1"/>
  <c r="AG1444" i="1"/>
  <c r="AG4802" i="1"/>
  <c r="AG2157" i="1"/>
  <c r="AG1630" i="1"/>
  <c r="AG586" i="1"/>
  <c r="AG1195" i="1"/>
  <c r="AG2712" i="1"/>
  <c r="AG3089" i="1"/>
  <c r="AG4614" i="1"/>
  <c r="AG2127" i="1"/>
  <c r="AG3729" i="1"/>
  <c r="AG4913" i="1"/>
  <c r="AG5051" i="1"/>
  <c r="AG1382" i="1"/>
  <c r="AG1753" i="1"/>
  <c r="AG2828" i="1"/>
  <c r="AG4917" i="1"/>
  <c r="AG3897" i="1"/>
  <c r="AG1668" i="1"/>
  <c r="AG2664" i="1"/>
  <c r="AG2727" i="1"/>
  <c r="AG399" i="1"/>
  <c r="AG2029" i="1"/>
  <c r="AG1019" i="1"/>
  <c r="AG4985" i="1"/>
  <c r="AG900" i="1"/>
  <c r="AG1698" i="1"/>
  <c r="AG2616" i="1"/>
  <c r="AG1032" i="1"/>
  <c r="AG3207" i="1"/>
  <c r="AG1485" i="1"/>
  <c r="AG1587" i="1"/>
  <c r="AG1701" i="1"/>
  <c r="AG3436" i="1"/>
  <c r="AG3456" i="1"/>
  <c r="AG1006" i="1"/>
  <c r="AG4318" i="1"/>
  <c r="AG5310" i="1"/>
  <c r="AG487" i="1"/>
  <c r="AG2556" i="1"/>
  <c r="AG2814" i="1"/>
  <c r="AG5116" i="1"/>
  <c r="AG2915" i="1"/>
  <c r="AG3953" i="1"/>
  <c r="AG241" i="1"/>
  <c r="AG2300" i="1"/>
  <c r="AG2451" i="1"/>
  <c r="AG1048" i="1"/>
  <c r="AG3676" i="1"/>
  <c r="AG5280" i="1"/>
  <c r="AG2559" i="1"/>
  <c r="AG4083" i="1"/>
  <c r="AG1771" i="1"/>
  <c r="AG1740" i="1"/>
  <c r="AG2700" i="1"/>
  <c r="AG3662" i="1"/>
  <c r="AG3803" i="1"/>
  <c r="AG3191" i="1"/>
  <c r="AG631" i="1"/>
  <c r="AG2452" i="1"/>
  <c r="AG3212" i="1"/>
  <c r="AG3694" i="1"/>
  <c r="AG3754" i="1"/>
  <c r="AG1075" i="1"/>
  <c r="AG3222" i="1"/>
  <c r="AG4188" i="1"/>
  <c r="AG5123" i="1"/>
  <c r="AG2148" i="1"/>
  <c r="AG3240" i="1"/>
  <c r="AG1803" i="1"/>
  <c r="AG234" i="1"/>
  <c r="AG1861" i="1"/>
  <c r="AG3500" i="1"/>
  <c r="AG3124" i="1"/>
  <c r="AG3224" i="1"/>
  <c r="AG3952" i="1"/>
  <c r="AG4630" i="1"/>
  <c r="AG2957" i="1"/>
  <c r="AG4470" i="1"/>
  <c r="AG1219" i="1"/>
  <c r="AG2305" i="1"/>
  <c r="AG3229" i="1"/>
  <c r="AG2067" i="1"/>
  <c r="AG1451" i="1"/>
  <c r="AG4772" i="1"/>
  <c r="AG4146" i="1"/>
  <c r="AG4788" i="1"/>
  <c r="AG2781" i="1"/>
  <c r="AG2981" i="1"/>
  <c r="AG5043" i="1"/>
  <c r="AG1514" i="1"/>
  <c r="AG2471" i="1"/>
  <c r="AG4600" i="1"/>
  <c r="AG5177" i="1"/>
  <c r="AG1482" i="1"/>
  <c r="AG2771" i="1"/>
  <c r="AG65" i="1"/>
  <c r="AG4790" i="1"/>
  <c r="AG156" i="1"/>
  <c r="AG1515" i="1"/>
  <c r="AG429" i="1"/>
  <c r="AG3197" i="1"/>
  <c r="AG5253" i="1"/>
  <c r="AG5018" i="1"/>
  <c r="AG919" i="1"/>
  <c r="AG1017" i="1"/>
  <c r="AG4012" i="1"/>
  <c r="AG3483" i="1"/>
  <c r="AG3831" i="1"/>
  <c r="AG1496" i="1"/>
  <c r="AG4568" i="1"/>
  <c r="AG5298" i="1"/>
  <c r="AG3232" i="1"/>
  <c r="AG5076" i="1"/>
  <c r="AG1663" i="1"/>
  <c r="AG1675" i="1"/>
  <c r="AG965" i="1"/>
  <c r="AG2614" i="1"/>
  <c r="AG1612" i="1"/>
  <c r="AG1832" i="1"/>
  <c r="AG2960" i="1"/>
  <c r="AG4132" i="1"/>
  <c r="AG4714" i="1"/>
  <c r="AG1983" i="1"/>
  <c r="AG1439" i="1"/>
  <c r="AG1621" i="1"/>
  <c r="AG2023" i="1"/>
  <c r="AG1442" i="1"/>
  <c r="AG2330" i="1"/>
  <c r="AG2262" i="1"/>
  <c r="AG1300" i="1"/>
  <c r="AG5294" i="1"/>
  <c r="AG4978" i="1"/>
  <c r="AG577" i="1"/>
  <c r="AG1525" i="1"/>
  <c r="AG1802" i="1"/>
  <c r="AG3017" i="1"/>
  <c r="AG1939" i="1"/>
  <c r="AG112" i="1"/>
  <c r="AG5325" i="1"/>
  <c r="AG831" i="1"/>
  <c r="AG1815" i="1"/>
  <c r="AG3899" i="1"/>
  <c r="AG3346" i="1"/>
  <c r="AG1208" i="1"/>
  <c r="AG1971" i="1"/>
  <c r="AG4533" i="1"/>
  <c r="AG5289" i="1"/>
  <c r="AG3609" i="1"/>
  <c r="AG2457" i="1"/>
  <c r="AG4406" i="1"/>
  <c r="AG4509" i="1"/>
  <c r="AG4833" i="1"/>
  <c r="AG4703" i="1"/>
  <c r="AG927" i="1"/>
  <c r="AG3070" i="1"/>
  <c r="AG1787" i="1"/>
  <c r="AG2348" i="1"/>
  <c r="AG3844" i="1"/>
  <c r="AG4995" i="1"/>
  <c r="AG610" i="1"/>
  <c r="AG5205" i="1"/>
  <c r="AG1600" i="1"/>
  <c r="AG52" i="1"/>
  <c r="AG664" i="1"/>
  <c r="AG2297" i="1"/>
  <c r="AG2816" i="1"/>
  <c r="AG4277" i="1"/>
  <c r="AG4576" i="1"/>
  <c r="AG546" i="1"/>
  <c r="AG3966" i="1"/>
  <c r="AG3135" i="1"/>
  <c r="AG560" i="1"/>
  <c r="AG2680" i="1"/>
  <c r="AG3996" i="1"/>
  <c r="AG3759" i="1"/>
  <c r="AG1012" i="1"/>
  <c r="AG3036" i="1"/>
  <c r="AG799" i="1"/>
  <c r="AG2192" i="1"/>
  <c r="AG3067" i="1"/>
  <c r="AG5271" i="1"/>
  <c r="AG3744" i="1"/>
  <c r="AG3448" i="1"/>
  <c r="AG1201" i="1"/>
  <c r="AG2071" i="1"/>
  <c r="AG1462" i="1"/>
  <c r="AG435" i="1"/>
  <c r="AG1432" i="1"/>
  <c r="AG4256" i="1"/>
  <c r="AG775" i="1"/>
  <c r="AG2114" i="1"/>
  <c r="AG4168" i="1"/>
  <c r="AG5203" i="1"/>
  <c r="AG2534" i="1"/>
  <c r="AG3760" i="1"/>
  <c r="AG2526" i="1"/>
  <c r="AG2825" i="1"/>
  <c r="AG3608" i="1"/>
  <c r="AG4359" i="1"/>
  <c r="AG1905" i="1"/>
  <c r="AG3080" i="1"/>
  <c r="AG4890" i="1"/>
  <c r="AG3433" i="1"/>
  <c r="AG942" i="1"/>
  <c r="AG1556" i="1"/>
  <c r="AG3364" i="1"/>
  <c r="AG5114" i="1"/>
  <c r="AG1503" i="1"/>
  <c r="AG1002" i="1"/>
  <c r="AG1301" i="1"/>
  <c r="AG5239" i="1"/>
  <c r="AG258" i="1"/>
  <c r="AG982" i="1"/>
  <c r="AG1249" i="1"/>
  <c r="AG5066" i="1"/>
  <c r="AG232" i="1"/>
  <c r="AG4986" i="1"/>
  <c r="AG936" i="1"/>
  <c r="AG3853" i="1"/>
  <c r="AG2909" i="1"/>
  <c r="AG2853" i="1"/>
  <c r="AG1429" i="1"/>
  <c r="AG3064" i="1"/>
  <c r="AG2333" i="1"/>
  <c r="AG1266" i="1"/>
  <c r="AG3007" i="1"/>
  <c r="AG3909" i="1"/>
  <c r="AG257" i="1"/>
  <c r="AG2690" i="1"/>
  <c r="AG5303" i="1"/>
  <c r="AG4953" i="1"/>
  <c r="AG746" i="1"/>
  <c r="AG77" i="1"/>
  <c r="AG331" i="1"/>
  <c r="AG4646" i="1"/>
  <c r="AG2645" i="1"/>
  <c r="AG1646" i="1"/>
  <c r="AG295" i="1"/>
  <c r="AG2649" i="1"/>
  <c r="AG1001" i="1"/>
  <c r="AG1937" i="1"/>
  <c r="AG2571" i="1"/>
  <c r="AG1054" i="1"/>
  <c r="AG1952" i="1"/>
  <c r="AG3799" i="1"/>
  <c r="AG3633" i="1"/>
  <c r="AG4260" i="1"/>
  <c r="AG2014" i="1"/>
  <c r="AG38" i="1"/>
  <c r="AG4356" i="1"/>
  <c r="AG1804" i="1"/>
  <c r="AG377" i="1"/>
  <c r="AG1657" i="1"/>
  <c r="AG3107" i="1"/>
  <c r="AG2343" i="1"/>
  <c r="AG4298" i="1"/>
  <c r="AG226" i="1"/>
  <c r="AG554" i="1"/>
  <c r="AG3367" i="1"/>
  <c r="AG1732" i="1"/>
  <c r="AG2639" i="1"/>
  <c r="AG1198" i="1"/>
  <c r="AG869" i="1"/>
  <c r="AG1554" i="1"/>
  <c r="AG1136" i="1"/>
  <c r="AG2302" i="1"/>
  <c r="AG2160" i="1"/>
  <c r="AG4558" i="1"/>
  <c r="AG172" i="1"/>
  <c r="AG1719" i="1"/>
  <c r="AG4420" i="1"/>
  <c r="AG2672" i="1"/>
  <c r="AG4805" i="1"/>
  <c r="AG1625" i="1"/>
  <c r="AG3041" i="1"/>
  <c r="AG901" i="1"/>
  <c r="AG3465" i="1"/>
  <c r="AG1313" i="1"/>
  <c r="AG3298" i="1"/>
  <c r="AG90" i="1"/>
  <c r="AG362" i="1"/>
  <c r="AG465" i="1"/>
  <c r="AG1414" i="1"/>
  <c r="AG3529" i="1"/>
  <c r="AG4201" i="1"/>
  <c r="AG5039" i="1"/>
  <c r="AG764" i="1"/>
  <c r="AG1730" i="1"/>
  <c r="AG446" i="1"/>
  <c r="AG3329" i="1"/>
  <c r="AG4598" i="1"/>
  <c r="AG4810" i="1"/>
  <c r="AG1513" i="1"/>
  <c r="AG4478" i="1"/>
  <c r="AG120" i="1"/>
  <c r="AG1669" i="1"/>
  <c r="AG2352" i="1"/>
  <c r="AG299" i="1"/>
  <c r="AG1139" i="1"/>
  <c r="AG2486" i="1"/>
  <c r="AG3221" i="1"/>
  <c r="AG4914" i="1"/>
  <c r="AG4992" i="1"/>
  <c r="AG479" i="1"/>
  <c r="AG1173" i="1"/>
  <c r="AG4294" i="1"/>
  <c r="AG2564" i="1"/>
  <c r="AG1167" i="1"/>
  <c r="AG1135" i="1"/>
  <c r="AG725" i="1"/>
  <c r="AG989" i="1"/>
  <c r="AG4377" i="1"/>
  <c r="AG1245" i="1"/>
  <c r="AG763" i="1"/>
  <c r="AG2153" i="1"/>
  <c r="AG4239" i="1"/>
  <c r="AG4123" i="1"/>
  <c r="AG1460" i="1"/>
  <c r="AG4296" i="1"/>
  <c r="AG4521" i="1"/>
  <c r="AG459" i="1"/>
  <c r="AG2052" i="1"/>
  <c r="AG2393" i="1"/>
  <c r="AG3902" i="1"/>
  <c r="AG1320" i="1"/>
  <c r="AG5016" i="1"/>
  <c r="AG4202" i="1"/>
  <c r="AG1982" i="1"/>
  <c r="AG333" i="1"/>
  <c r="AG28" i="1"/>
  <c r="AG588" i="1"/>
  <c r="AG5339" i="1"/>
  <c r="AG2374" i="1"/>
  <c r="AG3196" i="1"/>
  <c r="AG3711" i="1"/>
  <c r="AG4746" i="1"/>
  <c r="AG866" i="1"/>
  <c r="AG4990" i="1"/>
  <c r="AG1132" i="1"/>
  <c r="AG1817" i="1"/>
  <c r="AG327" i="1"/>
  <c r="AG2241" i="1"/>
  <c r="AG3205" i="1"/>
  <c r="AG2335" i="1"/>
  <c r="AG3958" i="1"/>
  <c r="AG2774" i="1"/>
  <c r="AG4149" i="1"/>
  <c r="AG4582" i="1"/>
  <c r="AG4463" i="1"/>
  <c r="AG4193" i="1"/>
  <c r="AG162" i="1"/>
  <c r="AG1391" i="1"/>
  <c r="AG1229" i="1"/>
  <c r="AG1435" i="1"/>
  <c r="AG3636" i="1"/>
  <c r="AG2036" i="1"/>
  <c r="AG4668" i="1"/>
  <c r="AG5219" i="1"/>
  <c r="AG1767" i="1"/>
  <c r="AG2679" i="1"/>
  <c r="AG304" i="1"/>
  <c r="AG3876" i="1"/>
  <c r="AG229" i="1"/>
  <c r="AG3914" i="1"/>
  <c r="AG3973" i="1"/>
  <c r="AG4396" i="1"/>
  <c r="AG4842" i="1"/>
  <c r="AG3871" i="1"/>
  <c r="AG284" i="1"/>
  <c r="AG572" i="1"/>
  <c r="AG693" i="1"/>
  <c r="AG721" i="1"/>
  <c r="AG2287" i="1"/>
  <c r="AG16" i="1"/>
  <c r="AG872" i="1"/>
  <c r="AG2509" i="1"/>
  <c r="AG1949" i="1"/>
  <c r="AG4951" i="1"/>
  <c r="AG5211" i="1"/>
  <c r="AG3083" i="1"/>
  <c r="AG980" i="1"/>
  <c r="AG1968" i="1"/>
  <c r="AG86" i="1"/>
  <c r="AG2431" i="1"/>
  <c r="AG4457" i="1"/>
  <c r="AG4644" i="1"/>
  <c r="AG3253" i="1"/>
  <c r="AG3455" i="1"/>
  <c r="AG2420" i="1"/>
  <c r="AG49" i="1"/>
  <c r="AG874" i="1"/>
  <c r="AG1187" i="1"/>
  <c r="AG1083" i="1"/>
  <c r="AG772" i="1"/>
  <c r="AG962" i="1"/>
  <c r="AG1023" i="1"/>
  <c r="AG1406" i="1"/>
  <c r="AG4283" i="1"/>
  <c r="AG3947" i="1"/>
  <c r="AG1222" i="1"/>
  <c r="AG2893" i="1"/>
  <c r="AG934" i="1"/>
  <c r="AG4064" i="1"/>
  <c r="AG986" i="1"/>
  <c r="AG4516" i="1"/>
  <c r="AG811" i="1"/>
  <c r="AG1318" i="1"/>
  <c r="AG158" i="1"/>
  <c r="AG1315" i="1"/>
  <c r="AG2528" i="1"/>
  <c r="AG1050" i="1"/>
  <c r="AG4279" i="1"/>
  <c r="AG2311" i="1"/>
  <c r="AG2860" i="1"/>
  <c r="AG3244" i="1"/>
  <c r="AG5247" i="1"/>
  <c r="AG472" i="1"/>
  <c r="AG4603" i="1"/>
  <c r="AG5140" i="1"/>
  <c r="AG5233" i="1"/>
  <c r="AG2764" i="1"/>
  <c r="AG4745" i="1"/>
  <c r="AG416" i="1"/>
  <c r="AG873" i="1"/>
  <c r="AG1491" i="1"/>
  <c r="AG2381" i="1"/>
  <c r="AG2749" i="1"/>
  <c r="AG1897" i="1"/>
  <c r="AG5216" i="1"/>
  <c r="AG4272" i="1"/>
  <c r="AG4937" i="1"/>
  <c r="AG486" i="1"/>
  <c r="AG2347" i="1"/>
  <c r="AG262" i="1"/>
  <c r="AG4591" i="1"/>
  <c r="AG15" i="1"/>
  <c r="AG5214" i="1"/>
  <c r="AG4479" i="1"/>
  <c r="AG5194" i="1"/>
  <c r="AG4813" i="1"/>
  <c r="AG634" i="1"/>
  <c r="AG3547" i="1"/>
  <c r="AG71" i="1"/>
  <c r="AG4934" i="1"/>
  <c r="AG3740" i="1"/>
  <c r="AG437" i="1"/>
  <c r="AG3153" i="1"/>
  <c r="AG1658" i="1"/>
  <c r="AG3407" i="1"/>
  <c r="AG4818" i="1"/>
  <c r="AG888" i="1"/>
  <c r="AG2204" i="1"/>
  <c r="AG1140" i="1"/>
  <c r="AG129" i="1"/>
  <c r="AG3523" i="1"/>
  <c r="AG5072" i="1"/>
  <c r="AG4016" i="1"/>
  <c r="AG3554" i="1"/>
  <c r="AG3704" i="1"/>
  <c r="AG3883" i="1"/>
  <c r="AG5026" i="1"/>
  <c r="AG1347" i="1"/>
  <c r="AG4135" i="1"/>
  <c r="AG1363" i="1"/>
  <c r="AG1248" i="1"/>
  <c r="AG4147" i="1"/>
  <c r="AG903" i="1"/>
  <c r="AG2537" i="1"/>
  <c r="AG3840" i="1"/>
  <c r="AG4000" i="1"/>
  <c r="AG5342" i="1"/>
  <c r="AG566" i="1"/>
  <c r="AG475" i="1"/>
  <c r="AG1119" i="1"/>
  <c r="AG5071" i="1"/>
  <c r="AG345" i="1"/>
  <c r="AG378" i="1"/>
  <c r="AG1004" i="1"/>
  <c r="AG2681" i="1"/>
  <c r="AG931" i="1"/>
  <c r="AG3564" i="1"/>
  <c r="AG4313" i="1"/>
  <c r="AG4942" i="1"/>
  <c r="AG1228" i="1"/>
  <c r="AG1733" i="1"/>
  <c r="AG3731" i="1"/>
  <c r="AG5067" i="1"/>
  <c r="AG1637" i="1"/>
  <c r="AG1443" i="1"/>
  <c r="AG3161" i="1"/>
  <c r="AG1798" i="1"/>
  <c r="AG1324" i="1"/>
  <c r="AG4904" i="1"/>
  <c r="AG1202" i="1"/>
  <c r="AG742" i="1"/>
  <c r="AG146" i="1"/>
  <c r="AG47" i="1"/>
  <c r="AG641" i="1"/>
  <c r="AG4690" i="1"/>
  <c r="AG1692" i="1"/>
  <c r="AG997" i="1"/>
  <c r="AG2293" i="1"/>
  <c r="AG2652" i="1"/>
  <c r="AG236" i="1"/>
  <c r="AG2172" i="1"/>
  <c r="AG2801" i="1"/>
  <c r="AG4650" i="1"/>
  <c r="AG939" i="1"/>
  <c r="AG3629" i="1"/>
  <c r="AG3859" i="1"/>
  <c r="AG2658" i="1"/>
  <c r="AG1524" i="1"/>
  <c r="AG3432" i="1"/>
  <c r="AG5270" i="1"/>
  <c r="AG390" i="1"/>
  <c r="AG1805" i="1"/>
  <c r="AG2939" i="1"/>
  <c r="AG2102" i="1"/>
  <c r="AG4053" i="1"/>
  <c r="AG5228" i="1"/>
  <c r="AG1097" i="1"/>
  <c r="AG3088" i="1"/>
  <c r="AG4099" i="1"/>
  <c r="AG256" i="1"/>
  <c r="AG1450" i="1"/>
  <c r="AG2886" i="1"/>
  <c r="AG4286" i="1"/>
  <c r="AG4341" i="1"/>
  <c r="AG5042" i="1"/>
  <c r="AG4581" i="1"/>
  <c r="AG1594" i="1"/>
  <c r="AG463" i="1"/>
  <c r="AG264" i="1"/>
  <c r="AG838" i="1"/>
  <c r="AG891" i="1"/>
  <c r="AG1407" i="1"/>
  <c r="AG2954" i="1"/>
  <c r="AG4909" i="1"/>
  <c r="AG3499" i="1"/>
  <c r="AG4822" i="1"/>
  <c r="AG319" i="1"/>
  <c r="AG1531" i="1"/>
  <c r="AG921" i="1"/>
  <c r="AG2087" i="1"/>
  <c r="AG3365" i="1"/>
  <c r="AG1013" i="1"/>
  <c r="AG4121" i="1"/>
  <c r="AG5143" i="1"/>
  <c r="AG4152" i="1"/>
  <c r="AG195" i="1"/>
  <c r="AG341" i="1"/>
  <c r="AG1058" i="1"/>
  <c r="AG5093" i="1"/>
  <c r="AG977" i="1"/>
  <c r="AG3782" i="1"/>
  <c r="AG3280" i="1"/>
  <c r="AG916" i="1"/>
  <c r="AG1927" i="1"/>
  <c r="AG3478" i="1"/>
  <c r="AG3416" i="1"/>
  <c r="AG1354" i="1"/>
  <c r="AG4938" i="1"/>
  <c r="AG2808" i="1"/>
  <c r="AG1213" i="1"/>
  <c r="AG780" i="1"/>
  <c r="AG5221" i="1"/>
  <c r="AG2867" i="1"/>
  <c r="AG3308" i="1"/>
  <c r="AG4340" i="1"/>
  <c r="AG2286" i="1"/>
  <c r="AG3287" i="1"/>
  <c r="AG2216" i="1"/>
  <c r="AG4101" i="1"/>
  <c r="AG972" i="1"/>
  <c r="AG4972" i="1"/>
  <c r="AG1563" i="1"/>
  <c r="AG2046" i="1"/>
  <c r="AG2045" i="1"/>
  <c r="AG4344" i="1"/>
  <c r="AG3639" i="1"/>
  <c r="AG1572" i="1"/>
  <c r="AG3894" i="1"/>
  <c r="AG2248" i="1"/>
  <c r="AG4013" i="1"/>
  <c r="AG4931" i="1"/>
  <c r="AG3165" i="1"/>
  <c r="AG3302" i="1"/>
  <c r="AG4166" i="1"/>
  <c r="AG4831" i="1"/>
  <c r="AG2438" i="1"/>
  <c r="AG3178" i="1"/>
  <c r="AG3410" i="1"/>
  <c r="AG3566" i="1"/>
  <c r="AG925" i="1"/>
  <c r="AG4497" i="1"/>
  <c r="AG270" i="1"/>
  <c r="AG3210" i="1"/>
  <c r="AG4368" i="1"/>
  <c r="AG581" i="1"/>
  <c r="AG44" i="1"/>
  <c r="AG381" i="1"/>
  <c r="AG408" i="1"/>
  <c r="AG1532" i="1"/>
  <c r="AG516" i="1"/>
  <c r="AG4666" i="1"/>
  <c r="AG5251" i="1"/>
  <c r="AG1003" i="1"/>
  <c r="AG2049" i="1"/>
  <c r="AG3997" i="1"/>
  <c r="AG1588" i="1"/>
  <c r="AG1179" i="1"/>
  <c r="AG1269" i="1"/>
  <c r="AG937" i="1"/>
  <c r="AG2389" i="1"/>
  <c r="AG4057" i="1"/>
  <c r="AG2363" i="1"/>
  <c r="AG4742" i="1"/>
  <c r="AG854" i="1"/>
  <c r="AG615" i="1"/>
  <c r="AG1068" i="1"/>
  <c r="AG4850" i="1"/>
  <c r="AG3460" i="1"/>
  <c r="AG1896" i="1"/>
  <c r="AG2732" i="1"/>
  <c r="AG4304" i="1"/>
  <c r="AG5199" i="1"/>
  <c r="AG800" i="1"/>
  <c r="AG4649" i="1"/>
  <c r="AG1092" i="1"/>
  <c r="AG2558" i="1"/>
  <c r="AG2711" i="1"/>
  <c r="AG3294" i="1"/>
  <c r="AG4293" i="1"/>
  <c r="AG1174" i="1"/>
  <c r="AG668" i="1"/>
  <c r="AG4787" i="1"/>
  <c r="AG5086" i="1"/>
  <c r="AG559" i="1"/>
  <c r="AG1131" i="1"/>
  <c r="AG3115" i="1"/>
  <c r="AG1000" i="1"/>
  <c r="AG4522" i="1"/>
  <c r="AG4330" i="1"/>
  <c r="AG852" i="1"/>
  <c r="AG1747" i="1"/>
  <c r="AG3470" i="1"/>
  <c r="AG2520" i="1"/>
  <c r="AG433" i="1"/>
  <c r="AG3936" i="1"/>
  <c r="AG2235" i="1"/>
  <c r="AG4828" i="1"/>
  <c r="AG1644" i="1"/>
  <c r="AG1436" i="1"/>
  <c r="AG1647" i="1"/>
  <c r="AG743" i="1"/>
  <c r="AG477" i="1"/>
  <c r="AG4795" i="1"/>
  <c r="AG294" i="1"/>
  <c r="AG2692" i="1"/>
  <c r="AG777" i="1"/>
  <c r="AG1814" i="1"/>
  <c r="AG1833" i="1"/>
  <c r="AG4956" i="1"/>
  <c r="AG1687" i="1"/>
  <c r="AG1901" i="1"/>
  <c r="AG1398" i="1"/>
  <c r="AG5109" i="1"/>
  <c r="AG137" i="1"/>
  <c r="AG3593" i="1"/>
  <c r="AG3250" i="1"/>
  <c r="AG3357" i="1"/>
  <c r="AG1107" i="1"/>
  <c r="AG3371" i="1"/>
  <c r="AG3577" i="1"/>
  <c r="AG3305" i="1"/>
  <c r="AG4635" i="1"/>
  <c r="AG4254" i="1"/>
  <c r="AG2547" i="1"/>
  <c r="AG2480" i="1"/>
  <c r="AG14" i="1"/>
  <c r="AG3813" i="1"/>
  <c r="AG5079" i="1"/>
  <c r="AG45" i="1"/>
  <c r="AG2583" i="1"/>
  <c r="AG3709" i="1"/>
  <c r="AG4316" i="1"/>
  <c r="AG1562" i="1"/>
  <c r="AG2353" i="1"/>
  <c r="AG2370" i="1"/>
  <c r="AG1505" i="1"/>
  <c r="AG2349" i="1"/>
  <c r="AG708" i="1"/>
  <c r="AG3768" i="1"/>
  <c r="AG3668" i="1"/>
  <c r="AG5158" i="1"/>
  <c r="AG3487" i="1"/>
  <c r="AG4981" i="1"/>
  <c r="AG2434" i="1"/>
  <c r="AG366" i="1"/>
  <c r="AG4563" i="1"/>
  <c r="AG4879" i="1"/>
  <c r="AG1113" i="1"/>
  <c r="AG3061" i="1"/>
  <c r="AG3761" i="1"/>
  <c r="AG4629" i="1"/>
  <c r="AG529" i="1"/>
  <c r="AG5234" i="1"/>
  <c r="AG130" i="1"/>
  <c r="AG3850" i="1"/>
  <c r="AG4200" i="1"/>
  <c r="AG1217" i="1"/>
  <c r="AG4404" i="1"/>
  <c r="AG5090" i="1"/>
  <c r="AG3970" i="1"/>
  <c r="AG4752" i="1"/>
  <c r="AG3565" i="1"/>
  <c r="AG2802" i="1"/>
  <c r="AG5056" i="1"/>
  <c r="AG1688" i="1"/>
  <c r="AG3344" i="1"/>
  <c r="AG4896" i="1"/>
  <c r="AG1085" i="1"/>
  <c r="AG4542" i="1"/>
  <c r="AG1331" i="1"/>
  <c r="AG37" i="1"/>
  <c r="AG781" i="1"/>
  <c r="AG870" i="1"/>
  <c r="AG1835" i="1"/>
  <c r="AG2829" i="1"/>
  <c r="AG2625" i="1"/>
  <c r="AG4" i="1"/>
  <c r="AG3710" i="1"/>
  <c r="AG806" i="1"/>
  <c r="AG1760" i="1"/>
  <c r="AG441" i="1"/>
  <c r="AG783" i="1"/>
  <c r="AG404" i="1"/>
  <c r="AG242" i="1"/>
  <c r="AG2028" i="1"/>
  <c r="AG1585" i="1"/>
  <c r="AG1679" i="1"/>
  <c r="AG815" i="1"/>
  <c r="AG182" i="1"/>
  <c r="AG682" i="1"/>
  <c r="AG2419" i="1"/>
  <c r="AG1396" i="1"/>
  <c r="AG3282" i="1"/>
  <c r="AG2996" i="1"/>
  <c r="AG2539" i="1"/>
  <c r="AG5218" i="1"/>
  <c r="AG3162" i="1"/>
  <c r="AG3372" i="1"/>
  <c r="AG954" i="1"/>
  <c r="AG367" i="1"/>
  <c r="AG4686" i="1"/>
  <c r="AG766" i="1"/>
  <c r="AG3120" i="1"/>
  <c r="AG1555" i="1"/>
  <c r="AG3271" i="1"/>
  <c r="AG2108" i="1"/>
  <c r="AG1481" i="1"/>
  <c r="AG3824" i="1"/>
  <c r="AG1073" i="1"/>
  <c r="AG2143" i="1"/>
  <c r="AG4259" i="1"/>
  <c r="AG2002" i="1"/>
  <c r="AG205" i="1"/>
  <c r="AG4177" i="1"/>
  <c r="AG4461" i="1"/>
  <c r="AG2137" i="1"/>
  <c r="AG3451" i="1"/>
  <c r="AG632" i="1"/>
  <c r="AG2697" i="1"/>
  <c r="AG3304" i="1"/>
  <c r="AG2123" i="1"/>
  <c r="AG1678" i="1"/>
  <c r="AG1951" i="1"/>
  <c r="AG2540" i="1"/>
  <c r="AG5032" i="1"/>
  <c r="AG789" i="1"/>
  <c r="AG1873" i="1"/>
  <c r="AG1961" i="1"/>
  <c r="AG4258" i="1"/>
  <c r="AG2958" i="1"/>
  <c r="AG2361" i="1"/>
  <c r="AG574" i="1"/>
  <c r="AG2988" i="1"/>
  <c r="AG442" i="1"/>
  <c r="AG3459" i="1"/>
  <c r="AG3845" i="1"/>
  <c r="AG4300" i="1"/>
  <c r="AG2735" i="1"/>
  <c r="AG4670" i="1"/>
  <c r="AG705" i="1"/>
  <c r="AG1593" i="1"/>
  <c r="AG4289" i="1"/>
  <c r="AG4935" i="1"/>
  <c r="AG906" i="1"/>
  <c r="AG4116" i="1"/>
  <c r="AG635" i="1"/>
  <c r="AG1295" i="1"/>
  <c r="AG4711" i="1"/>
  <c r="AG4058" i="1"/>
  <c r="AG4727" i="1"/>
  <c r="AG915" i="1"/>
  <c r="AG3366" i="1"/>
  <c r="AG4551" i="1"/>
  <c r="AG5269" i="1"/>
  <c r="AG3093" i="1"/>
  <c r="AG2456" i="1"/>
  <c r="AG4308" i="1"/>
  <c r="AG4922" i="1"/>
  <c r="AG2051" i="1"/>
  <c r="AG4848" i="1"/>
  <c r="AG1091" i="1"/>
  <c r="AG2187" i="1"/>
  <c r="AG279" i="1"/>
  <c r="AG1707" i="1"/>
  <c r="AG3043" i="1"/>
  <c r="AG4936" i="1"/>
  <c r="AG2691" i="1"/>
  <c r="AG174" i="1"/>
  <c r="AG3491" i="1"/>
  <c r="AG1209" i="1"/>
  <c r="AG2406" i="1"/>
  <c r="AG1380" i="1"/>
  <c r="AG3042" i="1"/>
  <c r="AG4492" i="1"/>
  <c r="AG762" i="1"/>
  <c r="AG3591" i="1"/>
  <c r="AG704" i="1"/>
  <c r="AG1230" i="1"/>
  <c r="AG2784" i="1"/>
  <c r="AG4655" i="1"/>
  <c r="AG1108" i="1"/>
  <c r="AG4376" i="1"/>
  <c r="AG2755" i="1"/>
  <c r="AG821" i="1"/>
  <c r="AG4140" i="1"/>
  <c r="AG2775" i="1"/>
  <c r="AG4355" i="1"/>
  <c r="AG1099" i="1"/>
  <c r="AG2197" i="1"/>
  <c r="AG128" i="1"/>
  <c r="AG3030" i="1"/>
  <c r="AG2430" i="1"/>
  <c r="AG126" i="1"/>
  <c r="AG2288" i="1"/>
  <c r="AG4240" i="1"/>
  <c r="AG1860" i="1"/>
  <c r="AG3401" i="1"/>
  <c r="AG4998" i="1"/>
  <c r="AG3010" i="1"/>
  <c r="AG3446" i="1"/>
  <c r="AG584" i="1"/>
  <c r="AG1341" i="1"/>
  <c r="AG5238" i="1"/>
  <c r="AG2266" i="1"/>
  <c r="AG27" i="1"/>
  <c r="AG1065" i="1"/>
  <c r="AG3716" i="1"/>
  <c r="AG4151" i="1"/>
  <c r="AG1726" i="1"/>
  <c r="AG1281" i="1"/>
  <c r="AG2792" i="1"/>
  <c r="AG3781" i="1"/>
  <c r="AG4496" i="1"/>
  <c r="AG3779" i="1"/>
  <c r="AG770" i="1"/>
  <c r="AG1950" i="1"/>
  <c r="AG4036" i="1"/>
  <c r="AG947" i="1"/>
  <c r="AG2203" i="1"/>
  <c r="AG4469" i="1"/>
  <c r="AG143" i="1"/>
  <c r="AG3836" i="1"/>
  <c r="AG480" i="1"/>
  <c r="AG4495" i="1"/>
  <c r="AG1227" i="1"/>
  <c r="AG5059" i="1"/>
  <c r="AG292" i="1"/>
  <c r="AG24" i="1"/>
  <c r="AG2048" i="1"/>
  <c r="AG4720" i="1"/>
  <c r="AG3116" i="1"/>
  <c r="AG3964" i="1"/>
  <c r="AG4459" i="1"/>
  <c r="AG1154" i="1"/>
  <c r="AG4159" i="1"/>
  <c r="AG723" i="1"/>
  <c r="AG2510" i="1"/>
  <c r="AG4160" i="1"/>
  <c r="AG4599" i="1"/>
  <c r="AG3331" i="1"/>
  <c r="AG1626" i="1"/>
  <c r="AG1441" i="1"/>
  <c r="AG4438" i="1"/>
  <c r="AG1765" i="1"/>
  <c r="AG4071" i="1"/>
  <c r="AG2382" i="1"/>
  <c r="AG3653" i="1"/>
  <c r="AG2978" i="1"/>
  <c r="AG2394" i="1"/>
  <c r="AG3019" i="1"/>
  <c r="AG3817" i="1"/>
  <c r="AG4005" i="1"/>
  <c r="AG4940" i="1"/>
  <c r="AG2581" i="1"/>
  <c r="AG1408" i="1"/>
  <c r="AG923" i="1"/>
  <c r="AG2176" i="1"/>
  <c r="AG865" i="1"/>
  <c r="AG1182" i="1"/>
  <c r="AG189" i="1"/>
  <c r="AG672" i="1"/>
  <c r="AG970" i="1"/>
  <c r="AG2477" i="1"/>
  <c r="AG5103" i="1"/>
  <c r="AG1221" i="1"/>
  <c r="AG3846" i="1"/>
  <c r="AG2657" i="1"/>
  <c r="AG3095" i="1"/>
  <c r="AG5094" i="1"/>
  <c r="AG1933" i="1"/>
  <c r="AG5250" i="1"/>
  <c r="AG2200" i="1"/>
  <c r="AG3166" i="1"/>
  <c r="AG539" i="1"/>
  <c r="AG1751" i="1"/>
  <c r="AG535" i="1"/>
  <c r="AG2768" i="1"/>
  <c r="AG4643" i="1"/>
  <c r="AG3592" i="1"/>
  <c r="AG4324" i="1"/>
  <c r="AG3550" i="1"/>
  <c r="AG2271" i="1"/>
  <c r="AG3265" i="1"/>
  <c r="AG3601" i="1"/>
  <c r="AG3514" i="1"/>
  <c r="AG2895" i="1"/>
  <c r="AG2378" i="1"/>
  <c r="AG2800" i="1"/>
  <c r="AG4653" i="1"/>
  <c r="AG4910" i="1"/>
  <c r="AG1492" i="1"/>
  <c r="AG1945" i="1"/>
  <c r="AG2589" i="1"/>
  <c r="AG1566" i="1"/>
  <c r="AG3146" i="1"/>
  <c r="AG731" i="1"/>
  <c r="AG2729" i="1"/>
  <c r="AG2226" i="1"/>
  <c r="AG3971" i="1"/>
  <c r="AG1944" i="1"/>
  <c r="AG2861" i="1"/>
  <c r="AG583" i="1"/>
  <c r="AG1069" i="1"/>
  <c r="AG1287" i="1"/>
  <c r="AG3756" i="1"/>
  <c r="AG1052" i="1"/>
  <c r="AG2122" i="1"/>
  <c r="AG3290" i="1"/>
  <c r="AG3404" i="1"/>
  <c r="AG2106" i="1"/>
  <c r="AG127" i="1"/>
  <c r="AG2217" i="1"/>
  <c r="AG2737" i="1"/>
  <c r="AG3812" i="1"/>
  <c r="AG511" i="1"/>
  <c r="AG1080" i="1"/>
  <c r="AG604" i="1"/>
  <c r="AG3154" i="1"/>
  <c r="AG2925" i="1"/>
  <c r="AG4042" i="1"/>
  <c r="AG2289" i="1"/>
  <c r="AG5227" i="1"/>
  <c r="AG164" i="1"/>
  <c r="AG1634" i="1"/>
  <c r="AG3884" i="1"/>
  <c r="AG699" i="1"/>
  <c r="AG3156" i="1"/>
  <c r="AG4987" i="1"/>
  <c r="AG4049" i="1"/>
  <c r="AG5037" i="1"/>
  <c r="AG3452" i="1"/>
  <c r="AG2983" i="1"/>
  <c r="AG2130" i="1"/>
  <c r="AG3169" i="1"/>
  <c r="AG5034" i="1"/>
  <c r="AG4065" i="1"/>
  <c r="AG4900" i="1"/>
  <c r="AG4348" i="1"/>
  <c r="AG1038" i="1"/>
  <c r="AG1165" i="1"/>
  <c r="AG1506" i="1"/>
  <c r="AG3387" i="1"/>
  <c r="AG4634" i="1"/>
  <c r="AG154" i="1"/>
  <c r="AG663" i="1"/>
  <c r="AG2929" i="1"/>
  <c r="AG2324" i="1"/>
  <c r="AG3457" i="1"/>
  <c r="AG5197" i="1"/>
  <c r="AG4360" i="1"/>
  <c r="AG711" i="1"/>
  <c r="AG3084" i="1"/>
  <c r="AG1500" i="1"/>
  <c r="AG3467" i="1"/>
  <c r="AG3118" i="1"/>
  <c r="AG1413" i="1"/>
  <c r="AG929" i="1"/>
  <c r="AG4401" i="1"/>
  <c r="AG4408" i="1"/>
  <c r="AG1368" i="1"/>
  <c r="AG4336" i="1"/>
  <c r="AG5189" i="1"/>
  <c r="AG4903" i="1"/>
  <c r="AG2747" i="1"/>
  <c r="AG3022" i="1"/>
  <c r="AG3292" i="1"/>
  <c r="AG3645" i="1"/>
  <c r="AG4250" i="1"/>
  <c r="AG5254" i="1"/>
  <c r="AG2188" i="1"/>
  <c r="AG4984" i="1"/>
  <c r="AG3463" i="1"/>
  <c r="AG1929" i="1"/>
  <c r="AG2232" i="1"/>
  <c r="AG822" i="1"/>
  <c r="AG801" i="1"/>
  <c r="AG3791" i="1"/>
  <c r="AG5299" i="1"/>
  <c r="AG3882" i="1"/>
  <c r="AG3314" i="1"/>
  <c r="AG1754" i="1"/>
  <c r="AG3720" i="1"/>
  <c r="AG4150" i="1"/>
  <c r="AG388" i="1"/>
  <c r="AG1399" i="1"/>
  <c r="AG3852" i="1"/>
  <c r="AG1702" i="1"/>
  <c r="AG3589" i="1"/>
  <c r="AG3203" i="1"/>
  <c r="AG1930" i="1"/>
  <c r="AG1276" i="1"/>
  <c r="AG885" i="1"/>
  <c r="AG1640" i="1"/>
  <c r="AG1868" i="1"/>
  <c r="AG1062" i="1"/>
  <c r="AG3999" i="1"/>
  <c r="AG4425" i="1"/>
  <c r="AG225" i="1"/>
  <c r="AG1934" i="1"/>
  <c r="AG5046" i="1"/>
  <c r="AG5044" i="1"/>
  <c r="AG2346" i="1"/>
  <c r="AG1602" i="1"/>
  <c r="AG4702" i="1"/>
  <c r="AG3823" i="1"/>
  <c r="AG3640" i="1"/>
  <c r="AG2637" i="1"/>
  <c r="AG3386" i="1"/>
  <c r="AG979" i="1"/>
  <c r="AG2024" i="1"/>
  <c r="AG4859" i="1"/>
  <c r="AG4410" i="1"/>
  <c r="AG538" i="1"/>
  <c r="AG5005" i="1"/>
  <c r="AG526" i="1"/>
  <c r="AG845" i="1"/>
  <c r="AG4586" i="1"/>
  <c r="AG4595" i="1"/>
  <c r="AG309" i="1"/>
  <c r="AG183" i="1"/>
  <c r="AG3" i="1"/>
  <c r="AG3544" i="1"/>
  <c r="AG3073" i="1"/>
  <c r="AG688" i="1"/>
  <c r="AG644" i="1"/>
  <c r="AG5261" i="1"/>
  <c r="AG1045" i="1"/>
  <c r="AG93" i="1"/>
  <c r="AG952" i="1"/>
  <c r="AG3822" i="1"/>
  <c r="AG2357" i="1"/>
  <c r="AG748" i="1"/>
  <c r="AG1801" i="1"/>
  <c r="AG1041" i="1"/>
  <c r="AG453" i="1"/>
  <c r="AG876" i="1"/>
  <c r="AG3266" i="1"/>
  <c r="AG3775" i="1"/>
  <c r="AG2887" i="1"/>
  <c r="AG5249" i="1"/>
  <c r="AG4604" i="1"/>
  <c r="AG1114" i="1"/>
  <c r="AG3318" i="1"/>
  <c r="AG4536" i="1"/>
  <c r="AG508" i="1"/>
  <c r="AG1278" i="1"/>
  <c r="AG22" i="1"/>
  <c r="AG375" i="1"/>
  <c r="AG2543" i="1"/>
  <c r="AG3141" i="1"/>
  <c r="AG1094" i="1"/>
  <c r="AG1257" i="1"/>
  <c r="AG3634" i="1"/>
  <c r="AG5069" i="1"/>
  <c r="AG3630" i="1"/>
  <c r="AG4659" i="1"/>
  <c r="AG886" i="1"/>
  <c r="AG4011" i="1"/>
  <c r="AG5341" i="1"/>
  <c r="AG248" i="1"/>
  <c r="AG3184" i="1"/>
  <c r="AG537" i="1"/>
  <c r="AG4966" i="1"/>
  <c r="AG647" i="1"/>
  <c r="AG793" i="1"/>
  <c r="AG3309" i="1"/>
  <c r="AG1304" i="1"/>
  <c r="AG606" i="1"/>
  <c r="AG1549" i="1"/>
  <c r="AG2756" i="1"/>
  <c r="AG3948" i="1"/>
  <c r="AG4520" i="1"/>
  <c r="AG4677" i="1"/>
  <c r="AG335" i="1"/>
  <c r="AG163" i="1"/>
  <c r="AG3342" i="1"/>
  <c r="AG2134" i="1"/>
  <c r="AG4899" i="1"/>
  <c r="AG192" i="1"/>
  <c r="AG1190" i="1"/>
  <c r="AG3322" i="1"/>
  <c r="AG533" i="1"/>
  <c r="AG3419" i="1"/>
  <c r="AG5180" i="1"/>
  <c r="AG3176" i="1"/>
  <c r="AG578" i="1"/>
  <c r="AG118" i="1"/>
  <c r="AG3289" i="1"/>
  <c r="AG3580" i="1"/>
  <c r="AG1501" i="1"/>
  <c r="AG3360" i="1"/>
  <c r="AG4578" i="1"/>
  <c r="AG422" i="1"/>
  <c r="AG2395" i="1"/>
  <c r="AG2242" i="1"/>
  <c r="AG4282" i="1"/>
  <c r="AG4593" i="1"/>
  <c r="AG2869" i="1"/>
  <c r="AG1177" i="1"/>
  <c r="AG2006" i="1"/>
  <c r="AG4834" i="1"/>
  <c r="AG3069" i="1"/>
  <c r="AG3925" i="1"/>
  <c r="AG773" i="1"/>
  <c r="AG489" i="1"/>
  <c r="AG1520" i="1"/>
  <c r="AG1818" i="1"/>
  <c r="AG2483" i="1"/>
  <c r="AG244" i="1"/>
  <c r="AG1650" i="1"/>
  <c r="AG3693" i="1"/>
  <c r="AG1914" i="1"/>
  <c r="AG1397" i="1"/>
  <c r="AG3549" i="1"/>
  <c r="AG3937" i="1"/>
  <c r="AG2008" i="1"/>
  <c r="AG3819" i="1"/>
  <c r="AG4367" i="1"/>
  <c r="AG1899" i="1"/>
  <c r="AG1419" i="1"/>
  <c r="AG3929" i="1"/>
  <c r="AG1330" i="1"/>
  <c r="AG2443" i="1"/>
  <c r="AG2399" i="1"/>
  <c r="AG3967" i="1"/>
  <c r="AG3023" i="1"/>
  <c r="AG2544" i="1"/>
  <c r="AG794" i="1"/>
  <c r="AG573" i="1"/>
  <c r="AG1216" i="1"/>
  <c r="AG5260" i="1"/>
  <c r="AG40" i="1"/>
  <c r="AG1872" i="1"/>
  <c r="AG1792" i="1"/>
  <c r="AG1292" i="1"/>
  <c r="AG846" i="1"/>
  <c r="AG3563" i="1"/>
  <c r="AG2265" i="1"/>
  <c r="AG5295" i="1"/>
  <c r="AG1305" i="1"/>
  <c r="AG4299" i="1"/>
  <c r="AG1636" i="1"/>
  <c r="AG3450" i="1"/>
  <c r="AG5279" i="1"/>
  <c r="AG729" i="1"/>
  <c r="AG4385" i="1"/>
  <c r="AG3281" i="1"/>
  <c r="AG4785" i="1"/>
  <c r="AG238" i="1"/>
  <c r="AG1409" i="1"/>
  <c r="AG3383" i="1"/>
  <c r="AG2398" i="1"/>
  <c r="AG1613" i="1"/>
  <c r="AG2666" i="1"/>
  <c r="AG1340" i="1"/>
  <c r="AG2630" i="1"/>
  <c r="AG3595" i="1"/>
  <c r="AG3795" i="1"/>
  <c r="AG287" i="1"/>
  <c r="AG2839" i="1"/>
  <c r="AG963" i="1"/>
  <c r="AG4055" i="1"/>
  <c r="AG1681" i="1"/>
  <c r="AG3796" i="1"/>
  <c r="AG4100" i="1"/>
  <c r="AG687" i="1"/>
  <c r="AG4862" i="1"/>
  <c r="AG976" i="1"/>
  <c r="AG1615" i="1"/>
  <c r="AG180" i="1"/>
  <c r="AG3044" i="1"/>
  <c r="AG5330" i="1"/>
  <c r="AG5223" i="1"/>
  <c r="AG5096" i="1"/>
  <c r="AG3204" i="1"/>
  <c r="AG5304" i="1"/>
  <c r="AG558" i="1"/>
  <c r="AG3830" i="1"/>
  <c r="AG3101" i="1"/>
  <c r="AG1921" i="1"/>
  <c r="AG1919" i="1"/>
  <c r="AG4511" i="1"/>
  <c r="AG171" i="1"/>
  <c r="AG3956" i="1"/>
  <c r="AG4513" i="1"/>
  <c r="AG1731" i="1"/>
  <c r="AG3637" i="1"/>
  <c r="AG2110" i="1"/>
  <c r="AG4440" i="1"/>
  <c r="AG5058" i="1"/>
  <c r="AG97" i="1"/>
  <c r="AG1904" i="1"/>
  <c r="AG5145" i="1"/>
  <c r="AG1762" i="1"/>
  <c r="AG833" i="1"/>
  <c r="AG3548" i="1"/>
  <c r="AG1831" i="1"/>
  <c r="AG141" i="1"/>
  <c r="AG4144" i="1"/>
  <c r="AG4961" i="1"/>
  <c r="AG3190" i="1"/>
  <c r="AG3606" i="1"/>
  <c r="AG2098" i="1"/>
  <c r="AG4079" i="1"/>
  <c r="AG890" i="1"/>
  <c r="AG3187" i="1"/>
  <c r="AG4422" i="1"/>
  <c r="AG679" i="1"/>
  <c r="AG4024" i="1"/>
  <c r="AG5006" i="1"/>
  <c r="AG1900" i="1"/>
  <c r="AG3950" i="1"/>
  <c r="AG3527" i="1"/>
  <c r="AG5161" i="1"/>
  <c r="AG3160" i="1"/>
  <c r="AG1014" i="1"/>
  <c r="AG36" i="1"/>
  <c r="AG4405" i="1"/>
  <c r="AG2618" i="1"/>
  <c r="AG4882" i="1"/>
  <c r="AG3139" i="1"/>
  <c r="AG4321" i="1"/>
  <c r="AG2112" i="1"/>
  <c r="AG1978" i="1"/>
  <c r="AG1822" i="1"/>
  <c r="AG2876" i="1"/>
  <c r="AG3175" i="1"/>
  <c r="AG2278" i="1"/>
  <c r="AG1778" i="1"/>
  <c r="AG5027" i="1"/>
  <c r="AG5062" i="1"/>
  <c r="AG1830" i="1"/>
  <c r="AG1323" i="1"/>
  <c r="AG3381" i="1"/>
  <c r="AG642" i="1"/>
  <c r="AG1011" i="1"/>
  <c r="AG3802" i="1"/>
  <c r="AG4660" i="1"/>
  <c r="AG336" i="1"/>
  <c r="AG1574" i="1"/>
  <c r="AG5075" i="1"/>
  <c r="AG269" i="1"/>
  <c r="AG4198" i="1"/>
  <c r="AG2322" i="1"/>
  <c r="AG621" i="1"/>
  <c r="AG4959" i="1"/>
  <c r="AG444" i="1"/>
  <c r="AG4503" i="1"/>
  <c r="AG849" i="1"/>
  <c r="AG4275" i="1"/>
  <c r="AG4041" i="1"/>
  <c r="AG5200" i="1"/>
  <c r="AG1166" i="1"/>
  <c r="AG2701" i="1"/>
  <c r="AG1437" i="1"/>
  <c r="AG63" i="1"/>
  <c r="AG2146" i="1"/>
  <c r="AG2985" i="1"/>
  <c r="AG2094" i="1"/>
  <c r="AG2524" i="1"/>
  <c r="AG2282" i="1"/>
  <c r="AG1194" i="1"/>
  <c r="AG1455" i="1"/>
  <c r="AG2356" i="1"/>
  <c r="AG774" i="1"/>
  <c r="AG61" i="1"/>
  <c r="AG1627" i="1"/>
  <c r="AG3098" i="1"/>
  <c r="AG2508" i="1"/>
  <c r="AG1260" i="1"/>
  <c r="AG2702" i="1"/>
  <c r="AG580" i="1"/>
  <c r="AG530" i="1"/>
  <c r="AG3860" i="1"/>
  <c r="AG2926" i="1"/>
  <c r="AG348" i="1"/>
  <c r="AG1729" i="1"/>
  <c r="AG3809" i="1"/>
  <c r="AG623" i="1"/>
  <c r="AG3661" i="1"/>
  <c r="AG2644" i="1"/>
  <c r="AG752" i="1"/>
  <c r="AG3060" i="1"/>
  <c r="AG4098" i="1"/>
  <c r="AG4358" i="1"/>
  <c r="AG1361" i="1"/>
  <c r="AG4694" i="1"/>
  <c r="AG2551" i="1"/>
  <c r="AG750" i="1"/>
  <c r="AG3081" i="1"/>
  <c r="AG3739" i="1"/>
  <c r="AG3648" i="1"/>
  <c r="AG4881" i="1"/>
  <c r="AG3686" i="1"/>
  <c r="AG4999" i="1"/>
  <c r="AG1825" i="1"/>
  <c r="AG43" i="1"/>
  <c r="AG3440" i="1"/>
  <c r="AG4196" i="1"/>
  <c r="AG4397" i="1"/>
  <c r="AG2776" i="1"/>
  <c r="AG4070" i="1"/>
  <c r="AG2279" i="1"/>
  <c r="AG3239" i="1"/>
  <c r="AG3443" i="1"/>
  <c r="AG1955" i="1"/>
  <c r="AG3747" i="1"/>
  <c r="AG3380" i="1"/>
  <c r="AG4514" i="1"/>
  <c r="AG2364" i="1"/>
  <c r="AG1856" i="1"/>
  <c r="AG4362" i="1"/>
  <c r="AG5340" i="1"/>
  <c r="AG3748" i="1"/>
  <c r="AG4407" i="1"/>
  <c r="AG4249" i="1"/>
  <c r="AG2676" i="1"/>
  <c r="AG1192" i="1"/>
  <c r="AG2879" i="1"/>
  <c r="AG3584" i="1"/>
  <c r="AG9" i="1"/>
  <c r="AG3277" i="1"/>
  <c r="AG1843" i="1"/>
  <c r="AG5257" i="1"/>
  <c r="AG5272" i="1"/>
  <c r="AG575" i="1"/>
  <c r="AG4949" i="1"/>
  <c r="AG5244" i="1"/>
  <c r="AG1285" i="1"/>
  <c r="AG4224" i="1"/>
  <c r="AG1063" i="1"/>
  <c r="AG875" i="1"/>
  <c r="AG1086" i="1"/>
  <c r="AG4068" i="1"/>
  <c r="AG3533" i="1"/>
  <c r="AG1149" i="1"/>
  <c r="AG5126" i="1"/>
  <c r="AG1776" i="1"/>
  <c r="AG3343" i="1"/>
  <c r="AG4648" i="1"/>
  <c r="AG3659" i="1"/>
  <c r="AG140" i="1"/>
  <c r="AG2865" i="1"/>
  <c r="AG1018" i="1"/>
  <c r="AG4781" i="1"/>
  <c r="AG2050" i="1"/>
  <c r="AG4754" i="1"/>
  <c r="AG415" i="1"/>
  <c r="AG424" i="1"/>
  <c r="AG4950" i="1"/>
  <c r="AG3583" i="1"/>
  <c r="AG2213" i="1"/>
  <c r="AG4371" i="1"/>
  <c r="AG2580" i="1"/>
  <c r="AG3257" i="1"/>
  <c r="AG5095" i="1"/>
  <c r="AG2490" i="1"/>
  <c r="AG3117" i="1"/>
  <c r="AG2383" i="1"/>
  <c r="AG3887" i="1"/>
  <c r="AG454" i="1"/>
  <c r="AG5164" i="1"/>
  <c r="AG727" i="1"/>
  <c r="AG3978" i="1"/>
  <c r="AG953" i="1"/>
  <c r="AG2294" i="1"/>
  <c r="AG4954" i="1"/>
  <c r="AG4692" i="1"/>
  <c r="AG2467" i="1"/>
  <c r="AG1495" i="1"/>
  <c r="AG1711" i="1"/>
  <c r="AG2096" i="1"/>
  <c r="AG3158" i="1"/>
  <c r="AG3437" i="1"/>
  <c r="AG1098" i="1"/>
  <c r="AG3264" i="1"/>
  <c r="AG2726" i="1"/>
  <c r="AG2663" i="1"/>
  <c r="AG532" i="1"/>
  <c r="AG618" i="1"/>
  <c r="AG637" i="1"/>
  <c r="AG230" i="1"/>
  <c r="AG5266" i="1"/>
  <c r="AG4063" i="1"/>
  <c r="AG3306" i="1"/>
  <c r="AG4337" i="1"/>
  <c r="AG4946" i="1"/>
  <c r="AG1268" i="1"/>
  <c r="AG1936" i="1"/>
  <c r="AG1261" i="1"/>
  <c r="AG5284" i="1"/>
  <c r="AG3325" i="1"/>
  <c r="AG102" i="1"/>
  <c r="AG1736" i="1"/>
  <c r="AG1864" i="1"/>
  <c r="AG233" i="1"/>
  <c r="AG3508" i="1"/>
  <c r="AG3610" i="1"/>
  <c r="AG1691" i="1"/>
  <c r="AG181" i="1"/>
  <c r="AG4994" i="1"/>
  <c r="AG4775" i="1"/>
  <c r="AG524" i="1"/>
  <c r="AG481" i="1"/>
  <c r="AG4434" i="1"/>
  <c r="AG1808" i="1"/>
  <c r="AG2852" i="1"/>
  <c r="AG3984" i="1"/>
  <c r="AG2650" i="1"/>
  <c r="AG2659" i="1"/>
  <c r="AG2366" i="1"/>
  <c r="AG883" i="1"/>
  <c r="AG425" i="1"/>
  <c r="AG2338" i="1"/>
  <c r="AG3543" i="1"/>
  <c r="AG4441" i="1"/>
  <c r="AG2445" i="1"/>
  <c r="AG778" i="1"/>
  <c r="AG1473" i="1"/>
  <c r="AG1601" i="1"/>
  <c r="AG227" i="1"/>
  <c r="AG1888" i="1"/>
  <c r="AG5104" i="1"/>
  <c r="AG2372" i="1"/>
  <c r="AG91" i="1"/>
  <c r="AG3223" i="1"/>
  <c r="AG4026" i="1"/>
  <c r="AG1529" i="1"/>
  <c r="AG5326" i="1"/>
  <c r="AG1089" i="1"/>
  <c r="AG2538" i="1"/>
  <c r="AG1543" i="1"/>
  <c r="AG1610" i="1"/>
  <c r="AG1699" i="1"/>
  <c r="AG3755" i="1"/>
  <c r="AG1709" i="1"/>
  <c r="AG4656" i="1"/>
  <c r="AG2734" i="1"/>
  <c r="AG2488" i="1"/>
  <c r="AG3979" i="1"/>
  <c r="AG3675" i="1"/>
  <c r="AG4826" i="1"/>
  <c r="AG166" i="1"/>
  <c r="AG4117" i="1"/>
  <c r="AG1764" i="1"/>
  <c r="AG5297" i="1"/>
  <c r="AG240" i="1"/>
  <c r="AG1258" i="1"/>
  <c r="AG457" i="1"/>
  <c r="AG1920" i="1"/>
  <c r="AG2638" i="1"/>
  <c r="AG2928" i="1"/>
  <c r="AG4043" i="1"/>
  <c r="AG1858" i="1"/>
  <c r="AG5306" i="1"/>
  <c r="AG281" i="1"/>
  <c r="AG3721" i="1"/>
  <c r="AG985" i="1"/>
  <c r="AG1321" i="1"/>
  <c r="AG5315" i="1"/>
  <c r="AG4328" i="1"/>
  <c r="AG1725" i="1"/>
  <c r="AG1279" i="1"/>
  <c r="AG467" i="1"/>
  <c r="AG3037" i="1"/>
  <c r="AG651" i="1"/>
  <c r="AG2428" i="1"/>
  <c r="AG4037" i="1"/>
  <c r="AG2292" i="1"/>
  <c r="AG1915" i="1"/>
  <c r="AG3094" i="1"/>
  <c r="AG5231" i="1"/>
  <c r="AG4622" i="1"/>
  <c r="AG501" i="1"/>
  <c r="AG3388" i="1"/>
  <c r="AG3330" i="1"/>
  <c r="AG1016" i="1"/>
  <c r="AG513" i="1"/>
  <c r="AG5113" i="1"/>
  <c r="AG2766" i="1"/>
  <c r="AG39" i="1"/>
  <c r="AG69" i="1"/>
  <c r="AG500" i="1"/>
  <c r="AG4052" i="1"/>
  <c r="AG4570" i="1"/>
  <c r="AG2973" i="1"/>
  <c r="AG3943" i="1"/>
  <c r="AG4345" i="1"/>
  <c r="AG3188" i="1"/>
  <c r="AG3784" i="1"/>
  <c r="AG1569" i="1"/>
  <c r="AG2889" i="1"/>
  <c r="AG1824" i="1"/>
  <c r="AG3632" i="1"/>
  <c r="AG3752" i="1"/>
  <c r="AG695" i="1"/>
  <c r="AG5290" i="1"/>
  <c r="AG3528" i="1"/>
  <c r="AG2092" i="1"/>
  <c r="AG4628" i="1"/>
  <c r="AG2609" i="1"/>
  <c r="AG4566" i="1"/>
  <c r="AG2512" i="1"/>
  <c r="AG2260" i="1"/>
  <c r="AG1345" i="1"/>
  <c r="AG4760" i="1"/>
  <c r="AG3155" i="1"/>
  <c r="AG4878" i="1"/>
  <c r="AG911" i="1"/>
  <c r="AG5106" i="1"/>
  <c r="AG440" i="1"/>
  <c r="AG2485" i="1"/>
  <c r="AG5052" i="1"/>
  <c r="AG3123" i="1"/>
  <c r="AG3920" i="1"/>
  <c r="AG3867" i="1"/>
  <c r="AG4685" i="1"/>
  <c r="AG296" i="1"/>
  <c r="AG3820" i="1"/>
  <c r="AG1384" i="1"/>
  <c r="AG1784" i="1"/>
  <c r="AG1671" i="1"/>
  <c r="AG3864" i="1"/>
  <c r="AG765" i="1"/>
  <c r="AG373" i="1"/>
  <c r="AG645" i="1"/>
  <c r="AG2568" i="1"/>
  <c r="AG1077" i="1"/>
  <c r="AG3848" i="1"/>
  <c r="AG4474" i="1"/>
  <c r="AG4572" i="1"/>
  <c r="AG4021" i="1"/>
  <c r="AG2379" i="1"/>
  <c r="AG3122" i="1"/>
  <c r="AG2882" i="1"/>
  <c r="AG1244" i="1"/>
  <c r="AG2907" i="1"/>
  <c r="AG2273" i="1"/>
  <c r="AG289" i="1"/>
  <c r="AG2290" i="1"/>
  <c r="AG190" i="1"/>
  <c r="AG4592" i="1"/>
  <c r="AG776" i="1"/>
  <c r="AG3295" i="1"/>
  <c r="AG2402" i="1"/>
  <c r="AG3501" i="1"/>
  <c r="AG409" i="1"/>
  <c r="AG3173" i="1"/>
  <c r="AG1641" i="1"/>
  <c r="AG364" i="1"/>
  <c r="AG4364" i="1"/>
  <c r="AG2809" i="1"/>
  <c r="AG2344" i="1"/>
  <c r="AG991" i="1"/>
  <c r="AG4637" i="1"/>
  <c r="AG771" i="1"/>
  <c r="AG813" i="1"/>
  <c r="AG3052" i="1"/>
  <c r="AG2390" i="1"/>
  <c r="AG318" i="1"/>
  <c r="AG2376" i="1"/>
  <c r="AG2025" i="1"/>
  <c r="AG2007" i="1"/>
  <c r="AG3260" i="1"/>
  <c r="AG2304" i="1"/>
  <c r="AG70" i="1"/>
  <c r="AG2683" i="1"/>
  <c r="AG1493" i="1"/>
  <c r="AG510" i="1"/>
  <c r="AG2911" i="1"/>
  <c r="AG685" i="1"/>
  <c r="AG541" i="1"/>
  <c r="AG1964" i="1"/>
  <c r="AG3905" i="1"/>
  <c r="AG4001" i="1"/>
  <c r="AG689" i="1"/>
  <c r="AG880" i="1"/>
  <c r="AG4445" i="1"/>
  <c r="AG4015" i="1"/>
  <c r="AG1571" i="1"/>
  <c r="AG2536" i="1"/>
  <c r="AG4370" i="1"/>
  <c r="AG877" i="1"/>
  <c r="AG1438" i="1"/>
  <c r="AG3670" i="1"/>
  <c r="AG1236" i="1"/>
  <c r="AG1143" i="1"/>
  <c r="AG3545" i="1"/>
  <c r="AG59" i="1"/>
  <c r="AG4786" i="1"/>
  <c r="AG4534" i="1"/>
  <c r="AG4233" i="1"/>
  <c r="AG2643" i="1"/>
  <c r="AG4892" i="1"/>
  <c r="AG1780" i="1"/>
  <c r="AG3749" i="1"/>
  <c r="AG1962" i="1"/>
  <c r="AG582" i="1"/>
  <c r="AG3261" i="1"/>
  <c r="AG1816" i="1"/>
  <c r="AG542" i="1"/>
  <c r="AG2964" i="1"/>
  <c r="AG3485" i="1"/>
  <c r="AG998" i="1"/>
  <c r="AG978" i="1"/>
  <c r="AG2439" i="1"/>
  <c r="AG2035" i="1"/>
  <c r="AG768" i="1"/>
  <c r="AG553" i="1"/>
  <c r="AG728" i="1"/>
  <c r="AG2515" i="1"/>
  <c r="AG2622" i="1"/>
  <c r="AG4696" i="1"/>
  <c r="AG3152" i="1"/>
  <c r="AG4226" i="1"/>
  <c r="AG1903" i="1"/>
  <c r="AG1972" i="1"/>
  <c r="AG4133" i="1"/>
  <c r="AG2497" i="1"/>
  <c r="AG380" i="1"/>
  <c r="AG5102" i="1"/>
  <c r="AG1948" i="1"/>
  <c r="AG4671" i="1"/>
  <c r="AG3616" i="1"/>
  <c r="AG4363" i="1"/>
  <c r="AG5307" i="1"/>
  <c r="AG239" i="1"/>
  <c r="AG1254" i="1"/>
  <c r="AG2081" i="1"/>
  <c r="AG4571" i="1"/>
  <c r="AG4395" i="1"/>
  <c r="AG4552" i="1"/>
  <c r="AG990" i="1"/>
  <c r="AG1874" i="1"/>
  <c r="AG4856" i="1"/>
  <c r="AG4453" i="1"/>
  <c r="AG4487" i="1"/>
  <c r="AG2284" i="1"/>
  <c r="AG2646" i="1"/>
  <c r="AG2334" i="1"/>
  <c r="AG3150" i="1"/>
  <c r="AG4403" i="1"/>
  <c r="AG912" i="1"/>
  <c r="AG2384" i="1"/>
  <c r="AG5065" i="1"/>
  <c r="BD18" i="3"/>
  <c r="AE10" i="3"/>
  <c r="AF12" i="3"/>
  <c r="AG2" i="3"/>
  <c r="AF11" i="3"/>
  <c r="BB18" i="3"/>
  <c r="AF10" i="3"/>
  <c r="AG5" i="3"/>
  <c r="AF13" i="3"/>
  <c r="AE13" i="3"/>
  <c r="AG4" i="3"/>
  <c r="AG3" i="3"/>
  <c r="AE11" i="3"/>
  <c r="AE12" i="3"/>
  <c r="AW28" i="3" l="1"/>
  <c r="AW24" i="3"/>
  <c r="AW20" i="3"/>
  <c r="AW25" i="3"/>
  <c r="AW21" i="3"/>
  <c r="AW17" i="3"/>
  <c r="AN10" i="3"/>
  <c r="AW26" i="3"/>
  <c r="AW22" i="3"/>
  <c r="AW18" i="3"/>
  <c r="AO14" i="3"/>
  <c r="AO11" i="3"/>
  <c r="AW27" i="3"/>
  <c r="AW23" i="3"/>
  <c r="AW19" i="3"/>
  <c r="AW29" i="3"/>
  <c r="AN12" i="3"/>
  <c r="AN11" i="3"/>
  <c r="AN13" i="3"/>
  <c r="AN14" i="3"/>
  <c r="AO10" i="3"/>
  <c r="AO12" i="3"/>
  <c r="AO13" i="3"/>
  <c r="AG10" i="3"/>
  <c r="AG11" i="3"/>
  <c r="AG12" i="3"/>
  <c r="AG13" i="3"/>
  <c r="BC18" i="3" s="1"/>
</calcChain>
</file>

<file path=xl/sharedStrings.xml><?xml version="1.0" encoding="utf-8"?>
<sst xmlns="http://schemas.openxmlformats.org/spreadsheetml/2006/main" count="117870" uniqueCount="8452">
  <si>
    <t>Customer ID</t>
  </si>
  <si>
    <t>Customer Name</t>
  </si>
  <si>
    <t>Customer Segment</t>
  </si>
  <si>
    <t>Region</t>
  </si>
  <si>
    <t>Country</t>
  </si>
  <si>
    <t>State</t>
  </si>
  <si>
    <t>City</t>
  </si>
  <si>
    <t>Market</t>
  </si>
  <si>
    <t>Order ID</t>
  </si>
  <si>
    <t>Order Date</t>
  </si>
  <si>
    <t>Order Priority</t>
  </si>
  <si>
    <t>Row ID</t>
  </si>
  <si>
    <t>Product ID</t>
  </si>
  <si>
    <t>Product Name</t>
  </si>
  <si>
    <t>Category</t>
  </si>
  <si>
    <t>Sub-Category</t>
  </si>
  <si>
    <t>Quantity</t>
  </si>
  <si>
    <t xml:space="preserve">Cost Price </t>
  </si>
  <si>
    <t>Unit Price</t>
  </si>
  <si>
    <t>Gross Sales</t>
  </si>
  <si>
    <t>Discount</t>
  </si>
  <si>
    <t>Profit</t>
  </si>
  <si>
    <t>Ship Date</t>
  </si>
  <si>
    <t>Ship Mode</t>
  </si>
  <si>
    <t>Shipping Cost</t>
  </si>
  <si>
    <t>Year</t>
  </si>
  <si>
    <t>Week Number</t>
  </si>
  <si>
    <t>SC-205753</t>
  </si>
  <si>
    <t>Sonia Cooley</t>
  </si>
  <si>
    <t>Consumer</t>
  </si>
  <si>
    <t>North</t>
  </si>
  <si>
    <t>Mexico</t>
  </si>
  <si>
    <t>Distrito Federal</t>
  </si>
  <si>
    <t>Mexico City</t>
  </si>
  <si>
    <t>LATAM</t>
  </si>
  <si>
    <t>MX-2014-143658</t>
  </si>
  <si>
    <t>Medium</t>
  </si>
  <si>
    <t>OFF-LA-10002782</t>
  </si>
  <si>
    <t>Hon File Folder Labels, Adjustable</t>
  </si>
  <si>
    <t>Office Supplies</t>
  </si>
  <si>
    <t>Labels</t>
  </si>
  <si>
    <t>Standard Class</t>
  </si>
  <si>
    <t>KW-165703</t>
  </si>
  <si>
    <t>Kelly Williams</t>
  </si>
  <si>
    <t>South</t>
  </si>
  <si>
    <t>Colombia</t>
  </si>
  <si>
    <t>Risaralda</t>
  </si>
  <si>
    <t>Dos Quebradas</t>
  </si>
  <si>
    <t>MX-2012-155047</t>
  </si>
  <si>
    <t>FUR-FU-10004015</t>
  </si>
  <si>
    <t>Tenex Clock, Durable</t>
  </si>
  <si>
    <t>Furniture</t>
  </si>
  <si>
    <t>Furnishings</t>
  </si>
  <si>
    <t>FUR-BO-10002352</t>
  </si>
  <si>
    <t>Ikea 3-Shelf Cabinet, Mobile</t>
  </si>
  <si>
    <t>Bookcases</t>
  </si>
  <si>
    <t>OFF-BI-10004428</t>
  </si>
  <si>
    <t>Cardinal Binder, Clear</t>
  </si>
  <si>
    <t>Binders</t>
  </si>
  <si>
    <t>OFF-AR-10004594</t>
  </si>
  <si>
    <t>Sanford Canvas, Water Color</t>
  </si>
  <si>
    <t>Art</t>
  </si>
  <si>
    <t>OFF-EN-10001375</t>
  </si>
  <si>
    <t>GlobeWeis Mailers, with clear poly window</t>
  </si>
  <si>
    <t>Envelopes</t>
  </si>
  <si>
    <t>DP-130003</t>
  </si>
  <si>
    <t>Darren Powers</t>
  </si>
  <si>
    <t>Brazil</t>
  </si>
  <si>
    <t>Sao Paulo</t>
  </si>
  <si>
    <t>MX-2013-134096</t>
  </si>
  <si>
    <t>TEC-MA-10004956</t>
  </si>
  <si>
    <t>Konica Card Printer, Red</t>
  </si>
  <si>
    <t>Technology</t>
  </si>
  <si>
    <t>Machines</t>
  </si>
  <si>
    <t>OFF-SU-10003474</t>
  </si>
  <si>
    <t>Elite Box Cutter, Easy Grip</t>
  </si>
  <si>
    <t>Supplies</t>
  </si>
  <si>
    <t>TEC-AC-10001830</t>
  </si>
  <si>
    <t>Enermax Router, Erganomic</t>
  </si>
  <si>
    <t>Accessories</t>
  </si>
  <si>
    <t>OFF-BI-10002075</t>
  </si>
  <si>
    <t>Wilson Jones Hole Reinforcements, Durable</t>
  </si>
  <si>
    <t>TB-212503</t>
  </si>
  <si>
    <t>Tim Brockman</t>
  </si>
  <si>
    <t>Central</t>
  </si>
  <si>
    <t>Nicaragua</t>
  </si>
  <si>
    <t>Managua</t>
  </si>
  <si>
    <t>MX-2013-156335</t>
  </si>
  <si>
    <t>OFF-FA-10002526</t>
  </si>
  <si>
    <t>Accos Staples, 12 Pack</t>
  </si>
  <si>
    <t>Fasteners</t>
  </si>
  <si>
    <t>FUR-CH-10002846</t>
  </si>
  <si>
    <t>Hon Steel Folding Chair, Black</t>
  </si>
  <si>
    <t>Chairs</t>
  </si>
  <si>
    <t>PK-189103</t>
  </si>
  <si>
    <t>Paul Knutson</t>
  </si>
  <si>
    <t>Home Office</t>
  </si>
  <si>
    <t>MX-2014-121923</t>
  </si>
  <si>
    <t>Low</t>
  </si>
  <si>
    <t>OFF-EN-10004100</t>
  </si>
  <si>
    <t>Kraft Mailers, Security-Tint</t>
  </si>
  <si>
    <t>JK-156253</t>
  </si>
  <si>
    <t>Jim Karlsson</t>
  </si>
  <si>
    <t>Federal District</t>
  </si>
  <si>
    <t>Brasilia</t>
  </si>
  <si>
    <t>MX-2014-135706</t>
  </si>
  <si>
    <t>OFF-AR-10003914</t>
  </si>
  <si>
    <t>Stanley Canvas, Easy-Erase</t>
  </si>
  <si>
    <t>OFF-FA-10000038</t>
  </si>
  <si>
    <t>Advantus Clamps, Metal</t>
  </si>
  <si>
    <t>HE-148003</t>
  </si>
  <si>
    <t>Harold Engle</t>
  </si>
  <si>
    <t>Corporate</t>
  </si>
  <si>
    <t>Panama</t>
  </si>
  <si>
    <t>San Miguelito</t>
  </si>
  <si>
    <t>US-2013-126655</t>
  </si>
  <si>
    <t>OFF-EN-10000761</t>
  </si>
  <si>
    <t>Jiffy Peel and Seal, with clear poly window</t>
  </si>
  <si>
    <t>FUR-FU-10003066</t>
  </si>
  <si>
    <t>Deflect-O Frame, Duo Pack</t>
  </si>
  <si>
    <t>OFF-EN-10000075</t>
  </si>
  <si>
    <t>GlobeWeis Interoffice Envelope, Security-Tint</t>
  </si>
  <si>
    <t>OFF-EN-10002226</t>
  </si>
  <si>
    <t>Jiffy Clasp Envelope, Recycled</t>
  </si>
  <si>
    <t>JE-156103</t>
  </si>
  <si>
    <t>Jim Epp</t>
  </si>
  <si>
    <t>Chiapas</t>
  </si>
  <si>
    <t>San Cristobal de Las Casas</t>
  </si>
  <si>
    <t>MX-2013-167759</t>
  </si>
  <si>
    <t>FUR-CH-10002132</t>
  </si>
  <si>
    <t>Hon Rocking Chair, Black</t>
  </si>
  <si>
    <t>TB-210553</t>
  </si>
  <si>
    <t>Ted Butterfield</t>
  </si>
  <si>
    <t>Chile</t>
  </si>
  <si>
    <t>Santiago</t>
  </si>
  <si>
    <t>MX-2013-163139</t>
  </si>
  <si>
    <t>High</t>
  </si>
  <si>
    <t>TEC-AC-10002749</t>
  </si>
  <si>
    <t>Enermax Mouse, USB</t>
  </si>
  <si>
    <t>Second Class</t>
  </si>
  <si>
    <t>OFF-SU-10000066</t>
  </si>
  <si>
    <t>Acme Box Cutter, Serrated</t>
  </si>
  <si>
    <t>DW-131953</t>
  </si>
  <si>
    <t>David Wiener</t>
  </si>
  <si>
    <t>Panama City</t>
  </si>
  <si>
    <t>US-2014-119753</t>
  </si>
  <si>
    <t>OFF-BI-10003934</t>
  </si>
  <si>
    <t>Acco Binding Machine, Clear</t>
  </si>
  <si>
    <t>SJ-202153</t>
  </si>
  <si>
    <t>Sarah Jordon</t>
  </si>
  <si>
    <t>Sonora</t>
  </si>
  <si>
    <t>Hermosillo</t>
  </si>
  <si>
    <t>US-2012-133970</t>
  </si>
  <si>
    <t>FUR-FU-10001142</t>
  </si>
  <si>
    <t>Deflect-O Clock, Black</t>
  </si>
  <si>
    <t>First Class</t>
  </si>
  <si>
    <t>SP-206503</t>
  </si>
  <si>
    <t>Stephanie Phelps</t>
  </si>
  <si>
    <t>Coyoacan</t>
  </si>
  <si>
    <t>MX-2014-120607</t>
  </si>
  <si>
    <t>TEC-CO-10003541</t>
  </si>
  <si>
    <t>HP Copy Machine, Color</t>
  </si>
  <si>
    <t>Copiers</t>
  </si>
  <si>
    <t>OFF-ST-10004296</t>
  </si>
  <si>
    <t>Rogers Box, Single Width</t>
  </si>
  <si>
    <t>Storage</t>
  </si>
  <si>
    <t>SC-200503</t>
  </si>
  <si>
    <t>Sample Company A</t>
  </si>
  <si>
    <t>Honduras</t>
  </si>
  <si>
    <t>Francisco Morazan</t>
  </si>
  <si>
    <t>Tegucigalpa</t>
  </si>
  <si>
    <t>US-2013-167129</t>
  </si>
  <si>
    <t>OFF-BI-10003709</t>
  </si>
  <si>
    <t>Wilson Jones Binding Machine, Durable</t>
  </si>
  <si>
    <t>OFF-FA-10003529</t>
  </si>
  <si>
    <t>Stockwell Thumb Tacks, Metal</t>
  </si>
  <si>
    <t>TEC-PH-10002483</t>
  </si>
  <si>
    <t>Motorola Office Telephone, with Caller ID</t>
  </si>
  <si>
    <t>Phones</t>
  </si>
  <si>
    <t>OFF-AR-10002055</t>
  </si>
  <si>
    <t>Binney &amp; Smith Markers, Blue</t>
  </si>
  <si>
    <t>OFF-AP-10000023</t>
  </si>
  <si>
    <t>Breville Toaster, Black</t>
  </si>
  <si>
    <t>Appliances</t>
  </si>
  <si>
    <t>TEC-CO-10004904</t>
  </si>
  <si>
    <t>Sharp Fax Machine, Digital</t>
  </si>
  <si>
    <t>OFF-AR-10000404</t>
  </si>
  <si>
    <t>Stanley Pencil Sharpener, Easy-Erase</t>
  </si>
  <si>
    <t>DM-135253</t>
  </si>
  <si>
    <t>Don Miller</t>
  </si>
  <si>
    <t>MX-2014-100727</t>
  </si>
  <si>
    <t>OFF-SU-10004480</t>
  </si>
  <si>
    <t>Fiskars Box Cutter, Serrated</t>
  </si>
  <si>
    <t>OFF-SU-10003162</t>
  </si>
  <si>
    <t>Acme Letter Opener, Steel</t>
  </si>
  <si>
    <t>OFF-SU-10002521</t>
  </si>
  <si>
    <t>Kleencut Box Cutter, Steel</t>
  </si>
  <si>
    <t>SC-204403</t>
  </si>
  <si>
    <t>Shaun Chance</t>
  </si>
  <si>
    <t>Caribbean</t>
  </si>
  <si>
    <t>Cuba</t>
  </si>
  <si>
    <t>Artemisa</t>
  </si>
  <si>
    <t>MX-2014-154739</t>
  </si>
  <si>
    <t>FUR-TA-10004531</t>
  </si>
  <si>
    <t>Chromcraft Coffee Table, Rectangular</t>
  </si>
  <si>
    <t>Tables</t>
  </si>
  <si>
    <t>FUR-BO-10002679</t>
  </si>
  <si>
    <t>Ikea Stackable Bookrack, Mobile</t>
  </si>
  <si>
    <t>OFF-FA-10004587</t>
  </si>
  <si>
    <t>Advantus Rubber Bands, 12 Pack</t>
  </si>
  <si>
    <t>AR-108253</t>
  </si>
  <si>
    <t>Anthony Rawles</t>
  </si>
  <si>
    <t>Dominican Republic</t>
  </si>
  <si>
    <t>La Romana</t>
  </si>
  <si>
    <t>MX-2014-121398</t>
  </si>
  <si>
    <t>Critical</t>
  </si>
  <si>
    <t>OFF-SU-10001132</t>
  </si>
  <si>
    <t>Fiskars Trimmer, Serrated</t>
  </si>
  <si>
    <t>RW-196903</t>
  </si>
  <si>
    <t>Robert Waldorf</t>
  </si>
  <si>
    <t>Milpa Alta</t>
  </si>
  <si>
    <t>MX-2013-121839</t>
  </si>
  <si>
    <t>TEC-PH-10001288</t>
  </si>
  <si>
    <t>Motorola Speaker Phone, with Caller ID</t>
  </si>
  <si>
    <t>MT-178153</t>
  </si>
  <si>
    <t>Meg Tillman</t>
  </si>
  <si>
    <t>Queretaro</t>
  </si>
  <si>
    <t>San Juan del Rio</t>
  </si>
  <si>
    <t>MX-2014-142643</t>
  </si>
  <si>
    <t>TEC-MA-10003625</t>
  </si>
  <si>
    <t>Panasonic Inkjet, White</t>
  </si>
  <si>
    <t>OFF-AP-10002681</t>
  </si>
  <si>
    <t>Hamilton Beach Stove, Black</t>
  </si>
  <si>
    <t>TEC-AC-10004939</t>
  </si>
  <si>
    <t>Memorex Mouse, Bluetooth</t>
  </si>
  <si>
    <t>LC-169603</t>
  </si>
  <si>
    <t>Lindsay Castell</t>
  </si>
  <si>
    <t>Goias</t>
  </si>
  <si>
    <t>Goiania</t>
  </si>
  <si>
    <t>MX-2014-164959</t>
  </si>
  <si>
    <t>FUR-CH-10002088</t>
  </si>
  <si>
    <t>Novimex Steel Folding Chair, Set of Two</t>
  </si>
  <si>
    <t>Same Day</t>
  </si>
  <si>
    <t>AS-102403</t>
  </si>
  <si>
    <t>Alan Shonely</t>
  </si>
  <si>
    <t>Santo Domingo</t>
  </si>
  <si>
    <t>US-2012-151372</t>
  </si>
  <si>
    <t>OFF-ST-10003184</t>
  </si>
  <si>
    <t>Eldon Trays, Wire Frame</t>
  </si>
  <si>
    <t>TEC-CO-10001756</t>
  </si>
  <si>
    <t>Canon Personal Copier, Color</t>
  </si>
  <si>
    <t>SF-202003</t>
  </si>
  <si>
    <t>Sarah Foster</t>
  </si>
  <si>
    <t>Ceara</t>
  </si>
  <si>
    <t>Sao Benedito</t>
  </si>
  <si>
    <t>MX-2011-127145</t>
  </si>
  <si>
    <t>FUR-FU-10003608</t>
  </si>
  <si>
    <t>Advantus Light Bulb, Black</t>
  </si>
  <si>
    <t>MG-182053</t>
  </si>
  <si>
    <t>Mitch Gastineau</t>
  </si>
  <si>
    <t>Antioquia</t>
  </si>
  <si>
    <t>Medellin</t>
  </si>
  <si>
    <t>MX-2014-100783</t>
  </si>
  <si>
    <t>OFF-FA-10002353</t>
  </si>
  <si>
    <t>Accos Paper Clips, Metal</t>
  </si>
  <si>
    <t>KC-162553</t>
  </si>
  <si>
    <t>Karen Carlisle</t>
  </si>
  <si>
    <t>Toluca</t>
  </si>
  <si>
    <t>MX-2011-168662</t>
  </si>
  <si>
    <t>OFF-SU-10003665</t>
  </si>
  <si>
    <t>Stiletto Letter Opener, Steel</t>
  </si>
  <si>
    <t>DW-134803</t>
  </si>
  <si>
    <t>Dianna Wilson</t>
  </si>
  <si>
    <t>US-2011-150987</t>
  </si>
  <si>
    <t>TEC-CO-10003142</t>
  </si>
  <si>
    <t>Hewlett Fax and Copier, Laser</t>
  </si>
  <si>
    <t>OFF-AP-10004958</t>
  </si>
  <si>
    <t>KitchenAid Stove, Black</t>
  </si>
  <si>
    <t>OFF-EN-10000755</t>
  </si>
  <si>
    <t>Ames Mailers, Recycled</t>
  </si>
  <si>
    <t>DS-130303</t>
  </si>
  <si>
    <t>Darrin Sayre</t>
  </si>
  <si>
    <t>MX-2013-156013</t>
  </si>
  <si>
    <t>FUR-BO-10000734</t>
  </si>
  <si>
    <t>Bush Corner Shelving, Pine</t>
  </si>
  <si>
    <t>JM-155803</t>
  </si>
  <si>
    <t>Jill Matthias</t>
  </si>
  <si>
    <t>Hidalgo</t>
  </si>
  <si>
    <t>Tulancingo</t>
  </si>
  <si>
    <t>MX-2011-137897</t>
  </si>
  <si>
    <t>TEC-PH-10000018</t>
  </si>
  <si>
    <t>Nokia Smart Phone, Full Size</t>
  </si>
  <si>
    <t>PW-192403</t>
  </si>
  <si>
    <t>Pierre Wener</t>
  </si>
  <si>
    <t>US-2011-134950</t>
  </si>
  <si>
    <t>OFF-AR-10001402</t>
  </si>
  <si>
    <t>Sanford Highlighters, Water Color</t>
  </si>
  <si>
    <t>Maranhao</t>
  </si>
  <si>
    <t>Pinheiro</t>
  </si>
  <si>
    <t>MX-2013-152611</t>
  </si>
  <si>
    <t>TEC-PH-10003416</t>
  </si>
  <si>
    <t>Samsung Office Telephone, with Caller ID</t>
  </si>
  <si>
    <t>CC-122203</t>
  </si>
  <si>
    <t>Chris Cortes</t>
  </si>
  <si>
    <t>Baja California Sur</t>
  </si>
  <si>
    <t>La Paz</t>
  </si>
  <si>
    <t>MX-2011-155488</t>
  </si>
  <si>
    <t>OFF-AP-10001723</t>
  </si>
  <si>
    <t>Hoover Blender, Black</t>
  </si>
  <si>
    <t>Lencois Paulista</t>
  </si>
  <si>
    <t>MX-2014-116337</t>
  </si>
  <si>
    <t>FUR-BO-10000624</t>
  </si>
  <si>
    <t>Safco Classic Bookcase, Metal</t>
  </si>
  <si>
    <t>LC-168853</t>
  </si>
  <si>
    <t>Lena Creighton</t>
  </si>
  <si>
    <t>US-2012-164609</t>
  </si>
  <si>
    <t>FUR-BO-10003499</t>
  </si>
  <si>
    <t>Ikea Library with Doors, Pine</t>
  </si>
  <si>
    <t>BT-115303</t>
  </si>
  <si>
    <t>Bradley Talbott</t>
  </si>
  <si>
    <t>Tamaulipas</t>
  </si>
  <si>
    <t>Madero</t>
  </si>
  <si>
    <t>MX-2014-165442</t>
  </si>
  <si>
    <t>OFF-BI-10003952</t>
  </si>
  <si>
    <t>Acco Binding Machine, Recycled</t>
  </si>
  <si>
    <t>OFF-BI-10002080</t>
  </si>
  <si>
    <t>Acco Binder, Clear</t>
  </si>
  <si>
    <t>RK-193003</t>
  </si>
  <si>
    <t>Ralph Kennedy</t>
  </si>
  <si>
    <t>Atlantida</t>
  </si>
  <si>
    <t>La Ceiba</t>
  </si>
  <si>
    <t>US-2012-104997</t>
  </si>
  <si>
    <t>FUR-TA-10004584</t>
  </si>
  <si>
    <t>Hon Training Table, Rectangular</t>
  </si>
  <si>
    <t>PB-192103</t>
  </si>
  <si>
    <t>Phillip Breyer</t>
  </si>
  <si>
    <t>Guantanamo</t>
  </si>
  <si>
    <t>MX-2011-165673</t>
  </si>
  <si>
    <t>OFF-PA-10004385</t>
  </si>
  <si>
    <t>Eaton Parchment Paper, Premium</t>
  </si>
  <si>
    <t>Paper</t>
  </si>
  <si>
    <t>TEC-CO-10001978</t>
  </si>
  <si>
    <t>Hewlett Fax and Copier, High-Speed</t>
  </si>
  <si>
    <t>BM-111403</t>
  </si>
  <si>
    <t>Becky Martin</t>
  </si>
  <si>
    <t>Bello</t>
  </si>
  <si>
    <t>MX-2013-164021</t>
  </si>
  <si>
    <t>FUR-BO-10004113</t>
  </si>
  <si>
    <t>Sauder Classic Bookcase, Pine</t>
  </si>
  <si>
    <t>FUR-FU-10001583</t>
  </si>
  <si>
    <t>Deflect-O Light Bulb, Black</t>
  </si>
  <si>
    <t>TZ-214453</t>
  </si>
  <si>
    <t>Tom Zandusky</t>
  </si>
  <si>
    <t>Pernambuco</t>
  </si>
  <si>
    <t>Abreu e Lima</t>
  </si>
  <si>
    <t>US-2014-120194</t>
  </si>
  <si>
    <t>FUR-TA-10004937</t>
  </si>
  <si>
    <t>Chromcraft Conference Table, Rectangular</t>
  </si>
  <si>
    <t>GZ-144703</t>
  </si>
  <si>
    <t>Gary Zandusky</t>
  </si>
  <si>
    <t>US-2011-132388</t>
  </si>
  <si>
    <t>TEC-MA-10002710</t>
  </si>
  <si>
    <t>Okidata Printer, Durable</t>
  </si>
  <si>
    <t>FM-142153</t>
  </si>
  <si>
    <t>Filia McAdams</t>
  </si>
  <si>
    <t>Nuevo Leon</t>
  </si>
  <si>
    <t>Monterrey</t>
  </si>
  <si>
    <t>MX-2012-156720</t>
  </si>
  <si>
    <t>OFF-SU-10001750</t>
  </si>
  <si>
    <t>Stiletto Trimmer, High Speed</t>
  </si>
  <si>
    <t>TEC-AC-10004379</t>
  </si>
  <si>
    <t>Memorex Flash Drive, Bluetooth</t>
  </si>
  <si>
    <t>OFF-BI-10001430</t>
  </si>
  <si>
    <t>Cardinal Index Tab, Clear</t>
  </si>
  <si>
    <t>OFF-EN-10002122</t>
  </si>
  <si>
    <t>Jiffy Mailers, with clear poly window</t>
  </si>
  <si>
    <t>LR-169153</t>
  </si>
  <si>
    <t>Lena Radford</t>
  </si>
  <si>
    <t>Peru</t>
  </si>
  <si>
    <t>Lima (city)</t>
  </si>
  <si>
    <t>Lima</t>
  </si>
  <si>
    <t>US-2014-157630</t>
  </si>
  <si>
    <t>OFF-SU-10003236</t>
  </si>
  <si>
    <t>Fiskars Scissors, High Speed</t>
  </si>
  <si>
    <t>OFF-ST-10002471</t>
  </si>
  <si>
    <t>Smead Lockers, Single Width</t>
  </si>
  <si>
    <t>OFF-SU-10002816</t>
  </si>
  <si>
    <t>Kleencut Shears, Serrated</t>
  </si>
  <si>
    <t>KT-164653</t>
  </si>
  <si>
    <t>Kean Takahito</t>
  </si>
  <si>
    <t>US-2011-119935</t>
  </si>
  <si>
    <t>FUR-FU-10000499</t>
  </si>
  <si>
    <t>Tenex Light Bulb, Duo Pack</t>
  </si>
  <si>
    <t>FUR-CH-10004725</t>
  </si>
  <si>
    <t>Office Star Bag Chairs, Set of Two</t>
  </si>
  <si>
    <t>TEC-AC-10001341</t>
  </si>
  <si>
    <t>Enermax Memory Card, USB</t>
  </si>
  <si>
    <t>OFF-AR-10000461</t>
  </si>
  <si>
    <t>Binney &amp; Smith Highlighters, Water Color</t>
  </si>
  <si>
    <t>MW-182203</t>
  </si>
  <si>
    <t>Mitch Webber</t>
  </si>
  <si>
    <t>MX-2013-119970</t>
  </si>
  <si>
    <t>OFF-ST-10000990</t>
  </si>
  <si>
    <t>Eldon Lockers, Single Width</t>
  </si>
  <si>
    <t>OFF-SU-10004643</t>
  </si>
  <si>
    <t>Elite Trimmer, Easy Grip</t>
  </si>
  <si>
    <t>CS-123553</t>
  </si>
  <si>
    <t>Christine Sundaresam</t>
  </si>
  <si>
    <t>Tuxtla Gutierrez</t>
  </si>
  <si>
    <t>MX-2014-165925</t>
  </si>
  <si>
    <t>OFF-PA-10003380</t>
  </si>
  <si>
    <t>Green Bar Memo Slips, Multicolor</t>
  </si>
  <si>
    <t>PS-187603</t>
  </si>
  <si>
    <t>Pamela Stobb</t>
  </si>
  <si>
    <t>Coahuila</t>
  </si>
  <si>
    <t>Piedras Negras</t>
  </si>
  <si>
    <t>MX-2014-137365</t>
  </si>
  <si>
    <t>OFF-FA-10002247</t>
  </si>
  <si>
    <t>OIC Paper Clips, Bulk Pack</t>
  </si>
  <si>
    <t>FUR-FU-10003150</t>
  </si>
  <si>
    <t>Eldon Door Stop, Erganomic</t>
  </si>
  <si>
    <t>SC-208453</t>
  </si>
  <si>
    <t>Sung Chung</t>
  </si>
  <si>
    <t>Baja California</t>
  </si>
  <si>
    <t>Tijuana</t>
  </si>
  <si>
    <t>MX-2012-158981</t>
  </si>
  <si>
    <t>TEC-AC-10003851</t>
  </si>
  <si>
    <t>Memorex Keyboard, Bluetooth</t>
  </si>
  <si>
    <t>FUR-BO-10004472</t>
  </si>
  <si>
    <t>Dania Library with Doors, Pine</t>
  </si>
  <si>
    <t>OFF-BI-10000280</t>
  </si>
  <si>
    <t>Ibico Hole Reinforcements, Economy</t>
  </si>
  <si>
    <t>OFF-EN-10000857</t>
  </si>
  <si>
    <t>Ames Mailers, Security-Tint</t>
  </si>
  <si>
    <t>AJ-107803</t>
  </si>
  <si>
    <t>Anthony Jacobs</t>
  </si>
  <si>
    <t>Chihuahua</t>
  </si>
  <si>
    <t>MX-2013-169292</t>
  </si>
  <si>
    <t>OFF-PA-10001385</t>
  </si>
  <si>
    <t>Xerox Memo Slips, 8.5 x 11</t>
  </si>
  <si>
    <t>OFF-EN-10002186</t>
  </si>
  <si>
    <t>Kraft Manila Envelope, Set of 50</t>
  </si>
  <si>
    <t>OFF-FA-10004781</t>
  </si>
  <si>
    <t>Rio Grande do Norte</t>
  </si>
  <si>
    <t>Natal</t>
  </si>
  <si>
    <t>MX-2011-112319</t>
  </si>
  <si>
    <t>FUR-BO-10003438</t>
  </si>
  <si>
    <t>Dania Corner Shelving, Pine</t>
  </si>
  <si>
    <t>TEC-AC-10001491</t>
  </si>
  <si>
    <t>Enermax Flash Drive, Bluetooth</t>
  </si>
  <si>
    <t>AH-100753</t>
  </si>
  <si>
    <t>Adam Hart</t>
  </si>
  <si>
    <t>Esteli</t>
  </si>
  <si>
    <t>MX-2011-149986</t>
  </si>
  <si>
    <t>OFF-ST-10004412</t>
  </si>
  <si>
    <t>Smead Shelving, Wire Frame</t>
  </si>
  <si>
    <t>NW-184003</t>
  </si>
  <si>
    <t>Natalie Webber</t>
  </si>
  <si>
    <t>US-2013-125892</t>
  </si>
  <si>
    <t>OFF-PA-10003224</t>
  </si>
  <si>
    <t>Eaton Computer Printout Paper, Premium</t>
  </si>
  <si>
    <t>JL-158503</t>
  </si>
  <si>
    <t>John Lucas</t>
  </si>
  <si>
    <t>Guatemala</t>
  </si>
  <si>
    <t>Mixco</t>
  </si>
  <si>
    <t>MX-2013-158533</t>
  </si>
  <si>
    <t>TEC-AC-10001405</t>
  </si>
  <si>
    <t>Logitech Router, Bluetooth</t>
  </si>
  <si>
    <t>CG-120403</t>
  </si>
  <si>
    <t>Catherine Glotzbach</t>
  </si>
  <si>
    <t>Camaguey</t>
  </si>
  <si>
    <t>MX-2013-165708</t>
  </si>
  <si>
    <t>OFF-FA-10003496</t>
  </si>
  <si>
    <t>Stockwell Push Pins, Assorted Sizes</t>
  </si>
  <si>
    <t>TB-214003</t>
  </si>
  <si>
    <t>Tom Boeckenhauer</t>
  </si>
  <si>
    <t>Jalisco</t>
  </si>
  <si>
    <t>Ocotlan</t>
  </si>
  <si>
    <t>US-2013-103051</t>
  </si>
  <si>
    <t>FUR-CH-10002547</t>
  </si>
  <si>
    <t>Office Star Steel Folding Chair, Red</t>
  </si>
  <si>
    <t>OFF-AR-10001072</t>
  </si>
  <si>
    <t>Sanford Pens, Fluorescent</t>
  </si>
  <si>
    <t>PB-191503</t>
  </si>
  <si>
    <t>Philip Brown</t>
  </si>
  <si>
    <t>Puebla</t>
  </si>
  <si>
    <t>Cholula</t>
  </si>
  <si>
    <t>MX-2013-151988</t>
  </si>
  <si>
    <t>OFF-EN-10002624</t>
  </si>
  <si>
    <t>Jiffy Clasp Envelope, Set of 50</t>
  </si>
  <si>
    <t>MD-173503</t>
  </si>
  <si>
    <t>Maribeth Dona</t>
  </si>
  <si>
    <t>MX-2012-141915</t>
  </si>
  <si>
    <t>FUR-CH-10004387</t>
  </si>
  <si>
    <t>Hon Chairmat, Red</t>
  </si>
  <si>
    <t>HD-147853</t>
  </si>
  <si>
    <t>Harold Dahlen</t>
  </si>
  <si>
    <t>US-2011-150623</t>
  </si>
  <si>
    <t>OFF-PA-10004854</t>
  </si>
  <si>
    <t>Green Bar Cards &amp; Envelopes, Recycled</t>
  </si>
  <si>
    <t>TT-212653</t>
  </si>
  <si>
    <t>Tim Taslimi</t>
  </si>
  <si>
    <t>Argentina</t>
  </si>
  <si>
    <t>Buenos Aires</t>
  </si>
  <si>
    <t>US-2014-112368</t>
  </si>
  <si>
    <t>OFF-AR-10000503</t>
  </si>
  <si>
    <t>Stanley Pens, Blue</t>
  </si>
  <si>
    <t>OFF-PA-10001470</t>
  </si>
  <si>
    <t>Green Bar Message Books, 8.5 x 11</t>
  </si>
  <si>
    <t>RS-194203</t>
  </si>
  <si>
    <t>Ricardo Sperren</t>
  </si>
  <si>
    <t>Morelos</t>
  </si>
  <si>
    <t>Jiutepec</t>
  </si>
  <si>
    <t>MX-2013-135895</t>
  </si>
  <si>
    <t>TEC-AC-10003681</t>
  </si>
  <si>
    <t>SanDisk Mouse, Erganomic</t>
  </si>
  <si>
    <t>SC-206803</t>
  </si>
  <si>
    <t>Steve Carroll</t>
  </si>
  <si>
    <t>MX-2014-162152</t>
  </si>
  <si>
    <t>TEC-PH-10000087</t>
  </si>
  <si>
    <t>Apple Signal Booster, Cordless</t>
  </si>
  <si>
    <t>EM-142003</t>
  </si>
  <si>
    <t>Evan Minnotte</t>
  </si>
  <si>
    <t>Huehuetenango</t>
  </si>
  <si>
    <t>MX-2012-121006</t>
  </si>
  <si>
    <t>OFF-SU-10002032</t>
  </si>
  <si>
    <t>Fiskars Ruler, Steel</t>
  </si>
  <si>
    <t>SW-202753</t>
  </si>
  <si>
    <t>Scott Williamson</t>
  </si>
  <si>
    <t>Chaco</t>
  </si>
  <si>
    <t>Resistencia</t>
  </si>
  <si>
    <t>US-2013-130631</t>
  </si>
  <si>
    <t>OFF-PA-10000318</t>
  </si>
  <si>
    <t>Enermax Message Books, Multicolor</t>
  </si>
  <si>
    <t>OFF-PA-10002219</t>
  </si>
  <si>
    <t>SanDisk Parchment Paper, Multicolor</t>
  </si>
  <si>
    <t>OFF-ST-10003089</t>
  </si>
  <si>
    <t>Tenex Lockers, Industrial</t>
  </si>
  <si>
    <t>TS-210853</t>
  </si>
  <si>
    <t>Thais Sissman</t>
  </si>
  <si>
    <t>Barahona</t>
  </si>
  <si>
    <t>Santa Cruz de Barahona</t>
  </si>
  <si>
    <t>MX-2014-145051</t>
  </si>
  <si>
    <t>OFF-FA-10003123</t>
  </si>
  <si>
    <t>Stockwell Staples, Bulk Pack</t>
  </si>
  <si>
    <t>SS-204103</t>
  </si>
  <si>
    <t>Shahid Shariari</t>
  </si>
  <si>
    <t>Parana</t>
  </si>
  <si>
    <t>Curitiba</t>
  </si>
  <si>
    <t>MX-2014-167801</t>
  </si>
  <si>
    <t>TEC-PH-10000347</t>
  </si>
  <si>
    <t>Cisco Speaker Phone, VoIP</t>
  </si>
  <si>
    <t>AG-103303</t>
  </si>
  <si>
    <t>Alex Grayson</t>
  </si>
  <si>
    <t>Atlantico</t>
  </si>
  <si>
    <t>Soledad</t>
  </si>
  <si>
    <t>MX-2013-117471</t>
  </si>
  <si>
    <t>OFF-AP-10000329</t>
  </si>
  <si>
    <t>KitchenAid Refrigerator, White</t>
  </si>
  <si>
    <t>OFF-EN-10004870</t>
  </si>
  <si>
    <t>Jiffy Mailers, Security-Tint</t>
  </si>
  <si>
    <t>OFF-FA-10004920</t>
  </si>
  <si>
    <t>Accos Rubber Bands, Metal</t>
  </si>
  <si>
    <t>NP-186853</t>
  </si>
  <si>
    <t>Nora Pelletier</t>
  </si>
  <si>
    <t>US-2012-146360</t>
  </si>
  <si>
    <t>OFF-EN-10004580</t>
  </si>
  <si>
    <t>Cameo Interoffice Envelope, with clear poly window</t>
  </si>
  <si>
    <t>PO-191953</t>
  </si>
  <si>
    <t>Phillina Ober</t>
  </si>
  <si>
    <t>Venezuela</t>
  </si>
  <si>
    <t>Miranda</t>
  </si>
  <si>
    <t>Charallave</t>
  </si>
  <si>
    <t>US-2012-112032</t>
  </si>
  <si>
    <t>OFF-AR-10002975</t>
  </si>
  <si>
    <t>Stanley Sketch Pad, Fluorescent</t>
  </si>
  <si>
    <t>Haiti</t>
  </si>
  <si>
    <t>Ouest</t>
  </si>
  <si>
    <t>Carrefour</t>
  </si>
  <si>
    <t>US-2011-138842</t>
  </si>
  <si>
    <t>FUR-BO-10003103</t>
  </si>
  <si>
    <t>Dania Floating Shelf Set, Pine</t>
  </si>
  <si>
    <t>TEC-MA-10001290</t>
  </si>
  <si>
    <t>Panasonic Printer, White</t>
  </si>
  <si>
    <t>JL-151303</t>
  </si>
  <si>
    <t>Jack Lebron</t>
  </si>
  <si>
    <t>Paraiba</t>
  </si>
  <si>
    <t>Joao Pessoa</t>
  </si>
  <si>
    <t>MX-2014-148488</t>
  </si>
  <si>
    <t>FUR-CH-10000105</t>
  </si>
  <si>
    <t>Novimex Bag Chairs, Black</t>
  </si>
  <si>
    <t>OFF-EN-10004518</t>
  </si>
  <si>
    <t>GlobeWeis Mailers, Recycled</t>
  </si>
  <si>
    <t>FUR-CH-10002653</t>
  </si>
  <si>
    <t>Office Star Rocking Chair, Adjustable</t>
  </si>
  <si>
    <t>OFF-AR-10003123</t>
  </si>
  <si>
    <t>Boston Canvas, Easy-Erase</t>
  </si>
  <si>
    <t>BT-113053</t>
  </si>
  <si>
    <t>Beth Thompson</t>
  </si>
  <si>
    <t>Granma</t>
  </si>
  <si>
    <t>Manzanillo</t>
  </si>
  <si>
    <t>MX-2011-158771</t>
  </si>
  <si>
    <t>Jiffy Interoffice Envelope, Set of 50</t>
  </si>
  <si>
    <t>DR-128803</t>
  </si>
  <si>
    <t>Dan Reichenbach</t>
  </si>
  <si>
    <t>MX-2014-135265</t>
  </si>
  <si>
    <t>OFF-PA-10001164</t>
  </si>
  <si>
    <t>Green Bar Message Books, Recycled</t>
  </si>
  <si>
    <t>LP-170803</t>
  </si>
  <si>
    <t>Liz Pelletier</t>
  </si>
  <si>
    <t>Guanajuato</t>
  </si>
  <si>
    <t>Irapuato</t>
  </si>
  <si>
    <t>US-2013-130239</t>
  </si>
  <si>
    <t>FUR-BO-10002992</t>
  </si>
  <si>
    <t>Dania Library with Doors, Traditional</t>
  </si>
  <si>
    <t>TT-214603</t>
  </si>
  <si>
    <t>Tonja Turnell</t>
  </si>
  <si>
    <t>US-2014-118752</t>
  </si>
  <si>
    <t>OFF-BI-10002414</t>
  </si>
  <si>
    <t>Ibico Index Tab, Economy</t>
  </si>
  <si>
    <t>FW-143953</t>
  </si>
  <si>
    <t>Fred Wasserman</t>
  </si>
  <si>
    <t>Mendoza</t>
  </si>
  <si>
    <t>MX-2014-128762</t>
  </si>
  <si>
    <t>OFF-LA-10000203</t>
  </si>
  <si>
    <t>Hon Round Labels, Laser Printer Compatible</t>
  </si>
  <si>
    <t>OFF-AP-10000621</t>
  </si>
  <si>
    <t>KitchenAid Microwave, Silver</t>
  </si>
  <si>
    <t>OFF-BI-10004080</t>
  </si>
  <si>
    <t>Wilson Jones 3-Hole Punch, Economy</t>
  </si>
  <si>
    <t>US-2012-105949</t>
  </si>
  <si>
    <t>OFF-AR-10003794</t>
  </si>
  <si>
    <t>Boston Pencil Sharpener, Water Color</t>
  </si>
  <si>
    <t>SC-200203</t>
  </si>
  <si>
    <t>Sam Craven</t>
  </si>
  <si>
    <t>Leon</t>
  </si>
  <si>
    <t>MX-2011-165337</t>
  </si>
  <si>
    <t>TEC-MA-10001305</t>
  </si>
  <si>
    <t>Okidata Card Printer, White</t>
  </si>
  <si>
    <t>MO-175003</t>
  </si>
  <si>
    <t>Mary O'Rourke</t>
  </si>
  <si>
    <t>Rio Grande do Sul</t>
  </si>
  <si>
    <t>Caxias do Sul</t>
  </si>
  <si>
    <t>MX-2013-158071</t>
  </si>
  <si>
    <t>TEC-MA-10002040</t>
  </si>
  <si>
    <t>Panasonic Card Printer, Durable</t>
  </si>
  <si>
    <t>OFF-BI-10004624</t>
  </si>
  <si>
    <t>Wilson Jones Binder, Durable</t>
  </si>
  <si>
    <t>KD-166153</t>
  </si>
  <si>
    <t>Ken Dana</t>
  </si>
  <si>
    <t>Tlaquepaque</t>
  </si>
  <si>
    <t>MX-2012-163272</t>
  </si>
  <si>
    <t>TEC-CO-10004831</t>
  </si>
  <si>
    <t>Brother Copy Machine, High-Speed</t>
  </si>
  <si>
    <t>OFF-LA-10004519</t>
  </si>
  <si>
    <t>Avery Legal Exhibit Labels, 5000 Label Set</t>
  </si>
  <si>
    <t>EM-138103</t>
  </si>
  <si>
    <t>Eleni McCrary</t>
  </si>
  <si>
    <t>MX-2011-105298</t>
  </si>
  <si>
    <t>TEC-AC-10003454</t>
  </si>
  <si>
    <t>Enermax Memory Card, Erganomic</t>
  </si>
  <si>
    <t>OFF-FA-10003911</t>
  </si>
  <si>
    <t>Advantus Clamps, Assorted Sizes</t>
  </si>
  <si>
    <t>BH-117103</t>
  </si>
  <si>
    <t>Brosina Hoffman</t>
  </si>
  <si>
    <t>Cortes</t>
  </si>
  <si>
    <t>Choloma</t>
  </si>
  <si>
    <t>US-2012-116750</t>
  </si>
  <si>
    <t>OFF-ST-10004835</t>
  </si>
  <si>
    <t>Fellowes File Cart, Wire Frame</t>
  </si>
  <si>
    <t>OFF-LA-10000448</t>
  </si>
  <si>
    <t>Hon File Folder Labels, Alphabetical</t>
  </si>
  <si>
    <t>TEC-CO-10000917</t>
  </si>
  <si>
    <t>Hewlett Copy Machine, Color</t>
  </si>
  <si>
    <t>TEC-AC-10001364</t>
  </si>
  <si>
    <t>Logitech Numeric Keypad, Programmable</t>
  </si>
  <si>
    <t>BE-113353</t>
  </si>
  <si>
    <t>Bill Eplett</t>
  </si>
  <si>
    <t>Holguin</t>
  </si>
  <si>
    <t>MX-2013-106782</t>
  </si>
  <si>
    <t>FUR-CH-10003853</t>
  </si>
  <si>
    <t>Harbour Creations Steel Folding Chair, Red</t>
  </si>
  <si>
    <t>OFF-BI-10003184</t>
  </si>
  <si>
    <t>Avery Index Tab, Clear</t>
  </si>
  <si>
    <t>FUR-CH-10002010</t>
  </si>
  <si>
    <t>Office Star Bag Chairs, Adjustable</t>
  </si>
  <si>
    <t>LW-169903</t>
  </si>
  <si>
    <t>Lindsay Williams</t>
  </si>
  <si>
    <t>Santiago de los Caballeros</t>
  </si>
  <si>
    <t>US-2012-137526</t>
  </si>
  <si>
    <t>Bahia</t>
  </si>
  <si>
    <t>Juazeiro</t>
  </si>
  <si>
    <t>MX-2011-140032</t>
  </si>
  <si>
    <t>OFF-SU-10001421</t>
  </si>
  <si>
    <t>Acme Shears, Easy Grip</t>
  </si>
  <si>
    <t>LS-172303</t>
  </si>
  <si>
    <t>Lycoris Saunders</t>
  </si>
  <si>
    <t>MX-2012-144862</t>
  </si>
  <si>
    <t>FUR-FU-10003414</t>
  </si>
  <si>
    <t>Deflect-O Light Bulb, Erganomic</t>
  </si>
  <si>
    <t>OFF-PA-10002033</t>
  </si>
  <si>
    <t>Green Bar Cards &amp; Envelopes, 8.5 x 11</t>
  </si>
  <si>
    <t>ST-205303</t>
  </si>
  <si>
    <t>Shui Tom</t>
  </si>
  <si>
    <t>MX-2012-137659</t>
  </si>
  <si>
    <t>OFF-PA-10004849</t>
  </si>
  <si>
    <t>Xerox Computer Printout Paper, Multicolor</t>
  </si>
  <si>
    <t>OFF-BI-10004275</t>
  </si>
  <si>
    <t>Wilson Jones Index Tab, Recycled</t>
  </si>
  <si>
    <t>GP-147403</t>
  </si>
  <si>
    <t>Guy Phonely</t>
  </si>
  <si>
    <t>Cienfuegos</t>
  </si>
  <si>
    <t>MX-2014-133053</t>
  </si>
  <si>
    <t>OFF-AR-10001694</t>
  </si>
  <si>
    <t>Sanford Canvas, Blue</t>
  </si>
  <si>
    <t>OFF-EN-10004988</t>
  </si>
  <si>
    <t>Cameo Mailers, Set of 50</t>
  </si>
  <si>
    <t>TC-215353</t>
  </si>
  <si>
    <t>Tracy Collins</t>
  </si>
  <si>
    <t>Pinar del Rio</t>
  </si>
  <si>
    <t>MX-2012-133375</t>
  </si>
  <si>
    <t>OFF-ST-10004368</t>
  </si>
  <si>
    <t>Tenex Trays, Industrial</t>
  </si>
  <si>
    <t>OFF-AR-10001192</t>
  </si>
  <si>
    <t>Binney &amp; Smith Canvas, Fluorescent</t>
  </si>
  <si>
    <t>TZ-215803</t>
  </si>
  <si>
    <t>Tracy Zic</t>
  </si>
  <si>
    <t>Carabobo</t>
  </si>
  <si>
    <t>Guacara</t>
  </si>
  <si>
    <t>US-2014-155194</t>
  </si>
  <si>
    <t>OFF-AP-10000604</t>
  </si>
  <si>
    <t>Breville Microwave, Silver</t>
  </si>
  <si>
    <t>AR-103453</t>
  </si>
  <si>
    <t>Alex Russell</t>
  </si>
  <si>
    <t>Mexicali</t>
  </si>
  <si>
    <t>MX-2012-133305</t>
  </si>
  <si>
    <t>FUR-BO-10003873</t>
  </si>
  <si>
    <t>Safco Library with Doors, Mobile</t>
  </si>
  <si>
    <t>SL-201553</t>
  </si>
  <si>
    <t>Sara Luxemburg</t>
  </si>
  <si>
    <t>El Salvador</t>
  </si>
  <si>
    <t>San Salvador</t>
  </si>
  <si>
    <t>Ilopango</t>
  </si>
  <si>
    <t>MX-2012-107146</t>
  </si>
  <si>
    <t>FUR-CH-10003623</t>
  </si>
  <si>
    <t>SAFCO Steel Folding Chair, Black</t>
  </si>
  <si>
    <t>DJ-136303</t>
  </si>
  <si>
    <t>Doug Jacobs</t>
  </si>
  <si>
    <t>MX-2013-127621</t>
  </si>
  <si>
    <t>FUR-CH-10001114</t>
  </si>
  <si>
    <t>Hon Chairmat, Set of Two</t>
  </si>
  <si>
    <t>YS-218803</t>
  </si>
  <si>
    <t>Yana Sorensen</t>
  </si>
  <si>
    <t>Salta</t>
  </si>
  <si>
    <t>US-2013-103513</t>
  </si>
  <si>
    <t>OFF-PA-10001516</t>
  </si>
  <si>
    <t>Xerox Note Cards, Recycled</t>
  </si>
  <si>
    <t>BW-112003</t>
  </si>
  <si>
    <t>Ben Wallace</t>
  </si>
  <si>
    <t>MX-2013-131436</t>
  </si>
  <si>
    <t>FUR-CH-10000343</t>
  </si>
  <si>
    <t>Hon Executive Leather Armchair, Black</t>
  </si>
  <si>
    <t>EB-141703</t>
  </si>
  <si>
    <t>Evan Bailliet</t>
  </si>
  <si>
    <t>MX-2011-104626</t>
  </si>
  <si>
    <t>FUR-BO-10003463</t>
  </si>
  <si>
    <t>Ikea Stackable Bookrack, Metal</t>
  </si>
  <si>
    <t>Michoacan</t>
  </si>
  <si>
    <t>Morelia</t>
  </si>
  <si>
    <t>MX-2013-141446</t>
  </si>
  <si>
    <t>OFF-BI-10004142</t>
  </si>
  <si>
    <t>Acco Index Tab, Clear</t>
  </si>
  <si>
    <t>TEC-CO-10004152</t>
  </si>
  <si>
    <t>HP Ink, Laser</t>
  </si>
  <si>
    <t>OFF-AP-10001682</t>
  </si>
  <si>
    <t>Hamilton Beach Blender, Black</t>
  </si>
  <si>
    <t>TEC-AC-10004620</t>
  </si>
  <si>
    <t>Belkin Flash Drive, USB</t>
  </si>
  <si>
    <t>JS-156853</t>
  </si>
  <si>
    <t>Jim Sink</t>
  </si>
  <si>
    <t>Delgado</t>
  </si>
  <si>
    <t>MX-2013-119795</t>
  </si>
  <si>
    <t>OFF-BI-10000813</t>
  </si>
  <si>
    <t>Cardinal Binding Machine, Economy</t>
  </si>
  <si>
    <t>OFF-EN-10004470</t>
  </si>
  <si>
    <t>Ames Clasp Envelope, Security-Tint</t>
  </si>
  <si>
    <t>OFF-PA-10003708</t>
  </si>
  <si>
    <t>Green Bar Computer Printout Paper, Premium</t>
  </si>
  <si>
    <t>TB-211753</t>
  </si>
  <si>
    <t>Thomas Boland</t>
  </si>
  <si>
    <t>Santiago de Cuba</t>
  </si>
  <si>
    <t>MX-2013-120453</t>
  </si>
  <si>
    <t>FUR-BO-10003326</t>
  </si>
  <si>
    <t>Safco Stackable Bookrack, Traditional</t>
  </si>
  <si>
    <t>OFF-AP-10002625</t>
  </si>
  <si>
    <t>Cuisinart Microwave, Black</t>
  </si>
  <si>
    <t>TEC-AC-10001948</t>
  </si>
  <si>
    <t>Belkin Numeric Keypad, USB</t>
  </si>
  <si>
    <t>FUR-BO-10003284</t>
  </si>
  <si>
    <t>Sauder Floating Shelf Set, Mobile</t>
  </si>
  <si>
    <t>OFF-ST-10004190</t>
  </si>
  <si>
    <t>Smead Box, Single Width</t>
  </si>
  <si>
    <t>VW-217753</t>
  </si>
  <si>
    <t>Victoria Wilson</t>
  </si>
  <si>
    <t>US-2012-122539</t>
  </si>
  <si>
    <t>OFF-PA-10004155</t>
  </si>
  <si>
    <t>Eaton Computer Printout Paper, 8.5 x 11</t>
  </si>
  <si>
    <t>HF-149953</t>
  </si>
  <si>
    <t>Herbert Flentye</t>
  </si>
  <si>
    <t>MX-2014-141684</t>
  </si>
  <si>
    <t>TEC-PH-10003254</t>
  </si>
  <si>
    <t>Samsung Office Telephone, Full Size</t>
  </si>
  <si>
    <t>CR-127303</t>
  </si>
  <si>
    <t>Craig Reiter</t>
  </si>
  <si>
    <t>Cundinamarca</t>
  </si>
  <si>
    <t>Soacha</t>
  </si>
  <si>
    <t>MX-2013-148453</t>
  </si>
  <si>
    <t>OFF-EN-10002396</t>
  </si>
  <si>
    <t>Jiffy Mailers, Set of 50</t>
  </si>
  <si>
    <t>FUR-CH-10001130</t>
  </si>
  <si>
    <t>Harbour Creations Swivel Stool, Set of Two</t>
  </si>
  <si>
    <t>TEC-CO-10004981</t>
  </si>
  <si>
    <t>Sharp Personal Copier, Laser</t>
  </si>
  <si>
    <t>FUR-TA-10002101</t>
  </si>
  <si>
    <t>Bevis Conference Table, Fully Assembled</t>
  </si>
  <si>
    <t>FUR-TA-10004832</t>
  </si>
  <si>
    <t>Hon Conference Table, with Bottom Storage</t>
  </si>
  <si>
    <t>TEC-PH-10002871</t>
  </si>
  <si>
    <t>Motorola Audio Dock, with Caller ID</t>
  </si>
  <si>
    <t>TEC-AC-10004434</t>
  </si>
  <si>
    <t>Memorex Flash Drive, USB</t>
  </si>
  <si>
    <t>CM-124453</t>
  </si>
  <si>
    <t>Chuck Magee</t>
  </si>
  <si>
    <t>Zapopan</t>
  </si>
  <si>
    <t>MX-2014-102351</t>
  </si>
  <si>
    <t>OFF-EN-10003529</t>
  </si>
  <si>
    <t>Ames Peel and Seal, Recycled</t>
  </si>
  <si>
    <t>BT-114853</t>
  </si>
  <si>
    <t>Brad Thomas</t>
  </si>
  <si>
    <t>Tolima</t>
  </si>
  <si>
    <t>Ibague</t>
  </si>
  <si>
    <t>MX-2012-144841</t>
  </si>
  <si>
    <t>OFF-EN-10004995</t>
  </si>
  <si>
    <t>Ames Interoffice Envelope, with clear poly window</t>
  </si>
  <si>
    <t>ML-180403</t>
  </si>
  <si>
    <t>Michelle Lonsdale</t>
  </si>
  <si>
    <t>US-2012-114867</t>
  </si>
  <si>
    <t>OFF-LA-10002609</t>
  </si>
  <si>
    <t>Avery Color Coded Labels, Alphabetical</t>
  </si>
  <si>
    <t>RW-196303</t>
  </si>
  <si>
    <t>Rob Williams</t>
  </si>
  <si>
    <t>MX-2014-134922</t>
  </si>
  <si>
    <t>FUR-CH-10003733</t>
  </si>
  <si>
    <t>Hon Steel Folding Chair, Set of Two</t>
  </si>
  <si>
    <t>TB-213553</t>
  </si>
  <si>
    <t>Todd Boyes</t>
  </si>
  <si>
    <t>US-2011-162229</t>
  </si>
  <si>
    <t>OFF-LA-10002199</t>
  </si>
  <si>
    <t>Harbour Creations Removable Labels, Adjustable</t>
  </si>
  <si>
    <t>OFF-EN-10003832</t>
  </si>
  <si>
    <t>Ames Business Envelopes, Set of 50</t>
  </si>
  <si>
    <t>RS-198703</t>
  </si>
  <si>
    <t>Roy Skaria</t>
  </si>
  <si>
    <t>US-2013-152800</t>
  </si>
  <si>
    <t>OFF-LA-10002868</t>
  </si>
  <si>
    <t>Hon Removable Labels, 5000 Label Set</t>
  </si>
  <si>
    <t>OFF-SU-10001794</t>
  </si>
  <si>
    <t>Elite Ruler, Steel</t>
  </si>
  <si>
    <t>OFF-FA-10002835</t>
  </si>
  <si>
    <t>OIC Staples, Assorted Sizes</t>
  </si>
  <si>
    <t>OFF-EN-10003560</t>
  </si>
  <si>
    <t>Kraft Clasp Envelope, with clear poly window</t>
  </si>
  <si>
    <t>CS-124903</t>
  </si>
  <si>
    <t>Cindy Schnelling</t>
  </si>
  <si>
    <t>Guadalajara</t>
  </si>
  <si>
    <t>MX-2014-118584</t>
  </si>
  <si>
    <t>OFF-ST-10002499</t>
  </si>
  <si>
    <t>Eldon File Cart, Single Width</t>
  </si>
  <si>
    <t>FP-143203</t>
  </si>
  <si>
    <t>Frank Preis</t>
  </si>
  <si>
    <t>Obregon</t>
  </si>
  <si>
    <t>MX-2014-133984</t>
  </si>
  <si>
    <t>OFF-PA-10002237</t>
  </si>
  <si>
    <t>Enermax Memo Slips, 8.5 x 11</t>
  </si>
  <si>
    <t>Anzoategui</t>
  </si>
  <si>
    <t>Puerto La Cruz</t>
  </si>
  <si>
    <t>MX-2013-163853</t>
  </si>
  <si>
    <t>FUR-CH-10004194</t>
  </si>
  <si>
    <t>Harbour Creations Steel Folding Chair, Set of Two</t>
  </si>
  <si>
    <t>OFF-ST-10000645</t>
  </si>
  <si>
    <t>Tenex File Cart, Industrial</t>
  </si>
  <si>
    <t>OFF-AR-10000845</t>
  </si>
  <si>
    <t>Binney &amp; Smith Pens, Water Color</t>
  </si>
  <si>
    <t>US-2014-146080</t>
  </si>
  <si>
    <t>FUR-CH-10000528</t>
  </si>
  <si>
    <t>Novimex Steel Folding Chair, Adjustable</t>
  </si>
  <si>
    <t>OFF-BI-10003372</t>
  </si>
  <si>
    <t>Ibico Binding Machine, Durable</t>
  </si>
  <si>
    <t>OFF-EN-10003352</t>
  </si>
  <si>
    <t>Kraft Manila Envelope, with clear poly window</t>
  </si>
  <si>
    <t>OFF-FA-10004586</t>
  </si>
  <si>
    <t>Stockwell Staples, 12 Pack</t>
  </si>
  <si>
    <t>OFF-EN-10001755</t>
  </si>
  <si>
    <t>Ames Interoffice Envelope, Set of 50</t>
  </si>
  <si>
    <t>CS-119503</t>
  </si>
  <si>
    <t>Carlos Soltero</t>
  </si>
  <si>
    <t>US-2011-118899</t>
  </si>
  <si>
    <t>FUR-CH-10000892</t>
  </si>
  <si>
    <t>SAFCO Executive Leather Armchair, Red</t>
  </si>
  <si>
    <t>DO-134353</t>
  </si>
  <si>
    <t>Denny Ordway</t>
  </si>
  <si>
    <t>Osasco</t>
  </si>
  <si>
    <t>MX-2014-134306</t>
  </si>
  <si>
    <t>OFF-BI-10001613</t>
  </si>
  <si>
    <t>Ibico Hole Reinforcements, Clear</t>
  </si>
  <si>
    <t>RR-195253</t>
  </si>
  <si>
    <t>Rick Reed</t>
  </si>
  <si>
    <t>US-2011-128776</t>
  </si>
  <si>
    <t>TEC-PH-10004871</t>
  </si>
  <si>
    <t>Motorola Headset, Cordless</t>
  </si>
  <si>
    <t>TEC-PH-10002218</t>
  </si>
  <si>
    <t>Apple Speaker Phone, Cordless</t>
  </si>
  <si>
    <t>TEC-PH-10002815</t>
  </si>
  <si>
    <t>Samsung Smart Phone, VoIP</t>
  </si>
  <si>
    <t>MH-176203</t>
  </si>
  <si>
    <t>Matt Hagelstein</t>
  </si>
  <si>
    <t>MX-2012-147382</t>
  </si>
  <si>
    <t>OFF-ST-10002070</t>
  </si>
  <si>
    <t>Tenex Trays, Wire Frame</t>
  </si>
  <si>
    <t>OFF-AP-10003625</t>
  </si>
  <si>
    <t>Hoover Microwave, White</t>
  </si>
  <si>
    <t>OFF-LA-10003271</t>
  </si>
  <si>
    <t>Novimex Shipping Labels, Adjustable</t>
  </si>
  <si>
    <t>OFF-AP-10003559</t>
  </si>
  <si>
    <t>Hamilton Beach Stove, Red</t>
  </si>
  <si>
    <t>OFF-ST-10004432</t>
  </si>
  <si>
    <t>Fellowes Folders, Blue</t>
  </si>
  <si>
    <t>TEC-CO-10004398</t>
  </si>
  <si>
    <t>Brother Copy Machine, Color</t>
  </si>
  <si>
    <t>AG-103003</t>
  </si>
  <si>
    <t>Aleksandra Gannaway</t>
  </si>
  <si>
    <t>Juarez</t>
  </si>
  <si>
    <t>MX-2011-131709</t>
  </si>
  <si>
    <t>MX-2014-146101</t>
  </si>
  <si>
    <t>OFF-EN-10001109</t>
  </si>
  <si>
    <t>Jiffy Manila Envelope, Set of 50</t>
  </si>
  <si>
    <t>CL-127003</t>
  </si>
  <si>
    <t>Craig Leslie</t>
  </si>
  <si>
    <t>Masaya</t>
  </si>
  <si>
    <t>MX-2014-111927</t>
  </si>
  <si>
    <t>FUR-BO-10003543</t>
  </si>
  <si>
    <t>Safco Floating Shelf Set, Mobile</t>
  </si>
  <si>
    <t>MX-2014-107930</t>
  </si>
  <si>
    <t>OFF-PA-10003513</t>
  </si>
  <si>
    <t>Enermax Message Books, Recycled</t>
  </si>
  <si>
    <t>OFF-AR-10001061</t>
  </si>
  <si>
    <t>Stanley Sketch Pad, Water Color</t>
  </si>
  <si>
    <t>FUR-CH-10003109</t>
  </si>
  <si>
    <t>Office Star Rocking Chair, Set of Two</t>
  </si>
  <si>
    <t>MG-181453</t>
  </si>
  <si>
    <t>Mike Gockenbach</t>
  </si>
  <si>
    <t>Santa Ana</t>
  </si>
  <si>
    <t>MX-2013-115343</t>
  </si>
  <si>
    <t>OFF-BI-10001422</t>
  </si>
  <si>
    <t>Cardinal 3-Hole Punch, Clear</t>
  </si>
  <si>
    <t>FUR-FU-10002007</t>
  </si>
  <si>
    <t>Rubbermaid Stacking Tray, Black</t>
  </si>
  <si>
    <t>KD-164953</t>
  </si>
  <si>
    <t>Keith Dawkins</t>
  </si>
  <si>
    <t>Chinandega</t>
  </si>
  <si>
    <t>MX-2014-165435</t>
  </si>
  <si>
    <t>FUR-BO-10002325</t>
  </si>
  <si>
    <t>Bush Classic Bookcase, Metal</t>
  </si>
  <si>
    <t>LS-172453</t>
  </si>
  <si>
    <t>Lynn Smith</t>
  </si>
  <si>
    <t>Tlalnepantla</t>
  </si>
  <si>
    <t>MX-2012-125234</t>
  </si>
  <si>
    <t>AS-100903</t>
  </si>
  <si>
    <t>Adam Shillingsburg</t>
  </si>
  <si>
    <t>MX-2013-133417</t>
  </si>
  <si>
    <t>FUR-BO-10001498</t>
  </si>
  <si>
    <t>Dania Classic Bookcase, Pine</t>
  </si>
  <si>
    <t>OFF-BI-10004177</t>
  </si>
  <si>
    <t>Wilson Jones 3-Hole Punch, Durable</t>
  </si>
  <si>
    <t>AH-101953</t>
  </si>
  <si>
    <t>Alan Haines</t>
  </si>
  <si>
    <t>Palma Soriano</t>
  </si>
  <si>
    <t>MX-2011-133466</t>
  </si>
  <si>
    <t>TEC-AC-10004951</t>
  </si>
  <si>
    <t>Memorex Mouse, Erganomic</t>
  </si>
  <si>
    <t>FUR-CH-10003354</t>
  </si>
  <si>
    <t>Harbour Creations Swivel Stool, Red</t>
  </si>
  <si>
    <t>OFF-SU-10004711</t>
  </si>
  <si>
    <t>Acme Trimmer, Serrated</t>
  </si>
  <si>
    <t>GB-145303</t>
  </si>
  <si>
    <t>George Bell</t>
  </si>
  <si>
    <t>Mejicanos</t>
  </si>
  <si>
    <t>MX-2014-141068</t>
  </si>
  <si>
    <t>OFF-SU-10003701</t>
  </si>
  <si>
    <t>Stiletto Ruler, Easy Grip</t>
  </si>
  <si>
    <t>AC-104203</t>
  </si>
  <si>
    <t>Alyssa Crouse</t>
  </si>
  <si>
    <t>Villa Clara</t>
  </si>
  <si>
    <t>Santa Clara</t>
  </si>
  <si>
    <t>MX-2011-146332</t>
  </si>
  <si>
    <t>TEC-PH-10002572</t>
  </si>
  <si>
    <t>Nokia Audio Dock, Cordless</t>
  </si>
  <si>
    <t>TEC-AC-10003044</t>
  </si>
  <si>
    <t>Belkin Numeric Keypad, Erganomic</t>
  </si>
  <si>
    <t>MX-2014-148642</t>
  </si>
  <si>
    <t>OFF-BI-10000769</t>
  </si>
  <si>
    <t>Ibico Binder Covers, Clear</t>
  </si>
  <si>
    <t>PT-190903</t>
  </si>
  <si>
    <t>Pete Takahito</t>
  </si>
  <si>
    <t>MX-2012-129623</t>
  </si>
  <si>
    <t>FUR-FU-10003384</t>
  </si>
  <si>
    <t>Advantus Photo Frame, Duo Pack</t>
  </si>
  <si>
    <t>US-2013-141257</t>
  </si>
  <si>
    <t>FUR-BO-10001067</t>
  </si>
  <si>
    <t>Bush Stackable Bookrack, Pine</t>
  </si>
  <si>
    <t>OFF-LA-10002334</t>
  </si>
  <si>
    <t>Smead Shipping Labels, Alphabetical</t>
  </si>
  <si>
    <t>OFF-LA-10004495</t>
  </si>
  <si>
    <t>Novimex Round Labels, Alphabetical</t>
  </si>
  <si>
    <t>MX-2014-157560</t>
  </si>
  <si>
    <t>OFF-ST-10001335</t>
  </si>
  <si>
    <t>Rogers File Cart, Single Width</t>
  </si>
  <si>
    <t>LB-167353</t>
  </si>
  <si>
    <t>Larry Blacks</t>
  </si>
  <si>
    <t>Nayarit</t>
  </si>
  <si>
    <t>Tepic</t>
  </si>
  <si>
    <t>MX-2012-100503</t>
  </si>
  <si>
    <t>OFF-PA-10003475</t>
  </si>
  <si>
    <t>Enermax Note Cards, Premium</t>
  </si>
  <si>
    <t>TEC-CO-10001824</t>
  </si>
  <si>
    <t>Sharp Personal Copier, Color</t>
  </si>
  <si>
    <t>Barretos</t>
  </si>
  <si>
    <t>MX-2012-127565</t>
  </si>
  <si>
    <t>OFF-LA-10001038</t>
  </si>
  <si>
    <t>Smead Legal Exhibit Labels, Laser Printer Compatible</t>
  </si>
  <si>
    <t>SZ-200353</t>
  </si>
  <si>
    <t>Sam Zeldin</t>
  </si>
  <si>
    <t>MX-2011-127089</t>
  </si>
  <si>
    <t>FUR-BO-10001099</t>
  </si>
  <si>
    <t>Bush Corner Shelving, Traditional</t>
  </si>
  <si>
    <t>TEC-AC-10004451</t>
  </si>
  <si>
    <t>SanDisk Mouse, Bluetooth</t>
  </si>
  <si>
    <t>TEC-AC-10002664</t>
  </si>
  <si>
    <t>SanDisk Keyboard, Programmable</t>
  </si>
  <si>
    <t>AB-101053</t>
  </si>
  <si>
    <t>Adrian Barton</t>
  </si>
  <si>
    <t>San Luis Potosi</t>
  </si>
  <si>
    <t>Soledad Diez Gutierrez</t>
  </si>
  <si>
    <t>MX-2012-138471</t>
  </si>
  <si>
    <t>FUR-CH-10004467</t>
  </si>
  <si>
    <t>Harbour Creations Chairmat, Set of Two</t>
  </si>
  <si>
    <t>KF-162853</t>
  </si>
  <si>
    <t>Karen Ferguson</t>
  </si>
  <si>
    <t>MX-2013-131961</t>
  </si>
  <si>
    <t>OFF-PA-10001091</t>
  </si>
  <si>
    <t>Eaton Computer Printout Paper, Recycled</t>
  </si>
  <si>
    <t>AH-105853</t>
  </si>
  <si>
    <t>Angele Hood</t>
  </si>
  <si>
    <t>Zulia</t>
  </si>
  <si>
    <t>Maracaibo</t>
  </si>
  <si>
    <t>US-2013-116561</t>
  </si>
  <si>
    <t>TEC-PH-10003177</t>
  </si>
  <si>
    <t>Samsung Speaker Phone, with Caller ID</t>
  </si>
  <si>
    <t>PO-188503</t>
  </si>
  <si>
    <t>Patrick O'Brill</t>
  </si>
  <si>
    <t>Monclova</t>
  </si>
  <si>
    <t>US-2013-101721</t>
  </si>
  <si>
    <t>FUR-TA-10002482</t>
  </si>
  <si>
    <t>Bevis Wood Table, Fully Assembled</t>
  </si>
  <si>
    <t>EH-139903</t>
  </si>
  <si>
    <t>Erica Hackney</t>
  </si>
  <si>
    <t>Villa Nueva</t>
  </si>
  <si>
    <t>MX-2012-115259</t>
  </si>
  <si>
    <t>OFF-AR-10000185</t>
  </si>
  <si>
    <t>Stanley Pens, Water Color</t>
  </si>
  <si>
    <t>EJ-137203</t>
  </si>
  <si>
    <t>Ed Jacobs</t>
  </si>
  <si>
    <t>Coacalco</t>
  </si>
  <si>
    <t>MX-2012-130792</t>
  </si>
  <si>
    <t>OFF-EN-10001751</t>
  </si>
  <si>
    <t>GlobeWeis Mailers, Set of 50</t>
  </si>
  <si>
    <t>DJ-135103</t>
  </si>
  <si>
    <t>Don Jones</t>
  </si>
  <si>
    <t>Maringa</t>
  </si>
  <si>
    <t>MX-2014-159282</t>
  </si>
  <si>
    <t>FUR-CH-10003941</t>
  </si>
  <si>
    <t>Novimex Executive Leather Armchair, Adjustable</t>
  </si>
  <si>
    <t>OFF-FA-10002427</t>
  </si>
  <si>
    <t>Stockwell Push Pins, 12 Pack</t>
  </si>
  <si>
    <t>KM-167203</t>
  </si>
  <si>
    <t>Kunst Miller</t>
  </si>
  <si>
    <t>Catamarca</t>
  </si>
  <si>
    <t>San Fernando del Valle de Catamarca</t>
  </si>
  <si>
    <t>US-2014-148796</t>
  </si>
  <si>
    <t>OFF-BI-10000963</t>
  </si>
  <si>
    <t>OFF-ST-10000836</t>
  </si>
  <si>
    <t>Tenex Trays, Blue</t>
  </si>
  <si>
    <t>BB-115453</t>
  </si>
  <si>
    <t>Brenda Bowman</t>
  </si>
  <si>
    <t>MX-2014-169586</t>
  </si>
  <si>
    <t>OFF-FA-10003929</t>
  </si>
  <si>
    <t>Accos Rubber Bands, 12 Pack</t>
  </si>
  <si>
    <t>MN-179353</t>
  </si>
  <si>
    <t>Michael Nguyen</t>
  </si>
  <si>
    <t>US-2014-138415</t>
  </si>
  <si>
    <t>OFF-BI-10001895</t>
  </si>
  <si>
    <t>Ibico Binding Machine, Economy</t>
  </si>
  <si>
    <t>OFF-SU-10001515</t>
  </si>
  <si>
    <t>Kleencut Box Cutter, Easy Grip</t>
  </si>
  <si>
    <t>VG-217903</t>
  </si>
  <si>
    <t>Vivek Gonzalez</t>
  </si>
  <si>
    <t>Artibonite</t>
  </si>
  <si>
    <t>Gonaives</t>
  </si>
  <si>
    <t>US-2011-152240</t>
  </si>
  <si>
    <t>FUR-CH-10000885</t>
  </si>
  <si>
    <t>Hon Executive Leather Armchair, Adjustable</t>
  </si>
  <si>
    <t>AG-107653</t>
  </si>
  <si>
    <t>Anthony Garverick</t>
  </si>
  <si>
    <t>MX-2013-168781</t>
  </si>
  <si>
    <t>OFF-ST-10004660</t>
  </si>
  <si>
    <t>Fellowes Box, Single Width</t>
  </si>
  <si>
    <t>LS-169753</t>
  </si>
  <si>
    <t>Lindsay Shagiari</t>
  </si>
  <si>
    <t>MX-2011-102771</t>
  </si>
  <si>
    <t>OFF-AR-10001271</t>
  </si>
  <si>
    <t>Sanford Markers, Fluorescent</t>
  </si>
  <si>
    <t>CL-118903</t>
  </si>
  <si>
    <t>Carl Ludwig</t>
  </si>
  <si>
    <t>Paco do Lumiar</t>
  </si>
  <si>
    <t>MX-2012-119249</t>
  </si>
  <si>
    <t>TEC-PH-10004196</t>
  </si>
  <si>
    <t>Samsung Smart Phone, Cordless</t>
  </si>
  <si>
    <t>KB-164053</t>
  </si>
  <si>
    <t>Katrina Bavinger</t>
  </si>
  <si>
    <t>Santa Catarina</t>
  </si>
  <si>
    <t>Blumenau</t>
  </si>
  <si>
    <t>US-2014-128279</t>
  </si>
  <si>
    <t>FUR-FU-10004842</t>
  </si>
  <si>
    <t>Advantus Light Bulb, Erganomic</t>
  </si>
  <si>
    <t>DH-136753</t>
  </si>
  <si>
    <t>Duane Huffman</t>
  </si>
  <si>
    <t>MX-2014-155551</t>
  </si>
  <si>
    <t>FUR-CH-10004338</t>
  </si>
  <si>
    <t>Hon Bag Chairs, Red</t>
  </si>
  <si>
    <t>AP-109153</t>
  </si>
  <si>
    <t>Arthur Prichep</t>
  </si>
  <si>
    <t>MX-2012-154249</t>
  </si>
  <si>
    <t>SB-202903</t>
  </si>
  <si>
    <t>Sean Braxton</t>
  </si>
  <si>
    <t>Salvador</t>
  </si>
  <si>
    <t>US-2014-127600</t>
  </si>
  <si>
    <t>DW-135403</t>
  </si>
  <si>
    <t>Don Weiss</t>
  </si>
  <si>
    <t>MX-2013-153654</t>
  </si>
  <si>
    <t>TEC-PH-10003932</t>
  </si>
  <si>
    <t>Apple Audio Dock, VoIP</t>
  </si>
  <si>
    <t>FUR-TA-10000317</t>
  </si>
  <si>
    <t>Barricks Computer Table, Fully Assembled</t>
  </si>
  <si>
    <t>RP-193903</t>
  </si>
  <si>
    <t>Resi Polking</t>
  </si>
  <si>
    <t>Lara</t>
  </si>
  <si>
    <t>Barquisimeto</t>
  </si>
  <si>
    <t>US-2011-156664</t>
  </si>
  <si>
    <t>FUR-TA-10004840</t>
  </si>
  <si>
    <t>Hon Conference Table, Adjustable Height</t>
  </si>
  <si>
    <t>PK-190753</t>
  </si>
  <si>
    <t>Pete Kriz</t>
  </si>
  <si>
    <t>Cuscatancingo</t>
  </si>
  <si>
    <t>MX-2013-145534</t>
  </si>
  <si>
    <t>TEC-PH-10003312</t>
  </si>
  <si>
    <t>Cisco Office Telephone, VoIP</t>
  </si>
  <si>
    <t>MP-179653</t>
  </si>
  <si>
    <t>Michael Paige</t>
  </si>
  <si>
    <t>Santa Fe</t>
  </si>
  <si>
    <t>San Justo</t>
  </si>
  <si>
    <t>MX-2013-162481</t>
  </si>
  <si>
    <t>DN-136903</t>
  </si>
  <si>
    <t>Duane Noonan</t>
  </si>
  <si>
    <t>Para</t>
  </si>
  <si>
    <t>Ananindeua</t>
  </si>
  <si>
    <t>MX-2013-143000</t>
  </si>
  <si>
    <t>DL-133303</t>
  </si>
  <si>
    <t>Denise Leinenbach</t>
  </si>
  <si>
    <t>MX-2013-103527</t>
  </si>
  <si>
    <t>OFF-PA-10000540</t>
  </si>
  <si>
    <t>Enermax Note Cards, Multicolor</t>
  </si>
  <si>
    <t>MX-2012-133424</t>
  </si>
  <si>
    <t>TEC-CO-10000266</t>
  </si>
  <si>
    <t>Canon Copy Machine, Color</t>
  </si>
  <si>
    <t>OFF-LA-10004799</t>
  </si>
  <si>
    <t>Hon Shipping Labels, Adjustable</t>
  </si>
  <si>
    <t>RB-197953</t>
  </si>
  <si>
    <t>Ross Baird</t>
  </si>
  <si>
    <t>MX-2012-164210</t>
  </si>
  <si>
    <t>FUR-CH-10001616</t>
  </si>
  <si>
    <t>Harbour Creations Bag Chairs, Red</t>
  </si>
  <si>
    <t>BS-113803</t>
  </si>
  <si>
    <t>Bill Stewart</t>
  </si>
  <si>
    <t>Provincia de Buenos Aires</t>
  </si>
  <si>
    <t>La Plata</t>
  </si>
  <si>
    <t>MX-2013-145569</t>
  </si>
  <si>
    <t>FUR-BO-10004423</t>
  </si>
  <si>
    <t>Ikea Corner Shelving, Pine</t>
  </si>
  <si>
    <t>JR-157003</t>
  </si>
  <si>
    <t>Jocasta Rupert</t>
  </si>
  <si>
    <t>US-2013-137519</t>
  </si>
  <si>
    <t>TEC-AC-10000957</t>
  </si>
  <si>
    <t>Logitech Memory Card, Bluetooth</t>
  </si>
  <si>
    <t>US-2012-139892</t>
  </si>
  <si>
    <t>OFF-FA-10004533</t>
  </si>
  <si>
    <t>Stockwell Staples, Metal</t>
  </si>
  <si>
    <t>OFF-PA-10001801</t>
  </si>
  <si>
    <t>Xerox Memo Slips, Premium</t>
  </si>
  <si>
    <t>TB-212803</t>
  </si>
  <si>
    <t>Toby Braunhardt</t>
  </si>
  <si>
    <t>MX-2014-160402</t>
  </si>
  <si>
    <t>OFF-PA-10002295</t>
  </si>
  <si>
    <t>Xerox Cards &amp; Envelopes, 8.5 x 11</t>
  </si>
  <si>
    <t>OFF-ST-10002522</t>
  </si>
  <si>
    <t>Tenex Folders, Blue</t>
  </si>
  <si>
    <t>Magdalena</t>
  </si>
  <si>
    <t>Santa Marta</t>
  </si>
  <si>
    <t>MX-2014-130666</t>
  </si>
  <si>
    <t>TEC-AC-10002799</t>
  </si>
  <si>
    <t>Memorex Memory Card, Programmable</t>
  </si>
  <si>
    <t>OFF-EN-10002725</t>
  </si>
  <si>
    <t>Ames Manila Envelope, Set of 50</t>
  </si>
  <si>
    <t>JG-153103</t>
  </si>
  <si>
    <t>Jason Gross</t>
  </si>
  <si>
    <t>MX-2013-160248</t>
  </si>
  <si>
    <t>FUR-BO-10002782</t>
  </si>
  <si>
    <t>Safco Corner Shelving, Traditional</t>
  </si>
  <si>
    <t>CA-123103</t>
  </si>
  <si>
    <t>Christine Abelman</t>
  </si>
  <si>
    <t>MX-2011-109414</t>
  </si>
  <si>
    <t>OFF-BI-10001304</t>
  </si>
  <si>
    <t>Cardinal 3-Hole Punch, Recycled</t>
  </si>
  <si>
    <t>OFF-ST-10001890</t>
  </si>
  <si>
    <t>Eldon Trays, Industrial</t>
  </si>
  <si>
    <t>OFF-ST-10004185</t>
  </si>
  <si>
    <t>Fellowes Trays, Single Width</t>
  </si>
  <si>
    <t>PJ-190153</t>
  </si>
  <si>
    <t>Pauline Johnson</t>
  </si>
  <si>
    <t>US-2014-108203</t>
  </si>
  <si>
    <t>OFF-EN-10003472</t>
  </si>
  <si>
    <t>Cameo Clasp Envelope, Security-Tint</t>
  </si>
  <si>
    <t>OFF-BI-10001987</t>
  </si>
  <si>
    <t>Acco Binding Machine, Economy</t>
  </si>
  <si>
    <t>OFF-AP-10004569</t>
  </si>
  <si>
    <t>Hoover Coffee Grinder, Red</t>
  </si>
  <si>
    <t>CR-128203</t>
  </si>
  <si>
    <t>Cyra Reiten</t>
  </si>
  <si>
    <t>Matagalpa</t>
  </si>
  <si>
    <t>MX-2014-164112</t>
  </si>
  <si>
    <t>TEC-MA-10004236</t>
  </si>
  <si>
    <t>StarTech Inkjet, Durable</t>
  </si>
  <si>
    <t>OFF-AP-10003043</t>
  </si>
  <si>
    <t>Breville Blender, White</t>
  </si>
  <si>
    <t>OFF-SU-10004446</t>
  </si>
  <si>
    <t>Acme Ruler, Steel</t>
  </si>
  <si>
    <t>Dp-132403</t>
  </si>
  <si>
    <t>Dean percer</t>
  </si>
  <si>
    <t>Merida</t>
  </si>
  <si>
    <t>US-2012-104374</t>
  </si>
  <si>
    <t>OFF-PA-10004294</t>
  </si>
  <si>
    <t>Xerox Computer Printout Paper, 8.5 x 11</t>
  </si>
  <si>
    <t>SV-209353</t>
  </si>
  <si>
    <t>Susan Vittorini</t>
  </si>
  <si>
    <t>US-2011-104556</t>
  </si>
  <si>
    <t>OFF-SU-10003019</t>
  </si>
  <si>
    <t>Acme Letter Opener, Serrated</t>
  </si>
  <si>
    <t>MX-2014-139976</t>
  </si>
  <si>
    <t>OFF-AR-10002677</t>
  </si>
  <si>
    <t>BIC Pens, Water Color</t>
  </si>
  <si>
    <t>NF-185953</t>
  </si>
  <si>
    <t>Nicole Fjeld</t>
  </si>
  <si>
    <t>Soyapango</t>
  </si>
  <si>
    <t>MX-2014-165568</t>
  </si>
  <si>
    <t>OFF-LA-10001800</t>
  </si>
  <si>
    <t>Hon Shipping Labels, Laser Printer Compatible</t>
  </si>
  <si>
    <t>MC-181303</t>
  </si>
  <si>
    <t>Mike Caudle</t>
  </si>
  <si>
    <t>Veracruz</t>
  </si>
  <si>
    <t>Orizaba</t>
  </si>
  <si>
    <t>MX-2011-108077</t>
  </si>
  <si>
    <t>OFF-BI-10004470</t>
  </si>
  <si>
    <t>Wilson Jones Index Tab, Durable</t>
  </si>
  <si>
    <t>OFF-BI-10000719</t>
  </si>
  <si>
    <t>Wilson Jones Hole Reinforcements, Clear</t>
  </si>
  <si>
    <t>OFF-ST-10003718</t>
  </si>
  <si>
    <t>Fellowes Shelving, Single Width</t>
  </si>
  <si>
    <t>SG-200803</t>
  </si>
  <si>
    <t>Sandra Glassco</t>
  </si>
  <si>
    <t>US-2014-161186</t>
  </si>
  <si>
    <t>TEC-AC-10004044</t>
  </si>
  <si>
    <t>SanDisk Mouse, Programmable</t>
  </si>
  <si>
    <t>PG-188953</t>
  </si>
  <si>
    <t>Paul Gonzalez</t>
  </si>
  <si>
    <t>Amatitlan</t>
  </si>
  <si>
    <t>MX-2013-156412</t>
  </si>
  <si>
    <t>OFF-ST-10000496</t>
  </si>
  <si>
    <t>Tenex Folders, Wire Frame</t>
  </si>
  <si>
    <t>NK-184903</t>
  </si>
  <si>
    <t>Neil Knudson</t>
  </si>
  <si>
    <t>US-2012-162684</t>
  </si>
  <si>
    <t>OFF-FA-10003931</t>
  </si>
  <si>
    <t>Stockwell Clamps, Bulk Pack</t>
  </si>
  <si>
    <t>FA-142303</t>
  </si>
  <si>
    <t>Frank Atkinson</t>
  </si>
  <si>
    <t>Paulista</t>
  </si>
  <si>
    <t>MX-2011-161116</t>
  </si>
  <si>
    <t>OFF-BI-10000124</t>
  </si>
  <si>
    <t>Acco Binder Covers, Clear</t>
  </si>
  <si>
    <t>SA-208303</t>
  </si>
  <si>
    <t>Sue Ann Reed</t>
  </si>
  <si>
    <t>MX-2014-112347</t>
  </si>
  <si>
    <t>TEC-CO-10003262</t>
  </si>
  <si>
    <t>HP Wireless Fax, Laser</t>
  </si>
  <si>
    <t>CS-124603</t>
  </si>
  <si>
    <t>Chuck Sachs</t>
  </si>
  <si>
    <t>Petapa</t>
  </si>
  <si>
    <t>MX-2013-152065</t>
  </si>
  <si>
    <t>OFF-EN-10002855</t>
  </si>
  <si>
    <t>Kraft Interoffice Envelope, Security-Tint</t>
  </si>
  <si>
    <t>SH-206353</t>
  </si>
  <si>
    <t>Stefanie Holloman</t>
  </si>
  <si>
    <t>San Pedro Sula</t>
  </si>
  <si>
    <t>US-2013-132934</t>
  </si>
  <si>
    <t>FUR-CH-10000677</t>
  </si>
  <si>
    <t>Hon Steel Folding Chair, Red</t>
  </si>
  <si>
    <t>FUR-FU-10002837</t>
  </si>
  <si>
    <t>Advantus Frame, Duo Pack</t>
  </si>
  <si>
    <t>MC-175903</t>
  </si>
  <si>
    <t>Matt Collister</t>
  </si>
  <si>
    <t>Entre Rios</t>
  </si>
  <si>
    <t>US-2013-104283</t>
  </si>
  <si>
    <t>TEC-CO-10004570</t>
  </si>
  <si>
    <t>Sharp Personal Copier, Digital</t>
  </si>
  <si>
    <t>MF-182503</t>
  </si>
  <si>
    <t>Monica Federle</t>
  </si>
  <si>
    <t>MX-2013-147242</t>
  </si>
  <si>
    <t>OFF-FA-10002632</t>
  </si>
  <si>
    <t>Accos Staples, Metal</t>
  </si>
  <si>
    <t>FUR-BO-10004504</t>
  </si>
  <si>
    <t>Sauder 3-Shelf Cabinet, Mobile</t>
  </si>
  <si>
    <t>TEC-PH-10000931</t>
  </si>
  <si>
    <t>Motorola Speaker Phone, VoIP</t>
  </si>
  <si>
    <t>DE-132553</t>
  </si>
  <si>
    <t>Deanra Eno</t>
  </si>
  <si>
    <t>MX-2011-165232</t>
  </si>
  <si>
    <t>OFF-BI-10000806</t>
  </si>
  <si>
    <t>Acco Index Tab, Economy</t>
  </si>
  <si>
    <t>TC-209803</t>
  </si>
  <si>
    <t>Tamara Chand</t>
  </si>
  <si>
    <t>Minas Gerais</t>
  </si>
  <si>
    <t>Ituiutaba</t>
  </si>
  <si>
    <t>MX-2012-113502</t>
  </si>
  <si>
    <t>TEC-AC-10004975</t>
  </si>
  <si>
    <t>SanDisk Numeric Keypad, Erganomic</t>
  </si>
  <si>
    <t>FUR-CH-10003706</t>
  </si>
  <si>
    <t>Harbour Creations Chairmat, Black</t>
  </si>
  <si>
    <t>FUR-TA-10001740</t>
  </si>
  <si>
    <t>Barricks Conference Table, Adjustable Height</t>
  </si>
  <si>
    <t>MX-2014-122574</t>
  </si>
  <si>
    <t>OFF-FA-10003499</t>
  </si>
  <si>
    <t>Stockwell Paper Clips, Bulk Pack</t>
  </si>
  <si>
    <t>DV-130453</t>
  </si>
  <si>
    <t>Darrin Van Huff</t>
  </si>
  <si>
    <t>US-2011-113166</t>
  </si>
  <si>
    <t>TEC-AC-10002257</t>
  </si>
  <si>
    <t>Enermax Router, Bluetooth</t>
  </si>
  <si>
    <t>OFF-AP-10003794</t>
  </si>
  <si>
    <t>Cuisinart Refrigerator, Red</t>
  </si>
  <si>
    <t>RA-192853</t>
  </si>
  <si>
    <t>Ralph Arnett</t>
  </si>
  <si>
    <t>Guarapuava</t>
  </si>
  <si>
    <t>MX-2012-136455</t>
  </si>
  <si>
    <t>OFF-LA-10000990</t>
  </si>
  <si>
    <t>Harbour Creations Legal Exhibit Labels, Alphabetical</t>
  </si>
  <si>
    <t>US-2014-128587</t>
  </si>
  <si>
    <t>OFF-BI-10001191</t>
  </si>
  <si>
    <t>Wilson Jones Hole Reinforcements, Recycled</t>
  </si>
  <si>
    <t>TEC-CO-10002427</t>
  </si>
  <si>
    <t>Canon Copy Machine, Laser</t>
  </si>
  <si>
    <t>OFF-ST-10002781</t>
  </si>
  <si>
    <t>Smead File Cart, Single Width</t>
  </si>
  <si>
    <t>FUR-BO-10001201</t>
  </si>
  <si>
    <t>Bush Stackable Bookrack, Mobile</t>
  </si>
  <si>
    <t>OFF-EN-10004057</t>
  </si>
  <si>
    <t>Jiffy Manila Envelope, Recycled</t>
  </si>
  <si>
    <t>OFF-FA-10001175</t>
  </si>
  <si>
    <t>OIC Staples, Bulk Pack</t>
  </si>
  <si>
    <t>AA-103753</t>
  </si>
  <si>
    <t>Allen Armold</t>
  </si>
  <si>
    <t>US-2013-151379</t>
  </si>
  <si>
    <t>FUR-TA-10000310</t>
  </si>
  <si>
    <t>Barricks Training Table, Rectangular</t>
  </si>
  <si>
    <t>OFF-FA-10003595</t>
  </si>
  <si>
    <t>OIC Thumb Tacks, Assorted Sizes</t>
  </si>
  <si>
    <t>OFF-FA-10001567</t>
  </si>
  <si>
    <t>Advantus Paper Clips, Bulk Pack</t>
  </si>
  <si>
    <t>SC-203053</t>
  </si>
  <si>
    <t>Sean Christensen</t>
  </si>
  <si>
    <t>MX-2012-131870</t>
  </si>
  <si>
    <t>OFF-EN-10004410</t>
  </si>
  <si>
    <t>GlobeWeis Mailers, Security-Tint</t>
  </si>
  <si>
    <t>OFF-PA-10004190</t>
  </si>
  <si>
    <t>Xerox Note Cards, Multicolor</t>
  </si>
  <si>
    <t>TEC-AC-10000376</t>
  </si>
  <si>
    <t>Memorex Router, Bluetooth</t>
  </si>
  <si>
    <t>OFF-BI-10003975</t>
  </si>
  <si>
    <t>Cardinal Index Tab, Durable</t>
  </si>
  <si>
    <t>TG-216403</t>
  </si>
  <si>
    <t>Trudy Glocke</t>
  </si>
  <si>
    <t>MX-2013-121531</t>
  </si>
  <si>
    <t>FUR-CH-10004920</t>
  </si>
  <si>
    <t>Office Star Chairmat, Red</t>
  </si>
  <si>
    <t>TEC-PH-10002647</t>
  </si>
  <si>
    <t>Nokia Headset, VoIP</t>
  </si>
  <si>
    <t>ND-184603</t>
  </si>
  <si>
    <t>Neil Ducich</t>
  </si>
  <si>
    <t>Monagas</t>
  </si>
  <si>
    <t>Maturin</t>
  </si>
  <si>
    <t>US-2013-133081</t>
  </si>
  <si>
    <t>FUR-FU-10002104</t>
  </si>
  <si>
    <t>Advantus Photo Frame, Black</t>
  </si>
  <si>
    <t>IM-150703</t>
  </si>
  <si>
    <t>Irene Maddox</t>
  </si>
  <si>
    <t>US-2013-128013</t>
  </si>
  <si>
    <t>OFF-SU-10002466</t>
  </si>
  <si>
    <t>Elite Shears, Easy Grip</t>
  </si>
  <si>
    <t>TEC-CO-10004589</t>
  </si>
  <si>
    <t>Canon Wireless Fax, High-Speed</t>
  </si>
  <si>
    <t>TEC-CO-10001933</t>
  </si>
  <si>
    <t>HP Fax Machine, High-Speed</t>
  </si>
  <si>
    <t>TP-215653</t>
  </si>
  <si>
    <t>Tracy Poddar</t>
  </si>
  <si>
    <t>Saltillo</t>
  </si>
  <si>
    <t>MX-2014-131366</t>
  </si>
  <si>
    <t>FUR-BO-10004142</t>
  </si>
  <si>
    <t>Safco Classic Bookcase, Traditional</t>
  </si>
  <si>
    <t>TEC-PH-10003945</t>
  </si>
  <si>
    <t>Nokia Audio Dock, VoIP</t>
  </si>
  <si>
    <t>FUR-FU-10004013</t>
  </si>
  <si>
    <t>Tenex Stacking Tray, Erganomic</t>
  </si>
  <si>
    <t>HK-148903</t>
  </si>
  <si>
    <t>Heather Kirkland</t>
  </si>
  <si>
    <t>MX-2012-119333</t>
  </si>
  <si>
    <t>TEC-AC-10001696</t>
  </si>
  <si>
    <t>Belkin Flash Drive, Erganomic</t>
  </si>
  <si>
    <t>OFF-SU-10002189</t>
  </si>
  <si>
    <t>Fiskars Shears, Easy Grip</t>
  </si>
  <si>
    <t>CK-125953</t>
  </si>
  <si>
    <t>Clytie Kelty</t>
  </si>
  <si>
    <t>MX-2012-167794</t>
  </si>
  <si>
    <t>TEC-AC-10001765</t>
  </si>
  <si>
    <t>Enermax Memory Card, Bluetooth</t>
  </si>
  <si>
    <t>PH-187903</t>
  </si>
  <si>
    <t>Patricia Hirasaki</t>
  </si>
  <si>
    <t>Ijui</t>
  </si>
  <si>
    <t>MX-2011-137652</t>
  </si>
  <si>
    <t>FUR-BO-10002300</t>
  </si>
  <si>
    <t>Dania Classic Bookcase, Traditional</t>
  </si>
  <si>
    <t>JH-159853</t>
  </si>
  <si>
    <t>Joseph Holt</t>
  </si>
  <si>
    <t>MX-2012-110352</t>
  </si>
  <si>
    <t>OFF-BI-10003400</t>
  </si>
  <si>
    <t>Cardinal Binder Covers, Economy</t>
  </si>
  <si>
    <t>Puno</t>
  </si>
  <si>
    <t>US-2012-148425</t>
  </si>
  <si>
    <t>OFF-AR-10001423</t>
  </si>
  <si>
    <t>BIC Canvas, Water Color</t>
  </si>
  <si>
    <t>OFF-AR-10002335</t>
  </si>
  <si>
    <t>Sanford Canvas, Fluorescent</t>
  </si>
  <si>
    <t>OFF-FA-10001128</t>
  </si>
  <si>
    <t>CR-126253</t>
  </si>
  <si>
    <t>Corey Roper</t>
  </si>
  <si>
    <t>MX-2011-145135</t>
  </si>
  <si>
    <t>Bogota</t>
  </si>
  <si>
    <t>MX-2011-168774</t>
  </si>
  <si>
    <t>FUR-CH-10002727</t>
  </si>
  <si>
    <t>SAFCO Bag Chairs, Set of Two</t>
  </si>
  <si>
    <t>HJ-148753</t>
  </si>
  <si>
    <t>Heather Jas</t>
  </si>
  <si>
    <t>MX-2011-139983</t>
  </si>
  <si>
    <t>OFF-LA-10000692</t>
  </si>
  <si>
    <t>Avery Legal Exhibit Labels, Adjustable</t>
  </si>
  <si>
    <t>MX-2013-117688</t>
  </si>
  <si>
    <t>TEC-AC-10001246</t>
  </si>
  <si>
    <t>Enermax Numeric Keypad, Erganomic</t>
  </si>
  <si>
    <t>KH-166903</t>
  </si>
  <si>
    <t>Kristen Hastings</t>
  </si>
  <si>
    <t>Escuintla</t>
  </si>
  <si>
    <t>MX-2014-131149</t>
  </si>
  <si>
    <t>TEC-PH-10001917</t>
  </si>
  <si>
    <t>Motorola Speaker Phone, Full Size</t>
  </si>
  <si>
    <t>CV-122953</t>
  </si>
  <si>
    <t>Christina VanderZanden</t>
  </si>
  <si>
    <t>MX-2012-148054</t>
  </si>
  <si>
    <t>OFF-ST-10004017</t>
  </si>
  <si>
    <t>Smead Trays, Industrial</t>
  </si>
  <si>
    <t>OFF-ST-10000650</t>
  </si>
  <si>
    <t>Rogers Box, Industrial</t>
  </si>
  <si>
    <t>OFF-FA-10002084</t>
  </si>
  <si>
    <t>Accos Thumb Tacks, 12 Pack</t>
  </si>
  <si>
    <t>OFF-BI-10004145</t>
  </si>
  <si>
    <t>Wilson Jones Hole Reinforcements, Economy</t>
  </si>
  <si>
    <t>JC-161053</t>
  </si>
  <si>
    <t>Julie Creighton</t>
  </si>
  <si>
    <t>Casanare</t>
  </si>
  <si>
    <t>Yopal</t>
  </si>
  <si>
    <t>MX-2014-118689</t>
  </si>
  <si>
    <t>OFF-SU-10004780</t>
  </si>
  <si>
    <t>Fiskars Box Cutter, Steel</t>
  </si>
  <si>
    <t>JD-160153</t>
  </si>
  <si>
    <t>Joy Daniels</t>
  </si>
  <si>
    <t>Cordoba</t>
  </si>
  <si>
    <t>MX-2014-139367</t>
  </si>
  <si>
    <t>FUR-CH-10000430</t>
  </si>
  <si>
    <t>SAFCO Rocking Chair, Set of Two</t>
  </si>
  <si>
    <t>RS-197653</t>
  </si>
  <si>
    <t>Roland Schwarz</t>
  </si>
  <si>
    <t>US-2013-117555</t>
  </si>
  <si>
    <t>OFF-ST-10001010</t>
  </si>
  <si>
    <t>Fellowes Lockers, Industrial</t>
  </si>
  <si>
    <t>MZ-173353</t>
  </si>
  <si>
    <t>Maria Zettner</t>
  </si>
  <si>
    <t>Valles</t>
  </si>
  <si>
    <t>MX-2011-147284</t>
  </si>
  <si>
    <t>OFF-PA-10002372</t>
  </si>
  <si>
    <t>SanDisk Computer Printout Paper, Recycled</t>
  </si>
  <si>
    <t>DK-128953</t>
  </si>
  <si>
    <t>Dana Kaydos</t>
  </si>
  <si>
    <t>MX-2014-105557</t>
  </si>
  <si>
    <t>OFF-ST-10003858</t>
  </si>
  <si>
    <t>Fellowes File Cart, Single Width</t>
  </si>
  <si>
    <t>OFF-FA-10001684</t>
  </si>
  <si>
    <t>Accos Staples, Bulk Pack</t>
  </si>
  <si>
    <t>NR-185503</t>
  </si>
  <si>
    <t>Nick Radford</t>
  </si>
  <si>
    <t>San Pedro de Macoris</t>
  </si>
  <si>
    <t>US-2014-139444</t>
  </si>
  <si>
    <t>OFF-LA-10002183</t>
  </si>
  <si>
    <t>Novimex Legal Exhibit Labels, Alphabetical</t>
  </si>
  <si>
    <t>MX-2012-162656</t>
  </si>
  <si>
    <t>Deflect-O Clock, Durable</t>
  </si>
  <si>
    <t>HA-149203</t>
  </si>
  <si>
    <t>Helen Andreada</t>
  </si>
  <si>
    <t>Bolivia</t>
  </si>
  <si>
    <t>Cochabamba</t>
  </si>
  <si>
    <t>MX-2013-157672</t>
  </si>
  <si>
    <t>OFF-BI-10000029</t>
  </si>
  <si>
    <t>Ibico Binding Machine, Recycled</t>
  </si>
  <si>
    <t>TEC-MA-10004587</t>
  </si>
  <si>
    <t>Konica Inkjet, White</t>
  </si>
  <si>
    <t>RC-199603</t>
  </si>
  <si>
    <t>Ryan Crowe</t>
  </si>
  <si>
    <t>MX-2014-120334</t>
  </si>
  <si>
    <t>OFF-AP-10003477</t>
  </si>
  <si>
    <t>Hamilton Beach Blender, Silver</t>
  </si>
  <si>
    <t>TEC-PH-10003870</t>
  </si>
  <si>
    <t>Samsung Signal Booster, VoIP</t>
  </si>
  <si>
    <t>DB-129103</t>
  </si>
  <si>
    <t>Daniel Byrd</t>
  </si>
  <si>
    <t>US-2014-158813</t>
  </si>
  <si>
    <t>FUR-TA-10001602</t>
  </si>
  <si>
    <t>Barricks Round Table, Adjustable Height</t>
  </si>
  <si>
    <t>Uruguay</t>
  </si>
  <si>
    <t>Montevideo</t>
  </si>
  <si>
    <t>MX-2012-148131</t>
  </si>
  <si>
    <t>TEC-PH-10000169</t>
  </si>
  <si>
    <t>Apple Smart Phone, with Caller ID</t>
  </si>
  <si>
    <t>TP-211303</t>
  </si>
  <si>
    <t>Theone Pippenger</t>
  </si>
  <si>
    <t>Apopa</t>
  </si>
  <si>
    <t>MX-2013-117254</t>
  </si>
  <si>
    <t>TEC-AC-10000151</t>
  </si>
  <si>
    <t>SanDisk Flash Drive, Erganomic</t>
  </si>
  <si>
    <t>DL-129253</t>
  </si>
  <si>
    <t>Daniel Lacy</t>
  </si>
  <si>
    <t>US-2013-135951</t>
  </si>
  <si>
    <t>TEC-AC-10001055</t>
  </si>
  <si>
    <t>Enermax Numeric Keypad, Bluetooth</t>
  </si>
  <si>
    <t>US-2012-153983</t>
  </si>
  <si>
    <t>OFF-BI-10003009</t>
  </si>
  <si>
    <t>Ibico 3-Hole Punch, Clear</t>
  </si>
  <si>
    <t>KN-163903</t>
  </si>
  <si>
    <t>Katherine Nockton</t>
  </si>
  <si>
    <t>MX-2014-114930</t>
  </si>
  <si>
    <t>MX-2014-120215</t>
  </si>
  <si>
    <t>OFF-BI-10002222</t>
  </si>
  <si>
    <t>Cardinal Binder Covers, Clear</t>
  </si>
  <si>
    <t>LS-172003</t>
  </si>
  <si>
    <t>Luke Schmidt</t>
  </si>
  <si>
    <t>Martinique</t>
  </si>
  <si>
    <t>Fort-de-France</t>
  </si>
  <si>
    <t>MX-2014-106901</t>
  </si>
  <si>
    <t>OFF-AR-10004010</t>
  </si>
  <si>
    <t>Sanford Pencil Sharpener, Water Color</t>
  </si>
  <si>
    <t>FUR-CH-10002555</t>
  </si>
  <si>
    <t>Novimex Rocking Chair, Black</t>
  </si>
  <si>
    <t>FUR-TA-10002433</t>
  </si>
  <si>
    <t>Chromcraft Computer Table, with Bottom Storage</t>
  </si>
  <si>
    <t>AB-102553</t>
  </si>
  <si>
    <t>Alejandro Ballentine</t>
  </si>
  <si>
    <t>MX-2012-159702</t>
  </si>
  <si>
    <t>OFF-LA-10004370</t>
  </si>
  <si>
    <t>Novimex File Folder Labels, 5000 Label Set</t>
  </si>
  <si>
    <t>RD-196603</t>
  </si>
  <si>
    <t>Robert Dilbeck</t>
  </si>
  <si>
    <t>Cuajimalpa</t>
  </si>
  <si>
    <t>US-2013-106845</t>
  </si>
  <si>
    <t>FUR-FU-10001317</t>
  </si>
  <si>
    <t>Eldon Photo Frame, Erganomic</t>
  </si>
  <si>
    <t>BP-111853</t>
  </si>
  <si>
    <t>Ben Peterman</t>
  </si>
  <si>
    <t>MX-2013-161347</t>
  </si>
  <si>
    <t>FUR-FU-10002698</t>
  </si>
  <si>
    <t>Deflect-O Clock, Erganomic</t>
  </si>
  <si>
    <t>OFF-ST-10003164</t>
  </si>
  <si>
    <t>Fellowes Box, Wire Frame</t>
  </si>
  <si>
    <t>MC-175753</t>
  </si>
  <si>
    <t>Matt Collins</t>
  </si>
  <si>
    <t>Yoro</t>
  </si>
  <si>
    <t>El Progreso</t>
  </si>
  <si>
    <t>US-2014-140424</t>
  </si>
  <si>
    <t>OFF-EN-10001443</t>
  </si>
  <si>
    <t>Jiffy Business Envelopes, Recycled</t>
  </si>
  <si>
    <t>DM-129553</t>
  </si>
  <si>
    <t>Dario Medina</t>
  </si>
  <si>
    <t>MX-2013-148432</t>
  </si>
  <si>
    <t>OFF-SU-10003157</t>
  </si>
  <si>
    <t>Elite Letter Opener, Steel</t>
  </si>
  <si>
    <t>Tampico</t>
  </si>
  <si>
    <t>MX-2012-164777</t>
  </si>
  <si>
    <t>TEC-PH-10001677</t>
  </si>
  <si>
    <t>Nokia Office Telephone, Full Size</t>
  </si>
  <si>
    <t>FM-142903</t>
  </si>
  <si>
    <t>Frank Merwin</t>
  </si>
  <si>
    <t>US-2012-121538</t>
  </si>
  <si>
    <t>MC-172753</t>
  </si>
  <si>
    <t>Marc Crier</t>
  </si>
  <si>
    <t>MX-2013-148005</t>
  </si>
  <si>
    <t>OFF-ST-10004976</t>
  </si>
  <si>
    <t>Rogers Lockers, Blue</t>
  </si>
  <si>
    <t>DR-129403</t>
  </si>
  <si>
    <t>Daniel Raglin</t>
  </si>
  <si>
    <t>MX-2013-116050</t>
  </si>
  <si>
    <t>OFF-PA-10004386</t>
  </si>
  <si>
    <t>Green Bar Note Cards, Premium</t>
  </si>
  <si>
    <t>FUR-CH-10001819</t>
  </si>
  <si>
    <t>Office Star Chairmat, Set of Two</t>
  </si>
  <si>
    <t>CK-123253</t>
  </si>
  <si>
    <t>Christine Kargatis</t>
  </si>
  <si>
    <t>US-2011-122651</t>
  </si>
  <si>
    <t>FUR-TA-10002088</t>
  </si>
  <si>
    <t>Barricks Coffee Table, Adjustable Height</t>
  </si>
  <si>
    <t>OFF-BI-10001199</t>
  </si>
  <si>
    <t>Acco Index Tab, Durable</t>
  </si>
  <si>
    <t>MM-180553</t>
  </si>
  <si>
    <t>Michelle Moray</t>
  </si>
  <si>
    <t>MX-2013-136826</t>
  </si>
  <si>
    <t>TEC-PH-10003457</t>
  </si>
  <si>
    <t>Cisco Smart Phone, Full Size</t>
  </si>
  <si>
    <t>OFF-AR-10001812</t>
  </si>
  <si>
    <t>Binney &amp; Smith Markers, Easy-Erase</t>
  </si>
  <si>
    <t>TR-213253</t>
  </si>
  <si>
    <t>Toby Ritter</t>
  </si>
  <si>
    <t>Paranagua</t>
  </si>
  <si>
    <t>MX-2012-165974</t>
  </si>
  <si>
    <t>TEC-CO-10003694</t>
  </si>
  <si>
    <t>Brother Wireless Fax, Color</t>
  </si>
  <si>
    <t>MX-2013-138219</t>
  </si>
  <si>
    <t>OFF-ST-10002164</t>
  </si>
  <si>
    <t>Rogers Lockers, Industrial</t>
  </si>
  <si>
    <t>BC-111253</t>
  </si>
  <si>
    <t>Becky Castell</t>
  </si>
  <si>
    <t>Caldas</t>
  </si>
  <si>
    <t>Manizales</t>
  </si>
  <si>
    <t>MX-2013-165939</t>
  </si>
  <si>
    <t>OFF-EN-10001939</t>
  </si>
  <si>
    <t>Kraft Manila Envelope, Security-Tint</t>
  </si>
  <si>
    <t>MX-2011-168914</t>
  </si>
  <si>
    <t>OFF-BI-10000765</t>
  </si>
  <si>
    <t>Avery Hole Reinforcements, Durable</t>
  </si>
  <si>
    <t>JO-155503</t>
  </si>
  <si>
    <t>Jesus Ocampo</t>
  </si>
  <si>
    <t>Itapetininga</t>
  </si>
  <si>
    <t>MX-2012-133893</t>
  </si>
  <si>
    <t>OFF-ST-10003729</t>
  </si>
  <si>
    <t>Tenex Box, Industrial</t>
  </si>
  <si>
    <t>BG-117403</t>
  </si>
  <si>
    <t>Bruce Geld</t>
  </si>
  <si>
    <t>US-2012-110716</t>
  </si>
  <si>
    <t>FUR-CH-10001658</t>
  </si>
  <si>
    <t>SAFCO Chairmat, Adjustable</t>
  </si>
  <si>
    <t>OFF-SU-10001476</t>
  </si>
  <si>
    <t>Fiskars Scissors, Easy Grip</t>
  </si>
  <si>
    <t>OFF-BI-10000517</t>
  </si>
  <si>
    <t>Acco Binder, Durable</t>
  </si>
  <si>
    <t>GZ-145453</t>
  </si>
  <si>
    <t>George Zrebassa</t>
  </si>
  <si>
    <t>MX-2014-136973</t>
  </si>
  <si>
    <t>FUR-BO-10002235</t>
  </si>
  <si>
    <t>Bush 3-Shelf Cabinet, Pine</t>
  </si>
  <si>
    <t>TEC-CO-10004171</t>
  </si>
  <si>
    <t>Sharp Fax and Copier, Digital</t>
  </si>
  <si>
    <t>Azcapotzalco</t>
  </si>
  <si>
    <t>MX-2011-157084</t>
  </si>
  <si>
    <t>OFF-BI-10000325</t>
  </si>
  <si>
    <t>Wilson Jones Binder Covers, Recycled</t>
  </si>
  <si>
    <t>OFF-EN-10002778</t>
  </si>
  <si>
    <t>Ames Clasp Envelope, Set of 50</t>
  </si>
  <si>
    <t>PM-189403</t>
  </si>
  <si>
    <t>Paul MacIntyre</t>
  </si>
  <si>
    <t>MX-2014-159863</t>
  </si>
  <si>
    <t>TEC-CO-10002523</t>
  </si>
  <si>
    <t>Hewlett Personal Copier, Laser</t>
  </si>
  <si>
    <t>TEC-CO-10001818</t>
  </si>
  <si>
    <t>Brother Ink, Digital</t>
  </si>
  <si>
    <t>BV-112453</t>
  </si>
  <si>
    <t>Benjamin Venier</t>
  </si>
  <si>
    <t>MX-2014-154480</t>
  </si>
  <si>
    <t>OFF-SU-10000926</t>
  </si>
  <si>
    <t>Acme Trimmer, Easy Grip</t>
  </si>
  <si>
    <t>JS-159403</t>
  </si>
  <si>
    <t>Joni Sundaresam</t>
  </si>
  <si>
    <t>MX-2011-128083</t>
  </si>
  <si>
    <t>OFF-EN-10003661</t>
  </si>
  <si>
    <t>Cameo Clasp Envelope, Recycled</t>
  </si>
  <si>
    <t>MB-180853</t>
  </si>
  <si>
    <t>Mick Brown</t>
  </si>
  <si>
    <t>MX-2014-132507</t>
  </si>
  <si>
    <t>OFF-LA-10000236</t>
  </si>
  <si>
    <t>Avery Color Coded Labels, Laser Printer Compatible</t>
  </si>
  <si>
    <t>FUR-FU-10002696</t>
  </si>
  <si>
    <t>Eldon Frame, Durable</t>
  </si>
  <si>
    <t>DS-131803</t>
  </si>
  <si>
    <t>David Smith</t>
  </si>
  <si>
    <t>Cubatao</t>
  </si>
  <si>
    <t>MX-2011-158680</t>
  </si>
  <si>
    <t>FUR-FU-10000850</t>
  </si>
  <si>
    <t>Rubbermaid Clock, Black</t>
  </si>
  <si>
    <t>MX-2014-131730</t>
  </si>
  <si>
    <t>MF-176653</t>
  </si>
  <si>
    <t>Maureen Fritzler</t>
  </si>
  <si>
    <t>Quezaltenango</t>
  </si>
  <si>
    <t>Quetzaltenango</t>
  </si>
  <si>
    <t>MX-2012-123358</t>
  </si>
  <si>
    <t>FUR-TA-10001595</t>
  </si>
  <si>
    <t>Chromcraft Coffee Table, Adjustable Height</t>
  </si>
  <si>
    <t>TEC-PH-10004597</t>
  </si>
  <si>
    <t>Apple Signal Booster, with Caller ID</t>
  </si>
  <si>
    <t>TM-214903</t>
  </si>
  <si>
    <t>Tony Molinari</t>
  </si>
  <si>
    <t>MX-2013-160115</t>
  </si>
  <si>
    <t>OFF-AR-10003989</t>
  </si>
  <si>
    <t>Sanford Pencil Sharpener, Fluorescent</t>
  </si>
  <si>
    <t>KC-166753</t>
  </si>
  <si>
    <t>Kimberly Carter</t>
  </si>
  <si>
    <t>Porto Alegre</t>
  </si>
  <si>
    <t>MX-2012-145128</t>
  </si>
  <si>
    <t>OFF-LA-10001294</t>
  </si>
  <si>
    <t>Avery Shipping Labels, Adjustable</t>
  </si>
  <si>
    <t>MX-2011-146024</t>
  </si>
  <si>
    <t>TEC-PH-10004048</t>
  </si>
  <si>
    <t>Apple Audio Dock, Full Size</t>
  </si>
  <si>
    <t>MX-2014-119424</t>
  </si>
  <si>
    <t>OFF-BI-10000827</t>
  </si>
  <si>
    <t>Acco Binder, Recycled</t>
  </si>
  <si>
    <t>MO-178003</t>
  </si>
  <si>
    <t>Meg O'Connel</t>
  </si>
  <si>
    <t>Chinautla</t>
  </si>
  <si>
    <t>MX-2014-147354</t>
  </si>
  <si>
    <t>OFF-PA-10001878</t>
  </si>
  <si>
    <t>Enermax Cards &amp; Envelopes, Premium</t>
  </si>
  <si>
    <t>TEC-PH-10002708</t>
  </si>
  <si>
    <t>Nokia Speaker Phone, with Caller ID</t>
  </si>
  <si>
    <t>FC-142453</t>
  </si>
  <si>
    <t>Frank Carlisle</t>
  </si>
  <si>
    <t>Santander</t>
  </si>
  <si>
    <t>Piedecuesta</t>
  </si>
  <si>
    <t>MX-2013-123463</t>
  </si>
  <si>
    <t>OFF-EN-10002559</t>
  </si>
  <si>
    <t>Kraft Clasp Envelope, Recycled</t>
  </si>
  <si>
    <t>OFF-EN-10000084</t>
  </si>
  <si>
    <t>Jiffy Manila Envelope, with clear poly window</t>
  </si>
  <si>
    <t>OFF-BI-10004969</t>
  </si>
  <si>
    <t>Acco Binding Machine, Durable</t>
  </si>
  <si>
    <t>FUR-CH-10002780</t>
  </si>
  <si>
    <t>Office Star Executive Leather Armchair, Black</t>
  </si>
  <si>
    <t>OFF-AR-10000019</t>
  </si>
  <si>
    <t>BIC Highlighters, Blue</t>
  </si>
  <si>
    <t>MP-174703</t>
  </si>
  <si>
    <t>Mark Packer</t>
  </si>
  <si>
    <t>MX-2012-133732</t>
  </si>
  <si>
    <t>OFF-FA-10002286</t>
  </si>
  <si>
    <t>OIC Push Pins, Bulk Pack</t>
  </si>
  <si>
    <t>EH-137653</t>
  </si>
  <si>
    <t>Edward Hooks</t>
  </si>
  <si>
    <t>US-2014-116869</t>
  </si>
  <si>
    <t>OFF-BI-10004305</t>
  </si>
  <si>
    <t>Cardinal Hole Reinforcements, Durable</t>
  </si>
  <si>
    <t>FUR-FU-10000705</t>
  </si>
  <si>
    <t>Advantus Frame, Black</t>
  </si>
  <si>
    <t>MX-2013-159520</t>
  </si>
  <si>
    <t>FUR-CH-10004572</t>
  </si>
  <si>
    <t>Office Star Executive Leather Armchair, Adjustable</t>
  </si>
  <si>
    <t>MX-2012-162915</t>
  </si>
  <si>
    <t>OFF-AR-10003291</t>
  </si>
  <si>
    <t>BIC Canvas, Fluorescent</t>
  </si>
  <si>
    <t>MX-2012-129224</t>
  </si>
  <si>
    <t>OFF-ST-10003409</t>
  </si>
  <si>
    <t>Tenex File Cart, Single Width</t>
  </si>
  <si>
    <t>US-2014-108700</t>
  </si>
  <si>
    <t>OFF-EN-10003175</t>
  </si>
  <si>
    <t>Ames Manila Envelope, Security-Tint</t>
  </si>
  <si>
    <t>MX-2013-160997</t>
  </si>
  <si>
    <t>OFF-FA-10000470</t>
  </si>
  <si>
    <t>Stockwell Paper Clips, Assorted Sizes</t>
  </si>
  <si>
    <t>OFF-EN-10000139</t>
  </si>
  <si>
    <t>Ames Manila Envelope, Recycled</t>
  </si>
  <si>
    <t>CD-119203</t>
  </si>
  <si>
    <t>Carlos Daly</t>
  </si>
  <si>
    <t>Atacama</t>
  </si>
  <si>
    <t>Copiapo</t>
  </si>
  <si>
    <t>MX-2011-151498</t>
  </si>
  <si>
    <t>FUR-CH-10003697</t>
  </si>
  <si>
    <t>Novimex Chairmat, Adjustable</t>
  </si>
  <si>
    <t>IL-151003</t>
  </si>
  <si>
    <t>Ivan Liston</t>
  </si>
  <si>
    <t>MX-2013-153094</t>
  </si>
  <si>
    <t>DC-132853</t>
  </si>
  <si>
    <t>Debra Catini</t>
  </si>
  <si>
    <t>MX-2011-109365</t>
  </si>
  <si>
    <t>TEC-AC-10001076</t>
  </si>
  <si>
    <t>Memorex Keyboard, USB</t>
  </si>
  <si>
    <t>JH-154303</t>
  </si>
  <si>
    <t>Jennifer Halladay</t>
  </si>
  <si>
    <t>US-2014-154627</t>
  </si>
  <si>
    <t>OFF-EN-10004989</t>
  </si>
  <si>
    <t>Cameo Manila Envelope, Set of 50</t>
  </si>
  <si>
    <t>ML-173953</t>
  </si>
  <si>
    <t>Marina Lichtenstein</t>
  </si>
  <si>
    <t>MX-2012-167122</t>
  </si>
  <si>
    <t>TEC-CO-10000344</t>
  </si>
  <si>
    <t>SM-203203</t>
  </si>
  <si>
    <t>Sean Miller</t>
  </si>
  <si>
    <t>San Juan</t>
  </si>
  <si>
    <t>San Juan de la Maguana</t>
  </si>
  <si>
    <t>MX-2011-125045</t>
  </si>
  <si>
    <t>OFF-AP-10003561</t>
  </si>
  <si>
    <t>Breville Microwave, Black</t>
  </si>
  <si>
    <t>EB-137053</t>
  </si>
  <si>
    <t>Ed Braxton</t>
  </si>
  <si>
    <t>Apartado</t>
  </si>
  <si>
    <t>MX-2013-142118</t>
  </si>
  <si>
    <t>OFF-AR-10002824</t>
  </si>
  <si>
    <t>Sanford Markers, Water Color</t>
  </si>
  <si>
    <t>BF-112753</t>
  </si>
  <si>
    <t>Beth Fritzler</t>
  </si>
  <si>
    <t>US-2014-135160</t>
  </si>
  <si>
    <t>FUR-BO-10001739</t>
  </si>
  <si>
    <t>Dania Classic Bookcase, Mobile</t>
  </si>
  <si>
    <t>OFF-ST-10001440</t>
  </si>
  <si>
    <t>Eldon Shelving, Blue</t>
  </si>
  <si>
    <t>BS-116653</t>
  </si>
  <si>
    <t>Brian Stugart</t>
  </si>
  <si>
    <t>US-2014-131786</t>
  </si>
  <si>
    <t>OFF-BI-10000126</t>
  </si>
  <si>
    <t>Ibico Hole Reinforcements, Durable</t>
  </si>
  <si>
    <t>US-2012-142475</t>
  </si>
  <si>
    <t>FUR-CH-10001332</t>
  </si>
  <si>
    <t>Hon Chairmat, Black</t>
  </si>
  <si>
    <t>BF-112153</t>
  </si>
  <si>
    <t>Benjamin Farhat</t>
  </si>
  <si>
    <t>MX-2012-122329</t>
  </si>
  <si>
    <t>TEC-PH-10002102</t>
  </si>
  <si>
    <t>Nokia Headset, Cordless</t>
  </si>
  <si>
    <t>OFF-EN-10002710</t>
  </si>
  <si>
    <t>GlobeWeis Interoffice Envelope, with clear poly window</t>
  </si>
  <si>
    <t>TEC-CO-10003346</t>
  </si>
  <si>
    <t>Brother Wireless Fax, Digital</t>
  </si>
  <si>
    <t>TEC-AC-10001311</t>
  </si>
  <si>
    <t>Belkin Keyboard, Erganomic</t>
  </si>
  <si>
    <t>DC-128503</t>
  </si>
  <si>
    <t>Dan Campbell</t>
  </si>
  <si>
    <t>MX-2012-118080</t>
  </si>
  <si>
    <t>FUR-FU-10003297</t>
  </si>
  <si>
    <t>Rubbermaid Frame, Erganomic</t>
  </si>
  <si>
    <t>Consolacion del Sur</t>
  </si>
  <si>
    <t>MX-2014-157798</t>
  </si>
  <si>
    <t>TEC-CO-10001309</t>
  </si>
  <si>
    <t>Hewlett Wireless Fax, Laser</t>
  </si>
  <si>
    <t>OFF-EN-10004560</t>
  </si>
  <si>
    <t>Cameo Business Envelopes, Security-Tint</t>
  </si>
  <si>
    <t>OFF-BI-10003373</t>
  </si>
  <si>
    <t>Wilson Jones Binding Machine, Economy</t>
  </si>
  <si>
    <t>US-2014-127292</t>
  </si>
  <si>
    <t>OFF-BI-10001254</t>
  </si>
  <si>
    <t>Avery Binding Machine, Recycled</t>
  </si>
  <si>
    <t>MX-2011-128699</t>
  </si>
  <si>
    <t>FUR-BO-10001946</t>
  </si>
  <si>
    <t>Sauder 3-Shelf Cabinet, Metal</t>
  </si>
  <si>
    <t>US-2011-155894</t>
  </si>
  <si>
    <t>FUR-CH-10001044</t>
  </si>
  <si>
    <t>Harbour Creations Steel Folding Chair, Adjustable</t>
  </si>
  <si>
    <t>OFF-ST-10000290</t>
  </si>
  <si>
    <t>Rogers Folders, Single Width</t>
  </si>
  <si>
    <t>TEC-CO-10001468</t>
  </si>
  <si>
    <t>Brother Fax Machine, Digital</t>
  </si>
  <si>
    <t>PG-188203</t>
  </si>
  <si>
    <t>Patrick Gardner</t>
  </si>
  <si>
    <t>MX-2012-151911</t>
  </si>
  <si>
    <t>OFF-LA-10002258</t>
  </si>
  <si>
    <t>Smead File Folder Labels, Adjustable</t>
  </si>
  <si>
    <t>Limeira</t>
  </si>
  <si>
    <t>MX-2013-144141</t>
  </si>
  <si>
    <t>FUR-FU-10000140</t>
  </si>
  <si>
    <t>Advantus Clock, Black</t>
  </si>
  <si>
    <t>CA-127753</t>
  </si>
  <si>
    <t>Cynthia Arntzen</t>
  </si>
  <si>
    <t>MX-2013-168858</t>
  </si>
  <si>
    <t>FUR-BO-10003631</t>
  </si>
  <si>
    <t>Safco Stackable Bookrack, Mobile</t>
  </si>
  <si>
    <t>EH-141853</t>
  </si>
  <si>
    <t>Evan Henry</t>
  </si>
  <si>
    <t>Bayamo</t>
  </si>
  <si>
    <t>MX-2014-100090</t>
  </si>
  <si>
    <t>OFF-ST-10004532</t>
  </si>
  <si>
    <t>MX-2014-118766</t>
  </si>
  <si>
    <t>OFF-FA-10001029</t>
  </si>
  <si>
    <t>OIC Push Pins, Assorted Sizes</t>
  </si>
  <si>
    <t>MC-176053</t>
  </si>
  <si>
    <t>Matt Connell</t>
  </si>
  <si>
    <t>Villa Canales</t>
  </si>
  <si>
    <t>MX-2013-149916</t>
  </si>
  <si>
    <t>TEC-AC-10002013</t>
  </si>
  <si>
    <t>SanDisk Numeric Keypad, Bluetooth</t>
  </si>
  <si>
    <t>OFF-BI-10003883</t>
  </si>
  <si>
    <t>Acco Binder, Economy</t>
  </si>
  <si>
    <t>OFF-ST-10002343</t>
  </si>
  <si>
    <t>Smead Trays, Blue</t>
  </si>
  <si>
    <t>ES-140803</t>
  </si>
  <si>
    <t>Erin Smith</t>
  </si>
  <si>
    <t>MX-2012-154179</t>
  </si>
  <si>
    <t>FUR-BO-10001476</t>
  </si>
  <si>
    <t>Safco Corner Shelving, Pine</t>
  </si>
  <si>
    <t>FUR-CH-10003107</t>
  </si>
  <si>
    <t>Office Star Swivel Stool, Red</t>
  </si>
  <si>
    <t>TEC-AC-10001221</t>
  </si>
  <si>
    <t>Memorex Memory Card, USB</t>
  </si>
  <si>
    <t>FUR-FU-10001161</t>
  </si>
  <si>
    <t>Deflect-O Photo Frame, Duo Pack</t>
  </si>
  <si>
    <t>OFF-FA-10000801</t>
  </si>
  <si>
    <t>Advantus Paper Clips, Assorted Sizes</t>
  </si>
  <si>
    <t>OFF-AP-10004191</t>
  </si>
  <si>
    <t>Cuisinart Refrigerator, Silver</t>
  </si>
  <si>
    <t>TEC-CO-10004367</t>
  </si>
  <si>
    <t>Canon Wireless Fax, Digital</t>
  </si>
  <si>
    <t>CC-124753</t>
  </si>
  <si>
    <t>Cindy Chapman</t>
  </si>
  <si>
    <t>US-2013-130813</t>
  </si>
  <si>
    <t>OFF-ST-10001954</t>
  </si>
  <si>
    <t>Rogers Shelving, Wire Frame</t>
  </si>
  <si>
    <t>FUR-CH-10003514</t>
  </si>
  <si>
    <t>Harbour Creations Rocking Chair, Set of Two</t>
  </si>
  <si>
    <t>MX-2013-141852</t>
  </si>
  <si>
    <t>OFF-BI-10004654</t>
  </si>
  <si>
    <t>Ibico 3-Hole Punch, Economy</t>
  </si>
  <si>
    <t>TS-216103</t>
  </si>
  <si>
    <t>Troy Staebel</t>
  </si>
  <si>
    <t>MX-2013-124898</t>
  </si>
  <si>
    <t>OFF-PA-10000863</t>
  </si>
  <si>
    <t>Enermax Parchment Paper, Recycled</t>
  </si>
  <si>
    <t>DB-133603</t>
  </si>
  <si>
    <t>Dennis Bolton</t>
  </si>
  <si>
    <t>US-2014-151526</t>
  </si>
  <si>
    <t>OFF-SU-10003371</t>
  </si>
  <si>
    <t>Elite Shears, Serrated</t>
  </si>
  <si>
    <t>LD-170053</t>
  </si>
  <si>
    <t>Lisa DeCherney</t>
  </si>
  <si>
    <t>US-2013-117674</t>
  </si>
  <si>
    <t>OFF-BI-10000501</t>
  </si>
  <si>
    <t>Cardinal Binder, Durable</t>
  </si>
  <si>
    <t>OFF-ST-10001393</t>
  </si>
  <si>
    <t>Fellowes Trays, Blue</t>
  </si>
  <si>
    <t>MX-2011-154116</t>
  </si>
  <si>
    <t>OFF-SU-10001368</t>
  </si>
  <si>
    <t>Fiskars Ruler, Serrated</t>
  </si>
  <si>
    <t>GD-145903</t>
  </si>
  <si>
    <t>Giulietta Dortch</t>
  </si>
  <si>
    <t>MX-2012-139514</t>
  </si>
  <si>
    <t>TEC-CO-10000137</t>
  </si>
  <si>
    <t>Canon Wireless Fax, Color</t>
  </si>
  <si>
    <t>CS-122503</t>
  </si>
  <si>
    <t>Chris Selesnick</t>
  </si>
  <si>
    <t>MX-2013-154228</t>
  </si>
  <si>
    <t>OFF-EN-10001861</t>
  </si>
  <si>
    <t>Kraft Peel and Seal, Set of 50</t>
  </si>
  <si>
    <t>RA-199153</t>
  </si>
  <si>
    <t>Russell Applegate</t>
  </si>
  <si>
    <t>US-2014-139941</t>
  </si>
  <si>
    <t>FUR-FU-10004338</t>
  </si>
  <si>
    <t>Tenex Light Bulb, Black</t>
  </si>
  <si>
    <t>OFF-AR-10002650</t>
  </si>
  <si>
    <t>Sanford Markers, Easy-Erase</t>
  </si>
  <si>
    <t>TEC-AC-10000890</t>
  </si>
  <si>
    <t>Belkin Router, USB</t>
  </si>
  <si>
    <t>FUR-BO-10004162</t>
  </si>
  <si>
    <t>Ikea Floating Shelf Set, Pine</t>
  </si>
  <si>
    <t>SC-207703</t>
  </si>
  <si>
    <t>Stewart Carmichael</t>
  </si>
  <si>
    <t>MX-2011-132815</t>
  </si>
  <si>
    <t>BP-110953</t>
  </si>
  <si>
    <t>Bart Pistole</t>
  </si>
  <si>
    <t>Belo Horizonte</t>
  </si>
  <si>
    <t>US-2013-137589</t>
  </si>
  <si>
    <t>TEC-AC-10002357</t>
  </si>
  <si>
    <t>SanDisk Numeric Keypad, USB</t>
  </si>
  <si>
    <t>TP-214153</t>
  </si>
  <si>
    <t>Tom Prescott</t>
  </si>
  <si>
    <t>MX-2014-101378</t>
  </si>
  <si>
    <t>TEC-PH-10003636</t>
  </si>
  <si>
    <t>Samsung Speaker Phone, Cordless</t>
  </si>
  <si>
    <t>FUR-FU-10003408</t>
  </si>
  <si>
    <t>Rubbermaid Stacking Tray, Erganomic</t>
  </si>
  <si>
    <t>TEC-MA-10000124</t>
  </si>
  <si>
    <t>Konica Card Printer, White</t>
  </si>
  <si>
    <t>EK-137953</t>
  </si>
  <si>
    <t>Eileen Kiefer</t>
  </si>
  <si>
    <t>MX-2014-100811</t>
  </si>
  <si>
    <t>FUR-BO-10004725</t>
  </si>
  <si>
    <t>Sauder Library with Doors, Metal</t>
  </si>
  <si>
    <t>US-2014-100237</t>
  </si>
  <si>
    <t>OFF-EN-10003728</t>
  </si>
  <si>
    <t>Cameo Mailers, with clear poly window</t>
  </si>
  <si>
    <t>JL-155053</t>
  </si>
  <si>
    <t>Jeremy Lonsdale</t>
  </si>
  <si>
    <t>MX-2013-130785</t>
  </si>
  <si>
    <t>DV-134653</t>
  </si>
  <si>
    <t>Dianna Vittorini</t>
  </si>
  <si>
    <t>MX-2012-131569</t>
  </si>
  <si>
    <t>OFF-FA-10002991</t>
  </si>
  <si>
    <t>Stockwell Thumb Tacks, Bulk Pack</t>
  </si>
  <si>
    <t>MX-2012-100461</t>
  </si>
  <si>
    <t>TEC-PH-10004970</t>
  </si>
  <si>
    <t>Nokia Headset, Full Size</t>
  </si>
  <si>
    <t>AB-100153</t>
  </si>
  <si>
    <t>Aaron Bergman</t>
  </si>
  <si>
    <t>MX-2014-147655</t>
  </si>
  <si>
    <t>TEC-AC-10003615</t>
  </si>
  <si>
    <t>SanDisk Router, Programmable</t>
  </si>
  <si>
    <t>TEC-AC-10002308</t>
  </si>
  <si>
    <t>Belkin Memory Card, Erganomic</t>
  </si>
  <si>
    <t>MX-2012-106740</t>
  </si>
  <si>
    <t>TEC-CO-10003135</t>
  </si>
  <si>
    <t>Canon Fax and Copier, High-Speed</t>
  </si>
  <si>
    <t>OFF-SU-10001831</t>
  </si>
  <si>
    <t>Stiletto Scissors, High Speed</t>
  </si>
  <si>
    <t>JD-161503</t>
  </si>
  <si>
    <t>Justin Deggeller</t>
  </si>
  <si>
    <t>MX-2013-121153</t>
  </si>
  <si>
    <t>OFF-AR-10003829</t>
  </si>
  <si>
    <t>Boston Highlighters, Water Color</t>
  </si>
  <si>
    <t>BF-110803</t>
  </si>
  <si>
    <t>Bart Folk</t>
  </si>
  <si>
    <t>MX-2013-108952</t>
  </si>
  <si>
    <t>FUR-CH-10002033</t>
  </si>
  <si>
    <t>Harbour Creations Executive Leather Armchair, Adjustable</t>
  </si>
  <si>
    <t>MX-2011-158204</t>
  </si>
  <si>
    <t>OFF-AR-10003077</t>
  </si>
  <si>
    <t>Boston Markers, Fluorescent</t>
  </si>
  <si>
    <t>TEC-CO-10000956</t>
  </si>
  <si>
    <t>Sharp Copy Machine, Laser</t>
  </si>
  <si>
    <t>FUR-BO-10000567</t>
  </si>
  <si>
    <t>Sauder Classic Bookcase, Traditional</t>
  </si>
  <si>
    <t>OFF-ST-10002362</t>
  </si>
  <si>
    <t>Eldon Shelving, Single Width</t>
  </si>
  <si>
    <t>OFF-AP-10001402</t>
  </si>
  <si>
    <t>KitchenAid Coffee Grinder, White</t>
  </si>
  <si>
    <t>OFF-BI-10001598</t>
  </si>
  <si>
    <t>Avery Hole Reinforcements, Recycled</t>
  </si>
  <si>
    <t>OFF-EN-10004909</t>
  </si>
  <si>
    <t>GlobeWeis Peel and Seal, Recycled</t>
  </si>
  <si>
    <t>OFF-LA-10002673</t>
  </si>
  <si>
    <t>Harbour Creations Round Labels, Laser Printer Compatible</t>
  </si>
  <si>
    <t>MX-2014-129525</t>
  </si>
  <si>
    <t>DB-136603</t>
  </si>
  <si>
    <t>Duane Benoit</t>
  </si>
  <si>
    <t>US-2014-136497</t>
  </si>
  <si>
    <t>JB-154003</t>
  </si>
  <si>
    <t>Jennifer Braxton</t>
  </si>
  <si>
    <t>US-2011-132899</t>
  </si>
  <si>
    <t>OFF-ST-10001374</t>
  </si>
  <si>
    <t>Rogers Trays, Wire Frame</t>
  </si>
  <si>
    <t>OFF-AR-10001991</t>
  </si>
  <si>
    <t>Stanley Markers, Easy-Erase</t>
  </si>
  <si>
    <t>TEC-AC-10002760</t>
  </si>
  <si>
    <t>Memorex Memory Card, Erganomic</t>
  </si>
  <si>
    <t>FUR-FU-10003283</t>
  </si>
  <si>
    <t>Rubbermaid Stacking Tray, Durable</t>
  </si>
  <si>
    <t>FUR-CH-10004783</t>
  </si>
  <si>
    <t>Novimex Chairmat, Red</t>
  </si>
  <si>
    <t>VG-218053</t>
  </si>
  <si>
    <t>Vivek Grady</t>
  </si>
  <si>
    <t>MX-2012-127166</t>
  </si>
  <si>
    <t>OFF-AR-10004772</t>
  </si>
  <si>
    <t>Boston Highlighters, Fluorescent</t>
  </si>
  <si>
    <t>MX-2014-121552</t>
  </si>
  <si>
    <t>OFF-ST-10001066</t>
  </si>
  <si>
    <t>Tenex Box, Single Width</t>
  </si>
  <si>
    <t>TEC-MA-10003471</t>
  </si>
  <si>
    <t>StarTech Phone, Wireless</t>
  </si>
  <si>
    <t>FUR-CH-10004844</t>
  </si>
  <si>
    <t>Novimex Swivel Stool, Adjustable</t>
  </si>
  <si>
    <t>LC-171403</t>
  </si>
  <si>
    <t>Logan Currie</t>
  </si>
  <si>
    <t>US-2014-129357</t>
  </si>
  <si>
    <t>MM-179203</t>
  </si>
  <si>
    <t>Michael Moore</t>
  </si>
  <si>
    <t>Alagoas</t>
  </si>
  <si>
    <t>Penedo</t>
  </si>
  <si>
    <t>MX-2014-103002</t>
  </si>
  <si>
    <t>OFF-ST-10003997</t>
  </si>
  <si>
    <t>Fellowes File Cart, Industrial</t>
  </si>
  <si>
    <t>MX-2014-125164</t>
  </si>
  <si>
    <t>OFF-LA-10004312</t>
  </si>
  <si>
    <t>Hon File Folder Labels, Laser Printer Compatible</t>
  </si>
  <si>
    <t>OFF-SU-10004658</t>
  </si>
  <si>
    <t>Stiletto Letter Opener, Easy Grip</t>
  </si>
  <si>
    <t>OFF-AR-10001752</t>
  </si>
  <si>
    <t>Binney &amp; Smith Pens, Blue</t>
  </si>
  <si>
    <t>MX-2014-162306</t>
  </si>
  <si>
    <t>OFF-PA-10002927</t>
  </si>
  <si>
    <t>Enermax Computer Printout Paper, 8.5 x 11</t>
  </si>
  <si>
    <t>MY-173803</t>
  </si>
  <si>
    <t>Maribeth Yedwab</t>
  </si>
  <si>
    <t>Contramaestre</t>
  </si>
  <si>
    <t>MX-2011-149258</t>
  </si>
  <si>
    <t>OFF-LA-10002068</t>
  </si>
  <si>
    <t>Smead Removable Labels, Adjustable</t>
  </si>
  <si>
    <t>MX-2014-134733</t>
  </si>
  <si>
    <t>OFF-AR-10002583</t>
  </si>
  <si>
    <t>BIC Markers, Fluorescent</t>
  </si>
  <si>
    <t>Apodaca</t>
  </si>
  <si>
    <t>MX-2014-124016</t>
  </si>
  <si>
    <t>OFF-SU-10002323</t>
  </si>
  <si>
    <t>Elite Shears, Steel</t>
  </si>
  <si>
    <t>MC-181003</t>
  </si>
  <si>
    <t>Mick Crebagga</t>
  </si>
  <si>
    <t>Guaruja</t>
  </si>
  <si>
    <t>MX-2012-128167</t>
  </si>
  <si>
    <t>FUR-BO-10000502</t>
  </si>
  <si>
    <t>Sauder Classic Bookcase, Mobile</t>
  </si>
  <si>
    <t>MX-2013-115805</t>
  </si>
  <si>
    <t>OFF-AP-10000407</t>
  </si>
  <si>
    <t>KitchenAid Refrigerator, Silver</t>
  </si>
  <si>
    <t>JG-151603</t>
  </si>
  <si>
    <t>James Galang</t>
  </si>
  <si>
    <t>US-2011-122385</t>
  </si>
  <si>
    <t>OFF-AR-10003096</t>
  </si>
  <si>
    <t>Binney &amp; Smith Sketch Pad, Blue</t>
  </si>
  <si>
    <t>SG-208903</t>
  </si>
  <si>
    <t>Susan Gilcrest</t>
  </si>
  <si>
    <t>MX-2013-156062</t>
  </si>
  <si>
    <t>TEC-CO-10002009</t>
  </si>
  <si>
    <t>Brother Wireless Fax, High-Speed</t>
  </si>
  <si>
    <t>TEC-CO-10000262</t>
  </si>
  <si>
    <t>Brother Ink, Laser</t>
  </si>
  <si>
    <t>MX-2011-147718</t>
  </si>
  <si>
    <t>OFF-SU-10002215</t>
  </si>
  <si>
    <t>Elite Ruler, High Speed</t>
  </si>
  <si>
    <t>OFF-ST-10002371</t>
  </si>
  <si>
    <t>Rogers File Cart, Industrial</t>
  </si>
  <si>
    <t>OFF-PA-10003718</t>
  </si>
  <si>
    <t>Xerox Memo Slips, Recycled</t>
  </si>
  <si>
    <t>AR-105703</t>
  </si>
  <si>
    <t>Anemone Ratner</t>
  </si>
  <si>
    <t>Miguel Hidalgo</t>
  </si>
  <si>
    <t>US-2014-112690</t>
  </si>
  <si>
    <t>CM-127153</t>
  </si>
  <si>
    <t>Craig Molinari</t>
  </si>
  <si>
    <t>Chiriqui</t>
  </si>
  <si>
    <t>David</t>
  </si>
  <si>
    <t>US-2014-163251</t>
  </si>
  <si>
    <t>OFF-PA-10000032</t>
  </si>
  <si>
    <t>SanDisk Note Cards, Premium</t>
  </si>
  <si>
    <t>Amazonas</t>
  </si>
  <si>
    <t>Manaus</t>
  </si>
  <si>
    <t>MX-2014-129154</t>
  </si>
  <si>
    <t>OFF-SU-10001851</t>
  </si>
  <si>
    <t>Stiletto Ruler, Steel</t>
  </si>
  <si>
    <t>MX-2013-156447</t>
  </si>
  <si>
    <t>TEC-PH-10003560</t>
  </si>
  <si>
    <t>Cisco Audio Dock, Cordless</t>
  </si>
  <si>
    <t>OFF-PA-10001178</t>
  </si>
  <si>
    <t>Enermax Note Cards, 8.5 x 11</t>
  </si>
  <si>
    <t>US-2012-111689</t>
  </si>
  <si>
    <t>OFF-ST-10002538</t>
  </si>
  <si>
    <t>DB-135553</t>
  </si>
  <si>
    <t>Dorothy Badders</t>
  </si>
  <si>
    <t>Francisco Morato</t>
  </si>
  <si>
    <t>MX-2014-102708</t>
  </si>
  <si>
    <t>FUR-CH-10003485</t>
  </si>
  <si>
    <t>Hon Swivel Stool, Set of Two</t>
  </si>
  <si>
    <t>SU-206653</t>
  </si>
  <si>
    <t>Stephanie Ulpright</t>
  </si>
  <si>
    <t>MX-2011-103709</t>
  </si>
  <si>
    <t>FUR-BO-10001390</t>
  </si>
  <si>
    <t>Bush Floating Shelf Set, Traditional</t>
  </si>
  <si>
    <t>RD-199303</t>
  </si>
  <si>
    <t>Russell D'Ascenzo</t>
  </si>
  <si>
    <t>Valparaiso</t>
  </si>
  <si>
    <t>Villa Alemana</t>
  </si>
  <si>
    <t>MX-2012-148404</t>
  </si>
  <si>
    <t>OFF-ST-10004381</t>
  </si>
  <si>
    <t>Smead Lockers, Industrial</t>
  </si>
  <si>
    <t>FUR-FU-10004915</t>
  </si>
  <si>
    <t>Rubbermaid Frame, Durable</t>
  </si>
  <si>
    <t>PW-190303</t>
  </si>
  <si>
    <t>Pauline Webber</t>
  </si>
  <si>
    <t>US-2013-132325</t>
  </si>
  <si>
    <t>FUR-CH-10004547</t>
  </si>
  <si>
    <t>Office Star Bag Chairs, Black</t>
  </si>
  <si>
    <t>JK-161203</t>
  </si>
  <si>
    <t>Julie Kriz</t>
  </si>
  <si>
    <t>MX-2014-112704</t>
  </si>
  <si>
    <t>TEC-CO-10002700</t>
  </si>
  <si>
    <t>Hewlett Fax and Copier, Digital</t>
  </si>
  <si>
    <t>SH-199753</t>
  </si>
  <si>
    <t>Sally Hughsby</t>
  </si>
  <si>
    <t>MX-2012-145352</t>
  </si>
  <si>
    <t>FUR-FU-10004598</t>
  </si>
  <si>
    <t>Deflect-O Stacking Tray, Durable</t>
  </si>
  <si>
    <t>SB-201853</t>
  </si>
  <si>
    <t>Sarah Brown</t>
  </si>
  <si>
    <t>Uberaba</t>
  </si>
  <si>
    <t>MX-2014-120579</t>
  </si>
  <si>
    <t>OFF-AP-10003287</t>
  </si>
  <si>
    <t>KitchenAid Stove, Silver</t>
  </si>
  <si>
    <t>OFF-FA-10003605</t>
  </si>
  <si>
    <t>Accos Push Pins, Bulk Pack</t>
  </si>
  <si>
    <t>BS-118003</t>
  </si>
  <si>
    <t>Bryan Spruell</t>
  </si>
  <si>
    <t>Tabasco</t>
  </si>
  <si>
    <t>Villahermosa</t>
  </si>
  <si>
    <t>MX-2014-124674</t>
  </si>
  <si>
    <t>OFF-ST-10001991</t>
  </si>
  <si>
    <t>Eldon Shelving, Wire Frame</t>
  </si>
  <si>
    <t>FUR-FU-10001765</t>
  </si>
  <si>
    <t>Eldon Clock, Durable</t>
  </si>
  <si>
    <t>CM-121903</t>
  </si>
  <si>
    <t>Charlotte Melton</t>
  </si>
  <si>
    <t>MX-2014-159555</t>
  </si>
  <si>
    <t>OFF-EN-10002896</t>
  </si>
  <si>
    <t>Jiffy Business Envelopes, Set of 50</t>
  </si>
  <si>
    <t>CT-119953</t>
  </si>
  <si>
    <t>Carol Triggs</t>
  </si>
  <si>
    <t>MX-2014-141740</t>
  </si>
  <si>
    <t>FUR-FU-10000885</t>
  </si>
  <si>
    <t>Eldon Light Bulb, Durable</t>
  </si>
  <si>
    <t>CB-125353</t>
  </si>
  <si>
    <t>Claudia Bergmann</t>
  </si>
  <si>
    <t>US-2014-165750</t>
  </si>
  <si>
    <t>FUR-FU-10004117</t>
  </si>
  <si>
    <t>Eldon Door Stop, Black</t>
  </si>
  <si>
    <t>OFF-AP-10001885</t>
  </si>
  <si>
    <t>Hamilton Beach Coffee Grinder, White</t>
  </si>
  <si>
    <t>GK-146203</t>
  </si>
  <si>
    <t>Grace Kelly</t>
  </si>
  <si>
    <t>US-2013-151225</t>
  </si>
  <si>
    <t>OFF-ST-10003056</t>
  </si>
  <si>
    <t>Tenex Folders, Single Width</t>
  </si>
  <si>
    <t>OFF-ST-10000619</t>
  </si>
  <si>
    <t>Eldon Lockers, Wire Frame</t>
  </si>
  <si>
    <t>OFF-PA-10000994</t>
  </si>
  <si>
    <t>Enermax Message Books, 8.5 x 11</t>
  </si>
  <si>
    <t>OFF-FA-10003961</t>
  </si>
  <si>
    <t>Advantus Rubber Bands, Assorted Sizes</t>
  </si>
  <si>
    <t>DJ-134203</t>
  </si>
  <si>
    <t>Denny Joy</t>
  </si>
  <si>
    <t>Cesar</t>
  </si>
  <si>
    <t>Valledupar</t>
  </si>
  <si>
    <t>MX-2012-120089</t>
  </si>
  <si>
    <t>TEC-CO-10002434</t>
  </si>
  <si>
    <t>Canon Fax and Copier, Laser</t>
  </si>
  <si>
    <t>BD-113203</t>
  </si>
  <si>
    <t>Bill Donatelli</t>
  </si>
  <si>
    <t>MX-2014-153689</t>
  </si>
  <si>
    <t>MV-181903</t>
  </si>
  <si>
    <t>Mike Vittorini</t>
  </si>
  <si>
    <t>US-2012-146206</t>
  </si>
  <si>
    <t>FUR-BO-10003768</t>
  </si>
  <si>
    <t>Sauder 3-Shelf Cabinet, Traditional</t>
  </si>
  <si>
    <t>CM-118303</t>
  </si>
  <si>
    <t>Cari MacIntyre</t>
  </si>
  <si>
    <t>Choluteca</t>
  </si>
  <si>
    <t>US-2011-157238</t>
  </si>
  <si>
    <t>TEC-PH-10001427</t>
  </si>
  <si>
    <t>Motorola Headset, Full Size</t>
  </si>
  <si>
    <t>BF-110203</t>
  </si>
  <si>
    <t>Barry Franzosisch</t>
  </si>
  <si>
    <t>MX-2014-130995</t>
  </si>
  <si>
    <t>TEC-CO-10000372</t>
  </si>
  <si>
    <t>Brother Ink, High-Speed</t>
  </si>
  <si>
    <t>OFF-SU-10004662</t>
  </si>
  <si>
    <t>Fiskars Trimmer, Easy Grip</t>
  </si>
  <si>
    <t>JO-152803</t>
  </si>
  <si>
    <t>Jas O'Carroll</t>
  </si>
  <si>
    <t>MX-2012-169229</t>
  </si>
  <si>
    <t>OFF-BI-10002455</t>
  </si>
  <si>
    <t>Acco 3-Hole Punch, Durable</t>
  </si>
  <si>
    <t>MX-2013-152709</t>
  </si>
  <si>
    <t>OFF-LA-10000560</t>
  </si>
  <si>
    <t>Smead File Folder Labels, Alphabetical</t>
  </si>
  <si>
    <t>JW-159553</t>
  </si>
  <si>
    <t>Joni Wasserman</t>
  </si>
  <si>
    <t>Sancti Spiritus</t>
  </si>
  <si>
    <t>MX-2013-163797</t>
  </si>
  <si>
    <t>FUR-CH-10002882</t>
  </si>
  <si>
    <t>Harbour Creations Bag Chairs, Adjustable</t>
  </si>
  <si>
    <t>OFF-FA-10001427</t>
  </si>
  <si>
    <t>QJ-192553</t>
  </si>
  <si>
    <t>Quincy Jones</t>
  </si>
  <si>
    <t>US-2012-142230</t>
  </si>
  <si>
    <t>FUR-BO-10002383</t>
  </si>
  <si>
    <t>Sauder Floating Shelf Set, Pine</t>
  </si>
  <si>
    <t>OFF-EN-10001616</t>
  </si>
  <si>
    <t>GlobeWeis Business Envelopes, Recycled</t>
  </si>
  <si>
    <t>OFF-EN-10001538</t>
  </si>
  <si>
    <t>Jiffy Peel and Seal, Recycled</t>
  </si>
  <si>
    <t>NB-186553</t>
  </si>
  <si>
    <t>Nona Balk</t>
  </si>
  <si>
    <t>La Libertad</t>
  </si>
  <si>
    <t>Antiguo Cuscatlan</t>
  </si>
  <si>
    <t>MX-2014-142629</t>
  </si>
  <si>
    <t>FUR-TA-10003497</t>
  </si>
  <si>
    <t>Bevis Training Table, Adjustable Height</t>
  </si>
  <si>
    <t>EH-141253</t>
  </si>
  <si>
    <t>Eugene Hildebrand</t>
  </si>
  <si>
    <t>US-2013-159590</t>
  </si>
  <si>
    <t>OFF-AR-10000719</t>
  </si>
  <si>
    <t>ML-174103</t>
  </si>
  <si>
    <t>Maris LaWare</t>
  </si>
  <si>
    <t>Yucatan</t>
  </si>
  <si>
    <t>MX-2012-148180</t>
  </si>
  <si>
    <t>BD-117253</t>
  </si>
  <si>
    <t>Bruce Degenhardt</t>
  </si>
  <si>
    <t>Durango</t>
  </si>
  <si>
    <t>MX-2014-118381</t>
  </si>
  <si>
    <t>FUR-BO-10003688</t>
  </si>
  <si>
    <t>MX-2012-109827</t>
  </si>
  <si>
    <t>OFF-BI-10003022</t>
  </si>
  <si>
    <t>Cardinal 3-Hole Punch, Economy</t>
  </si>
  <si>
    <t>FUR-FU-10000585</t>
  </si>
  <si>
    <t>Deflect-O Light Bulb, Duo Pack</t>
  </si>
  <si>
    <t>MX-2013-161067</t>
  </si>
  <si>
    <t>OFF-ST-10002902</t>
  </si>
  <si>
    <t>Fellowes Lockers, Wire Frame</t>
  </si>
  <si>
    <t>BD-117703</t>
  </si>
  <si>
    <t>Bryan Davis</t>
  </si>
  <si>
    <t>MX-2012-118171</t>
  </si>
  <si>
    <t>OFF-AP-10003956</t>
  </si>
  <si>
    <t>Hoover Toaster, Red</t>
  </si>
  <si>
    <t>TEC-AC-10003159</t>
  </si>
  <si>
    <t>SanDisk Router, USB</t>
  </si>
  <si>
    <t>TC-211453</t>
  </si>
  <si>
    <t>Theresa Coyne</t>
  </si>
  <si>
    <t>Tipitapa</t>
  </si>
  <si>
    <t>MX-2014-108042</t>
  </si>
  <si>
    <t>TEC-CO-10002617</t>
  </si>
  <si>
    <t>Brother Fax Machine, High-Speed</t>
  </si>
  <si>
    <t>OFF-BI-10004195</t>
  </si>
  <si>
    <t>Ibico Binder Covers, Durable</t>
  </si>
  <si>
    <t>AW-108403</t>
  </si>
  <si>
    <t>Anthony Witt</t>
  </si>
  <si>
    <t>Zacatecas</t>
  </si>
  <si>
    <t>Fresnillo de Gonzalez Echeverria</t>
  </si>
  <si>
    <t>MX-2013-107167</t>
  </si>
  <si>
    <t>OFF-LA-10002015</t>
  </si>
  <si>
    <t>Hon Round Labels, Alphabetical</t>
  </si>
  <si>
    <t>MX-2013-151568</t>
  </si>
  <si>
    <t>OFF-FA-10000455</t>
  </si>
  <si>
    <t>Stockwell Thumb Tacks, 12 Pack</t>
  </si>
  <si>
    <t>RD-197203</t>
  </si>
  <si>
    <t>Roger Demir</t>
  </si>
  <si>
    <t>US-2011-121860</t>
  </si>
  <si>
    <t>FUR-FU-10000488</t>
  </si>
  <si>
    <t>Rubbermaid Light Bulb, Erganomic</t>
  </si>
  <si>
    <t>OFF-FA-10004449</t>
  </si>
  <si>
    <t>OIC Clamps, Assorted Sizes</t>
  </si>
  <si>
    <t>Crato</t>
  </si>
  <si>
    <t>MX-2013-105228</t>
  </si>
  <si>
    <t>OFF-LA-10000598</t>
  </si>
  <si>
    <t>Novimex File Folder Labels, Alphabetical</t>
  </si>
  <si>
    <t>PJ-188353</t>
  </si>
  <si>
    <t>Patrick Jones</t>
  </si>
  <si>
    <t>MX-2013-117016</t>
  </si>
  <si>
    <t>OFF-ST-10002251</t>
  </si>
  <si>
    <t>Fellowes Shelving, Wire Frame</t>
  </si>
  <si>
    <t>OFF-AR-10003816</t>
  </si>
  <si>
    <t>Binney &amp; Smith Highlighters, Easy-Erase</t>
  </si>
  <si>
    <t>BE-114103</t>
  </si>
  <si>
    <t>Bobby Elias</t>
  </si>
  <si>
    <t>Petare</t>
  </si>
  <si>
    <t>MX-2014-110961</t>
  </si>
  <si>
    <t>TEC-CO-10004521</t>
  </si>
  <si>
    <t>HP Personal Copier, Laser</t>
  </si>
  <si>
    <t>OFF-ST-10001598</t>
  </si>
  <si>
    <t>Fellowes Box, Blue</t>
  </si>
  <si>
    <t>MX-2014-161487</t>
  </si>
  <si>
    <t>TEC-AC-10004043</t>
  </si>
  <si>
    <t>Memorex Numeric Keypad, Erganomic</t>
  </si>
  <si>
    <t>Victoria</t>
  </si>
  <si>
    <t>MX-2012-143826</t>
  </si>
  <si>
    <t>OFF-ST-10004638</t>
  </si>
  <si>
    <t>Eldon File Cart, Blue</t>
  </si>
  <si>
    <t>MX-2013-118885</t>
  </si>
  <si>
    <t>OFF-FA-10002163</t>
  </si>
  <si>
    <t>Stockwell Rubber Bands, Assorted Sizes</t>
  </si>
  <si>
    <t>OFF-SU-10000164</t>
  </si>
  <si>
    <t>Kleencut Box Cutter, High Speed</t>
  </si>
  <si>
    <t>MX-2012-104458</t>
  </si>
  <si>
    <t>OFF-PA-10002473</t>
  </si>
  <si>
    <t>SanDisk Note Cards, Multicolor</t>
  </si>
  <si>
    <t>OFF-ST-10004930</t>
  </si>
  <si>
    <t>Tenex Trays, Single Width</t>
  </si>
  <si>
    <t>TEC-PH-10002392</t>
  </si>
  <si>
    <t>Nokia Signal Booster, Cordless</t>
  </si>
  <si>
    <t>LR-170353</t>
  </si>
  <si>
    <t>Lisa Ryan</t>
  </si>
  <si>
    <t>Peravia</t>
  </si>
  <si>
    <t>Bani</t>
  </si>
  <si>
    <t>US-2013-157175</t>
  </si>
  <si>
    <t>FUR-FU-10003507</t>
  </si>
  <si>
    <t>Deflect-O Stacking Tray, Erganomic</t>
  </si>
  <si>
    <t>OFF-EN-10000251</t>
  </si>
  <si>
    <t>Jiffy Clasp Envelope, Security-Tint</t>
  </si>
  <si>
    <t>TEC-AC-10001082</t>
  </si>
  <si>
    <t>Enermax Keyboard, Bluetooth</t>
  </si>
  <si>
    <t>FUR-CH-10000414</t>
  </si>
  <si>
    <t>Novimex Chairmat, Black</t>
  </si>
  <si>
    <t>MX-2014-141201</t>
  </si>
  <si>
    <t>OFF-PA-10002328</t>
  </si>
  <si>
    <t>Eaton Memo Slips, Recycled</t>
  </si>
  <si>
    <t>MX-2013-134187</t>
  </si>
  <si>
    <t>OFF-BI-10001504</t>
  </si>
  <si>
    <t>Avery Binding Machine, Durable</t>
  </si>
  <si>
    <t>NF-184753</t>
  </si>
  <si>
    <t>Neil Franzosisch</t>
  </si>
  <si>
    <t>MX-2011-112130</t>
  </si>
  <si>
    <t>OFF-PA-10001283</t>
  </si>
  <si>
    <t>Green Bar Parchment Paper, Premium</t>
  </si>
  <si>
    <t>MX-2012-151673</t>
  </si>
  <si>
    <t>FUR-FU-10004339</t>
  </si>
  <si>
    <t>Deflect-O Frame, Black</t>
  </si>
  <si>
    <t>Las Tunas</t>
  </si>
  <si>
    <t>MX-2014-151134</t>
  </si>
  <si>
    <t>OFF-EN-10004935</t>
  </si>
  <si>
    <t>Cameo Clasp Envelope, with clear poly window</t>
  </si>
  <si>
    <t>MX-2012-131121</t>
  </si>
  <si>
    <t>TEC-CO-10003158</t>
  </si>
  <si>
    <t>Sharp Wireless Fax, Laser</t>
  </si>
  <si>
    <t>Fortaleza</t>
  </si>
  <si>
    <t>MX-2014-129763</t>
  </si>
  <si>
    <t>FUR-FU-10001480</t>
  </si>
  <si>
    <t>Advantus Door Stop, Black</t>
  </si>
  <si>
    <t>BO-113503</t>
  </si>
  <si>
    <t>Bill Overfelt</t>
  </si>
  <si>
    <t>MX-2011-106943</t>
  </si>
  <si>
    <t>MX-2013-158337</t>
  </si>
  <si>
    <t>TEC-PH-10002892</t>
  </si>
  <si>
    <t>Nokia Speaker Phone, Cordless</t>
  </si>
  <si>
    <t>MX-2013-150287</t>
  </si>
  <si>
    <t>OFF-FA-10003464</t>
  </si>
  <si>
    <t>Stockwell Rubber Bands, 12 Pack</t>
  </si>
  <si>
    <t>OFF-BI-10004388</t>
  </si>
  <si>
    <t>Acco Hole Reinforcements, Clear</t>
  </si>
  <si>
    <t>Granada</t>
  </si>
  <si>
    <t>MX-2013-119095</t>
  </si>
  <si>
    <t>OFF-SU-10001891</t>
  </si>
  <si>
    <t>Acme Ruler, Easy Grip</t>
  </si>
  <si>
    <t>JF-153553</t>
  </si>
  <si>
    <t>Jay Fein</t>
  </si>
  <si>
    <t>MX-2014-121727</t>
  </si>
  <si>
    <t>OFF-EN-10000532</t>
  </si>
  <si>
    <t>Cameo Clasp Envelope, Set of 50</t>
  </si>
  <si>
    <t>EM-141403</t>
  </si>
  <si>
    <t>Eugene Moren</t>
  </si>
  <si>
    <t>MX-2013-123799</t>
  </si>
  <si>
    <t>HR-148303</t>
  </si>
  <si>
    <t>Harold Ryan</t>
  </si>
  <si>
    <t>Sao Bernardo do Campo</t>
  </si>
  <si>
    <t>MX-2013-126767</t>
  </si>
  <si>
    <t>OFF-FA-10000713</t>
  </si>
  <si>
    <t>Stockwell Clamps, 12 Pack</t>
  </si>
  <si>
    <t>Monsenor Nouel</t>
  </si>
  <si>
    <t>Bonao</t>
  </si>
  <si>
    <t>MX-2012-155957</t>
  </si>
  <si>
    <t>OFF-EN-10002700</t>
  </si>
  <si>
    <t>Ames Business Envelopes, Recycled</t>
  </si>
  <si>
    <t>Camaragibe</t>
  </si>
  <si>
    <t>MX-2014-108406</t>
  </si>
  <si>
    <t>OFF-PA-10000781</t>
  </si>
  <si>
    <t>Eaton Message Books, 8.5 x 11</t>
  </si>
  <si>
    <t>MX-2012-121335</t>
  </si>
  <si>
    <t>AG-104953</t>
  </si>
  <si>
    <t>Andrew Gjertsen</t>
  </si>
  <si>
    <t>US-2013-121279</t>
  </si>
  <si>
    <t>OFF-SU-10002227</t>
  </si>
  <si>
    <t>Elite Letter Opener, High Speed</t>
  </si>
  <si>
    <t>US-2012-139990</t>
  </si>
  <si>
    <t>MX-2011-115826</t>
  </si>
  <si>
    <t>TEC-AC-10001754</t>
  </si>
  <si>
    <t>SanDisk Memory Card, Bluetooth</t>
  </si>
  <si>
    <t>TEC-CO-10001001</t>
  </si>
  <si>
    <t>HP Fax Machine, Digital</t>
  </si>
  <si>
    <t>AS-102853</t>
  </si>
  <si>
    <t>Alejandro Savely</t>
  </si>
  <si>
    <t>MX-2012-100293</t>
  </si>
  <si>
    <t>KC-165403</t>
  </si>
  <si>
    <t>Kelly Collister</t>
  </si>
  <si>
    <t>MX-2011-122434</t>
  </si>
  <si>
    <t>OFF-LA-10003820</t>
  </si>
  <si>
    <t>Novimex Color Coded Labels, Adjustable</t>
  </si>
  <si>
    <t>OFF-SU-10003629</t>
  </si>
  <si>
    <t>Fiskars Letter Opener, Easy Grip</t>
  </si>
  <si>
    <t>NP-187003</t>
  </si>
  <si>
    <t>Nora Preis</t>
  </si>
  <si>
    <t>San Luis Rio Colorado</t>
  </si>
  <si>
    <t>MX-2013-128468</t>
  </si>
  <si>
    <t>OFF-BI-10000423</t>
  </si>
  <si>
    <t>Acco 3-Hole Punch, Recycled</t>
  </si>
  <si>
    <t>MA-175603</t>
  </si>
  <si>
    <t>Matt Abelman</t>
  </si>
  <si>
    <t>MX-2013-109631</t>
  </si>
  <si>
    <t>OFF-AR-10004348</t>
  </si>
  <si>
    <t>Boston Sketch Pad, Easy-Erase</t>
  </si>
  <si>
    <t>CJ-118753</t>
  </si>
  <si>
    <t>Carl Jackson</t>
  </si>
  <si>
    <t>MX-2013-127859</t>
  </si>
  <si>
    <t>FUR-FU-10003419</t>
  </si>
  <si>
    <t>Eldon Clock, Erganomic</t>
  </si>
  <si>
    <t>TEC-CO-10000388</t>
  </si>
  <si>
    <t>Canon Fax Machine, Color</t>
  </si>
  <si>
    <t>OFF-PA-10003715</t>
  </si>
  <si>
    <t>Xerox Computer Printout Paper, Recycled</t>
  </si>
  <si>
    <t>MX-2014-132150</t>
  </si>
  <si>
    <t>DL-133153</t>
  </si>
  <si>
    <t>Delfina Latchford</t>
  </si>
  <si>
    <t>MX-2014-105858</t>
  </si>
  <si>
    <t>TEC-MA-10002952</t>
  </si>
  <si>
    <t>StarTech Calculator, White</t>
  </si>
  <si>
    <t>PS-189703</t>
  </si>
  <si>
    <t>Paul Stevenson</t>
  </si>
  <si>
    <t>MX-2014-133830</t>
  </si>
  <si>
    <t>OFF-FA-10001237</t>
  </si>
  <si>
    <t>Stockwell Push Pins, Bulk Pack</t>
  </si>
  <si>
    <t>OFF-AP-10002252</t>
  </si>
  <si>
    <t>Cuisinart Stove, Black</t>
  </si>
  <si>
    <t>OFF-EN-10003939</t>
  </si>
  <si>
    <t>Kraft Interoffice Envelope, Set of 50</t>
  </si>
  <si>
    <t>AZ-107503</t>
  </si>
  <si>
    <t>Annie Zypern</t>
  </si>
  <si>
    <t>MX-2011-153710</t>
  </si>
  <si>
    <t>VP-217303</t>
  </si>
  <si>
    <t>Victor Preis</t>
  </si>
  <si>
    <t>MX-2012-120537</t>
  </si>
  <si>
    <t>MX-2014-151442</t>
  </si>
  <si>
    <t>MX-2011-162992</t>
  </si>
  <si>
    <t>Maua</t>
  </si>
  <si>
    <t>MX-2013-114202</t>
  </si>
  <si>
    <t>TEC-CO-10001234</t>
  </si>
  <si>
    <t>Canon Fax Machine, Digital</t>
  </si>
  <si>
    <t>MX-2012-124443</t>
  </si>
  <si>
    <t>TEC-CO-10000296</t>
  </si>
  <si>
    <t>Canon Fax and Copier, Digital</t>
  </si>
  <si>
    <t>OFF-SU-10001923</t>
  </si>
  <si>
    <t>Kleencut Letter Opener, Easy Grip</t>
  </si>
  <si>
    <t>FH-143503</t>
  </si>
  <si>
    <t>Fred Harton</t>
  </si>
  <si>
    <t>MX-2014-168480</t>
  </si>
  <si>
    <t>FUR-BO-10004508</t>
  </si>
  <si>
    <t>Ikea Floating Shelf Set, Mobile</t>
  </si>
  <si>
    <t>SD-204853</t>
  </si>
  <si>
    <t>Shirley Daniels</t>
  </si>
  <si>
    <t>MX-2014-143322</t>
  </si>
  <si>
    <t>MX-2013-101805</t>
  </si>
  <si>
    <t>MX-2013-156538</t>
  </si>
  <si>
    <t>OFF-EN-10002372</t>
  </si>
  <si>
    <t>GlobeWeis Manila Envelope, Security-Tint</t>
  </si>
  <si>
    <t>Rio de Janeiro</t>
  </si>
  <si>
    <t>Duque de Caxias</t>
  </si>
  <si>
    <t>MX-2012-134243</t>
  </si>
  <si>
    <t>FUR-BO-10000087</t>
  </si>
  <si>
    <t>Sauder Corner Shelving, Pine</t>
  </si>
  <si>
    <t>HM-148603</t>
  </si>
  <si>
    <t>Harry Marie</t>
  </si>
  <si>
    <t>MX-2014-168900</t>
  </si>
  <si>
    <t>OFF-EN-10003071</t>
  </si>
  <si>
    <t>Kraft Clasp Envelope, Security-Tint</t>
  </si>
  <si>
    <t>MX-2013-127628</t>
  </si>
  <si>
    <t>TEC-MA-10002193</t>
  </si>
  <si>
    <t>Panasonic Card Printer, Red</t>
  </si>
  <si>
    <t>RB-196453</t>
  </si>
  <si>
    <t>Robert Barroso</t>
  </si>
  <si>
    <t>Santarem</t>
  </si>
  <si>
    <t>MX-2013-125766</t>
  </si>
  <si>
    <t>OFF-FA-10002491</t>
  </si>
  <si>
    <t>Stockwell Rubber Bands, Bulk Pack</t>
  </si>
  <si>
    <t>US-2014-107524</t>
  </si>
  <si>
    <t>TEC-CO-10001221</t>
  </si>
  <si>
    <t>Brother Fax and Copier, Laser</t>
  </si>
  <si>
    <t>FUR-TA-10000519</t>
  </si>
  <si>
    <t>Bevis Computer Table, Fully Assembled</t>
  </si>
  <si>
    <t>TEC-AC-10004241</t>
  </si>
  <si>
    <t>Logitech Keyboard, USB</t>
  </si>
  <si>
    <t>MX-2014-126599</t>
  </si>
  <si>
    <t>OFF-ST-10003648</t>
  </si>
  <si>
    <t>Smead Folders, Wire Frame</t>
  </si>
  <si>
    <t>FUR-BO-10001507</t>
  </si>
  <si>
    <t>Ikea Library with Doors, Traditional</t>
  </si>
  <si>
    <t>Potosi</t>
  </si>
  <si>
    <t>MX-2013-114258</t>
  </si>
  <si>
    <t>OFF-BI-10001324</t>
  </si>
  <si>
    <t>Acco 3-Hole Punch, Economy</t>
  </si>
  <si>
    <t>OFF-EN-10003999</t>
  </si>
  <si>
    <t>Cameo Peel and Seal, with clear poly window</t>
  </si>
  <si>
    <t>FUR-BO-10001356</t>
  </si>
  <si>
    <t>Ikea Library with Doors, Mobile</t>
  </si>
  <si>
    <t>TEC-MA-10002614</t>
  </si>
  <si>
    <t>Okidata Receipt Printer, Wireless</t>
  </si>
  <si>
    <t>CD-127903</t>
  </si>
  <si>
    <t>Cynthia Delaney</t>
  </si>
  <si>
    <t>MX-2012-100034</t>
  </si>
  <si>
    <t>OFF-BI-10004632</t>
  </si>
  <si>
    <t>Avery 3-Hole Punch, Recycled</t>
  </si>
  <si>
    <t>SP-209203</t>
  </si>
  <si>
    <t>Susan Pistek</t>
  </si>
  <si>
    <t>Avellaneda</t>
  </si>
  <si>
    <t>US-2013-162068</t>
  </si>
  <si>
    <t>GlobeWeis Manila Envelope, Recycled</t>
  </si>
  <si>
    <t>RL-196153</t>
  </si>
  <si>
    <t>Rob Lucas</t>
  </si>
  <si>
    <t>Sinaloa</t>
  </si>
  <si>
    <t>Los Mochis</t>
  </si>
  <si>
    <t>US-2011-137673</t>
  </si>
  <si>
    <t>FUR-FU-10000060</t>
  </si>
  <si>
    <t>Advantus Light Bulb, Duo Pack</t>
  </si>
  <si>
    <t>JH-158203</t>
  </si>
  <si>
    <t>John Huston</t>
  </si>
  <si>
    <t>MX-2013-100923</t>
  </si>
  <si>
    <t>FUR-CH-10000171</t>
  </si>
  <si>
    <t>SAFCO Steel Folding Chair, Adjustable</t>
  </si>
  <si>
    <t>TEC-PH-10003157</t>
  </si>
  <si>
    <t>Nokia Speaker Phone, VoIP</t>
  </si>
  <si>
    <t>OFF-BI-10002126</t>
  </si>
  <si>
    <t>Wilson Jones Index Tab, Clear</t>
  </si>
  <si>
    <t>OFF-BI-10003653</t>
  </si>
  <si>
    <t>Avery 3-Hole Punch, Durable</t>
  </si>
  <si>
    <t>MX-2013-103667</t>
  </si>
  <si>
    <t>OFF-SU-10000556</t>
  </si>
  <si>
    <t>Kleencut Shears, Steel</t>
  </si>
  <si>
    <t>VF-217153</t>
  </si>
  <si>
    <t>Vicky Freymann</t>
  </si>
  <si>
    <t>MX-2013-145891</t>
  </si>
  <si>
    <t>OFF-ST-10001172</t>
  </si>
  <si>
    <t>Fellowes Trays, Wire Frame</t>
  </si>
  <si>
    <t>AB-101653</t>
  </si>
  <si>
    <t>Alan Barnes</t>
  </si>
  <si>
    <t>MX-2012-166968</t>
  </si>
  <si>
    <t>JP-155203</t>
  </si>
  <si>
    <t>Jeremy Pistek</t>
  </si>
  <si>
    <t>Malambo</t>
  </si>
  <si>
    <t>MX-2013-169593</t>
  </si>
  <si>
    <t>FUR-FU-10004288</t>
  </si>
  <si>
    <t>Eldon Frame, Duo Pack</t>
  </si>
  <si>
    <t>Maceio</t>
  </si>
  <si>
    <t>MX-2013-133459</t>
  </si>
  <si>
    <t>JE-157453</t>
  </si>
  <si>
    <t>Joel Eaton</t>
  </si>
  <si>
    <t>MX-2013-162908</t>
  </si>
  <si>
    <t>OFF-FA-10003879</t>
  </si>
  <si>
    <t>Stockwell Thumb Tacks, Assorted Sizes</t>
  </si>
  <si>
    <t>MX-2011-125227</t>
  </si>
  <si>
    <t>FUR-CH-10001262</t>
  </si>
  <si>
    <t>Novimex Bag Chairs, Red</t>
  </si>
  <si>
    <t>JW-152203</t>
  </si>
  <si>
    <t>Jane Waco</t>
  </si>
  <si>
    <t>MX-2012-115210</t>
  </si>
  <si>
    <t>FUR-CH-10003077</t>
  </si>
  <si>
    <t>SAFCO Bag Chairs, Adjustable</t>
  </si>
  <si>
    <t>Valencia</t>
  </si>
  <si>
    <t>US-2012-116925</t>
  </si>
  <si>
    <t>FUR-CH-10001914</t>
  </si>
  <si>
    <t>Harbour Creations Bag Chairs, Black</t>
  </si>
  <si>
    <t>OFF-SU-10004119</t>
  </si>
  <si>
    <t>Acme Trimmer, Steel</t>
  </si>
  <si>
    <t>OFF-ST-10000886</t>
  </si>
  <si>
    <t>Smead Lockers, Wire Frame</t>
  </si>
  <si>
    <t>OFF-ST-10002510</t>
  </si>
  <si>
    <t>Tenex Lockers, Wire Frame</t>
  </si>
  <si>
    <t>Matanzas</t>
  </si>
  <si>
    <t>MX-2013-152933</t>
  </si>
  <si>
    <t>DB-134053</t>
  </si>
  <si>
    <t>Denny Blanton</t>
  </si>
  <si>
    <t>MX-2012-110247</t>
  </si>
  <si>
    <t>OFF-AP-10001931</t>
  </si>
  <si>
    <t>JM-158653</t>
  </si>
  <si>
    <t>John Murray</t>
  </si>
  <si>
    <t>US-2013-110401</t>
  </si>
  <si>
    <t>TEC-AC-10003047</t>
  </si>
  <si>
    <t>SanDisk Keyboard, USB</t>
  </si>
  <si>
    <t>FO-143053</t>
  </si>
  <si>
    <t>Frank Olsen</t>
  </si>
  <si>
    <t>San Pablo de las Salinas</t>
  </si>
  <si>
    <t>MX-2012-122294</t>
  </si>
  <si>
    <t>OFF-AR-10000314</t>
  </si>
  <si>
    <t>BIC Highlighters, Fluorescent</t>
  </si>
  <si>
    <t>US-2014-102729</t>
  </si>
  <si>
    <t>OFF-PA-10001576</t>
  </si>
  <si>
    <t>Eaton Memo Slips, Multicolor</t>
  </si>
  <si>
    <t>MS-177703</t>
  </si>
  <si>
    <t>Maxwell Schwartz</t>
  </si>
  <si>
    <t>MX-2012-152310</t>
  </si>
  <si>
    <t>OFF-BI-10003472</t>
  </si>
  <si>
    <t>US-2013-139283</t>
  </si>
  <si>
    <t>OFF-SU-10000198</t>
  </si>
  <si>
    <t>Fiskars Scissors, Steel</t>
  </si>
  <si>
    <t>FUR-CH-10003559</t>
  </si>
  <si>
    <t>Office Star Chairmat, Black</t>
  </si>
  <si>
    <t>HH-150103</t>
  </si>
  <si>
    <t>Hilary Holden</t>
  </si>
  <si>
    <t>MX-2012-129021</t>
  </si>
  <si>
    <t>OFF-BI-10000816</t>
  </si>
  <si>
    <t>Ibico 3-Hole Punch, Recycled</t>
  </si>
  <si>
    <t>MX-2014-135272</t>
  </si>
  <si>
    <t>MX-2014-164105</t>
  </si>
  <si>
    <t>Arraijan</t>
  </si>
  <si>
    <t>US-2013-116988</t>
  </si>
  <si>
    <t>OFF-AR-10000422</t>
  </si>
  <si>
    <t>Stanley Markers, Blue</t>
  </si>
  <si>
    <t>Santos</t>
  </si>
  <si>
    <t>MX-2012-143469</t>
  </si>
  <si>
    <t>FUR-FU-10001175</t>
  </si>
  <si>
    <t>Advantus Door Stop, Durable</t>
  </si>
  <si>
    <t>MH-174403</t>
  </si>
  <si>
    <t>Mark Haberlin</t>
  </si>
  <si>
    <t>MX-2011-109155</t>
  </si>
  <si>
    <t>OFF-PA-10004241</t>
  </si>
  <si>
    <t>SanDisk Memo Slips, Premium</t>
  </si>
  <si>
    <t>OFF-BI-10004042</t>
  </si>
  <si>
    <t>Cardinal Binding Machine, Recycled</t>
  </si>
  <si>
    <t>OFF-PA-10003301</t>
  </si>
  <si>
    <t>Green Bar Parchment Paper, Recycled</t>
  </si>
  <si>
    <t>SM-200053</t>
  </si>
  <si>
    <t>Sally Matthias</t>
  </si>
  <si>
    <t>MX-2014-136560</t>
  </si>
  <si>
    <t>DB-136153</t>
  </si>
  <si>
    <t>Doug Bickford</t>
  </si>
  <si>
    <t>MX-2013-112620</t>
  </si>
  <si>
    <t>OFF-AR-10003031</t>
  </si>
  <si>
    <t>Stanley Highlighters, Easy-Erase</t>
  </si>
  <si>
    <t>LH-171553</t>
  </si>
  <si>
    <t>Logan Haushalter</t>
  </si>
  <si>
    <t>US-2012-148383</t>
  </si>
  <si>
    <t>TEC-AC-10001407</t>
  </si>
  <si>
    <t>Belkin Mouse, Erganomic</t>
  </si>
  <si>
    <t>MX-2012-161795</t>
  </si>
  <si>
    <t>OFF-EN-10004012</t>
  </si>
  <si>
    <t>GlobeWeis Peel and Seal, Set of 50</t>
  </si>
  <si>
    <t>MX-2014-135608</t>
  </si>
  <si>
    <t>Puente Alto</t>
  </si>
  <si>
    <t>MX-2012-115693</t>
  </si>
  <si>
    <t>TEC-PH-10002904</t>
  </si>
  <si>
    <t>Samsung Smart Phone, Full Size</t>
  </si>
  <si>
    <t>JD-157903</t>
  </si>
  <si>
    <t>John Dryer</t>
  </si>
  <si>
    <t>MX-2012-131254</t>
  </si>
  <si>
    <t>TEC-PH-10003102</t>
  </si>
  <si>
    <t>Samsung Audio Dock, with Caller ID</t>
  </si>
  <si>
    <t>Celaya</t>
  </si>
  <si>
    <t>MX-2014-101119</t>
  </si>
  <si>
    <t>TEC-CO-10002657</t>
  </si>
  <si>
    <t>Canon Copy Machine, High-Speed</t>
  </si>
  <si>
    <t>GH-144853</t>
  </si>
  <si>
    <t>Gene Hale</t>
  </si>
  <si>
    <t>MX-2012-105172</t>
  </si>
  <si>
    <t>OFF-LA-10004777</t>
  </si>
  <si>
    <t>Smead Shipping Labels, 5000 Label Set</t>
  </si>
  <si>
    <t>TH-215503</t>
  </si>
  <si>
    <t>Tracy Hopkins</t>
  </si>
  <si>
    <t>MX-2012-112844</t>
  </si>
  <si>
    <t>TEC-AC-10000692</t>
  </si>
  <si>
    <t>Logitech Keyboard, Erganomic</t>
  </si>
  <si>
    <t>PR-188803</t>
  </si>
  <si>
    <t>Patrick Ryan</t>
  </si>
  <si>
    <t>Gomez Palacio</t>
  </si>
  <si>
    <t>MX-2014-155915</t>
  </si>
  <si>
    <t>OFF-LA-10001634</t>
  </si>
  <si>
    <t>Harbour Creations Color Coded Labels, Laser Printer Compatible</t>
  </si>
  <si>
    <t>OFF-BI-10002062</t>
  </si>
  <si>
    <t>Acco Hole Reinforcements, Economy</t>
  </si>
  <si>
    <t>FUR-CH-10000233</t>
  </si>
  <si>
    <t>SAFCO Chairmat, Red</t>
  </si>
  <si>
    <t>OFF-LA-10004538</t>
  </si>
  <si>
    <t>Harbour Creations Legal Exhibit Labels, Laser Printer Compatible</t>
  </si>
  <si>
    <t>AF-108853</t>
  </si>
  <si>
    <t>Art Foster</t>
  </si>
  <si>
    <t>MX-2014-151085</t>
  </si>
  <si>
    <t>Pindamonhangaba</t>
  </si>
  <si>
    <t>MX-2012-135433</t>
  </si>
  <si>
    <t>OFF-SU-10001722</t>
  </si>
  <si>
    <t>Stiletto Box Cutter, Easy Grip</t>
  </si>
  <si>
    <t>BD-115003</t>
  </si>
  <si>
    <t>Bradley Drucker</t>
  </si>
  <si>
    <t>MX-2011-140809</t>
  </si>
  <si>
    <t>OFF-BI-10001533</t>
  </si>
  <si>
    <t>Wilson Jones Binding Machine, Recycled</t>
  </si>
  <si>
    <t>OFF-EN-10000714</t>
  </si>
  <si>
    <t>Ames Mailers, Set of 50</t>
  </si>
  <si>
    <t>OFF-ST-10002598</t>
  </si>
  <si>
    <t>Tenex Shelving, Industrial</t>
  </si>
  <si>
    <t>FUR-CH-10001647</t>
  </si>
  <si>
    <t>Novimex Swivel Stool, Black</t>
  </si>
  <si>
    <t>Cuscatlan</t>
  </si>
  <si>
    <t>San Martin</t>
  </si>
  <si>
    <t>MX-2014-125927</t>
  </si>
  <si>
    <t>OFF-BI-10002681</t>
  </si>
  <si>
    <t>Ibico Binder, Clear</t>
  </si>
  <si>
    <t>MS-173653</t>
  </si>
  <si>
    <t>Maribeth Schnelling</t>
  </si>
  <si>
    <t>MX-2012-117723</t>
  </si>
  <si>
    <t>OT-187303</t>
  </si>
  <si>
    <t>Olvera Toch</t>
  </si>
  <si>
    <t>MX-2014-110345</t>
  </si>
  <si>
    <t>MX-2011-152674</t>
  </si>
  <si>
    <t>OFF-AP-10004113</t>
  </si>
  <si>
    <t>Cuisinart Toaster, White</t>
  </si>
  <si>
    <t>BF-109753</t>
  </si>
  <si>
    <t>Barbara Fisher</t>
  </si>
  <si>
    <t>MX-2013-158162</t>
  </si>
  <si>
    <t>FUR-BO-10003106</t>
  </si>
  <si>
    <t>Sauder Corner Shelving, Metal</t>
  </si>
  <si>
    <t>MX-2014-151554</t>
  </si>
  <si>
    <t>OFF-AP-10004063</t>
  </si>
  <si>
    <t>Cuisinart Stove, Silver</t>
  </si>
  <si>
    <t>OFF-PA-10000745</t>
  </si>
  <si>
    <t>Green Bar Memo Slips, Recycled</t>
  </si>
  <si>
    <t>LH-167503</t>
  </si>
  <si>
    <t>Larry Hughes</t>
  </si>
  <si>
    <t>MX-2012-134929</t>
  </si>
  <si>
    <t>MX-2013-142783</t>
  </si>
  <si>
    <t>OFF-SU-10003739</t>
  </si>
  <si>
    <t>Elite Scissors, Easy Grip</t>
  </si>
  <si>
    <t>MX-2012-107909</t>
  </si>
  <si>
    <t>FUR-TA-10000486</t>
  </si>
  <si>
    <t>Barricks Wood Table, Adjustable Height</t>
  </si>
  <si>
    <t>CC-125503</t>
  </si>
  <si>
    <t>Clay Cheatham</t>
  </si>
  <si>
    <t>US-2012-162432</t>
  </si>
  <si>
    <t>TEC-PH-10003877</t>
  </si>
  <si>
    <t>Samsung Office Telephone, Cordless</t>
  </si>
  <si>
    <t>JS-158803</t>
  </si>
  <si>
    <t>John Stevenson</t>
  </si>
  <si>
    <t>US-2011-157441</t>
  </si>
  <si>
    <t>CA-122653</t>
  </si>
  <si>
    <t>Christina Anderson</t>
  </si>
  <si>
    <t>MX-2014-113775</t>
  </si>
  <si>
    <t>TEC-MA-10002306</t>
  </si>
  <si>
    <t>Epson Phone, White</t>
  </si>
  <si>
    <t>US-2012-141873</t>
  </si>
  <si>
    <t>FUR-BO-10001596</t>
  </si>
  <si>
    <t>Dania Library with Doors, Mobile</t>
  </si>
  <si>
    <t>OFF-EN-10001327</t>
  </si>
  <si>
    <t>Cameo Interoffice Envelope, Security-Tint</t>
  </si>
  <si>
    <t>GM-144553</t>
  </si>
  <si>
    <t>Gary Mitchum</t>
  </si>
  <si>
    <t>Moa</t>
  </si>
  <si>
    <t>MX-2014-158638</t>
  </si>
  <si>
    <t>OFF-LA-10003140</t>
  </si>
  <si>
    <t>Harbour Creations Round Labels, Alphabetical</t>
  </si>
  <si>
    <t>OFF-AR-10002802</t>
  </si>
  <si>
    <t>Binney &amp; Smith Pencil Sharpener, Water Color</t>
  </si>
  <si>
    <t>MX-2014-140676</t>
  </si>
  <si>
    <t>OFF-PA-10003365</t>
  </si>
  <si>
    <t>Eaton Cards &amp; Envelopes, Multicolor</t>
  </si>
  <si>
    <t>OFF-PA-10003982</t>
  </si>
  <si>
    <t>SanDisk Message Books, Premium</t>
  </si>
  <si>
    <t>OFF-BI-10001002</t>
  </si>
  <si>
    <t>Avery Binder Covers, Recycled</t>
  </si>
  <si>
    <t>Birigui</t>
  </si>
  <si>
    <t>MX-2012-159002</t>
  </si>
  <si>
    <t>MX-2011-108749</t>
  </si>
  <si>
    <t>MX-2013-127124</t>
  </si>
  <si>
    <t>FUR-CH-10000836</t>
  </si>
  <si>
    <t>SAFCO Swivel Stool, Adjustable</t>
  </si>
  <si>
    <t>FUR-CH-10003195</t>
  </si>
  <si>
    <t>Hon Rocking Chair, Red</t>
  </si>
  <si>
    <t>TEC-AC-10003857</t>
  </si>
  <si>
    <t>Memorex Keyboard, Programmable</t>
  </si>
  <si>
    <t>OFF-LA-10001471</t>
  </si>
  <si>
    <t>Harbour Creations File Folder Labels, Alphabetical</t>
  </si>
  <si>
    <t>SS-201403</t>
  </si>
  <si>
    <t>Saphhira Shifley</t>
  </si>
  <si>
    <t>US-2012-126774</t>
  </si>
  <si>
    <t>FUR-FU-10001371</t>
  </si>
  <si>
    <t>Deflect-O Stacking Tray, Black</t>
  </si>
  <si>
    <t>MX-2011-142482</t>
  </si>
  <si>
    <t>AF-108703</t>
  </si>
  <si>
    <t>Art Ferguson</t>
  </si>
  <si>
    <t>MX-2011-106775</t>
  </si>
  <si>
    <t>OFF-BI-10000185</t>
  </si>
  <si>
    <t>Cardinal Binder Covers, Recycled</t>
  </si>
  <si>
    <t>Coatzacoalcos</t>
  </si>
  <si>
    <t>MX-2011-161508</t>
  </si>
  <si>
    <t>OFF-EN-10004525</t>
  </si>
  <si>
    <t>GlobeWeis Peel and Seal, Security-Tint</t>
  </si>
  <si>
    <t>US-2014-135713</t>
  </si>
  <si>
    <t>TEC-CO-10001042</t>
  </si>
  <si>
    <t>Sharp Fax and Copier, High-Speed</t>
  </si>
  <si>
    <t>MX-2012-156223</t>
  </si>
  <si>
    <t>OFF-AR-10002499</t>
  </si>
  <si>
    <t>Binney &amp; Smith Pencil Sharpener, Easy-Erase</t>
  </si>
  <si>
    <t>JD-158953</t>
  </si>
  <si>
    <t>Jonathan Doherty</t>
  </si>
  <si>
    <t>MX-2014-107699</t>
  </si>
  <si>
    <t>MX-2011-141705</t>
  </si>
  <si>
    <t>TEC-PH-10003405</t>
  </si>
  <si>
    <t>Apple Office Telephone, Full Size</t>
  </si>
  <si>
    <t>OFF-FA-10004946</t>
  </si>
  <si>
    <t>Advantus Staples, Metal</t>
  </si>
  <si>
    <t>Pelotas</t>
  </si>
  <si>
    <t>MX-2012-134341</t>
  </si>
  <si>
    <t>RD-195853</t>
  </si>
  <si>
    <t>Rob Dowd</t>
  </si>
  <si>
    <t>US-2012-167570</t>
  </si>
  <si>
    <t>FUR-FU-10003874</t>
  </si>
  <si>
    <t>Advantus Door Stop, Erganomic</t>
  </si>
  <si>
    <t>EL-137353</t>
  </si>
  <si>
    <t>Ed Ludwig</t>
  </si>
  <si>
    <t>MX-2014-166135</t>
  </si>
  <si>
    <t>TEC-PH-10000577</t>
  </si>
  <si>
    <t>Samsung Headset, Cordless</t>
  </si>
  <si>
    <t>TEC-AC-10000152</t>
  </si>
  <si>
    <t>Logitech Flash Drive, Erganomic</t>
  </si>
  <si>
    <t>OFF-ST-10003929</t>
  </si>
  <si>
    <t>Tenex Lockers, Blue</t>
  </si>
  <si>
    <t>Balneario Camboriu</t>
  </si>
  <si>
    <t>MX-2012-126977</t>
  </si>
  <si>
    <t>FUR-CH-10000953</t>
  </si>
  <si>
    <t>Harbour Creations Swivel Stool, Black</t>
  </si>
  <si>
    <t>MX-2011-103849</t>
  </si>
  <si>
    <t>FUR-FU-10002004</t>
  </si>
  <si>
    <t>Tenex Stacking Tray, Durable</t>
  </si>
  <si>
    <t>TEC-MA-10001622</t>
  </si>
  <si>
    <t>Okidata Card Printer, Red</t>
  </si>
  <si>
    <t>PL-189253</t>
  </si>
  <si>
    <t>Paul Lucas</t>
  </si>
  <si>
    <t>MX-2012-126704</t>
  </si>
  <si>
    <t>FUR-FU-10000251</t>
  </si>
  <si>
    <t>Deflect-O Door Stop, Duo Pack</t>
  </si>
  <si>
    <t>OFF-FA-10004649</t>
  </si>
  <si>
    <t>Advantus Clamps, 12 Pack</t>
  </si>
  <si>
    <t>MX-2011-147984</t>
  </si>
  <si>
    <t>NC-184153</t>
  </si>
  <si>
    <t>Nathan Cano</t>
  </si>
  <si>
    <t>Norte de Santander</t>
  </si>
  <si>
    <t>Cucuta</t>
  </si>
  <si>
    <t>MX-2014-117569</t>
  </si>
  <si>
    <t>OFF-FA-10001761</t>
  </si>
  <si>
    <t>OIC Thumb Tacks, Metal</t>
  </si>
  <si>
    <t>OFF-ST-10003459</t>
  </si>
  <si>
    <t>OFF-BI-10000419</t>
  </si>
  <si>
    <t>Wilson Jones 3-Hole Punch, Recycled</t>
  </si>
  <si>
    <t>MG-176953</t>
  </si>
  <si>
    <t>Maureen Gnade</t>
  </si>
  <si>
    <t>MX-2012-123309</t>
  </si>
  <si>
    <t>OFF-AP-10002360</t>
  </si>
  <si>
    <t>Cuisinart Blender, White</t>
  </si>
  <si>
    <t>US-2014-130085</t>
  </si>
  <si>
    <t>TEC-PH-10001587</t>
  </si>
  <si>
    <t>Apple Headset, Cordless</t>
  </si>
  <si>
    <t>TEC-PH-10003784</t>
  </si>
  <si>
    <t>Motorola Signal Booster, Full Size</t>
  </si>
  <si>
    <t>KS-163003</t>
  </si>
  <si>
    <t>Karen Seio</t>
  </si>
  <si>
    <t>MX-2014-160934</t>
  </si>
  <si>
    <t>TEC-CO-10002571</t>
  </si>
  <si>
    <t>Hewlett Personal Copier, Digital</t>
  </si>
  <si>
    <t>OFF-ST-10001590</t>
  </si>
  <si>
    <t>Eldon Folders, Blue</t>
  </si>
  <si>
    <t>OFF-LA-10001063</t>
  </si>
  <si>
    <t>Novimex Removable Labels, 5000 Label Set</t>
  </si>
  <si>
    <t>TN-210403</t>
  </si>
  <si>
    <t>Tanja Norvell</t>
  </si>
  <si>
    <t>MX-2013-168354</t>
  </si>
  <si>
    <t>AH-101203</t>
  </si>
  <si>
    <t>Adrian Hane</t>
  </si>
  <si>
    <t>Quintana Roo</t>
  </si>
  <si>
    <t>Cancun</t>
  </si>
  <si>
    <t>MX-2013-136721</t>
  </si>
  <si>
    <t>TEC-CO-10002113</t>
  </si>
  <si>
    <t>Canon Ink, Digital</t>
  </si>
  <si>
    <t>FUR-CH-10001795</t>
  </si>
  <si>
    <t>SAFCO Steel Folding Chair, Red</t>
  </si>
  <si>
    <t>MX-2012-126795</t>
  </si>
  <si>
    <t>EH-140053</t>
  </si>
  <si>
    <t>Erica Hernandez</t>
  </si>
  <si>
    <t>Uruguaiana</t>
  </si>
  <si>
    <t>MX-2014-102064</t>
  </si>
  <si>
    <t>OFF-ST-10002233</t>
  </si>
  <si>
    <t>Smead Trays, Single Width</t>
  </si>
  <si>
    <t>ZC-219103</t>
  </si>
  <si>
    <t>Zuschuss Carroll</t>
  </si>
  <si>
    <t>MX-2014-105921</t>
  </si>
  <si>
    <t>TEC-AC-10004626</t>
  </si>
  <si>
    <t>Belkin Router, Erganomic</t>
  </si>
  <si>
    <t>JB-160003</t>
  </si>
  <si>
    <t>Joy Bell-</t>
  </si>
  <si>
    <t>Arapongas</t>
  </si>
  <si>
    <t>MX-2011-124233</t>
  </si>
  <si>
    <t>OFF-SU-10001892</t>
  </si>
  <si>
    <t>Elite Box Cutter, High Speed</t>
  </si>
  <si>
    <t>MX-2011-144463</t>
  </si>
  <si>
    <t>OFF-PA-10000677</t>
  </si>
  <si>
    <t>Green Bar Memo Slips, Premium</t>
  </si>
  <si>
    <t>TEC-AC-10000086</t>
  </si>
  <si>
    <t>Logitech Mouse, USB</t>
  </si>
  <si>
    <t>MX-2014-115483</t>
  </si>
  <si>
    <t>TEC-PH-10003522</t>
  </si>
  <si>
    <t>Apple Headset, Full Size</t>
  </si>
  <si>
    <t>MH-172903</t>
  </si>
  <si>
    <t>Marc Harrigan</t>
  </si>
  <si>
    <t>MX-2012-102960</t>
  </si>
  <si>
    <t>OFF-AR-10004422</t>
  </si>
  <si>
    <t>Boston Sketch Pad, Blue</t>
  </si>
  <si>
    <t>US-2013-108567</t>
  </si>
  <si>
    <t>MX-2013-158358</t>
  </si>
  <si>
    <t>FUR-CH-10004219</t>
  </si>
  <si>
    <t>Office Star Bag Chairs, Red</t>
  </si>
  <si>
    <t>OFF-AR-10003680</t>
  </si>
  <si>
    <t>BIC Markers, Water Color</t>
  </si>
  <si>
    <t>MC-178453</t>
  </si>
  <si>
    <t>Michael Chen</t>
  </si>
  <si>
    <t>MX-2013-145373</t>
  </si>
  <si>
    <t>OFF-EN-10000315</t>
  </si>
  <si>
    <t>Kraft Manila Envelope, Recycled</t>
  </si>
  <si>
    <t>RF-198403</t>
  </si>
  <si>
    <t>Roy Franzosisch</t>
  </si>
  <si>
    <t>MX-2012-113523</t>
  </si>
  <si>
    <t>US-2013-111332</t>
  </si>
  <si>
    <t>FUR-FU-10003901</t>
  </si>
  <si>
    <t>Advantus Stacking Tray, Erganomic</t>
  </si>
  <si>
    <t>JR-162103</t>
  </si>
  <si>
    <t>Justin Ritter</t>
  </si>
  <si>
    <t>MX-2014-120530</t>
  </si>
  <si>
    <t>OFF-SU-10001382</t>
  </si>
  <si>
    <t>Elite Trimmer, Steel</t>
  </si>
  <si>
    <t>OFF-LA-10000738</t>
  </si>
  <si>
    <t>Avery File Folder Labels, Adjustable</t>
  </si>
  <si>
    <t>MX-2012-157651</t>
  </si>
  <si>
    <t>MX-2014-111122</t>
  </si>
  <si>
    <t>TEC-CO-10002201</t>
  </si>
  <si>
    <t>Sharp Ink, Color</t>
  </si>
  <si>
    <t>LH-170203</t>
  </si>
  <si>
    <t>Lisa Hazard</t>
  </si>
  <si>
    <t>MX-2013-101126</t>
  </si>
  <si>
    <t>OFF-ST-10004646</t>
  </si>
  <si>
    <t>Fellowes Lockers, Blue</t>
  </si>
  <si>
    <t>TEC-CO-10004185</t>
  </si>
  <si>
    <t>Sharp Personal Copier, High-Speed</t>
  </si>
  <si>
    <t>BN-114703</t>
  </si>
  <si>
    <t>Brad Norvell</t>
  </si>
  <si>
    <t>MX-2014-112522</t>
  </si>
  <si>
    <t>OFF-EN-10000338</t>
  </si>
  <si>
    <t>Kraft Mailers, Recycled</t>
  </si>
  <si>
    <t>Barranca</t>
  </si>
  <si>
    <t>MX-2014-106873</t>
  </si>
  <si>
    <t>DK-129853</t>
  </si>
  <si>
    <t>Darren Koutras</t>
  </si>
  <si>
    <t>US-2011-107594</t>
  </si>
  <si>
    <t>SN-207103</t>
  </si>
  <si>
    <t>Steve Nguyen</t>
  </si>
  <si>
    <t>MX-2014-164294</t>
  </si>
  <si>
    <t>TEC-PH-10004287</t>
  </si>
  <si>
    <t>Cisco Headset, Cordless</t>
  </si>
  <si>
    <t>OFF-FA-10002100</t>
  </si>
  <si>
    <t>OIC Paper Clips, 12 Pack</t>
  </si>
  <si>
    <t>MX-2012-140473</t>
  </si>
  <si>
    <t>DK-133753</t>
  </si>
  <si>
    <t>Dennis Kane</t>
  </si>
  <si>
    <t>MX-2012-135076</t>
  </si>
  <si>
    <t>TEC-AC-10003955</t>
  </si>
  <si>
    <t>Memorex Router, Erganomic</t>
  </si>
  <si>
    <t>TEC-PH-10000106</t>
  </si>
  <si>
    <t>Apple Smart Phone, Full Size</t>
  </si>
  <si>
    <t>OFF-LA-10002827</t>
  </si>
  <si>
    <t>Harbour Creations Round Labels, Adjustable</t>
  </si>
  <si>
    <t>ME-180103</t>
  </si>
  <si>
    <t>Michelle Ellison</t>
  </si>
  <si>
    <t>US-2012-163265</t>
  </si>
  <si>
    <t>OFF-LA-10003717</t>
  </si>
  <si>
    <t>Harbour Creations Legal Exhibit Labels, 5000 Label Set</t>
  </si>
  <si>
    <t>FUR-CH-10000302</t>
  </si>
  <si>
    <t>Novimex Rocking Chair, Red</t>
  </si>
  <si>
    <t>MS-179803</t>
  </si>
  <si>
    <t>Michael Stewart</t>
  </si>
  <si>
    <t>MX-2014-160451</t>
  </si>
  <si>
    <t>MX-2013-148012</t>
  </si>
  <si>
    <t>TEC-PH-10002780</t>
  </si>
  <si>
    <t>Motorola Smart Phone, Cordless</t>
  </si>
  <si>
    <t>Seropedica</t>
  </si>
  <si>
    <t>MX-2014-144890</t>
  </si>
  <si>
    <t>OFF-PA-10004421</t>
  </si>
  <si>
    <t>Enermax Memo Slips, Multicolor</t>
  </si>
  <si>
    <t>AH-106903</t>
  </si>
  <si>
    <t>Anna Haberlin</t>
  </si>
  <si>
    <t>MX-2013-126361</t>
  </si>
  <si>
    <t>TEC-CO-10003370</t>
  </si>
  <si>
    <t>HP Ink, Color</t>
  </si>
  <si>
    <t>TEC-PH-10001580</t>
  </si>
  <si>
    <t>Apple Office Telephone, VoIP</t>
  </si>
  <si>
    <t>Paraguay</t>
  </si>
  <si>
    <t>San Lorenzo</t>
  </si>
  <si>
    <t>MX-2013-128160</t>
  </si>
  <si>
    <t>TEC-AC-10000097</t>
  </si>
  <si>
    <t>Belkin Mouse, Programmable</t>
  </si>
  <si>
    <t>FUR-FU-10000242</t>
  </si>
  <si>
    <t>Deflect-O Frame, Durable</t>
  </si>
  <si>
    <t>FUR-FU-10004139</t>
  </si>
  <si>
    <t>Tenex Photo Frame, Duo Pack</t>
  </si>
  <si>
    <t>AO-108103</t>
  </si>
  <si>
    <t>Anthony O'Donnell</t>
  </si>
  <si>
    <t>Londrina</t>
  </si>
  <si>
    <t>MX-2012-134299</t>
  </si>
  <si>
    <t>OFF-FA-10001877</t>
  </si>
  <si>
    <t>Accos Thumb Tacks, Bulk Pack</t>
  </si>
  <si>
    <t>PF-192253</t>
  </si>
  <si>
    <t>Phillip Flathmann</t>
  </si>
  <si>
    <t>MX-2013-166373</t>
  </si>
  <si>
    <t>MX-2012-138023</t>
  </si>
  <si>
    <t>OFF-FA-10000522</t>
  </si>
  <si>
    <t>US-2011-162425</t>
  </si>
  <si>
    <t>OFF-BI-10002483</t>
  </si>
  <si>
    <t>Cardinal Hole Reinforcements, Clear</t>
  </si>
  <si>
    <t>OFF-FA-10003638</t>
  </si>
  <si>
    <t>US-2012-110618</t>
  </si>
  <si>
    <t>LS-169453</t>
  </si>
  <si>
    <t>Linda Southworth</t>
  </si>
  <si>
    <t>MX-2014-164994</t>
  </si>
  <si>
    <t>FUR-CH-10002297</t>
  </si>
  <si>
    <t>Novimex Bag Chairs, Set of Two</t>
  </si>
  <si>
    <t>RB-194653</t>
  </si>
  <si>
    <t>Rick Bensley</t>
  </si>
  <si>
    <t>MX-2011-112795</t>
  </si>
  <si>
    <t>Ribeirao Preto</t>
  </si>
  <si>
    <t>MX-2013-141271</t>
  </si>
  <si>
    <t>OFF-LA-10000413</t>
  </si>
  <si>
    <t>Hon Legal Exhibit Labels, Alphabetical</t>
  </si>
  <si>
    <t>TEC-CO-10000771</t>
  </si>
  <si>
    <t>Canon Wireless Fax, Laser</t>
  </si>
  <si>
    <t>MX-2013-157735</t>
  </si>
  <si>
    <t>FUR-CH-10001455</t>
  </si>
  <si>
    <t>Office Star Swivel Stool, Adjustable</t>
  </si>
  <si>
    <t>TC-212953</t>
  </si>
  <si>
    <t>Toby Carlisle</t>
  </si>
  <si>
    <t>MX-2014-102995</t>
  </si>
  <si>
    <t>OFF-EN-10001771</t>
  </si>
  <si>
    <t>Kraft Mailers, Set of 50</t>
  </si>
  <si>
    <t>SW-203503</t>
  </si>
  <si>
    <t>Sean Wendt</t>
  </si>
  <si>
    <t>US-2013-128650</t>
  </si>
  <si>
    <t>OFF-ST-10002574</t>
  </si>
  <si>
    <t>Smead Shelving, Blue</t>
  </si>
  <si>
    <t>MX-2014-155740</t>
  </si>
  <si>
    <t>OFF-SU-10000573</t>
  </si>
  <si>
    <t>Acme Ruler, High Speed</t>
  </si>
  <si>
    <t>OFF-LA-10002731</t>
  </si>
  <si>
    <t>Smead Removable Labels, Laser Printer Compatible</t>
  </si>
  <si>
    <t>US-2012-148257</t>
  </si>
  <si>
    <t>OFF-SU-10002962</t>
  </si>
  <si>
    <t>Acme Scissors, Serrated</t>
  </si>
  <si>
    <t>US-2011-119711</t>
  </si>
  <si>
    <t>TEC-CO-10000887</t>
  </si>
  <si>
    <t>Hewlett Copy Machine, High-Speed</t>
  </si>
  <si>
    <t>OFF-ST-10004382</t>
  </si>
  <si>
    <t>Smead Folders, Blue</t>
  </si>
  <si>
    <t>AD-101803</t>
  </si>
  <si>
    <t>Alan Dominguez</t>
  </si>
  <si>
    <t>San Francisco del Rincon</t>
  </si>
  <si>
    <t>US-2013-119956</t>
  </si>
  <si>
    <t>FUR-TA-10001496</t>
  </si>
  <si>
    <t>US-2012-130932</t>
  </si>
  <si>
    <t>OFF-AR-10001833</t>
  </si>
  <si>
    <t>Boston Highlighters, Easy-Erase</t>
  </si>
  <si>
    <t>MX-2013-147543</t>
  </si>
  <si>
    <t>OFF-PA-10001761</t>
  </si>
  <si>
    <t>Eaton Message Books, Multicolor</t>
  </si>
  <si>
    <t>US-2011-111157</t>
  </si>
  <si>
    <t>US-2014-144897</t>
  </si>
  <si>
    <t>OFF-EN-10001940</t>
  </si>
  <si>
    <t>Cameo Peel and Seal, Security-Tint</t>
  </si>
  <si>
    <t>GH-144103</t>
  </si>
  <si>
    <t>Gary Hansen</t>
  </si>
  <si>
    <t>MX-2012-100979</t>
  </si>
  <si>
    <t>MX-2012-140018</t>
  </si>
  <si>
    <t>OFF-ST-10000557</t>
  </si>
  <si>
    <t>Tenex Box, Blue</t>
  </si>
  <si>
    <t>ES-140203</t>
  </si>
  <si>
    <t>Erica Smith</t>
  </si>
  <si>
    <t>MX-2013-166877</t>
  </si>
  <si>
    <t>OFF-PA-10000935</t>
  </si>
  <si>
    <t>SanDisk Computer Printout Paper, Multicolor</t>
  </si>
  <si>
    <t>Jurema</t>
  </si>
  <si>
    <t>MX-2011-152534</t>
  </si>
  <si>
    <t>BIC Pencil Sharpener, Easy-Erase</t>
  </si>
  <si>
    <t>BF-110053</t>
  </si>
  <si>
    <t>Barry Franz</t>
  </si>
  <si>
    <t>MX-2012-133172</t>
  </si>
  <si>
    <t>OFF-AR-10003179</t>
  </si>
  <si>
    <t>BIC Pencil Sharpener, Blue</t>
  </si>
  <si>
    <t>FUR-TA-10002885</t>
  </si>
  <si>
    <t>Lesro Computer Table, Fully Assembled</t>
  </si>
  <si>
    <t>FUR-BO-10004340</t>
  </si>
  <si>
    <t>Safco Classic Bookcase, Mobile</t>
  </si>
  <si>
    <t>FUR-TA-10000855</t>
  </si>
  <si>
    <t>Chromcraft Training Table, Rectangular</t>
  </si>
  <si>
    <t>TA-213853</t>
  </si>
  <si>
    <t>Tom Ashbrook</t>
  </si>
  <si>
    <t>Itapecerica da Serra</t>
  </si>
  <si>
    <t>MX-2012-101637</t>
  </si>
  <si>
    <t>Sao Luis</t>
  </si>
  <si>
    <t>MX-2014-149902</t>
  </si>
  <si>
    <t>TEC-CO-10004468</t>
  </si>
  <si>
    <t>Canon Copy Machine, Digital</t>
  </si>
  <si>
    <t>OFF-AR-10002380</t>
  </si>
  <si>
    <t>Boston Highlighters, Blue</t>
  </si>
  <si>
    <t>OFF-BI-10004053</t>
  </si>
  <si>
    <t>Cardinal Binder Covers, Durable</t>
  </si>
  <si>
    <t>GG-146503</t>
  </si>
  <si>
    <t>Greg Guthrie</t>
  </si>
  <si>
    <t>MX-2013-119788</t>
  </si>
  <si>
    <t>MS-177103</t>
  </si>
  <si>
    <t>Maurice Satty</t>
  </si>
  <si>
    <t>MX-2012-134789</t>
  </si>
  <si>
    <t>GM-145003</t>
  </si>
  <si>
    <t>Gene McClure</t>
  </si>
  <si>
    <t>MX-2013-144575</t>
  </si>
  <si>
    <t>OFF-AR-10000082</t>
  </si>
  <si>
    <t>DP-131053</t>
  </si>
  <si>
    <t>Dave Poirier</t>
  </si>
  <si>
    <t>MX-2011-150847</t>
  </si>
  <si>
    <t>FUR-FU-10000350</t>
  </si>
  <si>
    <t>Rubbermaid Light Bulb, Duo Pack</t>
  </si>
  <si>
    <t>JF-151903</t>
  </si>
  <si>
    <t>Jamie Frazer</t>
  </si>
  <si>
    <t>Magallanes y Antartica Chilena</t>
  </si>
  <si>
    <t>Punta Arenas</t>
  </si>
  <si>
    <t>MX-2014-167108</t>
  </si>
  <si>
    <t>TEC-PH-10003970</t>
  </si>
  <si>
    <t>Cisco Headset, Full Size</t>
  </si>
  <si>
    <t>BT-114403</t>
  </si>
  <si>
    <t>Bobby Trafton</t>
  </si>
  <si>
    <t>Parintins</t>
  </si>
  <si>
    <t>US-2013-132276</t>
  </si>
  <si>
    <t>LL-168403</t>
  </si>
  <si>
    <t>Lauren Leatherbury</t>
  </si>
  <si>
    <t>MX-2013-118038</t>
  </si>
  <si>
    <t>SE-201103</t>
  </si>
  <si>
    <t>Sanjit Engle</t>
  </si>
  <si>
    <t>MX-2012-107979</t>
  </si>
  <si>
    <t>TEC-MA-10001922</t>
  </si>
  <si>
    <t>Konica Calculator, Wireless</t>
  </si>
  <si>
    <t>MX-2014-143833</t>
  </si>
  <si>
    <t>FUR-BO-10003159</t>
  </si>
  <si>
    <t>Dania Stackable Bookrack, Pine</t>
  </si>
  <si>
    <t>GB-145753</t>
  </si>
  <si>
    <t>Giulietta Baptist</t>
  </si>
  <si>
    <t>US-2014-111906</t>
  </si>
  <si>
    <t>OFF-BI-10000506</t>
  </si>
  <si>
    <t>Ibico Binder, Economy</t>
  </si>
  <si>
    <t>MX-2012-120943</t>
  </si>
  <si>
    <t>OFF-SU-10003719</t>
  </si>
  <si>
    <t>Stiletto Scissors, Steel</t>
  </si>
  <si>
    <t>MX-2013-116036</t>
  </si>
  <si>
    <t>CB-120253</t>
  </si>
  <si>
    <t>Cassandra Brandow</t>
  </si>
  <si>
    <t>Envigado</t>
  </si>
  <si>
    <t>MX-2014-106719</t>
  </si>
  <si>
    <t>OFF-EN-10000359</t>
  </si>
  <si>
    <t>Ames Clasp Envelope, Recycled</t>
  </si>
  <si>
    <t>JK-156403</t>
  </si>
  <si>
    <t>Jim Kriz</t>
  </si>
  <si>
    <t>MX-2013-158085</t>
  </si>
  <si>
    <t>TEC-CO-10000395</t>
  </si>
  <si>
    <t>Hewlett Fax Machine, Laser</t>
  </si>
  <si>
    <t>MX-2012-126851</t>
  </si>
  <si>
    <t>US-2013-144050</t>
  </si>
  <si>
    <t>MX-2013-168872</t>
  </si>
  <si>
    <t>MH-174553</t>
  </si>
  <si>
    <t>Mark Hamilton</t>
  </si>
  <si>
    <t>MX-2012-161214</t>
  </si>
  <si>
    <t>OFF-BI-10004830</t>
  </si>
  <si>
    <t>Ibico Index Tab, Clear</t>
  </si>
  <si>
    <t>JE-154753</t>
  </si>
  <si>
    <t>Jeremy Ellison</t>
  </si>
  <si>
    <t>US-2013-125759</t>
  </si>
  <si>
    <t>TEC-MA-10000888</t>
  </si>
  <si>
    <t>Okidata Phone, White</t>
  </si>
  <si>
    <t>EM-140953</t>
  </si>
  <si>
    <t>Eudokia Martin</t>
  </si>
  <si>
    <t>Garza Garcia</t>
  </si>
  <si>
    <t>MX-2012-104031</t>
  </si>
  <si>
    <t>EG-139003</t>
  </si>
  <si>
    <t>Emily Grady</t>
  </si>
  <si>
    <t>US-2013-164357</t>
  </si>
  <si>
    <t>MX-2011-120677</t>
  </si>
  <si>
    <t>OFF-AP-10002697</t>
  </si>
  <si>
    <t>Breville Coffee Grinder, Red</t>
  </si>
  <si>
    <t>JJ-157603</t>
  </si>
  <si>
    <t>Joel Jenkins</t>
  </si>
  <si>
    <t>MX-2012-119487</t>
  </si>
  <si>
    <t>OFF-EN-10003898</t>
  </si>
  <si>
    <t>Ames Peel and Seal, Set of 50</t>
  </si>
  <si>
    <t>MX-2012-136987</t>
  </si>
  <si>
    <t>OFF-PA-10003838</t>
  </si>
  <si>
    <t>Eaton Note Cards, Premium</t>
  </si>
  <si>
    <t>TEC-PH-10004182</t>
  </si>
  <si>
    <t>Motorola Smart Phone, Full Size</t>
  </si>
  <si>
    <t>DD-135703</t>
  </si>
  <si>
    <t>Dorothy Dickinson</t>
  </si>
  <si>
    <t>Sergipe</t>
  </si>
  <si>
    <t>Aracaju</t>
  </si>
  <si>
    <t>MX-2014-150868</t>
  </si>
  <si>
    <t>BP-112303</t>
  </si>
  <si>
    <t>Benjamin Patterson</t>
  </si>
  <si>
    <t>Quindio</t>
  </si>
  <si>
    <t>Armenia</t>
  </si>
  <si>
    <t>MX-2011-140389</t>
  </si>
  <si>
    <t>MX-2011-107706</t>
  </si>
  <si>
    <t>FUR-CH-10000656</t>
  </si>
  <si>
    <t>Hon Swivel Stool, Adjustable</t>
  </si>
  <si>
    <t>MX-2013-166863</t>
  </si>
  <si>
    <t>OFF-AR-10002710</t>
  </si>
  <si>
    <t>Sanford Pens, Easy-Erase</t>
  </si>
  <si>
    <t>OFF-EN-10002674</t>
  </si>
  <si>
    <t>Cameo Interoffice Envelope, Set of 50</t>
  </si>
  <si>
    <t>FUR-BO-10003034</t>
  </si>
  <si>
    <t>Sauder Stackable Bookrack, Pine</t>
  </si>
  <si>
    <t>TEC-PH-10004251</t>
  </si>
  <si>
    <t>Nokia Audio Dock, Full Size</t>
  </si>
  <si>
    <t>JE-161653</t>
  </si>
  <si>
    <t>Justin Ellison</t>
  </si>
  <si>
    <t>Cruzeiro</t>
  </si>
  <si>
    <t>MX-2013-147515</t>
  </si>
  <si>
    <t>TEC-CO-10001595</t>
  </si>
  <si>
    <t>MX-2014-122140</t>
  </si>
  <si>
    <t>FUR-TA-10001642</t>
  </si>
  <si>
    <t>Lesro Round Table, Rectangular</t>
  </si>
  <si>
    <t>OFF-ST-10002632</t>
  </si>
  <si>
    <t>Smead Shelving, Industrial</t>
  </si>
  <si>
    <t>MM-172603</t>
  </si>
  <si>
    <t>Magdelene Morse</t>
  </si>
  <si>
    <t>MX-2012-148621</t>
  </si>
  <si>
    <t>OFF-BI-10002841</t>
  </si>
  <si>
    <t>Cardinal Binding Machine, Durable</t>
  </si>
  <si>
    <t>US-2012-142699</t>
  </si>
  <si>
    <t>BS-113653</t>
  </si>
  <si>
    <t>Bill Shonely</t>
  </si>
  <si>
    <t>Jamaica</t>
  </si>
  <si>
    <t>Saint Catherine</t>
  </si>
  <si>
    <t>Portmore</t>
  </si>
  <si>
    <t>FUR-CH-10003392</t>
  </si>
  <si>
    <t>Novimex Steel Folding Chair, Red</t>
  </si>
  <si>
    <t>FUR-FU-10000490</t>
  </si>
  <si>
    <t>Eldon Light Bulb, Erganomic</t>
  </si>
  <si>
    <t>TEC-PH-10002068</t>
  </si>
  <si>
    <t>Apple Office Telephone, with Caller ID</t>
  </si>
  <si>
    <t>TEC-CO-10000043</t>
  </si>
  <si>
    <t>Brother Fax Machine, Laser</t>
  </si>
  <si>
    <t>FUR-CH-10000788</t>
  </si>
  <si>
    <t>Hon Rocking Chair, Adjustable</t>
  </si>
  <si>
    <t>KH-163603</t>
  </si>
  <si>
    <t>Katherine Hughes</t>
  </si>
  <si>
    <t>US-2014-126781</t>
  </si>
  <si>
    <t>FUR-CH-10001972</t>
  </si>
  <si>
    <t>Hon Chairmat, Adjustable</t>
  </si>
  <si>
    <t>RA-199453</t>
  </si>
  <si>
    <t>Ryan Akin</t>
  </si>
  <si>
    <t>MX-2012-130414</t>
  </si>
  <si>
    <t>TEC-PH-10000381</t>
  </si>
  <si>
    <t>Apple Signal Booster, Full Size</t>
  </si>
  <si>
    <t>Tarija</t>
  </si>
  <si>
    <t>Yacuiba</t>
  </si>
  <si>
    <t>MX-2012-111024</t>
  </si>
  <si>
    <t>FUR-CH-10000265</t>
  </si>
  <si>
    <t>Office Star Chairmat, Adjustable</t>
  </si>
  <si>
    <t>TEC-AC-10000431</t>
  </si>
  <si>
    <t>Belkin Flash Drive, Bluetooth</t>
  </si>
  <si>
    <t>MX-2013-115742</t>
  </si>
  <si>
    <t>FUR-CH-10000843</t>
  </si>
  <si>
    <t>SAFCO Executive Leather Armchair, Set of Two</t>
  </si>
  <si>
    <t>BN-115153</t>
  </si>
  <si>
    <t>Bradley Nguyen</t>
  </si>
  <si>
    <t>MX-2013-117492</t>
  </si>
  <si>
    <t>MX-2011-107629</t>
  </si>
  <si>
    <t>RH-196003</t>
  </si>
  <si>
    <t>Rob Haberlin</t>
  </si>
  <si>
    <t>MX-2012-113950</t>
  </si>
  <si>
    <t>FUR-CH-10001784</t>
  </si>
  <si>
    <t>SAFCO Steel Folding Chair, Set of Two</t>
  </si>
  <si>
    <t>MX-2014-165694</t>
  </si>
  <si>
    <t>OFF-PA-10000081</t>
  </si>
  <si>
    <t>SanDisk Computer Printout Paper, Premium</t>
  </si>
  <si>
    <t>SC-206953</t>
  </si>
  <si>
    <t>Steve Chapman</t>
  </si>
  <si>
    <t>Rosario</t>
  </si>
  <si>
    <t>US-2014-101651</t>
  </si>
  <si>
    <t>FUR-BO-10001781</t>
  </si>
  <si>
    <t>Bush Library with Doors, Traditional</t>
  </si>
  <si>
    <t>OFF-ST-10002122</t>
  </si>
  <si>
    <t>Smead Box, Industrial</t>
  </si>
  <si>
    <t>TEC-AC-10004429</t>
  </si>
  <si>
    <t>Enermax Keyboard, USB</t>
  </si>
  <si>
    <t>OFF-ST-10002930</t>
  </si>
  <si>
    <t>Eldon Lockers, Industrial</t>
  </si>
  <si>
    <t>Sapucaia do Sul</t>
  </si>
  <si>
    <t>MX-2014-107678</t>
  </si>
  <si>
    <t>OFF-LA-10002063</t>
  </si>
  <si>
    <t>Hon Round Labels, 5000 Label Set</t>
  </si>
  <si>
    <t>AY-105553</t>
  </si>
  <si>
    <t>Andy Yotov</t>
  </si>
  <si>
    <t>MX-2011-102568</t>
  </si>
  <si>
    <t>OFF-BI-10003903</t>
  </si>
  <si>
    <t>Cardinal Binder, Economy</t>
  </si>
  <si>
    <t>MX-2012-113285</t>
  </si>
  <si>
    <t>OFF-FA-10001337</t>
  </si>
  <si>
    <t>Stockwell Staples, Assorted Sizes</t>
  </si>
  <si>
    <t>OFF-BI-10001362</t>
  </si>
  <si>
    <t>Avery Binder, Clear</t>
  </si>
  <si>
    <t>MX-2014-165078</t>
  </si>
  <si>
    <t>OFF-PA-10000108</t>
  </si>
  <si>
    <t>Green Bar Parchment Paper, 8.5 x 11</t>
  </si>
  <si>
    <t>MX-2011-132794</t>
  </si>
  <si>
    <t>FUR-CH-10002374</t>
  </si>
  <si>
    <t>SAFCO Bag Chairs, Black</t>
  </si>
  <si>
    <t>MX-2011-163083</t>
  </si>
  <si>
    <t>FUR-FU-10004903</t>
  </si>
  <si>
    <t>Eldon Light Bulb, Black</t>
  </si>
  <si>
    <t>OFF-BI-10001892</t>
  </si>
  <si>
    <t>Ibico Hole Reinforcements, Recycled</t>
  </si>
  <si>
    <t>OFF-SU-10002402</t>
  </si>
  <si>
    <t>Stiletto Box Cutter, Steel</t>
  </si>
  <si>
    <t>MS-178303</t>
  </si>
  <si>
    <t>Melanie Seite</t>
  </si>
  <si>
    <t>Santiago del Estero</t>
  </si>
  <si>
    <t>MX-2012-100741</t>
  </si>
  <si>
    <t>TEC-PH-10004184</t>
  </si>
  <si>
    <t>Motorola Headset, with Caller ID</t>
  </si>
  <si>
    <t>OFF-LA-10000073</t>
  </si>
  <si>
    <t>Novimex Legal Exhibit Labels, 5000 Label Set</t>
  </si>
  <si>
    <t>OFF-BI-10001275</t>
  </si>
  <si>
    <t>Avery Index Tab, Durable</t>
  </si>
  <si>
    <t>Culiacan</t>
  </si>
  <si>
    <t>MX-2013-103520</t>
  </si>
  <si>
    <t>OFF-AR-10004173</t>
  </si>
  <si>
    <t>Stanley Pens, Easy-Erase</t>
  </si>
  <si>
    <t>OFF-FA-10004186</t>
  </si>
  <si>
    <t>Advantus Thumb Tacks, Bulk Pack</t>
  </si>
  <si>
    <t>JF-154153</t>
  </si>
  <si>
    <t>Jennifer Ferguson</t>
  </si>
  <si>
    <t>US-2012-122252</t>
  </si>
  <si>
    <t>FUR-FU-10004596</t>
  </si>
  <si>
    <t>Tenex Door Stop, Black</t>
  </si>
  <si>
    <t>US-2013-144694</t>
  </si>
  <si>
    <t>TS-216553</t>
  </si>
  <si>
    <t>Trudy Schmidt</t>
  </si>
  <si>
    <t>MX-2014-108014</t>
  </si>
  <si>
    <t>OFF-EN-10003628</t>
  </si>
  <si>
    <t>GlobeWeis Manila Envelope, Set of 50</t>
  </si>
  <si>
    <t>TEC-AC-10003367</t>
  </si>
  <si>
    <t>Enermax Memory Card, Programmable</t>
  </si>
  <si>
    <t>RD-199003</t>
  </si>
  <si>
    <t>Ruben Dartt</t>
  </si>
  <si>
    <t>Duarte</t>
  </si>
  <si>
    <t>San Francisco de Macoris</t>
  </si>
  <si>
    <t>MX-2014-114195</t>
  </si>
  <si>
    <t>OFF-LA-10003503</t>
  </si>
  <si>
    <t>Smead Legal Exhibit Labels, Adjustable</t>
  </si>
  <si>
    <t>TEC-PH-10002387</t>
  </si>
  <si>
    <t>Motorola Signal Booster, Cordless</t>
  </si>
  <si>
    <t>MX-2014-119620</t>
  </si>
  <si>
    <t>US-2012-131156</t>
  </si>
  <si>
    <t>BT-116803</t>
  </si>
  <si>
    <t>Brian Thompson</t>
  </si>
  <si>
    <t>MX-2011-151358</t>
  </si>
  <si>
    <t>FUR-BO-10002981</t>
  </si>
  <si>
    <t>Sauder Stackable Bookrack, Traditional</t>
  </si>
  <si>
    <t>US-2014-107664</t>
  </si>
  <si>
    <t>FUR-BO-10001585</t>
  </si>
  <si>
    <t>Ikea Floating Shelf Set, Traditional</t>
  </si>
  <si>
    <t>OFF-EN-10000258</t>
  </si>
  <si>
    <t>GlobeWeis Peel and Seal, with clear poly window</t>
  </si>
  <si>
    <t>US-2014-110744</t>
  </si>
  <si>
    <t>FUR-CH-10004054</t>
  </si>
  <si>
    <t>Hon Rocking Chair, Set of Two</t>
  </si>
  <si>
    <t>NL-183103</t>
  </si>
  <si>
    <t>Nancy Lomonaco</t>
  </si>
  <si>
    <t>MX-2014-109274</t>
  </si>
  <si>
    <t>TH-211153</t>
  </si>
  <si>
    <t>Thea Hudgings</t>
  </si>
  <si>
    <t>MX-2012-145597</t>
  </si>
  <si>
    <t>OFF-AP-10001548</t>
  </si>
  <si>
    <t>Hoover Toaster, Silver</t>
  </si>
  <si>
    <t>OFF-EN-10003636</t>
  </si>
  <si>
    <t>Jiffy Peel and Seal, Security-Tint</t>
  </si>
  <si>
    <t>Pocos de Caldas</t>
  </si>
  <si>
    <t>MX-2012-155712</t>
  </si>
  <si>
    <t>TEC-MA-10001080</t>
  </si>
  <si>
    <t>Epson Phone, Red</t>
  </si>
  <si>
    <t>MX-2011-166653</t>
  </si>
  <si>
    <t>US-2013-166093</t>
  </si>
  <si>
    <t>OFF-LA-10004749</t>
  </si>
  <si>
    <t>Novimex Removable Labels, Adjustable</t>
  </si>
  <si>
    <t>MB-173053</t>
  </si>
  <si>
    <t>Maria Bertelson</t>
  </si>
  <si>
    <t>Rondonia</t>
  </si>
  <si>
    <t>Ariquemes</t>
  </si>
  <si>
    <t>MX-2012-127222</t>
  </si>
  <si>
    <t>FUR-FU-10002630</t>
  </si>
  <si>
    <t>Tenex Clock, Erganomic</t>
  </si>
  <si>
    <t>OFF-LA-10003372</t>
  </si>
  <si>
    <t>Smead Round Labels, Alphabetical</t>
  </si>
  <si>
    <t>BG-116953</t>
  </si>
  <si>
    <t>Brooke Gillingham</t>
  </si>
  <si>
    <t>Puerto Padre</t>
  </si>
  <si>
    <t>MX-2012-140025</t>
  </si>
  <si>
    <t>MX-2014-146087</t>
  </si>
  <si>
    <t>CC-121453</t>
  </si>
  <si>
    <t>Charles Crestani</t>
  </si>
  <si>
    <t>MX-2013-129147</t>
  </si>
  <si>
    <t>OFF-FA-10000475</t>
  </si>
  <si>
    <t>OIC Paper Clips, Metal</t>
  </si>
  <si>
    <t>MX-2014-147725</t>
  </si>
  <si>
    <t>OFF-BI-10000821</t>
  </si>
  <si>
    <t>Acco Hole Reinforcements, Durable</t>
  </si>
  <si>
    <t>MY-182953</t>
  </si>
  <si>
    <t>Muhammed Yedwab</t>
  </si>
  <si>
    <t>Poza Rica de Hidalgo</t>
  </si>
  <si>
    <t>MX-2014-167493</t>
  </si>
  <si>
    <t>TEC-CO-10002110</t>
  </si>
  <si>
    <t>Brother Personal Copier, Color</t>
  </si>
  <si>
    <t>OFF-SU-10003126</t>
  </si>
  <si>
    <t>Acme Shears, Serrated</t>
  </si>
  <si>
    <t>OFF-EN-10002816</t>
  </si>
  <si>
    <t>Kraft Peel and Seal, Recycled</t>
  </si>
  <si>
    <t>FUR-FU-10002122</t>
  </si>
  <si>
    <t>Rubbermaid Frame, Duo Pack</t>
  </si>
  <si>
    <t>FUR-BO-10003221</t>
  </si>
  <si>
    <t>Safco Corner Shelving, Mobile</t>
  </si>
  <si>
    <t>OFF-LA-10000779</t>
  </si>
  <si>
    <t>Hon Removable Labels, Laser Printer Compatible</t>
  </si>
  <si>
    <t>MX-2013-109939</t>
  </si>
  <si>
    <t>TEC-MA-10002844</t>
  </si>
  <si>
    <t>Konica Calculator, Durable</t>
  </si>
  <si>
    <t>MX-2014-113915</t>
  </si>
  <si>
    <t>TEC-AC-10003556</t>
  </si>
  <si>
    <t>Belkin Keyboard, Bluetooth</t>
  </si>
  <si>
    <t>FUR-BO-10002250</t>
  </si>
  <si>
    <t>Dania Floating Shelf Set, Mobile</t>
  </si>
  <si>
    <t>US-2013-155432</t>
  </si>
  <si>
    <t>MX-2011-162523</t>
  </si>
  <si>
    <t>FUR-CH-10001374</t>
  </si>
  <si>
    <t>Novimex Steel Folding Chair, Black</t>
  </si>
  <si>
    <t>TS-215053</t>
  </si>
  <si>
    <t>Tony Sayre</t>
  </si>
  <si>
    <t>US-2014-103604</t>
  </si>
  <si>
    <t>CB-124153</t>
  </si>
  <si>
    <t>Christy Brittain</t>
  </si>
  <si>
    <t>Espirito Santo</t>
  </si>
  <si>
    <t>Guarapari</t>
  </si>
  <si>
    <t>MX-2014-109477</t>
  </si>
  <si>
    <t>MX-2014-149622</t>
  </si>
  <si>
    <t>OFF-ST-10000028</t>
  </si>
  <si>
    <t>Rogers Shelving, Blue</t>
  </si>
  <si>
    <t>OFF-LA-10002295</t>
  </si>
  <si>
    <t>Novimex Shipping Labels, Alphabetical</t>
  </si>
  <si>
    <t>Boyaca</t>
  </si>
  <si>
    <t>Duitama</t>
  </si>
  <si>
    <t>MX-2014-120271</t>
  </si>
  <si>
    <t>MX-2013-119704</t>
  </si>
  <si>
    <t>SJ-205003</t>
  </si>
  <si>
    <t>Shirley Jackson</t>
  </si>
  <si>
    <t>MX-2013-158715</t>
  </si>
  <si>
    <t>FUR-TA-10003663</t>
  </si>
  <si>
    <t>Bevis Computer Table, Adjustable Height</t>
  </si>
  <si>
    <t>MX-2012-153136</t>
  </si>
  <si>
    <t>OFF-SU-10001894</t>
  </si>
  <si>
    <t>Elite Scissors, Steel</t>
  </si>
  <si>
    <t>EM-140653</t>
  </si>
  <si>
    <t>Erin Mull</t>
  </si>
  <si>
    <t>MX-2012-159905</t>
  </si>
  <si>
    <t>TEC-AC-10001756</t>
  </si>
  <si>
    <t>Memorex Numeric Keypad, USB</t>
  </si>
  <si>
    <t>FUR-FU-10001135</t>
  </si>
  <si>
    <t>Eldon Door Stop, Duo Pack</t>
  </si>
  <si>
    <t>Miramar</t>
  </si>
  <si>
    <t>US-2011-120383</t>
  </si>
  <si>
    <t>OFF-BI-10004980</t>
  </si>
  <si>
    <t>Cardinal Hole Reinforcements, Recycled</t>
  </si>
  <si>
    <t>MX-2013-158078</t>
  </si>
  <si>
    <t>Biobio</t>
  </si>
  <si>
    <t>Talcahuano</t>
  </si>
  <si>
    <t>MX-2013-102547</t>
  </si>
  <si>
    <t>OFF-PA-10002382</t>
  </si>
  <si>
    <t>FUR-FU-10000159</t>
  </si>
  <si>
    <t>Advantus Frame, Erganomic</t>
  </si>
  <si>
    <t>JF-152953</t>
  </si>
  <si>
    <t>Jason Fortune-</t>
  </si>
  <si>
    <t>US-2014-147900</t>
  </si>
  <si>
    <t>JJ-154453</t>
  </si>
  <si>
    <t>Jennifer Jackson</t>
  </si>
  <si>
    <t>MX-2013-123134</t>
  </si>
  <si>
    <t>FUR-CH-10004755</t>
  </si>
  <si>
    <t>Novimex Swivel Stool, Red</t>
  </si>
  <si>
    <t>OFF-SU-10000171</t>
  </si>
  <si>
    <t>Stiletto Shears, Easy Grip</t>
  </si>
  <si>
    <t>US-2014-129336</t>
  </si>
  <si>
    <t>WB-218503</t>
  </si>
  <si>
    <t>William Brown</t>
  </si>
  <si>
    <t>US-2012-113103</t>
  </si>
  <si>
    <t>FUR-FU-10000975</t>
  </si>
  <si>
    <t>Eldon Clock, Black</t>
  </si>
  <si>
    <t>TEC-AC-10004334</t>
  </si>
  <si>
    <t>Belkin Memory Card, USB</t>
  </si>
  <si>
    <t>JH-161803</t>
  </si>
  <si>
    <t>Justin Hirsh</t>
  </si>
  <si>
    <t>MX-2011-153024</t>
  </si>
  <si>
    <t>OFF-SU-10004663</t>
  </si>
  <si>
    <t>MH-181153</t>
  </si>
  <si>
    <t>Mick Hernandez</t>
  </si>
  <si>
    <t>US-2011-123862</t>
  </si>
  <si>
    <t>OFF-AR-10000614</t>
  </si>
  <si>
    <t>Sanford Markers, Blue</t>
  </si>
  <si>
    <t>MX-2014-153661</t>
  </si>
  <si>
    <t>MX-2011-102988</t>
  </si>
  <si>
    <t>FUR-TA-10000637</t>
  </si>
  <si>
    <t>Bevis Conference Table, Rectangular</t>
  </si>
  <si>
    <t>RA-198853</t>
  </si>
  <si>
    <t>Ruben Ausman</t>
  </si>
  <si>
    <t>MX-2013-142678</t>
  </si>
  <si>
    <t>OFF-FA-10002453</t>
  </si>
  <si>
    <t>OFF-PA-10003571</t>
  </si>
  <si>
    <t>Enermax Cards &amp; Envelopes, Recycled</t>
  </si>
  <si>
    <t>OFF-PA-10000320</t>
  </si>
  <si>
    <t>Enermax Parchment Paper, Multicolor</t>
  </si>
  <si>
    <t>OFF-PA-10000362</t>
  </si>
  <si>
    <t>Xerox Parchment Paper, Premium</t>
  </si>
  <si>
    <t>OFF-ST-10004293</t>
  </si>
  <si>
    <t>Rogers Shelving, Industrial</t>
  </si>
  <si>
    <t>OFF-LA-10001484</t>
  </si>
  <si>
    <t>Harbour Creations Legal Exhibit Labels, Adjustable</t>
  </si>
  <si>
    <t>MX-2012-168060</t>
  </si>
  <si>
    <t>MX-2014-130442</t>
  </si>
  <si>
    <t>OFF-EN-10003559</t>
  </si>
  <si>
    <t>Jiffy Clasp Envelope, with clear poly window</t>
  </si>
  <si>
    <t>JF-155653</t>
  </si>
  <si>
    <t>Jill Fjeld</t>
  </si>
  <si>
    <t>Castanhal</t>
  </si>
  <si>
    <t>MX-2014-167682</t>
  </si>
  <si>
    <t>Sonsonate</t>
  </si>
  <si>
    <t>MX-2014-147487</t>
  </si>
  <si>
    <t>TEC-AC-10000336</t>
  </si>
  <si>
    <t>Enermax Mouse, Bluetooth</t>
  </si>
  <si>
    <t>FUR-CH-10004095</t>
  </si>
  <si>
    <t>SAFCO Executive Leather Armchair, Adjustable</t>
  </si>
  <si>
    <t>OFF-LA-10002650</t>
  </si>
  <si>
    <t>Novimex Removable Labels, Laser Printer Compatible</t>
  </si>
  <si>
    <t>Cuernavaca</t>
  </si>
  <si>
    <t>MX-2011-109715</t>
  </si>
  <si>
    <t>TEC-CO-10003964</t>
  </si>
  <si>
    <t>Canon Fax Machine, High-Speed</t>
  </si>
  <si>
    <t>SG-204703</t>
  </si>
  <si>
    <t>Sheri Gordon</t>
  </si>
  <si>
    <t>MX-2011-105893</t>
  </si>
  <si>
    <t>OFF-AP-10002764</t>
  </si>
  <si>
    <t>Hoover Microwave, Black</t>
  </si>
  <si>
    <t>US-2012-106586</t>
  </si>
  <si>
    <t>OFF-LA-10002354</t>
  </si>
  <si>
    <t>Novimex Color Coded Labels, 5000 Label Set</t>
  </si>
  <si>
    <t>CD-122803</t>
  </si>
  <si>
    <t>Christina DeMoss</t>
  </si>
  <si>
    <t>US-2011-103856</t>
  </si>
  <si>
    <t>OFF-BI-10002465</t>
  </si>
  <si>
    <t>Avery Binding Machine, Clear</t>
  </si>
  <si>
    <t>OFF-AR-10000493</t>
  </si>
  <si>
    <t>Boston Pencil Sharpener, Fluorescent</t>
  </si>
  <si>
    <t>MX-2011-111458</t>
  </si>
  <si>
    <t>OFF-BI-10003503</t>
  </si>
  <si>
    <t>Cardinal Index Tab, Economy</t>
  </si>
  <si>
    <t>AA-106453</t>
  </si>
  <si>
    <t>Anna Andreadi</t>
  </si>
  <si>
    <t>MX-2013-101868</t>
  </si>
  <si>
    <t>TEC-CO-10003784</t>
  </si>
  <si>
    <t>HP Fax Machine, Laser</t>
  </si>
  <si>
    <t>MX-2012-118647</t>
  </si>
  <si>
    <t>OFF-EN-10000061</t>
  </si>
  <si>
    <t>Cameo Business Envelopes, Set of 50</t>
  </si>
  <si>
    <t>AG-102703</t>
  </si>
  <si>
    <t>Alejandro Grove</t>
  </si>
  <si>
    <t>MX-2012-152464</t>
  </si>
  <si>
    <t>OFF-AR-10004961</t>
  </si>
  <si>
    <t>Sanford Sketch Pad, Easy-Erase</t>
  </si>
  <si>
    <t>OFF-AR-10002882</t>
  </si>
  <si>
    <t>BIC Sketch Pad, Water Color</t>
  </si>
  <si>
    <t>SP-208603</t>
  </si>
  <si>
    <t>Sung Pak</t>
  </si>
  <si>
    <t>Rio Negro</t>
  </si>
  <si>
    <t>Cipolletti</t>
  </si>
  <si>
    <t>US-2012-111934</t>
  </si>
  <si>
    <t>MK-181603</t>
  </si>
  <si>
    <t>Mike Kennedy</t>
  </si>
  <si>
    <t>MX-2011-131352</t>
  </si>
  <si>
    <t>FUR-FU-10003237</t>
  </si>
  <si>
    <t>Eldon Stacking Tray, Durable</t>
  </si>
  <si>
    <t>US-2012-111269</t>
  </si>
  <si>
    <t>OFF-PA-10001708</t>
  </si>
  <si>
    <t>SK-199903</t>
  </si>
  <si>
    <t>Sally Knutson</t>
  </si>
  <si>
    <t>MX-2011-156237</t>
  </si>
  <si>
    <t>OFF-SU-10000294</t>
  </si>
  <si>
    <t>Elite Trimmer, Serrated</t>
  </si>
  <si>
    <t>MX-2014-127264</t>
  </si>
  <si>
    <t>TEC-CO-10003048</t>
  </si>
  <si>
    <t>Hewlett Wireless Fax, Color</t>
  </si>
  <si>
    <t>MX-2011-131359</t>
  </si>
  <si>
    <t>TEC-CO-10002089</t>
  </si>
  <si>
    <t>Brother Personal Copier, Laser</t>
  </si>
  <si>
    <t>FC-143353</t>
  </si>
  <si>
    <t>Fred Chung</t>
  </si>
  <si>
    <t>MX-2011-126991</t>
  </si>
  <si>
    <t>OFF-PA-10002011</t>
  </si>
  <si>
    <t>SanDisk Parchment Paper, Premium</t>
  </si>
  <si>
    <t>GM-146803</t>
  </si>
  <si>
    <t>Greg Matthias</t>
  </si>
  <si>
    <t>US-2012-164560</t>
  </si>
  <si>
    <t>JF-154903</t>
  </si>
  <si>
    <t>Jeremy Farry</t>
  </si>
  <si>
    <t>Torreon</t>
  </si>
  <si>
    <t>MX-2013-141691</t>
  </si>
  <si>
    <t>OFF-FA-10001476</t>
  </si>
  <si>
    <t>OIC Paper Clips, Assorted Sizes</t>
  </si>
  <si>
    <t>TEC-PH-10004901</t>
  </si>
  <si>
    <t>Nokia Office Telephone, Cordless</t>
  </si>
  <si>
    <t>Lazaro Cardenas</t>
  </si>
  <si>
    <t>MX-2011-132605</t>
  </si>
  <si>
    <t>MX-2012-160717</t>
  </si>
  <si>
    <t>OFF-LA-10003437</t>
  </si>
  <si>
    <t>Hon Color Coded Labels, Laser Printer Compatible</t>
  </si>
  <si>
    <t>OFF-BI-10000490</t>
  </si>
  <si>
    <t>Cardinal Binder, Recycled</t>
  </si>
  <si>
    <t>TD-209953</t>
  </si>
  <si>
    <t>Tamara Dahlen</t>
  </si>
  <si>
    <t>Colon</t>
  </si>
  <si>
    <t>US-2012-153850</t>
  </si>
  <si>
    <t>TEC-PH-10001284</t>
  </si>
  <si>
    <t>Apple Smart Phone, Cordless</t>
  </si>
  <si>
    <t>MX-2011-165967</t>
  </si>
  <si>
    <t>TEC-AC-10002170</t>
  </si>
  <si>
    <t>Logitech Flash Drive, Programmable</t>
  </si>
  <si>
    <t>JM-152503</t>
  </si>
  <si>
    <t>Janet Martin</t>
  </si>
  <si>
    <t>MX-2013-118402</t>
  </si>
  <si>
    <t>TEC-AC-10002629</t>
  </si>
  <si>
    <t>Belkin Memory Card, Programmable</t>
  </si>
  <si>
    <t>JP-161353</t>
  </si>
  <si>
    <t>Julie Prescott</t>
  </si>
  <si>
    <t>MX-2014-146990</t>
  </si>
  <si>
    <t>FUR-BO-10002906</t>
  </si>
  <si>
    <t>Ikea Corner Shelving, Traditional</t>
  </si>
  <si>
    <t>OFF-FA-10000563</t>
  </si>
  <si>
    <t>Accos Push Pins, Assorted Sizes</t>
  </si>
  <si>
    <t>US-2014-124863</t>
  </si>
  <si>
    <t>OFF-LA-10003285</t>
  </si>
  <si>
    <t>Avery Removable Labels, Adjustable</t>
  </si>
  <si>
    <t>Vacaria</t>
  </si>
  <si>
    <t>MX-2014-121076</t>
  </si>
  <si>
    <t>FUR-BO-10003287</t>
  </si>
  <si>
    <t>Dania Corner Shelving, Traditional</t>
  </si>
  <si>
    <t>OFF-FA-10002782</t>
  </si>
  <si>
    <t>Accos Thumb Tacks, Assorted Sizes</t>
  </si>
  <si>
    <t>BO-114253</t>
  </si>
  <si>
    <t>Bobby Odegard</t>
  </si>
  <si>
    <t>MX-2013-117499</t>
  </si>
  <si>
    <t>FH-143653</t>
  </si>
  <si>
    <t>Fred Hopkins</t>
  </si>
  <si>
    <t>MX-2013-117415</t>
  </si>
  <si>
    <t>US-2011-115315</t>
  </si>
  <si>
    <t>JS-155953</t>
  </si>
  <si>
    <t>Jill Stevenson</t>
  </si>
  <si>
    <t>MX-2013-158239</t>
  </si>
  <si>
    <t>OFF-EN-10000940</t>
  </si>
  <si>
    <t>Ames Interoffice Envelope, Recycled</t>
  </si>
  <si>
    <t>DH-130753</t>
  </si>
  <si>
    <t>Dave Hallsten</t>
  </si>
  <si>
    <t>La Vega</t>
  </si>
  <si>
    <t>US-2014-159814</t>
  </si>
  <si>
    <t>US-2011-149874</t>
  </si>
  <si>
    <t>FUR-FU-10001657</t>
  </si>
  <si>
    <t>Deflect-O Frame, Erganomic</t>
  </si>
  <si>
    <t>MW-182353</t>
  </si>
  <si>
    <t>Mitch Willingham</t>
  </si>
  <si>
    <t>Sorocaba</t>
  </si>
  <si>
    <t>MX-2013-158918</t>
  </si>
  <si>
    <t>OFF-AR-10000833</t>
  </si>
  <si>
    <t>Sanford Canvas, Easy-Erase</t>
  </si>
  <si>
    <t>Betim</t>
  </si>
  <si>
    <t>MX-2013-126802</t>
  </si>
  <si>
    <t>MX-2012-138191</t>
  </si>
  <si>
    <t>FUR-CH-10002291</t>
  </si>
  <si>
    <t>Hon Bag Chairs, Set of Two</t>
  </si>
  <si>
    <t>Heroica Zitacuaro</t>
  </si>
  <si>
    <t>MX-2013-133536</t>
  </si>
  <si>
    <t>OFF-ST-10002466</t>
  </si>
  <si>
    <t>Smead Box, Blue</t>
  </si>
  <si>
    <t>MX-2013-115203</t>
  </si>
  <si>
    <t>KA-165253</t>
  </si>
  <si>
    <t>Kelly Andreada</t>
  </si>
  <si>
    <t>MX-2013-109218</t>
  </si>
  <si>
    <t>JR-156703</t>
  </si>
  <si>
    <t>Jim Radford</t>
  </si>
  <si>
    <t>Colima</t>
  </si>
  <si>
    <t>Tecoman</t>
  </si>
  <si>
    <t>MX-2014-148348</t>
  </si>
  <si>
    <t>MX-2013-126662</t>
  </si>
  <si>
    <t>FUR-FU-10001410</t>
  </si>
  <si>
    <t>Tenex Frame, Black</t>
  </si>
  <si>
    <t>Montes Claros</t>
  </si>
  <si>
    <t>MX-2013-106726</t>
  </si>
  <si>
    <t>TEC-AC-10000241</t>
  </si>
  <si>
    <t>OFF-PA-10002418</t>
  </si>
  <si>
    <t>Green Bar Message Books, Multicolor</t>
  </si>
  <si>
    <t>MX-2011-129826</t>
  </si>
  <si>
    <t>AA-104803</t>
  </si>
  <si>
    <t>Andrew Allen</t>
  </si>
  <si>
    <t>MX-2012-165764</t>
  </si>
  <si>
    <t>FUR-CH-10000852</t>
  </si>
  <si>
    <t>Novimex Chairmat, Set of Two</t>
  </si>
  <si>
    <t>Office Star Executive Leather Armchair, Red</t>
  </si>
  <si>
    <t>TEC-CO-10003678</t>
  </si>
  <si>
    <t>HP Personal Copier, Color</t>
  </si>
  <si>
    <t>FUR-CH-10003448</t>
  </si>
  <si>
    <t>Harbour Creations Bag Chairs, Set of Two</t>
  </si>
  <si>
    <t>JL-151753</t>
  </si>
  <si>
    <t>James Lanier</t>
  </si>
  <si>
    <t>MX-2012-113341</t>
  </si>
  <si>
    <t>JG-151153</t>
  </si>
  <si>
    <t>Jack Garza</t>
  </si>
  <si>
    <t>MX-2012-162236</t>
  </si>
  <si>
    <t>TEC-MA-10004684</t>
  </si>
  <si>
    <t>StarTech Phone, White</t>
  </si>
  <si>
    <t>MX-2014-160493</t>
  </si>
  <si>
    <t>FUR-FU-10004181</t>
  </si>
  <si>
    <t>Rubbermaid Photo Frame, Black</t>
  </si>
  <si>
    <t>MG-176803</t>
  </si>
  <si>
    <t>Maureen Gastineau</t>
  </si>
  <si>
    <t>US-2013-126158</t>
  </si>
  <si>
    <t>OFF-BI-10002517</t>
  </si>
  <si>
    <t>Ibico Binder, Recycled</t>
  </si>
  <si>
    <t>MZ-175153</t>
  </si>
  <si>
    <t>Mary Zewe</t>
  </si>
  <si>
    <t>MX-2011-121041</t>
  </si>
  <si>
    <t>FUR-BO-10004075</t>
  </si>
  <si>
    <t>Safco Floating Shelf Set, Metal</t>
  </si>
  <si>
    <t>TEC-CO-10003007</t>
  </si>
  <si>
    <t>Hewlett Fax and Copier, Color</t>
  </si>
  <si>
    <t>RB-194353</t>
  </si>
  <si>
    <t>Richard Bierner</t>
  </si>
  <si>
    <t>MX-2013-154956</t>
  </si>
  <si>
    <t>GT-147553</t>
  </si>
  <si>
    <t>Guy Thornton</t>
  </si>
  <si>
    <t>US-2014-129350</t>
  </si>
  <si>
    <t>TEC-AC-10004713</t>
  </si>
  <si>
    <t>Logitech Mouse, Erganomic</t>
  </si>
  <si>
    <t>HG-148453</t>
  </si>
  <si>
    <t>Harry Greene</t>
  </si>
  <si>
    <t>MX-2014-118052</t>
  </si>
  <si>
    <t>FUR-CH-10004993</t>
  </si>
  <si>
    <t>Hon Swivel Stool, Black</t>
  </si>
  <si>
    <t>PA-190603</t>
  </si>
  <si>
    <t>Pete Armstrong</t>
  </si>
  <si>
    <t>US-2012-119991</t>
  </si>
  <si>
    <t>OFF-PA-10002360</t>
  </si>
  <si>
    <t>SanDisk Computer Printout Paper, 8.5 x 11</t>
  </si>
  <si>
    <t>OFF-LA-10002401</t>
  </si>
  <si>
    <t>Avery Shipping Labels, Laser Printer Compatible</t>
  </si>
  <si>
    <t>US-2013-139724</t>
  </si>
  <si>
    <t>MX-2011-104752</t>
  </si>
  <si>
    <t>TEC-PH-10004237</t>
  </si>
  <si>
    <t>Nokia Office Telephone, with Caller ID</t>
  </si>
  <si>
    <t>FUR-FU-10001617</t>
  </si>
  <si>
    <t>Eldon Frame, Black</t>
  </si>
  <si>
    <t>JC-157753</t>
  </si>
  <si>
    <t>John Castell</t>
  </si>
  <si>
    <t>MX-2013-102918</t>
  </si>
  <si>
    <t>AB-100603</t>
  </si>
  <si>
    <t>Adam Bellavance</t>
  </si>
  <si>
    <t>MX-2011-164917</t>
  </si>
  <si>
    <t>Stiletto Scissors, Easy Grip</t>
  </si>
  <si>
    <t>US-2011-150777</t>
  </si>
  <si>
    <t>OFF-BI-10000136</t>
  </si>
  <si>
    <t>Ibico Index Tab, Durable</t>
  </si>
  <si>
    <t>MX-2014-153899</t>
  </si>
  <si>
    <t>MX-2012-150966</t>
  </si>
  <si>
    <t>ME-173203</t>
  </si>
  <si>
    <t>Maria Etezadi</t>
  </si>
  <si>
    <t>Bage</t>
  </si>
  <si>
    <t>MX-2011-152037</t>
  </si>
  <si>
    <t>OFF-AP-10000800</t>
  </si>
  <si>
    <t>Breville Stove, Red</t>
  </si>
  <si>
    <t>OFF-FA-10003891</t>
  </si>
  <si>
    <t>Stockwell Push Pins, Metal</t>
  </si>
  <si>
    <t>BK-112603</t>
  </si>
  <si>
    <t>Berenike Kampe</t>
  </si>
  <si>
    <t>MX-2012-162922</t>
  </si>
  <si>
    <t>OFF-LA-10000765</t>
  </si>
  <si>
    <t>Smead Legal Exhibit Labels, 5000 Label Set</t>
  </si>
  <si>
    <t>MX-2014-116883</t>
  </si>
  <si>
    <t>OFF-LA-10004576</t>
  </si>
  <si>
    <t>Harbour Creations File Folder Labels, Laser Printer Compatible</t>
  </si>
  <si>
    <t>MX-2013-103786</t>
  </si>
  <si>
    <t>FUR-CH-10001423</t>
  </si>
  <si>
    <t>Harbour Creations Rocking Chair, Black</t>
  </si>
  <si>
    <t>MX-2013-145121</t>
  </si>
  <si>
    <t>OFF-SU-10000388</t>
  </si>
  <si>
    <t>Acme Ruler, Serrated</t>
  </si>
  <si>
    <t>RF-193453</t>
  </si>
  <si>
    <t>Randy Ferguson</t>
  </si>
  <si>
    <t>MX-2014-139388</t>
  </si>
  <si>
    <t>OFF-ST-10003760</t>
  </si>
  <si>
    <t>Eldon Trays, Blue</t>
  </si>
  <si>
    <t>MX-2013-116232</t>
  </si>
  <si>
    <t>JM-156553</t>
  </si>
  <si>
    <t>Jim Mitchum</t>
  </si>
  <si>
    <t>US-2011-126382</t>
  </si>
  <si>
    <t>TEC-MA-10003998</t>
  </si>
  <si>
    <t>Epson Card Printer, Wireless</t>
  </si>
  <si>
    <t>Frontera</t>
  </si>
  <si>
    <t>MX-2011-147347</t>
  </si>
  <si>
    <t>OFF-PA-10004261</t>
  </si>
  <si>
    <t>Green Bar Memo Slips, 8.5 x 11</t>
  </si>
  <si>
    <t>OFF-PA-10003664</t>
  </si>
  <si>
    <t>Enermax Computer Printout Paper, Premium</t>
  </si>
  <si>
    <t>JC-153853</t>
  </si>
  <si>
    <t>Jenna Caffey</t>
  </si>
  <si>
    <t>Santana de Parnaiba</t>
  </si>
  <si>
    <t>MX-2012-150910</t>
  </si>
  <si>
    <t>OFF-FA-10003994</t>
  </si>
  <si>
    <t>Stockwell Paper Clips, Metal</t>
  </si>
  <si>
    <t>Beni</t>
  </si>
  <si>
    <t>Trinidad</t>
  </si>
  <si>
    <t>MX-2013-135006</t>
  </si>
  <si>
    <t>CM-122353</t>
  </si>
  <si>
    <t>Chris McAfee</t>
  </si>
  <si>
    <t>MX-2013-140368</t>
  </si>
  <si>
    <t>Barbados</t>
  </si>
  <si>
    <t>Saint Michael</t>
  </si>
  <si>
    <t>Bridgetown</t>
  </si>
  <si>
    <t>MX-2012-104276</t>
  </si>
  <si>
    <t>OFF-LA-10002635</t>
  </si>
  <si>
    <t>Avery Round Labels, 5000 Label Set</t>
  </si>
  <si>
    <t>MX-2013-136980</t>
  </si>
  <si>
    <t>OFF-FA-10004206</t>
  </si>
  <si>
    <t>Advantus Staples, 12 Pack</t>
  </si>
  <si>
    <t>MX-2014-105907</t>
  </si>
  <si>
    <t>Arica y Parinacota</t>
  </si>
  <si>
    <t>Arica</t>
  </si>
  <si>
    <t>MX-2012-105648</t>
  </si>
  <si>
    <t>TEC-AC-10001705</t>
  </si>
  <si>
    <t>Logitech Keyboard, Bluetooth</t>
  </si>
  <si>
    <t>MX-2014-166142</t>
  </si>
  <si>
    <t>FUR-CH-10001810</t>
  </si>
  <si>
    <t>Harbour Creations Chairmat, Red</t>
  </si>
  <si>
    <t>Tocantins</t>
  </si>
  <si>
    <t>Araguaina</t>
  </si>
  <si>
    <t>MX-2013-152996</t>
  </si>
  <si>
    <t>FUR-BO-10002766</t>
  </si>
  <si>
    <t>Bush Classic Bookcase, Traditional</t>
  </si>
  <si>
    <t>MX-2014-127117</t>
  </si>
  <si>
    <t>OFF-AP-10000615</t>
  </si>
  <si>
    <t>KitchenAid Toaster, Silver</t>
  </si>
  <si>
    <t>MX-2014-106208</t>
  </si>
  <si>
    <t>OFF-LA-10004648</t>
  </si>
  <si>
    <t>Avery Color Coded Labels, 5000 Label Set</t>
  </si>
  <si>
    <t>EB-139753</t>
  </si>
  <si>
    <t>Erica Bern</t>
  </si>
  <si>
    <t>MX-2012-127831</t>
  </si>
  <si>
    <t>OFF-SU-10001500</t>
  </si>
  <si>
    <t>Kleencut Box Cutter, Serrated</t>
  </si>
  <si>
    <t>OFF-FA-10000194</t>
  </si>
  <si>
    <t>OIC Push Pins, Metal</t>
  </si>
  <si>
    <t>Cosmopolis</t>
  </si>
  <si>
    <t>MX-2011-114790</t>
  </si>
  <si>
    <t>JK-157303</t>
  </si>
  <si>
    <t>Joe Kamberova</t>
  </si>
  <si>
    <t>MX-2014-125220</t>
  </si>
  <si>
    <t>BP-112903</t>
  </si>
  <si>
    <t>Beth Paige</t>
  </si>
  <si>
    <t>MX-2013-144995</t>
  </si>
  <si>
    <t>US-2013-112823</t>
  </si>
  <si>
    <t>FUR-BO-10004899</t>
  </si>
  <si>
    <t>Safco Floating Shelf Set, Pine</t>
  </si>
  <si>
    <t>OFF-PA-10000591</t>
  </si>
  <si>
    <t>Green Bar Cards &amp; Envelopes, Multicolor</t>
  </si>
  <si>
    <t>OFF-AR-10003691</t>
  </si>
  <si>
    <t>Stanley Sketch Pad, Easy-Erase</t>
  </si>
  <si>
    <t>OFF-EN-10000025</t>
  </si>
  <si>
    <t>Cameo Interoffice Envelope, Recycled</t>
  </si>
  <si>
    <t>SM-209503</t>
  </si>
  <si>
    <t>Suzanne McNair</t>
  </si>
  <si>
    <t>US-2013-134803</t>
  </si>
  <si>
    <t>FUR-CH-10001944</t>
  </si>
  <si>
    <t>Harbour Creations Rocking Chair, Red</t>
  </si>
  <si>
    <t>MS-175303</t>
  </si>
  <si>
    <t>MaryBeth Skach</t>
  </si>
  <si>
    <t>MX-2011-155719</t>
  </si>
  <si>
    <t>Tlalpan</t>
  </si>
  <si>
    <t>MX-2014-118472</t>
  </si>
  <si>
    <t>FUR-TA-10003597</t>
  </si>
  <si>
    <t>Bevis Wood Table, with Bottom Storage</t>
  </si>
  <si>
    <t>Bucaramanga</t>
  </si>
  <si>
    <t>MX-2013-107097</t>
  </si>
  <si>
    <t>OFF-SU-10000213</t>
  </si>
  <si>
    <t>Kleencut Shears, Easy Grip</t>
  </si>
  <si>
    <t>CC-121003</t>
  </si>
  <si>
    <t>Chad Cunningham</t>
  </si>
  <si>
    <t>MX-2014-166954</t>
  </si>
  <si>
    <t>OFF-EN-10000031</t>
  </si>
  <si>
    <t>Ames Peel and Seal, Security-Tint</t>
  </si>
  <si>
    <t>DL-128653</t>
  </si>
  <si>
    <t>Dan Lawera</t>
  </si>
  <si>
    <t>US-2011-127698</t>
  </si>
  <si>
    <t>OFF-BI-10002523</t>
  </si>
  <si>
    <t>Wilson Jones Index Tab, Economy</t>
  </si>
  <si>
    <t>DK-131503</t>
  </si>
  <si>
    <t>David Kendrick</t>
  </si>
  <si>
    <t>MX-2011-166576</t>
  </si>
  <si>
    <t>Gravata</t>
  </si>
  <si>
    <t>MX-2014-104780</t>
  </si>
  <si>
    <t>MX-2012-151680</t>
  </si>
  <si>
    <t>TEC-CO-10002271</t>
  </si>
  <si>
    <t>Sharp Fax Machine, Laser</t>
  </si>
  <si>
    <t>FUR-CH-10004746</t>
  </si>
  <si>
    <t>OFF-AP-10003979</t>
  </si>
  <si>
    <t>KitchenAid Blender, Black</t>
  </si>
  <si>
    <t>OFF-PA-10004027</t>
  </si>
  <si>
    <t>Xerox Cards &amp; Envelopes, Recycled</t>
  </si>
  <si>
    <t>OFF-SU-10000192</t>
  </si>
  <si>
    <t>Elite Trimmer, High Speed</t>
  </si>
  <si>
    <t>OFF-AP-10002709</t>
  </si>
  <si>
    <t>Breville Coffee Grinder, White</t>
  </si>
  <si>
    <t>MX-2013-166534</t>
  </si>
  <si>
    <t>Callao</t>
  </si>
  <si>
    <t>US-2014-140375</t>
  </si>
  <si>
    <t>OFF-BI-10000930</t>
  </si>
  <si>
    <t>Avery Hole Reinforcements, Clear</t>
  </si>
  <si>
    <t>DK-130903</t>
  </si>
  <si>
    <t>Dave Kipp</t>
  </si>
  <si>
    <t>MX-2011-131009</t>
  </si>
  <si>
    <t>MX-2012-104269</t>
  </si>
  <si>
    <t>OFF-EN-10003425</t>
  </si>
  <si>
    <t>Cameo Mailers, Recycled</t>
  </si>
  <si>
    <t>FUR-BO-10000746</t>
  </si>
  <si>
    <t>Ikea Corner Shelving, Mobile</t>
  </si>
  <si>
    <t>MX-2011-161746</t>
  </si>
  <si>
    <t>OFF-BI-10001662</t>
  </si>
  <si>
    <t>Avery Binder, Recycled</t>
  </si>
  <si>
    <t>SO-203353</t>
  </si>
  <si>
    <t>Sean O'Donnell</t>
  </si>
  <si>
    <t>MX-2011-164322</t>
  </si>
  <si>
    <t>MX-2013-123456</t>
  </si>
  <si>
    <t>MX-2013-169495</t>
  </si>
  <si>
    <t>OFF-SU-10001552</t>
  </si>
  <si>
    <t>Kleencut Trimmer, Easy Grip</t>
  </si>
  <si>
    <t>OFF-FA-10002895</t>
  </si>
  <si>
    <t>Advantus Rubber Bands, Bulk Pack</t>
  </si>
  <si>
    <t>TEC-AC-10000263</t>
  </si>
  <si>
    <t>Belkin Mouse, USB</t>
  </si>
  <si>
    <t>OFF-LA-10002469</t>
  </si>
  <si>
    <t>Harbour Creations Shipping Labels, Laser Printer Compatible</t>
  </si>
  <si>
    <t>NC-185353</t>
  </si>
  <si>
    <t>Nick Crebassa</t>
  </si>
  <si>
    <t>Distrito Capital</t>
  </si>
  <si>
    <t>Caracas</t>
  </si>
  <si>
    <t>US-2014-154991</t>
  </si>
  <si>
    <t>OFF-LA-10004164</t>
  </si>
  <si>
    <t>Smead Color Coded Labels, Laser Printer Compatible</t>
  </si>
  <si>
    <t>MX-2012-105879</t>
  </si>
  <si>
    <t>OFF-PA-10002363</t>
  </si>
  <si>
    <t>Eaton Message Books, Recycled</t>
  </si>
  <si>
    <t>US-2013-138758</t>
  </si>
  <si>
    <t>AC-106153</t>
  </si>
  <si>
    <t>Ann Chong</t>
  </si>
  <si>
    <t>MX-2013-139759</t>
  </si>
  <si>
    <t>OFF-FA-10000300</t>
  </si>
  <si>
    <t>GM-146953</t>
  </si>
  <si>
    <t>Greg Maxwell</t>
  </si>
  <si>
    <t>Vargas</t>
  </si>
  <si>
    <t>Catia La Mar</t>
  </si>
  <si>
    <t>MX-2013-137981</t>
  </si>
  <si>
    <t>RB-193303</t>
  </si>
  <si>
    <t>Randy Bradley</t>
  </si>
  <si>
    <t>MX-2012-133480</t>
  </si>
  <si>
    <t>OFF-BI-10003324</t>
  </si>
  <si>
    <t>Acco Hole Reinforcements, Recycled</t>
  </si>
  <si>
    <t>FUR-BO-10002214</t>
  </si>
  <si>
    <t>Dania Floating Shelf Set, Traditional</t>
  </si>
  <si>
    <t>RB-193603</t>
  </si>
  <si>
    <t>Raymond Buch</t>
  </si>
  <si>
    <t>MX-2014-135867</t>
  </si>
  <si>
    <t>MX-2011-162572</t>
  </si>
  <si>
    <t>MX-2012-163937</t>
  </si>
  <si>
    <t>Ixtapaluca</t>
  </si>
  <si>
    <t>MX-2012-110394</t>
  </si>
  <si>
    <t>TEC-AC-10000244</t>
  </si>
  <si>
    <t>Memorex Router, USB</t>
  </si>
  <si>
    <t>Ayacucho</t>
  </si>
  <si>
    <t>US-2014-158316</t>
  </si>
  <si>
    <t>DP-131653</t>
  </si>
  <si>
    <t>David Philippe</t>
  </si>
  <si>
    <t>MX-2013-142755</t>
  </si>
  <si>
    <t>FUR-CH-10004010</t>
  </si>
  <si>
    <t>SAFCO Bag Chairs, Red</t>
  </si>
  <si>
    <t>OFF-SU-10002423</t>
  </si>
  <si>
    <t>Acme Shears, Steel</t>
  </si>
  <si>
    <t>MX-2013-129952</t>
  </si>
  <si>
    <t>OFF-SU-10004246</t>
  </si>
  <si>
    <t>US-2013-159919</t>
  </si>
  <si>
    <t>OFF-LA-10002544</t>
  </si>
  <si>
    <t>Novimex Color Coded Labels, Alphabetical</t>
  </si>
  <si>
    <t>LW-171253</t>
  </si>
  <si>
    <t>Liz Willingham</t>
  </si>
  <si>
    <t>MX-2014-169348</t>
  </si>
  <si>
    <t>MX-2013-107440</t>
  </si>
  <si>
    <t>CJ-120103</t>
  </si>
  <si>
    <t>Caroline Jumper</t>
  </si>
  <si>
    <t>MX-2011-127250</t>
  </si>
  <si>
    <t>FUR-TA-10004308</t>
  </si>
  <si>
    <t>Lesro Wood Table, Adjustable Height</t>
  </si>
  <si>
    <t>OFF-SU-10002169</t>
  </si>
  <si>
    <t>Fiskars Letter Opener, High Speed</t>
  </si>
  <si>
    <t>PB-191053</t>
  </si>
  <si>
    <t>Peter Buhler</t>
  </si>
  <si>
    <t>General Escobedo</t>
  </si>
  <si>
    <t>US-2012-116918</t>
  </si>
  <si>
    <t>TT-210703</t>
  </si>
  <si>
    <t>Ted Trevino</t>
  </si>
  <si>
    <t>Tachira</t>
  </si>
  <si>
    <t>San Cristobal</t>
  </si>
  <si>
    <t>MX-2013-134593</t>
  </si>
  <si>
    <t>MX-2013-137183</t>
  </si>
  <si>
    <t>VT-217003</t>
  </si>
  <si>
    <t>Valerie Takahito</t>
  </si>
  <si>
    <t>MX-2014-124002</t>
  </si>
  <si>
    <t>TEC-PH-10000419</t>
  </si>
  <si>
    <t>TEC-PH-10000693</t>
  </si>
  <si>
    <t>Apple Speaker Phone, with Caller ID</t>
  </si>
  <si>
    <t>MX-2011-143140</t>
  </si>
  <si>
    <t>OFF-ST-10001729</t>
  </si>
  <si>
    <t>Tenex Lockers, Single Width</t>
  </si>
  <si>
    <t>OFF-LA-10003327</t>
  </si>
  <si>
    <t>Hon Legal Exhibit Labels, Adjustable</t>
  </si>
  <si>
    <t>Ecuador</t>
  </si>
  <si>
    <t>Pichincha</t>
  </si>
  <si>
    <t>Santo Domingo de los Colorados</t>
  </si>
  <si>
    <t>US-2012-104367</t>
  </si>
  <si>
    <t>FUR-TA-10001272</t>
  </si>
  <si>
    <t>Barricks Training Table, Fully Assembled</t>
  </si>
  <si>
    <t>OFF-ST-10002463</t>
  </si>
  <si>
    <t>Eldon Trays, Single Width</t>
  </si>
  <si>
    <t>MX-2014-162257</t>
  </si>
  <si>
    <t>CD-119803</t>
  </si>
  <si>
    <t>Carol Darley</t>
  </si>
  <si>
    <t>MX-2012-147886</t>
  </si>
  <si>
    <t>FUR-BO-10004135</t>
  </si>
  <si>
    <t>Ikea Stackable Bookrack, Traditional</t>
  </si>
  <si>
    <t>FUR-BO-10003297</t>
  </si>
  <si>
    <t>Ikea 3-Shelf Cabinet, Metal</t>
  </si>
  <si>
    <t>OFF-EN-10004190</t>
  </si>
  <si>
    <t>Cameo Mailers, Security-Tint</t>
  </si>
  <si>
    <t>OFF-FA-10004637</t>
  </si>
  <si>
    <t>Accos Thumb Tacks, Metal</t>
  </si>
  <si>
    <t>RD-194803</t>
  </si>
  <si>
    <t>Rick Duston</t>
  </si>
  <si>
    <t>MX-2012-136112</t>
  </si>
  <si>
    <t>TEC-AC-10000335</t>
  </si>
  <si>
    <t>Belkin Router, Programmable</t>
  </si>
  <si>
    <t>VB-217453</t>
  </si>
  <si>
    <t>Victoria Brennan</t>
  </si>
  <si>
    <t>US-2014-140452</t>
  </si>
  <si>
    <t>FUR-CH-10001634</t>
  </si>
  <si>
    <t>Novimex Rocking Chair, Adjustable</t>
  </si>
  <si>
    <t>RW-195403</t>
  </si>
  <si>
    <t>Rick Wilson</t>
  </si>
  <si>
    <t>MX-2014-143728</t>
  </si>
  <si>
    <t>TEC-AC-10000203</t>
  </si>
  <si>
    <t>SanDisk Router, Bluetooth</t>
  </si>
  <si>
    <t>MX-2014-169383</t>
  </si>
  <si>
    <t>OFF-AP-10004453</t>
  </si>
  <si>
    <t>Hoover Toaster, White</t>
  </si>
  <si>
    <t>ML-177553</t>
  </si>
  <si>
    <t>Max Ludwig</t>
  </si>
  <si>
    <t>Acayucan</t>
  </si>
  <si>
    <t>MX-2013-132689</t>
  </si>
  <si>
    <t>TEC-MA-10003909</t>
  </si>
  <si>
    <t>StarTech Calculator, Red</t>
  </si>
  <si>
    <t>US-2011-126116</t>
  </si>
  <si>
    <t>MX-2012-158526</t>
  </si>
  <si>
    <t>TEC-CO-10002586</t>
  </si>
  <si>
    <t>Brother Ink, Color</t>
  </si>
  <si>
    <t>TEC-AC-10004752</t>
  </si>
  <si>
    <t>Memorex Keyboard, Erganomic</t>
  </si>
  <si>
    <t>US-2013-125241</t>
  </si>
  <si>
    <t>Progreso</t>
  </si>
  <si>
    <t>MX-2013-111388</t>
  </si>
  <si>
    <t>OFF-LA-10001867</t>
  </si>
  <si>
    <t>Avery Shipping Labels, Alphabetical</t>
  </si>
  <si>
    <t>OFF-SU-10003659</t>
  </si>
  <si>
    <t>Fiskars Trimmer, Steel</t>
  </si>
  <si>
    <t>OFF-ST-10003172</t>
  </si>
  <si>
    <t>Eldon Box, Wire Frame</t>
  </si>
  <si>
    <t>GM-144403</t>
  </si>
  <si>
    <t>Gary McGarr</t>
  </si>
  <si>
    <t>US-2013-158778</t>
  </si>
  <si>
    <t>OFF-EN-10004547</t>
  </si>
  <si>
    <t>Ames Business Envelopes, Security-Tint</t>
  </si>
  <si>
    <t>Mato Grosso</t>
  </si>
  <si>
    <t>Varzea Grande</t>
  </si>
  <si>
    <t>MX-2014-115700</t>
  </si>
  <si>
    <t>MX-2013-159114</t>
  </si>
  <si>
    <t>OFF-BI-10000404</t>
  </si>
  <si>
    <t>Avery Binder Covers, Clear</t>
  </si>
  <si>
    <t>EJ-141553</t>
  </si>
  <si>
    <t>Eva Jacobs</t>
  </si>
  <si>
    <t>Oruro</t>
  </si>
  <si>
    <t>MX-2012-140396</t>
  </si>
  <si>
    <t>US-2013-167101</t>
  </si>
  <si>
    <t>OFF-FA-10004401</t>
  </si>
  <si>
    <t>OIC Staples, Metal</t>
  </si>
  <si>
    <t>MX-2012-144449</t>
  </si>
  <si>
    <t>OFF-BI-10000188</t>
  </si>
  <si>
    <t>Cardinal Hole Reinforcements, Economy</t>
  </si>
  <si>
    <t>JK-153703</t>
  </si>
  <si>
    <t>Jay Kimmel</t>
  </si>
  <si>
    <t>Fernando de la Mora</t>
  </si>
  <si>
    <t>MX-2014-115105</t>
  </si>
  <si>
    <t>OFF-SU-10000320</t>
  </si>
  <si>
    <t>Fiskars Shears, High Speed</t>
  </si>
  <si>
    <t>US-2012-127908</t>
  </si>
  <si>
    <t>OFF-SU-10003485</t>
  </si>
  <si>
    <t>Elite Letter Opener, Easy Grip</t>
  </si>
  <si>
    <t>JO-151453</t>
  </si>
  <si>
    <t>Jack O'Briant</t>
  </si>
  <si>
    <t>Huixquilucan</t>
  </si>
  <si>
    <t>MX-2014-118934</t>
  </si>
  <si>
    <t>MX-2014-106152</t>
  </si>
  <si>
    <t>TEC-CO-10001037</t>
  </si>
  <si>
    <t>Hewlett Personal Copier, High-Speed</t>
  </si>
  <si>
    <t>MX-2013-118955</t>
  </si>
  <si>
    <t>TEC-AC-10000110</t>
  </si>
  <si>
    <t>Belkin Numeric Keypad, Bluetooth</t>
  </si>
  <si>
    <t>DW-135853</t>
  </si>
  <si>
    <t>Dorothy Wardle</t>
  </si>
  <si>
    <t>MX-2011-131828</t>
  </si>
  <si>
    <t>TEC-CO-10002768</t>
  </si>
  <si>
    <t>Sharp Fax Machine, High-Speed</t>
  </si>
  <si>
    <t>MX-2012-143889</t>
  </si>
  <si>
    <t>OFF-ST-10002423</t>
  </si>
  <si>
    <t>Smead Shelving, Single Width</t>
  </si>
  <si>
    <t>MX-2011-157679</t>
  </si>
  <si>
    <t>OFF-ST-10000718</t>
  </si>
  <si>
    <t>Fellowes Folders, Single Width</t>
  </si>
  <si>
    <t>SC-202603</t>
  </si>
  <si>
    <t>Scott Cohen</t>
  </si>
  <si>
    <t>MX-2013-105333</t>
  </si>
  <si>
    <t>MR-175453</t>
  </si>
  <si>
    <t>Mathew Reese</t>
  </si>
  <si>
    <t>MX-2013-142846</t>
  </si>
  <si>
    <t>US-2014-102197</t>
  </si>
  <si>
    <t>SS-205153</t>
  </si>
  <si>
    <t>Shirley Schmidt</t>
  </si>
  <si>
    <t>MX-2013-115511</t>
  </si>
  <si>
    <t>MX-2013-102260</t>
  </si>
  <si>
    <t>JK-160903</t>
  </si>
  <si>
    <t>Juliana Krohn</t>
  </si>
  <si>
    <t>MX-2013-121062</t>
  </si>
  <si>
    <t>OFF-LA-10002848</t>
  </si>
  <si>
    <t>Novimex Shipping Labels, Laser Printer Compatible</t>
  </si>
  <si>
    <t>Pereira</t>
  </si>
  <si>
    <t>MX-2013-150308</t>
  </si>
  <si>
    <t>OFF-PA-10004359</t>
  </si>
  <si>
    <t>Xerox Computer Printout Paper, Premium</t>
  </si>
  <si>
    <t>OFF-ST-10000560</t>
  </si>
  <si>
    <t>Fellowes Trays, Industrial</t>
  </si>
  <si>
    <t>CC-126703</t>
  </si>
  <si>
    <t>Craig Carreira</t>
  </si>
  <si>
    <t>MX-2011-155530</t>
  </si>
  <si>
    <t>FUR-FU-10004823</t>
  </si>
  <si>
    <t>Advantus Clock, Erganomic</t>
  </si>
  <si>
    <t>AP-107203</t>
  </si>
  <si>
    <t>Anne Pryor</t>
  </si>
  <si>
    <t>MX-2014-140872</t>
  </si>
  <si>
    <t>NP-183253</t>
  </si>
  <si>
    <t>Naresj Patel</t>
  </si>
  <si>
    <t>US-2014-133193</t>
  </si>
  <si>
    <t>Sao Jose dos Campos</t>
  </si>
  <si>
    <t>MX-2013-137953</t>
  </si>
  <si>
    <t>FUR-FU-10002485</t>
  </si>
  <si>
    <t>Rubbermaid Photo Frame, Duo Pack</t>
  </si>
  <si>
    <t>RM-197503</t>
  </si>
  <si>
    <t>Roland Murray</t>
  </si>
  <si>
    <t>US-2012-102484</t>
  </si>
  <si>
    <t>TS-211603</t>
  </si>
  <si>
    <t>Theresa Swint</t>
  </si>
  <si>
    <t>MX-2014-134418</t>
  </si>
  <si>
    <t>Itauna</t>
  </si>
  <si>
    <t>MX-2012-136098</t>
  </si>
  <si>
    <t>OFF-BI-10003112</t>
  </si>
  <si>
    <t>Ibico Binder Covers, Economy</t>
  </si>
  <si>
    <t>PO-188653</t>
  </si>
  <si>
    <t>Patrick O'Donnell</t>
  </si>
  <si>
    <t>US-2012-156860</t>
  </si>
  <si>
    <t>Bush Floating Shelf Set, Metal</t>
  </si>
  <si>
    <t>TEC-CO-10003931</t>
  </si>
  <si>
    <t>Hewlett Fax Machine, High-Speed</t>
  </si>
  <si>
    <t>TEC-CO-10002759</t>
  </si>
  <si>
    <t>HP Copy Machine, Laser</t>
  </si>
  <si>
    <t>TEC-AC-10001876</t>
  </si>
  <si>
    <t>Logitech Memory Card, USB</t>
  </si>
  <si>
    <t>Indaiatuba</t>
  </si>
  <si>
    <t>MX-2014-143182</t>
  </si>
  <si>
    <t>OFF-BI-10003585</t>
  </si>
  <si>
    <t>Acco 3-Hole Punch, Clear</t>
  </si>
  <si>
    <t>MX-2013-139969</t>
  </si>
  <si>
    <t>TEC-CO-10000135</t>
  </si>
  <si>
    <t>HP Wireless Fax, High-Speed</t>
  </si>
  <si>
    <t>Diadema</t>
  </si>
  <si>
    <t>MX-2011-108875</t>
  </si>
  <si>
    <t>Enermax Numeric Keypad, USB</t>
  </si>
  <si>
    <t>OFF-PA-10003492</t>
  </si>
  <si>
    <t>Green Bar Computer Printout Paper, Recycled</t>
  </si>
  <si>
    <t>MX-2012-141432</t>
  </si>
  <si>
    <t>MX-2013-129742</t>
  </si>
  <si>
    <t>FUR-FU-10002659</t>
  </si>
  <si>
    <t>Tenex Door Stop, Erganomic</t>
  </si>
  <si>
    <t>KD-162703</t>
  </si>
  <si>
    <t>Karen Daniels</t>
  </si>
  <si>
    <t>MX-2012-152268</t>
  </si>
  <si>
    <t>CM-121603</t>
  </si>
  <si>
    <t>Charles McCrossin</t>
  </si>
  <si>
    <t>US-2013-150147</t>
  </si>
  <si>
    <t>FUR-CH-10004669</t>
  </si>
  <si>
    <t>Novimex Executive Leather Armchair, Black</t>
  </si>
  <si>
    <t>MX-2013-147648</t>
  </si>
  <si>
    <t>DB-132103</t>
  </si>
  <si>
    <t>Dean Braden</t>
  </si>
  <si>
    <t>MX-2011-118780</t>
  </si>
  <si>
    <t>US-2013-142146</t>
  </si>
  <si>
    <t>OFF-SU-10003082</t>
  </si>
  <si>
    <t>Acme Box Cutter, Easy Grip</t>
  </si>
  <si>
    <t>OFF-FA-10002719</t>
  </si>
  <si>
    <t>OIC Rubber Bands, Bulk Pack</t>
  </si>
  <si>
    <t>SN-205603</t>
  </si>
  <si>
    <t>Skye Norling</t>
  </si>
  <si>
    <t>MX-2013-110933</t>
  </si>
  <si>
    <t>TEC-PH-10003935</t>
  </si>
  <si>
    <t>Cisco Speaker Phone, Full Size</t>
  </si>
  <si>
    <t>MX-2012-110128</t>
  </si>
  <si>
    <t>KH-165103</t>
  </si>
  <si>
    <t>Keith Herrera</t>
  </si>
  <si>
    <t>Vitoria</t>
  </si>
  <si>
    <t>MX-2013-117506</t>
  </si>
  <si>
    <t>OFF-LA-10001942</t>
  </si>
  <si>
    <t>Novimex Shipping Labels, 5000 Label Set</t>
  </si>
  <si>
    <t>MX-2014-165421</t>
  </si>
  <si>
    <t>OFF-ST-10001227</t>
  </si>
  <si>
    <t>Eldon Folders, Wire Frame</t>
  </si>
  <si>
    <t>FUR-FU-10001255</t>
  </si>
  <si>
    <t>Advantus Light Bulb, Durable</t>
  </si>
  <si>
    <t>MX-2013-168137</t>
  </si>
  <si>
    <t>OFF-BI-10002799</t>
  </si>
  <si>
    <t>Acco Binder Covers, Recycled</t>
  </si>
  <si>
    <t>US-2013-162110</t>
  </si>
  <si>
    <t>JL-158353</t>
  </si>
  <si>
    <t>John Lee</t>
  </si>
  <si>
    <t>MX-2011-165106</t>
  </si>
  <si>
    <t>FUR-CH-10004277</t>
  </si>
  <si>
    <t>SAFCO Swivel Stool, Black</t>
  </si>
  <si>
    <t>OFF-AP-10004627</t>
  </si>
  <si>
    <t>Hamilton Beach Stove, Silver</t>
  </si>
  <si>
    <t>MX-2011-118983</t>
  </si>
  <si>
    <t>MX-2014-136539</t>
  </si>
  <si>
    <t>FUR-CH-10001270</t>
  </si>
  <si>
    <t>SAFCO Rocking Chair, Black</t>
  </si>
  <si>
    <t>OFF-AR-10004109</t>
  </si>
  <si>
    <t>Boston Sketch Pad, Fluorescent</t>
  </si>
  <si>
    <t>MX-2014-132696</t>
  </si>
  <si>
    <t>CW-119053</t>
  </si>
  <si>
    <t>Carl Weiss</t>
  </si>
  <si>
    <t>MX-2013-137631</t>
  </si>
  <si>
    <t>TEC-CO-10003160</t>
  </si>
  <si>
    <t>Brother Wireless Fax, Laser</t>
  </si>
  <si>
    <t>KE-164203</t>
  </si>
  <si>
    <t>Katrina Edelman</t>
  </si>
  <si>
    <t>MX-2014-153584</t>
  </si>
  <si>
    <t>MX-2013-125682</t>
  </si>
  <si>
    <t>MX-2014-114944</t>
  </si>
  <si>
    <t>OFF-LA-10001677</t>
  </si>
  <si>
    <t>Avery Color Coded Labels, Adjustable</t>
  </si>
  <si>
    <t>MX-2014-127719</t>
  </si>
  <si>
    <t>MX-2014-141215</t>
  </si>
  <si>
    <t>FUR-FU-10000641</t>
  </si>
  <si>
    <t>Deflect-O Door Stop, Durable</t>
  </si>
  <si>
    <t>US-2011-114965</t>
  </si>
  <si>
    <t>OFF-AR-10003897</t>
  </si>
  <si>
    <t>Stanley Pencil Sharpener, Water Color</t>
  </si>
  <si>
    <t>MX-2011-160108</t>
  </si>
  <si>
    <t>LH-169003</t>
  </si>
  <si>
    <t>Lena Hernandez</t>
  </si>
  <si>
    <t>US-2013-103226</t>
  </si>
  <si>
    <t>OFF-EN-10003577</t>
  </si>
  <si>
    <t>GlobeWeis Manila Envelope, with clear poly window</t>
  </si>
  <si>
    <t>US-2014-117422</t>
  </si>
  <si>
    <t>MX-2013-103653</t>
  </si>
  <si>
    <t>TEC-AC-10002110</t>
  </si>
  <si>
    <t>Memorex Mouse, Programmable</t>
  </si>
  <si>
    <t>TS-212053</t>
  </si>
  <si>
    <t>Thomas Seio</t>
  </si>
  <si>
    <t>Guayas</t>
  </si>
  <si>
    <t>Guayaquil</t>
  </si>
  <si>
    <t>MX-2014-146892</t>
  </si>
  <si>
    <t>FUR-FU-10004019</t>
  </si>
  <si>
    <t>Rubbermaid Door Stop, Erganomic</t>
  </si>
  <si>
    <t>KB-166003</t>
  </si>
  <si>
    <t>Ken Brennan</t>
  </si>
  <si>
    <t>US-2012-110037</t>
  </si>
  <si>
    <t>OFF-AP-10000213</t>
  </si>
  <si>
    <t>Cuisinart Refrigerator, Black</t>
  </si>
  <si>
    <t>TEC-PH-10003215</t>
  </si>
  <si>
    <t>Samsung Headset, Full Size</t>
  </si>
  <si>
    <t>RP-198553</t>
  </si>
  <si>
    <t>Roy Phan</t>
  </si>
  <si>
    <t>MX-2013-132115</t>
  </si>
  <si>
    <t>OFF-EN-10000383</t>
  </si>
  <si>
    <t>Kraft Business Envelopes, Recycled</t>
  </si>
  <si>
    <t>TEC-AC-10003611</t>
  </si>
  <si>
    <t>Memorex Flash Drive, Programmable</t>
  </si>
  <si>
    <t>MA-179953</t>
  </si>
  <si>
    <t>Michelle Arnett</t>
  </si>
  <si>
    <t>US-2012-159982</t>
  </si>
  <si>
    <t>KW-164353</t>
  </si>
  <si>
    <t>Katrina Willman</t>
  </si>
  <si>
    <t>Feira de Santana</t>
  </si>
  <si>
    <t>MX-2013-117394</t>
  </si>
  <si>
    <t>LB-167953</t>
  </si>
  <si>
    <t>Laurel Beltran</t>
  </si>
  <si>
    <t>MX-2011-106803</t>
  </si>
  <si>
    <t>TEC-PH-10001298</t>
  </si>
  <si>
    <t>Motorola Office Telephone, VoIP</t>
  </si>
  <si>
    <t>Elite Scissors, Serrated</t>
  </si>
  <si>
    <t>TEC-AC-10003927</t>
  </si>
  <si>
    <t>EH-139453</t>
  </si>
  <si>
    <t>Eric Hoffmann</t>
  </si>
  <si>
    <t>MX-2013-147445</t>
  </si>
  <si>
    <t>AB-101503</t>
  </si>
  <si>
    <t>Aimee Bixby</t>
  </si>
  <si>
    <t>MX-2013-136756</t>
  </si>
  <si>
    <t>OFF-LA-10003594</t>
  </si>
  <si>
    <t>Hon Removable Labels, Adjustable</t>
  </si>
  <si>
    <t>SW-207553</t>
  </si>
  <si>
    <t>Steven Ward</t>
  </si>
  <si>
    <t>MX-2013-123386</t>
  </si>
  <si>
    <t>OFF-EN-10003850</t>
  </si>
  <si>
    <t>GlobeWeis Clasp Envelope, Security-Tint</t>
  </si>
  <si>
    <t>FUR-CH-10002768</t>
  </si>
  <si>
    <t>Office Star Swivel Stool, Black</t>
  </si>
  <si>
    <t>US-2014-161242</t>
  </si>
  <si>
    <t>OFF-ST-10003741</t>
  </si>
  <si>
    <t>Smead Lockers, Blue</t>
  </si>
  <si>
    <t>MX-2012-133137</t>
  </si>
  <si>
    <t>FUR-CH-10001343</t>
  </si>
  <si>
    <t>SAFCO Swivel Stool, Set of Two</t>
  </si>
  <si>
    <t>OFF-AR-10003758</t>
  </si>
  <si>
    <t>Binney &amp; Smith Canvas, Water Color</t>
  </si>
  <si>
    <t>Acre</t>
  </si>
  <si>
    <t>Cruzeiro do Sul</t>
  </si>
  <si>
    <t>MX-2014-111899</t>
  </si>
  <si>
    <t>OFF-AR-10004373</t>
  </si>
  <si>
    <t>Boston Markers, Water Color</t>
  </si>
  <si>
    <t>JC-153403</t>
  </si>
  <si>
    <t>Jasper Cacioppo</t>
  </si>
  <si>
    <t>MX-2012-125143</t>
  </si>
  <si>
    <t>OFF-AR-10002564</t>
  </si>
  <si>
    <t>Boston Pens, Easy-Erase</t>
  </si>
  <si>
    <t>MX-2012-125360</t>
  </si>
  <si>
    <t>US-2012-129805</t>
  </si>
  <si>
    <t>FUR-CH-10001897</t>
  </si>
  <si>
    <t>MX-2013-132906</t>
  </si>
  <si>
    <t>FUR-FU-10004224</t>
  </si>
  <si>
    <t>Deflect-O Photo Frame, Erganomic</t>
  </si>
  <si>
    <t>CC-124303</t>
  </si>
  <si>
    <t>Chuck Clark</t>
  </si>
  <si>
    <t>MX-2014-127159</t>
  </si>
  <si>
    <t>BB-109903</t>
  </si>
  <si>
    <t>Barry Blumstein</t>
  </si>
  <si>
    <t>US-2011-168382</t>
  </si>
  <si>
    <t>MX-2011-128356</t>
  </si>
  <si>
    <t>TEC-PH-10001063</t>
  </si>
  <si>
    <t>Samsung Speaker Phone, Full Size</t>
  </si>
  <si>
    <t>MX-2012-120796</t>
  </si>
  <si>
    <t>MX-2011-153969</t>
  </si>
  <si>
    <t>FUR-CH-10000336</t>
  </si>
  <si>
    <t>SAFCO Chairmat, Set of Two</t>
  </si>
  <si>
    <t>OFF-ST-10004597</t>
  </si>
  <si>
    <t>Eldon File Cart, Industrial</t>
  </si>
  <si>
    <t>US-2014-125626</t>
  </si>
  <si>
    <t>MX-2012-116813</t>
  </si>
  <si>
    <t>AH-102103</t>
  </si>
  <si>
    <t>Alan Hwang</t>
  </si>
  <si>
    <t>MX-2013-149524</t>
  </si>
  <si>
    <t>TEC-PH-10000599</t>
  </si>
  <si>
    <t>Samsung Audio Dock, Cordless</t>
  </si>
  <si>
    <t>SC-207253</t>
  </si>
  <si>
    <t>Steven Cartwright</t>
  </si>
  <si>
    <t>Petropolis</t>
  </si>
  <si>
    <t>US-2011-121664</t>
  </si>
  <si>
    <t>MX-2011-156468</t>
  </si>
  <si>
    <t>US-2013-136301</t>
  </si>
  <si>
    <t>MX-2014-138184</t>
  </si>
  <si>
    <t>MH-177853</t>
  </si>
  <si>
    <t>Maya Herman</t>
  </si>
  <si>
    <t>MX-2014-145429</t>
  </si>
  <si>
    <t>Sanford Sketch Pad, Water Color</t>
  </si>
  <si>
    <t>HG-149653</t>
  </si>
  <si>
    <t>Henry Goldwyn</t>
  </si>
  <si>
    <t>MX-2012-127446</t>
  </si>
  <si>
    <t>OFF-AR-10001659</t>
  </si>
  <si>
    <t>Boston Markers, Blue</t>
  </si>
  <si>
    <t>NS-186403</t>
  </si>
  <si>
    <t>Noel Staavos</t>
  </si>
  <si>
    <t>MX-2012-136042</t>
  </si>
  <si>
    <t>FUR-TA-10000695</t>
  </si>
  <si>
    <t>Lesro Wood Table, Rectangular</t>
  </si>
  <si>
    <t>DM-133453</t>
  </si>
  <si>
    <t>Denise Monton</t>
  </si>
  <si>
    <t>US-2013-157728</t>
  </si>
  <si>
    <t>OFF-FA-10003004</t>
  </si>
  <si>
    <t>Advantus Push Pins, Metal</t>
  </si>
  <si>
    <t>Silao</t>
  </si>
  <si>
    <t>MX-2013-117366</t>
  </si>
  <si>
    <t>OFF-AR-10003336</t>
  </si>
  <si>
    <t>Sanford Pencil Sharpener, Easy-Erase</t>
  </si>
  <si>
    <t>MX-2013-143875</t>
  </si>
  <si>
    <t>AS-101353</t>
  </si>
  <si>
    <t>Adrian Shami</t>
  </si>
  <si>
    <t>US-2014-109526</t>
  </si>
  <si>
    <t>AT-107353</t>
  </si>
  <si>
    <t>Annie Thurman</t>
  </si>
  <si>
    <t>Amapa</t>
  </si>
  <si>
    <t>Macapa</t>
  </si>
  <si>
    <t>MX-2012-110751</t>
  </si>
  <si>
    <t>FUR-TA-10002979</t>
  </si>
  <si>
    <t>Bevis Coffee Table, Rectangular</t>
  </si>
  <si>
    <t>GH-144253</t>
  </si>
  <si>
    <t>Gary Hwang</t>
  </si>
  <si>
    <t>US-2014-119480</t>
  </si>
  <si>
    <t>OFF-ST-10001346</t>
  </si>
  <si>
    <t>Smead File Cart, Industrial</t>
  </si>
  <si>
    <t>TEC-AC-10003668</t>
  </si>
  <si>
    <t>Enermax Mouse, Programmable</t>
  </si>
  <si>
    <t>OFF-AR-10000227</t>
  </si>
  <si>
    <t>BIC Sketch Pad, Fluorescent</t>
  </si>
  <si>
    <t>MX-2013-118990</t>
  </si>
  <si>
    <t>Barranquilla</t>
  </si>
  <si>
    <t>MX-2013-145023</t>
  </si>
  <si>
    <t>TEC-PH-10002574</t>
  </si>
  <si>
    <t>Cisco Speaker Phone, Cordless</t>
  </si>
  <si>
    <t>TEC-CO-10004998</t>
  </si>
  <si>
    <t>HP Fax and Copier, Digital</t>
  </si>
  <si>
    <t>MX-2011-144183</t>
  </si>
  <si>
    <t>FUR-BO-10001483</t>
  </si>
  <si>
    <t>Bush Corner Shelving, Metal</t>
  </si>
  <si>
    <t>US-2014-139500</t>
  </si>
  <si>
    <t>FUR-CH-10004795</t>
  </si>
  <si>
    <t>SAFCO Swivel Stool, Red</t>
  </si>
  <si>
    <t>Quilmes</t>
  </si>
  <si>
    <t>US-2014-161403</t>
  </si>
  <si>
    <t>TEC-CO-10001893</t>
  </si>
  <si>
    <t>HP Wireless Fax, Color</t>
  </si>
  <si>
    <t>HP-148153</t>
  </si>
  <si>
    <t>Harold Pawlan</t>
  </si>
  <si>
    <t>MX-2013-151050</t>
  </si>
  <si>
    <t>MX-2013-161102</t>
  </si>
  <si>
    <t>OFF-AP-10002223</t>
  </si>
  <si>
    <t>Cuisinart Coffee Grinder, Red</t>
  </si>
  <si>
    <t>OFF-BI-10002796</t>
  </si>
  <si>
    <t>Wilson Jones Binder Covers, Durable</t>
  </si>
  <si>
    <t>US-2011-154522</t>
  </si>
  <si>
    <t>MX-2012-143490</t>
  </si>
  <si>
    <t>OFF-LA-10003422</t>
  </si>
  <si>
    <t>Smead Color Coded Labels, Alphabetical</t>
  </si>
  <si>
    <t>MX-2014-108000</t>
  </si>
  <si>
    <t>TEC-AC-10000501</t>
  </si>
  <si>
    <t>Enermax Router, Programmable</t>
  </si>
  <si>
    <t>Franco da Rocha</t>
  </si>
  <si>
    <t>MX-2014-127425</t>
  </si>
  <si>
    <t>MX-2014-134887</t>
  </si>
  <si>
    <t>US-2011-161984</t>
  </si>
  <si>
    <t>MX-2014-119732</t>
  </si>
  <si>
    <t>MX-2011-161039</t>
  </si>
  <si>
    <t>FUR-FU-10004923</t>
  </si>
  <si>
    <t>Advantus Stacking Tray, Durable</t>
  </si>
  <si>
    <t>MX-2014-141789</t>
  </si>
  <si>
    <t>Mato Grosso do Sul</t>
  </si>
  <si>
    <t>Cassilandia</t>
  </si>
  <si>
    <t>MX-2013-138261</t>
  </si>
  <si>
    <t>OFF-PA-10003832</t>
  </si>
  <si>
    <t>Xerox Message Books, 8.5 x 11</t>
  </si>
  <si>
    <t>MX-2014-159800</t>
  </si>
  <si>
    <t>FUR-FU-10002168</t>
  </si>
  <si>
    <t>Eldon Photo Frame, Black</t>
  </si>
  <si>
    <t>Vitoria da Conquista</t>
  </si>
  <si>
    <t>MX-2013-118773</t>
  </si>
  <si>
    <t>JD-160603</t>
  </si>
  <si>
    <t>Julia Dunbar</t>
  </si>
  <si>
    <t>Apatzingan de la Constitucion</t>
  </si>
  <si>
    <t>MX-2014-156321</t>
  </si>
  <si>
    <t>MX-2012-167619</t>
  </si>
  <si>
    <t>OFF-AR-10002115</t>
  </si>
  <si>
    <t>Boston Canvas, Fluorescent</t>
  </si>
  <si>
    <t>OFF-LA-10001701</t>
  </si>
  <si>
    <t>Novimex File Folder Labels, Adjustable</t>
  </si>
  <si>
    <t>MX-2013-142391</t>
  </si>
  <si>
    <t>FUR-CH-10004827</t>
  </si>
  <si>
    <t>SAFCO Chairmat, Black</t>
  </si>
  <si>
    <t>OFF-LA-10003515</t>
  </si>
  <si>
    <t>Novimex Color Coded Labels, Laser Printer Compatible</t>
  </si>
  <si>
    <t>BF-111703</t>
  </si>
  <si>
    <t>Ben Ferrer</t>
  </si>
  <si>
    <t>MX-2013-138961</t>
  </si>
  <si>
    <t>Quito</t>
  </si>
  <si>
    <t>MX-2014-158386</t>
  </si>
  <si>
    <t>OFF-AR-10004218</t>
  </si>
  <si>
    <t>BIC Pens, Fluorescent</t>
  </si>
  <si>
    <t>OFF-BI-10000335</t>
  </si>
  <si>
    <t>Cardinal 3-Hole Punch, Durable</t>
  </si>
  <si>
    <t>MX-2014-116267</t>
  </si>
  <si>
    <t>Guanambi</t>
  </si>
  <si>
    <t>MX-2014-148208</t>
  </si>
  <si>
    <t>OFF-EN-10004183</t>
  </si>
  <si>
    <t>OFF-AR-10000468</t>
  </si>
  <si>
    <t>BIC Pens, Blue</t>
  </si>
  <si>
    <t>OFF-LA-10000714</t>
  </si>
  <si>
    <t>Novimex Round Labels, 5000 Label Set</t>
  </si>
  <si>
    <t>MX-2014-152968</t>
  </si>
  <si>
    <t>OFF-LA-10002972</t>
  </si>
  <si>
    <t>Avery File Folder Labels, Alphabetical</t>
  </si>
  <si>
    <t>FUR-CH-10003883</t>
  </si>
  <si>
    <t>Office Star Swivel Stool, Set of Two</t>
  </si>
  <si>
    <t>EM-139603</t>
  </si>
  <si>
    <t>Eric Murdock</t>
  </si>
  <si>
    <t>MX-2014-126683</t>
  </si>
  <si>
    <t>OFF-AR-10000399</t>
  </si>
  <si>
    <t>Binney &amp; Smith Highlighters, Fluorescent</t>
  </si>
  <si>
    <t>MX-2013-121881</t>
  </si>
  <si>
    <t>DK-132253</t>
  </si>
  <si>
    <t>Dean Katz</t>
  </si>
  <si>
    <t>MX-2014-164728</t>
  </si>
  <si>
    <t>MX-2012-166240</t>
  </si>
  <si>
    <t>FUR-FU-10004460</t>
  </si>
  <si>
    <t>Tenex Clock, Black</t>
  </si>
  <si>
    <t>MX-2012-105312</t>
  </si>
  <si>
    <t>MX-2011-163300</t>
  </si>
  <si>
    <t>MX-2013-106054</t>
  </si>
  <si>
    <t>OFF-ST-10003231</t>
  </si>
  <si>
    <t>Fellowes Box, Industrial</t>
  </si>
  <si>
    <t>DP-133903</t>
  </si>
  <si>
    <t>Dennis Pardue</t>
  </si>
  <si>
    <t>MX-2012-122609</t>
  </si>
  <si>
    <t>OFF-FA-10003985</t>
  </si>
  <si>
    <t>Accos Staples, Assorted Sizes</t>
  </si>
  <si>
    <t>MX-2012-101791</t>
  </si>
  <si>
    <t>PF-191203</t>
  </si>
  <si>
    <t>Peter Fuller</t>
  </si>
  <si>
    <t>MX-2011-128538</t>
  </si>
  <si>
    <t>FUR-FU-10002800</t>
  </si>
  <si>
    <t>Tenex Photo Frame, Erganomic</t>
  </si>
  <si>
    <t>NS-185053</t>
  </si>
  <si>
    <t>Neola Schneider</t>
  </si>
  <si>
    <t>MX-2011-116379</t>
  </si>
  <si>
    <t>OFF-AR-10002096</t>
  </si>
  <si>
    <t>Binney &amp; Smith Markers, Fluorescent</t>
  </si>
  <si>
    <t>OFF-SU-10000979</t>
  </si>
  <si>
    <t>Acme Letter Opener, Easy Grip</t>
  </si>
  <si>
    <t>TEC-PH-10004057</t>
  </si>
  <si>
    <t>Motorola Smart Phone, with Caller ID</t>
  </si>
  <si>
    <t>OFF-BI-10001248</t>
  </si>
  <si>
    <t>Avery Binder, Economy</t>
  </si>
  <si>
    <t>MX-2012-116764</t>
  </si>
  <si>
    <t>MX-2014-108469</t>
  </si>
  <si>
    <t>OFF-LA-10000276</t>
  </si>
  <si>
    <t>Smead File Folder Labels, 5000 Label Set</t>
  </si>
  <si>
    <t>MX-2014-167731</t>
  </si>
  <si>
    <t>Resende</t>
  </si>
  <si>
    <t>MX-2012-143112</t>
  </si>
  <si>
    <t>TEC-PH-10004404</t>
  </si>
  <si>
    <t>Samsung Headset, VoIP</t>
  </si>
  <si>
    <t>MX-2014-130470</t>
  </si>
  <si>
    <t>FUR-FU-10003622</t>
  </si>
  <si>
    <t>Tenex Light Bulb, Erganomic</t>
  </si>
  <si>
    <t>TEC-CO-10001275</t>
  </si>
  <si>
    <t>Brother Fax and Copier, Digital</t>
  </si>
  <si>
    <t>FUR-BO-10003291</t>
  </si>
  <si>
    <t>Dania Corner Shelving, Metal</t>
  </si>
  <si>
    <t>FUR-FU-10000776</t>
  </si>
  <si>
    <t>Deflect-O Door Stop, Erganomic</t>
  </si>
  <si>
    <t>OFF-PA-10001170</t>
  </si>
  <si>
    <t>Xerox Cards &amp; Envelopes, Multicolor</t>
  </si>
  <si>
    <t>MX-2012-122273</t>
  </si>
  <si>
    <t>OFF-SU-10003040</t>
  </si>
  <si>
    <t>Stiletto Box Cutter, Serrated</t>
  </si>
  <si>
    <t>KB-165853</t>
  </si>
  <si>
    <t>Ken Black</t>
  </si>
  <si>
    <t>US-2011-126011</t>
  </si>
  <si>
    <t>MX-2013-149643</t>
  </si>
  <si>
    <t>MX-2011-132066</t>
  </si>
  <si>
    <t>MX-2013-156370</t>
  </si>
  <si>
    <t>US-2012-113649</t>
  </si>
  <si>
    <t>MX-2012-129140</t>
  </si>
  <si>
    <t>OFF-AP-10002932</t>
  </si>
  <si>
    <t>Breville Refrigerator, White</t>
  </si>
  <si>
    <t>CP-123403</t>
  </si>
  <si>
    <t>Christine Phan</t>
  </si>
  <si>
    <t>US-2014-132717</t>
  </si>
  <si>
    <t>FUR-FU-10004790</t>
  </si>
  <si>
    <t>Advantus Photo Frame, Erganomic</t>
  </si>
  <si>
    <t>MX-2012-167927</t>
  </si>
  <si>
    <t>FUR-CH-10001282</t>
  </si>
  <si>
    <t>Hon Bag Chairs, Adjustable</t>
  </si>
  <si>
    <t>MX-2011-156153</t>
  </si>
  <si>
    <t>OFF-PA-10003034</t>
  </si>
  <si>
    <t>SanDisk Memo Slips, 8.5 x 11</t>
  </si>
  <si>
    <t>MX-2014-121986</t>
  </si>
  <si>
    <t>AJ-109603</t>
  </si>
  <si>
    <t>Astrea Jones</t>
  </si>
  <si>
    <t>MX-2014-102778</t>
  </si>
  <si>
    <t>OFF-FA-10003022</t>
  </si>
  <si>
    <t>Stockwell Clamps, Assorted Sizes</t>
  </si>
  <si>
    <t>VM-216853</t>
  </si>
  <si>
    <t>Valerie Mitchum</t>
  </si>
  <si>
    <t>MX-2012-119907</t>
  </si>
  <si>
    <t>OFF-AP-10003800</t>
  </si>
  <si>
    <t>Cuisinart Coffee Grinder, White</t>
  </si>
  <si>
    <t>US-2013-136196</t>
  </si>
  <si>
    <t>FUR-FU-10000686</t>
  </si>
  <si>
    <t>Rubbermaid Door Stop, Durable</t>
  </si>
  <si>
    <t>CS-124003</t>
  </si>
  <si>
    <t>Christopher Schild</t>
  </si>
  <si>
    <t>MX-2014-114986</t>
  </si>
  <si>
    <t>MX-2013-161438</t>
  </si>
  <si>
    <t>MX-2014-136812</t>
  </si>
  <si>
    <t>NG-184303</t>
  </si>
  <si>
    <t>Nathan Gelder</t>
  </si>
  <si>
    <t>MX-2014-162180</t>
  </si>
  <si>
    <t>OFF-LA-10003583</t>
  </si>
  <si>
    <t>Hon File Folder Labels, 5000 Label Set</t>
  </si>
  <si>
    <t>MX-2011-123407</t>
  </si>
  <si>
    <t>MX-2013-108126</t>
  </si>
  <si>
    <t>OFF-LA-10000334</t>
  </si>
  <si>
    <t>Hon Shipping Labels, Alphabetical</t>
  </si>
  <si>
    <t>MX-2011-144260</t>
  </si>
  <si>
    <t>TEC-PH-10002306</t>
  </si>
  <si>
    <t>MX-2013-140200</t>
  </si>
  <si>
    <t>US-2011-125675</t>
  </si>
  <si>
    <t>FUR-BO-10003530</t>
  </si>
  <si>
    <t>Safco 3-Shelf Cabinet, Pine</t>
  </si>
  <si>
    <t>LC-169303</t>
  </si>
  <si>
    <t>Linda Cazamias</t>
  </si>
  <si>
    <t>MX-2013-108063</t>
  </si>
  <si>
    <t>OFF-AP-10001049</t>
  </si>
  <si>
    <t>Breville Coffee Grinder, Silver</t>
  </si>
  <si>
    <t>MX-2013-113824</t>
  </si>
  <si>
    <t>TEC-AC-10001274</t>
  </si>
  <si>
    <t>Belkin Memory Card, Bluetooth</t>
  </si>
  <si>
    <t>MX-2011-121790</t>
  </si>
  <si>
    <t>OFF-LA-10002895</t>
  </si>
  <si>
    <t>Avery Legal Exhibit Labels, Laser Printer Compatible</t>
  </si>
  <si>
    <t>FUR-TA-10002146</t>
  </si>
  <si>
    <t>Hon Coffee Table, with Bottom Storage</t>
  </si>
  <si>
    <t>US-2014-166394</t>
  </si>
  <si>
    <t>AR-105403</t>
  </si>
  <si>
    <t>Andy Reiter</t>
  </si>
  <si>
    <t>MX-2013-141383</t>
  </si>
  <si>
    <t>MX-2011-142293</t>
  </si>
  <si>
    <t>MX-2012-168011</t>
  </si>
  <si>
    <t>MX-2012-169390</t>
  </si>
  <si>
    <t>OFF-EN-10003673</t>
  </si>
  <si>
    <t>GlobeWeis Business Envelopes, Set of 50</t>
  </si>
  <si>
    <t>MX-2014-136392</t>
  </si>
  <si>
    <t>MX-2011-168599</t>
  </si>
  <si>
    <t>AH-104653</t>
  </si>
  <si>
    <t>Amy Hunt</t>
  </si>
  <si>
    <t>MX-2014-106978</t>
  </si>
  <si>
    <t>OFF-AR-10004360</t>
  </si>
  <si>
    <t>Boston Pens, Fluorescent</t>
  </si>
  <si>
    <t>NC-183403</t>
  </si>
  <si>
    <t>Nat Carroll</t>
  </si>
  <si>
    <t>MX-2014-149678</t>
  </si>
  <si>
    <t>JP-154603</t>
  </si>
  <si>
    <t>Jennifer Patt</t>
  </si>
  <si>
    <t>US-2013-160486</t>
  </si>
  <si>
    <t>US-2014-117401</t>
  </si>
  <si>
    <t>PF-191653</t>
  </si>
  <si>
    <t>Philip Fox</t>
  </si>
  <si>
    <t>Campeche</t>
  </si>
  <si>
    <t>US-2012-122413</t>
  </si>
  <si>
    <t>FUR-FU-10002637</t>
  </si>
  <si>
    <t>MX-2013-127768</t>
  </si>
  <si>
    <t>OFF-PA-10003133</t>
  </si>
  <si>
    <t>Eaton Cards &amp; Envelopes, 8.5 x 11</t>
  </si>
  <si>
    <t>FUR-BO-10001369</t>
  </si>
  <si>
    <t>Sauder Stackable Bookrack, Mobile</t>
  </si>
  <si>
    <t>Itapevi</t>
  </si>
  <si>
    <t>MX-2014-163517</t>
  </si>
  <si>
    <t>OFF-FA-10003799</t>
  </si>
  <si>
    <t>Accos Clamps, Metal</t>
  </si>
  <si>
    <t>MX-2014-124744</t>
  </si>
  <si>
    <t>US-2012-151428</t>
  </si>
  <si>
    <t>OFF-PA-10003573</t>
  </si>
  <si>
    <t>Enermax Parchment Paper, 8.5 x 11</t>
  </si>
  <si>
    <t>MX-2011-125871</t>
  </si>
  <si>
    <t>MX-2011-131240</t>
  </si>
  <si>
    <t>MX-2014-166660</t>
  </si>
  <si>
    <t>OFF-SU-10004794</t>
  </si>
  <si>
    <t>Stiletto Shears, Steel</t>
  </si>
  <si>
    <t>MX-2013-120985</t>
  </si>
  <si>
    <t>OFF-AP-10004515</t>
  </si>
  <si>
    <t>Hamilton Beach Coffee Grinder, Red</t>
  </si>
  <si>
    <t>MX-2014-156111</t>
  </si>
  <si>
    <t>FUR-CH-10001607</t>
  </si>
  <si>
    <t>Novimex Swivel Stool, Set of Two</t>
  </si>
  <si>
    <t>TH-211003</t>
  </si>
  <si>
    <t>Thea Hendricks</t>
  </si>
  <si>
    <t>Bajos de Haina</t>
  </si>
  <si>
    <t>MX-2012-104528</t>
  </si>
  <si>
    <t>MX-2013-128440</t>
  </si>
  <si>
    <t>FUR-BO-10000636</t>
  </si>
  <si>
    <t>Dania Floating Shelf Set, Metal</t>
  </si>
  <si>
    <t>TEC-CO-10000222</t>
  </si>
  <si>
    <t>Sharp Fax and Copier, Color</t>
  </si>
  <si>
    <t>MX-2012-105424</t>
  </si>
  <si>
    <t>MX-2014-143588</t>
  </si>
  <si>
    <t>US-2012-139801</t>
  </si>
  <si>
    <t>OFF-AP-10001285</t>
  </si>
  <si>
    <t>Cuisinart Stove, Red</t>
  </si>
  <si>
    <t>AR-105103</t>
  </si>
  <si>
    <t>Andrew Roberts</t>
  </si>
  <si>
    <t>MX-2013-145240</t>
  </si>
  <si>
    <t>OFF-FA-10004410</t>
  </si>
  <si>
    <t>CG-125203</t>
  </si>
  <si>
    <t>Claire Gute</t>
  </si>
  <si>
    <t>MX-2014-167724</t>
  </si>
  <si>
    <t>OFF-AR-10001495</t>
  </si>
  <si>
    <t>BIC Sketch Pad, Blue</t>
  </si>
  <si>
    <t>TEC-PH-10002183</t>
  </si>
  <si>
    <t>Apple Audio Dock, with Caller ID</t>
  </si>
  <si>
    <t>MX-2011-143168</t>
  </si>
  <si>
    <t>OFF-PA-10000947</t>
  </si>
  <si>
    <t>Eaton Memo Slips, Premium</t>
  </si>
  <si>
    <t>Chuquisaca</t>
  </si>
  <si>
    <t>Sucre</t>
  </si>
  <si>
    <t>MX-2011-105186</t>
  </si>
  <si>
    <t>FUR-BO-10000269</t>
  </si>
  <si>
    <t>Guasave</t>
  </si>
  <si>
    <t>MX-2012-165491</t>
  </si>
  <si>
    <t>Recife</t>
  </si>
  <si>
    <t>MX-2011-109239</t>
  </si>
  <si>
    <t>TEC-MA-10004249</t>
  </si>
  <si>
    <t>Epson Calculator, Durable</t>
  </si>
  <si>
    <t>FUR-BO-10002008</t>
  </si>
  <si>
    <t>Bush Stackable Bookrack, Traditional</t>
  </si>
  <si>
    <t>MX-2011-116246</t>
  </si>
  <si>
    <t>OFF-AR-10001813</t>
  </si>
  <si>
    <t>Stanley Markers, Fluorescent</t>
  </si>
  <si>
    <t>MX-2014-158876</t>
  </si>
  <si>
    <t>OFF-LA-10001028</t>
  </si>
  <si>
    <t>OFF-AP-10002822</t>
  </si>
  <si>
    <t>KitchenAid Toaster, Red</t>
  </si>
  <si>
    <t>EB-138403</t>
  </si>
  <si>
    <t>Ellis Ballard</t>
  </si>
  <si>
    <t>MX-2013-129910</t>
  </si>
  <si>
    <t>Co-126403</t>
  </si>
  <si>
    <t>Corey-Lock</t>
  </si>
  <si>
    <t>US-2014-137988</t>
  </si>
  <si>
    <t>EB-137503</t>
  </si>
  <si>
    <t>Edward Becker</t>
  </si>
  <si>
    <t>Santo Andre</t>
  </si>
  <si>
    <t>MX-2014-147480</t>
  </si>
  <si>
    <t>TEC-PH-10002774</t>
  </si>
  <si>
    <t>Nokia Smart Phone, with Caller ID</t>
  </si>
  <si>
    <t>MX-2013-150140</t>
  </si>
  <si>
    <t>TEC-AC-10001728</t>
  </si>
  <si>
    <t>SanDisk Flash Drive, Programmable</t>
  </si>
  <si>
    <t>OFF-AR-10000543</t>
  </si>
  <si>
    <t>BIC Pencil Sharpener, Fluorescent</t>
  </si>
  <si>
    <t>SC-202303</t>
  </si>
  <si>
    <t>Scot Coram</t>
  </si>
  <si>
    <t>MX-2013-153479</t>
  </si>
  <si>
    <t>OFF-EN-10004820</t>
  </si>
  <si>
    <t>Cameo Manila Envelope, Security-Tint</t>
  </si>
  <si>
    <t>OFF-AP-10000545</t>
  </si>
  <si>
    <t>Cuisinart Toaster, Black</t>
  </si>
  <si>
    <t>MX-2013-132395</t>
  </si>
  <si>
    <t>MX-2014-113054</t>
  </si>
  <si>
    <t>OFF-SU-10004650</t>
  </si>
  <si>
    <t>Acme Scissors, High Speed</t>
  </si>
  <si>
    <t>Rosarito</t>
  </si>
  <si>
    <t>MX-2012-104871</t>
  </si>
  <si>
    <t>US-2014-168949</t>
  </si>
  <si>
    <t>Matehuala</t>
  </si>
  <si>
    <t>MX-2013-142937</t>
  </si>
  <si>
    <t>OFF-ST-10002460</t>
  </si>
  <si>
    <t>Rogers Shelving, Single Width</t>
  </si>
  <si>
    <t>Francisco Beltrao</t>
  </si>
  <si>
    <t>MX-2011-111255</t>
  </si>
  <si>
    <t>US-2013-134040</t>
  </si>
  <si>
    <t>TEC-AC-10004188</t>
  </si>
  <si>
    <t>Belkin Keyboard, USB</t>
  </si>
  <si>
    <t>FUR-FU-10000790</t>
  </si>
  <si>
    <t>Rubbermaid Light Bulb, Black</t>
  </si>
  <si>
    <t>US-2014-168200</t>
  </si>
  <si>
    <t>MX-2014-132927</t>
  </si>
  <si>
    <t>OFF-LA-10000989</t>
  </si>
  <si>
    <t>Smead Round Labels, Adjustable</t>
  </si>
  <si>
    <t>FUR-FU-10000110</t>
  </si>
  <si>
    <t>Deflect-O Door Stop, Black</t>
  </si>
  <si>
    <t>MX-2013-108812</t>
  </si>
  <si>
    <t>RD-198103</t>
  </si>
  <si>
    <t>Ross DeVincentis</t>
  </si>
  <si>
    <t>Guarulhos</t>
  </si>
  <si>
    <t>MX-2013-121776</t>
  </si>
  <si>
    <t>OFF-ST-10004330</t>
  </si>
  <si>
    <t>Smead Folders, Single Width</t>
  </si>
  <si>
    <t>MX-2012-164007</t>
  </si>
  <si>
    <t>US-2013-108336</t>
  </si>
  <si>
    <t>US-2013-164119</t>
  </si>
  <si>
    <t>OFF-AR-10001244</t>
  </si>
  <si>
    <t>BIC Canvas, Easy-Erase</t>
  </si>
  <si>
    <t>OFF-AP-10000528</t>
  </si>
  <si>
    <t>Breville Blender, Black</t>
  </si>
  <si>
    <t>TEC-PH-10001095</t>
  </si>
  <si>
    <t>Nokia Headset, with Caller ID</t>
  </si>
  <si>
    <t>OFF-BI-10004200</t>
  </si>
  <si>
    <t>Ibico Binding Machine, Clear</t>
  </si>
  <si>
    <t>MX-2014-160857</t>
  </si>
  <si>
    <t>OFF-BI-10002727</t>
  </si>
  <si>
    <t>Wilson Jones Binding Machine, Clear</t>
  </si>
  <si>
    <t>JW-160753</t>
  </si>
  <si>
    <t>Julia West</t>
  </si>
  <si>
    <t>US-2011-121636</t>
  </si>
  <si>
    <t>FUR-BO-10002968</t>
  </si>
  <si>
    <t>Bush Library with Doors, Metal</t>
  </si>
  <si>
    <t>AH-100303</t>
  </si>
  <si>
    <t>Aaron Hawkins</t>
  </si>
  <si>
    <t>US-2013-108308</t>
  </si>
  <si>
    <t>OFF-SU-10004481</t>
  </si>
  <si>
    <t>Stiletto Shears, Serrated</t>
  </si>
  <si>
    <t>OFF-FA-10004265</t>
  </si>
  <si>
    <t>OFF-AP-10004527</t>
  </si>
  <si>
    <t>Hamilton Beach Toaster, White</t>
  </si>
  <si>
    <t>Sharp Wireless Fax, Digital</t>
  </si>
  <si>
    <t>TS-213403</t>
  </si>
  <si>
    <t>Toby Swindell</t>
  </si>
  <si>
    <t>MX-2013-147690</t>
  </si>
  <si>
    <t>OFF-FA-10000406</t>
  </si>
  <si>
    <t>Advantus Thumb Tacks, Metal</t>
  </si>
  <si>
    <t>TEC-PH-10002672</t>
  </si>
  <si>
    <t>OFF-BI-10001507</t>
  </si>
  <si>
    <t>Ibico Binder, Durable</t>
  </si>
  <si>
    <t>XP-218653</t>
  </si>
  <si>
    <t>Xylona Preis</t>
  </si>
  <si>
    <t>MX-2013-118213</t>
  </si>
  <si>
    <t>MX-2013-126956</t>
  </si>
  <si>
    <t>TEC-CO-10003212</t>
  </si>
  <si>
    <t>HP Copy Machine, High-Speed</t>
  </si>
  <si>
    <t>MX-2012-116575</t>
  </si>
  <si>
    <t>TEC-CO-10000387</t>
  </si>
  <si>
    <t>Hewlett Fax Machine, Color</t>
  </si>
  <si>
    <t>MX-2014-143476</t>
  </si>
  <si>
    <t>OFF-AR-10002440</t>
  </si>
  <si>
    <t>Stanley Highlighters, Fluorescent</t>
  </si>
  <si>
    <t>MX-2011-157616</t>
  </si>
  <si>
    <t>OFF-FA-10000644</t>
  </si>
  <si>
    <t>Accos Push Pins, Metal</t>
  </si>
  <si>
    <t>OFF-FA-10003885</t>
  </si>
  <si>
    <t>Stockwell Rubber Bands, Metal</t>
  </si>
  <si>
    <t>CS-118603</t>
  </si>
  <si>
    <t>Cari Schnelling</t>
  </si>
  <si>
    <t>MX-2013-163237</t>
  </si>
  <si>
    <t>OFF-AP-10002753</t>
  </si>
  <si>
    <t>Cuisinart Toaster, Red</t>
  </si>
  <si>
    <t>RH-195553</t>
  </si>
  <si>
    <t>Ritsa Hightower</t>
  </si>
  <si>
    <t>US-2014-151813</t>
  </si>
  <si>
    <t>OFF-ST-10003750</t>
  </si>
  <si>
    <t>Tenex Shelving, Wire Frame</t>
  </si>
  <si>
    <t>AS-100453</t>
  </si>
  <si>
    <t>Aaron Smayling</t>
  </si>
  <si>
    <t>Huila</t>
  </si>
  <si>
    <t>Neiva</t>
  </si>
  <si>
    <t>MX-2014-114552</t>
  </si>
  <si>
    <t>FUR-FU-10004474</t>
  </si>
  <si>
    <t>Rubbermaid Door Stop, Duo Pack</t>
  </si>
  <si>
    <t>DO-136453</t>
  </si>
  <si>
    <t>Doug O'Connell</t>
  </si>
  <si>
    <t>MX-2012-133032</t>
  </si>
  <si>
    <t>TEC-CO-10004234</t>
  </si>
  <si>
    <t>Canon Fax Machine, Laser</t>
  </si>
  <si>
    <t>Guaymas</t>
  </si>
  <si>
    <t>MX-2011-159037</t>
  </si>
  <si>
    <t>OFF-LA-10002681</t>
  </si>
  <si>
    <t>Smead Round Labels, Laser Printer Compatible</t>
  </si>
  <si>
    <t>San Luis</t>
  </si>
  <si>
    <t>US-2013-125948</t>
  </si>
  <si>
    <t>Cabo de Santo Agostinho</t>
  </si>
  <si>
    <t>MX-2011-123883</t>
  </si>
  <si>
    <t>OFF-ST-10003952</t>
  </si>
  <si>
    <t>Rogers Trays, Single Width</t>
  </si>
  <si>
    <t>MK-179053</t>
  </si>
  <si>
    <t>Michael Kennedy</t>
  </si>
  <si>
    <t>MX-2014-132822</t>
  </si>
  <si>
    <t>OFF-SU-10001682</t>
  </si>
  <si>
    <t>Kleencut Letter Opener, High Speed</t>
  </si>
  <si>
    <t>MX-2012-169894</t>
  </si>
  <si>
    <t>US-2014-156104</t>
  </si>
  <si>
    <t>MX-2012-163587</t>
  </si>
  <si>
    <t>OFF-FA-10001228</t>
  </si>
  <si>
    <t>Accos Clamps, Bulk Pack</t>
  </si>
  <si>
    <t>DK-128353</t>
  </si>
  <si>
    <t>Damala Kotsonis</t>
  </si>
  <si>
    <t>MX-2011-137316</t>
  </si>
  <si>
    <t>MX-2014-127033</t>
  </si>
  <si>
    <t>US-2013-154977</t>
  </si>
  <si>
    <t>OFF-AP-10001617</t>
  </si>
  <si>
    <t>KitchenAid Blender, Silver</t>
  </si>
  <si>
    <t>Vilhena</t>
  </si>
  <si>
    <t>MX-2011-153794</t>
  </si>
  <si>
    <t>TEC-CO-10000915</t>
  </si>
  <si>
    <t>Hewlett Ink, High-Speed</t>
  </si>
  <si>
    <t>AT-104353</t>
  </si>
  <si>
    <t>Alyssa Tate</t>
  </si>
  <si>
    <t>Tapachula</t>
  </si>
  <si>
    <t>MX-2014-133382</t>
  </si>
  <si>
    <t>MX-2013-140186</t>
  </si>
  <si>
    <t>FUR-BO-10000728</t>
  </si>
  <si>
    <t>Ikea Classic Bookcase, Mobile</t>
  </si>
  <si>
    <t>MX-2014-118066</t>
  </si>
  <si>
    <t>BG-110353</t>
  </si>
  <si>
    <t>Barry Gonzalez</t>
  </si>
  <si>
    <t>MX-2013-128734</t>
  </si>
  <si>
    <t>Grajau</t>
  </si>
  <si>
    <t>MX-2011-147858</t>
  </si>
  <si>
    <t>OFF-ST-10000035</t>
  </si>
  <si>
    <t>Tenex Folders, Industrial</t>
  </si>
  <si>
    <t>US-2013-152072</t>
  </si>
  <si>
    <t>OFF-ST-10002546</t>
  </si>
  <si>
    <t>Eldon Folders, Single Width</t>
  </si>
  <si>
    <t>OFF-EN-10004899</t>
  </si>
  <si>
    <t>Jiffy Mailers, Recycled</t>
  </si>
  <si>
    <t>MX-2012-130680</t>
  </si>
  <si>
    <t>EC-140503</t>
  </si>
  <si>
    <t>Erin Creighton</t>
  </si>
  <si>
    <t>Mar del Plata</t>
  </si>
  <si>
    <t>US-2012-139675</t>
  </si>
  <si>
    <t>OFF-FA-10000131</t>
  </si>
  <si>
    <t>Accos Clamps, 12 Pack</t>
  </si>
  <si>
    <t>OFF-LA-10000845</t>
  </si>
  <si>
    <t>Novimex Round Labels, Adjustable</t>
  </si>
  <si>
    <t>TEC-AC-10001172</t>
  </si>
  <si>
    <t>Logitech Numeric Keypad, Erganomic</t>
  </si>
  <si>
    <t>US-2013-124100</t>
  </si>
  <si>
    <t>US-2014-112970</t>
  </si>
  <si>
    <t>MX-2014-109043</t>
  </si>
  <si>
    <t>CM-123853</t>
  </si>
  <si>
    <t>Christopher Martinez</t>
  </si>
  <si>
    <t>US-2013-148222</t>
  </si>
  <si>
    <t>FUR-FU-10000516</t>
  </si>
  <si>
    <t>Advantus Clock, Duo Pack</t>
  </si>
  <si>
    <t>OFF-AR-10001738</t>
  </si>
  <si>
    <t>Binney &amp; Smith Canvas, Easy-Erase</t>
  </si>
  <si>
    <t>MX-2014-133928</t>
  </si>
  <si>
    <t>OFF-EN-10003507</t>
  </si>
  <si>
    <t>MX-2011-138002</t>
  </si>
  <si>
    <t>Guamuchil</t>
  </si>
  <si>
    <t>MX-2012-101280</t>
  </si>
  <si>
    <t>MX-2011-162670</t>
  </si>
  <si>
    <t>TEC-AC-10003824</t>
  </si>
  <si>
    <t>Logitech Numeric Keypad, Bluetooth</t>
  </si>
  <si>
    <t>OFF-SU-10004361</t>
  </si>
  <si>
    <t>Kleencut Trimmer, High Speed</t>
  </si>
  <si>
    <t>FUR-CH-10001975</t>
  </si>
  <si>
    <t>Hon Swivel Stool, Red</t>
  </si>
  <si>
    <t>AS-102253</t>
  </si>
  <si>
    <t>Alan Schoenberger</t>
  </si>
  <si>
    <t>Cumana</t>
  </si>
  <si>
    <t>US-2013-114090</t>
  </si>
  <si>
    <t>FUR-FU-10003370</t>
  </si>
  <si>
    <t>Tenex Light Bulb, Durable</t>
  </si>
  <si>
    <t>MX-2013-166618</t>
  </si>
  <si>
    <t>OFF-FA-10000447</t>
  </si>
  <si>
    <t>Accos Paper Clips, Assorted Sizes</t>
  </si>
  <si>
    <t>TEC-CO-10004701</t>
  </si>
  <si>
    <t>Sharp Copy Machine, High-Speed</t>
  </si>
  <si>
    <t>MX-2014-160199</t>
  </si>
  <si>
    <t>OFF-FA-10004931</t>
  </si>
  <si>
    <t>OIC Clamps, Bulk Pack</t>
  </si>
  <si>
    <t>MX-2011-149272</t>
  </si>
  <si>
    <t>FUR-CH-10004652</t>
  </si>
  <si>
    <t>Hon Bag Chairs, Black</t>
  </si>
  <si>
    <t>FUR-BO-10004565</t>
  </si>
  <si>
    <t>Sauder Corner Shelving, Traditional</t>
  </si>
  <si>
    <t>MX-2013-150889</t>
  </si>
  <si>
    <t>RE-194053</t>
  </si>
  <si>
    <t>Ricardo Emerson</t>
  </si>
  <si>
    <t>MX-2014-155222</t>
  </si>
  <si>
    <t>MX-2011-162586</t>
  </si>
  <si>
    <t>MX-2013-110548</t>
  </si>
  <si>
    <t>MX-2012-155187</t>
  </si>
  <si>
    <t>FUR-CH-10004478</t>
  </si>
  <si>
    <t>Hon Steel Folding Chair, Adjustable</t>
  </si>
  <si>
    <t>OFF-PA-10001456</t>
  </si>
  <si>
    <t>Eaton Memo Slips, 8.5 x 11</t>
  </si>
  <si>
    <t>MX-2011-126641</t>
  </si>
  <si>
    <t>FUR-BO-10004567</t>
  </si>
  <si>
    <t>Bush Floating Shelf Set, Mobile</t>
  </si>
  <si>
    <t>MX-2012-118185</t>
  </si>
  <si>
    <t>MX-2013-137155</t>
  </si>
  <si>
    <t>OFF-EN-10004568</t>
  </si>
  <si>
    <t>Kraft Business Envelopes, Set of 50</t>
  </si>
  <si>
    <t>OFF-FA-10004626</t>
  </si>
  <si>
    <t>Advantus Staples, Assorted Sizes</t>
  </si>
  <si>
    <t>JM-152653</t>
  </si>
  <si>
    <t>Janet Molinari</t>
  </si>
  <si>
    <t>MX-2013-116407</t>
  </si>
  <si>
    <t>SS-205903</t>
  </si>
  <si>
    <t>Sonia Sunley</t>
  </si>
  <si>
    <t>Tiangua</t>
  </si>
  <si>
    <t>MX-2013-159786</t>
  </si>
  <si>
    <t>OFF-ST-10002105</t>
  </si>
  <si>
    <t>Smead Trays, Wire Frame</t>
  </si>
  <si>
    <t>FUR-FU-10001692</t>
  </si>
  <si>
    <t>Eldon Clock, Duo Pack</t>
  </si>
  <si>
    <t>MX-2013-141768</t>
  </si>
  <si>
    <t>TEC-AC-10000883</t>
  </si>
  <si>
    <t>Belkin Mouse, Bluetooth</t>
  </si>
  <si>
    <t>OFF-BI-10000814</t>
  </si>
  <si>
    <t>Wilson Jones Binder, Recycled</t>
  </si>
  <si>
    <t>OFF-PA-10004600</t>
  </si>
  <si>
    <t>Xerox Cards &amp; Envelopes, Premium</t>
  </si>
  <si>
    <t>MX-2013-107937</t>
  </si>
  <si>
    <t>MX-2011-132598</t>
  </si>
  <si>
    <t>MX-2011-154620</t>
  </si>
  <si>
    <t>MX-2012-127607</t>
  </si>
  <si>
    <t>FUR-CH-10003844</t>
  </si>
  <si>
    <t>Office Star Rocking Chair, Black</t>
  </si>
  <si>
    <t>US-2013-130477</t>
  </si>
  <si>
    <t>RR-193153</t>
  </si>
  <si>
    <t>Ralph Ritter</t>
  </si>
  <si>
    <t>MX-2013-115476</t>
  </si>
  <si>
    <t>TEC-CO-10003318</t>
  </si>
  <si>
    <t>Hewlett Ink, Digital</t>
  </si>
  <si>
    <t>TH-212353</t>
  </si>
  <si>
    <t>Tiffany House</t>
  </si>
  <si>
    <t>US-2013-167675</t>
  </si>
  <si>
    <t>OFF-AP-10004415</t>
  </si>
  <si>
    <t>Hoover Microwave, Red</t>
  </si>
  <si>
    <t>MX-2014-167031</t>
  </si>
  <si>
    <t>JB-160453</t>
  </si>
  <si>
    <t>Julia Barnett</t>
  </si>
  <si>
    <t>Reynosa</t>
  </si>
  <si>
    <t>MX-2014-108574</t>
  </si>
  <si>
    <t>OFF-LA-10004969</t>
  </si>
  <si>
    <t>Novimex Legal Exhibit Labels, Adjustable</t>
  </si>
  <si>
    <t>BD-116203</t>
  </si>
  <si>
    <t>Brian DeCherney</t>
  </si>
  <si>
    <t>MX-2013-121944</t>
  </si>
  <si>
    <t>OFF-BI-10002977</t>
  </si>
  <si>
    <t>Wilson Jones Binder, Economy</t>
  </si>
  <si>
    <t>JA-159703</t>
  </si>
  <si>
    <t>Joseph Airdo</t>
  </si>
  <si>
    <t>MX-2013-138674</t>
  </si>
  <si>
    <t>AM-103603</t>
  </si>
  <si>
    <t>Alice McCarthy</t>
  </si>
  <si>
    <t>MX-2014-160549</t>
  </si>
  <si>
    <t>FUR-FU-10004960</t>
  </si>
  <si>
    <t>Deflect-O Photo Frame, Durable</t>
  </si>
  <si>
    <t>MX-2011-139024</t>
  </si>
  <si>
    <t>OFF-LA-10002598</t>
  </si>
  <si>
    <t>Harbour Creations Removable Labels, Laser Printer Compatible</t>
  </si>
  <si>
    <t>MX-2011-144162</t>
  </si>
  <si>
    <t>SW-202453</t>
  </si>
  <si>
    <t>Scot Wooten</t>
  </si>
  <si>
    <t>MX-2014-126410</t>
  </si>
  <si>
    <t>OFF-BI-10003162</t>
  </si>
  <si>
    <t>Avery Binding Machine, Economy</t>
  </si>
  <si>
    <t>Guaratingueta</t>
  </si>
  <si>
    <t>MX-2012-132962</t>
  </si>
  <si>
    <t>FUR-FU-10000342</t>
  </si>
  <si>
    <t>Deflect-O Light Bulb, Durable</t>
  </si>
  <si>
    <t>MX-2014-141194</t>
  </si>
  <si>
    <t>MX-2014-105403</t>
  </si>
  <si>
    <t>TEC-CO-10001450</t>
  </si>
  <si>
    <t>Canon Personal Copier, High-Speed</t>
  </si>
  <si>
    <t>MX-2012-125318</t>
  </si>
  <si>
    <t>OFF-FA-10001199</t>
  </si>
  <si>
    <t>Advantus Thumb Tacks, 12 Pack</t>
  </si>
  <si>
    <t>OFF-AR-10002706</t>
  </si>
  <si>
    <t>Stanley Canvas, Fluorescent</t>
  </si>
  <si>
    <t>JS-160303</t>
  </si>
  <si>
    <t>Joy Smith</t>
  </si>
  <si>
    <t>MX-2013-102694</t>
  </si>
  <si>
    <t>US-2013-159359</t>
  </si>
  <si>
    <t>FUR-BO-10000891</t>
  </si>
  <si>
    <t>Ikea Classic Bookcase, Pine</t>
  </si>
  <si>
    <t>TEC-PH-10001076</t>
  </si>
  <si>
    <t>Nokia Smart Phone, Cordless</t>
  </si>
  <si>
    <t>US-2014-100706</t>
  </si>
  <si>
    <t>US-2012-135034</t>
  </si>
  <si>
    <t>TEC-PH-10002493</t>
  </si>
  <si>
    <t>Nokia Signal Booster, with Caller ID</t>
  </si>
  <si>
    <t>AB-106003</t>
  </si>
  <si>
    <t>Ann Blume</t>
  </si>
  <si>
    <t>MX-2013-111213</t>
  </si>
  <si>
    <t>OFF-AP-10002364</t>
  </si>
  <si>
    <t>KitchenAid Toaster, Black</t>
  </si>
  <si>
    <t>ZD-219253</t>
  </si>
  <si>
    <t>Zuschuss Donatelli</t>
  </si>
  <si>
    <t>MX-2014-168550</t>
  </si>
  <si>
    <t>DA-134503</t>
  </si>
  <si>
    <t>Dianna Arnett</t>
  </si>
  <si>
    <t>MX-2011-160969</t>
  </si>
  <si>
    <t>GW-146053</t>
  </si>
  <si>
    <t>Giulietta Weimer</t>
  </si>
  <si>
    <t>MX-2012-153780</t>
  </si>
  <si>
    <t>OFF-FA-10004258</t>
  </si>
  <si>
    <t>OIC Thumb Tacks, Bulk Pack</t>
  </si>
  <si>
    <t>JK-153253</t>
  </si>
  <si>
    <t>Jason Klamczynski</t>
  </si>
  <si>
    <t>US-2012-141523</t>
  </si>
  <si>
    <t>OFF-AR-10002346</t>
  </si>
  <si>
    <t>Binney &amp; Smith Pencil Sharpener, Fluorescent</t>
  </si>
  <si>
    <t>MX-2013-164406</t>
  </si>
  <si>
    <t>US-2011-149209</t>
  </si>
  <si>
    <t>US-2014-161830</t>
  </si>
  <si>
    <t>Asuncion</t>
  </si>
  <si>
    <t>MX-2014-119865</t>
  </si>
  <si>
    <t>FUR-BO-10001779</t>
  </si>
  <si>
    <t>Safco Stackable Bookrack, Pine</t>
  </si>
  <si>
    <t>KH-166303</t>
  </si>
  <si>
    <t>Ken Heidel</t>
  </si>
  <si>
    <t>MX-2011-168081</t>
  </si>
  <si>
    <t>FUR-FU-10003362</t>
  </si>
  <si>
    <t>RC-198253</t>
  </si>
  <si>
    <t>Roy Collins</t>
  </si>
  <si>
    <t>MX-2013-140795</t>
  </si>
  <si>
    <t>TEC-AC-10000763</t>
  </si>
  <si>
    <t>SanDisk Memory Card, USB</t>
  </si>
  <si>
    <t>MX-2013-161207</t>
  </si>
  <si>
    <t>MX-2013-169502</t>
  </si>
  <si>
    <t>CA-119653</t>
  </si>
  <si>
    <t>Carol Adams</t>
  </si>
  <si>
    <t>US-2014-133760</t>
  </si>
  <si>
    <t>MX-2013-127201</t>
  </si>
  <si>
    <t>OFF-AR-10004920</t>
  </si>
  <si>
    <t>Boston Canvas, Water Color</t>
  </si>
  <si>
    <t>MX-2012-164000</t>
  </si>
  <si>
    <t>US-2011-100629</t>
  </si>
  <si>
    <t>MX-2014-144617</t>
  </si>
  <si>
    <t>OFF-AP-10000639</t>
  </si>
  <si>
    <t>Breville Microwave, Red</t>
  </si>
  <si>
    <t>GR-145603</t>
  </si>
  <si>
    <t>Georgia Rosenberg</t>
  </si>
  <si>
    <t>US-2011-115245</t>
  </si>
  <si>
    <t>MX-2014-169418</t>
  </si>
  <si>
    <t>MX-2013-110135</t>
  </si>
  <si>
    <t>FUR-BO-10001867</t>
  </si>
  <si>
    <t>Dania Corner Shelving, Mobile</t>
  </si>
  <si>
    <t>OFF-ST-10003344</t>
  </si>
  <si>
    <t>Rogers Folders, Blue</t>
  </si>
  <si>
    <t>FUR-FU-10003273</t>
  </si>
  <si>
    <t>Tenex Frame, Duo Pack</t>
  </si>
  <si>
    <t>MX-2012-151036</t>
  </si>
  <si>
    <t>OFF-PA-10002966</t>
  </si>
  <si>
    <t>SanDisk Cards &amp; Envelopes, Recycled</t>
  </si>
  <si>
    <t>MG-178753</t>
  </si>
  <si>
    <t>Michael Grace</t>
  </si>
  <si>
    <t>MX-2013-155474</t>
  </si>
  <si>
    <t>MX-2011-132213</t>
  </si>
  <si>
    <t>US-2013-100020</t>
  </si>
  <si>
    <t>US-2014-114398</t>
  </si>
  <si>
    <t>FUR-BO-10002580</t>
  </si>
  <si>
    <t>Safco Classic Bookcase, Pine</t>
  </si>
  <si>
    <t>MX-2014-125570</t>
  </si>
  <si>
    <t>CL-125653</t>
  </si>
  <si>
    <t>Clay Ludtke</t>
  </si>
  <si>
    <t>MX-2011-155271</t>
  </si>
  <si>
    <t>FUR-BO-10001042</t>
  </si>
  <si>
    <t>Dania 3-Shelf Cabinet, Pine</t>
  </si>
  <si>
    <t>FUR-FU-10004787</t>
  </si>
  <si>
    <t>Advantus Frame, Durable</t>
  </si>
  <si>
    <t>MX-2013-167332</t>
  </si>
  <si>
    <t>OFF-AR-10003674</t>
  </si>
  <si>
    <t>BIC Pencil Sharpener, Water Color</t>
  </si>
  <si>
    <t>CK-127603</t>
  </si>
  <si>
    <t>Cyma Kinney</t>
  </si>
  <si>
    <t>US-2013-143098</t>
  </si>
  <si>
    <t>MX-2014-136056</t>
  </si>
  <si>
    <t>MX-2012-101616</t>
  </si>
  <si>
    <t>TEC-PH-10001424</t>
  </si>
  <si>
    <t>Nokia Signal Booster, Full Size</t>
  </si>
  <si>
    <t>La Rioja</t>
  </si>
  <si>
    <t>US-2014-124387</t>
  </si>
  <si>
    <t>LT-167653</t>
  </si>
  <si>
    <t>Larry Tron</t>
  </si>
  <si>
    <t>San Andres Tuxtla</t>
  </si>
  <si>
    <t>MX-2014-155649</t>
  </si>
  <si>
    <t>MX-2013-112956</t>
  </si>
  <si>
    <t>TEC-PH-10001651</t>
  </si>
  <si>
    <t>Samsung Speaker Phone, VoIP</t>
  </si>
  <si>
    <t>US-2013-149804</t>
  </si>
  <si>
    <t>OFF-LA-10004034</t>
  </si>
  <si>
    <t>Harbour Creations Color Coded Labels, Alphabetical</t>
  </si>
  <si>
    <t>FUR-CH-10004899</t>
  </si>
  <si>
    <t>SAFCO Rocking Chair, Adjustable</t>
  </si>
  <si>
    <t>OFF-PA-10002563</t>
  </si>
  <si>
    <t>Enermax Memo Slips, Premium</t>
  </si>
  <si>
    <t>MX-2012-146031</t>
  </si>
  <si>
    <t>MX-2011-136546</t>
  </si>
  <si>
    <t>Acuna</t>
  </si>
  <si>
    <t>US-2012-136000</t>
  </si>
  <si>
    <t>MX-2012-161172</t>
  </si>
  <si>
    <t>MX-2013-101490</t>
  </si>
  <si>
    <t>FUR-CH-10002093</t>
  </si>
  <si>
    <t>Harbour Creations Rocking Chair, Adjustable</t>
  </si>
  <si>
    <t>MX-2013-103723</t>
  </si>
  <si>
    <t>MX-2014-147270</t>
  </si>
  <si>
    <t>TEC-PH-10001712</t>
  </si>
  <si>
    <t>US-2012-147872</t>
  </si>
  <si>
    <t>OFF-ST-10000442</t>
  </si>
  <si>
    <t>Rogers Box, Wire Frame</t>
  </si>
  <si>
    <t>US-2013-116071</t>
  </si>
  <si>
    <t>OFF-LA-10000116</t>
  </si>
  <si>
    <t>Harbour Creations File Folder Labels, Adjustable</t>
  </si>
  <si>
    <t>MX-2011-152562</t>
  </si>
  <si>
    <t>US-2011-163860</t>
  </si>
  <si>
    <t>Canelones</t>
  </si>
  <si>
    <t>Las Piedras</t>
  </si>
  <si>
    <t>MX-2012-155285</t>
  </si>
  <si>
    <t>MX-2012-160416</t>
  </si>
  <si>
    <t>PV-189853</t>
  </si>
  <si>
    <t>Paul Van Hugh</t>
  </si>
  <si>
    <t>Salto</t>
  </si>
  <si>
    <t>MX-2012-164791</t>
  </si>
  <si>
    <t>TM-210103</t>
  </si>
  <si>
    <t>Tamara Manning</t>
  </si>
  <si>
    <t>MX-2014-151449</t>
  </si>
  <si>
    <t>MX-2012-164378</t>
  </si>
  <si>
    <t>MX-2013-162677</t>
  </si>
  <si>
    <t>MX-2014-101875</t>
  </si>
  <si>
    <t>LP-170953</t>
  </si>
  <si>
    <t>Liz Preis</t>
  </si>
  <si>
    <t>MX-2011-167066</t>
  </si>
  <si>
    <t>US-2014-123484</t>
  </si>
  <si>
    <t>OFF-PA-10000194</t>
  </si>
  <si>
    <t>SanDisk Cards &amp; Envelopes, 8.5 x 11</t>
  </si>
  <si>
    <t>MX-2014-168536</t>
  </si>
  <si>
    <t>OFF-FA-10000631</t>
  </si>
  <si>
    <t>Accos Rubber Bands, Assorted Sizes</t>
  </si>
  <si>
    <t>OFF-EN-10002490</t>
  </si>
  <si>
    <t>Kraft Peel and Seal, with clear poly window</t>
  </si>
  <si>
    <t>MX-2013-155110</t>
  </si>
  <si>
    <t>NC-186253</t>
  </si>
  <si>
    <t>Noah Childs</t>
  </si>
  <si>
    <t>MX-2012-156776</t>
  </si>
  <si>
    <t>JL-152353</t>
  </si>
  <si>
    <t>Janet Lee</t>
  </si>
  <si>
    <t>Chillan</t>
  </si>
  <si>
    <t>MX-2013-143686</t>
  </si>
  <si>
    <t>Nuevo Laredo</t>
  </si>
  <si>
    <t>MX-2011-131779</t>
  </si>
  <si>
    <t>Aragua</t>
  </si>
  <si>
    <t>El Limon</t>
  </si>
  <si>
    <t>US-2014-126998</t>
  </si>
  <si>
    <t>US-2014-114664</t>
  </si>
  <si>
    <t>Los Lagos</t>
  </si>
  <si>
    <t>Puerto Montt</t>
  </si>
  <si>
    <t>MX-2013-163328</t>
  </si>
  <si>
    <t>MX-2011-143364</t>
  </si>
  <si>
    <t>US-2014-133158</t>
  </si>
  <si>
    <t>MX-2014-166086</t>
  </si>
  <si>
    <t>MX-2014-145156</t>
  </si>
  <si>
    <t>US-2012-163370</t>
  </si>
  <si>
    <t>OFF-AR-10000481</t>
  </si>
  <si>
    <t>BIC Markers, Blue</t>
  </si>
  <si>
    <t>MX-2014-125577</t>
  </si>
  <si>
    <t>MX-2011-132479</t>
  </si>
  <si>
    <t>FUR-FU-10004427</t>
  </si>
  <si>
    <t>MX-2013-152716</t>
  </si>
  <si>
    <t>MX-2013-142321</t>
  </si>
  <si>
    <t>TEC-CO-10001177</t>
  </si>
  <si>
    <t>HP Fax and Copier, Color</t>
  </si>
  <si>
    <t>MX-2012-100321</t>
  </si>
  <si>
    <t>MX-2011-106264</t>
  </si>
  <si>
    <t>MX-2013-111570</t>
  </si>
  <si>
    <t>MX-2011-152128</t>
  </si>
  <si>
    <t>Trinidad and Tobago</t>
  </si>
  <si>
    <t>San Fernando</t>
  </si>
  <si>
    <t>MX-2012-124611</t>
  </si>
  <si>
    <t>MX-2013-138653</t>
  </si>
  <si>
    <t>OFF-LA-10003337</t>
  </si>
  <si>
    <t>FUR-TA-10004336</t>
  </si>
  <si>
    <t>Hon Wood Table, Fully Assembled</t>
  </si>
  <si>
    <t>US-2013-109330</t>
  </si>
  <si>
    <t>MX-2014-157602</t>
  </si>
  <si>
    <t>TEC-CO-10001919</t>
  </si>
  <si>
    <t>Brother Fax Machine, Color</t>
  </si>
  <si>
    <t>US-2014-102239</t>
  </si>
  <si>
    <t>MX-2014-138156</t>
  </si>
  <si>
    <t>OFF-EN-10004793</t>
  </si>
  <si>
    <t>Ames Interoffice Envelope, Security-Tint</t>
  </si>
  <si>
    <t>MX-2013-119214</t>
  </si>
  <si>
    <t>OFF-ST-10000439</t>
  </si>
  <si>
    <t>Rogers Lockers, Single Width</t>
  </si>
  <si>
    <t>MX-2014-127348</t>
  </si>
  <si>
    <t>MX-2013-162719</t>
  </si>
  <si>
    <t>MX-2013-162453</t>
  </si>
  <si>
    <t>PM-191353</t>
  </si>
  <si>
    <t>Peter McVee</t>
  </si>
  <si>
    <t>Santa Cruz</t>
  </si>
  <si>
    <t>Santa Cruz de la Sierra</t>
  </si>
  <si>
    <t>MX-2014-146843</t>
  </si>
  <si>
    <t>OFF-FA-10003734</t>
  </si>
  <si>
    <t>OIC Rubber Bands, Metal</t>
  </si>
  <si>
    <t>TEC-PH-10004437</t>
  </si>
  <si>
    <t>Cisco Speaker Phone, with Caller ID</t>
  </si>
  <si>
    <t>TEC-PH-10001264</t>
  </si>
  <si>
    <t>Cisco Signal Booster, VoIP</t>
  </si>
  <si>
    <t>OFF-AP-10003431</t>
  </si>
  <si>
    <t>Hamilton Beach Toaster, Red</t>
  </si>
  <si>
    <t>US-2014-113208</t>
  </si>
  <si>
    <t>MX-2011-102127</t>
  </si>
  <si>
    <t>OFF-BI-10003579</t>
  </si>
  <si>
    <t>Avery 3-Hole Punch, Economy</t>
  </si>
  <si>
    <t>CS-125053</t>
  </si>
  <si>
    <t>Cindy Stewart</t>
  </si>
  <si>
    <t>MX-2014-169005</t>
  </si>
  <si>
    <t>OFF-AP-10003400</t>
  </si>
  <si>
    <t>Hamilton Beach Toaster, Black</t>
  </si>
  <si>
    <t>MX-2011-117107</t>
  </si>
  <si>
    <t>FUR-CH-10004242</t>
  </si>
  <si>
    <t>Office Star Steel Folding Chair, Black</t>
  </si>
  <si>
    <t>OFF-AP-10004913</t>
  </si>
  <si>
    <t>KitchenAid Refrigerator, Black</t>
  </si>
  <si>
    <t>MX-2014-104304</t>
  </si>
  <si>
    <t>OFF-BI-10002937</t>
  </si>
  <si>
    <t>Wilson Jones Binder Covers, Clear</t>
  </si>
  <si>
    <t>OFF-LA-10000897</t>
  </si>
  <si>
    <t>Avery Round Labels, Laser Printer Compatible</t>
  </si>
  <si>
    <t>MX-2011-159961</t>
  </si>
  <si>
    <t>FUR-TA-10004406</t>
  </si>
  <si>
    <t>TC-214753</t>
  </si>
  <si>
    <t>Tony Chapman</t>
  </si>
  <si>
    <t>MX-2013-104409</t>
  </si>
  <si>
    <t>OFF-LA-10001019</t>
  </si>
  <si>
    <t>Hon Legal Exhibit Labels, Laser Printer Compatible</t>
  </si>
  <si>
    <t>OFF-FA-10001401</t>
  </si>
  <si>
    <t>OIC Staples, 12 Pack</t>
  </si>
  <si>
    <t>MX-2014-167325</t>
  </si>
  <si>
    <t>TEC-CO-10003655</t>
  </si>
  <si>
    <t>Hewlett Wireless Fax, High-Speed</t>
  </si>
  <si>
    <t>US-2012-145758</t>
  </si>
  <si>
    <t>AG-109003</t>
  </si>
  <si>
    <t>Arthur Gainer</t>
  </si>
  <si>
    <t>MX-2012-111178</t>
  </si>
  <si>
    <t>OFF-AP-10001106</t>
  </si>
  <si>
    <t>Hamilton Beach Stove, White</t>
  </si>
  <si>
    <t>MX-2011-165043</t>
  </si>
  <si>
    <t>OFF-BI-10004908</t>
  </si>
  <si>
    <t>Avery Binder Covers, Economy</t>
  </si>
  <si>
    <t>MX-2011-141530</t>
  </si>
  <si>
    <t>TEC-AC-10004743</t>
  </si>
  <si>
    <t>Logitech Router, USB</t>
  </si>
  <si>
    <t>MX-2014-117352</t>
  </si>
  <si>
    <t>LO-171703</t>
  </si>
  <si>
    <t>Lori Olson</t>
  </si>
  <si>
    <t>MX-2014-163566</t>
  </si>
  <si>
    <t>OFF-LA-10004318</t>
  </si>
  <si>
    <t>Hon Color Coded Labels, Adjustable</t>
  </si>
  <si>
    <t>MX-2012-146115</t>
  </si>
  <si>
    <t>US-2013-122917</t>
  </si>
  <si>
    <t>MX-2014-113845</t>
  </si>
  <si>
    <t>MX-2014-103149</t>
  </si>
  <si>
    <t>OFF-AP-10002794</t>
  </si>
  <si>
    <t>KitchenAid Microwave, Black</t>
  </si>
  <si>
    <t>MM-182803</t>
  </si>
  <si>
    <t>Muhammed MacIntyre</t>
  </si>
  <si>
    <t>MX-2013-110149</t>
  </si>
  <si>
    <t>OFF-FA-10001727</t>
  </si>
  <si>
    <t>Advantus Thumb Tacks, Assorted Sizes</t>
  </si>
  <si>
    <t>US-2013-118346</t>
  </si>
  <si>
    <t>FUR-BO-10001646</t>
  </si>
  <si>
    <t>Safco Library with Doors, Pine</t>
  </si>
  <si>
    <t>MX-2014-166513</t>
  </si>
  <si>
    <t>TEC-CO-10001742</t>
  </si>
  <si>
    <t>Sharp Copy Machine, Color</t>
  </si>
  <si>
    <t>MX-2013-129301</t>
  </si>
  <si>
    <t>EM-138253</t>
  </si>
  <si>
    <t>Elizabeth Moffitt</t>
  </si>
  <si>
    <t>MX-2013-159625</t>
  </si>
  <si>
    <t>MX-2013-109771</t>
  </si>
  <si>
    <t>FUR-CH-10003982</t>
  </si>
  <si>
    <t>Harbour Creations Swivel Stool, Adjustable</t>
  </si>
  <si>
    <t>TEC-AC-10003081</t>
  </si>
  <si>
    <t>Memorex Mouse, USB</t>
  </si>
  <si>
    <t>OFF-EN-10001832</t>
  </si>
  <si>
    <t>Kraft Clasp Envelope, Set of 50</t>
  </si>
  <si>
    <t>MX-2014-105445</t>
  </si>
  <si>
    <t>MX-2013-166359</t>
  </si>
  <si>
    <t>MX-2014-164868</t>
  </si>
  <si>
    <t>MX-2014-159548</t>
  </si>
  <si>
    <t>OFF-ST-10004800</t>
  </si>
  <si>
    <t>Eldon Folders, Industrial</t>
  </si>
  <si>
    <t>MX-2013-152191</t>
  </si>
  <si>
    <t>US-2014-160192</t>
  </si>
  <si>
    <t>MX-2013-130645</t>
  </si>
  <si>
    <t>TEC-AC-10002219</t>
  </si>
  <si>
    <t>SanDisk Memory Card, Programmable</t>
  </si>
  <si>
    <t>MX-2013-144785</t>
  </si>
  <si>
    <t>OFF-ST-10002561</t>
  </si>
  <si>
    <t>Rogers File Cart, Blue</t>
  </si>
  <si>
    <t>MX-2011-156727</t>
  </si>
  <si>
    <t>OFF-ST-10004116</t>
  </si>
  <si>
    <t>Fellowes Shelving, Blue</t>
  </si>
  <si>
    <t>RM-193753</t>
  </si>
  <si>
    <t>Raymond Messe</t>
  </si>
  <si>
    <t>Chimaltenango</t>
  </si>
  <si>
    <t>MX-2013-111038</t>
  </si>
  <si>
    <t>TEC-MA-10001187</t>
  </si>
  <si>
    <t>Okidata Calculator, Wireless</t>
  </si>
  <si>
    <t>MX-2014-152793</t>
  </si>
  <si>
    <t>OFF-AR-10003281</t>
  </si>
  <si>
    <t>Stanley Highlighters, Blue</t>
  </si>
  <si>
    <t>AR-104053</t>
  </si>
  <si>
    <t>Allen Rosenblatt</t>
  </si>
  <si>
    <t>MX-2013-145821</t>
  </si>
  <si>
    <t>US-2013-131296</t>
  </si>
  <si>
    <t>MX-2013-164980</t>
  </si>
  <si>
    <t>EA-140353</t>
  </si>
  <si>
    <t>Erin Ashbrook</t>
  </si>
  <si>
    <t>MX-2012-128132</t>
  </si>
  <si>
    <t>US-2014-141719</t>
  </si>
  <si>
    <t>MX-2012-149461</t>
  </si>
  <si>
    <t>ML-182653</t>
  </si>
  <si>
    <t>Muhammed Lee</t>
  </si>
  <si>
    <t>MX-2013-149153</t>
  </si>
  <si>
    <t>TEC-AC-10001719</t>
  </si>
  <si>
    <t>Enermax Flash Drive, Erganomic</t>
  </si>
  <si>
    <t>TEC-PH-10003368</t>
  </si>
  <si>
    <t>Samsung Signal Booster, Full Size</t>
  </si>
  <si>
    <t>MX-2014-104451</t>
  </si>
  <si>
    <t>TEC-PH-10000100</t>
  </si>
  <si>
    <t>Motorola Office Telephone, Full Size</t>
  </si>
  <si>
    <t>YC-218953</t>
  </si>
  <si>
    <t>Yoseph Carroll</t>
  </si>
  <si>
    <t>MX-2011-157210</t>
  </si>
  <si>
    <t>TEC-AC-10004539</t>
  </si>
  <si>
    <t>Logitech Flash Drive, USB</t>
  </si>
  <si>
    <t>US-2011-112697</t>
  </si>
  <si>
    <t>MX-2011-157903</t>
  </si>
  <si>
    <t>US-2012-107090</t>
  </si>
  <si>
    <t>PC-187453</t>
  </si>
  <si>
    <t>Pamela Coakley</t>
  </si>
  <si>
    <t>US-2012-142727</t>
  </si>
  <si>
    <t>FUR-BO-10004771</t>
  </si>
  <si>
    <t>Safco Library with Doors, Traditional</t>
  </si>
  <si>
    <t>MX-2011-167773</t>
  </si>
  <si>
    <t>MP-181753</t>
  </si>
  <si>
    <t>Mike Pelletier</t>
  </si>
  <si>
    <t>MX-2011-124338</t>
  </si>
  <si>
    <t>BW-111103</t>
  </si>
  <si>
    <t>Bart Watters</t>
  </si>
  <si>
    <t>San Nicolas de los Arroyos</t>
  </si>
  <si>
    <t>US-2013-151246</t>
  </si>
  <si>
    <t>ER-138553</t>
  </si>
  <si>
    <t>Elpida Rittenbach</t>
  </si>
  <si>
    <t>MX-2011-146976</t>
  </si>
  <si>
    <t>MX-2013-143931</t>
  </si>
  <si>
    <t>MX-2013-115168</t>
  </si>
  <si>
    <t>DG-133003</t>
  </si>
  <si>
    <t>Deirdre Greer</t>
  </si>
  <si>
    <t>MX-2013-152331</t>
  </si>
  <si>
    <t>OFF-LA-10004747</t>
  </si>
  <si>
    <t>Hon Color Coded Labels, Alphabetical</t>
  </si>
  <si>
    <t>CC-123703</t>
  </si>
  <si>
    <t>Christopher Conant</t>
  </si>
  <si>
    <t>US-2013-158687</t>
  </si>
  <si>
    <t>OFF-ST-10001051</t>
  </si>
  <si>
    <t>Eldon Shelving, Industrial</t>
  </si>
  <si>
    <t>Mayabeque</t>
  </si>
  <si>
    <t>San Jose de las Lajas</t>
  </si>
  <si>
    <t>MX-2014-166254</t>
  </si>
  <si>
    <t>OFF-AP-10003135</t>
  </si>
  <si>
    <t>KitchenAid Toaster, White</t>
  </si>
  <si>
    <t>TEC-AC-10004289</t>
  </si>
  <si>
    <t>SanDisk Memory Card, Erganomic</t>
  </si>
  <si>
    <t>OFF-PA-10000752</t>
  </si>
  <si>
    <t>Xerox Note Cards, Premium</t>
  </si>
  <si>
    <t>MX-2012-131863</t>
  </si>
  <si>
    <t>TEC-PH-10003011</t>
  </si>
  <si>
    <t>Cisco Audio Dock, Full Size</t>
  </si>
  <si>
    <t>MX-2011-107482</t>
  </si>
  <si>
    <t>FUR-FU-10001791</t>
  </si>
  <si>
    <t>Tenex Photo Frame, Durable</t>
  </si>
  <si>
    <t>MX-2014-169887</t>
  </si>
  <si>
    <t>FUR-BO-10001969</t>
  </si>
  <si>
    <t>Sauder 3-Shelf Cabinet, Pine</t>
  </si>
  <si>
    <t>MX-2012-155852</t>
  </si>
  <si>
    <t>FUR-FU-10004450</t>
  </si>
  <si>
    <t>Eldon Light Bulb, Duo Pack</t>
  </si>
  <si>
    <t>MX-2012-130351</t>
  </si>
  <si>
    <t>KT-164803</t>
  </si>
  <si>
    <t>Kean Thornton</t>
  </si>
  <si>
    <t>MX-2012-161396</t>
  </si>
  <si>
    <t>OFF-LA-10000151</t>
  </si>
  <si>
    <t>Novimex Round Labels, Laser Printer Compatible</t>
  </si>
  <si>
    <t>US-2011-146927</t>
  </si>
  <si>
    <t>OFF-AP-10000200</t>
  </si>
  <si>
    <t>KitchenAid Refrigerator, Red</t>
  </si>
  <si>
    <t>LD-168553</t>
  </si>
  <si>
    <t>Lela Donovan</t>
  </si>
  <si>
    <t>MX-2014-112676</t>
  </si>
  <si>
    <t>MX-2014-162782</t>
  </si>
  <si>
    <t>OFF-EN-10004903</t>
  </si>
  <si>
    <t>Cameo Manila Envelope, with clear poly window</t>
  </si>
  <si>
    <t>US-2014-151295</t>
  </si>
  <si>
    <t>TEC-MA-10001598</t>
  </si>
  <si>
    <t>Panasonic Card Printer, Wireless</t>
  </si>
  <si>
    <t>TB-216253</t>
  </si>
  <si>
    <t>Trudy Brown</t>
  </si>
  <si>
    <t>MX-2011-167143</t>
  </si>
  <si>
    <t>MX-2012-158925</t>
  </si>
  <si>
    <t>FUR-BO-10002471</t>
  </si>
  <si>
    <t>Safco 3-Shelf Cabinet, Metal</t>
  </si>
  <si>
    <t>OFF-AR-10000390</t>
  </si>
  <si>
    <t>MX-2013-121370</t>
  </si>
  <si>
    <t>MX-2012-141404</t>
  </si>
  <si>
    <t>OFF-SU-10001624</t>
  </si>
  <si>
    <t>Kleencut Ruler, High Speed</t>
  </si>
  <si>
    <t>FUR-CH-10000932</t>
  </si>
  <si>
    <t>Harbour Creations Executive Leather Armchair, Red</t>
  </si>
  <si>
    <t>MX-2014-126235</t>
  </si>
  <si>
    <t>SS-208753</t>
  </si>
  <si>
    <t>Sung Shariari</t>
  </si>
  <si>
    <t>MX-2011-161550</t>
  </si>
  <si>
    <t>OFF-BI-10004148</t>
  </si>
  <si>
    <t>Avery Binder, Durable</t>
  </si>
  <si>
    <t>Navegantes</t>
  </si>
  <si>
    <t>MX-2013-100573</t>
  </si>
  <si>
    <t>OFF-LA-10000190</t>
  </si>
  <si>
    <t>Harbour Creations Round Labels, 5000 Label Set</t>
  </si>
  <si>
    <t>FUR-FU-10004617</t>
  </si>
  <si>
    <t>Eldon Stacking Tray, Duo Pack</t>
  </si>
  <si>
    <t>TW-210253</t>
  </si>
  <si>
    <t>Tamara Willingham</t>
  </si>
  <si>
    <t>MX-2013-152912</t>
  </si>
  <si>
    <t>MX-2014-169866</t>
  </si>
  <si>
    <t>NM-184453</t>
  </si>
  <si>
    <t>Nathan Mautz</t>
  </si>
  <si>
    <t>MX-2012-110954</t>
  </si>
  <si>
    <t>TEC-AC-10003571</t>
  </si>
  <si>
    <t>Memorex Numeric Keypad, Bluetooth</t>
  </si>
  <si>
    <t>Piura</t>
  </si>
  <si>
    <t>Paita</t>
  </si>
  <si>
    <t>US-2012-141796</t>
  </si>
  <si>
    <t>OFF-LA-10003809</t>
  </si>
  <si>
    <t>Novimex Legal Exhibit Labels, Laser Printer Compatible</t>
  </si>
  <si>
    <t>Sogamoso</t>
  </si>
  <si>
    <t>MX-2011-129259</t>
  </si>
  <si>
    <t>RH-195103</t>
  </si>
  <si>
    <t>Rick Huthwaite</t>
  </si>
  <si>
    <t>Tartagal</t>
  </si>
  <si>
    <t>US-2013-135965</t>
  </si>
  <si>
    <t>OFF-BI-10003870</t>
  </si>
  <si>
    <t>Wilson Jones Binder Covers, Economy</t>
  </si>
  <si>
    <t>MX-2012-169047</t>
  </si>
  <si>
    <t>OFF-BI-10004861</t>
  </si>
  <si>
    <t>Cardinal Binding Machine, Clear</t>
  </si>
  <si>
    <t>OFF-SU-10002849</t>
  </si>
  <si>
    <t>Kleencut Ruler, Serrated</t>
  </si>
  <si>
    <t>MX-2012-129959</t>
  </si>
  <si>
    <t>MX-2012-147102</t>
  </si>
  <si>
    <t>MX-2011-108539</t>
  </si>
  <si>
    <t>SG-206053</t>
  </si>
  <si>
    <t>Speros Goranitis</t>
  </si>
  <si>
    <t>MX-2013-132416</t>
  </si>
  <si>
    <t>MX-2011-150112</t>
  </si>
  <si>
    <t>Atlixco</t>
  </si>
  <si>
    <t>MX-2011-155999</t>
  </si>
  <si>
    <t>TEC-PH-10002127</t>
  </si>
  <si>
    <t>Cisco Smart Phone, Cordless</t>
  </si>
  <si>
    <t>MX-2013-168228</t>
  </si>
  <si>
    <t>TEC-AC-10003738</t>
  </si>
  <si>
    <t>Enermax Mouse, Erganomic</t>
  </si>
  <si>
    <t>TEC-MA-10002722</t>
  </si>
  <si>
    <t>Epson Receipt Printer, Wireless</t>
  </si>
  <si>
    <t>CK-122053</t>
  </si>
  <si>
    <t>Chloris Kastensmidt</t>
  </si>
  <si>
    <t>MX-2014-119662</t>
  </si>
  <si>
    <t>US-2013-102078</t>
  </si>
  <si>
    <t>Guadeloupe</t>
  </si>
  <si>
    <t>Les Abymes</t>
  </si>
  <si>
    <t>MX-2013-108231</t>
  </si>
  <si>
    <t>FUR-CH-10003423</t>
  </si>
  <si>
    <t>Novimex Rocking Chair, Set of Two</t>
  </si>
  <si>
    <t>MX-2014-140501</t>
  </si>
  <si>
    <t>MX-2014-148761</t>
  </si>
  <si>
    <t>TEC-PH-10002251</t>
  </si>
  <si>
    <t>Motorola Speaker Phone, Cordless</t>
  </si>
  <si>
    <t>KN-164503</t>
  </si>
  <si>
    <t>Kean Nguyen</t>
  </si>
  <si>
    <t>MX-2013-132206</t>
  </si>
  <si>
    <t>OFF-LA-10000633</t>
  </si>
  <si>
    <t>Novimex File Folder Labels, Laser Printer Compatible</t>
  </si>
  <si>
    <t>FUR-TA-10004306</t>
  </si>
  <si>
    <t>Barricks Round Table, Fully Assembled</t>
  </si>
  <si>
    <t>MX-2013-121545</t>
  </si>
  <si>
    <t>DM-130153</t>
  </si>
  <si>
    <t>Darrin Martin</t>
  </si>
  <si>
    <t>MX-2011-138632</t>
  </si>
  <si>
    <t>Spanish Town</t>
  </si>
  <si>
    <t>MX-2013-135664</t>
  </si>
  <si>
    <t>OFF-ST-10001326</t>
  </si>
  <si>
    <t>Tenex Shelving, Single Width</t>
  </si>
  <si>
    <t>FUR-FU-10004816</t>
  </si>
  <si>
    <t>Advantus Door Stop, Duo Pack</t>
  </si>
  <si>
    <t>Salamanca</t>
  </si>
  <si>
    <t>MX-2012-131653</t>
  </si>
  <si>
    <t>US-2012-164546</t>
  </si>
  <si>
    <t>TEC-PH-10002816</t>
  </si>
  <si>
    <t>Samsung Signal Booster, Cordless</t>
  </si>
  <si>
    <t>US-2014-134558</t>
  </si>
  <si>
    <t>PC-190003</t>
  </si>
  <si>
    <t>Pauline Chand</t>
  </si>
  <si>
    <t>MX-2013-167080</t>
  </si>
  <si>
    <t>US-2013-155012</t>
  </si>
  <si>
    <t>OFF-BI-10000925</t>
  </si>
  <si>
    <t>Avery Hole Reinforcements, Economy</t>
  </si>
  <si>
    <t>MX-2012-111465</t>
  </si>
  <si>
    <t>US-2013-128909</t>
  </si>
  <si>
    <t>TEC-AC-10002458</t>
  </si>
  <si>
    <t>Logitech Mouse, Bluetooth</t>
  </si>
  <si>
    <t>MX-2014-124751</t>
  </si>
  <si>
    <t>MX-2013-159401</t>
  </si>
  <si>
    <t>MX-2012-131128</t>
  </si>
  <si>
    <t>OFF-FA-10000091</t>
  </si>
  <si>
    <t>US-2011-148264</t>
  </si>
  <si>
    <t>TEC-CO-10002065</t>
  </si>
  <si>
    <t>Hewlett Copy Machine, Laser</t>
  </si>
  <si>
    <t>MX-2013-150413</t>
  </si>
  <si>
    <t>CM-118153</t>
  </si>
  <si>
    <t>Candace McMahon</t>
  </si>
  <si>
    <t>MX-2013-128027</t>
  </si>
  <si>
    <t>MX-2014-136280</t>
  </si>
  <si>
    <t>SV-207853</t>
  </si>
  <si>
    <t>Stewart Visinsky</t>
  </si>
  <si>
    <t>MX-2013-163811</t>
  </si>
  <si>
    <t>Itaituba</t>
  </si>
  <si>
    <t>MX-2011-154564</t>
  </si>
  <si>
    <t>CM-119353</t>
  </si>
  <si>
    <t>Carlos Meador</t>
  </si>
  <si>
    <t>MX-2014-104472</t>
  </si>
  <si>
    <t>MX-2011-144022</t>
  </si>
  <si>
    <t>US-2014-104738</t>
  </si>
  <si>
    <t>FUR-TA-10001090</t>
  </si>
  <si>
    <t>Chromcraft Round Table, Rectangular</t>
  </si>
  <si>
    <t>TEC-PH-10004074</t>
  </si>
  <si>
    <t>Samsung Smart Phone, with Caller ID</t>
  </si>
  <si>
    <t>US-2014-153381</t>
  </si>
  <si>
    <t>MX-2012-145058</t>
  </si>
  <si>
    <t>MJ-177403</t>
  </si>
  <si>
    <t>Max Jones</t>
  </si>
  <si>
    <t>US-2011-129504</t>
  </si>
  <si>
    <t>FUR-FU-10001324</t>
  </si>
  <si>
    <t>Deflect-O Clock, Duo Pack</t>
  </si>
  <si>
    <t>OFF-FA-10000467</t>
  </si>
  <si>
    <t>El Tigre</t>
  </si>
  <si>
    <t>US-2011-105760</t>
  </si>
  <si>
    <t>Paracatu</t>
  </si>
  <si>
    <t>MX-2013-102869</t>
  </si>
  <si>
    <t>MX-2014-144925</t>
  </si>
  <si>
    <t>HR-147703</t>
  </si>
  <si>
    <t>Hallie Redmond</t>
  </si>
  <si>
    <t>US-2014-157315</t>
  </si>
  <si>
    <t>OFF-FA-10002552</t>
  </si>
  <si>
    <t>Advantus Push Pins, Assorted Sizes</t>
  </si>
  <si>
    <t>SC-203803</t>
  </si>
  <si>
    <t>Shahid Collister</t>
  </si>
  <si>
    <t>US-2013-131212</t>
  </si>
  <si>
    <t>FUR-FU-10004998</t>
  </si>
  <si>
    <t>Eldon Stacking Tray, Erganomic</t>
  </si>
  <si>
    <t>AG-103903</t>
  </si>
  <si>
    <t>Allen Goldenen</t>
  </si>
  <si>
    <t>MX-2012-151211</t>
  </si>
  <si>
    <t>OFF-EN-10004186</t>
  </si>
  <si>
    <t>Kraft Interoffice Envelope, with clear poly window</t>
  </si>
  <si>
    <t>MX-2012-147998</t>
  </si>
  <si>
    <t>MX-2014-142069</t>
  </si>
  <si>
    <t>OFF-EN-10003623</t>
  </si>
  <si>
    <t>GlobeWeis Interoffice Envelope, Set of 50</t>
  </si>
  <si>
    <t>Juliaca</t>
  </si>
  <si>
    <t>US-2012-157588</t>
  </si>
  <si>
    <t>MX-2011-165526</t>
  </si>
  <si>
    <t>US-2011-108651</t>
  </si>
  <si>
    <t>OFF-AP-10003774</t>
  </si>
  <si>
    <t>Hoover Coffee Grinder, Black</t>
  </si>
  <si>
    <t>MX-2014-112767</t>
  </si>
  <si>
    <t>MX-2013-147333</t>
  </si>
  <si>
    <t>MX-2012-112935</t>
  </si>
  <si>
    <t>OFF-AP-10002941</t>
  </si>
  <si>
    <t>Breville Refrigerator, Silver</t>
  </si>
  <si>
    <t>MX-2013-136931</t>
  </si>
  <si>
    <t>US-2012-168515</t>
  </si>
  <si>
    <t>MX-2014-134719</t>
  </si>
  <si>
    <t>TEC-MA-10001859</t>
  </si>
  <si>
    <t>Okidata Printer, Wireless</t>
  </si>
  <si>
    <t>US-2014-111052</t>
  </si>
  <si>
    <t>MX-2012-105662</t>
  </si>
  <si>
    <t>AJ-109453</t>
  </si>
  <si>
    <t>Ashley Jarboe</t>
  </si>
  <si>
    <t>Juiz de Fora</t>
  </si>
  <si>
    <t>MX-2014-169369</t>
  </si>
  <si>
    <t>US-2013-158288</t>
  </si>
  <si>
    <t>US-2011-163874</t>
  </si>
  <si>
    <t>TEC-PH-10002755</t>
  </si>
  <si>
    <t>Apple Headset, VoIP</t>
  </si>
  <si>
    <t>OFF-AP-10000569</t>
  </si>
  <si>
    <t>KitchenAid Coffee Grinder, Black</t>
  </si>
  <si>
    <t>MX-2013-135041</t>
  </si>
  <si>
    <t>TEC-PH-10003580</t>
  </si>
  <si>
    <t>Apple Speaker Phone, Full Size</t>
  </si>
  <si>
    <t>MX-2012-155684</t>
  </si>
  <si>
    <t>US-2011-158554</t>
  </si>
  <si>
    <t>OFF-AP-10000663</t>
  </si>
  <si>
    <t>Hoover Stove, Red</t>
  </si>
  <si>
    <t>Anapolis</t>
  </si>
  <si>
    <t>MX-2012-151855</t>
  </si>
  <si>
    <t>MX-2012-116904</t>
  </si>
  <si>
    <t>FUR-TA-10002235</t>
  </si>
  <si>
    <t>Chromcraft Round Table, Adjustable Height</t>
  </si>
  <si>
    <t>MX-2013-137330</t>
  </si>
  <si>
    <t>OFF-AR-10000347</t>
  </si>
  <si>
    <t>Sanford Pens, Blue</t>
  </si>
  <si>
    <t>OFF-BI-10001183</t>
  </si>
  <si>
    <t>Avery 3-Hole Punch, Clear</t>
  </si>
  <si>
    <t>OFF-ST-10002670</t>
  </si>
  <si>
    <t>Smead Folders, Industrial</t>
  </si>
  <si>
    <t>Taboao da Serra</t>
  </si>
  <si>
    <t>MX-2014-114545</t>
  </si>
  <si>
    <t>OFF-EN-10003689</t>
  </si>
  <si>
    <t>Kraft Business Envelopes, Security-Tint</t>
  </si>
  <si>
    <t>FUR-FU-10004888</t>
  </si>
  <si>
    <t>HZ-149503</t>
  </si>
  <si>
    <t>Henia Zydlo</t>
  </si>
  <si>
    <t>MX-2011-134873</t>
  </si>
  <si>
    <t>MX-2014-122826</t>
  </si>
  <si>
    <t>TEC-PH-10000286</t>
  </si>
  <si>
    <t>Motorola Signal Booster, with Caller ID</t>
  </si>
  <si>
    <t>MX-2013-139857</t>
  </si>
  <si>
    <t>TEC-AC-10002370</t>
  </si>
  <si>
    <t>SanDisk Flash Drive, Bluetooth</t>
  </si>
  <si>
    <t>OFF-AP-10001067</t>
  </si>
  <si>
    <t>Hoover Blender, Silver</t>
  </si>
  <si>
    <t>US-2013-113733</t>
  </si>
  <si>
    <t>MX-2014-136154</t>
  </si>
  <si>
    <t>TEC-AC-10001410</t>
  </si>
  <si>
    <t>Memorex Memory Card, Bluetooth</t>
  </si>
  <si>
    <t>Delicias</t>
  </si>
  <si>
    <t>MX-2014-161228</t>
  </si>
  <si>
    <t>MX-2012-107601</t>
  </si>
  <si>
    <t>OFF-LA-10000760</t>
  </si>
  <si>
    <t>Smead Shipping Labels, Laser Printer Compatible</t>
  </si>
  <si>
    <t>US-2013-148355</t>
  </si>
  <si>
    <t>OFF-PA-10000867</t>
  </si>
  <si>
    <t>SanDisk Message Books, Multicolor</t>
  </si>
  <si>
    <t>MX-2014-101609</t>
  </si>
  <si>
    <t>OFF-AP-10004305</t>
  </si>
  <si>
    <t>Breville Blender, Silver</t>
  </si>
  <si>
    <t>MX-2014-100041</t>
  </si>
  <si>
    <t>FUR-BO-10002346</t>
  </si>
  <si>
    <t>Dania Stackable Bookrack, Mobile</t>
  </si>
  <si>
    <t>MX-2013-109288</t>
  </si>
  <si>
    <t>MX-2014-148544</t>
  </si>
  <si>
    <t>FUR-FU-10003886</t>
  </si>
  <si>
    <t>Tenex Photo Frame, Black</t>
  </si>
  <si>
    <t>MX-2011-126508</t>
  </si>
  <si>
    <t>MX-2014-164889</t>
  </si>
  <si>
    <t>FUR-TA-10004820</t>
  </si>
  <si>
    <t>Barricks Wood Table, Fully Assembled</t>
  </si>
  <si>
    <t>US-2013-115756</t>
  </si>
  <si>
    <t>OFF-PA-10000915</t>
  </si>
  <si>
    <t>Eaton Note Cards, 8.5 x 11</t>
  </si>
  <si>
    <t>US-2011-153521</t>
  </si>
  <si>
    <t>TEC-AC-10002712</t>
  </si>
  <si>
    <t>Enermax Keyboard, Erganomic</t>
  </si>
  <si>
    <t>Ocana</t>
  </si>
  <si>
    <t>MX-2013-117996</t>
  </si>
  <si>
    <t>OFF-AR-10001609</t>
  </si>
  <si>
    <t>Stanley Highlighters, Water Color</t>
  </si>
  <si>
    <t>MX-2014-127061</t>
  </si>
  <si>
    <t>FUR-TA-10001289</t>
  </si>
  <si>
    <t>Lesro Conference Table, Fully Assembled</t>
  </si>
  <si>
    <t>FH-142753</t>
  </si>
  <si>
    <t>Frank Hawley</t>
  </si>
  <si>
    <t>MX-2013-121048</t>
  </si>
  <si>
    <t>OFF-LA-10004320</t>
  </si>
  <si>
    <t>Avery Legal Exhibit Labels, Alphabetical</t>
  </si>
  <si>
    <t>MX-2013-167213</t>
  </si>
  <si>
    <t>TEC-CO-10003204</t>
  </si>
  <si>
    <t>HP Fax and Copier, High-Speed</t>
  </si>
  <si>
    <t>US-2011-133795</t>
  </si>
  <si>
    <t>OFF-AR-10003321</t>
  </si>
  <si>
    <t>BIC Highlighters, Water Color</t>
  </si>
  <si>
    <t>MT-180703</t>
  </si>
  <si>
    <t>Michelle Tran</t>
  </si>
  <si>
    <t>US-2011-137540</t>
  </si>
  <si>
    <t>US-2012-130274</t>
  </si>
  <si>
    <t>Villa Frontera</t>
  </si>
  <si>
    <t>MX-2014-102246</t>
  </si>
  <si>
    <t>OFF-LA-10001065</t>
  </si>
  <si>
    <t>Avery Round Labels, Alphabetical</t>
  </si>
  <si>
    <t>OFF-AP-10002531</t>
  </si>
  <si>
    <t>Cuisinart Blender, Red</t>
  </si>
  <si>
    <t>RB-195703</t>
  </si>
  <si>
    <t>Rob Beeghly</t>
  </si>
  <si>
    <t>MX-2014-159177</t>
  </si>
  <si>
    <t>MX-2014-136217</t>
  </si>
  <si>
    <t>US-2012-122693</t>
  </si>
  <si>
    <t>MX-2014-124065</t>
  </si>
  <si>
    <t>US-2011-102281</t>
  </si>
  <si>
    <t>FUR-CH-10001490</t>
  </si>
  <si>
    <t>Novimex Executive Leather Armchair, Red</t>
  </si>
  <si>
    <t>TEC-AC-10004853</t>
  </si>
  <si>
    <t>Logitech Memory Card, Programmable</t>
  </si>
  <si>
    <t>FUR-TA-10003371</t>
  </si>
  <si>
    <t>Chromcraft Training Table, Adjustable Height</t>
  </si>
  <si>
    <t>OFF-FA-10004112</t>
  </si>
  <si>
    <t>TEC-MA-10003361</t>
  </si>
  <si>
    <t>Konica Printer, Red</t>
  </si>
  <si>
    <t>MX-2011-148495</t>
  </si>
  <si>
    <t>MX-2011-150588</t>
  </si>
  <si>
    <t>TEC-PH-10003980</t>
  </si>
  <si>
    <t>Apple Signal Booster, VoIP</t>
  </si>
  <si>
    <t>MX-2014-127537</t>
  </si>
  <si>
    <t>MX-2011-137946</t>
  </si>
  <si>
    <t>MX-2013-128706</t>
  </si>
  <si>
    <t>OFF-PA-10001004</t>
  </si>
  <si>
    <t>Eaton Parchment Paper, 8.5 x 11</t>
  </si>
  <si>
    <t>MX-2014-108322</t>
  </si>
  <si>
    <t>MX-2011-111318</t>
  </si>
  <si>
    <t>GH-146653</t>
  </si>
  <si>
    <t>Greg Hansen</t>
  </si>
  <si>
    <t>MX-2014-124513</t>
  </si>
  <si>
    <t>MX-2012-114083</t>
  </si>
  <si>
    <t>KD-163453</t>
  </si>
  <si>
    <t>Katherine Ducich</t>
  </si>
  <si>
    <t>Rio Grande</t>
  </si>
  <si>
    <t>MX-2011-133956</t>
  </si>
  <si>
    <t>MC-176353</t>
  </si>
  <si>
    <t>Matthew Clasen</t>
  </si>
  <si>
    <t>US-2014-158141</t>
  </si>
  <si>
    <t>FUR-TA-10001622</t>
  </si>
  <si>
    <t>Lesro Coffee Table, with Bottom Storage</t>
  </si>
  <si>
    <t>MX-2012-131002</t>
  </si>
  <si>
    <t>OFF-AP-10001565</t>
  </si>
  <si>
    <t>Cuisinart Coffee Grinder, Black</t>
  </si>
  <si>
    <t>MX-2013-143539</t>
  </si>
  <si>
    <t>US-2012-130253</t>
  </si>
  <si>
    <t>BP-110503</t>
  </si>
  <si>
    <t>Barry Pond</t>
  </si>
  <si>
    <t>MX-2014-132976</t>
  </si>
  <si>
    <t>Metepec</t>
  </si>
  <si>
    <t>US-2014-117667</t>
  </si>
  <si>
    <t>MX-2012-107503</t>
  </si>
  <si>
    <t>Presidencia Roque Saenz Pena</t>
  </si>
  <si>
    <t>US-2013-166646</t>
  </si>
  <si>
    <t>FUR-CH-10004736</t>
  </si>
  <si>
    <t>Novimex Bag Chairs, Adjustable</t>
  </si>
  <si>
    <t>MX-2013-141642</t>
  </si>
  <si>
    <t>FUR-FU-10000065</t>
  </si>
  <si>
    <t>Rubbermaid Frame, Black</t>
  </si>
  <si>
    <t>MX-2013-111794</t>
  </si>
  <si>
    <t>OFF-LA-10000970</t>
  </si>
  <si>
    <t>Harbour Creations Removable Labels, 5000 Label Set</t>
  </si>
  <si>
    <t>MX-2014-117478</t>
  </si>
  <si>
    <t>FUR-BO-10000268</t>
  </si>
  <si>
    <t>Ikea 3-Shelf Cabinet, Traditional</t>
  </si>
  <si>
    <t>MX-2013-121755</t>
  </si>
  <si>
    <t>OFF-AP-10002421</t>
  </si>
  <si>
    <t>Breville Stove, Silver</t>
  </si>
  <si>
    <t>MX-2011-129567</t>
  </si>
  <si>
    <t>FUR-BO-10001721</t>
  </si>
  <si>
    <t>Bush Corner Shelving, Mobile</t>
  </si>
  <si>
    <t>FUR-CH-10000326</t>
  </si>
  <si>
    <t>SAFCO Rocking Chair, Red</t>
  </si>
  <si>
    <t>MX-2012-130022</t>
  </si>
  <si>
    <t>OFF-FA-10001776</t>
  </si>
  <si>
    <t>NG-183553</t>
  </si>
  <si>
    <t>Nat Gilpin</t>
  </si>
  <si>
    <t>MX-2013-155068</t>
  </si>
  <si>
    <t>US-2014-118962</t>
  </si>
  <si>
    <t>MX-2011-117226</t>
  </si>
  <si>
    <t>TEC-AC-10004051</t>
  </si>
  <si>
    <t>Enermax Flash Drive, Programmable</t>
  </si>
  <si>
    <t>MX-2012-167248</t>
  </si>
  <si>
    <t>MX-2013-159100</t>
  </si>
  <si>
    <t>OFF-AR-10001053</t>
  </si>
  <si>
    <t>Boston Pencil Sharpener, Easy-Erase</t>
  </si>
  <si>
    <t>OFF-EN-10000623</t>
  </si>
  <si>
    <t>Ames Manila Envelope, with clear poly window</t>
  </si>
  <si>
    <t>MX-2014-120264</t>
  </si>
  <si>
    <t>MX-2013-125108</t>
  </si>
  <si>
    <t>US-2014-129091</t>
  </si>
  <si>
    <t>TEC-MA-10001411</t>
  </si>
  <si>
    <t>Epson Calculator, Wireless</t>
  </si>
  <si>
    <t>MX-2014-152807</t>
  </si>
  <si>
    <t>MX-2014-167227</t>
  </si>
  <si>
    <t>MX-2014-136770</t>
  </si>
  <si>
    <t>US-2012-152541</t>
  </si>
  <si>
    <t>OFF-SU-10001868</t>
  </si>
  <si>
    <t>Elite Box Cutter, Steel</t>
  </si>
  <si>
    <t>US-2013-160864</t>
  </si>
  <si>
    <t>VP-217603</t>
  </si>
  <si>
    <t>Victoria Pisteka</t>
  </si>
  <si>
    <t>MX-2014-122882</t>
  </si>
  <si>
    <t>OFF-EN-10003721</t>
  </si>
  <si>
    <t>Jiffy Business Envelopes, Security-Tint</t>
  </si>
  <si>
    <t>MX-2011-100384</t>
  </si>
  <si>
    <t>MX-2014-109848</t>
  </si>
  <si>
    <t>US-2011-112193</t>
  </si>
  <si>
    <t>US-2013-107111</t>
  </si>
  <si>
    <t>US-2012-116981</t>
  </si>
  <si>
    <t>Ames Mailers, with clear poly window</t>
  </si>
  <si>
    <t>MX-2014-120026</t>
  </si>
  <si>
    <t>MX-2013-114314</t>
  </si>
  <si>
    <t>MX-2014-137554</t>
  </si>
  <si>
    <t>OFF-SU-10001133</t>
  </si>
  <si>
    <t>Acme Box Cutter, Steel</t>
  </si>
  <si>
    <t>MX-2013-139899</t>
  </si>
  <si>
    <t>US-2013-151575</t>
  </si>
  <si>
    <t>MX-2014-130071</t>
  </si>
  <si>
    <t>GT-147103</t>
  </si>
  <si>
    <t>Greg Tran</t>
  </si>
  <si>
    <t>MX-2014-113131</t>
  </si>
  <si>
    <t>MX-2014-142867</t>
  </si>
  <si>
    <t>TEC-AC-10001950</t>
  </si>
  <si>
    <t>Belkin Flash Drive, Programmable</t>
  </si>
  <si>
    <t>MX-2014-156566</t>
  </si>
  <si>
    <t>FUR-CH-10000891</t>
  </si>
  <si>
    <t>Harbour Creations Executive Leather Armchair, Black</t>
  </si>
  <si>
    <t>Cardenas</t>
  </si>
  <si>
    <t>MX-2012-145422</t>
  </si>
  <si>
    <t>OFF-SU-10003991</t>
  </si>
  <si>
    <t>Fiskars Shears, Steel</t>
  </si>
  <si>
    <t>CY-127453</t>
  </si>
  <si>
    <t>Craig Yedwab</t>
  </si>
  <si>
    <t>MX-2013-157448</t>
  </si>
  <si>
    <t>TEC-PH-10000774</t>
  </si>
  <si>
    <t>Motorola Signal Booster, VoIP</t>
  </si>
  <si>
    <t>MX-2012-114461</t>
  </si>
  <si>
    <t>MX-2014-107965</t>
  </si>
  <si>
    <t>MX-2012-111206</t>
  </si>
  <si>
    <t>MX-2013-147431</t>
  </si>
  <si>
    <t>MX-2014-137246</t>
  </si>
  <si>
    <t>MX-2013-105459</t>
  </si>
  <si>
    <t>TEC-CO-10001087</t>
  </si>
  <si>
    <t>Hewlett Ink, Laser</t>
  </si>
  <si>
    <t>MX-2013-143133</t>
  </si>
  <si>
    <t>OFF-LA-10002389</t>
  </si>
  <si>
    <t>Smead Legal Exhibit Labels, Alphabetical</t>
  </si>
  <si>
    <t>MX-2011-110212</t>
  </si>
  <si>
    <t>OFF-AP-10003610</t>
  </si>
  <si>
    <t>Hamilton Beach Coffee Grinder, Silver</t>
  </si>
  <si>
    <t>US-2014-116183</t>
  </si>
  <si>
    <t>FUR-TA-10003782</t>
  </si>
  <si>
    <t>Lesro Training Table, Rectangular</t>
  </si>
  <si>
    <t>MX-2014-163160</t>
  </si>
  <si>
    <t>OFF-PA-10003681</t>
  </si>
  <si>
    <t>Green Bar Message Books, Premium</t>
  </si>
  <si>
    <t>FUR-BO-10003323</t>
  </si>
  <si>
    <t>Safco 3-Shelf Cabinet, Mobile</t>
  </si>
  <si>
    <t>US-2014-142832</t>
  </si>
  <si>
    <t>OFF-ST-10000505</t>
  </si>
  <si>
    <t>Fellowes File Cart, Blue</t>
  </si>
  <si>
    <t>US-2013-167528</t>
  </si>
  <si>
    <t>Puerto Vallarta</t>
  </si>
  <si>
    <t>MX-2013-107405</t>
  </si>
  <si>
    <t>US-2014-167500</t>
  </si>
  <si>
    <t>HA-149053</t>
  </si>
  <si>
    <t>Helen Abelman</t>
  </si>
  <si>
    <t>Novo Cruzeiro</t>
  </si>
  <si>
    <t>MX-2014-118787</t>
  </si>
  <si>
    <t>Los Rios</t>
  </si>
  <si>
    <t>Quevedo</t>
  </si>
  <si>
    <t>MX-2014-109057</t>
  </si>
  <si>
    <t>RB-197053</t>
  </si>
  <si>
    <t>Roger Barcio</t>
  </si>
  <si>
    <t>MX-2012-114216</t>
  </si>
  <si>
    <t>MX-2014-130295</t>
  </si>
  <si>
    <t>TEC-PH-10004242</t>
  </si>
  <si>
    <t>Apple Speaker Phone, VoIP</t>
  </si>
  <si>
    <t>SR-207403</t>
  </si>
  <si>
    <t>Steven Roelle</t>
  </si>
  <si>
    <t>MX-2013-147921</t>
  </si>
  <si>
    <t>MX-2014-131233</t>
  </si>
  <si>
    <t>FM-143803</t>
  </si>
  <si>
    <t>Fred McMath</t>
  </si>
  <si>
    <t>Vina del Mar</t>
  </si>
  <si>
    <t>MX-2013-100664</t>
  </si>
  <si>
    <t>OFF-AP-10001406</t>
  </si>
  <si>
    <t>Breville Stove, Black</t>
  </si>
  <si>
    <t>MX-2013-122868</t>
  </si>
  <si>
    <t>OFF-SU-10004095</t>
  </si>
  <si>
    <t>Fiskars Shears, Serrated</t>
  </si>
  <si>
    <t>MX-2011-144603</t>
  </si>
  <si>
    <t>OFF-ST-10002605</t>
  </si>
  <si>
    <t>Smead Box, Wire Frame</t>
  </si>
  <si>
    <t>PN-187753</t>
  </si>
  <si>
    <t>Parhena Norris</t>
  </si>
  <si>
    <t>MX-2013-145898</t>
  </si>
  <si>
    <t>TEC-PH-10004358</t>
  </si>
  <si>
    <t>Cisco Audio Dock, VoIP</t>
  </si>
  <si>
    <t>MX-2014-135818</t>
  </si>
  <si>
    <t>Cagua</t>
  </si>
  <si>
    <t>US-2013-137386</t>
  </si>
  <si>
    <t>OFF-FA-10004792</t>
  </si>
  <si>
    <t>Advantus Staples, Bulk Pack</t>
  </si>
  <si>
    <t>MX-2013-100251</t>
  </si>
  <si>
    <t>Nicolas Romero</t>
  </si>
  <si>
    <t>MX-2014-161046</t>
  </si>
  <si>
    <t>TEC-CO-10000051</t>
  </si>
  <si>
    <t>Sharp Wireless Fax, Color</t>
  </si>
  <si>
    <t>TEC-PH-10001548</t>
  </si>
  <si>
    <t>Nokia Speaker Phone, Full Size</t>
  </si>
  <si>
    <t>MX-2014-102820</t>
  </si>
  <si>
    <t>MX-2014-124037</t>
  </si>
  <si>
    <t>OFF-PA-10004627</t>
  </si>
  <si>
    <t>Eaton Computer Printout Paper, Multicolor</t>
  </si>
  <si>
    <t>MX-2014-135286</t>
  </si>
  <si>
    <t>Manabi</t>
  </si>
  <si>
    <t>Portoviejo</t>
  </si>
  <si>
    <t>MX-2011-116281</t>
  </si>
  <si>
    <t>MX-2013-111654</t>
  </si>
  <si>
    <t>MX-2013-163510</t>
  </si>
  <si>
    <t>TEC-PH-10001304</t>
  </si>
  <si>
    <t>Apple Office Telephone, Cordless</t>
  </si>
  <si>
    <t>US-2011-125689</t>
  </si>
  <si>
    <t>ME-177253</t>
  </si>
  <si>
    <t>Max Engle</t>
  </si>
  <si>
    <t>MX-2014-126571</t>
  </si>
  <si>
    <t>MX-2013-160892</t>
  </si>
  <si>
    <t>LW-172153</t>
  </si>
  <si>
    <t>Luke Weiss</t>
  </si>
  <si>
    <t>MX-2011-106117</t>
  </si>
  <si>
    <t>US-2012-142216</t>
  </si>
  <si>
    <t>MX-2012-128755</t>
  </si>
  <si>
    <t>MX-2013-167738</t>
  </si>
  <si>
    <t>Teresopolis</t>
  </si>
  <si>
    <t>MX-2011-141397</t>
  </si>
  <si>
    <t>FUR-BO-10003199</t>
  </si>
  <si>
    <t>Bush Classic Bookcase, Mobile</t>
  </si>
  <si>
    <t>MX-2012-128188</t>
  </si>
  <si>
    <t>MX-2014-113292</t>
  </si>
  <si>
    <t>FUR-FU-10001711</t>
  </si>
  <si>
    <t>Tenex Frame, Erganomic</t>
  </si>
  <si>
    <t>OFF-FA-10003659</t>
  </si>
  <si>
    <t>Ciego de Avila</t>
  </si>
  <si>
    <t>MX-2012-163279</t>
  </si>
  <si>
    <t>OFF-BI-10001167</t>
  </si>
  <si>
    <t>Wilson Jones Binder, Clear</t>
  </si>
  <si>
    <t>FUR-FU-10003694</t>
  </si>
  <si>
    <t>Rubbermaid Clock, Duo Pack</t>
  </si>
  <si>
    <t>OFF-LA-10003955</t>
  </si>
  <si>
    <t>Avery Shipping Labels, 5000 Label Set</t>
  </si>
  <si>
    <t>GT-146353</t>
  </si>
  <si>
    <t>Grant Thornton</t>
  </si>
  <si>
    <t>MX-2012-105522</t>
  </si>
  <si>
    <t>MX-2014-151218</t>
  </si>
  <si>
    <t>FUR-FU-10004800</t>
  </si>
  <si>
    <t>Eldon Stacking Tray, Black</t>
  </si>
  <si>
    <t>Safco Corner Shelving, Metal</t>
  </si>
  <si>
    <t>FUR-BO-10002985</t>
  </si>
  <si>
    <t>Sauder Corner Shelving, Mobile</t>
  </si>
  <si>
    <t>MX-2013-140144</t>
  </si>
  <si>
    <t>MX-2014-135874</t>
  </si>
  <si>
    <t>OFF-FA-10004924</t>
  </si>
  <si>
    <t>MX-2013-130883</t>
  </si>
  <si>
    <t>OFF-PA-10004998</t>
  </si>
  <si>
    <t>Green Bar Parchment Paper, Multicolor</t>
  </si>
  <si>
    <t>MX-2012-114622</t>
  </si>
  <si>
    <t>US-2011-111997</t>
  </si>
  <si>
    <t>US-2014-163741</t>
  </si>
  <si>
    <t>OFF-SU-10002550</t>
  </si>
  <si>
    <t>Kleencut Scissors, Steel</t>
  </si>
  <si>
    <t>FUR-TA-10004249</t>
  </si>
  <si>
    <t>Lesro Wood Table, Fully Assembled</t>
  </si>
  <si>
    <t>MX-2014-114797</t>
  </si>
  <si>
    <t>US-2013-130092</t>
  </si>
  <si>
    <t>TEC-AC-10003548</t>
  </si>
  <si>
    <t>Logitech Flash Drive, Bluetooth</t>
  </si>
  <si>
    <t>MX-2011-148845</t>
  </si>
  <si>
    <t>Passo Fundo</t>
  </si>
  <si>
    <t>MX-2014-113894</t>
  </si>
  <si>
    <t>OFF-SU-10001683</t>
  </si>
  <si>
    <t>Kleencut Ruler, Steel</t>
  </si>
  <si>
    <t>MX-2012-165470</t>
  </si>
  <si>
    <t>MX-2014-152688</t>
  </si>
  <si>
    <t>US-2011-166436</t>
  </si>
  <si>
    <t>TEC-PH-10004235</t>
  </si>
  <si>
    <t>Nokia Signal Booster, VoIP</t>
  </si>
  <si>
    <t>OFF-AP-10000751</t>
  </si>
  <si>
    <t>Breville Refrigerator, Black</t>
  </si>
  <si>
    <t>US-2014-104808</t>
  </si>
  <si>
    <t>MX-2014-141229</t>
  </si>
  <si>
    <t>US-2012-164945</t>
  </si>
  <si>
    <t>Guatemala City</t>
  </si>
  <si>
    <t>MX-2012-100370</t>
  </si>
  <si>
    <t>OFF-EN-10002348</t>
  </si>
  <si>
    <t>Cameo Peel and Seal, Set of 50</t>
  </si>
  <si>
    <t>MX-2011-107195</t>
  </si>
  <si>
    <t>MX-2013-153493</t>
  </si>
  <si>
    <t>MX-2013-151939</t>
  </si>
  <si>
    <t>OFF-ST-10002714</t>
  </si>
  <si>
    <t>Tenex Shelving, Blue</t>
  </si>
  <si>
    <t>MX-2013-151022</t>
  </si>
  <si>
    <t>MX-2014-139934</t>
  </si>
  <si>
    <t>MX-2013-128090</t>
  </si>
  <si>
    <t>MX-2012-114860</t>
  </si>
  <si>
    <t>FUR-TA-10000245</t>
  </si>
  <si>
    <t>Chromcraft Computer Table, Adjustable Height</t>
  </si>
  <si>
    <t>CM-126553</t>
  </si>
  <si>
    <t>Corinna Mitchell</t>
  </si>
  <si>
    <t>MX-2013-110786</t>
  </si>
  <si>
    <t>MX-2011-124170</t>
  </si>
  <si>
    <t>US-2012-155453</t>
  </si>
  <si>
    <t>FUR-FU-10003112</t>
  </si>
  <si>
    <t>Tenex Frame, Durable</t>
  </si>
  <si>
    <t>US-2013-161312</t>
  </si>
  <si>
    <t>TEC-CO-10000534</t>
  </si>
  <si>
    <t>MX-2014-142468</t>
  </si>
  <si>
    <t>MX-2014-161578</t>
  </si>
  <si>
    <t>US-2012-169782</t>
  </si>
  <si>
    <t>FUR-TA-10002065</t>
  </si>
  <si>
    <t>Bevis Round Table, Rectangular</t>
  </si>
  <si>
    <t>Bahia Blanca</t>
  </si>
  <si>
    <t>US-2013-113964</t>
  </si>
  <si>
    <t>FUR-TA-10003855</t>
  </si>
  <si>
    <t>Lesro Round Table, with Bottom Storage</t>
  </si>
  <si>
    <t>MX-2014-105536</t>
  </si>
  <si>
    <t>MX-2014-120425</t>
  </si>
  <si>
    <t>Camacari</t>
  </si>
  <si>
    <t>MX-2013-114062</t>
  </si>
  <si>
    <t>OFF-FA-10003058</t>
  </si>
  <si>
    <t>US-2013-113740</t>
  </si>
  <si>
    <t>TEC-AC-10003970</t>
  </si>
  <si>
    <t>US-2014-116064</t>
  </si>
  <si>
    <t>MX-2011-137764</t>
  </si>
  <si>
    <t>TEC-PH-10002121</t>
  </si>
  <si>
    <t>Apple Headset, with Caller ID</t>
  </si>
  <si>
    <t>LT-171103</t>
  </si>
  <si>
    <t>Liz Thompson</t>
  </si>
  <si>
    <t>MX-2012-136910</t>
  </si>
  <si>
    <t>MX-2013-124807</t>
  </si>
  <si>
    <t>OFF-SU-10004192</t>
  </si>
  <si>
    <t>Fiskars Ruler, Easy Grip</t>
  </si>
  <si>
    <t>US-2012-128657</t>
  </si>
  <si>
    <t>CP-120853</t>
  </si>
  <si>
    <t>Cathy Prescott</t>
  </si>
  <si>
    <t>MX-2014-169768</t>
  </si>
  <si>
    <t>MX-2014-140438</t>
  </si>
  <si>
    <t>MX-2013-144309</t>
  </si>
  <si>
    <t>TEC-AC-10003964</t>
  </si>
  <si>
    <t>SanDisk Flash Drive, USB</t>
  </si>
  <si>
    <t>MX-2014-109148</t>
  </si>
  <si>
    <t>TEC-PH-10000788</t>
  </si>
  <si>
    <t>Cisco Office Telephone, Full Size</t>
  </si>
  <si>
    <t>MV-174853</t>
  </si>
  <si>
    <t>Mark Van Huff</t>
  </si>
  <si>
    <t>MX-2014-163615</t>
  </si>
  <si>
    <t>US-2014-145387</t>
  </si>
  <si>
    <t>TEC-AC-10003725</t>
  </si>
  <si>
    <t>Memorex Flash Drive, Erganomic</t>
  </si>
  <si>
    <t>MX-2013-160521</t>
  </si>
  <si>
    <t>MX-2014-144736</t>
  </si>
  <si>
    <t>TEC-CO-10003002</t>
  </si>
  <si>
    <t>Canon Personal Copier, Digital</t>
  </si>
  <si>
    <t>MX-2014-154613</t>
  </si>
  <si>
    <t>KB-162403</t>
  </si>
  <si>
    <t>Karen Bern</t>
  </si>
  <si>
    <t>MX-2013-117793</t>
  </si>
  <si>
    <t>OFF-SU-10004091</t>
  </si>
  <si>
    <t>Elite Ruler, Serrated</t>
  </si>
  <si>
    <t>MX-2011-118633</t>
  </si>
  <si>
    <t>JG-158053</t>
  </si>
  <si>
    <t>John Grady</t>
  </si>
  <si>
    <t>MX-2011-114741</t>
  </si>
  <si>
    <t>MX-2014-146255</t>
  </si>
  <si>
    <t>Temixco</t>
  </si>
  <si>
    <t>MX-2012-161452</t>
  </si>
  <si>
    <t>TB-215953</t>
  </si>
  <si>
    <t>Troy Blackwell</t>
  </si>
  <si>
    <t>MX-2014-135307</t>
  </si>
  <si>
    <t>MX-2014-167164</t>
  </si>
  <si>
    <t>OFF-AP-10002344</t>
  </si>
  <si>
    <t>Hoover Microwave, Silver</t>
  </si>
  <si>
    <t>MX-2013-124205</t>
  </si>
  <si>
    <t>OFF-AR-10003369</t>
  </si>
  <si>
    <t>Stanley Canvas, Blue</t>
  </si>
  <si>
    <t>MX-2013-141222</t>
  </si>
  <si>
    <t>MX-2012-149139</t>
  </si>
  <si>
    <t>Teziutlan</t>
  </si>
  <si>
    <t>MX-2011-169271</t>
  </si>
  <si>
    <t>SJ-201253</t>
  </si>
  <si>
    <t>Sanjit Jacobs</t>
  </si>
  <si>
    <t>MX-2013-100678</t>
  </si>
  <si>
    <t>TEC-AC-10001990</t>
  </si>
  <si>
    <t>Enermax Router, USB</t>
  </si>
  <si>
    <t>Guerrero</t>
  </si>
  <si>
    <t>Zihuatanejo</t>
  </si>
  <si>
    <t>MX-2011-155341</t>
  </si>
  <si>
    <t>FUR-BO-10002975</t>
  </si>
  <si>
    <t>Dania Stackable Bookrack, Traditional</t>
  </si>
  <si>
    <t>US-2014-112627</t>
  </si>
  <si>
    <t>OFF-LA-10002883</t>
  </si>
  <si>
    <t>Avery Removable Labels, Alphabetical</t>
  </si>
  <si>
    <t>MX-2014-146269</t>
  </si>
  <si>
    <t>MX-2013-168879</t>
  </si>
  <si>
    <t>TEC-PH-10003182</t>
  </si>
  <si>
    <t>Cisco Office Telephone, with Caller ID</t>
  </si>
  <si>
    <t>OFF-PA-10002303</t>
  </si>
  <si>
    <t>Eaton Parchment Paper, Multicolor</t>
  </si>
  <si>
    <t>Catanduva</t>
  </si>
  <si>
    <t>MX-2013-115084</t>
  </si>
  <si>
    <t>FUR-BO-10003043</t>
  </si>
  <si>
    <t>Dania 3-Shelf Cabinet, Mobile</t>
  </si>
  <si>
    <t>US-2012-121741</t>
  </si>
  <si>
    <t>MX-2014-140298</t>
  </si>
  <si>
    <t>OFF-LA-10004933</t>
  </si>
  <si>
    <t>Harbour Creations Shipping Labels, Adjustable</t>
  </si>
  <si>
    <t>MX-2014-126564</t>
  </si>
  <si>
    <t>MX-2012-103618</t>
  </si>
  <si>
    <t>MX-2011-144883</t>
  </si>
  <si>
    <t>FUR-FU-10001126</t>
  </si>
  <si>
    <t>Rubbermaid Clock, Erganomic</t>
  </si>
  <si>
    <t>OFF-BI-10000070</t>
  </si>
  <si>
    <t>Wilson Jones 3-Hole Punch, Clear</t>
  </si>
  <si>
    <t>MX-2013-155495</t>
  </si>
  <si>
    <t>Taubate</t>
  </si>
  <si>
    <t>MX-2014-144484</t>
  </si>
  <si>
    <t>OFF-BI-10004491</t>
  </si>
  <si>
    <t>Avery Binder Covers, Durable</t>
  </si>
  <si>
    <t>JH-159103</t>
  </si>
  <si>
    <t>Jonathan Howell</t>
  </si>
  <si>
    <t>MX-2014-101924</t>
  </si>
  <si>
    <t>SV-208153</t>
  </si>
  <si>
    <t>Stuart Van</t>
  </si>
  <si>
    <t>MX-2014-139654</t>
  </si>
  <si>
    <t>OFF-BI-10000232</t>
  </si>
  <si>
    <t>Ibico 3-Hole Punch, Durable</t>
  </si>
  <si>
    <t>Junin</t>
  </si>
  <si>
    <t>Huancayo</t>
  </si>
  <si>
    <t>US-2014-164175</t>
  </si>
  <si>
    <t>MX-2014-157518</t>
  </si>
  <si>
    <t>MX-2013-136007</t>
  </si>
  <si>
    <t>BS-117553</t>
  </si>
  <si>
    <t>Bruce Stewart</t>
  </si>
  <si>
    <t>MX-2011-111059</t>
  </si>
  <si>
    <t>DL-134953</t>
  </si>
  <si>
    <t>Dionis Lloyd</t>
  </si>
  <si>
    <t>MX-2013-151617</t>
  </si>
  <si>
    <t>MG-176503</t>
  </si>
  <si>
    <t>Matthew Grinstein</t>
  </si>
  <si>
    <t>MX-2013-103975</t>
  </si>
  <si>
    <t>US-2012-105613</t>
  </si>
  <si>
    <t>OFF-LA-10002980</t>
  </si>
  <si>
    <t>Harbour Creations Shipping Labels, Alphabetical</t>
  </si>
  <si>
    <t>MX-2012-156937</t>
  </si>
  <si>
    <t>MX-2014-139255</t>
  </si>
  <si>
    <t>Guatire</t>
  </si>
  <si>
    <t>US-2013-101602</t>
  </si>
  <si>
    <t>FUR-BO-10002334</t>
  </si>
  <si>
    <t>Ikea 3-Shelf Cabinet, Pine</t>
  </si>
  <si>
    <t>MX-2012-167990</t>
  </si>
  <si>
    <t>MX-2012-124982</t>
  </si>
  <si>
    <t>JB-159253</t>
  </si>
  <si>
    <t>Joni Blumstein</t>
  </si>
  <si>
    <t>US-2014-168998</t>
  </si>
  <si>
    <t>OFF-SU-10000378</t>
  </si>
  <si>
    <t>Kleencut Scissors, High Speed</t>
  </si>
  <si>
    <t>US-2013-137785</t>
  </si>
  <si>
    <t>MX-2011-124408</t>
  </si>
  <si>
    <t>MX-2011-122735</t>
  </si>
  <si>
    <t>OFF-SU-10002670</t>
  </si>
  <si>
    <t>Stiletto Box Cutter, High Speed</t>
  </si>
  <si>
    <t>BS-115903</t>
  </si>
  <si>
    <t>Brendan Sweed</t>
  </si>
  <si>
    <t>Cajazeiras</t>
  </si>
  <si>
    <t>MX-2012-169040</t>
  </si>
  <si>
    <t>TEC-CO-10001264</t>
  </si>
  <si>
    <t>Canon Ink, Color</t>
  </si>
  <si>
    <t>MX-2014-151470</t>
  </si>
  <si>
    <t>RH-194953</t>
  </si>
  <si>
    <t>Rick Hansen</t>
  </si>
  <si>
    <t>Valparaiso de Goias</t>
  </si>
  <si>
    <t>MX-2013-168123</t>
  </si>
  <si>
    <t>ON-187153</t>
  </si>
  <si>
    <t>Odella Nelson</t>
  </si>
  <si>
    <t>MX-2012-105900</t>
  </si>
  <si>
    <t>FUR-BO-10004452</t>
  </si>
  <si>
    <t>Bush Classic Bookcase, Pine</t>
  </si>
  <si>
    <t>US-2012-100881</t>
  </si>
  <si>
    <t>MX-2014-120124</t>
  </si>
  <si>
    <t>MX-2013-119949</t>
  </si>
  <si>
    <t>PB-188053</t>
  </si>
  <si>
    <t>Patrick Bzostek</t>
  </si>
  <si>
    <t>MX-2012-158022</t>
  </si>
  <si>
    <t>MX-2014-154557</t>
  </si>
  <si>
    <t>MX-2014-129294</t>
  </si>
  <si>
    <t>FUR-BO-10002309</t>
  </si>
  <si>
    <t>Dania 3-Shelf Cabinet, Traditional</t>
  </si>
  <si>
    <t>MX-2012-122833</t>
  </si>
  <si>
    <t>MX-2012-101021</t>
  </si>
  <si>
    <t>US-2014-104773</t>
  </si>
  <si>
    <t>US-2014-144582</t>
  </si>
  <si>
    <t>OFF-AR-10002535</t>
  </si>
  <si>
    <t>Stanley Markers, Water Color</t>
  </si>
  <si>
    <t>MX-2012-138800</t>
  </si>
  <si>
    <t>MX-2013-147844</t>
  </si>
  <si>
    <t>Nova Serrana</t>
  </si>
  <si>
    <t>MX-2011-151862</t>
  </si>
  <si>
    <t>MX-2012-146290</t>
  </si>
  <si>
    <t>Joinville</t>
  </si>
  <si>
    <t>MX-2014-100398</t>
  </si>
  <si>
    <t>FUR-CH-10000777</t>
  </si>
  <si>
    <t>OFF-ST-10001941</t>
  </si>
  <si>
    <t>Rogers Lockers, Wire Frame</t>
  </si>
  <si>
    <t>MX-2014-154305</t>
  </si>
  <si>
    <t>US-2013-159450</t>
  </si>
  <si>
    <t>MX-2013-167276</t>
  </si>
  <si>
    <t>FUR-CH-10000996</t>
  </si>
  <si>
    <t>Harbour Creations Steel Folding Chair, Black</t>
  </si>
  <si>
    <t>MX-2013-150721</t>
  </si>
  <si>
    <t>US-2012-145205</t>
  </si>
  <si>
    <t>MX-2013-120740</t>
  </si>
  <si>
    <t>OFF-FA-10000509</t>
  </si>
  <si>
    <t>Advantus Clamps, Bulk Pack</t>
  </si>
  <si>
    <t>TEC-CO-10002063</t>
  </si>
  <si>
    <t>Sharp Fax Machine, Color</t>
  </si>
  <si>
    <t>MX-2014-144316</t>
  </si>
  <si>
    <t>MX-2013-141516</t>
  </si>
  <si>
    <t>Jaboticabal</t>
  </si>
  <si>
    <t>MX-2014-100097</t>
  </si>
  <si>
    <t>OFF-AR-10004454</t>
  </si>
  <si>
    <t>BIC Pens, Easy-Erase</t>
  </si>
  <si>
    <t>MX-2014-144953</t>
  </si>
  <si>
    <t>MX-2011-125703</t>
  </si>
  <si>
    <t>MX-2011-168312</t>
  </si>
  <si>
    <t>OFF-AP-10004245</t>
  </si>
  <si>
    <t>Hoover Stove, Black</t>
  </si>
  <si>
    <t>FUR-BO-10002324</t>
  </si>
  <si>
    <t>MX-2013-135062</t>
  </si>
  <si>
    <t>OFF-ST-10002386</t>
  </si>
  <si>
    <t>Fellowes Shelving, Industrial</t>
  </si>
  <si>
    <t>PO-191803</t>
  </si>
  <si>
    <t>Philisse Overcash</t>
  </si>
  <si>
    <t>Itu</t>
  </si>
  <si>
    <t>MX-2013-133018</t>
  </si>
  <si>
    <t>Franca</t>
  </si>
  <si>
    <t>MX-2014-111234</t>
  </si>
  <si>
    <t>OFF-PA-10002725</t>
  </si>
  <si>
    <t>Eaton Cards &amp; Envelopes, Premium</t>
  </si>
  <si>
    <t>OFF-SU-10002993</t>
  </si>
  <si>
    <t>Fiskars Trimmer, High Speed</t>
  </si>
  <si>
    <t>FUR-BO-10004407</t>
  </si>
  <si>
    <t>Ikea Floating Shelf Set, Metal</t>
  </si>
  <si>
    <t>MX-2013-115630</t>
  </si>
  <si>
    <t>TEC-PH-10003793</t>
  </si>
  <si>
    <t>Nokia Office Telephone, VoIP</t>
  </si>
  <si>
    <t>MX-2013-137610</t>
  </si>
  <si>
    <t>MX-2012-125486</t>
  </si>
  <si>
    <t>MX-2013-134005</t>
  </si>
  <si>
    <t>OFF-FA-10001815</t>
  </si>
  <si>
    <t>Advantus Push Pins, Bulk Pack</t>
  </si>
  <si>
    <t>US-2011-163867</t>
  </si>
  <si>
    <t>Loreto</t>
  </si>
  <si>
    <t>Iquitos</t>
  </si>
  <si>
    <t>US-2013-111598</t>
  </si>
  <si>
    <t>MX-2014-155278</t>
  </si>
  <si>
    <t>US-2013-117772</t>
  </si>
  <si>
    <t>OFF-EN-10003094</t>
  </si>
  <si>
    <t>Ames Peel and Seal, with clear poly window</t>
  </si>
  <si>
    <t>MX-2012-143063</t>
  </si>
  <si>
    <t>OFF-FA-10002085</t>
  </si>
  <si>
    <t>MX-2013-126214</t>
  </si>
  <si>
    <t>Pouso Alegre</t>
  </si>
  <si>
    <t>MX-2014-143700</t>
  </si>
  <si>
    <t>MX-2013-129588</t>
  </si>
  <si>
    <t>US-2013-123078</t>
  </si>
  <si>
    <t>OFF-PA-10004501</t>
  </si>
  <si>
    <t>SanDisk Memo Slips, Multicolor</t>
  </si>
  <si>
    <t>OFF-SU-10002599</t>
  </si>
  <si>
    <t>OFF-PA-10003517</t>
  </si>
  <si>
    <t>MX-2014-140529</t>
  </si>
  <si>
    <t>MX-2013-154004</t>
  </si>
  <si>
    <t>FUR-BO-10001966</t>
  </si>
  <si>
    <t>Ikea Corner Shelving, Metal</t>
  </si>
  <si>
    <t>MX-2014-116316</t>
  </si>
  <si>
    <t>US-2013-108049</t>
  </si>
  <si>
    <t>TEC-CO-10004128</t>
  </si>
  <si>
    <t>Brother Fax and Copier, Color</t>
  </si>
  <si>
    <t>MX-2014-136889</t>
  </si>
  <si>
    <t>US-2013-122903</t>
  </si>
  <si>
    <t>MX-2013-113390</t>
  </si>
  <si>
    <t>MX-2013-107153</t>
  </si>
  <si>
    <t>OFF-AR-10000804</t>
  </si>
  <si>
    <t>Binney &amp; Smith Markers, Water Color</t>
  </si>
  <si>
    <t>US-2012-150875</t>
  </si>
  <si>
    <t>US-2014-110177</t>
  </si>
  <si>
    <t>Boa Esperanca</t>
  </si>
  <si>
    <t>MX-2013-145107</t>
  </si>
  <si>
    <t>TEC-AC-10001197</t>
  </si>
  <si>
    <t>Logitech Memory Card, Erganomic</t>
  </si>
  <si>
    <t>MX-2013-150238</t>
  </si>
  <si>
    <t>IM-150553</t>
  </si>
  <si>
    <t>Ionia McGrath</t>
  </si>
  <si>
    <t>MX-2014-165050</t>
  </si>
  <si>
    <t>MX-2012-130708</t>
  </si>
  <si>
    <t>FUR-BO-10003320</t>
  </si>
  <si>
    <t>Dania Classic Bookcase, Metal</t>
  </si>
  <si>
    <t>MX-2012-159646</t>
  </si>
  <si>
    <t>Ancash</t>
  </si>
  <si>
    <t>Chimbote</t>
  </si>
  <si>
    <t>US-2012-156146</t>
  </si>
  <si>
    <t>SC-208003</t>
  </si>
  <si>
    <t>Stuart Calhoun</t>
  </si>
  <si>
    <t>MX-2011-142097</t>
  </si>
  <si>
    <t>MX-2011-140851</t>
  </si>
  <si>
    <t>CH-120703</t>
  </si>
  <si>
    <t>Cathy Hwang</t>
  </si>
  <si>
    <t>Contagem</t>
  </si>
  <si>
    <t>MX-2013-142734</t>
  </si>
  <si>
    <t>MX-2013-141537</t>
  </si>
  <si>
    <t>OFF-ST-10004342</t>
  </si>
  <si>
    <t>Eldon Box, Industrial</t>
  </si>
  <si>
    <t>FUR-TA-10002966</t>
  </si>
  <si>
    <t>Chromcraft Computer Table, Fully Assembled</t>
  </si>
  <si>
    <t>MX-2013-125563</t>
  </si>
  <si>
    <t>MX-2012-126928</t>
  </si>
  <si>
    <t>MX-2013-149538</t>
  </si>
  <si>
    <t>MX-2013-147634</t>
  </si>
  <si>
    <t>OFF-FA-10003892</t>
  </si>
  <si>
    <t>OIC Push Pins, 12 Pack</t>
  </si>
  <si>
    <t>KN-167053</t>
  </si>
  <si>
    <t>Kristina Nunn</t>
  </si>
  <si>
    <t>MX-2013-136224</t>
  </si>
  <si>
    <t>MX-2013-166590</t>
  </si>
  <si>
    <t>TEC-MA-10003332</t>
  </si>
  <si>
    <t>Panasonic Receipt Printer, Durable</t>
  </si>
  <si>
    <t>MX-2011-114909</t>
  </si>
  <si>
    <t>MX-2014-135797</t>
  </si>
  <si>
    <t>LC-168703</t>
  </si>
  <si>
    <t>Lena Cacioppo</t>
  </si>
  <si>
    <t>MX-2013-166674</t>
  </si>
  <si>
    <t>TEC-CO-10002998</t>
  </si>
  <si>
    <t>Sharp Ink, Laser</t>
  </si>
  <si>
    <t>US-2014-110597</t>
  </si>
  <si>
    <t>OFF-SU-10001233</t>
  </si>
  <si>
    <t>Stiletto Trimmer, Serrated</t>
  </si>
  <si>
    <t>FUR-TA-10000478</t>
  </si>
  <si>
    <t>Bevis Round Table, Fully Assembled</t>
  </si>
  <si>
    <t>US-2014-165687</t>
  </si>
  <si>
    <t>TEC-PH-10003361</t>
  </si>
  <si>
    <t>Samsung Signal Booster, with Caller ID</t>
  </si>
  <si>
    <t>US-2014-168102</t>
  </si>
  <si>
    <t>US-2014-154361</t>
  </si>
  <si>
    <t>FUR-CH-10002542</t>
  </si>
  <si>
    <t>Office Star Steel Folding Chair, Set of Two</t>
  </si>
  <si>
    <t>TEC-PH-10003764</t>
  </si>
  <si>
    <t>Cisco Office Telephone, Cordless</t>
  </si>
  <si>
    <t>US-2013-132983</t>
  </si>
  <si>
    <t>TEC-MA-10002729</t>
  </si>
  <si>
    <t>StarTech Receipt Printer, Red</t>
  </si>
  <si>
    <t>MX-2013-147298</t>
  </si>
  <si>
    <t>MX-2012-109862</t>
  </si>
  <si>
    <t>US-2014-162852</t>
  </si>
  <si>
    <t>US-2014-127026</t>
  </si>
  <si>
    <t>MX-2012-121174</t>
  </si>
  <si>
    <t>FUR-TA-10003485</t>
  </si>
  <si>
    <t>Bevis Training Table, Rectangular</t>
  </si>
  <si>
    <t>US-2013-128482</t>
  </si>
  <si>
    <t>MX-2011-141726</t>
  </si>
  <si>
    <t>Itajai</t>
  </si>
  <si>
    <t>MX-2013-137855</t>
  </si>
  <si>
    <t>OFF-AP-10004646</t>
  </si>
  <si>
    <t>Hoover Refrigerator, Black</t>
  </si>
  <si>
    <t>MX-2014-135279</t>
  </si>
  <si>
    <t>MX-2014-112760</t>
  </si>
  <si>
    <t>MX-2014-137176</t>
  </si>
  <si>
    <t>OFF-PA-10003039</t>
  </si>
  <si>
    <t>Xerox Note Cards, 8.5 x 11</t>
  </si>
  <si>
    <t>TEC-PH-10000289</t>
  </si>
  <si>
    <t>Samsung Audio Dock, Full Size</t>
  </si>
  <si>
    <t>MX-2014-138226</t>
  </si>
  <si>
    <t>MG-178903</t>
  </si>
  <si>
    <t>Michael Granlund</t>
  </si>
  <si>
    <t>MX-2014-135650</t>
  </si>
  <si>
    <t>MX-2013-168970</t>
  </si>
  <si>
    <t>MX-2012-148187</t>
  </si>
  <si>
    <t>BM-116503</t>
  </si>
  <si>
    <t>Brian Moss</t>
  </si>
  <si>
    <t>MX-2013-112606</t>
  </si>
  <si>
    <t>TEC-CO-10000422</t>
  </si>
  <si>
    <t>Brother Personal Copier, Digital</t>
  </si>
  <si>
    <t>FUR-FU-10001008</t>
  </si>
  <si>
    <t>Rubbermaid Light Bulb, Durable</t>
  </si>
  <si>
    <t>MX-2014-148285</t>
  </si>
  <si>
    <t>Moquegua</t>
  </si>
  <si>
    <t>Ilo</t>
  </si>
  <si>
    <t>US-2011-158498</t>
  </si>
  <si>
    <t>US-2014-133011</t>
  </si>
  <si>
    <t>MX-2013-102470</t>
  </si>
  <si>
    <t>TEC-PH-10004631</t>
  </si>
  <si>
    <t>Cisco Audio Dock, with Caller ID</t>
  </si>
  <si>
    <t>MX-2013-158211</t>
  </si>
  <si>
    <t>LF-171853</t>
  </si>
  <si>
    <t>Luke Foster</t>
  </si>
  <si>
    <t>MX-2012-165127</t>
  </si>
  <si>
    <t>US-2014-132731</t>
  </si>
  <si>
    <t>San Bernardo</t>
  </si>
  <si>
    <t>MX-2014-137617</t>
  </si>
  <si>
    <t>MX-2014-142356</t>
  </si>
  <si>
    <t>MX-2011-110429</t>
  </si>
  <si>
    <t>Sao Vicente</t>
  </si>
  <si>
    <t>MX-2013-133634</t>
  </si>
  <si>
    <t>US-2012-153353</t>
  </si>
  <si>
    <t>OFF-SU-10004316</t>
  </si>
  <si>
    <t>Elite Shears, High Speed</t>
  </si>
  <si>
    <t>KL-165553</t>
  </si>
  <si>
    <t>Kelly Lampkin</t>
  </si>
  <si>
    <t>US-2013-122357</t>
  </si>
  <si>
    <t>AM-107053</t>
  </si>
  <si>
    <t>Anne McFarland</t>
  </si>
  <si>
    <t>MX-2014-146612</t>
  </si>
  <si>
    <t>Cuautitlan</t>
  </si>
  <si>
    <t>MX-2011-163048</t>
  </si>
  <si>
    <t>AC-104503</t>
  </si>
  <si>
    <t>Amy Cox</t>
  </si>
  <si>
    <t>MX-2013-169474</t>
  </si>
  <si>
    <t>MX-2013-148628</t>
  </si>
  <si>
    <t>MX-2014-129287</t>
  </si>
  <si>
    <t>OFF-PA-10004020</t>
  </si>
  <si>
    <t>SanDisk Message Books, 8.5 x 11</t>
  </si>
  <si>
    <t>Garanhuns</t>
  </si>
  <si>
    <t>MX-2014-108189</t>
  </si>
  <si>
    <t>MX-2013-147060</t>
  </si>
  <si>
    <t>MX-2012-115217</t>
  </si>
  <si>
    <t>Ica</t>
  </si>
  <si>
    <t>Chincha Alta</t>
  </si>
  <si>
    <t>US-2013-131975</t>
  </si>
  <si>
    <t>OFF-BI-10000542</t>
  </si>
  <si>
    <t>Ibico Binder Covers, Recycled</t>
  </si>
  <si>
    <t>OFF-AP-10002165</t>
  </si>
  <si>
    <t>Hamilton Beach Blender, White</t>
  </si>
  <si>
    <t>MX-2013-154431</t>
  </si>
  <si>
    <t>MX-2013-134180</t>
  </si>
  <si>
    <t>OFF-SU-10003966</t>
  </si>
  <si>
    <t>Kleencut Trimmer, Serrated</t>
  </si>
  <si>
    <t>MX-2013-128552</t>
  </si>
  <si>
    <t>MX-2013-136735</t>
  </si>
  <si>
    <t>MX-2014-127733</t>
  </si>
  <si>
    <t>SP-205453</t>
  </si>
  <si>
    <t>Sibella Parks</t>
  </si>
  <si>
    <t>Cotia</t>
  </si>
  <si>
    <t>MX-2014-142510</t>
  </si>
  <si>
    <t>MX-2013-102764</t>
  </si>
  <si>
    <t>US-2013-147753</t>
  </si>
  <si>
    <t>FUR-CH-10003621</t>
  </si>
  <si>
    <t>Harbour Creations Chairmat, Adjustable</t>
  </si>
  <si>
    <t>TEC-AC-10002015</t>
  </si>
  <si>
    <t>Logitech Router, Programmable</t>
  </si>
  <si>
    <t>US-2014-164455</t>
  </si>
  <si>
    <t>TEC-MA-10000755</t>
  </si>
  <si>
    <t>Panasonic Phone, Durable</t>
  </si>
  <si>
    <t>MX-2013-135027</t>
  </si>
  <si>
    <t>OFF-FA-10001700</t>
  </si>
  <si>
    <t>Accos Rubber Bands, Bulk Pack</t>
  </si>
  <si>
    <t>OFF-PA-10001495</t>
  </si>
  <si>
    <t>Xerox Parchment Paper, Recycled</t>
  </si>
  <si>
    <t>NB-185803</t>
  </si>
  <si>
    <t>Nicole Brennan</t>
  </si>
  <si>
    <t>US-2013-118696</t>
  </si>
  <si>
    <t>MX-2011-157539</t>
  </si>
  <si>
    <t>MX-2014-107265</t>
  </si>
  <si>
    <t>OFF-PA-10002464</t>
  </si>
  <si>
    <t>Green Bar Computer Printout Paper, Multicolor</t>
  </si>
  <si>
    <t>MX-2012-168221</t>
  </si>
  <si>
    <t>OFF-BI-10003856</t>
  </si>
  <si>
    <t>MX-2012-116470</t>
  </si>
  <si>
    <t>US-2013-109820</t>
  </si>
  <si>
    <t>US-2014-150399</t>
  </si>
  <si>
    <t>FUR-FU-10004458</t>
  </si>
  <si>
    <t>Rubbermaid Door Stop, Black</t>
  </si>
  <si>
    <t>MX-2013-160206</t>
  </si>
  <si>
    <t>Jujuy</t>
  </si>
  <si>
    <t>San Salvador de Jujuy</t>
  </si>
  <si>
    <t>US-2013-116722</t>
  </si>
  <si>
    <t>US-2013-123148</t>
  </si>
  <si>
    <t>MX-2014-141033</t>
  </si>
  <si>
    <t>MX-2014-117072</t>
  </si>
  <si>
    <t>MX-2014-157399</t>
  </si>
  <si>
    <t>EB-141103</t>
  </si>
  <si>
    <t>Eugene Barchas</t>
  </si>
  <si>
    <t>MX-2013-109197</t>
  </si>
  <si>
    <t>MX-2011-143238</t>
  </si>
  <si>
    <t>FUR-BO-10003112</t>
  </si>
  <si>
    <t>Sauder Floating Shelf Set, Traditional</t>
  </si>
  <si>
    <t>Moron</t>
  </si>
  <si>
    <t>MX-2013-101959</t>
  </si>
  <si>
    <t>MX-2012-155698</t>
  </si>
  <si>
    <t>OFF-LA-10000934</t>
  </si>
  <si>
    <t>Hon Legal Exhibit Labels, 5000 Label Set</t>
  </si>
  <si>
    <t>Senhor do Bonfim</t>
  </si>
  <si>
    <t>MX-2013-109183</t>
  </si>
  <si>
    <t>MX-2011-161662</t>
  </si>
  <si>
    <t>OFF-LA-10002927</t>
  </si>
  <si>
    <t>Avery File Folder Labels, 5000 Label Set</t>
  </si>
  <si>
    <t>MX-2013-127642</t>
  </si>
  <si>
    <t>US-2013-106327</t>
  </si>
  <si>
    <t>MX-2013-111829</t>
  </si>
  <si>
    <t>MX-2014-148978</t>
  </si>
  <si>
    <t>Meta</t>
  </si>
  <si>
    <t>Villavicencio</t>
  </si>
  <si>
    <t>MX-2012-114300</t>
  </si>
  <si>
    <t>MX-2011-156755</t>
  </si>
  <si>
    <t>US-2014-135335</t>
  </si>
  <si>
    <t>MX-2014-108280</t>
  </si>
  <si>
    <t>MX-2013-153129</t>
  </si>
  <si>
    <t>MX-2013-104696</t>
  </si>
  <si>
    <t>MX-2014-127040</t>
  </si>
  <si>
    <t>TEC-CO-10003622</t>
  </si>
  <si>
    <t>Sharp Ink, Digital</t>
  </si>
  <si>
    <t>OFF-LA-10003851</t>
  </si>
  <si>
    <t>Smead Removable Labels, 5000 Label Set</t>
  </si>
  <si>
    <t>Lambayeque</t>
  </si>
  <si>
    <t>Chiclayo</t>
  </si>
  <si>
    <t>US-2014-116365</t>
  </si>
  <si>
    <t>MX-2012-150133</t>
  </si>
  <si>
    <t>TEC-CO-10002381</t>
  </si>
  <si>
    <t>Brother Personal Copier, High-Speed</t>
  </si>
  <si>
    <t>Chaguanas</t>
  </si>
  <si>
    <t>MX-2014-151323</t>
  </si>
  <si>
    <t>TEC-PH-10002292</t>
  </si>
  <si>
    <t>Cisco Signal Booster, Full Size</t>
  </si>
  <si>
    <t>MX-2014-116855</t>
  </si>
  <si>
    <t>FUR-BO-10000148</t>
  </si>
  <si>
    <t>Bush 3-Shelf Cabinet, Metal</t>
  </si>
  <si>
    <t>Bolivar</t>
  </si>
  <si>
    <t>Guayana</t>
  </si>
  <si>
    <t>MX-2011-150385</t>
  </si>
  <si>
    <t>TEC-AC-10002159</t>
  </si>
  <si>
    <t>Logitech Router, Erganomic</t>
  </si>
  <si>
    <t>MX-2014-163426</t>
  </si>
  <si>
    <t>Espaillat</t>
  </si>
  <si>
    <t>Moca</t>
  </si>
  <si>
    <t>US-2012-103254</t>
  </si>
  <si>
    <t>TEC-MA-10000772</t>
  </si>
  <si>
    <t>StarTech Printer, Red</t>
  </si>
  <si>
    <t>TEC-CO-10002504</t>
  </si>
  <si>
    <t>Brother Copy Machine, Laser</t>
  </si>
  <si>
    <t>US-2014-155061</t>
  </si>
  <si>
    <t>MX-2011-169656</t>
  </si>
  <si>
    <t>PP-189553</t>
  </si>
  <si>
    <t>Paul Prost</t>
  </si>
  <si>
    <t>MX-2014-160353</t>
  </si>
  <si>
    <t>MX-2014-104731</t>
  </si>
  <si>
    <t>Arapiraca</t>
  </si>
  <si>
    <t>MX-2013-130911</t>
  </si>
  <si>
    <t>US-2013-103422</t>
  </si>
  <si>
    <t>OFF-FA-10000099</t>
  </si>
  <si>
    <t>MX-2013-156454</t>
  </si>
  <si>
    <t>CS-118453</t>
  </si>
  <si>
    <t>Cari Sayre</t>
  </si>
  <si>
    <t>US-2012-168676</t>
  </si>
  <si>
    <t>US-2014-120922</t>
  </si>
  <si>
    <t>US-2012-156356</t>
  </si>
  <si>
    <t>VD-216703</t>
  </si>
  <si>
    <t>Valerie Dominguez</t>
  </si>
  <si>
    <t>MX-2014-165309</t>
  </si>
  <si>
    <t>OFF-AR-10001622</t>
  </si>
  <si>
    <t>BIC Markers, Easy-Erase</t>
  </si>
  <si>
    <t>FUR-TA-10002827</t>
  </si>
  <si>
    <t>Hon Computer Table, Fully Assembled</t>
  </si>
  <si>
    <t>Cuiaba</t>
  </si>
  <si>
    <t>MX-2014-131457</t>
  </si>
  <si>
    <t>NF-183853</t>
  </si>
  <si>
    <t>Natalie Fritzler</t>
  </si>
  <si>
    <t>MX-2011-118500</t>
  </si>
  <si>
    <t>MX-2011-160150</t>
  </si>
  <si>
    <t>OFF-BI-10002296</t>
  </si>
  <si>
    <t>Acco Binder Covers, Economy</t>
  </si>
  <si>
    <t>MX-2011-135601</t>
  </si>
  <si>
    <t>KM-166603</t>
  </si>
  <si>
    <t>Khloe Miller</t>
  </si>
  <si>
    <t>MX-2012-122224</t>
  </si>
  <si>
    <t>MX-2014-157770</t>
  </si>
  <si>
    <t>Valle del Cauca</t>
  </si>
  <si>
    <t>Palmira</t>
  </si>
  <si>
    <t>MX-2014-154067</t>
  </si>
  <si>
    <t>IG-150853</t>
  </si>
  <si>
    <t>Ivan Gibson</t>
  </si>
  <si>
    <t>US-2014-128573</t>
  </si>
  <si>
    <t>US-2014-169740</t>
  </si>
  <si>
    <t>OFF-FA-10004516</t>
  </si>
  <si>
    <t>MX-2013-150532</t>
  </si>
  <si>
    <t>VS-218203</t>
  </si>
  <si>
    <t>Vivek Sundaresam</t>
  </si>
  <si>
    <t>MX-2013-166443</t>
  </si>
  <si>
    <t>TEC-MA-10003757</t>
  </si>
  <si>
    <t>Panasonic Printer, Red</t>
  </si>
  <si>
    <t>MX-2012-168865</t>
  </si>
  <si>
    <t>MX-2012-153829</t>
  </si>
  <si>
    <t>OFF-PA-10000705</t>
  </si>
  <si>
    <t>Eaton Note Cards, Multicolor</t>
  </si>
  <si>
    <t>US-2014-142944</t>
  </si>
  <si>
    <t>MX-2013-107475</t>
  </si>
  <si>
    <t>OFF-SU-10000925</t>
  </si>
  <si>
    <t>Fiskars Box Cutter, High Speed</t>
  </si>
  <si>
    <t>MX-2013-120558</t>
  </si>
  <si>
    <t>MX-2014-118829</t>
  </si>
  <si>
    <t>OFF-PA-10000872</t>
  </si>
  <si>
    <t>Xerox Parchment Paper, Multicolor</t>
  </si>
  <si>
    <t>MX-2013-123239</t>
  </si>
  <si>
    <t>MX-2012-125997</t>
  </si>
  <si>
    <t>US-2012-166856</t>
  </si>
  <si>
    <t>MX-2013-121930</t>
  </si>
  <si>
    <t>MX-2014-151771</t>
  </si>
  <si>
    <t>US-2011-163377</t>
  </si>
  <si>
    <t>OFF-SU-10003632</t>
  </si>
  <si>
    <t>Stiletto Ruler, High Speed</t>
  </si>
  <si>
    <t>MX-2011-135440</t>
  </si>
  <si>
    <t>MX-2014-138163</t>
  </si>
  <si>
    <t>MX-2014-113355</t>
  </si>
  <si>
    <t>TEC-AC-10003294</t>
  </si>
  <si>
    <t>Enermax Flash Drive, USB</t>
  </si>
  <si>
    <t>Chilpancingo</t>
  </si>
  <si>
    <t>US-2014-118612</t>
  </si>
  <si>
    <t>FUR-BO-10000038</t>
  </si>
  <si>
    <t>Bush Library with Doors, Pine</t>
  </si>
  <si>
    <t>MX-2014-107713</t>
  </si>
  <si>
    <t>BD-116053</t>
  </si>
  <si>
    <t>Brian Dahlen</t>
  </si>
  <si>
    <t>Colombo</t>
  </si>
  <si>
    <t>MX-2011-108994</t>
  </si>
  <si>
    <t>TEC-CO-10001371</t>
  </si>
  <si>
    <t>Sharp Fax and Copier, Laser</t>
  </si>
  <si>
    <t>MX-2014-158946</t>
  </si>
  <si>
    <t>MX-2014-145737</t>
  </si>
  <si>
    <t>MX-2014-153997</t>
  </si>
  <si>
    <t>MX-2014-117513</t>
  </si>
  <si>
    <t>MX-2014-137442</t>
  </si>
  <si>
    <t>OFF-EN-10003332</t>
  </si>
  <si>
    <t>Jiffy Interoffice Envelope, Recycled</t>
  </si>
  <si>
    <t>Caucaia</t>
  </si>
  <si>
    <t>MX-2013-112578</t>
  </si>
  <si>
    <t>MX-2012-107755</t>
  </si>
  <si>
    <t>US-2012-121230</t>
  </si>
  <si>
    <t>MX-2014-137022</t>
  </si>
  <si>
    <t>MX-2012-149216</t>
  </si>
  <si>
    <t>Mossoro</t>
  </si>
  <si>
    <t>MX-2012-109561</t>
  </si>
  <si>
    <t>TEC-MA-10004486</t>
  </si>
  <si>
    <t>StarTech Phone, Red</t>
  </si>
  <si>
    <t>MX-2013-124667</t>
  </si>
  <si>
    <t>MX-2012-124261</t>
  </si>
  <si>
    <t>MX-2014-151974</t>
  </si>
  <si>
    <t>US-2012-129063</t>
  </si>
  <si>
    <t>MX-2012-112662</t>
  </si>
  <si>
    <t>US-2011-153017</t>
  </si>
  <si>
    <t>OFF-LA-10001230</t>
  </si>
  <si>
    <t>US-2013-148705</t>
  </si>
  <si>
    <t>MX-2012-168144</t>
  </si>
  <si>
    <t>US-2014-147501</t>
  </si>
  <si>
    <t>TEC-MA-10002080</t>
  </si>
  <si>
    <t>Epson Printer, Durable</t>
  </si>
  <si>
    <t>OFF-PA-10001972</t>
  </si>
  <si>
    <t>Eaton Message Books, Premium</t>
  </si>
  <si>
    <t>OFF-AR-10004818</t>
  </si>
  <si>
    <t>Boston Markers, Easy-Erase</t>
  </si>
  <si>
    <t>OFF-AP-10002317</t>
  </si>
  <si>
    <t>Hamilton Beach Refrigerator, Silver</t>
  </si>
  <si>
    <t>MX-2014-120348</t>
  </si>
  <si>
    <t>MX-2013-146738</t>
  </si>
  <si>
    <t>MX-2011-139136</t>
  </si>
  <si>
    <t>TEC-CO-10002493</t>
  </si>
  <si>
    <t>Hewlett Personal Copier, Color</t>
  </si>
  <si>
    <t>TEC-MA-10000240</t>
  </si>
  <si>
    <t>Okidata Inkjet, Wireless</t>
  </si>
  <si>
    <t>US-2011-146185</t>
  </si>
  <si>
    <t>OFF-LA-10001582</t>
  </si>
  <si>
    <t>Smead Round Labels, 5000 Label Set</t>
  </si>
  <si>
    <t>OFF-LA-10002821</t>
  </si>
  <si>
    <t>Harbour Creations Color Coded Labels, 5000 Label Set</t>
  </si>
  <si>
    <t>US-2012-163230</t>
  </si>
  <si>
    <t>MX-2014-154529</t>
  </si>
  <si>
    <t>TEC-CO-10004901</t>
  </si>
  <si>
    <t>HP Fax and Copier, Laser</t>
  </si>
  <si>
    <t>MX-2013-134572</t>
  </si>
  <si>
    <t>NM-185203</t>
  </si>
  <si>
    <t>Neoma Murray</t>
  </si>
  <si>
    <t>MX-2012-147977</t>
  </si>
  <si>
    <t>MX-2012-111759</t>
  </si>
  <si>
    <t>SR-204253</t>
  </si>
  <si>
    <t>Sharelle Roach</t>
  </si>
  <si>
    <t>US-2014-119522</t>
  </si>
  <si>
    <t>TEC-PH-10000990</t>
  </si>
  <si>
    <t>Cisco Signal Booster, with Caller ID</t>
  </si>
  <si>
    <t>US-2013-123316</t>
  </si>
  <si>
    <t>OFF-FA-10000401</t>
  </si>
  <si>
    <t>Advantus Paper Clips, Metal</t>
  </si>
  <si>
    <t>MX-2013-129987</t>
  </si>
  <si>
    <t>MX-2014-150917</t>
  </si>
  <si>
    <t>MX-2014-135048</t>
  </si>
  <si>
    <t>OFF-AP-10004921</t>
  </si>
  <si>
    <t>Breville Toaster, Red</t>
  </si>
  <si>
    <t>MX-2013-123043</t>
  </si>
  <si>
    <t>TS-213703</t>
  </si>
  <si>
    <t>Todd Sumrall</t>
  </si>
  <si>
    <t>MX-2014-152163</t>
  </si>
  <si>
    <t>OFF-EN-10004211</t>
  </si>
  <si>
    <t>GlobeWeis Business Envelopes, Security-Tint</t>
  </si>
  <si>
    <t>Jacarei</t>
  </si>
  <si>
    <t>MX-2012-148733</t>
  </si>
  <si>
    <t>OFF-LA-10000345</t>
  </si>
  <si>
    <t>Avery File Folder Labels, Laser Printer Compatible</t>
  </si>
  <si>
    <t>MX-2014-106362</t>
  </si>
  <si>
    <t>MX-2013-118255</t>
  </si>
  <si>
    <t>MX-2013-166926</t>
  </si>
  <si>
    <t>TG-213103</t>
  </si>
  <si>
    <t>Toby Gnade</t>
  </si>
  <si>
    <t>MX-2014-165841</t>
  </si>
  <si>
    <t>US-2014-164049</t>
  </si>
  <si>
    <t>MX-2014-120285</t>
  </si>
  <si>
    <t>TEC-PH-10003220</t>
  </si>
  <si>
    <t>Cisco Headset, VoIP</t>
  </si>
  <si>
    <t>MD-178603</t>
  </si>
  <si>
    <t>Michael Dominguez</t>
  </si>
  <si>
    <t>US-2012-157224</t>
  </si>
  <si>
    <t>OFF-LA-10001469</t>
  </si>
  <si>
    <t>Smead File Folder Labels, Laser Printer Compatible</t>
  </si>
  <si>
    <t>MX-2012-145947</t>
  </si>
  <si>
    <t>MX-2013-168886</t>
  </si>
  <si>
    <t>TEC-PH-10004888</t>
  </si>
  <si>
    <t>Samsung Audio Dock, VoIP</t>
  </si>
  <si>
    <t>MX-2014-109015</t>
  </si>
  <si>
    <t>OFF-LA-10001026</t>
  </si>
  <si>
    <t>Harbour Creations File Folder Labels, 5000 Label Set</t>
  </si>
  <si>
    <t>MX-2011-145807</t>
  </si>
  <si>
    <t>CS-121303</t>
  </si>
  <si>
    <t>Chad Sievert</t>
  </si>
  <si>
    <t>MX-2012-158582</t>
  </si>
  <si>
    <t>OFF-AR-10001850</t>
  </si>
  <si>
    <t>Boston Sketch Pad, Water Color</t>
  </si>
  <si>
    <t>MX-2013-137449</t>
  </si>
  <si>
    <t>MX-2012-109652</t>
  </si>
  <si>
    <t>MX-2014-156027</t>
  </si>
  <si>
    <t>FUR-CH-10001675</t>
  </si>
  <si>
    <t>Office Star Steel Folding Chair, Adjustable</t>
  </si>
  <si>
    <t>OFF-BI-10001150</t>
  </si>
  <si>
    <t>Avery Index Tab, Economy</t>
  </si>
  <si>
    <t>US-2014-100776</t>
  </si>
  <si>
    <t>OFF-ST-10000880</t>
  </si>
  <si>
    <t>Rogers Box, Blue</t>
  </si>
  <si>
    <t>MX-2014-149734</t>
  </si>
  <si>
    <t>US-2012-149818</t>
  </si>
  <si>
    <t>Palmares</t>
  </si>
  <si>
    <t>MX-2013-101266</t>
  </si>
  <si>
    <t>TEC-PH-10000960</t>
  </si>
  <si>
    <t>Samsung Headset, with Caller ID</t>
  </si>
  <si>
    <t>MX-2014-100650</t>
  </si>
  <si>
    <t>BD-116353</t>
  </si>
  <si>
    <t>Brian Derr</t>
  </si>
  <si>
    <t>MX-2011-128916</t>
  </si>
  <si>
    <t>US-2012-151330</t>
  </si>
  <si>
    <t>TEC-MA-10003990</t>
  </si>
  <si>
    <t>Panasonic Card Printer, White</t>
  </si>
  <si>
    <t>OFF-LA-10004239</t>
  </si>
  <si>
    <t>Smead Color Coded Labels, Adjustable</t>
  </si>
  <si>
    <t>MX-2014-110499</t>
  </si>
  <si>
    <t>MX-2011-159009</t>
  </si>
  <si>
    <t>MX-2013-101294</t>
  </si>
  <si>
    <t>MX-2014-112214</t>
  </si>
  <si>
    <t>MX-2013-161018</t>
  </si>
  <si>
    <t>MX-2013-139570</t>
  </si>
  <si>
    <t>MX-2011-139542</t>
  </si>
  <si>
    <t>MX-2013-156965</t>
  </si>
  <si>
    <t>Sanford Highlighters, Easy-Erase</t>
  </si>
  <si>
    <t>US-2013-130638</t>
  </si>
  <si>
    <t>RM-196753</t>
  </si>
  <si>
    <t>Robert Marley</t>
  </si>
  <si>
    <t>Choco</t>
  </si>
  <si>
    <t>Quibdo</t>
  </si>
  <si>
    <t>MX-2012-122980</t>
  </si>
  <si>
    <t>US-2013-129784</t>
  </si>
  <si>
    <t>OFF-ST-10003426</t>
  </si>
  <si>
    <t>Tenex Box, Wire Frame</t>
  </si>
  <si>
    <t>MX-2011-165932</t>
  </si>
  <si>
    <t>US-2013-128314</t>
  </si>
  <si>
    <t>Cadereyta</t>
  </si>
  <si>
    <t>MX-2014-124086</t>
  </si>
  <si>
    <t>OFF-AP-10001058</t>
  </si>
  <si>
    <t>Cuisinart Microwave, White</t>
  </si>
  <si>
    <t>MX-2013-139871</t>
  </si>
  <si>
    <t>TEC-AC-10001688</t>
  </si>
  <si>
    <t>Enermax Keyboard, Programmable</t>
  </si>
  <si>
    <t>OFF-EN-10004788</t>
  </si>
  <si>
    <t>Cameo Manila Envelope, Recycled</t>
  </si>
  <si>
    <t>US-2011-112417</t>
  </si>
  <si>
    <t>OFF-EN-10000812</t>
  </si>
  <si>
    <t>GlobeWeis Clasp Envelope, Set of 50</t>
  </si>
  <si>
    <t>HW-149353</t>
  </si>
  <si>
    <t>Helen Wasserman</t>
  </si>
  <si>
    <t>MX-2013-119179</t>
  </si>
  <si>
    <t>Ji-Parana</t>
  </si>
  <si>
    <t>MX-2013-117002</t>
  </si>
  <si>
    <t>MX-2013-148341</t>
  </si>
  <si>
    <t>US-2011-148852</t>
  </si>
  <si>
    <t>MX-2012-159730</t>
  </si>
  <si>
    <t>US-2014-162341</t>
  </si>
  <si>
    <t>OFF-EN-10003607</t>
  </si>
  <si>
    <t>Cameo Business Envelopes, Recycled</t>
  </si>
  <si>
    <t>Chapeco</t>
  </si>
  <si>
    <t>MX-2014-144708</t>
  </si>
  <si>
    <t>MX-2014-124429</t>
  </si>
  <si>
    <t>MX-2013-148964</t>
  </si>
  <si>
    <t>US-2014-133676</t>
  </si>
  <si>
    <t>MX-2012-107174</t>
  </si>
  <si>
    <t>OFF-PA-10002818</t>
  </si>
  <si>
    <t>Enermax Parchment Paper, Premium</t>
  </si>
  <si>
    <t>US-2012-110436</t>
  </si>
  <si>
    <t>MX-2011-122994</t>
  </si>
  <si>
    <t>MX-2011-140116</t>
  </si>
  <si>
    <t>MX-2011-162789</t>
  </si>
  <si>
    <t>MX-2013-164903</t>
  </si>
  <si>
    <t>MX-2012-126606</t>
  </si>
  <si>
    <t>MX-2012-106446</t>
  </si>
  <si>
    <t>MX-2012-107811</t>
  </si>
  <si>
    <t>MX-2013-161592</t>
  </si>
  <si>
    <t>US-2014-127579</t>
  </si>
  <si>
    <t>MX-2011-161480</t>
  </si>
  <si>
    <t>US-2014-149468</t>
  </si>
  <si>
    <t>MX-2014-156188</t>
  </si>
  <si>
    <t>OFF-EN-10003668</t>
  </si>
  <si>
    <t>MX-2014-156650</t>
  </si>
  <si>
    <t>US-2013-166786</t>
  </si>
  <si>
    <t>US-2012-108420</t>
  </si>
  <si>
    <t>GA-147253</t>
  </si>
  <si>
    <t>Guy Armstrong</t>
  </si>
  <si>
    <t>MX-2011-105025</t>
  </si>
  <si>
    <t>MX-2012-113768</t>
  </si>
  <si>
    <t>FUR-FU-10002486</t>
  </si>
  <si>
    <t>Advantus Clock, Durable</t>
  </si>
  <si>
    <t>MX-2014-134740</t>
  </si>
  <si>
    <t>MX-2014-124359</t>
  </si>
  <si>
    <t>OFF-SU-10004659</t>
  </si>
  <si>
    <t>Roraima</t>
  </si>
  <si>
    <t>Boa Vista</t>
  </si>
  <si>
    <t>MX-2012-149895</t>
  </si>
  <si>
    <t>OFF-AR-10004132</t>
  </si>
  <si>
    <t>Boston Pens, Blue</t>
  </si>
  <si>
    <t>MX-2012-146689</t>
  </si>
  <si>
    <t>MX-2012-118031</t>
  </si>
  <si>
    <t>MX-2012-134355</t>
  </si>
  <si>
    <t>OFF-AP-10001041</t>
  </si>
  <si>
    <t>Hoover Stove, White</t>
  </si>
  <si>
    <t>MX-2013-132801</t>
  </si>
  <si>
    <t>OFF-ST-10002176</t>
  </si>
  <si>
    <t>OFF-SU-10004899</t>
  </si>
  <si>
    <t>Acme Scissors, Easy Grip</t>
  </si>
  <si>
    <t>MX-2013-165085</t>
  </si>
  <si>
    <t>MX-2011-169873</t>
  </si>
  <si>
    <t>MX-2014-162593</t>
  </si>
  <si>
    <t>OFF-AR-10001678</t>
  </si>
  <si>
    <t>Binney &amp; Smith Sketch Pad, Easy-Erase</t>
  </si>
  <si>
    <t>MX-2013-169523</t>
  </si>
  <si>
    <t>MX-2013-152520</t>
  </si>
  <si>
    <t>MX-2012-132990</t>
  </si>
  <si>
    <t>MX-2014-110492</t>
  </si>
  <si>
    <t>MX-2014-116876</t>
  </si>
  <si>
    <t>Tehuacan</t>
  </si>
  <si>
    <t>MX-2013-102253</t>
  </si>
  <si>
    <t>MX-2011-112277</t>
  </si>
  <si>
    <t>MX-2011-166821</t>
  </si>
  <si>
    <t>US-2013-150980</t>
  </si>
  <si>
    <t>OFF-PA-10002767</t>
  </si>
  <si>
    <t>Enermax Message Books, Premium</t>
  </si>
  <si>
    <t>MX-2011-169019</t>
  </si>
  <si>
    <t>MX-2013-126144</t>
  </si>
  <si>
    <t>MX-2013-120243</t>
  </si>
  <si>
    <t>FUR-FU-10000481</t>
  </si>
  <si>
    <t>Rubbermaid Clock, Durable</t>
  </si>
  <si>
    <t>BP-111553</t>
  </si>
  <si>
    <t>Becky Pak</t>
  </si>
  <si>
    <t>MX-2014-128727</t>
  </si>
  <si>
    <t>MX-2011-147025</t>
  </si>
  <si>
    <t>OFF-ST-10004549</t>
  </si>
  <si>
    <t>Smead File Cart, Blue</t>
  </si>
  <si>
    <t>ND-183703</t>
  </si>
  <si>
    <t>Natalie DeCherney</t>
  </si>
  <si>
    <t>Gravatai</t>
  </si>
  <si>
    <t>MX-2014-157308</t>
  </si>
  <si>
    <t>US-2014-156195</t>
  </si>
  <si>
    <t>MX-2011-126949</t>
  </si>
  <si>
    <t>MX-2013-131387</t>
  </si>
  <si>
    <t>OFF-AP-10000119</t>
  </si>
  <si>
    <t>Breville Microwave, White</t>
  </si>
  <si>
    <t>MX-2014-138177</t>
  </si>
  <si>
    <t>MX-2014-137869</t>
  </si>
  <si>
    <t>Farroupilha</t>
  </si>
  <si>
    <t>MX-2011-156748</t>
  </si>
  <si>
    <t>Passos</t>
  </si>
  <si>
    <t>MX-2014-135209</t>
  </si>
  <si>
    <t>US-2011-145093</t>
  </si>
  <si>
    <t>MX-2014-167409</t>
  </si>
  <si>
    <t>MX-2011-146535</t>
  </si>
  <si>
    <t>OFF-ST-10004754</t>
  </si>
  <si>
    <t>Fellowes Lockers, Single Width</t>
  </si>
  <si>
    <t>MX-2013-169061</t>
  </si>
  <si>
    <t>MX-2013-122245</t>
  </si>
  <si>
    <t>TEC-MA-10004993</t>
  </si>
  <si>
    <t>Konica Inkjet, Wireless</t>
  </si>
  <si>
    <t>US-2013-149930</t>
  </si>
  <si>
    <t>MX-2012-110569</t>
  </si>
  <si>
    <t>MX-2014-153192</t>
  </si>
  <si>
    <t>MX-2013-112529</t>
  </si>
  <si>
    <t>MX-2012-123715</t>
  </si>
  <si>
    <t>OFF-SU-10002498</t>
  </si>
  <si>
    <t>Stiletto Letter Opener, High Speed</t>
  </si>
  <si>
    <t>MX-2012-133165</t>
  </si>
  <si>
    <t>FUR-TA-10000945</t>
  </si>
  <si>
    <t>Bevis Coffee Table, Adjustable Height</t>
  </si>
  <si>
    <t>MX-2011-126648</t>
  </si>
  <si>
    <t>MX-2014-148299</t>
  </si>
  <si>
    <t>MX-2012-123617</t>
  </si>
  <si>
    <t>MX-2011-114615</t>
  </si>
  <si>
    <t>MX-2013-161319</t>
  </si>
  <si>
    <t>MX-2011-145870</t>
  </si>
  <si>
    <t>MX-2011-141131</t>
  </si>
  <si>
    <t>MX-2012-122490</t>
  </si>
  <si>
    <t>MX-2013-168186</t>
  </si>
  <si>
    <t>US-2014-128118</t>
  </si>
  <si>
    <t>OFF-FA-10000087</t>
  </si>
  <si>
    <t>Accos Clamps, Assorted Sizes</t>
  </si>
  <si>
    <t>MX-2013-154473</t>
  </si>
  <si>
    <t>MX-2013-105781</t>
  </si>
  <si>
    <t>MX-2013-140319</t>
  </si>
  <si>
    <t>OFF-AP-10002998</t>
  </si>
  <si>
    <t>KitchenAid Microwave, Red</t>
  </si>
  <si>
    <t>MX-2013-117450</t>
  </si>
  <si>
    <t>TEC-AC-10001047</t>
  </si>
  <si>
    <t>SanDisk Router, Erganomic</t>
  </si>
  <si>
    <t>MX-2013-133312</t>
  </si>
  <si>
    <t>OFF-AP-10000600</t>
  </si>
  <si>
    <t>KitchenAid Coffee Grinder, Silver</t>
  </si>
  <si>
    <t>MX-2014-159667</t>
  </si>
  <si>
    <t>MX-2012-126522</t>
  </si>
  <si>
    <t>Nueva Esparta</t>
  </si>
  <si>
    <t>Porlamar</t>
  </si>
  <si>
    <t>US-2013-122763</t>
  </si>
  <si>
    <t>OFF-SU-10001506</t>
  </si>
  <si>
    <t>Kleencut Letter Opener, Steel</t>
  </si>
  <si>
    <t>US-2011-162460</t>
  </si>
  <si>
    <t>MX-2011-135594</t>
  </si>
  <si>
    <t>MX-2013-122063</t>
  </si>
  <si>
    <t>FUR-FU-10000743</t>
  </si>
  <si>
    <t>Eldon Frame, Erganomic</t>
  </si>
  <si>
    <t>FUR-CH-10001588</t>
  </si>
  <si>
    <t>Hon Executive Leather Armchair, Red</t>
  </si>
  <si>
    <t>US-2012-143994</t>
  </si>
  <si>
    <t>MX-2013-105697</t>
  </si>
  <si>
    <t>MX-2012-141320</t>
  </si>
  <si>
    <t>MX-2011-134705</t>
  </si>
  <si>
    <t>FUR-TA-10003926</t>
  </si>
  <si>
    <t>Hon Wood Table, with Bottom Storage</t>
  </si>
  <si>
    <t>US-2011-112984</t>
  </si>
  <si>
    <t>MX-2011-106523</t>
  </si>
  <si>
    <t>MX-2013-130260</t>
  </si>
  <si>
    <t>MX-2011-145989</t>
  </si>
  <si>
    <t>MX-2014-135188</t>
  </si>
  <si>
    <t>MX-2013-117702</t>
  </si>
  <si>
    <t>US-2013-111871</t>
  </si>
  <si>
    <t>US-2014-164476</t>
  </si>
  <si>
    <t>RP-192703</t>
  </si>
  <si>
    <t>Rachel Payne</t>
  </si>
  <si>
    <t>MX-2014-127467</t>
  </si>
  <si>
    <t>FUR-FU-10002422</t>
  </si>
  <si>
    <t>Eldon Photo Frame, Duo Pack</t>
  </si>
  <si>
    <t>MX-2013-130267</t>
  </si>
  <si>
    <t>MX-2013-169194</t>
  </si>
  <si>
    <t>MX-2012-131058</t>
  </si>
  <si>
    <t>Melchor Ocampo</t>
  </si>
  <si>
    <t>MX-2014-143637</t>
  </si>
  <si>
    <t>HG-150253</t>
  </si>
  <si>
    <t>Hunter Glantz</t>
  </si>
  <si>
    <t>Eunapolis</t>
  </si>
  <si>
    <t>MX-2012-119144</t>
  </si>
  <si>
    <t>US-2013-143644</t>
  </si>
  <si>
    <t>US-2014-154487</t>
  </si>
  <si>
    <t>FUR-FU-10003036</t>
  </si>
  <si>
    <t>Eldon Door Stop, Durable</t>
  </si>
  <si>
    <t>MX-2013-143714</t>
  </si>
  <si>
    <t>MX-2011-103898</t>
  </si>
  <si>
    <t>MX-2013-155481</t>
  </si>
  <si>
    <t>MX-2013-166989</t>
  </si>
  <si>
    <t>US-2012-106600</t>
  </si>
  <si>
    <t>US-2014-132913</t>
  </si>
  <si>
    <t>MX-2012-103261</t>
  </si>
  <si>
    <t>US-2014-126879</t>
  </si>
  <si>
    <t>ED-138853</t>
  </si>
  <si>
    <t>Emily Ducich</t>
  </si>
  <si>
    <t>MX-2014-120782</t>
  </si>
  <si>
    <t>MX-2014-109064</t>
  </si>
  <si>
    <t>MX-2013-153318</t>
  </si>
  <si>
    <t>MX-2011-122644</t>
  </si>
  <si>
    <t>MX-2011-155299</t>
  </si>
  <si>
    <t>MX-2011-144680</t>
  </si>
  <si>
    <t>PS-190453</t>
  </si>
  <si>
    <t>Penelope Sewall</t>
  </si>
  <si>
    <t>US-2014-102435</t>
  </si>
  <si>
    <t>OFF-AR-10002745</t>
  </si>
  <si>
    <t>BIC Canvas, Blue</t>
  </si>
  <si>
    <t>OFF-AP-10004031</t>
  </si>
  <si>
    <t>Hamilton Beach Microwave, White</t>
  </si>
  <si>
    <t>MX-2013-139430</t>
  </si>
  <si>
    <t>MX-2014-144120</t>
  </si>
  <si>
    <t>BM-115753</t>
  </si>
  <si>
    <t>Brendan Murry</t>
  </si>
  <si>
    <t>MX-2014-144036</t>
  </si>
  <si>
    <t>MX-2011-151365</t>
  </si>
  <si>
    <t>TEC-CO-10002404</t>
  </si>
  <si>
    <t>HP Fax Machine, Color</t>
  </si>
  <si>
    <t>US-2012-169425</t>
  </si>
  <si>
    <t>FUR-BO-10004558</t>
  </si>
  <si>
    <t>Sauder Library with Doors, Pine</t>
  </si>
  <si>
    <t>MX-2012-149454</t>
  </si>
  <si>
    <t>MX-2014-167514</t>
  </si>
  <si>
    <t>MX-2011-155978</t>
  </si>
  <si>
    <t>MX-2012-145653</t>
  </si>
  <si>
    <t>TEC-PH-10004328</t>
  </si>
  <si>
    <t>Motorola Audio Dock, Cordless</t>
  </si>
  <si>
    <t>US-2014-114293</t>
  </si>
  <si>
    <t>TEC-MA-10004842</t>
  </si>
  <si>
    <t>Konica Calculator, Red</t>
  </si>
  <si>
    <t>US-2011-104024</t>
  </si>
  <si>
    <t>US-2011-115875</t>
  </si>
  <si>
    <t>SM-209053</t>
  </si>
  <si>
    <t>Susan MacKendrick</t>
  </si>
  <si>
    <t>MX-2013-169803</t>
  </si>
  <si>
    <t>MX-2012-106229</t>
  </si>
  <si>
    <t>US-2014-101756</t>
  </si>
  <si>
    <t>TEC-AC-10003105</t>
  </si>
  <si>
    <t>Gurupi</t>
  </si>
  <si>
    <t>MX-2014-118927</t>
  </si>
  <si>
    <t>MX-2011-118465</t>
  </si>
  <si>
    <t>MX-2014-139269</t>
  </si>
  <si>
    <t>MX-2014-117604</t>
  </si>
  <si>
    <t>US-2013-105214</t>
  </si>
  <si>
    <t>MX-2014-145072</t>
  </si>
  <si>
    <t>OFF-SU-10002983</t>
  </si>
  <si>
    <t>Acme Trimmer, High Speed</t>
  </si>
  <si>
    <t>Ibiuna</t>
  </si>
  <si>
    <t>MX-2012-113082</t>
  </si>
  <si>
    <t>MX-2014-123302</t>
  </si>
  <si>
    <t>US-2013-111752</t>
  </si>
  <si>
    <t>Coari</t>
  </si>
  <si>
    <t>MX-2014-161431</t>
  </si>
  <si>
    <t>US-2013-124947</t>
  </si>
  <si>
    <t>OFF-SU-10003098</t>
  </si>
  <si>
    <t>Kleencut Scissors, Easy Grip</t>
  </si>
  <si>
    <t>MX-2011-125815</t>
  </si>
  <si>
    <t>MX-2014-140053</t>
  </si>
  <si>
    <t>MX-2012-123176</t>
  </si>
  <si>
    <t>MX-2011-105305</t>
  </si>
  <si>
    <t>MX-2014-154466</t>
  </si>
  <si>
    <t>MX-2011-137904</t>
  </si>
  <si>
    <t>US-2012-134054</t>
  </si>
  <si>
    <t>SF-200653</t>
  </si>
  <si>
    <t>Sandra Flanagan</t>
  </si>
  <si>
    <t>Piaui</t>
  </si>
  <si>
    <t>Teresina</t>
  </si>
  <si>
    <t>MX-2014-102176</t>
  </si>
  <si>
    <t>FUR-FU-10002829</t>
  </si>
  <si>
    <t>Deflect-O Photo Frame, Black</t>
  </si>
  <si>
    <t>MX-2013-118514</t>
  </si>
  <si>
    <t>MX-2013-142531</t>
  </si>
  <si>
    <t>TEC-AC-10000575</t>
  </si>
  <si>
    <t>Logitech Keyboard, Programmable</t>
  </si>
  <si>
    <t>US-2014-105578</t>
  </si>
  <si>
    <t>MX-2012-130848</t>
  </si>
  <si>
    <t>MX-2014-110653</t>
  </si>
  <si>
    <t>US-2011-160780</t>
  </si>
  <si>
    <t>MX-2011-124688</t>
  </si>
  <si>
    <t>MX-2012-159744</t>
  </si>
  <si>
    <t>MX-2014-114874</t>
  </si>
  <si>
    <t>FUR-TA-10002519</t>
  </si>
  <si>
    <t>Lesro Conference Table, with Bottom Storage</t>
  </si>
  <si>
    <t>OFF-AR-10000655</t>
  </si>
  <si>
    <t>Stanley Sketch Pad, Blue</t>
  </si>
  <si>
    <t>MX-2013-145303</t>
  </si>
  <si>
    <t>MX-2013-124723</t>
  </si>
  <si>
    <t>US-2014-148817</t>
  </si>
  <si>
    <t>MX-2013-165813</t>
  </si>
  <si>
    <t>OFF-PA-10002488</t>
  </si>
  <si>
    <t>Xerox Message Books, Multicolor</t>
  </si>
  <si>
    <t>US-2011-133781</t>
  </si>
  <si>
    <t>MX-2013-118101</t>
  </si>
  <si>
    <t>MX-2013-121846</t>
  </si>
  <si>
    <t>OFF-FA-10001104</t>
  </si>
  <si>
    <t>MX-2014-114097</t>
  </si>
  <si>
    <t>MX-2012-126053</t>
  </si>
  <si>
    <t>MX-2014-127901</t>
  </si>
  <si>
    <t>OFF-SU-10003892</t>
  </si>
  <si>
    <t>Acme Box Cutter, High Speed</t>
  </si>
  <si>
    <t>US-2014-112011</t>
  </si>
  <si>
    <t>OFF-SU-10000130</t>
  </si>
  <si>
    <t>Fiskars Ruler, High Speed</t>
  </si>
  <si>
    <t>US-2014-155425</t>
  </si>
  <si>
    <t>MX-2012-168130</t>
  </si>
  <si>
    <t>MX-2013-143119</t>
  </si>
  <si>
    <t>OFF-SU-10001080</t>
  </si>
  <si>
    <t>Acme Letter Opener, High Speed</t>
  </si>
  <si>
    <t>MX-2014-107055</t>
  </si>
  <si>
    <t>OFF-SU-10004110</t>
  </si>
  <si>
    <t>Stiletto Scissors, Serrated</t>
  </si>
  <si>
    <t>OFF-ST-10002822</t>
  </si>
  <si>
    <t>Tenex File Cart, Blue</t>
  </si>
  <si>
    <t>MX-2013-146395</t>
  </si>
  <si>
    <t>US-2012-160528</t>
  </si>
  <si>
    <t>US-2014-101770</t>
  </si>
  <si>
    <t>US-2012-138065</t>
  </si>
  <si>
    <t>MX-2011-104892</t>
  </si>
  <si>
    <t>FUR-TA-10001306</t>
  </si>
  <si>
    <t>Hon Wood Table, Adjustable Height</t>
  </si>
  <si>
    <t>MX-2013-113418</t>
  </si>
  <si>
    <t>MX-2013-148390</t>
  </si>
  <si>
    <t>MX-2013-130862</t>
  </si>
  <si>
    <t>US-2013-127173</t>
  </si>
  <si>
    <t>FUR-FU-10000012</t>
  </si>
  <si>
    <t>Tenex Stacking Tray, Black</t>
  </si>
  <si>
    <t>MX-2013-127502</t>
  </si>
  <si>
    <t>MX-2011-109603</t>
  </si>
  <si>
    <t>OFF-SU-10002627</t>
  </si>
  <si>
    <t>Kleencut Scissors, Serrated</t>
  </si>
  <si>
    <t>KL-166453</t>
  </si>
  <si>
    <t>Ken Lonsdale</t>
  </si>
  <si>
    <t>MX-2014-160479</t>
  </si>
  <si>
    <t>MX-2011-127096</t>
  </si>
  <si>
    <t>MX-2014-116330</t>
  </si>
  <si>
    <t>US-2012-108882</t>
  </si>
  <si>
    <t>MX-2014-118360</t>
  </si>
  <si>
    <t>OFF-EN-10000606</t>
  </si>
  <si>
    <t>Jiffy Peel and Seal, Set of 50</t>
  </si>
  <si>
    <t>FUR-FU-10002751</t>
  </si>
  <si>
    <t>Advantus Photo Frame, Durable</t>
  </si>
  <si>
    <t>US-2013-107104</t>
  </si>
  <si>
    <t>US-2013-104976</t>
  </si>
  <si>
    <t>US-2011-104535</t>
  </si>
  <si>
    <t>CM-121153</t>
  </si>
  <si>
    <t>Chad McGuire</t>
  </si>
  <si>
    <t>MX-2013-111115</t>
  </si>
  <si>
    <t>TEC-CO-10004690</t>
  </si>
  <si>
    <t>HP Wireless Fax, Digital</t>
  </si>
  <si>
    <t>FUR-BO-10002740</t>
  </si>
  <si>
    <t>Ikea Classic Bookcase, Metal</t>
  </si>
  <si>
    <t>US-2013-118605</t>
  </si>
  <si>
    <t>US-2012-110359</t>
  </si>
  <si>
    <t>Sao Goncalo</t>
  </si>
  <si>
    <t>MX-2011-154998</t>
  </si>
  <si>
    <t>KH-163303</t>
  </si>
  <si>
    <t>Katharine Harms</t>
  </si>
  <si>
    <t>MX-2012-155082</t>
  </si>
  <si>
    <t>MX-2012-135230</t>
  </si>
  <si>
    <t>MX-2012-113201</t>
  </si>
  <si>
    <t>OFF-BI-10002715</t>
  </si>
  <si>
    <t>MX-2014-133039</t>
  </si>
  <si>
    <t>OFF-PA-10000273</t>
  </si>
  <si>
    <t>SanDisk Cards &amp; Envelopes, Premium</t>
  </si>
  <si>
    <t>MX-2012-113635</t>
  </si>
  <si>
    <t>MX-2012-142090</t>
  </si>
  <si>
    <t>MX-2013-152219</t>
  </si>
  <si>
    <t>MX-2011-151785</t>
  </si>
  <si>
    <t>US-2013-152842</t>
  </si>
  <si>
    <t>US-2012-151288</t>
  </si>
  <si>
    <t>US-2013-101686</t>
  </si>
  <si>
    <t>MX-2014-165771</t>
  </si>
  <si>
    <t>OFF-SU-10003137</t>
  </si>
  <si>
    <t>Fiskars Letter Opener, Steel</t>
  </si>
  <si>
    <t>MX-2013-154886</t>
  </si>
  <si>
    <t>MX-2014-129875</t>
  </si>
  <si>
    <t>Guarico</t>
  </si>
  <si>
    <t>Valle de La Pascua</t>
  </si>
  <si>
    <t>US-2012-139185</t>
  </si>
  <si>
    <t>MX-2014-135566</t>
  </si>
  <si>
    <t>MX-2013-131093</t>
  </si>
  <si>
    <t>OFF-AP-10003363</t>
  </si>
  <si>
    <t>Hoover Blender, White</t>
  </si>
  <si>
    <t>MX-2013-137729</t>
  </si>
  <si>
    <t>OFF-PA-10003296</t>
  </si>
  <si>
    <t>Xerox Message Books, Recycled</t>
  </si>
  <si>
    <t>Toledo</t>
  </si>
  <si>
    <t>MX-2012-130015</t>
  </si>
  <si>
    <t>MX-2014-103919</t>
  </si>
  <si>
    <t>OFF-PA-10002539</t>
  </si>
  <si>
    <t>SanDisk Cards &amp; Envelopes, Multicolor</t>
  </si>
  <si>
    <t>MX-2013-166772</t>
  </si>
  <si>
    <t>MX-2012-121321</t>
  </si>
  <si>
    <t>OFF-PA-10004313</t>
  </si>
  <si>
    <t>Green Bar Computer Printout Paper, 8.5 x 11</t>
  </si>
  <si>
    <t>MX-2011-118017</t>
  </si>
  <si>
    <t>MX-2014-125822</t>
  </si>
  <si>
    <t>OFF-FA-10003991</t>
  </si>
  <si>
    <t>OFF-EN-10001870</t>
  </si>
  <si>
    <t>Kraft Peel and Seal, Security-Tint</t>
  </si>
  <si>
    <t>NZ-185653</t>
  </si>
  <si>
    <t>Nick Zandusky</t>
  </si>
  <si>
    <t>MX-2013-160143</t>
  </si>
  <si>
    <t>MX-2014-133046</t>
  </si>
  <si>
    <t>OFF-EN-10000215</t>
  </si>
  <si>
    <t>Jiffy Interoffice Envelope, Security-Tint</t>
  </si>
  <si>
    <t>MX-2013-114020</t>
  </si>
  <si>
    <t>MX-2014-101469</t>
  </si>
  <si>
    <t>MX-2013-126039</t>
  </si>
  <si>
    <t>MX-2012-109337</t>
  </si>
  <si>
    <t>OFF-AP-10004571</t>
  </si>
  <si>
    <t>Hoover Stove, Silver</t>
  </si>
  <si>
    <t>MX-2011-120586</t>
  </si>
  <si>
    <t>MX-2012-129483</t>
  </si>
  <si>
    <t>US-2014-143952</t>
  </si>
  <si>
    <t>MX-2014-165134</t>
  </si>
  <si>
    <t>BE-114553</t>
  </si>
  <si>
    <t>Brad Eason</t>
  </si>
  <si>
    <t>US-2012-158113</t>
  </si>
  <si>
    <t>MX-2013-130764</t>
  </si>
  <si>
    <t>US-2011-115077</t>
  </si>
  <si>
    <t>OFF-AP-10002425</t>
  </si>
  <si>
    <t>Hamilton Beach Refrigerator, Black</t>
  </si>
  <si>
    <t>MX-2014-143595</t>
  </si>
  <si>
    <t>MX-2014-122959</t>
  </si>
  <si>
    <t>MX-2013-114167</t>
  </si>
  <si>
    <t>MX-2012-105956</t>
  </si>
  <si>
    <t>MX-2012-146591</t>
  </si>
  <si>
    <t>MX-2013-134859</t>
  </si>
  <si>
    <t>MX-2013-154144</t>
  </si>
  <si>
    <t>US-2014-134075</t>
  </si>
  <si>
    <t>MX-2014-112508</t>
  </si>
  <si>
    <t>MX-2014-141957</t>
  </si>
  <si>
    <t>Presidente Prudente</t>
  </si>
  <si>
    <t>MX-2013-126186</t>
  </si>
  <si>
    <t>MX-2014-101273</t>
  </si>
  <si>
    <t>MX-2014-162831</t>
  </si>
  <si>
    <t>US-2014-122420</t>
  </si>
  <si>
    <t>FUR-TA-10001572</t>
  </si>
  <si>
    <t>Hon Wood Table, Rectangular</t>
  </si>
  <si>
    <t>MX-2014-158463</t>
  </si>
  <si>
    <t>US-2014-103926</t>
  </si>
  <si>
    <t>MH-180253</t>
  </si>
  <si>
    <t>Michelle Huthwaite</t>
  </si>
  <si>
    <t>MX-2014-142874</t>
  </si>
  <si>
    <t>US-2014-136406</t>
  </si>
  <si>
    <t>BM-117853</t>
  </si>
  <si>
    <t>Bryan Mills</t>
  </si>
  <si>
    <t>US-2012-131373</t>
  </si>
  <si>
    <t>US-2014-164882</t>
  </si>
  <si>
    <t>US-2013-154494</t>
  </si>
  <si>
    <t>OFF-PA-10002944</t>
  </si>
  <si>
    <t>SanDisk Parchment Paper, Recycled</t>
  </si>
  <si>
    <t>MX-2013-129049</t>
  </si>
  <si>
    <t>MX-2011-108504</t>
  </si>
  <si>
    <t>MX-2014-143273</t>
  </si>
  <si>
    <t>MX-2014-131695</t>
  </si>
  <si>
    <t>MX-2012-128972</t>
  </si>
  <si>
    <t>MX-2013-101987</t>
  </si>
  <si>
    <t>MX-2013-138359</t>
  </si>
  <si>
    <t>OFF-AP-10004227</t>
  </si>
  <si>
    <t>Hamilton Beach Refrigerator, White</t>
  </si>
  <si>
    <t>OFF-SU-10004904</t>
  </si>
  <si>
    <t>Fiskars Scissors, Serrated</t>
  </si>
  <si>
    <t>Jose Bonifacio</t>
  </si>
  <si>
    <t>MX-2013-125290</t>
  </si>
  <si>
    <t>MX-2011-100790</t>
  </si>
  <si>
    <t>MX-2011-143812</t>
  </si>
  <si>
    <t>BW-110653</t>
  </si>
  <si>
    <t>Barry Weirich</t>
  </si>
  <si>
    <t>MX-2011-155397</t>
  </si>
  <si>
    <t>Linhares</t>
  </si>
  <si>
    <t>MX-2014-112564</t>
  </si>
  <si>
    <t>OFF-ST-10001372</t>
  </si>
  <si>
    <t>Eldon Box, Blue</t>
  </si>
  <si>
    <t>MX-2011-132101</t>
  </si>
  <si>
    <t>MX-2013-156083</t>
  </si>
  <si>
    <t>US-2011-104899</t>
  </si>
  <si>
    <t>US-2011-165316</t>
  </si>
  <si>
    <t>OFF-LA-10004947</t>
  </si>
  <si>
    <t>Hon Shipping Labels, 5000 Label Set</t>
  </si>
  <si>
    <t>OFF-SU-10000085</t>
  </si>
  <si>
    <t>Kleencut Trimmer, Steel</t>
  </si>
  <si>
    <t>MX-2013-109946</t>
  </si>
  <si>
    <t>OFF-AR-10002538</t>
  </si>
  <si>
    <t>Binney &amp; Smith Sketch Pad, Fluorescent</t>
  </si>
  <si>
    <t>MX-2012-109946</t>
  </si>
  <si>
    <t>MX-2013-112718</t>
  </si>
  <si>
    <t>MX-2014-143462</t>
  </si>
  <si>
    <t>MX-2012-136189</t>
  </si>
  <si>
    <t>US-2013-165351</t>
  </si>
  <si>
    <t>OFF-ST-10003800</t>
  </si>
  <si>
    <t>Rogers Folders, Wire Frame</t>
  </si>
  <si>
    <t>MX-2013-162012</t>
  </si>
  <si>
    <t>OFF-AP-10000261</t>
  </si>
  <si>
    <t>Cuisinart Toaster, Silver</t>
  </si>
  <si>
    <t>DF-131353</t>
  </si>
  <si>
    <t>David Flashing</t>
  </si>
  <si>
    <t>MX-2013-159758</t>
  </si>
  <si>
    <t>MX-2012-120257</t>
  </si>
  <si>
    <t>Ensenada</t>
  </si>
  <si>
    <t>MX-2012-120684</t>
  </si>
  <si>
    <t>MX-2012-124975</t>
  </si>
  <si>
    <t>US-2012-147809</t>
  </si>
  <si>
    <t>MO-179503</t>
  </si>
  <si>
    <t>Michael Oakman</t>
  </si>
  <si>
    <t>MX-2013-128958</t>
  </si>
  <si>
    <t>MX-2012-167311</t>
  </si>
  <si>
    <t>MX-2012-147613</t>
  </si>
  <si>
    <t>OFF-AR-10002605</t>
  </si>
  <si>
    <t>Sanford Sketch Pad, Fluorescent</t>
  </si>
  <si>
    <t>MX-2013-105753</t>
  </si>
  <si>
    <t>US-2013-102379</t>
  </si>
  <si>
    <t>Ucayali</t>
  </si>
  <si>
    <t>Pucallpa</t>
  </si>
  <si>
    <t>MX-2012-111430</t>
  </si>
  <si>
    <t>MX-2012-143385</t>
  </si>
  <si>
    <t>MX-2012-123232</t>
  </si>
  <si>
    <t>KM-163753</t>
  </si>
  <si>
    <t>Katherine Murray</t>
  </si>
  <si>
    <t>US-2014-104724</t>
  </si>
  <si>
    <t>MX-2013-141866</t>
  </si>
  <si>
    <t>MX-2014-165505</t>
  </si>
  <si>
    <t>US-2013-137932</t>
  </si>
  <si>
    <t>Lesro Conference Table, Adjustable Height</t>
  </si>
  <si>
    <t>US-2011-101091</t>
  </si>
  <si>
    <t>MX-2012-101035</t>
  </si>
  <si>
    <t>MX-2012-136791</t>
  </si>
  <si>
    <t>MX-2011-140340</t>
  </si>
  <si>
    <t>MX-2012-137813</t>
  </si>
  <si>
    <t>US-2014-107391</t>
  </si>
  <si>
    <t>DB-132703</t>
  </si>
  <si>
    <t>Deborah Brumfield</t>
  </si>
  <si>
    <t>MX-2011-145793</t>
  </si>
  <si>
    <t>MX-2011-121244</t>
  </si>
  <si>
    <t>MX-2012-144337</t>
  </si>
  <si>
    <t>US-2013-104430</t>
  </si>
  <si>
    <t>MX-2014-105767</t>
  </si>
  <si>
    <t>US-2014-112907</t>
  </si>
  <si>
    <t>TEC-MA-10000154</t>
  </si>
  <si>
    <t>Panasonic Receipt Printer, Red</t>
  </si>
  <si>
    <t>MX-2013-109449</t>
  </si>
  <si>
    <t>Conselheiro Lafaiete</t>
  </si>
  <si>
    <t>MX-2014-156006</t>
  </si>
  <si>
    <t>TEC-MA-10003326</t>
  </si>
  <si>
    <t>Epson Printer, Red</t>
  </si>
  <si>
    <t>MX-2012-151407</t>
  </si>
  <si>
    <t>MX-2012-154459</t>
  </si>
  <si>
    <t>US-2014-167017</t>
  </si>
  <si>
    <t>OFF-FA-10000700</t>
  </si>
  <si>
    <t>OIC Thumb Tacks, 12 Pack</t>
  </si>
  <si>
    <t>MX-2012-165554</t>
  </si>
  <si>
    <t>MX-2013-138835</t>
  </si>
  <si>
    <t>MX-2014-144302</t>
  </si>
  <si>
    <t>MX-2014-137575</t>
  </si>
  <si>
    <t>MX-2013-144113</t>
  </si>
  <si>
    <t>TEC-CO-10004481</t>
  </si>
  <si>
    <t>Canon Fax and Copier, Color</t>
  </si>
  <si>
    <t>MX-2014-127593</t>
  </si>
  <si>
    <t>MX-2014-116176</t>
  </si>
  <si>
    <t>OFF-AR-10000904</t>
  </si>
  <si>
    <t>Sanford Sketch Pad, Blue</t>
  </si>
  <si>
    <t>MX-2013-139535</t>
  </si>
  <si>
    <t>US-2012-157161</t>
  </si>
  <si>
    <t>MX-2013-124569</t>
  </si>
  <si>
    <t>MX-2014-152121</t>
  </si>
  <si>
    <t>TEC-CO-10004125</t>
  </si>
  <si>
    <t>HP Ink, High-Speed</t>
  </si>
  <si>
    <t>MX-2011-103345</t>
  </si>
  <si>
    <t>MX-2012-141089</t>
  </si>
  <si>
    <t>MX-2012-159821</t>
  </si>
  <si>
    <t>AG-105253</t>
  </si>
  <si>
    <t>Andy Gerbode</t>
  </si>
  <si>
    <t>US-2013-162285</t>
  </si>
  <si>
    <t>US-2014-146353</t>
  </si>
  <si>
    <t>US-2012-147130</t>
  </si>
  <si>
    <t>TEC-AC-10003063</t>
  </si>
  <si>
    <t>Belkin Router, Bluetooth</t>
  </si>
  <si>
    <t>MX-2013-138912</t>
  </si>
  <si>
    <t>MX-2013-116253</t>
  </si>
  <si>
    <t>US-2012-137092</t>
  </si>
  <si>
    <t>MX-2013-142958</t>
  </si>
  <si>
    <t>MX-2013-107398</t>
  </si>
  <si>
    <t>MX-2012-125311</t>
  </si>
  <si>
    <t>MX-2012-129028</t>
  </si>
  <si>
    <t>Santa Helena</t>
  </si>
  <si>
    <t>MX-2013-140550</t>
  </si>
  <si>
    <t>FUR-CH-10004011</t>
  </si>
  <si>
    <t>SAFCO Executive Leather Armchair, Black</t>
  </si>
  <si>
    <t>AJ-107953</t>
  </si>
  <si>
    <t>Anthony Johnson</t>
  </si>
  <si>
    <t>MX-2014-105886</t>
  </si>
  <si>
    <t>FUR-FU-10002818</t>
  </si>
  <si>
    <t>Advantus Stacking Tray, Black</t>
  </si>
  <si>
    <t>MX-2014-107244</t>
  </si>
  <si>
    <t>MX-2014-165386</t>
  </si>
  <si>
    <t>LW-168253</t>
  </si>
  <si>
    <t>Laurel Workman</t>
  </si>
  <si>
    <t>Caraguatatuba</t>
  </si>
  <si>
    <t>MX-2014-169824</t>
  </si>
  <si>
    <t>MX-2013-158106</t>
  </si>
  <si>
    <t>OFF-AP-10001776</t>
  </si>
  <si>
    <t>Hoover Refrigerator, Red</t>
  </si>
  <si>
    <t>MX-2014-156293</t>
  </si>
  <si>
    <t>MX-2012-162446</t>
  </si>
  <si>
    <t>MX-2012-124401</t>
  </si>
  <si>
    <t>MX-2014-126389</t>
  </si>
  <si>
    <t>MX-2013-103583</t>
  </si>
  <si>
    <t>MX-2013-130750</t>
  </si>
  <si>
    <t>MX-2014-103443</t>
  </si>
  <si>
    <t>MX-2011-118136</t>
  </si>
  <si>
    <t>US-2013-164161</t>
  </si>
  <si>
    <t>US-2012-143973</t>
  </si>
  <si>
    <t>OFF-FA-10000439</t>
  </si>
  <si>
    <t>US-2012-157105</t>
  </si>
  <si>
    <t>MX-2014-152961</t>
  </si>
  <si>
    <t>OFF-AP-10002536</t>
  </si>
  <si>
    <t>Hoover Refrigerator, White</t>
  </si>
  <si>
    <t>MX-2014-108980</t>
  </si>
  <si>
    <t>MX-2012-105067</t>
  </si>
  <si>
    <t>MX-2014-126711</t>
  </si>
  <si>
    <t>MX-2013-148754</t>
  </si>
  <si>
    <t>FUR-BO-10003563</t>
  </si>
  <si>
    <t>Bush 3-Shelf Cabinet, Mobile</t>
  </si>
  <si>
    <t>MX-2014-139773</t>
  </si>
  <si>
    <t>OFF-SU-10004655</t>
  </si>
  <si>
    <t>Stiletto Trimmer, Steel</t>
  </si>
  <si>
    <t>BD-115603</t>
  </si>
  <si>
    <t>Brendan Dodson</t>
  </si>
  <si>
    <t>MX-2014-135790</t>
  </si>
  <si>
    <t>MX-2012-168753</t>
  </si>
  <si>
    <t>US-2013-119928</t>
  </si>
  <si>
    <t>US-2014-101063</t>
  </si>
  <si>
    <t>MX-2013-114013</t>
  </si>
  <si>
    <t>OFF-ST-10001869</t>
  </si>
  <si>
    <t>Eldon Box, Single Width</t>
  </si>
  <si>
    <t>MX-2011-161823</t>
  </si>
  <si>
    <t>TEC-CO-10001580</t>
  </si>
  <si>
    <t>HP Ink, Digital</t>
  </si>
  <si>
    <t>Serra</t>
  </si>
  <si>
    <t>MX-2014-131681</t>
  </si>
  <si>
    <t>US-2014-167416</t>
  </si>
  <si>
    <t>OFF-LA-10003487</t>
  </si>
  <si>
    <t>Smead Shipping Labels, Adjustable</t>
  </si>
  <si>
    <t>MX-2011-133564</t>
  </si>
  <si>
    <t>US-2012-138464</t>
  </si>
  <si>
    <t>MX-2011-118731</t>
  </si>
  <si>
    <t>MX-2014-104941</t>
  </si>
  <si>
    <t>MX-2014-125906</t>
  </si>
  <si>
    <t>MX-2013-112543</t>
  </si>
  <si>
    <t>MX-2013-159583</t>
  </si>
  <si>
    <t>US-2011-114342</t>
  </si>
  <si>
    <t>MX-2014-157077</t>
  </si>
  <si>
    <t>Portuguesa</t>
  </si>
  <si>
    <t>Guanare</t>
  </si>
  <si>
    <t>US-2014-134271</t>
  </si>
  <si>
    <t>MX-2014-142265</t>
  </si>
  <si>
    <t>OFF-SU-10003879</t>
  </si>
  <si>
    <t>Kleencut Shears, High Speed</t>
  </si>
  <si>
    <t>EN-137803</t>
  </si>
  <si>
    <t>Edward Nazzal</t>
  </si>
  <si>
    <t>MX-2012-134117</t>
  </si>
  <si>
    <t>MX-2012-138485</t>
  </si>
  <si>
    <t>MX-2013-114706</t>
  </si>
  <si>
    <t>MX-2011-140697</t>
  </si>
  <si>
    <t>MX-2013-164679</t>
  </si>
  <si>
    <t>TEC-CO-10001937</t>
  </si>
  <si>
    <t>Brother Fax and Copier, High-Speed</t>
  </si>
  <si>
    <t>MX-2013-142811</t>
  </si>
  <si>
    <t>MX-2013-154130</t>
  </si>
  <si>
    <t>GA-145153</t>
  </si>
  <si>
    <t>George Ashbrook</t>
  </si>
  <si>
    <t>MX-2013-103555</t>
  </si>
  <si>
    <t>US-2012-148649</t>
  </si>
  <si>
    <t>US-2014-162215</t>
  </si>
  <si>
    <t>MX-2013-145296</t>
  </si>
  <si>
    <t>OFF-FA-10004942</t>
  </si>
  <si>
    <t>OIC Clamps, Metal</t>
  </si>
  <si>
    <t>Mosquera</t>
  </si>
  <si>
    <t>MX-2013-146318</t>
  </si>
  <si>
    <t>MX-2014-150336</t>
  </si>
  <si>
    <t>MX-2011-155159</t>
  </si>
  <si>
    <t>MX-2013-163580</t>
  </si>
  <si>
    <t>MX-2014-154900</t>
  </si>
  <si>
    <t>OFF-AP-10001941</t>
  </si>
  <si>
    <t>KitchenAid Blender, White</t>
  </si>
  <si>
    <t>MX-2012-112466</t>
  </si>
  <si>
    <t>FUR-BO-10000411</t>
  </si>
  <si>
    <t>Sauder Floating Shelf Set, Metal</t>
  </si>
  <si>
    <t>US-2014-109785</t>
  </si>
  <si>
    <t>TB-215203</t>
  </si>
  <si>
    <t>Tracy Blumstein</t>
  </si>
  <si>
    <t>MX-2014-147032</t>
  </si>
  <si>
    <t>MX-2013-111822</t>
  </si>
  <si>
    <t>OFF-FA-10000540</t>
  </si>
  <si>
    <t>US-2014-108784</t>
  </si>
  <si>
    <t>MX-2013-103485</t>
  </si>
  <si>
    <t>US-2012-103996</t>
  </si>
  <si>
    <t>US-2013-154018</t>
  </si>
  <si>
    <t>MX-2013-153150</t>
  </si>
  <si>
    <t>MX-2014-146465</t>
  </si>
  <si>
    <t>FUR-CH-10001021</t>
  </si>
  <si>
    <t>Office Star Rocking Chair, Red</t>
  </si>
  <si>
    <t>MX-2014-142076</t>
  </si>
  <si>
    <t>MX-2014-120978</t>
  </si>
  <si>
    <t>AG-106753</t>
  </si>
  <si>
    <t>Anna Gayman</t>
  </si>
  <si>
    <t>Lins</t>
  </si>
  <si>
    <t>MX-2013-116155</t>
  </si>
  <si>
    <t>MX-2013-121160</t>
  </si>
  <si>
    <t>MX-2014-101749</t>
  </si>
  <si>
    <t>TEC-PH-10002867</t>
  </si>
  <si>
    <t>Cisco Smart Phone, with Caller ID</t>
  </si>
  <si>
    <t>MX-2013-115434</t>
  </si>
  <si>
    <t>US-2014-135748</t>
  </si>
  <si>
    <t>US-2014-126550</t>
  </si>
  <si>
    <t>US-2014-112172</t>
  </si>
  <si>
    <t>US-2011-147529</t>
  </si>
  <si>
    <t>US-2014-166177</t>
  </si>
  <si>
    <t>MX-2014-164966</t>
  </si>
  <si>
    <t>AW-109303</t>
  </si>
  <si>
    <t>Arthur Wiediger</t>
  </si>
  <si>
    <t>MX-2014-131968</t>
  </si>
  <si>
    <t>MX-2013-130526</t>
  </si>
  <si>
    <t>OFF-AR-10003551</t>
  </si>
  <si>
    <t>Sanford Pens, Water Color</t>
  </si>
  <si>
    <t>MX-2013-144932</t>
  </si>
  <si>
    <t>US-2013-161284</t>
  </si>
  <si>
    <t>MX-2012-112151</t>
  </si>
  <si>
    <t>MX-2013-146920</t>
  </si>
  <si>
    <t>MX-2013-163559</t>
  </si>
  <si>
    <t>MX-2013-141747</t>
  </si>
  <si>
    <t>MX-2014-139794</t>
  </si>
  <si>
    <t>MX-2014-131814</t>
  </si>
  <si>
    <t>MX-2013-117961</t>
  </si>
  <si>
    <t>US-2014-109659</t>
  </si>
  <si>
    <t>Montenegro</t>
  </si>
  <si>
    <t>MX-2013-165071</t>
  </si>
  <si>
    <t>US-2012-140662</t>
  </si>
  <si>
    <t>OFF-EN-10003675</t>
  </si>
  <si>
    <t>GlobeWeis Interoffice Envelope, Recycled</t>
  </si>
  <si>
    <t>MX-2013-108098</t>
  </si>
  <si>
    <t>LC-170503</t>
  </si>
  <si>
    <t>Liz Carlisle</t>
  </si>
  <si>
    <t>US-2013-164399</t>
  </si>
  <si>
    <t>MX-2012-159380</t>
  </si>
  <si>
    <t>MX-2011-122049</t>
  </si>
  <si>
    <t>MX-2012-164098</t>
  </si>
  <si>
    <t>MX-2012-154921</t>
  </si>
  <si>
    <t>MX-2013-103863</t>
  </si>
  <si>
    <t>MX-2014-109757</t>
  </si>
  <si>
    <t>US-2013-140284</t>
  </si>
  <si>
    <t>FUR-BO-10004459</t>
  </si>
  <si>
    <t>Safco 3-Shelf Cabinet, Traditional</t>
  </si>
  <si>
    <t>MX-2014-111633</t>
  </si>
  <si>
    <t>MX-2014-158505</t>
  </si>
  <si>
    <t>MX-2014-158764</t>
  </si>
  <si>
    <t>OFF-SU-10001173</t>
  </si>
  <si>
    <t>Stiletto Trimmer, Easy Grip</t>
  </si>
  <si>
    <t>MX-2013-109141</t>
  </si>
  <si>
    <t>MX-2014-123512</t>
  </si>
  <si>
    <t>Antofagasta</t>
  </si>
  <si>
    <t>MX-2013-118577</t>
  </si>
  <si>
    <t>MX-2013-115182</t>
  </si>
  <si>
    <t>US-2014-123288</t>
  </si>
  <si>
    <t>MX-2013-139080</t>
  </si>
  <si>
    <t>US-2011-108070</t>
  </si>
  <si>
    <t>MX-2014-156615</t>
  </si>
  <si>
    <t>FUR-TA-10000671</t>
  </si>
  <si>
    <t>Barricks Conference Table, with Bottom Storage</t>
  </si>
  <si>
    <t>TEC-AC-10003690</t>
  </si>
  <si>
    <t>Logitech Numeric Keypad, USB</t>
  </si>
  <si>
    <t>MX-2011-150973</t>
  </si>
  <si>
    <t>MX-2014-134523</t>
  </si>
  <si>
    <t>MX-2011-159688</t>
  </si>
  <si>
    <t>MX-2014-165449</t>
  </si>
  <si>
    <t>US-2012-148810</t>
  </si>
  <si>
    <t>MX-2013-125787</t>
  </si>
  <si>
    <t>MX-2011-110583</t>
  </si>
  <si>
    <t>MX-2012-169187</t>
  </si>
  <si>
    <t>MX-2012-143196</t>
  </si>
  <si>
    <t>TEC-PH-10000014</t>
  </si>
  <si>
    <t>Motorola Headset, VoIP</t>
  </si>
  <si>
    <t>MX-2011-130218</t>
  </si>
  <si>
    <t>MX-2014-168543</t>
  </si>
  <si>
    <t>MX-2014-113376</t>
  </si>
  <si>
    <t>Tatui</t>
  </si>
  <si>
    <t>MX-2013-140172</t>
  </si>
  <si>
    <t>MX-2013-139661</t>
  </si>
  <si>
    <t>US-2014-124366</t>
  </si>
  <si>
    <t>Igarassu</t>
  </si>
  <si>
    <t>MX-2011-102113</t>
  </si>
  <si>
    <t>OFF-AR-10002486</t>
  </si>
  <si>
    <t>MX-2012-161998</t>
  </si>
  <si>
    <t>MX-2012-145009</t>
  </si>
  <si>
    <t>US-2012-141390</t>
  </si>
  <si>
    <t>OFF-PA-10003911</t>
  </si>
  <si>
    <t>Green Bar Cards &amp; Envelopes, Premium</t>
  </si>
  <si>
    <t>MX-2014-132290</t>
  </si>
  <si>
    <t>US-2011-169957</t>
  </si>
  <si>
    <t>AC-106603</t>
  </si>
  <si>
    <t>Anna Chung</t>
  </si>
  <si>
    <t>MX-2014-158099</t>
  </si>
  <si>
    <t>MX-2012-110219</t>
  </si>
  <si>
    <t>MX-2013-129308</t>
  </si>
  <si>
    <t>OFF-AP-10002439</t>
  </si>
  <si>
    <t>Cuisinart Blender, Silver</t>
  </si>
  <si>
    <t>OFF-AR-10004012</t>
  </si>
  <si>
    <t>Sanford Highlighters, Blue</t>
  </si>
  <si>
    <t>MX-2014-153857</t>
  </si>
  <si>
    <t>MX-2014-151519</t>
  </si>
  <si>
    <t>MX-2013-155117</t>
  </si>
  <si>
    <t>OFF-AR-10003685</t>
  </si>
  <si>
    <t>Stanley Canvas, Water Color</t>
  </si>
  <si>
    <t>TT-212203</t>
  </si>
  <si>
    <t>Thomas Thornton</t>
  </si>
  <si>
    <t>MX-2014-132528</t>
  </si>
  <si>
    <t>MX-2012-160423</t>
  </si>
  <si>
    <t>MX-2012-133396</t>
  </si>
  <si>
    <t>MX-2013-159366</t>
  </si>
  <si>
    <t>SP-206203</t>
  </si>
  <si>
    <t>Stefania Perrino</t>
  </si>
  <si>
    <t>Trujillo</t>
  </si>
  <si>
    <t>US-2011-102876</t>
  </si>
  <si>
    <t>US-2014-119823</t>
  </si>
  <si>
    <t>US-2013-161081</t>
  </si>
  <si>
    <t>MX-2014-120208</t>
  </si>
  <si>
    <t>FUR-TA-10002982</t>
  </si>
  <si>
    <t>Lesro Coffee Table, Adjustable Height</t>
  </si>
  <si>
    <t>MX-2014-157525</t>
  </si>
  <si>
    <t>OFF-LA-10004182</t>
  </si>
  <si>
    <t>Hon Color Coded Labels, 5000 Label Set</t>
  </si>
  <si>
    <t>MX-2013-101455</t>
  </si>
  <si>
    <t>MX-2014-150000</t>
  </si>
  <si>
    <t>MX-2014-148726</t>
  </si>
  <si>
    <t>MX-2014-122511</t>
  </si>
  <si>
    <t>MX-2011-166562</t>
  </si>
  <si>
    <t>US-2012-151561</t>
  </si>
  <si>
    <t>MX-2011-115322</t>
  </si>
  <si>
    <t>MX-2014-113040</t>
  </si>
  <si>
    <t>TEC-CO-10001589</t>
  </si>
  <si>
    <t>Hewlett Wireless Fax, Digital</t>
  </si>
  <si>
    <t>US-2012-157644</t>
  </si>
  <si>
    <t>MX-2011-109323</t>
  </si>
  <si>
    <t>US-2011-159457</t>
  </si>
  <si>
    <t>MX-2013-146983</t>
  </si>
  <si>
    <t>MX-2013-119697</t>
  </si>
  <si>
    <t>MX-2013-111073</t>
  </si>
  <si>
    <t>MX-2014-123575</t>
  </si>
  <si>
    <t>US-2014-164861</t>
  </si>
  <si>
    <t>CR-125803</t>
  </si>
  <si>
    <t>Clay Rozendal</t>
  </si>
  <si>
    <t>MX-2014-160724</t>
  </si>
  <si>
    <t>EB-139303</t>
  </si>
  <si>
    <t>Eric Barreto</t>
  </si>
  <si>
    <t>Isla de la Juventud</t>
  </si>
  <si>
    <t>Nueva Gerona</t>
  </si>
  <si>
    <t>MX-2012-134215</t>
  </si>
  <si>
    <t>US-2014-129126</t>
  </si>
  <si>
    <t>US-2014-135314</t>
  </si>
  <si>
    <t>MX-2014-144134</t>
  </si>
  <si>
    <t>MX-2014-169313</t>
  </si>
  <si>
    <t>MX-2014-156503</t>
  </si>
  <si>
    <t>MX-2014-137400</t>
  </si>
  <si>
    <t>OFF-PA-10004531</t>
  </si>
  <si>
    <t>SanDisk Note Cards, 8.5 x 11</t>
  </si>
  <si>
    <t>MX-2014-148950</t>
  </si>
  <si>
    <t>MX-2013-136959</t>
  </si>
  <si>
    <t>MX-2014-135069</t>
  </si>
  <si>
    <t>US-2013-165022</t>
  </si>
  <si>
    <t>OFF-FA-10002268</t>
  </si>
  <si>
    <t>OIC Clamps, 12 Pack</t>
  </si>
  <si>
    <t>US-2011-155810</t>
  </si>
  <si>
    <t>FUR-TA-10004353</t>
  </si>
  <si>
    <t>Chromcraft Wood Table, with Bottom Storage</t>
  </si>
  <si>
    <t>MX-2013-160948</t>
  </si>
  <si>
    <t>MX-2011-112914</t>
  </si>
  <si>
    <t>US-2014-123897</t>
  </si>
  <si>
    <t>OFF-SU-10003582</t>
  </si>
  <si>
    <t>Elite Scissors, High Speed</t>
  </si>
  <si>
    <t>Narino</t>
  </si>
  <si>
    <t>Pasto</t>
  </si>
  <si>
    <t>MX-2014-129238</t>
  </si>
  <si>
    <t>MX-2012-116589</t>
  </si>
  <si>
    <t>US-2014-143441</t>
  </si>
  <si>
    <t>MX-2012-117597</t>
  </si>
  <si>
    <t>MX-2012-105417</t>
  </si>
  <si>
    <t>TEC-MA-10004615</t>
  </si>
  <si>
    <t>Okidata Calculator, Durable</t>
  </si>
  <si>
    <t>MX-2012-128818</t>
  </si>
  <si>
    <t>US-2014-119354</t>
  </si>
  <si>
    <t>TEC-MA-10002525</t>
  </si>
  <si>
    <t>StarTech Phone, Durable</t>
  </si>
  <si>
    <t>Carora</t>
  </si>
  <si>
    <t>US-2011-144204</t>
  </si>
  <si>
    <t>MX-2014-166919</t>
  </si>
  <si>
    <t>OFF-FA-10003144</t>
  </si>
  <si>
    <t>Stockwell Clamps, Metal</t>
  </si>
  <si>
    <t>US-2014-139381</t>
  </si>
  <si>
    <t>MX-2014-119613</t>
  </si>
  <si>
    <t>MX-2012-154403</t>
  </si>
  <si>
    <t>MX-2012-105718</t>
  </si>
  <si>
    <t>MX-2012-121678</t>
  </si>
  <si>
    <t>US-2014-159485</t>
  </si>
  <si>
    <t>La Chorrera</t>
  </si>
  <si>
    <t>US-2014-134292</t>
  </si>
  <si>
    <t>MX-2014-159352</t>
  </si>
  <si>
    <t>MX-2011-134425</t>
  </si>
  <si>
    <t>US-2014-152254</t>
  </si>
  <si>
    <t>TEC-AC-10001355</t>
  </si>
  <si>
    <t>Memorex Router, Programmable</t>
  </si>
  <si>
    <t>AA-103153</t>
  </si>
  <si>
    <t>Alex Avila</t>
  </si>
  <si>
    <t>MX-2013-140354</t>
  </si>
  <si>
    <t>MX-2011-140725</t>
  </si>
  <si>
    <t>MX-2012-145450</t>
  </si>
  <si>
    <t>MX-2014-169607</t>
  </si>
  <si>
    <t>Cojedes</t>
  </si>
  <si>
    <t>Tinaquillo</t>
  </si>
  <si>
    <t>US-2013-163825</t>
  </si>
  <si>
    <t>OFF-SU-10000480</t>
  </si>
  <si>
    <t>Elite Box Cutter, Serrated</t>
  </si>
  <si>
    <t>US-2014-115441</t>
  </si>
  <si>
    <t>TEC-MA-10001832</t>
  </si>
  <si>
    <t>Okidata Card Printer, Durable</t>
  </si>
  <si>
    <t>MX-2014-126298</t>
  </si>
  <si>
    <t>MX-2014-110009</t>
  </si>
  <si>
    <t>MX-2014-112536</t>
  </si>
  <si>
    <t>US-2014-138212</t>
  </si>
  <si>
    <t>MX-2013-134649</t>
  </si>
  <si>
    <t>US-2013-150924</t>
  </si>
  <si>
    <t>MX-2011-117359</t>
  </si>
  <si>
    <t>MX-2014-130715</t>
  </si>
  <si>
    <t>KM-162253</t>
  </si>
  <si>
    <t>Kalyca Meade</t>
  </si>
  <si>
    <t>MX-2014-136133</t>
  </si>
  <si>
    <t>MX-2013-114335</t>
  </si>
  <si>
    <t>US-2012-154830</t>
  </si>
  <si>
    <t>US-2013-102505</t>
  </si>
  <si>
    <t>MX-2013-125710</t>
  </si>
  <si>
    <t>US-2012-114524</t>
  </si>
  <si>
    <t>MX-2011-152597</t>
  </si>
  <si>
    <t>MX-2012-138520</t>
  </si>
  <si>
    <t>US-2013-148117</t>
  </si>
  <si>
    <t>MX-2012-169600</t>
  </si>
  <si>
    <t>MX-2012-138870</t>
  </si>
  <si>
    <t>MX-2014-110772</t>
  </si>
  <si>
    <t>MX-2012-148040</t>
  </si>
  <si>
    <t>US-2011-161760</t>
  </si>
  <si>
    <t>MX-2012-140179</t>
  </si>
  <si>
    <t>MX-2011-130008</t>
  </si>
  <si>
    <t>MX-2011-166107</t>
  </si>
  <si>
    <t>MX-2013-167913</t>
  </si>
  <si>
    <t>US-2012-104983</t>
  </si>
  <si>
    <t>MX-2011-168669</t>
  </si>
  <si>
    <t>OFF-AP-10003945</t>
  </si>
  <si>
    <t>Breville Toaster, Silver</t>
  </si>
  <si>
    <t>US-2012-139360</t>
  </si>
  <si>
    <t>Caqueta</t>
  </si>
  <si>
    <t>Florencia</t>
  </si>
  <si>
    <t>MX-2011-106334</t>
  </si>
  <si>
    <t>MX-2014-166688</t>
  </si>
  <si>
    <t>SV-203653</t>
  </si>
  <si>
    <t>Seth Vernon</t>
  </si>
  <si>
    <t>US-2012-100930</t>
  </si>
  <si>
    <t>US-2013-123841</t>
  </si>
  <si>
    <t>MX-2013-163531</t>
  </si>
  <si>
    <t>US-2014-139920</t>
  </si>
  <si>
    <t>MX-2013-153920</t>
  </si>
  <si>
    <t>US-2011-163965</t>
  </si>
  <si>
    <t>FUR-FU-10000813</t>
  </si>
  <si>
    <t>Tenex Door Stop, Durable</t>
  </si>
  <si>
    <t>MX-2011-123911</t>
  </si>
  <si>
    <t>MX-2011-107748</t>
  </si>
  <si>
    <t>US-2014-131912</t>
  </si>
  <si>
    <t>MX-2013-163783</t>
  </si>
  <si>
    <t>MX-2012-154186</t>
  </si>
  <si>
    <t>US-2012-153164</t>
  </si>
  <si>
    <t>OFF-SU-10003749</t>
  </si>
  <si>
    <t>Fiskars Box Cutter, Easy Grip</t>
  </si>
  <si>
    <t>US-2013-168018</t>
  </si>
  <si>
    <t>MX-2014-167465</t>
  </si>
  <si>
    <t>US-2011-161200</t>
  </si>
  <si>
    <t>US-2013-119592</t>
  </si>
  <si>
    <t>MX-2014-162558</t>
  </si>
  <si>
    <t>US-2014-164245</t>
  </si>
  <si>
    <t>MX-2012-128615</t>
  </si>
  <si>
    <t>US-2011-146276</t>
  </si>
  <si>
    <t>DB-130603</t>
  </si>
  <si>
    <t>Dave Brooks</t>
  </si>
  <si>
    <t>US-2014-145660</t>
  </si>
  <si>
    <t>MX-2013-138373</t>
  </si>
  <si>
    <t>OFF-AP-10003079</t>
  </si>
  <si>
    <t>Cuisinart Coffee Grinder, Silver</t>
  </si>
  <si>
    <t>MX-2011-155075</t>
  </si>
  <si>
    <t>MX-2011-160437</t>
  </si>
  <si>
    <t>OFF-SU-10001968</t>
  </si>
  <si>
    <t>Acme Scissors, Steel</t>
  </si>
  <si>
    <t>MX-2011-125087</t>
  </si>
  <si>
    <t>US-2014-136084</t>
  </si>
  <si>
    <t>MX-2011-131478</t>
  </si>
  <si>
    <t>OFF-AR-10000974</t>
  </si>
  <si>
    <t>Stanley Pens, Fluorescent</t>
  </si>
  <si>
    <t>MX-2012-120376</t>
  </si>
  <si>
    <t>US-2013-111605</t>
  </si>
  <si>
    <t>MX-2012-163475</t>
  </si>
  <si>
    <t>US-2013-100713</t>
  </si>
  <si>
    <t>MX-2011-131618</t>
  </si>
  <si>
    <t>OFF-AP-10002433</t>
  </si>
  <si>
    <t>Cuisinart Microwave, Silver</t>
  </si>
  <si>
    <t>MX-2012-111976</t>
  </si>
  <si>
    <t>MX-2011-115560</t>
  </si>
  <si>
    <t>MX-2014-169845</t>
  </si>
  <si>
    <t>MX-2014-116652</t>
  </si>
  <si>
    <t>MX-2012-156930</t>
  </si>
  <si>
    <t>MX-2014-146682</t>
  </si>
  <si>
    <t>MX-2014-168641</t>
  </si>
  <si>
    <t>MX-2014-154914</t>
  </si>
  <si>
    <t>US-2014-147221</t>
  </si>
  <si>
    <t>MX-2011-145779</t>
  </si>
  <si>
    <t>MX-2013-108385</t>
  </si>
  <si>
    <t>OFF-LA-10000713</t>
  </si>
  <si>
    <t>MX-2014-157336</t>
  </si>
  <si>
    <t>TEC-MA-10003366</t>
  </si>
  <si>
    <t>Epson Card Printer, White</t>
  </si>
  <si>
    <t>US-2013-147991</t>
  </si>
  <si>
    <t>MX-2013-108679</t>
  </si>
  <si>
    <t>US-2014-137722</t>
  </si>
  <si>
    <t>MX-2014-116022</t>
  </si>
  <si>
    <t>JM-161953</t>
  </si>
  <si>
    <t>Justin MacKendrick</t>
  </si>
  <si>
    <t>US-2012-168347</t>
  </si>
  <si>
    <t>MX-2013-158519</t>
  </si>
  <si>
    <t>MX-2011-128034</t>
  </si>
  <si>
    <t>MX-2014-153269</t>
  </si>
  <si>
    <t>MX-2014-128293</t>
  </si>
  <si>
    <t>US-2011-166002</t>
  </si>
  <si>
    <t>MX-2014-165575</t>
  </si>
  <si>
    <t>MX-2013-158302</t>
  </si>
  <si>
    <t>Sumare</t>
  </si>
  <si>
    <t>MX-2013-137568</t>
  </si>
  <si>
    <t>MX-2013-146486</t>
  </si>
  <si>
    <t>MX-2011-133816</t>
  </si>
  <si>
    <t>MX-2012-141544</t>
  </si>
  <si>
    <t>MX-2011-110275</t>
  </si>
  <si>
    <t>OFF-AP-10001630</t>
  </si>
  <si>
    <t>Hamilton Beach Microwave, Black</t>
  </si>
  <si>
    <t>US-2014-114573</t>
  </si>
  <si>
    <t>MX-2012-151505</t>
  </si>
  <si>
    <t>MX-2012-106082</t>
  </si>
  <si>
    <t>OFF-PA-10004016</t>
  </si>
  <si>
    <t>SanDisk Memo Slips, Recycled</t>
  </si>
  <si>
    <t>MX-2014-127285</t>
  </si>
  <si>
    <t>MX-2013-150091</t>
  </si>
  <si>
    <t>MX-2013-130582</t>
  </si>
  <si>
    <t>TEC-PH-10002332</t>
  </si>
  <si>
    <t>Motorola Audio Dock, VoIP</t>
  </si>
  <si>
    <t>OFF-ST-10002873</t>
  </si>
  <si>
    <t>Fellowes Folders, Industrial</t>
  </si>
  <si>
    <t>US-2013-153465</t>
  </si>
  <si>
    <t>MX-2013-127012</t>
  </si>
  <si>
    <t>MX-2012-168690</t>
  </si>
  <si>
    <t>MX-2011-141964</t>
  </si>
  <si>
    <t>Cartagena</t>
  </si>
  <si>
    <t>MX-2012-134530</t>
  </si>
  <si>
    <t>MX-2013-113222</t>
  </si>
  <si>
    <t>MX-2014-102141</t>
  </si>
  <si>
    <t>LM-170653</t>
  </si>
  <si>
    <t>Liz MacKendrick</t>
  </si>
  <si>
    <t>MX-2014-142139</t>
  </si>
  <si>
    <t>Itamaraju</t>
  </si>
  <si>
    <t>MX-2011-136476</t>
  </si>
  <si>
    <t>OFF-AP-10004994</t>
  </si>
  <si>
    <t>Hamilton Beach Refrigerator, Red</t>
  </si>
  <si>
    <t>MX-2014-141502</t>
  </si>
  <si>
    <t>MX-2013-103492</t>
  </si>
  <si>
    <t>RF-197353</t>
  </si>
  <si>
    <t>Roland Fjeld</t>
  </si>
  <si>
    <t>MX-2014-106677</t>
  </si>
  <si>
    <t>MX-2012-150756</t>
  </si>
  <si>
    <t>MX-2012-115280</t>
  </si>
  <si>
    <t>MX-2014-112459</t>
  </si>
  <si>
    <t>FUR-TA-10001100</t>
  </si>
  <si>
    <t>Lesro Training Table, Adjustable Height</t>
  </si>
  <si>
    <t>MX-2011-150469</t>
  </si>
  <si>
    <t>MX-2014-152877</t>
  </si>
  <si>
    <t>US-2013-123526</t>
  </si>
  <si>
    <t>US-2013-147795</t>
  </si>
  <si>
    <t>FUR-BO-10004098</t>
  </si>
  <si>
    <t>Ikea Stackable Bookrack, Pine</t>
  </si>
  <si>
    <t>MX-2014-122133</t>
  </si>
  <si>
    <t>MX-2014-129861</t>
  </si>
  <si>
    <t>FUR-TA-10000789</t>
  </si>
  <si>
    <t>Lesro Training Table, with Bottom Storage</t>
  </si>
  <si>
    <t>US-2014-145954</t>
  </si>
  <si>
    <t>MX-2011-166338</t>
  </si>
  <si>
    <t>MX-2013-162537</t>
  </si>
  <si>
    <t>US-2012-116288</t>
  </si>
  <si>
    <t>Simoes Filho</t>
  </si>
  <si>
    <t>MX-2014-158407</t>
  </si>
  <si>
    <t>MX-2012-163944</t>
  </si>
  <si>
    <t>US-2014-117282</t>
  </si>
  <si>
    <t>MX-2014-168851</t>
  </si>
  <si>
    <t>OFF-LA-10004094</t>
  </si>
  <si>
    <t>Avery Removable Labels, 5000 Label Set</t>
  </si>
  <si>
    <t>US-2014-103800</t>
  </si>
  <si>
    <t>MX-2014-160626</t>
  </si>
  <si>
    <t>MX-2011-162999</t>
  </si>
  <si>
    <t>MX-2012-100055</t>
  </si>
  <si>
    <t>MX-2014-131226</t>
  </si>
  <si>
    <t>Maracay</t>
  </si>
  <si>
    <t>US-2014-167430</t>
  </si>
  <si>
    <t>MX-2013-141859</t>
  </si>
  <si>
    <t>MX-2013-132129</t>
  </si>
  <si>
    <t>MX-2013-161326</t>
  </si>
  <si>
    <t>OFF-AP-10003538</t>
  </si>
  <si>
    <t>Hamilton Beach Microwave, Silver</t>
  </si>
  <si>
    <t>US-2013-150791</t>
  </si>
  <si>
    <t>US-2014-149048</t>
  </si>
  <si>
    <t>US-2011-124989</t>
  </si>
  <si>
    <t>MX-2013-141474</t>
  </si>
  <si>
    <t>MX-2014-150784</t>
  </si>
  <si>
    <t>MX-2012-165218</t>
  </si>
  <si>
    <t>MX-2013-159156</t>
  </si>
  <si>
    <t>MX-2014-153549</t>
  </si>
  <si>
    <t>MX-2011-147816</t>
  </si>
  <si>
    <t>MX-2014-111661</t>
  </si>
  <si>
    <t>OFF-ST-10000423</t>
  </si>
  <si>
    <t>Rogers Trays, Blue</t>
  </si>
  <si>
    <t>US-2013-119914</t>
  </si>
  <si>
    <t>US-2014-130281</t>
  </si>
  <si>
    <t>MX-2012-127103</t>
  </si>
  <si>
    <t>MX-2012-166023</t>
  </si>
  <si>
    <t>MX-2012-162411</t>
  </si>
  <si>
    <t>OFF-AP-10000179</t>
  </si>
  <si>
    <t>Breville Refrigerator, Red</t>
  </si>
  <si>
    <t>MX-2011-156349</t>
  </si>
  <si>
    <t>MX-2011-139815</t>
  </si>
  <si>
    <t>OFF-AP-10004425</t>
  </si>
  <si>
    <t>Hoover Coffee Grinder, White</t>
  </si>
  <si>
    <t>OFF-AR-10003913</t>
  </si>
  <si>
    <t>Binney &amp; Smith Highlighters, Blue</t>
  </si>
  <si>
    <t>MX-2014-107832</t>
  </si>
  <si>
    <t>SC-200953</t>
  </si>
  <si>
    <t>Sanjit Chand</t>
  </si>
  <si>
    <t>MX-2013-166800</t>
  </si>
  <si>
    <t>MX-2013-108224</t>
  </si>
  <si>
    <t>Palhoca</t>
  </si>
  <si>
    <t>MX-2014-137736</t>
  </si>
  <si>
    <t>MX-2012-101462</t>
  </si>
  <si>
    <t>US-2011-166548</t>
  </si>
  <si>
    <t>MX-2014-106236</t>
  </si>
  <si>
    <t>MX-2012-164819</t>
  </si>
  <si>
    <t>MX-2014-122686</t>
  </si>
  <si>
    <t>MX-2011-166737</t>
  </si>
  <si>
    <t>MX-2014-152345</t>
  </si>
  <si>
    <t>MX-2011-122595</t>
  </si>
  <si>
    <t>MX-2013-168802</t>
  </si>
  <si>
    <t>US-2011-112382</t>
  </si>
  <si>
    <t>MX-2013-129133</t>
  </si>
  <si>
    <t>FUR-FU-10002387</t>
  </si>
  <si>
    <t>Rubbermaid Photo Frame, Durable</t>
  </si>
  <si>
    <t>MX-2013-100601</t>
  </si>
  <si>
    <t>MX-2014-151078</t>
  </si>
  <si>
    <t>MX-2014-124800</t>
  </si>
  <si>
    <t>MX-2013-109617</t>
  </si>
  <si>
    <t>MX-2011-136399</t>
  </si>
  <si>
    <t>MX-2014-155985</t>
  </si>
  <si>
    <t>SW-204553</t>
  </si>
  <si>
    <t>Shaun Weien</t>
  </si>
  <si>
    <t>US-2014-151841</t>
  </si>
  <si>
    <t>MX-2014-123337</t>
  </si>
  <si>
    <t>US-2013-119760</t>
  </si>
  <si>
    <t>MX-2011-168732</t>
  </si>
  <si>
    <t>MX-2013-153451</t>
  </si>
  <si>
    <t>MX-2013-121699</t>
  </si>
  <si>
    <t>MX-2012-144848</t>
  </si>
  <si>
    <t>MX-2014-146542</t>
  </si>
  <si>
    <t>MX-2013-132843</t>
  </si>
  <si>
    <t>MX-2013-149510</t>
  </si>
  <si>
    <t>MX-2014-140788</t>
  </si>
  <si>
    <t>MX-2013-130722</t>
  </si>
  <si>
    <t>Lambare</t>
  </si>
  <si>
    <t>MX-2011-167955</t>
  </si>
  <si>
    <t>MX-2013-115175</t>
  </si>
  <si>
    <t>US-2012-163118</t>
  </si>
  <si>
    <t>MX-2013-108868</t>
  </si>
  <si>
    <t>US-2013-107300</t>
  </si>
  <si>
    <t>MX-2012-156216</t>
  </si>
  <si>
    <t>US-2014-154095</t>
  </si>
  <si>
    <t>TEC-CO-10004306</t>
  </si>
  <si>
    <t>MX-2012-119676</t>
  </si>
  <si>
    <t>US-2011-165428</t>
  </si>
  <si>
    <t>MX-2013-109694</t>
  </si>
  <si>
    <t>US-2013-130855</t>
  </si>
  <si>
    <t>MX-2012-118248</t>
  </si>
  <si>
    <t>US-2014-121293</t>
  </si>
  <si>
    <t>MX-2014-102043</t>
  </si>
  <si>
    <t>MX-2011-123960</t>
  </si>
  <si>
    <t>Guzman</t>
  </si>
  <si>
    <t>US-2011-142314</t>
  </si>
  <si>
    <t>MX-2013-108819</t>
  </si>
  <si>
    <t>US-2012-155439</t>
  </si>
  <si>
    <t>MX-2013-164315</t>
  </si>
  <si>
    <t>MX-2014-121104</t>
  </si>
  <si>
    <t>MX-2014-108602</t>
  </si>
  <si>
    <t>MX-2012-168431</t>
  </si>
  <si>
    <t>Valinhos</t>
  </si>
  <si>
    <t>MX-2013-132269</t>
  </si>
  <si>
    <t>FG-142603</t>
  </si>
  <si>
    <t>Frank Gastineau</t>
  </si>
  <si>
    <t>Neuquen</t>
  </si>
  <si>
    <t>MX-2014-119389</t>
  </si>
  <si>
    <t>MX-2014-139157</t>
  </si>
  <si>
    <t>US-2014-162747</t>
  </si>
  <si>
    <t>MX-2014-161459</t>
  </si>
  <si>
    <t>MX-2014-159779</t>
  </si>
  <si>
    <t>MX-2014-113173</t>
  </si>
  <si>
    <t>US-2013-151995</t>
  </si>
  <si>
    <t>MX-2012-148901</t>
  </si>
  <si>
    <t>MX-2014-139262</t>
  </si>
  <si>
    <t>MX-2011-153871</t>
  </si>
  <si>
    <t>MX-2014-100825</t>
  </si>
  <si>
    <t>MX-2011-151694</t>
  </si>
  <si>
    <t>US-2013-151008</t>
  </si>
  <si>
    <t>MX-2014-145828</t>
  </si>
  <si>
    <t>MX-2012-115798</t>
  </si>
  <si>
    <t>MX-2013-131331</t>
  </si>
  <si>
    <t>MX-2013-160605</t>
  </si>
  <si>
    <t>OFF-LA-10001778</t>
  </si>
  <si>
    <t>Smead Color Coded Labels, 5000 Label Set</t>
  </si>
  <si>
    <t>MX-2014-143105</t>
  </si>
  <si>
    <t>MX-2013-134908</t>
  </si>
  <si>
    <t>MX-2013-138954</t>
  </si>
  <si>
    <t>MX-2014-100419</t>
  </si>
  <si>
    <t>US-2012-139612</t>
  </si>
  <si>
    <t>MX-2011-100587</t>
  </si>
  <si>
    <t>TEC-CO-10001968</t>
  </si>
  <si>
    <t>Sharp Ink, High-Speed</t>
  </si>
  <si>
    <t>MX-2012-131380</t>
  </si>
  <si>
    <t>US-2014-141285</t>
  </si>
  <si>
    <t>MX-2013-114209</t>
  </si>
  <si>
    <t>MX-2014-169621</t>
  </si>
  <si>
    <t>MX-2014-117905</t>
  </si>
  <si>
    <t>CA-120553</t>
  </si>
  <si>
    <t>Cathy Armstrong</t>
  </si>
  <si>
    <t>MX-2014-130120</t>
  </si>
  <si>
    <t>MX-2011-136602</t>
  </si>
  <si>
    <t>OFF-FA-10001435</t>
  </si>
  <si>
    <t>Advantus Rubber Bands, Metal</t>
  </si>
  <si>
    <t>MX-2012-122406</t>
  </si>
  <si>
    <t>MX-2012-153325</t>
  </si>
  <si>
    <t>OFF-FA-10002358</t>
  </si>
  <si>
    <t>Accos Push Pins, 12 Pack</t>
  </si>
  <si>
    <t>MX-2014-164266</t>
  </si>
  <si>
    <t>MX-2013-108553</t>
  </si>
  <si>
    <t>MX-2013-120670</t>
  </si>
  <si>
    <t>US-2012-124009</t>
  </si>
  <si>
    <t>MX-2014-144806</t>
  </si>
  <si>
    <t>OFF-PA-10001685</t>
  </si>
  <si>
    <t>Eaton Parchment Paper, Recycled</t>
  </si>
  <si>
    <t>US-2014-146458</t>
  </si>
  <si>
    <t>US-2012-111283</t>
  </si>
  <si>
    <t>MX-2012-166597</t>
  </si>
  <si>
    <t>MX-2014-123204</t>
  </si>
  <si>
    <t>MX-2013-114951</t>
  </si>
  <si>
    <t>MX-2013-158701</t>
  </si>
  <si>
    <t>MX-2013-135916</t>
  </si>
  <si>
    <t>OFF-AP-10000667</t>
  </si>
  <si>
    <t>Breville Stove, White</t>
  </si>
  <si>
    <t>MX-2014-124772</t>
  </si>
  <si>
    <t>MX-2013-113621</t>
  </si>
  <si>
    <t>MX-2013-105046</t>
  </si>
  <si>
    <t>US-2013-103086</t>
  </si>
  <si>
    <t>MX-2011-116218</t>
  </si>
  <si>
    <t>US-2013-120726</t>
  </si>
  <si>
    <t>US-2011-126256</t>
  </si>
  <si>
    <t>Itapeva</t>
  </si>
  <si>
    <t>MX-2012-132549</t>
  </si>
  <si>
    <t>MX-2013-103030</t>
  </si>
  <si>
    <t>MX-2011-146248</t>
  </si>
  <si>
    <t>FUR-BO-10004980</t>
  </si>
  <si>
    <t>Bush Library with Doors, Mobile</t>
  </si>
  <si>
    <t>JE-157153</t>
  </si>
  <si>
    <t>Joe Elijah</t>
  </si>
  <si>
    <t>MX-2014-152436</t>
  </si>
  <si>
    <t>MX-2014-103765</t>
  </si>
  <si>
    <t>MX-2014-101168</t>
  </si>
  <si>
    <t>MX-2014-141614</t>
  </si>
  <si>
    <t>MX-2014-101147</t>
  </si>
  <si>
    <t>MX-2014-149881</t>
  </si>
  <si>
    <t>MX-2014-154802</t>
  </si>
  <si>
    <t>MX-2014-150812</t>
  </si>
  <si>
    <t>US-2012-163391</t>
  </si>
  <si>
    <t>MX-2011-166317</t>
  </si>
  <si>
    <t>MX-2014-117324</t>
  </si>
  <si>
    <t>MX-2013-154942</t>
  </si>
  <si>
    <t>US-2014-126914</t>
  </si>
  <si>
    <t>MX-2013-118073</t>
  </si>
  <si>
    <t>US-2014-133739</t>
  </si>
  <si>
    <t>MX-2014-143763</t>
  </si>
  <si>
    <t>MX-2012-166345</t>
  </si>
  <si>
    <t>MX-2013-142006</t>
  </si>
  <si>
    <t>MX-2013-162096</t>
  </si>
  <si>
    <t>MX-2013-159142</t>
  </si>
  <si>
    <t>MX-2014-117051</t>
  </si>
  <si>
    <t>MX-2013-104675</t>
  </si>
  <si>
    <t>OFF-EN-10000358</t>
  </si>
  <si>
    <t>US-2014-152744</t>
  </si>
  <si>
    <t>US-2013-158967</t>
  </si>
  <si>
    <t>MX-2012-164693</t>
  </si>
  <si>
    <t>US-2013-108854</t>
  </si>
  <si>
    <t>Lorena</t>
  </si>
  <si>
    <t>MX-2014-168284</t>
  </si>
  <si>
    <t>TEC-MA-10003816</t>
  </si>
  <si>
    <t>Epson Calculator, White</t>
  </si>
  <si>
    <t>MX-2012-117870</t>
  </si>
  <si>
    <t>MX-2011-136371</t>
  </si>
  <si>
    <t>Lagos de Moreno</t>
  </si>
  <si>
    <t>US-2013-150189</t>
  </si>
  <si>
    <t>MX-2014-158589</t>
  </si>
  <si>
    <t>FUR-TA-10004810</t>
  </si>
  <si>
    <t>Barricks Computer Table, Adjustable Height</t>
  </si>
  <si>
    <t>FUR-FU-10000936</t>
  </si>
  <si>
    <t>Eldon Photo Frame, Durable</t>
  </si>
  <si>
    <t>MX-2014-161837</t>
  </si>
  <si>
    <t>US-2012-169712</t>
  </si>
  <si>
    <t>US-2012-130155</t>
  </si>
  <si>
    <t>TEC-MA-10000711</t>
  </si>
  <si>
    <t>StarTech Receipt Printer, Durable</t>
  </si>
  <si>
    <t>US-2014-116778</t>
  </si>
  <si>
    <t>MX-2012-169355</t>
  </si>
  <si>
    <t>MX-2014-113929</t>
  </si>
  <si>
    <t>MX-2013-131793</t>
  </si>
  <si>
    <t>MX-2014-159387</t>
  </si>
  <si>
    <t>US-2013-158190</t>
  </si>
  <si>
    <t>OFF-FA-10002120</t>
  </si>
  <si>
    <t>MX-2013-129924</t>
  </si>
  <si>
    <t>Expected Ship Date</t>
  </si>
  <si>
    <t>Duration</t>
  </si>
  <si>
    <t>Delivery Status</t>
  </si>
  <si>
    <t>Late</t>
  </si>
  <si>
    <t>On-Time</t>
  </si>
  <si>
    <t>Delivery Delay</t>
  </si>
  <si>
    <t>Order Day of Week</t>
  </si>
  <si>
    <t>Row Labels</t>
  </si>
  <si>
    <t>Grand Total</t>
  </si>
  <si>
    <t>Average of Duration</t>
  </si>
  <si>
    <t>Count of Order ID</t>
  </si>
  <si>
    <t>Column Labels</t>
  </si>
  <si>
    <t>Sunday</t>
  </si>
  <si>
    <t>Monday</t>
  </si>
  <si>
    <t>Tuesday</t>
  </si>
  <si>
    <t>Wednesday</t>
  </si>
  <si>
    <t>Thursday</t>
  </si>
  <si>
    <t>Friday</t>
  </si>
  <si>
    <t>Saturday</t>
  </si>
  <si>
    <t>Average of Delivery Delay</t>
  </si>
  <si>
    <t>Profit Margin</t>
  </si>
  <si>
    <t>Sum of Profit</t>
  </si>
  <si>
    <t>Late Flag</t>
  </si>
  <si>
    <t>Empty 2</t>
  </si>
  <si>
    <t>Empty 3</t>
  </si>
  <si>
    <t>Empty 4</t>
  </si>
  <si>
    <t>Empty 5</t>
  </si>
  <si>
    <t>Sum of Late Flag</t>
  </si>
  <si>
    <t>% Late</t>
  </si>
  <si>
    <t>Sum of Shipping Cost</t>
  </si>
  <si>
    <t>Sum of Profit per Delivery Cost</t>
  </si>
  <si>
    <t>Avg Shipping cost</t>
  </si>
  <si>
    <t>Profit per Delivery Cost</t>
  </si>
  <si>
    <t>Jan</t>
  </si>
  <si>
    <t>Feb</t>
  </si>
  <si>
    <t>Mar</t>
  </si>
  <si>
    <t>Apr</t>
  </si>
  <si>
    <t>May</t>
  </si>
  <si>
    <t>Jun</t>
  </si>
  <si>
    <t>Jul</t>
  </si>
  <si>
    <t>Aug</t>
  </si>
  <si>
    <t>Sep</t>
  </si>
  <si>
    <t>Oct</t>
  </si>
  <si>
    <t>Nov</t>
  </si>
  <si>
    <t>Dec</t>
  </si>
  <si>
    <t>Total On-Time</t>
  </si>
  <si>
    <t>Avg Profit</t>
  </si>
  <si>
    <t>Avg Profit Margin</t>
  </si>
  <si>
    <t>KPI</t>
  </si>
  <si>
    <t>Avg. Shipping Time</t>
  </si>
  <si>
    <t>% On-Time Deliveries</t>
  </si>
  <si>
    <t>Monthly Delay Rate</t>
  </si>
  <si>
    <t>Delays Only</t>
  </si>
  <si>
    <t>Average of Delays Only</t>
  </si>
  <si>
    <t>Avg Duration</t>
  </si>
  <si>
    <t>Number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</si>
</sst>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0.0"/>
  </numFmts>
  <fonts count="5" x14ac:knownFonts="1">
    <font>
      <sz val="11"/>
      <color theme="1"/>
      <name val="Calibri"/>
      <family val="2"/>
      <scheme val="minor"/>
    </font>
    <font>
      <b/>
      <sz val="11"/>
      <color theme="1"/>
      <name val="Calibri"/>
      <family val="2"/>
      <scheme val="minor"/>
    </font>
    <font>
      <b/>
      <sz val="11"/>
      <name val="Calibri"/>
    </font>
    <font>
      <sz val="11"/>
      <color theme="1"/>
      <name val="Calibri"/>
      <family val="2"/>
      <scheme val="minor"/>
    </font>
    <font>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1">
    <xf numFmtId="0" fontId="0" fillId="0" borderId="0" xfId="0"/>
    <xf numFmtId="0" fontId="1" fillId="0" borderId="0" xfId="0" applyFont="1" applyProtection="1">
      <protection locked="0"/>
    </xf>
    <xf numFmtId="14" fontId="1" fillId="0" borderId="0" xfId="0" applyNumberFormat="1" applyFont="1" applyProtection="1">
      <protection locked="0"/>
    </xf>
    <xf numFmtId="14" fontId="0" fillId="0" borderId="0" xfId="0" applyNumberFormat="1"/>
    <xf numFmtId="164" fontId="1" fillId="0" borderId="0" xfId="0" applyNumberFormat="1" applyFont="1" applyProtection="1">
      <protection locked="0"/>
    </xf>
    <xf numFmtId="164" fontId="0" fillId="0" borderId="0" xfId="0" applyNumberFormat="1"/>
    <xf numFmtId="14" fontId="2" fillId="0" borderId="1" xfId="0" applyNumberFormat="1" applyFont="1" applyBorder="1" applyAlignment="1">
      <alignment horizontal="center" vertical="top"/>
    </xf>
    <xf numFmtId="0" fontId="2" fillId="0" borderId="1" xfId="0" applyFont="1" applyBorder="1" applyAlignment="1">
      <alignment horizontal="center" vertical="top"/>
    </xf>
    <xf numFmtId="0" fontId="1" fillId="0" borderId="0" xfId="0" applyFon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9" fontId="1" fillId="0" borderId="0" xfId="2" applyFont="1"/>
    <xf numFmtId="9" fontId="0" fillId="0" borderId="0" xfId="2" applyFont="1"/>
    <xf numFmtId="9" fontId="0" fillId="0" borderId="0" xfId="0" applyNumberFormat="1"/>
    <xf numFmtId="164" fontId="0" fillId="0" borderId="0" xfId="1" applyNumberFormat="1" applyFont="1"/>
    <xf numFmtId="164" fontId="1" fillId="0" borderId="0" xfId="0" applyNumberFormat="1" applyFont="1"/>
    <xf numFmtId="14" fontId="0" fillId="0" borderId="0" xfId="0" applyNumberFormat="1" applyAlignment="1">
      <alignment horizontal="left" indent="1"/>
    </xf>
    <xf numFmtId="1" fontId="0" fillId="0" borderId="0" xfId="0" applyNumberFormat="1"/>
    <xf numFmtId="0" fontId="4" fillId="0" borderId="0" xfId="0" applyFont="1"/>
  </cellXfs>
  <cellStyles count="3">
    <cellStyle name="Currency" xfId="1" builtinId="4"/>
    <cellStyle name="Normal" xfId="0" builtinId="0"/>
    <cellStyle name="Percent" xfId="2" builtinId="5"/>
  </cellStyles>
  <dxfs count="3">
    <dxf>
      <numFmt numFmtId="165" formatCode="0.0"/>
    </dxf>
    <dxf>
      <numFmt numFmtId="165" formatCode="0.0"/>
    </dxf>
    <dxf>
      <numFmt numFmtId="1" formatCode="0"/>
    </dxf>
  </dxfs>
  <tableStyles count="0" defaultTableStyle="TableStyleMedium2" defaultPivotStyle="PivotStyleLight16"/>
  <colors>
    <mruColors>
      <color rgb="FF575757"/>
      <color rgb="FF007FCD"/>
      <color rgb="FF1B365D"/>
      <color rgb="FFE8D5C4"/>
      <color rgb="FFD6E5D0"/>
      <color rgb="FFFFFDF7"/>
      <color rgb="FFE1F0F9"/>
      <color rgb="FFFFE5D9"/>
      <color rgb="FF676862"/>
      <color rgb="FFFAF9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Shipping Time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DashboardData!$B$1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EF-4D95-ACFC-5AE872BD9E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EF-4D95-ACFC-5AE872BD9E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EF-4D95-ACFC-5AE872BD9E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EF-4D95-ACFC-5AE872BD9E73}"/>
              </c:ext>
            </c:extLst>
          </c:dPt>
          <c:cat>
            <c:strRef>
              <c:f>DashboardData!$A$2:$A$6</c:f>
              <c:strCache>
                <c:ptCount val="4"/>
                <c:pt idx="0">
                  <c:v>Caribbean</c:v>
                </c:pt>
                <c:pt idx="1">
                  <c:v>Central</c:v>
                </c:pt>
                <c:pt idx="2">
                  <c:v>North</c:v>
                </c:pt>
                <c:pt idx="3">
                  <c:v>South</c:v>
                </c:pt>
              </c:strCache>
            </c:strRef>
          </c:cat>
          <c:val>
            <c:numRef>
              <c:f>DashboardData!$B$2:$B$6</c:f>
              <c:numCache>
                <c:formatCode>0.0</c:formatCode>
                <c:ptCount val="4"/>
                <c:pt idx="0">
                  <c:v>4.5491631799163184</c:v>
                </c:pt>
                <c:pt idx="1">
                  <c:v>4.5424281984334201</c:v>
                </c:pt>
                <c:pt idx="2">
                  <c:v>4.5168869309838469</c:v>
                </c:pt>
                <c:pt idx="3">
                  <c:v>4.4322881921280857</c:v>
                </c:pt>
              </c:numCache>
            </c:numRef>
          </c:val>
          <c:extLst>
            <c:ext xmlns:c16="http://schemas.microsoft.com/office/drawing/2014/chart" uri="{C3380CC4-5D6E-409C-BE32-E72D297353CC}">
              <c16:uniqueId val="{00000000-A549-493A-9C7C-52E17865AD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On-Time vs Late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DashboardData!$E$1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C6-4FC9-AF4C-C034ABAE18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C6-4FC9-AF4C-C034ABAE18C2}"/>
              </c:ext>
            </c:extLst>
          </c:dPt>
          <c:cat>
            <c:strRef>
              <c:f>DashboardData!$D$2:$D$4</c:f>
              <c:strCache>
                <c:ptCount val="2"/>
                <c:pt idx="0">
                  <c:v>Late</c:v>
                </c:pt>
                <c:pt idx="1">
                  <c:v>On-Time</c:v>
                </c:pt>
              </c:strCache>
            </c:strRef>
          </c:cat>
          <c:val>
            <c:numRef>
              <c:f>DashboardData!$E$2:$E$4</c:f>
              <c:numCache>
                <c:formatCode>General</c:formatCode>
                <c:ptCount val="2"/>
                <c:pt idx="0">
                  <c:v>1604</c:v>
                </c:pt>
                <c:pt idx="1">
                  <c:v>3745</c:v>
                </c:pt>
              </c:numCache>
            </c:numRef>
          </c:val>
          <c:extLst>
            <c:ext xmlns:c16="http://schemas.microsoft.com/office/drawing/2014/chart" uri="{C3380CC4-5D6E-409C-BE32-E72D297353CC}">
              <c16:uniqueId val="{00000000-0233-43C5-B3C1-48C4F10310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Delivery Status by Region</a:t>
            </a:r>
            <a:endParaRPr lang="en-US" sz="18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7899665758095"/>
          <c:y val="0.2226531515448246"/>
          <c:w val="0.60210630858307257"/>
          <c:h val="0.55278017116968803"/>
        </c:manualLayout>
      </c:layout>
      <c:barChart>
        <c:barDir val="col"/>
        <c:grouping val="stacked"/>
        <c:varyColors val="0"/>
        <c:ser>
          <c:idx val="0"/>
          <c:order val="0"/>
          <c:tx>
            <c:strRef>
              <c:f>DashboardData!$I$1:$I$2</c:f>
              <c:strCache>
                <c:ptCount val="1"/>
                <c:pt idx="0">
                  <c:v>Late</c:v>
                </c:pt>
              </c:strCache>
            </c:strRef>
          </c:tx>
          <c:spPr>
            <a:solidFill>
              <a:schemeClr val="accent1"/>
            </a:solidFill>
            <a:ln>
              <a:noFill/>
            </a:ln>
            <a:effectLst/>
          </c:spPr>
          <c:invertIfNegative val="0"/>
          <c:cat>
            <c:strRef>
              <c:f>DashboardData!$H$3:$H$7</c:f>
              <c:strCache>
                <c:ptCount val="4"/>
                <c:pt idx="0">
                  <c:v>Caribbean</c:v>
                </c:pt>
                <c:pt idx="1">
                  <c:v>Central</c:v>
                </c:pt>
                <c:pt idx="2">
                  <c:v>North</c:v>
                </c:pt>
                <c:pt idx="3">
                  <c:v>South</c:v>
                </c:pt>
              </c:strCache>
            </c:strRef>
          </c:cat>
          <c:val>
            <c:numRef>
              <c:f>DashboardData!$I$3:$I$7</c:f>
              <c:numCache>
                <c:formatCode>General</c:formatCode>
                <c:ptCount val="4"/>
                <c:pt idx="0">
                  <c:v>300</c:v>
                </c:pt>
                <c:pt idx="1">
                  <c:v>431</c:v>
                </c:pt>
                <c:pt idx="2">
                  <c:v>425</c:v>
                </c:pt>
                <c:pt idx="3">
                  <c:v>448</c:v>
                </c:pt>
              </c:numCache>
            </c:numRef>
          </c:val>
          <c:extLst>
            <c:ext xmlns:c16="http://schemas.microsoft.com/office/drawing/2014/chart" uri="{C3380CC4-5D6E-409C-BE32-E72D297353CC}">
              <c16:uniqueId val="{00000000-B807-45C7-A220-D02AC54CF192}"/>
            </c:ext>
          </c:extLst>
        </c:ser>
        <c:ser>
          <c:idx val="1"/>
          <c:order val="1"/>
          <c:tx>
            <c:strRef>
              <c:f>DashboardData!$J$1:$J$2</c:f>
              <c:strCache>
                <c:ptCount val="1"/>
                <c:pt idx="0">
                  <c:v>On-Time</c:v>
                </c:pt>
              </c:strCache>
            </c:strRef>
          </c:tx>
          <c:spPr>
            <a:solidFill>
              <a:schemeClr val="accent2"/>
            </a:solidFill>
            <a:ln>
              <a:noFill/>
            </a:ln>
            <a:effectLst/>
          </c:spPr>
          <c:invertIfNegative val="0"/>
          <c:cat>
            <c:strRef>
              <c:f>DashboardData!$H$3:$H$7</c:f>
              <c:strCache>
                <c:ptCount val="4"/>
                <c:pt idx="0">
                  <c:v>Caribbean</c:v>
                </c:pt>
                <c:pt idx="1">
                  <c:v>Central</c:v>
                </c:pt>
                <c:pt idx="2">
                  <c:v>North</c:v>
                </c:pt>
                <c:pt idx="3">
                  <c:v>South</c:v>
                </c:pt>
              </c:strCache>
            </c:strRef>
          </c:cat>
          <c:val>
            <c:numRef>
              <c:f>DashboardData!$J$3:$J$7</c:f>
              <c:numCache>
                <c:formatCode>General</c:formatCode>
                <c:ptCount val="4"/>
                <c:pt idx="0">
                  <c:v>656</c:v>
                </c:pt>
                <c:pt idx="1">
                  <c:v>1101</c:v>
                </c:pt>
                <c:pt idx="2">
                  <c:v>937</c:v>
                </c:pt>
                <c:pt idx="3">
                  <c:v>1051</c:v>
                </c:pt>
              </c:numCache>
            </c:numRef>
          </c:val>
          <c:extLst>
            <c:ext xmlns:c16="http://schemas.microsoft.com/office/drawing/2014/chart" uri="{C3380CC4-5D6E-409C-BE32-E72D297353CC}">
              <c16:uniqueId val="{00000001-B807-45C7-A220-D02AC54CF192}"/>
            </c:ext>
          </c:extLst>
        </c:ser>
        <c:dLbls>
          <c:showLegendKey val="0"/>
          <c:showVal val="0"/>
          <c:showCatName val="0"/>
          <c:showSerName val="0"/>
          <c:showPercent val="0"/>
          <c:showBubbleSize val="0"/>
        </c:dLbls>
        <c:gapWidth val="150"/>
        <c:overlap val="100"/>
        <c:axId val="141715007"/>
        <c:axId val="141714527"/>
      </c:barChart>
      <c:catAx>
        <c:axId val="14171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4527"/>
        <c:crosses val="autoZero"/>
        <c:auto val="1"/>
        <c:lblAlgn val="ctr"/>
        <c:lblOffset val="100"/>
        <c:noMultiLvlLbl val="0"/>
      </c:catAx>
      <c:valAx>
        <c:axId val="14171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Shipping Mode Efficiency</a:t>
            </a:r>
            <a:endParaRPr lang="en-US" sz="1800">
              <a:effectLst/>
            </a:endParaRPr>
          </a:p>
        </c:rich>
      </c:tx>
      <c:layout>
        <c:manualLayout>
          <c:xMode val="edge"/>
          <c:yMode val="edge"/>
          <c:x val="0.2116910909142924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9454305578823922"/>
          <c:w val="0.83535311942047774"/>
          <c:h val="0.64720095493382468"/>
        </c:manualLayout>
      </c:layout>
      <c:barChart>
        <c:barDir val="col"/>
        <c:grouping val="clustered"/>
        <c:varyColors val="0"/>
        <c:ser>
          <c:idx val="1"/>
          <c:order val="1"/>
          <c:tx>
            <c:strRef>
              <c:f>DashboardData!$P$3</c:f>
              <c:strCache>
                <c:ptCount val="1"/>
                <c:pt idx="0">
                  <c:v>Total On-Time</c:v>
                </c:pt>
              </c:strCache>
            </c:strRef>
          </c:tx>
          <c:spPr>
            <a:solidFill>
              <a:schemeClr val="accent2"/>
            </a:solidFill>
            <a:ln>
              <a:noFill/>
            </a:ln>
            <a:effectLst/>
          </c:spPr>
          <c:invertIfNegative val="0"/>
          <c:cat>
            <c:strRef>
              <c:f>DashboardData!$N$4:$N$8</c:f>
              <c:strCache>
                <c:ptCount val="4"/>
                <c:pt idx="0">
                  <c:v>First Class</c:v>
                </c:pt>
                <c:pt idx="1">
                  <c:v>Same Day</c:v>
                </c:pt>
                <c:pt idx="2">
                  <c:v>Second Class</c:v>
                </c:pt>
                <c:pt idx="3">
                  <c:v>Standard Class</c:v>
                </c:pt>
              </c:strCache>
            </c:strRef>
          </c:cat>
          <c:val>
            <c:numRef>
              <c:f>DashboardData!$P$4:$P$8</c:f>
              <c:numCache>
                <c:formatCode>General</c:formatCode>
                <c:ptCount val="4"/>
                <c:pt idx="0">
                  <c:v>521</c:v>
                </c:pt>
                <c:pt idx="1">
                  <c:v>195</c:v>
                </c:pt>
                <c:pt idx="2">
                  <c:v>794</c:v>
                </c:pt>
                <c:pt idx="3">
                  <c:v>2235</c:v>
                </c:pt>
              </c:numCache>
            </c:numRef>
          </c:val>
          <c:extLst>
            <c:ext xmlns:c16="http://schemas.microsoft.com/office/drawing/2014/chart" uri="{C3380CC4-5D6E-409C-BE32-E72D297353CC}">
              <c16:uniqueId val="{00000004-CF33-4B7D-B3C6-164C6EDB512E}"/>
            </c:ext>
          </c:extLst>
        </c:ser>
        <c:dLbls>
          <c:showLegendKey val="0"/>
          <c:showVal val="0"/>
          <c:showCatName val="0"/>
          <c:showSerName val="0"/>
          <c:showPercent val="0"/>
          <c:showBubbleSize val="0"/>
        </c:dLbls>
        <c:gapWidth val="182"/>
        <c:axId val="342719039"/>
        <c:axId val="342715199"/>
      </c:barChart>
      <c:lineChart>
        <c:grouping val="standard"/>
        <c:varyColors val="0"/>
        <c:ser>
          <c:idx val="0"/>
          <c:order val="0"/>
          <c:tx>
            <c:strRef>
              <c:f>DashboardData!$O$3</c:f>
              <c:strCache>
                <c:ptCount val="1"/>
                <c:pt idx="0">
                  <c:v>Avg Duration</c:v>
                </c:pt>
              </c:strCache>
            </c:strRef>
          </c:tx>
          <c:spPr>
            <a:ln w="28575" cap="rnd">
              <a:solidFill>
                <a:schemeClr val="accent1"/>
              </a:solidFill>
              <a:round/>
            </a:ln>
            <a:effectLst/>
          </c:spPr>
          <c:marker>
            <c:symbol val="none"/>
          </c:marker>
          <c:cat>
            <c:strRef>
              <c:f>DashboardData!$N$4:$N$8</c:f>
              <c:strCache>
                <c:ptCount val="4"/>
                <c:pt idx="0">
                  <c:v>First Class</c:v>
                </c:pt>
                <c:pt idx="1">
                  <c:v>Same Day</c:v>
                </c:pt>
                <c:pt idx="2">
                  <c:v>Second Class</c:v>
                </c:pt>
                <c:pt idx="3">
                  <c:v>Standard Class</c:v>
                </c:pt>
              </c:strCache>
            </c:strRef>
          </c:cat>
          <c:val>
            <c:numRef>
              <c:f>DashboardData!$O$4:$O$8</c:f>
              <c:numCache>
                <c:formatCode>0</c:formatCode>
                <c:ptCount val="4"/>
                <c:pt idx="0">
                  <c:v>2</c:v>
                </c:pt>
                <c:pt idx="1">
                  <c:v>0</c:v>
                </c:pt>
                <c:pt idx="2">
                  <c:v>3</c:v>
                </c:pt>
                <c:pt idx="3">
                  <c:v>5</c:v>
                </c:pt>
              </c:numCache>
            </c:numRef>
          </c:val>
          <c:smooth val="1"/>
          <c:extLst>
            <c:ext xmlns:c16="http://schemas.microsoft.com/office/drawing/2014/chart" uri="{C3380CC4-5D6E-409C-BE32-E72D297353CC}">
              <c16:uniqueId val="{00000000-CF33-4B7D-B3C6-164C6EDB512E}"/>
            </c:ext>
          </c:extLst>
        </c:ser>
        <c:dLbls>
          <c:showLegendKey val="0"/>
          <c:showVal val="0"/>
          <c:showCatName val="0"/>
          <c:showSerName val="0"/>
          <c:showPercent val="0"/>
          <c:showBubbleSize val="0"/>
        </c:dLbls>
        <c:marker val="1"/>
        <c:smooth val="0"/>
        <c:axId val="477919983"/>
        <c:axId val="477919503"/>
      </c:lineChart>
      <c:catAx>
        <c:axId val="34271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715199"/>
        <c:crosses val="autoZero"/>
        <c:auto val="1"/>
        <c:lblAlgn val="ctr"/>
        <c:lblOffset val="100"/>
        <c:noMultiLvlLbl val="0"/>
      </c:catAx>
      <c:valAx>
        <c:axId val="342715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719039"/>
        <c:crosses val="autoZero"/>
        <c:crossBetween val="between"/>
      </c:valAx>
      <c:valAx>
        <c:axId val="47791950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19983"/>
        <c:crosses val="max"/>
        <c:crossBetween val="between"/>
      </c:valAx>
      <c:catAx>
        <c:axId val="477919983"/>
        <c:scaling>
          <c:orientation val="minMax"/>
        </c:scaling>
        <c:delete val="1"/>
        <c:axPos val="b"/>
        <c:numFmt formatCode="General" sourceLinked="1"/>
        <c:majorTickMark val="out"/>
        <c:minorTickMark val="none"/>
        <c:tickLblPos val="nextTo"/>
        <c:crossAx val="477919503"/>
        <c:crosses val="autoZero"/>
        <c:auto val="1"/>
        <c:lblAlgn val="ctr"/>
        <c:lblOffset val="100"/>
        <c:noMultiLvlLbl val="0"/>
      </c:catAx>
      <c:spPr>
        <a:noFill/>
        <a:ln>
          <a:noFill/>
        </a:ln>
        <a:effectLst/>
      </c:spPr>
    </c:plotArea>
    <c:legend>
      <c:legendPos val="t"/>
      <c:layout>
        <c:manualLayout>
          <c:xMode val="edge"/>
          <c:yMode val="edge"/>
          <c:x val="0.12476790828795459"/>
          <c:y val="0.15944169877701458"/>
          <c:w val="0.5879624763951844"/>
          <c:h val="8.90843286252937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DashboardData!$S$3</c:f>
              <c:strCache>
                <c:ptCount val="1"/>
                <c:pt idx="0">
                  <c:v>Total</c:v>
                </c:pt>
              </c:strCache>
            </c:strRef>
          </c:tx>
          <c:spPr>
            <a:solidFill>
              <a:schemeClr val="accent1"/>
            </a:solidFill>
            <a:ln>
              <a:noFill/>
            </a:ln>
            <a:effectLst/>
          </c:spPr>
          <c:invertIfNegative val="0"/>
          <c:cat>
            <c:strRef>
              <c:f>DashboardData!$R$4:$R$14</c:f>
              <c:strCache>
                <c:ptCount val="10"/>
                <c:pt idx="0">
                  <c:v>Hon Rocking Chair, Black</c:v>
                </c:pt>
                <c:pt idx="1">
                  <c:v>Wilson Jones Index Tab, Clear</c:v>
                </c:pt>
                <c:pt idx="2">
                  <c:v>Brother Copy Machine, Color</c:v>
                </c:pt>
                <c:pt idx="3">
                  <c:v>Novimex Legal Exhibit Labels, Alphabetical</c:v>
                </c:pt>
                <c:pt idx="4">
                  <c:v>Rogers File Cart, Single Width</c:v>
                </c:pt>
                <c:pt idx="5">
                  <c:v>Stockwell Staples, Metal</c:v>
                </c:pt>
                <c:pt idx="6">
                  <c:v>Stockwell Thumb Tacks, Metal</c:v>
                </c:pt>
                <c:pt idx="7">
                  <c:v>Ibico Binder Covers, Durable</c:v>
                </c:pt>
                <c:pt idx="8">
                  <c:v>Boston Highlighters, Water Color</c:v>
                </c:pt>
                <c:pt idx="9">
                  <c:v>Jiffy Business Envelopes, Recycled</c:v>
                </c:pt>
              </c:strCache>
            </c:strRef>
          </c:cat>
          <c:val>
            <c:numRef>
              <c:f>DashboardData!$S$4:$S$14</c:f>
              <c:numCache>
                <c:formatCode>General</c:formatCode>
                <c:ptCount val="10"/>
                <c:pt idx="0">
                  <c:v>6</c:v>
                </c:pt>
                <c:pt idx="1">
                  <c:v>5</c:v>
                </c:pt>
                <c:pt idx="2">
                  <c:v>5</c:v>
                </c:pt>
                <c:pt idx="3">
                  <c:v>5</c:v>
                </c:pt>
                <c:pt idx="4">
                  <c:v>5</c:v>
                </c:pt>
                <c:pt idx="5">
                  <c:v>5</c:v>
                </c:pt>
                <c:pt idx="6">
                  <c:v>5</c:v>
                </c:pt>
                <c:pt idx="7">
                  <c:v>5</c:v>
                </c:pt>
                <c:pt idx="8">
                  <c:v>5</c:v>
                </c:pt>
                <c:pt idx="9">
                  <c:v>5</c:v>
                </c:pt>
              </c:numCache>
            </c:numRef>
          </c:val>
          <c:extLst>
            <c:ext xmlns:c16="http://schemas.microsoft.com/office/drawing/2014/chart" uri="{C3380CC4-5D6E-409C-BE32-E72D297353CC}">
              <c16:uniqueId val="{00000000-5BF4-4DD3-858D-38EB8889CA65}"/>
            </c:ext>
          </c:extLst>
        </c:ser>
        <c:dLbls>
          <c:showLegendKey val="0"/>
          <c:showVal val="0"/>
          <c:showCatName val="0"/>
          <c:showSerName val="0"/>
          <c:showPercent val="0"/>
          <c:showBubbleSize val="0"/>
        </c:dLbls>
        <c:gapWidth val="182"/>
        <c:axId val="2049964479"/>
        <c:axId val="2049952959"/>
      </c:barChart>
      <c:catAx>
        <c:axId val="204996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952959"/>
        <c:crosses val="autoZero"/>
        <c:auto val="1"/>
        <c:lblAlgn val="ctr"/>
        <c:lblOffset val="100"/>
        <c:noMultiLvlLbl val="0"/>
      </c:catAx>
      <c:valAx>
        <c:axId val="2049952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96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Shipping Volume by Days</a:t>
            </a:r>
            <a:r>
              <a:rPr lang="en-US" sz="1400" b="0" i="0" u="none" strike="noStrike" baseline="0">
                <a:effectLst/>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DashboardData!$V$1</c:f>
              <c:strCache>
                <c:ptCount val="1"/>
                <c:pt idx="0">
                  <c:v>Total</c:v>
                </c:pt>
              </c:strCache>
            </c:strRef>
          </c:tx>
          <c:spPr>
            <a:solidFill>
              <a:schemeClr val="accent1"/>
            </a:solidFill>
            <a:ln>
              <a:noFill/>
            </a:ln>
            <a:effectLst/>
          </c:spPr>
          <c:invertIfNegative val="0"/>
          <c:cat>
            <c:strRef>
              <c:f>DashboardData!$U$2:$U$9</c:f>
              <c:strCache>
                <c:ptCount val="7"/>
                <c:pt idx="0">
                  <c:v>Sunday</c:v>
                </c:pt>
                <c:pt idx="1">
                  <c:v>Monday</c:v>
                </c:pt>
                <c:pt idx="2">
                  <c:v>Tuesday</c:v>
                </c:pt>
                <c:pt idx="3">
                  <c:v>Wednesday</c:v>
                </c:pt>
                <c:pt idx="4">
                  <c:v>Thursday</c:v>
                </c:pt>
                <c:pt idx="5">
                  <c:v>Friday</c:v>
                </c:pt>
                <c:pt idx="6">
                  <c:v>Saturday</c:v>
                </c:pt>
              </c:strCache>
            </c:strRef>
          </c:cat>
          <c:val>
            <c:numRef>
              <c:f>DashboardData!$V$2:$V$9</c:f>
              <c:numCache>
                <c:formatCode>General</c:formatCode>
                <c:ptCount val="7"/>
                <c:pt idx="0">
                  <c:v>96</c:v>
                </c:pt>
                <c:pt idx="1">
                  <c:v>895</c:v>
                </c:pt>
                <c:pt idx="2">
                  <c:v>994</c:v>
                </c:pt>
                <c:pt idx="3">
                  <c:v>968</c:v>
                </c:pt>
                <c:pt idx="4">
                  <c:v>928</c:v>
                </c:pt>
                <c:pt idx="5">
                  <c:v>1025</c:v>
                </c:pt>
                <c:pt idx="6">
                  <c:v>443</c:v>
                </c:pt>
              </c:numCache>
            </c:numRef>
          </c:val>
          <c:extLst>
            <c:ext xmlns:c16="http://schemas.microsoft.com/office/drawing/2014/chart" uri="{C3380CC4-5D6E-409C-BE32-E72D297353CC}">
              <c16:uniqueId val="{00000000-96FC-4FCE-A901-A031EBA926D9}"/>
            </c:ext>
          </c:extLst>
        </c:ser>
        <c:dLbls>
          <c:showLegendKey val="0"/>
          <c:showVal val="0"/>
          <c:showCatName val="0"/>
          <c:showSerName val="0"/>
          <c:showPercent val="0"/>
          <c:showBubbleSize val="0"/>
        </c:dLbls>
        <c:gapWidth val="182"/>
        <c:axId val="141692927"/>
        <c:axId val="141712127"/>
      </c:barChart>
      <c:catAx>
        <c:axId val="14169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2127"/>
        <c:crosses val="autoZero"/>
        <c:auto val="1"/>
        <c:lblAlgn val="ctr"/>
        <c:lblOffset val="100"/>
        <c:noMultiLvlLbl val="0"/>
      </c:catAx>
      <c:valAx>
        <c:axId val="14171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9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Delivery Status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DashboardData!$AG$9</c:f>
              <c:strCache>
                <c:ptCount val="1"/>
                <c:pt idx="0">
                  <c:v>% Late</c:v>
                </c:pt>
              </c:strCache>
            </c:strRef>
          </c:tx>
          <c:spPr>
            <a:solidFill>
              <a:schemeClr val="accent2"/>
            </a:solidFill>
            <a:ln>
              <a:noFill/>
            </a:ln>
            <a:effectLst/>
          </c:spPr>
          <c:invertIfNegative val="0"/>
          <c:cat>
            <c:strRef>
              <c:f>DashboardData!$AD$10:$AD$12</c:f>
              <c:strCache>
                <c:ptCount val="3"/>
                <c:pt idx="0">
                  <c:v>Consumer</c:v>
                </c:pt>
                <c:pt idx="1">
                  <c:v>Corporate</c:v>
                </c:pt>
                <c:pt idx="2">
                  <c:v>Home Office</c:v>
                </c:pt>
              </c:strCache>
            </c:strRef>
          </c:cat>
          <c:val>
            <c:numRef>
              <c:f>DashboardData!$AG$10:$AG$12</c:f>
              <c:numCache>
                <c:formatCode>0%</c:formatCode>
                <c:ptCount val="3"/>
                <c:pt idx="0">
                  <c:v>0.2929365363929724</c:v>
                </c:pt>
                <c:pt idx="1">
                  <c:v>0.3125</c:v>
                </c:pt>
                <c:pt idx="2">
                  <c:v>0.29895833333333333</c:v>
                </c:pt>
              </c:numCache>
            </c:numRef>
          </c:val>
          <c:extLst>
            <c:ext xmlns:c16="http://schemas.microsoft.com/office/drawing/2014/chart" uri="{C3380CC4-5D6E-409C-BE32-E72D297353CC}">
              <c16:uniqueId val="{00000001-6079-4548-B4F9-433885CF41E8}"/>
            </c:ext>
          </c:extLst>
        </c:ser>
        <c:dLbls>
          <c:showLegendKey val="0"/>
          <c:showVal val="0"/>
          <c:showCatName val="0"/>
          <c:showSerName val="0"/>
          <c:showPercent val="0"/>
          <c:showBubbleSize val="0"/>
        </c:dLbls>
        <c:gapWidth val="219"/>
        <c:axId val="507718207"/>
        <c:axId val="507833887"/>
      </c:barChart>
      <c:lineChart>
        <c:grouping val="standard"/>
        <c:varyColors val="0"/>
        <c:ser>
          <c:idx val="0"/>
          <c:order val="0"/>
          <c:tx>
            <c:strRef>
              <c:f>DashboardData!$AE$9</c:f>
              <c:strCache>
                <c:ptCount val="1"/>
                <c:pt idx="0">
                  <c:v>Number of Orders</c:v>
                </c:pt>
              </c:strCache>
            </c:strRef>
          </c:tx>
          <c:spPr>
            <a:ln w="28575" cap="rnd">
              <a:solidFill>
                <a:schemeClr val="accent1"/>
              </a:solidFill>
              <a:round/>
            </a:ln>
            <a:effectLst/>
          </c:spPr>
          <c:marker>
            <c:symbol val="none"/>
          </c:marker>
          <c:cat>
            <c:strRef>
              <c:f>DashboardData!$AD$10:$AD$12</c:f>
              <c:strCache>
                <c:ptCount val="3"/>
                <c:pt idx="0">
                  <c:v>Consumer</c:v>
                </c:pt>
                <c:pt idx="1">
                  <c:v>Corporate</c:v>
                </c:pt>
                <c:pt idx="2">
                  <c:v>Home Office</c:v>
                </c:pt>
              </c:strCache>
            </c:strRef>
          </c:cat>
          <c:val>
            <c:numRef>
              <c:f>DashboardData!$AE$10:$AE$12</c:f>
              <c:numCache>
                <c:formatCode>General</c:formatCode>
                <c:ptCount val="3"/>
                <c:pt idx="0">
                  <c:v>2789</c:v>
                </c:pt>
                <c:pt idx="1">
                  <c:v>1600</c:v>
                </c:pt>
                <c:pt idx="2">
                  <c:v>960</c:v>
                </c:pt>
              </c:numCache>
            </c:numRef>
          </c:val>
          <c:smooth val="0"/>
          <c:extLst>
            <c:ext xmlns:c16="http://schemas.microsoft.com/office/drawing/2014/chart" uri="{C3380CC4-5D6E-409C-BE32-E72D297353CC}">
              <c16:uniqueId val="{00000000-6079-4548-B4F9-433885CF41E8}"/>
            </c:ext>
          </c:extLst>
        </c:ser>
        <c:dLbls>
          <c:showLegendKey val="0"/>
          <c:showVal val="0"/>
          <c:showCatName val="0"/>
          <c:showSerName val="0"/>
          <c:showPercent val="0"/>
          <c:showBubbleSize val="0"/>
        </c:dLbls>
        <c:marker val="1"/>
        <c:smooth val="0"/>
        <c:axId val="507834367"/>
        <c:axId val="507834847"/>
      </c:lineChart>
      <c:catAx>
        <c:axId val="50783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34847"/>
        <c:crosses val="autoZero"/>
        <c:auto val="1"/>
        <c:lblAlgn val="ctr"/>
        <c:lblOffset val="100"/>
        <c:noMultiLvlLbl val="0"/>
      </c:catAx>
      <c:valAx>
        <c:axId val="50783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34367"/>
        <c:crosses val="autoZero"/>
        <c:crossBetween val="between"/>
      </c:valAx>
      <c:valAx>
        <c:axId val="507833887"/>
        <c:scaling>
          <c:orientation val="minMax"/>
          <c:min val="0.2"/>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18207"/>
        <c:crosses val="max"/>
        <c:crossBetween val="between"/>
      </c:valAx>
      <c:catAx>
        <c:axId val="507718207"/>
        <c:scaling>
          <c:orientation val="minMax"/>
        </c:scaling>
        <c:delete val="1"/>
        <c:axPos val="b"/>
        <c:numFmt formatCode="General" sourceLinked="1"/>
        <c:majorTickMark val="out"/>
        <c:minorTickMark val="none"/>
        <c:tickLblPos val="nextTo"/>
        <c:crossAx val="5078338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Late Delivery Impact on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8648293963255"/>
          <c:y val="0.15638670166229221"/>
          <c:w val="0.57457414698162734"/>
          <c:h val="0.75936205890930297"/>
        </c:manualLayout>
      </c:layout>
      <c:barChart>
        <c:barDir val="col"/>
        <c:grouping val="clustered"/>
        <c:varyColors val="0"/>
        <c:ser>
          <c:idx val="0"/>
          <c:order val="0"/>
          <c:tx>
            <c:strRef>
              <c:f>DashboardData!$Z$1</c:f>
              <c:strCache>
                <c:ptCount val="1"/>
                <c:pt idx="0">
                  <c:v>Avg Profit</c:v>
                </c:pt>
              </c:strCache>
            </c:strRef>
          </c:tx>
          <c:spPr>
            <a:solidFill>
              <a:schemeClr val="accent1"/>
            </a:solidFill>
            <a:ln>
              <a:noFill/>
            </a:ln>
            <a:effectLst/>
          </c:spPr>
          <c:invertIfNegative val="0"/>
          <c:cat>
            <c:strRef>
              <c:f>DashboardData!$Y$2:$Y$4</c:f>
              <c:strCache>
                <c:ptCount val="2"/>
                <c:pt idx="0">
                  <c:v>Late</c:v>
                </c:pt>
                <c:pt idx="1">
                  <c:v>On-Time</c:v>
                </c:pt>
              </c:strCache>
            </c:strRef>
          </c:cat>
          <c:val>
            <c:numRef>
              <c:f>DashboardData!$Z$2:$Z$4</c:f>
              <c:numCache>
                <c:formatCode>"$"#,##0.00</c:formatCode>
                <c:ptCount val="2"/>
                <c:pt idx="0">
                  <c:v>26.990315286783105</c:v>
                </c:pt>
                <c:pt idx="1">
                  <c:v>26.061555214953426</c:v>
                </c:pt>
              </c:numCache>
            </c:numRef>
          </c:val>
          <c:extLst>
            <c:ext xmlns:c16="http://schemas.microsoft.com/office/drawing/2014/chart" uri="{C3380CC4-5D6E-409C-BE32-E72D297353CC}">
              <c16:uniqueId val="{00000000-D6FA-4045-9F81-84C5974DD70F}"/>
            </c:ext>
          </c:extLst>
        </c:ser>
        <c:dLbls>
          <c:showLegendKey val="0"/>
          <c:showVal val="0"/>
          <c:showCatName val="0"/>
          <c:showSerName val="0"/>
          <c:showPercent val="0"/>
          <c:showBubbleSize val="0"/>
        </c:dLbls>
        <c:gapWidth val="219"/>
        <c:overlap val="-27"/>
        <c:axId val="507787327"/>
        <c:axId val="507797407"/>
      </c:barChart>
      <c:lineChart>
        <c:grouping val="standard"/>
        <c:varyColors val="0"/>
        <c:ser>
          <c:idx val="1"/>
          <c:order val="1"/>
          <c:tx>
            <c:strRef>
              <c:f>DashboardData!$AA$1</c:f>
              <c:strCache>
                <c:ptCount val="1"/>
                <c:pt idx="0">
                  <c:v>Avg Profit Margin</c:v>
                </c:pt>
              </c:strCache>
            </c:strRef>
          </c:tx>
          <c:spPr>
            <a:ln w="28575" cap="rnd">
              <a:solidFill>
                <a:schemeClr val="accent2"/>
              </a:solidFill>
              <a:round/>
            </a:ln>
            <a:effectLst/>
          </c:spPr>
          <c:marker>
            <c:symbol val="none"/>
          </c:marker>
          <c:cat>
            <c:strRef>
              <c:f>DashboardData!$Y$2:$Y$4</c:f>
              <c:strCache>
                <c:ptCount val="2"/>
                <c:pt idx="0">
                  <c:v>Late</c:v>
                </c:pt>
                <c:pt idx="1">
                  <c:v>On-Time</c:v>
                </c:pt>
              </c:strCache>
            </c:strRef>
          </c:cat>
          <c:val>
            <c:numRef>
              <c:f>DashboardData!$AA$2:$AA$4</c:f>
              <c:numCache>
                <c:formatCode>0%</c:formatCode>
                <c:ptCount val="2"/>
                <c:pt idx="0">
                  <c:v>0.11494482033348515</c:v>
                </c:pt>
                <c:pt idx="1">
                  <c:v>0.11433790801887471</c:v>
                </c:pt>
              </c:numCache>
            </c:numRef>
          </c:val>
          <c:smooth val="0"/>
          <c:extLst>
            <c:ext xmlns:c16="http://schemas.microsoft.com/office/drawing/2014/chart" uri="{C3380CC4-5D6E-409C-BE32-E72D297353CC}">
              <c16:uniqueId val="{00000001-D6FA-4045-9F81-84C5974DD70F}"/>
            </c:ext>
          </c:extLst>
        </c:ser>
        <c:dLbls>
          <c:showLegendKey val="0"/>
          <c:showVal val="0"/>
          <c:showCatName val="0"/>
          <c:showSerName val="0"/>
          <c:showPercent val="0"/>
          <c:showBubbleSize val="0"/>
        </c:dLbls>
        <c:marker val="1"/>
        <c:smooth val="0"/>
        <c:axId val="507796927"/>
        <c:axId val="507792607"/>
      </c:lineChart>
      <c:catAx>
        <c:axId val="507787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97407"/>
        <c:crosses val="autoZero"/>
        <c:auto val="1"/>
        <c:lblAlgn val="ctr"/>
        <c:lblOffset val="100"/>
        <c:noMultiLvlLbl val="0"/>
      </c:catAx>
      <c:valAx>
        <c:axId val="5077974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87327"/>
        <c:crosses val="autoZero"/>
        <c:crossBetween val="between"/>
      </c:valAx>
      <c:valAx>
        <c:axId val="507792607"/>
        <c:scaling>
          <c:orientation val="minMax"/>
          <c:min val="0.11000000000000001"/>
        </c:scaling>
        <c:delete val="0"/>
        <c:axPos val="r"/>
        <c:numFmt formatCode="0.0%" sourceLinked="0"/>
        <c:majorTickMark val="out"/>
        <c:minorTickMark val="none"/>
        <c:tickLblPos val="nextTo"/>
        <c:spPr>
          <a:solidFill>
            <a:sysClr val="window" lastClr="FFFFFF"/>
          </a:solidFill>
          <a:ln>
            <a:solidFill>
              <a:schemeClr val="accent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96927"/>
        <c:crosses val="max"/>
        <c:crossBetween val="between"/>
      </c:valAx>
      <c:catAx>
        <c:axId val="507796927"/>
        <c:scaling>
          <c:orientation val="minMax"/>
        </c:scaling>
        <c:delete val="1"/>
        <c:axPos val="t"/>
        <c:numFmt formatCode="General" sourceLinked="1"/>
        <c:majorTickMark val="out"/>
        <c:minorTickMark val="none"/>
        <c:tickLblPos val="nextTo"/>
        <c:crossAx val="507792607"/>
        <c:crosses val="max"/>
        <c:auto val="1"/>
        <c:lblAlgn val="ctr"/>
        <c:lblOffset val="100"/>
        <c:noMultiLvlLbl val="0"/>
      </c:catAx>
      <c:spPr>
        <a:noFill/>
        <a:ln>
          <a:noFill/>
        </a:ln>
        <a:effectLst/>
      </c:spPr>
    </c:plotArea>
    <c:legend>
      <c:legendPos val="r"/>
      <c:layout>
        <c:manualLayout>
          <c:xMode val="edge"/>
          <c:yMode val="edge"/>
          <c:x val="0.78888888888888886"/>
          <c:y val="0.25398184601924756"/>
          <c:w val="0.20277777777777778"/>
          <c:h val="0.39481372120151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Regional Delivery Cost Efficiency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9188440648815316E-2"/>
          <c:y val="0.22263888888888889"/>
          <c:w val="0.91529063089152718"/>
          <c:h val="0.66996172353455818"/>
        </c:manualLayout>
      </c:layout>
      <c:bubbleChart>
        <c:varyColors val="0"/>
        <c:ser>
          <c:idx val="0"/>
          <c:order val="0"/>
          <c:tx>
            <c:strRef>
              <c:f>DashboardData!$AJ$9</c:f>
              <c:strCache>
                <c:ptCount val="1"/>
                <c:pt idx="0">
                  <c:v>Row Labels</c:v>
                </c:pt>
              </c:strCache>
            </c:strRef>
          </c:tx>
          <c:spPr>
            <a:solidFill>
              <a:schemeClr val="accent1">
                <a:alpha val="7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DashboardData!$AJ$10:$AJ$13</c:f>
              <c:strCache>
                <c:ptCount val="4"/>
                <c:pt idx="0">
                  <c:v>Caribbean</c:v>
                </c:pt>
                <c:pt idx="1">
                  <c:v>Central</c:v>
                </c:pt>
                <c:pt idx="2">
                  <c:v>North</c:v>
                </c:pt>
                <c:pt idx="3">
                  <c:v>South</c:v>
                </c:pt>
              </c:strCache>
            </c:strRef>
          </c:xVal>
          <c:yVal>
            <c:numRef>
              <c:f>DashboardData!$AN$10:$AN$13</c:f>
              <c:numCache>
                <c:formatCode>0.00</c:formatCode>
                <c:ptCount val="4"/>
                <c:pt idx="0">
                  <c:v>0.98527845510183776</c:v>
                </c:pt>
                <c:pt idx="1">
                  <c:v>0.98156483745876433</c:v>
                </c:pt>
                <c:pt idx="2">
                  <c:v>1.5315516577784032</c:v>
                </c:pt>
                <c:pt idx="3">
                  <c:v>0.899609592140169</c:v>
                </c:pt>
              </c:numCache>
            </c:numRef>
          </c:yVal>
          <c:bubbleSize>
            <c:numRef>
              <c:f>DashboardData!$AM$10:$AM$13</c:f>
              <c:numCache>
                <c:formatCode>"$"#,##0.00</c:formatCode>
                <c:ptCount val="4"/>
                <c:pt idx="0">
                  <c:v>20923.311199999975</c:v>
                </c:pt>
                <c:pt idx="1">
                  <c:v>33306.342240000005</c:v>
                </c:pt>
                <c:pt idx="2">
                  <c:v>54260.945479999951</c:v>
                </c:pt>
                <c:pt idx="3">
                  <c:v>32402.391080000019</c:v>
                </c:pt>
              </c:numCache>
            </c:numRef>
          </c:bubbleSize>
          <c:bubble3D val="0"/>
          <c:extLst>
            <c:ext xmlns:c16="http://schemas.microsoft.com/office/drawing/2014/chart" uri="{C3380CC4-5D6E-409C-BE32-E72D297353CC}">
              <c16:uniqueId val="{00000000-BB45-4F19-9B98-6B99D36B82A4}"/>
            </c:ext>
          </c:extLst>
        </c:ser>
        <c:dLbls>
          <c:showLegendKey val="0"/>
          <c:showVal val="0"/>
          <c:showCatName val="0"/>
          <c:showSerName val="0"/>
          <c:showPercent val="0"/>
          <c:showBubbleSize val="0"/>
        </c:dLbls>
        <c:bubbleScale val="100"/>
        <c:showNegBubbles val="0"/>
        <c:axId val="507797887"/>
        <c:axId val="507790687"/>
      </c:bubbleChart>
      <c:valAx>
        <c:axId val="507797887"/>
        <c:scaling>
          <c:orientation val="minMax"/>
        </c:scaling>
        <c:delete val="1"/>
        <c:axPos val="b"/>
        <c:majorTickMark val="none"/>
        <c:minorTickMark val="none"/>
        <c:tickLblPos val="nextTo"/>
        <c:crossAx val="507790687"/>
        <c:crosses val="autoZero"/>
        <c:crossBetween val="midCat"/>
      </c:valAx>
      <c:valAx>
        <c:axId val="50779068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077978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Late Delivery Rate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DashboardData!$AW$16</c:f>
              <c:strCache>
                <c:ptCount val="1"/>
                <c:pt idx="0">
                  <c:v>% Late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DashboardData!$AT$17:$AT$28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DashboardData!$AW$17:$AW$28</c:f>
              <c:numCache>
                <c:formatCode>0%</c:formatCode>
                <c:ptCount val="12"/>
                <c:pt idx="0">
                  <c:v>0.27659574468085107</c:v>
                </c:pt>
                <c:pt idx="1">
                  <c:v>0.32167832167832167</c:v>
                </c:pt>
                <c:pt idx="2">
                  <c:v>0.26689189189189189</c:v>
                </c:pt>
                <c:pt idx="3">
                  <c:v>0.29850746268656714</c:v>
                </c:pt>
                <c:pt idx="4">
                  <c:v>0.30133333333333334</c:v>
                </c:pt>
                <c:pt idx="5">
                  <c:v>0.32172470978441126</c:v>
                </c:pt>
                <c:pt idx="6">
                  <c:v>0.26129032258064516</c:v>
                </c:pt>
                <c:pt idx="7">
                  <c:v>0.26621160409556316</c:v>
                </c:pt>
                <c:pt idx="8">
                  <c:v>0.29943502824858759</c:v>
                </c:pt>
                <c:pt idx="9">
                  <c:v>0.32855093256814921</c:v>
                </c:pt>
                <c:pt idx="10">
                  <c:v>0.27987897125567324</c:v>
                </c:pt>
                <c:pt idx="11">
                  <c:v>0.31946508172362553</c:v>
                </c:pt>
              </c:numCache>
            </c:numRef>
          </c:val>
          <c:smooth val="1"/>
          <c:extLst>
            <c:ext xmlns:c16="http://schemas.microsoft.com/office/drawing/2014/chart" uri="{C3380CC4-5D6E-409C-BE32-E72D297353CC}">
              <c16:uniqueId val="{00000000-33C0-4CF9-8D74-294E59645E8F}"/>
            </c:ext>
          </c:extLst>
        </c:ser>
        <c:dLbls>
          <c:showLegendKey val="0"/>
          <c:showVal val="0"/>
          <c:showCatName val="0"/>
          <c:showSerName val="0"/>
          <c:showPercent val="0"/>
          <c:showBubbleSize val="0"/>
        </c:dLbls>
        <c:smooth val="0"/>
        <c:axId val="30443567"/>
        <c:axId val="30444047"/>
      </c:lineChart>
      <c:catAx>
        <c:axId val="3044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4047"/>
        <c:crosses val="autoZero"/>
        <c:auto val="1"/>
        <c:lblAlgn val="ctr"/>
        <c:lblOffset val="100"/>
        <c:noMultiLvlLbl val="0"/>
      </c:catAx>
      <c:valAx>
        <c:axId val="30444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3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Shipping Time(Days) by Region</a:t>
            </a:r>
          </a:p>
        </c:rich>
      </c:tx>
      <c:layout>
        <c:manualLayout>
          <c:xMode val="edge"/>
          <c:yMode val="edge"/>
          <c:x val="0.17203014614388759"/>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DashboardData!$B$1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E3-4C6F-BE2E-AF94670CB0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E3-4C6F-BE2E-AF94670CB0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AE3-4C6F-BE2E-AF94670CB0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AE3-4C6F-BE2E-AF94670CB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DashboardData!$A$2:$A$6</c:f>
              <c:strCache>
                <c:ptCount val="4"/>
                <c:pt idx="0">
                  <c:v>Caribbean</c:v>
                </c:pt>
                <c:pt idx="1">
                  <c:v>Central</c:v>
                </c:pt>
                <c:pt idx="2">
                  <c:v>North</c:v>
                </c:pt>
                <c:pt idx="3">
                  <c:v>South</c:v>
                </c:pt>
              </c:strCache>
            </c:strRef>
          </c:cat>
          <c:val>
            <c:numRef>
              <c:f>DashboardData!$B$2:$B$6</c:f>
              <c:numCache>
                <c:formatCode>0.0</c:formatCode>
                <c:ptCount val="4"/>
                <c:pt idx="0">
                  <c:v>4.5491631799163184</c:v>
                </c:pt>
                <c:pt idx="1">
                  <c:v>4.5424281984334201</c:v>
                </c:pt>
                <c:pt idx="2">
                  <c:v>4.5168869309838469</c:v>
                </c:pt>
                <c:pt idx="3">
                  <c:v>4.4322881921280857</c:v>
                </c:pt>
              </c:numCache>
            </c:numRef>
          </c:val>
          <c:extLst>
            <c:ext xmlns:c16="http://schemas.microsoft.com/office/drawing/2014/chart" uri="{C3380CC4-5D6E-409C-BE32-E72D297353CC}">
              <c16:uniqueId val="{00000008-BAE3-4C6F-BE2E-AF94670CB0CA}"/>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review.xlsx]DashboardData!PivotTable2</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On-Time vs Late Deliveries</a:t>
            </a:r>
          </a:p>
        </c:rich>
      </c:tx>
      <c:layout>
        <c:manualLayout>
          <c:xMode val="edge"/>
          <c:yMode val="edge"/>
          <c:x val="0.1701516186974218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5758247827475205E-2"/>
              <c:y val="-6.49595482498188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1238101813098142E-2"/>
              <c:y val="4.6399677321299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DashboardData!$E$1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6C5-48C3-9BEE-56539B9670A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6C5-48C3-9BEE-56539B9670AB}"/>
              </c:ext>
            </c:extLst>
          </c:dPt>
          <c:dLbls>
            <c:dLbl>
              <c:idx val="0"/>
              <c:layout>
                <c:manualLayout>
                  <c:x val="6.5758247827475205E-2"/>
                  <c:y val="-6.495954824981882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6C5-48C3-9BEE-56539B9670AB}"/>
                </c:ext>
              </c:extLst>
            </c:dLbl>
            <c:dLbl>
              <c:idx val="1"/>
              <c:layout>
                <c:manualLayout>
                  <c:x val="-7.1238101813098142E-2"/>
                  <c:y val="4.6399677321299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6C5-48C3-9BEE-56539B967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DashboardData!$D$2:$D$4</c:f>
              <c:strCache>
                <c:ptCount val="2"/>
                <c:pt idx="0">
                  <c:v>Late</c:v>
                </c:pt>
                <c:pt idx="1">
                  <c:v>On-Time</c:v>
                </c:pt>
              </c:strCache>
            </c:strRef>
          </c:cat>
          <c:val>
            <c:numRef>
              <c:f>DashboardData!$E$2:$E$4</c:f>
              <c:numCache>
                <c:formatCode>General</c:formatCode>
                <c:ptCount val="2"/>
                <c:pt idx="0">
                  <c:v>1604</c:v>
                </c:pt>
                <c:pt idx="1">
                  <c:v>3745</c:v>
                </c:pt>
              </c:numCache>
            </c:numRef>
          </c:val>
          <c:extLst>
            <c:ext xmlns:c16="http://schemas.microsoft.com/office/drawing/2014/chart" uri="{C3380CC4-5D6E-409C-BE32-E72D297353CC}">
              <c16:uniqueId val="{00000004-16C5-48C3-9BEE-56539B9670AB}"/>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Status by Region</a:t>
            </a:r>
          </a:p>
        </c:rich>
      </c:tx>
      <c:layout>
        <c:manualLayout>
          <c:xMode val="edge"/>
          <c:yMode val="edge"/>
          <c:x val="0.14907826056623386"/>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88391617713518"/>
          <c:y val="0.20981968936879822"/>
          <c:w val="0.61417786585762768"/>
          <c:h val="0.63316568720611521"/>
        </c:manualLayout>
      </c:layout>
      <c:barChart>
        <c:barDir val="col"/>
        <c:grouping val="stacked"/>
        <c:varyColors val="0"/>
        <c:ser>
          <c:idx val="0"/>
          <c:order val="0"/>
          <c:tx>
            <c:strRef>
              <c:f>DashboardData!$I$1:$I$2</c:f>
              <c:strCache>
                <c:ptCount val="1"/>
                <c:pt idx="0">
                  <c:v>Late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DashboardData!$H$3:$H$7</c:f>
              <c:strCache>
                <c:ptCount val="4"/>
                <c:pt idx="0">
                  <c:v>Caribbean</c:v>
                </c:pt>
                <c:pt idx="1">
                  <c:v>Central</c:v>
                </c:pt>
                <c:pt idx="2">
                  <c:v>North</c:v>
                </c:pt>
                <c:pt idx="3">
                  <c:v>South</c:v>
                </c:pt>
              </c:strCache>
            </c:strRef>
          </c:cat>
          <c:val>
            <c:numRef>
              <c:f>DashboardData!$I$3:$I$7</c:f>
              <c:numCache>
                <c:formatCode>General</c:formatCode>
                <c:ptCount val="4"/>
                <c:pt idx="0">
                  <c:v>300</c:v>
                </c:pt>
                <c:pt idx="1">
                  <c:v>431</c:v>
                </c:pt>
                <c:pt idx="2">
                  <c:v>425</c:v>
                </c:pt>
                <c:pt idx="3">
                  <c:v>448</c:v>
                </c:pt>
              </c:numCache>
            </c:numRef>
          </c:val>
          <c:extLst>
            <c:ext xmlns:c16="http://schemas.microsoft.com/office/drawing/2014/chart" uri="{C3380CC4-5D6E-409C-BE32-E72D297353CC}">
              <c16:uniqueId val="{00000000-4586-4BF8-9455-A7F0EF93F109}"/>
            </c:ext>
          </c:extLst>
        </c:ser>
        <c:ser>
          <c:idx val="1"/>
          <c:order val="1"/>
          <c:tx>
            <c:strRef>
              <c:f>DashboardData!$J$1:$J$2</c:f>
              <c:strCache>
                <c:ptCount val="1"/>
                <c:pt idx="0">
                  <c:v>On-Time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DashboardData!$H$3:$H$7</c:f>
              <c:strCache>
                <c:ptCount val="4"/>
                <c:pt idx="0">
                  <c:v>Caribbean</c:v>
                </c:pt>
                <c:pt idx="1">
                  <c:v>Central</c:v>
                </c:pt>
                <c:pt idx="2">
                  <c:v>North</c:v>
                </c:pt>
                <c:pt idx="3">
                  <c:v>South</c:v>
                </c:pt>
              </c:strCache>
            </c:strRef>
          </c:cat>
          <c:val>
            <c:numRef>
              <c:f>DashboardData!$J$3:$J$7</c:f>
              <c:numCache>
                <c:formatCode>General</c:formatCode>
                <c:ptCount val="4"/>
                <c:pt idx="0">
                  <c:v>656</c:v>
                </c:pt>
                <c:pt idx="1">
                  <c:v>1101</c:v>
                </c:pt>
                <c:pt idx="2">
                  <c:v>937</c:v>
                </c:pt>
                <c:pt idx="3">
                  <c:v>1051</c:v>
                </c:pt>
              </c:numCache>
            </c:numRef>
          </c:val>
          <c:extLst>
            <c:ext xmlns:c16="http://schemas.microsoft.com/office/drawing/2014/chart" uri="{C3380CC4-5D6E-409C-BE32-E72D297353CC}">
              <c16:uniqueId val="{00000001-4586-4BF8-9455-A7F0EF93F109}"/>
            </c:ext>
          </c:extLst>
        </c:ser>
        <c:dLbls>
          <c:showLegendKey val="0"/>
          <c:showVal val="0"/>
          <c:showCatName val="0"/>
          <c:showSerName val="0"/>
          <c:showPercent val="0"/>
          <c:showBubbleSize val="0"/>
        </c:dLbls>
        <c:gapWidth val="150"/>
        <c:overlap val="100"/>
        <c:axId val="141715007"/>
        <c:axId val="141714527"/>
      </c:barChart>
      <c:catAx>
        <c:axId val="141715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714527"/>
        <c:crosses val="autoZero"/>
        <c:auto val="1"/>
        <c:lblAlgn val="ctr"/>
        <c:lblOffset val="100"/>
        <c:noMultiLvlLbl val="0"/>
      </c:catAx>
      <c:valAx>
        <c:axId val="1417145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715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review.xlsx]DashboardData!PivotTable6</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 Volume by Day of Week </a:t>
            </a:r>
          </a:p>
        </c:rich>
      </c:tx>
      <c:layout>
        <c:manualLayout>
          <c:xMode val="edge"/>
          <c:yMode val="edge"/>
          <c:x val="0.13691556976113359"/>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DashboardData!$V$1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DashboardData!$U$2:$U$9</c:f>
              <c:strCache>
                <c:ptCount val="7"/>
                <c:pt idx="0">
                  <c:v>Sunday</c:v>
                </c:pt>
                <c:pt idx="1">
                  <c:v>Monday</c:v>
                </c:pt>
                <c:pt idx="2">
                  <c:v>Tuesday</c:v>
                </c:pt>
                <c:pt idx="3">
                  <c:v>Wednesday</c:v>
                </c:pt>
                <c:pt idx="4">
                  <c:v>Thursday</c:v>
                </c:pt>
                <c:pt idx="5">
                  <c:v>Friday</c:v>
                </c:pt>
                <c:pt idx="6">
                  <c:v>Saturday</c:v>
                </c:pt>
              </c:strCache>
            </c:strRef>
          </c:cat>
          <c:val>
            <c:numRef>
              <c:f>DashboardData!$V$2:$V$9</c:f>
              <c:numCache>
                <c:formatCode>General</c:formatCode>
                <c:ptCount val="7"/>
                <c:pt idx="0">
                  <c:v>96</c:v>
                </c:pt>
                <c:pt idx="1">
                  <c:v>895</c:v>
                </c:pt>
                <c:pt idx="2">
                  <c:v>994</c:v>
                </c:pt>
                <c:pt idx="3">
                  <c:v>968</c:v>
                </c:pt>
                <c:pt idx="4">
                  <c:v>928</c:v>
                </c:pt>
                <c:pt idx="5">
                  <c:v>1025</c:v>
                </c:pt>
                <c:pt idx="6">
                  <c:v>443</c:v>
                </c:pt>
              </c:numCache>
            </c:numRef>
          </c:val>
          <c:extLst>
            <c:ext xmlns:c16="http://schemas.microsoft.com/office/drawing/2014/chart" uri="{C3380CC4-5D6E-409C-BE32-E72D297353CC}">
              <c16:uniqueId val="{00000000-4427-4380-8B34-5C77C8AC63A9}"/>
            </c:ext>
          </c:extLst>
        </c:ser>
        <c:dLbls>
          <c:dLblPos val="outEnd"/>
          <c:showLegendKey val="0"/>
          <c:showVal val="1"/>
          <c:showCatName val="0"/>
          <c:showSerName val="0"/>
          <c:showPercent val="0"/>
          <c:showBubbleSize val="0"/>
        </c:dLbls>
        <c:gapWidth val="115"/>
        <c:overlap val="-20"/>
        <c:axId val="141692927"/>
        <c:axId val="141712127"/>
      </c:barChart>
      <c:catAx>
        <c:axId val="1416929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712127"/>
        <c:crosses val="autoZero"/>
        <c:auto val="1"/>
        <c:lblAlgn val="ctr"/>
        <c:lblOffset val="100"/>
        <c:noMultiLvlLbl val="0"/>
      </c:catAx>
      <c:valAx>
        <c:axId val="141712127"/>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1692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Late Delivery Rate Over Time</a:t>
            </a:r>
          </a:p>
        </c:rich>
      </c:tx>
      <c:layout>
        <c:manualLayout>
          <c:xMode val="edge"/>
          <c:yMode val="edge"/>
          <c:x val="0.18751712058938316"/>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DashboardData!$AW$16</c:f>
              <c:strCache>
                <c:ptCount val="1"/>
                <c:pt idx="0">
                  <c:v>% Late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chemeClr val="accent1"/>
                </a:solidFill>
              </a:ln>
              <a:effectLst/>
            </c:spPr>
            <c:trendlineType val="linear"/>
            <c:dispRSqr val="0"/>
            <c:dispEq val="0"/>
          </c:trendline>
          <c:cat>
            <c:strRef>
              <c:f>DashboardData!$AT$17:$AT$28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DashboardData!$AW$17:$AW$28</c:f>
              <c:numCache>
                <c:formatCode>0%</c:formatCode>
                <c:ptCount val="12"/>
                <c:pt idx="0">
                  <c:v>0.27659574468085107</c:v>
                </c:pt>
                <c:pt idx="1">
                  <c:v>0.32167832167832167</c:v>
                </c:pt>
                <c:pt idx="2">
                  <c:v>0.26689189189189189</c:v>
                </c:pt>
                <c:pt idx="3">
                  <c:v>0.29850746268656714</c:v>
                </c:pt>
                <c:pt idx="4">
                  <c:v>0.30133333333333334</c:v>
                </c:pt>
                <c:pt idx="5">
                  <c:v>0.32172470978441126</c:v>
                </c:pt>
                <c:pt idx="6">
                  <c:v>0.26129032258064516</c:v>
                </c:pt>
                <c:pt idx="7">
                  <c:v>0.26621160409556316</c:v>
                </c:pt>
                <c:pt idx="8">
                  <c:v>0.29943502824858759</c:v>
                </c:pt>
                <c:pt idx="9">
                  <c:v>0.32855093256814921</c:v>
                </c:pt>
                <c:pt idx="10">
                  <c:v>0.27987897125567324</c:v>
                </c:pt>
                <c:pt idx="11">
                  <c:v>0.31946508172362553</c:v>
                </c:pt>
              </c:numCache>
            </c:numRef>
          </c:val>
          <c:smooth val="1"/>
          <c:extLst>
            <c:ext xmlns:c16="http://schemas.microsoft.com/office/drawing/2014/chart" uri="{C3380CC4-5D6E-409C-BE32-E72D297353CC}">
              <c16:uniqueId val="{00000001-31EA-46B9-97A3-6264A0747D10}"/>
            </c:ext>
          </c:extLst>
        </c:ser>
        <c:dLbls>
          <c:showLegendKey val="0"/>
          <c:showVal val="0"/>
          <c:showCatName val="0"/>
          <c:showSerName val="0"/>
          <c:showPercent val="0"/>
          <c:showBubbleSize val="0"/>
        </c:dLbls>
        <c:smooth val="0"/>
        <c:axId val="30443567"/>
        <c:axId val="30444047"/>
      </c:lineChart>
      <c:catAx>
        <c:axId val="304435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444047"/>
        <c:crosses val="autoZero"/>
        <c:auto val="1"/>
        <c:lblAlgn val="ctr"/>
        <c:lblOffset val="100"/>
        <c:noMultiLvlLbl val="0"/>
      </c:catAx>
      <c:valAx>
        <c:axId val="3044404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443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Delivery Cost Efficiency</a:t>
            </a:r>
          </a:p>
        </c:rich>
      </c:tx>
      <c:layout>
        <c:manualLayout>
          <c:xMode val="edge"/>
          <c:yMode val="edge"/>
          <c:x val="0.12595226456033826"/>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304808706614866E-2"/>
          <c:y val="0.39035391802439795"/>
          <c:w val="0.91529063089152718"/>
          <c:h val="0.60706845606563331"/>
        </c:manualLayout>
      </c:layout>
      <c:bubbleChart>
        <c:varyColors val="0"/>
        <c:ser>
          <c:idx val="0"/>
          <c:order val="0"/>
          <c:tx>
            <c:strRef>
              <c:f>DashboardData!$AJ$9</c:f>
              <c:strCache>
                <c:ptCount val="1"/>
                <c:pt idx="0">
                  <c:v>Row Labels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DashboardData!$AJ$10:$AJ$13</c:f>
              <c:strCache>
                <c:ptCount val="4"/>
                <c:pt idx="0">
                  <c:v>Caribbean</c:v>
                </c:pt>
                <c:pt idx="1">
                  <c:v>Central</c:v>
                </c:pt>
                <c:pt idx="2">
                  <c:v>North</c:v>
                </c:pt>
                <c:pt idx="3">
                  <c:v>South</c:v>
                </c:pt>
              </c:strCache>
            </c:strRef>
          </c:xVal>
          <c:yVal>
            <c:numRef>
              <c:f>DashboardData!$AN$10:$AN$13</c:f>
              <c:numCache>
                <c:formatCode>0.00</c:formatCode>
                <c:ptCount val="4"/>
                <c:pt idx="0">
                  <c:v>0.98527845510183776</c:v>
                </c:pt>
                <c:pt idx="1">
                  <c:v>0.98156483745876433</c:v>
                </c:pt>
                <c:pt idx="2">
                  <c:v>1.5315516577784032</c:v>
                </c:pt>
                <c:pt idx="3">
                  <c:v>0.899609592140169</c:v>
                </c:pt>
              </c:numCache>
            </c:numRef>
          </c:yVal>
          <c:bubbleSize>
            <c:numRef>
              <c:f>DashboardData!$AM$10:$AM$13</c:f>
              <c:numCache>
                <c:formatCode>"$"#,##0.00</c:formatCode>
                <c:ptCount val="4"/>
                <c:pt idx="0">
                  <c:v>20923.311199999975</c:v>
                </c:pt>
                <c:pt idx="1">
                  <c:v>33306.342240000005</c:v>
                </c:pt>
                <c:pt idx="2">
                  <c:v>54260.945479999951</c:v>
                </c:pt>
                <c:pt idx="3">
                  <c:v>32402.391080000019</c:v>
                </c:pt>
              </c:numCache>
            </c:numRef>
          </c:bubbleSize>
          <c:bubble3D val="0"/>
          <c:extLst>
            <c:ext xmlns:c16="http://schemas.microsoft.com/office/drawing/2014/chart" uri="{C3380CC4-5D6E-409C-BE32-E72D297353CC}">
              <c16:uniqueId val="{00000000-70AD-4AC3-AD41-984ED2D9151E}"/>
            </c:ext>
          </c:extLst>
        </c:ser>
        <c:dLbls>
          <c:showLegendKey val="0"/>
          <c:showVal val="0"/>
          <c:showCatName val="0"/>
          <c:showSerName val="0"/>
          <c:showPercent val="0"/>
          <c:showBubbleSize val="0"/>
        </c:dLbls>
        <c:bubbleScale val="100"/>
        <c:showNegBubbles val="0"/>
        <c:axId val="507797887"/>
        <c:axId val="507790687"/>
      </c:bubbleChart>
      <c:valAx>
        <c:axId val="507797887"/>
        <c:scaling>
          <c:orientation val="minMax"/>
        </c:scaling>
        <c:delete val="1"/>
        <c:axPos val="b"/>
        <c:majorGridlines>
          <c:spPr>
            <a:ln w="9525" cap="flat" cmpd="sng" algn="ctr">
              <a:solidFill>
                <a:schemeClr val="lt1">
                  <a:lumMod val="95000"/>
                  <a:alpha val="10000"/>
                </a:schemeClr>
              </a:solidFill>
              <a:round/>
            </a:ln>
            <a:effectLst/>
          </c:spPr>
        </c:majorGridlines>
        <c:majorTickMark val="none"/>
        <c:minorTickMark val="none"/>
        <c:tickLblPos val="nextTo"/>
        <c:crossAx val="507790687"/>
        <c:crosses val="autoZero"/>
        <c:crossBetween val="midCat"/>
      </c:valAx>
      <c:valAx>
        <c:axId val="50779068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77978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Late Delivery Impact on Profit</a:t>
            </a:r>
          </a:p>
        </c:rich>
      </c:tx>
      <c:layout>
        <c:manualLayout>
          <c:xMode val="edge"/>
          <c:yMode val="edge"/>
          <c:x val="0.1313303390176538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8648293963255"/>
          <c:y val="0.235034302988614"/>
          <c:w val="0.61434928204476325"/>
          <c:h val="0.65486934758107007"/>
        </c:manualLayout>
      </c:layout>
      <c:barChart>
        <c:barDir val="col"/>
        <c:grouping val="clustered"/>
        <c:varyColors val="0"/>
        <c:ser>
          <c:idx val="0"/>
          <c:order val="0"/>
          <c:tx>
            <c:strRef>
              <c:f>DashboardData!$Z$1</c:f>
              <c:strCache>
                <c:ptCount val="1"/>
                <c:pt idx="0">
                  <c:v>Avg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DashboardData!$Y$2:$Y$4</c:f>
              <c:strCache>
                <c:ptCount val="2"/>
                <c:pt idx="0">
                  <c:v>Late</c:v>
                </c:pt>
                <c:pt idx="1">
                  <c:v>On-Time</c:v>
                </c:pt>
              </c:strCache>
            </c:strRef>
          </c:cat>
          <c:val>
            <c:numRef>
              <c:f>DashboardData!$Z$2:$Z$4</c:f>
              <c:numCache>
                <c:formatCode>"$"#,##0.00</c:formatCode>
                <c:ptCount val="2"/>
                <c:pt idx="0">
                  <c:v>26.990315286783105</c:v>
                </c:pt>
                <c:pt idx="1">
                  <c:v>26.061555214953426</c:v>
                </c:pt>
              </c:numCache>
            </c:numRef>
          </c:val>
          <c:extLst>
            <c:ext xmlns:c16="http://schemas.microsoft.com/office/drawing/2014/chart" uri="{C3380CC4-5D6E-409C-BE32-E72D297353CC}">
              <c16:uniqueId val="{00000000-1629-4166-9EA1-17D9EFDB5489}"/>
            </c:ext>
          </c:extLst>
        </c:ser>
        <c:dLbls>
          <c:showLegendKey val="0"/>
          <c:showVal val="0"/>
          <c:showCatName val="0"/>
          <c:showSerName val="0"/>
          <c:showPercent val="0"/>
          <c:showBubbleSize val="0"/>
        </c:dLbls>
        <c:gapWidth val="219"/>
        <c:overlap val="-27"/>
        <c:axId val="507787327"/>
        <c:axId val="507797407"/>
      </c:barChart>
      <c:lineChart>
        <c:grouping val="standard"/>
        <c:varyColors val="0"/>
        <c:ser>
          <c:idx val="1"/>
          <c:order val="1"/>
          <c:tx>
            <c:strRef>
              <c:f>DashboardData!$AA$1</c:f>
              <c:strCache>
                <c:ptCount val="1"/>
                <c:pt idx="0">
                  <c:v>Avg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DashboardData!$Y$2:$Y$4</c:f>
              <c:strCache>
                <c:ptCount val="2"/>
                <c:pt idx="0">
                  <c:v>Late</c:v>
                </c:pt>
                <c:pt idx="1">
                  <c:v>On-Time</c:v>
                </c:pt>
              </c:strCache>
            </c:strRef>
          </c:cat>
          <c:val>
            <c:numRef>
              <c:f>DashboardData!$AA$2:$AA$4</c:f>
              <c:numCache>
                <c:formatCode>0%</c:formatCode>
                <c:ptCount val="2"/>
                <c:pt idx="0">
                  <c:v>0.11494482033348515</c:v>
                </c:pt>
                <c:pt idx="1">
                  <c:v>0.11433790801887471</c:v>
                </c:pt>
              </c:numCache>
            </c:numRef>
          </c:val>
          <c:smooth val="1"/>
          <c:extLst>
            <c:ext xmlns:c16="http://schemas.microsoft.com/office/drawing/2014/chart" uri="{C3380CC4-5D6E-409C-BE32-E72D297353CC}">
              <c16:uniqueId val="{00000001-1629-4166-9EA1-17D9EFDB5489}"/>
            </c:ext>
          </c:extLst>
        </c:ser>
        <c:dLbls>
          <c:showLegendKey val="0"/>
          <c:showVal val="0"/>
          <c:showCatName val="0"/>
          <c:showSerName val="0"/>
          <c:showPercent val="0"/>
          <c:showBubbleSize val="0"/>
        </c:dLbls>
        <c:marker val="1"/>
        <c:smooth val="0"/>
        <c:axId val="507796927"/>
        <c:axId val="507792607"/>
      </c:lineChart>
      <c:catAx>
        <c:axId val="507787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797407"/>
        <c:crosses val="autoZero"/>
        <c:auto val="1"/>
        <c:lblAlgn val="ctr"/>
        <c:lblOffset val="100"/>
        <c:noMultiLvlLbl val="0"/>
      </c:catAx>
      <c:valAx>
        <c:axId val="50779740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solidFill>
              <a:srgbClr val="007FCD"/>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787327"/>
        <c:crosses val="autoZero"/>
        <c:crossBetween val="between"/>
      </c:valAx>
      <c:valAx>
        <c:axId val="507792607"/>
        <c:scaling>
          <c:orientation val="minMax"/>
        </c:scaling>
        <c:delete val="0"/>
        <c:axPos val="r"/>
        <c:numFmt formatCode="0.0%" sourceLinked="0"/>
        <c:majorTickMark val="none"/>
        <c:minorTickMark val="none"/>
        <c:tickLblPos val="nextTo"/>
        <c:spPr>
          <a:noFill/>
          <a:ln>
            <a:solidFill>
              <a:schemeClr val="accent2"/>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796927"/>
        <c:crosses val="max"/>
        <c:crossBetween val="between"/>
      </c:valAx>
      <c:catAx>
        <c:axId val="507796927"/>
        <c:scaling>
          <c:orientation val="minMax"/>
        </c:scaling>
        <c:delete val="1"/>
        <c:axPos val="t"/>
        <c:numFmt formatCode="General" sourceLinked="1"/>
        <c:majorTickMark val="none"/>
        <c:minorTickMark val="none"/>
        <c:tickLblPos val="nextTo"/>
        <c:crossAx val="507792607"/>
        <c:crosses val="max"/>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9.8742179165585447E-2"/>
          <c:y val="0.157625674972597"/>
          <c:w val="0.81301898624686442"/>
          <c:h val="6.76595309414005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 for review.xlsx]DashboardData!PivotTable4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 Mode Efficiency</a:t>
            </a:r>
          </a:p>
        </c:rich>
      </c:tx>
      <c:layout>
        <c:manualLayout>
          <c:xMode val="edge"/>
          <c:yMode val="edge"/>
          <c:x val="0.1742818643618670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2863413458019571"/>
          <c:w val="0.60760351561616044"/>
          <c:h val="0.5706591234936258"/>
        </c:manualLayout>
      </c:layout>
      <c:barChart>
        <c:barDir val="col"/>
        <c:grouping val="clustered"/>
        <c:varyColors val="0"/>
        <c:ser>
          <c:idx val="1"/>
          <c:order val="1"/>
          <c:tx>
            <c:strRef>
              <c:f>DashboardData!$P$3</c:f>
              <c:strCache>
                <c:ptCount val="1"/>
                <c:pt idx="0">
                  <c:v>Total On-Time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DashboardData!$N$4:$N$8</c:f>
              <c:strCache>
                <c:ptCount val="4"/>
                <c:pt idx="0">
                  <c:v>First Class</c:v>
                </c:pt>
                <c:pt idx="1">
                  <c:v>Same Day</c:v>
                </c:pt>
                <c:pt idx="2">
                  <c:v>Second Class</c:v>
                </c:pt>
                <c:pt idx="3">
                  <c:v>Standard Class</c:v>
                </c:pt>
              </c:strCache>
            </c:strRef>
          </c:cat>
          <c:val>
            <c:numRef>
              <c:f>DashboardData!$P$4:$P$8</c:f>
              <c:numCache>
                <c:formatCode>General</c:formatCode>
                <c:ptCount val="4"/>
                <c:pt idx="0">
                  <c:v>521</c:v>
                </c:pt>
                <c:pt idx="1">
                  <c:v>195</c:v>
                </c:pt>
                <c:pt idx="2">
                  <c:v>794</c:v>
                </c:pt>
                <c:pt idx="3">
                  <c:v>2235</c:v>
                </c:pt>
              </c:numCache>
            </c:numRef>
          </c:val>
          <c:extLst>
            <c:ext xmlns:c16="http://schemas.microsoft.com/office/drawing/2014/chart" uri="{C3380CC4-5D6E-409C-BE32-E72D297353CC}">
              <c16:uniqueId val="{00000000-584B-47FA-80BF-489A5043332A}"/>
            </c:ext>
          </c:extLst>
        </c:ser>
        <c:dLbls>
          <c:showLegendKey val="0"/>
          <c:showVal val="0"/>
          <c:showCatName val="0"/>
          <c:showSerName val="0"/>
          <c:showPercent val="0"/>
          <c:showBubbleSize val="0"/>
        </c:dLbls>
        <c:gapWidth val="182"/>
        <c:axId val="342719039"/>
        <c:axId val="342715199"/>
      </c:barChart>
      <c:lineChart>
        <c:grouping val="standard"/>
        <c:varyColors val="0"/>
        <c:ser>
          <c:idx val="0"/>
          <c:order val="0"/>
          <c:tx>
            <c:strRef>
              <c:f>DashboardData!$O$3</c:f>
              <c:strCache>
                <c:ptCount val="1"/>
                <c:pt idx="0">
                  <c:v>Avg Duration</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DashboardData!$N$4:$N$8</c:f>
              <c:strCache>
                <c:ptCount val="4"/>
                <c:pt idx="0">
                  <c:v>First Class</c:v>
                </c:pt>
                <c:pt idx="1">
                  <c:v>Same Day</c:v>
                </c:pt>
                <c:pt idx="2">
                  <c:v>Second Class</c:v>
                </c:pt>
                <c:pt idx="3">
                  <c:v>Standard Class</c:v>
                </c:pt>
              </c:strCache>
            </c:strRef>
          </c:cat>
          <c:val>
            <c:numRef>
              <c:f>DashboardData!$O$4:$O$8</c:f>
              <c:numCache>
                <c:formatCode>0</c:formatCode>
                <c:ptCount val="4"/>
                <c:pt idx="0">
                  <c:v>2</c:v>
                </c:pt>
                <c:pt idx="1">
                  <c:v>0</c:v>
                </c:pt>
                <c:pt idx="2">
                  <c:v>3</c:v>
                </c:pt>
                <c:pt idx="3">
                  <c:v>5</c:v>
                </c:pt>
              </c:numCache>
            </c:numRef>
          </c:val>
          <c:smooth val="1"/>
          <c:extLst>
            <c:ext xmlns:c16="http://schemas.microsoft.com/office/drawing/2014/chart" uri="{C3380CC4-5D6E-409C-BE32-E72D297353CC}">
              <c16:uniqueId val="{00000001-584B-47FA-80BF-489A5043332A}"/>
            </c:ext>
          </c:extLst>
        </c:ser>
        <c:dLbls>
          <c:showLegendKey val="0"/>
          <c:showVal val="0"/>
          <c:showCatName val="0"/>
          <c:showSerName val="0"/>
          <c:showPercent val="0"/>
          <c:showBubbleSize val="0"/>
        </c:dLbls>
        <c:marker val="1"/>
        <c:smooth val="0"/>
        <c:axId val="477919983"/>
        <c:axId val="477919503"/>
      </c:lineChart>
      <c:catAx>
        <c:axId val="3427190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2715199"/>
        <c:crosses val="autoZero"/>
        <c:auto val="1"/>
        <c:lblAlgn val="ctr"/>
        <c:lblOffset val="100"/>
        <c:noMultiLvlLbl val="0"/>
      </c:catAx>
      <c:valAx>
        <c:axId val="3427151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solidFill>
              <a:schemeClr val="accent2"/>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2719039"/>
        <c:crosses val="autoZero"/>
        <c:crossBetween val="between"/>
      </c:valAx>
      <c:valAx>
        <c:axId val="477919503"/>
        <c:scaling>
          <c:orientation val="minMax"/>
        </c:scaling>
        <c:delete val="0"/>
        <c:axPos val="r"/>
        <c:numFmt formatCode="0" sourceLinked="1"/>
        <c:majorTickMark val="none"/>
        <c:minorTickMark val="none"/>
        <c:tickLblPos val="nextTo"/>
        <c:spPr>
          <a:noFill/>
          <a:ln>
            <a:solidFill>
              <a:srgbClr val="007FCD"/>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919983"/>
        <c:crosses val="max"/>
        <c:crossBetween val="between"/>
      </c:valAx>
      <c:catAx>
        <c:axId val="477919983"/>
        <c:scaling>
          <c:orientation val="minMax"/>
        </c:scaling>
        <c:delete val="1"/>
        <c:axPos val="b"/>
        <c:numFmt formatCode="General" sourceLinked="1"/>
        <c:majorTickMark val="none"/>
        <c:minorTickMark val="none"/>
        <c:tickLblPos val="nextTo"/>
        <c:crossAx val="477919503"/>
        <c:crosses val="autoZero"/>
        <c:auto val="1"/>
        <c:lblAlgn val="ctr"/>
        <c:lblOffset val="100"/>
        <c:noMultiLvlLbl val="0"/>
      </c:catAx>
      <c:spPr>
        <a:noFill/>
        <a:ln>
          <a:noFill/>
        </a:ln>
        <a:effectLst/>
      </c:spPr>
    </c:plotArea>
    <c:legend>
      <c:legendPos val="r"/>
      <c:layout>
        <c:manualLayout>
          <c:xMode val="edge"/>
          <c:yMode val="edge"/>
          <c:x val="0.77747575294593729"/>
          <c:y val="0.34816428581872422"/>
          <c:w val="0.21663476283317287"/>
          <c:h val="0.429536052801591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Status by Customer Segment</a:t>
            </a:r>
          </a:p>
        </c:rich>
      </c:tx>
      <c:layout>
        <c:manualLayout>
          <c:xMode val="edge"/>
          <c:yMode val="edge"/>
          <c:x val="0.1265195428845739"/>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DashboardData!$AE$9</c:f>
              <c:strCache>
                <c:ptCount val="1"/>
                <c:pt idx="0">
                  <c:v>Number of 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DashboardData!$AD$10:$AD$12</c:f>
              <c:strCache>
                <c:ptCount val="3"/>
                <c:pt idx="0">
                  <c:v>Consumer</c:v>
                </c:pt>
                <c:pt idx="1">
                  <c:v>Corporate</c:v>
                </c:pt>
                <c:pt idx="2">
                  <c:v>Home Office</c:v>
                </c:pt>
              </c:strCache>
            </c:strRef>
          </c:cat>
          <c:val>
            <c:numRef>
              <c:f>DashboardData!$AE$10:$AE$12</c:f>
              <c:numCache>
                <c:formatCode>General</c:formatCode>
                <c:ptCount val="3"/>
                <c:pt idx="0">
                  <c:v>2789</c:v>
                </c:pt>
                <c:pt idx="1">
                  <c:v>1600</c:v>
                </c:pt>
                <c:pt idx="2">
                  <c:v>960</c:v>
                </c:pt>
              </c:numCache>
            </c:numRef>
          </c:val>
          <c:extLst>
            <c:ext xmlns:c16="http://schemas.microsoft.com/office/drawing/2014/chart" uri="{C3380CC4-5D6E-409C-BE32-E72D297353CC}">
              <c16:uniqueId val="{00000001-A2F0-493F-BB4A-41BCE99C32B0}"/>
            </c:ext>
          </c:extLst>
        </c:ser>
        <c:dLbls>
          <c:showLegendKey val="0"/>
          <c:showVal val="0"/>
          <c:showCatName val="0"/>
          <c:showSerName val="0"/>
          <c:showPercent val="0"/>
          <c:showBubbleSize val="0"/>
        </c:dLbls>
        <c:gapWidth val="219"/>
        <c:axId val="507834367"/>
        <c:axId val="507834847"/>
      </c:barChart>
      <c:lineChart>
        <c:grouping val="standard"/>
        <c:varyColors val="0"/>
        <c:ser>
          <c:idx val="1"/>
          <c:order val="1"/>
          <c:tx>
            <c:strRef>
              <c:f>DashboardData!$AG$9</c:f>
              <c:strCache>
                <c:ptCount val="1"/>
                <c:pt idx="0">
                  <c:v>% Late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DashboardData!$AD$10:$AD$12</c:f>
              <c:strCache>
                <c:ptCount val="3"/>
                <c:pt idx="0">
                  <c:v>Consumer</c:v>
                </c:pt>
                <c:pt idx="1">
                  <c:v>Corporate</c:v>
                </c:pt>
                <c:pt idx="2">
                  <c:v>Home Office</c:v>
                </c:pt>
              </c:strCache>
            </c:strRef>
          </c:cat>
          <c:val>
            <c:numRef>
              <c:f>DashboardData!$AG$10:$AG$12</c:f>
              <c:numCache>
                <c:formatCode>0%</c:formatCode>
                <c:ptCount val="3"/>
                <c:pt idx="0">
                  <c:v>0.2929365363929724</c:v>
                </c:pt>
                <c:pt idx="1">
                  <c:v>0.3125</c:v>
                </c:pt>
                <c:pt idx="2">
                  <c:v>0.29895833333333333</c:v>
                </c:pt>
              </c:numCache>
            </c:numRef>
          </c:val>
          <c:smooth val="1"/>
          <c:extLst>
            <c:ext xmlns:c16="http://schemas.microsoft.com/office/drawing/2014/chart" uri="{C3380CC4-5D6E-409C-BE32-E72D297353CC}">
              <c16:uniqueId val="{00000000-A2F0-493F-BB4A-41BCE99C32B0}"/>
            </c:ext>
          </c:extLst>
        </c:ser>
        <c:dLbls>
          <c:showLegendKey val="0"/>
          <c:showVal val="0"/>
          <c:showCatName val="0"/>
          <c:showSerName val="0"/>
          <c:showPercent val="0"/>
          <c:showBubbleSize val="0"/>
        </c:dLbls>
        <c:marker val="1"/>
        <c:smooth val="0"/>
        <c:axId val="1817751968"/>
        <c:axId val="1817753408"/>
      </c:lineChart>
      <c:catAx>
        <c:axId val="507834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834847"/>
        <c:crosses val="autoZero"/>
        <c:auto val="1"/>
        <c:lblAlgn val="ctr"/>
        <c:lblOffset val="100"/>
        <c:noMultiLvlLbl val="0"/>
      </c:catAx>
      <c:valAx>
        <c:axId val="507834847"/>
        <c:scaling>
          <c:orientation val="minMax"/>
          <c:min val="0.2"/>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solidFill>
              <a:srgbClr val="007FCD"/>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834367"/>
        <c:crosses val="autoZero"/>
        <c:crossBetween val="between"/>
      </c:valAx>
      <c:valAx>
        <c:axId val="1817753408"/>
        <c:scaling>
          <c:orientation val="minMax"/>
        </c:scaling>
        <c:delete val="0"/>
        <c:axPos val="r"/>
        <c:numFmt formatCode="0.0%" sourceLinked="0"/>
        <c:majorTickMark val="none"/>
        <c:minorTickMark val="none"/>
        <c:tickLblPos val="nextTo"/>
        <c:spPr>
          <a:noFill/>
          <a:ln>
            <a:solidFill>
              <a:schemeClr val="accent2"/>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7751968"/>
        <c:crosses val="max"/>
        <c:crossBetween val="between"/>
      </c:valAx>
      <c:catAx>
        <c:axId val="1817751968"/>
        <c:scaling>
          <c:orientation val="minMax"/>
        </c:scaling>
        <c:delete val="1"/>
        <c:axPos val="b"/>
        <c:numFmt formatCode="General" sourceLinked="1"/>
        <c:majorTickMark val="none"/>
        <c:minorTickMark val="none"/>
        <c:tickLblPos val="nextTo"/>
        <c:crossAx val="18177534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image" Target="../media/image1.webp"/><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139700</xdr:rowOff>
    </xdr:from>
    <xdr:to>
      <xdr:col>2</xdr:col>
      <xdr:colOff>577850</xdr:colOff>
      <xdr:row>20</xdr:row>
      <xdr:rowOff>133350</xdr:rowOff>
    </xdr:to>
    <xdr:graphicFrame macro="">
      <xdr:nvGraphicFramePr>
        <xdr:cNvPr id="2" name="Average Shipping Time">
          <a:extLst>
            <a:ext uri="{FF2B5EF4-FFF2-40B4-BE49-F238E27FC236}">
              <a16:creationId xmlns:a16="http://schemas.microsoft.com/office/drawing/2014/main" id="{7807D732-3780-9A7B-8972-12108CD32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425450</xdr:colOff>
      <xdr:row>11</xdr:row>
      <xdr:rowOff>25400</xdr:rowOff>
    </xdr:from>
    <xdr:to>
      <xdr:col>6</xdr:col>
      <xdr:colOff>6350</xdr:colOff>
      <xdr:row>18</xdr:row>
      <xdr:rowOff>82550</xdr:rowOff>
    </xdr:to>
    <xdr:graphicFrame macro="">
      <xdr:nvGraphicFramePr>
        <xdr:cNvPr id="3" name="On-Time vs Late Delivery Count">
          <a:extLst>
            <a:ext uri="{FF2B5EF4-FFF2-40B4-BE49-F238E27FC236}">
              <a16:creationId xmlns:a16="http://schemas.microsoft.com/office/drawing/2014/main" id="{2FBC3042-C30B-D801-D71D-803C56E30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371022</xdr:colOff>
      <xdr:row>7</xdr:row>
      <xdr:rowOff>110671</xdr:rowOff>
    </xdr:from>
    <xdr:to>
      <xdr:col>10</xdr:col>
      <xdr:colOff>91622</xdr:colOff>
      <xdr:row>20</xdr:row>
      <xdr:rowOff>90715</xdr:rowOff>
    </xdr:to>
    <xdr:graphicFrame macro="">
      <xdr:nvGraphicFramePr>
        <xdr:cNvPr id="4" name="On-Time by Region">
          <a:extLst>
            <a:ext uri="{FF2B5EF4-FFF2-40B4-BE49-F238E27FC236}">
              <a16:creationId xmlns:a16="http://schemas.microsoft.com/office/drawing/2014/main" id="{D22E8327-E5BF-3E0F-C81E-50466A4DF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311150</xdr:colOff>
      <xdr:row>10</xdr:row>
      <xdr:rowOff>152400</xdr:rowOff>
    </xdr:from>
    <xdr:to>
      <xdr:col>15</xdr:col>
      <xdr:colOff>901700</xdr:colOff>
      <xdr:row>24</xdr:row>
      <xdr:rowOff>0</xdr:rowOff>
    </xdr:to>
    <xdr:graphicFrame macro="">
      <xdr:nvGraphicFramePr>
        <xdr:cNvPr id="5" name="Shipping Mode Efficiency">
          <a:extLst>
            <a:ext uri="{FF2B5EF4-FFF2-40B4-BE49-F238E27FC236}">
              <a16:creationId xmlns:a16="http://schemas.microsoft.com/office/drawing/2014/main" id="{8197774E-F69C-9676-1F00-357449BEC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1454727</xdr:colOff>
      <xdr:row>25</xdr:row>
      <xdr:rowOff>116609</xdr:rowOff>
    </xdr:from>
    <xdr:to>
      <xdr:col>18</xdr:col>
      <xdr:colOff>129309</xdr:colOff>
      <xdr:row>34</xdr:row>
      <xdr:rowOff>135660</xdr:rowOff>
    </xdr:to>
    <xdr:graphicFrame macro="">
      <xdr:nvGraphicFramePr>
        <xdr:cNvPr id="6" name="Top 10 Late Products">
          <a:extLst>
            <a:ext uri="{FF2B5EF4-FFF2-40B4-BE49-F238E27FC236}">
              <a16:creationId xmlns:a16="http://schemas.microsoft.com/office/drawing/2014/main" id="{CFD697EF-8B85-9D8D-C518-EE7E5E727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550635</xdr:colOff>
      <xdr:row>16</xdr:row>
      <xdr:rowOff>129721</xdr:rowOff>
    </xdr:from>
    <xdr:to>
      <xdr:col>22</xdr:col>
      <xdr:colOff>420006</xdr:colOff>
      <xdr:row>27</xdr:row>
      <xdr:rowOff>176480</xdr:rowOff>
    </xdr:to>
    <xdr:graphicFrame macro="">
      <xdr:nvGraphicFramePr>
        <xdr:cNvPr id="7" name="Orders by Day of Week">
          <a:extLst>
            <a:ext uri="{FF2B5EF4-FFF2-40B4-BE49-F238E27FC236}">
              <a16:creationId xmlns:a16="http://schemas.microsoft.com/office/drawing/2014/main" id="{11589421-99A8-6BF8-BB76-568F26E753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545103</xdr:colOff>
      <xdr:row>16</xdr:row>
      <xdr:rowOff>145555</xdr:rowOff>
    </xdr:from>
    <xdr:to>
      <xdr:col>10</xdr:col>
      <xdr:colOff>725708</xdr:colOff>
      <xdr:row>30</xdr:row>
      <xdr:rowOff>68654</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513B1E6B-99D6-72A0-3FCF-9FA142F373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48246" y="3048412"/>
              <a:ext cx="1858819" cy="2481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313780</xdr:colOff>
      <xdr:row>27</xdr:row>
      <xdr:rowOff>161636</xdr:rowOff>
    </xdr:from>
    <xdr:to>
      <xdr:col>5</xdr:col>
      <xdr:colOff>131199</xdr:colOff>
      <xdr:row>41</xdr:row>
      <xdr:rowOff>99579</xdr:rowOff>
    </xdr:to>
    <mc:AlternateContent xmlns:mc="http://schemas.openxmlformats.org/markup-compatibility/2006" xmlns:a14="http://schemas.microsoft.com/office/drawing/2010/main">
      <mc:Choice Requires="a14">
        <xdr:graphicFrame macro="">
          <xdr:nvGraphicFramePr>
            <xdr:cNvPr id="26" name="Ship Mode">
              <a:extLst>
                <a:ext uri="{FF2B5EF4-FFF2-40B4-BE49-F238E27FC236}">
                  <a16:creationId xmlns:a16="http://schemas.microsoft.com/office/drawing/2014/main" id="{8687A51F-8420-52E5-C021-49C59EC378D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080566" y="5078350"/>
              <a:ext cx="1840347" cy="2477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512939</xdr:colOff>
      <xdr:row>30</xdr:row>
      <xdr:rowOff>176068</xdr:rowOff>
    </xdr:from>
    <xdr:to>
      <xdr:col>8</xdr:col>
      <xdr:colOff>120064</xdr:colOff>
      <xdr:row>44</xdr:row>
      <xdr:rowOff>114011</xdr:rowOff>
    </xdr:to>
    <mc:AlternateContent xmlns:mc="http://schemas.openxmlformats.org/markup-compatibility/2006" xmlns:a14="http://schemas.microsoft.com/office/drawing/2010/main">
      <mc:Choice Requires="a14">
        <xdr:graphicFrame macro="">
          <xdr:nvGraphicFramePr>
            <xdr:cNvPr id="27" name="Year">
              <a:extLst>
                <a:ext uri="{FF2B5EF4-FFF2-40B4-BE49-F238E27FC236}">
                  <a16:creationId xmlns:a16="http://schemas.microsoft.com/office/drawing/2014/main" id="{567B0DD9-1D82-0B68-C03B-44AF62B4243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02653" y="5637068"/>
              <a:ext cx="1820554" cy="2477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55740</xdr:colOff>
      <xdr:row>23</xdr:row>
      <xdr:rowOff>151658</xdr:rowOff>
    </xdr:from>
    <xdr:to>
      <xdr:col>14</xdr:col>
      <xdr:colOff>195439</xdr:colOff>
      <xdr:row>41</xdr:row>
      <xdr:rowOff>36286</xdr:rowOff>
    </xdr:to>
    <mc:AlternateContent xmlns:mc="http://schemas.openxmlformats.org/markup-compatibility/2006" xmlns:a14="http://schemas.microsoft.com/office/drawing/2010/main">
      <mc:Choice Requires="a14">
        <xdr:graphicFrame macro="">
          <xdr:nvGraphicFramePr>
            <xdr:cNvPr id="29" name="Months (Order Date)">
              <a:extLst>
                <a:ext uri="{FF2B5EF4-FFF2-40B4-BE49-F238E27FC236}">
                  <a16:creationId xmlns:a16="http://schemas.microsoft.com/office/drawing/2014/main" id="{18BC2BA5-1AB0-9D3D-F5B7-23D4B8F553BF}"/>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0242954" y="4342658"/>
              <a:ext cx="1817914" cy="3150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848179</xdr:colOff>
      <xdr:row>19</xdr:row>
      <xdr:rowOff>57151</xdr:rowOff>
    </xdr:from>
    <xdr:to>
      <xdr:col>32</xdr:col>
      <xdr:colOff>131536</xdr:colOff>
      <xdr:row>34</xdr:row>
      <xdr:rowOff>97065</xdr:rowOff>
    </xdr:to>
    <xdr:graphicFrame macro="">
      <xdr:nvGraphicFramePr>
        <xdr:cNvPr id="39" name="Chart 38">
          <a:extLst>
            <a:ext uri="{FF2B5EF4-FFF2-40B4-BE49-F238E27FC236}">
              <a16:creationId xmlns:a16="http://schemas.microsoft.com/office/drawing/2014/main" id="{3E84387B-542F-6799-5924-4E3DE8F8B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462643</xdr:colOff>
      <xdr:row>6</xdr:row>
      <xdr:rowOff>57151</xdr:rowOff>
    </xdr:from>
    <xdr:to>
      <xdr:col>27</xdr:col>
      <xdr:colOff>952500</xdr:colOff>
      <xdr:row>21</xdr:row>
      <xdr:rowOff>78922</xdr:rowOff>
    </xdr:to>
    <xdr:graphicFrame macro="">
      <xdr:nvGraphicFramePr>
        <xdr:cNvPr id="40" name="Chart 39">
          <a:extLst>
            <a:ext uri="{FF2B5EF4-FFF2-40B4-BE49-F238E27FC236}">
              <a16:creationId xmlns:a16="http://schemas.microsoft.com/office/drawing/2014/main" id="{80A7C956-042C-3AC7-D215-3D841B946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35</xdr:col>
      <xdr:colOff>113392</xdr:colOff>
      <xdr:row>17</xdr:row>
      <xdr:rowOff>147863</xdr:rowOff>
    </xdr:from>
    <xdr:to>
      <xdr:col>39</xdr:col>
      <xdr:colOff>571500</xdr:colOff>
      <xdr:row>32</xdr:row>
      <xdr:rowOff>169635</xdr:rowOff>
    </xdr:to>
    <xdr:graphicFrame macro="">
      <xdr:nvGraphicFramePr>
        <xdr:cNvPr id="47" name="Chart 46">
          <a:extLst>
            <a:ext uri="{FF2B5EF4-FFF2-40B4-BE49-F238E27FC236}">
              <a16:creationId xmlns:a16="http://schemas.microsoft.com/office/drawing/2014/main" id="{9BE2730C-2AD8-C8F0-3EA5-3CD73DB2A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258535</xdr:colOff>
      <xdr:row>15</xdr:row>
      <xdr:rowOff>175079</xdr:rowOff>
    </xdr:from>
    <xdr:to>
      <xdr:col>50</xdr:col>
      <xdr:colOff>585107</xdr:colOff>
      <xdr:row>31</xdr:row>
      <xdr:rowOff>15422</xdr:rowOff>
    </xdr:to>
    <xdr:graphicFrame macro="">
      <xdr:nvGraphicFramePr>
        <xdr:cNvPr id="8" name="Chart 7">
          <a:extLst>
            <a:ext uri="{FF2B5EF4-FFF2-40B4-BE49-F238E27FC236}">
              <a16:creationId xmlns:a16="http://schemas.microsoft.com/office/drawing/2014/main" id="{90650DF1-3381-0758-F5B9-10A41A267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463550</xdr:colOff>
      <xdr:row>40</xdr:row>
      <xdr:rowOff>107950</xdr:rowOff>
    </xdr:to>
    <xdr:sp macro="" textlink="">
      <xdr:nvSpPr>
        <xdr:cNvPr id="3" name="Rectangle 2">
          <a:extLst>
            <a:ext uri="{FF2B5EF4-FFF2-40B4-BE49-F238E27FC236}">
              <a16:creationId xmlns:a16="http://schemas.microsoft.com/office/drawing/2014/main" id="{3A6BBF61-403D-4B8D-A02C-41508C28ABD7}"/>
            </a:ext>
          </a:extLst>
        </xdr:cNvPr>
        <xdr:cNvSpPr/>
      </xdr:nvSpPr>
      <xdr:spPr>
        <a:xfrm>
          <a:off x="0" y="0"/>
          <a:ext cx="1076138" cy="7578538"/>
        </a:xfrm>
        <a:prstGeom prst="rect">
          <a:avLst/>
        </a:prstGeom>
        <a:gradFill>
          <a:gsLst>
            <a:gs pos="32000">
              <a:schemeClr val="tx1">
                <a:lumMod val="65000"/>
                <a:lumOff val="35000"/>
              </a:schemeClr>
            </a:gs>
            <a:gs pos="100000">
              <a:schemeClr val="bg1">
                <a:lumMod val="95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6350</xdr:colOff>
      <xdr:row>0</xdr:row>
      <xdr:rowOff>0</xdr:rowOff>
    </xdr:from>
    <xdr:to>
      <xdr:col>24</xdr:col>
      <xdr:colOff>412750</xdr:colOff>
      <xdr:row>2</xdr:row>
      <xdr:rowOff>104589</xdr:rowOff>
    </xdr:to>
    <xdr:sp macro="" textlink="">
      <xdr:nvSpPr>
        <xdr:cNvPr id="2" name="Rectangle 1">
          <a:extLst>
            <a:ext uri="{FF2B5EF4-FFF2-40B4-BE49-F238E27FC236}">
              <a16:creationId xmlns:a16="http://schemas.microsoft.com/office/drawing/2014/main" id="{2C2C67D7-9D34-95ED-7BF8-67067497E1AF}"/>
            </a:ext>
          </a:extLst>
        </xdr:cNvPr>
        <xdr:cNvSpPr/>
      </xdr:nvSpPr>
      <xdr:spPr>
        <a:xfrm>
          <a:off x="6350" y="0"/>
          <a:ext cx="15108518" cy="478118"/>
        </a:xfrm>
        <a:prstGeom prst="rect">
          <a:avLst/>
        </a:prstGeom>
        <a:gradFill flip="none" rotWithShape="1">
          <a:gsLst>
            <a:gs pos="32000">
              <a:srgbClr val="007FCD"/>
            </a:gs>
            <a:gs pos="100000">
              <a:schemeClr val="bg1">
                <a:lumMod val="95000"/>
              </a:schemeClr>
            </a:gs>
          </a:gsLst>
          <a:lin ang="4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26</xdr:row>
      <xdr:rowOff>16274</xdr:rowOff>
    </xdr:from>
    <xdr:to>
      <xdr:col>1</xdr:col>
      <xdr:colOff>440765</xdr:colOff>
      <xdr:row>33</xdr:row>
      <xdr:rowOff>89648</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205EEB3F-31D4-4246-AE10-179B54CC76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4872156"/>
              <a:ext cx="1053353" cy="13807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107998</xdr:rowOff>
    </xdr:from>
    <xdr:to>
      <xdr:col>1</xdr:col>
      <xdr:colOff>440765</xdr:colOff>
      <xdr:row>25</xdr:row>
      <xdr:rowOff>178690</xdr:rowOff>
    </xdr:to>
    <mc:AlternateContent xmlns:mc="http://schemas.openxmlformats.org/markup-compatibility/2006" xmlns:a14="http://schemas.microsoft.com/office/drawing/2010/main">
      <mc:Choice Requires="a14">
        <xdr:graphicFrame macro="">
          <xdr:nvGraphicFramePr>
            <xdr:cNvPr id="5" name="Ship Mode 1">
              <a:extLst>
                <a:ext uri="{FF2B5EF4-FFF2-40B4-BE49-F238E27FC236}">
                  <a16:creationId xmlns:a16="http://schemas.microsoft.com/office/drawing/2014/main" id="{7067A0F5-B3F2-454D-AE46-8DCC3856E209}"/>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0" y="3469763"/>
              <a:ext cx="1053353" cy="1378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134472</xdr:rowOff>
    </xdr:from>
    <xdr:to>
      <xdr:col>1</xdr:col>
      <xdr:colOff>440765</xdr:colOff>
      <xdr:row>9</xdr:row>
      <xdr:rowOff>18601</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935BB308-94D1-4671-8543-56FCBC7E2FC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508001"/>
              <a:ext cx="1053353" cy="1191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42948</xdr:rowOff>
    </xdr:from>
    <xdr:to>
      <xdr:col>1</xdr:col>
      <xdr:colOff>440765</xdr:colOff>
      <xdr:row>18</xdr:row>
      <xdr:rowOff>83651</xdr:rowOff>
    </xdr:to>
    <mc:AlternateContent xmlns:mc="http://schemas.openxmlformats.org/markup-compatibility/2006" xmlns:a14="http://schemas.microsoft.com/office/drawing/2010/main">
      <mc:Choice Requires="a14">
        <xdr:graphicFrame macro="">
          <xdr:nvGraphicFramePr>
            <xdr:cNvPr id="13" name="Months (Order Date) 1">
              <a:extLst>
                <a:ext uri="{FF2B5EF4-FFF2-40B4-BE49-F238E27FC236}">
                  <a16:creationId xmlns:a16="http://schemas.microsoft.com/office/drawing/2014/main" id="{F419D2CF-BAEC-4CF1-97A0-24C43787008D}"/>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0" y="1723830"/>
              <a:ext cx="1053353" cy="17215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597651</xdr:colOff>
      <xdr:row>7</xdr:row>
      <xdr:rowOff>15599</xdr:rowOff>
    </xdr:from>
    <xdr:to>
      <xdr:col>10</xdr:col>
      <xdr:colOff>39707</xdr:colOff>
      <xdr:row>19</xdr:row>
      <xdr:rowOff>179295</xdr:rowOff>
    </xdr:to>
    <xdr:graphicFrame macro="">
      <xdr:nvGraphicFramePr>
        <xdr:cNvPr id="15" name="Average Shipping Time">
          <a:extLst>
            <a:ext uri="{FF2B5EF4-FFF2-40B4-BE49-F238E27FC236}">
              <a16:creationId xmlns:a16="http://schemas.microsoft.com/office/drawing/2014/main" id="{1A4E5DF8-01E6-4D33-8D99-E25837D8C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500530</xdr:colOff>
      <xdr:row>7</xdr:row>
      <xdr:rowOff>14398</xdr:rowOff>
    </xdr:from>
    <xdr:to>
      <xdr:col>5</xdr:col>
      <xdr:colOff>530412</xdr:colOff>
      <xdr:row>19</xdr:row>
      <xdr:rowOff>179295</xdr:rowOff>
    </xdr:to>
    <xdr:graphicFrame macro="">
      <xdr:nvGraphicFramePr>
        <xdr:cNvPr id="16" name="On-Time vs Late Delivery Count">
          <a:extLst>
            <a:ext uri="{FF2B5EF4-FFF2-40B4-BE49-F238E27FC236}">
              <a16:creationId xmlns:a16="http://schemas.microsoft.com/office/drawing/2014/main" id="{586E4036-55EE-4D2E-9547-02014C4B1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104589</xdr:colOff>
      <xdr:row>3</xdr:row>
      <xdr:rowOff>3704</xdr:rowOff>
    </xdr:from>
    <xdr:to>
      <xdr:col>14</xdr:col>
      <xdr:colOff>216647</xdr:colOff>
      <xdr:row>19</xdr:row>
      <xdr:rowOff>179295</xdr:rowOff>
    </xdr:to>
    <xdr:graphicFrame macro="">
      <xdr:nvGraphicFramePr>
        <xdr:cNvPr id="17" name="On-Time by Region">
          <a:extLst>
            <a:ext uri="{FF2B5EF4-FFF2-40B4-BE49-F238E27FC236}">
              <a16:creationId xmlns:a16="http://schemas.microsoft.com/office/drawing/2014/main" id="{77F14BD6-9F1B-4703-8012-C4F0A797E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427851</xdr:colOff>
      <xdr:row>20</xdr:row>
      <xdr:rowOff>82177</xdr:rowOff>
    </xdr:from>
    <xdr:to>
      <xdr:col>11</xdr:col>
      <xdr:colOff>85593</xdr:colOff>
      <xdr:row>33</xdr:row>
      <xdr:rowOff>77396</xdr:rowOff>
    </xdr:to>
    <xdr:graphicFrame macro="">
      <xdr:nvGraphicFramePr>
        <xdr:cNvPr id="18" name="Orders by Day of Week">
          <a:extLst>
            <a:ext uri="{FF2B5EF4-FFF2-40B4-BE49-F238E27FC236}">
              <a16:creationId xmlns:a16="http://schemas.microsoft.com/office/drawing/2014/main" id="{E7D3B2E2-14BD-4080-8616-122AC60CF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119530</xdr:colOff>
      <xdr:row>20</xdr:row>
      <xdr:rowOff>82177</xdr:rowOff>
    </xdr:from>
    <xdr:to>
      <xdr:col>22</xdr:col>
      <xdr:colOff>597647</xdr:colOff>
      <xdr:row>33</xdr:row>
      <xdr:rowOff>77396</xdr:rowOff>
    </xdr:to>
    <xdr:graphicFrame macro="">
      <xdr:nvGraphicFramePr>
        <xdr:cNvPr id="7" name="Chart 6">
          <a:extLst>
            <a:ext uri="{FF2B5EF4-FFF2-40B4-BE49-F238E27FC236}">
              <a16:creationId xmlns:a16="http://schemas.microsoft.com/office/drawing/2014/main" id="{3CAE222E-6BBF-451B-8BC3-F969B3415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499034</xdr:colOff>
      <xdr:row>20</xdr:row>
      <xdr:rowOff>82177</xdr:rowOff>
    </xdr:from>
    <xdr:to>
      <xdr:col>6</xdr:col>
      <xdr:colOff>351118</xdr:colOff>
      <xdr:row>33</xdr:row>
      <xdr:rowOff>77396</xdr:rowOff>
    </xdr:to>
    <xdr:graphicFrame macro="">
      <xdr:nvGraphicFramePr>
        <xdr:cNvPr id="8" name="Chart 7">
          <a:extLst>
            <a:ext uri="{FF2B5EF4-FFF2-40B4-BE49-F238E27FC236}">
              <a16:creationId xmlns:a16="http://schemas.microsoft.com/office/drawing/2014/main" id="{121DAB45-BC61-4F39-A8BD-EEFD1023B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291351</xdr:colOff>
      <xdr:row>2</xdr:row>
      <xdr:rowOff>186759</xdr:rowOff>
    </xdr:from>
    <xdr:to>
      <xdr:col>19</xdr:col>
      <xdr:colOff>3050</xdr:colOff>
      <xdr:row>19</xdr:row>
      <xdr:rowOff>179295</xdr:rowOff>
    </xdr:to>
    <xdr:graphicFrame macro="">
      <xdr:nvGraphicFramePr>
        <xdr:cNvPr id="9" name="Chart 8">
          <a:extLst>
            <a:ext uri="{FF2B5EF4-FFF2-40B4-BE49-F238E27FC236}">
              <a16:creationId xmlns:a16="http://schemas.microsoft.com/office/drawing/2014/main" id="{A071D0A6-39C1-4EB4-9A64-0F9C2CB81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162326</xdr:colOff>
      <xdr:row>20</xdr:row>
      <xdr:rowOff>82177</xdr:rowOff>
    </xdr:from>
    <xdr:to>
      <xdr:col>17</xdr:col>
      <xdr:colOff>42796</xdr:colOff>
      <xdr:row>33</xdr:row>
      <xdr:rowOff>77396</xdr:rowOff>
    </xdr:to>
    <xdr:graphicFrame macro="">
      <xdr:nvGraphicFramePr>
        <xdr:cNvPr id="14" name="Shipping Mode Efficiency">
          <a:extLst>
            <a:ext uri="{FF2B5EF4-FFF2-40B4-BE49-F238E27FC236}">
              <a16:creationId xmlns:a16="http://schemas.microsoft.com/office/drawing/2014/main" id="{EC86A580-E92D-4455-8D71-6171B7607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560285</xdr:colOff>
      <xdr:row>2</xdr:row>
      <xdr:rowOff>160623</xdr:rowOff>
    </xdr:from>
    <xdr:to>
      <xdr:col>4</xdr:col>
      <xdr:colOff>261461</xdr:colOff>
      <xdr:row>6</xdr:row>
      <xdr:rowOff>93387</xdr:rowOff>
    </xdr:to>
    <xdr:sp macro="" textlink="DashboardData!BB18">
      <xdr:nvSpPr>
        <xdr:cNvPr id="12" name="TextBox 11">
          <a:extLst>
            <a:ext uri="{FF2B5EF4-FFF2-40B4-BE49-F238E27FC236}">
              <a16:creationId xmlns:a16="http://schemas.microsoft.com/office/drawing/2014/main" id="{6EFBF2A0-3DDF-4988-AACA-C2BAB15760CA}"/>
            </a:ext>
          </a:extLst>
        </xdr:cNvPr>
        <xdr:cNvSpPr txBox="1"/>
      </xdr:nvSpPr>
      <xdr:spPr>
        <a:xfrm>
          <a:off x="1172873" y="534152"/>
          <a:ext cx="1538941" cy="679823"/>
        </a:xfrm>
        <a:prstGeom prst="roundRect">
          <a:avLst>
            <a:gd name="adj" fmla="val 19106"/>
          </a:avLst>
        </a:prstGeom>
        <a:solidFill>
          <a:srgbClr val="575757"/>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bg1"/>
              </a:solidFill>
              <a:effectLst/>
              <a:latin typeface="+mn-lt"/>
              <a:ea typeface="+mn-ea"/>
              <a:cs typeface="+mn-cs"/>
            </a:rPr>
            <a:t>Avg. Shipping Time</a:t>
          </a:r>
          <a:endParaRPr lang="en-US" sz="1800" b="1">
            <a:solidFill>
              <a:schemeClr val="bg1"/>
            </a:solidFill>
          </a:endParaRPr>
        </a:p>
      </xdr:txBody>
    </xdr:sp>
    <xdr:clientData/>
  </xdr:twoCellAnchor>
  <xdr:twoCellAnchor>
    <xdr:from>
      <xdr:col>2</xdr:col>
      <xdr:colOff>216637</xdr:colOff>
      <xdr:row>4</xdr:row>
      <xdr:rowOff>41091</xdr:rowOff>
    </xdr:from>
    <xdr:to>
      <xdr:col>3</xdr:col>
      <xdr:colOff>545342</xdr:colOff>
      <xdr:row>5</xdr:row>
      <xdr:rowOff>145677</xdr:rowOff>
    </xdr:to>
    <xdr:sp macro="" textlink="DashboardData!BB18">
      <xdr:nvSpPr>
        <xdr:cNvPr id="10" name="TextBox 9">
          <a:extLst>
            <a:ext uri="{FF2B5EF4-FFF2-40B4-BE49-F238E27FC236}">
              <a16:creationId xmlns:a16="http://schemas.microsoft.com/office/drawing/2014/main" id="{E0C0BEB2-2CC6-3620-236F-41E4690C53E4}"/>
            </a:ext>
          </a:extLst>
        </xdr:cNvPr>
        <xdr:cNvSpPr txBox="1"/>
      </xdr:nvSpPr>
      <xdr:spPr>
        <a:xfrm>
          <a:off x="1441813" y="788150"/>
          <a:ext cx="941294" cy="291351"/>
        </a:xfrm>
        <a:prstGeom prst="roundRect">
          <a:avLst>
            <a:gd name="adj" fmla="val 19106"/>
          </a:avLst>
        </a:prstGeom>
        <a:solidFill>
          <a:srgbClr val="57575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C0C5577-49A2-4AD0-B67B-CF5479C5BA3C}" type="TxLink">
            <a:rPr lang="en-US" sz="1600" b="1" i="0" u="none" strike="noStrike">
              <a:solidFill>
                <a:schemeClr val="bg1"/>
              </a:solidFill>
              <a:latin typeface="Calibri"/>
              <a:ea typeface="Calibri"/>
              <a:cs typeface="Calibri"/>
            </a:rPr>
            <a:pPr algn="ctr"/>
            <a:t>4.5</a:t>
          </a:fld>
          <a:endParaRPr lang="en-US" sz="1600" b="1">
            <a:solidFill>
              <a:schemeClr val="bg1"/>
            </a:solidFill>
          </a:endParaRPr>
        </a:p>
      </xdr:txBody>
    </xdr:sp>
    <xdr:clientData/>
  </xdr:twoCellAnchor>
  <xdr:twoCellAnchor>
    <xdr:from>
      <xdr:col>4</xdr:col>
      <xdr:colOff>395923</xdr:colOff>
      <xdr:row>2</xdr:row>
      <xdr:rowOff>160623</xdr:rowOff>
    </xdr:from>
    <xdr:to>
      <xdr:col>7</xdr:col>
      <xdr:colOff>171806</xdr:colOff>
      <xdr:row>6</xdr:row>
      <xdr:rowOff>93387</xdr:rowOff>
    </xdr:to>
    <xdr:sp macro="" textlink="DashboardData!BB18">
      <xdr:nvSpPr>
        <xdr:cNvPr id="19" name="TextBox 18">
          <a:extLst>
            <a:ext uri="{FF2B5EF4-FFF2-40B4-BE49-F238E27FC236}">
              <a16:creationId xmlns:a16="http://schemas.microsoft.com/office/drawing/2014/main" id="{C26DA2E6-3FBC-4159-B4E3-FAC0E880AD87}"/>
            </a:ext>
          </a:extLst>
        </xdr:cNvPr>
        <xdr:cNvSpPr txBox="1"/>
      </xdr:nvSpPr>
      <xdr:spPr>
        <a:xfrm>
          <a:off x="2846276" y="534152"/>
          <a:ext cx="1613648" cy="679823"/>
        </a:xfrm>
        <a:prstGeom prst="roundRect">
          <a:avLst>
            <a:gd name="adj" fmla="val 19106"/>
          </a:avLst>
        </a:prstGeom>
        <a:solidFill>
          <a:srgbClr val="575757"/>
        </a:solidFill>
        <a:ln w="9525" cmpd="sng">
          <a:solidFill>
            <a:schemeClr val="tx1">
              <a:lumMod val="95000"/>
              <a:lumOff val="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effectLst/>
              <a:latin typeface="+mn-lt"/>
              <a:ea typeface="+mn-ea"/>
              <a:cs typeface="+mn-cs"/>
            </a:rPr>
            <a:t>% On-Time Deliveries</a:t>
          </a:r>
          <a:endParaRPr lang="en-US" sz="1800" b="1">
            <a:solidFill>
              <a:schemeClr val="bg1"/>
            </a:solidFill>
          </a:endParaRPr>
        </a:p>
      </xdr:txBody>
    </xdr:sp>
    <xdr:clientData/>
  </xdr:twoCellAnchor>
  <xdr:twoCellAnchor>
    <xdr:from>
      <xdr:col>5</xdr:col>
      <xdr:colOff>67215</xdr:colOff>
      <xdr:row>4</xdr:row>
      <xdr:rowOff>41091</xdr:rowOff>
    </xdr:from>
    <xdr:to>
      <xdr:col>6</xdr:col>
      <xdr:colOff>395921</xdr:colOff>
      <xdr:row>5</xdr:row>
      <xdr:rowOff>145677</xdr:rowOff>
    </xdr:to>
    <xdr:sp macro="" textlink="DashboardData!BC18">
      <xdr:nvSpPr>
        <xdr:cNvPr id="20" name="TextBox 19">
          <a:extLst>
            <a:ext uri="{FF2B5EF4-FFF2-40B4-BE49-F238E27FC236}">
              <a16:creationId xmlns:a16="http://schemas.microsoft.com/office/drawing/2014/main" id="{6587E9C2-3A85-42BA-8089-5603187ABE56}"/>
            </a:ext>
          </a:extLst>
        </xdr:cNvPr>
        <xdr:cNvSpPr txBox="1"/>
      </xdr:nvSpPr>
      <xdr:spPr>
        <a:xfrm>
          <a:off x="3130156" y="788150"/>
          <a:ext cx="941294" cy="291351"/>
        </a:xfrm>
        <a:prstGeom prst="roundRect">
          <a:avLst>
            <a:gd name="adj" fmla="val 19106"/>
          </a:avLst>
        </a:prstGeom>
        <a:solidFill>
          <a:srgbClr val="57575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F0684F-BFE8-4AD0-AA88-F04F9234C780}" type="TxLink">
            <a:rPr lang="en-US" sz="1600" b="1" i="0" u="none" strike="noStrike">
              <a:solidFill>
                <a:schemeClr val="bg1"/>
              </a:solidFill>
              <a:latin typeface="Calibri"/>
              <a:ea typeface="Calibri"/>
              <a:cs typeface="Calibri"/>
            </a:rPr>
            <a:pPr algn="ctr"/>
            <a:t>70%</a:t>
          </a:fld>
          <a:endParaRPr lang="en-US" sz="2400" b="1">
            <a:solidFill>
              <a:schemeClr val="bg1"/>
            </a:solidFill>
          </a:endParaRPr>
        </a:p>
      </xdr:txBody>
    </xdr:sp>
    <xdr:clientData/>
  </xdr:twoCellAnchor>
  <xdr:twoCellAnchor>
    <xdr:from>
      <xdr:col>7</xdr:col>
      <xdr:colOff>313750</xdr:colOff>
      <xdr:row>2</xdr:row>
      <xdr:rowOff>160623</xdr:rowOff>
    </xdr:from>
    <xdr:to>
      <xdr:col>10</xdr:col>
      <xdr:colOff>7456</xdr:colOff>
      <xdr:row>6</xdr:row>
      <xdr:rowOff>93387</xdr:rowOff>
    </xdr:to>
    <xdr:sp macro="" textlink="DashboardData!BB18">
      <xdr:nvSpPr>
        <xdr:cNvPr id="21" name="TextBox 20">
          <a:extLst>
            <a:ext uri="{FF2B5EF4-FFF2-40B4-BE49-F238E27FC236}">
              <a16:creationId xmlns:a16="http://schemas.microsoft.com/office/drawing/2014/main" id="{5AA3B440-8169-4494-B6A4-C3927B033329}"/>
            </a:ext>
          </a:extLst>
        </xdr:cNvPr>
        <xdr:cNvSpPr txBox="1"/>
      </xdr:nvSpPr>
      <xdr:spPr>
        <a:xfrm>
          <a:off x="4601868" y="534152"/>
          <a:ext cx="1531470" cy="679823"/>
        </a:xfrm>
        <a:prstGeom prst="roundRect">
          <a:avLst>
            <a:gd name="adj" fmla="val 19106"/>
          </a:avLst>
        </a:prstGeom>
        <a:solidFill>
          <a:srgbClr val="575757"/>
        </a:solidFill>
        <a:ln w="9525" cmpd="sng">
          <a:solidFill>
            <a:schemeClr val="tx1">
              <a:lumMod val="95000"/>
              <a:lumOff val="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effectLst/>
              <a:latin typeface="+mn-lt"/>
              <a:ea typeface="+mn-ea"/>
              <a:cs typeface="+mn-cs"/>
            </a:rPr>
            <a:t>Monthly Delay Rate</a:t>
          </a:r>
          <a:endParaRPr lang="en-US" sz="1800" b="1">
            <a:solidFill>
              <a:schemeClr val="bg1"/>
            </a:solidFill>
          </a:endParaRPr>
        </a:p>
      </xdr:txBody>
    </xdr:sp>
    <xdr:clientData/>
  </xdr:twoCellAnchor>
  <xdr:twoCellAnchor>
    <xdr:from>
      <xdr:col>7</xdr:col>
      <xdr:colOff>597635</xdr:colOff>
      <xdr:row>4</xdr:row>
      <xdr:rowOff>41091</xdr:rowOff>
    </xdr:from>
    <xdr:to>
      <xdr:col>9</xdr:col>
      <xdr:colOff>313753</xdr:colOff>
      <xdr:row>5</xdr:row>
      <xdr:rowOff>145677</xdr:rowOff>
    </xdr:to>
    <xdr:sp macro="" textlink="DashboardData!BD18">
      <xdr:nvSpPr>
        <xdr:cNvPr id="22" name="TextBox 21">
          <a:extLst>
            <a:ext uri="{FF2B5EF4-FFF2-40B4-BE49-F238E27FC236}">
              <a16:creationId xmlns:a16="http://schemas.microsoft.com/office/drawing/2014/main" id="{3255A254-6590-4AD9-A043-A257F47FFB71}"/>
            </a:ext>
          </a:extLst>
        </xdr:cNvPr>
        <xdr:cNvSpPr txBox="1"/>
      </xdr:nvSpPr>
      <xdr:spPr>
        <a:xfrm>
          <a:off x="4885753" y="788150"/>
          <a:ext cx="941294" cy="291351"/>
        </a:xfrm>
        <a:prstGeom prst="roundRect">
          <a:avLst>
            <a:gd name="adj" fmla="val 19106"/>
          </a:avLst>
        </a:prstGeom>
        <a:solidFill>
          <a:srgbClr val="57575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B094C85-7883-4CD4-AC86-1A6B114B6741}" type="TxLink">
            <a:rPr lang="en-US" sz="1600" b="1" i="0" u="none" strike="noStrike">
              <a:solidFill>
                <a:schemeClr val="bg1"/>
              </a:solidFill>
              <a:latin typeface="Calibri"/>
              <a:ea typeface="Calibri"/>
              <a:cs typeface="Calibri"/>
            </a:rPr>
            <a:pPr algn="ctr"/>
            <a:t>2.0</a:t>
          </a:fld>
          <a:endParaRPr lang="en-US" sz="2400" b="1">
            <a:solidFill>
              <a:schemeClr val="bg1"/>
            </a:solidFill>
          </a:endParaRPr>
        </a:p>
      </xdr:txBody>
    </xdr:sp>
    <xdr:clientData/>
  </xdr:twoCellAnchor>
  <xdr:twoCellAnchor>
    <xdr:from>
      <xdr:col>19</xdr:col>
      <xdr:colOff>59765</xdr:colOff>
      <xdr:row>3</xdr:row>
      <xdr:rowOff>3706</xdr:rowOff>
    </xdr:from>
    <xdr:to>
      <xdr:col>22</xdr:col>
      <xdr:colOff>605118</xdr:colOff>
      <xdr:row>19</xdr:row>
      <xdr:rowOff>179295</xdr:rowOff>
    </xdr:to>
    <xdr:graphicFrame macro="">
      <xdr:nvGraphicFramePr>
        <xdr:cNvPr id="25" name="Chart 24">
          <a:extLst>
            <a:ext uri="{FF2B5EF4-FFF2-40B4-BE49-F238E27FC236}">
              <a16:creationId xmlns:a16="http://schemas.microsoft.com/office/drawing/2014/main" id="{79A7BBC3-2201-4E84-9B11-3F286936B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6350</xdr:colOff>
      <xdr:row>0</xdr:row>
      <xdr:rowOff>0</xdr:rowOff>
    </xdr:from>
    <xdr:to>
      <xdr:col>4</xdr:col>
      <xdr:colOff>549567</xdr:colOff>
      <xdr:row>2</xdr:row>
      <xdr:rowOff>97118</xdr:rowOff>
    </xdr:to>
    <xdr:pic>
      <xdr:nvPicPr>
        <xdr:cNvPr id="26" name="Picture 25">
          <a:extLst>
            <a:ext uri="{FF2B5EF4-FFF2-40B4-BE49-F238E27FC236}">
              <a16:creationId xmlns:a16="http://schemas.microsoft.com/office/drawing/2014/main" id="{3971B436-7F20-4081-B9A2-E7B1D266F2B9}"/>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2001"/>
        <a:stretch>
          <a:fillRect/>
        </a:stretch>
      </xdr:blipFill>
      <xdr:spPr>
        <a:xfrm>
          <a:off x="6350" y="0"/>
          <a:ext cx="2993570" cy="470647"/>
        </a:xfrm>
        <a:prstGeom prst="rect">
          <a:avLst/>
        </a:prstGeom>
        <a:ln>
          <a:solidFill>
            <a:srgbClr val="0081CC"/>
          </a:solidFill>
        </a:ln>
      </xdr:spPr>
    </xdr:pic>
    <xdr:clientData/>
  </xdr:twoCellAnchor>
  <xdr:twoCellAnchor>
    <xdr:from>
      <xdr:col>7</xdr:col>
      <xdr:colOff>253999</xdr:colOff>
      <xdr:row>0</xdr:row>
      <xdr:rowOff>0</xdr:rowOff>
    </xdr:from>
    <xdr:to>
      <xdr:col>18</xdr:col>
      <xdr:colOff>313764</xdr:colOff>
      <xdr:row>1</xdr:row>
      <xdr:rowOff>127000</xdr:rowOff>
    </xdr:to>
    <xdr:sp macro="" textlink="">
      <xdr:nvSpPr>
        <xdr:cNvPr id="27" name="TextBox 26">
          <a:extLst>
            <a:ext uri="{FF2B5EF4-FFF2-40B4-BE49-F238E27FC236}">
              <a16:creationId xmlns:a16="http://schemas.microsoft.com/office/drawing/2014/main" id="{8B2857A2-4AB5-C013-FB66-59E3D3354C31}"/>
            </a:ext>
          </a:extLst>
        </xdr:cNvPr>
        <xdr:cNvSpPr txBox="1"/>
      </xdr:nvSpPr>
      <xdr:spPr>
        <a:xfrm>
          <a:off x="4542117" y="0"/>
          <a:ext cx="6798235"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dk1"/>
              </a:solidFill>
              <a:effectLst/>
              <a:latin typeface="+mn-lt"/>
              <a:ea typeface="+mn-ea"/>
              <a:cs typeface="+mn-cs"/>
            </a:rPr>
            <a:t>GLOBAL SUPERSTORE</a:t>
          </a:r>
          <a:r>
            <a:rPr lang="en-US" sz="2000" b="1" baseline="0">
              <a:solidFill>
                <a:schemeClr val="dk1"/>
              </a:solidFill>
              <a:effectLst/>
              <a:latin typeface="+mn-lt"/>
              <a:ea typeface="+mn-ea"/>
              <a:cs typeface="+mn-cs"/>
            </a:rPr>
            <a:t> </a:t>
          </a:r>
          <a:r>
            <a:rPr lang="en-US" sz="2000" b="1">
              <a:solidFill>
                <a:schemeClr val="dk1"/>
              </a:solidFill>
              <a:effectLst/>
              <a:latin typeface="+mn-lt"/>
              <a:ea typeface="+mn-ea"/>
              <a:cs typeface="+mn-cs"/>
            </a:rPr>
            <a:t>SHIPPING PERFORMANCE METRICS</a:t>
          </a:r>
          <a:endParaRPr lang="en-US" sz="20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 refreshedDate="45878.047172569444" createdVersion="8" refreshedVersion="8" minRefreshableVersion="3" recordCount="5349" xr:uid="{91F846AF-DEED-4400-8643-A54DAE0C803E}">
  <cacheSource type="worksheet">
    <worksheetSource ref="A1:AM5350" sheet="Overview"/>
  </cacheSource>
  <cacheFields count="42">
    <cacheField name="Row ID" numFmtId="0">
      <sharedItems containsSemiMixedTypes="0" containsString="0" containsNumber="1" containsInteger="1" minValue="1" maxValue="5349"/>
    </cacheField>
    <cacheField name="Customer ID" numFmtId="0">
      <sharedItems/>
    </cacheField>
    <cacheField name="Customer Name" numFmtId="0">
      <sharedItems/>
    </cacheField>
    <cacheField name="Customer Segment" numFmtId="0">
      <sharedItems count="3">
        <s v="Consumer"/>
        <s v="Home Office"/>
        <s v="Corporate"/>
      </sharedItems>
    </cacheField>
    <cacheField name="Region" numFmtId="0">
      <sharedItems count="4">
        <s v="North"/>
        <s v="South"/>
        <s v="Central"/>
        <s v="Caribbean"/>
      </sharedItems>
    </cacheField>
    <cacheField name="Country" numFmtId="0">
      <sharedItems/>
    </cacheField>
    <cacheField name="State" numFmtId="0">
      <sharedItems/>
    </cacheField>
    <cacheField name="City" numFmtId="0">
      <sharedItems/>
    </cacheField>
    <cacheField name="Market" numFmtId="0">
      <sharedItems/>
    </cacheField>
    <cacheField name="Order ID" numFmtId="0">
      <sharedItems/>
    </cacheField>
    <cacheField name="Order Date" numFmtId="14">
      <sharedItems containsSemiMixedTypes="0" containsNonDate="0" containsDate="1" containsString="0" minDate="2011-01-04T00:00:00" maxDate="2015-01-01T00:00:00" count="1040">
        <d v="2014-10-02T00:00:00"/>
        <d v="2012-10-15T00:00:00"/>
        <d v="2013-09-27T00:00:00"/>
        <d v="2013-03-05T00:00:00"/>
        <d v="2014-09-24T00:00:00"/>
        <d v="2014-10-18T00:00:00"/>
        <d v="2013-06-26T00:00:00"/>
        <d v="2013-12-19T00:00:00"/>
        <d v="2013-10-29T00:00:00"/>
        <d v="2014-10-03T00:00:00"/>
        <d v="2012-09-26T00:00:00"/>
        <d v="2014-06-18T00:00:00"/>
        <d v="2013-05-24T00:00:00"/>
        <d v="2014-05-15T00:00:00"/>
        <d v="2014-07-04T00:00:00"/>
        <d v="2014-12-09T00:00:00"/>
        <d v="2013-06-17T00:00:00"/>
        <d v="2014-10-29T00:00:00"/>
        <d v="2014-01-16T00:00:00"/>
        <d v="2012-04-27T00:00:00"/>
        <d v="2011-06-12T00:00:00"/>
        <d v="2014-05-06T00:00:00"/>
        <d v="2011-10-13T00:00:00"/>
        <d v="2011-04-02T00:00:00"/>
        <d v="2013-05-31T00:00:00"/>
        <d v="2011-05-17T00:00:00"/>
        <d v="2011-08-24T00:00:00"/>
        <d v="2013-10-11T00:00:00"/>
        <d v="2011-10-21T00:00:00"/>
        <d v="2014-05-16T00:00:00"/>
        <d v="2012-08-26T00:00:00"/>
        <d v="2014-03-14T00:00:00"/>
        <d v="2012-11-05T00:00:00"/>
        <d v="2011-05-31T00:00:00"/>
        <d v="2013-07-23T00:00:00"/>
        <d v="2014-09-12T00:00:00"/>
        <d v="2011-02-24T00:00:00"/>
        <d v="2012-02-17T00:00:00"/>
        <d v="2014-06-25T00:00:00"/>
        <d v="2011-06-13T00:00:00"/>
        <d v="2013-06-25T00:00:00"/>
        <d v="2014-01-22T00:00:00"/>
        <d v="2012-12-28T00:00:00"/>
        <d v="2013-04-23T00:00:00"/>
        <d v="2011-04-19T00:00:00"/>
        <d v="2013-08-08T00:00:00"/>
        <d v="2013-12-13T00:00:00"/>
        <d v="2013-12-04T00:00:00"/>
        <d v="2013-11-04T00:00:00"/>
        <d v="2013-11-30T00:00:00"/>
        <d v="2012-10-10T00:00:00"/>
        <d v="2011-09-27T00:00:00"/>
        <d v="2014-06-08T00:00:00"/>
        <d v="2013-09-04T00:00:00"/>
        <d v="2014-08-15T00:00:00"/>
        <d v="2012-11-08T00:00:00"/>
        <d v="2013-09-16T00:00:00"/>
        <d v="2014-02-24T00:00:00"/>
        <d v="2014-11-28T00:00:00"/>
        <d v="2013-08-14T00:00:00"/>
        <d v="2012-03-14T00:00:00"/>
        <d v="2012-03-19T00:00:00"/>
        <d v="2011-12-29T00:00:00"/>
        <d v="2014-06-04T00:00:00"/>
        <d v="2011-01-04T00:00:00"/>
        <d v="2014-12-25T00:00:00"/>
        <d v="2013-11-14T00:00:00"/>
        <d v="2014-09-29T00:00:00"/>
        <d v="2012-03-10T00:00:00"/>
        <d v="2011-05-23T00:00:00"/>
        <d v="2013-10-15T00:00:00"/>
        <d v="2012-05-06T00:00:00"/>
        <d v="2011-06-08T00:00:00"/>
        <d v="2012-07-21T00:00:00"/>
        <d v="2013-10-19T00:00:00"/>
        <d v="2012-07-06T00:00:00"/>
        <d v="2011-07-14T00:00:00"/>
        <d v="2012-11-03T00:00:00"/>
        <d v="2014-12-18T00:00:00"/>
        <d v="2012-07-11T00:00:00"/>
        <d v="2014-07-24T00:00:00"/>
        <d v="2012-11-23T00:00:00"/>
        <d v="2012-07-31T00:00:00"/>
        <d v="2013-11-20T00:00:00"/>
        <d v="2013-12-26T00:00:00"/>
        <d v="2013-12-06T00:00:00"/>
        <d v="2011-07-21T00:00:00"/>
        <d v="2013-03-22T00:00:00"/>
        <d v="2013-11-18T00:00:00"/>
        <d v="2013-06-24T00:00:00"/>
        <d v="2012-11-12T00:00:00"/>
        <d v="2014-10-16T00:00:00"/>
        <d v="2013-12-20T00:00:00"/>
        <d v="2014-11-19T00:00:00"/>
        <d v="2012-02-15T00:00:00"/>
        <d v="2012-07-24T00:00:00"/>
        <d v="2014-07-02T00:00:00"/>
        <d v="2011-11-29T00:00:00"/>
        <d v="2013-11-15T00:00:00"/>
        <d v="2014-10-09T00:00:00"/>
        <d v="2014-12-02T00:00:00"/>
        <d v="2013-09-19T00:00:00"/>
        <d v="2014-04-01T00:00:00"/>
        <d v="2011-06-16T00:00:00"/>
        <d v="2014-10-28T00:00:00"/>
        <d v="2011-12-28T00:00:00"/>
        <d v="2012-12-04T00:00:00"/>
        <d v="2011-12-08T00:00:00"/>
        <d v="2014-12-23T00:00:00"/>
        <d v="2014-10-07T00:00:00"/>
        <d v="2014-07-21T00:00:00"/>
        <d v="2013-05-28T00:00:00"/>
        <d v="2014-05-07T00:00:00"/>
        <d v="2012-09-14T00:00:00"/>
        <d v="2013-04-03T00:00:00"/>
        <d v="2011-02-26T00:00:00"/>
        <d v="2014-03-12T00:00:00"/>
        <d v="2011-08-16T00:00:00"/>
        <d v="2014-11-10T00:00:00"/>
        <d v="2012-05-24T00:00:00"/>
        <d v="2013-01-30T00:00:00"/>
        <d v="2014-09-26T00:00:00"/>
        <d v="2012-08-03T00:00:00"/>
        <d v="2012-05-22T00:00:00"/>
        <d v="2011-06-21T00:00:00"/>
        <d v="2012-11-18T00:00:00"/>
        <d v="2013-07-04T00:00:00"/>
        <d v="2013-10-31T00:00:00"/>
        <d v="2013-08-12T00:00:00"/>
        <d v="2012-10-12T00:00:00"/>
        <d v="2012-12-20T00:00:00"/>
        <d v="2014-04-02T00:00:00"/>
        <d v="2014-11-21T00:00:00"/>
        <d v="2014-09-03T00:00:00"/>
        <d v="2011-04-21T00:00:00"/>
        <d v="2013-09-05T00:00:00"/>
        <d v="2011-10-07T00:00:00"/>
        <d v="2012-07-04T00:00:00"/>
        <d v="2014-11-20T00:00:00"/>
        <d v="2014-09-13T00:00:00"/>
        <d v="2012-11-26T00:00:00"/>
        <d v="2014-04-17T00:00:00"/>
        <d v="2013-01-21T00:00:00"/>
        <d v="2011-01-29T00:00:00"/>
        <d v="2013-03-23T00:00:00"/>
        <d v="2013-04-11T00:00:00"/>
        <d v="2013-02-18T00:00:00"/>
        <d v="2013-09-02T00:00:00"/>
        <d v="2012-04-04T00:00:00"/>
        <d v="2012-02-10T00:00:00"/>
        <d v="2013-12-10T00:00:00"/>
        <d v="2012-10-31T00:00:00"/>
        <d v="2014-11-01T00:00:00"/>
        <d v="2011-09-14T00:00:00"/>
        <d v="2012-04-17T00:00:00"/>
        <d v="2011-06-23T00:00:00"/>
        <d v="2014-12-08T00:00:00"/>
        <d v="2011-11-15T00:00:00"/>
        <d v="2014-12-28T00:00:00"/>
        <d v="2013-06-04T00:00:00"/>
        <d v="2012-03-16T00:00:00"/>
        <d v="2011-10-18T00:00:00"/>
        <d v="2014-07-16T00:00:00"/>
        <d v="2013-11-05T00:00:00"/>
        <d v="2013-10-23T00:00:00"/>
        <d v="2013-07-25T00:00:00"/>
        <d v="2013-05-03T00:00:00"/>
        <d v="2011-12-24T00:00:00"/>
        <d v="2014-12-29T00:00:00"/>
        <d v="2012-03-02T00:00:00"/>
        <d v="2014-06-12T00:00:00"/>
        <d v="2013-06-28T00:00:00"/>
        <d v="2012-10-24T00:00:00"/>
        <d v="2013-08-15T00:00:00"/>
        <d v="2013-11-09T00:00:00"/>
        <d v="2014-08-20T00:00:00"/>
        <d v="2012-08-25T00:00:00"/>
        <d v="2012-11-28T00:00:00"/>
        <d v="2011-09-09T00:00:00"/>
        <d v="2012-05-15T00:00:00"/>
        <d v="2012-06-21T00:00:00"/>
        <d v="2011-03-08T00:00:00"/>
        <d v="2011-06-07T00:00:00"/>
        <d v="2011-10-20T00:00:00"/>
        <d v="2013-08-22T00:00:00"/>
        <d v="2014-11-26T00:00:00"/>
        <d v="2012-09-21T00:00:00"/>
        <d v="2014-05-26T00:00:00"/>
        <d v="2014-05-30T00:00:00"/>
        <d v="2013-07-05T00:00:00"/>
        <d v="2011-04-15T00:00:00"/>
        <d v="2014-03-27T00:00:00"/>
        <d v="2012-11-21T00:00:00"/>
        <d v="2013-12-11T00:00:00"/>
        <d v="2014-11-24T00:00:00"/>
        <d v="2012-06-07T00:00:00"/>
        <d v="2013-08-28T00:00:00"/>
        <d v="2013-09-12T00:00:00"/>
        <d v="2014-06-05T00:00:00"/>
        <d v="2014-10-13T00:00:00"/>
        <d v="2014-10-17T00:00:00"/>
        <d v="2012-12-29T00:00:00"/>
        <d v="2013-06-05T00:00:00"/>
        <d v="2014-06-27T00:00:00"/>
        <d v="2012-09-13T00:00:00"/>
        <d v="2013-05-06T00:00:00"/>
        <d v="2013-07-18T00:00:00"/>
        <d v="2011-06-22T00:00:00"/>
        <d v="2013-10-01T00:00:00"/>
        <d v="2013-12-28T00:00:00"/>
        <d v="2011-11-25T00:00:00"/>
        <d v="2012-07-29T00:00:00"/>
        <d v="2012-06-20T00:00:00"/>
        <d v="2014-09-17T00:00:00"/>
        <d v="2014-08-29T00:00:00"/>
        <d v="2011-08-02T00:00:00"/>
        <d v="2014-08-04T00:00:00"/>
        <d v="2012-05-08T00:00:00"/>
        <d v="2012-06-08T00:00:00"/>
        <d v="2011-06-10T00:00:00"/>
        <d v="2014-08-05T00:00:00"/>
        <d v="2013-07-20T00:00:00"/>
        <d v="2012-09-17T00:00:00"/>
        <d v="2014-12-13T00:00:00"/>
        <d v="2013-05-16T00:00:00"/>
        <d v="2012-09-11T00:00:00"/>
        <d v="2012-11-14T00:00:00"/>
        <d v="2014-10-10T00:00:00"/>
        <d v="2011-11-11T00:00:00"/>
        <d v="2013-11-07T00:00:00"/>
        <d v="2012-04-23T00:00:00"/>
        <d v="2011-11-22T00:00:00"/>
        <d v="2014-09-27T00:00:00"/>
        <d v="2012-04-20T00:00:00"/>
        <d v="2012-09-24T00:00:00"/>
        <d v="2014-10-30T00:00:00"/>
        <d v="2014-04-03T00:00:00"/>
        <d v="2011-09-19T00:00:00"/>
        <d v="2012-02-28T00:00:00"/>
        <d v="2013-07-22T00:00:00"/>
        <d v="2013-06-19T00:00:00"/>
        <d v="2014-06-11T00:00:00"/>
        <d v="2014-05-09T00:00:00"/>
        <d v="2012-12-11T00:00:00"/>
        <d v="2013-10-02T00:00:00"/>
        <d v="2013-08-01T00:00:00"/>
        <d v="2013-12-24T00:00:00"/>
        <d v="2014-10-25T00:00:00"/>
        <d v="2013-11-25T00:00:00"/>
        <d v="2011-05-30T00:00:00"/>
        <d v="2012-08-20T00:00:00"/>
        <d v="2013-01-08T00:00:00"/>
        <d v="2014-12-04T00:00:00"/>
        <d v="2011-04-20T00:00:00"/>
        <d v="2013-10-16T00:00:00"/>
        <d v="2014-01-17T00:00:00"/>
        <d v="2014-04-28T00:00:00"/>
        <d v="2014-06-23T00:00:00"/>
        <d v="2013-07-17T00:00:00"/>
        <d v="2012-08-30T00:00:00"/>
        <d v="2012-11-30T00:00:00"/>
        <d v="2014-01-15T00:00:00"/>
        <d v="2012-12-19T00:00:00"/>
        <d v="2013-12-05T00:00:00"/>
        <d v="2013-06-11T00:00:00"/>
        <d v="2011-09-28T00:00:00"/>
        <d v="2014-04-10T00:00:00"/>
        <d v="2014-03-25T00:00:00"/>
        <d v="2011-04-01T00:00:00"/>
        <d v="2014-04-25T00:00:00"/>
        <d v="2014-11-17T00:00:00"/>
        <d v="2014-12-01T00:00:00"/>
        <d v="2011-06-27T00:00:00"/>
        <d v="2014-10-23T00:00:00"/>
        <d v="2014-12-10T00:00:00"/>
        <d v="2012-06-04T00:00:00"/>
        <d v="2013-06-18T00:00:00"/>
        <d v="2011-05-20T00:00:00"/>
        <d v="2014-09-19T00:00:00"/>
        <d v="2014-05-12T00:00:00"/>
        <d v="2014-12-17T00:00:00"/>
        <d v="2013-05-30T00:00:00"/>
        <d v="2012-04-07T00:00:00"/>
        <d v="2014-11-25T00:00:00"/>
        <d v="2012-01-25T00:00:00"/>
        <d v="2013-09-10T00:00:00"/>
        <d v="2012-06-29T00:00:00"/>
        <d v="2014-01-18T00:00:00"/>
        <d v="2013-04-15T00:00:00"/>
        <d v="2012-03-20T00:00:00"/>
        <d v="2012-03-12T00:00:00"/>
        <d v="2011-12-01T00:00:00"/>
        <d v="2014-06-26T00:00:00"/>
        <d v="2013-11-12T00:00:00"/>
        <d v="2012-03-26T00:00:00"/>
        <d v="2014-07-11T00:00:00"/>
        <d v="2013-10-27T00:00:00"/>
        <d v="2012-09-10T00:00:00"/>
        <d v="2014-10-24T00:00:00"/>
        <d v="2012-09-28T00:00:00"/>
        <d v="2013-12-16T00:00:00"/>
        <d v="2012-09-09T00:00:00"/>
        <d v="2014-11-05T00:00:00"/>
        <d v="2013-10-30T00:00:00"/>
        <d v="2013-10-18T00:00:00"/>
        <d v="2011-09-30T00:00:00"/>
        <d v="2013-11-27T00:00:00"/>
        <d v="2014-06-24T00:00:00"/>
        <d v="2014-11-12T00:00:00"/>
        <d v="2012-06-25T00:00:00"/>
        <d v="2013-07-16T00:00:00"/>
        <d v="2012-10-03T00:00:00"/>
        <d v="2013-11-13T00:00:00"/>
        <d v="2014-09-11T00:00:00"/>
        <d v="2013-05-10T00:00:00"/>
        <d v="2011-03-22T00:00:00"/>
        <d v="2014-07-03T00:00:00"/>
        <d v="2012-07-09T00:00:00"/>
        <d v="2014-02-15T00:00:00"/>
        <d v="2013-08-03T00:00:00"/>
        <d v="2014-05-22T00:00:00"/>
        <d v="2012-09-18T00:00:00"/>
        <d v="2014-11-29T00:00:00"/>
        <d v="2013-07-30T00:00:00"/>
        <d v="2011-08-22T00:00:00"/>
        <d v="2012-11-17T00:00:00"/>
        <d v="2011-06-15T00:00:00"/>
        <d v="2014-11-27T00:00:00"/>
        <d v="2014-04-15T00:00:00"/>
        <d v="2012-09-06T00:00:00"/>
        <d v="2014-07-31T00:00:00"/>
        <d v="2011-11-17T00:00:00"/>
        <d v="2013-06-15T00:00:00"/>
        <d v="2012-03-30T00:00:00"/>
        <d v="2014-08-26T00:00:00"/>
        <d v="2013-10-09T00:00:00"/>
        <d v="2012-11-04T00:00:00"/>
        <d v="2014-08-12T00:00:00"/>
        <d v="2014-11-23T00:00:00"/>
        <d v="2012-09-04T00:00:00"/>
        <d v="2013-01-05T00:00:00"/>
        <d v="2011-07-07T00:00:00"/>
        <d v="2013-06-03T00:00:00"/>
        <d v="2013-09-21T00:00:00"/>
        <d v="2012-10-08T00:00:00"/>
        <d v="2013-10-14T00:00:00"/>
        <d v="2011-11-08T00:00:00"/>
        <d v="2012-11-19T00:00:00"/>
        <d v="2013-03-21T00:00:00"/>
        <d v="2012-07-23T00:00:00"/>
        <d v="2012-12-02T00:00:00"/>
        <d v="2014-06-19T00:00:00"/>
        <d v="2012-12-05T00:00:00"/>
        <d v="2013-10-03T00:00:00"/>
        <d v="2012-12-10T00:00:00"/>
        <d v="2014-11-06T00:00:00"/>
        <d v="2011-12-23T00:00:00"/>
        <d v="2014-04-23T00:00:00"/>
        <d v="2013-09-01T00:00:00"/>
        <d v="2012-12-27T00:00:00"/>
        <d v="2012-09-25T00:00:00"/>
        <d v="2014-10-15T00:00:00"/>
        <d v="2012-08-22T00:00:00"/>
        <d v="2012-09-07T00:00:00"/>
        <d v="2012-04-10T00:00:00"/>
        <d v="2014-12-06T00:00:00"/>
        <d v="2012-09-05T00:00:00"/>
        <d v="2011-05-13T00:00:00"/>
        <d v="2014-09-09T00:00:00"/>
        <d v="2012-10-27T00:00:00"/>
        <d v="2014-09-04T00:00:00"/>
        <d v="2011-06-11T00:00:00"/>
        <d v="2013-07-19T00:00:00"/>
        <d v="2012-04-25T00:00:00"/>
        <d v="2013-05-21T00:00:00"/>
        <d v="2012-08-17T00:00:00"/>
        <d v="2012-04-02T00:00:00"/>
        <d v="2011-10-08T00:00:00"/>
        <d v="2014-06-06T00:00:00"/>
        <d v="2014-09-22T00:00:00"/>
        <d v="2012-08-16T00:00:00"/>
        <d v="2013-05-29T00:00:00"/>
        <d v="2011-11-21T00:00:00"/>
        <d v="2011-10-27T00:00:00"/>
        <d v="2011-01-25T00:00:00"/>
        <d v="2012-10-23T00:00:00"/>
        <d v="2014-02-07T00:00:00"/>
        <d v="2011-04-28T00:00:00"/>
        <d v="2012-12-14T00:00:00"/>
        <d v="2012-05-29T00:00:00"/>
        <d v="2011-04-22T00:00:00"/>
        <d v="2012-01-12T00:00:00"/>
        <d v="2014-02-28T00:00:00"/>
        <d v="2013-02-02T00:00:00"/>
        <d v="2014-05-28T00:00:00"/>
        <d v="2011-04-06T00:00:00"/>
        <d v="2011-09-05T00:00:00"/>
        <d v="2014-06-28T00:00:00"/>
        <d v="2012-06-16T00:00:00"/>
        <d v="2013-08-21T00:00:00"/>
        <d v="2013-08-19T00:00:00"/>
        <d v="2012-06-22T00:00:00"/>
        <d v="2014-06-20T00:00:00"/>
        <d v="2013-12-18T00:00:00"/>
        <d v="2014-08-06T00:00:00"/>
        <d v="2014-04-24T00:00:00"/>
        <d v="2011-03-24T00:00:00"/>
        <d v="2012-03-05T00:00:00"/>
        <d v="2014-07-18T00:00:00"/>
        <d v="2013-12-17T00:00:00"/>
        <d v="2013-08-02T00:00:00"/>
        <d v="2012-10-30T00:00:00"/>
        <d v="2013-11-23T00:00:00"/>
        <d v="2012-12-06T00:00:00"/>
        <d v="2011-11-28T00:00:00"/>
        <d v="2012-08-28T00:00:00"/>
        <d v="2011-06-20T00:00:00"/>
        <d v="2013-06-27T00:00:00"/>
        <d v="2012-11-09T00:00:00"/>
        <d v="2013-03-07T00:00:00"/>
        <d v="2011-06-30T00:00:00"/>
        <d v="2014-06-02T00:00:00"/>
        <d v="2012-06-11T00:00:00"/>
        <d v="2013-10-17T00:00:00"/>
        <d v="2011-09-26T00:00:00"/>
        <d v="2012-06-01T00:00:00"/>
        <d v="2012-11-27T00:00:00"/>
        <d v="2013-11-11T00:00:00"/>
        <d v="2012-06-28T00:00:00"/>
        <d v="2011-07-19T00:00:00"/>
        <d v="2013-02-19T00:00:00"/>
        <d v="2014-07-08T00:00:00"/>
        <d v="2014-10-22T00:00:00"/>
        <d v="2013-03-13T00:00:00"/>
        <d v="2013-01-10T00:00:00"/>
        <d v="2012-10-04T00:00:00"/>
        <d v="2013-04-25T00:00:00"/>
        <d v="2012-12-08T00:00:00"/>
        <d v="2013-03-12T00:00:00"/>
        <d v="2011-09-15T00:00:00"/>
        <d v="2012-11-13T00:00:00"/>
        <d v="2011-06-24T00:00:00"/>
        <d v="2011-12-13T00:00:00"/>
        <d v="2014-10-31T00:00:00"/>
        <d v="2012-08-09T00:00:00"/>
        <d v="2012-01-28T00:00:00"/>
        <d v="2014-03-31T00:00:00"/>
        <d v="2012-12-17T00:00:00"/>
        <d v="2013-05-04T00:00:00"/>
        <d v="2013-04-19T00:00:00"/>
        <d v="2011-07-26T00:00:00"/>
        <d v="2014-02-21T00:00:00"/>
        <d v="2014-08-21T00:00:00"/>
        <d v="2014-09-08T00:00:00"/>
        <d v="2011-06-03T00:00:00"/>
        <d v="2011-07-05T00:00:00"/>
        <d v="2012-08-01T00:00:00"/>
        <d v="2013-08-16T00:00:00"/>
        <d v="2012-02-02T00:00:00"/>
        <d v="2013-11-26T00:00:00"/>
        <d v="2014-12-05T00:00:00"/>
        <d v="2012-12-31T00:00:00"/>
        <d v="2011-12-14T00:00:00"/>
        <d v="2012-11-07T00:00:00"/>
        <d v="2014-04-09T00:00:00"/>
        <d v="2014-11-13T00:00:00"/>
        <d v="2011-06-28T00:00:00"/>
        <d v="2014-08-02T00:00:00"/>
        <d v="2013-08-29T00:00:00"/>
        <d v="2013-09-08T00:00:00"/>
        <d v="2012-07-02T00:00:00"/>
        <d v="2011-11-02T00:00:00"/>
        <d v="2013-10-12T00:00:00"/>
        <d v="2013-11-21T00:00:00"/>
        <d v="2014-10-01T00:00:00"/>
        <d v="2014-07-29T00:00:00"/>
        <d v="2011-08-06T00:00:00"/>
        <d v="2011-09-13T00:00:00"/>
        <d v="2014-03-28T00:00:00"/>
        <d v="2014-12-30T00:00:00"/>
        <d v="2014-06-09T00:00:00"/>
        <d v="2011-11-16T00:00:00"/>
        <d v="2011-09-20T00:00:00"/>
        <d v="2011-07-13T00:00:00"/>
        <d v="2013-06-20T00:00:00"/>
        <d v="2012-09-19T00:00:00"/>
        <d v="2012-12-21T00:00:00"/>
        <d v="2011-02-25T00:00:00"/>
        <d v="2011-10-04T00:00:00"/>
        <d v="2011-03-15T00:00:00"/>
        <d v="2012-06-10T00:00:00"/>
        <d v="2014-11-18T00:00:00"/>
        <d v="2014-06-03T00:00:00"/>
        <d v="2014-05-08T00:00:00"/>
        <d v="2013-03-18T00:00:00"/>
        <d v="2013-12-21T00:00:00"/>
        <d v="2014-09-30T00:00:00"/>
        <d v="2013-04-07T00:00:00"/>
        <d v="2013-06-07T00:00:00"/>
        <d v="2012-04-21T00:00:00"/>
        <d v="2013-08-23T00:00:00"/>
        <d v="2013-11-01T00:00:00"/>
        <d v="2013-10-10T00:00:00"/>
        <d v="2011-09-08T00:00:00"/>
        <d v="2012-12-18T00:00:00"/>
        <d v="2013-03-15T00:00:00"/>
        <d v="2011-12-21T00:00:00"/>
        <d v="2014-08-27T00:00:00"/>
        <d v="2011-03-11T00:00:00"/>
        <d v="2013-10-07T00:00:00"/>
        <d v="2011-09-07T00:00:00"/>
        <d v="2014-07-07T00:00:00"/>
        <d v="2013-01-07T00:00:00"/>
        <d v="2013-04-29T00:00:00"/>
        <d v="2013-04-12T00:00:00"/>
        <d v="2013-10-26T00:00:00"/>
        <d v="2014-12-27T00:00:00"/>
        <d v="2013-01-19T00:00:00"/>
        <d v="2014-09-25T00:00:00"/>
        <d v="2011-11-01T00:00:00"/>
        <d v="2014-02-04T00:00:00"/>
        <d v="2013-12-02T00:00:00"/>
        <d v="2011-12-06T00:00:00"/>
        <d v="2014-06-14T00:00:00"/>
        <d v="2013-09-06T00:00:00"/>
        <d v="2011-10-17T00:00:00"/>
        <d v="2011-07-09T00:00:00"/>
        <d v="2012-05-21T00:00:00"/>
        <d v="2013-04-01T00:00:00"/>
        <d v="2014-05-02T00:00:00"/>
        <d v="2012-11-16T00:00:00"/>
        <d v="2011-12-15T00:00:00"/>
        <d v="2013-12-09T00:00:00"/>
        <d v="2013-05-15T00:00:00"/>
        <d v="2011-10-10T00:00:00"/>
        <d v="2012-06-06T00:00:00"/>
        <d v="2013-01-17T00:00:00"/>
        <d v="2013-09-17T00:00:00"/>
        <d v="2011-06-02T00:00:00"/>
        <d v="2012-09-20T00:00:00"/>
        <d v="2013-07-24T00:00:00"/>
        <d v="2014-01-08T00:00:00"/>
        <d v="2012-05-30T00:00:00"/>
        <d v="2012-04-11T00:00:00"/>
        <d v="2014-04-08T00:00:00"/>
        <d v="2013-01-06T00:00:00"/>
        <d v="2011-12-05T00:00:00"/>
        <d v="2012-04-19T00:00:00"/>
        <d v="2013-06-13T00:00:00"/>
        <d v="2014-12-12T00:00:00"/>
        <d v="2013-12-25T00:00:00"/>
        <d v="2012-07-10T00:00:00"/>
        <d v="2013-09-25T00:00:00"/>
        <d v="2011-08-31T00:00:00"/>
        <d v="2012-01-04T00:00:00"/>
        <d v="2013-10-25T00:00:00"/>
        <d v="2014-04-11T00:00:00"/>
        <d v="2013-08-27T00:00:00"/>
        <d v="2011-05-27T00:00:00"/>
        <d v="2014-07-05T00:00:00"/>
        <d v="2013-10-24T00:00:00"/>
        <d v="2012-10-29T00:00:00"/>
        <d v="2014-02-19T00:00:00"/>
        <d v="2013-03-01T00:00:00"/>
        <d v="2012-07-13T00:00:00"/>
        <d v="2013-12-27T00:00:00"/>
        <d v="2013-11-06T00:00:00"/>
        <d v="2011-11-04T00:00:00"/>
        <d v="2014-03-18T00:00:00"/>
        <d v="2014-09-23T00:00:00"/>
        <d v="2014-01-24T00:00:00"/>
        <d v="2014-04-30T00:00:00"/>
        <d v="2014-10-05T00:00:00"/>
        <d v="2011-07-18T00:00:00"/>
        <d v="2011-05-14T00:00:00"/>
        <d v="2013-02-13T00:00:00"/>
        <d v="2013-04-24T00:00:00"/>
        <d v="2012-03-13T00:00:00"/>
        <d v="2011-02-14T00:00:00"/>
        <d v="2013-11-19T00:00:00"/>
        <d v="2014-10-14T00:00:00"/>
        <d v="2012-04-28T00:00:00"/>
        <d v="2013-06-10T00:00:00"/>
        <d v="2012-02-03T00:00:00"/>
        <d v="2014-03-05T00:00:00"/>
        <d v="2013-04-26T00:00:00"/>
        <d v="2011-10-25T00:00:00"/>
        <d v="2014-12-15T00:00:00"/>
        <d v="2014-01-03T00:00:00"/>
        <d v="2012-03-29T00:00:00"/>
        <d v="2014-05-10T00:00:00"/>
        <d v="2012-12-24T00:00:00"/>
        <d v="2013-10-22T00:00:00"/>
        <d v="2011-09-12T00:00:00"/>
        <d v="2014-06-13T00:00:00"/>
        <d v="2013-03-11T00:00:00"/>
        <d v="2011-10-06T00:00:00"/>
        <d v="2011-09-23T00:00:00"/>
        <d v="2014-09-10T00:00:00"/>
        <d v="2011-11-14T00:00:00"/>
        <d v="2013-06-21T00:00:00"/>
        <d v="2014-11-11T00:00:00"/>
        <d v="2013-11-22T00:00:00"/>
        <d v="2012-02-21T00:00:00"/>
        <d v="2013-04-18T00:00:00"/>
        <d v="2014-09-18T00:00:00"/>
        <d v="2014-12-31T00:00:00"/>
        <d v="2014-09-05T00:00:00"/>
        <d v="2014-03-04T00:00:00"/>
        <d v="2013-08-10T00:00:00"/>
        <d v="2014-11-04T00:00:00"/>
        <d v="2012-07-26T00:00:00"/>
        <d v="2013-10-28T00:00:00"/>
        <d v="2013-09-07T00:00:00"/>
        <d v="2014-05-19T00:00:00"/>
        <d v="2011-11-07T00:00:00"/>
        <d v="2014-07-26T00:00:00"/>
        <d v="2012-09-03T00:00:00"/>
        <d v="2013-02-15T00:00:00"/>
        <d v="2014-10-21T00:00:00"/>
        <d v="2013-02-27T00:00:00"/>
        <d v="2011-12-16T00:00:00"/>
        <d v="2011-10-15T00:00:00"/>
        <d v="2014-08-13T00:00:00"/>
        <d v="2012-10-09T00:00:00"/>
        <d v="2011-01-14T00:00:00"/>
        <d v="2014-09-02T00:00:00"/>
        <d v="2014-06-10T00:00:00"/>
        <d v="2013-09-18T00:00:00"/>
        <d v="2012-09-15T00:00:00"/>
        <d v="2011-07-02T00:00:00"/>
        <d v="2014-01-06T00:00:00"/>
        <d v="2013-11-28T00:00:00"/>
        <d v="2012-11-11T00:00:00"/>
        <d v="2013-06-22T00:00:00"/>
        <d v="2011-12-19T00:00:00"/>
        <d v="2011-11-10T00:00:00"/>
        <d v="2012-02-04T00:00:00"/>
        <d v="2011-06-17T00:00:00"/>
        <d v="2013-03-09T00:00:00"/>
        <d v="2013-09-24T00:00:00"/>
        <d v="2013-03-20T00:00:00"/>
        <d v="2014-07-15T00:00:00"/>
        <d v="2014-08-08T00:00:00"/>
        <d v="2013-09-26T00:00:00"/>
        <d v="2012-12-25T00:00:00"/>
        <d v="2013-03-14T00:00:00"/>
        <d v="2011-04-13T00:00:00"/>
        <d v="2013-05-25T00:00:00"/>
        <d v="2014-03-16T00:00:00"/>
        <d v="2011-12-22T00:00:00"/>
        <d v="2012-10-05T00:00:00"/>
        <d v="2014-12-22T00:00:00"/>
        <d v="2012-01-05T00:00:00"/>
        <d v="2011-08-29T00:00:00"/>
        <d v="2011-03-10T00:00:00"/>
        <d v="2013-12-30T00:00:00"/>
        <d v="2013-12-12T00:00:00"/>
        <d v="2013-07-06T00:00:00"/>
        <d v="2011-07-01T00:00:00"/>
        <d v="2012-12-13T00:00:00"/>
        <d v="2013-09-23T00:00:00"/>
        <d v="2013-07-02T00:00:00"/>
        <d v="2013-04-05T00:00:00"/>
        <d v="2013-05-17T00:00:00"/>
        <d v="2012-01-13T00:00:00"/>
        <d v="2014-04-16T00:00:00"/>
        <d v="2014-06-30T00:00:00"/>
        <d v="2014-07-23T00:00:00"/>
        <d v="2012-12-03T00:00:00"/>
        <d v="2013-04-08T00:00:00"/>
        <d v="2012-05-26T00:00:00"/>
        <d v="2014-02-10T00:00:00"/>
        <d v="2013-07-10T00:00:00"/>
        <d v="2014-11-22T00:00:00"/>
        <d v="2013-10-04T00:00:00"/>
        <d v="2014-08-19T00:00:00"/>
        <d v="2013-11-08T00:00:00"/>
        <d v="2012-07-27T00:00:00"/>
        <d v="2012-05-14T00:00:00"/>
        <d v="2012-01-27T00:00:00"/>
        <d v="2012-06-27T00:00:00"/>
        <d v="2012-04-30T00:00:00"/>
        <d v="2011-04-04T00:00:00"/>
        <d v="2014-03-21T00:00:00"/>
        <d v="2014-10-08T00:00:00"/>
        <d v="2014-08-18T00:00:00"/>
        <d v="2014-04-05T00:00:00"/>
        <d v="2011-03-30T00:00:00"/>
        <d v="2013-09-20T00:00:00"/>
        <d v="2012-09-01T00:00:00"/>
        <d v="2011-12-03T00:00:00"/>
        <d v="2013-09-30T00:00:00"/>
        <d v="2011-06-29T00:00:00"/>
        <d v="2014-03-11T00:00:00"/>
        <d v="2013-11-16T00:00:00"/>
        <d v="2014-06-16T00:00:00"/>
        <d v="2013-05-18T00:00:00"/>
        <d v="2014-04-22T00:00:00"/>
        <d v="2011-12-27T00:00:00"/>
        <d v="2013-05-14T00:00:00"/>
        <d v="2014-09-16T00:00:00"/>
        <d v="2012-05-04T00:00:00"/>
        <d v="2011-01-12T00:00:00"/>
        <d v="2012-04-18T00:00:00"/>
        <d v="2013-07-12T00:00:00"/>
        <d v="2013-07-07T00:00:00"/>
        <d v="2013-06-06T00:00:00"/>
        <d v="2013-03-28T00:00:00"/>
        <d v="2013-07-13T00:00:00"/>
        <d v="2013-09-28T00:00:00"/>
        <d v="2013-07-01T00:00:00"/>
        <d v="2013-12-03T00:00:00"/>
        <d v="2014-02-01T00:00:00"/>
        <d v="2013-07-03T00:00:00"/>
        <d v="2011-08-18T00:00:00"/>
        <d v="2012-06-02T00:00:00"/>
        <d v="2011-04-14T00:00:00"/>
        <d v="2011-06-09T00:00:00"/>
        <d v="2013-04-02T00:00:00"/>
        <d v="2014-08-28T00:00:00"/>
        <d v="2012-02-14T00:00:00"/>
        <d v="2014-12-11T00:00:00"/>
        <d v="2011-08-23T00:00:00"/>
        <d v="2012-10-19T00:00:00"/>
        <d v="2011-07-27T00:00:00"/>
        <d v="2014-01-09T00:00:00"/>
        <d v="2012-07-25T00:00:00"/>
        <d v="2012-08-31T00:00:00"/>
        <d v="2011-07-20T00:00:00"/>
        <d v="2011-05-28T00:00:00"/>
        <d v="2013-05-07T00:00:00"/>
        <d v="2013-03-06T00:00:00"/>
        <d v="2014-10-06T00:00:00"/>
        <d v="2011-03-04T00:00:00"/>
        <d v="2013-12-08T00:00:00"/>
        <d v="2013-08-26T00:00:00"/>
        <d v="2013-07-09T00:00:00"/>
        <d v="2011-10-14T00:00:00"/>
        <d v="2012-06-13T00:00:00"/>
        <d v="2011-07-22T00:00:00"/>
        <d v="2011-01-13T00:00:00"/>
        <d v="2013-12-22T00:00:00"/>
        <d v="2014-11-30T00:00:00"/>
        <d v="2012-12-07T00:00:00"/>
        <d v="2011-01-22T00:00:00"/>
        <d v="2012-04-13T00:00:00"/>
        <d v="2014-05-29T00:00:00"/>
        <d v="2014-12-03T00:00:00"/>
        <d v="2013-12-14T00:00:00"/>
        <d v="2011-01-11T00:00:00"/>
        <d v="2012-06-18T00:00:00"/>
        <d v="2011-08-09T00:00:00"/>
        <d v="2012-08-18T00:00:00"/>
        <d v="2014-05-13T00:00:00"/>
        <d v="2013-06-01T00:00:00"/>
        <d v="2014-11-08T00:00:00"/>
        <d v="2012-10-22T00:00:00"/>
        <d v="2013-03-17T00:00:00"/>
        <d v="2014-03-08T00:00:00"/>
        <d v="2011-04-12T00:00:00"/>
        <d v="2013-08-06T00:00:00"/>
        <d v="2013-08-30T00:00:00"/>
        <d v="2011-06-04T00:00:00"/>
        <d v="2012-07-17T00:00:00"/>
        <d v="2011-06-01T00:00:00"/>
        <d v="2014-10-20T00:00:00"/>
        <d v="2012-07-07T00:00:00"/>
        <d v="2014-03-24T00:00:00"/>
        <d v="2014-11-03T00:00:00"/>
        <d v="2012-03-07T00:00:00"/>
        <d v="2013-06-08T00:00:00"/>
        <d v="2013-04-10T00:00:00"/>
        <d v="2012-06-24T00:00:00"/>
        <d v="2013-08-07T00:00:00"/>
        <d v="2014-01-21T00:00:00"/>
        <d v="2013-12-29T00:00:00"/>
        <d v="2012-02-01T00:00:00"/>
        <d v="2012-01-09T00:00:00"/>
        <d v="2011-05-16T00:00:00"/>
        <d v="2013-12-23T00:00:00"/>
        <d v="2014-05-14T00:00:00"/>
        <d v="2013-09-09T00:00:00"/>
        <d v="2013-08-05T00:00:00"/>
        <d v="2014-07-30T00:00:00"/>
        <d v="2012-04-24T00:00:00"/>
        <d v="2012-12-26T00:00:00"/>
        <d v="2014-12-26T00:00:00"/>
        <d v="2012-03-27T00:00:00"/>
        <d v="2014-12-07T00:00:00"/>
        <d v="2011-05-18T00:00:00"/>
        <d v="2012-08-24T00:00:00"/>
        <d v="2011-08-30T00:00:00"/>
        <d v="2014-03-17T00:00:00"/>
        <d v="2013-07-29T00:00:00"/>
        <d v="2012-10-16T00:00:00"/>
        <d v="2013-04-16T00:00:00"/>
        <d v="2012-06-05T00:00:00"/>
        <d v="2013-01-23T00:00:00"/>
        <d v="2014-10-12T00:00:00"/>
        <d v="2013-05-26T00:00:00"/>
        <d v="2014-06-21T00:00:00"/>
        <d v="2011-11-19T00:00:00"/>
        <d v="2013-01-09T00:00:00"/>
        <d v="2012-05-16T00:00:00"/>
        <d v="2012-07-18T00:00:00"/>
        <d v="2011-10-31T00:00:00"/>
        <d v="2014-03-06T00:00:00"/>
        <d v="2013-10-08T00:00:00"/>
        <d v="2014-04-29T00:00:00"/>
        <d v="2013-09-11T00:00:00"/>
        <d v="2014-05-31T00:00:00"/>
        <d v="2012-11-22T00:00:00"/>
        <d v="2012-03-21T00:00:00"/>
        <d v="2012-11-02T00:00:00"/>
        <d v="2011-03-28T00:00:00"/>
        <d v="2014-04-21T00:00:00"/>
        <d v="2013-01-31T00:00:00"/>
        <d v="2012-05-17T00:00:00"/>
        <d v="2012-01-24T00:00:00"/>
        <d v="2011-10-03T00:00:00"/>
        <d v="2014-12-19T00:00:00"/>
        <d v="2013-10-13T00:00:00"/>
        <d v="2013-02-11T00:00:00"/>
        <d v="2014-03-10T00:00:00"/>
        <d v="2011-04-07T00:00:00"/>
        <d v="2011-08-25T00:00:00"/>
        <d v="2012-06-12T00:00:00"/>
        <d v="2013-06-12T00:00:00"/>
        <d v="2014-08-11T00:00:00"/>
        <d v="2014-09-01T00:00:00"/>
        <d v="2012-09-12T00:00:00"/>
        <d v="2011-05-10T00:00:00"/>
        <d v="2013-02-01T00:00:00"/>
        <d v="2013-03-08T00:00:00"/>
        <d v="2014-02-12T00:00:00"/>
        <d v="2014-05-21T00:00:00"/>
        <d v="2012-04-06T00:00:00"/>
        <d v="2013-01-18T00:00:00"/>
        <d v="2014-10-27T00:00:00"/>
        <d v="2011-08-15T00:00:00"/>
        <d v="2014-05-01T00:00:00"/>
        <d v="2013-06-14T00:00:00"/>
        <d v="2014-04-04T00:00:00"/>
        <d v="2012-08-06T00:00:00"/>
        <d v="2012-10-02T00:00:00"/>
        <d v="2013-01-11T00:00:00"/>
        <d v="2014-05-11T00:00:00"/>
        <d v="2014-08-22T00:00:00"/>
        <d v="2012-03-09T00:00:00"/>
        <d v="2013-09-14T00:00:00"/>
        <d v="2012-11-29T00:00:00"/>
        <d v="2014-04-07T00:00:00"/>
        <d v="2011-10-24T00:00:00"/>
        <d v="2011-01-27T00:00:00"/>
        <d v="2013-08-20T00:00:00"/>
        <d v="2014-09-28T00:00:00"/>
        <d v="2011-09-06T00:00:00"/>
        <d v="2012-10-06T00:00:00"/>
        <d v="2014-05-20T00:00:00"/>
        <d v="2012-04-16T00:00:00"/>
        <d v="2012-05-10T00:00:00"/>
        <d v="2014-11-14T00:00:00"/>
        <d v="2014-07-12T00:00:00"/>
        <d v="2012-04-14T00:00:00"/>
        <d v="2014-03-02T00:00:00"/>
        <d v="2013-01-04T00:00:00"/>
        <d v="2014-01-30T00:00:00"/>
        <d v="2014-09-06T00:00:00"/>
        <d v="2013-02-08T00:00:00"/>
        <d v="2014-07-28T00:00:00"/>
        <d v="2011-12-07T00:00:00"/>
        <d v="2012-09-30T00:00:00"/>
        <d v="2013-03-26T00:00:00"/>
        <d v="2014-12-16T00:00:00"/>
        <d v="2011-11-24T00:00:00"/>
        <d v="2013-02-09T00:00:00"/>
        <d v="2011-09-25T00:00:00"/>
        <d v="2013-03-02T00:00:00"/>
        <d v="2012-05-28T00:00:00"/>
        <d v="2011-07-24T00:00:00"/>
        <d v="2011-12-31T00:00:00"/>
        <d v="2012-06-19T00:00:00"/>
        <d v="2012-05-01T00:00:00"/>
        <d v="2013-03-19T00:00:00"/>
        <d v="2012-06-26T00:00:00"/>
        <d v="2011-08-05T00:00:00"/>
        <d v="2011-05-03T00:00:00"/>
        <d v="2011-07-12T00:00:00"/>
        <d v="2011-09-01T00:00:00"/>
        <d v="2011-02-28T00:00:00"/>
        <d v="2011-06-14T00:00:00"/>
        <d v="2011-09-16T00:00:00"/>
        <d v="2012-11-20T00:00:00"/>
        <d v="2011-07-04T00:00:00"/>
        <d v="2011-05-21T00:00:00"/>
        <d v="2012-01-03T00:00:00"/>
        <d v="2013-12-07T00:00:00"/>
        <d v="2013-05-13T00:00:00"/>
        <d v="2013-10-05T00:00:00"/>
        <d v="2011-05-04T00:00:00"/>
        <d v="2011-12-12T00:00:00"/>
        <d v="2013-04-17T00:00:00"/>
        <d v="2014-12-20T00:00:00"/>
        <d v="2012-11-10T00:00:00"/>
        <d v="2013-05-20T00:00:00"/>
        <d v="2014-06-17T00:00:00"/>
        <d v="2012-04-03T00:00:00"/>
        <d v="2011-07-11T00:00:00"/>
        <d v="2012-10-25T00:00:00"/>
        <d v="2013-09-15T00:00:00"/>
        <d v="2014-02-03T00:00:00"/>
        <d v="2013-01-14T00:00:00"/>
        <d v="2014-07-17T00:00:00"/>
        <d v="2012-05-18T00:00:00"/>
        <d v="2012-08-13T00:00:00"/>
        <d v="2013-03-27T00:00:00"/>
        <d v="2014-07-09T00:00:00"/>
        <d v="2012-06-23T00:00:00"/>
        <d v="2013-03-04T00:00:00"/>
        <d v="2013-06-29T00:00:00"/>
        <d v="2011-11-20T00:00:00"/>
        <d v="2013-09-03T00:00:00"/>
        <d v="2014-02-14T00:00:00"/>
        <d v="2013-03-30T00:00:00"/>
        <d v="2014-07-25T00:00:00"/>
        <d v="2014-03-22T00:00:00"/>
        <d v="2012-12-01T00:00:00"/>
        <d v="2011-05-22T00:00:00"/>
        <d v="2012-10-01T00:00:00"/>
        <d v="2012-09-27T00:00:00"/>
        <d v="2013-04-22T00:00:00"/>
        <d v="2012-11-01T00:00:00"/>
        <d v="2013-09-13T00:00:00"/>
        <d v="2013-05-11T00:00:00"/>
        <d v="2011-10-19T00:00:00"/>
        <d v="2011-02-16T00:00:00"/>
        <d v="2011-09-21T00:00:00"/>
        <d v="2011-06-18T00:00:00"/>
        <d v="2012-08-15T00:00:00"/>
        <d v="2013-02-22T00:00:00"/>
        <d v="2013-02-28T00:00:00"/>
        <d v="2012-10-11T00:00:00"/>
        <d v="2012-04-12T00:00:00"/>
        <d v="2013-08-13T00:00:00"/>
        <d v="2011-01-10T00:00:00"/>
        <d v="2011-04-23T00:00:00"/>
        <d v="2013-01-02T00:00:00"/>
        <d v="2014-02-18T00:00:00"/>
        <d v="2014-08-01T00:00:00"/>
        <d v="2012-03-24T00:00:00"/>
        <d v="2012-08-11T00:00:00"/>
        <d v="2014-04-27T00:00:00"/>
        <d v="2012-01-02T00:00:00"/>
        <d v="2013-03-29T00:00:00"/>
        <d v="2012-05-23T00:00:00"/>
        <d v="2012-02-08T00:00:00"/>
        <d v="2013-10-21T00:00:00"/>
        <d v="2011-11-26T00:00:00"/>
        <d v="2012-11-25T00:00:00"/>
        <d v="2014-03-19T00:00:00"/>
        <d v="2014-05-05T00:00:00"/>
        <d v="2012-08-08T00:00:00"/>
        <d v="2014-12-24T00:00:00"/>
        <d v="2011-03-21T00:00:00"/>
        <d v="2014-01-02T00:00:00"/>
        <d v="2011-04-29T00:00:00"/>
        <d v="2014-03-20T00:00:00"/>
        <d v="2013-05-09T00:00:00"/>
        <d v="2013-04-09T00:00:00"/>
        <d v="2014-05-23T00:00:00"/>
        <d v="2014-02-17T00:00:00"/>
        <d v="2014-08-07T00:00:00"/>
        <d v="2013-02-25T00:00:00"/>
        <d v="2012-08-29T00:00:00"/>
        <d v="2014-03-03T00:00:00"/>
        <d v="2014-07-19T00:00:00"/>
        <d v="2011-06-25T00:00:00"/>
        <d v="2013-12-31T00:00:00"/>
        <d v="2012-09-08T00:00:00"/>
        <d v="2011-12-09T00:00:00"/>
        <d v="2013-11-24T00:00:00"/>
        <d v="2012-07-16T00:00:00"/>
        <d v="2012-01-10T00:00:00"/>
        <d v="2013-04-13T00:00:00"/>
        <d v="2012-07-14T00:00:00"/>
        <d v="2014-03-15T00:00:00"/>
        <d v="2013-02-04T00:00:00"/>
        <d v="2014-09-15T00:00:00"/>
        <d v="2012-03-15T00:00:00"/>
        <d v="2012-05-09T00:00:00"/>
        <d v="2011-09-29T00:00:00"/>
        <d v="2014-01-28T00:00:00"/>
        <d v="2014-03-26T00:00:00"/>
        <d v="2011-05-25T00:00:00"/>
        <d v="2012-02-27T00:00:00"/>
        <d v="2012-05-12T00:00:00"/>
        <d v="2012-04-09T00:00:00"/>
        <d v="2014-12-14T00:00:00"/>
        <d v="2013-02-05T00:00:00"/>
        <d v="2012-07-28T00:00:00"/>
        <d v="2013-07-11T00:00:00"/>
        <d v="2011-10-12T00:00:00"/>
        <d v="2014-01-23T00:00:00"/>
        <d v="2013-02-07T00:00:00"/>
        <d v="2014-08-16T00:00:00"/>
        <d v="2011-07-17T00:00:00"/>
        <d v="2012-05-25T00:00:00"/>
        <d v="2011-01-20T00:00:00"/>
        <d v="2011-12-25T00:00:00"/>
        <d v="2011-09-02T00:00:00"/>
        <d v="2012-08-27T00:00:00"/>
        <d v="2012-01-21T00:00:00"/>
        <d v="2012-03-01T00:00:00"/>
        <d v="2014-10-04T00:00:00"/>
        <d v="2011-05-12T00:00:00"/>
        <d v="2013-03-25T00:00:00"/>
        <d v="2012-07-12T00:00:00"/>
        <d v="2011-08-04T00:00:00"/>
        <d v="2012-05-31T00:00:00"/>
        <d v="2014-05-27T00:00:00"/>
        <d v="2012-06-15T00:00:00"/>
        <d v="2011-03-29T00:00:00"/>
        <d v="2011-03-14T00:00:00"/>
        <d v="2014-05-18T00:00:00"/>
        <d v="2011-08-12T00:00:00"/>
        <d v="2013-01-28T00:00:00"/>
        <d v="2011-11-23T00:00:00"/>
        <d v="2011-05-09T00:00:00"/>
        <d v="2014-01-05T00:00:00"/>
        <d v="2014-08-09T00:00:00"/>
        <d v="2012-02-13T00:00:00"/>
        <d v="2013-05-23T00:00:00"/>
        <d v="2014-02-06T00:00:00"/>
        <d v="2011-02-09T00:00:00"/>
        <d v="2012-05-11T00:00:00"/>
        <d v="2011-12-26T00:00:00"/>
        <d v="2013-05-01T00:00:00"/>
        <d v="2014-03-01T00:00:00"/>
        <d v="2012-10-17T00:00:00"/>
      </sharedItems>
      <fieldGroup par="41"/>
    </cacheField>
    <cacheField name="Order Priority" numFmtId="0">
      <sharedItems/>
    </cacheField>
    <cacheField name="Product ID" numFmtId="0">
      <sharedItems/>
    </cacheField>
    <cacheField name="Product Name" numFmtId="0">
      <sharedItems count="1721">
        <s v="Hon File Folder Labels, Adjustable"/>
        <s v="Tenex Clock, Durable"/>
        <s v="Ikea 3-Shelf Cabinet, Mobile"/>
        <s v="Cardinal Binder, Clear"/>
        <s v="Sanford Canvas, Water Color"/>
        <s v="GlobeWeis Mailers, with clear poly window"/>
        <s v="Konica Card Printer, Red"/>
        <s v="Elite Box Cutter, Easy Grip"/>
        <s v="Enermax Router, Erganomic"/>
        <s v="Wilson Jones Hole Reinforcements, Durable"/>
        <s v="Accos Staples, 12 Pack"/>
        <s v="Hon Steel Folding Chair, Black"/>
        <s v="Kraft Mailers, Security-Tint"/>
        <s v="Stanley Canvas, Easy-Erase"/>
        <s v="Advantus Clamps, Metal"/>
        <s v="Jiffy Peel and Seal, with clear poly window"/>
        <s v="Deflect-O Frame, Duo Pack"/>
        <s v="GlobeWeis Interoffice Envelope, Security-Tint"/>
        <s v="Jiffy Clasp Envelope, Recycled"/>
        <s v="Hon Rocking Chair, Black"/>
        <s v="Enermax Mouse, USB"/>
        <s v="Acme Box Cutter, Serrated"/>
        <s v="Acco Binding Machine, Clear"/>
        <s v="Deflect-O Clock, Black"/>
        <s v="HP Copy Machine, Color"/>
        <s v="Rogers Box, Single Width"/>
        <s v="Wilson Jones Binding Machine, Durable"/>
        <s v="Stockwell Thumb Tacks, Metal"/>
        <s v="Motorola Office Telephone, with Caller ID"/>
        <s v="Binney &amp; Smith Markers, Blue"/>
        <s v="Breville Toaster, Black"/>
        <s v="Sharp Fax Machine, Digital"/>
        <s v="Stanley Pencil Sharpener, Easy-Erase"/>
        <s v="Fiskars Box Cutter, Serrated"/>
        <s v="Acme Letter Opener, Steel"/>
        <s v="Kleencut Box Cutter, Steel"/>
        <s v="Chromcraft Coffee Table, Rectangular"/>
        <s v="Ikea Stackable Bookrack, Mobile"/>
        <s v="Advantus Rubber Bands, 12 Pack"/>
        <s v="Fiskars Trimmer, Serrated"/>
        <s v="Motorola Speaker Phone, with Caller ID"/>
        <s v="Panasonic Inkjet, White"/>
        <s v="Hamilton Beach Stove, Black"/>
        <s v="Memorex Mouse, Bluetooth"/>
        <s v="Novimex Steel Folding Chair, Set of Two"/>
        <s v="Eldon Trays, Wire Frame"/>
        <s v="Canon Personal Copier, Color"/>
        <s v="Advantus Light Bulb, Black"/>
        <s v="Accos Paper Clips, Metal"/>
        <s v="Stiletto Letter Opener, Steel"/>
        <s v="Hewlett Fax and Copier, Laser"/>
        <s v="KitchenAid Stove, Black"/>
        <s v="Ames Mailers, Recycled"/>
        <s v="Bush Corner Shelving, Pine"/>
        <s v="Nokia Smart Phone, Full Size"/>
        <s v="Sanford Highlighters, Water Color"/>
        <s v="Samsung Office Telephone, with Caller ID"/>
        <s v="Hoover Blender, Black"/>
        <s v="Safco Classic Bookcase, Metal"/>
        <s v="Ikea Library with Doors, Pine"/>
        <s v="Acco Binding Machine, Recycled"/>
        <s v="Acco Binder, Clear"/>
        <s v="Hon Training Table, Rectangular"/>
        <s v="Eaton Parchment Paper, Premium"/>
        <s v="Hewlett Fax and Copier, High-Speed"/>
        <s v="Sauder Classic Bookcase, Pine"/>
        <s v="Deflect-O Light Bulb, Black"/>
        <s v="Chromcraft Conference Table, Rectangular"/>
        <s v="Okidata Printer, Durable"/>
        <s v="Stiletto Trimmer, High Speed"/>
        <s v="Memorex Flash Drive, Bluetooth"/>
        <s v="Cardinal Index Tab, Clear"/>
        <s v="Jiffy Mailers, with clear poly window"/>
        <s v="Fiskars Scissors, High Speed"/>
        <s v="Smead Lockers, Single Width"/>
        <s v="Kleencut Shears, Serrated"/>
        <s v="Tenex Light Bulb, Duo Pack"/>
        <s v="Office Star Bag Chairs, Set of Two"/>
        <s v="Enermax Memory Card, USB"/>
        <s v="Binney &amp; Smith Highlighters, Water Color"/>
        <s v="Eldon Lockers, Single Width"/>
        <s v="Elite Trimmer, Easy Grip"/>
        <s v="Green Bar Memo Slips, Multicolor"/>
        <s v="OIC Paper Clips, Bulk Pack"/>
        <s v="Eldon Door Stop, Erganomic"/>
        <s v="Memorex Keyboard, Bluetooth"/>
        <s v="Dania Library with Doors, Pine"/>
        <s v="Ibico Hole Reinforcements, Economy"/>
        <s v="Ames Mailers, Security-Tint"/>
        <s v="Xerox Memo Slips, 8.5 x 11"/>
        <s v="Kraft Manila Envelope, Set of 50"/>
        <s v="Dania Corner Shelving, Pine"/>
        <s v="Enermax Flash Drive, Bluetooth"/>
        <s v="Smead Shelving, Wire Frame"/>
        <s v="Eaton Computer Printout Paper, Premium"/>
        <s v="Logitech Router, Bluetooth"/>
        <s v="Stockwell Push Pins, Assorted Sizes"/>
        <s v="Office Star Steel Folding Chair, Red"/>
        <s v="Sanford Pens, Fluorescent"/>
        <s v="Jiffy Clasp Envelope, Set of 50"/>
        <s v="Hon Chairmat, Red"/>
        <s v="Green Bar Cards &amp; Envelopes, Recycled"/>
        <s v="Stanley Pens, Blue"/>
        <s v="Green Bar Message Books, 8.5 x 11"/>
        <s v="SanDisk Mouse, Erganomic"/>
        <s v="Apple Signal Booster, Cordless"/>
        <s v="Fiskars Ruler, Steel"/>
        <s v="Enermax Message Books, Multicolor"/>
        <s v="SanDisk Parchment Paper, Multicolor"/>
        <s v="Tenex Lockers, Industrial"/>
        <s v="Stockwell Staples, Bulk Pack"/>
        <s v="Cisco Speaker Phone, VoIP"/>
        <s v="KitchenAid Refrigerator, White"/>
        <s v="Jiffy Mailers, Security-Tint"/>
        <s v="Accos Rubber Bands, Metal"/>
        <s v="Cameo Interoffice Envelope, with clear poly window"/>
        <s v="Stanley Sketch Pad, Fluorescent"/>
        <s v="Dania Floating Shelf Set, Pine"/>
        <s v="Panasonic Printer, White"/>
        <s v="Novimex Bag Chairs, Black"/>
        <s v="GlobeWeis Mailers, Recycled"/>
        <s v="Office Star Rocking Chair, Adjustable"/>
        <s v="Boston Canvas, Easy-Erase"/>
        <s v="Jiffy Interoffice Envelope, Set of 50"/>
        <s v="Green Bar Message Books, Recycled"/>
        <s v="Dania Library with Doors, Traditional"/>
        <s v="Ibico Index Tab, Economy"/>
        <s v="Hon Round Labels, Laser Printer Compatible"/>
        <s v="KitchenAid Microwave, Silver"/>
        <s v="Wilson Jones 3-Hole Punch, Economy"/>
        <s v="Boston Pencil Sharpener, Water Color"/>
        <s v="Okidata Card Printer, White"/>
        <s v="Panasonic Card Printer, Durable"/>
        <s v="Wilson Jones Binder, Durable"/>
        <s v="Brother Copy Machine, High-Speed"/>
        <s v="Avery Legal Exhibit Labels, 5000 Label Set"/>
        <s v="Enermax Memory Card, Erganomic"/>
        <s v="Advantus Clamps, Assorted Sizes"/>
        <s v="Fellowes File Cart, Wire Frame"/>
        <s v="Hon File Folder Labels, Alphabetical"/>
        <s v="Hewlett Copy Machine, Color"/>
        <s v="Logitech Numeric Keypad, Programmable"/>
        <s v="Harbour Creations Steel Folding Chair, Red"/>
        <s v="Avery Index Tab, Clear"/>
        <s v="Office Star Bag Chairs, Adjustable"/>
        <s v="Acme Shears, Easy Grip"/>
        <s v="Deflect-O Light Bulb, Erganomic"/>
        <s v="Green Bar Cards &amp; Envelopes, 8.5 x 11"/>
        <s v="Xerox Computer Printout Paper, Multicolor"/>
        <s v="Wilson Jones Index Tab, Recycled"/>
        <s v="Sanford Canvas, Blue"/>
        <s v="Cameo Mailers, Set of 50"/>
        <s v="Tenex Trays, Industrial"/>
        <s v="Binney &amp; Smith Canvas, Fluorescent"/>
        <s v="Breville Microwave, Silver"/>
        <s v="Safco Library with Doors, Mobile"/>
        <s v="SAFCO Steel Folding Chair, Black"/>
        <s v="Hon Chairmat, Set of Two"/>
        <s v="Xerox Note Cards, Recycled"/>
        <s v="Hon Executive Leather Armchair, Black"/>
        <s v="Ikea Stackable Bookrack, Metal"/>
        <s v="Acco Index Tab, Clear"/>
        <s v="HP Ink, Laser"/>
        <s v="Hamilton Beach Blender, Black"/>
        <s v="Belkin Flash Drive, USB"/>
        <s v="Cardinal Binding Machine, Economy"/>
        <s v="Ames Clasp Envelope, Security-Tint"/>
        <s v="Green Bar Computer Printout Paper, Premium"/>
        <s v="Safco Stackable Bookrack, Traditional"/>
        <s v="Cuisinart Microwave, Black"/>
        <s v="Belkin Numeric Keypad, USB"/>
        <s v="Sauder Floating Shelf Set, Mobile"/>
        <s v="Smead Box, Single Width"/>
        <s v="Eaton Computer Printout Paper, 8.5 x 11"/>
        <s v="Samsung Office Telephone, Full Size"/>
        <s v="Jiffy Mailers, Set of 50"/>
        <s v="Harbour Creations Swivel Stool, Set of Two"/>
        <s v="Sharp Personal Copier, Laser"/>
        <s v="Bevis Conference Table, Fully Assembled"/>
        <s v="Hon Conference Table, with Bottom Storage"/>
        <s v="Motorola Audio Dock, with Caller ID"/>
        <s v="Memorex Flash Drive, USB"/>
        <s v="Ames Peel and Seal, Recycled"/>
        <s v="Ames Interoffice Envelope, with clear poly window"/>
        <s v="Avery Color Coded Labels, Alphabetical"/>
        <s v="Hon Steel Folding Chair, Set of Two"/>
        <s v="Harbour Creations Removable Labels, Adjustable"/>
        <s v="Ames Business Envelopes, Set of 50"/>
        <s v="Hon Removable Labels, 5000 Label Set"/>
        <s v="Elite Ruler, Steel"/>
        <s v="OIC Staples, Assorted Sizes"/>
        <s v="Kraft Clasp Envelope, with clear poly window"/>
        <s v="Eldon File Cart, Single Width"/>
        <s v="Enermax Memo Slips, 8.5 x 11"/>
        <s v="Harbour Creations Steel Folding Chair, Set of Two"/>
        <s v="Tenex File Cart, Industrial"/>
        <s v="Binney &amp; Smith Pens, Water Color"/>
        <s v="Novimex Steel Folding Chair, Adjustable"/>
        <s v="Ibico Binding Machine, Durable"/>
        <s v="Kraft Manila Envelope, with clear poly window"/>
        <s v="Stockwell Staples, 12 Pack"/>
        <s v="Ames Interoffice Envelope, Set of 50"/>
        <s v="SAFCO Executive Leather Armchair, Red"/>
        <s v="Ibico Hole Reinforcements, Clear"/>
        <s v="Motorola Headset, Cordless"/>
        <s v="Apple Speaker Phone, Cordless"/>
        <s v="Samsung Smart Phone, VoIP"/>
        <s v="Tenex Trays, Wire Frame"/>
        <s v="Hoover Microwave, White"/>
        <s v="Novimex Shipping Labels, Adjustable"/>
        <s v="Hamilton Beach Stove, Red"/>
        <s v="Fellowes Folders, Blue"/>
        <s v="Brother Copy Machine, Color"/>
        <s v="Jiffy Manila Envelope, Set of 50"/>
        <s v="Safco Floating Shelf Set, Mobile"/>
        <s v="Enermax Message Books, Recycled"/>
        <s v="Stanley Sketch Pad, Water Color"/>
        <s v="Office Star Rocking Chair, Set of Two"/>
        <s v="Cardinal 3-Hole Punch, Clear"/>
        <s v="Rubbermaid Stacking Tray, Black"/>
        <s v="Bush Classic Bookcase, Metal"/>
        <s v="Dania Classic Bookcase, Pine"/>
        <s v="Wilson Jones 3-Hole Punch, Durable"/>
        <s v="Memorex Mouse, Erganomic"/>
        <s v="Harbour Creations Swivel Stool, Red"/>
        <s v="Acme Trimmer, Serrated"/>
        <s v="Stiletto Ruler, Easy Grip"/>
        <s v="Nokia Audio Dock, Cordless"/>
        <s v="Belkin Numeric Keypad, Erganomic"/>
        <s v="Ibico Binder Covers, Clear"/>
        <s v="Advantus Photo Frame, Duo Pack"/>
        <s v="Bush Stackable Bookrack, Pine"/>
        <s v="Smead Shipping Labels, Alphabetical"/>
        <s v="Novimex Round Labels, Alphabetical"/>
        <s v="Rogers File Cart, Single Width"/>
        <s v="Enermax Note Cards, Premium"/>
        <s v="Sharp Personal Copier, Color"/>
        <s v="Smead Legal Exhibit Labels, Laser Printer Compatible"/>
        <s v="Bush Corner Shelving, Traditional"/>
        <s v="SanDisk Mouse, Bluetooth"/>
        <s v="SanDisk Keyboard, Programmable"/>
        <s v="Harbour Creations Chairmat, Set of Two"/>
        <s v="Eaton Computer Printout Paper, Recycled"/>
        <s v="Samsung Speaker Phone, with Caller ID"/>
        <s v="Bevis Wood Table, Fully Assembled"/>
        <s v="Stanley Pens, Water Color"/>
        <s v="GlobeWeis Mailers, Set of 50"/>
        <s v="Novimex Executive Leather Armchair, Adjustable"/>
        <s v="Stockwell Push Pins, 12 Pack"/>
        <s v="Tenex Trays, Blue"/>
        <s v="Accos Rubber Bands, 12 Pack"/>
        <s v="Ibico Binding Machine, Economy"/>
        <s v="Kleencut Box Cutter, Easy Grip"/>
        <s v="Hon Executive Leather Armchair, Adjustable"/>
        <s v="Fellowes Box, Single Width"/>
        <s v="Sanford Markers, Fluorescent"/>
        <s v="Samsung Smart Phone, Cordless"/>
        <s v="Advantus Light Bulb, Erganomic"/>
        <s v="Hon Bag Chairs, Red"/>
        <s v="Apple Audio Dock, VoIP"/>
        <s v="Barricks Computer Table, Fully Assembled"/>
        <s v="Hon Conference Table, Adjustable Height"/>
        <s v="Cisco Office Telephone, VoIP"/>
        <s v="Enermax Note Cards, Multicolor"/>
        <s v="Canon Copy Machine, Color"/>
        <s v="Hon Shipping Labels, Adjustable"/>
        <s v="Harbour Creations Bag Chairs, Red"/>
        <s v="Ikea Corner Shelving, Pine"/>
        <s v="Logitech Memory Card, Bluetooth"/>
        <s v="Stockwell Staples, Metal"/>
        <s v="Xerox Memo Slips, Premium"/>
        <s v="Xerox Cards &amp; Envelopes, 8.5 x 11"/>
        <s v="Tenex Folders, Blue"/>
        <s v="Memorex Memory Card, Programmable"/>
        <s v="Ames Manila Envelope, Set of 50"/>
        <s v="Safco Corner Shelving, Traditional"/>
        <s v="Cardinal 3-Hole Punch, Recycled"/>
        <s v="Eldon Trays, Industrial"/>
        <s v="Fellowes Trays, Single Width"/>
        <s v="Cameo Clasp Envelope, Security-Tint"/>
        <s v="Acco Binding Machine, Economy"/>
        <s v="Hoover Coffee Grinder, Red"/>
        <s v="StarTech Inkjet, Durable"/>
        <s v="Breville Blender, White"/>
        <s v="Acme Ruler, Steel"/>
        <s v="Xerox Computer Printout Paper, 8.5 x 11"/>
        <s v="Acme Letter Opener, Serrated"/>
        <s v="BIC Pens, Water Color"/>
        <s v="Hon Shipping Labels, Laser Printer Compatible"/>
        <s v="Wilson Jones Index Tab, Durable"/>
        <s v="Wilson Jones Hole Reinforcements, Clear"/>
        <s v="Fellowes Shelving, Single Width"/>
        <s v="SanDisk Mouse, Programmable"/>
        <s v="Tenex Folders, Wire Frame"/>
        <s v="Stockwell Clamps, Bulk Pack"/>
        <s v="Acco Binder Covers, Clear"/>
        <s v="HP Wireless Fax, Laser"/>
        <s v="Kraft Interoffice Envelope, Security-Tint"/>
        <s v="Hon Steel Folding Chair, Red"/>
        <s v="Advantus Frame, Duo Pack"/>
        <s v="Sharp Personal Copier, Digital"/>
        <s v="Accos Staples, Metal"/>
        <s v="Sauder 3-Shelf Cabinet, Mobile"/>
        <s v="Motorola Speaker Phone, VoIP"/>
        <s v="Acco Index Tab, Economy"/>
        <s v="SanDisk Numeric Keypad, Erganomic"/>
        <s v="Harbour Creations Chairmat, Black"/>
        <s v="Barricks Conference Table, Adjustable Height"/>
        <s v="Stockwell Paper Clips, Bulk Pack"/>
        <s v="Enermax Router, Bluetooth"/>
        <s v="Cuisinart Refrigerator, Red"/>
        <s v="Harbour Creations Legal Exhibit Labels, Alphabetical"/>
        <s v="Wilson Jones Hole Reinforcements, Recycled"/>
        <s v="Canon Copy Machine, Laser"/>
        <s v="Smead File Cart, Single Width"/>
        <s v="Bush Stackable Bookrack, Mobile"/>
        <s v="Jiffy Manila Envelope, Recycled"/>
        <s v="OIC Staples, Bulk Pack"/>
        <s v="Barricks Training Table, Rectangular"/>
        <s v="OIC Thumb Tacks, Assorted Sizes"/>
        <s v="Advantus Paper Clips, Bulk Pack"/>
        <s v="GlobeWeis Mailers, Security-Tint"/>
        <s v="Xerox Note Cards, Multicolor"/>
        <s v="Memorex Router, Bluetooth"/>
        <s v="Cardinal Index Tab, Durable"/>
        <s v="Office Star Chairmat, Red"/>
        <s v="Nokia Headset, VoIP"/>
        <s v="Advantus Photo Frame, Black"/>
        <s v="Elite Shears, Easy Grip"/>
        <s v="Canon Wireless Fax, High-Speed"/>
        <s v="HP Fax Machine, High-Speed"/>
        <s v="Safco Classic Bookcase, Traditional"/>
        <s v="Nokia Audio Dock, VoIP"/>
        <s v="Tenex Stacking Tray, Erganomic"/>
        <s v="Belkin Flash Drive, Erganomic"/>
        <s v="Fiskars Shears, Easy Grip"/>
        <s v="Enermax Memory Card, Bluetooth"/>
        <s v="Dania Classic Bookcase, Traditional"/>
        <s v="Cardinal Binder Covers, Economy"/>
        <s v="BIC Canvas, Water Color"/>
        <s v="Sanford Canvas, Fluorescent"/>
        <s v="SAFCO Bag Chairs, Set of Two"/>
        <s v="Avery Legal Exhibit Labels, Adjustable"/>
        <s v="Enermax Numeric Keypad, Erganomic"/>
        <s v="Motorola Speaker Phone, Full Size"/>
        <s v="Smead Trays, Industrial"/>
        <s v="Rogers Box, Industrial"/>
        <s v="Accos Thumb Tacks, 12 Pack"/>
        <s v="Wilson Jones Hole Reinforcements, Economy"/>
        <s v="Fiskars Box Cutter, Steel"/>
        <s v="SAFCO Rocking Chair, Set of Two"/>
        <s v="Fellowes Lockers, Industrial"/>
        <s v="SanDisk Computer Printout Paper, Recycled"/>
        <s v="Fellowes File Cart, Single Width"/>
        <s v="Accos Staples, Bulk Pack"/>
        <s v="Novimex Legal Exhibit Labels, Alphabetical"/>
        <s v="Deflect-O Clock, Durable"/>
        <s v="Ibico Binding Machine, Recycled"/>
        <s v="Konica Inkjet, White"/>
        <s v="Hamilton Beach Blender, Silver"/>
        <s v="Samsung Signal Booster, VoIP"/>
        <s v="Barricks Round Table, Adjustable Height"/>
        <s v="Apple Smart Phone, with Caller ID"/>
        <s v="SanDisk Flash Drive, Erganomic"/>
        <s v="Enermax Numeric Keypad, Bluetooth"/>
        <s v="Ibico 3-Hole Punch, Clear"/>
        <s v="Cardinal Binder Covers, Clear"/>
        <s v="Sanford Pencil Sharpener, Water Color"/>
        <s v="Novimex Rocking Chair, Black"/>
        <s v="Chromcraft Computer Table, with Bottom Storage"/>
        <s v="Novimex File Folder Labels, 5000 Label Set"/>
        <s v="Eldon Photo Frame, Erganomic"/>
        <s v="Deflect-O Clock, Erganomic"/>
        <s v="Fellowes Box, Wire Frame"/>
        <s v="Jiffy Business Envelopes, Recycled"/>
        <s v="Elite Letter Opener, Steel"/>
        <s v="Nokia Office Telephone, Full Size"/>
        <s v="Rogers Lockers, Blue"/>
        <s v="Green Bar Note Cards, Premium"/>
        <s v="Office Star Chairmat, Set of Two"/>
        <s v="Barricks Coffee Table, Adjustable Height"/>
        <s v="Acco Index Tab, Durable"/>
        <s v="Cisco Smart Phone, Full Size"/>
        <s v="Binney &amp; Smith Markers, Easy-Erase"/>
        <s v="Brother Wireless Fax, Color"/>
        <s v="Rogers Lockers, Industrial"/>
        <s v="Kraft Manila Envelope, Security-Tint"/>
        <s v="Avery Hole Reinforcements, Durable"/>
        <s v="Tenex Box, Industrial"/>
        <s v="SAFCO Chairmat, Adjustable"/>
        <s v="Fiskars Scissors, Easy Grip"/>
        <s v="Acco Binder, Durable"/>
        <s v="Bush 3-Shelf Cabinet, Pine"/>
        <s v="Sharp Fax and Copier, Digital"/>
        <s v="Wilson Jones Binder Covers, Recycled"/>
        <s v="Ames Clasp Envelope, Set of 50"/>
        <s v="Hewlett Personal Copier, Laser"/>
        <s v="Brother Ink, Digital"/>
        <s v="Acme Trimmer, Easy Grip"/>
        <s v="Cameo Clasp Envelope, Recycled"/>
        <s v="Avery Color Coded Labels, Laser Printer Compatible"/>
        <s v="Eldon Frame, Durable"/>
        <s v="Rubbermaid Clock, Black"/>
        <s v="Chromcraft Coffee Table, Adjustable Height"/>
        <s v="Apple Signal Booster, with Caller ID"/>
        <s v="Sanford Pencil Sharpener, Fluorescent"/>
        <s v="Avery Shipping Labels, Adjustable"/>
        <s v="Apple Audio Dock, Full Size"/>
        <s v="Acco Binder, Recycled"/>
        <s v="Enermax Cards &amp; Envelopes, Premium"/>
        <s v="Nokia Speaker Phone, with Caller ID"/>
        <s v="Kraft Clasp Envelope, Recycled"/>
        <s v="Jiffy Manila Envelope, with clear poly window"/>
        <s v="Acco Binding Machine, Durable"/>
        <s v="Office Star Executive Leather Armchair, Black"/>
        <s v="BIC Highlighters, Blue"/>
        <s v="OIC Push Pins, Bulk Pack"/>
        <s v="Cardinal Hole Reinforcements, Durable"/>
        <s v="Advantus Frame, Black"/>
        <s v="Office Star Executive Leather Armchair, Adjustable"/>
        <s v="BIC Canvas, Fluorescent"/>
        <s v="Tenex File Cart, Single Width"/>
        <s v="Ames Manila Envelope, Security-Tint"/>
        <s v="Stockwell Paper Clips, Assorted Sizes"/>
        <s v="Ames Manila Envelope, Recycled"/>
        <s v="Novimex Chairmat, Adjustable"/>
        <s v="Memorex Keyboard, USB"/>
        <s v="Cameo Manila Envelope, Set of 50"/>
        <s v="Breville Microwave, Black"/>
        <s v="Sanford Markers, Water Color"/>
        <s v="Dania Classic Bookcase, Mobile"/>
        <s v="Eldon Shelving, Blue"/>
        <s v="Ibico Hole Reinforcements, Durable"/>
        <s v="Hon Chairmat, Black"/>
        <s v="Nokia Headset, Cordless"/>
        <s v="GlobeWeis Interoffice Envelope, with clear poly window"/>
        <s v="Brother Wireless Fax, Digital"/>
        <s v="Belkin Keyboard, Erganomic"/>
        <s v="Rubbermaid Frame, Erganomic"/>
        <s v="Hewlett Wireless Fax, Laser"/>
        <s v="Cameo Business Envelopes, Security-Tint"/>
        <s v="Wilson Jones Binding Machine, Economy"/>
        <s v="Avery Binding Machine, Recycled"/>
        <s v="Sauder 3-Shelf Cabinet, Metal"/>
        <s v="Harbour Creations Steel Folding Chair, Adjustable"/>
        <s v="Rogers Folders, Single Width"/>
        <s v="Brother Fax Machine, Digital"/>
        <s v="Smead File Folder Labels, Adjustable"/>
        <s v="Advantus Clock, Black"/>
        <s v="Safco Stackable Bookrack, Mobile"/>
        <s v="OIC Push Pins, Assorted Sizes"/>
        <s v="SanDisk Numeric Keypad, Bluetooth"/>
        <s v="Acco Binder, Economy"/>
        <s v="Smead Trays, Blue"/>
        <s v="Safco Corner Shelving, Pine"/>
        <s v="Office Star Swivel Stool, Red"/>
        <s v="Memorex Memory Card, USB"/>
        <s v="Deflect-O Photo Frame, Duo Pack"/>
        <s v="Advantus Paper Clips, Assorted Sizes"/>
        <s v="Cuisinart Refrigerator, Silver"/>
        <s v="Canon Wireless Fax, Digital"/>
        <s v="Rogers Shelving, Wire Frame"/>
        <s v="Harbour Creations Rocking Chair, Set of Two"/>
        <s v="Ibico 3-Hole Punch, Economy"/>
        <s v="Enermax Parchment Paper, Recycled"/>
        <s v="Elite Shears, Serrated"/>
        <s v="Cardinal Binder, Durable"/>
        <s v="Fellowes Trays, Blue"/>
        <s v="Fiskars Ruler, Serrated"/>
        <s v="Canon Wireless Fax, Color"/>
        <s v="Kraft Peel and Seal, Set of 50"/>
        <s v="Tenex Light Bulb, Black"/>
        <s v="Sanford Markers, Easy-Erase"/>
        <s v="Belkin Router, USB"/>
        <s v="Ikea Floating Shelf Set, Pine"/>
        <s v="SanDisk Numeric Keypad, USB"/>
        <s v="Samsung Speaker Phone, Cordless"/>
        <s v="Rubbermaid Stacking Tray, Erganomic"/>
        <s v="Konica Card Printer, White"/>
        <s v="Sauder Library with Doors, Metal"/>
        <s v="Cameo Mailers, with clear poly window"/>
        <s v="Stockwell Thumb Tacks, Bulk Pack"/>
        <s v="Nokia Headset, Full Size"/>
        <s v="SanDisk Router, Programmable"/>
        <s v="Belkin Memory Card, Erganomic"/>
        <s v="Canon Fax and Copier, High-Speed"/>
        <s v="Stiletto Scissors, High Speed"/>
        <s v="Boston Highlighters, Water Color"/>
        <s v="Harbour Creations Executive Leather Armchair, Adjustable"/>
        <s v="Boston Markers, Fluorescent"/>
        <s v="Sharp Copy Machine, Laser"/>
        <s v="Sauder Classic Bookcase, Traditional"/>
        <s v="Eldon Shelving, Single Width"/>
        <s v="KitchenAid Coffee Grinder, White"/>
        <s v="Avery Hole Reinforcements, Recycled"/>
        <s v="GlobeWeis Peel and Seal, Recycled"/>
        <s v="Harbour Creations Round Labels, Laser Printer Compatible"/>
        <s v="Rogers Trays, Wire Frame"/>
        <s v="Stanley Markers, Easy-Erase"/>
        <s v="Memorex Memory Card, Erganomic"/>
        <s v="Rubbermaid Stacking Tray, Durable"/>
        <s v="Novimex Chairmat, Red"/>
        <s v="Boston Highlighters, Fluorescent"/>
        <s v="Tenex Box, Single Width"/>
        <s v="StarTech Phone, Wireless"/>
        <s v="Novimex Swivel Stool, Adjustable"/>
        <s v="Fellowes File Cart, Industrial"/>
        <s v="Hon File Folder Labels, Laser Printer Compatible"/>
        <s v="Stiletto Letter Opener, Easy Grip"/>
        <s v="Binney &amp; Smith Pens, Blue"/>
        <s v="Enermax Computer Printout Paper, 8.5 x 11"/>
        <s v="Smead Removable Labels, Adjustable"/>
        <s v="BIC Markers, Fluorescent"/>
        <s v="Elite Shears, Steel"/>
        <s v="Sauder Classic Bookcase, Mobile"/>
        <s v="KitchenAid Refrigerator, Silver"/>
        <s v="Binney &amp; Smith Sketch Pad, Blue"/>
        <s v="Brother Wireless Fax, High-Speed"/>
        <s v="Brother Ink, Laser"/>
        <s v="Elite Ruler, High Speed"/>
        <s v="Rogers File Cart, Industrial"/>
        <s v="Xerox Memo Slips, Recycled"/>
        <s v="SanDisk Note Cards, Premium"/>
        <s v="Stiletto Ruler, Steel"/>
        <s v="Cisco Audio Dock, Cordless"/>
        <s v="Enermax Note Cards, 8.5 x 11"/>
        <s v="Hon Swivel Stool, Set of Two"/>
        <s v="Bush Floating Shelf Set, Traditional"/>
        <s v="Smead Lockers, Industrial"/>
        <s v="Rubbermaid Frame, Durable"/>
        <s v="Office Star Bag Chairs, Black"/>
        <s v="Hewlett Fax and Copier, Digital"/>
        <s v="Deflect-O Stacking Tray, Durable"/>
        <s v="KitchenAid Stove, Silver"/>
        <s v="Accos Push Pins, Bulk Pack"/>
        <s v="Eldon Shelving, Wire Frame"/>
        <s v="Eldon Clock, Durable"/>
        <s v="Jiffy Business Envelopes, Set of 50"/>
        <s v="Eldon Light Bulb, Durable"/>
        <s v="Eldon Door Stop, Black"/>
        <s v="Hamilton Beach Coffee Grinder, White"/>
        <s v="Tenex Folders, Single Width"/>
        <s v="Eldon Lockers, Wire Frame"/>
        <s v="Enermax Message Books, 8.5 x 11"/>
        <s v="Advantus Rubber Bands, Assorted Sizes"/>
        <s v="Canon Fax and Copier, Laser"/>
        <s v="Sauder 3-Shelf Cabinet, Traditional"/>
        <s v="Motorola Headset, Full Size"/>
        <s v="Brother Ink, High-Speed"/>
        <s v="Fiskars Trimmer, Easy Grip"/>
        <s v="Acco 3-Hole Punch, Durable"/>
        <s v="Smead File Folder Labels, Alphabetical"/>
        <s v="Harbour Creations Bag Chairs, Adjustable"/>
        <s v="Sauder Floating Shelf Set, Pine"/>
        <s v="GlobeWeis Business Envelopes, Recycled"/>
        <s v="Jiffy Peel and Seal, Recycled"/>
        <s v="Bevis Training Table, Adjustable Height"/>
        <s v="Cardinal 3-Hole Punch, Economy"/>
        <s v="Deflect-O Light Bulb, Duo Pack"/>
        <s v="Fellowes Lockers, Wire Frame"/>
        <s v="Hoover Toaster, Red"/>
        <s v="SanDisk Router, USB"/>
        <s v="Brother Fax Machine, High-Speed"/>
        <s v="Ibico Binder Covers, Durable"/>
        <s v="Hon Round Labels, Alphabetical"/>
        <s v="Stockwell Thumb Tacks, 12 Pack"/>
        <s v="Rubbermaid Light Bulb, Erganomic"/>
        <s v="OIC Clamps, Assorted Sizes"/>
        <s v="Novimex File Folder Labels, Alphabetical"/>
        <s v="Fellowes Shelving, Wire Frame"/>
        <s v="Binney &amp; Smith Highlighters, Easy-Erase"/>
        <s v="HP Personal Copier, Laser"/>
        <s v="Fellowes Box, Blue"/>
        <s v="Memorex Numeric Keypad, Erganomic"/>
        <s v="Eldon File Cart, Blue"/>
        <s v="Stockwell Rubber Bands, Assorted Sizes"/>
        <s v="Kleencut Box Cutter, High Speed"/>
        <s v="SanDisk Note Cards, Multicolor"/>
        <s v="Tenex Trays, Single Width"/>
        <s v="Nokia Signal Booster, Cordless"/>
        <s v="Deflect-O Stacking Tray, Erganomic"/>
        <s v="Jiffy Clasp Envelope, Security-Tint"/>
        <s v="Enermax Keyboard, Bluetooth"/>
        <s v="Novimex Chairmat, Black"/>
        <s v="Eaton Memo Slips, Recycled"/>
        <s v="Avery Binding Machine, Durable"/>
        <s v="Green Bar Parchment Paper, Premium"/>
        <s v="Deflect-O Frame, Black"/>
        <s v="Cameo Clasp Envelope, with clear poly window"/>
        <s v="Sharp Wireless Fax, Laser"/>
        <s v="Advantus Door Stop, Black"/>
        <s v="Nokia Speaker Phone, Cordless"/>
        <s v="Stockwell Rubber Bands, 12 Pack"/>
        <s v="Acco Hole Reinforcements, Clear"/>
        <s v="Acme Ruler, Easy Grip"/>
        <s v="Cameo Clasp Envelope, Set of 50"/>
        <s v="Stockwell Clamps, 12 Pack"/>
        <s v="Ames Business Envelopes, Recycled"/>
        <s v="Eaton Message Books, 8.5 x 11"/>
        <s v="Elite Letter Opener, High Speed"/>
        <s v="SanDisk Memory Card, Bluetooth"/>
        <s v="HP Fax Machine, Digital"/>
        <s v="Novimex Color Coded Labels, Adjustable"/>
        <s v="Fiskars Letter Opener, Easy Grip"/>
        <s v="Acco 3-Hole Punch, Recycled"/>
        <s v="Boston Sketch Pad, Easy-Erase"/>
        <s v="Eldon Clock, Erganomic"/>
        <s v="Canon Fax Machine, Color"/>
        <s v="Xerox Computer Printout Paper, Recycled"/>
        <s v="StarTech Calculator, White"/>
        <s v="Stockwell Push Pins, Bulk Pack"/>
        <s v="Cuisinart Stove, Black"/>
        <s v="Kraft Interoffice Envelope, Set of 50"/>
        <s v="Canon Fax Machine, Digital"/>
        <s v="Canon Fax and Copier, Digital"/>
        <s v="Kleencut Letter Opener, Easy Grip"/>
        <s v="Ikea Floating Shelf Set, Mobile"/>
        <s v="GlobeWeis Manila Envelope, Security-Tint"/>
        <s v="Sauder Corner Shelving, Pine"/>
        <s v="Kraft Clasp Envelope, Security-Tint"/>
        <s v="Panasonic Card Printer, Red"/>
        <s v="Stockwell Rubber Bands, Bulk Pack"/>
        <s v="Brother Fax and Copier, Laser"/>
        <s v="Bevis Computer Table, Fully Assembled"/>
        <s v="Logitech Keyboard, USB"/>
        <s v="Smead Folders, Wire Frame"/>
        <s v="Ikea Library with Doors, Traditional"/>
        <s v="Acco 3-Hole Punch, Economy"/>
        <s v="Cameo Peel and Seal, with clear poly window"/>
        <s v="Ikea Library with Doors, Mobile"/>
        <s v="Okidata Receipt Printer, Wireless"/>
        <s v="Avery 3-Hole Punch, Recycled"/>
        <s v="GlobeWeis Manila Envelope, Recycled"/>
        <s v="Advantus Light Bulb, Duo Pack"/>
        <s v="SAFCO Steel Folding Chair, Adjustable"/>
        <s v="Nokia Speaker Phone, VoIP"/>
        <s v="Wilson Jones Index Tab, Clear"/>
        <s v="Avery 3-Hole Punch, Durable"/>
        <s v="Kleencut Shears, Steel"/>
        <s v="Fellowes Trays, Wire Frame"/>
        <s v="Eldon Frame, Duo Pack"/>
        <s v="Stockwell Thumb Tacks, Assorted Sizes"/>
        <s v="Novimex Bag Chairs, Red"/>
        <s v="SAFCO Bag Chairs, Adjustable"/>
        <s v="Harbour Creations Bag Chairs, Black"/>
        <s v="Acme Trimmer, Steel"/>
        <s v="Smead Lockers, Wire Frame"/>
        <s v="Tenex Lockers, Wire Frame"/>
        <s v="SanDisk Keyboard, USB"/>
        <s v="BIC Highlighters, Fluorescent"/>
        <s v="Eaton Memo Slips, Multicolor"/>
        <s v="Fiskars Scissors, Steel"/>
        <s v="Office Star Chairmat, Black"/>
        <s v="Ibico 3-Hole Punch, Recycled"/>
        <s v="Stanley Markers, Blue"/>
        <s v="Advantus Door Stop, Durable"/>
        <s v="SanDisk Memo Slips, Premium"/>
        <s v="Cardinal Binding Machine, Recycled"/>
        <s v="Green Bar Parchment Paper, Recycled"/>
        <s v="Stanley Highlighters, Easy-Erase"/>
        <s v="Belkin Mouse, Erganomic"/>
        <s v="GlobeWeis Peel and Seal, Set of 50"/>
        <s v="Samsung Smart Phone, Full Size"/>
        <s v="Samsung Audio Dock, with Caller ID"/>
        <s v="Canon Copy Machine, High-Speed"/>
        <s v="Smead Shipping Labels, 5000 Label Set"/>
        <s v="Logitech Keyboard, Erganomic"/>
        <s v="Harbour Creations Color Coded Labels, Laser Printer Compatible"/>
        <s v="Acco Hole Reinforcements, Economy"/>
        <s v="SAFCO Chairmat, Red"/>
        <s v="Harbour Creations Legal Exhibit Labels, Laser Printer Compatible"/>
        <s v="Stiletto Box Cutter, Easy Grip"/>
        <s v="Wilson Jones Binding Machine, Recycled"/>
        <s v="Ames Mailers, Set of 50"/>
        <s v="Tenex Shelving, Industrial"/>
        <s v="Novimex Swivel Stool, Black"/>
        <s v="Ibico Binder, Clear"/>
        <s v="Cuisinart Toaster, White"/>
        <s v="Sauder Corner Shelving, Metal"/>
        <s v="Cuisinart Stove, Silver"/>
        <s v="Green Bar Memo Slips, Recycled"/>
        <s v="Elite Scissors, Easy Grip"/>
        <s v="Barricks Wood Table, Adjustable Height"/>
        <s v="Samsung Office Telephone, Cordless"/>
        <s v="Epson Phone, White"/>
        <s v="Dania Library with Doors, Mobile"/>
        <s v="Cameo Interoffice Envelope, Security-Tint"/>
        <s v="Harbour Creations Round Labels, Alphabetical"/>
        <s v="Binney &amp; Smith Pencil Sharpener, Water Color"/>
        <s v="Eaton Cards &amp; Envelopes, Multicolor"/>
        <s v="SanDisk Message Books, Premium"/>
        <s v="Avery Binder Covers, Recycled"/>
        <s v="SAFCO Swivel Stool, Adjustable"/>
        <s v="Hon Rocking Chair, Red"/>
        <s v="Memorex Keyboard, Programmable"/>
        <s v="Harbour Creations File Folder Labels, Alphabetical"/>
        <s v="Deflect-O Stacking Tray, Black"/>
        <s v="Cardinal Binder Covers, Recycled"/>
        <s v="GlobeWeis Peel and Seal, Security-Tint"/>
        <s v="Sharp Fax and Copier, High-Speed"/>
        <s v="Binney &amp; Smith Pencil Sharpener, Easy-Erase"/>
        <s v="Apple Office Telephone, Full Size"/>
        <s v="Advantus Staples, Metal"/>
        <s v="Advantus Door Stop, Erganomic"/>
        <s v="Samsung Headset, Cordless"/>
        <s v="Logitech Flash Drive, Erganomic"/>
        <s v="Tenex Lockers, Blue"/>
        <s v="Harbour Creations Swivel Stool, Black"/>
        <s v="Tenex Stacking Tray, Durable"/>
        <s v="Okidata Card Printer, Red"/>
        <s v="Deflect-O Door Stop, Duo Pack"/>
        <s v="Advantus Clamps, 12 Pack"/>
        <s v="OIC Thumb Tacks, Metal"/>
        <s v="Wilson Jones 3-Hole Punch, Recycled"/>
        <s v="Cuisinart Blender, White"/>
        <s v="Apple Headset, Cordless"/>
        <s v="Motorola Signal Booster, Full Size"/>
        <s v="Hewlett Personal Copier, Digital"/>
        <s v="Eldon Folders, Blue"/>
        <s v="Novimex Removable Labels, 5000 Label Set"/>
        <s v="Canon Ink, Digital"/>
        <s v="SAFCO Steel Folding Chair, Red"/>
        <s v="Smead Trays, Single Width"/>
        <s v="Belkin Router, Erganomic"/>
        <s v="Elite Box Cutter, High Speed"/>
        <s v="Green Bar Memo Slips, Premium"/>
        <s v="Logitech Mouse, USB"/>
        <s v="Apple Headset, Full Size"/>
        <s v="Boston Sketch Pad, Blue"/>
        <s v="Office Star Bag Chairs, Red"/>
        <s v="BIC Markers, Water Color"/>
        <s v="Kraft Manila Envelope, Recycled"/>
        <s v="Advantus Stacking Tray, Erganomic"/>
        <s v="Elite Trimmer, Steel"/>
        <s v="Avery File Folder Labels, Adjustable"/>
        <s v="Sharp Ink, Color"/>
        <s v="Fellowes Lockers, Blue"/>
        <s v="Sharp Personal Copier, High-Speed"/>
        <s v="Kraft Mailers, Recycled"/>
        <s v="Cisco Headset, Cordless"/>
        <s v="OIC Paper Clips, 12 Pack"/>
        <s v="Memorex Router, Erganomic"/>
        <s v="Apple Smart Phone, Full Size"/>
        <s v="Harbour Creations Round Labels, Adjustable"/>
        <s v="Harbour Creations Legal Exhibit Labels, 5000 Label Set"/>
        <s v="Novimex Rocking Chair, Red"/>
        <s v="Motorola Smart Phone, Cordless"/>
        <s v="Enermax Memo Slips, Multicolor"/>
        <s v="HP Ink, Color"/>
        <s v="Apple Office Telephone, VoIP"/>
        <s v="Belkin Mouse, Programmable"/>
        <s v="Deflect-O Frame, Durable"/>
        <s v="Tenex Photo Frame, Duo Pack"/>
        <s v="Accos Thumb Tacks, Bulk Pack"/>
        <s v="Cardinal Hole Reinforcements, Clear"/>
        <s v="Novimex Bag Chairs, Set of Two"/>
        <s v="Hon Legal Exhibit Labels, Alphabetical"/>
        <s v="Canon Wireless Fax, Laser"/>
        <s v="Office Star Swivel Stool, Adjustable"/>
        <s v="Kraft Mailers, Set of 50"/>
        <s v="Smead Shelving, Blue"/>
        <s v="Acme Ruler, High Speed"/>
        <s v="Smead Removable Labels, Laser Printer Compatible"/>
        <s v="Acme Scissors, Serrated"/>
        <s v="Hewlett Copy Machine, High-Speed"/>
        <s v="Smead Folders, Blue"/>
        <s v="Boston Highlighters, Easy-Erase"/>
        <s v="Eaton Message Books, Multicolor"/>
        <s v="Cameo Peel and Seal, Security-Tint"/>
        <s v="Tenex Box, Blue"/>
        <s v="SanDisk Computer Printout Paper, Multicolor"/>
        <s v="BIC Pencil Sharpener, Easy-Erase"/>
        <s v="BIC Pencil Sharpener, Blue"/>
        <s v="Lesro Computer Table, Fully Assembled"/>
        <s v="Safco Classic Bookcase, Mobile"/>
        <s v="Chromcraft Training Table, Rectangular"/>
        <s v="Canon Copy Machine, Digital"/>
        <s v="Boston Highlighters, Blue"/>
        <s v="Cardinal Binder Covers, Durable"/>
        <s v="Rubbermaid Light Bulb, Duo Pack"/>
        <s v="Cisco Headset, Full Size"/>
        <s v="Konica Calculator, Wireless"/>
        <s v="Dania Stackable Bookrack, Pine"/>
        <s v="Ibico Binder, Economy"/>
        <s v="Stiletto Scissors, Steel"/>
        <s v="Ames Clasp Envelope, Recycled"/>
        <s v="Hewlett Fax Machine, Laser"/>
        <s v="Ibico Index Tab, Clear"/>
        <s v="Okidata Phone, White"/>
        <s v="Breville Coffee Grinder, Red"/>
        <s v="Ames Peel and Seal, Set of 50"/>
        <s v="Eaton Note Cards, Premium"/>
        <s v="Motorola Smart Phone, Full Size"/>
        <s v="Hon Swivel Stool, Adjustable"/>
        <s v="Sanford Pens, Easy-Erase"/>
        <s v="Cameo Interoffice Envelope, Set of 50"/>
        <s v="Sauder Stackable Bookrack, Pine"/>
        <s v="Nokia Audio Dock, Full Size"/>
        <s v="Lesro Round Table, Rectangular"/>
        <s v="Smead Shelving, Industrial"/>
        <s v="Cardinal Binding Machine, Durable"/>
        <s v="Novimex Steel Folding Chair, Red"/>
        <s v="Eldon Light Bulb, Erganomic"/>
        <s v="Apple Office Telephone, with Caller ID"/>
        <s v="Brother Fax Machine, Laser"/>
        <s v="Hon Rocking Chair, Adjustable"/>
        <s v="Hon Chairmat, Adjustable"/>
        <s v="Apple Signal Booster, Full Size"/>
        <s v="Office Star Chairmat, Adjustable"/>
        <s v="Belkin Flash Drive, Bluetooth"/>
        <s v="SAFCO Executive Leather Armchair, Set of Two"/>
        <s v="SAFCO Steel Folding Chair, Set of Two"/>
        <s v="SanDisk Computer Printout Paper, Premium"/>
        <s v="Bush Library with Doors, Traditional"/>
        <s v="Smead Box, Industrial"/>
        <s v="Enermax Keyboard, USB"/>
        <s v="Eldon Lockers, Industrial"/>
        <s v="Hon Round Labels, 5000 Label Set"/>
        <s v="Cardinal Binder, Economy"/>
        <s v="Stockwell Staples, Assorted Sizes"/>
        <s v="Avery Binder, Clear"/>
        <s v="Green Bar Parchment Paper, 8.5 x 11"/>
        <s v="SAFCO Bag Chairs, Black"/>
        <s v="Eldon Light Bulb, Black"/>
        <s v="Ibico Hole Reinforcements, Recycled"/>
        <s v="Stiletto Box Cutter, Steel"/>
        <s v="Motorola Headset, with Caller ID"/>
        <s v="Novimex Legal Exhibit Labels, 5000 Label Set"/>
        <s v="Avery Index Tab, Durable"/>
        <s v="Stanley Pens, Easy-Erase"/>
        <s v="Advantus Thumb Tacks, Bulk Pack"/>
        <s v="Tenex Door Stop, Black"/>
        <s v="GlobeWeis Manila Envelope, Set of 50"/>
        <s v="Enermax Memory Card, Programmable"/>
        <s v="Smead Legal Exhibit Labels, Adjustable"/>
        <s v="Motorola Signal Booster, Cordless"/>
        <s v="Sauder Stackable Bookrack, Traditional"/>
        <s v="Ikea Floating Shelf Set, Traditional"/>
        <s v="GlobeWeis Peel and Seal, with clear poly window"/>
        <s v="Hon Rocking Chair, Set of Two"/>
        <s v="Hoover Toaster, Silver"/>
        <s v="Jiffy Peel and Seal, Security-Tint"/>
        <s v="Epson Phone, Red"/>
        <s v="Novimex Removable Labels, Adjustable"/>
        <s v="Tenex Clock, Erganomic"/>
        <s v="Smead Round Labels, Alphabetical"/>
        <s v="OIC Paper Clips, Metal"/>
        <s v="Acco Hole Reinforcements, Durable"/>
        <s v="Brother Personal Copier, Color"/>
        <s v="Acme Shears, Serrated"/>
        <s v="Kraft Peel and Seal, Recycled"/>
        <s v="Rubbermaid Frame, Duo Pack"/>
        <s v="Safco Corner Shelving, Mobile"/>
        <s v="Hon Removable Labels, Laser Printer Compatible"/>
        <s v="Konica Calculator, Durable"/>
        <s v="Belkin Keyboard, Bluetooth"/>
        <s v="Dania Floating Shelf Set, Mobile"/>
        <s v="Novimex Steel Folding Chair, Black"/>
        <s v="Rogers Shelving, Blue"/>
        <s v="Novimex Shipping Labels, Alphabetical"/>
        <s v="Bevis Computer Table, Adjustable Height"/>
        <s v="Elite Scissors, Steel"/>
        <s v="Memorex Numeric Keypad, USB"/>
        <s v="Eldon Door Stop, Duo Pack"/>
        <s v="Cardinal Hole Reinforcements, Recycled"/>
        <s v="Advantus Frame, Erganomic"/>
        <s v="Novimex Swivel Stool, Red"/>
        <s v="Stiletto Shears, Easy Grip"/>
        <s v="Eldon Clock, Black"/>
        <s v="Belkin Memory Card, USB"/>
        <s v="Sanford Markers, Blue"/>
        <s v="Bevis Conference Table, Rectangular"/>
        <s v="Enermax Cards &amp; Envelopes, Recycled"/>
        <s v="Enermax Parchment Paper, Multicolor"/>
        <s v="Xerox Parchment Paper, Premium"/>
        <s v="Rogers Shelving, Industrial"/>
        <s v="Harbour Creations Legal Exhibit Labels, Adjustable"/>
        <s v="Jiffy Clasp Envelope, with clear poly window"/>
        <s v="Enermax Mouse, Bluetooth"/>
        <s v="SAFCO Executive Leather Armchair, Adjustable"/>
        <s v="Novimex Removable Labels, Laser Printer Compatible"/>
        <s v="Canon Fax Machine, High-Speed"/>
        <s v="Hoover Microwave, Black"/>
        <s v="Novimex Color Coded Labels, 5000 Label Set"/>
        <s v="Avery Binding Machine, Clear"/>
        <s v="Boston Pencil Sharpener, Fluorescent"/>
        <s v="Cardinal Index Tab, Economy"/>
        <s v="HP Fax Machine, Laser"/>
        <s v="Cameo Business Envelopes, Set of 50"/>
        <s v="Sanford Sketch Pad, Easy-Erase"/>
        <s v="BIC Sketch Pad, Water Color"/>
        <s v="Eldon Stacking Tray, Durable"/>
        <s v="Elite Trimmer, Serrated"/>
        <s v="Hewlett Wireless Fax, Color"/>
        <s v="Brother Personal Copier, Laser"/>
        <s v="SanDisk Parchment Paper, Premium"/>
        <s v="OIC Paper Clips, Assorted Sizes"/>
        <s v="Nokia Office Telephone, Cordless"/>
        <s v="Hon Color Coded Labels, Laser Printer Compatible"/>
        <s v="Cardinal Binder, Recycled"/>
        <s v="Apple Smart Phone, Cordless"/>
        <s v="Logitech Flash Drive, Programmable"/>
        <s v="Belkin Memory Card, Programmable"/>
        <s v="Ikea Corner Shelving, Traditional"/>
        <s v="Accos Push Pins, Assorted Sizes"/>
        <s v="Avery Removable Labels, Adjustable"/>
        <s v="Dania Corner Shelving, Traditional"/>
        <s v="Accos Thumb Tacks, Assorted Sizes"/>
        <s v="Ames Interoffice Envelope, Recycled"/>
        <s v="Deflect-O Frame, Erganomic"/>
        <s v="Sanford Canvas, Easy-Erase"/>
        <s v="Hon Bag Chairs, Set of Two"/>
        <s v="Smead Box, Blue"/>
        <s v="Tenex Frame, Black"/>
        <s v="Green Bar Message Books, Multicolor"/>
        <s v="Novimex Chairmat, Set of Two"/>
        <s v="Office Star Executive Leather Armchair, Red"/>
        <s v="HP Personal Copier, Color"/>
        <s v="Harbour Creations Bag Chairs, Set of Two"/>
        <s v="StarTech Phone, White"/>
        <s v="Rubbermaid Photo Frame, Black"/>
        <s v="Ibico Binder, Recycled"/>
        <s v="Safco Floating Shelf Set, Metal"/>
        <s v="Hewlett Fax and Copier, Color"/>
        <s v="Logitech Mouse, Erganomic"/>
        <s v="Hon Swivel Stool, Black"/>
        <s v="SanDisk Computer Printout Paper, 8.5 x 11"/>
        <s v="Avery Shipping Labels, Laser Printer Compatible"/>
        <s v="Nokia Office Telephone, with Caller ID"/>
        <s v="Eldon Frame, Black"/>
        <s v="Stiletto Scissors, Easy Grip"/>
        <s v="Ibico Index Tab, Durable"/>
        <s v="Breville Stove, Red"/>
        <s v="Stockwell Push Pins, Metal"/>
        <s v="Smead Legal Exhibit Labels, 5000 Label Set"/>
        <s v="Harbour Creations File Folder Labels, Laser Printer Compatible"/>
        <s v="Harbour Creations Rocking Chair, Black"/>
        <s v="Acme Ruler, Serrated"/>
        <s v="Eldon Trays, Blue"/>
        <s v="Epson Card Printer, Wireless"/>
        <s v="Green Bar Memo Slips, 8.5 x 11"/>
        <s v="Enermax Computer Printout Paper, Premium"/>
        <s v="Stockwell Paper Clips, Metal"/>
        <s v="Avery Round Labels, 5000 Label Set"/>
        <s v="Advantus Staples, 12 Pack"/>
        <s v="Logitech Keyboard, Bluetooth"/>
        <s v="Harbour Creations Chairmat, Red"/>
        <s v="Bush Classic Bookcase, Traditional"/>
        <s v="KitchenAid Toaster, Silver"/>
        <s v="Avery Color Coded Labels, 5000 Label Set"/>
        <s v="Kleencut Box Cutter, Serrated"/>
        <s v="OIC Push Pins, Metal"/>
        <s v="Safco Floating Shelf Set, Pine"/>
        <s v="Green Bar Cards &amp; Envelopes, Multicolor"/>
        <s v="Stanley Sketch Pad, Easy-Erase"/>
        <s v="Cameo Interoffice Envelope, Recycled"/>
        <s v="Harbour Creations Rocking Chair, Red"/>
        <s v="Bevis Wood Table, with Bottom Storage"/>
        <s v="Kleencut Shears, Easy Grip"/>
        <s v="Ames Peel and Seal, Security-Tint"/>
        <s v="Wilson Jones Index Tab, Economy"/>
        <s v="Sharp Fax Machine, Laser"/>
        <s v="KitchenAid Blender, Black"/>
        <s v="Xerox Cards &amp; Envelopes, Recycled"/>
        <s v="Elite Trimmer, High Speed"/>
        <s v="Breville Coffee Grinder, White"/>
        <s v="Avery Hole Reinforcements, Clear"/>
        <s v="Cameo Mailers, Recycled"/>
        <s v="Ikea Corner Shelving, Mobile"/>
        <s v="Avery Binder, Recycled"/>
        <s v="Kleencut Trimmer, Easy Grip"/>
        <s v="Advantus Rubber Bands, Bulk Pack"/>
        <s v="Belkin Mouse, USB"/>
        <s v="Harbour Creations Shipping Labels, Laser Printer Compatible"/>
        <s v="Smead Color Coded Labels, Laser Printer Compatible"/>
        <s v="Eaton Message Books, Recycled"/>
        <s v="Acco Hole Reinforcements, Recycled"/>
        <s v="Dania Floating Shelf Set, Traditional"/>
        <s v="Memorex Router, USB"/>
        <s v="SAFCO Bag Chairs, Red"/>
        <s v="Acme Shears, Steel"/>
        <s v="Novimex Color Coded Labels, Alphabetical"/>
        <s v="Lesro Wood Table, Adjustable Height"/>
        <s v="Fiskars Letter Opener, High Speed"/>
        <s v="Apple Speaker Phone, with Caller ID"/>
        <s v="Tenex Lockers, Single Width"/>
        <s v="Hon Legal Exhibit Labels, Adjustable"/>
        <s v="Barricks Training Table, Fully Assembled"/>
        <s v="Eldon Trays, Single Width"/>
        <s v="Ikea Stackable Bookrack, Traditional"/>
        <s v="Ikea 3-Shelf Cabinet, Metal"/>
        <s v="Cameo Mailers, Security-Tint"/>
        <s v="Accos Thumb Tacks, Metal"/>
        <s v="Belkin Router, Programmable"/>
        <s v="Novimex Rocking Chair, Adjustable"/>
        <s v="SanDisk Router, Bluetooth"/>
        <s v="Hoover Toaster, White"/>
        <s v="StarTech Calculator, Red"/>
        <s v="Brother Ink, Color"/>
        <s v="Memorex Keyboard, Erganomic"/>
        <s v="Avery Shipping Labels, Alphabetical"/>
        <s v="Fiskars Trimmer, Steel"/>
        <s v="Eldon Box, Wire Frame"/>
        <s v="Ames Business Envelopes, Security-Tint"/>
        <s v="Avery Binder Covers, Clear"/>
        <s v="OIC Staples, Metal"/>
        <s v="Cardinal Hole Reinforcements, Economy"/>
        <s v="Fiskars Shears, High Speed"/>
        <s v="Elite Letter Opener, Easy Grip"/>
        <s v="Hewlett Personal Copier, High-Speed"/>
        <s v="Belkin Numeric Keypad, Bluetooth"/>
        <s v="Sharp Fax Machine, High-Speed"/>
        <s v="Smead Shelving, Single Width"/>
        <s v="Fellowes Folders, Single Width"/>
        <s v="Novimex Shipping Labels, Laser Printer Compatible"/>
        <s v="Xerox Computer Printout Paper, Premium"/>
        <s v="Fellowes Trays, Industrial"/>
        <s v="Advantus Clock, Erganomic"/>
        <s v="Rubbermaid Photo Frame, Duo Pack"/>
        <s v="Ibico Binder Covers, Economy"/>
        <s v="Bush Floating Shelf Set, Metal"/>
        <s v="Hewlett Fax Machine, High-Speed"/>
        <s v="HP Copy Machine, Laser"/>
        <s v="Logitech Memory Card, USB"/>
        <s v="Acco 3-Hole Punch, Clear"/>
        <s v="HP Wireless Fax, High-Speed"/>
        <s v="Enermax Numeric Keypad, USB"/>
        <s v="Green Bar Computer Printout Paper, Recycled"/>
        <s v="Tenex Door Stop, Erganomic"/>
        <s v="Novimex Executive Leather Armchair, Black"/>
        <s v="Acme Box Cutter, Easy Grip"/>
        <s v="OIC Rubber Bands, Bulk Pack"/>
        <s v="Cisco Speaker Phone, Full Size"/>
        <s v="Novimex Shipping Labels, 5000 Label Set"/>
        <s v="Eldon Folders, Wire Frame"/>
        <s v="Advantus Light Bulb, Durable"/>
        <s v="Acco Binder Covers, Recycled"/>
        <s v="SAFCO Swivel Stool, Black"/>
        <s v="Hamilton Beach Stove, Silver"/>
        <s v="SAFCO Rocking Chair, Black"/>
        <s v="Boston Sketch Pad, Fluorescent"/>
        <s v="Brother Wireless Fax, Laser"/>
        <s v="Avery Color Coded Labels, Adjustable"/>
        <s v="Deflect-O Door Stop, Durable"/>
        <s v="Stanley Pencil Sharpener, Water Color"/>
        <s v="GlobeWeis Manila Envelope, with clear poly window"/>
        <s v="Memorex Mouse, Programmable"/>
        <s v="Rubbermaid Door Stop, Erganomic"/>
        <s v="Cuisinart Refrigerator, Black"/>
        <s v="Samsung Headset, Full Size"/>
        <s v="Kraft Business Envelopes, Recycled"/>
        <s v="Memorex Flash Drive, Programmable"/>
        <s v="Motorola Office Telephone, VoIP"/>
        <s v="Elite Scissors, Serrated"/>
        <s v="Hon Removable Labels, Adjustable"/>
        <s v="GlobeWeis Clasp Envelope, Security-Tint"/>
        <s v="Office Star Swivel Stool, Black"/>
        <s v="Smead Lockers, Blue"/>
        <s v="SAFCO Swivel Stool, Set of Two"/>
        <s v="Binney &amp; Smith Canvas, Water Color"/>
        <s v="Boston Markers, Water Color"/>
        <s v="Boston Pens, Easy-Erase"/>
        <s v="Deflect-O Photo Frame, Erganomic"/>
        <s v="Samsung Speaker Phone, Full Size"/>
        <s v="SAFCO Chairmat, Set of Two"/>
        <s v="Eldon File Cart, Industrial"/>
        <s v="Samsung Audio Dock, Cordless"/>
        <s v="Sanford Sketch Pad, Water Color"/>
        <s v="Boston Markers, Blue"/>
        <s v="Lesro Wood Table, Rectangular"/>
        <s v="Advantus Push Pins, Metal"/>
        <s v="Sanford Pencil Sharpener, Easy-Erase"/>
        <s v="Bevis Coffee Table, Rectangular"/>
        <s v="Smead File Cart, Industrial"/>
        <s v="Enermax Mouse, Programmable"/>
        <s v="BIC Sketch Pad, Fluorescent"/>
        <s v="Cisco Speaker Phone, Cordless"/>
        <s v="HP Fax and Copier, Digital"/>
        <s v="Bush Corner Shelving, Metal"/>
        <s v="SAFCO Swivel Stool, Red"/>
        <s v="HP Wireless Fax, Color"/>
        <s v="Cuisinart Coffee Grinder, Red"/>
        <s v="Wilson Jones Binder Covers, Durable"/>
        <s v="Smead Color Coded Labels, Alphabetical"/>
        <s v="Enermax Router, Programmable"/>
        <s v="Advantus Stacking Tray, Durable"/>
        <s v="Xerox Message Books, 8.5 x 11"/>
        <s v="Eldon Photo Frame, Black"/>
        <s v="Boston Canvas, Fluorescent"/>
        <s v="Novimex File Folder Labels, Adjustable"/>
        <s v="SAFCO Chairmat, Black"/>
        <s v="Novimex Color Coded Labels, Laser Printer Compatible"/>
        <s v="BIC Pens, Fluorescent"/>
        <s v="Cardinal 3-Hole Punch, Durable"/>
        <s v="BIC Pens, Blue"/>
        <s v="Novimex Round Labels, 5000 Label Set"/>
        <s v="Avery File Folder Labels, Alphabetical"/>
        <s v="Office Star Swivel Stool, Set of Two"/>
        <s v="Binney &amp; Smith Highlighters, Fluorescent"/>
        <s v="Tenex Clock, Black"/>
        <s v="Fellowes Box, Industrial"/>
        <s v="Accos Staples, Assorted Sizes"/>
        <s v="Tenex Photo Frame, Erganomic"/>
        <s v="Binney &amp; Smith Markers, Fluorescent"/>
        <s v="Acme Letter Opener, Easy Grip"/>
        <s v="Motorola Smart Phone, with Caller ID"/>
        <s v="Avery Binder, Economy"/>
        <s v="Smead File Folder Labels, 5000 Label Set"/>
        <s v="Samsung Headset, VoIP"/>
        <s v="Tenex Light Bulb, Erganomic"/>
        <s v="Brother Fax and Copier, Digital"/>
        <s v="Dania Corner Shelving, Metal"/>
        <s v="Deflect-O Door Stop, Erganomic"/>
        <s v="Xerox Cards &amp; Envelopes, Multicolor"/>
        <s v="Stiletto Box Cutter, Serrated"/>
        <s v="Breville Refrigerator, White"/>
        <s v="Advantus Photo Frame, Erganomic"/>
        <s v="Hon Bag Chairs, Adjustable"/>
        <s v="SanDisk Memo Slips, 8.5 x 11"/>
        <s v="Stockwell Clamps, Assorted Sizes"/>
        <s v="Cuisinart Coffee Grinder, White"/>
        <s v="Rubbermaid Door Stop, Durable"/>
        <s v="Hon File Folder Labels, 5000 Label Set"/>
        <s v="Hon Shipping Labels, Alphabetical"/>
        <s v="Safco 3-Shelf Cabinet, Pine"/>
        <s v="Breville Coffee Grinder, Silver"/>
        <s v="Belkin Memory Card, Bluetooth"/>
        <s v="Avery Legal Exhibit Labels, Laser Printer Compatible"/>
        <s v="Hon Coffee Table, with Bottom Storage"/>
        <s v="GlobeWeis Business Envelopes, Set of 50"/>
        <s v="Boston Pens, Fluorescent"/>
        <s v="Eaton Cards &amp; Envelopes, 8.5 x 11"/>
        <s v="Sauder Stackable Bookrack, Mobile"/>
        <s v="Accos Clamps, Metal"/>
        <s v="Enermax Parchment Paper, 8.5 x 11"/>
        <s v="Stiletto Shears, Steel"/>
        <s v="Hamilton Beach Coffee Grinder, Red"/>
        <s v="Novimex Swivel Stool, Set of Two"/>
        <s v="Dania Floating Shelf Set, Metal"/>
        <s v="Sharp Fax and Copier, Color"/>
        <s v="Cuisinart Stove, Red"/>
        <s v="BIC Sketch Pad, Blue"/>
        <s v="Apple Audio Dock, with Caller ID"/>
        <s v="Eaton Memo Slips, Premium"/>
        <s v="Epson Calculator, Durable"/>
        <s v="Bush Stackable Bookrack, Traditional"/>
        <s v="Stanley Markers, Fluorescent"/>
        <s v="KitchenAid Toaster, Red"/>
        <s v="Nokia Smart Phone, with Caller ID"/>
        <s v="SanDisk Flash Drive, Programmable"/>
        <s v="BIC Pencil Sharpener, Fluorescent"/>
        <s v="Cameo Manila Envelope, Security-Tint"/>
        <s v="Cuisinart Toaster, Black"/>
        <s v="Acme Scissors, High Speed"/>
        <s v="Rogers Shelving, Single Width"/>
        <s v="Belkin Keyboard, USB"/>
        <s v="Rubbermaid Light Bulb, Black"/>
        <s v="Smead Round Labels, Adjustable"/>
        <s v="Deflect-O Door Stop, Black"/>
        <s v="Smead Folders, Single Width"/>
        <s v="BIC Canvas, Easy-Erase"/>
        <s v="Breville Blender, Black"/>
        <s v="Nokia Headset, with Caller ID"/>
        <s v="Ibico Binding Machine, Clear"/>
        <s v="Wilson Jones Binding Machine, Clear"/>
        <s v="Bush Library with Doors, Metal"/>
        <s v="Stiletto Shears, Serrated"/>
        <s v="Hamilton Beach Toaster, White"/>
        <s v="Sharp Wireless Fax, Digital"/>
        <s v="Advantus Thumb Tacks, Metal"/>
        <s v="Ibico Binder, Durable"/>
        <s v="HP Copy Machine, High-Speed"/>
        <s v="Hewlett Fax Machine, Color"/>
        <s v="Stanley Highlighters, Fluorescent"/>
        <s v="Accos Push Pins, Metal"/>
        <s v="Stockwell Rubber Bands, Metal"/>
        <s v="Cuisinart Toaster, Red"/>
        <s v="Tenex Shelving, Wire Frame"/>
        <s v="Rubbermaid Door Stop, Duo Pack"/>
        <s v="Canon Fax Machine, Laser"/>
        <s v="Smead Round Labels, Laser Printer Compatible"/>
        <s v="Rogers Trays, Single Width"/>
        <s v="Kleencut Letter Opener, High Speed"/>
        <s v="Accos Clamps, Bulk Pack"/>
        <s v="KitchenAid Blender, Silver"/>
        <s v="Hewlett Ink, High-Speed"/>
        <s v="Ikea Classic Bookcase, Mobile"/>
        <s v="Tenex Folders, Industrial"/>
        <s v="Eldon Folders, Single Width"/>
        <s v="Jiffy Mailers, Recycled"/>
        <s v="Accos Clamps, 12 Pack"/>
        <s v="Novimex Round Labels, Adjustable"/>
        <s v="Logitech Numeric Keypad, Erganomic"/>
        <s v="Advantus Clock, Duo Pack"/>
        <s v="Binney &amp; Smith Canvas, Easy-Erase"/>
        <s v="Logitech Numeric Keypad, Bluetooth"/>
        <s v="Kleencut Trimmer, High Speed"/>
        <s v="Hon Swivel Stool, Red"/>
        <s v="Tenex Light Bulb, Durable"/>
        <s v="Accos Paper Clips, Assorted Sizes"/>
        <s v="Sharp Copy Machine, High-Speed"/>
        <s v="OIC Clamps, Bulk Pack"/>
        <s v="Hon Bag Chairs, Black"/>
        <s v="Sauder Corner Shelving, Traditional"/>
        <s v="Hon Steel Folding Chair, Adjustable"/>
        <s v="Eaton Memo Slips, 8.5 x 11"/>
        <s v="Bush Floating Shelf Set, Mobile"/>
        <s v="Kraft Business Envelopes, Set of 50"/>
        <s v="Advantus Staples, Assorted Sizes"/>
        <s v="Smead Trays, Wire Frame"/>
        <s v="Eldon Clock, Duo Pack"/>
        <s v="Belkin Mouse, Bluetooth"/>
        <s v="Wilson Jones Binder, Recycled"/>
        <s v="Xerox Cards &amp; Envelopes, Premium"/>
        <s v="Office Star Rocking Chair, Black"/>
        <s v="Hewlett Ink, Digital"/>
        <s v="Hoover Microwave, Red"/>
        <s v="Novimex Legal Exhibit Labels, Adjustable"/>
        <s v="Wilson Jones Binder, Economy"/>
        <s v="Deflect-O Photo Frame, Durable"/>
        <s v="Harbour Creations Removable Labels, Laser Printer Compatible"/>
        <s v="Avery Binding Machine, Economy"/>
        <s v="Deflect-O Light Bulb, Durable"/>
        <s v="Canon Personal Copier, High-Speed"/>
        <s v="Advantus Thumb Tacks, 12 Pack"/>
        <s v="Stanley Canvas, Fluorescent"/>
        <s v="Ikea Classic Bookcase, Pine"/>
        <s v="Nokia Smart Phone, Cordless"/>
        <s v="Nokia Signal Booster, with Caller ID"/>
        <s v="KitchenAid Toaster, Black"/>
        <s v="OIC Thumb Tacks, Bulk Pack"/>
        <s v="Binney &amp; Smith Pencil Sharpener, Fluorescent"/>
        <s v="Safco Stackable Bookrack, Pine"/>
        <s v="SanDisk Memory Card, USB"/>
        <s v="Boston Canvas, Water Color"/>
        <s v="Breville Microwave, Red"/>
        <s v="Dania Corner Shelving, Mobile"/>
        <s v="Rogers Folders, Blue"/>
        <s v="Tenex Frame, Duo Pack"/>
        <s v="SanDisk Cards &amp; Envelopes, Recycled"/>
        <s v="Safco Classic Bookcase, Pine"/>
        <s v="Dania 3-Shelf Cabinet, Pine"/>
        <s v="Advantus Frame, Durable"/>
        <s v="BIC Pencil Sharpener, Water Color"/>
        <s v="Nokia Signal Booster, Full Size"/>
        <s v="Samsung Speaker Phone, VoIP"/>
        <s v="Harbour Creations Color Coded Labels, Alphabetical"/>
        <s v="SAFCO Rocking Chair, Adjustable"/>
        <s v="Enermax Memo Slips, Premium"/>
        <s v="Harbour Creations Rocking Chair, Adjustable"/>
        <s v="Rogers Box, Wire Frame"/>
        <s v="Harbour Creations File Folder Labels, Adjustable"/>
        <s v="SanDisk Cards &amp; Envelopes, 8.5 x 11"/>
        <s v="Accos Rubber Bands, Assorted Sizes"/>
        <s v="Kraft Peel and Seal, with clear poly window"/>
        <s v="BIC Markers, Blue"/>
        <s v="HP Fax and Copier, Color"/>
        <s v="Hon Wood Table, Fully Assembled"/>
        <s v="Brother Fax Machine, Color"/>
        <s v="Ames Interoffice Envelope, Security-Tint"/>
        <s v="Rogers Lockers, Single Width"/>
        <s v="OIC Rubber Bands, Metal"/>
        <s v="Cisco Speaker Phone, with Caller ID"/>
        <s v="Cisco Signal Booster, VoIP"/>
        <s v="Hamilton Beach Toaster, Red"/>
        <s v="Avery 3-Hole Punch, Economy"/>
        <s v="Hamilton Beach Toaster, Black"/>
        <s v="Office Star Steel Folding Chair, Black"/>
        <s v="KitchenAid Refrigerator, Black"/>
        <s v="Wilson Jones Binder Covers, Clear"/>
        <s v="Avery Round Labels, Laser Printer Compatible"/>
        <s v="Hon Legal Exhibit Labels, Laser Printer Compatible"/>
        <s v="OIC Staples, 12 Pack"/>
        <s v="Hewlett Wireless Fax, High-Speed"/>
        <s v="Hamilton Beach Stove, White"/>
        <s v="Avery Binder Covers, Economy"/>
        <s v="Logitech Router, USB"/>
        <s v="Hon Color Coded Labels, Adjustable"/>
        <s v="KitchenAid Microwave, Black"/>
        <s v="Advantus Thumb Tacks, Assorted Sizes"/>
        <s v="Safco Library with Doors, Pine"/>
        <s v="Sharp Copy Machine, Color"/>
        <s v="Harbour Creations Swivel Stool, Adjustable"/>
        <s v="Memorex Mouse, USB"/>
        <s v="Kraft Clasp Envelope, Set of 50"/>
        <s v="Eldon Folders, Industrial"/>
        <s v="SanDisk Memory Card, Programmable"/>
        <s v="Rogers File Cart, Blue"/>
        <s v="Fellowes Shelving, Blue"/>
        <s v="Okidata Calculator, Wireless"/>
        <s v="Stanley Highlighters, Blue"/>
        <s v="Enermax Flash Drive, Erganomic"/>
        <s v="Samsung Signal Booster, Full Size"/>
        <s v="Motorola Office Telephone, Full Size"/>
        <s v="Logitech Flash Drive, USB"/>
        <s v="Safco Library with Doors, Traditional"/>
        <s v="Hon Color Coded Labels, Alphabetical"/>
        <s v="Eldon Shelving, Industrial"/>
        <s v="KitchenAid Toaster, White"/>
        <s v="SanDisk Memory Card, Erganomic"/>
        <s v="Xerox Note Cards, Premium"/>
        <s v="Cisco Audio Dock, Full Size"/>
        <s v="Tenex Photo Frame, Durable"/>
        <s v="Sauder 3-Shelf Cabinet, Pine"/>
        <s v="Eldon Light Bulb, Duo Pack"/>
        <s v="Novimex Round Labels, Laser Printer Compatible"/>
        <s v="KitchenAid Refrigerator, Red"/>
        <s v="Cameo Manila Envelope, with clear poly window"/>
        <s v="Panasonic Card Printer, Wireless"/>
        <s v="Safco 3-Shelf Cabinet, Metal"/>
        <s v="Kleencut Ruler, High Speed"/>
        <s v="Harbour Creations Executive Leather Armchair, Red"/>
        <s v="Avery Binder, Durable"/>
        <s v="Harbour Creations Round Labels, 5000 Label Set"/>
        <s v="Eldon Stacking Tray, Duo Pack"/>
        <s v="Memorex Numeric Keypad, Bluetooth"/>
        <s v="Novimex Legal Exhibit Labels, Laser Printer Compatible"/>
        <s v="Wilson Jones Binder Covers, Economy"/>
        <s v="Cardinal Binding Machine, Clear"/>
        <s v="Kleencut Ruler, Serrated"/>
        <s v="Cisco Smart Phone, Cordless"/>
        <s v="Enermax Mouse, Erganomic"/>
        <s v="Epson Receipt Printer, Wireless"/>
        <s v="Novimex Rocking Chair, Set of Two"/>
        <s v="Motorola Speaker Phone, Cordless"/>
        <s v="Novimex File Folder Labels, Laser Printer Compatible"/>
        <s v="Barricks Round Table, Fully Assembled"/>
        <s v="Tenex Shelving, Single Width"/>
        <s v="Advantus Door Stop, Duo Pack"/>
        <s v="Samsung Signal Booster, Cordless"/>
        <s v="Avery Hole Reinforcements, Economy"/>
        <s v="Logitech Mouse, Bluetooth"/>
        <s v="Hewlett Copy Machine, Laser"/>
        <s v="Chromcraft Round Table, Rectangular"/>
        <s v="Samsung Smart Phone, with Caller ID"/>
        <s v="Deflect-O Clock, Duo Pack"/>
        <s v="Advantus Push Pins, Assorted Sizes"/>
        <s v="Eldon Stacking Tray, Erganomic"/>
        <s v="Kraft Interoffice Envelope, with clear poly window"/>
        <s v="GlobeWeis Interoffice Envelope, Set of 50"/>
        <s v="Hoover Coffee Grinder, Black"/>
        <s v="Breville Refrigerator, Silver"/>
        <s v="Okidata Printer, Wireless"/>
        <s v="Apple Headset, VoIP"/>
        <s v="KitchenAid Coffee Grinder, Black"/>
        <s v="Apple Speaker Phone, Full Size"/>
        <s v="Hoover Stove, Red"/>
        <s v="Chromcraft Round Table, Adjustable Height"/>
        <s v="Sanford Pens, Blue"/>
        <s v="Avery 3-Hole Punch, Clear"/>
        <s v="Smead Folders, Industrial"/>
        <s v="Kraft Business Envelopes, Security-Tint"/>
        <s v="Motorola Signal Booster, with Caller ID"/>
        <s v="SanDisk Flash Drive, Bluetooth"/>
        <s v="Hoover Blender, Silver"/>
        <s v="Memorex Memory Card, Bluetooth"/>
        <s v="Smead Shipping Labels, Laser Printer Compatible"/>
        <s v="SanDisk Message Books, Multicolor"/>
        <s v="Breville Blender, Silver"/>
        <s v="Dania Stackable Bookrack, Mobile"/>
        <s v="Tenex Photo Frame, Black"/>
        <s v="Barricks Wood Table, Fully Assembled"/>
        <s v="Eaton Note Cards, 8.5 x 11"/>
        <s v="Enermax Keyboard, Erganomic"/>
        <s v="Stanley Highlighters, Water Color"/>
        <s v="Lesro Conference Table, Fully Assembled"/>
        <s v="Avery Legal Exhibit Labels, Alphabetical"/>
        <s v="HP Fax and Copier, High-Speed"/>
        <s v="BIC Highlighters, Water Color"/>
        <s v="Avery Round Labels, Alphabetical"/>
        <s v="Cuisinart Blender, Red"/>
        <s v="Novimex Executive Leather Armchair, Red"/>
        <s v="Logitech Memory Card, Programmable"/>
        <s v="Chromcraft Training Table, Adjustable Height"/>
        <s v="Konica Printer, Red"/>
        <s v="Apple Signal Booster, VoIP"/>
        <s v="Eaton Parchment Paper, 8.5 x 11"/>
        <s v="Lesro Coffee Table, with Bottom Storage"/>
        <s v="Cuisinart Coffee Grinder, Black"/>
        <s v="Novimex Bag Chairs, Adjustable"/>
        <s v="Rubbermaid Frame, Black"/>
        <s v="Harbour Creations Removable Labels, 5000 Label Set"/>
        <s v="Ikea 3-Shelf Cabinet, Traditional"/>
        <s v="Breville Stove, Silver"/>
        <s v="Bush Corner Shelving, Mobile"/>
        <s v="SAFCO Rocking Chair, Red"/>
        <s v="Enermax Flash Drive, Programmable"/>
        <s v="Boston Pencil Sharpener, Easy-Erase"/>
        <s v="Ames Manila Envelope, with clear poly window"/>
        <s v="Epson Calculator, Wireless"/>
        <s v="Elite Box Cutter, Steel"/>
        <s v="Jiffy Business Envelopes, Security-Tint"/>
        <s v="Ames Mailers, with clear poly window"/>
        <s v="Acme Box Cutter, Steel"/>
        <s v="Belkin Flash Drive, Programmable"/>
        <s v="Harbour Creations Executive Leather Armchair, Black"/>
        <s v="Fiskars Shears, Steel"/>
        <s v="Motorola Signal Booster, VoIP"/>
        <s v="Hewlett Ink, Laser"/>
        <s v="Smead Legal Exhibit Labels, Alphabetical"/>
        <s v="Hamilton Beach Coffee Grinder, Silver"/>
        <s v="Lesro Training Table, Rectangular"/>
        <s v="Green Bar Message Books, Premium"/>
        <s v="Safco 3-Shelf Cabinet, Mobile"/>
        <s v="Fellowes File Cart, Blue"/>
        <s v="Apple Speaker Phone, VoIP"/>
        <s v="Breville Stove, Black"/>
        <s v="Fiskars Shears, Serrated"/>
        <s v="Smead Box, Wire Frame"/>
        <s v="Cisco Audio Dock, VoIP"/>
        <s v="Advantus Staples, Bulk Pack"/>
        <s v="Sharp Wireless Fax, Color"/>
        <s v="Nokia Speaker Phone, Full Size"/>
        <s v="Eaton Computer Printout Paper, Multicolor"/>
        <s v="Apple Office Telephone, Cordless"/>
        <s v="Bush Classic Bookcase, Mobile"/>
        <s v="Tenex Frame, Erganomic"/>
        <s v="Wilson Jones Binder, Clear"/>
        <s v="Rubbermaid Clock, Duo Pack"/>
        <s v="Avery Shipping Labels, 5000 Label Set"/>
        <s v="Eldon Stacking Tray, Black"/>
        <s v="Safco Corner Shelving, Metal"/>
        <s v="Sauder Corner Shelving, Mobile"/>
        <s v="Green Bar Parchment Paper, Multicolor"/>
        <s v="Kleencut Scissors, Steel"/>
        <s v="Lesro Wood Table, Fully Assembled"/>
        <s v="Logitech Flash Drive, Bluetooth"/>
        <s v="Kleencut Ruler, Steel"/>
        <s v="Nokia Signal Booster, VoIP"/>
        <s v="Breville Refrigerator, Black"/>
        <s v="Cameo Peel and Seal, Set of 50"/>
        <s v="Tenex Shelving, Blue"/>
        <s v="Chromcraft Computer Table, Adjustable Height"/>
        <s v="Tenex Frame, Durable"/>
        <s v="Bevis Round Table, Rectangular"/>
        <s v="Lesro Round Table, with Bottom Storage"/>
        <s v="Apple Headset, with Caller ID"/>
        <s v="Fiskars Ruler, Easy Grip"/>
        <s v="SanDisk Flash Drive, USB"/>
        <s v="Cisco Office Telephone, Full Size"/>
        <s v="Memorex Flash Drive, Erganomic"/>
        <s v="Canon Personal Copier, Digital"/>
        <s v="Elite Ruler, Serrated"/>
        <s v="Hoover Microwave, Silver"/>
        <s v="Stanley Canvas, Blue"/>
        <s v="Enermax Router, USB"/>
        <s v="Dania Stackable Bookrack, Traditional"/>
        <s v="Avery Removable Labels, Alphabetical"/>
        <s v="Cisco Office Telephone, with Caller ID"/>
        <s v="Eaton Parchment Paper, Multicolor"/>
        <s v="Dania 3-Shelf Cabinet, Mobile"/>
        <s v="Harbour Creations Shipping Labels, Adjustable"/>
        <s v="Rubbermaid Clock, Erganomic"/>
        <s v="Wilson Jones 3-Hole Punch, Clear"/>
        <s v="Avery Binder Covers, Durable"/>
        <s v="Ibico 3-Hole Punch, Durable"/>
        <s v="Harbour Creations Shipping Labels, Alphabetical"/>
        <s v="Ikea 3-Shelf Cabinet, Pine"/>
        <s v="Kleencut Scissors, High Speed"/>
        <s v="Stiletto Box Cutter, High Speed"/>
        <s v="Canon Ink, Color"/>
        <s v="Bush Classic Bookcase, Pine"/>
        <s v="Dania 3-Shelf Cabinet, Traditional"/>
        <s v="Stanley Markers, Water Color"/>
        <s v="Rogers Lockers, Wire Frame"/>
        <s v="Harbour Creations Steel Folding Chair, Black"/>
        <s v="Advantus Clamps, Bulk Pack"/>
        <s v="Sharp Fax Machine, Color"/>
        <s v="BIC Pens, Easy-Erase"/>
        <s v="Hoover Stove, Black"/>
        <s v="Fellowes Shelving, Industrial"/>
        <s v="Eaton Cards &amp; Envelopes, Premium"/>
        <s v="Fiskars Trimmer, High Speed"/>
        <s v="Ikea Floating Shelf Set, Metal"/>
        <s v="Nokia Office Telephone, VoIP"/>
        <s v="Advantus Push Pins, Bulk Pack"/>
        <s v="Ames Peel and Seal, with clear poly window"/>
        <s v="SanDisk Memo Slips, Multicolor"/>
        <s v="Ikea Corner Shelving, Metal"/>
        <s v="Brother Fax and Copier, Color"/>
        <s v="Binney &amp; Smith Markers, Water Color"/>
        <s v="Logitech Memory Card, Erganomic"/>
        <s v="Dania Classic Bookcase, Metal"/>
        <s v="Eldon Box, Industrial"/>
        <s v="Chromcraft Computer Table, Fully Assembled"/>
        <s v="OIC Push Pins, 12 Pack"/>
        <s v="Panasonic Receipt Printer, Durable"/>
        <s v="Sharp Ink, Laser"/>
        <s v="Stiletto Trimmer, Serrated"/>
        <s v="Bevis Round Table, Fully Assembled"/>
        <s v="Samsung Signal Booster, with Caller ID"/>
        <s v="Office Star Steel Folding Chair, Set of Two"/>
        <s v="Cisco Office Telephone, Cordless"/>
        <s v="StarTech Receipt Printer, Red"/>
        <s v="Bevis Training Table, Rectangular"/>
        <s v="Hoover Refrigerator, Black"/>
        <s v="Xerox Note Cards, 8.5 x 11"/>
        <s v="Samsung Audio Dock, Full Size"/>
        <s v="Brother Personal Copier, Digital"/>
        <s v="Rubbermaid Light Bulb, Durable"/>
        <s v="Cisco Audio Dock, with Caller ID"/>
        <s v="Elite Shears, High Speed"/>
        <s v="SanDisk Message Books, 8.5 x 11"/>
        <s v="Ibico Binder Covers, Recycled"/>
        <s v="Hamilton Beach Blender, White"/>
        <s v="Kleencut Trimmer, Serrated"/>
        <s v="Harbour Creations Chairmat, Adjustable"/>
        <s v="Logitech Router, Programmable"/>
        <s v="Panasonic Phone, Durable"/>
        <s v="Accos Rubber Bands, Bulk Pack"/>
        <s v="Xerox Parchment Paper, Recycled"/>
        <s v="Green Bar Computer Printout Paper, Multicolor"/>
        <s v="Rubbermaid Door Stop, Black"/>
        <s v="Sauder Floating Shelf Set, Traditional"/>
        <s v="Hon Legal Exhibit Labels, 5000 Label Set"/>
        <s v="Avery File Folder Labels, 5000 Label Set"/>
        <s v="Sharp Ink, Digital"/>
        <s v="Smead Removable Labels, 5000 Label Set"/>
        <s v="Brother Personal Copier, High-Speed"/>
        <s v="Cisco Signal Booster, Full Size"/>
        <s v="Bush 3-Shelf Cabinet, Metal"/>
        <s v="Logitech Router, Erganomic"/>
        <s v="StarTech Printer, Red"/>
        <s v="Brother Copy Machine, Laser"/>
        <s v="BIC Markers, Easy-Erase"/>
        <s v="Hon Computer Table, Fully Assembled"/>
        <s v="Acco Binder Covers, Economy"/>
        <s v="Panasonic Printer, Red"/>
        <s v="Eaton Note Cards, Multicolor"/>
        <s v="Fiskars Box Cutter, High Speed"/>
        <s v="Xerox Parchment Paper, Multicolor"/>
        <s v="Stiletto Ruler, High Speed"/>
        <s v="Enermax Flash Drive, USB"/>
        <s v="Bush Library with Doors, Pine"/>
        <s v="Sharp Fax and Copier, Laser"/>
        <s v="Jiffy Interoffice Envelope, Recycled"/>
        <s v="StarTech Phone, Red"/>
        <s v="Epson Printer, Durable"/>
        <s v="Eaton Message Books, Premium"/>
        <s v="Boston Markers, Easy-Erase"/>
        <s v="Hamilton Beach Refrigerator, Silver"/>
        <s v="Hewlett Personal Copier, Color"/>
        <s v="Okidata Inkjet, Wireless"/>
        <s v="Smead Round Labels, 5000 Label Set"/>
        <s v="Harbour Creations Color Coded Labels, 5000 Label Set"/>
        <s v="HP Fax and Copier, Laser"/>
        <s v="Cisco Signal Booster, with Caller ID"/>
        <s v="Advantus Paper Clips, Metal"/>
        <s v="Breville Toaster, Red"/>
        <s v="GlobeWeis Business Envelopes, Security-Tint"/>
        <s v="Avery File Folder Labels, Laser Printer Compatible"/>
        <s v="Cisco Headset, VoIP"/>
        <s v="Smead File Folder Labels, Laser Printer Compatible"/>
        <s v="Samsung Audio Dock, VoIP"/>
        <s v="Harbour Creations File Folder Labels, 5000 Label Set"/>
        <s v="Boston Sketch Pad, Water Color"/>
        <s v="Office Star Steel Folding Chair, Adjustable"/>
        <s v="Avery Index Tab, Economy"/>
        <s v="Rogers Box, Blue"/>
        <s v="Samsung Headset, with Caller ID"/>
        <s v="Panasonic Card Printer, White"/>
        <s v="Smead Color Coded Labels, Adjustable"/>
        <s v="Sanford Highlighters, Easy-Erase"/>
        <s v="Tenex Box, Wire Frame"/>
        <s v="Cuisinart Microwave, White"/>
        <s v="Enermax Keyboard, Programmable"/>
        <s v="Cameo Manila Envelope, Recycled"/>
        <s v="GlobeWeis Clasp Envelope, Set of 50"/>
        <s v="Cameo Business Envelopes, Recycled"/>
        <s v="Enermax Parchment Paper, Premium"/>
        <s v="Advantus Clock, Durable"/>
        <s v="Boston Pens, Blue"/>
        <s v="Hoover Stove, White"/>
        <s v="Acme Scissors, Easy Grip"/>
        <s v="Binney &amp; Smith Sketch Pad, Easy-Erase"/>
        <s v="Enermax Message Books, Premium"/>
        <s v="Rubbermaid Clock, Durable"/>
        <s v="Smead File Cart, Blue"/>
        <s v="Breville Microwave, White"/>
        <s v="Fellowes Lockers, Single Width"/>
        <s v="Konica Inkjet, Wireless"/>
        <s v="Stiletto Letter Opener, High Speed"/>
        <s v="Bevis Coffee Table, Adjustable Height"/>
        <s v="Accos Clamps, Assorted Sizes"/>
        <s v="KitchenAid Microwave, Red"/>
        <s v="SanDisk Router, Erganomic"/>
        <s v="KitchenAid Coffee Grinder, Silver"/>
        <s v="Kleencut Letter Opener, Steel"/>
        <s v="Eldon Frame, Erganomic"/>
        <s v="Hon Executive Leather Armchair, Red"/>
        <s v="Hon Wood Table, with Bottom Storage"/>
        <s v="Eldon Photo Frame, Duo Pack"/>
        <s v="Eldon Door Stop, Durable"/>
        <s v="BIC Canvas, Blue"/>
        <s v="Hamilton Beach Microwave, White"/>
        <s v="HP Fax Machine, Color"/>
        <s v="Sauder Library with Doors, Pine"/>
        <s v="Motorola Audio Dock, Cordless"/>
        <s v="Konica Calculator, Red"/>
        <s v="Acme Trimmer, High Speed"/>
        <s v="Kleencut Scissors, Easy Grip"/>
        <s v="Deflect-O Photo Frame, Black"/>
        <s v="Logitech Keyboard, Programmable"/>
        <s v="Lesro Conference Table, with Bottom Storage"/>
        <s v="Stanley Sketch Pad, Blue"/>
        <s v="Xerox Message Books, Multicolor"/>
        <s v="Acme Box Cutter, High Speed"/>
        <s v="Fiskars Ruler, High Speed"/>
        <s v="Acme Letter Opener, High Speed"/>
        <s v="Stiletto Scissors, Serrated"/>
        <s v="Tenex File Cart, Blue"/>
        <s v="Hon Wood Table, Adjustable Height"/>
        <s v="Tenex Stacking Tray, Black"/>
        <s v="Kleencut Scissors, Serrated"/>
        <s v="Jiffy Peel and Seal, Set of 50"/>
        <s v="Advantus Photo Frame, Durable"/>
        <s v="HP Wireless Fax, Digital"/>
        <s v="Ikea Classic Bookcase, Metal"/>
        <s v="SanDisk Cards &amp; Envelopes, Premium"/>
        <s v="Fiskars Letter Opener, Steel"/>
        <s v="Hoover Blender, White"/>
        <s v="Xerox Message Books, Recycled"/>
        <s v="SanDisk Cards &amp; Envelopes, Multicolor"/>
        <s v="Green Bar Computer Printout Paper, 8.5 x 11"/>
        <s v="Kraft Peel and Seal, Security-Tint"/>
        <s v="Jiffy Interoffice Envelope, Security-Tint"/>
        <s v="Hoover Stove, Silver"/>
        <s v="Hamilton Beach Refrigerator, Black"/>
        <s v="Hon Wood Table, Rectangular"/>
        <s v="SanDisk Parchment Paper, Recycled"/>
        <s v="Hamilton Beach Refrigerator, White"/>
        <s v="Fiskars Scissors, Serrated"/>
        <s v="Eldon Box, Blue"/>
        <s v="Hon Shipping Labels, 5000 Label Set"/>
        <s v="Kleencut Trimmer, Steel"/>
        <s v="Binney &amp; Smith Sketch Pad, Fluorescent"/>
        <s v="Rogers Folders, Wire Frame"/>
        <s v="Cuisinart Toaster, Silver"/>
        <s v="Sanford Sketch Pad, Fluorescent"/>
        <s v="Lesro Conference Table, Adjustable Height"/>
        <s v="Panasonic Receipt Printer, Red"/>
        <s v="Epson Printer, Red"/>
        <s v="OIC Thumb Tacks, 12 Pack"/>
        <s v="Canon Fax and Copier, Color"/>
        <s v="Sanford Sketch Pad, Blue"/>
        <s v="HP Ink, High-Speed"/>
        <s v="Belkin Router, Bluetooth"/>
        <s v="SAFCO Executive Leather Armchair, Black"/>
        <s v="Advantus Stacking Tray, Black"/>
        <s v="Hoover Refrigerator, Red"/>
        <s v="Hoover Refrigerator, White"/>
        <s v="Bush 3-Shelf Cabinet, Mobile"/>
        <s v="Stiletto Trimmer, Steel"/>
        <s v="Eldon Box, Single Width"/>
        <s v="HP Ink, Digital"/>
        <s v="Smead Shipping Labels, Adjustable"/>
        <s v="Kleencut Shears, High Speed"/>
        <s v="Brother Fax and Copier, High-Speed"/>
        <s v="OIC Clamps, Metal"/>
        <s v="KitchenAid Blender, White"/>
        <s v="Sauder Floating Shelf Set, Metal"/>
        <s v="Office Star Rocking Chair, Red"/>
        <s v="Cisco Smart Phone, with Caller ID"/>
        <s v="Sanford Pens, Water Color"/>
        <s v="GlobeWeis Interoffice Envelope, Recycled"/>
        <s v="Safco 3-Shelf Cabinet, Traditional"/>
        <s v="Stiletto Trimmer, Easy Grip"/>
        <s v="Barricks Conference Table, with Bottom Storage"/>
        <s v="Logitech Numeric Keypad, USB"/>
        <s v="Motorola Headset, VoIP"/>
        <s v="Green Bar Cards &amp; Envelopes, Premium"/>
        <s v="Cuisinart Blender, Silver"/>
        <s v="Sanford Highlighters, Blue"/>
        <s v="Stanley Canvas, Water Color"/>
        <s v="Lesro Coffee Table, Adjustable Height"/>
        <s v="Hon Color Coded Labels, 5000 Label Set"/>
        <s v="Hewlett Wireless Fax, Digital"/>
        <s v="SanDisk Note Cards, 8.5 x 11"/>
        <s v="OIC Clamps, 12 Pack"/>
        <s v="Chromcraft Wood Table, with Bottom Storage"/>
        <s v="Elite Scissors, High Speed"/>
        <s v="Okidata Calculator, Durable"/>
        <s v="StarTech Phone, Durable"/>
        <s v="Stockwell Clamps, Metal"/>
        <s v="Memorex Router, Programmable"/>
        <s v="Elite Box Cutter, Serrated"/>
        <s v="Okidata Card Printer, Durable"/>
        <s v="Breville Toaster, Silver"/>
        <s v="Tenex Door Stop, Durable"/>
        <s v="Fiskars Box Cutter, Easy Grip"/>
        <s v="Cuisinart Coffee Grinder, Silver"/>
        <s v="Acme Scissors, Steel"/>
        <s v="Stanley Pens, Fluorescent"/>
        <s v="Cuisinart Microwave, Silver"/>
        <s v="Epson Card Printer, White"/>
        <s v="Hamilton Beach Microwave, Black"/>
        <s v="SanDisk Memo Slips, Recycled"/>
        <s v="Motorola Audio Dock, VoIP"/>
        <s v="Fellowes Folders, Industrial"/>
        <s v="Hamilton Beach Refrigerator, Red"/>
        <s v="Lesro Training Table, Adjustable Height"/>
        <s v="Ikea Stackable Bookrack, Pine"/>
        <s v="Lesro Training Table, with Bottom Storage"/>
        <s v="Avery Removable Labels, 5000 Label Set"/>
        <s v="Hamilton Beach Microwave, Silver"/>
        <s v="Rogers Trays, Blue"/>
        <s v="Breville Refrigerator, Red"/>
        <s v="Hoover Coffee Grinder, White"/>
        <s v="Binney &amp; Smith Highlighters, Blue"/>
        <s v="Rubbermaid Photo Frame, Durable"/>
        <s v="Smead Color Coded Labels, 5000 Label Set"/>
        <s v="Sharp Ink, High-Speed"/>
        <s v="Advantus Rubber Bands, Metal"/>
        <s v="Accos Push Pins, 12 Pack"/>
        <s v="Eaton Parchment Paper, Recycled"/>
        <s v="Breville Stove, White"/>
        <s v="Bush Library with Doors, Mobile"/>
        <s v="Epson Calculator, White"/>
        <s v="Barricks Computer Table, Adjustable Height"/>
        <s v="Eldon Photo Frame, Durable"/>
        <s v="StarTech Receipt Printer, Durable"/>
      </sharedItems>
    </cacheField>
    <cacheField name="Category" numFmtId="0">
      <sharedItems count="3">
        <s v="Office Supplies"/>
        <s v="Furniture"/>
        <s v="Technology"/>
      </sharedItems>
    </cacheField>
    <cacheField name="Sub-Category" numFmtId="0">
      <sharedItems/>
    </cacheField>
    <cacheField name="Quantity" numFmtId="0">
      <sharedItems containsSemiMixedTypes="0" containsString="0" containsNumber="1" containsInteger="1" minValue="1" maxValue="14" count="14">
        <n v="3"/>
        <n v="8"/>
        <n v="2"/>
        <n v="4"/>
        <n v="1"/>
        <n v="7"/>
        <n v="9"/>
        <n v="5"/>
        <n v="14"/>
        <n v="6"/>
        <n v="10"/>
        <n v="11"/>
        <n v="13"/>
        <n v="12"/>
      </sharedItems>
    </cacheField>
    <cacheField name="Cost Price " numFmtId="164">
      <sharedItems containsSemiMixedTypes="0" containsString="0" containsNumber="1" minValue="1.3208000000000002" maxValue="686.99619999999982"/>
    </cacheField>
    <cacheField name="Unit Price" numFmtId="164">
      <sharedItems containsSemiMixedTypes="0" containsString="0" containsNumber="1" minValue="2.4146666666666672" maxValue="1304.7006666666659"/>
    </cacheField>
    <cacheField name="Gross Sales" numFmtId="164">
      <sharedItems containsSemiMixedTypes="0" containsString="0" containsNumber="1" minValue="2.1696" maxValue="3600.0751999999993"/>
    </cacheField>
    <cacheField name="Discount" numFmtId="0">
      <sharedItems containsSemiMixedTypes="0" containsString="0" containsNumber="1" minValue="0" maxValue="0.8"/>
    </cacheField>
    <cacheField name="Profit" numFmtId="164">
      <sharedItems containsSemiMixedTypes="0" containsString="0" containsNumber="1" minValue="-1399.2439999999999" maxValue="1192.52"/>
    </cacheField>
    <cacheField name="Ship Mode" numFmtId="0">
      <sharedItems count="4">
        <s v="Standard Class"/>
        <s v="Second Class"/>
        <s v="First Class"/>
        <s v="Same Day"/>
      </sharedItems>
    </cacheField>
    <cacheField name="Expected Ship Date" numFmtId="14">
      <sharedItems containsSemiMixedTypes="0" containsNonDate="0" containsDate="1" containsString="0" minDate="2011-01-07T00:00:00" maxDate="2015-01-06T00:00:00"/>
    </cacheField>
    <cacheField name="Ship Date" numFmtId="14">
      <sharedItems containsSemiMixedTypes="0" containsNonDate="0" containsDate="1" containsString="0" minDate="2011-01-07T00:00:00" maxDate="2015-01-08T00:00:00"/>
    </cacheField>
    <cacheField name="Duration" numFmtId="0">
      <sharedItems containsSemiMixedTypes="0" containsString="0" containsNumber="1" containsInteger="1" minValue="0" maxValue="8"/>
    </cacheField>
    <cacheField name="Delivery Status" numFmtId="0">
      <sharedItems count="2">
        <s v="Late"/>
        <s v="On-Time"/>
      </sharedItems>
    </cacheField>
    <cacheField name="Delivery Delay" numFmtId="0">
      <sharedItems containsSemiMixedTypes="0" containsString="0" containsNumber="1" containsInteger="1" minValue="0" maxValue="3"/>
    </cacheField>
    <cacheField name="Order Day of Week" numFmtId="0">
      <sharedItems count="7">
        <s v="Thursday"/>
        <s v="Monday"/>
        <s v="Friday"/>
        <s v="Tuesday"/>
        <s v="Wednesday"/>
        <s v="Saturday"/>
        <s v="Sunday"/>
      </sharedItems>
    </cacheField>
    <cacheField name="Shipping Cost" numFmtId="164">
      <sharedItems containsSemiMixedTypes="0" containsString="0" containsNumber="1" minValue="0.05" maxValue="810.25"/>
    </cacheField>
    <cacheField name="Year" numFmtId="0">
      <sharedItems containsSemiMixedTypes="0" containsString="0" containsNumber="1" containsInteger="1" minValue="2011" maxValue="2014" count="4">
        <n v="2014"/>
        <n v="2012"/>
        <n v="2013"/>
        <n v="2011"/>
      </sharedItems>
    </cacheField>
    <cacheField name="Week Number" numFmtId="0">
      <sharedItems containsSemiMixedTypes="0" containsString="0" containsNumber="1" containsInteger="1" minValue="1" maxValue="53"/>
    </cacheField>
    <cacheField name="Profit Margin" numFmtId="9">
      <sharedItems containsSemiMixedTypes="0" containsString="0" containsNumber="1" minValue="-0.88855455844440534" maxValue="0.51500000000000001"/>
    </cacheField>
    <cacheField name="Late Flag" numFmtId="0">
      <sharedItems containsSemiMixedTypes="0" containsString="0" containsNumber="1" containsInteger="1" minValue="0" maxValue="1"/>
    </cacheField>
    <cacheField name="Delays Only" numFmtId="0">
      <sharedItems containsMixedTypes="1" containsNumber="1" containsInteger="1" minValue="1" maxValue="3" count="4">
        <n v="3"/>
        <n v="1"/>
        <s v=" "/>
        <n v="2"/>
      </sharedItems>
    </cacheField>
    <cacheField name="Empty 2" numFmtId="0">
      <sharedItems containsNonDate="0" containsString="0" containsBlank="1"/>
    </cacheField>
    <cacheField name="Empty 3" numFmtId="0">
      <sharedItems containsNonDate="0" containsString="0" containsBlank="1"/>
    </cacheField>
    <cacheField name="Empty 4" numFmtId="0">
      <sharedItems containsNonDate="0" containsString="0" containsBlank="1"/>
    </cacheField>
    <cacheField name="Empty 5" numFmtId="0">
      <sharedItems containsNonDate="0" containsString="0" containsBlank="1"/>
    </cacheField>
    <cacheField name="% Late" numFmtId="0" formula=" &quot;Sum of Late Flag&quot; / &quot;Count of Order ID&quot;" databaseField="0"/>
    <cacheField name="Profit per Delivery Cost" numFmtId="0" formula=" &quot;Sum of profit&quot; / &quot;Sum of Shipping Cost&quot;" databaseField="0"/>
    <cacheField name="Months (Order Date)" numFmtId="0" databaseField="0">
      <fieldGroup base="10">
        <rangePr groupBy="months" startDate="2011-01-04T00:00:00" endDate="2015-01-01T00:00:00"/>
        <groupItems count="14">
          <s v="&lt;1/4/2011"/>
          <s v="Jan"/>
          <s v="Feb"/>
          <s v="Mar"/>
          <s v="Apr"/>
          <s v="May"/>
          <s v="Jun"/>
          <s v="Jul"/>
          <s v="Aug"/>
          <s v="Sep"/>
          <s v="Oct"/>
          <s v="Nov"/>
          <s v="Dec"/>
          <s v="&gt;1/1/2015"/>
        </groupItems>
      </fieldGroup>
    </cacheField>
  </cacheFields>
  <extLst>
    <ext xmlns:x14="http://schemas.microsoft.com/office/spreadsheetml/2009/9/main" uri="{725AE2AE-9491-48be-B2B4-4EB974FC3084}">
      <x14:pivotCacheDefinition pivotCacheId="1595709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9">
  <r>
    <n v="1"/>
    <s v="SC-205753"/>
    <s v="Sonia Cooley"/>
    <x v="0"/>
    <x v="0"/>
    <s v="Mexico"/>
    <s v="Distrito Federal"/>
    <s v="Mexico City"/>
    <s v="LATAM"/>
    <s v="MX-2014-143658"/>
    <x v="0"/>
    <s v="Medium"/>
    <s v="OFF-LA-10002782"/>
    <x v="0"/>
    <x v="0"/>
    <s v="Labels"/>
    <x v="0"/>
    <n v="2.8133333333333339"/>
    <n v="4.3333333333333339"/>
    <n v="13.000000000000002"/>
    <n v="0"/>
    <n v="4.5599999999999996"/>
    <x v="0"/>
    <d v="2014-10-07T00:00:00"/>
    <d v="2014-10-10T00:00:00"/>
    <n v="8"/>
    <x v="0"/>
    <n v="3"/>
    <x v="0"/>
    <n v="1.0329999999999999"/>
    <x v="0"/>
    <n v="40"/>
    <n v="0.35076923076923067"/>
    <n v="1"/>
    <x v="0"/>
    <m/>
    <m/>
    <m/>
    <m/>
  </r>
  <r>
    <n v="2"/>
    <s v="KW-165703"/>
    <s v="Kelly Williams"/>
    <x v="0"/>
    <x v="1"/>
    <s v="Colombia"/>
    <s v="Risaralda"/>
    <s v="Dos Quebradas"/>
    <s v="LATAM"/>
    <s v="MX-2012-155047"/>
    <x v="1"/>
    <s v="Medium"/>
    <s v="FUR-FU-10004015"/>
    <x v="1"/>
    <x v="1"/>
    <s v="Furnishings"/>
    <x v="1"/>
    <n v="20.16"/>
    <n v="31.5"/>
    <n v="252"/>
    <n v="0"/>
    <n v="90.72"/>
    <x v="0"/>
    <d v="2012-10-20T00:00:00"/>
    <d v="2012-10-21T00:00:00"/>
    <n v="6"/>
    <x v="0"/>
    <n v="1"/>
    <x v="1"/>
    <n v="13.449"/>
    <x v="1"/>
    <n v="42"/>
    <n v="0.36"/>
    <n v="1"/>
    <x v="1"/>
    <m/>
    <m/>
    <m/>
    <m/>
  </r>
  <r>
    <n v="3"/>
    <s v="KW-165703"/>
    <s v="Kelly Williams"/>
    <x v="0"/>
    <x v="1"/>
    <s v="Colombia"/>
    <s v="Risaralda"/>
    <s v="Dos Quebradas"/>
    <s v="LATAM"/>
    <s v="MX-2012-155047"/>
    <x v="1"/>
    <s v="Medium"/>
    <s v="FUR-BO-10002352"/>
    <x v="2"/>
    <x v="1"/>
    <s v="Bookcases"/>
    <x v="2"/>
    <n v="69.460000000000008"/>
    <n v="96.5"/>
    <n v="193"/>
    <n v="0"/>
    <n v="54.08"/>
    <x v="0"/>
    <d v="2012-10-20T00:00:00"/>
    <d v="2012-10-20T00:00:00"/>
    <n v="5"/>
    <x v="1"/>
    <n v="0"/>
    <x v="1"/>
    <n v="9.6270000000000007"/>
    <x v="1"/>
    <n v="42"/>
    <n v="0.28020725388601037"/>
    <n v="0"/>
    <x v="2"/>
    <m/>
    <m/>
    <m/>
    <m/>
  </r>
  <r>
    <n v="4"/>
    <s v="KW-165703"/>
    <s v="Kelly Williams"/>
    <x v="0"/>
    <x v="1"/>
    <s v="Colombia"/>
    <s v="Risaralda"/>
    <s v="Dos Quebradas"/>
    <s v="LATAM"/>
    <s v="MX-2012-155047"/>
    <x v="1"/>
    <s v="Medium"/>
    <s v="OFF-BI-10004428"/>
    <x v="3"/>
    <x v="0"/>
    <s v="Binders"/>
    <x v="3"/>
    <n v="7.51"/>
    <n v="8.75"/>
    <n v="35"/>
    <n v="0"/>
    <n v="4.96"/>
    <x v="0"/>
    <d v="2012-10-20T00:00:00"/>
    <d v="2012-10-20T00:00:00"/>
    <n v="5"/>
    <x v="1"/>
    <n v="0"/>
    <x v="1"/>
    <n v="1.371"/>
    <x v="1"/>
    <n v="42"/>
    <n v="0.14171428571428571"/>
    <n v="0"/>
    <x v="2"/>
    <m/>
    <m/>
    <m/>
    <m/>
  </r>
  <r>
    <n v="5"/>
    <s v="KW-165703"/>
    <s v="Kelly Williams"/>
    <x v="0"/>
    <x v="1"/>
    <s v="Colombia"/>
    <s v="Risaralda"/>
    <s v="Dos Quebradas"/>
    <s v="LATAM"/>
    <s v="MX-2012-155047"/>
    <x v="1"/>
    <s v="Medium"/>
    <s v="OFF-AR-10004594"/>
    <x v="4"/>
    <x v="0"/>
    <s v="Art"/>
    <x v="2"/>
    <n v="30.28"/>
    <n v="36"/>
    <n v="72"/>
    <n v="0"/>
    <n v="11.44"/>
    <x v="0"/>
    <d v="2012-10-20T00:00:00"/>
    <d v="2012-10-20T00:00:00"/>
    <n v="5"/>
    <x v="1"/>
    <n v="0"/>
    <x v="1"/>
    <n v="3.7869999999999999"/>
    <x v="1"/>
    <n v="42"/>
    <n v="0.15888888888888889"/>
    <n v="0"/>
    <x v="2"/>
    <m/>
    <m/>
    <m/>
    <m/>
  </r>
  <r>
    <n v="6"/>
    <s v="KW-165703"/>
    <s v="Kelly Williams"/>
    <x v="0"/>
    <x v="1"/>
    <s v="Colombia"/>
    <s v="Risaralda"/>
    <s v="Dos Quebradas"/>
    <s v="LATAM"/>
    <s v="MX-2012-155047"/>
    <x v="1"/>
    <s v="Medium"/>
    <s v="OFF-EN-10001375"/>
    <x v="5"/>
    <x v="0"/>
    <s v="Envelopes"/>
    <x v="2"/>
    <n v="17.34"/>
    <n v="28"/>
    <n v="56"/>
    <n v="0"/>
    <n v="21.32"/>
    <x v="0"/>
    <d v="2012-10-20T00:00:00"/>
    <d v="2012-10-20T00:00:00"/>
    <n v="5"/>
    <x v="1"/>
    <n v="0"/>
    <x v="1"/>
    <n v="4.718"/>
    <x v="1"/>
    <n v="42"/>
    <n v="0.38071428571428573"/>
    <n v="0"/>
    <x v="2"/>
    <m/>
    <m/>
    <m/>
    <m/>
  </r>
  <r>
    <n v="7"/>
    <s v="DP-130003"/>
    <s v="Darren Powers"/>
    <x v="0"/>
    <x v="1"/>
    <s v="Brazil"/>
    <s v="Sao Paulo"/>
    <s v="Sao Paulo"/>
    <s v="LATAM"/>
    <s v="MX-2013-134096"/>
    <x v="2"/>
    <s v="Medium"/>
    <s v="OFF-EN-10001375"/>
    <x v="5"/>
    <x v="0"/>
    <s v="Envelopes"/>
    <x v="2"/>
    <n v="17.34"/>
    <n v="28"/>
    <n v="56"/>
    <n v="0"/>
    <n v="21.32"/>
    <x v="0"/>
    <d v="2013-10-02T00:00:00"/>
    <d v="2013-10-04T00:00:00"/>
    <n v="7"/>
    <x v="0"/>
    <n v="2"/>
    <x v="2"/>
    <n v="4.1079999999999997"/>
    <x v="2"/>
    <n v="39"/>
    <n v="0.38071428571428573"/>
    <n v="1"/>
    <x v="3"/>
    <m/>
    <m/>
    <m/>
    <m/>
  </r>
  <r>
    <n v="8"/>
    <s v="DP-130003"/>
    <s v="Darren Powers"/>
    <x v="0"/>
    <x v="1"/>
    <s v="Brazil"/>
    <s v="Sao Paulo"/>
    <s v="Sao Paulo"/>
    <s v="LATAM"/>
    <s v="MX-2013-134096"/>
    <x v="2"/>
    <s v="Medium"/>
    <s v="TEC-MA-10004956"/>
    <x v="6"/>
    <x v="2"/>
    <s v="Machines"/>
    <x v="0"/>
    <n v="59.860000000000007"/>
    <n v="115"/>
    <n v="345"/>
    <n v="0"/>
    <n v="165.42"/>
    <x v="0"/>
    <d v="2013-10-02T00:00:00"/>
    <d v="2013-10-02T00:00:00"/>
    <n v="5"/>
    <x v="1"/>
    <n v="0"/>
    <x v="2"/>
    <n v="26.202000000000002"/>
    <x v="2"/>
    <n v="39"/>
    <n v="0.47947826086956519"/>
    <n v="0"/>
    <x v="2"/>
    <m/>
    <m/>
    <m/>
    <m/>
  </r>
  <r>
    <n v="9"/>
    <s v="DP-130003"/>
    <s v="Darren Powers"/>
    <x v="0"/>
    <x v="1"/>
    <s v="Brazil"/>
    <s v="Sao Paulo"/>
    <s v="Sao Paulo"/>
    <s v="LATAM"/>
    <s v="MX-2013-134096"/>
    <x v="2"/>
    <s v="Medium"/>
    <s v="OFF-SU-10003474"/>
    <x v="7"/>
    <x v="0"/>
    <s v="Supplies"/>
    <x v="3"/>
    <n v="19.39"/>
    <n v="24.25"/>
    <n v="97"/>
    <n v="0"/>
    <n v="19.440000000000001"/>
    <x v="0"/>
    <d v="2013-10-02T00:00:00"/>
    <d v="2013-10-02T00:00:00"/>
    <n v="5"/>
    <x v="1"/>
    <n v="0"/>
    <x v="2"/>
    <n v="6.8630000000000004"/>
    <x v="2"/>
    <n v="39"/>
    <n v="0.20041237113402063"/>
    <n v="0"/>
    <x v="2"/>
    <m/>
    <m/>
    <m/>
    <m/>
  </r>
  <r>
    <n v="10"/>
    <s v="DP-130003"/>
    <s v="Darren Powers"/>
    <x v="0"/>
    <x v="1"/>
    <s v="Brazil"/>
    <s v="Sao Paulo"/>
    <s v="Sao Paulo"/>
    <s v="LATAM"/>
    <s v="MX-2013-134096"/>
    <x v="2"/>
    <s v="Medium"/>
    <s v="TEC-AC-10001830"/>
    <x v="8"/>
    <x v="2"/>
    <s v="Accessories"/>
    <x v="2"/>
    <n v="164.18"/>
    <n v="171"/>
    <n v="342"/>
    <n v="0"/>
    <n v="13.64"/>
    <x v="0"/>
    <d v="2013-10-02T00:00:00"/>
    <d v="2013-10-02T00:00:00"/>
    <n v="5"/>
    <x v="1"/>
    <n v="0"/>
    <x v="2"/>
    <n v="17.341000000000001"/>
    <x v="2"/>
    <n v="39"/>
    <n v="3.9883040935672513E-2"/>
    <n v="0"/>
    <x v="2"/>
    <m/>
    <m/>
    <m/>
    <m/>
  </r>
  <r>
    <n v="11"/>
    <s v="DP-130003"/>
    <s v="Darren Powers"/>
    <x v="0"/>
    <x v="1"/>
    <s v="Brazil"/>
    <s v="Sao Paulo"/>
    <s v="Sao Paulo"/>
    <s v="LATAM"/>
    <s v="MX-2013-134096"/>
    <x v="2"/>
    <s v="Medium"/>
    <s v="OFF-BI-10002075"/>
    <x v="9"/>
    <x v="0"/>
    <s v="Binders"/>
    <x v="0"/>
    <n v="2.84"/>
    <n v="4"/>
    <n v="12"/>
    <n v="0"/>
    <n v="3.48"/>
    <x v="0"/>
    <d v="2013-10-02T00:00:00"/>
    <d v="2013-10-05T00:00:00"/>
    <n v="8"/>
    <x v="0"/>
    <n v="3"/>
    <x v="2"/>
    <n v="1.1339999999999999"/>
    <x v="2"/>
    <n v="39"/>
    <n v="0.28999999999999998"/>
    <n v="1"/>
    <x v="0"/>
    <m/>
    <m/>
    <m/>
    <m/>
  </r>
  <r>
    <n v="12"/>
    <s v="TB-212503"/>
    <s v="Tim Brockman"/>
    <x v="0"/>
    <x v="2"/>
    <s v="Nicaragua"/>
    <s v="Managua"/>
    <s v="Managua"/>
    <s v="LATAM"/>
    <s v="MX-2013-156335"/>
    <x v="3"/>
    <s v="Medium"/>
    <s v="OFF-FA-10002526"/>
    <x v="10"/>
    <x v="0"/>
    <s v="Fasteners"/>
    <x v="0"/>
    <n v="3.8200000000000003"/>
    <n v="7"/>
    <n v="21"/>
    <n v="0"/>
    <n v="9.5399999999999991"/>
    <x v="0"/>
    <d v="2013-03-10T00:00:00"/>
    <d v="2013-03-10T00:00:00"/>
    <n v="5"/>
    <x v="1"/>
    <n v="0"/>
    <x v="3"/>
    <n v="0.64900000000000002"/>
    <x v="2"/>
    <n v="10"/>
    <n v="0.45428571428571424"/>
    <n v="0"/>
    <x v="2"/>
    <m/>
    <m/>
    <m/>
    <m/>
  </r>
  <r>
    <n v="13"/>
    <s v="TB-212503"/>
    <s v="Tim Brockman"/>
    <x v="0"/>
    <x v="2"/>
    <s v="Nicaragua"/>
    <s v="Managua"/>
    <s v="Managua"/>
    <s v="LATAM"/>
    <s v="MX-2013-156335"/>
    <x v="3"/>
    <s v="Medium"/>
    <s v="FUR-CH-10002846"/>
    <x v="11"/>
    <x v="1"/>
    <s v="Chairs"/>
    <x v="3"/>
    <n v="40.130000000000003"/>
    <n v="52.75"/>
    <n v="211"/>
    <n v="0"/>
    <n v="50.48"/>
    <x v="0"/>
    <d v="2013-03-10T00:00:00"/>
    <d v="2013-03-10T00:00:00"/>
    <n v="5"/>
    <x v="1"/>
    <n v="0"/>
    <x v="3"/>
    <n v="16.065000000000001"/>
    <x v="2"/>
    <n v="10"/>
    <n v="0.23924170616113744"/>
    <n v="0"/>
    <x v="2"/>
    <m/>
    <m/>
    <m/>
    <m/>
  </r>
  <r>
    <n v="14"/>
    <s v="PK-189103"/>
    <s v="Paul Knutson"/>
    <x v="1"/>
    <x v="2"/>
    <s v="Nicaragua"/>
    <s v="Managua"/>
    <s v="Managua"/>
    <s v="LATAM"/>
    <s v="MX-2014-121923"/>
    <x v="4"/>
    <s v="Low"/>
    <s v="OFF-EN-10004100"/>
    <x v="12"/>
    <x v="0"/>
    <s v="Envelopes"/>
    <x v="0"/>
    <n v="14.126666666666672"/>
    <n v="26.666666666666671"/>
    <n v="80.000000000000014"/>
    <n v="0"/>
    <n v="37.619999999999997"/>
    <x v="0"/>
    <d v="2014-09-29T00:00:00"/>
    <d v="2014-09-29T00:00:00"/>
    <n v="5"/>
    <x v="1"/>
    <n v="0"/>
    <x v="4"/>
    <n v="8.8629999999999995"/>
    <x v="0"/>
    <n v="39"/>
    <n v="0.47024999999999989"/>
    <n v="0"/>
    <x v="2"/>
    <m/>
    <m/>
    <m/>
    <m/>
  </r>
  <r>
    <n v="15"/>
    <s v="JK-156253"/>
    <s v="Jim Karlsson"/>
    <x v="0"/>
    <x v="1"/>
    <s v="Brazil"/>
    <s v="Federal District"/>
    <s v="Brasilia"/>
    <s v="LATAM"/>
    <s v="MX-2014-135706"/>
    <x v="5"/>
    <s v="Medium"/>
    <s v="OFF-AR-10003914"/>
    <x v="13"/>
    <x v="0"/>
    <s v="Art"/>
    <x v="3"/>
    <n v="24.310000000000002"/>
    <n v="33.25"/>
    <n v="133"/>
    <n v="0"/>
    <n v="35.76"/>
    <x v="0"/>
    <d v="2014-10-23T00:00:00"/>
    <d v="2014-10-23T00:00:00"/>
    <n v="5"/>
    <x v="1"/>
    <n v="0"/>
    <x v="5"/>
    <n v="6.2030000000000003"/>
    <x v="0"/>
    <n v="42"/>
    <n v="0.26887218045112782"/>
    <n v="0"/>
    <x v="2"/>
    <m/>
    <m/>
    <m/>
    <m/>
  </r>
  <r>
    <n v="16"/>
    <s v="JK-156253"/>
    <s v="Jim Karlsson"/>
    <x v="0"/>
    <x v="1"/>
    <s v="Brazil"/>
    <s v="Federal District"/>
    <s v="Brasilia"/>
    <s v="LATAM"/>
    <s v="MX-2014-135706"/>
    <x v="5"/>
    <s v="Medium"/>
    <s v="OFF-FA-10000038"/>
    <x v="14"/>
    <x v="0"/>
    <s v="Fasteners"/>
    <x v="4"/>
    <n v="11.98"/>
    <n v="13"/>
    <n v="13"/>
    <n v="0"/>
    <n v="1.02"/>
    <x v="0"/>
    <d v="2014-10-23T00:00:00"/>
    <d v="2014-10-23T00:00:00"/>
    <n v="5"/>
    <x v="1"/>
    <n v="0"/>
    <x v="5"/>
    <n v="0.46400000000000002"/>
    <x v="0"/>
    <n v="42"/>
    <n v="7.8461538461538458E-2"/>
    <n v="0"/>
    <x v="2"/>
    <m/>
    <m/>
    <m/>
    <m/>
  </r>
  <r>
    <n v="17"/>
    <s v="HE-148003"/>
    <s v="Harold Engle"/>
    <x v="2"/>
    <x v="2"/>
    <s v="Panama"/>
    <s v="Panama"/>
    <s v="San Miguelito"/>
    <s v="LATAM"/>
    <s v="US-2013-126655"/>
    <x v="6"/>
    <s v="Medium"/>
    <s v="OFF-EN-10000761"/>
    <x v="15"/>
    <x v="0"/>
    <s v="Envelopes"/>
    <x v="2"/>
    <n v="14.120000000000001"/>
    <n v="18.033333333333339"/>
    <n v="21.640000000000004"/>
    <n v="0.4"/>
    <n v="-6.6"/>
    <x v="0"/>
    <d v="2013-07-01T00:00:00"/>
    <d v="2013-07-03T00:00:00"/>
    <n v="7"/>
    <x v="0"/>
    <n v="2"/>
    <x v="4"/>
    <n v="1.6020000000000001"/>
    <x v="2"/>
    <n v="26"/>
    <n v="-0.30499075785582247"/>
    <n v="1"/>
    <x v="3"/>
    <m/>
    <m/>
    <m/>
    <m/>
  </r>
  <r>
    <n v="18"/>
    <s v="HE-148003"/>
    <s v="Harold Engle"/>
    <x v="2"/>
    <x v="2"/>
    <s v="Panama"/>
    <s v="Panama"/>
    <s v="San Miguelito"/>
    <s v="LATAM"/>
    <s v="US-2013-126655"/>
    <x v="6"/>
    <s v="Medium"/>
    <s v="FUR-FU-10003066"/>
    <x v="16"/>
    <x v="1"/>
    <s v="Furnishings"/>
    <x v="5"/>
    <n v="73.819999999999979"/>
    <n v="87.533333333333303"/>
    <n v="367.63999999999987"/>
    <n v="0.4"/>
    <n v="-149.1"/>
    <x v="0"/>
    <d v="2013-07-01T00:00:00"/>
    <d v="2013-07-02T00:00:00"/>
    <n v="6"/>
    <x v="0"/>
    <n v="1"/>
    <x v="4"/>
    <n v="27.77"/>
    <x v="2"/>
    <n v="26"/>
    <n v="-0.40555978674790566"/>
    <n v="1"/>
    <x v="1"/>
    <m/>
    <m/>
    <m/>
    <m/>
  </r>
  <r>
    <n v="19"/>
    <s v="HE-148003"/>
    <s v="Harold Engle"/>
    <x v="2"/>
    <x v="2"/>
    <s v="Panama"/>
    <s v="Panama"/>
    <s v="San Miguelito"/>
    <s v="LATAM"/>
    <s v="US-2013-126655"/>
    <x v="6"/>
    <s v="Medium"/>
    <s v="OFF-EN-10000075"/>
    <x v="17"/>
    <x v="0"/>
    <s v="Envelopes"/>
    <x v="2"/>
    <n v="24.244800000000005"/>
    <n v="35.354666666666674"/>
    <n v="42.42560000000001"/>
    <n v="0.4"/>
    <n v="-6.0640000000000001"/>
    <x v="0"/>
    <d v="2013-07-01T00:00:00"/>
    <d v="2013-07-01T00:00:00"/>
    <n v="5"/>
    <x v="1"/>
    <n v="0"/>
    <x v="4"/>
    <n v="2.137"/>
    <x v="2"/>
    <n v="26"/>
    <n v="-0.14293256901493434"/>
    <n v="0"/>
    <x v="2"/>
    <m/>
    <m/>
    <m/>
    <m/>
  </r>
  <r>
    <n v="20"/>
    <s v="HE-148003"/>
    <s v="Harold Engle"/>
    <x v="2"/>
    <x v="2"/>
    <s v="Panama"/>
    <s v="Panama"/>
    <s v="San Miguelito"/>
    <s v="LATAM"/>
    <s v="US-2013-126655"/>
    <x v="6"/>
    <s v="Medium"/>
    <s v="OFF-EN-10002226"/>
    <x v="18"/>
    <x v="0"/>
    <s v="Envelopes"/>
    <x v="0"/>
    <n v="5.2568000000000001"/>
    <n v="6.0746666666666673"/>
    <n v="10.934400000000002"/>
    <n v="0.4"/>
    <n v="-4.8360000000000003"/>
    <x v="0"/>
    <d v="2013-07-01T00:00:00"/>
    <d v="2013-07-01T00:00:00"/>
    <n v="5"/>
    <x v="1"/>
    <n v="0"/>
    <x v="4"/>
    <n v="0.38"/>
    <x v="2"/>
    <n v="26"/>
    <n v="-0.44227392449517117"/>
    <n v="0"/>
    <x v="2"/>
    <m/>
    <m/>
    <m/>
    <m/>
  </r>
  <r>
    <n v="21"/>
    <s v="JE-156103"/>
    <s v="Jim Epp"/>
    <x v="2"/>
    <x v="0"/>
    <s v="Mexico"/>
    <s v="Chiapas"/>
    <s v="San Cristobal de Las Casas"/>
    <s v="LATAM"/>
    <s v="MX-2013-167759"/>
    <x v="7"/>
    <s v="Low"/>
    <s v="FUR-CH-10002132"/>
    <x v="19"/>
    <x v="1"/>
    <s v="Chairs"/>
    <x v="3"/>
    <n v="39.5364"/>
    <n v="79.330500000000001"/>
    <n v="253.85760000000002"/>
    <n v="0.2"/>
    <n v="95.712000000000003"/>
    <x v="0"/>
    <d v="2013-12-24T00:00:00"/>
    <d v="2013-12-26T00:00:00"/>
    <n v="7"/>
    <x v="0"/>
    <n v="2"/>
    <x v="0"/>
    <n v="48.164999999999999"/>
    <x v="2"/>
    <n v="51"/>
    <n v="0.37703027208954942"/>
    <n v="1"/>
    <x v="3"/>
    <m/>
    <m/>
    <m/>
    <m/>
  </r>
  <r>
    <n v="22"/>
    <s v="TB-210553"/>
    <s v="Ted Butterfield"/>
    <x v="0"/>
    <x v="1"/>
    <s v="Chile"/>
    <s v="Santiago"/>
    <s v="Santiago"/>
    <s v="LATAM"/>
    <s v="MX-2013-163139"/>
    <x v="8"/>
    <s v="High"/>
    <s v="TEC-AC-10002749"/>
    <x v="20"/>
    <x v="2"/>
    <s v="Accessories"/>
    <x v="4"/>
    <n v="21.06"/>
    <n v="27"/>
    <n v="27"/>
    <n v="0"/>
    <n v="5.94"/>
    <x v="1"/>
    <d v="2013-11-01T00:00:00"/>
    <d v="2013-11-01T00:00:00"/>
    <n v="3"/>
    <x v="1"/>
    <n v="0"/>
    <x v="3"/>
    <n v="3.895"/>
    <x v="2"/>
    <n v="44"/>
    <n v="0.22"/>
    <n v="0"/>
    <x v="2"/>
    <m/>
    <m/>
    <m/>
    <m/>
  </r>
  <r>
    <n v="23"/>
    <s v="TB-210553"/>
    <s v="Ted Butterfield"/>
    <x v="0"/>
    <x v="1"/>
    <s v="Chile"/>
    <s v="Santiago"/>
    <s v="Santiago"/>
    <s v="LATAM"/>
    <s v="MX-2013-163139"/>
    <x v="8"/>
    <s v="High"/>
    <s v="OFF-SU-10000066"/>
    <x v="21"/>
    <x v="0"/>
    <s v="Supplies"/>
    <x v="6"/>
    <n v="15.639999999999999"/>
    <n v="23"/>
    <n v="207"/>
    <n v="0"/>
    <n v="66.239999999999995"/>
    <x v="1"/>
    <d v="2013-11-01T00:00:00"/>
    <d v="2013-11-04T00:00:00"/>
    <n v="6"/>
    <x v="0"/>
    <n v="3"/>
    <x v="3"/>
    <n v="37.856999999999999"/>
    <x v="2"/>
    <n v="44"/>
    <n v="0.31999999999999995"/>
    <n v="1"/>
    <x v="0"/>
    <m/>
    <m/>
    <m/>
    <m/>
  </r>
  <r>
    <n v="24"/>
    <s v="DW-131953"/>
    <s v="David Wiener"/>
    <x v="2"/>
    <x v="2"/>
    <s v="Panama"/>
    <s v="Panama"/>
    <s v="Panama City"/>
    <s v="LATAM"/>
    <s v="US-2014-119753"/>
    <x v="9"/>
    <s v="Medium"/>
    <s v="OFF-BI-10003934"/>
    <x v="22"/>
    <x v="0"/>
    <s v="Binders"/>
    <x v="0"/>
    <n v="29.769333333333332"/>
    <n v="38.382222222222225"/>
    <n v="69.088000000000008"/>
    <n v="0.4"/>
    <n v="-20.22"/>
    <x v="0"/>
    <d v="2014-10-08T00:00:00"/>
    <d v="2014-10-11T00:00:00"/>
    <n v="8"/>
    <x v="0"/>
    <n v="3"/>
    <x v="2"/>
    <n v="4"/>
    <x v="0"/>
    <n v="40"/>
    <n v="-0.29267021769337653"/>
    <n v="1"/>
    <x v="0"/>
    <m/>
    <m/>
    <m/>
    <m/>
  </r>
  <r>
    <n v="25"/>
    <s v="SJ-202153"/>
    <s v="Sarah Jordon"/>
    <x v="0"/>
    <x v="0"/>
    <s v="Mexico"/>
    <s v="Sonora"/>
    <s v="Hermosillo"/>
    <s v="LATAM"/>
    <s v="US-2012-133970"/>
    <x v="10"/>
    <s v="Medium"/>
    <s v="FUR-FU-10001142"/>
    <x v="23"/>
    <x v="1"/>
    <s v="Furnishings"/>
    <x v="6"/>
    <n v="31.865511111111104"/>
    <n v="39.115851851851851"/>
    <n v="211.22559999999999"/>
    <n v="0.4"/>
    <n v="-75.563999999999993"/>
    <x v="2"/>
    <d v="2012-09-28T00:00:00"/>
    <d v="2012-09-29T00:00:00"/>
    <n v="3"/>
    <x v="0"/>
    <n v="1"/>
    <x v="4"/>
    <n v="1.085"/>
    <x v="1"/>
    <n v="39"/>
    <n v="-0.35774072839655796"/>
    <n v="1"/>
    <x v="1"/>
    <m/>
    <m/>
    <m/>
    <m/>
  </r>
  <r>
    <n v="26"/>
    <s v="SP-206503"/>
    <s v="Stephanie Phelps"/>
    <x v="2"/>
    <x v="0"/>
    <s v="Mexico"/>
    <s v="Distrito Federal"/>
    <s v="Coyoacan"/>
    <s v="LATAM"/>
    <s v="MX-2014-120607"/>
    <x v="11"/>
    <s v="Medium"/>
    <s v="TEC-CO-10003541"/>
    <x v="24"/>
    <x v="2"/>
    <s v="Copiers"/>
    <x v="2"/>
    <n v="130.58213368000003"/>
    <n v="163.2618173146293"/>
    <n v="325.87058736000006"/>
    <n v="2E-3"/>
    <n v="64.706320000000005"/>
    <x v="0"/>
    <d v="2014-06-23T00:00:00"/>
    <d v="2014-06-23T00:00:00"/>
    <n v="5"/>
    <x v="1"/>
    <n v="0"/>
    <x v="4"/>
    <n v="16.777000000000001"/>
    <x v="0"/>
    <n v="25"/>
    <n v="0.19856446856468449"/>
    <n v="0"/>
    <x v="2"/>
    <m/>
    <m/>
    <m/>
    <m/>
  </r>
  <r>
    <n v="27"/>
    <s v="SP-206503"/>
    <s v="Stephanie Phelps"/>
    <x v="2"/>
    <x v="0"/>
    <s v="Mexico"/>
    <s v="Distrito Federal"/>
    <s v="Coyoacan"/>
    <s v="LATAM"/>
    <s v="MX-2014-120607"/>
    <x v="11"/>
    <s v="Medium"/>
    <s v="OFF-ST-10004296"/>
    <x v="25"/>
    <x v="0"/>
    <s v="Storage"/>
    <x v="7"/>
    <n v="9.120000000000001"/>
    <n v="16"/>
    <n v="80"/>
    <n v="0"/>
    <n v="34.4"/>
    <x v="0"/>
    <d v="2014-06-23T00:00:00"/>
    <d v="2014-06-26T00:00:00"/>
    <n v="8"/>
    <x v="0"/>
    <n v="3"/>
    <x v="4"/>
    <n v="5.0839999999999996"/>
    <x v="0"/>
    <n v="25"/>
    <n v="0.43"/>
    <n v="1"/>
    <x v="0"/>
    <m/>
    <m/>
    <m/>
    <m/>
  </r>
  <r>
    <n v="28"/>
    <s v="SC-200503"/>
    <s v="Sample Company A"/>
    <x v="1"/>
    <x v="2"/>
    <s v="Honduras"/>
    <s v="Francisco Morazan"/>
    <s v="Tegucigalpa"/>
    <s v="LATAM"/>
    <s v="US-2013-167129"/>
    <x v="12"/>
    <s v="Medium"/>
    <s v="OFF-BI-10003709"/>
    <x v="26"/>
    <x v="0"/>
    <s v="Binders"/>
    <x v="5"/>
    <n v="34.753257142857144"/>
    <n v="40.528761904761907"/>
    <n v="170.22080000000003"/>
    <n v="0.4"/>
    <n v="-73.052000000000007"/>
    <x v="0"/>
    <d v="2013-05-29T00:00:00"/>
    <d v="2013-05-30T00:00:00"/>
    <n v="6"/>
    <x v="0"/>
    <n v="1"/>
    <x v="2"/>
    <n v="9.4649999999999999"/>
    <x v="2"/>
    <n v="21"/>
    <n v="-0.42916024363650035"/>
    <n v="1"/>
    <x v="1"/>
    <m/>
    <m/>
    <m/>
    <m/>
  </r>
  <r>
    <n v="29"/>
    <s v="SC-200503"/>
    <s v="Sample Company A"/>
    <x v="1"/>
    <x v="2"/>
    <s v="Honduras"/>
    <s v="Francisco Morazan"/>
    <s v="Tegucigalpa"/>
    <s v="LATAM"/>
    <s v="US-2013-167129"/>
    <x v="12"/>
    <s v="Medium"/>
    <s v="OFF-FA-10003529"/>
    <x v="27"/>
    <x v="0"/>
    <s v="Fasteners"/>
    <x v="3"/>
    <n v="6.6479999999999979"/>
    <n v="9.7133333333333294"/>
    <n v="23.311999999999991"/>
    <n v="0.4"/>
    <n v="-3.28"/>
    <x v="0"/>
    <d v="2013-05-29T00:00:00"/>
    <d v="2013-05-30T00:00:00"/>
    <n v="6"/>
    <x v="0"/>
    <n v="1"/>
    <x v="2"/>
    <n v="1.091"/>
    <x v="2"/>
    <n v="21"/>
    <n v="-0.14070006863417986"/>
    <n v="1"/>
    <x v="1"/>
    <m/>
    <m/>
    <m/>
    <m/>
  </r>
  <r>
    <n v="30"/>
    <s v="SC-200503"/>
    <s v="Sample Company A"/>
    <x v="1"/>
    <x v="2"/>
    <s v="Honduras"/>
    <s v="Francisco Morazan"/>
    <s v="Tegucigalpa"/>
    <s v="LATAM"/>
    <s v="US-2013-167129"/>
    <x v="12"/>
    <s v="Medium"/>
    <s v="TEC-PH-10002483"/>
    <x v="28"/>
    <x v="2"/>
    <s v="Phones"/>
    <x v="3"/>
    <n v="46.188400000000001"/>
    <n v="56.220666666666673"/>
    <n v="134.92960000000002"/>
    <n v="0.4"/>
    <n v="-49.823999999999998"/>
    <x v="0"/>
    <d v="2013-05-29T00:00:00"/>
    <d v="2013-05-29T00:00:00"/>
    <n v="5"/>
    <x v="1"/>
    <n v="0"/>
    <x v="2"/>
    <n v="5.923"/>
    <x v="2"/>
    <n v="21"/>
    <n v="-0.36925922851620391"/>
    <n v="0"/>
    <x v="2"/>
    <m/>
    <m/>
    <m/>
    <m/>
  </r>
  <r>
    <n v="31"/>
    <s v="SC-200503"/>
    <s v="Sample Company A"/>
    <x v="1"/>
    <x v="2"/>
    <s v="Honduras"/>
    <s v="Francisco Morazan"/>
    <s v="Tegucigalpa"/>
    <s v="LATAM"/>
    <s v="US-2013-167129"/>
    <x v="12"/>
    <s v="Medium"/>
    <s v="OFF-AR-10002055"/>
    <x v="29"/>
    <x v="0"/>
    <s v="Art"/>
    <x v="2"/>
    <n v="7.4895999999999994"/>
    <n v="14.875999999999999"/>
    <n v="17.851199999999999"/>
    <n v="0.4"/>
    <n v="2.8719999999999999"/>
    <x v="0"/>
    <d v="2013-05-29T00:00:00"/>
    <d v="2013-06-01T00:00:00"/>
    <n v="8"/>
    <x v="0"/>
    <n v="3"/>
    <x v="2"/>
    <n v="1.843"/>
    <x v="2"/>
    <n v="21"/>
    <n v="0.16088554270861344"/>
    <n v="1"/>
    <x v="0"/>
    <m/>
    <m/>
    <m/>
    <m/>
  </r>
  <r>
    <n v="32"/>
    <s v="SC-200503"/>
    <s v="Sample Company A"/>
    <x v="1"/>
    <x v="2"/>
    <s v="Honduras"/>
    <s v="Francisco Morazan"/>
    <s v="Tegucigalpa"/>
    <s v="LATAM"/>
    <s v="US-2013-167129"/>
    <x v="12"/>
    <s v="Medium"/>
    <s v="OFF-AP-10000023"/>
    <x v="30"/>
    <x v="0"/>
    <s v="Appliances"/>
    <x v="7"/>
    <n v="58.125599999999999"/>
    <n v="63.86933333333333"/>
    <n v="191.60799999999998"/>
    <n v="0.4"/>
    <n v="-99.02"/>
    <x v="0"/>
    <d v="2013-05-29T00:00:00"/>
    <d v="2013-05-29T00:00:00"/>
    <n v="5"/>
    <x v="1"/>
    <n v="0"/>
    <x v="2"/>
    <n v="16.245000000000001"/>
    <x v="2"/>
    <n v="21"/>
    <n v="-0.51678426788025555"/>
    <n v="0"/>
    <x v="2"/>
    <m/>
    <m/>
    <m/>
    <m/>
  </r>
  <r>
    <n v="33"/>
    <s v="SC-200503"/>
    <s v="Sample Company A"/>
    <x v="1"/>
    <x v="2"/>
    <s v="Honduras"/>
    <s v="Francisco Morazan"/>
    <s v="Tegucigalpa"/>
    <s v="LATAM"/>
    <s v="US-2013-167129"/>
    <x v="12"/>
    <s v="Medium"/>
    <s v="TEC-CO-10004904"/>
    <x v="31"/>
    <x v="2"/>
    <s v="Copiers"/>
    <x v="1"/>
    <n v="223.20524344"/>
    <n v="247.47077498327764"/>
    <n v="1183.9001875200001"/>
    <n v="0.40200000000000002"/>
    <n v="-601.74176"/>
    <x v="0"/>
    <d v="2013-05-29T00:00:00"/>
    <d v="2013-05-29T00:00:00"/>
    <n v="5"/>
    <x v="1"/>
    <n v="0"/>
    <x v="2"/>
    <n v="80.281000000000006"/>
    <x v="2"/>
    <n v="21"/>
    <n v="-0.50827068560611621"/>
    <n v="0"/>
    <x v="2"/>
    <m/>
    <m/>
    <m/>
    <m/>
  </r>
  <r>
    <n v="34"/>
    <s v="SC-200503"/>
    <s v="Sample Company A"/>
    <x v="1"/>
    <x v="2"/>
    <s v="Honduras"/>
    <s v="Francisco Morazan"/>
    <s v="Tegucigalpa"/>
    <s v="LATAM"/>
    <s v="US-2013-167129"/>
    <x v="12"/>
    <s v="Medium"/>
    <s v="OFF-AR-10000404"/>
    <x v="32"/>
    <x v="0"/>
    <s v="Art"/>
    <x v="4"/>
    <n v="10.9856"/>
    <n v="17.135999999999999"/>
    <n v="10.281599999999999"/>
    <n v="0.4"/>
    <n v="-0.70399999999999996"/>
    <x v="0"/>
    <d v="2013-05-29T00:00:00"/>
    <d v="2013-05-29T00:00:00"/>
    <n v="5"/>
    <x v="1"/>
    <n v="0"/>
    <x v="2"/>
    <n v="0.93100000000000005"/>
    <x v="2"/>
    <n v="21"/>
    <n v="-6.8471833177715533E-2"/>
    <n v="0"/>
    <x v="2"/>
    <m/>
    <m/>
    <m/>
    <m/>
  </r>
  <r>
    <n v="35"/>
    <s v="DM-135253"/>
    <s v="Don Miller"/>
    <x v="2"/>
    <x v="0"/>
    <s v="Mexico"/>
    <s v="Distrito Federal"/>
    <s v="Mexico City"/>
    <s v="LATAM"/>
    <s v="MX-2014-100727"/>
    <x v="13"/>
    <s v="High"/>
    <s v="OFF-SU-10004480"/>
    <x v="33"/>
    <x v="0"/>
    <s v="Supplies"/>
    <x v="8"/>
    <n v="12.28"/>
    <n v="21.5"/>
    <n v="301"/>
    <n v="0"/>
    <n v="129.08000000000001"/>
    <x v="2"/>
    <d v="2014-05-17T00:00:00"/>
    <d v="2014-05-17T00:00:00"/>
    <n v="2"/>
    <x v="1"/>
    <n v="0"/>
    <x v="0"/>
    <n v="21.216000000000001"/>
    <x v="0"/>
    <n v="20"/>
    <n v="0.42883720930232561"/>
    <n v="0"/>
    <x v="2"/>
    <m/>
    <m/>
    <m/>
    <m/>
  </r>
  <r>
    <n v="36"/>
    <s v="DM-135253"/>
    <s v="Don Miller"/>
    <x v="2"/>
    <x v="0"/>
    <s v="Mexico"/>
    <s v="Distrito Federal"/>
    <s v="Mexico City"/>
    <s v="LATAM"/>
    <s v="MX-2014-100727"/>
    <x v="13"/>
    <s v="High"/>
    <s v="OFF-SU-10003162"/>
    <x v="34"/>
    <x v="0"/>
    <s v="Supplies"/>
    <x v="5"/>
    <n v="12.034285714285719"/>
    <n v="19.714285714285719"/>
    <n v="138.00000000000003"/>
    <n v="0"/>
    <n v="53.76"/>
    <x v="2"/>
    <d v="2014-05-17T00:00:00"/>
    <d v="2014-05-17T00:00:00"/>
    <n v="2"/>
    <x v="1"/>
    <n v="0"/>
    <x v="0"/>
    <n v="19.542999999999999"/>
    <x v="0"/>
    <n v="20"/>
    <n v="0.38956521739130423"/>
    <n v="0"/>
    <x v="2"/>
    <m/>
    <m/>
    <m/>
    <m/>
  </r>
  <r>
    <n v="37"/>
    <s v="DM-135253"/>
    <s v="Don Miller"/>
    <x v="2"/>
    <x v="0"/>
    <s v="Mexico"/>
    <s v="Distrito Federal"/>
    <s v="Mexico City"/>
    <s v="LATAM"/>
    <s v="MX-2014-100727"/>
    <x v="13"/>
    <s v="High"/>
    <s v="OFF-SU-10002521"/>
    <x v="35"/>
    <x v="0"/>
    <s v="Supplies"/>
    <x v="3"/>
    <n v="14.809999999999999"/>
    <n v="22.75"/>
    <n v="91"/>
    <n v="0"/>
    <n v="31.76"/>
    <x v="2"/>
    <d v="2014-05-17T00:00:00"/>
    <d v="2014-05-17T00:00:00"/>
    <n v="2"/>
    <x v="1"/>
    <n v="0"/>
    <x v="0"/>
    <n v="21.756"/>
    <x v="0"/>
    <n v="20"/>
    <n v="0.34901098901098904"/>
    <n v="0"/>
    <x v="2"/>
    <m/>
    <m/>
    <m/>
    <m/>
  </r>
  <r>
    <n v="38"/>
    <s v="SC-204403"/>
    <s v="Shaun Chance"/>
    <x v="2"/>
    <x v="3"/>
    <s v="Cuba"/>
    <s v="Artemisa"/>
    <s v="Artemisa"/>
    <s v="LATAM"/>
    <s v="MX-2014-154739"/>
    <x v="14"/>
    <s v="High"/>
    <s v="FUR-TA-10004531"/>
    <x v="36"/>
    <x v="1"/>
    <s v="Tables"/>
    <x v="0"/>
    <n v="88.11333333333333"/>
    <n v="176.33333333333334"/>
    <n v="529"/>
    <n v="0"/>
    <n v="264.66000000000003"/>
    <x v="1"/>
    <d v="2014-07-07T00:00:00"/>
    <d v="2014-07-07T00:00:00"/>
    <n v="3"/>
    <x v="1"/>
    <n v="0"/>
    <x v="2"/>
    <n v="94.277000000000001"/>
    <x v="0"/>
    <n v="27"/>
    <n v="0.50030245746691882"/>
    <n v="0"/>
    <x v="2"/>
    <m/>
    <m/>
    <m/>
    <m/>
  </r>
  <r>
    <n v="39"/>
    <s v="SC-204403"/>
    <s v="Shaun Chance"/>
    <x v="2"/>
    <x v="3"/>
    <s v="Cuba"/>
    <s v="Artemisa"/>
    <s v="Artemisa"/>
    <s v="LATAM"/>
    <s v="MX-2014-154739"/>
    <x v="14"/>
    <s v="High"/>
    <s v="FUR-BO-10002679"/>
    <x v="37"/>
    <x v="1"/>
    <s v="Bookcases"/>
    <x v="3"/>
    <n v="56.82"/>
    <n v="83.5"/>
    <n v="334"/>
    <n v="0"/>
    <n v="106.72"/>
    <x v="1"/>
    <d v="2014-07-07T00:00:00"/>
    <d v="2014-07-08T00:00:00"/>
    <n v="4"/>
    <x v="0"/>
    <n v="1"/>
    <x v="2"/>
    <n v="45.850999999999999"/>
    <x v="0"/>
    <n v="27"/>
    <n v="0.31952095808383235"/>
    <n v="1"/>
    <x v="1"/>
    <m/>
    <m/>
    <m/>
    <m/>
  </r>
  <r>
    <n v="40"/>
    <s v="SC-204403"/>
    <s v="Shaun Chance"/>
    <x v="2"/>
    <x v="3"/>
    <s v="Cuba"/>
    <s v="Artemisa"/>
    <s v="Artemisa"/>
    <s v="LATAM"/>
    <s v="MX-2014-154739"/>
    <x v="14"/>
    <s v="High"/>
    <s v="OFF-FA-10004587"/>
    <x v="38"/>
    <x v="0"/>
    <s v="Fasteners"/>
    <x v="3"/>
    <n v="10.65"/>
    <n v="10.75"/>
    <n v="43"/>
    <n v="0"/>
    <n v="0.4"/>
    <x v="1"/>
    <d v="2014-07-07T00:00:00"/>
    <d v="2014-07-10T00:00:00"/>
    <n v="6"/>
    <x v="0"/>
    <n v="3"/>
    <x v="2"/>
    <n v="6.9740000000000002"/>
    <x v="0"/>
    <n v="27"/>
    <n v="9.3023255813953487E-3"/>
    <n v="1"/>
    <x v="0"/>
    <m/>
    <m/>
    <m/>
    <m/>
  </r>
  <r>
    <n v="41"/>
    <s v="AR-108253"/>
    <s v="Anthony Rawles"/>
    <x v="2"/>
    <x v="3"/>
    <s v="Dominican Republic"/>
    <s v="La Romana"/>
    <s v="La Romana"/>
    <s v="LATAM"/>
    <s v="MX-2014-121398"/>
    <x v="15"/>
    <s v="Critical"/>
    <s v="OFF-SU-10001132"/>
    <x v="39"/>
    <x v="0"/>
    <s v="Supplies"/>
    <x v="0"/>
    <n v="17.234666666666666"/>
    <n v="25.118333333333329"/>
    <n v="60.283999999999992"/>
    <n v="0.2"/>
    <n v="8.58"/>
    <x v="1"/>
    <d v="2014-12-12T00:00:00"/>
    <d v="2014-12-12T00:00:00"/>
    <n v="3"/>
    <x v="1"/>
    <n v="0"/>
    <x v="3"/>
    <n v="15.739000000000001"/>
    <x v="0"/>
    <n v="50"/>
    <n v="0.14232632207550927"/>
    <n v="0"/>
    <x v="2"/>
    <m/>
    <m/>
    <m/>
    <m/>
  </r>
  <r>
    <n v="42"/>
    <s v="RW-196903"/>
    <s v="Robert Waldorf"/>
    <x v="0"/>
    <x v="0"/>
    <s v="Mexico"/>
    <s v="Distrito Federal"/>
    <s v="Milpa Alta"/>
    <s v="LATAM"/>
    <s v="MX-2013-121839"/>
    <x v="16"/>
    <s v="High"/>
    <s v="TEC-PH-10001288"/>
    <x v="40"/>
    <x v="2"/>
    <s v="Phones"/>
    <x v="3"/>
    <n v="47.58"/>
    <n v="86.5"/>
    <n v="346"/>
    <n v="0"/>
    <n v="155.68"/>
    <x v="1"/>
    <d v="2013-06-20T00:00:00"/>
    <d v="2013-06-20T00:00:00"/>
    <n v="3"/>
    <x v="1"/>
    <n v="0"/>
    <x v="1"/>
    <n v="33.637999999999998"/>
    <x v="2"/>
    <n v="25"/>
    <n v="0.4499421965317919"/>
    <n v="0"/>
    <x v="2"/>
    <m/>
    <m/>
    <m/>
    <m/>
  </r>
  <r>
    <n v="43"/>
    <s v="MT-178153"/>
    <s v="Meg Tillman"/>
    <x v="0"/>
    <x v="0"/>
    <s v="Mexico"/>
    <s v="Queretaro"/>
    <s v="San Juan del Rio"/>
    <s v="LATAM"/>
    <s v="MX-2014-142643"/>
    <x v="17"/>
    <s v="Medium"/>
    <s v="TEC-MA-10003625"/>
    <x v="41"/>
    <x v="2"/>
    <s v="Machines"/>
    <x v="2"/>
    <n v="184.24"/>
    <n v="207"/>
    <n v="414"/>
    <n v="0"/>
    <n v="45.52"/>
    <x v="0"/>
    <d v="2014-11-03T00:00:00"/>
    <d v="2014-11-03T00:00:00"/>
    <n v="5"/>
    <x v="1"/>
    <n v="0"/>
    <x v="4"/>
    <n v="21.914000000000001"/>
    <x v="0"/>
    <n v="44"/>
    <n v="0.10995169082125604"/>
    <n v="0"/>
    <x v="2"/>
    <m/>
    <m/>
    <m/>
    <m/>
  </r>
  <r>
    <n v="44"/>
    <s v="MT-178153"/>
    <s v="Meg Tillman"/>
    <x v="0"/>
    <x v="0"/>
    <s v="Mexico"/>
    <s v="Queretaro"/>
    <s v="San Juan del Rio"/>
    <s v="LATAM"/>
    <s v="MX-2014-142643"/>
    <x v="17"/>
    <s v="Medium"/>
    <s v="OFF-AP-10002681"/>
    <x v="42"/>
    <x v="0"/>
    <s v="Appliances"/>
    <x v="2"/>
    <n v="335.72"/>
    <n v="361"/>
    <n v="722"/>
    <n v="0"/>
    <n v="50.56"/>
    <x v="0"/>
    <d v="2014-11-03T00:00:00"/>
    <d v="2014-11-03T00:00:00"/>
    <n v="5"/>
    <x v="1"/>
    <n v="0"/>
    <x v="4"/>
    <n v="44.076000000000001"/>
    <x v="0"/>
    <n v="44"/>
    <n v="7.0027700831024928E-2"/>
    <n v="0"/>
    <x v="2"/>
    <m/>
    <m/>
    <m/>
    <m/>
  </r>
  <r>
    <n v="45"/>
    <s v="MT-178153"/>
    <s v="Meg Tillman"/>
    <x v="0"/>
    <x v="0"/>
    <s v="Mexico"/>
    <s v="Queretaro"/>
    <s v="San Juan del Rio"/>
    <s v="LATAM"/>
    <s v="MX-2014-142643"/>
    <x v="17"/>
    <s v="Medium"/>
    <s v="TEC-AC-10004939"/>
    <x v="43"/>
    <x v="2"/>
    <s v="Accessories"/>
    <x v="0"/>
    <n v="17.366666666666671"/>
    <n v="18.666666666666671"/>
    <n v="56.000000000000014"/>
    <n v="0"/>
    <n v="3.9"/>
    <x v="0"/>
    <d v="2014-11-03T00:00:00"/>
    <d v="2014-11-03T00:00:00"/>
    <n v="5"/>
    <x v="1"/>
    <n v="0"/>
    <x v="4"/>
    <n v="2.5190000000000001"/>
    <x v="0"/>
    <n v="44"/>
    <n v="6.9642857142857117E-2"/>
    <n v="0"/>
    <x v="2"/>
    <m/>
    <m/>
    <m/>
    <m/>
  </r>
  <r>
    <n v="46"/>
    <s v="LC-169603"/>
    <s v="Lindsay Castell"/>
    <x v="1"/>
    <x v="1"/>
    <s v="Brazil"/>
    <s v="Goias"/>
    <s v="Goiania"/>
    <s v="LATAM"/>
    <s v="MX-2014-164959"/>
    <x v="18"/>
    <s v="Critical"/>
    <s v="FUR-CH-10002088"/>
    <x v="44"/>
    <x v="1"/>
    <s v="Chairs"/>
    <x v="0"/>
    <n v="42.833333333333343"/>
    <n v="56.333333333333343"/>
    <n v="169.00000000000003"/>
    <n v="0"/>
    <n v="40.5"/>
    <x v="3"/>
    <d v="2014-01-16T00:00:00"/>
    <d v="2014-01-19T00:00:00"/>
    <n v="3"/>
    <x v="0"/>
    <n v="3"/>
    <x v="0"/>
    <n v="55.024000000000001"/>
    <x v="0"/>
    <n v="3"/>
    <n v="0.23964497041420113"/>
    <n v="1"/>
    <x v="0"/>
    <m/>
    <m/>
    <m/>
    <m/>
  </r>
  <r>
    <n v="47"/>
    <s v="AS-102403"/>
    <s v="Alan Shonely"/>
    <x v="0"/>
    <x v="3"/>
    <s v="Dominican Republic"/>
    <s v="Santo Domingo"/>
    <s v="Santo Domingo"/>
    <s v="LATAM"/>
    <s v="US-2012-151372"/>
    <x v="19"/>
    <s v="Medium"/>
    <s v="OFF-ST-10003184"/>
    <x v="45"/>
    <x v="0"/>
    <s v="Storage"/>
    <x v="7"/>
    <n v="25.014400000000002"/>
    <n v="31.253"/>
    <n v="125.012"/>
    <n v="0.2"/>
    <n v="-0.06"/>
    <x v="0"/>
    <d v="2012-05-02T00:00:00"/>
    <d v="2012-05-02T00:00:00"/>
    <n v="5"/>
    <x v="1"/>
    <n v="0"/>
    <x v="2"/>
    <n v="10.186999999999999"/>
    <x v="1"/>
    <n v="17"/>
    <n v="-4.7995392442325537E-4"/>
    <n v="0"/>
    <x v="2"/>
    <m/>
    <m/>
    <m/>
    <m/>
  </r>
  <r>
    <n v="48"/>
    <s v="AS-102403"/>
    <s v="Alan Shonely"/>
    <x v="0"/>
    <x v="3"/>
    <s v="Dominican Republic"/>
    <s v="Santo Domingo"/>
    <s v="Santo Domingo"/>
    <s v="LATAM"/>
    <s v="US-2012-151372"/>
    <x v="19"/>
    <s v="Medium"/>
    <s v="TEC-CO-10001756"/>
    <x v="46"/>
    <x v="2"/>
    <s v="Copiers"/>
    <x v="2"/>
    <n v="54.787360480000004"/>
    <n v="91.292130927318297"/>
    <n v="145.70224096000001"/>
    <n v="0.20200000000000001"/>
    <n v="36.127519999999997"/>
    <x v="0"/>
    <d v="2012-05-02T00:00:00"/>
    <d v="2012-05-02T00:00:00"/>
    <n v="5"/>
    <x v="1"/>
    <n v="0"/>
    <x v="2"/>
    <n v="14.244999999999999"/>
    <x v="1"/>
    <n v="17"/>
    <n v="0.2479544567191535"/>
    <n v="0"/>
    <x v="2"/>
    <m/>
    <m/>
    <m/>
    <m/>
  </r>
  <r>
    <n v="49"/>
    <s v="SF-202003"/>
    <s v="Sarah Foster"/>
    <x v="0"/>
    <x v="1"/>
    <s v="Brazil"/>
    <s v="Ceara"/>
    <s v="Sao Benedito"/>
    <s v="LATAM"/>
    <s v="MX-2011-127145"/>
    <x v="20"/>
    <s v="High"/>
    <s v="FUR-FU-10003608"/>
    <x v="47"/>
    <x v="1"/>
    <s v="Furnishings"/>
    <x v="2"/>
    <n v="9.76"/>
    <n v="13.5"/>
    <n v="27"/>
    <n v="0"/>
    <n v="7.48"/>
    <x v="0"/>
    <d v="2011-06-17T00:00:00"/>
    <d v="2011-06-17T00:00:00"/>
    <n v="5"/>
    <x v="1"/>
    <n v="0"/>
    <x v="6"/>
    <n v="2.04"/>
    <x v="3"/>
    <n v="25"/>
    <n v="0.27703703703703703"/>
    <n v="0"/>
    <x v="2"/>
    <m/>
    <m/>
    <m/>
    <m/>
  </r>
  <r>
    <n v="50"/>
    <s v="MG-182053"/>
    <s v="Mitch Gastineau"/>
    <x v="2"/>
    <x v="1"/>
    <s v="Colombia"/>
    <s v="Antioquia"/>
    <s v="Medellin"/>
    <s v="LATAM"/>
    <s v="MX-2014-100783"/>
    <x v="21"/>
    <s v="Medium"/>
    <s v="OFF-FA-10002353"/>
    <x v="48"/>
    <x v="0"/>
    <s v="Fasteners"/>
    <x v="7"/>
    <n v="7.3"/>
    <n v="9"/>
    <n v="45"/>
    <n v="0"/>
    <n v="8.5"/>
    <x v="0"/>
    <d v="2014-05-11T00:00:00"/>
    <d v="2014-05-11T00:00:00"/>
    <n v="5"/>
    <x v="1"/>
    <n v="0"/>
    <x v="3"/>
    <n v="3.206"/>
    <x v="0"/>
    <n v="19"/>
    <n v="0.18888888888888888"/>
    <n v="0"/>
    <x v="2"/>
    <m/>
    <m/>
    <m/>
    <m/>
  </r>
  <r>
    <n v="51"/>
    <s v="KC-162553"/>
    <s v="Karen Carlisle"/>
    <x v="2"/>
    <x v="0"/>
    <s v="Mexico"/>
    <s v="Mexico"/>
    <s v="Toluca"/>
    <s v="LATAM"/>
    <s v="MX-2011-168662"/>
    <x v="22"/>
    <s v="Medium"/>
    <s v="OFF-SU-10003665"/>
    <x v="49"/>
    <x v="0"/>
    <s v="Supplies"/>
    <x v="3"/>
    <n v="9.57"/>
    <n v="16.75"/>
    <n v="67"/>
    <n v="0"/>
    <n v="28.72"/>
    <x v="1"/>
    <d v="2011-10-16T00:00:00"/>
    <d v="2011-10-17T00:00:00"/>
    <n v="4"/>
    <x v="0"/>
    <n v="1"/>
    <x v="0"/>
    <n v="3.3559999999999999"/>
    <x v="3"/>
    <n v="42"/>
    <n v="0.42865671641791042"/>
    <n v="1"/>
    <x v="1"/>
    <m/>
    <m/>
    <m/>
    <m/>
  </r>
  <r>
    <n v="52"/>
    <s v="DW-134803"/>
    <s v="Dianna Wilson"/>
    <x v="1"/>
    <x v="2"/>
    <s v="Honduras"/>
    <s v="Francisco Morazan"/>
    <s v="Tegucigalpa"/>
    <s v="LATAM"/>
    <s v="US-2011-150987"/>
    <x v="23"/>
    <s v="Medium"/>
    <s v="TEC-CO-10003142"/>
    <x v="50"/>
    <x v="2"/>
    <s v="Copiers"/>
    <x v="0"/>
    <n v="117.02592231999999"/>
    <n v="147.95445204013379"/>
    <n v="265.43028695999999"/>
    <n v="0.40200000000000002"/>
    <n v="-85.647480000000002"/>
    <x v="1"/>
    <d v="2011-04-05T00:00:00"/>
    <d v="2011-04-05T00:00:00"/>
    <n v="3"/>
    <x v="1"/>
    <n v="0"/>
    <x v="5"/>
    <n v="9.81"/>
    <x v="3"/>
    <n v="14"/>
    <n v="-0.3226741039273599"/>
    <n v="0"/>
    <x v="2"/>
    <m/>
    <m/>
    <m/>
    <m/>
  </r>
  <r>
    <n v="53"/>
    <s v="DW-134803"/>
    <s v="Dianna Wilson"/>
    <x v="1"/>
    <x v="2"/>
    <s v="Honduras"/>
    <s v="Francisco Morazan"/>
    <s v="Tegucigalpa"/>
    <s v="LATAM"/>
    <s v="US-2011-150987"/>
    <x v="23"/>
    <s v="Medium"/>
    <s v="TEC-CO-10001756"/>
    <x v="46"/>
    <x v="2"/>
    <s v="Copiers"/>
    <x v="0"/>
    <n v="58.959989813333323"/>
    <n v="96.655100022296537"/>
    <n v="173.39924943999998"/>
    <n v="0.40200000000000002"/>
    <n v="-3.4807199999999998"/>
    <x v="1"/>
    <d v="2011-04-05T00:00:00"/>
    <d v="2011-04-05T00:00:00"/>
    <n v="3"/>
    <x v="1"/>
    <n v="0"/>
    <x v="5"/>
    <n v="5.57"/>
    <x v="3"/>
    <n v="14"/>
    <n v="-2.0073443289063408E-2"/>
    <n v="0"/>
    <x v="2"/>
    <m/>
    <m/>
    <m/>
    <m/>
  </r>
  <r>
    <n v="54"/>
    <s v="DW-134803"/>
    <s v="Dianna Wilson"/>
    <x v="1"/>
    <x v="2"/>
    <s v="Honduras"/>
    <s v="Francisco Morazan"/>
    <s v="Tegucigalpa"/>
    <s v="LATAM"/>
    <s v="US-2011-150987"/>
    <x v="23"/>
    <s v="Medium"/>
    <s v="OFF-AP-10004958"/>
    <x v="51"/>
    <x v="0"/>
    <s v="Appliances"/>
    <x v="0"/>
    <n v="264.88986666666665"/>
    <n v="397.16977777777777"/>
    <n v="714.90560000000005"/>
    <n v="0.4"/>
    <n v="-79.763999999999996"/>
    <x v="1"/>
    <d v="2011-04-05T00:00:00"/>
    <d v="2011-04-05T00:00:00"/>
    <n v="3"/>
    <x v="1"/>
    <n v="0"/>
    <x v="5"/>
    <n v="50.128"/>
    <x v="3"/>
    <n v="14"/>
    <n v="-0.11157277268495308"/>
    <n v="0"/>
    <x v="2"/>
    <m/>
    <m/>
    <m/>
    <m/>
  </r>
  <r>
    <n v="55"/>
    <s v="DW-134803"/>
    <s v="Dianna Wilson"/>
    <x v="1"/>
    <x v="2"/>
    <s v="Honduras"/>
    <s v="Francisco Morazan"/>
    <s v="Tegucigalpa"/>
    <s v="LATAM"/>
    <s v="US-2011-150987"/>
    <x v="23"/>
    <s v="Medium"/>
    <s v="OFF-EN-10000755"/>
    <x v="52"/>
    <x v="0"/>
    <s v="Envelopes"/>
    <x v="2"/>
    <n v="11.115999999999998"/>
    <n v="21.959999999999997"/>
    <n v="26.351999999999997"/>
    <n v="0.4"/>
    <n v="4.12"/>
    <x v="1"/>
    <d v="2011-04-05T00:00:00"/>
    <d v="2011-04-06T00:00:00"/>
    <n v="4"/>
    <x v="0"/>
    <n v="1"/>
    <x v="5"/>
    <n v="1.597"/>
    <x v="3"/>
    <n v="14"/>
    <n v="0.15634486945962359"/>
    <n v="1"/>
    <x v="1"/>
    <m/>
    <m/>
    <m/>
    <m/>
  </r>
  <r>
    <n v="56"/>
    <s v="DS-130303"/>
    <s v="Darrin Sayre"/>
    <x v="1"/>
    <x v="3"/>
    <s v="Dominican Republic"/>
    <s v="Santo Domingo"/>
    <s v="Santo Domingo"/>
    <s v="LATAM"/>
    <s v="MX-2013-156013"/>
    <x v="24"/>
    <s v="Medium"/>
    <s v="OFF-FA-10003529"/>
    <x v="27"/>
    <x v="0"/>
    <s v="Fasteners"/>
    <x v="0"/>
    <n v="6.133333333333332"/>
    <n v="8.9166666666666643"/>
    <n v="21.399999999999995"/>
    <n v="0.2"/>
    <n v="3"/>
    <x v="0"/>
    <d v="2013-06-05T00:00:00"/>
    <d v="2013-06-06T00:00:00"/>
    <n v="6"/>
    <x v="0"/>
    <n v="1"/>
    <x v="2"/>
    <n v="0.89200000000000002"/>
    <x v="2"/>
    <n v="22"/>
    <n v="0.14018691588785051"/>
    <n v="1"/>
    <x v="1"/>
    <m/>
    <m/>
    <m/>
    <m/>
  </r>
  <r>
    <n v="57"/>
    <s v="DS-130303"/>
    <s v="Darrin Sayre"/>
    <x v="1"/>
    <x v="3"/>
    <s v="Dominican Republic"/>
    <s v="Santo Domingo"/>
    <s v="Santo Domingo"/>
    <s v="LATAM"/>
    <s v="MX-2013-156013"/>
    <x v="24"/>
    <s v="Medium"/>
    <s v="FUR-BO-10000734"/>
    <x v="53"/>
    <x v="1"/>
    <s v="Bookcases"/>
    <x v="3"/>
    <n v="54.931600000000003"/>
    <n v="85.979333333333344"/>
    <n v="206.35040000000001"/>
    <n v="0.4"/>
    <n v="-13.375999999999999"/>
    <x v="0"/>
    <d v="2013-06-05T00:00:00"/>
    <d v="2013-06-05T00:00:00"/>
    <n v="5"/>
    <x v="1"/>
    <n v="0"/>
    <x v="2"/>
    <n v="13.965999999999999"/>
    <x v="2"/>
    <n v="22"/>
    <n v="-6.4821778877094491E-2"/>
    <n v="0"/>
    <x v="2"/>
    <m/>
    <m/>
    <m/>
    <m/>
  </r>
  <r>
    <n v="58"/>
    <s v="JM-155803"/>
    <s v="Jill Matthias"/>
    <x v="0"/>
    <x v="0"/>
    <s v="Mexico"/>
    <s v="Hidalgo"/>
    <s v="Tulancingo"/>
    <s v="LATAM"/>
    <s v="MX-2011-137897"/>
    <x v="25"/>
    <s v="High"/>
    <s v="TEC-PH-10000018"/>
    <x v="54"/>
    <x v="2"/>
    <s v="Phones"/>
    <x v="7"/>
    <n v="327.28000000000003"/>
    <n v="425"/>
    <n v="2125"/>
    <n v="0"/>
    <n v="488.6"/>
    <x v="1"/>
    <d v="2011-05-20T00:00:00"/>
    <d v="2011-05-20T00:00:00"/>
    <n v="3"/>
    <x v="1"/>
    <n v="0"/>
    <x v="3"/>
    <n v="447.65699999999998"/>
    <x v="3"/>
    <n v="21"/>
    <n v="0.22992941176470588"/>
    <n v="0"/>
    <x v="2"/>
    <m/>
    <m/>
    <m/>
    <m/>
  </r>
  <r>
    <n v="59"/>
    <s v="PW-192403"/>
    <s v="Pierre Wener"/>
    <x v="0"/>
    <x v="2"/>
    <s v="Panama"/>
    <s v="Panama"/>
    <s v="Panama City"/>
    <s v="LATAM"/>
    <s v="US-2011-134950"/>
    <x v="26"/>
    <s v="High"/>
    <s v="OFF-AR-10001402"/>
    <x v="55"/>
    <x v="0"/>
    <s v="Art"/>
    <x v="0"/>
    <n v="13.165866666666668"/>
    <n v="15.396444444444448"/>
    <n v="27.713600000000007"/>
    <n v="0.4"/>
    <n v="-11.784000000000001"/>
    <x v="0"/>
    <d v="2011-08-29T00:00:00"/>
    <d v="2011-08-29T00:00:00"/>
    <n v="5"/>
    <x v="1"/>
    <n v="0"/>
    <x v="4"/>
    <n v="1.5780000000000001"/>
    <x v="3"/>
    <n v="35"/>
    <n v="-0.42520639685930367"/>
    <n v="0"/>
    <x v="2"/>
    <m/>
    <m/>
    <m/>
    <m/>
  </r>
  <r>
    <n v="60"/>
    <s v="DS-130303"/>
    <s v="Darrin Sayre"/>
    <x v="1"/>
    <x v="1"/>
    <s v="Brazil"/>
    <s v="Maranhao"/>
    <s v="Pinheiro"/>
    <s v="LATAM"/>
    <s v="MX-2013-152611"/>
    <x v="27"/>
    <s v="Medium"/>
    <s v="TEC-PH-10003416"/>
    <x v="56"/>
    <x v="2"/>
    <s v="Phones"/>
    <x v="6"/>
    <n v="27.364444444444445"/>
    <n v="43.444444444444443"/>
    <n v="391"/>
    <n v="0"/>
    <n v="144.72"/>
    <x v="0"/>
    <d v="2013-10-16T00:00:00"/>
    <d v="2013-10-18T00:00:00"/>
    <n v="7"/>
    <x v="0"/>
    <n v="2"/>
    <x v="2"/>
    <n v="28.183"/>
    <x v="2"/>
    <n v="41"/>
    <n v="0.37012787723785168"/>
    <n v="1"/>
    <x v="3"/>
    <m/>
    <m/>
    <m/>
    <m/>
  </r>
  <r>
    <n v="61"/>
    <s v="CC-122203"/>
    <s v="Chris Cortes"/>
    <x v="0"/>
    <x v="0"/>
    <s v="Mexico"/>
    <s v="Baja California Sur"/>
    <s v="La Paz"/>
    <s v="LATAM"/>
    <s v="MX-2011-155488"/>
    <x v="28"/>
    <s v="Medium"/>
    <s v="OFF-AP-10001723"/>
    <x v="57"/>
    <x v="0"/>
    <s v="Appliances"/>
    <x v="4"/>
    <n v="43.04"/>
    <n v="64"/>
    <n v="64"/>
    <n v="0"/>
    <n v="20.96"/>
    <x v="0"/>
    <d v="2011-10-26T00:00:00"/>
    <d v="2011-10-26T00:00:00"/>
    <n v="5"/>
    <x v="1"/>
    <n v="0"/>
    <x v="2"/>
    <n v="4.4169999999999998"/>
    <x v="3"/>
    <n v="43"/>
    <n v="0.32750000000000001"/>
    <n v="0"/>
    <x v="2"/>
    <m/>
    <m/>
    <m/>
    <m/>
  </r>
  <r>
    <n v="62"/>
    <s v="MG-182053"/>
    <s v="Mitch Gastineau"/>
    <x v="2"/>
    <x v="1"/>
    <s v="Brazil"/>
    <s v="Sao Paulo"/>
    <s v="Lencois Paulista"/>
    <s v="LATAM"/>
    <s v="MX-2014-116337"/>
    <x v="29"/>
    <s v="High"/>
    <s v="FUR-BO-10000624"/>
    <x v="58"/>
    <x v="1"/>
    <s v="Bookcases"/>
    <x v="0"/>
    <n v="245.00666666666666"/>
    <n v="291.66666666666669"/>
    <n v="875"/>
    <n v="0"/>
    <n v="139.97999999999999"/>
    <x v="3"/>
    <d v="2014-05-16T00:00:00"/>
    <d v="2014-05-16T00:00:00"/>
    <n v="0"/>
    <x v="1"/>
    <n v="0"/>
    <x v="2"/>
    <n v="220.767"/>
    <x v="0"/>
    <n v="20"/>
    <n v="0.15997714285714285"/>
    <n v="0"/>
    <x v="2"/>
    <m/>
    <m/>
    <m/>
    <m/>
  </r>
  <r>
    <n v="63"/>
    <s v="LC-168853"/>
    <s v="Lena Creighton"/>
    <x v="0"/>
    <x v="2"/>
    <s v="Honduras"/>
    <s v="Francisco Morazan"/>
    <s v="Tegucigalpa"/>
    <s v="LATAM"/>
    <s v="US-2012-164609"/>
    <x v="30"/>
    <s v="Critical"/>
    <s v="FUR-BO-10003499"/>
    <x v="59"/>
    <x v="1"/>
    <s v="Bookcases"/>
    <x v="0"/>
    <n v="261.75760000000002"/>
    <n v="298.45600000000002"/>
    <n v="537.22080000000005"/>
    <n v="0.4"/>
    <n v="-248.05199999999999"/>
    <x v="1"/>
    <d v="2012-08-29T00:00:00"/>
    <d v="2012-08-29T00:00:00"/>
    <n v="3"/>
    <x v="1"/>
    <n v="0"/>
    <x v="6"/>
    <n v="83.77"/>
    <x v="1"/>
    <n v="35"/>
    <n v="-0.46173193591908573"/>
    <n v="0"/>
    <x v="2"/>
    <m/>
    <m/>
    <m/>
    <m/>
  </r>
  <r>
    <n v="64"/>
    <s v="BT-115303"/>
    <s v="Bradley Talbott"/>
    <x v="1"/>
    <x v="0"/>
    <s v="Mexico"/>
    <s v="Tamaulipas"/>
    <s v="Madero"/>
    <s v="LATAM"/>
    <s v="MX-2014-165442"/>
    <x v="31"/>
    <s v="High"/>
    <s v="OFF-BI-10003952"/>
    <x v="60"/>
    <x v="0"/>
    <s v="Binders"/>
    <x v="2"/>
    <n v="21.14"/>
    <n v="34.5"/>
    <n v="69"/>
    <n v="0"/>
    <n v="26.72"/>
    <x v="2"/>
    <d v="2014-03-16T00:00:00"/>
    <d v="2014-03-16T00:00:00"/>
    <n v="2"/>
    <x v="1"/>
    <n v="0"/>
    <x v="2"/>
    <n v="14.015000000000001"/>
    <x v="0"/>
    <n v="11"/>
    <n v="0.38724637681159418"/>
    <n v="0"/>
    <x v="2"/>
    <m/>
    <m/>
    <m/>
    <m/>
  </r>
  <r>
    <n v="65"/>
    <s v="BT-115303"/>
    <s v="Bradley Talbott"/>
    <x v="1"/>
    <x v="0"/>
    <s v="Mexico"/>
    <s v="Tamaulipas"/>
    <s v="Madero"/>
    <s v="LATAM"/>
    <s v="MX-2014-165442"/>
    <x v="31"/>
    <s v="High"/>
    <s v="OFF-BI-10002080"/>
    <x v="61"/>
    <x v="0"/>
    <s v="Binders"/>
    <x v="7"/>
    <n v="6.3"/>
    <n v="9.8000000000000007"/>
    <n v="49"/>
    <n v="0"/>
    <n v="17.5"/>
    <x v="2"/>
    <d v="2014-03-16T00:00:00"/>
    <d v="2014-03-19T00:00:00"/>
    <n v="5"/>
    <x v="0"/>
    <n v="3"/>
    <x v="2"/>
    <n v="9.9309999999999992"/>
    <x v="0"/>
    <n v="11"/>
    <n v="0.35714285714285715"/>
    <n v="1"/>
    <x v="0"/>
    <m/>
    <m/>
    <m/>
    <m/>
  </r>
  <r>
    <n v="66"/>
    <s v="RK-193003"/>
    <s v="Ralph Kennedy"/>
    <x v="0"/>
    <x v="2"/>
    <s v="Honduras"/>
    <s v="Atlantida"/>
    <s v="La Ceiba"/>
    <s v="LATAM"/>
    <s v="US-2012-104997"/>
    <x v="32"/>
    <s v="Medium"/>
    <s v="FUR-TA-10004584"/>
    <x v="62"/>
    <x v="1"/>
    <s v="Tables"/>
    <x v="2"/>
    <n v="144.6182"/>
    <n v="327.90733333333333"/>
    <n v="196.74440000000001"/>
    <n v="0.7"/>
    <n v="-92.492000000000004"/>
    <x v="0"/>
    <d v="2012-11-10T00:00:00"/>
    <d v="2012-11-10T00:00:00"/>
    <n v="5"/>
    <x v="1"/>
    <n v="0"/>
    <x v="1"/>
    <n v="10.484"/>
    <x v="1"/>
    <n v="45"/>
    <n v="-0.47011249113062431"/>
    <n v="0"/>
    <x v="2"/>
    <m/>
    <m/>
    <m/>
    <m/>
  </r>
  <r>
    <n v="67"/>
    <s v="PB-192103"/>
    <s v="Phillip Breyer"/>
    <x v="2"/>
    <x v="3"/>
    <s v="Cuba"/>
    <s v="Guantanamo"/>
    <s v="Guantanamo"/>
    <s v="LATAM"/>
    <s v="MX-2011-165673"/>
    <x v="33"/>
    <s v="High"/>
    <s v="OFF-PA-10004385"/>
    <x v="63"/>
    <x v="0"/>
    <s v="Paper"/>
    <x v="2"/>
    <n v="6.1400000000000006"/>
    <n v="9"/>
    <n v="18"/>
    <n v="0"/>
    <n v="5.72"/>
    <x v="0"/>
    <d v="2011-06-05T00:00:00"/>
    <d v="2011-06-07T00:00:00"/>
    <n v="7"/>
    <x v="0"/>
    <n v="2"/>
    <x v="3"/>
    <n v="2.0249999999999999"/>
    <x v="3"/>
    <n v="23"/>
    <n v="0.31777777777777777"/>
    <n v="1"/>
    <x v="3"/>
    <m/>
    <m/>
    <m/>
    <m/>
  </r>
  <r>
    <n v="68"/>
    <s v="PB-192103"/>
    <s v="Phillip Breyer"/>
    <x v="2"/>
    <x v="3"/>
    <s v="Cuba"/>
    <s v="Guantanamo"/>
    <s v="Guantanamo"/>
    <s v="LATAM"/>
    <s v="MX-2011-165673"/>
    <x v="33"/>
    <s v="High"/>
    <s v="TEC-CO-10001978"/>
    <x v="64"/>
    <x v="2"/>
    <s v="Copiers"/>
    <x v="7"/>
    <n v="73.868309519999997"/>
    <n v="127.34824601202405"/>
    <n v="635.46774759999994"/>
    <n v="2E-3"/>
    <n v="266.12619999999998"/>
    <x v="0"/>
    <d v="2011-06-05T00:00:00"/>
    <d v="2011-06-05T00:00:00"/>
    <n v="5"/>
    <x v="1"/>
    <n v="0"/>
    <x v="3"/>
    <n v="18.263000000000002"/>
    <x v="3"/>
    <n v="23"/>
    <n v="0.41878789443695758"/>
    <n v="0"/>
    <x v="2"/>
    <m/>
    <m/>
    <m/>
    <m/>
  </r>
  <r>
    <n v="69"/>
    <s v="BM-111403"/>
    <s v="Becky Martin"/>
    <x v="0"/>
    <x v="1"/>
    <s v="Colombia"/>
    <s v="Antioquia"/>
    <s v="Bello"/>
    <s v="LATAM"/>
    <s v="MX-2013-164021"/>
    <x v="34"/>
    <s v="Low"/>
    <s v="FUR-BO-10004113"/>
    <x v="65"/>
    <x v="1"/>
    <s v="Bookcases"/>
    <x v="0"/>
    <n v="154.64666666666673"/>
    <n v="291.66666666666674"/>
    <n v="875.00000000000023"/>
    <n v="0"/>
    <n v="411.06"/>
    <x v="0"/>
    <d v="2013-07-28T00:00:00"/>
    <d v="2013-07-31T00:00:00"/>
    <n v="8"/>
    <x v="0"/>
    <n v="3"/>
    <x v="3"/>
    <n v="164.447"/>
    <x v="2"/>
    <n v="30"/>
    <n v="0.469782857142857"/>
    <n v="1"/>
    <x v="0"/>
    <m/>
    <m/>
    <m/>
    <m/>
  </r>
  <r>
    <n v="70"/>
    <s v="BM-111403"/>
    <s v="Becky Martin"/>
    <x v="0"/>
    <x v="1"/>
    <s v="Colombia"/>
    <s v="Antioquia"/>
    <s v="Bello"/>
    <s v="LATAM"/>
    <s v="MX-2013-164021"/>
    <x v="34"/>
    <s v="Low"/>
    <s v="FUR-FU-10001583"/>
    <x v="66"/>
    <x v="1"/>
    <s v="Furnishings"/>
    <x v="9"/>
    <n v="6.3466666666666667"/>
    <n v="12.666666666666668"/>
    <n v="76"/>
    <n v="0"/>
    <n v="37.92"/>
    <x v="0"/>
    <d v="2013-07-28T00:00:00"/>
    <d v="2013-07-28T00:00:00"/>
    <n v="5"/>
    <x v="1"/>
    <n v="0"/>
    <x v="3"/>
    <n v="10.098000000000001"/>
    <x v="2"/>
    <n v="30"/>
    <n v="0.49894736842105264"/>
    <n v="0"/>
    <x v="2"/>
    <m/>
    <m/>
    <m/>
    <m/>
  </r>
  <r>
    <n v="71"/>
    <s v="TZ-214453"/>
    <s v="Tom Zandusky"/>
    <x v="2"/>
    <x v="1"/>
    <s v="Brazil"/>
    <s v="Pernambuco"/>
    <s v="Abreu e Lima"/>
    <s v="LATAM"/>
    <s v="US-2014-120194"/>
    <x v="35"/>
    <s v="Medium"/>
    <s v="FUR-TA-10004937"/>
    <x v="67"/>
    <x v="1"/>
    <s v="Tables"/>
    <x v="2"/>
    <n v="512.73440000000005"/>
    <n v="590.15300000000002"/>
    <n v="944.24480000000005"/>
    <n v="0.2"/>
    <n v="-81.224000000000004"/>
    <x v="0"/>
    <d v="2014-09-17T00:00:00"/>
    <d v="2014-09-17T00:00:00"/>
    <n v="5"/>
    <x v="1"/>
    <n v="0"/>
    <x v="2"/>
    <n v="75.004999999999995"/>
    <x v="0"/>
    <n v="37"/>
    <n v="-8.6020065982889179E-2"/>
    <n v="0"/>
    <x v="2"/>
    <m/>
    <m/>
    <m/>
    <m/>
  </r>
  <r>
    <n v="72"/>
    <s v="GZ-144703"/>
    <s v="Gary Zandusky"/>
    <x v="0"/>
    <x v="3"/>
    <s v="Dominican Republic"/>
    <s v="Santo Domingo"/>
    <s v="Santo Domingo"/>
    <s v="LATAM"/>
    <s v="US-2011-132388"/>
    <x v="36"/>
    <s v="Medium"/>
    <s v="TEC-MA-10002710"/>
    <x v="68"/>
    <x v="2"/>
    <s v="Machines"/>
    <x v="2"/>
    <n v="157.02319999999997"/>
    <n v="320.42399999999986"/>
    <n v="192.25439999999995"/>
    <n v="0.7"/>
    <n v="-121.792"/>
    <x v="0"/>
    <d v="2011-03-01T00:00:00"/>
    <d v="2011-03-01T00:00:00"/>
    <n v="5"/>
    <x v="1"/>
    <n v="0"/>
    <x v="0"/>
    <n v="7.3170000000000002"/>
    <x v="3"/>
    <n v="9"/>
    <n v="-0.63349395384448959"/>
    <n v="0"/>
    <x v="2"/>
    <m/>
    <m/>
    <m/>
    <m/>
  </r>
  <r>
    <n v="73"/>
    <s v="FM-142153"/>
    <s v="Filia McAdams"/>
    <x v="2"/>
    <x v="0"/>
    <s v="Mexico"/>
    <s v="Nuevo Leon"/>
    <s v="Monterrey"/>
    <s v="LATAM"/>
    <s v="MX-2012-156720"/>
    <x v="37"/>
    <s v="Medium"/>
    <s v="OFF-SU-10001750"/>
    <x v="69"/>
    <x v="0"/>
    <s v="Supplies"/>
    <x v="4"/>
    <n v="16.759999999999998"/>
    <n v="29"/>
    <n v="29"/>
    <n v="0"/>
    <n v="12.24"/>
    <x v="0"/>
    <d v="2012-02-22T00:00:00"/>
    <d v="2012-02-25T00:00:00"/>
    <n v="8"/>
    <x v="0"/>
    <n v="3"/>
    <x v="2"/>
    <n v="1.8129999999999999"/>
    <x v="1"/>
    <n v="7"/>
    <n v="0.42206896551724138"/>
    <n v="1"/>
    <x v="0"/>
    <m/>
    <m/>
    <m/>
    <m/>
  </r>
  <r>
    <n v="74"/>
    <s v="FM-142153"/>
    <s v="Filia McAdams"/>
    <x v="2"/>
    <x v="0"/>
    <s v="Mexico"/>
    <s v="Nuevo Leon"/>
    <s v="Monterrey"/>
    <s v="LATAM"/>
    <s v="MX-2012-156720"/>
    <x v="37"/>
    <s v="Medium"/>
    <s v="TEC-AC-10004379"/>
    <x v="70"/>
    <x v="2"/>
    <s v="Accessories"/>
    <x v="7"/>
    <n v="15.5"/>
    <n v="19.600000000000001"/>
    <n v="98"/>
    <n v="0"/>
    <n v="20.5"/>
    <x v="0"/>
    <d v="2012-02-22T00:00:00"/>
    <d v="2012-02-22T00:00:00"/>
    <n v="5"/>
    <x v="1"/>
    <n v="0"/>
    <x v="2"/>
    <n v="4.9390000000000001"/>
    <x v="1"/>
    <n v="7"/>
    <n v="0.20918367346938777"/>
    <n v="0"/>
    <x v="2"/>
    <m/>
    <m/>
    <m/>
    <m/>
  </r>
  <r>
    <n v="75"/>
    <s v="FM-142153"/>
    <s v="Filia McAdams"/>
    <x v="2"/>
    <x v="0"/>
    <s v="Mexico"/>
    <s v="Nuevo Leon"/>
    <s v="Monterrey"/>
    <s v="LATAM"/>
    <s v="MX-2012-156720"/>
    <x v="37"/>
    <s v="Medium"/>
    <s v="OFF-BI-10001430"/>
    <x v="71"/>
    <x v="0"/>
    <s v="Binders"/>
    <x v="2"/>
    <n v="2.54"/>
    <n v="4.5"/>
    <n v="9"/>
    <n v="0"/>
    <n v="3.92"/>
    <x v="0"/>
    <d v="2012-02-22T00:00:00"/>
    <d v="2012-02-22T00:00:00"/>
    <n v="5"/>
    <x v="1"/>
    <n v="0"/>
    <x v="2"/>
    <n v="0.74199999999999999"/>
    <x v="1"/>
    <n v="7"/>
    <n v="0.43555555555555553"/>
    <n v="0"/>
    <x v="2"/>
    <m/>
    <m/>
    <m/>
    <m/>
  </r>
  <r>
    <n v="76"/>
    <s v="FM-142153"/>
    <s v="Filia McAdams"/>
    <x v="2"/>
    <x v="0"/>
    <s v="Mexico"/>
    <s v="Nuevo Leon"/>
    <s v="Monterrey"/>
    <s v="LATAM"/>
    <s v="MX-2012-156720"/>
    <x v="37"/>
    <s v="Medium"/>
    <s v="OFF-EN-10002122"/>
    <x v="72"/>
    <x v="0"/>
    <s v="Envelopes"/>
    <x v="7"/>
    <n v="20.96"/>
    <n v="27.200000000000003"/>
    <n v="136"/>
    <n v="0"/>
    <n v="31.2"/>
    <x v="0"/>
    <d v="2012-02-22T00:00:00"/>
    <d v="2012-02-24T00:00:00"/>
    <n v="7"/>
    <x v="0"/>
    <n v="2"/>
    <x v="2"/>
    <n v="9.4629999999999992"/>
    <x v="1"/>
    <n v="7"/>
    <n v="0.22941176470588234"/>
    <n v="1"/>
    <x v="3"/>
    <m/>
    <m/>
    <m/>
    <m/>
  </r>
  <r>
    <n v="77"/>
    <s v="LR-169153"/>
    <s v="Lena Radford"/>
    <x v="0"/>
    <x v="1"/>
    <s v="Peru"/>
    <s v="Lima (city)"/>
    <s v="Lima"/>
    <s v="LATAM"/>
    <s v="US-2014-157630"/>
    <x v="38"/>
    <s v="Medium"/>
    <s v="OFF-SU-10003236"/>
    <x v="73"/>
    <x v="0"/>
    <s v="Supplies"/>
    <x v="2"/>
    <n v="15.346399999999996"/>
    <n v="18.617333333333328"/>
    <n v="22.340799999999991"/>
    <n v="0.4"/>
    <n v="-8.3520000000000003"/>
    <x v="0"/>
    <d v="2014-06-30T00:00:00"/>
    <d v="2014-07-02T00:00:00"/>
    <n v="7"/>
    <x v="0"/>
    <n v="2"/>
    <x v="4"/>
    <n v="1.1120000000000001"/>
    <x v="0"/>
    <n v="26"/>
    <n v="-0.37384516221442399"/>
    <n v="1"/>
    <x v="3"/>
    <m/>
    <m/>
    <m/>
    <m/>
  </r>
  <r>
    <n v="78"/>
    <s v="LR-169153"/>
    <s v="Lena Radford"/>
    <x v="0"/>
    <x v="1"/>
    <s v="Peru"/>
    <s v="Lima (city)"/>
    <s v="Lima"/>
    <s v="LATAM"/>
    <s v="US-2014-157630"/>
    <x v="38"/>
    <s v="Medium"/>
    <s v="OFF-ST-10002471"/>
    <x v="74"/>
    <x v="0"/>
    <s v="Storage"/>
    <x v="2"/>
    <n v="68.411999999999992"/>
    <n v="127.22"/>
    <n v="152.66399999999999"/>
    <n v="0.4"/>
    <n v="15.84"/>
    <x v="0"/>
    <d v="2014-06-30T00:00:00"/>
    <d v="2014-06-30T00:00:00"/>
    <n v="5"/>
    <x v="1"/>
    <n v="0"/>
    <x v="4"/>
    <n v="12.381"/>
    <x v="0"/>
    <n v="26"/>
    <n v="0.10375727086936017"/>
    <n v="0"/>
    <x v="2"/>
    <m/>
    <m/>
    <m/>
    <m/>
  </r>
  <r>
    <n v="79"/>
    <s v="LR-169153"/>
    <s v="Lena Radford"/>
    <x v="0"/>
    <x v="1"/>
    <s v="Peru"/>
    <s v="Lima (city)"/>
    <s v="Lima"/>
    <s v="LATAM"/>
    <s v="US-2014-157630"/>
    <x v="38"/>
    <s v="Medium"/>
    <s v="OFF-SU-10002816"/>
    <x v="75"/>
    <x v="0"/>
    <s v="Supplies"/>
    <x v="5"/>
    <n v="17.837371428571423"/>
    <n v="29.242285714285707"/>
    <n v="122.81759999999996"/>
    <n v="0.4"/>
    <n v="-2.044"/>
    <x v="0"/>
    <d v="2014-06-30T00:00:00"/>
    <d v="2014-06-30T00:00:00"/>
    <n v="5"/>
    <x v="1"/>
    <n v="0"/>
    <x v="4"/>
    <n v="7.7560000000000002"/>
    <x v="0"/>
    <n v="26"/>
    <n v="-1.6642565886322489E-2"/>
    <n v="0"/>
    <x v="2"/>
    <m/>
    <m/>
    <m/>
    <m/>
  </r>
  <r>
    <n v="80"/>
    <s v="KT-164653"/>
    <s v="Kean Takahito"/>
    <x v="0"/>
    <x v="2"/>
    <s v="Panama"/>
    <s v="Panama"/>
    <s v="San Miguelito"/>
    <s v="LATAM"/>
    <s v="US-2011-119935"/>
    <x v="39"/>
    <s v="Medium"/>
    <s v="FUR-FU-10000499"/>
    <x v="76"/>
    <x v="1"/>
    <s v="Furnishings"/>
    <x v="0"/>
    <n v="8.036266666666668"/>
    <n v="12.95377777777778"/>
    <n v="23.316800000000004"/>
    <n v="0.4"/>
    <n v="-0.79200000000000004"/>
    <x v="0"/>
    <d v="2011-06-18T00:00:00"/>
    <d v="2011-06-18T00:00:00"/>
    <n v="5"/>
    <x v="1"/>
    <n v="0"/>
    <x v="1"/>
    <n v="1.3560000000000001"/>
    <x v="3"/>
    <n v="25"/>
    <n v="-3.3966925135524594E-2"/>
    <n v="0"/>
    <x v="2"/>
    <m/>
    <m/>
    <m/>
    <m/>
  </r>
  <r>
    <n v="81"/>
    <s v="KT-164653"/>
    <s v="Kean Takahito"/>
    <x v="0"/>
    <x v="2"/>
    <s v="Panama"/>
    <s v="Panama"/>
    <s v="San Miguelito"/>
    <s v="LATAM"/>
    <s v="US-2011-119935"/>
    <x v="39"/>
    <s v="Medium"/>
    <s v="FUR-CH-10004725"/>
    <x v="77"/>
    <x v="1"/>
    <s v="Chairs"/>
    <x v="8"/>
    <n v="35.481028571428574"/>
    <n v="44.361714285714285"/>
    <n v="372.63839999999999"/>
    <n v="0.4"/>
    <n v="-124.096"/>
    <x v="0"/>
    <d v="2011-06-18T00:00:00"/>
    <d v="2011-06-18T00:00:00"/>
    <n v="5"/>
    <x v="1"/>
    <n v="0"/>
    <x v="1"/>
    <n v="4.3650000000000002"/>
    <x v="3"/>
    <n v="25"/>
    <n v="-0.33301989274320631"/>
    <n v="0"/>
    <x v="2"/>
    <m/>
    <m/>
    <m/>
    <m/>
  </r>
  <r>
    <n v="82"/>
    <s v="KT-164653"/>
    <s v="Kean Takahito"/>
    <x v="0"/>
    <x v="2"/>
    <s v="Panama"/>
    <s v="Panama"/>
    <s v="San Miguelito"/>
    <s v="LATAM"/>
    <s v="US-2011-119935"/>
    <x v="39"/>
    <s v="Medium"/>
    <s v="TEC-AC-10001341"/>
    <x v="78"/>
    <x v="2"/>
    <s v="Accessories"/>
    <x v="0"/>
    <n v="56.696000000000005"/>
    <n v="81.760000000000019"/>
    <n v="147.16800000000003"/>
    <n v="0.4"/>
    <n v="-22.92"/>
    <x v="0"/>
    <d v="2011-06-18T00:00:00"/>
    <d v="2011-06-21T00:00:00"/>
    <n v="8"/>
    <x v="0"/>
    <n v="3"/>
    <x v="1"/>
    <n v="6.7629999999999999"/>
    <x v="3"/>
    <n v="25"/>
    <n v="-0.15574037834311805"/>
    <n v="1"/>
    <x v="0"/>
    <m/>
    <m/>
    <m/>
    <m/>
  </r>
  <r>
    <n v="83"/>
    <s v="KT-164653"/>
    <s v="Kean Takahito"/>
    <x v="0"/>
    <x v="2"/>
    <s v="Panama"/>
    <s v="Panama"/>
    <s v="San Miguelito"/>
    <s v="LATAM"/>
    <s v="US-2011-119935"/>
    <x v="39"/>
    <s v="Medium"/>
    <s v="OFF-AR-10000461"/>
    <x v="79"/>
    <x v="0"/>
    <s v="Art"/>
    <x v="7"/>
    <n v="13.560799999999997"/>
    <n v="15.98133333333333"/>
    <n v="47.943999999999988"/>
    <n v="0.4"/>
    <n v="-19.86"/>
    <x v="0"/>
    <d v="2011-06-18T00:00:00"/>
    <d v="2011-06-20T00:00:00"/>
    <n v="7"/>
    <x v="0"/>
    <n v="2"/>
    <x v="1"/>
    <n v="3.0760000000000001"/>
    <x v="3"/>
    <n v="25"/>
    <n v="-0.41423327215084271"/>
    <n v="1"/>
    <x v="3"/>
    <m/>
    <m/>
    <m/>
    <m/>
  </r>
  <r>
    <n v="84"/>
    <s v="MW-182203"/>
    <s v="Mitch Webber"/>
    <x v="0"/>
    <x v="0"/>
    <s v="Mexico"/>
    <s v="Distrito Federal"/>
    <s v="Mexico City"/>
    <s v="LATAM"/>
    <s v="MX-2013-119970"/>
    <x v="40"/>
    <s v="Medium"/>
    <s v="OFF-ST-10000990"/>
    <x v="80"/>
    <x v="0"/>
    <s v="Storage"/>
    <x v="2"/>
    <n v="129.38"/>
    <n v="132"/>
    <n v="264"/>
    <n v="0"/>
    <n v="5.24"/>
    <x v="0"/>
    <d v="2013-06-30T00:00:00"/>
    <d v="2013-06-30T00:00:00"/>
    <n v="5"/>
    <x v="1"/>
    <n v="0"/>
    <x v="3"/>
    <n v="16.439"/>
    <x v="2"/>
    <n v="26"/>
    <n v="1.9848484848484848E-2"/>
    <n v="0"/>
    <x v="2"/>
    <m/>
    <m/>
    <m/>
    <m/>
  </r>
  <r>
    <n v="85"/>
    <s v="MW-182203"/>
    <s v="Mitch Webber"/>
    <x v="0"/>
    <x v="0"/>
    <s v="Mexico"/>
    <s v="Distrito Federal"/>
    <s v="Mexico City"/>
    <s v="LATAM"/>
    <s v="MX-2013-119970"/>
    <x v="40"/>
    <s v="Medium"/>
    <s v="OFF-SU-10004643"/>
    <x v="81"/>
    <x v="0"/>
    <s v="Supplies"/>
    <x v="7"/>
    <n v="21.6"/>
    <n v="28.8"/>
    <n v="144"/>
    <n v="0"/>
    <n v="36"/>
    <x v="0"/>
    <d v="2013-06-30T00:00:00"/>
    <d v="2013-07-03T00:00:00"/>
    <n v="8"/>
    <x v="0"/>
    <n v="3"/>
    <x v="3"/>
    <n v="7.5960000000000001"/>
    <x v="2"/>
    <n v="26"/>
    <n v="0.25"/>
    <n v="1"/>
    <x v="0"/>
    <m/>
    <m/>
    <m/>
    <m/>
  </r>
  <r>
    <n v="86"/>
    <s v="CS-123553"/>
    <s v="Christine Sundaresam"/>
    <x v="0"/>
    <x v="0"/>
    <s v="Mexico"/>
    <s v="Chiapas"/>
    <s v="Tuxtla Gutierrez"/>
    <s v="LATAM"/>
    <s v="MX-2014-165925"/>
    <x v="41"/>
    <s v="Medium"/>
    <s v="OFF-PA-10003380"/>
    <x v="82"/>
    <x v="0"/>
    <s v="Paper"/>
    <x v="0"/>
    <n v="8.913333333333334"/>
    <n v="12.333333333333334"/>
    <n v="37"/>
    <n v="0"/>
    <n v="10.26"/>
    <x v="0"/>
    <d v="2014-01-27T00:00:00"/>
    <d v="2014-01-27T00:00:00"/>
    <n v="5"/>
    <x v="1"/>
    <n v="0"/>
    <x v="4"/>
    <n v="2.694"/>
    <x v="0"/>
    <n v="4"/>
    <n v="0.2772972972972973"/>
    <n v="0"/>
    <x v="2"/>
    <m/>
    <m/>
    <m/>
    <m/>
  </r>
  <r>
    <n v="87"/>
    <s v="PS-187603"/>
    <s v="Pamela Stobb"/>
    <x v="0"/>
    <x v="0"/>
    <s v="Mexico"/>
    <s v="Coahuila"/>
    <s v="Piedras Negras"/>
    <s v="LATAM"/>
    <s v="MX-2014-137365"/>
    <x v="11"/>
    <s v="High"/>
    <s v="OFF-FA-10002247"/>
    <x v="83"/>
    <x v="0"/>
    <s v="Fasteners"/>
    <x v="1"/>
    <n v="8.3849999999999998"/>
    <n v="9.625"/>
    <n v="77"/>
    <n v="0"/>
    <n v="9.92"/>
    <x v="0"/>
    <d v="2014-06-23T00:00:00"/>
    <d v="2014-06-26T00:00:00"/>
    <n v="8"/>
    <x v="0"/>
    <n v="3"/>
    <x v="4"/>
    <n v="10.711"/>
    <x v="0"/>
    <n v="25"/>
    <n v="0.12883116883116882"/>
    <n v="1"/>
    <x v="0"/>
    <m/>
    <m/>
    <m/>
    <m/>
  </r>
  <r>
    <n v="88"/>
    <s v="PS-187603"/>
    <s v="Pamela Stobb"/>
    <x v="0"/>
    <x v="0"/>
    <s v="Mexico"/>
    <s v="Coahuila"/>
    <s v="Piedras Negras"/>
    <s v="LATAM"/>
    <s v="MX-2014-137365"/>
    <x v="11"/>
    <s v="High"/>
    <s v="FUR-FU-10003150"/>
    <x v="84"/>
    <x v="1"/>
    <s v="Furnishings"/>
    <x v="2"/>
    <n v="20.883199999999999"/>
    <n v="33.158666666666669"/>
    <n v="39.790399999999998"/>
    <n v="0.4"/>
    <n v="-1.976"/>
    <x v="0"/>
    <d v="2014-06-23T00:00:00"/>
    <d v="2014-06-23T00:00:00"/>
    <n v="5"/>
    <x v="1"/>
    <n v="0"/>
    <x v="4"/>
    <n v="1.653"/>
    <x v="0"/>
    <n v="25"/>
    <n v="-4.9660219550444328E-2"/>
    <n v="0"/>
    <x v="2"/>
    <m/>
    <m/>
    <m/>
    <m/>
  </r>
  <r>
    <n v="89"/>
    <s v="SC-208453"/>
    <s v="Sung Chung"/>
    <x v="0"/>
    <x v="0"/>
    <s v="Mexico"/>
    <s v="Baja California"/>
    <s v="Tijuana"/>
    <s v="LATAM"/>
    <s v="MX-2012-158981"/>
    <x v="42"/>
    <s v="High"/>
    <s v="TEC-AC-10003851"/>
    <x v="85"/>
    <x v="2"/>
    <s v="Accessories"/>
    <x v="0"/>
    <n v="36.74666666666667"/>
    <n v="47.666666666666671"/>
    <n v="143"/>
    <n v="0"/>
    <n v="32.76"/>
    <x v="0"/>
    <d v="2013-01-02T00:00:00"/>
    <d v="2013-01-02T00:00:00"/>
    <n v="5"/>
    <x v="1"/>
    <n v="0"/>
    <x v="2"/>
    <n v="14.507"/>
    <x v="1"/>
    <n v="52"/>
    <n v="0.22909090909090907"/>
    <n v="0"/>
    <x v="2"/>
    <m/>
    <m/>
    <m/>
    <m/>
  </r>
  <r>
    <n v="90"/>
    <s v="SC-208453"/>
    <s v="Sung Chung"/>
    <x v="0"/>
    <x v="0"/>
    <s v="Mexico"/>
    <s v="Baja California"/>
    <s v="Tijuana"/>
    <s v="LATAM"/>
    <s v="MX-2012-158981"/>
    <x v="42"/>
    <s v="High"/>
    <s v="FUR-BO-10004472"/>
    <x v="86"/>
    <x v="1"/>
    <s v="Bookcases"/>
    <x v="0"/>
    <n v="106.71199999999999"/>
    <n v="224.315"/>
    <n v="538.35599999999999"/>
    <n v="0.2"/>
    <n v="218.22"/>
    <x v="0"/>
    <d v="2013-01-02T00:00:00"/>
    <d v="2013-01-05T00:00:00"/>
    <n v="8"/>
    <x v="0"/>
    <n v="3"/>
    <x v="2"/>
    <n v="59.679000000000002"/>
    <x v="1"/>
    <n v="52"/>
    <n v="0.40534516193745401"/>
    <n v="1"/>
    <x v="0"/>
    <m/>
    <m/>
    <m/>
    <m/>
  </r>
  <r>
    <n v="91"/>
    <s v="SC-208453"/>
    <s v="Sung Chung"/>
    <x v="0"/>
    <x v="0"/>
    <s v="Mexico"/>
    <s v="Baja California"/>
    <s v="Tijuana"/>
    <s v="LATAM"/>
    <s v="MX-2012-158981"/>
    <x v="42"/>
    <s v="High"/>
    <s v="OFF-BI-10000280"/>
    <x v="87"/>
    <x v="0"/>
    <s v="Binders"/>
    <x v="6"/>
    <n v="4.666666666666667"/>
    <n v="4.666666666666667"/>
    <n v="42"/>
    <n v="0"/>
    <n v="0"/>
    <x v="0"/>
    <d v="2013-01-02T00:00:00"/>
    <d v="2013-01-03T00:00:00"/>
    <n v="6"/>
    <x v="0"/>
    <n v="1"/>
    <x v="2"/>
    <n v="5.218"/>
    <x v="1"/>
    <n v="52"/>
    <n v="0"/>
    <n v="1"/>
    <x v="1"/>
    <m/>
    <m/>
    <m/>
    <m/>
  </r>
  <r>
    <n v="92"/>
    <s v="SC-208453"/>
    <s v="Sung Chung"/>
    <x v="0"/>
    <x v="0"/>
    <s v="Mexico"/>
    <s v="Baja California"/>
    <s v="Tijuana"/>
    <s v="LATAM"/>
    <s v="MX-2012-158981"/>
    <x v="42"/>
    <s v="High"/>
    <s v="OFF-EN-10000857"/>
    <x v="88"/>
    <x v="0"/>
    <s v="Envelopes"/>
    <x v="10"/>
    <n v="16.32"/>
    <n v="25.5"/>
    <n v="255"/>
    <n v="0"/>
    <n v="91.8"/>
    <x v="0"/>
    <d v="2013-01-02T00:00:00"/>
    <d v="2013-01-02T00:00:00"/>
    <n v="5"/>
    <x v="1"/>
    <n v="0"/>
    <x v="2"/>
    <n v="24.628"/>
    <x v="1"/>
    <n v="52"/>
    <n v="0.36"/>
    <n v="0"/>
    <x v="2"/>
    <m/>
    <m/>
    <m/>
    <m/>
  </r>
  <r>
    <n v="93"/>
    <s v="AJ-107803"/>
    <s v="Anthony Jacobs"/>
    <x v="2"/>
    <x v="0"/>
    <s v="Mexico"/>
    <s v="Chihuahua"/>
    <s v="Chihuahua"/>
    <s v="LATAM"/>
    <s v="MX-2013-169292"/>
    <x v="43"/>
    <s v="High"/>
    <s v="OFF-PA-10001385"/>
    <x v="89"/>
    <x v="0"/>
    <s v="Paper"/>
    <x v="7"/>
    <n v="8.74"/>
    <n v="11.8"/>
    <n v="59"/>
    <n v="0"/>
    <n v="15.3"/>
    <x v="0"/>
    <d v="2013-04-28T00:00:00"/>
    <d v="2013-04-28T00:00:00"/>
    <n v="5"/>
    <x v="1"/>
    <n v="0"/>
    <x v="3"/>
    <n v="4.0979999999999999"/>
    <x v="2"/>
    <n v="17"/>
    <n v="0.2593220338983051"/>
    <n v="0"/>
    <x v="2"/>
    <m/>
    <m/>
    <m/>
    <m/>
  </r>
  <r>
    <n v="94"/>
    <s v="AJ-107803"/>
    <s v="Anthony Jacobs"/>
    <x v="2"/>
    <x v="0"/>
    <s v="Mexico"/>
    <s v="Chihuahua"/>
    <s v="Chihuahua"/>
    <s v="LATAM"/>
    <s v="MX-2013-169292"/>
    <x v="43"/>
    <s v="High"/>
    <s v="OFF-EN-10002186"/>
    <x v="90"/>
    <x v="0"/>
    <s v="Envelopes"/>
    <x v="7"/>
    <n v="15.84"/>
    <n v="17.600000000000001"/>
    <n v="88"/>
    <n v="0"/>
    <n v="8.8000000000000007"/>
    <x v="0"/>
    <d v="2013-04-28T00:00:00"/>
    <d v="2013-04-28T00:00:00"/>
    <n v="5"/>
    <x v="1"/>
    <n v="0"/>
    <x v="3"/>
    <n v="10.864000000000001"/>
    <x v="2"/>
    <n v="17"/>
    <n v="0.1"/>
    <n v="0"/>
    <x v="2"/>
    <m/>
    <m/>
    <m/>
    <m/>
  </r>
  <r>
    <n v="95"/>
    <s v="AJ-107803"/>
    <s v="Anthony Jacobs"/>
    <x v="2"/>
    <x v="0"/>
    <s v="Mexico"/>
    <s v="Chihuahua"/>
    <s v="Chihuahua"/>
    <s v="LATAM"/>
    <s v="MX-2013-169292"/>
    <x v="43"/>
    <s v="High"/>
    <s v="OFF-FA-10004781"/>
    <x v="27"/>
    <x v="0"/>
    <s v="Fasteners"/>
    <x v="2"/>
    <n v="7.86"/>
    <n v="9"/>
    <n v="18"/>
    <n v="0"/>
    <n v="2.2799999999999998"/>
    <x v="0"/>
    <d v="2013-04-28T00:00:00"/>
    <d v="2013-04-28T00:00:00"/>
    <n v="5"/>
    <x v="1"/>
    <n v="0"/>
    <x v="3"/>
    <n v="2.827"/>
    <x v="2"/>
    <n v="17"/>
    <n v="0.12666666666666665"/>
    <n v="0"/>
    <x v="2"/>
    <m/>
    <m/>
    <m/>
    <m/>
  </r>
  <r>
    <n v="96"/>
    <s v="KT-164653"/>
    <s v="Kean Takahito"/>
    <x v="0"/>
    <x v="1"/>
    <s v="Brazil"/>
    <s v="Rio Grande do Norte"/>
    <s v="Natal"/>
    <s v="LATAM"/>
    <s v="MX-2011-112319"/>
    <x v="44"/>
    <s v="Low"/>
    <s v="FUR-BO-10003438"/>
    <x v="91"/>
    <x v="1"/>
    <s v="Bookcases"/>
    <x v="5"/>
    <n v="65.025714285714287"/>
    <n v="82.285714285714278"/>
    <n v="576"/>
    <n v="0"/>
    <n v="120.82"/>
    <x v="0"/>
    <d v="2011-04-24T00:00:00"/>
    <d v="2011-04-24T00:00:00"/>
    <n v="5"/>
    <x v="1"/>
    <n v="0"/>
    <x v="3"/>
    <n v="55.573"/>
    <x v="3"/>
    <n v="17"/>
    <n v="0.20975694444444443"/>
    <n v="0"/>
    <x v="2"/>
    <m/>
    <m/>
    <m/>
    <m/>
  </r>
  <r>
    <n v="97"/>
    <s v="KT-164653"/>
    <s v="Kean Takahito"/>
    <x v="0"/>
    <x v="1"/>
    <s v="Brazil"/>
    <s v="Rio Grande do Norte"/>
    <s v="Natal"/>
    <s v="LATAM"/>
    <s v="MX-2011-112319"/>
    <x v="44"/>
    <s v="Low"/>
    <s v="TEC-AC-10001491"/>
    <x v="92"/>
    <x v="2"/>
    <s v="Accessories"/>
    <x v="2"/>
    <n v="26.68"/>
    <n v="27.5"/>
    <n v="55"/>
    <n v="0"/>
    <n v="1.64"/>
    <x v="0"/>
    <d v="2011-04-24T00:00:00"/>
    <d v="2011-04-24T00:00:00"/>
    <n v="5"/>
    <x v="1"/>
    <n v="0"/>
    <x v="3"/>
    <n v="7.18"/>
    <x v="3"/>
    <n v="17"/>
    <n v="2.9818181818181817E-2"/>
    <n v="0"/>
    <x v="2"/>
    <m/>
    <m/>
    <m/>
    <m/>
  </r>
  <r>
    <n v="98"/>
    <s v="AH-100753"/>
    <s v="Adam Hart"/>
    <x v="2"/>
    <x v="2"/>
    <s v="Nicaragua"/>
    <s v="Esteli"/>
    <s v="Esteli"/>
    <s v="LATAM"/>
    <s v="MX-2011-149986"/>
    <x v="28"/>
    <s v="Medium"/>
    <s v="OFF-ST-10004412"/>
    <x v="93"/>
    <x v="0"/>
    <s v="Storage"/>
    <x v="0"/>
    <n v="30.400000000000002"/>
    <n v="32"/>
    <n v="96"/>
    <n v="0"/>
    <n v="4.8"/>
    <x v="0"/>
    <d v="2011-10-26T00:00:00"/>
    <d v="2011-10-28T00:00:00"/>
    <n v="7"/>
    <x v="0"/>
    <n v="2"/>
    <x v="2"/>
    <n v="5.6849999999999996"/>
    <x v="3"/>
    <n v="43"/>
    <n v="4.9999999999999996E-2"/>
    <n v="1"/>
    <x v="3"/>
    <m/>
    <m/>
    <m/>
    <m/>
  </r>
  <r>
    <n v="99"/>
    <s v="NW-184003"/>
    <s v="Natalie Webber"/>
    <x v="0"/>
    <x v="3"/>
    <s v="Dominican Republic"/>
    <s v="Santo Domingo"/>
    <s v="Santo Domingo"/>
    <s v="LATAM"/>
    <s v="US-2013-125892"/>
    <x v="45"/>
    <s v="Critical"/>
    <s v="FUR-CH-10004725"/>
    <x v="77"/>
    <x v="1"/>
    <s v="Chairs"/>
    <x v="0"/>
    <n v="32.073066666666669"/>
    <n v="38.626333333333335"/>
    <n v="92.70320000000001"/>
    <n v="0.2"/>
    <n v="-3.516"/>
    <x v="2"/>
    <d v="2013-08-10T00:00:00"/>
    <d v="2013-08-11T00:00:00"/>
    <n v="3"/>
    <x v="0"/>
    <n v="1"/>
    <x v="0"/>
    <n v="28.024999999999999"/>
    <x v="2"/>
    <n v="32"/>
    <n v="-3.7927493333563454E-2"/>
    <n v="1"/>
    <x v="1"/>
    <m/>
    <m/>
    <m/>
    <m/>
  </r>
  <r>
    <n v="100"/>
    <s v="NW-184003"/>
    <s v="Natalie Webber"/>
    <x v="0"/>
    <x v="3"/>
    <s v="Dominican Republic"/>
    <s v="Santo Domingo"/>
    <s v="Santo Domingo"/>
    <s v="LATAM"/>
    <s v="US-2013-125892"/>
    <x v="45"/>
    <s v="Critical"/>
    <s v="OFF-PA-10003224"/>
    <x v="94"/>
    <x v="0"/>
    <s v="Paper"/>
    <x v="9"/>
    <n v="15.246666666666664"/>
    <n v="17.93333333333333"/>
    <n v="86.079999999999984"/>
    <n v="0.2"/>
    <n v="-5.4"/>
    <x v="2"/>
    <d v="2013-08-10T00:00:00"/>
    <d v="2013-08-10T00:00:00"/>
    <n v="2"/>
    <x v="1"/>
    <n v="0"/>
    <x v="0"/>
    <n v="18.581"/>
    <x v="2"/>
    <n v="32"/>
    <n v="-6.2732342007434966E-2"/>
    <n v="0"/>
    <x v="2"/>
    <m/>
    <m/>
    <m/>
    <m/>
  </r>
  <r>
    <n v="101"/>
    <s v="JL-158503"/>
    <s v="John Lucas"/>
    <x v="0"/>
    <x v="2"/>
    <s v="Guatemala"/>
    <s v="Guatemala"/>
    <s v="Mixco"/>
    <s v="LATAM"/>
    <s v="MX-2013-158533"/>
    <x v="46"/>
    <s v="Medium"/>
    <s v="TEC-AC-10001405"/>
    <x v="95"/>
    <x v="2"/>
    <s v="Accessories"/>
    <x v="0"/>
    <n v="99.06"/>
    <n v="165"/>
    <n v="495"/>
    <n v="0"/>
    <n v="197.82"/>
    <x v="1"/>
    <d v="2013-12-16T00:00:00"/>
    <d v="2013-12-16T00:00:00"/>
    <n v="3"/>
    <x v="1"/>
    <n v="0"/>
    <x v="2"/>
    <n v="9.0009999999999994"/>
    <x v="2"/>
    <n v="50"/>
    <n v="0.39963636363636362"/>
    <n v="0"/>
    <x v="2"/>
    <m/>
    <m/>
    <m/>
    <m/>
  </r>
  <r>
    <n v="102"/>
    <s v="CG-120403"/>
    <s v="Catherine Glotzbach"/>
    <x v="1"/>
    <x v="3"/>
    <s v="Cuba"/>
    <s v="Camaguey"/>
    <s v="Camaguey"/>
    <s v="LATAM"/>
    <s v="MX-2013-165708"/>
    <x v="47"/>
    <s v="Medium"/>
    <s v="OFF-FA-10003496"/>
    <x v="96"/>
    <x v="0"/>
    <s v="Fasteners"/>
    <x v="7"/>
    <n v="6.7799999999999985"/>
    <n v="7.7999999999999989"/>
    <n v="38.999999999999993"/>
    <n v="0"/>
    <n v="5.0999999999999996"/>
    <x v="0"/>
    <d v="2013-12-09T00:00:00"/>
    <d v="2013-12-09T00:00:00"/>
    <n v="5"/>
    <x v="1"/>
    <n v="0"/>
    <x v="4"/>
    <n v="3.4609999999999999"/>
    <x v="2"/>
    <n v="49"/>
    <n v="0.13076923076923078"/>
    <n v="0"/>
    <x v="2"/>
    <m/>
    <m/>
    <m/>
    <m/>
  </r>
  <r>
    <n v="103"/>
    <s v="TB-214003"/>
    <s v="Tom Boeckenhauer"/>
    <x v="0"/>
    <x v="0"/>
    <s v="Mexico"/>
    <s v="Jalisco"/>
    <s v="Ocotlan"/>
    <s v="LATAM"/>
    <s v="US-2013-103051"/>
    <x v="48"/>
    <s v="Low"/>
    <s v="FUR-CH-10002547"/>
    <x v="97"/>
    <x v="1"/>
    <s v="Chairs"/>
    <x v="7"/>
    <n v="55.609600000000015"/>
    <n v="62.627000000000002"/>
    <n v="250.50800000000001"/>
    <n v="0.2"/>
    <n v="-27.54"/>
    <x v="0"/>
    <d v="2013-11-09T00:00:00"/>
    <d v="2013-11-09T00:00:00"/>
    <n v="5"/>
    <x v="1"/>
    <n v="0"/>
    <x v="1"/>
    <n v="27.263999999999999"/>
    <x v="2"/>
    <n v="45"/>
    <n v="-0.10993660881089626"/>
    <n v="0"/>
    <x v="2"/>
    <m/>
    <m/>
    <m/>
    <m/>
  </r>
  <r>
    <n v="104"/>
    <s v="TB-214003"/>
    <s v="Tom Boeckenhauer"/>
    <x v="0"/>
    <x v="0"/>
    <s v="Mexico"/>
    <s v="Jalisco"/>
    <s v="Ocotlan"/>
    <s v="LATAM"/>
    <s v="US-2013-103051"/>
    <x v="48"/>
    <s v="Low"/>
    <s v="OFF-AR-10001072"/>
    <x v="98"/>
    <x v="0"/>
    <s v="Art"/>
    <x v="2"/>
    <n v="6.86"/>
    <n v="8"/>
    <n v="16"/>
    <n v="0"/>
    <n v="2.2799999999999998"/>
    <x v="0"/>
    <d v="2013-11-09T00:00:00"/>
    <d v="2013-11-09T00:00:00"/>
    <n v="5"/>
    <x v="1"/>
    <n v="0"/>
    <x v="1"/>
    <n v="2.1280000000000001"/>
    <x v="2"/>
    <n v="45"/>
    <n v="0.14249999999999999"/>
    <n v="0"/>
    <x v="2"/>
    <m/>
    <m/>
    <m/>
    <m/>
  </r>
  <r>
    <n v="105"/>
    <s v="PB-191503"/>
    <s v="Philip Brown"/>
    <x v="0"/>
    <x v="0"/>
    <s v="Mexico"/>
    <s v="Puebla"/>
    <s v="Cholula"/>
    <s v="LATAM"/>
    <s v="MX-2013-151988"/>
    <x v="49"/>
    <s v="High"/>
    <s v="OFF-EN-10002624"/>
    <x v="99"/>
    <x v="0"/>
    <s v="Envelopes"/>
    <x v="4"/>
    <n v="3.74"/>
    <n v="6"/>
    <n v="6"/>
    <n v="0"/>
    <n v="2.2599999999999998"/>
    <x v="1"/>
    <d v="2013-12-03T00:00:00"/>
    <d v="2013-12-03T00:00:00"/>
    <n v="3"/>
    <x v="1"/>
    <n v="0"/>
    <x v="5"/>
    <n v="0.627"/>
    <x v="2"/>
    <n v="48"/>
    <n v="0.37666666666666665"/>
    <n v="0"/>
    <x v="2"/>
    <m/>
    <m/>
    <m/>
    <m/>
  </r>
  <r>
    <n v="106"/>
    <s v="MD-173503"/>
    <s v="Maribeth Dona"/>
    <x v="0"/>
    <x v="0"/>
    <s v="Mexico"/>
    <s v="Distrito Federal"/>
    <s v="Mexico City"/>
    <s v="LATAM"/>
    <s v="MX-2012-141915"/>
    <x v="50"/>
    <s v="Medium"/>
    <s v="FUR-CH-10004387"/>
    <x v="100"/>
    <x v="1"/>
    <s v="Chairs"/>
    <x v="6"/>
    <n v="28.783466666666655"/>
    <n v="36.899333333333324"/>
    <n v="265.67519999999996"/>
    <n v="0.2"/>
    <n v="6.6239999999999997"/>
    <x v="0"/>
    <d v="2012-10-15T00:00:00"/>
    <d v="2012-10-16T00:00:00"/>
    <n v="6"/>
    <x v="0"/>
    <n v="1"/>
    <x v="4"/>
    <n v="29.587"/>
    <x v="1"/>
    <n v="41"/>
    <n v="2.4932699777773765E-2"/>
    <n v="1"/>
    <x v="1"/>
    <m/>
    <m/>
    <m/>
    <m/>
  </r>
  <r>
    <n v="107"/>
    <s v="HD-147853"/>
    <s v="Harold Dahlen"/>
    <x v="1"/>
    <x v="3"/>
    <s v="Dominican Republic"/>
    <s v="Santo Domingo"/>
    <s v="Santo Domingo"/>
    <s v="LATAM"/>
    <s v="US-2011-150623"/>
    <x v="51"/>
    <s v="Medium"/>
    <s v="OFF-PA-10004854"/>
    <x v="101"/>
    <x v="0"/>
    <s v="Paper"/>
    <x v="0"/>
    <n v="26.074666666666662"/>
    <n v="32.168333333333329"/>
    <n v="77.204000000000008"/>
    <n v="0.2"/>
    <n v="-1.02"/>
    <x v="0"/>
    <d v="2011-10-02T00:00:00"/>
    <d v="2011-10-05T00:00:00"/>
    <n v="8"/>
    <x v="0"/>
    <n v="3"/>
    <x v="3"/>
    <n v="5.9889999999999999"/>
    <x v="3"/>
    <n v="40"/>
    <n v="-1.3211750686492926E-2"/>
    <n v="1"/>
    <x v="0"/>
    <m/>
    <m/>
    <m/>
    <m/>
  </r>
  <r>
    <n v="108"/>
    <s v="TT-212653"/>
    <s v="Tim Taslimi"/>
    <x v="2"/>
    <x v="1"/>
    <s v="Argentina"/>
    <s v="Buenos Aires"/>
    <s v="Buenos Aires"/>
    <s v="LATAM"/>
    <s v="US-2014-112368"/>
    <x v="52"/>
    <s v="High"/>
    <s v="OFF-AR-10000503"/>
    <x v="102"/>
    <x v="0"/>
    <s v="Art"/>
    <x v="3"/>
    <n v="5.8760000000000003"/>
    <n v="7.5600000000000005"/>
    <n v="18.144000000000002"/>
    <n v="0.4"/>
    <n v="-5.36"/>
    <x v="1"/>
    <d v="2014-06-11T00:00:00"/>
    <d v="2014-06-14T00:00:00"/>
    <n v="6"/>
    <x v="0"/>
    <n v="3"/>
    <x v="6"/>
    <n v="2.2229999999999999"/>
    <x v="0"/>
    <n v="24"/>
    <n v="-0.29541446208112876"/>
    <n v="1"/>
    <x v="0"/>
    <m/>
    <m/>
    <m/>
    <m/>
  </r>
  <r>
    <n v="109"/>
    <s v="TT-212653"/>
    <s v="Tim Taslimi"/>
    <x v="2"/>
    <x v="1"/>
    <s v="Argentina"/>
    <s v="Buenos Aires"/>
    <s v="Buenos Aires"/>
    <s v="LATAM"/>
    <s v="US-2014-112368"/>
    <x v="52"/>
    <s v="High"/>
    <s v="OFF-PA-10001470"/>
    <x v="103"/>
    <x v="0"/>
    <s v="Paper"/>
    <x v="4"/>
    <n v="11.263200000000001"/>
    <n v="18.458666666666669"/>
    <n v="11.075200000000001"/>
    <n v="0.4"/>
    <n v="-0.188"/>
    <x v="1"/>
    <d v="2014-06-11T00:00:00"/>
    <d v="2014-06-11T00:00:00"/>
    <n v="3"/>
    <x v="1"/>
    <n v="0"/>
    <x v="6"/>
    <n v="1.71"/>
    <x v="0"/>
    <n v="24"/>
    <n v="-1.6974862756428778E-2"/>
    <n v="0"/>
    <x v="2"/>
    <m/>
    <m/>
    <m/>
    <m/>
  </r>
  <r>
    <n v="110"/>
    <s v="RS-194203"/>
    <s v="Ricardo Sperren"/>
    <x v="2"/>
    <x v="0"/>
    <s v="Mexico"/>
    <s v="Morelos"/>
    <s v="Jiutepec"/>
    <s v="LATAM"/>
    <s v="MX-2013-135895"/>
    <x v="53"/>
    <s v="High"/>
    <s v="TEC-AC-10003681"/>
    <x v="104"/>
    <x v="2"/>
    <s v="Accessories"/>
    <x v="2"/>
    <n v="17.259999999999998"/>
    <n v="24"/>
    <n v="48"/>
    <n v="0"/>
    <n v="13.48"/>
    <x v="3"/>
    <d v="2013-09-04T00:00:00"/>
    <d v="2013-09-04T00:00:00"/>
    <n v="0"/>
    <x v="1"/>
    <n v="0"/>
    <x v="4"/>
    <n v="12.209"/>
    <x v="2"/>
    <n v="36"/>
    <n v="0.28083333333333332"/>
    <n v="0"/>
    <x v="2"/>
    <m/>
    <m/>
    <m/>
    <m/>
  </r>
  <r>
    <n v="111"/>
    <s v="SC-206803"/>
    <s v="Steve Carroll"/>
    <x v="1"/>
    <x v="0"/>
    <s v="Mexico"/>
    <s v="Baja California"/>
    <s v="Tijuana"/>
    <s v="LATAM"/>
    <s v="MX-2014-162152"/>
    <x v="54"/>
    <s v="Low"/>
    <s v="TEC-PH-10000087"/>
    <x v="105"/>
    <x v="2"/>
    <s v="Phones"/>
    <x v="7"/>
    <n v="87.42"/>
    <n v="93"/>
    <n v="465"/>
    <n v="0"/>
    <n v="27.9"/>
    <x v="0"/>
    <d v="2014-08-20T00:00:00"/>
    <d v="2014-08-20T00:00:00"/>
    <n v="5"/>
    <x v="1"/>
    <n v="0"/>
    <x v="2"/>
    <n v="55.555"/>
    <x v="0"/>
    <n v="33"/>
    <n v="0.06"/>
    <n v="0"/>
    <x v="2"/>
    <m/>
    <m/>
    <m/>
    <m/>
  </r>
  <r>
    <n v="112"/>
    <s v="EM-142003"/>
    <s v="Evan Minnotte"/>
    <x v="1"/>
    <x v="2"/>
    <s v="Guatemala"/>
    <s v="Huehuetenango"/>
    <s v="Huehuetenango"/>
    <s v="LATAM"/>
    <s v="MX-2012-121006"/>
    <x v="55"/>
    <s v="Medium"/>
    <s v="OFF-SU-10002032"/>
    <x v="106"/>
    <x v="0"/>
    <s v="Supplies"/>
    <x v="7"/>
    <n v="7.18"/>
    <n v="9.1999999999999993"/>
    <n v="46"/>
    <n v="0"/>
    <n v="10.1"/>
    <x v="0"/>
    <d v="2012-11-13T00:00:00"/>
    <d v="2012-11-13T00:00:00"/>
    <n v="5"/>
    <x v="1"/>
    <n v="0"/>
    <x v="0"/>
    <n v="4.0270000000000001"/>
    <x v="1"/>
    <n v="45"/>
    <n v="0.21956521739130433"/>
    <n v="0"/>
    <x v="2"/>
    <m/>
    <m/>
    <m/>
    <m/>
  </r>
  <r>
    <n v="113"/>
    <s v="SW-202753"/>
    <s v="Scott Williamson"/>
    <x v="0"/>
    <x v="1"/>
    <s v="Argentina"/>
    <s v="Chaco"/>
    <s v="Resistencia"/>
    <s v="LATAM"/>
    <s v="US-2013-130631"/>
    <x v="56"/>
    <s v="Medium"/>
    <s v="OFF-PA-10000318"/>
    <x v="107"/>
    <x v="0"/>
    <s v="Paper"/>
    <x v="5"/>
    <n v="12.925828571428569"/>
    <n v="17.54971428571428"/>
    <n v="73.708799999999968"/>
    <n v="0.4"/>
    <n v="-16.771999999999998"/>
    <x v="1"/>
    <d v="2013-09-19T00:00:00"/>
    <d v="2013-09-19T00:00:00"/>
    <n v="3"/>
    <x v="1"/>
    <n v="0"/>
    <x v="1"/>
    <n v="5.7290000000000001"/>
    <x v="2"/>
    <n v="38"/>
    <n v="-0.22754406529478172"/>
    <n v="0"/>
    <x v="2"/>
    <m/>
    <m/>
    <m/>
    <m/>
  </r>
  <r>
    <n v="114"/>
    <s v="SW-202753"/>
    <s v="Scott Williamson"/>
    <x v="0"/>
    <x v="1"/>
    <s v="Argentina"/>
    <s v="Chaco"/>
    <s v="Resistencia"/>
    <s v="LATAM"/>
    <s v="US-2013-130631"/>
    <x v="56"/>
    <s v="Medium"/>
    <s v="OFF-PA-10002219"/>
    <x v="108"/>
    <x v="0"/>
    <s v="Paper"/>
    <x v="6"/>
    <n v="5.8950222222222237"/>
    <n v="11.40503703703704"/>
    <n v="61.58720000000001"/>
    <n v="0.4"/>
    <n v="8.532"/>
    <x v="1"/>
    <d v="2013-09-19T00:00:00"/>
    <d v="2013-09-22T00:00:00"/>
    <n v="6"/>
    <x v="0"/>
    <n v="3"/>
    <x v="1"/>
    <n v="6.2729999999999997"/>
    <x v="2"/>
    <n v="38"/>
    <n v="0.13853528005819388"/>
    <n v="1"/>
    <x v="0"/>
    <m/>
    <m/>
    <m/>
    <m/>
  </r>
  <r>
    <n v="115"/>
    <s v="SW-202753"/>
    <s v="Scott Williamson"/>
    <x v="0"/>
    <x v="1"/>
    <s v="Argentina"/>
    <s v="Chaco"/>
    <s v="Resistencia"/>
    <s v="LATAM"/>
    <s v="US-2013-130631"/>
    <x v="56"/>
    <s v="Medium"/>
    <s v="OFF-ST-10003089"/>
    <x v="109"/>
    <x v="0"/>
    <s v="Storage"/>
    <x v="7"/>
    <n v="76.071199999999976"/>
    <n v="133.60533333333331"/>
    <n v="400.81599999999992"/>
    <n v="0.4"/>
    <n v="20.46"/>
    <x v="1"/>
    <d v="2013-09-19T00:00:00"/>
    <d v="2013-09-21T00:00:00"/>
    <n v="5"/>
    <x v="0"/>
    <n v="2"/>
    <x v="1"/>
    <n v="28.995999999999999"/>
    <x v="2"/>
    <n v="38"/>
    <n v="5.1045866432477757E-2"/>
    <n v="1"/>
    <x v="3"/>
    <m/>
    <m/>
    <m/>
    <m/>
  </r>
  <r>
    <n v="116"/>
    <s v="TS-210853"/>
    <s v="Thais Sissman"/>
    <x v="0"/>
    <x v="3"/>
    <s v="Dominican Republic"/>
    <s v="Barahona"/>
    <s v="Santa Cruz de Barahona"/>
    <s v="LATAM"/>
    <s v="MX-2014-145051"/>
    <x v="57"/>
    <s v="Medium"/>
    <s v="OFF-FA-10003123"/>
    <x v="110"/>
    <x v="0"/>
    <s v="Fasteners"/>
    <x v="7"/>
    <n v="5.2736000000000001"/>
    <n v="6.9320000000000004"/>
    <n v="27.728000000000005"/>
    <n v="0.2"/>
    <n v="1.36"/>
    <x v="0"/>
    <d v="2014-03-01T00:00:00"/>
    <d v="2014-03-01T00:00:00"/>
    <n v="5"/>
    <x v="1"/>
    <n v="0"/>
    <x v="1"/>
    <n v="1.61"/>
    <x v="0"/>
    <n v="9"/>
    <n v="4.9047893825735711E-2"/>
    <n v="0"/>
    <x v="2"/>
    <m/>
    <m/>
    <m/>
    <m/>
  </r>
  <r>
    <n v="117"/>
    <s v="SS-204103"/>
    <s v="Shahid Shariari"/>
    <x v="0"/>
    <x v="1"/>
    <s v="Brazil"/>
    <s v="Parana"/>
    <s v="Curitiba"/>
    <s v="LATAM"/>
    <s v="MX-2014-167801"/>
    <x v="58"/>
    <s v="Medium"/>
    <s v="TEC-PH-10000347"/>
    <x v="111"/>
    <x v="2"/>
    <s v="Phones"/>
    <x v="7"/>
    <n v="72.08"/>
    <n v="92.4"/>
    <n v="462"/>
    <n v="0"/>
    <n v="101.6"/>
    <x v="1"/>
    <d v="2014-12-01T00:00:00"/>
    <d v="2014-12-01T00:00:00"/>
    <n v="3"/>
    <x v="1"/>
    <n v="0"/>
    <x v="2"/>
    <n v="78.475999999999999"/>
    <x v="0"/>
    <n v="48"/>
    <n v="0.21991341991341989"/>
    <n v="0"/>
    <x v="2"/>
    <m/>
    <m/>
    <m/>
    <m/>
  </r>
  <r>
    <n v="118"/>
    <s v="AG-103303"/>
    <s v="Alex Grayson"/>
    <x v="0"/>
    <x v="1"/>
    <s v="Colombia"/>
    <s v="Atlantico"/>
    <s v="Soledad"/>
    <s v="LATAM"/>
    <s v="MX-2013-117471"/>
    <x v="59"/>
    <s v="High"/>
    <s v="OFF-AP-10000329"/>
    <x v="112"/>
    <x v="0"/>
    <s v="Appliances"/>
    <x v="0"/>
    <n v="350.66666666666669"/>
    <n v="350.66666666666669"/>
    <n v="1052"/>
    <n v="0"/>
    <n v="0"/>
    <x v="1"/>
    <d v="2013-08-17T00:00:00"/>
    <d v="2013-08-17T00:00:00"/>
    <n v="3"/>
    <x v="1"/>
    <n v="0"/>
    <x v="4"/>
    <n v="166.26"/>
    <x v="2"/>
    <n v="33"/>
    <n v="0"/>
    <n v="0"/>
    <x v="2"/>
    <m/>
    <m/>
    <m/>
    <m/>
  </r>
  <r>
    <n v="119"/>
    <s v="AG-103303"/>
    <s v="Alex Grayson"/>
    <x v="0"/>
    <x v="1"/>
    <s v="Colombia"/>
    <s v="Atlantico"/>
    <s v="Soledad"/>
    <s v="LATAM"/>
    <s v="MX-2013-117471"/>
    <x v="59"/>
    <s v="High"/>
    <s v="OFF-EN-10004870"/>
    <x v="113"/>
    <x v="0"/>
    <s v="Envelopes"/>
    <x v="5"/>
    <n v="21.688571428571429"/>
    <n v="26.428571428571431"/>
    <n v="185"/>
    <n v="0"/>
    <n v="33.18"/>
    <x v="1"/>
    <d v="2013-08-17T00:00:00"/>
    <d v="2013-08-17T00:00:00"/>
    <n v="3"/>
    <x v="1"/>
    <n v="0"/>
    <x v="4"/>
    <n v="23.335999999999999"/>
    <x v="2"/>
    <n v="33"/>
    <n v="0.17935135135135136"/>
    <n v="0"/>
    <x v="2"/>
    <m/>
    <m/>
    <m/>
    <m/>
  </r>
  <r>
    <n v="120"/>
    <s v="AG-103303"/>
    <s v="Alex Grayson"/>
    <x v="0"/>
    <x v="1"/>
    <s v="Colombia"/>
    <s v="Atlantico"/>
    <s v="Soledad"/>
    <s v="LATAM"/>
    <s v="MX-2013-117471"/>
    <x v="59"/>
    <s v="High"/>
    <s v="OFF-FA-10004920"/>
    <x v="114"/>
    <x v="0"/>
    <s v="Fasteners"/>
    <x v="0"/>
    <n v="8.0933333333333337"/>
    <n v="11.333333333333334"/>
    <n v="34"/>
    <n v="0"/>
    <n v="9.7200000000000006"/>
    <x v="1"/>
    <d v="2013-08-17T00:00:00"/>
    <d v="2013-08-17T00:00:00"/>
    <n v="3"/>
    <x v="1"/>
    <n v="0"/>
    <x v="4"/>
    <n v="1.2889999999999999"/>
    <x v="2"/>
    <n v="33"/>
    <n v="0.28588235294117648"/>
    <n v="0"/>
    <x v="2"/>
    <m/>
    <m/>
    <m/>
    <m/>
  </r>
  <r>
    <n v="121"/>
    <s v="NP-186853"/>
    <s v="Nora Pelletier"/>
    <x v="1"/>
    <x v="2"/>
    <s v="Honduras"/>
    <s v="Francisco Morazan"/>
    <s v="Tegucigalpa"/>
    <s v="LATAM"/>
    <s v="US-2012-146360"/>
    <x v="60"/>
    <s v="Medium"/>
    <s v="OFF-EN-10004580"/>
    <x v="115"/>
    <x v="0"/>
    <s v="Envelopes"/>
    <x v="7"/>
    <n v="35.172800000000002"/>
    <n v="41.034666666666674"/>
    <n v="123.10400000000001"/>
    <n v="0.4"/>
    <n v="-52.76"/>
    <x v="0"/>
    <d v="2012-03-19T00:00:00"/>
    <d v="2012-03-19T00:00:00"/>
    <n v="5"/>
    <x v="1"/>
    <n v="0"/>
    <x v="4"/>
    <n v="7.3150000000000004"/>
    <x v="1"/>
    <n v="11"/>
    <n v="-0.42858071224330641"/>
    <n v="0"/>
    <x v="2"/>
    <m/>
    <m/>
    <m/>
    <m/>
  </r>
  <r>
    <n v="122"/>
    <s v="PO-191953"/>
    <s v="Phillina Ober"/>
    <x v="1"/>
    <x v="1"/>
    <s v="Venezuela"/>
    <s v="Miranda"/>
    <s v="Charallave"/>
    <s v="LATAM"/>
    <s v="US-2012-112032"/>
    <x v="61"/>
    <s v="Medium"/>
    <s v="OFF-AR-10002975"/>
    <x v="116"/>
    <x v="0"/>
    <s v="Art"/>
    <x v="3"/>
    <n v="18.703600000000002"/>
    <n v="30.632666666666669"/>
    <n v="73.5184"/>
    <n v="0.4"/>
    <n v="-1.296"/>
    <x v="0"/>
    <d v="2012-03-24T00:00:00"/>
    <d v="2012-03-25T00:00:00"/>
    <n v="6"/>
    <x v="0"/>
    <n v="1"/>
    <x v="1"/>
    <n v="6.4160000000000004"/>
    <x v="1"/>
    <n v="12"/>
    <n v="-1.7628240005223183E-2"/>
    <n v="1"/>
    <x v="1"/>
    <m/>
    <m/>
    <m/>
    <m/>
  </r>
  <r>
    <n v="123"/>
    <s v="PB-191503"/>
    <s v="Philip Brown"/>
    <x v="0"/>
    <x v="3"/>
    <s v="Haiti"/>
    <s v="Ouest"/>
    <s v="Carrefour"/>
    <s v="LATAM"/>
    <s v="US-2011-138842"/>
    <x v="62"/>
    <s v="High"/>
    <s v="FUR-BO-10003103"/>
    <x v="117"/>
    <x v="1"/>
    <s v="Bookcases"/>
    <x v="3"/>
    <n v="101.70999999999995"/>
    <n v="129.68333333333328"/>
    <n v="311.23999999999984"/>
    <n v="0.4"/>
    <n v="-95.6"/>
    <x v="0"/>
    <d v="2012-01-03T00:00:00"/>
    <d v="2012-01-03T00:00:00"/>
    <n v="5"/>
    <x v="1"/>
    <n v="0"/>
    <x v="0"/>
    <n v="16.47"/>
    <x v="3"/>
    <n v="53"/>
    <n v="-0.30715846292250365"/>
    <n v="0"/>
    <x v="2"/>
    <m/>
    <m/>
    <m/>
    <m/>
  </r>
  <r>
    <n v="124"/>
    <s v="PB-191503"/>
    <s v="Philip Brown"/>
    <x v="0"/>
    <x v="3"/>
    <s v="Haiti"/>
    <s v="Ouest"/>
    <s v="Carrefour"/>
    <s v="LATAM"/>
    <s v="US-2011-138842"/>
    <x v="62"/>
    <s v="High"/>
    <s v="TEC-MA-10001290"/>
    <x v="118"/>
    <x v="2"/>
    <s v="Machines"/>
    <x v="2"/>
    <n v="161.08599999999998"/>
    <n v="325.01999999999992"/>
    <n v="195.01199999999997"/>
    <n v="0.7"/>
    <n v="-127.16"/>
    <x v="0"/>
    <d v="2012-01-03T00:00:00"/>
    <d v="2012-01-03T00:00:00"/>
    <n v="5"/>
    <x v="1"/>
    <n v="0"/>
    <x v="0"/>
    <n v="11.695"/>
    <x v="3"/>
    <n v="53"/>
    <n v="-0.65206243718335288"/>
    <n v="0"/>
    <x v="2"/>
    <m/>
    <m/>
    <m/>
    <m/>
  </r>
  <r>
    <n v="125"/>
    <s v="JL-151303"/>
    <s v="Jack Lebron"/>
    <x v="0"/>
    <x v="1"/>
    <s v="Brazil"/>
    <s v="Paraiba"/>
    <s v="Joao Pessoa"/>
    <s v="LATAM"/>
    <s v="MX-2014-148488"/>
    <x v="63"/>
    <s v="Medium"/>
    <s v="FUR-CH-10000105"/>
    <x v="119"/>
    <x v="1"/>
    <s v="Chairs"/>
    <x v="7"/>
    <n v="16.240000000000002"/>
    <n v="29"/>
    <n v="145"/>
    <n v="0"/>
    <n v="63.8"/>
    <x v="2"/>
    <d v="2014-06-06T00:00:00"/>
    <d v="2014-06-06T00:00:00"/>
    <n v="2"/>
    <x v="1"/>
    <n v="0"/>
    <x v="4"/>
    <n v="28.481000000000002"/>
    <x v="0"/>
    <n v="23"/>
    <n v="0.44"/>
    <n v="0"/>
    <x v="2"/>
    <m/>
    <m/>
    <m/>
    <m/>
  </r>
  <r>
    <n v="126"/>
    <s v="JL-151303"/>
    <s v="Jack Lebron"/>
    <x v="0"/>
    <x v="1"/>
    <s v="Brazil"/>
    <s v="Paraiba"/>
    <s v="Joao Pessoa"/>
    <s v="LATAM"/>
    <s v="MX-2014-148488"/>
    <x v="63"/>
    <s v="Medium"/>
    <s v="TEC-CO-10001756"/>
    <x v="46"/>
    <x v="2"/>
    <s v="Copiers"/>
    <x v="2"/>
    <n v="58.637664480000005"/>
    <n v="96.117659799599195"/>
    <n v="191.85084896000001"/>
    <n v="2E-3"/>
    <n v="74.575519999999997"/>
    <x v="2"/>
    <d v="2014-06-06T00:00:00"/>
    <d v="2014-06-06T00:00:00"/>
    <n v="2"/>
    <x v="1"/>
    <n v="0"/>
    <x v="4"/>
    <n v="32.387999999999998"/>
    <x v="0"/>
    <n v="23"/>
    <n v="0.38871613237191688"/>
    <n v="0"/>
    <x v="2"/>
    <m/>
    <m/>
    <m/>
    <m/>
  </r>
  <r>
    <n v="127"/>
    <s v="JL-151303"/>
    <s v="Jack Lebron"/>
    <x v="0"/>
    <x v="1"/>
    <s v="Brazil"/>
    <s v="Paraiba"/>
    <s v="Joao Pessoa"/>
    <s v="LATAM"/>
    <s v="MX-2014-148488"/>
    <x v="63"/>
    <s v="Medium"/>
    <s v="OFF-EN-10004518"/>
    <x v="120"/>
    <x v="0"/>
    <s v="Envelopes"/>
    <x v="1"/>
    <n v="16.914999999999999"/>
    <n v="24.875"/>
    <n v="199"/>
    <n v="0"/>
    <n v="63.68"/>
    <x v="2"/>
    <d v="2014-06-06T00:00:00"/>
    <d v="2014-06-06T00:00:00"/>
    <n v="2"/>
    <x v="1"/>
    <n v="0"/>
    <x v="4"/>
    <n v="30.212"/>
    <x v="0"/>
    <n v="23"/>
    <n v="0.32"/>
    <n v="0"/>
    <x v="2"/>
    <m/>
    <m/>
    <m/>
    <m/>
  </r>
  <r>
    <n v="128"/>
    <s v="JL-151303"/>
    <s v="Jack Lebron"/>
    <x v="0"/>
    <x v="1"/>
    <s v="Brazil"/>
    <s v="Paraiba"/>
    <s v="Joao Pessoa"/>
    <s v="LATAM"/>
    <s v="MX-2014-148488"/>
    <x v="63"/>
    <s v="Medium"/>
    <s v="FUR-CH-10002653"/>
    <x v="121"/>
    <x v="1"/>
    <s v="Chairs"/>
    <x v="2"/>
    <n v="76.38"/>
    <n v="95.5"/>
    <n v="191"/>
    <n v="0"/>
    <n v="38.24"/>
    <x v="2"/>
    <d v="2014-06-06T00:00:00"/>
    <d v="2014-06-06T00:00:00"/>
    <n v="2"/>
    <x v="1"/>
    <n v="0"/>
    <x v="4"/>
    <n v="6.4669999999999996"/>
    <x v="0"/>
    <n v="23"/>
    <n v="0.20020942408376965"/>
    <n v="0"/>
    <x v="2"/>
    <m/>
    <m/>
    <m/>
    <m/>
  </r>
  <r>
    <n v="129"/>
    <s v="JL-151303"/>
    <s v="Jack Lebron"/>
    <x v="0"/>
    <x v="1"/>
    <s v="Brazil"/>
    <s v="Paraiba"/>
    <s v="Joao Pessoa"/>
    <s v="LATAM"/>
    <s v="MX-2014-148488"/>
    <x v="63"/>
    <s v="Medium"/>
    <s v="OFF-AR-10003123"/>
    <x v="122"/>
    <x v="0"/>
    <s v="Art"/>
    <x v="0"/>
    <n v="18.760000000000002"/>
    <n v="36"/>
    <n v="108"/>
    <n v="0"/>
    <n v="51.72"/>
    <x v="2"/>
    <d v="2014-06-06T00:00:00"/>
    <d v="2014-06-06T00:00:00"/>
    <n v="2"/>
    <x v="1"/>
    <n v="0"/>
    <x v="4"/>
    <n v="10.823"/>
    <x v="0"/>
    <n v="23"/>
    <n v="0.47888888888888886"/>
    <n v="0"/>
    <x v="2"/>
    <m/>
    <m/>
    <m/>
    <m/>
  </r>
  <r>
    <n v="130"/>
    <s v="BT-113053"/>
    <s v="Beth Thompson"/>
    <x v="1"/>
    <x v="3"/>
    <s v="Cuba"/>
    <s v="Granma"/>
    <s v="Manzanillo"/>
    <s v="LATAM"/>
    <s v="MX-2011-158771"/>
    <x v="64"/>
    <s v="Medium"/>
    <s v="OFF-EN-10000857"/>
    <x v="123"/>
    <x v="0"/>
    <s v="Envelopes"/>
    <x v="9"/>
    <n v="30.400000000000002"/>
    <n v="31"/>
    <n v="186"/>
    <n v="0"/>
    <n v="3.6"/>
    <x v="0"/>
    <d v="2011-01-09T00:00:00"/>
    <d v="2011-01-09T00:00:00"/>
    <n v="5"/>
    <x v="1"/>
    <n v="0"/>
    <x v="3"/>
    <n v="16.393999999999998"/>
    <x v="3"/>
    <n v="2"/>
    <n v="1.935483870967742E-2"/>
    <n v="0"/>
    <x v="2"/>
    <m/>
    <m/>
    <m/>
    <m/>
  </r>
  <r>
    <n v="131"/>
    <s v="DR-128803"/>
    <s v="Dan Reichenbach"/>
    <x v="2"/>
    <x v="0"/>
    <s v="Mexico"/>
    <s v="Distrito Federal"/>
    <s v="Mexico City"/>
    <s v="LATAM"/>
    <s v="MX-2014-135265"/>
    <x v="65"/>
    <s v="Medium"/>
    <s v="OFF-PA-10001164"/>
    <x v="124"/>
    <x v="0"/>
    <s v="Paper"/>
    <x v="0"/>
    <n v="8.2466666666666661"/>
    <n v="15.666666666666668"/>
    <n v="47"/>
    <n v="0"/>
    <n v="22.26"/>
    <x v="0"/>
    <d v="2014-12-30T00:00:00"/>
    <d v="2014-12-30T00:00:00"/>
    <n v="5"/>
    <x v="1"/>
    <n v="0"/>
    <x v="0"/>
    <n v="4.391"/>
    <x v="0"/>
    <n v="52"/>
    <n v="0.47361702127659577"/>
    <n v="0"/>
    <x v="2"/>
    <m/>
    <m/>
    <m/>
    <m/>
  </r>
  <r>
    <n v="132"/>
    <s v="LP-170803"/>
    <s v="Liz Pelletier"/>
    <x v="0"/>
    <x v="0"/>
    <s v="Mexico"/>
    <s v="Guanajuato"/>
    <s v="Irapuato"/>
    <s v="LATAM"/>
    <s v="US-2013-130239"/>
    <x v="66"/>
    <s v="Medium"/>
    <s v="FUR-BO-10002992"/>
    <x v="125"/>
    <x v="1"/>
    <s v="Bookcases"/>
    <x v="7"/>
    <n v="216.40799999999999"/>
    <n v="246.33500000000001"/>
    <n v="985.34"/>
    <n v="0.2"/>
    <n v="-96.7"/>
    <x v="0"/>
    <d v="2013-11-19T00:00:00"/>
    <d v="2013-11-19T00:00:00"/>
    <n v="5"/>
    <x v="1"/>
    <n v="0"/>
    <x v="0"/>
    <n v="72.519000000000005"/>
    <x v="2"/>
    <n v="46"/>
    <n v="-9.8138713540503783E-2"/>
    <n v="0"/>
    <x v="2"/>
    <m/>
    <m/>
    <m/>
    <m/>
  </r>
  <r>
    <n v="133"/>
    <s v="TT-214603"/>
    <s v="Tonja Turnell"/>
    <x v="1"/>
    <x v="3"/>
    <s v="Dominican Republic"/>
    <s v="Santo Domingo"/>
    <s v="Santo Domingo"/>
    <s v="LATAM"/>
    <s v="US-2014-118752"/>
    <x v="67"/>
    <s v="Medium"/>
    <s v="OFF-FA-10004781"/>
    <x v="27"/>
    <x v="0"/>
    <s v="Fasteners"/>
    <x v="2"/>
    <n v="7.7536000000000005"/>
    <n v="8.907"/>
    <n v="14.251200000000001"/>
    <n v="0.2"/>
    <n v="-1.256"/>
    <x v="0"/>
    <d v="2014-10-04T00:00:00"/>
    <d v="2014-10-06T00:00:00"/>
    <n v="7"/>
    <x v="0"/>
    <n v="2"/>
    <x v="1"/>
    <n v="0.88600000000000001"/>
    <x v="0"/>
    <n v="40"/>
    <n v="-8.8132929156842926E-2"/>
    <n v="1"/>
    <x v="3"/>
    <m/>
    <m/>
    <m/>
    <m/>
  </r>
  <r>
    <n v="134"/>
    <s v="TT-214603"/>
    <s v="Tonja Turnell"/>
    <x v="1"/>
    <x v="3"/>
    <s v="Dominican Republic"/>
    <s v="Santo Domingo"/>
    <s v="Santo Domingo"/>
    <s v="LATAM"/>
    <s v="US-2014-118752"/>
    <x v="67"/>
    <s v="Medium"/>
    <s v="OFF-BI-10002414"/>
    <x v="126"/>
    <x v="0"/>
    <s v="Binders"/>
    <x v="4"/>
    <n v="6.9215999999999998"/>
    <n v="7.6919999999999993"/>
    <n v="6.1536"/>
    <n v="0.2"/>
    <n v="-0.76800000000000002"/>
    <x v="0"/>
    <d v="2014-10-04T00:00:00"/>
    <d v="2014-10-04T00:00:00"/>
    <n v="5"/>
    <x v="1"/>
    <n v="0"/>
    <x v="1"/>
    <n v="0.17799999999999999"/>
    <x v="0"/>
    <n v="40"/>
    <n v="-0.12480499219968799"/>
    <n v="0"/>
    <x v="2"/>
    <m/>
    <m/>
    <m/>
    <m/>
  </r>
  <r>
    <n v="135"/>
    <s v="FW-143953"/>
    <s v="Fred Wasserman"/>
    <x v="2"/>
    <x v="1"/>
    <s v="Argentina"/>
    <s v="Mendoza"/>
    <s v="Mendoza"/>
    <s v="LATAM"/>
    <s v="MX-2014-128762"/>
    <x v="17"/>
    <s v="Medium"/>
    <s v="OFF-LA-10000203"/>
    <x v="127"/>
    <x v="0"/>
    <s v="Labels"/>
    <x v="7"/>
    <n v="2.4823999999999997"/>
    <n v="4.277333333333333"/>
    <n v="12.831999999999997"/>
    <n v="0.4"/>
    <n v="0.42"/>
    <x v="0"/>
    <d v="2014-11-03T00:00:00"/>
    <d v="2014-11-03T00:00:00"/>
    <n v="5"/>
    <x v="1"/>
    <n v="0"/>
    <x v="4"/>
    <n v="1.105"/>
    <x v="0"/>
    <n v="44"/>
    <n v="3.2730673316708238E-2"/>
    <n v="0"/>
    <x v="2"/>
    <m/>
    <m/>
    <m/>
    <m/>
  </r>
  <r>
    <n v="136"/>
    <s v="FW-143953"/>
    <s v="Fred Wasserman"/>
    <x v="2"/>
    <x v="1"/>
    <s v="Argentina"/>
    <s v="Mendoza"/>
    <s v="Mendoza"/>
    <s v="LATAM"/>
    <s v="MX-2014-128762"/>
    <x v="17"/>
    <s v="Medium"/>
    <s v="OFF-AP-10000621"/>
    <x v="128"/>
    <x v="0"/>
    <s v="Appliances"/>
    <x v="0"/>
    <n v="101.11013333333335"/>
    <n v="196.1635555555556"/>
    <n v="353.09440000000006"/>
    <n v="0.4"/>
    <n v="49.764000000000003"/>
    <x v="0"/>
    <d v="2014-11-03T00:00:00"/>
    <d v="2014-11-04T00:00:00"/>
    <n v="6"/>
    <x v="0"/>
    <n v="1"/>
    <x v="4"/>
    <n v="30.004999999999999"/>
    <x v="0"/>
    <n v="44"/>
    <n v="0.1409368146308749"/>
    <n v="1"/>
    <x v="1"/>
    <m/>
    <m/>
    <m/>
    <m/>
  </r>
  <r>
    <n v="137"/>
    <s v="FW-143953"/>
    <s v="Fred Wasserman"/>
    <x v="2"/>
    <x v="1"/>
    <s v="Argentina"/>
    <s v="Mendoza"/>
    <s v="Mendoza"/>
    <s v="LATAM"/>
    <s v="MX-2014-128762"/>
    <x v="17"/>
    <s v="Medium"/>
    <s v="OFF-BI-10004080"/>
    <x v="129"/>
    <x v="0"/>
    <s v="Binders"/>
    <x v="4"/>
    <n v="28.205399999999997"/>
    <n v="50.47799999999998"/>
    <n v="15.143399999999996"/>
    <n v="0.7"/>
    <n v="-13.061999999999999"/>
    <x v="0"/>
    <d v="2014-11-03T00:00:00"/>
    <d v="2014-11-04T00:00:00"/>
    <n v="6"/>
    <x v="0"/>
    <n v="1"/>
    <x v="4"/>
    <n v="0.40300000000000002"/>
    <x v="0"/>
    <n v="44"/>
    <n v="-0.86255398391378435"/>
    <n v="1"/>
    <x v="1"/>
    <m/>
    <m/>
    <m/>
    <m/>
  </r>
  <r>
    <n v="138"/>
    <s v="BM-111403"/>
    <s v="Becky Martin"/>
    <x v="0"/>
    <x v="2"/>
    <s v="Panama"/>
    <s v="Panama"/>
    <s v="San Miguelito"/>
    <s v="LATAM"/>
    <s v="US-2012-105949"/>
    <x v="68"/>
    <s v="Medium"/>
    <s v="OFF-AR-10003794"/>
    <x v="130"/>
    <x v="0"/>
    <s v="Art"/>
    <x v="5"/>
    <n v="12.011085714285709"/>
    <n v="19.66514285714285"/>
    <n v="82.593599999999967"/>
    <n v="0.4"/>
    <n v="-1.484"/>
    <x v="2"/>
    <d v="2012-03-12T00:00:00"/>
    <d v="2012-03-12T00:00:00"/>
    <n v="2"/>
    <x v="1"/>
    <n v="0"/>
    <x v="5"/>
    <n v="14.127000000000001"/>
    <x v="1"/>
    <n v="10"/>
    <n v="-1.7967493849402383E-2"/>
    <n v="0"/>
    <x v="2"/>
    <m/>
    <m/>
    <m/>
    <m/>
  </r>
  <r>
    <n v="139"/>
    <s v="SC-200203"/>
    <s v="Sam Craven"/>
    <x v="0"/>
    <x v="0"/>
    <s v="Mexico"/>
    <s v="Guanajuato"/>
    <s v="Leon"/>
    <s v="LATAM"/>
    <s v="MX-2011-165337"/>
    <x v="69"/>
    <s v="Medium"/>
    <s v="TEC-MA-10001305"/>
    <x v="131"/>
    <x v="2"/>
    <s v="Machines"/>
    <x v="3"/>
    <n v="73.289999999999992"/>
    <n v="116.25"/>
    <n v="465"/>
    <n v="0"/>
    <n v="171.84"/>
    <x v="0"/>
    <d v="2011-05-28T00:00:00"/>
    <d v="2011-05-30T00:00:00"/>
    <n v="7"/>
    <x v="0"/>
    <n v="2"/>
    <x v="1"/>
    <n v="8.2219999999999995"/>
    <x v="3"/>
    <n v="22"/>
    <n v="0.36954838709677418"/>
    <n v="1"/>
    <x v="3"/>
    <m/>
    <m/>
    <m/>
    <m/>
  </r>
  <r>
    <n v="140"/>
    <s v="MO-175003"/>
    <s v="Mary O'Rourke"/>
    <x v="0"/>
    <x v="1"/>
    <s v="Brazil"/>
    <s v="Rio Grande do Sul"/>
    <s v="Caxias do Sul"/>
    <s v="LATAM"/>
    <s v="MX-2013-158071"/>
    <x v="70"/>
    <s v="Medium"/>
    <s v="TEC-MA-10002040"/>
    <x v="132"/>
    <x v="2"/>
    <s v="Machines"/>
    <x v="0"/>
    <n v="75.42"/>
    <n v="116"/>
    <n v="348"/>
    <n v="0"/>
    <n v="121.74"/>
    <x v="0"/>
    <d v="2013-10-20T00:00:00"/>
    <d v="2013-10-20T00:00:00"/>
    <n v="5"/>
    <x v="1"/>
    <n v="0"/>
    <x v="3"/>
    <n v="26.997"/>
    <x v="2"/>
    <n v="42"/>
    <n v="0.34982758620689652"/>
    <n v="0"/>
    <x v="2"/>
    <m/>
    <m/>
    <m/>
    <m/>
  </r>
  <r>
    <n v="141"/>
    <s v="MO-175003"/>
    <s v="Mary O'Rourke"/>
    <x v="0"/>
    <x v="1"/>
    <s v="Brazil"/>
    <s v="Rio Grande do Sul"/>
    <s v="Caxias do Sul"/>
    <s v="LATAM"/>
    <s v="MX-2013-158071"/>
    <x v="70"/>
    <s v="Medium"/>
    <s v="OFF-BI-10004624"/>
    <x v="133"/>
    <x v="0"/>
    <s v="Binders"/>
    <x v="0"/>
    <n v="9.0066666666666659"/>
    <n v="9.6666666666666661"/>
    <n v="29"/>
    <n v="0"/>
    <n v="1.98"/>
    <x v="0"/>
    <d v="2013-10-20T00:00:00"/>
    <d v="2013-10-20T00:00:00"/>
    <n v="5"/>
    <x v="1"/>
    <n v="0"/>
    <x v="3"/>
    <n v="2.1920000000000002"/>
    <x v="2"/>
    <n v="42"/>
    <n v="6.827586206896552E-2"/>
    <n v="0"/>
    <x v="2"/>
    <m/>
    <m/>
    <m/>
    <m/>
  </r>
  <r>
    <n v="142"/>
    <s v="KD-166153"/>
    <s v="Ken Dana"/>
    <x v="2"/>
    <x v="0"/>
    <s v="Mexico"/>
    <s v="Jalisco"/>
    <s v="Tlaquepaque"/>
    <s v="LATAM"/>
    <s v="MX-2012-163272"/>
    <x v="71"/>
    <s v="Medium"/>
    <s v="TEC-CO-10004831"/>
    <x v="134"/>
    <x v="2"/>
    <s v="Copiers"/>
    <x v="2"/>
    <n v="141.56397944000003"/>
    <n v="174.78382709418841"/>
    <n v="348.86851888000007"/>
    <n v="2E-3"/>
    <n v="65.740560000000002"/>
    <x v="0"/>
    <d v="2012-05-11T00:00:00"/>
    <d v="2012-05-13T00:00:00"/>
    <n v="7"/>
    <x v="0"/>
    <n v="2"/>
    <x v="6"/>
    <n v="22.535"/>
    <x v="1"/>
    <n v="19"/>
    <n v="0.18843935879067583"/>
    <n v="1"/>
    <x v="3"/>
    <m/>
    <m/>
    <m/>
    <m/>
  </r>
  <r>
    <n v="143"/>
    <s v="KD-166153"/>
    <s v="Ken Dana"/>
    <x v="2"/>
    <x v="0"/>
    <s v="Mexico"/>
    <s v="Jalisco"/>
    <s v="Tlaquepaque"/>
    <s v="LATAM"/>
    <s v="MX-2012-163272"/>
    <x v="71"/>
    <s v="Medium"/>
    <s v="OFF-LA-10004519"/>
    <x v="135"/>
    <x v="0"/>
    <s v="Labels"/>
    <x v="0"/>
    <n v="4.5466666666666669"/>
    <n v="7.6666666666666661"/>
    <n v="23"/>
    <n v="0"/>
    <n v="9.36"/>
    <x v="0"/>
    <d v="2012-05-11T00:00:00"/>
    <d v="2012-05-11T00:00:00"/>
    <n v="5"/>
    <x v="1"/>
    <n v="0"/>
    <x v="6"/>
    <n v="1.2849999999999999"/>
    <x v="1"/>
    <n v="19"/>
    <n v="0.40695652173913038"/>
    <n v="0"/>
    <x v="2"/>
    <m/>
    <m/>
    <m/>
    <m/>
  </r>
  <r>
    <n v="144"/>
    <s v="KD-166153"/>
    <s v="Ken Dana"/>
    <x v="2"/>
    <x v="0"/>
    <s v="Mexico"/>
    <s v="Jalisco"/>
    <s v="Tlaquepaque"/>
    <s v="LATAM"/>
    <s v="MX-2012-163272"/>
    <x v="71"/>
    <s v="Medium"/>
    <s v="OFF-EN-10002186"/>
    <x v="90"/>
    <x v="0"/>
    <s v="Envelopes"/>
    <x v="3"/>
    <n v="15.99"/>
    <n v="17.75"/>
    <n v="71"/>
    <n v="0"/>
    <n v="7.04"/>
    <x v="0"/>
    <d v="2012-05-11T00:00:00"/>
    <d v="2012-05-13T00:00:00"/>
    <n v="7"/>
    <x v="0"/>
    <n v="2"/>
    <x v="6"/>
    <n v="5.4569999999999999"/>
    <x v="1"/>
    <n v="19"/>
    <n v="9.9154929577464787E-2"/>
    <n v="1"/>
    <x v="3"/>
    <m/>
    <m/>
    <m/>
    <m/>
  </r>
  <r>
    <n v="145"/>
    <s v="EM-138103"/>
    <s v="Eleni McCrary"/>
    <x v="2"/>
    <x v="3"/>
    <s v="Dominican Republic"/>
    <s v="Santo Domingo"/>
    <s v="Santo Domingo"/>
    <s v="LATAM"/>
    <s v="MX-2011-105298"/>
    <x v="72"/>
    <s v="Medium"/>
    <s v="TEC-AC-10003454"/>
    <x v="136"/>
    <x v="2"/>
    <s v="Accessories"/>
    <x v="0"/>
    <n v="43.847999999999992"/>
    <n v="71.634999999999991"/>
    <n v="171.92399999999998"/>
    <n v="0.2"/>
    <n v="40.380000000000003"/>
    <x v="0"/>
    <d v="2011-06-13T00:00:00"/>
    <d v="2011-06-13T00:00:00"/>
    <n v="5"/>
    <x v="1"/>
    <n v="0"/>
    <x v="4"/>
    <n v="7.14"/>
    <x v="3"/>
    <n v="24"/>
    <n v="0.23487122216793471"/>
    <n v="0"/>
    <x v="2"/>
    <m/>
    <m/>
    <m/>
    <m/>
  </r>
  <r>
    <n v="146"/>
    <s v="EM-138103"/>
    <s v="Eleni McCrary"/>
    <x v="2"/>
    <x v="3"/>
    <s v="Dominican Republic"/>
    <s v="Santo Domingo"/>
    <s v="Santo Domingo"/>
    <s v="LATAM"/>
    <s v="MX-2011-105298"/>
    <x v="72"/>
    <s v="Medium"/>
    <s v="OFF-FA-10003911"/>
    <x v="137"/>
    <x v="0"/>
    <s v="Fasteners"/>
    <x v="2"/>
    <n v="10.622400000000001"/>
    <n v="11.587999999999999"/>
    <n v="18.540800000000001"/>
    <n v="0.2"/>
    <n v="-2.7040000000000002"/>
    <x v="0"/>
    <d v="2011-06-13T00:00:00"/>
    <d v="2011-06-14T00:00:00"/>
    <n v="6"/>
    <x v="0"/>
    <n v="1"/>
    <x v="4"/>
    <n v="1.51"/>
    <x v="3"/>
    <n v="24"/>
    <n v="-0.14584052468070419"/>
    <n v="1"/>
    <x v="1"/>
    <m/>
    <m/>
    <m/>
    <m/>
  </r>
  <r>
    <n v="147"/>
    <s v="BH-117103"/>
    <s v="Brosina Hoffman"/>
    <x v="0"/>
    <x v="2"/>
    <s v="Honduras"/>
    <s v="Cortes"/>
    <s v="Choloma"/>
    <s v="LATAM"/>
    <s v="US-2012-116750"/>
    <x v="73"/>
    <s v="Medium"/>
    <s v="OFF-ST-10004835"/>
    <x v="138"/>
    <x v="0"/>
    <s v="Storage"/>
    <x v="3"/>
    <n v="99.05919999999999"/>
    <n v="112.05199999999999"/>
    <n v="268.92479999999995"/>
    <n v="0.4"/>
    <n v="-127.312"/>
    <x v="1"/>
    <d v="2012-07-24T00:00:00"/>
    <d v="2012-07-24T00:00:00"/>
    <n v="3"/>
    <x v="1"/>
    <n v="0"/>
    <x v="5"/>
    <n v="25.065000000000001"/>
    <x v="1"/>
    <n v="29"/>
    <n v="-0.47341115434500658"/>
    <n v="0"/>
    <x v="2"/>
    <m/>
    <m/>
    <m/>
    <m/>
  </r>
  <r>
    <n v="148"/>
    <s v="BH-117103"/>
    <s v="Brosina Hoffman"/>
    <x v="0"/>
    <x v="2"/>
    <s v="Honduras"/>
    <s v="Cortes"/>
    <s v="Choloma"/>
    <s v="LATAM"/>
    <s v="US-2012-116750"/>
    <x v="73"/>
    <s v="Medium"/>
    <s v="OFF-LA-10000448"/>
    <x v="139"/>
    <x v="0"/>
    <s v="Labels"/>
    <x v="2"/>
    <n v="4.9223999999999997"/>
    <n v="6.5106666666666673"/>
    <n v="7.8128000000000002"/>
    <n v="0.4"/>
    <n v="-2.032"/>
    <x v="1"/>
    <d v="2012-07-24T00:00:00"/>
    <d v="2012-07-24T00:00:00"/>
    <n v="3"/>
    <x v="1"/>
    <n v="0"/>
    <x v="5"/>
    <n v="0.81499999999999995"/>
    <x v="1"/>
    <n v="29"/>
    <n v="-0.2600860126971124"/>
    <n v="0"/>
    <x v="2"/>
    <m/>
    <m/>
    <m/>
    <m/>
  </r>
  <r>
    <n v="149"/>
    <s v="BH-117103"/>
    <s v="Brosina Hoffman"/>
    <x v="0"/>
    <x v="2"/>
    <s v="Honduras"/>
    <s v="Cortes"/>
    <s v="Choloma"/>
    <s v="LATAM"/>
    <s v="US-2012-116750"/>
    <x v="73"/>
    <s v="Medium"/>
    <s v="TEC-CO-10000917"/>
    <x v="140"/>
    <x v="2"/>
    <s v="Copiers"/>
    <x v="3"/>
    <n v="168.20837096000002"/>
    <n v="206.78744307692313"/>
    <n v="494.63556384000009"/>
    <n v="0.40200000000000002"/>
    <n v="-178.19792000000001"/>
    <x v="1"/>
    <d v="2012-07-24T00:00:00"/>
    <d v="2012-07-27T00:00:00"/>
    <n v="6"/>
    <x v="0"/>
    <n v="3"/>
    <x v="5"/>
    <n v="29.385000000000002"/>
    <x v="1"/>
    <n v="29"/>
    <n v="-0.36026103464255099"/>
    <n v="1"/>
    <x v="0"/>
    <m/>
    <m/>
    <m/>
    <m/>
  </r>
  <r>
    <n v="150"/>
    <s v="BH-117103"/>
    <s v="Brosina Hoffman"/>
    <x v="0"/>
    <x v="2"/>
    <s v="Honduras"/>
    <s v="Cortes"/>
    <s v="Choloma"/>
    <s v="LATAM"/>
    <s v="US-2012-116750"/>
    <x v="73"/>
    <s v="Medium"/>
    <s v="TEC-AC-10001364"/>
    <x v="141"/>
    <x v="2"/>
    <s v="Accessories"/>
    <x v="0"/>
    <n v="16.328800000000001"/>
    <n v="30.394666666666673"/>
    <n v="54.710400000000014"/>
    <n v="0.4"/>
    <n v="5.7240000000000002"/>
    <x v="1"/>
    <d v="2012-07-24T00:00:00"/>
    <d v="2012-07-24T00:00:00"/>
    <n v="3"/>
    <x v="1"/>
    <n v="0"/>
    <x v="5"/>
    <n v="2.379"/>
    <x v="1"/>
    <n v="29"/>
    <n v="0.10462361817862781"/>
    <n v="0"/>
    <x v="2"/>
    <m/>
    <m/>
    <m/>
    <m/>
  </r>
  <r>
    <n v="151"/>
    <s v="BE-113353"/>
    <s v="Bill Eplett"/>
    <x v="1"/>
    <x v="3"/>
    <s v="Cuba"/>
    <s v="Holguin"/>
    <s v="Holguin"/>
    <s v="LATAM"/>
    <s v="MX-2013-106782"/>
    <x v="74"/>
    <s v="Medium"/>
    <s v="FUR-CH-10003853"/>
    <x v="142"/>
    <x v="1"/>
    <s v="Chairs"/>
    <x v="0"/>
    <n v="62.073333333333331"/>
    <n v="65.333333333333329"/>
    <n v="196"/>
    <n v="0"/>
    <n v="9.7799999999999994"/>
    <x v="0"/>
    <d v="2013-10-24T00:00:00"/>
    <d v="2013-10-24T00:00:00"/>
    <n v="5"/>
    <x v="1"/>
    <n v="0"/>
    <x v="5"/>
    <n v="17.895"/>
    <x v="2"/>
    <n v="42"/>
    <n v="4.9897959183673464E-2"/>
    <n v="0"/>
    <x v="2"/>
    <m/>
    <m/>
    <m/>
    <m/>
  </r>
  <r>
    <n v="152"/>
    <s v="BE-113353"/>
    <s v="Bill Eplett"/>
    <x v="1"/>
    <x v="3"/>
    <s v="Cuba"/>
    <s v="Holguin"/>
    <s v="Holguin"/>
    <s v="LATAM"/>
    <s v="MX-2013-106782"/>
    <x v="74"/>
    <s v="Medium"/>
    <s v="OFF-BI-10003184"/>
    <x v="143"/>
    <x v="0"/>
    <s v="Binders"/>
    <x v="7"/>
    <n v="2.38"/>
    <n v="3.8"/>
    <n v="19"/>
    <n v="0"/>
    <n v="7.1"/>
    <x v="0"/>
    <d v="2013-10-24T00:00:00"/>
    <d v="2013-10-24T00:00:00"/>
    <n v="5"/>
    <x v="1"/>
    <n v="0"/>
    <x v="5"/>
    <n v="1.012"/>
    <x v="2"/>
    <n v="42"/>
    <n v="0.37368421052631579"/>
    <n v="0"/>
    <x v="2"/>
    <m/>
    <m/>
    <m/>
    <m/>
  </r>
  <r>
    <n v="153"/>
    <s v="BE-113353"/>
    <s v="Bill Eplett"/>
    <x v="1"/>
    <x v="3"/>
    <s v="Cuba"/>
    <s v="Holguin"/>
    <s v="Holguin"/>
    <s v="LATAM"/>
    <s v="MX-2013-106782"/>
    <x v="74"/>
    <s v="Medium"/>
    <s v="FUR-CH-10002010"/>
    <x v="144"/>
    <x v="1"/>
    <s v="Chairs"/>
    <x v="7"/>
    <n v="22.78"/>
    <n v="38.6"/>
    <n v="193"/>
    <n v="0"/>
    <n v="79.099999999999994"/>
    <x v="0"/>
    <d v="2013-10-24T00:00:00"/>
    <d v="2013-10-27T00:00:00"/>
    <n v="8"/>
    <x v="0"/>
    <n v="3"/>
    <x v="5"/>
    <n v="2.8759999999999999"/>
    <x v="2"/>
    <n v="42"/>
    <n v="0.40984455958549221"/>
    <n v="1"/>
    <x v="0"/>
    <m/>
    <m/>
    <m/>
    <m/>
  </r>
  <r>
    <n v="154"/>
    <s v="LW-169903"/>
    <s v="Lindsay Williams"/>
    <x v="2"/>
    <x v="3"/>
    <s v="Dominican Republic"/>
    <s v="Santiago"/>
    <s v="Santiago de los Caballeros"/>
    <s v="LATAM"/>
    <s v="US-2012-137526"/>
    <x v="75"/>
    <s v="Low"/>
    <s v="OFF-BI-10003709"/>
    <x v="26"/>
    <x v="0"/>
    <s v="Binders"/>
    <x v="0"/>
    <n v="31.449599999999993"/>
    <n v="34.676999999999992"/>
    <n v="83.224799999999988"/>
    <n v="0.2"/>
    <n v="-11.124000000000001"/>
    <x v="0"/>
    <d v="2012-07-11T00:00:00"/>
    <d v="2012-07-11T00:00:00"/>
    <n v="5"/>
    <x v="1"/>
    <n v="0"/>
    <x v="2"/>
    <n v="8.6989999999999998"/>
    <x v="1"/>
    <n v="27"/>
    <n v="-0.13366208149493902"/>
    <n v="0"/>
    <x v="2"/>
    <m/>
    <m/>
    <m/>
    <m/>
  </r>
  <r>
    <n v="155"/>
    <s v="HE-148003"/>
    <s v="Harold Engle"/>
    <x v="2"/>
    <x v="1"/>
    <s v="Brazil"/>
    <s v="Bahia"/>
    <s v="Juazeiro"/>
    <s v="LATAM"/>
    <s v="MX-2011-140032"/>
    <x v="76"/>
    <s v="Medium"/>
    <s v="OFF-SU-10001421"/>
    <x v="145"/>
    <x v="0"/>
    <s v="Supplies"/>
    <x v="0"/>
    <n v="25.413333333333327"/>
    <n v="34.333333333333329"/>
    <n v="102.99999999999999"/>
    <n v="0"/>
    <n v="26.76"/>
    <x v="0"/>
    <d v="2011-07-19T00:00:00"/>
    <d v="2011-07-19T00:00:00"/>
    <n v="5"/>
    <x v="1"/>
    <n v="0"/>
    <x v="0"/>
    <n v="7.875"/>
    <x v="3"/>
    <n v="29"/>
    <n v="0.2598058252427185"/>
    <n v="0"/>
    <x v="2"/>
    <m/>
    <m/>
    <m/>
    <m/>
  </r>
  <r>
    <n v="156"/>
    <s v="LS-172303"/>
    <s v="Lycoris Saunders"/>
    <x v="0"/>
    <x v="2"/>
    <s v="Nicaragua"/>
    <s v="Managua"/>
    <s v="Managua"/>
    <s v="LATAM"/>
    <s v="MX-2012-144862"/>
    <x v="55"/>
    <s v="Medium"/>
    <s v="FUR-FU-10003414"/>
    <x v="146"/>
    <x v="1"/>
    <s v="Furnishings"/>
    <x v="7"/>
    <n v="9.9400000000000013"/>
    <n v="11.8"/>
    <n v="59"/>
    <n v="0"/>
    <n v="9.3000000000000007"/>
    <x v="0"/>
    <d v="2012-11-13T00:00:00"/>
    <d v="2012-11-13T00:00:00"/>
    <n v="5"/>
    <x v="1"/>
    <n v="0"/>
    <x v="0"/>
    <n v="5.01"/>
    <x v="1"/>
    <n v="45"/>
    <n v="0.15762711864406781"/>
    <n v="0"/>
    <x v="2"/>
    <m/>
    <m/>
    <m/>
    <m/>
  </r>
  <r>
    <n v="157"/>
    <s v="LS-172303"/>
    <s v="Lycoris Saunders"/>
    <x v="0"/>
    <x v="2"/>
    <s v="Nicaragua"/>
    <s v="Managua"/>
    <s v="Managua"/>
    <s v="LATAM"/>
    <s v="MX-2012-144862"/>
    <x v="55"/>
    <s v="Medium"/>
    <s v="OFF-PA-10002033"/>
    <x v="147"/>
    <x v="0"/>
    <s v="Paper"/>
    <x v="0"/>
    <n v="22.76"/>
    <n v="35"/>
    <n v="105"/>
    <n v="0"/>
    <n v="36.72"/>
    <x v="0"/>
    <d v="2012-11-13T00:00:00"/>
    <d v="2012-11-13T00:00:00"/>
    <n v="5"/>
    <x v="1"/>
    <n v="0"/>
    <x v="0"/>
    <n v="9.5169999999999995"/>
    <x v="1"/>
    <n v="45"/>
    <n v="0.3497142857142857"/>
    <n v="0"/>
    <x v="2"/>
    <m/>
    <m/>
    <m/>
    <m/>
  </r>
  <r>
    <n v="158"/>
    <s v="ST-205303"/>
    <s v="Shui Tom"/>
    <x v="0"/>
    <x v="0"/>
    <s v="Mexico"/>
    <s v="Sonora"/>
    <s v="Hermosillo"/>
    <s v="LATAM"/>
    <s v="MX-2012-137659"/>
    <x v="77"/>
    <s v="Medium"/>
    <s v="OFF-PA-10004849"/>
    <x v="148"/>
    <x v="0"/>
    <s v="Paper"/>
    <x v="2"/>
    <n v="16.66"/>
    <n v="18.5"/>
    <n v="37"/>
    <n v="0"/>
    <n v="3.68"/>
    <x v="3"/>
    <d v="2012-11-03T00:00:00"/>
    <d v="2012-11-03T00:00:00"/>
    <n v="0"/>
    <x v="1"/>
    <n v="0"/>
    <x v="5"/>
    <n v="5.0549999999999997"/>
    <x v="1"/>
    <n v="44"/>
    <n v="9.9459459459459471E-2"/>
    <n v="0"/>
    <x v="2"/>
    <m/>
    <m/>
    <m/>
    <m/>
  </r>
  <r>
    <n v="159"/>
    <s v="ST-205303"/>
    <s v="Shui Tom"/>
    <x v="0"/>
    <x v="0"/>
    <s v="Mexico"/>
    <s v="Sonora"/>
    <s v="Hermosillo"/>
    <s v="LATAM"/>
    <s v="MX-2012-137659"/>
    <x v="77"/>
    <s v="Medium"/>
    <s v="OFF-BI-10004275"/>
    <x v="149"/>
    <x v="0"/>
    <s v="Binders"/>
    <x v="0"/>
    <n v="2.5066666666666659"/>
    <n v="4.6666666666666661"/>
    <n v="13.999999999999998"/>
    <n v="0"/>
    <n v="6.48"/>
    <x v="3"/>
    <d v="2012-11-03T00:00:00"/>
    <d v="2012-11-03T00:00:00"/>
    <n v="0"/>
    <x v="1"/>
    <n v="0"/>
    <x v="5"/>
    <n v="2.39"/>
    <x v="1"/>
    <n v="44"/>
    <n v="0.46285714285714297"/>
    <n v="0"/>
    <x v="2"/>
    <m/>
    <m/>
    <m/>
    <m/>
  </r>
  <r>
    <n v="160"/>
    <s v="GP-147403"/>
    <s v="Guy Phonely"/>
    <x v="2"/>
    <x v="3"/>
    <s v="Cuba"/>
    <s v="Cienfuegos"/>
    <s v="Cienfuegos"/>
    <s v="LATAM"/>
    <s v="MX-2014-133053"/>
    <x v="78"/>
    <s v="High"/>
    <s v="OFF-AR-10001694"/>
    <x v="150"/>
    <x v="0"/>
    <s v="Art"/>
    <x v="7"/>
    <n v="32.939999999999991"/>
    <n v="33.599999999999994"/>
    <n v="167.99999999999997"/>
    <n v="0"/>
    <n v="3.3"/>
    <x v="1"/>
    <d v="2014-12-21T00:00:00"/>
    <d v="2014-12-22T00:00:00"/>
    <n v="4"/>
    <x v="0"/>
    <n v="1"/>
    <x v="0"/>
    <n v="24.440999999999999"/>
    <x v="0"/>
    <n v="51"/>
    <n v="1.9642857142857146E-2"/>
    <n v="1"/>
    <x v="1"/>
    <m/>
    <m/>
    <m/>
    <m/>
  </r>
  <r>
    <n v="161"/>
    <s v="GP-147403"/>
    <s v="Guy Phonely"/>
    <x v="2"/>
    <x v="3"/>
    <s v="Cuba"/>
    <s v="Cienfuegos"/>
    <s v="Cienfuegos"/>
    <s v="LATAM"/>
    <s v="MX-2014-133053"/>
    <x v="78"/>
    <s v="High"/>
    <s v="OFF-EN-10004988"/>
    <x v="151"/>
    <x v="0"/>
    <s v="Envelopes"/>
    <x v="9"/>
    <n v="19.66"/>
    <n v="25.5"/>
    <n v="153"/>
    <n v="0"/>
    <n v="35.04"/>
    <x v="1"/>
    <d v="2014-12-21T00:00:00"/>
    <d v="2014-12-21T00:00:00"/>
    <n v="3"/>
    <x v="1"/>
    <n v="0"/>
    <x v="0"/>
    <n v="31.558"/>
    <x v="0"/>
    <n v="51"/>
    <n v="0.22901960784313724"/>
    <n v="0"/>
    <x v="2"/>
    <m/>
    <m/>
    <m/>
    <m/>
  </r>
  <r>
    <n v="162"/>
    <s v="TC-215353"/>
    <s v="Tracy Collins"/>
    <x v="1"/>
    <x v="3"/>
    <s v="Cuba"/>
    <s v="Pinar del Rio"/>
    <s v="Pinar del Rio"/>
    <s v="LATAM"/>
    <s v="MX-2012-133375"/>
    <x v="79"/>
    <s v="Critical"/>
    <s v="OFF-ST-10004368"/>
    <x v="152"/>
    <x v="0"/>
    <s v="Storage"/>
    <x v="5"/>
    <n v="22.228571428571428"/>
    <n v="36.428571428571431"/>
    <n v="255"/>
    <n v="0"/>
    <n v="99.4"/>
    <x v="3"/>
    <d v="2012-07-11T00:00:00"/>
    <d v="2012-07-14T00:00:00"/>
    <n v="3"/>
    <x v="0"/>
    <n v="3"/>
    <x v="4"/>
    <n v="75.069999999999993"/>
    <x v="1"/>
    <n v="28"/>
    <n v="0.38980392156862748"/>
    <n v="1"/>
    <x v="0"/>
    <m/>
    <m/>
    <m/>
    <m/>
  </r>
  <r>
    <n v="163"/>
    <s v="TC-215353"/>
    <s v="Tracy Collins"/>
    <x v="1"/>
    <x v="3"/>
    <s v="Cuba"/>
    <s v="Pinar del Rio"/>
    <s v="Pinar del Rio"/>
    <s v="LATAM"/>
    <s v="MX-2012-133375"/>
    <x v="79"/>
    <s v="Critical"/>
    <s v="OFF-AR-10001192"/>
    <x v="153"/>
    <x v="0"/>
    <s v="Art"/>
    <x v="9"/>
    <n v="22.38"/>
    <n v="35"/>
    <n v="210"/>
    <n v="0"/>
    <n v="75.72"/>
    <x v="3"/>
    <d v="2012-07-11T00:00:00"/>
    <d v="2012-07-11T00:00:00"/>
    <n v="0"/>
    <x v="1"/>
    <n v="0"/>
    <x v="4"/>
    <n v="79.432000000000002"/>
    <x v="1"/>
    <n v="28"/>
    <n v="0.36057142857142854"/>
    <n v="0"/>
    <x v="2"/>
    <m/>
    <m/>
    <m/>
    <m/>
  </r>
  <r>
    <n v="164"/>
    <s v="TZ-215803"/>
    <s v="Tracy Zic"/>
    <x v="0"/>
    <x v="1"/>
    <s v="Venezuela"/>
    <s v="Carabobo"/>
    <s v="Guacara"/>
    <s v="LATAM"/>
    <s v="US-2014-155194"/>
    <x v="80"/>
    <s v="Medium"/>
    <s v="OFF-AP-10000604"/>
    <x v="154"/>
    <x v="0"/>
    <s v="Appliances"/>
    <x v="0"/>
    <n v="149.24640000000002"/>
    <n v="215.11733333333342"/>
    <n v="387.21120000000019"/>
    <n v="0.4"/>
    <n v="-60.527999999999999"/>
    <x v="0"/>
    <d v="2014-07-29T00:00:00"/>
    <d v="2014-07-30T00:00:00"/>
    <n v="6"/>
    <x v="0"/>
    <n v="1"/>
    <x v="0"/>
    <n v="30.048999999999999"/>
    <x v="0"/>
    <n v="30"/>
    <n v="-0.15631779246054858"/>
    <n v="1"/>
    <x v="1"/>
    <m/>
    <m/>
    <m/>
    <m/>
  </r>
  <r>
    <n v="165"/>
    <s v="AR-103453"/>
    <s v="Alex Russell"/>
    <x v="2"/>
    <x v="0"/>
    <s v="Mexico"/>
    <s v="Baja California"/>
    <s v="Mexicali"/>
    <s v="LATAM"/>
    <s v="MX-2012-133305"/>
    <x v="81"/>
    <s v="High"/>
    <s v="FUR-BO-10003873"/>
    <x v="155"/>
    <x v="1"/>
    <s v="Bookcases"/>
    <x v="3"/>
    <n v="140.21160000000003"/>
    <n v="247.17950000000002"/>
    <n v="790.97440000000006"/>
    <n v="0.2"/>
    <n v="230.12799999999999"/>
    <x v="2"/>
    <d v="2012-11-25T00:00:00"/>
    <d v="2012-11-25T00:00:00"/>
    <n v="2"/>
    <x v="1"/>
    <n v="0"/>
    <x v="2"/>
    <n v="239.21700000000001"/>
    <x v="1"/>
    <n v="47"/>
    <n v="0.29094241229551798"/>
    <n v="0"/>
    <x v="2"/>
    <m/>
    <m/>
    <m/>
    <m/>
  </r>
  <r>
    <n v="166"/>
    <s v="SL-201553"/>
    <s v="Sara Luxemburg"/>
    <x v="1"/>
    <x v="2"/>
    <s v="El Salvador"/>
    <s v="San Salvador"/>
    <s v="Ilopango"/>
    <s v="LATAM"/>
    <s v="MX-2012-107146"/>
    <x v="82"/>
    <s v="Medium"/>
    <s v="FUR-CH-10003853"/>
    <x v="142"/>
    <x v="1"/>
    <s v="Chairs"/>
    <x v="7"/>
    <n v="61.94"/>
    <n v="65.2"/>
    <n v="326"/>
    <n v="0"/>
    <n v="16.3"/>
    <x v="1"/>
    <d v="2012-08-03T00:00:00"/>
    <d v="2012-08-03T00:00:00"/>
    <n v="3"/>
    <x v="1"/>
    <n v="0"/>
    <x v="3"/>
    <n v="26.908999999999999"/>
    <x v="1"/>
    <n v="31"/>
    <n v="0.05"/>
    <n v="0"/>
    <x v="2"/>
    <m/>
    <m/>
    <m/>
    <m/>
  </r>
  <r>
    <n v="167"/>
    <s v="SL-201553"/>
    <s v="Sara Luxemburg"/>
    <x v="1"/>
    <x v="2"/>
    <s v="El Salvador"/>
    <s v="San Salvador"/>
    <s v="Ilopango"/>
    <s v="LATAM"/>
    <s v="MX-2012-107146"/>
    <x v="82"/>
    <s v="Medium"/>
    <s v="FUR-CH-10003623"/>
    <x v="156"/>
    <x v="1"/>
    <s v="Chairs"/>
    <x v="7"/>
    <n v="55.06"/>
    <n v="55.6"/>
    <n v="278"/>
    <n v="0"/>
    <n v="2.7"/>
    <x v="1"/>
    <d v="2012-08-03T00:00:00"/>
    <d v="2012-08-03T00:00:00"/>
    <n v="3"/>
    <x v="1"/>
    <n v="0"/>
    <x v="3"/>
    <n v="17.623000000000001"/>
    <x v="1"/>
    <n v="31"/>
    <n v="9.7122302158273392E-3"/>
    <n v="0"/>
    <x v="2"/>
    <m/>
    <m/>
    <m/>
    <m/>
  </r>
  <r>
    <n v="168"/>
    <s v="DJ-136303"/>
    <s v="Doug Jacobs"/>
    <x v="0"/>
    <x v="3"/>
    <s v="Dominican Republic"/>
    <s v="Santo Domingo"/>
    <s v="Santo Domingo"/>
    <s v="LATAM"/>
    <s v="MX-2013-127621"/>
    <x v="83"/>
    <s v="Medium"/>
    <s v="FUR-CH-10001114"/>
    <x v="157"/>
    <x v="1"/>
    <s v="Chairs"/>
    <x v="4"/>
    <n v="19.460800000000006"/>
    <n v="36.346000000000004"/>
    <n v="29.076800000000006"/>
    <n v="0.2"/>
    <n v="9.6159999999999997"/>
    <x v="1"/>
    <d v="2013-11-23T00:00:00"/>
    <d v="2013-11-23T00:00:00"/>
    <n v="3"/>
    <x v="1"/>
    <n v="0"/>
    <x v="4"/>
    <n v="2.8719999999999999"/>
    <x v="2"/>
    <n v="47"/>
    <n v="0.33071039454135248"/>
    <n v="0"/>
    <x v="2"/>
    <m/>
    <m/>
    <m/>
    <m/>
  </r>
  <r>
    <n v="169"/>
    <s v="YS-218803"/>
    <s v="Yana Sorensen"/>
    <x v="2"/>
    <x v="1"/>
    <s v="Argentina"/>
    <s v="Salta"/>
    <s v="Salta"/>
    <s v="LATAM"/>
    <s v="US-2013-103513"/>
    <x v="84"/>
    <s v="Critical"/>
    <s v="OFF-PA-10001516"/>
    <x v="158"/>
    <x v="0"/>
    <s v="Paper"/>
    <x v="4"/>
    <n v="14.931200000000002"/>
    <n v="20.205333333333339"/>
    <n v="12.123200000000002"/>
    <n v="0.4"/>
    <n v="-2.8079999999999998"/>
    <x v="1"/>
    <d v="2013-12-29T00:00:00"/>
    <d v="2013-12-29T00:00:00"/>
    <n v="3"/>
    <x v="1"/>
    <n v="0"/>
    <x v="0"/>
    <n v="3.1549999999999998"/>
    <x v="2"/>
    <n v="52"/>
    <n v="-0.23162201398970564"/>
    <n v="0"/>
    <x v="2"/>
    <m/>
    <m/>
    <m/>
    <m/>
  </r>
  <r>
    <n v="170"/>
    <s v="BW-112003"/>
    <s v="Ben Wallace"/>
    <x v="0"/>
    <x v="0"/>
    <s v="Mexico"/>
    <s v="Baja California"/>
    <s v="Tijuana"/>
    <s v="LATAM"/>
    <s v="MX-2013-131436"/>
    <x v="85"/>
    <s v="Medium"/>
    <s v="FUR-CH-10000343"/>
    <x v="159"/>
    <x v="1"/>
    <s v="Chairs"/>
    <x v="0"/>
    <n v="196.13706666666664"/>
    <n v="294.68133333333327"/>
    <n v="707.23519999999996"/>
    <n v="0.2"/>
    <n v="118.824"/>
    <x v="0"/>
    <d v="2013-12-11T00:00:00"/>
    <d v="2013-12-11T00:00:00"/>
    <n v="5"/>
    <x v="1"/>
    <n v="0"/>
    <x v="2"/>
    <n v="54.036999999999999"/>
    <x v="2"/>
    <n v="49"/>
    <n v="0.16801199940274467"/>
    <n v="0"/>
    <x v="2"/>
    <m/>
    <m/>
    <m/>
    <m/>
  </r>
  <r>
    <n v="171"/>
    <s v="EB-141703"/>
    <s v="Evan Bailliet"/>
    <x v="0"/>
    <x v="2"/>
    <s v="Nicaragua"/>
    <s v="Managua"/>
    <s v="Managua"/>
    <s v="LATAM"/>
    <s v="MX-2011-104626"/>
    <x v="86"/>
    <s v="Medium"/>
    <s v="FUR-BO-10003463"/>
    <x v="160"/>
    <x v="1"/>
    <s v="Bookcases"/>
    <x v="1"/>
    <n v="77.314999999999998"/>
    <n v="81.375"/>
    <n v="651"/>
    <n v="0"/>
    <n v="32.479999999999997"/>
    <x v="0"/>
    <d v="2011-07-26T00:00:00"/>
    <d v="2011-07-28T00:00:00"/>
    <n v="7"/>
    <x v="0"/>
    <n v="2"/>
    <x v="0"/>
    <n v="49.412999999999997"/>
    <x v="3"/>
    <n v="30"/>
    <n v="4.9892473118279566E-2"/>
    <n v="1"/>
    <x v="3"/>
    <m/>
    <m/>
    <m/>
    <m/>
  </r>
  <r>
    <n v="172"/>
    <s v="MO-175003"/>
    <s v="Mary O'Rourke"/>
    <x v="0"/>
    <x v="0"/>
    <s v="Mexico"/>
    <s v="Michoacan"/>
    <s v="Morelia"/>
    <s v="LATAM"/>
    <s v="MX-2013-141446"/>
    <x v="87"/>
    <s v="Low"/>
    <s v="OFF-BI-10004142"/>
    <x v="161"/>
    <x v="0"/>
    <s v="Binders"/>
    <x v="2"/>
    <n v="3.26"/>
    <n v="5.5"/>
    <n v="11"/>
    <n v="0"/>
    <n v="4.4800000000000004"/>
    <x v="0"/>
    <d v="2013-03-27T00:00:00"/>
    <d v="2013-03-27T00:00:00"/>
    <n v="5"/>
    <x v="1"/>
    <n v="0"/>
    <x v="2"/>
    <n v="1.42"/>
    <x v="2"/>
    <n v="12"/>
    <n v="0.40727272727272729"/>
    <n v="0"/>
    <x v="2"/>
    <m/>
    <m/>
    <m/>
    <m/>
  </r>
  <r>
    <n v="173"/>
    <s v="MO-175003"/>
    <s v="Mary O'Rourke"/>
    <x v="0"/>
    <x v="0"/>
    <s v="Mexico"/>
    <s v="Michoacan"/>
    <s v="Morelia"/>
    <s v="LATAM"/>
    <s v="MX-2013-141446"/>
    <x v="87"/>
    <s v="Low"/>
    <s v="TEC-CO-10004152"/>
    <x v="162"/>
    <x v="2"/>
    <s v="Copiers"/>
    <x v="3"/>
    <n v="70.451063199999993"/>
    <n v="85.891245691382764"/>
    <n v="342.87785279999997"/>
    <n v="2E-3"/>
    <n v="61.073599999999999"/>
    <x v="0"/>
    <d v="2013-03-27T00:00:00"/>
    <d v="2013-03-30T00:00:00"/>
    <n v="8"/>
    <x v="0"/>
    <n v="3"/>
    <x v="2"/>
    <n v="44.540999999999997"/>
    <x v="2"/>
    <n v="12"/>
    <n v="0.17812057413817312"/>
    <n v="1"/>
    <x v="0"/>
    <m/>
    <m/>
    <m/>
    <m/>
  </r>
  <r>
    <n v="174"/>
    <s v="MO-175003"/>
    <s v="Mary O'Rourke"/>
    <x v="0"/>
    <x v="0"/>
    <s v="Mexico"/>
    <s v="Michoacan"/>
    <s v="Morelia"/>
    <s v="LATAM"/>
    <s v="MX-2013-141446"/>
    <x v="87"/>
    <s v="Low"/>
    <s v="OFF-AP-10001682"/>
    <x v="163"/>
    <x v="0"/>
    <s v="Appliances"/>
    <x v="4"/>
    <n v="37.14"/>
    <n v="47"/>
    <n v="47"/>
    <n v="0"/>
    <n v="9.86"/>
    <x v="0"/>
    <d v="2013-03-27T00:00:00"/>
    <d v="2013-03-27T00:00:00"/>
    <n v="5"/>
    <x v="1"/>
    <n v="0"/>
    <x v="2"/>
    <n v="3.4140000000000001"/>
    <x v="2"/>
    <n v="12"/>
    <n v="0.20978723404255317"/>
    <n v="0"/>
    <x v="2"/>
    <m/>
    <m/>
    <m/>
    <m/>
  </r>
  <r>
    <n v="175"/>
    <s v="MO-175003"/>
    <s v="Mary O'Rourke"/>
    <x v="0"/>
    <x v="0"/>
    <s v="Mexico"/>
    <s v="Michoacan"/>
    <s v="Morelia"/>
    <s v="LATAM"/>
    <s v="MX-2013-141446"/>
    <x v="87"/>
    <s v="Low"/>
    <s v="TEC-AC-10004620"/>
    <x v="164"/>
    <x v="2"/>
    <s v="Accessories"/>
    <x v="2"/>
    <n v="20.420000000000002"/>
    <n v="28"/>
    <n v="56"/>
    <n v="0"/>
    <n v="15.16"/>
    <x v="0"/>
    <d v="2013-03-27T00:00:00"/>
    <d v="2013-03-27T00:00:00"/>
    <n v="5"/>
    <x v="1"/>
    <n v="0"/>
    <x v="2"/>
    <n v="2.9940000000000002"/>
    <x v="2"/>
    <n v="12"/>
    <n v="0.27071428571428574"/>
    <n v="0"/>
    <x v="2"/>
    <m/>
    <m/>
    <m/>
    <m/>
  </r>
  <r>
    <n v="176"/>
    <s v="JS-156853"/>
    <s v="Jim Sink"/>
    <x v="2"/>
    <x v="2"/>
    <s v="El Salvador"/>
    <s v="San Salvador"/>
    <s v="Delgado"/>
    <s v="LATAM"/>
    <s v="MX-2013-119795"/>
    <x v="88"/>
    <s v="High"/>
    <s v="OFF-BI-10000813"/>
    <x v="165"/>
    <x v="0"/>
    <s v="Binders"/>
    <x v="7"/>
    <n v="29.219999999999992"/>
    <n v="33.199999999999996"/>
    <n v="165.99999999999997"/>
    <n v="0"/>
    <n v="19.899999999999999"/>
    <x v="0"/>
    <d v="2013-11-23T00:00:00"/>
    <d v="2013-11-23T00:00:00"/>
    <n v="5"/>
    <x v="1"/>
    <n v="0"/>
    <x v="1"/>
    <n v="18.483000000000001"/>
    <x v="2"/>
    <n v="47"/>
    <n v="0.11987951807228917"/>
    <n v="0"/>
    <x v="2"/>
    <m/>
    <m/>
    <m/>
    <m/>
  </r>
  <r>
    <n v="177"/>
    <s v="JS-156853"/>
    <s v="Jim Sink"/>
    <x v="2"/>
    <x v="2"/>
    <s v="El Salvador"/>
    <s v="San Salvador"/>
    <s v="Delgado"/>
    <s v="LATAM"/>
    <s v="MX-2013-119795"/>
    <x v="88"/>
    <s v="High"/>
    <s v="OFF-EN-10004470"/>
    <x v="166"/>
    <x v="0"/>
    <s v="Envelopes"/>
    <x v="2"/>
    <n v="4.0199999999999996"/>
    <n v="6.5"/>
    <n v="13"/>
    <n v="0"/>
    <n v="4.96"/>
    <x v="0"/>
    <d v="2013-11-23T00:00:00"/>
    <d v="2013-11-24T00:00:00"/>
    <n v="6"/>
    <x v="0"/>
    <n v="1"/>
    <x v="1"/>
    <n v="0.90700000000000003"/>
    <x v="2"/>
    <n v="47"/>
    <n v="0.38153846153846155"/>
    <n v="1"/>
    <x v="1"/>
    <m/>
    <m/>
    <m/>
    <m/>
  </r>
  <r>
    <n v="178"/>
    <s v="JS-156853"/>
    <s v="Jim Sink"/>
    <x v="2"/>
    <x v="2"/>
    <s v="El Salvador"/>
    <s v="San Salvador"/>
    <s v="Delgado"/>
    <s v="LATAM"/>
    <s v="MX-2013-119795"/>
    <x v="88"/>
    <s v="High"/>
    <s v="OFF-PA-10003708"/>
    <x v="167"/>
    <x v="0"/>
    <s v="Paper"/>
    <x v="9"/>
    <n v="19.653333333333329"/>
    <n v="19.833333333333329"/>
    <n v="118.99999999999997"/>
    <n v="0"/>
    <n v="1.08"/>
    <x v="0"/>
    <d v="2013-11-23T00:00:00"/>
    <d v="2013-11-23T00:00:00"/>
    <n v="5"/>
    <x v="1"/>
    <n v="0"/>
    <x v="1"/>
    <n v="11.432"/>
    <x v="2"/>
    <n v="47"/>
    <n v="9.0756302521008431E-3"/>
    <n v="0"/>
    <x v="2"/>
    <m/>
    <m/>
    <m/>
    <m/>
  </r>
  <r>
    <n v="179"/>
    <s v="TB-211753"/>
    <s v="Thomas Boland"/>
    <x v="2"/>
    <x v="3"/>
    <s v="Cuba"/>
    <s v="Santiago de Cuba"/>
    <s v="Santiago de Cuba"/>
    <s v="LATAM"/>
    <s v="MX-2013-120453"/>
    <x v="89"/>
    <s v="Medium"/>
    <s v="FUR-BO-10003326"/>
    <x v="168"/>
    <x v="1"/>
    <s v="Bookcases"/>
    <x v="7"/>
    <n v="76.239999999999995"/>
    <n v="99"/>
    <n v="495"/>
    <n v="0"/>
    <n v="113.8"/>
    <x v="1"/>
    <d v="2013-06-27T00:00:00"/>
    <d v="2013-06-28T00:00:00"/>
    <n v="4"/>
    <x v="0"/>
    <n v="1"/>
    <x v="1"/>
    <n v="28.907"/>
    <x v="2"/>
    <n v="26"/>
    <n v="0.22989898989898988"/>
    <n v="1"/>
    <x v="1"/>
    <m/>
    <m/>
    <m/>
    <m/>
  </r>
  <r>
    <n v="180"/>
    <s v="TB-211753"/>
    <s v="Thomas Boland"/>
    <x v="2"/>
    <x v="3"/>
    <s v="Cuba"/>
    <s v="Santiago de Cuba"/>
    <s v="Santiago de Cuba"/>
    <s v="LATAM"/>
    <s v="MX-2013-120453"/>
    <x v="89"/>
    <s v="Medium"/>
    <s v="OFF-AP-10002625"/>
    <x v="169"/>
    <x v="0"/>
    <s v="Appliances"/>
    <x v="9"/>
    <n v="151.99333333333334"/>
    <n v="185.33333333333331"/>
    <n v="1112"/>
    <n v="0"/>
    <n v="200.04"/>
    <x v="1"/>
    <d v="2013-06-27T00:00:00"/>
    <d v="2013-06-27T00:00:00"/>
    <n v="3"/>
    <x v="1"/>
    <n v="0"/>
    <x v="1"/>
    <n v="115.526"/>
    <x v="2"/>
    <n v="26"/>
    <n v="0.17989208633093526"/>
    <n v="0"/>
    <x v="2"/>
    <m/>
    <m/>
    <m/>
    <m/>
  </r>
  <r>
    <n v="181"/>
    <s v="TB-211753"/>
    <s v="Thomas Boland"/>
    <x v="2"/>
    <x v="3"/>
    <s v="Cuba"/>
    <s v="Santiago de Cuba"/>
    <s v="Santiago de Cuba"/>
    <s v="LATAM"/>
    <s v="MX-2013-120453"/>
    <x v="89"/>
    <s v="Medium"/>
    <s v="TEC-AC-10001948"/>
    <x v="170"/>
    <x v="2"/>
    <s v="Accessories"/>
    <x v="10"/>
    <n v="31.46"/>
    <n v="37"/>
    <n v="370"/>
    <n v="0"/>
    <n v="55.4"/>
    <x v="1"/>
    <d v="2013-06-27T00:00:00"/>
    <d v="2013-06-27T00:00:00"/>
    <n v="3"/>
    <x v="1"/>
    <n v="0"/>
    <x v="1"/>
    <n v="32.328000000000003"/>
    <x v="2"/>
    <n v="26"/>
    <n v="0.14972972972972973"/>
    <n v="0"/>
    <x v="2"/>
    <m/>
    <m/>
    <m/>
    <m/>
  </r>
  <r>
    <n v="182"/>
    <s v="TB-211753"/>
    <s v="Thomas Boland"/>
    <x v="2"/>
    <x v="3"/>
    <s v="Cuba"/>
    <s v="Santiago de Cuba"/>
    <s v="Santiago de Cuba"/>
    <s v="LATAM"/>
    <s v="MX-2013-120453"/>
    <x v="89"/>
    <s v="Medium"/>
    <s v="FUR-BO-10003284"/>
    <x v="171"/>
    <x v="1"/>
    <s v="Bookcases"/>
    <x v="0"/>
    <n v="101.1133333333333"/>
    <n v="131.33333333333331"/>
    <n v="393.99999999999994"/>
    <n v="0"/>
    <n v="90.66"/>
    <x v="1"/>
    <d v="2013-06-27T00:00:00"/>
    <d v="2013-06-27T00:00:00"/>
    <n v="3"/>
    <x v="1"/>
    <n v="0"/>
    <x v="1"/>
    <n v="37.295999999999999"/>
    <x v="2"/>
    <n v="26"/>
    <n v="0.23010152284263963"/>
    <n v="0"/>
    <x v="2"/>
    <m/>
    <m/>
    <m/>
    <m/>
  </r>
  <r>
    <n v="183"/>
    <s v="TB-211753"/>
    <s v="Thomas Boland"/>
    <x v="2"/>
    <x v="3"/>
    <s v="Cuba"/>
    <s v="Santiago de Cuba"/>
    <s v="Santiago de Cuba"/>
    <s v="LATAM"/>
    <s v="MX-2013-120453"/>
    <x v="89"/>
    <s v="Medium"/>
    <s v="OFF-ST-10004190"/>
    <x v="172"/>
    <x v="0"/>
    <s v="Storage"/>
    <x v="2"/>
    <n v="5.36"/>
    <n v="7"/>
    <n v="14"/>
    <n v="0"/>
    <n v="3.28"/>
    <x v="1"/>
    <d v="2013-06-27T00:00:00"/>
    <d v="2013-06-27T00:00:00"/>
    <n v="3"/>
    <x v="1"/>
    <n v="0"/>
    <x v="1"/>
    <n v="1.1619999999999999"/>
    <x v="2"/>
    <n v="26"/>
    <n v="0.23428571428571426"/>
    <n v="0"/>
    <x v="2"/>
    <m/>
    <m/>
    <m/>
    <m/>
  </r>
  <r>
    <n v="184"/>
    <s v="VW-217753"/>
    <s v="Victoria Wilson"/>
    <x v="2"/>
    <x v="3"/>
    <s v="Haiti"/>
    <s v="Ouest"/>
    <s v="Carrefour"/>
    <s v="LATAM"/>
    <s v="US-2012-122539"/>
    <x v="90"/>
    <s v="High"/>
    <s v="OFF-PA-10004155"/>
    <x v="173"/>
    <x v="0"/>
    <s v="Paper"/>
    <x v="7"/>
    <n v="22.817600000000006"/>
    <n v="25.389333333333344"/>
    <n v="76.168000000000021"/>
    <n v="0.4"/>
    <n v="-37.92"/>
    <x v="3"/>
    <d v="2012-11-12T00:00:00"/>
    <d v="2012-11-12T00:00:00"/>
    <n v="0"/>
    <x v="1"/>
    <n v="0"/>
    <x v="1"/>
    <n v="9.5180000000000007"/>
    <x v="1"/>
    <n v="46"/>
    <n v="-0.4978468648251233"/>
    <n v="0"/>
    <x v="2"/>
    <m/>
    <m/>
    <m/>
    <m/>
  </r>
  <r>
    <n v="185"/>
    <s v="HF-149953"/>
    <s v="Herbert Flentye"/>
    <x v="0"/>
    <x v="3"/>
    <s v="Dominican Republic"/>
    <s v="Santo Domingo"/>
    <s v="Santo Domingo"/>
    <s v="LATAM"/>
    <s v="MX-2014-141684"/>
    <x v="91"/>
    <s v="Medium"/>
    <s v="TEC-PH-10003254"/>
    <x v="174"/>
    <x v="2"/>
    <s v="Phones"/>
    <x v="3"/>
    <n v="29.653599999999997"/>
    <n v="43.156999999999996"/>
    <n v="138.10239999999999"/>
    <n v="0.2"/>
    <n v="19.488"/>
    <x v="1"/>
    <d v="2014-10-19T00:00:00"/>
    <d v="2014-10-19T00:00:00"/>
    <n v="3"/>
    <x v="1"/>
    <n v="0"/>
    <x v="0"/>
    <n v="4.8929999999999998"/>
    <x v="0"/>
    <n v="42"/>
    <n v="0.14111268160437473"/>
    <n v="0"/>
    <x v="2"/>
    <m/>
    <m/>
    <m/>
    <m/>
  </r>
  <r>
    <n v="186"/>
    <s v="CR-127303"/>
    <s v="Craig Reiter"/>
    <x v="0"/>
    <x v="1"/>
    <s v="Colombia"/>
    <s v="Cundinamarca"/>
    <s v="Soacha"/>
    <s v="LATAM"/>
    <s v="MX-2013-148453"/>
    <x v="92"/>
    <s v="Medium"/>
    <s v="OFF-EN-10002396"/>
    <x v="175"/>
    <x v="0"/>
    <s v="Envelopes"/>
    <x v="0"/>
    <n v="18.72666666666667"/>
    <n v="24.666666666666671"/>
    <n v="74.000000000000014"/>
    <n v="0"/>
    <n v="17.82"/>
    <x v="2"/>
    <d v="2013-12-22T00:00:00"/>
    <d v="2013-12-22T00:00:00"/>
    <n v="2"/>
    <x v="1"/>
    <n v="0"/>
    <x v="2"/>
    <n v="12.458"/>
    <x v="2"/>
    <n v="51"/>
    <n v="0.24081081081081077"/>
    <n v="0"/>
    <x v="2"/>
    <m/>
    <m/>
    <m/>
    <m/>
  </r>
  <r>
    <n v="187"/>
    <s v="CR-127303"/>
    <s v="Craig Reiter"/>
    <x v="0"/>
    <x v="1"/>
    <s v="Colombia"/>
    <s v="Cundinamarca"/>
    <s v="Soacha"/>
    <s v="LATAM"/>
    <s v="MX-2013-148453"/>
    <x v="92"/>
    <s v="Medium"/>
    <s v="FUR-CH-10001130"/>
    <x v="176"/>
    <x v="1"/>
    <s v="Chairs"/>
    <x v="4"/>
    <n v="106.2"/>
    <n v="122"/>
    <n v="122"/>
    <n v="0"/>
    <n v="15.8"/>
    <x v="2"/>
    <d v="2013-12-22T00:00:00"/>
    <d v="2013-12-22T00:00:00"/>
    <n v="2"/>
    <x v="1"/>
    <n v="0"/>
    <x v="2"/>
    <n v="2.52"/>
    <x v="2"/>
    <n v="51"/>
    <n v="0.12950819672131147"/>
    <n v="0"/>
    <x v="2"/>
    <m/>
    <m/>
    <m/>
    <m/>
  </r>
  <r>
    <n v="188"/>
    <s v="CR-127303"/>
    <s v="Craig Reiter"/>
    <x v="0"/>
    <x v="1"/>
    <s v="Colombia"/>
    <s v="Cundinamarca"/>
    <s v="Soacha"/>
    <s v="LATAM"/>
    <s v="MX-2013-148453"/>
    <x v="92"/>
    <s v="Medium"/>
    <s v="TEC-CO-10004981"/>
    <x v="177"/>
    <x v="2"/>
    <s v="Copiers"/>
    <x v="2"/>
    <n v="44.889920000000011"/>
    <n v="80.090100200400812"/>
    <n v="159.85984000000002"/>
    <n v="2E-3"/>
    <n v="70.08"/>
    <x v="2"/>
    <d v="2013-12-22T00:00:00"/>
    <d v="2013-12-22T00:00:00"/>
    <n v="2"/>
    <x v="1"/>
    <n v="0"/>
    <x v="2"/>
    <n v="21.106999999999999"/>
    <x v="2"/>
    <n v="51"/>
    <n v="0.43838402440537905"/>
    <n v="0"/>
    <x v="2"/>
    <m/>
    <m/>
    <m/>
    <m/>
  </r>
  <r>
    <n v="189"/>
    <s v="CR-127303"/>
    <s v="Craig Reiter"/>
    <x v="0"/>
    <x v="1"/>
    <s v="Colombia"/>
    <s v="Cundinamarca"/>
    <s v="Soacha"/>
    <s v="LATAM"/>
    <s v="MX-2013-148453"/>
    <x v="92"/>
    <s v="Medium"/>
    <s v="FUR-TA-10002101"/>
    <x v="178"/>
    <x v="1"/>
    <s v="Tables"/>
    <x v="0"/>
    <n v="360.11413333333331"/>
    <n v="588.91266666666661"/>
    <n v="1413.3904"/>
    <n v="0.2"/>
    <n v="333.048"/>
    <x v="2"/>
    <d v="2013-12-22T00:00:00"/>
    <d v="2013-12-22T00:00:00"/>
    <n v="2"/>
    <x v="1"/>
    <n v="0"/>
    <x v="2"/>
    <n v="283.928"/>
    <x v="2"/>
    <n v="51"/>
    <n v="0.2356376553852354"/>
    <n v="0"/>
    <x v="2"/>
    <m/>
    <m/>
    <m/>
    <m/>
  </r>
  <r>
    <n v="190"/>
    <s v="CR-127303"/>
    <s v="Craig Reiter"/>
    <x v="0"/>
    <x v="1"/>
    <s v="Colombia"/>
    <s v="Cundinamarca"/>
    <s v="Soacha"/>
    <s v="LATAM"/>
    <s v="MX-2013-148453"/>
    <x v="92"/>
    <s v="Medium"/>
    <s v="FUR-TA-10004832"/>
    <x v="179"/>
    <x v="1"/>
    <s v="Tables"/>
    <x v="2"/>
    <n v="498.87279999999998"/>
    <n v="615.91099999999994"/>
    <n v="985.45759999999996"/>
    <n v="0.2"/>
    <n v="-12.288"/>
    <x v="2"/>
    <d v="2013-12-22T00:00:00"/>
    <d v="2013-12-24T00:00:00"/>
    <n v="4"/>
    <x v="0"/>
    <n v="2"/>
    <x v="2"/>
    <n v="77.856999999999999"/>
    <x v="2"/>
    <n v="51"/>
    <n v="-1.2469334043392634E-2"/>
    <n v="1"/>
    <x v="3"/>
    <m/>
    <m/>
    <m/>
    <m/>
  </r>
  <r>
    <n v="191"/>
    <s v="CR-127303"/>
    <s v="Craig Reiter"/>
    <x v="0"/>
    <x v="1"/>
    <s v="Colombia"/>
    <s v="Cundinamarca"/>
    <s v="Soacha"/>
    <s v="LATAM"/>
    <s v="MX-2013-148453"/>
    <x v="92"/>
    <s v="Medium"/>
    <s v="TEC-PH-10002871"/>
    <x v="180"/>
    <x v="2"/>
    <s v="Phones"/>
    <x v="0"/>
    <n v="82.166666666666671"/>
    <n v="115.66666666666667"/>
    <n v="347"/>
    <n v="0"/>
    <n v="100.5"/>
    <x v="2"/>
    <d v="2013-12-22T00:00:00"/>
    <d v="2013-12-25T00:00:00"/>
    <n v="5"/>
    <x v="0"/>
    <n v="3"/>
    <x v="2"/>
    <n v="70.849000000000004"/>
    <x v="2"/>
    <n v="51"/>
    <n v="0.28962536023054752"/>
    <n v="1"/>
    <x v="0"/>
    <m/>
    <m/>
    <m/>
    <m/>
  </r>
  <r>
    <n v="192"/>
    <s v="CR-127303"/>
    <s v="Craig Reiter"/>
    <x v="0"/>
    <x v="1"/>
    <s v="Colombia"/>
    <s v="Cundinamarca"/>
    <s v="Soacha"/>
    <s v="LATAM"/>
    <s v="MX-2013-148453"/>
    <x v="92"/>
    <s v="Medium"/>
    <s v="TEC-AC-10004434"/>
    <x v="181"/>
    <x v="2"/>
    <s v="Accessories"/>
    <x v="4"/>
    <n v="10.34"/>
    <n v="20"/>
    <n v="20"/>
    <n v="0"/>
    <n v="9.66"/>
    <x v="2"/>
    <d v="2013-12-22T00:00:00"/>
    <d v="2013-12-22T00:00:00"/>
    <n v="2"/>
    <x v="1"/>
    <n v="0"/>
    <x v="2"/>
    <n v="3.714"/>
    <x v="2"/>
    <n v="51"/>
    <n v="0.48299999999999998"/>
    <n v="0"/>
    <x v="2"/>
    <m/>
    <m/>
    <m/>
    <m/>
  </r>
  <r>
    <n v="193"/>
    <s v="CM-124453"/>
    <s v="Chuck Magee"/>
    <x v="0"/>
    <x v="0"/>
    <s v="Mexico"/>
    <s v="Jalisco"/>
    <s v="Zapopan"/>
    <s v="LATAM"/>
    <s v="MX-2014-102351"/>
    <x v="93"/>
    <s v="Medium"/>
    <s v="OFF-EN-10003529"/>
    <x v="182"/>
    <x v="0"/>
    <s v="Envelopes"/>
    <x v="7"/>
    <n v="8.58"/>
    <n v="11.6"/>
    <n v="58"/>
    <n v="0"/>
    <n v="15.1"/>
    <x v="0"/>
    <d v="2014-11-24T00:00:00"/>
    <d v="2014-11-24T00:00:00"/>
    <n v="5"/>
    <x v="1"/>
    <n v="0"/>
    <x v="4"/>
    <n v="1.855"/>
    <x v="0"/>
    <n v="47"/>
    <n v="0.26034482758620692"/>
    <n v="0"/>
    <x v="2"/>
    <m/>
    <m/>
    <m/>
    <m/>
  </r>
  <r>
    <n v="194"/>
    <s v="BT-114853"/>
    <s v="Brad Thomas"/>
    <x v="1"/>
    <x v="1"/>
    <s v="Colombia"/>
    <s v="Tolima"/>
    <s v="Ibague"/>
    <s v="LATAM"/>
    <s v="MX-2012-144841"/>
    <x v="94"/>
    <s v="Medium"/>
    <s v="OFF-EN-10004995"/>
    <x v="183"/>
    <x v="0"/>
    <s v="Envelopes"/>
    <x v="3"/>
    <n v="21.8"/>
    <n v="32.5"/>
    <n v="130"/>
    <n v="0"/>
    <n v="42.8"/>
    <x v="0"/>
    <d v="2012-02-20T00:00:00"/>
    <d v="2012-02-23T00:00:00"/>
    <n v="8"/>
    <x v="0"/>
    <n v="3"/>
    <x v="4"/>
    <n v="16.641999999999999"/>
    <x v="1"/>
    <n v="7"/>
    <n v="0.32923076923076922"/>
    <n v="1"/>
    <x v="0"/>
    <m/>
    <m/>
    <m/>
    <m/>
  </r>
  <r>
    <n v="195"/>
    <s v="ML-180403"/>
    <s v="Michelle Lonsdale"/>
    <x v="2"/>
    <x v="2"/>
    <s v="Panama"/>
    <s v="Panama"/>
    <s v="San Miguelito"/>
    <s v="LATAM"/>
    <s v="US-2012-114867"/>
    <x v="95"/>
    <s v="High"/>
    <s v="OFF-LA-10002609"/>
    <x v="184"/>
    <x v="0"/>
    <s v="Labels"/>
    <x v="4"/>
    <n v="8.4384000000000015"/>
    <n v="9.9706666666666699"/>
    <n v="5.9824000000000019"/>
    <n v="0.4"/>
    <n v="-2.456"/>
    <x v="2"/>
    <d v="2012-07-26T00:00:00"/>
    <d v="2012-07-27T00:00:00"/>
    <n v="3"/>
    <x v="0"/>
    <n v="1"/>
    <x v="3"/>
    <n v="1.0429999999999999"/>
    <x v="1"/>
    <n v="30"/>
    <n v="-0.41053757689221704"/>
    <n v="1"/>
    <x v="1"/>
    <m/>
    <m/>
    <m/>
    <m/>
  </r>
  <r>
    <n v="196"/>
    <s v="RW-196303"/>
    <s v="Rob Williams"/>
    <x v="2"/>
    <x v="0"/>
    <s v="Mexico"/>
    <s v="Sonora"/>
    <s v="Hermosillo"/>
    <s v="LATAM"/>
    <s v="MX-2014-134922"/>
    <x v="96"/>
    <s v="High"/>
    <s v="FUR-CH-10003733"/>
    <x v="185"/>
    <x v="1"/>
    <s v="Chairs"/>
    <x v="2"/>
    <n v="40.487199999999994"/>
    <n v="54.788999999999994"/>
    <n v="87.662399999999991"/>
    <n v="0.2"/>
    <n v="6.6879999999999997"/>
    <x v="1"/>
    <d v="2014-07-05T00:00:00"/>
    <d v="2014-07-05T00:00:00"/>
    <n v="3"/>
    <x v="1"/>
    <n v="0"/>
    <x v="4"/>
    <n v="12.848000000000001"/>
    <x v="0"/>
    <n v="27"/>
    <n v="7.6292686488163688E-2"/>
    <n v="0"/>
    <x v="2"/>
    <m/>
    <m/>
    <m/>
    <m/>
  </r>
  <r>
    <n v="197"/>
    <s v="TB-213553"/>
    <s v="Todd Boyes"/>
    <x v="2"/>
    <x v="2"/>
    <s v="Panama"/>
    <s v="Panama"/>
    <s v="Panama City"/>
    <s v="LATAM"/>
    <s v="US-2011-162229"/>
    <x v="97"/>
    <s v="High"/>
    <s v="OFF-LA-10002199"/>
    <x v="186"/>
    <x v="0"/>
    <s v="Labels"/>
    <x v="2"/>
    <n v="3.976"/>
    <n v="6.0600000000000005"/>
    <n v="7.2720000000000002"/>
    <n v="0.4"/>
    <n v="-0.68"/>
    <x v="0"/>
    <d v="2011-12-04T00:00:00"/>
    <d v="2011-12-04T00:00:00"/>
    <n v="5"/>
    <x v="1"/>
    <n v="0"/>
    <x v="3"/>
    <n v="0.85799999999999998"/>
    <x v="3"/>
    <n v="49"/>
    <n v="-9.3509350935093508E-2"/>
    <n v="0"/>
    <x v="2"/>
    <m/>
    <m/>
    <m/>
    <m/>
  </r>
  <r>
    <n v="198"/>
    <s v="TB-213553"/>
    <s v="Todd Boyes"/>
    <x v="2"/>
    <x v="2"/>
    <s v="Panama"/>
    <s v="Panama"/>
    <s v="Panama City"/>
    <s v="LATAM"/>
    <s v="US-2011-162229"/>
    <x v="97"/>
    <s v="High"/>
    <s v="OFF-EN-10003832"/>
    <x v="187"/>
    <x v="0"/>
    <s v="Envelopes"/>
    <x v="8"/>
    <n v="12.224914285714283"/>
    <n v="14.494857142857141"/>
    <n v="121.75679999999997"/>
    <n v="0.4"/>
    <n v="-49.392000000000003"/>
    <x v="0"/>
    <d v="2011-12-04T00:00:00"/>
    <d v="2011-12-05T00:00:00"/>
    <n v="6"/>
    <x v="0"/>
    <n v="1"/>
    <x v="3"/>
    <n v="14.24"/>
    <x v="3"/>
    <n v="49"/>
    <n v="-0.40566112118583941"/>
    <n v="1"/>
    <x v="1"/>
    <m/>
    <m/>
    <m/>
    <m/>
  </r>
  <r>
    <n v="199"/>
    <s v="RS-198703"/>
    <s v="Roy Skaria"/>
    <x v="1"/>
    <x v="3"/>
    <s v="Dominican Republic"/>
    <s v="La Romana"/>
    <s v="La Romana"/>
    <s v="LATAM"/>
    <s v="US-2013-152800"/>
    <x v="98"/>
    <s v="Medium"/>
    <s v="OFF-LA-10002868"/>
    <x v="188"/>
    <x v="0"/>
    <s v="Labels"/>
    <x v="0"/>
    <n v="5.8469333333333324"/>
    <n v="6.7736666666666654"/>
    <n v="16.256799999999998"/>
    <n v="0.2"/>
    <n v="-1.284"/>
    <x v="1"/>
    <d v="2013-11-18T00:00:00"/>
    <d v="2013-11-18T00:00:00"/>
    <n v="3"/>
    <x v="1"/>
    <n v="0"/>
    <x v="2"/>
    <n v="0.69099999999999995"/>
    <x v="2"/>
    <n v="46"/>
    <n v="-7.8982333546577438E-2"/>
    <n v="0"/>
    <x v="2"/>
    <m/>
    <m/>
    <m/>
    <m/>
  </r>
  <r>
    <n v="200"/>
    <s v="RS-198703"/>
    <s v="Roy Skaria"/>
    <x v="1"/>
    <x v="3"/>
    <s v="Dominican Republic"/>
    <s v="La Romana"/>
    <s v="La Romana"/>
    <s v="LATAM"/>
    <s v="US-2013-152800"/>
    <x v="98"/>
    <s v="Medium"/>
    <s v="OFF-SU-10001794"/>
    <x v="189"/>
    <x v="0"/>
    <s v="Supplies"/>
    <x v="6"/>
    <n v="6.8080000000000016"/>
    <n v="8.7100000000000009"/>
    <n v="62.712000000000018"/>
    <n v="0.2"/>
    <n v="1.44"/>
    <x v="1"/>
    <d v="2013-11-18T00:00:00"/>
    <d v="2013-11-18T00:00:00"/>
    <n v="3"/>
    <x v="1"/>
    <n v="0"/>
    <x v="2"/>
    <n v="4.8819999999999997"/>
    <x v="2"/>
    <n v="46"/>
    <n v="2.2962112514351311E-2"/>
    <n v="0"/>
    <x v="2"/>
    <m/>
    <m/>
    <m/>
    <m/>
  </r>
  <r>
    <n v="201"/>
    <s v="RS-198703"/>
    <s v="Roy Skaria"/>
    <x v="1"/>
    <x v="3"/>
    <s v="Dominican Republic"/>
    <s v="La Romana"/>
    <s v="La Romana"/>
    <s v="LATAM"/>
    <s v="US-2013-152800"/>
    <x v="98"/>
    <s v="Medium"/>
    <s v="OFF-FA-10002835"/>
    <x v="190"/>
    <x v="0"/>
    <s v="Fasteners"/>
    <x v="2"/>
    <n v="2.8344000000000005"/>
    <n v="5.2780000000000005"/>
    <n v="8.4448000000000008"/>
    <n v="0.2"/>
    <n v="2.7759999999999998"/>
    <x v="1"/>
    <d v="2013-11-18T00:00:00"/>
    <d v="2013-11-20T00:00:00"/>
    <n v="5"/>
    <x v="0"/>
    <n v="2"/>
    <x v="2"/>
    <n v="0.83499999999999996"/>
    <x v="2"/>
    <n v="46"/>
    <n v="0.3287230011367942"/>
    <n v="1"/>
    <x v="3"/>
    <m/>
    <m/>
    <m/>
    <m/>
  </r>
  <r>
    <n v="202"/>
    <s v="RS-198703"/>
    <s v="Roy Skaria"/>
    <x v="1"/>
    <x v="3"/>
    <s v="Dominican Republic"/>
    <s v="La Romana"/>
    <s v="La Romana"/>
    <s v="LATAM"/>
    <s v="US-2013-152800"/>
    <x v="98"/>
    <s v="Medium"/>
    <s v="OFF-EN-10003560"/>
    <x v="191"/>
    <x v="0"/>
    <s v="Envelopes"/>
    <x v="7"/>
    <n v="7.7183999999999999"/>
    <n v="8.4829999999999988"/>
    <n v="33.931999999999995"/>
    <n v="0.2"/>
    <n v="-4.66"/>
    <x v="1"/>
    <d v="2013-11-18T00:00:00"/>
    <d v="2013-11-19T00:00:00"/>
    <n v="4"/>
    <x v="0"/>
    <n v="1"/>
    <x v="2"/>
    <n v="0.88700000000000001"/>
    <x v="2"/>
    <n v="46"/>
    <n v="-0.13733349051043264"/>
    <n v="1"/>
    <x v="1"/>
    <m/>
    <m/>
    <m/>
    <m/>
  </r>
  <r>
    <n v="203"/>
    <s v="CS-124903"/>
    <s v="Cindy Schnelling"/>
    <x v="2"/>
    <x v="0"/>
    <s v="Mexico"/>
    <s v="Jalisco"/>
    <s v="Guadalajara"/>
    <s v="LATAM"/>
    <s v="MX-2014-118584"/>
    <x v="99"/>
    <s v="Low"/>
    <s v="OFF-ST-10002499"/>
    <x v="192"/>
    <x v="0"/>
    <s v="Storage"/>
    <x v="0"/>
    <n v="85.666666666666671"/>
    <n v="85.666666666666671"/>
    <n v="257"/>
    <n v="0"/>
    <n v="0"/>
    <x v="0"/>
    <d v="2014-10-14T00:00:00"/>
    <d v="2014-10-14T00:00:00"/>
    <n v="5"/>
    <x v="1"/>
    <n v="0"/>
    <x v="0"/>
    <n v="26.588000000000001"/>
    <x v="0"/>
    <n v="41"/>
    <n v="0"/>
    <n v="0"/>
    <x v="2"/>
    <m/>
    <m/>
    <m/>
    <m/>
  </r>
  <r>
    <n v="204"/>
    <s v="FP-143203"/>
    <s v="Frank Preis"/>
    <x v="0"/>
    <x v="0"/>
    <s v="Mexico"/>
    <s v="Sonora"/>
    <s v="Obregon"/>
    <s v="LATAM"/>
    <s v="MX-2014-133984"/>
    <x v="100"/>
    <s v="Medium"/>
    <s v="OFF-PA-10002237"/>
    <x v="193"/>
    <x v="0"/>
    <s v="Paper"/>
    <x v="6"/>
    <n v="6.902222222222222"/>
    <n v="13.222222222222221"/>
    <n v="119"/>
    <n v="0"/>
    <n v="56.88"/>
    <x v="0"/>
    <d v="2014-12-07T00:00:00"/>
    <d v="2014-12-07T00:00:00"/>
    <n v="5"/>
    <x v="1"/>
    <n v="0"/>
    <x v="3"/>
    <n v="8.3680000000000003"/>
    <x v="0"/>
    <n v="49"/>
    <n v="0.47798319327731092"/>
    <n v="0"/>
    <x v="2"/>
    <m/>
    <m/>
    <m/>
    <m/>
  </r>
  <r>
    <n v="205"/>
    <s v="EB-141703"/>
    <s v="Evan Bailliet"/>
    <x v="0"/>
    <x v="1"/>
    <s v="Venezuela"/>
    <s v="Anzoategui"/>
    <s v="Puerto La Cruz"/>
    <s v="LATAM"/>
    <s v="MX-2013-163853"/>
    <x v="101"/>
    <s v="Medium"/>
    <s v="FUR-CH-10004194"/>
    <x v="194"/>
    <x v="1"/>
    <s v="Chairs"/>
    <x v="2"/>
    <n v="33.4816"/>
    <n v="63.562666666666672"/>
    <n v="76.275199999999998"/>
    <n v="0.4"/>
    <n v="9.3119999999999994"/>
    <x v="0"/>
    <d v="2013-09-24T00:00:00"/>
    <d v="2013-09-24T00:00:00"/>
    <n v="5"/>
    <x v="1"/>
    <n v="0"/>
    <x v="0"/>
    <n v="3.1469999999999998"/>
    <x v="2"/>
    <n v="38"/>
    <n v="0.12208424232253734"/>
    <n v="0"/>
    <x v="2"/>
    <m/>
    <m/>
    <m/>
    <m/>
  </r>
  <r>
    <n v="206"/>
    <s v="EB-141703"/>
    <s v="Evan Bailliet"/>
    <x v="0"/>
    <x v="1"/>
    <s v="Venezuela"/>
    <s v="Anzoategui"/>
    <s v="Puerto La Cruz"/>
    <s v="LATAM"/>
    <s v="MX-2013-163853"/>
    <x v="101"/>
    <s v="Medium"/>
    <s v="OFF-ST-10000645"/>
    <x v="195"/>
    <x v="0"/>
    <s v="Storage"/>
    <x v="2"/>
    <n v="98.591200000000015"/>
    <n v="110.63866666666669"/>
    <n v="132.76640000000003"/>
    <n v="0.4"/>
    <n v="-64.415999999999997"/>
    <x v="0"/>
    <d v="2013-09-24T00:00:00"/>
    <d v="2013-09-24T00:00:00"/>
    <n v="5"/>
    <x v="1"/>
    <n v="0"/>
    <x v="0"/>
    <n v="13.208"/>
    <x v="2"/>
    <n v="38"/>
    <n v="-0.4851829981079549"/>
    <n v="0"/>
    <x v="2"/>
    <m/>
    <m/>
    <m/>
    <m/>
  </r>
  <r>
    <n v="207"/>
    <s v="EB-141703"/>
    <s v="Evan Bailliet"/>
    <x v="0"/>
    <x v="1"/>
    <s v="Venezuela"/>
    <s v="Anzoategui"/>
    <s v="Puerto La Cruz"/>
    <s v="LATAM"/>
    <s v="MX-2013-163853"/>
    <x v="101"/>
    <s v="Medium"/>
    <s v="OFF-AR-10000845"/>
    <x v="196"/>
    <x v="0"/>
    <s v="Art"/>
    <x v="7"/>
    <n v="6.1568000000000014"/>
    <n v="10.074666666666669"/>
    <n v="30.224000000000007"/>
    <n v="0.4"/>
    <n v="-0.56000000000000005"/>
    <x v="0"/>
    <d v="2013-09-24T00:00:00"/>
    <d v="2013-09-24T00:00:00"/>
    <n v="5"/>
    <x v="1"/>
    <n v="0"/>
    <x v="0"/>
    <n v="3.3260000000000001"/>
    <x v="2"/>
    <n v="38"/>
    <n v="-1.8528321863419798E-2"/>
    <n v="0"/>
    <x v="2"/>
    <m/>
    <m/>
    <m/>
    <m/>
  </r>
  <r>
    <n v="208"/>
    <s v="MW-182203"/>
    <s v="Mitch Webber"/>
    <x v="0"/>
    <x v="1"/>
    <s v="Argentina"/>
    <s v="Buenos Aires"/>
    <s v="Buenos Aires"/>
    <s v="LATAM"/>
    <s v="US-2014-146080"/>
    <x v="102"/>
    <s v="Critical"/>
    <s v="FUR-CH-10000528"/>
    <x v="197"/>
    <x v="1"/>
    <s v="Chairs"/>
    <x v="2"/>
    <n v="64.844800000000006"/>
    <n v="71.354666666666674"/>
    <n v="85.625600000000006"/>
    <n v="0.4"/>
    <n v="-44.064"/>
    <x v="3"/>
    <d v="2014-04-01T00:00:00"/>
    <d v="2014-04-03T00:00:00"/>
    <n v="2"/>
    <x v="0"/>
    <n v="2"/>
    <x v="3"/>
    <n v="8.7650000000000006"/>
    <x v="0"/>
    <n v="14"/>
    <n v="-0.51461245235069886"/>
    <n v="1"/>
    <x v="3"/>
    <m/>
    <m/>
    <m/>
    <m/>
  </r>
  <r>
    <n v="209"/>
    <s v="MW-182203"/>
    <s v="Mitch Webber"/>
    <x v="0"/>
    <x v="1"/>
    <s v="Argentina"/>
    <s v="Buenos Aires"/>
    <s v="Buenos Aires"/>
    <s v="LATAM"/>
    <s v="US-2014-146080"/>
    <x v="102"/>
    <s v="Critical"/>
    <s v="OFF-BI-10003372"/>
    <x v="198"/>
    <x v="0"/>
    <s v="Binders"/>
    <x v="9"/>
    <n v="52.071866666666665"/>
    <n v="92.386222222222202"/>
    <n v="166.29519999999997"/>
    <n v="0.7"/>
    <n v="-146.136"/>
    <x v="3"/>
    <d v="2014-04-01T00:00:00"/>
    <d v="2014-04-01T00:00:00"/>
    <n v="0"/>
    <x v="1"/>
    <n v="0"/>
    <x v="3"/>
    <n v="12.792"/>
    <x v="0"/>
    <n v="14"/>
    <n v="-0.87877461285713609"/>
    <n v="0"/>
    <x v="2"/>
    <m/>
    <m/>
    <m/>
    <m/>
  </r>
  <r>
    <n v="210"/>
    <s v="MW-182203"/>
    <s v="Mitch Webber"/>
    <x v="0"/>
    <x v="1"/>
    <s v="Argentina"/>
    <s v="Buenos Aires"/>
    <s v="Buenos Aires"/>
    <s v="LATAM"/>
    <s v="US-2014-146080"/>
    <x v="102"/>
    <s v="Critical"/>
    <s v="OFF-EN-10003352"/>
    <x v="199"/>
    <x v="0"/>
    <s v="Envelopes"/>
    <x v="2"/>
    <n v="9.7712000000000003"/>
    <n v="18.93866666666667"/>
    <n v="22.726400000000002"/>
    <n v="0.4"/>
    <n v="3.1840000000000002"/>
    <x v="3"/>
    <d v="2014-04-01T00:00:00"/>
    <d v="2014-04-02T00:00:00"/>
    <n v="1"/>
    <x v="0"/>
    <n v="1"/>
    <x v="3"/>
    <n v="6.7380000000000004"/>
    <x v="0"/>
    <n v="14"/>
    <n v="0.14010137989298788"/>
    <n v="1"/>
    <x v="1"/>
    <m/>
    <m/>
    <m/>
    <m/>
  </r>
  <r>
    <n v="211"/>
    <s v="MW-182203"/>
    <s v="Mitch Webber"/>
    <x v="0"/>
    <x v="1"/>
    <s v="Argentina"/>
    <s v="Buenos Aires"/>
    <s v="Buenos Aires"/>
    <s v="LATAM"/>
    <s v="US-2014-146080"/>
    <x v="102"/>
    <s v="Critical"/>
    <s v="OFF-BI-10003184"/>
    <x v="143"/>
    <x v="0"/>
    <s v="Binders"/>
    <x v="2"/>
    <n v="3.1794000000000002"/>
    <n v="6.3246666666666655"/>
    <n v="3.7948"/>
    <n v="0.7"/>
    <n v="-2.5640000000000001"/>
    <x v="3"/>
    <d v="2014-04-01T00:00:00"/>
    <d v="2014-04-01T00:00:00"/>
    <n v="0"/>
    <x v="1"/>
    <n v="0"/>
    <x v="3"/>
    <n v="0.34899999999999998"/>
    <x v="0"/>
    <n v="14"/>
    <n v="-0.67566143143248658"/>
    <n v="0"/>
    <x v="2"/>
    <m/>
    <m/>
    <m/>
    <m/>
  </r>
  <r>
    <n v="212"/>
    <s v="MW-182203"/>
    <s v="Mitch Webber"/>
    <x v="0"/>
    <x v="1"/>
    <s v="Argentina"/>
    <s v="Buenos Aires"/>
    <s v="Buenos Aires"/>
    <s v="LATAM"/>
    <s v="US-2014-146080"/>
    <x v="102"/>
    <s v="Critical"/>
    <s v="OFF-FA-10004586"/>
    <x v="200"/>
    <x v="0"/>
    <s v="Fasteners"/>
    <x v="2"/>
    <n v="5.4391999999999996"/>
    <n v="7.3520000000000003"/>
    <n v="8.8224"/>
    <n v="0.4"/>
    <n v="-2.056"/>
    <x v="3"/>
    <d v="2014-04-01T00:00:00"/>
    <d v="2014-04-01T00:00:00"/>
    <n v="0"/>
    <x v="1"/>
    <n v="0"/>
    <x v="3"/>
    <n v="2.4700000000000002"/>
    <x v="0"/>
    <n v="14"/>
    <n v="-0.23304316285817919"/>
    <n v="0"/>
    <x v="2"/>
    <m/>
    <m/>
    <m/>
    <m/>
  </r>
  <r>
    <n v="213"/>
    <s v="MW-182203"/>
    <s v="Mitch Webber"/>
    <x v="0"/>
    <x v="1"/>
    <s v="Argentina"/>
    <s v="Buenos Aires"/>
    <s v="Buenos Aires"/>
    <s v="LATAM"/>
    <s v="US-2014-146080"/>
    <x v="102"/>
    <s v="Critical"/>
    <s v="OFF-EN-10001755"/>
    <x v="201"/>
    <x v="0"/>
    <s v="Envelopes"/>
    <x v="11"/>
    <n v="21.047709090909088"/>
    <n v="31.55951515151515"/>
    <n v="208.29279999999997"/>
    <n v="0.4"/>
    <n v="-23.231999999999999"/>
    <x v="3"/>
    <d v="2014-04-01T00:00:00"/>
    <d v="2014-04-02T00:00:00"/>
    <n v="1"/>
    <x v="0"/>
    <n v="1"/>
    <x v="3"/>
    <n v="42.665999999999997"/>
    <x v="0"/>
    <n v="14"/>
    <n v="-0.11153530030802794"/>
    <n v="1"/>
    <x v="1"/>
    <m/>
    <m/>
    <m/>
    <m/>
  </r>
  <r>
    <n v="214"/>
    <s v="CS-119503"/>
    <s v="Carlos Soltero"/>
    <x v="0"/>
    <x v="3"/>
    <s v="Dominican Republic"/>
    <s v="Santo Domingo"/>
    <s v="Santo Domingo"/>
    <s v="LATAM"/>
    <s v="US-2011-118899"/>
    <x v="103"/>
    <s v="Medium"/>
    <s v="FUR-CH-10000892"/>
    <x v="202"/>
    <x v="1"/>
    <s v="Chairs"/>
    <x v="0"/>
    <n v="312.46080000000001"/>
    <n v="321.346"/>
    <n v="771.23040000000003"/>
    <n v="0.2"/>
    <n v="-166.15199999999999"/>
    <x v="0"/>
    <d v="2011-06-21T00:00:00"/>
    <d v="2011-06-21T00:00:00"/>
    <n v="5"/>
    <x v="1"/>
    <n v="0"/>
    <x v="0"/>
    <n v="14.598000000000001"/>
    <x v="3"/>
    <n v="25"/>
    <n v="-0.21543756573910985"/>
    <n v="0"/>
    <x v="2"/>
    <m/>
    <m/>
    <m/>
    <m/>
  </r>
  <r>
    <n v="215"/>
    <s v="DO-134353"/>
    <s v="Denny Ordway"/>
    <x v="0"/>
    <x v="1"/>
    <s v="Brazil"/>
    <s v="Sao Paulo"/>
    <s v="Osasco"/>
    <s v="LATAM"/>
    <s v="MX-2014-134306"/>
    <x v="104"/>
    <s v="Medium"/>
    <s v="OFF-BI-10001613"/>
    <x v="203"/>
    <x v="0"/>
    <s v="Binders"/>
    <x v="2"/>
    <n v="2.7"/>
    <n v="4.5"/>
    <n v="9"/>
    <n v="0"/>
    <n v="3.6"/>
    <x v="0"/>
    <d v="2014-11-02T00:00:00"/>
    <d v="2014-11-04T00:00:00"/>
    <n v="7"/>
    <x v="0"/>
    <n v="2"/>
    <x v="3"/>
    <n v="0.82199999999999995"/>
    <x v="0"/>
    <n v="44"/>
    <n v="0.4"/>
    <n v="1"/>
    <x v="3"/>
    <m/>
    <m/>
    <m/>
    <m/>
  </r>
  <r>
    <n v="216"/>
    <s v="RR-195253"/>
    <s v="Rick Reed"/>
    <x v="2"/>
    <x v="3"/>
    <s v="Dominican Republic"/>
    <s v="Santo Domingo"/>
    <s v="Santo Domingo"/>
    <s v="LATAM"/>
    <s v="US-2011-128776"/>
    <x v="105"/>
    <s v="Critical"/>
    <s v="TEC-PH-10004871"/>
    <x v="204"/>
    <x v="2"/>
    <s v="Phones"/>
    <x v="2"/>
    <n v="52.606400000000008"/>
    <n v="56.793000000000006"/>
    <n v="90.868800000000022"/>
    <n v="0.2"/>
    <n v="-14.343999999999999"/>
    <x v="1"/>
    <d v="2011-12-31T00:00:00"/>
    <d v="2011-12-31T00:00:00"/>
    <n v="3"/>
    <x v="1"/>
    <n v="0"/>
    <x v="4"/>
    <n v="12.497999999999999"/>
    <x v="3"/>
    <n v="53"/>
    <n v="-0.15785396087545997"/>
    <n v="0"/>
    <x v="2"/>
    <m/>
    <m/>
    <m/>
    <m/>
  </r>
  <r>
    <n v="217"/>
    <s v="RR-195253"/>
    <s v="Rick Reed"/>
    <x v="2"/>
    <x v="3"/>
    <s v="Dominican Republic"/>
    <s v="Santo Domingo"/>
    <s v="Santo Domingo"/>
    <s v="LATAM"/>
    <s v="US-2011-128776"/>
    <x v="105"/>
    <s v="Critical"/>
    <s v="FUR-CH-10004725"/>
    <x v="77"/>
    <x v="1"/>
    <s v="Chairs"/>
    <x v="6"/>
    <n v="32.184177777777776"/>
    <n v="38.765222222222221"/>
    <n v="279.1096"/>
    <n v="0.2"/>
    <n v="-10.548"/>
    <x v="1"/>
    <d v="2011-12-31T00:00:00"/>
    <d v="2011-12-31T00:00:00"/>
    <n v="3"/>
    <x v="1"/>
    <n v="0"/>
    <x v="4"/>
    <n v="44.9"/>
    <x v="3"/>
    <n v="53"/>
    <n v="-3.7791605878120998E-2"/>
    <n v="0"/>
    <x v="2"/>
    <m/>
    <m/>
    <m/>
    <m/>
  </r>
  <r>
    <n v="218"/>
    <s v="RR-195253"/>
    <s v="Rick Reed"/>
    <x v="2"/>
    <x v="3"/>
    <s v="Dominican Republic"/>
    <s v="Santo Domingo"/>
    <s v="Santo Domingo"/>
    <s v="LATAM"/>
    <s v="US-2011-128776"/>
    <x v="105"/>
    <s v="Critical"/>
    <s v="TEC-AC-10001491"/>
    <x v="92"/>
    <x v="2"/>
    <s v="Accessories"/>
    <x v="7"/>
    <n v="27.859200000000005"/>
    <n v="28.929000000000002"/>
    <n v="115.71600000000001"/>
    <n v="0.2"/>
    <n v="-23.58"/>
    <x v="1"/>
    <d v="2011-12-31T00:00:00"/>
    <d v="2011-12-31T00:00:00"/>
    <n v="3"/>
    <x v="1"/>
    <n v="0"/>
    <x v="4"/>
    <n v="35.125"/>
    <x v="3"/>
    <n v="53"/>
    <n v="-0.20377475889246083"/>
    <n v="0"/>
    <x v="2"/>
    <m/>
    <m/>
    <m/>
    <m/>
  </r>
  <r>
    <n v="219"/>
    <s v="RR-195253"/>
    <s v="Rick Reed"/>
    <x v="2"/>
    <x v="3"/>
    <s v="Dominican Republic"/>
    <s v="Santo Domingo"/>
    <s v="Santo Domingo"/>
    <s v="LATAM"/>
    <s v="US-2011-128776"/>
    <x v="105"/>
    <s v="Critical"/>
    <s v="TEC-PH-10002218"/>
    <x v="205"/>
    <x v="2"/>
    <s v="Phones"/>
    <x v="1"/>
    <n v="83.402000000000015"/>
    <n v="87.427500000000009"/>
    <n v="559.53600000000006"/>
    <n v="0.2"/>
    <n v="-107.68"/>
    <x v="1"/>
    <d v="2011-12-31T00:00:00"/>
    <d v="2012-01-01T00:00:00"/>
    <n v="4"/>
    <x v="0"/>
    <n v="1"/>
    <x v="4"/>
    <n v="103.124"/>
    <x v="3"/>
    <n v="53"/>
    <n v="-0.19244516885419347"/>
    <n v="1"/>
    <x v="1"/>
    <m/>
    <m/>
    <m/>
    <m/>
  </r>
  <r>
    <n v="220"/>
    <s v="RR-195253"/>
    <s v="Rick Reed"/>
    <x v="2"/>
    <x v="3"/>
    <s v="Dominican Republic"/>
    <s v="Santo Domingo"/>
    <s v="Santo Domingo"/>
    <s v="LATAM"/>
    <s v="US-2011-128776"/>
    <x v="105"/>
    <s v="Critical"/>
    <s v="TEC-PH-10002815"/>
    <x v="206"/>
    <x v="2"/>
    <s v="Phones"/>
    <x v="7"/>
    <n v="375.03040000000004"/>
    <n v="431.673"/>
    <n v="1726.692"/>
    <n v="0.2"/>
    <n v="-148.46"/>
    <x v="1"/>
    <d v="2011-12-31T00:00:00"/>
    <d v="2011-12-31T00:00:00"/>
    <n v="3"/>
    <x v="1"/>
    <n v="0"/>
    <x v="4"/>
    <n v="704.05600000000004"/>
    <x v="3"/>
    <n v="53"/>
    <n v="-8.5979433506380987E-2"/>
    <n v="0"/>
    <x v="2"/>
    <m/>
    <m/>
    <m/>
    <m/>
  </r>
  <r>
    <n v="221"/>
    <s v="MH-176203"/>
    <s v="Matt Hagelstein"/>
    <x v="2"/>
    <x v="0"/>
    <s v="Mexico"/>
    <s v="Mexico"/>
    <s v="Toluca"/>
    <s v="LATAM"/>
    <s v="MX-2012-147382"/>
    <x v="106"/>
    <s v="Medium"/>
    <s v="OFF-ST-10002070"/>
    <x v="207"/>
    <x v="0"/>
    <s v="Storage"/>
    <x v="3"/>
    <n v="33.74"/>
    <n v="35.5"/>
    <n v="142"/>
    <n v="0"/>
    <n v="7.04"/>
    <x v="1"/>
    <d v="2012-12-07T00:00:00"/>
    <d v="2012-12-10T00:00:00"/>
    <n v="6"/>
    <x v="0"/>
    <n v="3"/>
    <x v="3"/>
    <n v="11.422000000000001"/>
    <x v="1"/>
    <n v="49"/>
    <n v="4.9577464788732394E-2"/>
    <n v="1"/>
    <x v="0"/>
    <m/>
    <m/>
    <m/>
    <m/>
  </r>
  <r>
    <n v="222"/>
    <s v="MH-176203"/>
    <s v="Matt Hagelstein"/>
    <x v="2"/>
    <x v="0"/>
    <s v="Mexico"/>
    <s v="Mexico"/>
    <s v="Toluca"/>
    <s v="LATAM"/>
    <s v="MX-2012-147382"/>
    <x v="106"/>
    <s v="Medium"/>
    <s v="OFF-AP-10003625"/>
    <x v="208"/>
    <x v="0"/>
    <s v="Appliances"/>
    <x v="3"/>
    <n v="202.46"/>
    <n v="204.5"/>
    <n v="818"/>
    <n v="0"/>
    <n v="8.16"/>
    <x v="1"/>
    <d v="2012-12-07T00:00:00"/>
    <d v="2012-12-07T00:00:00"/>
    <n v="3"/>
    <x v="1"/>
    <n v="0"/>
    <x v="3"/>
    <n v="77.98"/>
    <x v="1"/>
    <n v="49"/>
    <n v="9.9755501222493891E-3"/>
    <n v="0"/>
    <x v="2"/>
    <m/>
    <m/>
    <m/>
    <m/>
  </r>
  <r>
    <n v="223"/>
    <s v="MH-176203"/>
    <s v="Matt Hagelstein"/>
    <x v="2"/>
    <x v="0"/>
    <s v="Mexico"/>
    <s v="Mexico"/>
    <s v="Toluca"/>
    <s v="LATAM"/>
    <s v="MX-2012-147382"/>
    <x v="106"/>
    <s v="Medium"/>
    <s v="OFF-LA-10003271"/>
    <x v="209"/>
    <x v="0"/>
    <s v="Labels"/>
    <x v="0"/>
    <n v="5.96"/>
    <n v="6"/>
    <n v="18"/>
    <n v="0"/>
    <n v="0.12"/>
    <x v="1"/>
    <d v="2012-12-07T00:00:00"/>
    <d v="2012-12-09T00:00:00"/>
    <n v="5"/>
    <x v="0"/>
    <n v="2"/>
    <x v="3"/>
    <n v="1.528"/>
    <x v="1"/>
    <n v="49"/>
    <n v="6.6666666666666662E-3"/>
    <n v="1"/>
    <x v="3"/>
    <m/>
    <m/>
    <m/>
    <m/>
  </r>
  <r>
    <n v="224"/>
    <s v="MH-176203"/>
    <s v="Matt Hagelstein"/>
    <x v="2"/>
    <x v="0"/>
    <s v="Mexico"/>
    <s v="Mexico"/>
    <s v="Toluca"/>
    <s v="LATAM"/>
    <s v="MX-2012-147382"/>
    <x v="106"/>
    <s v="Medium"/>
    <s v="OFF-AP-10003559"/>
    <x v="210"/>
    <x v="0"/>
    <s v="Appliances"/>
    <x v="2"/>
    <n v="318.12"/>
    <n v="361.5"/>
    <n v="723"/>
    <n v="0"/>
    <n v="86.76"/>
    <x v="1"/>
    <d v="2012-12-07T00:00:00"/>
    <d v="2012-12-10T00:00:00"/>
    <n v="6"/>
    <x v="0"/>
    <n v="3"/>
    <x v="3"/>
    <n v="104.495"/>
    <x v="1"/>
    <n v="49"/>
    <n v="0.12000000000000001"/>
    <n v="1"/>
    <x v="0"/>
    <m/>
    <m/>
    <m/>
    <m/>
  </r>
  <r>
    <n v="225"/>
    <s v="MH-176203"/>
    <s v="Matt Hagelstein"/>
    <x v="2"/>
    <x v="0"/>
    <s v="Mexico"/>
    <s v="Mexico"/>
    <s v="Toluca"/>
    <s v="LATAM"/>
    <s v="MX-2012-147382"/>
    <x v="106"/>
    <s v="Medium"/>
    <s v="OFF-ST-10004432"/>
    <x v="211"/>
    <x v="0"/>
    <s v="Storage"/>
    <x v="5"/>
    <n v="13.011428571428569"/>
    <n v="17.571428571428569"/>
    <n v="122.99999999999999"/>
    <n v="0"/>
    <n v="31.92"/>
    <x v="1"/>
    <d v="2012-12-07T00:00:00"/>
    <d v="2012-12-09T00:00:00"/>
    <n v="5"/>
    <x v="0"/>
    <n v="2"/>
    <x v="3"/>
    <n v="6.3150000000000004"/>
    <x v="1"/>
    <n v="49"/>
    <n v="0.25951219512195128"/>
    <n v="1"/>
    <x v="3"/>
    <m/>
    <m/>
    <m/>
    <m/>
  </r>
  <r>
    <n v="226"/>
    <s v="MH-176203"/>
    <s v="Matt Hagelstein"/>
    <x v="2"/>
    <x v="0"/>
    <s v="Mexico"/>
    <s v="Mexico"/>
    <s v="Toluca"/>
    <s v="LATAM"/>
    <s v="MX-2012-147382"/>
    <x v="106"/>
    <s v="Medium"/>
    <s v="TEC-CO-10004398"/>
    <x v="212"/>
    <x v="2"/>
    <s v="Copiers"/>
    <x v="0"/>
    <n v="100.61550797333337"/>
    <n v="173.53525849031399"/>
    <n v="519.56456392000018"/>
    <n v="2E-3"/>
    <n v="217.71804"/>
    <x v="1"/>
    <d v="2012-12-07T00:00:00"/>
    <d v="2012-12-09T00:00:00"/>
    <n v="5"/>
    <x v="0"/>
    <n v="2"/>
    <x v="3"/>
    <n v="31.416"/>
    <x v="1"/>
    <n v="49"/>
    <n v="0.41903943247662112"/>
    <n v="1"/>
    <x v="3"/>
    <m/>
    <m/>
    <m/>
    <m/>
  </r>
  <r>
    <n v="227"/>
    <s v="AG-103003"/>
    <s v="Aleksandra Gannaway"/>
    <x v="2"/>
    <x v="0"/>
    <s v="Mexico"/>
    <s v="Chihuahua"/>
    <s v="Juarez"/>
    <s v="LATAM"/>
    <s v="MX-2011-131709"/>
    <x v="107"/>
    <s v="Medium"/>
    <s v="FUR-CH-10002653"/>
    <x v="121"/>
    <x v="1"/>
    <s v="Chairs"/>
    <x v="6"/>
    <n v="76.444444444444443"/>
    <n v="95.555555555555557"/>
    <n v="688"/>
    <n v="0.2"/>
    <n v="0"/>
    <x v="0"/>
    <d v="2011-12-13T00:00:00"/>
    <d v="2011-12-13T00:00:00"/>
    <n v="5"/>
    <x v="1"/>
    <n v="0"/>
    <x v="0"/>
    <n v="44.499000000000002"/>
    <x v="3"/>
    <n v="50"/>
    <n v="0"/>
    <n v="0"/>
    <x v="2"/>
    <m/>
    <m/>
    <m/>
    <m/>
  </r>
  <r>
    <n v="228"/>
    <s v="BM-111403"/>
    <s v="Becky Martin"/>
    <x v="0"/>
    <x v="2"/>
    <s v="El Salvador"/>
    <s v="San Salvador"/>
    <s v="San Salvador"/>
    <s v="LATAM"/>
    <s v="MX-2014-146101"/>
    <x v="108"/>
    <s v="Medium"/>
    <s v="OFF-EN-10001109"/>
    <x v="213"/>
    <x v="0"/>
    <s v="Envelopes"/>
    <x v="7"/>
    <n v="10.3"/>
    <n v="17.399999999999999"/>
    <n v="87"/>
    <n v="0"/>
    <n v="35.5"/>
    <x v="0"/>
    <d v="2014-12-28T00:00:00"/>
    <d v="2014-12-28T00:00:00"/>
    <n v="5"/>
    <x v="1"/>
    <n v="0"/>
    <x v="3"/>
    <n v="8.4290000000000003"/>
    <x v="0"/>
    <n v="52"/>
    <n v="0.40804597701149425"/>
    <n v="0"/>
    <x v="2"/>
    <m/>
    <m/>
    <m/>
    <m/>
  </r>
  <r>
    <n v="229"/>
    <s v="CL-127003"/>
    <s v="Craig Leslie"/>
    <x v="1"/>
    <x v="2"/>
    <s v="Nicaragua"/>
    <s v="Masaya"/>
    <s v="Masaya"/>
    <s v="LATAM"/>
    <s v="MX-2014-111927"/>
    <x v="109"/>
    <s v="High"/>
    <s v="FUR-BO-10003543"/>
    <x v="214"/>
    <x v="1"/>
    <s v="Bookcases"/>
    <x v="0"/>
    <n v="69.239999999999995"/>
    <n v="133"/>
    <n v="399"/>
    <n v="0"/>
    <n v="191.28"/>
    <x v="2"/>
    <d v="2014-10-09T00:00:00"/>
    <d v="2014-10-09T00:00:00"/>
    <n v="2"/>
    <x v="1"/>
    <n v="0"/>
    <x v="3"/>
    <n v="35.207999999999998"/>
    <x v="0"/>
    <n v="41"/>
    <n v="0.47939849624060149"/>
    <n v="0"/>
    <x v="2"/>
    <m/>
    <m/>
    <m/>
    <m/>
  </r>
  <r>
    <n v="230"/>
    <s v="RK-193003"/>
    <s v="Ralph Kennedy"/>
    <x v="0"/>
    <x v="0"/>
    <s v="Mexico"/>
    <s v="Baja California"/>
    <s v="Mexicali"/>
    <s v="LATAM"/>
    <s v="MX-2014-107930"/>
    <x v="110"/>
    <s v="Critical"/>
    <s v="OFF-PA-10003513"/>
    <x v="215"/>
    <x v="0"/>
    <s v="Paper"/>
    <x v="2"/>
    <n v="8.2800000000000011"/>
    <n v="15"/>
    <n v="30"/>
    <n v="0"/>
    <n v="13.44"/>
    <x v="1"/>
    <d v="2014-07-24T00:00:00"/>
    <d v="2014-07-24T00:00:00"/>
    <n v="3"/>
    <x v="1"/>
    <n v="0"/>
    <x v="1"/>
    <n v="7.8230000000000004"/>
    <x v="0"/>
    <n v="30"/>
    <n v="0.44800000000000001"/>
    <n v="0"/>
    <x v="2"/>
    <m/>
    <m/>
    <m/>
    <m/>
  </r>
  <r>
    <n v="231"/>
    <s v="RK-193003"/>
    <s v="Ralph Kennedy"/>
    <x v="0"/>
    <x v="0"/>
    <s v="Mexico"/>
    <s v="Baja California"/>
    <s v="Mexicali"/>
    <s v="LATAM"/>
    <s v="MX-2014-107930"/>
    <x v="110"/>
    <s v="Critical"/>
    <s v="OFF-AR-10001061"/>
    <x v="216"/>
    <x v="0"/>
    <s v="Art"/>
    <x v="2"/>
    <n v="16.28"/>
    <n v="31.5"/>
    <n v="63"/>
    <n v="0"/>
    <n v="30.44"/>
    <x v="1"/>
    <d v="2014-07-24T00:00:00"/>
    <d v="2014-07-25T00:00:00"/>
    <n v="4"/>
    <x v="0"/>
    <n v="1"/>
    <x v="1"/>
    <n v="16.335999999999999"/>
    <x v="0"/>
    <n v="30"/>
    <n v="0.4831746031746032"/>
    <n v="1"/>
    <x v="1"/>
    <m/>
    <m/>
    <m/>
    <m/>
  </r>
  <r>
    <n v="232"/>
    <s v="RK-193003"/>
    <s v="Ralph Kennedy"/>
    <x v="0"/>
    <x v="0"/>
    <s v="Mexico"/>
    <s v="Baja California"/>
    <s v="Mexicali"/>
    <s v="LATAM"/>
    <s v="MX-2014-107930"/>
    <x v="110"/>
    <s v="Critical"/>
    <s v="FUR-CH-10000343"/>
    <x v="159"/>
    <x v="1"/>
    <s v="Chairs"/>
    <x v="7"/>
    <n v="196.27040000000002"/>
    <n v="294.84800000000001"/>
    <n v="1179.3920000000001"/>
    <n v="0.2"/>
    <n v="198.04"/>
    <x v="1"/>
    <d v="2014-07-24T00:00:00"/>
    <d v="2014-07-24T00:00:00"/>
    <n v="3"/>
    <x v="1"/>
    <n v="0"/>
    <x v="1"/>
    <n v="185.44"/>
    <x v="0"/>
    <n v="30"/>
    <n v="0.16791702843499021"/>
    <n v="0"/>
    <x v="2"/>
    <m/>
    <m/>
    <m/>
    <m/>
  </r>
  <r>
    <n v="233"/>
    <s v="RK-193003"/>
    <s v="Ralph Kennedy"/>
    <x v="0"/>
    <x v="0"/>
    <s v="Mexico"/>
    <s v="Baja California"/>
    <s v="Mexicali"/>
    <s v="LATAM"/>
    <s v="MX-2014-107930"/>
    <x v="110"/>
    <s v="Critical"/>
    <s v="TEC-CO-10000917"/>
    <x v="140"/>
    <x v="2"/>
    <s v="Copiers"/>
    <x v="4"/>
    <n v="149.80118696"/>
    <n v="176.3003075751503"/>
    <n v="175.94770696"/>
    <n v="2E-3"/>
    <n v="26.146519999999999"/>
    <x v="1"/>
    <d v="2014-07-24T00:00:00"/>
    <d v="2014-07-24T00:00:00"/>
    <n v="3"/>
    <x v="1"/>
    <n v="0"/>
    <x v="1"/>
    <n v="39.430999999999997"/>
    <x v="0"/>
    <n v="30"/>
    <n v="0.14860392585817647"/>
    <n v="0"/>
    <x v="2"/>
    <m/>
    <m/>
    <m/>
    <m/>
  </r>
  <r>
    <n v="234"/>
    <s v="RK-193003"/>
    <s v="Ralph Kennedy"/>
    <x v="0"/>
    <x v="0"/>
    <s v="Mexico"/>
    <s v="Baja California"/>
    <s v="Mexicali"/>
    <s v="LATAM"/>
    <s v="MX-2014-107930"/>
    <x v="110"/>
    <s v="Critical"/>
    <s v="FUR-CH-10003109"/>
    <x v="217"/>
    <x v="1"/>
    <s v="Chairs"/>
    <x v="0"/>
    <n v="72.910933333333318"/>
    <n v="94.703666666666649"/>
    <n v="227.28879999999995"/>
    <n v="0.2"/>
    <n v="8.5559999999999992"/>
    <x v="1"/>
    <d v="2014-07-24T00:00:00"/>
    <d v="2014-07-24T00:00:00"/>
    <n v="3"/>
    <x v="1"/>
    <n v="0"/>
    <x v="1"/>
    <n v="88.447999999999993"/>
    <x v="0"/>
    <n v="30"/>
    <n v="3.7643737834860323E-2"/>
    <n v="0"/>
    <x v="2"/>
    <m/>
    <m/>
    <m/>
    <m/>
  </r>
  <r>
    <n v="235"/>
    <s v="MG-181453"/>
    <s v="Mike Gockenbach"/>
    <x v="0"/>
    <x v="2"/>
    <s v="El Salvador"/>
    <s v="Santa Ana"/>
    <s v="Santa Ana"/>
    <s v="LATAM"/>
    <s v="MX-2013-115343"/>
    <x v="111"/>
    <s v="Critical"/>
    <s v="OFF-BI-10001422"/>
    <x v="218"/>
    <x v="0"/>
    <s v="Binders"/>
    <x v="9"/>
    <n v="12.053333333333327"/>
    <n v="18.833333333333329"/>
    <n v="112.99999999999997"/>
    <n v="0"/>
    <n v="40.68"/>
    <x v="3"/>
    <d v="2013-05-28T00:00:00"/>
    <d v="2013-05-28T00:00:00"/>
    <n v="0"/>
    <x v="1"/>
    <n v="0"/>
    <x v="3"/>
    <n v="28.92"/>
    <x v="2"/>
    <n v="22"/>
    <n v="0.3600000000000001"/>
    <n v="0"/>
    <x v="2"/>
    <m/>
    <m/>
    <m/>
    <m/>
  </r>
  <r>
    <n v="236"/>
    <s v="MG-181453"/>
    <s v="Mike Gockenbach"/>
    <x v="0"/>
    <x v="2"/>
    <s v="El Salvador"/>
    <s v="Santa Ana"/>
    <s v="Santa Ana"/>
    <s v="LATAM"/>
    <s v="MX-2013-115343"/>
    <x v="111"/>
    <s v="Critical"/>
    <s v="FUR-FU-10002007"/>
    <x v="219"/>
    <x v="1"/>
    <s v="Furnishings"/>
    <x v="0"/>
    <n v="15.326666666666673"/>
    <n v="16.666666666666671"/>
    <n v="50.000000000000014"/>
    <n v="0"/>
    <n v="4.0199999999999996"/>
    <x v="3"/>
    <d v="2013-05-28T00:00:00"/>
    <d v="2013-05-31T00:00:00"/>
    <n v="3"/>
    <x v="0"/>
    <n v="3"/>
    <x v="3"/>
    <n v="17.719000000000001"/>
    <x v="2"/>
    <n v="22"/>
    <n v="8.0399999999999971E-2"/>
    <n v="1"/>
    <x v="0"/>
    <m/>
    <m/>
    <m/>
    <m/>
  </r>
  <r>
    <n v="237"/>
    <s v="KD-164953"/>
    <s v="Keith Dawkins"/>
    <x v="2"/>
    <x v="2"/>
    <s v="Nicaragua"/>
    <s v="Chinandega"/>
    <s v="Chinandega"/>
    <s v="LATAM"/>
    <s v="MX-2014-165435"/>
    <x v="112"/>
    <s v="Medium"/>
    <s v="FUR-BO-10002325"/>
    <x v="220"/>
    <x v="1"/>
    <s v="Bookcases"/>
    <x v="2"/>
    <n v="220.06"/>
    <n v="275"/>
    <n v="550"/>
    <n v="0"/>
    <n v="109.88"/>
    <x v="1"/>
    <d v="2014-05-10T00:00:00"/>
    <d v="2014-05-13T00:00:00"/>
    <n v="6"/>
    <x v="0"/>
    <n v="3"/>
    <x v="4"/>
    <n v="31.646999999999998"/>
    <x v="0"/>
    <n v="19"/>
    <n v="0.19978181818181817"/>
    <n v="1"/>
    <x v="0"/>
    <m/>
    <m/>
    <m/>
    <m/>
  </r>
  <r>
    <n v="238"/>
    <s v="LS-172453"/>
    <s v="Lynn Smith"/>
    <x v="0"/>
    <x v="0"/>
    <s v="Mexico"/>
    <s v="Mexico"/>
    <s v="Tlalnepantla"/>
    <s v="LATAM"/>
    <s v="MX-2012-125234"/>
    <x v="113"/>
    <s v="Medium"/>
    <s v="OFF-AP-10004958"/>
    <x v="51"/>
    <x v="0"/>
    <s v="Appliances"/>
    <x v="9"/>
    <n v="254.36666666666667"/>
    <n v="379.66666666666669"/>
    <n v="2278"/>
    <n v="0"/>
    <n v="751.8"/>
    <x v="0"/>
    <d v="2012-09-19T00:00:00"/>
    <d v="2012-09-19T00:00:00"/>
    <n v="5"/>
    <x v="1"/>
    <n v="0"/>
    <x v="2"/>
    <n v="138.70599999999999"/>
    <x v="1"/>
    <n v="37"/>
    <n v="0.33002633889376642"/>
    <n v="0"/>
    <x v="2"/>
    <m/>
    <m/>
    <m/>
    <m/>
  </r>
  <r>
    <n v="239"/>
    <s v="AS-100903"/>
    <s v="Adam Shillingsburg"/>
    <x v="0"/>
    <x v="0"/>
    <s v="Mexico"/>
    <s v="Sonora"/>
    <s v="Obregon"/>
    <s v="LATAM"/>
    <s v="MX-2013-133417"/>
    <x v="114"/>
    <s v="High"/>
    <s v="FUR-BO-10001498"/>
    <x v="221"/>
    <x v="1"/>
    <s v="Bookcases"/>
    <x v="7"/>
    <n v="163.7696"/>
    <n v="263.077"/>
    <n v="1052.308"/>
    <n v="0.2"/>
    <n v="233.46"/>
    <x v="1"/>
    <d v="2013-04-06T00:00:00"/>
    <d v="2013-04-06T00:00:00"/>
    <n v="3"/>
    <x v="1"/>
    <n v="0"/>
    <x v="4"/>
    <n v="66.626999999999995"/>
    <x v="2"/>
    <n v="14"/>
    <n v="0.22185519828795372"/>
    <n v="0"/>
    <x v="2"/>
    <m/>
    <m/>
    <m/>
    <m/>
  </r>
  <r>
    <n v="240"/>
    <s v="AS-100903"/>
    <s v="Adam Shillingsburg"/>
    <x v="0"/>
    <x v="0"/>
    <s v="Mexico"/>
    <s v="Sonora"/>
    <s v="Obregon"/>
    <s v="LATAM"/>
    <s v="MX-2013-133417"/>
    <x v="114"/>
    <s v="High"/>
    <s v="OFF-BI-10004177"/>
    <x v="222"/>
    <x v="0"/>
    <s v="Binders"/>
    <x v="0"/>
    <n v="11.226666666666672"/>
    <n v="19.666666666666671"/>
    <n v="59.000000000000014"/>
    <n v="0"/>
    <n v="25.32"/>
    <x v="1"/>
    <d v="2013-04-06T00:00:00"/>
    <d v="2013-04-07T00:00:00"/>
    <n v="4"/>
    <x v="0"/>
    <n v="1"/>
    <x v="4"/>
    <n v="3.0670000000000002"/>
    <x v="2"/>
    <n v="14"/>
    <n v="0.42915254237288125"/>
    <n v="1"/>
    <x v="1"/>
    <m/>
    <m/>
    <m/>
    <m/>
  </r>
  <r>
    <n v="241"/>
    <s v="AH-101953"/>
    <s v="Alan Haines"/>
    <x v="2"/>
    <x v="3"/>
    <s v="Cuba"/>
    <s v="Santiago de Cuba"/>
    <s v="Palma Soriano"/>
    <s v="LATAM"/>
    <s v="MX-2011-133466"/>
    <x v="115"/>
    <s v="Medium"/>
    <s v="TEC-PH-10003254"/>
    <x v="174"/>
    <x v="2"/>
    <s v="Phones"/>
    <x v="3"/>
    <n v="30.509999999999998"/>
    <n v="44.25"/>
    <n v="177"/>
    <n v="0"/>
    <n v="54.96"/>
    <x v="0"/>
    <d v="2011-03-03T00:00:00"/>
    <d v="2011-03-03T00:00:00"/>
    <n v="5"/>
    <x v="1"/>
    <n v="0"/>
    <x v="5"/>
    <n v="9.2789999999999999"/>
    <x v="3"/>
    <n v="9"/>
    <n v="0.31050847457627118"/>
    <n v="0"/>
    <x v="2"/>
    <m/>
    <m/>
    <m/>
    <m/>
  </r>
  <r>
    <n v="242"/>
    <s v="AH-101953"/>
    <s v="Alan Haines"/>
    <x v="2"/>
    <x v="3"/>
    <s v="Cuba"/>
    <s v="Santiago de Cuba"/>
    <s v="Palma Soriano"/>
    <s v="LATAM"/>
    <s v="MX-2011-133466"/>
    <x v="115"/>
    <s v="Medium"/>
    <s v="TEC-AC-10004951"/>
    <x v="223"/>
    <x v="2"/>
    <s v="Accessories"/>
    <x v="0"/>
    <n v="11.113333333333339"/>
    <n v="17.333333333333339"/>
    <n v="52.000000000000014"/>
    <n v="0"/>
    <n v="18.66"/>
    <x v="0"/>
    <d v="2011-03-03T00:00:00"/>
    <d v="2011-03-03T00:00:00"/>
    <n v="5"/>
    <x v="1"/>
    <n v="0"/>
    <x v="5"/>
    <n v="3.6749999999999998"/>
    <x v="3"/>
    <n v="9"/>
    <n v="0.35884615384615376"/>
    <n v="0"/>
    <x v="2"/>
    <m/>
    <m/>
    <m/>
    <m/>
  </r>
  <r>
    <n v="243"/>
    <s v="AH-101953"/>
    <s v="Alan Haines"/>
    <x v="2"/>
    <x v="3"/>
    <s v="Cuba"/>
    <s v="Santiago de Cuba"/>
    <s v="Palma Soriano"/>
    <s v="LATAM"/>
    <s v="MX-2011-133466"/>
    <x v="115"/>
    <s v="Medium"/>
    <s v="FUR-CH-10003354"/>
    <x v="224"/>
    <x v="1"/>
    <s v="Chairs"/>
    <x v="0"/>
    <n v="85.18"/>
    <n v="120"/>
    <n v="360"/>
    <n v="0"/>
    <n v="104.46"/>
    <x v="0"/>
    <d v="2011-03-03T00:00:00"/>
    <d v="2011-03-03T00:00:00"/>
    <n v="5"/>
    <x v="1"/>
    <n v="0"/>
    <x v="5"/>
    <n v="27.399000000000001"/>
    <x v="3"/>
    <n v="9"/>
    <n v="0.29016666666666663"/>
    <n v="0"/>
    <x v="2"/>
    <m/>
    <m/>
    <m/>
    <m/>
  </r>
  <r>
    <n v="244"/>
    <s v="AH-101953"/>
    <s v="Alan Haines"/>
    <x v="2"/>
    <x v="3"/>
    <s v="Cuba"/>
    <s v="Santiago de Cuba"/>
    <s v="Palma Soriano"/>
    <s v="LATAM"/>
    <s v="MX-2011-133466"/>
    <x v="115"/>
    <s v="Medium"/>
    <s v="OFF-SU-10004711"/>
    <x v="225"/>
    <x v="0"/>
    <s v="Supplies"/>
    <x v="2"/>
    <n v="26.68"/>
    <n v="27.5"/>
    <n v="55"/>
    <n v="0"/>
    <n v="1.64"/>
    <x v="0"/>
    <d v="2011-03-03T00:00:00"/>
    <d v="2011-03-06T00:00:00"/>
    <n v="8"/>
    <x v="0"/>
    <n v="3"/>
    <x v="5"/>
    <n v="4.8570000000000002"/>
    <x v="3"/>
    <n v="9"/>
    <n v="2.9818181818181817E-2"/>
    <n v="1"/>
    <x v="0"/>
    <m/>
    <m/>
    <m/>
    <m/>
  </r>
  <r>
    <n v="245"/>
    <s v="GB-145303"/>
    <s v="George Bell"/>
    <x v="2"/>
    <x v="2"/>
    <s v="El Salvador"/>
    <s v="San Salvador"/>
    <s v="Mejicanos"/>
    <s v="LATAM"/>
    <s v="MX-2014-141068"/>
    <x v="116"/>
    <s v="Medium"/>
    <s v="OFF-LA-10000203"/>
    <x v="127"/>
    <x v="0"/>
    <s v="Labels"/>
    <x v="7"/>
    <n v="2.54"/>
    <n v="4.4000000000000004"/>
    <n v="22"/>
    <n v="0"/>
    <n v="9.3000000000000007"/>
    <x v="0"/>
    <d v="2014-03-17T00:00:00"/>
    <d v="2014-03-17T00:00:00"/>
    <n v="5"/>
    <x v="1"/>
    <n v="0"/>
    <x v="4"/>
    <n v="1.7430000000000001"/>
    <x v="0"/>
    <n v="11"/>
    <n v="0.42272727272727278"/>
    <n v="0"/>
    <x v="2"/>
    <m/>
    <m/>
    <m/>
    <m/>
  </r>
  <r>
    <n v="246"/>
    <s v="GB-145303"/>
    <s v="George Bell"/>
    <x v="2"/>
    <x v="2"/>
    <s v="El Salvador"/>
    <s v="San Salvador"/>
    <s v="Mejicanos"/>
    <s v="LATAM"/>
    <s v="MX-2014-141068"/>
    <x v="116"/>
    <s v="Medium"/>
    <s v="OFF-SU-10003701"/>
    <x v="226"/>
    <x v="0"/>
    <s v="Supplies"/>
    <x v="3"/>
    <n v="10.119999999999999"/>
    <n v="11"/>
    <n v="44"/>
    <n v="0"/>
    <n v="3.52"/>
    <x v="0"/>
    <d v="2014-03-17T00:00:00"/>
    <d v="2014-03-17T00:00:00"/>
    <n v="5"/>
    <x v="1"/>
    <n v="0"/>
    <x v="4"/>
    <n v="2.8029999999999999"/>
    <x v="0"/>
    <n v="11"/>
    <n v="0.08"/>
    <n v="0"/>
    <x v="2"/>
    <m/>
    <m/>
    <m/>
    <m/>
  </r>
  <r>
    <n v="247"/>
    <s v="AC-104203"/>
    <s v="Alyssa Crouse"/>
    <x v="2"/>
    <x v="3"/>
    <s v="Cuba"/>
    <s v="Villa Clara"/>
    <s v="Santa Clara"/>
    <s v="LATAM"/>
    <s v="MX-2011-146332"/>
    <x v="117"/>
    <s v="High"/>
    <s v="TEC-PH-10002572"/>
    <x v="227"/>
    <x v="2"/>
    <s v="Phones"/>
    <x v="2"/>
    <n v="64.400000000000006"/>
    <n v="113"/>
    <n v="226"/>
    <n v="0"/>
    <n v="97.2"/>
    <x v="2"/>
    <d v="2011-08-18T00:00:00"/>
    <d v="2011-08-18T00:00:00"/>
    <n v="2"/>
    <x v="1"/>
    <n v="0"/>
    <x v="3"/>
    <n v="38.427"/>
    <x v="3"/>
    <n v="34"/>
    <n v="0.43008849557522127"/>
    <n v="0"/>
    <x v="2"/>
    <m/>
    <m/>
    <m/>
    <m/>
  </r>
  <r>
    <n v="248"/>
    <s v="AC-104203"/>
    <s v="Alyssa Crouse"/>
    <x v="2"/>
    <x v="3"/>
    <s v="Cuba"/>
    <s v="Villa Clara"/>
    <s v="Santa Clara"/>
    <s v="LATAM"/>
    <s v="MX-2011-146332"/>
    <x v="117"/>
    <s v="High"/>
    <s v="TEC-AC-10003044"/>
    <x v="228"/>
    <x v="2"/>
    <s v="Accessories"/>
    <x v="3"/>
    <n v="34.380000000000003"/>
    <n v="39.5"/>
    <n v="158"/>
    <n v="0"/>
    <n v="20.48"/>
    <x v="2"/>
    <d v="2011-08-18T00:00:00"/>
    <d v="2011-08-18T00:00:00"/>
    <n v="2"/>
    <x v="1"/>
    <n v="0"/>
    <x v="3"/>
    <n v="19.884"/>
    <x v="3"/>
    <n v="34"/>
    <n v="0.12962025316455697"/>
    <n v="0"/>
    <x v="2"/>
    <m/>
    <m/>
    <m/>
    <m/>
  </r>
  <r>
    <n v="249"/>
    <s v="TT-212653"/>
    <s v="Tim Taslimi"/>
    <x v="2"/>
    <x v="2"/>
    <s v="El Salvador"/>
    <s v="Santa Ana"/>
    <s v="Santa Ana"/>
    <s v="LATAM"/>
    <s v="MX-2014-148642"/>
    <x v="118"/>
    <s v="High"/>
    <s v="OFF-AR-10001072"/>
    <x v="98"/>
    <x v="0"/>
    <s v="Art"/>
    <x v="7"/>
    <n v="7.06"/>
    <n v="8.1999999999999993"/>
    <n v="41"/>
    <n v="0"/>
    <n v="5.7"/>
    <x v="0"/>
    <d v="2014-11-15T00:00:00"/>
    <d v="2014-11-15T00:00:00"/>
    <n v="5"/>
    <x v="1"/>
    <n v="0"/>
    <x v="1"/>
    <n v="4.4619999999999997"/>
    <x v="0"/>
    <n v="46"/>
    <n v="0.13902439024390245"/>
    <n v="0"/>
    <x v="2"/>
    <m/>
    <m/>
    <m/>
    <m/>
  </r>
  <r>
    <n v="250"/>
    <s v="TT-212653"/>
    <s v="Tim Taslimi"/>
    <x v="2"/>
    <x v="2"/>
    <s v="El Salvador"/>
    <s v="Santa Ana"/>
    <s v="Santa Ana"/>
    <s v="LATAM"/>
    <s v="MX-2014-148642"/>
    <x v="118"/>
    <s v="High"/>
    <s v="OFF-BI-10000769"/>
    <x v="229"/>
    <x v="0"/>
    <s v="Binders"/>
    <x v="7"/>
    <n v="6.36"/>
    <n v="8.8000000000000007"/>
    <n v="44"/>
    <n v="0"/>
    <n v="12.2"/>
    <x v="0"/>
    <d v="2014-11-15T00:00:00"/>
    <d v="2014-11-15T00:00:00"/>
    <n v="5"/>
    <x v="1"/>
    <n v="0"/>
    <x v="1"/>
    <n v="5.9669999999999996"/>
    <x v="0"/>
    <n v="46"/>
    <n v="0.27727272727272728"/>
    <n v="0"/>
    <x v="2"/>
    <m/>
    <m/>
    <m/>
    <m/>
  </r>
  <r>
    <n v="251"/>
    <s v="PT-190903"/>
    <s v="Pete Takahito"/>
    <x v="0"/>
    <x v="0"/>
    <s v="Mexico"/>
    <s v="Distrito Federal"/>
    <s v="Mexico City"/>
    <s v="LATAM"/>
    <s v="MX-2012-129623"/>
    <x v="119"/>
    <s v="Medium"/>
    <s v="FUR-FU-10003384"/>
    <x v="230"/>
    <x v="1"/>
    <s v="Furnishings"/>
    <x v="0"/>
    <n v="17.39093333333334"/>
    <n v="33.678222222222232"/>
    <n v="60.620800000000017"/>
    <n v="0.4"/>
    <n v="8.4480000000000004"/>
    <x v="0"/>
    <d v="2012-05-29T00:00:00"/>
    <d v="2012-06-01T00:00:00"/>
    <n v="8"/>
    <x v="0"/>
    <n v="3"/>
    <x v="0"/>
    <n v="3.5449999999999999"/>
    <x v="1"/>
    <n v="21"/>
    <n v="0.13935810810810809"/>
    <n v="1"/>
    <x v="0"/>
    <m/>
    <m/>
    <m/>
    <m/>
  </r>
  <r>
    <n v="252"/>
    <s v="SC-208453"/>
    <s v="Sung Chung"/>
    <x v="0"/>
    <x v="1"/>
    <s v="Argentina"/>
    <s v="Buenos Aires"/>
    <s v="Buenos Aires"/>
    <s v="LATAM"/>
    <s v="US-2013-141257"/>
    <x v="120"/>
    <s v="Medium"/>
    <s v="FUR-BO-10001067"/>
    <x v="231"/>
    <x v="1"/>
    <s v="Bookcases"/>
    <x v="7"/>
    <n v="59.346399999999996"/>
    <n v="87.783999999999992"/>
    <n v="263.35199999999998"/>
    <n v="0.4"/>
    <n v="-33.380000000000003"/>
    <x v="1"/>
    <d v="2013-02-02T00:00:00"/>
    <d v="2013-02-02T00:00:00"/>
    <n v="3"/>
    <x v="1"/>
    <n v="0"/>
    <x v="4"/>
    <n v="25.606000000000002"/>
    <x v="2"/>
    <n v="5"/>
    <n v="-0.12675050882469094"/>
    <n v="0"/>
    <x v="2"/>
    <m/>
    <m/>
    <m/>
    <m/>
  </r>
  <r>
    <n v="253"/>
    <s v="SC-208453"/>
    <s v="Sung Chung"/>
    <x v="0"/>
    <x v="1"/>
    <s v="Argentina"/>
    <s v="Buenos Aires"/>
    <s v="Buenos Aires"/>
    <s v="LATAM"/>
    <s v="US-2013-141257"/>
    <x v="120"/>
    <s v="Medium"/>
    <s v="OFF-LA-10002334"/>
    <x v="232"/>
    <x v="0"/>
    <s v="Labels"/>
    <x v="2"/>
    <n v="4.6232000000000006"/>
    <n v="7.5586666666666673"/>
    <n v="9.0704000000000011"/>
    <n v="0.4"/>
    <n v="-0.17599999999999999"/>
    <x v="1"/>
    <d v="2013-02-02T00:00:00"/>
    <d v="2013-02-02T00:00:00"/>
    <n v="3"/>
    <x v="1"/>
    <n v="0"/>
    <x v="4"/>
    <n v="1.0820000000000001"/>
    <x v="2"/>
    <n v="5"/>
    <n v="-1.9403774916210967E-2"/>
    <n v="0"/>
    <x v="2"/>
    <m/>
    <m/>
    <m/>
    <m/>
  </r>
  <r>
    <n v="254"/>
    <s v="SC-208453"/>
    <s v="Sung Chung"/>
    <x v="0"/>
    <x v="1"/>
    <s v="Argentina"/>
    <s v="Buenos Aires"/>
    <s v="Buenos Aires"/>
    <s v="LATAM"/>
    <s v="US-2013-141257"/>
    <x v="120"/>
    <s v="Medium"/>
    <s v="OFF-LA-10004495"/>
    <x v="233"/>
    <x v="0"/>
    <s v="Labels"/>
    <x v="3"/>
    <n v="2.7296000000000005"/>
    <n v="4.2760000000000007"/>
    <n v="10.262400000000001"/>
    <n v="0.4"/>
    <n v="-0.65600000000000003"/>
    <x v="1"/>
    <d v="2013-02-02T00:00:00"/>
    <d v="2013-02-02T00:00:00"/>
    <n v="3"/>
    <x v="1"/>
    <n v="0"/>
    <x v="4"/>
    <n v="0.93799999999999994"/>
    <x v="2"/>
    <n v="5"/>
    <n v="-6.3922669161209852E-2"/>
    <n v="0"/>
    <x v="2"/>
    <m/>
    <m/>
    <m/>
    <m/>
  </r>
  <r>
    <n v="255"/>
    <s v="LW-169903"/>
    <s v="Lindsay Williams"/>
    <x v="2"/>
    <x v="3"/>
    <s v="Cuba"/>
    <s v="Pinar del Rio"/>
    <s v="Pinar del Rio"/>
    <s v="LATAM"/>
    <s v="MX-2014-157560"/>
    <x v="121"/>
    <s v="High"/>
    <s v="OFF-ST-10001335"/>
    <x v="234"/>
    <x v="0"/>
    <s v="Storage"/>
    <x v="2"/>
    <n v="73.739999999999995"/>
    <n v="94.5"/>
    <n v="189"/>
    <n v="0"/>
    <n v="41.52"/>
    <x v="2"/>
    <d v="2014-09-28T00:00:00"/>
    <d v="2014-09-28T00:00:00"/>
    <n v="2"/>
    <x v="1"/>
    <n v="0"/>
    <x v="2"/>
    <n v="16.687000000000001"/>
    <x v="0"/>
    <n v="39"/>
    <n v="0.2196825396825397"/>
    <n v="0"/>
    <x v="2"/>
    <m/>
    <m/>
    <m/>
    <m/>
  </r>
  <r>
    <n v="256"/>
    <s v="LB-167353"/>
    <s v="Larry Blacks"/>
    <x v="0"/>
    <x v="0"/>
    <s v="Mexico"/>
    <s v="Nayarit"/>
    <s v="Tepic"/>
    <s v="LATAM"/>
    <s v="MX-2012-100503"/>
    <x v="122"/>
    <s v="High"/>
    <s v="OFF-PA-10003475"/>
    <x v="235"/>
    <x v="0"/>
    <s v="Paper"/>
    <x v="9"/>
    <n v="14.82"/>
    <n v="20"/>
    <n v="120"/>
    <n v="0"/>
    <n v="31.08"/>
    <x v="2"/>
    <d v="2012-08-05T00:00:00"/>
    <d v="2012-08-05T00:00:00"/>
    <n v="2"/>
    <x v="1"/>
    <n v="0"/>
    <x v="2"/>
    <n v="8.0180000000000007"/>
    <x v="1"/>
    <n v="31"/>
    <n v="0.25900000000000001"/>
    <n v="0"/>
    <x v="2"/>
    <m/>
    <m/>
    <m/>
    <m/>
  </r>
  <r>
    <n v="257"/>
    <s v="LB-167353"/>
    <s v="Larry Blacks"/>
    <x v="0"/>
    <x v="0"/>
    <s v="Mexico"/>
    <s v="Nayarit"/>
    <s v="Tepic"/>
    <s v="LATAM"/>
    <s v="MX-2012-100503"/>
    <x v="122"/>
    <s v="High"/>
    <s v="TEC-CO-10001824"/>
    <x v="236"/>
    <x v="2"/>
    <s v="Copiers"/>
    <x v="2"/>
    <n v="65.751483839999992"/>
    <n v="81.131827494989977"/>
    <n v="161.93912767999998"/>
    <n v="2E-3"/>
    <n v="30.436160000000001"/>
    <x v="2"/>
    <d v="2012-08-05T00:00:00"/>
    <d v="2012-08-06T00:00:00"/>
    <n v="3"/>
    <x v="0"/>
    <n v="1"/>
    <x v="2"/>
    <n v="23.556000000000001"/>
    <x v="1"/>
    <n v="31"/>
    <n v="0.18794815333415538"/>
    <n v="1"/>
    <x v="1"/>
    <m/>
    <m/>
    <m/>
    <m/>
  </r>
  <r>
    <n v="258"/>
    <s v="RK-193003"/>
    <s v="Ralph Kennedy"/>
    <x v="0"/>
    <x v="1"/>
    <s v="Brazil"/>
    <s v="Sao Paulo"/>
    <s v="Barretos"/>
    <s v="LATAM"/>
    <s v="MX-2012-127565"/>
    <x v="123"/>
    <s v="Medium"/>
    <s v="OFF-LA-10001038"/>
    <x v="237"/>
    <x v="0"/>
    <s v="Labels"/>
    <x v="5"/>
    <n v="7.4285714285714288"/>
    <n v="7.4285714285714288"/>
    <n v="52"/>
    <n v="0"/>
    <n v="0"/>
    <x v="0"/>
    <d v="2012-05-27T00:00:00"/>
    <d v="2012-05-27T00:00:00"/>
    <n v="5"/>
    <x v="1"/>
    <n v="0"/>
    <x v="3"/>
    <n v="2.5049999999999999"/>
    <x v="1"/>
    <n v="21"/>
    <n v="0"/>
    <n v="0"/>
    <x v="2"/>
    <m/>
    <m/>
    <m/>
    <m/>
  </r>
  <r>
    <n v="259"/>
    <s v="SZ-200353"/>
    <s v="Sam Zeldin"/>
    <x v="1"/>
    <x v="0"/>
    <s v="Mexico"/>
    <s v="Distrito Federal"/>
    <s v="Mexico City"/>
    <s v="LATAM"/>
    <s v="MX-2011-127089"/>
    <x v="124"/>
    <s v="Medium"/>
    <s v="FUR-BO-10001099"/>
    <x v="238"/>
    <x v="1"/>
    <s v="Bookcases"/>
    <x v="3"/>
    <n v="62.304400000000001"/>
    <n v="81.990499999999997"/>
    <n v="262.36959999999999"/>
    <n v="0.2"/>
    <n v="13.151999999999999"/>
    <x v="1"/>
    <d v="2011-06-24T00:00:00"/>
    <d v="2011-06-24T00:00:00"/>
    <n v="3"/>
    <x v="1"/>
    <n v="0"/>
    <x v="3"/>
    <n v="27.225000000000001"/>
    <x v="3"/>
    <n v="26"/>
    <n v="5.0127758703752266E-2"/>
    <n v="0"/>
    <x v="2"/>
    <m/>
    <m/>
    <m/>
    <m/>
  </r>
  <r>
    <n v="260"/>
    <s v="SZ-200353"/>
    <s v="Sam Zeldin"/>
    <x v="1"/>
    <x v="0"/>
    <s v="Mexico"/>
    <s v="Distrito Federal"/>
    <s v="Mexico City"/>
    <s v="LATAM"/>
    <s v="MX-2011-127089"/>
    <x v="124"/>
    <s v="Medium"/>
    <s v="TEC-AC-10004451"/>
    <x v="239"/>
    <x v="2"/>
    <s v="Accessories"/>
    <x v="2"/>
    <n v="18.36"/>
    <n v="25.5"/>
    <n v="51"/>
    <n v="0"/>
    <n v="14.28"/>
    <x v="1"/>
    <d v="2011-06-24T00:00:00"/>
    <d v="2011-06-24T00:00:00"/>
    <n v="3"/>
    <x v="1"/>
    <n v="0"/>
    <x v="3"/>
    <n v="5.3090000000000002"/>
    <x v="3"/>
    <n v="26"/>
    <n v="0.27999999999999997"/>
    <n v="0"/>
    <x v="2"/>
    <m/>
    <m/>
    <m/>
    <m/>
  </r>
  <r>
    <n v="261"/>
    <s v="SZ-200353"/>
    <s v="Sam Zeldin"/>
    <x v="1"/>
    <x v="0"/>
    <s v="Mexico"/>
    <s v="Distrito Federal"/>
    <s v="Mexico City"/>
    <s v="LATAM"/>
    <s v="MX-2011-127089"/>
    <x v="124"/>
    <s v="Medium"/>
    <s v="TEC-AC-10002664"/>
    <x v="240"/>
    <x v="2"/>
    <s v="Accessories"/>
    <x v="2"/>
    <n v="36.700000000000003"/>
    <n v="55.5"/>
    <n v="111"/>
    <n v="0"/>
    <n v="37.6"/>
    <x v="1"/>
    <d v="2011-06-24T00:00:00"/>
    <d v="2011-06-24T00:00:00"/>
    <n v="3"/>
    <x v="1"/>
    <n v="0"/>
    <x v="3"/>
    <n v="6.6180000000000003"/>
    <x v="3"/>
    <n v="26"/>
    <n v="0.33873873873873878"/>
    <n v="0"/>
    <x v="2"/>
    <m/>
    <m/>
    <m/>
    <m/>
  </r>
  <r>
    <n v="262"/>
    <s v="AB-101053"/>
    <s v="Adrian Barton"/>
    <x v="0"/>
    <x v="0"/>
    <s v="Mexico"/>
    <s v="San Luis Potosi"/>
    <s v="Soledad Diez Gutierrez"/>
    <s v="LATAM"/>
    <s v="MX-2012-138471"/>
    <x v="125"/>
    <s v="High"/>
    <s v="FUR-CH-10004467"/>
    <x v="241"/>
    <x v="1"/>
    <s v="Chairs"/>
    <x v="0"/>
    <n v="33.738666666666667"/>
    <n v="48.348333333333329"/>
    <n v="116.036"/>
    <n v="0.2"/>
    <n v="14.82"/>
    <x v="2"/>
    <d v="2012-11-20T00:00:00"/>
    <d v="2012-11-20T00:00:00"/>
    <n v="2"/>
    <x v="1"/>
    <n v="0"/>
    <x v="6"/>
    <n v="14.31"/>
    <x v="1"/>
    <n v="47"/>
    <n v="0.12771898376365956"/>
    <n v="0"/>
    <x v="2"/>
    <m/>
    <m/>
    <m/>
    <m/>
  </r>
  <r>
    <n v="263"/>
    <s v="KF-162853"/>
    <s v="Karen Ferguson"/>
    <x v="1"/>
    <x v="1"/>
    <s v="Chile"/>
    <s v="Santiago"/>
    <s v="Santiago"/>
    <s v="LATAM"/>
    <s v="MX-2013-131961"/>
    <x v="126"/>
    <s v="High"/>
    <s v="OFF-PA-10001091"/>
    <x v="242"/>
    <x v="0"/>
    <s v="Paper"/>
    <x v="5"/>
    <n v="11.591428571428569"/>
    <n v="17.571428571428569"/>
    <n v="122.99999999999999"/>
    <n v="0"/>
    <n v="41.86"/>
    <x v="0"/>
    <d v="2013-07-09T00:00:00"/>
    <d v="2013-07-09T00:00:00"/>
    <n v="5"/>
    <x v="1"/>
    <n v="0"/>
    <x v="0"/>
    <n v="9.3480000000000008"/>
    <x v="2"/>
    <n v="27"/>
    <n v="0.34032520325203258"/>
    <n v="0"/>
    <x v="2"/>
    <m/>
    <m/>
    <m/>
    <m/>
  </r>
  <r>
    <n v="264"/>
    <s v="AH-105853"/>
    <s v="Angele Hood"/>
    <x v="0"/>
    <x v="1"/>
    <s v="Venezuela"/>
    <s v="Zulia"/>
    <s v="Maracaibo"/>
    <s v="LATAM"/>
    <s v="US-2013-116561"/>
    <x v="127"/>
    <s v="Medium"/>
    <s v="TEC-PH-10003177"/>
    <x v="243"/>
    <x v="2"/>
    <s v="Phones"/>
    <x v="7"/>
    <n v="59.565599999999996"/>
    <n v="86.935999999999993"/>
    <n v="260.80799999999994"/>
    <n v="0.4"/>
    <n v="-37.020000000000003"/>
    <x v="0"/>
    <d v="2013-11-05T00:00:00"/>
    <d v="2013-11-06T00:00:00"/>
    <n v="6"/>
    <x v="0"/>
    <n v="1"/>
    <x v="0"/>
    <n v="16.966000000000001"/>
    <x v="2"/>
    <n v="44"/>
    <n v="-0.14194349866568515"/>
    <n v="1"/>
    <x v="1"/>
    <m/>
    <m/>
    <m/>
    <m/>
  </r>
  <r>
    <n v="265"/>
    <s v="PO-188503"/>
    <s v="Patrick O'Brill"/>
    <x v="0"/>
    <x v="0"/>
    <s v="Mexico"/>
    <s v="Coahuila"/>
    <s v="Monclova"/>
    <s v="LATAM"/>
    <s v="US-2013-101721"/>
    <x v="128"/>
    <s v="Medium"/>
    <s v="FUR-TA-10002482"/>
    <x v="244"/>
    <x v="1"/>
    <s v="Tables"/>
    <x v="4"/>
    <n v="306.41279999999995"/>
    <n v="360.7109999999999"/>
    <n v="288.56879999999995"/>
    <n v="0.2"/>
    <n v="-17.844000000000001"/>
    <x v="0"/>
    <d v="2013-08-17T00:00:00"/>
    <d v="2013-08-17T00:00:00"/>
    <n v="5"/>
    <x v="1"/>
    <n v="0"/>
    <x v="1"/>
    <n v="13.297000000000001"/>
    <x v="2"/>
    <n v="33"/>
    <n v="-6.1836206824854259E-2"/>
    <n v="0"/>
    <x v="2"/>
    <m/>
    <m/>
    <m/>
    <m/>
  </r>
  <r>
    <n v="266"/>
    <s v="EH-139903"/>
    <s v="Erica Hackney"/>
    <x v="0"/>
    <x v="2"/>
    <s v="Guatemala"/>
    <s v="Guatemala"/>
    <s v="Villa Nueva"/>
    <s v="LATAM"/>
    <s v="MX-2012-115259"/>
    <x v="129"/>
    <s v="Medium"/>
    <s v="OFF-AR-10000185"/>
    <x v="245"/>
    <x v="0"/>
    <s v="Art"/>
    <x v="2"/>
    <n v="8.84"/>
    <n v="9"/>
    <n v="18"/>
    <n v="0"/>
    <n v="0.32"/>
    <x v="1"/>
    <d v="2012-10-15T00:00:00"/>
    <d v="2012-10-18T00:00:00"/>
    <n v="6"/>
    <x v="0"/>
    <n v="3"/>
    <x v="2"/>
    <n v="1.2629999999999999"/>
    <x v="1"/>
    <n v="41"/>
    <n v="1.7777777777777778E-2"/>
    <n v="1"/>
    <x v="0"/>
    <m/>
    <m/>
    <m/>
    <m/>
  </r>
  <r>
    <n v="267"/>
    <s v="EJ-137203"/>
    <s v="Ed Jacobs"/>
    <x v="0"/>
    <x v="0"/>
    <s v="Mexico"/>
    <s v="Mexico"/>
    <s v="Coacalco"/>
    <s v="LATAM"/>
    <s v="MX-2012-130792"/>
    <x v="130"/>
    <s v="Medium"/>
    <s v="OFF-EN-10001751"/>
    <x v="246"/>
    <x v="0"/>
    <s v="Envelopes"/>
    <x v="0"/>
    <n v="18.986666666666672"/>
    <n v="25.666666666666671"/>
    <n v="77.000000000000014"/>
    <n v="0"/>
    <n v="20.04"/>
    <x v="1"/>
    <d v="2012-12-23T00:00:00"/>
    <d v="2012-12-24T00:00:00"/>
    <n v="4"/>
    <x v="0"/>
    <n v="1"/>
    <x v="0"/>
    <n v="5.3840000000000003"/>
    <x v="1"/>
    <n v="51"/>
    <n v="0.26025974025974019"/>
    <n v="1"/>
    <x v="1"/>
    <m/>
    <m/>
    <m/>
    <m/>
  </r>
  <r>
    <n v="268"/>
    <s v="DJ-135103"/>
    <s v="Don Jones"/>
    <x v="2"/>
    <x v="1"/>
    <s v="Brazil"/>
    <s v="Parana"/>
    <s v="Maringa"/>
    <s v="LATAM"/>
    <s v="MX-2014-159282"/>
    <x v="110"/>
    <s v="Medium"/>
    <s v="FUR-CH-10003941"/>
    <x v="247"/>
    <x v="1"/>
    <s v="Chairs"/>
    <x v="2"/>
    <n v="236.7"/>
    <n v="303.5"/>
    <n v="607"/>
    <n v="0"/>
    <n v="133.6"/>
    <x v="0"/>
    <d v="2014-07-26T00:00:00"/>
    <d v="2014-07-26T00:00:00"/>
    <n v="5"/>
    <x v="1"/>
    <n v="0"/>
    <x v="1"/>
    <n v="0.875"/>
    <x v="0"/>
    <n v="30"/>
    <n v="0.2200988467874794"/>
    <n v="0"/>
    <x v="2"/>
    <m/>
    <m/>
    <m/>
    <m/>
  </r>
  <r>
    <n v="269"/>
    <s v="DJ-135103"/>
    <s v="Don Jones"/>
    <x v="2"/>
    <x v="1"/>
    <s v="Brazil"/>
    <s v="Parana"/>
    <s v="Maringa"/>
    <s v="LATAM"/>
    <s v="MX-2014-159282"/>
    <x v="110"/>
    <s v="Medium"/>
    <s v="OFF-EN-10000755"/>
    <x v="52"/>
    <x v="0"/>
    <s v="Envelopes"/>
    <x v="3"/>
    <n v="11.7"/>
    <n v="23"/>
    <n v="92"/>
    <n v="0"/>
    <n v="45.2"/>
    <x v="0"/>
    <d v="2014-07-26T00:00:00"/>
    <d v="2014-07-28T00:00:00"/>
    <n v="7"/>
    <x v="0"/>
    <n v="2"/>
    <x v="1"/>
    <n v="6.8559999999999999"/>
    <x v="0"/>
    <n v="30"/>
    <n v="0.49130434782608701"/>
    <n v="1"/>
    <x v="3"/>
    <m/>
    <m/>
    <m/>
    <m/>
  </r>
  <r>
    <n v="270"/>
    <s v="DJ-135103"/>
    <s v="Don Jones"/>
    <x v="2"/>
    <x v="1"/>
    <s v="Brazil"/>
    <s v="Parana"/>
    <s v="Maringa"/>
    <s v="LATAM"/>
    <s v="MX-2014-159282"/>
    <x v="110"/>
    <s v="Medium"/>
    <s v="OFF-FA-10002427"/>
    <x v="248"/>
    <x v="0"/>
    <s v="Fasteners"/>
    <x v="0"/>
    <n v="8.92"/>
    <n v="9"/>
    <n v="27"/>
    <n v="0"/>
    <n v="0.24"/>
    <x v="0"/>
    <d v="2014-07-26T00:00:00"/>
    <d v="2014-07-26T00:00:00"/>
    <n v="5"/>
    <x v="1"/>
    <n v="0"/>
    <x v="1"/>
    <n v="3.472"/>
    <x v="0"/>
    <n v="30"/>
    <n v="8.8888888888888889E-3"/>
    <n v="0"/>
    <x v="2"/>
    <m/>
    <m/>
    <m/>
    <m/>
  </r>
  <r>
    <n v="271"/>
    <s v="KM-167203"/>
    <s v="Kunst Miller"/>
    <x v="0"/>
    <x v="1"/>
    <s v="Argentina"/>
    <s v="Catamarca"/>
    <s v="San Fernando del Valle de Catamarca"/>
    <s v="LATAM"/>
    <s v="US-2014-148796"/>
    <x v="131"/>
    <s v="Low"/>
    <s v="OFF-BI-10000963"/>
    <x v="161"/>
    <x v="0"/>
    <s v="Binders"/>
    <x v="2"/>
    <n v="5.6887999999999987"/>
    <n v="10.749333333333329"/>
    <n v="6.4495999999999984"/>
    <n v="0.7"/>
    <n v="-4.9279999999999999"/>
    <x v="0"/>
    <d v="2014-04-07T00:00:00"/>
    <d v="2014-04-09T00:00:00"/>
    <n v="7"/>
    <x v="0"/>
    <n v="2"/>
    <x v="4"/>
    <n v="0.60399999999999998"/>
    <x v="0"/>
    <n v="14"/>
    <n v="-0.76407839245844722"/>
    <n v="1"/>
    <x v="3"/>
    <m/>
    <m/>
    <m/>
    <m/>
  </r>
  <r>
    <n v="272"/>
    <s v="KM-167203"/>
    <s v="Kunst Miller"/>
    <x v="0"/>
    <x v="1"/>
    <s v="Argentina"/>
    <s v="Catamarca"/>
    <s v="San Fernando del Valle de Catamarca"/>
    <s v="LATAM"/>
    <s v="US-2014-148796"/>
    <x v="131"/>
    <s v="Low"/>
    <s v="OFF-ST-10000836"/>
    <x v="249"/>
    <x v="0"/>
    <s v="Storage"/>
    <x v="2"/>
    <n v="37.202399999999997"/>
    <n v="43.31066666666667"/>
    <n v="51.972799999999999"/>
    <n v="0.4"/>
    <n v="-22.431999999999999"/>
    <x v="0"/>
    <d v="2014-04-07T00:00:00"/>
    <d v="2014-04-07T00:00:00"/>
    <n v="5"/>
    <x v="1"/>
    <n v="0"/>
    <x v="4"/>
    <n v="2.97"/>
    <x v="0"/>
    <n v="14"/>
    <n v="-0.43161038081457992"/>
    <n v="0"/>
    <x v="2"/>
    <m/>
    <m/>
    <m/>
    <m/>
  </r>
  <r>
    <n v="273"/>
    <s v="BB-115453"/>
    <s v="Brenda Bowman"/>
    <x v="2"/>
    <x v="0"/>
    <s v="Mexico"/>
    <s v="Chihuahua"/>
    <s v="Juarez"/>
    <s v="LATAM"/>
    <s v="MX-2014-169586"/>
    <x v="132"/>
    <s v="Medium"/>
    <s v="OFF-FA-10003929"/>
    <x v="250"/>
    <x v="0"/>
    <s v="Fasteners"/>
    <x v="7"/>
    <n v="7.92"/>
    <n v="10.8"/>
    <n v="54"/>
    <n v="0"/>
    <n v="14.4"/>
    <x v="1"/>
    <d v="2014-11-24T00:00:00"/>
    <d v="2014-11-24T00:00:00"/>
    <n v="3"/>
    <x v="1"/>
    <n v="0"/>
    <x v="2"/>
    <n v="5.6769999999999996"/>
    <x v="0"/>
    <n v="47"/>
    <n v="0.26666666666666666"/>
    <n v="0"/>
    <x v="2"/>
    <m/>
    <m/>
    <m/>
    <m/>
  </r>
  <r>
    <n v="274"/>
    <s v="MN-179353"/>
    <s v="Michael Nguyen"/>
    <x v="0"/>
    <x v="2"/>
    <s v="Honduras"/>
    <s v="Francisco Morazan"/>
    <s v="Tegucigalpa"/>
    <s v="LATAM"/>
    <s v="US-2014-138415"/>
    <x v="133"/>
    <s v="High"/>
    <s v="OFF-BI-10001895"/>
    <x v="251"/>
    <x v="0"/>
    <s v="Binders"/>
    <x v="7"/>
    <n v="21.568799999999989"/>
    <n v="34.794666666666657"/>
    <n v="104.38399999999997"/>
    <n v="0.4"/>
    <n v="-3.46"/>
    <x v="1"/>
    <d v="2014-09-06T00:00:00"/>
    <d v="2014-09-06T00:00:00"/>
    <n v="3"/>
    <x v="1"/>
    <n v="0"/>
    <x v="4"/>
    <n v="18.486000000000001"/>
    <x v="0"/>
    <n v="36"/>
    <n v="-3.3146842427958317E-2"/>
    <n v="0"/>
    <x v="2"/>
    <m/>
    <m/>
    <m/>
    <m/>
  </r>
  <r>
    <n v="275"/>
    <s v="MN-179353"/>
    <s v="Michael Nguyen"/>
    <x v="0"/>
    <x v="2"/>
    <s v="Honduras"/>
    <s v="Francisco Morazan"/>
    <s v="Tegucigalpa"/>
    <s v="LATAM"/>
    <s v="US-2014-138415"/>
    <x v="133"/>
    <s v="High"/>
    <s v="OFF-SU-10001515"/>
    <x v="252"/>
    <x v="0"/>
    <s v="Supplies"/>
    <x v="2"/>
    <n v="18.912800000000001"/>
    <n v="26.268000000000001"/>
    <n v="31.521599999999999"/>
    <n v="0.4"/>
    <n v="-6.3040000000000003"/>
    <x v="1"/>
    <d v="2014-09-06T00:00:00"/>
    <d v="2014-09-06T00:00:00"/>
    <n v="3"/>
    <x v="1"/>
    <n v="0"/>
    <x v="4"/>
    <n v="4.8879999999999999"/>
    <x v="0"/>
    <n v="36"/>
    <n v="-0.19998984823105428"/>
    <n v="0"/>
    <x v="2"/>
    <m/>
    <m/>
    <m/>
    <m/>
  </r>
  <r>
    <n v="276"/>
    <s v="VG-217903"/>
    <s v="Vivek Gonzalez"/>
    <x v="0"/>
    <x v="3"/>
    <s v="Haiti"/>
    <s v="Artibonite"/>
    <s v="Gonaives"/>
    <s v="LATAM"/>
    <s v="US-2011-152240"/>
    <x v="134"/>
    <s v="Low"/>
    <s v="FUR-CH-10000885"/>
    <x v="253"/>
    <x v="1"/>
    <s v="Chairs"/>
    <x v="0"/>
    <n v="231.19120000000007"/>
    <n v="329.13866666666672"/>
    <n v="592.44960000000003"/>
    <n v="0.4"/>
    <n v="-101.124"/>
    <x v="0"/>
    <d v="2011-04-26T00:00:00"/>
    <d v="2011-04-26T00:00:00"/>
    <n v="5"/>
    <x v="1"/>
    <n v="0"/>
    <x v="0"/>
    <n v="52.262"/>
    <x v="3"/>
    <n v="17"/>
    <n v="-0.17068793699919788"/>
    <n v="0"/>
    <x v="2"/>
    <m/>
    <m/>
    <m/>
    <m/>
  </r>
  <r>
    <n v="277"/>
    <s v="AG-107653"/>
    <s v="Anthony Garverick"/>
    <x v="1"/>
    <x v="2"/>
    <s v="El Salvador"/>
    <s v="San Salvador"/>
    <s v="Ilopango"/>
    <s v="LATAM"/>
    <s v="MX-2013-168781"/>
    <x v="135"/>
    <s v="Medium"/>
    <s v="OFF-ST-10004660"/>
    <x v="254"/>
    <x v="0"/>
    <s v="Storage"/>
    <x v="1"/>
    <n v="12.085000000000001"/>
    <n v="13.125"/>
    <n v="105"/>
    <n v="0"/>
    <n v="8.32"/>
    <x v="0"/>
    <d v="2013-09-10T00:00:00"/>
    <d v="2013-09-10T00:00:00"/>
    <n v="5"/>
    <x v="1"/>
    <n v="0"/>
    <x v="0"/>
    <n v="6.0369999999999999"/>
    <x v="2"/>
    <n v="36"/>
    <n v="7.9238095238095246E-2"/>
    <n v="0"/>
    <x v="2"/>
    <m/>
    <m/>
    <m/>
    <m/>
  </r>
  <r>
    <n v="278"/>
    <s v="AG-107653"/>
    <s v="Anthony Garverick"/>
    <x v="1"/>
    <x v="2"/>
    <s v="El Salvador"/>
    <s v="San Salvador"/>
    <s v="Ilopango"/>
    <s v="LATAM"/>
    <s v="MX-2013-168781"/>
    <x v="135"/>
    <s v="Medium"/>
    <s v="OFF-AR-10001061"/>
    <x v="216"/>
    <x v="0"/>
    <s v="Art"/>
    <x v="3"/>
    <n v="16.53"/>
    <n v="31.75"/>
    <n v="127"/>
    <n v="0"/>
    <n v="60.88"/>
    <x v="0"/>
    <d v="2013-09-10T00:00:00"/>
    <d v="2013-09-13T00:00:00"/>
    <n v="8"/>
    <x v="0"/>
    <n v="3"/>
    <x v="0"/>
    <n v="5.5750000000000002"/>
    <x v="2"/>
    <n v="36"/>
    <n v="0.47937007874015752"/>
    <n v="1"/>
    <x v="0"/>
    <m/>
    <m/>
    <m/>
    <m/>
  </r>
  <r>
    <n v="279"/>
    <s v="LS-169753"/>
    <s v="Lindsay Shagiari"/>
    <x v="1"/>
    <x v="1"/>
    <s v="Brazil"/>
    <s v="Sao Paulo"/>
    <s v="Sao Paulo"/>
    <s v="LATAM"/>
    <s v="MX-2011-102771"/>
    <x v="136"/>
    <s v="High"/>
    <s v="OFF-AR-10001271"/>
    <x v="255"/>
    <x v="0"/>
    <s v="Art"/>
    <x v="2"/>
    <n v="13.4"/>
    <n v="16.5"/>
    <n v="33"/>
    <n v="0"/>
    <n v="6.2"/>
    <x v="1"/>
    <d v="2011-10-10T00:00:00"/>
    <d v="2011-10-11T00:00:00"/>
    <n v="4"/>
    <x v="0"/>
    <n v="1"/>
    <x v="2"/>
    <n v="5.4930000000000003"/>
    <x v="3"/>
    <n v="41"/>
    <n v="0.1878787878787879"/>
    <n v="1"/>
    <x v="1"/>
    <m/>
    <m/>
    <m/>
    <m/>
  </r>
  <r>
    <n v="280"/>
    <s v="CL-118903"/>
    <s v="Carl Ludwig"/>
    <x v="0"/>
    <x v="1"/>
    <s v="Brazil"/>
    <s v="Maranhao"/>
    <s v="Paco do Lumiar"/>
    <s v="LATAM"/>
    <s v="MX-2012-119249"/>
    <x v="137"/>
    <s v="Medium"/>
    <s v="TEC-PH-10004196"/>
    <x v="256"/>
    <x v="2"/>
    <s v="Phones"/>
    <x v="1"/>
    <n v="396.18"/>
    <n v="426"/>
    <n v="3408"/>
    <n v="0"/>
    <n v="238.56"/>
    <x v="3"/>
    <d v="2012-07-04T00:00:00"/>
    <d v="2012-07-05T00:00:00"/>
    <n v="1"/>
    <x v="0"/>
    <n v="1"/>
    <x v="4"/>
    <n v="41.893000000000001"/>
    <x v="1"/>
    <n v="27"/>
    <n v="7.0000000000000007E-2"/>
    <n v="1"/>
    <x v="1"/>
    <m/>
    <m/>
    <m/>
    <m/>
  </r>
  <r>
    <n v="281"/>
    <s v="KB-164053"/>
    <s v="Katrina Bavinger"/>
    <x v="1"/>
    <x v="1"/>
    <s v="Brazil"/>
    <s v="Santa Catarina"/>
    <s v="Blumenau"/>
    <s v="LATAM"/>
    <s v="US-2014-128279"/>
    <x v="138"/>
    <s v="Medium"/>
    <s v="FUR-FU-10004842"/>
    <x v="257"/>
    <x v="1"/>
    <s v="Furnishings"/>
    <x v="0"/>
    <n v="16.961599999999994"/>
    <n v="23.713999999999992"/>
    <n v="28.456799999999987"/>
    <n v="0.6"/>
    <n v="-22.428000000000001"/>
    <x v="0"/>
    <d v="2014-11-25T00:00:00"/>
    <d v="2014-11-25T00:00:00"/>
    <n v="5"/>
    <x v="1"/>
    <n v="0"/>
    <x v="0"/>
    <n v="1.246"/>
    <x v="0"/>
    <n v="47"/>
    <n v="-0.78814202580754023"/>
    <n v="0"/>
    <x v="2"/>
    <m/>
    <m/>
    <m/>
    <m/>
  </r>
  <r>
    <n v="282"/>
    <s v="DH-136753"/>
    <s v="Duane Huffman"/>
    <x v="1"/>
    <x v="2"/>
    <s v="El Salvador"/>
    <s v="San Salvador"/>
    <s v="Ilopango"/>
    <s v="LATAM"/>
    <s v="MX-2014-155551"/>
    <x v="139"/>
    <s v="High"/>
    <s v="FUR-CH-10004338"/>
    <x v="258"/>
    <x v="1"/>
    <s v="Chairs"/>
    <x v="0"/>
    <n v="28.8"/>
    <n v="30"/>
    <n v="90"/>
    <n v="0"/>
    <n v="3.6"/>
    <x v="3"/>
    <d v="2014-09-13T00:00:00"/>
    <d v="2014-09-14T00:00:00"/>
    <n v="1"/>
    <x v="0"/>
    <n v="1"/>
    <x v="5"/>
    <n v="9.5220000000000002"/>
    <x v="0"/>
    <n v="37"/>
    <n v="0.04"/>
    <n v="1"/>
    <x v="1"/>
    <m/>
    <m/>
    <m/>
    <m/>
  </r>
  <r>
    <n v="283"/>
    <s v="AP-109153"/>
    <s v="Arthur Prichep"/>
    <x v="0"/>
    <x v="3"/>
    <s v="Cuba"/>
    <s v="Villa Clara"/>
    <s v="Santa Clara"/>
    <s v="LATAM"/>
    <s v="MX-2012-154249"/>
    <x v="140"/>
    <s v="Medium"/>
    <s v="OFF-SU-10001421"/>
    <x v="145"/>
    <x v="0"/>
    <s v="Supplies"/>
    <x v="3"/>
    <n v="25.33"/>
    <n v="34.25"/>
    <n v="137"/>
    <n v="0"/>
    <n v="35.68"/>
    <x v="0"/>
    <d v="2012-12-01T00:00:00"/>
    <d v="2012-12-01T00:00:00"/>
    <n v="5"/>
    <x v="1"/>
    <n v="0"/>
    <x v="1"/>
    <n v="10.837999999999999"/>
    <x v="1"/>
    <n v="48"/>
    <n v="0.26043795620437954"/>
    <n v="0"/>
    <x v="2"/>
    <m/>
    <m/>
    <m/>
    <m/>
  </r>
  <r>
    <n v="284"/>
    <s v="SB-202903"/>
    <s v="Sean Braxton"/>
    <x v="2"/>
    <x v="1"/>
    <s v="Brazil"/>
    <s v="Bahia"/>
    <s v="Salvador"/>
    <s v="LATAM"/>
    <s v="US-2014-127600"/>
    <x v="141"/>
    <s v="Medium"/>
    <s v="OFF-ST-10004660"/>
    <x v="254"/>
    <x v="0"/>
    <s v="Storage"/>
    <x v="9"/>
    <n v="16.283733333333327"/>
    <n v="23.59933333333332"/>
    <n v="56.638399999999969"/>
    <n v="0.6"/>
    <n v="-41.064"/>
    <x v="0"/>
    <d v="2014-04-22T00:00:00"/>
    <d v="2014-04-22T00:00:00"/>
    <n v="5"/>
    <x v="1"/>
    <n v="0"/>
    <x v="0"/>
    <n v="2.8610000000000002"/>
    <x v="0"/>
    <n v="16"/>
    <n v="-0.72502048080454295"/>
    <n v="0"/>
    <x v="2"/>
    <m/>
    <m/>
    <m/>
    <m/>
  </r>
  <r>
    <n v="285"/>
    <s v="DW-135403"/>
    <s v="Don Weiss"/>
    <x v="0"/>
    <x v="0"/>
    <s v="Mexico"/>
    <s v="Puebla"/>
    <s v="Cholula"/>
    <s v="LATAM"/>
    <s v="MX-2013-153654"/>
    <x v="142"/>
    <s v="Medium"/>
    <s v="OFF-ST-10004412"/>
    <x v="93"/>
    <x v="0"/>
    <s v="Storage"/>
    <x v="2"/>
    <n v="30.4"/>
    <n v="32"/>
    <n v="64"/>
    <n v="0"/>
    <n v="3.2"/>
    <x v="1"/>
    <d v="2013-01-24T00:00:00"/>
    <d v="2013-01-24T00:00:00"/>
    <n v="3"/>
    <x v="1"/>
    <n v="0"/>
    <x v="1"/>
    <n v="5.3609999999999998"/>
    <x v="2"/>
    <n v="4"/>
    <n v="0.05"/>
    <n v="0"/>
    <x v="2"/>
    <m/>
    <m/>
    <m/>
    <m/>
  </r>
  <r>
    <n v="286"/>
    <s v="DW-135403"/>
    <s v="Don Weiss"/>
    <x v="0"/>
    <x v="0"/>
    <s v="Mexico"/>
    <s v="Puebla"/>
    <s v="Cholula"/>
    <s v="LATAM"/>
    <s v="MX-2013-153654"/>
    <x v="142"/>
    <s v="Medium"/>
    <s v="FUR-BO-10003543"/>
    <x v="214"/>
    <x v="1"/>
    <s v="Bookcases"/>
    <x v="0"/>
    <n v="61.702933333333334"/>
    <n v="123.61866666666666"/>
    <n v="296.6848"/>
    <n v="0.2"/>
    <n v="111.57599999999999"/>
    <x v="1"/>
    <d v="2013-01-24T00:00:00"/>
    <d v="2013-01-24T00:00:00"/>
    <n v="3"/>
    <x v="1"/>
    <n v="0"/>
    <x v="1"/>
    <n v="29.282"/>
    <x v="2"/>
    <n v="4"/>
    <n v="0.37607588929395774"/>
    <n v="0"/>
    <x v="2"/>
    <m/>
    <m/>
    <m/>
    <m/>
  </r>
  <r>
    <n v="287"/>
    <s v="DW-135403"/>
    <s v="Don Weiss"/>
    <x v="0"/>
    <x v="0"/>
    <s v="Mexico"/>
    <s v="Puebla"/>
    <s v="Cholula"/>
    <s v="LATAM"/>
    <s v="MX-2013-153654"/>
    <x v="142"/>
    <s v="Medium"/>
    <s v="TEC-PH-10003932"/>
    <x v="259"/>
    <x v="2"/>
    <s v="Phones"/>
    <x v="0"/>
    <n v="106.8933333333333"/>
    <n v="111.3333333333333"/>
    <n v="333.99999999999989"/>
    <n v="0"/>
    <n v="13.32"/>
    <x v="1"/>
    <d v="2013-01-24T00:00:00"/>
    <d v="2013-01-24T00:00:00"/>
    <n v="3"/>
    <x v="1"/>
    <n v="0"/>
    <x v="1"/>
    <n v="37.048999999999999"/>
    <x v="2"/>
    <n v="4"/>
    <n v="3.9880239520958101E-2"/>
    <n v="0"/>
    <x v="2"/>
    <m/>
    <m/>
    <m/>
    <m/>
  </r>
  <r>
    <n v="288"/>
    <s v="DW-135403"/>
    <s v="Don Weiss"/>
    <x v="0"/>
    <x v="0"/>
    <s v="Mexico"/>
    <s v="Puebla"/>
    <s v="Cholula"/>
    <s v="LATAM"/>
    <s v="MX-2013-153654"/>
    <x v="142"/>
    <s v="Medium"/>
    <s v="FUR-TA-10000317"/>
    <x v="260"/>
    <x v="1"/>
    <s v="Tables"/>
    <x v="3"/>
    <n v="156.06359999999998"/>
    <n v="298.91949999999997"/>
    <n v="956.54239999999993"/>
    <n v="0.2"/>
    <n v="332.28800000000001"/>
    <x v="1"/>
    <d v="2013-01-24T00:00:00"/>
    <d v="2013-01-24T00:00:00"/>
    <n v="3"/>
    <x v="1"/>
    <n v="0"/>
    <x v="1"/>
    <n v="105.029"/>
    <x v="2"/>
    <n v="4"/>
    <n v="0.34738449649487574"/>
    <n v="0"/>
    <x v="2"/>
    <m/>
    <m/>
    <m/>
    <m/>
  </r>
  <r>
    <n v="289"/>
    <s v="RP-193903"/>
    <s v="Resi Polking"/>
    <x v="0"/>
    <x v="1"/>
    <s v="Venezuela"/>
    <s v="Lara"/>
    <s v="Barquisimeto"/>
    <s v="LATAM"/>
    <s v="US-2011-156664"/>
    <x v="143"/>
    <s v="Medium"/>
    <s v="FUR-TA-10004840"/>
    <x v="261"/>
    <x v="1"/>
    <s v="Tables"/>
    <x v="2"/>
    <n v="686.99619999999982"/>
    <n v="1304.7006666666659"/>
    <n v="782.82039999999972"/>
    <n v="0.7"/>
    <n v="-591.17200000000003"/>
    <x v="0"/>
    <d v="2011-02-03T00:00:00"/>
    <d v="2011-02-03T00:00:00"/>
    <n v="5"/>
    <x v="1"/>
    <n v="0"/>
    <x v="5"/>
    <n v="18.728000000000002"/>
    <x v="3"/>
    <n v="5"/>
    <n v="-0.75518215927944676"/>
    <n v="0"/>
    <x v="2"/>
    <m/>
    <m/>
    <m/>
    <m/>
  </r>
  <r>
    <n v="290"/>
    <s v="PK-190753"/>
    <s v="Pete Kriz"/>
    <x v="0"/>
    <x v="2"/>
    <s v="El Salvador"/>
    <s v="San Salvador"/>
    <s v="Cuscatancingo"/>
    <s v="LATAM"/>
    <s v="MX-2013-145534"/>
    <x v="144"/>
    <s v="Medium"/>
    <s v="OFF-LA-10002334"/>
    <x v="232"/>
    <x v="0"/>
    <s v="Labels"/>
    <x v="2"/>
    <n v="4.54"/>
    <n v="7.5"/>
    <n v="15"/>
    <n v="0"/>
    <n v="5.92"/>
    <x v="1"/>
    <d v="2013-03-26T00:00:00"/>
    <d v="2013-03-26T00:00:00"/>
    <n v="3"/>
    <x v="1"/>
    <n v="0"/>
    <x v="5"/>
    <n v="2.371"/>
    <x v="2"/>
    <n v="12"/>
    <n v="0.39466666666666667"/>
    <n v="0"/>
    <x v="2"/>
    <m/>
    <m/>
    <m/>
    <m/>
  </r>
  <r>
    <n v="291"/>
    <s v="PK-190753"/>
    <s v="Pete Kriz"/>
    <x v="0"/>
    <x v="2"/>
    <s v="El Salvador"/>
    <s v="San Salvador"/>
    <s v="Cuscatancingo"/>
    <s v="LATAM"/>
    <s v="MX-2013-145534"/>
    <x v="144"/>
    <s v="Medium"/>
    <s v="TEC-PH-10003312"/>
    <x v="262"/>
    <x v="2"/>
    <s v="Phones"/>
    <x v="0"/>
    <n v="31.666666666666668"/>
    <n v="53.666666666666671"/>
    <n v="161"/>
    <n v="0"/>
    <n v="66"/>
    <x v="1"/>
    <d v="2013-03-26T00:00:00"/>
    <d v="2013-03-26T00:00:00"/>
    <n v="3"/>
    <x v="1"/>
    <n v="0"/>
    <x v="5"/>
    <n v="9.4529999999999994"/>
    <x v="2"/>
    <n v="12"/>
    <n v="0.40993788819875776"/>
    <n v="0"/>
    <x v="2"/>
    <m/>
    <m/>
    <m/>
    <m/>
  </r>
  <r>
    <n v="292"/>
    <s v="MP-179653"/>
    <s v="Michael Paige"/>
    <x v="2"/>
    <x v="1"/>
    <s v="Argentina"/>
    <s v="Santa Fe"/>
    <s v="San Justo"/>
    <s v="LATAM"/>
    <s v="MX-2013-162481"/>
    <x v="145"/>
    <s v="Medium"/>
    <s v="TEC-PH-10003312"/>
    <x v="262"/>
    <x v="2"/>
    <s v="Phones"/>
    <x v="7"/>
    <n v="31.471999999999998"/>
    <n v="53.32"/>
    <n v="159.96"/>
    <n v="0.4"/>
    <n v="2.6"/>
    <x v="0"/>
    <d v="2013-04-16T00:00:00"/>
    <d v="2013-04-18T00:00:00"/>
    <n v="7"/>
    <x v="0"/>
    <n v="2"/>
    <x v="0"/>
    <n v="5.024"/>
    <x v="2"/>
    <n v="15"/>
    <n v="1.6254063515878971E-2"/>
    <n v="1"/>
    <x v="3"/>
    <m/>
    <m/>
    <m/>
    <m/>
  </r>
  <r>
    <n v="293"/>
    <s v="DN-136903"/>
    <s v="Duane Noonan"/>
    <x v="0"/>
    <x v="1"/>
    <s v="Brazil"/>
    <s v="Para"/>
    <s v="Ananindeua"/>
    <s v="LATAM"/>
    <s v="MX-2013-143000"/>
    <x v="146"/>
    <s v="Medium"/>
    <s v="FUR-TA-10004840"/>
    <x v="261"/>
    <x v="1"/>
    <s v="Tables"/>
    <x v="3"/>
    <n v="477.73520000000002"/>
    <n v="612.54899999999998"/>
    <n v="1960.1568"/>
    <n v="0.2"/>
    <n v="49.216000000000001"/>
    <x v="0"/>
    <d v="2013-02-23T00:00:00"/>
    <d v="2013-02-23T00:00:00"/>
    <n v="5"/>
    <x v="1"/>
    <n v="0"/>
    <x v="1"/>
    <n v="116.23699999999999"/>
    <x v="2"/>
    <n v="8"/>
    <n v="2.5108195425998573E-2"/>
    <n v="0"/>
    <x v="2"/>
    <m/>
    <m/>
    <m/>
    <m/>
  </r>
  <r>
    <n v="294"/>
    <s v="DL-133303"/>
    <s v="Denise Leinenbach"/>
    <x v="0"/>
    <x v="1"/>
    <s v="Chile"/>
    <s v="Santiago"/>
    <s v="Santiago"/>
    <s v="LATAM"/>
    <s v="MX-2013-103527"/>
    <x v="147"/>
    <s v="Medium"/>
    <s v="OFF-PA-10000540"/>
    <x v="263"/>
    <x v="0"/>
    <s v="Paper"/>
    <x v="9"/>
    <n v="16.61333333333333"/>
    <n v="21.833333333333329"/>
    <n v="130.99999999999997"/>
    <n v="0"/>
    <n v="31.32"/>
    <x v="0"/>
    <d v="2013-09-07T00:00:00"/>
    <d v="2013-09-08T00:00:00"/>
    <n v="6"/>
    <x v="0"/>
    <n v="1"/>
    <x v="1"/>
    <n v="6.3410000000000002"/>
    <x v="2"/>
    <n v="36"/>
    <n v="0.23908396946564892"/>
    <n v="1"/>
    <x v="1"/>
    <m/>
    <m/>
    <m/>
    <m/>
  </r>
  <r>
    <n v="295"/>
    <s v="LS-172303"/>
    <s v="Lycoris Saunders"/>
    <x v="0"/>
    <x v="0"/>
    <s v="Mexico"/>
    <s v="Mexico"/>
    <s v="Tlalnepantla"/>
    <s v="LATAM"/>
    <s v="MX-2012-133424"/>
    <x v="148"/>
    <s v="High"/>
    <s v="TEC-CO-10000266"/>
    <x v="264"/>
    <x v="2"/>
    <s v="Copiers"/>
    <x v="3"/>
    <n v="99.911062880000003"/>
    <n v="175.4505239278557"/>
    <n v="700.39849151999999"/>
    <n v="2E-3"/>
    <n v="300.75423999999998"/>
    <x v="2"/>
    <d v="2012-04-06T00:00:00"/>
    <d v="2012-04-06T00:00:00"/>
    <n v="2"/>
    <x v="1"/>
    <n v="0"/>
    <x v="4"/>
    <n v="177.04400000000001"/>
    <x v="1"/>
    <n v="14"/>
    <n v="0.42940446565969209"/>
    <n v="0"/>
    <x v="2"/>
    <m/>
    <m/>
    <m/>
    <m/>
  </r>
  <r>
    <n v="296"/>
    <s v="LS-172303"/>
    <s v="Lycoris Saunders"/>
    <x v="0"/>
    <x v="0"/>
    <s v="Mexico"/>
    <s v="Mexico"/>
    <s v="Tlalnepantla"/>
    <s v="LATAM"/>
    <s v="MX-2012-133424"/>
    <x v="148"/>
    <s v="High"/>
    <s v="OFF-LA-10004799"/>
    <x v="265"/>
    <x v="0"/>
    <s v="Labels"/>
    <x v="0"/>
    <n v="5.3533333333333317"/>
    <n v="6.3333333333333321"/>
    <n v="18.999999999999996"/>
    <n v="0"/>
    <n v="2.94"/>
    <x v="2"/>
    <d v="2012-04-06T00:00:00"/>
    <d v="2012-04-06T00:00:00"/>
    <n v="2"/>
    <x v="1"/>
    <n v="0"/>
    <x v="4"/>
    <n v="1.6539999999999999"/>
    <x v="1"/>
    <n v="14"/>
    <n v="0.15473684210526317"/>
    <n v="0"/>
    <x v="2"/>
    <m/>
    <m/>
    <m/>
    <m/>
  </r>
  <r>
    <n v="297"/>
    <s v="LS-172303"/>
    <s v="Lycoris Saunders"/>
    <x v="0"/>
    <x v="0"/>
    <s v="Mexico"/>
    <s v="Mexico"/>
    <s v="Tlalnepantla"/>
    <s v="LATAM"/>
    <s v="MX-2012-133424"/>
    <x v="148"/>
    <s v="High"/>
    <s v="OFF-EN-10000761"/>
    <x v="15"/>
    <x v="0"/>
    <s v="Envelopes"/>
    <x v="4"/>
    <n v="13.02"/>
    <n v="16"/>
    <n v="16"/>
    <n v="0"/>
    <n v="2.98"/>
    <x v="2"/>
    <d v="2012-04-06T00:00:00"/>
    <d v="2012-04-06T00:00:00"/>
    <n v="2"/>
    <x v="1"/>
    <n v="0"/>
    <x v="4"/>
    <n v="1.734"/>
    <x v="1"/>
    <n v="14"/>
    <n v="0.18625"/>
    <n v="0"/>
    <x v="2"/>
    <m/>
    <m/>
    <m/>
    <m/>
  </r>
  <r>
    <n v="298"/>
    <s v="RB-197953"/>
    <s v="Ross Baird"/>
    <x v="1"/>
    <x v="3"/>
    <s v="Cuba"/>
    <s v="Santiago de Cuba"/>
    <s v="Santiago de Cuba"/>
    <s v="LATAM"/>
    <s v="MX-2012-164210"/>
    <x v="149"/>
    <s v="Medium"/>
    <s v="FUR-CH-10001616"/>
    <x v="266"/>
    <x v="1"/>
    <s v="Chairs"/>
    <x v="0"/>
    <n v="29.919999999999998"/>
    <n v="41"/>
    <n v="123"/>
    <n v="0"/>
    <n v="33.24"/>
    <x v="0"/>
    <d v="2012-02-15T00:00:00"/>
    <d v="2012-02-15T00:00:00"/>
    <n v="5"/>
    <x v="1"/>
    <n v="0"/>
    <x v="2"/>
    <n v="11.523999999999999"/>
    <x v="1"/>
    <n v="6"/>
    <n v="0.27024390243902441"/>
    <n v="0"/>
    <x v="2"/>
    <m/>
    <m/>
    <m/>
    <m/>
  </r>
  <r>
    <n v="299"/>
    <s v="BS-113803"/>
    <s v="Bill Stewart"/>
    <x v="2"/>
    <x v="1"/>
    <s v="Argentina"/>
    <s v="Provincia de Buenos Aires"/>
    <s v="La Plata"/>
    <s v="LATAM"/>
    <s v="MX-2013-145569"/>
    <x v="48"/>
    <s v="High"/>
    <s v="FUR-BO-10004423"/>
    <x v="267"/>
    <x v="1"/>
    <s v="Bookcases"/>
    <x v="2"/>
    <n v="40.726399999999998"/>
    <n v="78.917333333333332"/>
    <n v="94.700800000000001"/>
    <n v="0.4"/>
    <n v="13.247999999999999"/>
    <x v="0"/>
    <d v="2013-11-09T00:00:00"/>
    <d v="2013-11-09T00:00:00"/>
    <n v="5"/>
    <x v="1"/>
    <n v="0"/>
    <x v="1"/>
    <n v="8.9130000000000003"/>
    <x v="2"/>
    <n v="45"/>
    <n v="0.13989322159897274"/>
    <n v="0"/>
    <x v="2"/>
    <m/>
    <m/>
    <m/>
    <m/>
  </r>
  <r>
    <n v="300"/>
    <s v="JR-157003"/>
    <s v="Jocasta Rupert"/>
    <x v="0"/>
    <x v="2"/>
    <s v="Honduras"/>
    <s v="Francisco Morazan"/>
    <s v="Tegucigalpa"/>
    <s v="LATAM"/>
    <s v="US-2013-137519"/>
    <x v="150"/>
    <s v="High"/>
    <s v="TEC-AC-10000957"/>
    <x v="268"/>
    <x v="2"/>
    <s v="Accessories"/>
    <x v="10"/>
    <n v="53.955200000000005"/>
    <n v="74.978666666666669"/>
    <n v="449.87199999999996"/>
    <n v="0.4"/>
    <n v="-89.68"/>
    <x v="3"/>
    <d v="2013-12-10T00:00:00"/>
    <d v="2013-12-10T00:00:00"/>
    <n v="0"/>
    <x v="1"/>
    <n v="0"/>
    <x v="3"/>
    <n v="69.991"/>
    <x v="2"/>
    <n v="50"/>
    <n v="-0.19934559163495397"/>
    <n v="0"/>
    <x v="2"/>
    <m/>
    <m/>
    <m/>
    <m/>
  </r>
  <r>
    <n v="301"/>
    <s v="DR-128803"/>
    <s v="Dan Reichenbach"/>
    <x v="2"/>
    <x v="1"/>
    <s v="Brazil"/>
    <s v="Bahia"/>
    <s v="Salvador"/>
    <s v="LATAM"/>
    <s v="US-2012-139892"/>
    <x v="151"/>
    <s v="Medium"/>
    <s v="OFF-FA-10004533"/>
    <x v="269"/>
    <x v="0"/>
    <s v="Fasteners"/>
    <x v="1"/>
    <n v="4.3917999999999999"/>
    <n v="8.6094999999999988"/>
    <n v="27.550399999999996"/>
    <n v="0.6"/>
    <n v="-7.5839999999999996"/>
    <x v="0"/>
    <d v="2012-11-05T00:00:00"/>
    <d v="2012-11-08T00:00:00"/>
    <n v="8"/>
    <x v="0"/>
    <n v="3"/>
    <x v="4"/>
    <n v="1.0620000000000001"/>
    <x v="1"/>
    <n v="44"/>
    <n v="-0.27527730994831295"/>
    <n v="1"/>
    <x v="0"/>
    <m/>
    <m/>
    <m/>
    <m/>
  </r>
  <r>
    <n v="302"/>
    <s v="DR-128803"/>
    <s v="Dan Reichenbach"/>
    <x v="2"/>
    <x v="1"/>
    <s v="Brazil"/>
    <s v="Bahia"/>
    <s v="Salvador"/>
    <s v="LATAM"/>
    <s v="US-2012-139892"/>
    <x v="151"/>
    <s v="Medium"/>
    <s v="OFF-PA-10001801"/>
    <x v="270"/>
    <x v="0"/>
    <s v="Paper"/>
    <x v="7"/>
    <n v="5.3472000000000008"/>
    <n v="10.638"/>
    <n v="21.276"/>
    <n v="0.6"/>
    <n v="-5.46"/>
    <x v="0"/>
    <d v="2012-11-05T00:00:00"/>
    <d v="2012-11-05T00:00:00"/>
    <n v="5"/>
    <x v="1"/>
    <n v="0"/>
    <x v="4"/>
    <n v="1.161"/>
    <x v="1"/>
    <n v="44"/>
    <n v="-0.25662718556119574"/>
    <n v="0"/>
    <x v="2"/>
    <m/>
    <m/>
    <m/>
    <m/>
  </r>
  <r>
    <n v="303"/>
    <s v="TB-212803"/>
    <s v="Toby Braunhardt"/>
    <x v="0"/>
    <x v="0"/>
    <s v="Mexico"/>
    <s v="Distrito Federal"/>
    <s v="Mexico City"/>
    <s v="LATAM"/>
    <s v="MX-2014-160402"/>
    <x v="91"/>
    <s v="Medium"/>
    <s v="OFF-PA-10002295"/>
    <x v="271"/>
    <x v="0"/>
    <s v="Paper"/>
    <x v="0"/>
    <n v="20.88666666666667"/>
    <n v="32.666666666666671"/>
    <n v="98.000000000000014"/>
    <n v="0"/>
    <n v="35.340000000000003"/>
    <x v="0"/>
    <d v="2014-10-21T00:00:00"/>
    <d v="2014-10-23T00:00:00"/>
    <n v="7"/>
    <x v="0"/>
    <n v="2"/>
    <x v="0"/>
    <n v="5.3319999999999999"/>
    <x v="0"/>
    <n v="42"/>
    <n v="0.36061224489795918"/>
    <n v="1"/>
    <x v="3"/>
    <m/>
    <m/>
    <m/>
    <m/>
  </r>
  <r>
    <n v="304"/>
    <s v="TB-212803"/>
    <s v="Toby Braunhardt"/>
    <x v="0"/>
    <x v="0"/>
    <s v="Mexico"/>
    <s v="Distrito Federal"/>
    <s v="Mexico City"/>
    <s v="LATAM"/>
    <s v="MX-2014-160402"/>
    <x v="91"/>
    <s v="Medium"/>
    <s v="OFF-ST-10002522"/>
    <x v="272"/>
    <x v="0"/>
    <s v="Storage"/>
    <x v="0"/>
    <n v="9.1533333333333342"/>
    <n v="15.333333333333334"/>
    <n v="46"/>
    <n v="0"/>
    <n v="18.54"/>
    <x v="0"/>
    <d v="2014-10-21T00:00:00"/>
    <d v="2014-10-24T00:00:00"/>
    <n v="8"/>
    <x v="0"/>
    <n v="3"/>
    <x v="0"/>
    <n v="5.3730000000000002"/>
    <x v="0"/>
    <n v="42"/>
    <n v="0.40304347826086956"/>
    <n v="1"/>
    <x v="0"/>
    <m/>
    <m/>
    <m/>
    <m/>
  </r>
  <r>
    <n v="305"/>
    <s v="PB-191503"/>
    <s v="Philip Brown"/>
    <x v="0"/>
    <x v="1"/>
    <s v="Colombia"/>
    <s v="Magdalena"/>
    <s v="Santa Marta"/>
    <s v="LATAM"/>
    <s v="MX-2014-130666"/>
    <x v="152"/>
    <s v="Medium"/>
    <s v="TEC-AC-10002799"/>
    <x v="273"/>
    <x v="2"/>
    <s v="Accessories"/>
    <x v="4"/>
    <n v="47.56"/>
    <n v="69"/>
    <n v="69"/>
    <n v="0"/>
    <n v="21.44"/>
    <x v="0"/>
    <d v="2014-11-06T00:00:00"/>
    <d v="2014-11-07T00:00:00"/>
    <n v="6"/>
    <x v="0"/>
    <n v="1"/>
    <x v="5"/>
    <n v="5.6"/>
    <x v="0"/>
    <n v="44"/>
    <n v="0.31072463768115943"/>
    <n v="1"/>
    <x v="1"/>
    <m/>
    <m/>
    <m/>
    <m/>
  </r>
  <r>
    <n v="306"/>
    <s v="PB-191503"/>
    <s v="Philip Brown"/>
    <x v="0"/>
    <x v="1"/>
    <s v="Colombia"/>
    <s v="Magdalena"/>
    <s v="Santa Marta"/>
    <s v="LATAM"/>
    <s v="MX-2014-130666"/>
    <x v="152"/>
    <s v="Medium"/>
    <s v="OFF-EN-10002725"/>
    <x v="274"/>
    <x v="0"/>
    <s v="Envelopes"/>
    <x v="3"/>
    <n v="12.72"/>
    <n v="16.5"/>
    <n v="66"/>
    <n v="0"/>
    <n v="15.12"/>
    <x v="0"/>
    <d v="2014-11-06T00:00:00"/>
    <d v="2014-11-06T00:00:00"/>
    <n v="5"/>
    <x v="1"/>
    <n v="0"/>
    <x v="5"/>
    <n v="2.8610000000000002"/>
    <x v="0"/>
    <n v="44"/>
    <n v="0.22909090909090907"/>
    <n v="0"/>
    <x v="2"/>
    <m/>
    <m/>
    <m/>
    <m/>
  </r>
  <r>
    <n v="307"/>
    <s v="JG-153103"/>
    <s v="Jason Gross"/>
    <x v="2"/>
    <x v="2"/>
    <s v="El Salvador"/>
    <s v="San Salvador"/>
    <s v="San Salvador"/>
    <s v="LATAM"/>
    <s v="MX-2013-160248"/>
    <x v="6"/>
    <s v="Medium"/>
    <s v="FUR-CH-10004338"/>
    <x v="258"/>
    <x v="1"/>
    <s v="Chairs"/>
    <x v="9"/>
    <n v="28.966666666666669"/>
    <n v="30.166666666666668"/>
    <n v="181"/>
    <n v="0"/>
    <n v="7.2"/>
    <x v="0"/>
    <d v="2013-07-01T00:00:00"/>
    <d v="2013-07-01T00:00:00"/>
    <n v="5"/>
    <x v="1"/>
    <n v="0"/>
    <x v="4"/>
    <n v="16.852"/>
    <x v="2"/>
    <n v="26"/>
    <n v="3.9779005524861882E-2"/>
    <n v="0"/>
    <x v="2"/>
    <m/>
    <m/>
    <m/>
    <m/>
  </r>
  <r>
    <n v="308"/>
    <s v="JG-153103"/>
    <s v="Jason Gross"/>
    <x v="2"/>
    <x v="2"/>
    <s v="El Salvador"/>
    <s v="San Salvador"/>
    <s v="San Salvador"/>
    <s v="LATAM"/>
    <s v="MX-2013-160248"/>
    <x v="6"/>
    <s v="Medium"/>
    <s v="FUR-BO-10002782"/>
    <x v="275"/>
    <x v="1"/>
    <s v="Bookcases"/>
    <x v="2"/>
    <n v="54.68"/>
    <n v="99.5"/>
    <n v="199"/>
    <n v="0"/>
    <n v="89.64"/>
    <x v="0"/>
    <d v="2013-07-01T00:00:00"/>
    <d v="2013-07-01T00:00:00"/>
    <n v="5"/>
    <x v="1"/>
    <n v="0"/>
    <x v="4"/>
    <n v="24.536000000000001"/>
    <x v="2"/>
    <n v="26"/>
    <n v="0.45045226130653265"/>
    <n v="0"/>
    <x v="2"/>
    <m/>
    <m/>
    <m/>
    <m/>
  </r>
  <r>
    <n v="309"/>
    <s v="CA-123103"/>
    <s v="Christine Abelman"/>
    <x v="2"/>
    <x v="0"/>
    <s v="Mexico"/>
    <s v="Jalisco"/>
    <s v="Guadalajara"/>
    <s v="LATAM"/>
    <s v="MX-2011-109414"/>
    <x v="153"/>
    <s v="Low"/>
    <s v="FUR-CH-10003354"/>
    <x v="224"/>
    <x v="1"/>
    <s v="Chairs"/>
    <x v="4"/>
    <n v="83.035200000000003"/>
    <n v="117.29900000000001"/>
    <n v="93.839200000000005"/>
    <n v="0.2"/>
    <n v="10.804"/>
    <x v="0"/>
    <d v="2011-09-19T00:00:00"/>
    <d v="2011-09-19T00:00:00"/>
    <n v="5"/>
    <x v="1"/>
    <n v="0"/>
    <x v="4"/>
    <n v="12.653"/>
    <x v="3"/>
    <n v="38"/>
    <n v="0.11513312133948285"/>
    <n v="0"/>
    <x v="2"/>
    <m/>
    <m/>
    <m/>
    <m/>
  </r>
  <r>
    <n v="310"/>
    <s v="CA-123103"/>
    <s v="Christine Abelman"/>
    <x v="2"/>
    <x v="0"/>
    <s v="Mexico"/>
    <s v="Jalisco"/>
    <s v="Guadalajara"/>
    <s v="LATAM"/>
    <s v="MX-2011-109414"/>
    <x v="153"/>
    <s v="Low"/>
    <s v="OFF-BI-10001304"/>
    <x v="276"/>
    <x v="0"/>
    <s v="Binders"/>
    <x v="9"/>
    <n v="19.5"/>
    <n v="19.5"/>
    <n v="117"/>
    <n v="0"/>
    <n v="0"/>
    <x v="0"/>
    <d v="2011-09-19T00:00:00"/>
    <d v="2011-09-19T00:00:00"/>
    <n v="5"/>
    <x v="1"/>
    <n v="0"/>
    <x v="4"/>
    <n v="12.443"/>
    <x v="3"/>
    <n v="38"/>
    <n v="0"/>
    <n v="0"/>
    <x v="2"/>
    <m/>
    <m/>
    <m/>
    <m/>
  </r>
  <r>
    <n v="311"/>
    <s v="CA-123103"/>
    <s v="Christine Abelman"/>
    <x v="2"/>
    <x v="0"/>
    <s v="Mexico"/>
    <s v="Jalisco"/>
    <s v="Guadalajara"/>
    <s v="LATAM"/>
    <s v="MX-2011-109414"/>
    <x v="153"/>
    <s v="Low"/>
    <s v="OFF-ST-10001890"/>
    <x v="277"/>
    <x v="0"/>
    <s v="Storage"/>
    <x v="4"/>
    <n v="18.119999999999997"/>
    <n v="32"/>
    <n v="32"/>
    <n v="0"/>
    <n v="13.88"/>
    <x v="0"/>
    <d v="2011-09-19T00:00:00"/>
    <d v="2011-09-19T00:00:00"/>
    <n v="5"/>
    <x v="1"/>
    <n v="0"/>
    <x v="4"/>
    <n v="4.3879999999999999"/>
    <x v="3"/>
    <n v="38"/>
    <n v="0.43375000000000002"/>
    <n v="0"/>
    <x v="2"/>
    <m/>
    <m/>
    <m/>
    <m/>
  </r>
  <r>
    <n v="312"/>
    <s v="CA-123103"/>
    <s v="Christine Abelman"/>
    <x v="2"/>
    <x v="0"/>
    <s v="Mexico"/>
    <s v="Jalisco"/>
    <s v="Guadalajara"/>
    <s v="LATAM"/>
    <s v="MX-2011-109414"/>
    <x v="153"/>
    <s v="Low"/>
    <s v="OFF-ST-10004185"/>
    <x v="278"/>
    <x v="0"/>
    <s v="Storage"/>
    <x v="5"/>
    <n v="36.005714285714276"/>
    <n v="38.285714285714278"/>
    <n v="267.99999999999994"/>
    <n v="0"/>
    <n v="15.96"/>
    <x v="0"/>
    <d v="2011-09-19T00:00:00"/>
    <d v="2011-09-19T00:00:00"/>
    <n v="5"/>
    <x v="1"/>
    <n v="0"/>
    <x v="4"/>
    <n v="22.523"/>
    <x v="3"/>
    <n v="38"/>
    <n v="5.9552238805970166E-2"/>
    <n v="0"/>
    <x v="2"/>
    <m/>
    <m/>
    <m/>
    <m/>
  </r>
  <r>
    <n v="313"/>
    <s v="PJ-190153"/>
    <s v="Pauline Johnson"/>
    <x v="0"/>
    <x v="2"/>
    <s v="Panama"/>
    <s v="Panama"/>
    <s v="San Miguelito"/>
    <s v="LATAM"/>
    <s v="US-2014-108203"/>
    <x v="121"/>
    <s v="Medium"/>
    <s v="OFF-EN-10003472"/>
    <x v="279"/>
    <x v="0"/>
    <s v="Envelopes"/>
    <x v="9"/>
    <n v="7.8517333333333346"/>
    <n v="9.4928888888888903"/>
    <n v="34.174399999999999"/>
    <n v="0.4"/>
    <n v="-12.936"/>
    <x v="0"/>
    <d v="2014-10-01T00:00:00"/>
    <d v="2014-10-01T00:00:00"/>
    <n v="5"/>
    <x v="1"/>
    <n v="0"/>
    <x v="2"/>
    <n v="1.67"/>
    <x v="0"/>
    <n v="39"/>
    <n v="-0.37852895734819048"/>
    <n v="0"/>
    <x v="2"/>
    <m/>
    <m/>
    <m/>
    <m/>
  </r>
  <r>
    <n v="314"/>
    <s v="PJ-190153"/>
    <s v="Pauline Johnson"/>
    <x v="0"/>
    <x v="2"/>
    <s v="Panama"/>
    <s v="Panama"/>
    <s v="San Miguelito"/>
    <s v="LATAM"/>
    <s v="US-2014-108203"/>
    <x v="121"/>
    <s v="Medium"/>
    <s v="OFF-BI-10001987"/>
    <x v="280"/>
    <x v="0"/>
    <s v="Binders"/>
    <x v="2"/>
    <n v="39.097599999999993"/>
    <n v="43.022666666666659"/>
    <n v="51.627199999999988"/>
    <n v="0.4"/>
    <n v="-26.568000000000001"/>
    <x v="0"/>
    <d v="2014-10-01T00:00:00"/>
    <d v="2014-10-04T00:00:00"/>
    <n v="8"/>
    <x v="0"/>
    <n v="3"/>
    <x v="2"/>
    <n v="3.798"/>
    <x v="0"/>
    <n v="39"/>
    <n v="-0.51461245235069897"/>
    <n v="1"/>
    <x v="0"/>
    <m/>
    <m/>
    <m/>
    <m/>
  </r>
  <r>
    <n v="315"/>
    <s v="PJ-190153"/>
    <s v="Pauline Johnson"/>
    <x v="0"/>
    <x v="2"/>
    <s v="Panama"/>
    <s v="Panama"/>
    <s v="San Miguelito"/>
    <s v="LATAM"/>
    <s v="US-2014-108203"/>
    <x v="121"/>
    <s v="Medium"/>
    <s v="OFF-AP-10004569"/>
    <x v="281"/>
    <x v="0"/>
    <s v="Appliances"/>
    <x v="0"/>
    <n v="40.524266666666669"/>
    <n v="52.233777777777782"/>
    <n v="94.020799999999994"/>
    <n v="0.4"/>
    <n v="-27.552"/>
    <x v="0"/>
    <d v="2014-10-01T00:00:00"/>
    <d v="2014-10-01T00:00:00"/>
    <n v="5"/>
    <x v="1"/>
    <n v="0"/>
    <x v="2"/>
    <n v="7.3419999999999996"/>
    <x v="0"/>
    <n v="39"/>
    <n v="-0.29304153974439701"/>
    <n v="0"/>
    <x v="2"/>
    <m/>
    <m/>
    <m/>
    <m/>
  </r>
  <r>
    <n v="316"/>
    <s v="PJ-190153"/>
    <s v="Pauline Johnson"/>
    <x v="0"/>
    <x v="2"/>
    <s v="Panama"/>
    <s v="Panama"/>
    <s v="San Miguelito"/>
    <s v="LATAM"/>
    <s v="US-2014-108203"/>
    <x v="121"/>
    <s v="Medium"/>
    <s v="OFF-FA-10002427"/>
    <x v="248"/>
    <x v="0"/>
    <s v="Fasteners"/>
    <x v="3"/>
    <n v="10.144400000000001"/>
    <n v="11.080666666666669"/>
    <n v="26.593600000000006"/>
    <n v="0.4"/>
    <n v="-13.984"/>
    <x v="0"/>
    <d v="2014-10-01T00:00:00"/>
    <d v="2014-10-01T00:00:00"/>
    <n v="5"/>
    <x v="1"/>
    <n v="0"/>
    <x v="2"/>
    <n v="1.5529999999999999"/>
    <x v="0"/>
    <n v="39"/>
    <n v="-0.52584080380241849"/>
    <n v="0"/>
    <x v="2"/>
    <m/>
    <m/>
    <m/>
    <m/>
  </r>
  <r>
    <n v="317"/>
    <s v="CR-128203"/>
    <s v="Cyra Reiten"/>
    <x v="1"/>
    <x v="2"/>
    <s v="Nicaragua"/>
    <s v="Matagalpa"/>
    <s v="Matagalpa"/>
    <s v="LATAM"/>
    <s v="MX-2014-164112"/>
    <x v="104"/>
    <s v="High"/>
    <s v="TEC-MA-10004236"/>
    <x v="282"/>
    <x v="2"/>
    <s v="Machines"/>
    <x v="1"/>
    <n v="154.10499999999999"/>
    <n v="200.125"/>
    <n v="1601"/>
    <n v="0"/>
    <n v="368.16"/>
    <x v="2"/>
    <d v="2014-10-30T00:00:00"/>
    <d v="2014-10-30T00:00:00"/>
    <n v="2"/>
    <x v="1"/>
    <n v="0"/>
    <x v="3"/>
    <n v="58.463000000000001"/>
    <x v="0"/>
    <n v="44"/>
    <n v="0.22995627732667084"/>
    <n v="0"/>
    <x v="2"/>
    <m/>
    <m/>
    <m/>
    <m/>
  </r>
  <r>
    <n v="318"/>
    <s v="CR-128203"/>
    <s v="Cyra Reiten"/>
    <x v="1"/>
    <x v="2"/>
    <s v="Nicaragua"/>
    <s v="Matagalpa"/>
    <s v="Matagalpa"/>
    <s v="LATAM"/>
    <s v="MX-2014-164112"/>
    <x v="104"/>
    <s v="High"/>
    <s v="OFF-AP-10003043"/>
    <x v="283"/>
    <x v="0"/>
    <s v="Appliances"/>
    <x v="7"/>
    <n v="52.120000000000005"/>
    <n v="60.599999999999994"/>
    <n v="303"/>
    <n v="0"/>
    <n v="42.4"/>
    <x v="2"/>
    <d v="2014-10-30T00:00:00"/>
    <d v="2014-11-01T00:00:00"/>
    <n v="4"/>
    <x v="0"/>
    <n v="2"/>
    <x v="3"/>
    <n v="8.4749999999999996"/>
    <x v="0"/>
    <n v="44"/>
    <n v="0.13993399339933993"/>
    <n v="1"/>
    <x v="3"/>
    <m/>
    <m/>
    <m/>
    <m/>
  </r>
  <r>
    <n v="319"/>
    <s v="CR-128203"/>
    <s v="Cyra Reiten"/>
    <x v="1"/>
    <x v="2"/>
    <s v="Nicaragua"/>
    <s v="Matagalpa"/>
    <s v="Matagalpa"/>
    <s v="LATAM"/>
    <s v="MX-2014-164112"/>
    <x v="104"/>
    <s v="High"/>
    <s v="OFF-SU-10004446"/>
    <x v="284"/>
    <x v="0"/>
    <s v="Supplies"/>
    <x v="7"/>
    <n v="8.120000000000001"/>
    <n v="10.8"/>
    <n v="54"/>
    <n v="0"/>
    <n v="13.4"/>
    <x v="2"/>
    <d v="2014-10-30T00:00:00"/>
    <d v="2014-11-02T00:00:00"/>
    <n v="5"/>
    <x v="0"/>
    <n v="3"/>
    <x v="3"/>
    <n v="15.738"/>
    <x v="0"/>
    <n v="44"/>
    <n v="0.24814814814814815"/>
    <n v="1"/>
    <x v="0"/>
    <m/>
    <m/>
    <m/>
    <m/>
  </r>
  <r>
    <n v="320"/>
    <s v="Dp-132403"/>
    <s v="Dean percer"/>
    <x v="1"/>
    <x v="1"/>
    <s v="Venezuela"/>
    <s v="Merida"/>
    <s v="Merida"/>
    <s v="LATAM"/>
    <s v="US-2012-104374"/>
    <x v="154"/>
    <s v="High"/>
    <s v="OFF-PA-10004294"/>
    <x v="285"/>
    <x v="0"/>
    <s v="Paper"/>
    <x v="7"/>
    <n v="23.019199999999998"/>
    <n v="25.48533333333333"/>
    <n v="76.455999999999989"/>
    <n v="0.4"/>
    <n v="-38.64"/>
    <x v="2"/>
    <d v="2012-04-19T00:00:00"/>
    <d v="2012-04-19T00:00:00"/>
    <n v="2"/>
    <x v="1"/>
    <n v="0"/>
    <x v="3"/>
    <n v="4.6479999999999997"/>
    <x v="1"/>
    <n v="16"/>
    <n v="-0.50538872030972071"/>
    <n v="0"/>
    <x v="2"/>
    <m/>
    <m/>
    <m/>
    <m/>
  </r>
  <r>
    <n v="321"/>
    <s v="SV-209353"/>
    <s v="Susan Vittorini"/>
    <x v="0"/>
    <x v="2"/>
    <s v="Honduras"/>
    <s v="Francisco Morazan"/>
    <s v="Tegucigalpa"/>
    <s v="LATAM"/>
    <s v="US-2011-104556"/>
    <x v="155"/>
    <s v="Medium"/>
    <s v="OFF-SU-10003019"/>
    <x v="286"/>
    <x v="0"/>
    <s v="Supplies"/>
    <x v="7"/>
    <n v="11.830400000000001"/>
    <n v="18.490666666666669"/>
    <n v="55.472000000000008"/>
    <n v="0.4"/>
    <n v="-3.68"/>
    <x v="0"/>
    <d v="2011-06-28T00:00:00"/>
    <d v="2011-06-30T00:00:00"/>
    <n v="7"/>
    <x v="0"/>
    <n v="2"/>
    <x v="0"/>
    <n v="3.835"/>
    <x v="3"/>
    <n v="26"/>
    <n v="-6.6339775021632533E-2"/>
    <n v="1"/>
    <x v="3"/>
    <m/>
    <m/>
    <m/>
    <m/>
  </r>
  <r>
    <n v="322"/>
    <s v="LW-169903"/>
    <s v="Lindsay Williams"/>
    <x v="2"/>
    <x v="2"/>
    <s v="Nicaragua"/>
    <s v="Esteli"/>
    <s v="Esteli"/>
    <s v="LATAM"/>
    <s v="MX-2014-139976"/>
    <x v="156"/>
    <s v="Medium"/>
    <s v="OFF-AR-10002677"/>
    <x v="287"/>
    <x v="0"/>
    <s v="Art"/>
    <x v="0"/>
    <n v="9.2266666666666666"/>
    <n v="11.666666666666666"/>
    <n v="35"/>
    <n v="0"/>
    <n v="7.32"/>
    <x v="0"/>
    <d v="2014-12-13T00:00:00"/>
    <d v="2014-12-13T00:00:00"/>
    <n v="5"/>
    <x v="1"/>
    <n v="0"/>
    <x v="1"/>
    <n v="3.552"/>
    <x v="0"/>
    <n v="50"/>
    <n v="0.20914285714285716"/>
    <n v="0"/>
    <x v="2"/>
    <m/>
    <m/>
    <m/>
    <m/>
  </r>
  <r>
    <n v="323"/>
    <s v="NF-185953"/>
    <s v="Nicole Fjeld"/>
    <x v="1"/>
    <x v="2"/>
    <s v="El Salvador"/>
    <s v="San Salvador"/>
    <s v="Soyapango"/>
    <s v="LATAM"/>
    <s v="MX-2014-165568"/>
    <x v="80"/>
    <s v="Medium"/>
    <s v="OFF-LA-10001800"/>
    <x v="288"/>
    <x v="0"/>
    <s v="Labels"/>
    <x v="7"/>
    <n v="7.08"/>
    <n v="7.6"/>
    <n v="38"/>
    <n v="0"/>
    <n v="2.6"/>
    <x v="1"/>
    <d v="2014-07-27T00:00:00"/>
    <d v="2014-07-29T00:00:00"/>
    <n v="5"/>
    <x v="0"/>
    <n v="2"/>
    <x v="0"/>
    <n v="0.52600000000000002"/>
    <x v="0"/>
    <n v="30"/>
    <n v="6.8421052631578952E-2"/>
    <n v="1"/>
    <x v="3"/>
    <m/>
    <m/>
    <m/>
    <m/>
  </r>
  <r>
    <n v="324"/>
    <s v="MC-181303"/>
    <s v="Mike Caudle"/>
    <x v="2"/>
    <x v="0"/>
    <s v="Mexico"/>
    <s v="Veracruz"/>
    <s v="Orizaba"/>
    <s v="LATAM"/>
    <s v="MX-2011-108077"/>
    <x v="157"/>
    <s v="Medium"/>
    <s v="OFF-BI-10004470"/>
    <x v="289"/>
    <x v="0"/>
    <s v="Binders"/>
    <x v="0"/>
    <n v="4.1733333333333329"/>
    <n v="5.333333333333333"/>
    <n v="16"/>
    <n v="0"/>
    <n v="3.48"/>
    <x v="0"/>
    <d v="2011-11-20T00:00:00"/>
    <d v="2011-11-20T00:00:00"/>
    <n v="5"/>
    <x v="1"/>
    <n v="0"/>
    <x v="3"/>
    <n v="0.86099999999999999"/>
    <x v="3"/>
    <n v="47"/>
    <n v="0.2175"/>
    <n v="0"/>
    <x v="2"/>
    <m/>
    <m/>
    <m/>
    <m/>
  </r>
  <r>
    <n v="325"/>
    <s v="MC-181303"/>
    <s v="Mike Caudle"/>
    <x v="2"/>
    <x v="0"/>
    <s v="Mexico"/>
    <s v="Veracruz"/>
    <s v="Orizaba"/>
    <s v="LATAM"/>
    <s v="MX-2011-108077"/>
    <x v="157"/>
    <s v="Medium"/>
    <s v="OFF-BI-10000719"/>
    <x v="290"/>
    <x v="0"/>
    <s v="Binders"/>
    <x v="2"/>
    <n v="1.6"/>
    <n v="2.5"/>
    <n v="5"/>
    <n v="0"/>
    <n v="1.8"/>
    <x v="0"/>
    <d v="2011-11-20T00:00:00"/>
    <d v="2011-11-21T00:00:00"/>
    <n v="6"/>
    <x v="0"/>
    <n v="1"/>
    <x v="3"/>
    <n v="0.17499999999999999"/>
    <x v="3"/>
    <n v="47"/>
    <n v="0.36"/>
    <n v="1"/>
    <x v="1"/>
    <m/>
    <m/>
    <m/>
    <m/>
  </r>
  <r>
    <n v="326"/>
    <s v="MC-181303"/>
    <s v="Mike Caudle"/>
    <x v="2"/>
    <x v="0"/>
    <s v="Mexico"/>
    <s v="Veracruz"/>
    <s v="Orizaba"/>
    <s v="LATAM"/>
    <s v="MX-2011-108077"/>
    <x v="157"/>
    <s v="Medium"/>
    <s v="OFF-ST-10003718"/>
    <x v="291"/>
    <x v="0"/>
    <s v="Storage"/>
    <x v="2"/>
    <n v="21.14"/>
    <n v="38.5"/>
    <n v="77"/>
    <n v="0"/>
    <n v="34.72"/>
    <x v="0"/>
    <d v="2011-11-20T00:00:00"/>
    <d v="2011-11-22T00:00:00"/>
    <n v="7"/>
    <x v="0"/>
    <n v="2"/>
    <x v="3"/>
    <n v="5.56"/>
    <x v="3"/>
    <n v="47"/>
    <n v="0.45090909090909087"/>
    <n v="1"/>
    <x v="3"/>
    <m/>
    <m/>
    <m/>
    <m/>
  </r>
  <r>
    <n v="327"/>
    <s v="SG-200803"/>
    <s v="Sandra Glassco"/>
    <x v="0"/>
    <x v="3"/>
    <s v="Haiti"/>
    <s v="Ouest"/>
    <s v="Carrefour"/>
    <s v="LATAM"/>
    <s v="US-2014-161186"/>
    <x v="158"/>
    <s v="Medium"/>
    <s v="TEC-AC-10004044"/>
    <x v="292"/>
    <x v="2"/>
    <s v="Accessories"/>
    <x v="2"/>
    <n v="20.474400000000003"/>
    <n v="28.797333333333338"/>
    <n v="34.556800000000003"/>
    <n v="0.4"/>
    <n v="-6.3920000000000003"/>
    <x v="0"/>
    <d v="2015-01-02T00:00:00"/>
    <d v="2015-01-02T00:00:00"/>
    <n v="5"/>
    <x v="1"/>
    <n v="0"/>
    <x v="6"/>
    <n v="1.109"/>
    <x v="0"/>
    <n v="53"/>
    <n v="-0.18497083063246597"/>
    <n v="0"/>
    <x v="2"/>
    <m/>
    <m/>
    <m/>
    <m/>
  </r>
  <r>
    <n v="328"/>
    <s v="PG-188953"/>
    <s v="Paul Gonzalez"/>
    <x v="0"/>
    <x v="2"/>
    <s v="Guatemala"/>
    <s v="Guatemala"/>
    <s v="Amatitlan"/>
    <s v="LATAM"/>
    <s v="MX-2013-156412"/>
    <x v="159"/>
    <s v="Medium"/>
    <s v="OFF-BI-10001613"/>
    <x v="203"/>
    <x v="0"/>
    <s v="Binders"/>
    <x v="2"/>
    <n v="2.7"/>
    <n v="4.5"/>
    <n v="9"/>
    <n v="0"/>
    <n v="3.6"/>
    <x v="0"/>
    <d v="2013-06-09T00:00:00"/>
    <d v="2013-06-09T00:00:00"/>
    <n v="5"/>
    <x v="1"/>
    <n v="0"/>
    <x v="3"/>
    <n v="0.58799999999999997"/>
    <x v="2"/>
    <n v="23"/>
    <n v="0.4"/>
    <n v="0"/>
    <x v="2"/>
    <m/>
    <m/>
    <m/>
    <m/>
  </r>
  <r>
    <n v="329"/>
    <s v="PG-188953"/>
    <s v="Paul Gonzalez"/>
    <x v="0"/>
    <x v="2"/>
    <s v="Guatemala"/>
    <s v="Guatemala"/>
    <s v="Amatitlan"/>
    <s v="LATAM"/>
    <s v="MX-2013-156412"/>
    <x v="159"/>
    <s v="Medium"/>
    <s v="OFF-ST-10004412"/>
    <x v="93"/>
    <x v="0"/>
    <s v="Storage"/>
    <x v="3"/>
    <n v="30.4"/>
    <n v="32"/>
    <n v="128"/>
    <n v="0"/>
    <n v="6.4"/>
    <x v="0"/>
    <d v="2013-06-09T00:00:00"/>
    <d v="2013-06-09T00:00:00"/>
    <n v="5"/>
    <x v="1"/>
    <n v="0"/>
    <x v="3"/>
    <n v="10.808"/>
    <x v="2"/>
    <n v="23"/>
    <n v="0.05"/>
    <n v="0"/>
    <x v="2"/>
    <m/>
    <m/>
    <m/>
    <m/>
  </r>
  <r>
    <n v="330"/>
    <s v="PG-188953"/>
    <s v="Paul Gonzalez"/>
    <x v="0"/>
    <x v="2"/>
    <s v="Guatemala"/>
    <s v="Guatemala"/>
    <s v="Amatitlan"/>
    <s v="LATAM"/>
    <s v="MX-2013-156412"/>
    <x v="159"/>
    <s v="Medium"/>
    <s v="OFF-ST-10000496"/>
    <x v="293"/>
    <x v="0"/>
    <s v="Storage"/>
    <x v="9"/>
    <n v="9.6333333333333329"/>
    <n v="14.833333333333332"/>
    <n v="89"/>
    <n v="0"/>
    <n v="31.2"/>
    <x v="0"/>
    <d v="2013-06-09T00:00:00"/>
    <d v="2013-06-09T00:00:00"/>
    <n v="5"/>
    <x v="1"/>
    <n v="0"/>
    <x v="3"/>
    <n v="4.5519999999999996"/>
    <x v="2"/>
    <n v="23"/>
    <n v="0.35056179775280899"/>
    <n v="0"/>
    <x v="2"/>
    <m/>
    <m/>
    <m/>
    <m/>
  </r>
  <r>
    <n v="331"/>
    <s v="NK-184903"/>
    <s v="Neil Knudson"/>
    <x v="1"/>
    <x v="2"/>
    <s v="Panama"/>
    <s v="Panama"/>
    <s v="San Miguelito"/>
    <s v="LATAM"/>
    <s v="US-2012-162684"/>
    <x v="160"/>
    <s v="High"/>
    <s v="OFF-FA-10003931"/>
    <x v="294"/>
    <x v="0"/>
    <s v="Fasteners"/>
    <x v="3"/>
    <n v="10.669599999999997"/>
    <n v="14.009333333333331"/>
    <n v="33.622399999999992"/>
    <n v="0.4"/>
    <n v="-9.0559999999999992"/>
    <x v="0"/>
    <d v="2012-03-21T00:00:00"/>
    <d v="2012-03-21T00:00:00"/>
    <n v="5"/>
    <x v="1"/>
    <n v="0"/>
    <x v="2"/>
    <n v="4.0869999999999997"/>
    <x v="1"/>
    <n v="11"/>
    <n v="-0.26934424669268109"/>
    <n v="0"/>
    <x v="2"/>
    <m/>
    <m/>
    <m/>
    <m/>
  </r>
  <r>
    <n v="332"/>
    <s v="FA-142303"/>
    <s v="Frank Atkinson"/>
    <x v="2"/>
    <x v="1"/>
    <s v="Brazil"/>
    <s v="Pernambuco"/>
    <s v="Paulista"/>
    <s v="LATAM"/>
    <s v="MX-2011-161116"/>
    <x v="161"/>
    <s v="Medium"/>
    <s v="OFF-BI-10000124"/>
    <x v="295"/>
    <x v="0"/>
    <s v="Binders"/>
    <x v="6"/>
    <n v="4.7355555555555551"/>
    <n v="8.5555555555555554"/>
    <n v="77"/>
    <n v="0"/>
    <n v="34.380000000000003"/>
    <x v="0"/>
    <d v="2011-10-23T00:00:00"/>
    <d v="2011-10-23T00:00:00"/>
    <n v="5"/>
    <x v="1"/>
    <n v="0"/>
    <x v="3"/>
    <n v="6.46"/>
    <x v="3"/>
    <n v="43"/>
    <n v="0.44649350649350655"/>
    <n v="0"/>
    <x v="2"/>
    <m/>
    <m/>
    <m/>
    <m/>
  </r>
  <r>
    <n v="333"/>
    <s v="FA-142303"/>
    <s v="Frank Atkinson"/>
    <x v="2"/>
    <x v="1"/>
    <s v="Brazil"/>
    <s v="Pernambuco"/>
    <s v="Paulista"/>
    <s v="LATAM"/>
    <s v="MX-2011-161116"/>
    <x v="161"/>
    <s v="Medium"/>
    <s v="OFF-PA-10002295"/>
    <x v="271"/>
    <x v="0"/>
    <s v="Paper"/>
    <x v="2"/>
    <n v="20.72"/>
    <n v="32.5"/>
    <n v="65"/>
    <n v="0"/>
    <n v="23.56"/>
    <x v="0"/>
    <d v="2011-10-23T00:00:00"/>
    <d v="2011-10-26T00:00:00"/>
    <n v="8"/>
    <x v="0"/>
    <n v="3"/>
    <x v="3"/>
    <n v="2.44"/>
    <x v="3"/>
    <n v="43"/>
    <n v="0.36246153846153845"/>
    <n v="1"/>
    <x v="0"/>
    <m/>
    <m/>
    <m/>
    <m/>
  </r>
  <r>
    <n v="334"/>
    <s v="SA-208303"/>
    <s v="Sue Ann Reed"/>
    <x v="0"/>
    <x v="0"/>
    <s v="Mexico"/>
    <s v="Distrito Federal"/>
    <s v="Mexico City"/>
    <s v="LATAM"/>
    <s v="MX-2014-112347"/>
    <x v="162"/>
    <s v="High"/>
    <s v="TEC-CO-10003262"/>
    <x v="296"/>
    <x v="2"/>
    <s v="Copiers"/>
    <x v="0"/>
    <n v="206.48070722666668"/>
    <n v="240.0805884034736"/>
    <n v="718.80128167999999"/>
    <n v="2E-3"/>
    <n v="99.359160000000003"/>
    <x v="0"/>
    <d v="2014-07-21T00:00:00"/>
    <d v="2014-07-21T00:00:00"/>
    <n v="5"/>
    <x v="1"/>
    <n v="0"/>
    <x v="4"/>
    <n v="19.09"/>
    <x v="0"/>
    <n v="29"/>
    <n v="0.13822896888521866"/>
    <n v="0"/>
    <x v="2"/>
    <m/>
    <m/>
    <m/>
    <m/>
  </r>
  <r>
    <n v="335"/>
    <s v="CS-124603"/>
    <s v="Chuck Sachs"/>
    <x v="0"/>
    <x v="2"/>
    <s v="Guatemala"/>
    <s v="Guatemala"/>
    <s v="Petapa"/>
    <s v="LATAM"/>
    <s v="MX-2013-152065"/>
    <x v="163"/>
    <s v="Medium"/>
    <s v="OFF-EN-10002855"/>
    <x v="297"/>
    <x v="0"/>
    <s v="Envelopes"/>
    <x v="6"/>
    <n v="18.108888888888895"/>
    <n v="32.888888888888893"/>
    <n v="296.00000000000006"/>
    <n v="0"/>
    <n v="133.02000000000001"/>
    <x v="0"/>
    <d v="2013-11-10T00:00:00"/>
    <d v="2013-11-12T00:00:00"/>
    <n v="7"/>
    <x v="0"/>
    <n v="2"/>
    <x v="3"/>
    <n v="25.606000000000002"/>
    <x v="2"/>
    <n v="45"/>
    <n v="0.44939189189189183"/>
    <n v="1"/>
    <x v="3"/>
    <m/>
    <m/>
    <m/>
    <m/>
  </r>
  <r>
    <n v="336"/>
    <s v="SH-206353"/>
    <s v="Stefanie Holloman"/>
    <x v="2"/>
    <x v="2"/>
    <s v="Honduras"/>
    <s v="Cortes"/>
    <s v="San Pedro Sula"/>
    <s v="LATAM"/>
    <s v="US-2013-132934"/>
    <x v="164"/>
    <s v="High"/>
    <s v="FUR-CH-10000677"/>
    <x v="298"/>
    <x v="1"/>
    <s v="Chairs"/>
    <x v="2"/>
    <n v="47.720800000000004"/>
    <n v="61.414666666666676"/>
    <n v="73.697600000000008"/>
    <n v="0.4"/>
    <n v="-21.744"/>
    <x v="0"/>
    <d v="2013-10-28T00:00:00"/>
    <d v="2013-10-31T00:00:00"/>
    <n v="8"/>
    <x v="0"/>
    <n v="3"/>
    <x v="4"/>
    <n v="8.6229999999999993"/>
    <x v="2"/>
    <n v="43"/>
    <n v="-0.29504352923297361"/>
    <n v="1"/>
    <x v="0"/>
    <m/>
    <m/>
    <m/>
    <m/>
  </r>
  <r>
    <n v="337"/>
    <s v="SH-206353"/>
    <s v="Stefanie Holloman"/>
    <x v="2"/>
    <x v="2"/>
    <s v="Honduras"/>
    <s v="Cortes"/>
    <s v="San Pedro Sula"/>
    <s v="LATAM"/>
    <s v="US-2013-132934"/>
    <x v="164"/>
    <s v="High"/>
    <s v="FUR-FU-10002837"/>
    <x v="299"/>
    <x v="1"/>
    <s v="Furnishings"/>
    <x v="3"/>
    <n v="58.007199999999997"/>
    <n v="80.598666666666674"/>
    <n v="193.43680000000001"/>
    <n v="0.4"/>
    <n v="-38.591999999999999"/>
    <x v="0"/>
    <d v="2013-10-28T00:00:00"/>
    <d v="2013-10-29T00:00:00"/>
    <n v="6"/>
    <x v="0"/>
    <n v="1"/>
    <x v="4"/>
    <n v="15.085000000000001"/>
    <x v="2"/>
    <n v="43"/>
    <n v="-0.19950702244867574"/>
    <n v="1"/>
    <x v="1"/>
    <m/>
    <m/>
    <m/>
    <m/>
  </r>
  <r>
    <n v="338"/>
    <s v="MC-175903"/>
    <s v="Matt Collister"/>
    <x v="2"/>
    <x v="1"/>
    <s v="Argentina"/>
    <s v="Entre Rios"/>
    <s v="Parana"/>
    <s v="LATAM"/>
    <s v="US-2013-104283"/>
    <x v="165"/>
    <s v="High"/>
    <s v="TEC-CO-10004570"/>
    <x v="300"/>
    <x v="2"/>
    <s v="Copiers"/>
    <x v="7"/>
    <n v="54.558855039999983"/>
    <n v="82.935342876254168"/>
    <n v="247.97667519999993"/>
    <n v="0.40200000000000002"/>
    <n v="-24.817599999999999"/>
    <x v="2"/>
    <d v="2013-07-27T00:00:00"/>
    <d v="2013-07-27T00:00:00"/>
    <n v="2"/>
    <x v="1"/>
    <n v="0"/>
    <x v="0"/>
    <n v="59.649000000000001"/>
    <x v="2"/>
    <n v="30"/>
    <n v="-0.10008038046313804"/>
    <n v="0"/>
    <x v="2"/>
    <m/>
    <m/>
    <m/>
    <m/>
  </r>
  <r>
    <n v="339"/>
    <s v="MF-182503"/>
    <s v="Monica Federle"/>
    <x v="2"/>
    <x v="1"/>
    <s v="Brazil"/>
    <s v="Sao Paulo"/>
    <s v="Sao Paulo"/>
    <s v="LATAM"/>
    <s v="MX-2013-147242"/>
    <x v="166"/>
    <s v="Medium"/>
    <s v="OFF-FA-10002632"/>
    <x v="301"/>
    <x v="0"/>
    <s v="Fasteners"/>
    <x v="2"/>
    <n v="5.82"/>
    <n v="7.5"/>
    <n v="15"/>
    <n v="0"/>
    <n v="3.36"/>
    <x v="0"/>
    <d v="2013-05-08T00:00:00"/>
    <d v="2013-05-08T00:00:00"/>
    <n v="5"/>
    <x v="1"/>
    <n v="0"/>
    <x v="2"/>
    <n v="1.2130000000000001"/>
    <x v="2"/>
    <n v="18"/>
    <n v="0.224"/>
    <n v="0"/>
    <x v="2"/>
    <m/>
    <m/>
    <m/>
    <m/>
  </r>
  <r>
    <n v="340"/>
    <s v="MF-182503"/>
    <s v="Monica Federle"/>
    <x v="2"/>
    <x v="1"/>
    <s v="Brazil"/>
    <s v="Sao Paulo"/>
    <s v="Sao Paulo"/>
    <s v="LATAM"/>
    <s v="MX-2013-147242"/>
    <x v="166"/>
    <s v="Medium"/>
    <s v="FUR-BO-10004504"/>
    <x v="302"/>
    <x v="1"/>
    <s v="Bookcases"/>
    <x v="2"/>
    <n v="91.58"/>
    <n v="113"/>
    <n v="226"/>
    <n v="0"/>
    <n v="42.84"/>
    <x v="0"/>
    <d v="2013-05-08T00:00:00"/>
    <d v="2013-05-08T00:00:00"/>
    <n v="5"/>
    <x v="1"/>
    <n v="0"/>
    <x v="2"/>
    <n v="22.152999999999999"/>
    <x v="2"/>
    <n v="18"/>
    <n v="0.18955752212389382"/>
    <n v="0"/>
    <x v="2"/>
    <m/>
    <m/>
    <m/>
    <m/>
  </r>
  <r>
    <n v="341"/>
    <s v="MF-182503"/>
    <s v="Monica Federle"/>
    <x v="2"/>
    <x v="1"/>
    <s v="Brazil"/>
    <s v="Sao Paulo"/>
    <s v="Sao Paulo"/>
    <s v="LATAM"/>
    <s v="MX-2013-147242"/>
    <x v="166"/>
    <s v="Medium"/>
    <s v="TEC-PH-10000931"/>
    <x v="303"/>
    <x v="2"/>
    <s v="Phones"/>
    <x v="0"/>
    <n v="79.74666666666667"/>
    <n v="86.666666666666671"/>
    <n v="260"/>
    <n v="0"/>
    <n v="20.76"/>
    <x v="0"/>
    <d v="2013-05-08T00:00:00"/>
    <d v="2013-05-08T00:00:00"/>
    <n v="5"/>
    <x v="1"/>
    <n v="0"/>
    <x v="2"/>
    <n v="16.553999999999998"/>
    <x v="2"/>
    <n v="18"/>
    <n v="7.9846153846153858E-2"/>
    <n v="0"/>
    <x v="2"/>
    <m/>
    <m/>
    <m/>
    <m/>
  </r>
  <r>
    <n v="342"/>
    <s v="DE-132553"/>
    <s v="Deanra Eno"/>
    <x v="1"/>
    <x v="0"/>
    <s v="Mexico"/>
    <s v="Distrito Federal"/>
    <s v="Mexico City"/>
    <s v="LATAM"/>
    <s v="MX-2011-165232"/>
    <x v="167"/>
    <s v="Medium"/>
    <s v="OFF-BI-10000806"/>
    <x v="304"/>
    <x v="0"/>
    <s v="Binders"/>
    <x v="2"/>
    <n v="5.3"/>
    <n v="6.5"/>
    <n v="13"/>
    <n v="0"/>
    <n v="2.4"/>
    <x v="0"/>
    <d v="2011-12-29T00:00:00"/>
    <d v="2011-12-29T00:00:00"/>
    <n v="5"/>
    <x v="1"/>
    <n v="0"/>
    <x v="5"/>
    <n v="0.80100000000000005"/>
    <x v="3"/>
    <n v="52"/>
    <n v="0.1846153846153846"/>
    <n v="0"/>
    <x v="2"/>
    <m/>
    <m/>
    <m/>
    <m/>
  </r>
  <r>
    <n v="343"/>
    <s v="TC-209803"/>
    <s v="Tamara Chand"/>
    <x v="2"/>
    <x v="1"/>
    <s v="Brazil"/>
    <s v="Minas Gerais"/>
    <s v="Ituiutaba"/>
    <s v="LATAM"/>
    <s v="MX-2012-113502"/>
    <x v="160"/>
    <s v="Medium"/>
    <s v="TEC-AC-10004975"/>
    <x v="305"/>
    <x v="2"/>
    <s v="Accessories"/>
    <x v="2"/>
    <n v="32.32"/>
    <n v="38"/>
    <n v="76"/>
    <n v="0"/>
    <n v="11.36"/>
    <x v="0"/>
    <d v="2012-03-21T00:00:00"/>
    <d v="2012-03-21T00:00:00"/>
    <n v="5"/>
    <x v="1"/>
    <n v="0"/>
    <x v="2"/>
    <n v="4.298"/>
    <x v="1"/>
    <n v="11"/>
    <n v="0.14947368421052631"/>
    <n v="0"/>
    <x v="2"/>
    <m/>
    <m/>
    <m/>
    <m/>
  </r>
  <r>
    <n v="344"/>
    <s v="TC-209803"/>
    <s v="Tamara Chand"/>
    <x v="2"/>
    <x v="1"/>
    <s v="Brazil"/>
    <s v="Minas Gerais"/>
    <s v="Ituiutaba"/>
    <s v="LATAM"/>
    <s v="MX-2012-113502"/>
    <x v="160"/>
    <s v="Medium"/>
    <s v="FUR-CH-10003706"/>
    <x v="306"/>
    <x v="1"/>
    <s v="Chairs"/>
    <x v="7"/>
    <n v="38.520000000000003"/>
    <n v="46.400000000000006"/>
    <n v="232.00000000000003"/>
    <n v="0"/>
    <n v="39.4"/>
    <x v="0"/>
    <d v="2012-03-21T00:00:00"/>
    <d v="2012-03-21T00:00:00"/>
    <n v="5"/>
    <x v="1"/>
    <n v="0"/>
    <x v="2"/>
    <n v="10.762"/>
    <x v="1"/>
    <n v="11"/>
    <n v="0.16982758620689653"/>
    <n v="0"/>
    <x v="2"/>
    <m/>
    <m/>
    <m/>
    <m/>
  </r>
  <r>
    <n v="345"/>
    <s v="TC-209803"/>
    <s v="Tamara Chand"/>
    <x v="2"/>
    <x v="1"/>
    <s v="Brazil"/>
    <s v="Minas Gerais"/>
    <s v="Ituiutaba"/>
    <s v="LATAM"/>
    <s v="MX-2012-113502"/>
    <x v="160"/>
    <s v="Medium"/>
    <s v="FUR-TA-10001740"/>
    <x v="307"/>
    <x v="1"/>
    <s v="Tables"/>
    <x v="0"/>
    <n v="506.83519999999993"/>
    <n v="610.79899999999986"/>
    <n v="1465.9175999999998"/>
    <n v="0.2"/>
    <n v="-54.588000000000001"/>
    <x v="0"/>
    <d v="2012-03-21T00:00:00"/>
    <d v="2012-03-24T00:00:00"/>
    <n v="8"/>
    <x v="0"/>
    <n v="3"/>
    <x v="2"/>
    <n v="84.238"/>
    <x v="1"/>
    <n v="11"/>
    <n v="-3.7238109427160167E-2"/>
    <n v="1"/>
    <x v="0"/>
    <m/>
    <m/>
    <m/>
    <m/>
  </r>
  <r>
    <n v="346"/>
    <s v="AG-103003"/>
    <s v="Aleksandra Gannaway"/>
    <x v="2"/>
    <x v="0"/>
    <s v="Mexico"/>
    <s v="Michoacan"/>
    <s v="Morelia"/>
    <s v="LATAM"/>
    <s v="MX-2014-122574"/>
    <x v="168"/>
    <s v="Medium"/>
    <s v="OFF-FA-10003499"/>
    <x v="308"/>
    <x v="0"/>
    <s v="Fasteners"/>
    <x v="9"/>
    <n v="7.28"/>
    <n v="9"/>
    <n v="54"/>
    <n v="0"/>
    <n v="10.32"/>
    <x v="2"/>
    <d v="2014-12-31T00:00:00"/>
    <d v="2015-01-03T00:00:00"/>
    <n v="5"/>
    <x v="0"/>
    <n v="3"/>
    <x v="1"/>
    <n v="2.9580000000000002"/>
    <x v="0"/>
    <n v="53"/>
    <n v="0.19111111111111112"/>
    <n v="1"/>
    <x v="0"/>
    <m/>
    <m/>
    <m/>
    <m/>
  </r>
  <r>
    <n v="347"/>
    <s v="AG-103003"/>
    <s v="Aleksandra Gannaway"/>
    <x v="2"/>
    <x v="0"/>
    <s v="Mexico"/>
    <s v="Michoacan"/>
    <s v="Morelia"/>
    <s v="LATAM"/>
    <s v="MX-2014-122574"/>
    <x v="168"/>
    <s v="Medium"/>
    <s v="OFF-EN-10002855"/>
    <x v="297"/>
    <x v="0"/>
    <s v="Envelopes"/>
    <x v="10"/>
    <n v="18.120000000000005"/>
    <n v="32.900000000000006"/>
    <n v="329.00000000000006"/>
    <n v="0"/>
    <n v="147.80000000000001"/>
    <x v="2"/>
    <d v="2014-12-31T00:00:00"/>
    <d v="2014-12-31T00:00:00"/>
    <n v="2"/>
    <x v="1"/>
    <n v="0"/>
    <x v="1"/>
    <n v="58.451000000000001"/>
    <x v="0"/>
    <n v="53"/>
    <n v="0.44924012158054705"/>
    <n v="0"/>
    <x v="2"/>
    <m/>
    <m/>
    <m/>
    <m/>
  </r>
  <r>
    <n v="348"/>
    <s v="DV-130453"/>
    <s v="Darrin Van Huff"/>
    <x v="2"/>
    <x v="2"/>
    <s v="Honduras"/>
    <s v="Cortes"/>
    <s v="Choloma"/>
    <s v="LATAM"/>
    <s v="US-2011-113166"/>
    <x v="153"/>
    <s v="Medium"/>
    <s v="TEC-AC-10002257"/>
    <x v="309"/>
    <x v="2"/>
    <s v="Accessories"/>
    <x v="5"/>
    <n v="158.76491428571427"/>
    <n v="198.56152380952381"/>
    <n v="833.95839999999998"/>
    <n v="0.4"/>
    <n v="-277.39600000000002"/>
    <x v="0"/>
    <d v="2011-09-19T00:00:00"/>
    <d v="2011-09-19T00:00:00"/>
    <n v="5"/>
    <x v="1"/>
    <n v="0"/>
    <x v="4"/>
    <n v="40.390999999999998"/>
    <x v="3"/>
    <n v="38"/>
    <n v="-0.33262570411185982"/>
    <n v="0"/>
    <x v="2"/>
    <m/>
    <m/>
    <m/>
    <m/>
  </r>
  <r>
    <n v="349"/>
    <s v="DV-130453"/>
    <s v="Darrin Van Huff"/>
    <x v="2"/>
    <x v="2"/>
    <s v="Honduras"/>
    <s v="Cortes"/>
    <s v="Choloma"/>
    <s v="LATAM"/>
    <s v="US-2011-113166"/>
    <x v="153"/>
    <s v="Medium"/>
    <s v="OFF-AP-10003794"/>
    <x v="310"/>
    <x v="0"/>
    <s v="Appliances"/>
    <x v="4"/>
    <n v="184.1232"/>
    <n v="323.392"/>
    <n v="194.0352"/>
    <n v="0.4"/>
    <n v="9.9120000000000008"/>
    <x v="0"/>
    <d v="2011-09-19T00:00:00"/>
    <d v="2011-09-19T00:00:00"/>
    <n v="5"/>
    <x v="1"/>
    <n v="0"/>
    <x v="4"/>
    <n v="18.282"/>
    <x v="3"/>
    <n v="38"/>
    <n v="5.1083514743716606E-2"/>
    <n v="0"/>
    <x v="2"/>
    <m/>
    <m/>
    <m/>
    <m/>
  </r>
  <r>
    <n v="350"/>
    <s v="RA-192853"/>
    <s v="Ralph Arnett"/>
    <x v="0"/>
    <x v="1"/>
    <s v="Brazil"/>
    <s v="Parana"/>
    <s v="Guarapuava"/>
    <s v="LATAM"/>
    <s v="MX-2012-136455"/>
    <x v="169"/>
    <s v="Medium"/>
    <s v="OFF-LA-10000990"/>
    <x v="311"/>
    <x v="0"/>
    <s v="Labels"/>
    <x v="0"/>
    <n v="3.8333333333333335"/>
    <n v="7.333333333333333"/>
    <n v="22"/>
    <n v="0"/>
    <n v="10.5"/>
    <x v="0"/>
    <d v="2012-03-07T00:00:00"/>
    <d v="2012-03-10T00:00:00"/>
    <n v="8"/>
    <x v="0"/>
    <n v="3"/>
    <x v="2"/>
    <n v="1.704"/>
    <x v="1"/>
    <n v="9"/>
    <n v="0.47727272727272729"/>
    <n v="1"/>
    <x v="0"/>
    <m/>
    <m/>
    <m/>
    <m/>
  </r>
  <r>
    <n v="351"/>
    <s v="AG-103303"/>
    <s v="Alex Grayson"/>
    <x v="0"/>
    <x v="1"/>
    <s v="Venezuela"/>
    <s v="Zulia"/>
    <s v="Maracaibo"/>
    <s v="LATAM"/>
    <s v="US-2014-128587"/>
    <x v="170"/>
    <s v="Critical"/>
    <s v="OFF-BI-10001191"/>
    <x v="312"/>
    <x v="0"/>
    <s v="Binders"/>
    <x v="4"/>
    <n v="2.5935999999999999"/>
    <n v="3.6160000000000001"/>
    <n v="2.1696"/>
    <n v="0.4"/>
    <n v="-0.42399999999999999"/>
    <x v="1"/>
    <d v="2014-06-15T00:00:00"/>
    <d v="2014-06-16T00:00:00"/>
    <n v="4"/>
    <x v="0"/>
    <n v="1"/>
    <x v="0"/>
    <n v="0.54"/>
    <x v="0"/>
    <n v="24"/>
    <n v="-0.19542772861356933"/>
    <n v="1"/>
    <x v="1"/>
    <m/>
    <m/>
    <m/>
    <m/>
  </r>
  <r>
    <n v="352"/>
    <s v="AG-103303"/>
    <s v="Alex Grayson"/>
    <x v="0"/>
    <x v="1"/>
    <s v="Venezuela"/>
    <s v="Zulia"/>
    <s v="Maracaibo"/>
    <s v="LATAM"/>
    <s v="US-2014-128587"/>
    <x v="170"/>
    <s v="Critical"/>
    <s v="TEC-CO-10002427"/>
    <x v="313"/>
    <x v="2"/>
    <s v="Copiers"/>
    <x v="2"/>
    <n v="109.90263504000001"/>
    <n v="177.33965725752509"/>
    <n v="212.09823008000001"/>
    <n v="0.40200000000000002"/>
    <n v="-7.7070400000000001"/>
    <x v="1"/>
    <d v="2014-06-15T00:00:00"/>
    <d v="2014-06-15T00:00:00"/>
    <n v="3"/>
    <x v="1"/>
    <n v="0"/>
    <x v="0"/>
    <n v="58.667000000000002"/>
    <x v="0"/>
    <n v="24"/>
    <n v="-3.6337125477629066E-2"/>
    <n v="0"/>
    <x v="2"/>
    <m/>
    <m/>
    <m/>
    <m/>
  </r>
  <r>
    <n v="353"/>
    <s v="AG-103303"/>
    <s v="Alex Grayson"/>
    <x v="0"/>
    <x v="1"/>
    <s v="Venezuela"/>
    <s v="Zulia"/>
    <s v="Maracaibo"/>
    <s v="LATAM"/>
    <s v="US-2014-128587"/>
    <x v="170"/>
    <s v="Critical"/>
    <s v="OFF-ST-10002781"/>
    <x v="314"/>
    <x v="0"/>
    <s v="Storage"/>
    <x v="0"/>
    <n v="54.085866666666675"/>
    <n v="87.26311111111113"/>
    <n v="157.07360000000003"/>
    <n v="0.4"/>
    <n v="-5.1840000000000002"/>
    <x v="1"/>
    <d v="2014-06-15T00:00:00"/>
    <d v="2014-06-15T00:00:00"/>
    <n v="3"/>
    <x v="1"/>
    <n v="0"/>
    <x v="0"/>
    <n v="29.663"/>
    <x v="0"/>
    <n v="24"/>
    <n v="-3.3003636511800834E-2"/>
    <n v="0"/>
    <x v="2"/>
    <m/>
    <m/>
    <m/>
    <m/>
  </r>
  <r>
    <n v="354"/>
    <s v="AG-103303"/>
    <s v="Alex Grayson"/>
    <x v="0"/>
    <x v="1"/>
    <s v="Venezuela"/>
    <s v="Zulia"/>
    <s v="Maracaibo"/>
    <s v="LATAM"/>
    <s v="US-2014-128587"/>
    <x v="170"/>
    <s v="Critical"/>
    <s v="FUR-BO-10001201"/>
    <x v="315"/>
    <x v="1"/>
    <s v="Bookcases"/>
    <x v="2"/>
    <n v="46.050400000000003"/>
    <n v="80.857333333333344"/>
    <n v="97.028800000000004"/>
    <n v="0.4"/>
    <n v="4.9279999999999999"/>
    <x v="1"/>
    <d v="2014-06-15T00:00:00"/>
    <d v="2014-06-16T00:00:00"/>
    <n v="4"/>
    <x v="0"/>
    <n v="1"/>
    <x v="0"/>
    <n v="17.966000000000001"/>
    <x v="0"/>
    <n v="24"/>
    <n v="5.0789044077634682E-2"/>
    <n v="1"/>
    <x v="1"/>
    <m/>
    <m/>
    <m/>
    <m/>
  </r>
  <r>
    <n v="355"/>
    <s v="AG-103303"/>
    <s v="Alex Grayson"/>
    <x v="0"/>
    <x v="1"/>
    <s v="Venezuela"/>
    <s v="Zulia"/>
    <s v="Maracaibo"/>
    <s v="LATAM"/>
    <s v="US-2014-128587"/>
    <x v="170"/>
    <s v="Critical"/>
    <s v="OFF-EN-10004057"/>
    <x v="316"/>
    <x v="0"/>
    <s v="Envelopes"/>
    <x v="7"/>
    <n v="18.814399999999999"/>
    <n v="20.864000000000001"/>
    <n v="62.591999999999999"/>
    <n v="0.4"/>
    <n v="-31.48"/>
    <x v="1"/>
    <d v="2014-06-15T00:00:00"/>
    <d v="2014-06-15T00:00:00"/>
    <n v="3"/>
    <x v="1"/>
    <n v="0"/>
    <x v="0"/>
    <n v="15.682"/>
    <x v="0"/>
    <n v="24"/>
    <n v="-0.50293967280163598"/>
    <n v="0"/>
    <x v="2"/>
    <m/>
    <m/>
    <m/>
    <m/>
  </r>
  <r>
    <n v="356"/>
    <s v="AG-103303"/>
    <s v="Alex Grayson"/>
    <x v="0"/>
    <x v="1"/>
    <s v="Venezuela"/>
    <s v="Zulia"/>
    <s v="Maracaibo"/>
    <s v="LATAM"/>
    <s v="US-2014-128587"/>
    <x v="170"/>
    <s v="Critical"/>
    <s v="OFF-FA-10001175"/>
    <x v="317"/>
    <x v="0"/>
    <s v="Fasteners"/>
    <x v="7"/>
    <n v="7.1536000000000017"/>
    <n v="8.8826666666666707"/>
    <n v="26.648000000000014"/>
    <n v="0.4"/>
    <n v="-9.1199999999999992"/>
    <x v="1"/>
    <d v="2014-06-15T00:00:00"/>
    <d v="2014-06-15T00:00:00"/>
    <n v="3"/>
    <x v="1"/>
    <n v="0"/>
    <x v="0"/>
    <n v="5.58"/>
    <x v="0"/>
    <n v="24"/>
    <n v="-0.34223956769738795"/>
    <n v="0"/>
    <x v="2"/>
    <m/>
    <m/>
    <m/>
    <m/>
  </r>
  <r>
    <n v="357"/>
    <s v="AA-103753"/>
    <s v="Allen Armold"/>
    <x v="0"/>
    <x v="1"/>
    <s v="Peru"/>
    <s v="Lima (city)"/>
    <s v="Lima"/>
    <s v="LATAM"/>
    <s v="US-2013-151379"/>
    <x v="171"/>
    <s v="Critical"/>
    <s v="FUR-TA-10000310"/>
    <x v="318"/>
    <x v="1"/>
    <s v="Tables"/>
    <x v="0"/>
    <n v="310.35353333333336"/>
    <n v="550.15844444444429"/>
    <n v="495.1425999999999"/>
    <n v="0.7"/>
    <n v="-435.91800000000001"/>
    <x v="2"/>
    <d v="2013-06-30T00:00:00"/>
    <d v="2013-07-01T00:00:00"/>
    <n v="3"/>
    <x v="0"/>
    <n v="1"/>
    <x v="2"/>
    <n v="59.972000000000001"/>
    <x v="2"/>
    <n v="26"/>
    <n v="-0.88038880112517104"/>
    <n v="1"/>
    <x v="1"/>
    <m/>
    <m/>
    <m/>
    <m/>
  </r>
  <r>
    <n v="358"/>
    <s v="AA-103753"/>
    <s v="Allen Armold"/>
    <x v="0"/>
    <x v="1"/>
    <s v="Peru"/>
    <s v="Lima (city)"/>
    <s v="Lima"/>
    <s v="LATAM"/>
    <s v="US-2013-151379"/>
    <x v="171"/>
    <s v="Critical"/>
    <s v="OFF-ST-10002522"/>
    <x v="272"/>
    <x v="0"/>
    <s v="Storage"/>
    <x v="0"/>
    <n v="9.3501333333333356"/>
    <n v="15.56355555555556"/>
    <n v="28.014400000000006"/>
    <n v="0.4"/>
    <n v="-3.5999999999999997E-2"/>
    <x v="2"/>
    <d v="2013-06-30T00:00:00"/>
    <d v="2013-06-30T00:00:00"/>
    <n v="2"/>
    <x v="1"/>
    <n v="0"/>
    <x v="2"/>
    <n v="10.234999999999999"/>
    <x v="2"/>
    <n v="26"/>
    <n v="-1.2850534011080012E-3"/>
    <n v="0"/>
    <x v="2"/>
    <m/>
    <m/>
    <m/>
    <m/>
  </r>
  <r>
    <n v="359"/>
    <s v="AA-103753"/>
    <s v="Allen Armold"/>
    <x v="0"/>
    <x v="1"/>
    <s v="Peru"/>
    <s v="Lima (city)"/>
    <s v="Lima"/>
    <s v="LATAM"/>
    <s v="US-2013-151379"/>
    <x v="171"/>
    <s v="Critical"/>
    <s v="OFF-FA-10003595"/>
    <x v="319"/>
    <x v="0"/>
    <s v="Fasteners"/>
    <x v="2"/>
    <n v="5.3847999999999994"/>
    <n v="7.9213333333333331"/>
    <n v="9.5055999999999994"/>
    <n v="0.4"/>
    <n v="-1.264"/>
    <x v="2"/>
    <d v="2013-06-30T00:00:00"/>
    <d v="2013-07-01T00:00:00"/>
    <n v="3"/>
    <x v="0"/>
    <n v="1"/>
    <x v="2"/>
    <n v="2.081"/>
    <x v="2"/>
    <n v="26"/>
    <n v="-0.13297424675980477"/>
    <n v="1"/>
    <x v="1"/>
    <m/>
    <m/>
    <m/>
    <m/>
  </r>
  <r>
    <n v="360"/>
    <s v="AA-103753"/>
    <s v="Allen Armold"/>
    <x v="0"/>
    <x v="1"/>
    <s v="Peru"/>
    <s v="Lima (city)"/>
    <s v="Lima"/>
    <s v="LATAM"/>
    <s v="US-2013-151379"/>
    <x v="171"/>
    <s v="Critical"/>
    <s v="OFF-FA-10001567"/>
    <x v="320"/>
    <x v="0"/>
    <s v="Fasteners"/>
    <x v="0"/>
    <n v="5.4314666666666662"/>
    <n v="9.3324444444444445"/>
    <n v="16.798400000000001"/>
    <n v="0.4"/>
    <n v="0.504"/>
    <x v="2"/>
    <d v="2013-06-30T00:00:00"/>
    <d v="2013-07-01T00:00:00"/>
    <n v="3"/>
    <x v="0"/>
    <n v="1"/>
    <x v="2"/>
    <n v="3.6960000000000002"/>
    <x v="2"/>
    <n v="26"/>
    <n v="3.0002857414991903E-2"/>
    <n v="1"/>
    <x v="1"/>
    <m/>
    <m/>
    <m/>
    <m/>
  </r>
  <r>
    <n v="361"/>
    <s v="SC-203053"/>
    <s v="Sean Christensen"/>
    <x v="0"/>
    <x v="2"/>
    <s v="Nicaragua"/>
    <s v="Chinandega"/>
    <s v="Chinandega"/>
    <s v="LATAM"/>
    <s v="MX-2012-131870"/>
    <x v="172"/>
    <s v="Medium"/>
    <s v="OFF-EN-10004410"/>
    <x v="321"/>
    <x v="0"/>
    <s v="Envelopes"/>
    <x v="0"/>
    <n v="16.41333333333333"/>
    <n v="27.333333333333329"/>
    <n v="81.999999999999986"/>
    <n v="0"/>
    <n v="32.76"/>
    <x v="0"/>
    <d v="2012-10-29T00:00:00"/>
    <d v="2012-10-29T00:00:00"/>
    <n v="5"/>
    <x v="1"/>
    <n v="0"/>
    <x v="4"/>
    <n v="3.823"/>
    <x v="1"/>
    <n v="43"/>
    <n v="0.39951219512195124"/>
    <n v="0"/>
    <x v="2"/>
    <m/>
    <m/>
    <m/>
    <m/>
  </r>
  <r>
    <n v="362"/>
    <s v="SC-203053"/>
    <s v="Sean Christensen"/>
    <x v="0"/>
    <x v="2"/>
    <s v="Nicaragua"/>
    <s v="Chinandega"/>
    <s v="Chinandega"/>
    <s v="LATAM"/>
    <s v="MX-2012-131870"/>
    <x v="172"/>
    <s v="Medium"/>
    <s v="OFF-PA-10004190"/>
    <x v="322"/>
    <x v="0"/>
    <s v="Paper"/>
    <x v="4"/>
    <n v="10.68"/>
    <n v="19"/>
    <n v="19"/>
    <n v="0"/>
    <n v="8.32"/>
    <x v="0"/>
    <d v="2012-10-29T00:00:00"/>
    <d v="2012-10-29T00:00:00"/>
    <n v="5"/>
    <x v="1"/>
    <n v="0"/>
    <x v="4"/>
    <n v="1.117"/>
    <x v="1"/>
    <n v="43"/>
    <n v="0.43789473684210528"/>
    <n v="0"/>
    <x v="2"/>
    <m/>
    <m/>
    <m/>
    <m/>
  </r>
  <r>
    <n v="363"/>
    <s v="SC-203053"/>
    <s v="Sean Christensen"/>
    <x v="0"/>
    <x v="2"/>
    <s v="Nicaragua"/>
    <s v="Chinandega"/>
    <s v="Chinandega"/>
    <s v="LATAM"/>
    <s v="MX-2012-131870"/>
    <x v="172"/>
    <s v="Medium"/>
    <s v="TEC-AC-10000376"/>
    <x v="323"/>
    <x v="2"/>
    <s v="Accessories"/>
    <x v="7"/>
    <n v="93.62"/>
    <n v="164.2"/>
    <n v="821"/>
    <n v="0"/>
    <n v="352.9"/>
    <x v="0"/>
    <d v="2012-10-29T00:00:00"/>
    <d v="2012-10-29T00:00:00"/>
    <n v="5"/>
    <x v="1"/>
    <n v="0"/>
    <x v="4"/>
    <n v="83.516999999999996"/>
    <x v="1"/>
    <n v="43"/>
    <n v="0.42984165651644335"/>
    <n v="0"/>
    <x v="2"/>
    <m/>
    <m/>
    <m/>
    <m/>
  </r>
  <r>
    <n v="364"/>
    <s v="SC-203053"/>
    <s v="Sean Christensen"/>
    <x v="0"/>
    <x v="2"/>
    <s v="Nicaragua"/>
    <s v="Chinandega"/>
    <s v="Chinandega"/>
    <s v="LATAM"/>
    <s v="MX-2012-131870"/>
    <x v="172"/>
    <s v="Medium"/>
    <s v="OFF-BI-10003975"/>
    <x v="324"/>
    <x v="0"/>
    <s v="Binders"/>
    <x v="2"/>
    <n v="2.98"/>
    <n v="5"/>
    <n v="10"/>
    <n v="0"/>
    <n v="4.04"/>
    <x v="0"/>
    <d v="2012-10-29T00:00:00"/>
    <d v="2012-10-31T00:00:00"/>
    <n v="7"/>
    <x v="0"/>
    <n v="2"/>
    <x v="4"/>
    <n v="0.57399999999999995"/>
    <x v="1"/>
    <n v="43"/>
    <n v="0.40400000000000003"/>
    <n v="1"/>
    <x v="3"/>
    <m/>
    <m/>
    <m/>
    <m/>
  </r>
  <r>
    <n v="365"/>
    <s v="TG-216403"/>
    <s v="Trudy Glocke"/>
    <x v="0"/>
    <x v="1"/>
    <s v="Brazil"/>
    <s v="Federal District"/>
    <s v="Brasilia"/>
    <s v="LATAM"/>
    <s v="MX-2013-121531"/>
    <x v="173"/>
    <s v="High"/>
    <s v="FUR-CH-10004920"/>
    <x v="325"/>
    <x v="1"/>
    <s v="Chairs"/>
    <x v="6"/>
    <n v="38.18888888888889"/>
    <n v="43.888888888888886"/>
    <n v="395"/>
    <n v="0"/>
    <n v="51.3"/>
    <x v="1"/>
    <d v="2013-08-18T00:00:00"/>
    <d v="2013-08-20T00:00:00"/>
    <n v="5"/>
    <x v="0"/>
    <n v="2"/>
    <x v="0"/>
    <n v="52.308"/>
    <x v="2"/>
    <n v="33"/>
    <n v="0.12987341772151897"/>
    <n v="1"/>
    <x v="3"/>
    <m/>
    <m/>
    <m/>
    <m/>
  </r>
  <r>
    <n v="366"/>
    <s v="TG-216403"/>
    <s v="Trudy Glocke"/>
    <x v="0"/>
    <x v="1"/>
    <s v="Brazil"/>
    <s v="Federal District"/>
    <s v="Brasilia"/>
    <s v="LATAM"/>
    <s v="MX-2013-121531"/>
    <x v="173"/>
    <s v="High"/>
    <s v="TEC-PH-10002647"/>
    <x v="326"/>
    <x v="2"/>
    <s v="Phones"/>
    <x v="7"/>
    <n v="37.58"/>
    <n v="48.8"/>
    <n v="244"/>
    <n v="0"/>
    <n v="56.1"/>
    <x v="1"/>
    <d v="2013-08-18T00:00:00"/>
    <d v="2013-08-18T00:00:00"/>
    <n v="3"/>
    <x v="1"/>
    <n v="0"/>
    <x v="0"/>
    <n v="23.651"/>
    <x v="2"/>
    <n v="33"/>
    <n v="0.22991803278688525"/>
    <n v="0"/>
    <x v="2"/>
    <m/>
    <m/>
    <m/>
    <m/>
  </r>
  <r>
    <n v="367"/>
    <s v="ND-184603"/>
    <s v="Neil Ducich"/>
    <x v="2"/>
    <x v="1"/>
    <s v="Venezuela"/>
    <s v="Monagas"/>
    <s v="Maturin"/>
    <s v="LATAM"/>
    <s v="US-2013-133081"/>
    <x v="12"/>
    <s v="High"/>
    <s v="FUR-FU-10002104"/>
    <x v="327"/>
    <x v="1"/>
    <s v="Furnishings"/>
    <x v="5"/>
    <n v="22.638057142857139"/>
    <n v="35.95009523809523"/>
    <n v="150.99039999999997"/>
    <n v="0.4"/>
    <n v="-7.476"/>
    <x v="2"/>
    <d v="2013-05-26T00:00:00"/>
    <d v="2013-05-26T00:00:00"/>
    <n v="2"/>
    <x v="1"/>
    <n v="0"/>
    <x v="2"/>
    <n v="17.8"/>
    <x v="2"/>
    <n v="21"/>
    <n v="-4.9513081626381558E-2"/>
    <n v="0"/>
    <x v="2"/>
    <m/>
    <m/>
    <m/>
    <m/>
  </r>
  <r>
    <n v="368"/>
    <s v="IM-150703"/>
    <s v="Irene Maddox"/>
    <x v="0"/>
    <x v="2"/>
    <s v="Honduras"/>
    <s v="Atlantida"/>
    <s v="La Ceiba"/>
    <s v="LATAM"/>
    <s v="US-2013-128013"/>
    <x v="174"/>
    <s v="High"/>
    <s v="OFF-SU-10002466"/>
    <x v="328"/>
    <x v="0"/>
    <s v="Supplies"/>
    <x v="2"/>
    <n v="31.327200000000008"/>
    <n v="38.132000000000012"/>
    <n v="45.758400000000016"/>
    <n v="0.4"/>
    <n v="-16.896000000000001"/>
    <x v="2"/>
    <d v="2013-11-11T00:00:00"/>
    <d v="2013-11-11T00:00:00"/>
    <n v="2"/>
    <x v="1"/>
    <n v="0"/>
    <x v="5"/>
    <n v="8.1560000000000006"/>
    <x v="2"/>
    <n v="45"/>
    <n v="-0.36924367984894568"/>
    <n v="0"/>
    <x v="2"/>
    <m/>
    <m/>
    <m/>
    <m/>
  </r>
  <r>
    <n v="369"/>
    <s v="IM-150703"/>
    <s v="Irene Maddox"/>
    <x v="0"/>
    <x v="2"/>
    <s v="Honduras"/>
    <s v="Atlantida"/>
    <s v="La Ceiba"/>
    <s v="LATAM"/>
    <s v="US-2013-128013"/>
    <x v="174"/>
    <s v="High"/>
    <s v="TEC-CO-10004589"/>
    <x v="329"/>
    <x v="2"/>
    <s v="Copiers"/>
    <x v="2"/>
    <n v="231.73446895999996"/>
    <n v="290.02673739130432"/>
    <n v="346.87197791999995"/>
    <n v="0.40200000000000002"/>
    <n v="-116.59696"/>
    <x v="2"/>
    <d v="2013-11-11T00:00:00"/>
    <d v="2013-11-11T00:00:00"/>
    <n v="2"/>
    <x v="1"/>
    <n v="0"/>
    <x v="5"/>
    <n v="28.149000000000001"/>
    <x v="2"/>
    <n v="45"/>
    <n v="-0.33613830871887573"/>
    <n v="0"/>
    <x v="2"/>
    <m/>
    <m/>
    <m/>
    <m/>
  </r>
  <r>
    <n v="370"/>
    <s v="IM-150703"/>
    <s v="Irene Maddox"/>
    <x v="0"/>
    <x v="2"/>
    <s v="Honduras"/>
    <s v="Atlantida"/>
    <s v="La Ceiba"/>
    <s v="LATAM"/>
    <s v="US-2013-128013"/>
    <x v="174"/>
    <s v="High"/>
    <s v="TEC-CO-10001933"/>
    <x v="330"/>
    <x v="2"/>
    <s v="Copiers"/>
    <x v="9"/>
    <n v="180.71974437333333"/>
    <n v="228.39167955406907"/>
    <n v="819.46934623999982"/>
    <n v="0.40200000000000002"/>
    <n v="-264.84912000000003"/>
    <x v="2"/>
    <d v="2013-11-11T00:00:00"/>
    <d v="2013-11-11T00:00:00"/>
    <n v="2"/>
    <x v="1"/>
    <n v="0"/>
    <x v="5"/>
    <n v="94.465999999999994"/>
    <x v="2"/>
    <n v="45"/>
    <n v="-0.32319588428196444"/>
    <n v="0"/>
    <x v="2"/>
    <m/>
    <m/>
    <m/>
    <m/>
  </r>
  <r>
    <n v="371"/>
    <s v="TP-215653"/>
    <s v="Tracy Poddar"/>
    <x v="2"/>
    <x v="0"/>
    <s v="Mexico"/>
    <s v="Coahuila"/>
    <s v="Saltillo"/>
    <s v="LATAM"/>
    <s v="MX-2014-131366"/>
    <x v="175"/>
    <s v="Medium"/>
    <s v="OFF-SU-10003474"/>
    <x v="7"/>
    <x v="0"/>
    <s v="Supplies"/>
    <x v="0"/>
    <n v="19.473333333333329"/>
    <n v="24.333333333333329"/>
    <n v="72.999999999999986"/>
    <n v="0"/>
    <n v="14.58"/>
    <x v="2"/>
    <d v="2014-08-22T00:00:00"/>
    <d v="2014-08-22T00:00:00"/>
    <n v="2"/>
    <x v="1"/>
    <n v="0"/>
    <x v="4"/>
    <n v="13.881"/>
    <x v="0"/>
    <n v="34"/>
    <n v="0.19972602739726031"/>
    <n v="0"/>
    <x v="2"/>
    <m/>
    <m/>
    <m/>
    <m/>
  </r>
  <r>
    <n v="372"/>
    <s v="TP-215653"/>
    <s v="Tracy Poddar"/>
    <x v="2"/>
    <x v="0"/>
    <s v="Mexico"/>
    <s v="Coahuila"/>
    <s v="Saltillo"/>
    <s v="LATAM"/>
    <s v="MX-2014-131366"/>
    <x v="175"/>
    <s v="Medium"/>
    <s v="FUR-BO-10004142"/>
    <x v="331"/>
    <x v="1"/>
    <s v="Bookcases"/>
    <x v="7"/>
    <n v="159.99199999999996"/>
    <n v="276.66499999999996"/>
    <n v="1106.6599999999999"/>
    <n v="0.2"/>
    <n v="306.7"/>
    <x v="2"/>
    <d v="2014-08-22T00:00:00"/>
    <d v="2014-08-22T00:00:00"/>
    <n v="2"/>
    <x v="1"/>
    <n v="0"/>
    <x v="4"/>
    <n v="47.811"/>
    <x v="0"/>
    <n v="34"/>
    <n v="0.27714022373628761"/>
    <n v="0"/>
    <x v="2"/>
    <m/>
    <m/>
    <m/>
    <m/>
  </r>
  <r>
    <n v="373"/>
    <s v="TP-215653"/>
    <s v="Tracy Poddar"/>
    <x v="2"/>
    <x v="0"/>
    <s v="Mexico"/>
    <s v="Coahuila"/>
    <s v="Saltillo"/>
    <s v="LATAM"/>
    <s v="MX-2014-131366"/>
    <x v="175"/>
    <s v="Medium"/>
    <s v="TEC-PH-10003945"/>
    <x v="332"/>
    <x v="2"/>
    <s v="Phones"/>
    <x v="4"/>
    <n v="109.9"/>
    <n v="111"/>
    <n v="111"/>
    <n v="0"/>
    <n v="1.1000000000000001"/>
    <x v="2"/>
    <d v="2014-08-22T00:00:00"/>
    <d v="2014-08-23T00:00:00"/>
    <n v="3"/>
    <x v="0"/>
    <n v="1"/>
    <x v="4"/>
    <n v="21.725000000000001"/>
    <x v="0"/>
    <n v="34"/>
    <n v="9.909909909909911E-3"/>
    <n v="1"/>
    <x v="1"/>
    <m/>
    <m/>
    <m/>
    <m/>
  </r>
  <r>
    <n v="374"/>
    <s v="TP-215653"/>
    <s v="Tracy Poddar"/>
    <x v="2"/>
    <x v="0"/>
    <s v="Mexico"/>
    <s v="Coahuila"/>
    <s v="Saltillo"/>
    <s v="LATAM"/>
    <s v="MX-2014-131366"/>
    <x v="175"/>
    <s v="Medium"/>
    <s v="FUR-CH-10002132"/>
    <x v="19"/>
    <x v="1"/>
    <s v="Chairs"/>
    <x v="3"/>
    <n v="39.5364"/>
    <n v="79.330500000000001"/>
    <n v="253.85760000000002"/>
    <n v="0.2"/>
    <n v="95.712000000000003"/>
    <x v="2"/>
    <d v="2014-08-22T00:00:00"/>
    <d v="2014-08-24T00:00:00"/>
    <n v="4"/>
    <x v="0"/>
    <n v="2"/>
    <x v="4"/>
    <n v="39.124000000000002"/>
    <x v="0"/>
    <n v="34"/>
    <n v="0.37703027208954942"/>
    <n v="1"/>
    <x v="3"/>
    <m/>
    <m/>
    <m/>
    <m/>
  </r>
  <r>
    <n v="375"/>
    <s v="TP-215653"/>
    <s v="Tracy Poddar"/>
    <x v="2"/>
    <x v="0"/>
    <s v="Mexico"/>
    <s v="Coahuila"/>
    <s v="Saltillo"/>
    <s v="LATAM"/>
    <s v="MX-2014-131366"/>
    <x v="175"/>
    <s v="Medium"/>
    <s v="FUR-FU-10004013"/>
    <x v="333"/>
    <x v="1"/>
    <s v="Furnishings"/>
    <x v="2"/>
    <n v="17.983999999999998"/>
    <n v="19.873333333333331"/>
    <n v="23.847999999999995"/>
    <n v="0.4"/>
    <n v="-12.12"/>
    <x v="2"/>
    <d v="2014-08-22T00:00:00"/>
    <d v="2014-08-22T00:00:00"/>
    <n v="2"/>
    <x v="1"/>
    <n v="0"/>
    <x v="4"/>
    <n v="2.0219999999999998"/>
    <x v="0"/>
    <n v="34"/>
    <n v="-0.5082187185508219"/>
    <n v="0"/>
    <x v="2"/>
    <m/>
    <m/>
    <m/>
    <m/>
  </r>
  <r>
    <n v="376"/>
    <s v="HK-148903"/>
    <s v="Heather Kirkland"/>
    <x v="2"/>
    <x v="3"/>
    <s v="Dominican Republic"/>
    <s v="Santo Domingo"/>
    <s v="Santo Domingo"/>
    <s v="LATAM"/>
    <s v="MX-2012-119333"/>
    <x v="176"/>
    <s v="Low"/>
    <s v="TEC-AC-10001696"/>
    <x v="334"/>
    <x v="2"/>
    <s v="Accessories"/>
    <x v="9"/>
    <n v="14.806666666666665"/>
    <n v="25.133333333333329"/>
    <n v="120.63999999999999"/>
    <n v="0.2"/>
    <n v="31.8"/>
    <x v="0"/>
    <d v="2012-08-30T00:00:00"/>
    <d v="2012-09-02T00:00:00"/>
    <n v="8"/>
    <x v="0"/>
    <n v="3"/>
    <x v="5"/>
    <n v="13.342000000000001"/>
    <x v="1"/>
    <n v="34"/>
    <n v="0.26359416445623346"/>
    <n v="1"/>
    <x v="0"/>
    <m/>
    <m/>
    <m/>
    <m/>
  </r>
  <r>
    <n v="377"/>
    <s v="HK-148903"/>
    <s v="Heather Kirkland"/>
    <x v="2"/>
    <x v="3"/>
    <s v="Dominican Republic"/>
    <s v="Santo Domingo"/>
    <s v="Santo Domingo"/>
    <s v="LATAM"/>
    <s v="MX-2012-119333"/>
    <x v="176"/>
    <s v="Low"/>
    <s v="OFF-SU-10002189"/>
    <x v="335"/>
    <x v="0"/>
    <s v="Supplies"/>
    <x v="3"/>
    <n v="14.427600000000002"/>
    <n v="30.349499999999999"/>
    <n v="97.118400000000008"/>
    <n v="0.2"/>
    <n v="39.408000000000001"/>
    <x v="0"/>
    <d v="2012-08-30T00:00:00"/>
    <d v="2012-08-30T00:00:00"/>
    <n v="5"/>
    <x v="1"/>
    <n v="0"/>
    <x v="5"/>
    <n v="17.331"/>
    <x v="1"/>
    <n v="34"/>
    <n v="0.40577274749172143"/>
    <n v="0"/>
    <x v="2"/>
    <m/>
    <m/>
    <m/>
    <m/>
  </r>
  <r>
    <n v="378"/>
    <s v="CK-125953"/>
    <s v="Clytie Kelty"/>
    <x v="0"/>
    <x v="0"/>
    <s v="Mexico"/>
    <s v="Mexico"/>
    <s v="Tlalnepantla"/>
    <s v="LATAM"/>
    <s v="MX-2012-167794"/>
    <x v="177"/>
    <s v="Medium"/>
    <s v="TEC-AC-10001765"/>
    <x v="336"/>
    <x v="2"/>
    <s v="Accessories"/>
    <x v="0"/>
    <n v="72.533333333333331"/>
    <n v="76.333333333333329"/>
    <n v="229"/>
    <n v="0"/>
    <n v="11.4"/>
    <x v="0"/>
    <d v="2012-12-03T00:00:00"/>
    <d v="2012-12-03T00:00:00"/>
    <n v="5"/>
    <x v="1"/>
    <n v="0"/>
    <x v="4"/>
    <n v="8.5449999999999999"/>
    <x v="1"/>
    <n v="48"/>
    <n v="4.9781659388646288E-2"/>
    <n v="0"/>
    <x v="2"/>
    <m/>
    <m/>
    <m/>
    <m/>
  </r>
  <r>
    <n v="379"/>
    <s v="PH-187903"/>
    <s v="Patricia Hirasaki"/>
    <x v="1"/>
    <x v="1"/>
    <s v="Brazil"/>
    <s v="Rio Grande do Sul"/>
    <s v="Ijui"/>
    <s v="LATAM"/>
    <s v="MX-2011-137652"/>
    <x v="178"/>
    <s v="Medium"/>
    <s v="FUR-BO-10002300"/>
    <x v="337"/>
    <x v="1"/>
    <s v="Bookcases"/>
    <x v="7"/>
    <n v="139.62"/>
    <n v="273.8"/>
    <n v="1369"/>
    <n v="0"/>
    <n v="670.9"/>
    <x v="0"/>
    <d v="2011-09-14T00:00:00"/>
    <d v="2011-09-14T00:00:00"/>
    <n v="5"/>
    <x v="1"/>
    <n v="0"/>
    <x v="2"/>
    <n v="89.12"/>
    <x v="3"/>
    <n v="37"/>
    <n v="0.49006574141709275"/>
    <n v="0"/>
    <x v="2"/>
    <m/>
    <m/>
    <m/>
    <m/>
  </r>
  <r>
    <n v="380"/>
    <s v="PH-187903"/>
    <s v="Patricia Hirasaki"/>
    <x v="1"/>
    <x v="1"/>
    <s v="Brazil"/>
    <s v="Rio Grande do Sul"/>
    <s v="Ijui"/>
    <s v="LATAM"/>
    <s v="MX-2011-137652"/>
    <x v="178"/>
    <s v="Medium"/>
    <s v="FUR-BO-10003326"/>
    <x v="168"/>
    <x v="1"/>
    <s v="Bookcases"/>
    <x v="2"/>
    <n v="76.239999999999995"/>
    <n v="99"/>
    <n v="198"/>
    <n v="0"/>
    <n v="45.52"/>
    <x v="0"/>
    <d v="2011-09-14T00:00:00"/>
    <d v="2011-09-16T00:00:00"/>
    <n v="7"/>
    <x v="0"/>
    <n v="2"/>
    <x v="2"/>
    <n v="15.247999999999999"/>
    <x v="3"/>
    <n v="37"/>
    <n v="0.22989898989898991"/>
    <n v="1"/>
    <x v="3"/>
    <m/>
    <m/>
    <m/>
    <m/>
  </r>
  <r>
    <n v="381"/>
    <s v="PH-187903"/>
    <s v="Patricia Hirasaki"/>
    <x v="1"/>
    <x v="1"/>
    <s v="Brazil"/>
    <s v="Rio Grande do Sul"/>
    <s v="Ijui"/>
    <s v="LATAM"/>
    <s v="MX-2011-137652"/>
    <x v="178"/>
    <s v="Medium"/>
    <s v="OFF-ST-10000836"/>
    <x v="249"/>
    <x v="0"/>
    <s v="Storage"/>
    <x v="3"/>
    <n v="33.01"/>
    <n v="36.25"/>
    <n v="145"/>
    <n v="0"/>
    <n v="12.96"/>
    <x v="0"/>
    <d v="2011-09-14T00:00:00"/>
    <d v="2011-09-14T00:00:00"/>
    <n v="5"/>
    <x v="1"/>
    <n v="0"/>
    <x v="2"/>
    <n v="12.976000000000001"/>
    <x v="3"/>
    <n v="37"/>
    <n v="8.9379310344827587E-2"/>
    <n v="0"/>
    <x v="2"/>
    <m/>
    <m/>
    <m/>
    <m/>
  </r>
  <r>
    <n v="382"/>
    <s v="JH-159853"/>
    <s v="Joseph Holt"/>
    <x v="0"/>
    <x v="0"/>
    <s v="Mexico"/>
    <s v="Baja California"/>
    <s v="Tijuana"/>
    <s v="LATAM"/>
    <s v="MX-2012-110352"/>
    <x v="179"/>
    <s v="Medium"/>
    <s v="OFF-BI-10003400"/>
    <x v="338"/>
    <x v="0"/>
    <s v="Binders"/>
    <x v="3"/>
    <n v="6.72"/>
    <n v="8"/>
    <n v="32"/>
    <n v="0"/>
    <n v="5.12"/>
    <x v="0"/>
    <d v="2012-05-20T00:00:00"/>
    <d v="2012-05-20T00:00:00"/>
    <n v="5"/>
    <x v="1"/>
    <n v="0"/>
    <x v="3"/>
    <n v="3.097"/>
    <x v="1"/>
    <n v="20"/>
    <n v="0.16"/>
    <n v="0"/>
    <x v="2"/>
    <m/>
    <m/>
    <m/>
    <m/>
  </r>
  <r>
    <n v="383"/>
    <s v="AB-101053"/>
    <s v="Adrian Barton"/>
    <x v="0"/>
    <x v="1"/>
    <s v="Peru"/>
    <s v="Puno"/>
    <s v="Puno"/>
    <s v="LATAM"/>
    <s v="US-2012-148425"/>
    <x v="180"/>
    <s v="Low"/>
    <s v="OFF-AR-10001423"/>
    <x v="339"/>
    <x v="0"/>
    <s v="Art"/>
    <x v="7"/>
    <n v="37.147200000000005"/>
    <n v="44.832000000000008"/>
    <n v="134.49600000000001"/>
    <n v="0.4"/>
    <n v="-51.24"/>
    <x v="0"/>
    <d v="2012-06-26T00:00:00"/>
    <d v="2012-06-26T00:00:00"/>
    <n v="5"/>
    <x v="1"/>
    <n v="0"/>
    <x v="0"/>
    <n v="12.784000000000001"/>
    <x v="1"/>
    <n v="25"/>
    <n v="-0.38097787294789437"/>
    <n v="0"/>
    <x v="2"/>
    <m/>
    <m/>
    <m/>
    <m/>
  </r>
  <r>
    <n v="384"/>
    <s v="AB-101053"/>
    <s v="Adrian Barton"/>
    <x v="0"/>
    <x v="1"/>
    <s v="Peru"/>
    <s v="Puno"/>
    <s v="Puno"/>
    <s v="LATAM"/>
    <s v="US-2012-148425"/>
    <x v="180"/>
    <s v="Low"/>
    <s v="OFF-AR-10002335"/>
    <x v="340"/>
    <x v="0"/>
    <s v="Art"/>
    <x v="0"/>
    <n v="39.045866666666676"/>
    <n v="43.196444444444452"/>
    <n v="77.753600000000006"/>
    <n v="0.4"/>
    <n v="-39.384"/>
    <x v="0"/>
    <d v="2012-06-26T00:00:00"/>
    <d v="2012-06-26T00:00:00"/>
    <n v="5"/>
    <x v="1"/>
    <n v="0"/>
    <x v="0"/>
    <n v="9.0540000000000003"/>
    <x v="1"/>
    <n v="25"/>
    <n v="-0.50652317063132768"/>
    <n v="0"/>
    <x v="2"/>
    <m/>
    <m/>
    <m/>
    <m/>
  </r>
  <r>
    <n v="385"/>
    <s v="AB-101053"/>
    <s v="Adrian Barton"/>
    <x v="0"/>
    <x v="1"/>
    <s v="Peru"/>
    <s v="Puno"/>
    <s v="Puno"/>
    <s v="LATAM"/>
    <s v="US-2012-148425"/>
    <x v="180"/>
    <s v="Low"/>
    <s v="OFF-FA-10001128"/>
    <x v="294"/>
    <x v="0"/>
    <s v="Fasteners"/>
    <x v="0"/>
    <n v="9.46986666666667"/>
    <n v="13.63644444444445"/>
    <n v="24.545600000000011"/>
    <n v="0.4"/>
    <n v="-3.8639999999999999"/>
    <x v="0"/>
    <d v="2012-06-26T00:00:00"/>
    <d v="2012-06-26T00:00:00"/>
    <n v="5"/>
    <x v="1"/>
    <n v="0"/>
    <x v="0"/>
    <n v="3.2440000000000002"/>
    <x v="1"/>
    <n v="25"/>
    <n v="-0.15742128935532226"/>
    <n v="0"/>
    <x v="2"/>
    <m/>
    <m/>
    <m/>
    <m/>
  </r>
  <r>
    <n v="386"/>
    <s v="CR-126253"/>
    <s v="Corey Roper"/>
    <x v="1"/>
    <x v="2"/>
    <s v="Panama"/>
    <s v="Panama"/>
    <s v="Panama City"/>
    <s v="LATAM"/>
    <s v="MX-2011-145135"/>
    <x v="181"/>
    <s v="High"/>
    <s v="TEC-CO-10004981"/>
    <x v="177"/>
    <x v="2"/>
    <s v="Copiers"/>
    <x v="0"/>
    <n v="43.737920000000003"/>
    <n v="78.223946488294317"/>
    <n v="140.33376000000001"/>
    <n v="0.40200000000000002"/>
    <n v="9.1199999999999992"/>
    <x v="3"/>
    <d v="2011-03-08T00:00:00"/>
    <d v="2011-03-08T00:00:00"/>
    <n v="0"/>
    <x v="1"/>
    <n v="0"/>
    <x v="3"/>
    <n v="16.201000000000001"/>
    <x v="3"/>
    <n v="11"/>
    <n v="6.4987925927446094E-2"/>
    <n v="0"/>
    <x v="2"/>
    <m/>
    <m/>
    <m/>
    <m/>
  </r>
  <r>
    <n v="387"/>
    <s v="SC-208453"/>
    <s v="Sung Chung"/>
    <x v="0"/>
    <x v="1"/>
    <s v="Colombia"/>
    <s v="Bogota"/>
    <s v="Bogota"/>
    <s v="LATAM"/>
    <s v="MX-2011-168774"/>
    <x v="182"/>
    <s v="High"/>
    <s v="FUR-CH-10002727"/>
    <x v="341"/>
    <x v="1"/>
    <s v="Chairs"/>
    <x v="7"/>
    <n v="17.520000000000003"/>
    <n v="34.400000000000006"/>
    <n v="172.00000000000003"/>
    <n v="0"/>
    <n v="84.4"/>
    <x v="0"/>
    <d v="2011-06-12T00:00:00"/>
    <d v="2011-06-14T00:00:00"/>
    <n v="7"/>
    <x v="0"/>
    <n v="2"/>
    <x v="3"/>
    <n v="13.044"/>
    <x v="3"/>
    <n v="24"/>
    <n v="0.49069767441860462"/>
    <n v="1"/>
    <x v="3"/>
    <m/>
    <m/>
    <m/>
    <m/>
  </r>
  <r>
    <n v="388"/>
    <s v="HJ-148753"/>
    <s v="Heather Jas"/>
    <x v="1"/>
    <x v="0"/>
    <s v="Mexico"/>
    <s v="Sonora"/>
    <s v="Hermosillo"/>
    <s v="LATAM"/>
    <s v="MX-2011-139983"/>
    <x v="183"/>
    <s v="Medium"/>
    <s v="OFF-LA-10000692"/>
    <x v="342"/>
    <x v="0"/>
    <s v="Labels"/>
    <x v="2"/>
    <n v="5.28"/>
    <n v="6"/>
    <n v="12"/>
    <n v="0"/>
    <n v="1.44"/>
    <x v="2"/>
    <d v="2011-10-22T00:00:00"/>
    <d v="2011-10-22T00:00:00"/>
    <n v="2"/>
    <x v="1"/>
    <n v="0"/>
    <x v="0"/>
    <n v="1.6719999999999999"/>
    <x v="3"/>
    <n v="43"/>
    <n v="0.12"/>
    <n v="0"/>
    <x v="2"/>
    <m/>
    <m/>
    <m/>
    <m/>
  </r>
  <r>
    <n v="389"/>
    <s v="YS-218803"/>
    <s v="Yana Sorensen"/>
    <x v="2"/>
    <x v="0"/>
    <s v="Mexico"/>
    <s v="Chihuahua"/>
    <s v="Juarez"/>
    <s v="LATAM"/>
    <s v="MX-2013-117688"/>
    <x v="184"/>
    <s v="Medium"/>
    <s v="TEC-AC-10001246"/>
    <x v="343"/>
    <x v="2"/>
    <s v="Accessories"/>
    <x v="7"/>
    <n v="30.98"/>
    <n v="39.200000000000003"/>
    <n v="196"/>
    <n v="0"/>
    <n v="41.1"/>
    <x v="0"/>
    <d v="2013-08-27T00:00:00"/>
    <d v="2013-08-27T00:00:00"/>
    <n v="5"/>
    <x v="1"/>
    <n v="0"/>
    <x v="0"/>
    <n v="15.361000000000001"/>
    <x v="2"/>
    <n v="34"/>
    <n v="0.20969387755102042"/>
    <n v="0"/>
    <x v="2"/>
    <m/>
    <m/>
    <m/>
    <m/>
  </r>
  <r>
    <n v="390"/>
    <s v="KH-166903"/>
    <s v="Kristen Hastings"/>
    <x v="2"/>
    <x v="2"/>
    <s v="Guatemala"/>
    <s v="Escuintla"/>
    <s v="Escuintla"/>
    <s v="LATAM"/>
    <s v="MX-2014-131149"/>
    <x v="185"/>
    <s v="Medium"/>
    <s v="TEC-PH-10001917"/>
    <x v="344"/>
    <x v="2"/>
    <s v="Phones"/>
    <x v="0"/>
    <n v="85.593333333333305"/>
    <n v="87.333333333333314"/>
    <n v="261.99999999999994"/>
    <n v="0"/>
    <n v="5.22"/>
    <x v="1"/>
    <d v="2014-11-29T00:00:00"/>
    <d v="2014-11-29T00:00:00"/>
    <n v="3"/>
    <x v="1"/>
    <n v="0"/>
    <x v="4"/>
    <n v="17.798999999999999"/>
    <x v="0"/>
    <n v="48"/>
    <n v="1.9923664122137408E-2"/>
    <n v="0"/>
    <x v="2"/>
    <m/>
    <m/>
    <m/>
    <m/>
  </r>
  <r>
    <n v="391"/>
    <s v="CV-122953"/>
    <s v="Christina VanderZanden"/>
    <x v="0"/>
    <x v="3"/>
    <s v="Dominican Republic"/>
    <s v="Santo Domingo"/>
    <s v="Santo Domingo"/>
    <s v="LATAM"/>
    <s v="MX-2012-148054"/>
    <x v="186"/>
    <s v="High"/>
    <s v="OFF-ST-10004017"/>
    <x v="345"/>
    <x v="0"/>
    <s v="Storage"/>
    <x v="2"/>
    <n v="15.041600000000001"/>
    <n v="30.216999999999999"/>
    <n v="48.347200000000001"/>
    <n v="0.2"/>
    <n v="18.263999999999999"/>
    <x v="1"/>
    <d v="2012-09-24T00:00:00"/>
    <d v="2012-09-24T00:00:00"/>
    <n v="3"/>
    <x v="1"/>
    <n v="0"/>
    <x v="2"/>
    <n v="6.984"/>
    <x v="1"/>
    <n v="38"/>
    <n v="0.3777674818810603"/>
    <n v="0"/>
    <x v="2"/>
    <m/>
    <m/>
    <m/>
    <m/>
  </r>
  <r>
    <n v="392"/>
    <s v="CV-122953"/>
    <s v="Christina VanderZanden"/>
    <x v="0"/>
    <x v="3"/>
    <s v="Dominican Republic"/>
    <s v="Santo Domingo"/>
    <s v="Santo Domingo"/>
    <s v="LATAM"/>
    <s v="MX-2012-148054"/>
    <x v="186"/>
    <s v="High"/>
    <s v="OFF-ST-10000650"/>
    <x v="346"/>
    <x v="0"/>
    <s v="Storage"/>
    <x v="2"/>
    <n v="9.6880000000000006"/>
    <n v="15.56"/>
    <n v="24.896000000000001"/>
    <n v="0.2"/>
    <n v="5.52"/>
    <x v="1"/>
    <d v="2012-09-24T00:00:00"/>
    <d v="2012-09-26T00:00:00"/>
    <n v="5"/>
    <x v="0"/>
    <n v="2"/>
    <x v="2"/>
    <n v="3.419"/>
    <x v="1"/>
    <n v="38"/>
    <n v="0.22172236503856038"/>
    <n v="1"/>
    <x v="3"/>
    <m/>
    <m/>
    <m/>
    <m/>
  </r>
  <r>
    <n v="393"/>
    <s v="CV-122953"/>
    <s v="Christina VanderZanden"/>
    <x v="0"/>
    <x v="3"/>
    <s v="Dominican Republic"/>
    <s v="Santo Domingo"/>
    <s v="Santo Domingo"/>
    <s v="LATAM"/>
    <s v="MX-2012-148054"/>
    <x v="186"/>
    <s v="High"/>
    <s v="TEC-CO-10004152"/>
    <x v="162"/>
    <x v="2"/>
    <s v="Copiers"/>
    <x v="2"/>
    <n v="70.773703199999986"/>
    <n v="86.31842506265663"/>
    <n v="137.76420639999998"/>
    <n v="0.20200000000000001"/>
    <n v="-3.7831999999999999"/>
    <x v="1"/>
    <d v="2012-09-24T00:00:00"/>
    <d v="2012-09-24T00:00:00"/>
    <n v="3"/>
    <x v="1"/>
    <n v="0"/>
    <x v="2"/>
    <n v="22.407"/>
    <x v="1"/>
    <n v="38"/>
    <n v="-2.7461414679916456E-2"/>
    <n v="0"/>
    <x v="2"/>
    <m/>
    <m/>
    <m/>
    <m/>
  </r>
  <r>
    <n v="394"/>
    <s v="CV-122953"/>
    <s v="Christina VanderZanden"/>
    <x v="0"/>
    <x v="3"/>
    <s v="Dominican Republic"/>
    <s v="Santo Domingo"/>
    <s v="Santo Domingo"/>
    <s v="LATAM"/>
    <s v="MX-2012-148054"/>
    <x v="186"/>
    <s v="High"/>
    <s v="OFF-FA-10002084"/>
    <x v="347"/>
    <x v="0"/>
    <s v="Fasteners"/>
    <x v="7"/>
    <n v="9.0976000000000017"/>
    <n v="9.1870000000000012"/>
    <n v="36.748000000000005"/>
    <n v="0.2"/>
    <n v="-8.74"/>
    <x v="1"/>
    <d v="2012-09-24T00:00:00"/>
    <d v="2012-09-24T00:00:00"/>
    <n v="3"/>
    <x v="1"/>
    <n v="0"/>
    <x v="2"/>
    <n v="4.6689999999999996"/>
    <x v="1"/>
    <n v="38"/>
    <n v="-0.23783607271144006"/>
    <n v="0"/>
    <x v="2"/>
    <m/>
    <m/>
    <m/>
    <m/>
  </r>
  <r>
    <n v="395"/>
    <s v="CV-122953"/>
    <s v="Christina VanderZanden"/>
    <x v="0"/>
    <x v="3"/>
    <s v="Dominican Republic"/>
    <s v="Santo Domingo"/>
    <s v="Santo Domingo"/>
    <s v="LATAM"/>
    <s v="MX-2012-148054"/>
    <x v="186"/>
    <s v="High"/>
    <s v="FUR-BO-10002325"/>
    <x v="220"/>
    <x v="1"/>
    <s v="Bookcases"/>
    <x v="3"/>
    <n v="241.6996"/>
    <n v="311.226"/>
    <n v="746.94240000000002"/>
    <n v="0.4"/>
    <n v="-219.85599999999999"/>
    <x v="1"/>
    <d v="2012-09-24T00:00:00"/>
    <d v="2012-09-24T00:00:00"/>
    <n v="3"/>
    <x v="1"/>
    <n v="0"/>
    <x v="2"/>
    <n v="111.22499999999999"/>
    <x v="1"/>
    <n v="38"/>
    <n v="-0.29434130396132285"/>
    <n v="0"/>
    <x v="2"/>
    <m/>
    <m/>
    <m/>
    <m/>
  </r>
  <r>
    <n v="396"/>
    <s v="CV-122953"/>
    <s v="Christina VanderZanden"/>
    <x v="0"/>
    <x v="3"/>
    <s v="Dominican Republic"/>
    <s v="Santo Domingo"/>
    <s v="Santo Domingo"/>
    <s v="LATAM"/>
    <s v="MX-2012-148054"/>
    <x v="186"/>
    <s v="High"/>
    <s v="OFF-BI-10004145"/>
    <x v="348"/>
    <x v="0"/>
    <s v="Binders"/>
    <x v="2"/>
    <n v="1.7608000000000001"/>
    <n v="2.9710000000000001"/>
    <n v="4.7536000000000005"/>
    <n v="0.2"/>
    <n v="1.232"/>
    <x v="1"/>
    <d v="2012-09-24T00:00:00"/>
    <d v="2012-09-24T00:00:00"/>
    <n v="3"/>
    <x v="1"/>
    <n v="0"/>
    <x v="2"/>
    <n v="0.74"/>
    <x v="1"/>
    <n v="38"/>
    <n v="0.25917199596095586"/>
    <n v="0"/>
    <x v="2"/>
    <m/>
    <m/>
    <m/>
    <m/>
  </r>
  <r>
    <n v="397"/>
    <s v="JC-161053"/>
    <s v="Julie Creighton"/>
    <x v="2"/>
    <x v="1"/>
    <s v="Colombia"/>
    <s v="Casanare"/>
    <s v="Yopal"/>
    <s v="LATAM"/>
    <s v="MX-2014-118689"/>
    <x v="187"/>
    <s v="Medium"/>
    <s v="OFF-SU-10004780"/>
    <x v="349"/>
    <x v="0"/>
    <s v="Supplies"/>
    <x v="4"/>
    <n v="21.14"/>
    <n v="23"/>
    <n v="23"/>
    <n v="0"/>
    <n v="1.86"/>
    <x v="0"/>
    <d v="2014-05-31T00:00:00"/>
    <d v="2014-06-01T00:00:00"/>
    <n v="6"/>
    <x v="0"/>
    <n v="1"/>
    <x v="1"/>
    <n v="1.86"/>
    <x v="0"/>
    <n v="22"/>
    <n v="8.0869565217391304E-2"/>
    <n v="1"/>
    <x v="1"/>
    <m/>
    <m/>
    <m/>
    <m/>
  </r>
  <r>
    <n v="398"/>
    <s v="JD-160153"/>
    <s v="Joy Daniels"/>
    <x v="0"/>
    <x v="0"/>
    <s v="Mexico"/>
    <s v="Veracruz"/>
    <s v="Cordoba"/>
    <s v="LATAM"/>
    <s v="MX-2014-139367"/>
    <x v="188"/>
    <s v="Medium"/>
    <s v="FUR-CH-10000430"/>
    <x v="350"/>
    <x v="1"/>
    <s v="Chairs"/>
    <x v="0"/>
    <n v="63.145599999999995"/>
    <n v="89.196999999999989"/>
    <n v="214.07279999999997"/>
    <n v="0.2"/>
    <n v="24.635999999999999"/>
    <x v="1"/>
    <d v="2014-06-02T00:00:00"/>
    <d v="2014-06-02T00:00:00"/>
    <n v="3"/>
    <x v="1"/>
    <n v="0"/>
    <x v="2"/>
    <n v="27.297999999999998"/>
    <x v="0"/>
    <n v="22"/>
    <n v="0.11508234581880558"/>
    <n v="0"/>
    <x v="2"/>
    <m/>
    <m/>
    <m/>
    <m/>
  </r>
  <r>
    <n v="399"/>
    <s v="JD-160153"/>
    <s v="Joy Daniels"/>
    <x v="0"/>
    <x v="0"/>
    <s v="Mexico"/>
    <s v="Veracruz"/>
    <s v="Cordoba"/>
    <s v="LATAM"/>
    <s v="MX-2014-139367"/>
    <x v="188"/>
    <s v="Medium"/>
    <s v="OFF-AR-10000845"/>
    <x v="196"/>
    <x v="0"/>
    <s v="Art"/>
    <x v="0"/>
    <n v="6.080000000000001"/>
    <n v="10"/>
    <n v="30"/>
    <n v="0"/>
    <n v="11.76"/>
    <x v="1"/>
    <d v="2014-06-02T00:00:00"/>
    <d v="2014-06-03T00:00:00"/>
    <n v="4"/>
    <x v="0"/>
    <n v="1"/>
    <x v="2"/>
    <n v="1.0649999999999999"/>
    <x v="0"/>
    <n v="22"/>
    <n v="0.39200000000000002"/>
    <n v="1"/>
    <x v="1"/>
    <m/>
    <m/>
    <m/>
    <m/>
  </r>
  <r>
    <n v="400"/>
    <s v="JD-160153"/>
    <s v="Joy Daniels"/>
    <x v="0"/>
    <x v="0"/>
    <s v="Mexico"/>
    <s v="Veracruz"/>
    <s v="Cordoba"/>
    <s v="LATAM"/>
    <s v="MX-2014-139367"/>
    <x v="188"/>
    <s v="Medium"/>
    <s v="OFF-SU-10001132"/>
    <x v="39"/>
    <x v="0"/>
    <s v="Supplies"/>
    <x v="2"/>
    <n v="17.939999999999998"/>
    <n v="26"/>
    <n v="52"/>
    <n v="0"/>
    <n v="16.12"/>
    <x v="1"/>
    <d v="2014-06-02T00:00:00"/>
    <d v="2014-06-02T00:00:00"/>
    <n v="3"/>
    <x v="1"/>
    <n v="0"/>
    <x v="2"/>
    <n v="8.3309999999999995"/>
    <x v="0"/>
    <n v="22"/>
    <n v="0.31"/>
    <n v="0"/>
    <x v="2"/>
    <m/>
    <m/>
    <m/>
    <m/>
  </r>
  <r>
    <n v="401"/>
    <s v="RS-197653"/>
    <s v="Roland Schwarz"/>
    <x v="2"/>
    <x v="3"/>
    <s v="Dominican Republic"/>
    <s v="Santo Domingo"/>
    <s v="Santo Domingo"/>
    <s v="LATAM"/>
    <s v="US-2013-117555"/>
    <x v="189"/>
    <s v="Medium"/>
    <s v="OFF-ST-10001010"/>
    <x v="351"/>
    <x v="0"/>
    <s v="Storage"/>
    <x v="7"/>
    <n v="140.73760000000001"/>
    <n v="144.73699999999999"/>
    <n v="578.94799999999998"/>
    <n v="0.2"/>
    <n v="-124.74"/>
    <x v="2"/>
    <d v="2013-07-07T00:00:00"/>
    <d v="2013-07-07T00:00:00"/>
    <n v="2"/>
    <x v="1"/>
    <n v="0"/>
    <x v="2"/>
    <n v="85.441999999999993"/>
    <x v="2"/>
    <n v="27"/>
    <n v="-0.21545976495298369"/>
    <n v="0"/>
    <x v="2"/>
    <m/>
    <m/>
    <m/>
    <m/>
  </r>
  <r>
    <n v="402"/>
    <s v="MZ-173353"/>
    <s v="Maria Zettner"/>
    <x v="1"/>
    <x v="0"/>
    <s v="Mexico"/>
    <s v="San Luis Potosi"/>
    <s v="Valles"/>
    <s v="LATAM"/>
    <s v="MX-2011-147284"/>
    <x v="190"/>
    <s v="Medium"/>
    <s v="OFF-PA-10002372"/>
    <x v="352"/>
    <x v="0"/>
    <s v="Paper"/>
    <x v="7"/>
    <n v="17.04"/>
    <n v="19.8"/>
    <n v="99"/>
    <n v="0"/>
    <n v="13.8"/>
    <x v="0"/>
    <d v="2011-04-20T00:00:00"/>
    <d v="2011-04-20T00:00:00"/>
    <n v="5"/>
    <x v="1"/>
    <n v="0"/>
    <x v="2"/>
    <n v="6.2859999999999996"/>
    <x v="3"/>
    <n v="16"/>
    <n v="0.1393939393939394"/>
    <n v="0"/>
    <x v="2"/>
    <m/>
    <m/>
    <m/>
    <m/>
  </r>
  <r>
    <n v="403"/>
    <s v="DK-128953"/>
    <s v="Dana Kaydos"/>
    <x v="0"/>
    <x v="1"/>
    <s v="Chile"/>
    <s v="Santiago"/>
    <s v="Santiago"/>
    <s v="LATAM"/>
    <s v="MX-2014-105557"/>
    <x v="191"/>
    <s v="Medium"/>
    <s v="OFF-ST-10003858"/>
    <x v="353"/>
    <x v="0"/>
    <s v="Storage"/>
    <x v="7"/>
    <n v="80.620000000000019"/>
    <n v="91.600000000000009"/>
    <n v="458.00000000000006"/>
    <n v="0"/>
    <n v="54.9"/>
    <x v="2"/>
    <d v="2014-03-29T00:00:00"/>
    <d v="2014-03-29T00:00:00"/>
    <n v="2"/>
    <x v="1"/>
    <n v="0"/>
    <x v="0"/>
    <n v="3.46"/>
    <x v="0"/>
    <n v="13"/>
    <n v="0.11986899563318776"/>
    <n v="0"/>
    <x v="2"/>
    <m/>
    <m/>
    <m/>
    <m/>
  </r>
  <r>
    <n v="404"/>
    <s v="DK-128953"/>
    <s v="Dana Kaydos"/>
    <x v="0"/>
    <x v="1"/>
    <s v="Chile"/>
    <s v="Santiago"/>
    <s v="Santiago"/>
    <s v="LATAM"/>
    <s v="MX-2014-105557"/>
    <x v="191"/>
    <s v="Medium"/>
    <s v="OFF-FA-10001684"/>
    <x v="354"/>
    <x v="0"/>
    <s v="Fasteners"/>
    <x v="7"/>
    <n v="4.7"/>
    <n v="7.4"/>
    <n v="37"/>
    <n v="0"/>
    <n v="13.5"/>
    <x v="2"/>
    <d v="2014-03-29T00:00:00"/>
    <d v="2014-03-29T00:00:00"/>
    <n v="2"/>
    <x v="1"/>
    <n v="0"/>
    <x v="0"/>
    <n v="3.867"/>
    <x v="0"/>
    <n v="13"/>
    <n v="0.36486486486486486"/>
    <n v="0"/>
    <x v="2"/>
    <m/>
    <m/>
    <m/>
    <m/>
  </r>
  <r>
    <n v="405"/>
    <s v="NR-185503"/>
    <s v="Nick Radford"/>
    <x v="0"/>
    <x v="3"/>
    <s v="Dominican Republic"/>
    <s v="San Pedro de Macoris"/>
    <s v="San Pedro de Macoris"/>
    <s v="LATAM"/>
    <s v="US-2014-139444"/>
    <x v="21"/>
    <s v="Medium"/>
    <s v="OFF-LA-10002183"/>
    <x v="355"/>
    <x v="0"/>
    <s v="Labels"/>
    <x v="4"/>
    <n v="5.4943999999999997"/>
    <n v="6.3529999999999998"/>
    <n v="5.0823999999999998"/>
    <n v="0.2"/>
    <n v="-0.41199999999999998"/>
    <x v="0"/>
    <d v="2014-05-11T00:00:00"/>
    <d v="2014-05-11T00:00:00"/>
    <n v="5"/>
    <x v="1"/>
    <n v="0"/>
    <x v="3"/>
    <n v="0.49"/>
    <x v="0"/>
    <n v="19"/>
    <n v="-8.1064064221627583E-2"/>
    <n v="0"/>
    <x v="2"/>
    <m/>
    <m/>
    <m/>
    <m/>
  </r>
  <r>
    <n v="406"/>
    <s v="NF-185953"/>
    <s v="Nicole Fjeld"/>
    <x v="1"/>
    <x v="0"/>
    <s v="Mexico"/>
    <s v="Chihuahua"/>
    <s v="Juarez"/>
    <s v="LATAM"/>
    <s v="MX-2012-162656"/>
    <x v="192"/>
    <s v="Medium"/>
    <s v="FUR-FU-10004013"/>
    <x v="356"/>
    <x v="1"/>
    <s v="Furnishings"/>
    <x v="5"/>
    <n v="15.925599999999998"/>
    <n v="30.202666666666662"/>
    <n v="126.85119999999998"/>
    <n v="0.4"/>
    <n v="15.372"/>
    <x v="0"/>
    <d v="2012-11-26T00:00:00"/>
    <d v="2012-11-26T00:00:00"/>
    <n v="5"/>
    <x v="1"/>
    <n v="0"/>
    <x v="4"/>
    <n v="4.8499999999999996"/>
    <x v="1"/>
    <n v="47"/>
    <n v="0.12118135263994351"/>
    <n v="0"/>
    <x v="2"/>
    <m/>
    <m/>
    <m/>
    <m/>
  </r>
  <r>
    <n v="407"/>
    <s v="HA-149203"/>
    <s v="Helen Andreada"/>
    <x v="0"/>
    <x v="1"/>
    <s v="Bolivia"/>
    <s v="Cochabamba"/>
    <s v="Cochabamba"/>
    <s v="LATAM"/>
    <s v="MX-2013-157672"/>
    <x v="193"/>
    <s v="High"/>
    <s v="OFF-BI-10000029"/>
    <x v="357"/>
    <x v="0"/>
    <s v="Binders"/>
    <x v="3"/>
    <n v="23.119999999999997"/>
    <n v="34.5"/>
    <n v="138"/>
    <n v="0"/>
    <n v="45.52"/>
    <x v="1"/>
    <d v="2013-12-14T00:00:00"/>
    <d v="2013-12-14T00:00:00"/>
    <n v="3"/>
    <x v="1"/>
    <n v="0"/>
    <x v="4"/>
    <n v="22.978000000000002"/>
    <x v="2"/>
    <n v="50"/>
    <n v="0.32985507246376816"/>
    <n v="0"/>
    <x v="2"/>
    <m/>
    <m/>
    <m/>
    <m/>
  </r>
  <r>
    <n v="408"/>
    <s v="HA-149203"/>
    <s v="Helen Andreada"/>
    <x v="0"/>
    <x v="1"/>
    <s v="Bolivia"/>
    <s v="Cochabamba"/>
    <s v="Cochabamba"/>
    <s v="LATAM"/>
    <s v="MX-2013-157672"/>
    <x v="193"/>
    <s v="High"/>
    <s v="TEC-MA-10004587"/>
    <x v="358"/>
    <x v="2"/>
    <s v="Machines"/>
    <x v="7"/>
    <n v="136.6"/>
    <n v="207"/>
    <n v="1035"/>
    <n v="0"/>
    <n v="352"/>
    <x v="1"/>
    <d v="2013-12-14T00:00:00"/>
    <d v="2013-12-15T00:00:00"/>
    <n v="4"/>
    <x v="0"/>
    <n v="1"/>
    <x v="4"/>
    <n v="188.01300000000001"/>
    <x v="2"/>
    <n v="50"/>
    <n v="0.34009661835748795"/>
    <n v="1"/>
    <x v="1"/>
    <m/>
    <m/>
    <m/>
    <m/>
  </r>
  <r>
    <n v="409"/>
    <s v="RC-199603"/>
    <s v="Ryan Crowe"/>
    <x v="0"/>
    <x v="2"/>
    <s v="El Salvador"/>
    <s v="San Salvador"/>
    <s v="Cuscatancingo"/>
    <s v="LATAM"/>
    <s v="MX-2014-120334"/>
    <x v="15"/>
    <s v="Medium"/>
    <s v="OFF-AP-10003477"/>
    <x v="359"/>
    <x v="0"/>
    <s v="Appliances"/>
    <x v="4"/>
    <n v="47"/>
    <n v="47"/>
    <n v="47"/>
    <n v="0"/>
    <n v="0"/>
    <x v="0"/>
    <d v="2014-12-14T00:00:00"/>
    <d v="2014-12-14T00:00:00"/>
    <n v="5"/>
    <x v="1"/>
    <n v="0"/>
    <x v="3"/>
    <n v="3.7320000000000002"/>
    <x v="0"/>
    <n v="50"/>
    <n v="0"/>
    <n v="0"/>
    <x v="2"/>
    <m/>
    <m/>
    <m/>
    <m/>
  </r>
  <r>
    <n v="410"/>
    <s v="RC-199603"/>
    <s v="Ryan Crowe"/>
    <x v="0"/>
    <x v="2"/>
    <s v="El Salvador"/>
    <s v="San Salvador"/>
    <s v="Cuscatancingo"/>
    <s v="LATAM"/>
    <s v="MX-2014-120334"/>
    <x v="15"/>
    <s v="Medium"/>
    <s v="TEC-PH-10003870"/>
    <x v="360"/>
    <x v="2"/>
    <s v="Phones"/>
    <x v="2"/>
    <n v="80.08"/>
    <n v="91"/>
    <n v="182"/>
    <n v="0"/>
    <n v="21.84"/>
    <x v="0"/>
    <d v="2014-12-14T00:00:00"/>
    <d v="2014-12-14T00:00:00"/>
    <n v="5"/>
    <x v="1"/>
    <n v="0"/>
    <x v="3"/>
    <n v="15.439"/>
    <x v="0"/>
    <n v="50"/>
    <n v="0.12"/>
    <n v="0"/>
    <x v="2"/>
    <m/>
    <m/>
    <m/>
    <m/>
  </r>
  <r>
    <n v="411"/>
    <s v="DB-129103"/>
    <s v="Daniel Byrd"/>
    <x v="1"/>
    <x v="1"/>
    <s v="Argentina"/>
    <s v="Cordoba"/>
    <s v="Cordoba"/>
    <s v="LATAM"/>
    <s v="US-2014-158813"/>
    <x v="194"/>
    <s v="Medium"/>
    <s v="OFF-BI-10004145"/>
    <x v="348"/>
    <x v="0"/>
    <s v="Binders"/>
    <x v="3"/>
    <n v="2.5198"/>
    <n v="5.4193333333333324"/>
    <n v="6.5031999999999996"/>
    <n v="0.7"/>
    <n v="-3.5760000000000001"/>
    <x v="0"/>
    <d v="2014-11-29T00:00:00"/>
    <d v="2014-11-29T00:00:00"/>
    <n v="5"/>
    <x v="1"/>
    <n v="0"/>
    <x v="1"/>
    <n v="0.23699999999999999"/>
    <x v="0"/>
    <n v="48"/>
    <n v="-0.54988313445688286"/>
    <n v="0"/>
    <x v="2"/>
    <m/>
    <m/>
    <m/>
    <m/>
  </r>
  <r>
    <n v="412"/>
    <s v="DB-129103"/>
    <s v="Daniel Byrd"/>
    <x v="1"/>
    <x v="1"/>
    <s v="Argentina"/>
    <s v="Cordoba"/>
    <s v="Cordoba"/>
    <s v="LATAM"/>
    <s v="US-2014-158813"/>
    <x v="194"/>
    <s v="Medium"/>
    <s v="FUR-TA-10001602"/>
    <x v="361"/>
    <x v="1"/>
    <s v="Tables"/>
    <x v="3"/>
    <n v="409.02800000000002"/>
    <n v="758.95999999999992"/>
    <n v="910.75200000000007"/>
    <n v="0.7"/>
    <n v="-725.36"/>
    <x v="0"/>
    <d v="2014-11-29T00:00:00"/>
    <d v="2014-11-29T00:00:00"/>
    <n v="5"/>
    <x v="1"/>
    <n v="0"/>
    <x v="1"/>
    <n v="25.201000000000001"/>
    <x v="0"/>
    <n v="48"/>
    <n v="-0.79644074347352511"/>
    <n v="0"/>
    <x v="2"/>
    <m/>
    <m/>
    <m/>
    <m/>
  </r>
  <r>
    <n v="413"/>
    <s v="SW-202753"/>
    <s v="Scott Williamson"/>
    <x v="0"/>
    <x v="1"/>
    <s v="Uruguay"/>
    <s v="Montevideo"/>
    <s v="Montevideo"/>
    <s v="LATAM"/>
    <s v="MX-2012-148131"/>
    <x v="195"/>
    <s v="Medium"/>
    <s v="OFF-LA-10000692"/>
    <x v="342"/>
    <x v="0"/>
    <s v="Labels"/>
    <x v="2"/>
    <n v="5.28"/>
    <n v="6"/>
    <n v="12"/>
    <n v="0"/>
    <n v="1.44"/>
    <x v="0"/>
    <d v="2012-06-12T00:00:00"/>
    <d v="2012-06-12T00:00:00"/>
    <n v="5"/>
    <x v="1"/>
    <n v="0"/>
    <x v="0"/>
    <n v="1.0469999999999999"/>
    <x v="1"/>
    <n v="23"/>
    <n v="0.12"/>
    <n v="0"/>
    <x v="2"/>
    <m/>
    <m/>
    <m/>
    <m/>
  </r>
  <r>
    <n v="414"/>
    <s v="SW-202753"/>
    <s v="Scott Williamson"/>
    <x v="0"/>
    <x v="1"/>
    <s v="Uruguay"/>
    <s v="Montevideo"/>
    <s v="Montevideo"/>
    <s v="LATAM"/>
    <s v="MX-2012-148131"/>
    <x v="195"/>
    <s v="Medium"/>
    <s v="TEC-PH-10000169"/>
    <x v="362"/>
    <x v="2"/>
    <s v="Phones"/>
    <x v="4"/>
    <n v="251.34"/>
    <n v="426"/>
    <n v="426"/>
    <n v="0"/>
    <n v="174.66"/>
    <x v="0"/>
    <d v="2012-06-12T00:00:00"/>
    <d v="2012-06-12T00:00:00"/>
    <n v="5"/>
    <x v="1"/>
    <n v="0"/>
    <x v="0"/>
    <n v="19.077000000000002"/>
    <x v="1"/>
    <n v="23"/>
    <n v="0.41"/>
    <n v="0"/>
    <x v="2"/>
    <m/>
    <m/>
    <m/>
    <m/>
  </r>
  <r>
    <n v="415"/>
    <s v="TP-211303"/>
    <s v="Theone Pippenger"/>
    <x v="0"/>
    <x v="2"/>
    <s v="El Salvador"/>
    <s v="San Salvador"/>
    <s v="Apopa"/>
    <s v="LATAM"/>
    <s v="MX-2013-117254"/>
    <x v="196"/>
    <s v="Medium"/>
    <s v="TEC-AC-10000151"/>
    <x v="363"/>
    <x v="2"/>
    <s v="Accessories"/>
    <x v="7"/>
    <n v="17.54"/>
    <n v="25"/>
    <n v="125"/>
    <n v="0"/>
    <n v="37.299999999999997"/>
    <x v="0"/>
    <d v="2013-09-02T00:00:00"/>
    <d v="2013-09-05T00:00:00"/>
    <n v="8"/>
    <x v="0"/>
    <n v="3"/>
    <x v="4"/>
    <n v="9.7850000000000001"/>
    <x v="2"/>
    <n v="35"/>
    <n v="0.2984"/>
    <n v="1"/>
    <x v="0"/>
    <m/>
    <m/>
    <m/>
    <m/>
  </r>
  <r>
    <n v="416"/>
    <s v="TP-211303"/>
    <s v="Theone Pippenger"/>
    <x v="0"/>
    <x v="2"/>
    <s v="El Salvador"/>
    <s v="San Salvador"/>
    <s v="Apopa"/>
    <s v="LATAM"/>
    <s v="MX-2013-117254"/>
    <x v="196"/>
    <s v="Medium"/>
    <s v="OFF-EN-10000075"/>
    <x v="17"/>
    <x v="0"/>
    <s v="Envelopes"/>
    <x v="2"/>
    <n v="23.14"/>
    <n v="33.5"/>
    <n v="67"/>
    <n v="0"/>
    <n v="20.72"/>
    <x v="0"/>
    <d v="2013-09-02T00:00:00"/>
    <d v="2013-09-02T00:00:00"/>
    <n v="5"/>
    <x v="1"/>
    <n v="0"/>
    <x v="4"/>
    <n v="5.9880000000000004"/>
    <x v="2"/>
    <n v="35"/>
    <n v="0.30925373134328354"/>
    <n v="0"/>
    <x v="2"/>
    <m/>
    <m/>
    <m/>
    <m/>
  </r>
  <r>
    <n v="417"/>
    <s v="DL-129253"/>
    <s v="Daniel Lacy"/>
    <x v="0"/>
    <x v="1"/>
    <s v="Argentina"/>
    <s v="Buenos Aires"/>
    <s v="Buenos Aires"/>
    <s v="LATAM"/>
    <s v="US-2013-135951"/>
    <x v="197"/>
    <s v="Medium"/>
    <s v="TEC-AC-10001055"/>
    <x v="364"/>
    <x v="2"/>
    <s v="Accessories"/>
    <x v="0"/>
    <n v="44.403200000000005"/>
    <n v="48.525333333333343"/>
    <n v="87.345600000000005"/>
    <n v="0.4"/>
    <n v="-45.863999999999997"/>
    <x v="0"/>
    <d v="2013-09-17T00:00:00"/>
    <d v="2013-09-19T00:00:00"/>
    <n v="7"/>
    <x v="0"/>
    <n v="2"/>
    <x v="0"/>
    <n v="3.8580000000000001"/>
    <x v="2"/>
    <n v="37"/>
    <n v="-0.52508655272847171"/>
    <n v="1"/>
    <x v="3"/>
    <m/>
    <m/>
    <m/>
    <m/>
  </r>
  <r>
    <n v="418"/>
    <s v="FP-143203"/>
    <s v="Frank Preis"/>
    <x v="0"/>
    <x v="1"/>
    <s v="Argentina"/>
    <s v="Buenos Aires"/>
    <s v="Buenos Aires"/>
    <s v="LATAM"/>
    <s v="US-2012-153983"/>
    <x v="154"/>
    <s v="High"/>
    <s v="OFF-BI-10003009"/>
    <x v="365"/>
    <x v="0"/>
    <s v="Binders"/>
    <x v="3"/>
    <n v="22.962599999999998"/>
    <n v="43.281999999999989"/>
    <n v="51.938399999999994"/>
    <n v="0.7"/>
    <n v="-39.911999999999999"/>
    <x v="0"/>
    <d v="2012-04-22T00:00:00"/>
    <d v="2012-04-22T00:00:00"/>
    <n v="5"/>
    <x v="1"/>
    <n v="0"/>
    <x v="3"/>
    <n v="2.1349999999999998"/>
    <x v="1"/>
    <n v="16"/>
    <n v="-0.7684487777829121"/>
    <n v="0"/>
    <x v="2"/>
    <m/>
    <m/>
    <m/>
    <m/>
  </r>
  <r>
    <n v="419"/>
    <s v="KN-163903"/>
    <s v="Katherine Nockton"/>
    <x v="2"/>
    <x v="2"/>
    <s v="Guatemala"/>
    <s v="Escuintla"/>
    <s v="Escuintla"/>
    <s v="LATAM"/>
    <s v="MX-2014-114930"/>
    <x v="198"/>
    <s v="Medium"/>
    <s v="FUR-FU-10001142"/>
    <x v="23"/>
    <x v="1"/>
    <s v="Furnishings"/>
    <x v="2"/>
    <n v="28.48"/>
    <n v="33.5"/>
    <n v="67"/>
    <n v="0"/>
    <n v="10.039999999999999"/>
    <x v="0"/>
    <d v="2014-06-10T00:00:00"/>
    <d v="2014-06-10T00:00:00"/>
    <n v="5"/>
    <x v="1"/>
    <n v="0"/>
    <x v="0"/>
    <n v="7.7610000000000001"/>
    <x v="0"/>
    <n v="23"/>
    <n v="0.14985074626865671"/>
    <n v="0"/>
    <x v="2"/>
    <m/>
    <m/>
    <m/>
    <m/>
  </r>
  <r>
    <n v="420"/>
    <s v="BE-113353"/>
    <s v="Bill Eplett"/>
    <x v="1"/>
    <x v="3"/>
    <s v="Cuba"/>
    <s v="Camaguey"/>
    <s v="Camaguey"/>
    <s v="LATAM"/>
    <s v="MX-2014-120215"/>
    <x v="199"/>
    <s v="Medium"/>
    <s v="OFF-BI-10002222"/>
    <x v="366"/>
    <x v="0"/>
    <s v="Binders"/>
    <x v="2"/>
    <n v="6.52"/>
    <n v="7.5"/>
    <n v="15"/>
    <n v="0"/>
    <n v="1.96"/>
    <x v="0"/>
    <d v="2014-10-18T00:00:00"/>
    <d v="2014-10-18T00:00:00"/>
    <n v="5"/>
    <x v="1"/>
    <n v="0"/>
    <x v="1"/>
    <n v="1.016"/>
    <x v="0"/>
    <n v="42"/>
    <n v="0.13066666666666665"/>
    <n v="0"/>
    <x v="2"/>
    <m/>
    <m/>
    <m/>
    <m/>
  </r>
  <r>
    <n v="421"/>
    <s v="LS-172003"/>
    <s v="Luke Schmidt"/>
    <x v="2"/>
    <x v="3"/>
    <s v="Martinique"/>
    <s v="Martinique"/>
    <s v="Fort-de-France"/>
    <s v="LATAM"/>
    <s v="MX-2014-106901"/>
    <x v="200"/>
    <s v="High"/>
    <s v="OFF-AR-10004010"/>
    <x v="367"/>
    <x v="0"/>
    <s v="Art"/>
    <x v="8"/>
    <n v="10.12857142857143"/>
    <n v="17.428571428571431"/>
    <n v="244.00000000000003"/>
    <n v="0"/>
    <n v="102.2"/>
    <x v="2"/>
    <d v="2014-10-19T00:00:00"/>
    <d v="2014-10-21T00:00:00"/>
    <n v="4"/>
    <x v="0"/>
    <n v="2"/>
    <x v="2"/>
    <n v="47.537999999999997"/>
    <x v="0"/>
    <n v="42"/>
    <n v="0.4188524590163934"/>
    <n v="1"/>
    <x v="3"/>
    <m/>
    <m/>
    <m/>
    <m/>
  </r>
  <r>
    <n v="422"/>
    <s v="LS-172003"/>
    <s v="Luke Schmidt"/>
    <x v="2"/>
    <x v="3"/>
    <s v="Martinique"/>
    <s v="Martinique"/>
    <s v="Fort-de-France"/>
    <s v="LATAM"/>
    <s v="MX-2014-106901"/>
    <x v="200"/>
    <s v="High"/>
    <s v="OFF-FA-10002084"/>
    <x v="347"/>
    <x v="0"/>
    <s v="Fasteners"/>
    <x v="2"/>
    <n v="8.5"/>
    <n v="8.5"/>
    <n v="17"/>
    <n v="0"/>
    <n v="0"/>
    <x v="2"/>
    <d v="2014-10-19T00:00:00"/>
    <d v="2014-10-19T00:00:00"/>
    <n v="2"/>
    <x v="1"/>
    <n v="0"/>
    <x v="2"/>
    <n v="1.6839999999999999"/>
    <x v="0"/>
    <n v="42"/>
    <n v="0"/>
    <n v="0"/>
    <x v="2"/>
    <m/>
    <m/>
    <m/>
    <m/>
  </r>
  <r>
    <n v="423"/>
    <s v="LS-172003"/>
    <s v="Luke Schmidt"/>
    <x v="2"/>
    <x v="3"/>
    <s v="Martinique"/>
    <s v="Martinique"/>
    <s v="Fort-de-France"/>
    <s v="LATAM"/>
    <s v="MX-2014-106901"/>
    <x v="200"/>
    <s v="High"/>
    <s v="FUR-CH-10002555"/>
    <x v="368"/>
    <x v="1"/>
    <s v="Chairs"/>
    <x v="9"/>
    <n v="56.76"/>
    <n v="86"/>
    <n v="516"/>
    <n v="0"/>
    <n v="175.44"/>
    <x v="2"/>
    <d v="2014-10-19T00:00:00"/>
    <d v="2014-10-19T00:00:00"/>
    <n v="2"/>
    <x v="1"/>
    <n v="0"/>
    <x v="2"/>
    <n v="37.155000000000001"/>
    <x v="0"/>
    <n v="42"/>
    <n v="0.33999999999999997"/>
    <n v="0"/>
    <x v="2"/>
    <m/>
    <m/>
    <m/>
    <m/>
  </r>
  <r>
    <n v="424"/>
    <s v="LS-172003"/>
    <s v="Luke Schmidt"/>
    <x v="2"/>
    <x v="3"/>
    <s v="Martinique"/>
    <s v="Martinique"/>
    <s v="Fort-de-France"/>
    <s v="LATAM"/>
    <s v="MX-2014-106901"/>
    <x v="200"/>
    <s v="High"/>
    <s v="FUR-TA-10002433"/>
    <x v="369"/>
    <x v="1"/>
    <s v="Tables"/>
    <x v="9"/>
    <n v="260.20666666666659"/>
    <n v="295.66666666666657"/>
    <n v="1773.9999999999995"/>
    <n v="0"/>
    <n v="212.76"/>
    <x v="2"/>
    <d v="2014-10-19T00:00:00"/>
    <d v="2014-10-19T00:00:00"/>
    <n v="2"/>
    <x v="1"/>
    <n v="0"/>
    <x v="2"/>
    <n v="205.114"/>
    <x v="0"/>
    <n v="42"/>
    <n v="0.11993235625704625"/>
    <n v="0"/>
    <x v="2"/>
    <m/>
    <m/>
    <m/>
    <m/>
  </r>
  <r>
    <n v="425"/>
    <s v="AB-102553"/>
    <s v="Alejandro Ballentine"/>
    <x v="1"/>
    <x v="1"/>
    <s v="Brazil"/>
    <s v="Goias"/>
    <s v="Goiania"/>
    <s v="LATAM"/>
    <s v="MX-2012-159702"/>
    <x v="201"/>
    <s v="Medium"/>
    <s v="OFF-LA-10004370"/>
    <x v="370"/>
    <x v="0"/>
    <s v="Labels"/>
    <x v="0"/>
    <n v="3.6666666666666665"/>
    <n v="5.666666666666667"/>
    <n v="17"/>
    <n v="0"/>
    <n v="6"/>
    <x v="0"/>
    <d v="2013-01-03T00:00:00"/>
    <d v="2013-01-05T00:00:00"/>
    <n v="7"/>
    <x v="0"/>
    <n v="2"/>
    <x v="5"/>
    <n v="1.085"/>
    <x v="1"/>
    <n v="52"/>
    <n v="0.35294117647058826"/>
    <n v="1"/>
    <x v="3"/>
    <m/>
    <m/>
    <m/>
    <m/>
  </r>
  <r>
    <n v="426"/>
    <s v="RD-196603"/>
    <s v="Robert Dilbeck"/>
    <x v="1"/>
    <x v="0"/>
    <s v="Mexico"/>
    <s v="Distrito Federal"/>
    <s v="Cuajimalpa"/>
    <s v="LATAM"/>
    <s v="US-2013-106845"/>
    <x v="46"/>
    <s v="Critical"/>
    <s v="FUR-FU-10001317"/>
    <x v="371"/>
    <x v="1"/>
    <s v="Furnishings"/>
    <x v="0"/>
    <n v="33.26186666666667"/>
    <n v="42.823111111111125"/>
    <n v="77.081600000000023"/>
    <n v="0.4"/>
    <n v="-22.704000000000001"/>
    <x v="3"/>
    <d v="2013-12-13T00:00:00"/>
    <d v="2013-12-13T00:00:00"/>
    <n v="0"/>
    <x v="1"/>
    <n v="0"/>
    <x v="2"/>
    <n v="15.849"/>
    <x v="2"/>
    <n v="50"/>
    <n v="-0.29454500166057779"/>
    <n v="0"/>
    <x v="2"/>
    <m/>
    <m/>
    <m/>
    <m/>
  </r>
  <r>
    <n v="427"/>
    <s v="BP-111853"/>
    <s v="Ben Peterman"/>
    <x v="2"/>
    <x v="0"/>
    <s v="Mexico"/>
    <s v="Tamaulipas"/>
    <s v="Madero"/>
    <s v="LATAM"/>
    <s v="MX-2013-161347"/>
    <x v="202"/>
    <s v="Medium"/>
    <s v="FUR-FU-10002698"/>
    <x v="372"/>
    <x v="1"/>
    <s v="Furnishings"/>
    <x v="2"/>
    <n v="16.319200000000002"/>
    <n v="30.985333333333337"/>
    <n v="37.182400000000001"/>
    <n v="0.4"/>
    <n v="4.5439999999999996"/>
    <x v="0"/>
    <d v="2013-06-10T00:00:00"/>
    <d v="2013-06-10T00:00:00"/>
    <n v="5"/>
    <x v="1"/>
    <n v="0"/>
    <x v="4"/>
    <n v="2.0870000000000002"/>
    <x v="2"/>
    <n v="23"/>
    <n v="0.12220835664185205"/>
    <n v="0"/>
    <x v="2"/>
    <m/>
    <m/>
    <m/>
    <m/>
  </r>
  <r>
    <n v="428"/>
    <s v="BP-111853"/>
    <s v="Ben Peterman"/>
    <x v="2"/>
    <x v="0"/>
    <s v="Mexico"/>
    <s v="Tamaulipas"/>
    <s v="Madero"/>
    <s v="LATAM"/>
    <s v="MX-2013-161347"/>
    <x v="202"/>
    <s v="Medium"/>
    <s v="OFF-ST-10003164"/>
    <x v="373"/>
    <x v="0"/>
    <s v="Storage"/>
    <x v="7"/>
    <n v="7.24"/>
    <n v="12.600000000000001"/>
    <n v="63.000000000000007"/>
    <n v="0"/>
    <n v="26.8"/>
    <x v="0"/>
    <d v="2013-06-10T00:00:00"/>
    <d v="2013-06-10T00:00:00"/>
    <n v="5"/>
    <x v="1"/>
    <n v="0"/>
    <x v="4"/>
    <n v="2.5649999999999999"/>
    <x v="2"/>
    <n v="23"/>
    <n v="0.42539682539682538"/>
    <n v="0"/>
    <x v="2"/>
    <m/>
    <m/>
    <m/>
    <m/>
  </r>
  <r>
    <n v="429"/>
    <s v="MC-175753"/>
    <s v="Matt Collins"/>
    <x v="0"/>
    <x v="2"/>
    <s v="Honduras"/>
    <s v="Yoro"/>
    <s v="El Progreso"/>
    <s v="LATAM"/>
    <s v="US-2014-140424"/>
    <x v="203"/>
    <s v="High"/>
    <s v="OFF-EN-10001443"/>
    <x v="374"/>
    <x v="0"/>
    <s v="Envelopes"/>
    <x v="3"/>
    <n v="6.022400000000002"/>
    <n v="10.010666666666671"/>
    <n v="24.025600000000008"/>
    <n v="0.4"/>
    <n v="-6.4000000000000001E-2"/>
    <x v="1"/>
    <d v="2014-06-30T00:00:00"/>
    <d v="2014-06-30T00:00:00"/>
    <n v="3"/>
    <x v="1"/>
    <n v="0"/>
    <x v="2"/>
    <n v="2.2610000000000001"/>
    <x v="0"/>
    <n v="26"/>
    <n v="-2.6638252530633982E-3"/>
    <n v="0"/>
    <x v="2"/>
    <m/>
    <m/>
    <m/>
    <m/>
  </r>
  <r>
    <n v="430"/>
    <s v="MC-175753"/>
    <s v="Matt Collins"/>
    <x v="0"/>
    <x v="2"/>
    <s v="Honduras"/>
    <s v="Yoro"/>
    <s v="El Progreso"/>
    <s v="LATAM"/>
    <s v="US-2014-140424"/>
    <x v="203"/>
    <s v="High"/>
    <s v="OFF-EN-10003352"/>
    <x v="199"/>
    <x v="0"/>
    <s v="Envelopes"/>
    <x v="4"/>
    <n v="9.7712000000000003"/>
    <n v="18.93866666666667"/>
    <n v="11.363200000000001"/>
    <n v="0.4"/>
    <n v="1.5920000000000001"/>
    <x v="1"/>
    <d v="2014-06-30T00:00:00"/>
    <d v="2014-07-02T00:00:00"/>
    <n v="5"/>
    <x v="0"/>
    <n v="2"/>
    <x v="2"/>
    <n v="1.9039999999999999"/>
    <x v="0"/>
    <n v="26"/>
    <n v="0.14010137989298788"/>
    <n v="1"/>
    <x v="3"/>
    <m/>
    <m/>
    <m/>
    <m/>
  </r>
  <r>
    <n v="431"/>
    <s v="DM-129553"/>
    <s v="Dario Medina"/>
    <x v="2"/>
    <x v="2"/>
    <s v="Panama"/>
    <s v="Panama"/>
    <s v="San Miguelito"/>
    <s v="LATAM"/>
    <s v="MX-2013-148432"/>
    <x v="16"/>
    <s v="High"/>
    <s v="OFF-SU-10003157"/>
    <x v="375"/>
    <x v="0"/>
    <s v="Supplies"/>
    <x v="2"/>
    <n v="8.604000000000001"/>
    <n v="15.40666666666667"/>
    <n v="18.488000000000003"/>
    <n v="0.4"/>
    <n v="1.28"/>
    <x v="1"/>
    <d v="2013-06-20T00:00:00"/>
    <d v="2013-06-20T00:00:00"/>
    <n v="3"/>
    <x v="1"/>
    <n v="0"/>
    <x v="1"/>
    <n v="2.915"/>
    <x v="2"/>
    <n v="25"/>
    <n v="6.9234097793163127E-2"/>
    <n v="0"/>
    <x v="2"/>
    <m/>
    <m/>
    <m/>
    <m/>
  </r>
  <r>
    <n v="432"/>
    <s v="EM-138103"/>
    <s v="Eleni McCrary"/>
    <x v="2"/>
    <x v="0"/>
    <s v="Mexico"/>
    <s v="Tamaulipas"/>
    <s v="Tampico"/>
    <s v="LATAM"/>
    <s v="MX-2012-164777"/>
    <x v="204"/>
    <s v="Medium"/>
    <s v="TEC-PH-10001677"/>
    <x v="376"/>
    <x v="2"/>
    <s v="Phones"/>
    <x v="7"/>
    <n v="34.46"/>
    <n v="44.2"/>
    <n v="221"/>
    <n v="0"/>
    <n v="48.7"/>
    <x v="0"/>
    <d v="2012-09-18T00:00:00"/>
    <d v="2012-09-18T00:00:00"/>
    <n v="5"/>
    <x v="1"/>
    <n v="0"/>
    <x v="0"/>
    <n v="11.837999999999999"/>
    <x v="1"/>
    <n v="37"/>
    <n v="0.22036199095022627"/>
    <n v="0"/>
    <x v="2"/>
    <m/>
    <m/>
    <m/>
    <m/>
  </r>
  <r>
    <n v="433"/>
    <s v="FM-142903"/>
    <s v="Frank Merwin"/>
    <x v="1"/>
    <x v="2"/>
    <s v="Honduras"/>
    <s v="Francisco Morazan"/>
    <s v="Tegucigalpa"/>
    <s v="LATAM"/>
    <s v="US-2012-121538"/>
    <x v="106"/>
    <s v="Medium"/>
    <s v="TEC-PH-10003177"/>
    <x v="243"/>
    <x v="2"/>
    <s v="Phones"/>
    <x v="2"/>
    <n v="59.865600000000001"/>
    <n v="87.436000000000007"/>
    <n v="104.92320000000001"/>
    <n v="0.4"/>
    <n v="-14.808"/>
    <x v="0"/>
    <d v="2012-12-09T00:00:00"/>
    <d v="2012-12-11T00:00:00"/>
    <n v="7"/>
    <x v="0"/>
    <n v="2"/>
    <x v="3"/>
    <n v="5.0759999999999996"/>
    <x v="1"/>
    <n v="49"/>
    <n v="-0.1411317992588865"/>
    <n v="1"/>
    <x v="3"/>
    <m/>
    <m/>
    <m/>
    <m/>
  </r>
  <r>
    <n v="434"/>
    <s v="MC-172753"/>
    <s v="Marc Crier"/>
    <x v="0"/>
    <x v="2"/>
    <s v="El Salvador"/>
    <s v="San Salvador"/>
    <s v="San Salvador"/>
    <s v="LATAM"/>
    <s v="MX-2013-148005"/>
    <x v="205"/>
    <s v="Medium"/>
    <s v="OFF-ST-10004976"/>
    <x v="377"/>
    <x v="0"/>
    <s v="Storage"/>
    <x v="5"/>
    <n v="136.92285714285711"/>
    <n v="141.14285714285711"/>
    <n v="987.99999999999977"/>
    <n v="0"/>
    <n v="29.54"/>
    <x v="0"/>
    <d v="2013-05-11T00:00:00"/>
    <d v="2013-05-11T00:00:00"/>
    <n v="5"/>
    <x v="1"/>
    <n v="0"/>
    <x v="1"/>
    <n v="93.745000000000005"/>
    <x v="2"/>
    <n v="19"/>
    <n v="2.9898785425101222E-2"/>
    <n v="0"/>
    <x v="2"/>
    <m/>
    <m/>
    <m/>
    <m/>
  </r>
  <r>
    <n v="435"/>
    <s v="DR-129403"/>
    <s v="Daniel Raglin"/>
    <x v="1"/>
    <x v="2"/>
    <s v="El Salvador"/>
    <s v="San Salvador"/>
    <s v="Apopa"/>
    <s v="LATAM"/>
    <s v="MX-2013-116050"/>
    <x v="206"/>
    <s v="Medium"/>
    <s v="OFF-PA-10004386"/>
    <x v="378"/>
    <x v="0"/>
    <s v="Paper"/>
    <x v="9"/>
    <n v="17.253333333333327"/>
    <n v="19.833333333333329"/>
    <n v="118.99999999999997"/>
    <n v="0"/>
    <n v="15.48"/>
    <x v="0"/>
    <d v="2013-07-23T00:00:00"/>
    <d v="2013-07-23T00:00:00"/>
    <n v="5"/>
    <x v="1"/>
    <n v="0"/>
    <x v="0"/>
    <n v="8.3629999999999995"/>
    <x v="2"/>
    <n v="29"/>
    <n v="0.13008403361344542"/>
    <n v="0"/>
    <x v="2"/>
    <m/>
    <m/>
    <m/>
    <m/>
  </r>
  <r>
    <n v="436"/>
    <s v="DR-129403"/>
    <s v="Daniel Raglin"/>
    <x v="1"/>
    <x v="2"/>
    <s v="El Salvador"/>
    <s v="San Salvador"/>
    <s v="Apopa"/>
    <s v="LATAM"/>
    <s v="MX-2013-116050"/>
    <x v="206"/>
    <s v="Medium"/>
    <s v="FUR-CH-10001819"/>
    <x v="379"/>
    <x v="1"/>
    <s v="Chairs"/>
    <x v="2"/>
    <n v="26.46"/>
    <n v="45.5"/>
    <n v="91"/>
    <n v="0"/>
    <n v="38.08"/>
    <x v="0"/>
    <d v="2013-07-23T00:00:00"/>
    <d v="2013-07-23T00:00:00"/>
    <n v="5"/>
    <x v="1"/>
    <n v="0"/>
    <x v="0"/>
    <n v="5.665"/>
    <x v="2"/>
    <n v="29"/>
    <n v="0.41846153846153844"/>
    <n v="0"/>
    <x v="2"/>
    <m/>
    <m/>
    <m/>
    <m/>
  </r>
  <r>
    <n v="437"/>
    <s v="CK-123253"/>
    <s v="Christine Kargatis"/>
    <x v="1"/>
    <x v="1"/>
    <s v="Argentina"/>
    <s v="Buenos Aires"/>
    <s v="Buenos Aires"/>
    <s v="LATAM"/>
    <s v="US-2011-122651"/>
    <x v="207"/>
    <s v="Medium"/>
    <s v="FUR-TA-10002088"/>
    <x v="380"/>
    <x v="1"/>
    <s v="Tables"/>
    <x v="0"/>
    <n v="212.14006666666668"/>
    <n v="410.1268888888888"/>
    <n v="369.11419999999998"/>
    <n v="0.7"/>
    <n v="-267.30599999999998"/>
    <x v="0"/>
    <d v="2011-06-27T00:00:00"/>
    <d v="2011-06-28T00:00:00"/>
    <n v="6"/>
    <x v="0"/>
    <n v="1"/>
    <x v="4"/>
    <n v="18.539000000000001"/>
    <x v="3"/>
    <n v="26"/>
    <n v="-0.72418238041234939"/>
    <n v="1"/>
    <x v="1"/>
    <m/>
    <m/>
    <m/>
    <m/>
  </r>
  <r>
    <n v="438"/>
    <s v="CK-123253"/>
    <s v="Christine Kargatis"/>
    <x v="1"/>
    <x v="1"/>
    <s v="Argentina"/>
    <s v="Buenos Aires"/>
    <s v="Buenos Aires"/>
    <s v="LATAM"/>
    <s v="US-2011-122651"/>
    <x v="207"/>
    <s v="Medium"/>
    <s v="OFF-BI-10001199"/>
    <x v="381"/>
    <x v="0"/>
    <s v="Binders"/>
    <x v="4"/>
    <n v="6.8823999999999996"/>
    <n v="13.367999999999999"/>
    <n v="4.0103999999999997"/>
    <n v="0.7"/>
    <n v="-2.8719999999999999"/>
    <x v="0"/>
    <d v="2011-06-27T00:00:00"/>
    <d v="2011-06-29T00:00:00"/>
    <n v="7"/>
    <x v="0"/>
    <n v="2"/>
    <x v="4"/>
    <n v="8.4000000000000005E-2"/>
    <x v="3"/>
    <n v="26"/>
    <n v="-0.71613804109315782"/>
    <n v="1"/>
    <x v="3"/>
    <m/>
    <m/>
    <m/>
    <m/>
  </r>
  <r>
    <n v="439"/>
    <s v="MM-180553"/>
    <s v="Michelle Moray"/>
    <x v="0"/>
    <x v="0"/>
    <s v="Mexico"/>
    <s v="Guanajuato"/>
    <s v="Irapuato"/>
    <s v="LATAM"/>
    <s v="MX-2013-136826"/>
    <x v="101"/>
    <s v="Medium"/>
    <s v="TEC-PH-10003457"/>
    <x v="382"/>
    <x v="2"/>
    <s v="Phones"/>
    <x v="2"/>
    <n v="287.06"/>
    <n v="435"/>
    <n v="870"/>
    <n v="0"/>
    <n v="295.88"/>
    <x v="1"/>
    <d v="2013-09-22T00:00:00"/>
    <d v="2013-09-22T00:00:00"/>
    <n v="3"/>
    <x v="1"/>
    <n v="0"/>
    <x v="0"/>
    <n v="111.754"/>
    <x v="2"/>
    <n v="38"/>
    <n v="0.34009195402298847"/>
    <n v="0"/>
    <x v="2"/>
    <m/>
    <m/>
    <m/>
    <m/>
  </r>
  <r>
    <n v="440"/>
    <s v="MM-180553"/>
    <s v="Michelle Moray"/>
    <x v="0"/>
    <x v="0"/>
    <s v="Mexico"/>
    <s v="Guanajuato"/>
    <s v="Irapuato"/>
    <s v="LATAM"/>
    <s v="MX-2013-136826"/>
    <x v="101"/>
    <s v="Medium"/>
    <s v="OFF-AR-10001812"/>
    <x v="383"/>
    <x v="0"/>
    <s v="Art"/>
    <x v="5"/>
    <n v="8.5057142857142853"/>
    <n v="16.285714285714285"/>
    <n v="114"/>
    <n v="0"/>
    <n v="54.46"/>
    <x v="1"/>
    <d v="2013-09-22T00:00:00"/>
    <d v="2013-09-25T00:00:00"/>
    <n v="6"/>
    <x v="0"/>
    <n v="3"/>
    <x v="0"/>
    <n v="6.4630000000000001"/>
    <x v="2"/>
    <n v="38"/>
    <n v="0.47771929824561404"/>
    <n v="1"/>
    <x v="0"/>
    <m/>
    <m/>
    <m/>
    <m/>
  </r>
  <r>
    <n v="441"/>
    <s v="TR-213253"/>
    <s v="Toby Ritter"/>
    <x v="0"/>
    <x v="1"/>
    <s v="Brazil"/>
    <s v="Parana"/>
    <s v="Paranagua"/>
    <s v="LATAM"/>
    <s v="MX-2012-165974"/>
    <x v="204"/>
    <s v="Medium"/>
    <s v="TEC-CO-10003694"/>
    <x v="384"/>
    <x v="2"/>
    <s v="Copiers"/>
    <x v="3"/>
    <n v="238.27761399999994"/>
    <n v="253.47756913827652"/>
    <n v="1011.8824559999998"/>
    <n v="2E-3"/>
    <n v="58.771999999999998"/>
    <x v="1"/>
    <d v="2012-09-16T00:00:00"/>
    <d v="2012-09-19T00:00:00"/>
    <n v="6"/>
    <x v="0"/>
    <n v="3"/>
    <x v="0"/>
    <n v="61.012999999999998"/>
    <x v="1"/>
    <n v="37"/>
    <n v="5.8081845032008354E-2"/>
    <n v="1"/>
    <x v="0"/>
    <m/>
    <m/>
    <m/>
    <m/>
  </r>
  <r>
    <n v="442"/>
    <s v="MH-176203"/>
    <s v="Matt Hagelstein"/>
    <x v="2"/>
    <x v="2"/>
    <s v="Nicaragua"/>
    <s v="Leon"/>
    <s v="Leon"/>
    <s v="LATAM"/>
    <s v="MX-2013-138219"/>
    <x v="208"/>
    <s v="Medium"/>
    <s v="FUR-FU-10001317"/>
    <x v="371"/>
    <x v="1"/>
    <s v="Furnishings"/>
    <x v="4"/>
    <n v="30.44"/>
    <n v="38"/>
    <n v="38"/>
    <n v="0"/>
    <n v="7.56"/>
    <x v="0"/>
    <d v="2013-10-06T00:00:00"/>
    <d v="2013-10-06T00:00:00"/>
    <n v="5"/>
    <x v="1"/>
    <n v="0"/>
    <x v="3"/>
    <n v="3.2549999999999999"/>
    <x v="2"/>
    <n v="40"/>
    <n v="0.19894736842105262"/>
    <n v="0"/>
    <x v="2"/>
    <m/>
    <m/>
    <m/>
    <m/>
  </r>
  <r>
    <n v="443"/>
    <s v="MH-176203"/>
    <s v="Matt Hagelstein"/>
    <x v="2"/>
    <x v="2"/>
    <s v="Nicaragua"/>
    <s v="Leon"/>
    <s v="Leon"/>
    <s v="LATAM"/>
    <s v="MX-2013-138219"/>
    <x v="208"/>
    <s v="Medium"/>
    <s v="OFF-ST-10002164"/>
    <x v="385"/>
    <x v="0"/>
    <s v="Storage"/>
    <x v="0"/>
    <n v="96.09333333333332"/>
    <n v="141.33333333333331"/>
    <n v="423.99999999999994"/>
    <n v="0"/>
    <n v="135.72"/>
    <x v="0"/>
    <d v="2013-10-06T00:00:00"/>
    <d v="2013-10-09T00:00:00"/>
    <n v="8"/>
    <x v="0"/>
    <n v="3"/>
    <x v="3"/>
    <n v="23.094999999999999"/>
    <x v="2"/>
    <n v="40"/>
    <n v="0.32009433962264155"/>
    <n v="1"/>
    <x v="0"/>
    <m/>
    <m/>
    <m/>
    <m/>
  </r>
  <r>
    <n v="444"/>
    <s v="BC-111253"/>
    <s v="Becky Castell"/>
    <x v="1"/>
    <x v="1"/>
    <s v="Colombia"/>
    <s v="Caldas"/>
    <s v="Manizales"/>
    <s v="LATAM"/>
    <s v="MX-2013-165939"/>
    <x v="209"/>
    <s v="High"/>
    <s v="OFF-EN-10001939"/>
    <x v="386"/>
    <x v="0"/>
    <s v="Envelopes"/>
    <x v="7"/>
    <n v="18.440000000000005"/>
    <n v="19.200000000000003"/>
    <n v="96.000000000000014"/>
    <n v="0"/>
    <n v="3.8"/>
    <x v="1"/>
    <d v="2013-12-31T00:00:00"/>
    <d v="2013-12-31T00:00:00"/>
    <n v="3"/>
    <x v="1"/>
    <n v="0"/>
    <x v="5"/>
    <n v="2.8109999999999999"/>
    <x v="2"/>
    <n v="52"/>
    <n v="3.9583333333333325E-2"/>
    <n v="0"/>
    <x v="2"/>
    <m/>
    <m/>
    <m/>
    <m/>
  </r>
  <r>
    <n v="445"/>
    <s v="VG-217903"/>
    <s v="Vivek Gonzalez"/>
    <x v="0"/>
    <x v="2"/>
    <s v="El Salvador"/>
    <s v="San Salvador"/>
    <s v="Ilopango"/>
    <s v="LATAM"/>
    <s v="MX-2011-168914"/>
    <x v="210"/>
    <s v="Low"/>
    <s v="TEC-AC-10001246"/>
    <x v="343"/>
    <x v="2"/>
    <s v="Accessories"/>
    <x v="3"/>
    <n v="31.03"/>
    <n v="39.25"/>
    <n v="157"/>
    <n v="0"/>
    <n v="32.880000000000003"/>
    <x v="0"/>
    <d v="2011-11-30T00:00:00"/>
    <d v="2011-11-30T00:00:00"/>
    <n v="5"/>
    <x v="1"/>
    <n v="0"/>
    <x v="2"/>
    <n v="24.62"/>
    <x v="3"/>
    <n v="48"/>
    <n v="0.20942675159235671"/>
    <n v="0"/>
    <x v="2"/>
    <m/>
    <m/>
    <m/>
    <m/>
  </r>
  <r>
    <n v="446"/>
    <s v="VG-217903"/>
    <s v="Vivek Gonzalez"/>
    <x v="0"/>
    <x v="2"/>
    <s v="El Salvador"/>
    <s v="San Salvador"/>
    <s v="Ilopango"/>
    <s v="LATAM"/>
    <s v="MX-2011-168914"/>
    <x v="210"/>
    <s v="Low"/>
    <s v="OFF-BI-10000765"/>
    <x v="387"/>
    <x v="0"/>
    <s v="Binders"/>
    <x v="4"/>
    <n v="3.26"/>
    <n v="4"/>
    <n v="4"/>
    <n v="0"/>
    <n v="0.74"/>
    <x v="0"/>
    <d v="2011-11-30T00:00:00"/>
    <d v="2011-11-30T00:00:00"/>
    <n v="5"/>
    <x v="1"/>
    <n v="0"/>
    <x v="2"/>
    <n v="0.52800000000000002"/>
    <x v="3"/>
    <n v="48"/>
    <n v="0.185"/>
    <n v="0"/>
    <x v="2"/>
    <m/>
    <m/>
    <m/>
    <m/>
  </r>
  <r>
    <n v="447"/>
    <s v="JO-155503"/>
    <s v="Jesus Ocampo"/>
    <x v="1"/>
    <x v="1"/>
    <s v="Brazil"/>
    <s v="Sao Paulo"/>
    <s v="Itapetininga"/>
    <s v="LATAM"/>
    <s v="MX-2012-133893"/>
    <x v="211"/>
    <s v="Medium"/>
    <s v="OFF-ST-10003729"/>
    <x v="388"/>
    <x v="0"/>
    <s v="Storage"/>
    <x v="0"/>
    <n v="9.413333333333334"/>
    <n v="11.333333333333334"/>
    <n v="34"/>
    <n v="0"/>
    <n v="5.76"/>
    <x v="0"/>
    <d v="2012-08-03T00:00:00"/>
    <d v="2012-08-03T00:00:00"/>
    <n v="5"/>
    <x v="1"/>
    <n v="0"/>
    <x v="6"/>
    <n v="2.6819999999999999"/>
    <x v="1"/>
    <n v="31"/>
    <n v="0.16941176470588235"/>
    <n v="0"/>
    <x v="2"/>
    <m/>
    <m/>
    <m/>
    <m/>
  </r>
  <r>
    <n v="448"/>
    <s v="JO-155503"/>
    <s v="Jesus Ocampo"/>
    <x v="1"/>
    <x v="1"/>
    <s v="Brazil"/>
    <s v="Sao Paulo"/>
    <s v="Itapetininga"/>
    <s v="LATAM"/>
    <s v="MX-2012-133893"/>
    <x v="211"/>
    <s v="Medium"/>
    <s v="OFF-BI-10004428"/>
    <x v="3"/>
    <x v="0"/>
    <s v="Binders"/>
    <x v="4"/>
    <n v="7.76"/>
    <n v="9"/>
    <n v="9"/>
    <n v="0"/>
    <n v="1.24"/>
    <x v="0"/>
    <d v="2012-08-03T00:00:00"/>
    <d v="2012-08-03T00:00:00"/>
    <n v="5"/>
    <x v="1"/>
    <n v="0"/>
    <x v="6"/>
    <n v="0.55900000000000005"/>
    <x v="1"/>
    <n v="31"/>
    <n v="0.13777777777777778"/>
    <n v="0"/>
    <x v="2"/>
    <m/>
    <m/>
    <m/>
    <m/>
  </r>
  <r>
    <n v="449"/>
    <s v="BG-117403"/>
    <s v="Bruce Geld"/>
    <x v="0"/>
    <x v="0"/>
    <s v="Mexico"/>
    <s v="Mexico"/>
    <s v="Toluca"/>
    <s v="LATAM"/>
    <s v="US-2012-110716"/>
    <x v="212"/>
    <s v="Medium"/>
    <s v="FUR-CH-10001658"/>
    <x v="389"/>
    <x v="1"/>
    <s v="Chairs"/>
    <x v="9"/>
    <n v="40.664266666666656"/>
    <n v="43.020333333333319"/>
    <n v="206.49759999999992"/>
    <n v="0.2"/>
    <n v="-37.488"/>
    <x v="0"/>
    <d v="2012-06-25T00:00:00"/>
    <d v="2012-06-27T00:00:00"/>
    <n v="7"/>
    <x v="0"/>
    <n v="2"/>
    <x v="4"/>
    <n v="8.65"/>
    <x v="1"/>
    <n v="25"/>
    <n v="-0.18154206150579966"/>
    <n v="1"/>
    <x v="3"/>
    <m/>
    <m/>
    <m/>
    <m/>
  </r>
  <r>
    <n v="450"/>
    <s v="BG-117403"/>
    <s v="Bruce Geld"/>
    <x v="0"/>
    <x v="0"/>
    <s v="Mexico"/>
    <s v="Mexico"/>
    <s v="Toluca"/>
    <s v="LATAM"/>
    <s v="US-2012-110716"/>
    <x v="212"/>
    <s v="Medium"/>
    <s v="OFF-SU-10001476"/>
    <x v="390"/>
    <x v="0"/>
    <s v="Supplies"/>
    <x v="0"/>
    <n v="12.386666666666661"/>
    <n v="16.666666666666661"/>
    <n v="49.999999999999986"/>
    <n v="0"/>
    <n v="12.84"/>
    <x v="0"/>
    <d v="2012-06-25T00:00:00"/>
    <d v="2012-06-25T00:00:00"/>
    <n v="5"/>
    <x v="1"/>
    <n v="0"/>
    <x v="4"/>
    <n v="3.5110000000000001"/>
    <x v="1"/>
    <n v="25"/>
    <n v="0.25680000000000008"/>
    <n v="0"/>
    <x v="2"/>
    <m/>
    <m/>
    <m/>
    <m/>
  </r>
  <r>
    <n v="451"/>
    <s v="BG-117403"/>
    <s v="Bruce Geld"/>
    <x v="0"/>
    <x v="0"/>
    <s v="Mexico"/>
    <s v="Mexico"/>
    <s v="Toluca"/>
    <s v="LATAM"/>
    <s v="US-2012-110716"/>
    <x v="212"/>
    <s v="Medium"/>
    <s v="OFF-BI-10000517"/>
    <x v="391"/>
    <x v="0"/>
    <s v="Binders"/>
    <x v="0"/>
    <n v="5.46"/>
    <n v="11"/>
    <n v="33"/>
    <n v="0"/>
    <n v="16.62"/>
    <x v="0"/>
    <d v="2012-06-25T00:00:00"/>
    <d v="2012-06-26T00:00:00"/>
    <n v="6"/>
    <x v="0"/>
    <n v="1"/>
    <x v="4"/>
    <n v="2.835"/>
    <x v="1"/>
    <n v="25"/>
    <n v="0.50363636363636366"/>
    <n v="1"/>
    <x v="1"/>
    <m/>
    <m/>
    <m/>
    <m/>
  </r>
  <r>
    <n v="452"/>
    <s v="GZ-145453"/>
    <s v="George Zrebassa"/>
    <x v="2"/>
    <x v="0"/>
    <s v="Mexico"/>
    <s v="Distrito Federal"/>
    <s v="Mexico City"/>
    <s v="LATAM"/>
    <s v="MX-2014-136973"/>
    <x v="213"/>
    <s v="High"/>
    <s v="FUR-BO-10002235"/>
    <x v="392"/>
    <x v="1"/>
    <s v="Bookcases"/>
    <x v="9"/>
    <n v="58.657866666666656"/>
    <n v="92.60233333333332"/>
    <n v="444.49119999999994"/>
    <n v="0.2"/>
    <n v="92.543999999999997"/>
    <x v="1"/>
    <d v="2014-09-20T00:00:00"/>
    <d v="2014-09-20T00:00:00"/>
    <n v="3"/>
    <x v="1"/>
    <n v="0"/>
    <x v="4"/>
    <n v="50.131"/>
    <x v="0"/>
    <n v="38"/>
    <n v="0.20820209713938095"/>
    <n v="0"/>
    <x v="2"/>
    <m/>
    <m/>
    <m/>
    <m/>
  </r>
  <r>
    <n v="453"/>
    <s v="GZ-145453"/>
    <s v="George Zrebassa"/>
    <x v="2"/>
    <x v="0"/>
    <s v="Mexico"/>
    <s v="Distrito Federal"/>
    <s v="Mexico City"/>
    <s v="LATAM"/>
    <s v="MX-2014-136973"/>
    <x v="213"/>
    <s v="High"/>
    <s v="TEC-CO-10004171"/>
    <x v="393"/>
    <x v="2"/>
    <s v="Copiers"/>
    <x v="3"/>
    <n v="67.275048639999994"/>
    <n v="112.13499863727455"/>
    <n v="447.64291456000001"/>
    <n v="2E-3"/>
    <n v="178.54272"/>
    <x v="1"/>
    <d v="2014-09-20T00:00:00"/>
    <d v="2014-09-20T00:00:00"/>
    <n v="3"/>
    <x v="1"/>
    <n v="0"/>
    <x v="4"/>
    <n v="54.012999999999998"/>
    <x v="0"/>
    <n v="38"/>
    <n v="0.39885076741467995"/>
    <n v="0"/>
    <x v="2"/>
    <m/>
    <m/>
    <m/>
    <m/>
  </r>
  <r>
    <n v="454"/>
    <s v="KD-164953"/>
    <s v="Keith Dawkins"/>
    <x v="2"/>
    <x v="0"/>
    <s v="Mexico"/>
    <s v="Distrito Federal"/>
    <s v="Azcapotzalco"/>
    <s v="LATAM"/>
    <s v="MX-2011-157084"/>
    <x v="28"/>
    <s v="High"/>
    <s v="OFF-BI-10000325"/>
    <x v="394"/>
    <x v="0"/>
    <s v="Binders"/>
    <x v="0"/>
    <n v="7.206666666666667"/>
    <n v="7.666666666666667"/>
    <n v="23"/>
    <n v="0"/>
    <n v="1.38"/>
    <x v="2"/>
    <d v="2011-10-23T00:00:00"/>
    <d v="2011-10-23T00:00:00"/>
    <n v="2"/>
    <x v="1"/>
    <n v="0"/>
    <x v="2"/>
    <n v="3.8109999999999999"/>
    <x v="3"/>
    <n v="43"/>
    <n v="0.06"/>
    <n v="0"/>
    <x v="2"/>
    <m/>
    <m/>
    <m/>
    <m/>
  </r>
  <r>
    <n v="455"/>
    <s v="KD-164953"/>
    <s v="Keith Dawkins"/>
    <x v="2"/>
    <x v="0"/>
    <s v="Mexico"/>
    <s v="Distrito Federal"/>
    <s v="Azcapotzalco"/>
    <s v="LATAM"/>
    <s v="MX-2011-157084"/>
    <x v="28"/>
    <s v="High"/>
    <s v="OFF-EN-10002778"/>
    <x v="395"/>
    <x v="0"/>
    <s v="Envelopes"/>
    <x v="3"/>
    <n v="3.6100000000000003"/>
    <n v="4.75"/>
    <n v="19"/>
    <n v="0"/>
    <n v="4.5599999999999996"/>
    <x v="2"/>
    <d v="2011-10-23T00:00:00"/>
    <d v="2011-10-25T00:00:00"/>
    <n v="4"/>
    <x v="0"/>
    <n v="2"/>
    <x v="2"/>
    <n v="0.19600000000000001"/>
    <x v="3"/>
    <n v="43"/>
    <n v="0.24"/>
    <n v="1"/>
    <x v="3"/>
    <m/>
    <m/>
    <m/>
    <m/>
  </r>
  <r>
    <n v="456"/>
    <s v="PM-189403"/>
    <s v="Paul MacIntyre"/>
    <x v="0"/>
    <x v="3"/>
    <s v="Cuba"/>
    <s v="Pinar del Rio"/>
    <s v="Pinar del Rio"/>
    <s v="LATAM"/>
    <s v="MX-2014-159863"/>
    <x v="100"/>
    <s v="High"/>
    <s v="TEC-CO-10002523"/>
    <x v="396"/>
    <x v="2"/>
    <s v="Copiers"/>
    <x v="9"/>
    <n v="56.693904720000006"/>
    <n v="96.113772264529075"/>
    <n v="575.52926832000014"/>
    <n v="2E-3"/>
    <n v="235.36583999999999"/>
    <x v="0"/>
    <d v="2014-12-07T00:00:00"/>
    <d v="2014-12-07T00:00:00"/>
    <n v="5"/>
    <x v="1"/>
    <n v="0"/>
    <x v="3"/>
    <n v="70.849999999999994"/>
    <x v="0"/>
    <n v="49"/>
    <n v="0.40895546578724851"/>
    <n v="0"/>
    <x v="2"/>
    <m/>
    <m/>
    <m/>
    <m/>
  </r>
  <r>
    <n v="457"/>
    <s v="PM-189403"/>
    <s v="Paul MacIntyre"/>
    <x v="0"/>
    <x v="3"/>
    <s v="Cuba"/>
    <s v="Pinar del Rio"/>
    <s v="Pinar del Rio"/>
    <s v="LATAM"/>
    <s v="MX-2014-159863"/>
    <x v="100"/>
    <s v="High"/>
    <s v="TEC-CO-10001818"/>
    <x v="397"/>
    <x v="2"/>
    <s v="Copiers"/>
    <x v="2"/>
    <n v="91.342631839999996"/>
    <n v="98.183077995991979"/>
    <n v="195.97342368"/>
    <n v="2E-3"/>
    <n v="13.28816"/>
    <x v="0"/>
    <d v="2014-12-07T00:00:00"/>
    <d v="2014-12-07T00:00:00"/>
    <n v="5"/>
    <x v="1"/>
    <n v="0"/>
    <x v="3"/>
    <n v="14.785"/>
    <x v="0"/>
    <n v="49"/>
    <n v="6.7805928734999785E-2"/>
    <n v="0"/>
    <x v="2"/>
    <m/>
    <m/>
    <m/>
    <m/>
  </r>
  <r>
    <n v="458"/>
    <s v="BV-112453"/>
    <s v="Benjamin Venier"/>
    <x v="2"/>
    <x v="1"/>
    <s v="Colombia"/>
    <s v="Magdalena"/>
    <s v="Santa Marta"/>
    <s v="LATAM"/>
    <s v="MX-2014-154480"/>
    <x v="214"/>
    <s v="Medium"/>
    <s v="OFF-SU-10000926"/>
    <x v="398"/>
    <x v="0"/>
    <s v="Supplies"/>
    <x v="0"/>
    <n v="19.286666666666672"/>
    <n v="30.666666666666671"/>
    <n v="92.000000000000014"/>
    <n v="0"/>
    <n v="34.14"/>
    <x v="0"/>
    <d v="2014-09-03T00:00:00"/>
    <d v="2014-09-03T00:00:00"/>
    <n v="5"/>
    <x v="1"/>
    <n v="0"/>
    <x v="2"/>
    <n v="2.2349999999999999"/>
    <x v="0"/>
    <n v="35"/>
    <n v="0.37108695652173906"/>
    <n v="0"/>
    <x v="2"/>
    <m/>
    <m/>
    <m/>
    <m/>
  </r>
  <r>
    <n v="459"/>
    <s v="BV-112453"/>
    <s v="Benjamin Venier"/>
    <x v="2"/>
    <x v="1"/>
    <s v="Colombia"/>
    <s v="Magdalena"/>
    <s v="Santa Marta"/>
    <s v="LATAM"/>
    <s v="MX-2014-154480"/>
    <x v="214"/>
    <s v="Medium"/>
    <s v="FUR-TA-10004937"/>
    <x v="67"/>
    <x v="1"/>
    <s v="Tables"/>
    <x v="7"/>
    <n v="512.93439999999998"/>
    <n v="590.40300000000002"/>
    <n v="2361.6120000000005"/>
    <n v="0.2"/>
    <n v="-203.06"/>
    <x v="0"/>
    <d v="2014-09-03T00:00:00"/>
    <d v="2014-09-03T00:00:00"/>
    <n v="5"/>
    <x v="1"/>
    <n v="0"/>
    <x v="2"/>
    <n v="130.77000000000001"/>
    <x v="0"/>
    <n v="35"/>
    <n v="-8.5983641682037509E-2"/>
    <n v="0"/>
    <x v="2"/>
    <m/>
    <m/>
    <m/>
    <m/>
  </r>
  <r>
    <n v="460"/>
    <s v="JS-159403"/>
    <s v="Joni Sundaresam"/>
    <x v="1"/>
    <x v="2"/>
    <s v="Honduras"/>
    <s v="Francisco Morazan"/>
    <s v="Tegucigalpa"/>
    <s v="LATAM"/>
    <s v="MX-2011-128083"/>
    <x v="215"/>
    <s v="Critical"/>
    <s v="OFF-EN-10003661"/>
    <x v="399"/>
    <x v="0"/>
    <s v="Envelopes"/>
    <x v="3"/>
    <n v="3.1043999999999996"/>
    <n v="5.3473333333333333"/>
    <n v="12.833599999999999"/>
    <n v="0.4"/>
    <n v="0.41599999999999998"/>
    <x v="2"/>
    <d v="2011-08-04T00:00:00"/>
    <d v="2011-08-06T00:00:00"/>
    <n v="4"/>
    <x v="0"/>
    <n v="2"/>
    <x v="3"/>
    <n v="4.2960000000000003"/>
    <x v="3"/>
    <n v="32"/>
    <n v="3.2414910858995137E-2"/>
    <n v="1"/>
    <x v="3"/>
    <m/>
    <m/>
    <m/>
    <m/>
  </r>
  <r>
    <n v="461"/>
    <s v="MB-180853"/>
    <s v="Mick Brown"/>
    <x v="0"/>
    <x v="0"/>
    <s v="Mexico"/>
    <s v="Queretaro"/>
    <s v="Queretaro"/>
    <s v="LATAM"/>
    <s v="MX-2014-132507"/>
    <x v="216"/>
    <s v="Medium"/>
    <s v="OFF-LA-10000236"/>
    <x v="400"/>
    <x v="0"/>
    <s v="Labels"/>
    <x v="3"/>
    <n v="8.75"/>
    <n v="8.75"/>
    <n v="35"/>
    <n v="0"/>
    <n v="0"/>
    <x v="0"/>
    <d v="2014-08-09T00:00:00"/>
    <d v="2014-08-12T00:00:00"/>
    <n v="8"/>
    <x v="0"/>
    <n v="3"/>
    <x v="1"/>
    <n v="2.1539999999999999"/>
    <x v="0"/>
    <n v="32"/>
    <n v="0"/>
    <n v="1"/>
    <x v="0"/>
    <m/>
    <m/>
    <m/>
    <m/>
  </r>
  <r>
    <n v="462"/>
    <s v="MB-180853"/>
    <s v="Mick Brown"/>
    <x v="0"/>
    <x v="0"/>
    <s v="Mexico"/>
    <s v="Queretaro"/>
    <s v="Queretaro"/>
    <s v="LATAM"/>
    <s v="MX-2014-132507"/>
    <x v="216"/>
    <s v="Medium"/>
    <s v="OFF-ST-10001890"/>
    <x v="277"/>
    <x v="0"/>
    <s v="Storage"/>
    <x v="0"/>
    <n v="18.45333333333333"/>
    <n v="32.333333333333329"/>
    <n v="96.999999999999986"/>
    <n v="0"/>
    <n v="41.64"/>
    <x v="0"/>
    <d v="2014-08-09T00:00:00"/>
    <d v="2014-08-09T00:00:00"/>
    <n v="5"/>
    <x v="1"/>
    <n v="0"/>
    <x v="1"/>
    <n v="6.5670000000000002"/>
    <x v="0"/>
    <n v="32"/>
    <n v="0.42927835051546398"/>
    <n v="0"/>
    <x v="2"/>
    <m/>
    <m/>
    <m/>
    <m/>
  </r>
  <r>
    <n v="463"/>
    <s v="MB-180853"/>
    <s v="Mick Brown"/>
    <x v="0"/>
    <x v="0"/>
    <s v="Mexico"/>
    <s v="Queretaro"/>
    <s v="Queretaro"/>
    <s v="LATAM"/>
    <s v="MX-2014-132507"/>
    <x v="216"/>
    <s v="Medium"/>
    <s v="FUR-FU-10002696"/>
    <x v="401"/>
    <x v="1"/>
    <s v="Furnishings"/>
    <x v="2"/>
    <n v="58.1952"/>
    <n v="81.878666666666675"/>
    <n v="98.254400000000004"/>
    <n v="0.4"/>
    <n v="-18.135999999999999"/>
    <x v="0"/>
    <d v="2014-08-09T00:00:00"/>
    <d v="2014-08-09T00:00:00"/>
    <n v="5"/>
    <x v="1"/>
    <n v="0"/>
    <x v="1"/>
    <n v="6.4939999999999998"/>
    <x v="0"/>
    <n v="32"/>
    <n v="-0.1845820645182302"/>
    <n v="0"/>
    <x v="2"/>
    <m/>
    <m/>
    <m/>
    <m/>
  </r>
  <r>
    <n v="464"/>
    <s v="DS-131803"/>
    <s v="David Smith"/>
    <x v="2"/>
    <x v="1"/>
    <s v="Brazil"/>
    <s v="Sao Paulo"/>
    <s v="Cubatao"/>
    <s v="LATAM"/>
    <s v="MX-2011-158680"/>
    <x v="207"/>
    <s v="Medium"/>
    <s v="FUR-FU-10000850"/>
    <x v="402"/>
    <x v="1"/>
    <s v="Furnishings"/>
    <x v="2"/>
    <n v="17.12"/>
    <n v="33.5"/>
    <n v="67"/>
    <n v="0"/>
    <n v="32.76"/>
    <x v="0"/>
    <d v="2011-06-27T00:00:00"/>
    <d v="2011-06-27T00:00:00"/>
    <n v="5"/>
    <x v="1"/>
    <n v="0"/>
    <x v="4"/>
    <n v="2.84"/>
    <x v="3"/>
    <n v="26"/>
    <n v="0.48895522388059698"/>
    <n v="0"/>
    <x v="2"/>
    <m/>
    <m/>
    <m/>
    <m/>
  </r>
  <r>
    <n v="465"/>
    <s v="SP-206503"/>
    <s v="Stephanie Phelps"/>
    <x v="2"/>
    <x v="1"/>
    <s v="Colombia"/>
    <s v="Bogota"/>
    <s v="Bogota"/>
    <s v="LATAM"/>
    <s v="MX-2014-131730"/>
    <x v="5"/>
    <s v="Medium"/>
    <s v="OFF-PA-10003513"/>
    <x v="215"/>
    <x v="0"/>
    <s v="Paper"/>
    <x v="2"/>
    <n v="8.2800000000000011"/>
    <n v="15"/>
    <n v="30"/>
    <n v="0"/>
    <n v="13.44"/>
    <x v="0"/>
    <d v="2014-10-23T00:00:00"/>
    <d v="2014-10-24T00:00:00"/>
    <n v="6"/>
    <x v="0"/>
    <n v="1"/>
    <x v="5"/>
    <n v="1.746"/>
    <x v="0"/>
    <n v="42"/>
    <n v="0.44800000000000001"/>
    <n v="1"/>
    <x v="1"/>
    <m/>
    <m/>
    <m/>
    <m/>
  </r>
  <r>
    <n v="466"/>
    <s v="MF-176653"/>
    <s v="Maureen Fritzler"/>
    <x v="2"/>
    <x v="2"/>
    <s v="Guatemala"/>
    <s v="Quezaltenango"/>
    <s v="Quetzaltenango"/>
    <s v="LATAM"/>
    <s v="MX-2012-123358"/>
    <x v="217"/>
    <s v="Medium"/>
    <s v="FUR-BO-10004472"/>
    <x v="86"/>
    <x v="1"/>
    <s v="Bookcases"/>
    <x v="2"/>
    <n v="121.26"/>
    <n v="242.5"/>
    <n v="485"/>
    <n v="0"/>
    <n v="242.48"/>
    <x v="0"/>
    <d v="2012-05-13T00:00:00"/>
    <d v="2012-05-16T00:00:00"/>
    <n v="8"/>
    <x v="0"/>
    <n v="3"/>
    <x v="3"/>
    <n v="54.726999999999997"/>
    <x v="1"/>
    <n v="19"/>
    <n v="0.49995876288659791"/>
    <n v="1"/>
    <x v="0"/>
    <m/>
    <m/>
    <m/>
    <m/>
  </r>
  <r>
    <n v="467"/>
    <s v="MF-176653"/>
    <s v="Maureen Fritzler"/>
    <x v="2"/>
    <x v="2"/>
    <s v="Guatemala"/>
    <s v="Quezaltenango"/>
    <s v="Quetzaltenango"/>
    <s v="LATAM"/>
    <s v="MX-2012-123358"/>
    <x v="217"/>
    <s v="Medium"/>
    <s v="FUR-TA-10001595"/>
    <x v="403"/>
    <x v="1"/>
    <s v="Tables"/>
    <x v="4"/>
    <n v="167.71680000000001"/>
    <n v="184.941"/>
    <n v="147.9528"/>
    <n v="0.2"/>
    <n v="-19.763999999999999"/>
    <x v="0"/>
    <d v="2012-05-13T00:00:00"/>
    <d v="2012-05-13T00:00:00"/>
    <n v="5"/>
    <x v="1"/>
    <n v="0"/>
    <x v="3"/>
    <n v="7.0709999999999997"/>
    <x v="1"/>
    <n v="19"/>
    <n v="-0.13358314273200642"/>
    <n v="0"/>
    <x v="2"/>
    <m/>
    <m/>
    <m/>
    <m/>
  </r>
  <r>
    <n v="468"/>
    <s v="MF-176653"/>
    <s v="Maureen Fritzler"/>
    <x v="2"/>
    <x v="2"/>
    <s v="Guatemala"/>
    <s v="Quezaltenango"/>
    <s v="Quetzaltenango"/>
    <s v="LATAM"/>
    <s v="MX-2012-123358"/>
    <x v="217"/>
    <s v="Medium"/>
    <s v="TEC-PH-10004597"/>
    <x v="404"/>
    <x v="2"/>
    <s v="Phones"/>
    <x v="4"/>
    <n v="86.46"/>
    <n v="91"/>
    <n v="91"/>
    <n v="0"/>
    <n v="4.54"/>
    <x v="0"/>
    <d v="2012-05-13T00:00:00"/>
    <d v="2012-05-13T00:00:00"/>
    <n v="5"/>
    <x v="1"/>
    <n v="0"/>
    <x v="3"/>
    <n v="5.7549999999999999"/>
    <x v="1"/>
    <n v="19"/>
    <n v="4.9890109890109891E-2"/>
    <n v="0"/>
    <x v="2"/>
    <m/>
    <m/>
    <m/>
    <m/>
  </r>
  <r>
    <n v="469"/>
    <s v="TM-214903"/>
    <s v="Tony Molinari"/>
    <x v="0"/>
    <x v="2"/>
    <s v="El Salvador"/>
    <s v="San Salvador"/>
    <s v="Ilopango"/>
    <s v="LATAM"/>
    <s v="MX-2013-160115"/>
    <x v="27"/>
    <s v="Low"/>
    <s v="OFF-AR-10003989"/>
    <x v="405"/>
    <x v="0"/>
    <s v="Art"/>
    <x v="0"/>
    <n v="9.7733333333333334"/>
    <n v="17.333333333333332"/>
    <n v="52"/>
    <n v="0"/>
    <n v="22.68"/>
    <x v="0"/>
    <d v="2013-10-16T00:00:00"/>
    <d v="2013-10-16T00:00:00"/>
    <n v="5"/>
    <x v="1"/>
    <n v="0"/>
    <x v="2"/>
    <n v="7.2240000000000002"/>
    <x v="2"/>
    <n v="41"/>
    <n v="0.43615384615384617"/>
    <n v="0"/>
    <x v="2"/>
    <m/>
    <m/>
    <m/>
    <m/>
  </r>
  <r>
    <n v="470"/>
    <s v="KC-166753"/>
    <s v="Kimberly Carter"/>
    <x v="2"/>
    <x v="1"/>
    <s v="Brazil"/>
    <s v="Rio Grande do Sul"/>
    <s v="Porto Alegre"/>
    <s v="LATAM"/>
    <s v="MX-2012-145128"/>
    <x v="218"/>
    <s v="Critical"/>
    <s v="OFF-LA-10001294"/>
    <x v="406"/>
    <x v="0"/>
    <s v="Labels"/>
    <x v="7"/>
    <n v="3.88"/>
    <n v="6.6"/>
    <n v="33"/>
    <n v="0"/>
    <n v="13.6"/>
    <x v="1"/>
    <d v="2012-06-11T00:00:00"/>
    <d v="2012-06-14T00:00:00"/>
    <n v="6"/>
    <x v="0"/>
    <n v="3"/>
    <x v="2"/>
    <n v="11.704000000000001"/>
    <x v="1"/>
    <n v="23"/>
    <n v="0.41212121212121211"/>
    <n v="1"/>
    <x v="0"/>
    <m/>
    <m/>
    <m/>
    <m/>
  </r>
  <r>
    <n v="471"/>
    <s v="EH-139903"/>
    <s v="Erica Hackney"/>
    <x v="0"/>
    <x v="1"/>
    <s v="Brazil"/>
    <s v="Federal District"/>
    <s v="Brasilia"/>
    <s v="LATAM"/>
    <s v="MX-2011-146024"/>
    <x v="219"/>
    <s v="Medium"/>
    <s v="TEC-PH-10004048"/>
    <x v="407"/>
    <x v="2"/>
    <s v="Phones"/>
    <x v="0"/>
    <n v="99.68"/>
    <n v="112"/>
    <n v="336"/>
    <n v="0"/>
    <n v="36.96"/>
    <x v="1"/>
    <d v="2011-06-13T00:00:00"/>
    <d v="2011-06-13T00:00:00"/>
    <n v="3"/>
    <x v="1"/>
    <n v="0"/>
    <x v="2"/>
    <n v="6.056"/>
    <x v="3"/>
    <n v="24"/>
    <n v="0.11"/>
    <n v="0"/>
    <x v="2"/>
    <m/>
    <m/>
    <m/>
    <m/>
  </r>
  <r>
    <n v="472"/>
    <s v="MD-173503"/>
    <s v="Maribeth Dona"/>
    <x v="0"/>
    <x v="0"/>
    <s v="Mexico"/>
    <s v="Michoacan"/>
    <s v="Morelia"/>
    <s v="LATAM"/>
    <s v="MX-2014-119424"/>
    <x v="220"/>
    <s v="Medium"/>
    <s v="OFF-BI-10000827"/>
    <x v="408"/>
    <x v="0"/>
    <s v="Binders"/>
    <x v="3"/>
    <n v="7.4700000000000006"/>
    <n v="10.25"/>
    <n v="41"/>
    <n v="0"/>
    <n v="11.12"/>
    <x v="0"/>
    <d v="2014-08-10T00:00:00"/>
    <d v="2014-08-10T00:00:00"/>
    <n v="5"/>
    <x v="1"/>
    <n v="0"/>
    <x v="3"/>
    <n v="2.226"/>
    <x v="0"/>
    <n v="32"/>
    <n v="0.27121951219512191"/>
    <n v="0"/>
    <x v="2"/>
    <m/>
    <m/>
    <m/>
    <m/>
  </r>
  <r>
    <n v="473"/>
    <s v="MO-178003"/>
    <s v="Meg O'Connel"/>
    <x v="1"/>
    <x v="2"/>
    <s v="Guatemala"/>
    <s v="Guatemala"/>
    <s v="Chinautla"/>
    <s v="LATAM"/>
    <s v="MX-2014-147354"/>
    <x v="9"/>
    <s v="Medium"/>
    <s v="OFF-PA-10001878"/>
    <x v="409"/>
    <x v="0"/>
    <s v="Paper"/>
    <x v="7"/>
    <n v="27.639999999999997"/>
    <n v="31.400000000000002"/>
    <n v="157"/>
    <n v="0"/>
    <n v="18.8"/>
    <x v="0"/>
    <d v="2014-10-08T00:00:00"/>
    <d v="2014-10-08T00:00:00"/>
    <n v="5"/>
    <x v="1"/>
    <n v="0"/>
    <x v="2"/>
    <n v="13.404999999999999"/>
    <x v="0"/>
    <n v="40"/>
    <n v="0.11974522292993631"/>
    <n v="0"/>
    <x v="2"/>
    <m/>
    <m/>
    <m/>
    <m/>
  </r>
  <r>
    <n v="474"/>
    <s v="MO-178003"/>
    <s v="Meg O'Connel"/>
    <x v="1"/>
    <x v="2"/>
    <s v="Guatemala"/>
    <s v="Guatemala"/>
    <s v="Chinautla"/>
    <s v="LATAM"/>
    <s v="MX-2014-147354"/>
    <x v="9"/>
    <s v="Medium"/>
    <s v="TEC-PH-10002708"/>
    <x v="410"/>
    <x v="2"/>
    <s v="Phones"/>
    <x v="0"/>
    <n v="68.88"/>
    <n v="82"/>
    <n v="246"/>
    <n v="0"/>
    <n v="39.36"/>
    <x v="0"/>
    <d v="2014-10-08T00:00:00"/>
    <d v="2014-10-08T00:00:00"/>
    <n v="5"/>
    <x v="1"/>
    <n v="0"/>
    <x v="2"/>
    <n v="15.561"/>
    <x v="0"/>
    <n v="40"/>
    <n v="0.16"/>
    <n v="0"/>
    <x v="2"/>
    <m/>
    <m/>
    <m/>
    <m/>
  </r>
  <r>
    <n v="475"/>
    <s v="FC-142453"/>
    <s v="Frank Carlisle"/>
    <x v="1"/>
    <x v="1"/>
    <s v="Colombia"/>
    <s v="Santander"/>
    <s v="Piedecuesta"/>
    <s v="LATAM"/>
    <s v="MX-2013-123463"/>
    <x v="221"/>
    <s v="Low"/>
    <s v="OFF-EN-10002559"/>
    <x v="411"/>
    <x v="0"/>
    <s v="Envelopes"/>
    <x v="3"/>
    <n v="3.29"/>
    <n v="5.25"/>
    <n v="21"/>
    <n v="0"/>
    <n v="7.84"/>
    <x v="0"/>
    <d v="2013-07-25T00:00:00"/>
    <d v="2013-07-25T00:00:00"/>
    <n v="5"/>
    <x v="1"/>
    <n v="0"/>
    <x v="5"/>
    <n v="3.5329999999999999"/>
    <x v="2"/>
    <n v="29"/>
    <n v="0.37333333333333335"/>
    <n v="0"/>
    <x v="2"/>
    <m/>
    <m/>
    <m/>
    <m/>
  </r>
  <r>
    <n v="476"/>
    <s v="FC-142453"/>
    <s v="Frank Carlisle"/>
    <x v="1"/>
    <x v="1"/>
    <s v="Colombia"/>
    <s v="Santander"/>
    <s v="Piedecuesta"/>
    <s v="LATAM"/>
    <s v="MX-2013-123463"/>
    <x v="221"/>
    <s v="Low"/>
    <s v="OFF-EN-10000084"/>
    <x v="412"/>
    <x v="0"/>
    <s v="Envelopes"/>
    <x v="7"/>
    <n v="9.9599999999999973"/>
    <n v="19.799999999999997"/>
    <n v="98.999999999999986"/>
    <n v="0"/>
    <n v="49.2"/>
    <x v="0"/>
    <d v="2013-07-25T00:00:00"/>
    <d v="2013-07-27T00:00:00"/>
    <n v="7"/>
    <x v="0"/>
    <n v="2"/>
    <x v="5"/>
    <n v="10.467000000000001"/>
    <x v="2"/>
    <n v="29"/>
    <n v="0.49696969696969706"/>
    <n v="1"/>
    <x v="3"/>
    <m/>
    <m/>
    <m/>
    <m/>
  </r>
  <r>
    <n v="477"/>
    <s v="FC-142453"/>
    <s v="Frank Carlisle"/>
    <x v="1"/>
    <x v="1"/>
    <s v="Colombia"/>
    <s v="Santander"/>
    <s v="Piedecuesta"/>
    <s v="LATAM"/>
    <s v="MX-2013-123463"/>
    <x v="221"/>
    <s v="Low"/>
    <s v="OFF-ST-10003858"/>
    <x v="353"/>
    <x v="0"/>
    <s v="Storage"/>
    <x v="2"/>
    <n v="80.52"/>
    <n v="91.5"/>
    <n v="183"/>
    <n v="0"/>
    <n v="21.96"/>
    <x v="0"/>
    <d v="2013-07-25T00:00:00"/>
    <d v="2013-07-25T00:00:00"/>
    <n v="5"/>
    <x v="1"/>
    <n v="0"/>
    <x v="5"/>
    <n v="17.843"/>
    <x v="2"/>
    <n v="29"/>
    <n v="0.12000000000000001"/>
    <n v="0"/>
    <x v="2"/>
    <m/>
    <m/>
    <m/>
    <m/>
  </r>
  <r>
    <n v="478"/>
    <s v="FC-142453"/>
    <s v="Frank Carlisle"/>
    <x v="1"/>
    <x v="1"/>
    <s v="Colombia"/>
    <s v="Santander"/>
    <s v="Piedecuesta"/>
    <s v="LATAM"/>
    <s v="MX-2013-123463"/>
    <x v="221"/>
    <s v="Low"/>
    <s v="OFF-PA-10004190"/>
    <x v="322"/>
    <x v="0"/>
    <s v="Paper"/>
    <x v="3"/>
    <n v="10.18"/>
    <n v="18.5"/>
    <n v="74"/>
    <n v="0"/>
    <n v="33.28"/>
    <x v="0"/>
    <d v="2013-07-25T00:00:00"/>
    <d v="2013-07-25T00:00:00"/>
    <n v="5"/>
    <x v="1"/>
    <n v="0"/>
    <x v="5"/>
    <n v="11.583"/>
    <x v="2"/>
    <n v="29"/>
    <n v="0.44972972972972974"/>
    <n v="0"/>
    <x v="2"/>
    <m/>
    <m/>
    <m/>
    <m/>
  </r>
  <r>
    <n v="479"/>
    <s v="FC-142453"/>
    <s v="Frank Carlisle"/>
    <x v="1"/>
    <x v="1"/>
    <s v="Colombia"/>
    <s v="Santander"/>
    <s v="Piedecuesta"/>
    <s v="LATAM"/>
    <s v="MX-2013-123463"/>
    <x v="221"/>
    <s v="Low"/>
    <s v="OFF-BI-10004969"/>
    <x v="413"/>
    <x v="0"/>
    <s v="Binders"/>
    <x v="3"/>
    <n v="18.54"/>
    <n v="35"/>
    <n v="140"/>
    <n v="0"/>
    <n v="65.84"/>
    <x v="0"/>
    <d v="2013-07-25T00:00:00"/>
    <d v="2013-07-25T00:00:00"/>
    <n v="5"/>
    <x v="1"/>
    <n v="0"/>
    <x v="5"/>
    <n v="14.013999999999999"/>
    <x v="2"/>
    <n v="29"/>
    <n v="0.47028571428571431"/>
    <n v="0"/>
    <x v="2"/>
    <m/>
    <m/>
    <m/>
    <m/>
  </r>
  <r>
    <n v="480"/>
    <s v="FC-142453"/>
    <s v="Frank Carlisle"/>
    <x v="1"/>
    <x v="1"/>
    <s v="Colombia"/>
    <s v="Santander"/>
    <s v="Piedecuesta"/>
    <s v="LATAM"/>
    <s v="MX-2013-123463"/>
    <x v="221"/>
    <s v="Low"/>
    <s v="FUR-CH-10002780"/>
    <x v="414"/>
    <x v="1"/>
    <s v="Chairs"/>
    <x v="9"/>
    <n v="277.40666666666669"/>
    <n v="311.66666666666669"/>
    <n v="1870"/>
    <n v="0"/>
    <n v="205.56"/>
    <x v="0"/>
    <d v="2013-07-25T00:00:00"/>
    <d v="2013-07-25T00:00:00"/>
    <n v="5"/>
    <x v="1"/>
    <n v="0"/>
    <x v="5"/>
    <n v="318.16899999999998"/>
    <x v="2"/>
    <n v="29"/>
    <n v="0.10992513368983957"/>
    <n v="0"/>
    <x v="2"/>
    <m/>
    <m/>
    <m/>
    <m/>
  </r>
  <r>
    <n v="481"/>
    <s v="FC-142453"/>
    <s v="Frank Carlisle"/>
    <x v="1"/>
    <x v="1"/>
    <s v="Colombia"/>
    <s v="Santander"/>
    <s v="Piedecuesta"/>
    <s v="LATAM"/>
    <s v="MX-2013-123463"/>
    <x v="221"/>
    <s v="Low"/>
    <s v="OFF-AR-10000019"/>
    <x v="415"/>
    <x v="0"/>
    <s v="Art"/>
    <x v="2"/>
    <n v="7.34"/>
    <n v="12.5"/>
    <n v="25"/>
    <n v="0"/>
    <n v="10.32"/>
    <x v="0"/>
    <d v="2013-07-25T00:00:00"/>
    <d v="2013-07-25T00:00:00"/>
    <n v="5"/>
    <x v="1"/>
    <n v="0"/>
    <x v="5"/>
    <n v="2.028"/>
    <x v="2"/>
    <n v="29"/>
    <n v="0.4128"/>
    <n v="0"/>
    <x v="2"/>
    <m/>
    <m/>
    <m/>
    <m/>
  </r>
  <r>
    <n v="482"/>
    <s v="MP-174703"/>
    <s v="Mark Packer"/>
    <x v="1"/>
    <x v="0"/>
    <s v="Mexico"/>
    <s v="Chiapas"/>
    <s v="Tuxtla Gutierrez"/>
    <s v="LATAM"/>
    <s v="MX-2012-133732"/>
    <x v="222"/>
    <s v="High"/>
    <s v="OFF-FA-10002286"/>
    <x v="416"/>
    <x v="0"/>
    <s v="Fasteners"/>
    <x v="2"/>
    <n v="5.14"/>
    <n v="10"/>
    <n v="20"/>
    <n v="0"/>
    <n v="9.7200000000000006"/>
    <x v="2"/>
    <d v="2012-09-19T00:00:00"/>
    <d v="2012-09-19T00:00:00"/>
    <n v="2"/>
    <x v="1"/>
    <n v="0"/>
    <x v="1"/>
    <n v="5.4349999999999996"/>
    <x v="1"/>
    <n v="38"/>
    <n v="0.48600000000000004"/>
    <n v="0"/>
    <x v="2"/>
    <m/>
    <m/>
    <m/>
    <m/>
  </r>
  <r>
    <n v="483"/>
    <s v="EH-137653"/>
    <s v="Edward Hooks"/>
    <x v="2"/>
    <x v="2"/>
    <s v="Honduras"/>
    <s v="Francisco Morazan"/>
    <s v="Tegucigalpa"/>
    <s v="LATAM"/>
    <s v="US-2014-116869"/>
    <x v="223"/>
    <s v="Medium"/>
    <s v="OFF-BI-10004305"/>
    <x v="417"/>
    <x v="0"/>
    <s v="Binders"/>
    <x v="0"/>
    <n v="3.7642666666666678"/>
    <n v="4.9671111111111124"/>
    <n v="8.9408000000000012"/>
    <n v="0.4"/>
    <n v="-2.3519999999999999"/>
    <x v="0"/>
    <d v="2014-12-18T00:00:00"/>
    <d v="2014-12-20T00:00:00"/>
    <n v="7"/>
    <x v="0"/>
    <n v="2"/>
    <x v="5"/>
    <n v="0.64300000000000002"/>
    <x v="0"/>
    <n v="50"/>
    <n v="-0.26306370794559764"/>
    <n v="1"/>
    <x v="3"/>
    <m/>
    <m/>
    <m/>
    <m/>
  </r>
  <r>
    <n v="484"/>
    <s v="EH-137653"/>
    <s v="Edward Hooks"/>
    <x v="2"/>
    <x v="2"/>
    <s v="Honduras"/>
    <s v="Francisco Morazan"/>
    <s v="Tegucigalpa"/>
    <s v="LATAM"/>
    <s v="US-2014-116869"/>
    <x v="223"/>
    <s v="Medium"/>
    <s v="FUR-FU-10000705"/>
    <x v="418"/>
    <x v="1"/>
    <s v="Furnishings"/>
    <x v="3"/>
    <n v="77.69680000000001"/>
    <n v="89.974666666666693"/>
    <n v="215.93920000000006"/>
    <n v="0.4"/>
    <n v="-94.847999999999999"/>
    <x v="0"/>
    <d v="2014-12-18T00:00:00"/>
    <d v="2014-12-18T00:00:00"/>
    <n v="5"/>
    <x v="1"/>
    <n v="0"/>
    <x v="5"/>
    <n v="13.14"/>
    <x v="0"/>
    <n v="50"/>
    <n v="-0.43923474755857195"/>
    <n v="0"/>
    <x v="2"/>
    <m/>
    <m/>
    <m/>
    <m/>
  </r>
  <r>
    <n v="485"/>
    <s v="JR-157003"/>
    <s v="Jocasta Rupert"/>
    <x v="0"/>
    <x v="3"/>
    <s v="Dominican Republic"/>
    <s v="Santo Domingo"/>
    <s v="Santo Domingo"/>
    <s v="LATAM"/>
    <s v="MX-2013-159520"/>
    <x v="224"/>
    <s v="Medium"/>
    <s v="FUR-CH-10004572"/>
    <x v="419"/>
    <x v="1"/>
    <s v="Chairs"/>
    <x v="2"/>
    <n v="227.95920000000001"/>
    <n v="308.42899999999997"/>
    <n v="493.4864"/>
    <n v="0.2"/>
    <n v="37.567999999999998"/>
    <x v="1"/>
    <d v="2013-05-19T00:00:00"/>
    <d v="2013-05-19T00:00:00"/>
    <n v="3"/>
    <x v="1"/>
    <n v="0"/>
    <x v="0"/>
    <n v="64.677999999999997"/>
    <x v="2"/>
    <n v="20"/>
    <n v="7.6127731179623181E-2"/>
    <n v="0"/>
    <x v="2"/>
    <m/>
    <m/>
    <m/>
    <m/>
  </r>
  <r>
    <n v="486"/>
    <s v="AP-109153"/>
    <s v="Arthur Prichep"/>
    <x v="0"/>
    <x v="3"/>
    <s v="Dominican Republic"/>
    <s v="Santo Domingo"/>
    <s v="Santo Domingo"/>
    <s v="LATAM"/>
    <s v="MX-2012-162915"/>
    <x v="225"/>
    <s v="Medium"/>
    <s v="OFF-AR-10003291"/>
    <x v="420"/>
    <x v="0"/>
    <s v="Art"/>
    <x v="0"/>
    <n v="19.238933333333332"/>
    <n v="34.563666666666663"/>
    <n v="82.952799999999996"/>
    <n v="0.2"/>
    <n v="25.236000000000001"/>
    <x v="0"/>
    <d v="2012-09-16T00:00:00"/>
    <d v="2012-09-16T00:00:00"/>
    <n v="5"/>
    <x v="1"/>
    <n v="0"/>
    <x v="3"/>
    <n v="7.4340000000000002"/>
    <x v="1"/>
    <n v="37"/>
    <n v="0.3042211956678979"/>
    <n v="0"/>
    <x v="2"/>
    <m/>
    <m/>
    <m/>
    <m/>
  </r>
  <r>
    <n v="487"/>
    <s v="AP-109153"/>
    <s v="Arthur Prichep"/>
    <x v="0"/>
    <x v="3"/>
    <s v="Dominican Republic"/>
    <s v="Santo Domingo"/>
    <s v="Santo Domingo"/>
    <s v="LATAM"/>
    <s v="MX-2012-162915"/>
    <x v="225"/>
    <s v="Medium"/>
    <s v="OFF-BI-10004177"/>
    <x v="222"/>
    <x v="0"/>
    <s v="Binders"/>
    <x v="2"/>
    <n v="10.090400000000002"/>
    <n v="18.248000000000001"/>
    <n v="29.196800000000003"/>
    <n v="0.2"/>
    <n v="9.016"/>
    <x v="0"/>
    <d v="2012-09-16T00:00:00"/>
    <d v="2012-09-19T00:00:00"/>
    <n v="8"/>
    <x v="0"/>
    <n v="3"/>
    <x v="3"/>
    <n v="2.694"/>
    <x v="1"/>
    <n v="37"/>
    <n v="0.30880096448925909"/>
    <n v="1"/>
    <x v="0"/>
    <m/>
    <m/>
    <m/>
    <m/>
  </r>
  <r>
    <n v="488"/>
    <s v="DK-128953"/>
    <s v="Dana Kaydos"/>
    <x v="0"/>
    <x v="1"/>
    <s v="Brazil"/>
    <s v="Sao Paulo"/>
    <s v="Sao Paulo"/>
    <s v="LATAM"/>
    <s v="MX-2012-129224"/>
    <x v="226"/>
    <s v="Medium"/>
    <s v="OFF-ST-10003409"/>
    <x v="421"/>
    <x v="0"/>
    <s v="Storage"/>
    <x v="3"/>
    <n v="63.730000000000004"/>
    <n v="89.75"/>
    <n v="359"/>
    <n v="0"/>
    <n v="104.08"/>
    <x v="1"/>
    <d v="2012-11-17T00:00:00"/>
    <d v="2012-11-17T00:00:00"/>
    <n v="3"/>
    <x v="1"/>
    <n v="0"/>
    <x v="4"/>
    <n v="35.779000000000003"/>
    <x v="1"/>
    <n v="46"/>
    <n v="0.28991643454038996"/>
    <n v="0"/>
    <x v="2"/>
    <m/>
    <m/>
    <m/>
    <m/>
  </r>
  <r>
    <n v="489"/>
    <s v="TB-213553"/>
    <s v="Todd Boyes"/>
    <x v="2"/>
    <x v="2"/>
    <s v="Honduras"/>
    <s v="Francisco Morazan"/>
    <s v="Tegucigalpa"/>
    <s v="LATAM"/>
    <s v="US-2014-108700"/>
    <x v="227"/>
    <s v="High"/>
    <s v="OFF-EN-10003175"/>
    <x v="422"/>
    <x v="0"/>
    <s v="Envelopes"/>
    <x v="0"/>
    <n v="17.333600000000001"/>
    <n v="21.349333333333337"/>
    <n v="38.42880000000001"/>
    <n v="0.4"/>
    <n v="-13.571999999999999"/>
    <x v="1"/>
    <d v="2014-10-13T00:00:00"/>
    <d v="2014-10-13T00:00:00"/>
    <n v="3"/>
    <x v="1"/>
    <n v="0"/>
    <x v="2"/>
    <n v="3.9460000000000002"/>
    <x v="0"/>
    <n v="41"/>
    <n v="-0.35317262053459891"/>
    <n v="0"/>
    <x v="2"/>
    <m/>
    <m/>
    <m/>
    <m/>
  </r>
  <r>
    <n v="490"/>
    <s v="RW-196903"/>
    <s v="Robert Waldorf"/>
    <x v="0"/>
    <x v="0"/>
    <s v="Mexico"/>
    <s v="Distrito Federal"/>
    <s v="Mexico City"/>
    <s v="LATAM"/>
    <s v="MX-2013-160997"/>
    <x v="163"/>
    <s v="Medium"/>
    <s v="OFF-FA-10000470"/>
    <x v="423"/>
    <x v="0"/>
    <s v="Fasteners"/>
    <x v="2"/>
    <n v="4.66"/>
    <n v="7.5"/>
    <n v="15"/>
    <n v="0"/>
    <n v="5.68"/>
    <x v="0"/>
    <d v="2013-11-10T00:00:00"/>
    <d v="2013-11-10T00:00:00"/>
    <n v="5"/>
    <x v="1"/>
    <n v="0"/>
    <x v="3"/>
    <n v="0.80800000000000005"/>
    <x v="2"/>
    <n v="45"/>
    <n v="0.37866666666666665"/>
    <n v="0"/>
    <x v="2"/>
    <m/>
    <m/>
    <m/>
    <m/>
  </r>
  <r>
    <n v="491"/>
    <s v="RW-196903"/>
    <s v="Robert Waldorf"/>
    <x v="0"/>
    <x v="0"/>
    <s v="Mexico"/>
    <s v="Distrito Federal"/>
    <s v="Mexico City"/>
    <s v="LATAM"/>
    <s v="MX-2013-160997"/>
    <x v="163"/>
    <s v="Medium"/>
    <s v="OFF-EN-10000139"/>
    <x v="424"/>
    <x v="0"/>
    <s v="Envelopes"/>
    <x v="7"/>
    <n v="12.940000000000001"/>
    <n v="15.6"/>
    <n v="78"/>
    <n v="0"/>
    <n v="13.3"/>
    <x v="0"/>
    <d v="2013-11-10T00:00:00"/>
    <d v="2013-11-10T00:00:00"/>
    <n v="5"/>
    <x v="1"/>
    <n v="0"/>
    <x v="3"/>
    <n v="6.9320000000000004"/>
    <x v="2"/>
    <n v="45"/>
    <n v="0.17051282051282052"/>
    <n v="0"/>
    <x v="2"/>
    <m/>
    <m/>
    <m/>
    <m/>
  </r>
  <r>
    <n v="492"/>
    <s v="RW-196903"/>
    <s v="Robert Waldorf"/>
    <x v="0"/>
    <x v="0"/>
    <s v="Mexico"/>
    <s v="Distrito Federal"/>
    <s v="Mexico City"/>
    <s v="LATAM"/>
    <s v="MX-2013-160997"/>
    <x v="163"/>
    <s v="Medium"/>
    <s v="OFF-LA-10000203"/>
    <x v="127"/>
    <x v="0"/>
    <s v="Labels"/>
    <x v="2"/>
    <n v="2.6399999999999997"/>
    <n v="4.5"/>
    <n v="9"/>
    <n v="0"/>
    <n v="3.72"/>
    <x v="0"/>
    <d v="2013-11-10T00:00:00"/>
    <d v="2013-11-13T00:00:00"/>
    <n v="8"/>
    <x v="0"/>
    <n v="3"/>
    <x v="3"/>
    <n v="0.47699999999999998"/>
    <x v="2"/>
    <n v="45"/>
    <n v="0.41333333333333333"/>
    <n v="1"/>
    <x v="0"/>
    <m/>
    <m/>
    <m/>
    <m/>
  </r>
  <r>
    <n v="493"/>
    <s v="CD-119203"/>
    <s v="Carlos Daly"/>
    <x v="0"/>
    <x v="1"/>
    <s v="Chile"/>
    <s v="Atacama"/>
    <s v="Copiapo"/>
    <s v="LATAM"/>
    <s v="MX-2011-151498"/>
    <x v="228"/>
    <s v="High"/>
    <s v="FUR-CH-10003697"/>
    <x v="425"/>
    <x v="1"/>
    <s v="Chairs"/>
    <x v="2"/>
    <n v="34.700000000000003"/>
    <n v="39"/>
    <n v="78"/>
    <n v="0"/>
    <n v="8.6"/>
    <x v="0"/>
    <d v="2011-11-16T00:00:00"/>
    <d v="2011-11-16T00:00:00"/>
    <n v="5"/>
    <x v="1"/>
    <n v="0"/>
    <x v="2"/>
    <n v="8.32"/>
    <x v="3"/>
    <n v="46"/>
    <n v="0.11025641025641025"/>
    <n v="0"/>
    <x v="2"/>
    <m/>
    <m/>
    <m/>
    <m/>
  </r>
  <r>
    <n v="494"/>
    <s v="IL-151003"/>
    <s v="Ivan Liston"/>
    <x v="0"/>
    <x v="0"/>
    <s v="Mexico"/>
    <s v="Tamaulipas"/>
    <s v="Madero"/>
    <s v="LATAM"/>
    <s v="MX-2013-153094"/>
    <x v="229"/>
    <s v="Medium"/>
    <s v="FUR-CH-10002653"/>
    <x v="121"/>
    <x v="1"/>
    <s v="Chairs"/>
    <x v="0"/>
    <n v="76.333333333333329"/>
    <n v="95.416666666666657"/>
    <n v="229"/>
    <n v="0.2"/>
    <n v="0"/>
    <x v="0"/>
    <d v="2013-11-12T00:00:00"/>
    <d v="2013-11-12T00:00:00"/>
    <n v="5"/>
    <x v="1"/>
    <n v="0"/>
    <x v="0"/>
    <n v="13.042"/>
    <x v="2"/>
    <n v="45"/>
    <n v="0"/>
    <n v="0"/>
    <x v="2"/>
    <m/>
    <m/>
    <m/>
    <m/>
  </r>
  <r>
    <n v="495"/>
    <s v="IL-151003"/>
    <s v="Ivan Liston"/>
    <x v="0"/>
    <x v="0"/>
    <s v="Mexico"/>
    <s v="Tamaulipas"/>
    <s v="Madero"/>
    <s v="LATAM"/>
    <s v="MX-2013-153094"/>
    <x v="229"/>
    <s v="Medium"/>
    <s v="FUR-CH-10002727"/>
    <x v="341"/>
    <x v="1"/>
    <s v="Chairs"/>
    <x v="2"/>
    <n v="15.514400000000002"/>
    <n v="31.878"/>
    <n v="51.004800000000003"/>
    <n v="0.2"/>
    <n v="19.975999999999999"/>
    <x v="0"/>
    <d v="2013-11-12T00:00:00"/>
    <d v="2013-11-12T00:00:00"/>
    <n v="5"/>
    <x v="1"/>
    <n v="0"/>
    <x v="0"/>
    <n v="2.867"/>
    <x v="2"/>
    <n v="45"/>
    <n v="0.39164941338854375"/>
    <n v="0"/>
    <x v="2"/>
    <m/>
    <m/>
    <m/>
    <m/>
  </r>
  <r>
    <n v="496"/>
    <s v="DC-132853"/>
    <s v="Debra Catini"/>
    <x v="0"/>
    <x v="3"/>
    <s v="Cuba"/>
    <s v="Cienfuegos"/>
    <s v="Cienfuegos"/>
    <s v="LATAM"/>
    <s v="MX-2011-109365"/>
    <x v="105"/>
    <s v="Medium"/>
    <s v="TEC-AC-10001076"/>
    <x v="426"/>
    <x v="2"/>
    <s v="Accessories"/>
    <x v="4"/>
    <n v="26.06"/>
    <n v="48"/>
    <n v="48"/>
    <n v="0"/>
    <n v="21.94"/>
    <x v="0"/>
    <d v="2012-01-02T00:00:00"/>
    <d v="2012-01-02T00:00:00"/>
    <n v="5"/>
    <x v="1"/>
    <n v="0"/>
    <x v="4"/>
    <n v="3.2549999999999999"/>
    <x v="3"/>
    <n v="53"/>
    <n v="0.45708333333333334"/>
    <n v="0"/>
    <x v="2"/>
    <m/>
    <m/>
    <m/>
    <m/>
  </r>
  <r>
    <n v="497"/>
    <s v="JH-154303"/>
    <s v="Jennifer Halladay"/>
    <x v="0"/>
    <x v="2"/>
    <s v="Honduras"/>
    <s v="Cortes"/>
    <s v="Choloma"/>
    <s v="LATAM"/>
    <s v="US-2014-154627"/>
    <x v="138"/>
    <s v="Medium"/>
    <s v="OFF-EN-10004989"/>
    <x v="427"/>
    <x v="0"/>
    <s v="Envelopes"/>
    <x v="9"/>
    <n v="19.149333333333335"/>
    <n v="22.015555555555558"/>
    <n v="79.256000000000014"/>
    <n v="0.4"/>
    <n v="-35.64"/>
    <x v="2"/>
    <d v="2014-11-22T00:00:00"/>
    <d v="2014-11-22T00:00:00"/>
    <n v="2"/>
    <x v="1"/>
    <n v="0"/>
    <x v="0"/>
    <n v="10.839"/>
    <x v="0"/>
    <n v="47"/>
    <n v="-0.449682042999899"/>
    <n v="0"/>
    <x v="2"/>
    <m/>
    <m/>
    <m/>
    <m/>
  </r>
  <r>
    <n v="498"/>
    <s v="ML-173953"/>
    <s v="Marina Lichtenstein"/>
    <x v="2"/>
    <x v="3"/>
    <s v="Cuba"/>
    <s v="Villa Clara"/>
    <s v="Santa Clara"/>
    <s v="LATAM"/>
    <s v="MX-2012-167122"/>
    <x v="230"/>
    <s v="High"/>
    <s v="FUR-CH-10002547"/>
    <x v="97"/>
    <x v="1"/>
    <s v="Chairs"/>
    <x v="0"/>
    <n v="54.28"/>
    <n v="61"/>
    <n v="183"/>
    <n v="0"/>
    <n v="20.16"/>
    <x v="0"/>
    <d v="2012-04-28T00:00:00"/>
    <d v="2012-04-29T00:00:00"/>
    <n v="6"/>
    <x v="0"/>
    <n v="1"/>
    <x v="1"/>
    <n v="23.55"/>
    <x v="1"/>
    <n v="17"/>
    <n v="0.11016393442622952"/>
    <n v="1"/>
    <x v="1"/>
    <m/>
    <m/>
    <m/>
    <m/>
  </r>
  <r>
    <n v="499"/>
    <s v="ML-173953"/>
    <s v="Marina Lichtenstein"/>
    <x v="2"/>
    <x v="3"/>
    <s v="Cuba"/>
    <s v="Villa Clara"/>
    <s v="Santa Clara"/>
    <s v="LATAM"/>
    <s v="MX-2012-167122"/>
    <x v="230"/>
    <s v="High"/>
    <s v="TEC-CO-10000344"/>
    <x v="140"/>
    <x v="2"/>
    <s v="Copiers"/>
    <x v="5"/>
    <n v="136.15877260571432"/>
    <n v="174.55873006584599"/>
    <n v="1219.46728824"/>
    <n v="2E-3"/>
    <n v="266.35588000000001"/>
    <x v="0"/>
    <d v="2012-04-28T00:00:00"/>
    <d v="2012-04-28T00:00:00"/>
    <n v="5"/>
    <x v="1"/>
    <n v="0"/>
    <x v="1"/>
    <n v="103.256"/>
    <x v="1"/>
    <n v="17"/>
    <n v="0.21841986461516238"/>
    <n v="0"/>
    <x v="2"/>
    <m/>
    <m/>
    <m/>
    <m/>
  </r>
  <r>
    <n v="500"/>
    <s v="SM-203203"/>
    <s v="Sean Miller"/>
    <x v="1"/>
    <x v="3"/>
    <s v="Dominican Republic"/>
    <s v="San Juan"/>
    <s v="San Juan de la Maguana"/>
    <s v="LATAM"/>
    <s v="MX-2011-125045"/>
    <x v="231"/>
    <s v="Critical"/>
    <s v="OFF-AP-10003561"/>
    <x v="428"/>
    <x v="0"/>
    <s v="Appliances"/>
    <x v="5"/>
    <n v="117.21782857142856"/>
    <n v="191.68228571428568"/>
    <n v="1073.4207999999999"/>
    <n v="0.2"/>
    <n v="252.89599999999999"/>
    <x v="2"/>
    <d v="2011-11-24T00:00:00"/>
    <d v="2011-11-24T00:00:00"/>
    <n v="2"/>
    <x v="1"/>
    <n v="0"/>
    <x v="3"/>
    <n v="286.46300000000002"/>
    <x v="3"/>
    <n v="48"/>
    <n v="0.23559819224669395"/>
    <n v="0"/>
    <x v="2"/>
    <m/>
    <m/>
    <m/>
    <m/>
  </r>
  <r>
    <n v="501"/>
    <s v="EB-137053"/>
    <s v="Ed Braxton"/>
    <x v="2"/>
    <x v="1"/>
    <s v="Colombia"/>
    <s v="Antioquia"/>
    <s v="Apartado"/>
    <s v="LATAM"/>
    <s v="MX-2013-142118"/>
    <x v="171"/>
    <s v="Medium"/>
    <s v="FUR-FU-10004015"/>
    <x v="1"/>
    <x v="1"/>
    <s v="Furnishings"/>
    <x v="2"/>
    <n v="20.16"/>
    <n v="31.5"/>
    <n v="63"/>
    <n v="0"/>
    <n v="22.68"/>
    <x v="1"/>
    <d v="2013-07-01T00:00:00"/>
    <d v="2013-07-01T00:00:00"/>
    <n v="3"/>
    <x v="1"/>
    <n v="0"/>
    <x v="2"/>
    <n v="4.4379999999999997"/>
    <x v="2"/>
    <n v="26"/>
    <n v="0.36"/>
    <n v="0"/>
    <x v="2"/>
    <m/>
    <m/>
    <m/>
    <m/>
  </r>
  <r>
    <n v="502"/>
    <s v="EB-137053"/>
    <s v="Ed Braxton"/>
    <x v="2"/>
    <x v="1"/>
    <s v="Colombia"/>
    <s v="Antioquia"/>
    <s v="Apartado"/>
    <s v="LATAM"/>
    <s v="MX-2013-142118"/>
    <x v="171"/>
    <s v="Medium"/>
    <s v="OFF-AR-10002824"/>
    <x v="429"/>
    <x v="0"/>
    <s v="Art"/>
    <x v="3"/>
    <n v="13.1"/>
    <n v="17.5"/>
    <n v="70"/>
    <n v="0"/>
    <n v="17.600000000000001"/>
    <x v="1"/>
    <d v="2013-07-01T00:00:00"/>
    <d v="2013-07-01T00:00:00"/>
    <n v="3"/>
    <x v="1"/>
    <n v="0"/>
    <x v="2"/>
    <n v="6.1890000000000001"/>
    <x v="2"/>
    <n v="26"/>
    <n v="0.25142857142857145"/>
    <n v="0"/>
    <x v="2"/>
    <m/>
    <m/>
    <m/>
    <m/>
  </r>
  <r>
    <n v="503"/>
    <s v="BF-112753"/>
    <s v="Beth Fritzler"/>
    <x v="2"/>
    <x v="2"/>
    <s v="Panama"/>
    <s v="Panama"/>
    <s v="Panama City"/>
    <s v="LATAM"/>
    <s v="US-2014-135160"/>
    <x v="232"/>
    <s v="High"/>
    <s v="FUR-BO-10001739"/>
    <x v="430"/>
    <x v="1"/>
    <s v="Bookcases"/>
    <x v="7"/>
    <n v="250.2792"/>
    <n v="316.08533333333332"/>
    <n v="948.25599999999997"/>
    <n v="0.4"/>
    <n v="-303.14"/>
    <x v="1"/>
    <d v="2014-09-30T00:00:00"/>
    <d v="2014-09-30T00:00:00"/>
    <n v="3"/>
    <x v="1"/>
    <n v="0"/>
    <x v="5"/>
    <n v="85.307000000000002"/>
    <x v="0"/>
    <n v="39"/>
    <n v="-0.31968160496743497"/>
    <n v="0"/>
    <x v="2"/>
    <m/>
    <m/>
    <m/>
    <m/>
  </r>
  <r>
    <n v="504"/>
    <s v="BF-112753"/>
    <s v="Beth Fritzler"/>
    <x v="2"/>
    <x v="2"/>
    <s v="Panama"/>
    <s v="Panama"/>
    <s v="Panama City"/>
    <s v="LATAM"/>
    <s v="US-2014-135160"/>
    <x v="232"/>
    <s v="High"/>
    <s v="OFF-ST-10001440"/>
    <x v="431"/>
    <x v="0"/>
    <s v="Storage"/>
    <x v="5"/>
    <n v="16.281371428571425"/>
    <n v="30.882285714285711"/>
    <n v="129.70559999999998"/>
    <n v="0.4"/>
    <n v="15.736000000000001"/>
    <x v="1"/>
    <d v="2014-09-30T00:00:00"/>
    <d v="2014-09-30T00:00:00"/>
    <n v="3"/>
    <x v="1"/>
    <n v="0"/>
    <x v="5"/>
    <n v="20.149000000000001"/>
    <x v="0"/>
    <n v="39"/>
    <n v="0.12132089902055118"/>
    <n v="0"/>
    <x v="2"/>
    <m/>
    <m/>
    <m/>
    <m/>
  </r>
  <r>
    <n v="505"/>
    <s v="BS-116653"/>
    <s v="Brian Stugart"/>
    <x v="0"/>
    <x v="2"/>
    <s v="Honduras"/>
    <s v="Francisco Morazan"/>
    <s v="Tegucigalpa"/>
    <s v="LATAM"/>
    <s v="US-2014-131786"/>
    <x v="17"/>
    <s v="Medium"/>
    <s v="OFF-BI-10000126"/>
    <x v="432"/>
    <x v="0"/>
    <s v="Binders"/>
    <x v="0"/>
    <n v="4.6269333333333345"/>
    <n v="6.1715555555555568"/>
    <n v="11.108800000000002"/>
    <n v="0.4"/>
    <n v="-2.7719999999999998"/>
    <x v="0"/>
    <d v="2014-11-03T00:00:00"/>
    <d v="2014-11-03T00:00:00"/>
    <n v="5"/>
    <x v="1"/>
    <n v="0"/>
    <x v="4"/>
    <n v="0.42399999999999999"/>
    <x v="0"/>
    <n v="44"/>
    <n v="-0.24953190263574818"/>
    <n v="0"/>
    <x v="2"/>
    <m/>
    <m/>
    <m/>
    <m/>
  </r>
  <r>
    <n v="506"/>
    <s v="JH-159853"/>
    <s v="Joseph Holt"/>
    <x v="0"/>
    <x v="0"/>
    <s v="Mexico"/>
    <s v="Nuevo Leon"/>
    <s v="Monterrey"/>
    <s v="LATAM"/>
    <s v="US-2012-142475"/>
    <x v="233"/>
    <s v="Critical"/>
    <s v="FUR-CH-10001332"/>
    <x v="433"/>
    <x v="1"/>
    <s v="Chairs"/>
    <x v="5"/>
    <n v="31.261714285714294"/>
    <n v="35.977142857142866"/>
    <n v="201.47200000000007"/>
    <n v="0.2"/>
    <n v="-17.36"/>
    <x v="3"/>
    <d v="2012-04-20T00:00:00"/>
    <d v="2012-04-20T00:00:00"/>
    <n v="0"/>
    <x v="1"/>
    <n v="0"/>
    <x v="2"/>
    <n v="24.385999999999999"/>
    <x v="1"/>
    <n v="16"/>
    <n v="-8.616581956797964E-2"/>
    <n v="0"/>
    <x v="2"/>
    <m/>
    <m/>
    <m/>
    <m/>
  </r>
  <r>
    <n v="507"/>
    <s v="BF-112153"/>
    <s v="Benjamin Farhat"/>
    <x v="1"/>
    <x v="2"/>
    <s v="Nicaragua"/>
    <s v="Managua"/>
    <s v="Managua"/>
    <s v="LATAM"/>
    <s v="MX-2012-122329"/>
    <x v="234"/>
    <s v="Medium"/>
    <s v="TEC-PH-10002102"/>
    <x v="434"/>
    <x v="2"/>
    <s v="Phones"/>
    <x v="3"/>
    <n v="26.95"/>
    <n v="50.75"/>
    <n v="203"/>
    <n v="0"/>
    <n v="95.2"/>
    <x v="1"/>
    <d v="2012-09-27T00:00:00"/>
    <d v="2012-09-27T00:00:00"/>
    <n v="3"/>
    <x v="1"/>
    <n v="0"/>
    <x v="1"/>
    <n v="21.064"/>
    <x v="1"/>
    <n v="39"/>
    <n v="0.4689655172413793"/>
    <n v="0"/>
    <x v="2"/>
    <m/>
    <m/>
    <m/>
    <m/>
  </r>
  <r>
    <n v="508"/>
    <s v="BF-112153"/>
    <s v="Benjamin Farhat"/>
    <x v="1"/>
    <x v="2"/>
    <s v="Nicaragua"/>
    <s v="Managua"/>
    <s v="Managua"/>
    <s v="LATAM"/>
    <s v="MX-2012-122329"/>
    <x v="234"/>
    <s v="Medium"/>
    <s v="OFF-EN-10002710"/>
    <x v="435"/>
    <x v="0"/>
    <s v="Envelopes"/>
    <x v="0"/>
    <n v="31.61333333333333"/>
    <n v="34.333333333333329"/>
    <n v="102.99999999999999"/>
    <n v="0"/>
    <n v="8.16"/>
    <x v="1"/>
    <d v="2012-09-27T00:00:00"/>
    <d v="2012-09-27T00:00:00"/>
    <n v="3"/>
    <x v="1"/>
    <n v="0"/>
    <x v="1"/>
    <n v="9.4619999999999997"/>
    <x v="1"/>
    <n v="39"/>
    <n v="7.9223300970873795E-2"/>
    <n v="0"/>
    <x v="2"/>
    <m/>
    <m/>
    <m/>
    <m/>
  </r>
  <r>
    <n v="509"/>
    <s v="BF-112153"/>
    <s v="Benjamin Farhat"/>
    <x v="1"/>
    <x v="2"/>
    <s v="Nicaragua"/>
    <s v="Managua"/>
    <s v="Managua"/>
    <s v="LATAM"/>
    <s v="MX-2012-122329"/>
    <x v="234"/>
    <s v="Medium"/>
    <s v="TEC-CO-10003346"/>
    <x v="436"/>
    <x v="2"/>
    <s v="Copiers"/>
    <x v="1"/>
    <n v="199.16964920000001"/>
    <n v="252.14934789579161"/>
    <n v="2013.1603936000001"/>
    <n v="2E-3"/>
    <n v="419.8032"/>
    <x v="1"/>
    <d v="2012-09-27T00:00:00"/>
    <d v="2012-09-27T00:00:00"/>
    <n v="3"/>
    <x v="1"/>
    <n v="0"/>
    <x v="1"/>
    <n v="243.059"/>
    <x v="1"/>
    <n v="39"/>
    <n v="0.2085294352772826"/>
    <n v="0"/>
    <x v="2"/>
    <m/>
    <m/>
    <m/>
    <m/>
  </r>
  <r>
    <n v="510"/>
    <s v="BF-112153"/>
    <s v="Benjamin Farhat"/>
    <x v="1"/>
    <x v="2"/>
    <s v="Nicaragua"/>
    <s v="Managua"/>
    <s v="Managua"/>
    <s v="LATAM"/>
    <s v="MX-2012-122329"/>
    <x v="234"/>
    <s v="Medium"/>
    <s v="TEC-AC-10001311"/>
    <x v="437"/>
    <x v="2"/>
    <s v="Accessories"/>
    <x v="0"/>
    <n v="29.293333333333333"/>
    <n v="54.333333333333329"/>
    <n v="163"/>
    <n v="0"/>
    <n v="75.12"/>
    <x v="1"/>
    <d v="2012-09-27T00:00:00"/>
    <d v="2012-09-27T00:00:00"/>
    <n v="3"/>
    <x v="1"/>
    <n v="0"/>
    <x v="1"/>
    <n v="9.1379999999999999"/>
    <x v="1"/>
    <n v="39"/>
    <n v="0.46085889570552152"/>
    <n v="0"/>
    <x v="2"/>
    <m/>
    <m/>
    <m/>
    <m/>
  </r>
  <r>
    <n v="511"/>
    <s v="DC-128503"/>
    <s v="Dan Campbell"/>
    <x v="0"/>
    <x v="1"/>
    <s v="Brazil"/>
    <s v="Goias"/>
    <s v="Goiania"/>
    <s v="LATAM"/>
    <s v="MX-2012-118080"/>
    <x v="42"/>
    <s v="Medium"/>
    <s v="FUR-FU-10003297"/>
    <x v="438"/>
    <x v="1"/>
    <s v="Furnishings"/>
    <x v="2"/>
    <n v="66"/>
    <n v="72.5"/>
    <n v="145"/>
    <n v="0"/>
    <n v="13"/>
    <x v="0"/>
    <d v="2013-01-02T00:00:00"/>
    <d v="2013-01-02T00:00:00"/>
    <n v="5"/>
    <x v="1"/>
    <n v="0"/>
    <x v="2"/>
    <n v="11.847"/>
    <x v="1"/>
    <n v="52"/>
    <n v="8.9655172413793102E-2"/>
    <n v="0"/>
    <x v="2"/>
    <m/>
    <m/>
    <m/>
    <m/>
  </r>
  <r>
    <n v="512"/>
    <s v="DC-128503"/>
    <s v="Dan Campbell"/>
    <x v="0"/>
    <x v="1"/>
    <s v="Brazil"/>
    <s v="Goias"/>
    <s v="Goiania"/>
    <s v="LATAM"/>
    <s v="MX-2012-118080"/>
    <x v="42"/>
    <s v="Medium"/>
    <s v="OFF-ST-10002781"/>
    <x v="314"/>
    <x v="0"/>
    <s v="Storage"/>
    <x v="1"/>
    <n v="53.234999999999999"/>
    <n v="85.875"/>
    <n v="687"/>
    <n v="0"/>
    <n v="261.12"/>
    <x v="0"/>
    <d v="2013-01-02T00:00:00"/>
    <d v="2013-01-02T00:00:00"/>
    <n v="5"/>
    <x v="1"/>
    <n v="0"/>
    <x v="2"/>
    <n v="51.533000000000001"/>
    <x v="1"/>
    <n v="52"/>
    <n v="0.3800873362445415"/>
    <n v="0"/>
    <x v="2"/>
    <m/>
    <m/>
    <m/>
    <m/>
  </r>
  <r>
    <n v="513"/>
    <s v="KN-163903"/>
    <s v="Katherine Nockton"/>
    <x v="2"/>
    <x v="3"/>
    <s v="Cuba"/>
    <s v="Pinar del Rio"/>
    <s v="Consolacion del Sur"/>
    <s v="LATAM"/>
    <s v="MX-2014-157798"/>
    <x v="235"/>
    <s v="Medium"/>
    <s v="TEC-CO-10001309"/>
    <x v="439"/>
    <x v="2"/>
    <s v="Copiers"/>
    <x v="0"/>
    <n v="245.89273384000009"/>
    <n v="253.4927994388778"/>
    <n v="758.95744152000009"/>
    <n v="2E-3"/>
    <n v="21.279240000000001"/>
    <x v="1"/>
    <d v="2014-11-02T00:00:00"/>
    <d v="2014-11-05T00:00:00"/>
    <n v="6"/>
    <x v="0"/>
    <n v="3"/>
    <x v="0"/>
    <n v="106.691"/>
    <x v="0"/>
    <n v="44"/>
    <n v="2.8037461438395094E-2"/>
    <n v="1"/>
    <x v="0"/>
    <m/>
    <m/>
    <m/>
    <m/>
  </r>
  <r>
    <n v="514"/>
    <s v="KN-163903"/>
    <s v="Katherine Nockton"/>
    <x v="2"/>
    <x v="3"/>
    <s v="Cuba"/>
    <s v="Pinar del Rio"/>
    <s v="Consolacion del Sur"/>
    <s v="LATAM"/>
    <s v="MX-2014-157798"/>
    <x v="235"/>
    <s v="Medium"/>
    <s v="OFF-EN-10004560"/>
    <x v="440"/>
    <x v="0"/>
    <s v="Envelopes"/>
    <x v="2"/>
    <n v="7.7799999999999994"/>
    <n v="11.5"/>
    <n v="23"/>
    <n v="0"/>
    <n v="7.44"/>
    <x v="1"/>
    <d v="2014-11-02T00:00:00"/>
    <d v="2014-11-02T00:00:00"/>
    <n v="3"/>
    <x v="1"/>
    <n v="0"/>
    <x v="0"/>
    <n v="2.085"/>
    <x v="0"/>
    <n v="44"/>
    <n v="0.32347826086956522"/>
    <n v="0"/>
    <x v="2"/>
    <m/>
    <m/>
    <m/>
    <m/>
  </r>
  <r>
    <n v="515"/>
    <s v="KN-163903"/>
    <s v="Katherine Nockton"/>
    <x v="2"/>
    <x v="3"/>
    <s v="Cuba"/>
    <s v="Pinar del Rio"/>
    <s v="Consolacion del Sur"/>
    <s v="LATAM"/>
    <s v="MX-2014-157798"/>
    <x v="235"/>
    <s v="Medium"/>
    <s v="OFF-BI-10003373"/>
    <x v="441"/>
    <x v="0"/>
    <s v="Binders"/>
    <x v="7"/>
    <n v="23.48"/>
    <n v="32.6"/>
    <n v="163"/>
    <n v="0"/>
    <n v="45.6"/>
    <x v="1"/>
    <d v="2014-11-02T00:00:00"/>
    <d v="2014-11-03T00:00:00"/>
    <n v="4"/>
    <x v="0"/>
    <n v="1"/>
    <x v="0"/>
    <n v="20.079000000000001"/>
    <x v="0"/>
    <n v="44"/>
    <n v="0.27975460122699386"/>
    <n v="1"/>
    <x v="1"/>
    <m/>
    <m/>
    <m/>
    <m/>
  </r>
  <r>
    <n v="516"/>
    <s v="KN-163903"/>
    <s v="Katherine Nockton"/>
    <x v="2"/>
    <x v="3"/>
    <s v="Cuba"/>
    <s v="Pinar del Rio"/>
    <s v="Consolacion del Sur"/>
    <s v="LATAM"/>
    <s v="MX-2014-157798"/>
    <x v="235"/>
    <s v="Medium"/>
    <s v="OFF-EN-10004057"/>
    <x v="316"/>
    <x v="0"/>
    <s v="Envelopes"/>
    <x v="7"/>
    <n v="16.28"/>
    <n v="16.600000000000001"/>
    <n v="83"/>
    <n v="0"/>
    <n v="1.6"/>
    <x v="1"/>
    <d v="2014-11-02T00:00:00"/>
    <d v="2014-11-05T00:00:00"/>
    <n v="6"/>
    <x v="0"/>
    <n v="3"/>
    <x v="0"/>
    <n v="8.1660000000000004"/>
    <x v="0"/>
    <n v="44"/>
    <n v="1.9277108433734941E-2"/>
    <n v="1"/>
    <x v="0"/>
    <m/>
    <m/>
    <m/>
    <m/>
  </r>
  <r>
    <n v="517"/>
    <s v="BS-113803"/>
    <s v="Bill Stewart"/>
    <x v="2"/>
    <x v="2"/>
    <s v="Panama"/>
    <s v="Panama"/>
    <s v="Panama City"/>
    <s v="LATAM"/>
    <s v="US-2014-127292"/>
    <x v="236"/>
    <s v="High"/>
    <s v="OFF-BI-10001254"/>
    <x v="442"/>
    <x v="0"/>
    <s v="Binders"/>
    <x v="3"/>
    <n v="28.038000000000004"/>
    <n v="36.863333333333337"/>
    <n v="88.472000000000008"/>
    <n v="0.4"/>
    <n v="-23.68"/>
    <x v="1"/>
    <d v="2014-04-06T00:00:00"/>
    <d v="2014-04-06T00:00:00"/>
    <n v="3"/>
    <x v="1"/>
    <n v="0"/>
    <x v="0"/>
    <n v="11.680999999999999"/>
    <x v="0"/>
    <n v="14"/>
    <n v="-0.26765530337281851"/>
    <n v="0"/>
    <x v="2"/>
    <m/>
    <m/>
    <m/>
    <m/>
  </r>
  <r>
    <n v="518"/>
    <s v="BS-113803"/>
    <s v="Bill Stewart"/>
    <x v="2"/>
    <x v="2"/>
    <s v="Panama"/>
    <s v="Panama"/>
    <s v="Panama City"/>
    <s v="LATAM"/>
    <s v="US-2014-127292"/>
    <x v="236"/>
    <s v="High"/>
    <s v="OFF-EN-10000857"/>
    <x v="88"/>
    <x v="0"/>
    <s v="Envelopes"/>
    <x v="7"/>
    <n v="16.827999999999996"/>
    <n v="26.34666666666666"/>
    <n v="79.039999999999978"/>
    <n v="0.4"/>
    <n v="-5.0999999999999996"/>
    <x v="1"/>
    <d v="2014-04-06T00:00:00"/>
    <d v="2014-04-06T00:00:00"/>
    <n v="3"/>
    <x v="1"/>
    <n v="0"/>
    <x v="0"/>
    <n v="12.319000000000001"/>
    <x v="0"/>
    <n v="14"/>
    <n v="-6.4524291497975728E-2"/>
    <n v="0"/>
    <x v="2"/>
    <m/>
    <m/>
    <m/>
    <m/>
  </r>
  <r>
    <n v="519"/>
    <s v="BS-113803"/>
    <s v="Bill Stewart"/>
    <x v="2"/>
    <x v="2"/>
    <s v="Panama"/>
    <s v="Panama"/>
    <s v="Panama City"/>
    <s v="LATAM"/>
    <s v="US-2014-127292"/>
    <x v="236"/>
    <s v="High"/>
    <s v="OFF-LA-10000203"/>
    <x v="127"/>
    <x v="0"/>
    <s v="Labels"/>
    <x v="7"/>
    <n v="2.4823999999999997"/>
    <n v="4.277333333333333"/>
    <n v="12.831999999999997"/>
    <n v="0.4"/>
    <n v="0.42"/>
    <x v="1"/>
    <d v="2014-04-06T00:00:00"/>
    <d v="2014-04-09T00:00:00"/>
    <n v="6"/>
    <x v="0"/>
    <n v="3"/>
    <x v="0"/>
    <n v="1.512"/>
    <x v="0"/>
    <n v="14"/>
    <n v="3.2730673316708238E-2"/>
    <n v="1"/>
    <x v="0"/>
    <m/>
    <m/>
    <m/>
    <m/>
  </r>
  <r>
    <n v="520"/>
    <s v="SZ-200353"/>
    <s v="Sam Zeldin"/>
    <x v="1"/>
    <x v="2"/>
    <s v="Nicaragua"/>
    <s v="Managua"/>
    <s v="Managua"/>
    <s v="LATAM"/>
    <s v="MX-2011-128699"/>
    <x v="237"/>
    <s v="Low"/>
    <s v="FUR-BO-10001946"/>
    <x v="443"/>
    <x v="1"/>
    <s v="Bookcases"/>
    <x v="0"/>
    <n v="109.56666666666671"/>
    <n v="110.6666666666667"/>
    <n v="332.00000000000011"/>
    <n v="0"/>
    <n v="3.3"/>
    <x v="0"/>
    <d v="2011-09-24T00:00:00"/>
    <d v="2011-09-24T00:00:00"/>
    <n v="5"/>
    <x v="1"/>
    <n v="0"/>
    <x v="1"/>
    <n v="49.688000000000002"/>
    <x v="3"/>
    <n v="39"/>
    <n v="9.9397590361445746E-3"/>
    <n v="0"/>
    <x v="2"/>
    <m/>
    <m/>
    <m/>
    <m/>
  </r>
  <r>
    <n v="521"/>
    <s v="SJ-202153"/>
    <s v="Sarah Jordon"/>
    <x v="0"/>
    <x v="0"/>
    <s v="Mexico"/>
    <s v="Coahuila"/>
    <s v="Monclova"/>
    <s v="LATAM"/>
    <s v="US-2011-155894"/>
    <x v="22"/>
    <s v="Low"/>
    <s v="FUR-CH-10001044"/>
    <x v="444"/>
    <x v="1"/>
    <s v="Chairs"/>
    <x v="2"/>
    <n v="66.368800000000007"/>
    <n v="69.555999999999997"/>
    <n v="111.28960000000001"/>
    <n v="0.2"/>
    <n v="-21.448"/>
    <x v="0"/>
    <d v="2011-10-18T00:00:00"/>
    <d v="2011-10-18T00:00:00"/>
    <n v="5"/>
    <x v="1"/>
    <n v="0"/>
    <x v="0"/>
    <n v="12.169"/>
    <x v="3"/>
    <n v="42"/>
    <n v="-0.19272241071942031"/>
    <n v="0"/>
    <x v="2"/>
    <m/>
    <m/>
    <m/>
    <m/>
  </r>
  <r>
    <n v="522"/>
    <s v="SJ-202153"/>
    <s v="Sarah Jordon"/>
    <x v="0"/>
    <x v="0"/>
    <s v="Mexico"/>
    <s v="Coahuila"/>
    <s v="Monclova"/>
    <s v="LATAM"/>
    <s v="US-2011-155894"/>
    <x v="22"/>
    <s v="Low"/>
    <s v="OFF-ST-10000290"/>
    <x v="445"/>
    <x v="0"/>
    <s v="Storage"/>
    <x v="2"/>
    <n v="18.259999999999998"/>
    <n v="20.5"/>
    <n v="41"/>
    <n v="0"/>
    <n v="4.4800000000000004"/>
    <x v="0"/>
    <d v="2011-10-18T00:00:00"/>
    <d v="2011-10-18T00:00:00"/>
    <n v="5"/>
    <x v="1"/>
    <n v="0"/>
    <x v="0"/>
    <n v="8.4329999999999998"/>
    <x v="3"/>
    <n v="42"/>
    <n v="0.10926829268292684"/>
    <n v="0"/>
    <x v="2"/>
    <m/>
    <m/>
    <m/>
    <m/>
  </r>
  <r>
    <n v="523"/>
    <s v="SJ-202153"/>
    <s v="Sarah Jordon"/>
    <x v="0"/>
    <x v="0"/>
    <s v="Mexico"/>
    <s v="Coahuila"/>
    <s v="Monclova"/>
    <s v="LATAM"/>
    <s v="US-2011-155894"/>
    <x v="22"/>
    <s v="Low"/>
    <s v="TEC-CO-10001468"/>
    <x v="446"/>
    <x v="2"/>
    <s v="Copiers"/>
    <x v="0"/>
    <n v="144.09603514666671"/>
    <n v="211.95570655978628"/>
    <n v="634.5953854400002"/>
    <n v="2E-3"/>
    <n v="202.30727999999999"/>
    <x v="0"/>
    <d v="2011-10-18T00:00:00"/>
    <d v="2011-10-18T00:00:00"/>
    <n v="5"/>
    <x v="1"/>
    <n v="0"/>
    <x v="0"/>
    <n v="96.498999999999995"/>
    <x v="3"/>
    <n v="42"/>
    <n v="0.31879727562110954"/>
    <n v="0"/>
    <x v="2"/>
    <m/>
    <m/>
    <m/>
    <m/>
  </r>
  <r>
    <n v="524"/>
    <s v="PG-188203"/>
    <s v="Patrick Gardner"/>
    <x v="0"/>
    <x v="2"/>
    <s v="El Salvador"/>
    <s v="San Salvador"/>
    <s v="Apopa"/>
    <s v="LATAM"/>
    <s v="MX-2012-151911"/>
    <x v="238"/>
    <s v="High"/>
    <s v="OFF-LA-10002258"/>
    <x v="447"/>
    <x v="0"/>
    <s v="Labels"/>
    <x v="4"/>
    <n v="3.88"/>
    <n v="5"/>
    <n v="5"/>
    <n v="0"/>
    <n v="1.1200000000000001"/>
    <x v="0"/>
    <d v="2012-03-04T00:00:00"/>
    <d v="2012-03-04T00:00:00"/>
    <n v="5"/>
    <x v="1"/>
    <n v="0"/>
    <x v="3"/>
    <n v="0.48099999999999998"/>
    <x v="1"/>
    <n v="9"/>
    <n v="0.22400000000000003"/>
    <n v="0"/>
    <x v="2"/>
    <m/>
    <m/>
    <m/>
    <m/>
  </r>
  <r>
    <n v="525"/>
    <s v="BW-112003"/>
    <s v="Ben Wallace"/>
    <x v="0"/>
    <x v="1"/>
    <s v="Brazil"/>
    <s v="Sao Paulo"/>
    <s v="Limeira"/>
    <s v="LATAM"/>
    <s v="MX-2013-144141"/>
    <x v="239"/>
    <s v="High"/>
    <s v="FUR-FU-10000140"/>
    <x v="448"/>
    <x v="1"/>
    <s v="Furnishings"/>
    <x v="6"/>
    <n v="24.302222222222223"/>
    <n v="34.222222222222221"/>
    <n v="308"/>
    <n v="0"/>
    <n v="89.28"/>
    <x v="0"/>
    <d v="2013-07-27T00:00:00"/>
    <d v="2013-07-27T00:00:00"/>
    <n v="5"/>
    <x v="1"/>
    <n v="0"/>
    <x v="1"/>
    <n v="29.623000000000001"/>
    <x v="2"/>
    <n v="30"/>
    <n v="0.28987012987012989"/>
    <n v="0"/>
    <x v="2"/>
    <m/>
    <m/>
    <m/>
    <m/>
  </r>
  <r>
    <n v="526"/>
    <s v="BW-112003"/>
    <s v="Ben Wallace"/>
    <x v="0"/>
    <x v="1"/>
    <s v="Brazil"/>
    <s v="Sao Paulo"/>
    <s v="Limeira"/>
    <s v="LATAM"/>
    <s v="MX-2013-144141"/>
    <x v="239"/>
    <s v="High"/>
    <s v="TEC-AC-10001055"/>
    <x v="364"/>
    <x v="2"/>
    <s v="Accessories"/>
    <x v="3"/>
    <n v="38.25"/>
    <n v="38.25"/>
    <n v="153"/>
    <n v="0"/>
    <n v="0"/>
    <x v="0"/>
    <d v="2013-07-27T00:00:00"/>
    <d v="2013-07-27T00:00:00"/>
    <n v="5"/>
    <x v="1"/>
    <n v="0"/>
    <x v="1"/>
    <n v="22.007999999999999"/>
    <x v="2"/>
    <n v="30"/>
    <n v="0"/>
    <n v="0"/>
    <x v="2"/>
    <m/>
    <m/>
    <m/>
    <m/>
  </r>
  <r>
    <n v="527"/>
    <s v="BW-112003"/>
    <s v="Ben Wallace"/>
    <x v="0"/>
    <x v="1"/>
    <s v="Brazil"/>
    <s v="Sao Paulo"/>
    <s v="Limeira"/>
    <s v="LATAM"/>
    <s v="MX-2013-144141"/>
    <x v="239"/>
    <s v="High"/>
    <s v="OFF-ST-10000650"/>
    <x v="346"/>
    <x v="0"/>
    <s v="Storage"/>
    <x v="0"/>
    <n v="10.313333333333329"/>
    <n v="16.333333333333329"/>
    <n v="48.999999999999986"/>
    <n v="0"/>
    <n v="18.059999999999999"/>
    <x v="0"/>
    <d v="2013-07-27T00:00:00"/>
    <d v="2013-07-28T00:00:00"/>
    <n v="6"/>
    <x v="0"/>
    <n v="1"/>
    <x v="1"/>
    <n v="0.77100000000000002"/>
    <x v="2"/>
    <n v="30"/>
    <n v="0.36857142857142866"/>
    <n v="1"/>
    <x v="1"/>
    <m/>
    <m/>
    <m/>
    <m/>
  </r>
  <r>
    <n v="528"/>
    <s v="CA-127753"/>
    <s v="Cynthia Arntzen"/>
    <x v="0"/>
    <x v="3"/>
    <s v="Cuba"/>
    <s v="Santiago de Cuba"/>
    <s v="Santiago de Cuba"/>
    <s v="LATAM"/>
    <s v="MX-2013-168858"/>
    <x v="240"/>
    <s v="High"/>
    <s v="FUR-BO-10003631"/>
    <x v="449"/>
    <x v="1"/>
    <s v="Bookcases"/>
    <x v="2"/>
    <n v="73.680000000000007"/>
    <n v="99.5"/>
    <n v="199"/>
    <n v="0"/>
    <n v="51.64"/>
    <x v="0"/>
    <d v="2013-06-24T00:00:00"/>
    <d v="2013-06-27T00:00:00"/>
    <n v="8"/>
    <x v="0"/>
    <n v="3"/>
    <x v="4"/>
    <n v="22.47"/>
    <x v="2"/>
    <n v="25"/>
    <n v="0.25949748743718593"/>
    <n v="1"/>
    <x v="0"/>
    <m/>
    <m/>
    <m/>
    <m/>
  </r>
  <r>
    <n v="529"/>
    <s v="EH-141853"/>
    <s v="Evan Henry"/>
    <x v="0"/>
    <x v="3"/>
    <s v="Cuba"/>
    <s v="Granma"/>
    <s v="Bayamo"/>
    <s v="LATAM"/>
    <s v="MX-2014-100090"/>
    <x v="241"/>
    <s v="Low"/>
    <s v="OFF-ST-10004532"/>
    <x v="421"/>
    <x v="0"/>
    <s v="Storage"/>
    <x v="7"/>
    <n v="59.9"/>
    <n v="89.4"/>
    <n v="447"/>
    <n v="0"/>
    <n v="147.5"/>
    <x v="0"/>
    <d v="2014-06-16T00:00:00"/>
    <d v="2014-06-19T00:00:00"/>
    <n v="8"/>
    <x v="0"/>
    <n v="3"/>
    <x v="4"/>
    <n v="77.149000000000001"/>
    <x v="0"/>
    <n v="24"/>
    <n v="0.32997762863534674"/>
    <n v="1"/>
    <x v="0"/>
    <m/>
    <m/>
    <m/>
    <m/>
  </r>
  <r>
    <n v="530"/>
    <s v="AG-107653"/>
    <s v="Anthony Garverick"/>
    <x v="1"/>
    <x v="2"/>
    <s v="El Salvador"/>
    <s v="San Salvador"/>
    <s v="San Salvador"/>
    <s v="LATAM"/>
    <s v="MX-2014-118766"/>
    <x v="242"/>
    <s v="High"/>
    <s v="OFF-FA-10001029"/>
    <x v="450"/>
    <x v="0"/>
    <s v="Fasteners"/>
    <x v="6"/>
    <n v="7.8222222222222246"/>
    <n v="8.2222222222222232"/>
    <n v="74.000000000000014"/>
    <n v="0"/>
    <n v="3.6"/>
    <x v="0"/>
    <d v="2014-05-14T00:00:00"/>
    <d v="2014-05-15T00:00:00"/>
    <n v="6"/>
    <x v="0"/>
    <n v="1"/>
    <x v="2"/>
    <n v="3.9910000000000001"/>
    <x v="0"/>
    <n v="19"/>
    <n v="4.8648648648648637E-2"/>
    <n v="1"/>
    <x v="1"/>
    <m/>
    <m/>
    <m/>
    <m/>
  </r>
  <r>
    <n v="531"/>
    <s v="AG-107653"/>
    <s v="Anthony Garverick"/>
    <x v="1"/>
    <x v="2"/>
    <s v="El Salvador"/>
    <s v="San Salvador"/>
    <s v="San Salvador"/>
    <s v="LATAM"/>
    <s v="MX-2014-118766"/>
    <x v="242"/>
    <s v="High"/>
    <s v="FUR-FU-10002696"/>
    <x v="401"/>
    <x v="1"/>
    <s v="Furnishings"/>
    <x v="6"/>
    <n v="54.415555555555557"/>
    <n v="75.555555555555557"/>
    <n v="680"/>
    <n v="0"/>
    <n v="190.26"/>
    <x v="0"/>
    <d v="2014-05-14T00:00:00"/>
    <d v="2014-05-16T00:00:00"/>
    <n v="7"/>
    <x v="0"/>
    <n v="2"/>
    <x v="2"/>
    <n v="56.237000000000002"/>
    <x v="0"/>
    <n v="19"/>
    <n v="0.2797941176470588"/>
    <n v="1"/>
    <x v="3"/>
    <m/>
    <m/>
    <m/>
    <m/>
  </r>
  <r>
    <n v="532"/>
    <s v="MC-176053"/>
    <s v="Matt Connell"/>
    <x v="2"/>
    <x v="2"/>
    <s v="Guatemala"/>
    <s v="Guatemala"/>
    <s v="Villa Canales"/>
    <s v="LATAM"/>
    <s v="MX-2013-149916"/>
    <x v="7"/>
    <s v="High"/>
    <s v="TEC-AC-10002013"/>
    <x v="451"/>
    <x v="2"/>
    <s v="Accessories"/>
    <x v="12"/>
    <n v="29.316923076923082"/>
    <n v="37.07692307692308"/>
    <n v="482.00000000000006"/>
    <n v="0"/>
    <n v="100.88"/>
    <x v="0"/>
    <d v="2013-12-24T00:00:00"/>
    <d v="2013-12-24T00:00:00"/>
    <n v="5"/>
    <x v="1"/>
    <n v="0"/>
    <x v="0"/>
    <n v="88.201999999999998"/>
    <x v="2"/>
    <n v="51"/>
    <n v="0.20929460580912859"/>
    <n v="0"/>
    <x v="2"/>
    <m/>
    <m/>
    <m/>
    <m/>
  </r>
  <r>
    <n v="533"/>
    <s v="MC-176053"/>
    <s v="Matt Connell"/>
    <x v="2"/>
    <x v="2"/>
    <s v="Guatemala"/>
    <s v="Guatemala"/>
    <s v="Villa Canales"/>
    <s v="LATAM"/>
    <s v="MX-2013-149916"/>
    <x v="7"/>
    <s v="High"/>
    <s v="OFF-BI-10003883"/>
    <x v="452"/>
    <x v="0"/>
    <s v="Binders"/>
    <x v="7"/>
    <n v="7.18"/>
    <n v="10.199999999999999"/>
    <n v="51"/>
    <n v="0"/>
    <n v="15.1"/>
    <x v="0"/>
    <d v="2013-12-24T00:00:00"/>
    <d v="2013-12-24T00:00:00"/>
    <n v="5"/>
    <x v="1"/>
    <n v="0"/>
    <x v="0"/>
    <n v="8.3710000000000004"/>
    <x v="2"/>
    <n v="51"/>
    <n v="0.29607843137254902"/>
    <n v="0"/>
    <x v="2"/>
    <m/>
    <m/>
    <m/>
    <m/>
  </r>
  <r>
    <n v="534"/>
    <s v="MC-176053"/>
    <s v="Matt Connell"/>
    <x v="2"/>
    <x v="2"/>
    <s v="Guatemala"/>
    <s v="Guatemala"/>
    <s v="Villa Canales"/>
    <s v="LATAM"/>
    <s v="MX-2013-149916"/>
    <x v="7"/>
    <s v="High"/>
    <s v="OFF-ST-10002343"/>
    <x v="453"/>
    <x v="0"/>
    <s v="Storage"/>
    <x v="7"/>
    <n v="18.18"/>
    <n v="32.4"/>
    <n v="162"/>
    <n v="0"/>
    <n v="71.099999999999994"/>
    <x v="0"/>
    <d v="2013-12-24T00:00:00"/>
    <d v="2013-12-24T00:00:00"/>
    <n v="5"/>
    <x v="1"/>
    <n v="0"/>
    <x v="0"/>
    <n v="20.006"/>
    <x v="2"/>
    <n v="51"/>
    <n v="0.43888888888888883"/>
    <n v="0"/>
    <x v="2"/>
    <m/>
    <m/>
    <m/>
    <m/>
  </r>
  <r>
    <n v="535"/>
    <s v="ES-140803"/>
    <s v="Erin Smith"/>
    <x v="2"/>
    <x v="1"/>
    <s v="Brazil"/>
    <s v="Sao Paulo"/>
    <s v="Sao Paulo"/>
    <s v="LATAM"/>
    <s v="MX-2012-154179"/>
    <x v="243"/>
    <s v="Medium"/>
    <s v="FUR-BO-10001476"/>
    <x v="454"/>
    <x v="1"/>
    <s v="Bookcases"/>
    <x v="4"/>
    <n v="82.92"/>
    <n v="101"/>
    <n v="101"/>
    <n v="0"/>
    <n v="18.079999999999998"/>
    <x v="0"/>
    <d v="2012-12-16T00:00:00"/>
    <d v="2012-12-16T00:00:00"/>
    <n v="5"/>
    <x v="1"/>
    <n v="0"/>
    <x v="3"/>
    <n v="5.7169999999999996"/>
    <x v="1"/>
    <n v="50"/>
    <n v="0.179009900990099"/>
    <n v="0"/>
    <x v="2"/>
    <m/>
    <m/>
    <m/>
    <m/>
  </r>
  <r>
    <n v="536"/>
    <s v="ES-140803"/>
    <s v="Erin Smith"/>
    <x v="2"/>
    <x v="1"/>
    <s v="Brazil"/>
    <s v="Sao Paulo"/>
    <s v="Sao Paulo"/>
    <s v="LATAM"/>
    <s v="MX-2012-154179"/>
    <x v="243"/>
    <s v="Medium"/>
    <s v="FUR-CH-10003107"/>
    <x v="455"/>
    <x v="1"/>
    <s v="Chairs"/>
    <x v="0"/>
    <n v="83.54"/>
    <n v="116"/>
    <n v="348"/>
    <n v="0"/>
    <n v="97.38"/>
    <x v="0"/>
    <d v="2012-12-16T00:00:00"/>
    <d v="2012-12-17T00:00:00"/>
    <n v="6"/>
    <x v="0"/>
    <n v="1"/>
    <x v="3"/>
    <n v="28.100999999999999"/>
    <x v="1"/>
    <n v="50"/>
    <n v="0.27982758620689652"/>
    <n v="1"/>
    <x v="1"/>
    <m/>
    <m/>
    <m/>
    <m/>
  </r>
  <r>
    <n v="537"/>
    <s v="ES-140803"/>
    <s v="Erin Smith"/>
    <x v="2"/>
    <x v="1"/>
    <s v="Brazil"/>
    <s v="Sao Paulo"/>
    <s v="Sao Paulo"/>
    <s v="LATAM"/>
    <s v="MX-2012-154179"/>
    <x v="243"/>
    <s v="Medium"/>
    <s v="TEC-AC-10001221"/>
    <x v="456"/>
    <x v="2"/>
    <s v="Accessories"/>
    <x v="7"/>
    <n v="50.64"/>
    <n v="68.400000000000006"/>
    <n v="342"/>
    <n v="0"/>
    <n v="88.8"/>
    <x v="0"/>
    <d v="2012-12-16T00:00:00"/>
    <d v="2012-12-16T00:00:00"/>
    <n v="5"/>
    <x v="1"/>
    <n v="0"/>
    <x v="3"/>
    <n v="25.722999999999999"/>
    <x v="1"/>
    <n v="50"/>
    <n v="0.25964912280701752"/>
    <n v="0"/>
    <x v="2"/>
    <m/>
    <m/>
    <m/>
    <m/>
  </r>
  <r>
    <n v="538"/>
    <s v="ES-140803"/>
    <s v="Erin Smith"/>
    <x v="2"/>
    <x v="1"/>
    <s v="Brazil"/>
    <s v="Sao Paulo"/>
    <s v="Sao Paulo"/>
    <s v="LATAM"/>
    <s v="MX-2012-154179"/>
    <x v="243"/>
    <s v="Medium"/>
    <s v="FUR-FU-10001161"/>
    <x v="457"/>
    <x v="1"/>
    <s v="Furnishings"/>
    <x v="7"/>
    <n v="20.399999999999995"/>
    <n v="34.599999999999994"/>
    <n v="172.99999999999997"/>
    <n v="0"/>
    <n v="71"/>
    <x v="0"/>
    <d v="2012-12-16T00:00:00"/>
    <d v="2012-12-16T00:00:00"/>
    <n v="5"/>
    <x v="1"/>
    <n v="0"/>
    <x v="3"/>
    <n v="15.282999999999999"/>
    <x v="1"/>
    <n v="50"/>
    <n v="0.41040462427745672"/>
    <n v="0"/>
    <x v="2"/>
    <m/>
    <m/>
    <m/>
    <m/>
  </r>
  <r>
    <n v="539"/>
    <s v="ES-140803"/>
    <s v="Erin Smith"/>
    <x v="2"/>
    <x v="1"/>
    <s v="Brazil"/>
    <s v="Sao Paulo"/>
    <s v="Sao Paulo"/>
    <s v="LATAM"/>
    <s v="MX-2012-154179"/>
    <x v="243"/>
    <s v="Medium"/>
    <s v="OFF-FA-10000801"/>
    <x v="458"/>
    <x v="0"/>
    <s v="Fasteners"/>
    <x v="2"/>
    <n v="6.4399999999999995"/>
    <n v="9.5"/>
    <n v="19"/>
    <n v="0"/>
    <n v="6.12"/>
    <x v="0"/>
    <d v="2012-12-16T00:00:00"/>
    <d v="2012-12-16T00:00:00"/>
    <n v="5"/>
    <x v="1"/>
    <n v="0"/>
    <x v="3"/>
    <n v="2.214"/>
    <x v="1"/>
    <n v="50"/>
    <n v="0.32210526315789473"/>
    <n v="0"/>
    <x v="2"/>
    <m/>
    <m/>
    <m/>
    <m/>
  </r>
  <r>
    <n v="540"/>
    <s v="ES-140803"/>
    <s v="Erin Smith"/>
    <x v="2"/>
    <x v="1"/>
    <s v="Brazil"/>
    <s v="Sao Paulo"/>
    <s v="Sao Paulo"/>
    <s v="LATAM"/>
    <s v="MX-2012-154179"/>
    <x v="243"/>
    <s v="Medium"/>
    <s v="OFF-AP-10004191"/>
    <x v="459"/>
    <x v="0"/>
    <s v="Appliances"/>
    <x v="3"/>
    <n v="225.26999999999998"/>
    <n v="331.25"/>
    <n v="1325"/>
    <n v="0"/>
    <n v="423.92"/>
    <x v="0"/>
    <d v="2012-12-16T00:00:00"/>
    <d v="2012-12-16T00:00:00"/>
    <n v="5"/>
    <x v="1"/>
    <n v="0"/>
    <x v="3"/>
    <n v="87.284999999999997"/>
    <x v="1"/>
    <n v="50"/>
    <n v="0.31993962264150944"/>
    <n v="0"/>
    <x v="2"/>
    <m/>
    <m/>
    <m/>
    <m/>
  </r>
  <r>
    <n v="541"/>
    <s v="ES-140803"/>
    <s v="Erin Smith"/>
    <x v="2"/>
    <x v="1"/>
    <s v="Brazil"/>
    <s v="Sao Paulo"/>
    <s v="Sao Paulo"/>
    <s v="LATAM"/>
    <s v="MX-2012-154179"/>
    <x v="243"/>
    <s v="Medium"/>
    <s v="TEC-CO-10004367"/>
    <x v="460"/>
    <x v="2"/>
    <s v="Copiers"/>
    <x v="5"/>
    <n v="176.40837451428584"/>
    <n v="252.06811073575733"/>
    <n v="1760.9478216000007"/>
    <n v="2E-3"/>
    <n v="526.08920000000001"/>
    <x v="0"/>
    <d v="2012-12-16T00:00:00"/>
    <d v="2012-12-16T00:00:00"/>
    <n v="5"/>
    <x v="1"/>
    <n v="0"/>
    <x v="3"/>
    <n v="120.855"/>
    <x v="1"/>
    <n v="50"/>
    <n v="0.29875342900392943"/>
    <n v="0"/>
    <x v="2"/>
    <m/>
    <m/>
    <m/>
    <m/>
  </r>
  <r>
    <n v="542"/>
    <s v="CC-124753"/>
    <s v="Cindy Chapman"/>
    <x v="0"/>
    <x v="2"/>
    <s v="Honduras"/>
    <s v="Cortes"/>
    <s v="San Pedro Sula"/>
    <s v="LATAM"/>
    <s v="US-2013-130813"/>
    <x v="244"/>
    <s v="High"/>
    <s v="OFF-ST-10001954"/>
    <x v="461"/>
    <x v="0"/>
    <s v="Storage"/>
    <x v="7"/>
    <n v="31.260000000000009"/>
    <n v="43.933333333333344"/>
    <n v="131.80000000000001"/>
    <n v="0.4"/>
    <n v="-24.5"/>
    <x v="1"/>
    <d v="2013-10-05T00:00:00"/>
    <d v="2013-10-05T00:00:00"/>
    <n v="3"/>
    <x v="1"/>
    <n v="0"/>
    <x v="4"/>
    <n v="19.085999999999999"/>
    <x v="2"/>
    <n v="40"/>
    <n v="-0.18588770864946888"/>
    <n v="0"/>
    <x v="2"/>
    <m/>
    <m/>
    <m/>
    <m/>
  </r>
  <r>
    <n v="543"/>
    <s v="CC-124753"/>
    <s v="Cindy Chapman"/>
    <x v="0"/>
    <x v="2"/>
    <s v="Honduras"/>
    <s v="Cortes"/>
    <s v="San Pedro Sula"/>
    <s v="LATAM"/>
    <s v="US-2013-130813"/>
    <x v="244"/>
    <s v="High"/>
    <s v="FUR-CH-10003514"/>
    <x v="462"/>
    <x v="1"/>
    <s v="Chairs"/>
    <x v="2"/>
    <n v="84.593599999999981"/>
    <n v="111.11599999999999"/>
    <n v="133.33919999999998"/>
    <n v="0.4"/>
    <n v="-35.847999999999999"/>
    <x v="1"/>
    <d v="2013-10-05T00:00:00"/>
    <d v="2013-10-05T00:00:00"/>
    <n v="3"/>
    <x v="1"/>
    <n v="0"/>
    <x v="4"/>
    <n v="24.946999999999999"/>
    <x v="2"/>
    <n v="40"/>
    <n v="-0.26884817068049011"/>
    <n v="0"/>
    <x v="2"/>
    <m/>
    <m/>
    <m/>
    <m/>
  </r>
  <r>
    <n v="544"/>
    <s v="RK-193003"/>
    <s v="Ralph Kennedy"/>
    <x v="0"/>
    <x v="0"/>
    <s v="Mexico"/>
    <s v="Jalisco"/>
    <s v="Guadalajara"/>
    <s v="LATAM"/>
    <s v="MX-2013-141852"/>
    <x v="245"/>
    <s v="Medium"/>
    <s v="OFF-BI-10004654"/>
    <x v="463"/>
    <x v="0"/>
    <s v="Binders"/>
    <x v="0"/>
    <n v="15.073333333333329"/>
    <n v="20.333333333333329"/>
    <n v="60.999999999999986"/>
    <n v="0"/>
    <n v="15.78"/>
    <x v="0"/>
    <d v="2013-08-06T00:00:00"/>
    <d v="2013-08-06T00:00:00"/>
    <n v="5"/>
    <x v="1"/>
    <n v="0"/>
    <x v="0"/>
    <n v="6.2089999999999996"/>
    <x v="2"/>
    <n v="31"/>
    <n v="0.258688524590164"/>
    <n v="0"/>
    <x v="2"/>
    <m/>
    <m/>
    <m/>
    <m/>
  </r>
  <r>
    <n v="545"/>
    <s v="RK-193003"/>
    <s v="Ralph Kennedy"/>
    <x v="0"/>
    <x v="0"/>
    <s v="Mexico"/>
    <s v="Jalisco"/>
    <s v="Guadalajara"/>
    <s v="LATAM"/>
    <s v="MX-2013-141852"/>
    <x v="245"/>
    <s v="Medium"/>
    <s v="FUR-CH-10001114"/>
    <x v="157"/>
    <x v="1"/>
    <s v="Chairs"/>
    <x v="0"/>
    <n v="19.127466666666667"/>
    <n v="35.929333333333332"/>
    <n v="86.230400000000003"/>
    <n v="0.2"/>
    <n v="28.847999999999999"/>
    <x v="0"/>
    <d v="2013-08-06T00:00:00"/>
    <d v="2013-08-06T00:00:00"/>
    <n v="5"/>
    <x v="1"/>
    <n v="0"/>
    <x v="0"/>
    <n v="6.157"/>
    <x v="2"/>
    <n v="31"/>
    <n v="0.3345455894904813"/>
    <n v="0"/>
    <x v="2"/>
    <m/>
    <m/>
    <m/>
    <m/>
  </r>
  <r>
    <n v="546"/>
    <s v="TS-216103"/>
    <s v="Troy Staebel"/>
    <x v="0"/>
    <x v="1"/>
    <s v="Uruguay"/>
    <s v="Montevideo"/>
    <s v="Montevideo"/>
    <s v="LATAM"/>
    <s v="MX-2013-124898"/>
    <x v="246"/>
    <s v="Medium"/>
    <s v="OFF-PA-10000863"/>
    <x v="464"/>
    <x v="0"/>
    <s v="Paper"/>
    <x v="3"/>
    <n v="10.25"/>
    <n v="10.25"/>
    <n v="41"/>
    <n v="0"/>
    <n v="0"/>
    <x v="0"/>
    <d v="2013-12-29T00:00:00"/>
    <d v="2013-12-29T00:00:00"/>
    <n v="5"/>
    <x v="1"/>
    <n v="0"/>
    <x v="3"/>
    <n v="1.5649999999999999"/>
    <x v="2"/>
    <n v="52"/>
    <n v="0"/>
    <n v="0"/>
    <x v="2"/>
    <m/>
    <m/>
    <m/>
    <m/>
  </r>
  <r>
    <n v="547"/>
    <s v="DB-133603"/>
    <s v="Dennis Bolton"/>
    <x v="1"/>
    <x v="2"/>
    <s v="Honduras"/>
    <s v="Yoro"/>
    <s v="El Progreso"/>
    <s v="LATAM"/>
    <s v="US-2014-151526"/>
    <x v="247"/>
    <s v="Low"/>
    <s v="OFF-SU-10003371"/>
    <x v="465"/>
    <x v="0"/>
    <s v="Supplies"/>
    <x v="4"/>
    <n v="33.318399999999997"/>
    <n v="36.103999999999999"/>
    <n v="21.662399999999998"/>
    <n v="0.4"/>
    <n v="-11.656000000000001"/>
    <x v="0"/>
    <d v="2014-10-30T00:00:00"/>
    <d v="2014-11-02T00:00:00"/>
    <n v="8"/>
    <x v="0"/>
    <n v="3"/>
    <x v="5"/>
    <n v="2.008"/>
    <x v="0"/>
    <n v="43"/>
    <n v="-0.53807519019129924"/>
    <n v="1"/>
    <x v="0"/>
    <m/>
    <m/>
    <m/>
    <m/>
  </r>
  <r>
    <n v="548"/>
    <s v="LD-170053"/>
    <s v="Lisa DeCherney"/>
    <x v="0"/>
    <x v="2"/>
    <s v="Panama"/>
    <s v="Panama"/>
    <s v="Panama City"/>
    <s v="LATAM"/>
    <s v="US-2013-117674"/>
    <x v="248"/>
    <s v="Medium"/>
    <s v="OFF-BI-10000501"/>
    <x v="466"/>
    <x v="0"/>
    <s v="Binders"/>
    <x v="3"/>
    <n v="10.265200000000002"/>
    <n v="12.32866666666667"/>
    <n v="29.588800000000006"/>
    <n v="0.4"/>
    <n v="-11.472"/>
    <x v="0"/>
    <d v="2013-11-30T00:00:00"/>
    <d v="2013-11-30T00:00:00"/>
    <n v="5"/>
    <x v="1"/>
    <n v="0"/>
    <x v="1"/>
    <n v="2.7240000000000002"/>
    <x v="2"/>
    <n v="48"/>
    <n v="-0.38771427026442429"/>
    <n v="0"/>
    <x v="2"/>
    <m/>
    <m/>
    <m/>
    <m/>
  </r>
  <r>
    <n v="549"/>
    <s v="LD-170053"/>
    <s v="Lisa DeCherney"/>
    <x v="0"/>
    <x v="2"/>
    <s v="Panama"/>
    <s v="Panama"/>
    <s v="Panama City"/>
    <s v="LATAM"/>
    <s v="US-2013-117674"/>
    <x v="248"/>
    <s v="Medium"/>
    <s v="OFF-ST-10001393"/>
    <x v="467"/>
    <x v="0"/>
    <s v="Storage"/>
    <x v="2"/>
    <n v="41.765599999999999"/>
    <n v="47.269333333333336"/>
    <n v="56.723199999999999"/>
    <n v="0.4"/>
    <n v="-26.808"/>
    <x v="0"/>
    <d v="2013-11-30T00:00:00"/>
    <d v="2013-12-02T00:00:00"/>
    <n v="7"/>
    <x v="0"/>
    <n v="2"/>
    <x v="1"/>
    <n v="1.7330000000000001"/>
    <x v="2"/>
    <n v="48"/>
    <n v="-0.47261085411260295"/>
    <n v="1"/>
    <x v="3"/>
    <m/>
    <m/>
    <m/>
    <m/>
  </r>
  <r>
    <n v="550"/>
    <s v="PW-192403"/>
    <s v="Pierre Wener"/>
    <x v="0"/>
    <x v="0"/>
    <s v="Mexico"/>
    <s v="Coahuila"/>
    <s v="Saltillo"/>
    <s v="LATAM"/>
    <s v="MX-2011-154116"/>
    <x v="249"/>
    <s v="Medium"/>
    <s v="OFF-SU-10001368"/>
    <x v="468"/>
    <x v="0"/>
    <s v="Supplies"/>
    <x v="0"/>
    <n v="4.2333333333333334"/>
    <n v="7.3333333333333339"/>
    <n v="22"/>
    <n v="0"/>
    <n v="9.3000000000000007"/>
    <x v="1"/>
    <d v="2011-06-02T00:00:00"/>
    <d v="2011-06-02T00:00:00"/>
    <n v="3"/>
    <x v="1"/>
    <n v="0"/>
    <x v="1"/>
    <n v="1.7529999999999999"/>
    <x v="3"/>
    <n v="23"/>
    <n v="0.42272727272727278"/>
    <n v="0"/>
    <x v="2"/>
    <m/>
    <m/>
    <m/>
    <m/>
  </r>
  <r>
    <n v="551"/>
    <s v="PW-192403"/>
    <s v="Pierre Wener"/>
    <x v="0"/>
    <x v="0"/>
    <s v="Mexico"/>
    <s v="Coahuila"/>
    <s v="Saltillo"/>
    <s v="LATAM"/>
    <s v="MX-2011-154116"/>
    <x v="249"/>
    <s v="Medium"/>
    <s v="FUR-BO-10002352"/>
    <x v="2"/>
    <x v="1"/>
    <s v="Bookcases"/>
    <x v="0"/>
    <n v="68.078933333333325"/>
    <n v="94.73866666666666"/>
    <n v="227.37280000000001"/>
    <n v="0.2"/>
    <n v="23.135999999999999"/>
    <x v="1"/>
    <d v="2011-06-02T00:00:00"/>
    <d v="2011-06-02T00:00:00"/>
    <n v="3"/>
    <x v="1"/>
    <n v="0"/>
    <x v="1"/>
    <n v="18.978999999999999"/>
    <x v="3"/>
    <n v="23"/>
    <n v="0.10175359585667239"/>
    <n v="0"/>
    <x v="2"/>
    <m/>
    <m/>
    <m/>
    <m/>
  </r>
  <r>
    <n v="552"/>
    <s v="GD-145903"/>
    <s v="Giulietta Dortch"/>
    <x v="2"/>
    <x v="0"/>
    <s v="Mexico"/>
    <s v="Distrito Federal"/>
    <s v="Mexico City"/>
    <s v="LATAM"/>
    <s v="MX-2012-139514"/>
    <x v="250"/>
    <s v="Medium"/>
    <s v="TEC-CO-10000137"/>
    <x v="469"/>
    <x v="2"/>
    <s v="Copiers"/>
    <x v="6"/>
    <n v="192.47510248888892"/>
    <n v="253.27485219327548"/>
    <n v="2274.9147224000003"/>
    <n v="2E-3"/>
    <n v="542.63879999999995"/>
    <x v="0"/>
    <d v="2012-08-25T00:00:00"/>
    <d v="2012-08-25T00:00:00"/>
    <n v="5"/>
    <x v="1"/>
    <n v="0"/>
    <x v="1"/>
    <n v="146.55699999999999"/>
    <x v="1"/>
    <n v="34"/>
    <n v="0.23853149072222113"/>
    <n v="0"/>
    <x v="2"/>
    <m/>
    <m/>
    <m/>
    <m/>
  </r>
  <r>
    <n v="553"/>
    <s v="CS-122503"/>
    <s v="Chris Selesnick"/>
    <x v="2"/>
    <x v="2"/>
    <s v="Guatemala"/>
    <s v="Guatemala"/>
    <s v="Villa Nueva"/>
    <s v="LATAM"/>
    <s v="MX-2013-154228"/>
    <x v="251"/>
    <s v="Medium"/>
    <s v="OFF-EN-10001861"/>
    <x v="470"/>
    <x v="0"/>
    <s v="Envelopes"/>
    <x v="9"/>
    <n v="8.3466666666666658"/>
    <n v="13.666666666666666"/>
    <n v="82"/>
    <n v="0"/>
    <n v="31.92"/>
    <x v="0"/>
    <d v="2013-01-13T00:00:00"/>
    <d v="2013-01-13T00:00:00"/>
    <n v="5"/>
    <x v="1"/>
    <n v="0"/>
    <x v="3"/>
    <n v="4.0549999999999997"/>
    <x v="2"/>
    <n v="2"/>
    <n v="0.38926829268292684"/>
    <n v="0"/>
    <x v="2"/>
    <m/>
    <m/>
    <m/>
    <m/>
  </r>
  <r>
    <n v="554"/>
    <s v="RA-199153"/>
    <s v="Russell Applegate"/>
    <x v="0"/>
    <x v="0"/>
    <s v="Mexico"/>
    <s v="Baja California"/>
    <s v="Mexicali"/>
    <s v="LATAM"/>
    <s v="US-2014-139941"/>
    <x v="252"/>
    <s v="Critical"/>
    <s v="FUR-FU-10004338"/>
    <x v="471"/>
    <x v="1"/>
    <s v="Furnishings"/>
    <x v="2"/>
    <n v="8.5751999999999988"/>
    <n v="13.011999999999999"/>
    <n v="15.614399999999998"/>
    <n v="0.4"/>
    <n v="-1.536"/>
    <x v="2"/>
    <d v="2014-12-06T00:00:00"/>
    <d v="2014-12-06T00:00:00"/>
    <n v="2"/>
    <x v="1"/>
    <n v="0"/>
    <x v="0"/>
    <n v="3.2429999999999999"/>
    <x v="0"/>
    <n v="49"/>
    <n v="-9.8370734706424851E-2"/>
    <n v="0"/>
    <x v="2"/>
    <m/>
    <m/>
    <m/>
    <m/>
  </r>
  <r>
    <n v="555"/>
    <s v="RA-199153"/>
    <s v="Russell Applegate"/>
    <x v="0"/>
    <x v="0"/>
    <s v="Mexico"/>
    <s v="Baja California"/>
    <s v="Mexicali"/>
    <s v="LATAM"/>
    <s v="US-2014-139941"/>
    <x v="252"/>
    <s v="Critical"/>
    <s v="OFF-BI-10003883"/>
    <x v="452"/>
    <x v="0"/>
    <s v="Binders"/>
    <x v="9"/>
    <n v="7.1466666666666656"/>
    <n v="10.166666666666666"/>
    <n v="61"/>
    <n v="0"/>
    <n v="18.12"/>
    <x v="2"/>
    <d v="2014-12-06T00:00:00"/>
    <d v="2014-12-07T00:00:00"/>
    <n v="3"/>
    <x v="0"/>
    <n v="1"/>
    <x v="0"/>
    <n v="24.614000000000001"/>
    <x v="0"/>
    <n v="49"/>
    <n v="0.29704918032786887"/>
    <n v="1"/>
    <x v="1"/>
    <m/>
    <m/>
    <m/>
    <m/>
  </r>
  <r>
    <n v="556"/>
    <s v="RA-199153"/>
    <s v="Russell Applegate"/>
    <x v="0"/>
    <x v="0"/>
    <s v="Mexico"/>
    <s v="Baja California"/>
    <s v="Mexicali"/>
    <s v="LATAM"/>
    <s v="US-2014-139941"/>
    <x v="252"/>
    <s v="Critical"/>
    <s v="OFF-AR-10002650"/>
    <x v="472"/>
    <x v="0"/>
    <s v="Art"/>
    <x v="4"/>
    <n v="8.9600000000000009"/>
    <n v="16"/>
    <n v="16"/>
    <n v="0"/>
    <n v="7.04"/>
    <x v="2"/>
    <d v="2014-12-06T00:00:00"/>
    <d v="2014-12-09T00:00:00"/>
    <n v="5"/>
    <x v="0"/>
    <n v="3"/>
    <x v="0"/>
    <n v="6.0810000000000004"/>
    <x v="0"/>
    <n v="49"/>
    <n v="0.44"/>
    <n v="1"/>
    <x v="0"/>
    <m/>
    <m/>
    <m/>
    <m/>
  </r>
  <r>
    <n v="557"/>
    <s v="RA-199153"/>
    <s v="Russell Applegate"/>
    <x v="0"/>
    <x v="0"/>
    <s v="Mexico"/>
    <s v="Baja California"/>
    <s v="Mexicali"/>
    <s v="LATAM"/>
    <s v="US-2014-139941"/>
    <x v="252"/>
    <s v="Critical"/>
    <s v="TEC-AC-10000890"/>
    <x v="473"/>
    <x v="2"/>
    <s v="Accessories"/>
    <x v="2"/>
    <n v="113.82"/>
    <n v="172.5"/>
    <n v="345"/>
    <n v="0"/>
    <n v="117.36"/>
    <x v="2"/>
    <d v="2014-12-06T00:00:00"/>
    <d v="2014-12-06T00:00:00"/>
    <n v="2"/>
    <x v="1"/>
    <n v="0"/>
    <x v="0"/>
    <n v="89.69"/>
    <x v="0"/>
    <n v="49"/>
    <n v="0.34017391304347827"/>
    <n v="0"/>
    <x v="2"/>
    <m/>
    <m/>
    <m/>
    <m/>
  </r>
  <r>
    <n v="558"/>
    <s v="RA-199153"/>
    <s v="Russell Applegate"/>
    <x v="0"/>
    <x v="0"/>
    <s v="Mexico"/>
    <s v="Baja California"/>
    <s v="Mexicali"/>
    <s v="LATAM"/>
    <s v="US-2014-139941"/>
    <x v="252"/>
    <s v="Critical"/>
    <s v="FUR-BO-10004162"/>
    <x v="474"/>
    <x v="1"/>
    <s v="Bookcases"/>
    <x v="2"/>
    <n v="62.666400000000003"/>
    <n v="108.36799999999999"/>
    <n v="173.3888"/>
    <n v="0.2"/>
    <n v="48.055999999999997"/>
    <x v="2"/>
    <d v="2014-12-06T00:00:00"/>
    <d v="2014-12-06T00:00:00"/>
    <n v="2"/>
    <x v="1"/>
    <n v="0"/>
    <x v="0"/>
    <n v="47.837000000000003"/>
    <x v="0"/>
    <n v="49"/>
    <n v="0.27715746345784731"/>
    <n v="0"/>
    <x v="2"/>
    <m/>
    <m/>
    <m/>
    <m/>
  </r>
  <r>
    <n v="559"/>
    <s v="RA-199153"/>
    <s v="Russell Applegate"/>
    <x v="0"/>
    <x v="0"/>
    <s v="Mexico"/>
    <s v="Baja California"/>
    <s v="Mexicali"/>
    <s v="LATAM"/>
    <s v="US-2014-139941"/>
    <x v="252"/>
    <s v="Critical"/>
    <s v="TEC-AC-10004434"/>
    <x v="181"/>
    <x v="2"/>
    <s v="Accessories"/>
    <x v="0"/>
    <n v="10.006666666666671"/>
    <n v="19.666666666666671"/>
    <n v="59.000000000000014"/>
    <n v="0"/>
    <n v="28.98"/>
    <x v="2"/>
    <d v="2014-12-06T00:00:00"/>
    <d v="2014-12-06T00:00:00"/>
    <n v="2"/>
    <x v="1"/>
    <n v="0"/>
    <x v="0"/>
    <n v="21.527000000000001"/>
    <x v="0"/>
    <n v="49"/>
    <n v="0.49118644067796596"/>
    <n v="0"/>
    <x v="2"/>
    <m/>
    <m/>
    <m/>
    <m/>
  </r>
  <r>
    <n v="560"/>
    <s v="SC-207703"/>
    <s v="Stewart Carmichael"/>
    <x v="2"/>
    <x v="2"/>
    <s v="Nicaragua"/>
    <s v="Managua"/>
    <s v="Managua"/>
    <s v="LATAM"/>
    <s v="MX-2011-132815"/>
    <x v="253"/>
    <s v="Medium"/>
    <s v="OFF-BI-10000501"/>
    <x v="466"/>
    <x v="0"/>
    <s v="Binders"/>
    <x v="2"/>
    <n v="8.7799999999999994"/>
    <n v="10"/>
    <n v="20"/>
    <n v="0"/>
    <n v="2.44"/>
    <x v="1"/>
    <d v="2011-04-23T00:00:00"/>
    <d v="2011-04-26T00:00:00"/>
    <n v="6"/>
    <x v="0"/>
    <n v="3"/>
    <x v="4"/>
    <n v="2.1429999999999998"/>
    <x v="3"/>
    <n v="17"/>
    <n v="0.122"/>
    <n v="1"/>
    <x v="0"/>
    <m/>
    <m/>
    <m/>
    <m/>
  </r>
  <r>
    <n v="561"/>
    <s v="BP-110953"/>
    <s v="Bart Pistole"/>
    <x v="2"/>
    <x v="1"/>
    <s v="Brazil"/>
    <s v="Minas Gerais"/>
    <s v="Belo Horizonte"/>
    <s v="LATAM"/>
    <s v="US-2013-137589"/>
    <x v="254"/>
    <s v="High"/>
    <s v="TEC-AC-10002357"/>
    <x v="475"/>
    <x v="2"/>
    <s v="Accessories"/>
    <x v="13"/>
    <n v="25.533066666666667"/>
    <n v="46.072666666666663"/>
    <n v="221.14879999999999"/>
    <n v="0.6"/>
    <n v="-85.248000000000005"/>
    <x v="1"/>
    <d v="2013-10-19T00:00:00"/>
    <d v="2013-10-20T00:00:00"/>
    <n v="4"/>
    <x v="0"/>
    <n v="1"/>
    <x v="4"/>
    <n v="7.8410000000000002"/>
    <x v="2"/>
    <n v="42"/>
    <n v="-0.38547801299396606"/>
    <n v="1"/>
    <x v="1"/>
    <m/>
    <m/>
    <m/>
    <m/>
  </r>
  <r>
    <n v="562"/>
    <s v="BP-110953"/>
    <s v="Bart Pistole"/>
    <x v="2"/>
    <x v="1"/>
    <s v="Brazil"/>
    <s v="Minas Gerais"/>
    <s v="Belo Horizonte"/>
    <s v="LATAM"/>
    <s v="US-2013-137589"/>
    <x v="254"/>
    <s v="High"/>
    <s v="FUR-BO-10001498"/>
    <x v="221"/>
    <x v="1"/>
    <s v="Bookcases"/>
    <x v="2"/>
    <n v="211.12640000000002"/>
    <n v="369.80599999999998"/>
    <n v="295.84480000000002"/>
    <n v="0.6"/>
    <n v="-126.408"/>
    <x v="1"/>
    <d v="2013-10-19T00:00:00"/>
    <d v="2013-10-19T00:00:00"/>
    <n v="3"/>
    <x v="1"/>
    <n v="0"/>
    <x v="4"/>
    <n v="32.743000000000002"/>
    <x v="2"/>
    <n v="42"/>
    <n v="-0.42727808634797704"/>
    <n v="0"/>
    <x v="2"/>
    <m/>
    <m/>
    <m/>
    <m/>
  </r>
  <r>
    <n v="563"/>
    <s v="TP-214153"/>
    <s v="Tom Prescott"/>
    <x v="0"/>
    <x v="3"/>
    <s v="Cuba"/>
    <s v="Guantanamo"/>
    <s v="Guantanamo"/>
    <s v="LATAM"/>
    <s v="MX-2014-101378"/>
    <x v="255"/>
    <s v="Medium"/>
    <s v="TEC-PH-10003636"/>
    <x v="476"/>
    <x v="2"/>
    <s v="Phones"/>
    <x v="4"/>
    <n v="65.52"/>
    <n v="84"/>
    <n v="84"/>
    <n v="0"/>
    <n v="18.48"/>
    <x v="0"/>
    <d v="2014-01-22T00:00:00"/>
    <d v="2014-01-22T00:00:00"/>
    <n v="5"/>
    <x v="1"/>
    <n v="0"/>
    <x v="2"/>
    <n v="3.806"/>
    <x v="0"/>
    <n v="3"/>
    <n v="0.22"/>
    <n v="0"/>
    <x v="2"/>
    <m/>
    <m/>
    <m/>
    <m/>
  </r>
  <r>
    <n v="564"/>
    <s v="TP-214153"/>
    <s v="Tom Prescott"/>
    <x v="0"/>
    <x v="3"/>
    <s v="Cuba"/>
    <s v="Guantanamo"/>
    <s v="Guantanamo"/>
    <s v="LATAM"/>
    <s v="MX-2014-101378"/>
    <x v="255"/>
    <s v="Medium"/>
    <s v="FUR-FU-10003408"/>
    <x v="477"/>
    <x v="1"/>
    <s v="Furnishings"/>
    <x v="0"/>
    <n v="11.12666666666667"/>
    <n v="14.66666666666667"/>
    <n v="44.000000000000007"/>
    <n v="0"/>
    <n v="10.62"/>
    <x v="0"/>
    <d v="2014-01-22T00:00:00"/>
    <d v="2014-01-22T00:00:00"/>
    <n v="5"/>
    <x v="1"/>
    <n v="0"/>
    <x v="2"/>
    <n v="5.2530000000000001"/>
    <x v="0"/>
    <n v="3"/>
    <n v="0.24136363636363631"/>
    <n v="0"/>
    <x v="2"/>
    <m/>
    <m/>
    <m/>
    <m/>
  </r>
  <r>
    <n v="565"/>
    <s v="TP-214153"/>
    <s v="Tom Prescott"/>
    <x v="0"/>
    <x v="3"/>
    <s v="Cuba"/>
    <s v="Guantanamo"/>
    <s v="Guantanamo"/>
    <s v="LATAM"/>
    <s v="MX-2014-101378"/>
    <x v="255"/>
    <s v="Medium"/>
    <s v="TEC-MA-10000124"/>
    <x v="478"/>
    <x v="2"/>
    <s v="Machines"/>
    <x v="2"/>
    <n v="95.84"/>
    <n v="115.5"/>
    <n v="231"/>
    <n v="0"/>
    <n v="39.32"/>
    <x v="0"/>
    <d v="2014-01-22T00:00:00"/>
    <d v="2014-01-24T00:00:00"/>
    <n v="7"/>
    <x v="0"/>
    <n v="2"/>
    <x v="2"/>
    <n v="23.895"/>
    <x v="0"/>
    <n v="3"/>
    <n v="0.17021645021645021"/>
    <n v="1"/>
    <x v="3"/>
    <m/>
    <m/>
    <m/>
    <m/>
  </r>
  <r>
    <n v="566"/>
    <s v="EK-137953"/>
    <s v="Eileen Kiefer"/>
    <x v="1"/>
    <x v="0"/>
    <s v="Mexico"/>
    <s v="Mexico"/>
    <s v="Tlalnepantla"/>
    <s v="LATAM"/>
    <s v="MX-2014-100811"/>
    <x v="256"/>
    <s v="Medium"/>
    <s v="FUR-BO-10004725"/>
    <x v="479"/>
    <x v="1"/>
    <s v="Bookcases"/>
    <x v="2"/>
    <n v="194.13040000000001"/>
    <n v="255.548"/>
    <n v="408.8768"/>
    <n v="0.2"/>
    <n v="20.616"/>
    <x v="0"/>
    <d v="2014-05-03T00:00:00"/>
    <d v="2014-05-03T00:00:00"/>
    <n v="5"/>
    <x v="1"/>
    <n v="0"/>
    <x v="1"/>
    <n v="14.952999999999999"/>
    <x v="0"/>
    <n v="18"/>
    <n v="5.0421055926870878E-2"/>
    <n v="0"/>
    <x v="2"/>
    <m/>
    <m/>
    <m/>
    <m/>
  </r>
  <r>
    <n v="567"/>
    <s v="LB-167353"/>
    <s v="Larry Blacks"/>
    <x v="0"/>
    <x v="2"/>
    <s v="Honduras"/>
    <s v="Yoro"/>
    <s v="El Progreso"/>
    <s v="LATAM"/>
    <s v="US-2014-100237"/>
    <x v="257"/>
    <s v="Medium"/>
    <s v="TEC-AC-10002799"/>
    <x v="273"/>
    <x v="2"/>
    <s v="Accessories"/>
    <x v="2"/>
    <n v="50.224800000000002"/>
    <n v="73.321333333333342"/>
    <n v="87.985600000000005"/>
    <n v="0.4"/>
    <n v="-12.464"/>
    <x v="1"/>
    <d v="2014-06-26T00:00:00"/>
    <d v="2014-06-26T00:00:00"/>
    <n v="3"/>
    <x v="1"/>
    <n v="0"/>
    <x v="1"/>
    <n v="10.791"/>
    <x v="0"/>
    <n v="26"/>
    <n v="-0.14165954428906549"/>
    <n v="0"/>
    <x v="2"/>
    <m/>
    <m/>
    <m/>
    <m/>
  </r>
  <r>
    <n v="568"/>
    <s v="LB-167353"/>
    <s v="Larry Blacks"/>
    <x v="0"/>
    <x v="2"/>
    <s v="Honduras"/>
    <s v="Yoro"/>
    <s v="El Progreso"/>
    <s v="LATAM"/>
    <s v="US-2014-100237"/>
    <x v="257"/>
    <s v="Medium"/>
    <s v="OFF-EN-10003728"/>
    <x v="480"/>
    <x v="0"/>
    <s v="Envelopes"/>
    <x v="3"/>
    <n v="25.710000000000008"/>
    <n v="32.183333333333344"/>
    <n v="77.240000000000023"/>
    <n v="0.4"/>
    <n v="-25.6"/>
    <x v="1"/>
    <d v="2014-06-26T00:00:00"/>
    <d v="2014-06-26T00:00:00"/>
    <n v="3"/>
    <x v="1"/>
    <n v="0"/>
    <x v="1"/>
    <n v="6.4740000000000002"/>
    <x v="0"/>
    <n v="26"/>
    <n v="-0.33143448990160529"/>
    <n v="0"/>
    <x v="2"/>
    <m/>
    <m/>
    <m/>
    <m/>
  </r>
  <r>
    <n v="569"/>
    <s v="JL-155053"/>
    <s v="Jeremy Lonsdale"/>
    <x v="0"/>
    <x v="2"/>
    <s v="Guatemala"/>
    <s v="Huehuetenango"/>
    <s v="Huehuetenango"/>
    <s v="LATAM"/>
    <s v="MX-2013-130785"/>
    <x v="258"/>
    <s v="High"/>
    <s v="OFF-LA-10002183"/>
    <x v="355"/>
    <x v="0"/>
    <s v="Labels"/>
    <x v="7"/>
    <n v="5.84"/>
    <n v="6.8"/>
    <n v="34"/>
    <n v="0"/>
    <n v="4.8"/>
    <x v="3"/>
    <d v="2013-07-17T00:00:00"/>
    <d v="2013-07-18T00:00:00"/>
    <n v="1"/>
    <x v="0"/>
    <n v="1"/>
    <x v="4"/>
    <n v="5.8339999999999996"/>
    <x v="2"/>
    <n v="29"/>
    <n v="0.14117647058823529"/>
    <n v="1"/>
    <x v="1"/>
    <m/>
    <m/>
    <m/>
    <m/>
  </r>
  <r>
    <n v="570"/>
    <s v="DV-134653"/>
    <s v="Dianna Vittorini"/>
    <x v="0"/>
    <x v="2"/>
    <s v="Nicaragua"/>
    <s v="Managua"/>
    <s v="Managua"/>
    <s v="LATAM"/>
    <s v="MX-2012-131569"/>
    <x v="259"/>
    <s v="High"/>
    <s v="OFF-FA-10002991"/>
    <x v="481"/>
    <x v="0"/>
    <s v="Fasteners"/>
    <x v="2"/>
    <n v="7.08"/>
    <n v="9"/>
    <n v="18"/>
    <n v="0"/>
    <n v="3.84"/>
    <x v="0"/>
    <d v="2012-09-04T00:00:00"/>
    <d v="2012-09-04T00:00:00"/>
    <n v="5"/>
    <x v="1"/>
    <n v="0"/>
    <x v="0"/>
    <n v="1.762"/>
    <x v="1"/>
    <n v="35"/>
    <n v="0.21333333333333332"/>
    <n v="0"/>
    <x v="2"/>
    <m/>
    <m/>
    <m/>
    <m/>
  </r>
  <r>
    <n v="571"/>
    <s v="MW-182203"/>
    <s v="Mitch Webber"/>
    <x v="0"/>
    <x v="2"/>
    <s v="El Salvador"/>
    <s v="San Salvador"/>
    <s v="Cuscatancingo"/>
    <s v="LATAM"/>
    <s v="MX-2012-100461"/>
    <x v="260"/>
    <s v="Medium"/>
    <s v="TEC-PH-10004970"/>
    <x v="482"/>
    <x v="2"/>
    <s v="Phones"/>
    <x v="0"/>
    <n v="37.766666666666666"/>
    <n v="49.666666666666671"/>
    <n v="149"/>
    <n v="0"/>
    <n v="35.700000000000003"/>
    <x v="0"/>
    <d v="2012-12-05T00:00:00"/>
    <d v="2012-12-05T00:00:00"/>
    <n v="5"/>
    <x v="1"/>
    <n v="0"/>
    <x v="2"/>
    <n v="6.8789999999999996"/>
    <x v="1"/>
    <n v="48"/>
    <n v="0.23959731543624163"/>
    <n v="0"/>
    <x v="2"/>
    <m/>
    <m/>
    <m/>
    <m/>
  </r>
  <r>
    <n v="572"/>
    <s v="AB-100153"/>
    <s v="Aaron Bergman"/>
    <x v="0"/>
    <x v="2"/>
    <s v="Nicaragua"/>
    <s v="Leon"/>
    <s v="Leon"/>
    <s v="LATAM"/>
    <s v="MX-2014-147655"/>
    <x v="261"/>
    <s v="Medium"/>
    <s v="TEC-AC-10003615"/>
    <x v="483"/>
    <x v="2"/>
    <s v="Accessories"/>
    <x v="2"/>
    <n v="118.72"/>
    <n v="172"/>
    <n v="344"/>
    <n v="0"/>
    <n v="106.56"/>
    <x v="1"/>
    <d v="2014-01-18T00:00:00"/>
    <d v="2014-01-18T00:00:00"/>
    <n v="3"/>
    <x v="1"/>
    <n v="0"/>
    <x v="4"/>
    <n v="21.42"/>
    <x v="0"/>
    <n v="3"/>
    <n v="0.30976744186046512"/>
    <n v="0"/>
    <x v="2"/>
    <m/>
    <m/>
    <m/>
    <m/>
  </r>
  <r>
    <n v="573"/>
    <s v="AB-100153"/>
    <s v="Aaron Bergman"/>
    <x v="0"/>
    <x v="2"/>
    <s v="Nicaragua"/>
    <s v="Leon"/>
    <s v="Leon"/>
    <s v="LATAM"/>
    <s v="MX-2014-147655"/>
    <x v="261"/>
    <s v="Medium"/>
    <s v="TEC-AC-10002308"/>
    <x v="484"/>
    <x v="2"/>
    <s v="Accessories"/>
    <x v="0"/>
    <n v="55.48"/>
    <n v="75"/>
    <n v="225"/>
    <n v="0"/>
    <n v="58.56"/>
    <x v="1"/>
    <d v="2014-01-18T00:00:00"/>
    <d v="2014-01-18T00:00:00"/>
    <n v="3"/>
    <x v="1"/>
    <n v="0"/>
    <x v="4"/>
    <n v="30.553000000000001"/>
    <x v="0"/>
    <n v="3"/>
    <n v="0.2602666666666667"/>
    <n v="0"/>
    <x v="2"/>
    <m/>
    <m/>
    <m/>
    <m/>
  </r>
  <r>
    <n v="574"/>
    <s v="BT-114853"/>
    <s v="Brad Thomas"/>
    <x v="1"/>
    <x v="1"/>
    <s v="Brazil"/>
    <s v="Federal District"/>
    <s v="Brasilia"/>
    <s v="LATAM"/>
    <s v="MX-2012-106740"/>
    <x v="262"/>
    <s v="Medium"/>
    <s v="TEC-CO-10003135"/>
    <x v="485"/>
    <x v="2"/>
    <s v="Copiers"/>
    <x v="0"/>
    <n v="70.562065439999998"/>
    <n v="126.14162869739479"/>
    <n v="377.66803632"/>
    <n v="2E-3"/>
    <n v="165.98184000000001"/>
    <x v="0"/>
    <d v="2012-12-24T00:00:00"/>
    <d v="2012-12-24T00:00:00"/>
    <n v="5"/>
    <x v="1"/>
    <n v="0"/>
    <x v="4"/>
    <n v="26.134"/>
    <x v="1"/>
    <n v="51"/>
    <n v="0.43949136288399787"/>
    <n v="0"/>
    <x v="2"/>
    <m/>
    <m/>
    <m/>
    <m/>
  </r>
  <r>
    <n v="575"/>
    <s v="BT-114853"/>
    <s v="Brad Thomas"/>
    <x v="1"/>
    <x v="1"/>
    <s v="Brazil"/>
    <s v="Federal District"/>
    <s v="Brasilia"/>
    <s v="LATAM"/>
    <s v="MX-2012-106740"/>
    <x v="262"/>
    <s v="Medium"/>
    <s v="OFF-SU-10001831"/>
    <x v="486"/>
    <x v="0"/>
    <s v="Supplies"/>
    <x v="0"/>
    <n v="8.1266666666666669"/>
    <n v="15.666666666666668"/>
    <n v="47"/>
    <n v="0"/>
    <n v="22.62"/>
    <x v="0"/>
    <d v="2012-12-24T00:00:00"/>
    <d v="2012-12-25T00:00:00"/>
    <n v="6"/>
    <x v="0"/>
    <n v="1"/>
    <x v="4"/>
    <n v="1.907"/>
    <x v="1"/>
    <n v="51"/>
    <n v="0.48127659574468085"/>
    <n v="1"/>
    <x v="1"/>
    <m/>
    <m/>
    <m/>
    <m/>
  </r>
  <r>
    <n v="576"/>
    <s v="JD-161503"/>
    <s v="Justin Deggeller"/>
    <x v="2"/>
    <x v="2"/>
    <s v="El Salvador"/>
    <s v="San Salvador"/>
    <s v="Soyapango"/>
    <s v="LATAM"/>
    <s v="MX-2013-121153"/>
    <x v="263"/>
    <s v="Medium"/>
    <s v="OFF-AR-10003829"/>
    <x v="487"/>
    <x v="0"/>
    <s v="Art"/>
    <x v="5"/>
    <n v="10.754285714285709"/>
    <n v="14.714285714285708"/>
    <n v="102.99999999999996"/>
    <n v="0"/>
    <n v="27.72"/>
    <x v="0"/>
    <d v="2013-12-10T00:00:00"/>
    <d v="2013-12-12T00:00:00"/>
    <n v="7"/>
    <x v="0"/>
    <n v="2"/>
    <x v="0"/>
    <n v="6.867"/>
    <x v="2"/>
    <n v="49"/>
    <n v="0.2691262135922331"/>
    <n v="1"/>
    <x v="3"/>
    <m/>
    <m/>
    <m/>
    <m/>
  </r>
  <r>
    <n v="577"/>
    <s v="BF-110803"/>
    <s v="Bart Folk"/>
    <x v="0"/>
    <x v="0"/>
    <s v="Mexico"/>
    <s v="Baja California"/>
    <s v="Mexicali"/>
    <s v="LATAM"/>
    <s v="MX-2013-108952"/>
    <x v="264"/>
    <s v="Medium"/>
    <s v="FUR-CH-10002033"/>
    <x v="488"/>
    <x v="1"/>
    <s v="Chairs"/>
    <x v="3"/>
    <n v="223.54399999999998"/>
    <n v="311.15499999999997"/>
    <n v="995.69599999999991"/>
    <n v="0.2"/>
    <n v="101.52"/>
    <x v="0"/>
    <d v="2013-06-16T00:00:00"/>
    <d v="2013-06-16T00:00:00"/>
    <n v="5"/>
    <x v="1"/>
    <n v="0"/>
    <x v="3"/>
    <n v="48.081000000000003"/>
    <x v="2"/>
    <n v="24"/>
    <n v="0.10195883080779676"/>
    <n v="0"/>
    <x v="2"/>
    <m/>
    <m/>
    <m/>
    <m/>
  </r>
  <r>
    <n v="578"/>
    <s v="DV-134653"/>
    <s v="Dianna Vittorini"/>
    <x v="0"/>
    <x v="2"/>
    <s v="El Salvador"/>
    <s v="San Salvador"/>
    <s v="Mejicanos"/>
    <s v="LATAM"/>
    <s v="MX-2011-158204"/>
    <x v="265"/>
    <s v="High"/>
    <s v="OFF-AR-10003077"/>
    <x v="489"/>
    <x v="0"/>
    <s v="Art"/>
    <x v="2"/>
    <n v="12.059999999999999"/>
    <n v="18.5"/>
    <n v="37"/>
    <n v="0"/>
    <n v="12.88"/>
    <x v="1"/>
    <d v="2011-10-01T00:00:00"/>
    <d v="2011-10-01T00:00:00"/>
    <n v="3"/>
    <x v="1"/>
    <n v="0"/>
    <x v="4"/>
    <n v="5.4820000000000002"/>
    <x v="3"/>
    <n v="40"/>
    <n v="0.34810810810810811"/>
    <n v="0"/>
    <x v="2"/>
    <m/>
    <m/>
    <m/>
    <m/>
  </r>
  <r>
    <n v="579"/>
    <s v="DV-134653"/>
    <s v="Dianna Vittorini"/>
    <x v="0"/>
    <x v="2"/>
    <s v="El Salvador"/>
    <s v="San Salvador"/>
    <s v="Mejicanos"/>
    <s v="LATAM"/>
    <s v="MX-2011-158204"/>
    <x v="265"/>
    <s v="High"/>
    <s v="TEC-CO-10000956"/>
    <x v="490"/>
    <x v="2"/>
    <s v="Copiers"/>
    <x v="0"/>
    <n v="109.82055744000002"/>
    <n v="159.22027799599201"/>
    <n v="476.70551232000008"/>
    <n v="2E-3"/>
    <n v="147.24384000000001"/>
    <x v="1"/>
    <d v="2011-10-01T00:00:00"/>
    <d v="2011-10-01T00:00:00"/>
    <n v="3"/>
    <x v="1"/>
    <n v="0"/>
    <x v="4"/>
    <n v="80.322000000000003"/>
    <x v="3"/>
    <n v="40"/>
    <n v="0.30887798901968438"/>
    <n v="0"/>
    <x v="2"/>
    <m/>
    <m/>
    <m/>
    <m/>
  </r>
  <r>
    <n v="580"/>
    <s v="DV-134653"/>
    <s v="Dianna Vittorini"/>
    <x v="0"/>
    <x v="2"/>
    <s v="El Salvador"/>
    <s v="San Salvador"/>
    <s v="Mejicanos"/>
    <s v="LATAM"/>
    <s v="MX-2011-158204"/>
    <x v="265"/>
    <s v="High"/>
    <s v="FUR-FU-10003297"/>
    <x v="438"/>
    <x v="1"/>
    <s v="Furnishings"/>
    <x v="5"/>
    <n v="65.785714285714292"/>
    <n v="72.285714285714292"/>
    <n v="506.00000000000006"/>
    <n v="0"/>
    <n v="45.5"/>
    <x v="1"/>
    <d v="2011-10-01T00:00:00"/>
    <d v="2011-10-01T00:00:00"/>
    <n v="3"/>
    <x v="1"/>
    <n v="0"/>
    <x v="4"/>
    <n v="53.56"/>
    <x v="3"/>
    <n v="40"/>
    <n v="8.9920948616600785E-2"/>
    <n v="0"/>
    <x v="2"/>
    <m/>
    <m/>
    <m/>
    <m/>
  </r>
  <r>
    <n v="581"/>
    <s v="DV-134653"/>
    <s v="Dianna Vittorini"/>
    <x v="0"/>
    <x v="2"/>
    <s v="El Salvador"/>
    <s v="San Salvador"/>
    <s v="Mejicanos"/>
    <s v="LATAM"/>
    <s v="MX-2011-158204"/>
    <x v="265"/>
    <s v="High"/>
    <s v="FUR-BO-10000567"/>
    <x v="491"/>
    <x v="1"/>
    <s v="Bookcases"/>
    <x v="1"/>
    <n v="226.685"/>
    <n v="290.625"/>
    <n v="2325"/>
    <n v="0"/>
    <n v="511.52"/>
    <x v="1"/>
    <d v="2011-10-01T00:00:00"/>
    <d v="2011-10-01T00:00:00"/>
    <n v="3"/>
    <x v="1"/>
    <n v="0"/>
    <x v="4"/>
    <n v="347.815"/>
    <x v="3"/>
    <n v="40"/>
    <n v="0.22000860215053764"/>
    <n v="0"/>
    <x v="2"/>
    <m/>
    <m/>
    <m/>
    <m/>
  </r>
  <r>
    <n v="582"/>
    <s v="DV-134653"/>
    <s v="Dianna Vittorini"/>
    <x v="0"/>
    <x v="2"/>
    <s v="El Salvador"/>
    <s v="San Salvador"/>
    <s v="Mejicanos"/>
    <s v="LATAM"/>
    <s v="MX-2011-158204"/>
    <x v="265"/>
    <s v="High"/>
    <s v="OFF-ST-10002362"/>
    <x v="492"/>
    <x v="0"/>
    <s v="Storage"/>
    <x v="9"/>
    <n v="20.073333333333327"/>
    <n v="32.333333333333329"/>
    <n v="193.99999999999997"/>
    <n v="0"/>
    <n v="73.56"/>
    <x v="1"/>
    <d v="2011-10-01T00:00:00"/>
    <d v="2011-10-02T00:00:00"/>
    <n v="4"/>
    <x v="0"/>
    <n v="1"/>
    <x v="4"/>
    <n v="34.002000000000002"/>
    <x v="3"/>
    <n v="40"/>
    <n v="0.37917525773195881"/>
    <n v="1"/>
    <x v="1"/>
    <m/>
    <m/>
    <m/>
    <m/>
  </r>
  <r>
    <n v="583"/>
    <s v="DV-134653"/>
    <s v="Dianna Vittorini"/>
    <x v="0"/>
    <x v="2"/>
    <s v="El Salvador"/>
    <s v="San Salvador"/>
    <s v="Mejicanos"/>
    <s v="LATAM"/>
    <s v="MX-2011-158204"/>
    <x v="265"/>
    <s v="High"/>
    <s v="OFF-AP-10001402"/>
    <x v="493"/>
    <x v="0"/>
    <s v="Appliances"/>
    <x v="0"/>
    <n v="24.186666666666667"/>
    <n v="45.666666666666671"/>
    <n v="137"/>
    <n v="0"/>
    <n v="64.44"/>
    <x v="1"/>
    <d v="2011-10-01T00:00:00"/>
    <d v="2011-10-01T00:00:00"/>
    <n v="3"/>
    <x v="1"/>
    <n v="0"/>
    <x v="4"/>
    <n v="12.932"/>
    <x v="3"/>
    <n v="40"/>
    <n v="0.47036496350364959"/>
    <n v="0"/>
    <x v="2"/>
    <m/>
    <m/>
    <m/>
    <m/>
  </r>
  <r>
    <n v="584"/>
    <s v="DV-134653"/>
    <s v="Dianna Vittorini"/>
    <x v="0"/>
    <x v="2"/>
    <s v="El Salvador"/>
    <s v="San Salvador"/>
    <s v="Mejicanos"/>
    <s v="LATAM"/>
    <s v="MX-2011-158204"/>
    <x v="265"/>
    <s v="High"/>
    <s v="OFF-BI-10001598"/>
    <x v="494"/>
    <x v="0"/>
    <s v="Binders"/>
    <x v="4"/>
    <n v="1.58"/>
    <n v="3"/>
    <n v="3"/>
    <n v="0"/>
    <n v="1.42"/>
    <x v="1"/>
    <d v="2011-10-01T00:00:00"/>
    <d v="2011-10-01T00:00:00"/>
    <n v="3"/>
    <x v="1"/>
    <n v="0"/>
    <x v="4"/>
    <n v="0.55800000000000005"/>
    <x v="3"/>
    <n v="40"/>
    <n v="0.47333333333333333"/>
    <n v="0"/>
    <x v="2"/>
    <m/>
    <m/>
    <m/>
    <m/>
  </r>
  <r>
    <n v="585"/>
    <s v="DV-134653"/>
    <s v="Dianna Vittorini"/>
    <x v="0"/>
    <x v="2"/>
    <s v="El Salvador"/>
    <s v="San Salvador"/>
    <s v="Mejicanos"/>
    <s v="LATAM"/>
    <s v="MX-2011-158204"/>
    <x v="265"/>
    <s v="High"/>
    <s v="OFF-EN-10004909"/>
    <x v="495"/>
    <x v="0"/>
    <s v="Envelopes"/>
    <x v="3"/>
    <n v="7.46"/>
    <n v="13.5"/>
    <n v="54"/>
    <n v="0"/>
    <n v="24.16"/>
    <x v="1"/>
    <d v="2011-10-01T00:00:00"/>
    <d v="2011-10-01T00:00:00"/>
    <n v="3"/>
    <x v="1"/>
    <n v="0"/>
    <x v="4"/>
    <n v="5.7030000000000003"/>
    <x v="3"/>
    <n v="40"/>
    <n v="0.44740740740740742"/>
    <n v="0"/>
    <x v="2"/>
    <m/>
    <m/>
    <m/>
    <m/>
  </r>
  <r>
    <n v="586"/>
    <s v="DV-134653"/>
    <s v="Dianna Vittorini"/>
    <x v="0"/>
    <x v="2"/>
    <s v="El Salvador"/>
    <s v="San Salvador"/>
    <s v="Mejicanos"/>
    <s v="LATAM"/>
    <s v="MX-2011-158204"/>
    <x v="265"/>
    <s v="High"/>
    <s v="OFF-LA-10002673"/>
    <x v="496"/>
    <x v="0"/>
    <s v="Labels"/>
    <x v="4"/>
    <n v="2.84"/>
    <n v="5"/>
    <n v="5"/>
    <n v="0"/>
    <n v="2.16"/>
    <x v="1"/>
    <d v="2011-10-01T00:00:00"/>
    <d v="2011-10-01T00:00:00"/>
    <n v="3"/>
    <x v="1"/>
    <n v="0"/>
    <x v="4"/>
    <n v="0.68200000000000005"/>
    <x v="3"/>
    <n v="40"/>
    <n v="0.43200000000000005"/>
    <n v="0"/>
    <x v="2"/>
    <m/>
    <m/>
    <m/>
    <m/>
  </r>
  <r>
    <n v="587"/>
    <s v="MC-172753"/>
    <s v="Marc Crier"/>
    <x v="0"/>
    <x v="2"/>
    <s v="Nicaragua"/>
    <s v="Managua"/>
    <s v="Managua"/>
    <s v="LATAM"/>
    <s v="MX-2014-129525"/>
    <x v="266"/>
    <s v="Medium"/>
    <s v="OFF-ST-10004296"/>
    <x v="25"/>
    <x v="0"/>
    <s v="Storage"/>
    <x v="7"/>
    <n v="9.120000000000001"/>
    <n v="16"/>
    <n v="80"/>
    <n v="0"/>
    <n v="34.4"/>
    <x v="0"/>
    <d v="2014-04-15T00:00:00"/>
    <d v="2014-04-17T00:00:00"/>
    <n v="7"/>
    <x v="0"/>
    <n v="2"/>
    <x v="0"/>
    <n v="2.968"/>
    <x v="0"/>
    <n v="15"/>
    <n v="0.43"/>
    <n v="1"/>
    <x v="3"/>
    <m/>
    <m/>
    <m/>
    <m/>
  </r>
  <r>
    <n v="588"/>
    <s v="DB-136603"/>
    <s v="Duane Benoit"/>
    <x v="0"/>
    <x v="2"/>
    <s v="Panama"/>
    <s v="Panama"/>
    <s v="San Miguelito"/>
    <s v="LATAM"/>
    <s v="US-2014-136497"/>
    <x v="267"/>
    <s v="High"/>
    <s v="OFF-ST-10001010"/>
    <x v="351"/>
    <x v="0"/>
    <s v="Storage"/>
    <x v="3"/>
    <n v="156.71840000000003"/>
    <n v="173.43733333333338"/>
    <n v="416.2496000000001"/>
    <n v="0.4"/>
    <n v="-210.624"/>
    <x v="1"/>
    <d v="2014-03-28T00:00:00"/>
    <d v="2014-03-28T00:00:00"/>
    <n v="3"/>
    <x v="1"/>
    <n v="0"/>
    <x v="3"/>
    <n v="61.009"/>
    <x v="0"/>
    <n v="13"/>
    <n v="-0.50600408985377987"/>
    <n v="0"/>
    <x v="2"/>
    <m/>
    <m/>
    <m/>
    <m/>
  </r>
  <r>
    <n v="589"/>
    <s v="DB-136603"/>
    <s v="Duane Benoit"/>
    <x v="0"/>
    <x v="2"/>
    <s v="Panama"/>
    <s v="Panama"/>
    <s v="San Miguelito"/>
    <s v="LATAM"/>
    <s v="US-2014-136497"/>
    <x v="267"/>
    <s v="High"/>
    <s v="TEC-CO-10003541"/>
    <x v="24"/>
    <x v="2"/>
    <s v="Copiers"/>
    <x v="7"/>
    <n v="144.08680568000003"/>
    <n v="185.7390730434783"/>
    <n v="555.35982840000008"/>
    <n v="0.40200000000000002"/>
    <n v="-165.07419999999999"/>
    <x v="1"/>
    <d v="2014-03-28T00:00:00"/>
    <d v="2014-03-28T00:00:00"/>
    <n v="3"/>
    <x v="1"/>
    <n v="0"/>
    <x v="3"/>
    <n v="75.536000000000001"/>
    <x v="0"/>
    <n v="13"/>
    <n v="-0.29723827968540906"/>
    <n v="0"/>
    <x v="2"/>
    <m/>
    <m/>
    <m/>
    <m/>
  </r>
  <r>
    <n v="590"/>
    <s v="JB-154003"/>
    <s v="Jennifer Braxton"/>
    <x v="2"/>
    <x v="1"/>
    <s v="Peru"/>
    <s v="Lima (city)"/>
    <s v="Lima"/>
    <s v="LATAM"/>
    <s v="US-2011-132899"/>
    <x v="268"/>
    <s v="Medium"/>
    <s v="OFF-EN-10002226"/>
    <x v="18"/>
    <x v="0"/>
    <s v="Envelopes"/>
    <x v="0"/>
    <n v="5.2568000000000001"/>
    <n v="6.0746666666666673"/>
    <n v="10.934400000000002"/>
    <n v="0.4"/>
    <n v="-4.8360000000000003"/>
    <x v="1"/>
    <d v="2011-04-04T00:00:00"/>
    <d v="2011-04-04T00:00:00"/>
    <n v="3"/>
    <x v="1"/>
    <n v="0"/>
    <x v="2"/>
    <n v="0.315"/>
    <x v="3"/>
    <n v="14"/>
    <n v="-0.44227392449517117"/>
    <n v="0"/>
    <x v="2"/>
    <m/>
    <m/>
    <m/>
    <m/>
  </r>
  <r>
    <n v="591"/>
    <s v="JB-154003"/>
    <s v="Jennifer Braxton"/>
    <x v="2"/>
    <x v="1"/>
    <s v="Peru"/>
    <s v="Lima (city)"/>
    <s v="Lima"/>
    <s v="LATAM"/>
    <s v="US-2011-132899"/>
    <x v="268"/>
    <s v="Medium"/>
    <s v="OFF-ST-10001374"/>
    <x v="497"/>
    <x v="0"/>
    <s v="Storage"/>
    <x v="7"/>
    <n v="38.007999999999996"/>
    <n v="47.146666666666668"/>
    <n v="141.44"/>
    <n v="0.4"/>
    <n v="-48.6"/>
    <x v="1"/>
    <d v="2011-04-04T00:00:00"/>
    <d v="2011-04-04T00:00:00"/>
    <n v="3"/>
    <x v="1"/>
    <n v="0"/>
    <x v="2"/>
    <n v="5.407"/>
    <x v="3"/>
    <n v="14"/>
    <n v="-0.34360859728506787"/>
    <n v="0"/>
    <x v="2"/>
    <m/>
    <m/>
    <m/>
    <m/>
  </r>
  <r>
    <n v="592"/>
    <s v="JB-154003"/>
    <s v="Jennifer Braxton"/>
    <x v="2"/>
    <x v="1"/>
    <s v="Peru"/>
    <s v="Lima (city)"/>
    <s v="Lima"/>
    <s v="LATAM"/>
    <s v="US-2011-132899"/>
    <x v="268"/>
    <s v="Medium"/>
    <s v="TEC-PH-10002871"/>
    <x v="180"/>
    <x v="2"/>
    <s v="Phones"/>
    <x v="2"/>
    <n v="87.324799999999982"/>
    <n v="124.32133333333331"/>
    <n v="149.18559999999997"/>
    <n v="0.4"/>
    <n v="-25.463999999999999"/>
    <x v="1"/>
    <d v="2011-04-04T00:00:00"/>
    <d v="2011-04-05T00:00:00"/>
    <n v="4"/>
    <x v="0"/>
    <n v="1"/>
    <x v="2"/>
    <n v="20.401"/>
    <x v="3"/>
    <n v="14"/>
    <n v="-0.17068671507169597"/>
    <n v="1"/>
    <x v="1"/>
    <m/>
    <m/>
    <m/>
    <m/>
  </r>
  <r>
    <n v="593"/>
    <s v="JB-154003"/>
    <s v="Jennifer Braxton"/>
    <x v="2"/>
    <x v="1"/>
    <s v="Peru"/>
    <s v="Lima (city)"/>
    <s v="Lima"/>
    <s v="LATAM"/>
    <s v="US-2011-132899"/>
    <x v="268"/>
    <s v="Medium"/>
    <s v="OFF-AR-10001991"/>
    <x v="498"/>
    <x v="0"/>
    <s v="Art"/>
    <x v="7"/>
    <n v="8.7927999999999962"/>
    <n v="14.90133333333333"/>
    <n v="44.703999999999986"/>
    <n v="0.4"/>
    <n v="0.74"/>
    <x v="1"/>
    <d v="2011-04-04T00:00:00"/>
    <d v="2011-04-04T00:00:00"/>
    <n v="3"/>
    <x v="1"/>
    <n v="0"/>
    <x v="2"/>
    <n v="5.4050000000000002"/>
    <x v="3"/>
    <n v="14"/>
    <n v="1.6553328561202584E-2"/>
    <n v="0"/>
    <x v="2"/>
    <m/>
    <m/>
    <m/>
    <m/>
  </r>
  <r>
    <n v="594"/>
    <s v="JB-154003"/>
    <s v="Jennifer Braxton"/>
    <x v="2"/>
    <x v="1"/>
    <s v="Peru"/>
    <s v="Lima (city)"/>
    <s v="Lima"/>
    <s v="LATAM"/>
    <s v="US-2011-132899"/>
    <x v="268"/>
    <s v="Medium"/>
    <s v="TEC-AC-10002760"/>
    <x v="499"/>
    <x v="2"/>
    <s v="Accessories"/>
    <x v="2"/>
    <n v="77.36320000000002"/>
    <n v="84.458666666666701"/>
    <n v="101.35040000000004"/>
    <n v="0.4"/>
    <n v="-53.375999999999998"/>
    <x v="1"/>
    <d v="2011-04-04T00:00:00"/>
    <d v="2011-04-05T00:00:00"/>
    <n v="4"/>
    <x v="0"/>
    <n v="1"/>
    <x v="2"/>
    <n v="7.5570000000000004"/>
    <x v="3"/>
    <n v="14"/>
    <n v="-0.5266481434705732"/>
    <n v="1"/>
    <x v="1"/>
    <m/>
    <m/>
    <m/>
    <m/>
  </r>
  <r>
    <n v="595"/>
    <s v="JB-154003"/>
    <s v="Jennifer Braxton"/>
    <x v="2"/>
    <x v="1"/>
    <s v="Peru"/>
    <s v="Lima (city)"/>
    <s v="Lima"/>
    <s v="LATAM"/>
    <s v="US-2011-132899"/>
    <x v="268"/>
    <s v="Medium"/>
    <s v="FUR-FU-10003283"/>
    <x v="500"/>
    <x v="1"/>
    <s v="Furnishings"/>
    <x v="2"/>
    <n v="11.181599999999996"/>
    <n v="17.229333333333329"/>
    <n v="20.675199999999993"/>
    <n v="0.4"/>
    <n v="-1.6879999999999999"/>
    <x v="1"/>
    <d v="2011-04-04T00:00:00"/>
    <d v="2011-04-04T00:00:00"/>
    <n v="3"/>
    <x v="1"/>
    <n v="0"/>
    <x v="2"/>
    <n v="3.657"/>
    <x v="3"/>
    <n v="14"/>
    <n v="-8.1643708404271806E-2"/>
    <n v="0"/>
    <x v="2"/>
    <m/>
    <m/>
    <m/>
    <m/>
  </r>
  <r>
    <n v="596"/>
    <s v="JB-154003"/>
    <s v="Jennifer Braxton"/>
    <x v="2"/>
    <x v="1"/>
    <s v="Peru"/>
    <s v="Lima (city)"/>
    <s v="Lima"/>
    <s v="LATAM"/>
    <s v="US-2011-132899"/>
    <x v="268"/>
    <s v="Medium"/>
    <s v="FUR-CH-10004783"/>
    <x v="501"/>
    <x v="1"/>
    <s v="Chairs"/>
    <x v="0"/>
    <n v="36.364266666666673"/>
    <n v="44.300444444444452"/>
    <n v="79.740800000000007"/>
    <n v="0.4"/>
    <n v="-29.352"/>
    <x v="1"/>
    <d v="2011-04-04T00:00:00"/>
    <d v="2011-04-04T00:00:00"/>
    <n v="3"/>
    <x v="1"/>
    <n v="0"/>
    <x v="2"/>
    <n v="5.6529999999999996"/>
    <x v="3"/>
    <n v="14"/>
    <n v="-0.36809262008908861"/>
    <n v="0"/>
    <x v="2"/>
    <m/>
    <m/>
    <m/>
    <m/>
  </r>
  <r>
    <n v="597"/>
    <s v="VG-218053"/>
    <s v="Vivek Grady"/>
    <x v="2"/>
    <x v="2"/>
    <s v="Nicaragua"/>
    <s v="Managua"/>
    <s v="Managua"/>
    <s v="LATAM"/>
    <s v="MX-2012-127166"/>
    <x v="106"/>
    <s v="High"/>
    <s v="OFF-AR-10004772"/>
    <x v="502"/>
    <x v="0"/>
    <s v="Art"/>
    <x v="0"/>
    <n v="10.653333333333331"/>
    <n v="13.33333333333333"/>
    <n v="39.999999999999993"/>
    <n v="0"/>
    <n v="8.0399999999999991"/>
    <x v="0"/>
    <d v="2012-12-09T00:00:00"/>
    <d v="2012-12-09T00:00:00"/>
    <n v="5"/>
    <x v="1"/>
    <n v="0"/>
    <x v="3"/>
    <n v="6.335"/>
    <x v="1"/>
    <n v="49"/>
    <n v="0.20100000000000001"/>
    <n v="0"/>
    <x v="2"/>
    <m/>
    <m/>
    <m/>
    <m/>
  </r>
  <r>
    <n v="598"/>
    <s v="PO-188503"/>
    <s v="Patrick O'Brill"/>
    <x v="0"/>
    <x v="3"/>
    <s v="Dominican Republic"/>
    <s v="Santo Domingo"/>
    <s v="Santo Domingo"/>
    <s v="LATAM"/>
    <s v="MX-2014-121552"/>
    <x v="269"/>
    <s v="Medium"/>
    <s v="OFF-ST-10001066"/>
    <x v="503"/>
    <x v="0"/>
    <s v="Storage"/>
    <x v="2"/>
    <n v="5.4528000000000016"/>
    <n v="10.511000000000001"/>
    <n v="16.817600000000002"/>
    <n v="0.2"/>
    <n v="5.9119999999999999"/>
    <x v="0"/>
    <d v="2014-04-30T00:00:00"/>
    <d v="2014-05-03T00:00:00"/>
    <n v="8"/>
    <x v="0"/>
    <n v="3"/>
    <x v="2"/>
    <n v="0.96299999999999997"/>
    <x v="0"/>
    <n v="17"/>
    <n v="0.35153648558652834"/>
    <n v="1"/>
    <x v="0"/>
    <m/>
    <m/>
    <m/>
    <m/>
  </r>
  <r>
    <n v="599"/>
    <s v="PO-188503"/>
    <s v="Patrick O'Brill"/>
    <x v="0"/>
    <x v="3"/>
    <s v="Dominican Republic"/>
    <s v="Santo Domingo"/>
    <s v="Santo Domingo"/>
    <s v="LATAM"/>
    <s v="MX-2014-121552"/>
    <x v="269"/>
    <s v="Medium"/>
    <s v="TEC-MA-10003471"/>
    <x v="504"/>
    <x v="2"/>
    <s v="Machines"/>
    <x v="2"/>
    <n v="46.273200000000003"/>
    <n v="92.923999999999992"/>
    <n v="55.754400000000004"/>
    <n v="0.7"/>
    <n v="-36.792000000000002"/>
    <x v="0"/>
    <d v="2014-04-30T00:00:00"/>
    <d v="2014-05-02T00:00:00"/>
    <n v="7"/>
    <x v="0"/>
    <n v="2"/>
    <x v="2"/>
    <n v="2.468"/>
    <x v="0"/>
    <n v="17"/>
    <n v="-0.65989410701218199"/>
    <n v="1"/>
    <x v="3"/>
    <m/>
    <m/>
    <m/>
    <m/>
  </r>
  <r>
    <n v="600"/>
    <s v="PO-188503"/>
    <s v="Patrick O'Brill"/>
    <x v="0"/>
    <x v="3"/>
    <s v="Dominican Republic"/>
    <s v="Santo Domingo"/>
    <s v="Santo Domingo"/>
    <s v="LATAM"/>
    <s v="MX-2014-121552"/>
    <x v="269"/>
    <s v="Medium"/>
    <s v="FUR-CH-10004844"/>
    <x v="505"/>
    <x v="1"/>
    <s v="Chairs"/>
    <x v="2"/>
    <n v="115.712"/>
    <n v="116.81499999999998"/>
    <n v="186.904"/>
    <n v="0.2"/>
    <n v="-44.52"/>
    <x v="0"/>
    <d v="2014-04-30T00:00:00"/>
    <d v="2014-05-02T00:00:00"/>
    <n v="7"/>
    <x v="0"/>
    <n v="2"/>
    <x v="2"/>
    <n v="6.1219999999999999"/>
    <x v="0"/>
    <n v="17"/>
    <n v="-0.23819714933869796"/>
    <n v="1"/>
    <x v="3"/>
    <m/>
    <m/>
    <m/>
    <m/>
  </r>
  <r>
    <n v="601"/>
    <s v="LC-171403"/>
    <s v="Logan Currie"/>
    <x v="0"/>
    <x v="2"/>
    <s v="Honduras"/>
    <s v="Yoro"/>
    <s v="El Progreso"/>
    <s v="LATAM"/>
    <s v="US-2014-129357"/>
    <x v="270"/>
    <s v="Low"/>
    <s v="OFF-FA-10003496"/>
    <x v="96"/>
    <x v="0"/>
    <s v="Fasteners"/>
    <x v="2"/>
    <n v="7.4847999999999981"/>
    <n v="8.9213333333333296"/>
    <n v="10.705599999999995"/>
    <n v="0.4"/>
    <n v="-4.2640000000000002"/>
    <x v="0"/>
    <d v="2014-11-22T00:00:00"/>
    <d v="2014-11-22T00:00:00"/>
    <n v="5"/>
    <x v="1"/>
    <n v="0"/>
    <x v="1"/>
    <n v="0.99099999999999999"/>
    <x v="0"/>
    <n v="47"/>
    <n v="-0.39829621880137517"/>
    <n v="0"/>
    <x v="2"/>
    <m/>
    <m/>
    <m/>
    <m/>
  </r>
  <r>
    <n v="602"/>
    <s v="LC-171403"/>
    <s v="Logan Currie"/>
    <x v="0"/>
    <x v="2"/>
    <s v="Honduras"/>
    <s v="Yoro"/>
    <s v="El Progreso"/>
    <s v="LATAM"/>
    <s v="US-2014-129357"/>
    <x v="270"/>
    <s v="Low"/>
    <s v="OFF-AR-10001072"/>
    <x v="98"/>
    <x v="0"/>
    <s v="Art"/>
    <x v="2"/>
    <n v="8.0184000000000015"/>
    <n v="9.7706666666666688"/>
    <n v="11.724800000000002"/>
    <n v="0.4"/>
    <n v="-4.3120000000000003"/>
    <x v="0"/>
    <d v="2014-11-22T00:00:00"/>
    <d v="2014-11-22T00:00:00"/>
    <n v="5"/>
    <x v="1"/>
    <n v="0"/>
    <x v="1"/>
    <n v="1.9119999999999999"/>
    <x v="0"/>
    <n v="47"/>
    <n v="-0.36776746724890824"/>
    <n v="0"/>
    <x v="2"/>
    <m/>
    <m/>
    <m/>
    <m/>
  </r>
  <r>
    <n v="603"/>
    <s v="MM-179203"/>
    <s v="Michael Moore"/>
    <x v="0"/>
    <x v="1"/>
    <s v="Brazil"/>
    <s v="Alagoas"/>
    <s v="Penedo"/>
    <s v="LATAM"/>
    <s v="MX-2014-103002"/>
    <x v="29"/>
    <s v="Medium"/>
    <s v="OFF-ST-10003997"/>
    <x v="506"/>
    <x v="0"/>
    <s v="Storage"/>
    <x v="2"/>
    <n v="54.34"/>
    <n v="92"/>
    <n v="184"/>
    <n v="0"/>
    <n v="75.319999999999993"/>
    <x v="2"/>
    <d v="2014-05-18T00:00:00"/>
    <d v="2014-05-19T00:00:00"/>
    <n v="3"/>
    <x v="0"/>
    <n v="1"/>
    <x v="2"/>
    <n v="37.031999999999996"/>
    <x v="0"/>
    <n v="20"/>
    <n v="0.40934782608695647"/>
    <n v="1"/>
    <x v="1"/>
    <m/>
    <m/>
    <m/>
    <m/>
  </r>
  <r>
    <n v="604"/>
    <s v="HA-149203"/>
    <s v="Helen Andreada"/>
    <x v="0"/>
    <x v="2"/>
    <s v="Guatemala"/>
    <s v="Guatemala"/>
    <s v="Villa Nueva"/>
    <s v="LATAM"/>
    <s v="MX-2014-125164"/>
    <x v="271"/>
    <s v="Low"/>
    <s v="OFF-LA-10004312"/>
    <x v="507"/>
    <x v="0"/>
    <s v="Labels"/>
    <x v="4"/>
    <n v="6"/>
    <n v="6"/>
    <n v="6"/>
    <n v="0"/>
    <n v="0"/>
    <x v="0"/>
    <d v="2014-12-06T00:00:00"/>
    <d v="2014-12-06T00:00:00"/>
    <n v="5"/>
    <x v="1"/>
    <n v="0"/>
    <x v="1"/>
    <n v="0.57199999999999995"/>
    <x v="0"/>
    <n v="49"/>
    <n v="0"/>
    <n v="0"/>
    <x v="2"/>
    <m/>
    <m/>
    <m/>
    <m/>
  </r>
  <r>
    <n v="605"/>
    <s v="HA-149203"/>
    <s v="Helen Andreada"/>
    <x v="0"/>
    <x v="2"/>
    <s v="Guatemala"/>
    <s v="Guatemala"/>
    <s v="Villa Nueva"/>
    <s v="LATAM"/>
    <s v="MX-2014-125164"/>
    <x v="271"/>
    <s v="Low"/>
    <s v="OFF-EN-10004410"/>
    <x v="321"/>
    <x v="0"/>
    <s v="Envelopes"/>
    <x v="6"/>
    <n v="16.413333333333327"/>
    <n v="27.333333333333329"/>
    <n v="245.99999999999994"/>
    <n v="0"/>
    <n v="98.28"/>
    <x v="0"/>
    <d v="2014-12-06T00:00:00"/>
    <d v="2014-12-09T00:00:00"/>
    <n v="8"/>
    <x v="0"/>
    <n v="3"/>
    <x v="1"/>
    <n v="30.74"/>
    <x v="0"/>
    <n v="49"/>
    <n v="0.3995121951219513"/>
    <n v="1"/>
    <x v="0"/>
    <m/>
    <m/>
    <m/>
    <m/>
  </r>
  <r>
    <n v="606"/>
    <s v="HA-149203"/>
    <s v="Helen Andreada"/>
    <x v="0"/>
    <x v="2"/>
    <s v="Guatemala"/>
    <s v="Guatemala"/>
    <s v="Villa Nueva"/>
    <s v="LATAM"/>
    <s v="MX-2014-125164"/>
    <x v="271"/>
    <s v="Low"/>
    <s v="OFF-SU-10004658"/>
    <x v="508"/>
    <x v="0"/>
    <s v="Supplies"/>
    <x v="2"/>
    <n v="15.2"/>
    <n v="20"/>
    <n v="40"/>
    <n v="0"/>
    <n v="9.6"/>
    <x v="0"/>
    <d v="2014-12-06T00:00:00"/>
    <d v="2014-12-07T00:00:00"/>
    <n v="6"/>
    <x v="0"/>
    <n v="1"/>
    <x v="1"/>
    <n v="4.4480000000000004"/>
    <x v="0"/>
    <n v="49"/>
    <n v="0.24"/>
    <n v="1"/>
    <x v="1"/>
    <m/>
    <m/>
    <m/>
    <m/>
  </r>
  <r>
    <n v="607"/>
    <s v="HA-149203"/>
    <s v="Helen Andreada"/>
    <x v="0"/>
    <x v="2"/>
    <s v="Guatemala"/>
    <s v="Guatemala"/>
    <s v="Villa Nueva"/>
    <s v="LATAM"/>
    <s v="MX-2014-125164"/>
    <x v="271"/>
    <s v="Low"/>
    <s v="OFF-AR-10001752"/>
    <x v="509"/>
    <x v="0"/>
    <s v="Art"/>
    <x v="0"/>
    <n v="7.54"/>
    <n v="8"/>
    <n v="24"/>
    <n v="0"/>
    <n v="1.38"/>
    <x v="0"/>
    <d v="2014-12-06T00:00:00"/>
    <d v="2014-12-08T00:00:00"/>
    <n v="7"/>
    <x v="0"/>
    <n v="2"/>
    <x v="1"/>
    <n v="3.61"/>
    <x v="0"/>
    <n v="49"/>
    <n v="5.7499999999999996E-2"/>
    <n v="1"/>
    <x v="3"/>
    <m/>
    <m/>
    <m/>
    <m/>
  </r>
  <r>
    <n v="608"/>
    <s v="HA-149203"/>
    <s v="Helen Andreada"/>
    <x v="0"/>
    <x v="2"/>
    <s v="Guatemala"/>
    <s v="Guatemala"/>
    <s v="Villa Nueva"/>
    <s v="LATAM"/>
    <s v="MX-2014-125164"/>
    <x v="271"/>
    <s v="Low"/>
    <s v="OFF-ST-10002362"/>
    <x v="492"/>
    <x v="0"/>
    <s v="Storage"/>
    <x v="4"/>
    <n v="19.740000000000002"/>
    <n v="32"/>
    <n v="32"/>
    <n v="0"/>
    <n v="12.26"/>
    <x v="0"/>
    <d v="2014-12-06T00:00:00"/>
    <d v="2014-12-06T00:00:00"/>
    <n v="5"/>
    <x v="1"/>
    <n v="0"/>
    <x v="1"/>
    <n v="2.9569999999999999"/>
    <x v="0"/>
    <n v="49"/>
    <n v="0.38312499999999999"/>
    <n v="0"/>
    <x v="2"/>
    <m/>
    <m/>
    <m/>
    <m/>
  </r>
  <r>
    <n v="609"/>
    <s v="LC-168853"/>
    <s v="Lena Creighton"/>
    <x v="0"/>
    <x v="0"/>
    <s v="Mexico"/>
    <s v="Veracruz"/>
    <s v="Orizaba"/>
    <s v="LATAM"/>
    <s v="MX-2014-162306"/>
    <x v="112"/>
    <s v="Critical"/>
    <s v="OFF-PA-10002927"/>
    <x v="510"/>
    <x v="0"/>
    <s v="Paper"/>
    <x v="9"/>
    <n v="16.88666666666667"/>
    <n v="21.666666666666671"/>
    <n v="130.00000000000003"/>
    <n v="0"/>
    <n v="28.68"/>
    <x v="2"/>
    <d v="2014-05-09T00:00:00"/>
    <d v="2014-05-09T00:00:00"/>
    <n v="2"/>
    <x v="1"/>
    <n v="0"/>
    <x v="4"/>
    <n v="6.9180000000000001"/>
    <x v="0"/>
    <n v="19"/>
    <n v="0.22061538461538457"/>
    <n v="0"/>
    <x v="2"/>
    <m/>
    <m/>
    <m/>
    <m/>
  </r>
  <r>
    <n v="610"/>
    <s v="MY-173803"/>
    <s v="Maribeth Yedwab"/>
    <x v="2"/>
    <x v="3"/>
    <s v="Cuba"/>
    <s v="Santiago de Cuba"/>
    <s v="Contramaestre"/>
    <s v="LATAM"/>
    <s v="MX-2011-149258"/>
    <x v="272"/>
    <s v="Medium"/>
    <s v="OFF-LA-10002068"/>
    <x v="511"/>
    <x v="0"/>
    <s v="Labels"/>
    <x v="7"/>
    <n v="4.82"/>
    <n v="7.2"/>
    <n v="36"/>
    <n v="0"/>
    <n v="11.9"/>
    <x v="3"/>
    <d v="2011-06-27T00:00:00"/>
    <d v="2011-06-27T00:00:00"/>
    <n v="0"/>
    <x v="1"/>
    <n v="0"/>
    <x v="1"/>
    <n v="5.5620000000000003"/>
    <x v="3"/>
    <n v="27"/>
    <n v="0.33055555555555555"/>
    <n v="0"/>
    <x v="2"/>
    <m/>
    <m/>
    <m/>
    <m/>
  </r>
  <r>
    <n v="611"/>
    <s v="DB-129103"/>
    <s v="Daniel Byrd"/>
    <x v="1"/>
    <x v="2"/>
    <s v="Guatemala"/>
    <s v="Guatemala"/>
    <s v="Mixco"/>
    <s v="LATAM"/>
    <s v="MX-2014-134733"/>
    <x v="273"/>
    <s v="High"/>
    <s v="OFF-AR-10002583"/>
    <x v="512"/>
    <x v="0"/>
    <s v="Art"/>
    <x v="5"/>
    <n v="16.96857142857143"/>
    <n v="18.428571428571431"/>
    <n v="129"/>
    <n v="0"/>
    <n v="10.220000000000001"/>
    <x v="1"/>
    <d v="2014-10-26T00:00:00"/>
    <d v="2014-10-26T00:00:00"/>
    <n v="3"/>
    <x v="1"/>
    <n v="0"/>
    <x v="0"/>
    <n v="21.689"/>
    <x v="0"/>
    <n v="43"/>
    <n v="7.9224806201550396E-2"/>
    <n v="0"/>
    <x v="2"/>
    <m/>
    <m/>
    <m/>
    <m/>
  </r>
  <r>
    <n v="612"/>
    <s v="AC-104203"/>
    <s v="Alyssa Crouse"/>
    <x v="2"/>
    <x v="0"/>
    <s v="Mexico"/>
    <s v="Nuevo Leon"/>
    <s v="Apodaca"/>
    <s v="LATAM"/>
    <s v="MX-2014-124016"/>
    <x v="274"/>
    <s v="Medium"/>
    <s v="OFF-SU-10002323"/>
    <x v="513"/>
    <x v="0"/>
    <s v="Supplies"/>
    <x v="0"/>
    <n v="31"/>
    <n v="31"/>
    <n v="93"/>
    <n v="0"/>
    <n v="0"/>
    <x v="0"/>
    <d v="2014-12-15T00:00:00"/>
    <d v="2014-12-18T00:00:00"/>
    <n v="8"/>
    <x v="0"/>
    <n v="3"/>
    <x v="4"/>
    <n v="3.2639999999999998"/>
    <x v="0"/>
    <n v="50"/>
    <n v="0"/>
    <n v="1"/>
    <x v="0"/>
    <m/>
    <m/>
    <m/>
    <m/>
  </r>
  <r>
    <n v="613"/>
    <s v="AC-104203"/>
    <s v="Alyssa Crouse"/>
    <x v="2"/>
    <x v="0"/>
    <s v="Mexico"/>
    <s v="Nuevo Leon"/>
    <s v="Apodaca"/>
    <s v="LATAM"/>
    <s v="MX-2014-124016"/>
    <x v="274"/>
    <s v="Medium"/>
    <s v="FUR-CH-10000892"/>
    <x v="202"/>
    <x v="1"/>
    <s v="Chairs"/>
    <x v="8"/>
    <n v="312.53222857142856"/>
    <n v="321.43528571428567"/>
    <n v="3600.0751999999993"/>
    <n v="0.2"/>
    <n v="-775.37599999999998"/>
    <x v="0"/>
    <d v="2014-12-15T00:00:00"/>
    <d v="2014-12-16T00:00:00"/>
    <n v="6"/>
    <x v="0"/>
    <n v="1"/>
    <x v="4"/>
    <n v="118.721"/>
    <x v="0"/>
    <n v="50"/>
    <n v="-0.21537772322089274"/>
    <n v="1"/>
    <x v="1"/>
    <m/>
    <m/>
    <m/>
    <m/>
  </r>
  <r>
    <n v="614"/>
    <s v="MC-181003"/>
    <s v="Mick Crebagga"/>
    <x v="0"/>
    <x v="1"/>
    <s v="Brazil"/>
    <s v="Sao Paulo"/>
    <s v="Guaruja"/>
    <s v="LATAM"/>
    <s v="MX-2012-128167"/>
    <x v="275"/>
    <s v="Medium"/>
    <s v="FUR-BO-10000502"/>
    <x v="514"/>
    <x v="1"/>
    <s v="Bookcases"/>
    <x v="4"/>
    <n v="245.24"/>
    <n v="292"/>
    <n v="292"/>
    <n v="0"/>
    <n v="46.76"/>
    <x v="1"/>
    <d v="2012-06-07T00:00:00"/>
    <d v="2012-06-07T00:00:00"/>
    <n v="3"/>
    <x v="1"/>
    <n v="0"/>
    <x v="1"/>
    <n v="13.061999999999999"/>
    <x v="1"/>
    <n v="23"/>
    <n v="0.16013698630136985"/>
    <n v="0"/>
    <x v="2"/>
    <m/>
    <m/>
    <m/>
    <m/>
  </r>
  <r>
    <n v="615"/>
    <s v="MC-181003"/>
    <s v="Mick Crebagga"/>
    <x v="0"/>
    <x v="1"/>
    <s v="Brazil"/>
    <s v="Sao Paulo"/>
    <s v="Guaruja"/>
    <s v="LATAM"/>
    <s v="MX-2012-128167"/>
    <x v="275"/>
    <s v="Medium"/>
    <s v="TEC-PH-10003254"/>
    <x v="174"/>
    <x v="2"/>
    <s v="Phones"/>
    <x v="4"/>
    <n v="30.259999999999998"/>
    <n v="44"/>
    <n v="44"/>
    <n v="0"/>
    <n v="13.74"/>
    <x v="1"/>
    <d v="2012-06-07T00:00:00"/>
    <d v="2012-06-07T00:00:00"/>
    <n v="3"/>
    <x v="1"/>
    <n v="0"/>
    <x v="1"/>
    <n v="4.1070000000000002"/>
    <x v="1"/>
    <n v="23"/>
    <n v="0.31227272727272726"/>
    <n v="0"/>
    <x v="2"/>
    <m/>
    <m/>
    <m/>
    <m/>
  </r>
  <r>
    <n v="616"/>
    <s v="MC-181003"/>
    <s v="Mick Crebagga"/>
    <x v="0"/>
    <x v="1"/>
    <s v="Brazil"/>
    <s v="Sao Paulo"/>
    <s v="Guaruja"/>
    <s v="LATAM"/>
    <s v="MX-2012-128167"/>
    <x v="275"/>
    <s v="Medium"/>
    <s v="OFF-FA-10002286"/>
    <x v="416"/>
    <x v="0"/>
    <s v="Fasteners"/>
    <x v="2"/>
    <n v="5.14"/>
    <n v="10"/>
    <n v="20"/>
    <n v="0"/>
    <n v="9.7200000000000006"/>
    <x v="1"/>
    <d v="2012-06-07T00:00:00"/>
    <d v="2012-06-07T00:00:00"/>
    <n v="3"/>
    <x v="1"/>
    <n v="0"/>
    <x v="1"/>
    <n v="0.315"/>
    <x v="1"/>
    <n v="23"/>
    <n v="0.48600000000000004"/>
    <n v="0"/>
    <x v="2"/>
    <m/>
    <m/>
    <m/>
    <m/>
  </r>
  <r>
    <n v="617"/>
    <s v="CS-124903"/>
    <s v="Cindy Schnelling"/>
    <x v="2"/>
    <x v="0"/>
    <s v="Mexico"/>
    <s v="Guanajuato"/>
    <s v="Leon"/>
    <s v="LATAM"/>
    <s v="MX-2013-115805"/>
    <x v="276"/>
    <s v="Medium"/>
    <s v="OFF-AP-10000407"/>
    <x v="515"/>
    <x v="0"/>
    <s v="Appliances"/>
    <x v="2"/>
    <n v="257.34000000000003"/>
    <n v="352.5"/>
    <n v="705"/>
    <n v="0"/>
    <n v="190.32"/>
    <x v="0"/>
    <d v="2013-06-23T00:00:00"/>
    <d v="2013-06-23T00:00:00"/>
    <n v="5"/>
    <x v="1"/>
    <n v="0"/>
    <x v="3"/>
    <n v="60.831000000000003"/>
    <x v="2"/>
    <n v="25"/>
    <n v="0.26995744680851064"/>
    <n v="0"/>
    <x v="2"/>
    <m/>
    <m/>
    <m/>
    <m/>
  </r>
  <r>
    <n v="618"/>
    <s v="JG-151603"/>
    <s v="James Galang"/>
    <x v="0"/>
    <x v="3"/>
    <s v="Dominican Republic"/>
    <s v="Santo Domingo"/>
    <s v="Santo Domingo"/>
    <s v="LATAM"/>
    <s v="US-2011-122385"/>
    <x v="117"/>
    <s v="Medium"/>
    <s v="OFF-EN-10004870"/>
    <x v="113"/>
    <x v="0"/>
    <s v="Envelopes"/>
    <x v="7"/>
    <n v="21.843200000000003"/>
    <n v="26.634"/>
    <n v="106.53600000000002"/>
    <n v="0.2"/>
    <n v="-2.68"/>
    <x v="0"/>
    <d v="2011-08-21T00:00:00"/>
    <d v="2011-08-21T00:00:00"/>
    <n v="5"/>
    <x v="1"/>
    <n v="0"/>
    <x v="3"/>
    <n v="7.1379999999999999"/>
    <x v="3"/>
    <n v="34"/>
    <n v="-2.5155815874446194E-2"/>
    <n v="0"/>
    <x v="2"/>
    <m/>
    <m/>
    <m/>
    <m/>
  </r>
  <r>
    <n v="619"/>
    <s v="JG-151603"/>
    <s v="James Galang"/>
    <x v="0"/>
    <x v="3"/>
    <s v="Dominican Republic"/>
    <s v="Santo Domingo"/>
    <s v="Santo Domingo"/>
    <s v="LATAM"/>
    <s v="US-2011-122385"/>
    <x v="117"/>
    <s v="Medium"/>
    <s v="OFF-AR-10003096"/>
    <x v="516"/>
    <x v="0"/>
    <s v="Art"/>
    <x v="9"/>
    <n v="22.09386666666666"/>
    <n v="30.297333333333327"/>
    <n v="145.42719999999997"/>
    <n v="0.2"/>
    <n v="12.864000000000001"/>
    <x v="0"/>
    <d v="2011-08-21T00:00:00"/>
    <d v="2011-08-21T00:00:00"/>
    <n v="5"/>
    <x v="1"/>
    <n v="0"/>
    <x v="3"/>
    <n v="15.355"/>
    <x v="3"/>
    <n v="34"/>
    <n v="8.8456629846411144E-2"/>
    <n v="0"/>
    <x v="2"/>
    <m/>
    <m/>
    <m/>
    <m/>
  </r>
  <r>
    <n v="620"/>
    <s v="SG-208903"/>
    <s v="Susan Gilcrest"/>
    <x v="2"/>
    <x v="2"/>
    <s v="Guatemala"/>
    <s v="Guatemala"/>
    <s v="Villa Nueva"/>
    <s v="LATAM"/>
    <s v="MX-2013-156062"/>
    <x v="43"/>
    <s v="High"/>
    <s v="TEC-CO-10002009"/>
    <x v="517"/>
    <x v="2"/>
    <s v="Copiers"/>
    <x v="0"/>
    <n v="206.17320536000003"/>
    <n v="251.4133520641283"/>
    <n v="752.7315760800002"/>
    <n v="2E-3"/>
    <n v="134.21196"/>
    <x v="1"/>
    <d v="2013-04-26T00:00:00"/>
    <d v="2013-04-26T00:00:00"/>
    <n v="3"/>
    <x v="1"/>
    <n v="0"/>
    <x v="3"/>
    <n v="139.48699999999999"/>
    <x v="2"/>
    <n v="17"/>
    <n v="0.17829989370040189"/>
    <n v="0"/>
    <x v="2"/>
    <m/>
    <m/>
    <m/>
    <m/>
  </r>
  <r>
    <n v="621"/>
    <s v="SG-208903"/>
    <s v="Susan Gilcrest"/>
    <x v="2"/>
    <x v="2"/>
    <s v="Guatemala"/>
    <s v="Guatemala"/>
    <s v="Villa Nueva"/>
    <s v="LATAM"/>
    <s v="MX-2013-156062"/>
    <x v="43"/>
    <s v="High"/>
    <s v="OFF-BI-10004654"/>
    <x v="463"/>
    <x v="0"/>
    <s v="Binders"/>
    <x v="3"/>
    <n v="14.99"/>
    <n v="20.25"/>
    <n v="81"/>
    <n v="0"/>
    <n v="21.04"/>
    <x v="1"/>
    <d v="2013-04-26T00:00:00"/>
    <d v="2013-04-26T00:00:00"/>
    <n v="3"/>
    <x v="1"/>
    <n v="0"/>
    <x v="3"/>
    <n v="18.861000000000001"/>
    <x v="2"/>
    <n v="17"/>
    <n v="0.25975308641975309"/>
    <n v="0"/>
    <x v="2"/>
    <m/>
    <m/>
    <m/>
    <m/>
  </r>
  <r>
    <n v="622"/>
    <s v="SG-208903"/>
    <s v="Susan Gilcrest"/>
    <x v="2"/>
    <x v="2"/>
    <s v="Guatemala"/>
    <s v="Guatemala"/>
    <s v="Villa Nueva"/>
    <s v="LATAM"/>
    <s v="MX-2013-156062"/>
    <x v="43"/>
    <s v="High"/>
    <s v="TEC-CO-10000262"/>
    <x v="518"/>
    <x v="2"/>
    <s v="Copiers"/>
    <x v="6"/>
    <n v="81.483432800000003"/>
    <n v="98.163359519038082"/>
    <n v="881.70329520000007"/>
    <n v="2E-3"/>
    <n v="148.35239999999999"/>
    <x v="1"/>
    <d v="2013-04-26T00:00:00"/>
    <d v="2013-04-26T00:00:00"/>
    <n v="3"/>
    <x v="1"/>
    <n v="0"/>
    <x v="3"/>
    <n v="227.62899999999999"/>
    <x v="2"/>
    <n v="17"/>
    <n v="0.16825660152075156"/>
    <n v="0"/>
    <x v="2"/>
    <m/>
    <m/>
    <m/>
    <m/>
  </r>
  <r>
    <n v="623"/>
    <s v="EB-137053"/>
    <s v="Ed Braxton"/>
    <x v="2"/>
    <x v="2"/>
    <s v="El Salvador"/>
    <s v="San Salvador"/>
    <s v="Cuscatancingo"/>
    <s v="LATAM"/>
    <s v="MX-2011-147718"/>
    <x v="277"/>
    <s v="Low"/>
    <s v="OFF-SU-10002466"/>
    <x v="328"/>
    <x v="0"/>
    <s v="Supplies"/>
    <x v="3"/>
    <n v="27.98"/>
    <n v="32.5"/>
    <n v="130"/>
    <n v="0"/>
    <n v="18.079999999999998"/>
    <x v="0"/>
    <d v="2011-05-25T00:00:00"/>
    <d v="2011-05-25T00:00:00"/>
    <n v="5"/>
    <x v="1"/>
    <n v="0"/>
    <x v="2"/>
    <n v="15.368"/>
    <x v="3"/>
    <n v="21"/>
    <n v="0.13907692307692307"/>
    <n v="0"/>
    <x v="2"/>
    <m/>
    <m/>
    <m/>
    <m/>
  </r>
  <r>
    <n v="624"/>
    <s v="EB-137053"/>
    <s v="Ed Braxton"/>
    <x v="2"/>
    <x v="2"/>
    <s v="El Salvador"/>
    <s v="San Salvador"/>
    <s v="Cuscatancingo"/>
    <s v="LATAM"/>
    <s v="MX-2011-147718"/>
    <x v="277"/>
    <s v="Low"/>
    <s v="OFF-SU-10002215"/>
    <x v="519"/>
    <x v="0"/>
    <s v="Supplies"/>
    <x v="2"/>
    <n v="6.34"/>
    <n v="9"/>
    <n v="18"/>
    <n v="0"/>
    <n v="5.32"/>
    <x v="0"/>
    <d v="2011-05-25T00:00:00"/>
    <d v="2011-05-25T00:00:00"/>
    <n v="5"/>
    <x v="1"/>
    <n v="0"/>
    <x v="2"/>
    <n v="3.028"/>
    <x v="3"/>
    <n v="21"/>
    <n v="0.29555555555555557"/>
    <n v="0"/>
    <x v="2"/>
    <m/>
    <m/>
    <m/>
    <m/>
  </r>
  <r>
    <n v="625"/>
    <s v="EB-137053"/>
    <s v="Ed Braxton"/>
    <x v="2"/>
    <x v="2"/>
    <s v="El Salvador"/>
    <s v="San Salvador"/>
    <s v="Cuscatancingo"/>
    <s v="LATAM"/>
    <s v="MX-2011-147718"/>
    <x v="277"/>
    <s v="Low"/>
    <s v="OFF-ST-10002371"/>
    <x v="520"/>
    <x v="0"/>
    <s v="Storage"/>
    <x v="5"/>
    <n v="93.488571428571404"/>
    <n v="94.428571428571416"/>
    <n v="660.99999999999989"/>
    <n v="0"/>
    <n v="6.58"/>
    <x v="0"/>
    <d v="2011-05-25T00:00:00"/>
    <d v="2011-05-25T00:00:00"/>
    <n v="5"/>
    <x v="1"/>
    <n v="0"/>
    <x v="2"/>
    <n v="78.063999999999993"/>
    <x v="3"/>
    <n v="21"/>
    <n v="9.9546142208774609E-3"/>
    <n v="0"/>
    <x v="2"/>
    <m/>
    <m/>
    <m/>
    <m/>
  </r>
  <r>
    <n v="626"/>
    <s v="EB-137053"/>
    <s v="Ed Braxton"/>
    <x v="2"/>
    <x v="2"/>
    <s v="El Salvador"/>
    <s v="San Salvador"/>
    <s v="Cuscatancingo"/>
    <s v="LATAM"/>
    <s v="MX-2011-147718"/>
    <x v="277"/>
    <s v="Low"/>
    <s v="OFF-PA-10003718"/>
    <x v="521"/>
    <x v="0"/>
    <s v="Paper"/>
    <x v="0"/>
    <n v="4.9799999999999995"/>
    <n v="9"/>
    <n v="27"/>
    <n v="0"/>
    <n v="12.06"/>
    <x v="0"/>
    <d v="2011-05-25T00:00:00"/>
    <d v="2011-05-28T00:00:00"/>
    <n v="8"/>
    <x v="0"/>
    <n v="3"/>
    <x v="2"/>
    <n v="4.8310000000000004"/>
    <x v="3"/>
    <n v="21"/>
    <n v="0.44666666666666671"/>
    <n v="1"/>
    <x v="0"/>
    <m/>
    <m/>
    <m/>
    <m/>
  </r>
  <r>
    <n v="627"/>
    <s v="AR-105703"/>
    <s v="Anemone Ratner"/>
    <x v="0"/>
    <x v="0"/>
    <s v="Mexico"/>
    <s v="Distrito Federal"/>
    <s v="Miguel Hidalgo"/>
    <s v="LATAM"/>
    <s v="US-2014-112690"/>
    <x v="278"/>
    <s v="Medium"/>
    <s v="FUR-FU-10004015"/>
    <x v="1"/>
    <x v="1"/>
    <s v="Furnishings"/>
    <x v="0"/>
    <n v="20.775200000000002"/>
    <n v="32.512"/>
    <n v="58.521599999999999"/>
    <n v="0.4"/>
    <n v="-3.8039999999999998"/>
    <x v="1"/>
    <d v="2014-09-22T00:00:00"/>
    <d v="2014-09-25T00:00:00"/>
    <n v="6"/>
    <x v="0"/>
    <n v="3"/>
    <x v="2"/>
    <n v="9.952"/>
    <x v="0"/>
    <n v="38"/>
    <n v="-6.5001640419947507E-2"/>
    <n v="1"/>
    <x v="0"/>
    <m/>
    <m/>
    <m/>
    <m/>
  </r>
  <r>
    <n v="628"/>
    <s v="CM-127153"/>
    <s v="Craig Molinari"/>
    <x v="2"/>
    <x v="2"/>
    <s v="Panama"/>
    <s v="Chiriqui"/>
    <s v="David"/>
    <s v="LATAM"/>
    <s v="US-2014-163251"/>
    <x v="279"/>
    <s v="Medium"/>
    <s v="OFF-PA-10000032"/>
    <x v="522"/>
    <x v="0"/>
    <s v="Paper"/>
    <x v="2"/>
    <n v="13.687200000000002"/>
    <n v="21.398666666666671"/>
    <n v="25.678400000000003"/>
    <n v="0.4"/>
    <n v="-1.696"/>
    <x v="0"/>
    <d v="2014-05-17T00:00:00"/>
    <d v="2014-05-17T00:00:00"/>
    <n v="5"/>
    <x v="1"/>
    <n v="0"/>
    <x v="1"/>
    <n v="0.42399999999999999"/>
    <x v="0"/>
    <n v="20"/>
    <n v="-6.6047728830456717E-2"/>
    <n v="0"/>
    <x v="2"/>
    <m/>
    <m/>
    <m/>
    <m/>
  </r>
  <r>
    <n v="629"/>
    <s v="NP-186853"/>
    <s v="Nora Pelletier"/>
    <x v="1"/>
    <x v="1"/>
    <s v="Brazil"/>
    <s v="Amazonas"/>
    <s v="Manaus"/>
    <s v="LATAM"/>
    <s v="MX-2014-129154"/>
    <x v="280"/>
    <s v="Medium"/>
    <s v="OFF-SU-10001851"/>
    <x v="523"/>
    <x v="0"/>
    <s v="Supplies"/>
    <x v="4"/>
    <n v="7.0600000000000005"/>
    <n v="10"/>
    <n v="10"/>
    <n v="0"/>
    <n v="2.94"/>
    <x v="1"/>
    <d v="2014-12-20T00:00:00"/>
    <d v="2014-12-20T00:00:00"/>
    <n v="3"/>
    <x v="1"/>
    <n v="0"/>
    <x v="4"/>
    <n v="0.33400000000000002"/>
    <x v="0"/>
    <n v="51"/>
    <n v="0.29399999999999998"/>
    <n v="0"/>
    <x v="2"/>
    <m/>
    <m/>
    <m/>
    <m/>
  </r>
  <r>
    <n v="630"/>
    <s v="DS-131803"/>
    <s v="David Smith"/>
    <x v="2"/>
    <x v="0"/>
    <s v="Mexico"/>
    <s v="Distrito Federal"/>
    <s v="Coyoacan"/>
    <s v="LATAM"/>
    <s v="MX-2013-156447"/>
    <x v="281"/>
    <s v="Medium"/>
    <s v="TEC-PH-10003560"/>
    <x v="524"/>
    <x v="2"/>
    <s v="Phones"/>
    <x v="0"/>
    <n v="114.7133333333333"/>
    <n v="123.3333333333333"/>
    <n v="369.99999999999989"/>
    <n v="0"/>
    <n v="25.86"/>
    <x v="0"/>
    <d v="2013-06-04T00:00:00"/>
    <d v="2013-06-07T00:00:00"/>
    <n v="8"/>
    <x v="0"/>
    <n v="3"/>
    <x v="0"/>
    <n v="16.372"/>
    <x v="2"/>
    <n v="22"/>
    <n v="6.9891891891891905E-2"/>
    <n v="1"/>
    <x v="0"/>
    <m/>
    <m/>
    <m/>
    <m/>
  </r>
  <r>
    <n v="631"/>
    <s v="DS-131803"/>
    <s v="David Smith"/>
    <x v="2"/>
    <x v="0"/>
    <s v="Mexico"/>
    <s v="Distrito Federal"/>
    <s v="Coyoacan"/>
    <s v="LATAM"/>
    <s v="MX-2013-156447"/>
    <x v="281"/>
    <s v="Medium"/>
    <s v="OFF-PA-10001178"/>
    <x v="525"/>
    <x v="0"/>
    <s v="Paper"/>
    <x v="5"/>
    <n v="10.860000000000001"/>
    <n v="19"/>
    <n v="133"/>
    <n v="0"/>
    <n v="56.98"/>
    <x v="0"/>
    <d v="2013-06-04T00:00:00"/>
    <d v="2013-06-04T00:00:00"/>
    <n v="5"/>
    <x v="1"/>
    <n v="0"/>
    <x v="0"/>
    <n v="8.0429999999999993"/>
    <x v="2"/>
    <n v="22"/>
    <n v="0.42842105263157892"/>
    <n v="0"/>
    <x v="2"/>
    <m/>
    <m/>
    <m/>
    <m/>
  </r>
  <r>
    <n v="632"/>
    <s v="AC-104203"/>
    <s v="Alyssa Crouse"/>
    <x v="2"/>
    <x v="0"/>
    <s v="Mexico"/>
    <s v="Distrito Federal"/>
    <s v="Azcapotzalco"/>
    <s v="LATAM"/>
    <s v="US-2012-111689"/>
    <x v="282"/>
    <s v="Medium"/>
    <s v="FUR-FU-10001317"/>
    <x v="371"/>
    <x v="1"/>
    <s v="Furnishings"/>
    <x v="0"/>
    <n v="33.26186666666667"/>
    <n v="42.823111111111125"/>
    <n v="77.081600000000023"/>
    <n v="0.4"/>
    <n v="-22.704000000000001"/>
    <x v="0"/>
    <d v="2012-04-12T00:00:00"/>
    <d v="2012-04-12T00:00:00"/>
    <n v="5"/>
    <x v="1"/>
    <n v="0"/>
    <x v="5"/>
    <n v="5.5659999999999998"/>
    <x v="1"/>
    <n v="14"/>
    <n v="-0.29454500166057779"/>
    <n v="0"/>
    <x v="2"/>
    <m/>
    <m/>
    <m/>
    <m/>
  </r>
  <r>
    <n v="633"/>
    <s v="AC-104203"/>
    <s v="Alyssa Crouse"/>
    <x v="2"/>
    <x v="0"/>
    <s v="Mexico"/>
    <s v="Distrito Federal"/>
    <s v="Azcapotzalco"/>
    <s v="LATAM"/>
    <s v="US-2012-111689"/>
    <x v="282"/>
    <s v="Medium"/>
    <s v="OFF-ST-10002538"/>
    <x v="234"/>
    <x v="0"/>
    <s v="Storage"/>
    <x v="4"/>
    <n v="57.12"/>
    <n v="95"/>
    <n v="95"/>
    <n v="0"/>
    <n v="37.880000000000003"/>
    <x v="0"/>
    <d v="2012-04-12T00:00:00"/>
    <d v="2012-04-15T00:00:00"/>
    <n v="8"/>
    <x v="0"/>
    <n v="3"/>
    <x v="5"/>
    <n v="8.1329999999999991"/>
    <x v="1"/>
    <n v="14"/>
    <n v="0.39873684210526317"/>
    <n v="1"/>
    <x v="0"/>
    <m/>
    <m/>
    <m/>
    <m/>
  </r>
  <r>
    <n v="634"/>
    <s v="DB-135553"/>
    <s v="Dorothy Badders"/>
    <x v="2"/>
    <x v="1"/>
    <s v="Brazil"/>
    <s v="Sao Paulo"/>
    <s v="Francisco Morato"/>
    <s v="LATAM"/>
    <s v="MX-2014-102708"/>
    <x v="283"/>
    <s v="Medium"/>
    <s v="FUR-CH-10003485"/>
    <x v="526"/>
    <x v="1"/>
    <s v="Chairs"/>
    <x v="2"/>
    <n v="80.64"/>
    <n v="110.5"/>
    <n v="221"/>
    <n v="0"/>
    <n v="59.72"/>
    <x v="0"/>
    <d v="2014-11-30T00:00:00"/>
    <d v="2014-11-30T00:00:00"/>
    <n v="5"/>
    <x v="1"/>
    <n v="0"/>
    <x v="3"/>
    <n v="6.5940000000000003"/>
    <x v="0"/>
    <n v="48"/>
    <n v="0.27022624434389142"/>
    <n v="0"/>
    <x v="2"/>
    <m/>
    <m/>
    <m/>
    <m/>
  </r>
  <r>
    <n v="635"/>
    <s v="SU-206653"/>
    <s v="Stephanie Ulpright"/>
    <x v="1"/>
    <x v="2"/>
    <s v="Panama"/>
    <s v="Panama"/>
    <s v="Panama City"/>
    <s v="LATAM"/>
    <s v="MX-2011-103709"/>
    <x v="182"/>
    <s v="High"/>
    <s v="FUR-BO-10001390"/>
    <x v="527"/>
    <x v="1"/>
    <s v="Bookcases"/>
    <x v="0"/>
    <n v="65.491466666666696"/>
    <n v="112.9324444444445"/>
    <n v="203.27840000000009"/>
    <n v="0.4"/>
    <n v="6.8040000000000003"/>
    <x v="0"/>
    <d v="2011-06-12T00:00:00"/>
    <d v="2011-06-12T00:00:00"/>
    <n v="5"/>
    <x v="1"/>
    <n v="0"/>
    <x v="3"/>
    <n v="18.981000000000002"/>
    <x v="3"/>
    <n v="24"/>
    <n v="3.3471337830285941E-2"/>
    <n v="0"/>
    <x v="2"/>
    <m/>
    <m/>
    <m/>
    <m/>
  </r>
  <r>
    <n v="636"/>
    <s v="RD-199303"/>
    <s v="Russell D'Ascenzo"/>
    <x v="0"/>
    <x v="1"/>
    <s v="Chile"/>
    <s v="Valparaiso"/>
    <s v="Villa Alemana"/>
    <s v="LATAM"/>
    <s v="MX-2012-148404"/>
    <x v="284"/>
    <s v="High"/>
    <s v="OFF-ST-10004381"/>
    <x v="528"/>
    <x v="0"/>
    <s v="Storage"/>
    <x v="9"/>
    <n v="100.84666666666671"/>
    <n v="132.66666666666671"/>
    <n v="796.00000000000023"/>
    <n v="0"/>
    <n v="190.92"/>
    <x v="2"/>
    <d v="2012-01-27T00:00:00"/>
    <d v="2012-01-27T00:00:00"/>
    <n v="2"/>
    <x v="1"/>
    <n v="0"/>
    <x v="4"/>
    <n v="177.15299999999999"/>
    <x v="1"/>
    <n v="4"/>
    <n v="0.23984924623115569"/>
    <n v="0"/>
    <x v="2"/>
    <m/>
    <m/>
    <m/>
    <m/>
  </r>
  <r>
    <n v="637"/>
    <s v="RD-199303"/>
    <s v="Russell D'Ascenzo"/>
    <x v="0"/>
    <x v="1"/>
    <s v="Chile"/>
    <s v="Valparaiso"/>
    <s v="Villa Alemana"/>
    <s v="LATAM"/>
    <s v="MX-2012-148404"/>
    <x v="284"/>
    <s v="High"/>
    <s v="FUR-FU-10004915"/>
    <x v="529"/>
    <x v="1"/>
    <s v="Furnishings"/>
    <x v="2"/>
    <n v="70.8"/>
    <n v="71.5"/>
    <n v="143"/>
    <n v="0"/>
    <n v="1.4"/>
    <x v="2"/>
    <d v="2012-01-27T00:00:00"/>
    <d v="2012-01-27T00:00:00"/>
    <n v="2"/>
    <x v="1"/>
    <n v="0"/>
    <x v="4"/>
    <n v="43.396000000000001"/>
    <x v="1"/>
    <n v="4"/>
    <n v="9.7902097902097893E-3"/>
    <n v="0"/>
    <x v="2"/>
    <m/>
    <m/>
    <m/>
    <m/>
  </r>
  <r>
    <n v="638"/>
    <s v="PW-190303"/>
    <s v="Pauline Webber"/>
    <x v="2"/>
    <x v="3"/>
    <s v="Haiti"/>
    <s v="Artibonite"/>
    <s v="Gonaives"/>
    <s v="LATAM"/>
    <s v="US-2013-132325"/>
    <x v="285"/>
    <s v="High"/>
    <s v="FUR-CH-10004547"/>
    <x v="530"/>
    <x v="1"/>
    <s v="Chairs"/>
    <x v="2"/>
    <n v="37.822399999999995"/>
    <n v="43.010666666666658"/>
    <n v="51.612799999999986"/>
    <n v="0.4"/>
    <n v="-24.032"/>
    <x v="0"/>
    <d v="2013-09-15T00:00:00"/>
    <d v="2013-09-18T00:00:00"/>
    <n v="8"/>
    <x v="0"/>
    <n v="3"/>
    <x v="3"/>
    <n v="3.379"/>
    <x v="2"/>
    <n v="37"/>
    <n v="-0.4656209312418626"/>
    <n v="1"/>
    <x v="0"/>
    <m/>
    <m/>
    <m/>
    <m/>
  </r>
  <r>
    <n v="639"/>
    <s v="PW-190303"/>
    <s v="Pauline Webber"/>
    <x v="2"/>
    <x v="3"/>
    <s v="Haiti"/>
    <s v="Artibonite"/>
    <s v="Gonaives"/>
    <s v="LATAM"/>
    <s v="US-2013-132325"/>
    <x v="285"/>
    <s v="High"/>
    <s v="TEC-CO-10004398"/>
    <x v="212"/>
    <x v="2"/>
    <s v="Copiers"/>
    <x v="2"/>
    <n v="99.641630639999974"/>
    <n v="171.82326193979929"/>
    <n v="205.50062127999996"/>
    <n v="0.40200000000000002"/>
    <n v="6.2173600000000002"/>
    <x v="0"/>
    <d v="2013-09-15T00:00:00"/>
    <d v="2013-09-16T00:00:00"/>
    <n v="6"/>
    <x v="0"/>
    <n v="1"/>
    <x v="3"/>
    <n v="20.259"/>
    <x v="2"/>
    <n v="37"/>
    <n v="3.0254701719508111E-2"/>
    <n v="1"/>
    <x v="1"/>
    <m/>
    <m/>
    <m/>
    <m/>
  </r>
  <r>
    <n v="640"/>
    <s v="JK-161203"/>
    <s v="Julie Kriz"/>
    <x v="1"/>
    <x v="3"/>
    <s v="Dominican Republic"/>
    <s v="Santo Domingo"/>
    <s v="Santo Domingo"/>
    <s v="LATAM"/>
    <s v="MX-2014-112704"/>
    <x v="35"/>
    <s v="High"/>
    <s v="TEC-CO-10002700"/>
    <x v="531"/>
    <x v="2"/>
    <s v="Copiers"/>
    <x v="2"/>
    <n v="78.12906535999997"/>
    <n v="123.31376611528819"/>
    <n v="196.80877071999996"/>
    <n v="0.20200000000000001"/>
    <n v="40.550640000000001"/>
    <x v="2"/>
    <d v="2014-09-14T00:00:00"/>
    <d v="2014-09-14T00:00:00"/>
    <n v="2"/>
    <x v="1"/>
    <n v="0"/>
    <x v="2"/>
    <n v="40.045999999999999"/>
    <x v="0"/>
    <n v="37"/>
    <n v="0.20604081744756914"/>
    <n v="0"/>
    <x v="2"/>
    <m/>
    <m/>
    <m/>
    <m/>
  </r>
  <r>
    <n v="641"/>
    <s v="SH-199753"/>
    <s v="Sally Hughsby"/>
    <x v="2"/>
    <x v="0"/>
    <s v="Mexico"/>
    <s v="Puebla"/>
    <s v="Puebla"/>
    <s v="LATAM"/>
    <s v="MX-2012-145352"/>
    <x v="286"/>
    <s v="Critical"/>
    <s v="FUR-BO-10001201"/>
    <x v="315"/>
    <x v="1"/>
    <s v="Bookcases"/>
    <x v="5"/>
    <n v="43.138742857142852"/>
    <n v="77.588428571428565"/>
    <n v="434.49519999999995"/>
    <n v="0.2"/>
    <n v="132.524"/>
    <x v="1"/>
    <d v="2012-07-02T00:00:00"/>
    <d v="2012-07-02T00:00:00"/>
    <n v="3"/>
    <x v="1"/>
    <n v="0"/>
    <x v="2"/>
    <n v="142.40799999999999"/>
    <x v="1"/>
    <n v="26"/>
    <n v="0.30500682170942284"/>
    <n v="0"/>
    <x v="2"/>
    <m/>
    <m/>
    <m/>
    <m/>
  </r>
  <r>
    <n v="642"/>
    <s v="SH-199753"/>
    <s v="Sally Hughsby"/>
    <x v="2"/>
    <x v="0"/>
    <s v="Mexico"/>
    <s v="Puebla"/>
    <s v="Puebla"/>
    <s v="LATAM"/>
    <s v="MX-2012-145352"/>
    <x v="286"/>
    <s v="Critical"/>
    <s v="FUR-FU-10004598"/>
    <x v="532"/>
    <x v="1"/>
    <s v="Furnishings"/>
    <x v="2"/>
    <n v="19.217599999999997"/>
    <n v="21.056000000000001"/>
    <n v="25.267199999999999"/>
    <n v="0.4"/>
    <n v="-13.167999999999999"/>
    <x v="1"/>
    <d v="2012-07-02T00:00:00"/>
    <d v="2012-07-02T00:00:00"/>
    <n v="3"/>
    <x v="1"/>
    <n v="0"/>
    <x v="2"/>
    <n v="3.9910000000000001"/>
    <x v="1"/>
    <n v="26"/>
    <n v="-0.52114994934143866"/>
    <n v="0"/>
    <x v="2"/>
    <m/>
    <m/>
    <m/>
    <m/>
  </r>
  <r>
    <n v="643"/>
    <s v="SB-201853"/>
    <s v="Sarah Brown"/>
    <x v="0"/>
    <x v="1"/>
    <s v="Brazil"/>
    <s v="Minas Gerais"/>
    <s v="Uberaba"/>
    <s v="LATAM"/>
    <s v="MX-2014-120579"/>
    <x v="214"/>
    <s v="Medium"/>
    <s v="OFF-AP-10003287"/>
    <x v="533"/>
    <x v="0"/>
    <s v="Appliances"/>
    <x v="1"/>
    <n v="369.22500000000002"/>
    <n v="380.625"/>
    <n v="3045"/>
    <n v="0"/>
    <n v="91.2"/>
    <x v="1"/>
    <d v="2014-09-01T00:00:00"/>
    <d v="2014-09-03T00:00:00"/>
    <n v="5"/>
    <x v="0"/>
    <n v="2"/>
    <x v="2"/>
    <n v="235.07599999999999"/>
    <x v="0"/>
    <n v="35"/>
    <n v="2.9950738916256159E-2"/>
    <n v="1"/>
    <x v="3"/>
    <m/>
    <m/>
    <m/>
    <m/>
  </r>
  <r>
    <n v="644"/>
    <s v="SB-201853"/>
    <s v="Sarah Brown"/>
    <x v="0"/>
    <x v="1"/>
    <s v="Brazil"/>
    <s v="Minas Gerais"/>
    <s v="Uberaba"/>
    <s v="LATAM"/>
    <s v="MX-2014-120579"/>
    <x v="214"/>
    <s v="Medium"/>
    <s v="TEC-CO-10004171"/>
    <x v="393"/>
    <x v="2"/>
    <s v="Copiers"/>
    <x v="5"/>
    <n v="67.275048639999994"/>
    <n v="112.13499863727455"/>
    <n v="783.37510048000001"/>
    <n v="2E-3"/>
    <n v="312.44976000000003"/>
    <x v="1"/>
    <d v="2014-09-01T00:00:00"/>
    <d v="2014-09-01T00:00:00"/>
    <n v="3"/>
    <x v="1"/>
    <n v="0"/>
    <x v="2"/>
    <n v="65.41"/>
    <x v="0"/>
    <n v="35"/>
    <n v="0.39885076741467995"/>
    <n v="0"/>
    <x v="2"/>
    <m/>
    <m/>
    <m/>
    <m/>
  </r>
  <r>
    <n v="645"/>
    <s v="SB-201853"/>
    <s v="Sarah Brown"/>
    <x v="0"/>
    <x v="1"/>
    <s v="Brazil"/>
    <s v="Minas Gerais"/>
    <s v="Uberaba"/>
    <s v="LATAM"/>
    <s v="MX-2014-120579"/>
    <x v="214"/>
    <s v="Medium"/>
    <s v="OFF-FA-10003605"/>
    <x v="534"/>
    <x v="0"/>
    <s v="Fasteners"/>
    <x v="7"/>
    <n v="8.26"/>
    <n v="9.6"/>
    <n v="48"/>
    <n v="0"/>
    <n v="6.7"/>
    <x v="1"/>
    <d v="2014-09-01T00:00:00"/>
    <d v="2014-09-01T00:00:00"/>
    <n v="3"/>
    <x v="1"/>
    <n v="0"/>
    <x v="2"/>
    <n v="2.8090000000000002"/>
    <x v="0"/>
    <n v="35"/>
    <n v="0.13958333333333334"/>
    <n v="0"/>
    <x v="2"/>
    <m/>
    <m/>
    <m/>
    <m/>
  </r>
  <r>
    <n v="646"/>
    <s v="BS-118003"/>
    <s v="Bryan Spruell"/>
    <x v="1"/>
    <x v="0"/>
    <s v="Mexico"/>
    <s v="Tabasco"/>
    <s v="Villahermosa"/>
    <s v="LATAM"/>
    <s v="MX-2014-124674"/>
    <x v="104"/>
    <s v="High"/>
    <s v="OFF-ST-10001991"/>
    <x v="535"/>
    <x v="0"/>
    <s v="Storage"/>
    <x v="5"/>
    <n v="17.794285714285706"/>
    <n v="31.714285714285708"/>
    <n v="221.99999999999994"/>
    <n v="0"/>
    <n v="97.44"/>
    <x v="1"/>
    <d v="2014-10-31T00:00:00"/>
    <d v="2014-11-01T00:00:00"/>
    <n v="4"/>
    <x v="0"/>
    <n v="1"/>
    <x v="3"/>
    <n v="34.459000000000003"/>
    <x v="0"/>
    <n v="44"/>
    <n v="0.43891891891891904"/>
    <n v="1"/>
    <x v="1"/>
    <m/>
    <m/>
    <m/>
    <m/>
  </r>
  <r>
    <n v="647"/>
    <s v="BS-118003"/>
    <s v="Bryan Spruell"/>
    <x v="1"/>
    <x v="0"/>
    <s v="Mexico"/>
    <s v="Tabasco"/>
    <s v="Villahermosa"/>
    <s v="LATAM"/>
    <s v="MX-2014-124674"/>
    <x v="104"/>
    <s v="High"/>
    <s v="FUR-FU-10001765"/>
    <x v="536"/>
    <x v="1"/>
    <s v="Furnishings"/>
    <x v="2"/>
    <n v="37.012"/>
    <n v="43.22"/>
    <n v="51.863999999999997"/>
    <n v="0.4"/>
    <n v="-22.16"/>
    <x v="1"/>
    <d v="2014-10-31T00:00:00"/>
    <d v="2014-10-31T00:00:00"/>
    <n v="3"/>
    <x v="1"/>
    <n v="0"/>
    <x v="3"/>
    <n v="7.6740000000000004"/>
    <x v="0"/>
    <n v="44"/>
    <n v="-0.42727132500385628"/>
    <n v="0"/>
    <x v="2"/>
    <m/>
    <m/>
    <m/>
    <m/>
  </r>
  <r>
    <n v="648"/>
    <s v="CM-121903"/>
    <s v="Charlotte Melton"/>
    <x v="0"/>
    <x v="2"/>
    <s v="Nicaragua"/>
    <s v="Managua"/>
    <s v="Managua"/>
    <s v="LATAM"/>
    <s v="MX-2014-159555"/>
    <x v="108"/>
    <s v="Low"/>
    <s v="OFF-EN-10002896"/>
    <x v="537"/>
    <x v="0"/>
    <s v="Envelopes"/>
    <x v="2"/>
    <n v="9.879999999999999"/>
    <n v="13"/>
    <n v="26"/>
    <n v="0"/>
    <n v="6.24"/>
    <x v="0"/>
    <d v="2014-12-28T00:00:00"/>
    <d v="2014-12-28T00:00:00"/>
    <n v="5"/>
    <x v="1"/>
    <n v="0"/>
    <x v="3"/>
    <n v="4.55"/>
    <x v="0"/>
    <n v="52"/>
    <n v="0.24000000000000002"/>
    <n v="0"/>
    <x v="2"/>
    <m/>
    <m/>
    <m/>
    <m/>
  </r>
  <r>
    <n v="649"/>
    <s v="CM-121903"/>
    <s v="Charlotte Melton"/>
    <x v="0"/>
    <x v="2"/>
    <s v="Nicaragua"/>
    <s v="Managua"/>
    <s v="Managua"/>
    <s v="LATAM"/>
    <s v="MX-2014-159555"/>
    <x v="108"/>
    <s v="Low"/>
    <s v="OFF-PA-10003718"/>
    <x v="521"/>
    <x v="0"/>
    <s v="Paper"/>
    <x v="0"/>
    <n v="4.9799999999999995"/>
    <n v="9"/>
    <n v="27"/>
    <n v="0"/>
    <n v="12.06"/>
    <x v="0"/>
    <d v="2014-12-28T00:00:00"/>
    <d v="2014-12-28T00:00:00"/>
    <n v="5"/>
    <x v="1"/>
    <n v="0"/>
    <x v="3"/>
    <n v="1.7949999999999999"/>
    <x v="0"/>
    <n v="52"/>
    <n v="0.44666666666666671"/>
    <n v="0"/>
    <x v="2"/>
    <m/>
    <m/>
    <m/>
    <m/>
  </r>
  <r>
    <n v="650"/>
    <s v="CT-119953"/>
    <s v="Carol Triggs"/>
    <x v="0"/>
    <x v="1"/>
    <s v="Colombia"/>
    <s v="Bogota"/>
    <s v="Bogota"/>
    <s v="LATAM"/>
    <s v="MX-2014-141740"/>
    <x v="287"/>
    <s v="Medium"/>
    <s v="FUR-CH-10003354"/>
    <x v="224"/>
    <x v="1"/>
    <s v="Chairs"/>
    <x v="5"/>
    <n v="85.322857142857146"/>
    <n v="120.14285714285714"/>
    <n v="841"/>
    <n v="0"/>
    <n v="243.74"/>
    <x v="2"/>
    <d v="2014-01-20T00:00:00"/>
    <d v="2014-01-20T00:00:00"/>
    <n v="2"/>
    <x v="1"/>
    <n v="0"/>
    <x v="5"/>
    <n v="149.93899999999999"/>
    <x v="0"/>
    <n v="3"/>
    <n v="0.28982164090368612"/>
    <n v="0"/>
    <x v="2"/>
    <m/>
    <m/>
    <m/>
    <m/>
  </r>
  <r>
    <n v="651"/>
    <s v="CT-119953"/>
    <s v="Carol Triggs"/>
    <x v="0"/>
    <x v="1"/>
    <s v="Colombia"/>
    <s v="Bogota"/>
    <s v="Bogota"/>
    <s v="LATAM"/>
    <s v="MX-2014-141740"/>
    <x v="287"/>
    <s v="Medium"/>
    <s v="FUR-FU-10000885"/>
    <x v="538"/>
    <x v="1"/>
    <s v="Furnishings"/>
    <x v="4"/>
    <n v="12.2"/>
    <n v="15"/>
    <n v="15"/>
    <n v="0"/>
    <n v="2.8"/>
    <x v="2"/>
    <d v="2014-01-20T00:00:00"/>
    <d v="2014-01-20T00:00:00"/>
    <n v="2"/>
    <x v="1"/>
    <n v="0"/>
    <x v="5"/>
    <n v="0.82899999999999996"/>
    <x v="0"/>
    <n v="3"/>
    <n v="0.18666666666666665"/>
    <n v="0"/>
    <x v="2"/>
    <m/>
    <m/>
    <m/>
    <m/>
  </r>
  <r>
    <n v="652"/>
    <s v="CB-125353"/>
    <s v="Claudia Bergmann"/>
    <x v="2"/>
    <x v="2"/>
    <s v="Honduras"/>
    <s v="Francisco Morazan"/>
    <s v="Tegucigalpa"/>
    <s v="LATAM"/>
    <s v="US-2014-165750"/>
    <x v="236"/>
    <s v="Medium"/>
    <s v="FUR-FU-10004117"/>
    <x v="539"/>
    <x v="1"/>
    <s v="Furnishings"/>
    <x v="4"/>
    <n v="24.2224"/>
    <n v="35.344000000000001"/>
    <n v="21.206399999999999"/>
    <n v="0.4"/>
    <n v="-3.016"/>
    <x v="0"/>
    <d v="2014-04-08T00:00:00"/>
    <d v="2014-04-08T00:00:00"/>
    <n v="5"/>
    <x v="1"/>
    <n v="0"/>
    <x v="0"/>
    <n v="0.95299999999999996"/>
    <x v="0"/>
    <n v="14"/>
    <n v="-0.14222121623660783"/>
    <n v="0"/>
    <x v="2"/>
    <m/>
    <m/>
    <m/>
    <m/>
  </r>
  <r>
    <n v="653"/>
    <s v="CB-125353"/>
    <s v="Claudia Bergmann"/>
    <x v="2"/>
    <x v="2"/>
    <s v="Honduras"/>
    <s v="Francisco Morazan"/>
    <s v="Tegucigalpa"/>
    <s v="LATAM"/>
    <s v="US-2014-165750"/>
    <x v="236"/>
    <s v="Medium"/>
    <s v="FUR-CH-10004844"/>
    <x v="505"/>
    <x v="1"/>
    <s v="Chairs"/>
    <x v="3"/>
    <n v="129.07799999999997"/>
    <n v="140.92999999999998"/>
    <n v="338.23199999999991"/>
    <n v="0.4"/>
    <n v="-178.08"/>
    <x v="0"/>
    <d v="2014-04-08T00:00:00"/>
    <d v="2014-04-08T00:00:00"/>
    <n v="5"/>
    <x v="1"/>
    <n v="0"/>
    <x v="0"/>
    <n v="6.569"/>
    <x v="0"/>
    <n v="14"/>
    <n v="-0.5265025189810546"/>
    <n v="0"/>
    <x v="2"/>
    <m/>
    <m/>
    <m/>
    <m/>
  </r>
  <r>
    <n v="654"/>
    <s v="CB-125353"/>
    <s v="Claudia Bergmann"/>
    <x v="2"/>
    <x v="2"/>
    <s v="Honduras"/>
    <s v="Francisco Morazan"/>
    <s v="Tegucigalpa"/>
    <s v="LATAM"/>
    <s v="US-2014-165750"/>
    <x v="236"/>
    <s v="Medium"/>
    <s v="OFF-AP-10001885"/>
    <x v="540"/>
    <x v="0"/>
    <s v="Appliances"/>
    <x v="2"/>
    <n v="29.071999999999999"/>
    <n v="33.486666666666665"/>
    <n v="40.183999999999997"/>
    <n v="0.4"/>
    <n v="-17.96"/>
    <x v="0"/>
    <d v="2014-04-08T00:00:00"/>
    <d v="2014-04-09T00:00:00"/>
    <n v="6"/>
    <x v="0"/>
    <n v="1"/>
    <x v="0"/>
    <n v="2.335"/>
    <x v="0"/>
    <n v="14"/>
    <n v="-0.44694405733625331"/>
    <n v="1"/>
    <x v="1"/>
    <m/>
    <m/>
    <m/>
    <m/>
  </r>
  <r>
    <n v="655"/>
    <s v="GK-146203"/>
    <s v="Grace Kelly"/>
    <x v="2"/>
    <x v="1"/>
    <s v="Peru"/>
    <s v="Lima (city)"/>
    <s v="Lima"/>
    <s v="LATAM"/>
    <s v="US-2013-151225"/>
    <x v="288"/>
    <s v="Medium"/>
    <s v="OFF-ST-10003056"/>
    <x v="541"/>
    <x v="0"/>
    <s v="Storage"/>
    <x v="5"/>
    <n v="16.901714285714284"/>
    <n v="19.10285714285714"/>
    <n v="80.231999999999985"/>
    <n v="0.4"/>
    <n v="-38.08"/>
    <x v="0"/>
    <d v="2013-04-20T00:00:00"/>
    <d v="2013-04-20T00:00:00"/>
    <n v="5"/>
    <x v="1"/>
    <n v="0"/>
    <x v="1"/>
    <n v="1.905"/>
    <x v="2"/>
    <n v="16"/>
    <n v="-0.47462359158440531"/>
    <n v="0"/>
    <x v="2"/>
    <m/>
    <m/>
    <m/>
    <m/>
  </r>
  <r>
    <n v="656"/>
    <s v="GK-146203"/>
    <s v="Grace Kelly"/>
    <x v="2"/>
    <x v="1"/>
    <s v="Peru"/>
    <s v="Lima (city)"/>
    <s v="Lima"/>
    <s v="LATAM"/>
    <s v="US-2013-151225"/>
    <x v="288"/>
    <s v="Medium"/>
    <s v="OFF-BI-10003934"/>
    <x v="22"/>
    <x v="0"/>
    <s v="Binders"/>
    <x v="9"/>
    <n v="29.602666666666664"/>
    <n v="38.104444444444447"/>
    <n v="137.17599999999999"/>
    <n v="0.4"/>
    <n v="-40.44"/>
    <x v="0"/>
    <d v="2013-04-20T00:00:00"/>
    <d v="2013-04-22T00:00:00"/>
    <n v="7"/>
    <x v="0"/>
    <n v="2"/>
    <x v="1"/>
    <n v="6.3890000000000002"/>
    <x v="2"/>
    <n v="16"/>
    <n v="-0.2948037557590249"/>
    <n v="1"/>
    <x v="3"/>
    <m/>
    <m/>
    <m/>
    <m/>
  </r>
  <r>
    <n v="657"/>
    <s v="GK-146203"/>
    <s v="Grace Kelly"/>
    <x v="2"/>
    <x v="1"/>
    <s v="Peru"/>
    <s v="Lima (city)"/>
    <s v="Lima"/>
    <s v="LATAM"/>
    <s v="US-2013-151225"/>
    <x v="288"/>
    <s v="Medium"/>
    <s v="FUR-BO-10003463"/>
    <x v="160"/>
    <x v="1"/>
    <s v="Bookcases"/>
    <x v="2"/>
    <n v="88.877599999999987"/>
    <n v="100.65599999999998"/>
    <n v="120.78719999999997"/>
    <n v="0.4"/>
    <n v="-56.968000000000004"/>
    <x v="0"/>
    <d v="2013-04-20T00:00:00"/>
    <d v="2013-04-20T00:00:00"/>
    <n v="5"/>
    <x v="1"/>
    <n v="0"/>
    <x v="1"/>
    <n v="7.1260000000000003"/>
    <x v="2"/>
    <n v="16"/>
    <n v="-0.47163937900704728"/>
    <n v="0"/>
    <x v="2"/>
    <m/>
    <m/>
    <m/>
    <m/>
  </r>
  <r>
    <n v="658"/>
    <s v="GK-146203"/>
    <s v="Grace Kelly"/>
    <x v="2"/>
    <x v="1"/>
    <s v="Peru"/>
    <s v="Lima (city)"/>
    <s v="Lima"/>
    <s v="LATAM"/>
    <s v="US-2013-151225"/>
    <x v="288"/>
    <s v="Medium"/>
    <s v="OFF-ST-10000619"/>
    <x v="542"/>
    <x v="0"/>
    <s v="Storage"/>
    <x v="2"/>
    <n v="90.043200000000027"/>
    <n v="136.92533333333338"/>
    <n v="164.31040000000004"/>
    <n v="0.4"/>
    <n v="-15.776"/>
    <x v="0"/>
    <d v="2013-04-20T00:00:00"/>
    <d v="2013-04-20T00:00:00"/>
    <n v="5"/>
    <x v="1"/>
    <n v="0"/>
    <x v="1"/>
    <n v="5.9450000000000003"/>
    <x v="2"/>
    <n v="16"/>
    <n v="-9.6013399030128316E-2"/>
    <n v="0"/>
    <x v="2"/>
    <m/>
    <m/>
    <m/>
    <m/>
  </r>
  <r>
    <n v="659"/>
    <s v="GK-146203"/>
    <s v="Grace Kelly"/>
    <x v="2"/>
    <x v="1"/>
    <s v="Peru"/>
    <s v="Lima (city)"/>
    <s v="Lima"/>
    <s v="LATAM"/>
    <s v="US-2013-151225"/>
    <x v="288"/>
    <s v="Medium"/>
    <s v="OFF-PA-10000994"/>
    <x v="543"/>
    <x v="0"/>
    <s v="Paper"/>
    <x v="2"/>
    <n v="10.505600000000001"/>
    <n v="17.50266666666667"/>
    <n v="21.003200000000003"/>
    <n v="0.4"/>
    <n v="-8.0000000000000002E-3"/>
    <x v="0"/>
    <d v="2013-04-20T00:00:00"/>
    <d v="2013-04-20T00:00:00"/>
    <n v="5"/>
    <x v="1"/>
    <n v="0"/>
    <x v="1"/>
    <n v="2.484"/>
    <x v="2"/>
    <n v="16"/>
    <n v="-3.8089433991010891E-4"/>
    <n v="0"/>
    <x v="2"/>
    <m/>
    <m/>
    <m/>
    <m/>
  </r>
  <r>
    <n v="660"/>
    <s v="GK-146203"/>
    <s v="Grace Kelly"/>
    <x v="2"/>
    <x v="1"/>
    <s v="Peru"/>
    <s v="Lima (city)"/>
    <s v="Lima"/>
    <s v="LATAM"/>
    <s v="US-2013-151225"/>
    <x v="288"/>
    <s v="Medium"/>
    <s v="OFF-FA-10003961"/>
    <x v="544"/>
    <x v="0"/>
    <s v="Fasteners"/>
    <x v="1"/>
    <n v="5.7706000000000008"/>
    <n v="9.4443333333333346"/>
    <n v="45.332800000000006"/>
    <n v="0.4"/>
    <n v="-0.83199999999999996"/>
    <x v="0"/>
    <d v="2013-04-20T00:00:00"/>
    <d v="2013-04-22T00:00:00"/>
    <n v="7"/>
    <x v="0"/>
    <n v="2"/>
    <x v="1"/>
    <n v="4.5439999999999996"/>
    <x v="2"/>
    <n v="16"/>
    <n v="-1.8353157095965831E-2"/>
    <n v="1"/>
    <x v="3"/>
    <m/>
    <m/>
    <m/>
    <m/>
  </r>
  <r>
    <n v="661"/>
    <s v="GK-146203"/>
    <s v="Grace Kelly"/>
    <x v="2"/>
    <x v="1"/>
    <s v="Peru"/>
    <s v="Lima (city)"/>
    <s v="Lima"/>
    <s v="LATAM"/>
    <s v="US-2013-151225"/>
    <x v="288"/>
    <s v="Medium"/>
    <s v="OFF-LA-10000990"/>
    <x v="311"/>
    <x v="0"/>
    <s v="Labels"/>
    <x v="2"/>
    <n v="3.6208"/>
    <n v="7.0813333333333333"/>
    <n v="8.4976000000000003"/>
    <n v="0.4"/>
    <n v="1.256"/>
    <x v="0"/>
    <d v="2013-04-20T00:00:00"/>
    <d v="2013-04-20T00:00:00"/>
    <n v="5"/>
    <x v="1"/>
    <n v="0"/>
    <x v="1"/>
    <n v="0.13100000000000001"/>
    <x v="2"/>
    <n v="16"/>
    <n v="0.14780643946526079"/>
    <n v="0"/>
    <x v="2"/>
    <m/>
    <m/>
    <m/>
    <m/>
  </r>
  <r>
    <n v="662"/>
    <s v="DJ-134203"/>
    <s v="Denny Joy"/>
    <x v="2"/>
    <x v="1"/>
    <s v="Colombia"/>
    <s v="Cesar"/>
    <s v="Valledupar"/>
    <s v="LATAM"/>
    <s v="MX-2012-120089"/>
    <x v="289"/>
    <s v="Medium"/>
    <s v="TEC-CO-10002434"/>
    <x v="545"/>
    <x v="2"/>
    <s v="Copiers"/>
    <x v="0"/>
    <n v="100.75540357333331"/>
    <n v="127.5353542818971"/>
    <n v="381.84085071999993"/>
    <n v="2E-3"/>
    <n v="79.574640000000002"/>
    <x v="0"/>
    <d v="2012-03-25T00:00:00"/>
    <d v="2012-03-25T00:00:00"/>
    <n v="5"/>
    <x v="1"/>
    <n v="0"/>
    <x v="3"/>
    <n v="21.442"/>
    <x v="1"/>
    <n v="12"/>
    <n v="0.20839739868050758"/>
    <n v="0"/>
    <x v="2"/>
    <m/>
    <m/>
    <m/>
    <m/>
  </r>
  <r>
    <n v="663"/>
    <s v="BD-113203"/>
    <s v="Bill Donatelli"/>
    <x v="0"/>
    <x v="0"/>
    <s v="Mexico"/>
    <s v="Veracruz"/>
    <s v="Cordoba"/>
    <s v="LATAM"/>
    <s v="MX-2014-153689"/>
    <x v="269"/>
    <s v="Medium"/>
    <s v="OFF-FA-10003929"/>
    <x v="250"/>
    <x v="0"/>
    <s v="Fasteners"/>
    <x v="10"/>
    <n v="7.82"/>
    <n v="10.7"/>
    <n v="107"/>
    <n v="0"/>
    <n v="28.8"/>
    <x v="1"/>
    <d v="2014-04-28T00:00:00"/>
    <d v="2014-04-29T00:00:00"/>
    <n v="4"/>
    <x v="0"/>
    <n v="1"/>
    <x v="2"/>
    <n v="4.8920000000000003"/>
    <x v="0"/>
    <n v="17"/>
    <n v="0.2691588785046729"/>
    <n v="1"/>
    <x v="1"/>
    <m/>
    <m/>
    <m/>
    <m/>
  </r>
  <r>
    <n v="664"/>
    <s v="MV-181903"/>
    <s v="Mike Vittorini"/>
    <x v="0"/>
    <x v="1"/>
    <s v="Brazil"/>
    <s v="Bahia"/>
    <s v="Salvador"/>
    <s v="LATAM"/>
    <s v="US-2012-146206"/>
    <x v="290"/>
    <s v="Medium"/>
    <s v="FUR-BO-10003768"/>
    <x v="546"/>
    <x v="1"/>
    <s v="Bookcases"/>
    <x v="6"/>
    <n v="94.255644444444428"/>
    <n v="157.80911111111109"/>
    <n v="568.11279999999999"/>
    <n v="0.6"/>
    <n v="-280.18799999999999"/>
    <x v="1"/>
    <d v="2012-03-15T00:00:00"/>
    <d v="2012-03-15T00:00:00"/>
    <n v="3"/>
    <x v="1"/>
    <n v="0"/>
    <x v="1"/>
    <n v="13.768000000000001"/>
    <x v="1"/>
    <n v="11"/>
    <n v="-0.4931907888715058"/>
    <n v="0"/>
    <x v="2"/>
    <m/>
    <m/>
    <m/>
    <m/>
  </r>
  <r>
    <n v="665"/>
    <s v="MV-181903"/>
    <s v="Mike Vittorini"/>
    <x v="0"/>
    <x v="1"/>
    <s v="Brazil"/>
    <s v="Bahia"/>
    <s v="Salvador"/>
    <s v="LATAM"/>
    <s v="US-2012-146206"/>
    <x v="290"/>
    <s v="Medium"/>
    <s v="TEC-CO-10002009"/>
    <x v="517"/>
    <x v="2"/>
    <s v="Copiers"/>
    <x v="7"/>
    <n v="269.91882135999992"/>
    <n v="411.68879738693454"/>
    <n v="819.26070679999964"/>
    <n v="0.60199999999999998"/>
    <n v="-530.33339999999998"/>
    <x v="1"/>
    <d v="2012-03-15T00:00:00"/>
    <d v="2012-03-17T00:00:00"/>
    <n v="5"/>
    <x v="0"/>
    <n v="2"/>
    <x v="1"/>
    <n v="13.75"/>
    <x v="1"/>
    <n v="11"/>
    <n v="-0.64733166817124865"/>
    <n v="1"/>
    <x v="3"/>
    <m/>
    <m/>
    <m/>
    <m/>
  </r>
  <r>
    <n v="666"/>
    <s v="CM-118303"/>
    <s v="Cari MacIntyre"/>
    <x v="2"/>
    <x v="2"/>
    <s v="Honduras"/>
    <s v="Choluteca"/>
    <s v="Choluteca"/>
    <s v="LATAM"/>
    <s v="US-2011-157238"/>
    <x v="291"/>
    <s v="Medium"/>
    <s v="TEC-PH-10001427"/>
    <x v="547"/>
    <x v="2"/>
    <s v="Phones"/>
    <x v="2"/>
    <n v="43.851200000000006"/>
    <n v="59.572000000000003"/>
    <n v="71.486400000000003"/>
    <n v="0.4"/>
    <n v="-16.216000000000001"/>
    <x v="0"/>
    <d v="2011-12-06T00:00:00"/>
    <d v="2011-12-06T00:00:00"/>
    <n v="5"/>
    <x v="1"/>
    <n v="0"/>
    <x v="0"/>
    <n v="4.6660000000000004"/>
    <x v="3"/>
    <n v="49"/>
    <n v="-0.22684035005259742"/>
    <n v="0"/>
    <x v="2"/>
    <m/>
    <m/>
    <m/>
    <m/>
  </r>
  <r>
    <n v="667"/>
    <s v="BF-110203"/>
    <s v="Barry Franzosisch"/>
    <x v="2"/>
    <x v="0"/>
    <s v="Mexico"/>
    <s v="Veracruz"/>
    <s v="Orizaba"/>
    <s v="LATAM"/>
    <s v="MX-2014-130995"/>
    <x v="292"/>
    <s v="Medium"/>
    <s v="TEC-CO-10000372"/>
    <x v="548"/>
    <x v="2"/>
    <s v="Copiers"/>
    <x v="7"/>
    <n v="87.274988000000008"/>
    <n v="96.974937875751507"/>
    <n v="483.90494000000001"/>
    <n v="2E-3"/>
    <n v="47.53"/>
    <x v="0"/>
    <d v="2014-07-01T00:00:00"/>
    <d v="2014-07-01T00:00:00"/>
    <n v="5"/>
    <x v="1"/>
    <n v="0"/>
    <x v="0"/>
    <n v="47.271999999999998"/>
    <x v="0"/>
    <n v="26"/>
    <n v="9.8221770581635309E-2"/>
    <n v="0"/>
    <x v="2"/>
    <m/>
    <m/>
    <m/>
    <m/>
  </r>
  <r>
    <n v="668"/>
    <s v="BF-110203"/>
    <s v="Barry Franzosisch"/>
    <x v="2"/>
    <x v="0"/>
    <s v="Mexico"/>
    <s v="Veracruz"/>
    <s v="Orizaba"/>
    <s v="LATAM"/>
    <s v="MX-2014-130995"/>
    <x v="292"/>
    <s v="Medium"/>
    <s v="OFF-SU-10004662"/>
    <x v="549"/>
    <x v="0"/>
    <s v="Supplies"/>
    <x v="4"/>
    <n v="17.600000000000001"/>
    <n v="29"/>
    <n v="29"/>
    <n v="0"/>
    <n v="11.4"/>
    <x v="0"/>
    <d v="2014-07-01T00:00:00"/>
    <d v="2014-07-03T00:00:00"/>
    <n v="7"/>
    <x v="0"/>
    <n v="2"/>
    <x v="0"/>
    <n v="1.2050000000000001"/>
    <x v="0"/>
    <n v="26"/>
    <n v="0.39310344827586208"/>
    <n v="1"/>
    <x v="3"/>
    <m/>
    <m/>
    <m/>
    <m/>
  </r>
  <r>
    <n v="669"/>
    <s v="JO-152803"/>
    <s v="Jas O'Carroll"/>
    <x v="0"/>
    <x v="1"/>
    <s v="Colombia"/>
    <s v="Cundinamarca"/>
    <s v="Soacha"/>
    <s v="LATAM"/>
    <s v="MX-2012-169229"/>
    <x v="1"/>
    <s v="Medium"/>
    <s v="OFF-BI-10002455"/>
    <x v="550"/>
    <x v="0"/>
    <s v="Binders"/>
    <x v="7"/>
    <n v="17.84"/>
    <n v="21"/>
    <n v="105"/>
    <n v="0"/>
    <n v="15.8"/>
    <x v="0"/>
    <d v="2012-10-20T00:00:00"/>
    <d v="2012-10-20T00:00:00"/>
    <n v="5"/>
    <x v="1"/>
    <n v="0"/>
    <x v="1"/>
    <n v="12.566000000000001"/>
    <x v="1"/>
    <n v="42"/>
    <n v="0.15047619047619049"/>
    <n v="0"/>
    <x v="2"/>
    <m/>
    <m/>
    <m/>
    <m/>
  </r>
  <r>
    <n v="670"/>
    <s v="JH-154303"/>
    <s v="Jennifer Halladay"/>
    <x v="0"/>
    <x v="2"/>
    <s v="El Salvador"/>
    <s v="San Salvador"/>
    <s v="San Salvador"/>
    <s v="LATAM"/>
    <s v="MX-2013-152709"/>
    <x v="229"/>
    <s v="Medium"/>
    <s v="OFF-LA-10000560"/>
    <x v="551"/>
    <x v="0"/>
    <s v="Labels"/>
    <x v="3"/>
    <n v="3.85"/>
    <n v="5.75"/>
    <n v="23"/>
    <n v="0"/>
    <n v="7.6"/>
    <x v="0"/>
    <d v="2013-11-12T00:00:00"/>
    <d v="2013-11-14T00:00:00"/>
    <n v="7"/>
    <x v="0"/>
    <n v="2"/>
    <x v="0"/>
    <n v="1.3979999999999999"/>
    <x v="2"/>
    <n v="45"/>
    <n v="0.33043478260869563"/>
    <n v="1"/>
    <x v="3"/>
    <m/>
    <m/>
    <m/>
    <m/>
  </r>
  <r>
    <n v="671"/>
    <s v="JW-159553"/>
    <s v="Joni Wasserman"/>
    <x v="0"/>
    <x v="3"/>
    <s v="Cuba"/>
    <s v="Sancti Spiritus"/>
    <s v="Sancti Spiritus"/>
    <s v="LATAM"/>
    <s v="MX-2013-163797"/>
    <x v="293"/>
    <s v="High"/>
    <s v="FUR-CH-10002882"/>
    <x v="552"/>
    <x v="1"/>
    <s v="Chairs"/>
    <x v="3"/>
    <n v="25.23"/>
    <n v="42.75"/>
    <n v="171"/>
    <n v="0"/>
    <n v="70.08"/>
    <x v="0"/>
    <d v="2013-11-17T00:00:00"/>
    <d v="2013-11-19T00:00:00"/>
    <n v="7"/>
    <x v="0"/>
    <n v="2"/>
    <x v="3"/>
    <n v="15.077"/>
    <x v="2"/>
    <n v="46"/>
    <n v="0.40982456140350876"/>
    <n v="1"/>
    <x v="3"/>
    <m/>
    <m/>
    <m/>
    <m/>
  </r>
  <r>
    <n v="672"/>
    <s v="JW-159553"/>
    <s v="Joni Wasserman"/>
    <x v="0"/>
    <x v="3"/>
    <s v="Cuba"/>
    <s v="Sancti Spiritus"/>
    <s v="Sancti Spiritus"/>
    <s v="LATAM"/>
    <s v="MX-2013-163797"/>
    <x v="293"/>
    <s v="High"/>
    <s v="OFF-FA-10001427"/>
    <x v="308"/>
    <x v="0"/>
    <s v="Fasteners"/>
    <x v="1"/>
    <n v="8.9149999999999991"/>
    <n v="9.375"/>
    <n v="75"/>
    <n v="0"/>
    <n v="3.68"/>
    <x v="0"/>
    <d v="2013-11-17T00:00:00"/>
    <d v="2013-11-17T00:00:00"/>
    <n v="5"/>
    <x v="1"/>
    <n v="0"/>
    <x v="3"/>
    <n v="9.9369999999999994"/>
    <x v="2"/>
    <n v="46"/>
    <n v="4.9066666666666668E-2"/>
    <n v="0"/>
    <x v="2"/>
    <m/>
    <m/>
    <m/>
    <m/>
  </r>
  <r>
    <n v="673"/>
    <s v="QJ-192553"/>
    <s v="Quincy Jones"/>
    <x v="2"/>
    <x v="2"/>
    <s v="Honduras"/>
    <s v="Francisco Morazan"/>
    <s v="Tegucigalpa"/>
    <s v="LATAM"/>
    <s v="US-2012-142230"/>
    <x v="294"/>
    <s v="Medium"/>
    <s v="FUR-BO-10002383"/>
    <x v="553"/>
    <x v="1"/>
    <s v="Bookcases"/>
    <x v="0"/>
    <n v="91.140533333333337"/>
    <n v="136.65422222222222"/>
    <n v="245.9776"/>
    <n v="0.4"/>
    <n v="-27.443999999999999"/>
    <x v="2"/>
    <d v="2012-03-28T00:00:00"/>
    <d v="2012-03-28T00:00:00"/>
    <n v="2"/>
    <x v="1"/>
    <n v="0"/>
    <x v="1"/>
    <n v="27.783999999999999"/>
    <x v="1"/>
    <n v="13"/>
    <n v="-0.11157113493261175"/>
    <n v="0"/>
    <x v="2"/>
    <m/>
    <m/>
    <m/>
    <m/>
  </r>
  <r>
    <n v="674"/>
    <s v="QJ-192553"/>
    <s v="Quincy Jones"/>
    <x v="2"/>
    <x v="2"/>
    <s v="Honduras"/>
    <s v="Francisco Morazan"/>
    <s v="Tegucigalpa"/>
    <s v="LATAM"/>
    <s v="US-2012-142230"/>
    <x v="294"/>
    <s v="Medium"/>
    <s v="TEC-AC-10000151"/>
    <x v="363"/>
    <x v="2"/>
    <s v="Accessories"/>
    <x v="3"/>
    <n v="18.500000000000004"/>
    <n v="26.666666666666671"/>
    <n v="64.000000000000014"/>
    <n v="0.4"/>
    <n v="-10"/>
    <x v="2"/>
    <d v="2012-03-28T00:00:00"/>
    <d v="2012-03-28T00:00:00"/>
    <n v="2"/>
    <x v="1"/>
    <n v="0"/>
    <x v="1"/>
    <n v="0.45"/>
    <x v="1"/>
    <n v="13"/>
    <n v="-0.15624999999999997"/>
    <n v="0"/>
    <x v="2"/>
    <m/>
    <m/>
    <m/>
    <m/>
  </r>
  <r>
    <n v="675"/>
    <s v="QJ-192553"/>
    <s v="Quincy Jones"/>
    <x v="2"/>
    <x v="2"/>
    <s v="Honduras"/>
    <s v="Francisco Morazan"/>
    <s v="Tegucigalpa"/>
    <s v="LATAM"/>
    <s v="US-2012-142230"/>
    <x v="294"/>
    <s v="Medium"/>
    <s v="OFF-EN-10001616"/>
    <x v="554"/>
    <x v="0"/>
    <s v="Envelopes"/>
    <x v="9"/>
    <n v="8.9136000000000024"/>
    <n v="11.98266666666667"/>
    <n v="43.137600000000006"/>
    <n v="0.4"/>
    <n v="-10.343999999999999"/>
    <x v="2"/>
    <d v="2012-03-28T00:00:00"/>
    <d v="2012-03-28T00:00:00"/>
    <n v="2"/>
    <x v="1"/>
    <n v="0"/>
    <x v="1"/>
    <n v="4.6589999999999998"/>
    <x v="1"/>
    <n v="13"/>
    <n v="-0.23979080894625565"/>
    <n v="0"/>
    <x v="2"/>
    <m/>
    <m/>
    <m/>
    <m/>
  </r>
  <r>
    <n v="676"/>
    <s v="QJ-192553"/>
    <s v="Quincy Jones"/>
    <x v="2"/>
    <x v="2"/>
    <s v="Honduras"/>
    <s v="Francisco Morazan"/>
    <s v="Tegucigalpa"/>
    <s v="LATAM"/>
    <s v="US-2012-142230"/>
    <x v="294"/>
    <s v="Medium"/>
    <s v="FUR-FU-10000705"/>
    <x v="418"/>
    <x v="1"/>
    <s v="Furnishings"/>
    <x v="5"/>
    <n v="77.625371428571398"/>
    <n v="89.855619047619001"/>
    <n v="377.39359999999976"/>
    <n v="0.4"/>
    <n v="-165.98400000000001"/>
    <x v="2"/>
    <d v="2012-03-28T00:00:00"/>
    <d v="2012-03-28T00:00:00"/>
    <n v="2"/>
    <x v="1"/>
    <n v="0"/>
    <x v="1"/>
    <n v="65.804000000000002"/>
    <x v="1"/>
    <n v="13"/>
    <n v="-0.43981667945614372"/>
    <n v="0"/>
    <x v="2"/>
    <m/>
    <m/>
    <m/>
    <m/>
  </r>
  <r>
    <n v="677"/>
    <s v="QJ-192553"/>
    <s v="Quincy Jones"/>
    <x v="2"/>
    <x v="2"/>
    <s v="Honduras"/>
    <s v="Francisco Morazan"/>
    <s v="Tegucigalpa"/>
    <s v="LATAM"/>
    <s v="US-2012-142230"/>
    <x v="294"/>
    <s v="Medium"/>
    <s v="OFF-EN-10001538"/>
    <x v="555"/>
    <x v="0"/>
    <s v="Envelopes"/>
    <x v="7"/>
    <n v="11.290399999999998"/>
    <n v="14.423999999999999"/>
    <n v="43.271999999999998"/>
    <n v="0.4"/>
    <n v="-13.18"/>
    <x v="2"/>
    <d v="2012-03-28T00:00:00"/>
    <d v="2012-03-28T00:00:00"/>
    <n v="2"/>
    <x v="1"/>
    <n v="0"/>
    <x v="1"/>
    <n v="1.917"/>
    <x v="1"/>
    <n v="13"/>
    <n v="-0.30458495100757998"/>
    <n v="0"/>
    <x v="2"/>
    <m/>
    <m/>
    <m/>
    <m/>
  </r>
  <r>
    <n v="678"/>
    <s v="NB-186553"/>
    <s v="Nona Balk"/>
    <x v="2"/>
    <x v="2"/>
    <s v="El Salvador"/>
    <s v="La Libertad"/>
    <s v="Antiguo Cuscatlan"/>
    <s v="LATAM"/>
    <s v="MX-2014-142629"/>
    <x v="295"/>
    <s v="Medium"/>
    <s v="FUR-TA-10003497"/>
    <x v="556"/>
    <x v="1"/>
    <s v="Tables"/>
    <x v="2"/>
    <n v="104.49120000000002"/>
    <n v="209.26900000000001"/>
    <n v="334.83040000000005"/>
    <n v="0.2"/>
    <n v="125.848"/>
    <x v="0"/>
    <d v="2014-07-16T00:00:00"/>
    <d v="2014-07-16T00:00:00"/>
    <n v="5"/>
    <x v="1"/>
    <n v="0"/>
    <x v="2"/>
    <n v="32.738999999999997"/>
    <x v="0"/>
    <n v="28"/>
    <n v="0.37585595573161812"/>
    <n v="0"/>
    <x v="2"/>
    <m/>
    <m/>
    <m/>
    <m/>
  </r>
  <r>
    <n v="679"/>
    <s v="EH-141253"/>
    <s v="Eugene Hildebrand"/>
    <x v="1"/>
    <x v="2"/>
    <s v="Honduras"/>
    <s v="Cortes"/>
    <s v="San Pedro Sula"/>
    <s v="LATAM"/>
    <s v="US-2013-159590"/>
    <x v="296"/>
    <s v="Medium"/>
    <s v="OFF-AR-10000719"/>
    <x v="130"/>
    <x v="0"/>
    <s v="Art"/>
    <x v="2"/>
    <n v="24.995200000000004"/>
    <n v="27.378666666666675"/>
    <n v="32.854400000000005"/>
    <n v="0.4"/>
    <n v="-17.135999999999999"/>
    <x v="2"/>
    <d v="2013-10-29T00:00:00"/>
    <d v="2013-10-29T00:00:00"/>
    <n v="2"/>
    <x v="1"/>
    <n v="0"/>
    <x v="6"/>
    <n v="0.373"/>
    <x v="2"/>
    <n v="44"/>
    <n v="-0.52157397487094559"/>
    <n v="0"/>
    <x v="2"/>
    <m/>
    <m/>
    <m/>
    <m/>
  </r>
  <r>
    <n v="680"/>
    <s v="ML-174103"/>
    <s v="Maris LaWare"/>
    <x v="0"/>
    <x v="0"/>
    <s v="Mexico"/>
    <s v="Yucatan"/>
    <s v="Merida"/>
    <s v="LATAM"/>
    <s v="MX-2012-148180"/>
    <x v="297"/>
    <s v="Medium"/>
    <s v="OFF-EN-10003529"/>
    <x v="182"/>
    <x v="0"/>
    <s v="Envelopes"/>
    <x v="0"/>
    <n v="8.6466666666666665"/>
    <n v="11.666666666666666"/>
    <n v="35"/>
    <n v="0"/>
    <n v="9.06"/>
    <x v="1"/>
    <d v="2012-09-13T00:00:00"/>
    <d v="2012-09-15T00:00:00"/>
    <n v="5"/>
    <x v="0"/>
    <n v="2"/>
    <x v="1"/>
    <n v="5.5190000000000001"/>
    <x v="1"/>
    <n v="37"/>
    <n v="0.2588571428571429"/>
    <n v="1"/>
    <x v="3"/>
    <m/>
    <m/>
    <m/>
    <m/>
  </r>
  <r>
    <n v="681"/>
    <s v="BD-117253"/>
    <s v="Bruce Degenhardt"/>
    <x v="0"/>
    <x v="0"/>
    <s v="Mexico"/>
    <s v="Durango"/>
    <s v="Durango"/>
    <s v="LATAM"/>
    <s v="MX-2014-118381"/>
    <x v="298"/>
    <s v="Medium"/>
    <s v="FUR-BO-10003688"/>
    <x v="231"/>
    <x v="1"/>
    <s v="Bookcases"/>
    <x v="0"/>
    <n v="45.162133333333337"/>
    <n v="79.547666666666657"/>
    <n v="190.9144"/>
    <n v="0.2"/>
    <n v="55.427999999999997"/>
    <x v="0"/>
    <d v="2014-10-29T00:00:00"/>
    <d v="2014-10-29T00:00:00"/>
    <n v="5"/>
    <x v="1"/>
    <n v="0"/>
    <x v="2"/>
    <n v="13.839"/>
    <x v="0"/>
    <n v="43"/>
    <n v="0.29032906894398747"/>
    <n v="0"/>
    <x v="2"/>
    <m/>
    <m/>
    <m/>
    <m/>
  </r>
  <r>
    <n v="682"/>
    <s v="RA-192853"/>
    <s v="Ralph Arnett"/>
    <x v="0"/>
    <x v="2"/>
    <s v="Guatemala"/>
    <s v="Quezaltenango"/>
    <s v="Quetzaltenango"/>
    <s v="LATAM"/>
    <s v="MX-2012-109827"/>
    <x v="299"/>
    <s v="Critical"/>
    <s v="OFF-BI-10003022"/>
    <x v="557"/>
    <x v="0"/>
    <s v="Binders"/>
    <x v="0"/>
    <n v="13.573333333333332"/>
    <n v="19.333333333333332"/>
    <n v="58"/>
    <n v="0"/>
    <n v="17.28"/>
    <x v="1"/>
    <d v="2012-10-01T00:00:00"/>
    <d v="2012-10-01T00:00:00"/>
    <n v="3"/>
    <x v="1"/>
    <n v="0"/>
    <x v="2"/>
    <n v="13.753"/>
    <x v="1"/>
    <n v="39"/>
    <n v="0.29793103448275865"/>
    <n v="0"/>
    <x v="2"/>
    <m/>
    <m/>
    <m/>
    <m/>
  </r>
  <r>
    <n v="683"/>
    <s v="RA-192853"/>
    <s v="Ralph Arnett"/>
    <x v="0"/>
    <x v="2"/>
    <s v="Guatemala"/>
    <s v="Quezaltenango"/>
    <s v="Quetzaltenango"/>
    <s v="LATAM"/>
    <s v="MX-2012-109827"/>
    <x v="299"/>
    <s v="Critical"/>
    <s v="FUR-FU-10000585"/>
    <x v="558"/>
    <x v="1"/>
    <s v="Furnishings"/>
    <x v="2"/>
    <n v="12.26"/>
    <n v="12.5"/>
    <n v="25"/>
    <n v="0"/>
    <n v="0.48"/>
    <x v="1"/>
    <d v="2012-10-01T00:00:00"/>
    <d v="2012-10-01T00:00:00"/>
    <n v="3"/>
    <x v="1"/>
    <n v="0"/>
    <x v="2"/>
    <n v="6.9409999999999998"/>
    <x v="1"/>
    <n v="39"/>
    <n v="1.9199999999999998E-2"/>
    <n v="0"/>
    <x v="2"/>
    <m/>
    <m/>
    <m/>
    <m/>
  </r>
  <r>
    <n v="684"/>
    <s v="PK-189103"/>
    <s v="Paul Knutson"/>
    <x v="1"/>
    <x v="2"/>
    <s v="El Salvador"/>
    <s v="San Salvador"/>
    <s v="Soyapango"/>
    <s v="LATAM"/>
    <s v="MX-2013-161067"/>
    <x v="300"/>
    <s v="Medium"/>
    <s v="OFF-ST-10002902"/>
    <x v="559"/>
    <x v="0"/>
    <s v="Storage"/>
    <x v="5"/>
    <n v="77.031428571428592"/>
    <n v="137.57142857142858"/>
    <n v="963.00000000000011"/>
    <n v="0"/>
    <n v="423.78"/>
    <x v="0"/>
    <d v="2013-12-21T00:00:00"/>
    <d v="2013-12-21T00:00:00"/>
    <n v="5"/>
    <x v="1"/>
    <n v="0"/>
    <x v="1"/>
    <n v="70.143000000000001"/>
    <x v="2"/>
    <n v="51"/>
    <n v="0.44006230529595008"/>
    <n v="0"/>
    <x v="2"/>
    <m/>
    <m/>
    <m/>
    <m/>
  </r>
  <r>
    <n v="685"/>
    <s v="BD-117703"/>
    <s v="Bryan Davis"/>
    <x v="0"/>
    <x v="2"/>
    <s v="El Salvador"/>
    <s v="San Salvador"/>
    <s v="Apopa"/>
    <s v="LATAM"/>
    <s v="MX-2012-118171"/>
    <x v="301"/>
    <s v="High"/>
    <s v="OFF-AP-10003956"/>
    <x v="560"/>
    <x v="0"/>
    <s v="Appliances"/>
    <x v="0"/>
    <n v="52.326666666666654"/>
    <n v="55.666666666666657"/>
    <n v="166.99999999999997"/>
    <n v="0"/>
    <n v="10.02"/>
    <x v="2"/>
    <d v="2012-09-11T00:00:00"/>
    <d v="2012-09-11T00:00:00"/>
    <n v="2"/>
    <x v="1"/>
    <n v="0"/>
    <x v="6"/>
    <n v="30.058"/>
    <x v="1"/>
    <n v="37"/>
    <n v="6.0000000000000005E-2"/>
    <n v="0"/>
    <x v="2"/>
    <m/>
    <m/>
    <m/>
    <m/>
  </r>
  <r>
    <n v="686"/>
    <s v="BD-117703"/>
    <s v="Bryan Davis"/>
    <x v="0"/>
    <x v="2"/>
    <s v="El Salvador"/>
    <s v="San Salvador"/>
    <s v="Apopa"/>
    <s v="LATAM"/>
    <s v="MX-2012-118171"/>
    <x v="301"/>
    <s v="High"/>
    <s v="TEC-AC-10003159"/>
    <x v="561"/>
    <x v="2"/>
    <s v="Accessories"/>
    <x v="0"/>
    <n v="133.38"/>
    <n v="171"/>
    <n v="513"/>
    <n v="0"/>
    <n v="112.86"/>
    <x v="2"/>
    <d v="2012-09-11T00:00:00"/>
    <d v="2012-09-11T00:00:00"/>
    <n v="2"/>
    <x v="1"/>
    <n v="0"/>
    <x v="6"/>
    <n v="69.28"/>
    <x v="1"/>
    <n v="37"/>
    <n v="0.22"/>
    <n v="0"/>
    <x v="2"/>
    <m/>
    <m/>
    <m/>
    <m/>
  </r>
  <r>
    <n v="687"/>
    <s v="TC-211453"/>
    <s v="Theresa Coyne"/>
    <x v="2"/>
    <x v="2"/>
    <s v="Nicaragua"/>
    <s v="Managua"/>
    <s v="Tipitapa"/>
    <s v="LATAM"/>
    <s v="MX-2014-108042"/>
    <x v="302"/>
    <s v="Medium"/>
    <s v="OFF-BI-10001895"/>
    <x v="251"/>
    <x v="0"/>
    <s v="Binders"/>
    <x v="5"/>
    <n v="21.265714285714296"/>
    <n v="34.285714285714292"/>
    <n v="240.00000000000006"/>
    <n v="0"/>
    <n v="91.14"/>
    <x v="0"/>
    <d v="2014-11-10T00:00:00"/>
    <d v="2014-11-10T00:00:00"/>
    <n v="5"/>
    <x v="1"/>
    <n v="0"/>
    <x v="4"/>
    <n v="18.012"/>
    <x v="0"/>
    <n v="45"/>
    <n v="0.37974999999999992"/>
    <n v="0"/>
    <x v="2"/>
    <m/>
    <m/>
    <m/>
    <m/>
  </r>
  <r>
    <n v="688"/>
    <s v="TC-211453"/>
    <s v="Theresa Coyne"/>
    <x v="2"/>
    <x v="2"/>
    <s v="Nicaragua"/>
    <s v="Managua"/>
    <s v="Tipitapa"/>
    <s v="LATAM"/>
    <s v="MX-2014-108042"/>
    <x v="302"/>
    <s v="Medium"/>
    <s v="TEC-CO-10002617"/>
    <x v="562"/>
    <x v="2"/>
    <s v="Copiers"/>
    <x v="7"/>
    <n v="122.36580464000001"/>
    <n v="211.04557579158319"/>
    <n v="1053.1174232000001"/>
    <n v="2E-3"/>
    <n v="441.28840000000002"/>
    <x v="0"/>
    <d v="2014-11-10T00:00:00"/>
    <d v="2014-11-10T00:00:00"/>
    <n v="5"/>
    <x v="1"/>
    <n v="0"/>
    <x v="4"/>
    <n v="66.066999999999993"/>
    <x v="0"/>
    <n v="45"/>
    <n v="0.41903057558301726"/>
    <n v="0"/>
    <x v="2"/>
    <m/>
    <m/>
    <m/>
    <m/>
  </r>
  <r>
    <n v="689"/>
    <s v="TC-211453"/>
    <s v="Theresa Coyne"/>
    <x v="2"/>
    <x v="2"/>
    <s v="Nicaragua"/>
    <s v="Managua"/>
    <s v="Tipitapa"/>
    <s v="LATAM"/>
    <s v="MX-2014-108042"/>
    <x v="302"/>
    <s v="Medium"/>
    <s v="OFF-BI-10004195"/>
    <x v="563"/>
    <x v="0"/>
    <s v="Binders"/>
    <x v="0"/>
    <n v="9.2999999999999972"/>
    <n v="9.9999999999999982"/>
    <n v="29.999999999999993"/>
    <n v="0"/>
    <n v="2.1"/>
    <x v="0"/>
    <d v="2014-11-10T00:00:00"/>
    <d v="2014-11-10T00:00:00"/>
    <n v="5"/>
    <x v="1"/>
    <n v="0"/>
    <x v="4"/>
    <n v="2.3959999999999999"/>
    <x v="0"/>
    <n v="45"/>
    <n v="7.0000000000000021E-2"/>
    <n v="0"/>
    <x v="2"/>
    <m/>
    <m/>
    <m/>
    <m/>
  </r>
  <r>
    <n v="690"/>
    <s v="AW-108403"/>
    <s v="Anthony Witt"/>
    <x v="0"/>
    <x v="0"/>
    <s v="Mexico"/>
    <s v="Zacatecas"/>
    <s v="Fresnillo de Gonzalez Echeverria"/>
    <s v="LATAM"/>
    <s v="MX-2013-107167"/>
    <x v="303"/>
    <s v="Medium"/>
    <s v="OFF-LA-10002015"/>
    <x v="564"/>
    <x v="0"/>
    <s v="Labels"/>
    <x v="4"/>
    <n v="1.94"/>
    <n v="4"/>
    <n v="4"/>
    <n v="0"/>
    <n v="2.06"/>
    <x v="0"/>
    <d v="2013-11-04T00:00:00"/>
    <d v="2013-11-07T00:00:00"/>
    <n v="8"/>
    <x v="0"/>
    <n v="3"/>
    <x v="4"/>
    <n v="0.123"/>
    <x v="2"/>
    <n v="44"/>
    <n v="0.51500000000000001"/>
    <n v="1"/>
    <x v="0"/>
    <m/>
    <m/>
    <m/>
    <m/>
  </r>
  <r>
    <n v="691"/>
    <s v="AW-108403"/>
    <s v="Anthony Witt"/>
    <x v="0"/>
    <x v="0"/>
    <s v="Mexico"/>
    <s v="Zacatecas"/>
    <s v="Fresnillo de Gonzalez Echeverria"/>
    <s v="LATAM"/>
    <s v="MX-2013-107167"/>
    <x v="303"/>
    <s v="Medium"/>
    <s v="FUR-CH-10003354"/>
    <x v="224"/>
    <x v="1"/>
    <s v="Chairs"/>
    <x v="4"/>
    <n v="83.035200000000003"/>
    <n v="117.29900000000001"/>
    <n v="93.839200000000005"/>
    <n v="0.2"/>
    <n v="10.804"/>
    <x v="0"/>
    <d v="2013-11-04T00:00:00"/>
    <d v="2013-11-06T00:00:00"/>
    <n v="7"/>
    <x v="0"/>
    <n v="2"/>
    <x v="4"/>
    <n v="6.76"/>
    <x v="2"/>
    <n v="44"/>
    <n v="0.11513312133948285"/>
    <n v="1"/>
    <x v="3"/>
    <m/>
    <m/>
    <m/>
    <m/>
  </r>
  <r>
    <n v="692"/>
    <s v="BH-117103"/>
    <s v="Brosina Hoffman"/>
    <x v="0"/>
    <x v="2"/>
    <s v="El Salvador"/>
    <s v="San Salvador"/>
    <s v="San Salvador"/>
    <s v="LATAM"/>
    <s v="MX-2013-151568"/>
    <x v="304"/>
    <s v="High"/>
    <s v="TEC-AC-10004451"/>
    <x v="239"/>
    <x v="2"/>
    <s v="Accessories"/>
    <x v="7"/>
    <n v="18.46"/>
    <n v="25.6"/>
    <n v="128"/>
    <n v="0"/>
    <n v="35.700000000000003"/>
    <x v="0"/>
    <d v="2013-10-23T00:00:00"/>
    <d v="2013-10-23T00:00:00"/>
    <n v="5"/>
    <x v="1"/>
    <n v="0"/>
    <x v="2"/>
    <n v="9.3620000000000001"/>
    <x v="2"/>
    <n v="42"/>
    <n v="0.27890625000000002"/>
    <n v="0"/>
    <x v="2"/>
    <m/>
    <m/>
    <m/>
    <m/>
  </r>
  <r>
    <n v="693"/>
    <s v="BH-117103"/>
    <s v="Brosina Hoffman"/>
    <x v="0"/>
    <x v="2"/>
    <s v="El Salvador"/>
    <s v="San Salvador"/>
    <s v="San Salvador"/>
    <s v="LATAM"/>
    <s v="MX-2013-151568"/>
    <x v="304"/>
    <s v="High"/>
    <s v="OFF-FA-10000455"/>
    <x v="565"/>
    <x v="0"/>
    <s v="Fasteners"/>
    <x v="4"/>
    <n v="5.82"/>
    <n v="9"/>
    <n v="9"/>
    <n v="0"/>
    <n v="3.18"/>
    <x v="0"/>
    <d v="2013-10-23T00:00:00"/>
    <d v="2013-10-25T00:00:00"/>
    <n v="7"/>
    <x v="0"/>
    <n v="2"/>
    <x v="2"/>
    <n v="1.413"/>
    <x v="2"/>
    <n v="42"/>
    <n v="0.35333333333333333"/>
    <n v="1"/>
    <x v="3"/>
    <m/>
    <m/>
    <m/>
    <m/>
  </r>
  <r>
    <n v="694"/>
    <s v="BH-117103"/>
    <s v="Brosina Hoffman"/>
    <x v="0"/>
    <x v="2"/>
    <s v="El Salvador"/>
    <s v="San Salvador"/>
    <s v="San Salvador"/>
    <s v="LATAM"/>
    <s v="MX-2013-151568"/>
    <x v="304"/>
    <s v="High"/>
    <s v="TEC-PH-10002815"/>
    <x v="206"/>
    <x v="2"/>
    <s v="Phones"/>
    <x v="7"/>
    <n v="369.06"/>
    <n v="424.2"/>
    <n v="2121"/>
    <n v="0"/>
    <n v="275.7"/>
    <x v="0"/>
    <d v="2013-10-23T00:00:00"/>
    <d v="2013-10-23T00:00:00"/>
    <n v="5"/>
    <x v="1"/>
    <n v="0"/>
    <x v="2"/>
    <n v="207.892"/>
    <x v="2"/>
    <n v="42"/>
    <n v="0.12998585572842999"/>
    <n v="0"/>
    <x v="2"/>
    <m/>
    <m/>
    <m/>
    <m/>
  </r>
  <r>
    <n v="695"/>
    <s v="RD-197203"/>
    <s v="Roger Demir"/>
    <x v="0"/>
    <x v="0"/>
    <s v="Mexico"/>
    <s v="Jalisco"/>
    <s v="Tlaquepaque"/>
    <s v="LATAM"/>
    <s v="US-2011-121860"/>
    <x v="305"/>
    <s v="Medium"/>
    <s v="FUR-FU-10000488"/>
    <x v="566"/>
    <x v="1"/>
    <s v="Furnishings"/>
    <x v="4"/>
    <n v="8.3104000000000013"/>
    <n v="12.29066666666667"/>
    <n v="7.3744000000000014"/>
    <n v="0.4"/>
    <n v="-0.93600000000000005"/>
    <x v="0"/>
    <d v="2011-10-05T00:00:00"/>
    <d v="2011-10-05T00:00:00"/>
    <n v="5"/>
    <x v="1"/>
    <n v="0"/>
    <x v="2"/>
    <n v="0.33"/>
    <x v="3"/>
    <n v="40"/>
    <n v="-0.12692558038620089"/>
    <n v="0"/>
    <x v="2"/>
    <m/>
    <m/>
    <m/>
    <m/>
  </r>
  <r>
    <n v="696"/>
    <s v="RD-197203"/>
    <s v="Roger Demir"/>
    <x v="0"/>
    <x v="0"/>
    <s v="Mexico"/>
    <s v="Jalisco"/>
    <s v="Tlaquepaque"/>
    <s v="LATAM"/>
    <s v="US-2011-121860"/>
    <x v="305"/>
    <s v="Medium"/>
    <s v="OFF-FA-10004449"/>
    <x v="567"/>
    <x v="0"/>
    <s v="Fasteners"/>
    <x v="5"/>
    <n v="10.988571428571429"/>
    <n v="11.428571428571429"/>
    <n v="80"/>
    <n v="0"/>
    <n v="3.08"/>
    <x v="0"/>
    <d v="2011-10-05T00:00:00"/>
    <d v="2011-10-05T00:00:00"/>
    <n v="5"/>
    <x v="1"/>
    <n v="0"/>
    <x v="2"/>
    <n v="4.8449999999999998"/>
    <x v="3"/>
    <n v="40"/>
    <n v="3.85E-2"/>
    <n v="0"/>
    <x v="2"/>
    <m/>
    <m/>
    <m/>
    <m/>
  </r>
  <r>
    <n v="697"/>
    <s v="BB-115453"/>
    <s v="Brenda Bowman"/>
    <x v="2"/>
    <x v="1"/>
    <s v="Brazil"/>
    <s v="Ceara"/>
    <s v="Crato"/>
    <s v="LATAM"/>
    <s v="MX-2013-105228"/>
    <x v="66"/>
    <s v="Low"/>
    <s v="OFF-LA-10000598"/>
    <x v="568"/>
    <x v="0"/>
    <s v="Labels"/>
    <x v="2"/>
    <n v="3.42"/>
    <n v="5.5"/>
    <n v="11"/>
    <n v="0"/>
    <n v="4.16"/>
    <x v="0"/>
    <d v="2013-11-19T00:00:00"/>
    <d v="2013-11-19T00:00:00"/>
    <n v="5"/>
    <x v="1"/>
    <n v="0"/>
    <x v="0"/>
    <n v="1.532"/>
    <x v="2"/>
    <n v="46"/>
    <n v="0.37818181818181817"/>
    <n v="0"/>
    <x v="2"/>
    <m/>
    <m/>
    <m/>
    <m/>
  </r>
  <r>
    <n v="698"/>
    <s v="PJ-188353"/>
    <s v="Patrick Jones"/>
    <x v="2"/>
    <x v="0"/>
    <s v="Mexico"/>
    <s v="Jalisco"/>
    <s v="Zapopan"/>
    <s v="LATAM"/>
    <s v="MX-2013-117016"/>
    <x v="306"/>
    <s v="Critical"/>
    <s v="OFF-ST-10002251"/>
    <x v="569"/>
    <x v="0"/>
    <s v="Storage"/>
    <x v="3"/>
    <n v="19.04"/>
    <n v="38"/>
    <n v="152"/>
    <n v="0"/>
    <n v="75.84"/>
    <x v="1"/>
    <d v="2013-11-30T00:00:00"/>
    <d v="2013-11-30T00:00:00"/>
    <n v="3"/>
    <x v="1"/>
    <n v="0"/>
    <x v="4"/>
    <n v="57"/>
    <x v="2"/>
    <n v="48"/>
    <n v="0.49894736842105264"/>
    <n v="0"/>
    <x v="2"/>
    <m/>
    <m/>
    <m/>
    <m/>
  </r>
  <r>
    <n v="699"/>
    <s v="PJ-188353"/>
    <s v="Patrick Jones"/>
    <x v="2"/>
    <x v="0"/>
    <s v="Mexico"/>
    <s v="Jalisco"/>
    <s v="Zapopan"/>
    <s v="LATAM"/>
    <s v="MX-2013-117016"/>
    <x v="306"/>
    <s v="Critical"/>
    <s v="OFF-AR-10003816"/>
    <x v="570"/>
    <x v="0"/>
    <s v="Art"/>
    <x v="0"/>
    <n v="8.3133333333333326"/>
    <n v="11.333333333333332"/>
    <n v="34"/>
    <n v="0"/>
    <n v="9.06"/>
    <x v="1"/>
    <d v="2013-11-30T00:00:00"/>
    <d v="2013-11-30T00:00:00"/>
    <n v="3"/>
    <x v="1"/>
    <n v="0"/>
    <x v="4"/>
    <n v="10.736000000000001"/>
    <x v="2"/>
    <n v="48"/>
    <n v="0.26647058823529413"/>
    <n v="0"/>
    <x v="2"/>
    <m/>
    <m/>
    <m/>
    <m/>
  </r>
  <r>
    <n v="700"/>
    <s v="BE-114103"/>
    <s v="Bobby Elias"/>
    <x v="0"/>
    <x v="1"/>
    <s v="Venezuela"/>
    <s v="Miranda"/>
    <s v="Petare"/>
    <s v="LATAM"/>
    <s v="MX-2014-110961"/>
    <x v="307"/>
    <s v="Critical"/>
    <s v="OFF-BI-10004145"/>
    <x v="348"/>
    <x v="0"/>
    <s v="Binders"/>
    <x v="7"/>
    <n v="1.7831999999999997"/>
    <n v="2.992"/>
    <n v="8.9760000000000009"/>
    <n v="0.4"/>
    <n v="0.06"/>
    <x v="1"/>
    <d v="2014-06-27T00:00:00"/>
    <d v="2014-06-30T00:00:00"/>
    <n v="6"/>
    <x v="0"/>
    <n v="3"/>
    <x v="3"/>
    <n v="2.2189999999999999"/>
    <x v="0"/>
    <n v="26"/>
    <n v="6.6844919786096246E-3"/>
    <n v="1"/>
    <x v="0"/>
    <m/>
    <m/>
    <m/>
    <m/>
  </r>
  <r>
    <n v="701"/>
    <s v="BE-114103"/>
    <s v="Bobby Elias"/>
    <x v="0"/>
    <x v="1"/>
    <s v="Venezuela"/>
    <s v="Miranda"/>
    <s v="Petare"/>
    <s v="LATAM"/>
    <s v="MX-2014-110961"/>
    <x v="307"/>
    <s v="Critical"/>
    <s v="TEC-CO-10004521"/>
    <x v="571"/>
    <x v="2"/>
    <s v="Copiers"/>
    <x v="7"/>
    <n v="45.211347440000004"/>
    <n v="80.838841872909711"/>
    <n v="241.70813720000004"/>
    <n v="0.40200000000000002"/>
    <n v="15.651400000000001"/>
    <x v="1"/>
    <d v="2014-06-27T00:00:00"/>
    <d v="2014-06-27T00:00:00"/>
    <n v="3"/>
    <x v="1"/>
    <n v="0"/>
    <x v="3"/>
    <n v="21.667999999999999"/>
    <x v="0"/>
    <n v="26"/>
    <n v="6.4753301983579217E-2"/>
    <n v="0"/>
    <x v="2"/>
    <m/>
    <m/>
    <m/>
    <m/>
  </r>
  <r>
    <n v="702"/>
    <s v="BE-114103"/>
    <s v="Bobby Elias"/>
    <x v="0"/>
    <x v="1"/>
    <s v="Venezuela"/>
    <s v="Miranda"/>
    <s v="Petare"/>
    <s v="LATAM"/>
    <s v="MX-2014-110961"/>
    <x v="307"/>
    <s v="Critical"/>
    <s v="OFF-ST-10001598"/>
    <x v="572"/>
    <x v="0"/>
    <s v="Storage"/>
    <x v="0"/>
    <n v="8.3751999999999978"/>
    <n v="13.511999999999999"/>
    <n v="24.321599999999997"/>
    <n v="0.4"/>
    <n v="-0.80400000000000005"/>
    <x v="1"/>
    <d v="2014-06-27T00:00:00"/>
    <d v="2014-06-27T00:00:00"/>
    <n v="3"/>
    <x v="1"/>
    <n v="0"/>
    <x v="3"/>
    <n v="5.9690000000000003"/>
    <x v="0"/>
    <n v="26"/>
    <n v="-3.305703572133413E-2"/>
    <n v="0"/>
    <x v="2"/>
    <m/>
    <m/>
    <m/>
    <m/>
  </r>
  <r>
    <n v="703"/>
    <s v="TB-211753"/>
    <s v="Thomas Boland"/>
    <x v="2"/>
    <x v="0"/>
    <s v="Mexico"/>
    <s v="Veracruz"/>
    <s v="Orizaba"/>
    <s v="LATAM"/>
    <s v="MX-2014-161487"/>
    <x v="308"/>
    <s v="Medium"/>
    <s v="TEC-AC-10004043"/>
    <x v="573"/>
    <x v="2"/>
    <s v="Accessories"/>
    <x v="7"/>
    <n v="18.759999999999998"/>
    <n v="31.200000000000003"/>
    <n v="156"/>
    <n v="0"/>
    <n v="62.2"/>
    <x v="0"/>
    <d v="2014-11-17T00:00:00"/>
    <d v="2014-11-17T00:00:00"/>
    <n v="5"/>
    <x v="1"/>
    <n v="0"/>
    <x v="4"/>
    <n v="5.7990000000000004"/>
    <x v="0"/>
    <n v="46"/>
    <n v="0.39871794871794874"/>
    <n v="0"/>
    <x v="2"/>
    <m/>
    <m/>
    <m/>
    <m/>
  </r>
  <r>
    <n v="704"/>
    <s v="AG-103003"/>
    <s v="Aleksandra Gannaway"/>
    <x v="2"/>
    <x v="0"/>
    <s v="Mexico"/>
    <s v="Tamaulipas"/>
    <s v="Victoria"/>
    <s v="LATAM"/>
    <s v="MX-2012-143826"/>
    <x v="309"/>
    <s v="Medium"/>
    <s v="OFF-ST-10004638"/>
    <x v="574"/>
    <x v="0"/>
    <s v="Storage"/>
    <x v="2"/>
    <n v="54.879999999999995"/>
    <n v="84.5"/>
    <n v="169"/>
    <n v="0"/>
    <n v="59.24"/>
    <x v="0"/>
    <d v="2012-06-30T00:00:00"/>
    <d v="2012-06-30T00:00:00"/>
    <n v="5"/>
    <x v="1"/>
    <n v="0"/>
    <x v="1"/>
    <n v="14.342000000000001"/>
    <x v="1"/>
    <n v="26"/>
    <n v="0.35053254437869824"/>
    <n v="0"/>
    <x v="2"/>
    <m/>
    <m/>
    <m/>
    <m/>
  </r>
  <r>
    <n v="705"/>
    <s v="TB-214003"/>
    <s v="Tom Boeckenhauer"/>
    <x v="0"/>
    <x v="0"/>
    <s v="Mexico"/>
    <s v="Jalisco"/>
    <s v="Zapopan"/>
    <s v="LATAM"/>
    <s v="MX-2013-118885"/>
    <x v="310"/>
    <s v="High"/>
    <s v="OFF-FA-10002163"/>
    <x v="575"/>
    <x v="0"/>
    <s v="Fasteners"/>
    <x v="2"/>
    <n v="8.120000000000001"/>
    <n v="9.5"/>
    <n v="19"/>
    <n v="0"/>
    <n v="2.76"/>
    <x v="2"/>
    <d v="2013-07-18T00:00:00"/>
    <d v="2013-07-20T00:00:00"/>
    <n v="4"/>
    <x v="0"/>
    <n v="2"/>
    <x v="3"/>
    <n v="3.9369999999999998"/>
    <x v="2"/>
    <n v="29"/>
    <n v="0.14526315789473684"/>
    <n v="1"/>
    <x v="3"/>
    <m/>
    <m/>
    <m/>
    <m/>
  </r>
  <r>
    <n v="706"/>
    <s v="TB-214003"/>
    <s v="Tom Boeckenhauer"/>
    <x v="0"/>
    <x v="0"/>
    <s v="Mexico"/>
    <s v="Jalisco"/>
    <s v="Zapopan"/>
    <s v="LATAM"/>
    <s v="MX-2013-118885"/>
    <x v="310"/>
    <s v="High"/>
    <s v="OFF-EN-10003560"/>
    <x v="191"/>
    <x v="0"/>
    <s v="Envelopes"/>
    <x v="2"/>
    <n v="7.76"/>
    <n v="8.5"/>
    <n v="17"/>
    <n v="0"/>
    <n v="1.48"/>
    <x v="2"/>
    <d v="2013-07-18T00:00:00"/>
    <d v="2013-07-21T00:00:00"/>
    <n v="5"/>
    <x v="0"/>
    <n v="3"/>
    <x v="3"/>
    <n v="2.2410000000000001"/>
    <x v="2"/>
    <n v="29"/>
    <n v="8.7058823529411758E-2"/>
    <n v="1"/>
    <x v="0"/>
    <m/>
    <m/>
    <m/>
    <m/>
  </r>
  <r>
    <n v="707"/>
    <s v="TB-214003"/>
    <s v="Tom Boeckenhauer"/>
    <x v="0"/>
    <x v="0"/>
    <s v="Mexico"/>
    <s v="Jalisco"/>
    <s v="Zapopan"/>
    <s v="LATAM"/>
    <s v="MX-2013-118885"/>
    <x v="310"/>
    <s v="High"/>
    <s v="OFF-SU-10000164"/>
    <x v="576"/>
    <x v="0"/>
    <s v="Supplies"/>
    <x v="7"/>
    <n v="13.040000000000001"/>
    <n v="23.2"/>
    <n v="116"/>
    <n v="0"/>
    <n v="50.8"/>
    <x v="2"/>
    <d v="2013-07-18T00:00:00"/>
    <d v="2013-07-20T00:00:00"/>
    <n v="4"/>
    <x v="0"/>
    <n v="2"/>
    <x v="3"/>
    <n v="34.451000000000001"/>
    <x v="2"/>
    <n v="29"/>
    <n v="0.43793103448275861"/>
    <n v="1"/>
    <x v="3"/>
    <m/>
    <m/>
    <m/>
    <m/>
  </r>
  <r>
    <n v="708"/>
    <s v="BS-113803"/>
    <s v="Bill Stewart"/>
    <x v="2"/>
    <x v="0"/>
    <s v="Mexico"/>
    <s v="Puebla"/>
    <s v="Puebla"/>
    <s v="LATAM"/>
    <s v="MX-2012-104458"/>
    <x v="311"/>
    <s v="Medium"/>
    <s v="OFF-PA-10002473"/>
    <x v="577"/>
    <x v="0"/>
    <s v="Paper"/>
    <x v="7"/>
    <n v="20.119999999999997"/>
    <n v="22.6"/>
    <n v="113"/>
    <n v="0"/>
    <n v="12.4"/>
    <x v="0"/>
    <d v="2012-10-08T00:00:00"/>
    <d v="2012-10-10T00:00:00"/>
    <n v="7"/>
    <x v="0"/>
    <n v="2"/>
    <x v="4"/>
    <n v="5.6950000000000003"/>
    <x v="1"/>
    <n v="40"/>
    <n v="0.10973451327433628"/>
    <n v="1"/>
    <x v="3"/>
    <m/>
    <m/>
    <m/>
    <m/>
  </r>
  <r>
    <n v="709"/>
    <s v="BS-113803"/>
    <s v="Bill Stewart"/>
    <x v="2"/>
    <x v="0"/>
    <s v="Mexico"/>
    <s v="Puebla"/>
    <s v="Puebla"/>
    <s v="LATAM"/>
    <s v="MX-2012-104458"/>
    <x v="311"/>
    <s v="Medium"/>
    <s v="OFF-ST-10004930"/>
    <x v="578"/>
    <x v="0"/>
    <s v="Storage"/>
    <x v="0"/>
    <n v="28.78"/>
    <n v="36"/>
    <n v="108"/>
    <n v="0"/>
    <n v="21.66"/>
    <x v="0"/>
    <d v="2012-10-08T00:00:00"/>
    <d v="2012-10-09T00:00:00"/>
    <n v="6"/>
    <x v="0"/>
    <n v="1"/>
    <x v="4"/>
    <n v="5.0179999999999998"/>
    <x v="1"/>
    <n v="40"/>
    <n v="0.20055555555555557"/>
    <n v="1"/>
    <x v="1"/>
    <m/>
    <m/>
    <m/>
    <m/>
  </r>
  <r>
    <n v="710"/>
    <s v="BS-113803"/>
    <s v="Bill Stewart"/>
    <x v="2"/>
    <x v="0"/>
    <s v="Mexico"/>
    <s v="Puebla"/>
    <s v="Puebla"/>
    <s v="LATAM"/>
    <s v="MX-2012-104458"/>
    <x v="311"/>
    <s v="Medium"/>
    <s v="TEC-PH-10002392"/>
    <x v="579"/>
    <x v="2"/>
    <s v="Phones"/>
    <x v="2"/>
    <n v="53.06"/>
    <n v="93"/>
    <n v="186"/>
    <n v="0"/>
    <n v="79.88"/>
    <x v="0"/>
    <d v="2012-10-08T00:00:00"/>
    <d v="2012-10-08T00:00:00"/>
    <n v="5"/>
    <x v="1"/>
    <n v="0"/>
    <x v="4"/>
    <n v="10.954000000000001"/>
    <x v="1"/>
    <n v="40"/>
    <n v="0.42946236559139783"/>
    <n v="0"/>
    <x v="2"/>
    <m/>
    <m/>
    <m/>
    <m/>
  </r>
  <r>
    <n v="711"/>
    <s v="BS-113803"/>
    <s v="Bill Stewart"/>
    <x v="2"/>
    <x v="0"/>
    <s v="Mexico"/>
    <s v="Puebla"/>
    <s v="Puebla"/>
    <s v="LATAM"/>
    <s v="MX-2012-104458"/>
    <x v="311"/>
    <s v="Medium"/>
    <s v="FUR-FU-10000850"/>
    <x v="402"/>
    <x v="1"/>
    <s v="Furnishings"/>
    <x v="5"/>
    <n v="15.794400000000005"/>
    <n v="31.330666666666673"/>
    <n v="131.58880000000002"/>
    <n v="0.4"/>
    <n v="21.027999999999999"/>
    <x v="0"/>
    <d v="2012-10-08T00:00:00"/>
    <d v="2012-10-08T00:00:00"/>
    <n v="5"/>
    <x v="1"/>
    <n v="0"/>
    <x v="4"/>
    <n v="13.708"/>
    <x v="1"/>
    <n v="40"/>
    <n v="0.15980083411354154"/>
    <n v="0"/>
    <x v="2"/>
    <m/>
    <m/>
    <m/>
    <m/>
  </r>
  <r>
    <n v="712"/>
    <s v="LR-170353"/>
    <s v="Lisa Ryan"/>
    <x v="2"/>
    <x v="3"/>
    <s v="Dominican Republic"/>
    <s v="Peravia"/>
    <s v="Bani"/>
    <s v="LATAM"/>
    <s v="US-2013-157175"/>
    <x v="312"/>
    <s v="High"/>
    <s v="FUR-FU-10003507"/>
    <x v="580"/>
    <x v="1"/>
    <s v="Furnishings"/>
    <x v="9"/>
    <n v="13.320000000000002"/>
    <n v="18.880000000000003"/>
    <n v="56.640000000000008"/>
    <n v="0.5"/>
    <n v="-23.28"/>
    <x v="1"/>
    <d v="2013-11-16T00:00:00"/>
    <d v="2013-11-16T00:00:00"/>
    <n v="3"/>
    <x v="1"/>
    <n v="0"/>
    <x v="4"/>
    <n v="8.8439999999999994"/>
    <x v="2"/>
    <n v="46"/>
    <n v="-0.41101694915254233"/>
    <n v="0"/>
    <x v="2"/>
    <m/>
    <m/>
    <m/>
    <m/>
  </r>
  <r>
    <n v="713"/>
    <s v="LR-170353"/>
    <s v="Lisa Ryan"/>
    <x v="2"/>
    <x v="3"/>
    <s v="Dominican Republic"/>
    <s v="Peravia"/>
    <s v="Bani"/>
    <s v="LATAM"/>
    <s v="US-2013-157175"/>
    <x v="312"/>
    <s v="High"/>
    <s v="OFF-EN-10000251"/>
    <x v="581"/>
    <x v="0"/>
    <s v="Envelopes"/>
    <x v="4"/>
    <n v="7.3151999999999999"/>
    <n v="7.7739999999999991"/>
    <n v="6.2191999999999998"/>
    <n v="0.2"/>
    <n v="-1.0960000000000001"/>
    <x v="1"/>
    <d v="2013-11-16T00:00:00"/>
    <d v="2013-11-16T00:00:00"/>
    <n v="3"/>
    <x v="1"/>
    <n v="0"/>
    <x v="4"/>
    <n v="0.69"/>
    <x v="2"/>
    <n v="46"/>
    <n v="-0.17622845382042709"/>
    <n v="0"/>
    <x v="2"/>
    <m/>
    <m/>
    <m/>
    <m/>
  </r>
  <r>
    <n v="714"/>
    <s v="LR-170353"/>
    <s v="Lisa Ryan"/>
    <x v="2"/>
    <x v="3"/>
    <s v="Dominican Republic"/>
    <s v="Peravia"/>
    <s v="Bani"/>
    <s v="LATAM"/>
    <s v="US-2013-157175"/>
    <x v="312"/>
    <s v="High"/>
    <s v="TEC-AC-10001082"/>
    <x v="582"/>
    <x v="2"/>
    <s v="Accessories"/>
    <x v="7"/>
    <n v="53.969600000000014"/>
    <n v="57.702000000000005"/>
    <n v="230.80800000000005"/>
    <n v="0.2"/>
    <n v="-39.04"/>
    <x v="1"/>
    <d v="2013-11-16T00:00:00"/>
    <d v="2013-11-19T00:00:00"/>
    <n v="6"/>
    <x v="0"/>
    <n v="3"/>
    <x v="4"/>
    <n v="31.312000000000001"/>
    <x v="2"/>
    <n v="46"/>
    <n v="-0.16914491698727943"/>
    <n v="1"/>
    <x v="0"/>
    <m/>
    <m/>
    <m/>
    <m/>
  </r>
  <r>
    <n v="715"/>
    <s v="LR-170353"/>
    <s v="Lisa Ryan"/>
    <x v="2"/>
    <x v="3"/>
    <s v="Dominican Republic"/>
    <s v="Peravia"/>
    <s v="Bani"/>
    <s v="LATAM"/>
    <s v="US-2013-157175"/>
    <x v="312"/>
    <s v="High"/>
    <s v="FUR-CH-10000414"/>
    <x v="583"/>
    <x v="1"/>
    <s v="Chairs"/>
    <x v="2"/>
    <n v="35.057600000000001"/>
    <n v="37.512"/>
    <n v="60.019200000000005"/>
    <n v="0.2"/>
    <n v="-10.096"/>
    <x v="1"/>
    <d v="2013-11-16T00:00:00"/>
    <d v="2013-11-17T00:00:00"/>
    <n v="4"/>
    <x v="0"/>
    <n v="1"/>
    <x v="4"/>
    <n v="4.8929999999999998"/>
    <x v="2"/>
    <n v="46"/>
    <n v="-0.168212838558328"/>
    <n v="1"/>
    <x v="1"/>
    <m/>
    <m/>
    <m/>
    <m/>
  </r>
  <r>
    <n v="716"/>
    <s v="TB-211753"/>
    <s v="Thomas Boland"/>
    <x v="2"/>
    <x v="0"/>
    <s v="Mexico"/>
    <s v="Yucatan"/>
    <s v="Merida"/>
    <s v="LATAM"/>
    <s v="MX-2014-141201"/>
    <x v="313"/>
    <s v="High"/>
    <s v="FUR-CH-10000105"/>
    <x v="119"/>
    <x v="1"/>
    <s v="Chairs"/>
    <x v="0"/>
    <n v="14.986133333333333"/>
    <n v="27.42766666666666"/>
    <n v="65.826399999999992"/>
    <n v="0.2"/>
    <n v="20.867999999999999"/>
    <x v="0"/>
    <d v="2014-09-16T00:00:00"/>
    <d v="2014-09-16T00:00:00"/>
    <n v="5"/>
    <x v="1"/>
    <n v="0"/>
    <x v="0"/>
    <n v="12.901999999999999"/>
    <x v="0"/>
    <n v="37"/>
    <n v="0.31701566544729776"/>
    <n v="0"/>
    <x v="2"/>
    <m/>
    <m/>
    <m/>
    <m/>
  </r>
  <r>
    <n v="717"/>
    <s v="TB-211753"/>
    <s v="Thomas Boland"/>
    <x v="2"/>
    <x v="0"/>
    <s v="Mexico"/>
    <s v="Yucatan"/>
    <s v="Merida"/>
    <s v="LATAM"/>
    <s v="MX-2014-141201"/>
    <x v="313"/>
    <s v="High"/>
    <s v="OFF-PA-10002328"/>
    <x v="584"/>
    <x v="0"/>
    <s v="Paper"/>
    <x v="7"/>
    <n v="8.66"/>
    <n v="9.1999999999999993"/>
    <n v="46"/>
    <n v="0"/>
    <n v="2.7"/>
    <x v="0"/>
    <d v="2014-09-16T00:00:00"/>
    <d v="2014-09-16T00:00:00"/>
    <n v="5"/>
    <x v="1"/>
    <n v="0"/>
    <x v="0"/>
    <n v="2.3639999999999999"/>
    <x v="0"/>
    <n v="37"/>
    <n v="5.8695652173913045E-2"/>
    <n v="0"/>
    <x v="2"/>
    <m/>
    <m/>
    <m/>
    <m/>
  </r>
  <r>
    <n v="718"/>
    <s v="FW-143953"/>
    <s v="Fred Wasserman"/>
    <x v="2"/>
    <x v="2"/>
    <s v="Nicaragua"/>
    <s v="Managua"/>
    <s v="Managua"/>
    <s v="LATAM"/>
    <s v="MX-2013-134187"/>
    <x v="314"/>
    <s v="Medium"/>
    <s v="OFF-BI-10002455"/>
    <x v="550"/>
    <x v="0"/>
    <s v="Binders"/>
    <x v="7"/>
    <n v="17.84"/>
    <n v="21"/>
    <n v="105"/>
    <n v="0"/>
    <n v="15.8"/>
    <x v="0"/>
    <d v="2013-05-15T00:00:00"/>
    <d v="2013-05-16T00:00:00"/>
    <n v="6"/>
    <x v="0"/>
    <n v="1"/>
    <x v="2"/>
    <n v="5.8979999999999997"/>
    <x v="2"/>
    <n v="19"/>
    <n v="0.15047619047619049"/>
    <n v="1"/>
    <x v="1"/>
    <m/>
    <m/>
    <m/>
    <m/>
  </r>
  <r>
    <n v="719"/>
    <s v="FW-143953"/>
    <s v="Fred Wasserman"/>
    <x v="2"/>
    <x v="2"/>
    <s v="Nicaragua"/>
    <s v="Managua"/>
    <s v="Managua"/>
    <s v="LATAM"/>
    <s v="MX-2013-134187"/>
    <x v="314"/>
    <s v="Medium"/>
    <s v="OFF-BI-10001504"/>
    <x v="585"/>
    <x v="0"/>
    <s v="Binders"/>
    <x v="0"/>
    <n v="28.986666666666668"/>
    <n v="33.666666666666671"/>
    <n v="101.00000000000001"/>
    <n v="0"/>
    <n v="14.04"/>
    <x v="0"/>
    <d v="2013-05-15T00:00:00"/>
    <d v="2013-05-15T00:00:00"/>
    <n v="5"/>
    <x v="1"/>
    <n v="0"/>
    <x v="2"/>
    <n v="2.6070000000000002"/>
    <x v="2"/>
    <n v="19"/>
    <n v="0.13900990099009899"/>
    <n v="0"/>
    <x v="2"/>
    <m/>
    <m/>
    <m/>
    <m/>
  </r>
  <r>
    <n v="720"/>
    <s v="FW-143953"/>
    <s v="Fred Wasserman"/>
    <x v="2"/>
    <x v="2"/>
    <s v="Nicaragua"/>
    <s v="Managua"/>
    <s v="Managua"/>
    <s v="LATAM"/>
    <s v="MX-2013-134187"/>
    <x v="314"/>
    <s v="Medium"/>
    <s v="TEC-AC-10004451"/>
    <x v="239"/>
    <x v="2"/>
    <s v="Accessories"/>
    <x v="7"/>
    <n v="18.46"/>
    <n v="25.6"/>
    <n v="128"/>
    <n v="0"/>
    <n v="35.700000000000003"/>
    <x v="0"/>
    <d v="2013-05-15T00:00:00"/>
    <d v="2013-05-15T00:00:00"/>
    <n v="5"/>
    <x v="1"/>
    <n v="0"/>
    <x v="2"/>
    <n v="5.6139999999999999"/>
    <x v="2"/>
    <n v="19"/>
    <n v="0.27890625000000002"/>
    <n v="0"/>
    <x v="2"/>
    <m/>
    <m/>
    <m/>
    <m/>
  </r>
  <r>
    <n v="721"/>
    <s v="NF-184753"/>
    <s v="Neil Franzosisch"/>
    <x v="1"/>
    <x v="2"/>
    <s v="Nicaragua"/>
    <s v="Managua"/>
    <s v="Managua"/>
    <s v="LATAM"/>
    <s v="MX-2011-112130"/>
    <x v="315"/>
    <s v="Medium"/>
    <s v="OFF-PA-10001283"/>
    <x v="586"/>
    <x v="0"/>
    <s v="Paper"/>
    <x v="2"/>
    <n v="6.34"/>
    <n v="11"/>
    <n v="22"/>
    <n v="0"/>
    <n v="9.32"/>
    <x v="0"/>
    <d v="2011-03-27T00:00:00"/>
    <d v="2011-03-27T00:00:00"/>
    <n v="5"/>
    <x v="1"/>
    <n v="0"/>
    <x v="3"/>
    <n v="2.677"/>
    <x v="3"/>
    <n v="13"/>
    <n v="0.42363636363636364"/>
    <n v="0"/>
    <x v="2"/>
    <m/>
    <m/>
    <m/>
    <m/>
  </r>
  <r>
    <n v="722"/>
    <s v="SL-201553"/>
    <s v="Sara Luxemburg"/>
    <x v="1"/>
    <x v="1"/>
    <s v="Brazil"/>
    <s v="Sao Paulo"/>
    <s v="Sao Paulo"/>
    <s v="LATAM"/>
    <s v="MX-2012-151673"/>
    <x v="212"/>
    <s v="Medium"/>
    <s v="FUR-FU-10004339"/>
    <x v="587"/>
    <x v="1"/>
    <s v="Furnishings"/>
    <x v="3"/>
    <n v="56.39"/>
    <n v="73.25"/>
    <n v="293"/>
    <n v="0"/>
    <n v="67.44"/>
    <x v="0"/>
    <d v="2012-06-25T00:00:00"/>
    <d v="2012-06-25T00:00:00"/>
    <n v="5"/>
    <x v="1"/>
    <n v="0"/>
    <x v="4"/>
    <n v="25.670999999999999"/>
    <x v="1"/>
    <n v="25"/>
    <n v="0.23017064846416382"/>
    <n v="0"/>
    <x v="2"/>
    <m/>
    <m/>
    <m/>
    <m/>
  </r>
  <r>
    <n v="723"/>
    <s v="CB-125353"/>
    <s v="Claudia Bergmann"/>
    <x v="2"/>
    <x v="3"/>
    <s v="Cuba"/>
    <s v="Las Tunas"/>
    <s v="Las Tunas"/>
    <s v="LATAM"/>
    <s v="MX-2014-151134"/>
    <x v="316"/>
    <s v="Medium"/>
    <s v="OFF-EN-10004935"/>
    <x v="588"/>
    <x v="0"/>
    <s v="Envelopes"/>
    <x v="7"/>
    <n v="6.6400000000000006"/>
    <n v="8.8000000000000007"/>
    <n v="44"/>
    <n v="0"/>
    <n v="10.8"/>
    <x v="0"/>
    <d v="2014-07-08T00:00:00"/>
    <d v="2014-07-08T00:00:00"/>
    <n v="5"/>
    <x v="1"/>
    <n v="0"/>
    <x v="0"/>
    <n v="2.3839999999999999"/>
    <x v="0"/>
    <n v="27"/>
    <n v="0.24545454545454548"/>
    <n v="0"/>
    <x v="2"/>
    <m/>
    <m/>
    <m/>
    <m/>
  </r>
  <r>
    <n v="724"/>
    <s v="CB-125353"/>
    <s v="Claudia Bergmann"/>
    <x v="2"/>
    <x v="3"/>
    <s v="Cuba"/>
    <s v="Las Tunas"/>
    <s v="Las Tunas"/>
    <s v="LATAM"/>
    <s v="MX-2014-151134"/>
    <x v="316"/>
    <s v="Medium"/>
    <s v="FUR-FU-10004339"/>
    <x v="587"/>
    <x v="1"/>
    <s v="Furnishings"/>
    <x v="2"/>
    <n v="56.64"/>
    <n v="73.5"/>
    <n v="147"/>
    <n v="0"/>
    <n v="33.72"/>
    <x v="0"/>
    <d v="2014-07-08T00:00:00"/>
    <d v="2014-07-08T00:00:00"/>
    <n v="5"/>
    <x v="1"/>
    <n v="0"/>
    <x v="0"/>
    <n v="14.617000000000001"/>
    <x v="0"/>
    <n v="27"/>
    <n v="0.22938775510204082"/>
    <n v="0"/>
    <x v="2"/>
    <m/>
    <m/>
    <m/>
    <m/>
  </r>
  <r>
    <n v="725"/>
    <s v="CB-125353"/>
    <s v="Claudia Bergmann"/>
    <x v="2"/>
    <x v="3"/>
    <s v="Cuba"/>
    <s v="Las Tunas"/>
    <s v="Las Tunas"/>
    <s v="LATAM"/>
    <s v="MX-2014-151134"/>
    <x v="316"/>
    <s v="Medium"/>
    <s v="OFF-FA-10000455"/>
    <x v="565"/>
    <x v="0"/>
    <s v="Fasteners"/>
    <x v="4"/>
    <n v="5.82"/>
    <n v="9"/>
    <n v="9"/>
    <n v="0"/>
    <n v="3.18"/>
    <x v="0"/>
    <d v="2014-07-08T00:00:00"/>
    <d v="2014-07-10T00:00:00"/>
    <n v="7"/>
    <x v="0"/>
    <n v="2"/>
    <x v="0"/>
    <n v="0.59799999999999998"/>
    <x v="0"/>
    <n v="27"/>
    <n v="0.35333333333333333"/>
    <n v="1"/>
    <x v="3"/>
    <m/>
    <m/>
    <m/>
    <m/>
  </r>
  <r>
    <n v="726"/>
    <s v="CB-125353"/>
    <s v="Claudia Bergmann"/>
    <x v="2"/>
    <x v="3"/>
    <s v="Cuba"/>
    <s v="Las Tunas"/>
    <s v="Las Tunas"/>
    <s v="LATAM"/>
    <s v="MX-2014-151134"/>
    <x v="316"/>
    <s v="Medium"/>
    <s v="FUR-BO-10002782"/>
    <x v="275"/>
    <x v="1"/>
    <s v="Bookcases"/>
    <x v="3"/>
    <n v="54.93"/>
    <n v="99.75"/>
    <n v="399"/>
    <n v="0"/>
    <n v="179.28"/>
    <x v="0"/>
    <d v="2014-07-08T00:00:00"/>
    <d v="2014-07-08T00:00:00"/>
    <n v="5"/>
    <x v="1"/>
    <n v="0"/>
    <x v="0"/>
    <n v="29.702000000000002"/>
    <x v="0"/>
    <n v="27"/>
    <n v="0.44932330827067668"/>
    <n v="0"/>
    <x v="2"/>
    <m/>
    <m/>
    <m/>
    <m/>
  </r>
  <r>
    <n v="727"/>
    <s v="MC-172753"/>
    <s v="Marc Crier"/>
    <x v="0"/>
    <x v="0"/>
    <s v="Mexico"/>
    <s v="Chihuahua"/>
    <s v="Juarez"/>
    <s v="LATAM"/>
    <s v="MX-2012-131121"/>
    <x v="317"/>
    <s v="Medium"/>
    <s v="TEC-CO-10003158"/>
    <x v="589"/>
    <x v="2"/>
    <s v="Copiers"/>
    <x v="9"/>
    <n v="142.21904245333334"/>
    <n v="237.11871989311959"/>
    <n v="1419.8668947200001"/>
    <n v="2E-3"/>
    <n v="566.55264"/>
    <x v="0"/>
    <d v="2012-07-14T00:00:00"/>
    <d v="2012-07-16T00:00:00"/>
    <n v="7"/>
    <x v="0"/>
    <n v="2"/>
    <x v="1"/>
    <n v="95.602999999999994"/>
    <x v="1"/>
    <n v="28"/>
    <n v="0.39901813480320986"/>
    <n v="1"/>
    <x v="3"/>
    <m/>
    <m/>
    <m/>
    <m/>
  </r>
  <r>
    <n v="728"/>
    <s v="TB-210553"/>
    <s v="Ted Butterfield"/>
    <x v="0"/>
    <x v="1"/>
    <s v="Brazil"/>
    <s v="Ceara"/>
    <s v="Fortaleza"/>
    <s v="LATAM"/>
    <s v="MX-2014-129763"/>
    <x v="318"/>
    <s v="Medium"/>
    <s v="FUR-FU-10001480"/>
    <x v="590"/>
    <x v="1"/>
    <s v="Furnishings"/>
    <x v="11"/>
    <n v="20.099999999999998"/>
    <n v="30"/>
    <n v="330"/>
    <n v="0"/>
    <n v="108.9"/>
    <x v="0"/>
    <d v="2014-02-20T00:00:00"/>
    <d v="2014-02-20T00:00:00"/>
    <n v="5"/>
    <x v="1"/>
    <n v="0"/>
    <x v="5"/>
    <n v="34.595999999999997"/>
    <x v="0"/>
    <n v="7"/>
    <n v="0.33"/>
    <n v="0"/>
    <x v="2"/>
    <m/>
    <m/>
    <m/>
    <m/>
  </r>
  <r>
    <n v="729"/>
    <s v="BO-113503"/>
    <s v="Bill Overfelt"/>
    <x v="2"/>
    <x v="0"/>
    <s v="Mexico"/>
    <s v="Mexico"/>
    <s v="Toluca"/>
    <s v="LATAM"/>
    <s v="MX-2011-106943"/>
    <x v="22"/>
    <s v="Medium"/>
    <s v="TEC-CO-10000372"/>
    <x v="548"/>
    <x v="2"/>
    <s v="Copiers"/>
    <x v="4"/>
    <n v="87.47498800000001"/>
    <n v="97.175338677354716"/>
    <n v="96.980988000000011"/>
    <n v="2E-3"/>
    <n v="9.5060000000000002"/>
    <x v="0"/>
    <d v="2011-10-18T00:00:00"/>
    <d v="2011-10-19T00:00:00"/>
    <n v="6"/>
    <x v="0"/>
    <n v="1"/>
    <x v="0"/>
    <n v="13.039"/>
    <x v="3"/>
    <n v="42"/>
    <n v="9.8019211765506029E-2"/>
    <n v="1"/>
    <x v="1"/>
    <m/>
    <m/>
    <m/>
    <m/>
  </r>
  <r>
    <n v="730"/>
    <s v="JK-156253"/>
    <s v="Jim Karlsson"/>
    <x v="0"/>
    <x v="0"/>
    <s v="Mexico"/>
    <s v="Nuevo Leon"/>
    <s v="Monterrey"/>
    <s v="LATAM"/>
    <s v="MX-2013-158337"/>
    <x v="6"/>
    <s v="Medium"/>
    <s v="TEC-PH-10002892"/>
    <x v="591"/>
    <x v="2"/>
    <s v="Phones"/>
    <x v="0"/>
    <n v="59.640000000000008"/>
    <n v="84"/>
    <n v="252"/>
    <n v="0"/>
    <n v="73.08"/>
    <x v="1"/>
    <d v="2013-06-29T00:00:00"/>
    <d v="2013-06-29T00:00:00"/>
    <n v="3"/>
    <x v="1"/>
    <n v="0"/>
    <x v="4"/>
    <n v="5.52"/>
    <x v="2"/>
    <n v="26"/>
    <n v="0.28999999999999998"/>
    <n v="0"/>
    <x v="2"/>
    <m/>
    <m/>
    <m/>
    <m/>
  </r>
  <r>
    <n v="731"/>
    <s v="JK-156253"/>
    <s v="Jim Karlsson"/>
    <x v="0"/>
    <x v="0"/>
    <s v="Mexico"/>
    <s v="Nuevo Leon"/>
    <s v="Monterrey"/>
    <s v="LATAM"/>
    <s v="MX-2013-158337"/>
    <x v="6"/>
    <s v="Medium"/>
    <s v="OFF-EN-10004580"/>
    <x v="115"/>
    <x v="0"/>
    <s v="Envelopes"/>
    <x v="0"/>
    <n v="30.959999999999997"/>
    <n v="34"/>
    <n v="102"/>
    <n v="0"/>
    <n v="9.1199999999999992"/>
    <x v="1"/>
    <d v="2013-06-29T00:00:00"/>
    <d v="2013-06-29T00:00:00"/>
    <n v="3"/>
    <x v="1"/>
    <n v="0"/>
    <x v="4"/>
    <n v="6.3780000000000001"/>
    <x v="2"/>
    <n v="26"/>
    <n v="8.9411764705882343E-2"/>
    <n v="0"/>
    <x v="2"/>
    <m/>
    <m/>
    <m/>
    <m/>
  </r>
  <r>
    <n v="732"/>
    <s v="CS-122503"/>
    <s v="Chris Selesnick"/>
    <x v="2"/>
    <x v="2"/>
    <s v="Nicaragua"/>
    <s v="Chinandega"/>
    <s v="Chinandega"/>
    <s v="LATAM"/>
    <s v="MX-2013-150287"/>
    <x v="319"/>
    <s v="Low"/>
    <s v="OFF-FA-10003464"/>
    <x v="592"/>
    <x v="0"/>
    <s v="Fasteners"/>
    <x v="0"/>
    <n v="5.673333333333332"/>
    <n v="10.333333333333332"/>
    <n v="30.999999999999996"/>
    <n v="0"/>
    <n v="13.98"/>
    <x v="0"/>
    <d v="2013-08-08T00:00:00"/>
    <d v="2013-08-10T00:00:00"/>
    <n v="7"/>
    <x v="0"/>
    <n v="2"/>
    <x v="5"/>
    <n v="3.73"/>
    <x v="2"/>
    <n v="31"/>
    <n v="0.45096774193548395"/>
    <n v="1"/>
    <x v="3"/>
    <m/>
    <m/>
    <m/>
    <m/>
  </r>
  <r>
    <n v="733"/>
    <s v="CS-122503"/>
    <s v="Chris Selesnick"/>
    <x v="2"/>
    <x v="2"/>
    <s v="Nicaragua"/>
    <s v="Chinandega"/>
    <s v="Chinandega"/>
    <s v="LATAM"/>
    <s v="MX-2013-150287"/>
    <x v="319"/>
    <s v="Low"/>
    <s v="OFF-BI-10004388"/>
    <x v="593"/>
    <x v="0"/>
    <s v="Binders"/>
    <x v="0"/>
    <n v="2.2600000000000002"/>
    <n v="4"/>
    <n v="12"/>
    <n v="0"/>
    <n v="5.22"/>
    <x v="0"/>
    <d v="2013-08-08T00:00:00"/>
    <d v="2013-08-08T00:00:00"/>
    <n v="5"/>
    <x v="1"/>
    <n v="0"/>
    <x v="5"/>
    <n v="0.97599999999999998"/>
    <x v="2"/>
    <n v="31"/>
    <n v="0.435"/>
    <n v="0"/>
    <x v="2"/>
    <m/>
    <m/>
    <m/>
    <m/>
  </r>
  <r>
    <n v="734"/>
    <s v="AW-108403"/>
    <s v="Anthony Witt"/>
    <x v="0"/>
    <x v="2"/>
    <s v="Nicaragua"/>
    <s v="Granada"/>
    <s v="Granada"/>
    <s v="LATAM"/>
    <s v="MX-2013-119095"/>
    <x v="205"/>
    <s v="Medium"/>
    <s v="OFF-SU-10001891"/>
    <x v="594"/>
    <x v="0"/>
    <s v="Supplies"/>
    <x v="2"/>
    <n v="8.58"/>
    <n v="12"/>
    <n v="24"/>
    <n v="0"/>
    <n v="6.84"/>
    <x v="0"/>
    <d v="2013-05-11T00:00:00"/>
    <d v="2013-05-14T00:00:00"/>
    <n v="8"/>
    <x v="0"/>
    <n v="3"/>
    <x v="1"/>
    <n v="1.04"/>
    <x v="2"/>
    <n v="19"/>
    <n v="0.28499999999999998"/>
    <n v="1"/>
    <x v="0"/>
    <m/>
    <m/>
    <m/>
    <m/>
  </r>
  <r>
    <n v="735"/>
    <s v="JF-153553"/>
    <s v="Jay Fein"/>
    <x v="0"/>
    <x v="0"/>
    <s v="Mexico"/>
    <s v="Jalisco"/>
    <s v="Guadalajara"/>
    <s v="LATAM"/>
    <s v="MX-2014-121727"/>
    <x v="320"/>
    <s v="Critical"/>
    <s v="OFF-EN-10000532"/>
    <x v="595"/>
    <x v="0"/>
    <s v="Envelopes"/>
    <x v="0"/>
    <n v="3.2933333333333326"/>
    <n v="6.3333333333333321"/>
    <n v="18.999999999999996"/>
    <n v="0"/>
    <n v="9.1199999999999992"/>
    <x v="2"/>
    <d v="2014-05-24T00:00:00"/>
    <d v="2014-05-24T00:00:00"/>
    <n v="2"/>
    <x v="1"/>
    <n v="0"/>
    <x v="0"/>
    <n v="7.399"/>
    <x v="0"/>
    <n v="21"/>
    <n v="0.48000000000000004"/>
    <n v="0"/>
    <x v="2"/>
    <m/>
    <m/>
    <m/>
    <m/>
  </r>
  <r>
    <n v="736"/>
    <s v="EM-141403"/>
    <s v="Eugene Moren"/>
    <x v="1"/>
    <x v="0"/>
    <s v="Mexico"/>
    <s v="Guanajuato"/>
    <s v="Leon"/>
    <s v="LATAM"/>
    <s v="MX-2013-123799"/>
    <x v="288"/>
    <s v="Medium"/>
    <s v="OFF-SU-10003236"/>
    <x v="73"/>
    <x v="0"/>
    <s v="Supplies"/>
    <x v="2"/>
    <n v="13.5"/>
    <n v="15.5"/>
    <n v="31"/>
    <n v="0"/>
    <n v="4"/>
    <x v="0"/>
    <d v="2013-04-20T00:00:00"/>
    <d v="2013-04-20T00:00:00"/>
    <n v="5"/>
    <x v="1"/>
    <n v="0"/>
    <x v="1"/>
    <n v="2.0819999999999999"/>
    <x v="2"/>
    <n v="16"/>
    <n v="0.12903225806451613"/>
    <n v="0"/>
    <x v="2"/>
    <m/>
    <m/>
    <m/>
    <m/>
  </r>
  <r>
    <n v="737"/>
    <s v="EM-141403"/>
    <s v="Eugene Moren"/>
    <x v="1"/>
    <x v="0"/>
    <s v="Mexico"/>
    <s v="Guanajuato"/>
    <s v="Leon"/>
    <s v="LATAM"/>
    <s v="MX-2013-123799"/>
    <x v="288"/>
    <s v="Medium"/>
    <s v="OFF-AR-10001423"/>
    <x v="339"/>
    <x v="0"/>
    <s v="Art"/>
    <x v="0"/>
    <n v="33.08"/>
    <n v="38"/>
    <n v="114"/>
    <n v="0"/>
    <n v="14.76"/>
    <x v="0"/>
    <d v="2013-04-20T00:00:00"/>
    <d v="2013-04-20T00:00:00"/>
    <n v="5"/>
    <x v="1"/>
    <n v="0"/>
    <x v="1"/>
    <n v="5.7590000000000003"/>
    <x v="2"/>
    <n v="16"/>
    <n v="0.12947368421052632"/>
    <n v="0"/>
    <x v="2"/>
    <m/>
    <m/>
    <m/>
    <m/>
  </r>
  <r>
    <n v="738"/>
    <s v="HR-148303"/>
    <s v="Harold Ryan"/>
    <x v="2"/>
    <x v="1"/>
    <s v="Brazil"/>
    <s v="Sao Paulo"/>
    <s v="Sao Bernardo do Campo"/>
    <s v="LATAM"/>
    <s v="MX-2013-126767"/>
    <x v="263"/>
    <s v="Medium"/>
    <s v="OFF-FA-10000713"/>
    <x v="596"/>
    <x v="0"/>
    <s v="Fasteners"/>
    <x v="0"/>
    <n v="10.733333333333333"/>
    <n v="12.33333333333333"/>
    <n v="36.999999999999993"/>
    <n v="0"/>
    <n v="4.8"/>
    <x v="0"/>
    <d v="2013-12-10T00:00:00"/>
    <d v="2013-12-10T00:00:00"/>
    <n v="5"/>
    <x v="1"/>
    <n v="0"/>
    <x v="0"/>
    <n v="2.476"/>
    <x v="2"/>
    <n v="49"/>
    <n v="0.12972972972972974"/>
    <n v="0"/>
    <x v="2"/>
    <m/>
    <m/>
    <m/>
    <m/>
  </r>
  <r>
    <n v="739"/>
    <s v="RD-197203"/>
    <s v="Roger Demir"/>
    <x v="0"/>
    <x v="3"/>
    <s v="Dominican Republic"/>
    <s v="Monsenor Nouel"/>
    <s v="Bonao"/>
    <s v="LATAM"/>
    <s v="MX-2012-155957"/>
    <x v="321"/>
    <s v="High"/>
    <s v="OFF-EN-10002700"/>
    <x v="597"/>
    <x v="0"/>
    <s v="Envelopes"/>
    <x v="0"/>
    <n v="6.6997333333333335"/>
    <n v="9.0346666666666664"/>
    <n v="21.683199999999999"/>
    <n v="0.2"/>
    <n v="1.5840000000000001"/>
    <x v="2"/>
    <d v="2012-09-20T00:00:00"/>
    <d v="2012-09-20T00:00:00"/>
    <n v="2"/>
    <x v="1"/>
    <n v="0"/>
    <x v="3"/>
    <n v="3.6840000000000002"/>
    <x v="1"/>
    <n v="38"/>
    <n v="7.3051948051948062E-2"/>
    <n v="0"/>
    <x v="2"/>
    <m/>
    <m/>
    <m/>
    <m/>
  </r>
  <r>
    <n v="740"/>
    <s v="SH-206353"/>
    <s v="Stefanie Holloman"/>
    <x v="2"/>
    <x v="1"/>
    <s v="Brazil"/>
    <s v="Pernambuco"/>
    <s v="Camaragibe"/>
    <s v="LATAM"/>
    <s v="MX-2014-108406"/>
    <x v="322"/>
    <s v="Medium"/>
    <s v="OFF-PA-10000781"/>
    <x v="598"/>
    <x v="0"/>
    <s v="Paper"/>
    <x v="0"/>
    <n v="9.7533333333333339"/>
    <n v="16.333333333333332"/>
    <n v="49"/>
    <n v="0"/>
    <n v="19.739999999999998"/>
    <x v="0"/>
    <d v="2014-12-04T00:00:00"/>
    <d v="2014-12-04T00:00:00"/>
    <n v="5"/>
    <x v="1"/>
    <n v="0"/>
    <x v="5"/>
    <n v="3.8690000000000002"/>
    <x v="0"/>
    <n v="48"/>
    <n v="0.4028571428571428"/>
    <n v="0"/>
    <x v="2"/>
    <m/>
    <m/>
    <m/>
    <m/>
  </r>
  <r>
    <n v="741"/>
    <s v="EM-142003"/>
    <s v="Evan Minnotte"/>
    <x v="1"/>
    <x v="2"/>
    <s v="El Salvador"/>
    <s v="San Salvador"/>
    <s v="San Salvador"/>
    <s v="LATAM"/>
    <s v="MX-2012-121335"/>
    <x v="321"/>
    <s v="Medium"/>
    <s v="OFF-PA-10003513"/>
    <x v="215"/>
    <x v="0"/>
    <s v="Paper"/>
    <x v="9"/>
    <n v="8.2799999999999994"/>
    <n v="15"/>
    <n v="90"/>
    <n v="0"/>
    <n v="40.32"/>
    <x v="0"/>
    <d v="2012-09-23T00:00:00"/>
    <d v="2012-09-23T00:00:00"/>
    <n v="5"/>
    <x v="1"/>
    <n v="0"/>
    <x v="3"/>
    <n v="4.5759999999999996"/>
    <x v="1"/>
    <n v="38"/>
    <n v="0.44800000000000001"/>
    <n v="0"/>
    <x v="2"/>
    <m/>
    <m/>
    <m/>
    <m/>
  </r>
  <r>
    <n v="742"/>
    <s v="EM-142003"/>
    <s v="Evan Minnotte"/>
    <x v="1"/>
    <x v="2"/>
    <s v="El Salvador"/>
    <s v="San Salvador"/>
    <s v="San Salvador"/>
    <s v="LATAM"/>
    <s v="MX-2012-121335"/>
    <x v="321"/>
    <s v="Medium"/>
    <s v="FUR-FU-10000850"/>
    <x v="402"/>
    <x v="1"/>
    <s v="Furnishings"/>
    <x v="0"/>
    <n v="16.95333333333333"/>
    <n v="33.333333333333329"/>
    <n v="99.999999999999986"/>
    <n v="0"/>
    <n v="49.14"/>
    <x v="0"/>
    <d v="2012-09-23T00:00:00"/>
    <d v="2012-09-23T00:00:00"/>
    <n v="5"/>
    <x v="1"/>
    <n v="0"/>
    <x v="3"/>
    <n v="3.226"/>
    <x v="1"/>
    <n v="38"/>
    <n v="0.49140000000000006"/>
    <n v="0"/>
    <x v="2"/>
    <m/>
    <m/>
    <m/>
    <m/>
  </r>
  <r>
    <n v="743"/>
    <s v="AG-104953"/>
    <s v="Andrew Gjertsen"/>
    <x v="2"/>
    <x v="3"/>
    <s v="Haiti"/>
    <s v="Ouest"/>
    <s v="Carrefour"/>
    <s v="LATAM"/>
    <s v="US-2013-121279"/>
    <x v="323"/>
    <s v="Medium"/>
    <s v="OFF-SU-10002227"/>
    <x v="599"/>
    <x v="0"/>
    <s v="Supplies"/>
    <x v="2"/>
    <n v="20.468"/>
    <n v="22.24666666666667"/>
    <n v="26.696000000000002"/>
    <n v="0.4"/>
    <n v="-14.24"/>
    <x v="2"/>
    <d v="2013-08-01T00:00:00"/>
    <d v="2013-08-03T00:00:00"/>
    <n v="4"/>
    <x v="0"/>
    <n v="2"/>
    <x v="3"/>
    <n v="0.752"/>
    <x v="2"/>
    <n v="31"/>
    <n v="-0.53341324543002699"/>
    <n v="1"/>
    <x v="3"/>
    <m/>
    <m/>
    <m/>
    <m/>
  </r>
  <r>
    <n v="744"/>
    <s v="HR-148303"/>
    <s v="Harold Ryan"/>
    <x v="2"/>
    <x v="0"/>
    <s v="Mexico"/>
    <s v="Mexico"/>
    <s v="Toluca"/>
    <s v="LATAM"/>
    <s v="US-2012-139990"/>
    <x v="130"/>
    <s v="High"/>
    <s v="FUR-FU-10000140"/>
    <x v="448"/>
    <x v="1"/>
    <s v="Furnishings"/>
    <x v="0"/>
    <n v="25.964266666666663"/>
    <n v="36.967111111111109"/>
    <n v="66.54079999999999"/>
    <n v="0.4"/>
    <n v="-11.352"/>
    <x v="1"/>
    <d v="2012-12-23T00:00:00"/>
    <d v="2012-12-23T00:00:00"/>
    <n v="3"/>
    <x v="1"/>
    <n v="0"/>
    <x v="0"/>
    <n v="5.4370000000000003"/>
    <x v="1"/>
    <n v="51"/>
    <n v="-0.1706020967586804"/>
    <n v="0"/>
    <x v="2"/>
    <m/>
    <m/>
    <m/>
    <m/>
  </r>
  <r>
    <n v="745"/>
    <s v="HR-148303"/>
    <s v="Harold Ryan"/>
    <x v="2"/>
    <x v="0"/>
    <s v="Mexico"/>
    <s v="Mexico"/>
    <s v="Toluca"/>
    <s v="LATAM"/>
    <s v="US-2012-139990"/>
    <x v="130"/>
    <s v="High"/>
    <s v="OFF-AR-10001812"/>
    <x v="383"/>
    <x v="0"/>
    <s v="Art"/>
    <x v="3"/>
    <n v="8.4699999999999989"/>
    <n v="16.25"/>
    <n v="65"/>
    <n v="0"/>
    <n v="31.12"/>
    <x v="1"/>
    <d v="2012-12-23T00:00:00"/>
    <d v="2012-12-23T00:00:00"/>
    <n v="3"/>
    <x v="1"/>
    <n v="0"/>
    <x v="0"/>
    <n v="9.3780000000000001"/>
    <x v="1"/>
    <n v="51"/>
    <n v="0.47876923076923078"/>
    <n v="0"/>
    <x v="2"/>
    <m/>
    <m/>
    <m/>
    <m/>
  </r>
  <r>
    <n v="746"/>
    <s v="HR-148303"/>
    <s v="Harold Ryan"/>
    <x v="2"/>
    <x v="0"/>
    <s v="Mexico"/>
    <s v="Mexico"/>
    <s v="Toluca"/>
    <s v="LATAM"/>
    <s v="US-2012-139990"/>
    <x v="130"/>
    <s v="High"/>
    <s v="OFF-EN-10003661"/>
    <x v="399"/>
    <x v="0"/>
    <s v="Envelopes"/>
    <x v="4"/>
    <n v="3.68"/>
    <n v="6"/>
    <n v="6"/>
    <n v="0"/>
    <n v="2.3199999999999998"/>
    <x v="1"/>
    <d v="2012-12-23T00:00:00"/>
    <d v="2012-12-23T00:00:00"/>
    <n v="3"/>
    <x v="1"/>
    <n v="0"/>
    <x v="0"/>
    <n v="0.626"/>
    <x v="1"/>
    <n v="51"/>
    <n v="0.38666666666666666"/>
    <n v="0"/>
    <x v="2"/>
    <m/>
    <m/>
    <m/>
    <m/>
  </r>
  <r>
    <n v="747"/>
    <s v="DV-130453"/>
    <s v="Darrin Van Huff"/>
    <x v="2"/>
    <x v="0"/>
    <s v="Mexico"/>
    <s v="Distrito Federal"/>
    <s v="Mexico City"/>
    <s v="LATAM"/>
    <s v="MX-2011-115826"/>
    <x v="324"/>
    <s v="Medium"/>
    <s v="TEC-AC-10001754"/>
    <x v="600"/>
    <x v="2"/>
    <s v="Accessories"/>
    <x v="0"/>
    <n v="44.28"/>
    <n v="75"/>
    <n v="225"/>
    <n v="0"/>
    <n v="92.16"/>
    <x v="0"/>
    <d v="2011-08-27T00:00:00"/>
    <d v="2011-08-27T00:00:00"/>
    <n v="5"/>
    <x v="1"/>
    <n v="0"/>
    <x v="1"/>
    <n v="10.869"/>
    <x v="3"/>
    <n v="35"/>
    <n v="0.40959999999999996"/>
    <n v="0"/>
    <x v="2"/>
    <m/>
    <m/>
    <m/>
    <m/>
  </r>
  <r>
    <n v="748"/>
    <s v="DV-130453"/>
    <s v="Darrin Van Huff"/>
    <x v="2"/>
    <x v="0"/>
    <s v="Mexico"/>
    <s v="Distrito Federal"/>
    <s v="Mexico City"/>
    <s v="LATAM"/>
    <s v="MX-2011-115826"/>
    <x v="324"/>
    <s v="Medium"/>
    <s v="OFF-BI-10001504"/>
    <x v="585"/>
    <x v="0"/>
    <s v="Binders"/>
    <x v="4"/>
    <n v="29.32"/>
    <n v="34"/>
    <n v="34"/>
    <n v="0"/>
    <n v="4.68"/>
    <x v="0"/>
    <d v="2011-08-27T00:00:00"/>
    <d v="2011-08-27T00:00:00"/>
    <n v="5"/>
    <x v="1"/>
    <n v="0"/>
    <x v="1"/>
    <n v="3.4369999999999998"/>
    <x v="3"/>
    <n v="35"/>
    <n v="0.1376470588235294"/>
    <n v="0"/>
    <x v="2"/>
    <m/>
    <m/>
    <m/>
    <m/>
  </r>
  <r>
    <n v="749"/>
    <s v="DV-130453"/>
    <s v="Darrin Van Huff"/>
    <x v="2"/>
    <x v="0"/>
    <s v="Mexico"/>
    <s v="Distrito Federal"/>
    <s v="Mexico City"/>
    <s v="LATAM"/>
    <s v="MX-2011-115826"/>
    <x v="324"/>
    <s v="Medium"/>
    <s v="TEC-CO-10001001"/>
    <x v="601"/>
    <x v="2"/>
    <s v="Copiers"/>
    <x v="5"/>
    <n v="177.6820331657143"/>
    <n v="199.6418769195534"/>
    <n v="1394.6981521600001"/>
    <n v="2E-3"/>
    <n v="150.92392000000001"/>
    <x v="0"/>
    <d v="2011-08-27T00:00:00"/>
    <d v="2011-08-30T00:00:00"/>
    <n v="8"/>
    <x v="0"/>
    <n v="3"/>
    <x v="1"/>
    <n v="93.316999999999993"/>
    <x v="3"/>
    <n v="35"/>
    <n v="0.10821260483227914"/>
    <n v="1"/>
    <x v="0"/>
    <m/>
    <m/>
    <m/>
    <m/>
  </r>
  <r>
    <n v="750"/>
    <s v="AS-102853"/>
    <s v="Alejandro Savely"/>
    <x v="2"/>
    <x v="2"/>
    <s v="El Salvador"/>
    <s v="San Salvador"/>
    <s v="San Salvador"/>
    <s v="LATAM"/>
    <s v="MX-2012-100293"/>
    <x v="325"/>
    <s v="Critical"/>
    <s v="FUR-CH-10004783"/>
    <x v="501"/>
    <x v="1"/>
    <s v="Chairs"/>
    <x v="3"/>
    <n v="32.26"/>
    <n v="37.5"/>
    <n v="150"/>
    <n v="0"/>
    <n v="20.96"/>
    <x v="2"/>
    <d v="2012-11-19T00:00:00"/>
    <d v="2012-11-19T00:00:00"/>
    <n v="2"/>
    <x v="1"/>
    <n v="0"/>
    <x v="5"/>
    <n v="49.334000000000003"/>
    <x v="1"/>
    <n v="46"/>
    <n v="0.13973333333333335"/>
    <n v="0"/>
    <x v="2"/>
    <m/>
    <m/>
    <m/>
    <m/>
  </r>
  <r>
    <n v="751"/>
    <s v="AS-102853"/>
    <s v="Alejandro Savely"/>
    <x v="2"/>
    <x v="2"/>
    <s v="El Salvador"/>
    <s v="San Salvador"/>
    <s v="San Salvador"/>
    <s v="LATAM"/>
    <s v="MX-2012-100293"/>
    <x v="325"/>
    <s v="Critical"/>
    <s v="TEC-AC-10000957"/>
    <x v="268"/>
    <x v="2"/>
    <s v="Accessories"/>
    <x v="1"/>
    <n v="50.274999999999999"/>
    <n v="68.875"/>
    <n v="551"/>
    <n v="0"/>
    <n v="148.80000000000001"/>
    <x v="2"/>
    <d v="2012-11-19T00:00:00"/>
    <d v="2012-11-20T00:00:00"/>
    <n v="3"/>
    <x v="0"/>
    <n v="1"/>
    <x v="5"/>
    <n v="79.188000000000002"/>
    <x v="1"/>
    <n v="46"/>
    <n v="0.27005444646098004"/>
    <n v="1"/>
    <x v="1"/>
    <m/>
    <m/>
    <m/>
    <m/>
  </r>
  <r>
    <n v="752"/>
    <s v="KC-165403"/>
    <s v="Kelly Collister"/>
    <x v="0"/>
    <x v="0"/>
    <s v="Mexico"/>
    <s v="Distrito Federal"/>
    <s v="Mexico City"/>
    <s v="LATAM"/>
    <s v="MX-2011-122434"/>
    <x v="326"/>
    <s v="Medium"/>
    <s v="OFF-LA-10003820"/>
    <x v="602"/>
    <x v="0"/>
    <s v="Labels"/>
    <x v="5"/>
    <n v="5.2771428571428567"/>
    <n v="6.8571428571428568"/>
    <n v="48"/>
    <n v="0"/>
    <n v="11.06"/>
    <x v="0"/>
    <d v="2011-06-20T00:00:00"/>
    <d v="2011-06-20T00:00:00"/>
    <n v="5"/>
    <x v="1"/>
    <n v="0"/>
    <x v="4"/>
    <n v="3.52"/>
    <x v="3"/>
    <n v="25"/>
    <n v="0.23041666666666669"/>
    <n v="0"/>
    <x v="2"/>
    <m/>
    <m/>
    <m/>
    <m/>
  </r>
  <r>
    <n v="753"/>
    <s v="KC-165403"/>
    <s v="Kelly Collister"/>
    <x v="0"/>
    <x v="0"/>
    <s v="Mexico"/>
    <s v="Distrito Federal"/>
    <s v="Mexico City"/>
    <s v="LATAM"/>
    <s v="MX-2011-122434"/>
    <x v="326"/>
    <s v="Medium"/>
    <s v="OFF-SU-10003629"/>
    <x v="603"/>
    <x v="0"/>
    <s v="Supplies"/>
    <x v="7"/>
    <n v="15.080000000000002"/>
    <n v="18.600000000000001"/>
    <n v="93"/>
    <n v="0"/>
    <n v="17.600000000000001"/>
    <x v="0"/>
    <d v="2011-06-20T00:00:00"/>
    <d v="2011-06-22T00:00:00"/>
    <n v="7"/>
    <x v="0"/>
    <n v="2"/>
    <x v="4"/>
    <n v="4.8"/>
    <x v="3"/>
    <n v="25"/>
    <n v="0.18924731182795701"/>
    <n v="1"/>
    <x v="3"/>
    <m/>
    <m/>
    <m/>
    <m/>
  </r>
  <r>
    <n v="754"/>
    <s v="NP-187003"/>
    <s v="Nora Preis"/>
    <x v="0"/>
    <x v="0"/>
    <s v="Mexico"/>
    <s v="Sonora"/>
    <s v="San Luis Rio Colorado"/>
    <s v="LATAM"/>
    <s v="MX-2013-128468"/>
    <x v="53"/>
    <s v="Medium"/>
    <s v="OFF-BI-10000423"/>
    <x v="604"/>
    <x v="0"/>
    <s v="Binders"/>
    <x v="2"/>
    <n v="18.28"/>
    <n v="20.5"/>
    <n v="41"/>
    <n v="0"/>
    <n v="4.4400000000000004"/>
    <x v="0"/>
    <d v="2013-09-09T00:00:00"/>
    <d v="2013-09-10T00:00:00"/>
    <n v="6"/>
    <x v="0"/>
    <n v="1"/>
    <x v="4"/>
    <n v="4.2149999999999999"/>
    <x v="2"/>
    <n v="36"/>
    <n v="0.10829268292682928"/>
    <n v="1"/>
    <x v="1"/>
    <m/>
    <m/>
    <m/>
    <m/>
  </r>
  <r>
    <n v="755"/>
    <s v="MA-175603"/>
    <s v="Matt Abelman"/>
    <x v="1"/>
    <x v="0"/>
    <s v="Mexico"/>
    <s v="Distrito Federal"/>
    <s v="Mexico City"/>
    <s v="LATAM"/>
    <s v="MX-2013-109631"/>
    <x v="40"/>
    <s v="Medium"/>
    <s v="OFF-AR-10004348"/>
    <x v="605"/>
    <x v="0"/>
    <s v="Art"/>
    <x v="2"/>
    <n v="28.92"/>
    <n v="32.5"/>
    <n v="65"/>
    <n v="0"/>
    <n v="7.16"/>
    <x v="0"/>
    <d v="2013-06-30T00:00:00"/>
    <d v="2013-06-30T00:00:00"/>
    <n v="5"/>
    <x v="1"/>
    <n v="0"/>
    <x v="3"/>
    <n v="4.1399999999999997"/>
    <x v="2"/>
    <n v="26"/>
    <n v="0.11015384615384616"/>
    <n v="0"/>
    <x v="2"/>
    <m/>
    <m/>
    <m/>
    <m/>
  </r>
  <r>
    <n v="756"/>
    <s v="CJ-118753"/>
    <s v="Carl Jackson"/>
    <x v="2"/>
    <x v="1"/>
    <s v="Argentina"/>
    <s v="Buenos Aires"/>
    <s v="Buenos Aires"/>
    <s v="LATAM"/>
    <s v="MX-2013-127859"/>
    <x v="12"/>
    <s v="Medium"/>
    <s v="FUR-FU-10003419"/>
    <x v="606"/>
    <x v="1"/>
    <s v="Furnishings"/>
    <x v="3"/>
    <n v="17.889599999999998"/>
    <n v="34.709333333333333"/>
    <n v="83.302399999999992"/>
    <n v="0.4"/>
    <n v="11.744"/>
    <x v="0"/>
    <d v="2013-05-29T00:00:00"/>
    <d v="2013-06-01T00:00:00"/>
    <n v="8"/>
    <x v="0"/>
    <n v="3"/>
    <x v="2"/>
    <n v="6.524"/>
    <x v="2"/>
    <n v="21"/>
    <n v="0.14098033189920101"/>
    <n v="1"/>
    <x v="0"/>
    <m/>
    <m/>
    <m/>
    <m/>
  </r>
  <r>
    <n v="757"/>
    <s v="CJ-118753"/>
    <s v="Carl Jackson"/>
    <x v="2"/>
    <x v="1"/>
    <s v="Argentina"/>
    <s v="Buenos Aires"/>
    <s v="Buenos Aires"/>
    <s v="LATAM"/>
    <s v="MX-2013-127859"/>
    <x v="12"/>
    <s v="Medium"/>
    <s v="TEC-CO-10000388"/>
    <x v="607"/>
    <x v="2"/>
    <s v="Copiers"/>
    <x v="4"/>
    <n v="248.17164488"/>
    <n v="271.66756668896323"/>
    <n v="162.45720488000001"/>
    <n v="0.40200000000000002"/>
    <n v="-85.714439999999996"/>
    <x v="0"/>
    <d v="2013-05-29T00:00:00"/>
    <d v="2013-05-29T00:00:00"/>
    <n v="5"/>
    <x v="1"/>
    <n v="0"/>
    <x v="2"/>
    <n v="13.891999999999999"/>
    <x v="2"/>
    <n v="21"/>
    <n v="-0.52761242607438363"/>
    <n v="0"/>
    <x v="2"/>
    <m/>
    <m/>
    <m/>
    <m/>
  </r>
  <r>
    <n v="758"/>
    <s v="CJ-118753"/>
    <s v="Carl Jackson"/>
    <x v="2"/>
    <x v="1"/>
    <s v="Argentina"/>
    <s v="Buenos Aires"/>
    <s v="Buenos Aires"/>
    <s v="LATAM"/>
    <s v="MX-2013-127859"/>
    <x v="12"/>
    <s v="Medium"/>
    <s v="OFF-PA-10003715"/>
    <x v="608"/>
    <x v="0"/>
    <s v="Paper"/>
    <x v="2"/>
    <n v="18.844000000000005"/>
    <n v="21.47333333333334"/>
    <n v="25.768000000000008"/>
    <n v="0.4"/>
    <n v="-11.92"/>
    <x v="0"/>
    <d v="2013-05-29T00:00:00"/>
    <d v="2013-06-01T00:00:00"/>
    <n v="8"/>
    <x v="0"/>
    <n v="3"/>
    <x v="2"/>
    <n v="1.177"/>
    <x v="2"/>
    <n v="21"/>
    <n v="-0.46258925799441153"/>
    <n v="1"/>
    <x v="0"/>
    <m/>
    <m/>
    <m/>
    <m/>
  </r>
  <r>
    <n v="759"/>
    <s v="MC-172753"/>
    <s v="Marc Crier"/>
    <x v="0"/>
    <x v="3"/>
    <s v="Dominican Republic"/>
    <s v="Santo Domingo"/>
    <s v="Santo Domingo"/>
    <s v="LATAM"/>
    <s v="MX-2014-132150"/>
    <x v="220"/>
    <s v="High"/>
    <s v="TEC-PH-10002647"/>
    <x v="326"/>
    <x v="2"/>
    <s v="Phones"/>
    <x v="2"/>
    <n v="37.247999999999998"/>
    <n v="48.384999999999998"/>
    <n v="77.415999999999997"/>
    <n v="0.2"/>
    <n v="2.92"/>
    <x v="2"/>
    <d v="2014-08-07T00:00:00"/>
    <d v="2014-08-10T00:00:00"/>
    <n v="5"/>
    <x v="0"/>
    <n v="3"/>
    <x v="3"/>
    <n v="11.433"/>
    <x v="0"/>
    <n v="32"/>
    <n v="3.7718301126382144E-2"/>
    <n v="1"/>
    <x v="0"/>
    <m/>
    <m/>
    <m/>
    <m/>
  </r>
  <r>
    <n v="760"/>
    <s v="MC-172753"/>
    <s v="Marc Crier"/>
    <x v="0"/>
    <x v="3"/>
    <s v="Dominican Republic"/>
    <s v="Santo Domingo"/>
    <s v="Santo Domingo"/>
    <s v="LATAM"/>
    <s v="MX-2014-132150"/>
    <x v="220"/>
    <s v="High"/>
    <s v="OFF-ST-10004412"/>
    <x v="93"/>
    <x v="0"/>
    <s v="Storage"/>
    <x v="4"/>
    <n v="31.760000000000005"/>
    <n v="33.700000000000003"/>
    <n v="26.960000000000004"/>
    <n v="0.2"/>
    <n v="-4.8"/>
    <x v="2"/>
    <d v="2014-08-07T00:00:00"/>
    <d v="2014-08-10T00:00:00"/>
    <n v="5"/>
    <x v="0"/>
    <n v="3"/>
    <x v="3"/>
    <n v="3.5579999999999998"/>
    <x v="0"/>
    <n v="32"/>
    <n v="-0.17804154302670619"/>
    <n v="1"/>
    <x v="0"/>
    <m/>
    <m/>
    <m/>
    <m/>
  </r>
  <r>
    <n v="761"/>
    <s v="DL-133153"/>
    <s v="Delfina Latchford"/>
    <x v="0"/>
    <x v="0"/>
    <s v="Mexico"/>
    <s v="Distrito Federal"/>
    <s v="Coyoacan"/>
    <s v="LATAM"/>
    <s v="MX-2014-105858"/>
    <x v="327"/>
    <s v="Critical"/>
    <s v="TEC-MA-10002952"/>
    <x v="609"/>
    <x v="2"/>
    <s v="Machines"/>
    <x v="6"/>
    <n v="18.655555555555555"/>
    <n v="25.555555555555557"/>
    <n v="230"/>
    <n v="0"/>
    <n v="62.1"/>
    <x v="2"/>
    <d v="2014-11-29T00:00:00"/>
    <d v="2014-11-29T00:00:00"/>
    <n v="2"/>
    <x v="1"/>
    <n v="0"/>
    <x v="0"/>
    <n v="46.06"/>
    <x v="0"/>
    <n v="48"/>
    <n v="0.27"/>
    <n v="0"/>
    <x v="2"/>
    <m/>
    <m/>
    <m/>
    <m/>
  </r>
  <r>
    <n v="762"/>
    <s v="PS-189703"/>
    <s v="Paul Stevenson"/>
    <x v="1"/>
    <x v="1"/>
    <s v="Colombia"/>
    <s v="Bogota"/>
    <s v="Bogota"/>
    <s v="LATAM"/>
    <s v="MX-2014-133830"/>
    <x v="328"/>
    <s v="Critical"/>
    <s v="OFF-SU-10002816"/>
    <x v="75"/>
    <x v="0"/>
    <s v="Supplies"/>
    <x v="0"/>
    <n v="17.7"/>
    <n v="29"/>
    <n v="87"/>
    <n v="0"/>
    <n v="33.9"/>
    <x v="2"/>
    <d v="2014-04-17T00:00:00"/>
    <d v="2014-04-17T00:00:00"/>
    <n v="2"/>
    <x v="1"/>
    <n v="0"/>
    <x v="3"/>
    <n v="24.218"/>
    <x v="0"/>
    <n v="16"/>
    <n v="0.3896551724137931"/>
    <n v="0"/>
    <x v="2"/>
    <m/>
    <m/>
    <m/>
    <m/>
  </r>
  <r>
    <n v="763"/>
    <s v="PS-189703"/>
    <s v="Paul Stevenson"/>
    <x v="1"/>
    <x v="1"/>
    <s v="Colombia"/>
    <s v="Bogota"/>
    <s v="Bogota"/>
    <s v="LATAM"/>
    <s v="MX-2014-133830"/>
    <x v="328"/>
    <s v="Critical"/>
    <s v="OFF-FA-10001237"/>
    <x v="610"/>
    <x v="0"/>
    <s v="Fasteners"/>
    <x v="1"/>
    <n v="5.2750000000000004"/>
    <n v="9.375"/>
    <n v="75"/>
    <n v="0"/>
    <n v="32.799999999999997"/>
    <x v="2"/>
    <d v="2014-04-17T00:00:00"/>
    <d v="2014-04-18T00:00:00"/>
    <n v="3"/>
    <x v="0"/>
    <n v="1"/>
    <x v="3"/>
    <n v="20.378"/>
    <x v="0"/>
    <n v="16"/>
    <n v="0.4373333333333333"/>
    <n v="1"/>
    <x v="1"/>
    <m/>
    <m/>
    <m/>
    <m/>
  </r>
  <r>
    <n v="764"/>
    <s v="PS-189703"/>
    <s v="Paul Stevenson"/>
    <x v="1"/>
    <x v="1"/>
    <s v="Colombia"/>
    <s v="Bogota"/>
    <s v="Bogota"/>
    <s v="LATAM"/>
    <s v="MX-2014-133830"/>
    <x v="328"/>
    <s v="Critical"/>
    <s v="OFF-AP-10002252"/>
    <x v="611"/>
    <x v="0"/>
    <s v="Appliances"/>
    <x v="7"/>
    <n v="297.45999999999998"/>
    <n v="358.4"/>
    <n v="1792"/>
    <n v="0"/>
    <n v="304.7"/>
    <x v="2"/>
    <d v="2014-04-17T00:00:00"/>
    <d v="2014-04-17T00:00:00"/>
    <n v="2"/>
    <x v="1"/>
    <n v="0"/>
    <x v="3"/>
    <n v="303.63099999999997"/>
    <x v="0"/>
    <n v="16"/>
    <n v="0.17003348214285713"/>
    <n v="0"/>
    <x v="2"/>
    <m/>
    <m/>
    <m/>
    <m/>
  </r>
  <r>
    <n v="765"/>
    <s v="PS-189703"/>
    <s v="Paul Stevenson"/>
    <x v="1"/>
    <x v="1"/>
    <s v="Colombia"/>
    <s v="Bogota"/>
    <s v="Bogota"/>
    <s v="LATAM"/>
    <s v="MX-2014-133830"/>
    <x v="328"/>
    <s v="Critical"/>
    <s v="OFF-EN-10003939"/>
    <x v="612"/>
    <x v="0"/>
    <s v="Envelopes"/>
    <x v="9"/>
    <n v="21.95333333333333"/>
    <n v="31.333333333333329"/>
    <n v="187.99999999999997"/>
    <n v="0"/>
    <n v="56.28"/>
    <x v="2"/>
    <d v="2014-04-17T00:00:00"/>
    <d v="2014-04-17T00:00:00"/>
    <n v="2"/>
    <x v="1"/>
    <n v="0"/>
    <x v="3"/>
    <n v="79.38"/>
    <x v="0"/>
    <n v="16"/>
    <n v="0.29936170212765961"/>
    <n v="0"/>
    <x v="2"/>
    <m/>
    <m/>
    <m/>
    <m/>
  </r>
  <r>
    <n v="766"/>
    <s v="AZ-107503"/>
    <s v="Annie Zypern"/>
    <x v="0"/>
    <x v="2"/>
    <s v="Nicaragua"/>
    <s v="Leon"/>
    <s v="Leon"/>
    <s v="LATAM"/>
    <s v="MX-2011-153710"/>
    <x v="62"/>
    <s v="Medium"/>
    <s v="OFF-BI-10000423"/>
    <x v="604"/>
    <x v="0"/>
    <s v="Binders"/>
    <x v="2"/>
    <n v="18.28"/>
    <n v="20.5"/>
    <n v="41"/>
    <n v="0"/>
    <n v="4.4400000000000004"/>
    <x v="1"/>
    <d v="2012-01-01T00:00:00"/>
    <d v="2012-01-01T00:00:00"/>
    <n v="3"/>
    <x v="1"/>
    <n v="0"/>
    <x v="0"/>
    <n v="5.0750000000000002"/>
    <x v="3"/>
    <n v="53"/>
    <n v="0.10829268292682928"/>
    <n v="0"/>
    <x v="2"/>
    <m/>
    <m/>
    <m/>
    <m/>
  </r>
  <r>
    <n v="767"/>
    <s v="AZ-107503"/>
    <s v="Annie Zypern"/>
    <x v="0"/>
    <x v="2"/>
    <s v="Nicaragua"/>
    <s v="Leon"/>
    <s v="Leon"/>
    <s v="LATAM"/>
    <s v="MX-2011-153710"/>
    <x v="62"/>
    <s v="Medium"/>
    <s v="FUR-CH-10003941"/>
    <x v="247"/>
    <x v="1"/>
    <s v="Chairs"/>
    <x v="1"/>
    <n v="236.82499999999999"/>
    <n v="303.625"/>
    <n v="2429"/>
    <n v="0"/>
    <n v="534.4"/>
    <x v="1"/>
    <d v="2012-01-01T00:00:00"/>
    <d v="2012-01-01T00:00:00"/>
    <n v="3"/>
    <x v="1"/>
    <n v="0"/>
    <x v="0"/>
    <n v="214.422"/>
    <x v="3"/>
    <n v="53"/>
    <n v="0.22000823384108686"/>
    <n v="0"/>
    <x v="2"/>
    <m/>
    <m/>
    <m/>
    <m/>
  </r>
  <r>
    <n v="768"/>
    <s v="AZ-107503"/>
    <s v="Annie Zypern"/>
    <x v="0"/>
    <x v="2"/>
    <s v="Nicaragua"/>
    <s v="Leon"/>
    <s v="Leon"/>
    <s v="LATAM"/>
    <s v="MX-2011-153710"/>
    <x v="62"/>
    <s v="Medium"/>
    <s v="OFF-FA-10004533"/>
    <x v="269"/>
    <x v="0"/>
    <s v="Fasteners"/>
    <x v="2"/>
    <n v="4.08"/>
    <n v="7.5"/>
    <n v="15"/>
    <n v="0"/>
    <n v="6.84"/>
    <x v="1"/>
    <d v="2012-01-01T00:00:00"/>
    <d v="2012-01-01T00:00:00"/>
    <n v="3"/>
    <x v="1"/>
    <n v="0"/>
    <x v="0"/>
    <n v="0.96499999999999997"/>
    <x v="3"/>
    <n v="53"/>
    <n v="0.45600000000000002"/>
    <n v="0"/>
    <x v="2"/>
    <m/>
    <m/>
    <m/>
    <m/>
  </r>
  <r>
    <n v="769"/>
    <s v="VP-217303"/>
    <s v="Victor Preis"/>
    <x v="1"/>
    <x v="2"/>
    <s v="Nicaragua"/>
    <s v="Managua"/>
    <s v="Managua"/>
    <s v="LATAM"/>
    <s v="MX-2012-120537"/>
    <x v="329"/>
    <s v="High"/>
    <s v="FUR-FU-10000850"/>
    <x v="402"/>
    <x v="1"/>
    <s v="Furnishings"/>
    <x v="3"/>
    <n v="17.12"/>
    <n v="33.5"/>
    <n v="134"/>
    <n v="0"/>
    <n v="65.52"/>
    <x v="0"/>
    <d v="2012-09-11T00:00:00"/>
    <d v="2012-09-14T00:00:00"/>
    <n v="8"/>
    <x v="0"/>
    <n v="3"/>
    <x v="0"/>
    <n v="20.734000000000002"/>
    <x v="1"/>
    <n v="36"/>
    <n v="0.48895522388059698"/>
    <n v="1"/>
    <x v="0"/>
    <m/>
    <m/>
    <m/>
    <m/>
  </r>
  <r>
    <n v="770"/>
    <s v="TC-215353"/>
    <s v="Tracy Collins"/>
    <x v="1"/>
    <x v="2"/>
    <s v="Guatemala"/>
    <s v="Guatemala"/>
    <s v="Chinautla"/>
    <s v="LATAM"/>
    <s v="MX-2014-151442"/>
    <x v="330"/>
    <s v="Medium"/>
    <s v="FUR-BO-10004142"/>
    <x v="331"/>
    <x v="1"/>
    <s v="Bookcases"/>
    <x v="0"/>
    <n v="172.24"/>
    <n v="292"/>
    <n v="876"/>
    <n v="0"/>
    <n v="359.28"/>
    <x v="0"/>
    <d v="2014-08-05T00:00:00"/>
    <d v="2014-08-05T00:00:00"/>
    <n v="5"/>
    <x v="1"/>
    <n v="0"/>
    <x v="0"/>
    <n v="58.337000000000003"/>
    <x v="0"/>
    <n v="31"/>
    <n v="0.41013698630136985"/>
    <n v="0"/>
    <x v="2"/>
    <m/>
    <m/>
    <m/>
    <m/>
  </r>
  <r>
    <n v="771"/>
    <s v="HE-148003"/>
    <s v="Harold Engle"/>
    <x v="2"/>
    <x v="1"/>
    <s v="Colombia"/>
    <s v="Antioquia"/>
    <s v="Medellin"/>
    <s v="LATAM"/>
    <s v="MX-2011-162992"/>
    <x v="331"/>
    <s v="Medium"/>
    <s v="TEC-CO-10004521"/>
    <x v="571"/>
    <x v="2"/>
    <s v="Copiers"/>
    <x v="4"/>
    <n v="46.653171440000001"/>
    <n v="83.093638717434871"/>
    <n v="82.927451439999999"/>
    <n v="2E-3"/>
    <n v="36.274279999999997"/>
    <x v="0"/>
    <d v="2011-11-22T00:00:00"/>
    <d v="2011-11-23T00:00:00"/>
    <n v="6"/>
    <x v="0"/>
    <n v="1"/>
    <x v="0"/>
    <n v="7.2549999999999999"/>
    <x v="3"/>
    <n v="47"/>
    <n v="0.4374218593494979"/>
    <n v="1"/>
    <x v="1"/>
    <m/>
    <m/>
    <m/>
    <m/>
  </r>
  <r>
    <n v="772"/>
    <s v="TG-216403"/>
    <s v="Trudy Glocke"/>
    <x v="0"/>
    <x v="1"/>
    <s v="Brazil"/>
    <s v="Sao Paulo"/>
    <s v="Maua"/>
    <s v="LATAM"/>
    <s v="MX-2013-114202"/>
    <x v="332"/>
    <s v="High"/>
    <s v="TEC-CO-10001234"/>
    <x v="613"/>
    <x v="2"/>
    <s v="Copiers"/>
    <x v="7"/>
    <n v="190.78248807999995"/>
    <n v="211.9824129058116"/>
    <n v="1057.7922403999999"/>
    <n v="2E-3"/>
    <n v="103.8798"/>
    <x v="0"/>
    <d v="2013-06-20T00:00:00"/>
    <d v="2013-06-22T00:00:00"/>
    <n v="7"/>
    <x v="0"/>
    <n v="2"/>
    <x v="5"/>
    <n v="116.88500000000001"/>
    <x v="2"/>
    <n v="24"/>
    <n v="9.8204350563886045E-2"/>
    <n v="1"/>
    <x v="3"/>
    <m/>
    <m/>
    <m/>
    <m/>
  </r>
  <r>
    <n v="773"/>
    <s v="RS-194203"/>
    <s v="Ricardo Sperren"/>
    <x v="2"/>
    <x v="0"/>
    <s v="Mexico"/>
    <s v="Distrito Federal"/>
    <s v="Mexico City"/>
    <s v="LATAM"/>
    <s v="MX-2012-124443"/>
    <x v="333"/>
    <s v="Medium"/>
    <s v="TEC-CO-10000296"/>
    <x v="614"/>
    <x v="2"/>
    <s v="Copiers"/>
    <x v="0"/>
    <n v="78.778389279999999"/>
    <n v="127.15806541082165"/>
    <n v="380.71124784"/>
    <n v="2E-3"/>
    <n v="144.37608"/>
    <x v="0"/>
    <d v="2012-04-04T00:00:00"/>
    <d v="2012-04-04T00:00:00"/>
    <n v="5"/>
    <x v="1"/>
    <n v="0"/>
    <x v="2"/>
    <n v="32.743000000000002"/>
    <x v="1"/>
    <n v="13"/>
    <n v="0.37922725114934447"/>
    <n v="0"/>
    <x v="2"/>
    <m/>
    <m/>
    <m/>
    <m/>
  </r>
  <r>
    <n v="774"/>
    <s v="RS-194203"/>
    <s v="Ricardo Sperren"/>
    <x v="2"/>
    <x v="0"/>
    <s v="Mexico"/>
    <s v="Distrito Federal"/>
    <s v="Mexico City"/>
    <s v="LATAM"/>
    <s v="MX-2012-124443"/>
    <x v="333"/>
    <s v="Medium"/>
    <s v="OFF-SU-10001923"/>
    <x v="615"/>
    <x v="0"/>
    <s v="Supplies"/>
    <x v="9"/>
    <n v="14.206666666666671"/>
    <n v="19.166666666666671"/>
    <n v="115.00000000000003"/>
    <n v="0"/>
    <n v="29.76"/>
    <x v="0"/>
    <d v="2012-04-04T00:00:00"/>
    <d v="2012-04-07T00:00:00"/>
    <n v="8"/>
    <x v="0"/>
    <n v="3"/>
    <x v="2"/>
    <n v="10.786"/>
    <x v="1"/>
    <n v="13"/>
    <n v="0.25878260869565212"/>
    <n v="1"/>
    <x v="0"/>
    <m/>
    <m/>
    <m/>
    <m/>
  </r>
  <r>
    <n v="775"/>
    <s v="FH-143503"/>
    <s v="Fred Harton"/>
    <x v="0"/>
    <x v="2"/>
    <s v="El Salvador"/>
    <s v="San Salvador"/>
    <s v="San Salvador"/>
    <s v="LATAM"/>
    <s v="MX-2014-168480"/>
    <x v="257"/>
    <s v="Medium"/>
    <s v="FUR-BO-10004508"/>
    <x v="616"/>
    <x v="1"/>
    <s v="Bookcases"/>
    <x v="5"/>
    <n v="66.885714285714286"/>
    <n v="115.28571428571428"/>
    <n v="807"/>
    <n v="0"/>
    <n v="338.8"/>
    <x v="0"/>
    <d v="2014-06-28T00:00:00"/>
    <d v="2014-06-28T00:00:00"/>
    <n v="5"/>
    <x v="1"/>
    <n v="0"/>
    <x v="1"/>
    <n v="84.27"/>
    <x v="0"/>
    <n v="26"/>
    <n v="0.41982651796778192"/>
    <n v="0"/>
    <x v="2"/>
    <m/>
    <m/>
    <m/>
    <m/>
  </r>
  <r>
    <n v="776"/>
    <s v="SD-204853"/>
    <s v="Shirley Daniels"/>
    <x v="1"/>
    <x v="0"/>
    <s v="Mexico"/>
    <s v="Sonora"/>
    <s v="Hermosillo"/>
    <s v="LATAM"/>
    <s v="MX-2014-143322"/>
    <x v="334"/>
    <s v="Critical"/>
    <s v="OFF-AP-10001682"/>
    <x v="163"/>
    <x v="0"/>
    <s v="Appliances"/>
    <x v="7"/>
    <n v="37.14"/>
    <n v="47"/>
    <n v="235"/>
    <n v="0"/>
    <n v="49.3"/>
    <x v="2"/>
    <d v="2014-08-28T00:00:00"/>
    <d v="2014-08-28T00:00:00"/>
    <n v="2"/>
    <x v="1"/>
    <n v="0"/>
    <x v="3"/>
    <n v="60.34"/>
    <x v="0"/>
    <n v="35"/>
    <n v="0.20978723404255317"/>
    <n v="0"/>
    <x v="2"/>
    <m/>
    <m/>
    <m/>
    <m/>
  </r>
  <r>
    <n v="777"/>
    <s v="AP-109153"/>
    <s v="Arthur Prichep"/>
    <x v="0"/>
    <x v="2"/>
    <s v="Nicaragua"/>
    <s v="Managua"/>
    <s v="Tipitapa"/>
    <s v="LATAM"/>
    <s v="MX-2013-101805"/>
    <x v="335"/>
    <s v="High"/>
    <s v="FUR-BO-10002352"/>
    <x v="2"/>
    <x v="1"/>
    <s v="Bookcases"/>
    <x v="1"/>
    <n v="69.585000000000008"/>
    <n v="96.625"/>
    <n v="773"/>
    <n v="0"/>
    <n v="216.32"/>
    <x v="0"/>
    <d v="2013-10-14T00:00:00"/>
    <d v="2013-10-14T00:00:00"/>
    <n v="5"/>
    <x v="1"/>
    <n v="0"/>
    <x v="4"/>
    <n v="96.177000000000007"/>
    <x v="2"/>
    <n v="41"/>
    <n v="0.27984476067270375"/>
    <n v="0"/>
    <x v="2"/>
    <m/>
    <m/>
    <m/>
    <m/>
  </r>
  <r>
    <n v="778"/>
    <s v="JH-159853"/>
    <s v="Joseph Holt"/>
    <x v="0"/>
    <x v="3"/>
    <s v="Dominican Republic"/>
    <s v="Santo Domingo"/>
    <s v="Santo Domingo"/>
    <s v="LATAM"/>
    <s v="MX-2013-156538"/>
    <x v="251"/>
    <s v="Medium"/>
    <s v="OFF-EN-10002372"/>
    <x v="617"/>
    <x v="0"/>
    <s v="Envelopes"/>
    <x v="7"/>
    <n v="12.718399999999999"/>
    <n v="19.108000000000001"/>
    <n v="76.432000000000002"/>
    <n v="0.2"/>
    <n v="12.84"/>
    <x v="1"/>
    <d v="2013-01-11T00:00:00"/>
    <d v="2013-01-11T00:00:00"/>
    <n v="3"/>
    <x v="1"/>
    <n v="0"/>
    <x v="3"/>
    <n v="9.798"/>
    <x v="2"/>
    <n v="2"/>
    <n v="0.16799246388947037"/>
    <n v="0"/>
    <x v="2"/>
    <m/>
    <m/>
    <m/>
    <m/>
  </r>
  <r>
    <n v="779"/>
    <s v="MM-179203"/>
    <s v="Michael Moore"/>
    <x v="0"/>
    <x v="1"/>
    <s v="Brazil"/>
    <s v="Rio de Janeiro"/>
    <s v="Duque de Caxias"/>
    <s v="LATAM"/>
    <s v="MX-2012-134243"/>
    <x v="336"/>
    <s v="Medium"/>
    <s v="FUR-BO-10000087"/>
    <x v="618"/>
    <x v="1"/>
    <s v="Bookcases"/>
    <x v="2"/>
    <n v="77.2"/>
    <n v="99"/>
    <n v="198"/>
    <n v="0"/>
    <n v="43.6"/>
    <x v="0"/>
    <d v="2012-11-09T00:00:00"/>
    <d v="2012-11-11T00:00:00"/>
    <n v="7"/>
    <x v="0"/>
    <n v="2"/>
    <x v="6"/>
    <n v="13.624000000000001"/>
    <x v="1"/>
    <n v="45"/>
    <n v="0.2202020202020202"/>
    <n v="1"/>
    <x v="3"/>
    <m/>
    <m/>
    <m/>
    <m/>
  </r>
  <r>
    <n v="780"/>
    <s v="MM-179203"/>
    <s v="Michael Moore"/>
    <x v="0"/>
    <x v="1"/>
    <s v="Brazil"/>
    <s v="Rio de Janeiro"/>
    <s v="Duque de Caxias"/>
    <s v="LATAM"/>
    <s v="MX-2012-134243"/>
    <x v="336"/>
    <s v="Medium"/>
    <s v="FUR-CH-10002547"/>
    <x v="97"/>
    <x v="1"/>
    <s v="Chairs"/>
    <x v="1"/>
    <n v="54.405000000000001"/>
    <n v="61.125"/>
    <n v="489"/>
    <n v="0"/>
    <n v="53.76"/>
    <x v="0"/>
    <d v="2012-11-09T00:00:00"/>
    <d v="2012-11-09T00:00:00"/>
    <n v="5"/>
    <x v="1"/>
    <n v="0"/>
    <x v="6"/>
    <n v="27.15"/>
    <x v="1"/>
    <n v="45"/>
    <n v="0.10993865030674846"/>
    <n v="0"/>
    <x v="2"/>
    <m/>
    <m/>
    <m/>
    <m/>
  </r>
  <r>
    <n v="781"/>
    <s v="HM-148603"/>
    <s v="Harry Marie"/>
    <x v="2"/>
    <x v="0"/>
    <s v="Mexico"/>
    <s v="Jalisco"/>
    <s v="Guadalajara"/>
    <s v="LATAM"/>
    <s v="MX-2014-168900"/>
    <x v="337"/>
    <s v="High"/>
    <s v="OFF-EN-10003071"/>
    <x v="619"/>
    <x v="0"/>
    <s v="Envelopes"/>
    <x v="2"/>
    <n v="6.52"/>
    <n v="7.5"/>
    <n v="15"/>
    <n v="0"/>
    <n v="1.96"/>
    <x v="0"/>
    <d v="2014-08-17T00:00:00"/>
    <d v="2014-08-17T00:00:00"/>
    <n v="5"/>
    <x v="1"/>
    <n v="0"/>
    <x v="3"/>
    <n v="2.335"/>
    <x v="0"/>
    <n v="33"/>
    <n v="0.13066666666666665"/>
    <n v="0"/>
    <x v="2"/>
    <m/>
    <m/>
    <m/>
    <m/>
  </r>
  <r>
    <n v="782"/>
    <s v="BP-111853"/>
    <s v="Ben Peterman"/>
    <x v="2"/>
    <x v="0"/>
    <s v="Mexico"/>
    <s v="Distrito Federal"/>
    <s v="Mexico City"/>
    <s v="LATAM"/>
    <s v="MX-2013-127628"/>
    <x v="27"/>
    <s v="Medium"/>
    <s v="TEC-MA-10002193"/>
    <x v="620"/>
    <x v="2"/>
    <s v="Machines"/>
    <x v="0"/>
    <n v="95.780000000000015"/>
    <n v="114.00000000000001"/>
    <n v="342.00000000000006"/>
    <n v="0"/>
    <n v="54.66"/>
    <x v="2"/>
    <d v="2013-10-13T00:00:00"/>
    <d v="2013-10-16T00:00:00"/>
    <n v="5"/>
    <x v="0"/>
    <n v="3"/>
    <x v="2"/>
    <n v="10.074999999999999"/>
    <x v="2"/>
    <n v="41"/>
    <n v="0.15982456140350873"/>
    <n v="1"/>
    <x v="0"/>
    <m/>
    <m/>
    <m/>
    <m/>
  </r>
  <r>
    <n v="783"/>
    <s v="RB-196453"/>
    <s v="Robert Barroso"/>
    <x v="2"/>
    <x v="1"/>
    <s v="Brazil"/>
    <s v="Para"/>
    <s v="Santarem"/>
    <s v="LATAM"/>
    <s v="MX-2013-125766"/>
    <x v="281"/>
    <s v="Medium"/>
    <s v="OFF-FA-10002491"/>
    <x v="621"/>
    <x v="0"/>
    <s v="Fasteners"/>
    <x v="3"/>
    <n v="7.04"/>
    <n v="11"/>
    <n v="44"/>
    <n v="0"/>
    <n v="15.84"/>
    <x v="0"/>
    <d v="2013-06-04T00:00:00"/>
    <d v="2013-06-04T00:00:00"/>
    <n v="5"/>
    <x v="1"/>
    <n v="0"/>
    <x v="0"/>
    <n v="4.0069999999999997"/>
    <x v="2"/>
    <n v="22"/>
    <n v="0.36"/>
    <n v="0"/>
    <x v="2"/>
    <m/>
    <m/>
    <m/>
    <m/>
  </r>
  <r>
    <n v="784"/>
    <s v="RK-193003"/>
    <s v="Ralph Kennedy"/>
    <x v="0"/>
    <x v="3"/>
    <s v="Dominican Republic"/>
    <s v="Santiago"/>
    <s v="Santiago de los Caballeros"/>
    <s v="LATAM"/>
    <s v="US-2014-107524"/>
    <x v="109"/>
    <s v="Medium"/>
    <s v="TEC-CO-10001221"/>
    <x v="622"/>
    <x v="2"/>
    <s v="Copiers"/>
    <x v="7"/>
    <n v="115.92027863999999"/>
    <n v="130.54255468671678"/>
    <n v="520.86479320000001"/>
    <n v="0.20200000000000001"/>
    <n v="-58.736600000000003"/>
    <x v="0"/>
    <d v="2014-10-12T00:00:00"/>
    <d v="2014-10-12T00:00:00"/>
    <n v="5"/>
    <x v="1"/>
    <n v="0"/>
    <x v="3"/>
    <n v="36.203000000000003"/>
    <x v="0"/>
    <n v="41"/>
    <n v="-0.11276746051339759"/>
    <n v="0"/>
    <x v="2"/>
    <m/>
    <m/>
    <m/>
    <m/>
  </r>
  <r>
    <n v="785"/>
    <s v="RK-193003"/>
    <s v="Ralph Kennedy"/>
    <x v="0"/>
    <x v="3"/>
    <s v="Dominican Republic"/>
    <s v="Santiago"/>
    <s v="Santiago de los Caballeros"/>
    <s v="LATAM"/>
    <s v="US-2014-107524"/>
    <x v="109"/>
    <s v="Medium"/>
    <s v="FUR-TA-10000519"/>
    <x v="623"/>
    <x v="1"/>
    <s v="Tables"/>
    <x v="5"/>
    <n v="418.34834285714277"/>
    <n v="768.04114285714263"/>
    <n v="1612.8863999999999"/>
    <n v="0.7"/>
    <n v="-1315.5519999999999"/>
    <x v="0"/>
    <d v="2014-10-12T00:00:00"/>
    <d v="2014-10-15T00:00:00"/>
    <n v="8"/>
    <x v="0"/>
    <n v="3"/>
    <x v="3"/>
    <n v="57.332999999999998"/>
    <x v="0"/>
    <n v="41"/>
    <n v="-0.81565074886861222"/>
    <n v="1"/>
    <x v="0"/>
    <m/>
    <m/>
    <m/>
    <m/>
  </r>
  <r>
    <n v="786"/>
    <s v="RK-193003"/>
    <s v="Ralph Kennedy"/>
    <x v="0"/>
    <x v="3"/>
    <s v="Dominican Republic"/>
    <s v="Santiago"/>
    <s v="Santiago de los Caballeros"/>
    <s v="LATAM"/>
    <s v="US-2014-107524"/>
    <x v="109"/>
    <s v="Medium"/>
    <s v="TEC-AC-10004241"/>
    <x v="624"/>
    <x v="2"/>
    <s v="Accessories"/>
    <x v="3"/>
    <n v="44.567600000000006"/>
    <n v="49.649500000000003"/>
    <n v="158.87840000000003"/>
    <n v="0.2"/>
    <n v="-19.391999999999999"/>
    <x v="0"/>
    <d v="2014-10-12T00:00:00"/>
    <d v="2014-10-14T00:00:00"/>
    <n v="7"/>
    <x v="0"/>
    <n v="2"/>
    <x v="3"/>
    <n v="2.7250000000000001"/>
    <x v="0"/>
    <n v="41"/>
    <n v="-0.12205560982487233"/>
    <n v="1"/>
    <x v="3"/>
    <m/>
    <m/>
    <m/>
    <m/>
  </r>
  <r>
    <n v="787"/>
    <s v="TZ-214453"/>
    <s v="Tom Zandusky"/>
    <x v="2"/>
    <x v="2"/>
    <s v="Guatemala"/>
    <s v="Guatemala"/>
    <s v="Mixco"/>
    <s v="LATAM"/>
    <s v="MX-2014-126599"/>
    <x v="338"/>
    <s v="Medium"/>
    <s v="OFF-ST-10003648"/>
    <x v="625"/>
    <x v="0"/>
    <s v="Storage"/>
    <x v="4"/>
    <n v="9.14"/>
    <n v="11"/>
    <n v="11"/>
    <n v="0"/>
    <n v="1.86"/>
    <x v="1"/>
    <d v="2014-11-26T00:00:00"/>
    <d v="2014-11-26T00:00:00"/>
    <n v="3"/>
    <x v="1"/>
    <n v="0"/>
    <x v="6"/>
    <n v="0.878"/>
    <x v="0"/>
    <n v="48"/>
    <n v="0.1690909090909091"/>
    <n v="0"/>
    <x v="2"/>
    <m/>
    <m/>
    <m/>
    <m/>
  </r>
  <r>
    <n v="788"/>
    <s v="TZ-214453"/>
    <s v="Tom Zandusky"/>
    <x v="2"/>
    <x v="2"/>
    <s v="Guatemala"/>
    <s v="Guatemala"/>
    <s v="Mixco"/>
    <s v="LATAM"/>
    <s v="MX-2014-126599"/>
    <x v="338"/>
    <s v="Medium"/>
    <s v="FUR-BO-10001507"/>
    <x v="626"/>
    <x v="1"/>
    <s v="Bookcases"/>
    <x v="2"/>
    <n v="213.44"/>
    <n v="242.5"/>
    <n v="485"/>
    <n v="0"/>
    <n v="58.12"/>
    <x v="1"/>
    <d v="2014-11-26T00:00:00"/>
    <d v="2014-11-26T00:00:00"/>
    <n v="3"/>
    <x v="1"/>
    <n v="0"/>
    <x v="6"/>
    <n v="59.012999999999998"/>
    <x v="0"/>
    <n v="48"/>
    <n v="0.11983505154639175"/>
    <n v="0"/>
    <x v="2"/>
    <m/>
    <m/>
    <m/>
    <m/>
  </r>
  <r>
    <n v="789"/>
    <s v="RP-193903"/>
    <s v="Resi Polking"/>
    <x v="0"/>
    <x v="1"/>
    <s v="Bolivia"/>
    <s v="Potosi"/>
    <s v="Potosi"/>
    <s v="LATAM"/>
    <s v="MX-2013-114258"/>
    <x v="264"/>
    <s v="Medium"/>
    <s v="OFF-BI-10000126"/>
    <x v="432"/>
    <x v="0"/>
    <s v="Binders"/>
    <x v="2"/>
    <n v="4.16"/>
    <n v="5.5"/>
    <n v="11"/>
    <n v="0"/>
    <n v="2.68"/>
    <x v="2"/>
    <d v="2013-06-13T00:00:00"/>
    <d v="2013-06-13T00:00:00"/>
    <n v="2"/>
    <x v="1"/>
    <n v="0"/>
    <x v="3"/>
    <n v="1.694"/>
    <x v="2"/>
    <n v="24"/>
    <n v="0.24363636363636365"/>
    <n v="0"/>
    <x v="2"/>
    <m/>
    <m/>
    <m/>
    <m/>
  </r>
  <r>
    <n v="790"/>
    <s v="RP-193903"/>
    <s v="Resi Polking"/>
    <x v="0"/>
    <x v="1"/>
    <s v="Bolivia"/>
    <s v="Potosi"/>
    <s v="Potosi"/>
    <s v="LATAM"/>
    <s v="MX-2013-114258"/>
    <x v="264"/>
    <s v="Medium"/>
    <s v="OFF-BI-10001324"/>
    <x v="627"/>
    <x v="0"/>
    <s v="Binders"/>
    <x v="5"/>
    <n v="18.542857142857144"/>
    <n v="20.142857142857142"/>
    <n v="141"/>
    <n v="0"/>
    <n v="11.2"/>
    <x v="2"/>
    <d v="2013-06-13T00:00:00"/>
    <d v="2013-06-13T00:00:00"/>
    <n v="2"/>
    <x v="1"/>
    <n v="0"/>
    <x v="3"/>
    <n v="8.2390000000000008"/>
    <x v="2"/>
    <n v="24"/>
    <n v="7.9432624113475167E-2"/>
    <n v="0"/>
    <x v="2"/>
    <m/>
    <m/>
    <m/>
    <m/>
  </r>
  <r>
    <n v="791"/>
    <s v="RP-193903"/>
    <s v="Resi Polking"/>
    <x v="0"/>
    <x v="1"/>
    <s v="Bolivia"/>
    <s v="Potosi"/>
    <s v="Potosi"/>
    <s v="LATAM"/>
    <s v="MX-2013-114258"/>
    <x v="264"/>
    <s v="Medium"/>
    <s v="OFF-EN-10003999"/>
    <x v="628"/>
    <x v="0"/>
    <s v="Envelopes"/>
    <x v="0"/>
    <n v="12.253333333333329"/>
    <n v="16.333333333333329"/>
    <n v="48.999999999999986"/>
    <n v="0"/>
    <n v="12.24"/>
    <x v="2"/>
    <d v="2013-06-13T00:00:00"/>
    <d v="2013-06-13T00:00:00"/>
    <n v="2"/>
    <x v="1"/>
    <n v="0"/>
    <x v="3"/>
    <n v="7.4880000000000004"/>
    <x v="2"/>
    <n v="24"/>
    <n v="0.24979591836734702"/>
    <n v="0"/>
    <x v="2"/>
    <m/>
    <m/>
    <m/>
    <m/>
  </r>
  <r>
    <n v="792"/>
    <s v="RP-193903"/>
    <s v="Resi Polking"/>
    <x v="0"/>
    <x v="1"/>
    <s v="Bolivia"/>
    <s v="Potosi"/>
    <s v="Potosi"/>
    <s v="LATAM"/>
    <s v="MX-2013-114258"/>
    <x v="264"/>
    <s v="Medium"/>
    <s v="FUR-BO-10001356"/>
    <x v="629"/>
    <x v="1"/>
    <s v="Bookcases"/>
    <x v="2"/>
    <n v="195.22"/>
    <n v="244"/>
    <n v="488"/>
    <n v="0"/>
    <n v="97.56"/>
    <x v="2"/>
    <d v="2013-06-13T00:00:00"/>
    <d v="2013-06-15T00:00:00"/>
    <n v="4"/>
    <x v="0"/>
    <n v="2"/>
    <x v="3"/>
    <n v="99.203000000000003"/>
    <x v="2"/>
    <n v="24"/>
    <n v="0.19991803278688525"/>
    <n v="1"/>
    <x v="3"/>
    <m/>
    <m/>
    <m/>
    <m/>
  </r>
  <r>
    <n v="793"/>
    <s v="RP-193903"/>
    <s v="Resi Polking"/>
    <x v="0"/>
    <x v="1"/>
    <s v="Bolivia"/>
    <s v="Potosi"/>
    <s v="Potosi"/>
    <s v="LATAM"/>
    <s v="MX-2013-114258"/>
    <x v="264"/>
    <s v="Medium"/>
    <s v="TEC-MA-10002614"/>
    <x v="630"/>
    <x v="2"/>
    <s v="Machines"/>
    <x v="7"/>
    <n v="60.7"/>
    <n v="82"/>
    <n v="410"/>
    <n v="0"/>
    <n v="106.5"/>
    <x v="2"/>
    <d v="2013-06-13T00:00:00"/>
    <d v="2013-06-13T00:00:00"/>
    <n v="2"/>
    <x v="1"/>
    <n v="0"/>
    <x v="3"/>
    <n v="67.216999999999999"/>
    <x v="2"/>
    <n v="24"/>
    <n v="0.25975609756097562"/>
    <n v="0"/>
    <x v="2"/>
    <m/>
    <m/>
    <m/>
    <m/>
  </r>
  <r>
    <n v="794"/>
    <s v="CD-127903"/>
    <s v="Cynthia Delaney"/>
    <x v="1"/>
    <x v="0"/>
    <s v="Mexico"/>
    <s v="Nuevo Leon"/>
    <s v="Apodaca"/>
    <s v="LATAM"/>
    <s v="MX-2012-100034"/>
    <x v="339"/>
    <s v="Critical"/>
    <s v="OFF-BI-10004632"/>
    <x v="631"/>
    <x v="0"/>
    <s v="Binders"/>
    <x v="3"/>
    <n v="17.25"/>
    <n v="18.75"/>
    <n v="75"/>
    <n v="0"/>
    <n v="6"/>
    <x v="1"/>
    <d v="2012-09-07T00:00:00"/>
    <d v="2012-09-07T00:00:00"/>
    <n v="3"/>
    <x v="1"/>
    <n v="0"/>
    <x v="3"/>
    <n v="8.5429999999999993"/>
    <x v="1"/>
    <n v="36"/>
    <n v="0.08"/>
    <n v="0"/>
    <x v="2"/>
    <m/>
    <m/>
    <m/>
    <m/>
  </r>
  <r>
    <n v="795"/>
    <s v="SP-209203"/>
    <s v="Susan Pistek"/>
    <x v="0"/>
    <x v="1"/>
    <s v="Argentina"/>
    <s v="Santa Fe"/>
    <s v="Avellaneda"/>
    <s v="LATAM"/>
    <s v="US-2013-162068"/>
    <x v="340"/>
    <s v="Medium"/>
    <s v="FUR-CH-10002088"/>
    <x v="44"/>
    <x v="1"/>
    <s v="Chairs"/>
    <x v="0"/>
    <n v="46.305866666666667"/>
    <n v="62.129777777777782"/>
    <n v="111.8336"/>
    <n v="0.4"/>
    <n v="-27.084"/>
    <x v="0"/>
    <d v="2013-01-10T00:00:00"/>
    <d v="2013-01-10T00:00:00"/>
    <n v="5"/>
    <x v="1"/>
    <n v="0"/>
    <x v="5"/>
    <n v="2.2629999999999999"/>
    <x v="2"/>
    <n v="1"/>
    <n v="-0.24218124070046926"/>
    <n v="0"/>
    <x v="2"/>
    <m/>
    <m/>
    <m/>
    <m/>
  </r>
  <r>
    <n v="796"/>
    <s v="SP-209203"/>
    <s v="Susan Pistek"/>
    <x v="0"/>
    <x v="1"/>
    <s v="Argentina"/>
    <s v="Santa Fe"/>
    <s v="Avellaneda"/>
    <s v="LATAM"/>
    <s v="US-2013-162068"/>
    <x v="340"/>
    <s v="Medium"/>
    <s v="OFF-EN-10003529"/>
    <x v="632"/>
    <x v="0"/>
    <s v="Envelopes"/>
    <x v="0"/>
    <n v="19.38293333333333"/>
    <n v="21.531555555555553"/>
    <n v="38.756799999999991"/>
    <n v="0.4"/>
    <n v="-19.391999999999999"/>
    <x v="0"/>
    <d v="2013-01-10T00:00:00"/>
    <d v="2013-01-10T00:00:00"/>
    <n v="5"/>
    <x v="1"/>
    <n v="0"/>
    <x v="5"/>
    <n v="2.1970000000000001"/>
    <x v="2"/>
    <n v="1"/>
    <n v="-0.5003509061635637"/>
    <n v="0"/>
    <x v="2"/>
    <m/>
    <m/>
    <m/>
    <m/>
  </r>
  <r>
    <n v="797"/>
    <s v="RL-196153"/>
    <s v="Rob Lucas"/>
    <x v="0"/>
    <x v="0"/>
    <s v="Mexico"/>
    <s v="Sinaloa"/>
    <s v="Los Mochis"/>
    <s v="LATAM"/>
    <s v="US-2011-137673"/>
    <x v="341"/>
    <s v="High"/>
    <s v="FUR-FU-10000060"/>
    <x v="633"/>
    <x v="1"/>
    <s v="Furnishings"/>
    <x v="0"/>
    <n v="14.787199999999999"/>
    <n v="16.565333333333331"/>
    <n v="29.817599999999999"/>
    <n v="0.4"/>
    <n v="-14.544"/>
    <x v="2"/>
    <d v="2011-07-09T00:00:00"/>
    <d v="2011-07-11T00:00:00"/>
    <n v="4"/>
    <x v="0"/>
    <n v="2"/>
    <x v="0"/>
    <n v="3.6619999999999999"/>
    <x v="3"/>
    <n v="28"/>
    <n v="-0.48776561493882808"/>
    <n v="1"/>
    <x v="3"/>
    <m/>
    <m/>
    <m/>
    <m/>
  </r>
  <r>
    <n v="798"/>
    <s v="RL-196153"/>
    <s v="Rob Lucas"/>
    <x v="0"/>
    <x v="0"/>
    <s v="Mexico"/>
    <s v="Sinaloa"/>
    <s v="Los Mochis"/>
    <s v="LATAM"/>
    <s v="US-2011-137673"/>
    <x v="341"/>
    <s v="High"/>
    <s v="OFF-FA-10002286"/>
    <x v="416"/>
    <x v="0"/>
    <s v="Fasteners"/>
    <x v="9"/>
    <n v="5.14"/>
    <n v="10"/>
    <n v="60"/>
    <n v="0"/>
    <n v="29.16"/>
    <x v="2"/>
    <d v="2011-07-09T00:00:00"/>
    <d v="2011-07-12T00:00:00"/>
    <n v="5"/>
    <x v="0"/>
    <n v="3"/>
    <x v="0"/>
    <n v="3.629"/>
    <x v="3"/>
    <n v="28"/>
    <n v="0.48599999999999999"/>
    <n v="1"/>
    <x v="0"/>
    <m/>
    <m/>
    <m/>
    <m/>
  </r>
  <r>
    <n v="799"/>
    <s v="JH-158203"/>
    <s v="John Huston"/>
    <x v="0"/>
    <x v="2"/>
    <s v="El Salvador"/>
    <s v="San Salvador"/>
    <s v="Cuscatancingo"/>
    <s v="LATAM"/>
    <s v="MX-2013-100923"/>
    <x v="70"/>
    <s v="Medium"/>
    <s v="FUR-CH-10000171"/>
    <x v="634"/>
    <x v="1"/>
    <s v="Chairs"/>
    <x v="2"/>
    <n v="35.480000000000004"/>
    <n v="59"/>
    <n v="118"/>
    <n v="0"/>
    <n v="47.04"/>
    <x v="0"/>
    <d v="2013-10-20T00:00:00"/>
    <d v="2013-10-20T00:00:00"/>
    <n v="5"/>
    <x v="1"/>
    <n v="0"/>
    <x v="3"/>
    <n v="8.3629999999999995"/>
    <x v="2"/>
    <n v="42"/>
    <n v="0.39864406779661016"/>
    <n v="0"/>
    <x v="2"/>
    <m/>
    <m/>
    <m/>
    <m/>
  </r>
  <r>
    <n v="800"/>
    <s v="JH-158203"/>
    <s v="John Huston"/>
    <x v="0"/>
    <x v="2"/>
    <s v="El Salvador"/>
    <s v="San Salvador"/>
    <s v="Cuscatancingo"/>
    <s v="LATAM"/>
    <s v="MX-2013-100923"/>
    <x v="70"/>
    <s v="Medium"/>
    <s v="TEC-PH-10003157"/>
    <x v="635"/>
    <x v="2"/>
    <s v="Phones"/>
    <x v="9"/>
    <n v="68.206666666666663"/>
    <n v="82.166666666666657"/>
    <n v="492.99999999999994"/>
    <n v="0"/>
    <n v="83.76"/>
    <x v="0"/>
    <d v="2013-10-20T00:00:00"/>
    <d v="2013-10-23T00:00:00"/>
    <n v="8"/>
    <x v="0"/>
    <n v="3"/>
    <x v="3"/>
    <n v="32.692999999999998"/>
    <x v="2"/>
    <n v="42"/>
    <n v="0.16989858012170389"/>
    <n v="1"/>
    <x v="0"/>
    <m/>
    <m/>
    <m/>
    <m/>
  </r>
  <r>
    <n v="801"/>
    <s v="JH-158203"/>
    <s v="John Huston"/>
    <x v="0"/>
    <x v="2"/>
    <s v="El Salvador"/>
    <s v="San Salvador"/>
    <s v="Cuscatancingo"/>
    <s v="LATAM"/>
    <s v="MX-2013-100923"/>
    <x v="70"/>
    <s v="Medium"/>
    <s v="OFF-ST-10001010"/>
    <x v="351"/>
    <x v="0"/>
    <s v="Storage"/>
    <x v="3"/>
    <n v="135.74"/>
    <n v="138.5"/>
    <n v="554"/>
    <n v="0"/>
    <n v="11.04"/>
    <x v="0"/>
    <d v="2013-10-20T00:00:00"/>
    <d v="2013-10-23T00:00:00"/>
    <n v="8"/>
    <x v="0"/>
    <n v="3"/>
    <x v="3"/>
    <n v="36.953000000000003"/>
    <x v="2"/>
    <n v="42"/>
    <n v="1.9927797833935015E-2"/>
    <n v="1"/>
    <x v="0"/>
    <m/>
    <m/>
    <m/>
    <m/>
  </r>
  <r>
    <n v="802"/>
    <s v="JH-158203"/>
    <s v="John Huston"/>
    <x v="0"/>
    <x v="2"/>
    <s v="El Salvador"/>
    <s v="San Salvador"/>
    <s v="Cuscatancingo"/>
    <s v="LATAM"/>
    <s v="MX-2013-100923"/>
    <x v="70"/>
    <s v="Medium"/>
    <s v="OFF-BI-10002126"/>
    <x v="636"/>
    <x v="0"/>
    <s v="Binders"/>
    <x v="2"/>
    <n v="3.2199999999999998"/>
    <n v="4"/>
    <n v="8"/>
    <n v="0"/>
    <n v="1.56"/>
    <x v="0"/>
    <d v="2013-10-20T00:00:00"/>
    <d v="2013-10-23T00:00:00"/>
    <n v="8"/>
    <x v="0"/>
    <n v="3"/>
    <x v="3"/>
    <n v="0.54"/>
    <x v="2"/>
    <n v="42"/>
    <n v="0.19500000000000001"/>
    <n v="1"/>
    <x v="0"/>
    <m/>
    <m/>
    <m/>
    <m/>
  </r>
  <r>
    <n v="803"/>
    <s v="JH-158203"/>
    <s v="John Huston"/>
    <x v="0"/>
    <x v="2"/>
    <s v="El Salvador"/>
    <s v="San Salvador"/>
    <s v="Cuscatancingo"/>
    <s v="LATAM"/>
    <s v="MX-2013-100923"/>
    <x v="70"/>
    <s v="Medium"/>
    <s v="OFF-BI-10003653"/>
    <x v="637"/>
    <x v="0"/>
    <s v="Binders"/>
    <x v="0"/>
    <n v="14.186666666666673"/>
    <n v="19.666666666666671"/>
    <n v="59.000000000000014"/>
    <n v="0"/>
    <n v="16.440000000000001"/>
    <x v="0"/>
    <d v="2013-10-20T00:00:00"/>
    <d v="2013-10-20T00:00:00"/>
    <n v="5"/>
    <x v="1"/>
    <n v="0"/>
    <x v="3"/>
    <n v="2.81"/>
    <x v="2"/>
    <n v="42"/>
    <n v="0.27864406779661011"/>
    <n v="0"/>
    <x v="2"/>
    <m/>
    <m/>
    <m/>
    <m/>
  </r>
  <r>
    <n v="804"/>
    <s v="MG-181453"/>
    <s v="Mike Gockenbach"/>
    <x v="0"/>
    <x v="2"/>
    <s v="Nicaragua"/>
    <s v="Granada"/>
    <s v="Granada"/>
    <s v="LATAM"/>
    <s v="MX-2013-103667"/>
    <x v="342"/>
    <s v="High"/>
    <s v="OFF-EN-10001443"/>
    <x v="374"/>
    <x v="0"/>
    <s v="Envelopes"/>
    <x v="4"/>
    <n v="6.08"/>
    <n v="10"/>
    <n v="10"/>
    <n v="0"/>
    <n v="3.92"/>
    <x v="1"/>
    <d v="2013-06-06T00:00:00"/>
    <d v="2013-06-09T00:00:00"/>
    <n v="6"/>
    <x v="0"/>
    <n v="3"/>
    <x v="1"/>
    <n v="2.1379999999999999"/>
    <x v="2"/>
    <n v="23"/>
    <n v="0.39200000000000002"/>
    <n v="1"/>
    <x v="0"/>
    <m/>
    <m/>
    <m/>
    <m/>
  </r>
  <r>
    <n v="805"/>
    <s v="MG-181453"/>
    <s v="Mike Gockenbach"/>
    <x v="0"/>
    <x v="2"/>
    <s v="Nicaragua"/>
    <s v="Granada"/>
    <s v="Granada"/>
    <s v="LATAM"/>
    <s v="MX-2013-103667"/>
    <x v="342"/>
    <s v="High"/>
    <s v="OFF-SU-10000556"/>
    <x v="638"/>
    <x v="0"/>
    <s v="Supplies"/>
    <x v="3"/>
    <n v="17.21"/>
    <n v="30.75"/>
    <n v="123"/>
    <n v="0"/>
    <n v="54.16"/>
    <x v="1"/>
    <d v="2013-06-06T00:00:00"/>
    <d v="2013-06-06T00:00:00"/>
    <n v="3"/>
    <x v="1"/>
    <n v="0"/>
    <x v="1"/>
    <n v="16.021999999999998"/>
    <x v="2"/>
    <n v="23"/>
    <n v="0.4403252032520325"/>
    <n v="0"/>
    <x v="2"/>
    <m/>
    <m/>
    <m/>
    <m/>
  </r>
  <r>
    <n v="806"/>
    <s v="VF-217153"/>
    <s v="Vicky Freymann"/>
    <x v="1"/>
    <x v="2"/>
    <s v="El Salvador"/>
    <s v="La Libertad"/>
    <s v="Antiguo Cuscatlan"/>
    <s v="LATAM"/>
    <s v="MX-2013-145891"/>
    <x v="343"/>
    <s v="Medium"/>
    <s v="OFF-ST-10001172"/>
    <x v="639"/>
    <x v="0"/>
    <s v="Storage"/>
    <x v="0"/>
    <n v="33.526666666666657"/>
    <n v="37.666666666666657"/>
    <n v="112.99999999999997"/>
    <n v="0"/>
    <n v="12.42"/>
    <x v="0"/>
    <d v="2013-09-26T00:00:00"/>
    <d v="2013-09-29T00:00:00"/>
    <n v="8"/>
    <x v="0"/>
    <n v="3"/>
    <x v="5"/>
    <n v="8.0779999999999994"/>
    <x v="2"/>
    <n v="38"/>
    <n v="0.10991150442477879"/>
    <n v="1"/>
    <x v="0"/>
    <m/>
    <m/>
    <m/>
    <m/>
  </r>
  <r>
    <n v="807"/>
    <s v="AB-101653"/>
    <s v="Alan Barnes"/>
    <x v="0"/>
    <x v="3"/>
    <s v="Cuba"/>
    <s v="Las Tunas"/>
    <s v="Las Tunas"/>
    <s v="LATAM"/>
    <s v="MX-2012-166968"/>
    <x v="344"/>
    <s v="Medium"/>
    <s v="OFF-SU-10000926"/>
    <x v="398"/>
    <x v="0"/>
    <s v="Supplies"/>
    <x v="2"/>
    <n v="19.619999999999997"/>
    <n v="31"/>
    <n v="62"/>
    <n v="0"/>
    <n v="22.76"/>
    <x v="0"/>
    <d v="2012-10-13T00:00:00"/>
    <d v="2012-10-13T00:00:00"/>
    <n v="5"/>
    <x v="1"/>
    <n v="0"/>
    <x v="1"/>
    <n v="3.0960000000000001"/>
    <x v="1"/>
    <n v="41"/>
    <n v="0.36709677419354841"/>
    <n v="0"/>
    <x v="2"/>
    <m/>
    <m/>
    <m/>
    <m/>
  </r>
  <r>
    <n v="808"/>
    <s v="JP-155203"/>
    <s v="Jeremy Pistek"/>
    <x v="0"/>
    <x v="1"/>
    <s v="Colombia"/>
    <s v="Atlantico"/>
    <s v="Malambo"/>
    <s v="LATAM"/>
    <s v="MX-2013-169593"/>
    <x v="345"/>
    <s v="Medium"/>
    <s v="FUR-FU-10004288"/>
    <x v="640"/>
    <x v="1"/>
    <s v="Furnishings"/>
    <x v="3"/>
    <n v="72.86"/>
    <n v="77.5"/>
    <n v="310"/>
    <n v="0"/>
    <n v="18.559999999999999"/>
    <x v="1"/>
    <d v="2013-10-17T00:00:00"/>
    <d v="2013-10-20T00:00:00"/>
    <n v="6"/>
    <x v="0"/>
    <n v="3"/>
    <x v="1"/>
    <n v="23.071000000000002"/>
    <x v="2"/>
    <n v="42"/>
    <n v="5.9870967741935482E-2"/>
    <n v="1"/>
    <x v="0"/>
    <m/>
    <m/>
    <m/>
    <m/>
  </r>
  <r>
    <n v="809"/>
    <s v="CC-124753"/>
    <s v="Cindy Chapman"/>
    <x v="0"/>
    <x v="1"/>
    <s v="Brazil"/>
    <s v="Alagoas"/>
    <s v="Maceio"/>
    <s v="LATAM"/>
    <s v="MX-2013-133459"/>
    <x v="53"/>
    <s v="Medium"/>
    <s v="OFF-EN-10004989"/>
    <x v="427"/>
    <x v="0"/>
    <s v="Envelopes"/>
    <x v="0"/>
    <n v="16.739999999999998"/>
    <n v="18"/>
    <n v="54"/>
    <n v="0"/>
    <n v="3.78"/>
    <x v="0"/>
    <d v="2013-09-09T00:00:00"/>
    <d v="2013-09-11T00:00:00"/>
    <n v="7"/>
    <x v="0"/>
    <n v="2"/>
    <x v="4"/>
    <n v="5.1120000000000001"/>
    <x v="2"/>
    <n v="36"/>
    <n v="6.9999999999999993E-2"/>
    <n v="1"/>
    <x v="3"/>
    <m/>
    <m/>
    <m/>
    <m/>
  </r>
  <r>
    <n v="810"/>
    <s v="JE-157453"/>
    <s v="Joel Eaton"/>
    <x v="0"/>
    <x v="2"/>
    <s v="El Salvador"/>
    <s v="San Salvador"/>
    <s v="Soyapango"/>
    <s v="LATAM"/>
    <s v="MX-2013-162908"/>
    <x v="47"/>
    <s v="Medium"/>
    <s v="OFF-PA-10000540"/>
    <x v="263"/>
    <x v="0"/>
    <s v="Paper"/>
    <x v="5"/>
    <n v="16.49428571428572"/>
    <n v="21.714285714285719"/>
    <n v="152.00000000000003"/>
    <n v="0"/>
    <n v="36.54"/>
    <x v="0"/>
    <d v="2013-12-09T00:00:00"/>
    <d v="2013-12-11T00:00:00"/>
    <n v="7"/>
    <x v="0"/>
    <n v="2"/>
    <x v="4"/>
    <n v="13.279"/>
    <x v="2"/>
    <n v="49"/>
    <n v="0.24039473684210522"/>
    <n v="1"/>
    <x v="3"/>
    <m/>
    <m/>
    <m/>
    <m/>
  </r>
  <r>
    <n v="811"/>
    <s v="JE-157453"/>
    <s v="Joel Eaton"/>
    <x v="0"/>
    <x v="2"/>
    <s v="El Salvador"/>
    <s v="San Salvador"/>
    <s v="Soyapango"/>
    <s v="LATAM"/>
    <s v="MX-2013-162908"/>
    <x v="47"/>
    <s v="Medium"/>
    <s v="OFF-FA-10003879"/>
    <x v="641"/>
    <x v="0"/>
    <s v="Fasteners"/>
    <x v="2"/>
    <n v="6.38"/>
    <n v="7"/>
    <n v="14"/>
    <n v="0"/>
    <n v="1.24"/>
    <x v="0"/>
    <d v="2013-12-09T00:00:00"/>
    <d v="2013-12-09T00:00:00"/>
    <n v="5"/>
    <x v="1"/>
    <n v="0"/>
    <x v="4"/>
    <n v="0.61199999999999999"/>
    <x v="2"/>
    <n v="49"/>
    <n v="8.8571428571428565E-2"/>
    <n v="0"/>
    <x v="2"/>
    <m/>
    <m/>
    <m/>
    <m/>
  </r>
  <r>
    <n v="812"/>
    <s v="JE-157453"/>
    <s v="Joel Eaton"/>
    <x v="0"/>
    <x v="2"/>
    <s v="El Salvador"/>
    <s v="San Salvador"/>
    <s v="Soyapango"/>
    <s v="LATAM"/>
    <s v="MX-2013-162908"/>
    <x v="47"/>
    <s v="Medium"/>
    <s v="FUR-BO-10004142"/>
    <x v="331"/>
    <x v="1"/>
    <s v="Bookcases"/>
    <x v="0"/>
    <n v="172.24"/>
    <n v="292"/>
    <n v="876"/>
    <n v="0"/>
    <n v="359.28"/>
    <x v="0"/>
    <d v="2013-12-09T00:00:00"/>
    <d v="2013-12-10T00:00:00"/>
    <n v="6"/>
    <x v="0"/>
    <n v="1"/>
    <x v="4"/>
    <n v="51.441000000000003"/>
    <x v="2"/>
    <n v="49"/>
    <n v="0.41013698630136985"/>
    <n v="1"/>
    <x v="1"/>
    <m/>
    <m/>
    <m/>
    <m/>
  </r>
  <r>
    <n v="813"/>
    <s v="FC-142453"/>
    <s v="Frank Carlisle"/>
    <x v="1"/>
    <x v="1"/>
    <s v="Uruguay"/>
    <s v="Montevideo"/>
    <s v="Montevideo"/>
    <s v="LATAM"/>
    <s v="MX-2011-125227"/>
    <x v="346"/>
    <s v="High"/>
    <s v="FUR-CH-10001262"/>
    <x v="642"/>
    <x v="1"/>
    <s v="Chairs"/>
    <x v="2"/>
    <n v="27.44"/>
    <n v="30.5"/>
    <n v="61"/>
    <n v="0"/>
    <n v="6.12"/>
    <x v="0"/>
    <d v="2011-11-13T00:00:00"/>
    <d v="2011-11-13T00:00:00"/>
    <n v="5"/>
    <x v="1"/>
    <n v="0"/>
    <x v="3"/>
    <n v="11.397"/>
    <x v="3"/>
    <n v="46"/>
    <n v="0.10032786885245902"/>
    <n v="0"/>
    <x v="2"/>
    <m/>
    <m/>
    <m/>
    <m/>
  </r>
  <r>
    <n v="814"/>
    <s v="JW-152203"/>
    <s v="Jane Waco"/>
    <x v="2"/>
    <x v="1"/>
    <s v="Brazil"/>
    <s v="Parana"/>
    <s v="Maringa"/>
    <s v="LATAM"/>
    <s v="MX-2012-115210"/>
    <x v="347"/>
    <s v="Medium"/>
    <s v="FUR-CH-10003077"/>
    <x v="643"/>
    <x v="1"/>
    <s v="Chairs"/>
    <x v="3"/>
    <n v="20.66"/>
    <n v="34.5"/>
    <n v="138"/>
    <n v="0"/>
    <n v="55.36"/>
    <x v="0"/>
    <d v="2012-11-24T00:00:00"/>
    <d v="2012-11-24T00:00:00"/>
    <n v="5"/>
    <x v="1"/>
    <n v="0"/>
    <x v="1"/>
    <n v="10.478999999999999"/>
    <x v="1"/>
    <n v="47"/>
    <n v="0.40115942028985507"/>
    <n v="0"/>
    <x v="2"/>
    <m/>
    <m/>
    <m/>
    <m/>
  </r>
  <r>
    <n v="815"/>
    <s v="TT-212653"/>
    <s v="Tim Taslimi"/>
    <x v="2"/>
    <x v="1"/>
    <s v="Venezuela"/>
    <s v="Carabobo"/>
    <s v="Valencia"/>
    <s v="LATAM"/>
    <s v="US-2012-116925"/>
    <x v="42"/>
    <s v="Medium"/>
    <s v="FUR-CH-10001914"/>
    <x v="644"/>
    <x v="1"/>
    <s v="Chairs"/>
    <x v="3"/>
    <n v="34.815599999999996"/>
    <n v="44.852666666666664"/>
    <n v="107.64639999999999"/>
    <n v="0.4"/>
    <n v="-31.616"/>
    <x v="0"/>
    <d v="2013-01-02T00:00:00"/>
    <d v="2013-01-02T00:00:00"/>
    <n v="5"/>
    <x v="1"/>
    <n v="0"/>
    <x v="2"/>
    <n v="7.5640000000000001"/>
    <x v="1"/>
    <n v="52"/>
    <n v="-0.29370234397062978"/>
    <n v="0"/>
    <x v="2"/>
    <m/>
    <m/>
    <m/>
    <m/>
  </r>
  <r>
    <n v="816"/>
    <s v="TT-212653"/>
    <s v="Tim Taslimi"/>
    <x v="2"/>
    <x v="1"/>
    <s v="Venezuela"/>
    <s v="Carabobo"/>
    <s v="Valencia"/>
    <s v="LATAM"/>
    <s v="US-2012-116925"/>
    <x v="42"/>
    <s v="Medium"/>
    <s v="OFF-SU-10004119"/>
    <x v="645"/>
    <x v="0"/>
    <s v="Supplies"/>
    <x v="2"/>
    <n v="17.511199999999999"/>
    <n v="29.172000000000001"/>
    <n v="35.006399999999999"/>
    <n v="0.4"/>
    <n v="-1.6E-2"/>
    <x v="0"/>
    <d v="2013-01-02T00:00:00"/>
    <d v="2013-01-02T00:00:00"/>
    <n v="5"/>
    <x v="1"/>
    <n v="0"/>
    <x v="2"/>
    <n v="2.4609999999999999"/>
    <x v="1"/>
    <n v="52"/>
    <n v="-4.5705928058869237E-4"/>
    <n v="0"/>
    <x v="2"/>
    <m/>
    <m/>
    <m/>
    <m/>
  </r>
  <r>
    <n v="817"/>
    <s v="TT-212653"/>
    <s v="Tim Taslimi"/>
    <x v="2"/>
    <x v="1"/>
    <s v="Venezuela"/>
    <s v="Carabobo"/>
    <s v="Valencia"/>
    <s v="LATAM"/>
    <s v="US-2012-116925"/>
    <x v="42"/>
    <s v="Medium"/>
    <s v="TEC-PH-10000018"/>
    <x v="54"/>
    <x v="2"/>
    <s v="Phones"/>
    <x v="0"/>
    <n v="356.13600000000002"/>
    <n v="473.16000000000008"/>
    <n v="851.6880000000001"/>
    <n v="0.4"/>
    <n v="-216.72"/>
    <x v="0"/>
    <d v="2013-01-02T00:00:00"/>
    <d v="2013-01-02T00:00:00"/>
    <n v="5"/>
    <x v="1"/>
    <n v="0"/>
    <x v="2"/>
    <n v="81.611000000000004"/>
    <x v="1"/>
    <n v="52"/>
    <n v="-0.25445937949108122"/>
    <n v="0"/>
    <x v="2"/>
    <m/>
    <m/>
    <m/>
    <m/>
  </r>
  <r>
    <n v="818"/>
    <s v="TT-212653"/>
    <s v="Tim Taslimi"/>
    <x v="2"/>
    <x v="1"/>
    <s v="Venezuela"/>
    <s v="Carabobo"/>
    <s v="Valencia"/>
    <s v="LATAM"/>
    <s v="US-2012-116925"/>
    <x v="42"/>
    <s v="Medium"/>
    <s v="OFF-ST-10000886"/>
    <x v="646"/>
    <x v="0"/>
    <s v="Storage"/>
    <x v="4"/>
    <n v="145.36559999999997"/>
    <n v="163.26933333333329"/>
    <n v="97.961599999999976"/>
    <n v="0.4"/>
    <n v="-47.404000000000003"/>
    <x v="0"/>
    <d v="2013-01-02T00:00:00"/>
    <d v="2013-01-02T00:00:00"/>
    <n v="5"/>
    <x v="1"/>
    <n v="0"/>
    <x v="2"/>
    <n v="2.319"/>
    <x v="1"/>
    <n v="52"/>
    <n v="-0.48390389703720654"/>
    <n v="0"/>
    <x v="2"/>
    <m/>
    <m/>
    <m/>
    <m/>
  </r>
  <r>
    <n v="819"/>
    <s v="TT-212653"/>
    <s v="Tim Taslimi"/>
    <x v="2"/>
    <x v="1"/>
    <s v="Venezuela"/>
    <s v="Carabobo"/>
    <s v="Valencia"/>
    <s v="LATAM"/>
    <s v="US-2012-116925"/>
    <x v="42"/>
    <s v="Medium"/>
    <s v="OFF-ST-10002510"/>
    <x v="647"/>
    <x v="0"/>
    <s v="Storage"/>
    <x v="9"/>
    <n v="147.73813333333334"/>
    <n v="167.17688888888893"/>
    <n v="601.83680000000015"/>
    <n v="0.4"/>
    <n v="-284.59199999999998"/>
    <x v="0"/>
    <d v="2013-01-02T00:00:00"/>
    <d v="2013-01-04T00:00:00"/>
    <n v="7"/>
    <x v="0"/>
    <n v="2"/>
    <x v="2"/>
    <n v="36.021000000000001"/>
    <x v="1"/>
    <n v="52"/>
    <n v="-0.47287238002063003"/>
    <n v="1"/>
    <x v="3"/>
    <m/>
    <m/>
    <m/>
    <m/>
  </r>
  <r>
    <n v="820"/>
    <s v="TP-215653"/>
    <s v="Tracy Poddar"/>
    <x v="2"/>
    <x v="3"/>
    <s v="Cuba"/>
    <s v="Matanzas"/>
    <s v="Matanzas"/>
    <s v="LATAM"/>
    <s v="MX-2013-152933"/>
    <x v="348"/>
    <s v="Medium"/>
    <s v="OFF-ST-10004017"/>
    <x v="345"/>
    <x v="0"/>
    <s v="Storage"/>
    <x v="3"/>
    <n v="17.09"/>
    <n v="32.75"/>
    <n v="131"/>
    <n v="0"/>
    <n v="62.64"/>
    <x v="0"/>
    <d v="2013-03-26T00:00:00"/>
    <d v="2013-03-26T00:00:00"/>
    <n v="5"/>
    <x v="1"/>
    <n v="0"/>
    <x v="0"/>
    <n v="4.3730000000000002"/>
    <x v="2"/>
    <n v="12"/>
    <n v="0.47816793893129772"/>
    <n v="0"/>
    <x v="2"/>
    <m/>
    <m/>
    <m/>
    <m/>
  </r>
  <r>
    <n v="821"/>
    <s v="DB-134053"/>
    <s v="Denny Blanton"/>
    <x v="0"/>
    <x v="0"/>
    <s v="Mexico"/>
    <s v="Puebla"/>
    <s v="Puebla"/>
    <s v="LATAM"/>
    <s v="MX-2012-110247"/>
    <x v="349"/>
    <s v="High"/>
    <s v="OFF-AP-10001931"/>
    <x v="57"/>
    <x v="0"/>
    <s v="Appliances"/>
    <x v="7"/>
    <n v="47.660000000000004"/>
    <n v="64.400000000000006"/>
    <n v="322"/>
    <n v="0"/>
    <n v="83.7"/>
    <x v="2"/>
    <d v="2012-07-25T00:00:00"/>
    <d v="2012-07-25T00:00:00"/>
    <n v="2"/>
    <x v="1"/>
    <n v="0"/>
    <x v="1"/>
    <n v="78.825999999999993"/>
    <x v="1"/>
    <n v="30"/>
    <n v="0.25993788819875779"/>
    <n v="0"/>
    <x v="2"/>
    <m/>
    <m/>
    <m/>
    <m/>
  </r>
  <r>
    <n v="822"/>
    <s v="JM-158653"/>
    <s v="John Murray"/>
    <x v="0"/>
    <x v="2"/>
    <s v="Honduras"/>
    <s v="Francisco Morazan"/>
    <s v="Tegucigalpa"/>
    <s v="LATAM"/>
    <s v="US-2013-110401"/>
    <x v="12"/>
    <s v="High"/>
    <s v="TEC-AC-10003047"/>
    <x v="648"/>
    <x v="2"/>
    <s v="Accessories"/>
    <x v="4"/>
    <n v="44.457599999999999"/>
    <n v="60.456000000000003"/>
    <n v="36.273600000000002"/>
    <n v="0.4"/>
    <n v="-8.1839999999999993"/>
    <x v="0"/>
    <d v="2013-05-29T00:00:00"/>
    <d v="2013-05-29T00:00:00"/>
    <n v="5"/>
    <x v="1"/>
    <n v="0"/>
    <x v="2"/>
    <n v="3.4980000000000002"/>
    <x v="2"/>
    <n v="21"/>
    <n v="-0.22561863173216881"/>
    <n v="0"/>
    <x v="2"/>
    <m/>
    <m/>
    <m/>
    <m/>
  </r>
  <r>
    <n v="823"/>
    <s v="FO-143053"/>
    <s v="Frank Olsen"/>
    <x v="0"/>
    <x v="0"/>
    <s v="Mexico"/>
    <s v="Mexico"/>
    <s v="San Pablo de las Salinas"/>
    <s v="LATAM"/>
    <s v="MX-2012-122294"/>
    <x v="350"/>
    <s v="High"/>
    <s v="OFF-AR-10000314"/>
    <x v="649"/>
    <x v="0"/>
    <s v="Art"/>
    <x v="0"/>
    <n v="12.273333333333332"/>
    <n v="13.33333333333333"/>
    <n v="39.999999999999993"/>
    <n v="0"/>
    <n v="3.18"/>
    <x v="0"/>
    <d v="2012-12-07T00:00:00"/>
    <d v="2012-12-07T00:00:00"/>
    <n v="5"/>
    <x v="1"/>
    <n v="0"/>
    <x v="6"/>
    <n v="6.3369999999999997"/>
    <x v="1"/>
    <n v="49"/>
    <n v="7.9500000000000015E-2"/>
    <n v="0"/>
    <x v="2"/>
    <m/>
    <m/>
    <m/>
    <m/>
  </r>
  <r>
    <n v="824"/>
    <s v="CS-124903"/>
    <s v="Cindy Schnelling"/>
    <x v="2"/>
    <x v="2"/>
    <s v="Honduras"/>
    <s v="Atlantida"/>
    <s v="La Ceiba"/>
    <s v="LATAM"/>
    <s v="US-2014-102729"/>
    <x v="351"/>
    <s v="Medium"/>
    <s v="OFF-PA-10001576"/>
    <x v="650"/>
    <x v="0"/>
    <s v="Paper"/>
    <x v="2"/>
    <n v="10.256000000000002"/>
    <n v="12.026666666666671"/>
    <n v="14.432000000000004"/>
    <n v="0.4"/>
    <n v="-6.08"/>
    <x v="0"/>
    <d v="2014-06-24T00:00:00"/>
    <d v="2014-06-24T00:00:00"/>
    <n v="5"/>
    <x v="1"/>
    <n v="0"/>
    <x v="0"/>
    <n v="0.66700000000000004"/>
    <x v="0"/>
    <n v="25"/>
    <n v="-0.42128603104212847"/>
    <n v="0"/>
    <x v="2"/>
    <m/>
    <m/>
    <m/>
    <m/>
  </r>
  <r>
    <n v="825"/>
    <s v="CS-124903"/>
    <s v="Cindy Schnelling"/>
    <x v="2"/>
    <x v="2"/>
    <s v="Honduras"/>
    <s v="Atlantida"/>
    <s v="La Ceiba"/>
    <s v="LATAM"/>
    <s v="US-2014-102729"/>
    <x v="351"/>
    <s v="Medium"/>
    <s v="TEC-PH-10003457"/>
    <x v="382"/>
    <x v="2"/>
    <s v="Phones"/>
    <x v="2"/>
    <n v="297.55119999999999"/>
    <n v="452.40533333333337"/>
    <n v="542.88639999999998"/>
    <n v="0.4"/>
    <n v="-52.216000000000001"/>
    <x v="0"/>
    <d v="2014-06-24T00:00:00"/>
    <d v="2014-06-24T00:00:00"/>
    <n v="5"/>
    <x v="1"/>
    <n v="0"/>
    <x v="0"/>
    <n v="30.754000000000001"/>
    <x v="0"/>
    <n v="25"/>
    <n v="-9.6182184707518922E-2"/>
    <n v="0"/>
    <x v="2"/>
    <m/>
    <m/>
    <m/>
    <m/>
  </r>
  <r>
    <n v="826"/>
    <s v="MS-177703"/>
    <s v="Maxwell Schwartz"/>
    <x v="0"/>
    <x v="1"/>
    <s v="Brazil"/>
    <s v="Ceara"/>
    <s v="Fortaleza"/>
    <s v="LATAM"/>
    <s v="MX-2012-152310"/>
    <x v="352"/>
    <s v="Medium"/>
    <s v="OFF-BI-10003472"/>
    <x v="71"/>
    <x v="0"/>
    <s v="Binders"/>
    <x v="10"/>
    <n v="2.58"/>
    <n v="4.8"/>
    <n v="48"/>
    <n v="0"/>
    <n v="22.2"/>
    <x v="0"/>
    <d v="2012-12-10T00:00:00"/>
    <d v="2012-12-11T00:00:00"/>
    <n v="6"/>
    <x v="0"/>
    <n v="1"/>
    <x v="4"/>
    <n v="5.1470000000000002"/>
    <x v="1"/>
    <n v="49"/>
    <n v="0.46249999999999997"/>
    <n v="1"/>
    <x v="1"/>
    <m/>
    <m/>
    <m/>
    <m/>
  </r>
  <r>
    <n v="827"/>
    <s v="DV-130453"/>
    <s v="Darrin Van Huff"/>
    <x v="2"/>
    <x v="3"/>
    <s v="Haiti"/>
    <s v="Ouest"/>
    <s v="Carrefour"/>
    <s v="LATAM"/>
    <s v="US-2013-139283"/>
    <x v="353"/>
    <s v="High"/>
    <s v="OFF-ST-10000619"/>
    <x v="542"/>
    <x v="0"/>
    <s v="Storage"/>
    <x v="1"/>
    <n v="89.793200000000027"/>
    <n v="136.5086666666667"/>
    <n v="655.24160000000018"/>
    <n v="0.4"/>
    <n v="-63.103999999999999"/>
    <x v="1"/>
    <d v="2013-10-06T00:00:00"/>
    <d v="2013-10-07T00:00:00"/>
    <n v="4"/>
    <x v="0"/>
    <n v="1"/>
    <x v="0"/>
    <n v="109.108"/>
    <x v="2"/>
    <n v="40"/>
    <n v="-9.6306461616600628E-2"/>
    <n v="1"/>
    <x v="1"/>
    <m/>
    <m/>
    <m/>
    <m/>
  </r>
  <r>
    <n v="828"/>
    <s v="DV-130453"/>
    <s v="Darrin Van Huff"/>
    <x v="2"/>
    <x v="3"/>
    <s v="Haiti"/>
    <s v="Ouest"/>
    <s v="Carrefour"/>
    <s v="LATAM"/>
    <s v="US-2013-139283"/>
    <x v="353"/>
    <s v="High"/>
    <s v="OFF-SU-10000198"/>
    <x v="651"/>
    <x v="0"/>
    <s v="Supplies"/>
    <x v="5"/>
    <n v="13.866399999999999"/>
    <n v="17.31733333333333"/>
    <n v="72.732799999999983"/>
    <n v="0.4"/>
    <n v="-24.332000000000001"/>
    <x v="1"/>
    <d v="2013-10-06T00:00:00"/>
    <d v="2013-10-08T00:00:00"/>
    <n v="5"/>
    <x v="0"/>
    <n v="2"/>
    <x v="0"/>
    <n v="10.177"/>
    <x v="2"/>
    <n v="40"/>
    <n v="-0.33453957499230069"/>
    <n v="1"/>
    <x v="3"/>
    <m/>
    <m/>
    <m/>
    <m/>
  </r>
  <r>
    <n v="829"/>
    <s v="DV-130453"/>
    <s v="Darrin Van Huff"/>
    <x v="2"/>
    <x v="3"/>
    <s v="Haiti"/>
    <s v="Ouest"/>
    <s v="Carrefour"/>
    <s v="LATAM"/>
    <s v="US-2013-139283"/>
    <x v="353"/>
    <s v="High"/>
    <s v="FUR-CH-10003559"/>
    <x v="652"/>
    <x v="1"/>
    <s v="Chairs"/>
    <x v="4"/>
    <n v="19.0976"/>
    <n v="38.856000000000002"/>
    <n v="23.313600000000001"/>
    <n v="0.4"/>
    <n v="4.2160000000000002"/>
    <x v="1"/>
    <d v="2013-10-06T00:00:00"/>
    <d v="2013-10-06T00:00:00"/>
    <n v="3"/>
    <x v="1"/>
    <n v="0"/>
    <x v="0"/>
    <n v="3.34"/>
    <x v="2"/>
    <n v="40"/>
    <n v="0.18083865211721914"/>
    <n v="0"/>
    <x v="2"/>
    <m/>
    <m/>
    <m/>
    <m/>
  </r>
  <r>
    <n v="830"/>
    <s v="HH-150103"/>
    <s v="Hilary Holden"/>
    <x v="2"/>
    <x v="2"/>
    <s v="Guatemala"/>
    <s v="Escuintla"/>
    <s v="Escuintla"/>
    <s v="LATAM"/>
    <s v="MX-2012-129021"/>
    <x v="354"/>
    <s v="Medium"/>
    <s v="OFF-BI-10000816"/>
    <x v="653"/>
    <x v="0"/>
    <s v="Binders"/>
    <x v="3"/>
    <n v="13.52"/>
    <n v="20.5"/>
    <n v="82"/>
    <n v="0"/>
    <n v="27.92"/>
    <x v="0"/>
    <d v="2012-12-15T00:00:00"/>
    <d v="2012-12-15T00:00:00"/>
    <n v="5"/>
    <x v="1"/>
    <n v="0"/>
    <x v="1"/>
    <n v="5.0259999999999998"/>
    <x v="1"/>
    <n v="50"/>
    <n v="0.34048780487804881"/>
    <n v="0"/>
    <x v="2"/>
    <m/>
    <m/>
    <m/>
    <m/>
  </r>
  <r>
    <n v="831"/>
    <s v="SG-208903"/>
    <s v="Susan Gilcrest"/>
    <x v="2"/>
    <x v="2"/>
    <s v="Nicaragua"/>
    <s v="Managua"/>
    <s v="Managua"/>
    <s v="LATAM"/>
    <s v="MX-2014-135272"/>
    <x v="355"/>
    <s v="Medium"/>
    <s v="OFF-AR-10002055"/>
    <x v="29"/>
    <x v="0"/>
    <s v="Art"/>
    <x v="2"/>
    <n v="8.14"/>
    <n v="16"/>
    <n v="32"/>
    <n v="0"/>
    <n v="15.72"/>
    <x v="0"/>
    <d v="2014-11-11T00:00:00"/>
    <d v="2014-11-11T00:00:00"/>
    <n v="5"/>
    <x v="1"/>
    <n v="0"/>
    <x v="0"/>
    <n v="1.296"/>
    <x v="0"/>
    <n v="45"/>
    <n v="0.49125000000000002"/>
    <n v="0"/>
    <x v="2"/>
    <m/>
    <m/>
    <m/>
    <m/>
  </r>
  <r>
    <n v="832"/>
    <s v="MZ-173353"/>
    <s v="Maria Zettner"/>
    <x v="1"/>
    <x v="2"/>
    <s v="Honduras"/>
    <s v="Francisco Morazan"/>
    <s v="Tegucigalpa"/>
    <s v="LATAM"/>
    <s v="MX-2014-164105"/>
    <x v="283"/>
    <s v="High"/>
    <s v="FUR-BO-10004472"/>
    <x v="86"/>
    <x v="1"/>
    <s v="Bookcases"/>
    <x v="7"/>
    <n v="111.66400000000002"/>
    <n v="226.50666666666672"/>
    <n v="679.5200000000001"/>
    <n v="0.4"/>
    <n v="121.2"/>
    <x v="2"/>
    <d v="2014-11-27T00:00:00"/>
    <d v="2014-11-27T00:00:00"/>
    <n v="2"/>
    <x v="1"/>
    <n v="0"/>
    <x v="3"/>
    <n v="118.596"/>
    <x v="0"/>
    <n v="48"/>
    <n v="0.17836119613845064"/>
    <n v="0"/>
    <x v="2"/>
    <m/>
    <m/>
    <m/>
    <m/>
  </r>
  <r>
    <n v="833"/>
    <s v="AG-107653"/>
    <s v="Anthony Garverick"/>
    <x v="1"/>
    <x v="2"/>
    <s v="Panama"/>
    <s v="Panama"/>
    <s v="Arraijan"/>
    <s v="LATAM"/>
    <s v="US-2013-116988"/>
    <x v="8"/>
    <s v="Low"/>
    <s v="OFF-AR-10000422"/>
    <x v="654"/>
    <x v="0"/>
    <s v="Art"/>
    <x v="0"/>
    <n v="13.144000000000004"/>
    <n v="16.97333333333334"/>
    <n v="30.552000000000007"/>
    <n v="0.4"/>
    <n v="-8.8800000000000008"/>
    <x v="0"/>
    <d v="2013-11-03T00:00:00"/>
    <d v="2013-11-04T00:00:00"/>
    <n v="6"/>
    <x v="0"/>
    <n v="1"/>
    <x v="3"/>
    <n v="4.9740000000000002"/>
    <x v="2"/>
    <n v="44"/>
    <n v="-0.29065200314218376"/>
    <n v="1"/>
    <x v="1"/>
    <m/>
    <m/>
    <m/>
    <m/>
  </r>
  <r>
    <n v="834"/>
    <s v="DW-134803"/>
    <s v="Dianna Wilson"/>
    <x v="1"/>
    <x v="1"/>
    <s v="Brazil"/>
    <s v="Sao Paulo"/>
    <s v="Santos"/>
    <s v="LATAM"/>
    <s v="MX-2012-143469"/>
    <x v="172"/>
    <s v="Medium"/>
    <s v="FUR-FU-10001175"/>
    <x v="655"/>
    <x v="1"/>
    <s v="Furnishings"/>
    <x v="7"/>
    <n v="26.6"/>
    <n v="28"/>
    <n v="140"/>
    <n v="0"/>
    <n v="7"/>
    <x v="0"/>
    <d v="2012-10-29T00:00:00"/>
    <d v="2012-10-29T00:00:00"/>
    <n v="5"/>
    <x v="1"/>
    <n v="0"/>
    <x v="4"/>
    <n v="13.242000000000001"/>
    <x v="1"/>
    <n v="43"/>
    <n v="0.05"/>
    <n v="0"/>
    <x v="2"/>
    <m/>
    <m/>
    <m/>
    <m/>
  </r>
  <r>
    <n v="835"/>
    <s v="DW-134803"/>
    <s v="Dianna Wilson"/>
    <x v="1"/>
    <x v="1"/>
    <s v="Brazil"/>
    <s v="Sao Paulo"/>
    <s v="Santos"/>
    <s v="LATAM"/>
    <s v="MX-2012-143469"/>
    <x v="172"/>
    <s v="Medium"/>
    <s v="OFF-PA-10004386"/>
    <x v="378"/>
    <x v="0"/>
    <s v="Paper"/>
    <x v="4"/>
    <n v="17.420000000000002"/>
    <n v="20"/>
    <n v="20"/>
    <n v="0"/>
    <n v="2.58"/>
    <x v="0"/>
    <d v="2012-10-29T00:00:00"/>
    <d v="2012-10-29T00:00:00"/>
    <n v="5"/>
    <x v="1"/>
    <n v="0"/>
    <x v="4"/>
    <n v="1.07"/>
    <x v="1"/>
    <n v="43"/>
    <n v="0.129"/>
    <n v="0"/>
    <x v="2"/>
    <m/>
    <m/>
    <m/>
    <m/>
  </r>
  <r>
    <n v="836"/>
    <s v="MH-174403"/>
    <s v="Mark Haberlin"/>
    <x v="2"/>
    <x v="0"/>
    <s v="Mexico"/>
    <s v="Chihuahua"/>
    <s v="Juarez"/>
    <s v="LATAM"/>
    <s v="MX-2011-109155"/>
    <x v="356"/>
    <s v="Medium"/>
    <s v="OFF-PA-10004241"/>
    <x v="656"/>
    <x v="0"/>
    <s v="Paper"/>
    <x v="2"/>
    <n v="8.8000000000000007"/>
    <n v="11.5"/>
    <n v="23"/>
    <n v="0"/>
    <n v="5.4"/>
    <x v="0"/>
    <d v="2011-12-28T00:00:00"/>
    <d v="2011-12-28T00:00:00"/>
    <n v="5"/>
    <x v="1"/>
    <n v="0"/>
    <x v="2"/>
    <n v="2.0129999999999999"/>
    <x v="3"/>
    <n v="52"/>
    <n v="0.23478260869565218"/>
    <n v="0"/>
    <x v="2"/>
    <m/>
    <m/>
    <m/>
    <m/>
  </r>
  <r>
    <n v="837"/>
    <s v="MH-174403"/>
    <s v="Mark Haberlin"/>
    <x v="2"/>
    <x v="0"/>
    <s v="Mexico"/>
    <s v="Chihuahua"/>
    <s v="Juarez"/>
    <s v="LATAM"/>
    <s v="MX-2011-109155"/>
    <x v="356"/>
    <s v="Medium"/>
    <s v="OFF-BI-10004042"/>
    <x v="657"/>
    <x v="0"/>
    <s v="Binders"/>
    <x v="0"/>
    <n v="19.313333333333329"/>
    <n v="33.333333333333329"/>
    <n v="99.999999999999986"/>
    <n v="0"/>
    <n v="42.06"/>
    <x v="0"/>
    <d v="2011-12-28T00:00:00"/>
    <d v="2011-12-29T00:00:00"/>
    <n v="6"/>
    <x v="0"/>
    <n v="1"/>
    <x v="2"/>
    <n v="7.82"/>
    <x v="3"/>
    <n v="52"/>
    <n v="0.42060000000000008"/>
    <n v="1"/>
    <x v="1"/>
    <m/>
    <m/>
    <m/>
    <m/>
  </r>
  <r>
    <n v="838"/>
    <s v="MH-174403"/>
    <s v="Mark Haberlin"/>
    <x v="2"/>
    <x v="0"/>
    <s v="Mexico"/>
    <s v="Chihuahua"/>
    <s v="Juarez"/>
    <s v="LATAM"/>
    <s v="MX-2011-109155"/>
    <x v="356"/>
    <s v="Medium"/>
    <s v="OFF-LA-10002258"/>
    <x v="447"/>
    <x v="0"/>
    <s v="Labels"/>
    <x v="5"/>
    <n v="3.4514285714285724"/>
    <n v="4.5714285714285721"/>
    <n v="32.000000000000007"/>
    <n v="0"/>
    <n v="7.84"/>
    <x v="0"/>
    <d v="2011-12-28T00:00:00"/>
    <d v="2011-12-31T00:00:00"/>
    <n v="8"/>
    <x v="0"/>
    <n v="3"/>
    <x v="2"/>
    <n v="1.857"/>
    <x v="3"/>
    <n v="52"/>
    <n v="0.24499999999999994"/>
    <n v="1"/>
    <x v="0"/>
    <m/>
    <m/>
    <m/>
    <m/>
  </r>
  <r>
    <n v="839"/>
    <s v="MH-174403"/>
    <s v="Mark Haberlin"/>
    <x v="2"/>
    <x v="0"/>
    <s v="Mexico"/>
    <s v="Chihuahua"/>
    <s v="Juarez"/>
    <s v="LATAM"/>
    <s v="MX-2011-109155"/>
    <x v="356"/>
    <s v="Medium"/>
    <s v="OFF-PA-10003301"/>
    <x v="658"/>
    <x v="0"/>
    <s v="Paper"/>
    <x v="5"/>
    <n v="7.8"/>
    <n v="11"/>
    <n v="77"/>
    <n v="0"/>
    <n v="22.4"/>
    <x v="0"/>
    <d v="2011-12-28T00:00:00"/>
    <d v="2011-12-28T00:00:00"/>
    <n v="5"/>
    <x v="1"/>
    <n v="0"/>
    <x v="2"/>
    <n v="2.6789999999999998"/>
    <x v="3"/>
    <n v="52"/>
    <n v="0.29090909090909089"/>
    <n v="0"/>
    <x v="2"/>
    <m/>
    <m/>
    <m/>
    <m/>
  </r>
  <r>
    <n v="840"/>
    <s v="SM-200053"/>
    <s v="Sally Matthias"/>
    <x v="0"/>
    <x v="2"/>
    <s v="El Salvador"/>
    <s v="La Libertad"/>
    <s v="Antiguo Cuscatlan"/>
    <s v="LATAM"/>
    <s v="MX-2014-136560"/>
    <x v="357"/>
    <s v="Medium"/>
    <s v="TEC-PH-10003932"/>
    <x v="259"/>
    <x v="2"/>
    <s v="Phones"/>
    <x v="2"/>
    <n v="107.06"/>
    <n v="111.5"/>
    <n v="223"/>
    <n v="0"/>
    <n v="8.8800000000000008"/>
    <x v="2"/>
    <d v="2014-04-25T00:00:00"/>
    <d v="2014-04-25T00:00:00"/>
    <n v="2"/>
    <x v="1"/>
    <n v="0"/>
    <x v="4"/>
    <n v="33.86"/>
    <x v="0"/>
    <n v="17"/>
    <n v="3.9820627802690585E-2"/>
    <n v="0"/>
    <x v="2"/>
    <m/>
    <m/>
    <m/>
    <m/>
  </r>
  <r>
    <n v="841"/>
    <s v="DB-136153"/>
    <s v="Doug Bickford"/>
    <x v="0"/>
    <x v="0"/>
    <s v="Mexico"/>
    <s v="Distrito Federal"/>
    <s v="Mexico City"/>
    <s v="LATAM"/>
    <s v="MX-2013-112620"/>
    <x v="358"/>
    <s v="Medium"/>
    <s v="OFF-AR-10003031"/>
    <x v="659"/>
    <x v="0"/>
    <s v="Art"/>
    <x v="9"/>
    <n v="9.32"/>
    <n v="10"/>
    <n v="60"/>
    <n v="0"/>
    <n v="4.08"/>
    <x v="0"/>
    <d v="2013-09-06T00:00:00"/>
    <d v="2013-09-06T00:00:00"/>
    <n v="5"/>
    <x v="1"/>
    <n v="0"/>
    <x v="6"/>
    <n v="4.5949999999999998"/>
    <x v="2"/>
    <n v="36"/>
    <n v="6.8000000000000005E-2"/>
    <n v="0"/>
    <x v="2"/>
    <m/>
    <m/>
    <m/>
    <m/>
  </r>
  <r>
    <n v="842"/>
    <s v="LH-171553"/>
    <s v="Logan Haushalter"/>
    <x v="0"/>
    <x v="1"/>
    <s v="Argentina"/>
    <s v="Mendoza"/>
    <s v="Mendoza"/>
    <s v="LATAM"/>
    <s v="US-2012-148383"/>
    <x v="359"/>
    <s v="Medium"/>
    <s v="TEC-AC-10001407"/>
    <x v="660"/>
    <x v="2"/>
    <s v="Accessories"/>
    <x v="0"/>
    <n v="21.090133333333331"/>
    <n v="28.296888888888887"/>
    <n v="50.934399999999997"/>
    <n v="0.4"/>
    <n v="-12.336"/>
    <x v="1"/>
    <d v="2012-12-30T00:00:00"/>
    <d v="2013-01-02T00:00:00"/>
    <n v="6"/>
    <x v="0"/>
    <n v="3"/>
    <x v="0"/>
    <n v="3.1070000000000002"/>
    <x v="1"/>
    <n v="52"/>
    <n v="-0.24219388075642398"/>
    <n v="1"/>
    <x v="0"/>
    <m/>
    <m/>
    <m/>
    <m/>
  </r>
  <r>
    <n v="843"/>
    <s v="VF-217153"/>
    <s v="Vicky Freymann"/>
    <x v="1"/>
    <x v="2"/>
    <s v="Honduras"/>
    <s v="Francisco Morazan"/>
    <s v="Tegucigalpa"/>
    <s v="LATAM"/>
    <s v="MX-2012-161795"/>
    <x v="360"/>
    <s v="Medium"/>
    <s v="OFF-EN-10004012"/>
    <x v="661"/>
    <x v="0"/>
    <s v="Envelopes"/>
    <x v="0"/>
    <n v="6.8802666666666674"/>
    <n v="13.593777777777779"/>
    <n v="24.468800000000002"/>
    <n v="0.4"/>
    <n v="3.8279999999999998"/>
    <x v="0"/>
    <d v="2012-09-30T00:00:00"/>
    <d v="2012-09-30T00:00:00"/>
    <n v="5"/>
    <x v="1"/>
    <n v="0"/>
    <x v="3"/>
    <n v="1.409"/>
    <x v="1"/>
    <n v="39"/>
    <n v="0.15644412476296343"/>
    <n v="0"/>
    <x v="2"/>
    <m/>
    <m/>
    <m/>
    <m/>
  </r>
  <r>
    <n v="844"/>
    <s v="MF-182503"/>
    <s v="Monica Federle"/>
    <x v="2"/>
    <x v="3"/>
    <s v="Cuba"/>
    <s v="Guantanamo"/>
    <s v="Guantanamo"/>
    <s v="LATAM"/>
    <s v="MX-2014-135608"/>
    <x v="361"/>
    <s v="Low"/>
    <s v="FUR-CH-10000105"/>
    <x v="119"/>
    <x v="1"/>
    <s v="Chairs"/>
    <x v="5"/>
    <n v="16.240000000000002"/>
    <n v="29"/>
    <n v="203"/>
    <n v="0"/>
    <n v="89.32"/>
    <x v="0"/>
    <d v="2014-10-20T00:00:00"/>
    <d v="2014-10-22T00:00:00"/>
    <n v="7"/>
    <x v="0"/>
    <n v="2"/>
    <x v="4"/>
    <n v="32.427"/>
    <x v="0"/>
    <n v="42"/>
    <n v="0.43999999999999995"/>
    <n v="1"/>
    <x v="3"/>
    <m/>
    <m/>
    <m/>
    <m/>
  </r>
  <r>
    <n v="845"/>
    <s v="BW-112003"/>
    <s v="Ben Wallace"/>
    <x v="0"/>
    <x v="1"/>
    <s v="Chile"/>
    <s v="Santiago"/>
    <s v="Puente Alto"/>
    <s v="LATAM"/>
    <s v="MX-2012-115693"/>
    <x v="362"/>
    <s v="Medium"/>
    <s v="TEC-AC-10002799"/>
    <x v="273"/>
    <x v="2"/>
    <s v="Accessories"/>
    <x v="7"/>
    <n v="47.760000000000026"/>
    <n v="69.200000000000017"/>
    <n v="346.00000000000011"/>
    <n v="0"/>
    <n v="107.2"/>
    <x v="1"/>
    <d v="2012-08-25T00:00:00"/>
    <d v="2012-08-25T00:00:00"/>
    <n v="3"/>
    <x v="1"/>
    <n v="0"/>
    <x v="4"/>
    <n v="40.328000000000003"/>
    <x v="1"/>
    <n v="34"/>
    <n v="0.30982658959537562"/>
    <n v="0"/>
    <x v="2"/>
    <m/>
    <m/>
    <m/>
    <m/>
  </r>
  <r>
    <n v="846"/>
    <s v="BW-112003"/>
    <s v="Ben Wallace"/>
    <x v="0"/>
    <x v="1"/>
    <s v="Chile"/>
    <s v="Santiago"/>
    <s v="Puente Alto"/>
    <s v="LATAM"/>
    <s v="MX-2012-115693"/>
    <x v="362"/>
    <s v="Medium"/>
    <s v="OFF-PA-10000863"/>
    <x v="464"/>
    <x v="0"/>
    <s v="Paper"/>
    <x v="4"/>
    <n v="10"/>
    <n v="10"/>
    <n v="10"/>
    <n v="0"/>
    <n v="0"/>
    <x v="1"/>
    <d v="2012-08-25T00:00:00"/>
    <d v="2012-08-25T00:00:00"/>
    <n v="3"/>
    <x v="1"/>
    <n v="0"/>
    <x v="4"/>
    <n v="1.4039999999999999"/>
    <x v="1"/>
    <n v="34"/>
    <n v="0"/>
    <n v="0"/>
    <x v="2"/>
    <m/>
    <m/>
    <m/>
    <m/>
  </r>
  <r>
    <n v="847"/>
    <s v="BW-112003"/>
    <s v="Ben Wallace"/>
    <x v="0"/>
    <x v="1"/>
    <s v="Chile"/>
    <s v="Santiago"/>
    <s v="Puente Alto"/>
    <s v="LATAM"/>
    <s v="MX-2012-115693"/>
    <x v="362"/>
    <s v="Medium"/>
    <s v="OFF-EN-10002559"/>
    <x v="411"/>
    <x v="0"/>
    <s v="Envelopes"/>
    <x v="4"/>
    <n v="3.04"/>
    <n v="5"/>
    <n v="5"/>
    <n v="0"/>
    <n v="1.96"/>
    <x v="1"/>
    <d v="2012-08-25T00:00:00"/>
    <d v="2012-08-25T00:00:00"/>
    <n v="3"/>
    <x v="1"/>
    <n v="0"/>
    <x v="4"/>
    <n v="0.29199999999999998"/>
    <x v="1"/>
    <n v="34"/>
    <n v="0.39200000000000002"/>
    <n v="0"/>
    <x v="2"/>
    <m/>
    <m/>
    <m/>
    <m/>
  </r>
  <r>
    <n v="848"/>
    <s v="BW-112003"/>
    <s v="Ben Wallace"/>
    <x v="0"/>
    <x v="1"/>
    <s v="Chile"/>
    <s v="Santiago"/>
    <s v="Puente Alto"/>
    <s v="LATAM"/>
    <s v="MX-2012-115693"/>
    <x v="362"/>
    <s v="Medium"/>
    <s v="TEC-PH-10002904"/>
    <x v="662"/>
    <x v="2"/>
    <s v="Phones"/>
    <x v="2"/>
    <n v="357.02"/>
    <n v="425"/>
    <n v="850"/>
    <n v="0"/>
    <n v="135.96"/>
    <x v="1"/>
    <d v="2012-08-25T00:00:00"/>
    <d v="2012-08-25T00:00:00"/>
    <n v="3"/>
    <x v="1"/>
    <n v="0"/>
    <x v="4"/>
    <n v="83.039000000000001"/>
    <x v="1"/>
    <n v="34"/>
    <n v="0.1599529411764706"/>
    <n v="0"/>
    <x v="2"/>
    <m/>
    <m/>
    <m/>
    <m/>
  </r>
  <r>
    <n v="849"/>
    <s v="BW-112003"/>
    <s v="Ben Wallace"/>
    <x v="0"/>
    <x v="1"/>
    <s v="Chile"/>
    <s v="Santiago"/>
    <s v="Puente Alto"/>
    <s v="LATAM"/>
    <s v="MX-2012-115693"/>
    <x v="362"/>
    <s v="Medium"/>
    <s v="FUR-CH-10004920"/>
    <x v="325"/>
    <x v="1"/>
    <s v="Chairs"/>
    <x v="2"/>
    <n v="38.299999999999997"/>
    <n v="44"/>
    <n v="88"/>
    <n v="0"/>
    <n v="11.4"/>
    <x v="1"/>
    <d v="2012-08-25T00:00:00"/>
    <d v="2012-08-25T00:00:00"/>
    <n v="3"/>
    <x v="1"/>
    <n v="0"/>
    <x v="4"/>
    <n v="10.686999999999999"/>
    <x v="1"/>
    <n v="34"/>
    <n v="0.12954545454545455"/>
    <n v="0"/>
    <x v="2"/>
    <m/>
    <m/>
    <m/>
    <m/>
  </r>
  <r>
    <n v="850"/>
    <s v="JD-157903"/>
    <s v="John Dryer"/>
    <x v="0"/>
    <x v="3"/>
    <s v="Cuba"/>
    <s v="Santiago de Cuba"/>
    <s v="Santiago de Cuba"/>
    <s v="LATAM"/>
    <s v="MX-2012-131254"/>
    <x v="106"/>
    <s v="Medium"/>
    <s v="OFF-EN-10004995"/>
    <x v="183"/>
    <x v="0"/>
    <s v="Envelopes"/>
    <x v="2"/>
    <n v="21.8"/>
    <n v="32.5"/>
    <n v="65"/>
    <n v="0"/>
    <n v="21.4"/>
    <x v="0"/>
    <d v="2012-12-09T00:00:00"/>
    <d v="2012-12-09T00:00:00"/>
    <n v="5"/>
    <x v="1"/>
    <n v="0"/>
    <x v="3"/>
    <n v="5.9459999999999997"/>
    <x v="1"/>
    <n v="49"/>
    <n v="0.32923076923076922"/>
    <n v="0"/>
    <x v="2"/>
    <m/>
    <m/>
    <m/>
    <m/>
  </r>
  <r>
    <n v="851"/>
    <s v="JD-157903"/>
    <s v="John Dryer"/>
    <x v="0"/>
    <x v="3"/>
    <s v="Cuba"/>
    <s v="Santiago de Cuba"/>
    <s v="Santiago de Cuba"/>
    <s v="LATAM"/>
    <s v="MX-2012-131254"/>
    <x v="106"/>
    <s v="Medium"/>
    <s v="TEC-AC-10004434"/>
    <x v="181"/>
    <x v="2"/>
    <s v="Accessories"/>
    <x v="7"/>
    <n v="10.14"/>
    <n v="19.8"/>
    <n v="99"/>
    <n v="0"/>
    <n v="48.3"/>
    <x v="0"/>
    <d v="2012-12-09T00:00:00"/>
    <d v="2012-12-09T00:00:00"/>
    <n v="5"/>
    <x v="1"/>
    <n v="0"/>
    <x v="3"/>
    <n v="5.085"/>
    <x v="1"/>
    <n v="49"/>
    <n v="0.48787878787878786"/>
    <n v="0"/>
    <x v="2"/>
    <m/>
    <m/>
    <m/>
    <m/>
  </r>
  <r>
    <n v="852"/>
    <s v="JD-157903"/>
    <s v="John Dryer"/>
    <x v="0"/>
    <x v="3"/>
    <s v="Cuba"/>
    <s v="Santiago de Cuba"/>
    <s v="Santiago de Cuba"/>
    <s v="LATAM"/>
    <s v="MX-2012-131254"/>
    <x v="106"/>
    <s v="Medium"/>
    <s v="TEC-PH-10003102"/>
    <x v="663"/>
    <x v="2"/>
    <s v="Phones"/>
    <x v="7"/>
    <n v="106.75999999999999"/>
    <n v="111.2"/>
    <n v="556"/>
    <n v="0"/>
    <n v="22.2"/>
    <x v="0"/>
    <d v="2012-12-09T00:00:00"/>
    <d v="2012-12-09T00:00:00"/>
    <n v="5"/>
    <x v="1"/>
    <n v="0"/>
    <x v="3"/>
    <n v="35.558"/>
    <x v="1"/>
    <n v="49"/>
    <n v="3.9928057553956835E-2"/>
    <n v="0"/>
    <x v="2"/>
    <m/>
    <m/>
    <m/>
    <m/>
  </r>
  <r>
    <n v="853"/>
    <s v="JD-157903"/>
    <s v="John Dryer"/>
    <x v="0"/>
    <x v="0"/>
    <s v="Mexico"/>
    <s v="Guanajuato"/>
    <s v="Celaya"/>
    <s v="LATAM"/>
    <s v="MX-2014-101119"/>
    <x v="121"/>
    <s v="Medium"/>
    <s v="TEC-CO-10002657"/>
    <x v="664"/>
    <x v="2"/>
    <s v="Copiers"/>
    <x v="4"/>
    <n v="126.39409423999999"/>
    <n v="173.2534812024048"/>
    <n v="172.90697423999998"/>
    <n v="2E-3"/>
    <n v="46.512880000000003"/>
    <x v="0"/>
    <d v="2014-10-01T00:00:00"/>
    <d v="2014-10-03T00:00:00"/>
    <n v="7"/>
    <x v="0"/>
    <n v="2"/>
    <x v="2"/>
    <n v="11.678000000000001"/>
    <x v="0"/>
    <n v="39"/>
    <n v="0.26900522783678321"/>
    <n v="1"/>
    <x v="3"/>
    <m/>
    <m/>
    <m/>
    <m/>
  </r>
  <r>
    <n v="854"/>
    <s v="GH-144853"/>
    <s v="Gene Hale"/>
    <x v="2"/>
    <x v="0"/>
    <s v="Mexico"/>
    <s v="Baja California"/>
    <s v="Tijuana"/>
    <s v="LATAM"/>
    <s v="MX-2012-105172"/>
    <x v="363"/>
    <s v="High"/>
    <s v="OFF-LA-10004777"/>
    <x v="665"/>
    <x v="0"/>
    <s v="Labels"/>
    <x v="3"/>
    <n v="5.52"/>
    <n v="8"/>
    <n v="32"/>
    <n v="0"/>
    <n v="9.92"/>
    <x v="0"/>
    <d v="2012-09-12T00:00:00"/>
    <d v="2012-09-12T00:00:00"/>
    <n v="5"/>
    <x v="1"/>
    <n v="0"/>
    <x v="2"/>
    <n v="4.46"/>
    <x v="1"/>
    <n v="36"/>
    <n v="0.31"/>
    <n v="0"/>
    <x v="2"/>
    <m/>
    <m/>
    <m/>
    <m/>
  </r>
  <r>
    <n v="855"/>
    <s v="TH-215503"/>
    <s v="Tracy Hopkins"/>
    <x v="1"/>
    <x v="0"/>
    <s v="Mexico"/>
    <s v="Jalisco"/>
    <s v="Zapopan"/>
    <s v="LATAM"/>
    <s v="MX-2012-112844"/>
    <x v="364"/>
    <s v="High"/>
    <s v="TEC-AC-10000692"/>
    <x v="666"/>
    <x v="2"/>
    <s v="Accessories"/>
    <x v="0"/>
    <n v="46.08000000000002"/>
    <n v="47.000000000000014"/>
    <n v="141.00000000000006"/>
    <n v="0"/>
    <n v="2.76"/>
    <x v="1"/>
    <d v="2012-04-13T00:00:00"/>
    <d v="2012-04-13T00:00:00"/>
    <n v="3"/>
    <x v="1"/>
    <n v="0"/>
    <x v="3"/>
    <n v="7.0570000000000004"/>
    <x v="1"/>
    <n v="15"/>
    <n v="1.9574468085106374E-2"/>
    <n v="0"/>
    <x v="2"/>
    <m/>
    <m/>
    <m/>
    <m/>
  </r>
  <r>
    <n v="856"/>
    <s v="PR-188803"/>
    <s v="Patrick Ryan"/>
    <x v="0"/>
    <x v="0"/>
    <s v="Mexico"/>
    <s v="Durango"/>
    <s v="Gomez Palacio"/>
    <s v="LATAM"/>
    <s v="MX-2014-155915"/>
    <x v="365"/>
    <s v="High"/>
    <s v="OFF-LA-10001634"/>
    <x v="667"/>
    <x v="0"/>
    <s v="Labels"/>
    <x v="7"/>
    <n v="5.34"/>
    <n v="8.6"/>
    <n v="43"/>
    <n v="0"/>
    <n v="16.3"/>
    <x v="0"/>
    <d v="2014-12-11T00:00:00"/>
    <d v="2014-12-11T00:00:00"/>
    <n v="5"/>
    <x v="1"/>
    <n v="0"/>
    <x v="5"/>
    <n v="4.343"/>
    <x v="0"/>
    <n v="49"/>
    <n v="0.37906976744186049"/>
    <n v="0"/>
    <x v="2"/>
    <m/>
    <m/>
    <m/>
    <m/>
  </r>
  <r>
    <n v="857"/>
    <s v="PR-188803"/>
    <s v="Patrick Ryan"/>
    <x v="0"/>
    <x v="0"/>
    <s v="Mexico"/>
    <s v="Durango"/>
    <s v="Gomez Palacio"/>
    <s v="LATAM"/>
    <s v="MX-2014-155915"/>
    <x v="365"/>
    <s v="High"/>
    <s v="OFF-BI-10002062"/>
    <x v="668"/>
    <x v="0"/>
    <s v="Binders"/>
    <x v="9"/>
    <n v="3.76"/>
    <n v="4.5"/>
    <n v="27"/>
    <n v="0"/>
    <n v="4.4400000000000004"/>
    <x v="0"/>
    <d v="2014-12-11T00:00:00"/>
    <d v="2014-12-11T00:00:00"/>
    <n v="5"/>
    <x v="1"/>
    <n v="0"/>
    <x v="5"/>
    <n v="2.9430000000000001"/>
    <x v="0"/>
    <n v="49"/>
    <n v="0.16444444444444445"/>
    <n v="0"/>
    <x v="2"/>
    <m/>
    <m/>
    <m/>
    <m/>
  </r>
  <r>
    <n v="858"/>
    <s v="PR-188803"/>
    <s v="Patrick Ryan"/>
    <x v="0"/>
    <x v="0"/>
    <s v="Mexico"/>
    <s v="Durango"/>
    <s v="Gomez Palacio"/>
    <s v="LATAM"/>
    <s v="MX-2014-155915"/>
    <x v="365"/>
    <s v="High"/>
    <s v="FUR-CH-10000233"/>
    <x v="669"/>
    <x v="1"/>
    <s v="Chairs"/>
    <x v="4"/>
    <n v="23.403200000000005"/>
    <n v="38.209000000000003"/>
    <n v="30.567200000000003"/>
    <n v="0.2"/>
    <n v="7.1639999999999997"/>
    <x v="0"/>
    <d v="2014-12-11T00:00:00"/>
    <d v="2014-12-11T00:00:00"/>
    <n v="5"/>
    <x v="1"/>
    <n v="0"/>
    <x v="5"/>
    <n v="2.8570000000000002"/>
    <x v="0"/>
    <n v="49"/>
    <n v="0.23436886597398515"/>
    <n v="0"/>
    <x v="2"/>
    <m/>
    <m/>
    <m/>
    <m/>
  </r>
  <r>
    <n v="859"/>
    <s v="PR-188803"/>
    <s v="Patrick Ryan"/>
    <x v="0"/>
    <x v="0"/>
    <s v="Mexico"/>
    <s v="Durango"/>
    <s v="Gomez Palacio"/>
    <s v="LATAM"/>
    <s v="MX-2014-155915"/>
    <x v="365"/>
    <s v="High"/>
    <s v="OFF-AR-10003829"/>
    <x v="487"/>
    <x v="0"/>
    <s v="Art"/>
    <x v="3"/>
    <n v="10.79"/>
    <n v="14.75"/>
    <n v="59"/>
    <n v="0"/>
    <n v="15.84"/>
    <x v="0"/>
    <d v="2014-12-11T00:00:00"/>
    <d v="2014-12-11T00:00:00"/>
    <n v="5"/>
    <x v="1"/>
    <n v="0"/>
    <x v="5"/>
    <n v="9.1890000000000001"/>
    <x v="0"/>
    <n v="49"/>
    <n v="0.26847457627118643"/>
    <n v="0"/>
    <x v="2"/>
    <m/>
    <m/>
    <m/>
    <m/>
  </r>
  <r>
    <n v="860"/>
    <s v="PR-188803"/>
    <s v="Patrick Ryan"/>
    <x v="0"/>
    <x v="0"/>
    <s v="Mexico"/>
    <s v="Durango"/>
    <s v="Gomez Palacio"/>
    <s v="LATAM"/>
    <s v="MX-2014-155915"/>
    <x v="365"/>
    <s v="High"/>
    <s v="OFF-LA-10004538"/>
    <x v="670"/>
    <x v="0"/>
    <s v="Labels"/>
    <x v="9"/>
    <n v="4.5733333333333333"/>
    <n v="7.333333333333333"/>
    <n v="44"/>
    <n v="0"/>
    <n v="16.559999999999999"/>
    <x v="0"/>
    <d v="2014-12-11T00:00:00"/>
    <d v="2014-12-11T00:00:00"/>
    <n v="5"/>
    <x v="1"/>
    <n v="0"/>
    <x v="5"/>
    <n v="6.1120000000000001"/>
    <x v="0"/>
    <n v="49"/>
    <n v="0.37636363636363634"/>
    <n v="0"/>
    <x v="2"/>
    <m/>
    <m/>
    <m/>
    <m/>
  </r>
  <r>
    <n v="861"/>
    <s v="AF-108853"/>
    <s v="Art Foster"/>
    <x v="0"/>
    <x v="3"/>
    <s v="Dominican Republic"/>
    <s v="Santiago"/>
    <s v="Santiago de los Caballeros"/>
    <s v="LATAM"/>
    <s v="MX-2014-151085"/>
    <x v="133"/>
    <s v="Medium"/>
    <s v="OFF-LA-10002068"/>
    <x v="511"/>
    <x v="0"/>
    <s v="Labels"/>
    <x v="5"/>
    <n v="4.7435428571428568"/>
    <n v="7.0894285714285701"/>
    <n v="39.700799999999994"/>
    <n v="0.2"/>
    <n v="6.4960000000000004"/>
    <x v="3"/>
    <d v="2014-09-03T00:00:00"/>
    <d v="2014-09-05T00:00:00"/>
    <n v="2"/>
    <x v="0"/>
    <n v="2"/>
    <x v="4"/>
    <n v="6.9889999999999999"/>
    <x v="0"/>
    <n v="36"/>
    <n v="0.16362390682303635"/>
    <n v="1"/>
    <x v="3"/>
    <m/>
    <m/>
    <m/>
    <m/>
  </r>
  <r>
    <n v="862"/>
    <s v="AF-108853"/>
    <s v="Art Foster"/>
    <x v="0"/>
    <x v="3"/>
    <s v="Dominican Republic"/>
    <s v="Santiago"/>
    <s v="Santiago de los Caballeros"/>
    <s v="LATAM"/>
    <s v="MX-2014-151085"/>
    <x v="133"/>
    <s v="Medium"/>
    <s v="OFF-FA-10003879"/>
    <x v="641"/>
    <x v="0"/>
    <s v="Fasteners"/>
    <x v="2"/>
    <n v="6.4504000000000001"/>
    <n v="7.0729999999999995"/>
    <n v="11.316800000000001"/>
    <n v="0.2"/>
    <n v="-1.5840000000000001"/>
    <x v="3"/>
    <d v="2014-09-03T00:00:00"/>
    <d v="2014-09-03T00:00:00"/>
    <n v="0"/>
    <x v="1"/>
    <n v="0"/>
    <x v="4"/>
    <n v="1.869"/>
    <x v="0"/>
    <n v="36"/>
    <n v="-0.13996889580093314"/>
    <n v="0"/>
    <x v="2"/>
    <m/>
    <m/>
    <m/>
    <m/>
  </r>
  <r>
    <n v="863"/>
    <s v="CR-127303"/>
    <s v="Craig Reiter"/>
    <x v="0"/>
    <x v="1"/>
    <s v="Brazil"/>
    <s v="Sao Paulo"/>
    <s v="Pindamonhangaba"/>
    <s v="LATAM"/>
    <s v="MX-2012-135433"/>
    <x v="366"/>
    <s v="Medium"/>
    <s v="FUR-FU-10004598"/>
    <x v="532"/>
    <x v="1"/>
    <s v="Furnishings"/>
    <x v="2"/>
    <n v="16.84"/>
    <n v="17"/>
    <n v="34"/>
    <n v="0"/>
    <n v="0.32"/>
    <x v="0"/>
    <d v="2012-09-10T00:00:00"/>
    <d v="2012-09-13T00:00:00"/>
    <n v="8"/>
    <x v="0"/>
    <n v="3"/>
    <x v="4"/>
    <n v="1.375"/>
    <x v="1"/>
    <n v="36"/>
    <n v="9.4117647058823539E-3"/>
    <n v="1"/>
    <x v="0"/>
    <m/>
    <m/>
    <m/>
    <m/>
  </r>
  <r>
    <n v="864"/>
    <s v="CR-127303"/>
    <s v="Craig Reiter"/>
    <x v="0"/>
    <x v="1"/>
    <s v="Brazil"/>
    <s v="Sao Paulo"/>
    <s v="Pindamonhangaba"/>
    <s v="LATAM"/>
    <s v="MX-2012-135433"/>
    <x v="366"/>
    <s v="Medium"/>
    <s v="TEC-PH-10003157"/>
    <x v="635"/>
    <x v="2"/>
    <s v="Phones"/>
    <x v="7"/>
    <n v="68.239999999999981"/>
    <n v="82.199999999999989"/>
    <n v="410.99999999999994"/>
    <n v="0"/>
    <n v="69.8"/>
    <x v="0"/>
    <d v="2012-09-10T00:00:00"/>
    <d v="2012-09-10T00:00:00"/>
    <n v="5"/>
    <x v="1"/>
    <n v="0"/>
    <x v="4"/>
    <n v="21.442"/>
    <x v="1"/>
    <n v="36"/>
    <n v="0.16982968369829685"/>
    <n v="0"/>
    <x v="2"/>
    <m/>
    <m/>
    <m/>
    <m/>
  </r>
  <r>
    <n v="865"/>
    <s v="CR-127303"/>
    <s v="Craig Reiter"/>
    <x v="0"/>
    <x v="1"/>
    <s v="Brazil"/>
    <s v="Sao Paulo"/>
    <s v="Pindamonhangaba"/>
    <s v="LATAM"/>
    <s v="MX-2012-135433"/>
    <x v="366"/>
    <s v="Medium"/>
    <s v="OFF-SU-10001722"/>
    <x v="671"/>
    <x v="0"/>
    <s v="Supplies"/>
    <x v="0"/>
    <n v="13.479999999999999"/>
    <n v="25"/>
    <n v="75"/>
    <n v="0"/>
    <n v="34.56"/>
    <x v="0"/>
    <d v="2012-09-10T00:00:00"/>
    <d v="2012-09-10T00:00:00"/>
    <n v="5"/>
    <x v="1"/>
    <n v="0"/>
    <x v="4"/>
    <n v="5.5579999999999998"/>
    <x v="1"/>
    <n v="36"/>
    <n v="0.46080000000000004"/>
    <n v="0"/>
    <x v="2"/>
    <m/>
    <m/>
    <m/>
    <m/>
  </r>
  <r>
    <n v="866"/>
    <s v="BD-115003"/>
    <s v="Bradley Drucker"/>
    <x v="0"/>
    <x v="2"/>
    <s v="Nicaragua"/>
    <s v="Chinandega"/>
    <s v="Chinandega"/>
    <s v="LATAM"/>
    <s v="MX-2011-140809"/>
    <x v="367"/>
    <s v="Medium"/>
    <s v="OFF-BI-10001533"/>
    <x v="672"/>
    <x v="0"/>
    <s v="Binders"/>
    <x v="0"/>
    <n v="30.7"/>
    <n v="33"/>
    <n v="99"/>
    <n v="0"/>
    <n v="6.9"/>
    <x v="3"/>
    <d v="2011-05-13T00:00:00"/>
    <d v="2011-05-16T00:00:00"/>
    <n v="3"/>
    <x v="0"/>
    <n v="3"/>
    <x v="2"/>
    <n v="8.5250000000000004"/>
    <x v="3"/>
    <n v="20"/>
    <n v="6.9696969696969702E-2"/>
    <n v="1"/>
    <x v="0"/>
    <m/>
    <m/>
    <m/>
    <m/>
  </r>
  <r>
    <n v="867"/>
    <s v="BD-115003"/>
    <s v="Bradley Drucker"/>
    <x v="0"/>
    <x v="2"/>
    <s v="Nicaragua"/>
    <s v="Chinandega"/>
    <s v="Chinandega"/>
    <s v="LATAM"/>
    <s v="MX-2011-140809"/>
    <x v="367"/>
    <s v="Medium"/>
    <s v="OFF-EN-10000714"/>
    <x v="673"/>
    <x v="0"/>
    <s v="Envelopes"/>
    <x v="0"/>
    <n v="23.060000000000002"/>
    <n v="24"/>
    <n v="72"/>
    <n v="0"/>
    <n v="2.82"/>
    <x v="3"/>
    <d v="2011-05-13T00:00:00"/>
    <d v="2011-05-13T00:00:00"/>
    <n v="0"/>
    <x v="1"/>
    <n v="0"/>
    <x v="2"/>
    <n v="12.97"/>
    <x v="3"/>
    <n v="20"/>
    <n v="3.9166666666666662E-2"/>
    <n v="0"/>
    <x v="2"/>
    <m/>
    <m/>
    <m/>
    <m/>
  </r>
  <r>
    <n v="868"/>
    <s v="BD-115003"/>
    <s v="Bradley Drucker"/>
    <x v="0"/>
    <x v="2"/>
    <s v="Nicaragua"/>
    <s v="Chinandega"/>
    <s v="Chinandega"/>
    <s v="LATAM"/>
    <s v="MX-2011-140809"/>
    <x v="367"/>
    <s v="Medium"/>
    <s v="OFF-ST-10002598"/>
    <x v="674"/>
    <x v="0"/>
    <s v="Storage"/>
    <x v="3"/>
    <n v="28.67"/>
    <n v="36.75"/>
    <n v="147"/>
    <n v="0"/>
    <n v="32.32"/>
    <x v="3"/>
    <d v="2011-05-13T00:00:00"/>
    <d v="2011-05-13T00:00:00"/>
    <n v="0"/>
    <x v="1"/>
    <n v="0"/>
    <x v="2"/>
    <n v="28.42"/>
    <x v="3"/>
    <n v="20"/>
    <n v="0.2198639455782313"/>
    <n v="0"/>
    <x v="2"/>
    <m/>
    <m/>
    <m/>
    <m/>
  </r>
  <r>
    <n v="869"/>
    <s v="BD-115003"/>
    <s v="Bradley Drucker"/>
    <x v="0"/>
    <x v="2"/>
    <s v="Nicaragua"/>
    <s v="Chinandega"/>
    <s v="Chinandega"/>
    <s v="LATAM"/>
    <s v="MX-2011-140809"/>
    <x v="367"/>
    <s v="Medium"/>
    <s v="FUR-CH-10001647"/>
    <x v="675"/>
    <x v="1"/>
    <s v="Chairs"/>
    <x v="7"/>
    <n v="97.2"/>
    <n v="108"/>
    <n v="540"/>
    <n v="0"/>
    <n v="54"/>
    <x v="3"/>
    <d v="2011-05-13T00:00:00"/>
    <d v="2011-05-13T00:00:00"/>
    <n v="0"/>
    <x v="1"/>
    <n v="0"/>
    <x v="2"/>
    <n v="22.027000000000001"/>
    <x v="3"/>
    <n v="20"/>
    <n v="0.1"/>
    <n v="0"/>
    <x v="2"/>
    <m/>
    <m/>
    <m/>
    <m/>
  </r>
  <r>
    <n v="870"/>
    <s v="TB-211753"/>
    <s v="Thomas Boland"/>
    <x v="2"/>
    <x v="2"/>
    <s v="El Salvador"/>
    <s v="Cuscatlan"/>
    <s v="San Martin"/>
    <s v="LATAM"/>
    <s v="MX-2014-125927"/>
    <x v="368"/>
    <s v="Medium"/>
    <s v="OFF-AR-10000422"/>
    <x v="654"/>
    <x v="0"/>
    <s v="Art"/>
    <x v="2"/>
    <n v="12.04"/>
    <n v="15"/>
    <n v="30"/>
    <n v="0"/>
    <n v="5.92"/>
    <x v="0"/>
    <d v="2014-09-14T00:00:00"/>
    <d v="2014-09-17T00:00:00"/>
    <n v="8"/>
    <x v="0"/>
    <n v="3"/>
    <x v="3"/>
    <n v="0.97199999999999998"/>
    <x v="0"/>
    <n v="37"/>
    <n v="0.19733333333333333"/>
    <n v="1"/>
    <x v="0"/>
    <m/>
    <m/>
    <m/>
    <m/>
  </r>
  <r>
    <n v="871"/>
    <s v="TB-211753"/>
    <s v="Thomas Boland"/>
    <x v="2"/>
    <x v="2"/>
    <s v="El Salvador"/>
    <s v="Cuscatlan"/>
    <s v="San Martin"/>
    <s v="LATAM"/>
    <s v="MX-2014-125927"/>
    <x v="368"/>
    <s v="Medium"/>
    <s v="OFF-BI-10002681"/>
    <x v="676"/>
    <x v="0"/>
    <s v="Binders"/>
    <x v="10"/>
    <n v="6.42"/>
    <n v="10"/>
    <n v="100"/>
    <n v="0"/>
    <n v="35.799999999999997"/>
    <x v="0"/>
    <d v="2014-09-14T00:00:00"/>
    <d v="2014-09-14T00:00:00"/>
    <n v="5"/>
    <x v="1"/>
    <n v="0"/>
    <x v="3"/>
    <n v="2.8460000000000001"/>
    <x v="0"/>
    <n v="37"/>
    <n v="0.35799999999999998"/>
    <n v="0"/>
    <x v="2"/>
    <m/>
    <m/>
    <m/>
    <m/>
  </r>
  <r>
    <n v="872"/>
    <s v="MS-173653"/>
    <s v="Maribeth Schnelling"/>
    <x v="0"/>
    <x v="0"/>
    <s v="Mexico"/>
    <s v="Puebla"/>
    <s v="Cholula"/>
    <s v="LATAM"/>
    <s v="MX-2012-117723"/>
    <x v="369"/>
    <s v="Medium"/>
    <s v="TEC-AC-10004043"/>
    <x v="573"/>
    <x v="2"/>
    <s v="Accessories"/>
    <x v="0"/>
    <n v="18.559999999999999"/>
    <n v="31"/>
    <n v="93"/>
    <n v="0"/>
    <n v="37.32"/>
    <x v="0"/>
    <d v="2012-11-01T00:00:00"/>
    <d v="2012-11-02T00:00:00"/>
    <n v="6"/>
    <x v="0"/>
    <n v="1"/>
    <x v="5"/>
    <n v="6.25"/>
    <x v="1"/>
    <n v="43"/>
    <n v="0.40129032258064518"/>
    <n v="1"/>
    <x v="1"/>
    <m/>
    <m/>
    <m/>
    <m/>
  </r>
  <r>
    <n v="873"/>
    <s v="OT-187303"/>
    <s v="Olvera Toch"/>
    <x v="0"/>
    <x v="1"/>
    <s v="Chile"/>
    <s v="Santiago"/>
    <s v="Santiago"/>
    <s v="LATAM"/>
    <s v="MX-2014-110345"/>
    <x v="370"/>
    <s v="Critical"/>
    <s v="FUR-BO-10001476"/>
    <x v="454"/>
    <x v="1"/>
    <s v="Bookcases"/>
    <x v="2"/>
    <n v="82.42"/>
    <n v="100.5"/>
    <n v="201"/>
    <n v="0"/>
    <n v="36.159999999999997"/>
    <x v="1"/>
    <d v="2014-09-07T00:00:00"/>
    <d v="2014-09-07T00:00:00"/>
    <n v="3"/>
    <x v="1"/>
    <n v="0"/>
    <x v="0"/>
    <n v="22.995999999999999"/>
    <x v="0"/>
    <n v="36"/>
    <n v="0.17990049751243781"/>
    <n v="0"/>
    <x v="2"/>
    <m/>
    <m/>
    <m/>
    <m/>
  </r>
  <r>
    <n v="874"/>
    <s v="CR-128203"/>
    <s v="Cyra Reiten"/>
    <x v="1"/>
    <x v="2"/>
    <s v="Guatemala"/>
    <s v="Guatemala"/>
    <s v="Mixco"/>
    <s v="LATAM"/>
    <s v="MX-2011-152674"/>
    <x v="371"/>
    <s v="Medium"/>
    <s v="OFF-AP-10004113"/>
    <x v="677"/>
    <x v="0"/>
    <s v="Appliances"/>
    <x v="10"/>
    <n v="17.559999999999999"/>
    <n v="34.4"/>
    <n v="344"/>
    <n v="0"/>
    <n v="168.4"/>
    <x v="0"/>
    <d v="2011-06-16T00:00:00"/>
    <d v="2011-06-16T00:00:00"/>
    <n v="5"/>
    <x v="1"/>
    <n v="0"/>
    <x v="5"/>
    <n v="30.780999999999999"/>
    <x v="3"/>
    <n v="24"/>
    <n v="0.48953488372093024"/>
    <n v="0"/>
    <x v="2"/>
    <m/>
    <m/>
    <m/>
    <m/>
  </r>
  <r>
    <n v="875"/>
    <s v="BF-109753"/>
    <s v="Barbara Fisher"/>
    <x v="2"/>
    <x v="1"/>
    <s v="Brazil"/>
    <s v="Rio Grande do Sul"/>
    <s v="Caxias do Sul"/>
    <s v="LATAM"/>
    <s v="MX-2013-158162"/>
    <x v="372"/>
    <s v="High"/>
    <s v="FUR-BO-10003106"/>
    <x v="678"/>
    <x v="1"/>
    <s v="Bookcases"/>
    <x v="7"/>
    <n v="79.22"/>
    <n v="97.8"/>
    <n v="489"/>
    <n v="0"/>
    <n v="92.9"/>
    <x v="0"/>
    <d v="2013-07-24T00:00:00"/>
    <d v="2013-07-24T00:00:00"/>
    <n v="5"/>
    <x v="1"/>
    <n v="0"/>
    <x v="2"/>
    <n v="58.606000000000002"/>
    <x v="2"/>
    <n v="29"/>
    <n v="0.18997955010224951"/>
    <n v="0"/>
    <x v="2"/>
    <m/>
    <m/>
    <m/>
    <m/>
  </r>
  <r>
    <n v="876"/>
    <s v="TM-214903"/>
    <s v="Tony Molinari"/>
    <x v="0"/>
    <x v="3"/>
    <s v="Cuba"/>
    <s v="Camaguey"/>
    <s v="Camaguey"/>
    <s v="LATAM"/>
    <s v="MX-2014-151554"/>
    <x v="132"/>
    <s v="High"/>
    <s v="OFF-AP-10004063"/>
    <x v="679"/>
    <x v="0"/>
    <s v="Appliances"/>
    <x v="0"/>
    <n v="208.41333333333327"/>
    <n v="359.33333333333326"/>
    <n v="1077.9999999999998"/>
    <n v="0"/>
    <n v="452.76"/>
    <x v="3"/>
    <d v="2014-11-21T00:00:00"/>
    <d v="2014-11-24T00:00:00"/>
    <n v="3"/>
    <x v="0"/>
    <n v="3"/>
    <x v="2"/>
    <n v="117.236"/>
    <x v="0"/>
    <n v="47"/>
    <n v="0.4200000000000001"/>
    <n v="1"/>
    <x v="0"/>
    <m/>
    <m/>
    <m/>
    <m/>
  </r>
  <r>
    <n v="877"/>
    <s v="TM-214903"/>
    <s v="Tony Molinari"/>
    <x v="0"/>
    <x v="3"/>
    <s v="Cuba"/>
    <s v="Camaguey"/>
    <s v="Camaguey"/>
    <s v="LATAM"/>
    <s v="MX-2014-151554"/>
    <x v="132"/>
    <s v="High"/>
    <s v="OFF-PA-10000745"/>
    <x v="680"/>
    <x v="0"/>
    <s v="Paper"/>
    <x v="4"/>
    <n v="7.76"/>
    <n v="11"/>
    <n v="11"/>
    <n v="0"/>
    <n v="3.24"/>
    <x v="3"/>
    <d v="2014-11-21T00:00:00"/>
    <d v="2014-11-21T00:00:00"/>
    <n v="0"/>
    <x v="1"/>
    <n v="0"/>
    <x v="2"/>
    <n v="2.379"/>
    <x v="0"/>
    <n v="47"/>
    <n v="0.29454545454545455"/>
    <n v="0"/>
    <x v="2"/>
    <m/>
    <m/>
    <m/>
    <m/>
  </r>
  <r>
    <n v="878"/>
    <s v="TM-214903"/>
    <s v="Tony Molinari"/>
    <x v="0"/>
    <x v="3"/>
    <s v="Cuba"/>
    <s v="Camaguey"/>
    <s v="Camaguey"/>
    <s v="LATAM"/>
    <s v="MX-2014-151554"/>
    <x v="132"/>
    <s v="High"/>
    <s v="OFF-FA-10000801"/>
    <x v="458"/>
    <x v="0"/>
    <s v="Fasteners"/>
    <x v="2"/>
    <n v="6.4399999999999995"/>
    <n v="9.5"/>
    <n v="19"/>
    <n v="0"/>
    <n v="6.12"/>
    <x v="3"/>
    <d v="2014-11-21T00:00:00"/>
    <d v="2014-11-21T00:00:00"/>
    <n v="0"/>
    <x v="1"/>
    <n v="0"/>
    <x v="2"/>
    <n v="2.851"/>
    <x v="0"/>
    <n v="47"/>
    <n v="0.32210526315789473"/>
    <n v="0"/>
    <x v="2"/>
    <m/>
    <m/>
    <m/>
    <m/>
  </r>
  <r>
    <n v="879"/>
    <s v="TM-214903"/>
    <s v="Tony Molinari"/>
    <x v="0"/>
    <x v="3"/>
    <s v="Cuba"/>
    <s v="Camaguey"/>
    <s v="Camaguey"/>
    <s v="LATAM"/>
    <s v="MX-2014-151554"/>
    <x v="132"/>
    <s v="High"/>
    <s v="TEC-CO-10002617"/>
    <x v="562"/>
    <x v="2"/>
    <s v="Copiers"/>
    <x v="7"/>
    <n v="122.36580464000001"/>
    <n v="211.04557579158319"/>
    <n v="1053.1174232000001"/>
    <n v="2E-3"/>
    <n v="441.28840000000002"/>
    <x v="3"/>
    <d v="2014-11-21T00:00:00"/>
    <d v="2014-11-22T00:00:00"/>
    <n v="1"/>
    <x v="0"/>
    <n v="1"/>
    <x v="2"/>
    <n v="367.54899999999998"/>
    <x v="0"/>
    <n v="47"/>
    <n v="0.41903057558301726"/>
    <n v="1"/>
    <x v="1"/>
    <m/>
    <m/>
    <m/>
    <m/>
  </r>
  <r>
    <n v="880"/>
    <s v="LH-167503"/>
    <s v="Larry Hughes"/>
    <x v="0"/>
    <x v="0"/>
    <s v="Mexico"/>
    <s v="Chihuahua"/>
    <s v="Juarez"/>
    <s v="LATAM"/>
    <s v="MX-2012-134929"/>
    <x v="373"/>
    <s v="Medium"/>
    <s v="OFF-EN-10003529"/>
    <x v="632"/>
    <x v="0"/>
    <s v="Envelopes"/>
    <x v="9"/>
    <n v="16.98"/>
    <n v="17.5"/>
    <n v="105"/>
    <n v="0"/>
    <n v="3.12"/>
    <x v="0"/>
    <d v="2012-04-30T00:00:00"/>
    <d v="2012-05-03T00:00:00"/>
    <n v="8"/>
    <x v="0"/>
    <n v="3"/>
    <x v="4"/>
    <n v="7.2670000000000003"/>
    <x v="1"/>
    <n v="17"/>
    <n v="2.9714285714285714E-2"/>
    <n v="1"/>
    <x v="0"/>
    <m/>
    <m/>
    <m/>
    <m/>
  </r>
  <r>
    <n v="881"/>
    <s v="JG-153103"/>
    <s v="Jason Gross"/>
    <x v="2"/>
    <x v="3"/>
    <s v="Cuba"/>
    <s v="Villa Clara"/>
    <s v="Santa Clara"/>
    <s v="LATAM"/>
    <s v="MX-2013-142783"/>
    <x v="374"/>
    <s v="High"/>
    <s v="OFF-SU-10003739"/>
    <x v="681"/>
    <x v="0"/>
    <s v="Supplies"/>
    <x v="7"/>
    <n v="14.440000000000001"/>
    <n v="16.2"/>
    <n v="81"/>
    <n v="0"/>
    <n v="8.8000000000000007"/>
    <x v="1"/>
    <d v="2013-05-24T00:00:00"/>
    <d v="2013-05-24T00:00:00"/>
    <n v="3"/>
    <x v="1"/>
    <n v="0"/>
    <x v="3"/>
    <n v="8.52"/>
    <x v="2"/>
    <n v="21"/>
    <n v="0.10864197530864199"/>
    <n v="0"/>
    <x v="2"/>
    <m/>
    <m/>
    <m/>
    <m/>
  </r>
  <r>
    <n v="882"/>
    <s v="JG-153103"/>
    <s v="Jason Gross"/>
    <x v="2"/>
    <x v="3"/>
    <s v="Cuba"/>
    <s v="Villa Clara"/>
    <s v="Santa Clara"/>
    <s v="LATAM"/>
    <s v="MX-2013-142783"/>
    <x v="374"/>
    <s v="High"/>
    <s v="FUR-BO-10001201"/>
    <x v="315"/>
    <x v="1"/>
    <s v="Bookcases"/>
    <x v="9"/>
    <n v="46.933333333333337"/>
    <n v="82.333333333333343"/>
    <n v="494.00000000000006"/>
    <n v="0"/>
    <n v="212.4"/>
    <x v="1"/>
    <d v="2013-05-24T00:00:00"/>
    <d v="2013-05-26T00:00:00"/>
    <n v="5"/>
    <x v="0"/>
    <n v="2"/>
    <x v="3"/>
    <n v="72.536000000000001"/>
    <x v="2"/>
    <n v="21"/>
    <n v="0.42995951417004047"/>
    <n v="1"/>
    <x v="3"/>
    <m/>
    <m/>
    <m/>
    <m/>
  </r>
  <r>
    <n v="883"/>
    <s v="JG-153103"/>
    <s v="Jason Gross"/>
    <x v="2"/>
    <x v="3"/>
    <s v="Cuba"/>
    <s v="Villa Clara"/>
    <s v="Santa Clara"/>
    <s v="LATAM"/>
    <s v="MX-2013-142783"/>
    <x v="374"/>
    <s v="High"/>
    <s v="OFF-EN-10004470"/>
    <x v="166"/>
    <x v="0"/>
    <s v="Envelopes"/>
    <x v="4"/>
    <n v="3.52"/>
    <n v="6"/>
    <n v="6"/>
    <n v="0"/>
    <n v="2.48"/>
    <x v="1"/>
    <d v="2013-05-24T00:00:00"/>
    <d v="2013-05-24T00:00:00"/>
    <n v="3"/>
    <x v="1"/>
    <n v="0"/>
    <x v="3"/>
    <n v="1.133"/>
    <x v="2"/>
    <n v="21"/>
    <n v="0.41333333333333333"/>
    <n v="0"/>
    <x v="2"/>
    <m/>
    <m/>
    <m/>
    <m/>
  </r>
  <r>
    <n v="884"/>
    <s v="BF-112153"/>
    <s v="Benjamin Farhat"/>
    <x v="1"/>
    <x v="2"/>
    <s v="Guatemala"/>
    <s v="Huehuetenango"/>
    <s v="Huehuetenango"/>
    <s v="LATAM"/>
    <s v="MX-2012-107909"/>
    <x v="375"/>
    <s v="Medium"/>
    <s v="FUR-FU-10001161"/>
    <x v="457"/>
    <x v="1"/>
    <s v="Furnishings"/>
    <x v="9"/>
    <n v="20.466666666666672"/>
    <n v="34.666666666666671"/>
    <n v="208.00000000000003"/>
    <n v="0"/>
    <n v="85.2"/>
    <x v="1"/>
    <d v="2012-08-20T00:00:00"/>
    <d v="2012-08-23T00:00:00"/>
    <n v="6"/>
    <x v="0"/>
    <n v="3"/>
    <x v="2"/>
    <n v="26.347999999999999"/>
    <x v="1"/>
    <n v="33"/>
    <n v="0.40961538461538455"/>
    <n v="1"/>
    <x v="0"/>
    <m/>
    <m/>
    <m/>
    <m/>
  </r>
  <r>
    <n v="885"/>
    <s v="BF-112153"/>
    <s v="Benjamin Farhat"/>
    <x v="1"/>
    <x v="2"/>
    <s v="Guatemala"/>
    <s v="Huehuetenango"/>
    <s v="Huehuetenango"/>
    <s v="LATAM"/>
    <s v="MX-2012-107909"/>
    <x v="375"/>
    <s v="Medium"/>
    <s v="FUR-TA-10000486"/>
    <x v="682"/>
    <x v="1"/>
    <s v="Tables"/>
    <x v="4"/>
    <n v="160.73919999999998"/>
    <n v="322.029"/>
    <n v="257.6232"/>
    <n v="0.2"/>
    <n v="96.884"/>
    <x v="1"/>
    <d v="2012-08-20T00:00:00"/>
    <d v="2012-08-20T00:00:00"/>
    <n v="3"/>
    <x v="1"/>
    <n v="0"/>
    <x v="2"/>
    <n v="31.931999999999999"/>
    <x v="1"/>
    <n v="33"/>
    <n v="0.37606861493840615"/>
    <n v="0"/>
    <x v="2"/>
    <m/>
    <m/>
    <m/>
    <m/>
  </r>
  <r>
    <n v="886"/>
    <s v="CC-125503"/>
    <s v="Clay Cheatham"/>
    <x v="0"/>
    <x v="3"/>
    <s v="Dominican Republic"/>
    <s v="Santo Domingo"/>
    <s v="Santo Domingo"/>
    <s v="LATAM"/>
    <s v="US-2012-162432"/>
    <x v="376"/>
    <s v="Medium"/>
    <s v="TEC-PH-10003877"/>
    <x v="683"/>
    <x v="2"/>
    <s v="Phones"/>
    <x v="0"/>
    <n v="42.880533333333325"/>
    <n v="46.780666666666662"/>
    <n v="112.27359999999999"/>
    <n v="0.2"/>
    <n v="-16.367999999999999"/>
    <x v="0"/>
    <d v="2012-04-07T00:00:00"/>
    <d v="2012-04-07T00:00:00"/>
    <n v="5"/>
    <x v="1"/>
    <n v="0"/>
    <x v="1"/>
    <n v="8.9640000000000004"/>
    <x v="1"/>
    <n v="14"/>
    <n v="-0.1457867210101039"/>
    <n v="0"/>
    <x v="2"/>
    <m/>
    <m/>
    <m/>
    <m/>
  </r>
  <r>
    <n v="887"/>
    <s v="CC-125503"/>
    <s v="Clay Cheatham"/>
    <x v="0"/>
    <x v="3"/>
    <s v="Dominican Republic"/>
    <s v="Santo Domingo"/>
    <s v="Santo Domingo"/>
    <s v="LATAM"/>
    <s v="US-2012-162432"/>
    <x v="376"/>
    <s v="Medium"/>
    <s v="TEC-AC-10001341"/>
    <x v="78"/>
    <x v="2"/>
    <s v="Accessories"/>
    <x v="7"/>
    <n v="52.032000000000004"/>
    <n v="74.59"/>
    <n v="298.36000000000007"/>
    <n v="0.2"/>
    <n v="38.200000000000003"/>
    <x v="0"/>
    <d v="2012-04-07T00:00:00"/>
    <d v="2012-04-07T00:00:00"/>
    <n v="5"/>
    <x v="1"/>
    <n v="0"/>
    <x v="1"/>
    <n v="28.007999999999999"/>
    <x v="1"/>
    <n v="14"/>
    <n v="0.1280332484247218"/>
    <n v="0"/>
    <x v="2"/>
    <m/>
    <m/>
    <m/>
    <m/>
  </r>
  <r>
    <n v="888"/>
    <s v="JS-158803"/>
    <s v="John Stevenson"/>
    <x v="0"/>
    <x v="3"/>
    <s v="Dominican Republic"/>
    <s v="Santiago"/>
    <s v="Santiago de los Caballeros"/>
    <s v="LATAM"/>
    <s v="US-2011-157441"/>
    <x v="377"/>
    <s v="Medium"/>
    <s v="OFF-PA-10002372"/>
    <x v="352"/>
    <x v="0"/>
    <s v="Paper"/>
    <x v="3"/>
    <n v="17.190000000000001"/>
    <n v="19.987500000000001"/>
    <n v="63.960000000000008"/>
    <n v="0.2"/>
    <n v="-4.8"/>
    <x v="0"/>
    <d v="2011-10-13T00:00:00"/>
    <d v="2011-10-13T00:00:00"/>
    <n v="5"/>
    <x v="1"/>
    <n v="0"/>
    <x v="5"/>
    <n v="4.2220000000000004"/>
    <x v="3"/>
    <n v="41"/>
    <n v="-7.5046904315196991E-2"/>
    <n v="0"/>
    <x v="2"/>
    <m/>
    <m/>
    <m/>
    <m/>
  </r>
  <r>
    <n v="889"/>
    <s v="CA-122653"/>
    <s v="Christina Anderson"/>
    <x v="0"/>
    <x v="2"/>
    <s v="Guatemala"/>
    <s v="Guatemala"/>
    <s v="Petapa"/>
    <s v="LATAM"/>
    <s v="MX-2014-113775"/>
    <x v="378"/>
    <s v="High"/>
    <s v="TEC-MA-10002306"/>
    <x v="684"/>
    <x v="2"/>
    <s v="Machines"/>
    <x v="7"/>
    <n v="28.139999999999997"/>
    <n v="53"/>
    <n v="265"/>
    <n v="0"/>
    <n v="124.3"/>
    <x v="3"/>
    <d v="2014-06-06T00:00:00"/>
    <d v="2014-06-06T00:00:00"/>
    <n v="0"/>
    <x v="1"/>
    <n v="0"/>
    <x v="2"/>
    <n v="16.646000000000001"/>
    <x v="0"/>
    <n v="23"/>
    <n v="0.46905660377358488"/>
    <n v="0"/>
    <x v="2"/>
    <m/>
    <m/>
    <m/>
    <m/>
  </r>
  <r>
    <n v="890"/>
    <s v="CA-122653"/>
    <s v="Christina Anderson"/>
    <x v="0"/>
    <x v="2"/>
    <s v="Guatemala"/>
    <s v="Guatemala"/>
    <s v="Petapa"/>
    <s v="LATAM"/>
    <s v="MX-2014-113775"/>
    <x v="378"/>
    <s v="High"/>
    <s v="OFF-BI-10004042"/>
    <x v="657"/>
    <x v="0"/>
    <s v="Binders"/>
    <x v="0"/>
    <n v="19.313333333333329"/>
    <n v="33.333333333333329"/>
    <n v="99.999999999999986"/>
    <n v="0"/>
    <n v="42.06"/>
    <x v="3"/>
    <d v="2014-06-06T00:00:00"/>
    <d v="2014-06-06T00:00:00"/>
    <n v="0"/>
    <x v="1"/>
    <n v="0"/>
    <x v="2"/>
    <n v="24.798999999999999"/>
    <x v="0"/>
    <n v="23"/>
    <n v="0.42060000000000008"/>
    <n v="0"/>
    <x v="2"/>
    <m/>
    <m/>
    <m/>
    <m/>
  </r>
  <r>
    <n v="891"/>
    <s v="FW-143953"/>
    <s v="Fred Wasserman"/>
    <x v="2"/>
    <x v="0"/>
    <s v="Mexico"/>
    <s v="Jalisco"/>
    <s v="Zapopan"/>
    <s v="LATAM"/>
    <s v="US-2012-141873"/>
    <x v="218"/>
    <s v="Medium"/>
    <s v="FUR-BO-10001596"/>
    <x v="685"/>
    <x v="1"/>
    <s v="Bookcases"/>
    <x v="0"/>
    <n v="200.51786666666669"/>
    <n v="244.55233333333331"/>
    <n v="586.92559999999992"/>
    <n v="0.2"/>
    <n v="-14.628"/>
    <x v="0"/>
    <d v="2012-06-13T00:00:00"/>
    <d v="2012-06-13T00:00:00"/>
    <n v="5"/>
    <x v="1"/>
    <n v="0"/>
    <x v="2"/>
    <n v="11.561999999999999"/>
    <x v="1"/>
    <n v="23"/>
    <n v="-2.4923090763122279E-2"/>
    <n v="0"/>
    <x v="2"/>
    <m/>
    <m/>
    <m/>
    <m/>
  </r>
  <r>
    <n v="892"/>
    <s v="FW-143953"/>
    <s v="Fred Wasserman"/>
    <x v="2"/>
    <x v="0"/>
    <s v="Mexico"/>
    <s v="Jalisco"/>
    <s v="Zapopan"/>
    <s v="LATAM"/>
    <s v="US-2012-141873"/>
    <x v="218"/>
    <s v="Medium"/>
    <s v="OFF-EN-10001327"/>
    <x v="686"/>
    <x v="0"/>
    <s v="Envelopes"/>
    <x v="4"/>
    <n v="21.380000000000003"/>
    <n v="33"/>
    <n v="33"/>
    <n v="0"/>
    <n v="11.62"/>
    <x v="0"/>
    <d v="2012-06-13T00:00:00"/>
    <d v="2012-06-14T00:00:00"/>
    <n v="6"/>
    <x v="0"/>
    <n v="1"/>
    <x v="2"/>
    <n v="1.262"/>
    <x v="1"/>
    <n v="23"/>
    <n v="0.35212121212121211"/>
    <n v="1"/>
    <x v="1"/>
    <m/>
    <m/>
    <m/>
    <m/>
  </r>
  <r>
    <n v="893"/>
    <s v="GM-144553"/>
    <s v="Gary Mitchum"/>
    <x v="1"/>
    <x v="3"/>
    <s v="Cuba"/>
    <s v="Holguin"/>
    <s v="Moa"/>
    <s v="LATAM"/>
    <s v="MX-2014-158638"/>
    <x v="379"/>
    <s v="Medium"/>
    <s v="OFF-LA-10002183"/>
    <x v="355"/>
    <x v="0"/>
    <s v="Labels"/>
    <x v="2"/>
    <n v="6.04"/>
    <n v="7"/>
    <n v="14"/>
    <n v="0"/>
    <n v="1.92"/>
    <x v="0"/>
    <d v="2014-09-27T00:00:00"/>
    <d v="2014-09-28T00:00:00"/>
    <n v="6"/>
    <x v="0"/>
    <n v="1"/>
    <x v="1"/>
    <n v="0.75800000000000001"/>
    <x v="0"/>
    <n v="39"/>
    <n v="0.13714285714285715"/>
    <n v="1"/>
    <x v="1"/>
    <m/>
    <m/>
    <m/>
    <m/>
  </r>
  <r>
    <n v="894"/>
    <s v="GM-144553"/>
    <s v="Gary Mitchum"/>
    <x v="1"/>
    <x v="3"/>
    <s v="Cuba"/>
    <s v="Holguin"/>
    <s v="Moa"/>
    <s v="LATAM"/>
    <s v="MX-2014-158638"/>
    <x v="379"/>
    <s v="Medium"/>
    <s v="OFF-LA-10003140"/>
    <x v="687"/>
    <x v="0"/>
    <s v="Labels"/>
    <x v="2"/>
    <n v="2.94"/>
    <n v="4.5"/>
    <n v="9"/>
    <n v="0"/>
    <n v="3.12"/>
    <x v="0"/>
    <d v="2014-09-27T00:00:00"/>
    <d v="2014-09-27T00:00:00"/>
    <n v="5"/>
    <x v="1"/>
    <n v="0"/>
    <x v="1"/>
    <n v="0.70099999999999996"/>
    <x v="0"/>
    <n v="39"/>
    <n v="0.34666666666666668"/>
    <n v="0"/>
    <x v="2"/>
    <m/>
    <m/>
    <m/>
    <m/>
  </r>
  <r>
    <n v="895"/>
    <s v="GM-144553"/>
    <s v="Gary Mitchum"/>
    <x v="1"/>
    <x v="3"/>
    <s v="Cuba"/>
    <s v="Holguin"/>
    <s v="Moa"/>
    <s v="LATAM"/>
    <s v="MX-2014-158638"/>
    <x v="379"/>
    <s v="Medium"/>
    <s v="OFF-AR-10002802"/>
    <x v="688"/>
    <x v="0"/>
    <s v="Art"/>
    <x v="1"/>
    <n v="16.895"/>
    <n v="19.875"/>
    <n v="159"/>
    <n v="0"/>
    <n v="23.84"/>
    <x v="0"/>
    <d v="2014-09-27T00:00:00"/>
    <d v="2014-09-27T00:00:00"/>
    <n v="5"/>
    <x v="1"/>
    <n v="0"/>
    <x v="1"/>
    <n v="9.3889999999999993"/>
    <x v="0"/>
    <n v="39"/>
    <n v="0.149937106918239"/>
    <n v="0"/>
    <x v="2"/>
    <m/>
    <m/>
    <m/>
    <m/>
  </r>
  <r>
    <n v="896"/>
    <s v="MM-179203"/>
    <s v="Michael Moore"/>
    <x v="0"/>
    <x v="3"/>
    <s v="Dominican Republic"/>
    <s v="Santo Domingo"/>
    <s v="Santo Domingo"/>
    <s v="LATAM"/>
    <s v="MX-2014-140676"/>
    <x v="322"/>
    <s v="Medium"/>
    <s v="OFF-PA-10003365"/>
    <x v="689"/>
    <x v="0"/>
    <s v="Paper"/>
    <x v="7"/>
    <n v="21.454400000000003"/>
    <n v="30.303000000000001"/>
    <n v="121.21200000000002"/>
    <n v="0.2"/>
    <n v="13.94"/>
    <x v="0"/>
    <d v="2014-12-04T00:00:00"/>
    <d v="2014-12-06T00:00:00"/>
    <n v="7"/>
    <x v="0"/>
    <n v="2"/>
    <x v="5"/>
    <n v="6.8860000000000001"/>
    <x v="0"/>
    <n v="48"/>
    <n v="0.11500511500511498"/>
    <n v="1"/>
    <x v="3"/>
    <m/>
    <m/>
    <m/>
    <m/>
  </r>
  <r>
    <n v="897"/>
    <s v="MM-179203"/>
    <s v="Michael Moore"/>
    <x v="0"/>
    <x v="3"/>
    <s v="Dominican Republic"/>
    <s v="Santo Domingo"/>
    <s v="Santo Domingo"/>
    <s v="LATAM"/>
    <s v="MX-2014-140676"/>
    <x v="322"/>
    <s v="Medium"/>
    <s v="OFF-PA-10003982"/>
    <x v="690"/>
    <x v="0"/>
    <s v="Paper"/>
    <x v="2"/>
    <n v="10.215199999999999"/>
    <n v="15.148999999999999"/>
    <n v="24.238399999999999"/>
    <n v="0.2"/>
    <n v="3.8079999999999998"/>
    <x v="0"/>
    <d v="2014-12-04T00:00:00"/>
    <d v="2014-12-07T00:00:00"/>
    <n v="8"/>
    <x v="0"/>
    <n v="3"/>
    <x v="5"/>
    <n v="2.2610000000000001"/>
    <x v="0"/>
    <n v="48"/>
    <n v="0.15710607960921513"/>
    <n v="1"/>
    <x v="0"/>
    <m/>
    <m/>
    <m/>
    <m/>
  </r>
  <r>
    <n v="898"/>
    <s v="MM-179203"/>
    <s v="Michael Moore"/>
    <x v="0"/>
    <x v="3"/>
    <s v="Dominican Republic"/>
    <s v="Santo Domingo"/>
    <s v="Santo Domingo"/>
    <s v="LATAM"/>
    <s v="MX-2014-140676"/>
    <x v="322"/>
    <s v="Medium"/>
    <s v="OFF-BI-10001002"/>
    <x v="691"/>
    <x v="0"/>
    <s v="Binders"/>
    <x v="7"/>
    <n v="3.5328000000000004"/>
    <n v="6.9859999999999998"/>
    <n v="27.944000000000003"/>
    <n v="0.2"/>
    <n v="10.28"/>
    <x v="0"/>
    <d v="2014-12-04T00:00:00"/>
    <d v="2014-12-04T00:00:00"/>
    <n v="5"/>
    <x v="1"/>
    <n v="0"/>
    <x v="5"/>
    <n v="1.7549999999999999"/>
    <x v="0"/>
    <n v="48"/>
    <n v="0.3678786143716003"/>
    <n v="0"/>
    <x v="2"/>
    <m/>
    <m/>
    <m/>
    <m/>
  </r>
  <r>
    <n v="899"/>
    <s v="TG-216403"/>
    <s v="Trudy Glocke"/>
    <x v="0"/>
    <x v="1"/>
    <s v="Brazil"/>
    <s v="Sao Paulo"/>
    <s v="Birigui"/>
    <s v="LATAM"/>
    <s v="MX-2012-159002"/>
    <x v="380"/>
    <s v="Medium"/>
    <s v="OFF-ST-10002522"/>
    <x v="272"/>
    <x v="0"/>
    <s v="Storage"/>
    <x v="3"/>
    <n v="9.32"/>
    <n v="15.5"/>
    <n v="62"/>
    <n v="0"/>
    <n v="24.72"/>
    <x v="0"/>
    <d v="2012-08-21T00:00:00"/>
    <d v="2012-08-22T00:00:00"/>
    <n v="6"/>
    <x v="0"/>
    <n v="1"/>
    <x v="0"/>
    <n v="5.5030000000000001"/>
    <x v="1"/>
    <n v="33"/>
    <n v="0.39870967741935481"/>
    <n v="1"/>
    <x v="1"/>
    <m/>
    <m/>
    <m/>
    <m/>
  </r>
  <r>
    <n v="900"/>
    <s v="TG-216403"/>
    <s v="Trudy Glocke"/>
    <x v="0"/>
    <x v="1"/>
    <s v="Brazil"/>
    <s v="Sao Paulo"/>
    <s v="Birigui"/>
    <s v="LATAM"/>
    <s v="MX-2012-159002"/>
    <x v="380"/>
    <s v="Medium"/>
    <s v="OFF-PA-10001283"/>
    <x v="586"/>
    <x v="0"/>
    <s v="Paper"/>
    <x v="5"/>
    <n v="6.4828571428571431"/>
    <n v="11.142857142857142"/>
    <n v="78"/>
    <n v="0"/>
    <n v="32.619999999999997"/>
    <x v="0"/>
    <d v="2012-08-21T00:00:00"/>
    <d v="2012-08-21T00:00:00"/>
    <n v="5"/>
    <x v="1"/>
    <n v="0"/>
    <x v="0"/>
    <n v="1.298"/>
    <x v="1"/>
    <n v="33"/>
    <n v="0.41820512820512817"/>
    <n v="0"/>
    <x v="2"/>
    <m/>
    <m/>
    <m/>
    <m/>
  </r>
  <r>
    <n v="901"/>
    <s v="PO-188503"/>
    <s v="Patrick O'Brill"/>
    <x v="0"/>
    <x v="2"/>
    <s v="Guatemala"/>
    <s v="Quezaltenango"/>
    <s v="Quetzaltenango"/>
    <s v="LATAM"/>
    <s v="MX-2011-108749"/>
    <x v="167"/>
    <s v="Medium"/>
    <s v="FUR-FU-10004842"/>
    <x v="257"/>
    <x v="1"/>
    <s v="Furnishings"/>
    <x v="3"/>
    <n v="12.5"/>
    <n v="12.5"/>
    <n v="50"/>
    <n v="0"/>
    <n v="0"/>
    <x v="0"/>
    <d v="2011-12-29T00:00:00"/>
    <d v="2011-12-29T00:00:00"/>
    <n v="5"/>
    <x v="1"/>
    <n v="0"/>
    <x v="5"/>
    <n v="4.8780000000000001"/>
    <x v="3"/>
    <n v="52"/>
    <n v="0"/>
    <n v="0"/>
    <x v="2"/>
    <m/>
    <m/>
    <m/>
    <m/>
  </r>
  <r>
    <n v="902"/>
    <s v="JM-155803"/>
    <s v="Jill Matthias"/>
    <x v="0"/>
    <x v="1"/>
    <s v="Chile"/>
    <s v="Santiago"/>
    <s v="Santiago"/>
    <s v="LATAM"/>
    <s v="MX-2013-127124"/>
    <x v="381"/>
    <s v="High"/>
    <s v="OFF-BI-10001895"/>
    <x v="251"/>
    <x v="0"/>
    <s v="Binders"/>
    <x v="0"/>
    <n v="21.313333333333329"/>
    <n v="34.333333333333329"/>
    <n v="102.99999999999999"/>
    <n v="0"/>
    <n v="39.06"/>
    <x v="0"/>
    <d v="2013-06-03T00:00:00"/>
    <d v="2013-06-03T00:00:00"/>
    <n v="5"/>
    <x v="1"/>
    <n v="0"/>
    <x v="4"/>
    <n v="15.504"/>
    <x v="2"/>
    <n v="22"/>
    <n v="0.37922330097087387"/>
    <n v="0"/>
    <x v="2"/>
    <m/>
    <m/>
    <m/>
    <m/>
  </r>
  <r>
    <n v="903"/>
    <s v="JM-155803"/>
    <s v="Jill Matthias"/>
    <x v="0"/>
    <x v="1"/>
    <s v="Chile"/>
    <s v="Santiago"/>
    <s v="Santiago"/>
    <s v="LATAM"/>
    <s v="MX-2013-127124"/>
    <x v="381"/>
    <s v="High"/>
    <s v="FUR-CH-10000836"/>
    <x v="692"/>
    <x v="1"/>
    <s v="Chairs"/>
    <x v="3"/>
    <n v="110.1"/>
    <n v="113.5"/>
    <n v="454"/>
    <n v="0"/>
    <n v="13.6"/>
    <x v="0"/>
    <d v="2013-06-03T00:00:00"/>
    <d v="2013-06-03T00:00:00"/>
    <n v="5"/>
    <x v="1"/>
    <n v="0"/>
    <x v="4"/>
    <n v="78.132999999999996"/>
    <x v="2"/>
    <n v="22"/>
    <n v="2.9955947136563875E-2"/>
    <n v="0"/>
    <x v="2"/>
    <m/>
    <m/>
    <m/>
    <m/>
  </r>
  <r>
    <n v="904"/>
    <s v="JM-155803"/>
    <s v="Jill Matthias"/>
    <x v="0"/>
    <x v="1"/>
    <s v="Chile"/>
    <s v="Santiago"/>
    <s v="Santiago"/>
    <s v="LATAM"/>
    <s v="MX-2013-127124"/>
    <x v="381"/>
    <s v="High"/>
    <s v="FUR-CH-10003195"/>
    <x v="693"/>
    <x v="1"/>
    <s v="Chairs"/>
    <x v="0"/>
    <n v="80.92"/>
    <n v="87"/>
    <n v="261"/>
    <n v="0"/>
    <n v="18.239999999999998"/>
    <x v="0"/>
    <d v="2013-06-03T00:00:00"/>
    <d v="2013-06-04T00:00:00"/>
    <n v="6"/>
    <x v="0"/>
    <n v="1"/>
    <x v="4"/>
    <n v="32.5"/>
    <x v="2"/>
    <n v="22"/>
    <n v="6.9885057471264361E-2"/>
    <n v="1"/>
    <x v="1"/>
    <m/>
    <m/>
    <m/>
    <m/>
  </r>
  <r>
    <n v="905"/>
    <s v="JM-155803"/>
    <s v="Jill Matthias"/>
    <x v="0"/>
    <x v="1"/>
    <s v="Chile"/>
    <s v="Santiago"/>
    <s v="Santiago"/>
    <s v="LATAM"/>
    <s v="MX-2013-127124"/>
    <x v="381"/>
    <s v="High"/>
    <s v="TEC-AC-10003857"/>
    <x v="694"/>
    <x v="2"/>
    <s v="Accessories"/>
    <x v="0"/>
    <n v="28.766666666666666"/>
    <n v="48.666666666666671"/>
    <n v="146"/>
    <n v="0"/>
    <n v="59.7"/>
    <x v="0"/>
    <d v="2013-06-03T00:00:00"/>
    <d v="2013-06-03T00:00:00"/>
    <n v="5"/>
    <x v="1"/>
    <n v="0"/>
    <x v="4"/>
    <n v="19.271000000000001"/>
    <x v="2"/>
    <n v="22"/>
    <n v="0.40890410958904111"/>
    <n v="0"/>
    <x v="2"/>
    <m/>
    <m/>
    <m/>
    <m/>
  </r>
  <r>
    <n v="906"/>
    <s v="JM-155803"/>
    <s v="Jill Matthias"/>
    <x v="0"/>
    <x v="1"/>
    <s v="Chile"/>
    <s v="Santiago"/>
    <s v="Santiago"/>
    <s v="LATAM"/>
    <s v="MX-2013-127124"/>
    <x v="381"/>
    <s v="High"/>
    <s v="OFF-LA-10001471"/>
    <x v="695"/>
    <x v="0"/>
    <s v="Labels"/>
    <x v="1"/>
    <n v="3.43"/>
    <n v="5.75"/>
    <n v="46"/>
    <n v="0"/>
    <n v="18.559999999999999"/>
    <x v="0"/>
    <d v="2013-06-03T00:00:00"/>
    <d v="2013-06-03T00:00:00"/>
    <n v="5"/>
    <x v="1"/>
    <n v="0"/>
    <x v="4"/>
    <n v="3.4860000000000002"/>
    <x v="2"/>
    <n v="22"/>
    <n v="0.40347826086956518"/>
    <n v="0"/>
    <x v="2"/>
    <m/>
    <m/>
    <m/>
    <m/>
  </r>
  <r>
    <n v="907"/>
    <s v="SS-201403"/>
    <s v="Saphhira Shifley"/>
    <x v="2"/>
    <x v="2"/>
    <s v="Panama"/>
    <s v="Panama"/>
    <s v="San Miguelito"/>
    <s v="LATAM"/>
    <s v="US-2012-126774"/>
    <x v="186"/>
    <s v="Medium"/>
    <s v="FUR-FU-10001371"/>
    <x v="696"/>
    <x v="1"/>
    <s v="Furnishings"/>
    <x v="0"/>
    <n v="11.204000000000001"/>
    <n v="17.240000000000002"/>
    <n v="31.032000000000004"/>
    <n v="0.4"/>
    <n v="-2.58"/>
    <x v="1"/>
    <d v="2012-09-24T00:00:00"/>
    <d v="2012-09-24T00:00:00"/>
    <n v="3"/>
    <x v="1"/>
    <n v="0"/>
    <x v="2"/>
    <n v="3.665"/>
    <x v="1"/>
    <n v="38"/>
    <n v="-8.3139984532095895E-2"/>
    <n v="0"/>
    <x v="2"/>
    <m/>
    <m/>
    <m/>
    <m/>
  </r>
  <r>
    <n v="908"/>
    <s v="FM-142153"/>
    <s v="Filia McAdams"/>
    <x v="2"/>
    <x v="2"/>
    <s v="Guatemala"/>
    <s v="Guatemala"/>
    <s v="Amatitlan"/>
    <s v="LATAM"/>
    <s v="MX-2011-142482"/>
    <x v="382"/>
    <s v="Medium"/>
    <s v="OFF-BI-10001324"/>
    <x v="627"/>
    <x v="0"/>
    <s v="Binders"/>
    <x v="0"/>
    <n v="18.400000000000002"/>
    <n v="20"/>
    <n v="60"/>
    <n v="0"/>
    <n v="4.8"/>
    <x v="1"/>
    <d v="2011-11-24T00:00:00"/>
    <d v="2011-11-24T00:00:00"/>
    <n v="3"/>
    <x v="1"/>
    <n v="0"/>
    <x v="1"/>
    <n v="4.9690000000000003"/>
    <x v="3"/>
    <n v="48"/>
    <n v="0.08"/>
    <n v="0"/>
    <x v="2"/>
    <m/>
    <m/>
    <m/>
    <m/>
  </r>
  <r>
    <n v="909"/>
    <s v="AF-108703"/>
    <s v="Art Ferguson"/>
    <x v="0"/>
    <x v="3"/>
    <s v="Cuba"/>
    <s v="Villa Clara"/>
    <s v="Santa Clara"/>
    <s v="LATAM"/>
    <s v="MX-2011-106775"/>
    <x v="383"/>
    <s v="High"/>
    <s v="OFF-BI-10000185"/>
    <x v="697"/>
    <x v="0"/>
    <s v="Binders"/>
    <x v="0"/>
    <n v="7.1933333333333325"/>
    <n v="8.3333333333333321"/>
    <n v="24.999999999999996"/>
    <n v="0"/>
    <n v="3.42"/>
    <x v="0"/>
    <d v="2011-11-01T00:00:00"/>
    <d v="2011-11-01T00:00:00"/>
    <n v="5"/>
    <x v="1"/>
    <n v="0"/>
    <x v="0"/>
    <n v="4.5229999999999997"/>
    <x v="3"/>
    <n v="44"/>
    <n v="0.1368"/>
    <n v="0"/>
    <x v="2"/>
    <m/>
    <m/>
    <m/>
    <m/>
  </r>
  <r>
    <n v="910"/>
    <s v="AF-108703"/>
    <s v="Art Ferguson"/>
    <x v="0"/>
    <x v="3"/>
    <s v="Cuba"/>
    <s v="Villa Clara"/>
    <s v="Santa Clara"/>
    <s v="LATAM"/>
    <s v="MX-2011-106775"/>
    <x v="383"/>
    <s v="High"/>
    <s v="TEC-PH-10000018"/>
    <x v="54"/>
    <x v="2"/>
    <s v="Phones"/>
    <x v="0"/>
    <n v="327.27999999999997"/>
    <n v="425"/>
    <n v="1275"/>
    <n v="0"/>
    <n v="293.16000000000003"/>
    <x v="0"/>
    <d v="2011-11-01T00:00:00"/>
    <d v="2011-11-03T00:00:00"/>
    <n v="7"/>
    <x v="0"/>
    <n v="2"/>
    <x v="0"/>
    <n v="163.70099999999999"/>
    <x v="3"/>
    <n v="44"/>
    <n v="0.22992941176470591"/>
    <n v="1"/>
    <x v="3"/>
    <m/>
    <m/>
    <m/>
    <m/>
  </r>
  <r>
    <n v="911"/>
    <s v="AF-108703"/>
    <s v="Art Ferguson"/>
    <x v="0"/>
    <x v="3"/>
    <s v="Cuba"/>
    <s v="Villa Clara"/>
    <s v="Santa Clara"/>
    <s v="LATAM"/>
    <s v="MX-2011-106775"/>
    <x v="383"/>
    <s v="High"/>
    <s v="FUR-BO-10002300"/>
    <x v="337"/>
    <x v="1"/>
    <s v="Bookcases"/>
    <x v="1"/>
    <n v="139.69499999999999"/>
    <n v="273.875"/>
    <n v="2191"/>
    <n v="0"/>
    <n v="1073.44"/>
    <x v="0"/>
    <d v="2011-11-01T00:00:00"/>
    <d v="2011-11-03T00:00:00"/>
    <n v="7"/>
    <x v="0"/>
    <n v="2"/>
    <x v="0"/>
    <n v="88.73"/>
    <x v="3"/>
    <n v="44"/>
    <n v="0.48993153811045187"/>
    <n v="1"/>
    <x v="3"/>
    <m/>
    <m/>
    <m/>
    <m/>
  </r>
  <r>
    <n v="912"/>
    <s v="BP-110953"/>
    <s v="Bart Pistole"/>
    <x v="2"/>
    <x v="0"/>
    <s v="Mexico"/>
    <s v="Veracruz"/>
    <s v="Coatzacoalcos"/>
    <s v="LATAM"/>
    <s v="MX-2011-161508"/>
    <x v="384"/>
    <s v="High"/>
    <s v="OFF-EN-10004525"/>
    <x v="698"/>
    <x v="0"/>
    <s v="Envelopes"/>
    <x v="2"/>
    <n v="10.940000000000001"/>
    <n v="16"/>
    <n v="32"/>
    <n v="0"/>
    <n v="10.119999999999999"/>
    <x v="0"/>
    <d v="2011-01-30T00:00:00"/>
    <d v="2011-01-30T00:00:00"/>
    <n v="5"/>
    <x v="1"/>
    <n v="0"/>
    <x v="3"/>
    <n v="4.4509999999999996"/>
    <x v="3"/>
    <n v="5"/>
    <n v="0.31624999999999998"/>
    <n v="0"/>
    <x v="2"/>
    <m/>
    <m/>
    <m/>
    <m/>
  </r>
  <r>
    <n v="913"/>
    <s v="SW-202753"/>
    <s v="Scott Williamson"/>
    <x v="0"/>
    <x v="2"/>
    <s v="Honduras"/>
    <s v="Cortes"/>
    <s v="San Pedro Sula"/>
    <s v="LATAM"/>
    <s v="US-2014-135713"/>
    <x v="283"/>
    <s v="High"/>
    <s v="TEC-CO-10001042"/>
    <x v="699"/>
    <x v="2"/>
    <s v="Copiers"/>
    <x v="4"/>
    <n v="70.994484799999981"/>
    <n v="112.76268361204011"/>
    <n v="67.432084799999984"/>
    <n v="0.40200000000000002"/>
    <n v="-3.5623999999999998"/>
    <x v="1"/>
    <d v="2014-11-28T00:00:00"/>
    <d v="2014-11-28T00:00:00"/>
    <n v="3"/>
    <x v="1"/>
    <n v="0"/>
    <x v="3"/>
    <n v="13.340999999999999"/>
    <x v="0"/>
    <n v="48"/>
    <n v="-5.282945070682437E-2"/>
    <n v="0"/>
    <x v="2"/>
    <m/>
    <m/>
    <m/>
    <m/>
  </r>
  <r>
    <n v="914"/>
    <s v="JF-153553"/>
    <s v="Jay Fein"/>
    <x v="0"/>
    <x v="0"/>
    <s v="Mexico"/>
    <s v="Nuevo Leon"/>
    <s v="Monterrey"/>
    <s v="LATAM"/>
    <s v="MX-2012-156223"/>
    <x v="385"/>
    <s v="Medium"/>
    <s v="OFF-AR-10002499"/>
    <x v="700"/>
    <x v="0"/>
    <s v="Art"/>
    <x v="5"/>
    <n v="10.011428571428571"/>
    <n v="18.571428571428569"/>
    <n v="130"/>
    <n v="0"/>
    <n v="59.92"/>
    <x v="0"/>
    <d v="2012-10-28T00:00:00"/>
    <d v="2012-10-28T00:00:00"/>
    <n v="5"/>
    <x v="1"/>
    <n v="0"/>
    <x v="3"/>
    <n v="11.234"/>
    <x v="1"/>
    <n v="43"/>
    <n v="0.46092307692307694"/>
    <n v="0"/>
    <x v="2"/>
    <m/>
    <m/>
    <m/>
    <m/>
  </r>
  <r>
    <n v="915"/>
    <s v="JD-158953"/>
    <s v="Jonathan Doherty"/>
    <x v="2"/>
    <x v="0"/>
    <s v="Mexico"/>
    <s v="Jalisco"/>
    <s v="Zapopan"/>
    <s v="LATAM"/>
    <s v="MX-2014-107699"/>
    <x v="386"/>
    <s v="Medium"/>
    <s v="TEC-PH-10003560"/>
    <x v="524"/>
    <x v="2"/>
    <s v="Phones"/>
    <x v="7"/>
    <n v="114.58"/>
    <n v="123.2"/>
    <n v="616"/>
    <n v="0"/>
    <n v="43.1"/>
    <x v="0"/>
    <d v="2014-02-12T00:00:00"/>
    <d v="2014-02-12T00:00:00"/>
    <n v="5"/>
    <x v="1"/>
    <n v="0"/>
    <x v="2"/>
    <n v="61.220999999999997"/>
    <x v="0"/>
    <n v="6"/>
    <n v="6.996753246753247E-2"/>
    <n v="0"/>
    <x v="2"/>
    <m/>
    <m/>
    <m/>
    <m/>
  </r>
  <r>
    <n v="916"/>
    <s v="DC-132853"/>
    <s v="Debra Catini"/>
    <x v="0"/>
    <x v="0"/>
    <s v="Mexico"/>
    <s v="San Luis Potosi"/>
    <s v="Soledad Diez Gutierrez"/>
    <s v="LATAM"/>
    <s v="MX-2011-141705"/>
    <x v="387"/>
    <s v="High"/>
    <s v="TEC-PH-10003405"/>
    <x v="701"/>
    <x v="2"/>
    <s v="Phones"/>
    <x v="3"/>
    <n v="42.74"/>
    <n v="44.5"/>
    <n v="178"/>
    <n v="0"/>
    <n v="7.04"/>
    <x v="0"/>
    <d v="2011-05-03T00:00:00"/>
    <d v="2011-05-03T00:00:00"/>
    <n v="5"/>
    <x v="1"/>
    <n v="0"/>
    <x v="0"/>
    <n v="20.052"/>
    <x v="3"/>
    <n v="18"/>
    <n v="3.9550561797752806E-2"/>
    <n v="0"/>
    <x v="2"/>
    <m/>
    <m/>
    <m/>
    <m/>
  </r>
  <r>
    <n v="917"/>
    <s v="DC-132853"/>
    <s v="Debra Catini"/>
    <x v="0"/>
    <x v="0"/>
    <s v="Mexico"/>
    <s v="San Luis Potosi"/>
    <s v="Soledad Diez Gutierrez"/>
    <s v="LATAM"/>
    <s v="MX-2011-141705"/>
    <x v="387"/>
    <s v="High"/>
    <s v="OFF-FA-10004946"/>
    <x v="702"/>
    <x v="0"/>
    <s v="Fasteners"/>
    <x v="0"/>
    <n v="6.3933333333333335"/>
    <n v="7.3333333333333339"/>
    <n v="22"/>
    <n v="0"/>
    <n v="2.82"/>
    <x v="0"/>
    <d v="2011-05-03T00:00:00"/>
    <d v="2011-05-06T00:00:00"/>
    <n v="8"/>
    <x v="0"/>
    <n v="3"/>
    <x v="0"/>
    <n v="2.8940000000000001"/>
    <x v="3"/>
    <n v="18"/>
    <n v="0.12818181818181817"/>
    <n v="1"/>
    <x v="0"/>
    <m/>
    <m/>
    <m/>
    <m/>
  </r>
  <r>
    <n v="918"/>
    <s v="MW-182203"/>
    <s v="Mitch Webber"/>
    <x v="0"/>
    <x v="1"/>
    <s v="Brazil"/>
    <s v="Rio Grande do Sul"/>
    <s v="Pelotas"/>
    <s v="LATAM"/>
    <s v="MX-2012-134341"/>
    <x v="329"/>
    <s v="Medium"/>
    <s v="TEC-PH-10004871"/>
    <x v="204"/>
    <x v="2"/>
    <s v="Phones"/>
    <x v="5"/>
    <n v="51.160000000000004"/>
    <n v="55"/>
    <n v="385"/>
    <n v="0"/>
    <n v="26.88"/>
    <x v="0"/>
    <d v="2012-09-11T00:00:00"/>
    <d v="2012-09-11T00:00:00"/>
    <n v="5"/>
    <x v="1"/>
    <n v="0"/>
    <x v="0"/>
    <n v="28.619"/>
    <x v="1"/>
    <n v="36"/>
    <n v="6.9818181818181821E-2"/>
    <n v="0"/>
    <x v="2"/>
    <m/>
    <m/>
    <m/>
    <m/>
  </r>
  <r>
    <n v="919"/>
    <s v="RD-195853"/>
    <s v="Rob Dowd"/>
    <x v="0"/>
    <x v="0"/>
    <s v="Mexico"/>
    <s v="Jalisco"/>
    <s v="Zapopan"/>
    <s v="LATAM"/>
    <s v="US-2012-167570"/>
    <x v="388"/>
    <s v="Medium"/>
    <s v="FUR-FU-10003874"/>
    <x v="703"/>
    <x v="1"/>
    <s v="Furnishings"/>
    <x v="7"/>
    <n v="27.591999999999995"/>
    <n v="33.853333333333332"/>
    <n v="101.55999999999999"/>
    <n v="0.4"/>
    <n v="-36.4"/>
    <x v="0"/>
    <d v="2012-12-19T00:00:00"/>
    <d v="2012-12-19T00:00:00"/>
    <n v="5"/>
    <x v="1"/>
    <n v="0"/>
    <x v="2"/>
    <n v="5.532"/>
    <x v="1"/>
    <n v="50"/>
    <n v="-0.35840882237101224"/>
    <n v="0"/>
    <x v="2"/>
    <m/>
    <m/>
    <m/>
    <m/>
  </r>
  <r>
    <n v="920"/>
    <s v="EL-137353"/>
    <s v="Ed Ludwig"/>
    <x v="1"/>
    <x v="0"/>
    <s v="Mexico"/>
    <s v="Nuevo Leon"/>
    <s v="Santa Catarina"/>
    <s v="LATAM"/>
    <s v="MX-2014-166135"/>
    <x v="213"/>
    <s v="High"/>
    <s v="TEC-PH-10000577"/>
    <x v="704"/>
    <x v="2"/>
    <s v="Phones"/>
    <x v="0"/>
    <n v="36.486666666666672"/>
    <n v="50.666666666666671"/>
    <n v="152"/>
    <n v="0"/>
    <n v="42.54"/>
    <x v="2"/>
    <d v="2014-09-19T00:00:00"/>
    <d v="2014-09-19T00:00:00"/>
    <n v="2"/>
    <x v="1"/>
    <n v="0"/>
    <x v="4"/>
    <n v="31.861000000000001"/>
    <x v="0"/>
    <n v="38"/>
    <n v="0.2798684210526316"/>
    <n v="0"/>
    <x v="2"/>
    <m/>
    <m/>
    <m/>
    <m/>
  </r>
  <r>
    <n v="921"/>
    <s v="EL-137353"/>
    <s v="Ed Ludwig"/>
    <x v="1"/>
    <x v="0"/>
    <s v="Mexico"/>
    <s v="Nuevo Leon"/>
    <s v="Santa Catarina"/>
    <s v="LATAM"/>
    <s v="MX-2014-166135"/>
    <x v="213"/>
    <s v="High"/>
    <s v="FUR-BO-10003284"/>
    <x v="171"/>
    <x v="1"/>
    <s v="Bookcases"/>
    <x v="2"/>
    <n v="100.27200000000002"/>
    <n v="130.26500000000001"/>
    <n v="208.42400000000004"/>
    <n v="0.2"/>
    <n v="7.88"/>
    <x v="2"/>
    <d v="2014-09-19T00:00:00"/>
    <d v="2014-09-19T00:00:00"/>
    <n v="2"/>
    <x v="1"/>
    <n v="0"/>
    <x v="4"/>
    <n v="24.648"/>
    <x v="0"/>
    <n v="38"/>
    <n v="3.780754615591294E-2"/>
    <n v="0"/>
    <x v="2"/>
    <m/>
    <m/>
    <m/>
    <m/>
  </r>
  <r>
    <n v="922"/>
    <s v="EL-137353"/>
    <s v="Ed Ludwig"/>
    <x v="1"/>
    <x v="0"/>
    <s v="Mexico"/>
    <s v="Nuevo Leon"/>
    <s v="Santa Catarina"/>
    <s v="LATAM"/>
    <s v="MX-2014-166135"/>
    <x v="213"/>
    <s v="High"/>
    <s v="TEC-AC-10000152"/>
    <x v="705"/>
    <x v="2"/>
    <s v="Accessories"/>
    <x v="6"/>
    <n v="11.148888888888889"/>
    <n v="18.888888888888889"/>
    <n v="170"/>
    <n v="0"/>
    <n v="69.66"/>
    <x v="2"/>
    <d v="2014-09-19T00:00:00"/>
    <d v="2014-09-19T00:00:00"/>
    <n v="2"/>
    <x v="1"/>
    <n v="0"/>
    <x v="4"/>
    <n v="5.33"/>
    <x v="0"/>
    <n v="38"/>
    <n v="0.40976470588235292"/>
    <n v="0"/>
    <x v="2"/>
    <m/>
    <m/>
    <m/>
    <m/>
  </r>
  <r>
    <n v="923"/>
    <s v="EL-137353"/>
    <s v="Ed Ludwig"/>
    <x v="1"/>
    <x v="0"/>
    <s v="Mexico"/>
    <s v="Nuevo Leon"/>
    <s v="Santa Catarina"/>
    <s v="LATAM"/>
    <s v="MX-2014-166135"/>
    <x v="213"/>
    <s v="High"/>
    <s v="OFF-BI-10003883"/>
    <x v="452"/>
    <x v="0"/>
    <s v="Binders"/>
    <x v="0"/>
    <n v="6.9799999999999995"/>
    <n v="10"/>
    <n v="30"/>
    <n v="0"/>
    <n v="9.06"/>
    <x v="2"/>
    <d v="2014-09-19T00:00:00"/>
    <d v="2014-09-19T00:00:00"/>
    <n v="2"/>
    <x v="1"/>
    <n v="0"/>
    <x v="4"/>
    <n v="3.8359999999999999"/>
    <x v="0"/>
    <n v="38"/>
    <n v="0.30199999999999999"/>
    <n v="0"/>
    <x v="2"/>
    <m/>
    <m/>
    <m/>
    <m/>
  </r>
  <r>
    <n v="924"/>
    <s v="EL-137353"/>
    <s v="Ed Ludwig"/>
    <x v="1"/>
    <x v="0"/>
    <s v="Mexico"/>
    <s v="Nuevo Leon"/>
    <s v="Santa Catarina"/>
    <s v="LATAM"/>
    <s v="MX-2014-166135"/>
    <x v="213"/>
    <s v="High"/>
    <s v="OFF-ST-10003929"/>
    <x v="706"/>
    <x v="0"/>
    <s v="Storage"/>
    <x v="0"/>
    <n v="121.04"/>
    <n v="136"/>
    <n v="408"/>
    <n v="0"/>
    <n v="44.88"/>
    <x v="2"/>
    <d v="2014-09-19T00:00:00"/>
    <d v="2014-09-19T00:00:00"/>
    <n v="2"/>
    <x v="1"/>
    <n v="0"/>
    <x v="4"/>
    <n v="91.14"/>
    <x v="0"/>
    <n v="38"/>
    <n v="0.11"/>
    <n v="0"/>
    <x v="2"/>
    <m/>
    <m/>
    <m/>
    <m/>
  </r>
  <r>
    <n v="925"/>
    <s v="HF-149953"/>
    <s v="Herbert Flentye"/>
    <x v="0"/>
    <x v="1"/>
    <s v="Brazil"/>
    <s v="Santa Catarina"/>
    <s v="Balneario Camboriu"/>
    <s v="LATAM"/>
    <s v="MX-2012-126977"/>
    <x v="389"/>
    <s v="Critical"/>
    <s v="OFF-ST-10004976"/>
    <x v="377"/>
    <x v="0"/>
    <s v="Storage"/>
    <x v="0"/>
    <n v="136.78"/>
    <n v="141"/>
    <n v="423"/>
    <n v="0"/>
    <n v="12.66"/>
    <x v="2"/>
    <d v="2012-05-31T00:00:00"/>
    <d v="2012-05-31T00:00:00"/>
    <n v="2"/>
    <x v="1"/>
    <n v="0"/>
    <x v="3"/>
    <n v="78.146000000000001"/>
    <x v="1"/>
    <n v="22"/>
    <n v="2.9929078014184398E-2"/>
    <n v="0"/>
    <x v="2"/>
    <m/>
    <m/>
    <m/>
    <m/>
  </r>
  <r>
    <n v="926"/>
    <s v="HF-149953"/>
    <s v="Herbert Flentye"/>
    <x v="0"/>
    <x v="1"/>
    <s v="Brazil"/>
    <s v="Santa Catarina"/>
    <s v="Balneario Camboriu"/>
    <s v="LATAM"/>
    <s v="MX-2012-126977"/>
    <x v="389"/>
    <s v="Critical"/>
    <s v="FUR-CH-10000953"/>
    <x v="707"/>
    <x v="1"/>
    <s v="Chairs"/>
    <x v="3"/>
    <n v="111.4"/>
    <n v="118.5"/>
    <n v="474"/>
    <n v="0"/>
    <n v="28.4"/>
    <x v="2"/>
    <d v="2012-05-31T00:00:00"/>
    <d v="2012-05-31T00:00:00"/>
    <n v="2"/>
    <x v="1"/>
    <n v="0"/>
    <x v="3"/>
    <n v="143.27600000000001"/>
    <x v="1"/>
    <n v="22"/>
    <n v="5.9915611814345987E-2"/>
    <n v="0"/>
    <x v="2"/>
    <m/>
    <m/>
    <m/>
    <m/>
  </r>
  <r>
    <n v="927"/>
    <s v="GZ-144703"/>
    <s v="Gary Zandusky"/>
    <x v="0"/>
    <x v="2"/>
    <s v="Guatemala"/>
    <s v="Guatemala"/>
    <s v="Mixco"/>
    <s v="LATAM"/>
    <s v="MX-2011-103849"/>
    <x v="356"/>
    <s v="Medium"/>
    <s v="FUR-FU-10002004"/>
    <x v="708"/>
    <x v="1"/>
    <s v="Furnishings"/>
    <x v="3"/>
    <n v="13.57"/>
    <n v="16.75"/>
    <n v="67"/>
    <n v="0"/>
    <n v="12.72"/>
    <x v="1"/>
    <d v="2011-12-26T00:00:00"/>
    <d v="2011-12-26T00:00:00"/>
    <n v="3"/>
    <x v="1"/>
    <n v="0"/>
    <x v="2"/>
    <n v="6.8179999999999996"/>
    <x v="3"/>
    <n v="52"/>
    <n v="0.18985074626865672"/>
    <n v="0"/>
    <x v="2"/>
    <m/>
    <m/>
    <m/>
    <m/>
  </r>
  <r>
    <n v="928"/>
    <s v="GZ-144703"/>
    <s v="Gary Zandusky"/>
    <x v="0"/>
    <x v="2"/>
    <s v="Guatemala"/>
    <s v="Guatemala"/>
    <s v="Mixco"/>
    <s v="LATAM"/>
    <s v="MX-2011-103849"/>
    <x v="356"/>
    <s v="Medium"/>
    <s v="TEC-MA-10001622"/>
    <x v="709"/>
    <x v="2"/>
    <s v="Machines"/>
    <x v="5"/>
    <n v="103.76571428571428"/>
    <n v="115.28571428571429"/>
    <n v="807"/>
    <n v="0"/>
    <n v="80.64"/>
    <x v="1"/>
    <d v="2011-12-26T00:00:00"/>
    <d v="2011-12-27T00:00:00"/>
    <n v="4"/>
    <x v="0"/>
    <n v="1"/>
    <x v="2"/>
    <n v="39.987000000000002"/>
    <x v="3"/>
    <n v="52"/>
    <n v="9.9925650557620815E-2"/>
    <n v="1"/>
    <x v="1"/>
    <m/>
    <m/>
    <m/>
    <m/>
  </r>
  <r>
    <n v="929"/>
    <s v="PL-189253"/>
    <s v="Paul Lucas"/>
    <x v="1"/>
    <x v="2"/>
    <s v="Guatemala"/>
    <s v="Guatemala"/>
    <s v="Petapa"/>
    <s v="LATAM"/>
    <s v="MX-2012-126704"/>
    <x v="260"/>
    <s v="Medium"/>
    <s v="OFF-BI-10003653"/>
    <x v="637"/>
    <x v="0"/>
    <s v="Binders"/>
    <x v="3"/>
    <n v="14.02"/>
    <n v="19.5"/>
    <n v="78"/>
    <n v="0"/>
    <n v="21.92"/>
    <x v="0"/>
    <d v="2012-12-05T00:00:00"/>
    <d v="2012-12-05T00:00:00"/>
    <n v="5"/>
    <x v="1"/>
    <n v="0"/>
    <x v="2"/>
    <n v="2.5710000000000002"/>
    <x v="1"/>
    <n v="48"/>
    <n v="0.28102564102564104"/>
    <n v="0"/>
    <x v="2"/>
    <m/>
    <m/>
    <m/>
    <m/>
  </r>
  <r>
    <n v="930"/>
    <s v="PL-189253"/>
    <s v="Paul Lucas"/>
    <x v="1"/>
    <x v="2"/>
    <s v="Guatemala"/>
    <s v="Guatemala"/>
    <s v="Petapa"/>
    <s v="LATAM"/>
    <s v="MX-2012-126704"/>
    <x v="260"/>
    <s v="Medium"/>
    <s v="FUR-FU-10000251"/>
    <x v="710"/>
    <x v="1"/>
    <s v="Furnishings"/>
    <x v="7"/>
    <n v="21.48"/>
    <n v="29.4"/>
    <n v="147"/>
    <n v="0"/>
    <n v="39.6"/>
    <x v="0"/>
    <d v="2012-12-05T00:00:00"/>
    <d v="2012-12-05T00:00:00"/>
    <n v="5"/>
    <x v="1"/>
    <n v="0"/>
    <x v="2"/>
    <n v="7.7409999999999997"/>
    <x v="1"/>
    <n v="48"/>
    <n v="0.26938775510204083"/>
    <n v="0"/>
    <x v="2"/>
    <m/>
    <m/>
    <m/>
    <m/>
  </r>
  <r>
    <n v="931"/>
    <s v="PL-189253"/>
    <s v="Paul Lucas"/>
    <x v="1"/>
    <x v="2"/>
    <s v="Guatemala"/>
    <s v="Guatemala"/>
    <s v="Petapa"/>
    <s v="LATAM"/>
    <s v="MX-2012-126704"/>
    <x v="260"/>
    <s v="Medium"/>
    <s v="OFF-FA-10004649"/>
    <x v="711"/>
    <x v="0"/>
    <s v="Fasteners"/>
    <x v="2"/>
    <n v="7.52"/>
    <n v="12.5"/>
    <n v="25"/>
    <n v="0"/>
    <n v="9.9600000000000009"/>
    <x v="0"/>
    <d v="2012-12-05T00:00:00"/>
    <d v="2012-12-05T00:00:00"/>
    <n v="5"/>
    <x v="1"/>
    <n v="0"/>
    <x v="2"/>
    <n v="2.9390000000000001"/>
    <x v="1"/>
    <n v="48"/>
    <n v="0.39840000000000003"/>
    <n v="0"/>
    <x v="2"/>
    <m/>
    <m/>
    <m/>
    <m/>
  </r>
  <r>
    <n v="932"/>
    <s v="CK-123253"/>
    <s v="Christine Kargatis"/>
    <x v="1"/>
    <x v="2"/>
    <s v="Nicaragua"/>
    <s v="Managua"/>
    <s v="Managua"/>
    <s v="LATAM"/>
    <s v="MX-2011-147984"/>
    <x v="390"/>
    <s v="Medium"/>
    <s v="OFF-BI-10000827"/>
    <x v="408"/>
    <x v="0"/>
    <s v="Binders"/>
    <x v="2"/>
    <n v="7.7200000000000006"/>
    <n v="10.5"/>
    <n v="21"/>
    <n v="0"/>
    <n v="5.56"/>
    <x v="0"/>
    <d v="2011-04-27T00:00:00"/>
    <d v="2011-04-28T00:00:00"/>
    <n v="6"/>
    <x v="0"/>
    <n v="1"/>
    <x v="2"/>
    <n v="1.325"/>
    <x v="3"/>
    <n v="17"/>
    <n v="0.26476190476190475"/>
    <n v="1"/>
    <x v="1"/>
    <m/>
    <m/>
    <m/>
    <m/>
  </r>
  <r>
    <n v="933"/>
    <s v="NC-184153"/>
    <s v="Nathan Cano"/>
    <x v="0"/>
    <x v="1"/>
    <s v="Colombia"/>
    <s v="Norte de Santander"/>
    <s v="Cucuta"/>
    <s v="LATAM"/>
    <s v="MX-2014-117569"/>
    <x v="213"/>
    <s v="Medium"/>
    <s v="TEC-MA-10002193"/>
    <x v="620"/>
    <x v="2"/>
    <s v="Machines"/>
    <x v="2"/>
    <n v="95.78"/>
    <n v="114"/>
    <n v="228"/>
    <n v="0"/>
    <n v="36.44"/>
    <x v="0"/>
    <d v="2014-09-22T00:00:00"/>
    <d v="2014-09-25T00:00:00"/>
    <n v="8"/>
    <x v="0"/>
    <n v="3"/>
    <x v="4"/>
    <n v="17.242000000000001"/>
    <x v="0"/>
    <n v="38"/>
    <n v="0.15982456140350876"/>
    <n v="1"/>
    <x v="0"/>
    <m/>
    <m/>
    <m/>
    <m/>
  </r>
  <r>
    <n v="934"/>
    <s v="NC-184153"/>
    <s v="Nathan Cano"/>
    <x v="0"/>
    <x v="1"/>
    <s v="Colombia"/>
    <s v="Norte de Santander"/>
    <s v="Cucuta"/>
    <s v="LATAM"/>
    <s v="MX-2014-117569"/>
    <x v="213"/>
    <s v="Medium"/>
    <s v="OFF-FA-10001761"/>
    <x v="712"/>
    <x v="0"/>
    <s v="Fasteners"/>
    <x v="0"/>
    <n v="6.9733333333333336"/>
    <n v="9.3333333333333339"/>
    <n v="28"/>
    <n v="0"/>
    <n v="7.08"/>
    <x v="0"/>
    <d v="2014-09-22T00:00:00"/>
    <d v="2014-09-22T00:00:00"/>
    <n v="5"/>
    <x v="1"/>
    <n v="0"/>
    <x v="4"/>
    <n v="2.9550000000000001"/>
    <x v="0"/>
    <n v="38"/>
    <n v="0.25285714285714284"/>
    <n v="0"/>
    <x v="2"/>
    <m/>
    <m/>
    <m/>
    <m/>
  </r>
  <r>
    <n v="935"/>
    <s v="NC-184153"/>
    <s v="Nathan Cano"/>
    <x v="0"/>
    <x v="1"/>
    <s v="Colombia"/>
    <s v="Norte de Santander"/>
    <s v="Cucuta"/>
    <s v="LATAM"/>
    <s v="MX-2014-117569"/>
    <x v="213"/>
    <s v="Medium"/>
    <s v="OFF-SU-10000164"/>
    <x v="576"/>
    <x v="0"/>
    <s v="Supplies"/>
    <x v="0"/>
    <n v="12.839999999999998"/>
    <n v="23"/>
    <n v="69"/>
    <n v="0"/>
    <n v="30.48"/>
    <x v="0"/>
    <d v="2014-09-22T00:00:00"/>
    <d v="2014-09-22T00:00:00"/>
    <n v="5"/>
    <x v="1"/>
    <n v="0"/>
    <x v="4"/>
    <n v="2.919"/>
    <x v="0"/>
    <n v="38"/>
    <n v="0.44173913043478263"/>
    <n v="0"/>
    <x v="2"/>
    <m/>
    <m/>
    <m/>
    <m/>
  </r>
  <r>
    <n v="936"/>
    <s v="NC-184153"/>
    <s v="Nathan Cano"/>
    <x v="0"/>
    <x v="1"/>
    <s v="Colombia"/>
    <s v="Norte de Santander"/>
    <s v="Cucuta"/>
    <s v="LATAM"/>
    <s v="MX-2014-117569"/>
    <x v="213"/>
    <s v="Medium"/>
    <s v="OFF-ST-10003459"/>
    <x v="192"/>
    <x v="0"/>
    <s v="Storage"/>
    <x v="0"/>
    <n v="69.993333333333325"/>
    <n v="85.333333333333329"/>
    <n v="256"/>
    <n v="0"/>
    <n v="46.02"/>
    <x v="0"/>
    <d v="2014-09-22T00:00:00"/>
    <d v="2014-09-22T00:00:00"/>
    <n v="5"/>
    <x v="1"/>
    <n v="0"/>
    <x v="4"/>
    <n v="21.024999999999999"/>
    <x v="0"/>
    <n v="38"/>
    <n v="0.17976562500000001"/>
    <n v="0"/>
    <x v="2"/>
    <m/>
    <m/>
    <m/>
    <m/>
  </r>
  <r>
    <n v="937"/>
    <s v="NC-184153"/>
    <s v="Nathan Cano"/>
    <x v="0"/>
    <x v="1"/>
    <s v="Colombia"/>
    <s v="Norte de Santander"/>
    <s v="Cucuta"/>
    <s v="LATAM"/>
    <s v="MX-2014-117569"/>
    <x v="213"/>
    <s v="Medium"/>
    <s v="OFF-BI-10000419"/>
    <x v="713"/>
    <x v="0"/>
    <s v="Binders"/>
    <x v="2"/>
    <n v="15.22"/>
    <n v="19"/>
    <n v="38"/>
    <n v="0"/>
    <n v="7.56"/>
    <x v="0"/>
    <d v="2014-09-22T00:00:00"/>
    <d v="2014-09-22T00:00:00"/>
    <n v="5"/>
    <x v="1"/>
    <n v="0"/>
    <x v="4"/>
    <n v="2.7570000000000001"/>
    <x v="0"/>
    <n v="38"/>
    <n v="0.19894736842105262"/>
    <n v="0"/>
    <x v="2"/>
    <m/>
    <m/>
    <m/>
    <m/>
  </r>
  <r>
    <n v="938"/>
    <s v="NC-184153"/>
    <s v="Nathan Cano"/>
    <x v="0"/>
    <x v="1"/>
    <s v="Colombia"/>
    <s v="Norte de Santander"/>
    <s v="Cucuta"/>
    <s v="LATAM"/>
    <s v="MX-2014-117569"/>
    <x v="213"/>
    <s v="Medium"/>
    <s v="TEC-AC-10003047"/>
    <x v="648"/>
    <x v="2"/>
    <s v="Accessories"/>
    <x v="0"/>
    <n v="40.733333333333334"/>
    <n v="54.333333333333329"/>
    <n v="163"/>
    <n v="0"/>
    <n v="40.799999999999997"/>
    <x v="0"/>
    <d v="2014-09-22T00:00:00"/>
    <d v="2014-09-24T00:00:00"/>
    <n v="7"/>
    <x v="0"/>
    <n v="2"/>
    <x v="4"/>
    <n v="9.1229999999999993"/>
    <x v="0"/>
    <n v="38"/>
    <n v="0.25030674846625767"/>
    <n v="1"/>
    <x v="3"/>
    <m/>
    <m/>
    <m/>
    <m/>
  </r>
  <r>
    <n v="939"/>
    <s v="MG-176953"/>
    <s v="Maureen Gnade"/>
    <x v="0"/>
    <x v="0"/>
    <s v="Mexico"/>
    <s v="Distrito Federal"/>
    <s v="Mexico City"/>
    <s v="LATAM"/>
    <s v="MX-2012-123309"/>
    <x v="391"/>
    <s v="Low"/>
    <s v="OFF-LA-10001800"/>
    <x v="288"/>
    <x v="0"/>
    <s v="Labels"/>
    <x v="3"/>
    <n v="6.98"/>
    <n v="7.5"/>
    <n v="30"/>
    <n v="0"/>
    <n v="2.08"/>
    <x v="0"/>
    <d v="2012-01-17T00:00:00"/>
    <d v="2012-01-17T00:00:00"/>
    <n v="5"/>
    <x v="1"/>
    <n v="0"/>
    <x v="0"/>
    <n v="4.5010000000000003"/>
    <x v="1"/>
    <n v="2"/>
    <n v="6.933333333333333E-2"/>
    <n v="0"/>
    <x v="2"/>
    <m/>
    <m/>
    <m/>
    <m/>
  </r>
  <r>
    <n v="940"/>
    <s v="MG-176953"/>
    <s v="Maureen Gnade"/>
    <x v="0"/>
    <x v="0"/>
    <s v="Mexico"/>
    <s v="Distrito Federal"/>
    <s v="Mexico City"/>
    <s v="LATAM"/>
    <s v="MX-2012-123309"/>
    <x v="391"/>
    <s v="Low"/>
    <s v="OFF-SU-10003371"/>
    <x v="465"/>
    <x v="0"/>
    <s v="Supplies"/>
    <x v="9"/>
    <n v="29.166666666666671"/>
    <n v="29.166666666666671"/>
    <n v="175.00000000000003"/>
    <n v="0"/>
    <n v="0"/>
    <x v="0"/>
    <d v="2012-01-17T00:00:00"/>
    <d v="2012-01-20T00:00:00"/>
    <n v="8"/>
    <x v="0"/>
    <n v="3"/>
    <x v="0"/>
    <n v="11.138"/>
    <x v="1"/>
    <n v="2"/>
    <n v="0"/>
    <n v="1"/>
    <x v="0"/>
    <m/>
    <m/>
    <m/>
    <m/>
  </r>
  <r>
    <n v="941"/>
    <s v="MG-176953"/>
    <s v="Maureen Gnade"/>
    <x v="0"/>
    <x v="0"/>
    <s v="Mexico"/>
    <s v="Distrito Federal"/>
    <s v="Mexico City"/>
    <s v="LATAM"/>
    <s v="MX-2012-123309"/>
    <x v="391"/>
    <s v="Low"/>
    <s v="OFF-AP-10002360"/>
    <x v="714"/>
    <x v="0"/>
    <s v="Appliances"/>
    <x v="7"/>
    <n v="37.340000000000003"/>
    <n v="43.400000000000006"/>
    <n v="217.00000000000003"/>
    <n v="0"/>
    <n v="30.3"/>
    <x v="0"/>
    <d v="2012-01-17T00:00:00"/>
    <d v="2012-01-17T00:00:00"/>
    <n v="5"/>
    <x v="1"/>
    <n v="0"/>
    <x v="0"/>
    <n v="17.954999999999998"/>
    <x v="1"/>
    <n v="2"/>
    <n v="0.13963133640552994"/>
    <n v="0"/>
    <x v="2"/>
    <m/>
    <m/>
    <m/>
    <m/>
  </r>
  <r>
    <n v="942"/>
    <s v="JS-156853"/>
    <s v="Jim Sink"/>
    <x v="2"/>
    <x v="2"/>
    <s v="Honduras"/>
    <s v="Cortes"/>
    <s v="San Pedro Sula"/>
    <s v="LATAM"/>
    <s v="US-2014-130085"/>
    <x v="14"/>
    <s v="High"/>
    <s v="FUR-CH-10001616"/>
    <x v="266"/>
    <x v="1"/>
    <s v="Chairs"/>
    <x v="0"/>
    <n v="32.159466666666674"/>
    <n v="44.679111111111126"/>
    <n v="80.422400000000025"/>
    <n v="0.4"/>
    <n v="-16.056000000000001"/>
    <x v="2"/>
    <d v="2014-07-06T00:00:00"/>
    <d v="2014-07-06T00:00:00"/>
    <n v="2"/>
    <x v="1"/>
    <n v="0"/>
    <x v="2"/>
    <n v="6.5540000000000003"/>
    <x v="0"/>
    <n v="27"/>
    <n v="-0.1996458698074168"/>
    <n v="0"/>
    <x v="2"/>
    <m/>
    <m/>
    <m/>
    <m/>
  </r>
  <r>
    <n v="943"/>
    <s v="JS-156853"/>
    <s v="Jim Sink"/>
    <x v="2"/>
    <x v="2"/>
    <s v="Honduras"/>
    <s v="Cortes"/>
    <s v="San Pedro Sula"/>
    <s v="LATAM"/>
    <s v="US-2014-130085"/>
    <x v="14"/>
    <s v="High"/>
    <s v="TEC-PH-10001587"/>
    <x v="715"/>
    <x v="2"/>
    <s v="Phones"/>
    <x v="0"/>
    <n v="46.679733333333331"/>
    <n v="58.339555555555549"/>
    <n v="105.01119999999999"/>
    <n v="0.4"/>
    <n v="-35.027999999999999"/>
    <x v="2"/>
    <d v="2014-07-06T00:00:00"/>
    <d v="2014-07-07T00:00:00"/>
    <n v="3"/>
    <x v="0"/>
    <n v="1"/>
    <x v="2"/>
    <n v="6.4429999999999996"/>
    <x v="0"/>
    <n v="27"/>
    <n v="-0.33356441979522189"/>
    <n v="1"/>
    <x v="1"/>
    <m/>
    <m/>
    <m/>
    <m/>
  </r>
  <r>
    <n v="944"/>
    <s v="JS-156853"/>
    <s v="Jim Sink"/>
    <x v="2"/>
    <x v="2"/>
    <s v="Honduras"/>
    <s v="Cortes"/>
    <s v="San Pedro Sula"/>
    <s v="LATAM"/>
    <s v="US-2014-130085"/>
    <x v="14"/>
    <s v="High"/>
    <s v="TEC-PH-10003636"/>
    <x v="476"/>
    <x v="2"/>
    <s v="Phones"/>
    <x v="4"/>
    <n v="71.201600000000028"/>
    <n v="93.429333333333389"/>
    <n v="56.057600000000029"/>
    <n v="0.4"/>
    <n v="-15.144"/>
    <x v="2"/>
    <d v="2014-07-06T00:00:00"/>
    <d v="2014-07-06T00:00:00"/>
    <n v="2"/>
    <x v="1"/>
    <n v="0"/>
    <x v="2"/>
    <n v="4.6849999999999996"/>
    <x v="0"/>
    <n v="27"/>
    <n v="-0.2701507021349468"/>
    <n v="0"/>
    <x v="2"/>
    <m/>
    <m/>
    <m/>
    <m/>
  </r>
  <r>
    <n v="945"/>
    <s v="JS-156853"/>
    <s v="Jim Sink"/>
    <x v="2"/>
    <x v="2"/>
    <s v="Honduras"/>
    <s v="Cortes"/>
    <s v="San Pedro Sula"/>
    <s v="LATAM"/>
    <s v="US-2014-130085"/>
    <x v="14"/>
    <s v="High"/>
    <s v="TEC-PH-10003784"/>
    <x v="716"/>
    <x v="2"/>
    <s v="Phones"/>
    <x v="2"/>
    <n v="98.448799999999991"/>
    <n v="115.928"/>
    <n v="139.11359999999999"/>
    <n v="0.4"/>
    <n v="-57.783999999999999"/>
    <x v="2"/>
    <d v="2014-07-06T00:00:00"/>
    <d v="2014-07-06T00:00:00"/>
    <n v="2"/>
    <x v="1"/>
    <n v="0"/>
    <x v="2"/>
    <n v="4.7709999999999999"/>
    <x v="0"/>
    <n v="27"/>
    <n v="-0.41537276010397262"/>
    <n v="0"/>
    <x v="2"/>
    <m/>
    <m/>
    <m/>
    <m/>
  </r>
  <r>
    <n v="946"/>
    <s v="KS-163003"/>
    <s v="Karen Seio"/>
    <x v="2"/>
    <x v="3"/>
    <s v="Cuba"/>
    <s v="Guantanamo"/>
    <s v="Guantanamo"/>
    <s v="LATAM"/>
    <s v="MX-2014-160934"/>
    <x v="392"/>
    <s v="Medium"/>
    <s v="TEC-CO-10002571"/>
    <x v="717"/>
    <x v="2"/>
    <s v="Copiers"/>
    <x v="0"/>
    <n v="73.75481042666668"/>
    <n v="95.8145595457582"/>
    <n v="286.86879128000004"/>
    <n v="2E-3"/>
    <n v="65.60436"/>
    <x v="0"/>
    <d v="2014-03-05T00:00:00"/>
    <d v="2014-03-07T00:00:00"/>
    <n v="7"/>
    <x v="0"/>
    <n v="2"/>
    <x v="2"/>
    <n v="14.635"/>
    <x v="0"/>
    <n v="9"/>
    <n v="0.22869117169307715"/>
    <n v="1"/>
    <x v="3"/>
    <m/>
    <m/>
    <m/>
    <m/>
  </r>
  <r>
    <n v="947"/>
    <s v="KS-163003"/>
    <s v="Karen Seio"/>
    <x v="2"/>
    <x v="3"/>
    <s v="Cuba"/>
    <s v="Guantanamo"/>
    <s v="Guantanamo"/>
    <s v="LATAM"/>
    <s v="MX-2014-160934"/>
    <x v="392"/>
    <s v="Medium"/>
    <s v="OFF-ST-10001590"/>
    <x v="718"/>
    <x v="0"/>
    <s v="Storage"/>
    <x v="3"/>
    <n v="11.25"/>
    <n v="11.25"/>
    <n v="45"/>
    <n v="0"/>
    <n v="0"/>
    <x v="0"/>
    <d v="2014-03-05T00:00:00"/>
    <d v="2014-03-07T00:00:00"/>
    <n v="7"/>
    <x v="0"/>
    <n v="2"/>
    <x v="2"/>
    <n v="2.044"/>
    <x v="0"/>
    <n v="9"/>
    <n v="0"/>
    <n v="1"/>
    <x v="3"/>
    <m/>
    <m/>
    <m/>
    <m/>
  </r>
  <r>
    <n v="948"/>
    <s v="KS-163003"/>
    <s v="Karen Seio"/>
    <x v="2"/>
    <x v="3"/>
    <s v="Cuba"/>
    <s v="Guantanamo"/>
    <s v="Guantanamo"/>
    <s v="LATAM"/>
    <s v="MX-2014-160934"/>
    <x v="392"/>
    <s v="Medium"/>
    <s v="OFF-SU-10001132"/>
    <x v="39"/>
    <x v="0"/>
    <s v="Supplies"/>
    <x v="2"/>
    <n v="17.939999999999998"/>
    <n v="26"/>
    <n v="52"/>
    <n v="0"/>
    <n v="16.12"/>
    <x v="0"/>
    <d v="2014-03-05T00:00:00"/>
    <d v="2014-03-05T00:00:00"/>
    <n v="5"/>
    <x v="1"/>
    <n v="0"/>
    <x v="2"/>
    <n v="3.14"/>
    <x v="0"/>
    <n v="9"/>
    <n v="0.31"/>
    <n v="0"/>
    <x v="2"/>
    <m/>
    <m/>
    <m/>
    <m/>
  </r>
  <r>
    <n v="949"/>
    <s v="KS-163003"/>
    <s v="Karen Seio"/>
    <x v="2"/>
    <x v="3"/>
    <s v="Cuba"/>
    <s v="Guantanamo"/>
    <s v="Guantanamo"/>
    <s v="LATAM"/>
    <s v="MX-2014-160934"/>
    <x v="392"/>
    <s v="Medium"/>
    <s v="OFF-LA-10001063"/>
    <x v="719"/>
    <x v="0"/>
    <s v="Labels"/>
    <x v="3"/>
    <n v="4.34"/>
    <n v="6.5"/>
    <n v="26"/>
    <n v="0"/>
    <n v="8.64"/>
    <x v="0"/>
    <d v="2014-03-05T00:00:00"/>
    <d v="2014-03-08T00:00:00"/>
    <n v="8"/>
    <x v="0"/>
    <n v="3"/>
    <x v="2"/>
    <n v="0.74099999999999999"/>
    <x v="0"/>
    <n v="9"/>
    <n v="0.3323076923076923"/>
    <n v="1"/>
    <x v="0"/>
    <m/>
    <m/>
    <m/>
    <m/>
  </r>
  <r>
    <n v="950"/>
    <s v="TN-210403"/>
    <s v="Tanja Norvell"/>
    <x v="1"/>
    <x v="1"/>
    <s v="Colombia"/>
    <s v="Bogota"/>
    <s v="Bogota"/>
    <s v="LATAM"/>
    <s v="MX-2013-168354"/>
    <x v="393"/>
    <s v="Medium"/>
    <s v="OFF-BI-10004195"/>
    <x v="563"/>
    <x v="0"/>
    <s v="Binders"/>
    <x v="3"/>
    <n v="9.3000000000000007"/>
    <n v="10"/>
    <n v="40"/>
    <n v="0"/>
    <n v="2.8"/>
    <x v="1"/>
    <d v="2013-02-05T00:00:00"/>
    <d v="2013-02-07T00:00:00"/>
    <n v="5"/>
    <x v="0"/>
    <n v="2"/>
    <x v="5"/>
    <n v="1.1379999999999999"/>
    <x v="2"/>
    <n v="5"/>
    <n v="6.9999999999999993E-2"/>
    <n v="1"/>
    <x v="3"/>
    <m/>
    <m/>
    <m/>
    <m/>
  </r>
  <r>
    <n v="951"/>
    <s v="TN-210403"/>
    <s v="Tanja Norvell"/>
    <x v="1"/>
    <x v="1"/>
    <s v="Colombia"/>
    <s v="Bogota"/>
    <s v="Bogota"/>
    <s v="LATAM"/>
    <s v="MX-2013-168354"/>
    <x v="393"/>
    <s v="Medium"/>
    <s v="TEC-CO-10002700"/>
    <x v="531"/>
    <x v="2"/>
    <s v="Copiers"/>
    <x v="2"/>
    <n v="81.964793360000002"/>
    <n v="128.16444224448898"/>
    <n v="255.81622672"/>
    <n v="2E-3"/>
    <n v="91.88664"/>
    <x v="1"/>
    <d v="2013-02-05T00:00:00"/>
    <d v="2013-02-05T00:00:00"/>
    <n v="3"/>
    <x v="1"/>
    <n v="0"/>
    <x v="5"/>
    <n v="24.068000000000001"/>
    <x v="2"/>
    <n v="5"/>
    <n v="0.35919003723158349"/>
    <n v="0"/>
    <x v="2"/>
    <m/>
    <m/>
    <m/>
    <m/>
  </r>
  <r>
    <n v="952"/>
    <s v="AH-101203"/>
    <s v="Adrian Hane"/>
    <x v="1"/>
    <x v="0"/>
    <s v="Mexico"/>
    <s v="Quintana Roo"/>
    <s v="Cancun"/>
    <s v="LATAM"/>
    <s v="MX-2013-136721"/>
    <x v="3"/>
    <s v="Medium"/>
    <s v="TEC-CO-10002113"/>
    <x v="720"/>
    <x v="2"/>
    <s v="Copiers"/>
    <x v="9"/>
    <n v="67.482138106666682"/>
    <n v="97.802022150968611"/>
    <n v="585.63850864000005"/>
    <n v="2E-3"/>
    <n v="180.74567999999999"/>
    <x v="0"/>
    <d v="2013-03-10T00:00:00"/>
    <d v="2013-03-10T00:00:00"/>
    <n v="5"/>
    <x v="1"/>
    <n v="0"/>
    <x v="3"/>
    <n v="36.078000000000003"/>
    <x v="2"/>
    <n v="10"/>
    <n v="0.30863011453897887"/>
    <n v="0"/>
    <x v="2"/>
    <m/>
    <m/>
    <m/>
    <m/>
  </r>
  <r>
    <n v="953"/>
    <s v="AH-101203"/>
    <s v="Adrian Hane"/>
    <x v="1"/>
    <x v="0"/>
    <s v="Mexico"/>
    <s v="Quintana Roo"/>
    <s v="Cancun"/>
    <s v="LATAM"/>
    <s v="MX-2013-136721"/>
    <x v="3"/>
    <s v="Medium"/>
    <s v="FUR-CH-10001795"/>
    <x v="721"/>
    <x v="1"/>
    <s v="Chairs"/>
    <x v="5"/>
    <n v="36.123885714285713"/>
    <n v="55.144857142857134"/>
    <n v="308.81119999999999"/>
    <n v="0.2"/>
    <n v="55.944000000000003"/>
    <x v="0"/>
    <d v="2013-03-10T00:00:00"/>
    <d v="2013-03-10T00:00:00"/>
    <n v="5"/>
    <x v="1"/>
    <n v="0"/>
    <x v="3"/>
    <n v="19.321000000000002"/>
    <x v="2"/>
    <n v="10"/>
    <n v="0.1811592325666945"/>
    <n v="0"/>
    <x v="2"/>
    <m/>
    <m/>
    <m/>
    <m/>
  </r>
  <r>
    <n v="954"/>
    <s v="AR-108253"/>
    <s v="Anthony Rawles"/>
    <x v="2"/>
    <x v="3"/>
    <s v="Dominican Republic"/>
    <s v="Santo Domingo"/>
    <s v="Santo Domingo"/>
    <s v="LATAM"/>
    <s v="MX-2012-126795"/>
    <x v="226"/>
    <s v="High"/>
    <s v="OFF-PA-10002219"/>
    <x v="108"/>
    <x v="0"/>
    <s v="Paper"/>
    <x v="9"/>
    <n v="5.6298666666666675"/>
    <n v="11.242333333333333"/>
    <n v="53.963200000000001"/>
    <n v="0.2"/>
    <n v="20.184000000000001"/>
    <x v="0"/>
    <d v="2012-11-19T00:00:00"/>
    <d v="2012-11-19T00:00:00"/>
    <n v="5"/>
    <x v="1"/>
    <n v="0"/>
    <x v="4"/>
    <n v="5.3460000000000001"/>
    <x v="1"/>
    <n v="46"/>
    <n v="0.37403267411865865"/>
    <n v="0"/>
    <x v="2"/>
    <m/>
    <m/>
    <m/>
    <m/>
  </r>
  <r>
    <n v="955"/>
    <s v="AR-108253"/>
    <s v="Anthony Rawles"/>
    <x v="2"/>
    <x v="3"/>
    <s v="Dominican Republic"/>
    <s v="Santo Domingo"/>
    <s v="Santo Domingo"/>
    <s v="LATAM"/>
    <s v="MX-2012-126795"/>
    <x v="226"/>
    <s v="High"/>
    <s v="FUR-CH-10002653"/>
    <x v="121"/>
    <x v="1"/>
    <s v="Chairs"/>
    <x v="0"/>
    <n v="76.333333333333329"/>
    <n v="95.416666666666657"/>
    <n v="229"/>
    <n v="0.2"/>
    <n v="0"/>
    <x v="0"/>
    <d v="2012-11-19T00:00:00"/>
    <d v="2012-11-21T00:00:00"/>
    <n v="7"/>
    <x v="0"/>
    <n v="2"/>
    <x v="4"/>
    <n v="24.26"/>
    <x v="1"/>
    <n v="46"/>
    <n v="0"/>
    <n v="1"/>
    <x v="3"/>
    <m/>
    <m/>
    <m/>
    <m/>
  </r>
  <r>
    <n v="956"/>
    <s v="EH-140053"/>
    <s v="Erica Hernandez"/>
    <x v="1"/>
    <x v="1"/>
    <s v="Brazil"/>
    <s v="Rio Grande do Sul"/>
    <s v="Uruguaiana"/>
    <s v="LATAM"/>
    <s v="MX-2014-102064"/>
    <x v="4"/>
    <s v="Medium"/>
    <s v="OFF-ST-10002233"/>
    <x v="722"/>
    <x v="0"/>
    <s v="Storage"/>
    <x v="2"/>
    <n v="20.54"/>
    <n v="32.5"/>
    <n v="65"/>
    <n v="0"/>
    <n v="23.92"/>
    <x v="0"/>
    <d v="2014-09-29T00:00:00"/>
    <d v="2014-10-01T00:00:00"/>
    <n v="7"/>
    <x v="0"/>
    <n v="2"/>
    <x v="4"/>
    <n v="3.8620000000000001"/>
    <x v="0"/>
    <n v="39"/>
    <n v="0.36800000000000005"/>
    <n v="1"/>
    <x v="3"/>
    <m/>
    <m/>
    <m/>
    <m/>
  </r>
  <r>
    <n v="957"/>
    <s v="ZC-219103"/>
    <s v="Zuschuss Carroll"/>
    <x v="0"/>
    <x v="2"/>
    <s v="El Salvador"/>
    <s v="San Salvador"/>
    <s v="San Salvador"/>
    <s v="LATAM"/>
    <s v="MX-2014-105921"/>
    <x v="394"/>
    <s v="Medium"/>
    <s v="TEC-AC-10004626"/>
    <x v="723"/>
    <x v="2"/>
    <s v="Accessories"/>
    <x v="2"/>
    <n v="171"/>
    <n v="171"/>
    <n v="342"/>
    <n v="0"/>
    <n v="0"/>
    <x v="0"/>
    <d v="2014-06-02T00:00:00"/>
    <d v="2014-06-02T00:00:00"/>
    <n v="5"/>
    <x v="1"/>
    <n v="0"/>
    <x v="4"/>
    <n v="21.713000000000001"/>
    <x v="0"/>
    <n v="22"/>
    <n v="0"/>
    <n v="0"/>
    <x v="2"/>
    <m/>
    <m/>
    <m/>
    <m/>
  </r>
  <r>
    <n v="958"/>
    <s v="JB-160003"/>
    <s v="Joy Bell-"/>
    <x v="0"/>
    <x v="1"/>
    <s v="Brazil"/>
    <s v="Parana"/>
    <s v="Arapongas"/>
    <s v="LATAM"/>
    <s v="MX-2011-124233"/>
    <x v="395"/>
    <s v="Medium"/>
    <s v="OFF-SU-10001892"/>
    <x v="724"/>
    <x v="0"/>
    <s v="Supplies"/>
    <x v="0"/>
    <n v="19.61333333333333"/>
    <n v="23.333333333333329"/>
    <n v="69.999999999999986"/>
    <n v="0"/>
    <n v="11.16"/>
    <x v="3"/>
    <d v="2011-04-06T00:00:00"/>
    <d v="2011-04-08T00:00:00"/>
    <n v="2"/>
    <x v="0"/>
    <n v="2"/>
    <x v="4"/>
    <n v="8.4019999999999992"/>
    <x v="3"/>
    <n v="15"/>
    <n v="0.15942857142857148"/>
    <n v="1"/>
    <x v="3"/>
    <m/>
    <m/>
    <m/>
    <m/>
  </r>
  <r>
    <n v="959"/>
    <s v="TM-214903"/>
    <s v="Tony Molinari"/>
    <x v="0"/>
    <x v="0"/>
    <s v="Mexico"/>
    <s v="Baja California"/>
    <s v="Tijuana"/>
    <s v="LATAM"/>
    <s v="MX-2011-144463"/>
    <x v="396"/>
    <s v="Medium"/>
    <s v="OFF-PA-10000677"/>
    <x v="725"/>
    <x v="0"/>
    <s v="Paper"/>
    <x v="4"/>
    <n v="6.38"/>
    <n v="11"/>
    <n v="11"/>
    <n v="0"/>
    <n v="4.62"/>
    <x v="0"/>
    <d v="2011-09-10T00:00:00"/>
    <d v="2011-09-10T00:00:00"/>
    <n v="5"/>
    <x v="1"/>
    <n v="0"/>
    <x v="1"/>
    <n v="1.3919999999999999"/>
    <x v="3"/>
    <n v="37"/>
    <n v="0.42"/>
    <n v="0"/>
    <x v="2"/>
    <m/>
    <m/>
    <m/>
    <m/>
  </r>
  <r>
    <n v="960"/>
    <s v="TM-214903"/>
    <s v="Tony Molinari"/>
    <x v="0"/>
    <x v="0"/>
    <s v="Mexico"/>
    <s v="Baja California"/>
    <s v="Tijuana"/>
    <s v="LATAM"/>
    <s v="MX-2011-144463"/>
    <x v="396"/>
    <s v="Medium"/>
    <s v="TEC-AC-10000086"/>
    <x v="726"/>
    <x v="2"/>
    <s v="Accessories"/>
    <x v="4"/>
    <n v="14.7"/>
    <n v="20"/>
    <n v="20"/>
    <n v="0"/>
    <n v="5.3"/>
    <x v="0"/>
    <d v="2011-09-10T00:00:00"/>
    <d v="2011-09-11T00:00:00"/>
    <n v="6"/>
    <x v="0"/>
    <n v="1"/>
    <x v="1"/>
    <n v="0.82599999999999996"/>
    <x v="3"/>
    <n v="37"/>
    <n v="0.26500000000000001"/>
    <n v="1"/>
    <x v="1"/>
    <m/>
    <m/>
    <m/>
    <m/>
  </r>
  <r>
    <n v="961"/>
    <s v="TM-214903"/>
    <s v="Tony Molinari"/>
    <x v="0"/>
    <x v="0"/>
    <s v="Mexico"/>
    <s v="Baja California"/>
    <s v="Tijuana"/>
    <s v="LATAM"/>
    <s v="MX-2011-144463"/>
    <x v="396"/>
    <s v="Medium"/>
    <s v="OFF-PA-10001470"/>
    <x v="103"/>
    <x v="0"/>
    <s v="Paper"/>
    <x v="7"/>
    <n v="11.34"/>
    <n v="18.600000000000001"/>
    <n v="93"/>
    <n v="0"/>
    <n v="36.299999999999997"/>
    <x v="0"/>
    <d v="2011-09-10T00:00:00"/>
    <d v="2011-09-12T00:00:00"/>
    <n v="7"/>
    <x v="0"/>
    <n v="2"/>
    <x v="1"/>
    <n v="4.968"/>
    <x v="3"/>
    <n v="37"/>
    <n v="0.39032258064516123"/>
    <n v="1"/>
    <x v="3"/>
    <m/>
    <m/>
    <m/>
    <m/>
  </r>
  <r>
    <n v="962"/>
    <s v="CA-127753"/>
    <s v="Cynthia Arntzen"/>
    <x v="0"/>
    <x v="1"/>
    <s v="Brazil"/>
    <s v="Parana"/>
    <s v="Curitiba"/>
    <s v="LATAM"/>
    <s v="MX-2014-115483"/>
    <x v="397"/>
    <s v="Medium"/>
    <s v="TEC-PH-10003522"/>
    <x v="727"/>
    <x v="2"/>
    <s v="Phones"/>
    <x v="7"/>
    <n v="27.439999999999998"/>
    <n v="49.8"/>
    <n v="249"/>
    <n v="0"/>
    <n v="111.8"/>
    <x v="0"/>
    <d v="2014-07-03T00:00:00"/>
    <d v="2014-07-03T00:00:00"/>
    <n v="5"/>
    <x v="1"/>
    <n v="0"/>
    <x v="5"/>
    <n v="16.911000000000001"/>
    <x v="0"/>
    <n v="26"/>
    <n v="0.44899598393574297"/>
    <n v="0"/>
    <x v="2"/>
    <m/>
    <m/>
    <m/>
    <m/>
  </r>
  <r>
    <n v="963"/>
    <s v="CA-127753"/>
    <s v="Cynthia Arntzen"/>
    <x v="0"/>
    <x v="1"/>
    <s v="Brazil"/>
    <s v="Parana"/>
    <s v="Curitiba"/>
    <s v="LATAM"/>
    <s v="MX-2014-115483"/>
    <x v="397"/>
    <s v="Medium"/>
    <s v="OFF-BI-10004142"/>
    <x v="161"/>
    <x v="0"/>
    <s v="Binders"/>
    <x v="0"/>
    <n v="3.0933333333333337"/>
    <n v="5.3333333333333339"/>
    <n v="16"/>
    <n v="0"/>
    <n v="6.72"/>
    <x v="0"/>
    <d v="2014-07-03T00:00:00"/>
    <d v="2014-07-03T00:00:00"/>
    <n v="5"/>
    <x v="1"/>
    <n v="0"/>
    <x v="5"/>
    <n v="0.77300000000000002"/>
    <x v="0"/>
    <n v="26"/>
    <n v="0.42"/>
    <n v="0"/>
    <x v="2"/>
    <m/>
    <m/>
    <m/>
    <m/>
  </r>
  <r>
    <n v="964"/>
    <s v="MH-172903"/>
    <s v="Marc Harrigan"/>
    <x v="1"/>
    <x v="0"/>
    <s v="Mexico"/>
    <s v="Jalisco"/>
    <s v="Zapopan"/>
    <s v="LATAM"/>
    <s v="MX-2012-102960"/>
    <x v="398"/>
    <s v="High"/>
    <s v="OFF-AR-10004422"/>
    <x v="728"/>
    <x v="0"/>
    <s v="Art"/>
    <x v="2"/>
    <n v="18.899999999999999"/>
    <n v="32.5"/>
    <n v="65"/>
    <n v="0"/>
    <n v="27.2"/>
    <x v="3"/>
    <d v="2012-06-16T00:00:00"/>
    <d v="2012-06-18T00:00:00"/>
    <n v="2"/>
    <x v="0"/>
    <n v="2"/>
    <x v="5"/>
    <n v="13.132999999999999"/>
    <x v="1"/>
    <n v="24"/>
    <n v="0.41846153846153844"/>
    <n v="1"/>
    <x v="3"/>
    <m/>
    <m/>
    <m/>
    <m/>
  </r>
  <r>
    <n v="965"/>
    <s v="BH-117103"/>
    <s v="Brosina Hoffman"/>
    <x v="0"/>
    <x v="0"/>
    <s v="Mexico"/>
    <s v="Coahuila"/>
    <s v="Saltillo"/>
    <s v="LATAM"/>
    <s v="US-2013-108567"/>
    <x v="159"/>
    <s v="Critical"/>
    <s v="FUR-FU-10004915"/>
    <x v="529"/>
    <x v="1"/>
    <s v="Furnishings"/>
    <x v="0"/>
    <n v="81.603466666666705"/>
    <n v="89.652444444444498"/>
    <n v="161.37440000000009"/>
    <n v="0.4"/>
    <n v="-83.436000000000007"/>
    <x v="1"/>
    <d v="2013-06-07T00:00:00"/>
    <d v="2013-06-08T00:00:00"/>
    <n v="4"/>
    <x v="0"/>
    <n v="1"/>
    <x v="3"/>
    <n v="28.292999999999999"/>
    <x v="2"/>
    <n v="23"/>
    <n v="-0.51703368068293332"/>
    <n v="1"/>
    <x v="1"/>
    <m/>
    <m/>
    <m/>
    <m/>
  </r>
  <r>
    <n v="966"/>
    <s v="FH-143503"/>
    <s v="Fred Harton"/>
    <x v="0"/>
    <x v="0"/>
    <s v="Mexico"/>
    <s v="Mexico"/>
    <s v="Toluca"/>
    <s v="LATAM"/>
    <s v="MX-2013-158358"/>
    <x v="399"/>
    <s v="Medium"/>
    <s v="FUR-CH-10004219"/>
    <x v="729"/>
    <x v="1"/>
    <s v="Chairs"/>
    <x v="0"/>
    <n v="27.449066666666667"/>
    <n v="36.621333333333332"/>
    <n v="87.891200000000012"/>
    <n v="0.2"/>
    <n v="5.5439999999999996"/>
    <x v="0"/>
    <d v="2013-08-26T00:00:00"/>
    <d v="2013-08-26T00:00:00"/>
    <n v="5"/>
    <x v="1"/>
    <n v="0"/>
    <x v="4"/>
    <n v="5.7060000000000004"/>
    <x v="2"/>
    <n v="34"/>
    <n v="6.3077987329789545E-2"/>
    <n v="0"/>
    <x v="2"/>
    <m/>
    <m/>
    <m/>
    <m/>
  </r>
  <r>
    <n v="967"/>
    <s v="FH-143503"/>
    <s v="Fred Harton"/>
    <x v="0"/>
    <x v="0"/>
    <s v="Mexico"/>
    <s v="Mexico"/>
    <s v="Toluca"/>
    <s v="LATAM"/>
    <s v="MX-2013-158358"/>
    <x v="399"/>
    <s v="Medium"/>
    <s v="OFF-AR-10003680"/>
    <x v="730"/>
    <x v="0"/>
    <s v="Art"/>
    <x v="2"/>
    <n v="10.039999999999999"/>
    <n v="19.5"/>
    <n v="39"/>
    <n v="0"/>
    <n v="18.920000000000002"/>
    <x v="0"/>
    <d v="2013-08-26T00:00:00"/>
    <d v="2013-08-27T00:00:00"/>
    <n v="6"/>
    <x v="0"/>
    <n v="1"/>
    <x v="4"/>
    <n v="2.3620000000000001"/>
    <x v="2"/>
    <n v="34"/>
    <n v="0.48512820512820515"/>
    <n v="1"/>
    <x v="1"/>
    <m/>
    <m/>
    <m/>
    <m/>
  </r>
  <r>
    <n v="968"/>
    <s v="MC-178453"/>
    <s v="Michael Chen"/>
    <x v="0"/>
    <x v="0"/>
    <s v="Mexico"/>
    <s v="Tamaulipas"/>
    <s v="Tampico"/>
    <s v="LATAM"/>
    <s v="MX-2013-145373"/>
    <x v="400"/>
    <s v="Medium"/>
    <s v="OFF-EN-10000315"/>
    <x v="731"/>
    <x v="0"/>
    <s v="Envelopes"/>
    <x v="4"/>
    <n v="9.42"/>
    <n v="17"/>
    <n v="17"/>
    <n v="0"/>
    <n v="7.58"/>
    <x v="0"/>
    <d v="2013-08-24T00:00:00"/>
    <d v="2013-08-24T00:00:00"/>
    <n v="5"/>
    <x v="1"/>
    <n v="0"/>
    <x v="1"/>
    <n v="0.96"/>
    <x v="2"/>
    <n v="34"/>
    <n v="0.44588235294117645"/>
    <n v="0"/>
    <x v="2"/>
    <m/>
    <m/>
    <m/>
    <m/>
  </r>
  <r>
    <n v="969"/>
    <s v="RF-198403"/>
    <s v="Roy Franzosisch"/>
    <x v="0"/>
    <x v="2"/>
    <s v="Nicaragua"/>
    <s v="Managua"/>
    <s v="Managua"/>
    <s v="LATAM"/>
    <s v="MX-2012-113523"/>
    <x v="401"/>
    <s v="High"/>
    <s v="TEC-CO-10004981"/>
    <x v="177"/>
    <x v="2"/>
    <s v="Copiers"/>
    <x v="2"/>
    <n v="44.889920000000011"/>
    <n v="80.090100200400812"/>
    <n v="159.85984000000002"/>
    <n v="2E-3"/>
    <n v="70.08"/>
    <x v="3"/>
    <d v="2012-06-22T00:00:00"/>
    <d v="2012-06-22T00:00:00"/>
    <n v="0"/>
    <x v="1"/>
    <n v="0"/>
    <x v="2"/>
    <n v="20.629000000000001"/>
    <x v="1"/>
    <n v="25"/>
    <n v="0.43838402440537905"/>
    <n v="0"/>
    <x v="2"/>
    <m/>
    <m/>
    <m/>
    <m/>
  </r>
  <r>
    <n v="970"/>
    <s v="PK-189103"/>
    <s v="Paul Knutson"/>
    <x v="1"/>
    <x v="0"/>
    <s v="Mexico"/>
    <s v="Baja California"/>
    <s v="Tijuana"/>
    <s v="LATAM"/>
    <s v="US-2013-111332"/>
    <x v="323"/>
    <s v="High"/>
    <s v="FUR-FU-10003901"/>
    <x v="732"/>
    <x v="1"/>
    <s v="Furnishings"/>
    <x v="2"/>
    <n v="14.681599999999998"/>
    <n v="18.895999999999997"/>
    <n v="22.675199999999997"/>
    <n v="0.4"/>
    <n v="-6.6879999999999997"/>
    <x v="2"/>
    <d v="2013-08-01T00:00:00"/>
    <d v="2013-08-01T00:00:00"/>
    <n v="2"/>
    <x v="1"/>
    <n v="0"/>
    <x v="3"/>
    <n v="4.2039999999999997"/>
    <x v="2"/>
    <n v="31"/>
    <n v="-0.29494778436353375"/>
    <n v="0"/>
    <x v="2"/>
    <m/>
    <m/>
    <m/>
    <m/>
  </r>
  <r>
    <n v="971"/>
    <s v="JR-162103"/>
    <s v="Justin Ritter"/>
    <x v="2"/>
    <x v="3"/>
    <s v="Cuba"/>
    <s v="Santiago de Cuba"/>
    <s v="Santiago de Cuba"/>
    <s v="LATAM"/>
    <s v="MX-2014-120530"/>
    <x v="402"/>
    <s v="Medium"/>
    <s v="OFF-SU-10001382"/>
    <x v="733"/>
    <x v="0"/>
    <s v="Supplies"/>
    <x v="3"/>
    <n v="16.560000000000002"/>
    <n v="27.5"/>
    <n v="110"/>
    <n v="0"/>
    <n v="43.76"/>
    <x v="0"/>
    <d v="2014-06-25T00:00:00"/>
    <d v="2014-06-25T00:00:00"/>
    <n v="5"/>
    <x v="1"/>
    <n v="0"/>
    <x v="2"/>
    <n v="8.1010000000000009"/>
    <x v="0"/>
    <n v="25"/>
    <n v="0.39781818181818179"/>
    <n v="0"/>
    <x v="2"/>
    <m/>
    <m/>
    <m/>
    <m/>
  </r>
  <r>
    <n v="972"/>
    <s v="JR-162103"/>
    <s v="Justin Ritter"/>
    <x v="2"/>
    <x v="3"/>
    <s v="Cuba"/>
    <s v="Santiago de Cuba"/>
    <s v="Santiago de Cuba"/>
    <s v="LATAM"/>
    <s v="MX-2014-120530"/>
    <x v="402"/>
    <s v="Medium"/>
    <s v="OFF-BI-10003372"/>
    <x v="198"/>
    <x v="0"/>
    <s v="Binders"/>
    <x v="4"/>
    <n v="34.659999999999997"/>
    <n v="35"/>
    <n v="35"/>
    <n v="0"/>
    <n v="0.34"/>
    <x v="0"/>
    <d v="2014-06-25T00:00:00"/>
    <d v="2014-06-25T00:00:00"/>
    <n v="5"/>
    <x v="1"/>
    <n v="0"/>
    <x v="2"/>
    <n v="2.8759999999999999"/>
    <x v="0"/>
    <n v="25"/>
    <n v="9.7142857142857152E-3"/>
    <n v="0"/>
    <x v="2"/>
    <m/>
    <m/>
    <m/>
    <m/>
  </r>
  <r>
    <n v="973"/>
    <s v="JR-162103"/>
    <s v="Justin Ritter"/>
    <x v="2"/>
    <x v="3"/>
    <s v="Cuba"/>
    <s v="Santiago de Cuba"/>
    <s v="Santiago de Cuba"/>
    <s v="LATAM"/>
    <s v="MX-2014-120530"/>
    <x v="402"/>
    <s v="Medium"/>
    <s v="OFF-LA-10000738"/>
    <x v="734"/>
    <x v="0"/>
    <s v="Labels"/>
    <x v="0"/>
    <n v="2.5266666666666668"/>
    <n v="4.666666666666667"/>
    <n v="14"/>
    <n v="0"/>
    <n v="6.42"/>
    <x v="0"/>
    <d v="2014-06-25T00:00:00"/>
    <d v="2014-06-25T00:00:00"/>
    <n v="5"/>
    <x v="1"/>
    <n v="0"/>
    <x v="2"/>
    <n v="1.98"/>
    <x v="0"/>
    <n v="25"/>
    <n v="0.45857142857142857"/>
    <n v="0"/>
    <x v="2"/>
    <m/>
    <m/>
    <m/>
    <m/>
  </r>
  <r>
    <n v="974"/>
    <s v="MV-181903"/>
    <s v="Mike Vittorini"/>
    <x v="0"/>
    <x v="2"/>
    <s v="Nicaragua"/>
    <s v="Esteli"/>
    <s v="Esteli"/>
    <s v="LATAM"/>
    <s v="MX-2012-157651"/>
    <x v="317"/>
    <s v="Medium"/>
    <s v="FUR-FU-10001175"/>
    <x v="655"/>
    <x v="1"/>
    <s v="Furnishings"/>
    <x v="4"/>
    <n v="26.6"/>
    <n v="28"/>
    <n v="28"/>
    <n v="0"/>
    <n v="1.4"/>
    <x v="0"/>
    <d v="2012-07-14T00:00:00"/>
    <d v="2012-07-14T00:00:00"/>
    <n v="5"/>
    <x v="1"/>
    <n v="0"/>
    <x v="1"/>
    <n v="1.014"/>
    <x v="1"/>
    <n v="28"/>
    <n v="4.9999999999999996E-2"/>
    <n v="0"/>
    <x v="2"/>
    <m/>
    <m/>
    <m/>
    <m/>
  </r>
  <r>
    <n v="975"/>
    <s v="NP-186853"/>
    <s v="Nora Pelletier"/>
    <x v="1"/>
    <x v="0"/>
    <s v="Mexico"/>
    <s v="Guanajuato"/>
    <s v="Irapuato"/>
    <s v="LATAM"/>
    <s v="MX-2014-111122"/>
    <x v="261"/>
    <s v="Critical"/>
    <s v="OFF-ST-10002538"/>
    <x v="234"/>
    <x v="0"/>
    <s v="Storage"/>
    <x v="0"/>
    <n v="56.786666666666669"/>
    <n v="94.666666666666671"/>
    <n v="284"/>
    <n v="0"/>
    <n v="113.64"/>
    <x v="3"/>
    <d v="2014-01-15T00:00:00"/>
    <d v="2014-01-18T00:00:00"/>
    <n v="3"/>
    <x v="0"/>
    <n v="3"/>
    <x v="4"/>
    <n v="103.404"/>
    <x v="0"/>
    <n v="3"/>
    <n v="0.40014084507042252"/>
    <n v="1"/>
    <x v="0"/>
    <m/>
    <m/>
    <m/>
    <m/>
  </r>
  <r>
    <n v="976"/>
    <s v="NP-186853"/>
    <s v="Nora Pelletier"/>
    <x v="1"/>
    <x v="0"/>
    <s v="Mexico"/>
    <s v="Guanajuato"/>
    <s v="Irapuato"/>
    <s v="LATAM"/>
    <s v="MX-2014-111122"/>
    <x v="261"/>
    <s v="Critical"/>
    <s v="TEC-CO-10002201"/>
    <x v="735"/>
    <x v="2"/>
    <s v="Copiers"/>
    <x v="3"/>
    <n v="72.996335599999995"/>
    <n v="83.89632825651303"/>
    <n v="334.9141424"/>
    <n v="2E-3"/>
    <n v="42.928800000000003"/>
    <x v="3"/>
    <d v="2014-01-15T00:00:00"/>
    <d v="2014-01-15T00:00:00"/>
    <n v="0"/>
    <x v="1"/>
    <n v="0"/>
    <x v="4"/>
    <n v="138.40100000000001"/>
    <x v="0"/>
    <n v="3"/>
    <n v="0.12817852268755076"/>
    <n v="0"/>
    <x v="2"/>
    <m/>
    <m/>
    <m/>
    <m/>
  </r>
  <r>
    <n v="977"/>
    <s v="LH-170203"/>
    <s v="Lisa Hazard"/>
    <x v="0"/>
    <x v="3"/>
    <s v="Cuba"/>
    <s v="Cienfuegos"/>
    <s v="Cienfuegos"/>
    <s v="LATAM"/>
    <s v="MX-2013-101126"/>
    <x v="403"/>
    <s v="Medium"/>
    <s v="OFF-ST-10004646"/>
    <x v="736"/>
    <x v="0"/>
    <s v="Storage"/>
    <x v="1"/>
    <n v="71.91"/>
    <n v="138.25"/>
    <n v="1106"/>
    <n v="0"/>
    <n v="530.72"/>
    <x v="0"/>
    <d v="2013-12-23T00:00:00"/>
    <d v="2013-12-23T00:00:00"/>
    <n v="5"/>
    <x v="1"/>
    <n v="0"/>
    <x v="4"/>
    <n v="19.373999999999999"/>
    <x v="2"/>
    <n v="51"/>
    <n v="0.47985533453887885"/>
    <n v="0"/>
    <x v="2"/>
    <m/>
    <m/>
    <m/>
    <m/>
  </r>
  <r>
    <n v="978"/>
    <s v="LH-170203"/>
    <s v="Lisa Hazard"/>
    <x v="0"/>
    <x v="3"/>
    <s v="Cuba"/>
    <s v="Cienfuegos"/>
    <s v="Cienfuegos"/>
    <s v="LATAM"/>
    <s v="MX-2013-101126"/>
    <x v="403"/>
    <s v="Medium"/>
    <s v="FUR-FU-10003419"/>
    <x v="606"/>
    <x v="1"/>
    <s v="Furnishings"/>
    <x v="7"/>
    <n v="19.16"/>
    <n v="36.799999999999997"/>
    <n v="184"/>
    <n v="0"/>
    <n v="88.2"/>
    <x v="0"/>
    <d v="2013-12-23T00:00:00"/>
    <d v="2013-12-23T00:00:00"/>
    <n v="5"/>
    <x v="1"/>
    <n v="0"/>
    <x v="4"/>
    <n v="15.157"/>
    <x v="2"/>
    <n v="51"/>
    <n v="0.47934782608695653"/>
    <n v="0"/>
    <x v="2"/>
    <m/>
    <m/>
    <m/>
    <m/>
  </r>
  <r>
    <n v="979"/>
    <s v="LH-170203"/>
    <s v="Lisa Hazard"/>
    <x v="0"/>
    <x v="3"/>
    <s v="Cuba"/>
    <s v="Cienfuegos"/>
    <s v="Cienfuegos"/>
    <s v="LATAM"/>
    <s v="MX-2013-101126"/>
    <x v="403"/>
    <s v="Medium"/>
    <s v="TEC-CO-10004185"/>
    <x v="737"/>
    <x v="2"/>
    <s v="Copiers"/>
    <x v="2"/>
    <n v="60.501675199999994"/>
    <n v="78.621317835671334"/>
    <n v="156.92815039999999"/>
    <n v="2E-3"/>
    <n v="35.924799999999998"/>
    <x v="0"/>
    <d v="2013-12-23T00:00:00"/>
    <d v="2013-12-23T00:00:00"/>
    <n v="5"/>
    <x v="1"/>
    <n v="0"/>
    <x v="4"/>
    <n v="9.8650000000000002"/>
    <x v="2"/>
    <n v="51"/>
    <n v="0.22892514764514804"/>
    <n v="0"/>
    <x v="2"/>
    <m/>
    <m/>
    <m/>
    <m/>
  </r>
  <r>
    <n v="980"/>
    <s v="BN-114703"/>
    <s v="Brad Norvell"/>
    <x v="2"/>
    <x v="2"/>
    <s v="Nicaragua"/>
    <s v="Managua"/>
    <s v="Managua"/>
    <s v="LATAM"/>
    <s v="MX-2014-112522"/>
    <x v="404"/>
    <s v="Medium"/>
    <s v="OFF-EN-10000338"/>
    <x v="738"/>
    <x v="0"/>
    <s v="Envelopes"/>
    <x v="4"/>
    <n v="11.86"/>
    <n v="24"/>
    <n v="24"/>
    <n v="0"/>
    <n v="12.14"/>
    <x v="2"/>
    <d v="2014-08-08T00:00:00"/>
    <d v="2014-08-08T00:00:00"/>
    <n v="2"/>
    <x v="1"/>
    <n v="0"/>
    <x v="4"/>
    <n v="1.4490000000000001"/>
    <x v="0"/>
    <n v="32"/>
    <n v="0.50583333333333336"/>
    <n v="0"/>
    <x v="2"/>
    <m/>
    <m/>
    <m/>
    <m/>
  </r>
  <r>
    <n v="981"/>
    <s v="BN-114703"/>
    <s v="Brad Norvell"/>
    <x v="2"/>
    <x v="2"/>
    <s v="Nicaragua"/>
    <s v="Managua"/>
    <s v="Managua"/>
    <s v="LATAM"/>
    <s v="MX-2014-112522"/>
    <x v="404"/>
    <s v="Medium"/>
    <s v="TEC-CO-10001824"/>
    <x v="236"/>
    <x v="2"/>
    <s v="Copiers"/>
    <x v="2"/>
    <n v="65.751483839999992"/>
    <n v="81.131827494989977"/>
    <n v="161.93912767999998"/>
    <n v="2E-3"/>
    <n v="30.436160000000001"/>
    <x v="2"/>
    <d v="2014-08-08T00:00:00"/>
    <d v="2014-08-09T00:00:00"/>
    <n v="3"/>
    <x v="0"/>
    <n v="1"/>
    <x v="4"/>
    <n v="15.04"/>
    <x v="0"/>
    <n v="32"/>
    <n v="0.18794815333415538"/>
    <n v="1"/>
    <x v="1"/>
    <m/>
    <m/>
    <m/>
    <m/>
  </r>
  <r>
    <n v="982"/>
    <s v="AS-100903"/>
    <s v="Adam Shillingsburg"/>
    <x v="0"/>
    <x v="1"/>
    <s v="Peru"/>
    <s v="Lima"/>
    <s v="Barranca"/>
    <s v="LATAM"/>
    <s v="MX-2014-106873"/>
    <x v="405"/>
    <s v="Low"/>
    <s v="TEC-PH-10003312"/>
    <x v="262"/>
    <x v="2"/>
    <s v="Phones"/>
    <x v="2"/>
    <n v="31.272000000000002"/>
    <n v="52.986666666666672"/>
    <n v="63.584000000000003"/>
    <n v="0.4"/>
    <n v="1.04"/>
    <x v="0"/>
    <d v="2014-04-29T00:00:00"/>
    <d v="2014-04-29T00:00:00"/>
    <n v="5"/>
    <x v="1"/>
    <n v="0"/>
    <x v="0"/>
    <n v="6.7910000000000004"/>
    <x v="0"/>
    <n v="17"/>
    <n v="1.6356316054353295E-2"/>
    <n v="0"/>
    <x v="2"/>
    <m/>
    <m/>
    <m/>
    <m/>
  </r>
  <r>
    <n v="983"/>
    <s v="DK-129853"/>
    <s v="Darren Koutras"/>
    <x v="0"/>
    <x v="3"/>
    <s v="Dominican Republic"/>
    <s v="Santo Domingo"/>
    <s v="Santo Domingo"/>
    <s v="LATAM"/>
    <s v="US-2011-107594"/>
    <x v="406"/>
    <s v="High"/>
    <s v="FUR-FU-10003608"/>
    <x v="47"/>
    <x v="1"/>
    <s v="Furnishings"/>
    <x v="2"/>
    <n v="10.925000000000001"/>
    <n v="15.95"/>
    <n v="15.95"/>
    <n v="0.5"/>
    <n v="-5.9"/>
    <x v="3"/>
    <d v="2011-03-24T00:00:00"/>
    <d v="2011-03-24T00:00:00"/>
    <n v="0"/>
    <x v="1"/>
    <n v="0"/>
    <x v="0"/>
    <n v="2.8029999999999999"/>
    <x v="3"/>
    <n v="13"/>
    <n v="-0.36990595611285271"/>
    <n v="0"/>
    <x v="2"/>
    <m/>
    <m/>
    <m/>
    <m/>
  </r>
  <r>
    <n v="984"/>
    <s v="SN-207103"/>
    <s v="Steve Nguyen"/>
    <x v="1"/>
    <x v="2"/>
    <s v="Nicaragua"/>
    <s v="Managua"/>
    <s v="Managua"/>
    <s v="LATAM"/>
    <s v="MX-2014-164294"/>
    <x v="270"/>
    <s v="Medium"/>
    <s v="FUR-BO-10004142"/>
    <x v="331"/>
    <x v="1"/>
    <s v="Bookcases"/>
    <x v="2"/>
    <n v="172.24"/>
    <n v="292"/>
    <n v="584"/>
    <n v="0"/>
    <n v="239.52"/>
    <x v="0"/>
    <d v="2014-11-22T00:00:00"/>
    <d v="2014-11-24T00:00:00"/>
    <n v="7"/>
    <x v="0"/>
    <n v="2"/>
    <x v="1"/>
    <n v="47.121000000000002"/>
    <x v="0"/>
    <n v="47"/>
    <n v="0.41013698630136985"/>
    <n v="1"/>
    <x v="3"/>
    <m/>
    <m/>
    <m/>
    <m/>
  </r>
  <r>
    <n v="985"/>
    <s v="SN-207103"/>
    <s v="Steve Nguyen"/>
    <x v="1"/>
    <x v="2"/>
    <s v="Nicaragua"/>
    <s v="Managua"/>
    <s v="Managua"/>
    <s v="LATAM"/>
    <s v="MX-2014-164294"/>
    <x v="270"/>
    <s v="Medium"/>
    <s v="TEC-PH-10004287"/>
    <x v="739"/>
    <x v="2"/>
    <s v="Phones"/>
    <x v="7"/>
    <n v="53.5"/>
    <n v="60.8"/>
    <n v="304"/>
    <n v="0"/>
    <n v="36.5"/>
    <x v="0"/>
    <d v="2014-11-22T00:00:00"/>
    <d v="2014-11-24T00:00:00"/>
    <n v="7"/>
    <x v="0"/>
    <n v="2"/>
    <x v="1"/>
    <n v="21.45"/>
    <x v="0"/>
    <n v="47"/>
    <n v="0.12006578947368421"/>
    <n v="1"/>
    <x v="3"/>
    <m/>
    <m/>
    <m/>
    <m/>
  </r>
  <r>
    <n v="986"/>
    <s v="SN-207103"/>
    <s v="Steve Nguyen"/>
    <x v="1"/>
    <x v="2"/>
    <s v="Nicaragua"/>
    <s v="Managua"/>
    <s v="Managua"/>
    <s v="LATAM"/>
    <s v="MX-2014-164294"/>
    <x v="270"/>
    <s v="Medium"/>
    <s v="OFF-FA-10002100"/>
    <x v="740"/>
    <x v="0"/>
    <s v="Fasteners"/>
    <x v="2"/>
    <n v="6.52"/>
    <n v="9"/>
    <n v="18"/>
    <n v="0"/>
    <n v="4.96"/>
    <x v="0"/>
    <d v="2014-11-22T00:00:00"/>
    <d v="2014-11-22T00:00:00"/>
    <n v="5"/>
    <x v="1"/>
    <n v="0"/>
    <x v="1"/>
    <n v="0.63400000000000001"/>
    <x v="0"/>
    <n v="47"/>
    <n v="0.27555555555555555"/>
    <n v="0"/>
    <x v="2"/>
    <m/>
    <m/>
    <m/>
    <m/>
  </r>
  <r>
    <n v="987"/>
    <s v="SN-207103"/>
    <s v="Steve Nguyen"/>
    <x v="1"/>
    <x v="2"/>
    <s v="Nicaragua"/>
    <s v="Managua"/>
    <s v="Managua"/>
    <s v="LATAM"/>
    <s v="MX-2014-164294"/>
    <x v="270"/>
    <s v="Medium"/>
    <s v="OFF-FA-10004946"/>
    <x v="702"/>
    <x v="0"/>
    <s v="Fasteners"/>
    <x v="2"/>
    <n v="6.5600000000000005"/>
    <n v="7.5"/>
    <n v="15"/>
    <n v="0"/>
    <n v="1.88"/>
    <x v="0"/>
    <d v="2014-11-22T00:00:00"/>
    <d v="2014-11-22T00:00:00"/>
    <n v="5"/>
    <x v="1"/>
    <n v="0"/>
    <x v="1"/>
    <n v="1.208"/>
    <x v="0"/>
    <n v="47"/>
    <n v="0.12533333333333332"/>
    <n v="0"/>
    <x v="2"/>
    <m/>
    <m/>
    <m/>
    <m/>
  </r>
  <r>
    <n v="988"/>
    <s v="CB-125353"/>
    <s v="Claudia Bergmann"/>
    <x v="2"/>
    <x v="2"/>
    <s v="Nicaragua"/>
    <s v="Managua"/>
    <s v="Managua"/>
    <s v="LATAM"/>
    <s v="MX-2012-140473"/>
    <x v="407"/>
    <s v="High"/>
    <s v="OFF-BI-10004177"/>
    <x v="222"/>
    <x v="0"/>
    <s v="Binders"/>
    <x v="3"/>
    <n v="11.31"/>
    <n v="19.75"/>
    <n v="79"/>
    <n v="0"/>
    <n v="33.76"/>
    <x v="0"/>
    <d v="2012-03-10T00:00:00"/>
    <d v="2012-03-13T00:00:00"/>
    <n v="8"/>
    <x v="0"/>
    <n v="3"/>
    <x v="1"/>
    <n v="11.670999999999999"/>
    <x v="1"/>
    <n v="10"/>
    <n v="0.42734177215189872"/>
    <n v="1"/>
    <x v="0"/>
    <m/>
    <m/>
    <m/>
    <m/>
  </r>
  <r>
    <n v="989"/>
    <s v="DK-133753"/>
    <s v="Dennis Kane"/>
    <x v="0"/>
    <x v="0"/>
    <s v="Mexico"/>
    <s v="Guanajuato"/>
    <s v="Leon"/>
    <s v="LATAM"/>
    <s v="MX-2012-135076"/>
    <x v="204"/>
    <s v="Medium"/>
    <s v="TEC-AC-10003955"/>
    <x v="741"/>
    <x v="2"/>
    <s v="Accessories"/>
    <x v="13"/>
    <n v="87.84666666666665"/>
    <n v="162.66666666666666"/>
    <n v="1952"/>
    <n v="0"/>
    <n v="897.84"/>
    <x v="1"/>
    <d v="2012-09-16T00:00:00"/>
    <d v="2012-09-17T00:00:00"/>
    <n v="4"/>
    <x v="0"/>
    <n v="1"/>
    <x v="0"/>
    <n v="145.27500000000001"/>
    <x v="1"/>
    <n v="37"/>
    <n v="0.45995901639344267"/>
    <n v="1"/>
    <x v="1"/>
    <m/>
    <m/>
    <m/>
    <m/>
  </r>
  <r>
    <n v="990"/>
    <s v="DK-133753"/>
    <s v="Dennis Kane"/>
    <x v="0"/>
    <x v="0"/>
    <s v="Mexico"/>
    <s v="Guanajuato"/>
    <s v="Leon"/>
    <s v="LATAM"/>
    <s v="MX-2012-135076"/>
    <x v="204"/>
    <s v="Medium"/>
    <s v="TEC-PH-10000106"/>
    <x v="742"/>
    <x v="2"/>
    <s v="Phones"/>
    <x v="9"/>
    <n v="365.5"/>
    <n v="425"/>
    <n v="2550"/>
    <n v="0"/>
    <n v="357"/>
    <x v="1"/>
    <d v="2012-09-16T00:00:00"/>
    <d v="2012-09-16T00:00:00"/>
    <n v="3"/>
    <x v="1"/>
    <n v="0"/>
    <x v="0"/>
    <n v="365.2"/>
    <x v="1"/>
    <n v="37"/>
    <n v="0.14000000000000001"/>
    <n v="0"/>
    <x v="2"/>
    <m/>
    <m/>
    <m/>
    <m/>
  </r>
  <r>
    <n v="991"/>
    <s v="DK-133753"/>
    <s v="Dennis Kane"/>
    <x v="0"/>
    <x v="0"/>
    <s v="Mexico"/>
    <s v="Guanajuato"/>
    <s v="Leon"/>
    <s v="LATAM"/>
    <s v="MX-2012-135076"/>
    <x v="204"/>
    <s v="Medium"/>
    <s v="OFF-LA-10002827"/>
    <x v="743"/>
    <x v="0"/>
    <s v="Labels"/>
    <x v="7"/>
    <n v="1.6600000000000001"/>
    <n v="3.2"/>
    <n v="16"/>
    <n v="0"/>
    <n v="7.7"/>
    <x v="1"/>
    <d v="2012-09-16T00:00:00"/>
    <d v="2012-09-16T00:00:00"/>
    <n v="3"/>
    <x v="1"/>
    <n v="0"/>
    <x v="0"/>
    <n v="7.6999999999999999E-2"/>
    <x v="1"/>
    <n v="37"/>
    <n v="0.48125000000000001"/>
    <n v="0"/>
    <x v="2"/>
    <m/>
    <m/>
    <m/>
    <m/>
  </r>
  <r>
    <n v="992"/>
    <s v="ME-180103"/>
    <s v="Michelle Ellison"/>
    <x v="2"/>
    <x v="3"/>
    <s v="Dominican Republic"/>
    <s v="San Pedro de Macoris"/>
    <s v="San Pedro de Macoris"/>
    <s v="LATAM"/>
    <s v="US-2012-163265"/>
    <x v="179"/>
    <s v="Low"/>
    <s v="OFF-ST-10000836"/>
    <x v="249"/>
    <x v="0"/>
    <s v="Storage"/>
    <x v="7"/>
    <n v="33.785600000000002"/>
    <n v="37.247"/>
    <n v="148.98800000000003"/>
    <n v="0.2"/>
    <n v="-19.940000000000001"/>
    <x v="0"/>
    <d v="2012-05-20T00:00:00"/>
    <d v="2012-05-21T00:00:00"/>
    <n v="6"/>
    <x v="0"/>
    <n v="1"/>
    <x v="3"/>
    <n v="9.5890000000000004"/>
    <x v="1"/>
    <n v="20"/>
    <n v="-0.13383628211668053"/>
    <n v="1"/>
    <x v="1"/>
    <m/>
    <m/>
    <m/>
    <m/>
  </r>
  <r>
    <n v="993"/>
    <s v="ME-180103"/>
    <s v="Michelle Ellison"/>
    <x v="2"/>
    <x v="3"/>
    <s v="Dominican Republic"/>
    <s v="San Pedro de Macoris"/>
    <s v="San Pedro de Macoris"/>
    <s v="LATAM"/>
    <s v="US-2012-163265"/>
    <x v="179"/>
    <s v="Low"/>
    <s v="OFF-LA-10003717"/>
    <x v="744"/>
    <x v="0"/>
    <s v="Labels"/>
    <x v="2"/>
    <n v="6.8304000000000009"/>
    <n v="7.673"/>
    <n v="12.276800000000001"/>
    <n v="0.2"/>
    <n v="-1.3839999999999999"/>
    <x v="0"/>
    <d v="2012-05-20T00:00:00"/>
    <d v="2012-05-20T00:00:00"/>
    <n v="5"/>
    <x v="1"/>
    <n v="0"/>
    <x v="3"/>
    <n v="1.004"/>
    <x v="1"/>
    <n v="20"/>
    <n v="-0.11273295972891957"/>
    <n v="0"/>
    <x v="2"/>
    <m/>
    <m/>
    <m/>
    <m/>
  </r>
  <r>
    <n v="994"/>
    <s v="ME-180103"/>
    <s v="Michelle Ellison"/>
    <x v="2"/>
    <x v="3"/>
    <s v="Dominican Republic"/>
    <s v="San Pedro de Macoris"/>
    <s v="San Pedro de Macoris"/>
    <s v="LATAM"/>
    <s v="US-2012-163265"/>
    <x v="179"/>
    <s v="Low"/>
    <s v="FUR-CH-10000302"/>
    <x v="745"/>
    <x v="1"/>
    <s v="Chairs"/>
    <x v="0"/>
    <n v="71.060799999999986"/>
    <n v="87.720999999999975"/>
    <n v="210.53039999999993"/>
    <n v="0.2"/>
    <n v="-2.6520000000000001"/>
    <x v="0"/>
    <d v="2012-05-20T00:00:00"/>
    <d v="2012-05-22T00:00:00"/>
    <n v="7"/>
    <x v="0"/>
    <n v="2"/>
    <x v="3"/>
    <n v="20.61"/>
    <x v="1"/>
    <n v="20"/>
    <n v="-1.259675562294092E-2"/>
    <n v="1"/>
    <x v="3"/>
    <m/>
    <m/>
    <m/>
    <m/>
  </r>
  <r>
    <n v="995"/>
    <s v="ME-180103"/>
    <s v="Michelle Ellison"/>
    <x v="2"/>
    <x v="3"/>
    <s v="Dominican Republic"/>
    <s v="San Pedro de Macoris"/>
    <s v="San Pedro de Macoris"/>
    <s v="LATAM"/>
    <s v="US-2012-163265"/>
    <x v="179"/>
    <s v="Low"/>
    <s v="FUR-BO-10003499"/>
    <x v="59"/>
    <x v="1"/>
    <s v="Bookcases"/>
    <x v="2"/>
    <n v="261.75760000000002"/>
    <n v="298.45600000000002"/>
    <n v="358.1472"/>
    <n v="0.4"/>
    <n v="-165.36799999999999"/>
    <x v="0"/>
    <d v="2012-05-20T00:00:00"/>
    <d v="2012-05-20T00:00:00"/>
    <n v="5"/>
    <x v="1"/>
    <n v="0"/>
    <x v="3"/>
    <n v="63.347000000000001"/>
    <x v="1"/>
    <n v="20"/>
    <n v="-0.46173193591908579"/>
    <n v="0"/>
    <x v="2"/>
    <m/>
    <m/>
    <m/>
    <m/>
  </r>
  <r>
    <n v="996"/>
    <s v="MS-179803"/>
    <s v="Michael Stewart"/>
    <x v="2"/>
    <x v="1"/>
    <s v="Colombia"/>
    <s v="Bogota"/>
    <s v="Bogota"/>
    <s v="LATAM"/>
    <s v="MX-2014-160451"/>
    <x v="273"/>
    <s v="Medium"/>
    <s v="TEC-PH-10000347"/>
    <x v="111"/>
    <x v="2"/>
    <s v="Phones"/>
    <x v="2"/>
    <n v="72.180000000000007"/>
    <n v="92.5"/>
    <n v="185"/>
    <n v="0"/>
    <n v="40.64"/>
    <x v="0"/>
    <d v="2014-10-28T00:00:00"/>
    <d v="2014-10-28T00:00:00"/>
    <n v="5"/>
    <x v="1"/>
    <n v="0"/>
    <x v="0"/>
    <n v="7.7190000000000003"/>
    <x v="0"/>
    <n v="43"/>
    <n v="0.21967567567567567"/>
    <n v="0"/>
    <x v="2"/>
    <m/>
    <m/>
    <m/>
    <m/>
  </r>
  <r>
    <n v="997"/>
    <s v="PH-187903"/>
    <s v="Patricia Hirasaki"/>
    <x v="1"/>
    <x v="2"/>
    <s v="Guatemala"/>
    <s v="Guatemala"/>
    <s v="Villa Canales"/>
    <s v="LATAM"/>
    <s v="MX-2013-148012"/>
    <x v="239"/>
    <s v="Low"/>
    <s v="TEC-PH-10002780"/>
    <x v="746"/>
    <x v="2"/>
    <s v="Phones"/>
    <x v="0"/>
    <n v="252.98666666666668"/>
    <n v="428.66666666666669"/>
    <n v="1286"/>
    <n v="0"/>
    <n v="527.04"/>
    <x v="0"/>
    <d v="2013-07-27T00:00:00"/>
    <d v="2013-07-27T00:00:00"/>
    <n v="5"/>
    <x v="1"/>
    <n v="0"/>
    <x v="1"/>
    <n v="129.63200000000001"/>
    <x v="2"/>
    <n v="30"/>
    <n v="0.40982892690513217"/>
    <n v="0"/>
    <x v="2"/>
    <m/>
    <m/>
    <m/>
    <m/>
  </r>
  <r>
    <n v="998"/>
    <s v="HF-149953"/>
    <s v="Herbert Flentye"/>
    <x v="0"/>
    <x v="1"/>
    <s v="Brazil"/>
    <s v="Rio de Janeiro"/>
    <s v="Seropedica"/>
    <s v="LATAM"/>
    <s v="MX-2014-144890"/>
    <x v="408"/>
    <s v="Medium"/>
    <s v="OFF-PA-10004421"/>
    <x v="747"/>
    <x v="0"/>
    <s v="Paper"/>
    <x v="2"/>
    <n v="7.18"/>
    <n v="11.5"/>
    <n v="23"/>
    <n v="0"/>
    <n v="8.64"/>
    <x v="0"/>
    <d v="2014-07-23T00:00:00"/>
    <d v="2014-07-23T00:00:00"/>
    <n v="5"/>
    <x v="1"/>
    <n v="0"/>
    <x v="2"/>
    <n v="1.3580000000000001"/>
    <x v="0"/>
    <n v="29"/>
    <n v="0.37565217391304351"/>
    <n v="0"/>
    <x v="2"/>
    <m/>
    <m/>
    <m/>
    <m/>
  </r>
  <r>
    <n v="999"/>
    <s v="AH-106903"/>
    <s v="Anna Haberlin"/>
    <x v="2"/>
    <x v="2"/>
    <s v="Nicaragua"/>
    <s v="Granada"/>
    <s v="Granada"/>
    <s v="LATAM"/>
    <s v="MX-2013-126361"/>
    <x v="409"/>
    <s v="High"/>
    <s v="TEC-CO-10003370"/>
    <x v="748"/>
    <x v="2"/>
    <s v="Copiers"/>
    <x v="2"/>
    <n v="62.34530703999998"/>
    <n v="86.625037114228448"/>
    <n v="172.90357407999997"/>
    <n v="2E-3"/>
    <n v="48.212960000000002"/>
    <x v="1"/>
    <d v="2013-12-20T00:00:00"/>
    <d v="2013-12-20T00:00:00"/>
    <n v="3"/>
    <x v="1"/>
    <n v="0"/>
    <x v="3"/>
    <n v="18.748999999999999"/>
    <x v="2"/>
    <n v="51"/>
    <n v="0.27884305027548223"/>
    <n v="0"/>
    <x v="2"/>
    <m/>
    <m/>
    <m/>
    <m/>
  </r>
  <r>
    <n v="1000"/>
    <s v="AH-106903"/>
    <s v="Anna Haberlin"/>
    <x v="2"/>
    <x v="2"/>
    <s v="Nicaragua"/>
    <s v="Granada"/>
    <s v="Granada"/>
    <s v="LATAM"/>
    <s v="MX-2013-126361"/>
    <x v="409"/>
    <s v="High"/>
    <s v="TEC-PH-10001580"/>
    <x v="749"/>
    <x v="2"/>
    <s v="Phones"/>
    <x v="2"/>
    <n v="27.82"/>
    <n v="43.5"/>
    <n v="87"/>
    <n v="0"/>
    <n v="31.36"/>
    <x v="1"/>
    <d v="2013-12-20T00:00:00"/>
    <d v="2013-12-20T00:00:00"/>
    <n v="3"/>
    <x v="1"/>
    <n v="0"/>
    <x v="3"/>
    <n v="17.091999999999999"/>
    <x v="2"/>
    <n v="51"/>
    <n v="0.36045977011494251"/>
    <n v="0"/>
    <x v="2"/>
    <m/>
    <m/>
    <m/>
    <m/>
  </r>
  <r>
    <n v="1001"/>
    <s v="MC-181303"/>
    <s v="Mike Caudle"/>
    <x v="2"/>
    <x v="1"/>
    <s v="Paraguay"/>
    <s v="Central"/>
    <s v="San Lorenzo"/>
    <s v="LATAM"/>
    <s v="MX-2013-128160"/>
    <x v="410"/>
    <s v="High"/>
    <s v="TEC-AC-10000097"/>
    <x v="750"/>
    <x v="2"/>
    <s v="Accessories"/>
    <x v="9"/>
    <n v="23.106666666666666"/>
    <n v="28.166666666666668"/>
    <n v="169"/>
    <n v="0"/>
    <n v="30.36"/>
    <x v="1"/>
    <d v="2013-08-05T00:00:00"/>
    <d v="2013-08-05T00:00:00"/>
    <n v="3"/>
    <x v="1"/>
    <n v="0"/>
    <x v="2"/>
    <n v="26.899000000000001"/>
    <x v="2"/>
    <n v="31"/>
    <n v="0.17964497041420119"/>
    <n v="0"/>
    <x v="2"/>
    <m/>
    <m/>
    <m/>
    <m/>
  </r>
  <r>
    <n v="1002"/>
    <s v="MC-181303"/>
    <s v="Mike Caudle"/>
    <x v="2"/>
    <x v="1"/>
    <s v="Paraguay"/>
    <s v="Central"/>
    <s v="San Lorenzo"/>
    <s v="LATAM"/>
    <s v="MX-2013-128160"/>
    <x v="410"/>
    <s v="High"/>
    <s v="FUR-FU-10000242"/>
    <x v="751"/>
    <x v="1"/>
    <s v="Furnishings"/>
    <x v="2"/>
    <n v="48.66"/>
    <n v="71.5"/>
    <n v="143"/>
    <n v="0"/>
    <n v="45.68"/>
    <x v="1"/>
    <d v="2013-08-05T00:00:00"/>
    <d v="2013-08-06T00:00:00"/>
    <n v="4"/>
    <x v="0"/>
    <n v="1"/>
    <x v="2"/>
    <n v="22.414000000000001"/>
    <x v="2"/>
    <n v="31"/>
    <n v="0.31944055944055944"/>
    <n v="1"/>
    <x v="1"/>
    <m/>
    <m/>
    <m/>
    <m/>
  </r>
  <r>
    <n v="1003"/>
    <s v="MC-181303"/>
    <s v="Mike Caudle"/>
    <x v="2"/>
    <x v="1"/>
    <s v="Paraguay"/>
    <s v="Central"/>
    <s v="San Lorenzo"/>
    <s v="LATAM"/>
    <s v="MX-2013-128160"/>
    <x v="410"/>
    <s v="High"/>
    <s v="FUR-FU-10004139"/>
    <x v="752"/>
    <x v="1"/>
    <s v="Furnishings"/>
    <x v="0"/>
    <n v="21.526666666666671"/>
    <n v="34.666666666666671"/>
    <n v="104.00000000000001"/>
    <n v="0"/>
    <n v="39.42"/>
    <x v="1"/>
    <d v="2013-08-05T00:00:00"/>
    <d v="2013-08-08T00:00:00"/>
    <n v="6"/>
    <x v="0"/>
    <n v="3"/>
    <x v="2"/>
    <n v="14.108000000000001"/>
    <x v="2"/>
    <n v="31"/>
    <n v="0.37903846153846149"/>
    <n v="1"/>
    <x v="0"/>
    <m/>
    <m/>
    <m/>
    <m/>
  </r>
  <r>
    <n v="1004"/>
    <s v="AO-108103"/>
    <s v="Anthony O'Donnell"/>
    <x v="2"/>
    <x v="1"/>
    <s v="Brazil"/>
    <s v="Parana"/>
    <s v="Londrina"/>
    <s v="LATAM"/>
    <s v="MX-2012-134299"/>
    <x v="411"/>
    <s v="Medium"/>
    <s v="OFF-FA-10001877"/>
    <x v="753"/>
    <x v="0"/>
    <s v="Fasteners"/>
    <x v="0"/>
    <n v="7.18"/>
    <n v="9"/>
    <n v="27"/>
    <n v="0"/>
    <n v="5.46"/>
    <x v="0"/>
    <d v="2012-11-04T00:00:00"/>
    <d v="2012-11-04T00:00:00"/>
    <n v="5"/>
    <x v="1"/>
    <n v="0"/>
    <x v="3"/>
    <n v="0.95299999999999996"/>
    <x v="1"/>
    <n v="44"/>
    <n v="0.20222222222222222"/>
    <n v="0"/>
    <x v="2"/>
    <m/>
    <m/>
    <m/>
    <m/>
  </r>
  <r>
    <n v="1005"/>
    <s v="PF-192253"/>
    <s v="Phillip Flathmann"/>
    <x v="0"/>
    <x v="1"/>
    <s v="Brazil"/>
    <s v="Sao Paulo"/>
    <s v="Sao Paulo"/>
    <s v="LATAM"/>
    <s v="MX-2013-166373"/>
    <x v="412"/>
    <s v="Medium"/>
    <s v="OFF-EN-10004100"/>
    <x v="12"/>
    <x v="0"/>
    <s v="Envelopes"/>
    <x v="2"/>
    <n v="13.96"/>
    <n v="26.5"/>
    <n v="53"/>
    <n v="0"/>
    <n v="25.08"/>
    <x v="0"/>
    <d v="2013-11-28T00:00:00"/>
    <d v="2013-11-28T00:00:00"/>
    <n v="5"/>
    <x v="1"/>
    <n v="0"/>
    <x v="5"/>
    <n v="2.5070000000000001"/>
    <x v="2"/>
    <n v="47"/>
    <n v="0.47320754716981128"/>
    <n v="0"/>
    <x v="2"/>
    <m/>
    <m/>
    <m/>
    <m/>
  </r>
  <r>
    <n v="1006"/>
    <s v="CK-125953"/>
    <s v="Clytie Kelty"/>
    <x v="0"/>
    <x v="1"/>
    <s v="Uruguay"/>
    <s v="Montevideo"/>
    <s v="Montevideo"/>
    <s v="LATAM"/>
    <s v="MX-2012-138023"/>
    <x v="413"/>
    <s v="Medium"/>
    <s v="OFF-FA-10000522"/>
    <x v="565"/>
    <x v="0"/>
    <s v="Fasteners"/>
    <x v="3"/>
    <n v="6.92"/>
    <n v="8.5"/>
    <n v="34"/>
    <n v="0"/>
    <n v="6.32"/>
    <x v="0"/>
    <d v="2012-12-11T00:00:00"/>
    <d v="2012-12-11T00:00:00"/>
    <n v="5"/>
    <x v="1"/>
    <n v="0"/>
    <x v="0"/>
    <n v="3.0059999999999998"/>
    <x v="1"/>
    <n v="49"/>
    <n v="0.18588235294117647"/>
    <n v="0"/>
    <x v="2"/>
    <m/>
    <m/>
    <m/>
    <m/>
  </r>
  <r>
    <n v="1007"/>
    <s v="MO-178003"/>
    <s v="Meg O'Connel"/>
    <x v="1"/>
    <x v="2"/>
    <s v="Panama"/>
    <s v="Panama"/>
    <s v="Panama City"/>
    <s v="LATAM"/>
    <s v="US-2011-162425"/>
    <x v="414"/>
    <s v="Medium"/>
    <s v="OFF-BI-10002483"/>
    <x v="754"/>
    <x v="0"/>
    <s v="Binders"/>
    <x v="2"/>
    <n v="2.7839999999999998"/>
    <n v="3.7066666666666666"/>
    <n v="4.4479999999999995"/>
    <n v="0.4"/>
    <n v="-1.1200000000000001"/>
    <x v="0"/>
    <d v="2011-12-03T00:00:00"/>
    <d v="2011-12-03T00:00:00"/>
    <n v="5"/>
    <x v="1"/>
    <n v="0"/>
    <x v="1"/>
    <n v="0.245"/>
    <x v="3"/>
    <n v="49"/>
    <n v="-0.25179856115107918"/>
    <n v="0"/>
    <x v="2"/>
    <m/>
    <m/>
    <m/>
    <m/>
  </r>
  <r>
    <n v="1008"/>
    <s v="MO-178003"/>
    <s v="Meg O'Connel"/>
    <x v="1"/>
    <x v="2"/>
    <s v="Panama"/>
    <s v="Panama"/>
    <s v="Panama City"/>
    <s v="LATAM"/>
    <s v="US-2011-162425"/>
    <x v="414"/>
    <s v="Medium"/>
    <s v="OFF-FA-10003638"/>
    <x v="596"/>
    <x v="0"/>
    <s v="Fasteners"/>
    <x v="3"/>
    <n v="8.106799999999998"/>
    <n v="12.49133333333333"/>
    <n v="29.979199999999992"/>
    <n v="0.4"/>
    <n v="-2.448"/>
    <x v="0"/>
    <d v="2011-12-03T00:00:00"/>
    <d v="2011-12-03T00:00:00"/>
    <n v="5"/>
    <x v="1"/>
    <n v="0"/>
    <x v="1"/>
    <n v="1.4410000000000001"/>
    <x v="3"/>
    <n v="49"/>
    <n v="-8.1656615253242262E-2"/>
    <n v="0"/>
    <x v="2"/>
    <m/>
    <m/>
    <m/>
    <m/>
  </r>
  <r>
    <n v="1009"/>
    <s v="JH-159853"/>
    <s v="Joseph Holt"/>
    <x v="0"/>
    <x v="3"/>
    <s v="Dominican Republic"/>
    <s v="Santo Domingo"/>
    <s v="Santo Domingo"/>
    <s v="LATAM"/>
    <s v="US-2012-110618"/>
    <x v="415"/>
    <s v="High"/>
    <s v="OFF-AR-10000719"/>
    <x v="130"/>
    <x v="0"/>
    <s v="Art"/>
    <x v="1"/>
    <n v="22.265800000000002"/>
    <n v="22.477250000000002"/>
    <n v="143.85440000000003"/>
    <n v="0.2"/>
    <n v="-34.271999999999998"/>
    <x v="0"/>
    <d v="2012-09-02T00:00:00"/>
    <d v="2012-09-05T00:00:00"/>
    <n v="8"/>
    <x v="0"/>
    <n v="3"/>
    <x v="3"/>
    <n v="9.3059999999999992"/>
    <x v="1"/>
    <n v="35"/>
    <n v="-0.23824088800898682"/>
    <n v="1"/>
    <x v="0"/>
    <m/>
    <m/>
    <m/>
    <m/>
  </r>
  <r>
    <n v="1010"/>
    <s v="LS-169453"/>
    <s v="Linda Southworth"/>
    <x v="2"/>
    <x v="3"/>
    <s v="Cuba"/>
    <s v="Granma"/>
    <s v="Bayamo"/>
    <s v="LATAM"/>
    <s v="MX-2014-164994"/>
    <x v="227"/>
    <s v="Medium"/>
    <s v="TEC-CO-10002434"/>
    <x v="545"/>
    <x v="2"/>
    <s v="Copiers"/>
    <x v="7"/>
    <n v="100.82207024000002"/>
    <n v="127.6021545490982"/>
    <n v="636.73475120000012"/>
    <n v="2E-3"/>
    <n v="132.62440000000001"/>
    <x v="1"/>
    <d v="2014-10-13T00:00:00"/>
    <d v="2014-10-13T00:00:00"/>
    <n v="3"/>
    <x v="1"/>
    <n v="0"/>
    <x v="2"/>
    <n v="75.899000000000001"/>
    <x v="0"/>
    <n v="41"/>
    <n v="0.2082883017615326"/>
    <n v="0"/>
    <x v="2"/>
    <m/>
    <m/>
    <m/>
    <m/>
  </r>
  <r>
    <n v="1011"/>
    <s v="LS-169453"/>
    <s v="Linda Southworth"/>
    <x v="2"/>
    <x v="3"/>
    <s v="Cuba"/>
    <s v="Granma"/>
    <s v="Bayamo"/>
    <s v="LATAM"/>
    <s v="MX-2014-164994"/>
    <x v="227"/>
    <s v="Medium"/>
    <s v="FUR-CH-10002297"/>
    <x v="755"/>
    <x v="1"/>
    <s v="Chairs"/>
    <x v="5"/>
    <n v="27.982857142857139"/>
    <n v="32.142857142857139"/>
    <n v="224.99999999999997"/>
    <n v="0"/>
    <n v="29.12"/>
    <x v="1"/>
    <d v="2014-10-13T00:00:00"/>
    <d v="2014-10-16T00:00:00"/>
    <n v="6"/>
    <x v="0"/>
    <n v="3"/>
    <x v="2"/>
    <n v="19.128"/>
    <x v="0"/>
    <n v="41"/>
    <n v="0.12942222222222224"/>
    <n v="1"/>
    <x v="0"/>
    <m/>
    <m/>
    <m/>
    <m/>
  </r>
  <r>
    <n v="1012"/>
    <s v="RB-194653"/>
    <s v="Rick Bensley"/>
    <x v="1"/>
    <x v="3"/>
    <s v="Cuba"/>
    <s v="Granma"/>
    <s v="Bayamo"/>
    <s v="LATAM"/>
    <s v="MX-2011-112795"/>
    <x v="416"/>
    <s v="Medium"/>
    <s v="OFF-ST-10004368"/>
    <x v="152"/>
    <x v="0"/>
    <s v="Storage"/>
    <x v="0"/>
    <n v="22.133333333333344"/>
    <n v="36.333333333333343"/>
    <n v="109.00000000000003"/>
    <n v="0"/>
    <n v="42.6"/>
    <x v="0"/>
    <d v="2011-06-25T00:00:00"/>
    <d v="2011-06-26T00:00:00"/>
    <n v="6"/>
    <x v="0"/>
    <n v="1"/>
    <x v="1"/>
    <n v="11.933999999999999"/>
    <x v="3"/>
    <n v="26"/>
    <n v="0.39082568807339441"/>
    <n v="1"/>
    <x v="1"/>
    <m/>
    <m/>
    <m/>
    <m/>
  </r>
  <r>
    <n v="1013"/>
    <s v="RB-194653"/>
    <s v="Rick Bensley"/>
    <x v="1"/>
    <x v="3"/>
    <s v="Cuba"/>
    <s v="Granma"/>
    <s v="Bayamo"/>
    <s v="LATAM"/>
    <s v="MX-2011-112795"/>
    <x v="416"/>
    <s v="Medium"/>
    <s v="TEC-MA-10002710"/>
    <x v="68"/>
    <x v="2"/>
    <s v="Machines"/>
    <x v="2"/>
    <n v="114.54"/>
    <n v="179"/>
    <n v="358"/>
    <n v="0"/>
    <n v="128.91999999999999"/>
    <x v="0"/>
    <d v="2011-06-25T00:00:00"/>
    <d v="2011-06-25T00:00:00"/>
    <n v="5"/>
    <x v="1"/>
    <n v="0"/>
    <x v="1"/>
    <n v="21.036000000000001"/>
    <x v="3"/>
    <n v="26"/>
    <n v="0.36011173184357537"/>
    <n v="0"/>
    <x v="2"/>
    <m/>
    <m/>
    <m/>
    <m/>
  </r>
  <r>
    <n v="1014"/>
    <s v="RS-194203"/>
    <s v="Ricardo Sperren"/>
    <x v="2"/>
    <x v="1"/>
    <s v="Brazil"/>
    <s v="Sao Paulo"/>
    <s v="Ribeirao Preto"/>
    <s v="LATAM"/>
    <s v="MX-2013-141271"/>
    <x v="417"/>
    <s v="Medium"/>
    <s v="OFF-LA-10000413"/>
    <x v="756"/>
    <x v="0"/>
    <s v="Labels"/>
    <x v="3"/>
    <n v="6.4399999999999995"/>
    <n v="7"/>
    <n v="28"/>
    <n v="0"/>
    <n v="2.2400000000000002"/>
    <x v="0"/>
    <d v="2013-07-02T00:00:00"/>
    <d v="2013-07-04T00:00:00"/>
    <n v="7"/>
    <x v="0"/>
    <n v="2"/>
    <x v="0"/>
    <n v="2.383"/>
    <x v="2"/>
    <n v="26"/>
    <n v="0.08"/>
    <n v="1"/>
    <x v="3"/>
    <m/>
    <m/>
    <m/>
    <m/>
  </r>
  <r>
    <n v="1015"/>
    <s v="RS-194203"/>
    <s v="Ricardo Sperren"/>
    <x v="2"/>
    <x v="1"/>
    <s v="Brazil"/>
    <s v="Sao Paulo"/>
    <s v="Ribeirao Preto"/>
    <s v="LATAM"/>
    <s v="MX-2013-141271"/>
    <x v="417"/>
    <s v="Medium"/>
    <s v="TEC-CO-10000771"/>
    <x v="757"/>
    <x v="2"/>
    <s v="Copiers"/>
    <x v="3"/>
    <n v="186.75464976000001"/>
    <n v="252.37451879759521"/>
    <n v="1007.4790790400001"/>
    <n v="2E-3"/>
    <n v="260.46048000000002"/>
    <x v="0"/>
    <d v="2013-07-02T00:00:00"/>
    <d v="2013-07-04T00:00:00"/>
    <n v="7"/>
    <x v="0"/>
    <n v="2"/>
    <x v="0"/>
    <n v="27.183"/>
    <x v="2"/>
    <n v="26"/>
    <n v="0.2585269366071461"/>
    <n v="1"/>
    <x v="3"/>
    <m/>
    <m/>
    <m/>
    <m/>
  </r>
  <r>
    <n v="1016"/>
    <s v="KD-166153"/>
    <s v="Ken Dana"/>
    <x v="2"/>
    <x v="3"/>
    <s v="Cuba"/>
    <s v="Matanzas"/>
    <s v="Matanzas"/>
    <s v="LATAM"/>
    <s v="MX-2013-157735"/>
    <x v="184"/>
    <s v="Critical"/>
    <s v="FUR-CH-10002547"/>
    <x v="97"/>
    <x v="1"/>
    <s v="Chairs"/>
    <x v="3"/>
    <n v="54.53"/>
    <n v="61.25"/>
    <n v="245"/>
    <n v="0"/>
    <n v="26.88"/>
    <x v="2"/>
    <d v="2013-08-24T00:00:00"/>
    <d v="2013-08-24T00:00:00"/>
    <n v="2"/>
    <x v="1"/>
    <n v="0"/>
    <x v="0"/>
    <n v="49.68"/>
    <x v="2"/>
    <n v="34"/>
    <n v="0.10971428571428571"/>
    <n v="0"/>
    <x v="2"/>
    <m/>
    <m/>
    <m/>
    <m/>
  </r>
  <r>
    <n v="1017"/>
    <s v="KD-166153"/>
    <s v="Ken Dana"/>
    <x v="2"/>
    <x v="3"/>
    <s v="Cuba"/>
    <s v="Matanzas"/>
    <s v="Matanzas"/>
    <s v="LATAM"/>
    <s v="MX-2013-157735"/>
    <x v="184"/>
    <s v="Critical"/>
    <s v="FUR-BO-10002383"/>
    <x v="553"/>
    <x v="1"/>
    <s v="Bookcases"/>
    <x v="3"/>
    <n v="87.4"/>
    <n v="130.5"/>
    <n v="522"/>
    <n v="0"/>
    <n v="172.4"/>
    <x v="2"/>
    <d v="2013-08-24T00:00:00"/>
    <d v="2013-08-27T00:00:00"/>
    <n v="5"/>
    <x v="0"/>
    <n v="3"/>
    <x v="0"/>
    <n v="173.64500000000001"/>
    <x v="2"/>
    <n v="34"/>
    <n v="0.33026819923371648"/>
    <n v="1"/>
    <x v="0"/>
    <m/>
    <m/>
    <m/>
    <m/>
  </r>
  <r>
    <n v="1018"/>
    <s v="KD-166153"/>
    <s v="Ken Dana"/>
    <x v="2"/>
    <x v="3"/>
    <s v="Cuba"/>
    <s v="Matanzas"/>
    <s v="Matanzas"/>
    <s v="LATAM"/>
    <s v="MX-2013-157735"/>
    <x v="184"/>
    <s v="Critical"/>
    <s v="FUR-CH-10001455"/>
    <x v="758"/>
    <x v="1"/>
    <s v="Chairs"/>
    <x v="4"/>
    <n v="93.3"/>
    <n v="118"/>
    <n v="118"/>
    <n v="0"/>
    <n v="24.7"/>
    <x v="2"/>
    <d v="2013-08-24T00:00:00"/>
    <d v="2013-08-24T00:00:00"/>
    <n v="2"/>
    <x v="1"/>
    <n v="0"/>
    <x v="0"/>
    <n v="51.362000000000002"/>
    <x v="2"/>
    <n v="34"/>
    <n v="0.20932203389830509"/>
    <n v="0"/>
    <x v="2"/>
    <m/>
    <m/>
    <m/>
    <m/>
  </r>
  <r>
    <n v="1019"/>
    <s v="TC-212953"/>
    <s v="Toby Carlisle"/>
    <x v="0"/>
    <x v="2"/>
    <s v="El Salvador"/>
    <s v="San Salvador"/>
    <s v="San Salvador"/>
    <s v="LATAM"/>
    <s v="MX-2014-102995"/>
    <x v="337"/>
    <s v="Medium"/>
    <s v="OFF-BI-10001533"/>
    <x v="672"/>
    <x v="0"/>
    <s v="Binders"/>
    <x v="3"/>
    <n v="30.7"/>
    <n v="33"/>
    <n v="132"/>
    <n v="0"/>
    <n v="9.1999999999999993"/>
    <x v="1"/>
    <d v="2014-08-15T00:00:00"/>
    <d v="2014-08-15T00:00:00"/>
    <n v="3"/>
    <x v="1"/>
    <n v="0"/>
    <x v="3"/>
    <n v="8.3330000000000002"/>
    <x v="0"/>
    <n v="33"/>
    <n v="6.9696969696969688E-2"/>
    <n v="0"/>
    <x v="2"/>
    <m/>
    <m/>
    <m/>
    <m/>
  </r>
  <r>
    <n v="1020"/>
    <s v="TC-212953"/>
    <s v="Toby Carlisle"/>
    <x v="0"/>
    <x v="2"/>
    <s v="El Salvador"/>
    <s v="San Salvador"/>
    <s v="San Salvador"/>
    <s v="LATAM"/>
    <s v="MX-2014-102995"/>
    <x v="337"/>
    <s v="Medium"/>
    <s v="OFF-SU-10003665"/>
    <x v="49"/>
    <x v="0"/>
    <s v="Supplies"/>
    <x v="0"/>
    <n v="9.4866666666666646"/>
    <n v="16.666666666666664"/>
    <n v="49.999999999999993"/>
    <n v="0"/>
    <n v="21.54"/>
    <x v="1"/>
    <d v="2014-08-15T00:00:00"/>
    <d v="2014-08-15T00:00:00"/>
    <n v="3"/>
    <x v="1"/>
    <n v="0"/>
    <x v="3"/>
    <n v="6.202"/>
    <x v="0"/>
    <n v="33"/>
    <n v="0.43080000000000007"/>
    <n v="0"/>
    <x v="2"/>
    <m/>
    <m/>
    <m/>
    <m/>
  </r>
  <r>
    <n v="1021"/>
    <s v="TC-212953"/>
    <s v="Toby Carlisle"/>
    <x v="0"/>
    <x v="2"/>
    <s v="El Salvador"/>
    <s v="San Salvador"/>
    <s v="San Salvador"/>
    <s v="LATAM"/>
    <s v="MX-2014-102995"/>
    <x v="337"/>
    <s v="Medium"/>
    <s v="OFF-PA-10003708"/>
    <x v="167"/>
    <x v="0"/>
    <s v="Paper"/>
    <x v="0"/>
    <n v="19.82"/>
    <n v="20"/>
    <n v="60"/>
    <n v="0"/>
    <n v="0.54"/>
    <x v="1"/>
    <d v="2014-08-15T00:00:00"/>
    <d v="2014-08-16T00:00:00"/>
    <n v="4"/>
    <x v="0"/>
    <n v="1"/>
    <x v="3"/>
    <n v="1.1200000000000001"/>
    <x v="0"/>
    <n v="33"/>
    <n v="9.0000000000000011E-3"/>
    <n v="1"/>
    <x v="1"/>
    <m/>
    <m/>
    <m/>
    <m/>
  </r>
  <r>
    <n v="1022"/>
    <s v="TC-212953"/>
    <s v="Toby Carlisle"/>
    <x v="0"/>
    <x v="2"/>
    <s v="El Salvador"/>
    <s v="San Salvador"/>
    <s v="San Salvador"/>
    <s v="LATAM"/>
    <s v="MX-2014-102995"/>
    <x v="337"/>
    <s v="Medium"/>
    <s v="OFF-EN-10001771"/>
    <x v="759"/>
    <x v="0"/>
    <s v="Envelopes"/>
    <x v="7"/>
    <n v="17.940000000000005"/>
    <n v="25.200000000000003"/>
    <n v="126.00000000000001"/>
    <n v="0"/>
    <n v="36.299999999999997"/>
    <x v="1"/>
    <d v="2014-08-15T00:00:00"/>
    <d v="2014-08-15T00:00:00"/>
    <n v="3"/>
    <x v="1"/>
    <n v="0"/>
    <x v="3"/>
    <n v="17.228999999999999"/>
    <x v="0"/>
    <n v="33"/>
    <n v="0.28809523809523802"/>
    <n v="0"/>
    <x v="2"/>
    <m/>
    <m/>
    <m/>
    <m/>
  </r>
  <r>
    <n v="1023"/>
    <s v="SW-203503"/>
    <s v="Sean Wendt"/>
    <x v="1"/>
    <x v="2"/>
    <s v="Panama"/>
    <s v="Panama"/>
    <s v="Panama City"/>
    <s v="LATAM"/>
    <s v="US-2013-128650"/>
    <x v="85"/>
    <s v="Medium"/>
    <s v="OFF-BI-10001254"/>
    <x v="442"/>
    <x v="0"/>
    <s v="Binders"/>
    <x v="2"/>
    <n v="27.787999999999997"/>
    <n v="36.446666666666665"/>
    <n v="43.735999999999997"/>
    <n v="0.4"/>
    <n v="-11.84"/>
    <x v="0"/>
    <d v="2013-12-11T00:00:00"/>
    <d v="2013-12-11T00:00:00"/>
    <n v="5"/>
    <x v="1"/>
    <n v="0"/>
    <x v="2"/>
    <n v="2.1320000000000001"/>
    <x v="2"/>
    <n v="49"/>
    <n v="-0.2707152002926651"/>
    <n v="0"/>
    <x v="2"/>
    <m/>
    <m/>
    <m/>
    <m/>
  </r>
  <r>
    <n v="1024"/>
    <s v="SW-203503"/>
    <s v="Sean Wendt"/>
    <x v="1"/>
    <x v="2"/>
    <s v="Panama"/>
    <s v="Panama"/>
    <s v="Panama City"/>
    <s v="LATAM"/>
    <s v="US-2013-128650"/>
    <x v="85"/>
    <s v="Medium"/>
    <s v="OFF-ST-10002574"/>
    <x v="760"/>
    <x v="0"/>
    <s v="Storage"/>
    <x v="0"/>
    <n v="37.485866666666666"/>
    <n v="41.263111111111115"/>
    <n v="74.273600000000002"/>
    <n v="0.4"/>
    <n v="-38.183999999999997"/>
    <x v="0"/>
    <d v="2013-12-11T00:00:00"/>
    <d v="2013-12-11T00:00:00"/>
    <n v="5"/>
    <x v="1"/>
    <n v="0"/>
    <x v="2"/>
    <n v="3.6160000000000001"/>
    <x v="2"/>
    <n v="49"/>
    <n v="-0.51409922233471916"/>
    <n v="0"/>
    <x v="2"/>
    <m/>
    <m/>
    <m/>
    <m/>
  </r>
  <r>
    <n v="1025"/>
    <s v="SW-203503"/>
    <s v="Sean Wendt"/>
    <x v="1"/>
    <x v="2"/>
    <s v="Panama"/>
    <s v="Panama"/>
    <s v="Panama City"/>
    <s v="LATAM"/>
    <s v="US-2013-128650"/>
    <x v="85"/>
    <s v="Medium"/>
    <s v="TEC-AC-10001364"/>
    <x v="141"/>
    <x v="2"/>
    <s v="Accessories"/>
    <x v="1"/>
    <n v="16.453799999999998"/>
    <n v="30.603000000000002"/>
    <n v="146.89439999999999"/>
    <n v="0.4"/>
    <n v="15.263999999999999"/>
    <x v="0"/>
    <d v="2013-12-11T00:00:00"/>
    <d v="2013-12-11T00:00:00"/>
    <n v="5"/>
    <x v="1"/>
    <n v="0"/>
    <x v="2"/>
    <n v="20.475999999999999"/>
    <x v="2"/>
    <n v="49"/>
    <n v="0.10391138123713362"/>
    <n v="0"/>
    <x v="2"/>
    <m/>
    <m/>
    <m/>
    <m/>
  </r>
  <r>
    <n v="1026"/>
    <s v="AJ-107803"/>
    <s v="Anthony Jacobs"/>
    <x v="2"/>
    <x v="0"/>
    <s v="Mexico"/>
    <s v="Sinaloa"/>
    <s v="Los Mochis"/>
    <s v="LATAM"/>
    <s v="MX-2014-155740"/>
    <x v="273"/>
    <s v="Medium"/>
    <s v="OFF-SU-10000573"/>
    <x v="761"/>
    <x v="0"/>
    <s v="Supplies"/>
    <x v="3"/>
    <n v="9.93"/>
    <n v="11.25"/>
    <n v="45"/>
    <n v="0"/>
    <n v="5.28"/>
    <x v="0"/>
    <d v="2014-10-28T00:00:00"/>
    <d v="2014-10-28T00:00:00"/>
    <n v="5"/>
    <x v="1"/>
    <n v="0"/>
    <x v="0"/>
    <n v="3.173"/>
    <x v="0"/>
    <n v="43"/>
    <n v="0.11733333333333335"/>
    <n v="0"/>
    <x v="2"/>
    <m/>
    <m/>
    <m/>
    <m/>
  </r>
  <r>
    <n v="1027"/>
    <s v="AJ-107803"/>
    <s v="Anthony Jacobs"/>
    <x v="2"/>
    <x v="0"/>
    <s v="Mexico"/>
    <s v="Sinaloa"/>
    <s v="Los Mochis"/>
    <s v="LATAM"/>
    <s v="MX-2014-155740"/>
    <x v="273"/>
    <s v="Medium"/>
    <s v="OFF-LA-10002731"/>
    <x v="762"/>
    <x v="0"/>
    <s v="Labels"/>
    <x v="3"/>
    <n v="5.08"/>
    <n v="7"/>
    <n v="28"/>
    <n v="0"/>
    <n v="7.68"/>
    <x v="0"/>
    <d v="2014-10-28T00:00:00"/>
    <d v="2014-10-28T00:00:00"/>
    <n v="5"/>
    <x v="1"/>
    <n v="0"/>
    <x v="0"/>
    <n v="1.9550000000000001"/>
    <x v="0"/>
    <n v="43"/>
    <n v="0.2742857142857143"/>
    <n v="0"/>
    <x v="2"/>
    <m/>
    <m/>
    <m/>
    <m/>
  </r>
  <r>
    <n v="1028"/>
    <s v="RB-197953"/>
    <s v="Ross Baird"/>
    <x v="1"/>
    <x v="3"/>
    <s v="Dominican Republic"/>
    <s v="Santo Domingo"/>
    <s v="Santo Domingo"/>
    <s v="LATAM"/>
    <s v="US-2012-148257"/>
    <x v="418"/>
    <s v="High"/>
    <s v="OFF-SU-10002962"/>
    <x v="763"/>
    <x v="0"/>
    <s v="Supplies"/>
    <x v="2"/>
    <n v="15.374400000000001"/>
    <n v="15.703000000000001"/>
    <n v="25.124800000000004"/>
    <n v="0.2"/>
    <n v="-5.6239999999999997"/>
    <x v="2"/>
    <d v="2012-11-11T00:00:00"/>
    <d v="2012-11-11T00:00:00"/>
    <n v="2"/>
    <x v="1"/>
    <n v="0"/>
    <x v="2"/>
    <n v="3.9239999999999999"/>
    <x v="1"/>
    <n v="45"/>
    <n v="-0.22384257785136594"/>
    <n v="0"/>
    <x v="2"/>
    <m/>
    <m/>
    <m/>
    <m/>
  </r>
  <r>
    <n v="1029"/>
    <s v="FM-142903"/>
    <s v="Frank Merwin"/>
    <x v="1"/>
    <x v="3"/>
    <s v="Dominican Republic"/>
    <s v="Santo Domingo"/>
    <s v="Santo Domingo"/>
    <s v="LATAM"/>
    <s v="US-2011-119711"/>
    <x v="107"/>
    <s v="Medium"/>
    <s v="TEC-CO-10000887"/>
    <x v="764"/>
    <x v="2"/>
    <s v="Copiers"/>
    <x v="0"/>
    <n v="170.3443404533333"/>
    <n v="182.17641660818711"/>
    <n v="436.13034135999999"/>
    <n v="0.20200000000000001"/>
    <n v="-74.902680000000004"/>
    <x v="0"/>
    <d v="2011-12-13T00:00:00"/>
    <d v="2011-12-16T00:00:00"/>
    <n v="8"/>
    <x v="0"/>
    <n v="3"/>
    <x v="0"/>
    <n v="18.808"/>
    <x v="3"/>
    <n v="50"/>
    <n v="-0.17174379513800495"/>
    <n v="1"/>
    <x v="0"/>
    <m/>
    <m/>
    <m/>
    <m/>
  </r>
  <r>
    <n v="1030"/>
    <s v="FM-142903"/>
    <s v="Frank Merwin"/>
    <x v="1"/>
    <x v="3"/>
    <s v="Dominican Republic"/>
    <s v="Santo Domingo"/>
    <s v="Santo Domingo"/>
    <s v="LATAM"/>
    <s v="US-2011-119711"/>
    <x v="107"/>
    <s v="Medium"/>
    <s v="OFF-ST-10004382"/>
    <x v="765"/>
    <x v="0"/>
    <s v="Storage"/>
    <x v="1"/>
    <n v="10.5174"/>
    <n v="11.95675"/>
    <n v="76.523200000000003"/>
    <n v="0.2"/>
    <n v="-7.6159999999999997"/>
    <x v="0"/>
    <d v="2011-12-13T00:00:00"/>
    <d v="2011-12-16T00:00:00"/>
    <n v="8"/>
    <x v="0"/>
    <n v="3"/>
    <x v="0"/>
    <n v="9.1509999999999998"/>
    <x v="3"/>
    <n v="50"/>
    <n v="-9.9525372697430309E-2"/>
    <n v="1"/>
    <x v="0"/>
    <m/>
    <m/>
    <m/>
    <m/>
  </r>
  <r>
    <n v="1031"/>
    <s v="FM-142903"/>
    <s v="Frank Merwin"/>
    <x v="1"/>
    <x v="3"/>
    <s v="Dominican Republic"/>
    <s v="Santo Domingo"/>
    <s v="Santo Domingo"/>
    <s v="LATAM"/>
    <s v="US-2011-119711"/>
    <x v="107"/>
    <s v="Medium"/>
    <s v="OFF-EN-10001327"/>
    <x v="686"/>
    <x v="0"/>
    <s v="Envelopes"/>
    <x v="7"/>
    <n v="20.628800000000002"/>
    <n v="32.006"/>
    <n v="128.024"/>
    <n v="0.2"/>
    <n v="24.88"/>
    <x v="0"/>
    <d v="2011-12-13T00:00:00"/>
    <d v="2011-12-13T00:00:00"/>
    <n v="5"/>
    <x v="1"/>
    <n v="0"/>
    <x v="0"/>
    <n v="16.248999999999999"/>
    <x v="3"/>
    <n v="50"/>
    <n v="0.19433856151971504"/>
    <n v="0"/>
    <x v="2"/>
    <m/>
    <m/>
    <m/>
    <m/>
  </r>
  <r>
    <n v="1032"/>
    <s v="AD-101803"/>
    <s v="Alan Dominguez"/>
    <x v="1"/>
    <x v="0"/>
    <s v="Mexico"/>
    <s v="Guanajuato"/>
    <s v="San Francisco del Rincon"/>
    <s v="LATAM"/>
    <s v="US-2013-119956"/>
    <x v="288"/>
    <s v="Medium"/>
    <s v="FUR-TA-10001496"/>
    <x v="260"/>
    <x v="1"/>
    <s v="Tables"/>
    <x v="2"/>
    <n v="285.59040000000005"/>
    <n v="325.12299999999999"/>
    <n v="520.19680000000005"/>
    <n v="0.2"/>
    <n v="-50.984000000000002"/>
    <x v="0"/>
    <d v="2013-04-20T00:00:00"/>
    <d v="2013-04-20T00:00:00"/>
    <n v="5"/>
    <x v="1"/>
    <n v="0"/>
    <x v="1"/>
    <n v="37.904000000000003"/>
    <x v="2"/>
    <n v="16"/>
    <n v="-9.8009061186074192E-2"/>
    <n v="0"/>
    <x v="2"/>
    <m/>
    <m/>
    <m/>
    <m/>
  </r>
  <r>
    <n v="1033"/>
    <s v="AG-103303"/>
    <s v="Alex Grayson"/>
    <x v="0"/>
    <x v="3"/>
    <s v="Haiti"/>
    <s v="Artibonite"/>
    <s v="Gonaives"/>
    <s v="LATAM"/>
    <s v="US-2012-130932"/>
    <x v="129"/>
    <s v="High"/>
    <s v="OFF-ST-10002522"/>
    <x v="272"/>
    <x v="0"/>
    <s v="Storage"/>
    <x v="0"/>
    <n v="9.3501333333333356"/>
    <n v="15.56355555555556"/>
    <n v="28.014400000000006"/>
    <n v="0.4"/>
    <n v="-3.5999999999999997E-2"/>
    <x v="1"/>
    <d v="2012-10-15T00:00:00"/>
    <d v="2012-10-15T00:00:00"/>
    <n v="3"/>
    <x v="1"/>
    <n v="0"/>
    <x v="2"/>
    <n v="3.13"/>
    <x v="1"/>
    <n v="41"/>
    <n v="-1.2850534011080012E-3"/>
    <n v="0"/>
    <x v="2"/>
    <m/>
    <m/>
    <m/>
    <m/>
  </r>
  <r>
    <n v="1034"/>
    <s v="AG-103303"/>
    <s v="Alex Grayson"/>
    <x v="0"/>
    <x v="3"/>
    <s v="Haiti"/>
    <s v="Artibonite"/>
    <s v="Gonaives"/>
    <s v="LATAM"/>
    <s v="US-2012-130932"/>
    <x v="129"/>
    <s v="High"/>
    <s v="OFF-AR-10001833"/>
    <x v="766"/>
    <x v="0"/>
    <s v="Art"/>
    <x v="2"/>
    <n v="8.0375999999999994"/>
    <n v="12.756"/>
    <n v="15.3072"/>
    <n v="0.4"/>
    <n v="-0.76800000000000002"/>
    <x v="1"/>
    <d v="2012-10-15T00:00:00"/>
    <d v="2012-10-16T00:00:00"/>
    <n v="4"/>
    <x v="0"/>
    <n v="1"/>
    <x v="2"/>
    <n v="1.43"/>
    <x v="1"/>
    <n v="41"/>
    <n v="-5.0172467858262779E-2"/>
    <n v="1"/>
    <x v="1"/>
    <m/>
    <m/>
    <m/>
    <m/>
  </r>
  <r>
    <n v="1035"/>
    <s v="AG-103303"/>
    <s v="Alex Grayson"/>
    <x v="0"/>
    <x v="3"/>
    <s v="Haiti"/>
    <s v="Artibonite"/>
    <s v="Gonaives"/>
    <s v="LATAM"/>
    <s v="US-2012-130932"/>
    <x v="129"/>
    <s v="High"/>
    <s v="OFF-BI-10002483"/>
    <x v="754"/>
    <x v="0"/>
    <s v="Binders"/>
    <x v="3"/>
    <n v="2.7839999999999998"/>
    <n v="3.7066666666666666"/>
    <n v="8.895999999999999"/>
    <n v="0.4"/>
    <n v="-2.2400000000000002"/>
    <x v="1"/>
    <d v="2012-10-15T00:00:00"/>
    <d v="2012-10-15T00:00:00"/>
    <n v="3"/>
    <x v="1"/>
    <n v="0"/>
    <x v="2"/>
    <n v="1.113"/>
    <x v="1"/>
    <n v="41"/>
    <n v="-0.25179856115107918"/>
    <n v="0"/>
    <x v="2"/>
    <m/>
    <m/>
    <m/>
    <m/>
  </r>
  <r>
    <n v="1036"/>
    <s v="BT-113053"/>
    <s v="Beth Thompson"/>
    <x v="1"/>
    <x v="1"/>
    <s v="Brazil"/>
    <s v="Sao Paulo"/>
    <s v="Sao Paulo"/>
    <s v="LATAM"/>
    <s v="MX-2013-147543"/>
    <x v="419"/>
    <s v="High"/>
    <s v="OFF-PA-10001761"/>
    <x v="767"/>
    <x v="0"/>
    <s v="Paper"/>
    <x v="0"/>
    <n v="9.4066666666666663"/>
    <n v="14.666666666666666"/>
    <n v="44"/>
    <n v="0"/>
    <n v="15.78"/>
    <x v="0"/>
    <d v="2013-03-12T00:00:00"/>
    <d v="2013-03-12T00:00:00"/>
    <n v="5"/>
    <x v="1"/>
    <n v="0"/>
    <x v="0"/>
    <n v="4.6189999999999998"/>
    <x v="2"/>
    <n v="10"/>
    <n v="0.35863636363636364"/>
    <n v="0"/>
    <x v="2"/>
    <m/>
    <m/>
    <m/>
    <m/>
  </r>
  <r>
    <n v="1037"/>
    <s v="BT-113053"/>
    <s v="Beth Thompson"/>
    <x v="1"/>
    <x v="1"/>
    <s v="Brazil"/>
    <s v="Sao Paulo"/>
    <s v="Sao Paulo"/>
    <s v="LATAM"/>
    <s v="MX-2013-147543"/>
    <x v="419"/>
    <s v="High"/>
    <s v="TEC-PH-10001587"/>
    <x v="715"/>
    <x v="2"/>
    <s v="Phones"/>
    <x v="6"/>
    <n v="42.157777777777781"/>
    <n v="50.777777777777779"/>
    <n v="457"/>
    <n v="0"/>
    <n v="77.58"/>
    <x v="0"/>
    <d v="2013-03-12T00:00:00"/>
    <d v="2013-03-13T00:00:00"/>
    <n v="6"/>
    <x v="0"/>
    <n v="1"/>
    <x v="0"/>
    <n v="50.93"/>
    <x v="2"/>
    <n v="10"/>
    <n v="0.16975929978118162"/>
    <n v="1"/>
    <x v="1"/>
    <m/>
    <m/>
    <m/>
    <m/>
  </r>
  <r>
    <n v="1038"/>
    <s v="CC-125503"/>
    <s v="Clay Cheatham"/>
    <x v="0"/>
    <x v="1"/>
    <s v="Peru"/>
    <s v="Lima (city)"/>
    <s v="Lima"/>
    <s v="LATAM"/>
    <s v="US-2011-111157"/>
    <x v="420"/>
    <s v="High"/>
    <s v="OFF-ST-10001010"/>
    <x v="351"/>
    <x v="0"/>
    <s v="Storage"/>
    <x v="0"/>
    <n v="156.71839999999997"/>
    <n v="173.4373333333333"/>
    <n v="312.1871999999999"/>
    <n v="0.4"/>
    <n v="-157.96799999999999"/>
    <x v="2"/>
    <d v="2011-07-02T00:00:00"/>
    <d v="2011-07-02T00:00:00"/>
    <n v="2"/>
    <x v="1"/>
    <n v="0"/>
    <x v="0"/>
    <n v="66.161000000000001"/>
    <x v="3"/>
    <n v="27"/>
    <n v="-0.5060040898537802"/>
    <n v="0"/>
    <x v="2"/>
    <m/>
    <m/>
    <m/>
    <m/>
  </r>
  <r>
    <n v="1039"/>
    <s v="HK-148903"/>
    <s v="Heather Kirkland"/>
    <x v="2"/>
    <x v="2"/>
    <s v="Honduras"/>
    <s v="Cortes"/>
    <s v="San Pedro Sula"/>
    <s v="LATAM"/>
    <s v="US-2014-144897"/>
    <x v="421"/>
    <s v="Medium"/>
    <s v="OFF-EN-10001940"/>
    <x v="768"/>
    <x v="0"/>
    <s v="Envelopes"/>
    <x v="2"/>
    <n v="17.144000000000002"/>
    <n v="19.47333333333334"/>
    <n v="23.368000000000006"/>
    <n v="0.4"/>
    <n v="-10.92"/>
    <x v="0"/>
    <d v="2014-06-07T00:00:00"/>
    <d v="2014-06-10T00:00:00"/>
    <n v="8"/>
    <x v="0"/>
    <n v="3"/>
    <x v="1"/>
    <n v="1.1879999999999999"/>
    <x v="0"/>
    <n v="23"/>
    <n v="-0.46730571722012998"/>
    <n v="1"/>
    <x v="0"/>
    <m/>
    <m/>
    <m/>
    <m/>
  </r>
  <r>
    <n v="1040"/>
    <s v="GH-144103"/>
    <s v="Gary Hansen"/>
    <x v="1"/>
    <x v="0"/>
    <s v="Mexico"/>
    <s v="Distrito Federal"/>
    <s v="Mexico City"/>
    <s v="LATAM"/>
    <s v="MX-2012-100979"/>
    <x v="77"/>
    <s v="Medium"/>
    <s v="FUR-BO-10003688"/>
    <x v="231"/>
    <x v="1"/>
    <s v="Bookcases"/>
    <x v="7"/>
    <n v="45.028800000000004"/>
    <n v="79.381"/>
    <n v="317.524"/>
    <n v="0.2"/>
    <n v="92.38"/>
    <x v="0"/>
    <d v="2012-11-08T00:00:00"/>
    <d v="2012-11-09T00:00:00"/>
    <n v="6"/>
    <x v="0"/>
    <n v="1"/>
    <x v="5"/>
    <n v="28.486999999999998"/>
    <x v="1"/>
    <n v="44"/>
    <n v="0.29093863770927553"/>
    <n v="1"/>
    <x v="1"/>
    <m/>
    <m/>
    <m/>
    <m/>
  </r>
  <r>
    <n v="1041"/>
    <s v="JR-157003"/>
    <s v="Jocasta Rupert"/>
    <x v="0"/>
    <x v="0"/>
    <s v="Mexico"/>
    <s v="Mexico"/>
    <s v="Tlalnepantla"/>
    <s v="LATAM"/>
    <s v="MX-2012-140018"/>
    <x v="422"/>
    <s v="High"/>
    <s v="OFF-ST-10000557"/>
    <x v="769"/>
    <x v="0"/>
    <s v="Storage"/>
    <x v="0"/>
    <n v="9.7999999999999972"/>
    <n v="10.999999999999998"/>
    <n v="32.999999999999993"/>
    <n v="0"/>
    <n v="3.6"/>
    <x v="1"/>
    <d v="2012-06-14T00:00:00"/>
    <d v="2012-06-16T00:00:00"/>
    <n v="5"/>
    <x v="0"/>
    <n v="2"/>
    <x v="1"/>
    <n v="2.5670000000000002"/>
    <x v="1"/>
    <n v="24"/>
    <n v="0.10909090909090911"/>
    <n v="1"/>
    <x v="3"/>
    <m/>
    <m/>
    <m/>
    <m/>
  </r>
  <r>
    <n v="1042"/>
    <s v="JR-157003"/>
    <s v="Jocasta Rupert"/>
    <x v="0"/>
    <x v="0"/>
    <s v="Mexico"/>
    <s v="Mexico"/>
    <s v="Tlalnepantla"/>
    <s v="LATAM"/>
    <s v="MX-2012-140018"/>
    <x v="422"/>
    <s v="High"/>
    <s v="FUR-FU-10003608"/>
    <x v="47"/>
    <x v="1"/>
    <s v="Furnishings"/>
    <x v="5"/>
    <n v="10.2568"/>
    <n v="14.407999999999999"/>
    <n v="60.513599999999997"/>
    <n v="0.4"/>
    <n v="-11.284000000000001"/>
    <x v="1"/>
    <d v="2012-06-14T00:00:00"/>
    <d v="2012-06-17T00:00:00"/>
    <n v="6"/>
    <x v="0"/>
    <n v="3"/>
    <x v="1"/>
    <n v="6.9269999999999996"/>
    <x v="1"/>
    <n v="24"/>
    <n v="-0.1864704793633167"/>
    <n v="1"/>
    <x v="0"/>
    <m/>
    <m/>
    <m/>
    <m/>
  </r>
  <r>
    <n v="1043"/>
    <s v="ES-140203"/>
    <s v="Erica Smith"/>
    <x v="0"/>
    <x v="0"/>
    <s v="Mexico"/>
    <s v="Distrito Federal"/>
    <s v="Mexico City"/>
    <s v="LATAM"/>
    <s v="MX-2013-166877"/>
    <x v="423"/>
    <s v="High"/>
    <s v="OFF-PA-10000935"/>
    <x v="770"/>
    <x v="0"/>
    <s v="Paper"/>
    <x v="2"/>
    <n v="19.34"/>
    <n v="21"/>
    <n v="42"/>
    <n v="0"/>
    <n v="3.32"/>
    <x v="2"/>
    <d v="2013-10-19T00:00:00"/>
    <d v="2013-10-22T00:00:00"/>
    <n v="5"/>
    <x v="0"/>
    <n v="3"/>
    <x v="0"/>
    <n v="8.3330000000000002"/>
    <x v="2"/>
    <n v="42"/>
    <n v="7.9047619047619047E-2"/>
    <n v="1"/>
    <x v="0"/>
    <m/>
    <m/>
    <m/>
    <m/>
  </r>
  <r>
    <n v="1044"/>
    <s v="DC-132853"/>
    <s v="Debra Catini"/>
    <x v="0"/>
    <x v="1"/>
    <s v="Brazil"/>
    <s v="Pernambuco"/>
    <s v="Jurema"/>
    <s v="LATAM"/>
    <s v="MX-2011-152534"/>
    <x v="424"/>
    <s v="Medium"/>
    <s v="TEC-CO-10004152"/>
    <x v="162"/>
    <x v="2"/>
    <s v="Copiers"/>
    <x v="9"/>
    <n v="70.367729866666664"/>
    <n v="85.807745357381435"/>
    <n v="513.81677919999993"/>
    <n v="2E-3"/>
    <n v="91.610399999999998"/>
    <x v="0"/>
    <d v="2011-10-01T00:00:00"/>
    <d v="2011-10-02T00:00:00"/>
    <n v="6"/>
    <x v="0"/>
    <n v="1"/>
    <x v="1"/>
    <n v="28.547000000000001"/>
    <x v="3"/>
    <n v="40"/>
    <n v="0.17829390496479142"/>
    <n v="1"/>
    <x v="1"/>
    <m/>
    <m/>
    <m/>
    <m/>
  </r>
  <r>
    <n v="1045"/>
    <s v="DC-132853"/>
    <s v="Debra Catini"/>
    <x v="0"/>
    <x v="1"/>
    <s v="Brazil"/>
    <s v="Pernambuco"/>
    <s v="Jurema"/>
    <s v="LATAM"/>
    <s v="MX-2011-152534"/>
    <x v="424"/>
    <s v="Medium"/>
    <s v="OFF-AR-10002677"/>
    <x v="771"/>
    <x v="0"/>
    <s v="Art"/>
    <x v="4"/>
    <n v="14.34"/>
    <n v="20"/>
    <n v="20"/>
    <n v="0"/>
    <n v="5.66"/>
    <x v="0"/>
    <d v="2011-10-01T00:00:00"/>
    <d v="2011-10-01T00:00:00"/>
    <n v="5"/>
    <x v="1"/>
    <n v="0"/>
    <x v="1"/>
    <n v="0.498"/>
    <x v="3"/>
    <n v="40"/>
    <n v="0.28300000000000003"/>
    <n v="0"/>
    <x v="2"/>
    <m/>
    <m/>
    <m/>
    <m/>
  </r>
  <r>
    <n v="1046"/>
    <s v="BF-110053"/>
    <s v="Barry Franz"/>
    <x v="1"/>
    <x v="3"/>
    <s v="Dominican Republic"/>
    <s v="San Pedro de Macoris"/>
    <s v="San Pedro de Macoris"/>
    <s v="LATAM"/>
    <s v="MX-2012-133172"/>
    <x v="425"/>
    <s v="Medium"/>
    <s v="OFF-AR-10003179"/>
    <x v="772"/>
    <x v="0"/>
    <s v="Art"/>
    <x v="0"/>
    <n v="9.0789333333333371"/>
    <n v="17.863666666666671"/>
    <n v="42.872800000000012"/>
    <n v="0.2"/>
    <n v="15.635999999999999"/>
    <x v="0"/>
    <d v="2012-06-06T00:00:00"/>
    <d v="2012-06-06T00:00:00"/>
    <n v="5"/>
    <x v="1"/>
    <n v="0"/>
    <x v="2"/>
    <n v="3.0609999999999999"/>
    <x v="1"/>
    <n v="22"/>
    <n v="0.36470676046351053"/>
    <n v="0"/>
    <x v="2"/>
    <m/>
    <m/>
    <m/>
    <m/>
  </r>
  <r>
    <n v="1047"/>
    <s v="BF-110053"/>
    <s v="Barry Franz"/>
    <x v="1"/>
    <x v="3"/>
    <s v="Dominican Republic"/>
    <s v="San Pedro de Macoris"/>
    <s v="San Pedro de Macoris"/>
    <s v="LATAM"/>
    <s v="MX-2012-133172"/>
    <x v="425"/>
    <s v="Medium"/>
    <s v="FUR-CH-10003559"/>
    <x v="652"/>
    <x v="1"/>
    <s v="Chairs"/>
    <x v="2"/>
    <n v="18.798400000000001"/>
    <n v="39.332999999999998"/>
    <n v="62.9328"/>
    <n v="0.2"/>
    <n v="25.335999999999999"/>
    <x v="0"/>
    <d v="2012-06-06T00:00:00"/>
    <d v="2012-06-06T00:00:00"/>
    <n v="5"/>
    <x v="1"/>
    <n v="0"/>
    <x v="2"/>
    <n v="3.3210000000000002"/>
    <x v="1"/>
    <n v="22"/>
    <n v="0.40258815752675869"/>
    <n v="0"/>
    <x v="2"/>
    <m/>
    <m/>
    <m/>
    <m/>
  </r>
  <r>
    <n v="1048"/>
    <s v="BF-110053"/>
    <s v="Barry Franz"/>
    <x v="1"/>
    <x v="3"/>
    <s v="Dominican Republic"/>
    <s v="San Pedro de Macoris"/>
    <s v="San Pedro de Macoris"/>
    <s v="LATAM"/>
    <s v="MX-2012-133172"/>
    <x v="425"/>
    <s v="Medium"/>
    <s v="FUR-TA-10002885"/>
    <x v="773"/>
    <x v="1"/>
    <s v="Tables"/>
    <x v="3"/>
    <n v="425.56639999999999"/>
    <n v="752.24799999999982"/>
    <n v="902.69759999999997"/>
    <n v="0.7"/>
    <n v="-799.56799999999998"/>
    <x v="0"/>
    <d v="2012-06-06T00:00:00"/>
    <d v="2012-06-08T00:00:00"/>
    <n v="7"/>
    <x v="0"/>
    <n v="2"/>
    <x v="2"/>
    <n v="30.962"/>
    <x v="1"/>
    <n v="22"/>
    <n v="-0.88575398893272783"/>
    <n v="1"/>
    <x v="3"/>
    <m/>
    <m/>
    <m/>
    <m/>
  </r>
  <r>
    <n v="1049"/>
    <s v="BF-110053"/>
    <s v="Barry Franz"/>
    <x v="1"/>
    <x v="3"/>
    <s v="Dominican Republic"/>
    <s v="San Pedro de Macoris"/>
    <s v="San Pedro de Macoris"/>
    <s v="LATAM"/>
    <s v="MX-2012-133172"/>
    <x v="425"/>
    <s v="Medium"/>
    <s v="OFF-ST-10000619"/>
    <x v="542"/>
    <x v="0"/>
    <s v="Storage"/>
    <x v="2"/>
    <n v="82.948800000000006"/>
    <n v="126.65600000000001"/>
    <n v="202.64960000000002"/>
    <n v="0.2"/>
    <n v="36.752000000000002"/>
    <x v="0"/>
    <d v="2012-06-06T00:00:00"/>
    <d v="2012-06-06T00:00:00"/>
    <n v="5"/>
    <x v="1"/>
    <n v="0"/>
    <x v="2"/>
    <n v="20.899000000000001"/>
    <x v="1"/>
    <n v="22"/>
    <n v="0.18135737746336533"/>
    <n v="0"/>
    <x v="2"/>
    <m/>
    <m/>
    <m/>
    <m/>
  </r>
  <r>
    <n v="1050"/>
    <s v="BF-110053"/>
    <s v="Barry Franz"/>
    <x v="1"/>
    <x v="3"/>
    <s v="Dominican Republic"/>
    <s v="San Pedro de Macoris"/>
    <s v="San Pedro de Macoris"/>
    <s v="LATAM"/>
    <s v="MX-2012-133172"/>
    <x v="425"/>
    <s v="Medium"/>
    <s v="FUR-BO-10004340"/>
    <x v="774"/>
    <x v="1"/>
    <s v="Bookcases"/>
    <x v="4"/>
    <n v="319.96479999999997"/>
    <n v="361.88800000000003"/>
    <n v="217.1328"/>
    <n v="0.4"/>
    <n v="-102.83199999999999"/>
    <x v="0"/>
    <d v="2012-06-06T00:00:00"/>
    <d v="2012-06-06T00:00:00"/>
    <n v="5"/>
    <x v="1"/>
    <n v="0"/>
    <x v="2"/>
    <n v="14.686999999999999"/>
    <x v="1"/>
    <n v="22"/>
    <n v="-0.47359035576384589"/>
    <n v="0"/>
    <x v="2"/>
    <m/>
    <m/>
    <m/>
    <m/>
  </r>
  <r>
    <n v="1051"/>
    <s v="BF-110053"/>
    <s v="Barry Franz"/>
    <x v="1"/>
    <x v="3"/>
    <s v="Dominican Republic"/>
    <s v="San Pedro de Macoris"/>
    <s v="San Pedro de Macoris"/>
    <s v="LATAM"/>
    <s v="MX-2012-133172"/>
    <x v="425"/>
    <s v="Medium"/>
    <s v="OFF-AP-10000407"/>
    <x v="515"/>
    <x v="0"/>
    <s v="Appliances"/>
    <x v="0"/>
    <n v="252.39840000000004"/>
    <n v="346.33300000000003"/>
    <n v="831.19920000000002"/>
    <n v="0.2"/>
    <n v="74.004000000000005"/>
    <x v="0"/>
    <d v="2012-06-06T00:00:00"/>
    <d v="2012-06-08T00:00:00"/>
    <n v="7"/>
    <x v="0"/>
    <n v="2"/>
    <x v="2"/>
    <n v="4.335"/>
    <x v="1"/>
    <n v="22"/>
    <n v="8.9032809463724216E-2"/>
    <n v="1"/>
    <x v="3"/>
    <m/>
    <m/>
    <m/>
    <m/>
  </r>
  <r>
    <n v="1052"/>
    <s v="BF-110053"/>
    <s v="Barry Franz"/>
    <x v="1"/>
    <x v="3"/>
    <s v="Dominican Republic"/>
    <s v="San Pedro de Macoris"/>
    <s v="San Pedro de Macoris"/>
    <s v="LATAM"/>
    <s v="MX-2012-133172"/>
    <x v="425"/>
    <s v="Medium"/>
    <s v="FUR-TA-10000855"/>
    <x v="775"/>
    <x v="1"/>
    <s v="Tables"/>
    <x v="2"/>
    <n v="254.29160000000002"/>
    <n v="459.81199999999995"/>
    <n v="275.88720000000001"/>
    <n v="0.7"/>
    <n v="-232.696"/>
    <x v="0"/>
    <d v="2012-06-06T00:00:00"/>
    <d v="2012-06-06T00:00:00"/>
    <n v="5"/>
    <x v="1"/>
    <n v="0"/>
    <x v="2"/>
    <n v="5.1239999999999997"/>
    <x v="1"/>
    <n v="22"/>
    <n v="-0.84344616205463674"/>
    <n v="0"/>
    <x v="2"/>
    <m/>
    <m/>
    <m/>
    <m/>
  </r>
  <r>
    <n v="1053"/>
    <s v="TA-213853"/>
    <s v="Tom Ashbrook"/>
    <x v="1"/>
    <x v="1"/>
    <s v="Brazil"/>
    <s v="Sao Paulo"/>
    <s v="Itapecerica da Serra"/>
    <s v="LATAM"/>
    <s v="MX-2012-101637"/>
    <x v="426"/>
    <s v="High"/>
    <s v="FUR-CH-10003706"/>
    <x v="306"/>
    <x v="1"/>
    <s v="Chairs"/>
    <x v="3"/>
    <n v="38.619999999999997"/>
    <n v="46.5"/>
    <n v="186"/>
    <n v="0"/>
    <n v="31.52"/>
    <x v="1"/>
    <d v="2012-11-30T00:00:00"/>
    <d v="2012-11-30T00:00:00"/>
    <n v="3"/>
    <x v="1"/>
    <n v="0"/>
    <x v="3"/>
    <n v="27.312000000000001"/>
    <x v="1"/>
    <n v="48"/>
    <n v="0.16946236559139785"/>
    <n v="0"/>
    <x v="2"/>
    <m/>
    <m/>
    <m/>
    <m/>
  </r>
  <r>
    <n v="1054"/>
    <s v="AS-102853"/>
    <s v="Alejandro Savely"/>
    <x v="2"/>
    <x v="1"/>
    <s v="Brazil"/>
    <s v="Maranhao"/>
    <s v="Sao Luis"/>
    <s v="LATAM"/>
    <s v="MX-2014-149902"/>
    <x v="223"/>
    <s v="Critical"/>
    <s v="TEC-CO-10004468"/>
    <x v="776"/>
    <x v="2"/>
    <s v="Copiers"/>
    <x v="4"/>
    <n v="162.12533808000001"/>
    <n v="174.32494797595189"/>
    <n v="173.97629807999999"/>
    <n v="2E-3"/>
    <n v="11.850960000000001"/>
    <x v="2"/>
    <d v="2014-12-15T00:00:00"/>
    <d v="2014-12-18T00:00:00"/>
    <n v="5"/>
    <x v="0"/>
    <n v="3"/>
    <x v="5"/>
    <n v="55.57"/>
    <x v="0"/>
    <n v="50"/>
    <n v="6.8118244443565193E-2"/>
    <n v="1"/>
    <x v="0"/>
    <m/>
    <m/>
    <m/>
    <m/>
  </r>
  <r>
    <n v="1055"/>
    <s v="AS-102853"/>
    <s v="Alejandro Savely"/>
    <x v="2"/>
    <x v="1"/>
    <s v="Brazil"/>
    <s v="Maranhao"/>
    <s v="Sao Luis"/>
    <s v="LATAM"/>
    <s v="MX-2014-149902"/>
    <x v="223"/>
    <s v="Critical"/>
    <s v="OFF-AR-10002380"/>
    <x v="777"/>
    <x v="0"/>
    <s v="Art"/>
    <x v="5"/>
    <n v="10.811428571428568"/>
    <n v="12.571428571428569"/>
    <n v="87.999999999999986"/>
    <n v="0"/>
    <n v="12.32"/>
    <x v="2"/>
    <d v="2014-12-15T00:00:00"/>
    <d v="2014-12-15T00:00:00"/>
    <n v="2"/>
    <x v="1"/>
    <n v="0"/>
    <x v="5"/>
    <n v="21.484000000000002"/>
    <x v="0"/>
    <n v="50"/>
    <n v="0.14000000000000001"/>
    <n v="0"/>
    <x v="2"/>
    <m/>
    <m/>
    <m/>
    <m/>
  </r>
  <r>
    <n v="1056"/>
    <s v="AS-102853"/>
    <s v="Alejandro Savely"/>
    <x v="2"/>
    <x v="1"/>
    <s v="Brazil"/>
    <s v="Maranhao"/>
    <s v="Sao Luis"/>
    <s v="LATAM"/>
    <s v="MX-2014-149902"/>
    <x v="223"/>
    <s v="Critical"/>
    <s v="OFF-BI-10004053"/>
    <x v="778"/>
    <x v="0"/>
    <s v="Binders"/>
    <x v="3"/>
    <n v="7.38"/>
    <n v="9"/>
    <n v="36"/>
    <n v="0"/>
    <n v="6.48"/>
    <x v="2"/>
    <d v="2014-12-15T00:00:00"/>
    <d v="2014-12-16T00:00:00"/>
    <n v="3"/>
    <x v="0"/>
    <n v="1"/>
    <x v="5"/>
    <n v="8.34"/>
    <x v="0"/>
    <n v="50"/>
    <n v="0.18000000000000002"/>
    <n v="1"/>
    <x v="1"/>
    <m/>
    <m/>
    <m/>
    <m/>
  </r>
  <r>
    <n v="1057"/>
    <s v="GG-146503"/>
    <s v="Greg Guthrie"/>
    <x v="2"/>
    <x v="2"/>
    <s v="Guatemala"/>
    <s v="Guatemala"/>
    <s v="Mixco"/>
    <s v="LATAM"/>
    <s v="MX-2013-119788"/>
    <x v="427"/>
    <s v="High"/>
    <s v="FUR-BO-10004504"/>
    <x v="302"/>
    <x v="1"/>
    <s v="Bookcases"/>
    <x v="2"/>
    <n v="91.58"/>
    <n v="113"/>
    <n v="226"/>
    <n v="0"/>
    <n v="42.84"/>
    <x v="2"/>
    <d v="2013-11-13T00:00:00"/>
    <d v="2013-11-13T00:00:00"/>
    <n v="2"/>
    <x v="1"/>
    <n v="0"/>
    <x v="1"/>
    <n v="27.439"/>
    <x v="2"/>
    <n v="46"/>
    <n v="0.18955752212389382"/>
    <n v="0"/>
    <x v="2"/>
    <m/>
    <m/>
    <m/>
    <m/>
  </r>
  <r>
    <n v="1058"/>
    <s v="MS-177103"/>
    <s v="Maurice Satty"/>
    <x v="0"/>
    <x v="0"/>
    <s v="Mexico"/>
    <s v="Nuevo Leon"/>
    <s v="Santa Catarina"/>
    <s v="LATAM"/>
    <s v="MX-2012-134789"/>
    <x v="428"/>
    <s v="Medium"/>
    <s v="OFF-FA-10003961"/>
    <x v="544"/>
    <x v="0"/>
    <s v="Fasteners"/>
    <x v="2"/>
    <n v="5.8599999999999994"/>
    <n v="9.5"/>
    <n v="19"/>
    <n v="0"/>
    <n v="7.28"/>
    <x v="0"/>
    <d v="2012-07-03T00:00:00"/>
    <d v="2012-07-05T00:00:00"/>
    <n v="7"/>
    <x v="0"/>
    <n v="2"/>
    <x v="0"/>
    <n v="1.974"/>
    <x v="1"/>
    <n v="26"/>
    <n v="0.38315789473684214"/>
    <n v="1"/>
    <x v="3"/>
    <m/>
    <m/>
    <m/>
    <m/>
  </r>
  <r>
    <n v="1059"/>
    <s v="GM-145003"/>
    <s v="Gene McClure"/>
    <x v="0"/>
    <x v="2"/>
    <s v="El Salvador"/>
    <s v="San Salvador"/>
    <s v="Delgado"/>
    <s v="LATAM"/>
    <s v="MX-2013-144575"/>
    <x v="159"/>
    <s v="Low"/>
    <s v="OFF-AR-10000082"/>
    <x v="688"/>
    <x v="0"/>
    <s v="Art"/>
    <x v="3"/>
    <n v="16.399999999999999"/>
    <n v="18"/>
    <n v="72"/>
    <n v="0"/>
    <n v="6.4"/>
    <x v="0"/>
    <d v="2013-06-09T00:00:00"/>
    <d v="2013-06-09T00:00:00"/>
    <n v="5"/>
    <x v="1"/>
    <n v="0"/>
    <x v="3"/>
    <n v="14.887"/>
    <x v="2"/>
    <n v="23"/>
    <n v="8.8888888888888892E-2"/>
    <n v="0"/>
    <x v="2"/>
    <m/>
    <m/>
    <m/>
    <m/>
  </r>
  <r>
    <n v="1060"/>
    <s v="DP-131053"/>
    <s v="Dave Poirier"/>
    <x v="2"/>
    <x v="2"/>
    <s v="Panama"/>
    <s v="Panama"/>
    <s v="San Miguelito"/>
    <s v="LATAM"/>
    <s v="MX-2011-150847"/>
    <x v="429"/>
    <s v="Medium"/>
    <s v="FUR-FU-10000350"/>
    <x v="779"/>
    <x v="1"/>
    <s v="Furnishings"/>
    <x v="9"/>
    <n v="6.9959999999999996"/>
    <n v="12.26"/>
    <n v="44.136000000000003"/>
    <n v="0.4"/>
    <n v="2.16"/>
    <x v="1"/>
    <d v="2011-07-22T00:00:00"/>
    <d v="2011-07-22T00:00:00"/>
    <n v="3"/>
    <x v="1"/>
    <n v="0"/>
    <x v="3"/>
    <n v="2.677"/>
    <x v="3"/>
    <n v="30"/>
    <n v="4.8939641109298535E-2"/>
    <n v="0"/>
    <x v="2"/>
    <m/>
    <m/>
    <m/>
    <m/>
  </r>
  <r>
    <n v="1061"/>
    <s v="JF-151903"/>
    <s v="Jamie Frazer"/>
    <x v="0"/>
    <x v="1"/>
    <s v="Chile"/>
    <s v="Magallanes y Antartica Chilena"/>
    <s v="Punta Arenas"/>
    <s v="LATAM"/>
    <s v="MX-2014-167108"/>
    <x v="404"/>
    <s v="High"/>
    <s v="TEC-PH-10003970"/>
    <x v="780"/>
    <x v="2"/>
    <s v="Phones"/>
    <x v="3"/>
    <n v="38.230000000000004"/>
    <n v="59.75"/>
    <n v="239"/>
    <n v="0"/>
    <n v="86.08"/>
    <x v="1"/>
    <d v="2014-08-09T00:00:00"/>
    <d v="2014-08-09T00:00:00"/>
    <n v="3"/>
    <x v="1"/>
    <n v="0"/>
    <x v="4"/>
    <n v="18.957000000000001"/>
    <x v="0"/>
    <n v="32"/>
    <n v="0.36016736401673638"/>
    <n v="0"/>
    <x v="2"/>
    <m/>
    <m/>
    <m/>
    <m/>
  </r>
  <r>
    <n v="1062"/>
    <s v="JF-151903"/>
    <s v="Jamie Frazer"/>
    <x v="0"/>
    <x v="1"/>
    <s v="Chile"/>
    <s v="Magallanes y Antartica Chilena"/>
    <s v="Punta Arenas"/>
    <s v="LATAM"/>
    <s v="MX-2014-167108"/>
    <x v="404"/>
    <s v="High"/>
    <s v="TEC-PH-10002871"/>
    <x v="180"/>
    <x v="2"/>
    <s v="Phones"/>
    <x v="7"/>
    <n v="82.1"/>
    <n v="115.6"/>
    <n v="578"/>
    <n v="0"/>
    <n v="167.5"/>
    <x v="1"/>
    <d v="2014-08-09T00:00:00"/>
    <d v="2014-08-09T00:00:00"/>
    <n v="3"/>
    <x v="1"/>
    <n v="0"/>
    <x v="4"/>
    <n v="57.177"/>
    <x v="0"/>
    <n v="32"/>
    <n v="0.28979238754325259"/>
    <n v="0"/>
    <x v="2"/>
    <m/>
    <m/>
    <m/>
    <m/>
  </r>
  <r>
    <n v="1063"/>
    <s v="BT-114403"/>
    <s v="Bobby Trafton"/>
    <x v="0"/>
    <x v="1"/>
    <s v="Brazil"/>
    <s v="Amazonas"/>
    <s v="Parintins"/>
    <s v="LATAM"/>
    <s v="US-2013-132276"/>
    <x v="430"/>
    <s v="Medium"/>
    <s v="FUR-FU-10001583"/>
    <x v="66"/>
    <x v="1"/>
    <s v="Furnishings"/>
    <x v="3"/>
    <n v="7.0415999999999999"/>
    <n v="14.414"/>
    <n v="23.0624"/>
    <n v="0.6"/>
    <n v="-5.1040000000000001"/>
    <x v="1"/>
    <d v="2013-02-22T00:00:00"/>
    <d v="2013-02-25T00:00:00"/>
    <n v="6"/>
    <x v="0"/>
    <n v="3"/>
    <x v="3"/>
    <n v="2.88"/>
    <x v="2"/>
    <n v="8"/>
    <n v="-0.22131261273761621"/>
    <n v="1"/>
    <x v="0"/>
    <m/>
    <m/>
    <m/>
    <m/>
  </r>
  <r>
    <n v="1064"/>
    <s v="LL-168403"/>
    <s v="Lauren Leatherbury"/>
    <x v="0"/>
    <x v="2"/>
    <s v="El Salvador"/>
    <s v="San Salvador"/>
    <s v="Soyapango"/>
    <s v="LATAM"/>
    <s v="MX-2013-118038"/>
    <x v="410"/>
    <s v="High"/>
    <s v="TEC-CO-10003541"/>
    <x v="24"/>
    <x v="2"/>
    <s v="Copiers"/>
    <x v="2"/>
    <n v="130.58213368000003"/>
    <n v="163.2618173146293"/>
    <n v="325.87058736000006"/>
    <n v="2E-3"/>
    <n v="64.706320000000005"/>
    <x v="1"/>
    <d v="2013-08-05T00:00:00"/>
    <d v="2013-08-07T00:00:00"/>
    <n v="5"/>
    <x v="0"/>
    <n v="2"/>
    <x v="2"/>
    <n v="17.465"/>
    <x v="2"/>
    <n v="31"/>
    <n v="0.19856446856468449"/>
    <n v="1"/>
    <x v="3"/>
    <m/>
    <m/>
    <m/>
    <m/>
  </r>
  <r>
    <n v="1065"/>
    <s v="SE-201103"/>
    <s v="Sanjit Engle"/>
    <x v="0"/>
    <x v="1"/>
    <s v="Colombia"/>
    <s v="Bogota"/>
    <s v="Bogota"/>
    <s v="LATAM"/>
    <s v="MX-2012-107979"/>
    <x v="311"/>
    <s v="Medium"/>
    <s v="OFF-SU-10003701"/>
    <x v="226"/>
    <x v="0"/>
    <s v="Supplies"/>
    <x v="5"/>
    <n v="10.120000000000001"/>
    <n v="11"/>
    <n v="77"/>
    <n v="0"/>
    <n v="6.16"/>
    <x v="2"/>
    <d v="2012-10-05T00:00:00"/>
    <d v="2012-10-05T00:00:00"/>
    <n v="2"/>
    <x v="1"/>
    <n v="0"/>
    <x v="4"/>
    <n v="14.454000000000001"/>
    <x v="1"/>
    <n v="40"/>
    <n v="0.08"/>
    <n v="0"/>
    <x v="2"/>
    <m/>
    <m/>
    <m/>
    <m/>
  </r>
  <r>
    <n v="1066"/>
    <s v="SE-201103"/>
    <s v="Sanjit Engle"/>
    <x v="0"/>
    <x v="1"/>
    <s v="Colombia"/>
    <s v="Bogota"/>
    <s v="Bogota"/>
    <s v="LATAM"/>
    <s v="MX-2012-107979"/>
    <x v="311"/>
    <s v="Medium"/>
    <s v="OFF-FA-10002526"/>
    <x v="10"/>
    <x v="0"/>
    <s v="Fasteners"/>
    <x v="0"/>
    <n v="3.8200000000000003"/>
    <n v="7"/>
    <n v="21"/>
    <n v="0"/>
    <n v="9.5399999999999991"/>
    <x v="2"/>
    <d v="2012-10-05T00:00:00"/>
    <d v="2012-10-07T00:00:00"/>
    <n v="4"/>
    <x v="0"/>
    <n v="2"/>
    <x v="4"/>
    <n v="3.3029999999999999"/>
    <x v="1"/>
    <n v="40"/>
    <n v="0.45428571428571424"/>
    <n v="1"/>
    <x v="3"/>
    <m/>
    <m/>
    <m/>
    <m/>
  </r>
  <r>
    <n v="1067"/>
    <s v="SE-201103"/>
    <s v="Sanjit Engle"/>
    <x v="0"/>
    <x v="1"/>
    <s v="Colombia"/>
    <s v="Bogota"/>
    <s v="Bogota"/>
    <s v="LATAM"/>
    <s v="MX-2012-107979"/>
    <x v="311"/>
    <s v="Medium"/>
    <s v="TEC-MA-10001922"/>
    <x v="781"/>
    <x v="2"/>
    <s v="Machines"/>
    <x v="3"/>
    <n v="22.8"/>
    <n v="34.5"/>
    <n v="138"/>
    <n v="0"/>
    <n v="46.8"/>
    <x v="2"/>
    <d v="2012-10-05T00:00:00"/>
    <d v="2012-10-05T00:00:00"/>
    <n v="2"/>
    <x v="1"/>
    <n v="0"/>
    <x v="4"/>
    <n v="29.11"/>
    <x v="1"/>
    <n v="40"/>
    <n v="0.33913043478260868"/>
    <n v="0"/>
    <x v="2"/>
    <m/>
    <m/>
    <m/>
    <m/>
  </r>
  <r>
    <n v="1068"/>
    <s v="MP-179653"/>
    <s v="Michael Paige"/>
    <x v="2"/>
    <x v="3"/>
    <s v="Cuba"/>
    <s v="Santiago de Cuba"/>
    <s v="Santiago de Cuba"/>
    <s v="LATAM"/>
    <s v="MX-2014-143833"/>
    <x v="431"/>
    <s v="High"/>
    <s v="FUR-BO-10003159"/>
    <x v="782"/>
    <x v="1"/>
    <s v="Bookcases"/>
    <x v="7"/>
    <n v="67.260000000000005"/>
    <n v="82"/>
    <n v="410"/>
    <n v="0"/>
    <n v="73.7"/>
    <x v="0"/>
    <d v="2014-07-13T00:00:00"/>
    <d v="2014-07-13T00:00:00"/>
    <n v="5"/>
    <x v="1"/>
    <n v="0"/>
    <x v="3"/>
    <n v="72.278999999999996"/>
    <x v="0"/>
    <n v="28"/>
    <n v="0.1797560975609756"/>
    <n v="0"/>
    <x v="2"/>
    <m/>
    <m/>
    <m/>
    <m/>
  </r>
  <r>
    <n v="1069"/>
    <s v="GB-145753"/>
    <s v="Giulietta Baptist"/>
    <x v="0"/>
    <x v="3"/>
    <s v="Dominican Republic"/>
    <s v="Santo Domingo"/>
    <s v="Santo Domingo"/>
    <s v="LATAM"/>
    <s v="US-2014-111906"/>
    <x v="432"/>
    <s v="Medium"/>
    <s v="FUR-CH-10001658"/>
    <x v="389"/>
    <x v="1"/>
    <s v="Chairs"/>
    <x v="2"/>
    <n v="40.497600000000006"/>
    <n v="42.812000000000005"/>
    <n v="68.499200000000016"/>
    <n v="0.2"/>
    <n v="-12.496"/>
    <x v="0"/>
    <d v="2014-10-27T00:00:00"/>
    <d v="2014-10-28T00:00:00"/>
    <n v="6"/>
    <x v="0"/>
    <n v="1"/>
    <x v="4"/>
    <n v="3.53"/>
    <x v="0"/>
    <n v="43"/>
    <n v="-0.18242548818088383"/>
    <n v="1"/>
    <x v="1"/>
    <m/>
    <m/>
    <m/>
    <m/>
  </r>
  <r>
    <n v="1070"/>
    <s v="GB-145753"/>
    <s v="Giulietta Baptist"/>
    <x v="0"/>
    <x v="3"/>
    <s v="Dominican Republic"/>
    <s v="Santo Domingo"/>
    <s v="Santo Domingo"/>
    <s v="LATAM"/>
    <s v="US-2014-111906"/>
    <x v="432"/>
    <s v="Medium"/>
    <s v="TEC-AC-10001830"/>
    <x v="8"/>
    <x v="2"/>
    <s v="Accessories"/>
    <x v="0"/>
    <n v="169.46506666666664"/>
    <n v="177.66633333333331"/>
    <n v="426.39919999999995"/>
    <n v="0.2"/>
    <n v="-81.995999999999995"/>
    <x v="0"/>
    <d v="2014-10-27T00:00:00"/>
    <d v="2014-10-27T00:00:00"/>
    <n v="5"/>
    <x v="1"/>
    <n v="0"/>
    <x v="4"/>
    <n v="25.100999999999999"/>
    <x v="0"/>
    <n v="43"/>
    <n v="-0.19229867223015429"/>
    <n v="0"/>
    <x v="2"/>
    <m/>
    <m/>
    <m/>
    <m/>
  </r>
  <r>
    <n v="1071"/>
    <s v="GB-145753"/>
    <s v="Giulietta Baptist"/>
    <x v="0"/>
    <x v="3"/>
    <s v="Dominican Republic"/>
    <s v="Santo Domingo"/>
    <s v="Santo Domingo"/>
    <s v="LATAM"/>
    <s v="US-2014-111906"/>
    <x v="432"/>
    <s v="Medium"/>
    <s v="OFF-BI-10000506"/>
    <x v="783"/>
    <x v="0"/>
    <s v="Binders"/>
    <x v="0"/>
    <n v="6.2501333333333333"/>
    <n v="9.9826666666666668"/>
    <n v="23.958400000000001"/>
    <n v="0.2"/>
    <n v="5.2080000000000002"/>
    <x v="0"/>
    <d v="2014-10-27T00:00:00"/>
    <d v="2014-10-27T00:00:00"/>
    <n v="5"/>
    <x v="1"/>
    <n v="0"/>
    <x v="4"/>
    <n v="0.69899999999999995"/>
    <x v="0"/>
    <n v="43"/>
    <n v="0.21737678642981167"/>
    <n v="0"/>
    <x v="2"/>
    <m/>
    <m/>
    <m/>
    <m/>
  </r>
  <r>
    <n v="1072"/>
    <s v="GB-145753"/>
    <s v="Giulietta Baptist"/>
    <x v="0"/>
    <x v="3"/>
    <s v="Dominican Republic"/>
    <s v="Santo Domingo"/>
    <s v="Santo Domingo"/>
    <s v="LATAM"/>
    <s v="US-2014-111906"/>
    <x v="432"/>
    <s v="Medium"/>
    <s v="OFF-ST-10002538"/>
    <x v="234"/>
    <x v="0"/>
    <s v="Storage"/>
    <x v="0"/>
    <n v="52.943466666666673"/>
    <n v="89.849333333333334"/>
    <n v="215.63840000000002"/>
    <n v="0.2"/>
    <n v="56.808"/>
    <x v="0"/>
    <d v="2014-10-27T00:00:00"/>
    <d v="2014-10-29T00:00:00"/>
    <n v="7"/>
    <x v="0"/>
    <n v="2"/>
    <x v="4"/>
    <n v="13.292999999999999"/>
    <x v="0"/>
    <n v="43"/>
    <n v="0.26344101978126344"/>
    <n v="1"/>
    <x v="3"/>
    <m/>
    <m/>
    <m/>
    <m/>
  </r>
  <r>
    <n v="1073"/>
    <s v="JD-158953"/>
    <s v="Jonathan Doherty"/>
    <x v="2"/>
    <x v="1"/>
    <s v="Brazil"/>
    <s v="Sao Paulo"/>
    <s v="Ribeirao Preto"/>
    <s v="LATAM"/>
    <s v="MX-2012-120943"/>
    <x v="137"/>
    <s v="Medium"/>
    <s v="OFF-SU-10003719"/>
    <x v="784"/>
    <x v="0"/>
    <s v="Supplies"/>
    <x v="2"/>
    <n v="8.6"/>
    <n v="15.5"/>
    <n v="31"/>
    <n v="0"/>
    <n v="13.8"/>
    <x v="0"/>
    <d v="2012-07-09T00:00:00"/>
    <d v="2012-07-09T00:00:00"/>
    <n v="5"/>
    <x v="1"/>
    <n v="0"/>
    <x v="4"/>
    <n v="2.3959999999999999"/>
    <x v="1"/>
    <n v="27"/>
    <n v="0.44516129032258067"/>
    <n v="0"/>
    <x v="2"/>
    <m/>
    <m/>
    <m/>
    <m/>
  </r>
  <r>
    <n v="1074"/>
    <s v="EB-141703"/>
    <s v="Evan Bailliet"/>
    <x v="0"/>
    <x v="3"/>
    <s v="Dominican Republic"/>
    <s v="Santo Domingo"/>
    <s v="Santo Domingo"/>
    <s v="LATAM"/>
    <s v="MX-2013-116036"/>
    <x v="433"/>
    <s v="Medium"/>
    <s v="OFF-SU-10001722"/>
    <x v="671"/>
    <x v="0"/>
    <s v="Supplies"/>
    <x v="3"/>
    <n v="12.1904"/>
    <n v="23.372999999999998"/>
    <n v="74.793599999999998"/>
    <n v="0.2"/>
    <n v="26.032"/>
    <x v="0"/>
    <d v="2013-03-18T00:00:00"/>
    <d v="2013-03-19T00:00:00"/>
    <n v="6"/>
    <x v="0"/>
    <n v="1"/>
    <x v="4"/>
    <n v="5.4"/>
    <x v="2"/>
    <n v="11"/>
    <n v="0.34805117015359605"/>
    <n v="1"/>
    <x v="1"/>
    <m/>
    <m/>
    <m/>
    <m/>
  </r>
  <r>
    <n v="1075"/>
    <s v="CB-120253"/>
    <s v="Cassandra Brandow"/>
    <x v="0"/>
    <x v="1"/>
    <s v="Colombia"/>
    <s v="Antioquia"/>
    <s v="Envigado"/>
    <s v="LATAM"/>
    <s v="MX-2014-106719"/>
    <x v="257"/>
    <s v="Medium"/>
    <s v="OFF-EN-10000359"/>
    <x v="785"/>
    <x v="0"/>
    <s v="Envelopes"/>
    <x v="2"/>
    <n v="3.4"/>
    <n v="4"/>
    <n v="8"/>
    <n v="0"/>
    <n v="1.2"/>
    <x v="0"/>
    <d v="2014-06-28T00:00:00"/>
    <d v="2014-06-28T00:00:00"/>
    <n v="5"/>
    <x v="1"/>
    <n v="0"/>
    <x v="1"/>
    <n v="0.81899999999999995"/>
    <x v="0"/>
    <n v="26"/>
    <n v="0.15"/>
    <n v="0"/>
    <x v="2"/>
    <m/>
    <m/>
    <m/>
    <m/>
  </r>
  <r>
    <n v="1076"/>
    <s v="JK-156403"/>
    <s v="Jim Kriz"/>
    <x v="1"/>
    <x v="3"/>
    <s v="Dominican Republic"/>
    <s v="Santo Domingo"/>
    <s v="Santo Domingo"/>
    <s v="LATAM"/>
    <s v="MX-2013-158085"/>
    <x v="434"/>
    <s v="High"/>
    <s v="TEC-CO-10000395"/>
    <x v="786"/>
    <x v="2"/>
    <s v="Copiers"/>
    <x v="7"/>
    <n v="93.803957119999993"/>
    <n v="197.19473323308267"/>
    <n v="786.80698559999985"/>
    <n v="0.20200000000000001"/>
    <n v="317.78719999999998"/>
    <x v="0"/>
    <d v="2013-01-15T00:00:00"/>
    <d v="2013-01-17T00:00:00"/>
    <n v="7"/>
    <x v="0"/>
    <n v="2"/>
    <x v="0"/>
    <n v="49.802"/>
    <x v="2"/>
    <n v="2"/>
    <n v="0.40389473634078527"/>
    <n v="1"/>
    <x v="3"/>
    <m/>
    <m/>
    <m/>
    <m/>
  </r>
  <r>
    <n v="1077"/>
    <s v="KM-167203"/>
    <s v="Kunst Miller"/>
    <x v="0"/>
    <x v="2"/>
    <s v="Guatemala"/>
    <s v="Quezaltenango"/>
    <s v="Quetzaltenango"/>
    <s v="LATAM"/>
    <s v="MX-2012-126851"/>
    <x v="435"/>
    <s v="Medium"/>
    <s v="FUR-FU-10000350"/>
    <x v="779"/>
    <x v="1"/>
    <s v="Furnishings"/>
    <x v="3"/>
    <n v="7.1"/>
    <n v="12.5"/>
    <n v="50"/>
    <n v="0"/>
    <n v="21.6"/>
    <x v="0"/>
    <d v="2012-10-09T00:00:00"/>
    <d v="2012-10-09T00:00:00"/>
    <n v="5"/>
    <x v="1"/>
    <n v="0"/>
    <x v="0"/>
    <n v="3.464"/>
    <x v="1"/>
    <n v="40"/>
    <n v="0.43200000000000005"/>
    <n v="0"/>
    <x v="2"/>
    <m/>
    <m/>
    <m/>
    <m/>
  </r>
  <r>
    <n v="1078"/>
    <s v="MC-175903"/>
    <s v="Matt Collister"/>
    <x v="2"/>
    <x v="2"/>
    <s v="Panama"/>
    <s v="Chiriqui"/>
    <s v="David"/>
    <s v="LATAM"/>
    <s v="US-2013-144050"/>
    <x v="436"/>
    <s v="Medium"/>
    <s v="FUR-FU-10003608"/>
    <x v="47"/>
    <x v="1"/>
    <s v="Furnishings"/>
    <x v="7"/>
    <n v="10.256800000000002"/>
    <n v="14.407999999999999"/>
    <n v="43.223999999999997"/>
    <n v="0.4"/>
    <n v="-8.06"/>
    <x v="0"/>
    <d v="2013-04-30T00:00:00"/>
    <d v="2013-05-02T00:00:00"/>
    <n v="7"/>
    <x v="0"/>
    <n v="2"/>
    <x v="0"/>
    <n v="1.996"/>
    <x v="2"/>
    <n v="17"/>
    <n v="-0.1864704793633167"/>
    <n v="1"/>
    <x v="3"/>
    <m/>
    <m/>
    <m/>
    <m/>
  </r>
  <r>
    <n v="1079"/>
    <s v="MC-175753"/>
    <s v="Matt Collins"/>
    <x v="0"/>
    <x v="3"/>
    <s v="Cuba"/>
    <s v="Holguin"/>
    <s v="Holguin"/>
    <s v="LATAM"/>
    <s v="MX-2013-168872"/>
    <x v="409"/>
    <s v="Medium"/>
    <s v="TEC-CO-10000266"/>
    <x v="264"/>
    <x v="2"/>
    <s v="Copiers"/>
    <x v="4"/>
    <n v="99.661062880000003"/>
    <n v="175.2000229258517"/>
    <n v="174.84962288"/>
    <n v="2E-3"/>
    <n v="75.188559999999995"/>
    <x v="0"/>
    <d v="2013-12-22T00:00:00"/>
    <d v="2013-12-25T00:00:00"/>
    <n v="8"/>
    <x v="0"/>
    <n v="3"/>
    <x v="3"/>
    <n v="9.0670000000000002"/>
    <x v="2"/>
    <n v="51"/>
    <n v="0.43001842818730129"/>
    <n v="1"/>
    <x v="0"/>
    <m/>
    <m/>
    <m/>
    <m/>
  </r>
  <r>
    <n v="1080"/>
    <s v="MH-174553"/>
    <s v="Mark Hamilton"/>
    <x v="0"/>
    <x v="0"/>
    <s v="Mexico"/>
    <s v="Distrito Federal"/>
    <s v="Azcapotzalco"/>
    <s v="LATAM"/>
    <s v="MX-2012-161214"/>
    <x v="437"/>
    <s v="Medium"/>
    <s v="OFF-BI-10004830"/>
    <x v="787"/>
    <x v="0"/>
    <s v="Binders"/>
    <x v="9"/>
    <n v="5.5"/>
    <n v="5.5"/>
    <n v="33"/>
    <n v="0"/>
    <n v="0"/>
    <x v="0"/>
    <d v="2012-12-13T00:00:00"/>
    <d v="2012-12-13T00:00:00"/>
    <n v="5"/>
    <x v="1"/>
    <n v="0"/>
    <x v="5"/>
    <n v="3.21"/>
    <x v="1"/>
    <n v="49"/>
    <n v="0"/>
    <n v="0"/>
    <x v="2"/>
    <m/>
    <m/>
    <m/>
    <m/>
  </r>
  <r>
    <n v="1081"/>
    <s v="JE-154753"/>
    <s v="Jeremy Ellison"/>
    <x v="0"/>
    <x v="3"/>
    <s v="Dominican Republic"/>
    <s v="Santo Domingo"/>
    <s v="Santo Domingo"/>
    <s v="LATAM"/>
    <s v="US-2013-125759"/>
    <x v="438"/>
    <s v="Medium"/>
    <s v="TEC-MA-10000888"/>
    <x v="788"/>
    <x v="2"/>
    <s v="Machines"/>
    <x v="0"/>
    <n v="46.967599999999983"/>
    <n v="97.798666666666605"/>
    <n v="88.01879999999997"/>
    <n v="0.7"/>
    <n v="-52.884"/>
    <x v="0"/>
    <d v="2013-03-17T00:00:00"/>
    <d v="2013-03-17T00:00:00"/>
    <n v="5"/>
    <x v="1"/>
    <n v="0"/>
    <x v="3"/>
    <n v="4.306"/>
    <x v="2"/>
    <n v="11"/>
    <n v="-0.60082618713274916"/>
    <n v="0"/>
    <x v="2"/>
    <m/>
    <m/>
    <m/>
    <m/>
  </r>
  <r>
    <n v="1082"/>
    <s v="EM-140953"/>
    <s v="Eudokia Martin"/>
    <x v="2"/>
    <x v="0"/>
    <s v="Mexico"/>
    <s v="Nuevo Leon"/>
    <s v="Garza Garcia"/>
    <s v="LATAM"/>
    <s v="MX-2012-104031"/>
    <x v="311"/>
    <s v="Medium"/>
    <s v="OFF-BI-10003709"/>
    <x v="26"/>
    <x v="0"/>
    <s v="Binders"/>
    <x v="13"/>
    <n v="30.646666666666665"/>
    <n v="33.666666666666664"/>
    <n v="404"/>
    <n v="0"/>
    <n v="36.24"/>
    <x v="1"/>
    <d v="2012-10-06T00:00:00"/>
    <d v="2012-10-06T00:00:00"/>
    <n v="3"/>
    <x v="1"/>
    <n v="0"/>
    <x v="4"/>
    <n v="44.154000000000003"/>
    <x v="1"/>
    <n v="40"/>
    <n v="8.9702970297029713E-2"/>
    <n v="0"/>
    <x v="2"/>
    <m/>
    <m/>
    <m/>
    <m/>
  </r>
  <r>
    <n v="1083"/>
    <s v="EG-139003"/>
    <s v="Emily Grady"/>
    <x v="0"/>
    <x v="0"/>
    <s v="Mexico"/>
    <s v="Coahuila"/>
    <s v="Saltillo"/>
    <s v="LATAM"/>
    <s v="US-2013-164357"/>
    <x v="412"/>
    <s v="Low"/>
    <s v="FUR-CH-10001914"/>
    <x v="644"/>
    <x v="1"/>
    <s v="Chairs"/>
    <x v="0"/>
    <n v="31.681066666666666"/>
    <n v="39.586333333333329"/>
    <n v="95.007199999999997"/>
    <n v="0.2"/>
    <n v="-3.5999999999999997E-2"/>
    <x v="0"/>
    <d v="2013-11-28T00:00:00"/>
    <d v="2013-11-30T00:00:00"/>
    <n v="7"/>
    <x v="0"/>
    <n v="2"/>
    <x v="5"/>
    <n v="4.5599999999999996"/>
    <x v="2"/>
    <n v="47"/>
    <n v="-3.7891865037597151E-4"/>
    <n v="1"/>
    <x v="3"/>
    <m/>
    <m/>
    <m/>
    <m/>
  </r>
  <r>
    <n v="1084"/>
    <s v="ST-205303"/>
    <s v="Shui Tom"/>
    <x v="0"/>
    <x v="0"/>
    <s v="Mexico"/>
    <s v="Guanajuato"/>
    <s v="San Francisco del Rincon"/>
    <s v="LATAM"/>
    <s v="MX-2011-120677"/>
    <x v="439"/>
    <s v="Medium"/>
    <s v="OFF-AP-10002697"/>
    <x v="789"/>
    <x v="0"/>
    <s v="Appliances"/>
    <x v="7"/>
    <n v="30.48"/>
    <n v="41.2"/>
    <n v="206"/>
    <n v="0"/>
    <n v="53.6"/>
    <x v="0"/>
    <d v="2011-09-20T00:00:00"/>
    <d v="2011-09-20T00:00:00"/>
    <n v="5"/>
    <x v="1"/>
    <n v="0"/>
    <x v="0"/>
    <n v="6.2290000000000001"/>
    <x v="3"/>
    <n v="38"/>
    <n v="0.26019417475728157"/>
    <n v="0"/>
    <x v="2"/>
    <m/>
    <m/>
    <m/>
    <m/>
  </r>
  <r>
    <n v="1085"/>
    <s v="JJ-157603"/>
    <s v="Joel Jenkins"/>
    <x v="1"/>
    <x v="1"/>
    <s v="Brazil"/>
    <s v="Ceara"/>
    <s v="Fortaleza"/>
    <s v="LATAM"/>
    <s v="MX-2012-119487"/>
    <x v="440"/>
    <s v="High"/>
    <s v="TEC-CO-10004589"/>
    <x v="329"/>
    <x v="2"/>
    <s v="Copiers"/>
    <x v="3"/>
    <n v="208.46808496000003"/>
    <n v="251.16794084168339"/>
    <n v="1002.6624198400001"/>
    <n v="2E-3"/>
    <n v="168.79007999999999"/>
    <x v="2"/>
    <d v="2012-11-15T00:00:00"/>
    <d v="2012-11-15T00:00:00"/>
    <n v="2"/>
    <x v="1"/>
    <n v="0"/>
    <x v="3"/>
    <n v="95.995999999999995"/>
    <x v="1"/>
    <n v="46"/>
    <n v="0.16834188323018495"/>
    <n v="0"/>
    <x v="2"/>
    <m/>
    <m/>
    <m/>
    <m/>
  </r>
  <r>
    <n v="1086"/>
    <s v="JJ-157603"/>
    <s v="Joel Jenkins"/>
    <x v="1"/>
    <x v="1"/>
    <s v="Brazil"/>
    <s v="Ceara"/>
    <s v="Fortaleza"/>
    <s v="LATAM"/>
    <s v="MX-2012-119487"/>
    <x v="440"/>
    <s v="High"/>
    <s v="OFF-EN-10003898"/>
    <x v="790"/>
    <x v="0"/>
    <s v="Envelopes"/>
    <x v="5"/>
    <n v="12.308571428571428"/>
    <n v="12.428571428571429"/>
    <n v="87"/>
    <n v="0"/>
    <n v="0.84"/>
    <x v="2"/>
    <d v="2012-11-15T00:00:00"/>
    <d v="2012-11-17T00:00:00"/>
    <n v="4"/>
    <x v="0"/>
    <n v="2"/>
    <x v="3"/>
    <n v="2.3290000000000002"/>
    <x v="1"/>
    <n v="46"/>
    <n v="9.6551724137931023E-3"/>
    <n v="1"/>
    <x v="3"/>
    <m/>
    <m/>
    <m/>
    <m/>
  </r>
  <r>
    <n v="1087"/>
    <s v="AF-108703"/>
    <s v="Art Ferguson"/>
    <x v="0"/>
    <x v="1"/>
    <s v="Brazil"/>
    <s v="Parana"/>
    <s v="Paranagua"/>
    <s v="LATAM"/>
    <s v="MX-2012-136987"/>
    <x v="119"/>
    <s v="Critical"/>
    <s v="OFF-PA-10003838"/>
    <x v="791"/>
    <x v="0"/>
    <s v="Paper"/>
    <x v="2"/>
    <n v="10.24"/>
    <n v="17.5"/>
    <n v="35"/>
    <n v="0"/>
    <n v="14.52"/>
    <x v="1"/>
    <d v="2012-05-27T00:00:00"/>
    <d v="2012-05-28T00:00:00"/>
    <n v="4"/>
    <x v="0"/>
    <n v="1"/>
    <x v="0"/>
    <n v="10.023999999999999"/>
    <x v="1"/>
    <n v="21"/>
    <n v="0.41485714285714287"/>
    <n v="1"/>
    <x v="1"/>
    <m/>
    <m/>
    <m/>
    <m/>
  </r>
  <r>
    <n v="1088"/>
    <s v="AF-108703"/>
    <s v="Art Ferguson"/>
    <x v="0"/>
    <x v="1"/>
    <s v="Brazil"/>
    <s v="Parana"/>
    <s v="Paranagua"/>
    <s v="LATAM"/>
    <s v="MX-2012-136987"/>
    <x v="119"/>
    <s v="Critical"/>
    <s v="TEC-PH-10004182"/>
    <x v="792"/>
    <x v="2"/>
    <s v="Phones"/>
    <x v="2"/>
    <n v="317.12"/>
    <n v="428.5"/>
    <n v="857"/>
    <n v="0"/>
    <n v="222.76"/>
    <x v="1"/>
    <d v="2012-05-27T00:00:00"/>
    <d v="2012-05-27T00:00:00"/>
    <n v="3"/>
    <x v="1"/>
    <n v="0"/>
    <x v="0"/>
    <n v="234.28"/>
    <x v="1"/>
    <n v="21"/>
    <n v="0.25992998833138853"/>
    <n v="0"/>
    <x v="2"/>
    <m/>
    <m/>
    <m/>
    <m/>
  </r>
  <r>
    <n v="1089"/>
    <s v="AF-108703"/>
    <s v="Art Ferguson"/>
    <x v="0"/>
    <x v="1"/>
    <s v="Brazil"/>
    <s v="Parana"/>
    <s v="Paranagua"/>
    <s v="LATAM"/>
    <s v="MX-2012-136987"/>
    <x v="119"/>
    <s v="Critical"/>
    <s v="OFF-SU-10003236"/>
    <x v="73"/>
    <x v="0"/>
    <s v="Supplies"/>
    <x v="0"/>
    <n v="13.33333333333333"/>
    <n v="15.33333333333333"/>
    <n v="45.999999999999993"/>
    <n v="0"/>
    <n v="6"/>
    <x v="1"/>
    <d v="2012-05-27T00:00:00"/>
    <d v="2012-05-30T00:00:00"/>
    <n v="6"/>
    <x v="0"/>
    <n v="3"/>
    <x v="0"/>
    <n v="13.593"/>
    <x v="1"/>
    <n v="21"/>
    <n v="0.13043478260869568"/>
    <n v="1"/>
    <x v="0"/>
    <m/>
    <m/>
    <m/>
    <m/>
  </r>
  <r>
    <n v="1090"/>
    <s v="DD-135703"/>
    <s v="Dorothy Dickinson"/>
    <x v="0"/>
    <x v="1"/>
    <s v="Brazil"/>
    <s v="Sergipe"/>
    <s v="Aracaju"/>
    <s v="LATAM"/>
    <s v="MX-2014-150868"/>
    <x v="361"/>
    <s v="Medium"/>
    <s v="OFF-BI-10003934"/>
    <x v="22"/>
    <x v="0"/>
    <s v="Binders"/>
    <x v="6"/>
    <n v="26.926666666666673"/>
    <n v="33.666666666666671"/>
    <n v="303.00000000000006"/>
    <n v="0"/>
    <n v="60.66"/>
    <x v="3"/>
    <d v="2014-10-15T00:00:00"/>
    <d v="2014-10-15T00:00:00"/>
    <n v="0"/>
    <x v="1"/>
    <n v="0"/>
    <x v="4"/>
    <n v="42.792999999999999"/>
    <x v="0"/>
    <n v="42"/>
    <n v="0.20019801980198015"/>
    <n v="0"/>
    <x v="2"/>
    <m/>
    <m/>
    <m/>
    <m/>
  </r>
  <r>
    <n v="1091"/>
    <s v="DD-135703"/>
    <s v="Dorothy Dickinson"/>
    <x v="0"/>
    <x v="1"/>
    <s v="Brazil"/>
    <s v="Sergipe"/>
    <s v="Aracaju"/>
    <s v="LATAM"/>
    <s v="MX-2014-150868"/>
    <x v="361"/>
    <s v="Medium"/>
    <s v="FUR-CH-10001914"/>
    <x v="644"/>
    <x v="1"/>
    <s v="Chairs"/>
    <x v="9"/>
    <n v="31.62"/>
    <n v="39.5"/>
    <n v="237"/>
    <n v="0"/>
    <n v="47.28"/>
    <x v="3"/>
    <d v="2014-10-15T00:00:00"/>
    <d v="2014-10-15T00:00:00"/>
    <n v="0"/>
    <x v="1"/>
    <n v="0"/>
    <x v="4"/>
    <n v="42.698"/>
    <x v="0"/>
    <n v="42"/>
    <n v="0.19949367088607595"/>
    <n v="0"/>
    <x v="2"/>
    <m/>
    <m/>
    <m/>
    <m/>
  </r>
  <r>
    <n v="1092"/>
    <s v="BP-112303"/>
    <s v="Benjamin Patterson"/>
    <x v="0"/>
    <x v="1"/>
    <s v="Colombia"/>
    <s v="Quindio"/>
    <s v="Armenia"/>
    <s v="LATAM"/>
    <s v="MX-2011-140389"/>
    <x v="441"/>
    <s v="Medium"/>
    <s v="OFF-LA-10002199"/>
    <x v="186"/>
    <x v="0"/>
    <s v="Labels"/>
    <x v="3"/>
    <n v="3.6399999999999997"/>
    <n v="5.5"/>
    <n v="22"/>
    <n v="0"/>
    <n v="7.44"/>
    <x v="0"/>
    <d v="2011-06-29T00:00:00"/>
    <d v="2011-06-29T00:00:00"/>
    <n v="5"/>
    <x v="1"/>
    <n v="0"/>
    <x v="2"/>
    <n v="1.484"/>
    <x v="3"/>
    <n v="26"/>
    <n v="0.33818181818181819"/>
    <n v="0"/>
    <x v="2"/>
    <m/>
    <m/>
    <m/>
    <m/>
  </r>
  <r>
    <n v="1093"/>
    <s v="MP-174703"/>
    <s v="Mark Packer"/>
    <x v="1"/>
    <x v="1"/>
    <s v="Colombia"/>
    <s v="Bogota"/>
    <s v="Bogota"/>
    <s v="LATAM"/>
    <s v="MX-2011-107706"/>
    <x v="442"/>
    <s v="Medium"/>
    <s v="FUR-CH-10000656"/>
    <x v="793"/>
    <x v="1"/>
    <s v="Chairs"/>
    <x v="0"/>
    <n v="78.546666666666667"/>
    <n v="110.66666666666666"/>
    <n v="332"/>
    <n v="0"/>
    <n v="96.36"/>
    <x v="0"/>
    <d v="2011-12-18T00:00:00"/>
    <d v="2011-12-18T00:00:00"/>
    <n v="5"/>
    <x v="1"/>
    <n v="0"/>
    <x v="3"/>
    <n v="26.145"/>
    <x v="3"/>
    <n v="51"/>
    <n v="0.2902409638554217"/>
    <n v="0"/>
    <x v="2"/>
    <m/>
    <m/>
    <m/>
    <m/>
  </r>
  <r>
    <n v="1094"/>
    <s v="JL-155053"/>
    <s v="Jeremy Lonsdale"/>
    <x v="0"/>
    <x v="1"/>
    <s v="Chile"/>
    <s v="Santiago"/>
    <s v="Santiago"/>
    <s v="LATAM"/>
    <s v="MX-2013-166863"/>
    <x v="150"/>
    <s v="High"/>
    <s v="OFF-AR-10002710"/>
    <x v="794"/>
    <x v="0"/>
    <s v="Art"/>
    <x v="2"/>
    <n v="6.38"/>
    <n v="7.5"/>
    <n v="15"/>
    <n v="0"/>
    <n v="2.2400000000000002"/>
    <x v="0"/>
    <d v="2013-12-15T00:00:00"/>
    <d v="2013-12-15T00:00:00"/>
    <n v="5"/>
    <x v="1"/>
    <n v="0"/>
    <x v="3"/>
    <n v="2.8479999999999999"/>
    <x v="2"/>
    <n v="50"/>
    <n v="0.14933333333333335"/>
    <n v="0"/>
    <x v="2"/>
    <m/>
    <m/>
    <m/>
    <m/>
  </r>
  <r>
    <n v="1095"/>
    <s v="JL-155053"/>
    <s v="Jeremy Lonsdale"/>
    <x v="0"/>
    <x v="1"/>
    <s v="Chile"/>
    <s v="Santiago"/>
    <s v="Santiago"/>
    <s v="LATAM"/>
    <s v="MX-2013-166863"/>
    <x v="150"/>
    <s v="High"/>
    <s v="OFF-EN-10002674"/>
    <x v="795"/>
    <x v="0"/>
    <s v="Envelopes"/>
    <x v="4"/>
    <n v="20"/>
    <n v="32"/>
    <n v="32"/>
    <n v="0"/>
    <n v="12"/>
    <x v="0"/>
    <d v="2013-12-15T00:00:00"/>
    <d v="2013-12-15T00:00:00"/>
    <n v="5"/>
    <x v="1"/>
    <n v="0"/>
    <x v="3"/>
    <n v="3.4220000000000002"/>
    <x v="2"/>
    <n v="50"/>
    <n v="0.375"/>
    <n v="0"/>
    <x v="2"/>
    <m/>
    <m/>
    <m/>
    <m/>
  </r>
  <r>
    <n v="1096"/>
    <s v="JL-155053"/>
    <s v="Jeremy Lonsdale"/>
    <x v="0"/>
    <x v="1"/>
    <s v="Chile"/>
    <s v="Santiago"/>
    <s v="Santiago"/>
    <s v="LATAM"/>
    <s v="MX-2013-166863"/>
    <x v="150"/>
    <s v="High"/>
    <s v="FUR-BO-10003034"/>
    <x v="796"/>
    <x v="1"/>
    <s v="Bookcases"/>
    <x v="0"/>
    <n v="84.846666666666664"/>
    <n v="98.666666666666657"/>
    <n v="296"/>
    <n v="0"/>
    <n v="41.46"/>
    <x v="0"/>
    <d v="2013-12-15T00:00:00"/>
    <d v="2013-12-17T00:00:00"/>
    <n v="7"/>
    <x v="0"/>
    <n v="2"/>
    <x v="3"/>
    <n v="23.731000000000002"/>
    <x v="2"/>
    <n v="50"/>
    <n v="0.14006756756756758"/>
    <n v="1"/>
    <x v="3"/>
    <m/>
    <m/>
    <m/>
    <m/>
  </r>
  <r>
    <n v="1097"/>
    <s v="JL-155053"/>
    <s v="Jeremy Lonsdale"/>
    <x v="0"/>
    <x v="1"/>
    <s v="Chile"/>
    <s v="Santiago"/>
    <s v="Santiago"/>
    <s v="LATAM"/>
    <s v="MX-2013-166863"/>
    <x v="150"/>
    <s v="High"/>
    <s v="TEC-PH-10004251"/>
    <x v="797"/>
    <x v="2"/>
    <s v="Phones"/>
    <x v="9"/>
    <n v="80.64"/>
    <n v="112"/>
    <n v="672"/>
    <n v="0"/>
    <n v="188.16"/>
    <x v="0"/>
    <d v="2013-12-15T00:00:00"/>
    <d v="2013-12-16T00:00:00"/>
    <n v="6"/>
    <x v="0"/>
    <n v="1"/>
    <x v="3"/>
    <n v="52.31"/>
    <x v="2"/>
    <n v="50"/>
    <n v="0.27999999999999997"/>
    <n v="1"/>
    <x v="1"/>
    <m/>
    <m/>
    <m/>
    <m/>
  </r>
  <r>
    <n v="1098"/>
    <s v="JE-161653"/>
    <s v="Justin Ellison"/>
    <x v="2"/>
    <x v="1"/>
    <s v="Brazil"/>
    <s v="Sao Paulo"/>
    <s v="Cruzeiro"/>
    <s v="LATAM"/>
    <s v="MX-2013-147515"/>
    <x v="8"/>
    <s v="Medium"/>
    <s v="TEC-CO-10001595"/>
    <x v="212"/>
    <x v="2"/>
    <s v="Copiers"/>
    <x v="4"/>
    <n v="111.94578328000006"/>
    <n v="175.22459246492991"/>
    <n v="174.87414328000006"/>
    <n v="2E-3"/>
    <n v="62.928359999999998"/>
    <x v="0"/>
    <d v="2013-11-03T00:00:00"/>
    <d v="2013-11-03T00:00:00"/>
    <n v="5"/>
    <x v="1"/>
    <n v="0"/>
    <x v="3"/>
    <n v="13.355"/>
    <x v="2"/>
    <n v="44"/>
    <n v="0.35984942553366589"/>
    <n v="0"/>
    <x v="2"/>
    <m/>
    <m/>
    <m/>
    <m/>
  </r>
  <r>
    <n v="1099"/>
    <s v="HH-150103"/>
    <s v="Hilary Holden"/>
    <x v="2"/>
    <x v="2"/>
    <s v="El Salvador"/>
    <s v="San Salvador"/>
    <s v="Soyapango"/>
    <s v="LATAM"/>
    <s v="MX-2014-122140"/>
    <x v="443"/>
    <s v="Medium"/>
    <s v="FUR-TA-10001642"/>
    <x v="798"/>
    <x v="1"/>
    <s v="Tables"/>
    <x v="3"/>
    <n v="236.15479999999999"/>
    <n v="298.93849999999998"/>
    <n v="956.60320000000002"/>
    <n v="0.2"/>
    <n v="11.984"/>
    <x v="2"/>
    <d v="2014-11-02T00:00:00"/>
    <d v="2014-11-04T00:00:00"/>
    <n v="4"/>
    <x v="0"/>
    <n v="2"/>
    <x v="2"/>
    <n v="86.897999999999996"/>
    <x v="0"/>
    <n v="44"/>
    <n v="1.2527660371614896E-2"/>
    <n v="1"/>
    <x v="3"/>
    <m/>
    <m/>
    <m/>
    <m/>
  </r>
  <r>
    <n v="1100"/>
    <s v="HH-150103"/>
    <s v="Hilary Holden"/>
    <x v="2"/>
    <x v="2"/>
    <s v="El Salvador"/>
    <s v="San Salvador"/>
    <s v="Soyapango"/>
    <s v="LATAM"/>
    <s v="MX-2014-122140"/>
    <x v="443"/>
    <s v="Medium"/>
    <s v="OFF-EN-10001940"/>
    <x v="768"/>
    <x v="0"/>
    <s v="Envelopes"/>
    <x v="7"/>
    <n v="14.819999999999999"/>
    <n v="15.6"/>
    <n v="78"/>
    <n v="0"/>
    <n v="3.9"/>
    <x v="2"/>
    <d v="2014-11-02T00:00:00"/>
    <d v="2014-11-03T00:00:00"/>
    <n v="3"/>
    <x v="0"/>
    <n v="1"/>
    <x v="2"/>
    <n v="16.638000000000002"/>
    <x v="0"/>
    <n v="44"/>
    <n v="4.9999999999999996E-2"/>
    <n v="1"/>
    <x v="1"/>
    <m/>
    <m/>
    <m/>
    <m/>
  </r>
  <r>
    <n v="1101"/>
    <s v="HH-150103"/>
    <s v="Hilary Holden"/>
    <x v="2"/>
    <x v="2"/>
    <s v="El Salvador"/>
    <s v="San Salvador"/>
    <s v="Soyapango"/>
    <s v="LATAM"/>
    <s v="MX-2014-122140"/>
    <x v="443"/>
    <s v="Medium"/>
    <s v="OFF-ST-10002632"/>
    <x v="799"/>
    <x v="0"/>
    <s v="Storage"/>
    <x v="7"/>
    <n v="30.7"/>
    <n v="33"/>
    <n v="165"/>
    <n v="0"/>
    <n v="11.5"/>
    <x v="2"/>
    <d v="2014-11-02T00:00:00"/>
    <d v="2014-11-02T00:00:00"/>
    <n v="2"/>
    <x v="1"/>
    <n v="0"/>
    <x v="2"/>
    <n v="15.254"/>
    <x v="0"/>
    <n v="44"/>
    <n v="6.9696969696969702E-2"/>
    <n v="0"/>
    <x v="2"/>
    <m/>
    <m/>
    <m/>
    <m/>
  </r>
  <r>
    <n v="1102"/>
    <s v="MM-172603"/>
    <s v="Magdelene Morse"/>
    <x v="0"/>
    <x v="2"/>
    <s v="El Salvador"/>
    <s v="Santa Ana"/>
    <s v="Santa Ana"/>
    <s v="LATAM"/>
    <s v="MX-2012-148621"/>
    <x v="444"/>
    <s v="High"/>
    <s v="OFF-BI-10002841"/>
    <x v="800"/>
    <x v="0"/>
    <s v="Binders"/>
    <x v="0"/>
    <n v="29.893333333333327"/>
    <n v="34.333333333333329"/>
    <n v="102.99999999999999"/>
    <n v="0"/>
    <n v="13.32"/>
    <x v="3"/>
    <d v="2012-08-09T00:00:00"/>
    <d v="2012-08-11T00:00:00"/>
    <n v="2"/>
    <x v="0"/>
    <n v="2"/>
    <x v="0"/>
    <n v="11.396000000000001"/>
    <x v="1"/>
    <n v="32"/>
    <n v="0.12932038834951459"/>
    <n v="1"/>
    <x v="3"/>
    <m/>
    <m/>
    <m/>
    <m/>
  </r>
  <r>
    <n v="1103"/>
    <s v="CK-125953"/>
    <s v="Clytie Kelty"/>
    <x v="0"/>
    <x v="3"/>
    <s v="Dominican Republic"/>
    <s v="Santo Domingo"/>
    <s v="Santo Domingo"/>
    <s v="LATAM"/>
    <s v="US-2012-142699"/>
    <x v="311"/>
    <s v="Medium"/>
    <s v="OFF-AR-10004594"/>
    <x v="4"/>
    <x v="0"/>
    <s v="Art"/>
    <x v="2"/>
    <n v="30.228000000000002"/>
    <n v="35.984999999999999"/>
    <n v="57.576000000000001"/>
    <n v="0.2"/>
    <n v="-2.88"/>
    <x v="1"/>
    <d v="2012-10-06T00:00:00"/>
    <d v="2012-10-06T00:00:00"/>
    <n v="3"/>
    <x v="1"/>
    <n v="0"/>
    <x v="4"/>
    <n v="8.6660000000000004"/>
    <x v="1"/>
    <n v="40"/>
    <n v="-5.002084201750729E-2"/>
    <n v="0"/>
    <x v="2"/>
    <m/>
    <m/>
    <m/>
    <m/>
  </r>
  <r>
    <n v="1104"/>
    <s v="BS-113653"/>
    <s v="Bill Shonely"/>
    <x v="2"/>
    <x v="3"/>
    <s v="Jamaica"/>
    <s v="Saint Catherine"/>
    <s v="Portmore"/>
    <s v="LATAM"/>
    <s v="US-2012-142699"/>
    <x v="445"/>
    <s v="Medium"/>
    <s v="FUR-CH-10003392"/>
    <x v="801"/>
    <x v="1"/>
    <s v="Chairs"/>
    <x v="0"/>
    <n v="54.666666666666657"/>
    <n v="54.666666666666657"/>
    <n v="163.99999999999997"/>
    <n v="0"/>
    <n v="0"/>
    <x v="0"/>
    <d v="2012-02-02T00:00:00"/>
    <d v="2012-02-03T00:00:00"/>
    <n v="6"/>
    <x v="0"/>
    <n v="1"/>
    <x v="5"/>
    <n v="7.05"/>
    <x v="1"/>
    <n v="4"/>
    <n v="0"/>
    <n v="1"/>
    <x v="1"/>
    <m/>
    <m/>
    <m/>
    <m/>
  </r>
  <r>
    <n v="1105"/>
    <s v="BS-113653"/>
    <s v="Bill Shonely"/>
    <x v="2"/>
    <x v="3"/>
    <s v="Jamaica"/>
    <s v="Saint Catherine"/>
    <s v="Portmore"/>
    <s v="LATAM"/>
    <s v="US-2012-142699"/>
    <x v="445"/>
    <s v="Medium"/>
    <s v="FUR-FU-10000490"/>
    <x v="802"/>
    <x v="1"/>
    <s v="Furnishings"/>
    <x v="2"/>
    <n v="11.719999999999999"/>
    <n v="16"/>
    <n v="32"/>
    <n v="0"/>
    <n v="8.56"/>
    <x v="0"/>
    <d v="2012-02-02T00:00:00"/>
    <d v="2012-02-04T00:00:00"/>
    <n v="7"/>
    <x v="0"/>
    <n v="2"/>
    <x v="5"/>
    <n v="1.635"/>
    <x v="1"/>
    <n v="4"/>
    <n v="0.26750000000000002"/>
    <n v="1"/>
    <x v="3"/>
    <m/>
    <m/>
    <m/>
    <m/>
  </r>
  <r>
    <n v="1106"/>
    <s v="BS-113653"/>
    <s v="Bill Shonely"/>
    <x v="2"/>
    <x v="3"/>
    <s v="Jamaica"/>
    <s v="Saint Catherine"/>
    <s v="Portmore"/>
    <s v="LATAM"/>
    <s v="US-2012-142699"/>
    <x v="445"/>
    <s v="Medium"/>
    <s v="TEC-PH-10002068"/>
    <x v="803"/>
    <x v="2"/>
    <s v="Phones"/>
    <x v="7"/>
    <n v="33.6"/>
    <n v="43.6"/>
    <n v="218"/>
    <n v="0"/>
    <n v="50"/>
    <x v="0"/>
    <d v="2012-02-02T00:00:00"/>
    <d v="2012-02-05T00:00:00"/>
    <n v="8"/>
    <x v="0"/>
    <n v="3"/>
    <x v="5"/>
    <n v="10.624000000000001"/>
    <x v="1"/>
    <n v="4"/>
    <n v="0.22935779816513763"/>
    <n v="1"/>
    <x v="0"/>
    <m/>
    <m/>
    <m/>
    <m/>
  </r>
  <r>
    <n v="1107"/>
    <s v="BS-113653"/>
    <s v="Bill Shonely"/>
    <x v="2"/>
    <x v="3"/>
    <s v="Jamaica"/>
    <s v="Saint Catherine"/>
    <s v="Portmore"/>
    <s v="LATAM"/>
    <s v="US-2012-142699"/>
    <x v="445"/>
    <s v="Medium"/>
    <s v="TEC-CO-10000043"/>
    <x v="804"/>
    <x v="2"/>
    <s v="Copiers"/>
    <x v="0"/>
    <n v="191.16312944000003"/>
    <n v="212.3831757915832"/>
    <n v="635.87522832000013"/>
    <n v="2E-3"/>
    <n v="62.385840000000002"/>
    <x v="0"/>
    <d v="2012-02-02T00:00:00"/>
    <d v="2012-02-03T00:00:00"/>
    <n v="6"/>
    <x v="0"/>
    <n v="1"/>
    <x v="5"/>
    <n v="26.597999999999999"/>
    <x v="1"/>
    <n v="4"/>
    <n v="9.8110190838578679E-2"/>
    <n v="1"/>
    <x v="1"/>
    <m/>
    <m/>
    <m/>
    <m/>
  </r>
  <r>
    <n v="1108"/>
    <s v="BS-113653"/>
    <s v="Bill Shonely"/>
    <x v="2"/>
    <x v="3"/>
    <s v="Jamaica"/>
    <s v="Saint Catherine"/>
    <s v="Portmore"/>
    <s v="LATAM"/>
    <s v="US-2012-142699"/>
    <x v="445"/>
    <s v="Medium"/>
    <s v="OFF-SU-10002227"/>
    <x v="599"/>
    <x v="0"/>
    <s v="Supplies"/>
    <x v="3"/>
    <n v="17.75"/>
    <n v="17.75"/>
    <n v="71"/>
    <n v="0"/>
    <n v="0"/>
    <x v="0"/>
    <d v="2012-02-02T00:00:00"/>
    <d v="2012-02-02T00:00:00"/>
    <n v="5"/>
    <x v="1"/>
    <n v="0"/>
    <x v="5"/>
    <n v="2.0110000000000001"/>
    <x v="1"/>
    <n v="4"/>
    <n v="0"/>
    <n v="0"/>
    <x v="2"/>
    <m/>
    <m/>
    <m/>
    <m/>
  </r>
  <r>
    <n v="1109"/>
    <s v="BS-113653"/>
    <s v="Bill Shonely"/>
    <x v="2"/>
    <x v="3"/>
    <s v="Jamaica"/>
    <s v="Saint Catherine"/>
    <s v="Portmore"/>
    <s v="LATAM"/>
    <s v="US-2012-142699"/>
    <x v="445"/>
    <s v="Medium"/>
    <s v="OFF-BI-10004632"/>
    <x v="631"/>
    <x v="0"/>
    <s v="Binders"/>
    <x v="2"/>
    <n v="17.5"/>
    <n v="19"/>
    <n v="38"/>
    <n v="0"/>
    <n v="3"/>
    <x v="0"/>
    <d v="2012-02-02T00:00:00"/>
    <d v="2012-02-02T00:00:00"/>
    <n v="5"/>
    <x v="1"/>
    <n v="0"/>
    <x v="5"/>
    <n v="0.91400000000000003"/>
    <x v="1"/>
    <n v="4"/>
    <n v="7.8947368421052627E-2"/>
    <n v="0"/>
    <x v="2"/>
    <m/>
    <m/>
    <m/>
    <m/>
  </r>
  <r>
    <n v="1110"/>
    <s v="BS-113653"/>
    <s v="Bill Shonely"/>
    <x v="2"/>
    <x v="3"/>
    <s v="Jamaica"/>
    <s v="Saint Catherine"/>
    <s v="Portmore"/>
    <s v="LATAM"/>
    <s v="US-2012-142699"/>
    <x v="445"/>
    <s v="Medium"/>
    <s v="FUR-CH-10000788"/>
    <x v="805"/>
    <x v="1"/>
    <s v="Chairs"/>
    <x v="0"/>
    <n v="86.906666666666695"/>
    <n v="88.666666666666686"/>
    <n v="266.00000000000006"/>
    <n v="0"/>
    <n v="5.28"/>
    <x v="0"/>
    <d v="2012-02-02T00:00:00"/>
    <d v="2012-02-02T00:00:00"/>
    <n v="5"/>
    <x v="1"/>
    <n v="0"/>
    <x v="5"/>
    <n v="14.944000000000001"/>
    <x v="1"/>
    <n v="4"/>
    <n v="1.9849624060150374E-2"/>
    <n v="0"/>
    <x v="2"/>
    <m/>
    <m/>
    <m/>
    <m/>
  </r>
  <r>
    <n v="1111"/>
    <s v="KH-163603"/>
    <s v="Katherine Hughes"/>
    <x v="0"/>
    <x v="2"/>
    <s v="Panama"/>
    <s v="Panama"/>
    <s v="Panama City"/>
    <s v="LATAM"/>
    <s v="US-2014-126781"/>
    <x v="446"/>
    <s v="Medium"/>
    <s v="FUR-CH-10001972"/>
    <x v="806"/>
    <x v="1"/>
    <s v="Chairs"/>
    <x v="0"/>
    <n v="32.562133333333328"/>
    <n v="43.283555555555559"/>
    <n v="77.91040000000001"/>
    <n v="0.4"/>
    <n v="-19.776"/>
    <x v="0"/>
    <d v="2014-04-05T00:00:00"/>
    <d v="2014-04-05T00:00:00"/>
    <n v="5"/>
    <x v="1"/>
    <n v="0"/>
    <x v="1"/>
    <n v="5.867"/>
    <x v="0"/>
    <n v="14"/>
    <n v="-0.25383004066209386"/>
    <n v="0"/>
    <x v="2"/>
    <m/>
    <m/>
    <m/>
    <m/>
  </r>
  <r>
    <n v="1112"/>
    <s v="RA-199453"/>
    <s v="Ryan Akin"/>
    <x v="0"/>
    <x v="2"/>
    <s v="Guatemala"/>
    <s v="Quezaltenango"/>
    <s v="Quetzaltenango"/>
    <s v="LATAM"/>
    <s v="MX-2012-130414"/>
    <x v="388"/>
    <s v="Medium"/>
    <s v="TEC-PH-10000381"/>
    <x v="807"/>
    <x v="2"/>
    <s v="Phones"/>
    <x v="2"/>
    <n v="66.260000000000005"/>
    <n v="92"/>
    <n v="184"/>
    <n v="0"/>
    <n v="51.48"/>
    <x v="0"/>
    <d v="2012-12-19T00:00:00"/>
    <d v="2012-12-19T00:00:00"/>
    <n v="5"/>
    <x v="1"/>
    <n v="0"/>
    <x v="2"/>
    <n v="7.6230000000000002"/>
    <x v="1"/>
    <n v="50"/>
    <n v="0.27978260869565214"/>
    <n v="0"/>
    <x v="2"/>
    <m/>
    <m/>
    <m/>
    <m/>
  </r>
  <r>
    <n v="1113"/>
    <s v="CK-123253"/>
    <s v="Christine Kargatis"/>
    <x v="1"/>
    <x v="1"/>
    <s v="Bolivia"/>
    <s v="Tarija"/>
    <s v="Yacuiba"/>
    <s v="LATAM"/>
    <s v="MX-2012-111024"/>
    <x v="447"/>
    <s v="Medium"/>
    <s v="FUR-CH-10000265"/>
    <x v="808"/>
    <x v="1"/>
    <s v="Chairs"/>
    <x v="6"/>
    <n v="35.095555555555563"/>
    <n v="45.555555555555564"/>
    <n v="410.00000000000006"/>
    <n v="0"/>
    <n v="94.14"/>
    <x v="0"/>
    <d v="2012-12-22T00:00:00"/>
    <d v="2012-12-22T00:00:00"/>
    <n v="5"/>
    <x v="1"/>
    <n v="0"/>
    <x v="1"/>
    <n v="29.155000000000001"/>
    <x v="1"/>
    <n v="51"/>
    <n v="0.22960975609756096"/>
    <n v="0"/>
    <x v="2"/>
    <m/>
    <m/>
    <m/>
    <m/>
  </r>
  <r>
    <n v="1114"/>
    <s v="CK-123253"/>
    <s v="Christine Kargatis"/>
    <x v="1"/>
    <x v="1"/>
    <s v="Bolivia"/>
    <s v="Tarija"/>
    <s v="Yacuiba"/>
    <s v="LATAM"/>
    <s v="MX-2012-111024"/>
    <x v="447"/>
    <s v="Medium"/>
    <s v="FUR-TA-10004937"/>
    <x v="67"/>
    <x v="1"/>
    <s v="Tables"/>
    <x v="0"/>
    <n v="512.73439999999994"/>
    <n v="590.15299999999991"/>
    <n v="1416.3671999999999"/>
    <n v="0.2"/>
    <n v="-121.836"/>
    <x v="0"/>
    <d v="2012-12-22T00:00:00"/>
    <d v="2012-12-22T00:00:00"/>
    <n v="5"/>
    <x v="1"/>
    <n v="0"/>
    <x v="1"/>
    <n v="43.832999999999998"/>
    <x v="1"/>
    <n v="51"/>
    <n v="-8.6020065982889193E-2"/>
    <n v="0"/>
    <x v="2"/>
    <m/>
    <m/>
    <m/>
    <m/>
  </r>
  <r>
    <n v="1115"/>
    <s v="CK-123253"/>
    <s v="Christine Kargatis"/>
    <x v="1"/>
    <x v="1"/>
    <s v="Bolivia"/>
    <s v="Tarija"/>
    <s v="Yacuiba"/>
    <s v="LATAM"/>
    <s v="MX-2012-111024"/>
    <x v="447"/>
    <s v="Medium"/>
    <s v="TEC-AC-10000431"/>
    <x v="809"/>
    <x v="2"/>
    <s v="Accessories"/>
    <x v="2"/>
    <n v="17.66"/>
    <n v="28"/>
    <n v="56"/>
    <n v="0"/>
    <n v="20.68"/>
    <x v="0"/>
    <d v="2012-12-22T00:00:00"/>
    <d v="2012-12-22T00:00:00"/>
    <n v="5"/>
    <x v="1"/>
    <n v="0"/>
    <x v="1"/>
    <n v="4.2939999999999996"/>
    <x v="1"/>
    <n v="51"/>
    <n v="0.36928571428571427"/>
    <n v="0"/>
    <x v="2"/>
    <m/>
    <m/>
    <m/>
    <m/>
  </r>
  <r>
    <n v="1116"/>
    <s v="CS-124903"/>
    <s v="Cindy Schnelling"/>
    <x v="2"/>
    <x v="0"/>
    <s v="Mexico"/>
    <s v="Chihuahua"/>
    <s v="Chihuahua"/>
    <s v="LATAM"/>
    <s v="MX-2013-115742"/>
    <x v="448"/>
    <s v="High"/>
    <s v="OFF-ST-10000645"/>
    <x v="195"/>
    <x v="0"/>
    <s v="Storage"/>
    <x v="3"/>
    <n v="85.94"/>
    <n v="89.5"/>
    <n v="358"/>
    <n v="0"/>
    <n v="14.24"/>
    <x v="0"/>
    <d v="2013-05-09T00:00:00"/>
    <d v="2013-05-11T00:00:00"/>
    <n v="7"/>
    <x v="0"/>
    <n v="2"/>
    <x v="5"/>
    <n v="44.063000000000002"/>
    <x v="2"/>
    <n v="18"/>
    <n v="3.9776536312849164E-2"/>
    <n v="1"/>
    <x v="3"/>
    <m/>
    <m/>
    <m/>
    <m/>
  </r>
  <r>
    <n v="1117"/>
    <s v="CS-124903"/>
    <s v="Cindy Schnelling"/>
    <x v="2"/>
    <x v="0"/>
    <s v="Mexico"/>
    <s v="Chihuahua"/>
    <s v="Chihuahua"/>
    <s v="LATAM"/>
    <s v="MX-2013-115742"/>
    <x v="448"/>
    <s v="High"/>
    <s v="FUR-CH-10000843"/>
    <x v="810"/>
    <x v="1"/>
    <s v="Chairs"/>
    <x v="5"/>
    <n v="288.09051428571428"/>
    <n v="317.60814285714281"/>
    <n v="1778.6055999999999"/>
    <n v="0.2"/>
    <n v="-238.02799999999999"/>
    <x v="0"/>
    <d v="2013-05-09T00:00:00"/>
    <d v="2013-05-09T00:00:00"/>
    <n v="5"/>
    <x v="1"/>
    <n v="0"/>
    <x v="5"/>
    <n v="259.24900000000002"/>
    <x v="2"/>
    <n v="18"/>
    <n v="-0.13382843279027121"/>
    <n v="0"/>
    <x v="2"/>
    <m/>
    <m/>
    <m/>
    <m/>
  </r>
  <r>
    <n v="1118"/>
    <s v="BN-115153"/>
    <s v="Bradley Nguyen"/>
    <x v="0"/>
    <x v="0"/>
    <s v="Mexico"/>
    <s v="San Luis Potosi"/>
    <s v="San Luis Potosi"/>
    <s v="LATAM"/>
    <s v="MX-2013-117492"/>
    <x v="449"/>
    <s v="Medium"/>
    <s v="TEC-PH-10002708"/>
    <x v="410"/>
    <x v="2"/>
    <s v="Phones"/>
    <x v="0"/>
    <n v="68.88"/>
    <n v="82"/>
    <n v="246"/>
    <n v="0"/>
    <n v="39.36"/>
    <x v="0"/>
    <d v="2013-04-24T00:00:00"/>
    <d v="2013-04-24T00:00:00"/>
    <n v="5"/>
    <x v="1"/>
    <n v="0"/>
    <x v="2"/>
    <n v="13.69"/>
    <x v="2"/>
    <n v="16"/>
    <n v="0.16"/>
    <n v="0"/>
    <x v="2"/>
    <m/>
    <m/>
    <m/>
    <m/>
  </r>
  <r>
    <n v="1119"/>
    <s v="MC-178453"/>
    <s v="Michael Chen"/>
    <x v="0"/>
    <x v="0"/>
    <s v="Mexico"/>
    <s v="Distrito Federal"/>
    <s v="Mexico City"/>
    <s v="LATAM"/>
    <s v="MX-2011-107629"/>
    <x v="450"/>
    <s v="Medium"/>
    <s v="TEC-AC-10003044"/>
    <x v="228"/>
    <x v="2"/>
    <s v="Accessories"/>
    <x v="2"/>
    <n v="34.380000000000003"/>
    <n v="39.5"/>
    <n v="79"/>
    <n v="0"/>
    <n v="10.24"/>
    <x v="1"/>
    <d v="2011-07-29T00:00:00"/>
    <d v="2011-07-29T00:00:00"/>
    <n v="3"/>
    <x v="1"/>
    <n v="0"/>
    <x v="3"/>
    <n v="6.101"/>
    <x v="3"/>
    <n v="31"/>
    <n v="0.12962025316455697"/>
    <n v="0"/>
    <x v="2"/>
    <m/>
    <m/>
    <m/>
    <m/>
  </r>
  <r>
    <n v="1120"/>
    <s v="RH-196003"/>
    <s v="Rob Haberlin"/>
    <x v="0"/>
    <x v="2"/>
    <s v="Honduras"/>
    <s v="Francisco Morazan"/>
    <s v="Tegucigalpa"/>
    <s v="LATAM"/>
    <s v="MX-2012-113950"/>
    <x v="222"/>
    <s v="Medium"/>
    <s v="FUR-CH-10001784"/>
    <x v="811"/>
    <x v="1"/>
    <s v="Chairs"/>
    <x v="0"/>
    <n v="29.587733333333343"/>
    <n v="56.152888888888896"/>
    <n v="101.07520000000001"/>
    <n v="0.4"/>
    <n v="12.311999999999999"/>
    <x v="0"/>
    <d v="2012-09-22T00:00:00"/>
    <d v="2012-09-22T00:00:00"/>
    <n v="5"/>
    <x v="1"/>
    <n v="0"/>
    <x v="1"/>
    <n v="6.8159999999999998"/>
    <x v="1"/>
    <n v="38"/>
    <n v="0.12181029570062685"/>
    <n v="0"/>
    <x v="2"/>
    <m/>
    <m/>
    <m/>
    <m/>
  </r>
  <r>
    <n v="1121"/>
    <s v="JD-161503"/>
    <s v="Justin Deggeller"/>
    <x v="2"/>
    <x v="0"/>
    <s v="Mexico"/>
    <s v="Distrito Federal"/>
    <s v="Coyoacan"/>
    <s v="LATAM"/>
    <s v="MX-2014-165694"/>
    <x v="451"/>
    <s v="Medium"/>
    <s v="OFF-PA-10000081"/>
    <x v="812"/>
    <x v="0"/>
    <s v="Paper"/>
    <x v="0"/>
    <n v="16.84"/>
    <n v="20"/>
    <n v="60"/>
    <n v="0"/>
    <n v="9.48"/>
    <x v="0"/>
    <d v="2014-02-26T00:00:00"/>
    <d v="2014-02-26T00:00:00"/>
    <n v="5"/>
    <x v="1"/>
    <n v="0"/>
    <x v="2"/>
    <n v="2.4500000000000002"/>
    <x v="0"/>
    <n v="8"/>
    <n v="0.158"/>
    <n v="0"/>
    <x v="2"/>
    <m/>
    <m/>
    <m/>
    <m/>
  </r>
  <r>
    <n v="1122"/>
    <s v="SC-206953"/>
    <s v="Steve Chapman"/>
    <x v="2"/>
    <x v="1"/>
    <s v="Argentina"/>
    <s v="Santa Fe"/>
    <s v="Rosario"/>
    <s v="LATAM"/>
    <s v="US-2014-101651"/>
    <x v="452"/>
    <s v="Medium"/>
    <s v="FUR-BO-10001781"/>
    <x v="813"/>
    <x v="1"/>
    <s v="Bookcases"/>
    <x v="6"/>
    <n v="193.39457777777781"/>
    <n v="265.63762962962971"/>
    <n v="1434.4432000000004"/>
    <n v="0.4"/>
    <n v="-306.108"/>
    <x v="3"/>
    <d v="2014-08-21T00:00:00"/>
    <d v="2014-08-21T00:00:00"/>
    <n v="0"/>
    <x v="1"/>
    <n v="0"/>
    <x v="0"/>
    <n v="76.650999999999996"/>
    <x v="0"/>
    <n v="34"/>
    <n v="-0.21339848102734213"/>
    <n v="0"/>
    <x v="2"/>
    <m/>
    <m/>
    <m/>
    <m/>
  </r>
  <r>
    <n v="1123"/>
    <s v="SC-206953"/>
    <s v="Steve Chapman"/>
    <x v="2"/>
    <x v="1"/>
    <s v="Argentina"/>
    <s v="Santa Fe"/>
    <s v="Rosario"/>
    <s v="LATAM"/>
    <s v="US-2014-101651"/>
    <x v="452"/>
    <s v="Medium"/>
    <s v="OFF-ST-10002122"/>
    <x v="814"/>
    <x v="0"/>
    <s v="Storage"/>
    <x v="6"/>
    <n v="7.915555555555553"/>
    <n v="9.1925925925925895"/>
    <n v="49.639999999999979"/>
    <n v="0.4"/>
    <n v="-21.6"/>
    <x v="3"/>
    <d v="2014-08-21T00:00:00"/>
    <d v="2014-08-21T00:00:00"/>
    <n v="0"/>
    <x v="1"/>
    <n v="0"/>
    <x v="0"/>
    <n v="4.9610000000000003"/>
    <x v="0"/>
    <n v="34"/>
    <n v="-0.43513295729250623"/>
    <n v="0"/>
    <x v="2"/>
    <m/>
    <m/>
    <m/>
    <m/>
  </r>
  <r>
    <n v="1124"/>
    <s v="SC-206953"/>
    <s v="Steve Chapman"/>
    <x v="2"/>
    <x v="1"/>
    <s v="Argentina"/>
    <s v="Santa Fe"/>
    <s v="Rosario"/>
    <s v="LATAM"/>
    <s v="US-2014-101651"/>
    <x v="452"/>
    <s v="Medium"/>
    <s v="TEC-AC-10004429"/>
    <x v="815"/>
    <x v="2"/>
    <s v="Accessories"/>
    <x v="2"/>
    <n v="28.840800000000005"/>
    <n v="53.614666666666672"/>
    <n v="64.337600000000009"/>
    <n v="0.4"/>
    <n v="6.6559999999999997"/>
    <x v="3"/>
    <d v="2014-08-21T00:00:00"/>
    <d v="2014-08-24T00:00:00"/>
    <n v="3"/>
    <x v="0"/>
    <n v="3"/>
    <x v="0"/>
    <n v="5.52"/>
    <x v="0"/>
    <n v="34"/>
    <n v="0.10345427867996318"/>
    <n v="1"/>
    <x v="0"/>
    <m/>
    <m/>
    <m/>
    <m/>
  </r>
  <r>
    <n v="1125"/>
    <s v="SC-206953"/>
    <s v="Steve Chapman"/>
    <x v="2"/>
    <x v="1"/>
    <s v="Argentina"/>
    <s v="Santa Fe"/>
    <s v="Rosario"/>
    <s v="LATAM"/>
    <s v="US-2014-101651"/>
    <x v="452"/>
    <s v="Medium"/>
    <s v="OFF-ST-10002930"/>
    <x v="816"/>
    <x v="0"/>
    <s v="Storage"/>
    <x v="1"/>
    <n v="92.344600000000014"/>
    <n v="138.4676666666667"/>
    <n v="664.64480000000015"/>
    <n v="0.4"/>
    <n v="-74.111999999999995"/>
    <x v="3"/>
    <d v="2014-08-21T00:00:00"/>
    <d v="2014-08-24T00:00:00"/>
    <n v="3"/>
    <x v="0"/>
    <n v="3"/>
    <x v="0"/>
    <n v="80.600999999999999"/>
    <x v="0"/>
    <n v="34"/>
    <n v="-0.11150617593036156"/>
    <n v="1"/>
    <x v="0"/>
    <m/>
    <m/>
    <m/>
    <m/>
  </r>
  <r>
    <n v="1126"/>
    <s v="FH-143503"/>
    <s v="Fred Harton"/>
    <x v="0"/>
    <x v="1"/>
    <s v="Brazil"/>
    <s v="Rio Grande do Sul"/>
    <s v="Sapucaia do Sul"/>
    <s v="LATAM"/>
    <s v="MX-2014-107678"/>
    <x v="453"/>
    <s v="Medium"/>
    <s v="OFF-LA-10002063"/>
    <x v="817"/>
    <x v="0"/>
    <s v="Labels"/>
    <x v="2"/>
    <n v="3.56"/>
    <n v="4.5"/>
    <n v="9"/>
    <n v="0"/>
    <n v="1.88"/>
    <x v="0"/>
    <d v="2014-09-13T00:00:00"/>
    <d v="2014-09-13T00:00:00"/>
    <n v="5"/>
    <x v="1"/>
    <n v="0"/>
    <x v="1"/>
    <n v="0.70799999999999996"/>
    <x v="0"/>
    <n v="37"/>
    <n v="0.20888888888888887"/>
    <n v="0"/>
    <x v="2"/>
    <m/>
    <m/>
    <m/>
    <m/>
  </r>
  <r>
    <n v="1127"/>
    <s v="AY-105553"/>
    <s v="Andy Yotov"/>
    <x v="2"/>
    <x v="2"/>
    <s v="Guatemala"/>
    <s v="Guatemala"/>
    <s v="Mixco"/>
    <s v="LATAM"/>
    <s v="MX-2011-102568"/>
    <x v="454"/>
    <s v="High"/>
    <s v="OFF-BI-10003903"/>
    <x v="818"/>
    <x v="0"/>
    <s v="Binders"/>
    <x v="0"/>
    <n v="4.8333333333333321"/>
    <n v="9.3333333333333321"/>
    <n v="27.999999999999996"/>
    <n v="0"/>
    <n v="13.5"/>
    <x v="0"/>
    <d v="2011-06-08T00:00:00"/>
    <d v="2011-06-08T00:00:00"/>
    <n v="5"/>
    <x v="1"/>
    <n v="0"/>
    <x v="2"/>
    <n v="2.492"/>
    <x v="3"/>
    <n v="23"/>
    <n v="0.48214285714285721"/>
    <n v="0"/>
    <x v="2"/>
    <m/>
    <m/>
    <m/>
    <m/>
  </r>
  <r>
    <n v="1128"/>
    <s v="JG-153103"/>
    <s v="Jason Gross"/>
    <x v="2"/>
    <x v="1"/>
    <s v="Colombia"/>
    <s v="Cundinamarca"/>
    <s v="Soacha"/>
    <s v="LATAM"/>
    <s v="MX-2012-113285"/>
    <x v="222"/>
    <s v="Medium"/>
    <s v="OFF-FA-10001337"/>
    <x v="819"/>
    <x v="0"/>
    <s v="Fasteners"/>
    <x v="2"/>
    <n v="2.6"/>
    <n v="5"/>
    <n v="10"/>
    <n v="0"/>
    <n v="4.8"/>
    <x v="2"/>
    <d v="2012-09-19T00:00:00"/>
    <d v="2012-09-19T00:00:00"/>
    <n v="2"/>
    <x v="1"/>
    <n v="0"/>
    <x v="1"/>
    <n v="0.48399999999999999"/>
    <x v="1"/>
    <n v="38"/>
    <n v="0.48"/>
    <n v="0"/>
    <x v="2"/>
    <m/>
    <m/>
    <m/>
    <m/>
  </r>
  <r>
    <n v="1129"/>
    <s v="JG-153103"/>
    <s v="Jason Gross"/>
    <x v="2"/>
    <x v="1"/>
    <s v="Colombia"/>
    <s v="Cundinamarca"/>
    <s v="Soacha"/>
    <s v="LATAM"/>
    <s v="MX-2012-113285"/>
    <x v="222"/>
    <s v="Medium"/>
    <s v="OFF-BI-10001362"/>
    <x v="820"/>
    <x v="0"/>
    <s v="Binders"/>
    <x v="2"/>
    <n v="6.28"/>
    <n v="8"/>
    <n v="16"/>
    <n v="0"/>
    <n v="3.44"/>
    <x v="2"/>
    <d v="2012-09-19T00:00:00"/>
    <d v="2012-09-19T00:00:00"/>
    <n v="2"/>
    <x v="1"/>
    <n v="0"/>
    <x v="1"/>
    <n v="1.8520000000000001"/>
    <x v="1"/>
    <n v="38"/>
    <n v="0.215"/>
    <n v="0"/>
    <x v="2"/>
    <m/>
    <m/>
    <m/>
    <m/>
  </r>
  <r>
    <n v="1130"/>
    <s v="JG-151603"/>
    <s v="James Galang"/>
    <x v="0"/>
    <x v="0"/>
    <s v="Mexico"/>
    <s v="Mexico"/>
    <s v="Tlalnepantla"/>
    <s v="LATAM"/>
    <s v="MX-2014-165078"/>
    <x v="368"/>
    <s v="Medium"/>
    <s v="FUR-BO-10004162"/>
    <x v="474"/>
    <x v="1"/>
    <s v="Bookcases"/>
    <x v="2"/>
    <n v="62.666400000000003"/>
    <n v="108.36799999999999"/>
    <n v="173.3888"/>
    <n v="0.2"/>
    <n v="48.055999999999997"/>
    <x v="0"/>
    <d v="2014-09-14T00:00:00"/>
    <d v="2014-09-14T00:00:00"/>
    <n v="5"/>
    <x v="1"/>
    <n v="0"/>
    <x v="3"/>
    <n v="11.624000000000001"/>
    <x v="0"/>
    <n v="37"/>
    <n v="0.27715746345784731"/>
    <n v="0"/>
    <x v="2"/>
    <m/>
    <m/>
    <m/>
    <m/>
  </r>
  <r>
    <n v="1131"/>
    <s v="JG-151603"/>
    <s v="James Galang"/>
    <x v="0"/>
    <x v="0"/>
    <s v="Mexico"/>
    <s v="Mexico"/>
    <s v="Tlalnepantla"/>
    <s v="LATAM"/>
    <s v="MX-2014-165078"/>
    <x v="368"/>
    <s v="Medium"/>
    <s v="OFF-PA-10000108"/>
    <x v="821"/>
    <x v="0"/>
    <s v="Paper"/>
    <x v="7"/>
    <n v="6.8599999999999994"/>
    <n v="13.8"/>
    <n v="69"/>
    <n v="0"/>
    <n v="34.700000000000003"/>
    <x v="0"/>
    <d v="2014-09-14T00:00:00"/>
    <d v="2014-09-15T00:00:00"/>
    <n v="6"/>
    <x v="0"/>
    <n v="1"/>
    <x v="3"/>
    <n v="4.78"/>
    <x v="0"/>
    <n v="37"/>
    <n v="0.50289855072463774"/>
    <n v="1"/>
    <x v="1"/>
    <m/>
    <m/>
    <m/>
    <m/>
  </r>
  <r>
    <n v="1132"/>
    <s v="JG-151603"/>
    <s v="James Galang"/>
    <x v="0"/>
    <x v="0"/>
    <s v="Mexico"/>
    <s v="Mexico"/>
    <s v="Tlalnepantla"/>
    <s v="LATAM"/>
    <s v="MX-2014-165078"/>
    <x v="368"/>
    <s v="Medium"/>
    <s v="OFF-BI-10001430"/>
    <x v="71"/>
    <x v="0"/>
    <s v="Binders"/>
    <x v="4"/>
    <n v="2.04"/>
    <n v="4"/>
    <n v="4"/>
    <n v="0"/>
    <n v="1.96"/>
    <x v="0"/>
    <d v="2014-09-14T00:00:00"/>
    <d v="2014-09-14T00:00:00"/>
    <n v="5"/>
    <x v="1"/>
    <n v="0"/>
    <x v="3"/>
    <n v="0.23200000000000001"/>
    <x v="0"/>
    <n v="37"/>
    <n v="0.49"/>
    <n v="0"/>
    <x v="2"/>
    <m/>
    <m/>
    <m/>
    <m/>
  </r>
  <r>
    <n v="1133"/>
    <s v="JK-156403"/>
    <s v="Jim Kriz"/>
    <x v="1"/>
    <x v="2"/>
    <s v="Nicaragua"/>
    <s v="Chinandega"/>
    <s v="Chinandega"/>
    <s v="LATAM"/>
    <s v="MX-2011-132794"/>
    <x v="51"/>
    <s v="High"/>
    <s v="FUR-CH-10002374"/>
    <x v="822"/>
    <x v="1"/>
    <s v="Chairs"/>
    <x v="0"/>
    <n v="27.27333333333333"/>
    <n v="31.333333333333329"/>
    <n v="93.999999999999986"/>
    <n v="0"/>
    <n v="12.18"/>
    <x v="0"/>
    <d v="2011-10-02T00:00:00"/>
    <d v="2011-10-02T00:00:00"/>
    <n v="5"/>
    <x v="1"/>
    <n v="0"/>
    <x v="3"/>
    <n v="12.644"/>
    <x v="3"/>
    <n v="40"/>
    <n v="0.12957446808510639"/>
    <n v="0"/>
    <x v="2"/>
    <m/>
    <m/>
    <m/>
    <m/>
  </r>
  <r>
    <n v="1134"/>
    <s v="JD-160153"/>
    <s v="Joy Daniels"/>
    <x v="0"/>
    <x v="2"/>
    <s v="El Salvador"/>
    <s v="Santa Ana"/>
    <s v="Santa Ana"/>
    <s v="LATAM"/>
    <s v="MX-2011-163083"/>
    <x v="455"/>
    <s v="Medium"/>
    <s v="TEC-PH-10002871"/>
    <x v="180"/>
    <x v="2"/>
    <s v="Phones"/>
    <x v="4"/>
    <n v="82.5"/>
    <n v="116"/>
    <n v="116"/>
    <n v="0"/>
    <n v="33.5"/>
    <x v="0"/>
    <d v="2011-07-10T00:00:00"/>
    <d v="2011-07-10T00:00:00"/>
    <n v="5"/>
    <x v="1"/>
    <n v="0"/>
    <x v="3"/>
    <n v="5.2060000000000004"/>
    <x v="3"/>
    <n v="28"/>
    <n v="0.28879310344827586"/>
    <n v="0"/>
    <x v="2"/>
    <m/>
    <m/>
    <m/>
    <m/>
  </r>
  <r>
    <n v="1135"/>
    <s v="JD-160153"/>
    <s v="Joy Daniels"/>
    <x v="0"/>
    <x v="2"/>
    <s v="El Salvador"/>
    <s v="Santa Ana"/>
    <s v="Santa Ana"/>
    <s v="LATAM"/>
    <s v="MX-2011-163083"/>
    <x v="455"/>
    <s v="Medium"/>
    <s v="FUR-CH-10001647"/>
    <x v="675"/>
    <x v="1"/>
    <s v="Chairs"/>
    <x v="0"/>
    <n v="97.2"/>
    <n v="108"/>
    <n v="324"/>
    <n v="0"/>
    <n v="32.4"/>
    <x v="0"/>
    <d v="2011-07-10T00:00:00"/>
    <d v="2011-07-11T00:00:00"/>
    <n v="6"/>
    <x v="0"/>
    <n v="1"/>
    <x v="3"/>
    <n v="18.530999999999999"/>
    <x v="3"/>
    <n v="28"/>
    <n v="9.9999999999999992E-2"/>
    <n v="1"/>
    <x v="1"/>
    <m/>
    <m/>
    <m/>
    <m/>
  </r>
  <r>
    <n v="1136"/>
    <s v="JD-160153"/>
    <s v="Joy Daniels"/>
    <x v="0"/>
    <x v="2"/>
    <s v="El Salvador"/>
    <s v="Santa Ana"/>
    <s v="Santa Ana"/>
    <s v="LATAM"/>
    <s v="MX-2011-163083"/>
    <x v="455"/>
    <s v="Medium"/>
    <s v="FUR-FU-10004903"/>
    <x v="823"/>
    <x v="1"/>
    <s v="Furnishings"/>
    <x v="0"/>
    <n v="11.806666666666672"/>
    <n v="16.666666666666671"/>
    <n v="50.000000000000014"/>
    <n v="0"/>
    <n v="14.58"/>
    <x v="0"/>
    <d v="2011-07-10T00:00:00"/>
    <d v="2011-07-10T00:00:00"/>
    <n v="5"/>
    <x v="1"/>
    <n v="0"/>
    <x v="3"/>
    <n v="4.2629999999999999"/>
    <x v="3"/>
    <n v="28"/>
    <n v="0.29159999999999991"/>
    <n v="0"/>
    <x v="2"/>
    <m/>
    <m/>
    <m/>
    <m/>
  </r>
  <r>
    <n v="1137"/>
    <s v="JD-160153"/>
    <s v="Joy Daniels"/>
    <x v="0"/>
    <x v="2"/>
    <s v="El Salvador"/>
    <s v="Santa Ana"/>
    <s v="Santa Ana"/>
    <s v="LATAM"/>
    <s v="MX-2011-163083"/>
    <x v="455"/>
    <s v="Medium"/>
    <s v="OFF-BI-10001892"/>
    <x v="824"/>
    <x v="0"/>
    <s v="Binders"/>
    <x v="3"/>
    <n v="3.84"/>
    <n v="5"/>
    <n v="20"/>
    <n v="0"/>
    <n v="4.6399999999999997"/>
    <x v="0"/>
    <d v="2011-07-10T00:00:00"/>
    <d v="2011-07-10T00:00:00"/>
    <n v="5"/>
    <x v="1"/>
    <n v="0"/>
    <x v="3"/>
    <n v="0.98699999999999999"/>
    <x v="3"/>
    <n v="28"/>
    <n v="0.23199999999999998"/>
    <n v="0"/>
    <x v="2"/>
    <m/>
    <m/>
    <m/>
    <m/>
  </r>
  <r>
    <n v="1138"/>
    <s v="JD-160153"/>
    <s v="Joy Daniels"/>
    <x v="0"/>
    <x v="2"/>
    <s v="El Salvador"/>
    <s v="Santa Ana"/>
    <s v="Santa Ana"/>
    <s v="LATAM"/>
    <s v="MX-2011-163083"/>
    <x v="455"/>
    <s v="Medium"/>
    <s v="OFF-SU-10002402"/>
    <x v="825"/>
    <x v="0"/>
    <s v="Supplies"/>
    <x v="0"/>
    <n v="12.586666666666671"/>
    <n v="23.666666666666671"/>
    <n v="71.000000000000014"/>
    <n v="0"/>
    <n v="33.24"/>
    <x v="0"/>
    <d v="2011-07-10T00:00:00"/>
    <d v="2011-07-10T00:00:00"/>
    <n v="5"/>
    <x v="1"/>
    <n v="0"/>
    <x v="3"/>
    <n v="7.4720000000000004"/>
    <x v="3"/>
    <n v="28"/>
    <n v="0.46816901408450695"/>
    <n v="0"/>
    <x v="2"/>
    <m/>
    <m/>
    <m/>
    <m/>
  </r>
  <r>
    <n v="1139"/>
    <s v="MS-178303"/>
    <s v="Melanie Seite"/>
    <x v="0"/>
    <x v="1"/>
    <s v="Argentina"/>
    <s v="Santiago del Estero"/>
    <s v="Santiago del Estero"/>
    <s v="LATAM"/>
    <s v="MX-2012-100741"/>
    <x v="456"/>
    <s v="Critical"/>
    <s v="TEC-PH-10004184"/>
    <x v="826"/>
    <x v="2"/>
    <s v="Phones"/>
    <x v="1"/>
    <n v="25.188600000000001"/>
    <n v="49.941000000000003"/>
    <n v="239.71680000000001"/>
    <n v="0.4"/>
    <n v="38.207999999999998"/>
    <x v="1"/>
    <d v="2012-08-04T00:00:00"/>
    <d v="2012-08-04T00:00:00"/>
    <n v="3"/>
    <x v="1"/>
    <n v="0"/>
    <x v="4"/>
    <n v="22.283999999999999"/>
    <x v="1"/>
    <n v="31"/>
    <n v="0.15938807793195969"/>
    <n v="0"/>
    <x v="2"/>
    <m/>
    <m/>
    <m/>
    <m/>
  </r>
  <r>
    <n v="1140"/>
    <s v="MS-178303"/>
    <s v="Melanie Seite"/>
    <x v="0"/>
    <x v="1"/>
    <s v="Argentina"/>
    <s v="Santiago del Estero"/>
    <s v="Santiago del Estero"/>
    <s v="LATAM"/>
    <s v="MX-2012-100741"/>
    <x v="456"/>
    <s v="Critical"/>
    <s v="OFF-LA-10000073"/>
    <x v="827"/>
    <x v="0"/>
    <s v="Labels"/>
    <x v="0"/>
    <n v="5.979733333333332"/>
    <n v="8.0062222222222221"/>
    <n v="14.411200000000001"/>
    <n v="0.4"/>
    <n v="-3.528"/>
    <x v="1"/>
    <d v="2012-08-04T00:00:00"/>
    <d v="2012-08-07T00:00:00"/>
    <n v="6"/>
    <x v="0"/>
    <n v="3"/>
    <x v="4"/>
    <n v="3.6509999999999998"/>
    <x v="1"/>
    <n v="31"/>
    <n v="-0.2448095925391362"/>
    <n v="1"/>
    <x v="0"/>
    <m/>
    <m/>
    <m/>
    <m/>
  </r>
  <r>
    <n v="1141"/>
    <s v="MS-178303"/>
    <s v="Melanie Seite"/>
    <x v="0"/>
    <x v="1"/>
    <s v="Argentina"/>
    <s v="Santiago del Estero"/>
    <s v="Santiago del Estero"/>
    <s v="LATAM"/>
    <s v="MX-2012-100741"/>
    <x v="456"/>
    <s v="Critical"/>
    <s v="OFF-BI-10001275"/>
    <x v="828"/>
    <x v="0"/>
    <s v="Binders"/>
    <x v="7"/>
    <n v="4.7693999999999992"/>
    <n v="9.2913333333333306"/>
    <n v="13.936999999999998"/>
    <n v="0.7"/>
    <n v="-9.91"/>
    <x v="1"/>
    <d v="2012-08-04T00:00:00"/>
    <d v="2012-08-06T00:00:00"/>
    <n v="5"/>
    <x v="0"/>
    <n v="2"/>
    <x v="4"/>
    <n v="1.179"/>
    <x v="1"/>
    <n v="31"/>
    <n v="-0.71105689890220292"/>
    <n v="1"/>
    <x v="3"/>
    <m/>
    <m/>
    <m/>
    <m/>
  </r>
  <r>
    <n v="1142"/>
    <s v="AH-101203"/>
    <s v="Adrian Hane"/>
    <x v="1"/>
    <x v="0"/>
    <s v="Mexico"/>
    <s v="Sinaloa"/>
    <s v="Culiacan"/>
    <s v="LATAM"/>
    <s v="MX-2013-103520"/>
    <x v="457"/>
    <s v="High"/>
    <s v="TEC-CO-10003158"/>
    <x v="589"/>
    <x v="2"/>
    <s v="Copiers"/>
    <x v="7"/>
    <n v="142.18570911999998"/>
    <n v="237.085319759519"/>
    <n v="1183.0557455999999"/>
    <n v="2E-3"/>
    <n v="472.12720000000002"/>
    <x v="0"/>
    <d v="2013-08-21T00:00:00"/>
    <d v="2013-08-21T00:00:00"/>
    <n v="5"/>
    <x v="1"/>
    <n v="0"/>
    <x v="2"/>
    <n v="172.12799999999999"/>
    <x v="2"/>
    <n v="33"/>
    <n v="0.39907434772700034"/>
    <n v="0"/>
    <x v="2"/>
    <m/>
    <m/>
    <m/>
    <m/>
  </r>
  <r>
    <n v="1143"/>
    <s v="AH-101203"/>
    <s v="Adrian Hane"/>
    <x v="1"/>
    <x v="0"/>
    <s v="Mexico"/>
    <s v="Sinaloa"/>
    <s v="Culiacan"/>
    <s v="LATAM"/>
    <s v="MX-2013-103520"/>
    <x v="457"/>
    <s v="High"/>
    <s v="OFF-AR-10004173"/>
    <x v="829"/>
    <x v="0"/>
    <s v="Art"/>
    <x v="4"/>
    <n v="3.92"/>
    <n v="7"/>
    <n v="7"/>
    <n v="0"/>
    <n v="3.08"/>
    <x v="0"/>
    <d v="2013-08-21T00:00:00"/>
    <d v="2013-08-21T00:00:00"/>
    <n v="5"/>
    <x v="1"/>
    <n v="0"/>
    <x v="2"/>
    <n v="0.435"/>
    <x v="2"/>
    <n v="33"/>
    <n v="0.44"/>
    <n v="0"/>
    <x v="2"/>
    <m/>
    <m/>
    <m/>
    <m/>
  </r>
  <r>
    <n v="1144"/>
    <s v="AH-101203"/>
    <s v="Adrian Hane"/>
    <x v="1"/>
    <x v="0"/>
    <s v="Mexico"/>
    <s v="Sinaloa"/>
    <s v="Culiacan"/>
    <s v="LATAM"/>
    <s v="MX-2013-103520"/>
    <x v="457"/>
    <s v="High"/>
    <s v="OFF-FA-10004186"/>
    <x v="830"/>
    <x v="0"/>
    <s v="Fasteners"/>
    <x v="7"/>
    <n v="5.12"/>
    <n v="9"/>
    <n v="45"/>
    <n v="0"/>
    <n v="19.399999999999999"/>
    <x v="0"/>
    <d v="2013-08-21T00:00:00"/>
    <d v="2013-08-24T00:00:00"/>
    <n v="8"/>
    <x v="0"/>
    <n v="3"/>
    <x v="2"/>
    <n v="6.1269999999999998"/>
    <x v="2"/>
    <n v="33"/>
    <n v="0.43111111111111106"/>
    <n v="1"/>
    <x v="0"/>
    <m/>
    <m/>
    <m/>
    <m/>
  </r>
  <r>
    <n v="1145"/>
    <s v="JF-154153"/>
    <s v="Jennifer Ferguson"/>
    <x v="0"/>
    <x v="0"/>
    <s v="Mexico"/>
    <s v="Jalisco"/>
    <s v="Zapopan"/>
    <s v="LATAM"/>
    <s v="US-2012-122252"/>
    <x v="458"/>
    <s v="Medium"/>
    <s v="FUR-FU-10004596"/>
    <x v="831"/>
    <x v="1"/>
    <s v="Furnishings"/>
    <x v="5"/>
    <n v="31.101028571428568"/>
    <n v="35.728380952380945"/>
    <n v="150.05919999999998"/>
    <n v="0.4"/>
    <n v="-67.647999999999996"/>
    <x v="0"/>
    <d v="2012-02-07T00:00:00"/>
    <d v="2012-02-07T00:00:00"/>
    <n v="5"/>
    <x v="1"/>
    <n v="0"/>
    <x v="0"/>
    <n v="9.9139999999999997"/>
    <x v="1"/>
    <n v="5"/>
    <n v="-0.4508087474809942"/>
    <n v="0"/>
    <x v="2"/>
    <m/>
    <m/>
    <m/>
    <m/>
  </r>
  <r>
    <n v="1146"/>
    <s v="LB-167353"/>
    <s v="Larry Blacks"/>
    <x v="0"/>
    <x v="1"/>
    <s v="Venezuela"/>
    <s v="Zulia"/>
    <s v="Maracaibo"/>
    <s v="LATAM"/>
    <s v="US-2013-144694"/>
    <x v="459"/>
    <s v="Medium"/>
    <s v="OFF-ST-10004412"/>
    <x v="93"/>
    <x v="0"/>
    <s v="Storage"/>
    <x v="11"/>
    <n v="34.86181818181818"/>
    <n v="39.436363636363637"/>
    <n v="260.27999999999997"/>
    <n v="0.4"/>
    <n v="-123.2"/>
    <x v="1"/>
    <d v="2013-11-29T00:00:00"/>
    <d v="2013-11-29T00:00:00"/>
    <n v="3"/>
    <x v="1"/>
    <n v="0"/>
    <x v="3"/>
    <n v="18.228999999999999"/>
    <x v="2"/>
    <n v="48"/>
    <n v="-0.47333640694636553"/>
    <n v="0"/>
    <x v="2"/>
    <m/>
    <m/>
    <m/>
    <m/>
  </r>
  <r>
    <n v="1147"/>
    <s v="TS-216553"/>
    <s v="Trudy Schmidt"/>
    <x v="0"/>
    <x v="1"/>
    <s v="Bolivia"/>
    <s v="Potosi"/>
    <s v="Potosi"/>
    <s v="LATAM"/>
    <s v="MX-2014-108014"/>
    <x v="320"/>
    <s v="High"/>
    <s v="OFF-EN-10003628"/>
    <x v="832"/>
    <x v="0"/>
    <s v="Envelopes"/>
    <x v="3"/>
    <n v="15.33"/>
    <n v="18.25"/>
    <n v="73"/>
    <n v="0"/>
    <n v="11.68"/>
    <x v="0"/>
    <d v="2014-05-27T00:00:00"/>
    <d v="2014-05-27T00:00:00"/>
    <n v="5"/>
    <x v="1"/>
    <n v="0"/>
    <x v="0"/>
    <n v="6.0190000000000001"/>
    <x v="0"/>
    <n v="21"/>
    <n v="0.16"/>
    <n v="0"/>
    <x v="2"/>
    <m/>
    <m/>
    <m/>
    <m/>
  </r>
  <r>
    <n v="1148"/>
    <s v="TS-216553"/>
    <s v="Trudy Schmidt"/>
    <x v="0"/>
    <x v="1"/>
    <s v="Bolivia"/>
    <s v="Potosi"/>
    <s v="Potosi"/>
    <s v="LATAM"/>
    <s v="MX-2014-108014"/>
    <x v="320"/>
    <s v="High"/>
    <s v="TEC-AC-10003367"/>
    <x v="833"/>
    <x v="2"/>
    <s v="Accessories"/>
    <x v="7"/>
    <n v="43.22"/>
    <n v="77.2"/>
    <n v="386"/>
    <n v="0"/>
    <n v="169.9"/>
    <x v="0"/>
    <d v="2014-05-27T00:00:00"/>
    <d v="2014-05-27T00:00:00"/>
    <n v="5"/>
    <x v="1"/>
    <n v="0"/>
    <x v="0"/>
    <n v="44.069000000000003"/>
    <x v="0"/>
    <n v="21"/>
    <n v="0.44015544041450777"/>
    <n v="0"/>
    <x v="2"/>
    <m/>
    <m/>
    <m/>
    <m/>
  </r>
  <r>
    <n v="1149"/>
    <s v="RD-199003"/>
    <s v="Ruben Dartt"/>
    <x v="0"/>
    <x v="3"/>
    <s v="Dominican Republic"/>
    <s v="Duarte"/>
    <s v="San Francisco de Macoris"/>
    <s v="LATAM"/>
    <s v="MX-2014-114195"/>
    <x v="322"/>
    <s v="Low"/>
    <s v="OFF-BI-10001191"/>
    <x v="312"/>
    <x v="0"/>
    <s v="Binders"/>
    <x v="5"/>
    <n v="2.2978285714285711"/>
    <n v="3.157285714285714"/>
    <n v="17.680800000000001"/>
    <n v="0.2"/>
    <n v="1.5960000000000001"/>
    <x v="0"/>
    <d v="2014-12-04T00:00:00"/>
    <d v="2014-12-07T00:00:00"/>
    <n v="8"/>
    <x v="0"/>
    <n v="3"/>
    <x v="5"/>
    <n v="3.036"/>
    <x v="0"/>
    <n v="48"/>
    <n v="9.0267408714537797E-2"/>
    <n v="1"/>
    <x v="0"/>
    <m/>
    <m/>
    <m/>
    <m/>
  </r>
  <r>
    <n v="1150"/>
    <s v="RD-199003"/>
    <s v="Ruben Dartt"/>
    <x v="0"/>
    <x v="3"/>
    <s v="Dominican Republic"/>
    <s v="Duarte"/>
    <s v="San Francisco de Macoris"/>
    <s v="LATAM"/>
    <s v="MX-2014-114195"/>
    <x v="322"/>
    <s v="Low"/>
    <s v="OFF-LA-10003503"/>
    <x v="834"/>
    <x v="0"/>
    <s v="Labels"/>
    <x v="3"/>
    <n v="4.3179999999999996"/>
    <n v="5.8474999999999993"/>
    <n v="18.712"/>
    <n v="0.2"/>
    <n v="1.44"/>
    <x v="0"/>
    <d v="2014-12-04T00:00:00"/>
    <d v="2014-12-04T00:00:00"/>
    <n v="5"/>
    <x v="1"/>
    <n v="0"/>
    <x v="5"/>
    <n v="2.1110000000000002"/>
    <x v="0"/>
    <n v="48"/>
    <n v="7.6955964087216763E-2"/>
    <n v="0"/>
    <x v="2"/>
    <m/>
    <m/>
    <m/>
    <m/>
  </r>
  <r>
    <n v="1151"/>
    <s v="RD-199003"/>
    <s v="Ruben Dartt"/>
    <x v="0"/>
    <x v="3"/>
    <s v="Dominican Republic"/>
    <s v="Duarte"/>
    <s v="San Francisco de Macoris"/>
    <s v="LATAM"/>
    <s v="MX-2014-114195"/>
    <x v="322"/>
    <s v="Low"/>
    <s v="OFF-FA-10001427"/>
    <x v="308"/>
    <x v="0"/>
    <s v="Fasteners"/>
    <x v="2"/>
    <n v="9.1896000000000004"/>
    <n v="9.7270000000000003"/>
    <n v="15.563200000000002"/>
    <n v="0.2"/>
    <n v="-2.8159999999999998"/>
    <x v="0"/>
    <d v="2014-12-04T00:00:00"/>
    <d v="2014-12-05T00:00:00"/>
    <n v="6"/>
    <x v="0"/>
    <n v="1"/>
    <x v="5"/>
    <n v="1.1279999999999999"/>
    <x v="0"/>
    <n v="48"/>
    <n v="-0.18093965251362185"/>
    <n v="1"/>
    <x v="1"/>
    <m/>
    <m/>
    <m/>
    <m/>
  </r>
  <r>
    <n v="1152"/>
    <s v="RD-199003"/>
    <s v="Ruben Dartt"/>
    <x v="0"/>
    <x v="3"/>
    <s v="Dominican Republic"/>
    <s v="Duarte"/>
    <s v="San Francisco de Macoris"/>
    <s v="LATAM"/>
    <s v="MX-2014-114195"/>
    <x v="322"/>
    <s v="Low"/>
    <s v="OFF-SU-10000573"/>
    <x v="761"/>
    <x v="0"/>
    <s v="Supplies"/>
    <x v="0"/>
    <n v="10.089600000000001"/>
    <n v="11.477"/>
    <n v="27.544799999999999"/>
    <n v="0.2"/>
    <n v="-2.7240000000000002"/>
    <x v="0"/>
    <d v="2014-12-04T00:00:00"/>
    <d v="2014-12-04T00:00:00"/>
    <n v="5"/>
    <x v="1"/>
    <n v="0"/>
    <x v="5"/>
    <n v="4.3650000000000002"/>
    <x v="0"/>
    <n v="48"/>
    <n v="-9.8893439052017085E-2"/>
    <n v="0"/>
    <x v="2"/>
    <m/>
    <m/>
    <m/>
    <m/>
  </r>
  <r>
    <n v="1153"/>
    <s v="RD-199003"/>
    <s v="Ruben Dartt"/>
    <x v="0"/>
    <x v="3"/>
    <s v="Dominican Republic"/>
    <s v="Duarte"/>
    <s v="San Francisco de Macoris"/>
    <s v="LATAM"/>
    <s v="MX-2014-114195"/>
    <x v="322"/>
    <s v="Low"/>
    <s v="TEC-PH-10002387"/>
    <x v="835"/>
    <x v="2"/>
    <s v="Phones"/>
    <x v="0"/>
    <n v="51.148800000000016"/>
    <n v="91.906000000000006"/>
    <n v="220.57440000000003"/>
    <n v="0.2"/>
    <n v="67.128"/>
    <x v="0"/>
    <d v="2014-12-04T00:00:00"/>
    <d v="2014-12-04T00:00:00"/>
    <n v="5"/>
    <x v="1"/>
    <n v="0"/>
    <x v="5"/>
    <n v="29.015000000000001"/>
    <x v="0"/>
    <n v="48"/>
    <n v="0.30433268774617539"/>
    <n v="0"/>
    <x v="2"/>
    <m/>
    <m/>
    <m/>
    <m/>
  </r>
  <r>
    <n v="1154"/>
    <s v="RD-199003"/>
    <s v="Ruben Dartt"/>
    <x v="0"/>
    <x v="3"/>
    <s v="Dominican Republic"/>
    <s v="Duarte"/>
    <s v="San Francisco de Macoris"/>
    <s v="LATAM"/>
    <s v="MX-2014-114195"/>
    <x v="322"/>
    <s v="Low"/>
    <s v="FUR-CH-10000892"/>
    <x v="202"/>
    <x v="1"/>
    <s v="Chairs"/>
    <x v="0"/>
    <n v="312.46080000000001"/>
    <n v="321.346"/>
    <n v="771.23040000000003"/>
    <n v="0.2"/>
    <n v="-166.15199999999999"/>
    <x v="0"/>
    <d v="2014-12-04T00:00:00"/>
    <d v="2014-12-05T00:00:00"/>
    <n v="6"/>
    <x v="0"/>
    <n v="1"/>
    <x v="5"/>
    <n v="123.92400000000001"/>
    <x v="0"/>
    <n v="48"/>
    <n v="-0.21543756573910985"/>
    <n v="1"/>
    <x v="1"/>
    <m/>
    <m/>
    <m/>
    <m/>
  </r>
  <r>
    <n v="1155"/>
    <s v="SW-203503"/>
    <s v="Sean Wendt"/>
    <x v="1"/>
    <x v="3"/>
    <s v="Cuba"/>
    <s v="Pinar del Rio"/>
    <s v="Consolacion del Sur"/>
    <s v="LATAM"/>
    <s v="MX-2014-119620"/>
    <x v="21"/>
    <s v="Medium"/>
    <s v="OFF-FA-10002427"/>
    <x v="248"/>
    <x v="0"/>
    <s v="Fasteners"/>
    <x v="0"/>
    <n v="8.92"/>
    <n v="9"/>
    <n v="27"/>
    <n v="0"/>
    <n v="0.24"/>
    <x v="1"/>
    <d v="2014-05-09T00:00:00"/>
    <d v="2014-05-12T00:00:00"/>
    <n v="6"/>
    <x v="0"/>
    <n v="3"/>
    <x v="3"/>
    <n v="3.1880000000000002"/>
    <x v="0"/>
    <n v="19"/>
    <n v="8.8888888888888889E-3"/>
    <n v="1"/>
    <x v="0"/>
    <m/>
    <m/>
    <m/>
    <m/>
  </r>
  <r>
    <n v="1156"/>
    <s v="DD-135703"/>
    <s v="Dorothy Dickinson"/>
    <x v="0"/>
    <x v="2"/>
    <s v="Panama"/>
    <s v="Panama"/>
    <s v="Arraijan"/>
    <s v="LATAM"/>
    <s v="US-2012-131156"/>
    <x v="172"/>
    <s v="Medium"/>
    <s v="OFF-LA-10000236"/>
    <x v="400"/>
    <x v="0"/>
    <s v="Labels"/>
    <x v="0"/>
    <n v="10.294933333333335"/>
    <n v="11.251555555555559"/>
    <n v="20.252800000000008"/>
    <n v="0.4"/>
    <n v="-10.632"/>
    <x v="0"/>
    <d v="2012-10-29T00:00:00"/>
    <d v="2012-10-29T00:00:00"/>
    <n v="5"/>
    <x v="1"/>
    <n v="0"/>
    <x v="4"/>
    <n v="1.627"/>
    <x v="1"/>
    <n v="43"/>
    <n v="-0.52496444936008824"/>
    <n v="0"/>
    <x v="2"/>
    <m/>
    <m/>
    <m/>
    <m/>
  </r>
  <r>
    <n v="1157"/>
    <s v="BT-116803"/>
    <s v="Brian Thompson"/>
    <x v="0"/>
    <x v="1"/>
    <s v="Chile"/>
    <s v="Santiago"/>
    <s v="Santiago"/>
    <s v="LATAM"/>
    <s v="MX-2011-151358"/>
    <x v="22"/>
    <s v="High"/>
    <s v="FUR-BO-10002981"/>
    <x v="836"/>
    <x v="1"/>
    <s v="Bookcases"/>
    <x v="4"/>
    <n v="97.04"/>
    <n v="98"/>
    <n v="98"/>
    <n v="0"/>
    <n v="0.96"/>
    <x v="0"/>
    <d v="2011-10-18T00:00:00"/>
    <d v="2011-10-20T00:00:00"/>
    <n v="7"/>
    <x v="0"/>
    <n v="2"/>
    <x v="0"/>
    <n v="8.6910000000000007"/>
    <x v="3"/>
    <n v="42"/>
    <n v="9.7959183673469383E-3"/>
    <n v="1"/>
    <x v="3"/>
    <m/>
    <m/>
    <m/>
    <m/>
  </r>
  <r>
    <n v="1158"/>
    <s v="TG-216403"/>
    <s v="Trudy Glocke"/>
    <x v="0"/>
    <x v="1"/>
    <s v="Argentina"/>
    <s v="Provincia de Buenos Aires"/>
    <s v="La Plata"/>
    <s v="LATAM"/>
    <s v="US-2014-107664"/>
    <x v="460"/>
    <s v="Medium"/>
    <s v="FUR-BO-10001585"/>
    <x v="837"/>
    <x v="1"/>
    <s v="Bookcases"/>
    <x v="3"/>
    <n v="87.351600000000005"/>
    <n v="122.846"/>
    <n v="294.8304"/>
    <n v="0.4"/>
    <n v="-54.576000000000001"/>
    <x v="0"/>
    <d v="2014-12-10T00:00:00"/>
    <d v="2014-12-10T00:00:00"/>
    <n v="5"/>
    <x v="1"/>
    <n v="0"/>
    <x v="2"/>
    <n v="12.426"/>
    <x v="0"/>
    <n v="49"/>
    <n v="-0.1851098122853003"/>
    <n v="0"/>
    <x v="2"/>
    <m/>
    <m/>
    <m/>
    <m/>
  </r>
  <r>
    <n v="1159"/>
    <s v="TG-216403"/>
    <s v="Trudy Glocke"/>
    <x v="0"/>
    <x v="1"/>
    <s v="Argentina"/>
    <s v="Provincia de Buenos Aires"/>
    <s v="La Plata"/>
    <s v="LATAM"/>
    <s v="US-2014-107664"/>
    <x v="460"/>
    <s v="Medium"/>
    <s v="FUR-CH-10001647"/>
    <x v="675"/>
    <x v="1"/>
    <s v="Chairs"/>
    <x v="4"/>
    <n v="110.3712"/>
    <n v="129.93866666666668"/>
    <n v="77.963200000000001"/>
    <n v="0.4"/>
    <n v="-32.408000000000001"/>
    <x v="0"/>
    <d v="2014-12-10T00:00:00"/>
    <d v="2014-12-10T00:00:00"/>
    <n v="5"/>
    <x v="1"/>
    <n v="0"/>
    <x v="2"/>
    <n v="3.5779999999999998"/>
    <x v="0"/>
    <n v="49"/>
    <n v="-0.41568329673486981"/>
    <n v="0"/>
    <x v="2"/>
    <m/>
    <m/>
    <m/>
    <m/>
  </r>
  <r>
    <n v="1160"/>
    <s v="TG-216403"/>
    <s v="Trudy Glocke"/>
    <x v="0"/>
    <x v="1"/>
    <s v="Argentina"/>
    <s v="Provincia de Buenos Aires"/>
    <s v="La Plata"/>
    <s v="LATAM"/>
    <s v="US-2014-107664"/>
    <x v="460"/>
    <s v="Medium"/>
    <s v="OFF-EN-10000258"/>
    <x v="838"/>
    <x v="0"/>
    <s v="Envelopes"/>
    <x v="0"/>
    <n v="14.911200000000003"/>
    <n v="19.00533333333334"/>
    <n v="34.209600000000009"/>
    <n v="0.4"/>
    <n v="-10.523999999999999"/>
    <x v="0"/>
    <d v="2014-12-10T00:00:00"/>
    <d v="2014-12-10T00:00:00"/>
    <n v="5"/>
    <x v="1"/>
    <n v="0"/>
    <x v="2"/>
    <n v="2.59"/>
    <x v="0"/>
    <n v="49"/>
    <n v="-0.30763294513820671"/>
    <n v="0"/>
    <x v="2"/>
    <m/>
    <m/>
    <m/>
    <m/>
  </r>
  <r>
    <n v="1161"/>
    <s v="TG-216403"/>
    <s v="Trudy Glocke"/>
    <x v="0"/>
    <x v="1"/>
    <s v="Argentina"/>
    <s v="Provincia de Buenos Aires"/>
    <s v="La Plata"/>
    <s v="LATAM"/>
    <s v="US-2014-107664"/>
    <x v="460"/>
    <s v="Medium"/>
    <s v="OFF-LA-10000738"/>
    <x v="734"/>
    <x v="0"/>
    <s v="Labels"/>
    <x v="4"/>
    <n v="2.6247999999999996"/>
    <n v="4.8213333333333335"/>
    <n v="2.8927999999999998"/>
    <n v="0.4"/>
    <n v="0.26800000000000002"/>
    <x v="0"/>
    <d v="2014-12-10T00:00:00"/>
    <d v="2014-12-12T00:00:00"/>
    <n v="7"/>
    <x v="0"/>
    <n v="2"/>
    <x v="2"/>
    <n v="0.154"/>
    <x v="0"/>
    <n v="49"/>
    <n v="9.2643805309734525E-2"/>
    <n v="1"/>
    <x v="3"/>
    <m/>
    <m/>
    <m/>
    <m/>
  </r>
  <r>
    <n v="1162"/>
    <s v="BC-111253"/>
    <s v="Becky Castell"/>
    <x v="1"/>
    <x v="2"/>
    <s v="Honduras"/>
    <s v="Francisco Morazan"/>
    <s v="Tegucigalpa"/>
    <s v="LATAM"/>
    <s v="US-2014-110744"/>
    <x v="58"/>
    <s v="Medium"/>
    <s v="FUR-CH-10004054"/>
    <x v="839"/>
    <x v="1"/>
    <s v="Chairs"/>
    <x v="7"/>
    <n v="80.488799999999969"/>
    <n v="101.66133333333329"/>
    <n v="304.98399999999987"/>
    <n v="0.4"/>
    <n v="-97.46"/>
    <x v="0"/>
    <d v="2014-12-03T00:00:00"/>
    <d v="2014-12-03T00:00:00"/>
    <n v="5"/>
    <x v="1"/>
    <n v="0"/>
    <x v="2"/>
    <n v="6.327"/>
    <x v="0"/>
    <n v="48"/>
    <n v="-0.31955774729166131"/>
    <n v="0"/>
    <x v="2"/>
    <m/>
    <m/>
    <m/>
    <m/>
  </r>
  <r>
    <n v="1163"/>
    <s v="NL-183103"/>
    <s v="Nancy Lomonaco"/>
    <x v="1"/>
    <x v="3"/>
    <s v="Cuba"/>
    <s v="Granma"/>
    <s v="Bayamo"/>
    <s v="LATAM"/>
    <s v="MX-2014-109274"/>
    <x v="443"/>
    <s v="Medium"/>
    <s v="FUR-FU-10003419"/>
    <x v="606"/>
    <x v="1"/>
    <s v="Furnishings"/>
    <x v="4"/>
    <n v="19.36"/>
    <n v="37"/>
    <n v="37"/>
    <n v="0"/>
    <n v="17.64"/>
    <x v="0"/>
    <d v="2014-11-05T00:00:00"/>
    <d v="2014-11-05T00:00:00"/>
    <n v="5"/>
    <x v="1"/>
    <n v="0"/>
    <x v="2"/>
    <n v="2.5640000000000001"/>
    <x v="0"/>
    <n v="44"/>
    <n v="0.47675675675675677"/>
    <n v="0"/>
    <x v="2"/>
    <m/>
    <m/>
    <m/>
    <m/>
  </r>
  <r>
    <n v="1164"/>
    <s v="TH-211153"/>
    <s v="Thea Hudgings"/>
    <x v="2"/>
    <x v="1"/>
    <s v="Brazil"/>
    <s v="Parana"/>
    <s v="Curitiba"/>
    <s v="LATAM"/>
    <s v="MX-2012-145597"/>
    <x v="461"/>
    <s v="Medium"/>
    <s v="OFF-AP-10001548"/>
    <x v="840"/>
    <x v="0"/>
    <s v="Appliances"/>
    <x v="0"/>
    <n v="30.473333333333333"/>
    <n v="56.333333333333329"/>
    <n v="169"/>
    <n v="0"/>
    <n v="77.58"/>
    <x v="2"/>
    <d v="2013-01-02T00:00:00"/>
    <d v="2013-01-03T00:00:00"/>
    <n v="3"/>
    <x v="0"/>
    <n v="1"/>
    <x v="1"/>
    <n v="26.748000000000001"/>
    <x v="1"/>
    <n v="53"/>
    <n v="0.45905325443786982"/>
    <n v="1"/>
    <x v="1"/>
    <m/>
    <m/>
    <m/>
    <m/>
  </r>
  <r>
    <n v="1165"/>
    <s v="TH-211153"/>
    <s v="Thea Hudgings"/>
    <x v="2"/>
    <x v="1"/>
    <s v="Brazil"/>
    <s v="Parana"/>
    <s v="Curitiba"/>
    <s v="LATAM"/>
    <s v="MX-2012-145597"/>
    <x v="461"/>
    <s v="Medium"/>
    <s v="FUR-BO-10002235"/>
    <x v="392"/>
    <x v="1"/>
    <s v="Bookcases"/>
    <x v="3"/>
    <n v="61.78"/>
    <n v="96.5"/>
    <n v="386"/>
    <n v="0"/>
    <n v="138.88"/>
    <x v="2"/>
    <d v="2013-01-02T00:00:00"/>
    <d v="2013-01-02T00:00:00"/>
    <n v="2"/>
    <x v="1"/>
    <n v="0"/>
    <x v="1"/>
    <n v="48.947000000000003"/>
    <x v="1"/>
    <n v="53"/>
    <n v="0.35979274611398965"/>
    <n v="0"/>
    <x v="2"/>
    <m/>
    <m/>
    <m/>
    <m/>
  </r>
  <r>
    <n v="1166"/>
    <s v="TH-211153"/>
    <s v="Thea Hudgings"/>
    <x v="2"/>
    <x v="1"/>
    <s v="Brazil"/>
    <s v="Parana"/>
    <s v="Curitiba"/>
    <s v="LATAM"/>
    <s v="MX-2012-145597"/>
    <x v="461"/>
    <s v="Medium"/>
    <s v="OFF-EN-10003636"/>
    <x v="841"/>
    <x v="0"/>
    <s v="Envelopes"/>
    <x v="6"/>
    <n v="11.16888888888889"/>
    <n v="14.888888888888889"/>
    <n v="134"/>
    <n v="0"/>
    <n v="33.479999999999997"/>
    <x v="2"/>
    <d v="2013-01-02T00:00:00"/>
    <d v="2013-01-02T00:00:00"/>
    <n v="2"/>
    <x v="1"/>
    <n v="0"/>
    <x v="1"/>
    <n v="25.968"/>
    <x v="1"/>
    <n v="53"/>
    <n v="0.24985074626865669"/>
    <n v="0"/>
    <x v="2"/>
    <m/>
    <m/>
    <m/>
    <m/>
  </r>
  <r>
    <n v="1167"/>
    <s v="RB-196453"/>
    <s v="Robert Barroso"/>
    <x v="2"/>
    <x v="1"/>
    <s v="Brazil"/>
    <s v="Minas Gerais"/>
    <s v="Pocos de Caldas"/>
    <s v="LATAM"/>
    <s v="MX-2012-155712"/>
    <x v="422"/>
    <s v="High"/>
    <s v="TEC-MA-10001080"/>
    <x v="842"/>
    <x v="2"/>
    <s v="Machines"/>
    <x v="2"/>
    <n v="43.16"/>
    <n v="52"/>
    <n v="104"/>
    <n v="0"/>
    <n v="17.68"/>
    <x v="2"/>
    <d v="2012-06-13T00:00:00"/>
    <d v="2012-06-15T00:00:00"/>
    <n v="4"/>
    <x v="0"/>
    <n v="2"/>
    <x v="1"/>
    <n v="30.178000000000001"/>
    <x v="1"/>
    <n v="24"/>
    <n v="0.16999999999999998"/>
    <n v="1"/>
    <x v="3"/>
    <m/>
    <m/>
    <m/>
    <m/>
  </r>
  <r>
    <n v="1168"/>
    <s v="DB-136603"/>
    <s v="Duane Benoit"/>
    <x v="0"/>
    <x v="1"/>
    <s v="Colombia"/>
    <s v="Antioquia"/>
    <s v="Bello"/>
    <s v="LATAM"/>
    <s v="MX-2011-166653"/>
    <x v="462"/>
    <s v="Medium"/>
    <s v="FUR-CH-10000528"/>
    <x v="197"/>
    <x v="1"/>
    <s v="Chairs"/>
    <x v="7"/>
    <n v="55.839999999999996"/>
    <n v="56.400000000000006"/>
    <n v="282"/>
    <n v="0"/>
    <n v="2.8"/>
    <x v="0"/>
    <d v="2011-12-19T00:00:00"/>
    <d v="2011-12-19T00:00:00"/>
    <n v="5"/>
    <x v="1"/>
    <n v="0"/>
    <x v="4"/>
    <n v="27.16"/>
    <x v="3"/>
    <n v="51"/>
    <n v="9.9290780141843959E-3"/>
    <n v="0"/>
    <x v="2"/>
    <m/>
    <m/>
    <m/>
    <m/>
  </r>
  <r>
    <n v="1169"/>
    <s v="DM-129553"/>
    <s v="Dario Medina"/>
    <x v="2"/>
    <x v="2"/>
    <s v="Honduras"/>
    <s v="Cortes"/>
    <s v="San Pedro Sula"/>
    <s v="LATAM"/>
    <s v="US-2013-166093"/>
    <x v="127"/>
    <s v="Medium"/>
    <s v="OFF-LA-10004749"/>
    <x v="843"/>
    <x v="0"/>
    <s v="Labels"/>
    <x v="0"/>
    <n v="7.2703999999999995"/>
    <n v="8.2240000000000002"/>
    <n v="14.8032"/>
    <n v="0.4"/>
    <n v="-7.008"/>
    <x v="0"/>
    <d v="2013-11-05T00:00:00"/>
    <d v="2013-11-05T00:00:00"/>
    <n v="5"/>
    <x v="1"/>
    <n v="0"/>
    <x v="0"/>
    <n v="0.73299999999999998"/>
    <x v="2"/>
    <n v="44"/>
    <n v="-0.47341115434500647"/>
    <n v="0"/>
    <x v="2"/>
    <m/>
    <m/>
    <m/>
    <m/>
  </r>
  <r>
    <n v="1170"/>
    <s v="MB-173053"/>
    <s v="Maria Bertelson"/>
    <x v="0"/>
    <x v="1"/>
    <s v="Brazil"/>
    <s v="Rondonia"/>
    <s v="Ariquemes"/>
    <s v="LATAM"/>
    <s v="MX-2012-127222"/>
    <x v="463"/>
    <s v="High"/>
    <s v="FUR-FU-10002630"/>
    <x v="844"/>
    <x v="1"/>
    <s v="Furnishings"/>
    <x v="2"/>
    <n v="23.060000000000002"/>
    <n v="32.5"/>
    <n v="65"/>
    <n v="0"/>
    <n v="18.88"/>
    <x v="1"/>
    <d v="2012-11-10T00:00:00"/>
    <d v="2012-11-10T00:00:00"/>
    <n v="3"/>
    <x v="1"/>
    <n v="0"/>
    <x v="4"/>
    <n v="11.321999999999999"/>
    <x v="1"/>
    <n v="45"/>
    <n v="0.29046153846153844"/>
    <n v="0"/>
    <x v="2"/>
    <m/>
    <m/>
    <m/>
    <m/>
  </r>
  <r>
    <n v="1171"/>
    <s v="MB-173053"/>
    <s v="Maria Bertelson"/>
    <x v="0"/>
    <x v="1"/>
    <s v="Brazil"/>
    <s v="Rondonia"/>
    <s v="Ariquemes"/>
    <s v="LATAM"/>
    <s v="MX-2012-127222"/>
    <x v="463"/>
    <s v="High"/>
    <s v="OFF-LA-10003372"/>
    <x v="845"/>
    <x v="0"/>
    <s v="Labels"/>
    <x v="4"/>
    <n v="2.84"/>
    <n v="4"/>
    <n v="4"/>
    <n v="0"/>
    <n v="1.1599999999999999"/>
    <x v="1"/>
    <d v="2012-11-10T00:00:00"/>
    <d v="2012-11-10T00:00:00"/>
    <n v="3"/>
    <x v="1"/>
    <n v="0"/>
    <x v="4"/>
    <n v="0.60499999999999998"/>
    <x v="1"/>
    <n v="45"/>
    <n v="0.28999999999999998"/>
    <n v="0"/>
    <x v="2"/>
    <m/>
    <m/>
    <m/>
    <m/>
  </r>
  <r>
    <n v="1172"/>
    <s v="BG-116953"/>
    <s v="Brooke Gillingham"/>
    <x v="2"/>
    <x v="3"/>
    <s v="Cuba"/>
    <s v="Las Tunas"/>
    <s v="Puerto Padre"/>
    <s v="LATAM"/>
    <s v="MX-2012-140025"/>
    <x v="119"/>
    <s v="Medium"/>
    <s v="FUR-CH-10000302"/>
    <x v="745"/>
    <x v="1"/>
    <s v="Chairs"/>
    <x v="2"/>
    <n v="70.86"/>
    <n v="87.5"/>
    <n v="175"/>
    <n v="0"/>
    <n v="33.28"/>
    <x v="3"/>
    <d v="2012-05-24T00:00:00"/>
    <d v="2012-05-27T00:00:00"/>
    <n v="3"/>
    <x v="0"/>
    <n v="3"/>
    <x v="0"/>
    <n v="26.468"/>
    <x v="1"/>
    <n v="21"/>
    <n v="0.19017142857142857"/>
    <n v="1"/>
    <x v="0"/>
    <m/>
    <m/>
    <m/>
    <m/>
  </r>
  <r>
    <n v="1173"/>
    <s v="NF-184753"/>
    <s v="Neil Franzosisch"/>
    <x v="1"/>
    <x v="0"/>
    <s v="Mexico"/>
    <s v="Chiapas"/>
    <s v="San Cristobal de Las Casas"/>
    <s v="LATAM"/>
    <s v="MX-2014-146087"/>
    <x v="464"/>
    <s v="Medium"/>
    <s v="OFF-AR-10002975"/>
    <x v="116"/>
    <x v="0"/>
    <s v="Art"/>
    <x v="3"/>
    <n v="18.64"/>
    <n v="30.5"/>
    <n v="122"/>
    <n v="0"/>
    <n v="47.44"/>
    <x v="1"/>
    <d v="2014-04-12T00:00:00"/>
    <d v="2014-04-12T00:00:00"/>
    <n v="3"/>
    <x v="1"/>
    <n v="0"/>
    <x v="4"/>
    <n v="10.928000000000001"/>
    <x v="0"/>
    <n v="15"/>
    <n v="0.38885245901639343"/>
    <n v="0"/>
    <x v="2"/>
    <m/>
    <m/>
    <m/>
    <m/>
  </r>
  <r>
    <n v="1174"/>
    <s v="CC-121453"/>
    <s v="Charles Crestani"/>
    <x v="0"/>
    <x v="3"/>
    <s v="Martinique"/>
    <s v="Martinique"/>
    <s v="Fort-de-France"/>
    <s v="LATAM"/>
    <s v="MX-2013-129147"/>
    <x v="88"/>
    <s v="Medium"/>
    <s v="OFF-FA-10000475"/>
    <x v="846"/>
    <x v="0"/>
    <s v="Fasteners"/>
    <x v="9"/>
    <n v="7.6466666666666683"/>
    <n v="9.6666666666666679"/>
    <n v="58.000000000000007"/>
    <n v="0"/>
    <n v="12.12"/>
    <x v="0"/>
    <d v="2013-11-23T00:00:00"/>
    <d v="2013-11-23T00:00:00"/>
    <n v="5"/>
    <x v="1"/>
    <n v="0"/>
    <x v="1"/>
    <n v="3.0150000000000001"/>
    <x v="2"/>
    <n v="47"/>
    <n v="0.20896551724137927"/>
    <n v="0"/>
    <x v="2"/>
    <m/>
    <m/>
    <m/>
    <m/>
  </r>
  <r>
    <n v="1175"/>
    <s v="KW-165703"/>
    <s v="Kelly Williams"/>
    <x v="0"/>
    <x v="0"/>
    <s v="Mexico"/>
    <s v="Nuevo Leon"/>
    <s v="Monterrey"/>
    <s v="LATAM"/>
    <s v="MX-2014-147725"/>
    <x v="405"/>
    <s v="High"/>
    <s v="OFF-BI-10000821"/>
    <x v="847"/>
    <x v="0"/>
    <s v="Binders"/>
    <x v="2"/>
    <n v="3.76"/>
    <n v="5.5"/>
    <n v="11"/>
    <n v="0"/>
    <n v="3.48"/>
    <x v="0"/>
    <d v="2014-04-29T00:00:00"/>
    <d v="2014-04-29T00:00:00"/>
    <n v="5"/>
    <x v="1"/>
    <n v="0"/>
    <x v="0"/>
    <n v="0.69199999999999995"/>
    <x v="0"/>
    <n v="17"/>
    <n v="0.31636363636363635"/>
    <n v="0"/>
    <x v="2"/>
    <m/>
    <m/>
    <m/>
    <m/>
  </r>
  <r>
    <n v="1176"/>
    <s v="MY-182953"/>
    <s v="Muhammed Yedwab"/>
    <x v="2"/>
    <x v="0"/>
    <s v="Mexico"/>
    <s v="Veracruz"/>
    <s v="Poza Rica de Hidalgo"/>
    <s v="LATAM"/>
    <s v="MX-2014-167493"/>
    <x v="465"/>
    <s v="Medium"/>
    <s v="TEC-CO-10002110"/>
    <x v="848"/>
    <x v="2"/>
    <s v="Copiers"/>
    <x v="0"/>
    <n v="61.503584879999998"/>
    <n v="96.123391663326657"/>
    <n v="287.79343464000004"/>
    <n v="2E-3"/>
    <n v="103.28268"/>
    <x v="0"/>
    <d v="2014-11-18T00:00:00"/>
    <d v="2014-11-18T00:00:00"/>
    <n v="5"/>
    <x v="1"/>
    <n v="0"/>
    <x v="0"/>
    <n v="8.1449999999999996"/>
    <x v="0"/>
    <n v="46"/>
    <n v="0.35887781849226685"/>
    <n v="0"/>
    <x v="2"/>
    <m/>
    <m/>
    <m/>
    <m/>
  </r>
  <r>
    <n v="1177"/>
    <s v="MY-182953"/>
    <s v="Muhammed Yedwab"/>
    <x v="2"/>
    <x v="0"/>
    <s v="Mexico"/>
    <s v="Veracruz"/>
    <s v="Poza Rica de Hidalgo"/>
    <s v="LATAM"/>
    <s v="MX-2014-167493"/>
    <x v="465"/>
    <s v="Medium"/>
    <s v="FUR-FU-10003297"/>
    <x v="438"/>
    <x v="1"/>
    <s v="Furnishings"/>
    <x v="4"/>
    <n v="74.410399999999996"/>
    <n v="86.623999999999995"/>
    <n v="51.974399999999996"/>
    <n v="0.4"/>
    <n v="-22.436"/>
    <x v="0"/>
    <d v="2014-11-18T00:00:00"/>
    <d v="2014-11-18T00:00:00"/>
    <n v="5"/>
    <x v="1"/>
    <n v="0"/>
    <x v="0"/>
    <n v="3.246"/>
    <x v="0"/>
    <n v="46"/>
    <n v="-0.43167405491934496"/>
    <n v="0"/>
    <x v="2"/>
    <m/>
    <m/>
    <m/>
    <m/>
  </r>
  <r>
    <n v="1178"/>
    <s v="MY-182953"/>
    <s v="Muhammed Yedwab"/>
    <x v="2"/>
    <x v="0"/>
    <s v="Mexico"/>
    <s v="Veracruz"/>
    <s v="Poza Rica de Hidalgo"/>
    <s v="LATAM"/>
    <s v="MX-2014-167493"/>
    <x v="465"/>
    <s v="Medium"/>
    <s v="OFF-SU-10003126"/>
    <x v="849"/>
    <x v="0"/>
    <s v="Supplies"/>
    <x v="3"/>
    <n v="19.52"/>
    <n v="31"/>
    <n v="124"/>
    <n v="0"/>
    <n v="45.92"/>
    <x v="0"/>
    <d v="2014-11-18T00:00:00"/>
    <d v="2014-11-18T00:00:00"/>
    <n v="5"/>
    <x v="1"/>
    <n v="0"/>
    <x v="0"/>
    <n v="10.457000000000001"/>
    <x v="0"/>
    <n v="46"/>
    <n v="0.37032258064516133"/>
    <n v="0"/>
    <x v="2"/>
    <m/>
    <m/>
    <m/>
    <m/>
  </r>
  <r>
    <n v="1179"/>
    <s v="MY-182953"/>
    <s v="Muhammed Yedwab"/>
    <x v="2"/>
    <x v="0"/>
    <s v="Mexico"/>
    <s v="Veracruz"/>
    <s v="Poza Rica de Hidalgo"/>
    <s v="LATAM"/>
    <s v="MX-2014-167493"/>
    <x v="465"/>
    <s v="Medium"/>
    <s v="OFF-EN-10000139"/>
    <x v="424"/>
    <x v="0"/>
    <s v="Envelopes"/>
    <x v="2"/>
    <n v="12.84"/>
    <n v="15.5"/>
    <n v="31"/>
    <n v="0"/>
    <n v="5.32"/>
    <x v="0"/>
    <d v="2014-11-18T00:00:00"/>
    <d v="2014-11-18T00:00:00"/>
    <n v="5"/>
    <x v="1"/>
    <n v="0"/>
    <x v="0"/>
    <n v="2.9039999999999999"/>
    <x v="0"/>
    <n v="46"/>
    <n v="0.17161290322580647"/>
    <n v="0"/>
    <x v="2"/>
    <m/>
    <m/>
    <m/>
    <m/>
  </r>
  <r>
    <n v="1180"/>
    <s v="MY-182953"/>
    <s v="Muhammed Yedwab"/>
    <x v="2"/>
    <x v="0"/>
    <s v="Mexico"/>
    <s v="Veracruz"/>
    <s v="Poza Rica de Hidalgo"/>
    <s v="LATAM"/>
    <s v="MX-2014-167493"/>
    <x v="465"/>
    <s v="Medium"/>
    <s v="OFF-EN-10002816"/>
    <x v="850"/>
    <x v="0"/>
    <s v="Envelopes"/>
    <x v="7"/>
    <n v="10.24"/>
    <n v="12.8"/>
    <n v="64"/>
    <n v="0"/>
    <n v="12.8"/>
    <x v="0"/>
    <d v="2014-11-18T00:00:00"/>
    <d v="2014-11-18T00:00:00"/>
    <n v="5"/>
    <x v="1"/>
    <n v="0"/>
    <x v="0"/>
    <n v="3"/>
    <x v="0"/>
    <n v="46"/>
    <n v="0.2"/>
    <n v="0"/>
    <x v="2"/>
    <m/>
    <m/>
    <m/>
    <m/>
  </r>
  <r>
    <n v="1181"/>
    <s v="MY-182953"/>
    <s v="Muhammed Yedwab"/>
    <x v="2"/>
    <x v="0"/>
    <s v="Mexico"/>
    <s v="Veracruz"/>
    <s v="Poza Rica de Hidalgo"/>
    <s v="LATAM"/>
    <s v="MX-2014-167493"/>
    <x v="465"/>
    <s v="Medium"/>
    <s v="FUR-BO-10002679"/>
    <x v="37"/>
    <x v="1"/>
    <s v="Bookcases"/>
    <x v="5"/>
    <n v="54.714285714285708"/>
    <n v="80.892857142857139"/>
    <n v="453"/>
    <n v="0.2"/>
    <n v="70"/>
    <x v="0"/>
    <d v="2014-11-18T00:00:00"/>
    <d v="2014-11-19T00:00:00"/>
    <n v="6"/>
    <x v="0"/>
    <n v="1"/>
    <x v="0"/>
    <n v="22.748999999999999"/>
    <x v="0"/>
    <n v="46"/>
    <n v="0.1545253863134658"/>
    <n v="1"/>
    <x v="1"/>
    <m/>
    <m/>
    <m/>
    <m/>
  </r>
  <r>
    <n v="1182"/>
    <s v="MY-182953"/>
    <s v="Muhammed Yedwab"/>
    <x v="2"/>
    <x v="0"/>
    <s v="Mexico"/>
    <s v="Veracruz"/>
    <s v="Poza Rica de Hidalgo"/>
    <s v="LATAM"/>
    <s v="MX-2014-167493"/>
    <x v="465"/>
    <s v="Medium"/>
    <s v="FUR-FU-10002122"/>
    <x v="851"/>
    <x v="1"/>
    <s v="Furnishings"/>
    <x v="0"/>
    <n v="80.95999999999998"/>
    <n v="90.933333333333294"/>
    <n v="163.67999999999992"/>
    <n v="0.4"/>
    <n v="-79.2"/>
    <x v="0"/>
    <d v="2014-11-18T00:00:00"/>
    <d v="2014-11-18T00:00:00"/>
    <n v="5"/>
    <x v="1"/>
    <n v="0"/>
    <x v="0"/>
    <n v="5.6520000000000001"/>
    <x v="0"/>
    <n v="46"/>
    <n v="-0.48387096774193572"/>
    <n v="0"/>
    <x v="2"/>
    <m/>
    <m/>
    <m/>
    <m/>
  </r>
  <r>
    <n v="1183"/>
    <s v="MY-182953"/>
    <s v="Muhammed Yedwab"/>
    <x v="2"/>
    <x v="0"/>
    <s v="Mexico"/>
    <s v="Veracruz"/>
    <s v="Poza Rica de Hidalgo"/>
    <s v="LATAM"/>
    <s v="MX-2014-167493"/>
    <x v="465"/>
    <s v="Medium"/>
    <s v="FUR-BO-10003221"/>
    <x v="852"/>
    <x v="1"/>
    <s v="Bookcases"/>
    <x v="2"/>
    <n v="87.100800000000007"/>
    <n v="102.521"/>
    <n v="164.03360000000001"/>
    <n v="0.2"/>
    <n v="-10.167999999999999"/>
    <x v="0"/>
    <d v="2014-11-18T00:00:00"/>
    <d v="2014-11-18T00:00:00"/>
    <n v="5"/>
    <x v="1"/>
    <n v="0"/>
    <x v="0"/>
    <n v="0.33400000000000002"/>
    <x v="0"/>
    <n v="46"/>
    <n v="-6.1987300162893451E-2"/>
    <n v="0"/>
    <x v="2"/>
    <m/>
    <m/>
    <m/>
    <m/>
  </r>
  <r>
    <n v="1184"/>
    <s v="MY-182953"/>
    <s v="Muhammed Yedwab"/>
    <x v="2"/>
    <x v="0"/>
    <s v="Mexico"/>
    <s v="Veracruz"/>
    <s v="Poza Rica de Hidalgo"/>
    <s v="LATAM"/>
    <s v="MX-2014-167493"/>
    <x v="465"/>
    <s v="Medium"/>
    <s v="OFF-LA-10000779"/>
    <x v="853"/>
    <x v="0"/>
    <s v="Labels"/>
    <x v="3"/>
    <n v="5.75"/>
    <n v="6.75"/>
    <n v="27"/>
    <n v="0"/>
    <n v="4"/>
    <x v="0"/>
    <d v="2014-11-18T00:00:00"/>
    <d v="2014-11-18T00:00:00"/>
    <n v="5"/>
    <x v="1"/>
    <n v="0"/>
    <x v="0"/>
    <n v="1.964"/>
    <x v="0"/>
    <n v="46"/>
    <n v="0.14814814814814814"/>
    <n v="0"/>
    <x v="2"/>
    <m/>
    <m/>
    <m/>
    <m/>
  </r>
  <r>
    <n v="1185"/>
    <s v="MY-182953"/>
    <s v="Muhammed Yedwab"/>
    <x v="2"/>
    <x v="0"/>
    <s v="Mexico"/>
    <s v="Veracruz"/>
    <s v="Poza Rica de Hidalgo"/>
    <s v="LATAM"/>
    <s v="MX-2014-167493"/>
    <x v="465"/>
    <s v="Medium"/>
    <s v="OFF-PA-10001516"/>
    <x v="158"/>
    <x v="0"/>
    <s v="Paper"/>
    <x v="4"/>
    <n v="13.8"/>
    <n v="18"/>
    <n v="18"/>
    <n v="0"/>
    <n v="4.2"/>
    <x v="0"/>
    <d v="2014-11-18T00:00:00"/>
    <d v="2014-11-18T00:00:00"/>
    <n v="5"/>
    <x v="1"/>
    <n v="0"/>
    <x v="0"/>
    <n v="1.4059999999999999"/>
    <x v="0"/>
    <n v="46"/>
    <n v="0.23333333333333334"/>
    <n v="0"/>
    <x v="2"/>
    <m/>
    <m/>
    <m/>
    <m/>
  </r>
  <r>
    <n v="1186"/>
    <s v="MS-178303"/>
    <s v="Melanie Seite"/>
    <x v="0"/>
    <x v="0"/>
    <s v="Mexico"/>
    <s v="Nayarit"/>
    <s v="Tepic"/>
    <s v="LATAM"/>
    <s v="MX-2013-109939"/>
    <x v="92"/>
    <s v="Medium"/>
    <s v="TEC-MA-10002844"/>
    <x v="854"/>
    <x v="2"/>
    <s v="Machines"/>
    <x v="0"/>
    <n v="22.606666666666673"/>
    <n v="34.666666666666671"/>
    <n v="104.00000000000001"/>
    <n v="0"/>
    <n v="36.18"/>
    <x v="1"/>
    <d v="2013-12-23T00:00:00"/>
    <d v="2013-12-23T00:00:00"/>
    <n v="3"/>
    <x v="1"/>
    <n v="0"/>
    <x v="2"/>
    <n v="5.3789999999999996"/>
    <x v="2"/>
    <n v="51"/>
    <n v="0.34788461538461535"/>
    <n v="0"/>
    <x v="2"/>
    <m/>
    <m/>
    <m/>
    <m/>
  </r>
  <r>
    <n v="1187"/>
    <s v="MS-178303"/>
    <s v="Melanie Seite"/>
    <x v="0"/>
    <x v="0"/>
    <s v="Mexico"/>
    <s v="Nayarit"/>
    <s v="Tepic"/>
    <s v="LATAM"/>
    <s v="MX-2013-109939"/>
    <x v="92"/>
    <s v="Medium"/>
    <s v="FUR-CH-10001455"/>
    <x v="758"/>
    <x v="1"/>
    <s v="Chairs"/>
    <x v="5"/>
    <n v="92.731657142857131"/>
    <n v="117.38457142857141"/>
    <n v="657.35359999999991"/>
    <n v="0.2"/>
    <n v="8.2319999999999993"/>
    <x v="1"/>
    <d v="2013-12-23T00:00:00"/>
    <d v="2013-12-23T00:00:00"/>
    <n v="3"/>
    <x v="1"/>
    <n v="0"/>
    <x v="2"/>
    <n v="29.861000000000001"/>
    <x v="2"/>
    <n v="51"/>
    <n v="1.2522940469178232E-2"/>
    <n v="0"/>
    <x v="2"/>
    <m/>
    <m/>
    <m/>
    <m/>
  </r>
  <r>
    <n v="1188"/>
    <s v="MS-178303"/>
    <s v="Melanie Seite"/>
    <x v="0"/>
    <x v="0"/>
    <s v="Mexico"/>
    <s v="Nayarit"/>
    <s v="Tepic"/>
    <s v="LATAM"/>
    <s v="MX-2013-109939"/>
    <x v="92"/>
    <s v="Medium"/>
    <s v="FUR-CH-10003697"/>
    <x v="425"/>
    <x v="1"/>
    <s v="Chairs"/>
    <x v="9"/>
    <n v="35.586133333333329"/>
    <n v="40.05266666666666"/>
    <n v="192.25279999999998"/>
    <n v="0.2"/>
    <n v="-21.263999999999999"/>
    <x v="1"/>
    <d v="2013-12-23T00:00:00"/>
    <d v="2013-12-23T00:00:00"/>
    <n v="3"/>
    <x v="1"/>
    <n v="0"/>
    <x v="2"/>
    <n v="8.7140000000000004"/>
    <x v="2"/>
    <n v="51"/>
    <n v="-0.11060437091163303"/>
    <n v="0"/>
    <x v="2"/>
    <m/>
    <m/>
    <m/>
    <m/>
  </r>
  <r>
    <n v="1189"/>
    <s v="MB-180853"/>
    <s v="Mick Brown"/>
    <x v="0"/>
    <x v="3"/>
    <s v="Cuba"/>
    <s v="Cienfuegos"/>
    <s v="Cienfuegos"/>
    <s v="LATAM"/>
    <s v="MX-2014-113915"/>
    <x v="99"/>
    <s v="Medium"/>
    <s v="OFF-SU-10004643"/>
    <x v="81"/>
    <x v="0"/>
    <s v="Supplies"/>
    <x v="8"/>
    <n v="21.657142857142848"/>
    <n v="28.857142857142851"/>
    <n v="403.99999999999989"/>
    <n v="0"/>
    <n v="100.8"/>
    <x v="0"/>
    <d v="2014-10-14T00:00:00"/>
    <d v="2014-10-14T00:00:00"/>
    <n v="5"/>
    <x v="1"/>
    <n v="0"/>
    <x v="0"/>
    <n v="28.861999999999998"/>
    <x v="0"/>
    <n v="41"/>
    <n v="0.24950495049504956"/>
    <n v="0"/>
    <x v="2"/>
    <m/>
    <m/>
    <m/>
    <m/>
  </r>
  <r>
    <n v="1190"/>
    <s v="MB-180853"/>
    <s v="Mick Brown"/>
    <x v="0"/>
    <x v="3"/>
    <s v="Cuba"/>
    <s v="Cienfuegos"/>
    <s v="Cienfuegos"/>
    <s v="LATAM"/>
    <s v="MX-2014-113915"/>
    <x v="99"/>
    <s v="Medium"/>
    <s v="TEC-AC-10003556"/>
    <x v="855"/>
    <x v="2"/>
    <s v="Accessories"/>
    <x v="7"/>
    <n v="52.660000000000004"/>
    <n v="56"/>
    <n v="280"/>
    <n v="0"/>
    <n v="16.7"/>
    <x v="0"/>
    <d v="2014-10-14T00:00:00"/>
    <d v="2014-10-16T00:00:00"/>
    <n v="7"/>
    <x v="0"/>
    <n v="2"/>
    <x v="0"/>
    <n v="4.984"/>
    <x v="0"/>
    <n v="41"/>
    <n v="5.9642857142857143E-2"/>
    <n v="1"/>
    <x v="3"/>
    <m/>
    <m/>
    <m/>
    <m/>
  </r>
  <r>
    <n v="1191"/>
    <s v="MB-180853"/>
    <s v="Mick Brown"/>
    <x v="0"/>
    <x v="3"/>
    <s v="Cuba"/>
    <s v="Cienfuegos"/>
    <s v="Cienfuegos"/>
    <s v="LATAM"/>
    <s v="MX-2014-113915"/>
    <x v="99"/>
    <s v="Medium"/>
    <s v="FUR-BO-10002250"/>
    <x v="856"/>
    <x v="1"/>
    <s v="Bookcases"/>
    <x v="0"/>
    <n v="59.686666666666667"/>
    <n v="114.66666666666666"/>
    <n v="344"/>
    <n v="0"/>
    <n v="164.94"/>
    <x v="0"/>
    <d v="2014-10-14T00:00:00"/>
    <d v="2014-10-14T00:00:00"/>
    <n v="5"/>
    <x v="1"/>
    <n v="0"/>
    <x v="0"/>
    <n v="32.195999999999998"/>
    <x v="0"/>
    <n v="41"/>
    <n v="0.47947674418604652"/>
    <n v="0"/>
    <x v="2"/>
    <m/>
    <m/>
    <m/>
    <m/>
  </r>
  <r>
    <n v="1192"/>
    <s v="ZC-219103"/>
    <s v="Zuschuss Carroll"/>
    <x v="0"/>
    <x v="2"/>
    <s v="Honduras"/>
    <s v="Francisco Morazan"/>
    <s v="Tegucigalpa"/>
    <s v="LATAM"/>
    <s v="US-2013-155432"/>
    <x v="263"/>
    <s v="Medium"/>
    <s v="OFF-ST-10004412"/>
    <x v="93"/>
    <x v="0"/>
    <s v="Storage"/>
    <x v="0"/>
    <n v="35.013333333333328"/>
    <n v="39.68888888888889"/>
    <n v="71.44"/>
    <n v="0.4"/>
    <n v="-33.6"/>
    <x v="0"/>
    <d v="2013-12-10T00:00:00"/>
    <d v="2013-12-13T00:00:00"/>
    <n v="8"/>
    <x v="0"/>
    <n v="3"/>
    <x v="0"/>
    <n v="3.964"/>
    <x v="2"/>
    <n v="49"/>
    <n v="-0.4703247480403136"/>
    <n v="1"/>
    <x v="0"/>
    <m/>
    <m/>
    <m/>
    <m/>
  </r>
  <r>
    <n v="1193"/>
    <s v="TT-214603"/>
    <s v="Tonja Turnell"/>
    <x v="1"/>
    <x v="3"/>
    <s v="Cuba"/>
    <s v="Villa Clara"/>
    <s v="Santa Clara"/>
    <s v="LATAM"/>
    <s v="MX-2011-162523"/>
    <x v="466"/>
    <s v="Medium"/>
    <s v="FUR-CH-10001374"/>
    <x v="857"/>
    <x v="1"/>
    <s v="Chairs"/>
    <x v="9"/>
    <n v="29.22666666666667"/>
    <n v="53.166666666666671"/>
    <n v="319"/>
    <n v="0"/>
    <n v="143.63999999999999"/>
    <x v="0"/>
    <d v="2011-07-03T00:00:00"/>
    <d v="2011-07-03T00:00:00"/>
    <n v="5"/>
    <x v="1"/>
    <n v="0"/>
    <x v="3"/>
    <n v="12.896000000000001"/>
    <x v="3"/>
    <n v="27"/>
    <n v="0.45028213166144199"/>
    <n v="0"/>
    <x v="2"/>
    <m/>
    <m/>
    <m/>
    <m/>
  </r>
  <r>
    <n v="1194"/>
    <s v="TT-214603"/>
    <s v="Tonja Turnell"/>
    <x v="1"/>
    <x v="3"/>
    <s v="Cuba"/>
    <s v="Villa Clara"/>
    <s v="Santa Clara"/>
    <s v="LATAM"/>
    <s v="MX-2011-162523"/>
    <x v="466"/>
    <s v="Medium"/>
    <s v="OFF-EN-10000338"/>
    <x v="738"/>
    <x v="0"/>
    <s v="Envelopes"/>
    <x v="2"/>
    <n v="12.36"/>
    <n v="24.5"/>
    <n v="49"/>
    <n v="0"/>
    <n v="24.28"/>
    <x v="0"/>
    <d v="2011-07-03T00:00:00"/>
    <d v="2011-07-05T00:00:00"/>
    <n v="7"/>
    <x v="0"/>
    <n v="2"/>
    <x v="3"/>
    <n v="3.077"/>
    <x v="3"/>
    <n v="27"/>
    <n v="0.49551020408163265"/>
    <n v="1"/>
    <x v="3"/>
    <m/>
    <m/>
    <m/>
    <m/>
  </r>
  <r>
    <n v="1195"/>
    <s v="TS-215053"/>
    <s v="Tony Sayre"/>
    <x v="0"/>
    <x v="3"/>
    <s v="Dominican Republic"/>
    <s v="Santo Domingo"/>
    <s v="Santo Domingo"/>
    <s v="LATAM"/>
    <s v="US-2014-103604"/>
    <x v="467"/>
    <s v="Medium"/>
    <s v="OFF-ST-10003056"/>
    <x v="541"/>
    <x v="0"/>
    <s v="Storage"/>
    <x v="4"/>
    <n v="14.808000000000002"/>
    <n v="15.585000000000001"/>
    <n v="12.468000000000002"/>
    <n v="0.2"/>
    <n v="-2.34"/>
    <x v="0"/>
    <d v="2014-08-07T00:00:00"/>
    <d v="2014-08-07T00:00:00"/>
    <n v="5"/>
    <x v="1"/>
    <n v="0"/>
    <x v="5"/>
    <n v="0.26700000000000002"/>
    <x v="0"/>
    <n v="31"/>
    <n v="-0.1876804619826756"/>
    <n v="0"/>
    <x v="2"/>
    <m/>
    <m/>
    <m/>
    <m/>
  </r>
  <r>
    <n v="1196"/>
    <s v="CB-124153"/>
    <s v="Christy Brittain"/>
    <x v="0"/>
    <x v="1"/>
    <s v="Brazil"/>
    <s v="Espirito Santo"/>
    <s v="Guarapari"/>
    <s v="LATAM"/>
    <s v="MX-2014-109477"/>
    <x v="203"/>
    <s v="Medium"/>
    <s v="FUR-FU-10002122"/>
    <x v="851"/>
    <x v="1"/>
    <s v="Furnishings"/>
    <x v="2"/>
    <n v="70.58"/>
    <n v="73.5"/>
    <n v="147"/>
    <n v="0"/>
    <n v="5.84"/>
    <x v="0"/>
    <d v="2014-07-02T00:00:00"/>
    <d v="2014-07-05T00:00:00"/>
    <n v="8"/>
    <x v="0"/>
    <n v="3"/>
    <x v="2"/>
    <n v="16.268000000000001"/>
    <x v="0"/>
    <n v="26"/>
    <n v="3.9727891156462587E-2"/>
    <n v="1"/>
    <x v="0"/>
    <m/>
    <m/>
    <m/>
    <m/>
  </r>
  <r>
    <n v="1197"/>
    <s v="DB-129103"/>
    <s v="Daniel Byrd"/>
    <x v="1"/>
    <x v="0"/>
    <s v="Mexico"/>
    <s v="Baja California"/>
    <s v="Mexicali"/>
    <s v="LATAM"/>
    <s v="MX-2014-149622"/>
    <x v="465"/>
    <s v="High"/>
    <s v="OFF-ST-10000028"/>
    <x v="858"/>
    <x v="0"/>
    <s v="Storage"/>
    <x v="0"/>
    <n v="30.573333333333327"/>
    <n v="41.333333333333329"/>
    <n v="123.99999999999999"/>
    <n v="0"/>
    <n v="32.28"/>
    <x v="1"/>
    <d v="2014-11-16T00:00:00"/>
    <d v="2014-11-16T00:00:00"/>
    <n v="3"/>
    <x v="1"/>
    <n v="0"/>
    <x v="0"/>
    <n v="7.7140000000000004"/>
    <x v="0"/>
    <n v="46"/>
    <n v="0.26032258064516134"/>
    <n v="0"/>
    <x v="2"/>
    <m/>
    <m/>
    <m/>
    <m/>
  </r>
  <r>
    <n v="1198"/>
    <s v="DB-129103"/>
    <s v="Daniel Byrd"/>
    <x v="1"/>
    <x v="0"/>
    <s v="Mexico"/>
    <s v="Baja California"/>
    <s v="Mexicali"/>
    <s v="LATAM"/>
    <s v="MX-2014-149622"/>
    <x v="465"/>
    <s v="High"/>
    <s v="OFF-LA-10002295"/>
    <x v="859"/>
    <x v="0"/>
    <s v="Labels"/>
    <x v="4"/>
    <n v="3.7"/>
    <n v="7"/>
    <n v="7"/>
    <n v="0"/>
    <n v="3.3"/>
    <x v="1"/>
    <d v="2014-11-16T00:00:00"/>
    <d v="2014-11-16T00:00:00"/>
    <n v="3"/>
    <x v="1"/>
    <n v="0"/>
    <x v="0"/>
    <n v="0.495"/>
    <x v="0"/>
    <n v="46"/>
    <n v="0.47142857142857142"/>
    <n v="0"/>
    <x v="2"/>
    <m/>
    <m/>
    <m/>
    <m/>
  </r>
  <r>
    <n v="1199"/>
    <s v="DB-129103"/>
    <s v="Daniel Byrd"/>
    <x v="1"/>
    <x v="0"/>
    <s v="Mexico"/>
    <s v="Baja California"/>
    <s v="Mexicali"/>
    <s v="LATAM"/>
    <s v="MX-2014-149622"/>
    <x v="465"/>
    <s v="High"/>
    <s v="OFF-ST-10000990"/>
    <x v="80"/>
    <x v="0"/>
    <s v="Storage"/>
    <x v="6"/>
    <n v="129.38"/>
    <n v="132"/>
    <n v="1188"/>
    <n v="0"/>
    <n v="23.58"/>
    <x v="1"/>
    <d v="2014-11-16T00:00:00"/>
    <d v="2014-11-16T00:00:00"/>
    <n v="3"/>
    <x v="1"/>
    <n v="0"/>
    <x v="0"/>
    <n v="107.462"/>
    <x v="0"/>
    <n v="46"/>
    <n v="1.9848484848484848E-2"/>
    <n v="0"/>
    <x v="2"/>
    <m/>
    <m/>
    <m/>
    <m/>
  </r>
  <r>
    <n v="1200"/>
    <s v="PK-190753"/>
    <s v="Pete Kriz"/>
    <x v="0"/>
    <x v="1"/>
    <s v="Colombia"/>
    <s v="Boyaca"/>
    <s v="Duitama"/>
    <s v="LATAM"/>
    <s v="MX-2014-120271"/>
    <x v="108"/>
    <s v="Medium"/>
    <s v="TEC-CO-10003694"/>
    <x v="384"/>
    <x v="2"/>
    <s v="Copiers"/>
    <x v="2"/>
    <n v="238.27761399999994"/>
    <n v="253.47756913827652"/>
    <n v="505.94122799999991"/>
    <n v="2E-3"/>
    <n v="29.385999999999999"/>
    <x v="0"/>
    <d v="2014-12-28T00:00:00"/>
    <d v="2014-12-28T00:00:00"/>
    <n v="5"/>
    <x v="1"/>
    <n v="0"/>
    <x v="3"/>
    <n v="26.207000000000001"/>
    <x v="0"/>
    <n v="52"/>
    <n v="5.8081845032008354E-2"/>
    <n v="0"/>
    <x v="2"/>
    <m/>
    <m/>
    <m/>
    <m/>
  </r>
  <r>
    <n v="1201"/>
    <s v="PK-190753"/>
    <s v="Pete Kriz"/>
    <x v="0"/>
    <x v="1"/>
    <s v="Colombia"/>
    <s v="Boyaca"/>
    <s v="Duitama"/>
    <s v="LATAM"/>
    <s v="MX-2014-120271"/>
    <x v="108"/>
    <s v="Medium"/>
    <s v="OFF-SU-10001132"/>
    <x v="39"/>
    <x v="0"/>
    <s v="Supplies"/>
    <x v="7"/>
    <n v="17.940000000000001"/>
    <n v="26"/>
    <n v="130"/>
    <n v="0"/>
    <n v="40.299999999999997"/>
    <x v="0"/>
    <d v="2014-12-28T00:00:00"/>
    <d v="2014-12-30T00:00:00"/>
    <n v="7"/>
    <x v="0"/>
    <n v="2"/>
    <x v="3"/>
    <n v="8.07"/>
    <x v="0"/>
    <n v="52"/>
    <n v="0.31"/>
    <n v="1"/>
    <x v="3"/>
    <m/>
    <m/>
    <m/>
    <m/>
  </r>
  <r>
    <n v="1202"/>
    <s v="DE-132553"/>
    <s v="Deanra Eno"/>
    <x v="1"/>
    <x v="2"/>
    <s v="Panama"/>
    <s v="Panama"/>
    <s v="Panama City"/>
    <s v="LATAM"/>
    <s v="MX-2013-119704"/>
    <x v="468"/>
    <s v="High"/>
    <s v="FUR-BO-10003688"/>
    <x v="231"/>
    <x v="1"/>
    <s v="Bookcases"/>
    <x v="4"/>
    <n v="47.659200000000006"/>
    <n v="82.218666666666678"/>
    <n v="49.331200000000003"/>
    <n v="0.4"/>
    <n v="1.6719999999999999"/>
    <x v="0"/>
    <d v="2013-09-03T00:00:00"/>
    <d v="2013-09-03T00:00:00"/>
    <n v="5"/>
    <x v="1"/>
    <n v="0"/>
    <x v="0"/>
    <n v="5.8680000000000003"/>
    <x v="2"/>
    <n v="35"/>
    <n v="3.3893357550596782E-2"/>
    <n v="0"/>
    <x v="2"/>
    <m/>
    <m/>
    <m/>
    <m/>
  </r>
  <r>
    <n v="1203"/>
    <s v="DE-132553"/>
    <s v="Deanra Eno"/>
    <x v="1"/>
    <x v="2"/>
    <s v="Panama"/>
    <s v="Panama"/>
    <s v="Panama City"/>
    <s v="LATAM"/>
    <s v="MX-2013-119704"/>
    <x v="468"/>
    <s v="High"/>
    <s v="OFF-EN-10000084"/>
    <x v="412"/>
    <x v="0"/>
    <s v="Envelopes"/>
    <x v="2"/>
    <n v="9.2560000000000002"/>
    <n v="18.693333333333332"/>
    <n v="22.431999999999999"/>
    <n v="0.4"/>
    <n v="3.92"/>
    <x v="0"/>
    <d v="2013-09-03T00:00:00"/>
    <d v="2013-09-03T00:00:00"/>
    <n v="5"/>
    <x v="1"/>
    <n v="0"/>
    <x v="0"/>
    <n v="2.36"/>
    <x v="2"/>
    <n v="35"/>
    <n v="0.1747503566333809"/>
    <n v="0"/>
    <x v="2"/>
    <m/>
    <m/>
    <m/>
    <m/>
  </r>
  <r>
    <n v="1204"/>
    <s v="SJ-205003"/>
    <s v="Shirley Jackson"/>
    <x v="0"/>
    <x v="3"/>
    <s v="Cuba"/>
    <s v="Pinar del Rio"/>
    <s v="Consolacion del Sur"/>
    <s v="LATAM"/>
    <s v="MX-2013-158715"/>
    <x v="469"/>
    <s v="Medium"/>
    <s v="FUR-TA-10003663"/>
    <x v="860"/>
    <x v="1"/>
    <s v="Tables"/>
    <x v="0"/>
    <n v="324.71999999999997"/>
    <n v="328"/>
    <n v="984"/>
    <n v="0"/>
    <n v="9.84"/>
    <x v="0"/>
    <d v="2013-09-13T00:00:00"/>
    <d v="2013-09-13T00:00:00"/>
    <n v="5"/>
    <x v="1"/>
    <n v="0"/>
    <x v="6"/>
    <n v="38.286999999999999"/>
    <x v="2"/>
    <n v="37"/>
    <n v="0.01"/>
    <n v="0"/>
    <x v="2"/>
    <m/>
    <m/>
    <m/>
    <m/>
  </r>
  <r>
    <n v="1205"/>
    <s v="CA-122653"/>
    <s v="Christina Anderson"/>
    <x v="0"/>
    <x v="0"/>
    <s v="Mexico"/>
    <s v="Quintana Roo"/>
    <s v="Cancun"/>
    <s v="LATAM"/>
    <s v="MX-2012-153136"/>
    <x v="470"/>
    <s v="High"/>
    <s v="OFF-SU-10001894"/>
    <x v="861"/>
    <x v="0"/>
    <s v="Supplies"/>
    <x v="7"/>
    <n v="10.66"/>
    <n v="14.6"/>
    <n v="73"/>
    <n v="0"/>
    <n v="19.7"/>
    <x v="1"/>
    <d v="2012-07-05T00:00:00"/>
    <d v="2012-07-05T00:00:00"/>
    <n v="3"/>
    <x v="1"/>
    <n v="0"/>
    <x v="1"/>
    <n v="10.531000000000001"/>
    <x v="1"/>
    <n v="27"/>
    <n v="0.26986301369863014"/>
    <n v="0"/>
    <x v="2"/>
    <m/>
    <m/>
    <m/>
    <m/>
  </r>
  <r>
    <n v="1206"/>
    <s v="EM-140653"/>
    <s v="Erin Mull"/>
    <x v="0"/>
    <x v="0"/>
    <s v="Mexico"/>
    <s v="Queretaro"/>
    <s v="Queretaro"/>
    <s v="LATAM"/>
    <s v="MX-2012-159905"/>
    <x v="426"/>
    <s v="Critical"/>
    <s v="OFF-FA-10004946"/>
    <x v="702"/>
    <x v="0"/>
    <s v="Fasteners"/>
    <x v="7"/>
    <n v="6.4599999999999991"/>
    <n v="7.3999999999999995"/>
    <n v="37"/>
    <n v="0"/>
    <n v="4.7"/>
    <x v="2"/>
    <d v="2012-11-29T00:00:00"/>
    <d v="2012-12-01T00:00:00"/>
    <n v="4"/>
    <x v="0"/>
    <n v="2"/>
    <x v="3"/>
    <n v="8.4860000000000007"/>
    <x v="1"/>
    <n v="48"/>
    <n v="0.12702702702702703"/>
    <n v="1"/>
    <x v="3"/>
    <m/>
    <m/>
    <m/>
    <m/>
  </r>
  <r>
    <n v="1207"/>
    <s v="EM-140653"/>
    <s v="Erin Mull"/>
    <x v="0"/>
    <x v="0"/>
    <s v="Mexico"/>
    <s v="Queretaro"/>
    <s v="Queretaro"/>
    <s v="LATAM"/>
    <s v="MX-2012-159905"/>
    <x v="426"/>
    <s v="Critical"/>
    <s v="OFF-EN-10003939"/>
    <x v="612"/>
    <x v="0"/>
    <s v="Envelopes"/>
    <x v="0"/>
    <n v="21.95333333333333"/>
    <n v="31.333333333333329"/>
    <n v="93.999999999999986"/>
    <n v="0"/>
    <n v="28.14"/>
    <x v="2"/>
    <d v="2012-11-29T00:00:00"/>
    <d v="2012-11-29T00:00:00"/>
    <n v="2"/>
    <x v="1"/>
    <n v="0"/>
    <x v="3"/>
    <n v="10.888"/>
    <x v="1"/>
    <n v="48"/>
    <n v="0.29936170212765961"/>
    <n v="0"/>
    <x v="2"/>
    <m/>
    <m/>
    <m/>
    <m/>
  </r>
  <r>
    <n v="1208"/>
    <s v="EM-140653"/>
    <s v="Erin Mull"/>
    <x v="0"/>
    <x v="0"/>
    <s v="Mexico"/>
    <s v="Queretaro"/>
    <s v="Queretaro"/>
    <s v="LATAM"/>
    <s v="MX-2012-159905"/>
    <x v="426"/>
    <s v="Critical"/>
    <s v="TEC-AC-10001756"/>
    <x v="862"/>
    <x v="2"/>
    <s v="Accessories"/>
    <x v="7"/>
    <n v="16.28"/>
    <n v="28.6"/>
    <n v="143"/>
    <n v="0"/>
    <n v="61.6"/>
    <x v="2"/>
    <d v="2012-11-29T00:00:00"/>
    <d v="2012-11-29T00:00:00"/>
    <n v="2"/>
    <x v="1"/>
    <n v="0"/>
    <x v="3"/>
    <n v="56.606000000000002"/>
    <x v="1"/>
    <n v="48"/>
    <n v="0.43076923076923079"/>
    <n v="0"/>
    <x v="2"/>
    <m/>
    <m/>
    <m/>
    <m/>
  </r>
  <r>
    <n v="1209"/>
    <s v="EM-140653"/>
    <s v="Erin Mull"/>
    <x v="0"/>
    <x v="0"/>
    <s v="Mexico"/>
    <s v="Queretaro"/>
    <s v="Queretaro"/>
    <s v="LATAM"/>
    <s v="MX-2012-159905"/>
    <x v="426"/>
    <s v="Critical"/>
    <s v="FUR-FU-10001135"/>
    <x v="863"/>
    <x v="1"/>
    <s v="Furnishings"/>
    <x v="0"/>
    <n v="22.816800000000001"/>
    <n v="34.674666666666667"/>
    <n v="62.414400000000001"/>
    <n v="0.4"/>
    <n v="-6.0359999999999996"/>
    <x v="2"/>
    <d v="2012-11-29T00:00:00"/>
    <d v="2012-11-29T00:00:00"/>
    <n v="2"/>
    <x v="1"/>
    <n v="0"/>
    <x v="3"/>
    <n v="6.7720000000000002"/>
    <x v="1"/>
    <n v="48"/>
    <n v="-9.6708451895716363E-2"/>
    <n v="0"/>
    <x v="2"/>
    <m/>
    <m/>
    <m/>
    <m/>
  </r>
  <r>
    <n v="1210"/>
    <s v="DB-134053"/>
    <s v="Denny Blanton"/>
    <x v="0"/>
    <x v="0"/>
    <s v="Mexico"/>
    <s v="Tamaulipas"/>
    <s v="Miramar"/>
    <s v="LATAM"/>
    <s v="US-2011-120383"/>
    <x v="471"/>
    <s v="High"/>
    <s v="FUR-CH-10004844"/>
    <x v="505"/>
    <x v="1"/>
    <s v="Chairs"/>
    <x v="2"/>
    <n v="115.712"/>
    <n v="116.81499999999998"/>
    <n v="186.904"/>
    <n v="0.2"/>
    <n v="-44.52"/>
    <x v="2"/>
    <d v="2011-11-04T00:00:00"/>
    <d v="2011-11-05T00:00:00"/>
    <n v="3"/>
    <x v="0"/>
    <n v="1"/>
    <x v="4"/>
    <n v="26.812999999999999"/>
    <x v="3"/>
    <n v="45"/>
    <n v="-0.23819714933869796"/>
    <n v="1"/>
    <x v="1"/>
    <m/>
    <m/>
    <m/>
    <m/>
  </r>
  <r>
    <n v="1211"/>
    <s v="DB-134053"/>
    <s v="Denny Blanton"/>
    <x v="0"/>
    <x v="0"/>
    <s v="Mexico"/>
    <s v="Tamaulipas"/>
    <s v="Miramar"/>
    <s v="LATAM"/>
    <s v="US-2011-120383"/>
    <x v="471"/>
    <s v="High"/>
    <s v="OFF-BI-10004980"/>
    <x v="864"/>
    <x v="0"/>
    <s v="Binders"/>
    <x v="2"/>
    <n v="3.44"/>
    <n v="4"/>
    <n v="8"/>
    <n v="0"/>
    <n v="1.1200000000000001"/>
    <x v="2"/>
    <d v="2011-11-04T00:00:00"/>
    <d v="2011-11-04T00:00:00"/>
    <n v="2"/>
    <x v="1"/>
    <n v="0"/>
    <x v="4"/>
    <n v="0.93"/>
    <x v="3"/>
    <n v="45"/>
    <n v="0.14000000000000001"/>
    <n v="0"/>
    <x v="2"/>
    <m/>
    <m/>
    <m/>
    <m/>
  </r>
  <r>
    <n v="1212"/>
    <s v="LS-169453"/>
    <s v="Linda Southworth"/>
    <x v="2"/>
    <x v="3"/>
    <s v="Dominican Republic"/>
    <s v="La Romana"/>
    <s v="La Romana"/>
    <s v="LATAM"/>
    <s v="MX-2013-158078"/>
    <x v="472"/>
    <s v="High"/>
    <s v="OFF-ST-10001440"/>
    <x v="431"/>
    <x v="0"/>
    <s v="Storage"/>
    <x v="7"/>
    <n v="15.355200000000002"/>
    <n v="30.074000000000002"/>
    <n v="120.29600000000001"/>
    <n v="0.2"/>
    <n v="43.52"/>
    <x v="2"/>
    <d v="2013-10-14T00:00:00"/>
    <d v="2013-10-14T00:00:00"/>
    <n v="2"/>
    <x v="1"/>
    <n v="0"/>
    <x v="5"/>
    <n v="18.654"/>
    <x v="2"/>
    <n v="41"/>
    <n v="0.36177429008445833"/>
    <n v="0"/>
    <x v="2"/>
    <m/>
    <m/>
    <m/>
    <m/>
  </r>
  <r>
    <n v="1213"/>
    <s v="BT-113053"/>
    <s v="Beth Thompson"/>
    <x v="1"/>
    <x v="1"/>
    <s v="Chile"/>
    <s v="Biobio"/>
    <s v="Talcahuano"/>
    <s v="LATAM"/>
    <s v="MX-2013-102547"/>
    <x v="473"/>
    <s v="High"/>
    <s v="OFF-EN-10004989"/>
    <x v="427"/>
    <x v="0"/>
    <s v="Envelopes"/>
    <x v="7"/>
    <n v="16.740000000000002"/>
    <n v="18"/>
    <n v="90"/>
    <n v="0"/>
    <n v="6.3"/>
    <x v="0"/>
    <d v="2013-11-26T00:00:00"/>
    <d v="2013-11-26T00:00:00"/>
    <n v="5"/>
    <x v="1"/>
    <n v="0"/>
    <x v="0"/>
    <n v="8.7140000000000004"/>
    <x v="2"/>
    <n v="47"/>
    <n v="6.9999999999999993E-2"/>
    <n v="0"/>
    <x v="2"/>
    <m/>
    <m/>
    <m/>
    <m/>
  </r>
  <r>
    <n v="1214"/>
    <s v="BT-113053"/>
    <s v="Beth Thompson"/>
    <x v="1"/>
    <x v="1"/>
    <s v="Chile"/>
    <s v="Biobio"/>
    <s v="Talcahuano"/>
    <s v="LATAM"/>
    <s v="MX-2013-102547"/>
    <x v="473"/>
    <s v="High"/>
    <s v="OFF-BI-10003472"/>
    <x v="71"/>
    <x v="0"/>
    <s v="Binders"/>
    <x v="5"/>
    <n v="2.6371428571428575"/>
    <n v="4.8571428571428568"/>
    <n v="34"/>
    <n v="0"/>
    <n v="15.54"/>
    <x v="0"/>
    <d v="2013-11-26T00:00:00"/>
    <d v="2013-11-26T00:00:00"/>
    <n v="5"/>
    <x v="1"/>
    <n v="0"/>
    <x v="0"/>
    <n v="1.2889999999999999"/>
    <x v="2"/>
    <n v="47"/>
    <n v="0.45705882352941174"/>
    <n v="0"/>
    <x v="2"/>
    <m/>
    <m/>
    <m/>
    <m/>
  </r>
  <r>
    <n v="1215"/>
    <s v="BT-113053"/>
    <s v="Beth Thompson"/>
    <x v="1"/>
    <x v="1"/>
    <s v="Chile"/>
    <s v="Biobio"/>
    <s v="Talcahuano"/>
    <s v="LATAM"/>
    <s v="MX-2013-102547"/>
    <x v="473"/>
    <s v="High"/>
    <s v="TEC-AC-10003615"/>
    <x v="483"/>
    <x v="2"/>
    <s v="Accessories"/>
    <x v="2"/>
    <n v="118.72"/>
    <n v="172"/>
    <n v="344"/>
    <n v="0"/>
    <n v="106.56"/>
    <x v="0"/>
    <d v="2013-11-26T00:00:00"/>
    <d v="2013-11-26T00:00:00"/>
    <n v="5"/>
    <x v="1"/>
    <n v="0"/>
    <x v="0"/>
    <n v="35.301000000000002"/>
    <x v="2"/>
    <n v="47"/>
    <n v="0.30976744186046512"/>
    <n v="0"/>
    <x v="2"/>
    <m/>
    <m/>
    <m/>
    <m/>
  </r>
  <r>
    <n v="1216"/>
    <s v="BT-113053"/>
    <s v="Beth Thompson"/>
    <x v="1"/>
    <x v="1"/>
    <s v="Chile"/>
    <s v="Biobio"/>
    <s v="Talcahuano"/>
    <s v="LATAM"/>
    <s v="MX-2013-102547"/>
    <x v="473"/>
    <s v="High"/>
    <s v="FUR-BO-10003438"/>
    <x v="91"/>
    <x v="1"/>
    <s v="Bookcases"/>
    <x v="0"/>
    <n v="65.073333333333338"/>
    <n v="82.333333333333343"/>
    <n v="247.00000000000003"/>
    <n v="0"/>
    <n v="51.78"/>
    <x v="0"/>
    <d v="2013-11-26T00:00:00"/>
    <d v="2013-11-26T00:00:00"/>
    <n v="5"/>
    <x v="1"/>
    <n v="0"/>
    <x v="0"/>
    <n v="37.591999999999999"/>
    <x v="2"/>
    <n v="47"/>
    <n v="0.20963562753036435"/>
    <n v="0"/>
    <x v="2"/>
    <m/>
    <m/>
    <m/>
    <m/>
  </r>
  <r>
    <n v="1217"/>
    <s v="BT-113053"/>
    <s v="Beth Thompson"/>
    <x v="1"/>
    <x v="1"/>
    <s v="Chile"/>
    <s v="Biobio"/>
    <s v="Talcahuano"/>
    <s v="LATAM"/>
    <s v="MX-2013-102547"/>
    <x v="473"/>
    <s v="High"/>
    <s v="OFF-PA-10002382"/>
    <x v="791"/>
    <x v="0"/>
    <s v="Paper"/>
    <x v="3"/>
    <n v="16.329999999999998"/>
    <n v="18.75"/>
    <n v="75"/>
    <n v="0"/>
    <n v="9.68"/>
    <x v="0"/>
    <d v="2013-11-26T00:00:00"/>
    <d v="2013-11-26T00:00:00"/>
    <n v="5"/>
    <x v="1"/>
    <n v="0"/>
    <x v="0"/>
    <n v="12.817"/>
    <x v="2"/>
    <n v="47"/>
    <n v="0.12906666666666666"/>
    <n v="0"/>
    <x v="2"/>
    <m/>
    <m/>
    <m/>
    <m/>
  </r>
  <r>
    <n v="1218"/>
    <s v="BT-113053"/>
    <s v="Beth Thompson"/>
    <x v="1"/>
    <x v="1"/>
    <s v="Chile"/>
    <s v="Biobio"/>
    <s v="Talcahuano"/>
    <s v="LATAM"/>
    <s v="MX-2013-102547"/>
    <x v="473"/>
    <s v="High"/>
    <s v="FUR-FU-10000159"/>
    <x v="865"/>
    <x v="1"/>
    <s v="Furnishings"/>
    <x v="4"/>
    <n v="46.68"/>
    <n v="73"/>
    <n v="73"/>
    <n v="0"/>
    <n v="26.32"/>
    <x v="0"/>
    <d v="2013-11-26T00:00:00"/>
    <d v="2013-11-26T00:00:00"/>
    <n v="5"/>
    <x v="1"/>
    <n v="0"/>
    <x v="0"/>
    <n v="2.589"/>
    <x v="2"/>
    <n v="47"/>
    <n v="0.36054794520547945"/>
    <n v="0"/>
    <x v="2"/>
    <m/>
    <m/>
    <m/>
    <m/>
  </r>
  <r>
    <n v="1219"/>
    <s v="JF-152953"/>
    <s v="Jason Fortune-"/>
    <x v="0"/>
    <x v="2"/>
    <s v="Panama"/>
    <s v="Panama"/>
    <s v="San Miguelito"/>
    <s v="LATAM"/>
    <s v="US-2014-147900"/>
    <x v="474"/>
    <s v="Medium"/>
    <s v="FUR-CH-10002297"/>
    <x v="755"/>
    <x v="1"/>
    <s v="Chairs"/>
    <x v="7"/>
    <n v="31.374399999999998"/>
    <n v="37.797333333333334"/>
    <n v="113.39200000000001"/>
    <n v="0.4"/>
    <n v="-43.48"/>
    <x v="0"/>
    <d v="2014-10-06T00:00:00"/>
    <d v="2014-10-06T00:00:00"/>
    <n v="5"/>
    <x v="1"/>
    <n v="0"/>
    <x v="4"/>
    <n v="8.3059999999999992"/>
    <x v="0"/>
    <n v="40"/>
    <n v="-0.38344856780019748"/>
    <n v="0"/>
    <x v="2"/>
    <m/>
    <m/>
    <m/>
    <m/>
  </r>
  <r>
    <n v="1220"/>
    <s v="JJ-154453"/>
    <s v="Jennifer Jackson"/>
    <x v="0"/>
    <x v="0"/>
    <s v="Mexico"/>
    <s v="Baja California"/>
    <s v="Tijuana"/>
    <s v="LATAM"/>
    <s v="MX-2013-123134"/>
    <x v="459"/>
    <s v="Medium"/>
    <s v="FUR-CH-10004755"/>
    <x v="866"/>
    <x v="1"/>
    <s v="Chairs"/>
    <x v="3"/>
    <n v="66.711600000000004"/>
    <n v="105.30449999999999"/>
    <n v="336.9744"/>
    <n v="0.2"/>
    <n v="70.128"/>
    <x v="1"/>
    <d v="2013-11-29T00:00:00"/>
    <d v="2013-11-29T00:00:00"/>
    <n v="3"/>
    <x v="1"/>
    <n v="0"/>
    <x v="3"/>
    <n v="28.765000000000001"/>
    <x v="2"/>
    <n v="48"/>
    <n v="0.20811076449724369"/>
    <n v="0"/>
    <x v="2"/>
    <m/>
    <m/>
    <m/>
    <m/>
  </r>
  <r>
    <n v="1221"/>
    <s v="JJ-154453"/>
    <s v="Jennifer Jackson"/>
    <x v="0"/>
    <x v="0"/>
    <s v="Mexico"/>
    <s v="Baja California"/>
    <s v="Tijuana"/>
    <s v="LATAM"/>
    <s v="MX-2013-123134"/>
    <x v="459"/>
    <s v="Medium"/>
    <s v="OFF-SU-10000171"/>
    <x v="867"/>
    <x v="0"/>
    <s v="Supplies"/>
    <x v="7"/>
    <n v="25.919999999999998"/>
    <n v="33.200000000000003"/>
    <n v="166"/>
    <n v="0"/>
    <n v="36.4"/>
    <x v="1"/>
    <d v="2013-11-29T00:00:00"/>
    <d v="2013-11-29T00:00:00"/>
    <n v="3"/>
    <x v="1"/>
    <n v="0"/>
    <x v="3"/>
    <n v="20.152999999999999"/>
    <x v="2"/>
    <n v="48"/>
    <n v="0.21927710843373494"/>
    <n v="0"/>
    <x v="2"/>
    <m/>
    <m/>
    <m/>
    <m/>
  </r>
  <r>
    <n v="1222"/>
    <s v="JJ-154453"/>
    <s v="Jennifer Jackson"/>
    <x v="0"/>
    <x v="0"/>
    <s v="Mexico"/>
    <s v="Baja California"/>
    <s v="Tijuana"/>
    <s v="LATAM"/>
    <s v="MX-2013-123134"/>
    <x v="459"/>
    <s v="Medium"/>
    <s v="FUR-CH-10001795"/>
    <x v="721"/>
    <x v="1"/>
    <s v="Chairs"/>
    <x v="2"/>
    <n v="35.909600000000005"/>
    <n v="54.876999999999995"/>
    <n v="87.803200000000004"/>
    <n v="0.2"/>
    <n v="15.984"/>
    <x v="1"/>
    <d v="2013-11-29T00:00:00"/>
    <d v="2013-11-29T00:00:00"/>
    <n v="3"/>
    <x v="1"/>
    <n v="0"/>
    <x v="3"/>
    <n v="0.153"/>
    <x v="2"/>
    <n v="48"/>
    <n v="0.18204347905315524"/>
    <n v="0"/>
    <x v="2"/>
    <m/>
    <m/>
    <m/>
    <m/>
  </r>
  <r>
    <n v="1223"/>
    <s v="ME-180103"/>
    <s v="Michelle Ellison"/>
    <x v="2"/>
    <x v="2"/>
    <s v="Honduras"/>
    <s v="Francisco Morazan"/>
    <s v="Tegucigalpa"/>
    <s v="LATAM"/>
    <s v="US-2014-129336"/>
    <x v="475"/>
    <s v="Medium"/>
    <s v="OFF-EN-10002624"/>
    <x v="99"/>
    <x v="0"/>
    <s v="Envelopes"/>
    <x v="0"/>
    <n v="3.3501333333333339"/>
    <n v="5.5635555555555563"/>
    <n v="10.0144"/>
    <n v="0.4"/>
    <n v="-3.5999999999999997E-2"/>
    <x v="0"/>
    <d v="2014-08-03T00:00:00"/>
    <d v="2014-08-03T00:00:00"/>
    <n v="5"/>
    <x v="1"/>
    <n v="0"/>
    <x v="3"/>
    <n v="0.81599999999999995"/>
    <x v="0"/>
    <n v="31"/>
    <n v="-3.5948234542259143E-3"/>
    <n v="0"/>
    <x v="2"/>
    <m/>
    <m/>
    <m/>
    <m/>
  </r>
  <r>
    <n v="1224"/>
    <s v="ME-180103"/>
    <s v="Michelle Ellison"/>
    <x v="2"/>
    <x v="2"/>
    <s v="Honduras"/>
    <s v="Francisco Morazan"/>
    <s v="Tegucigalpa"/>
    <s v="LATAM"/>
    <s v="US-2014-129336"/>
    <x v="475"/>
    <s v="Medium"/>
    <s v="OFF-ST-10001335"/>
    <x v="234"/>
    <x v="0"/>
    <s v="Storage"/>
    <x v="4"/>
    <n v="80.811200000000028"/>
    <n v="106.33866666666671"/>
    <n v="63.803200000000025"/>
    <n v="0.4"/>
    <n v="-17.007999999999999"/>
    <x v="0"/>
    <d v="2014-08-03T00:00:00"/>
    <d v="2014-08-04T00:00:00"/>
    <n v="6"/>
    <x v="0"/>
    <n v="1"/>
    <x v="3"/>
    <n v="4.2649999999999997"/>
    <x v="0"/>
    <n v="31"/>
    <n v="-0.26656970183313677"/>
    <n v="1"/>
    <x v="1"/>
    <m/>
    <m/>
    <m/>
    <m/>
  </r>
  <r>
    <n v="1225"/>
    <s v="WB-218503"/>
    <s v="William Brown"/>
    <x v="0"/>
    <x v="0"/>
    <s v="Mexico"/>
    <s v="Nuevo Leon"/>
    <s v="Monterrey"/>
    <s v="LATAM"/>
    <s v="US-2012-113103"/>
    <x v="225"/>
    <s v="Medium"/>
    <s v="FUR-FU-10000975"/>
    <x v="868"/>
    <x v="1"/>
    <s v="Furnishings"/>
    <x v="2"/>
    <n v="22.5168"/>
    <n v="37.508000000000003"/>
    <n v="45.009599999999999"/>
    <n v="0.4"/>
    <n v="-2.4E-2"/>
    <x v="0"/>
    <d v="2012-09-16T00:00:00"/>
    <d v="2012-09-16T00:00:00"/>
    <n v="5"/>
    <x v="1"/>
    <n v="0"/>
    <x v="3"/>
    <n v="2.95"/>
    <x v="1"/>
    <n v="37"/>
    <n v="-5.3321957982297114E-4"/>
    <n v="0"/>
    <x v="2"/>
    <m/>
    <m/>
    <m/>
    <m/>
  </r>
  <r>
    <n v="1226"/>
    <s v="WB-218503"/>
    <s v="William Brown"/>
    <x v="0"/>
    <x v="0"/>
    <s v="Mexico"/>
    <s v="Nuevo Leon"/>
    <s v="Monterrey"/>
    <s v="LATAM"/>
    <s v="US-2012-113103"/>
    <x v="225"/>
    <s v="Medium"/>
    <s v="TEC-AC-10004334"/>
    <x v="869"/>
    <x v="2"/>
    <s v="Accessories"/>
    <x v="2"/>
    <n v="43.54"/>
    <n v="76.5"/>
    <n v="153"/>
    <n v="0"/>
    <n v="65.92"/>
    <x v="0"/>
    <d v="2012-09-16T00:00:00"/>
    <d v="2012-09-17T00:00:00"/>
    <n v="6"/>
    <x v="0"/>
    <n v="1"/>
    <x v="3"/>
    <n v="13.331"/>
    <x v="1"/>
    <n v="37"/>
    <n v="0.43084967320261441"/>
    <n v="1"/>
    <x v="1"/>
    <m/>
    <m/>
    <m/>
    <m/>
  </r>
  <r>
    <n v="1227"/>
    <s v="JH-161803"/>
    <s v="Justin Hirsh"/>
    <x v="0"/>
    <x v="0"/>
    <s v="Mexico"/>
    <s v="Distrito Federal"/>
    <s v="Mexico City"/>
    <s v="LATAM"/>
    <s v="MX-2011-153024"/>
    <x v="97"/>
    <s v="High"/>
    <s v="FUR-CH-10000343"/>
    <x v="159"/>
    <x v="1"/>
    <s v="Chairs"/>
    <x v="4"/>
    <n v="196.47040000000001"/>
    <n v="295.09800000000001"/>
    <n v="236.07840000000002"/>
    <n v="0.2"/>
    <n v="39.607999999999997"/>
    <x v="0"/>
    <d v="2011-12-04T00:00:00"/>
    <d v="2011-12-07T00:00:00"/>
    <n v="8"/>
    <x v="0"/>
    <n v="3"/>
    <x v="3"/>
    <n v="22.24"/>
    <x v="3"/>
    <n v="49"/>
    <n v="0.16777477312621566"/>
    <n v="1"/>
    <x v="0"/>
    <m/>
    <m/>
    <m/>
    <m/>
  </r>
  <r>
    <n v="1228"/>
    <s v="JH-161803"/>
    <s v="Justin Hirsh"/>
    <x v="0"/>
    <x v="0"/>
    <s v="Mexico"/>
    <s v="Distrito Federal"/>
    <s v="Mexico City"/>
    <s v="LATAM"/>
    <s v="MX-2011-153024"/>
    <x v="97"/>
    <s v="High"/>
    <s v="OFF-SU-10004663"/>
    <x v="615"/>
    <x v="0"/>
    <s v="Supplies"/>
    <x v="7"/>
    <n v="10.98"/>
    <n v="18"/>
    <n v="90"/>
    <n v="0"/>
    <n v="35.1"/>
    <x v="0"/>
    <d v="2011-12-04T00:00:00"/>
    <d v="2011-12-04T00:00:00"/>
    <n v="5"/>
    <x v="1"/>
    <n v="0"/>
    <x v="3"/>
    <n v="7.8150000000000004"/>
    <x v="3"/>
    <n v="49"/>
    <n v="0.39"/>
    <n v="0"/>
    <x v="2"/>
    <m/>
    <m/>
    <m/>
    <m/>
  </r>
  <r>
    <n v="1229"/>
    <s v="JH-161803"/>
    <s v="Justin Hirsh"/>
    <x v="0"/>
    <x v="0"/>
    <s v="Mexico"/>
    <s v="Distrito Federal"/>
    <s v="Mexico City"/>
    <s v="LATAM"/>
    <s v="MX-2011-153024"/>
    <x v="97"/>
    <s v="High"/>
    <s v="OFF-ST-10001335"/>
    <x v="234"/>
    <x v="0"/>
    <s v="Storage"/>
    <x v="0"/>
    <n v="73.573333333333338"/>
    <n v="94.333333333333343"/>
    <n v="283"/>
    <n v="0"/>
    <n v="62.28"/>
    <x v="0"/>
    <d v="2011-12-04T00:00:00"/>
    <d v="2011-12-04T00:00:00"/>
    <n v="5"/>
    <x v="1"/>
    <n v="0"/>
    <x v="3"/>
    <n v="18.143000000000001"/>
    <x v="3"/>
    <n v="49"/>
    <n v="0.22007067137809189"/>
    <n v="0"/>
    <x v="2"/>
    <m/>
    <m/>
    <m/>
    <m/>
  </r>
  <r>
    <n v="1230"/>
    <s v="MH-181153"/>
    <s v="Mick Hernandez"/>
    <x v="1"/>
    <x v="2"/>
    <s v="Honduras"/>
    <s v="Cortes"/>
    <s v="San Pedro Sula"/>
    <s v="LATAM"/>
    <s v="US-2011-123862"/>
    <x v="476"/>
    <s v="Medium"/>
    <s v="OFF-LA-10000236"/>
    <x v="400"/>
    <x v="0"/>
    <s v="Labels"/>
    <x v="3"/>
    <n v="10.211600000000001"/>
    <n v="11.112666666666669"/>
    <n v="26.670400000000004"/>
    <n v="0.4"/>
    <n v="-14.176"/>
    <x v="0"/>
    <d v="2011-08-11T00:00:00"/>
    <d v="2011-08-11T00:00:00"/>
    <n v="5"/>
    <x v="1"/>
    <n v="0"/>
    <x v="5"/>
    <n v="5.2999999999999999E-2"/>
    <x v="3"/>
    <n v="32"/>
    <n v="-0.53152558641790137"/>
    <n v="0"/>
    <x v="2"/>
    <m/>
    <m/>
    <m/>
    <m/>
  </r>
  <r>
    <n v="1231"/>
    <s v="MH-181153"/>
    <s v="Mick Hernandez"/>
    <x v="1"/>
    <x v="2"/>
    <s v="Honduras"/>
    <s v="Cortes"/>
    <s v="San Pedro Sula"/>
    <s v="LATAM"/>
    <s v="US-2011-123862"/>
    <x v="476"/>
    <s v="Medium"/>
    <s v="OFF-AR-10000614"/>
    <x v="870"/>
    <x v="0"/>
    <s v="Art"/>
    <x v="4"/>
    <n v="15.524000000000001"/>
    <n v="18.106666666666669"/>
    <n v="10.864000000000001"/>
    <n v="0.4"/>
    <n v="-4.66"/>
    <x v="0"/>
    <d v="2011-08-11T00:00:00"/>
    <d v="2011-08-11T00:00:00"/>
    <n v="5"/>
    <x v="1"/>
    <n v="0"/>
    <x v="5"/>
    <n v="0.64600000000000002"/>
    <x v="3"/>
    <n v="32"/>
    <n v="-0.42893961708394696"/>
    <n v="0"/>
    <x v="2"/>
    <m/>
    <m/>
    <m/>
    <m/>
  </r>
  <r>
    <n v="1232"/>
    <s v="MH-181153"/>
    <s v="Mick Hernandez"/>
    <x v="1"/>
    <x v="2"/>
    <s v="Honduras"/>
    <s v="Cortes"/>
    <s v="San Pedro Sula"/>
    <s v="LATAM"/>
    <s v="US-2011-123862"/>
    <x v="476"/>
    <s v="Medium"/>
    <s v="TEC-AC-10000376"/>
    <x v="323"/>
    <x v="2"/>
    <s v="Accessories"/>
    <x v="2"/>
    <n v="91.606399999999994"/>
    <n v="160.88400000000001"/>
    <n v="193.0608"/>
    <n v="0.4"/>
    <n v="9.8480000000000008"/>
    <x v="0"/>
    <d v="2011-08-11T00:00:00"/>
    <d v="2011-08-11T00:00:00"/>
    <n v="5"/>
    <x v="1"/>
    <n v="0"/>
    <x v="5"/>
    <n v="9.5649999999999995"/>
    <x v="3"/>
    <n v="32"/>
    <n v="5.1009837315498539E-2"/>
    <n v="0"/>
    <x v="2"/>
    <m/>
    <m/>
    <m/>
    <m/>
  </r>
  <r>
    <n v="1233"/>
    <s v="CL-127003"/>
    <s v="Craig Leslie"/>
    <x v="1"/>
    <x v="0"/>
    <s v="Mexico"/>
    <s v="Distrito Federal"/>
    <s v="Mexico City"/>
    <s v="LATAM"/>
    <s v="MX-2014-153661"/>
    <x v="17"/>
    <s v="Medium"/>
    <s v="OFF-BI-10002414"/>
    <x v="126"/>
    <x v="0"/>
    <s v="Binders"/>
    <x v="2"/>
    <n v="6.38"/>
    <n v="7"/>
    <n v="14"/>
    <n v="0"/>
    <n v="1.24"/>
    <x v="0"/>
    <d v="2014-11-03T00:00:00"/>
    <d v="2014-11-05T00:00:00"/>
    <n v="7"/>
    <x v="0"/>
    <n v="2"/>
    <x v="4"/>
    <n v="1.3320000000000001"/>
    <x v="0"/>
    <n v="44"/>
    <n v="8.8571428571428565E-2"/>
    <n v="1"/>
    <x v="3"/>
    <m/>
    <m/>
    <m/>
    <m/>
  </r>
  <r>
    <n v="1234"/>
    <s v="CL-127003"/>
    <s v="Craig Leslie"/>
    <x v="1"/>
    <x v="0"/>
    <s v="Mexico"/>
    <s v="Distrito Federal"/>
    <s v="Mexico City"/>
    <s v="LATAM"/>
    <s v="MX-2014-153661"/>
    <x v="17"/>
    <s v="Medium"/>
    <s v="OFF-FA-10002491"/>
    <x v="621"/>
    <x v="0"/>
    <s v="Fasteners"/>
    <x v="2"/>
    <n v="7.04"/>
    <n v="11"/>
    <n v="22"/>
    <n v="0"/>
    <n v="7.92"/>
    <x v="0"/>
    <d v="2014-11-03T00:00:00"/>
    <d v="2014-11-03T00:00:00"/>
    <n v="5"/>
    <x v="1"/>
    <n v="0"/>
    <x v="4"/>
    <n v="1.617"/>
    <x v="0"/>
    <n v="44"/>
    <n v="0.36"/>
    <n v="0"/>
    <x v="2"/>
    <m/>
    <m/>
    <m/>
    <m/>
  </r>
  <r>
    <n v="1235"/>
    <s v="NW-184003"/>
    <s v="Natalie Webber"/>
    <x v="0"/>
    <x v="0"/>
    <s v="Mexico"/>
    <s v="Mexico"/>
    <s v="Coacalco"/>
    <s v="LATAM"/>
    <s v="MX-2011-102988"/>
    <x v="477"/>
    <s v="Medium"/>
    <s v="FUR-TA-10000637"/>
    <x v="871"/>
    <x v="1"/>
    <s v="Tables"/>
    <x v="0"/>
    <n v="307.09013333333337"/>
    <n v="575.78266666666661"/>
    <n v="1381.8784000000001"/>
    <n v="0.2"/>
    <n v="460.608"/>
    <x v="0"/>
    <d v="2011-09-18T00:00:00"/>
    <d v="2011-09-20T00:00:00"/>
    <n v="7"/>
    <x v="0"/>
    <n v="2"/>
    <x v="3"/>
    <n v="80.525000000000006"/>
    <x v="3"/>
    <n v="38"/>
    <n v="0.33332021109816895"/>
    <n v="1"/>
    <x v="3"/>
    <m/>
    <m/>
    <m/>
    <m/>
  </r>
  <r>
    <n v="1236"/>
    <s v="RA-198853"/>
    <s v="Ruben Ausman"/>
    <x v="2"/>
    <x v="2"/>
    <s v="Guatemala"/>
    <s v="Guatemala"/>
    <s v="Villa Canales"/>
    <s v="LATAM"/>
    <s v="MX-2013-142678"/>
    <x v="202"/>
    <s v="Medium"/>
    <s v="TEC-AC-10001491"/>
    <x v="92"/>
    <x v="2"/>
    <s v="Accessories"/>
    <x v="2"/>
    <n v="26.68"/>
    <n v="27.5"/>
    <n v="55"/>
    <n v="0"/>
    <n v="1.64"/>
    <x v="0"/>
    <d v="2013-06-10T00:00:00"/>
    <d v="2013-06-13T00:00:00"/>
    <n v="8"/>
    <x v="0"/>
    <n v="3"/>
    <x v="4"/>
    <n v="4.9960000000000004"/>
    <x v="2"/>
    <n v="23"/>
    <n v="2.9818181818181817E-2"/>
    <n v="1"/>
    <x v="0"/>
    <m/>
    <m/>
    <m/>
    <m/>
  </r>
  <r>
    <n v="1237"/>
    <s v="RA-198853"/>
    <s v="Ruben Ausman"/>
    <x v="2"/>
    <x v="2"/>
    <s v="Guatemala"/>
    <s v="Guatemala"/>
    <s v="Villa Canales"/>
    <s v="LATAM"/>
    <s v="MX-2013-142678"/>
    <x v="202"/>
    <s v="Medium"/>
    <s v="OFF-FA-10002453"/>
    <x v="481"/>
    <x v="0"/>
    <s v="Fasteners"/>
    <x v="9"/>
    <n v="5.68"/>
    <n v="9"/>
    <n v="54"/>
    <n v="0"/>
    <n v="19.920000000000002"/>
    <x v="0"/>
    <d v="2013-06-10T00:00:00"/>
    <d v="2013-06-10T00:00:00"/>
    <n v="5"/>
    <x v="1"/>
    <n v="0"/>
    <x v="4"/>
    <n v="5.0510000000000002"/>
    <x v="2"/>
    <n v="23"/>
    <n v="0.36888888888888893"/>
    <n v="0"/>
    <x v="2"/>
    <m/>
    <m/>
    <m/>
    <m/>
  </r>
  <r>
    <n v="1238"/>
    <s v="RA-198853"/>
    <s v="Ruben Ausman"/>
    <x v="2"/>
    <x v="2"/>
    <s v="Guatemala"/>
    <s v="Guatemala"/>
    <s v="Villa Canales"/>
    <s v="LATAM"/>
    <s v="MX-2013-142678"/>
    <x v="202"/>
    <s v="Medium"/>
    <s v="OFF-PA-10003571"/>
    <x v="872"/>
    <x v="0"/>
    <s v="Paper"/>
    <x v="2"/>
    <n v="30.88"/>
    <n v="31.5"/>
    <n v="63"/>
    <n v="0"/>
    <n v="1.24"/>
    <x v="0"/>
    <d v="2013-06-10T00:00:00"/>
    <d v="2013-06-10T00:00:00"/>
    <n v="5"/>
    <x v="1"/>
    <n v="0"/>
    <x v="4"/>
    <n v="2.7120000000000002"/>
    <x v="2"/>
    <n v="23"/>
    <n v="1.9682539682539683E-2"/>
    <n v="0"/>
    <x v="2"/>
    <m/>
    <m/>
    <m/>
    <m/>
  </r>
  <r>
    <n v="1239"/>
    <s v="RA-198853"/>
    <s v="Ruben Ausman"/>
    <x v="2"/>
    <x v="2"/>
    <s v="Guatemala"/>
    <s v="Guatemala"/>
    <s v="Villa Canales"/>
    <s v="LATAM"/>
    <s v="MX-2013-142678"/>
    <x v="202"/>
    <s v="Medium"/>
    <s v="OFF-PA-10000320"/>
    <x v="873"/>
    <x v="0"/>
    <s v="Paper"/>
    <x v="7"/>
    <n v="6.62"/>
    <n v="11.2"/>
    <n v="56"/>
    <n v="0"/>
    <n v="22.9"/>
    <x v="0"/>
    <d v="2013-06-10T00:00:00"/>
    <d v="2013-06-13T00:00:00"/>
    <n v="8"/>
    <x v="0"/>
    <n v="3"/>
    <x v="4"/>
    <n v="2.4460000000000002"/>
    <x v="2"/>
    <n v="23"/>
    <n v="0.40892857142857142"/>
    <n v="1"/>
    <x v="0"/>
    <m/>
    <m/>
    <m/>
    <m/>
  </r>
  <r>
    <n v="1240"/>
    <s v="RA-198853"/>
    <s v="Ruben Ausman"/>
    <x v="2"/>
    <x v="2"/>
    <s v="Guatemala"/>
    <s v="Guatemala"/>
    <s v="Villa Canales"/>
    <s v="LATAM"/>
    <s v="MX-2013-142678"/>
    <x v="202"/>
    <s v="Medium"/>
    <s v="OFF-PA-10000362"/>
    <x v="874"/>
    <x v="0"/>
    <s v="Paper"/>
    <x v="3"/>
    <n v="6.99"/>
    <n v="8.75"/>
    <n v="35"/>
    <n v="0"/>
    <n v="7.04"/>
    <x v="0"/>
    <d v="2013-06-10T00:00:00"/>
    <d v="2013-06-13T00:00:00"/>
    <n v="8"/>
    <x v="0"/>
    <n v="3"/>
    <x v="4"/>
    <n v="2.222"/>
    <x v="2"/>
    <n v="23"/>
    <n v="0.20114285714285715"/>
    <n v="1"/>
    <x v="0"/>
    <m/>
    <m/>
    <m/>
    <m/>
  </r>
  <r>
    <n v="1241"/>
    <s v="RA-198853"/>
    <s v="Ruben Ausman"/>
    <x v="2"/>
    <x v="2"/>
    <s v="Guatemala"/>
    <s v="Guatemala"/>
    <s v="Villa Canales"/>
    <s v="LATAM"/>
    <s v="MX-2013-142678"/>
    <x v="202"/>
    <s v="Medium"/>
    <s v="OFF-ST-10003858"/>
    <x v="353"/>
    <x v="0"/>
    <s v="Storage"/>
    <x v="2"/>
    <n v="80.52"/>
    <n v="91.5"/>
    <n v="183"/>
    <n v="0"/>
    <n v="21.96"/>
    <x v="0"/>
    <d v="2013-06-10T00:00:00"/>
    <d v="2013-06-12T00:00:00"/>
    <n v="7"/>
    <x v="0"/>
    <n v="2"/>
    <x v="4"/>
    <n v="6.6459999999999999"/>
    <x v="2"/>
    <n v="23"/>
    <n v="0.12000000000000001"/>
    <n v="1"/>
    <x v="3"/>
    <m/>
    <m/>
    <m/>
    <m/>
  </r>
  <r>
    <n v="1242"/>
    <s v="RA-198853"/>
    <s v="Ruben Ausman"/>
    <x v="2"/>
    <x v="2"/>
    <s v="Guatemala"/>
    <s v="Guatemala"/>
    <s v="Villa Canales"/>
    <s v="LATAM"/>
    <s v="MX-2013-142678"/>
    <x v="202"/>
    <s v="Medium"/>
    <s v="OFF-EN-10002372"/>
    <x v="617"/>
    <x v="0"/>
    <s v="Envelopes"/>
    <x v="2"/>
    <n v="13.46"/>
    <n v="20"/>
    <n v="40"/>
    <n v="0"/>
    <n v="13.08"/>
    <x v="0"/>
    <d v="2013-06-10T00:00:00"/>
    <d v="2013-06-10T00:00:00"/>
    <n v="5"/>
    <x v="1"/>
    <n v="0"/>
    <x v="4"/>
    <n v="3.6309999999999998"/>
    <x v="2"/>
    <n v="23"/>
    <n v="0.32700000000000001"/>
    <n v="0"/>
    <x v="2"/>
    <m/>
    <m/>
    <m/>
    <m/>
  </r>
  <r>
    <n v="1243"/>
    <s v="RA-198853"/>
    <s v="Ruben Ausman"/>
    <x v="2"/>
    <x v="2"/>
    <s v="Guatemala"/>
    <s v="Guatemala"/>
    <s v="Villa Canales"/>
    <s v="LATAM"/>
    <s v="MX-2013-142678"/>
    <x v="202"/>
    <s v="Medium"/>
    <s v="TEC-CO-10001042"/>
    <x v="699"/>
    <x v="2"/>
    <s v="Copiers"/>
    <x v="1"/>
    <n v="70.000564800000006"/>
    <n v="111.14044569138278"/>
    <n v="887.34531840000011"/>
    <n v="2E-3"/>
    <n v="327.3408"/>
    <x v="0"/>
    <d v="2013-06-10T00:00:00"/>
    <d v="2013-06-10T00:00:00"/>
    <n v="5"/>
    <x v="1"/>
    <n v="0"/>
    <x v="4"/>
    <n v="29.7"/>
    <x v="2"/>
    <n v="23"/>
    <n v="0.36889899930980463"/>
    <n v="0"/>
    <x v="2"/>
    <m/>
    <m/>
    <m/>
    <m/>
  </r>
  <r>
    <n v="1244"/>
    <s v="RA-198853"/>
    <s v="Ruben Ausman"/>
    <x v="2"/>
    <x v="2"/>
    <s v="Guatemala"/>
    <s v="Guatemala"/>
    <s v="Villa Canales"/>
    <s v="LATAM"/>
    <s v="MX-2013-142678"/>
    <x v="202"/>
    <s v="Medium"/>
    <s v="OFF-ST-10004293"/>
    <x v="875"/>
    <x v="0"/>
    <s v="Storage"/>
    <x v="0"/>
    <n v="30.40666666666667"/>
    <n v="41.666666666666671"/>
    <n v="125.00000000000001"/>
    <n v="0"/>
    <n v="33.78"/>
    <x v="0"/>
    <d v="2013-06-10T00:00:00"/>
    <d v="2013-06-10T00:00:00"/>
    <n v="5"/>
    <x v="1"/>
    <n v="0"/>
    <x v="4"/>
    <n v="3.778"/>
    <x v="2"/>
    <n v="23"/>
    <n v="0.27023999999999998"/>
    <n v="0"/>
    <x v="2"/>
    <m/>
    <m/>
    <m/>
    <m/>
  </r>
  <r>
    <n v="1245"/>
    <s v="RA-198853"/>
    <s v="Ruben Ausman"/>
    <x v="2"/>
    <x v="2"/>
    <s v="Guatemala"/>
    <s v="Guatemala"/>
    <s v="Villa Canales"/>
    <s v="LATAM"/>
    <s v="MX-2013-142678"/>
    <x v="202"/>
    <s v="Medium"/>
    <s v="OFF-LA-10001484"/>
    <x v="876"/>
    <x v="0"/>
    <s v="Labels"/>
    <x v="3"/>
    <n v="3.36"/>
    <n v="6"/>
    <n v="24"/>
    <n v="0"/>
    <n v="10.56"/>
    <x v="0"/>
    <d v="2013-06-10T00:00:00"/>
    <d v="2013-06-11T00:00:00"/>
    <n v="6"/>
    <x v="0"/>
    <n v="1"/>
    <x v="4"/>
    <n v="1.4530000000000001"/>
    <x v="2"/>
    <n v="23"/>
    <n v="0.44"/>
    <n v="1"/>
    <x v="1"/>
    <m/>
    <m/>
    <m/>
    <m/>
  </r>
  <r>
    <n v="1246"/>
    <s v="RA-198853"/>
    <s v="Ruben Ausman"/>
    <x v="2"/>
    <x v="2"/>
    <s v="Guatemala"/>
    <s v="Guatemala"/>
    <s v="Villa Canales"/>
    <s v="LATAM"/>
    <s v="MX-2013-142678"/>
    <x v="202"/>
    <s v="Medium"/>
    <s v="TEC-AC-10003044"/>
    <x v="228"/>
    <x v="2"/>
    <s v="Accessories"/>
    <x v="4"/>
    <n v="34.880000000000003"/>
    <n v="40"/>
    <n v="40"/>
    <n v="0"/>
    <n v="5.12"/>
    <x v="0"/>
    <d v="2013-06-10T00:00:00"/>
    <d v="2013-06-10T00:00:00"/>
    <n v="5"/>
    <x v="1"/>
    <n v="0"/>
    <x v="4"/>
    <n v="1.226"/>
    <x v="2"/>
    <n v="23"/>
    <n v="0.128"/>
    <n v="0"/>
    <x v="2"/>
    <m/>
    <m/>
    <m/>
    <m/>
  </r>
  <r>
    <n v="1247"/>
    <s v="RA-198853"/>
    <s v="Ruben Ausman"/>
    <x v="2"/>
    <x v="2"/>
    <s v="Guatemala"/>
    <s v="Guatemala"/>
    <s v="Villa Canales"/>
    <s v="LATAM"/>
    <s v="MX-2013-142678"/>
    <x v="202"/>
    <s v="Medium"/>
    <s v="FUR-FU-10003297"/>
    <x v="438"/>
    <x v="1"/>
    <s v="Furnishings"/>
    <x v="9"/>
    <n v="65.833333333333329"/>
    <n v="72.333333333333329"/>
    <n v="434"/>
    <n v="0"/>
    <n v="39"/>
    <x v="0"/>
    <d v="2013-06-10T00:00:00"/>
    <d v="2013-06-10T00:00:00"/>
    <n v="5"/>
    <x v="1"/>
    <n v="0"/>
    <x v="4"/>
    <n v="26.984999999999999"/>
    <x v="2"/>
    <n v="23"/>
    <n v="8.9861751152073732E-2"/>
    <n v="0"/>
    <x v="2"/>
    <m/>
    <m/>
    <m/>
    <m/>
  </r>
  <r>
    <n v="1248"/>
    <s v="AH-106903"/>
    <s v="Anna Haberlin"/>
    <x v="2"/>
    <x v="1"/>
    <s v="Colombia"/>
    <s v="Magdalena"/>
    <s v="Santa Marta"/>
    <s v="LATAM"/>
    <s v="MX-2012-168060"/>
    <x v="444"/>
    <s v="Low"/>
    <s v="TEC-CO-10001824"/>
    <x v="236"/>
    <x v="2"/>
    <s v="Copiers"/>
    <x v="2"/>
    <n v="65.751483839999992"/>
    <n v="81.131827494989977"/>
    <n v="161.93912767999998"/>
    <n v="2E-3"/>
    <n v="30.436160000000001"/>
    <x v="0"/>
    <d v="2012-08-14T00:00:00"/>
    <d v="2012-08-14T00:00:00"/>
    <n v="5"/>
    <x v="1"/>
    <n v="0"/>
    <x v="0"/>
    <n v="22.43"/>
    <x v="1"/>
    <n v="32"/>
    <n v="0.18794815333415538"/>
    <n v="0"/>
    <x v="2"/>
    <m/>
    <m/>
    <m/>
    <m/>
  </r>
  <r>
    <n v="1249"/>
    <s v="AH-106903"/>
    <s v="Anna Haberlin"/>
    <x v="2"/>
    <x v="1"/>
    <s v="Colombia"/>
    <s v="Magdalena"/>
    <s v="Santa Marta"/>
    <s v="LATAM"/>
    <s v="MX-2012-168060"/>
    <x v="444"/>
    <s v="Low"/>
    <s v="OFF-EN-10004518"/>
    <x v="120"/>
    <x v="0"/>
    <s v="Envelopes"/>
    <x v="2"/>
    <n v="17.04"/>
    <n v="25"/>
    <n v="50"/>
    <n v="0"/>
    <n v="15.92"/>
    <x v="0"/>
    <d v="2012-08-14T00:00:00"/>
    <d v="2012-08-14T00:00:00"/>
    <n v="5"/>
    <x v="1"/>
    <n v="0"/>
    <x v="0"/>
    <n v="4.9400000000000004"/>
    <x v="1"/>
    <n v="32"/>
    <n v="0.31840000000000002"/>
    <n v="0"/>
    <x v="2"/>
    <m/>
    <m/>
    <m/>
    <m/>
  </r>
  <r>
    <n v="1250"/>
    <s v="AH-106903"/>
    <s v="Anna Haberlin"/>
    <x v="2"/>
    <x v="1"/>
    <s v="Colombia"/>
    <s v="Magdalena"/>
    <s v="Santa Marta"/>
    <s v="LATAM"/>
    <s v="MX-2012-168060"/>
    <x v="444"/>
    <s v="Low"/>
    <s v="TEC-PH-10003405"/>
    <x v="701"/>
    <x v="2"/>
    <s v="Phones"/>
    <x v="0"/>
    <n v="42.573333333333331"/>
    <n v="44.333333333333329"/>
    <n v="133"/>
    <n v="0"/>
    <n v="5.28"/>
    <x v="0"/>
    <d v="2012-08-14T00:00:00"/>
    <d v="2012-08-17T00:00:00"/>
    <n v="8"/>
    <x v="0"/>
    <n v="3"/>
    <x v="0"/>
    <n v="16.609000000000002"/>
    <x v="1"/>
    <n v="32"/>
    <n v="3.9699248120300755E-2"/>
    <n v="1"/>
    <x v="0"/>
    <m/>
    <m/>
    <m/>
    <m/>
  </r>
  <r>
    <n v="1251"/>
    <s v="BF-110203"/>
    <s v="Barry Franzosisch"/>
    <x v="2"/>
    <x v="2"/>
    <s v="Panama"/>
    <s v="Panama"/>
    <s v="Panama City"/>
    <s v="LATAM"/>
    <s v="MX-2014-130442"/>
    <x v="478"/>
    <s v="Medium"/>
    <s v="OFF-EN-10003559"/>
    <x v="877"/>
    <x v="0"/>
    <s v="Envelopes"/>
    <x v="0"/>
    <n v="4.2410666666666668"/>
    <n v="7.575111111111112"/>
    <n v="13.635200000000001"/>
    <n v="0.4"/>
    <n v="0.91200000000000003"/>
    <x v="0"/>
    <d v="2014-04-02T00:00:00"/>
    <d v="2014-04-02T00:00:00"/>
    <n v="5"/>
    <x v="1"/>
    <n v="0"/>
    <x v="2"/>
    <n v="1.4930000000000001"/>
    <x v="0"/>
    <n v="13"/>
    <n v="6.6885707580380191E-2"/>
    <n v="0"/>
    <x v="2"/>
    <m/>
    <m/>
    <m/>
    <m/>
  </r>
  <r>
    <n v="1252"/>
    <s v="JF-155653"/>
    <s v="Jill Fjeld"/>
    <x v="0"/>
    <x v="1"/>
    <s v="Brazil"/>
    <s v="Para"/>
    <s v="Castanhal"/>
    <s v="LATAM"/>
    <s v="MX-2014-167682"/>
    <x v="479"/>
    <s v="High"/>
    <s v="OFF-FA-10003911"/>
    <x v="137"/>
    <x v="0"/>
    <s v="Fasteners"/>
    <x v="3"/>
    <n v="10.37"/>
    <n v="11.25"/>
    <n v="45"/>
    <n v="0"/>
    <n v="3.52"/>
    <x v="0"/>
    <d v="2015-01-04T00:00:00"/>
    <d v="2015-01-06T00:00:00"/>
    <n v="7"/>
    <x v="0"/>
    <n v="2"/>
    <x v="3"/>
    <n v="4.1139999999999999"/>
    <x v="0"/>
    <n v="53"/>
    <n v="7.8222222222222221E-2"/>
    <n v="1"/>
    <x v="3"/>
    <m/>
    <m/>
    <m/>
    <m/>
  </r>
  <r>
    <n v="1253"/>
    <s v="JF-155653"/>
    <s v="Jill Fjeld"/>
    <x v="0"/>
    <x v="1"/>
    <s v="Brazil"/>
    <s v="Para"/>
    <s v="Castanhal"/>
    <s v="LATAM"/>
    <s v="MX-2014-167682"/>
    <x v="479"/>
    <s v="High"/>
    <s v="FUR-BO-10003873"/>
    <x v="155"/>
    <x v="1"/>
    <s v="Bookcases"/>
    <x v="5"/>
    <n v="151.73142857142861"/>
    <n v="261.57142857142861"/>
    <n v="1831.0000000000002"/>
    <n v="0"/>
    <n v="768.88"/>
    <x v="0"/>
    <d v="2015-01-04T00:00:00"/>
    <d v="2015-01-04T00:00:00"/>
    <n v="5"/>
    <x v="1"/>
    <n v="0"/>
    <x v="3"/>
    <n v="155.85400000000001"/>
    <x v="0"/>
    <n v="53"/>
    <n v="0.41992353904969959"/>
    <n v="0"/>
    <x v="2"/>
    <m/>
    <m/>
    <m/>
    <m/>
  </r>
  <r>
    <n v="1254"/>
    <s v="SF-202003"/>
    <s v="Sarah Foster"/>
    <x v="0"/>
    <x v="2"/>
    <s v="El Salvador"/>
    <s v="Sonsonate"/>
    <s v="Sonsonate"/>
    <s v="LATAM"/>
    <s v="MX-2014-147487"/>
    <x v="480"/>
    <s v="Medium"/>
    <s v="OFF-FA-10003496"/>
    <x v="96"/>
    <x v="0"/>
    <s v="Fasteners"/>
    <x v="4"/>
    <n v="6.98"/>
    <n v="8"/>
    <n v="8"/>
    <n v="0"/>
    <n v="1.02"/>
    <x v="0"/>
    <d v="2014-06-14T00:00:00"/>
    <d v="2014-06-14T00:00:00"/>
    <n v="5"/>
    <x v="1"/>
    <n v="0"/>
    <x v="1"/>
    <n v="0.309"/>
    <x v="0"/>
    <n v="24"/>
    <n v="0.1275"/>
    <n v="0"/>
    <x v="2"/>
    <m/>
    <m/>
    <m/>
    <m/>
  </r>
  <r>
    <n v="1255"/>
    <s v="SF-202003"/>
    <s v="Sarah Foster"/>
    <x v="0"/>
    <x v="2"/>
    <s v="El Salvador"/>
    <s v="Sonsonate"/>
    <s v="Sonsonate"/>
    <s v="LATAM"/>
    <s v="MX-2014-147487"/>
    <x v="480"/>
    <s v="Medium"/>
    <s v="TEC-AC-10000336"/>
    <x v="878"/>
    <x v="2"/>
    <s v="Accessories"/>
    <x v="4"/>
    <n v="14.92"/>
    <n v="27"/>
    <n v="27"/>
    <n v="0"/>
    <n v="12.08"/>
    <x v="0"/>
    <d v="2014-06-14T00:00:00"/>
    <d v="2014-06-14T00:00:00"/>
    <n v="5"/>
    <x v="1"/>
    <n v="0"/>
    <x v="1"/>
    <n v="2.2290000000000001"/>
    <x v="0"/>
    <n v="24"/>
    <n v="0.44740740740740742"/>
    <n v="0"/>
    <x v="2"/>
    <m/>
    <m/>
    <m/>
    <m/>
  </r>
  <r>
    <n v="1256"/>
    <s v="SF-202003"/>
    <s v="Sarah Foster"/>
    <x v="0"/>
    <x v="2"/>
    <s v="El Salvador"/>
    <s v="Sonsonate"/>
    <s v="Sonsonate"/>
    <s v="LATAM"/>
    <s v="MX-2014-147487"/>
    <x v="480"/>
    <s v="Medium"/>
    <s v="FUR-CH-10000656"/>
    <x v="793"/>
    <x v="1"/>
    <s v="Chairs"/>
    <x v="0"/>
    <n v="78.546666666666667"/>
    <n v="110.66666666666666"/>
    <n v="332"/>
    <n v="0"/>
    <n v="96.36"/>
    <x v="0"/>
    <d v="2014-06-14T00:00:00"/>
    <d v="2014-06-14T00:00:00"/>
    <n v="5"/>
    <x v="1"/>
    <n v="0"/>
    <x v="1"/>
    <n v="37.085000000000001"/>
    <x v="0"/>
    <n v="24"/>
    <n v="0.2902409638554217"/>
    <n v="0"/>
    <x v="2"/>
    <m/>
    <m/>
    <m/>
    <m/>
  </r>
  <r>
    <n v="1257"/>
    <s v="SF-202003"/>
    <s v="Sarah Foster"/>
    <x v="0"/>
    <x v="2"/>
    <s v="El Salvador"/>
    <s v="Sonsonate"/>
    <s v="Sonsonate"/>
    <s v="LATAM"/>
    <s v="MX-2014-147487"/>
    <x v="480"/>
    <s v="Medium"/>
    <s v="FUR-CH-10004095"/>
    <x v="879"/>
    <x v="1"/>
    <s v="Chairs"/>
    <x v="2"/>
    <n v="191.98000000000002"/>
    <n v="309.5"/>
    <n v="619"/>
    <n v="0"/>
    <n v="235.04"/>
    <x v="0"/>
    <d v="2014-06-14T00:00:00"/>
    <d v="2014-06-17T00:00:00"/>
    <n v="8"/>
    <x v="0"/>
    <n v="3"/>
    <x v="1"/>
    <n v="23.077000000000002"/>
    <x v="0"/>
    <n v="24"/>
    <n v="0.3797092084006462"/>
    <n v="1"/>
    <x v="0"/>
    <m/>
    <m/>
    <m/>
    <m/>
  </r>
  <r>
    <n v="1258"/>
    <s v="SF-202003"/>
    <s v="Sarah Foster"/>
    <x v="0"/>
    <x v="2"/>
    <s v="El Salvador"/>
    <s v="Sonsonate"/>
    <s v="Sonsonate"/>
    <s v="LATAM"/>
    <s v="MX-2014-147487"/>
    <x v="480"/>
    <s v="Medium"/>
    <s v="OFF-LA-10002650"/>
    <x v="880"/>
    <x v="0"/>
    <s v="Labels"/>
    <x v="1"/>
    <n v="4.0600000000000005"/>
    <n v="6.5"/>
    <n v="52"/>
    <n v="0"/>
    <n v="19.52"/>
    <x v="0"/>
    <d v="2014-06-14T00:00:00"/>
    <d v="2014-06-17T00:00:00"/>
    <n v="8"/>
    <x v="0"/>
    <n v="3"/>
    <x v="1"/>
    <n v="3.3050000000000002"/>
    <x v="0"/>
    <n v="24"/>
    <n v="0.37538461538461537"/>
    <n v="1"/>
    <x v="0"/>
    <m/>
    <m/>
    <m/>
    <m/>
  </r>
  <r>
    <n v="1259"/>
    <s v="MD-173503"/>
    <s v="Maribeth Dona"/>
    <x v="0"/>
    <x v="0"/>
    <s v="Mexico"/>
    <s v="Morelos"/>
    <s v="Cuernavaca"/>
    <s v="LATAM"/>
    <s v="MX-2011-109715"/>
    <x v="28"/>
    <s v="High"/>
    <s v="TEC-CO-10003964"/>
    <x v="881"/>
    <x v="2"/>
    <s v="Copiers"/>
    <x v="7"/>
    <n v="181.42388424000001"/>
    <n v="210.96369162324652"/>
    <n v="1052.7088212000003"/>
    <n v="2E-3"/>
    <n v="145.58940000000001"/>
    <x v="1"/>
    <d v="2011-10-24T00:00:00"/>
    <d v="2011-10-27T00:00:00"/>
    <n v="6"/>
    <x v="0"/>
    <n v="3"/>
    <x v="2"/>
    <n v="125.624"/>
    <x v="3"/>
    <n v="43"/>
    <n v="0.13829978154266839"/>
    <n v="1"/>
    <x v="0"/>
    <m/>
    <m/>
    <m/>
    <m/>
  </r>
  <r>
    <n v="1260"/>
    <s v="SG-204703"/>
    <s v="Sheri Gordon"/>
    <x v="0"/>
    <x v="2"/>
    <s v="Nicaragua"/>
    <s v="Managua"/>
    <s v="Managua"/>
    <s v="LATAM"/>
    <s v="MX-2011-105893"/>
    <x v="481"/>
    <s v="Medium"/>
    <s v="OFF-AP-10002764"/>
    <x v="882"/>
    <x v="0"/>
    <s v="Appliances"/>
    <x v="0"/>
    <n v="139.61333333333332"/>
    <n v="205.33333333333329"/>
    <n v="615.99999999999989"/>
    <n v="0"/>
    <n v="197.16"/>
    <x v="2"/>
    <d v="2011-11-18T00:00:00"/>
    <d v="2011-11-18T00:00:00"/>
    <n v="2"/>
    <x v="1"/>
    <n v="0"/>
    <x v="4"/>
    <n v="95.841999999999999"/>
    <x v="3"/>
    <n v="47"/>
    <n v="0.32006493506493511"/>
    <n v="0"/>
    <x v="2"/>
    <m/>
    <m/>
    <m/>
    <m/>
  </r>
  <r>
    <n v="1261"/>
    <s v="FW-143953"/>
    <s v="Fred Wasserman"/>
    <x v="2"/>
    <x v="2"/>
    <s v="Honduras"/>
    <s v="Francisco Morazan"/>
    <s v="Tegucigalpa"/>
    <s v="LATAM"/>
    <s v="US-2012-106586"/>
    <x v="422"/>
    <s v="Medium"/>
    <s v="OFF-LA-10002354"/>
    <x v="883"/>
    <x v="0"/>
    <s v="Labels"/>
    <x v="4"/>
    <n v="7.2904000000000009"/>
    <n v="9.4240000000000013"/>
    <n v="5.6544000000000008"/>
    <n v="0.4"/>
    <n v="-1.6359999999999999"/>
    <x v="2"/>
    <d v="2012-06-13T00:00:00"/>
    <d v="2012-06-14T00:00:00"/>
    <n v="3"/>
    <x v="0"/>
    <n v="1"/>
    <x v="1"/>
    <n v="1.851"/>
    <x v="1"/>
    <n v="24"/>
    <n v="-0.28933220147142041"/>
    <n v="1"/>
    <x v="1"/>
    <m/>
    <m/>
    <m/>
    <m/>
  </r>
  <r>
    <n v="1262"/>
    <s v="CD-122803"/>
    <s v="Christina DeMoss"/>
    <x v="0"/>
    <x v="3"/>
    <s v="Dominican Republic"/>
    <s v="Santo Domingo"/>
    <s v="Santo Domingo"/>
    <s v="LATAM"/>
    <s v="US-2011-103856"/>
    <x v="482"/>
    <s v="Medium"/>
    <s v="OFF-BI-10002465"/>
    <x v="884"/>
    <x v="0"/>
    <s v="Binders"/>
    <x v="3"/>
    <n v="33.094000000000001"/>
    <n v="33.717500000000001"/>
    <n v="107.89600000000002"/>
    <n v="0.2"/>
    <n v="-24.48"/>
    <x v="0"/>
    <d v="2011-09-25T00:00:00"/>
    <d v="2011-09-27T00:00:00"/>
    <n v="7"/>
    <x v="0"/>
    <n v="2"/>
    <x v="3"/>
    <n v="10.545"/>
    <x v="3"/>
    <n v="39"/>
    <n v="-0.22688514866167417"/>
    <n v="1"/>
    <x v="3"/>
    <m/>
    <m/>
    <m/>
    <m/>
  </r>
  <r>
    <n v="1263"/>
    <s v="CD-122803"/>
    <s v="Christina DeMoss"/>
    <x v="0"/>
    <x v="3"/>
    <s v="Dominican Republic"/>
    <s v="Santo Domingo"/>
    <s v="Santo Domingo"/>
    <s v="LATAM"/>
    <s v="US-2011-103856"/>
    <x v="482"/>
    <s v="Medium"/>
    <s v="OFF-AR-10000493"/>
    <x v="885"/>
    <x v="0"/>
    <s v="Art"/>
    <x v="2"/>
    <n v="15.74"/>
    <n v="19.425000000000001"/>
    <n v="31.080000000000002"/>
    <n v="0.2"/>
    <n v="-0.4"/>
    <x v="0"/>
    <d v="2011-09-25T00:00:00"/>
    <d v="2011-09-25T00:00:00"/>
    <n v="5"/>
    <x v="1"/>
    <n v="0"/>
    <x v="3"/>
    <n v="1.2909999999999999"/>
    <x v="3"/>
    <n v="39"/>
    <n v="-1.2870012870012869E-2"/>
    <n v="0"/>
    <x v="2"/>
    <m/>
    <m/>
    <m/>
    <m/>
  </r>
  <r>
    <n v="1264"/>
    <s v="MS-173653"/>
    <s v="Maribeth Schnelling"/>
    <x v="0"/>
    <x v="3"/>
    <s v="Dominican Republic"/>
    <s v="La Romana"/>
    <s v="La Romana"/>
    <s v="LATAM"/>
    <s v="MX-2011-111458"/>
    <x v="483"/>
    <s v="Medium"/>
    <s v="OFF-BI-10003503"/>
    <x v="886"/>
    <x v="0"/>
    <s v="Binders"/>
    <x v="2"/>
    <n v="3.6696"/>
    <n v="5.452"/>
    <n v="8.7232000000000003"/>
    <n v="0.2"/>
    <n v="1.3839999999999999"/>
    <x v="0"/>
    <d v="2011-07-18T00:00:00"/>
    <d v="2011-07-21T00:00:00"/>
    <n v="8"/>
    <x v="0"/>
    <n v="3"/>
    <x v="4"/>
    <n v="0.41099999999999998"/>
    <x v="3"/>
    <n v="29"/>
    <n v="0.15865737344093908"/>
    <n v="1"/>
    <x v="0"/>
    <m/>
    <m/>
    <m/>
    <m/>
  </r>
  <r>
    <n v="1265"/>
    <s v="MS-173653"/>
    <s v="Maribeth Schnelling"/>
    <x v="0"/>
    <x v="3"/>
    <s v="Dominican Republic"/>
    <s v="La Romana"/>
    <s v="La Romana"/>
    <s v="LATAM"/>
    <s v="MX-2011-111458"/>
    <x v="483"/>
    <s v="Medium"/>
    <s v="OFF-ST-10002781"/>
    <x v="314"/>
    <x v="0"/>
    <s v="Storage"/>
    <x v="2"/>
    <n v="49.952799999999996"/>
    <n v="81.760999999999996"/>
    <n v="130.8176"/>
    <n v="0.2"/>
    <n v="30.911999999999999"/>
    <x v="0"/>
    <d v="2011-07-18T00:00:00"/>
    <d v="2011-07-18T00:00:00"/>
    <n v="5"/>
    <x v="1"/>
    <n v="0"/>
    <x v="4"/>
    <n v="10.348000000000001"/>
    <x v="3"/>
    <n v="29"/>
    <n v="0.23629847971526766"/>
    <n v="0"/>
    <x v="2"/>
    <m/>
    <m/>
    <m/>
    <m/>
  </r>
  <r>
    <n v="1266"/>
    <s v="MS-173653"/>
    <s v="Maribeth Schnelling"/>
    <x v="0"/>
    <x v="3"/>
    <s v="Dominican Republic"/>
    <s v="La Romana"/>
    <s v="La Romana"/>
    <s v="LATAM"/>
    <s v="MX-2011-111458"/>
    <x v="483"/>
    <s v="Medium"/>
    <s v="OFF-EN-10003071"/>
    <x v="619"/>
    <x v="0"/>
    <s v="Envelopes"/>
    <x v="2"/>
    <n v="6.6479999999999997"/>
    <n v="7.6349999999999989"/>
    <n v="12.215999999999999"/>
    <n v="0.2"/>
    <n v="-1.08"/>
    <x v="0"/>
    <d v="2011-07-18T00:00:00"/>
    <d v="2011-07-18T00:00:00"/>
    <n v="5"/>
    <x v="1"/>
    <n v="0"/>
    <x v="4"/>
    <n v="0.94899999999999995"/>
    <x v="3"/>
    <n v="29"/>
    <n v="-8.8408644400785871E-2"/>
    <n v="0"/>
    <x v="2"/>
    <m/>
    <m/>
    <m/>
    <m/>
  </r>
  <r>
    <n v="1267"/>
    <s v="AA-106453"/>
    <s v="Anna Andreadi"/>
    <x v="0"/>
    <x v="3"/>
    <s v="Cuba"/>
    <s v="Camaguey"/>
    <s v="Camaguey"/>
    <s v="LATAM"/>
    <s v="MX-2013-101868"/>
    <x v="484"/>
    <s v="High"/>
    <s v="TEC-CO-10003784"/>
    <x v="887"/>
    <x v="2"/>
    <s v="Copiers"/>
    <x v="0"/>
    <n v="133.95542650666675"/>
    <n v="199.9353772611891"/>
    <n v="598.60651952000012"/>
    <n v="2E-3"/>
    <n v="196.74024"/>
    <x v="1"/>
    <d v="2013-06-23T00:00:00"/>
    <d v="2013-06-23T00:00:00"/>
    <n v="3"/>
    <x v="1"/>
    <n v="0"/>
    <x v="0"/>
    <n v="25.95"/>
    <x v="2"/>
    <n v="25"/>
    <n v="0.32866371077575057"/>
    <n v="0"/>
    <x v="2"/>
    <m/>
    <m/>
    <m/>
    <m/>
  </r>
  <r>
    <n v="1268"/>
    <s v="AF-108703"/>
    <s v="Art Ferguson"/>
    <x v="0"/>
    <x v="1"/>
    <s v="Chile"/>
    <s v="Santiago"/>
    <s v="Puente Alto"/>
    <s v="LATAM"/>
    <s v="MX-2012-118647"/>
    <x v="485"/>
    <s v="High"/>
    <s v="OFF-SU-10003126"/>
    <x v="849"/>
    <x v="0"/>
    <s v="Supplies"/>
    <x v="3"/>
    <n v="19.52"/>
    <n v="31"/>
    <n v="124"/>
    <n v="0"/>
    <n v="45.92"/>
    <x v="3"/>
    <d v="2012-09-19T00:00:00"/>
    <d v="2012-09-19T00:00:00"/>
    <n v="0"/>
    <x v="1"/>
    <n v="0"/>
    <x v="4"/>
    <n v="18.245000000000001"/>
    <x v="1"/>
    <n v="38"/>
    <n v="0.37032258064516133"/>
    <n v="0"/>
    <x v="2"/>
    <m/>
    <m/>
    <m/>
    <m/>
  </r>
  <r>
    <n v="1269"/>
    <s v="AF-108703"/>
    <s v="Art Ferguson"/>
    <x v="0"/>
    <x v="1"/>
    <s v="Chile"/>
    <s v="Santiago"/>
    <s v="Puente Alto"/>
    <s v="LATAM"/>
    <s v="MX-2012-118647"/>
    <x v="485"/>
    <s v="High"/>
    <s v="OFF-EN-10000061"/>
    <x v="888"/>
    <x v="0"/>
    <s v="Envelopes"/>
    <x v="2"/>
    <n v="7.22"/>
    <n v="13.5"/>
    <n v="27"/>
    <n v="0"/>
    <n v="12.56"/>
    <x v="3"/>
    <d v="2012-09-19T00:00:00"/>
    <d v="2012-09-19T00:00:00"/>
    <n v="0"/>
    <x v="1"/>
    <n v="0"/>
    <x v="4"/>
    <n v="5.8140000000000001"/>
    <x v="1"/>
    <n v="38"/>
    <n v="0.4651851851851852"/>
    <n v="0"/>
    <x v="2"/>
    <m/>
    <m/>
    <m/>
    <m/>
  </r>
  <r>
    <n v="1270"/>
    <s v="AG-102703"/>
    <s v="Alejandro Grove"/>
    <x v="0"/>
    <x v="2"/>
    <s v="Guatemala"/>
    <s v="Guatemala"/>
    <s v="Villa Nueva"/>
    <s v="LATAM"/>
    <s v="MX-2012-152464"/>
    <x v="486"/>
    <s v="High"/>
    <s v="OFF-AR-10004961"/>
    <x v="889"/>
    <x v="0"/>
    <s v="Art"/>
    <x v="3"/>
    <n v="26.54"/>
    <n v="30.5"/>
    <n v="122"/>
    <n v="0"/>
    <n v="15.84"/>
    <x v="2"/>
    <d v="2012-12-23T00:00:00"/>
    <d v="2012-12-23T00:00:00"/>
    <n v="2"/>
    <x v="1"/>
    <n v="0"/>
    <x v="2"/>
    <n v="24.225000000000001"/>
    <x v="1"/>
    <n v="51"/>
    <n v="0.1298360655737705"/>
    <n v="0"/>
    <x v="2"/>
    <m/>
    <m/>
    <m/>
    <m/>
  </r>
  <r>
    <n v="1271"/>
    <s v="AG-102703"/>
    <s v="Alejandro Grove"/>
    <x v="0"/>
    <x v="2"/>
    <s v="Guatemala"/>
    <s v="Guatemala"/>
    <s v="Villa Nueva"/>
    <s v="LATAM"/>
    <s v="MX-2012-152464"/>
    <x v="486"/>
    <s v="High"/>
    <s v="OFF-AR-10002882"/>
    <x v="890"/>
    <x v="0"/>
    <s v="Art"/>
    <x v="2"/>
    <n v="33.119999999999997"/>
    <n v="34.5"/>
    <n v="69"/>
    <n v="0"/>
    <n v="2.76"/>
    <x v="2"/>
    <d v="2012-12-23T00:00:00"/>
    <d v="2012-12-23T00:00:00"/>
    <n v="2"/>
    <x v="1"/>
    <n v="0"/>
    <x v="2"/>
    <n v="9.3740000000000006"/>
    <x v="1"/>
    <n v="51"/>
    <n v="3.9999999999999994E-2"/>
    <n v="0"/>
    <x v="2"/>
    <m/>
    <m/>
    <m/>
    <m/>
  </r>
  <r>
    <n v="1272"/>
    <s v="SP-208603"/>
    <s v="Sung Pak"/>
    <x v="2"/>
    <x v="1"/>
    <s v="Argentina"/>
    <s v="Rio Negro"/>
    <s v="Cipolletti"/>
    <s v="LATAM"/>
    <s v="US-2012-111934"/>
    <x v="225"/>
    <s v="Medium"/>
    <s v="TEC-AC-10001830"/>
    <x v="8"/>
    <x v="2"/>
    <s v="Accessories"/>
    <x v="3"/>
    <n v="188.57759999999999"/>
    <n v="211.82266666666666"/>
    <n v="508.37439999999998"/>
    <n v="0.4"/>
    <n v="-245.93600000000001"/>
    <x v="0"/>
    <d v="2012-09-16T00:00:00"/>
    <d v="2012-09-16T00:00:00"/>
    <n v="5"/>
    <x v="1"/>
    <n v="0"/>
    <x v="3"/>
    <n v="31.702000000000002"/>
    <x v="1"/>
    <n v="37"/>
    <n v="-0.48376944236373826"/>
    <n v="0"/>
    <x v="2"/>
    <m/>
    <m/>
    <m/>
    <m/>
  </r>
  <r>
    <n v="1273"/>
    <s v="MK-181603"/>
    <s v="Mike Kennedy"/>
    <x v="0"/>
    <x v="3"/>
    <s v="Cuba"/>
    <s v="Pinar del Rio"/>
    <s v="Pinar del Rio"/>
    <s v="LATAM"/>
    <s v="MX-2011-131352"/>
    <x v="487"/>
    <s v="Critical"/>
    <s v="FUR-FU-10003237"/>
    <x v="891"/>
    <x v="1"/>
    <s v="Furnishings"/>
    <x v="0"/>
    <n v="16.72"/>
    <n v="19"/>
    <n v="57"/>
    <n v="0"/>
    <n v="6.84"/>
    <x v="1"/>
    <d v="2011-02-28T00:00:00"/>
    <d v="2011-03-02T00:00:00"/>
    <n v="5"/>
    <x v="0"/>
    <n v="2"/>
    <x v="2"/>
    <n v="20.103999999999999"/>
    <x v="3"/>
    <n v="9"/>
    <n v="0.12"/>
    <n v="1"/>
    <x v="3"/>
    <m/>
    <m/>
    <m/>
    <m/>
  </r>
  <r>
    <n v="1274"/>
    <s v="JL-151303"/>
    <s v="Jack Lebron"/>
    <x v="0"/>
    <x v="1"/>
    <s v="Argentina"/>
    <s v="Buenos Aires"/>
    <s v="Buenos Aires"/>
    <s v="LATAM"/>
    <s v="US-2012-111269"/>
    <x v="362"/>
    <s v="High"/>
    <s v="OFF-PA-10001708"/>
    <x v="378"/>
    <x v="0"/>
    <s v="Paper"/>
    <x v="0"/>
    <n v="17.877333333333336"/>
    <n v="23.195555555555558"/>
    <n v="41.752000000000002"/>
    <n v="0.4"/>
    <n v="-11.88"/>
    <x v="3"/>
    <d v="2012-08-22T00:00:00"/>
    <d v="2012-08-22T00:00:00"/>
    <n v="0"/>
    <x v="1"/>
    <n v="0"/>
    <x v="4"/>
    <n v="7.9139999999999997"/>
    <x v="1"/>
    <n v="34"/>
    <n v="-0.28453726767579995"/>
    <n v="0"/>
    <x v="2"/>
    <m/>
    <m/>
    <m/>
    <m/>
  </r>
  <r>
    <n v="1275"/>
    <s v="SK-199903"/>
    <s v="Sally Knutson"/>
    <x v="0"/>
    <x v="1"/>
    <s v="Brazil"/>
    <s v="Para"/>
    <s v="Castanhal"/>
    <s v="LATAM"/>
    <s v="MX-2011-156237"/>
    <x v="420"/>
    <s v="Medium"/>
    <s v="OFF-SU-10000294"/>
    <x v="892"/>
    <x v="0"/>
    <s v="Supplies"/>
    <x v="6"/>
    <n v="16.095555555555563"/>
    <n v="25.555555555555561"/>
    <n v="230.00000000000006"/>
    <n v="0"/>
    <n v="85.14"/>
    <x v="0"/>
    <d v="2011-07-05T00:00:00"/>
    <d v="2011-07-05T00:00:00"/>
    <n v="5"/>
    <x v="1"/>
    <n v="0"/>
    <x v="0"/>
    <n v="14.141"/>
    <x v="3"/>
    <n v="27"/>
    <n v="0.37017391304347819"/>
    <n v="0"/>
    <x v="2"/>
    <m/>
    <m/>
    <m/>
    <m/>
  </r>
  <r>
    <n v="1276"/>
    <s v="SK-199903"/>
    <s v="Sally Knutson"/>
    <x v="0"/>
    <x v="1"/>
    <s v="Brazil"/>
    <s v="Para"/>
    <s v="Castanhal"/>
    <s v="LATAM"/>
    <s v="MX-2011-156237"/>
    <x v="420"/>
    <s v="Medium"/>
    <s v="OFF-LA-10002199"/>
    <x v="186"/>
    <x v="0"/>
    <s v="Labels"/>
    <x v="2"/>
    <n v="3.6399999999999997"/>
    <n v="5.5"/>
    <n v="11"/>
    <n v="0"/>
    <n v="3.72"/>
    <x v="0"/>
    <d v="2011-07-05T00:00:00"/>
    <d v="2011-07-05T00:00:00"/>
    <n v="5"/>
    <x v="1"/>
    <n v="0"/>
    <x v="0"/>
    <n v="0.93100000000000005"/>
    <x v="3"/>
    <n v="27"/>
    <n v="0.33818181818181819"/>
    <n v="0"/>
    <x v="2"/>
    <m/>
    <m/>
    <m/>
    <m/>
  </r>
  <r>
    <n v="1277"/>
    <s v="SK-199903"/>
    <s v="Sally Knutson"/>
    <x v="0"/>
    <x v="1"/>
    <s v="Brazil"/>
    <s v="Para"/>
    <s v="Castanhal"/>
    <s v="LATAM"/>
    <s v="MX-2011-156237"/>
    <x v="420"/>
    <s v="Medium"/>
    <s v="TEC-PH-10002102"/>
    <x v="434"/>
    <x v="2"/>
    <s v="Phones"/>
    <x v="3"/>
    <n v="26.95"/>
    <n v="50.75"/>
    <n v="203"/>
    <n v="0"/>
    <n v="95.2"/>
    <x v="0"/>
    <d v="2011-07-05T00:00:00"/>
    <d v="2011-07-08T00:00:00"/>
    <n v="8"/>
    <x v="0"/>
    <n v="3"/>
    <x v="0"/>
    <n v="20.744"/>
    <x v="3"/>
    <n v="27"/>
    <n v="0.4689655172413793"/>
    <n v="1"/>
    <x v="0"/>
    <m/>
    <m/>
    <m/>
    <m/>
  </r>
  <r>
    <n v="1278"/>
    <s v="SP-208603"/>
    <s v="Sung Pak"/>
    <x v="2"/>
    <x v="1"/>
    <s v="Brazil"/>
    <s v="Rio Grande do Norte"/>
    <s v="Natal"/>
    <s v="LATAM"/>
    <s v="MX-2014-127264"/>
    <x v="480"/>
    <s v="Medium"/>
    <s v="TEC-CO-10003048"/>
    <x v="893"/>
    <x v="2"/>
    <s v="Copiers"/>
    <x v="9"/>
    <n v="213.56179101333339"/>
    <n v="254.26147396125589"/>
    <n v="1522.5177060800002"/>
    <n v="2E-3"/>
    <n v="241.14696000000001"/>
    <x v="0"/>
    <d v="2014-06-14T00:00:00"/>
    <d v="2014-06-14T00:00:00"/>
    <n v="5"/>
    <x v="1"/>
    <n v="0"/>
    <x v="1"/>
    <n v="174.797"/>
    <x v="0"/>
    <n v="24"/>
    <n v="0.15838696590325829"/>
    <n v="0"/>
    <x v="2"/>
    <m/>
    <m/>
    <m/>
    <m/>
  </r>
  <r>
    <n v="1279"/>
    <s v="SP-208603"/>
    <s v="Sung Pak"/>
    <x v="2"/>
    <x v="1"/>
    <s v="Brazil"/>
    <s v="Rio Grande do Norte"/>
    <s v="Natal"/>
    <s v="LATAM"/>
    <s v="MX-2014-127264"/>
    <x v="480"/>
    <s v="Medium"/>
    <s v="OFF-BI-10001002"/>
    <x v="691"/>
    <x v="0"/>
    <s v="Binders"/>
    <x v="2"/>
    <n v="3.92"/>
    <n v="7.5"/>
    <n v="15"/>
    <n v="0"/>
    <n v="7.16"/>
    <x v="0"/>
    <d v="2014-06-14T00:00:00"/>
    <d v="2014-06-14T00:00:00"/>
    <n v="5"/>
    <x v="1"/>
    <n v="0"/>
    <x v="1"/>
    <n v="1.0469999999999999"/>
    <x v="0"/>
    <n v="24"/>
    <n v="0.47733333333333333"/>
    <n v="0"/>
    <x v="2"/>
    <m/>
    <m/>
    <m/>
    <m/>
  </r>
  <r>
    <n v="1280"/>
    <s v="AY-105553"/>
    <s v="Andy Yotov"/>
    <x v="2"/>
    <x v="2"/>
    <s v="El Salvador"/>
    <s v="San Salvador"/>
    <s v="Apopa"/>
    <s v="LATAM"/>
    <s v="MX-2011-131359"/>
    <x v="488"/>
    <s v="High"/>
    <s v="TEC-CO-10002089"/>
    <x v="894"/>
    <x v="2"/>
    <s v="Copiers"/>
    <x v="0"/>
    <n v="73.247101040000004"/>
    <n v="95.146874789579158"/>
    <n v="284.86974312000001"/>
    <n v="2E-3"/>
    <n v="65.128439999999998"/>
    <x v="1"/>
    <d v="2011-10-07T00:00:00"/>
    <d v="2011-10-07T00:00:00"/>
    <n v="3"/>
    <x v="1"/>
    <n v="0"/>
    <x v="3"/>
    <n v="64.921000000000006"/>
    <x v="3"/>
    <n v="41"/>
    <n v="0.22862533341269928"/>
    <n v="0"/>
    <x v="2"/>
    <m/>
    <m/>
    <m/>
    <m/>
  </r>
  <r>
    <n v="1281"/>
    <s v="FC-143353"/>
    <s v="Fred Chung"/>
    <x v="2"/>
    <x v="0"/>
    <s v="Mexico"/>
    <s v="Veracruz"/>
    <s v="Cordoba"/>
    <s v="LATAM"/>
    <s v="MX-2011-126991"/>
    <x v="489"/>
    <s v="Medium"/>
    <s v="OFF-PA-10002011"/>
    <x v="895"/>
    <x v="0"/>
    <s v="Paper"/>
    <x v="6"/>
    <n v="9.0111111111111111"/>
    <n v="11.111111111111111"/>
    <n v="100"/>
    <n v="0"/>
    <n v="18.899999999999999"/>
    <x v="0"/>
    <d v="2011-03-20T00:00:00"/>
    <d v="2011-03-20T00:00:00"/>
    <n v="5"/>
    <x v="1"/>
    <n v="0"/>
    <x v="3"/>
    <n v="4.1050000000000004"/>
    <x v="3"/>
    <n v="12"/>
    <n v="0.18899999999999997"/>
    <n v="0"/>
    <x v="2"/>
    <m/>
    <m/>
    <m/>
    <m/>
  </r>
  <r>
    <n v="1282"/>
    <s v="GM-146803"/>
    <s v="Greg Matthias"/>
    <x v="0"/>
    <x v="1"/>
    <s v="Brazil"/>
    <s v="Minas Gerais"/>
    <s v="Belo Horizonte"/>
    <s v="LATAM"/>
    <s v="US-2012-164560"/>
    <x v="490"/>
    <s v="High"/>
    <s v="OFF-BI-10003653"/>
    <x v="637"/>
    <x v="0"/>
    <s v="Binders"/>
    <x v="3"/>
    <n v="17.7788"/>
    <n v="28.777000000000001"/>
    <n v="46.043200000000006"/>
    <n v="0.6"/>
    <n v="-25.071999999999999"/>
    <x v="0"/>
    <d v="2012-06-15T00:00:00"/>
    <d v="2012-06-17T00:00:00"/>
    <n v="7"/>
    <x v="0"/>
    <n v="2"/>
    <x v="6"/>
    <n v="3.6829999999999998"/>
    <x v="1"/>
    <n v="24"/>
    <n v="-0.54453209160093119"/>
    <n v="1"/>
    <x v="3"/>
    <m/>
    <m/>
    <m/>
    <m/>
  </r>
  <r>
    <n v="1283"/>
    <s v="JF-154903"/>
    <s v="Jeremy Farry"/>
    <x v="0"/>
    <x v="0"/>
    <s v="Mexico"/>
    <s v="Coahuila"/>
    <s v="Torreon"/>
    <s v="LATAM"/>
    <s v="MX-2013-141691"/>
    <x v="166"/>
    <s v="High"/>
    <s v="OFF-FA-10001476"/>
    <x v="896"/>
    <x v="0"/>
    <s v="Fasteners"/>
    <x v="2"/>
    <n v="4.5999999999999996"/>
    <n v="8"/>
    <n v="16"/>
    <n v="0"/>
    <n v="6.8"/>
    <x v="3"/>
    <d v="2013-05-03T00:00:00"/>
    <d v="2013-05-03T00:00:00"/>
    <n v="0"/>
    <x v="1"/>
    <n v="0"/>
    <x v="2"/>
    <n v="3.194"/>
    <x v="2"/>
    <n v="18"/>
    <n v="0.42499999999999999"/>
    <n v="0"/>
    <x v="2"/>
    <m/>
    <m/>
    <m/>
    <m/>
  </r>
  <r>
    <n v="1284"/>
    <s v="JF-154903"/>
    <s v="Jeremy Farry"/>
    <x v="0"/>
    <x v="0"/>
    <s v="Mexico"/>
    <s v="Coahuila"/>
    <s v="Torreon"/>
    <s v="LATAM"/>
    <s v="MX-2013-141691"/>
    <x v="166"/>
    <s v="High"/>
    <s v="TEC-PH-10002102"/>
    <x v="434"/>
    <x v="2"/>
    <s v="Phones"/>
    <x v="5"/>
    <n v="26.771428571428572"/>
    <n v="50.571428571428569"/>
    <n v="354"/>
    <n v="0"/>
    <n v="166.6"/>
    <x v="3"/>
    <d v="2013-05-03T00:00:00"/>
    <d v="2013-05-06T00:00:00"/>
    <n v="3"/>
    <x v="0"/>
    <n v="3"/>
    <x v="2"/>
    <n v="50.238"/>
    <x v="2"/>
    <n v="18"/>
    <n v="0.47062146892655365"/>
    <n v="1"/>
    <x v="0"/>
    <m/>
    <m/>
    <m/>
    <m/>
  </r>
  <r>
    <n v="1285"/>
    <s v="JF-154903"/>
    <s v="Jeremy Farry"/>
    <x v="0"/>
    <x v="0"/>
    <s v="Mexico"/>
    <s v="Coahuila"/>
    <s v="Torreon"/>
    <s v="LATAM"/>
    <s v="MX-2013-141691"/>
    <x v="166"/>
    <s v="High"/>
    <s v="TEC-PH-10004901"/>
    <x v="897"/>
    <x v="2"/>
    <s v="Phones"/>
    <x v="2"/>
    <n v="41.88"/>
    <n v="45.5"/>
    <n v="91"/>
    <n v="0"/>
    <n v="7.24"/>
    <x v="3"/>
    <d v="2013-05-03T00:00:00"/>
    <d v="2013-05-03T00:00:00"/>
    <n v="0"/>
    <x v="1"/>
    <n v="0"/>
    <x v="2"/>
    <n v="19.765000000000001"/>
    <x v="2"/>
    <n v="18"/>
    <n v="7.9560439560439566E-2"/>
    <n v="0"/>
    <x v="2"/>
    <m/>
    <m/>
    <m/>
    <m/>
  </r>
  <r>
    <n v="1286"/>
    <s v="BT-113053"/>
    <s v="Beth Thompson"/>
    <x v="1"/>
    <x v="0"/>
    <s v="Mexico"/>
    <s v="Michoacan"/>
    <s v="Lazaro Cardenas"/>
    <s v="LATAM"/>
    <s v="MX-2011-132605"/>
    <x v="471"/>
    <s v="Critical"/>
    <s v="TEC-PH-10003636"/>
    <x v="476"/>
    <x v="2"/>
    <s v="Phones"/>
    <x v="3"/>
    <n v="65.52"/>
    <n v="84"/>
    <n v="336"/>
    <n v="0"/>
    <n v="73.92"/>
    <x v="1"/>
    <d v="2011-11-05T00:00:00"/>
    <d v="2011-11-07T00:00:00"/>
    <n v="5"/>
    <x v="0"/>
    <n v="2"/>
    <x v="4"/>
    <n v="137.667"/>
    <x v="3"/>
    <n v="45"/>
    <n v="0.22"/>
    <n v="1"/>
    <x v="3"/>
    <m/>
    <m/>
    <m/>
    <m/>
  </r>
  <r>
    <n v="1287"/>
    <s v="BS-113653"/>
    <s v="Bill Shonely"/>
    <x v="2"/>
    <x v="3"/>
    <s v="Dominican Republic"/>
    <s v="San Pedro de Macoris"/>
    <s v="San Pedro de Macoris"/>
    <s v="LATAM"/>
    <s v="MX-2012-160717"/>
    <x v="325"/>
    <s v="Critical"/>
    <s v="OFF-LA-10003437"/>
    <x v="898"/>
    <x v="0"/>
    <s v="Labels"/>
    <x v="0"/>
    <n v="3.6042666666666663"/>
    <n v="7.6953333333333322"/>
    <n v="18.468799999999998"/>
    <n v="0.2"/>
    <n v="7.6559999999999997"/>
    <x v="1"/>
    <d v="2012-11-20T00:00:00"/>
    <d v="2012-11-20T00:00:00"/>
    <n v="3"/>
    <x v="1"/>
    <n v="0"/>
    <x v="5"/>
    <n v="3.468"/>
    <x v="1"/>
    <n v="46"/>
    <n v="0.41453694880013864"/>
    <n v="0"/>
    <x v="2"/>
    <m/>
    <m/>
    <m/>
    <m/>
  </r>
  <r>
    <n v="1288"/>
    <s v="BS-113653"/>
    <s v="Bill Shonely"/>
    <x v="2"/>
    <x v="3"/>
    <s v="Dominican Republic"/>
    <s v="San Pedro de Macoris"/>
    <s v="San Pedro de Macoris"/>
    <s v="LATAM"/>
    <s v="MX-2012-160717"/>
    <x v="325"/>
    <s v="Critical"/>
    <s v="OFF-BI-10000490"/>
    <x v="899"/>
    <x v="0"/>
    <s v="Binders"/>
    <x v="1"/>
    <n v="7.6393999999999984"/>
    <n v="9.5342499999999983"/>
    <n v="61.019199999999991"/>
    <n v="0.2"/>
    <n v="-9.6000000000000002E-2"/>
    <x v="1"/>
    <d v="2012-11-20T00:00:00"/>
    <d v="2012-11-20T00:00:00"/>
    <n v="3"/>
    <x v="1"/>
    <n v="0"/>
    <x v="5"/>
    <n v="7.5570000000000004"/>
    <x v="1"/>
    <n v="46"/>
    <n v="-1.5732752969557125E-3"/>
    <n v="0"/>
    <x v="2"/>
    <m/>
    <m/>
    <m/>
    <m/>
  </r>
  <r>
    <n v="1289"/>
    <s v="TD-209953"/>
    <s v="Tamara Dahlen"/>
    <x v="0"/>
    <x v="2"/>
    <s v="Panama"/>
    <s v="Colon"/>
    <s v="Colon"/>
    <s v="LATAM"/>
    <s v="US-2012-153850"/>
    <x v="195"/>
    <s v="Medium"/>
    <s v="TEC-PH-10001284"/>
    <x v="900"/>
    <x v="2"/>
    <s v="Phones"/>
    <x v="2"/>
    <n v="260.464"/>
    <n v="427.00666666666672"/>
    <n v="512.40800000000002"/>
    <n v="0.4"/>
    <n v="-8.52"/>
    <x v="0"/>
    <d v="2012-06-12T00:00:00"/>
    <d v="2012-06-12T00:00:00"/>
    <n v="5"/>
    <x v="1"/>
    <n v="0"/>
    <x v="0"/>
    <n v="29.420999999999999"/>
    <x v="1"/>
    <n v="23"/>
    <n v="-1.6627375060498665E-2"/>
    <n v="0"/>
    <x v="2"/>
    <m/>
    <m/>
    <m/>
    <m/>
  </r>
  <r>
    <n v="1290"/>
    <s v="TB-211753"/>
    <s v="Thomas Boland"/>
    <x v="2"/>
    <x v="1"/>
    <s v="Colombia"/>
    <s v="Bogota"/>
    <s v="Bogota"/>
    <s v="LATAM"/>
    <s v="MX-2011-165967"/>
    <x v="136"/>
    <s v="Medium"/>
    <s v="TEC-AC-10002170"/>
    <x v="901"/>
    <x v="2"/>
    <s v="Accessories"/>
    <x v="4"/>
    <n v="19.079999999999998"/>
    <n v="21"/>
    <n v="21"/>
    <n v="0"/>
    <n v="1.92"/>
    <x v="3"/>
    <d v="2011-10-07T00:00:00"/>
    <d v="2011-10-07T00:00:00"/>
    <n v="0"/>
    <x v="1"/>
    <n v="0"/>
    <x v="2"/>
    <n v="4.1820000000000004"/>
    <x v="3"/>
    <n v="41"/>
    <n v="9.1428571428571428E-2"/>
    <n v="0"/>
    <x v="2"/>
    <m/>
    <m/>
    <m/>
    <m/>
  </r>
  <r>
    <n v="1291"/>
    <s v="JM-152503"/>
    <s v="Janet Martin"/>
    <x v="0"/>
    <x v="0"/>
    <s v="Mexico"/>
    <s v="Sonora"/>
    <s v="Hermosillo"/>
    <s v="LATAM"/>
    <s v="MX-2013-118402"/>
    <x v="101"/>
    <s v="High"/>
    <s v="TEC-AC-10002629"/>
    <x v="902"/>
    <x v="2"/>
    <s v="Accessories"/>
    <x v="0"/>
    <n v="42.006666666666668"/>
    <n v="77.666666666666671"/>
    <n v="233"/>
    <n v="0"/>
    <n v="106.98"/>
    <x v="1"/>
    <d v="2013-09-22T00:00:00"/>
    <d v="2013-09-22T00:00:00"/>
    <n v="3"/>
    <x v="1"/>
    <n v="0"/>
    <x v="0"/>
    <n v="26.869"/>
    <x v="2"/>
    <n v="38"/>
    <n v="0.45914163090128757"/>
    <n v="0"/>
    <x v="2"/>
    <m/>
    <m/>
    <m/>
    <m/>
  </r>
  <r>
    <n v="1292"/>
    <s v="JM-152503"/>
    <s v="Janet Martin"/>
    <x v="0"/>
    <x v="0"/>
    <s v="Mexico"/>
    <s v="Sonora"/>
    <s v="Hermosillo"/>
    <s v="LATAM"/>
    <s v="MX-2013-118402"/>
    <x v="101"/>
    <s v="High"/>
    <s v="OFF-BI-10001304"/>
    <x v="276"/>
    <x v="0"/>
    <s v="Binders"/>
    <x v="2"/>
    <n v="19.5"/>
    <n v="19.5"/>
    <n v="39"/>
    <n v="0"/>
    <n v="0"/>
    <x v="1"/>
    <d v="2013-09-22T00:00:00"/>
    <d v="2013-09-22T00:00:00"/>
    <n v="3"/>
    <x v="1"/>
    <n v="0"/>
    <x v="0"/>
    <n v="5.923"/>
    <x v="2"/>
    <n v="38"/>
    <n v="0"/>
    <n v="0"/>
    <x v="2"/>
    <m/>
    <m/>
    <m/>
    <m/>
  </r>
  <r>
    <n v="1293"/>
    <s v="JP-161353"/>
    <s v="Julie Prescott"/>
    <x v="1"/>
    <x v="0"/>
    <s v="Mexico"/>
    <s v="Mexico"/>
    <s v="Coacalco"/>
    <s v="LATAM"/>
    <s v="MX-2014-146990"/>
    <x v="491"/>
    <s v="Critical"/>
    <s v="OFF-AR-10000019"/>
    <x v="415"/>
    <x v="0"/>
    <s v="Art"/>
    <x v="0"/>
    <n v="7.5066666666666668"/>
    <n v="12.666666666666668"/>
    <n v="38"/>
    <n v="0"/>
    <n v="15.48"/>
    <x v="2"/>
    <d v="2014-11-20T00:00:00"/>
    <d v="2014-11-23T00:00:00"/>
    <n v="5"/>
    <x v="0"/>
    <n v="3"/>
    <x v="3"/>
    <n v="5.3460000000000001"/>
    <x v="0"/>
    <n v="47"/>
    <n v="0.4073684210526316"/>
    <n v="1"/>
    <x v="0"/>
    <m/>
    <m/>
    <m/>
    <m/>
  </r>
  <r>
    <n v="1294"/>
    <s v="JP-161353"/>
    <s v="Julie Prescott"/>
    <x v="1"/>
    <x v="0"/>
    <s v="Mexico"/>
    <s v="Mexico"/>
    <s v="Coacalco"/>
    <s v="LATAM"/>
    <s v="MX-2014-146990"/>
    <x v="491"/>
    <s v="Critical"/>
    <s v="OFF-ST-10002233"/>
    <x v="722"/>
    <x v="0"/>
    <s v="Storage"/>
    <x v="7"/>
    <n v="20.440000000000001"/>
    <n v="32.4"/>
    <n v="162"/>
    <n v="0"/>
    <n v="59.8"/>
    <x v="2"/>
    <d v="2014-11-20T00:00:00"/>
    <d v="2014-11-20T00:00:00"/>
    <n v="2"/>
    <x v="1"/>
    <n v="0"/>
    <x v="3"/>
    <n v="46.82"/>
    <x v="0"/>
    <n v="47"/>
    <n v="0.3691358024691358"/>
    <n v="0"/>
    <x v="2"/>
    <m/>
    <m/>
    <m/>
    <m/>
  </r>
  <r>
    <n v="1295"/>
    <s v="JP-161353"/>
    <s v="Julie Prescott"/>
    <x v="1"/>
    <x v="0"/>
    <s v="Mexico"/>
    <s v="Mexico"/>
    <s v="Coacalco"/>
    <s v="LATAM"/>
    <s v="MX-2014-146990"/>
    <x v="491"/>
    <s v="Critical"/>
    <s v="FUR-BO-10002906"/>
    <x v="903"/>
    <x v="1"/>
    <s v="Bookcases"/>
    <x v="3"/>
    <n v="74.615600000000001"/>
    <n v="84.034499999999994"/>
    <n v="268.91039999999998"/>
    <n v="0.2"/>
    <n v="-29.552"/>
    <x v="2"/>
    <d v="2014-11-20T00:00:00"/>
    <d v="2014-11-20T00:00:00"/>
    <n v="2"/>
    <x v="1"/>
    <n v="0"/>
    <x v="3"/>
    <n v="89.361999999999995"/>
    <x v="0"/>
    <n v="47"/>
    <n v="-0.10989534060415664"/>
    <n v="0"/>
    <x v="2"/>
    <m/>
    <m/>
    <m/>
    <m/>
  </r>
  <r>
    <n v="1296"/>
    <s v="JP-161353"/>
    <s v="Julie Prescott"/>
    <x v="1"/>
    <x v="0"/>
    <s v="Mexico"/>
    <s v="Mexico"/>
    <s v="Coacalco"/>
    <s v="LATAM"/>
    <s v="MX-2014-146990"/>
    <x v="491"/>
    <s v="Critical"/>
    <s v="OFF-FA-10000563"/>
    <x v="904"/>
    <x v="0"/>
    <s v="Fasteners"/>
    <x v="0"/>
    <n v="4.58"/>
    <n v="8"/>
    <n v="24"/>
    <n v="0"/>
    <n v="10.26"/>
    <x v="2"/>
    <d v="2014-11-20T00:00:00"/>
    <d v="2014-11-21T00:00:00"/>
    <n v="3"/>
    <x v="0"/>
    <n v="1"/>
    <x v="3"/>
    <n v="4.8259999999999996"/>
    <x v="0"/>
    <n v="47"/>
    <n v="0.42749999999999999"/>
    <n v="1"/>
    <x v="1"/>
    <m/>
    <m/>
    <m/>
    <m/>
  </r>
  <r>
    <n v="1297"/>
    <s v="EL-137353"/>
    <s v="Ed Ludwig"/>
    <x v="1"/>
    <x v="3"/>
    <s v="Dominican Republic"/>
    <s v="Peravia"/>
    <s v="Bani"/>
    <s v="LATAM"/>
    <s v="US-2014-124863"/>
    <x v="492"/>
    <s v="Medium"/>
    <s v="OFF-LA-10003285"/>
    <x v="905"/>
    <x v="0"/>
    <s v="Labels"/>
    <x v="1"/>
    <n v="5.3353999999999999"/>
    <n v="5.9292499999999997"/>
    <n v="37.947200000000002"/>
    <n v="0.2"/>
    <n v="-4.7359999999999998"/>
    <x v="2"/>
    <d v="2014-06-05T00:00:00"/>
    <d v="2014-06-05T00:00:00"/>
    <n v="2"/>
    <x v="1"/>
    <n v="0"/>
    <x v="3"/>
    <n v="6.7039999999999997"/>
    <x v="0"/>
    <n v="23"/>
    <n v="-0.12480499219968798"/>
    <n v="0"/>
    <x v="2"/>
    <m/>
    <m/>
    <m/>
    <m/>
  </r>
  <r>
    <n v="1298"/>
    <s v="AZ-107503"/>
    <s v="Annie Zypern"/>
    <x v="0"/>
    <x v="1"/>
    <s v="Brazil"/>
    <s v="Rio Grande do Sul"/>
    <s v="Vacaria"/>
    <s v="LATAM"/>
    <s v="MX-2014-121076"/>
    <x v="493"/>
    <s v="Medium"/>
    <s v="OFF-FA-10002991"/>
    <x v="481"/>
    <x v="0"/>
    <s v="Fasteners"/>
    <x v="5"/>
    <n v="6.7942857142857136"/>
    <n v="8.7142857142857135"/>
    <n v="60.999999999999993"/>
    <n v="0"/>
    <n v="13.44"/>
    <x v="0"/>
    <d v="2014-05-13T00:00:00"/>
    <d v="2014-05-13T00:00:00"/>
    <n v="5"/>
    <x v="1"/>
    <n v="0"/>
    <x v="0"/>
    <n v="5.2069999999999999"/>
    <x v="0"/>
    <n v="19"/>
    <n v="0.22032786885245903"/>
    <n v="0"/>
    <x v="2"/>
    <m/>
    <m/>
    <m/>
    <m/>
  </r>
  <r>
    <n v="1299"/>
    <s v="AZ-107503"/>
    <s v="Annie Zypern"/>
    <x v="0"/>
    <x v="1"/>
    <s v="Brazil"/>
    <s v="Rio Grande do Sul"/>
    <s v="Vacaria"/>
    <s v="LATAM"/>
    <s v="MX-2014-121076"/>
    <x v="493"/>
    <s v="Medium"/>
    <s v="FUR-BO-10003287"/>
    <x v="906"/>
    <x v="1"/>
    <s v="Bookcases"/>
    <x v="2"/>
    <n v="67.680000000000007"/>
    <n v="81.5"/>
    <n v="163"/>
    <n v="0"/>
    <n v="27.64"/>
    <x v="0"/>
    <d v="2014-05-13T00:00:00"/>
    <d v="2014-05-13T00:00:00"/>
    <n v="5"/>
    <x v="1"/>
    <n v="0"/>
    <x v="0"/>
    <n v="6.633"/>
    <x v="0"/>
    <n v="19"/>
    <n v="0.16957055214723926"/>
    <n v="0"/>
    <x v="2"/>
    <m/>
    <m/>
    <m/>
    <m/>
  </r>
  <r>
    <n v="1300"/>
    <s v="AZ-107503"/>
    <s v="Annie Zypern"/>
    <x v="0"/>
    <x v="1"/>
    <s v="Brazil"/>
    <s v="Rio Grande do Sul"/>
    <s v="Vacaria"/>
    <s v="LATAM"/>
    <s v="MX-2014-121076"/>
    <x v="493"/>
    <s v="Medium"/>
    <s v="FUR-CH-10003195"/>
    <x v="693"/>
    <x v="1"/>
    <s v="Chairs"/>
    <x v="7"/>
    <n v="80.92"/>
    <n v="87"/>
    <n v="435"/>
    <n v="0"/>
    <n v="30.4"/>
    <x v="0"/>
    <d v="2014-05-13T00:00:00"/>
    <d v="2014-05-13T00:00:00"/>
    <n v="5"/>
    <x v="1"/>
    <n v="0"/>
    <x v="0"/>
    <n v="35.103999999999999"/>
    <x v="0"/>
    <n v="19"/>
    <n v="6.9885057471264361E-2"/>
    <n v="0"/>
    <x v="2"/>
    <m/>
    <m/>
    <m/>
    <m/>
  </r>
  <r>
    <n v="1301"/>
    <s v="AZ-107503"/>
    <s v="Annie Zypern"/>
    <x v="0"/>
    <x v="1"/>
    <s v="Brazil"/>
    <s v="Rio Grande do Sul"/>
    <s v="Vacaria"/>
    <s v="LATAM"/>
    <s v="MX-2014-121076"/>
    <x v="493"/>
    <s v="Medium"/>
    <s v="OFF-FA-10002782"/>
    <x v="907"/>
    <x v="0"/>
    <s v="Fasteners"/>
    <x v="2"/>
    <n v="5.2"/>
    <n v="7.5"/>
    <n v="15"/>
    <n v="0"/>
    <n v="4.5999999999999996"/>
    <x v="0"/>
    <d v="2014-05-13T00:00:00"/>
    <d v="2014-05-13T00:00:00"/>
    <n v="5"/>
    <x v="1"/>
    <n v="0"/>
    <x v="0"/>
    <n v="0.69"/>
    <x v="0"/>
    <n v="19"/>
    <n v="0.30666666666666664"/>
    <n v="0"/>
    <x v="2"/>
    <m/>
    <m/>
    <m/>
    <m/>
  </r>
  <r>
    <n v="1302"/>
    <s v="BO-114253"/>
    <s v="Bobby Odegard"/>
    <x v="0"/>
    <x v="1"/>
    <s v="Brazil"/>
    <s v="Sao Paulo"/>
    <s v="Maua"/>
    <s v="LATAM"/>
    <s v="MX-2013-117499"/>
    <x v="494"/>
    <s v="Critical"/>
    <s v="OFF-LA-10002334"/>
    <x v="232"/>
    <x v="0"/>
    <s v="Labels"/>
    <x v="3"/>
    <n v="4.54"/>
    <n v="7.5"/>
    <n v="30"/>
    <n v="0"/>
    <n v="11.84"/>
    <x v="3"/>
    <d v="2013-03-18T00:00:00"/>
    <d v="2013-03-20T00:00:00"/>
    <n v="2"/>
    <x v="0"/>
    <n v="2"/>
    <x v="1"/>
    <n v="9.5020000000000007"/>
    <x v="2"/>
    <n v="12"/>
    <n v="0.39466666666666667"/>
    <n v="1"/>
    <x v="3"/>
    <m/>
    <m/>
    <m/>
    <m/>
  </r>
  <r>
    <n v="1303"/>
    <s v="BO-114253"/>
    <s v="Bobby Odegard"/>
    <x v="0"/>
    <x v="1"/>
    <s v="Brazil"/>
    <s v="Sao Paulo"/>
    <s v="Maua"/>
    <s v="LATAM"/>
    <s v="MX-2013-117499"/>
    <x v="494"/>
    <s v="Critical"/>
    <s v="TEC-CO-10000956"/>
    <x v="490"/>
    <x v="2"/>
    <s v="Copiers"/>
    <x v="2"/>
    <n v="109.82055744000002"/>
    <n v="159.22027799599201"/>
    <n v="317.80367488000002"/>
    <n v="2E-3"/>
    <n v="98.162559999999999"/>
    <x v="3"/>
    <d v="2013-03-18T00:00:00"/>
    <d v="2013-03-20T00:00:00"/>
    <n v="2"/>
    <x v="0"/>
    <n v="2"/>
    <x v="1"/>
    <n v="89.763999999999996"/>
    <x v="2"/>
    <n v="12"/>
    <n v="0.30887798901968438"/>
    <n v="1"/>
    <x v="3"/>
    <m/>
    <m/>
    <m/>
    <m/>
  </r>
  <r>
    <n v="1304"/>
    <s v="FH-143653"/>
    <s v="Fred Hopkins"/>
    <x v="2"/>
    <x v="0"/>
    <s v="Mexico"/>
    <s v="Baja California"/>
    <s v="Mexicali"/>
    <s v="LATAM"/>
    <s v="MX-2013-117415"/>
    <x v="495"/>
    <s v="Medium"/>
    <s v="FUR-CH-10004194"/>
    <x v="194"/>
    <x v="1"/>
    <s v="Chairs"/>
    <x v="9"/>
    <n v="31.723733333333332"/>
    <n v="62.164666666666662"/>
    <n v="298.39039999999994"/>
    <n v="0.2"/>
    <n v="108.048"/>
    <x v="0"/>
    <d v="2013-12-26T00:00:00"/>
    <d v="2013-12-26T00:00:00"/>
    <n v="5"/>
    <x v="1"/>
    <n v="0"/>
    <x v="5"/>
    <n v="23.123999999999999"/>
    <x v="2"/>
    <n v="51"/>
    <n v="0.36210280223492453"/>
    <n v="0"/>
    <x v="2"/>
    <m/>
    <m/>
    <m/>
    <m/>
  </r>
  <r>
    <n v="1305"/>
    <s v="FH-143653"/>
    <s v="Fred Hopkins"/>
    <x v="2"/>
    <x v="0"/>
    <s v="Mexico"/>
    <s v="Baja California"/>
    <s v="Mexicali"/>
    <s v="LATAM"/>
    <s v="MX-2013-117415"/>
    <x v="495"/>
    <s v="Medium"/>
    <s v="TEC-AC-10001491"/>
    <x v="92"/>
    <x v="2"/>
    <s v="Accessories"/>
    <x v="7"/>
    <n v="26.78"/>
    <n v="27.6"/>
    <n v="138"/>
    <n v="0"/>
    <n v="4.0999999999999996"/>
    <x v="0"/>
    <d v="2013-12-26T00:00:00"/>
    <d v="2013-12-27T00:00:00"/>
    <n v="6"/>
    <x v="0"/>
    <n v="1"/>
    <x v="5"/>
    <n v="13.337999999999999"/>
    <x v="2"/>
    <n v="51"/>
    <n v="2.9710144927536229E-2"/>
    <n v="1"/>
    <x v="1"/>
    <m/>
    <m/>
    <m/>
    <m/>
  </r>
  <r>
    <n v="1306"/>
    <s v="LD-170053"/>
    <s v="Lisa DeCherney"/>
    <x v="0"/>
    <x v="1"/>
    <s v="Argentina"/>
    <s v="Chaco"/>
    <s v="Resistencia"/>
    <s v="LATAM"/>
    <s v="US-2011-115315"/>
    <x v="346"/>
    <s v="Critical"/>
    <s v="FUR-CH-10004755"/>
    <x v="866"/>
    <x v="1"/>
    <s v="Chairs"/>
    <x v="9"/>
    <n v="71.987733333333338"/>
    <n v="112.6528888888889"/>
    <n v="405.55039999999997"/>
    <n v="0.4"/>
    <n v="-26.376000000000001"/>
    <x v="1"/>
    <d v="2011-11-11T00:00:00"/>
    <d v="2011-11-11T00:00:00"/>
    <n v="3"/>
    <x v="1"/>
    <n v="0"/>
    <x v="3"/>
    <n v="115.723"/>
    <x v="3"/>
    <n v="46"/>
    <n v="-6.503753910734647E-2"/>
    <n v="0"/>
    <x v="2"/>
    <m/>
    <m/>
    <m/>
    <m/>
  </r>
  <r>
    <n v="1307"/>
    <s v="JS-155953"/>
    <s v="Jill Stevenson"/>
    <x v="2"/>
    <x v="2"/>
    <s v="Nicaragua"/>
    <s v="Masaya"/>
    <s v="Masaya"/>
    <s v="LATAM"/>
    <s v="MX-2013-158239"/>
    <x v="89"/>
    <s v="Medium"/>
    <s v="OFF-EN-10000940"/>
    <x v="908"/>
    <x v="0"/>
    <s v="Envelopes"/>
    <x v="7"/>
    <n v="28.339999999999996"/>
    <n v="29.2"/>
    <n v="146"/>
    <n v="0"/>
    <n v="4.3"/>
    <x v="0"/>
    <d v="2013-06-29T00:00:00"/>
    <d v="2013-07-02T00:00:00"/>
    <n v="8"/>
    <x v="0"/>
    <n v="3"/>
    <x v="1"/>
    <n v="10.757999999999999"/>
    <x v="2"/>
    <n v="26"/>
    <n v="2.9452054794520548E-2"/>
    <n v="1"/>
    <x v="0"/>
    <m/>
    <m/>
    <m/>
    <m/>
  </r>
  <r>
    <n v="1308"/>
    <s v="JS-155953"/>
    <s v="Jill Stevenson"/>
    <x v="2"/>
    <x v="2"/>
    <s v="Nicaragua"/>
    <s v="Masaya"/>
    <s v="Masaya"/>
    <s v="LATAM"/>
    <s v="MX-2013-158239"/>
    <x v="89"/>
    <s v="Medium"/>
    <s v="TEC-PH-10004287"/>
    <x v="739"/>
    <x v="2"/>
    <s v="Phones"/>
    <x v="2"/>
    <n v="53.7"/>
    <n v="61"/>
    <n v="122"/>
    <n v="0"/>
    <n v="14.6"/>
    <x v="0"/>
    <d v="2013-06-29T00:00:00"/>
    <d v="2013-06-30T00:00:00"/>
    <n v="6"/>
    <x v="0"/>
    <n v="1"/>
    <x v="1"/>
    <n v="4.3600000000000003"/>
    <x v="2"/>
    <n v="26"/>
    <n v="0.11967213114754098"/>
    <n v="1"/>
    <x v="1"/>
    <m/>
    <m/>
    <m/>
    <m/>
  </r>
  <r>
    <n v="1309"/>
    <s v="DH-130753"/>
    <s v="Dave Hallsten"/>
    <x v="2"/>
    <x v="3"/>
    <s v="Dominican Republic"/>
    <s v="La Vega"/>
    <s v="La Vega"/>
    <s v="LATAM"/>
    <s v="US-2014-159814"/>
    <x v="496"/>
    <s v="High"/>
    <s v="FUR-BO-10001498"/>
    <x v="221"/>
    <x v="1"/>
    <s v="Bookcases"/>
    <x v="0"/>
    <n v="176.55840000000001"/>
    <n v="280.50400000000002"/>
    <n v="504.90719999999999"/>
    <n v="0.4"/>
    <n v="-24.768000000000001"/>
    <x v="2"/>
    <d v="2014-10-02T00:00:00"/>
    <d v="2014-10-02T00:00:00"/>
    <n v="2"/>
    <x v="1"/>
    <n v="0"/>
    <x v="3"/>
    <n v="50.506999999999998"/>
    <x v="0"/>
    <n v="40"/>
    <n v="-4.9054558936770958E-2"/>
    <n v="0"/>
    <x v="2"/>
    <m/>
    <m/>
    <m/>
    <m/>
  </r>
  <r>
    <n v="1310"/>
    <s v="JD-160153"/>
    <s v="Joy Daniels"/>
    <x v="0"/>
    <x v="3"/>
    <s v="Dominican Republic"/>
    <s v="Santo Domingo"/>
    <s v="Santo Domingo"/>
    <s v="LATAM"/>
    <s v="US-2011-149874"/>
    <x v="219"/>
    <s v="Medium"/>
    <s v="FUR-FU-10001657"/>
    <x v="909"/>
    <x v="1"/>
    <s v="Furnishings"/>
    <x v="6"/>
    <n v="79.692222222222199"/>
    <n v="101.4244444444444"/>
    <n v="456.4099999999998"/>
    <n v="0.5"/>
    <n v="-260.82"/>
    <x v="1"/>
    <d v="2011-06-13T00:00:00"/>
    <d v="2011-06-13T00:00:00"/>
    <n v="3"/>
    <x v="1"/>
    <n v="0"/>
    <x v="2"/>
    <n v="43.344000000000001"/>
    <x v="3"/>
    <n v="24"/>
    <n v="-0.57145987160666967"/>
    <n v="0"/>
    <x v="2"/>
    <m/>
    <m/>
    <m/>
    <m/>
  </r>
  <r>
    <n v="1311"/>
    <s v="MW-182353"/>
    <s v="Mitch Willingham"/>
    <x v="2"/>
    <x v="1"/>
    <s v="Brazil"/>
    <s v="Sao Paulo"/>
    <s v="Sorocaba"/>
    <s v="LATAM"/>
    <s v="MX-2013-158918"/>
    <x v="497"/>
    <s v="Medium"/>
    <s v="OFF-AR-10000833"/>
    <x v="910"/>
    <x v="0"/>
    <s v="Art"/>
    <x v="0"/>
    <n v="33.339999999999996"/>
    <n v="34"/>
    <n v="102"/>
    <n v="0"/>
    <n v="1.98"/>
    <x v="0"/>
    <d v="2013-04-12T00:00:00"/>
    <d v="2013-04-15T00:00:00"/>
    <n v="8"/>
    <x v="0"/>
    <n v="3"/>
    <x v="6"/>
    <n v="3.7890000000000001"/>
    <x v="2"/>
    <n v="15"/>
    <n v="1.9411764705882354E-2"/>
    <n v="1"/>
    <x v="0"/>
    <m/>
    <m/>
    <m/>
    <m/>
  </r>
  <r>
    <n v="1312"/>
    <s v="MW-182353"/>
    <s v="Mitch Willingham"/>
    <x v="2"/>
    <x v="1"/>
    <s v="Brazil"/>
    <s v="Sao Paulo"/>
    <s v="Sorocaba"/>
    <s v="LATAM"/>
    <s v="MX-2013-158918"/>
    <x v="497"/>
    <s v="Medium"/>
    <s v="OFF-EN-10002372"/>
    <x v="617"/>
    <x v="0"/>
    <s v="Envelopes"/>
    <x v="7"/>
    <n v="13.26"/>
    <n v="19.8"/>
    <n v="99"/>
    <n v="0"/>
    <n v="32.700000000000003"/>
    <x v="0"/>
    <d v="2013-04-12T00:00:00"/>
    <d v="2013-04-12T00:00:00"/>
    <n v="5"/>
    <x v="1"/>
    <n v="0"/>
    <x v="6"/>
    <n v="10.949"/>
    <x v="2"/>
    <n v="15"/>
    <n v="0.33030303030303032"/>
    <n v="0"/>
    <x v="2"/>
    <m/>
    <m/>
    <m/>
    <m/>
  </r>
  <r>
    <n v="1313"/>
    <s v="MW-182353"/>
    <s v="Mitch Willingham"/>
    <x v="2"/>
    <x v="1"/>
    <s v="Brazil"/>
    <s v="Sao Paulo"/>
    <s v="Sorocaba"/>
    <s v="LATAM"/>
    <s v="MX-2013-158918"/>
    <x v="497"/>
    <s v="Medium"/>
    <s v="OFF-FA-10004946"/>
    <x v="702"/>
    <x v="0"/>
    <s v="Fasteners"/>
    <x v="0"/>
    <n v="6.3933333333333335"/>
    <n v="7.3333333333333339"/>
    <n v="22"/>
    <n v="0"/>
    <n v="2.82"/>
    <x v="0"/>
    <d v="2013-04-12T00:00:00"/>
    <d v="2013-04-12T00:00:00"/>
    <n v="5"/>
    <x v="1"/>
    <n v="0"/>
    <x v="6"/>
    <n v="1.7430000000000001"/>
    <x v="2"/>
    <n v="15"/>
    <n v="0.12818181818181817"/>
    <n v="0"/>
    <x v="2"/>
    <m/>
    <m/>
    <m/>
    <m/>
  </r>
  <r>
    <n v="1314"/>
    <s v="MW-182353"/>
    <s v="Mitch Willingham"/>
    <x v="2"/>
    <x v="1"/>
    <s v="Brazil"/>
    <s v="Sao Paulo"/>
    <s v="Sorocaba"/>
    <s v="LATAM"/>
    <s v="MX-2013-158918"/>
    <x v="497"/>
    <s v="Medium"/>
    <s v="OFF-SU-10001750"/>
    <x v="69"/>
    <x v="0"/>
    <s v="Supplies"/>
    <x v="0"/>
    <n v="16.426666666666673"/>
    <n v="28.666666666666671"/>
    <n v="86.000000000000014"/>
    <n v="0"/>
    <n v="36.72"/>
    <x v="0"/>
    <d v="2013-04-12T00:00:00"/>
    <d v="2013-04-14T00:00:00"/>
    <n v="7"/>
    <x v="0"/>
    <n v="2"/>
    <x v="6"/>
    <n v="4.0540000000000003"/>
    <x v="2"/>
    <n v="15"/>
    <n v="0.42697674418604642"/>
    <n v="1"/>
    <x v="3"/>
    <m/>
    <m/>
    <m/>
    <m/>
  </r>
  <r>
    <n v="1315"/>
    <s v="MW-182353"/>
    <s v="Mitch Willingham"/>
    <x v="2"/>
    <x v="1"/>
    <s v="Brazil"/>
    <s v="Sao Paulo"/>
    <s v="Sorocaba"/>
    <s v="LATAM"/>
    <s v="MX-2013-158918"/>
    <x v="497"/>
    <s v="Medium"/>
    <s v="OFF-SU-10003739"/>
    <x v="681"/>
    <x v="0"/>
    <s v="Supplies"/>
    <x v="1"/>
    <n v="14.365"/>
    <n v="16.125"/>
    <n v="129"/>
    <n v="0"/>
    <n v="14.08"/>
    <x v="0"/>
    <d v="2013-04-12T00:00:00"/>
    <d v="2013-04-12T00:00:00"/>
    <n v="5"/>
    <x v="1"/>
    <n v="0"/>
    <x v="6"/>
    <n v="12.065"/>
    <x v="2"/>
    <n v="15"/>
    <n v="0.10914728682170542"/>
    <n v="0"/>
    <x v="2"/>
    <m/>
    <m/>
    <m/>
    <m/>
  </r>
  <r>
    <n v="1316"/>
    <s v="CS-119503"/>
    <s v="Carlos Soltero"/>
    <x v="0"/>
    <x v="1"/>
    <s v="Brazil"/>
    <s v="Minas Gerais"/>
    <s v="Betim"/>
    <s v="LATAM"/>
    <s v="MX-2013-126802"/>
    <x v="498"/>
    <s v="High"/>
    <s v="OFF-ST-10002233"/>
    <x v="722"/>
    <x v="0"/>
    <s v="Storage"/>
    <x v="2"/>
    <n v="20.54"/>
    <n v="32.5"/>
    <n v="65"/>
    <n v="0"/>
    <n v="23.92"/>
    <x v="3"/>
    <d v="2013-06-07T00:00:00"/>
    <d v="2013-06-07T00:00:00"/>
    <n v="0"/>
    <x v="1"/>
    <n v="0"/>
    <x v="2"/>
    <n v="9.9689999999999994"/>
    <x v="2"/>
    <n v="23"/>
    <n v="0.36800000000000005"/>
    <n v="0"/>
    <x v="2"/>
    <m/>
    <m/>
    <m/>
    <m/>
  </r>
  <r>
    <n v="1317"/>
    <s v="SZ-200353"/>
    <s v="Sam Zeldin"/>
    <x v="1"/>
    <x v="2"/>
    <s v="Guatemala"/>
    <s v="Guatemala"/>
    <s v="Petapa"/>
    <s v="LATAM"/>
    <s v="MX-2012-138191"/>
    <x v="499"/>
    <s v="Medium"/>
    <s v="FUR-CH-10002291"/>
    <x v="911"/>
    <x v="1"/>
    <s v="Chairs"/>
    <x v="3"/>
    <n v="22.34"/>
    <n v="31.5"/>
    <n v="126"/>
    <n v="0"/>
    <n v="36.64"/>
    <x v="1"/>
    <d v="2012-04-24T00:00:00"/>
    <d v="2012-04-24T00:00:00"/>
    <n v="3"/>
    <x v="1"/>
    <n v="0"/>
    <x v="5"/>
    <n v="9.3689999999999998"/>
    <x v="1"/>
    <n v="16"/>
    <n v="0.29079365079365077"/>
    <n v="0"/>
    <x v="2"/>
    <m/>
    <m/>
    <m/>
    <m/>
  </r>
  <r>
    <n v="1318"/>
    <s v="GZ-145453"/>
    <s v="George Zrebassa"/>
    <x v="2"/>
    <x v="0"/>
    <s v="Mexico"/>
    <s v="Michoacan"/>
    <s v="Heroica Zitacuaro"/>
    <s v="LATAM"/>
    <s v="MX-2013-133536"/>
    <x v="500"/>
    <s v="Medium"/>
    <s v="OFF-ST-10002466"/>
    <x v="912"/>
    <x v="0"/>
    <s v="Storage"/>
    <x v="0"/>
    <n v="4.4733333333333336"/>
    <n v="7.3333333333333339"/>
    <n v="22"/>
    <n v="0"/>
    <n v="8.58"/>
    <x v="0"/>
    <d v="2013-08-28T00:00:00"/>
    <d v="2013-08-28T00:00:00"/>
    <n v="5"/>
    <x v="1"/>
    <n v="0"/>
    <x v="2"/>
    <n v="1.5489999999999999"/>
    <x v="2"/>
    <n v="34"/>
    <n v="0.39"/>
    <n v="0"/>
    <x v="2"/>
    <m/>
    <m/>
    <m/>
    <m/>
  </r>
  <r>
    <n v="1319"/>
    <s v="MH-174553"/>
    <s v="Mark Hamilton"/>
    <x v="0"/>
    <x v="0"/>
    <s v="Mexico"/>
    <s v="Jalisco"/>
    <s v="Guadalajara"/>
    <s v="LATAM"/>
    <s v="MX-2013-115203"/>
    <x v="501"/>
    <s v="Critical"/>
    <s v="OFF-SU-10004662"/>
    <x v="549"/>
    <x v="0"/>
    <s v="Supplies"/>
    <x v="0"/>
    <n v="17.933333333333326"/>
    <n v="29.333333333333329"/>
    <n v="87.999999999999986"/>
    <n v="0"/>
    <n v="34.200000000000003"/>
    <x v="3"/>
    <d v="2013-11-01T00:00:00"/>
    <d v="2013-11-01T00:00:00"/>
    <n v="0"/>
    <x v="1"/>
    <n v="0"/>
    <x v="2"/>
    <n v="28.55"/>
    <x v="2"/>
    <n v="44"/>
    <n v="0.38863636363636372"/>
    <n v="0"/>
    <x v="2"/>
    <m/>
    <m/>
    <m/>
    <m/>
  </r>
  <r>
    <n v="1320"/>
    <s v="KA-165253"/>
    <s v="Kelly Andreada"/>
    <x v="0"/>
    <x v="2"/>
    <s v="El Salvador"/>
    <s v="San Salvador"/>
    <s v="Mejicanos"/>
    <s v="LATAM"/>
    <s v="MX-2013-109218"/>
    <x v="502"/>
    <s v="Critical"/>
    <s v="FUR-BO-10004142"/>
    <x v="331"/>
    <x v="1"/>
    <s v="Bookcases"/>
    <x v="2"/>
    <n v="172.24"/>
    <n v="292"/>
    <n v="584"/>
    <n v="0"/>
    <n v="239.52"/>
    <x v="2"/>
    <d v="2013-10-12T00:00:00"/>
    <d v="2013-10-12T00:00:00"/>
    <n v="2"/>
    <x v="1"/>
    <n v="0"/>
    <x v="0"/>
    <n v="201.96899999999999"/>
    <x v="2"/>
    <n v="41"/>
    <n v="0.41013698630136985"/>
    <n v="0"/>
    <x v="2"/>
    <m/>
    <m/>
    <m/>
    <m/>
  </r>
  <r>
    <n v="1321"/>
    <s v="JR-156703"/>
    <s v="Jim Radford"/>
    <x v="0"/>
    <x v="0"/>
    <s v="Mexico"/>
    <s v="Colima"/>
    <s v="Tecoman"/>
    <s v="LATAM"/>
    <s v="MX-2014-148348"/>
    <x v="279"/>
    <s v="Medium"/>
    <s v="OFF-PA-10000318"/>
    <x v="107"/>
    <x v="0"/>
    <s v="Paper"/>
    <x v="9"/>
    <n v="12.020000000000001"/>
    <n v="16"/>
    <n v="96"/>
    <n v="0"/>
    <n v="23.88"/>
    <x v="0"/>
    <d v="2014-05-17T00:00:00"/>
    <d v="2014-05-17T00:00:00"/>
    <n v="5"/>
    <x v="1"/>
    <n v="0"/>
    <x v="1"/>
    <n v="6.0439999999999996"/>
    <x v="0"/>
    <n v="20"/>
    <n v="0.24875"/>
    <n v="0"/>
    <x v="2"/>
    <m/>
    <m/>
    <m/>
    <m/>
  </r>
  <r>
    <n v="1322"/>
    <s v="TS-216553"/>
    <s v="Trudy Schmidt"/>
    <x v="0"/>
    <x v="1"/>
    <s v="Brazil"/>
    <s v="Sao Paulo"/>
    <s v="Birigui"/>
    <s v="LATAM"/>
    <s v="MX-2013-126662"/>
    <x v="150"/>
    <s v="Critical"/>
    <s v="FUR-FU-10001410"/>
    <x v="913"/>
    <x v="1"/>
    <s v="Furnishings"/>
    <x v="3"/>
    <n v="40.270000000000003"/>
    <n v="73.25"/>
    <n v="293"/>
    <n v="0"/>
    <n v="131.91999999999999"/>
    <x v="1"/>
    <d v="2013-12-13T00:00:00"/>
    <d v="2013-12-13T00:00:00"/>
    <n v="3"/>
    <x v="1"/>
    <n v="0"/>
    <x v="3"/>
    <n v="69.099999999999994"/>
    <x v="2"/>
    <n v="50"/>
    <n v="0.45023890784982928"/>
    <n v="0"/>
    <x v="2"/>
    <m/>
    <m/>
    <m/>
    <m/>
  </r>
  <r>
    <n v="1323"/>
    <s v="CD-127903"/>
    <s v="Cynthia Delaney"/>
    <x v="1"/>
    <x v="1"/>
    <s v="Brazil"/>
    <s v="Minas Gerais"/>
    <s v="Montes Claros"/>
    <s v="LATAM"/>
    <s v="MX-2013-106726"/>
    <x v="127"/>
    <s v="Medium"/>
    <s v="TEC-AC-10000241"/>
    <x v="364"/>
    <x v="2"/>
    <s v="Accessories"/>
    <x v="7"/>
    <n v="30.360000000000003"/>
    <n v="38.4"/>
    <n v="192"/>
    <n v="0"/>
    <n v="40.200000000000003"/>
    <x v="0"/>
    <d v="2013-11-05T00:00:00"/>
    <d v="2013-11-07T00:00:00"/>
    <n v="7"/>
    <x v="0"/>
    <n v="2"/>
    <x v="0"/>
    <n v="15.996"/>
    <x v="2"/>
    <n v="44"/>
    <n v="0.20937500000000001"/>
    <n v="1"/>
    <x v="3"/>
    <m/>
    <m/>
    <m/>
    <m/>
  </r>
  <r>
    <n v="1324"/>
    <s v="CD-127903"/>
    <s v="Cynthia Delaney"/>
    <x v="1"/>
    <x v="1"/>
    <s v="Brazil"/>
    <s v="Minas Gerais"/>
    <s v="Montes Claros"/>
    <s v="LATAM"/>
    <s v="MX-2013-106726"/>
    <x v="127"/>
    <s v="Medium"/>
    <s v="OFF-LA-10000990"/>
    <x v="311"/>
    <x v="0"/>
    <s v="Labels"/>
    <x v="9"/>
    <n v="3.6666666666666665"/>
    <n v="7.166666666666667"/>
    <n v="43"/>
    <n v="0"/>
    <n v="21"/>
    <x v="0"/>
    <d v="2013-11-05T00:00:00"/>
    <d v="2013-11-05T00:00:00"/>
    <n v="5"/>
    <x v="1"/>
    <n v="0"/>
    <x v="0"/>
    <n v="3.8180000000000001"/>
    <x v="2"/>
    <n v="44"/>
    <n v="0.48837209302325579"/>
    <n v="0"/>
    <x v="2"/>
    <m/>
    <m/>
    <m/>
    <m/>
  </r>
  <r>
    <n v="1325"/>
    <s v="CD-127903"/>
    <s v="Cynthia Delaney"/>
    <x v="1"/>
    <x v="1"/>
    <s v="Brazil"/>
    <s v="Minas Gerais"/>
    <s v="Montes Claros"/>
    <s v="LATAM"/>
    <s v="MX-2013-106726"/>
    <x v="127"/>
    <s v="Medium"/>
    <s v="OFF-PA-10002418"/>
    <x v="914"/>
    <x v="0"/>
    <s v="Paper"/>
    <x v="7"/>
    <n v="14.959999999999999"/>
    <n v="16.8"/>
    <n v="84"/>
    <n v="0"/>
    <n v="9.1999999999999993"/>
    <x v="0"/>
    <d v="2013-11-05T00:00:00"/>
    <d v="2013-11-05T00:00:00"/>
    <n v="5"/>
    <x v="1"/>
    <n v="0"/>
    <x v="0"/>
    <n v="5.8380000000000001"/>
    <x v="2"/>
    <n v="44"/>
    <n v="0.10952380952380951"/>
    <n v="0"/>
    <x v="2"/>
    <m/>
    <m/>
    <m/>
    <m/>
  </r>
  <r>
    <n v="1326"/>
    <s v="AB-102553"/>
    <s v="Alejandro Ballentine"/>
    <x v="1"/>
    <x v="0"/>
    <s v="Mexico"/>
    <s v="Jalisco"/>
    <s v="Tlaquepaque"/>
    <s v="LATAM"/>
    <s v="MX-2011-129826"/>
    <x v="503"/>
    <s v="Medium"/>
    <s v="OFF-BI-10000423"/>
    <x v="604"/>
    <x v="0"/>
    <s v="Binders"/>
    <x v="2"/>
    <n v="18.28"/>
    <n v="20.5"/>
    <n v="41"/>
    <n v="0"/>
    <n v="4.4400000000000004"/>
    <x v="1"/>
    <d v="2011-09-11T00:00:00"/>
    <d v="2011-09-11T00:00:00"/>
    <n v="3"/>
    <x v="1"/>
    <n v="0"/>
    <x v="0"/>
    <n v="5.181"/>
    <x v="3"/>
    <n v="37"/>
    <n v="0.10829268292682928"/>
    <n v="0"/>
    <x v="2"/>
    <m/>
    <m/>
    <m/>
    <m/>
  </r>
  <r>
    <n v="1327"/>
    <s v="AA-104803"/>
    <s v="Andrew Allen"/>
    <x v="0"/>
    <x v="0"/>
    <s v="Mexico"/>
    <s v="Mexico"/>
    <s v="Toluca"/>
    <s v="LATAM"/>
    <s v="MX-2012-165764"/>
    <x v="329"/>
    <s v="Medium"/>
    <s v="FUR-CH-10000852"/>
    <x v="915"/>
    <x v="1"/>
    <s v="Chairs"/>
    <x v="2"/>
    <n v="18.822400000000002"/>
    <n v="36.213000000000001"/>
    <n v="57.940800000000003"/>
    <n v="0.2"/>
    <n v="20.295999999999999"/>
    <x v="0"/>
    <d v="2012-09-11T00:00:00"/>
    <d v="2012-09-11T00:00:00"/>
    <n v="5"/>
    <x v="1"/>
    <n v="0"/>
    <x v="0"/>
    <n v="3.6429999999999998"/>
    <x v="1"/>
    <n v="36"/>
    <n v="0.35028857040289396"/>
    <n v="0"/>
    <x v="2"/>
    <m/>
    <m/>
    <m/>
    <m/>
  </r>
  <r>
    <n v="1328"/>
    <s v="AA-104803"/>
    <s v="Andrew Allen"/>
    <x v="0"/>
    <x v="0"/>
    <s v="Mexico"/>
    <s v="Mexico"/>
    <s v="Toluca"/>
    <s v="LATAM"/>
    <s v="MX-2012-165764"/>
    <x v="329"/>
    <s v="Medium"/>
    <s v="FUR-CH-10001332"/>
    <x v="916"/>
    <x v="1"/>
    <s v="Chairs"/>
    <x v="7"/>
    <n v="295.50080000000003"/>
    <n v="322.39600000000002"/>
    <n v="1289.5840000000001"/>
    <n v="0.2"/>
    <n v="-187.92"/>
    <x v="0"/>
    <d v="2012-09-11T00:00:00"/>
    <d v="2012-09-11T00:00:00"/>
    <n v="5"/>
    <x v="1"/>
    <n v="0"/>
    <x v="0"/>
    <n v="79.251999999999995"/>
    <x v="1"/>
    <n v="36"/>
    <n v="-0.14572141093561952"/>
    <n v="0"/>
    <x v="2"/>
    <m/>
    <m/>
    <m/>
    <m/>
  </r>
  <r>
    <n v="1329"/>
    <s v="AA-104803"/>
    <s v="Andrew Allen"/>
    <x v="0"/>
    <x v="0"/>
    <s v="Mexico"/>
    <s v="Mexico"/>
    <s v="Toluca"/>
    <s v="LATAM"/>
    <s v="MX-2012-165764"/>
    <x v="329"/>
    <s v="Medium"/>
    <s v="TEC-CO-10003678"/>
    <x v="917"/>
    <x v="2"/>
    <s v="Copiers"/>
    <x v="1"/>
    <n v="70.366175280000007"/>
    <n v="83.766067414829664"/>
    <n v="668.78828224000006"/>
    <n v="2E-3"/>
    <n v="105.85888"/>
    <x v="0"/>
    <d v="2012-09-11T00:00:00"/>
    <d v="2012-09-11T00:00:00"/>
    <n v="5"/>
    <x v="1"/>
    <n v="0"/>
    <x v="0"/>
    <n v="43.552999999999997"/>
    <x v="1"/>
    <n v="36"/>
    <n v="0.15828459141874093"/>
    <n v="0"/>
    <x v="2"/>
    <m/>
    <m/>
    <m/>
    <m/>
  </r>
  <r>
    <n v="1330"/>
    <s v="AA-104803"/>
    <s v="Andrew Allen"/>
    <x v="0"/>
    <x v="0"/>
    <s v="Mexico"/>
    <s v="Mexico"/>
    <s v="Toluca"/>
    <s v="LATAM"/>
    <s v="MX-2012-165764"/>
    <x v="329"/>
    <s v="Medium"/>
    <s v="FUR-CH-10003448"/>
    <x v="918"/>
    <x v="1"/>
    <s v="Chairs"/>
    <x v="5"/>
    <n v="24.803199999999993"/>
    <n v="40.583999999999989"/>
    <n v="227.27039999999994"/>
    <n v="0.2"/>
    <n v="53.648000000000003"/>
    <x v="0"/>
    <d v="2012-09-11T00:00:00"/>
    <d v="2012-09-11T00:00:00"/>
    <n v="5"/>
    <x v="1"/>
    <n v="0"/>
    <x v="0"/>
    <n v="18.504999999999999"/>
    <x v="1"/>
    <n v="36"/>
    <n v="0.23605361718904008"/>
    <n v="0"/>
    <x v="2"/>
    <m/>
    <m/>
    <m/>
    <m/>
  </r>
  <r>
    <n v="1331"/>
    <s v="JL-151753"/>
    <s v="James Lanier"/>
    <x v="1"/>
    <x v="0"/>
    <s v="Mexico"/>
    <s v="Puebla"/>
    <s v="Puebla"/>
    <s v="LATAM"/>
    <s v="MX-2012-113341"/>
    <x v="504"/>
    <s v="Critical"/>
    <s v="OFF-EN-10003472"/>
    <x v="279"/>
    <x v="0"/>
    <s v="Envelopes"/>
    <x v="7"/>
    <n v="6.9799999999999995"/>
    <n v="8"/>
    <n v="40"/>
    <n v="0"/>
    <n v="5.0999999999999996"/>
    <x v="2"/>
    <d v="2012-12-20T00:00:00"/>
    <d v="2012-12-20T00:00:00"/>
    <n v="2"/>
    <x v="1"/>
    <n v="0"/>
    <x v="3"/>
    <n v="10.443"/>
    <x v="1"/>
    <n v="51"/>
    <n v="0.1275"/>
    <n v="0"/>
    <x v="2"/>
    <m/>
    <m/>
    <m/>
    <m/>
  </r>
  <r>
    <n v="1332"/>
    <s v="JG-151153"/>
    <s v="Jack Garza"/>
    <x v="0"/>
    <x v="0"/>
    <s v="Mexico"/>
    <s v="Chihuahua"/>
    <s v="Chihuahua"/>
    <s v="LATAM"/>
    <s v="MX-2012-162236"/>
    <x v="32"/>
    <s v="High"/>
    <s v="TEC-MA-10004684"/>
    <x v="919"/>
    <x v="2"/>
    <s v="Machines"/>
    <x v="2"/>
    <n v="39.76"/>
    <n v="48.5"/>
    <n v="97"/>
    <n v="0"/>
    <n v="17.48"/>
    <x v="0"/>
    <d v="2012-11-10T00:00:00"/>
    <d v="2012-11-12T00:00:00"/>
    <n v="7"/>
    <x v="0"/>
    <n v="2"/>
    <x v="1"/>
    <n v="9.3879999999999999"/>
    <x v="1"/>
    <n v="45"/>
    <n v="0.18020618556701032"/>
    <n v="1"/>
    <x v="3"/>
    <m/>
    <m/>
    <m/>
    <m/>
  </r>
  <r>
    <n v="1333"/>
    <s v="JG-151153"/>
    <s v="Jack Garza"/>
    <x v="0"/>
    <x v="0"/>
    <s v="Mexico"/>
    <s v="Chihuahua"/>
    <s v="Chihuahua"/>
    <s v="LATAM"/>
    <s v="MX-2012-162236"/>
    <x v="32"/>
    <s v="High"/>
    <s v="OFF-AR-10003680"/>
    <x v="730"/>
    <x v="0"/>
    <s v="Art"/>
    <x v="2"/>
    <n v="10.039999999999999"/>
    <n v="19.5"/>
    <n v="39"/>
    <n v="0"/>
    <n v="18.920000000000002"/>
    <x v="0"/>
    <d v="2012-11-10T00:00:00"/>
    <d v="2012-11-10T00:00:00"/>
    <n v="5"/>
    <x v="1"/>
    <n v="0"/>
    <x v="1"/>
    <n v="5.1820000000000004"/>
    <x v="1"/>
    <n v="45"/>
    <n v="0.48512820512820515"/>
    <n v="0"/>
    <x v="2"/>
    <m/>
    <m/>
    <m/>
    <m/>
  </r>
  <r>
    <n v="1334"/>
    <s v="PS-187603"/>
    <s v="Pamela Stobb"/>
    <x v="0"/>
    <x v="2"/>
    <s v="Guatemala"/>
    <s v="Guatemala"/>
    <s v="Chinautla"/>
    <s v="LATAM"/>
    <s v="MX-2014-160493"/>
    <x v="93"/>
    <s v="Medium"/>
    <s v="FUR-FU-10004181"/>
    <x v="920"/>
    <x v="1"/>
    <s v="Furnishings"/>
    <x v="2"/>
    <n v="26.22"/>
    <n v="34.5"/>
    <n v="69"/>
    <n v="0"/>
    <n v="16.559999999999999"/>
    <x v="1"/>
    <d v="2014-11-22T00:00:00"/>
    <d v="2014-11-22T00:00:00"/>
    <n v="3"/>
    <x v="1"/>
    <n v="0"/>
    <x v="4"/>
    <n v="4.46"/>
    <x v="0"/>
    <n v="47"/>
    <n v="0.24"/>
    <n v="0"/>
    <x v="2"/>
    <m/>
    <m/>
    <m/>
    <m/>
  </r>
  <r>
    <n v="1335"/>
    <s v="MG-176803"/>
    <s v="Maureen Gastineau"/>
    <x v="1"/>
    <x v="1"/>
    <s v="Argentina"/>
    <s v="Santa Fe"/>
    <s v="Rosario"/>
    <s v="LATAM"/>
    <s v="US-2013-126158"/>
    <x v="505"/>
    <s v="Critical"/>
    <s v="OFF-BI-10002517"/>
    <x v="921"/>
    <x v="0"/>
    <s v="Binders"/>
    <x v="2"/>
    <n v="8.5963999999999992"/>
    <n v="17.681333333333328"/>
    <n v="10.608799999999999"/>
    <n v="0.7"/>
    <n v="-6.5839999999999996"/>
    <x v="3"/>
    <d v="2013-03-15T00:00:00"/>
    <d v="2013-03-15T00:00:00"/>
    <n v="0"/>
    <x v="1"/>
    <n v="0"/>
    <x v="2"/>
    <n v="1.242"/>
    <x v="2"/>
    <n v="11"/>
    <n v="-0.62061684639167491"/>
    <n v="0"/>
    <x v="2"/>
    <m/>
    <m/>
    <m/>
    <m/>
  </r>
  <r>
    <n v="1336"/>
    <s v="MZ-175153"/>
    <s v="Mary Zewe"/>
    <x v="2"/>
    <x v="1"/>
    <s v="Colombia"/>
    <s v="Bogota"/>
    <s v="Bogota"/>
    <s v="LATAM"/>
    <s v="MX-2011-121041"/>
    <x v="506"/>
    <s v="Medium"/>
    <s v="OFF-EN-10004470"/>
    <x v="166"/>
    <x v="0"/>
    <s v="Envelopes"/>
    <x v="0"/>
    <n v="3.8533333333333331"/>
    <n v="6.333333333333333"/>
    <n v="19"/>
    <n v="0"/>
    <n v="7.44"/>
    <x v="0"/>
    <d v="2011-12-26T00:00:00"/>
    <d v="2011-12-26T00:00:00"/>
    <n v="5"/>
    <x v="1"/>
    <n v="0"/>
    <x v="4"/>
    <n v="0.88400000000000001"/>
    <x v="3"/>
    <n v="52"/>
    <n v="0.39157894736842108"/>
    <n v="0"/>
    <x v="2"/>
    <m/>
    <m/>
    <m/>
    <m/>
  </r>
  <r>
    <n v="1337"/>
    <s v="MZ-175153"/>
    <s v="Mary Zewe"/>
    <x v="2"/>
    <x v="1"/>
    <s v="Colombia"/>
    <s v="Bogota"/>
    <s v="Bogota"/>
    <s v="LATAM"/>
    <s v="MX-2011-121041"/>
    <x v="506"/>
    <s v="Medium"/>
    <s v="FUR-BO-10004075"/>
    <x v="922"/>
    <x v="1"/>
    <s v="Bookcases"/>
    <x v="0"/>
    <n v="129.3666666666667"/>
    <n v="130.66666666666671"/>
    <n v="392.00000000000011"/>
    <n v="0"/>
    <n v="3.9"/>
    <x v="0"/>
    <d v="2011-12-26T00:00:00"/>
    <d v="2011-12-26T00:00:00"/>
    <n v="5"/>
    <x v="1"/>
    <n v="0"/>
    <x v="4"/>
    <n v="36.765000000000001"/>
    <x v="3"/>
    <n v="52"/>
    <n v="9.9489795918367308E-3"/>
    <n v="0"/>
    <x v="2"/>
    <m/>
    <m/>
    <m/>
    <m/>
  </r>
  <r>
    <n v="1338"/>
    <s v="MZ-175153"/>
    <s v="Mary Zewe"/>
    <x v="2"/>
    <x v="1"/>
    <s v="Colombia"/>
    <s v="Bogota"/>
    <s v="Bogota"/>
    <s v="LATAM"/>
    <s v="MX-2011-121041"/>
    <x v="506"/>
    <s v="Medium"/>
    <s v="OFF-FA-10003499"/>
    <x v="308"/>
    <x v="0"/>
    <s v="Fasteners"/>
    <x v="2"/>
    <n v="7.28"/>
    <n v="9"/>
    <n v="18"/>
    <n v="0"/>
    <n v="3.44"/>
    <x v="0"/>
    <d v="2011-12-26T00:00:00"/>
    <d v="2011-12-26T00:00:00"/>
    <n v="5"/>
    <x v="1"/>
    <n v="0"/>
    <x v="4"/>
    <n v="1.36"/>
    <x v="3"/>
    <n v="52"/>
    <n v="0.19111111111111112"/>
    <n v="0"/>
    <x v="2"/>
    <m/>
    <m/>
    <m/>
    <m/>
  </r>
  <r>
    <n v="1339"/>
    <s v="MZ-175153"/>
    <s v="Mary Zewe"/>
    <x v="2"/>
    <x v="1"/>
    <s v="Colombia"/>
    <s v="Bogota"/>
    <s v="Bogota"/>
    <s v="LATAM"/>
    <s v="MX-2011-121041"/>
    <x v="506"/>
    <s v="Medium"/>
    <s v="TEC-CO-10003007"/>
    <x v="923"/>
    <x v="2"/>
    <s v="Copiers"/>
    <x v="2"/>
    <n v="73.948198159999976"/>
    <n v="129.64841498997995"/>
    <n v="258.77823631999996"/>
    <n v="2E-3"/>
    <n v="110.88184"/>
    <x v="0"/>
    <d v="2011-12-26T00:00:00"/>
    <d v="2011-12-26T00:00:00"/>
    <n v="5"/>
    <x v="1"/>
    <n v="0"/>
    <x v="4"/>
    <n v="14.997"/>
    <x v="3"/>
    <n v="52"/>
    <n v="0.42848209175861968"/>
    <n v="0"/>
    <x v="2"/>
    <m/>
    <m/>
    <m/>
    <m/>
  </r>
  <r>
    <n v="1340"/>
    <s v="RB-194353"/>
    <s v="Richard Bierner"/>
    <x v="0"/>
    <x v="2"/>
    <s v="Guatemala"/>
    <s v="Guatemala"/>
    <s v="Villa Nueva"/>
    <s v="LATAM"/>
    <s v="MX-2013-154956"/>
    <x v="240"/>
    <s v="Medium"/>
    <s v="OFF-AP-10001402"/>
    <x v="493"/>
    <x v="0"/>
    <s v="Appliances"/>
    <x v="0"/>
    <n v="24.186666666666667"/>
    <n v="45.666666666666671"/>
    <n v="137"/>
    <n v="0"/>
    <n v="64.44"/>
    <x v="0"/>
    <d v="2013-06-24T00:00:00"/>
    <d v="2013-06-24T00:00:00"/>
    <n v="5"/>
    <x v="1"/>
    <n v="0"/>
    <x v="4"/>
    <n v="8.67"/>
    <x v="2"/>
    <n v="25"/>
    <n v="0.47036496350364959"/>
    <n v="0"/>
    <x v="2"/>
    <m/>
    <m/>
    <m/>
    <m/>
  </r>
  <r>
    <n v="1341"/>
    <s v="GT-147553"/>
    <s v="Guy Thornton"/>
    <x v="0"/>
    <x v="3"/>
    <s v="Dominican Republic"/>
    <s v="Santiago"/>
    <s v="Santiago de los Caballeros"/>
    <s v="LATAM"/>
    <s v="US-2014-129350"/>
    <x v="507"/>
    <s v="High"/>
    <s v="OFF-ST-10002632"/>
    <x v="799"/>
    <x v="0"/>
    <s v="Storage"/>
    <x v="2"/>
    <n v="31.645600000000005"/>
    <n v="34.197000000000003"/>
    <n v="54.71520000000001"/>
    <n v="0.2"/>
    <n v="-8.5760000000000005"/>
    <x v="3"/>
    <d v="2014-08-27T00:00:00"/>
    <d v="2014-08-29T00:00:00"/>
    <n v="2"/>
    <x v="0"/>
    <n v="2"/>
    <x v="4"/>
    <n v="8.36"/>
    <x v="0"/>
    <n v="35"/>
    <n v="-0.15673889522472731"/>
    <n v="1"/>
    <x v="3"/>
    <m/>
    <m/>
    <m/>
    <m/>
  </r>
  <r>
    <n v="1342"/>
    <s v="GT-147553"/>
    <s v="Guy Thornton"/>
    <x v="0"/>
    <x v="3"/>
    <s v="Dominican Republic"/>
    <s v="Santiago"/>
    <s v="Santiago de los Caballeros"/>
    <s v="LATAM"/>
    <s v="US-2014-129350"/>
    <x v="507"/>
    <s v="High"/>
    <s v="TEC-AC-10004713"/>
    <x v="924"/>
    <x v="2"/>
    <s v="Accessories"/>
    <x v="2"/>
    <n v="14.730399999999999"/>
    <n v="18.172999999999998"/>
    <n v="29.076799999999999"/>
    <n v="0.2"/>
    <n v="-0.38400000000000001"/>
    <x v="3"/>
    <d v="2014-08-27T00:00:00"/>
    <d v="2014-08-27T00:00:00"/>
    <n v="0"/>
    <x v="1"/>
    <n v="0"/>
    <x v="4"/>
    <n v="3.7290000000000001"/>
    <x v="0"/>
    <n v="35"/>
    <n v="-1.3206405106476643E-2"/>
    <n v="0"/>
    <x v="2"/>
    <m/>
    <m/>
    <m/>
    <m/>
  </r>
  <r>
    <n v="1343"/>
    <s v="HG-148453"/>
    <s v="Harry Greene"/>
    <x v="0"/>
    <x v="2"/>
    <s v="El Salvador"/>
    <s v="San Salvador"/>
    <s v="Ilopango"/>
    <s v="LATAM"/>
    <s v="MX-2014-118052"/>
    <x v="139"/>
    <s v="Medium"/>
    <s v="OFF-LA-10002295"/>
    <x v="859"/>
    <x v="0"/>
    <s v="Labels"/>
    <x v="2"/>
    <n v="3.7"/>
    <n v="7"/>
    <n v="14"/>
    <n v="0"/>
    <n v="6.6"/>
    <x v="1"/>
    <d v="2014-09-16T00:00:00"/>
    <d v="2014-09-16T00:00:00"/>
    <n v="3"/>
    <x v="1"/>
    <n v="0"/>
    <x v="5"/>
    <n v="0.98299999999999998"/>
    <x v="0"/>
    <n v="37"/>
    <n v="0.47142857142857142"/>
    <n v="0"/>
    <x v="2"/>
    <m/>
    <m/>
    <m/>
    <m/>
  </r>
  <r>
    <n v="1344"/>
    <s v="HG-148453"/>
    <s v="Harry Greene"/>
    <x v="0"/>
    <x v="2"/>
    <s v="El Salvador"/>
    <s v="San Salvador"/>
    <s v="Ilopango"/>
    <s v="LATAM"/>
    <s v="MX-2014-118052"/>
    <x v="139"/>
    <s v="Medium"/>
    <s v="FUR-CH-10004993"/>
    <x v="925"/>
    <x v="1"/>
    <s v="Chairs"/>
    <x v="10"/>
    <n v="78.5"/>
    <n v="107.5"/>
    <n v="1075"/>
    <n v="0"/>
    <n v="290"/>
    <x v="1"/>
    <d v="2014-09-16T00:00:00"/>
    <d v="2014-09-16T00:00:00"/>
    <n v="3"/>
    <x v="1"/>
    <n v="0"/>
    <x v="5"/>
    <n v="90.991"/>
    <x v="0"/>
    <n v="37"/>
    <n v="0.26976744186046514"/>
    <n v="0"/>
    <x v="2"/>
    <m/>
    <m/>
    <m/>
    <m/>
  </r>
  <r>
    <n v="1345"/>
    <s v="HG-148453"/>
    <s v="Harry Greene"/>
    <x v="0"/>
    <x v="2"/>
    <s v="El Salvador"/>
    <s v="San Salvador"/>
    <s v="Ilopango"/>
    <s v="LATAM"/>
    <s v="MX-2014-118052"/>
    <x v="139"/>
    <s v="Medium"/>
    <s v="OFF-FA-10001761"/>
    <x v="712"/>
    <x v="0"/>
    <s v="Fasteners"/>
    <x v="2"/>
    <n v="7.1400000000000006"/>
    <n v="9.5"/>
    <n v="19"/>
    <n v="0"/>
    <n v="4.72"/>
    <x v="1"/>
    <d v="2014-09-16T00:00:00"/>
    <d v="2014-09-16T00:00:00"/>
    <n v="3"/>
    <x v="1"/>
    <n v="0"/>
    <x v="5"/>
    <n v="1.7749999999999999"/>
    <x v="0"/>
    <n v="37"/>
    <n v="0.24842105263157893"/>
    <n v="0"/>
    <x v="2"/>
    <m/>
    <m/>
    <m/>
    <m/>
  </r>
  <r>
    <n v="1346"/>
    <s v="HG-148453"/>
    <s v="Harry Greene"/>
    <x v="0"/>
    <x v="2"/>
    <s v="El Salvador"/>
    <s v="San Salvador"/>
    <s v="Ilopango"/>
    <s v="LATAM"/>
    <s v="MX-2014-118052"/>
    <x v="139"/>
    <s v="Medium"/>
    <s v="FUR-CH-10001795"/>
    <x v="721"/>
    <x v="1"/>
    <s v="Chairs"/>
    <x v="2"/>
    <n v="37.58"/>
    <n v="57"/>
    <n v="114"/>
    <n v="0"/>
    <n v="38.840000000000003"/>
    <x v="1"/>
    <d v="2014-09-16T00:00:00"/>
    <d v="2014-09-16T00:00:00"/>
    <n v="3"/>
    <x v="1"/>
    <n v="0"/>
    <x v="5"/>
    <n v="13.201000000000001"/>
    <x v="0"/>
    <n v="37"/>
    <n v="0.34070175438596495"/>
    <n v="0"/>
    <x v="2"/>
    <m/>
    <m/>
    <m/>
    <m/>
  </r>
  <r>
    <n v="1347"/>
    <s v="PA-190603"/>
    <s v="Pete Armstrong"/>
    <x v="1"/>
    <x v="1"/>
    <s v="Argentina"/>
    <s v="Buenos Aires"/>
    <s v="Buenos Aires"/>
    <s v="LATAM"/>
    <s v="US-2012-119991"/>
    <x v="485"/>
    <s v="Medium"/>
    <s v="OFF-PA-10002360"/>
    <x v="926"/>
    <x v="0"/>
    <s v="Paper"/>
    <x v="1"/>
    <n v="25.676199999999998"/>
    <n v="28.446999999999999"/>
    <n v="136.54559999999998"/>
    <n v="0.4"/>
    <n v="-68.864000000000004"/>
    <x v="0"/>
    <d v="2012-09-24T00:00:00"/>
    <d v="2012-09-24T00:00:00"/>
    <n v="5"/>
    <x v="1"/>
    <n v="0"/>
    <x v="4"/>
    <n v="3.601"/>
    <x v="1"/>
    <n v="38"/>
    <n v="-0.50432968912949239"/>
    <n v="0"/>
    <x v="2"/>
    <m/>
    <m/>
    <m/>
    <m/>
  </r>
  <r>
    <n v="1348"/>
    <s v="PA-190603"/>
    <s v="Pete Armstrong"/>
    <x v="1"/>
    <x v="1"/>
    <s v="Argentina"/>
    <s v="Buenos Aires"/>
    <s v="Buenos Aires"/>
    <s v="LATAM"/>
    <s v="US-2012-119991"/>
    <x v="485"/>
    <s v="Medium"/>
    <s v="OFF-AP-10003043"/>
    <x v="283"/>
    <x v="0"/>
    <s v="Appliances"/>
    <x v="2"/>
    <n v="58.597599999999993"/>
    <n v="71.355999999999995"/>
    <n v="85.627199999999988"/>
    <n v="0.4"/>
    <n v="-31.568000000000001"/>
    <x v="0"/>
    <d v="2012-09-24T00:00:00"/>
    <d v="2012-09-27T00:00:00"/>
    <n v="8"/>
    <x v="0"/>
    <n v="3"/>
    <x v="4"/>
    <n v="4.08"/>
    <x v="1"/>
    <n v="38"/>
    <n v="-0.36866789991965176"/>
    <n v="1"/>
    <x v="0"/>
    <m/>
    <m/>
    <m/>
    <m/>
  </r>
  <r>
    <n v="1349"/>
    <s v="PA-190603"/>
    <s v="Pete Armstrong"/>
    <x v="1"/>
    <x v="1"/>
    <s v="Argentina"/>
    <s v="Buenos Aires"/>
    <s v="Buenos Aires"/>
    <s v="LATAM"/>
    <s v="US-2012-119991"/>
    <x v="485"/>
    <s v="Medium"/>
    <s v="OFF-LA-10002401"/>
    <x v="927"/>
    <x v="0"/>
    <s v="Labels"/>
    <x v="9"/>
    <n v="3.7986666666666671"/>
    <n v="7.3644444444444455"/>
    <n v="26.512000000000004"/>
    <n v="0.4"/>
    <n v="3.72"/>
    <x v="0"/>
    <d v="2012-09-24T00:00:00"/>
    <d v="2012-09-25T00:00:00"/>
    <n v="6"/>
    <x v="0"/>
    <n v="1"/>
    <x v="4"/>
    <n v="2.431"/>
    <x v="1"/>
    <n v="38"/>
    <n v="0.14031382015691007"/>
    <n v="1"/>
    <x v="1"/>
    <m/>
    <m/>
    <m/>
    <m/>
  </r>
  <r>
    <n v="1350"/>
    <s v="LS-172453"/>
    <s v="Lynn Smith"/>
    <x v="0"/>
    <x v="1"/>
    <s v="Argentina"/>
    <s v="Buenos Aires"/>
    <s v="Buenos Aires"/>
    <s v="LATAM"/>
    <s v="US-2013-139724"/>
    <x v="410"/>
    <s v="High"/>
    <s v="FUR-BO-10002383"/>
    <x v="553"/>
    <x v="1"/>
    <s v="Bookcases"/>
    <x v="0"/>
    <n v="91.140533333333337"/>
    <n v="136.65422222222222"/>
    <n v="245.9776"/>
    <n v="0.4"/>
    <n v="-27.443999999999999"/>
    <x v="0"/>
    <d v="2013-08-07T00:00:00"/>
    <d v="2013-08-07T00:00:00"/>
    <n v="5"/>
    <x v="1"/>
    <n v="0"/>
    <x v="2"/>
    <n v="34.048000000000002"/>
    <x v="2"/>
    <n v="31"/>
    <n v="-0.11157113493261175"/>
    <n v="0"/>
    <x v="2"/>
    <m/>
    <m/>
    <m/>
    <m/>
  </r>
  <r>
    <n v="1351"/>
    <s v="MM-180553"/>
    <s v="Michelle Moray"/>
    <x v="0"/>
    <x v="3"/>
    <s v="Cuba"/>
    <s v="Pinar del Rio"/>
    <s v="Consolacion del Sur"/>
    <s v="LATAM"/>
    <s v="MX-2011-104752"/>
    <x v="508"/>
    <s v="Medium"/>
    <s v="FUR-FU-10000885"/>
    <x v="538"/>
    <x v="1"/>
    <s v="Furnishings"/>
    <x v="0"/>
    <n v="11.866666666666672"/>
    <n v="14.666666666666671"/>
    <n v="44.000000000000014"/>
    <n v="0"/>
    <n v="8.4"/>
    <x v="0"/>
    <d v="2011-03-16T00:00:00"/>
    <d v="2011-03-16T00:00:00"/>
    <n v="5"/>
    <x v="1"/>
    <n v="0"/>
    <x v="2"/>
    <n v="3.4140000000000001"/>
    <x v="3"/>
    <n v="11"/>
    <n v="0.19090909090909086"/>
    <n v="0"/>
    <x v="2"/>
    <m/>
    <m/>
    <m/>
    <m/>
  </r>
  <r>
    <n v="1352"/>
    <s v="MM-180553"/>
    <s v="Michelle Moray"/>
    <x v="0"/>
    <x v="3"/>
    <s v="Cuba"/>
    <s v="Pinar del Rio"/>
    <s v="Consolacion del Sur"/>
    <s v="LATAM"/>
    <s v="MX-2011-104752"/>
    <x v="508"/>
    <s v="Medium"/>
    <s v="TEC-PH-10004237"/>
    <x v="928"/>
    <x v="2"/>
    <s v="Phones"/>
    <x v="4"/>
    <n v="26.94"/>
    <n v="43"/>
    <n v="43"/>
    <n v="0"/>
    <n v="16.059999999999999"/>
    <x v="0"/>
    <d v="2011-03-16T00:00:00"/>
    <d v="2011-03-16T00:00:00"/>
    <n v="5"/>
    <x v="1"/>
    <n v="0"/>
    <x v="2"/>
    <n v="2.8119999999999998"/>
    <x v="3"/>
    <n v="11"/>
    <n v="0.37348837209302321"/>
    <n v="0"/>
    <x v="2"/>
    <m/>
    <m/>
    <m/>
    <m/>
  </r>
  <r>
    <n v="1353"/>
    <s v="MM-180553"/>
    <s v="Michelle Moray"/>
    <x v="0"/>
    <x v="3"/>
    <s v="Cuba"/>
    <s v="Pinar del Rio"/>
    <s v="Consolacion del Sur"/>
    <s v="LATAM"/>
    <s v="MX-2011-104752"/>
    <x v="508"/>
    <s v="Medium"/>
    <s v="FUR-FU-10001617"/>
    <x v="929"/>
    <x v="1"/>
    <s v="Furnishings"/>
    <x v="2"/>
    <n v="55.8"/>
    <n v="77.5"/>
    <n v="155"/>
    <n v="0"/>
    <n v="43.4"/>
    <x v="0"/>
    <d v="2011-03-16T00:00:00"/>
    <d v="2011-03-16T00:00:00"/>
    <n v="5"/>
    <x v="1"/>
    <n v="0"/>
    <x v="2"/>
    <n v="6.4930000000000003"/>
    <x v="3"/>
    <n v="11"/>
    <n v="0.27999999999999997"/>
    <n v="0"/>
    <x v="2"/>
    <m/>
    <m/>
    <m/>
    <m/>
  </r>
  <r>
    <n v="1354"/>
    <s v="JC-157753"/>
    <s v="John Castell"/>
    <x v="0"/>
    <x v="2"/>
    <s v="El Salvador"/>
    <s v="San Salvador"/>
    <s v="San Salvador"/>
    <s v="LATAM"/>
    <s v="MX-2013-102918"/>
    <x v="509"/>
    <s v="High"/>
    <s v="TEC-AC-10000097"/>
    <x v="750"/>
    <x v="2"/>
    <s v="Accessories"/>
    <x v="3"/>
    <n v="23.19"/>
    <n v="28.25"/>
    <n v="113"/>
    <n v="0"/>
    <n v="20.239999999999998"/>
    <x v="3"/>
    <d v="2013-10-07T00:00:00"/>
    <d v="2013-10-07T00:00:00"/>
    <n v="0"/>
    <x v="1"/>
    <n v="0"/>
    <x v="1"/>
    <n v="24.73"/>
    <x v="2"/>
    <n v="41"/>
    <n v="0.1791150442477876"/>
    <n v="0"/>
    <x v="2"/>
    <m/>
    <m/>
    <m/>
    <m/>
  </r>
  <r>
    <n v="1355"/>
    <s v="AB-100603"/>
    <s v="Adam Bellavance"/>
    <x v="1"/>
    <x v="2"/>
    <s v="El Salvador"/>
    <s v="San Salvador"/>
    <s v="Soyapango"/>
    <s v="LATAM"/>
    <s v="MX-2011-164917"/>
    <x v="44"/>
    <s v="High"/>
    <s v="OFF-SU-10002032"/>
    <x v="930"/>
    <x v="0"/>
    <s v="Supplies"/>
    <x v="0"/>
    <n v="11.286666666666671"/>
    <n v="16.666666666666671"/>
    <n v="50.000000000000014"/>
    <n v="0"/>
    <n v="16.14"/>
    <x v="3"/>
    <d v="2011-04-19T00:00:00"/>
    <d v="2011-04-19T00:00:00"/>
    <n v="0"/>
    <x v="1"/>
    <n v="0"/>
    <x v="3"/>
    <n v="4.8559999999999999"/>
    <x v="3"/>
    <n v="17"/>
    <n v="0.32279999999999992"/>
    <n v="0"/>
    <x v="2"/>
    <m/>
    <m/>
    <m/>
    <m/>
  </r>
  <r>
    <n v="1356"/>
    <s v="RB-194353"/>
    <s v="Richard Bierner"/>
    <x v="0"/>
    <x v="1"/>
    <s v="Brazil"/>
    <s v="Bahia"/>
    <s v="Salvador"/>
    <s v="LATAM"/>
    <s v="US-2011-150777"/>
    <x v="510"/>
    <s v="Critical"/>
    <s v="OFF-BI-10000136"/>
    <x v="931"/>
    <x v="0"/>
    <s v="Binders"/>
    <x v="7"/>
    <n v="7.0527999999999995"/>
    <n v="10.362"/>
    <n v="20.724000000000004"/>
    <n v="0.6"/>
    <n v="-14.54"/>
    <x v="2"/>
    <d v="2011-09-09T00:00:00"/>
    <d v="2011-09-09T00:00:00"/>
    <n v="2"/>
    <x v="1"/>
    <n v="0"/>
    <x v="4"/>
    <n v="2.8460000000000001"/>
    <x v="3"/>
    <n v="37"/>
    <n v="-0.7016020073344913"/>
    <n v="0"/>
    <x v="2"/>
    <m/>
    <m/>
    <m/>
    <m/>
  </r>
  <r>
    <n v="1357"/>
    <s v="CM-121903"/>
    <s v="Charlotte Melton"/>
    <x v="0"/>
    <x v="1"/>
    <s v="Argentina"/>
    <s v="Santa Fe"/>
    <s v="Rosario"/>
    <s v="LATAM"/>
    <s v="MX-2014-153899"/>
    <x v="175"/>
    <s v="Low"/>
    <s v="OFF-EN-10004410"/>
    <x v="321"/>
    <x v="0"/>
    <s v="Envelopes"/>
    <x v="7"/>
    <n v="16.399999999999995"/>
    <n v="27.333333333333329"/>
    <n v="81.999999999999972"/>
    <n v="0.4"/>
    <n v="0"/>
    <x v="0"/>
    <d v="2014-08-25T00:00:00"/>
    <d v="2014-08-25T00:00:00"/>
    <n v="5"/>
    <x v="1"/>
    <n v="0"/>
    <x v="4"/>
    <n v="7.4720000000000004"/>
    <x v="0"/>
    <n v="34"/>
    <n v="0"/>
    <n v="0"/>
    <x v="2"/>
    <m/>
    <m/>
    <m/>
    <m/>
  </r>
  <r>
    <n v="1358"/>
    <s v="DV-134653"/>
    <s v="Dianna Vittorini"/>
    <x v="0"/>
    <x v="1"/>
    <s v="Brazil"/>
    <s v="Sao Paulo"/>
    <s v="Sao Paulo"/>
    <s v="LATAM"/>
    <s v="MX-2012-150966"/>
    <x v="426"/>
    <s v="High"/>
    <s v="OFF-PA-10004294"/>
    <x v="285"/>
    <x v="0"/>
    <s v="Paper"/>
    <x v="10"/>
    <n v="19.899999999999999"/>
    <n v="20.299999999999997"/>
    <n v="202.99999999999997"/>
    <n v="0"/>
    <n v="4"/>
    <x v="0"/>
    <d v="2012-12-02T00:00:00"/>
    <d v="2012-12-02T00:00:00"/>
    <n v="5"/>
    <x v="1"/>
    <n v="0"/>
    <x v="3"/>
    <n v="32.226999999999997"/>
    <x v="1"/>
    <n v="48"/>
    <n v="1.970443349753695E-2"/>
    <n v="0"/>
    <x v="2"/>
    <m/>
    <m/>
    <m/>
    <m/>
  </r>
  <r>
    <n v="1359"/>
    <s v="ME-173203"/>
    <s v="Maria Etezadi"/>
    <x v="1"/>
    <x v="1"/>
    <s v="Brazil"/>
    <s v="Rio Grande do Sul"/>
    <s v="Bage"/>
    <s v="LATAM"/>
    <s v="MX-2011-152037"/>
    <x v="477"/>
    <s v="Medium"/>
    <s v="OFF-ST-10003164"/>
    <x v="373"/>
    <x v="0"/>
    <s v="Storage"/>
    <x v="4"/>
    <n v="7.64"/>
    <n v="13"/>
    <n v="13"/>
    <n v="0"/>
    <n v="5.36"/>
    <x v="1"/>
    <d v="2011-09-16T00:00:00"/>
    <d v="2011-09-17T00:00:00"/>
    <n v="4"/>
    <x v="0"/>
    <n v="1"/>
    <x v="3"/>
    <n v="6.4000000000000001E-2"/>
    <x v="3"/>
    <n v="38"/>
    <n v="0.41230769230769232"/>
    <n v="1"/>
    <x v="1"/>
    <m/>
    <m/>
    <m/>
    <m/>
  </r>
  <r>
    <n v="1360"/>
    <s v="ME-173203"/>
    <s v="Maria Etezadi"/>
    <x v="1"/>
    <x v="1"/>
    <s v="Brazil"/>
    <s v="Rio Grande do Sul"/>
    <s v="Bage"/>
    <s v="LATAM"/>
    <s v="MX-2011-152037"/>
    <x v="477"/>
    <s v="Medium"/>
    <s v="OFF-AP-10000800"/>
    <x v="932"/>
    <x v="0"/>
    <s v="Appliances"/>
    <x v="2"/>
    <n v="299.64"/>
    <n v="374.5"/>
    <n v="749"/>
    <n v="0"/>
    <n v="149.72"/>
    <x v="1"/>
    <d v="2011-09-16T00:00:00"/>
    <d v="2011-09-16T00:00:00"/>
    <n v="3"/>
    <x v="1"/>
    <n v="0"/>
    <x v="3"/>
    <n v="34.905000000000001"/>
    <x v="3"/>
    <n v="38"/>
    <n v="0.19989319092122831"/>
    <n v="0"/>
    <x v="2"/>
    <m/>
    <m/>
    <m/>
    <m/>
  </r>
  <r>
    <n v="1361"/>
    <s v="ME-173203"/>
    <s v="Maria Etezadi"/>
    <x v="1"/>
    <x v="1"/>
    <s v="Brazil"/>
    <s v="Rio Grande do Sul"/>
    <s v="Bage"/>
    <s v="LATAM"/>
    <s v="MX-2011-152037"/>
    <x v="477"/>
    <s v="Medium"/>
    <s v="OFF-FA-10003891"/>
    <x v="933"/>
    <x v="0"/>
    <s v="Fasteners"/>
    <x v="2"/>
    <n v="9.32"/>
    <n v="9.5"/>
    <n v="19"/>
    <n v="0"/>
    <n v="0.36"/>
    <x v="1"/>
    <d v="2011-09-16T00:00:00"/>
    <d v="2011-09-19T00:00:00"/>
    <n v="6"/>
    <x v="0"/>
    <n v="3"/>
    <x v="3"/>
    <n v="1.165"/>
    <x v="3"/>
    <n v="38"/>
    <n v="1.8947368421052629E-2"/>
    <n v="1"/>
    <x v="0"/>
    <m/>
    <m/>
    <m/>
    <m/>
  </r>
  <r>
    <n v="1362"/>
    <s v="BK-112603"/>
    <s v="Berenike Kampe"/>
    <x v="0"/>
    <x v="2"/>
    <s v="El Salvador"/>
    <s v="San Salvador"/>
    <s v="Mejicanos"/>
    <s v="LATAM"/>
    <s v="MX-2012-162922"/>
    <x v="286"/>
    <s v="Low"/>
    <s v="OFF-ST-10001374"/>
    <x v="497"/>
    <x v="0"/>
    <s v="Storage"/>
    <x v="9"/>
    <n v="34.020000000000003"/>
    <n v="40.5"/>
    <n v="243"/>
    <n v="0"/>
    <n v="38.880000000000003"/>
    <x v="0"/>
    <d v="2012-07-04T00:00:00"/>
    <d v="2012-07-04T00:00:00"/>
    <n v="5"/>
    <x v="1"/>
    <n v="0"/>
    <x v="2"/>
    <n v="37.368000000000002"/>
    <x v="1"/>
    <n v="26"/>
    <n v="0.16"/>
    <n v="0"/>
    <x v="2"/>
    <m/>
    <m/>
    <m/>
    <m/>
  </r>
  <r>
    <n v="1363"/>
    <s v="BK-112603"/>
    <s v="Berenike Kampe"/>
    <x v="0"/>
    <x v="2"/>
    <s v="El Salvador"/>
    <s v="San Salvador"/>
    <s v="Mejicanos"/>
    <s v="LATAM"/>
    <s v="MX-2012-162922"/>
    <x v="286"/>
    <s v="Low"/>
    <s v="FUR-CH-10004725"/>
    <x v="77"/>
    <x v="1"/>
    <s v="Chairs"/>
    <x v="2"/>
    <n v="31.98"/>
    <n v="38.5"/>
    <n v="77"/>
    <n v="0"/>
    <n v="13.04"/>
    <x v="0"/>
    <d v="2012-07-04T00:00:00"/>
    <d v="2012-07-04T00:00:00"/>
    <n v="5"/>
    <x v="1"/>
    <n v="0"/>
    <x v="2"/>
    <n v="6.2050000000000001"/>
    <x v="1"/>
    <n v="26"/>
    <n v="0.16935064935064933"/>
    <n v="0"/>
    <x v="2"/>
    <m/>
    <m/>
    <m/>
    <m/>
  </r>
  <r>
    <n v="1364"/>
    <s v="BK-112603"/>
    <s v="Berenike Kampe"/>
    <x v="0"/>
    <x v="2"/>
    <s v="El Salvador"/>
    <s v="San Salvador"/>
    <s v="Mejicanos"/>
    <s v="LATAM"/>
    <s v="MX-2012-162922"/>
    <x v="286"/>
    <s v="Low"/>
    <s v="OFF-LA-10000765"/>
    <x v="934"/>
    <x v="0"/>
    <s v="Labels"/>
    <x v="0"/>
    <n v="6.7666666666666666"/>
    <n v="7.666666666666667"/>
    <n v="23"/>
    <n v="0"/>
    <n v="2.7"/>
    <x v="0"/>
    <d v="2012-07-04T00:00:00"/>
    <d v="2012-07-04T00:00:00"/>
    <n v="5"/>
    <x v="1"/>
    <n v="0"/>
    <x v="2"/>
    <n v="2.4289999999999998"/>
    <x v="1"/>
    <n v="26"/>
    <n v="0.11739130434782609"/>
    <n v="0"/>
    <x v="2"/>
    <m/>
    <m/>
    <m/>
    <m/>
  </r>
  <r>
    <n v="1365"/>
    <s v="EB-141703"/>
    <s v="Evan Bailliet"/>
    <x v="0"/>
    <x v="2"/>
    <s v="Guatemala"/>
    <s v="Guatemala"/>
    <s v="Villa Nueva"/>
    <s v="LATAM"/>
    <s v="MX-2014-116883"/>
    <x v="379"/>
    <s v="Medium"/>
    <s v="OFF-PA-10000994"/>
    <x v="543"/>
    <x v="0"/>
    <s v="Paper"/>
    <x v="2"/>
    <n v="10.9"/>
    <n v="18"/>
    <n v="36"/>
    <n v="0"/>
    <n v="14.2"/>
    <x v="0"/>
    <d v="2014-09-27T00:00:00"/>
    <d v="2014-09-27T00:00:00"/>
    <n v="5"/>
    <x v="1"/>
    <n v="0"/>
    <x v="1"/>
    <n v="1.7150000000000001"/>
    <x v="0"/>
    <n v="39"/>
    <n v="0.39444444444444443"/>
    <n v="0"/>
    <x v="2"/>
    <m/>
    <m/>
    <m/>
    <m/>
  </r>
  <r>
    <n v="1366"/>
    <s v="EB-141703"/>
    <s v="Evan Bailliet"/>
    <x v="0"/>
    <x v="2"/>
    <s v="Guatemala"/>
    <s v="Guatemala"/>
    <s v="Villa Nueva"/>
    <s v="LATAM"/>
    <s v="MX-2014-116883"/>
    <x v="379"/>
    <s v="Medium"/>
    <s v="OFF-LA-10004576"/>
    <x v="935"/>
    <x v="0"/>
    <s v="Labels"/>
    <x v="2"/>
    <n v="5.32"/>
    <n v="6"/>
    <n v="12"/>
    <n v="0"/>
    <n v="1.36"/>
    <x v="0"/>
    <d v="2014-09-27T00:00:00"/>
    <d v="2014-09-27T00:00:00"/>
    <n v="5"/>
    <x v="1"/>
    <n v="0"/>
    <x v="1"/>
    <n v="0.98199999999999998"/>
    <x v="0"/>
    <n v="39"/>
    <n v="0.11333333333333334"/>
    <n v="0"/>
    <x v="2"/>
    <m/>
    <m/>
    <m/>
    <m/>
  </r>
  <r>
    <n v="1367"/>
    <s v="SZ-200353"/>
    <s v="Sam Zeldin"/>
    <x v="1"/>
    <x v="1"/>
    <s v="Brazil"/>
    <s v="Sao Paulo"/>
    <s v="Cruzeiro"/>
    <s v="LATAM"/>
    <s v="MX-2013-103786"/>
    <x v="3"/>
    <s v="Medium"/>
    <s v="FUR-CH-10001423"/>
    <x v="936"/>
    <x v="1"/>
    <s v="Chairs"/>
    <x v="0"/>
    <n v="69.333333333333329"/>
    <n v="96.333333333333329"/>
    <n v="289"/>
    <n v="0"/>
    <n v="81"/>
    <x v="0"/>
    <d v="2013-03-10T00:00:00"/>
    <d v="2013-03-13T00:00:00"/>
    <n v="8"/>
    <x v="0"/>
    <n v="3"/>
    <x v="3"/>
    <n v="18.626999999999999"/>
    <x v="2"/>
    <n v="10"/>
    <n v="0.28027681660899656"/>
    <n v="1"/>
    <x v="0"/>
    <m/>
    <m/>
    <m/>
    <m/>
  </r>
  <r>
    <n v="1368"/>
    <s v="MC-181303"/>
    <s v="Mike Caudle"/>
    <x v="2"/>
    <x v="2"/>
    <s v="Honduras"/>
    <s v="Cortes"/>
    <s v="San Pedro Sula"/>
    <s v="LATAM"/>
    <s v="MX-2013-145121"/>
    <x v="417"/>
    <s v="Medium"/>
    <s v="OFF-BI-10001613"/>
    <x v="203"/>
    <x v="0"/>
    <s v="Binders"/>
    <x v="2"/>
    <n v="2.3879999999999999"/>
    <n v="4.1133333333333333"/>
    <n v="4.9359999999999999"/>
    <n v="0.4"/>
    <n v="0.16"/>
    <x v="1"/>
    <d v="2013-06-30T00:00:00"/>
    <d v="2013-07-02T00:00:00"/>
    <n v="5"/>
    <x v="0"/>
    <n v="2"/>
    <x v="0"/>
    <n v="0.29699999999999999"/>
    <x v="2"/>
    <n v="26"/>
    <n v="3.2414910858995137E-2"/>
    <n v="1"/>
    <x v="3"/>
    <m/>
    <m/>
    <m/>
    <m/>
  </r>
  <r>
    <n v="1369"/>
    <s v="MC-181303"/>
    <s v="Mike Caudle"/>
    <x v="2"/>
    <x v="2"/>
    <s v="Honduras"/>
    <s v="Cortes"/>
    <s v="San Pedro Sula"/>
    <s v="LATAM"/>
    <s v="MX-2013-145121"/>
    <x v="417"/>
    <s v="Medium"/>
    <s v="OFF-SU-10000388"/>
    <x v="937"/>
    <x v="0"/>
    <s v="Supplies"/>
    <x v="0"/>
    <n v="10.115733333333331"/>
    <n v="11.16622222222222"/>
    <n v="20.0992"/>
    <n v="0.4"/>
    <n v="-10.247999999999999"/>
    <x v="1"/>
    <d v="2013-06-30T00:00:00"/>
    <d v="2013-06-30T00:00:00"/>
    <n v="3"/>
    <x v="1"/>
    <n v="0"/>
    <x v="0"/>
    <n v="0.76600000000000001"/>
    <x v="2"/>
    <n v="26"/>
    <n v="-0.50987103964336888"/>
    <n v="0"/>
    <x v="2"/>
    <m/>
    <m/>
    <m/>
    <m/>
  </r>
  <r>
    <n v="1370"/>
    <s v="MC-181303"/>
    <s v="Mike Caudle"/>
    <x v="2"/>
    <x v="2"/>
    <s v="Honduras"/>
    <s v="Cortes"/>
    <s v="San Pedro Sula"/>
    <s v="LATAM"/>
    <s v="MX-2013-145121"/>
    <x v="417"/>
    <s v="Medium"/>
    <s v="OFF-ST-10000619"/>
    <x v="542"/>
    <x v="0"/>
    <s v="Storage"/>
    <x v="2"/>
    <n v="90.043200000000027"/>
    <n v="136.92533333333338"/>
    <n v="164.31040000000004"/>
    <n v="0.4"/>
    <n v="-15.776"/>
    <x v="1"/>
    <d v="2013-06-30T00:00:00"/>
    <d v="2013-07-01T00:00:00"/>
    <n v="4"/>
    <x v="0"/>
    <n v="1"/>
    <x v="0"/>
    <n v="13.920999999999999"/>
    <x v="2"/>
    <n v="26"/>
    <n v="-9.6013399030128316E-2"/>
    <n v="1"/>
    <x v="1"/>
    <m/>
    <m/>
    <m/>
    <m/>
  </r>
  <r>
    <n v="1371"/>
    <s v="MC-181303"/>
    <s v="Mike Caudle"/>
    <x v="2"/>
    <x v="2"/>
    <s v="Honduras"/>
    <s v="Cortes"/>
    <s v="San Pedro Sula"/>
    <s v="LATAM"/>
    <s v="MX-2013-145121"/>
    <x v="417"/>
    <s v="Medium"/>
    <s v="FUR-BO-10001946"/>
    <x v="443"/>
    <x v="1"/>
    <s v="Bookcases"/>
    <x v="2"/>
    <n v="126.98560000000001"/>
    <n v="139.636"/>
    <n v="167.56319999999999"/>
    <n v="0.4"/>
    <n v="-86.408000000000001"/>
    <x v="1"/>
    <d v="2013-06-30T00:00:00"/>
    <d v="2013-06-30T00:00:00"/>
    <n v="3"/>
    <x v="1"/>
    <n v="0"/>
    <x v="0"/>
    <n v="4.6559999999999997"/>
    <x v="2"/>
    <n v="26"/>
    <n v="-0.51567408595682107"/>
    <n v="0"/>
    <x v="2"/>
    <m/>
    <m/>
    <m/>
    <m/>
  </r>
  <r>
    <n v="1372"/>
    <s v="RF-193453"/>
    <s v="Randy Ferguson"/>
    <x v="2"/>
    <x v="3"/>
    <s v="Dominican Republic"/>
    <s v="Santiago"/>
    <s v="Santiago de los Caballeros"/>
    <s v="LATAM"/>
    <s v="MX-2014-139388"/>
    <x v="511"/>
    <s v="Medium"/>
    <s v="OFF-ST-10003760"/>
    <x v="938"/>
    <x v="0"/>
    <s v="Storage"/>
    <x v="2"/>
    <n v="19.375200000000003"/>
    <n v="30.599"/>
    <n v="48.958400000000005"/>
    <n v="0.2"/>
    <n v="10.208"/>
    <x v="0"/>
    <d v="2014-07-12T00:00:00"/>
    <d v="2014-07-12T00:00:00"/>
    <n v="5"/>
    <x v="1"/>
    <n v="0"/>
    <x v="1"/>
    <n v="2.4870000000000001"/>
    <x v="0"/>
    <n v="28"/>
    <n v="0.20850354586751199"/>
    <n v="0"/>
    <x v="2"/>
    <m/>
    <m/>
    <m/>
    <m/>
  </r>
  <r>
    <n v="1373"/>
    <s v="RA-199453"/>
    <s v="Ryan Akin"/>
    <x v="0"/>
    <x v="0"/>
    <s v="Mexico"/>
    <s v="Chihuahua"/>
    <s v="Chihuahua"/>
    <s v="LATAM"/>
    <s v="MX-2013-116232"/>
    <x v="512"/>
    <s v="High"/>
    <s v="OFF-AR-10003829"/>
    <x v="487"/>
    <x v="0"/>
    <s v="Art"/>
    <x v="0"/>
    <n v="10.706666666666671"/>
    <n v="14.666666666666671"/>
    <n v="44.000000000000014"/>
    <n v="0"/>
    <n v="11.88"/>
    <x v="2"/>
    <d v="2013-01-09T00:00:00"/>
    <d v="2013-01-09T00:00:00"/>
    <n v="2"/>
    <x v="1"/>
    <n v="0"/>
    <x v="1"/>
    <n v="9.6349999999999998"/>
    <x v="2"/>
    <n v="2"/>
    <n v="0.26999999999999991"/>
    <n v="0"/>
    <x v="2"/>
    <m/>
    <m/>
    <m/>
    <m/>
  </r>
  <r>
    <n v="1374"/>
    <s v="RA-199453"/>
    <s v="Ryan Akin"/>
    <x v="0"/>
    <x v="0"/>
    <s v="Mexico"/>
    <s v="Chihuahua"/>
    <s v="Chihuahua"/>
    <s v="LATAM"/>
    <s v="MX-2013-116232"/>
    <x v="512"/>
    <s v="High"/>
    <s v="OFF-AR-10000422"/>
    <x v="654"/>
    <x v="0"/>
    <s v="Art"/>
    <x v="0"/>
    <n v="11.706666666666671"/>
    <n v="14.666666666666671"/>
    <n v="44.000000000000014"/>
    <n v="0"/>
    <n v="8.8800000000000008"/>
    <x v="2"/>
    <d v="2013-01-09T00:00:00"/>
    <d v="2013-01-09T00:00:00"/>
    <n v="2"/>
    <x v="1"/>
    <n v="0"/>
    <x v="1"/>
    <n v="7.9379999999999997"/>
    <x v="2"/>
    <n v="2"/>
    <n v="0.20181818181818176"/>
    <n v="0"/>
    <x v="2"/>
    <m/>
    <m/>
    <m/>
    <m/>
  </r>
  <r>
    <n v="1375"/>
    <s v="JM-156553"/>
    <s v="Jim Mitchum"/>
    <x v="2"/>
    <x v="2"/>
    <s v="Honduras"/>
    <s v="Cortes"/>
    <s v="San Pedro Sula"/>
    <s v="LATAM"/>
    <s v="US-2011-126382"/>
    <x v="331"/>
    <s v="Medium"/>
    <s v="OFF-BI-10003952"/>
    <x v="60"/>
    <x v="0"/>
    <s v="Binders"/>
    <x v="7"/>
    <n v="21.103999999999996"/>
    <n v="34.573333333333331"/>
    <n v="103.71999999999998"/>
    <n v="0.4"/>
    <n v="-1.8"/>
    <x v="0"/>
    <d v="2011-11-22T00:00:00"/>
    <d v="2011-11-22T00:00:00"/>
    <n v="5"/>
    <x v="1"/>
    <n v="0"/>
    <x v="0"/>
    <n v="8.01"/>
    <x v="3"/>
    <n v="47"/>
    <n v="-1.7354415734670271E-2"/>
    <n v="0"/>
    <x v="2"/>
    <m/>
    <m/>
    <m/>
    <m/>
  </r>
  <r>
    <n v="1376"/>
    <s v="JM-156553"/>
    <s v="Jim Mitchum"/>
    <x v="2"/>
    <x v="2"/>
    <s v="Honduras"/>
    <s v="Cortes"/>
    <s v="San Pedro Sula"/>
    <s v="LATAM"/>
    <s v="US-2011-126382"/>
    <x v="331"/>
    <s v="Medium"/>
    <s v="OFF-BI-10001430"/>
    <x v="71"/>
    <x v="0"/>
    <s v="Binders"/>
    <x v="0"/>
    <n v="2.4314666666666671"/>
    <n v="4.3324444444444454"/>
    <n v="7.7984000000000018"/>
    <n v="0.4"/>
    <n v="0.504"/>
    <x v="0"/>
    <d v="2011-11-22T00:00:00"/>
    <d v="2011-11-24T00:00:00"/>
    <n v="7"/>
    <x v="0"/>
    <n v="2"/>
    <x v="0"/>
    <n v="0.49199999999999999"/>
    <x v="3"/>
    <n v="47"/>
    <n v="6.4628641772671303E-2"/>
    <n v="1"/>
    <x v="3"/>
    <m/>
    <m/>
    <m/>
    <m/>
  </r>
  <r>
    <n v="1377"/>
    <s v="JM-156553"/>
    <s v="Jim Mitchum"/>
    <x v="2"/>
    <x v="2"/>
    <s v="Honduras"/>
    <s v="Cortes"/>
    <s v="San Pedro Sula"/>
    <s v="LATAM"/>
    <s v="US-2011-126382"/>
    <x v="331"/>
    <s v="Medium"/>
    <s v="TEC-MA-10003998"/>
    <x v="939"/>
    <x v="2"/>
    <s v="Machines"/>
    <x v="3"/>
    <n v="166.923"/>
    <n v="295.77666666666659"/>
    <n v="354.93199999999996"/>
    <n v="0.7"/>
    <n v="-312.76"/>
    <x v="0"/>
    <d v="2011-11-22T00:00:00"/>
    <d v="2011-11-25T00:00:00"/>
    <n v="8"/>
    <x v="0"/>
    <n v="3"/>
    <x v="0"/>
    <n v="16.152999999999999"/>
    <x v="3"/>
    <n v="47"/>
    <n v="-0.881182874466095"/>
    <n v="1"/>
    <x v="0"/>
    <m/>
    <m/>
    <m/>
    <m/>
  </r>
  <r>
    <n v="1378"/>
    <s v="JM-156553"/>
    <s v="Jim Mitchum"/>
    <x v="2"/>
    <x v="2"/>
    <s v="Honduras"/>
    <s v="Cortes"/>
    <s v="San Pedro Sula"/>
    <s v="LATAM"/>
    <s v="US-2011-126382"/>
    <x v="331"/>
    <s v="Medium"/>
    <s v="TEC-CO-10003007"/>
    <x v="923"/>
    <x v="2"/>
    <s v="Copiers"/>
    <x v="2"/>
    <n v="72.417862160000013"/>
    <n v="127.16184307692311"/>
    <n v="152.08556432000003"/>
    <n v="0.40200000000000002"/>
    <n v="7.2498399999999998"/>
    <x v="0"/>
    <d v="2011-11-22T00:00:00"/>
    <d v="2011-11-22T00:00:00"/>
    <n v="5"/>
    <x v="1"/>
    <n v="0"/>
    <x v="0"/>
    <n v="8.3130000000000006"/>
    <x v="3"/>
    <n v="47"/>
    <n v="4.7669481534393127E-2"/>
    <n v="0"/>
    <x v="2"/>
    <m/>
    <m/>
    <m/>
    <m/>
  </r>
  <r>
    <n v="1379"/>
    <s v="PG-188203"/>
    <s v="Patrick Gardner"/>
    <x v="0"/>
    <x v="0"/>
    <s v="Mexico"/>
    <s v="Tabasco"/>
    <s v="Frontera"/>
    <s v="LATAM"/>
    <s v="MX-2011-147347"/>
    <x v="383"/>
    <s v="High"/>
    <s v="FUR-BO-10004725"/>
    <x v="479"/>
    <x v="1"/>
    <s v="Bookcases"/>
    <x v="9"/>
    <n v="194.13040000000001"/>
    <n v="255.548"/>
    <n v="1226.6304"/>
    <n v="0.2"/>
    <n v="61.847999999999999"/>
    <x v="0"/>
    <d v="2011-11-01T00:00:00"/>
    <d v="2011-11-04T00:00:00"/>
    <n v="8"/>
    <x v="0"/>
    <n v="3"/>
    <x v="0"/>
    <n v="78.762"/>
    <x v="3"/>
    <n v="44"/>
    <n v="5.0421055926870878E-2"/>
    <n v="1"/>
    <x v="0"/>
    <m/>
    <m/>
    <m/>
    <m/>
  </r>
  <r>
    <n v="1380"/>
    <s v="PG-188203"/>
    <s v="Patrick Gardner"/>
    <x v="0"/>
    <x v="0"/>
    <s v="Mexico"/>
    <s v="Tabasco"/>
    <s v="Frontera"/>
    <s v="LATAM"/>
    <s v="MX-2011-147347"/>
    <x v="383"/>
    <s v="High"/>
    <s v="OFF-PA-10004261"/>
    <x v="940"/>
    <x v="0"/>
    <s v="Paper"/>
    <x v="2"/>
    <n v="12.18"/>
    <n v="14"/>
    <n v="28"/>
    <n v="0"/>
    <n v="3.64"/>
    <x v="0"/>
    <d v="2011-11-01T00:00:00"/>
    <d v="2011-11-01T00:00:00"/>
    <n v="5"/>
    <x v="1"/>
    <n v="0"/>
    <x v="0"/>
    <n v="5.0289999999999999"/>
    <x v="3"/>
    <n v="44"/>
    <n v="0.13"/>
    <n v="0"/>
    <x v="2"/>
    <m/>
    <m/>
    <m/>
    <m/>
  </r>
  <r>
    <n v="1381"/>
    <s v="PG-188203"/>
    <s v="Patrick Gardner"/>
    <x v="0"/>
    <x v="0"/>
    <s v="Mexico"/>
    <s v="Tabasco"/>
    <s v="Frontera"/>
    <s v="LATAM"/>
    <s v="MX-2011-147347"/>
    <x v="383"/>
    <s v="High"/>
    <s v="OFF-PA-10003664"/>
    <x v="941"/>
    <x v="0"/>
    <s v="Paper"/>
    <x v="0"/>
    <n v="10.839999999999998"/>
    <n v="19"/>
    <n v="57"/>
    <n v="0"/>
    <n v="24.48"/>
    <x v="0"/>
    <d v="2011-11-01T00:00:00"/>
    <d v="2011-11-01T00:00:00"/>
    <n v="5"/>
    <x v="1"/>
    <n v="0"/>
    <x v="0"/>
    <n v="5.633"/>
    <x v="3"/>
    <n v="44"/>
    <n v="0.42947368421052634"/>
    <n v="0"/>
    <x v="2"/>
    <m/>
    <m/>
    <m/>
    <m/>
  </r>
  <r>
    <n v="1382"/>
    <s v="JC-153853"/>
    <s v="Jenna Caffey"/>
    <x v="0"/>
    <x v="1"/>
    <s v="Brazil"/>
    <s v="Sao Paulo"/>
    <s v="Santana de Parnaiba"/>
    <s v="LATAM"/>
    <s v="MX-2012-150910"/>
    <x v="233"/>
    <s v="High"/>
    <s v="OFF-BI-10003975"/>
    <x v="324"/>
    <x v="0"/>
    <s v="Binders"/>
    <x v="0"/>
    <n v="2.9800000000000004"/>
    <n v="5"/>
    <n v="15"/>
    <n v="0"/>
    <n v="6.06"/>
    <x v="2"/>
    <d v="2012-04-22T00:00:00"/>
    <d v="2012-04-22T00:00:00"/>
    <n v="2"/>
    <x v="1"/>
    <n v="0"/>
    <x v="2"/>
    <n v="3.0129999999999999"/>
    <x v="1"/>
    <n v="16"/>
    <n v="0.40399999999999997"/>
    <n v="0"/>
    <x v="2"/>
    <m/>
    <m/>
    <m/>
    <m/>
  </r>
  <r>
    <n v="1383"/>
    <s v="JC-153853"/>
    <s v="Jenna Caffey"/>
    <x v="0"/>
    <x v="1"/>
    <s v="Brazil"/>
    <s v="Sao Paulo"/>
    <s v="Santana de Parnaiba"/>
    <s v="LATAM"/>
    <s v="MX-2012-150910"/>
    <x v="233"/>
    <s v="High"/>
    <s v="TEC-CO-10000137"/>
    <x v="469"/>
    <x v="2"/>
    <s v="Copiers"/>
    <x v="7"/>
    <n v="192.38621359999999"/>
    <n v="253.18578517034069"/>
    <n v="1263.3970680000002"/>
    <n v="2E-3"/>
    <n v="301.46600000000001"/>
    <x v="2"/>
    <d v="2012-04-22T00:00:00"/>
    <d v="2012-04-22T00:00:00"/>
    <n v="2"/>
    <x v="1"/>
    <n v="0"/>
    <x v="2"/>
    <n v="140.523"/>
    <x v="1"/>
    <n v="16"/>
    <n v="0.23861540258062397"/>
    <n v="0"/>
    <x v="2"/>
    <m/>
    <m/>
    <m/>
    <m/>
  </r>
  <r>
    <n v="1384"/>
    <s v="JC-153853"/>
    <s v="Jenna Caffey"/>
    <x v="0"/>
    <x v="1"/>
    <s v="Brazil"/>
    <s v="Sao Paulo"/>
    <s v="Santana de Parnaiba"/>
    <s v="LATAM"/>
    <s v="MX-2012-150910"/>
    <x v="233"/>
    <s v="High"/>
    <s v="OFF-PA-10003513"/>
    <x v="215"/>
    <x v="0"/>
    <s v="Paper"/>
    <x v="0"/>
    <n v="8.2799999999999994"/>
    <n v="15"/>
    <n v="45"/>
    <n v="0"/>
    <n v="20.16"/>
    <x v="2"/>
    <d v="2012-04-22T00:00:00"/>
    <d v="2012-04-25T00:00:00"/>
    <n v="5"/>
    <x v="0"/>
    <n v="3"/>
    <x v="2"/>
    <n v="6.9889999999999999"/>
    <x v="1"/>
    <n v="16"/>
    <n v="0.44800000000000001"/>
    <n v="1"/>
    <x v="0"/>
    <m/>
    <m/>
    <m/>
    <m/>
  </r>
  <r>
    <n v="1385"/>
    <s v="JC-153853"/>
    <s v="Jenna Caffey"/>
    <x v="0"/>
    <x v="1"/>
    <s v="Brazil"/>
    <s v="Sao Paulo"/>
    <s v="Santana de Parnaiba"/>
    <s v="LATAM"/>
    <s v="MX-2012-150910"/>
    <x v="233"/>
    <s v="High"/>
    <s v="OFF-EN-10002396"/>
    <x v="175"/>
    <x v="0"/>
    <s v="Envelopes"/>
    <x v="4"/>
    <n v="19.059999999999999"/>
    <n v="25"/>
    <n v="25"/>
    <n v="0"/>
    <n v="5.94"/>
    <x v="2"/>
    <d v="2012-04-22T00:00:00"/>
    <d v="2012-04-23T00:00:00"/>
    <n v="3"/>
    <x v="0"/>
    <n v="1"/>
    <x v="2"/>
    <n v="3.3969999999999998"/>
    <x v="1"/>
    <n v="16"/>
    <n v="0.23760000000000001"/>
    <n v="1"/>
    <x v="1"/>
    <m/>
    <m/>
    <m/>
    <m/>
  </r>
  <r>
    <n v="1386"/>
    <s v="JC-153853"/>
    <s v="Jenna Caffey"/>
    <x v="0"/>
    <x v="1"/>
    <s v="Brazil"/>
    <s v="Sao Paulo"/>
    <s v="Santana de Parnaiba"/>
    <s v="LATAM"/>
    <s v="MX-2012-150910"/>
    <x v="233"/>
    <s v="High"/>
    <s v="OFF-FA-10003994"/>
    <x v="942"/>
    <x v="0"/>
    <s v="Fasteners"/>
    <x v="0"/>
    <n v="8.5066666666666659"/>
    <n v="8.6666666666666661"/>
    <n v="26"/>
    <n v="0"/>
    <n v="0.48"/>
    <x v="2"/>
    <d v="2012-04-22T00:00:00"/>
    <d v="2012-04-22T00:00:00"/>
    <n v="2"/>
    <x v="1"/>
    <n v="0"/>
    <x v="2"/>
    <n v="1.1919999999999999"/>
    <x v="1"/>
    <n v="16"/>
    <n v="1.846153846153846E-2"/>
    <n v="0"/>
    <x v="2"/>
    <m/>
    <m/>
    <m/>
    <m/>
  </r>
  <r>
    <n v="1387"/>
    <s v="ST-205303"/>
    <s v="Shui Tom"/>
    <x v="0"/>
    <x v="1"/>
    <s v="Bolivia"/>
    <s v="Beni"/>
    <s v="Trinidad"/>
    <s v="LATAM"/>
    <s v="MX-2013-135006"/>
    <x v="513"/>
    <s v="Medium"/>
    <s v="OFF-PA-10000745"/>
    <x v="680"/>
    <x v="0"/>
    <s v="Paper"/>
    <x v="4"/>
    <n v="7.76"/>
    <n v="11"/>
    <n v="11"/>
    <n v="0"/>
    <n v="3.24"/>
    <x v="0"/>
    <d v="2013-05-04T00:00:00"/>
    <d v="2013-05-04T00:00:00"/>
    <n v="5"/>
    <x v="1"/>
    <n v="0"/>
    <x v="1"/>
    <n v="0.67300000000000004"/>
    <x v="2"/>
    <n v="18"/>
    <n v="0.29454545454545455"/>
    <n v="0"/>
    <x v="2"/>
    <m/>
    <m/>
    <m/>
    <m/>
  </r>
  <r>
    <n v="1388"/>
    <s v="ST-205303"/>
    <s v="Shui Tom"/>
    <x v="0"/>
    <x v="1"/>
    <s v="Bolivia"/>
    <s v="Beni"/>
    <s v="Trinidad"/>
    <s v="LATAM"/>
    <s v="MX-2013-135006"/>
    <x v="513"/>
    <s v="Medium"/>
    <s v="OFF-PA-10000318"/>
    <x v="107"/>
    <x v="0"/>
    <s v="Paper"/>
    <x v="0"/>
    <n v="12.020000000000001"/>
    <n v="16"/>
    <n v="48"/>
    <n v="0"/>
    <n v="11.94"/>
    <x v="0"/>
    <d v="2013-05-04T00:00:00"/>
    <d v="2013-05-06T00:00:00"/>
    <n v="7"/>
    <x v="0"/>
    <n v="2"/>
    <x v="1"/>
    <n v="5.2050000000000001"/>
    <x v="2"/>
    <n v="18"/>
    <n v="0.24875"/>
    <n v="1"/>
    <x v="3"/>
    <m/>
    <m/>
    <m/>
    <m/>
  </r>
  <r>
    <n v="1389"/>
    <s v="CM-122353"/>
    <s v="Chris McAfee"/>
    <x v="0"/>
    <x v="2"/>
    <s v="Nicaragua"/>
    <s v="Managua"/>
    <s v="Managua"/>
    <s v="LATAM"/>
    <s v="MX-2013-140368"/>
    <x v="514"/>
    <s v="Medium"/>
    <s v="TEC-AC-10001948"/>
    <x v="170"/>
    <x v="2"/>
    <s v="Accessories"/>
    <x v="2"/>
    <n v="31.46"/>
    <n v="37"/>
    <n v="74"/>
    <n v="0"/>
    <n v="11.08"/>
    <x v="2"/>
    <d v="2013-04-14T00:00:00"/>
    <d v="2013-04-14T00:00:00"/>
    <n v="2"/>
    <x v="1"/>
    <n v="0"/>
    <x v="2"/>
    <n v="4.8630000000000004"/>
    <x v="2"/>
    <n v="15"/>
    <n v="0.14972972972972973"/>
    <n v="0"/>
    <x v="2"/>
    <m/>
    <m/>
    <m/>
    <m/>
  </r>
  <r>
    <n v="1390"/>
    <s v="CM-122353"/>
    <s v="Chris McAfee"/>
    <x v="0"/>
    <x v="2"/>
    <s v="Nicaragua"/>
    <s v="Managua"/>
    <s v="Managua"/>
    <s v="LATAM"/>
    <s v="MX-2013-140368"/>
    <x v="514"/>
    <s v="Medium"/>
    <s v="FUR-CH-10002882"/>
    <x v="552"/>
    <x v="1"/>
    <s v="Chairs"/>
    <x v="2"/>
    <n v="24.98"/>
    <n v="42.5"/>
    <n v="85"/>
    <n v="0"/>
    <n v="35.04"/>
    <x v="2"/>
    <d v="2013-04-14T00:00:00"/>
    <d v="2013-04-17T00:00:00"/>
    <n v="5"/>
    <x v="0"/>
    <n v="3"/>
    <x v="2"/>
    <n v="8.3320000000000007"/>
    <x v="2"/>
    <n v="15"/>
    <n v="0.41223529411764703"/>
    <n v="1"/>
    <x v="0"/>
    <m/>
    <m/>
    <m/>
    <m/>
  </r>
  <r>
    <n v="1391"/>
    <s v="CM-122353"/>
    <s v="Chris McAfee"/>
    <x v="0"/>
    <x v="2"/>
    <s v="Nicaragua"/>
    <s v="Managua"/>
    <s v="Managua"/>
    <s v="LATAM"/>
    <s v="MX-2013-140368"/>
    <x v="514"/>
    <s v="Medium"/>
    <s v="OFF-EN-10001616"/>
    <x v="554"/>
    <x v="0"/>
    <s v="Envelopes"/>
    <x v="2"/>
    <n v="8.42"/>
    <n v="11"/>
    <n v="22"/>
    <n v="0"/>
    <n v="5.16"/>
    <x v="2"/>
    <d v="2013-04-14T00:00:00"/>
    <d v="2013-04-14T00:00:00"/>
    <n v="2"/>
    <x v="1"/>
    <n v="0"/>
    <x v="2"/>
    <n v="5.1280000000000001"/>
    <x v="2"/>
    <n v="15"/>
    <n v="0.23454545454545456"/>
    <n v="0"/>
    <x v="2"/>
    <m/>
    <m/>
    <m/>
    <m/>
  </r>
  <r>
    <n v="1392"/>
    <s v="MW-182203"/>
    <s v="Mitch Webber"/>
    <x v="0"/>
    <x v="3"/>
    <s v="Barbados"/>
    <s v="Saint Michael"/>
    <s v="Bridgetown"/>
    <s v="LATAM"/>
    <s v="MX-2012-104276"/>
    <x v="233"/>
    <s v="High"/>
    <s v="OFF-LA-10002635"/>
    <x v="943"/>
    <x v="0"/>
    <s v="Labels"/>
    <x v="0"/>
    <n v="2.6999999999999997"/>
    <n v="5"/>
    <n v="15"/>
    <n v="0"/>
    <n v="6.9"/>
    <x v="3"/>
    <d v="2012-04-20T00:00:00"/>
    <d v="2012-04-22T00:00:00"/>
    <n v="2"/>
    <x v="0"/>
    <n v="2"/>
    <x v="2"/>
    <n v="1.8"/>
    <x v="1"/>
    <n v="16"/>
    <n v="0.46"/>
    <n v="1"/>
    <x v="3"/>
    <m/>
    <m/>
    <m/>
    <m/>
  </r>
  <r>
    <n v="1393"/>
    <s v="TZ-214453"/>
    <s v="Tom Zandusky"/>
    <x v="2"/>
    <x v="3"/>
    <s v="Cuba"/>
    <s v="Las Tunas"/>
    <s v="Las Tunas"/>
    <s v="LATAM"/>
    <s v="MX-2013-136980"/>
    <x v="515"/>
    <s v="Low"/>
    <s v="OFF-FA-10004206"/>
    <x v="944"/>
    <x v="0"/>
    <s v="Fasteners"/>
    <x v="0"/>
    <n v="5.22"/>
    <n v="7"/>
    <n v="21"/>
    <n v="0"/>
    <n v="5.34"/>
    <x v="0"/>
    <d v="2013-10-31T00:00:00"/>
    <d v="2013-10-31T00:00:00"/>
    <n v="5"/>
    <x v="1"/>
    <n v="0"/>
    <x v="5"/>
    <n v="2.0939999999999999"/>
    <x v="2"/>
    <n v="43"/>
    <n v="0.25428571428571428"/>
    <n v="0"/>
    <x v="2"/>
    <m/>
    <m/>
    <m/>
    <m/>
  </r>
  <r>
    <n v="1394"/>
    <s v="TZ-214453"/>
    <s v="Tom Zandusky"/>
    <x v="2"/>
    <x v="3"/>
    <s v="Cuba"/>
    <s v="Las Tunas"/>
    <s v="Las Tunas"/>
    <s v="LATAM"/>
    <s v="MX-2013-136980"/>
    <x v="515"/>
    <s v="Low"/>
    <s v="OFF-EN-10002674"/>
    <x v="795"/>
    <x v="0"/>
    <s v="Envelopes"/>
    <x v="2"/>
    <n v="19.5"/>
    <n v="31.5"/>
    <n v="63"/>
    <n v="0"/>
    <n v="24"/>
    <x v="0"/>
    <d v="2013-10-31T00:00:00"/>
    <d v="2013-10-31T00:00:00"/>
    <n v="5"/>
    <x v="1"/>
    <n v="0"/>
    <x v="5"/>
    <n v="6.9530000000000003"/>
    <x v="2"/>
    <n v="43"/>
    <n v="0.38095238095238093"/>
    <n v="0"/>
    <x v="2"/>
    <m/>
    <m/>
    <m/>
    <m/>
  </r>
  <r>
    <n v="1395"/>
    <s v="TZ-214453"/>
    <s v="Tom Zandusky"/>
    <x v="2"/>
    <x v="3"/>
    <s v="Cuba"/>
    <s v="Las Tunas"/>
    <s v="Las Tunas"/>
    <s v="LATAM"/>
    <s v="MX-2013-136980"/>
    <x v="515"/>
    <s v="Low"/>
    <s v="TEC-CO-10003007"/>
    <x v="923"/>
    <x v="2"/>
    <s v="Copiers"/>
    <x v="4"/>
    <n v="73.448198159999976"/>
    <n v="129.14741298597193"/>
    <n v="128.88911815999998"/>
    <n v="2E-3"/>
    <n v="55.440919999999998"/>
    <x v="0"/>
    <d v="2013-10-31T00:00:00"/>
    <d v="2013-10-31T00:00:00"/>
    <n v="5"/>
    <x v="1"/>
    <n v="0"/>
    <x v="5"/>
    <n v="23.288"/>
    <x v="2"/>
    <n v="43"/>
    <n v="0.43014430381296365"/>
    <n v="0"/>
    <x v="2"/>
    <m/>
    <m/>
    <m/>
    <m/>
  </r>
  <r>
    <n v="1396"/>
    <s v="TZ-214453"/>
    <s v="Tom Zandusky"/>
    <x v="2"/>
    <x v="3"/>
    <s v="Cuba"/>
    <s v="Las Tunas"/>
    <s v="Las Tunas"/>
    <s v="LATAM"/>
    <s v="MX-2013-136980"/>
    <x v="515"/>
    <s v="Low"/>
    <s v="TEC-CO-10003346"/>
    <x v="436"/>
    <x v="2"/>
    <s v="Copiers"/>
    <x v="2"/>
    <n v="199.41964920000001"/>
    <n v="252.39984889779561"/>
    <n v="503.79009840000003"/>
    <n v="2E-3"/>
    <n v="104.9508"/>
    <x v="0"/>
    <d v="2013-10-31T00:00:00"/>
    <d v="2013-11-01T00:00:00"/>
    <n v="6"/>
    <x v="0"/>
    <n v="1"/>
    <x v="5"/>
    <n v="54.529000000000003"/>
    <x v="2"/>
    <n v="43"/>
    <n v="0.20832247464433293"/>
    <n v="1"/>
    <x v="1"/>
    <m/>
    <m/>
    <m/>
    <m/>
  </r>
  <r>
    <n v="1397"/>
    <s v="MM-172603"/>
    <s v="Magdelene Morse"/>
    <x v="0"/>
    <x v="2"/>
    <s v="Guatemala"/>
    <s v="Guatemala"/>
    <s v="Mixco"/>
    <s v="LATAM"/>
    <s v="MX-2014-105907"/>
    <x v="516"/>
    <s v="High"/>
    <s v="FUR-CH-10000953"/>
    <x v="707"/>
    <x v="1"/>
    <s v="Chairs"/>
    <x v="5"/>
    <n v="111.32857142857139"/>
    <n v="118.42857142857139"/>
    <n v="828.99999999999977"/>
    <n v="0"/>
    <n v="49.7"/>
    <x v="1"/>
    <d v="2014-12-30T00:00:00"/>
    <d v="2014-12-30T00:00:00"/>
    <n v="3"/>
    <x v="1"/>
    <n v="0"/>
    <x v="5"/>
    <n v="164.39400000000001"/>
    <x v="0"/>
    <n v="52"/>
    <n v="5.9951749095295555E-2"/>
    <n v="0"/>
    <x v="2"/>
    <m/>
    <m/>
    <m/>
    <m/>
  </r>
  <r>
    <n v="1398"/>
    <s v="MG-181453"/>
    <s v="Mike Gockenbach"/>
    <x v="0"/>
    <x v="1"/>
    <s v="Chile"/>
    <s v="Arica y Parinacota"/>
    <s v="Arica"/>
    <s v="LATAM"/>
    <s v="MX-2012-105648"/>
    <x v="94"/>
    <s v="Critical"/>
    <s v="TEC-AC-10001705"/>
    <x v="945"/>
    <x v="2"/>
    <s v="Accessories"/>
    <x v="5"/>
    <n v="36.225714285714282"/>
    <n v="48.285714285714285"/>
    <n v="338"/>
    <n v="0"/>
    <n v="84.42"/>
    <x v="2"/>
    <d v="2012-02-17T00:00:00"/>
    <d v="2012-02-20T00:00:00"/>
    <n v="5"/>
    <x v="0"/>
    <n v="3"/>
    <x v="4"/>
    <n v="97.478999999999999"/>
    <x v="1"/>
    <n v="7"/>
    <n v="0.24976331360946746"/>
    <n v="1"/>
    <x v="0"/>
    <m/>
    <m/>
    <m/>
    <m/>
  </r>
  <r>
    <n v="1399"/>
    <s v="MP-179653"/>
    <s v="Michael Paige"/>
    <x v="2"/>
    <x v="0"/>
    <s v="Mexico"/>
    <s v="Veracruz"/>
    <s v="Orizaba"/>
    <s v="LATAM"/>
    <s v="MX-2014-166142"/>
    <x v="252"/>
    <s v="Low"/>
    <s v="OFF-PA-10003664"/>
    <x v="941"/>
    <x v="0"/>
    <s v="Paper"/>
    <x v="4"/>
    <n v="10.84"/>
    <n v="19"/>
    <n v="19"/>
    <n v="0"/>
    <n v="8.16"/>
    <x v="0"/>
    <d v="2014-12-09T00:00:00"/>
    <d v="2014-12-09T00:00:00"/>
    <n v="5"/>
    <x v="1"/>
    <n v="0"/>
    <x v="0"/>
    <n v="1.835"/>
    <x v="0"/>
    <n v="49"/>
    <n v="0.42947368421052634"/>
    <n v="0"/>
    <x v="2"/>
    <m/>
    <m/>
    <m/>
    <m/>
  </r>
  <r>
    <n v="1400"/>
    <s v="MP-179653"/>
    <s v="Michael Paige"/>
    <x v="2"/>
    <x v="0"/>
    <s v="Mexico"/>
    <s v="Veracruz"/>
    <s v="Orizaba"/>
    <s v="LATAM"/>
    <s v="MX-2014-166142"/>
    <x v="252"/>
    <s v="Low"/>
    <s v="FUR-CH-10001810"/>
    <x v="946"/>
    <x v="1"/>
    <s v="Chairs"/>
    <x v="7"/>
    <n v="47.616000000000007"/>
    <n v="49.92"/>
    <n v="199.68000000000004"/>
    <n v="0.2"/>
    <n v="-38.4"/>
    <x v="0"/>
    <d v="2014-12-09T00:00:00"/>
    <d v="2014-12-09T00:00:00"/>
    <n v="5"/>
    <x v="1"/>
    <n v="0"/>
    <x v="0"/>
    <n v="20.388000000000002"/>
    <x v="0"/>
    <n v="49"/>
    <n v="-0.19230769230769226"/>
    <n v="0"/>
    <x v="2"/>
    <m/>
    <m/>
    <m/>
    <m/>
  </r>
  <r>
    <n v="1401"/>
    <s v="MP-179653"/>
    <s v="Michael Paige"/>
    <x v="2"/>
    <x v="0"/>
    <s v="Mexico"/>
    <s v="Veracruz"/>
    <s v="Orizaba"/>
    <s v="LATAM"/>
    <s v="MX-2014-166142"/>
    <x v="252"/>
    <s v="Low"/>
    <s v="OFF-SU-10000198"/>
    <x v="651"/>
    <x v="0"/>
    <s v="Supplies"/>
    <x v="3"/>
    <n v="12.46"/>
    <n v="15"/>
    <n v="60"/>
    <n v="0"/>
    <n v="10.16"/>
    <x v="0"/>
    <d v="2014-12-09T00:00:00"/>
    <d v="2014-12-11T00:00:00"/>
    <n v="7"/>
    <x v="0"/>
    <n v="2"/>
    <x v="0"/>
    <n v="8.2270000000000003"/>
    <x v="0"/>
    <n v="49"/>
    <n v="0.16933333333333334"/>
    <n v="1"/>
    <x v="3"/>
    <m/>
    <m/>
    <m/>
    <m/>
  </r>
  <r>
    <n v="1402"/>
    <s v="MP-179653"/>
    <s v="Michael Paige"/>
    <x v="2"/>
    <x v="0"/>
    <s v="Mexico"/>
    <s v="Veracruz"/>
    <s v="Orizaba"/>
    <s v="LATAM"/>
    <s v="MX-2014-166142"/>
    <x v="252"/>
    <s v="Low"/>
    <s v="FUR-CH-10003706"/>
    <x v="306"/>
    <x v="1"/>
    <s v="Chairs"/>
    <x v="2"/>
    <n v="38.675199999999997"/>
    <n v="46.598999999999997"/>
    <n v="74.558399999999992"/>
    <n v="0.2"/>
    <n v="-2.7919999999999998"/>
    <x v="0"/>
    <d v="2014-12-09T00:00:00"/>
    <d v="2014-12-09T00:00:00"/>
    <n v="5"/>
    <x v="1"/>
    <n v="0"/>
    <x v="0"/>
    <n v="10.945"/>
    <x v="0"/>
    <n v="49"/>
    <n v="-3.7447155518358761E-2"/>
    <n v="0"/>
    <x v="2"/>
    <m/>
    <m/>
    <m/>
    <m/>
  </r>
  <r>
    <n v="1403"/>
    <s v="MP-179653"/>
    <s v="Michael Paige"/>
    <x v="2"/>
    <x v="0"/>
    <s v="Mexico"/>
    <s v="Veracruz"/>
    <s v="Orizaba"/>
    <s v="LATAM"/>
    <s v="MX-2014-166142"/>
    <x v="252"/>
    <s v="Low"/>
    <s v="FUR-FU-10001161"/>
    <x v="457"/>
    <x v="1"/>
    <s v="Furnishings"/>
    <x v="2"/>
    <n v="20.5184"/>
    <n v="34.770666666666671"/>
    <n v="41.724800000000002"/>
    <n v="0.4"/>
    <n v="0.68799999999999994"/>
    <x v="0"/>
    <d v="2014-12-09T00:00:00"/>
    <d v="2014-12-09T00:00:00"/>
    <n v="5"/>
    <x v="1"/>
    <n v="0"/>
    <x v="0"/>
    <n v="3.863"/>
    <x v="0"/>
    <n v="49"/>
    <n v="1.6488994554797146E-2"/>
    <n v="0"/>
    <x v="2"/>
    <m/>
    <m/>
    <m/>
    <m/>
  </r>
  <r>
    <n v="1404"/>
    <s v="MP-179653"/>
    <s v="Michael Paige"/>
    <x v="2"/>
    <x v="0"/>
    <s v="Mexico"/>
    <s v="Veracruz"/>
    <s v="Orizaba"/>
    <s v="LATAM"/>
    <s v="MX-2014-166142"/>
    <x v="252"/>
    <s v="Low"/>
    <s v="TEC-AC-10001082"/>
    <x v="582"/>
    <x v="2"/>
    <s v="Accessories"/>
    <x v="3"/>
    <n v="52.43"/>
    <n v="55.75"/>
    <n v="223"/>
    <n v="0"/>
    <n v="13.28"/>
    <x v="0"/>
    <d v="2014-12-09T00:00:00"/>
    <d v="2014-12-12T00:00:00"/>
    <n v="8"/>
    <x v="0"/>
    <n v="3"/>
    <x v="0"/>
    <n v="25.962"/>
    <x v="0"/>
    <n v="49"/>
    <n v="5.9551569506726451E-2"/>
    <n v="1"/>
    <x v="0"/>
    <m/>
    <m/>
    <m/>
    <m/>
  </r>
  <r>
    <n v="1405"/>
    <s v="SS-201403"/>
    <s v="Saphhira Shifley"/>
    <x v="2"/>
    <x v="1"/>
    <s v="Brazil"/>
    <s v="Tocantins"/>
    <s v="Araguaina"/>
    <s v="LATAM"/>
    <s v="MX-2013-152996"/>
    <x v="517"/>
    <s v="Medium"/>
    <s v="OFF-PA-10003838"/>
    <x v="791"/>
    <x v="0"/>
    <s v="Paper"/>
    <x v="7"/>
    <n v="10.539999999999997"/>
    <n v="17.799999999999997"/>
    <n v="88.999999999999986"/>
    <n v="0"/>
    <n v="36.299999999999997"/>
    <x v="0"/>
    <d v="2013-01-24T00:00:00"/>
    <d v="2013-01-27T00:00:00"/>
    <n v="8"/>
    <x v="0"/>
    <n v="3"/>
    <x v="5"/>
    <n v="6.5789999999999997"/>
    <x v="2"/>
    <n v="3"/>
    <n v="0.40786516853932586"/>
    <n v="1"/>
    <x v="0"/>
    <m/>
    <m/>
    <m/>
    <m/>
  </r>
  <r>
    <n v="1406"/>
    <s v="SS-201403"/>
    <s v="Saphhira Shifley"/>
    <x v="2"/>
    <x v="1"/>
    <s v="Brazil"/>
    <s v="Tocantins"/>
    <s v="Araguaina"/>
    <s v="LATAM"/>
    <s v="MX-2013-152996"/>
    <x v="517"/>
    <s v="Medium"/>
    <s v="OFF-BI-10004042"/>
    <x v="657"/>
    <x v="0"/>
    <s v="Binders"/>
    <x v="0"/>
    <n v="19.313333333333329"/>
    <n v="33.333333333333329"/>
    <n v="99.999999999999986"/>
    <n v="0"/>
    <n v="42.06"/>
    <x v="0"/>
    <d v="2013-01-24T00:00:00"/>
    <d v="2013-01-24T00:00:00"/>
    <n v="5"/>
    <x v="1"/>
    <n v="0"/>
    <x v="5"/>
    <n v="6.64"/>
    <x v="2"/>
    <n v="3"/>
    <n v="0.42060000000000008"/>
    <n v="0"/>
    <x v="2"/>
    <m/>
    <m/>
    <m/>
    <m/>
  </r>
  <r>
    <n v="1407"/>
    <s v="SS-201403"/>
    <s v="Saphhira Shifley"/>
    <x v="2"/>
    <x v="1"/>
    <s v="Brazil"/>
    <s v="Tocantins"/>
    <s v="Araguaina"/>
    <s v="LATAM"/>
    <s v="MX-2013-152996"/>
    <x v="517"/>
    <s v="Medium"/>
    <s v="FUR-CH-10003354"/>
    <x v="224"/>
    <x v="1"/>
    <s v="Chairs"/>
    <x v="2"/>
    <n v="85.18"/>
    <n v="120"/>
    <n v="240"/>
    <n v="0"/>
    <n v="69.64"/>
    <x v="0"/>
    <d v="2013-01-24T00:00:00"/>
    <d v="2013-01-24T00:00:00"/>
    <n v="5"/>
    <x v="1"/>
    <n v="0"/>
    <x v="5"/>
    <n v="15.24"/>
    <x v="2"/>
    <n v="3"/>
    <n v="0.29016666666666668"/>
    <n v="0"/>
    <x v="2"/>
    <m/>
    <m/>
    <m/>
    <m/>
  </r>
  <r>
    <n v="1408"/>
    <s v="SS-201403"/>
    <s v="Saphhira Shifley"/>
    <x v="2"/>
    <x v="1"/>
    <s v="Brazil"/>
    <s v="Tocantins"/>
    <s v="Araguaina"/>
    <s v="LATAM"/>
    <s v="MX-2013-152996"/>
    <x v="517"/>
    <s v="Medium"/>
    <s v="FUR-BO-10002766"/>
    <x v="947"/>
    <x v="1"/>
    <s v="Bookcases"/>
    <x v="10"/>
    <n v="264.10000000000002"/>
    <n v="275.10000000000002"/>
    <n v="2751"/>
    <n v="0"/>
    <n v="110"/>
    <x v="0"/>
    <d v="2013-01-24T00:00:00"/>
    <d v="2013-01-24T00:00:00"/>
    <n v="5"/>
    <x v="1"/>
    <n v="0"/>
    <x v="5"/>
    <n v="203.13200000000001"/>
    <x v="2"/>
    <n v="3"/>
    <n v="3.9985459832788076E-2"/>
    <n v="0"/>
    <x v="2"/>
    <m/>
    <m/>
    <m/>
    <m/>
  </r>
  <r>
    <n v="1409"/>
    <s v="MV-181903"/>
    <s v="Mike Vittorini"/>
    <x v="0"/>
    <x v="3"/>
    <s v="Dominican Republic"/>
    <s v="Santo Domingo"/>
    <s v="Santo Domingo"/>
    <s v="LATAM"/>
    <s v="MX-2014-127117"/>
    <x v="518"/>
    <s v="Medium"/>
    <s v="OFF-AP-10000615"/>
    <x v="948"/>
    <x v="0"/>
    <s v="Appliances"/>
    <x v="0"/>
    <n v="38.435200000000002"/>
    <n v="55.923999999999992"/>
    <n v="134.2176"/>
    <n v="0.2"/>
    <n v="18.911999999999999"/>
    <x v="0"/>
    <d v="2014-09-30T00:00:00"/>
    <d v="2014-09-30T00:00:00"/>
    <n v="5"/>
    <x v="1"/>
    <n v="0"/>
    <x v="0"/>
    <n v="8.17"/>
    <x v="0"/>
    <n v="39"/>
    <n v="0.14090551462699377"/>
    <n v="0"/>
    <x v="2"/>
    <m/>
    <m/>
    <m/>
    <m/>
  </r>
  <r>
    <n v="1410"/>
    <s v="TG-216403"/>
    <s v="Trudy Glocke"/>
    <x v="0"/>
    <x v="2"/>
    <s v="Nicaragua"/>
    <s v="Managua"/>
    <s v="Managua"/>
    <s v="LATAM"/>
    <s v="MX-2014-106208"/>
    <x v="292"/>
    <s v="High"/>
    <s v="OFF-LA-10004648"/>
    <x v="949"/>
    <x v="0"/>
    <s v="Labels"/>
    <x v="7"/>
    <n v="5.84"/>
    <n v="9.1999999999999993"/>
    <n v="46"/>
    <n v="0"/>
    <n v="16.8"/>
    <x v="0"/>
    <d v="2014-07-01T00:00:00"/>
    <d v="2014-07-02T00:00:00"/>
    <n v="6"/>
    <x v="0"/>
    <n v="1"/>
    <x v="0"/>
    <n v="4.1909999999999998"/>
    <x v="0"/>
    <n v="26"/>
    <n v="0.36521739130434783"/>
    <n v="1"/>
    <x v="1"/>
    <m/>
    <m/>
    <m/>
    <m/>
  </r>
  <r>
    <n v="1411"/>
    <s v="TG-216403"/>
    <s v="Trudy Glocke"/>
    <x v="0"/>
    <x v="2"/>
    <s v="Nicaragua"/>
    <s v="Managua"/>
    <s v="Managua"/>
    <s v="LATAM"/>
    <s v="MX-2014-106208"/>
    <x v="292"/>
    <s v="High"/>
    <s v="OFF-LA-10000765"/>
    <x v="934"/>
    <x v="0"/>
    <s v="Labels"/>
    <x v="3"/>
    <n v="6.85"/>
    <n v="7.75"/>
    <n v="31"/>
    <n v="0"/>
    <n v="3.6"/>
    <x v="0"/>
    <d v="2014-07-01T00:00:00"/>
    <d v="2014-07-01T00:00:00"/>
    <n v="5"/>
    <x v="1"/>
    <n v="0"/>
    <x v="0"/>
    <n v="2.3159999999999998"/>
    <x v="0"/>
    <n v="26"/>
    <n v="0.11612903225806452"/>
    <n v="0"/>
    <x v="2"/>
    <m/>
    <m/>
    <m/>
    <m/>
  </r>
  <r>
    <n v="1412"/>
    <s v="TG-216403"/>
    <s v="Trudy Glocke"/>
    <x v="0"/>
    <x v="2"/>
    <s v="Nicaragua"/>
    <s v="Managua"/>
    <s v="Managua"/>
    <s v="LATAM"/>
    <s v="MX-2014-106208"/>
    <x v="292"/>
    <s v="High"/>
    <s v="TEC-PH-10003416"/>
    <x v="56"/>
    <x v="2"/>
    <s v="Phones"/>
    <x v="7"/>
    <n v="27.320000000000004"/>
    <n v="43.400000000000006"/>
    <n v="217.00000000000003"/>
    <n v="0"/>
    <n v="80.400000000000006"/>
    <x v="0"/>
    <d v="2014-07-01T00:00:00"/>
    <d v="2014-07-01T00:00:00"/>
    <n v="5"/>
    <x v="1"/>
    <n v="0"/>
    <x v="0"/>
    <n v="15.013"/>
    <x v="0"/>
    <n v="26"/>
    <n v="0.37050691244239631"/>
    <n v="0"/>
    <x v="2"/>
    <m/>
    <m/>
    <m/>
    <m/>
  </r>
  <r>
    <n v="1413"/>
    <s v="TG-216403"/>
    <s v="Trudy Glocke"/>
    <x v="0"/>
    <x v="2"/>
    <s v="Nicaragua"/>
    <s v="Managua"/>
    <s v="Managua"/>
    <s v="LATAM"/>
    <s v="MX-2014-106208"/>
    <x v="292"/>
    <s v="High"/>
    <s v="OFF-BI-10001504"/>
    <x v="585"/>
    <x v="0"/>
    <s v="Binders"/>
    <x v="5"/>
    <n v="28.891428571428573"/>
    <n v="33.571428571428569"/>
    <n v="235"/>
    <n v="0"/>
    <n v="32.76"/>
    <x v="0"/>
    <d v="2014-07-01T00:00:00"/>
    <d v="2014-07-01T00:00:00"/>
    <n v="5"/>
    <x v="1"/>
    <n v="0"/>
    <x v="0"/>
    <n v="25.652000000000001"/>
    <x v="0"/>
    <n v="26"/>
    <n v="0.13940425531914893"/>
    <n v="0"/>
    <x v="2"/>
    <m/>
    <m/>
    <m/>
    <m/>
  </r>
  <r>
    <n v="1414"/>
    <s v="EB-139753"/>
    <s v="Erica Bern"/>
    <x v="2"/>
    <x v="3"/>
    <s v="Dominican Republic"/>
    <s v="Santo Domingo"/>
    <s v="Santo Domingo"/>
    <s v="LATAM"/>
    <s v="MX-2012-127831"/>
    <x v="366"/>
    <s v="High"/>
    <s v="OFF-SU-10001500"/>
    <x v="950"/>
    <x v="0"/>
    <s v="Supplies"/>
    <x v="4"/>
    <n v="14.504"/>
    <n v="20.729999999999997"/>
    <n v="16.584"/>
    <n v="0.2"/>
    <n v="2.08"/>
    <x v="2"/>
    <d v="2012-09-07T00:00:00"/>
    <d v="2012-09-07T00:00:00"/>
    <n v="2"/>
    <x v="1"/>
    <n v="0"/>
    <x v="4"/>
    <n v="2.4569999999999999"/>
    <x v="1"/>
    <n v="36"/>
    <n v="0.12542209358417752"/>
    <n v="0"/>
    <x v="2"/>
    <m/>
    <m/>
    <m/>
    <m/>
  </r>
  <r>
    <n v="1415"/>
    <s v="EB-139753"/>
    <s v="Erica Bern"/>
    <x v="2"/>
    <x v="3"/>
    <s v="Dominican Republic"/>
    <s v="Santo Domingo"/>
    <s v="Santo Domingo"/>
    <s v="LATAM"/>
    <s v="MX-2012-127831"/>
    <x v="366"/>
    <s v="High"/>
    <s v="OFF-FA-10000194"/>
    <x v="951"/>
    <x v="0"/>
    <s v="Fasteners"/>
    <x v="5"/>
    <n v="7.0447999999999977"/>
    <n v="9.8009999999999984"/>
    <n v="54.88559999999999"/>
    <n v="0.2"/>
    <n v="5.5720000000000001"/>
    <x v="2"/>
    <d v="2012-09-07T00:00:00"/>
    <d v="2012-09-09T00:00:00"/>
    <n v="4"/>
    <x v="0"/>
    <n v="2"/>
    <x v="4"/>
    <n v="8.7870000000000008"/>
    <x v="1"/>
    <n v="36"/>
    <n v="0.10152025303540457"/>
    <n v="1"/>
    <x v="3"/>
    <m/>
    <m/>
    <m/>
    <m/>
  </r>
  <r>
    <n v="1416"/>
    <s v="JD-157903"/>
    <s v="John Dryer"/>
    <x v="0"/>
    <x v="1"/>
    <s v="Brazil"/>
    <s v="Sao Paulo"/>
    <s v="Cosmopolis"/>
    <s v="LATAM"/>
    <s v="MX-2011-114790"/>
    <x v="519"/>
    <s v="Medium"/>
    <s v="OFF-FA-10003496"/>
    <x v="96"/>
    <x v="0"/>
    <s v="Fasteners"/>
    <x v="0"/>
    <n v="6.98"/>
    <n v="8"/>
    <n v="24"/>
    <n v="0"/>
    <n v="3.06"/>
    <x v="0"/>
    <d v="2011-11-06T00:00:00"/>
    <d v="2011-11-06T00:00:00"/>
    <n v="5"/>
    <x v="1"/>
    <n v="0"/>
    <x v="3"/>
    <n v="1.51"/>
    <x v="3"/>
    <n v="45"/>
    <n v="0.1275"/>
    <n v="0"/>
    <x v="2"/>
    <m/>
    <m/>
    <m/>
    <m/>
  </r>
  <r>
    <n v="1417"/>
    <s v="JK-157303"/>
    <s v="Joe Kamberova"/>
    <x v="0"/>
    <x v="2"/>
    <s v="El Salvador"/>
    <s v="Cuscatlan"/>
    <s v="San Martin"/>
    <s v="LATAM"/>
    <s v="MX-2014-125220"/>
    <x v="520"/>
    <s v="Medium"/>
    <s v="OFF-BI-10003472"/>
    <x v="71"/>
    <x v="0"/>
    <s v="Binders"/>
    <x v="2"/>
    <n v="2.78"/>
    <n v="5"/>
    <n v="10"/>
    <n v="0"/>
    <n v="4.4400000000000004"/>
    <x v="0"/>
    <d v="2014-02-09T00:00:00"/>
    <d v="2014-02-09T00:00:00"/>
    <n v="5"/>
    <x v="1"/>
    <n v="0"/>
    <x v="3"/>
    <n v="0.61799999999999999"/>
    <x v="0"/>
    <n v="6"/>
    <n v="0.44400000000000006"/>
    <n v="0"/>
    <x v="2"/>
    <m/>
    <m/>
    <m/>
    <m/>
  </r>
  <r>
    <n v="1418"/>
    <s v="BP-112903"/>
    <s v="Beth Paige"/>
    <x v="0"/>
    <x v="1"/>
    <s v="Bolivia"/>
    <s v="La Paz"/>
    <s v="La Paz"/>
    <s v="LATAM"/>
    <s v="MX-2013-144995"/>
    <x v="521"/>
    <s v="Medium"/>
    <s v="FUR-FU-10003419"/>
    <x v="606"/>
    <x v="1"/>
    <s v="Furnishings"/>
    <x v="9"/>
    <n v="19.193333333333328"/>
    <n v="36.833333333333329"/>
    <n v="220.99999999999997"/>
    <n v="0"/>
    <n v="105.84"/>
    <x v="0"/>
    <d v="2013-12-07T00:00:00"/>
    <d v="2013-12-07T00:00:00"/>
    <n v="5"/>
    <x v="1"/>
    <n v="0"/>
    <x v="1"/>
    <n v="13.478999999999999"/>
    <x v="2"/>
    <n v="49"/>
    <n v="0.47891402714932135"/>
    <n v="0"/>
    <x v="2"/>
    <m/>
    <m/>
    <m/>
    <m/>
  </r>
  <r>
    <n v="1419"/>
    <s v="DL-129253"/>
    <s v="Daniel Lacy"/>
    <x v="0"/>
    <x v="1"/>
    <s v="Peru"/>
    <s v="Lima (city)"/>
    <s v="Lima"/>
    <s v="LATAM"/>
    <s v="US-2013-112823"/>
    <x v="512"/>
    <s v="Medium"/>
    <s v="OFF-EN-10000258"/>
    <x v="838"/>
    <x v="0"/>
    <s v="Envelopes"/>
    <x v="0"/>
    <n v="14.911200000000003"/>
    <n v="19.00533333333334"/>
    <n v="34.209600000000009"/>
    <n v="0.4"/>
    <n v="-10.523999999999999"/>
    <x v="0"/>
    <d v="2013-01-12T00:00:00"/>
    <d v="2013-01-12T00:00:00"/>
    <n v="5"/>
    <x v="1"/>
    <n v="0"/>
    <x v="1"/>
    <n v="2.387"/>
    <x v="2"/>
    <n v="2"/>
    <n v="-0.30763294513820671"/>
    <n v="0"/>
    <x v="2"/>
    <m/>
    <m/>
    <m/>
    <m/>
  </r>
  <r>
    <n v="1420"/>
    <s v="DL-129253"/>
    <s v="Daniel Lacy"/>
    <x v="0"/>
    <x v="1"/>
    <s v="Peru"/>
    <s v="Lima (city)"/>
    <s v="Lima"/>
    <s v="LATAM"/>
    <s v="US-2013-112823"/>
    <x v="512"/>
    <s v="Medium"/>
    <s v="OFF-EN-10003628"/>
    <x v="832"/>
    <x v="0"/>
    <s v="Envelopes"/>
    <x v="0"/>
    <n v="17.137600000000003"/>
    <n v="21.256"/>
    <n v="38.260799999999996"/>
    <n v="0.4"/>
    <n v="-13.151999999999999"/>
    <x v="0"/>
    <d v="2013-01-12T00:00:00"/>
    <d v="2013-01-12T00:00:00"/>
    <n v="5"/>
    <x v="1"/>
    <n v="0"/>
    <x v="1"/>
    <n v="3.0070000000000001"/>
    <x v="2"/>
    <n v="2"/>
    <n v="-0.34374607953832642"/>
    <n v="0"/>
    <x v="2"/>
    <m/>
    <m/>
    <m/>
    <m/>
  </r>
  <r>
    <n v="1421"/>
    <s v="DL-129253"/>
    <s v="Daniel Lacy"/>
    <x v="0"/>
    <x v="1"/>
    <s v="Peru"/>
    <s v="Lima (city)"/>
    <s v="Lima"/>
    <s v="LATAM"/>
    <s v="US-2013-112823"/>
    <x v="512"/>
    <s v="Medium"/>
    <s v="FUR-BO-10004899"/>
    <x v="952"/>
    <x v="1"/>
    <s v="Bookcases"/>
    <x v="2"/>
    <n v="149.25760000000002"/>
    <n v="165.1226666666667"/>
    <n v="198.14720000000003"/>
    <n v="0.4"/>
    <n v="-100.36799999999999"/>
    <x v="0"/>
    <d v="2013-01-12T00:00:00"/>
    <d v="2013-01-12T00:00:00"/>
    <n v="5"/>
    <x v="1"/>
    <n v="0"/>
    <x v="1"/>
    <n v="11.31"/>
    <x v="2"/>
    <n v="2"/>
    <n v="-0.5065325172397086"/>
    <n v="0"/>
    <x v="2"/>
    <m/>
    <m/>
    <m/>
    <m/>
  </r>
  <r>
    <n v="1422"/>
    <s v="DL-129253"/>
    <s v="Daniel Lacy"/>
    <x v="0"/>
    <x v="1"/>
    <s v="Peru"/>
    <s v="Lima (city)"/>
    <s v="Lima"/>
    <s v="LATAM"/>
    <s v="US-2013-112823"/>
    <x v="512"/>
    <s v="Medium"/>
    <s v="OFF-PA-10000591"/>
    <x v="953"/>
    <x v="0"/>
    <s v="Paper"/>
    <x v="4"/>
    <n v="32.095999999999997"/>
    <n v="39.093333333333327"/>
    <n v="23.455999999999996"/>
    <n v="0.4"/>
    <n v="-8.64"/>
    <x v="0"/>
    <d v="2013-01-12T00:00:00"/>
    <d v="2013-01-12T00:00:00"/>
    <n v="5"/>
    <x v="1"/>
    <n v="0"/>
    <x v="1"/>
    <n v="1.4259999999999999"/>
    <x v="2"/>
    <n v="2"/>
    <n v="-0.36834924965893595"/>
    <n v="0"/>
    <x v="2"/>
    <m/>
    <m/>
    <m/>
    <m/>
  </r>
  <r>
    <n v="1423"/>
    <s v="DL-129253"/>
    <s v="Daniel Lacy"/>
    <x v="0"/>
    <x v="1"/>
    <s v="Peru"/>
    <s v="Lima (city)"/>
    <s v="Lima"/>
    <s v="LATAM"/>
    <s v="US-2013-112823"/>
    <x v="512"/>
    <s v="Medium"/>
    <s v="OFF-PA-10001576"/>
    <x v="650"/>
    <x v="0"/>
    <s v="Paper"/>
    <x v="2"/>
    <n v="10.256000000000002"/>
    <n v="12.026666666666671"/>
    <n v="14.432000000000004"/>
    <n v="0.4"/>
    <n v="-6.08"/>
    <x v="0"/>
    <d v="2013-01-12T00:00:00"/>
    <d v="2013-01-15T00:00:00"/>
    <n v="8"/>
    <x v="0"/>
    <n v="3"/>
    <x v="1"/>
    <n v="0.154"/>
    <x v="2"/>
    <n v="2"/>
    <n v="-0.42128603104212847"/>
    <n v="1"/>
    <x v="0"/>
    <m/>
    <m/>
    <m/>
    <m/>
  </r>
  <r>
    <n v="1424"/>
    <s v="DL-129253"/>
    <s v="Daniel Lacy"/>
    <x v="0"/>
    <x v="1"/>
    <s v="Peru"/>
    <s v="Lima (city)"/>
    <s v="Lima"/>
    <s v="LATAM"/>
    <s v="US-2013-112823"/>
    <x v="512"/>
    <s v="Medium"/>
    <s v="OFF-AR-10003691"/>
    <x v="954"/>
    <x v="0"/>
    <s v="Art"/>
    <x v="2"/>
    <n v="22.172000000000001"/>
    <n v="31.986666666666668"/>
    <n v="38.384"/>
    <n v="0.4"/>
    <n v="-5.96"/>
    <x v="0"/>
    <d v="2013-01-12T00:00:00"/>
    <d v="2013-01-13T00:00:00"/>
    <n v="6"/>
    <x v="0"/>
    <n v="1"/>
    <x v="1"/>
    <n v="2.75"/>
    <x v="2"/>
    <n v="2"/>
    <n v="-0.15527303042934557"/>
    <n v="1"/>
    <x v="1"/>
    <m/>
    <m/>
    <m/>
    <m/>
  </r>
  <r>
    <n v="1425"/>
    <s v="DL-129253"/>
    <s v="Daniel Lacy"/>
    <x v="0"/>
    <x v="1"/>
    <s v="Peru"/>
    <s v="Lima (city)"/>
    <s v="Lima"/>
    <s v="LATAM"/>
    <s v="US-2013-112823"/>
    <x v="512"/>
    <s v="Medium"/>
    <s v="OFF-EN-10000025"/>
    <x v="955"/>
    <x v="0"/>
    <s v="Envelopes"/>
    <x v="3"/>
    <n v="19.799200000000003"/>
    <n v="31.452000000000002"/>
    <n v="75.484800000000007"/>
    <n v="0.4"/>
    <n v="-3.7120000000000002"/>
    <x v="0"/>
    <d v="2013-01-12T00:00:00"/>
    <d v="2013-01-12T00:00:00"/>
    <n v="5"/>
    <x v="1"/>
    <n v="0"/>
    <x v="1"/>
    <n v="6.359"/>
    <x v="2"/>
    <n v="2"/>
    <n v="-4.9175463139598967E-2"/>
    <n v="0"/>
    <x v="2"/>
    <m/>
    <m/>
    <m/>
    <m/>
  </r>
  <r>
    <n v="1426"/>
    <s v="SM-209503"/>
    <s v="Suzanne McNair"/>
    <x v="2"/>
    <x v="3"/>
    <s v="Haiti"/>
    <s v="Ouest"/>
    <s v="Carrefour"/>
    <s v="LATAM"/>
    <s v="US-2013-134803"/>
    <x v="468"/>
    <s v="Medium"/>
    <s v="FUR-CH-10000528"/>
    <x v="197"/>
    <x v="1"/>
    <s v="Chairs"/>
    <x v="7"/>
    <n v="64.644800000000004"/>
    <n v="71.021333333333331"/>
    <n v="213.06399999999999"/>
    <n v="0.4"/>
    <n v="-110.16"/>
    <x v="3"/>
    <d v="2013-08-29T00:00:00"/>
    <d v="2013-08-29T00:00:00"/>
    <n v="0"/>
    <x v="1"/>
    <n v="0"/>
    <x v="0"/>
    <n v="28.087"/>
    <x v="2"/>
    <n v="35"/>
    <n v="-0.51702774753125824"/>
    <n v="0"/>
    <x v="2"/>
    <m/>
    <m/>
    <m/>
    <m/>
  </r>
  <r>
    <n v="1427"/>
    <s v="SM-209503"/>
    <s v="Suzanne McNair"/>
    <x v="2"/>
    <x v="3"/>
    <s v="Haiti"/>
    <s v="Ouest"/>
    <s v="Carrefour"/>
    <s v="LATAM"/>
    <s v="US-2013-134803"/>
    <x v="468"/>
    <s v="Medium"/>
    <s v="FUR-CH-10001944"/>
    <x v="956"/>
    <x v="1"/>
    <s v="Chairs"/>
    <x v="0"/>
    <n v="104.30959999999999"/>
    <n v="119.90933333333331"/>
    <n v="215.83679999999995"/>
    <n v="0.4"/>
    <n v="-97.091999999999999"/>
    <x v="3"/>
    <d v="2013-08-29T00:00:00"/>
    <d v="2013-08-29T00:00:00"/>
    <n v="0"/>
    <x v="1"/>
    <n v="0"/>
    <x v="0"/>
    <n v="27.257999999999999"/>
    <x v="2"/>
    <n v="35"/>
    <n v="-0.44983987901970385"/>
    <n v="0"/>
    <x v="2"/>
    <m/>
    <m/>
    <m/>
    <m/>
  </r>
  <r>
    <n v="1428"/>
    <s v="MS-175303"/>
    <s v="MaryBeth Skach"/>
    <x v="0"/>
    <x v="0"/>
    <s v="Mexico"/>
    <s v="Guanajuato"/>
    <s v="San Francisco del Rincon"/>
    <s v="LATAM"/>
    <s v="MX-2011-155719"/>
    <x v="522"/>
    <s v="Medium"/>
    <s v="FUR-CH-10003448"/>
    <x v="918"/>
    <x v="1"/>
    <s v="Chairs"/>
    <x v="3"/>
    <n v="24.80319999999999"/>
    <n v="40.583999999999989"/>
    <n v="129.86879999999996"/>
    <n v="0.2"/>
    <n v="30.655999999999999"/>
    <x v="0"/>
    <d v="2011-12-11T00:00:00"/>
    <d v="2011-12-11T00:00:00"/>
    <n v="5"/>
    <x v="1"/>
    <n v="0"/>
    <x v="3"/>
    <n v="12.401999999999999"/>
    <x v="3"/>
    <n v="50"/>
    <n v="0.23605361718904008"/>
    <n v="0"/>
    <x v="2"/>
    <m/>
    <m/>
    <m/>
    <m/>
  </r>
  <r>
    <n v="1429"/>
    <s v="AG-104953"/>
    <s v="Andrew Gjertsen"/>
    <x v="2"/>
    <x v="0"/>
    <s v="Mexico"/>
    <s v="Distrito Federal"/>
    <s v="Tlalpan"/>
    <s v="LATAM"/>
    <s v="MX-2014-118472"/>
    <x v="523"/>
    <s v="High"/>
    <s v="FUR-TA-10003597"/>
    <x v="957"/>
    <x v="1"/>
    <s v="Tables"/>
    <x v="2"/>
    <n v="275.96559999999999"/>
    <n v="353.84700000000004"/>
    <n v="566.15520000000004"/>
    <n v="0.2"/>
    <n v="14.224"/>
    <x v="2"/>
    <d v="2014-06-16T00:00:00"/>
    <d v="2014-06-19T00:00:00"/>
    <n v="5"/>
    <x v="0"/>
    <n v="3"/>
    <x v="5"/>
    <n v="74.783000000000001"/>
    <x v="0"/>
    <n v="24"/>
    <n v="2.512385296469943E-2"/>
    <n v="1"/>
    <x v="0"/>
    <m/>
    <m/>
    <m/>
    <m/>
  </r>
  <r>
    <n v="1430"/>
    <s v="TC-211453"/>
    <s v="Theresa Coyne"/>
    <x v="2"/>
    <x v="1"/>
    <s v="Colombia"/>
    <s v="Santander"/>
    <s v="Bucaramanga"/>
    <s v="LATAM"/>
    <s v="MX-2013-107097"/>
    <x v="524"/>
    <s v="Medium"/>
    <s v="OFF-SU-10000213"/>
    <x v="958"/>
    <x v="0"/>
    <s v="Supplies"/>
    <x v="4"/>
    <n v="21.68"/>
    <n v="32"/>
    <n v="32"/>
    <n v="0"/>
    <n v="10.32"/>
    <x v="0"/>
    <d v="2013-09-11T00:00:00"/>
    <d v="2013-09-11T00:00:00"/>
    <n v="5"/>
    <x v="1"/>
    <n v="0"/>
    <x v="2"/>
    <n v="1.5549999999999999"/>
    <x v="2"/>
    <n v="36"/>
    <n v="0.32250000000000001"/>
    <n v="0"/>
    <x v="2"/>
    <m/>
    <m/>
    <m/>
    <m/>
  </r>
  <r>
    <n v="1431"/>
    <s v="TC-211453"/>
    <s v="Theresa Coyne"/>
    <x v="2"/>
    <x v="1"/>
    <s v="Colombia"/>
    <s v="Santander"/>
    <s v="Bucaramanga"/>
    <s v="LATAM"/>
    <s v="MX-2013-107097"/>
    <x v="524"/>
    <s v="Medium"/>
    <s v="OFF-EN-10002855"/>
    <x v="297"/>
    <x v="0"/>
    <s v="Envelopes"/>
    <x v="2"/>
    <n v="18.22"/>
    <n v="33"/>
    <n v="66"/>
    <n v="0"/>
    <n v="29.56"/>
    <x v="0"/>
    <d v="2013-09-11T00:00:00"/>
    <d v="2013-09-11T00:00:00"/>
    <n v="5"/>
    <x v="1"/>
    <n v="0"/>
    <x v="2"/>
    <n v="3.1749999999999998"/>
    <x v="2"/>
    <n v="36"/>
    <n v="0.44787878787878788"/>
    <n v="0"/>
    <x v="2"/>
    <m/>
    <m/>
    <m/>
    <m/>
  </r>
  <r>
    <n v="1432"/>
    <s v="CC-121003"/>
    <s v="Chad Cunningham"/>
    <x v="1"/>
    <x v="0"/>
    <s v="Mexico"/>
    <s v="Distrito Federal"/>
    <s v="Mexico City"/>
    <s v="LATAM"/>
    <s v="MX-2014-166954"/>
    <x v="118"/>
    <s v="Medium"/>
    <s v="OFF-EN-10000031"/>
    <x v="959"/>
    <x v="0"/>
    <s v="Envelopes"/>
    <x v="2"/>
    <n v="11.34"/>
    <n v="14"/>
    <n v="28"/>
    <n v="0"/>
    <n v="5.32"/>
    <x v="0"/>
    <d v="2014-11-15T00:00:00"/>
    <d v="2014-11-15T00:00:00"/>
    <n v="5"/>
    <x v="1"/>
    <n v="0"/>
    <x v="1"/>
    <n v="1.1259999999999999"/>
    <x v="0"/>
    <n v="46"/>
    <n v="0.19"/>
    <n v="0"/>
    <x v="2"/>
    <m/>
    <m/>
    <m/>
    <m/>
  </r>
  <r>
    <n v="1433"/>
    <s v="DL-128653"/>
    <s v="Dan Lawera"/>
    <x v="0"/>
    <x v="2"/>
    <s v="Honduras"/>
    <s v="Atlantida"/>
    <s v="La Ceiba"/>
    <s v="LATAM"/>
    <s v="US-2011-127698"/>
    <x v="525"/>
    <s v="Low"/>
    <s v="OFF-BI-10002523"/>
    <x v="960"/>
    <x v="0"/>
    <s v="Binders"/>
    <x v="5"/>
    <n v="3.7754285714285705"/>
    <n v="4.8590476190476179"/>
    <n v="20.407999999999998"/>
    <n v="0.4"/>
    <n v="-6.02"/>
    <x v="0"/>
    <d v="2011-10-22T00:00:00"/>
    <d v="2011-10-25T00:00:00"/>
    <n v="8"/>
    <x v="0"/>
    <n v="3"/>
    <x v="1"/>
    <n v="2.2770000000000001"/>
    <x v="3"/>
    <n v="43"/>
    <n v="-0.29498235985887888"/>
    <n v="1"/>
    <x v="0"/>
    <m/>
    <m/>
    <m/>
    <m/>
  </r>
  <r>
    <n v="1434"/>
    <s v="DK-131503"/>
    <s v="David Kendrick"/>
    <x v="2"/>
    <x v="0"/>
    <s v="Mexico"/>
    <s v="Distrito Federal"/>
    <s v="Mexico City"/>
    <s v="LATAM"/>
    <s v="MX-2011-166576"/>
    <x v="526"/>
    <s v="High"/>
    <s v="OFF-SU-10004663"/>
    <x v="615"/>
    <x v="0"/>
    <s v="Supplies"/>
    <x v="7"/>
    <n v="10.98"/>
    <n v="18"/>
    <n v="90"/>
    <n v="0"/>
    <n v="35.1"/>
    <x v="0"/>
    <d v="2011-07-14T00:00:00"/>
    <d v="2011-07-14T00:00:00"/>
    <n v="5"/>
    <x v="1"/>
    <n v="0"/>
    <x v="5"/>
    <n v="6.67"/>
    <x v="3"/>
    <n v="28"/>
    <n v="0.39"/>
    <n v="0"/>
    <x v="2"/>
    <m/>
    <m/>
    <m/>
    <m/>
  </r>
  <r>
    <n v="1435"/>
    <s v="RA-199153"/>
    <s v="Russell Applegate"/>
    <x v="0"/>
    <x v="1"/>
    <s v="Brazil"/>
    <s v="Pernambuco"/>
    <s v="Gravata"/>
    <s v="LATAM"/>
    <s v="MX-2014-104780"/>
    <x v="247"/>
    <s v="Medium"/>
    <s v="FUR-CH-10000892"/>
    <x v="202"/>
    <x v="1"/>
    <s v="Chairs"/>
    <x v="1"/>
    <n v="301.48500000000001"/>
    <n v="307.625"/>
    <n v="2461"/>
    <n v="0"/>
    <n v="49.12"/>
    <x v="0"/>
    <d v="2014-10-30T00:00:00"/>
    <d v="2014-10-30T00:00:00"/>
    <n v="5"/>
    <x v="1"/>
    <n v="0"/>
    <x v="5"/>
    <n v="63.244"/>
    <x v="0"/>
    <n v="43"/>
    <n v="1.9959366111336856E-2"/>
    <n v="0"/>
    <x v="2"/>
    <m/>
    <m/>
    <m/>
    <m/>
  </r>
  <r>
    <n v="1436"/>
    <s v="NK-184903"/>
    <s v="Neil Knudson"/>
    <x v="1"/>
    <x v="1"/>
    <s v="Brazil"/>
    <s v="Parana"/>
    <s v="Curitiba"/>
    <s v="LATAM"/>
    <s v="MX-2012-151680"/>
    <x v="527"/>
    <s v="Medium"/>
    <s v="TEC-CO-10002271"/>
    <x v="961"/>
    <x v="2"/>
    <s v="Copiers"/>
    <x v="9"/>
    <n v="173.37437506666666"/>
    <n v="197.01420347361389"/>
    <n v="1179.7210504"/>
    <n v="2E-3"/>
    <n v="139.47479999999999"/>
    <x v="0"/>
    <d v="2012-05-26T00:00:00"/>
    <d v="2012-05-26T00:00:00"/>
    <n v="5"/>
    <x v="1"/>
    <n v="0"/>
    <x v="1"/>
    <n v="52.779000000000003"/>
    <x v="1"/>
    <n v="21"/>
    <n v="0.11822693165702962"/>
    <n v="0"/>
    <x v="2"/>
    <m/>
    <m/>
    <m/>
    <m/>
  </r>
  <r>
    <n v="1437"/>
    <s v="NK-184903"/>
    <s v="Neil Knudson"/>
    <x v="1"/>
    <x v="1"/>
    <s v="Brazil"/>
    <s v="Parana"/>
    <s v="Curitiba"/>
    <s v="LATAM"/>
    <s v="MX-2012-151680"/>
    <x v="527"/>
    <s v="Medium"/>
    <s v="FUR-CH-10004746"/>
    <x v="419"/>
    <x v="1"/>
    <s v="Chairs"/>
    <x v="0"/>
    <n v="158.1"/>
    <n v="310"/>
    <n v="930"/>
    <n v="0"/>
    <n v="455.7"/>
    <x v="0"/>
    <d v="2012-05-26T00:00:00"/>
    <d v="2012-05-26T00:00:00"/>
    <n v="5"/>
    <x v="1"/>
    <n v="0"/>
    <x v="1"/>
    <n v="73.308999999999997"/>
    <x v="1"/>
    <n v="21"/>
    <n v="0.49"/>
    <n v="0"/>
    <x v="2"/>
    <m/>
    <m/>
    <m/>
    <m/>
  </r>
  <r>
    <n v="1438"/>
    <s v="NK-184903"/>
    <s v="Neil Knudson"/>
    <x v="1"/>
    <x v="1"/>
    <s v="Brazil"/>
    <s v="Parana"/>
    <s v="Curitiba"/>
    <s v="LATAM"/>
    <s v="MX-2012-151680"/>
    <x v="527"/>
    <s v="Medium"/>
    <s v="FUR-CH-10002291"/>
    <x v="911"/>
    <x v="1"/>
    <s v="Chairs"/>
    <x v="0"/>
    <n v="22.506666666666661"/>
    <n v="31.666666666666661"/>
    <n v="94.999999999999986"/>
    <n v="0"/>
    <n v="27.48"/>
    <x v="0"/>
    <d v="2012-05-26T00:00:00"/>
    <d v="2012-05-29T00:00:00"/>
    <n v="8"/>
    <x v="0"/>
    <n v="3"/>
    <x v="1"/>
    <n v="1.181"/>
    <x v="1"/>
    <n v="21"/>
    <n v="0.28926315789473689"/>
    <n v="1"/>
    <x v="0"/>
    <m/>
    <m/>
    <m/>
    <m/>
  </r>
  <r>
    <n v="1439"/>
    <s v="NK-184903"/>
    <s v="Neil Knudson"/>
    <x v="1"/>
    <x v="1"/>
    <s v="Brazil"/>
    <s v="Parana"/>
    <s v="Curitiba"/>
    <s v="LATAM"/>
    <s v="MX-2012-151680"/>
    <x v="527"/>
    <s v="Medium"/>
    <s v="OFF-PA-10001283"/>
    <x v="586"/>
    <x v="0"/>
    <s v="Paper"/>
    <x v="0"/>
    <n v="6.34"/>
    <n v="11"/>
    <n v="33"/>
    <n v="0"/>
    <n v="13.98"/>
    <x v="0"/>
    <d v="2012-05-26T00:00:00"/>
    <d v="2012-05-26T00:00:00"/>
    <n v="5"/>
    <x v="1"/>
    <n v="0"/>
    <x v="1"/>
    <n v="3.2770000000000001"/>
    <x v="1"/>
    <n v="21"/>
    <n v="0.42363636363636364"/>
    <n v="0"/>
    <x v="2"/>
    <m/>
    <m/>
    <m/>
    <m/>
  </r>
  <r>
    <n v="1440"/>
    <s v="NK-184903"/>
    <s v="Neil Knudson"/>
    <x v="1"/>
    <x v="1"/>
    <s v="Brazil"/>
    <s v="Parana"/>
    <s v="Curitiba"/>
    <s v="LATAM"/>
    <s v="MX-2012-151680"/>
    <x v="527"/>
    <s v="Medium"/>
    <s v="OFF-AP-10003979"/>
    <x v="962"/>
    <x v="0"/>
    <s v="Appliances"/>
    <x v="0"/>
    <n v="42.046666666666667"/>
    <n v="64.666666666666671"/>
    <n v="194"/>
    <n v="0"/>
    <n v="67.86"/>
    <x v="0"/>
    <d v="2012-05-26T00:00:00"/>
    <d v="2012-05-26T00:00:00"/>
    <n v="5"/>
    <x v="1"/>
    <n v="0"/>
    <x v="1"/>
    <n v="7.7190000000000003"/>
    <x v="1"/>
    <n v="21"/>
    <n v="0.34979381443298968"/>
    <n v="0"/>
    <x v="2"/>
    <m/>
    <m/>
    <m/>
    <m/>
  </r>
  <r>
    <n v="1441"/>
    <s v="NK-184903"/>
    <s v="Neil Knudson"/>
    <x v="1"/>
    <x v="1"/>
    <s v="Brazil"/>
    <s v="Parana"/>
    <s v="Curitiba"/>
    <s v="LATAM"/>
    <s v="MX-2012-151680"/>
    <x v="527"/>
    <s v="Medium"/>
    <s v="OFF-PA-10004027"/>
    <x v="963"/>
    <x v="0"/>
    <s v="Paper"/>
    <x v="2"/>
    <n v="16.240000000000002"/>
    <n v="30"/>
    <n v="60"/>
    <n v="0"/>
    <n v="27.52"/>
    <x v="0"/>
    <d v="2012-05-26T00:00:00"/>
    <d v="2012-05-26T00:00:00"/>
    <n v="5"/>
    <x v="1"/>
    <n v="0"/>
    <x v="1"/>
    <n v="7.0839999999999996"/>
    <x v="1"/>
    <n v="21"/>
    <n v="0.45866666666666667"/>
    <n v="0"/>
    <x v="2"/>
    <m/>
    <m/>
    <m/>
    <m/>
  </r>
  <r>
    <n v="1442"/>
    <s v="NK-184903"/>
    <s v="Neil Knudson"/>
    <x v="1"/>
    <x v="1"/>
    <s v="Brazil"/>
    <s v="Parana"/>
    <s v="Curitiba"/>
    <s v="LATAM"/>
    <s v="MX-2012-151680"/>
    <x v="527"/>
    <s v="Medium"/>
    <s v="OFF-SU-10000192"/>
    <x v="964"/>
    <x v="0"/>
    <s v="Supplies"/>
    <x v="3"/>
    <n v="17.75"/>
    <n v="27.75"/>
    <n v="111"/>
    <n v="0"/>
    <n v="40"/>
    <x v="0"/>
    <d v="2012-05-26T00:00:00"/>
    <d v="2012-05-26T00:00:00"/>
    <n v="5"/>
    <x v="1"/>
    <n v="0"/>
    <x v="1"/>
    <n v="4.3819999999999997"/>
    <x v="1"/>
    <n v="21"/>
    <n v="0.36036036036036034"/>
    <n v="0"/>
    <x v="2"/>
    <m/>
    <m/>
    <m/>
    <m/>
  </r>
  <r>
    <n v="1443"/>
    <s v="NK-184903"/>
    <s v="Neil Knudson"/>
    <x v="1"/>
    <x v="1"/>
    <s v="Brazil"/>
    <s v="Parana"/>
    <s v="Curitiba"/>
    <s v="LATAM"/>
    <s v="MX-2012-151680"/>
    <x v="527"/>
    <s v="Medium"/>
    <s v="OFF-AP-10002709"/>
    <x v="965"/>
    <x v="0"/>
    <s v="Appliances"/>
    <x v="0"/>
    <n v="32"/>
    <n v="40"/>
    <n v="120"/>
    <n v="0"/>
    <n v="24"/>
    <x v="0"/>
    <d v="2012-05-26T00:00:00"/>
    <d v="2012-05-26T00:00:00"/>
    <n v="5"/>
    <x v="1"/>
    <n v="0"/>
    <x v="1"/>
    <n v="2.4790000000000001"/>
    <x v="1"/>
    <n v="21"/>
    <n v="0.2"/>
    <n v="0"/>
    <x v="2"/>
    <m/>
    <m/>
    <m/>
    <m/>
  </r>
  <r>
    <n v="1444"/>
    <s v="AY-105553"/>
    <s v="Andy Yotov"/>
    <x v="2"/>
    <x v="2"/>
    <s v="Nicaragua"/>
    <s v="Managua"/>
    <s v="Managua"/>
    <s v="LATAM"/>
    <s v="MX-2013-166534"/>
    <x v="528"/>
    <s v="Medium"/>
    <s v="OFF-ST-10003648"/>
    <x v="625"/>
    <x v="0"/>
    <s v="Storage"/>
    <x v="3"/>
    <n v="9.14"/>
    <n v="11"/>
    <n v="44"/>
    <n v="0"/>
    <n v="7.44"/>
    <x v="0"/>
    <d v="2013-04-06T00:00:00"/>
    <d v="2013-04-09T00:00:00"/>
    <n v="8"/>
    <x v="0"/>
    <n v="3"/>
    <x v="1"/>
    <n v="4.6769999999999996"/>
    <x v="2"/>
    <n v="14"/>
    <n v="0.1690909090909091"/>
    <n v="1"/>
    <x v="0"/>
    <m/>
    <m/>
    <m/>
    <m/>
  </r>
  <r>
    <n v="1445"/>
    <s v="SU-206653"/>
    <s v="Stephanie Ulpright"/>
    <x v="1"/>
    <x v="1"/>
    <s v="Peru"/>
    <s v="Callao"/>
    <s v="Callao"/>
    <s v="LATAM"/>
    <s v="US-2014-140375"/>
    <x v="529"/>
    <s v="Medium"/>
    <s v="FUR-FU-10004015"/>
    <x v="1"/>
    <x v="1"/>
    <s v="Furnishings"/>
    <x v="4"/>
    <n v="20.775200000000002"/>
    <n v="32.512"/>
    <n v="19.507200000000001"/>
    <n v="0.4"/>
    <n v="-1.268"/>
    <x v="1"/>
    <d v="2014-05-05T00:00:00"/>
    <d v="2014-05-08T00:00:00"/>
    <n v="6"/>
    <x v="0"/>
    <n v="3"/>
    <x v="2"/>
    <n v="0.45100000000000001"/>
    <x v="0"/>
    <n v="18"/>
    <n v="-6.5001640419947507E-2"/>
    <n v="1"/>
    <x v="0"/>
    <m/>
    <m/>
    <m/>
    <m/>
  </r>
  <r>
    <n v="1446"/>
    <s v="SU-206653"/>
    <s v="Stephanie Ulpright"/>
    <x v="1"/>
    <x v="1"/>
    <s v="Peru"/>
    <s v="Callao"/>
    <s v="Callao"/>
    <s v="LATAM"/>
    <s v="US-2014-140375"/>
    <x v="529"/>
    <s v="Medium"/>
    <s v="OFF-BI-10000930"/>
    <x v="966"/>
    <x v="0"/>
    <s v="Binders"/>
    <x v="0"/>
    <n v="2.8034666666666666"/>
    <n v="3.3191111111111113"/>
    <n v="5.9744000000000002"/>
    <n v="0.4"/>
    <n v="-2.4359999999999999"/>
    <x v="1"/>
    <d v="2014-05-05T00:00:00"/>
    <d v="2014-05-07T00:00:00"/>
    <n v="5"/>
    <x v="0"/>
    <n v="2"/>
    <x v="2"/>
    <n v="0.36399999999999999"/>
    <x v="0"/>
    <n v="18"/>
    <n v="-0.40773968934118904"/>
    <n v="1"/>
    <x v="3"/>
    <m/>
    <m/>
    <m/>
    <m/>
  </r>
  <r>
    <n v="1447"/>
    <s v="DK-130903"/>
    <s v="Dave Kipp"/>
    <x v="0"/>
    <x v="2"/>
    <s v="Guatemala"/>
    <s v="Huehuetenango"/>
    <s v="Huehuetenango"/>
    <s v="LATAM"/>
    <s v="MX-2011-131009"/>
    <x v="228"/>
    <s v="Medium"/>
    <s v="OFF-FA-10000563"/>
    <x v="904"/>
    <x v="0"/>
    <s v="Fasteners"/>
    <x v="2"/>
    <n v="4.58"/>
    <n v="8"/>
    <n v="16"/>
    <n v="0"/>
    <n v="6.84"/>
    <x v="0"/>
    <d v="2011-11-16T00:00:00"/>
    <d v="2011-11-16T00:00:00"/>
    <n v="5"/>
    <x v="1"/>
    <n v="0"/>
    <x v="2"/>
    <n v="1.5740000000000001"/>
    <x v="3"/>
    <n v="46"/>
    <n v="0.42749999999999999"/>
    <n v="0"/>
    <x v="2"/>
    <m/>
    <m/>
    <m/>
    <m/>
  </r>
  <r>
    <n v="1448"/>
    <s v="TS-210853"/>
    <s v="Thais Sissman"/>
    <x v="0"/>
    <x v="2"/>
    <s v="El Salvador"/>
    <s v="San Salvador"/>
    <s v="Mejicanos"/>
    <s v="LATAM"/>
    <s v="MX-2012-104269"/>
    <x v="530"/>
    <s v="Medium"/>
    <s v="FUR-CH-10001262"/>
    <x v="642"/>
    <x v="1"/>
    <s v="Chairs"/>
    <x v="7"/>
    <n v="27.54"/>
    <n v="30.599999999999998"/>
    <n v="153"/>
    <n v="0"/>
    <n v="15.3"/>
    <x v="0"/>
    <d v="2012-11-21T00:00:00"/>
    <d v="2012-11-21T00:00:00"/>
    <n v="5"/>
    <x v="1"/>
    <n v="0"/>
    <x v="2"/>
    <n v="12.896000000000001"/>
    <x v="1"/>
    <n v="46"/>
    <n v="0.1"/>
    <n v="0"/>
    <x v="2"/>
    <m/>
    <m/>
    <m/>
    <m/>
  </r>
  <r>
    <n v="1449"/>
    <s v="TS-210853"/>
    <s v="Thais Sissman"/>
    <x v="0"/>
    <x v="2"/>
    <s v="El Salvador"/>
    <s v="San Salvador"/>
    <s v="Mejicanos"/>
    <s v="LATAM"/>
    <s v="MX-2012-104269"/>
    <x v="530"/>
    <s v="Medium"/>
    <s v="FUR-CH-10003077"/>
    <x v="643"/>
    <x v="1"/>
    <s v="Chairs"/>
    <x v="0"/>
    <n v="20.826666666666664"/>
    <n v="34.666666666666664"/>
    <n v="104"/>
    <n v="0"/>
    <n v="41.52"/>
    <x v="0"/>
    <d v="2012-11-21T00:00:00"/>
    <d v="2012-11-21T00:00:00"/>
    <n v="5"/>
    <x v="1"/>
    <n v="0"/>
    <x v="2"/>
    <n v="7.12"/>
    <x v="1"/>
    <n v="46"/>
    <n v="0.39923076923076928"/>
    <n v="0"/>
    <x v="2"/>
    <m/>
    <m/>
    <m/>
    <m/>
  </r>
  <r>
    <n v="1450"/>
    <s v="TS-210853"/>
    <s v="Thais Sissman"/>
    <x v="0"/>
    <x v="2"/>
    <s v="El Salvador"/>
    <s v="San Salvador"/>
    <s v="Mejicanos"/>
    <s v="LATAM"/>
    <s v="MX-2012-104269"/>
    <x v="530"/>
    <s v="Medium"/>
    <s v="OFF-AR-10002824"/>
    <x v="429"/>
    <x v="0"/>
    <s v="Art"/>
    <x v="9"/>
    <n v="13.266666666666666"/>
    <n v="17.666666666666668"/>
    <n v="106"/>
    <n v="0"/>
    <n v="26.4"/>
    <x v="0"/>
    <d v="2012-11-21T00:00:00"/>
    <d v="2012-11-21T00:00:00"/>
    <n v="5"/>
    <x v="1"/>
    <n v="0"/>
    <x v="2"/>
    <n v="13.96"/>
    <x v="1"/>
    <n v="46"/>
    <n v="0.24905660377358491"/>
    <n v="0"/>
    <x v="2"/>
    <m/>
    <m/>
    <m/>
    <m/>
  </r>
  <r>
    <n v="1451"/>
    <s v="TS-210853"/>
    <s v="Thais Sissman"/>
    <x v="0"/>
    <x v="2"/>
    <s v="El Salvador"/>
    <s v="San Salvador"/>
    <s v="Mejicanos"/>
    <s v="LATAM"/>
    <s v="MX-2012-104269"/>
    <x v="530"/>
    <s v="Medium"/>
    <s v="OFF-BI-10004195"/>
    <x v="563"/>
    <x v="0"/>
    <s v="Binders"/>
    <x v="2"/>
    <n v="9.3000000000000007"/>
    <n v="10"/>
    <n v="20"/>
    <n v="0"/>
    <n v="1.4"/>
    <x v="0"/>
    <d v="2012-11-21T00:00:00"/>
    <d v="2012-11-23T00:00:00"/>
    <n v="7"/>
    <x v="0"/>
    <n v="2"/>
    <x v="2"/>
    <n v="1.321"/>
    <x v="1"/>
    <n v="46"/>
    <n v="6.9999999999999993E-2"/>
    <n v="1"/>
    <x v="3"/>
    <m/>
    <m/>
    <m/>
    <m/>
  </r>
  <r>
    <n v="1452"/>
    <s v="TS-210853"/>
    <s v="Thais Sissman"/>
    <x v="0"/>
    <x v="2"/>
    <s v="El Salvador"/>
    <s v="San Salvador"/>
    <s v="Mejicanos"/>
    <s v="LATAM"/>
    <s v="MX-2012-104269"/>
    <x v="530"/>
    <s v="Medium"/>
    <s v="OFF-EN-10003425"/>
    <x v="967"/>
    <x v="0"/>
    <s v="Envelopes"/>
    <x v="2"/>
    <n v="12.92"/>
    <n v="24.5"/>
    <n v="49"/>
    <n v="0"/>
    <n v="23.16"/>
    <x v="0"/>
    <d v="2012-11-21T00:00:00"/>
    <d v="2012-11-21T00:00:00"/>
    <n v="5"/>
    <x v="1"/>
    <n v="0"/>
    <x v="2"/>
    <n v="2.657"/>
    <x v="1"/>
    <n v="46"/>
    <n v="0.4726530612244898"/>
    <n v="0"/>
    <x v="2"/>
    <m/>
    <m/>
    <m/>
    <m/>
  </r>
  <r>
    <n v="1453"/>
    <s v="TS-210853"/>
    <s v="Thais Sissman"/>
    <x v="0"/>
    <x v="2"/>
    <s v="El Salvador"/>
    <s v="San Salvador"/>
    <s v="Mejicanos"/>
    <s v="LATAM"/>
    <s v="MX-2012-104269"/>
    <x v="530"/>
    <s v="Medium"/>
    <s v="OFF-SU-10000573"/>
    <x v="761"/>
    <x v="0"/>
    <s v="Supplies"/>
    <x v="0"/>
    <n v="9.68"/>
    <n v="11"/>
    <n v="33"/>
    <n v="0"/>
    <n v="3.96"/>
    <x v="0"/>
    <d v="2012-11-21T00:00:00"/>
    <d v="2012-11-21T00:00:00"/>
    <n v="5"/>
    <x v="1"/>
    <n v="0"/>
    <x v="2"/>
    <n v="2.9060000000000001"/>
    <x v="1"/>
    <n v="46"/>
    <n v="0.12"/>
    <n v="0"/>
    <x v="2"/>
    <m/>
    <m/>
    <m/>
    <m/>
  </r>
  <r>
    <n v="1454"/>
    <s v="TS-210853"/>
    <s v="Thais Sissman"/>
    <x v="0"/>
    <x v="2"/>
    <s v="El Salvador"/>
    <s v="San Salvador"/>
    <s v="Mejicanos"/>
    <s v="LATAM"/>
    <s v="MX-2012-104269"/>
    <x v="530"/>
    <s v="Medium"/>
    <s v="FUR-BO-10000746"/>
    <x v="968"/>
    <x v="1"/>
    <s v="Bookcases"/>
    <x v="3"/>
    <n v="47.77"/>
    <n v="83.75"/>
    <n v="335"/>
    <n v="0"/>
    <n v="143.91999999999999"/>
    <x v="0"/>
    <d v="2012-11-21T00:00:00"/>
    <d v="2012-11-21T00:00:00"/>
    <n v="5"/>
    <x v="1"/>
    <n v="0"/>
    <x v="2"/>
    <n v="11.933"/>
    <x v="1"/>
    <n v="46"/>
    <n v="0.42961194029850741"/>
    <n v="0"/>
    <x v="2"/>
    <m/>
    <m/>
    <m/>
    <m/>
  </r>
  <r>
    <n v="1455"/>
    <s v="TS-210853"/>
    <s v="Thais Sissman"/>
    <x v="0"/>
    <x v="2"/>
    <s v="El Salvador"/>
    <s v="Santa Ana"/>
    <s v="Santa Ana"/>
    <s v="LATAM"/>
    <s v="MX-2011-161746"/>
    <x v="531"/>
    <s v="High"/>
    <s v="OFF-BI-10001662"/>
    <x v="969"/>
    <x v="0"/>
    <s v="Binders"/>
    <x v="7"/>
    <n v="8.02"/>
    <n v="8.7999999999999989"/>
    <n v="43.999999999999993"/>
    <n v="0"/>
    <n v="3.9"/>
    <x v="0"/>
    <d v="2011-12-20T00:00:00"/>
    <d v="2011-12-23T00:00:00"/>
    <n v="8"/>
    <x v="0"/>
    <n v="3"/>
    <x v="0"/>
    <n v="6.6479999999999997"/>
    <x v="3"/>
    <n v="51"/>
    <n v="8.8636363636363652E-2"/>
    <n v="1"/>
    <x v="0"/>
    <m/>
    <m/>
    <m/>
    <m/>
  </r>
  <r>
    <n v="1456"/>
    <s v="SO-203353"/>
    <s v="Sean O'Donnell"/>
    <x v="0"/>
    <x v="3"/>
    <s v="Cuba"/>
    <s v="Camaguey"/>
    <s v="Camaguey"/>
    <s v="LATAM"/>
    <s v="MX-2011-164322"/>
    <x v="390"/>
    <s v="Medium"/>
    <s v="OFF-EN-10000139"/>
    <x v="424"/>
    <x v="0"/>
    <s v="Envelopes"/>
    <x v="2"/>
    <n v="12.84"/>
    <n v="15.5"/>
    <n v="31"/>
    <n v="0"/>
    <n v="5.32"/>
    <x v="0"/>
    <d v="2011-04-27T00:00:00"/>
    <d v="2011-04-27T00:00:00"/>
    <n v="5"/>
    <x v="1"/>
    <n v="0"/>
    <x v="2"/>
    <n v="1.4470000000000001"/>
    <x v="3"/>
    <n v="17"/>
    <n v="0.17161290322580647"/>
    <n v="0"/>
    <x v="2"/>
    <m/>
    <m/>
    <m/>
    <m/>
  </r>
  <r>
    <n v="1457"/>
    <s v="SO-203353"/>
    <s v="Sean O'Donnell"/>
    <x v="0"/>
    <x v="3"/>
    <s v="Cuba"/>
    <s v="Camaguey"/>
    <s v="Camaguey"/>
    <s v="LATAM"/>
    <s v="MX-2011-164322"/>
    <x v="390"/>
    <s v="Medium"/>
    <s v="OFF-BI-10000816"/>
    <x v="653"/>
    <x v="0"/>
    <s v="Binders"/>
    <x v="2"/>
    <n v="13.52"/>
    <n v="20.5"/>
    <n v="41"/>
    <n v="0"/>
    <n v="13.96"/>
    <x v="0"/>
    <d v="2011-04-27T00:00:00"/>
    <d v="2011-04-27T00:00:00"/>
    <n v="5"/>
    <x v="1"/>
    <n v="0"/>
    <x v="2"/>
    <n v="3.9769999999999999"/>
    <x v="3"/>
    <n v="17"/>
    <n v="0.34048780487804881"/>
    <n v="0"/>
    <x v="2"/>
    <m/>
    <m/>
    <m/>
    <m/>
  </r>
  <r>
    <n v="1458"/>
    <s v="RB-197953"/>
    <s v="Ross Baird"/>
    <x v="1"/>
    <x v="2"/>
    <s v="Guatemala"/>
    <s v="Escuintla"/>
    <s v="Escuintla"/>
    <s v="LATAM"/>
    <s v="MX-2013-123456"/>
    <x v="49"/>
    <s v="High"/>
    <s v="OFF-BI-10002523"/>
    <x v="960"/>
    <x v="0"/>
    <s v="Binders"/>
    <x v="2"/>
    <n v="3.64"/>
    <n v="4.5"/>
    <n v="9"/>
    <n v="0"/>
    <n v="1.72"/>
    <x v="1"/>
    <d v="2013-12-03T00:00:00"/>
    <d v="2013-12-05T00:00:00"/>
    <n v="5"/>
    <x v="0"/>
    <n v="2"/>
    <x v="5"/>
    <n v="1.5229999999999999"/>
    <x v="2"/>
    <n v="48"/>
    <n v="0.19111111111111112"/>
    <n v="1"/>
    <x v="3"/>
    <m/>
    <m/>
    <m/>
    <m/>
  </r>
  <r>
    <n v="1459"/>
    <s v="CM-121903"/>
    <s v="Charlotte Melton"/>
    <x v="0"/>
    <x v="0"/>
    <s v="Mexico"/>
    <s v="Distrito Federal"/>
    <s v="Coyoacan"/>
    <s v="LATAM"/>
    <s v="MX-2013-169495"/>
    <x v="532"/>
    <s v="High"/>
    <s v="OFF-SU-10001552"/>
    <x v="970"/>
    <x v="0"/>
    <s v="Supplies"/>
    <x v="5"/>
    <n v="23.854285714285705"/>
    <n v="28.714285714285708"/>
    <n v="200.99999999999994"/>
    <n v="0"/>
    <n v="34.020000000000003"/>
    <x v="2"/>
    <d v="2013-12-11T00:00:00"/>
    <d v="2013-12-13T00:00:00"/>
    <n v="4"/>
    <x v="0"/>
    <n v="2"/>
    <x v="1"/>
    <n v="34.673000000000002"/>
    <x v="2"/>
    <n v="50"/>
    <n v="0.16925373134328364"/>
    <n v="1"/>
    <x v="3"/>
    <m/>
    <m/>
    <m/>
    <m/>
  </r>
  <r>
    <n v="1460"/>
    <s v="CM-121903"/>
    <s v="Charlotte Melton"/>
    <x v="0"/>
    <x v="0"/>
    <s v="Mexico"/>
    <s v="Distrito Federal"/>
    <s v="Coyoacan"/>
    <s v="LATAM"/>
    <s v="MX-2013-169495"/>
    <x v="532"/>
    <s v="High"/>
    <s v="OFF-FA-10002895"/>
    <x v="971"/>
    <x v="0"/>
    <s v="Fasteners"/>
    <x v="2"/>
    <n v="9.58"/>
    <n v="11"/>
    <n v="22"/>
    <n v="0"/>
    <n v="2.84"/>
    <x v="2"/>
    <d v="2013-12-11T00:00:00"/>
    <d v="2013-12-11T00:00:00"/>
    <n v="2"/>
    <x v="1"/>
    <n v="0"/>
    <x v="1"/>
    <n v="3.4430000000000001"/>
    <x v="2"/>
    <n v="50"/>
    <n v="0.12909090909090909"/>
    <n v="0"/>
    <x v="2"/>
    <m/>
    <m/>
    <m/>
    <m/>
  </r>
  <r>
    <n v="1461"/>
    <s v="CM-121903"/>
    <s v="Charlotte Melton"/>
    <x v="0"/>
    <x v="0"/>
    <s v="Mexico"/>
    <s v="Distrito Federal"/>
    <s v="Coyoacan"/>
    <s v="LATAM"/>
    <s v="MX-2013-169495"/>
    <x v="532"/>
    <s v="High"/>
    <s v="TEC-AC-10000263"/>
    <x v="972"/>
    <x v="2"/>
    <s v="Accessories"/>
    <x v="0"/>
    <n v="17.513333333333328"/>
    <n v="27.333333333333329"/>
    <n v="81.999999999999986"/>
    <n v="0"/>
    <n v="29.46"/>
    <x v="2"/>
    <d v="2013-12-11T00:00:00"/>
    <d v="2013-12-11T00:00:00"/>
    <n v="2"/>
    <x v="1"/>
    <n v="0"/>
    <x v="1"/>
    <n v="16.611999999999998"/>
    <x v="2"/>
    <n v="50"/>
    <n v="0.35926829268292693"/>
    <n v="0"/>
    <x v="2"/>
    <m/>
    <m/>
    <m/>
    <m/>
  </r>
  <r>
    <n v="1462"/>
    <s v="CM-121903"/>
    <s v="Charlotte Melton"/>
    <x v="0"/>
    <x v="0"/>
    <s v="Mexico"/>
    <s v="Distrito Federal"/>
    <s v="Coyoacan"/>
    <s v="LATAM"/>
    <s v="MX-2013-169495"/>
    <x v="532"/>
    <s v="High"/>
    <s v="OFF-LA-10002469"/>
    <x v="973"/>
    <x v="0"/>
    <s v="Labels"/>
    <x v="9"/>
    <n v="5.4666666666666659"/>
    <n v="7.6666666666666661"/>
    <n v="46"/>
    <n v="0"/>
    <n v="13.2"/>
    <x v="2"/>
    <d v="2013-12-11T00:00:00"/>
    <d v="2013-12-13T00:00:00"/>
    <n v="4"/>
    <x v="0"/>
    <n v="2"/>
    <x v="1"/>
    <n v="5.5650000000000004"/>
    <x v="2"/>
    <n v="50"/>
    <n v="0.28695652173913044"/>
    <n v="1"/>
    <x v="3"/>
    <m/>
    <m/>
    <m/>
    <m/>
  </r>
  <r>
    <n v="1463"/>
    <s v="NC-185353"/>
    <s v="Nick Crebassa"/>
    <x v="2"/>
    <x v="1"/>
    <s v="Venezuela"/>
    <s v="Distrito Capital"/>
    <s v="Caracas"/>
    <s v="LATAM"/>
    <s v="US-2014-154991"/>
    <x v="5"/>
    <s v="High"/>
    <s v="FUR-TA-10002482"/>
    <x v="244"/>
    <x v="1"/>
    <s v="Tables"/>
    <x v="4"/>
    <n v="440.54680000000002"/>
    <n v="814.47599999999989"/>
    <n v="244.34280000000001"/>
    <n v="0.7"/>
    <n v="-196.20400000000001"/>
    <x v="1"/>
    <d v="2014-10-21T00:00:00"/>
    <d v="2014-10-21T00:00:00"/>
    <n v="3"/>
    <x v="1"/>
    <n v="0"/>
    <x v="5"/>
    <n v="2.5499999999999998"/>
    <x v="0"/>
    <n v="42"/>
    <n v="-0.8029866237106229"/>
    <n v="0"/>
    <x v="2"/>
    <m/>
    <m/>
    <m/>
    <m/>
  </r>
  <r>
    <n v="1464"/>
    <s v="NC-185353"/>
    <s v="Nick Crebassa"/>
    <x v="2"/>
    <x v="1"/>
    <s v="Venezuela"/>
    <s v="Distrito Capital"/>
    <s v="Caracas"/>
    <s v="LATAM"/>
    <s v="US-2014-154991"/>
    <x v="5"/>
    <s v="High"/>
    <s v="OFF-LA-10004164"/>
    <x v="974"/>
    <x v="0"/>
    <s v="Labels"/>
    <x v="4"/>
    <n v="6.9600000000000009"/>
    <n v="9.2666666666666693"/>
    <n v="5.5600000000000014"/>
    <n v="0.4"/>
    <n v="-1.4"/>
    <x v="1"/>
    <d v="2014-10-21T00:00:00"/>
    <d v="2014-10-22T00:00:00"/>
    <n v="4"/>
    <x v="0"/>
    <n v="1"/>
    <x v="5"/>
    <n v="0.52800000000000002"/>
    <x v="0"/>
    <n v="42"/>
    <n v="-0.25179856115107907"/>
    <n v="1"/>
    <x v="1"/>
    <m/>
    <m/>
    <m/>
    <m/>
  </r>
  <r>
    <n v="1465"/>
    <s v="JL-151753"/>
    <s v="James Lanier"/>
    <x v="1"/>
    <x v="3"/>
    <s v="Dominican Republic"/>
    <s v="La Romana"/>
    <s v="La Romana"/>
    <s v="LATAM"/>
    <s v="MX-2012-105879"/>
    <x v="440"/>
    <s v="High"/>
    <s v="OFF-PA-10002363"/>
    <x v="975"/>
    <x v="0"/>
    <s v="Paper"/>
    <x v="2"/>
    <n v="9.2144000000000013"/>
    <n v="13.378"/>
    <n v="21.404800000000002"/>
    <n v="0.2"/>
    <n v="2.976"/>
    <x v="3"/>
    <d v="2012-11-13T00:00:00"/>
    <d v="2012-11-14T00:00:00"/>
    <n v="1"/>
    <x v="0"/>
    <n v="1"/>
    <x v="3"/>
    <n v="4.0540000000000003"/>
    <x v="1"/>
    <n v="46"/>
    <n v="0.13903423531170578"/>
    <n v="1"/>
    <x v="1"/>
    <m/>
    <m/>
    <m/>
    <m/>
  </r>
  <r>
    <n v="1466"/>
    <s v="MC-175753"/>
    <s v="Matt Collins"/>
    <x v="0"/>
    <x v="2"/>
    <s v="Panama"/>
    <s v="Panama"/>
    <s v="San Miguelito"/>
    <s v="LATAM"/>
    <s v="US-2013-138758"/>
    <x v="144"/>
    <s v="High"/>
    <s v="TEC-CO-10003694"/>
    <x v="384"/>
    <x v="2"/>
    <s v="Copiers"/>
    <x v="0"/>
    <n v="273.2298806666667"/>
    <n v="311.91117168338911"/>
    <n v="559.56864200000007"/>
    <n v="0.40200000000000002"/>
    <n v="-260.12099999999998"/>
    <x v="2"/>
    <d v="2013-03-25T00:00:00"/>
    <d v="2013-03-27T00:00:00"/>
    <n v="4"/>
    <x v="0"/>
    <n v="2"/>
    <x v="5"/>
    <n v="99.085999999999999"/>
    <x v="2"/>
    <n v="12"/>
    <n v="-0.46485985896257559"/>
    <n v="1"/>
    <x v="3"/>
    <m/>
    <m/>
    <m/>
    <m/>
  </r>
  <r>
    <n v="1467"/>
    <s v="AC-106153"/>
    <s v="Ann Chong"/>
    <x v="2"/>
    <x v="0"/>
    <s v="Mexico"/>
    <s v="Nuevo Leon"/>
    <s v="Garza Garcia"/>
    <s v="LATAM"/>
    <s v="MX-2013-139759"/>
    <x v="135"/>
    <s v="Low"/>
    <s v="OFF-FA-10000300"/>
    <x v="96"/>
    <x v="0"/>
    <s v="Fasteners"/>
    <x v="2"/>
    <n v="5.2200000000000006"/>
    <n v="7.5"/>
    <n v="15"/>
    <n v="0"/>
    <n v="4.5599999999999996"/>
    <x v="0"/>
    <d v="2013-09-10T00:00:00"/>
    <d v="2013-09-10T00:00:00"/>
    <n v="5"/>
    <x v="1"/>
    <n v="0"/>
    <x v="0"/>
    <n v="2.7240000000000002"/>
    <x v="2"/>
    <n v="36"/>
    <n v="0.30399999999999999"/>
    <n v="0"/>
    <x v="2"/>
    <m/>
    <m/>
    <m/>
    <m/>
  </r>
  <r>
    <n v="1468"/>
    <s v="AC-106153"/>
    <s v="Ann Chong"/>
    <x v="2"/>
    <x v="0"/>
    <s v="Mexico"/>
    <s v="Nuevo Leon"/>
    <s v="Garza Garcia"/>
    <s v="LATAM"/>
    <s v="MX-2013-139759"/>
    <x v="135"/>
    <s v="Low"/>
    <s v="FUR-CH-10004219"/>
    <x v="729"/>
    <x v="1"/>
    <s v="Chairs"/>
    <x v="2"/>
    <n v="27.282399999999999"/>
    <n v="36.412999999999997"/>
    <n v="58.260799999999996"/>
    <n v="0.2"/>
    <n v="3.6960000000000002"/>
    <x v="0"/>
    <d v="2013-09-10T00:00:00"/>
    <d v="2013-09-12T00:00:00"/>
    <n v="7"/>
    <x v="0"/>
    <n v="2"/>
    <x v="0"/>
    <n v="8.3859999999999992"/>
    <x v="2"/>
    <n v="36"/>
    <n v="6.3438881718067733E-2"/>
    <n v="1"/>
    <x v="3"/>
    <m/>
    <m/>
    <m/>
    <m/>
  </r>
  <r>
    <n v="1469"/>
    <s v="GM-146953"/>
    <s v="Greg Maxwell"/>
    <x v="2"/>
    <x v="1"/>
    <s v="Venezuela"/>
    <s v="Vargas"/>
    <s v="Catia La Mar"/>
    <s v="LATAM"/>
    <s v="MX-2013-137981"/>
    <x v="533"/>
    <s v="Medium"/>
    <s v="OFF-ST-10004296"/>
    <x v="25"/>
    <x v="0"/>
    <s v="Storage"/>
    <x v="6"/>
    <n v="8.8835555555555583"/>
    <n v="15.605925925925931"/>
    <n v="84.27200000000002"/>
    <n v="0.4"/>
    <n v="4.32"/>
    <x v="0"/>
    <d v="2013-05-20T00:00:00"/>
    <d v="2013-05-21T00:00:00"/>
    <n v="6"/>
    <x v="0"/>
    <n v="1"/>
    <x v="4"/>
    <n v="3.7959999999999998"/>
    <x v="2"/>
    <n v="20"/>
    <n v="5.1262578317827975E-2"/>
    <n v="1"/>
    <x v="1"/>
    <m/>
    <m/>
    <m/>
    <m/>
  </r>
  <r>
    <n v="1470"/>
    <s v="GM-146953"/>
    <s v="Greg Maxwell"/>
    <x v="2"/>
    <x v="1"/>
    <s v="Venezuela"/>
    <s v="Vargas"/>
    <s v="Catia La Mar"/>
    <s v="LATAM"/>
    <s v="MX-2013-137981"/>
    <x v="533"/>
    <s v="Medium"/>
    <s v="OFF-SU-10002227"/>
    <x v="599"/>
    <x v="0"/>
    <s v="Supplies"/>
    <x v="0"/>
    <n v="20.634666666666668"/>
    <n v="22.524444444444448"/>
    <n v="40.544000000000011"/>
    <n v="0.4"/>
    <n v="-21.36"/>
    <x v="0"/>
    <d v="2013-05-20T00:00:00"/>
    <d v="2013-05-22T00:00:00"/>
    <n v="7"/>
    <x v="0"/>
    <n v="2"/>
    <x v="4"/>
    <n v="1.845"/>
    <x v="2"/>
    <n v="20"/>
    <n v="-0.52683504340962883"/>
    <n v="1"/>
    <x v="3"/>
    <m/>
    <m/>
    <m/>
    <m/>
  </r>
  <r>
    <n v="1471"/>
    <s v="RB-193303"/>
    <s v="Randy Bradley"/>
    <x v="0"/>
    <x v="0"/>
    <s v="Mexico"/>
    <s v="Guanajuato"/>
    <s v="Celaya"/>
    <s v="LATAM"/>
    <s v="MX-2012-133480"/>
    <x v="130"/>
    <s v="Medium"/>
    <s v="OFF-BI-10003324"/>
    <x v="976"/>
    <x v="0"/>
    <s v="Binders"/>
    <x v="3"/>
    <n v="2.57"/>
    <n v="4.75"/>
    <n v="19"/>
    <n v="0"/>
    <n v="8.7200000000000006"/>
    <x v="1"/>
    <d v="2012-12-23T00:00:00"/>
    <d v="2012-12-25T00:00:00"/>
    <n v="5"/>
    <x v="0"/>
    <n v="2"/>
    <x v="0"/>
    <n v="1.4910000000000001"/>
    <x v="1"/>
    <n v="51"/>
    <n v="0.45894736842105266"/>
    <n v="1"/>
    <x v="3"/>
    <m/>
    <m/>
    <m/>
    <m/>
  </r>
  <r>
    <n v="1472"/>
    <s v="RB-193303"/>
    <s v="Randy Bradley"/>
    <x v="0"/>
    <x v="0"/>
    <s v="Mexico"/>
    <s v="Guanajuato"/>
    <s v="Celaya"/>
    <s v="LATAM"/>
    <s v="MX-2012-133480"/>
    <x v="130"/>
    <s v="Medium"/>
    <s v="TEC-CO-10003370"/>
    <x v="748"/>
    <x v="2"/>
    <s v="Copiers"/>
    <x v="6"/>
    <n v="62.400862595555559"/>
    <n v="86.680704003562681"/>
    <n v="778.56608335999999"/>
    <n v="2E-3"/>
    <n v="216.95831999999999"/>
    <x v="1"/>
    <d v="2012-12-23T00:00:00"/>
    <d v="2012-12-23T00:00:00"/>
    <n v="3"/>
    <x v="1"/>
    <n v="0"/>
    <x v="0"/>
    <n v="56.503999999999998"/>
    <x v="1"/>
    <n v="51"/>
    <n v="0.27866397552753525"/>
    <n v="0"/>
    <x v="2"/>
    <m/>
    <m/>
    <m/>
    <m/>
  </r>
  <r>
    <n v="1473"/>
    <s v="RB-193303"/>
    <s v="Randy Bradley"/>
    <x v="0"/>
    <x v="0"/>
    <s v="Mexico"/>
    <s v="Guanajuato"/>
    <s v="Celaya"/>
    <s v="LATAM"/>
    <s v="MX-2012-133480"/>
    <x v="130"/>
    <s v="Medium"/>
    <s v="FUR-BO-10002214"/>
    <x v="977"/>
    <x v="1"/>
    <s v="Bookcases"/>
    <x v="2"/>
    <n v="116.25199999999998"/>
    <n v="118.48999999999998"/>
    <n v="189.58399999999997"/>
    <n v="0.2"/>
    <n v="-42.92"/>
    <x v="1"/>
    <d v="2012-12-23T00:00:00"/>
    <d v="2012-12-23T00:00:00"/>
    <n v="3"/>
    <x v="1"/>
    <n v="0"/>
    <x v="0"/>
    <n v="15.553000000000001"/>
    <x v="1"/>
    <n v="51"/>
    <n v="-0.22639041269305429"/>
    <n v="0"/>
    <x v="2"/>
    <m/>
    <m/>
    <m/>
    <m/>
  </r>
  <r>
    <n v="1474"/>
    <s v="RB-193303"/>
    <s v="Randy Bradley"/>
    <x v="0"/>
    <x v="0"/>
    <s v="Mexico"/>
    <s v="Guanajuato"/>
    <s v="Celaya"/>
    <s v="LATAM"/>
    <s v="MX-2012-133480"/>
    <x v="130"/>
    <s v="Medium"/>
    <s v="OFF-ST-10002574"/>
    <x v="760"/>
    <x v="0"/>
    <s v="Storage"/>
    <x v="2"/>
    <n v="32.18"/>
    <n v="32.5"/>
    <n v="65"/>
    <n v="0"/>
    <n v="0.64"/>
    <x v="1"/>
    <d v="2012-12-23T00:00:00"/>
    <d v="2012-12-23T00:00:00"/>
    <n v="3"/>
    <x v="1"/>
    <n v="0"/>
    <x v="0"/>
    <n v="5.6180000000000003"/>
    <x v="1"/>
    <n v="51"/>
    <n v="9.8461538461538465E-3"/>
    <n v="0"/>
    <x v="2"/>
    <m/>
    <m/>
    <m/>
    <m/>
  </r>
  <r>
    <n v="1475"/>
    <s v="RB-193603"/>
    <s v="Raymond Buch"/>
    <x v="0"/>
    <x v="0"/>
    <s v="Mexico"/>
    <s v="Veracruz"/>
    <s v="Coatzacoalcos"/>
    <s v="LATAM"/>
    <s v="MX-2014-135867"/>
    <x v="295"/>
    <s v="Medium"/>
    <s v="OFF-LA-10002401"/>
    <x v="927"/>
    <x v="0"/>
    <s v="Labels"/>
    <x v="3"/>
    <n v="4.2200000000000006"/>
    <n v="8"/>
    <n v="32"/>
    <n v="0"/>
    <n v="15.12"/>
    <x v="0"/>
    <d v="2014-07-16T00:00:00"/>
    <d v="2014-07-16T00:00:00"/>
    <n v="5"/>
    <x v="1"/>
    <n v="0"/>
    <x v="2"/>
    <n v="1.3149999999999999"/>
    <x v="0"/>
    <n v="28"/>
    <n v="0.47249999999999998"/>
    <n v="0"/>
    <x v="2"/>
    <m/>
    <m/>
    <m/>
    <m/>
  </r>
  <r>
    <n v="1476"/>
    <s v="KW-165703"/>
    <s v="Kelly Williams"/>
    <x v="0"/>
    <x v="2"/>
    <s v="Honduras"/>
    <s v="Francisco Morazan"/>
    <s v="Tegucigalpa"/>
    <s v="LATAM"/>
    <s v="MX-2011-162572"/>
    <x v="534"/>
    <s v="Medium"/>
    <s v="TEC-CO-10004981"/>
    <x v="177"/>
    <x v="2"/>
    <s v="Copiers"/>
    <x v="0"/>
    <n v="43.737920000000003"/>
    <n v="78.223946488294317"/>
    <n v="140.33376000000001"/>
    <n v="0.40200000000000002"/>
    <n v="9.1199999999999992"/>
    <x v="0"/>
    <d v="2011-10-15T00:00:00"/>
    <d v="2011-10-15T00:00:00"/>
    <n v="5"/>
    <x v="1"/>
    <n v="0"/>
    <x v="1"/>
    <n v="4.4459999999999997"/>
    <x v="3"/>
    <n v="42"/>
    <n v="6.4987925927446094E-2"/>
    <n v="0"/>
    <x v="2"/>
    <m/>
    <m/>
    <m/>
    <m/>
  </r>
  <r>
    <n v="1477"/>
    <s v="KW-165703"/>
    <s v="Kelly Williams"/>
    <x v="0"/>
    <x v="2"/>
    <s v="Honduras"/>
    <s v="Francisco Morazan"/>
    <s v="Tegucigalpa"/>
    <s v="LATAM"/>
    <s v="MX-2011-162572"/>
    <x v="534"/>
    <s v="Medium"/>
    <s v="OFF-AR-10000082"/>
    <x v="688"/>
    <x v="0"/>
    <s v="Art"/>
    <x v="2"/>
    <n v="18.817599999999999"/>
    <n v="22.056000000000001"/>
    <n v="26.467200000000002"/>
    <n v="0.4"/>
    <n v="-11.167999999999999"/>
    <x v="0"/>
    <d v="2011-10-15T00:00:00"/>
    <d v="2011-10-15T00:00:00"/>
    <n v="5"/>
    <x v="1"/>
    <n v="0"/>
    <x v="1"/>
    <n v="1.2210000000000001"/>
    <x v="3"/>
    <n v="42"/>
    <n v="-0.42195623261999754"/>
    <n v="0"/>
    <x v="2"/>
    <m/>
    <m/>
    <m/>
    <m/>
  </r>
  <r>
    <n v="1478"/>
    <s v="JC-153853"/>
    <s v="Jenna Caffey"/>
    <x v="0"/>
    <x v="1"/>
    <s v="Colombia"/>
    <s v="Bogota"/>
    <s v="Bogota"/>
    <s v="LATAM"/>
    <s v="MX-2012-163937"/>
    <x v="369"/>
    <s v="Critical"/>
    <s v="OFF-BI-10001362"/>
    <x v="820"/>
    <x v="0"/>
    <s v="Binders"/>
    <x v="0"/>
    <n v="6.6133333333333333"/>
    <n v="8.3333333333333339"/>
    <n v="25"/>
    <n v="0"/>
    <n v="5.16"/>
    <x v="2"/>
    <d v="2012-10-29T00:00:00"/>
    <d v="2012-10-29T00:00:00"/>
    <n v="2"/>
    <x v="1"/>
    <n v="0"/>
    <x v="5"/>
    <n v="9.9139999999999997"/>
    <x v="1"/>
    <n v="43"/>
    <n v="0.2064"/>
    <n v="0"/>
    <x v="2"/>
    <m/>
    <m/>
    <m/>
    <m/>
  </r>
  <r>
    <n v="1479"/>
    <s v="CC-124753"/>
    <s v="Cindy Chapman"/>
    <x v="0"/>
    <x v="0"/>
    <s v="Mexico"/>
    <s v="Mexico"/>
    <s v="Ixtapaluca"/>
    <s v="LATAM"/>
    <s v="MX-2012-110394"/>
    <x v="535"/>
    <s v="Medium"/>
    <s v="TEC-AC-10000244"/>
    <x v="978"/>
    <x v="2"/>
    <s v="Accessories"/>
    <x v="7"/>
    <n v="162.56"/>
    <n v="164.2"/>
    <n v="821"/>
    <n v="0"/>
    <n v="8.1999999999999993"/>
    <x v="0"/>
    <d v="2012-06-11T00:00:00"/>
    <d v="2012-06-11T00:00:00"/>
    <n v="5"/>
    <x v="1"/>
    <n v="0"/>
    <x v="4"/>
    <n v="35.420999999999999"/>
    <x v="1"/>
    <n v="23"/>
    <n v="9.9878197320341037E-3"/>
    <n v="0"/>
    <x v="2"/>
    <m/>
    <m/>
    <m/>
    <m/>
  </r>
  <r>
    <n v="1480"/>
    <s v="CC-124753"/>
    <s v="Cindy Chapman"/>
    <x v="0"/>
    <x v="0"/>
    <s v="Mexico"/>
    <s v="Mexico"/>
    <s v="Ixtapaluca"/>
    <s v="LATAM"/>
    <s v="MX-2012-110394"/>
    <x v="535"/>
    <s v="Medium"/>
    <s v="TEC-AC-10004975"/>
    <x v="305"/>
    <x v="2"/>
    <s v="Accessories"/>
    <x v="10"/>
    <n v="32.22"/>
    <n v="37.9"/>
    <n v="379"/>
    <n v="0"/>
    <n v="56.8"/>
    <x v="0"/>
    <d v="2012-06-11T00:00:00"/>
    <d v="2012-06-11T00:00:00"/>
    <n v="5"/>
    <x v="1"/>
    <n v="0"/>
    <x v="4"/>
    <n v="32.011000000000003"/>
    <x v="1"/>
    <n v="23"/>
    <n v="0.14986807387862797"/>
    <n v="0"/>
    <x v="2"/>
    <m/>
    <m/>
    <m/>
    <m/>
  </r>
  <r>
    <n v="1481"/>
    <s v="CC-124753"/>
    <s v="Cindy Chapman"/>
    <x v="0"/>
    <x v="0"/>
    <s v="Mexico"/>
    <s v="Mexico"/>
    <s v="Ixtapaluca"/>
    <s v="LATAM"/>
    <s v="MX-2012-110394"/>
    <x v="535"/>
    <s v="Medium"/>
    <s v="OFF-LA-10002334"/>
    <x v="232"/>
    <x v="0"/>
    <s v="Labels"/>
    <x v="6"/>
    <n v="4.706666666666667"/>
    <n v="7.666666666666667"/>
    <n v="69"/>
    <n v="0"/>
    <n v="26.64"/>
    <x v="0"/>
    <d v="2012-06-11T00:00:00"/>
    <d v="2012-06-11T00:00:00"/>
    <n v="5"/>
    <x v="1"/>
    <n v="0"/>
    <x v="4"/>
    <n v="2.1970000000000001"/>
    <x v="1"/>
    <n v="23"/>
    <n v="0.38608695652173913"/>
    <n v="0"/>
    <x v="2"/>
    <m/>
    <m/>
    <m/>
    <m/>
  </r>
  <r>
    <n v="1482"/>
    <s v="DC-128503"/>
    <s v="Dan Campbell"/>
    <x v="0"/>
    <x v="1"/>
    <s v="Peru"/>
    <s v="Ayacucho"/>
    <s v="Ayacucho"/>
    <s v="LATAM"/>
    <s v="US-2014-158316"/>
    <x v="63"/>
    <s v="Medium"/>
    <s v="OFF-SU-10001794"/>
    <x v="189"/>
    <x v="0"/>
    <s v="Supplies"/>
    <x v="0"/>
    <n v="7.5733333333333368"/>
    <n v="9.955555555555561"/>
    <n v="17.920000000000009"/>
    <n v="0.4"/>
    <n v="-4.8"/>
    <x v="0"/>
    <d v="2014-06-09T00:00:00"/>
    <d v="2014-06-09T00:00:00"/>
    <n v="5"/>
    <x v="1"/>
    <n v="0"/>
    <x v="4"/>
    <n v="1.1080000000000001"/>
    <x v="0"/>
    <n v="23"/>
    <n v="-0.26785714285714274"/>
    <n v="0"/>
    <x v="2"/>
    <m/>
    <m/>
    <m/>
    <m/>
  </r>
  <r>
    <n v="1483"/>
    <s v="DP-131653"/>
    <s v="David Philippe"/>
    <x v="0"/>
    <x v="2"/>
    <s v="Nicaragua"/>
    <s v="Managua"/>
    <s v="Managua"/>
    <s v="LATAM"/>
    <s v="MX-2013-142755"/>
    <x v="536"/>
    <s v="High"/>
    <s v="FUR-CH-10004010"/>
    <x v="979"/>
    <x v="1"/>
    <s v="Chairs"/>
    <x v="0"/>
    <n v="26.42"/>
    <n v="33"/>
    <n v="99"/>
    <n v="0"/>
    <n v="19.739999999999998"/>
    <x v="1"/>
    <d v="2013-01-20T00:00:00"/>
    <d v="2013-01-20T00:00:00"/>
    <n v="3"/>
    <x v="1"/>
    <n v="0"/>
    <x v="0"/>
    <n v="16.109000000000002"/>
    <x v="2"/>
    <n v="3"/>
    <n v="0.19939393939393937"/>
    <n v="0"/>
    <x v="2"/>
    <m/>
    <m/>
    <m/>
    <m/>
  </r>
  <r>
    <n v="1484"/>
    <s v="DP-131653"/>
    <s v="David Philippe"/>
    <x v="0"/>
    <x v="2"/>
    <s v="Nicaragua"/>
    <s v="Managua"/>
    <s v="Managua"/>
    <s v="LATAM"/>
    <s v="MX-2013-142755"/>
    <x v="536"/>
    <s v="High"/>
    <s v="OFF-SU-10002423"/>
    <x v="980"/>
    <x v="0"/>
    <s v="Supplies"/>
    <x v="3"/>
    <n v="26.759999999999998"/>
    <n v="33"/>
    <n v="132"/>
    <n v="0"/>
    <n v="24.96"/>
    <x v="1"/>
    <d v="2013-01-20T00:00:00"/>
    <d v="2013-01-23T00:00:00"/>
    <n v="6"/>
    <x v="0"/>
    <n v="3"/>
    <x v="0"/>
    <n v="28.334"/>
    <x v="2"/>
    <n v="3"/>
    <n v="0.18909090909090909"/>
    <n v="1"/>
    <x v="0"/>
    <m/>
    <m/>
    <m/>
    <m/>
  </r>
  <r>
    <n v="1485"/>
    <s v="BD-113203"/>
    <s v="Bill Donatelli"/>
    <x v="0"/>
    <x v="0"/>
    <s v="Mexico"/>
    <s v="Jalisco"/>
    <s v="Zapopan"/>
    <s v="LATAM"/>
    <s v="MX-2013-129952"/>
    <x v="85"/>
    <s v="Medium"/>
    <s v="OFF-SU-10004246"/>
    <x v="603"/>
    <x v="0"/>
    <s v="Supplies"/>
    <x v="9"/>
    <n v="16.326666666666672"/>
    <n v="19.666666666666671"/>
    <n v="118.00000000000003"/>
    <n v="0"/>
    <n v="20.04"/>
    <x v="0"/>
    <d v="2013-12-11T00:00:00"/>
    <d v="2013-12-11T00:00:00"/>
    <n v="5"/>
    <x v="1"/>
    <n v="0"/>
    <x v="2"/>
    <n v="10.91"/>
    <x v="2"/>
    <n v="49"/>
    <n v="0.16983050847457623"/>
    <n v="0"/>
    <x v="2"/>
    <m/>
    <m/>
    <m/>
    <m/>
  </r>
  <r>
    <n v="1486"/>
    <s v="BD-113203"/>
    <s v="Bill Donatelli"/>
    <x v="0"/>
    <x v="0"/>
    <s v="Mexico"/>
    <s v="Jalisco"/>
    <s v="Zapopan"/>
    <s v="LATAM"/>
    <s v="MX-2013-129952"/>
    <x v="85"/>
    <s v="Medium"/>
    <s v="OFF-EN-10004989"/>
    <x v="427"/>
    <x v="0"/>
    <s v="Envelopes"/>
    <x v="3"/>
    <n v="16.739999999999998"/>
    <n v="18"/>
    <n v="72"/>
    <n v="0"/>
    <n v="5.04"/>
    <x v="0"/>
    <d v="2013-12-11T00:00:00"/>
    <d v="2013-12-11T00:00:00"/>
    <n v="5"/>
    <x v="1"/>
    <n v="0"/>
    <x v="2"/>
    <n v="5.4130000000000003"/>
    <x v="2"/>
    <n v="49"/>
    <n v="7.0000000000000007E-2"/>
    <n v="0"/>
    <x v="2"/>
    <m/>
    <m/>
    <m/>
    <m/>
  </r>
  <r>
    <n v="1487"/>
    <s v="JS-155953"/>
    <s v="Jill Stevenson"/>
    <x v="2"/>
    <x v="3"/>
    <s v="Dominican Republic"/>
    <s v="Santo Domingo"/>
    <s v="Santo Domingo"/>
    <s v="LATAM"/>
    <s v="US-2013-159919"/>
    <x v="537"/>
    <s v="High"/>
    <s v="OFF-LA-10002544"/>
    <x v="981"/>
    <x v="0"/>
    <s v="Labels"/>
    <x v="2"/>
    <n v="7.0904000000000016"/>
    <n v="8.2480000000000011"/>
    <n v="13.196800000000003"/>
    <n v="0.2"/>
    <n v="-0.98399999999999999"/>
    <x v="1"/>
    <d v="2013-09-20T00:00:00"/>
    <d v="2013-09-20T00:00:00"/>
    <n v="3"/>
    <x v="1"/>
    <n v="0"/>
    <x v="3"/>
    <n v="2.0249999999999999"/>
    <x v="2"/>
    <n v="38"/>
    <n v="-7.4563530552861287E-2"/>
    <n v="0"/>
    <x v="2"/>
    <m/>
    <m/>
    <m/>
    <m/>
  </r>
  <r>
    <n v="1488"/>
    <s v="LW-171253"/>
    <s v="Liz Willingham"/>
    <x v="0"/>
    <x v="2"/>
    <s v="Nicaragua"/>
    <s v="Managua"/>
    <s v="Managua"/>
    <s v="LATAM"/>
    <s v="MX-2014-169348"/>
    <x v="138"/>
    <s v="Medium"/>
    <s v="FUR-FU-10001317"/>
    <x v="371"/>
    <x v="1"/>
    <s v="Furnishings"/>
    <x v="0"/>
    <n v="30.106666666666673"/>
    <n v="37.666666666666671"/>
    <n v="113.00000000000001"/>
    <n v="0"/>
    <n v="22.68"/>
    <x v="0"/>
    <d v="2014-11-25T00:00:00"/>
    <d v="2014-11-28T00:00:00"/>
    <n v="8"/>
    <x v="0"/>
    <n v="3"/>
    <x v="0"/>
    <n v="7.4160000000000004"/>
    <x v="0"/>
    <n v="47"/>
    <n v="0.20070796460176987"/>
    <n v="1"/>
    <x v="0"/>
    <m/>
    <m/>
    <m/>
    <m/>
  </r>
  <r>
    <n v="1489"/>
    <s v="BD-117703"/>
    <s v="Bryan Davis"/>
    <x v="0"/>
    <x v="1"/>
    <s v="Brazil"/>
    <s v="Federal District"/>
    <s v="Brasilia"/>
    <s v="LATAM"/>
    <s v="MX-2013-107440"/>
    <x v="528"/>
    <s v="High"/>
    <s v="FUR-FU-10001175"/>
    <x v="655"/>
    <x v="1"/>
    <s v="Furnishings"/>
    <x v="7"/>
    <n v="26.6"/>
    <n v="28"/>
    <n v="140"/>
    <n v="0"/>
    <n v="7"/>
    <x v="2"/>
    <d v="2013-04-03T00:00:00"/>
    <d v="2013-04-05T00:00:00"/>
    <n v="4"/>
    <x v="0"/>
    <n v="2"/>
    <x v="1"/>
    <n v="28.59"/>
    <x v="2"/>
    <n v="14"/>
    <n v="0.05"/>
    <n v="1"/>
    <x v="3"/>
    <m/>
    <m/>
    <m/>
    <m/>
  </r>
  <r>
    <n v="1490"/>
    <s v="BD-117703"/>
    <s v="Bryan Davis"/>
    <x v="0"/>
    <x v="1"/>
    <s v="Brazil"/>
    <s v="Federal District"/>
    <s v="Brasilia"/>
    <s v="LATAM"/>
    <s v="MX-2013-107440"/>
    <x v="528"/>
    <s v="High"/>
    <s v="TEC-AC-10004043"/>
    <x v="573"/>
    <x v="2"/>
    <s v="Accessories"/>
    <x v="0"/>
    <n v="18.559999999999999"/>
    <n v="31"/>
    <n v="93"/>
    <n v="0"/>
    <n v="37.32"/>
    <x v="2"/>
    <d v="2013-04-03T00:00:00"/>
    <d v="2013-04-03T00:00:00"/>
    <n v="2"/>
    <x v="1"/>
    <n v="0"/>
    <x v="1"/>
    <n v="13.233000000000001"/>
    <x v="2"/>
    <n v="14"/>
    <n v="0.40129032258064518"/>
    <n v="0"/>
    <x v="2"/>
    <m/>
    <m/>
    <m/>
    <m/>
  </r>
  <r>
    <n v="1491"/>
    <s v="CJ-120103"/>
    <s v="Caroline Jumper"/>
    <x v="0"/>
    <x v="2"/>
    <s v="El Salvador"/>
    <s v="San Salvador"/>
    <s v="Apopa"/>
    <s v="LATAM"/>
    <s v="MX-2011-127250"/>
    <x v="538"/>
    <s v="Medium"/>
    <s v="TEC-AC-10000241"/>
    <x v="364"/>
    <x v="2"/>
    <s v="Accessories"/>
    <x v="6"/>
    <n v="30.293333333333326"/>
    <n v="38.333333333333329"/>
    <n v="344.99999999999994"/>
    <n v="0"/>
    <n v="72.36"/>
    <x v="0"/>
    <d v="2011-06-07T00:00:00"/>
    <d v="2011-06-07T00:00:00"/>
    <n v="5"/>
    <x v="1"/>
    <n v="0"/>
    <x v="0"/>
    <n v="15.065"/>
    <x v="3"/>
    <n v="23"/>
    <n v="0.20973913043478265"/>
    <n v="0"/>
    <x v="2"/>
    <m/>
    <m/>
    <m/>
    <m/>
  </r>
  <r>
    <n v="1492"/>
    <s v="CJ-120103"/>
    <s v="Caroline Jumper"/>
    <x v="0"/>
    <x v="2"/>
    <s v="El Salvador"/>
    <s v="San Salvador"/>
    <s v="Apopa"/>
    <s v="LATAM"/>
    <s v="MX-2011-127250"/>
    <x v="538"/>
    <s v="Medium"/>
    <s v="FUR-TA-10004308"/>
    <x v="982"/>
    <x v="1"/>
    <s v="Tables"/>
    <x v="9"/>
    <n v="167.86320000000001"/>
    <n v="295.90899999999999"/>
    <n v="1420.3632"/>
    <n v="0.2"/>
    <n v="413.18400000000003"/>
    <x v="0"/>
    <d v="2011-06-07T00:00:00"/>
    <d v="2011-06-10T00:00:00"/>
    <n v="8"/>
    <x v="0"/>
    <n v="3"/>
    <x v="0"/>
    <n v="61.093000000000004"/>
    <x v="3"/>
    <n v="23"/>
    <n v="0.29090024298010536"/>
    <n v="1"/>
    <x v="0"/>
    <m/>
    <m/>
    <m/>
    <m/>
  </r>
  <r>
    <n v="1493"/>
    <s v="CJ-120103"/>
    <s v="Caroline Jumper"/>
    <x v="0"/>
    <x v="2"/>
    <s v="El Salvador"/>
    <s v="San Salvador"/>
    <s v="Apopa"/>
    <s v="LATAM"/>
    <s v="MX-2011-127250"/>
    <x v="538"/>
    <s v="Medium"/>
    <s v="FUR-FU-10003874"/>
    <x v="703"/>
    <x v="1"/>
    <s v="Furnishings"/>
    <x v="4"/>
    <n v="24.64"/>
    <n v="29"/>
    <n v="29"/>
    <n v="0"/>
    <n v="4.3600000000000003"/>
    <x v="0"/>
    <d v="2011-06-07T00:00:00"/>
    <d v="2011-06-08T00:00:00"/>
    <n v="6"/>
    <x v="0"/>
    <n v="1"/>
    <x v="0"/>
    <n v="1.5980000000000001"/>
    <x v="3"/>
    <n v="23"/>
    <n v="0.1503448275862069"/>
    <n v="1"/>
    <x v="1"/>
    <m/>
    <m/>
    <m/>
    <m/>
  </r>
  <r>
    <n v="1494"/>
    <s v="CJ-120103"/>
    <s v="Caroline Jumper"/>
    <x v="0"/>
    <x v="2"/>
    <s v="El Salvador"/>
    <s v="San Salvador"/>
    <s v="Apopa"/>
    <s v="LATAM"/>
    <s v="MX-2011-127250"/>
    <x v="538"/>
    <s v="Medium"/>
    <s v="TEC-AC-10001754"/>
    <x v="600"/>
    <x v="2"/>
    <s v="Accessories"/>
    <x v="9"/>
    <n v="44.28"/>
    <n v="75"/>
    <n v="450"/>
    <n v="0"/>
    <n v="184.32"/>
    <x v="0"/>
    <d v="2011-06-07T00:00:00"/>
    <d v="2011-06-09T00:00:00"/>
    <n v="7"/>
    <x v="0"/>
    <n v="2"/>
    <x v="0"/>
    <n v="42.567999999999998"/>
    <x v="3"/>
    <n v="23"/>
    <n v="0.40959999999999996"/>
    <n v="1"/>
    <x v="3"/>
    <m/>
    <m/>
    <m/>
    <m/>
  </r>
  <r>
    <n v="1495"/>
    <s v="CJ-120103"/>
    <s v="Caroline Jumper"/>
    <x v="0"/>
    <x v="2"/>
    <s v="El Salvador"/>
    <s v="San Salvador"/>
    <s v="Apopa"/>
    <s v="LATAM"/>
    <s v="MX-2011-127250"/>
    <x v="538"/>
    <s v="Medium"/>
    <s v="OFF-SU-10002169"/>
    <x v="983"/>
    <x v="0"/>
    <s v="Supplies"/>
    <x v="3"/>
    <n v="11.51"/>
    <n v="18.25"/>
    <n v="73"/>
    <n v="0"/>
    <n v="26.96"/>
    <x v="0"/>
    <d v="2011-06-07T00:00:00"/>
    <d v="2011-06-07T00:00:00"/>
    <n v="5"/>
    <x v="1"/>
    <n v="0"/>
    <x v="0"/>
    <n v="5.3869999999999996"/>
    <x v="3"/>
    <n v="23"/>
    <n v="0.36931506849315071"/>
    <n v="0"/>
    <x v="2"/>
    <m/>
    <m/>
    <m/>
    <m/>
  </r>
  <r>
    <n v="1496"/>
    <s v="CJ-120103"/>
    <s v="Caroline Jumper"/>
    <x v="0"/>
    <x v="2"/>
    <s v="El Salvador"/>
    <s v="San Salvador"/>
    <s v="Apopa"/>
    <s v="LATAM"/>
    <s v="MX-2011-127250"/>
    <x v="538"/>
    <s v="Medium"/>
    <s v="OFF-LA-10003140"/>
    <x v="687"/>
    <x v="0"/>
    <s v="Labels"/>
    <x v="7"/>
    <n v="2.84"/>
    <n v="4.4000000000000004"/>
    <n v="22"/>
    <n v="0"/>
    <n v="7.8"/>
    <x v="0"/>
    <d v="2011-06-07T00:00:00"/>
    <d v="2011-06-07T00:00:00"/>
    <n v="5"/>
    <x v="1"/>
    <n v="0"/>
    <x v="0"/>
    <n v="1.514"/>
    <x v="3"/>
    <n v="23"/>
    <n v="0.35454545454545455"/>
    <n v="0"/>
    <x v="2"/>
    <m/>
    <m/>
    <m/>
    <m/>
  </r>
  <r>
    <n v="1497"/>
    <s v="PB-191053"/>
    <s v="Peter Buhler"/>
    <x v="0"/>
    <x v="0"/>
    <s v="Mexico"/>
    <s v="Nuevo Leon"/>
    <s v="General Escobedo"/>
    <s v="LATAM"/>
    <s v="US-2012-116918"/>
    <x v="539"/>
    <s v="High"/>
    <s v="FUR-FU-10001142"/>
    <x v="23"/>
    <x v="1"/>
    <s v="Furnishings"/>
    <x v="0"/>
    <n v="31.754400000000008"/>
    <n v="38.930666666666681"/>
    <n v="70.075200000000024"/>
    <n v="0.4"/>
    <n v="-25.187999999999999"/>
    <x v="1"/>
    <d v="2012-09-23T00:00:00"/>
    <d v="2012-09-23T00:00:00"/>
    <n v="3"/>
    <x v="1"/>
    <n v="0"/>
    <x v="0"/>
    <n v="3.8029999999999999"/>
    <x v="1"/>
    <n v="38"/>
    <n v="-0.35944242756353162"/>
    <n v="0"/>
    <x v="2"/>
    <m/>
    <m/>
    <m/>
    <m/>
  </r>
  <r>
    <n v="1498"/>
    <s v="TT-210703"/>
    <s v="Ted Trevino"/>
    <x v="0"/>
    <x v="1"/>
    <s v="Venezuela"/>
    <s v="Tachira"/>
    <s v="San Cristobal"/>
    <s v="LATAM"/>
    <s v="MX-2013-134593"/>
    <x v="501"/>
    <s v="Medium"/>
    <s v="OFF-SU-10003665"/>
    <x v="49"/>
    <x v="0"/>
    <s v="Supplies"/>
    <x v="2"/>
    <n v="9.3111999999999995"/>
    <n v="16.338666666666668"/>
    <n v="19.606400000000001"/>
    <n v="0.4"/>
    <n v="0.98399999999999999"/>
    <x v="0"/>
    <d v="2013-11-06T00:00:00"/>
    <d v="2013-11-06T00:00:00"/>
    <n v="5"/>
    <x v="1"/>
    <n v="0"/>
    <x v="2"/>
    <n v="1.474"/>
    <x v="2"/>
    <n v="44"/>
    <n v="5.0187693814264731E-2"/>
    <n v="0"/>
    <x v="2"/>
    <m/>
    <m/>
    <m/>
    <m/>
  </r>
  <r>
    <n v="1499"/>
    <s v="DW-131953"/>
    <s v="David Wiener"/>
    <x v="2"/>
    <x v="2"/>
    <s v="El Salvador"/>
    <s v="San Salvador"/>
    <s v="Apopa"/>
    <s v="LATAM"/>
    <s v="MX-2013-137183"/>
    <x v="540"/>
    <s v="Critical"/>
    <s v="FUR-BO-10002679"/>
    <x v="37"/>
    <x v="1"/>
    <s v="Bookcases"/>
    <x v="0"/>
    <n v="56.653333333333329"/>
    <n v="83.333333333333329"/>
    <n v="250"/>
    <n v="0"/>
    <n v="80.040000000000006"/>
    <x v="2"/>
    <d v="2013-07-26T00:00:00"/>
    <d v="2013-07-26T00:00:00"/>
    <n v="2"/>
    <x v="1"/>
    <n v="0"/>
    <x v="4"/>
    <n v="97.891999999999996"/>
    <x v="2"/>
    <n v="30"/>
    <n v="0.32016"/>
    <n v="0"/>
    <x v="2"/>
    <m/>
    <m/>
    <m/>
    <m/>
  </r>
  <r>
    <n v="1500"/>
    <s v="VT-217003"/>
    <s v="Valerie Takahito"/>
    <x v="1"/>
    <x v="1"/>
    <s v="Brazil"/>
    <s v="Federal District"/>
    <s v="Brasilia"/>
    <s v="LATAM"/>
    <s v="MX-2014-124002"/>
    <x v="541"/>
    <s v="Medium"/>
    <s v="TEC-PH-10000419"/>
    <x v="742"/>
    <x v="2"/>
    <s v="Phones"/>
    <x v="1"/>
    <n v="411.40499999999997"/>
    <n v="424.125"/>
    <n v="3393"/>
    <n v="0"/>
    <n v="101.76"/>
    <x v="0"/>
    <d v="2014-01-13T00:00:00"/>
    <d v="2014-01-13T00:00:00"/>
    <n v="5"/>
    <x v="1"/>
    <n v="0"/>
    <x v="4"/>
    <n v="258.83499999999998"/>
    <x v="0"/>
    <n v="2"/>
    <n v="2.9991158267020337E-2"/>
    <n v="0"/>
    <x v="2"/>
    <m/>
    <m/>
    <m/>
    <m/>
  </r>
  <r>
    <n v="1501"/>
    <s v="VT-217003"/>
    <s v="Valerie Takahito"/>
    <x v="1"/>
    <x v="1"/>
    <s v="Brazil"/>
    <s v="Federal District"/>
    <s v="Brasilia"/>
    <s v="LATAM"/>
    <s v="MX-2014-124002"/>
    <x v="541"/>
    <s v="Medium"/>
    <s v="OFF-FA-10000455"/>
    <x v="565"/>
    <x v="0"/>
    <s v="Fasteners"/>
    <x v="2"/>
    <n v="5.32"/>
    <n v="8.5"/>
    <n v="17"/>
    <n v="0"/>
    <n v="6.36"/>
    <x v="0"/>
    <d v="2014-01-13T00:00:00"/>
    <d v="2014-01-13T00:00:00"/>
    <n v="5"/>
    <x v="1"/>
    <n v="0"/>
    <x v="4"/>
    <n v="1.1160000000000001"/>
    <x v="0"/>
    <n v="2"/>
    <n v="0.37411764705882355"/>
    <n v="0"/>
    <x v="2"/>
    <m/>
    <m/>
    <m/>
    <m/>
  </r>
  <r>
    <n v="1502"/>
    <s v="VT-217003"/>
    <s v="Valerie Takahito"/>
    <x v="1"/>
    <x v="1"/>
    <s v="Brazil"/>
    <s v="Federal District"/>
    <s v="Brasilia"/>
    <s v="LATAM"/>
    <s v="MX-2014-124002"/>
    <x v="541"/>
    <s v="Medium"/>
    <s v="OFF-EN-10000315"/>
    <x v="731"/>
    <x v="0"/>
    <s v="Envelopes"/>
    <x v="3"/>
    <n v="9.17"/>
    <n v="16.75"/>
    <n v="67"/>
    <n v="0"/>
    <n v="30.32"/>
    <x v="0"/>
    <d v="2014-01-13T00:00:00"/>
    <d v="2014-01-13T00:00:00"/>
    <n v="5"/>
    <x v="1"/>
    <n v="0"/>
    <x v="4"/>
    <n v="7.694"/>
    <x v="0"/>
    <n v="2"/>
    <n v="0.45253731343283582"/>
    <n v="0"/>
    <x v="2"/>
    <m/>
    <m/>
    <m/>
    <m/>
  </r>
  <r>
    <n v="1503"/>
    <s v="VT-217003"/>
    <s v="Valerie Takahito"/>
    <x v="1"/>
    <x v="1"/>
    <s v="Brazil"/>
    <s v="Federal District"/>
    <s v="Brasilia"/>
    <s v="LATAM"/>
    <s v="MX-2014-124002"/>
    <x v="541"/>
    <s v="Medium"/>
    <s v="TEC-PH-10000693"/>
    <x v="984"/>
    <x v="2"/>
    <s v="Phones"/>
    <x v="2"/>
    <n v="78.72"/>
    <n v="82"/>
    <n v="164"/>
    <n v="0"/>
    <n v="6.56"/>
    <x v="0"/>
    <d v="2014-01-13T00:00:00"/>
    <d v="2014-01-13T00:00:00"/>
    <n v="5"/>
    <x v="1"/>
    <n v="0"/>
    <x v="4"/>
    <n v="6.6719999999999997"/>
    <x v="0"/>
    <n v="2"/>
    <n v="0.04"/>
    <n v="0"/>
    <x v="2"/>
    <m/>
    <m/>
    <m/>
    <m/>
  </r>
  <r>
    <n v="1504"/>
    <s v="DN-136903"/>
    <s v="Duane Noonan"/>
    <x v="0"/>
    <x v="0"/>
    <s v="Mexico"/>
    <s v="Michoacan"/>
    <s v="Morelia"/>
    <s v="LATAM"/>
    <s v="MX-2011-143140"/>
    <x v="153"/>
    <s v="Medium"/>
    <s v="FUR-CH-10002033"/>
    <x v="488"/>
    <x v="1"/>
    <s v="Chairs"/>
    <x v="2"/>
    <n v="223.54399999999998"/>
    <n v="311.15499999999997"/>
    <n v="497.84799999999996"/>
    <n v="0.2"/>
    <n v="50.76"/>
    <x v="0"/>
    <d v="2011-09-19T00:00:00"/>
    <d v="2011-09-21T00:00:00"/>
    <n v="7"/>
    <x v="0"/>
    <n v="2"/>
    <x v="4"/>
    <n v="40.165999999999997"/>
    <x v="3"/>
    <n v="38"/>
    <n v="0.10195883080779676"/>
    <n v="1"/>
    <x v="3"/>
    <m/>
    <m/>
    <m/>
    <m/>
  </r>
  <r>
    <n v="1505"/>
    <s v="DN-136903"/>
    <s v="Duane Noonan"/>
    <x v="0"/>
    <x v="0"/>
    <s v="Mexico"/>
    <s v="Michoacan"/>
    <s v="Morelia"/>
    <s v="LATAM"/>
    <s v="MX-2011-143140"/>
    <x v="153"/>
    <s v="Medium"/>
    <s v="OFF-ST-10001729"/>
    <x v="985"/>
    <x v="0"/>
    <s v="Storage"/>
    <x v="0"/>
    <n v="110.14"/>
    <n v="136"/>
    <n v="408"/>
    <n v="0"/>
    <n v="77.58"/>
    <x v="0"/>
    <d v="2011-09-19T00:00:00"/>
    <d v="2011-09-19T00:00:00"/>
    <n v="5"/>
    <x v="1"/>
    <n v="0"/>
    <x v="4"/>
    <n v="26.978000000000002"/>
    <x v="3"/>
    <n v="38"/>
    <n v="0.19014705882352942"/>
    <n v="0"/>
    <x v="2"/>
    <m/>
    <m/>
    <m/>
    <m/>
  </r>
  <r>
    <n v="1506"/>
    <s v="DN-136903"/>
    <s v="Duane Noonan"/>
    <x v="0"/>
    <x v="0"/>
    <s v="Mexico"/>
    <s v="Michoacan"/>
    <s v="Morelia"/>
    <s v="LATAM"/>
    <s v="MX-2011-143140"/>
    <x v="153"/>
    <s v="Medium"/>
    <s v="OFF-LA-10003327"/>
    <x v="986"/>
    <x v="0"/>
    <s v="Labels"/>
    <x v="0"/>
    <n v="5.2"/>
    <n v="6"/>
    <n v="18"/>
    <n v="0"/>
    <n v="2.4"/>
    <x v="0"/>
    <d v="2011-09-19T00:00:00"/>
    <d v="2011-09-19T00:00:00"/>
    <n v="5"/>
    <x v="1"/>
    <n v="0"/>
    <x v="4"/>
    <n v="0.97299999999999998"/>
    <x v="3"/>
    <n v="38"/>
    <n v="0.13333333333333333"/>
    <n v="0"/>
    <x v="2"/>
    <m/>
    <m/>
    <m/>
    <m/>
  </r>
  <r>
    <n v="1507"/>
    <s v="SS-204103"/>
    <s v="Shahid Shariari"/>
    <x v="0"/>
    <x v="1"/>
    <s v="Ecuador"/>
    <s v="Pichincha"/>
    <s v="Santo Domingo de los Colorados"/>
    <s v="LATAM"/>
    <s v="US-2012-104367"/>
    <x v="542"/>
    <s v="High"/>
    <s v="FUR-TA-10001272"/>
    <x v="987"/>
    <x v="1"/>
    <s v="Tables"/>
    <x v="2"/>
    <n v="216.55120000000002"/>
    <n v="222.71900000000002"/>
    <n v="356.35040000000004"/>
    <n v="0.2"/>
    <n v="-76.751999999999995"/>
    <x v="2"/>
    <d v="2012-06-01T00:00:00"/>
    <d v="2012-06-01T00:00:00"/>
    <n v="2"/>
    <x v="1"/>
    <n v="0"/>
    <x v="4"/>
    <n v="28.75"/>
    <x v="1"/>
    <n v="22"/>
    <n v="-0.21538351016303051"/>
    <n v="0"/>
    <x v="2"/>
    <m/>
    <m/>
    <m/>
    <m/>
  </r>
  <r>
    <n v="1508"/>
    <s v="SS-204103"/>
    <s v="Shahid Shariari"/>
    <x v="0"/>
    <x v="1"/>
    <s v="Ecuador"/>
    <s v="Pichincha"/>
    <s v="Santo Domingo de los Colorados"/>
    <s v="LATAM"/>
    <s v="US-2012-104367"/>
    <x v="542"/>
    <s v="High"/>
    <s v="OFF-ST-10002463"/>
    <x v="988"/>
    <x v="0"/>
    <s v="Storage"/>
    <x v="2"/>
    <n v="22.4"/>
    <n v="32"/>
    <n v="64"/>
    <n v="0"/>
    <n v="19.2"/>
    <x v="2"/>
    <d v="2012-06-01T00:00:00"/>
    <d v="2012-06-01T00:00:00"/>
    <n v="2"/>
    <x v="1"/>
    <n v="0"/>
    <x v="4"/>
    <n v="22.521000000000001"/>
    <x v="1"/>
    <n v="22"/>
    <n v="0.3"/>
    <n v="0"/>
    <x v="2"/>
    <m/>
    <m/>
    <m/>
    <m/>
  </r>
  <r>
    <n v="1509"/>
    <s v="BS-116653"/>
    <s v="Brian Stugart"/>
    <x v="0"/>
    <x v="2"/>
    <s v="Honduras"/>
    <s v="Cortes"/>
    <s v="San Pedro Sula"/>
    <s v="LATAM"/>
    <s v="MX-2014-162257"/>
    <x v="283"/>
    <s v="High"/>
    <s v="OFF-AR-10001812"/>
    <x v="383"/>
    <x v="0"/>
    <s v="Art"/>
    <x v="0"/>
    <n v="7.8690666666666651"/>
    <n v="15.255111111111111"/>
    <n v="27.459199999999999"/>
    <n v="0.4"/>
    <n v="3.8519999999999999"/>
    <x v="2"/>
    <d v="2014-11-27T00:00:00"/>
    <d v="2014-11-28T00:00:00"/>
    <n v="3"/>
    <x v="0"/>
    <n v="1"/>
    <x v="3"/>
    <n v="4.6619999999999999"/>
    <x v="0"/>
    <n v="48"/>
    <n v="0.14028085304743038"/>
    <n v="1"/>
    <x v="1"/>
    <m/>
    <m/>
    <m/>
    <m/>
  </r>
  <r>
    <n v="1510"/>
    <s v="BS-116653"/>
    <s v="Brian Stugart"/>
    <x v="0"/>
    <x v="2"/>
    <s v="Honduras"/>
    <s v="Cortes"/>
    <s v="San Pedro Sula"/>
    <s v="LATAM"/>
    <s v="MX-2014-162257"/>
    <x v="283"/>
    <s v="High"/>
    <s v="OFF-BI-10004470"/>
    <x v="289"/>
    <x v="0"/>
    <s v="Binders"/>
    <x v="9"/>
    <n v="4.5106666666666664"/>
    <n v="5.9177777777777782"/>
    <n v="21.303999999999998"/>
    <n v="0.4"/>
    <n v="-5.76"/>
    <x v="2"/>
    <d v="2014-11-27T00:00:00"/>
    <d v="2014-11-30T00:00:00"/>
    <n v="5"/>
    <x v="0"/>
    <n v="3"/>
    <x v="3"/>
    <n v="3.07"/>
    <x v="0"/>
    <n v="48"/>
    <n v="-0.27037176117161099"/>
    <n v="1"/>
    <x v="0"/>
    <m/>
    <m/>
    <m/>
    <m/>
  </r>
  <r>
    <n v="1511"/>
    <s v="CD-119803"/>
    <s v="Carol Darley"/>
    <x v="0"/>
    <x v="2"/>
    <s v="Nicaragua"/>
    <s v="Managua"/>
    <s v="Managua"/>
    <s v="LATAM"/>
    <s v="MX-2012-147886"/>
    <x v="543"/>
    <s v="Medium"/>
    <s v="FUR-BO-10004135"/>
    <x v="989"/>
    <x v="1"/>
    <s v="Bookcases"/>
    <x v="2"/>
    <n v="74.98"/>
    <n v="81.5"/>
    <n v="163"/>
    <n v="0"/>
    <n v="13.04"/>
    <x v="0"/>
    <d v="2012-04-16T00:00:00"/>
    <d v="2012-04-16T00:00:00"/>
    <n v="5"/>
    <x v="1"/>
    <n v="0"/>
    <x v="4"/>
    <n v="10.522"/>
    <x v="1"/>
    <n v="15"/>
    <n v="0.08"/>
    <n v="0"/>
    <x v="2"/>
    <m/>
    <m/>
    <m/>
    <m/>
  </r>
  <r>
    <n v="1512"/>
    <s v="CD-119803"/>
    <s v="Carol Darley"/>
    <x v="0"/>
    <x v="2"/>
    <s v="Nicaragua"/>
    <s v="Managua"/>
    <s v="Managua"/>
    <s v="LATAM"/>
    <s v="MX-2012-147886"/>
    <x v="543"/>
    <s v="Medium"/>
    <s v="FUR-BO-10003297"/>
    <x v="990"/>
    <x v="1"/>
    <s v="Bookcases"/>
    <x v="5"/>
    <n v="89.851428571428571"/>
    <n v="94.571428571428569"/>
    <n v="662"/>
    <n v="0"/>
    <n v="33.04"/>
    <x v="0"/>
    <d v="2012-04-16T00:00:00"/>
    <d v="2012-04-16T00:00:00"/>
    <n v="5"/>
    <x v="1"/>
    <n v="0"/>
    <x v="4"/>
    <n v="23.713999999999999"/>
    <x v="1"/>
    <n v="15"/>
    <n v="4.9909365558912386E-2"/>
    <n v="0"/>
    <x v="2"/>
    <m/>
    <m/>
    <m/>
    <m/>
  </r>
  <r>
    <n v="1513"/>
    <s v="CD-119803"/>
    <s v="Carol Darley"/>
    <x v="0"/>
    <x v="2"/>
    <s v="Nicaragua"/>
    <s v="Managua"/>
    <s v="Managua"/>
    <s v="LATAM"/>
    <s v="MX-2012-147886"/>
    <x v="543"/>
    <s v="Medium"/>
    <s v="OFF-BI-10000506"/>
    <x v="783"/>
    <x v="0"/>
    <s v="Binders"/>
    <x v="5"/>
    <n v="6.4857142857142858"/>
    <n v="10.285714285714286"/>
    <n v="72"/>
    <n v="0"/>
    <n v="26.6"/>
    <x v="0"/>
    <d v="2012-04-16T00:00:00"/>
    <d v="2012-04-18T00:00:00"/>
    <n v="7"/>
    <x v="0"/>
    <n v="2"/>
    <x v="4"/>
    <n v="3.9239999999999999"/>
    <x v="1"/>
    <n v="15"/>
    <n v="0.36944444444444446"/>
    <n v="1"/>
    <x v="3"/>
    <m/>
    <m/>
    <m/>
    <m/>
  </r>
  <r>
    <n v="1514"/>
    <s v="CD-119803"/>
    <s v="Carol Darley"/>
    <x v="0"/>
    <x v="2"/>
    <s v="Nicaragua"/>
    <s v="Managua"/>
    <s v="Managua"/>
    <s v="LATAM"/>
    <s v="MX-2012-147886"/>
    <x v="543"/>
    <s v="Medium"/>
    <s v="OFF-EN-10004190"/>
    <x v="991"/>
    <x v="0"/>
    <s v="Envelopes"/>
    <x v="0"/>
    <n v="18.079999999999998"/>
    <n v="27"/>
    <n v="81"/>
    <n v="0"/>
    <n v="26.76"/>
    <x v="0"/>
    <d v="2012-04-16T00:00:00"/>
    <d v="2012-04-18T00:00:00"/>
    <n v="7"/>
    <x v="0"/>
    <n v="2"/>
    <x v="4"/>
    <n v="5.8280000000000003"/>
    <x v="1"/>
    <n v="15"/>
    <n v="0.33037037037037037"/>
    <n v="1"/>
    <x v="3"/>
    <m/>
    <m/>
    <m/>
    <m/>
  </r>
  <r>
    <n v="1515"/>
    <s v="CD-119803"/>
    <s v="Carol Darley"/>
    <x v="0"/>
    <x v="2"/>
    <s v="Nicaragua"/>
    <s v="Managua"/>
    <s v="Managua"/>
    <s v="LATAM"/>
    <s v="MX-2012-147886"/>
    <x v="543"/>
    <s v="Medium"/>
    <s v="OFF-FA-10004637"/>
    <x v="992"/>
    <x v="0"/>
    <s v="Fasteners"/>
    <x v="0"/>
    <n v="8.9733333333333345"/>
    <n v="9.3333333333333339"/>
    <n v="28"/>
    <n v="0"/>
    <n v="1.08"/>
    <x v="0"/>
    <d v="2012-04-16T00:00:00"/>
    <d v="2012-04-16T00:00:00"/>
    <n v="5"/>
    <x v="1"/>
    <n v="0"/>
    <x v="4"/>
    <n v="0.93700000000000006"/>
    <x v="1"/>
    <n v="15"/>
    <n v="3.8571428571428576E-2"/>
    <n v="0"/>
    <x v="2"/>
    <m/>
    <m/>
    <m/>
    <m/>
  </r>
  <r>
    <n v="1516"/>
    <s v="CD-119803"/>
    <s v="Carol Darley"/>
    <x v="0"/>
    <x v="2"/>
    <s v="Nicaragua"/>
    <s v="Managua"/>
    <s v="Managua"/>
    <s v="LATAM"/>
    <s v="MX-2012-147886"/>
    <x v="543"/>
    <s v="Medium"/>
    <s v="OFF-ST-10002510"/>
    <x v="647"/>
    <x v="0"/>
    <s v="Storage"/>
    <x v="0"/>
    <n v="128.57333333333341"/>
    <n v="135.3333333333334"/>
    <n v="406.00000000000023"/>
    <n v="0"/>
    <n v="20.28"/>
    <x v="0"/>
    <d v="2012-04-16T00:00:00"/>
    <d v="2012-04-16T00:00:00"/>
    <n v="5"/>
    <x v="1"/>
    <n v="0"/>
    <x v="4"/>
    <n v="46.125"/>
    <x v="1"/>
    <n v="15"/>
    <n v="4.9950738916256135E-2"/>
    <n v="0"/>
    <x v="2"/>
    <m/>
    <m/>
    <m/>
    <m/>
  </r>
  <r>
    <n v="1517"/>
    <s v="CD-119803"/>
    <s v="Carol Darley"/>
    <x v="0"/>
    <x v="2"/>
    <s v="Nicaragua"/>
    <s v="Managua"/>
    <s v="Managua"/>
    <s v="LATAM"/>
    <s v="MX-2012-147886"/>
    <x v="543"/>
    <s v="Medium"/>
    <s v="FUR-BO-10004075"/>
    <x v="922"/>
    <x v="1"/>
    <s v="Bookcases"/>
    <x v="0"/>
    <n v="129.3666666666667"/>
    <n v="130.66666666666671"/>
    <n v="392.00000000000011"/>
    <n v="0"/>
    <n v="3.9"/>
    <x v="0"/>
    <d v="2012-04-16T00:00:00"/>
    <d v="2012-04-16T00:00:00"/>
    <n v="5"/>
    <x v="1"/>
    <n v="0"/>
    <x v="4"/>
    <n v="19.271000000000001"/>
    <x v="1"/>
    <n v="15"/>
    <n v="9.9489795918367308E-3"/>
    <n v="0"/>
    <x v="2"/>
    <m/>
    <m/>
    <m/>
    <m/>
  </r>
  <r>
    <n v="1518"/>
    <s v="RD-194803"/>
    <s v="Rick Duston"/>
    <x v="0"/>
    <x v="0"/>
    <s v="Mexico"/>
    <s v="Jalisco"/>
    <s v="Zapopan"/>
    <s v="LATAM"/>
    <s v="MX-2012-136112"/>
    <x v="373"/>
    <s v="Medium"/>
    <s v="OFF-AR-10002335"/>
    <x v="340"/>
    <x v="0"/>
    <s v="Art"/>
    <x v="1"/>
    <n v="33.82"/>
    <n v="34.5"/>
    <n v="276"/>
    <n v="0"/>
    <n v="5.44"/>
    <x v="1"/>
    <d v="2012-04-28T00:00:00"/>
    <d v="2012-05-01T00:00:00"/>
    <n v="6"/>
    <x v="0"/>
    <n v="3"/>
    <x v="4"/>
    <n v="30.149000000000001"/>
    <x v="1"/>
    <n v="17"/>
    <n v="1.9710144927536234E-2"/>
    <n v="1"/>
    <x v="0"/>
    <m/>
    <m/>
    <m/>
    <m/>
  </r>
  <r>
    <n v="1519"/>
    <s v="RD-194803"/>
    <s v="Rick Duston"/>
    <x v="0"/>
    <x v="0"/>
    <s v="Mexico"/>
    <s v="Jalisco"/>
    <s v="Zapopan"/>
    <s v="LATAM"/>
    <s v="MX-2012-136112"/>
    <x v="373"/>
    <s v="Medium"/>
    <s v="TEC-AC-10000335"/>
    <x v="993"/>
    <x v="2"/>
    <s v="Accessories"/>
    <x v="0"/>
    <n v="138.96666666666667"/>
    <n v="173.66666666666669"/>
    <n v="521"/>
    <n v="0"/>
    <n v="104.1"/>
    <x v="1"/>
    <d v="2012-04-28T00:00:00"/>
    <d v="2012-04-28T00:00:00"/>
    <n v="3"/>
    <x v="1"/>
    <n v="0"/>
    <x v="4"/>
    <n v="16.529"/>
    <x v="1"/>
    <n v="17"/>
    <n v="0.19980806142034549"/>
    <n v="0"/>
    <x v="2"/>
    <m/>
    <m/>
    <m/>
    <m/>
  </r>
  <r>
    <n v="1520"/>
    <s v="RD-194803"/>
    <s v="Rick Duston"/>
    <x v="0"/>
    <x v="0"/>
    <s v="Mexico"/>
    <s v="Jalisco"/>
    <s v="Zapopan"/>
    <s v="LATAM"/>
    <s v="MX-2012-136112"/>
    <x v="373"/>
    <s v="Medium"/>
    <s v="FUR-FU-10001583"/>
    <x v="66"/>
    <x v="1"/>
    <s v="Furnishings"/>
    <x v="13"/>
    <n v="5.8249333333333349"/>
    <n v="11.801555555555559"/>
    <n v="84.971200000000024"/>
    <n v="0.4"/>
    <n v="15.071999999999999"/>
    <x v="1"/>
    <d v="2012-04-28T00:00:00"/>
    <d v="2012-04-30T00:00:00"/>
    <n v="5"/>
    <x v="0"/>
    <n v="2"/>
    <x v="4"/>
    <n v="10.382999999999999"/>
    <x v="1"/>
    <n v="17"/>
    <n v="0.17737774681303778"/>
    <n v="1"/>
    <x v="3"/>
    <m/>
    <m/>
    <m/>
    <m/>
  </r>
  <r>
    <n v="1521"/>
    <s v="VB-217453"/>
    <s v="Victoria Brennan"/>
    <x v="2"/>
    <x v="2"/>
    <s v="Panama"/>
    <s v="Panama"/>
    <s v="Panama City"/>
    <s v="LATAM"/>
    <s v="US-2014-140452"/>
    <x v="118"/>
    <s v="Medium"/>
    <s v="TEC-CO-10003262"/>
    <x v="296"/>
    <x v="2"/>
    <s v="Copiers"/>
    <x v="7"/>
    <n v="231.83666455999997"/>
    <n v="282.44211464882937"/>
    <n v="844.50192279999976"/>
    <n v="0.40200000000000002"/>
    <n v="-314.6814"/>
    <x v="0"/>
    <d v="2014-11-15T00:00:00"/>
    <d v="2014-11-15T00:00:00"/>
    <n v="5"/>
    <x v="1"/>
    <n v="0"/>
    <x v="1"/>
    <n v="59.417000000000002"/>
    <x v="0"/>
    <n v="46"/>
    <n v="-0.37262366313702855"/>
    <n v="0"/>
    <x v="2"/>
    <m/>
    <m/>
    <m/>
    <m/>
  </r>
  <r>
    <n v="1522"/>
    <s v="VB-217453"/>
    <s v="Victoria Brennan"/>
    <x v="2"/>
    <x v="2"/>
    <s v="Panama"/>
    <s v="Panama"/>
    <s v="Panama City"/>
    <s v="LATAM"/>
    <s v="US-2014-140452"/>
    <x v="118"/>
    <s v="Medium"/>
    <s v="FUR-CH-10001634"/>
    <x v="994"/>
    <x v="1"/>
    <s v="Chairs"/>
    <x v="4"/>
    <n v="91.508799999999979"/>
    <n v="107.86133333333331"/>
    <n v="64.716799999999978"/>
    <n v="0.4"/>
    <n v="-26.792000000000002"/>
    <x v="0"/>
    <d v="2014-11-15T00:00:00"/>
    <d v="2014-11-15T00:00:00"/>
    <n v="5"/>
    <x v="1"/>
    <n v="0"/>
    <x v="1"/>
    <n v="4.33"/>
    <x v="0"/>
    <n v="46"/>
    <n v="-0.41398833069620272"/>
    <n v="0"/>
    <x v="2"/>
    <m/>
    <m/>
    <m/>
    <m/>
  </r>
  <r>
    <n v="1523"/>
    <s v="RW-195403"/>
    <s v="Rick Wilson"/>
    <x v="2"/>
    <x v="2"/>
    <s v="Honduras"/>
    <s v="Francisco Morazan"/>
    <s v="Tegucigalpa"/>
    <s v="LATAM"/>
    <s v="MX-2014-143728"/>
    <x v="491"/>
    <s v="Medium"/>
    <s v="TEC-AC-10000203"/>
    <x v="995"/>
    <x v="2"/>
    <s v="Accessories"/>
    <x v="0"/>
    <n v="83.54266666666669"/>
    <n v="162.00444444444449"/>
    <n v="291.60800000000006"/>
    <n v="0.4"/>
    <n v="40.98"/>
    <x v="0"/>
    <d v="2014-11-23T00:00:00"/>
    <d v="2014-11-23T00:00:00"/>
    <n v="5"/>
    <x v="1"/>
    <n v="0"/>
    <x v="3"/>
    <n v="22.945"/>
    <x v="0"/>
    <n v="47"/>
    <n v="0.14053112397465087"/>
    <n v="0"/>
    <x v="2"/>
    <m/>
    <m/>
    <m/>
    <m/>
  </r>
  <r>
    <n v="1524"/>
    <s v="TZ-215803"/>
    <s v="Tracy Zic"/>
    <x v="0"/>
    <x v="0"/>
    <s v="Mexico"/>
    <s v="Jalisco"/>
    <s v="Zapopan"/>
    <s v="LATAM"/>
    <s v="MX-2014-169383"/>
    <x v="544"/>
    <s v="Medium"/>
    <s v="OFF-ST-10001890"/>
    <x v="277"/>
    <x v="0"/>
    <s v="Storage"/>
    <x v="2"/>
    <n v="18.619999999999997"/>
    <n v="32.5"/>
    <n v="65"/>
    <n v="0"/>
    <n v="27.76"/>
    <x v="1"/>
    <d v="2014-04-11T00:00:00"/>
    <d v="2014-04-11T00:00:00"/>
    <n v="3"/>
    <x v="1"/>
    <n v="0"/>
    <x v="3"/>
    <n v="6.5990000000000002"/>
    <x v="0"/>
    <n v="15"/>
    <n v="0.42707692307692308"/>
    <n v="0"/>
    <x v="2"/>
    <m/>
    <m/>
    <m/>
    <m/>
  </r>
  <r>
    <n v="1525"/>
    <s v="TZ-215803"/>
    <s v="Tracy Zic"/>
    <x v="0"/>
    <x v="0"/>
    <s v="Mexico"/>
    <s v="Jalisco"/>
    <s v="Zapopan"/>
    <s v="LATAM"/>
    <s v="MX-2014-169383"/>
    <x v="544"/>
    <s v="Medium"/>
    <s v="OFF-AP-10004453"/>
    <x v="996"/>
    <x v="0"/>
    <s v="Appliances"/>
    <x v="2"/>
    <n v="47.42"/>
    <n v="54.5"/>
    <n v="109"/>
    <n v="0"/>
    <n v="14.16"/>
    <x v="1"/>
    <d v="2014-04-11T00:00:00"/>
    <d v="2014-04-12T00:00:00"/>
    <n v="4"/>
    <x v="0"/>
    <n v="1"/>
    <x v="3"/>
    <n v="8.1940000000000008"/>
    <x v="0"/>
    <n v="15"/>
    <n v="0.12990825688073396"/>
    <n v="1"/>
    <x v="1"/>
    <m/>
    <m/>
    <m/>
    <m/>
  </r>
  <r>
    <n v="1526"/>
    <s v="ML-177553"/>
    <s v="Max Ludwig"/>
    <x v="1"/>
    <x v="0"/>
    <s v="Mexico"/>
    <s v="Veracruz"/>
    <s v="Acayucan"/>
    <s v="LATAM"/>
    <s v="MX-2013-132689"/>
    <x v="545"/>
    <s v="Critical"/>
    <s v="TEC-MA-10003909"/>
    <x v="997"/>
    <x v="2"/>
    <s v="Machines"/>
    <x v="3"/>
    <n v="21.29"/>
    <n v="24.75"/>
    <n v="99"/>
    <n v="0"/>
    <n v="13.84"/>
    <x v="2"/>
    <d v="2013-01-08T00:00:00"/>
    <d v="2013-01-08T00:00:00"/>
    <n v="2"/>
    <x v="1"/>
    <n v="0"/>
    <x v="6"/>
    <n v="34.765000000000001"/>
    <x v="2"/>
    <n v="2"/>
    <n v="0.13979797979797981"/>
    <n v="0"/>
    <x v="2"/>
    <m/>
    <m/>
    <m/>
    <m/>
  </r>
  <r>
    <n v="1527"/>
    <s v="CS-124603"/>
    <s v="Chuck Sachs"/>
    <x v="0"/>
    <x v="3"/>
    <s v="Dominican Republic"/>
    <s v="La Romana"/>
    <s v="La Romana"/>
    <s v="LATAM"/>
    <s v="US-2011-126116"/>
    <x v="546"/>
    <s v="High"/>
    <s v="OFF-BI-10001533"/>
    <x v="672"/>
    <x v="0"/>
    <s v="Binders"/>
    <x v="9"/>
    <n v="31.464533333333332"/>
    <n v="33.98566666666666"/>
    <n v="163.13119999999998"/>
    <n v="0.2"/>
    <n v="-25.655999999999999"/>
    <x v="0"/>
    <d v="2011-12-10T00:00:00"/>
    <d v="2011-12-10T00:00:00"/>
    <n v="5"/>
    <x v="1"/>
    <n v="0"/>
    <x v="1"/>
    <n v="22.934000000000001"/>
    <x v="3"/>
    <n v="50"/>
    <n v="-0.15727218337142129"/>
    <n v="0"/>
    <x v="2"/>
    <m/>
    <m/>
    <m/>
    <m/>
  </r>
  <r>
    <n v="1528"/>
    <s v="BK-112603"/>
    <s v="Berenike Kampe"/>
    <x v="0"/>
    <x v="3"/>
    <s v="Cuba"/>
    <s v="Holguin"/>
    <s v="Holguin"/>
    <s v="LATAM"/>
    <s v="MX-2012-158526"/>
    <x v="547"/>
    <s v="Low"/>
    <s v="TEC-CO-10002586"/>
    <x v="998"/>
    <x v="2"/>
    <s v="Copiers"/>
    <x v="5"/>
    <n v="67.415276640000002"/>
    <n v="99.13522709418838"/>
    <n v="692.55869647999998"/>
    <n v="2E-3"/>
    <n v="220.65176"/>
    <x v="0"/>
    <d v="2012-04-24T00:00:00"/>
    <d v="2012-04-27T00:00:00"/>
    <n v="8"/>
    <x v="0"/>
    <n v="3"/>
    <x v="0"/>
    <n v="93.271000000000001"/>
    <x v="1"/>
    <n v="16"/>
    <n v="0.31860369542897232"/>
    <n v="1"/>
    <x v="0"/>
    <m/>
    <m/>
    <m/>
    <m/>
  </r>
  <r>
    <n v="1529"/>
    <s v="BK-112603"/>
    <s v="Berenike Kampe"/>
    <x v="0"/>
    <x v="3"/>
    <s v="Cuba"/>
    <s v="Holguin"/>
    <s v="Holguin"/>
    <s v="LATAM"/>
    <s v="MX-2012-158526"/>
    <x v="547"/>
    <s v="Low"/>
    <s v="FUR-CH-10001658"/>
    <x v="389"/>
    <x v="1"/>
    <s v="Chairs"/>
    <x v="0"/>
    <n v="39.606666666666662"/>
    <n v="41.666666666666664"/>
    <n v="125"/>
    <n v="0"/>
    <n v="6.18"/>
    <x v="0"/>
    <d v="2012-04-24T00:00:00"/>
    <d v="2012-04-27T00:00:00"/>
    <n v="8"/>
    <x v="0"/>
    <n v="3"/>
    <x v="0"/>
    <n v="12.632999999999999"/>
    <x v="1"/>
    <n v="16"/>
    <n v="4.9439999999999998E-2"/>
    <n v="1"/>
    <x v="0"/>
    <m/>
    <m/>
    <m/>
    <m/>
  </r>
  <r>
    <n v="1530"/>
    <s v="BK-112603"/>
    <s v="Berenike Kampe"/>
    <x v="0"/>
    <x v="3"/>
    <s v="Cuba"/>
    <s v="Holguin"/>
    <s v="Holguin"/>
    <s v="LATAM"/>
    <s v="MX-2012-158526"/>
    <x v="547"/>
    <s v="Low"/>
    <s v="TEC-AC-10004752"/>
    <x v="999"/>
    <x v="2"/>
    <s v="Accessories"/>
    <x v="2"/>
    <n v="24.8"/>
    <n v="46"/>
    <n v="92"/>
    <n v="0"/>
    <n v="42.4"/>
    <x v="0"/>
    <d v="2012-04-24T00:00:00"/>
    <d v="2012-04-24T00:00:00"/>
    <n v="5"/>
    <x v="1"/>
    <n v="0"/>
    <x v="0"/>
    <n v="11.814"/>
    <x v="1"/>
    <n v="16"/>
    <n v="0.46086956521739131"/>
    <n v="0"/>
    <x v="2"/>
    <m/>
    <m/>
    <m/>
    <m/>
  </r>
  <r>
    <n v="1531"/>
    <s v="BK-112603"/>
    <s v="Berenike Kampe"/>
    <x v="0"/>
    <x v="3"/>
    <s v="Cuba"/>
    <s v="Holguin"/>
    <s v="Holguin"/>
    <s v="LATAM"/>
    <s v="MX-2012-158526"/>
    <x v="547"/>
    <s v="Low"/>
    <s v="OFF-BI-10000029"/>
    <x v="357"/>
    <x v="0"/>
    <s v="Binders"/>
    <x v="3"/>
    <n v="23.119999999999997"/>
    <n v="34.5"/>
    <n v="138"/>
    <n v="0"/>
    <n v="45.52"/>
    <x v="0"/>
    <d v="2012-04-24T00:00:00"/>
    <d v="2012-04-24T00:00:00"/>
    <n v="5"/>
    <x v="1"/>
    <n v="0"/>
    <x v="0"/>
    <n v="11.297000000000001"/>
    <x v="1"/>
    <n v="16"/>
    <n v="0.32985507246376816"/>
    <n v="0"/>
    <x v="2"/>
    <m/>
    <m/>
    <m/>
    <m/>
  </r>
  <r>
    <n v="1532"/>
    <s v="SC-200203"/>
    <s v="Sam Craven"/>
    <x v="0"/>
    <x v="2"/>
    <s v="Honduras"/>
    <s v="Francisco Morazan"/>
    <s v="Tegucigalpa"/>
    <s v="LATAM"/>
    <s v="US-2013-125241"/>
    <x v="423"/>
    <s v="High"/>
    <s v="FUR-FU-10003283"/>
    <x v="500"/>
    <x v="1"/>
    <s v="Furnishings"/>
    <x v="4"/>
    <n v="11.181599999999996"/>
    <n v="17.229333333333329"/>
    <n v="10.337599999999997"/>
    <n v="0.4"/>
    <n v="-0.84399999999999997"/>
    <x v="1"/>
    <d v="2013-10-20T00:00:00"/>
    <d v="2013-10-20T00:00:00"/>
    <n v="3"/>
    <x v="1"/>
    <n v="0"/>
    <x v="0"/>
    <n v="1.8340000000000001"/>
    <x v="2"/>
    <n v="42"/>
    <n v="-8.1643708404271806E-2"/>
    <n v="0"/>
    <x v="2"/>
    <m/>
    <m/>
    <m/>
    <m/>
  </r>
  <r>
    <n v="1533"/>
    <s v="SC-200203"/>
    <s v="Sam Craven"/>
    <x v="0"/>
    <x v="2"/>
    <s v="Honduras"/>
    <s v="Francisco Morazan"/>
    <s v="Tegucigalpa"/>
    <s v="LATAM"/>
    <s v="US-2013-125241"/>
    <x v="423"/>
    <s v="High"/>
    <s v="OFF-ST-10000650"/>
    <x v="346"/>
    <x v="0"/>
    <s v="Storage"/>
    <x v="7"/>
    <n v="10.500000000000002"/>
    <n v="16.666666666666671"/>
    <n v="50.000000000000014"/>
    <n v="0.4"/>
    <n v="-2.5"/>
    <x v="1"/>
    <d v="2013-10-20T00:00:00"/>
    <d v="2013-10-20T00:00:00"/>
    <n v="3"/>
    <x v="1"/>
    <n v="0"/>
    <x v="0"/>
    <n v="5.3109999999999999"/>
    <x v="2"/>
    <n v="42"/>
    <n v="-4.9999999999999989E-2"/>
    <n v="0"/>
    <x v="2"/>
    <m/>
    <m/>
    <m/>
    <m/>
  </r>
  <r>
    <n v="1534"/>
    <s v="DD-135703"/>
    <s v="Dorothy Dickinson"/>
    <x v="0"/>
    <x v="0"/>
    <s v="Mexico"/>
    <s v="Yucatan"/>
    <s v="Progreso"/>
    <s v="LATAM"/>
    <s v="MX-2013-111388"/>
    <x v="548"/>
    <s v="Medium"/>
    <s v="OFF-LA-10001867"/>
    <x v="1000"/>
    <x v="0"/>
    <s v="Labels"/>
    <x v="4"/>
    <n v="7.08"/>
    <n v="8"/>
    <n v="8"/>
    <n v="0"/>
    <n v="0.92"/>
    <x v="0"/>
    <d v="2013-06-18T00:00:00"/>
    <d v="2013-06-18T00:00:00"/>
    <n v="5"/>
    <x v="1"/>
    <n v="0"/>
    <x v="0"/>
    <n v="0.27100000000000002"/>
    <x v="2"/>
    <n v="24"/>
    <n v="0.115"/>
    <n v="0"/>
    <x v="2"/>
    <m/>
    <m/>
    <m/>
    <m/>
  </r>
  <r>
    <n v="1535"/>
    <s v="DD-135703"/>
    <s v="Dorothy Dickinson"/>
    <x v="0"/>
    <x v="0"/>
    <s v="Mexico"/>
    <s v="Yucatan"/>
    <s v="Progreso"/>
    <s v="LATAM"/>
    <s v="MX-2013-111388"/>
    <x v="548"/>
    <s v="Medium"/>
    <s v="OFF-LA-10000990"/>
    <x v="311"/>
    <x v="0"/>
    <s v="Labels"/>
    <x v="4"/>
    <n v="3.5"/>
    <n v="7"/>
    <n v="7"/>
    <n v="0"/>
    <n v="3.5"/>
    <x v="0"/>
    <d v="2013-06-18T00:00:00"/>
    <d v="2013-06-18T00:00:00"/>
    <n v="5"/>
    <x v="1"/>
    <n v="0"/>
    <x v="0"/>
    <n v="0.127"/>
    <x v="2"/>
    <n v="24"/>
    <n v="0.5"/>
    <n v="0"/>
    <x v="2"/>
    <m/>
    <m/>
    <m/>
    <m/>
  </r>
  <r>
    <n v="1536"/>
    <s v="DD-135703"/>
    <s v="Dorothy Dickinson"/>
    <x v="0"/>
    <x v="0"/>
    <s v="Mexico"/>
    <s v="Yucatan"/>
    <s v="Progreso"/>
    <s v="LATAM"/>
    <s v="MX-2013-111388"/>
    <x v="548"/>
    <s v="Medium"/>
    <s v="OFF-FA-10002247"/>
    <x v="83"/>
    <x v="0"/>
    <s v="Fasteners"/>
    <x v="0"/>
    <n v="8.4266666666666676"/>
    <n v="9.6666666666666679"/>
    <n v="29.000000000000004"/>
    <n v="0"/>
    <n v="3.72"/>
    <x v="0"/>
    <d v="2013-06-18T00:00:00"/>
    <d v="2013-06-21T00:00:00"/>
    <n v="8"/>
    <x v="0"/>
    <n v="3"/>
    <x v="0"/>
    <n v="2.3969999999999998"/>
    <x v="2"/>
    <n v="24"/>
    <n v="0.12827586206896552"/>
    <n v="1"/>
    <x v="0"/>
    <m/>
    <m/>
    <m/>
    <m/>
  </r>
  <r>
    <n v="1537"/>
    <s v="DD-135703"/>
    <s v="Dorothy Dickinson"/>
    <x v="0"/>
    <x v="0"/>
    <s v="Mexico"/>
    <s v="Yucatan"/>
    <s v="Progreso"/>
    <s v="LATAM"/>
    <s v="MX-2013-111388"/>
    <x v="548"/>
    <s v="Medium"/>
    <s v="OFF-SU-10003659"/>
    <x v="1001"/>
    <x v="0"/>
    <s v="Supplies"/>
    <x v="7"/>
    <n v="24.48"/>
    <n v="27.8"/>
    <n v="139"/>
    <n v="0"/>
    <n v="16.600000000000001"/>
    <x v="0"/>
    <d v="2013-06-18T00:00:00"/>
    <d v="2013-06-20T00:00:00"/>
    <n v="7"/>
    <x v="0"/>
    <n v="2"/>
    <x v="0"/>
    <n v="13.798"/>
    <x v="2"/>
    <n v="24"/>
    <n v="0.11942446043165468"/>
    <n v="1"/>
    <x v="3"/>
    <m/>
    <m/>
    <m/>
    <m/>
  </r>
  <r>
    <n v="1538"/>
    <s v="DD-135703"/>
    <s v="Dorothy Dickinson"/>
    <x v="0"/>
    <x v="0"/>
    <s v="Mexico"/>
    <s v="Yucatan"/>
    <s v="Progreso"/>
    <s v="LATAM"/>
    <s v="MX-2013-111388"/>
    <x v="548"/>
    <s v="Medium"/>
    <s v="OFF-ST-10003172"/>
    <x v="1002"/>
    <x v="0"/>
    <s v="Storage"/>
    <x v="3"/>
    <n v="3.83"/>
    <n v="6.25"/>
    <n v="25"/>
    <n v="0"/>
    <n v="9.68"/>
    <x v="0"/>
    <d v="2013-06-18T00:00:00"/>
    <d v="2013-06-18T00:00:00"/>
    <n v="5"/>
    <x v="1"/>
    <n v="0"/>
    <x v="0"/>
    <n v="2.863"/>
    <x v="2"/>
    <n v="24"/>
    <n v="0.38719999999999999"/>
    <n v="0"/>
    <x v="2"/>
    <m/>
    <m/>
    <m/>
    <m/>
  </r>
  <r>
    <n v="1539"/>
    <s v="GM-144403"/>
    <s v="Gary McGarr"/>
    <x v="0"/>
    <x v="3"/>
    <s v="Dominican Republic"/>
    <s v="Santo Domingo"/>
    <s v="Santo Domingo"/>
    <s v="LATAM"/>
    <s v="US-2013-158778"/>
    <x v="468"/>
    <s v="High"/>
    <s v="OFF-EN-10004547"/>
    <x v="1003"/>
    <x v="0"/>
    <s v="Envelopes"/>
    <x v="0"/>
    <n v="9.6730666666666636"/>
    <n v="10.00133333333333"/>
    <n v="24.003199999999993"/>
    <n v="0.2"/>
    <n v="-5.016"/>
    <x v="0"/>
    <d v="2013-09-03T00:00:00"/>
    <d v="2013-09-03T00:00:00"/>
    <n v="5"/>
    <x v="1"/>
    <n v="0"/>
    <x v="0"/>
    <n v="2.33"/>
    <x v="2"/>
    <n v="35"/>
    <n v="-0.20897213704839362"/>
    <n v="0"/>
    <x v="2"/>
    <m/>
    <m/>
    <m/>
    <m/>
  </r>
  <r>
    <n v="1540"/>
    <s v="EB-141703"/>
    <s v="Evan Bailliet"/>
    <x v="0"/>
    <x v="1"/>
    <s v="Brazil"/>
    <s v="Mato Grosso"/>
    <s v="Varzea Grande"/>
    <s v="LATAM"/>
    <s v="MX-2014-115700"/>
    <x v="549"/>
    <s v="Medium"/>
    <s v="FUR-CH-10001634"/>
    <x v="994"/>
    <x v="1"/>
    <s v="Chairs"/>
    <x v="2"/>
    <n v="80.58"/>
    <n v="89.5"/>
    <n v="179"/>
    <n v="0"/>
    <n v="17.84"/>
    <x v="1"/>
    <d v="2014-12-15T00:00:00"/>
    <d v="2014-12-15T00:00:00"/>
    <n v="3"/>
    <x v="1"/>
    <n v="0"/>
    <x v="2"/>
    <n v="10.349"/>
    <x v="0"/>
    <n v="50"/>
    <n v="9.9664804469273741E-2"/>
    <n v="0"/>
    <x v="2"/>
    <m/>
    <m/>
    <m/>
    <m/>
  </r>
  <r>
    <n v="1541"/>
    <s v="MA-175603"/>
    <s v="Matt Abelman"/>
    <x v="1"/>
    <x v="0"/>
    <s v="Mexico"/>
    <s v="Morelos"/>
    <s v="Cuernavaca"/>
    <s v="LATAM"/>
    <s v="MX-2013-159114"/>
    <x v="550"/>
    <s v="Medium"/>
    <s v="TEC-AC-10000151"/>
    <x v="363"/>
    <x v="2"/>
    <s v="Accessories"/>
    <x v="4"/>
    <n v="17.54"/>
    <n v="25"/>
    <n v="25"/>
    <n v="0"/>
    <n v="7.46"/>
    <x v="0"/>
    <d v="2013-12-30T00:00:00"/>
    <d v="2013-12-30T00:00:00"/>
    <n v="5"/>
    <x v="1"/>
    <n v="0"/>
    <x v="4"/>
    <n v="2.012"/>
    <x v="2"/>
    <n v="52"/>
    <n v="0.2984"/>
    <n v="0"/>
    <x v="2"/>
    <m/>
    <m/>
    <m/>
    <m/>
  </r>
  <r>
    <n v="1542"/>
    <s v="MA-175603"/>
    <s v="Matt Abelman"/>
    <x v="1"/>
    <x v="0"/>
    <s v="Mexico"/>
    <s v="Morelos"/>
    <s v="Cuernavaca"/>
    <s v="LATAM"/>
    <s v="MX-2013-159114"/>
    <x v="550"/>
    <s v="Medium"/>
    <s v="OFF-ST-10000619"/>
    <x v="542"/>
    <x v="0"/>
    <s v="Storage"/>
    <x v="7"/>
    <n v="86.76"/>
    <n v="131.4"/>
    <n v="657"/>
    <n v="0"/>
    <n v="223.2"/>
    <x v="0"/>
    <d v="2013-12-30T00:00:00"/>
    <d v="2013-12-30T00:00:00"/>
    <n v="5"/>
    <x v="1"/>
    <n v="0"/>
    <x v="4"/>
    <n v="25.713999999999999"/>
    <x v="2"/>
    <n v="52"/>
    <n v="0.33972602739726027"/>
    <n v="0"/>
    <x v="2"/>
    <m/>
    <m/>
    <m/>
    <m/>
  </r>
  <r>
    <n v="1543"/>
    <s v="MA-175603"/>
    <s v="Matt Abelman"/>
    <x v="1"/>
    <x v="0"/>
    <s v="Mexico"/>
    <s v="Morelos"/>
    <s v="Cuernavaca"/>
    <s v="LATAM"/>
    <s v="MX-2013-159114"/>
    <x v="550"/>
    <s v="Medium"/>
    <s v="OFF-BI-10000404"/>
    <x v="1004"/>
    <x v="0"/>
    <s v="Binders"/>
    <x v="0"/>
    <n v="4.7"/>
    <n v="7"/>
    <n v="21"/>
    <n v="0"/>
    <n v="6.9"/>
    <x v="0"/>
    <d v="2013-12-30T00:00:00"/>
    <d v="2013-12-30T00:00:00"/>
    <n v="5"/>
    <x v="1"/>
    <n v="0"/>
    <x v="4"/>
    <n v="1.274"/>
    <x v="2"/>
    <n v="52"/>
    <n v="0.32857142857142857"/>
    <n v="0"/>
    <x v="2"/>
    <m/>
    <m/>
    <m/>
    <m/>
  </r>
  <r>
    <n v="1544"/>
    <s v="EJ-141553"/>
    <s v="Eva Jacobs"/>
    <x v="0"/>
    <x v="1"/>
    <s v="Bolivia"/>
    <s v="Oruro"/>
    <s v="Oruro"/>
    <s v="LATAM"/>
    <s v="MX-2012-140396"/>
    <x v="551"/>
    <s v="Medium"/>
    <s v="FUR-CH-10004725"/>
    <x v="77"/>
    <x v="1"/>
    <s v="Chairs"/>
    <x v="2"/>
    <n v="31.98"/>
    <n v="38.5"/>
    <n v="77"/>
    <n v="0"/>
    <n v="13.04"/>
    <x v="0"/>
    <d v="2012-07-15T00:00:00"/>
    <d v="2012-07-15T00:00:00"/>
    <n v="5"/>
    <x v="1"/>
    <n v="0"/>
    <x v="3"/>
    <n v="4.5830000000000002"/>
    <x v="1"/>
    <n v="28"/>
    <n v="0.16935064935064933"/>
    <n v="0"/>
    <x v="2"/>
    <m/>
    <m/>
    <m/>
    <m/>
  </r>
  <r>
    <n v="1545"/>
    <s v="NB-186553"/>
    <s v="Nona Balk"/>
    <x v="2"/>
    <x v="2"/>
    <s v="Panama"/>
    <s v="Panama"/>
    <s v="Panama City"/>
    <s v="LATAM"/>
    <s v="US-2013-167101"/>
    <x v="552"/>
    <s v="Medium"/>
    <s v="OFF-FA-10004401"/>
    <x v="1005"/>
    <x v="0"/>
    <s v="Fasteners"/>
    <x v="2"/>
    <n v="5.3624000000000001"/>
    <n v="7.9106666666666676"/>
    <n v="9.4928000000000008"/>
    <n v="0.4"/>
    <n v="-1.232"/>
    <x v="0"/>
    <d v="2013-09-30T00:00:00"/>
    <d v="2013-10-02T00:00:00"/>
    <n v="7"/>
    <x v="0"/>
    <n v="2"/>
    <x v="4"/>
    <n v="0.60799999999999998"/>
    <x v="2"/>
    <n v="39"/>
    <n v="-0.1297825720546098"/>
    <n v="1"/>
    <x v="3"/>
    <m/>
    <m/>
    <m/>
    <m/>
  </r>
  <r>
    <n v="1546"/>
    <s v="BH-117103"/>
    <s v="Brosina Hoffman"/>
    <x v="0"/>
    <x v="2"/>
    <s v="Guatemala"/>
    <s v="Escuintla"/>
    <s v="Escuintla"/>
    <s v="LATAM"/>
    <s v="MX-2012-144449"/>
    <x v="437"/>
    <s v="Medium"/>
    <s v="OFF-BI-10000188"/>
    <x v="1006"/>
    <x v="0"/>
    <s v="Binders"/>
    <x v="0"/>
    <n v="3.566666666666666"/>
    <n v="3.6666666666666661"/>
    <n v="10.999999999999998"/>
    <n v="0"/>
    <n v="0.3"/>
    <x v="0"/>
    <d v="2012-12-13T00:00:00"/>
    <d v="2012-12-13T00:00:00"/>
    <n v="5"/>
    <x v="1"/>
    <n v="0"/>
    <x v="5"/>
    <n v="0.754"/>
    <x v="1"/>
    <n v="49"/>
    <n v="2.7272727272727275E-2"/>
    <n v="0"/>
    <x v="2"/>
    <m/>
    <m/>
    <m/>
    <m/>
  </r>
  <r>
    <n v="1547"/>
    <s v="JK-153703"/>
    <s v="Jay Kimmel"/>
    <x v="0"/>
    <x v="1"/>
    <s v="Paraguay"/>
    <s v="Central"/>
    <s v="Fernando de la Mora"/>
    <s v="LATAM"/>
    <s v="MX-2014-115105"/>
    <x v="493"/>
    <s v="Critical"/>
    <s v="OFF-SU-10000320"/>
    <x v="1007"/>
    <x v="0"/>
    <s v="Supplies"/>
    <x v="4"/>
    <n v="23.119999999999997"/>
    <n v="32"/>
    <n v="32"/>
    <n v="0"/>
    <n v="8.8800000000000008"/>
    <x v="1"/>
    <d v="2014-05-11T00:00:00"/>
    <d v="2014-05-11T00:00:00"/>
    <n v="3"/>
    <x v="1"/>
    <n v="0"/>
    <x v="0"/>
    <n v="7.2329999999999997"/>
    <x v="0"/>
    <n v="19"/>
    <n v="0.27750000000000002"/>
    <n v="0"/>
    <x v="2"/>
    <m/>
    <m/>
    <m/>
    <m/>
  </r>
  <r>
    <n v="1548"/>
    <s v="JK-153703"/>
    <s v="Jay Kimmel"/>
    <x v="0"/>
    <x v="1"/>
    <s v="Paraguay"/>
    <s v="Central"/>
    <s v="Fernando de la Mora"/>
    <s v="LATAM"/>
    <s v="MX-2014-115105"/>
    <x v="493"/>
    <s v="Critical"/>
    <s v="TEC-PH-10003870"/>
    <x v="360"/>
    <x v="2"/>
    <s v="Phones"/>
    <x v="6"/>
    <n v="80.191111111111113"/>
    <n v="91.111111111111114"/>
    <n v="820"/>
    <n v="0"/>
    <n v="98.28"/>
    <x v="1"/>
    <d v="2014-05-11T00:00:00"/>
    <d v="2014-05-12T00:00:00"/>
    <n v="4"/>
    <x v="0"/>
    <n v="1"/>
    <x v="0"/>
    <n v="229.08500000000001"/>
    <x v="0"/>
    <n v="19"/>
    <n v="0.11985365853658536"/>
    <n v="1"/>
    <x v="1"/>
    <m/>
    <m/>
    <m/>
    <m/>
  </r>
  <r>
    <n v="1549"/>
    <s v="KC-162553"/>
    <s v="Karen Carlisle"/>
    <x v="2"/>
    <x v="3"/>
    <s v="Dominican Republic"/>
    <s v="Santo Domingo"/>
    <s v="Santo Domingo"/>
    <s v="LATAM"/>
    <s v="US-2012-127908"/>
    <x v="499"/>
    <s v="High"/>
    <s v="OFF-SU-10003485"/>
    <x v="1008"/>
    <x v="0"/>
    <s v="Supplies"/>
    <x v="0"/>
    <n v="15.554666666666664"/>
    <n v="18.518333333333331"/>
    <n v="44.443999999999996"/>
    <n v="0.2"/>
    <n v="-2.2200000000000002"/>
    <x v="1"/>
    <d v="2012-04-24T00:00:00"/>
    <d v="2012-04-24T00:00:00"/>
    <n v="3"/>
    <x v="1"/>
    <n v="0"/>
    <x v="5"/>
    <n v="1.024"/>
    <x v="1"/>
    <n v="16"/>
    <n v="-4.9950499504995062E-2"/>
    <n v="0"/>
    <x v="2"/>
    <m/>
    <m/>
    <m/>
    <m/>
  </r>
  <r>
    <n v="1550"/>
    <s v="KC-162553"/>
    <s v="Karen Carlisle"/>
    <x v="2"/>
    <x v="3"/>
    <s v="Dominican Republic"/>
    <s v="Santo Domingo"/>
    <s v="Santo Domingo"/>
    <s v="LATAM"/>
    <s v="US-2012-127908"/>
    <x v="499"/>
    <s v="High"/>
    <s v="OFF-PA-10000745"/>
    <x v="680"/>
    <x v="0"/>
    <s v="Paper"/>
    <x v="0"/>
    <n v="7.8095999999999988"/>
    <n v="11.001999999999999"/>
    <n v="26.404800000000002"/>
    <n v="0.2"/>
    <n v="2.976"/>
    <x v="1"/>
    <d v="2012-04-24T00:00:00"/>
    <d v="2012-04-24T00:00:00"/>
    <n v="3"/>
    <x v="1"/>
    <n v="0"/>
    <x v="5"/>
    <n v="4.8810000000000002"/>
    <x v="1"/>
    <n v="16"/>
    <n v="0.11270678058534811"/>
    <n v="0"/>
    <x v="2"/>
    <m/>
    <m/>
    <m/>
    <m/>
  </r>
  <r>
    <n v="1551"/>
    <s v="JO-151453"/>
    <s v="Jack O'Briant"/>
    <x v="2"/>
    <x v="0"/>
    <s v="Mexico"/>
    <s v="Mexico"/>
    <s v="Huixquilucan"/>
    <s v="LATAM"/>
    <s v="MX-2014-118934"/>
    <x v="0"/>
    <s v="Medium"/>
    <s v="TEC-PH-10000931"/>
    <x v="303"/>
    <x v="2"/>
    <s v="Phones"/>
    <x v="2"/>
    <n v="79.58"/>
    <n v="86.5"/>
    <n v="173"/>
    <n v="0"/>
    <n v="13.84"/>
    <x v="0"/>
    <d v="2014-10-07T00:00:00"/>
    <d v="2014-10-07T00:00:00"/>
    <n v="5"/>
    <x v="1"/>
    <n v="0"/>
    <x v="0"/>
    <n v="10.345000000000001"/>
    <x v="0"/>
    <n v="40"/>
    <n v="0.08"/>
    <n v="0"/>
    <x v="2"/>
    <m/>
    <m/>
    <m/>
    <m/>
  </r>
  <r>
    <n v="1552"/>
    <s v="EM-140653"/>
    <s v="Erin Mull"/>
    <x v="0"/>
    <x v="2"/>
    <s v="Nicaragua"/>
    <s v="Chinandega"/>
    <s v="Chinandega"/>
    <s v="LATAM"/>
    <s v="MX-2014-106152"/>
    <x v="198"/>
    <s v="Medium"/>
    <s v="TEC-CO-10001037"/>
    <x v="1009"/>
    <x v="2"/>
    <s v="Copiers"/>
    <x v="2"/>
    <n v="87.595179920000007"/>
    <n v="95.175571062124249"/>
    <n v="189.97043984000001"/>
    <n v="2E-3"/>
    <n v="14.78008"/>
    <x v="0"/>
    <d v="2014-06-10T00:00:00"/>
    <d v="2014-06-10T00:00:00"/>
    <n v="5"/>
    <x v="1"/>
    <n v="0"/>
    <x v="0"/>
    <n v="0.47899999999999998"/>
    <x v="0"/>
    <n v="23"/>
    <n v="7.7801999155491339E-2"/>
    <n v="0"/>
    <x v="2"/>
    <m/>
    <m/>
    <m/>
    <m/>
  </r>
  <r>
    <n v="1553"/>
    <s v="AA-106453"/>
    <s v="Anna Andreadi"/>
    <x v="0"/>
    <x v="0"/>
    <s v="Mexico"/>
    <s v="Mexico"/>
    <s v="Ixtapaluca"/>
    <s v="LATAM"/>
    <s v="MX-2013-118955"/>
    <x v="92"/>
    <s v="High"/>
    <s v="TEC-AC-10000110"/>
    <x v="1010"/>
    <x v="2"/>
    <s v="Accessories"/>
    <x v="0"/>
    <n v="27.88666666666667"/>
    <n v="38.666666666666671"/>
    <n v="116.00000000000001"/>
    <n v="0"/>
    <n v="32.340000000000003"/>
    <x v="2"/>
    <d v="2013-12-22T00:00:00"/>
    <d v="2013-12-22T00:00:00"/>
    <n v="2"/>
    <x v="1"/>
    <n v="0"/>
    <x v="2"/>
    <n v="23.434000000000001"/>
    <x v="2"/>
    <n v="51"/>
    <n v="0.27879310344827585"/>
    <n v="0"/>
    <x v="2"/>
    <m/>
    <m/>
    <m/>
    <m/>
  </r>
  <r>
    <n v="1554"/>
    <s v="DW-135853"/>
    <s v="Dorothy Wardle"/>
    <x v="2"/>
    <x v="2"/>
    <s v="Nicaragua"/>
    <s v="Masaya"/>
    <s v="Masaya"/>
    <s v="LATAM"/>
    <s v="MX-2011-131828"/>
    <x v="553"/>
    <s v="Medium"/>
    <s v="TEC-CO-10002768"/>
    <x v="1011"/>
    <x v="2"/>
    <s v="Copiers"/>
    <x v="4"/>
    <n v="139.47898360000008"/>
    <n v="196.2797430861724"/>
    <n v="195.88718360000007"/>
    <n v="2E-3"/>
    <n v="56.408200000000001"/>
    <x v="1"/>
    <d v="2011-09-03T00:00:00"/>
    <d v="2011-09-03T00:00:00"/>
    <n v="3"/>
    <x v="1"/>
    <n v="0"/>
    <x v="4"/>
    <n v="17.585000000000001"/>
    <x v="3"/>
    <n v="36"/>
    <n v="0.28796268833587935"/>
    <n v="0"/>
    <x v="2"/>
    <m/>
    <m/>
    <m/>
    <m/>
  </r>
  <r>
    <n v="1555"/>
    <s v="LH-167503"/>
    <s v="Larry Hughes"/>
    <x v="0"/>
    <x v="2"/>
    <s v="El Salvador"/>
    <s v="San Salvador"/>
    <s v="San Salvador"/>
    <s v="LATAM"/>
    <s v="MX-2012-143889"/>
    <x v="554"/>
    <s v="High"/>
    <s v="OFF-ST-10002423"/>
    <x v="1012"/>
    <x v="0"/>
    <s v="Storage"/>
    <x v="0"/>
    <n v="22.566666666666674"/>
    <n v="32.666666666666671"/>
    <n v="98.000000000000014"/>
    <n v="0"/>
    <n v="30.3"/>
    <x v="0"/>
    <d v="2012-01-09T00:00:00"/>
    <d v="2012-01-12T00:00:00"/>
    <n v="8"/>
    <x v="0"/>
    <n v="3"/>
    <x v="4"/>
    <n v="10.944000000000001"/>
    <x v="1"/>
    <n v="1"/>
    <n v="0.30918367346938774"/>
    <n v="1"/>
    <x v="0"/>
    <m/>
    <m/>
    <m/>
    <m/>
  </r>
  <r>
    <n v="1556"/>
    <s v="BO-113503"/>
    <s v="Bill Overfelt"/>
    <x v="2"/>
    <x v="2"/>
    <s v="El Salvador"/>
    <s v="San Salvador"/>
    <s v="San Salvador"/>
    <s v="LATAM"/>
    <s v="MX-2011-157679"/>
    <x v="183"/>
    <s v="Medium"/>
    <s v="OFF-ST-10000718"/>
    <x v="1013"/>
    <x v="0"/>
    <s v="Storage"/>
    <x v="2"/>
    <n v="13.46"/>
    <n v="17.5"/>
    <n v="35"/>
    <n v="0"/>
    <n v="8.08"/>
    <x v="0"/>
    <d v="2011-10-25T00:00:00"/>
    <d v="2011-10-25T00:00:00"/>
    <n v="5"/>
    <x v="1"/>
    <n v="0"/>
    <x v="0"/>
    <n v="2.9769999999999999"/>
    <x v="3"/>
    <n v="43"/>
    <n v="0.23085714285714287"/>
    <n v="0"/>
    <x v="2"/>
    <m/>
    <m/>
    <m/>
    <m/>
  </r>
  <r>
    <n v="1557"/>
    <s v="SC-202603"/>
    <s v="Scott Cohen"/>
    <x v="2"/>
    <x v="0"/>
    <s v="Mexico"/>
    <s v="Jalisco"/>
    <s v="Zapopan"/>
    <s v="LATAM"/>
    <s v="MX-2013-105333"/>
    <x v="555"/>
    <s v="Medium"/>
    <s v="OFF-AR-10002677"/>
    <x v="287"/>
    <x v="0"/>
    <s v="Art"/>
    <x v="3"/>
    <n v="9.31"/>
    <n v="11.75"/>
    <n v="47"/>
    <n v="0"/>
    <n v="9.76"/>
    <x v="0"/>
    <d v="2013-10-30T00:00:00"/>
    <d v="2013-10-30T00:00:00"/>
    <n v="5"/>
    <x v="1"/>
    <n v="0"/>
    <x v="2"/>
    <n v="4.7320000000000002"/>
    <x v="2"/>
    <n v="43"/>
    <n v="0.20765957446808511"/>
    <n v="0"/>
    <x v="2"/>
    <m/>
    <m/>
    <m/>
    <m/>
  </r>
  <r>
    <n v="1558"/>
    <s v="SC-202603"/>
    <s v="Scott Cohen"/>
    <x v="2"/>
    <x v="0"/>
    <s v="Mexico"/>
    <s v="Jalisco"/>
    <s v="Zapopan"/>
    <s v="LATAM"/>
    <s v="MX-2013-105333"/>
    <x v="555"/>
    <s v="Medium"/>
    <s v="OFF-ST-10000496"/>
    <x v="293"/>
    <x v="0"/>
    <s v="Storage"/>
    <x v="0"/>
    <n v="9.7999999999999989"/>
    <n v="15"/>
    <n v="45"/>
    <n v="0"/>
    <n v="15.6"/>
    <x v="0"/>
    <d v="2013-10-30T00:00:00"/>
    <d v="2013-10-30T00:00:00"/>
    <n v="5"/>
    <x v="1"/>
    <n v="0"/>
    <x v="2"/>
    <n v="1.909"/>
    <x v="2"/>
    <n v="43"/>
    <n v="0.34666666666666668"/>
    <n v="0"/>
    <x v="2"/>
    <m/>
    <m/>
    <m/>
    <m/>
  </r>
  <r>
    <n v="1559"/>
    <s v="MR-175453"/>
    <s v="Mathew Reese"/>
    <x v="1"/>
    <x v="3"/>
    <s v="Cuba"/>
    <s v="Villa Clara"/>
    <s v="Santa Clara"/>
    <s v="LATAM"/>
    <s v="MX-2013-142846"/>
    <x v="145"/>
    <s v="Medium"/>
    <s v="OFF-BI-10004195"/>
    <x v="563"/>
    <x v="0"/>
    <s v="Binders"/>
    <x v="3"/>
    <n v="9.3000000000000007"/>
    <n v="10"/>
    <n v="40"/>
    <n v="0"/>
    <n v="2.8"/>
    <x v="0"/>
    <d v="2013-04-16T00:00:00"/>
    <d v="2013-04-16T00:00:00"/>
    <n v="5"/>
    <x v="1"/>
    <n v="0"/>
    <x v="0"/>
    <n v="3.2730000000000001"/>
    <x v="2"/>
    <n v="15"/>
    <n v="6.9999999999999993E-2"/>
    <n v="0"/>
    <x v="2"/>
    <m/>
    <m/>
    <m/>
    <m/>
  </r>
  <r>
    <n v="1560"/>
    <s v="JL-151753"/>
    <s v="James Lanier"/>
    <x v="1"/>
    <x v="3"/>
    <s v="Dominican Republic"/>
    <s v="Santiago"/>
    <s v="Santiago de los Caballeros"/>
    <s v="LATAM"/>
    <s v="US-2014-102197"/>
    <x v="556"/>
    <s v="Medium"/>
    <s v="OFF-BI-10002062"/>
    <x v="668"/>
    <x v="0"/>
    <s v="Binders"/>
    <x v="4"/>
    <n v="4.1776"/>
    <n v="5.0369999999999999"/>
    <n v="4.0296000000000003"/>
    <n v="0.2"/>
    <n v="-0.14799999999999999"/>
    <x v="0"/>
    <d v="2014-04-16T00:00:00"/>
    <d v="2014-04-16T00:00:00"/>
    <n v="5"/>
    <x v="1"/>
    <n v="0"/>
    <x v="2"/>
    <n v="0.32200000000000001"/>
    <x v="0"/>
    <n v="15"/>
    <n v="-3.6728211236847323E-2"/>
    <n v="0"/>
    <x v="2"/>
    <m/>
    <m/>
    <m/>
    <m/>
  </r>
  <r>
    <n v="1561"/>
    <s v="SS-205153"/>
    <s v="Shirley Schmidt"/>
    <x v="1"/>
    <x v="2"/>
    <s v="El Salvador"/>
    <s v="Cuscatlan"/>
    <s v="San Martin"/>
    <s v="LATAM"/>
    <s v="MX-2013-115511"/>
    <x v="6"/>
    <s v="Medium"/>
    <s v="FUR-FU-10004339"/>
    <x v="587"/>
    <x v="1"/>
    <s v="Furnishings"/>
    <x v="0"/>
    <n v="56.473333333333336"/>
    <n v="73.333333333333343"/>
    <n v="220.00000000000003"/>
    <n v="0"/>
    <n v="50.58"/>
    <x v="0"/>
    <d v="2013-07-01T00:00:00"/>
    <d v="2013-07-04T00:00:00"/>
    <n v="8"/>
    <x v="0"/>
    <n v="3"/>
    <x v="4"/>
    <n v="7.4340000000000002"/>
    <x v="2"/>
    <n v="26"/>
    <n v="0.22990909090909087"/>
    <n v="1"/>
    <x v="0"/>
    <m/>
    <m/>
    <m/>
    <m/>
  </r>
  <r>
    <n v="1562"/>
    <s v="RS-197653"/>
    <s v="Roland Schwarz"/>
    <x v="2"/>
    <x v="2"/>
    <s v="Nicaragua"/>
    <s v="Managua"/>
    <s v="Managua"/>
    <s v="LATAM"/>
    <s v="MX-2013-102260"/>
    <x v="557"/>
    <s v="High"/>
    <s v="FUR-CH-10003109"/>
    <x v="217"/>
    <x v="1"/>
    <s v="Chairs"/>
    <x v="2"/>
    <n v="73.56"/>
    <n v="95.5"/>
    <n v="191"/>
    <n v="0"/>
    <n v="43.88"/>
    <x v="1"/>
    <d v="2013-08-30T00:00:00"/>
    <d v="2013-08-30T00:00:00"/>
    <n v="3"/>
    <x v="1"/>
    <n v="0"/>
    <x v="3"/>
    <n v="15.568"/>
    <x v="2"/>
    <n v="35"/>
    <n v="0.22973821989528798"/>
    <n v="0"/>
    <x v="2"/>
    <m/>
    <m/>
    <m/>
    <m/>
  </r>
  <r>
    <n v="1563"/>
    <s v="JK-160903"/>
    <s v="Juliana Krohn"/>
    <x v="0"/>
    <x v="3"/>
    <s v="Dominican Republic"/>
    <s v="Santo Domingo"/>
    <s v="Santo Domingo"/>
    <s v="LATAM"/>
    <s v="MX-2013-121062"/>
    <x v="135"/>
    <s v="Medium"/>
    <s v="OFF-LA-10002848"/>
    <x v="1014"/>
    <x v="0"/>
    <s v="Labels"/>
    <x v="4"/>
    <n v="4.780800000000001"/>
    <n v="7.2460000000000004"/>
    <n v="5.7968000000000011"/>
    <n v="0.2"/>
    <n v="1.016"/>
    <x v="0"/>
    <d v="2013-09-10T00:00:00"/>
    <d v="2013-09-10T00:00:00"/>
    <n v="5"/>
    <x v="1"/>
    <n v="0"/>
    <x v="0"/>
    <n v="0.30399999999999999"/>
    <x v="2"/>
    <n v="36"/>
    <n v="0.17526911399392767"/>
    <n v="0"/>
    <x v="2"/>
    <m/>
    <m/>
    <m/>
    <m/>
  </r>
  <r>
    <n v="1564"/>
    <s v="IL-151003"/>
    <s v="Ivan Liston"/>
    <x v="0"/>
    <x v="1"/>
    <s v="Colombia"/>
    <s v="Risaralda"/>
    <s v="Pereira"/>
    <s v="LATAM"/>
    <s v="MX-2013-150308"/>
    <x v="126"/>
    <s v="Medium"/>
    <s v="OFF-PA-10004359"/>
    <x v="1015"/>
    <x v="0"/>
    <s v="Paper"/>
    <x v="2"/>
    <n v="12.76"/>
    <n v="17.5"/>
    <n v="35"/>
    <n v="0"/>
    <n v="9.48"/>
    <x v="0"/>
    <d v="2013-07-09T00:00:00"/>
    <d v="2013-07-09T00:00:00"/>
    <n v="5"/>
    <x v="1"/>
    <n v="0"/>
    <x v="0"/>
    <n v="1.9790000000000001"/>
    <x v="2"/>
    <n v="27"/>
    <n v="0.27085714285714285"/>
    <n v="0"/>
    <x v="2"/>
    <m/>
    <m/>
    <m/>
    <m/>
  </r>
  <r>
    <n v="1565"/>
    <s v="IL-151003"/>
    <s v="Ivan Liston"/>
    <x v="0"/>
    <x v="1"/>
    <s v="Colombia"/>
    <s v="Risaralda"/>
    <s v="Pereira"/>
    <s v="LATAM"/>
    <s v="MX-2013-150308"/>
    <x v="126"/>
    <s v="Medium"/>
    <s v="OFF-ST-10000560"/>
    <x v="1016"/>
    <x v="0"/>
    <s v="Storage"/>
    <x v="6"/>
    <n v="30.455555555555559"/>
    <n v="38.555555555555557"/>
    <n v="347"/>
    <n v="0"/>
    <n v="72.900000000000006"/>
    <x v="0"/>
    <d v="2013-07-09T00:00:00"/>
    <d v="2013-07-09T00:00:00"/>
    <n v="5"/>
    <x v="1"/>
    <n v="0"/>
    <x v="0"/>
    <n v="28.687999999999999"/>
    <x v="2"/>
    <n v="27"/>
    <n v="0.21008645533141213"/>
    <n v="0"/>
    <x v="2"/>
    <m/>
    <m/>
    <m/>
    <m/>
  </r>
  <r>
    <n v="1566"/>
    <s v="CC-126703"/>
    <s v="Craig Carreira"/>
    <x v="0"/>
    <x v="0"/>
    <s v="Mexico"/>
    <s v="Nuevo Leon"/>
    <s v="Monterrey"/>
    <s v="LATAM"/>
    <s v="MX-2011-155530"/>
    <x v="558"/>
    <s v="High"/>
    <s v="OFF-LA-10001484"/>
    <x v="876"/>
    <x v="0"/>
    <s v="Labels"/>
    <x v="3"/>
    <n v="3.36"/>
    <n v="6"/>
    <n v="24"/>
    <n v="0"/>
    <n v="10.56"/>
    <x v="2"/>
    <d v="2011-05-29T00:00:00"/>
    <d v="2011-05-29T00:00:00"/>
    <n v="2"/>
    <x v="1"/>
    <n v="0"/>
    <x v="2"/>
    <n v="2.5920000000000001"/>
    <x v="3"/>
    <n v="22"/>
    <n v="0.44"/>
    <n v="0"/>
    <x v="2"/>
    <m/>
    <m/>
    <m/>
    <m/>
  </r>
  <r>
    <n v="1567"/>
    <s v="CC-126703"/>
    <s v="Craig Carreira"/>
    <x v="0"/>
    <x v="0"/>
    <s v="Mexico"/>
    <s v="Nuevo Leon"/>
    <s v="Monterrey"/>
    <s v="LATAM"/>
    <s v="MX-2011-155530"/>
    <x v="558"/>
    <s v="High"/>
    <s v="FUR-FU-10004823"/>
    <x v="1017"/>
    <x v="1"/>
    <s v="Furnishings"/>
    <x v="0"/>
    <n v="31.670399999999997"/>
    <n v="38.890666666666668"/>
    <n v="70.003199999999993"/>
    <n v="0.4"/>
    <n v="-25.007999999999999"/>
    <x v="2"/>
    <d v="2011-05-29T00:00:00"/>
    <d v="2011-05-30T00:00:00"/>
    <n v="3"/>
    <x v="0"/>
    <n v="1"/>
    <x v="2"/>
    <n v="7.5979999999999999"/>
    <x v="3"/>
    <n v="22"/>
    <n v="-0.35724081184860124"/>
    <n v="1"/>
    <x v="1"/>
    <m/>
    <m/>
    <m/>
    <m/>
  </r>
  <r>
    <n v="1568"/>
    <s v="AP-107203"/>
    <s v="Anne Pryor"/>
    <x v="1"/>
    <x v="2"/>
    <s v="Nicaragua"/>
    <s v="Managua"/>
    <s v="Tipitapa"/>
    <s v="LATAM"/>
    <s v="MX-2014-140872"/>
    <x v="559"/>
    <s v="High"/>
    <s v="FUR-BO-10004113"/>
    <x v="65"/>
    <x v="1"/>
    <s v="Bookcases"/>
    <x v="2"/>
    <n v="154.47999999999999"/>
    <n v="291.5"/>
    <n v="583"/>
    <n v="0"/>
    <n v="274.04000000000002"/>
    <x v="1"/>
    <d v="2014-07-08T00:00:00"/>
    <d v="2014-07-08T00:00:00"/>
    <n v="3"/>
    <x v="1"/>
    <n v="0"/>
    <x v="5"/>
    <n v="71.447000000000003"/>
    <x v="0"/>
    <n v="27"/>
    <n v="0.4700514579759863"/>
    <n v="0"/>
    <x v="2"/>
    <m/>
    <m/>
    <m/>
    <m/>
  </r>
  <r>
    <n v="1569"/>
    <s v="NP-183253"/>
    <s v="Naresj Patel"/>
    <x v="0"/>
    <x v="0"/>
    <s v="Mexico"/>
    <s v="Chihuahua"/>
    <s v="Juarez"/>
    <s v="LATAM"/>
    <s v="US-2014-133193"/>
    <x v="330"/>
    <s v="Critical"/>
    <s v="FUR-FU-10003283"/>
    <x v="500"/>
    <x v="1"/>
    <s v="Furnishings"/>
    <x v="10"/>
    <n v="11.281599999999997"/>
    <n v="17.395999999999997"/>
    <n v="104.37599999999999"/>
    <n v="0.4"/>
    <n v="-8.44"/>
    <x v="2"/>
    <d v="2014-08-02T00:00:00"/>
    <d v="2014-08-02T00:00:00"/>
    <n v="2"/>
    <x v="1"/>
    <n v="0"/>
    <x v="0"/>
    <n v="27.099"/>
    <x v="0"/>
    <n v="31"/>
    <n v="-8.0861500728136734E-2"/>
    <n v="0"/>
    <x v="2"/>
    <m/>
    <m/>
    <m/>
    <m/>
  </r>
  <r>
    <n v="1570"/>
    <s v="NP-183253"/>
    <s v="Naresj Patel"/>
    <x v="0"/>
    <x v="0"/>
    <s v="Mexico"/>
    <s v="Chihuahua"/>
    <s v="Juarez"/>
    <s v="LATAM"/>
    <s v="US-2014-133193"/>
    <x v="330"/>
    <s v="Critical"/>
    <s v="TEC-PH-10004182"/>
    <x v="792"/>
    <x v="2"/>
    <s v="Phones"/>
    <x v="3"/>
    <n v="317.12"/>
    <n v="428.5"/>
    <n v="1714"/>
    <n v="0"/>
    <n v="445.52"/>
    <x v="2"/>
    <d v="2014-08-02T00:00:00"/>
    <d v="2014-08-02T00:00:00"/>
    <n v="2"/>
    <x v="1"/>
    <n v="0"/>
    <x v="0"/>
    <n v="728.96799999999996"/>
    <x v="0"/>
    <n v="31"/>
    <n v="0.25992998833138853"/>
    <n v="0"/>
    <x v="2"/>
    <m/>
    <m/>
    <m/>
    <m/>
  </r>
  <r>
    <n v="1571"/>
    <s v="FW-143953"/>
    <s v="Fred Wasserman"/>
    <x v="2"/>
    <x v="1"/>
    <s v="Brazil"/>
    <s v="Sao Paulo"/>
    <s v="Sao Jose dos Campos"/>
    <s v="LATAM"/>
    <s v="MX-2013-137953"/>
    <x v="560"/>
    <s v="High"/>
    <s v="FUR-FU-10002485"/>
    <x v="1018"/>
    <x v="1"/>
    <s v="Furnishings"/>
    <x v="3"/>
    <n v="23.46"/>
    <n v="34.5"/>
    <n v="138"/>
    <n v="0"/>
    <n v="44.16"/>
    <x v="1"/>
    <d v="2013-10-27T00:00:00"/>
    <d v="2013-10-27T00:00:00"/>
    <n v="3"/>
    <x v="1"/>
    <n v="0"/>
    <x v="0"/>
    <n v="28.684999999999999"/>
    <x v="2"/>
    <n v="43"/>
    <n v="0.31999999999999995"/>
    <n v="0"/>
    <x v="2"/>
    <m/>
    <m/>
    <m/>
    <m/>
  </r>
  <r>
    <n v="1572"/>
    <s v="RM-197503"/>
    <s v="Roland Murray"/>
    <x v="0"/>
    <x v="1"/>
    <s v="Argentina"/>
    <s v="Santa Fe"/>
    <s v="Santa Fe"/>
    <s v="LATAM"/>
    <s v="US-2012-102484"/>
    <x v="385"/>
    <s v="Medium"/>
    <s v="OFF-ST-10003409"/>
    <x v="421"/>
    <x v="0"/>
    <s v="Storage"/>
    <x v="0"/>
    <n v="67.826399999999978"/>
    <n v="96.583999999999989"/>
    <n v="173.85119999999998"/>
    <n v="0.4"/>
    <n v="-29.628"/>
    <x v="0"/>
    <d v="2012-10-28T00:00:00"/>
    <d v="2012-10-28T00:00:00"/>
    <n v="5"/>
    <x v="1"/>
    <n v="0"/>
    <x v="3"/>
    <n v="11.365"/>
    <x v="1"/>
    <n v="43"/>
    <n v="-0.17042160192164335"/>
    <n v="0"/>
    <x v="2"/>
    <m/>
    <m/>
    <m/>
    <m/>
  </r>
  <r>
    <n v="1573"/>
    <s v="TS-211603"/>
    <s v="Theresa Swint"/>
    <x v="2"/>
    <x v="2"/>
    <s v="Guatemala"/>
    <s v="Guatemala"/>
    <s v="Mixco"/>
    <s v="LATAM"/>
    <s v="MX-2014-134418"/>
    <x v="108"/>
    <s v="High"/>
    <s v="FUR-CH-10001819"/>
    <x v="379"/>
    <x v="1"/>
    <s v="Chairs"/>
    <x v="5"/>
    <n v="26.388571428571428"/>
    <n v="45.428571428571431"/>
    <n v="318"/>
    <n v="0"/>
    <n v="133.28"/>
    <x v="1"/>
    <d v="2014-12-26T00:00:00"/>
    <d v="2014-12-26T00:00:00"/>
    <n v="3"/>
    <x v="1"/>
    <n v="0"/>
    <x v="3"/>
    <n v="28.231999999999999"/>
    <x v="0"/>
    <n v="52"/>
    <n v="0.41911949685534594"/>
    <n v="0"/>
    <x v="2"/>
    <m/>
    <m/>
    <m/>
    <m/>
  </r>
  <r>
    <n v="1574"/>
    <s v="TS-211603"/>
    <s v="Theresa Swint"/>
    <x v="2"/>
    <x v="2"/>
    <s v="Guatemala"/>
    <s v="Guatemala"/>
    <s v="Mixco"/>
    <s v="LATAM"/>
    <s v="MX-2014-134418"/>
    <x v="108"/>
    <s v="High"/>
    <s v="OFF-EN-10004989"/>
    <x v="427"/>
    <x v="0"/>
    <s v="Envelopes"/>
    <x v="0"/>
    <n v="16.739999999999998"/>
    <n v="18"/>
    <n v="54"/>
    <n v="0"/>
    <n v="3.78"/>
    <x v="1"/>
    <d v="2014-12-26T00:00:00"/>
    <d v="2014-12-26T00:00:00"/>
    <n v="3"/>
    <x v="1"/>
    <n v="0"/>
    <x v="3"/>
    <n v="8.2379999999999995"/>
    <x v="0"/>
    <n v="52"/>
    <n v="6.9999999999999993E-2"/>
    <n v="0"/>
    <x v="2"/>
    <m/>
    <m/>
    <m/>
    <m/>
  </r>
  <r>
    <n v="1575"/>
    <s v="DD-135703"/>
    <s v="Dorothy Dickinson"/>
    <x v="0"/>
    <x v="1"/>
    <s v="Brazil"/>
    <s v="Minas Gerais"/>
    <s v="Itauna"/>
    <s v="LATAM"/>
    <s v="MX-2012-136098"/>
    <x v="561"/>
    <s v="Medium"/>
    <s v="OFF-BI-10003112"/>
    <x v="1019"/>
    <x v="0"/>
    <s v="Binders"/>
    <x v="2"/>
    <n v="5.18"/>
    <n v="9"/>
    <n v="18"/>
    <n v="0"/>
    <n v="7.64"/>
    <x v="0"/>
    <d v="2012-11-03T00:00:00"/>
    <d v="2012-11-04T00:00:00"/>
    <n v="6"/>
    <x v="0"/>
    <n v="1"/>
    <x v="1"/>
    <n v="1.0880000000000001"/>
    <x v="1"/>
    <n v="44"/>
    <n v="0.4244444444444444"/>
    <n v="1"/>
    <x v="1"/>
    <m/>
    <m/>
    <m/>
    <m/>
  </r>
  <r>
    <n v="1576"/>
    <s v="PO-188653"/>
    <s v="Patrick O'Donnell"/>
    <x v="0"/>
    <x v="3"/>
    <s v="Dominican Republic"/>
    <s v="Santiago"/>
    <s v="Santiago de los Caballeros"/>
    <s v="LATAM"/>
    <s v="US-2012-156860"/>
    <x v="243"/>
    <s v="Medium"/>
    <s v="OFF-AR-10001402"/>
    <x v="55"/>
    <x v="0"/>
    <s v="Art"/>
    <x v="9"/>
    <n v="11.851466666666662"/>
    <n v="13.059333333333329"/>
    <n v="62.684799999999989"/>
    <n v="0.2"/>
    <n v="-8.4239999999999995"/>
    <x v="0"/>
    <d v="2012-12-16T00:00:00"/>
    <d v="2012-12-17T00:00:00"/>
    <n v="6"/>
    <x v="0"/>
    <n v="1"/>
    <x v="3"/>
    <n v="3.5070000000000001"/>
    <x v="1"/>
    <n v="50"/>
    <n v="-0.13438664556638932"/>
    <n v="1"/>
    <x v="1"/>
    <m/>
    <m/>
    <m/>
    <m/>
  </r>
  <r>
    <n v="1577"/>
    <s v="PO-188653"/>
    <s v="Patrick O'Donnell"/>
    <x v="0"/>
    <x v="3"/>
    <s v="Dominican Republic"/>
    <s v="Santiago"/>
    <s v="Santiago de los Caballeros"/>
    <s v="LATAM"/>
    <s v="US-2012-156860"/>
    <x v="243"/>
    <s v="Medium"/>
    <s v="OFF-LA-10004164"/>
    <x v="974"/>
    <x v="0"/>
    <s v="Labels"/>
    <x v="4"/>
    <n v="6.5919999999999996"/>
    <n v="8.6649999999999991"/>
    <n v="6.9319999999999995"/>
    <n v="0.2"/>
    <n v="0.34"/>
    <x v="0"/>
    <d v="2012-12-16T00:00:00"/>
    <d v="2012-12-16T00:00:00"/>
    <n v="5"/>
    <x v="1"/>
    <n v="0"/>
    <x v="3"/>
    <n v="0.48699999999999999"/>
    <x v="1"/>
    <n v="50"/>
    <n v="4.9047893825735725E-2"/>
    <n v="0"/>
    <x v="2"/>
    <m/>
    <m/>
    <m/>
    <m/>
  </r>
  <r>
    <n v="1578"/>
    <s v="PO-188653"/>
    <s v="Patrick O'Donnell"/>
    <x v="0"/>
    <x v="3"/>
    <s v="Dominican Republic"/>
    <s v="Santiago"/>
    <s v="Santiago de los Caballeros"/>
    <s v="LATAM"/>
    <s v="US-2012-156860"/>
    <x v="243"/>
    <s v="Medium"/>
    <s v="OFF-EN-10000857"/>
    <x v="123"/>
    <x v="0"/>
    <s v="Envelopes"/>
    <x v="5"/>
    <n v="31.424685714285715"/>
    <n v="32.290857142857142"/>
    <n v="180.8288"/>
    <n v="0.2"/>
    <n v="-39.143999999999998"/>
    <x v="0"/>
    <d v="2012-12-16T00:00:00"/>
    <d v="2012-12-18T00:00:00"/>
    <n v="7"/>
    <x v="0"/>
    <n v="2"/>
    <x v="3"/>
    <n v="14.731999999999999"/>
    <x v="1"/>
    <n v="50"/>
    <n v="-0.21646994284096338"/>
    <n v="1"/>
    <x v="3"/>
    <m/>
    <m/>
    <m/>
    <m/>
  </r>
  <r>
    <n v="1579"/>
    <s v="PO-188653"/>
    <s v="Patrick O'Donnell"/>
    <x v="0"/>
    <x v="3"/>
    <s v="Dominican Republic"/>
    <s v="Santiago"/>
    <s v="Santiago de los Caballeros"/>
    <s v="LATAM"/>
    <s v="US-2012-156860"/>
    <x v="243"/>
    <s v="Medium"/>
    <s v="OFF-AR-10003031"/>
    <x v="659"/>
    <x v="0"/>
    <s v="Art"/>
    <x v="5"/>
    <n v="9.5792000000000002"/>
    <n v="10.328999999999999"/>
    <n v="57.842399999999998"/>
    <n v="0.2"/>
    <n v="-9.2119999999999997"/>
    <x v="0"/>
    <d v="2012-12-16T00:00:00"/>
    <d v="2012-12-18T00:00:00"/>
    <n v="7"/>
    <x v="0"/>
    <n v="2"/>
    <x v="3"/>
    <n v="6.0250000000000004"/>
    <x v="1"/>
    <n v="50"/>
    <n v="-0.15926033497918482"/>
    <n v="1"/>
    <x v="3"/>
    <m/>
    <m/>
    <m/>
    <m/>
  </r>
  <r>
    <n v="1580"/>
    <s v="PO-188653"/>
    <s v="Patrick O'Donnell"/>
    <x v="0"/>
    <x v="3"/>
    <s v="Dominican Republic"/>
    <s v="Santiago"/>
    <s v="Santiago de los Caballeros"/>
    <s v="LATAM"/>
    <s v="US-2012-156860"/>
    <x v="243"/>
    <s v="Medium"/>
    <s v="FUR-BO-10002981"/>
    <x v="1020"/>
    <x v="1"/>
    <s v="Bookcases"/>
    <x v="2"/>
    <n v="82.847200000000015"/>
    <n v="120.99866666666669"/>
    <n v="145.19840000000002"/>
    <n v="0.4"/>
    <n v="-20.495999999999999"/>
    <x v="0"/>
    <d v="2012-12-16T00:00:00"/>
    <d v="2012-12-17T00:00:00"/>
    <n v="6"/>
    <x v="0"/>
    <n v="1"/>
    <x v="3"/>
    <n v="11.965"/>
    <x v="1"/>
    <n v="50"/>
    <n v="-0.14115858025983755"/>
    <n v="1"/>
    <x v="1"/>
    <m/>
    <m/>
    <m/>
    <m/>
  </r>
  <r>
    <n v="1581"/>
    <s v="PO-188653"/>
    <s v="Patrick O'Donnell"/>
    <x v="0"/>
    <x v="3"/>
    <s v="Dominican Republic"/>
    <s v="Santiago"/>
    <s v="Santiago de los Caballeros"/>
    <s v="LATAM"/>
    <s v="US-2012-156860"/>
    <x v="243"/>
    <s v="Medium"/>
    <s v="TEC-CO-10003931"/>
    <x v="1021"/>
    <x v="2"/>
    <s v="Copiers"/>
    <x v="2"/>
    <n v="220.49387232000001"/>
    <n v="222.62369964912281"/>
    <n v="355.30742464000002"/>
    <n v="0.20200000000000001"/>
    <n v="-85.680319999999995"/>
    <x v="0"/>
    <d v="2012-12-16T00:00:00"/>
    <d v="2012-12-18T00:00:00"/>
    <n v="7"/>
    <x v="0"/>
    <n v="2"/>
    <x v="3"/>
    <n v="22.013999999999999"/>
    <x v="1"/>
    <n v="50"/>
    <n v="-0.24114418685962416"/>
    <n v="1"/>
    <x v="3"/>
    <m/>
    <m/>
    <m/>
    <m/>
  </r>
  <r>
    <n v="1582"/>
    <s v="PO-188653"/>
    <s v="Patrick O'Donnell"/>
    <x v="0"/>
    <x v="3"/>
    <s v="Dominican Republic"/>
    <s v="Santiago"/>
    <s v="Santiago de los Caballeros"/>
    <s v="LATAM"/>
    <s v="US-2012-156860"/>
    <x v="243"/>
    <s v="Medium"/>
    <s v="OFF-AR-10002380"/>
    <x v="777"/>
    <x v="0"/>
    <s v="Art"/>
    <x v="0"/>
    <n v="10.907200000000001"/>
    <n v="12.689"/>
    <n v="30.453600000000002"/>
    <n v="0.2"/>
    <n v="-2.2679999999999998"/>
    <x v="0"/>
    <d v="2012-12-16T00:00:00"/>
    <d v="2012-12-16T00:00:00"/>
    <n v="5"/>
    <x v="1"/>
    <n v="0"/>
    <x v="3"/>
    <n v="2.0699999999999998"/>
    <x v="1"/>
    <n v="50"/>
    <n v="-7.4473953818267782E-2"/>
    <n v="0"/>
    <x v="2"/>
    <m/>
    <m/>
    <m/>
    <m/>
  </r>
  <r>
    <n v="1583"/>
    <s v="PO-188653"/>
    <s v="Patrick O'Donnell"/>
    <x v="0"/>
    <x v="3"/>
    <s v="Dominican Republic"/>
    <s v="Santiago"/>
    <s v="Santiago de los Caballeros"/>
    <s v="LATAM"/>
    <s v="US-2012-156860"/>
    <x v="243"/>
    <s v="Medium"/>
    <s v="TEC-CO-10002759"/>
    <x v="1022"/>
    <x v="2"/>
    <s v="Copiers"/>
    <x v="2"/>
    <n v="164.99318487999997"/>
    <n v="169.7553193984962"/>
    <n v="270.92948975999997"/>
    <n v="0.20200000000000001"/>
    <n v="-59.05688"/>
    <x v="0"/>
    <d v="2012-12-16T00:00:00"/>
    <d v="2012-12-16T00:00:00"/>
    <n v="5"/>
    <x v="1"/>
    <n v="0"/>
    <x v="3"/>
    <n v="16.084"/>
    <x v="1"/>
    <n v="50"/>
    <n v="-0.21797878131433723"/>
    <n v="0"/>
    <x v="2"/>
    <m/>
    <m/>
    <m/>
    <m/>
  </r>
  <r>
    <n v="1584"/>
    <s v="PO-188653"/>
    <s v="Patrick O'Donnell"/>
    <x v="0"/>
    <x v="3"/>
    <s v="Dominican Republic"/>
    <s v="Santiago"/>
    <s v="Santiago de los Caballeros"/>
    <s v="LATAM"/>
    <s v="US-2012-156860"/>
    <x v="243"/>
    <s v="Medium"/>
    <s v="TEC-AC-10001876"/>
    <x v="1023"/>
    <x v="2"/>
    <s v="Accessories"/>
    <x v="7"/>
    <n v="41.942399999999999"/>
    <n v="66.238"/>
    <n v="264.952"/>
    <n v="0.2"/>
    <n v="55.24"/>
    <x v="0"/>
    <d v="2012-12-16T00:00:00"/>
    <d v="2012-12-16T00:00:00"/>
    <n v="5"/>
    <x v="1"/>
    <n v="0"/>
    <x v="3"/>
    <n v="25.184999999999999"/>
    <x v="1"/>
    <n v="50"/>
    <n v="0.20849059452278149"/>
    <n v="0"/>
    <x v="2"/>
    <m/>
    <m/>
    <m/>
    <m/>
  </r>
  <r>
    <n v="1585"/>
    <s v="AR-103453"/>
    <s v="Alex Russell"/>
    <x v="2"/>
    <x v="1"/>
    <s v="Brazil"/>
    <s v="Sao Paulo"/>
    <s v="Indaiatuba"/>
    <s v="LATAM"/>
    <s v="MX-2014-143182"/>
    <x v="562"/>
    <s v="Medium"/>
    <s v="OFF-BI-10003585"/>
    <x v="1024"/>
    <x v="0"/>
    <s v="Binders"/>
    <x v="2"/>
    <n v="16.16"/>
    <n v="19.5"/>
    <n v="39"/>
    <n v="0"/>
    <n v="6.68"/>
    <x v="0"/>
    <d v="2014-02-24T00:00:00"/>
    <d v="2014-02-26T00:00:00"/>
    <n v="7"/>
    <x v="0"/>
    <n v="2"/>
    <x v="4"/>
    <n v="3.5350000000000001"/>
    <x v="0"/>
    <n v="8"/>
    <n v="0.17128205128205126"/>
    <n v="1"/>
    <x v="3"/>
    <m/>
    <m/>
    <m/>
    <m/>
  </r>
  <r>
    <n v="1586"/>
    <s v="AR-103453"/>
    <s v="Alex Russell"/>
    <x v="2"/>
    <x v="1"/>
    <s v="Brazil"/>
    <s v="Sao Paulo"/>
    <s v="Indaiatuba"/>
    <s v="LATAM"/>
    <s v="MX-2014-143182"/>
    <x v="562"/>
    <s v="Medium"/>
    <s v="FUR-CH-10002297"/>
    <x v="755"/>
    <x v="1"/>
    <s v="Chairs"/>
    <x v="9"/>
    <n v="28.006666666666657"/>
    <n v="32.166666666666657"/>
    <n v="192.99999999999994"/>
    <n v="0"/>
    <n v="24.96"/>
    <x v="0"/>
    <d v="2014-02-24T00:00:00"/>
    <d v="2014-02-26T00:00:00"/>
    <n v="7"/>
    <x v="0"/>
    <n v="2"/>
    <x v="4"/>
    <n v="15.506"/>
    <x v="0"/>
    <n v="8"/>
    <n v="0.12932642487046636"/>
    <n v="1"/>
    <x v="3"/>
    <m/>
    <m/>
    <m/>
    <m/>
  </r>
  <r>
    <n v="1587"/>
    <s v="JD-157903"/>
    <s v="John Dryer"/>
    <x v="0"/>
    <x v="2"/>
    <s v="Guatemala"/>
    <s v="Guatemala"/>
    <s v="Mixco"/>
    <s v="LATAM"/>
    <s v="MX-2013-139969"/>
    <x v="563"/>
    <s v="Medium"/>
    <s v="TEC-CO-10000135"/>
    <x v="1025"/>
    <x v="2"/>
    <s v="Copiers"/>
    <x v="3"/>
    <n v="227.01495575999996"/>
    <n v="238.9549857314629"/>
    <n v="953.90830303999985"/>
    <n v="2E-3"/>
    <n v="45.848480000000002"/>
    <x v="1"/>
    <d v="2013-03-04T00:00:00"/>
    <d v="2013-03-04T00:00:00"/>
    <n v="3"/>
    <x v="1"/>
    <n v="0"/>
    <x v="2"/>
    <n v="4.8380000000000001"/>
    <x v="2"/>
    <n v="9"/>
    <n v="4.8063823172401356E-2"/>
    <n v="0"/>
    <x v="2"/>
    <m/>
    <m/>
    <m/>
    <m/>
  </r>
  <r>
    <n v="1588"/>
    <s v="BF-110053"/>
    <s v="Barry Franz"/>
    <x v="1"/>
    <x v="1"/>
    <s v="Brazil"/>
    <s v="Sao Paulo"/>
    <s v="Diadema"/>
    <s v="LATAM"/>
    <s v="MX-2011-108875"/>
    <x v="105"/>
    <s v="Critical"/>
    <s v="OFF-ST-10003760"/>
    <x v="938"/>
    <x v="0"/>
    <s v="Storage"/>
    <x v="2"/>
    <n v="20.5"/>
    <n v="32"/>
    <n v="64"/>
    <n v="0"/>
    <n v="23"/>
    <x v="1"/>
    <d v="2011-12-31T00:00:00"/>
    <d v="2011-12-31T00:00:00"/>
    <n v="3"/>
    <x v="1"/>
    <n v="0"/>
    <x v="4"/>
    <n v="15.709"/>
    <x v="3"/>
    <n v="53"/>
    <n v="0.359375"/>
    <n v="0"/>
    <x v="2"/>
    <m/>
    <m/>
    <m/>
    <m/>
  </r>
  <r>
    <n v="1589"/>
    <s v="BF-110053"/>
    <s v="Barry Franz"/>
    <x v="1"/>
    <x v="1"/>
    <s v="Brazil"/>
    <s v="Sao Paulo"/>
    <s v="Diadema"/>
    <s v="LATAM"/>
    <s v="MX-2011-108875"/>
    <x v="105"/>
    <s v="Critical"/>
    <s v="TEC-AC-10002170"/>
    <x v="1026"/>
    <x v="2"/>
    <s v="Accessories"/>
    <x v="2"/>
    <n v="30.4"/>
    <n v="37"/>
    <n v="74"/>
    <n v="0"/>
    <n v="13.2"/>
    <x v="1"/>
    <d v="2011-12-31T00:00:00"/>
    <d v="2011-12-31T00:00:00"/>
    <n v="3"/>
    <x v="1"/>
    <n v="0"/>
    <x v="4"/>
    <n v="18.853000000000002"/>
    <x v="3"/>
    <n v="53"/>
    <n v="0.17837837837837836"/>
    <n v="0"/>
    <x v="2"/>
    <m/>
    <m/>
    <m/>
    <m/>
  </r>
  <r>
    <n v="1590"/>
    <s v="BF-110053"/>
    <s v="Barry Franz"/>
    <x v="1"/>
    <x v="1"/>
    <s v="Brazil"/>
    <s v="Sao Paulo"/>
    <s v="Diadema"/>
    <s v="LATAM"/>
    <s v="MX-2011-108875"/>
    <x v="105"/>
    <s v="Critical"/>
    <s v="OFF-FA-10002100"/>
    <x v="740"/>
    <x v="0"/>
    <s v="Fasteners"/>
    <x v="2"/>
    <n v="6.52"/>
    <n v="9"/>
    <n v="18"/>
    <n v="0"/>
    <n v="4.96"/>
    <x v="1"/>
    <d v="2011-12-31T00:00:00"/>
    <d v="2011-12-31T00:00:00"/>
    <n v="3"/>
    <x v="1"/>
    <n v="0"/>
    <x v="4"/>
    <n v="4.601"/>
    <x v="3"/>
    <n v="53"/>
    <n v="0.27555555555555555"/>
    <n v="0"/>
    <x v="2"/>
    <m/>
    <m/>
    <m/>
    <m/>
  </r>
  <r>
    <n v="1591"/>
    <s v="BF-110053"/>
    <s v="Barry Franz"/>
    <x v="1"/>
    <x v="1"/>
    <s v="Brazil"/>
    <s v="Sao Paulo"/>
    <s v="Diadema"/>
    <s v="LATAM"/>
    <s v="MX-2011-108875"/>
    <x v="105"/>
    <s v="Critical"/>
    <s v="OFF-PA-10003492"/>
    <x v="1027"/>
    <x v="0"/>
    <s v="Paper"/>
    <x v="2"/>
    <n v="18.22"/>
    <n v="20"/>
    <n v="40"/>
    <n v="0"/>
    <n v="3.56"/>
    <x v="1"/>
    <d v="2011-12-31T00:00:00"/>
    <d v="2011-12-31T00:00:00"/>
    <n v="3"/>
    <x v="1"/>
    <n v="0"/>
    <x v="4"/>
    <n v="7.8890000000000002"/>
    <x v="3"/>
    <n v="53"/>
    <n v="8.8999999999999996E-2"/>
    <n v="0"/>
    <x v="2"/>
    <m/>
    <m/>
    <m/>
    <m/>
  </r>
  <r>
    <n v="1592"/>
    <s v="BF-110053"/>
    <s v="Barry Franz"/>
    <x v="1"/>
    <x v="1"/>
    <s v="Brazil"/>
    <s v="Sao Paulo"/>
    <s v="Diadema"/>
    <s v="LATAM"/>
    <s v="MX-2011-108875"/>
    <x v="105"/>
    <s v="Critical"/>
    <s v="TEC-AC-10004044"/>
    <x v="292"/>
    <x v="2"/>
    <s v="Accessories"/>
    <x v="1"/>
    <n v="19.079999999999998"/>
    <n v="26.5"/>
    <n v="212"/>
    <n v="0"/>
    <n v="59.36"/>
    <x v="1"/>
    <d v="2011-12-31T00:00:00"/>
    <d v="2011-12-31T00:00:00"/>
    <n v="3"/>
    <x v="1"/>
    <n v="0"/>
    <x v="4"/>
    <n v="38.450000000000003"/>
    <x v="3"/>
    <n v="53"/>
    <n v="0.27999999999999997"/>
    <n v="0"/>
    <x v="2"/>
    <m/>
    <m/>
    <m/>
    <m/>
  </r>
  <r>
    <n v="1593"/>
    <s v="MH-174403"/>
    <s v="Mark Haberlin"/>
    <x v="2"/>
    <x v="1"/>
    <s v="Brazil"/>
    <s v="Parana"/>
    <s v="Curitiba"/>
    <s v="LATAM"/>
    <s v="MX-2012-141432"/>
    <x v="461"/>
    <s v="High"/>
    <s v="OFF-PA-10004190"/>
    <x v="322"/>
    <x v="0"/>
    <s v="Paper"/>
    <x v="7"/>
    <n v="10.28"/>
    <n v="18.600000000000001"/>
    <n v="93"/>
    <n v="0"/>
    <n v="41.6"/>
    <x v="3"/>
    <d v="2012-12-31T00:00:00"/>
    <d v="2013-01-01T00:00:00"/>
    <n v="1"/>
    <x v="0"/>
    <n v="1"/>
    <x v="1"/>
    <n v="14.284000000000001"/>
    <x v="1"/>
    <n v="53"/>
    <n v="0.44731182795698926"/>
    <n v="1"/>
    <x v="1"/>
    <m/>
    <m/>
    <m/>
    <m/>
  </r>
  <r>
    <n v="1594"/>
    <s v="BT-115303"/>
    <s v="Bradley Talbott"/>
    <x v="1"/>
    <x v="3"/>
    <s v="Cuba"/>
    <s v="Villa Clara"/>
    <s v="Santa Clara"/>
    <s v="LATAM"/>
    <s v="MX-2013-129742"/>
    <x v="193"/>
    <s v="Medium"/>
    <s v="FUR-FU-10000488"/>
    <x v="566"/>
    <x v="1"/>
    <s v="Furnishings"/>
    <x v="0"/>
    <n v="7.9466666666666663"/>
    <n v="11.666666666666666"/>
    <n v="35"/>
    <n v="0"/>
    <n v="11.16"/>
    <x v="1"/>
    <d v="2013-12-14T00:00:00"/>
    <d v="2013-12-14T00:00:00"/>
    <n v="3"/>
    <x v="1"/>
    <n v="0"/>
    <x v="4"/>
    <n v="3.9220000000000002"/>
    <x v="2"/>
    <n v="50"/>
    <n v="0.31885714285714284"/>
    <n v="0"/>
    <x v="2"/>
    <m/>
    <m/>
    <m/>
    <m/>
  </r>
  <r>
    <n v="1595"/>
    <s v="BT-115303"/>
    <s v="Bradley Talbott"/>
    <x v="1"/>
    <x v="3"/>
    <s v="Cuba"/>
    <s v="Villa Clara"/>
    <s v="Santa Clara"/>
    <s v="LATAM"/>
    <s v="MX-2013-129742"/>
    <x v="193"/>
    <s v="Medium"/>
    <s v="FUR-FU-10002659"/>
    <x v="1028"/>
    <x v="1"/>
    <s v="Furnishings"/>
    <x v="4"/>
    <n v="26.3"/>
    <n v="28"/>
    <n v="28"/>
    <n v="0"/>
    <n v="1.7"/>
    <x v="1"/>
    <d v="2013-12-14T00:00:00"/>
    <d v="2013-12-14T00:00:00"/>
    <n v="3"/>
    <x v="1"/>
    <n v="0"/>
    <x v="4"/>
    <n v="3.0430000000000001"/>
    <x v="2"/>
    <n v="50"/>
    <n v="6.0714285714285714E-2"/>
    <n v="0"/>
    <x v="2"/>
    <m/>
    <m/>
    <m/>
    <m/>
  </r>
  <r>
    <n v="1596"/>
    <s v="KD-162703"/>
    <s v="Karen Daniels"/>
    <x v="0"/>
    <x v="2"/>
    <s v="Guatemala"/>
    <s v="Quezaltenango"/>
    <s v="Quetzaltenango"/>
    <s v="LATAM"/>
    <s v="MX-2012-152268"/>
    <x v="564"/>
    <s v="Low"/>
    <s v="OFF-AR-10002975"/>
    <x v="116"/>
    <x v="0"/>
    <s v="Art"/>
    <x v="2"/>
    <n v="18.64"/>
    <n v="30.5"/>
    <n v="61"/>
    <n v="0"/>
    <n v="23.72"/>
    <x v="0"/>
    <d v="2012-07-18T00:00:00"/>
    <d v="2012-07-19T00:00:00"/>
    <n v="6"/>
    <x v="0"/>
    <n v="1"/>
    <x v="2"/>
    <n v="9.1669999999999998"/>
    <x v="1"/>
    <n v="28"/>
    <n v="0.38885245901639343"/>
    <n v="1"/>
    <x v="1"/>
    <m/>
    <m/>
    <m/>
    <m/>
  </r>
  <r>
    <n v="1597"/>
    <s v="CM-121603"/>
    <s v="Charles McCrossin"/>
    <x v="0"/>
    <x v="2"/>
    <s v="Honduras"/>
    <s v="Cortes"/>
    <s v="San Pedro Sula"/>
    <s v="LATAM"/>
    <s v="US-2013-150147"/>
    <x v="164"/>
    <s v="Medium"/>
    <s v="FUR-CH-10004669"/>
    <x v="1029"/>
    <x v="1"/>
    <s v="Chairs"/>
    <x v="4"/>
    <n v="187.28400000000002"/>
    <n v="307.04000000000002"/>
    <n v="184.22400000000002"/>
    <n v="0.4"/>
    <n v="-3.06"/>
    <x v="0"/>
    <d v="2013-10-28T00:00:00"/>
    <d v="2013-10-28T00:00:00"/>
    <n v="5"/>
    <x v="1"/>
    <n v="0"/>
    <x v="4"/>
    <n v="12.896000000000001"/>
    <x v="2"/>
    <n v="43"/>
    <n v="-1.6610213652944239E-2"/>
    <n v="0"/>
    <x v="2"/>
    <m/>
    <m/>
    <m/>
    <m/>
  </r>
  <r>
    <n v="1598"/>
    <s v="CM-121603"/>
    <s v="Charles McCrossin"/>
    <x v="0"/>
    <x v="2"/>
    <s v="Honduras"/>
    <s v="Cortes"/>
    <s v="San Pedro Sula"/>
    <s v="LATAM"/>
    <s v="US-2013-150147"/>
    <x v="164"/>
    <s v="Medium"/>
    <s v="OFF-ST-10003718"/>
    <x v="291"/>
    <x v="0"/>
    <s v="Storage"/>
    <x v="4"/>
    <n v="20.300799999999995"/>
    <n v="37.047999999999995"/>
    <n v="22.228799999999996"/>
    <n v="0.4"/>
    <n v="1.9279999999999999"/>
    <x v="0"/>
    <d v="2013-10-28T00:00:00"/>
    <d v="2013-10-30T00:00:00"/>
    <n v="7"/>
    <x v="0"/>
    <n v="2"/>
    <x v="4"/>
    <n v="1.131"/>
    <x v="2"/>
    <n v="43"/>
    <n v="8.6734326639314768E-2"/>
    <n v="1"/>
    <x v="3"/>
    <m/>
    <m/>
    <m/>
    <m/>
  </r>
  <r>
    <n v="1599"/>
    <s v="CM-121603"/>
    <s v="Charles McCrossin"/>
    <x v="0"/>
    <x v="2"/>
    <s v="Honduras"/>
    <s v="Cortes"/>
    <s v="San Pedro Sula"/>
    <s v="LATAM"/>
    <s v="US-2013-150147"/>
    <x v="164"/>
    <s v="Medium"/>
    <s v="OFF-AP-10004063"/>
    <x v="679"/>
    <x v="0"/>
    <s v="Appliances"/>
    <x v="3"/>
    <n v="205.45360000000002"/>
    <n v="354.38266666666669"/>
    <n v="850.51840000000004"/>
    <n v="0.4"/>
    <n v="28.704000000000001"/>
    <x v="0"/>
    <d v="2013-10-28T00:00:00"/>
    <d v="2013-10-28T00:00:00"/>
    <n v="5"/>
    <x v="1"/>
    <n v="0"/>
    <x v="4"/>
    <n v="56.122"/>
    <x v="2"/>
    <n v="43"/>
    <n v="3.3748828949497156E-2"/>
    <n v="0"/>
    <x v="2"/>
    <m/>
    <m/>
    <m/>
    <m/>
  </r>
  <r>
    <n v="1600"/>
    <s v="GZ-145453"/>
    <s v="George Zrebassa"/>
    <x v="2"/>
    <x v="2"/>
    <s v="El Salvador"/>
    <s v="San Salvador"/>
    <s v="Apopa"/>
    <s v="LATAM"/>
    <s v="MX-2013-147648"/>
    <x v="417"/>
    <s v="Medium"/>
    <s v="TEC-CO-10004521"/>
    <x v="571"/>
    <x v="2"/>
    <s v="Copiers"/>
    <x v="9"/>
    <n v="46.31983810666668"/>
    <n v="82.759637381429542"/>
    <n v="495.56470864000011"/>
    <n v="2E-3"/>
    <n v="217.64568"/>
    <x v="0"/>
    <d v="2013-07-02T00:00:00"/>
    <d v="2013-07-02T00:00:00"/>
    <n v="5"/>
    <x v="1"/>
    <n v="0"/>
    <x v="0"/>
    <n v="27.76"/>
    <x v="2"/>
    <n v="26"/>
    <n v="0.43918720644433007"/>
    <n v="0"/>
    <x v="2"/>
    <m/>
    <m/>
    <m/>
    <m/>
  </r>
  <r>
    <n v="1601"/>
    <s v="DB-132103"/>
    <s v="Dean Braden"/>
    <x v="0"/>
    <x v="1"/>
    <s v="Brazil"/>
    <s v="Sao Paulo"/>
    <s v="Sao Paulo"/>
    <s v="LATAM"/>
    <s v="MX-2011-118780"/>
    <x v="182"/>
    <s v="Critical"/>
    <s v="FUR-CH-10003109"/>
    <x v="217"/>
    <x v="1"/>
    <s v="Chairs"/>
    <x v="3"/>
    <n v="73.56"/>
    <n v="95.5"/>
    <n v="382"/>
    <n v="0"/>
    <n v="87.76"/>
    <x v="2"/>
    <d v="2011-06-09T00:00:00"/>
    <d v="2011-06-12T00:00:00"/>
    <n v="5"/>
    <x v="0"/>
    <n v="3"/>
    <x v="3"/>
    <n v="110.32899999999999"/>
    <x v="3"/>
    <n v="24"/>
    <n v="0.22973821989528798"/>
    <n v="1"/>
    <x v="0"/>
    <m/>
    <m/>
    <m/>
    <m/>
  </r>
  <r>
    <n v="1602"/>
    <s v="DK-128953"/>
    <s v="Dana Kaydos"/>
    <x v="0"/>
    <x v="2"/>
    <s v="Honduras"/>
    <s v="Cortes"/>
    <s v="San Pedro Sula"/>
    <s v="LATAM"/>
    <s v="US-2013-142146"/>
    <x v="565"/>
    <s v="High"/>
    <s v="OFF-ST-10002522"/>
    <x v="272"/>
    <x v="0"/>
    <s v="Storage"/>
    <x v="2"/>
    <n v="9.5168000000000035"/>
    <n v="15.84133333333334"/>
    <n v="19.009600000000006"/>
    <n v="0.4"/>
    <n v="-2.4E-2"/>
    <x v="1"/>
    <d v="2013-12-30T00:00:00"/>
    <d v="2014-01-01T00:00:00"/>
    <n v="5"/>
    <x v="0"/>
    <n v="2"/>
    <x v="2"/>
    <n v="1.403"/>
    <x v="2"/>
    <n v="52"/>
    <n v="-1.2625199898998398E-3"/>
    <n v="1"/>
    <x v="3"/>
    <m/>
    <m/>
    <m/>
    <m/>
  </r>
  <r>
    <n v="1603"/>
    <s v="DK-128953"/>
    <s v="Dana Kaydos"/>
    <x v="0"/>
    <x v="2"/>
    <s v="Honduras"/>
    <s v="Cortes"/>
    <s v="San Pedro Sula"/>
    <s v="LATAM"/>
    <s v="US-2013-142146"/>
    <x v="565"/>
    <s v="High"/>
    <s v="OFF-SU-10003082"/>
    <x v="1030"/>
    <x v="0"/>
    <s v="Supplies"/>
    <x v="2"/>
    <n v="22.2608"/>
    <n v="29.647999999999996"/>
    <n v="35.577599999999997"/>
    <n v="0.4"/>
    <n v="-8.9440000000000008"/>
    <x v="1"/>
    <d v="2013-12-30T00:00:00"/>
    <d v="2013-12-30T00:00:00"/>
    <n v="3"/>
    <x v="1"/>
    <n v="0"/>
    <x v="2"/>
    <n v="5.0129999999999999"/>
    <x v="2"/>
    <n v="52"/>
    <n v="-0.25139413563590579"/>
    <n v="0"/>
    <x v="2"/>
    <m/>
    <m/>
    <m/>
    <m/>
  </r>
  <r>
    <n v="1604"/>
    <s v="DK-128953"/>
    <s v="Dana Kaydos"/>
    <x v="0"/>
    <x v="2"/>
    <s v="Honduras"/>
    <s v="Cortes"/>
    <s v="San Pedro Sula"/>
    <s v="LATAM"/>
    <s v="US-2013-142146"/>
    <x v="565"/>
    <s v="High"/>
    <s v="FUR-CH-10003109"/>
    <x v="217"/>
    <x v="1"/>
    <s v="Chairs"/>
    <x v="5"/>
    <n v="80.016114285714295"/>
    <n v="106.30019047619049"/>
    <n v="446.46080000000012"/>
    <n v="0.4"/>
    <n v="-113.652"/>
    <x v="1"/>
    <d v="2013-12-30T00:00:00"/>
    <d v="2013-12-30T00:00:00"/>
    <n v="3"/>
    <x v="1"/>
    <n v="0"/>
    <x v="2"/>
    <n v="83.147999999999996"/>
    <x v="2"/>
    <n v="52"/>
    <n v="-0.25456210265268525"/>
    <n v="0"/>
    <x v="2"/>
    <m/>
    <m/>
    <m/>
    <m/>
  </r>
  <r>
    <n v="1605"/>
    <s v="DK-128953"/>
    <s v="Dana Kaydos"/>
    <x v="0"/>
    <x v="2"/>
    <s v="Honduras"/>
    <s v="Cortes"/>
    <s v="San Pedro Sula"/>
    <s v="LATAM"/>
    <s v="US-2013-142146"/>
    <x v="565"/>
    <s v="High"/>
    <s v="FUR-BO-10004504"/>
    <x v="302"/>
    <x v="1"/>
    <s v="Bookcases"/>
    <x v="3"/>
    <n v="100.93000000000004"/>
    <n v="128.71666666666673"/>
    <n v="308.92000000000013"/>
    <n v="0.4"/>
    <n v="-94.8"/>
    <x v="1"/>
    <d v="2013-12-30T00:00:00"/>
    <d v="2013-12-30T00:00:00"/>
    <n v="3"/>
    <x v="1"/>
    <n v="0"/>
    <x v="2"/>
    <n v="41.869"/>
    <x v="2"/>
    <n v="52"/>
    <n v="-0.30687556648970593"/>
    <n v="0"/>
    <x v="2"/>
    <m/>
    <m/>
    <m/>
    <m/>
  </r>
  <r>
    <n v="1606"/>
    <s v="DK-128953"/>
    <s v="Dana Kaydos"/>
    <x v="0"/>
    <x v="2"/>
    <s v="Honduras"/>
    <s v="Cortes"/>
    <s v="San Pedro Sula"/>
    <s v="LATAM"/>
    <s v="US-2013-142146"/>
    <x v="565"/>
    <s v="High"/>
    <s v="OFF-FA-10002719"/>
    <x v="1031"/>
    <x v="0"/>
    <s v="Fasteners"/>
    <x v="2"/>
    <n v="13.232800000000001"/>
    <n v="14.63466666666667"/>
    <n v="17.561600000000002"/>
    <n v="0.4"/>
    <n v="-8.9039999999999999"/>
    <x v="1"/>
    <d v="2013-12-30T00:00:00"/>
    <d v="2013-12-30T00:00:00"/>
    <n v="3"/>
    <x v="1"/>
    <n v="0"/>
    <x v="2"/>
    <n v="2.25"/>
    <x v="2"/>
    <n v="52"/>
    <n v="-0.50701530612244894"/>
    <n v="0"/>
    <x v="2"/>
    <m/>
    <m/>
    <m/>
    <m/>
  </r>
  <r>
    <n v="1607"/>
    <s v="SN-205603"/>
    <s v="Skye Norling"/>
    <x v="1"/>
    <x v="0"/>
    <s v="Mexico"/>
    <s v="Sonora"/>
    <s v="Hermosillo"/>
    <s v="LATAM"/>
    <s v="MX-2013-110933"/>
    <x v="70"/>
    <s v="High"/>
    <s v="TEC-PH-10003935"/>
    <x v="1032"/>
    <x v="2"/>
    <s v="Phones"/>
    <x v="2"/>
    <n v="93"/>
    <n v="93"/>
    <n v="186"/>
    <n v="0"/>
    <n v="0"/>
    <x v="0"/>
    <d v="2013-10-20T00:00:00"/>
    <d v="2013-10-20T00:00:00"/>
    <n v="5"/>
    <x v="1"/>
    <n v="0"/>
    <x v="3"/>
    <n v="19.783000000000001"/>
    <x v="2"/>
    <n v="42"/>
    <n v="0"/>
    <n v="0"/>
    <x v="2"/>
    <m/>
    <m/>
    <m/>
    <m/>
  </r>
  <r>
    <n v="1608"/>
    <s v="SN-205603"/>
    <s v="Skye Norling"/>
    <x v="1"/>
    <x v="0"/>
    <s v="Mexico"/>
    <s v="Sonora"/>
    <s v="Hermosillo"/>
    <s v="LATAM"/>
    <s v="MX-2013-110933"/>
    <x v="70"/>
    <s v="High"/>
    <s v="FUR-CH-10003706"/>
    <x v="306"/>
    <x v="1"/>
    <s v="Chairs"/>
    <x v="9"/>
    <n v="38.841866666666668"/>
    <n v="46.807333333333332"/>
    <n v="224.67520000000002"/>
    <n v="0.2"/>
    <n v="-8.3759999999999994"/>
    <x v="0"/>
    <d v="2013-10-20T00:00:00"/>
    <d v="2013-10-21T00:00:00"/>
    <n v="6"/>
    <x v="0"/>
    <n v="1"/>
    <x v="3"/>
    <n v="19.32"/>
    <x v="2"/>
    <n v="42"/>
    <n v="-3.7280483115181375E-2"/>
    <n v="1"/>
    <x v="1"/>
    <m/>
    <m/>
    <m/>
    <m/>
  </r>
  <r>
    <n v="1609"/>
    <s v="SZ-200353"/>
    <s v="Sam Zeldin"/>
    <x v="1"/>
    <x v="3"/>
    <s v="Martinique"/>
    <s v="Martinique"/>
    <s v="Fort-de-France"/>
    <s v="LATAM"/>
    <s v="MX-2012-110128"/>
    <x v="75"/>
    <s v="Medium"/>
    <s v="OFF-AP-10000800"/>
    <x v="932"/>
    <x v="0"/>
    <s v="Appliances"/>
    <x v="0"/>
    <n v="299.4733333333333"/>
    <n v="374.33333333333331"/>
    <n v="1123"/>
    <n v="0"/>
    <n v="224.58"/>
    <x v="0"/>
    <d v="2012-07-11T00:00:00"/>
    <d v="2012-07-11T00:00:00"/>
    <n v="5"/>
    <x v="1"/>
    <n v="0"/>
    <x v="2"/>
    <n v="83.088999999999999"/>
    <x v="1"/>
    <n v="27"/>
    <n v="0.19998219056099734"/>
    <n v="0"/>
    <x v="2"/>
    <m/>
    <m/>
    <m/>
    <m/>
  </r>
  <r>
    <n v="1610"/>
    <s v="KH-165103"/>
    <s v="Keith Herrera"/>
    <x v="0"/>
    <x v="1"/>
    <s v="Brazil"/>
    <s v="Espirito Santo"/>
    <s v="Vitoria"/>
    <s v="LATAM"/>
    <s v="MX-2013-117506"/>
    <x v="144"/>
    <s v="Medium"/>
    <s v="OFF-LA-10001942"/>
    <x v="1033"/>
    <x v="0"/>
    <s v="Labels"/>
    <x v="7"/>
    <n v="5.9399999999999995"/>
    <n v="7.6000000000000005"/>
    <n v="38"/>
    <n v="0"/>
    <n v="8.3000000000000007"/>
    <x v="1"/>
    <d v="2013-03-26T00:00:00"/>
    <d v="2013-03-26T00:00:00"/>
    <n v="3"/>
    <x v="1"/>
    <n v="0"/>
    <x v="5"/>
    <n v="5.0590000000000002"/>
    <x v="2"/>
    <n v="12"/>
    <n v="0.21842105263157896"/>
    <n v="0"/>
    <x v="2"/>
    <m/>
    <m/>
    <m/>
    <m/>
  </r>
  <r>
    <n v="1611"/>
    <s v="KH-165103"/>
    <s v="Keith Herrera"/>
    <x v="0"/>
    <x v="1"/>
    <s v="Brazil"/>
    <s v="Espirito Santo"/>
    <s v="Vitoria"/>
    <s v="LATAM"/>
    <s v="MX-2013-117506"/>
    <x v="144"/>
    <s v="Medium"/>
    <s v="OFF-AR-10003179"/>
    <x v="772"/>
    <x v="0"/>
    <s v="Art"/>
    <x v="0"/>
    <n v="10.253333333333329"/>
    <n v="19.333333333333329"/>
    <n v="57.999999999999986"/>
    <n v="0"/>
    <n v="27.24"/>
    <x v="1"/>
    <d v="2013-03-26T00:00:00"/>
    <d v="2013-03-26T00:00:00"/>
    <n v="3"/>
    <x v="1"/>
    <n v="0"/>
    <x v="5"/>
    <n v="3.5960000000000001"/>
    <x v="2"/>
    <n v="12"/>
    <n v="0.46965517241379318"/>
    <n v="0"/>
    <x v="2"/>
    <m/>
    <m/>
    <m/>
    <m/>
  </r>
  <r>
    <n v="1612"/>
    <s v="KH-165103"/>
    <s v="Keith Herrera"/>
    <x v="0"/>
    <x v="1"/>
    <s v="Brazil"/>
    <s v="Espirito Santo"/>
    <s v="Vitoria"/>
    <s v="LATAM"/>
    <s v="MX-2013-117506"/>
    <x v="144"/>
    <s v="Medium"/>
    <s v="FUR-CH-10003706"/>
    <x v="306"/>
    <x v="1"/>
    <s v="Chairs"/>
    <x v="8"/>
    <n v="38.477142857142859"/>
    <n v="46.357142857142861"/>
    <n v="649"/>
    <n v="0"/>
    <n v="110.32"/>
    <x v="1"/>
    <d v="2013-03-26T00:00:00"/>
    <d v="2013-03-26T00:00:00"/>
    <n v="3"/>
    <x v="1"/>
    <n v="0"/>
    <x v="5"/>
    <n v="49.468000000000004"/>
    <x v="2"/>
    <n v="12"/>
    <n v="0.16998459167950691"/>
    <n v="0"/>
    <x v="2"/>
    <m/>
    <m/>
    <m/>
    <m/>
  </r>
  <r>
    <n v="1613"/>
    <s v="KH-165103"/>
    <s v="Keith Herrera"/>
    <x v="0"/>
    <x v="1"/>
    <s v="Brazil"/>
    <s v="Espirito Santo"/>
    <s v="Vitoria"/>
    <s v="LATAM"/>
    <s v="MX-2013-117506"/>
    <x v="144"/>
    <s v="Medium"/>
    <s v="OFF-AR-10000845"/>
    <x v="196"/>
    <x v="0"/>
    <s v="Art"/>
    <x v="4"/>
    <n v="6.08"/>
    <n v="10"/>
    <n v="10"/>
    <n v="0"/>
    <n v="3.92"/>
    <x v="1"/>
    <d v="2013-03-26T00:00:00"/>
    <d v="2013-03-29T00:00:00"/>
    <n v="6"/>
    <x v="0"/>
    <n v="3"/>
    <x v="5"/>
    <n v="0.57099999999999995"/>
    <x v="2"/>
    <n v="12"/>
    <n v="0.39200000000000002"/>
    <n v="1"/>
    <x v="0"/>
    <m/>
    <m/>
    <m/>
    <m/>
  </r>
  <r>
    <n v="1614"/>
    <s v="KH-165103"/>
    <s v="Keith Herrera"/>
    <x v="0"/>
    <x v="1"/>
    <s v="Brazil"/>
    <s v="Espirito Santo"/>
    <s v="Vitoria"/>
    <s v="LATAM"/>
    <s v="MX-2013-117506"/>
    <x v="144"/>
    <s v="Medium"/>
    <s v="OFF-ST-10002538"/>
    <x v="234"/>
    <x v="0"/>
    <s v="Storage"/>
    <x v="0"/>
    <n v="56.786666666666669"/>
    <n v="94.666666666666671"/>
    <n v="284"/>
    <n v="0"/>
    <n v="113.64"/>
    <x v="1"/>
    <d v="2013-03-26T00:00:00"/>
    <d v="2013-03-26T00:00:00"/>
    <n v="3"/>
    <x v="1"/>
    <n v="0"/>
    <x v="5"/>
    <n v="10.722"/>
    <x v="2"/>
    <n v="12"/>
    <n v="0.40014084507042252"/>
    <n v="0"/>
    <x v="2"/>
    <m/>
    <m/>
    <m/>
    <m/>
  </r>
  <r>
    <n v="1615"/>
    <s v="KH-165103"/>
    <s v="Keith Herrera"/>
    <x v="0"/>
    <x v="1"/>
    <s v="Brazil"/>
    <s v="Espirito Santo"/>
    <s v="Vitoria"/>
    <s v="LATAM"/>
    <s v="MX-2013-117506"/>
    <x v="144"/>
    <s v="Medium"/>
    <s v="FUR-FU-10001480"/>
    <x v="590"/>
    <x v="1"/>
    <s v="Furnishings"/>
    <x v="2"/>
    <n v="20.100000000000001"/>
    <n v="30"/>
    <n v="60"/>
    <n v="0"/>
    <n v="19.8"/>
    <x v="1"/>
    <d v="2013-03-26T00:00:00"/>
    <d v="2013-03-26T00:00:00"/>
    <n v="3"/>
    <x v="1"/>
    <n v="0"/>
    <x v="5"/>
    <n v="3.7919999999999998"/>
    <x v="2"/>
    <n v="12"/>
    <n v="0.33"/>
    <n v="0"/>
    <x v="2"/>
    <m/>
    <m/>
    <m/>
    <m/>
  </r>
  <r>
    <n v="1616"/>
    <s v="KH-165103"/>
    <s v="Keith Herrera"/>
    <x v="0"/>
    <x v="1"/>
    <s v="Brazil"/>
    <s v="Espirito Santo"/>
    <s v="Vitoria"/>
    <s v="LATAM"/>
    <s v="MX-2013-117506"/>
    <x v="144"/>
    <s v="Medium"/>
    <s v="OFF-EN-10003560"/>
    <x v="191"/>
    <x v="0"/>
    <s v="Envelopes"/>
    <x v="5"/>
    <n v="7.6885714285714286"/>
    <n v="8.4285714285714288"/>
    <n v="59"/>
    <n v="0"/>
    <n v="5.18"/>
    <x v="1"/>
    <d v="2013-03-26T00:00:00"/>
    <d v="2013-03-26T00:00:00"/>
    <n v="3"/>
    <x v="1"/>
    <n v="0"/>
    <x v="5"/>
    <n v="4.7919999999999998"/>
    <x v="2"/>
    <n v="12"/>
    <n v="8.7796610169491515E-2"/>
    <n v="0"/>
    <x v="2"/>
    <m/>
    <m/>
    <m/>
    <m/>
  </r>
  <r>
    <n v="1617"/>
    <s v="DB-133603"/>
    <s v="Dennis Bolton"/>
    <x v="1"/>
    <x v="2"/>
    <s v="El Salvador"/>
    <s v="San Salvador"/>
    <s v="Apopa"/>
    <s v="LATAM"/>
    <s v="MX-2014-165421"/>
    <x v="96"/>
    <s v="High"/>
    <s v="OFF-FA-10000194"/>
    <x v="951"/>
    <x v="0"/>
    <s v="Fasteners"/>
    <x v="4"/>
    <n v="7.2"/>
    <n v="10"/>
    <n v="10"/>
    <n v="0"/>
    <n v="2.8"/>
    <x v="0"/>
    <d v="2014-07-07T00:00:00"/>
    <d v="2014-07-08T00:00:00"/>
    <n v="6"/>
    <x v="0"/>
    <n v="1"/>
    <x v="4"/>
    <n v="1.577"/>
    <x v="0"/>
    <n v="27"/>
    <n v="0.27999999999999997"/>
    <n v="1"/>
    <x v="1"/>
    <m/>
    <m/>
    <m/>
    <m/>
  </r>
  <r>
    <n v="1618"/>
    <s v="DB-133603"/>
    <s v="Dennis Bolton"/>
    <x v="1"/>
    <x v="2"/>
    <s v="El Salvador"/>
    <s v="San Salvador"/>
    <s v="Apopa"/>
    <s v="LATAM"/>
    <s v="MX-2014-165421"/>
    <x v="96"/>
    <s v="High"/>
    <s v="OFF-ST-10001227"/>
    <x v="1034"/>
    <x v="0"/>
    <s v="Storage"/>
    <x v="2"/>
    <n v="6.44"/>
    <n v="10.5"/>
    <n v="21"/>
    <n v="0"/>
    <n v="8.1199999999999992"/>
    <x v="0"/>
    <d v="2014-07-07T00:00:00"/>
    <d v="2014-07-07T00:00:00"/>
    <n v="5"/>
    <x v="1"/>
    <n v="0"/>
    <x v="4"/>
    <n v="3.2109999999999999"/>
    <x v="0"/>
    <n v="27"/>
    <n v="0.3866666666666666"/>
    <n v="0"/>
    <x v="2"/>
    <m/>
    <m/>
    <m/>
    <m/>
  </r>
  <r>
    <n v="1619"/>
    <s v="DB-133603"/>
    <s v="Dennis Bolton"/>
    <x v="1"/>
    <x v="2"/>
    <s v="El Salvador"/>
    <s v="San Salvador"/>
    <s v="Apopa"/>
    <s v="LATAM"/>
    <s v="MX-2014-165421"/>
    <x v="96"/>
    <s v="High"/>
    <s v="FUR-FU-10001255"/>
    <x v="1035"/>
    <x v="1"/>
    <s v="Furnishings"/>
    <x v="0"/>
    <n v="10.553333333333329"/>
    <n v="11.333333333333329"/>
    <n v="33.999999999999986"/>
    <n v="0"/>
    <n v="2.34"/>
    <x v="0"/>
    <d v="2014-07-07T00:00:00"/>
    <d v="2014-07-07T00:00:00"/>
    <n v="5"/>
    <x v="1"/>
    <n v="0"/>
    <x v="4"/>
    <n v="2.7559999999999998"/>
    <x v="0"/>
    <n v="27"/>
    <n v="6.8823529411764728E-2"/>
    <n v="0"/>
    <x v="2"/>
    <m/>
    <m/>
    <m/>
    <m/>
  </r>
  <r>
    <n v="1620"/>
    <s v="AB-101053"/>
    <s v="Adrian Barton"/>
    <x v="0"/>
    <x v="0"/>
    <s v="Mexico"/>
    <s v="Distrito Federal"/>
    <s v="Mexico City"/>
    <s v="LATAM"/>
    <s v="MX-2013-168137"/>
    <x v="566"/>
    <s v="Critical"/>
    <s v="OFF-AP-10004569"/>
    <x v="281"/>
    <x v="0"/>
    <s v="Appliances"/>
    <x v="0"/>
    <n v="36.839999999999996"/>
    <n v="46"/>
    <n v="138"/>
    <n v="0"/>
    <n v="27.48"/>
    <x v="2"/>
    <d v="2013-11-08T00:00:00"/>
    <d v="2013-11-08T00:00:00"/>
    <n v="2"/>
    <x v="1"/>
    <n v="0"/>
    <x v="4"/>
    <n v="37.098999999999997"/>
    <x v="2"/>
    <n v="45"/>
    <n v="0.1991304347826087"/>
    <n v="0"/>
    <x v="2"/>
    <m/>
    <m/>
    <m/>
    <m/>
  </r>
  <r>
    <n v="1621"/>
    <s v="AB-101053"/>
    <s v="Adrian Barton"/>
    <x v="0"/>
    <x v="0"/>
    <s v="Mexico"/>
    <s v="Distrito Federal"/>
    <s v="Mexico City"/>
    <s v="LATAM"/>
    <s v="MX-2013-168137"/>
    <x v="566"/>
    <s v="Critical"/>
    <s v="OFF-BI-10002799"/>
    <x v="1036"/>
    <x v="0"/>
    <s v="Binders"/>
    <x v="5"/>
    <n v="8.3228571428571421"/>
    <n v="9.1428571428571423"/>
    <n v="64"/>
    <n v="0"/>
    <n v="5.74"/>
    <x v="2"/>
    <d v="2013-11-08T00:00:00"/>
    <d v="2013-11-08T00:00:00"/>
    <n v="2"/>
    <x v="1"/>
    <n v="0"/>
    <x v="4"/>
    <n v="16.158000000000001"/>
    <x v="2"/>
    <n v="45"/>
    <n v="8.9687500000000003E-2"/>
    <n v="0"/>
    <x v="2"/>
    <m/>
    <m/>
    <m/>
    <m/>
  </r>
  <r>
    <n v="1622"/>
    <s v="EH-141853"/>
    <s v="Evan Henry"/>
    <x v="0"/>
    <x v="1"/>
    <s v="Venezuela"/>
    <s v="Zulia"/>
    <s v="Maracaibo"/>
    <s v="LATAM"/>
    <s v="US-2013-162110"/>
    <x v="494"/>
    <s v="High"/>
    <s v="TEC-AC-10000890"/>
    <x v="473"/>
    <x v="2"/>
    <s v="Accessories"/>
    <x v="2"/>
    <n v="118.02640000000004"/>
    <n v="179.4173333333334"/>
    <n v="215.30080000000007"/>
    <n v="0.4"/>
    <n v="-20.751999999999999"/>
    <x v="3"/>
    <d v="2013-03-18T00:00:00"/>
    <d v="2013-03-18T00:00:00"/>
    <n v="0"/>
    <x v="1"/>
    <n v="0"/>
    <x v="1"/>
    <n v="23.59"/>
    <x v="2"/>
    <n v="12"/>
    <n v="-9.6386079382891246E-2"/>
    <n v="0"/>
    <x v="2"/>
    <m/>
    <m/>
    <m/>
    <m/>
  </r>
  <r>
    <n v="1623"/>
    <s v="JL-158353"/>
    <s v="John Lee"/>
    <x v="0"/>
    <x v="2"/>
    <s v="El Salvador"/>
    <s v="San Salvador"/>
    <s v="Soyapango"/>
    <s v="LATAM"/>
    <s v="MX-2011-165106"/>
    <x v="567"/>
    <s v="Medium"/>
    <s v="FUR-CH-10004277"/>
    <x v="1037"/>
    <x v="1"/>
    <s v="Chairs"/>
    <x v="0"/>
    <n v="110.3333333333333"/>
    <n v="110.3333333333333"/>
    <n v="330.99999999999989"/>
    <n v="0"/>
    <n v="0"/>
    <x v="1"/>
    <d v="2011-11-07T00:00:00"/>
    <d v="2011-11-07T00:00:00"/>
    <n v="3"/>
    <x v="1"/>
    <n v="0"/>
    <x v="2"/>
    <n v="28.515000000000001"/>
    <x v="3"/>
    <n v="45"/>
    <n v="0"/>
    <n v="0"/>
    <x v="2"/>
    <m/>
    <m/>
    <m/>
    <m/>
  </r>
  <r>
    <n v="1624"/>
    <s v="JL-158353"/>
    <s v="John Lee"/>
    <x v="0"/>
    <x v="2"/>
    <s v="El Salvador"/>
    <s v="San Salvador"/>
    <s v="Soyapango"/>
    <s v="LATAM"/>
    <s v="MX-2011-165106"/>
    <x v="567"/>
    <s v="Medium"/>
    <s v="OFF-AP-10004627"/>
    <x v="1038"/>
    <x v="0"/>
    <s v="Appliances"/>
    <x v="0"/>
    <n v="351.14000000000004"/>
    <n v="362"/>
    <n v="1086"/>
    <n v="0"/>
    <n v="32.58"/>
    <x v="1"/>
    <d v="2011-11-07T00:00:00"/>
    <d v="2011-11-07T00:00:00"/>
    <n v="3"/>
    <x v="1"/>
    <n v="0"/>
    <x v="2"/>
    <n v="55.808999999999997"/>
    <x v="3"/>
    <n v="45"/>
    <n v="0.03"/>
    <n v="0"/>
    <x v="2"/>
    <m/>
    <m/>
    <m/>
    <m/>
  </r>
  <r>
    <n v="1625"/>
    <s v="JL-158353"/>
    <s v="John Lee"/>
    <x v="0"/>
    <x v="2"/>
    <s v="El Salvador"/>
    <s v="San Salvador"/>
    <s v="Soyapango"/>
    <s v="LATAM"/>
    <s v="MX-2011-165106"/>
    <x v="567"/>
    <s v="Medium"/>
    <s v="FUR-FU-10003384"/>
    <x v="230"/>
    <x v="1"/>
    <s v="Furnishings"/>
    <x v="3"/>
    <n v="18.29"/>
    <n v="35.25"/>
    <n v="141"/>
    <n v="0"/>
    <n v="67.84"/>
    <x v="1"/>
    <d v="2011-11-07T00:00:00"/>
    <d v="2011-11-10T00:00:00"/>
    <n v="6"/>
    <x v="0"/>
    <n v="3"/>
    <x v="2"/>
    <n v="19.469000000000001"/>
    <x v="3"/>
    <n v="45"/>
    <n v="0.48113475177304965"/>
    <n v="1"/>
    <x v="0"/>
    <m/>
    <m/>
    <m/>
    <m/>
  </r>
  <r>
    <n v="1626"/>
    <s v="AD-101803"/>
    <s v="Alan Dominguez"/>
    <x v="1"/>
    <x v="1"/>
    <s v="Brazil"/>
    <s v="Amazonas"/>
    <s v="Manaus"/>
    <s v="LATAM"/>
    <s v="MX-2011-118983"/>
    <x v="117"/>
    <s v="High"/>
    <s v="FUR-CH-10004993"/>
    <x v="925"/>
    <x v="1"/>
    <s v="Chairs"/>
    <x v="7"/>
    <n v="78.400000000000006"/>
    <n v="107.4"/>
    <n v="537"/>
    <n v="0"/>
    <n v="145"/>
    <x v="2"/>
    <d v="2011-08-18T00:00:00"/>
    <d v="2011-08-19T00:00:00"/>
    <n v="3"/>
    <x v="0"/>
    <n v="1"/>
    <x v="3"/>
    <n v="128.494"/>
    <x v="3"/>
    <n v="34"/>
    <n v="0.27001862197392923"/>
    <n v="1"/>
    <x v="1"/>
    <m/>
    <m/>
    <m/>
    <m/>
  </r>
  <r>
    <n v="1627"/>
    <s v="AD-101803"/>
    <s v="Alan Dominguez"/>
    <x v="1"/>
    <x v="1"/>
    <s v="Brazil"/>
    <s v="Amazonas"/>
    <s v="Manaus"/>
    <s v="LATAM"/>
    <s v="MX-2011-118983"/>
    <x v="117"/>
    <s v="High"/>
    <s v="FUR-CH-10000788"/>
    <x v="805"/>
    <x v="1"/>
    <s v="Chairs"/>
    <x v="0"/>
    <n v="86.906666666666695"/>
    <n v="88.666666666666686"/>
    <n v="266.00000000000006"/>
    <n v="0"/>
    <n v="5.28"/>
    <x v="2"/>
    <d v="2011-08-18T00:00:00"/>
    <d v="2011-08-18T00:00:00"/>
    <n v="2"/>
    <x v="1"/>
    <n v="0"/>
    <x v="3"/>
    <n v="57.570999999999998"/>
    <x v="3"/>
    <n v="34"/>
    <n v="1.9849624060150374E-2"/>
    <n v="0"/>
    <x v="2"/>
    <m/>
    <m/>
    <m/>
    <m/>
  </r>
  <r>
    <n v="1628"/>
    <s v="FH-143653"/>
    <s v="Fred Hopkins"/>
    <x v="2"/>
    <x v="2"/>
    <s v="El Salvador"/>
    <s v="San Salvador"/>
    <s v="San Salvador"/>
    <s v="LATAM"/>
    <s v="MX-2014-136539"/>
    <x v="568"/>
    <s v="High"/>
    <s v="TEC-AC-10004975"/>
    <x v="305"/>
    <x v="2"/>
    <s v="Accessories"/>
    <x v="4"/>
    <n v="32.32"/>
    <n v="38"/>
    <n v="38"/>
    <n v="0"/>
    <n v="5.68"/>
    <x v="0"/>
    <d v="2014-03-23T00:00:00"/>
    <d v="2014-03-23T00:00:00"/>
    <n v="5"/>
    <x v="1"/>
    <n v="0"/>
    <x v="3"/>
    <n v="2.5089999999999999"/>
    <x v="0"/>
    <n v="12"/>
    <n v="0.14947368421052631"/>
    <n v="0"/>
    <x v="2"/>
    <m/>
    <m/>
    <m/>
    <m/>
  </r>
  <r>
    <n v="1629"/>
    <s v="FH-143653"/>
    <s v="Fred Hopkins"/>
    <x v="2"/>
    <x v="2"/>
    <s v="El Salvador"/>
    <s v="San Salvador"/>
    <s v="San Salvador"/>
    <s v="LATAM"/>
    <s v="MX-2014-136539"/>
    <x v="568"/>
    <s v="High"/>
    <s v="OFF-ST-10000650"/>
    <x v="346"/>
    <x v="0"/>
    <s v="Storage"/>
    <x v="3"/>
    <n v="10.23"/>
    <n v="16.25"/>
    <n v="65"/>
    <n v="0"/>
    <n v="24.08"/>
    <x v="0"/>
    <d v="2014-03-23T00:00:00"/>
    <d v="2014-03-23T00:00:00"/>
    <n v="5"/>
    <x v="1"/>
    <n v="0"/>
    <x v="3"/>
    <n v="5.14"/>
    <x v="0"/>
    <n v="12"/>
    <n v="0.37046153846153845"/>
    <n v="0"/>
    <x v="2"/>
    <m/>
    <m/>
    <m/>
    <m/>
  </r>
  <r>
    <n v="1630"/>
    <s v="FH-143653"/>
    <s v="Fred Hopkins"/>
    <x v="2"/>
    <x v="2"/>
    <s v="El Salvador"/>
    <s v="San Salvador"/>
    <s v="San Salvador"/>
    <s v="LATAM"/>
    <s v="MX-2014-136539"/>
    <x v="568"/>
    <s v="High"/>
    <s v="OFF-PA-10001516"/>
    <x v="158"/>
    <x v="0"/>
    <s v="Paper"/>
    <x v="0"/>
    <n v="13.46666666666667"/>
    <n v="17.666666666666671"/>
    <n v="53.000000000000014"/>
    <n v="0"/>
    <n v="12.6"/>
    <x v="0"/>
    <d v="2014-03-23T00:00:00"/>
    <d v="2014-03-23T00:00:00"/>
    <n v="5"/>
    <x v="1"/>
    <n v="0"/>
    <x v="3"/>
    <n v="6.2149999999999999"/>
    <x v="0"/>
    <n v="12"/>
    <n v="0.23773584905660369"/>
    <n v="0"/>
    <x v="2"/>
    <m/>
    <m/>
    <m/>
    <m/>
  </r>
  <r>
    <n v="1631"/>
    <s v="FH-143653"/>
    <s v="Fred Hopkins"/>
    <x v="2"/>
    <x v="2"/>
    <s v="El Salvador"/>
    <s v="San Salvador"/>
    <s v="San Salvador"/>
    <s v="LATAM"/>
    <s v="MX-2014-136539"/>
    <x v="568"/>
    <s v="High"/>
    <s v="OFF-SU-10002323"/>
    <x v="513"/>
    <x v="0"/>
    <s v="Supplies"/>
    <x v="0"/>
    <n v="31"/>
    <n v="31"/>
    <n v="93"/>
    <n v="0"/>
    <n v="0"/>
    <x v="0"/>
    <d v="2014-03-23T00:00:00"/>
    <d v="2014-03-23T00:00:00"/>
    <n v="5"/>
    <x v="1"/>
    <n v="0"/>
    <x v="3"/>
    <n v="6.258"/>
    <x v="0"/>
    <n v="12"/>
    <n v="0"/>
    <n v="0"/>
    <x v="2"/>
    <m/>
    <m/>
    <m/>
    <m/>
  </r>
  <r>
    <n v="1632"/>
    <s v="FH-143653"/>
    <s v="Fred Hopkins"/>
    <x v="2"/>
    <x v="2"/>
    <s v="El Salvador"/>
    <s v="San Salvador"/>
    <s v="San Salvador"/>
    <s v="LATAM"/>
    <s v="MX-2014-136539"/>
    <x v="568"/>
    <s v="High"/>
    <s v="OFF-ST-10004835"/>
    <x v="138"/>
    <x v="0"/>
    <s v="Storage"/>
    <x v="3"/>
    <n v="86.46"/>
    <n v="91"/>
    <n v="364"/>
    <n v="0"/>
    <n v="18.16"/>
    <x v="0"/>
    <d v="2014-03-23T00:00:00"/>
    <d v="2014-03-26T00:00:00"/>
    <n v="8"/>
    <x v="0"/>
    <n v="3"/>
    <x v="3"/>
    <n v="19.116"/>
    <x v="0"/>
    <n v="12"/>
    <n v="4.9890109890109891E-2"/>
    <n v="1"/>
    <x v="0"/>
    <m/>
    <m/>
    <m/>
    <m/>
  </r>
  <r>
    <n v="1633"/>
    <s v="FH-143653"/>
    <s v="Fred Hopkins"/>
    <x v="2"/>
    <x v="2"/>
    <s v="El Salvador"/>
    <s v="San Salvador"/>
    <s v="San Salvador"/>
    <s v="LATAM"/>
    <s v="MX-2014-136539"/>
    <x v="568"/>
    <s v="High"/>
    <s v="OFF-ST-10002538"/>
    <x v="234"/>
    <x v="0"/>
    <s v="Storage"/>
    <x v="2"/>
    <n v="56.62"/>
    <n v="94.5"/>
    <n v="189"/>
    <n v="0"/>
    <n v="75.760000000000005"/>
    <x v="0"/>
    <d v="2014-03-23T00:00:00"/>
    <d v="2014-03-23T00:00:00"/>
    <n v="5"/>
    <x v="1"/>
    <n v="0"/>
    <x v="3"/>
    <n v="18.29"/>
    <x v="0"/>
    <n v="12"/>
    <n v="0.4008465608465609"/>
    <n v="0"/>
    <x v="2"/>
    <m/>
    <m/>
    <m/>
    <m/>
  </r>
  <r>
    <n v="1634"/>
    <s v="FH-143653"/>
    <s v="Fred Hopkins"/>
    <x v="2"/>
    <x v="2"/>
    <s v="El Salvador"/>
    <s v="San Salvador"/>
    <s v="San Salvador"/>
    <s v="LATAM"/>
    <s v="MX-2014-136539"/>
    <x v="568"/>
    <s v="High"/>
    <s v="OFF-PA-10003982"/>
    <x v="690"/>
    <x v="0"/>
    <s v="Paper"/>
    <x v="0"/>
    <n v="10.92"/>
    <n v="16"/>
    <n v="48"/>
    <n v="0"/>
    <n v="15.24"/>
    <x v="0"/>
    <d v="2014-03-23T00:00:00"/>
    <d v="2014-03-23T00:00:00"/>
    <n v="5"/>
    <x v="1"/>
    <n v="0"/>
    <x v="3"/>
    <n v="4.6849999999999996"/>
    <x v="0"/>
    <n v="12"/>
    <n v="0.3175"/>
    <n v="0"/>
    <x v="2"/>
    <m/>
    <m/>
    <m/>
    <m/>
  </r>
  <r>
    <n v="1635"/>
    <s v="FH-143653"/>
    <s v="Fred Hopkins"/>
    <x v="2"/>
    <x v="2"/>
    <s v="El Salvador"/>
    <s v="San Salvador"/>
    <s v="San Salvador"/>
    <s v="LATAM"/>
    <s v="MX-2014-136539"/>
    <x v="568"/>
    <s v="High"/>
    <s v="FUR-CH-10001270"/>
    <x v="1039"/>
    <x v="1"/>
    <s v="Chairs"/>
    <x v="0"/>
    <n v="52.133333333333333"/>
    <n v="88.333333333333329"/>
    <n v="265"/>
    <n v="0"/>
    <n v="108.6"/>
    <x v="0"/>
    <d v="2014-03-23T00:00:00"/>
    <d v="2014-03-23T00:00:00"/>
    <n v="5"/>
    <x v="1"/>
    <n v="0"/>
    <x v="3"/>
    <n v="35.197000000000003"/>
    <x v="0"/>
    <n v="12"/>
    <n v="0.40981132075471693"/>
    <n v="0"/>
    <x v="2"/>
    <m/>
    <m/>
    <m/>
    <m/>
  </r>
  <r>
    <n v="1636"/>
    <s v="FH-143653"/>
    <s v="Fred Hopkins"/>
    <x v="2"/>
    <x v="2"/>
    <s v="El Salvador"/>
    <s v="San Salvador"/>
    <s v="San Salvador"/>
    <s v="LATAM"/>
    <s v="MX-2014-136539"/>
    <x v="568"/>
    <s v="High"/>
    <s v="OFF-AR-10004109"/>
    <x v="1040"/>
    <x v="0"/>
    <s v="Art"/>
    <x v="0"/>
    <n v="20.053333333333327"/>
    <n v="33.333333333333329"/>
    <n v="99.999999999999986"/>
    <n v="0"/>
    <n v="39.840000000000003"/>
    <x v="0"/>
    <d v="2014-03-23T00:00:00"/>
    <d v="2014-03-25T00:00:00"/>
    <n v="7"/>
    <x v="0"/>
    <n v="2"/>
    <x v="3"/>
    <n v="8.4190000000000005"/>
    <x v="0"/>
    <n v="12"/>
    <n v="0.39840000000000009"/>
    <n v="1"/>
    <x v="3"/>
    <m/>
    <m/>
    <m/>
    <m/>
  </r>
  <r>
    <n v="1637"/>
    <s v="FH-143653"/>
    <s v="Fred Hopkins"/>
    <x v="2"/>
    <x v="2"/>
    <s v="El Salvador"/>
    <s v="San Salvador"/>
    <s v="San Salvador"/>
    <s v="LATAM"/>
    <s v="MX-2014-136539"/>
    <x v="568"/>
    <s v="High"/>
    <s v="OFF-BI-10003400"/>
    <x v="338"/>
    <x v="0"/>
    <s v="Binders"/>
    <x v="7"/>
    <n v="6.7200000000000006"/>
    <n v="8"/>
    <n v="40"/>
    <n v="0"/>
    <n v="6.4"/>
    <x v="0"/>
    <d v="2014-03-23T00:00:00"/>
    <d v="2014-03-24T00:00:00"/>
    <n v="6"/>
    <x v="0"/>
    <n v="1"/>
    <x v="3"/>
    <n v="5.47"/>
    <x v="0"/>
    <n v="12"/>
    <n v="0.16"/>
    <n v="1"/>
    <x v="1"/>
    <m/>
    <m/>
    <m/>
    <m/>
  </r>
  <r>
    <n v="1638"/>
    <s v="HD-147853"/>
    <s v="Harold Dahlen"/>
    <x v="1"/>
    <x v="0"/>
    <s v="Mexico"/>
    <s v="Distrito Federal"/>
    <s v="Mexico City"/>
    <s v="LATAM"/>
    <s v="MX-2014-132696"/>
    <x v="569"/>
    <s v="Low"/>
    <s v="OFF-EN-10004012"/>
    <x v="661"/>
    <x v="0"/>
    <s v="Envelopes"/>
    <x v="4"/>
    <n v="7.02"/>
    <n v="14"/>
    <n v="14"/>
    <n v="0"/>
    <n v="6.98"/>
    <x v="0"/>
    <d v="2014-09-28T00:00:00"/>
    <d v="2014-10-01T00:00:00"/>
    <n v="8"/>
    <x v="0"/>
    <n v="3"/>
    <x v="3"/>
    <n v="1.0780000000000001"/>
    <x v="0"/>
    <n v="39"/>
    <n v="0.49857142857142861"/>
    <n v="1"/>
    <x v="0"/>
    <m/>
    <m/>
    <m/>
    <m/>
  </r>
  <r>
    <n v="1639"/>
    <s v="CW-119053"/>
    <s v="Carl Weiss"/>
    <x v="1"/>
    <x v="2"/>
    <s v="Nicaragua"/>
    <s v="Managua"/>
    <s v="Managua"/>
    <s v="LATAM"/>
    <s v="MX-2013-137631"/>
    <x v="381"/>
    <s v="Medium"/>
    <s v="TEC-CO-10003160"/>
    <x v="1041"/>
    <x v="2"/>
    <s v="Copiers"/>
    <x v="7"/>
    <n v="234.81077016000003"/>
    <n v="252.47063142284571"/>
    <n v="1259.8284507999999"/>
    <n v="2E-3"/>
    <n v="85.774600000000007"/>
    <x v="0"/>
    <d v="2013-06-03T00:00:00"/>
    <d v="2013-06-05T00:00:00"/>
    <n v="7"/>
    <x v="0"/>
    <n v="2"/>
    <x v="4"/>
    <n v="92.274000000000001"/>
    <x v="2"/>
    <n v="22"/>
    <n v="6.8084349060010929E-2"/>
    <n v="1"/>
    <x v="3"/>
    <m/>
    <m/>
    <m/>
    <m/>
  </r>
  <r>
    <n v="1640"/>
    <s v="KE-164203"/>
    <s v="Katrina Edelman"/>
    <x v="2"/>
    <x v="3"/>
    <s v="Cuba"/>
    <s v="Villa Clara"/>
    <s v="Santa Clara"/>
    <s v="LATAM"/>
    <s v="MX-2014-153584"/>
    <x v="570"/>
    <s v="Medium"/>
    <s v="FUR-CH-10004095"/>
    <x v="879"/>
    <x v="1"/>
    <s v="Chairs"/>
    <x v="0"/>
    <n v="191.81333333333336"/>
    <n v="309.33333333333337"/>
    <n v="928.00000000000011"/>
    <n v="0"/>
    <n v="352.56"/>
    <x v="0"/>
    <d v="2014-01-29T00:00:00"/>
    <d v="2014-01-29T00:00:00"/>
    <n v="5"/>
    <x v="1"/>
    <n v="0"/>
    <x v="2"/>
    <n v="79.397999999999996"/>
    <x v="0"/>
    <n v="4"/>
    <n v="0.37991379310344825"/>
    <n v="0"/>
    <x v="2"/>
    <m/>
    <m/>
    <m/>
    <m/>
  </r>
  <r>
    <n v="1641"/>
    <s v="SL-201553"/>
    <s v="Sara Luxemburg"/>
    <x v="1"/>
    <x v="2"/>
    <s v="Nicaragua"/>
    <s v="Managua"/>
    <s v="Managua"/>
    <s v="LATAM"/>
    <s v="MX-2013-125682"/>
    <x v="6"/>
    <s v="Medium"/>
    <s v="OFF-ST-10001066"/>
    <x v="503"/>
    <x v="0"/>
    <s v="Storage"/>
    <x v="2"/>
    <n v="5.84"/>
    <n v="11"/>
    <n v="22"/>
    <n v="0"/>
    <n v="10.32"/>
    <x v="0"/>
    <d v="2013-07-01T00:00:00"/>
    <d v="2013-07-01T00:00:00"/>
    <n v="5"/>
    <x v="1"/>
    <n v="0"/>
    <x v="4"/>
    <n v="1.694"/>
    <x v="2"/>
    <n v="26"/>
    <n v="0.46909090909090911"/>
    <n v="0"/>
    <x v="2"/>
    <m/>
    <m/>
    <m/>
    <m/>
  </r>
  <r>
    <n v="1642"/>
    <s v="PT-190903"/>
    <s v="Pete Takahito"/>
    <x v="0"/>
    <x v="3"/>
    <s v="Cuba"/>
    <s v="Cienfuegos"/>
    <s v="Cienfuegos"/>
    <s v="LATAM"/>
    <s v="MX-2014-114944"/>
    <x v="571"/>
    <s v="Medium"/>
    <s v="OFF-FA-10004449"/>
    <x v="567"/>
    <x v="0"/>
    <s v="Fasteners"/>
    <x v="2"/>
    <n v="11.06"/>
    <n v="11.5"/>
    <n v="23"/>
    <n v="0"/>
    <n v="0.88"/>
    <x v="1"/>
    <d v="2014-05-03T00:00:00"/>
    <d v="2014-05-06T00:00:00"/>
    <n v="6"/>
    <x v="0"/>
    <n v="3"/>
    <x v="4"/>
    <n v="2.1419999999999999"/>
    <x v="0"/>
    <n v="18"/>
    <n v="3.826086956521739E-2"/>
    <n v="1"/>
    <x v="0"/>
    <m/>
    <m/>
    <m/>
    <m/>
  </r>
  <r>
    <n v="1643"/>
    <s v="PT-190903"/>
    <s v="Pete Takahito"/>
    <x v="0"/>
    <x v="3"/>
    <s v="Cuba"/>
    <s v="Cienfuegos"/>
    <s v="Cienfuegos"/>
    <s v="LATAM"/>
    <s v="MX-2014-114944"/>
    <x v="571"/>
    <s v="Medium"/>
    <s v="OFF-LA-10001677"/>
    <x v="1042"/>
    <x v="0"/>
    <s v="Labels"/>
    <x v="8"/>
    <n v="3.9285714285714275"/>
    <n v="7.4285714285714279"/>
    <n v="103.99999999999999"/>
    <n v="0"/>
    <n v="49"/>
    <x v="1"/>
    <d v="2014-05-03T00:00:00"/>
    <d v="2014-05-03T00:00:00"/>
    <n v="3"/>
    <x v="1"/>
    <n v="0"/>
    <x v="4"/>
    <n v="5.3869999999999996"/>
    <x v="0"/>
    <n v="18"/>
    <n v="0.4711538461538462"/>
    <n v="0"/>
    <x v="2"/>
    <m/>
    <m/>
    <m/>
    <m/>
  </r>
  <r>
    <n v="1644"/>
    <s v="FW-143953"/>
    <s v="Fred Wasserman"/>
    <x v="2"/>
    <x v="1"/>
    <s v="Brazil"/>
    <s v="Pernambuco"/>
    <s v="Jurema"/>
    <s v="LATAM"/>
    <s v="MX-2014-127719"/>
    <x v="568"/>
    <s v="Critical"/>
    <s v="FUR-FU-10000350"/>
    <x v="779"/>
    <x v="1"/>
    <s v="Furnishings"/>
    <x v="0"/>
    <n v="7.2666666666666666"/>
    <n v="12.666666666666666"/>
    <n v="38"/>
    <n v="0"/>
    <n v="16.2"/>
    <x v="2"/>
    <d v="2014-03-20T00:00:00"/>
    <d v="2014-03-21T00:00:00"/>
    <n v="3"/>
    <x v="0"/>
    <n v="1"/>
    <x v="3"/>
    <n v="10.56"/>
    <x v="0"/>
    <n v="12"/>
    <n v="0.4263157894736842"/>
    <n v="1"/>
    <x v="1"/>
    <m/>
    <m/>
    <m/>
    <m/>
  </r>
  <r>
    <n v="1645"/>
    <s v="BF-112753"/>
    <s v="Beth Fritzler"/>
    <x v="2"/>
    <x v="2"/>
    <s v="Nicaragua"/>
    <s v="Managua"/>
    <s v="Managua"/>
    <s v="LATAM"/>
    <s v="MX-2014-141215"/>
    <x v="572"/>
    <s v="Medium"/>
    <s v="OFF-ST-10003184"/>
    <x v="45"/>
    <x v="0"/>
    <s v="Storage"/>
    <x v="7"/>
    <n v="25.14"/>
    <n v="31.4"/>
    <n v="157"/>
    <n v="0"/>
    <n v="31.3"/>
    <x v="0"/>
    <d v="2014-10-10T00:00:00"/>
    <d v="2014-10-12T00:00:00"/>
    <n v="7"/>
    <x v="0"/>
    <n v="2"/>
    <x v="6"/>
    <n v="11.247"/>
    <x v="0"/>
    <n v="41"/>
    <n v="0.19936305732484078"/>
    <n v="1"/>
    <x v="3"/>
    <m/>
    <m/>
    <m/>
    <m/>
  </r>
  <r>
    <n v="1646"/>
    <s v="BF-112753"/>
    <s v="Beth Fritzler"/>
    <x v="2"/>
    <x v="2"/>
    <s v="Nicaragua"/>
    <s v="Managua"/>
    <s v="Managua"/>
    <s v="LATAM"/>
    <s v="MX-2014-141215"/>
    <x v="572"/>
    <s v="Medium"/>
    <s v="FUR-FU-10000641"/>
    <x v="1043"/>
    <x v="1"/>
    <s v="Furnishings"/>
    <x v="3"/>
    <n v="14.97"/>
    <n v="27.25"/>
    <n v="109"/>
    <n v="0"/>
    <n v="49.12"/>
    <x v="0"/>
    <d v="2014-10-10T00:00:00"/>
    <d v="2014-10-11T00:00:00"/>
    <n v="6"/>
    <x v="0"/>
    <n v="1"/>
    <x v="6"/>
    <n v="5.181"/>
    <x v="0"/>
    <n v="41"/>
    <n v="0.45064220183486237"/>
    <n v="1"/>
    <x v="1"/>
    <m/>
    <m/>
    <m/>
    <m/>
  </r>
  <r>
    <n v="1647"/>
    <s v="ES-140203"/>
    <s v="Erica Smith"/>
    <x v="0"/>
    <x v="1"/>
    <s v="Brazil"/>
    <s v="Bahia"/>
    <s v="Salvador"/>
    <s v="LATAM"/>
    <s v="US-2011-114965"/>
    <x v="573"/>
    <s v="Medium"/>
    <s v="OFF-AR-10003897"/>
    <x v="1044"/>
    <x v="0"/>
    <s v="Art"/>
    <x v="9"/>
    <n v="19.730400000000003"/>
    <n v="30.216000000000001"/>
    <n v="72.5184"/>
    <n v="0.6"/>
    <n v="-45.863999999999997"/>
    <x v="0"/>
    <d v="2011-07-23T00:00:00"/>
    <d v="2011-07-23T00:00:00"/>
    <n v="5"/>
    <x v="1"/>
    <n v="0"/>
    <x v="1"/>
    <n v="2.657"/>
    <x v="3"/>
    <n v="30"/>
    <n v="-0.63244638602065129"/>
    <n v="0"/>
    <x v="2"/>
    <m/>
    <m/>
    <m/>
    <m/>
  </r>
  <r>
    <n v="1648"/>
    <s v="SG-200803"/>
    <s v="Sandra Glassco"/>
    <x v="0"/>
    <x v="2"/>
    <s v="El Salvador"/>
    <s v="San Salvador"/>
    <s v="San Salvador"/>
    <s v="LATAM"/>
    <s v="MX-2011-160108"/>
    <x v="574"/>
    <s v="Medium"/>
    <s v="OFF-PA-10001878"/>
    <x v="409"/>
    <x v="0"/>
    <s v="Paper"/>
    <x v="4"/>
    <n v="27.240000000000002"/>
    <n v="31"/>
    <n v="31"/>
    <n v="0"/>
    <n v="3.76"/>
    <x v="0"/>
    <d v="2011-05-19T00:00:00"/>
    <d v="2011-05-19T00:00:00"/>
    <n v="5"/>
    <x v="1"/>
    <n v="0"/>
    <x v="5"/>
    <n v="1.2370000000000001"/>
    <x v="3"/>
    <n v="20"/>
    <n v="0.12129032258064515"/>
    <n v="0"/>
    <x v="2"/>
    <m/>
    <m/>
    <m/>
    <m/>
  </r>
  <r>
    <n v="1649"/>
    <s v="SG-200803"/>
    <s v="Sandra Glassco"/>
    <x v="0"/>
    <x v="2"/>
    <s v="El Salvador"/>
    <s v="San Salvador"/>
    <s v="San Salvador"/>
    <s v="LATAM"/>
    <s v="MX-2011-160108"/>
    <x v="574"/>
    <s v="Medium"/>
    <s v="OFF-ST-10003929"/>
    <x v="706"/>
    <x v="0"/>
    <s v="Storage"/>
    <x v="5"/>
    <n v="121.1828571428571"/>
    <n v="136.14285714285711"/>
    <n v="952.99999999999977"/>
    <n v="0"/>
    <n v="104.72"/>
    <x v="0"/>
    <d v="2011-05-19T00:00:00"/>
    <d v="2011-05-19T00:00:00"/>
    <n v="5"/>
    <x v="1"/>
    <n v="0"/>
    <x v="5"/>
    <n v="74.593000000000004"/>
    <x v="3"/>
    <n v="20"/>
    <n v="0.10988457502623297"/>
    <n v="0"/>
    <x v="2"/>
    <m/>
    <m/>
    <m/>
    <m/>
  </r>
  <r>
    <n v="1650"/>
    <s v="SG-200803"/>
    <s v="Sandra Glassco"/>
    <x v="0"/>
    <x v="2"/>
    <s v="El Salvador"/>
    <s v="San Salvador"/>
    <s v="San Salvador"/>
    <s v="LATAM"/>
    <s v="MX-2011-160108"/>
    <x v="574"/>
    <s v="Medium"/>
    <s v="FUR-CH-10001810"/>
    <x v="946"/>
    <x v="1"/>
    <s v="Chairs"/>
    <x v="2"/>
    <n v="46.08"/>
    <n v="48"/>
    <n v="96"/>
    <n v="0"/>
    <n v="3.84"/>
    <x v="0"/>
    <d v="2011-05-19T00:00:00"/>
    <d v="2011-05-21T00:00:00"/>
    <n v="7"/>
    <x v="0"/>
    <n v="2"/>
    <x v="5"/>
    <n v="7.78"/>
    <x v="3"/>
    <n v="20"/>
    <n v="0.04"/>
    <n v="1"/>
    <x v="3"/>
    <m/>
    <m/>
    <m/>
    <m/>
  </r>
  <r>
    <n v="1651"/>
    <s v="LH-169003"/>
    <s v="Lena Hernandez"/>
    <x v="0"/>
    <x v="1"/>
    <s v="Argentina"/>
    <s v="Salta"/>
    <s v="Salta"/>
    <s v="LATAM"/>
    <s v="US-2013-103226"/>
    <x v="575"/>
    <s v="High"/>
    <s v="OFF-EN-10003577"/>
    <x v="1045"/>
    <x v="0"/>
    <s v="Envelopes"/>
    <x v="5"/>
    <n v="21.679771428571428"/>
    <n v="25.11961904761905"/>
    <n v="105.50240000000001"/>
    <n v="0.4"/>
    <n v="-46.256"/>
    <x v="0"/>
    <d v="2013-02-18T00:00:00"/>
    <d v="2013-02-18T00:00:00"/>
    <n v="5"/>
    <x v="1"/>
    <n v="0"/>
    <x v="4"/>
    <n v="10.236000000000001"/>
    <x v="2"/>
    <n v="7"/>
    <n v="-0.43843552374163997"/>
    <n v="0"/>
    <x v="2"/>
    <m/>
    <m/>
    <m/>
    <m/>
  </r>
  <r>
    <n v="1652"/>
    <s v="TT-212653"/>
    <s v="Tim Taslimi"/>
    <x v="2"/>
    <x v="3"/>
    <s v="Dominican Republic"/>
    <s v="Santiago"/>
    <s v="Santiago de los Caballeros"/>
    <s v="LATAM"/>
    <s v="US-2014-117422"/>
    <x v="479"/>
    <s v="High"/>
    <s v="OFF-BI-10002455"/>
    <x v="550"/>
    <x v="0"/>
    <s v="Binders"/>
    <x v="4"/>
    <n v="18.267200000000003"/>
    <n v="21.513999999999999"/>
    <n v="17.211200000000002"/>
    <n v="0.2"/>
    <n v="-1.056"/>
    <x v="0"/>
    <d v="2015-01-04T00:00:00"/>
    <d v="2015-01-04T00:00:00"/>
    <n v="5"/>
    <x v="1"/>
    <n v="0"/>
    <x v="3"/>
    <n v="1.9650000000000001"/>
    <x v="0"/>
    <n v="53"/>
    <n v="-6.1355396486009108E-2"/>
    <n v="0"/>
    <x v="2"/>
    <m/>
    <m/>
    <m/>
    <m/>
  </r>
  <r>
    <n v="1653"/>
    <s v="TS-216103"/>
    <s v="Troy Staebel"/>
    <x v="0"/>
    <x v="2"/>
    <s v="Nicaragua"/>
    <s v="Managua"/>
    <s v="Managua"/>
    <s v="LATAM"/>
    <s v="MX-2013-103653"/>
    <x v="576"/>
    <s v="High"/>
    <s v="TEC-AC-10002110"/>
    <x v="1046"/>
    <x v="2"/>
    <s v="Accessories"/>
    <x v="7"/>
    <n v="19.419999999999998"/>
    <n v="19.8"/>
    <n v="99"/>
    <n v="0"/>
    <n v="1.9"/>
    <x v="2"/>
    <d v="2013-04-26T00:00:00"/>
    <d v="2013-04-28T00:00:00"/>
    <n v="4"/>
    <x v="0"/>
    <n v="2"/>
    <x v="4"/>
    <n v="30.957000000000001"/>
    <x v="2"/>
    <n v="17"/>
    <n v="1.9191919191919191E-2"/>
    <n v="1"/>
    <x v="3"/>
    <m/>
    <m/>
    <m/>
    <m/>
  </r>
  <r>
    <n v="1654"/>
    <s v="TS-212053"/>
    <s v="Thomas Seio"/>
    <x v="2"/>
    <x v="1"/>
    <s v="Ecuador"/>
    <s v="Guayas"/>
    <s v="Guayaquil"/>
    <s v="LATAM"/>
    <s v="MX-2014-146892"/>
    <x v="133"/>
    <s v="Medium"/>
    <s v="FUR-CH-10000953"/>
    <x v="707"/>
    <x v="1"/>
    <s v="Chairs"/>
    <x v="0"/>
    <n v="111.23333333333329"/>
    <n v="118.3333333333333"/>
    <n v="354.99999999999989"/>
    <n v="0"/>
    <n v="21.3"/>
    <x v="0"/>
    <d v="2014-09-08T00:00:00"/>
    <d v="2014-09-08T00:00:00"/>
    <n v="5"/>
    <x v="1"/>
    <n v="0"/>
    <x v="4"/>
    <n v="37.640999999999998"/>
    <x v="0"/>
    <n v="36"/>
    <n v="6.0000000000000019E-2"/>
    <n v="0"/>
    <x v="2"/>
    <m/>
    <m/>
    <m/>
    <m/>
  </r>
  <r>
    <n v="1655"/>
    <s v="TS-212053"/>
    <s v="Thomas Seio"/>
    <x v="2"/>
    <x v="1"/>
    <s v="Ecuador"/>
    <s v="Guayas"/>
    <s v="Guayaquil"/>
    <s v="LATAM"/>
    <s v="MX-2014-146892"/>
    <x v="133"/>
    <s v="Medium"/>
    <s v="OFF-LA-10000413"/>
    <x v="756"/>
    <x v="0"/>
    <s v="Labels"/>
    <x v="3"/>
    <n v="6.4399999999999995"/>
    <n v="7"/>
    <n v="28"/>
    <n v="0"/>
    <n v="2.2400000000000002"/>
    <x v="0"/>
    <d v="2014-09-08T00:00:00"/>
    <d v="2014-09-11T00:00:00"/>
    <n v="8"/>
    <x v="0"/>
    <n v="3"/>
    <x v="4"/>
    <n v="2.2530000000000001"/>
    <x v="0"/>
    <n v="36"/>
    <n v="0.08"/>
    <n v="1"/>
    <x v="0"/>
    <m/>
    <m/>
    <m/>
    <m/>
  </r>
  <r>
    <n v="1656"/>
    <s v="TS-212053"/>
    <s v="Thomas Seio"/>
    <x v="2"/>
    <x v="1"/>
    <s v="Ecuador"/>
    <s v="Guayas"/>
    <s v="Guayaquil"/>
    <s v="LATAM"/>
    <s v="MX-2014-146892"/>
    <x v="133"/>
    <s v="Medium"/>
    <s v="TEC-AC-10001696"/>
    <x v="334"/>
    <x v="2"/>
    <s v="Accessories"/>
    <x v="0"/>
    <n v="16.066666666666674"/>
    <n v="26.666666666666671"/>
    <n v="80.000000000000014"/>
    <n v="0"/>
    <n v="31.8"/>
    <x v="0"/>
    <d v="2014-09-08T00:00:00"/>
    <d v="2014-09-08T00:00:00"/>
    <n v="5"/>
    <x v="1"/>
    <n v="0"/>
    <x v="4"/>
    <n v="4.6760000000000002"/>
    <x v="0"/>
    <n v="36"/>
    <n v="0.39749999999999996"/>
    <n v="0"/>
    <x v="2"/>
    <m/>
    <m/>
    <m/>
    <m/>
  </r>
  <r>
    <n v="1657"/>
    <s v="TS-212053"/>
    <s v="Thomas Seio"/>
    <x v="2"/>
    <x v="1"/>
    <s v="Ecuador"/>
    <s v="Guayas"/>
    <s v="Guayaquil"/>
    <s v="LATAM"/>
    <s v="MX-2014-146892"/>
    <x v="133"/>
    <s v="Medium"/>
    <s v="FUR-FU-10004019"/>
    <x v="1047"/>
    <x v="1"/>
    <s v="Furnishings"/>
    <x v="0"/>
    <n v="15.613333333333339"/>
    <n v="28.333333333333339"/>
    <n v="85.000000000000014"/>
    <n v="0"/>
    <n v="38.159999999999997"/>
    <x v="0"/>
    <d v="2014-09-08T00:00:00"/>
    <d v="2014-09-08T00:00:00"/>
    <n v="5"/>
    <x v="1"/>
    <n v="0"/>
    <x v="4"/>
    <n v="4.5609999999999999"/>
    <x v="0"/>
    <n v="36"/>
    <n v="0.44894117647058812"/>
    <n v="0"/>
    <x v="2"/>
    <m/>
    <m/>
    <m/>
    <m/>
  </r>
  <r>
    <n v="1658"/>
    <s v="TS-212053"/>
    <s v="Thomas Seio"/>
    <x v="2"/>
    <x v="1"/>
    <s v="Ecuador"/>
    <s v="Guayas"/>
    <s v="Guayaquil"/>
    <s v="LATAM"/>
    <s v="MX-2014-146892"/>
    <x v="133"/>
    <s v="Medium"/>
    <s v="OFF-AR-10003179"/>
    <x v="772"/>
    <x v="0"/>
    <s v="Art"/>
    <x v="2"/>
    <n v="10.42"/>
    <n v="19.5"/>
    <n v="39"/>
    <n v="0"/>
    <n v="18.16"/>
    <x v="0"/>
    <d v="2014-09-08T00:00:00"/>
    <d v="2014-09-11T00:00:00"/>
    <n v="8"/>
    <x v="0"/>
    <n v="3"/>
    <x v="4"/>
    <n v="1.536"/>
    <x v="0"/>
    <n v="36"/>
    <n v="0.46564102564102566"/>
    <n v="1"/>
    <x v="0"/>
    <m/>
    <m/>
    <m/>
    <m/>
  </r>
  <r>
    <n v="1659"/>
    <s v="KB-166003"/>
    <s v="Ken Brennan"/>
    <x v="2"/>
    <x v="2"/>
    <s v="Honduras"/>
    <s v="Francisco Morazan"/>
    <s v="Tegucigalpa"/>
    <s v="LATAM"/>
    <s v="US-2012-110037"/>
    <x v="297"/>
    <s v="High"/>
    <s v="OFF-AP-10000213"/>
    <x v="1048"/>
    <x v="0"/>
    <s v="Appliances"/>
    <x v="2"/>
    <n v="285.88640000000004"/>
    <n v="371.85066666666671"/>
    <n v="446.22080000000005"/>
    <n v="0.4"/>
    <n v="-125.55200000000001"/>
    <x v="0"/>
    <d v="2012-09-15T00:00:00"/>
    <d v="2012-09-18T00:00:00"/>
    <n v="8"/>
    <x v="0"/>
    <n v="3"/>
    <x v="1"/>
    <n v="60.664999999999999"/>
    <x v="1"/>
    <n v="37"/>
    <n v="-0.28136743065316538"/>
    <n v="1"/>
    <x v="0"/>
    <m/>
    <m/>
    <m/>
    <m/>
  </r>
  <r>
    <n v="1660"/>
    <s v="KB-166003"/>
    <s v="Ken Brennan"/>
    <x v="2"/>
    <x v="2"/>
    <s v="Honduras"/>
    <s v="Francisco Morazan"/>
    <s v="Tegucigalpa"/>
    <s v="LATAM"/>
    <s v="US-2012-110037"/>
    <x v="297"/>
    <s v="High"/>
    <s v="TEC-PH-10003215"/>
    <x v="1049"/>
    <x v="2"/>
    <s v="Phones"/>
    <x v="0"/>
    <n v="22.728266666666674"/>
    <n v="46.140444444444455"/>
    <n v="83.052800000000019"/>
    <n v="0.4"/>
    <n v="14.868"/>
    <x v="0"/>
    <d v="2012-09-15T00:00:00"/>
    <d v="2012-09-15T00:00:00"/>
    <n v="5"/>
    <x v="1"/>
    <n v="0"/>
    <x v="1"/>
    <n v="6.8890000000000002"/>
    <x v="1"/>
    <n v="37"/>
    <n v="0.17901864837789933"/>
    <n v="0"/>
    <x v="2"/>
    <m/>
    <m/>
    <m/>
    <m/>
  </r>
  <r>
    <n v="1661"/>
    <s v="RP-198553"/>
    <s v="Roy Phan"/>
    <x v="2"/>
    <x v="0"/>
    <s v="Mexico"/>
    <s v="Durango"/>
    <s v="Gomez Palacio"/>
    <s v="LATAM"/>
    <s v="MX-2013-132115"/>
    <x v="70"/>
    <s v="High"/>
    <s v="OFF-EN-10000383"/>
    <x v="1050"/>
    <x v="0"/>
    <s v="Envelopes"/>
    <x v="7"/>
    <n v="5.74"/>
    <n v="10.199999999999999"/>
    <n v="51"/>
    <n v="0"/>
    <n v="22.3"/>
    <x v="1"/>
    <d v="2013-10-18T00:00:00"/>
    <d v="2013-10-18T00:00:00"/>
    <n v="3"/>
    <x v="1"/>
    <n v="0"/>
    <x v="3"/>
    <n v="10.529"/>
    <x v="2"/>
    <n v="42"/>
    <n v="0.43725490196078431"/>
    <n v="0"/>
    <x v="2"/>
    <m/>
    <m/>
    <m/>
    <m/>
  </r>
  <r>
    <n v="1662"/>
    <s v="RP-198553"/>
    <s v="Roy Phan"/>
    <x v="2"/>
    <x v="0"/>
    <s v="Mexico"/>
    <s v="Durango"/>
    <s v="Gomez Palacio"/>
    <s v="LATAM"/>
    <s v="MX-2013-132115"/>
    <x v="70"/>
    <s v="High"/>
    <s v="TEC-AC-10003611"/>
    <x v="1051"/>
    <x v="2"/>
    <s v="Accessories"/>
    <x v="0"/>
    <n v="11.606666666666671"/>
    <n v="20.666666666666671"/>
    <n v="62.000000000000014"/>
    <n v="0"/>
    <n v="27.18"/>
    <x v="1"/>
    <d v="2013-10-18T00:00:00"/>
    <d v="2013-10-18T00:00:00"/>
    <n v="3"/>
    <x v="1"/>
    <n v="0"/>
    <x v="3"/>
    <n v="10.590999999999999"/>
    <x v="2"/>
    <n v="42"/>
    <n v="0.43838709677419346"/>
    <n v="0"/>
    <x v="2"/>
    <m/>
    <m/>
    <m/>
    <m/>
  </r>
  <r>
    <n v="1663"/>
    <s v="MA-179953"/>
    <s v="Michelle Arnett"/>
    <x v="1"/>
    <x v="3"/>
    <s v="Dominican Republic"/>
    <s v="San Pedro de Macoris"/>
    <s v="San Pedro de Macoris"/>
    <s v="LATAM"/>
    <s v="US-2012-159982"/>
    <x v="577"/>
    <s v="Medium"/>
    <s v="FUR-CH-10004547"/>
    <x v="530"/>
    <x v="1"/>
    <s v="Chairs"/>
    <x v="2"/>
    <n v="34.437600000000003"/>
    <n v="36.862000000000002"/>
    <n v="58.979200000000006"/>
    <n v="0.2"/>
    <n v="-9.8960000000000008"/>
    <x v="0"/>
    <d v="2012-03-18T00:00:00"/>
    <d v="2012-03-20T00:00:00"/>
    <n v="7"/>
    <x v="0"/>
    <n v="2"/>
    <x v="3"/>
    <n v="2.952"/>
    <x v="1"/>
    <n v="11"/>
    <n v="-0.16778796592697087"/>
    <n v="1"/>
    <x v="3"/>
    <m/>
    <m/>
    <m/>
    <m/>
  </r>
  <r>
    <n v="1664"/>
    <s v="KW-164353"/>
    <s v="Katrina Willman"/>
    <x v="0"/>
    <x v="1"/>
    <s v="Brazil"/>
    <s v="Bahia"/>
    <s v="Feira de Santana"/>
    <s v="LATAM"/>
    <s v="MX-2013-117394"/>
    <x v="70"/>
    <s v="High"/>
    <s v="OFF-LA-10003271"/>
    <x v="209"/>
    <x v="0"/>
    <s v="Labels"/>
    <x v="9"/>
    <n v="5.96"/>
    <n v="6"/>
    <n v="36"/>
    <n v="0"/>
    <n v="0.24"/>
    <x v="0"/>
    <d v="2013-10-20T00:00:00"/>
    <d v="2013-10-23T00:00:00"/>
    <n v="8"/>
    <x v="0"/>
    <n v="3"/>
    <x v="3"/>
    <n v="4.9080000000000004"/>
    <x v="2"/>
    <n v="42"/>
    <n v="6.6666666666666662E-3"/>
    <n v="1"/>
    <x v="0"/>
    <m/>
    <m/>
    <m/>
    <m/>
  </r>
  <r>
    <n v="1665"/>
    <s v="LB-167953"/>
    <s v="Laurel Beltran"/>
    <x v="1"/>
    <x v="3"/>
    <s v="Cuba"/>
    <s v="Holguin"/>
    <s v="Holguin"/>
    <s v="LATAM"/>
    <s v="MX-2011-106803"/>
    <x v="578"/>
    <s v="High"/>
    <s v="OFF-ST-10001954"/>
    <x v="461"/>
    <x v="0"/>
    <s v="Storage"/>
    <x v="2"/>
    <n v="29.58"/>
    <n v="41"/>
    <n v="82"/>
    <n v="0"/>
    <n v="22.84"/>
    <x v="0"/>
    <d v="2011-02-19T00:00:00"/>
    <d v="2011-02-19T00:00:00"/>
    <n v="5"/>
    <x v="1"/>
    <n v="0"/>
    <x v="1"/>
    <n v="9.6129999999999995"/>
    <x v="3"/>
    <n v="8"/>
    <n v="0.27853658536585368"/>
    <n v="0"/>
    <x v="2"/>
    <m/>
    <m/>
    <m/>
    <m/>
  </r>
  <r>
    <n v="1666"/>
    <s v="LB-167953"/>
    <s v="Laurel Beltran"/>
    <x v="1"/>
    <x v="3"/>
    <s v="Cuba"/>
    <s v="Holguin"/>
    <s v="Holguin"/>
    <s v="LATAM"/>
    <s v="MX-2011-106803"/>
    <x v="578"/>
    <s v="High"/>
    <s v="TEC-PH-10001298"/>
    <x v="1052"/>
    <x v="2"/>
    <s v="Phones"/>
    <x v="3"/>
    <n v="44.66"/>
    <n v="48"/>
    <n v="192"/>
    <n v="0"/>
    <n v="13.36"/>
    <x v="0"/>
    <d v="2011-02-19T00:00:00"/>
    <d v="2011-02-19T00:00:00"/>
    <n v="5"/>
    <x v="1"/>
    <n v="0"/>
    <x v="1"/>
    <n v="20.14"/>
    <x v="3"/>
    <n v="8"/>
    <n v="6.958333333333333E-2"/>
    <n v="0"/>
    <x v="2"/>
    <m/>
    <m/>
    <m/>
    <m/>
  </r>
  <r>
    <n v="1667"/>
    <s v="LB-167953"/>
    <s v="Laurel Beltran"/>
    <x v="1"/>
    <x v="3"/>
    <s v="Cuba"/>
    <s v="Holguin"/>
    <s v="Holguin"/>
    <s v="LATAM"/>
    <s v="MX-2011-106803"/>
    <x v="578"/>
    <s v="High"/>
    <s v="OFF-SU-10004662"/>
    <x v="1053"/>
    <x v="0"/>
    <s v="Supplies"/>
    <x v="9"/>
    <n v="8.7333333333333325"/>
    <n v="12.833333333333332"/>
    <n v="77"/>
    <n v="0"/>
    <n v="24.6"/>
    <x v="0"/>
    <d v="2011-02-19T00:00:00"/>
    <d v="2011-02-20T00:00:00"/>
    <n v="6"/>
    <x v="0"/>
    <n v="1"/>
    <x v="1"/>
    <n v="13.321"/>
    <x v="3"/>
    <n v="8"/>
    <n v="0.31948051948051948"/>
    <n v="1"/>
    <x v="1"/>
    <m/>
    <m/>
    <m/>
    <m/>
  </r>
  <r>
    <n v="1668"/>
    <s v="LB-167953"/>
    <s v="Laurel Beltran"/>
    <x v="1"/>
    <x v="3"/>
    <s v="Cuba"/>
    <s v="Holguin"/>
    <s v="Holguin"/>
    <s v="LATAM"/>
    <s v="MX-2011-106803"/>
    <x v="578"/>
    <s v="High"/>
    <s v="TEC-AC-10003927"/>
    <x v="1010"/>
    <x v="2"/>
    <s v="Accessories"/>
    <x v="2"/>
    <n v="21.9"/>
    <n v="38.5"/>
    <n v="77"/>
    <n v="0"/>
    <n v="33.200000000000003"/>
    <x v="0"/>
    <d v="2011-02-19T00:00:00"/>
    <d v="2011-02-19T00:00:00"/>
    <n v="5"/>
    <x v="1"/>
    <n v="0"/>
    <x v="1"/>
    <n v="8.3770000000000007"/>
    <x v="3"/>
    <n v="8"/>
    <n v="0.4311688311688312"/>
    <n v="0"/>
    <x v="2"/>
    <m/>
    <m/>
    <m/>
    <m/>
  </r>
  <r>
    <n v="1669"/>
    <s v="LB-167953"/>
    <s v="Laurel Beltran"/>
    <x v="1"/>
    <x v="3"/>
    <s v="Cuba"/>
    <s v="Holguin"/>
    <s v="Holguin"/>
    <s v="LATAM"/>
    <s v="MX-2011-106803"/>
    <x v="578"/>
    <s v="High"/>
    <s v="OFF-AR-10004173"/>
    <x v="829"/>
    <x v="0"/>
    <s v="Art"/>
    <x v="2"/>
    <n v="3.92"/>
    <n v="7"/>
    <n v="14"/>
    <n v="0"/>
    <n v="6.16"/>
    <x v="0"/>
    <d v="2011-02-19T00:00:00"/>
    <d v="2011-02-20T00:00:00"/>
    <n v="6"/>
    <x v="0"/>
    <n v="1"/>
    <x v="1"/>
    <n v="1.7809999999999999"/>
    <x v="3"/>
    <n v="8"/>
    <n v="0.44"/>
    <n v="1"/>
    <x v="1"/>
    <m/>
    <m/>
    <m/>
    <m/>
  </r>
  <r>
    <n v="1670"/>
    <s v="EH-139453"/>
    <s v="Eric Hoffmann"/>
    <x v="0"/>
    <x v="2"/>
    <s v="El Salvador"/>
    <s v="San Salvador"/>
    <s v="San Salvador"/>
    <s v="LATAM"/>
    <s v="MX-2013-147445"/>
    <x v="579"/>
    <s v="Medium"/>
    <s v="OFF-AP-10004063"/>
    <x v="679"/>
    <x v="0"/>
    <s v="Appliances"/>
    <x v="2"/>
    <n v="208.58"/>
    <n v="359.5"/>
    <n v="719"/>
    <n v="0"/>
    <n v="301.83999999999997"/>
    <x v="0"/>
    <d v="2013-11-24T00:00:00"/>
    <d v="2013-11-24T00:00:00"/>
    <n v="5"/>
    <x v="1"/>
    <n v="0"/>
    <x v="3"/>
    <n v="42.674999999999997"/>
    <x v="2"/>
    <n v="47"/>
    <n v="0.41980528511821974"/>
    <n v="0"/>
    <x v="2"/>
    <m/>
    <m/>
    <m/>
    <m/>
  </r>
  <r>
    <n v="1671"/>
    <s v="AB-101503"/>
    <s v="Aimee Bixby"/>
    <x v="0"/>
    <x v="2"/>
    <s v="Nicaragua"/>
    <s v="Managua"/>
    <s v="Managua"/>
    <s v="LATAM"/>
    <s v="MX-2013-136756"/>
    <x v="7"/>
    <s v="High"/>
    <s v="OFF-BI-10000188"/>
    <x v="1006"/>
    <x v="0"/>
    <s v="Binders"/>
    <x v="2"/>
    <n v="3.4"/>
    <n v="3.5"/>
    <n v="7"/>
    <n v="0"/>
    <n v="0.2"/>
    <x v="0"/>
    <d v="2013-12-24T00:00:00"/>
    <d v="2013-12-24T00:00:00"/>
    <n v="5"/>
    <x v="1"/>
    <n v="0"/>
    <x v="0"/>
    <n v="1.3"/>
    <x v="2"/>
    <n v="51"/>
    <n v="2.8571428571428574E-2"/>
    <n v="0"/>
    <x v="2"/>
    <m/>
    <m/>
    <m/>
    <m/>
  </r>
  <r>
    <n v="1672"/>
    <s v="AB-101503"/>
    <s v="Aimee Bixby"/>
    <x v="0"/>
    <x v="2"/>
    <s v="Nicaragua"/>
    <s v="Managua"/>
    <s v="Managua"/>
    <s v="LATAM"/>
    <s v="MX-2013-136756"/>
    <x v="7"/>
    <s v="High"/>
    <s v="OFF-LA-10003594"/>
    <x v="1054"/>
    <x v="0"/>
    <s v="Labels"/>
    <x v="0"/>
    <n v="4.5333333333333332"/>
    <n v="5.333333333333333"/>
    <n v="16"/>
    <n v="0"/>
    <n v="2.4"/>
    <x v="0"/>
    <d v="2013-12-24T00:00:00"/>
    <d v="2013-12-25T00:00:00"/>
    <n v="6"/>
    <x v="0"/>
    <n v="1"/>
    <x v="0"/>
    <n v="0.86699999999999999"/>
    <x v="2"/>
    <n v="51"/>
    <n v="0.15"/>
    <n v="1"/>
    <x v="1"/>
    <m/>
    <m/>
    <m/>
    <m/>
  </r>
  <r>
    <n v="1673"/>
    <s v="SW-207553"/>
    <s v="Steven Ward"/>
    <x v="2"/>
    <x v="1"/>
    <s v="Colombia"/>
    <s v="Antioquia"/>
    <s v="Medellin"/>
    <s v="LATAM"/>
    <s v="MX-2013-123386"/>
    <x v="101"/>
    <s v="Medium"/>
    <s v="OFF-EN-10003850"/>
    <x v="1055"/>
    <x v="0"/>
    <s v="Envelopes"/>
    <x v="7"/>
    <n v="4.2"/>
    <n v="8.1999999999999993"/>
    <n v="41"/>
    <n v="0"/>
    <n v="20"/>
    <x v="1"/>
    <d v="2013-09-22T00:00:00"/>
    <d v="2013-09-25T00:00:00"/>
    <n v="6"/>
    <x v="0"/>
    <n v="3"/>
    <x v="0"/>
    <n v="2.9319999999999999"/>
    <x v="2"/>
    <n v="38"/>
    <n v="0.48780487804878048"/>
    <n v="1"/>
    <x v="0"/>
    <m/>
    <m/>
    <m/>
    <m/>
  </r>
  <r>
    <n v="1674"/>
    <s v="SW-207553"/>
    <s v="Steven Ward"/>
    <x v="2"/>
    <x v="1"/>
    <s v="Colombia"/>
    <s v="Antioquia"/>
    <s v="Medellin"/>
    <s v="LATAM"/>
    <s v="MX-2013-123386"/>
    <x v="101"/>
    <s v="Medium"/>
    <s v="TEC-AC-10003611"/>
    <x v="1051"/>
    <x v="2"/>
    <s v="Accessories"/>
    <x v="0"/>
    <n v="11.606666666666671"/>
    <n v="20.666666666666671"/>
    <n v="62.000000000000014"/>
    <n v="0"/>
    <n v="27.18"/>
    <x v="1"/>
    <d v="2013-09-22T00:00:00"/>
    <d v="2013-09-22T00:00:00"/>
    <n v="3"/>
    <x v="1"/>
    <n v="0"/>
    <x v="0"/>
    <n v="6.7960000000000003"/>
    <x v="2"/>
    <n v="38"/>
    <n v="0.43838709677419346"/>
    <n v="0"/>
    <x v="2"/>
    <m/>
    <m/>
    <m/>
    <m/>
  </r>
  <r>
    <n v="1675"/>
    <s v="SW-207553"/>
    <s v="Steven Ward"/>
    <x v="2"/>
    <x v="1"/>
    <s v="Colombia"/>
    <s v="Antioquia"/>
    <s v="Medellin"/>
    <s v="LATAM"/>
    <s v="MX-2013-123386"/>
    <x v="101"/>
    <s v="Medium"/>
    <s v="OFF-BI-10000325"/>
    <x v="394"/>
    <x v="0"/>
    <s v="Binders"/>
    <x v="2"/>
    <n v="7.04"/>
    <n v="7.5"/>
    <n v="15"/>
    <n v="0"/>
    <n v="0.92"/>
    <x v="1"/>
    <d v="2013-09-22T00:00:00"/>
    <d v="2013-09-24T00:00:00"/>
    <n v="5"/>
    <x v="0"/>
    <n v="2"/>
    <x v="0"/>
    <n v="1.1479999999999999"/>
    <x v="2"/>
    <n v="38"/>
    <n v="6.1333333333333337E-2"/>
    <n v="1"/>
    <x v="3"/>
    <m/>
    <m/>
    <m/>
    <m/>
  </r>
  <r>
    <n v="1676"/>
    <s v="SW-207553"/>
    <s v="Steven Ward"/>
    <x v="2"/>
    <x v="1"/>
    <s v="Colombia"/>
    <s v="Antioquia"/>
    <s v="Medellin"/>
    <s v="LATAM"/>
    <s v="MX-2013-123386"/>
    <x v="101"/>
    <s v="Medium"/>
    <s v="FUR-CH-10002768"/>
    <x v="1056"/>
    <x v="1"/>
    <s v="Chairs"/>
    <x v="4"/>
    <n v="107.14"/>
    <n v="114"/>
    <n v="114"/>
    <n v="0"/>
    <n v="6.86"/>
    <x v="1"/>
    <d v="2013-09-22T00:00:00"/>
    <d v="2013-09-25T00:00:00"/>
    <n v="6"/>
    <x v="0"/>
    <n v="3"/>
    <x v="0"/>
    <n v="9.8919999999999995"/>
    <x v="2"/>
    <n v="38"/>
    <n v="6.0175438596491229E-2"/>
    <n v="1"/>
    <x v="0"/>
    <m/>
    <m/>
    <m/>
    <m/>
  </r>
  <r>
    <n v="1677"/>
    <s v="SW-207553"/>
    <s v="Steven Ward"/>
    <x v="2"/>
    <x v="1"/>
    <s v="Colombia"/>
    <s v="Antioquia"/>
    <s v="Medellin"/>
    <s v="LATAM"/>
    <s v="MX-2013-123386"/>
    <x v="101"/>
    <s v="Medium"/>
    <s v="OFF-SU-10003126"/>
    <x v="849"/>
    <x v="0"/>
    <s v="Supplies"/>
    <x v="7"/>
    <n v="19.52"/>
    <n v="31"/>
    <n v="155"/>
    <n v="0"/>
    <n v="57.4"/>
    <x v="1"/>
    <d v="2013-09-22T00:00:00"/>
    <d v="2013-09-25T00:00:00"/>
    <n v="6"/>
    <x v="0"/>
    <n v="3"/>
    <x v="0"/>
    <n v="12.201000000000001"/>
    <x v="2"/>
    <n v="38"/>
    <n v="0.37032258064516127"/>
    <n v="1"/>
    <x v="0"/>
    <m/>
    <m/>
    <m/>
    <m/>
  </r>
  <r>
    <n v="1678"/>
    <s v="SW-207553"/>
    <s v="Steven Ward"/>
    <x v="2"/>
    <x v="1"/>
    <s v="Colombia"/>
    <s v="Antioquia"/>
    <s v="Medellin"/>
    <s v="LATAM"/>
    <s v="MX-2013-123386"/>
    <x v="101"/>
    <s v="Medium"/>
    <s v="FUR-BO-10003034"/>
    <x v="796"/>
    <x v="1"/>
    <s v="Bookcases"/>
    <x v="3"/>
    <n v="84.93"/>
    <n v="98.75"/>
    <n v="395"/>
    <n v="0"/>
    <n v="55.28"/>
    <x v="1"/>
    <d v="2013-09-22T00:00:00"/>
    <d v="2013-09-22T00:00:00"/>
    <n v="3"/>
    <x v="1"/>
    <n v="0"/>
    <x v="0"/>
    <n v="40.225000000000001"/>
    <x v="2"/>
    <n v="38"/>
    <n v="0.13994936708860758"/>
    <n v="0"/>
    <x v="2"/>
    <m/>
    <m/>
    <m/>
    <m/>
  </r>
  <r>
    <n v="1679"/>
    <s v="SM-209503"/>
    <s v="Suzanne McNair"/>
    <x v="2"/>
    <x v="1"/>
    <s v="Peru"/>
    <s v="Lima (city)"/>
    <s v="Lima"/>
    <s v="LATAM"/>
    <s v="US-2014-161242"/>
    <x v="580"/>
    <s v="High"/>
    <s v="OFF-ST-10003741"/>
    <x v="1057"/>
    <x v="0"/>
    <s v="Storage"/>
    <x v="4"/>
    <n v="119.75680000000001"/>
    <n v="151.0746666666667"/>
    <n v="90.644800000000018"/>
    <n v="0.4"/>
    <n v="-29.111999999999998"/>
    <x v="0"/>
    <d v="2014-10-19T00:00:00"/>
    <d v="2014-10-19T00:00:00"/>
    <n v="5"/>
    <x v="1"/>
    <n v="0"/>
    <x v="3"/>
    <n v="7.9729999999999999"/>
    <x v="0"/>
    <n v="42"/>
    <n v="-0.32116569290240582"/>
    <n v="0"/>
    <x v="2"/>
    <m/>
    <m/>
    <m/>
    <m/>
  </r>
  <r>
    <n v="1680"/>
    <s v="KC-166753"/>
    <s v="Kimberly Carter"/>
    <x v="2"/>
    <x v="1"/>
    <s v="Brazil"/>
    <s v="Maranhao"/>
    <s v="Sao Luis"/>
    <s v="LATAM"/>
    <s v="MX-2012-133137"/>
    <x v="470"/>
    <s v="Medium"/>
    <s v="FUR-CH-10001343"/>
    <x v="1058"/>
    <x v="1"/>
    <s v="Chairs"/>
    <x v="0"/>
    <n v="75.893333333333331"/>
    <n v="113.33333333333333"/>
    <n v="340"/>
    <n v="0"/>
    <n v="112.32"/>
    <x v="0"/>
    <d v="2012-07-07T00:00:00"/>
    <d v="2012-07-07T00:00:00"/>
    <n v="5"/>
    <x v="1"/>
    <n v="0"/>
    <x v="1"/>
    <n v="25.594000000000001"/>
    <x v="1"/>
    <n v="27"/>
    <n v="0.33035294117647057"/>
    <n v="0"/>
    <x v="2"/>
    <m/>
    <m/>
    <m/>
    <m/>
  </r>
  <r>
    <n v="1681"/>
    <s v="KC-166753"/>
    <s v="Kimberly Carter"/>
    <x v="2"/>
    <x v="1"/>
    <s v="Brazil"/>
    <s v="Maranhao"/>
    <s v="Sao Luis"/>
    <s v="LATAM"/>
    <s v="MX-2012-133137"/>
    <x v="470"/>
    <s v="Medium"/>
    <s v="OFF-AR-10003758"/>
    <x v="1059"/>
    <x v="0"/>
    <s v="Art"/>
    <x v="0"/>
    <n v="33.43333333333333"/>
    <n v="36.333333333333329"/>
    <n v="108.99999999999999"/>
    <n v="0"/>
    <n v="8.6999999999999993"/>
    <x v="0"/>
    <d v="2012-07-07T00:00:00"/>
    <d v="2012-07-07T00:00:00"/>
    <n v="5"/>
    <x v="1"/>
    <n v="0"/>
    <x v="1"/>
    <n v="8.5850000000000009"/>
    <x v="1"/>
    <n v="27"/>
    <n v="7.9816513761467894E-2"/>
    <n v="0"/>
    <x v="2"/>
    <m/>
    <m/>
    <m/>
    <m/>
  </r>
  <r>
    <n v="1682"/>
    <s v="BS-113653"/>
    <s v="Bill Shonely"/>
    <x v="2"/>
    <x v="1"/>
    <s v="Brazil"/>
    <s v="Acre"/>
    <s v="Cruzeiro do Sul"/>
    <s v="LATAM"/>
    <s v="MX-2014-111899"/>
    <x v="131"/>
    <s v="High"/>
    <s v="OFF-AR-10004373"/>
    <x v="1060"/>
    <x v="0"/>
    <s v="Art"/>
    <x v="0"/>
    <n v="12.786666666666671"/>
    <n v="19.666666666666671"/>
    <n v="59.000000000000014"/>
    <n v="0"/>
    <n v="20.64"/>
    <x v="0"/>
    <d v="2014-04-07T00:00:00"/>
    <d v="2014-04-08T00:00:00"/>
    <n v="6"/>
    <x v="0"/>
    <n v="1"/>
    <x v="4"/>
    <n v="7.9320000000000004"/>
    <x v="0"/>
    <n v="14"/>
    <n v="0.3498305084745762"/>
    <n v="1"/>
    <x v="1"/>
    <m/>
    <m/>
    <m/>
    <m/>
  </r>
  <r>
    <n v="1683"/>
    <s v="JC-153403"/>
    <s v="Jasper Cacioppo"/>
    <x v="0"/>
    <x v="0"/>
    <s v="Mexico"/>
    <s v="Chihuahua"/>
    <s v="Chihuahua"/>
    <s v="LATAM"/>
    <s v="MX-2012-125143"/>
    <x v="581"/>
    <s v="Medium"/>
    <s v="OFF-AR-10002564"/>
    <x v="1061"/>
    <x v="0"/>
    <s v="Art"/>
    <x v="0"/>
    <n v="9.3866666666666667"/>
    <n v="9.6666666666666661"/>
    <n v="29"/>
    <n v="0"/>
    <n v="0.84"/>
    <x v="1"/>
    <d v="2012-05-01T00:00:00"/>
    <d v="2012-05-01T00:00:00"/>
    <n v="3"/>
    <x v="1"/>
    <n v="0"/>
    <x v="5"/>
    <n v="3.5259999999999998"/>
    <x v="1"/>
    <n v="17"/>
    <n v="2.8965517241379309E-2"/>
    <n v="0"/>
    <x v="2"/>
    <m/>
    <m/>
    <m/>
    <m/>
  </r>
  <r>
    <n v="1684"/>
    <s v="RW-196903"/>
    <s v="Robert Waldorf"/>
    <x v="0"/>
    <x v="3"/>
    <s v="Cuba"/>
    <s v="Villa Clara"/>
    <s v="Santa Clara"/>
    <s v="LATAM"/>
    <s v="MX-2012-125360"/>
    <x v="547"/>
    <s v="Medium"/>
    <s v="FUR-FU-10000585"/>
    <x v="558"/>
    <x v="1"/>
    <s v="Furnishings"/>
    <x v="2"/>
    <n v="12.26"/>
    <n v="12.5"/>
    <n v="25"/>
    <n v="0"/>
    <n v="0.48"/>
    <x v="0"/>
    <d v="2012-04-24T00:00:00"/>
    <d v="2012-04-24T00:00:00"/>
    <n v="5"/>
    <x v="1"/>
    <n v="0"/>
    <x v="0"/>
    <n v="2.77"/>
    <x v="1"/>
    <n v="16"/>
    <n v="1.9199999999999998E-2"/>
    <n v="0"/>
    <x v="2"/>
    <m/>
    <m/>
    <m/>
    <m/>
  </r>
  <r>
    <n v="1685"/>
    <s v="GB-145753"/>
    <s v="Giulietta Baptist"/>
    <x v="0"/>
    <x v="0"/>
    <s v="Mexico"/>
    <s v="Nuevo Leon"/>
    <s v="Monterrey"/>
    <s v="LATAM"/>
    <s v="US-2012-129805"/>
    <x v="234"/>
    <s v="Medium"/>
    <s v="FUR-CH-10001897"/>
    <x v="253"/>
    <x v="1"/>
    <s v="Chairs"/>
    <x v="0"/>
    <n v="253.59626666666657"/>
    <n v="305.61033333333319"/>
    <n v="733.46479999999974"/>
    <n v="0.2"/>
    <n v="-27.324000000000002"/>
    <x v="0"/>
    <d v="2012-09-29T00:00:00"/>
    <d v="2012-10-02T00:00:00"/>
    <n v="8"/>
    <x v="0"/>
    <n v="3"/>
    <x v="1"/>
    <n v="27.094999999999999"/>
    <x v="1"/>
    <n v="39"/>
    <n v="-3.7253321495455557E-2"/>
    <n v="1"/>
    <x v="0"/>
    <m/>
    <m/>
    <m/>
    <m/>
  </r>
  <r>
    <n v="1686"/>
    <s v="MW-182203"/>
    <s v="Mitch Webber"/>
    <x v="0"/>
    <x v="2"/>
    <s v="Guatemala"/>
    <s v="Huehuetenango"/>
    <s v="Huehuetenango"/>
    <s v="LATAM"/>
    <s v="MX-2013-132906"/>
    <x v="582"/>
    <s v="Medium"/>
    <s v="FUR-FU-10004224"/>
    <x v="1062"/>
    <x v="1"/>
    <s v="Furnishings"/>
    <x v="0"/>
    <n v="17.166666666666671"/>
    <n v="33.666666666666671"/>
    <n v="101.00000000000001"/>
    <n v="0"/>
    <n v="49.5"/>
    <x v="1"/>
    <d v="2013-06-13T00:00:00"/>
    <d v="2013-06-13T00:00:00"/>
    <n v="3"/>
    <x v="1"/>
    <n v="0"/>
    <x v="1"/>
    <n v="3.1230000000000002"/>
    <x v="2"/>
    <n v="24"/>
    <n v="0.49009900990099003"/>
    <n v="0"/>
    <x v="2"/>
    <m/>
    <m/>
    <m/>
    <m/>
  </r>
  <r>
    <n v="1687"/>
    <s v="CC-124303"/>
    <s v="Chuck Clark"/>
    <x v="1"/>
    <x v="2"/>
    <s v="Guatemala"/>
    <s v="Quezaltenango"/>
    <s v="Quetzaltenango"/>
    <s v="LATAM"/>
    <s v="MX-2014-127159"/>
    <x v="17"/>
    <s v="Medium"/>
    <s v="FUR-FU-10000705"/>
    <x v="418"/>
    <x v="1"/>
    <s v="Furnishings"/>
    <x v="6"/>
    <n v="68.191111111111113"/>
    <n v="74.111111111111114"/>
    <n v="667"/>
    <n v="0"/>
    <n v="53.28"/>
    <x v="0"/>
    <d v="2014-11-03T00:00:00"/>
    <d v="2014-11-05T00:00:00"/>
    <n v="7"/>
    <x v="0"/>
    <n v="2"/>
    <x v="4"/>
    <n v="31.707000000000001"/>
    <x v="0"/>
    <n v="44"/>
    <n v="7.9880059970014988E-2"/>
    <n v="1"/>
    <x v="3"/>
    <m/>
    <m/>
    <m/>
    <m/>
  </r>
  <r>
    <n v="1688"/>
    <s v="BB-109903"/>
    <s v="Barry Blumstein"/>
    <x v="2"/>
    <x v="2"/>
    <s v="Honduras"/>
    <s v="Atlantida"/>
    <s v="La Ceiba"/>
    <s v="LATAM"/>
    <s v="US-2011-168382"/>
    <x v="416"/>
    <s v="High"/>
    <s v="OFF-BI-10004305"/>
    <x v="417"/>
    <x v="0"/>
    <s v="Binders"/>
    <x v="0"/>
    <n v="3.7642666666666678"/>
    <n v="4.9671111111111124"/>
    <n v="8.9408000000000012"/>
    <n v="0.4"/>
    <n v="-2.3519999999999999"/>
    <x v="2"/>
    <d v="2011-06-22T00:00:00"/>
    <d v="2011-06-22T00:00:00"/>
    <n v="2"/>
    <x v="1"/>
    <n v="0"/>
    <x v="1"/>
    <n v="1.147"/>
    <x v="3"/>
    <n v="26"/>
    <n v="-0.26306370794559764"/>
    <n v="0"/>
    <x v="2"/>
    <m/>
    <m/>
    <m/>
    <m/>
  </r>
  <r>
    <n v="1689"/>
    <s v="BB-109903"/>
    <s v="Barry Blumstein"/>
    <x v="2"/>
    <x v="2"/>
    <s v="Honduras"/>
    <s v="Atlantida"/>
    <s v="La Ceiba"/>
    <s v="LATAM"/>
    <s v="US-2011-168382"/>
    <x v="416"/>
    <s v="High"/>
    <s v="FUR-CH-10000302"/>
    <x v="745"/>
    <x v="1"/>
    <s v="Chairs"/>
    <x v="3"/>
    <n v="78.271199999999993"/>
    <n v="99.772000000000006"/>
    <n v="239.4528"/>
    <n v="0.4"/>
    <n v="-73.632000000000005"/>
    <x v="2"/>
    <d v="2011-06-22T00:00:00"/>
    <d v="2011-06-22T00:00:00"/>
    <n v="2"/>
    <x v="1"/>
    <n v="0"/>
    <x v="1"/>
    <n v="30.117000000000001"/>
    <x v="3"/>
    <n v="26"/>
    <n v="-0.30750110251373131"/>
    <n v="0"/>
    <x v="2"/>
    <m/>
    <m/>
    <m/>
    <m/>
  </r>
  <r>
    <n v="1690"/>
    <s v="NR-185503"/>
    <s v="Nick Radford"/>
    <x v="0"/>
    <x v="2"/>
    <s v="El Salvador"/>
    <s v="San Salvador"/>
    <s v="Apopa"/>
    <s v="LATAM"/>
    <s v="MX-2011-128356"/>
    <x v="272"/>
    <s v="Critical"/>
    <s v="TEC-PH-10001063"/>
    <x v="1063"/>
    <x v="2"/>
    <s v="Phones"/>
    <x v="7"/>
    <n v="43.160000000000004"/>
    <n v="83"/>
    <n v="415"/>
    <n v="0"/>
    <n v="199.2"/>
    <x v="3"/>
    <d v="2011-06-27T00:00:00"/>
    <d v="2011-06-27T00:00:00"/>
    <n v="0"/>
    <x v="1"/>
    <n v="0"/>
    <x v="1"/>
    <n v="42.847000000000001"/>
    <x v="3"/>
    <n v="27"/>
    <n v="0.48"/>
    <n v="0"/>
    <x v="2"/>
    <m/>
    <m/>
    <m/>
    <m/>
  </r>
  <r>
    <n v="1691"/>
    <s v="NR-185503"/>
    <s v="Nick Radford"/>
    <x v="0"/>
    <x v="2"/>
    <s v="El Salvador"/>
    <s v="San Salvador"/>
    <s v="Apopa"/>
    <s v="LATAM"/>
    <s v="MX-2011-128356"/>
    <x v="272"/>
    <s v="Critical"/>
    <s v="OFF-SU-10000556"/>
    <x v="638"/>
    <x v="0"/>
    <s v="Supplies"/>
    <x v="0"/>
    <n v="17.126666666666669"/>
    <n v="30.666666666666668"/>
    <n v="92"/>
    <n v="0"/>
    <n v="40.619999999999997"/>
    <x v="3"/>
    <d v="2011-06-27T00:00:00"/>
    <d v="2011-06-27T00:00:00"/>
    <n v="0"/>
    <x v="1"/>
    <n v="0"/>
    <x v="1"/>
    <n v="25.462"/>
    <x v="3"/>
    <n v="27"/>
    <n v="0.44152173913043474"/>
    <n v="0"/>
    <x v="2"/>
    <m/>
    <m/>
    <m/>
    <m/>
  </r>
  <r>
    <n v="1692"/>
    <s v="NR-185503"/>
    <s v="Nick Radford"/>
    <x v="0"/>
    <x v="2"/>
    <s v="El Salvador"/>
    <s v="San Salvador"/>
    <s v="Apopa"/>
    <s v="LATAM"/>
    <s v="MX-2011-128356"/>
    <x v="272"/>
    <s v="Critical"/>
    <s v="OFF-AR-10002335"/>
    <x v="340"/>
    <x v="0"/>
    <s v="Art"/>
    <x v="3"/>
    <n v="33.82"/>
    <n v="34.5"/>
    <n v="138"/>
    <n v="0"/>
    <n v="2.72"/>
    <x v="3"/>
    <d v="2011-06-27T00:00:00"/>
    <d v="2011-06-29T00:00:00"/>
    <n v="2"/>
    <x v="0"/>
    <n v="2"/>
    <x v="1"/>
    <n v="21.986999999999998"/>
    <x v="3"/>
    <n v="27"/>
    <n v="1.9710144927536234E-2"/>
    <n v="1"/>
    <x v="3"/>
    <m/>
    <m/>
    <m/>
    <m/>
  </r>
  <r>
    <n v="1693"/>
    <s v="NR-185503"/>
    <s v="Nick Radford"/>
    <x v="0"/>
    <x v="2"/>
    <s v="El Salvador"/>
    <s v="San Salvador"/>
    <s v="Apopa"/>
    <s v="LATAM"/>
    <s v="MX-2011-128356"/>
    <x v="272"/>
    <s v="Critical"/>
    <s v="FUR-FU-10004598"/>
    <x v="532"/>
    <x v="1"/>
    <s v="Furnishings"/>
    <x v="3"/>
    <n v="16.59"/>
    <n v="16.75"/>
    <n v="67"/>
    <n v="0"/>
    <n v="0.64"/>
    <x v="3"/>
    <d v="2011-06-27T00:00:00"/>
    <d v="2011-06-27T00:00:00"/>
    <n v="0"/>
    <x v="1"/>
    <n v="0"/>
    <x v="1"/>
    <n v="21.684000000000001"/>
    <x v="3"/>
    <n v="27"/>
    <n v="9.5522388059701493E-3"/>
    <n v="0"/>
    <x v="2"/>
    <m/>
    <m/>
    <m/>
    <m/>
  </r>
  <r>
    <n v="1694"/>
    <s v="NR-185503"/>
    <s v="Nick Radford"/>
    <x v="0"/>
    <x v="2"/>
    <s v="El Salvador"/>
    <s v="San Salvador"/>
    <s v="Apopa"/>
    <s v="LATAM"/>
    <s v="MX-2011-128356"/>
    <x v="272"/>
    <s v="Critical"/>
    <s v="OFF-AR-10001694"/>
    <x v="150"/>
    <x v="0"/>
    <s v="Art"/>
    <x v="2"/>
    <n v="32.840000000000003"/>
    <n v="33.5"/>
    <n v="67"/>
    <n v="0"/>
    <n v="1.32"/>
    <x v="3"/>
    <d v="2011-06-27T00:00:00"/>
    <d v="2011-06-29T00:00:00"/>
    <n v="2"/>
    <x v="0"/>
    <n v="2"/>
    <x v="1"/>
    <n v="16.135000000000002"/>
    <x v="3"/>
    <n v="27"/>
    <n v="1.9701492537313434E-2"/>
    <n v="1"/>
    <x v="3"/>
    <m/>
    <m/>
    <m/>
    <m/>
  </r>
  <r>
    <n v="1695"/>
    <s v="EB-137053"/>
    <s v="Ed Braxton"/>
    <x v="2"/>
    <x v="0"/>
    <s v="Mexico"/>
    <s v="Distrito Federal"/>
    <s v="Mexico City"/>
    <s v="LATAM"/>
    <s v="MX-2012-120796"/>
    <x v="583"/>
    <s v="Medium"/>
    <s v="OFF-EN-10003850"/>
    <x v="1055"/>
    <x v="0"/>
    <s v="Envelopes"/>
    <x v="0"/>
    <n v="4.3333333333333321"/>
    <n v="8.3333333333333321"/>
    <n v="24.999999999999996"/>
    <n v="0"/>
    <n v="12"/>
    <x v="0"/>
    <d v="2012-02-08T00:00:00"/>
    <d v="2012-02-08T00:00:00"/>
    <n v="5"/>
    <x v="1"/>
    <n v="0"/>
    <x v="2"/>
    <n v="2.274"/>
    <x v="1"/>
    <n v="5"/>
    <n v="0.48000000000000009"/>
    <n v="0"/>
    <x v="2"/>
    <m/>
    <m/>
    <m/>
    <m/>
  </r>
  <r>
    <n v="1696"/>
    <s v="EB-137053"/>
    <s v="Ed Braxton"/>
    <x v="2"/>
    <x v="0"/>
    <s v="Mexico"/>
    <s v="Distrito Federal"/>
    <s v="Mexico City"/>
    <s v="LATAM"/>
    <s v="MX-2012-120796"/>
    <x v="583"/>
    <s v="Medium"/>
    <s v="FUR-CH-10001262"/>
    <x v="642"/>
    <x v="1"/>
    <s v="Chairs"/>
    <x v="0"/>
    <n v="28.34826666666666"/>
    <n v="31.600333333333328"/>
    <n v="75.840799999999987"/>
    <n v="0.2"/>
    <n v="-9.2040000000000006"/>
    <x v="0"/>
    <d v="2012-02-08T00:00:00"/>
    <d v="2012-02-08T00:00:00"/>
    <n v="5"/>
    <x v="1"/>
    <n v="0"/>
    <x v="2"/>
    <n v="2.5939999999999999"/>
    <x v="1"/>
    <n v="5"/>
    <n v="-0.12135947933038684"/>
    <n v="0"/>
    <x v="2"/>
    <m/>
    <m/>
    <m/>
    <m/>
  </r>
  <r>
    <n v="1697"/>
    <s v="KH-166903"/>
    <s v="Kristen Hastings"/>
    <x v="2"/>
    <x v="2"/>
    <s v="Nicaragua"/>
    <s v="Leon"/>
    <s v="Leon"/>
    <s v="LATAM"/>
    <s v="MX-2011-153969"/>
    <x v="161"/>
    <s v="Medium"/>
    <s v="FUR-CH-10000336"/>
    <x v="1064"/>
    <x v="1"/>
    <s v="Chairs"/>
    <x v="9"/>
    <n v="37.213333333333331"/>
    <n v="41.333333333333329"/>
    <n v="247.99999999999997"/>
    <n v="0"/>
    <n v="24.72"/>
    <x v="0"/>
    <d v="2011-10-23T00:00:00"/>
    <d v="2011-10-23T00:00:00"/>
    <n v="5"/>
    <x v="1"/>
    <n v="0"/>
    <x v="3"/>
    <n v="8.3870000000000005"/>
    <x v="3"/>
    <n v="43"/>
    <n v="9.9677419354838717E-2"/>
    <n v="0"/>
    <x v="2"/>
    <m/>
    <m/>
    <m/>
    <m/>
  </r>
  <r>
    <n v="1698"/>
    <s v="KH-166903"/>
    <s v="Kristen Hastings"/>
    <x v="2"/>
    <x v="2"/>
    <s v="Nicaragua"/>
    <s v="Leon"/>
    <s v="Leon"/>
    <s v="LATAM"/>
    <s v="MX-2011-153969"/>
    <x v="161"/>
    <s v="Medium"/>
    <s v="OFF-ST-10004597"/>
    <x v="1065"/>
    <x v="0"/>
    <s v="Storage"/>
    <x v="1"/>
    <n v="57.129999999999995"/>
    <n v="85.25"/>
    <n v="682"/>
    <n v="0"/>
    <n v="224.96"/>
    <x v="0"/>
    <d v="2011-10-23T00:00:00"/>
    <d v="2011-10-23T00:00:00"/>
    <n v="5"/>
    <x v="1"/>
    <n v="0"/>
    <x v="3"/>
    <n v="48.003999999999998"/>
    <x v="3"/>
    <n v="43"/>
    <n v="0.32985337243401763"/>
    <n v="0"/>
    <x v="2"/>
    <m/>
    <m/>
    <m/>
    <m/>
  </r>
  <r>
    <n v="1699"/>
    <s v="DH-130753"/>
    <s v="Dave Hallsten"/>
    <x v="2"/>
    <x v="0"/>
    <s v="Mexico"/>
    <s v="Distrito Federal"/>
    <s v="Mexico City"/>
    <s v="LATAM"/>
    <s v="US-2014-125626"/>
    <x v="584"/>
    <s v="Medium"/>
    <s v="FUR-BO-10003463"/>
    <x v="160"/>
    <x v="1"/>
    <s v="Bookcases"/>
    <x v="3"/>
    <n v="79.65440000000001"/>
    <n v="84.302999999999997"/>
    <n v="269.76960000000003"/>
    <n v="0.2"/>
    <n v="-48.847999999999999"/>
    <x v="1"/>
    <d v="2014-03-08T00:00:00"/>
    <d v="2014-03-11T00:00:00"/>
    <n v="6"/>
    <x v="0"/>
    <n v="3"/>
    <x v="4"/>
    <n v="22.332999999999998"/>
    <x v="0"/>
    <n v="10"/>
    <n v="-0.18107303417434728"/>
    <n v="1"/>
    <x v="0"/>
    <m/>
    <m/>
    <m/>
    <m/>
  </r>
  <r>
    <n v="1700"/>
    <s v="AJ-107803"/>
    <s v="Anthony Jacobs"/>
    <x v="2"/>
    <x v="0"/>
    <s v="Mexico"/>
    <s v="Durango"/>
    <s v="Durango"/>
    <s v="LATAM"/>
    <s v="MX-2012-116813"/>
    <x v="129"/>
    <s v="Critical"/>
    <s v="OFF-LA-10004519"/>
    <x v="135"/>
    <x v="0"/>
    <s v="Labels"/>
    <x v="1"/>
    <n v="4.7549999999999999"/>
    <n v="7.875"/>
    <n v="63"/>
    <n v="0"/>
    <n v="24.96"/>
    <x v="1"/>
    <d v="2012-10-15T00:00:00"/>
    <d v="2012-10-15T00:00:00"/>
    <n v="3"/>
    <x v="1"/>
    <n v="0"/>
    <x v="2"/>
    <n v="8.4949999999999992"/>
    <x v="1"/>
    <n v="41"/>
    <n v="0.3961904761904762"/>
    <n v="0"/>
    <x v="2"/>
    <m/>
    <m/>
    <m/>
    <m/>
  </r>
  <r>
    <n v="1701"/>
    <s v="AH-102103"/>
    <s v="Alan Hwang"/>
    <x v="0"/>
    <x v="3"/>
    <s v="Dominican Republic"/>
    <s v="Santiago"/>
    <s v="Santiago de los Caballeros"/>
    <s v="LATAM"/>
    <s v="MX-2013-149524"/>
    <x v="585"/>
    <s v="Medium"/>
    <s v="TEC-PH-10000599"/>
    <x v="1066"/>
    <x v="2"/>
    <s v="Phones"/>
    <x v="0"/>
    <n v="56.402133333333332"/>
    <n v="105.84766666666665"/>
    <n v="254.03439999999998"/>
    <n v="0.2"/>
    <n v="84.828000000000003"/>
    <x v="0"/>
    <d v="2013-05-01T00:00:00"/>
    <d v="2013-05-01T00:00:00"/>
    <n v="5"/>
    <x v="1"/>
    <n v="0"/>
    <x v="2"/>
    <n v="14.196999999999999"/>
    <x v="2"/>
    <n v="17"/>
    <n v="0.33392327968180691"/>
    <n v="0"/>
    <x v="2"/>
    <m/>
    <m/>
    <m/>
    <m/>
  </r>
  <r>
    <n v="1702"/>
    <s v="SC-207253"/>
    <s v="Steven Cartwright"/>
    <x v="0"/>
    <x v="1"/>
    <s v="Brazil"/>
    <s v="Rio de Janeiro"/>
    <s v="Petropolis"/>
    <s v="LATAM"/>
    <s v="US-2011-121664"/>
    <x v="439"/>
    <s v="High"/>
    <s v="FUR-TA-10001496"/>
    <x v="260"/>
    <x v="1"/>
    <s v="Tables"/>
    <x v="7"/>
    <n v="285.3904"/>
    <n v="324.87299999999999"/>
    <n v="1299.4920000000002"/>
    <n v="0.2"/>
    <n v="-127.46"/>
    <x v="2"/>
    <d v="2011-09-17T00:00:00"/>
    <d v="2011-09-17T00:00:00"/>
    <n v="2"/>
    <x v="1"/>
    <n v="0"/>
    <x v="0"/>
    <n v="204.31299999999999"/>
    <x v="3"/>
    <n v="38"/>
    <n v="-9.8084482243830651E-2"/>
    <n v="0"/>
    <x v="2"/>
    <m/>
    <m/>
    <m/>
    <m/>
  </r>
  <r>
    <n v="1703"/>
    <s v="RB-193303"/>
    <s v="Randy Bradley"/>
    <x v="0"/>
    <x v="0"/>
    <s v="Mexico"/>
    <s v="Baja California"/>
    <s v="Tijuana"/>
    <s v="LATAM"/>
    <s v="MX-2011-156468"/>
    <x v="586"/>
    <s v="High"/>
    <s v="OFF-BI-10001275"/>
    <x v="828"/>
    <x v="0"/>
    <s v="Binders"/>
    <x v="4"/>
    <n v="2.8600000000000003"/>
    <n v="4"/>
    <n v="4"/>
    <n v="0"/>
    <n v="1.1399999999999999"/>
    <x v="0"/>
    <d v="2011-10-30T00:00:00"/>
    <d v="2011-10-30T00:00:00"/>
    <n v="5"/>
    <x v="1"/>
    <n v="0"/>
    <x v="3"/>
    <n v="0.20599999999999999"/>
    <x v="3"/>
    <n v="44"/>
    <n v="0.28499999999999998"/>
    <n v="0"/>
    <x v="2"/>
    <m/>
    <m/>
    <m/>
    <m/>
  </r>
  <r>
    <n v="1704"/>
    <s v="RC-199603"/>
    <s v="Ryan Crowe"/>
    <x v="0"/>
    <x v="2"/>
    <s v="Honduras"/>
    <s v="Cortes"/>
    <s v="San Pedro Sula"/>
    <s v="LATAM"/>
    <s v="US-2013-136301"/>
    <x v="74"/>
    <s v="Medium"/>
    <s v="OFF-AR-10002824"/>
    <x v="429"/>
    <x v="0"/>
    <s v="Art"/>
    <x v="0"/>
    <n v="14.373866666666672"/>
    <n v="19.54311111111112"/>
    <n v="35.17760000000002"/>
    <n v="0.4"/>
    <n v="-7.944"/>
    <x v="0"/>
    <d v="2013-10-24T00:00:00"/>
    <d v="2013-10-25T00:00:00"/>
    <n v="6"/>
    <x v="0"/>
    <n v="1"/>
    <x v="5"/>
    <n v="1.829"/>
    <x v="2"/>
    <n v="42"/>
    <n v="-0.22582552533430353"/>
    <n v="1"/>
    <x v="1"/>
    <m/>
    <m/>
    <m/>
    <m/>
  </r>
  <r>
    <n v="1705"/>
    <s v="JW-152203"/>
    <s v="Jane Waco"/>
    <x v="2"/>
    <x v="2"/>
    <s v="El Salvador"/>
    <s v="Santa Ana"/>
    <s v="Santa Ana"/>
    <s v="LATAM"/>
    <s v="MX-2014-138184"/>
    <x v="587"/>
    <s v="Medium"/>
    <s v="TEC-AC-10004951"/>
    <x v="223"/>
    <x v="2"/>
    <s v="Accessories"/>
    <x v="0"/>
    <n v="11.113333333333339"/>
    <n v="17.333333333333339"/>
    <n v="52.000000000000014"/>
    <n v="0"/>
    <n v="18.66"/>
    <x v="0"/>
    <d v="2014-12-20T00:00:00"/>
    <d v="2014-12-22T00:00:00"/>
    <n v="7"/>
    <x v="0"/>
    <n v="2"/>
    <x v="1"/>
    <n v="4.7990000000000004"/>
    <x v="0"/>
    <n v="51"/>
    <n v="0.35884615384615376"/>
    <n v="1"/>
    <x v="3"/>
    <m/>
    <m/>
    <m/>
    <m/>
  </r>
  <r>
    <n v="1706"/>
    <s v="MH-177853"/>
    <s v="Maya Herman"/>
    <x v="2"/>
    <x v="0"/>
    <s v="Mexico"/>
    <s v="Nuevo Leon"/>
    <s v="Santa Catarina"/>
    <s v="LATAM"/>
    <s v="MX-2014-145429"/>
    <x v="588"/>
    <s v="Critical"/>
    <s v="OFF-AR-10000833"/>
    <x v="1067"/>
    <x v="0"/>
    <s v="Art"/>
    <x v="3"/>
    <n v="17.259999999999998"/>
    <n v="32.5"/>
    <n v="130"/>
    <n v="0"/>
    <n v="60.96"/>
    <x v="1"/>
    <d v="2014-01-06T00:00:00"/>
    <d v="2014-01-06T00:00:00"/>
    <n v="3"/>
    <x v="1"/>
    <n v="0"/>
    <x v="2"/>
    <n v="27.306999999999999"/>
    <x v="0"/>
    <n v="1"/>
    <n v="0.46892307692307694"/>
    <n v="0"/>
    <x v="2"/>
    <m/>
    <m/>
    <m/>
    <m/>
  </r>
  <r>
    <n v="1707"/>
    <s v="HG-149653"/>
    <s v="Henry Goldwyn"/>
    <x v="2"/>
    <x v="2"/>
    <s v="El Salvador"/>
    <s v="San Salvador"/>
    <s v="San Salvador"/>
    <s v="LATAM"/>
    <s v="MX-2012-127446"/>
    <x v="543"/>
    <s v="Critical"/>
    <s v="OFF-AR-10001659"/>
    <x v="1068"/>
    <x v="0"/>
    <s v="Art"/>
    <x v="0"/>
    <n v="13.106666666666667"/>
    <n v="17.666666666666668"/>
    <n v="53"/>
    <n v="0"/>
    <n v="13.68"/>
    <x v="3"/>
    <d v="2012-04-11T00:00:00"/>
    <d v="2012-04-14T00:00:00"/>
    <n v="3"/>
    <x v="0"/>
    <n v="3"/>
    <x v="4"/>
    <n v="17.099"/>
    <x v="1"/>
    <n v="15"/>
    <n v="0.25811320754716982"/>
    <n v="1"/>
    <x v="0"/>
    <m/>
    <m/>
    <m/>
    <m/>
  </r>
  <r>
    <n v="1708"/>
    <s v="HG-149653"/>
    <s v="Henry Goldwyn"/>
    <x v="2"/>
    <x v="2"/>
    <s v="El Salvador"/>
    <s v="San Salvador"/>
    <s v="San Salvador"/>
    <s v="LATAM"/>
    <s v="MX-2012-127446"/>
    <x v="543"/>
    <s v="Critical"/>
    <s v="TEC-CO-10002768"/>
    <x v="1011"/>
    <x v="2"/>
    <s v="Copiers"/>
    <x v="3"/>
    <n v="138.97898359999996"/>
    <n v="195.77874108216429"/>
    <n v="781.54873439999983"/>
    <n v="2E-3"/>
    <n v="225.6328"/>
    <x v="3"/>
    <d v="2012-04-11T00:00:00"/>
    <d v="2012-04-11T00:00:00"/>
    <n v="0"/>
    <x v="1"/>
    <n v="0"/>
    <x v="4"/>
    <n v="85.840999999999994"/>
    <x v="1"/>
    <n v="15"/>
    <n v="0.28869959104113935"/>
    <n v="0"/>
    <x v="2"/>
    <m/>
    <m/>
    <m/>
    <m/>
  </r>
  <r>
    <n v="1709"/>
    <s v="NS-186403"/>
    <s v="Noel Staavos"/>
    <x v="2"/>
    <x v="0"/>
    <s v="Mexico"/>
    <s v="Jalisco"/>
    <s v="Guadalajara"/>
    <s v="LATAM"/>
    <s v="MX-2012-136042"/>
    <x v="589"/>
    <s v="Medium"/>
    <s v="OFF-BI-10000124"/>
    <x v="295"/>
    <x v="0"/>
    <s v="Binders"/>
    <x v="7"/>
    <n v="4.7799999999999994"/>
    <n v="8.6"/>
    <n v="43"/>
    <n v="0"/>
    <n v="19.100000000000001"/>
    <x v="0"/>
    <d v="2012-04-03T00:00:00"/>
    <d v="2012-04-03T00:00:00"/>
    <n v="5"/>
    <x v="1"/>
    <n v="0"/>
    <x v="0"/>
    <n v="3.0750000000000002"/>
    <x v="1"/>
    <n v="13"/>
    <n v="0.44418604651162796"/>
    <n v="0"/>
    <x v="2"/>
    <m/>
    <m/>
    <m/>
    <m/>
  </r>
  <r>
    <n v="1710"/>
    <s v="NS-186403"/>
    <s v="Noel Staavos"/>
    <x v="2"/>
    <x v="0"/>
    <s v="Mexico"/>
    <s v="Jalisco"/>
    <s v="Guadalajara"/>
    <s v="LATAM"/>
    <s v="MX-2012-136042"/>
    <x v="589"/>
    <s v="Medium"/>
    <s v="FUR-TA-10000695"/>
    <x v="1069"/>
    <x v="1"/>
    <s v="Tables"/>
    <x v="0"/>
    <n v="173.60000000000002"/>
    <n v="294.5"/>
    <n v="706.80000000000007"/>
    <n v="0.2"/>
    <n v="186"/>
    <x v="0"/>
    <d v="2012-04-03T00:00:00"/>
    <d v="2012-04-03T00:00:00"/>
    <n v="5"/>
    <x v="1"/>
    <n v="0"/>
    <x v="0"/>
    <n v="61.304000000000002"/>
    <x v="1"/>
    <n v="13"/>
    <n v="0.26315789473684209"/>
    <n v="0"/>
    <x v="2"/>
    <m/>
    <m/>
    <m/>
    <m/>
  </r>
  <r>
    <n v="1711"/>
    <s v="DM-133453"/>
    <s v="Denise Monton"/>
    <x v="2"/>
    <x v="1"/>
    <s v="Venezuela"/>
    <s v="Zulia"/>
    <s v="Maracaibo"/>
    <s v="LATAM"/>
    <s v="US-2013-157728"/>
    <x v="264"/>
    <s v="Critical"/>
    <s v="OFF-FA-10003004"/>
    <x v="1070"/>
    <x v="0"/>
    <s v="Fasteners"/>
    <x v="0"/>
    <n v="6.8986666666666663"/>
    <n v="10.031111111111109"/>
    <n v="18.055999999999994"/>
    <n v="0.4"/>
    <n v="-2.64"/>
    <x v="1"/>
    <d v="2013-06-14T00:00:00"/>
    <d v="2013-06-14T00:00:00"/>
    <n v="3"/>
    <x v="1"/>
    <n v="0"/>
    <x v="3"/>
    <n v="2.4820000000000002"/>
    <x v="2"/>
    <n v="24"/>
    <n v="-0.14621178555604791"/>
    <n v="0"/>
    <x v="2"/>
    <m/>
    <m/>
    <m/>
    <m/>
  </r>
  <r>
    <n v="1712"/>
    <s v="CD-119203"/>
    <s v="Carlos Daly"/>
    <x v="0"/>
    <x v="0"/>
    <s v="Mexico"/>
    <s v="Guanajuato"/>
    <s v="Silao"/>
    <s v="LATAM"/>
    <s v="MX-2013-117366"/>
    <x v="550"/>
    <s v="Medium"/>
    <s v="OFF-AR-10003336"/>
    <x v="1071"/>
    <x v="0"/>
    <s v="Art"/>
    <x v="0"/>
    <n v="11.68"/>
    <n v="18"/>
    <n v="54"/>
    <n v="0"/>
    <n v="18.96"/>
    <x v="1"/>
    <d v="2013-12-28T00:00:00"/>
    <d v="2013-12-31T00:00:00"/>
    <n v="6"/>
    <x v="0"/>
    <n v="3"/>
    <x v="4"/>
    <n v="3.0950000000000002"/>
    <x v="2"/>
    <n v="52"/>
    <n v="0.35111111111111115"/>
    <n v="1"/>
    <x v="0"/>
    <m/>
    <m/>
    <m/>
    <m/>
  </r>
  <r>
    <n v="1713"/>
    <s v="CD-119203"/>
    <s v="Carlos Daly"/>
    <x v="0"/>
    <x v="0"/>
    <s v="Mexico"/>
    <s v="Guanajuato"/>
    <s v="Silao"/>
    <s v="LATAM"/>
    <s v="MX-2013-117366"/>
    <x v="550"/>
    <s v="Medium"/>
    <s v="FUR-FU-10004013"/>
    <x v="356"/>
    <x v="1"/>
    <s v="Furnishings"/>
    <x v="3"/>
    <n v="15.925599999999998"/>
    <n v="30.202666666666662"/>
    <n v="72.486399999999989"/>
    <n v="0.4"/>
    <n v="8.7840000000000007"/>
    <x v="1"/>
    <d v="2013-12-28T00:00:00"/>
    <d v="2013-12-28T00:00:00"/>
    <n v="3"/>
    <x v="1"/>
    <n v="0"/>
    <x v="4"/>
    <n v="4.9260000000000002"/>
    <x v="2"/>
    <n v="52"/>
    <n v="0.12118135263994352"/>
    <n v="0"/>
    <x v="2"/>
    <m/>
    <m/>
    <m/>
    <m/>
  </r>
  <r>
    <n v="1714"/>
    <s v="CD-119203"/>
    <s v="Carlos Daly"/>
    <x v="0"/>
    <x v="0"/>
    <s v="Mexico"/>
    <s v="Guanajuato"/>
    <s v="Silao"/>
    <s v="LATAM"/>
    <s v="MX-2013-117366"/>
    <x v="550"/>
    <s v="Medium"/>
    <s v="OFF-SU-10002402"/>
    <x v="825"/>
    <x v="0"/>
    <s v="Supplies"/>
    <x v="2"/>
    <n v="12.42"/>
    <n v="23.5"/>
    <n v="47"/>
    <n v="0"/>
    <n v="22.16"/>
    <x v="1"/>
    <d v="2013-12-28T00:00:00"/>
    <d v="2013-12-28T00:00:00"/>
    <n v="3"/>
    <x v="1"/>
    <n v="0"/>
    <x v="4"/>
    <n v="5.5750000000000002"/>
    <x v="2"/>
    <n v="52"/>
    <n v="0.47148936170212769"/>
    <n v="0"/>
    <x v="2"/>
    <m/>
    <m/>
    <m/>
    <m/>
  </r>
  <r>
    <n v="1715"/>
    <s v="CL-118903"/>
    <s v="Carl Ludwig"/>
    <x v="0"/>
    <x v="3"/>
    <s v="Dominican Republic"/>
    <s v="San Juan"/>
    <s v="San Juan de la Maguana"/>
    <s v="LATAM"/>
    <s v="MX-2013-143875"/>
    <x v="345"/>
    <s v="Medium"/>
    <s v="OFF-BI-10004142"/>
    <x v="161"/>
    <x v="0"/>
    <s v="Binders"/>
    <x v="8"/>
    <n v="2.884114285714285"/>
    <n v="5.0651428571428561"/>
    <n v="56.729599999999984"/>
    <n v="0.2"/>
    <n v="16.352"/>
    <x v="0"/>
    <d v="2013-10-19T00:00:00"/>
    <d v="2013-10-19T00:00:00"/>
    <n v="5"/>
    <x v="1"/>
    <n v="0"/>
    <x v="1"/>
    <n v="5.2709999999999999"/>
    <x v="2"/>
    <n v="42"/>
    <n v="0.28824458483754523"/>
    <n v="0"/>
    <x v="2"/>
    <m/>
    <m/>
    <m/>
    <m/>
  </r>
  <r>
    <n v="1716"/>
    <s v="CL-118903"/>
    <s v="Carl Ludwig"/>
    <x v="0"/>
    <x v="3"/>
    <s v="Dominican Republic"/>
    <s v="San Juan"/>
    <s v="San Juan de la Maguana"/>
    <s v="LATAM"/>
    <s v="MX-2013-143875"/>
    <x v="345"/>
    <s v="Medium"/>
    <s v="OFF-PA-10002033"/>
    <x v="147"/>
    <x v="0"/>
    <s v="Paper"/>
    <x v="2"/>
    <n v="21.716799999999996"/>
    <n v="33.690999999999995"/>
    <n v="53.905599999999993"/>
    <n v="0.2"/>
    <n v="10.472"/>
    <x v="0"/>
    <d v="2013-10-19T00:00:00"/>
    <d v="2013-10-19T00:00:00"/>
    <n v="5"/>
    <x v="1"/>
    <n v="0"/>
    <x v="1"/>
    <n v="5.2190000000000003"/>
    <x v="2"/>
    <n v="42"/>
    <n v="0.19426553085393727"/>
    <n v="0"/>
    <x v="2"/>
    <m/>
    <m/>
    <m/>
    <m/>
  </r>
  <r>
    <n v="1717"/>
    <s v="AS-101353"/>
    <s v="Adrian Shami"/>
    <x v="1"/>
    <x v="0"/>
    <s v="Mexico"/>
    <s v="Distrito Federal"/>
    <s v="Mexico City"/>
    <s v="LATAM"/>
    <s v="US-2014-109526"/>
    <x v="590"/>
    <s v="Medium"/>
    <s v="FUR-FU-10003297"/>
    <x v="438"/>
    <x v="1"/>
    <s v="Furnishings"/>
    <x v="0"/>
    <n v="74.743733333333353"/>
    <n v="87.179555555555595"/>
    <n v="156.92320000000009"/>
    <n v="0.4"/>
    <n v="-67.308000000000007"/>
    <x v="0"/>
    <d v="2014-05-15T00:00:00"/>
    <d v="2014-05-18T00:00:00"/>
    <n v="8"/>
    <x v="0"/>
    <n v="3"/>
    <x v="5"/>
    <n v="6.81"/>
    <x v="0"/>
    <n v="19"/>
    <n v="-0.42892319300141707"/>
    <n v="1"/>
    <x v="0"/>
    <m/>
    <m/>
    <m/>
    <m/>
  </r>
  <r>
    <n v="1718"/>
    <s v="AT-107353"/>
    <s v="Annie Thurman"/>
    <x v="0"/>
    <x v="1"/>
    <s v="Brazil"/>
    <s v="Amapa"/>
    <s v="Macapa"/>
    <s v="LATAM"/>
    <s v="MX-2012-110751"/>
    <x v="591"/>
    <s v="Medium"/>
    <s v="OFF-PA-10000591"/>
    <x v="953"/>
    <x v="0"/>
    <s v="Paper"/>
    <x v="5"/>
    <n v="28.502857142857149"/>
    <n v="33.142857142857146"/>
    <n v="232.00000000000003"/>
    <n v="0"/>
    <n v="32.479999999999997"/>
    <x v="0"/>
    <d v="2012-12-29T00:00:00"/>
    <d v="2012-12-29T00:00:00"/>
    <n v="5"/>
    <x v="1"/>
    <n v="0"/>
    <x v="1"/>
    <n v="12.426"/>
    <x v="1"/>
    <n v="52"/>
    <n v="0.13999999999999996"/>
    <n v="0"/>
    <x v="2"/>
    <m/>
    <m/>
    <m/>
    <m/>
  </r>
  <r>
    <n v="1719"/>
    <s v="AT-107353"/>
    <s v="Annie Thurman"/>
    <x v="0"/>
    <x v="1"/>
    <s v="Brazil"/>
    <s v="Amapa"/>
    <s v="Macapa"/>
    <s v="LATAM"/>
    <s v="MX-2012-110751"/>
    <x v="591"/>
    <s v="Medium"/>
    <s v="OFF-AR-10001752"/>
    <x v="509"/>
    <x v="0"/>
    <s v="Art"/>
    <x v="2"/>
    <n v="7.54"/>
    <n v="8"/>
    <n v="16"/>
    <n v="0"/>
    <n v="0.92"/>
    <x v="0"/>
    <d v="2012-12-29T00:00:00"/>
    <d v="2012-12-29T00:00:00"/>
    <n v="5"/>
    <x v="1"/>
    <n v="0"/>
    <x v="1"/>
    <n v="1.101"/>
    <x v="1"/>
    <n v="52"/>
    <n v="5.7500000000000002E-2"/>
    <n v="0"/>
    <x v="2"/>
    <m/>
    <m/>
    <m/>
    <m/>
  </r>
  <r>
    <n v="1720"/>
    <s v="AT-107353"/>
    <s v="Annie Thurman"/>
    <x v="0"/>
    <x v="1"/>
    <s v="Brazil"/>
    <s v="Amapa"/>
    <s v="Macapa"/>
    <s v="LATAM"/>
    <s v="MX-2012-110751"/>
    <x v="591"/>
    <s v="Medium"/>
    <s v="FUR-TA-10002979"/>
    <x v="1072"/>
    <x v="1"/>
    <s v="Tables"/>
    <x v="0"/>
    <n v="188.54133333333331"/>
    <n v="214.62666666666661"/>
    <n v="515.10399999999993"/>
    <n v="0.2"/>
    <n v="-50.52"/>
    <x v="0"/>
    <d v="2012-12-29T00:00:00"/>
    <d v="2012-12-29T00:00:00"/>
    <n v="5"/>
    <x v="1"/>
    <n v="0"/>
    <x v="1"/>
    <n v="33.259"/>
    <x v="1"/>
    <n v="52"/>
    <n v="-9.8077281481021322E-2"/>
    <n v="0"/>
    <x v="2"/>
    <m/>
    <m/>
    <m/>
    <m/>
  </r>
  <r>
    <n v="1721"/>
    <s v="GH-144253"/>
    <s v="Gary Hwang"/>
    <x v="0"/>
    <x v="2"/>
    <s v="Panama"/>
    <s v="Panama"/>
    <s v="Panama City"/>
    <s v="LATAM"/>
    <s v="US-2014-119480"/>
    <x v="223"/>
    <s v="Critical"/>
    <s v="OFF-ST-10001346"/>
    <x v="1073"/>
    <x v="0"/>
    <s v="Storage"/>
    <x v="1"/>
    <n v="84.947000000000017"/>
    <n v="101.61166666666669"/>
    <n v="487.7360000000001"/>
    <n v="0.4"/>
    <n v="-191.84"/>
    <x v="1"/>
    <d v="2014-12-16T00:00:00"/>
    <d v="2014-12-16T00:00:00"/>
    <n v="3"/>
    <x v="1"/>
    <n v="0"/>
    <x v="5"/>
    <n v="122.042"/>
    <x v="0"/>
    <n v="50"/>
    <n v="-0.39332753784834412"/>
    <n v="0"/>
    <x v="2"/>
    <m/>
    <m/>
    <m/>
    <m/>
  </r>
  <r>
    <n v="1722"/>
    <s v="GH-144253"/>
    <s v="Gary Hwang"/>
    <x v="0"/>
    <x v="2"/>
    <s v="Panama"/>
    <s v="Panama"/>
    <s v="Panama City"/>
    <s v="LATAM"/>
    <s v="US-2014-119480"/>
    <x v="223"/>
    <s v="Critical"/>
    <s v="TEC-AC-10003668"/>
    <x v="1074"/>
    <x v="2"/>
    <s v="Accessories"/>
    <x v="4"/>
    <n v="14.2896"/>
    <n v="27.042666666666669"/>
    <n v="16.2256"/>
    <n v="0.4"/>
    <n v="1.9359999999999999"/>
    <x v="1"/>
    <d v="2014-12-16T00:00:00"/>
    <d v="2014-12-19T00:00:00"/>
    <n v="6"/>
    <x v="0"/>
    <n v="3"/>
    <x v="5"/>
    <n v="5.5229999999999997"/>
    <x v="0"/>
    <n v="50"/>
    <n v="0.11931762153633764"/>
    <n v="1"/>
    <x v="0"/>
    <m/>
    <m/>
    <m/>
    <m/>
  </r>
  <r>
    <n v="1723"/>
    <s v="GH-144253"/>
    <s v="Gary Hwang"/>
    <x v="0"/>
    <x v="2"/>
    <s v="Panama"/>
    <s v="Panama"/>
    <s v="Panama City"/>
    <s v="LATAM"/>
    <s v="US-2014-119480"/>
    <x v="223"/>
    <s v="Critical"/>
    <s v="OFF-AR-10000227"/>
    <x v="1075"/>
    <x v="0"/>
    <s v="Art"/>
    <x v="4"/>
    <n v="20.940800000000003"/>
    <n v="33.781333333333336"/>
    <n v="20.268800000000002"/>
    <n v="0.4"/>
    <n v="-0.67200000000000004"/>
    <x v="1"/>
    <d v="2014-12-16T00:00:00"/>
    <d v="2014-12-16T00:00:00"/>
    <n v="3"/>
    <x v="1"/>
    <n v="0"/>
    <x v="5"/>
    <n v="6.6619999999999999"/>
    <x v="0"/>
    <n v="50"/>
    <n v="-3.3154404799494788E-2"/>
    <n v="0"/>
    <x v="2"/>
    <m/>
    <m/>
    <m/>
    <m/>
  </r>
  <r>
    <n v="1724"/>
    <s v="ME-180103"/>
    <s v="Michelle Ellison"/>
    <x v="2"/>
    <x v="0"/>
    <s v="Mexico"/>
    <s v="Sinaloa"/>
    <s v="Culiacan"/>
    <s v="LATAM"/>
    <s v="MX-2013-118990"/>
    <x v="592"/>
    <s v="Medium"/>
    <s v="TEC-CO-10002110"/>
    <x v="848"/>
    <x v="2"/>
    <s v="Copiers"/>
    <x v="5"/>
    <n v="61.503584879999998"/>
    <n v="96.123391663326657"/>
    <n v="671.51801416000001"/>
    <n v="2E-3"/>
    <n v="240.99292"/>
    <x v="2"/>
    <d v="2013-10-24T00:00:00"/>
    <d v="2013-10-25T00:00:00"/>
    <n v="3"/>
    <x v="0"/>
    <n v="1"/>
    <x v="3"/>
    <n v="112.505"/>
    <x v="2"/>
    <n v="43"/>
    <n v="0.35887781849226691"/>
    <n v="1"/>
    <x v="1"/>
    <m/>
    <m/>
    <m/>
    <m/>
  </r>
  <r>
    <n v="1725"/>
    <s v="MS-177103"/>
    <s v="Maurice Satty"/>
    <x v="0"/>
    <x v="1"/>
    <s v="Colombia"/>
    <s v="Atlantico"/>
    <s v="Barranquilla"/>
    <s v="LATAM"/>
    <s v="MX-2013-145023"/>
    <x v="509"/>
    <s v="Medium"/>
    <s v="TEC-PH-10002574"/>
    <x v="1076"/>
    <x v="2"/>
    <s v="Phones"/>
    <x v="0"/>
    <n v="72.673333333333332"/>
    <n v="94.333333333333329"/>
    <n v="283"/>
    <n v="0"/>
    <n v="64.98"/>
    <x v="1"/>
    <d v="2013-10-10T00:00:00"/>
    <d v="2013-10-10T00:00:00"/>
    <n v="3"/>
    <x v="1"/>
    <n v="0"/>
    <x v="1"/>
    <n v="29.626000000000001"/>
    <x v="2"/>
    <n v="41"/>
    <n v="0.22961130742049471"/>
    <n v="0"/>
    <x v="2"/>
    <m/>
    <m/>
    <m/>
    <m/>
  </r>
  <r>
    <n v="1726"/>
    <s v="MS-177103"/>
    <s v="Maurice Satty"/>
    <x v="0"/>
    <x v="1"/>
    <s v="Colombia"/>
    <s v="Atlantico"/>
    <s v="Barranquilla"/>
    <s v="LATAM"/>
    <s v="MX-2013-145023"/>
    <x v="509"/>
    <s v="Medium"/>
    <s v="TEC-CO-10004998"/>
    <x v="1077"/>
    <x v="2"/>
    <s v="Copiers"/>
    <x v="9"/>
    <n v="112.75923341333338"/>
    <n v="115.05931203740819"/>
    <n v="688.97516048000023"/>
    <n v="2E-3"/>
    <n v="12.41976"/>
    <x v="1"/>
    <d v="2013-10-10T00:00:00"/>
    <d v="2013-10-10T00:00:00"/>
    <n v="3"/>
    <x v="1"/>
    <n v="0"/>
    <x v="1"/>
    <n v="18.489999999999998"/>
    <x v="2"/>
    <n v="41"/>
    <n v="1.8026426368328449E-2"/>
    <n v="0"/>
    <x v="2"/>
    <m/>
    <m/>
    <m/>
    <m/>
  </r>
  <r>
    <n v="1727"/>
    <s v="MS-177103"/>
    <s v="Maurice Satty"/>
    <x v="0"/>
    <x v="1"/>
    <s v="Colombia"/>
    <s v="Atlantico"/>
    <s v="Barranquilla"/>
    <s v="LATAM"/>
    <s v="MX-2013-145023"/>
    <x v="509"/>
    <s v="Medium"/>
    <s v="OFF-PA-10004241"/>
    <x v="656"/>
    <x v="0"/>
    <s v="Paper"/>
    <x v="3"/>
    <n v="8.5500000000000007"/>
    <n v="11.25"/>
    <n v="45"/>
    <n v="0"/>
    <n v="10.8"/>
    <x v="1"/>
    <d v="2013-10-10T00:00:00"/>
    <d v="2013-10-11T00:00:00"/>
    <n v="4"/>
    <x v="0"/>
    <n v="1"/>
    <x v="1"/>
    <n v="4.9960000000000004"/>
    <x v="2"/>
    <n v="41"/>
    <n v="0.24000000000000002"/>
    <n v="1"/>
    <x v="1"/>
    <m/>
    <m/>
    <m/>
    <m/>
  </r>
  <r>
    <n v="1728"/>
    <s v="MS-177103"/>
    <s v="Maurice Satty"/>
    <x v="0"/>
    <x v="1"/>
    <s v="Colombia"/>
    <s v="Atlantico"/>
    <s v="Barranquilla"/>
    <s v="LATAM"/>
    <s v="MX-2013-145023"/>
    <x v="509"/>
    <s v="Medium"/>
    <s v="FUR-CH-10001455"/>
    <x v="758"/>
    <x v="1"/>
    <s v="Chairs"/>
    <x v="9"/>
    <n v="92.966666666666654"/>
    <n v="117.66666666666666"/>
    <n v="706"/>
    <n v="0"/>
    <n v="148.19999999999999"/>
    <x v="1"/>
    <d v="2013-10-10T00:00:00"/>
    <d v="2013-10-12T00:00:00"/>
    <n v="5"/>
    <x v="0"/>
    <n v="2"/>
    <x v="1"/>
    <n v="63.357999999999997"/>
    <x v="2"/>
    <n v="41"/>
    <n v="0.20991501416430594"/>
    <n v="1"/>
    <x v="3"/>
    <m/>
    <m/>
    <m/>
    <m/>
  </r>
  <r>
    <n v="1729"/>
    <s v="MS-177103"/>
    <s v="Maurice Satty"/>
    <x v="0"/>
    <x v="1"/>
    <s v="Colombia"/>
    <s v="Atlantico"/>
    <s v="Barranquilla"/>
    <s v="LATAM"/>
    <s v="MX-2013-145023"/>
    <x v="509"/>
    <s v="Medium"/>
    <s v="OFF-SU-10002189"/>
    <x v="335"/>
    <x v="0"/>
    <s v="Supplies"/>
    <x v="2"/>
    <n v="16.579999999999998"/>
    <n v="33"/>
    <n v="66"/>
    <n v="0"/>
    <n v="32.840000000000003"/>
    <x v="1"/>
    <d v="2013-10-10T00:00:00"/>
    <d v="2013-10-10T00:00:00"/>
    <n v="3"/>
    <x v="1"/>
    <n v="0"/>
    <x v="1"/>
    <n v="5.4779999999999998"/>
    <x v="2"/>
    <n v="41"/>
    <n v="0.49757575757575762"/>
    <n v="0"/>
    <x v="2"/>
    <m/>
    <m/>
    <m/>
    <m/>
  </r>
  <r>
    <n v="1730"/>
    <s v="JS-156853"/>
    <s v="Jim Sink"/>
    <x v="2"/>
    <x v="2"/>
    <s v="Nicaragua"/>
    <s v="Chinandega"/>
    <s v="Chinandega"/>
    <s v="LATAM"/>
    <s v="MX-2011-144183"/>
    <x v="593"/>
    <s v="Medium"/>
    <s v="OFF-EN-10002674"/>
    <x v="795"/>
    <x v="0"/>
    <s v="Envelopes"/>
    <x v="10"/>
    <n v="19.600000000000001"/>
    <n v="31.6"/>
    <n v="316"/>
    <n v="0"/>
    <n v="120"/>
    <x v="0"/>
    <d v="2011-09-17T00:00:00"/>
    <d v="2011-09-17T00:00:00"/>
    <n v="5"/>
    <x v="1"/>
    <n v="0"/>
    <x v="1"/>
    <n v="15.641999999999999"/>
    <x v="3"/>
    <n v="38"/>
    <n v="0.379746835443038"/>
    <n v="0"/>
    <x v="2"/>
    <m/>
    <m/>
    <m/>
    <m/>
  </r>
  <r>
    <n v="1731"/>
    <s v="JS-156853"/>
    <s v="Jim Sink"/>
    <x v="2"/>
    <x v="2"/>
    <s v="Nicaragua"/>
    <s v="Chinandega"/>
    <s v="Chinandega"/>
    <s v="LATAM"/>
    <s v="MX-2011-144183"/>
    <x v="593"/>
    <s v="Medium"/>
    <s v="FUR-BO-10001483"/>
    <x v="1078"/>
    <x v="1"/>
    <s v="Bookcases"/>
    <x v="0"/>
    <n v="71.65333333333335"/>
    <n v="82.333333333333343"/>
    <n v="247.00000000000003"/>
    <n v="0"/>
    <n v="32.04"/>
    <x v="0"/>
    <d v="2011-09-17T00:00:00"/>
    <d v="2011-09-17T00:00:00"/>
    <n v="5"/>
    <x v="1"/>
    <n v="0"/>
    <x v="1"/>
    <n v="17.234000000000002"/>
    <x v="3"/>
    <n v="38"/>
    <n v="0.12971659919028339"/>
    <n v="0"/>
    <x v="2"/>
    <m/>
    <m/>
    <m/>
    <m/>
  </r>
  <r>
    <n v="1732"/>
    <s v="JS-156853"/>
    <s v="Jim Sink"/>
    <x v="2"/>
    <x v="2"/>
    <s v="Nicaragua"/>
    <s v="Chinandega"/>
    <s v="Chinandega"/>
    <s v="LATAM"/>
    <s v="MX-2011-144183"/>
    <x v="593"/>
    <s v="Medium"/>
    <s v="TEC-AC-10003857"/>
    <x v="694"/>
    <x v="2"/>
    <s v="Accessories"/>
    <x v="2"/>
    <n v="28.6"/>
    <n v="48.5"/>
    <n v="97"/>
    <n v="0"/>
    <n v="39.799999999999997"/>
    <x v="0"/>
    <d v="2011-09-17T00:00:00"/>
    <d v="2011-09-17T00:00:00"/>
    <n v="5"/>
    <x v="1"/>
    <n v="0"/>
    <x v="1"/>
    <n v="7.3140000000000001"/>
    <x v="3"/>
    <n v="38"/>
    <n v="0.41030927835051545"/>
    <n v="0"/>
    <x v="2"/>
    <m/>
    <m/>
    <m/>
    <m/>
  </r>
  <r>
    <n v="1733"/>
    <s v="JS-156853"/>
    <s v="Jim Sink"/>
    <x v="2"/>
    <x v="2"/>
    <s v="Nicaragua"/>
    <s v="Chinandega"/>
    <s v="Chinandega"/>
    <s v="LATAM"/>
    <s v="MX-2011-144183"/>
    <x v="593"/>
    <s v="Medium"/>
    <s v="OFF-LA-10002063"/>
    <x v="817"/>
    <x v="0"/>
    <s v="Labels"/>
    <x v="9"/>
    <n v="3.7266666666666666"/>
    <n v="4.666666666666667"/>
    <n v="28"/>
    <n v="0"/>
    <n v="5.64"/>
    <x v="0"/>
    <d v="2011-09-17T00:00:00"/>
    <d v="2011-09-17T00:00:00"/>
    <n v="5"/>
    <x v="1"/>
    <n v="0"/>
    <x v="1"/>
    <n v="1.46"/>
    <x v="3"/>
    <n v="38"/>
    <n v="0.20142857142857143"/>
    <n v="0"/>
    <x v="2"/>
    <m/>
    <m/>
    <m/>
    <m/>
  </r>
  <r>
    <n v="1734"/>
    <s v="JS-156853"/>
    <s v="Jim Sink"/>
    <x v="2"/>
    <x v="2"/>
    <s v="Nicaragua"/>
    <s v="Chinandega"/>
    <s v="Chinandega"/>
    <s v="LATAM"/>
    <s v="MX-2011-144183"/>
    <x v="593"/>
    <s v="Medium"/>
    <s v="FUR-CH-10000836"/>
    <x v="692"/>
    <x v="1"/>
    <s v="Chairs"/>
    <x v="9"/>
    <n v="110.26666666666671"/>
    <n v="113.6666666666667"/>
    <n v="682.00000000000023"/>
    <n v="0"/>
    <n v="20.399999999999999"/>
    <x v="0"/>
    <d v="2011-09-17T00:00:00"/>
    <d v="2011-09-17T00:00:00"/>
    <n v="5"/>
    <x v="1"/>
    <n v="0"/>
    <x v="1"/>
    <n v="54.05"/>
    <x v="3"/>
    <n v="38"/>
    <n v="2.9912023460410546E-2"/>
    <n v="0"/>
    <x v="2"/>
    <m/>
    <m/>
    <m/>
    <m/>
  </r>
  <r>
    <n v="1735"/>
    <s v="JS-156853"/>
    <s v="Jim Sink"/>
    <x v="2"/>
    <x v="2"/>
    <s v="Nicaragua"/>
    <s v="Chinandega"/>
    <s v="Chinandega"/>
    <s v="LATAM"/>
    <s v="MX-2011-144183"/>
    <x v="593"/>
    <s v="Medium"/>
    <s v="FUR-FU-10001410"/>
    <x v="913"/>
    <x v="1"/>
    <s v="Furnishings"/>
    <x v="9"/>
    <n v="40.353333333333332"/>
    <n v="73.333333333333329"/>
    <n v="440"/>
    <n v="0"/>
    <n v="197.88"/>
    <x v="0"/>
    <d v="2011-09-17T00:00:00"/>
    <d v="2011-09-17T00:00:00"/>
    <n v="5"/>
    <x v="1"/>
    <n v="0"/>
    <x v="1"/>
    <n v="20.341999999999999"/>
    <x v="3"/>
    <n v="38"/>
    <n v="0.4497272727272727"/>
    <n v="0"/>
    <x v="2"/>
    <m/>
    <m/>
    <m/>
    <m/>
  </r>
  <r>
    <n v="1736"/>
    <s v="JL-158503"/>
    <s v="John Lucas"/>
    <x v="0"/>
    <x v="0"/>
    <s v="Mexico"/>
    <s v="Distrito Federal"/>
    <s v="Mexico City"/>
    <s v="LATAM"/>
    <s v="US-2014-139500"/>
    <x v="270"/>
    <s v="High"/>
    <s v="FUR-CH-10004795"/>
    <x v="1079"/>
    <x v="1"/>
    <s v="Chairs"/>
    <x v="0"/>
    <n v="111.18506666666666"/>
    <n v="116.5663333333333"/>
    <n v="279.75919999999991"/>
    <n v="0.2"/>
    <n v="-53.795999999999999"/>
    <x v="1"/>
    <d v="2014-11-20T00:00:00"/>
    <d v="2014-11-20T00:00:00"/>
    <n v="3"/>
    <x v="1"/>
    <n v="0"/>
    <x v="1"/>
    <n v="31.140999999999998"/>
    <x v="0"/>
    <n v="47"/>
    <n v="-0.1922939442206012"/>
    <n v="0"/>
    <x v="2"/>
    <m/>
    <m/>
    <m/>
    <m/>
  </r>
  <r>
    <n v="1737"/>
    <s v="JF-152953"/>
    <s v="Jason Fortune-"/>
    <x v="0"/>
    <x v="1"/>
    <s v="Argentina"/>
    <s v="Provincia de Buenos Aires"/>
    <s v="Quilmes"/>
    <s v="LATAM"/>
    <s v="US-2014-161403"/>
    <x v="594"/>
    <s v="High"/>
    <s v="TEC-CO-10001893"/>
    <x v="1080"/>
    <x v="2"/>
    <s v="Copiers"/>
    <x v="4"/>
    <n v="161.58416440000005"/>
    <n v="249.2340541806021"/>
    <n v="149.04196440000004"/>
    <n v="0.40200000000000002"/>
    <n v="-12.542199999999999"/>
    <x v="1"/>
    <d v="2014-06-16T00:00:00"/>
    <d v="2014-06-16T00:00:00"/>
    <n v="3"/>
    <x v="1"/>
    <n v="0"/>
    <x v="2"/>
    <n v="1.5369999999999999"/>
    <x v="0"/>
    <n v="24"/>
    <n v="-8.4152138295353784E-2"/>
    <n v="0"/>
    <x v="2"/>
    <m/>
    <m/>
    <m/>
    <m/>
  </r>
  <r>
    <n v="1738"/>
    <s v="HP-148153"/>
    <s v="Harold Pawlan"/>
    <x v="1"/>
    <x v="0"/>
    <s v="Mexico"/>
    <s v="Nuevo Leon"/>
    <s v="Monterrey"/>
    <s v="LATAM"/>
    <s v="MX-2013-151050"/>
    <x v="595"/>
    <s v="Medium"/>
    <s v="OFF-EN-10003939"/>
    <x v="612"/>
    <x v="0"/>
    <s v="Envelopes"/>
    <x v="2"/>
    <n v="22.119999999999997"/>
    <n v="31.5"/>
    <n v="63"/>
    <n v="0"/>
    <n v="18.760000000000002"/>
    <x v="2"/>
    <d v="2013-03-13T00:00:00"/>
    <d v="2013-03-13T00:00:00"/>
    <n v="2"/>
    <x v="1"/>
    <n v="0"/>
    <x v="1"/>
    <n v="3.411"/>
    <x v="2"/>
    <n v="11"/>
    <n v="0.29777777777777781"/>
    <n v="0"/>
    <x v="2"/>
    <m/>
    <m/>
    <m/>
    <m/>
  </r>
  <r>
    <n v="1739"/>
    <s v="FM-142903"/>
    <s v="Frank Merwin"/>
    <x v="1"/>
    <x v="3"/>
    <s v="Cuba"/>
    <s v="Pinar del Rio"/>
    <s v="Consolacion del Sur"/>
    <s v="LATAM"/>
    <s v="MX-2013-161102"/>
    <x v="343"/>
    <s v="Medium"/>
    <s v="OFF-AP-10002223"/>
    <x v="1081"/>
    <x v="0"/>
    <s v="Appliances"/>
    <x v="3"/>
    <n v="19.329999999999998"/>
    <n v="25.75"/>
    <n v="103"/>
    <n v="0"/>
    <n v="25.68"/>
    <x v="0"/>
    <d v="2013-09-26T00:00:00"/>
    <d v="2013-09-26T00:00:00"/>
    <n v="5"/>
    <x v="1"/>
    <n v="0"/>
    <x v="5"/>
    <n v="4.0419999999999998"/>
    <x v="2"/>
    <n v="38"/>
    <n v="0.24932038834951456"/>
    <n v="0"/>
    <x v="2"/>
    <m/>
    <m/>
    <m/>
    <m/>
  </r>
  <r>
    <n v="1740"/>
    <s v="FM-142903"/>
    <s v="Frank Merwin"/>
    <x v="1"/>
    <x v="3"/>
    <s v="Cuba"/>
    <s v="Pinar del Rio"/>
    <s v="Consolacion del Sur"/>
    <s v="LATAM"/>
    <s v="MX-2013-161102"/>
    <x v="343"/>
    <s v="Medium"/>
    <s v="OFF-BI-10000188"/>
    <x v="1006"/>
    <x v="0"/>
    <s v="Binders"/>
    <x v="6"/>
    <n v="3.4555555555555566"/>
    <n v="3.5555555555555562"/>
    <n v="32.000000000000007"/>
    <n v="0"/>
    <n v="0.9"/>
    <x v="0"/>
    <d v="2013-09-26T00:00:00"/>
    <d v="2013-09-26T00:00:00"/>
    <n v="5"/>
    <x v="1"/>
    <n v="0"/>
    <x v="5"/>
    <n v="0.98799999999999999"/>
    <x v="2"/>
    <n v="38"/>
    <n v="2.8124999999999994E-2"/>
    <n v="0"/>
    <x v="2"/>
    <m/>
    <m/>
    <m/>
    <m/>
  </r>
  <r>
    <n v="1741"/>
    <s v="FM-142903"/>
    <s v="Frank Merwin"/>
    <x v="1"/>
    <x v="3"/>
    <s v="Cuba"/>
    <s v="Pinar del Rio"/>
    <s v="Consolacion del Sur"/>
    <s v="LATAM"/>
    <s v="MX-2013-161102"/>
    <x v="343"/>
    <s v="Medium"/>
    <s v="OFF-BI-10002796"/>
    <x v="1082"/>
    <x v="0"/>
    <s v="Binders"/>
    <x v="2"/>
    <n v="4.7"/>
    <n v="8.5"/>
    <n v="17"/>
    <n v="0"/>
    <n v="7.6"/>
    <x v="0"/>
    <d v="2013-09-26T00:00:00"/>
    <d v="2013-09-26T00:00:00"/>
    <n v="5"/>
    <x v="1"/>
    <n v="0"/>
    <x v="5"/>
    <n v="1.054"/>
    <x v="2"/>
    <n v="38"/>
    <n v="0.44705882352941173"/>
    <n v="0"/>
    <x v="2"/>
    <m/>
    <m/>
    <m/>
    <m/>
  </r>
  <r>
    <n v="1742"/>
    <s v="JF-154153"/>
    <s v="Jennifer Ferguson"/>
    <x v="0"/>
    <x v="2"/>
    <s v="Panama"/>
    <s v="Panama"/>
    <s v="Panama City"/>
    <s v="LATAM"/>
    <s v="US-2011-154522"/>
    <x v="596"/>
    <s v="Medium"/>
    <s v="OFF-ST-10001598"/>
    <x v="572"/>
    <x v="0"/>
    <s v="Storage"/>
    <x v="7"/>
    <n v="8.175200000000002"/>
    <n v="13.17866666666667"/>
    <n v="39.536000000000008"/>
    <n v="0.4"/>
    <n v="-1.34"/>
    <x v="0"/>
    <d v="2011-10-11T00:00:00"/>
    <d v="2011-10-11T00:00:00"/>
    <n v="5"/>
    <x v="1"/>
    <n v="0"/>
    <x v="0"/>
    <n v="2.0179999999999998"/>
    <x v="3"/>
    <n v="41"/>
    <n v="-3.38931606636989E-2"/>
    <n v="0"/>
    <x v="2"/>
    <m/>
    <m/>
    <m/>
    <m/>
  </r>
  <r>
    <n v="1743"/>
    <s v="LC-169603"/>
    <s v="Lindsay Castell"/>
    <x v="1"/>
    <x v="2"/>
    <s v="Honduras"/>
    <s v="Cortes"/>
    <s v="San Pedro Sula"/>
    <s v="LATAM"/>
    <s v="MX-2012-143490"/>
    <x v="129"/>
    <s v="Medium"/>
    <s v="OFF-LA-10003422"/>
    <x v="1083"/>
    <x v="0"/>
    <s v="Labels"/>
    <x v="6"/>
    <n v="4.1759111111111107"/>
    <n v="8.073185185185185"/>
    <n v="43.595199999999998"/>
    <n v="0.4"/>
    <n v="6.0119999999999996"/>
    <x v="0"/>
    <d v="2012-10-17T00:00:00"/>
    <d v="2012-10-19T00:00:00"/>
    <n v="7"/>
    <x v="0"/>
    <n v="2"/>
    <x v="2"/>
    <n v="2.5059999999999998"/>
    <x v="1"/>
    <n v="41"/>
    <n v="0.13790509046867544"/>
    <n v="1"/>
    <x v="3"/>
    <m/>
    <m/>
    <m/>
    <m/>
  </r>
  <r>
    <n v="1744"/>
    <s v="LC-169603"/>
    <s v="Lindsay Castell"/>
    <x v="1"/>
    <x v="2"/>
    <s v="Honduras"/>
    <s v="Cortes"/>
    <s v="San Pedro Sula"/>
    <s v="LATAM"/>
    <s v="MX-2012-143490"/>
    <x v="129"/>
    <s v="Medium"/>
    <s v="OFF-AR-10003096"/>
    <x v="516"/>
    <x v="0"/>
    <s v="Art"/>
    <x v="0"/>
    <n v="24.311466666666671"/>
    <n v="33.799111111111117"/>
    <n v="60.838400000000007"/>
    <n v="0.4"/>
    <n v="-12.096"/>
    <x v="0"/>
    <d v="2012-10-17T00:00:00"/>
    <d v="2012-10-20T00:00:00"/>
    <n v="8"/>
    <x v="0"/>
    <n v="3"/>
    <x v="2"/>
    <n v="3.0049999999999999"/>
    <x v="1"/>
    <n v="41"/>
    <n v="-0.19882179675994108"/>
    <n v="1"/>
    <x v="0"/>
    <m/>
    <m/>
    <m/>
    <m/>
  </r>
  <r>
    <n v="1745"/>
    <s v="LC-169603"/>
    <s v="Lindsay Castell"/>
    <x v="1"/>
    <x v="2"/>
    <s v="Honduras"/>
    <s v="Cortes"/>
    <s v="San Pedro Sula"/>
    <s v="LATAM"/>
    <s v="MX-2012-143490"/>
    <x v="129"/>
    <s v="Medium"/>
    <s v="OFF-FA-10001877"/>
    <x v="753"/>
    <x v="0"/>
    <s v="Fasteners"/>
    <x v="9"/>
    <n v="8.059199999999997"/>
    <n v="10.38533333333333"/>
    <n v="37.387199999999986"/>
    <n v="0.4"/>
    <n v="-10.968"/>
    <x v="0"/>
    <d v="2012-10-17T00:00:00"/>
    <d v="2012-10-17T00:00:00"/>
    <n v="5"/>
    <x v="1"/>
    <n v="0"/>
    <x v="2"/>
    <n v="2.4889999999999999"/>
    <x v="1"/>
    <n v="41"/>
    <n v="-0.29336243420207997"/>
    <n v="0"/>
    <x v="2"/>
    <m/>
    <m/>
    <m/>
    <m/>
  </r>
  <r>
    <n v="1746"/>
    <s v="GZ-145453"/>
    <s v="George Zrebassa"/>
    <x v="2"/>
    <x v="0"/>
    <s v="Mexico"/>
    <s v="Veracruz"/>
    <s v="Cordoba"/>
    <s v="LATAM"/>
    <s v="MX-2014-108000"/>
    <x v="91"/>
    <s v="Medium"/>
    <s v="TEC-AC-10000501"/>
    <x v="1084"/>
    <x v="2"/>
    <s v="Accessories"/>
    <x v="2"/>
    <n v="148.76"/>
    <n v="173"/>
    <n v="346"/>
    <n v="0"/>
    <n v="48.48"/>
    <x v="0"/>
    <d v="2014-10-21T00:00:00"/>
    <d v="2014-10-24T00:00:00"/>
    <n v="8"/>
    <x v="0"/>
    <n v="3"/>
    <x v="0"/>
    <n v="19.581"/>
    <x v="0"/>
    <n v="42"/>
    <n v="0.14011560693641617"/>
    <n v="1"/>
    <x v="0"/>
    <m/>
    <m/>
    <m/>
    <m/>
  </r>
  <r>
    <n v="1747"/>
    <s v="GZ-145453"/>
    <s v="George Zrebassa"/>
    <x v="2"/>
    <x v="0"/>
    <s v="Mexico"/>
    <s v="Veracruz"/>
    <s v="Cordoba"/>
    <s v="LATAM"/>
    <s v="MX-2014-108000"/>
    <x v="91"/>
    <s v="Medium"/>
    <s v="OFF-BI-10003372"/>
    <x v="198"/>
    <x v="0"/>
    <s v="Binders"/>
    <x v="1"/>
    <n v="34.909999999999997"/>
    <n v="35.25"/>
    <n v="282"/>
    <n v="0"/>
    <n v="2.72"/>
    <x v="0"/>
    <d v="2014-10-21T00:00:00"/>
    <d v="2014-10-21T00:00:00"/>
    <n v="5"/>
    <x v="1"/>
    <n v="0"/>
    <x v="0"/>
    <n v="12.412000000000001"/>
    <x v="0"/>
    <n v="42"/>
    <n v="9.6453900709219872E-3"/>
    <n v="0"/>
    <x v="2"/>
    <m/>
    <m/>
    <m/>
    <m/>
  </r>
  <r>
    <n v="1748"/>
    <s v="GZ-145453"/>
    <s v="George Zrebassa"/>
    <x v="2"/>
    <x v="0"/>
    <s v="Mexico"/>
    <s v="Veracruz"/>
    <s v="Cordoba"/>
    <s v="LATAM"/>
    <s v="MX-2014-108000"/>
    <x v="91"/>
    <s v="Medium"/>
    <s v="OFF-PA-10002363"/>
    <x v="975"/>
    <x v="0"/>
    <s v="Paper"/>
    <x v="3"/>
    <n v="9.5300000000000011"/>
    <n v="13.75"/>
    <n v="55"/>
    <n v="0"/>
    <n v="16.88"/>
    <x v="0"/>
    <d v="2014-10-21T00:00:00"/>
    <d v="2014-10-21T00:00:00"/>
    <n v="5"/>
    <x v="1"/>
    <n v="0"/>
    <x v="0"/>
    <n v="3.8450000000000002"/>
    <x v="0"/>
    <n v="42"/>
    <n v="0.30690909090909091"/>
    <n v="0"/>
    <x v="2"/>
    <m/>
    <m/>
    <m/>
    <m/>
  </r>
  <r>
    <n v="1749"/>
    <s v="GZ-145453"/>
    <s v="George Zrebassa"/>
    <x v="2"/>
    <x v="0"/>
    <s v="Mexico"/>
    <s v="Veracruz"/>
    <s v="Cordoba"/>
    <s v="LATAM"/>
    <s v="MX-2014-108000"/>
    <x v="91"/>
    <s v="Medium"/>
    <s v="OFF-BI-10003653"/>
    <x v="637"/>
    <x v="0"/>
    <s v="Binders"/>
    <x v="2"/>
    <n v="14.02"/>
    <n v="19.5"/>
    <n v="39"/>
    <n v="0"/>
    <n v="10.96"/>
    <x v="0"/>
    <d v="2014-10-21T00:00:00"/>
    <d v="2014-10-24T00:00:00"/>
    <n v="8"/>
    <x v="0"/>
    <n v="3"/>
    <x v="0"/>
    <n v="1.9259999999999999"/>
    <x v="0"/>
    <n v="42"/>
    <n v="0.28102564102564104"/>
    <n v="1"/>
    <x v="0"/>
    <m/>
    <m/>
    <m/>
    <m/>
  </r>
  <r>
    <n v="1750"/>
    <s v="GZ-145453"/>
    <s v="George Zrebassa"/>
    <x v="2"/>
    <x v="0"/>
    <s v="Mexico"/>
    <s v="Veracruz"/>
    <s v="Cordoba"/>
    <s v="LATAM"/>
    <s v="MX-2014-108000"/>
    <x v="91"/>
    <s v="Medium"/>
    <s v="FUR-CH-10000852"/>
    <x v="915"/>
    <x v="1"/>
    <s v="Chairs"/>
    <x v="5"/>
    <n v="19.108114285714286"/>
    <n v="36.570142857142855"/>
    <n v="204.7928"/>
    <n v="0.2"/>
    <n v="71.036000000000001"/>
    <x v="0"/>
    <d v="2014-10-21T00:00:00"/>
    <d v="2014-10-21T00:00:00"/>
    <n v="5"/>
    <x v="1"/>
    <n v="0"/>
    <x v="0"/>
    <n v="13.961"/>
    <x v="0"/>
    <n v="42"/>
    <n v="0.34686766331628849"/>
    <n v="0"/>
    <x v="2"/>
    <m/>
    <m/>
    <m/>
    <m/>
  </r>
  <r>
    <n v="1751"/>
    <s v="JM-156553"/>
    <s v="Jim Mitchum"/>
    <x v="2"/>
    <x v="1"/>
    <s v="Brazil"/>
    <s v="Sao Paulo"/>
    <s v="Franco da Rocha"/>
    <s v="LATAM"/>
    <s v="MX-2014-127425"/>
    <x v="402"/>
    <s v="Medium"/>
    <s v="OFF-LA-10002401"/>
    <x v="927"/>
    <x v="0"/>
    <s v="Labels"/>
    <x v="4"/>
    <n v="4.2200000000000006"/>
    <n v="8"/>
    <n v="8"/>
    <n v="0"/>
    <n v="3.78"/>
    <x v="0"/>
    <d v="2014-06-25T00:00:00"/>
    <d v="2014-06-25T00:00:00"/>
    <n v="5"/>
    <x v="1"/>
    <n v="0"/>
    <x v="2"/>
    <n v="0.92500000000000004"/>
    <x v="0"/>
    <n v="25"/>
    <n v="0.47249999999999998"/>
    <n v="0"/>
    <x v="2"/>
    <m/>
    <m/>
    <m/>
    <m/>
  </r>
  <r>
    <n v="1752"/>
    <s v="TB-213553"/>
    <s v="Todd Boyes"/>
    <x v="2"/>
    <x v="0"/>
    <s v="Mexico"/>
    <s v="Chihuahua"/>
    <s v="Juarez"/>
    <s v="LATAM"/>
    <s v="MX-2014-134887"/>
    <x v="307"/>
    <s v="Medium"/>
    <s v="OFF-EN-10003999"/>
    <x v="628"/>
    <x v="0"/>
    <s v="Envelopes"/>
    <x v="9"/>
    <n v="12.253333333333329"/>
    <n v="16.333333333333329"/>
    <n v="97.999999999999972"/>
    <n v="0"/>
    <n v="24.48"/>
    <x v="1"/>
    <d v="2014-06-27T00:00:00"/>
    <d v="2014-06-27T00:00:00"/>
    <n v="3"/>
    <x v="1"/>
    <n v="0"/>
    <x v="3"/>
    <n v="6.5540000000000003"/>
    <x v="0"/>
    <n v="26"/>
    <n v="0.24979591836734702"/>
    <n v="0"/>
    <x v="2"/>
    <m/>
    <m/>
    <m/>
    <m/>
  </r>
  <r>
    <n v="1753"/>
    <s v="TB-213553"/>
    <s v="Todd Boyes"/>
    <x v="2"/>
    <x v="0"/>
    <s v="Mexico"/>
    <s v="Chihuahua"/>
    <s v="Juarez"/>
    <s v="LATAM"/>
    <s v="MX-2014-134887"/>
    <x v="307"/>
    <s v="Medium"/>
    <s v="FUR-CH-10002555"/>
    <x v="368"/>
    <x v="1"/>
    <s v="Chairs"/>
    <x v="5"/>
    <n v="54.409142857142861"/>
    <n v="83.061428571428578"/>
    <n v="465.14400000000006"/>
    <n v="0.2"/>
    <n v="84.28"/>
    <x v="1"/>
    <d v="2014-06-27T00:00:00"/>
    <d v="2014-06-27T00:00:00"/>
    <n v="3"/>
    <x v="1"/>
    <n v="0"/>
    <x v="3"/>
    <n v="30.492999999999999"/>
    <x v="0"/>
    <n v="26"/>
    <n v="0.18119120100442013"/>
    <n v="0"/>
    <x v="2"/>
    <m/>
    <m/>
    <m/>
    <m/>
  </r>
  <r>
    <n v="1754"/>
    <s v="TB-213553"/>
    <s v="Todd Boyes"/>
    <x v="2"/>
    <x v="0"/>
    <s v="Mexico"/>
    <s v="Chihuahua"/>
    <s v="Juarez"/>
    <s v="LATAM"/>
    <s v="MX-2014-134887"/>
    <x v="307"/>
    <s v="Medium"/>
    <s v="TEC-AC-10001246"/>
    <x v="343"/>
    <x v="2"/>
    <s v="Accessories"/>
    <x v="2"/>
    <n v="30.78"/>
    <n v="39"/>
    <n v="78"/>
    <n v="0"/>
    <n v="16.440000000000001"/>
    <x v="1"/>
    <d v="2014-06-27T00:00:00"/>
    <d v="2014-06-27T00:00:00"/>
    <n v="3"/>
    <x v="1"/>
    <n v="0"/>
    <x v="3"/>
    <n v="0.24199999999999999"/>
    <x v="0"/>
    <n v="26"/>
    <n v="0.21076923076923079"/>
    <n v="0"/>
    <x v="2"/>
    <m/>
    <m/>
    <m/>
    <m/>
  </r>
  <r>
    <n v="1755"/>
    <s v="CC-121453"/>
    <s v="Charles Crestani"/>
    <x v="0"/>
    <x v="2"/>
    <s v="Honduras"/>
    <s v="Cortes"/>
    <s v="San Pedro Sula"/>
    <s v="LATAM"/>
    <s v="US-2011-161984"/>
    <x v="597"/>
    <s v="High"/>
    <s v="FUR-FU-10004015"/>
    <x v="1"/>
    <x v="1"/>
    <s v="Furnishings"/>
    <x v="0"/>
    <n v="20.775200000000002"/>
    <n v="32.512"/>
    <n v="58.521599999999999"/>
    <n v="0.4"/>
    <n v="-3.8039999999999998"/>
    <x v="2"/>
    <d v="2011-09-25T00:00:00"/>
    <d v="2011-09-25T00:00:00"/>
    <n v="2"/>
    <x v="1"/>
    <n v="0"/>
    <x v="2"/>
    <n v="16.329000000000001"/>
    <x v="3"/>
    <n v="39"/>
    <n v="-6.5001640419947507E-2"/>
    <n v="0"/>
    <x v="2"/>
    <m/>
    <m/>
    <m/>
    <m/>
  </r>
  <r>
    <n v="1756"/>
    <s v="CC-121453"/>
    <s v="Charles Crestani"/>
    <x v="0"/>
    <x v="2"/>
    <s v="Honduras"/>
    <s v="Cortes"/>
    <s v="San Pedro Sula"/>
    <s v="LATAM"/>
    <s v="US-2011-161984"/>
    <x v="597"/>
    <s v="High"/>
    <s v="OFF-BI-10001987"/>
    <x v="280"/>
    <x v="0"/>
    <s v="Binders"/>
    <x v="0"/>
    <n v="38.930933333333336"/>
    <n v="42.744888888888894"/>
    <n v="76.940799999999996"/>
    <n v="0.4"/>
    <n v="-39.851999999999997"/>
    <x v="2"/>
    <d v="2011-09-25T00:00:00"/>
    <d v="2011-09-27T00:00:00"/>
    <n v="4"/>
    <x v="0"/>
    <n v="2"/>
    <x v="2"/>
    <n v="8.0109999999999992"/>
    <x v="3"/>
    <n v="39"/>
    <n v="-0.51795666278489438"/>
    <n v="1"/>
    <x v="3"/>
    <m/>
    <m/>
    <m/>
    <m/>
  </r>
  <r>
    <n v="1757"/>
    <s v="CC-121453"/>
    <s v="Charles Crestani"/>
    <x v="0"/>
    <x v="2"/>
    <s v="Honduras"/>
    <s v="Cortes"/>
    <s v="San Pedro Sula"/>
    <s v="LATAM"/>
    <s v="US-2011-161984"/>
    <x v="597"/>
    <s v="High"/>
    <s v="OFF-SU-10004662"/>
    <x v="1053"/>
    <x v="0"/>
    <s v="Supplies"/>
    <x v="7"/>
    <n v="9.039200000000001"/>
    <n v="13.352"/>
    <n v="40.056000000000004"/>
    <n v="0.4"/>
    <n v="-5.14"/>
    <x v="2"/>
    <d v="2011-09-25T00:00:00"/>
    <d v="2011-09-25T00:00:00"/>
    <n v="2"/>
    <x v="1"/>
    <n v="0"/>
    <x v="2"/>
    <n v="6.2549999999999999"/>
    <x v="3"/>
    <n v="39"/>
    <n v="-0.12832035150788892"/>
    <n v="0"/>
    <x v="2"/>
    <m/>
    <m/>
    <m/>
    <m/>
  </r>
  <r>
    <n v="1758"/>
    <s v="NP-186853"/>
    <s v="Nora Pelletier"/>
    <x v="1"/>
    <x v="2"/>
    <s v="Nicaragua"/>
    <s v="Managua"/>
    <s v="Tipitapa"/>
    <s v="LATAM"/>
    <s v="MX-2014-119732"/>
    <x v="598"/>
    <s v="High"/>
    <s v="OFF-BI-10000816"/>
    <x v="653"/>
    <x v="0"/>
    <s v="Binders"/>
    <x v="2"/>
    <n v="13.52"/>
    <n v="20.5"/>
    <n v="41"/>
    <n v="0"/>
    <n v="13.96"/>
    <x v="1"/>
    <d v="2014-09-13T00:00:00"/>
    <d v="2014-09-13T00:00:00"/>
    <n v="3"/>
    <x v="1"/>
    <n v="0"/>
    <x v="4"/>
    <n v="5.7190000000000003"/>
    <x v="0"/>
    <n v="37"/>
    <n v="0.34048780487804881"/>
    <n v="0"/>
    <x v="2"/>
    <m/>
    <m/>
    <m/>
    <m/>
  </r>
  <r>
    <n v="1759"/>
    <s v="NP-186853"/>
    <s v="Nora Pelletier"/>
    <x v="1"/>
    <x v="2"/>
    <s v="Nicaragua"/>
    <s v="Managua"/>
    <s v="Tipitapa"/>
    <s v="LATAM"/>
    <s v="MX-2014-119732"/>
    <x v="598"/>
    <s v="High"/>
    <s v="TEC-AC-10003047"/>
    <x v="648"/>
    <x v="2"/>
    <s v="Accessories"/>
    <x v="3"/>
    <n v="40.9"/>
    <n v="54.5"/>
    <n v="218"/>
    <n v="0"/>
    <n v="54.4"/>
    <x v="1"/>
    <d v="2014-09-13T00:00:00"/>
    <d v="2014-09-13T00:00:00"/>
    <n v="3"/>
    <x v="1"/>
    <n v="0"/>
    <x v="4"/>
    <n v="28.25"/>
    <x v="0"/>
    <n v="37"/>
    <n v="0.24954128440366971"/>
    <n v="0"/>
    <x v="2"/>
    <m/>
    <m/>
    <m/>
    <m/>
  </r>
  <r>
    <n v="1760"/>
    <s v="NP-186853"/>
    <s v="Nora Pelletier"/>
    <x v="1"/>
    <x v="2"/>
    <s v="Nicaragua"/>
    <s v="Managua"/>
    <s v="Tipitapa"/>
    <s v="LATAM"/>
    <s v="MX-2014-119732"/>
    <x v="598"/>
    <s v="High"/>
    <s v="OFF-ST-10004930"/>
    <x v="578"/>
    <x v="0"/>
    <s v="Storage"/>
    <x v="2"/>
    <n v="28.78"/>
    <n v="36"/>
    <n v="72"/>
    <n v="0"/>
    <n v="14.44"/>
    <x v="1"/>
    <d v="2014-09-13T00:00:00"/>
    <d v="2014-09-13T00:00:00"/>
    <n v="3"/>
    <x v="1"/>
    <n v="0"/>
    <x v="4"/>
    <n v="7.2880000000000003"/>
    <x v="0"/>
    <n v="37"/>
    <n v="0.20055555555555554"/>
    <n v="0"/>
    <x v="2"/>
    <m/>
    <m/>
    <m/>
    <m/>
  </r>
  <r>
    <n v="1761"/>
    <s v="GP-147403"/>
    <s v="Guy Phonely"/>
    <x v="2"/>
    <x v="3"/>
    <s v="Dominican Republic"/>
    <s v="Duarte"/>
    <s v="San Francisco de Macoris"/>
    <s v="LATAM"/>
    <s v="MX-2011-161039"/>
    <x v="599"/>
    <s v="Medium"/>
    <s v="TEC-AC-10002629"/>
    <x v="902"/>
    <x v="2"/>
    <s v="Accessories"/>
    <x v="9"/>
    <n v="37.817599999999992"/>
    <n v="72.461999999999989"/>
    <n v="347.81759999999997"/>
    <n v="0.2"/>
    <n v="120.91200000000001"/>
    <x v="1"/>
    <d v="2011-11-17T00:00:00"/>
    <d v="2011-11-17T00:00:00"/>
    <n v="3"/>
    <x v="1"/>
    <n v="0"/>
    <x v="1"/>
    <n v="43.905999999999999"/>
    <x v="3"/>
    <n v="47"/>
    <n v="0.34763048218376535"/>
    <n v="0"/>
    <x v="2"/>
    <m/>
    <m/>
    <m/>
    <m/>
  </r>
  <r>
    <n v="1762"/>
    <s v="GP-147403"/>
    <s v="Guy Phonely"/>
    <x v="2"/>
    <x v="3"/>
    <s v="Dominican Republic"/>
    <s v="Duarte"/>
    <s v="San Francisco de Macoris"/>
    <s v="LATAM"/>
    <s v="MX-2011-161039"/>
    <x v="599"/>
    <s v="Medium"/>
    <s v="FUR-FU-10004923"/>
    <x v="1085"/>
    <x v="1"/>
    <s v="Furnishings"/>
    <x v="4"/>
    <n v="12.705000000000002"/>
    <n v="20.470000000000002"/>
    <n v="10.235000000000001"/>
    <n v="0.5"/>
    <n v="-2.4700000000000002"/>
    <x v="1"/>
    <d v="2011-11-17T00:00:00"/>
    <d v="2011-11-17T00:00:00"/>
    <n v="3"/>
    <x v="1"/>
    <n v="0"/>
    <x v="1"/>
    <n v="0.502"/>
    <x v="3"/>
    <n v="47"/>
    <n v="-0.24132877381533951"/>
    <n v="0"/>
    <x v="2"/>
    <m/>
    <m/>
    <m/>
    <m/>
  </r>
  <r>
    <n v="1763"/>
    <s v="RD-194803"/>
    <s v="Rick Duston"/>
    <x v="0"/>
    <x v="0"/>
    <s v="Mexico"/>
    <s v="Baja California"/>
    <s v="Tijuana"/>
    <s v="LATAM"/>
    <s v="MX-2014-141789"/>
    <x v="17"/>
    <s v="Medium"/>
    <s v="TEC-CO-10002657"/>
    <x v="664"/>
    <x v="2"/>
    <s v="Copiers"/>
    <x v="7"/>
    <n v="126.59409423999998"/>
    <n v="173.45388200400799"/>
    <n v="865.53487119999988"/>
    <n v="2E-3"/>
    <n v="232.56440000000001"/>
    <x v="0"/>
    <d v="2014-11-03T00:00:00"/>
    <d v="2014-11-03T00:00:00"/>
    <n v="5"/>
    <x v="1"/>
    <n v="0"/>
    <x v="4"/>
    <n v="52.51"/>
    <x v="0"/>
    <n v="44"/>
    <n v="0.26869443131455434"/>
    <n v="0"/>
    <x v="2"/>
    <m/>
    <m/>
    <m/>
    <m/>
  </r>
  <r>
    <n v="1764"/>
    <s v="TT-214603"/>
    <s v="Tonja Turnell"/>
    <x v="1"/>
    <x v="1"/>
    <s v="Brazil"/>
    <s v="Mato Grosso do Sul"/>
    <s v="Cassilandia"/>
    <s v="LATAM"/>
    <s v="MX-2013-138261"/>
    <x v="600"/>
    <s v="Medium"/>
    <s v="OFF-SU-10004662"/>
    <x v="549"/>
    <x v="0"/>
    <s v="Supplies"/>
    <x v="9"/>
    <n v="17.933333333333326"/>
    <n v="29.333333333333329"/>
    <n v="175.99999999999997"/>
    <n v="0"/>
    <n v="68.400000000000006"/>
    <x v="0"/>
    <d v="2013-06-26T00:00:00"/>
    <d v="2013-06-26T00:00:00"/>
    <n v="5"/>
    <x v="1"/>
    <n v="0"/>
    <x v="2"/>
    <n v="8.9469999999999992"/>
    <x v="2"/>
    <n v="25"/>
    <n v="0.38863636363636372"/>
    <n v="0"/>
    <x v="2"/>
    <m/>
    <m/>
    <m/>
    <m/>
  </r>
  <r>
    <n v="1765"/>
    <s v="TT-214603"/>
    <s v="Tonja Turnell"/>
    <x v="1"/>
    <x v="1"/>
    <s v="Brazil"/>
    <s v="Mato Grosso do Sul"/>
    <s v="Cassilandia"/>
    <s v="LATAM"/>
    <s v="MX-2013-138261"/>
    <x v="600"/>
    <s v="Medium"/>
    <s v="OFF-PA-10004359"/>
    <x v="1015"/>
    <x v="0"/>
    <s v="Paper"/>
    <x v="2"/>
    <n v="12.76"/>
    <n v="17.5"/>
    <n v="35"/>
    <n v="0"/>
    <n v="9.48"/>
    <x v="0"/>
    <d v="2013-06-26T00:00:00"/>
    <d v="2013-06-26T00:00:00"/>
    <n v="5"/>
    <x v="1"/>
    <n v="0"/>
    <x v="2"/>
    <n v="3.6619999999999999"/>
    <x v="2"/>
    <n v="25"/>
    <n v="0.27085714285714285"/>
    <n v="0"/>
    <x v="2"/>
    <m/>
    <m/>
    <m/>
    <m/>
  </r>
  <r>
    <n v="1766"/>
    <s v="TT-214603"/>
    <s v="Tonja Turnell"/>
    <x v="1"/>
    <x v="1"/>
    <s v="Brazil"/>
    <s v="Mato Grosso do Sul"/>
    <s v="Cassilandia"/>
    <s v="LATAM"/>
    <s v="MX-2013-138261"/>
    <x v="600"/>
    <s v="Medium"/>
    <s v="OFF-PA-10003832"/>
    <x v="1086"/>
    <x v="0"/>
    <s v="Paper"/>
    <x v="13"/>
    <n v="13.393333333333333"/>
    <n v="16.333333333333332"/>
    <n v="196"/>
    <n v="0"/>
    <n v="35.28"/>
    <x v="0"/>
    <d v="2013-06-26T00:00:00"/>
    <d v="2013-06-27T00:00:00"/>
    <n v="6"/>
    <x v="0"/>
    <n v="1"/>
    <x v="2"/>
    <n v="5.556"/>
    <x v="2"/>
    <n v="25"/>
    <n v="0.18"/>
    <n v="1"/>
    <x v="1"/>
    <m/>
    <m/>
    <m/>
    <m/>
  </r>
  <r>
    <n v="1767"/>
    <s v="SC-204403"/>
    <s v="Shaun Chance"/>
    <x v="2"/>
    <x v="2"/>
    <s v="El Salvador"/>
    <s v="San Salvador"/>
    <s v="Soyapango"/>
    <s v="LATAM"/>
    <s v="MX-2014-159800"/>
    <x v="601"/>
    <s v="Medium"/>
    <s v="FUR-FU-10002168"/>
    <x v="1087"/>
    <x v="1"/>
    <s v="Furnishings"/>
    <x v="4"/>
    <n v="25.46"/>
    <n v="39"/>
    <n v="39"/>
    <n v="0"/>
    <n v="13.54"/>
    <x v="0"/>
    <d v="2014-11-16T00:00:00"/>
    <d v="2014-11-16T00:00:00"/>
    <n v="5"/>
    <x v="1"/>
    <n v="0"/>
    <x v="3"/>
    <n v="1.603"/>
    <x v="0"/>
    <n v="46"/>
    <n v="0.34717948717948716"/>
    <n v="0"/>
    <x v="2"/>
    <m/>
    <m/>
    <m/>
    <m/>
  </r>
  <r>
    <n v="1768"/>
    <s v="PG-188203"/>
    <s v="Patrick Gardner"/>
    <x v="0"/>
    <x v="1"/>
    <s v="Brazil"/>
    <s v="Bahia"/>
    <s v="Vitoria da Conquista"/>
    <s v="LATAM"/>
    <s v="MX-2013-118773"/>
    <x v="602"/>
    <s v="High"/>
    <s v="OFF-BI-10004053"/>
    <x v="778"/>
    <x v="0"/>
    <s v="Binders"/>
    <x v="2"/>
    <n v="7.38"/>
    <n v="9"/>
    <n v="18"/>
    <n v="0"/>
    <n v="3.24"/>
    <x v="0"/>
    <d v="2013-11-27T00:00:00"/>
    <d v="2013-11-27T00:00:00"/>
    <n v="5"/>
    <x v="1"/>
    <n v="0"/>
    <x v="2"/>
    <n v="1.6870000000000001"/>
    <x v="2"/>
    <n v="47"/>
    <n v="0.18000000000000002"/>
    <n v="0"/>
    <x v="2"/>
    <m/>
    <m/>
    <m/>
    <m/>
  </r>
  <r>
    <n v="1769"/>
    <s v="JD-160603"/>
    <s v="Julia Dunbar"/>
    <x v="0"/>
    <x v="0"/>
    <s v="Mexico"/>
    <s v="Michoacan"/>
    <s v="Apatzingan de la Constitucion"/>
    <s v="LATAM"/>
    <s v="MX-2014-156321"/>
    <x v="598"/>
    <s v="Medium"/>
    <s v="OFF-FA-10003605"/>
    <x v="534"/>
    <x v="0"/>
    <s v="Fasteners"/>
    <x v="7"/>
    <n v="8.26"/>
    <n v="9.6"/>
    <n v="48"/>
    <n v="0"/>
    <n v="6.7"/>
    <x v="0"/>
    <d v="2014-09-15T00:00:00"/>
    <d v="2014-09-15T00:00:00"/>
    <n v="5"/>
    <x v="1"/>
    <n v="0"/>
    <x v="4"/>
    <n v="4.6100000000000003"/>
    <x v="0"/>
    <n v="37"/>
    <n v="0.13958333333333334"/>
    <n v="0"/>
    <x v="2"/>
    <m/>
    <m/>
    <m/>
    <m/>
  </r>
  <r>
    <n v="1770"/>
    <s v="PW-192403"/>
    <s v="Pierre Wener"/>
    <x v="0"/>
    <x v="2"/>
    <s v="Nicaragua"/>
    <s v="Granada"/>
    <s v="Granada"/>
    <s v="LATAM"/>
    <s v="MX-2012-167619"/>
    <x v="603"/>
    <s v="Medium"/>
    <s v="OFF-AR-10002115"/>
    <x v="1088"/>
    <x v="0"/>
    <s v="Art"/>
    <x v="2"/>
    <n v="23.7"/>
    <n v="36.5"/>
    <n v="73"/>
    <n v="0"/>
    <n v="25.6"/>
    <x v="2"/>
    <d v="2012-02-23T00:00:00"/>
    <d v="2012-02-26T00:00:00"/>
    <n v="5"/>
    <x v="0"/>
    <n v="3"/>
    <x v="3"/>
    <n v="10.063000000000001"/>
    <x v="1"/>
    <n v="8"/>
    <n v="0.35068493150684932"/>
    <n v="1"/>
    <x v="0"/>
    <m/>
    <m/>
    <m/>
    <m/>
  </r>
  <r>
    <n v="1771"/>
    <s v="PW-192403"/>
    <s v="Pierre Wener"/>
    <x v="0"/>
    <x v="2"/>
    <s v="Nicaragua"/>
    <s v="Granada"/>
    <s v="Granada"/>
    <s v="LATAM"/>
    <s v="MX-2012-167619"/>
    <x v="603"/>
    <s v="Medium"/>
    <s v="OFF-LA-10004370"/>
    <x v="370"/>
    <x v="0"/>
    <s v="Labels"/>
    <x v="9"/>
    <n v="3.8333333333333335"/>
    <n v="5.833333333333333"/>
    <n v="35"/>
    <n v="0"/>
    <n v="12"/>
    <x v="2"/>
    <d v="2012-02-23T00:00:00"/>
    <d v="2012-02-23T00:00:00"/>
    <n v="2"/>
    <x v="1"/>
    <n v="0"/>
    <x v="3"/>
    <n v="2.5179999999999998"/>
    <x v="1"/>
    <n v="8"/>
    <n v="0.34285714285714286"/>
    <n v="0"/>
    <x v="2"/>
    <m/>
    <m/>
    <m/>
    <m/>
  </r>
  <r>
    <n v="1772"/>
    <s v="PW-192403"/>
    <s v="Pierre Wener"/>
    <x v="0"/>
    <x v="2"/>
    <s v="Nicaragua"/>
    <s v="Granada"/>
    <s v="Granada"/>
    <s v="LATAM"/>
    <s v="MX-2012-167619"/>
    <x v="603"/>
    <s v="Medium"/>
    <s v="OFF-LA-10001701"/>
    <x v="1089"/>
    <x v="0"/>
    <s v="Labels"/>
    <x v="4"/>
    <n v="2.3600000000000003"/>
    <n v="4"/>
    <n v="4"/>
    <n v="0"/>
    <n v="1.64"/>
    <x v="2"/>
    <d v="2012-02-23T00:00:00"/>
    <d v="2012-02-24T00:00:00"/>
    <n v="3"/>
    <x v="0"/>
    <n v="1"/>
    <x v="3"/>
    <n v="0.52100000000000002"/>
    <x v="1"/>
    <n v="8"/>
    <n v="0.41"/>
    <n v="1"/>
    <x v="1"/>
    <m/>
    <m/>
    <m/>
    <m/>
  </r>
  <r>
    <n v="1773"/>
    <s v="ML-177553"/>
    <s v="Max Ludwig"/>
    <x v="1"/>
    <x v="3"/>
    <s v="Cuba"/>
    <s v="Camaguey"/>
    <s v="Camaguey"/>
    <s v="LATAM"/>
    <s v="MX-2013-142391"/>
    <x v="604"/>
    <s v="Medium"/>
    <s v="FUR-CH-10004827"/>
    <x v="1090"/>
    <x v="1"/>
    <s v="Chairs"/>
    <x v="2"/>
    <n v="31.62"/>
    <n v="38.5"/>
    <n v="77"/>
    <n v="0"/>
    <n v="13.76"/>
    <x v="0"/>
    <d v="2013-04-23T00:00:00"/>
    <d v="2013-04-23T00:00:00"/>
    <n v="5"/>
    <x v="1"/>
    <n v="0"/>
    <x v="0"/>
    <n v="2.0110000000000001"/>
    <x v="2"/>
    <n v="16"/>
    <n v="0.17870129870129869"/>
    <n v="0"/>
    <x v="2"/>
    <m/>
    <m/>
    <m/>
    <m/>
  </r>
  <r>
    <n v="1774"/>
    <s v="ML-177553"/>
    <s v="Max Ludwig"/>
    <x v="1"/>
    <x v="3"/>
    <s v="Cuba"/>
    <s v="Camaguey"/>
    <s v="Camaguey"/>
    <s v="LATAM"/>
    <s v="MX-2013-142391"/>
    <x v="604"/>
    <s v="Medium"/>
    <s v="OFF-LA-10003515"/>
    <x v="1091"/>
    <x v="0"/>
    <s v="Labels"/>
    <x v="0"/>
    <n v="5.2733333333333334"/>
    <n v="8.3333333333333339"/>
    <n v="25"/>
    <n v="0"/>
    <n v="9.18"/>
    <x v="0"/>
    <d v="2013-04-23T00:00:00"/>
    <d v="2013-04-23T00:00:00"/>
    <n v="5"/>
    <x v="1"/>
    <n v="0"/>
    <x v="0"/>
    <n v="1.181"/>
    <x v="2"/>
    <n v="16"/>
    <n v="0.36719999999999997"/>
    <n v="0"/>
    <x v="2"/>
    <m/>
    <m/>
    <m/>
    <m/>
  </r>
  <r>
    <n v="1775"/>
    <s v="BF-111703"/>
    <s v="Ben Ferrer"/>
    <x v="1"/>
    <x v="0"/>
    <s v="Mexico"/>
    <s v="Puebla"/>
    <s v="Puebla"/>
    <s v="LATAM"/>
    <s v="MX-2013-138961"/>
    <x v="438"/>
    <s v="High"/>
    <s v="TEC-MA-10002614"/>
    <x v="630"/>
    <x v="2"/>
    <s v="Machines"/>
    <x v="1"/>
    <n v="60.7"/>
    <n v="82"/>
    <n v="656"/>
    <n v="0"/>
    <n v="170.4"/>
    <x v="1"/>
    <d v="2013-03-15T00:00:00"/>
    <d v="2013-03-17T00:00:00"/>
    <n v="5"/>
    <x v="0"/>
    <n v="2"/>
    <x v="3"/>
    <n v="133.06899999999999"/>
    <x v="2"/>
    <n v="11"/>
    <n v="0.25975609756097562"/>
    <n v="1"/>
    <x v="3"/>
    <m/>
    <m/>
    <m/>
    <m/>
  </r>
  <r>
    <n v="1776"/>
    <s v="GM-144403"/>
    <s v="Gary McGarr"/>
    <x v="0"/>
    <x v="1"/>
    <s v="Ecuador"/>
    <s v="Pichincha"/>
    <s v="Quito"/>
    <s v="LATAM"/>
    <s v="MX-2014-158386"/>
    <x v="605"/>
    <s v="Critical"/>
    <s v="OFF-AR-10004218"/>
    <x v="1092"/>
    <x v="0"/>
    <s v="Art"/>
    <x v="2"/>
    <n v="8.44"/>
    <n v="10.5"/>
    <n v="21"/>
    <n v="0"/>
    <n v="4.12"/>
    <x v="3"/>
    <d v="2014-09-18T00:00:00"/>
    <d v="2014-09-18T00:00:00"/>
    <n v="0"/>
    <x v="1"/>
    <n v="0"/>
    <x v="0"/>
    <n v="5.2039999999999997"/>
    <x v="0"/>
    <n v="38"/>
    <n v="0.19619047619047619"/>
    <n v="0"/>
    <x v="2"/>
    <m/>
    <m/>
    <m/>
    <m/>
  </r>
  <r>
    <n v="1777"/>
    <s v="GM-144403"/>
    <s v="Gary McGarr"/>
    <x v="0"/>
    <x v="1"/>
    <s v="Ecuador"/>
    <s v="Pichincha"/>
    <s v="Quito"/>
    <s v="LATAM"/>
    <s v="MX-2014-158386"/>
    <x v="605"/>
    <s v="Critical"/>
    <s v="TEC-CO-10004831"/>
    <x v="134"/>
    <x v="2"/>
    <s v="Copiers"/>
    <x v="3"/>
    <n v="141.56397944000003"/>
    <n v="174.78382709418841"/>
    <n v="697.73703776000013"/>
    <n v="2E-3"/>
    <n v="131.48112"/>
    <x v="3"/>
    <d v="2014-09-18T00:00:00"/>
    <d v="2014-09-21T00:00:00"/>
    <n v="3"/>
    <x v="0"/>
    <n v="3"/>
    <x v="0"/>
    <n v="157.46100000000001"/>
    <x v="0"/>
    <n v="38"/>
    <n v="0.18843935879067583"/>
    <n v="1"/>
    <x v="0"/>
    <m/>
    <m/>
    <m/>
    <m/>
  </r>
  <r>
    <n v="1778"/>
    <s v="GM-144403"/>
    <s v="Gary McGarr"/>
    <x v="0"/>
    <x v="1"/>
    <s v="Ecuador"/>
    <s v="Pichincha"/>
    <s v="Quito"/>
    <s v="LATAM"/>
    <s v="MX-2014-158386"/>
    <x v="605"/>
    <s v="Critical"/>
    <s v="OFF-BI-10004195"/>
    <x v="563"/>
    <x v="0"/>
    <s v="Binders"/>
    <x v="3"/>
    <n v="9.3000000000000007"/>
    <n v="10"/>
    <n v="40"/>
    <n v="0"/>
    <n v="2.8"/>
    <x v="3"/>
    <d v="2014-09-18T00:00:00"/>
    <d v="2014-09-20T00:00:00"/>
    <n v="2"/>
    <x v="0"/>
    <n v="2"/>
    <x v="0"/>
    <n v="8.3469999999999995"/>
    <x v="0"/>
    <n v="38"/>
    <n v="6.9999999999999993E-2"/>
    <n v="1"/>
    <x v="3"/>
    <m/>
    <m/>
    <m/>
    <m/>
  </r>
  <r>
    <n v="1779"/>
    <s v="GM-144403"/>
    <s v="Gary McGarr"/>
    <x v="0"/>
    <x v="1"/>
    <s v="Ecuador"/>
    <s v="Pichincha"/>
    <s v="Quito"/>
    <s v="LATAM"/>
    <s v="MX-2014-158386"/>
    <x v="605"/>
    <s v="Critical"/>
    <s v="TEC-CO-10004398"/>
    <x v="212"/>
    <x v="2"/>
    <s v="Copiers"/>
    <x v="5"/>
    <n v="100.56788892571431"/>
    <n v="173.4875440137418"/>
    <n v="1211.9839824800001"/>
    <n v="2E-3"/>
    <n v="508.00876"/>
    <x v="3"/>
    <d v="2014-09-18T00:00:00"/>
    <d v="2014-09-20T00:00:00"/>
    <n v="2"/>
    <x v="0"/>
    <n v="2"/>
    <x v="0"/>
    <n v="493.40899999999999"/>
    <x v="0"/>
    <n v="38"/>
    <n v="0.41915468136839262"/>
    <n v="1"/>
    <x v="3"/>
    <m/>
    <m/>
    <m/>
    <m/>
  </r>
  <r>
    <n v="1780"/>
    <s v="GM-144403"/>
    <s v="Gary McGarr"/>
    <x v="0"/>
    <x v="1"/>
    <s v="Ecuador"/>
    <s v="Pichincha"/>
    <s v="Quito"/>
    <s v="LATAM"/>
    <s v="MX-2014-158386"/>
    <x v="605"/>
    <s v="Critical"/>
    <s v="OFF-ST-10003164"/>
    <x v="373"/>
    <x v="0"/>
    <s v="Storage"/>
    <x v="0"/>
    <n v="7.3066666666666675"/>
    <n v="12.666666666666668"/>
    <n v="38"/>
    <n v="0"/>
    <n v="16.079999999999998"/>
    <x v="3"/>
    <d v="2014-09-18T00:00:00"/>
    <d v="2014-09-18T00:00:00"/>
    <n v="0"/>
    <x v="1"/>
    <n v="0"/>
    <x v="0"/>
    <n v="9.9480000000000004"/>
    <x v="0"/>
    <n v="38"/>
    <n v="0.42315789473684207"/>
    <n v="0"/>
    <x v="2"/>
    <m/>
    <m/>
    <m/>
    <m/>
  </r>
  <r>
    <n v="1781"/>
    <s v="GM-144403"/>
    <s v="Gary McGarr"/>
    <x v="0"/>
    <x v="1"/>
    <s v="Ecuador"/>
    <s v="Pichincha"/>
    <s v="Quito"/>
    <s v="LATAM"/>
    <s v="MX-2014-158386"/>
    <x v="605"/>
    <s v="Critical"/>
    <s v="FUR-FU-10004903"/>
    <x v="823"/>
    <x v="1"/>
    <s v="Furnishings"/>
    <x v="0"/>
    <n v="11.806666666666672"/>
    <n v="16.666666666666671"/>
    <n v="50.000000000000014"/>
    <n v="0"/>
    <n v="14.58"/>
    <x v="3"/>
    <d v="2014-09-18T00:00:00"/>
    <d v="2014-09-18T00:00:00"/>
    <n v="0"/>
    <x v="1"/>
    <n v="0"/>
    <x v="0"/>
    <n v="17.61"/>
    <x v="0"/>
    <n v="38"/>
    <n v="0.29159999999999991"/>
    <n v="0"/>
    <x v="2"/>
    <m/>
    <m/>
    <m/>
    <m/>
  </r>
  <r>
    <n v="1782"/>
    <s v="GM-144403"/>
    <s v="Gary McGarr"/>
    <x v="0"/>
    <x v="1"/>
    <s v="Ecuador"/>
    <s v="Pichincha"/>
    <s v="Quito"/>
    <s v="LATAM"/>
    <s v="MX-2014-158386"/>
    <x v="605"/>
    <s v="Critical"/>
    <s v="OFF-BI-10000335"/>
    <x v="1093"/>
    <x v="0"/>
    <s v="Binders"/>
    <x v="4"/>
    <n v="15.36"/>
    <n v="20"/>
    <n v="20"/>
    <n v="0"/>
    <n v="4.6399999999999997"/>
    <x v="3"/>
    <d v="2014-09-18T00:00:00"/>
    <d v="2014-09-18T00:00:00"/>
    <n v="0"/>
    <x v="1"/>
    <n v="0"/>
    <x v="0"/>
    <n v="8.6539999999999999"/>
    <x v="0"/>
    <n v="38"/>
    <n v="0.23199999999999998"/>
    <n v="0"/>
    <x v="2"/>
    <m/>
    <m/>
    <m/>
    <m/>
  </r>
  <r>
    <n v="1783"/>
    <s v="EB-139753"/>
    <s v="Erica Bern"/>
    <x v="2"/>
    <x v="1"/>
    <s v="Brazil"/>
    <s v="Sao Paulo"/>
    <s v="Sao Paulo"/>
    <s v="LATAM"/>
    <s v="MX-2014-116267"/>
    <x v="606"/>
    <s v="High"/>
    <s v="TEC-CO-10000137"/>
    <x v="469"/>
    <x v="2"/>
    <s v="Copiers"/>
    <x v="7"/>
    <n v="192.38621359999999"/>
    <n v="253.18578517034069"/>
    <n v="1263.3970680000002"/>
    <n v="2E-3"/>
    <n v="301.46600000000001"/>
    <x v="1"/>
    <d v="2015-01-03T00:00:00"/>
    <d v="2015-01-03T00:00:00"/>
    <n v="3"/>
    <x v="1"/>
    <n v="0"/>
    <x v="4"/>
    <n v="253.25399999999999"/>
    <x v="0"/>
    <n v="53"/>
    <n v="0.23861540258062397"/>
    <n v="0"/>
    <x v="2"/>
    <m/>
    <m/>
    <m/>
    <m/>
  </r>
  <r>
    <n v="1784"/>
    <s v="EB-139753"/>
    <s v="Erica Bern"/>
    <x v="2"/>
    <x v="1"/>
    <s v="Brazil"/>
    <s v="Sao Paulo"/>
    <s v="Sao Paulo"/>
    <s v="LATAM"/>
    <s v="MX-2014-116267"/>
    <x v="606"/>
    <s v="High"/>
    <s v="OFF-EN-10004560"/>
    <x v="440"/>
    <x v="0"/>
    <s v="Envelopes"/>
    <x v="2"/>
    <n v="7.7799999999999994"/>
    <n v="11.5"/>
    <n v="23"/>
    <n v="0"/>
    <n v="7.44"/>
    <x v="1"/>
    <d v="2015-01-03T00:00:00"/>
    <d v="2015-01-05T00:00:00"/>
    <n v="5"/>
    <x v="0"/>
    <n v="2"/>
    <x v="4"/>
    <n v="4.1639999999999997"/>
    <x v="0"/>
    <n v="53"/>
    <n v="0.32347826086956522"/>
    <n v="1"/>
    <x v="3"/>
    <m/>
    <m/>
    <m/>
    <m/>
  </r>
  <r>
    <n v="1785"/>
    <s v="EB-139753"/>
    <s v="Erica Bern"/>
    <x v="2"/>
    <x v="1"/>
    <s v="Brazil"/>
    <s v="Sao Paulo"/>
    <s v="Sao Paulo"/>
    <s v="LATAM"/>
    <s v="MX-2014-116267"/>
    <x v="606"/>
    <s v="High"/>
    <s v="OFF-BI-10003653"/>
    <x v="637"/>
    <x v="0"/>
    <s v="Binders"/>
    <x v="0"/>
    <n v="14.186666666666673"/>
    <n v="19.666666666666671"/>
    <n v="59.000000000000014"/>
    <n v="0"/>
    <n v="16.440000000000001"/>
    <x v="1"/>
    <d v="2015-01-03T00:00:00"/>
    <d v="2015-01-03T00:00:00"/>
    <n v="3"/>
    <x v="1"/>
    <n v="0"/>
    <x v="4"/>
    <n v="6.3360000000000003"/>
    <x v="0"/>
    <n v="53"/>
    <n v="0.27864406779661011"/>
    <n v="0"/>
    <x v="2"/>
    <m/>
    <m/>
    <m/>
    <m/>
  </r>
  <r>
    <n v="1786"/>
    <s v="EB-139753"/>
    <s v="Erica Bern"/>
    <x v="2"/>
    <x v="1"/>
    <s v="Brazil"/>
    <s v="Sao Paulo"/>
    <s v="Sao Paulo"/>
    <s v="LATAM"/>
    <s v="MX-2014-116267"/>
    <x v="606"/>
    <s v="High"/>
    <s v="TEC-AC-10003454"/>
    <x v="136"/>
    <x v="2"/>
    <s v="Accessories"/>
    <x v="4"/>
    <n v="46.58"/>
    <n v="75"/>
    <n v="75"/>
    <n v="0"/>
    <n v="28.42"/>
    <x v="1"/>
    <d v="2015-01-03T00:00:00"/>
    <d v="2015-01-05T00:00:00"/>
    <n v="5"/>
    <x v="0"/>
    <n v="2"/>
    <x v="4"/>
    <n v="7.3120000000000003"/>
    <x v="0"/>
    <n v="53"/>
    <n v="0.37893333333333334"/>
    <n v="1"/>
    <x v="3"/>
    <m/>
    <m/>
    <m/>
    <m/>
  </r>
  <r>
    <n v="1787"/>
    <s v="EB-139753"/>
    <s v="Erica Bern"/>
    <x v="2"/>
    <x v="1"/>
    <s v="Brazil"/>
    <s v="Sao Paulo"/>
    <s v="Sao Paulo"/>
    <s v="LATAM"/>
    <s v="MX-2014-116267"/>
    <x v="606"/>
    <s v="High"/>
    <s v="FUR-CH-10004844"/>
    <x v="505"/>
    <x v="1"/>
    <s v="Chairs"/>
    <x v="0"/>
    <n v="111.3333333333333"/>
    <n v="111.3333333333333"/>
    <n v="333.99999999999989"/>
    <n v="0"/>
    <n v="0"/>
    <x v="1"/>
    <d v="2015-01-03T00:00:00"/>
    <d v="2015-01-03T00:00:00"/>
    <n v="3"/>
    <x v="1"/>
    <n v="0"/>
    <x v="4"/>
    <n v="51.527000000000001"/>
    <x v="0"/>
    <n v="53"/>
    <n v="0"/>
    <n v="0"/>
    <x v="2"/>
    <m/>
    <m/>
    <m/>
    <m/>
  </r>
  <r>
    <n v="1788"/>
    <s v="SK-199903"/>
    <s v="Sally Knutson"/>
    <x v="0"/>
    <x v="1"/>
    <s v="Brazil"/>
    <s v="Bahia"/>
    <s v="Guanambi"/>
    <s v="LATAM"/>
    <s v="MX-2014-148208"/>
    <x v="607"/>
    <s v="Medium"/>
    <s v="TEC-PH-10003522"/>
    <x v="727"/>
    <x v="2"/>
    <s v="Phones"/>
    <x v="4"/>
    <n v="27.64"/>
    <n v="50"/>
    <n v="50"/>
    <n v="0"/>
    <n v="22.36"/>
    <x v="2"/>
    <d v="2014-09-07T00:00:00"/>
    <d v="2014-09-07T00:00:00"/>
    <n v="2"/>
    <x v="1"/>
    <n v="0"/>
    <x v="2"/>
    <n v="6.202"/>
    <x v="0"/>
    <n v="36"/>
    <n v="0.44719999999999999"/>
    <n v="0"/>
    <x v="2"/>
    <m/>
    <m/>
    <m/>
    <m/>
  </r>
  <r>
    <n v="1789"/>
    <s v="SK-199903"/>
    <s v="Sally Knutson"/>
    <x v="0"/>
    <x v="1"/>
    <s v="Brazil"/>
    <s v="Bahia"/>
    <s v="Guanambi"/>
    <s v="LATAM"/>
    <s v="MX-2014-148208"/>
    <x v="607"/>
    <s v="Medium"/>
    <s v="OFF-EN-10004183"/>
    <x v="374"/>
    <x v="0"/>
    <s v="Envelopes"/>
    <x v="2"/>
    <n v="11.16"/>
    <n v="12"/>
    <n v="24"/>
    <n v="0"/>
    <n v="1.68"/>
    <x v="2"/>
    <d v="2014-09-07T00:00:00"/>
    <d v="2014-09-09T00:00:00"/>
    <n v="4"/>
    <x v="0"/>
    <n v="2"/>
    <x v="2"/>
    <n v="4.4000000000000004"/>
    <x v="0"/>
    <n v="36"/>
    <n v="6.9999999999999993E-2"/>
    <n v="1"/>
    <x v="3"/>
    <m/>
    <m/>
    <m/>
    <m/>
  </r>
  <r>
    <n v="1790"/>
    <s v="SK-199903"/>
    <s v="Sally Knutson"/>
    <x v="0"/>
    <x v="1"/>
    <s v="Brazil"/>
    <s v="Bahia"/>
    <s v="Guanambi"/>
    <s v="LATAM"/>
    <s v="MX-2014-148208"/>
    <x v="607"/>
    <s v="Medium"/>
    <s v="TEC-CO-10001037"/>
    <x v="1009"/>
    <x v="2"/>
    <s v="Copiers"/>
    <x v="0"/>
    <n v="87.261846586666664"/>
    <n v="94.841569726118905"/>
    <n v="283.95565976"/>
    <n v="2E-3"/>
    <n v="22.170120000000001"/>
    <x v="2"/>
    <d v="2014-09-07T00:00:00"/>
    <d v="2014-09-07T00:00:00"/>
    <n v="2"/>
    <x v="1"/>
    <n v="0"/>
    <x v="2"/>
    <n v="58.533000000000001"/>
    <x v="0"/>
    <n v="36"/>
    <n v="7.8075992634688951E-2"/>
    <n v="0"/>
    <x v="2"/>
    <m/>
    <m/>
    <m/>
    <m/>
  </r>
  <r>
    <n v="1791"/>
    <s v="SK-199903"/>
    <s v="Sally Knutson"/>
    <x v="0"/>
    <x v="1"/>
    <s v="Brazil"/>
    <s v="Bahia"/>
    <s v="Guanambi"/>
    <s v="LATAM"/>
    <s v="MX-2014-148208"/>
    <x v="607"/>
    <s v="Medium"/>
    <s v="OFF-AR-10002975"/>
    <x v="116"/>
    <x v="0"/>
    <s v="Art"/>
    <x v="6"/>
    <n v="18.584444444444436"/>
    <n v="30.444444444444439"/>
    <n v="273.99999999999994"/>
    <n v="0"/>
    <n v="106.74"/>
    <x v="2"/>
    <d v="2014-09-07T00:00:00"/>
    <d v="2014-09-07T00:00:00"/>
    <n v="2"/>
    <x v="1"/>
    <n v="0"/>
    <x v="2"/>
    <n v="48.232999999999997"/>
    <x v="0"/>
    <n v="36"/>
    <n v="0.38956204379562048"/>
    <n v="0"/>
    <x v="2"/>
    <m/>
    <m/>
    <m/>
    <m/>
  </r>
  <r>
    <n v="1792"/>
    <s v="SK-199903"/>
    <s v="Sally Knutson"/>
    <x v="0"/>
    <x v="1"/>
    <s v="Brazil"/>
    <s v="Bahia"/>
    <s v="Guanambi"/>
    <s v="LATAM"/>
    <s v="MX-2014-148208"/>
    <x v="607"/>
    <s v="Medium"/>
    <s v="OFF-AR-10000468"/>
    <x v="1094"/>
    <x v="0"/>
    <s v="Art"/>
    <x v="9"/>
    <n v="9.42"/>
    <n v="9.5"/>
    <n v="57"/>
    <n v="0"/>
    <n v="0.48"/>
    <x v="2"/>
    <d v="2014-09-07T00:00:00"/>
    <d v="2014-09-07T00:00:00"/>
    <n v="2"/>
    <x v="1"/>
    <n v="0"/>
    <x v="2"/>
    <n v="14.433999999999999"/>
    <x v="0"/>
    <n v="36"/>
    <n v="8.4210526315789472E-3"/>
    <n v="0"/>
    <x v="2"/>
    <m/>
    <m/>
    <m/>
    <m/>
  </r>
  <r>
    <n v="1793"/>
    <s v="SK-199903"/>
    <s v="Sally Knutson"/>
    <x v="0"/>
    <x v="1"/>
    <s v="Brazil"/>
    <s v="Bahia"/>
    <s v="Guanambi"/>
    <s v="LATAM"/>
    <s v="MX-2014-148208"/>
    <x v="607"/>
    <s v="Medium"/>
    <s v="OFF-LA-10000714"/>
    <x v="1095"/>
    <x v="0"/>
    <s v="Labels"/>
    <x v="4"/>
    <n v="3.92"/>
    <n v="4"/>
    <n v="4"/>
    <n v="0"/>
    <n v="0.08"/>
    <x v="2"/>
    <d v="2014-09-07T00:00:00"/>
    <d v="2014-09-08T00:00:00"/>
    <n v="3"/>
    <x v="0"/>
    <n v="1"/>
    <x v="2"/>
    <n v="0.48099999999999998"/>
    <x v="0"/>
    <n v="36"/>
    <n v="0.02"/>
    <n v="1"/>
    <x v="1"/>
    <m/>
    <m/>
    <m/>
    <m/>
  </r>
  <r>
    <n v="1794"/>
    <s v="CC-124303"/>
    <s v="Chuck Clark"/>
    <x v="1"/>
    <x v="0"/>
    <s v="Mexico"/>
    <s v="Yucatan"/>
    <s v="Merida"/>
    <s v="LATAM"/>
    <s v="MX-2014-152968"/>
    <x v="271"/>
    <s v="Critical"/>
    <s v="OFF-LA-10002972"/>
    <x v="1096"/>
    <x v="0"/>
    <s v="Labels"/>
    <x v="2"/>
    <n v="3.92"/>
    <n v="6"/>
    <n v="12"/>
    <n v="0"/>
    <n v="4.16"/>
    <x v="2"/>
    <d v="2014-12-03T00:00:00"/>
    <d v="2014-12-03T00:00:00"/>
    <n v="2"/>
    <x v="1"/>
    <n v="0"/>
    <x v="1"/>
    <n v="1.0469999999999999"/>
    <x v="0"/>
    <n v="49"/>
    <n v="0.34666666666666668"/>
    <n v="0"/>
    <x v="2"/>
    <m/>
    <m/>
    <m/>
    <m/>
  </r>
  <r>
    <n v="1795"/>
    <s v="CC-124303"/>
    <s v="Chuck Clark"/>
    <x v="1"/>
    <x v="0"/>
    <s v="Mexico"/>
    <s v="Yucatan"/>
    <s v="Merida"/>
    <s v="LATAM"/>
    <s v="MX-2014-152968"/>
    <x v="271"/>
    <s v="Critical"/>
    <s v="FUR-CH-10003883"/>
    <x v="1097"/>
    <x v="1"/>
    <s v="Chairs"/>
    <x v="5"/>
    <n v="105.2944"/>
    <n v="119.85299999999998"/>
    <n v="671.17679999999996"/>
    <n v="0.2"/>
    <n v="-65.884"/>
    <x v="2"/>
    <d v="2014-12-03T00:00:00"/>
    <d v="2014-12-03T00:00:00"/>
    <n v="2"/>
    <x v="1"/>
    <n v="0"/>
    <x v="1"/>
    <n v="95.951999999999998"/>
    <x v="0"/>
    <n v="49"/>
    <n v="-9.8161915012557055E-2"/>
    <n v="0"/>
    <x v="2"/>
    <m/>
    <m/>
    <m/>
    <m/>
  </r>
  <r>
    <n v="1796"/>
    <s v="EM-139603"/>
    <s v="Eric Murdock"/>
    <x v="0"/>
    <x v="0"/>
    <s v="Mexico"/>
    <s v="Michoacan"/>
    <s v="Morelia"/>
    <s v="LATAM"/>
    <s v="MX-2014-126683"/>
    <x v="608"/>
    <s v="High"/>
    <s v="OFF-AR-10000399"/>
    <x v="1098"/>
    <x v="0"/>
    <s v="Art"/>
    <x v="2"/>
    <n v="9.74"/>
    <n v="12"/>
    <n v="24"/>
    <n v="0"/>
    <n v="4.5199999999999996"/>
    <x v="0"/>
    <d v="2014-03-09T00:00:00"/>
    <d v="2014-03-10T00:00:00"/>
    <n v="6"/>
    <x v="0"/>
    <n v="1"/>
    <x v="3"/>
    <n v="2.782"/>
    <x v="0"/>
    <n v="10"/>
    <n v="0.18833333333333332"/>
    <n v="1"/>
    <x v="1"/>
    <m/>
    <m/>
    <m/>
    <m/>
  </r>
  <r>
    <n v="1797"/>
    <s v="TD-209953"/>
    <s v="Tamara Dahlen"/>
    <x v="0"/>
    <x v="0"/>
    <s v="Mexico"/>
    <s v="Baja California"/>
    <s v="Tijuana"/>
    <s v="LATAM"/>
    <s v="MX-2013-121881"/>
    <x v="244"/>
    <s v="High"/>
    <s v="FUR-BO-10000734"/>
    <x v="53"/>
    <x v="1"/>
    <s v="Bookcases"/>
    <x v="0"/>
    <n v="50.958400000000005"/>
    <n v="80.407999999999987"/>
    <n v="192.97919999999999"/>
    <n v="0.2"/>
    <n v="40.103999999999999"/>
    <x v="0"/>
    <d v="2013-10-07T00:00:00"/>
    <d v="2013-10-07T00:00:00"/>
    <n v="5"/>
    <x v="1"/>
    <n v="0"/>
    <x v="4"/>
    <n v="26.766999999999999"/>
    <x v="2"/>
    <n v="40"/>
    <n v="0.2078151427718635"/>
    <n v="0"/>
    <x v="2"/>
    <m/>
    <m/>
    <m/>
    <m/>
  </r>
  <r>
    <n v="1798"/>
    <s v="TD-209953"/>
    <s v="Tamara Dahlen"/>
    <x v="0"/>
    <x v="0"/>
    <s v="Mexico"/>
    <s v="Baja California"/>
    <s v="Tijuana"/>
    <s v="LATAM"/>
    <s v="MX-2013-121881"/>
    <x v="244"/>
    <s v="High"/>
    <s v="OFF-ST-10003172"/>
    <x v="1002"/>
    <x v="0"/>
    <s v="Storage"/>
    <x v="2"/>
    <n v="3.58"/>
    <n v="6"/>
    <n v="12"/>
    <n v="0"/>
    <n v="4.84"/>
    <x v="0"/>
    <d v="2013-10-07T00:00:00"/>
    <d v="2013-10-07T00:00:00"/>
    <n v="5"/>
    <x v="1"/>
    <n v="0"/>
    <x v="4"/>
    <n v="1.07"/>
    <x v="2"/>
    <n v="40"/>
    <n v="0.40333333333333332"/>
    <n v="0"/>
    <x v="2"/>
    <m/>
    <m/>
    <m/>
    <m/>
  </r>
  <r>
    <n v="1799"/>
    <s v="TD-209953"/>
    <s v="Tamara Dahlen"/>
    <x v="0"/>
    <x v="0"/>
    <s v="Mexico"/>
    <s v="Baja California"/>
    <s v="Tijuana"/>
    <s v="LATAM"/>
    <s v="MX-2013-121881"/>
    <x v="244"/>
    <s v="High"/>
    <s v="TEC-PH-10002574"/>
    <x v="1076"/>
    <x v="2"/>
    <s v="Phones"/>
    <x v="4"/>
    <n v="72.34"/>
    <n v="94"/>
    <n v="94"/>
    <n v="0"/>
    <n v="21.66"/>
    <x v="0"/>
    <d v="2013-10-07T00:00:00"/>
    <d v="2013-10-07T00:00:00"/>
    <n v="5"/>
    <x v="1"/>
    <n v="0"/>
    <x v="4"/>
    <n v="13.706"/>
    <x v="2"/>
    <n v="40"/>
    <n v="0.23042553191489362"/>
    <n v="0"/>
    <x v="2"/>
    <m/>
    <m/>
    <m/>
    <m/>
  </r>
  <r>
    <n v="1800"/>
    <s v="DK-132253"/>
    <s v="Dean Katz"/>
    <x v="2"/>
    <x v="1"/>
    <s v="Chile"/>
    <s v="Santiago"/>
    <s v="Puente Alto"/>
    <s v="LATAM"/>
    <s v="MX-2014-164728"/>
    <x v="256"/>
    <s v="Medium"/>
    <s v="TEC-AC-10001754"/>
    <x v="600"/>
    <x v="2"/>
    <s v="Accessories"/>
    <x v="0"/>
    <n v="44.28"/>
    <n v="75"/>
    <n v="225"/>
    <n v="0"/>
    <n v="92.16"/>
    <x v="0"/>
    <d v="2014-05-03T00:00:00"/>
    <d v="2014-05-03T00:00:00"/>
    <n v="5"/>
    <x v="1"/>
    <n v="0"/>
    <x v="1"/>
    <n v="17.058"/>
    <x v="0"/>
    <n v="18"/>
    <n v="0.40959999999999996"/>
    <n v="0"/>
    <x v="2"/>
    <m/>
    <m/>
    <m/>
    <m/>
  </r>
  <r>
    <n v="1801"/>
    <s v="LS-172003"/>
    <s v="Luke Schmidt"/>
    <x v="2"/>
    <x v="2"/>
    <s v="El Salvador"/>
    <s v="San Salvador"/>
    <s v="Soyapango"/>
    <s v="LATAM"/>
    <s v="MX-2012-166240"/>
    <x v="440"/>
    <s v="High"/>
    <s v="FUR-CH-10000843"/>
    <x v="810"/>
    <x v="1"/>
    <s v="Chairs"/>
    <x v="4"/>
    <n v="281.18"/>
    <n v="309"/>
    <n v="309"/>
    <n v="0"/>
    <n v="27.82"/>
    <x v="0"/>
    <d v="2012-11-18T00:00:00"/>
    <d v="2012-11-18T00:00:00"/>
    <n v="5"/>
    <x v="1"/>
    <n v="0"/>
    <x v="3"/>
    <n v="54.231000000000002"/>
    <x v="1"/>
    <n v="46"/>
    <n v="9.0032362459546933E-2"/>
    <n v="0"/>
    <x v="2"/>
    <m/>
    <m/>
    <m/>
    <m/>
  </r>
  <r>
    <n v="1802"/>
    <s v="LS-172003"/>
    <s v="Luke Schmidt"/>
    <x v="2"/>
    <x v="2"/>
    <s v="El Salvador"/>
    <s v="San Salvador"/>
    <s v="Soyapango"/>
    <s v="LATAM"/>
    <s v="MX-2012-166240"/>
    <x v="440"/>
    <s v="High"/>
    <s v="FUR-FU-10004460"/>
    <x v="1099"/>
    <x v="1"/>
    <s v="Furnishings"/>
    <x v="0"/>
    <n v="24.966666666666669"/>
    <n v="33.666666666666671"/>
    <n v="101.00000000000001"/>
    <n v="0"/>
    <n v="26.1"/>
    <x v="0"/>
    <d v="2012-11-18T00:00:00"/>
    <d v="2012-11-18T00:00:00"/>
    <n v="5"/>
    <x v="1"/>
    <n v="0"/>
    <x v="3"/>
    <n v="19.606000000000002"/>
    <x v="1"/>
    <n v="46"/>
    <n v="0.25841584158415837"/>
    <n v="0"/>
    <x v="2"/>
    <m/>
    <m/>
    <m/>
    <m/>
  </r>
  <r>
    <n v="1803"/>
    <s v="JD-161503"/>
    <s v="Justin Deggeller"/>
    <x v="2"/>
    <x v="0"/>
    <s v="Mexico"/>
    <s v="Zacatecas"/>
    <s v="Zacatecas"/>
    <s v="LATAM"/>
    <s v="MX-2012-105312"/>
    <x v="321"/>
    <s v="Medium"/>
    <s v="TEC-PH-10004597"/>
    <x v="404"/>
    <x v="2"/>
    <s v="Phones"/>
    <x v="5"/>
    <n v="86.602857142857161"/>
    <n v="91.142857142857153"/>
    <n v="638.00000000000011"/>
    <n v="0"/>
    <n v="31.78"/>
    <x v="0"/>
    <d v="2012-09-23T00:00:00"/>
    <d v="2012-09-23T00:00:00"/>
    <n v="5"/>
    <x v="1"/>
    <n v="0"/>
    <x v="3"/>
    <n v="18.056000000000001"/>
    <x v="1"/>
    <n v="38"/>
    <n v="4.9811912225705322E-2"/>
    <n v="0"/>
    <x v="2"/>
    <m/>
    <m/>
    <m/>
    <m/>
  </r>
  <r>
    <n v="1804"/>
    <s v="DK-129853"/>
    <s v="Darren Koutras"/>
    <x v="0"/>
    <x v="0"/>
    <s v="Mexico"/>
    <s v="Baja California"/>
    <s v="Tijuana"/>
    <s v="LATAM"/>
    <s v="MX-2011-163300"/>
    <x v="462"/>
    <s v="Critical"/>
    <s v="FUR-BO-10004725"/>
    <x v="479"/>
    <x v="1"/>
    <s v="Bookcases"/>
    <x v="3"/>
    <n v="194.13040000000001"/>
    <n v="255.548"/>
    <n v="817.75360000000001"/>
    <n v="0.2"/>
    <n v="41.231999999999999"/>
    <x v="3"/>
    <d v="2011-12-14T00:00:00"/>
    <d v="2011-12-14T00:00:00"/>
    <n v="0"/>
    <x v="1"/>
    <n v="0"/>
    <x v="4"/>
    <n v="209.316"/>
    <x v="3"/>
    <n v="51"/>
    <n v="5.0421055926870878E-2"/>
    <n v="0"/>
    <x v="2"/>
    <m/>
    <m/>
    <m/>
    <m/>
  </r>
  <r>
    <n v="1805"/>
    <s v="SC-200503"/>
    <s v="Sample Company A"/>
    <x v="1"/>
    <x v="0"/>
    <s v="Mexico"/>
    <s v="Yucatan"/>
    <s v="Merida"/>
    <s v="LATAM"/>
    <s v="MX-2013-106054"/>
    <x v="609"/>
    <s v="Medium"/>
    <s v="OFF-ST-10003231"/>
    <x v="1100"/>
    <x v="0"/>
    <s v="Storage"/>
    <x v="2"/>
    <n v="12.16"/>
    <n v="13.5"/>
    <n v="27"/>
    <n v="0"/>
    <n v="2.68"/>
    <x v="0"/>
    <d v="2013-08-15T00:00:00"/>
    <d v="2013-08-15T00:00:00"/>
    <n v="5"/>
    <x v="1"/>
    <n v="0"/>
    <x v="5"/>
    <n v="1.9950000000000001"/>
    <x v="2"/>
    <n v="32"/>
    <n v="9.9259259259259269E-2"/>
    <n v="0"/>
    <x v="2"/>
    <m/>
    <m/>
    <m/>
    <m/>
  </r>
  <r>
    <n v="1806"/>
    <s v="DP-133903"/>
    <s v="Dennis Pardue"/>
    <x v="1"/>
    <x v="0"/>
    <s v="Mexico"/>
    <s v="Distrito Federal"/>
    <s v="Mexico City"/>
    <s v="LATAM"/>
    <s v="MX-2012-122609"/>
    <x v="486"/>
    <s v="Medium"/>
    <s v="OFF-FA-10003985"/>
    <x v="1101"/>
    <x v="0"/>
    <s v="Fasteners"/>
    <x v="3"/>
    <n v="3.1"/>
    <n v="5.5"/>
    <n v="22"/>
    <n v="0"/>
    <n v="9.6"/>
    <x v="0"/>
    <d v="2012-12-26T00:00:00"/>
    <d v="2012-12-26T00:00:00"/>
    <n v="5"/>
    <x v="1"/>
    <n v="0"/>
    <x v="2"/>
    <n v="1.181"/>
    <x v="1"/>
    <n v="51"/>
    <n v="0.43636363636363634"/>
    <n v="0"/>
    <x v="2"/>
    <m/>
    <m/>
    <m/>
    <m/>
  </r>
  <r>
    <n v="1807"/>
    <s v="SW-202753"/>
    <s v="Scott Williamson"/>
    <x v="0"/>
    <x v="3"/>
    <s v="Dominican Republic"/>
    <s v="San Juan"/>
    <s v="San Juan de la Maguana"/>
    <s v="LATAM"/>
    <s v="MX-2012-101791"/>
    <x v="418"/>
    <s v="Medium"/>
    <s v="TEC-PH-10001063"/>
    <x v="1063"/>
    <x v="2"/>
    <s v="Phones"/>
    <x v="6"/>
    <n v="38.561244444444434"/>
    <n v="77.246555555555545"/>
    <n v="556.17520000000002"/>
    <n v="0.2"/>
    <n v="209.124"/>
    <x v="0"/>
    <d v="2012-11-14T00:00:00"/>
    <d v="2012-11-14T00:00:00"/>
    <n v="5"/>
    <x v="1"/>
    <n v="0"/>
    <x v="2"/>
    <n v="29.795000000000002"/>
    <x v="1"/>
    <n v="45"/>
    <n v="0.37600382037890218"/>
    <n v="0"/>
    <x v="2"/>
    <m/>
    <m/>
    <m/>
    <m/>
  </r>
  <r>
    <n v="1808"/>
    <s v="SW-202753"/>
    <s v="Scott Williamson"/>
    <x v="0"/>
    <x v="3"/>
    <s v="Dominican Republic"/>
    <s v="San Juan"/>
    <s v="San Juan de la Maguana"/>
    <s v="LATAM"/>
    <s v="MX-2012-101791"/>
    <x v="418"/>
    <s v="Medium"/>
    <s v="OFF-EN-10000761"/>
    <x v="15"/>
    <x v="0"/>
    <s v="Envelopes"/>
    <x v="0"/>
    <n v="12.858666666666664"/>
    <n v="15.873333333333331"/>
    <n v="38.095999999999997"/>
    <n v="0.2"/>
    <n v="-0.48"/>
    <x v="0"/>
    <d v="2012-11-14T00:00:00"/>
    <d v="2012-11-14T00:00:00"/>
    <n v="5"/>
    <x v="1"/>
    <n v="0"/>
    <x v="2"/>
    <n v="2.1509999999999998"/>
    <x v="1"/>
    <n v="45"/>
    <n v="-1.25997480050399E-2"/>
    <n v="0"/>
    <x v="2"/>
    <m/>
    <m/>
    <m/>
    <m/>
  </r>
  <r>
    <n v="1809"/>
    <s v="SW-202753"/>
    <s v="Scott Williamson"/>
    <x v="0"/>
    <x v="3"/>
    <s v="Dominican Republic"/>
    <s v="San Juan"/>
    <s v="San Juan de la Maguana"/>
    <s v="LATAM"/>
    <s v="MX-2012-101791"/>
    <x v="418"/>
    <s v="Medium"/>
    <s v="OFF-BI-10003903"/>
    <x v="818"/>
    <x v="0"/>
    <s v="Binders"/>
    <x v="0"/>
    <n v="4.1461333333333341"/>
    <n v="8.5026666666666664"/>
    <n v="20.406400000000001"/>
    <n v="0.2"/>
    <n v="7.968"/>
    <x v="0"/>
    <d v="2012-11-14T00:00:00"/>
    <d v="2012-11-14T00:00:00"/>
    <n v="5"/>
    <x v="1"/>
    <n v="0"/>
    <x v="2"/>
    <n v="1.861"/>
    <x v="1"/>
    <n v="45"/>
    <n v="0.39046573623961106"/>
    <n v="0"/>
    <x v="2"/>
    <m/>
    <m/>
    <m/>
    <m/>
  </r>
  <r>
    <n v="1810"/>
    <s v="SW-202753"/>
    <s v="Scott Williamson"/>
    <x v="0"/>
    <x v="3"/>
    <s v="Dominican Republic"/>
    <s v="San Juan"/>
    <s v="San Juan de la Maguana"/>
    <s v="LATAM"/>
    <s v="MX-2012-101791"/>
    <x v="418"/>
    <s v="Medium"/>
    <s v="FUR-BO-10003326"/>
    <x v="168"/>
    <x v="1"/>
    <s v="Bookcases"/>
    <x v="2"/>
    <n v="83.053600000000017"/>
    <n v="110.38266666666671"/>
    <n v="132.45920000000004"/>
    <n v="0.4"/>
    <n v="-33.648000000000003"/>
    <x v="0"/>
    <d v="2012-11-14T00:00:00"/>
    <d v="2012-11-14T00:00:00"/>
    <n v="5"/>
    <x v="1"/>
    <n v="0"/>
    <x v="2"/>
    <n v="13.18"/>
    <x v="1"/>
    <n v="45"/>
    <n v="-0.25402539045985478"/>
    <n v="0"/>
    <x v="2"/>
    <m/>
    <m/>
    <m/>
    <m/>
  </r>
  <r>
    <n v="1811"/>
    <s v="PF-191203"/>
    <s v="Peter Fuller"/>
    <x v="0"/>
    <x v="1"/>
    <s v="Colombia"/>
    <s v="Bogota"/>
    <s v="Bogota"/>
    <s v="LATAM"/>
    <s v="MX-2011-128538"/>
    <x v="33"/>
    <s v="High"/>
    <s v="FUR-FU-10002800"/>
    <x v="1102"/>
    <x v="1"/>
    <s v="Furnishings"/>
    <x v="2"/>
    <n v="24.1"/>
    <n v="33.5"/>
    <n v="67"/>
    <n v="0"/>
    <n v="18.8"/>
    <x v="0"/>
    <d v="2011-06-05T00:00:00"/>
    <d v="2011-06-06T00:00:00"/>
    <n v="6"/>
    <x v="0"/>
    <n v="1"/>
    <x v="3"/>
    <n v="7.109"/>
    <x v="3"/>
    <n v="23"/>
    <n v="0.28059701492537314"/>
    <n v="1"/>
    <x v="1"/>
    <m/>
    <m/>
    <m/>
    <m/>
  </r>
  <r>
    <n v="1812"/>
    <s v="NS-185053"/>
    <s v="Neola Schneider"/>
    <x v="0"/>
    <x v="0"/>
    <s v="Mexico"/>
    <s v="Puebla"/>
    <s v="Puebla"/>
    <s v="LATAM"/>
    <s v="MX-2011-116379"/>
    <x v="228"/>
    <s v="Medium"/>
    <s v="OFF-AR-10002096"/>
    <x v="1103"/>
    <x v="0"/>
    <s v="Art"/>
    <x v="2"/>
    <n v="15.82"/>
    <n v="17"/>
    <n v="34"/>
    <n v="0"/>
    <n v="2.36"/>
    <x v="0"/>
    <d v="2011-11-16T00:00:00"/>
    <d v="2011-11-16T00:00:00"/>
    <n v="5"/>
    <x v="1"/>
    <n v="0"/>
    <x v="2"/>
    <n v="0.51900000000000002"/>
    <x v="3"/>
    <n v="46"/>
    <n v="6.9411764705882353E-2"/>
    <n v="0"/>
    <x v="2"/>
    <m/>
    <m/>
    <m/>
    <m/>
  </r>
  <r>
    <n v="1813"/>
    <s v="NS-185053"/>
    <s v="Neola Schneider"/>
    <x v="0"/>
    <x v="0"/>
    <s v="Mexico"/>
    <s v="Puebla"/>
    <s v="Puebla"/>
    <s v="LATAM"/>
    <s v="MX-2011-116379"/>
    <x v="228"/>
    <s v="Medium"/>
    <s v="OFF-BI-10004969"/>
    <x v="413"/>
    <x v="0"/>
    <s v="Binders"/>
    <x v="0"/>
    <n v="18.54"/>
    <n v="35"/>
    <n v="105"/>
    <n v="0"/>
    <n v="49.38"/>
    <x v="0"/>
    <d v="2011-11-16T00:00:00"/>
    <d v="2011-11-16T00:00:00"/>
    <n v="5"/>
    <x v="1"/>
    <n v="0"/>
    <x v="2"/>
    <n v="7.3159999999999998"/>
    <x v="3"/>
    <n v="46"/>
    <n v="0.47028571428571431"/>
    <n v="0"/>
    <x v="2"/>
    <m/>
    <m/>
    <m/>
    <m/>
  </r>
  <r>
    <n v="1814"/>
    <s v="NS-185053"/>
    <s v="Neola Schneider"/>
    <x v="0"/>
    <x v="0"/>
    <s v="Mexico"/>
    <s v="Puebla"/>
    <s v="Puebla"/>
    <s v="LATAM"/>
    <s v="MX-2011-116379"/>
    <x v="228"/>
    <s v="Medium"/>
    <s v="OFF-SU-10000979"/>
    <x v="1104"/>
    <x v="0"/>
    <s v="Supplies"/>
    <x v="0"/>
    <n v="12.013333333333328"/>
    <n v="21.333333333333329"/>
    <n v="63.999999999999986"/>
    <n v="0"/>
    <n v="27.96"/>
    <x v="0"/>
    <d v="2011-11-16T00:00:00"/>
    <d v="2011-11-17T00:00:00"/>
    <n v="6"/>
    <x v="0"/>
    <n v="1"/>
    <x v="2"/>
    <n v="3.597"/>
    <x v="3"/>
    <n v="46"/>
    <n v="0.43687500000000012"/>
    <n v="1"/>
    <x v="1"/>
    <m/>
    <m/>
    <m/>
    <m/>
  </r>
  <r>
    <n v="1815"/>
    <s v="NS-185053"/>
    <s v="Neola Schneider"/>
    <x v="0"/>
    <x v="0"/>
    <s v="Mexico"/>
    <s v="Puebla"/>
    <s v="Puebla"/>
    <s v="LATAM"/>
    <s v="MX-2011-116379"/>
    <x v="228"/>
    <s v="Medium"/>
    <s v="TEC-PH-10004057"/>
    <x v="1105"/>
    <x v="2"/>
    <s v="Phones"/>
    <x v="9"/>
    <n v="344.27333333333331"/>
    <n v="430.33333333333331"/>
    <n v="2582"/>
    <n v="0"/>
    <n v="516.36"/>
    <x v="0"/>
    <d v="2011-11-16T00:00:00"/>
    <d v="2011-11-16T00:00:00"/>
    <n v="5"/>
    <x v="1"/>
    <n v="0"/>
    <x v="2"/>
    <n v="214.88300000000001"/>
    <x v="3"/>
    <n v="46"/>
    <n v="0.19998450813323007"/>
    <n v="0"/>
    <x v="2"/>
    <m/>
    <m/>
    <m/>
    <m/>
  </r>
  <r>
    <n v="1816"/>
    <s v="NS-185053"/>
    <s v="Neola Schneider"/>
    <x v="0"/>
    <x v="0"/>
    <s v="Mexico"/>
    <s v="Puebla"/>
    <s v="Puebla"/>
    <s v="LATAM"/>
    <s v="MX-2011-116379"/>
    <x v="228"/>
    <s v="Medium"/>
    <s v="TEC-AC-10000335"/>
    <x v="993"/>
    <x v="2"/>
    <s v="Accessories"/>
    <x v="4"/>
    <n v="139.30000000000001"/>
    <n v="174"/>
    <n v="174"/>
    <n v="0"/>
    <n v="34.700000000000003"/>
    <x v="0"/>
    <d v="2011-11-16T00:00:00"/>
    <d v="2011-11-16T00:00:00"/>
    <n v="5"/>
    <x v="1"/>
    <n v="0"/>
    <x v="2"/>
    <n v="16.033000000000001"/>
    <x v="3"/>
    <n v="46"/>
    <n v="0.19942528735632187"/>
    <n v="0"/>
    <x v="2"/>
    <m/>
    <m/>
    <m/>
    <m/>
  </r>
  <r>
    <n v="1817"/>
    <s v="NS-185053"/>
    <s v="Neola Schneider"/>
    <x v="0"/>
    <x v="0"/>
    <s v="Mexico"/>
    <s v="Puebla"/>
    <s v="Puebla"/>
    <s v="LATAM"/>
    <s v="MX-2011-116379"/>
    <x v="228"/>
    <s v="Medium"/>
    <s v="OFF-BI-10001895"/>
    <x v="251"/>
    <x v="0"/>
    <s v="Binders"/>
    <x v="1"/>
    <n v="21.23"/>
    <n v="34.25"/>
    <n v="274"/>
    <n v="0"/>
    <n v="104.16"/>
    <x v="0"/>
    <d v="2011-11-16T00:00:00"/>
    <d v="2011-11-18T00:00:00"/>
    <n v="7"/>
    <x v="0"/>
    <n v="2"/>
    <x v="2"/>
    <n v="15.058"/>
    <x v="3"/>
    <n v="46"/>
    <n v="0.38014598540145983"/>
    <n v="1"/>
    <x v="3"/>
    <m/>
    <m/>
    <m/>
    <m/>
  </r>
  <r>
    <n v="1818"/>
    <s v="NS-185053"/>
    <s v="Neola Schneider"/>
    <x v="0"/>
    <x v="0"/>
    <s v="Mexico"/>
    <s v="Puebla"/>
    <s v="Puebla"/>
    <s v="LATAM"/>
    <s v="MX-2011-116379"/>
    <x v="228"/>
    <s v="Medium"/>
    <s v="OFF-BI-10001248"/>
    <x v="1106"/>
    <x v="0"/>
    <s v="Binders"/>
    <x v="2"/>
    <n v="7.9"/>
    <n v="8.5"/>
    <n v="17"/>
    <n v="0"/>
    <n v="1.2"/>
    <x v="0"/>
    <d v="2011-11-16T00:00:00"/>
    <d v="2011-11-16T00:00:00"/>
    <n v="5"/>
    <x v="1"/>
    <n v="0"/>
    <x v="2"/>
    <n v="1.59"/>
    <x v="3"/>
    <n v="46"/>
    <n v="7.0588235294117646E-2"/>
    <n v="0"/>
    <x v="2"/>
    <m/>
    <m/>
    <m/>
    <m/>
  </r>
  <r>
    <n v="1819"/>
    <s v="JK-157303"/>
    <s v="Joe Kamberova"/>
    <x v="0"/>
    <x v="0"/>
    <s v="Mexico"/>
    <s v="Jalisco"/>
    <s v="Guadalajara"/>
    <s v="LATAM"/>
    <s v="MX-2012-116764"/>
    <x v="130"/>
    <s v="High"/>
    <s v="FUR-CH-10003109"/>
    <x v="217"/>
    <x v="1"/>
    <s v="Chairs"/>
    <x v="0"/>
    <n v="72.910933333333318"/>
    <n v="94.703666666666649"/>
    <n v="227.28879999999995"/>
    <n v="0.2"/>
    <n v="8.5559999999999992"/>
    <x v="0"/>
    <d v="2012-12-25T00:00:00"/>
    <d v="2012-12-26T00:00:00"/>
    <n v="6"/>
    <x v="0"/>
    <n v="1"/>
    <x v="0"/>
    <n v="23.116"/>
    <x v="1"/>
    <n v="51"/>
    <n v="3.7643737834860323E-2"/>
    <n v="1"/>
    <x v="1"/>
    <m/>
    <m/>
    <m/>
    <m/>
  </r>
  <r>
    <n v="1820"/>
    <s v="JK-157303"/>
    <s v="Joe Kamberova"/>
    <x v="0"/>
    <x v="0"/>
    <s v="Mexico"/>
    <s v="Jalisco"/>
    <s v="Guadalajara"/>
    <s v="LATAM"/>
    <s v="MX-2012-116764"/>
    <x v="130"/>
    <s v="High"/>
    <s v="OFF-BI-10002796"/>
    <x v="1082"/>
    <x v="0"/>
    <s v="Binders"/>
    <x v="0"/>
    <n v="4.5333333333333332"/>
    <n v="8.3333333333333339"/>
    <n v="25"/>
    <n v="0"/>
    <n v="11.4"/>
    <x v="0"/>
    <d v="2012-12-25T00:00:00"/>
    <d v="2012-12-25T00:00:00"/>
    <n v="5"/>
    <x v="1"/>
    <n v="0"/>
    <x v="0"/>
    <n v="2.3490000000000002"/>
    <x v="1"/>
    <n v="51"/>
    <n v="0.45600000000000002"/>
    <n v="0"/>
    <x v="2"/>
    <m/>
    <m/>
    <m/>
    <m/>
  </r>
  <r>
    <n v="1821"/>
    <s v="JK-157303"/>
    <s v="Joe Kamberova"/>
    <x v="0"/>
    <x v="0"/>
    <s v="Mexico"/>
    <s v="Jalisco"/>
    <s v="Guadalajara"/>
    <s v="LATAM"/>
    <s v="MX-2012-116764"/>
    <x v="130"/>
    <s v="High"/>
    <s v="OFF-ST-10002781"/>
    <x v="314"/>
    <x v="0"/>
    <s v="Storage"/>
    <x v="3"/>
    <n v="53.36"/>
    <n v="86"/>
    <n v="344"/>
    <n v="0"/>
    <n v="130.56"/>
    <x v="0"/>
    <d v="2012-12-25T00:00:00"/>
    <d v="2012-12-25T00:00:00"/>
    <n v="5"/>
    <x v="1"/>
    <n v="0"/>
    <x v="0"/>
    <n v="40.173999999999999"/>
    <x v="1"/>
    <n v="51"/>
    <n v="0.37953488372093025"/>
    <n v="0"/>
    <x v="2"/>
    <m/>
    <m/>
    <m/>
    <m/>
  </r>
  <r>
    <n v="1822"/>
    <s v="EK-137953"/>
    <s v="Eileen Kiefer"/>
    <x v="1"/>
    <x v="2"/>
    <s v="El Salvador"/>
    <s v="Santa Ana"/>
    <s v="Santa Ana"/>
    <s v="LATAM"/>
    <s v="MX-2014-108469"/>
    <x v="187"/>
    <s v="High"/>
    <s v="OFF-LA-10000276"/>
    <x v="1107"/>
    <x v="0"/>
    <s v="Labels"/>
    <x v="0"/>
    <n v="4.4333333333333336"/>
    <n v="6.3333333333333339"/>
    <n v="19"/>
    <n v="0"/>
    <n v="5.7"/>
    <x v="2"/>
    <d v="2014-05-28T00:00:00"/>
    <d v="2014-05-28T00:00:00"/>
    <n v="2"/>
    <x v="1"/>
    <n v="0"/>
    <x v="1"/>
    <n v="0.77400000000000002"/>
    <x v="0"/>
    <n v="22"/>
    <n v="0.3"/>
    <n v="0"/>
    <x v="2"/>
    <m/>
    <m/>
    <m/>
    <m/>
  </r>
  <r>
    <n v="1823"/>
    <s v="TB-212803"/>
    <s v="Toby Braunhardt"/>
    <x v="0"/>
    <x v="3"/>
    <s v="Cuba"/>
    <s v="Granma"/>
    <s v="Bayamo"/>
    <s v="LATAM"/>
    <s v="MX-2014-167731"/>
    <x v="610"/>
    <s v="Medium"/>
    <s v="FUR-CH-10001784"/>
    <x v="811"/>
    <x v="1"/>
    <s v="Chairs"/>
    <x v="10"/>
    <n v="31.04"/>
    <n v="58.6"/>
    <n v="586"/>
    <n v="0"/>
    <n v="275.60000000000002"/>
    <x v="1"/>
    <d v="2014-11-07T00:00:00"/>
    <d v="2014-11-07T00:00:00"/>
    <n v="3"/>
    <x v="1"/>
    <n v="0"/>
    <x v="3"/>
    <n v="39.590000000000003"/>
    <x v="0"/>
    <n v="45"/>
    <n v="0.47030716723549493"/>
    <n v="0"/>
    <x v="2"/>
    <m/>
    <m/>
    <m/>
    <m/>
  </r>
  <r>
    <n v="1824"/>
    <s v="MG-182053"/>
    <s v="Mitch Gastineau"/>
    <x v="2"/>
    <x v="1"/>
    <s v="Brazil"/>
    <s v="Rio de Janeiro"/>
    <s v="Resende"/>
    <s v="LATAM"/>
    <s v="MX-2012-143112"/>
    <x v="401"/>
    <s v="High"/>
    <s v="TEC-PH-10004404"/>
    <x v="1108"/>
    <x v="2"/>
    <s v="Phones"/>
    <x v="6"/>
    <n v="31.788888888888891"/>
    <n v="48.888888888888893"/>
    <n v="440.00000000000006"/>
    <n v="0"/>
    <n v="153.9"/>
    <x v="0"/>
    <d v="2012-06-27T00:00:00"/>
    <d v="2012-06-29T00:00:00"/>
    <n v="7"/>
    <x v="0"/>
    <n v="2"/>
    <x v="2"/>
    <n v="78.760999999999996"/>
    <x v="1"/>
    <n v="25"/>
    <n v="0.34977272727272724"/>
    <n v="1"/>
    <x v="3"/>
    <m/>
    <m/>
    <m/>
    <m/>
  </r>
  <r>
    <n v="1825"/>
    <s v="MG-182053"/>
    <s v="Mitch Gastineau"/>
    <x v="2"/>
    <x v="1"/>
    <s v="Brazil"/>
    <s v="Rio de Janeiro"/>
    <s v="Resende"/>
    <s v="LATAM"/>
    <s v="MX-2012-143112"/>
    <x v="401"/>
    <s v="High"/>
    <s v="OFF-EN-10000338"/>
    <x v="738"/>
    <x v="0"/>
    <s v="Envelopes"/>
    <x v="4"/>
    <n v="11.86"/>
    <n v="24"/>
    <n v="24"/>
    <n v="0"/>
    <n v="12.14"/>
    <x v="0"/>
    <d v="2012-06-27T00:00:00"/>
    <d v="2012-06-27T00:00:00"/>
    <n v="5"/>
    <x v="1"/>
    <n v="0"/>
    <x v="2"/>
    <n v="1.06"/>
    <x v="1"/>
    <n v="25"/>
    <n v="0.50583333333333336"/>
    <n v="0"/>
    <x v="2"/>
    <m/>
    <m/>
    <m/>
    <m/>
  </r>
  <r>
    <n v="1826"/>
    <s v="MG-182053"/>
    <s v="Mitch Gastineau"/>
    <x v="2"/>
    <x v="1"/>
    <s v="Brazil"/>
    <s v="Rio de Janeiro"/>
    <s v="Resende"/>
    <s v="LATAM"/>
    <s v="MX-2012-143112"/>
    <x v="401"/>
    <s v="High"/>
    <s v="OFF-AR-10001072"/>
    <x v="98"/>
    <x v="0"/>
    <s v="Art"/>
    <x v="4"/>
    <n v="6.86"/>
    <n v="8"/>
    <n v="8"/>
    <n v="0"/>
    <n v="1.1399999999999999"/>
    <x v="0"/>
    <d v="2012-06-27T00:00:00"/>
    <d v="2012-06-27T00:00:00"/>
    <n v="5"/>
    <x v="1"/>
    <n v="0"/>
    <x v="2"/>
    <n v="1.4410000000000001"/>
    <x v="1"/>
    <n v="25"/>
    <n v="0.14249999999999999"/>
    <n v="0"/>
    <x v="2"/>
    <m/>
    <m/>
    <m/>
    <m/>
  </r>
  <r>
    <n v="1827"/>
    <s v="EH-141253"/>
    <s v="Eugene Hildebrand"/>
    <x v="1"/>
    <x v="2"/>
    <s v="El Salvador"/>
    <s v="San Salvador"/>
    <s v="Apopa"/>
    <s v="LATAM"/>
    <s v="MX-2014-130470"/>
    <x v="29"/>
    <s v="Medium"/>
    <s v="OFF-EN-10002372"/>
    <x v="617"/>
    <x v="0"/>
    <s v="Envelopes"/>
    <x v="0"/>
    <n v="13.459999999999999"/>
    <n v="20"/>
    <n v="60"/>
    <n v="0"/>
    <n v="19.62"/>
    <x v="1"/>
    <d v="2014-05-19T00:00:00"/>
    <d v="2014-05-19T00:00:00"/>
    <n v="3"/>
    <x v="1"/>
    <n v="0"/>
    <x v="2"/>
    <n v="6.67"/>
    <x v="0"/>
    <n v="20"/>
    <n v="0.32700000000000001"/>
    <n v="0"/>
    <x v="2"/>
    <m/>
    <m/>
    <m/>
    <m/>
  </r>
  <r>
    <n v="1828"/>
    <s v="EH-141253"/>
    <s v="Eugene Hildebrand"/>
    <x v="1"/>
    <x v="2"/>
    <s v="El Salvador"/>
    <s v="San Salvador"/>
    <s v="Apopa"/>
    <s v="LATAM"/>
    <s v="MX-2014-130470"/>
    <x v="29"/>
    <s v="Medium"/>
    <s v="FUR-FU-10003622"/>
    <x v="1109"/>
    <x v="1"/>
    <s v="Furnishings"/>
    <x v="7"/>
    <n v="10.76"/>
    <n v="11.8"/>
    <n v="59"/>
    <n v="0"/>
    <n v="5.2"/>
    <x v="1"/>
    <d v="2014-05-19T00:00:00"/>
    <d v="2014-05-19T00:00:00"/>
    <n v="3"/>
    <x v="1"/>
    <n v="0"/>
    <x v="2"/>
    <n v="5.984"/>
    <x v="0"/>
    <n v="20"/>
    <n v="8.8135593220338981E-2"/>
    <n v="0"/>
    <x v="2"/>
    <m/>
    <m/>
    <m/>
    <m/>
  </r>
  <r>
    <n v="1829"/>
    <s v="EH-141253"/>
    <s v="Eugene Hildebrand"/>
    <x v="1"/>
    <x v="2"/>
    <s v="El Salvador"/>
    <s v="San Salvador"/>
    <s v="Apopa"/>
    <s v="LATAM"/>
    <s v="MX-2014-130470"/>
    <x v="29"/>
    <s v="Medium"/>
    <s v="TEC-CO-10001275"/>
    <x v="1110"/>
    <x v="2"/>
    <s v="Copiers"/>
    <x v="5"/>
    <n v="108.26000682285711"/>
    <n v="127.35988659604919"/>
    <n v="889.73616775999972"/>
    <n v="2E-3"/>
    <n v="131.91612000000001"/>
    <x v="1"/>
    <d v="2014-05-19T00:00:00"/>
    <d v="2014-05-19T00:00:00"/>
    <n v="3"/>
    <x v="1"/>
    <n v="0"/>
    <x v="2"/>
    <n v="74.385999999999996"/>
    <x v="0"/>
    <n v="20"/>
    <n v="0.14826431112957014"/>
    <n v="0"/>
    <x v="2"/>
    <m/>
    <m/>
    <m/>
    <m/>
  </r>
  <r>
    <n v="1830"/>
    <s v="EH-141253"/>
    <s v="Eugene Hildebrand"/>
    <x v="1"/>
    <x v="2"/>
    <s v="El Salvador"/>
    <s v="San Salvador"/>
    <s v="Apopa"/>
    <s v="LATAM"/>
    <s v="MX-2014-130470"/>
    <x v="29"/>
    <s v="Medium"/>
    <s v="FUR-BO-10003291"/>
    <x v="1111"/>
    <x v="1"/>
    <s v="Bookcases"/>
    <x v="7"/>
    <n v="56.7"/>
    <n v="81"/>
    <n v="405"/>
    <n v="0"/>
    <n v="121.5"/>
    <x v="1"/>
    <d v="2014-05-19T00:00:00"/>
    <d v="2014-05-20T00:00:00"/>
    <n v="4"/>
    <x v="0"/>
    <n v="1"/>
    <x v="2"/>
    <n v="26.588999999999999"/>
    <x v="0"/>
    <n v="20"/>
    <n v="0.3"/>
    <n v="1"/>
    <x v="1"/>
    <m/>
    <m/>
    <m/>
    <m/>
  </r>
  <r>
    <n v="1831"/>
    <s v="EH-141253"/>
    <s v="Eugene Hildebrand"/>
    <x v="1"/>
    <x v="2"/>
    <s v="El Salvador"/>
    <s v="San Salvador"/>
    <s v="Apopa"/>
    <s v="LATAM"/>
    <s v="MX-2014-130470"/>
    <x v="29"/>
    <s v="Medium"/>
    <s v="FUR-FU-10000776"/>
    <x v="1112"/>
    <x v="1"/>
    <s v="Furnishings"/>
    <x v="9"/>
    <n v="23.793333333333326"/>
    <n v="28.333333333333329"/>
    <n v="169.99999999999997"/>
    <n v="0"/>
    <n v="27.24"/>
    <x v="1"/>
    <d v="2014-05-19T00:00:00"/>
    <d v="2014-05-19T00:00:00"/>
    <n v="3"/>
    <x v="1"/>
    <n v="0"/>
    <x v="2"/>
    <n v="10.590999999999999"/>
    <x v="0"/>
    <n v="20"/>
    <n v="0.16023529411764709"/>
    <n v="0"/>
    <x v="2"/>
    <m/>
    <m/>
    <m/>
    <m/>
  </r>
  <r>
    <n v="1832"/>
    <s v="EH-141253"/>
    <s v="Eugene Hildebrand"/>
    <x v="1"/>
    <x v="2"/>
    <s v="El Salvador"/>
    <s v="San Salvador"/>
    <s v="Apopa"/>
    <s v="LATAM"/>
    <s v="MX-2014-130470"/>
    <x v="29"/>
    <s v="Medium"/>
    <s v="FUR-CH-10001455"/>
    <x v="758"/>
    <x v="1"/>
    <s v="Chairs"/>
    <x v="2"/>
    <n v="92.8"/>
    <n v="117.5"/>
    <n v="235"/>
    <n v="0"/>
    <n v="49.4"/>
    <x v="1"/>
    <d v="2014-05-19T00:00:00"/>
    <d v="2014-05-19T00:00:00"/>
    <n v="3"/>
    <x v="1"/>
    <n v="0"/>
    <x v="2"/>
    <n v="19.562000000000001"/>
    <x v="0"/>
    <n v="20"/>
    <n v="0.21021276595744681"/>
    <n v="0"/>
    <x v="2"/>
    <m/>
    <m/>
    <m/>
    <m/>
  </r>
  <r>
    <n v="1833"/>
    <s v="EH-141253"/>
    <s v="Eugene Hildebrand"/>
    <x v="1"/>
    <x v="2"/>
    <s v="El Salvador"/>
    <s v="San Salvador"/>
    <s v="Apopa"/>
    <s v="LATAM"/>
    <s v="MX-2014-130470"/>
    <x v="29"/>
    <s v="Medium"/>
    <s v="OFF-PA-10001170"/>
    <x v="1113"/>
    <x v="0"/>
    <s v="Paper"/>
    <x v="0"/>
    <n v="27"/>
    <n v="31"/>
    <n v="93"/>
    <n v="0"/>
    <n v="12"/>
    <x v="1"/>
    <d v="2014-05-19T00:00:00"/>
    <d v="2014-05-21T00:00:00"/>
    <n v="5"/>
    <x v="0"/>
    <n v="2"/>
    <x v="2"/>
    <n v="7.0490000000000004"/>
    <x v="0"/>
    <n v="20"/>
    <n v="0.12903225806451613"/>
    <n v="1"/>
    <x v="3"/>
    <m/>
    <m/>
    <m/>
    <m/>
  </r>
  <r>
    <n v="1834"/>
    <s v="CR-127303"/>
    <s v="Craig Reiter"/>
    <x v="0"/>
    <x v="1"/>
    <s v="Brazil"/>
    <s v="Sao Paulo"/>
    <s v="Sao Paulo"/>
    <s v="LATAM"/>
    <s v="MX-2012-122273"/>
    <x v="611"/>
    <s v="Medium"/>
    <s v="FUR-CH-10002088"/>
    <x v="44"/>
    <x v="1"/>
    <s v="Chairs"/>
    <x v="3"/>
    <n v="42.75"/>
    <n v="56.25"/>
    <n v="225"/>
    <n v="0"/>
    <n v="54"/>
    <x v="0"/>
    <d v="2012-07-31T00:00:00"/>
    <d v="2012-07-31T00:00:00"/>
    <n v="5"/>
    <x v="1"/>
    <n v="0"/>
    <x v="0"/>
    <n v="13.726000000000001"/>
    <x v="1"/>
    <n v="30"/>
    <n v="0.24"/>
    <n v="0"/>
    <x v="2"/>
    <m/>
    <m/>
    <m/>
    <m/>
  </r>
  <r>
    <n v="1835"/>
    <s v="CR-127303"/>
    <s v="Craig Reiter"/>
    <x v="0"/>
    <x v="1"/>
    <s v="Brazil"/>
    <s v="Sao Paulo"/>
    <s v="Sao Paulo"/>
    <s v="LATAM"/>
    <s v="MX-2012-122273"/>
    <x v="611"/>
    <s v="Medium"/>
    <s v="OFF-SU-10003040"/>
    <x v="1114"/>
    <x v="0"/>
    <s v="Supplies"/>
    <x v="2"/>
    <n v="18.740000000000002"/>
    <n v="22"/>
    <n v="44"/>
    <n v="0"/>
    <n v="6.52"/>
    <x v="0"/>
    <d v="2012-07-31T00:00:00"/>
    <d v="2012-07-31T00:00:00"/>
    <n v="5"/>
    <x v="1"/>
    <n v="0"/>
    <x v="0"/>
    <n v="2.556"/>
    <x v="1"/>
    <n v="30"/>
    <n v="0.14818181818181816"/>
    <n v="0"/>
    <x v="2"/>
    <m/>
    <m/>
    <m/>
    <m/>
  </r>
  <r>
    <n v="1836"/>
    <s v="KB-165853"/>
    <s v="Ken Black"/>
    <x v="2"/>
    <x v="1"/>
    <s v="Brazil"/>
    <s v="Amazonas"/>
    <s v="Parintins"/>
    <s v="LATAM"/>
    <s v="US-2011-126011"/>
    <x v="265"/>
    <s v="Medium"/>
    <s v="FUR-CH-10004054"/>
    <x v="839"/>
    <x v="1"/>
    <s v="Chairs"/>
    <x v="0"/>
    <n v="94.866133333333323"/>
    <n v="144.1453333333333"/>
    <n v="172.97439999999997"/>
    <n v="0.6"/>
    <n v="-111.624"/>
    <x v="0"/>
    <d v="2011-10-03T00:00:00"/>
    <d v="2011-10-03T00:00:00"/>
    <n v="5"/>
    <x v="1"/>
    <n v="0"/>
    <x v="4"/>
    <n v="3.573"/>
    <x v="3"/>
    <n v="40"/>
    <n v="-0.64532092610235969"/>
    <n v="0"/>
    <x v="2"/>
    <m/>
    <m/>
    <m/>
    <m/>
  </r>
  <r>
    <n v="1837"/>
    <s v="JE-154753"/>
    <s v="Jeremy Ellison"/>
    <x v="0"/>
    <x v="3"/>
    <s v="Haiti"/>
    <s v="Ouest"/>
    <s v="Carrefour"/>
    <s v="LATAM"/>
    <s v="MX-2013-149643"/>
    <x v="612"/>
    <s v="High"/>
    <s v="OFF-EN-10000315"/>
    <x v="731"/>
    <x v="0"/>
    <s v="Envelopes"/>
    <x v="2"/>
    <n v="8.8295999999999957"/>
    <n v="16.109333333333328"/>
    <n v="19.331199999999992"/>
    <n v="0.4"/>
    <n v="1.6719999999999999"/>
    <x v="1"/>
    <d v="2013-10-31T00:00:00"/>
    <d v="2013-11-01T00:00:00"/>
    <n v="4"/>
    <x v="0"/>
    <n v="1"/>
    <x v="1"/>
    <n v="2.4729999999999999"/>
    <x v="2"/>
    <n v="44"/>
    <n v="8.64923025989075E-2"/>
    <n v="1"/>
    <x v="1"/>
    <m/>
    <m/>
    <m/>
    <m/>
  </r>
  <r>
    <n v="1838"/>
    <s v="CM-121603"/>
    <s v="Charles McCrossin"/>
    <x v="0"/>
    <x v="1"/>
    <s v="Argentina"/>
    <s v="Buenos Aires"/>
    <s v="Buenos Aires"/>
    <s v="LATAM"/>
    <s v="MX-2011-132066"/>
    <x v="341"/>
    <s v="Medium"/>
    <s v="TEC-AC-10001311"/>
    <x v="437"/>
    <x v="2"/>
    <s v="Accessories"/>
    <x v="7"/>
    <n v="28.041599999999999"/>
    <n v="52.162666666666674"/>
    <n v="156.48800000000003"/>
    <n v="0.4"/>
    <n v="16.28"/>
    <x v="0"/>
    <d v="2011-07-12T00:00:00"/>
    <d v="2011-07-12T00:00:00"/>
    <n v="5"/>
    <x v="1"/>
    <n v="0"/>
    <x v="0"/>
    <n v="7.181"/>
    <x v="3"/>
    <n v="28"/>
    <n v="0.10403353611778537"/>
    <n v="0"/>
    <x v="2"/>
    <m/>
    <m/>
    <m/>
    <m/>
  </r>
  <r>
    <n v="1839"/>
    <s v="CM-121603"/>
    <s v="Charles McCrossin"/>
    <x v="0"/>
    <x v="1"/>
    <s v="Argentina"/>
    <s v="Buenos Aires"/>
    <s v="Buenos Aires"/>
    <s v="LATAM"/>
    <s v="MX-2011-132066"/>
    <x v="341"/>
    <s v="Medium"/>
    <s v="TEC-CO-10002759"/>
    <x v="1022"/>
    <x v="2"/>
    <s v="Copiers"/>
    <x v="2"/>
    <n v="183.88536087999995"/>
    <n v="203.86776066889627"/>
    <n v="243.82584175999992"/>
    <n v="0.40200000000000002"/>
    <n v="-123.94488"/>
    <x v="0"/>
    <d v="2011-07-12T00:00:00"/>
    <d v="2011-07-13T00:00:00"/>
    <n v="6"/>
    <x v="0"/>
    <n v="1"/>
    <x v="0"/>
    <n v="13.923"/>
    <x v="3"/>
    <n v="28"/>
    <n v="-0.50833364956451221"/>
    <n v="1"/>
    <x v="1"/>
    <m/>
    <m/>
    <m/>
    <m/>
  </r>
  <r>
    <n v="1840"/>
    <s v="AA-106453"/>
    <s v="Anna Andreadi"/>
    <x v="0"/>
    <x v="2"/>
    <s v="Panama"/>
    <s v="Panama"/>
    <s v="San Miguelito"/>
    <s v="LATAM"/>
    <s v="MX-2013-156370"/>
    <x v="613"/>
    <s v="Critical"/>
    <s v="OFF-ST-10003718"/>
    <x v="291"/>
    <x v="0"/>
    <s v="Storage"/>
    <x v="0"/>
    <n v="20.300799999999999"/>
    <n v="37.047999999999995"/>
    <n v="66.686399999999978"/>
    <n v="0.4"/>
    <n v="5.7839999999999998"/>
    <x v="2"/>
    <d v="2013-09-09T00:00:00"/>
    <d v="2013-09-09T00:00:00"/>
    <n v="2"/>
    <x v="1"/>
    <n v="0"/>
    <x v="5"/>
    <n v="26.928999999999998"/>
    <x v="2"/>
    <n v="36"/>
    <n v="8.6734326639314782E-2"/>
    <n v="0"/>
    <x v="2"/>
    <m/>
    <m/>
    <m/>
    <m/>
  </r>
  <r>
    <n v="1841"/>
    <s v="PA-190603"/>
    <s v="Pete Armstrong"/>
    <x v="1"/>
    <x v="2"/>
    <s v="Honduras"/>
    <s v="Cortes"/>
    <s v="San Pedro Sula"/>
    <s v="LATAM"/>
    <s v="US-2012-113649"/>
    <x v="309"/>
    <s v="High"/>
    <s v="OFF-ST-10004532"/>
    <x v="421"/>
    <x v="0"/>
    <s v="Storage"/>
    <x v="0"/>
    <n v="62.453066666666672"/>
    <n v="93.628444444444455"/>
    <n v="168.53120000000004"/>
    <n v="0.4"/>
    <n v="-18.827999999999999"/>
    <x v="2"/>
    <d v="2012-06-27T00:00:00"/>
    <d v="2012-06-27T00:00:00"/>
    <n v="2"/>
    <x v="1"/>
    <n v="0"/>
    <x v="1"/>
    <n v="24.547999999999998"/>
    <x v="1"/>
    <n v="26"/>
    <n v="-0.11171818630615574"/>
    <n v="0"/>
    <x v="2"/>
    <m/>
    <m/>
    <m/>
    <m/>
  </r>
  <r>
    <n v="1842"/>
    <s v="KH-166903"/>
    <s v="Kristen Hastings"/>
    <x v="2"/>
    <x v="0"/>
    <s v="Mexico"/>
    <s v="Distrito Federal"/>
    <s v="Coyoacan"/>
    <s v="LATAM"/>
    <s v="MX-2012-129140"/>
    <x v="463"/>
    <s v="Medium"/>
    <s v="OFF-AP-10002932"/>
    <x v="1115"/>
    <x v="0"/>
    <s v="Appliances"/>
    <x v="2"/>
    <n v="262.22000000000003"/>
    <n v="345"/>
    <n v="690"/>
    <n v="0"/>
    <n v="165.56"/>
    <x v="0"/>
    <d v="2012-11-12T00:00:00"/>
    <d v="2012-11-12T00:00:00"/>
    <n v="5"/>
    <x v="1"/>
    <n v="0"/>
    <x v="4"/>
    <n v="39.372"/>
    <x v="1"/>
    <n v="45"/>
    <n v="0.23994202898550726"/>
    <n v="0"/>
    <x v="2"/>
    <m/>
    <m/>
    <m/>
    <m/>
  </r>
  <r>
    <n v="1843"/>
    <s v="CP-123403"/>
    <s v="Christine Phan"/>
    <x v="2"/>
    <x v="1"/>
    <s v="Venezuela"/>
    <s v="Distrito Capital"/>
    <s v="Caracas"/>
    <s v="LATAM"/>
    <s v="US-2014-132717"/>
    <x v="614"/>
    <s v="Medium"/>
    <s v="FUR-FU-10004790"/>
    <x v="1116"/>
    <x v="1"/>
    <s v="Furnishings"/>
    <x v="5"/>
    <n v="28.77542857142857"/>
    <n v="38.192380952380951"/>
    <n v="160.40799999999999"/>
    <n v="0.4"/>
    <n v="-41.02"/>
    <x v="0"/>
    <d v="2014-05-24T00:00:00"/>
    <d v="2014-05-24T00:00:00"/>
    <n v="5"/>
    <x v="1"/>
    <n v="0"/>
    <x v="1"/>
    <n v="9.5220000000000002"/>
    <x v="0"/>
    <n v="21"/>
    <n v="-0.25572290658820013"/>
    <n v="0"/>
    <x v="2"/>
    <m/>
    <m/>
    <m/>
    <m/>
  </r>
  <r>
    <n v="1844"/>
    <s v="CP-123403"/>
    <s v="Christine Phan"/>
    <x v="2"/>
    <x v="1"/>
    <s v="Venezuela"/>
    <s v="Distrito Capital"/>
    <s v="Caracas"/>
    <s v="LATAM"/>
    <s v="US-2014-132717"/>
    <x v="614"/>
    <s v="Medium"/>
    <s v="FUR-BO-10002352"/>
    <x v="2"/>
    <x v="1"/>
    <s v="Bookcases"/>
    <x v="2"/>
    <n v="74.262400000000014"/>
    <n v="104.4106666666667"/>
    <n v="125.29280000000003"/>
    <n v="0.4"/>
    <n v="-23.231999999999999"/>
    <x v="0"/>
    <d v="2014-05-24T00:00:00"/>
    <d v="2014-05-24T00:00:00"/>
    <n v="5"/>
    <x v="1"/>
    <n v="0"/>
    <x v="1"/>
    <n v="7.1779999999999999"/>
    <x v="0"/>
    <n v="21"/>
    <n v="-0.18542166828421103"/>
    <n v="0"/>
    <x v="2"/>
    <m/>
    <m/>
    <m/>
    <m/>
  </r>
  <r>
    <n v="1845"/>
    <s v="CP-123403"/>
    <s v="Christine Phan"/>
    <x v="2"/>
    <x v="1"/>
    <s v="Venezuela"/>
    <s v="Distrito Capital"/>
    <s v="Caracas"/>
    <s v="LATAM"/>
    <s v="US-2014-132717"/>
    <x v="614"/>
    <s v="Medium"/>
    <s v="OFF-AR-10003758"/>
    <x v="1059"/>
    <x v="0"/>
    <s v="Art"/>
    <x v="0"/>
    <n v="37.968266666666672"/>
    <n v="43.873777777777789"/>
    <n v="78.972800000000021"/>
    <n v="0.4"/>
    <n v="-34.932000000000002"/>
    <x v="0"/>
    <d v="2014-05-24T00:00:00"/>
    <d v="2014-05-24T00:00:00"/>
    <n v="5"/>
    <x v="1"/>
    <n v="0"/>
    <x v="1"/>
    <n v="2.3250000000000002"/>
    <x v="0"/>
    <n v="21"/>
    <n v="-0.4423295109202155"/>
    <n v="0"/>
    <x v="2"/>
    <m/>
    <m/>
    <m/>
    <m/>
  </r>
  <r>
    <n v="1846"/>
    <s v="CP-123403"/>
    <s v="Christine Phan"/>
    <x v="2"/>
    <x v="1"/>
    <s v="Venezuela"/>
    <s v="Distrito Capital"/>
    <s v="Caracas"/>
    <s v="LATAM"/>
    <s v="US-2014-132717"/>
    <x v="614"/>
    <s v="Medium"/>
    <s v="TEC-PH-10002904"/>
    <x v="662"/>
    <x v="2"/>
    <s v="Phones"/>
    <x v="0"/>
    <n v="397.80559999999991"/>
    <n v="493.00266666666664"/>
    <n v="887.40479999999991"/>
    <n v="0.4"/>
    <n v="-306.012"/>
    <x v="0"/>
    <d v="2014-05-24T00:00:00"/>
    <d v="2014-05-24T00:00:00"/>
    <n v="5"/>
    <x v="1"/>
    <n v="0"/>
    <x v="1"/>
    <n v="62.970999999999997"/>
    <x v="0"/>
    <n v="21"/>
    <n v="-0.34483924360111645"/>
    <n v="0"/>
    <x v="2"/>
    <m/>
    <m/>
    <m/>
    <m/>
  </r>
  <r>
    <n v="1847"/>
    <s v="TS-216103"/>
    <s v="Troy Staebel"/>
    <x v="0"/>
    <x v="3"/>
    <s v="Cuba"/>
    <s v="Villa Clara"/>
    <s v="Santa Clara"/>
    <s v="LATAM"/>
    <s v="MX-2012-167927"/>
    <x v="535"/>
    <s v="Medium"/>
    <s v="FUR-CH-10001282"/>
    <x v="1117"/>
    <x v="1"/>
    <s v="Chairs"/>
    <x v="2"/>
    <n v="24.7"/>
    <n v="32"/>
    <n v="64"/>
    <n v="0"/>
    <n v="14.6"/>
    <x v="0"/>
    <d v="2012-06-11T00:00:00"/>
    <d v="2012-06-11T00:00:00"/>
    <n v="5"/>
    <x v="1"/>
    <n v="0"/>
    <x v="4"/>
    <n v="6.5380000000000003"/>
    <x v="1"/>
    <n v="23"/>
    <n v="0.22812499999999999"/>
    <n v="0"/>
    <x v="2"/>
    <m/>
    <m/>
    <m/>
    <m/>
  </r>
  <r>
    <n v="1848"/>
    <s v="TS-216103"/>
    <s v="Troy Staebel"/>
    <x v="0"/>
    <x v="3"/>
    <s v="Cuba"/>
    <s v="Villa Clara"/>
    <s v="Santa Clara"/>
    <s v="LATAM"/>
    <s v="MX-2012-167927"/>
    <x v="535"/>
    <s v="Medium"/>
    <s v="OFF-BI-10000827"/>
    <x v="408"/>
    <x v="0"/>
    <s v="Binders"/>
    <x v="2"/>
    <n v="7.7200000000000006"/>
    <n v="10.5"/>
    <n v="21"/>
    <n v="0"/>
    <n v="5.56"/>
    <x v="0"/>
    <d v="2012-06-11T00:00:00"/>
    <d v="2012-06-12T00:00:00"/>
    <n v="6"/>
    <x v="0"/>
    <n v="1"/>
    <x v="4"/>
    <n v="1.171"/>
    <x v="1"/>
    <n v="23"/>
    <n v="0.26476190476190475"/>
    <n v="1"/>
    <x v="1"/>
    <m/>
    <m/>
    <m/>
    <m/>
  </r>
  <r>
    <n v="1849"/>
    <s v="MY-173803"/>
    <s v="Maribeth Yedwab"/>
    <x v="2"/>
    <x v="0"/>
    <s v="Mexico"/>
    <s v="Distrito Federal"/>
    <s v="Mexico City"/>
    <s v="LATAM"/>
    <s v="MX-2011-156153"/>
    <x v="615"/>
    <s v="Medium"/>
    <s v="OFF-PA-10003034"/>
    <x v="1118"/>
    <x v="0"/>
    <s v="Paper"/>
    <x v="7"/>
    <n v="13.440000000000001"/>
    <n v="14"/>
    <n v="70"/>
    <n v="0"/>
    <n v="2.8"/>
    <x v="0"/>
    <d v="2011-11-12T00:00:00"/>
    <d v="2011-11-15T00:00:00"/>
    <n v="8"/>
    <x v="0"/>
    <n v="3"/>
    <x v="1"/>
    <n v="5.165"/>
    <x v="3"/>
    <n v="46"/>
    <n v="0.04"/>
    <n v="1"/>
    <x v="0"/>
    <m/>
    <m/>
    <m/>
    <m/>
  </r>
  <r>
    <n v="1850"/>
    <s v="BF-110803"/>
    <s v="Bart Folk"/>
    <x v="0"/>
    <x v="1"/>
    <s v="Brazil"/>
    <s v="Parana"/>
    <s v="Maringa"/>
    <s v="LATAM"/>
    <s v="MX-2014-121986"/>
    <x v="616"/>
    <s v="Medium"/>
    <s v="OFF-SU-10003082"/>
    <x v="1030"/>
    <x v="0"/>
    <s v="Supplies"/>
    <x v="0"/>
    <n v="20.293333333333326"/>
    <n v="26.333333333333329"/>
    <n v="78.999999999999986"/>
    <n v="0"/>
    <n v="18.12"/>
    <x v="0"/>
    <d v="2014-07-31T00:00:00"/>
    <d v="2014-07-31T00:00:00"/>
    <n v="5"/>
    <x v="1"/>
    <n v="0"/>
    <x v="5"/>
    <n v="7.2279999999999998"/>
    <x v="0"/>
    <n v="30"/>
    <n v="0.229367088607595"/>
    <n v="0"/>
    <x v="2"/>
    <m/>
    <m/>
    <m/>
    <m/>
  </r>
  <r>
    <n v="1851"/>
    <s v="BF-110803"/>
    <s v="Bart Folk"/>
    <x v="0"/>
    <x v="1"/>
    <s v="Brazil"/>
    <s v="Parana"/>
    <s v="Maringa"/>
    <s v="LATAM"/>
    <s v="MX-2014-121986"/>
    <x v="616"/>
    <s v="Medium"/>
    <s v="FUR-FU-10000490"/>
    <x v="802"/>
    <x v="1"/>
    <s v="Furnishings"/>
    <x v="7"/>
    <n v="11.52"/>
    <n v="15.799999999999999"/>
    <n v="79"/>
    <n v="0"/>
    <n v="21.4"/>
    <x v="0"/>
    <d v="2014-07-31T00:00:00"/>
    <d v="2014-07-31T00:00:00"/>
    <n v="5"/>
    <x v="1"/>
    <n v="0"/>
    <x v="5"/>
    <n v="6.3040000000000003"/>
    <x v="0"/>
    <n v="30"/>
    <n v="0.27088607594936709"/>
    <n v="0"/>
    <x v="2"/>
    <m/>
    <m/>
    <m/>
    <m/>
  </r>
  <r>
    <n v="1852"/>
    <s v="AJ-109603"/>
    <s v="Astrea Jones"/>
    <x v="0"/>
    <x v="2"/>
    <s v="Guatemala"/>
    <s v="Guatemala"/>
    <s v="Mixco"/>
    <s v="LATAM"/>
    <s v="MX-2014-102778"/>
    <x v="118"/>
    <s v="High"/>
    <s v="OFF-FA-10003022"/>
    <x v="1119"/>
    <x v="0"/>
    <s v="Fasteners"/>
    <x v="3"/>
    <n v="6.9"/>
    <n v="11"/>
    <n v="44"/>
    <n v="0"/>
    <n v="16.399999999999999"/>
    <x v="1"/>
    <d v="2014-11-13T00:00:00"/>
    <d v="2014-11-13T00:00:00"/>
    <n v="3"/>
    <x v="1"/>
    <n v="0"/>
    <x v="1"/>
    <n v="6.5839999999999996"/>
    <x v="0"/>
    <n v="46"/>
    <n v="0.37272727272727268"/>
    <n v="0"/>
    <x v="2"/>
    <m/>
    <m/>
    <m/>
    <m/>
  </r>
  <r>
    <n v="1853"/>
    <s v="VM-216853"/>
    <s v="Valerie Mitchum"/>
    <x v="1"/>
    <x v="2"/>
    <s v="El Salvador"/>
    <s v="San Salvador"/>
    <s v="Apopa"/>
    <s v="LATAM"/>
    <s v="MX-2012-119907"/>
    <x v="617"/>
    <s v="High"/>
    <s v="OFF-AP-10003800"/>
    <x v="1120"/>
    <x v="0"/>
    <s v="Appliances"/>
    <x v="2"/>
    <n v="13.98"/>
    <n v="24.5"/>
    <n v="49"/>
    <n v="0"/>
    <n v="21.04"/>
    <x v="3"/>
    <d v="2012-09-03T00:00:00"/>
    <d v="2012-09-04T00:00:00"/>
    <n v="1"/>
    <x v="0"/>
    <n v="1"/>
    <x v="1"/>
    <n v="8.2870000000000008"/>
    <x v="1"/>
    <n v="36"/>
    <n v="0.4293877551020408"/>
    <n v="1"/>
    <x v="1"/>
    <m/>
    <m/>
    <m/>
    <m/>
  </r>
  <r>
    <n v="1854"/>
    <s v="JE-156103"/>
    <s v="Jim Epp"/>
    <x v="2"/>
    <x v="3"/>
    <s v="Dominican Republic"/>
    <s v="Santo Domingo"/>
    <s v="Santo Domingo"/>
    <s v="LATAM"/>
    <s v="US-2013-136196"/>
    <x v="618"/>
    <s v="Medium"/>
    <s v="FUR-FU-10000686"/>
    <x v="1121"/>
    <x v="1"/>
    <s v="Furnishings"/>
    <x v="4"/>
    <n v="24.635000000000002"/>
    <n v="35.090000000000003"/>
    <n v="17.545000000000002"/>
    <n v="0.5"/>
    <n v="-7.09"/>
    <x v="0"/>
    <d v="2013-02-20T00:00:00"/>
    <d v="2013-02-21T00:00:00"/>
    <n v="6"/>
    <x v="0"/>
    <n v="1"/>
    <x v="2"/>
    <n v="1.014"/>
    <x v="2"/>
    <n v="7"/>
    <n v="-0.40410373325733823"/>
    <n v="1"/>
    <x v="1"/>
    <m/>
    <m/>
    <m/>
    <m/>
  </r>
  <r>
    <n v="1855"/>
    <s v="CS-124003"/>
    <s v="Christopher Schild"/>
    <x v="1"/>
    <x v="0"/>
    <s v="Mexico"/>
    <s v="Colima"/>
    <s v="Manzanillo"/>
    <s v="LATAM"/>
    <s v="MX-2014-114986"/>
    <x v="402"/>
    <s v="Medium"/>
    <s v="FUR-BO-10004423"/>
    <x v="267"/>
    <x v="1"/>
    <s v="Bookcases"/>
    <x v="5"/>
    <n v="38.431314285714279"/>
    <n v="77.05414285714285"/>
    <n v="431.50319999999994"/>
    <n v="0.2"/>
    <n v="162.48400000000001"/>
    <x v="0"/>
    <d v="2014-06-25T00:00:00"/>
    <d v="2014-06-25T00:00:00"/>
    <n v="5"/>
    <x v="1"/>
    <n v="0"/>
    <x v="2"/>
    <n v="30.042999999999999"/>
    <x v="0"/>
    <n v="25"/>
    <n v="0.37655340678817684"/>
    <n v="0"/>
    <x v="2"/>
    <m/>
    <m/>
    <m/>
    <m/>
  </r>
  <r>
    <n v="1856"/>
    <s v="CS-124003"/>
    <s v="Christopher Schild"/>
    <x v="1"/>
    <x v="0"/>
    <s v="Mexico"/>
    <s v="Colima"/>
    <s v="Manzanillo"/>
    <s v="LATAM"/>
    <s v="MX-2014-114986"/>
    <x v="402"/>
    <s v="Medium"/>
    <s v="FUR-CH-10000265"/>
    <x v="808"/>
    <x v="1"/>
    <s v="Chairs"/>
    <x v="2"/>
    <n v="34.877600000000001"/>
    <n v="45.286999999999999"/>
    <n v="72.459199999999996"/>
    <n v="0.2"/>
    <n v="2.7040000000000002"/>
    <x v="0"/>
    <d v="2014-06-25T00:00:00"/>
    <d v="2014-06-25T00:00:00"/>
    <n v="5"/>
    <x v="1"/>
    <n v="0"/>
    <x v="2"/>
    <n v="5.4690000000000003"/>
    <x v="0"/>
    <n v="25"/>
    <n v="3.7317552498509508E-2"/>
    <n v="0"/>
    <x v="2"/>
    <m/>
    <m/>
    <m/>
    <m/>
  </r>
  <r>
    <n v="1857"/>
    <s v="RW-195403"/>
    <s v="Rick Wilson"/>
    <x v="2"/>
    <x v="0"/>
    <s v="Mexico"/>
    <s v="Jalisco"/>
    <s v="Guadalajara"/>
    <s v="LATAM"/>
    <s v="MX-2013-161438"/>
    <x v="457"/>
    <s v="High"/>
    <s v="FUR-BO-10002300"/>
    <x v="337"/>
    <x v="1"/>
    <s v="Bookcases"/>
    <x v="0"/>
    <n v="123.7056"/>
    <n v="253.89699999999999"/>
    <n v="609.3528"/>
    <n v="0.2"/>
    <n v="238.23599999999999"/>
    <x v="1"/>
    <d v="2013-08-19T00:00:00"/>
    <d v="2013-08-19T00:00:00"/>
    <n v="3"/>
    <x v="1"/>
    <n v="0"/>
    <x v="2"/>
    <n v="101.754"/>
    <x v="2"/>
    <n v="33"/>
    <n v="0.39096562779394795"/>
    <n v="0"/>
    <x v="2"/>
    <m/>
    <m/>
    <m/>
    <m/>
  </r>
  <r>
    <n v="1858"/>
    <s v="RW-195403"/>
    <s v="Rick Wilson"/>
    <x v="2"/>
    <x v="0"/>
    <s v="Mexico"/>
    <s v="Jalisco"/>
    <s v="Guadalajara"/>
    <s v="LATAM"/>
    <s v="MX-2013-161438"/>
    <x v="457"/>
    <s v="High"/>
    <s v="FUR-FU-10000585"/>
    <x v="558"/>
    <x v="1"/>
    <s v="Furnishings"/>
    <x v="7"/>
    <n v="14.375999999999999"/>
    <n v="15.893333333333331"/>
    <n v="47.679999999999993"/>
    <n v="0.4"/>
    <n v="-24.2"/>
    <x v="1"/>
    <d v="2013-08-19T00:00:00"/>
    <d v="2013-08-22T00:00:00"/>
    <n v="6"/>
    <x v="0"/>
    <n v="3"/>
    <x v="2"/>
    <n v="4.2670000000000003"/>
    <x v="2"/>
    <n v="33"/>
    <n v="-0.50755033557046991"/>
    <n v="1"/>
    <x v="0"/>
    <m/>
    <m/>
    <m/>
    <m/>
  </r>
  <r>
    <n v="1859"/>
    <s v="AS-100903"/>
    <s v="Adam Shillingsburg"/>
    <x v="0"/>
    <x v="2"/>
    <s v="Nicaragua"/>
    <s v="Matagalpa"/>
    <s v="Matagalpa"/>
    <s v="LATAM"/>
    <s v="MX-2014-136812"/>
    <x v="257"/>
    <s v="Critical"/>
    <s v="FUR-BO-10001483"/>
    <x v="1078"/>
    <x v="1"/>
    <s v="Bookcases"/>
    <x v="9"/>
    <n v="71.65333333333335"/>
    <n v="82.333333333333343"/>
    <n v="494.00000000000006"/>
    <n v="0"/>
    <n v="64.08"/>
    <x v="3"/>
    <d v="2014-06-23T00:00:00"/>
    <d v="2014-06-23T00:00:00"/>
    <n v="0"/>
    <x v="1"/>
    <n v="0"/>
    <x v="1"/>
    <n v="58.521999999999998"/>
    <x v="0"/>
    <n v="26"/>
    <n v="0.12971659919028339"/>
    <n v="0"/>
    <x v="2"/>
    <m/>
    <m/>
    <m/>
    <m/>
  </r>
  <r>
    <n v="1860"/>
    <s v="NG-184303"/>
    <s v="Nathan Gelder"/>
    <x v="0"/>
    <x v="1"/>
    <s v="Brazil"/>
    <s v="Sao Paulo"/>
    <s v="Sao Paulo"/>
    <s v="LATAM"/>
    <s v="MX-2014-162180"/>
    <x v="619"/>
    <s v="Critical"/>
    <s v="TEC-CO-10000917"/>
    <x v="140"/>
    <x v="2"/>
    <s v="Copiers"/>
    <x v="4"/>
    <n v="149.80118696"/>
    <n v="176.3003075751503"/>
    <n v="175.94770696"/>
    <n v="2E-3"/>
    <n v="26.146519999999999"/>
    <x v="3"/>
    <d v="2014-10-21T00:00:00"/>
    <d v="2014-10-21T00:00:00"/>
    <n v="0"/>
    <x v="1"/>
    <n v="0"/>
    <x v="3"/>
    <n v="26.956"/>
    <x v="0"/>
    <n v="43"/>
    <n v="0.14860392585817647"/>
    <n v="0"/>
    <x v="2"/>
    <m/>
    <m/>
    <m/>
    <m/>
  </r>
  <r>
    <n v="1861"/>
    <s v="NG-184303"/>
    <s v="Nathan Gelder"/>
    <x v="0"/>
    <x v="1"/>
    <s v="Brazil"/>
    <s v="Sao Paulo"/>
    <s v="Sao Paulo"/>
    <s v="LATAM"/>
    <s v="MX-2014-162180"/>
    <x v="619"/>
    <s v="Critical"/>
    <s v="OFF-PA-10000081"/>
    <x v="812"/>
    <x v="0"/>
    <s v="Paper"/>
    <x v="7"/>
    <n v="16.64"/>
    <n v="19.8"/>
    <n v="99"/>
    <n v="0"/>
    <n v="15.8"/>
    <x v="3"/>
    <d v="2014-10-21T00:00:00"/>
    <d v="2014-10-21T00:00:00"/>
    <n v="0"/>
    <x v="1"/>
    <n v="0"/>
    <x v="3"/>
    <n v="19.198"/>
    <x v="0"/>
    <n v="43"/>
    <n v="0.1595959595959596"/>
    <n v="0"/>
    <x v="2"/>
    <m/>
    <m/>
    <m/>
    <m/>
  </r>
  <r>
    <n v="1862"/>
    <s v="NG-184303"/>
    <s v="Nathan Gelder"/>
    <x v="0"/>
    <x v="1"/>
    <s v="Brazil"/>
    <s v="Sao Paulo"/>
    <s v="Sao Paulo"/>
    <s v="LATAM"/>
    <s v="MX-2014-162180"/>
    <x v="619"/>
    <s v="Critical"/>
    <s v="OFF-LA-10003583"/>
    <x v="1122"/>
    <x v="0"/>
    <s v="Labels"/>
    <x v="2"/>
    <n v="4.5"/>
    <n v="6"/>
    <n v="12"/>
    <n v="0"/>
    <n v="3"/>
    <x v="3"/>
    <d v="2014-10-21T00:00:00"/>
    <d v="2014-10-21T00:00:00"/>
    <n v="0"/>
    <x v="1"/>
    <n v="0"/>
    <x v="3"/>
    <n v="2.1589999999999998"/>
    <x v="0"/>
    <n v="43"/>
    <n v="0.25"/>
    <n v="0"/>
    <x v="2"/>
    <m/>
    <m/>
    <m/>
    <m/>
  </r>
  <r>
    <n v="1863"/>
    <s v="NG-184303"/>
    <s v="Nathan Gelder"/>
    <x v="0"/>
    <x v="1"/>
    <s v="Brazil"/>
    <s v="Sao Paulo"/>
    <s v="Sao Paulo"/>
    <s v="LATAM"/>
    <s v="MX-2014-162180"/>
    <x v="619"/>
    <s v="Critical"/>
    <s v="FUR-FU-10001410"/>
    <x v="913"/>
    <x v="1"/>
    <s v="Furnishings"/>
    <x v="9"/>
    <n v="40.353333333333332"/>
    <n v="73.333333333333329"/>
    <n v="440"/>
    <n v="0"/>
    <n v="197.88"/>
    <x v="3"/>
    <d v="2014-10-21T00:00:00"/>
    <d v="2014-10-22T00:00:00"/>
    <n v="1"/>
    <x v="0"/>
    <n v="1"/>
    <x v="3"/>
    <n v="148.136"/>
    <x v="0"/>
    <n v="43"/>
    <n v="0.4497272727272727"/>
    <n v="1"/>
    <x v="1"/>
    <m/>
    <m/>
    <m/>
    <m/>
  </r>
  <r>
    <n v="1864"/>
    <s v="GP-147403"/>
    <s v="Guy Phonely"/>
    <x v="2"/>
    <x v="0"/>
    <s v="Mexico"/>
    <s v="Distrito Federal"/>
    <s v="Tlalpan"/>
    <s v="LATAM"/>
    <s v="MX-2011-123407"/>
    <x v="157"/>
    <s v="Critical"/>
    <s v="OFF-EN-10002624"/>
    <x v="99"/>
    <x v="0"/>
    <s v="Envelopes"/>
    <x v="5"/>
    <n v="3.4542857142857142"/>
    <n v="5.7142857142857144"/>
    <n v="40"/>
    <n v="0"/>
    <n v="15.82"/>
    <x v="1"/>
    <d v="2011-11-18T00:00:00"/>
    <d v="2011-11-21T00:00:00"/>
    <n v="6"/>
    <x v="0"/>
    <n v="3"/>
    <x v="3"/>
    <n v="6.6390000000000002"/>
    <x v="3"/>
    <n v="47"/>
    <n v="0.39550000000000002"/>
    <n v="1"/>
    <x v="0"/>
    <m/>
    <m/>
    <m/>
    <m/>
  </r>
  <r>
    <n v="1865"/>
    <s v="GP-147403"/>
    <s v="Guy Phonely"/>
    <x v="2"/>
    <x v="0"/>
    <s v="Mexico"/>
    <s v="Distrito Federal"/>
    <s v="Tlalpan"/>
    <s v="LATAM"/>
    <s v="MX-2011-123407"/>
    <x v="157"/>
    <s v="Critical"/>
    <s v="OFF-SU-10001722"/>
    <x v="671"/>
    <x v="0"/>
    <s v="Supplies"/>
    <x v="4"/>
    <n v="13.48"/>
    <n v="25"/>
    <n v="25"/>
    <n v="0"/>
    <n v="11.52"/>
    <x v="1"/>
    <d v="2011-11-18T00:00:00"/>
    <d v="2011-11-18T00:00:00"/>
    <n v="3"/>
    <x v="1"/>
    <n v="0"/>
    <x v="3"/>
    <n v="6.06"/>
    <x v="3"/>
    <n v="47"/>
    <n v="0.46079999999999999"/>
    <n v="0"/>
    <x v="2"/>
    <m/>
    <m/>
    <m/>
    <m/>
  </r>
  <r>
    <n v="1866"/>
    <s v="SA-208303"/>
    <s v="Sue Ann Reed"/>
    <x v="0"/>
    <x v="2"/>
    <s v="El Salvador"/>
    <s v="Sonsonate"/>
    <s v="Sonsonate"/>
    <s v="LATAM"/>
    <s v="MX-2013-108126"/>
    <x v="620"/>
    <s v="Medium"/>
    <s v="OFF-LA-10000334"/>
    <x v="1123"/>
    <x v="0"/>
    <s v="Labels"/>
    <x v="9"/>
    <n v="6.68"/>
    <n v="7.5"/>
    <n v="45"/>
    <n v="0"/>
    <n v="4.92"/>
    <x v="0"/>
    <d v="2013-03-04T00:00:00"/>
    <d v="2013-03-04T00:00:00"/>
    <n v="5"/>
    <x v="1"/>
    <n v="0"/>
    <x v="4"/>
    <n v="2.6840000000000002"/>
    <x v="2"/>
    <n v="9"/>
    <n v="0.10933333333333334"/>
    <n v="0"/>
    <x v="2"/>
    <m/>
    <m/>
    <m/>
    <m/>
  </r>
  <r>
    <n v="1867"/>
    <s v="JP-155203"/>
    <s v="Jeremy Pistek"/>
    <x v="0"/>
    <x v="2"/>
    <s v="El Salvador"/>
    <s v="San Salvador"/>
    <s v="Apopa"/>
    <s v="LATAM"/>
    <s v="MX-2011-144260"/>
    <x v="22"/>
    <s v="Critical"/>
    <s v="TEC-PH-10002306"/>
    <x v="792"/>
    <x v="2"/>
    <s v="Phones"/>
    <x v="4"/>
    <n v="343.14"/>
    <n v="429"/>
    <n v="429"/>
    <n v="0"/>
    <n v="85.86"/>
    <x v="1"/>
    <d v="2011-10-16T00:00:00"/>
    <d v="2011-10-18T00:00:00"/>
    <n v="5"/>
    <x v="0"/>
    <n v="2"/>
    <x v="0"/>
    <n v="17.021999999999998"/>
    <x v="3"/>
    <n v="42"/>
    <n v="0.20013986013986013"/>
    <n v="1"/>
    <x v="3"/>
    <m/>
    <m/>
    <m/>
    <m/>
  </r>
  <r>
    <n v="1868"/>
    <s v="KC-165403"/>
    <s v="Kelly Collister"/>
    <x v="0"/>
    <x v="3"/>
    <s v="Dominican Republic"/>
    <s v="Santiago"/>
    <s v="Santiago de los Caballeros"/>
    <s v="LATAM"/>
    <s v="MX-2013-140200"/>
    <x v="173"/>
    <s v="High"/>
    <s v="OFF-SU-10000926"/>
    <x v="398"/>
    <x v="0"/>
    <s v="Supplies"/>
    <x v="4"/>
    <n v="18.736000000000004"/>
    <n v="29.945"/>
    <n v="23.956000000000003"/>
    <n v="0.2"/>
    <n v="5.22"/>
    <x v="1"/>
    <d v="2013-08-18T00:00:00"/>
    <d v="2013-08-18T00:00:00"/>
    <n v="3"/>
    <x v="1"/>
    <n v="0"/>
    <x v="0"/>
    <n v="1.776"/>
    <x v="2"/>
    <n v="33"/>
    <n v="0.21789948238437132"/>
    <n v="0"/>
    <x v="2"/>
    <m/>
    <m/>
    <m/>
    <m/>
  </r>
  <r>
    <n v="1869"/>
    <s v="KC-165403"/>
    <s v="Kelly Collister"/>
    <x v="0"/>
    <x v="3"/>
    <s v="Dominican Republic"/>
    <s v="Santiago"/>
    <s v="Santiago de los Caballeros"/>
    <s v="LATAM"/>
    <s v="MX-2013-140200"/>
    <x v="173"/>
    <s v="High"/>
    <s v="OFF-AR-10001271"/>
    <x v="255"/>
    <x v="0"/>
    <s v="Art"/>
    <x v="7"/>
    <n v="13.201600000000003"/>
    <n v="16.292000000000002"/>
    <n v="65.168000000000006"/>
    <n v="0.2"/>
    <n v="-0.84"/>
    <x v="1"/>
    <d v="2013-08-18T00:00:00"/>
    <d v="2013-08-18T00:00:00"/>
    <n v="3"/>
    <x v="1"/>
    <n v="0"/>
    <x v="0"/>
    <n v="3.9740000000000002"/>
    <x v="2"/>
    <n v="33"/>
    <n v="-1.2889761846304934E-2"/>
    <n v="0"/>
    <x v="2"/>
    <m/>
    <m/>
    <m/>
    <m/>
  </r>
  <r>
    <n v="1870"/>
    <s v="JE-161653"/>
    <s v="Justin Ellison"/>
    <x v="2"/>
    <x v="0"/>
    <s v="Mexico"/>
    <s v="Mexico"/>
    <s v="San Pablo de las Salinas"/>
    <s v="LATAM"/>
    <s v="US-2011-125675"/>
    <x v="621"/>
    <s v="Low"/>
    <s v="FUR-BO-10003530"/>
    <x v="1124"/>
    <x v="1"/>
    <s v="Bookcases"/>
    <x v="2"/>
    <n v="104.6224"/>
    <n v="116.58799999999999"/>
    <n v="186.54079999999999"/>
    <n v="0.2"/>
    <n v="-22.704000000000001"/>
    <x v="0"/>
    <d v="2011-12-21T00:00:00"/>
    <d v="2011-12-21T00:00:00"/>
    <n v="5"/>
    <x v="1"/>
    <n v="0"/>
    <x v="2"/>
    <n v="18.164999999999999"/>
    <x v="3"/>
    <n v="51"/>
    <n v="-0.12171063917384295"/>
    <n v="0"/>
    <x v="2"/>
    <m/>
    <m/>
    <m/>
    <m/>
  </r>
  <r>
    <n v="1871"/>
    <s v="LC-169303"/>
    <s v="Linda Cazamias"/>
    <x v="2"/>
    <x v="1"/>
    <s v="Brazil"/>
    <s v="Sao Paulo"/>
    <s v="Osasco"/>
    <s v="LATAM"/>
    <s v="MX-2013-108063"/>
    <x v="43"/>
    <s v="High"/>
    <s v="OFF-AP-10001049"/>
    <x v="1125"/>
    <x v="0"/>
    <s v="Appliances"/>
    <x v="1"/>
    <n v="28.41"/>
    <n v="41.75"/>
    <n v="334"/>
    <n v="0"/>
    <n v="106.72"/>
    <x v="0"/>
    <d v="2013-04-28T00:00:00"/>
    <d v="2013-04-28T00:00:00"/>
    <n v="5"/>
    <x v="1"/>
    <n v="0"/>
    <x v="3"/>
    <n v="51.395000000000003"/>
    <x v="2"/>
    <n v="17"/>
    <n v="0.31952095808383235"/>
    <n v="0"/>
    <x v="2"/>
    <m/>
    <m/>
    <m/>
    <m/>
  </r>
  <r>
    <n v="1872"/>
    <s v="AB-100603"/>
    <s v="Adam Bellavance"/>
    <x v="1"/>
    <x v="1"/>
    <s v="Colombia"/>
    <s v="Antioquia"/>
    <s v="Medellin"/>
    <s v="LATAM"/>
    <s v="MX-2013-113824"/>
    <x v="585"/>
    <s v="High"/>
    <s v="TEC-AC-10001274"/>
    <x v="1126"/>
    <x v="2"/>
    <s v="Accessories"/>
    <x v="3"/>
    <n v="61.96"/>
    <n v="76.5"/>
    <n v="306"/>
    <n v="0"/>
    <n v="58.16"/>
    <x v="2"/>
    <d v="2013-04-28T00:00:00"/>
    <d v="2013-05-01T00:00:00"/>
    <n v="5"/>
    <x v="0"/>
    <n v="3"/>
    <x v="2"/>
    <n v="55.48"/>
    <x v="2"/>
    <n v="17"/>
    <n v="0.19006535947712416"/>
    <n v="1"/>
    <x v="0"/>
    <m/>
    <m/>
    <m/>
    <m/>
  </r>
  <r>
    <n v="1873"/>
    <s v="AB-100603"/>
    <s v="Adam Bellavance"/>
    <x v="1"/>
    <x v="1"/>
    <s v="Colombia"/>
    <s v="Antioquia"/>
    <s v="Medellin"/>
    <s v="LATAM"/>
    <s v="MX-2013-113824"/>
    <x v="585"/>
    <s v="High"/>
    <s v="FUR-BO-10001498"/>
    <x v="221"/>
    <x v="1"/>
    <s v="Bookcases"/>
    <x v="6"/>
    <n v="173.13777777777784"/>
    <n v="274.77777777777783"/>
    <n v="2473.0000000000005"/>
    <n v="0"/>
    <n v="914.76"/>
    <x v="2"/>
    <d v="2013-04-28T00:00:00"/>
    <d v="2013-04-28T00:00:00"/>
    <n v="2"/>
    <x v="1"/>
    <n v="0"/>
    <x v="2"/>
    <n v="523.46600000000001"/>
    <x v="2"/>
    <n v="17"/>
    <n v="0.3698989082086534"/>
    <n v="0"/>
    <x v="2"/>
    <m/>
    <m/>
    <m/>
    <m/>
  </r>
  <r>
    <n v="1874"/>
    <s v="GM-146803"/>
    <s v="Greg Matthias"/>
    <x v="0"/>
    <x v="1"/>
    <s v="Brazil"/>
    <s v="Sao Paulo"/>
    <s v="Sao Paulo"/>
    <s v="LATAM"/>
    <s v="MX-2011-121790"/>
    <x v="622"/>
    <s v="Medium"/>
    <s v="OFF-LA-10002895"/>
    <x v="1127"/>
    <x v="0"/>
    <s v="Labels"/>
    <x v="5"/>
    <n v="6.7514285714285709"/>
    <n v="7.5714285714285712"/>
    <n v="53"/>
    <n v="0"/>
    <n v="5.74"/>
    <x v="0"/>
    <d v="2011-10-20T00:00:00"/>
    <d v="2011-10-20T00:00:00"/>
    <n v="5"/>
    <x v="1"/>
    <n v="0"/>
    <x v="5"/>
    <n v="1.895"/>
    <x v="3"/>
    <n v="42"/>
    <n v="0.10830188679245284"/>
    <n v="0"/>
    <x v="2"/>
    <m/>
    <m/>
    <m/>
    <m/>
  </r>
  <r>
    <n v="1875"/>
    <s v="GM-146803"/>
    <s v="Greg Matthias"/>
    <x v="0"/>
    <x v="1"/>
    <s v="Brazil"/>
    <s v="Sao Paulo"/>
    <s v="Sao Paulo"/>
    <s v="LATAM"/>
    <s v="MX-2011-121790"/>
    <x v="622"/>
    <s v="Medium"/>
    <s v="FUR-TA-10002146"/>
    <x v="1128"/>
    <x v="1"/>
    <s v="Tables"/>
    <x v="2"/>
    <n v="203.9"/>
    <n v="218"/>
    <n v="348.8"/>
    <n v="0.2"/>
    <n v="-59"/>
    <x v="0"/>
    <d v="2011-10-20T00:00:00"/>
    <d v="2011-10-20T00:00:00"/>
    <n v="5"/>
    <x v="1"/>
    <n v="0"/>
    <x v="5"/>
    <n v="18.187999999999999"/>
    <x v="3"/>
    <n v="42"/>
    <n v="-0.16915137614678899"/>
    <n v="0"/>
    <x v="2"/>
    <m/>
    <m/>
    <m/>
    <m/>
  </r>
  <r>
    <n v="1876"/>
    <s v="SB-202903"/>
    <s v="Sean Braxton"/>
    <x v="2"/>
    <x v="1"/>
    <s v="Argentina"/>
    <s v="San Juan"/>
    <s v="San Juan"/>
    <s v="LATAM"/>
    <s v="US-2014-166394"/>
    <x v="623"/>
    <s v="Low"/>
    <s v="OFF-LA-10002469"/>
    <x v="973"/>
    <x v="0"/>
    <s v="Labels"/>
    <x v="9"/>
    <n v="5.8650666666666673"/>
    <n v="8.3484444444444463"/>
    <n v="30.054400000000005"/>
    <n v="0.4"/>
    <n v="-5.1360000000000001"/>
    <x v="0"/>
    <d v="2014-08-18T00:00:00"/>
    <d v="2014-08-18T00:00:00"/>
    <n v="5"/>
    <x v="1"/>
    <n v="0"/>
    <x v="4"/>
    <n v="2.6379999999999999"/>
    <x v="0"/>
    <n v="33"/>
    <n v="-0.17089011925042588"/>
    <n v="0"/>
    <x v="2"/>
    <m/>
    <m/>
    <m/>
    <m/>
  </r>
  <r>
    <n v="1877"/>
    <s v="AR-105403"/>
    <s v="Andy Reiter"/>
    <x v="0"/>
    <x v="3"/>
    <s v="Dominican Republic"/>
    <s v="Santo Domingo"/>
    <s v="Santo Domingo"/>
    <s v="LATAM"/>
    <s v="MX-2013-141383"/>
    <x v="427"/>
    <s v="Medium"/>
    <s v="OFF-PA-10001470"/>
    <x v="103"/>
    <x v="0"/>
    <s v="Paper"/>
    <x v="0"/>
    <n v="10.756799999999998"/>
    <n v="17.866"/>
    <n v="42.878399999999999"/>
    <n v="0.2"/>
    <n v="10.608000000000001"/>
    <x v="1"/>
    <d v="2013-11-14T00:00:00"/>
    <d v="2013-11-14T00:00:00"/>
    <n v="3"/>
    <x v="1"/>
    <n v="0"/>
    <x v="1"/>
    <n v="5.1139999999999999"/>
    <x v="2"/>
    <n v="46"/>
    <n v="0.24739729094369195"/>
    <n v="0"/>
    <x v="2"/>
    <m/>
    <m/>
    <m/>
    <m/>
  </r>
  <r>
    <n v="1878"/>
    <s v="RD-197203"/>
    <s v="Roger Demir"/>
    <x v="0"/>
    <x v="3"/>
    <s v="Cuba"/>
    <s v="Santiago de Cuba"/>
    <s v="Santiago de Cuba"/>
    <s v="LATAM"/>
    <s v="MX-2011-142293"/>
    <x v="481"/>
    <s v="Medium"/>
    <s v="OFF-EN-10004518"/>
    <x v="120"/>
    <x v="0"/>
    <s v="Envelopes"/>
    <x v="0"/>
    <n v="17.040000000000003"/>
    <n v="25"/>
    <n v="75"/>
    <n v="0"/>
    <n v="23.88"/>
    <x v="0"/>
    <d v="2011-11-21T00:00:00"/>
    <d v="2011-11-21T00:00:00"/>
    <n v="5"/>
    <x v="1"/>
    <n v="0"/>
    <x v="4"/>
    <n v="3.984"/>
    <x v="3"/>
    <n v="47"/>
    <n v="0.31839999999999996"/>
    <n v="0"/>
    <x v="2"/>
    <m/>
    <m/>
    <m/>
    <m/>
  </r>
  <r>
    <n v="1879"/>
    <s v="RA-198853"/>
    <s v="Ruben Ausman"/>
    <x v="2"/>
    <x v="3"/>
    <s v="Cuba"/>
    <s v="Santiago de Cuba"/>
    <s v="Contramaestre"/>
    <s v="LATAM"/>
    <s v="MX-2012-168011"/>
    <x v="624"/>
    <s v="High"/>
    <s v="OFF-LA-10002401"/>
    <x v="927"/>
    <x v="0"/>
    <s v="Labels"/>
    <x v="0"/>
    <n v="4.22"/>
    <n v="8"/>
    <n v="24"/>
    <n v="0"/>
    <n v="11.34"/>
    <x v="0"/>
    <d v="2012-10-14T00:00:00"/>
    <d v="2012-10-14T00:00:00"/>
    <n v="5"/>
    <x v="1"/>
    <n v="0"/>
    <x v="3"/>
    <n v="4.5199999999999996"/>
    <x v="1"/>
    <n v="41"/>
    <n v="0.47249999999999998"/>
    <n v="0"/>
    <x v="2"/>
    <m/>
    <m/>
    <m/>
    <m/>
  </r>
  <r>
    <n v="1880"/>
    <s v="RA-198853"/>
    <s v="Ruben Ausman"/>
    <x v="2"/>
    <x v="3"/>
    <s v="Cuba"/>
    <s v="Santiago de Cuba"/>
    <s v="Contramaestre"/>
    <s v="LATAM"/>
    <s v="MX-2012-168011"/>
    <x v="624"/>
    <s v="High"/>
    <s v="TEC-CO-10000043"/>
    <x v="804"/>
    <x v="2"/>
    <s v="Copiers"/>
    <x v="4"/>
    <n v="191.16312944000003"/>
    <n v="212.3831757915832"/>
    <n v="211.95840944000003"/>
    <n v="2E-3"/>
    <n v="20.795280000000002"/>
    <x v="0"/>
    <d v="2012-10-14T00:00:00"/>
    <d v="2012-10-14T00:00:00"/>
    <n v="5"/>
    <x v="1"/>
    <n v="0"/>
    <x v="3"/>
    <n v="27.13"/>
    <x v="1"/>
    <n v="41"/>
    <n v="9.8110190838578692E-2"/>
    <n v="0"/>
    <x v="2"/>
    <m/>
    <m/>
    <m/>
    <m/>
  </r>
  <r>
    <n v="1881"/>
    <s v="AB-101053"/>
    <s v="Adrian Barton"/>
    <x v="0"/>
    <x v="2"/>
    <s v="Honduras"/>
    <s v="Francisco Morazan"/>
    <s v="Tegucigalpa"/>
    <s v="LATAM"/>
    <s v="MX-2012-169390"/>
    <x v="32"/>
    <s v="High"/>
    <s v="OFF-EN-10003673"/>
    <x v="1129"/>
    <x v="0"/>
    <s v="Envelopes"/>
    <x v="0"/>
    <n v="6.0536000000000003"/>
    <n v="11.215999999999999"/>
    <n v="20.188799999999997"/>
    <n v="0.4"/>
    <n v="2.028"/>
    <x v="1"/>
    <d v="2012-11-08T00:00:00"/>
    <d v="2012-11-08T00:00:00"/>
    <n v="3"/>
    <x v="1"/>
    <n v="0"/>
    <x v="1"/>
    <n v="3.4079999999999999"/>
    <x v="1"/>
    <n v="45"/>
    <n v="0.10045173561578699"/>
    <n v="0"/>
    <x v="2"/>
    <m/>
    <m/>
    <m/>
    <m/>
  </r>
  <r>
    <n v="1882"/>
    <s v="QJ-192553"/>
    <s v="Quincy Jones"/>
    <x v="2"/>
    <x v="2"/>
    <s v="Guatemala"/>
    <s v="Guatemala"/>
    <s v="Petapa"/>
    <s v="LATAM"/>
    <s v="MX-2014-136392"/>
    <x v="453"/>
    <s v="Medium"/>
    <s v="OFF-PA-10003718"/>
    <x v="521"/>
    <x v="0"/>
    <s v="Paper"/>
    <x v="7"/>
    <n v="4.9799999999999995"/>
    <n v="9"/>
    <n v="45"/>
    <n v="0"/>
    <n v="20.100000000000001"/>
    <x v="0"/>
    <d v="2014-09-13T00:00:00"/>
    <d v="2014-09-13T00:00:00"/>
    <n v="5"/>
    <x v="1"/>
    <n v="0"/>
    <x v="1"/>
    <n v="0.90500000000000003"/>
    <x v="0"/>
    <n v="37"/>
    <n v="0.44666666666666671"/>
    <n v="0"/>
    <x v="2"/>
    <m/>
    <m/>
    <m/>
    <m/>
  </r>
  <r>
    <n v="1883"/>
    <s v="TB-210553"/>
    <s v="Ted Butterfield"/>
    <x v="0"/>
    <x v="0"/>
    <s v="Mexico"/>
    <s v="Baja California"/>
    <s v="Tijuana"/>
    <s v="LATAM"/>
    <s v="MX-2011-168599"/>
    <x v="625"/>
    <s v="High"/>
    <s v="OFF-EN-10004870"/>
    <x v="113"/>
    <x v="0"/>
    <s v="Envelopes"/>
    <x v="3"/>
    <n v="21.759999999999998"/>
    <n v="26.5"/>
    <n v="106"/>
    <n v="0"/>
    <n v="18.96"/>
    <x v="2"/>
    <d v="2011-01-16T00:00:00"/>
    <d v="2011-01-17T00:00:00"/>
    <n v="3"/>
    <x v="0"/>
    <n v="1"/>
    <x v="2"/>
    <n v="26.231999999999999"/>
    <x v="3"/>
    <n v="3"/>
    <n v="0.17886792452830189"/>
    <n v="1"/>
    <x v="1"/>
    <m/>
    <m/>
    <m/>
    <m/>
  </r>
  <r>
    <n v="1884"/>
    <s v="AH-104653"/>
    <s v="Amy Hunt"/>
    <x v="0"/>
    <x v="0"/>
    <s v="Mexico"/>
    <s v="Yucatan"/>
    <s v="Merida"/>
    <s v="LATAM"/>
    <s v="MX-2014-106978"/>
    <x v="626"/>
    <s v="Medium"/>
    <s v="OFF-BI-10000806"/>
    <x v="304"/>
    <x v="0"/>
    <s v="Binders"/>
    <x v="1"/>
    <n v="5.55"/>
    <n v="6.75"/>
    <n v="54"/>
    <n v="0"/>
    <n v="9.6"/>
    <x v="0"/>
    <d v="2014-09-07T00:00:00"/>
    <d v="2014-09-10T00:00:00"/>
    <n v="8"/>
    <x v="0"/>
    <n v="3"/>
    <x v="3"/>
    <n v="2.899"/>
    <x v="0"/>
    <n v="36"/>
    <n v="0.17777777777777778"/>
    <n v="1"/>
    <x v="0"/>
    <m/>
    <m/>
    <m/>
    <m/>
  </r>
  <r>
    <n v="1885"/>
    <s v="AH-104653"/>
    <s v="Amy Hunt"/>
    <x v="0"/>
    <x v="0"/>
    <s v="Mexico"/>
    <s v="Yucatan"/>
    <s v="Merida"/>
    <s v="LATAM"/>
    <s v="MX-2014-106978"/>
    <x v="626"/>
    <s v="Medium"/>
    <s v="OFF-AR-10004360"/>
    <x v="1130"/>
    <x v="0"/>
    <s v="Art"/>
    <x v="2"/>
    <n v="6.58"/>
    <n v="10.5"/>
    <n v="21"/>
    <n v="0"/>
    <n v="7.84"/>
    <x v="0"/>
    <d v="2014-09-07T00:00:00"/>
    <d v="2014-09-07T00:00:00"/>
    <n v="5"/>
    <x v="1"/>
    <n v="0"/>
    <x v="3"/>
    <n v="1.472"/>
    <x v="0"/>
    <n v="36"/>
    <n v="0.37333333333333335"/>
    <n v="0"/>
    <x v="2"/>
    <m/>
    <m/>
    <m/>
    <m/>
  </r>
  <r>
    <n v="1886"/>
    <s v="AH-104653"/>
    <s v="Amy Hunt"/>
    <x v="0"/>
    <x v="0"/>
    <s v="Mexico"/>
    <s v="Yucatan"/>
    <s v="Merida"/>
    <s v="LATAM"/>
    <s v="MX-2014-106978"/>
    <x v="626"/>
    <s v="Medium"/>
    <s v="OFF-SU-10003371"/>
    <x v="465"/>
    <x v="0"/>
    <s v="Supplies"/>
    <x v="5"/>
    <n v="29.142857142857139"/>
    <n v="29.142857142857139"/>
    <n v="203.99999999999997"/>
    <n v="0"/>
    <n v="0"/>
    <x v="0"/>
    <d v="2014-09-07T00:00:00"/>
    <d v="2014-09-07T00:00:00"/>
    <n v="5"/>
    <x v="1"/>
    <n v="0"/>
    <x v="3"/>
    <n v="17.306000000000001"/>
    <x v="0"/>
    <n v="36"/>
    <n v="0"/>
    <n v="0"/>
    <x v="2"/>
    <m/>
    <m/>
    <m/>
    <m/>
  </r>
  <r>
    <n v="1887"/>
    <s v="NC-183403"/>
    <s v="Nat Carroll"/>
    <x v="0"/>
    <x v="2"/>
    <s v="El Salvador"/>
    <s v="San Salvador"/>
    <s v="Ilopango"/>
    <s v="LATAM"/>
    <s v="MX-2014-149678"/>
    <x v="627"/>
    <s v="High"/>
    <s v="TEC-CO-10004398"/>
    <x v="212"/>
    <x v="2"/>
    <s v="Copiers"/>
    <x v="0"/>
    <n v="100.61550797333337"/>
    <n v="173.53525849031399"/>
    <n v="519.56456392000018"/>
    <n v="2E-3"/>
    <n v="217.71804"/>
    <x v="0"/>
    <d v="2014-06-15T00:00:00"/>
    <d v="2014-06-15T00:00:00"/>
    <n v="5"/>
    <x v="1"/>
    <n v="0"/>
    <x v="3"/>
    <n v="59.767000000000003"/>
    <x v="0"/>
    <n v="24"/>
    <n v="0.41903943247662112"/>
    <n v="0"/>
    <x v="2"/>
    <m/>
    <m/>
    <m/>
    <m/>
  </r>
  <r>
    <n v="1888"/>
    <s v="JP-154603"/>
    <s v="Jennifer Patt"/>
    <x v="2"/>
    <x v="2"/>
    <s v="Honduras"/>
    <s v="Francisco Morazan"/>
    <s v="Tegucigalpa"/>
    <s v="LATAM"/>
    <s v="US-2013-160486"/>
    <x v="403"/>
    <s v="Critical"/>
    <s v="OFF-ST-10004835"/>
    <x v="138"/>
    <x v="0"/>
    <s v="Storage"/>
    <x v="4"/>
    <n v="99.55919999999999"/>
    <n v="112.88533333333331"/>
    <n v="67.731199999999987"/>
    <n v="0.4"/>
    <n v="-31.827999999999999"/>
    <x v="3"/>
    <d v="2013-12-18T00:00:00"/>
    <d v="2013-12-20T00:00:00"/>
    <n v="2"/>
    <x v="0"/>
    <n v="2"/>
    <x v="4"/>
    <n v="16.09"/>
    <x v="2"/>
    <n v="51"/>
    <n v="-0.46991637531890779"/>
    <n v="1"/>
    <x v="3"/>
    <m/>
    <m/>
    <m/>
    <m/>
  </r>
  <r>
    <n v="1889"/>
    <s v="JP-154603"/>
    <s v="Jennifer Patt"/>
    <x v="2"/>
    <x v="2"/>
    <s v="Honduras"/>
    <s v="Francisco Morazan"/>
    <s v="Tegucigalpa"/>
    <s v="LATAM"/>
    <s v="US-2013-160486"/>
    <x v="403"/>
    <s v="Critical"/>
    <s v="FUR-BO-10002214"/>
    <x v="977"/>
    <x v="1"/>
    <s v="Bookcases"/>
    <x v="2"/>
    <n v="129.15600000000001"/>
    <n v="141.86000000000001"/>
    <n v="170.232"/>
    <n v="0.4"/>
    <n v="-88.08"/>
    <x v="3"/>
    <d v="2013-12-18T00:00:00"/>
    <d v="2013-12-18T00:00:00"/>
    <n v="0"/>
    <x v="1"/>
    <n v="0"/>
    <x v="4"/>
    <n v="42.344000000000001"/>
    <x v="2"/>
    <n v="51"/>
    <n v="-0.51741153249682781"/>
    <n v="0"/>
    <x v="2"/>
    <m/>
    <m/>
    <m/>
    <m/>
  </r>
  <r>
    <n v="1890"/>
    <s v="JP-154603"/>
    <s v="Jennifer Patt"/>
    <x v="2"/>
    <x v="2"/>
    <s v="Honduras"/>
    <s v="Francisco Morazan"/>
    <s v="Tegucigalpa"/>
    <s v="LATAM"/>
    <s v="US-2013-160486"/>
    <x v="403"/>
    <s v="Critical"/>
    <s v="OFF-LA-10002895"/>
    <x v="1127"/>
    <x v="0"/>
    <s v="Labels"/>
    <x v="7"/>
    <n v="7.6855999999999991"/>
    <n v="9.1359999999999992"/>
    <n v="27.407999999999994"/>
    <n v="0.4"/>
    <n v="-11.02"/>
    <x v="3"/>
    <d v="2013-12-18T00:00:00"/>
    <d v="2013-12-19T00:00:00"/>
    <n v="1"/>
    <x v="0"/>
    <n v="1"/>
    <x v="4"/>
    <n v="6.6849999999999996"/>
    <x v="2"/>
    <n v="51"/>
    <n v="-0.40207238762405145"/>
    <n v="1"/>
    <x v="1"/>
    <m/>
    <m/>
    <m/>
    <m/>
  </r>
  <r>
    <n v="1891"/>
    <s v="KB-164053"/>
    <s v="Katrina Bavinger"/>
    <x v="1"/>
    <x v="3"/>
    <s v="Dominican Republic"/>
    <s v="San Pedro de Macoris"/>
    <s v="San Pedro de Macoris"/>
    <s v="LATAM"/>
    <s v="US-2014-117401"/>
    <x v="355"/>
    <s v="Medium"/>
    <s v="OFF-FA-10003891"/>
    <x v="933"/>
    <x v="0"/>
    <s v="Fasteners"/>
    <x v="0"/>
    <n v="9.7690666666666619"/>
    <n v="10.021333333333329"/>
    <n v="24.051199999999991"/>
    <n v="0.2"/>
    <n v="-5.2560000000000002"/>
    <x v="0"/>
    <d v="2014-11-11T00:00:00"/>
    <d v="2014-11-13T00:00:00"/>
    <n v="7"/>
    <x v="0"/>
    <n v="2"/>
    <x v="0"/>
    <n v="1.542"/>
    <x v="0"/>
    <n v="45"/>
    <n v="-0.21853379457158073"/>
    <n v="1"/>
    <x v="3"/>
    <m/>
    <m/>
    <m/>
    <m/>
  </r>
  <r>
    <n v="1892"/>
    <s v="KB-164053"/>
    <s v="Katrina Bavinger"/>
    <x v="1"/>
    <x v="3"/>
    <s v="Dominican Republic"/>
    <s v="San Pedro de Macoris"/>
    <s v="San Pedro de Macoris"/>
    <s v="LATAM"/>
    <s v="US-2014-117401"/>
    <x v="355"/>
    <s v="Medium"/>
    <s v="OFF-FA-10002991"/>
    <x v="481"/>
    <x v="0"/>
    <s v="Fasteners"/>
    <x v="5"/>
    <n v="6.7983999999999991"/>
    <n v="8.7079999999999984"/>
    <n v="48.764799999999994"/>
    <n v="0.2"/>
    <n v="1.1759999999999999"/>
    <x v="0"/>
    <d v="2014-11-11T00:00:00"/>
    <d v="2014-11-11T00:00:00"/>
    <n v="5"/>
    <x v="1"/>
    <n v="0"/>
    <x v="0"/>
    <n v="4.1349999999999998"/>
    <x v="0"/>
    <n v="45"/>
    <n v="2.4115755627009648E-2"/>
    <n v="0"/>
    <x v="2"/>
    <m/>
    <m/>
    <m/>
    <m/>
  </r>
  <r>
    <n v="1893"/>
    <s v="PF-191653"/>
    <s v="Philip Fox"/>
    <x v="0"/>
    <x v="0"/>
    <s v="Mexico"/>
    <s v="Campeche"/>
    <s v="Campeche"/>
    <s v="LATAM"/>
    <s v="US-2012-122413"/>
    <x v="212"/>
    <s v="High"/>
    <s v="FUR-FU-10002637"/>
    <x v="580"/>
    <x v="1"/>
    <s v="Furnishings"/>
    <x v="4"/>
    <n v="13.802400000000002"/>
    <n v="18.477333333333338"/>
    <n v="11.086400000000003"/>
    <n v="0.4"/>
    <n v="-2.7160000000000002"/>
    <x v="0"/>
    <d v="2012-06-25T00:00:00"/>
    <d v="2012-06-25T00:00:00"/>
    <n v="5"/>
    <x v="1"/>
    <n v="0"/>
    <x v="4"/>
    <n v="1.2390000000000001"/>
    <x v="1"/>
    <n v="25"/>
    <n v="-0.24498484629816708"/>
    <n v="0"/>
    <x v="2"/>
    <m/>
    <m/>
    <m/>
    <m/>
  </r>
  <r>
    <n v="1894"/>
    <s v="RD-196603"/>
    <s v="Robert Dilbeck"/>
    <x v="1"/>
    <x v="2"/>
    <s v="Nicaragua"/>
    <s v="Chinandega"/>
    <s v="Chinandega"/>
    <s v="LATAM"/>
    <s v="MX-2013-127768"/>
    <x v="628"/>
    <s v="Medium"/>
    <s v="OFF-PA-10003133"/>
    <x v="1131"/>
    <x v="0"/>
    <s v="Paper"/>
    <x v="4"/>
    <n v="29.72"/>
    <n v="33"/>
    <n v="33"/>
    <n v="0"/>
    <n v="3.28"/>
    <x v="0"/>
    <d v="2013-09-23T00:00:00"/>
    <d v="2013-09-23T00:00:00"/>
    <n v="5"/>
    <x v="1"/>
    <n v="0"/>
    <x v="4"/>
    <n v="1.849"/>
    <x v="2"/>
    <n v="38"/>
    <n v="9.9393939393939382E-2"/>
    <n v="0"/>
    <x v="2"/>
    <m/>
    <m/>
    <m/>
    <m/>
  </r>
  <r>
    <n v="1895"/>
    <s v="RD-196603"/>
    <s v="Robert Dilbeck"/>
    <x v="1"/>
    <x v="2"/>
    <s v="Nicaragua"/>
    <s v="Chinandega"/>
    <s v="Chinandega"/>
    <s v="LATAM"/>
    <s v="MX-2013-127768"/>
    <x v="628"/>
    <s v="Medium"/>
    <s v="FUR-BO-10001369"/>
    <x v="1132"/>
    <x v="1"/>
    <s v="Bookcases"/>
    <x v="2"/>
    <n v="74.52"/>
    <n v="98"/>
    <n v="196"/>
    <n v="0"/>
    <n v="46.96"/>
    <x v="0"/>
    <d v="2013-09-23T00:00:00"/>
    <d v="2013-09-23T00:00:00"/>
    <n v="5"/>
    <x v="1"/>
    <n v="0"/>
    <x v="4"/>
    <n v="10.206"/>
    <x v="2"/>
    <n v="38"/>
    <n v="0.23959183673469389"/>
    <n v="0"/>
    <x v="2"/>
    <m/>
    <m/>
    <m/>
    <m/>
  </r>
  <r>
    <n v="1896"/>
    <s v="JD-161503"/>
    <s v="Justin Deggeller"/>
    <x v="2"/>
    <x v="1"/>
    <s v="Brazil"/>
    <s v="Sao Paulo"/>
    <s v="Itapevi"/>
    <s v="LATAM"/>
    <s v="MX-2014-163517"/>
    <x v="170"/>
    <s v="High"/>
    <s v="OFF-FA-10003799"/>
    <x v="1133"/>
    <x v="0"/>
    <s v="Fasteners"/>
    <x v="9"/>
    <n v="6.7600000000000007"/>
    <n v="13"/>
    <n v="78"/>
    <n v="0"/>
    <n v="37.44"/>
    <x v="3"/>
    <d v="2014-06-12T00:00:00"/>
    <d v="2014-06-12T00:00:00"/>
    <n v="0"/>
    <x v="1"/>
    <n v="0"/>
    <x v="0"/>
    <n v="22.37"/>
    <x v="0"/>
    <n v="24"/>
    <n v="0.48"/>
    <n v="0"/>
    <x v="2"/>
    <m/>
    <m/>
    <m/>
    <m/>
  </r>
  <r>
    <n v="1897"/>
    <s v="JD-161503"/>
    <s v="Justin Deggeller"/>
    <x v="2"/>
    <x v="1"/>
    <s v="Brazil"/>
    <s v="Sao Paulo"/>
    <s v="Itapevi"/>
    <s v="LATAM"/>
    <s v="MX-2014-163517"/>
    <x v="170"/>
    <s v="High"/>
    <s v="OFF-SU-10003157"/>
    <x v="375"/>
    <x v="0"/>
    <s v="Supplies"/>
    <x v="0"/>
    <n v="8.9599999999999991"/>
    <n v="16"/>
    <n v="48"/>
    <n v="0"/>
    <n v="21.12"/>
    <x v="3"/>
    <d v="2014-06-12T00:00:00"/>
    <d v="2014-06-12T00:00:00"/>
    <n v="0"/>
    <x v="1"/>
    <n v="0"/>
    <x v="0"/>
    <n v="3.7229999999999999"/>
    <x v="0"/>
    <n v="24"/>
    <n v="0.44"/>
    <n v="0"/>
    <x v="2"/>
    <m/>
    <m/>
    <m/>
    <m/>
  </r>
  <r>
    <n v="1898"/>
    <s v="JD-161503"/>
    <s v="Justin Deggeller"/>
    <x v="2"/>
    <x v="1"/>
    <s v="Brazil"/>
    <s v="Sao Paulo"/>
    <s v="Itapevi"/>
    <s v="LATAM"/>
    <s v="MX-2014-163517"/>
    <x v="170"/>
    <s v="High"/>
    <s v="FUR-FU-10002696"/>
    <x v="401"/>
    <x v="1"/>
    <s v="Furnishings"/>
    <x v="7"/>
    <n v="54.46"/>
    <n v="75.599999999999994"/>
    <n v="378"/>
    <n v="0"/>
    <n v="105.7"/>
    <x v="3"/>
    <d v="2014-06-12T00:00:00"/>
    <d v="2014-06-12T00:00:00"/>
    <n v="0"/>
    <x v="1"/>
    <n v="0"/>
    <x v="0"/>
    <n v="80.736000000000004"/>
    <x v="0"/>
    <n v="24"/>
    <n v="0.27962962962962962"/>
    <n v="0"/>
    <x v="2"/>
    <m/>
    <m/>
    <m/>
    <m/>
  </r>
  <r>
    <n v="1899"/>
    <s v="MY-182953"/>
    <s v="Muhammed Yedwab"/>
    <x v="2"/>
    <x v="2"/>
    <s v="Nicaragua"/>
    <s v="Matagalpa"/>
    <s v="Matagalpa"/>
    <s v="LATAM"/>
    <s v="MX-2014-124744"/>
    <x v="280"/>
    <s v="Critical"/>
    <s v="OFF-AP-10002681"/>
    <x v="42"/>
    <x v="0"/>
    <s v="Appliances"/>
    <x v="7"/>
    <n v="335.92"/>
    <n v="361.20000000000005"/>
    <n v="1806.0000000000002"/>
    <n v="0"/>
    <n v="126.4"/>
    <x v="2"/>
    <d v="2014-12-19T00:00:00"/>
    <d v="2014-12-19T00:00:00"/>
    <n v="2"/>
    <x v="1"/>
    <n v="0"/>
    <x v="4"/>
    <n v="381.14"/>
    <x v="0"/>
    <n v="51"/>
    <n v="6.9988925802879284E-2"/>
    <n v="0"/>
    <x v="2"/>
    <m/>
    <m/>
    <m/>
    <m/>
  </r>
  <r>
    <n v="1900"/>
    <s v="MY-182953"/>
    <s v="Muhammed Yedwab"/>
    <x v="2"/>
    <x v="2"/>
    <s v="Nicaragua"/>
    <s v="Matagalpa"/>
    <s v="Matagalpa"/>
    <s v="LATAM"/>
    <s v="MX-2014-124744"/>
    <x v="280"/>
    <s v="Critical"/>
    <s v="FUR-BO-10001739"/>
    <x v="430"/>
    <x v="1"/>
    <s v="Bookcases"/>
    <x v="4"/>
    <n v="226.42000000000002"/>
    <n v="276"/>
    <n v="276"/>
    <n v="0"/>
    <n v="49.58"/>
    <x v="2"/>
    <d v="2014-12-19T00:00:00"/>
    <d v="2014-12-22T00:00:00"/>
    <n v="5"/>
    <x v="0"/>
    <n v="3"/>
    <x v="4"/>
    <n v="113.009"/>
    <x v="0"/>
    <n v="51"/>
    <n v="0.17963768115942028"/>
    <n v="1"/>
    <x v="0"/>
    <m/>
    <m/>
    <m/>
    <m/>
  </r>
  <r>
    <n v="1901"/>
    <s v="MY-182953"/>
    <s v="Muhammed Yedwab"/>
    <x v="2"/>
    <x v="2"/>
    <s v="Nicaragua"/>
    <s v="Matagalpa"/>
    <s v="Matagalpa"/>
    <s v="LATAM"/>
    <s v="MX-2014-124744"/>
    <x v="280"/>
    <s v="Critical"/>
    <s v="OFF-EN-10002710"/>
    <x v="435"/>
    <x v="0"/>
    <s v="Envelopes"/>
    <x v="2"/>
    <n v="31.28"/>
    <n v="34"/>
    <n v="68"/>
    <n v="0"/>
    <n v="5.44"/>
    <x v="2"/>
    <d v="2014-12-19T00:00:00"/>
    <d v="2014-12-19T00:00:00"/>
    <n v="2"/>
    <x v="1"/>
    <n v="0"/>
    <x v="4"/>
    <n v="19.925999999999998"/>
    <x v="0"/>
    <n v="51"/>
    <n v="0.08"/>
    <n v="0"/>
    <x v="2"/>
    <m/>
    <m/>
    <m/>
    <m/>
  </r>
  <r>
    <n v="1902"/>
    <s v="MY-182953"/>
    <s v="Muhammed Yedwab"/>
    <x v="2"/>
    <x v="2"/>
    <s v="Nicaragua"/>
    <s v="Matagalpa"/>
    <s v="Matagalpa"/>
    <s v="LATAM"/>
    <s v="MX-2014-124744"/>
    <x v="280"/>
    <s v="Critical"/>
    <s v="FUR-BO-10004472"/>
    <x v="86"/>
    <x v="1"/>
    <s v="Bookcases"/>
    <x v="7"/>
    <n v="121.35999999999999"/>
    <n v="242.60000000000002"/>
    <n v="1213"/>
    <n v="0"/>
    <n v="606.20000000000005"/>
    <x v="2"/>
    <d v="2014-12-19T00:00:00"/>
    <d v="2014-12-19T00:00:00"/>
    <n v="2"/>
    <x v="1"/>
    <n v="0"/>
    <x v="4"/>
    <n v="269.52499999999998"/>
    <x v="0"/>
    <n v="51"/>
    <n v="0.49975267930750211"/>
    <n v="0"/>
    <x v="2"/>
    <m/>
    <m/>
    <m/>
    <m/>
  </r>
  <r>
    <n v="1903"/>
    <s v="MY-182953"/>
    <s v="Muhammed Yedwab"/>
    <x v="2"/>
    <x v="2"/>
    <s v="Nicaragua"/>
    <s v="Matagalpa"/>
    <s v="Matagalpa"/>
    <s v="LATAM"/>
    <s v="MX-2014-124744"/>
    <x v="280"/>
    <s v="Critical"/>
    <s v="FUR-BO-10003438"/>
    <x v="91"/>
    <x v="1"/>
    <s v="Bookcases"/>
    <x v="5"/>
    <n v="65.025714285714287"/>
    <n v="82.285714285714278"/>
    <n v="576"/>
    <n v="0"/>
    <n v="120.82"/>
    <x v="2"/>
    <d v="2014-12-19T00:00:00"/>
    <d v="2014-12-19T00:00:00"/>
    <n v="2"/>
    <x v="1"/>
    <n v="0"/>
    <x v="4"/>
    <n v="111.145"/>
    <x v="0"/>
    <n v="51"/>
    <n v="0.20975694444444443"/>
    <n v="0"/>
    <x v="2"/>
    <m/>
    <m/>
    <m/>
    <m/>
  </r>
  <r>
    <n v="1904"/>
    <s v="MY-182953"/>
    <s v="Muhammed Yedwab"/>
    <x v="2"/>
    <x v="2"/>
    <s v="Nicaragua"/>
    <s v="Matagalpa"/>
    <s v="Matagalpa"/>
    <s v="LATAM"/>
    <s v="MX-2014-124744"/>
    <x v="280"/>
    <s v="Critical"/>
    <s v="FUR-FU-10000975"/>
    <x v="868"/>
    <x v="1"/>
    <s v="Furnishings"/>
    <x v="2"/>
    <n v="22.439999999999998"/>
    <n v="37.5"/>
    <n v="75"/>
    <n v="0"/>
    <n v="30.12"/>
    <x v="2"/>
    <d v="2014-12-19T00:00:00"/>
    <d v="2014-12-20T00:00:00"/>
    <n v="3"/>
    <x v="0"/>
    <n v="1"/>
    <x v="4"/>
    <n v="10.125"/>
    <x v="0"/>
    <n v="51"/>
    <n v="0.40160000000000001"/>
    <n v="1"/>
    <x v="1"/>
    <m/>
    <m/>
    <m/>
    <m/>
  </r>
  <r>
    <n v="1905"/>
    <s v="MY-182953"/>
    <s v="Muhammed Yedwab"/>
    <x v="2"/>
    <x v="2"/>
    <s v="Nicaragua"/>
    <s v="Matagalpa"/>
    <s v="Matagalpa"/>
    <s v="LATAM"/>
    <s v="MX-2014-124744"/>
    <x v="280"/>
    <s v="Critical"/>
    <s v="OFF-SU-10002189"/>
    <x v="335"/>
    <x v="0"/>
    <s v="Supplies"/>
    <x v="4"/>
    <n v="16.579999999999998"/>
    <n v="33"/>
    <n v="33"/>
    <n v="0"/>
    <n v="16.420000000000002"/>
    <x v="2"/>
    <d v="2014-12-19T00:00:00"/>
    <d v="2014-12-19T00:00:00"/>
    <n v="2"/>
    <x v="1"/>
    <n v="0"/>
    <x v="4"/>
    <n v="7.1479999999999997"/>
    <x v="0"/>
    <n v="51"/>
    <n v="0.49757575757575762"/>
    <n v="0"/>
    <x v="2"/>
    <m/>
    <m/>
    <m/>
    <m/>
  </r>
  <r>
    <n v="1906"/>
    <s v="HF-149953"/>
    <s v="Herbert Flentye"/>
    <x v="0"/>
    <x v="1"/>
    <s v="Argentina"/>
    <s v="Buenos Aires"/>
    <s v="Buenos Aires"/>
    <s v="LATAM"/>
    <s v="US-2012-151428"/>
    <x v="629"/>
    <s v="High"/>
    <s v="OFF-PA-10003573"/>
    <x v="1134"/>
    <x v="0"/>
    <s v="Paper"/>
    <x v="3"/>
    <n v="9.9451999999999998"/>
    <n v="13.962"/>
    <n v="33.508800000000001"/>
    <n v="0.4"/>
    <n v="-6.2720000000000002"/>
    <x v="0"/>
    <d v="2012-09-20T00:00:00"/>
    <d v="2012-09-20T00:00:00"/>
    <n v="5"/>
    <x v="1"/>
    <n v="0"/>
    <x v="5"/>
    <n v="3.468"/>
    <x v="1"/>
    <n v="37"/>
    <n v="-0.18717471231437713"/>
    <n v="0"/>
    <x v="2"/>
    <m/>
    <m/>
    <m/>
    <m/>
  </r>
  <r>
    <n v="1907"/>
    <s v="HF-149953"/>
    <s v="Herbert Flentye"/>
    <x v="0"/>
    <x v="1"/>
    <s v="Argentina"/>
    <s v="Buenos Aires"/>
    <s v="Buenos Aires"/>
    <s v="LATAM"/>
    <s v="US-2012-151428"/>
    <x v="629"/>
    <s v="High"/>
    <s v="OFF-EN-10002226"/>
    <x v="18"/>
    <x v="0"/>
    <s v="Envelopes"/>
    <x v="3"/>
    <n v="5.2568000000000001"/>
    <n v="6.0746666666666673"/>
    <n v="14.5792"/>
    <n v="0.4"/>
    <n v="-6.4480000000000004"/>
    <x v="0"/>
    <d v="2012-09-20T00:00:00"/>
    <d v="2012-09-20T00:00:00"/>
    <n v="5"/>
    <x v="1"/>
    <n v="0"/>
    <x v="5"/>
    <n v="1.7509999999999999"/>
    <x v="1"/>
    <n v="37"/>
    <n v="-0.44227392449517122"/>
    <n v="0"/>
    <x v="2"/>
    <m/>
    <m/>
    <m/>
    <m/>
  </r>
  <r>
    <n v="1908"/>
    <s v="SN-207103"/>
    <s v="Steve Nguyen"/>
    <x v="1"/>
    <x v="3"/>
    <s v="Dominican Republic"/>
    <s v="Santo Domingo"/>
    <s v="Santo Domingo"/>
    <s v="LATAM"/>
    <s v="MX-2011-125871"/>
    <x v="630"/>
    <s v="Medium"/>
    <s v="OFF-SU-10001831"/>
    <x v="486"/>
    <x v="0"/>
    <s v="Supplies"/>
    <x v="2"/>
    <n v="7.2296000000000005"/>
    <n v="14.527000000000001"/>
    <n v="23.243200000000002"/>
    <n v="0.2"/>
    <n v="8.7840000000000007"/>
    <x v="1"/>
    <d v="2011-07-05T00:00:00"/>
    <d v="2011-07-06T00:00:00"/>
    <n v="4"/>
    <x v="0"/>
    <n v="1"/>
    <x v="5"/>
    <n v="3.0230000000000001"/>
    <x v="3"/>
    <n v="27"/>
    <n v="0.37791698217112962"/>
    <n v="1"/>
    <x v="1"/>
    <m/>
    <m/>
    <m/>
    <m/>
  </r>
  <r>
    <n v="1909"/>
    <s v="SN-207103"/>
    <s v="Steve Nguyen"/>
    <x v="1"/>
    <x v="3"/>
    <s v="Dominican Republic"/>
    <s v="Santo Domingo"/>
    <s v="Santo Domingo"/>
    <s v="LATAM"/>
    <s v="MX-2011-125871"/>
    <x v="630"/>
    <s v="Medium"/>
    <s v="OFF-BI-10003022"/>
    <x v="557"/>
    <x v="0"/>
    <s v="Binders"/>
    <x v="0"/>
    <n v="13.029333333333335"/>
    <n v="18.686666666666667"/>
    <n v="44.848000000000006"/>
    <n v="0.2"/>
    <n v="5.76"/>
    <x v="1"/>
    <d v="2011-07-05T00:00:00"/>
    <d v="2011-07-05T00:00:00"/>
    <n v="3"/>
    <x v="1"/>
    <n v="0"/>
    <x v="5"/>
    <n v="3.0720000000000001"/>
    <x v="3"/>
    <n v="27"/>
    <n v="0.12843382090617195"/>
    <n v="0"/>
    <x v="2"/>
    <m/>
    <m/>
    <m/>
    <m/>
  </r>
  <r>
    <n v="1910"/>
    <s v="RF-193453"/>
    <s v="Randy Ferguson"/>
    <x v="2"/>
    <x v="3"/>
    <s v="Cuba"/>
    <s v="Granma"/>
    <s v="Bayamo"/>
    <s v="LATAM"/>
    <s v="MX-2011-131240"/>
    <x v="414"/>
    <s v="High"/>
    <s v="FUR-FU-10004117"/>
    <x v="539"/>
    <x v="1"/>
    <s v="Furnishings"/>
    <x v="4"/>
    <n v="22.64"/>
    <n v="33"/>
    <n v="33"/>
    <n v="0"/>
    <n v="10.36"/>
    <x v="0"/>
    <d v="2011-12-03T00:00:00"/>
    <d v="2011-12-06T00:00:00"/>
    <n v="8"/>
    <x v="0"/>
    <n v="3"/>
    <x v="1"/>
    <n v="1.8580000000000001"/>
    <x v="3"/>
    <n v="49"/>
    <n v="0.31393939393939391"/>
    <n v="1"/>
    <x v="0"/>
    <m/>
    <m/>
    <m/>
    <m/>
  </r>
  <r>
    <n v="1911"/>
    <s v="RF-193453"/>
    <s v="Randy Ferguson"/>
    <x v="2"/>
    <x v="3"/>
    <s v="Cuba"/>
    <s v="Granma"/>
    <s v="Bayamo"/>
    <s v="LATAM"/>
    <s v="MX-2011-131240"/>
    <x v="414"/>
    <s v="High"/>
    <s v="OFF-AR-10003680"/>
    <x v="730"/>
    <x v="0"/>
    <s v="Art"/>
    <x v="2"/>
    <n v="10.039999999999999"/>
    <n v="19.5"/>
    <n v="39"/>
    <n v="0"/>
    <n v="18.920000000000002"/>
    <x v="0"/>
    <d v="2011-12-03T00:00:00"/>
    <d v="2011-12-03T00:00:00"/>
    <n v="5"/>
    <x v="1"/>
    <n v="0"/>
    <x v="1"/>
    <n v="2.0310000000000001"/>
    <x v="3"/>
    <n v="49"/>
    <n v="0.48512820512820515"/>
    <n v="0"/>
    <x v="2"/>
    <m/>
    <m/>
    <m/>
    <m/>
  </r>
  <r>
    <n v="1912"/>
    <s v="CW-119053"/>
    <s v="Carl Weiss"/>
    <x v="1"/>
    <x v="0"/>
    <s v="Mexico"/>
    <s v="Guanajuato"/>
    <s v="Irapuato"/>
    <s v="LATAM"/>
    <s v="MX-2014-166660"/>
    <x v="631"/>
    <s v="Medium"/>
    <s v="OFF-SU-10004794"/>
    <x v="1135"/>
    <x v="0"/>
    <s v="Supplies"/>
    <x v="4"/>
    <n v="24.72"/>
    <n v="32"/>
    <n v="32"/>
    <n v="0"/>
    <n v="7.28"/>
    <x v="3"/>
    <d v="2014-01-06T00:00:00"/>
    <d v="2014-01-06T00:00:00"/>
    <n v="0"/>
    <x v="1"/>
    <n v="0"/>
    <x v="1"/>
    <n v="5.4359999999999999"/>
    <x v="0"/>
    <n v="2"/>
    <n v="0.22750000000000001"/>
    <n v="0"/>
    <x v="2"/>
    <m/>
    <m/>
    <m/>
    <m/>
  </r>
  <r>
    <n v="1913"/>
    <s v="SN-205603"/>
    <s v="Skye Norling"/>
    <x v="1"/>
    <x v="3"/>
    <s v="Cuba"/>
    <s v="Las Tunas"/>
    <s v="Puerto Padre"/>
    <s v="LATAM"/>
    <s v="MX-2013-120985"/>
    <x v="66"/>
    <s v="Medium"/>
    <s v="OFF-AP-10004515"/>
    <x v="1136"/>
    <x v="0"/>
    <s v="Appliances"/>
    <x v="6"/>
    <n v="16.78444444444445"/>
    <n v="28.44444444444445"/>
    <n v="256.00000000000006"/>
    <n v="0"/>
    <n v="104.94"/>
    <x v="0"/>
    <d v="2013-11-19T00:00:00"/>
    <d v="2013-11-19T00:00:00"/>
    <n v="5"/>
    <x v="1"/>
    <n v="0"/>
    <x v="0"/>
    <n v="14.206"/>
    <x v="2"/>
    <n v="46"/>
    <n v="0.40992187499999988"/>
    <n v="0"/>
    <x v="2"/>
    <m/>
    <m/>
    <m/>
    <m/>
  </r>
  <r>
    <n v="1914"/>
    <s v="MR-175453"/>
    <s v="Mathew Reese"/>
    <x v="1"/>
    <x v="2"/>
    <s v="El Salvador"/>
    <s v="San Salvador"/>
    <s v="Ilopango"/>
    <s v="LATAM"/>
    <s v="MX-2014-156111"/>
    <x v="523"/>
    <s v="Medium"/>
    <s v="FUR-CH-10001607"/>
    <x v="1137"/>
    <x v="1"/>
    <s v="Chairs"/>
    <x v="9"/>
    <n v="70.046666666666667"/>
    <n v="111.16666666666666"/>
    <n v="667"/>
    <n v="0"/>
    <n v="246.72"/>
    <x v="0"/>
    <d v="2014-06-19T00:00:00"/>
    <d v="2014-06-21T00:00:00"/>
    <n v="7"/>
    <x v="0"/>
    <n v="2"/>
    <x v="5"/>
    <n v="67.760999999999996"/>
    <x v="0"/>
    <n v="24"/>
    <n v="0.36989505247376314"/>
    <n v="1"/>
    <x v="3"/>
    <m/>
    <m/>
    <m/>
    <m/>
  </r>
  <r>
    <n v="1915"/>
    <s v="TH-211003"/>
    <s v="Thea Hendricks"/>
    <x v="0"/>
    <x v="3"/>
    <s v="Dominican Republic"/>
    <s v="San Cristobal"/>
    <s v="Bajos de Haina"/>
    <s v="LATAM"/>
    <s v="MX-2012-104528"/>
    <x v="504"/>
    <s v="Medium"/>
    <s v="OFF-SU-10002169"/>
    <x v="983"/>
    <x v="0"/>
    <s v="Supplies"/>
    <x v="4"/>
    <n v="11.284800000000001"/>
    <n v="17.975999999999999"/>
    <n v="14.380800000000001"/>
    <n v="0.2"/>
    <n v="3.0960000000000001"/>
    <x v="0"/>
    <d v="2012-12-23T00:00:00"/>
    <d v="2012-12-23T00:00:00"/>
    <n v="5"/>
    <x v="1"/>
    <n v="0"/>
    <x v="3"/>
    <n v="1.74"/>
    <x v="1"/>
    <n v="51"/>
    <n v="0.21528704939919893"/>
    <n v="0"/>
    <x v="2"/>
    <m/>
    <m/>
    <m/>
    <m/>
  </r>
  <r>
    <n v="1916"/>
    <s v="JP-154603"/>
    <s v="Jennifer Patt"/>
    <x v="2"/>
    <x v="0"/>
    <s v="Mexico"/>
    <s v="Quintana Roo"/>
    <s v="Cancun"/>
    <s v="LATAM"/>
    <s v="MX-2013-128440"/>
    <x v="632"/>
    <s v="Low"/>
    <s v="OFF-LA-10003271"/>
    <x v="209"/>
    <x v="0"/>
    <s v="Labels"/>
    <x v="13"/>
    <n v="5.876666666666666"/>
    <n v="5.9166666666666661"/>
    <n v="71"/>
    <n v="0"/>
    <n v="0.48"/>
    <x v="0"/>
    <d v="2013-12-03T00:00:00"/>
    <d v="2013-12-05T00:00:00"/>
    <n v="7"/>
    <x v="0"/>
    <n v="2"/>
    <x v="0"/>
    <n v="11.423999999999999"/>
    <x v="2"/>
    <n v="48"/>
    <n v="6.7605633802816896E-3"/>
    <n v="1"/>
    <x v="3"/>
    <m/>
    <m/>
    <m/>
    <m/>
  </r>
  <r>
    <n v="1917"/>
    <s v="JP-154603"/>
    <s v="Jennifer Patt"/>
    <x v="2"/>
    <x v="0"/>
    <s v="Mexico"/>
    <s v="Quintana Roo"/>
    <s v="Cancun"/>
    <s v="LATAM"/>
    <s v="MX-2013-128440"/>
    <x v="632"/>
    <s v="Low"/>
    <s v="OFF-LA-10003503"/>
    <x v="834"/>
    <x v="0"/>
    <s v="Labels"/>
    <x v="0"/>
    <n v="4.4400000000000004"/>
    <n v="6"/>
    <n v="18"/>
    <n v="0"/>
    <n v="4.68"/>
    <x v="0"/>
    <d v="2013-12-03T00:00:00"/>
    <d v="2013-12-06T00:00:00"/>
    <n v="8"/>
    <x v="0"/>
    <n v="3"/>
    <x v="0"/>
    <n v="1.7430000000000001"/>
    <x v="2"/>
    <n v="48"/>
    <n v="0.26"/>
    <n v="1"/>
    <x v="0"/>
    <m/>
    <m/>
    <m/>
    <m/>
  </r>
  <r>
    <n v="1918"/>
    <s v="JP-154603"/>
    <s v="Jennifer Patt"/>
    <x v="2"/>
    <x v="0"/>
    <s v="Mexico"/>
    <s v="Quintana Roo"/>
    <s v="Cancun"/>
    <s v="LATAM"/>
    <s v="MX-2013-128440"/>
    <x v="632"/>
    <s v="Low"/>
    <s v="FUR-BO-10000636"/>
    <x v="1138"/>
    <x v="1"/>
    <s v="Bookcases"/>
    <x v="7"/>
    <n v="61.641600000000018"/>
    <n v="106.59200000000001"/>
    <n v="426.36800000000005"/>
    <n v="0.2"/>
    <n v="118.16"/>
    <x v="0"/>
    <d v="2013-12-03T00:00:00"/>
    <d v="2013-12-03T00:00:00"/>
    <n v="5"/>
    <x v="1"/>
    <n v="0"/>
    <x v="0"/>
    <n v="60.759"/>
    <x v="2"/>
    <n v="48"/>
    <n v="0.27713149204443105"/>
    <n v="0"/>
    <x v="2"/>
    <m/>
    <m/>
    <m/>
    <m/>
  </r>
  <r>
    <n v="1919"/>
    <s v="JP-154603"/>
    <s v="Jennifer Patt"/>
    <x v="2"/>
    <x v="0"/>
    <s v="Mexico"/>
    <s v="Quintana Roo"/>
    <s v="Cancun"/>
    <s v="LATAM"/>
    <s v="MX-2013-128440"/>
    <x v="632"/>
    <s v="Low"/>
    <s v="TEC-CO-10000222"/>
    <x v="1139"/>
    <x v="2"/>
    <s v="Copiers"/>
    <x v="5"/>
    <n v="79.302030582857142"/>
    <n v="113.3019144116805"/>
    <n v="791.52717408000001"/>
    <n v="2E-3"/>
    <n v="236.41296"/>
    <x v="0"/>
    <d v="2013-12-03T00:00:00"/>
    <d v="2013-12-03T00:00:00"/>
    <n v="5"/>
    <x v="1"/>
    <n v="0"/>
    <x v="0"/>
    <n v="172.69300000000001"/>
    <x v="2"/>
    <n v="48"/>
    <n v="0.29867952452142299"/>
    <n v="0"/>
    <x v="2"/>
    <m/>
    <m/>
    <m/>
    <m/>
  </r>
  <r>
    <n v="1920"/>
    <s v="TP-214153"/>
    <s v="Tom Prescott"/>
    <x v="0"/>
    <x v="0"/>
    <s v="Mexico"/>
    <s v="Jalisco"/>
    <s v="Guadalajara"/>
    <s v="LATAM"/>
    <s v="MX-2012-105424"/>
    <x v="347"/>
    <s v="Medium"/>
    <s v="FUR-CH-10001343"/>
    <x v="1058"/>
    <x v="1"/>
    <s v="Chairs"/>
    <x v="1"/>
    <n v="73.052399999999992"/>
    <n v="109.75049999999999"/>
    <n v="702.40319999999997"/>
    <n v="0.2"/>
    <n v="117.98399999999999"/>
    <x v="0"/>
    <d v="2012-11-24T00:00:00"/>
    <d v="2012-11-25T00:00:00"/>
    <n v="6"/>
    <x v="0"/>
    <n v="1"/>
    <x v="1"/>
    <n v="67.968999999999994"/>
    <x v="1"/>
    <n v="47"/>
    <n v="0.16797189990022823"/>
    <n v="1"/>
    <x v="1"/>
    <m/>
    <m/>
    <m/>
    <m/>
  </r>
  <r>
    <n v="1921"/>
    <s v="TP-214153"/>
    <s v="Tom Prescott"/>
    <x v="0"/>
    <x v="0"/>
    <s v="Mexico"/>
    <s v="Jalisco"/>
    <s v="Guadalajara"/>
    <s v="LATAM"/>
    <s v="MX-2012-105424"/>
    <x v="347"/>
    <s v="Medium"/>
    <s v="FUR-FU-10001583"/>
    <x v="66"/>
    <x v="1"/>
    <s v="Furnishings"/>
    <x v="0"/>
    <n v="5.9082666666666634"/>
    <n v="11.94044444444444"/>
    <n v="21.492799999999992"/>
    <n v="0.4"/>
    <n v="3.7679999999999998"/>
    <x v="0"/>
    <d v="2012-11-24T00:00:00"/>
    <d v="2012-11-24T00:00:00"/>
    <n v="5"/>
    <x v="1"/>
    <n v="0"/>
    <x v="1"/>
    <n v="1.6870000000000001"/>
    <x v="1"/>
    <n v="47"/>
    <n v="0.17531452393359642"/>
    <n v="0"/>
    <x v="2"/>
    <m/>
    <m/>
    <m/>
    <m/>
  </r>
  <r>
    <n v="1922"/>
    <s v="BS-113653"/>
    <s v="Bill Shonely"/>
    <x v="2"/>
    <x v="1"/>
    <s v="Venezuela"/>
    <s v="Miranda"/>
    <s v="Charallave"/>
    <s v="LATAM"/>
    <s v="MX-2014-143588"/>
    <x v="100"/>
    <s v="Medium"/>
    <s v="FUR-BO-10003688"/>
    <x v="231"/>
    <x v="1"/>
    <s v="Bookcases"/>
    <x v="4"/>
    <n v="47.659200000000006"/>
    <n v="82.218666666666678"/>
    <n v="49.331200000000003"/>
    <n v="0.4"/>
    <n v="1.6719999999999999"/>
    <x v="0"/>
    <d v="2014-12-07T00:00:00"/>
    <d v="2014-12-07T00:00:00"/>
    <n v="5"/>
    <x v="1"/>
    <n v="0"/>
    <x v="3"/>
    <n v="2.08"/>
    <x v="0"/>
    <n v="49"/>
    <n v="3.3893357550596782E-2"/>
    <n v="0"/>
    <x v="2"/>
    <m/>
    <m/>
    <m/>
    <m/>
  </r>
  <r>
    <n v="1923"/>
    <s v="EG-139003"/>
    <s v="Emily Grady"/>
    <x v="0"/>
    <x v="1"/>
    <s v="Venezuela"/>
    <s v="Carabobo"/>
    <s v="Valencia"/>
    <s v="LATAM"/>
    <s v="US-2012-139801"/>
    <x v="633"/>
    <s v="Medium"/>
    <s v="TEC-AC-10000957"/>
    <x v="268"/>
    <x v="2"/>
    <s v="Accessories"/>
    <x v="7"/>
    <n v="53.955200000000005"/>
    <n v="74.978666666666669"/>
    <n v="224.93599999999998"/>
    <n v="0.4"/>
    <n v="-44.84"/>
    <x v="2"/>
    <d v="2012-11-13T00:00:00"/>
    <d v="2012-11-13T00:00:00"/>
    <n v="2"/>
    <x v="1"/>
    <n v="0"/>
    <x v="6"/>
    <n v="24.847000000000001"/>
    <x v="1"/>
    <n v="46"/>
    <n v="-0.19934559163495397"/>
    <n v="0"/>
    <x v="2"/>
    <m/>
    <m/>
    <m/>
    <m/>
  </r>
  <r>
    <n v="1924"/>
    <s v="EG-139003"/>
    <s v="Emily Grady"/>
    <x v="0"/>
    <x v="1"/>
    <s v="Venezuela"/>
    <s v="Carabobo"/>
    <s v="Valencia"/>
    <s v="LATAM"/>
    <s v="US-2012-139801"/>
    <x v="633"/>
    <s v="Medium"/>
    <s v="OFF-AP-10001285"/>
    <x v="1140"/>
    <x v="0"/>
    <s v="Appliances"/>
    <x v="0"/>
    <n v="285.67493333333329"/>
    <n v="392.3848888888889"/>
    <n v="706.29280000000006"/>
    <n v="0.4"/>
    <n v="-150.732"/>
    <x v="2"/>
    <d v="2012-11-13T00:00:00"/>
    <d v="2012-11-16T00:00:00"/>
    <n v="5"/>
    <x v="0"/>
    <n v="3"/>
    <x v="6"/>
    <n v="93.933999999999997"/>
    <x v="1"/>
    <n v="46"/>
    <n v="-0.21341290750804764"/>
    <n v="1"/>
    <x v="0"/>
    <m/>
    <m/>
    <m/>
    <m/>
  </r>
  <r>
    <n v="1925"/>
    <s v="AR-105103"/>
    <s v="Andrew Roberts"/>
    <x v="0"/>
    <x v="2"/>
    <s v="Nicaragua"/>
    <s v="Managua"/>
    <s v="Tipitapa"/>
    <s v="LATAM"/>
    <s v="MX-2013-145240"/>
    <x v="634"/>
    <s v="High"/>
    <s v="OFF-FA-10004410"/>
    <x v="269"/>
    <x v="0"/>
    <s v="Fasteners"/>
    <x v="9"/>
    <n v="5.96"/>
    <n v="7"/>
    <n v="42"/>
    <n v="0"/>
    <n v="6.24"/>
    <x v="1"/>
    <d v="2013-06-25T00:00:00"/>
    <d v="2013-06-27T00:00:00"/>
    <n v="5"/>
    <x v="0"/>
    <n v="2"/>
    <x v="5"/>
    <n v="7.6360000000000001"/>
    <x v="2"/>
    <n v="25"/>
    <n v="0.14857142857142858"/>
    <n v="1"/>
    <x v="3"/>
    <m/>
    <m/>
    <m/>
    <m/>
  </r>
  <r>
    <n v="1926"/>
    <s v="CG-125203"/>
    <s v="Claire Gute"/>
    <x v="0"/>
    <x v="3"/>
    <s v="Cuba"/>
    <s v="Guantanamo"/>
    <s v="Guantanamo"/>
    <s v="LATAM"/>
    <s v="MX-2014-167724"/>
    <x v="379"/>
    <s v="High"/>
    <s v="OFF-AR-10001495"/>
    <x v="1141"/>
    <x v="0"/>
    <s v="Art"/>
    <x v="5"/>
    <n v="26.268571428571427"/>
    <n v="32.428571428571431"/>
    <n v="227"/>
    <n v="0"/>
    <n v="43.12"/>
    <x v="2"/>
    <d v="2014-09-24T00:00:00"/>
    <d v="2014-09-24T00:00:00"/>
    <n v="2"/>
    <x v="1"/>
    <n v="0"/>
    <x v="1"/>
    <n v="51.694000000000003"/>
    <x v="0"/>
    <n v="39"/>
    <n v="0.18995594713656386"/>
    <n v="0"/>
    <x v="2"/>
    <m/>
    <m/>
    <m/>
    <m/>
  </r>
  <r>
    <n v="1927"/>
    <s v="CG-125203"/>
    <s v="Claire Gute"/>
    <x v="0"/>
    <x v="3"/>
    <s v="Cuba"/>
    <s v="Guantanamo"/>
    <s v="Guantanamo"/>
    <s v="LATAM"/>
    <s v="MX-2014-167724"/>
    <x v="379"/>
    <s v="High"/>
    <s v="OFF-PA-10001385"/>
    <x v="89"/>
    <x v="0"/>
    <s v="Paper"/>
    <x v="0"/>
    <n v="8.6066666666666674"/>
    <n v="11.666666666666668"/>
    <n v="35"/>
    <n v="0"/>
    <n v="9.18"/>
    <x v="2"/>
    <d v="2014-09-24T00:00:00"/>
    <d v="2014-09-25T00:00:00"/>
    <n v="3"/>
    <x v="0"/>
    <n v="1"/>
    <x v="1"/>
    <n v="7.22"/>
    <x v="0"/>
    <n v="39"/>
    <n v="0.26228571428571429"/>
    <n v="1"/>
    <x v="1"/>
    <m/>
    <m/>
    <m/>
    <m/>
  </r>
  <r>
    <n v="1928"/>
    <s v="CG-125203"/>
    <s v="Claire Gute"/>
    <x v="0"/>
    <x v="3"/>
    <s v="Cuba"/>
    <s v="Guantanamo"/>
    <s v="Guantanamo"/>
    <s v="LATAM"/>
    <s v="MX-2014-167724"/>
    <x v="379"/>
    <s v="High"/>
    <s v="TEC-PH-10002183"/>
    <x v="1142"/>
    <x v="2"/>
    <s v="Phones"/>
    <x v="0"/>
    <n v="83.533333333333331"/>
    <n v="111.33333333333333"/>
    <n v="334"/>
    <n v="0"/>
    <n v="83.4"/>
    <x v="2"/>
    <d v="2014-09-24T00:00:00"/>
    <d v="2014-09-24T00:00:00"/>
    <n v="2"/>
    <x v="1"/>
    <n v="0"/>
    <x v="1"/>
    <n v="97.456000000000003"/>
    <x v="0"/>
    <n v="39"/>
    <n v="0.24970059880239523"/>
    <n v="0"/>
    <x v="2"/>
    <m/>
    <m/>
    <m/>
    <m/>
  </r>
  <r>
    <n v="1929"/>
    <s v="MH-172903"/>
    <s v="Marc Harrigan"/>
    <x v="1"/>
    <x v="2"/>
    <s v="Guatemala"/>
    <s v="Huehuetenango"/>
    <s v="Huehuetenango"/>
    <s v="LATAM"/>
    <s v="MX-2011-143168"/>
    <x v="635"/>
    <s v="Medium"/>
    <s v="TEC-PH-10000577"/>
    <x v="704"/>
    <x v="2"/>
    <s v="Phones"/>
    <x v="9"/>
    <n v="36.486666666666672"/>
    <n v="50.666666666666671"/>
    <n v="304"/>
    <n v="0"/>
    <n v="85.08"/>
    <x v="1"/>
    <d v="2011-12-22T00:00:00"/>
    <d v="2011-12-22T00:00:00"/>
    <n v="3"/>
    <x v="1"/>
    <n v="0"/>
    <x v="1"/>
    <n v="19.196000000000002"/>
    <x v="3"/>
    <n v="52"/>
    <n v="0.2798684210526316"/>
    <n v="0"/>
    <x v="2"/>
    <m/>
    <m/>
    <m/>
    <m/>
  </r>
  <r>
    <n v="1930"/>
    <s v="MH-172903"/>
    <s v="Marc Harrigan"/>
    <x v="1"/>
    <x v="2"/>
    <s v="Guatemala"/>
    <s v="Huehuetenango"/>
    <s v="Huehuetenango"/>
    <s v="LATAM"/>
    <s v="MX-2011-143168"/>
    <x v="635"/>
    <s v="Medium"/>
    <s v="OFF-LA-10002295"/>
    <x v="859"/>
    <x v="0"/>
    <s v="Labels"/>
    <x v="3"/>
    <n v="3.95"/>
    <n v="7.25"/>
    <n v="29"/>
    <n v="0"/>
    <n v="13.2"/>
    <x v="1"/>
    <d v="2011-12-22T00:00:00"/>
    <d v="2011-12-22T00:00:00"/>
    <n v="3"/>
    <x v="1"/>
    <n v="0"/>
    <x v="1"/>
    <n v="3.03"/>
    <x v="3"/>
    <n v="52"/>
    <n v="0.45517241379310341"/>
    <n v="0"/>
    <x v="2"/>
    <m/>
    <m/>
    <m/>
    <m/>
  </r>
  <r>
    <n v="1931"/>
    <s v="MH-172903"/>
    <s v="Marc Harrigan"/>
    <x v="1"/>
    <x v="2"/>
    <s v="Guatemala"/>
    <s v="Huehuetenango"/>
    <s v="Huehuetenango"/>
    <s v="LATAM"/>
    <s v="MX-2011-143168"/>
    <x v="635"/>
    <s v="Medium"/>
    <s v="OFF-PA-10000947"/>
    <x v="1143"/>
    <x v="0"/>
    <s v="Paper"/>
    <x v="12"/>
    <n v="8.6138461538461542"/>
    <n v="9.1538461538461533"/>
    <n v="119"/>
    <n v="0"/>
    <n v="7.02"/>
    <x v="1"/>
    <d v="2011-12-22T00:00:00"/>
    <d v="2011-12-22T00:00:00"/>
    <n v="3"/>
    <x v="1"/>
    <n v="0"/>
    <x v="1"/>
    <n v="15.974"/>
    <x v="3"/>
    <n v="52"/>
    <n v="5.8991596638655455E-2"/>
    <n v="0"/>
    <x v="2"/>
    <m/>
    <m/>
    <m/>
    <m/>
  </r>
  <r>
    <n v="1932"/>
    <s v="MH-172903"/>
    <s v="Marc Harrigan"/>
    <x v="1"/>
    <x v="2"/>
    <s v="Guatemala"/>
    <s v="Huehuetenango"/>
    <s v="Huehuetenango"/>
    <s v="LATAM"/>
    <s v="MX-2011-143168"/>
    <x v="635"/>
    <s v="Medium"/>
    <s v="TEC-CO-10001933"/>
    <x v="330"/>
    <x v="2"/>
    <s v="Copiers"/>
    <x v="2"/>
    <n v="163.06679503999999"/>
    <n v="198.8269288977956"/>
    <n v="396.85855007999999"/>
    <n v="2E-3"/>
    <n v="70.724959999999996"/>
    <x v="1"/>
    <d v="2011-12-22T00:00:00"/>
    <d v="2011-12-22T00:00:00"/>
    <n v="3"/>
    <x v="1"/>
    <n v="0"/>
    <x v="1"/>
    <n v="19.896999999999998"/>
    <x v="3"/>
    <n v="52"/>
    <n v="0.17821201026346298"/>
    <n v="0"/>
    <x v="2"/>
    <m/>
    <m/>
    <m/>
    <m/>
  </r>
  <r>
    <n v="1933"/>
    <s v="MO-175003"/>
    <s v="Mary O'Rourke"/>
    <x v="0"/>
    <x v="1"/>
    <s v="Bolivia"/>
    <s v="Chuquisaca"/>
    <s v="Sucre"/>
    <s v="LATAM"/>
    <s v="MX-2011-105186"/>
    <x v="636"/>
    <s v="High"/>
    <s v="FUR-BO-10000269"/>
    <x v="782"/>
    <x v="1"/>
    <s v="Bookcases"/>
    <x v="0"/>
    <n v="53.726666666666659"/>
    <n v="82.666666666666657"/>
    <n v="247.99999999999997"/>
    <n v="0"/>
    <n v="86.82"/>
    <x v="0"/>
    <d v="2011-11-15T00:00:00"/>
    <d v="2011-11-15T00:00:00"/>
    <n v="5"/>
    <x v="1"/>
    <n v="0"/>
    <x v="0"/>
    <n v="33.756999999999998"/>
    <x v="3"/>
    <n v="46"/>
    <n v="0.35008064516129034"/>
    <n v="0"/>
    <x v="2"/>
    <m/>
    <m/>
    <m/>
    <m/>
  </r>
  <r>
    <n v="1934"/>
    <s v="CC-121003"/>
    <s v="Chad Cunningham"/>
    <x v="1"/>
    <x v="0"/>
    <s v="Mexico"/>
    <s v="Sinaloa"/>
    <s v="Guasave"/>
    <s v="LATAM"/>
    <s v="MX-2012-165491"/>
    <x v="637"/>
    <s v="Medium"/>
    <s v="FUR-CH-10003109"/>
    <x v="217"/>
    <x v="1"/>
    <s v="Chairs"/>
    <x v="7"/>
    <n v="72.977600000000024"/>
    <n v="94.787000000000006"/>
    <n v="379.14800000000008"/>
    <n v="0.2"/>
    <n v="14.26"/>
    <x v="1"/>
    <d v="2012-02-07T00:00:00"/>
    <d v="2012-02-07T00:00:00"/>
    <n v="3"/>
    <x v="1"/>
    <n v="0"/>
    <x v="5"/>
    <n v="15.057"/>
    <x v="1"/>
    <n v="5"/>
    <n v="3.7610642809667985E-2"/>
    <n v="0"/>
    <x v="2"/>
    <m/>
    <m/>
    <m/>
    <m/>
  </r>
  <r>
    <n v="1935"/>
    <s v="CC-121003"/>
    <s v="Chad Cunningham"/>
    <x v="1"/>
    <x v="0"/>
    <s v="Mexico"/>
    <s v="Sinaloa"/>
    <s v="Guasave"/>
    <s v="LATAM"/>
    <s v="MX-2012-165491"/>
    <x v="637"/>
    <s v="Medium"/>
    <s v="TEC-CO-10003784"/>
    <x v="887"/>
    <x v="2"/>
    <s v="Copiers"/>
    <x v="0"/>
    <n v="133.95542650666675"/>
    <n v="199.9353772611891"/>
    <n v="598.60651952000012"/>
    <n v="2E-3"/>
    <n v="196.74024"/>
    <x v="1"/>
    <d v="2012-02-07T00:00:00"/>
    <d v="2012-02-10T00:00:00"/>
    <n v="6"/>
    <x v="0"/>
    <n v="3"/>
    <x v="5"/>
    <n v="75.251999999999995"/>
    <x v="1"/>
    <n v="5"/>
    <n v="0.32866371077575057"/>
    <n v="1"/>
    <x v="0"/>
    <m/>
    <m/>
    <m/>
    <m/>
  </r>
  <r>
    <n v="1936"/>
    <s v="KT-164653"/>
    <s v="Kean Takahito"/>
    <x v="0"/>
    <x v="1"/>
    <s v="Brazil"/>
    <s v="Pernambuco"/>
    <s v="Recife"/>
    <s v="LATAM"/>
    <s v="MX-2011-109239"/>
    <x v="638"/>
    <s v="High"/>
    <s v="TEC-PH-10001580"/>
    <x v="749"/>
    <x v="2"/>
    <s v="Phones"/>
    <x v="2"/>
    <n v="27.82"/>
    <n v="43.5"/>
    <n v="87"/>
    <n v="0"/>
    <n v="31.36"/>
    <x v="0"/>
    <d v="2011-06-22T00:00:00"/>
    <d v="2011-06-24T00:00:00"/>
    <n v="7"/>
    <x v="0"/>
    <n v="2"/>
    <x v="2"/>
    <n v="4.8330000000000002"/>
    <x v="3"/>
    <n v="25"/>
    <n v="0.36045977011494251"/>
    <n v="1"/>
    <x v="3"/>
    <m/>
    <m/>
    <m/>
    <m/>
  </r>
  <r>
    <n v="1937"/>
    <s v="KT-164653"/>
    <s v="Kean Takahito"/>
    <x v="0"/>
    <x v="1"/>
    <s v="Brazil"/>
    <s v="Pernambuco"/>
    <s v="Recife"/>
    <s v="LATAM"/>
    <s v="MX-2011-109239"/>
    <x v="638"/>
    <s v="High"/>
    <s v="TEC-MA-10004249"/>
    <x v="1144"/>
    <x v="2"/>
    <s v="Machines"/>
    <x v="0"/>
    <n v="28.22"/>
    <n v="31"/>
    <n v="93"/>
    <n v="0"/>
    <n v="8.34"/>
    <x v="0"/>
    <d v="2011-06-22T00:00:00"/>
    <d v="2011-06-22T00:00:00"/>
    <n v="5"/>
    <x v="1"/>
    <n v="0"/>
    <x v="2"/>
    <n v="9.2460000000000004"/>
    <x v="3"/>
    <n v="25"/>
    <n v="8.9677419354838708E-2"/>
    <n v="0"/>
    <x v="2"/>
    <m/>
    <m/>
    <m/>
    <m/>
  </r>
  <r>
    <n v="1938"/>
    <s v="KT-164653"/>
    <s v="Kean Takahito"/>
    <x v="0"/>
    <x v="1"/>
    <s v="Brazil"/>
    <s v="Pernambuco"/>
    <s v="Recife"/>
    <s v="LATAM"/>
    <s v="MX-2011-109239"/>
    <x v="638"/>
    <s v="High"/>
    <s v="FUR-BO-10002008"/>
    <x v="1145"/>
    <x v="1"/>
    <s v="Bookcases"/>
    <x v="2"/>
    <n v="68.08"/>
    <n v="82"/>
    <n v="164"/>
    <n v="0"/>
    <n v="27.84"/>
    <x v="0"/>
    <d v="2011-06-22T00:00:00"/>
    <d v="2011-06-22T00:00:00"/>
    <n v="5"/>
    <x v="1"/>
    <n v="0"/>
    <x v="2"/>
    <n v="21.324999999999999"/>
    <x v="3"/>
    <n v="25"/>
    <n v="0.16975609756097562"/>
    <n v="0"/>
    <x v="2"/>
    <m/>
    <m/>
    <m/>
    <m/>
  </r>
  <r>
    <n v="1939"/>
    <s v="RL-196153"/>
    <s v="Rob Lucas"/>
    <x v="0"/>
    <x v="2"/>
    <s v="El Salvador"/>
    <s v="San Salvador"/>
    <s v="Apopa"/>
    <s v="LATAM"/>
    <s v="MX-2011-116246"/>
    <x v="115"/>
    <s v="Medium"/>
    <s v="OFF-AR-10001813"/>
    <x v="1146"/>
    <x v="0"/>
    <s v="Art"/>
    <x v="0"/>
    <n v="9.8866666666666667"/>
    <n v="15.666666666666668"/>
    <n v="47"/>
    <n v="0"/>
    <n v="17.34"/>
    <x v="1"/>
    <d v="2011-03-01T00:00:00"/>
    <d v="2011-03-01T00:00:00"/>
    <n v="3"/>
    <x v="1"/>
    <n v="0"/>
    <x v="5"/>
    <n v="3.8940000000000001"/>
    <x v="3"/>
    <n v="9"/>
    <n v="0.36893617021276598"/>
    <n v="0"/>
    <x v="2"/>
    <m/>
    <m/>
    <m/>
    <m/>
  </r>
  <r>
    <n v="1940"/>
    <s v="RL-196153"/>
    <s v="Rob Lucas"/>
    <x v="0"/>
    <x v="2"/>
    <s v="El Salvador"/>
    <s v="San Salvador"/>
    <s v="Apopa"/>
    <s v="LATAM"/>
    <s v="MX-2011-116246"/>
    <x v="115"/>
    <s v="Medium"/>
    <s v="OFF-ST-10000645"/>
    <x v="195"/>
    <x v="0"/>
    <s v="Storage"/>
    <x v="0"/>
    <n v="85.773333333333326"/>
    <n v="89.333333333333329"/>
    <n v="268"/>
    <n v="0"/>
    <n v="10.68"/>
    <x v="1"/>
    <d v="2011-03-01T00:00:00"/>
    <d v="2011-03-01T00:00:00"/>
    <n v="3"/>
    <x v="1"/>
    <n v="0"/>
    <x v="5"/>
    <n v="33.298999999999999"/>
    <x v="3"/>
    <n v="9"/>
    <n v="3.9850746268656714E-2"/>
    <n v="0"/>
    <x v="2"/>
    <m/>
    <m/>
    <m/>
    <m/>
  </r>
  <r>
    <n v="1941"/>
    <s v="RL-196153"/>
    <s v="Rob Lucas"/>
    <x v="0"/>
    <x v="2"/>
    <s v="El Salvador"/>
    <s v="San Salvador"/>
    <s v="Apopa"/>
    <s v="LATAM"/>
    <s v="MX-2011-116246"/>
    <x v="115"/>
    <s v="Medium"/>
    <s v="OFF-SU-10003371"/>
    <x v="465"/>
    <x v="0"/>
    <s v="Supplies"/>
    <x v="2"/>
    <n v="29"/>
    <n v="29"/>
    <n v="58"/>
    <n v="0"/>
    <n v="0"/>
    <x v="1"/>
    <d v="2011-03-01T00:00:00"/>
    <d v="2011-03-01T00:00:00"/>
    <n v="3"/>
    <x v="1"/>
    <n v="0"/>
    <x v="5"/>
    <n v="8.2029999999999994"/>
    <x v="3"/>
    <n v="9"/>
    <n v="0"/>
    <n v="0"/>
    <x v="2"/>
    <m/>
    <m/>
    <m/>
    <m/>
  </r>
  <r>
    <n v="1942"/>
    <s v="FW-143953"/>
    <s v="Fred Wasserman"/>
    <x v="2"/>
    <x v="1"/>
    <s v="Brazil"/>
    <s v="Sao Paulo"/>
    <s v="Sao Paulo"/>
    <s v="LATAM"/>
    <s v="MX-2014-158876"/>
    <x v="80"/>
    <s v="Medium"/>
    <s v="OFF-LA-10001028"/>
    <x v="1054"/>
    <x v="0"/>
    <s v="Labels"/>
    <x v="7"/>
    <n v="5"/>
    <n v="7.2"/>
    <n v="36"/>
    <n v="0"/>
    <n v="11"/>
    <x v="0"/>
    <d v="2014-07-29T00:00:00"/>
    <d v="2014-07-31T00:00:00"/>
    <n v="7"/>
    <x v="0"/>
    <n v="2"/>
    <x v="0"/>
    <n v="2.214"/>
    <x v="0"/>
    <n v="30"/>
    <n v="0.30555555555555558"/>
    <n v="1"/>
    <x v="3"/>
    <m/>
    <m/>
    <m/>
    <m/>
  </r>
  <r>
    <n v="1943"/>
    <s v="FW-143953"/>
    <s v="Fred Wasserman"/>
    <x v="2"/>
    <x v="1"/>
    <s v="Brazil"/>
    <s v="Sao Paulo"/>
    <s v="Sao Paulo"/>
    <s v="LATAM"/>
    <s v="MX-2014-158876"/>
    <x v="80"/>
    <s v="Medium"/>
    <s v="OFF-AP-10002822"/>
    <x v="1147"/>
    <x v="0"/>
    <s v="Appliances"/>
    <x v="0"/>
    <n v="32.56"/>
    <n v="57"/>
    <n v="171"/>
    <n v="0"/>
    <n v="73.319999999999993"/>
    <x v="0"/>
    <d v="2014-07-29T00:00:00"/>
    <d v="2014-07-29T00:00:00"/>
    <n v="5"/>
    <x v="1"/>
    <n v="0"/>
    <x v="0"/>
    <n v="11.074999999999999"/>
    <x v="0"/>
    <n v="30"/>
    <n v="0.42877192982456136"/>
    <n v="0"/>
    <x v="2"/>
    <m/>
    <m/>
    <m/>
    <m/>
  </r>
  <r>
    <n v="1944"/>
    <s v="EB-138403"/>
    <s v="Ellis Ballard"/>
    <x v="2"/>
    <x v="0"/>
    <s v="Mexico"/>
    <s v="Puebla"/>
    <s v="Puebla"/>
    <s v="LATAM"/>
    <s v="MX-2013-129910"/>
    <x v="639"/>
    <s v="Medium"/>
    <s v="TEC-CO-10004521"/>
    <x v="571"/>
    <x v="2"/>
    <s v="Copiers"/>
    <x v="2"/>
    <n v="46.153171440000001"/>
    <n v="82.592636713426856"/>
    <n v="164.85490288"/>
    <n v="2E-3"/>
    <n v="72.548559999999995"/>
    <x v="0"/>
    <d v="2013-03-14T00:00:00"/>
    <d v="2013-03-14T00:00:00"/>
    <n v="5"/>
    <x v="1"/>
    <n v="0"/>
    <x v="5"/>
    <n v="7.5030000000000001"/>
    <x v="2"/>
    <n v="10"/>
    <n v="0.4400752342367944"/>
    <n v="0"/>
    <x v="2"/>
    <m/>
    <m/>
    <m/>
    <m/>
  </r>
  <r>
    <n v="1945"/>
    <s v="Co-126403"/>
    <s v="Corey-Lock"/>
    <x v="0"/>
    <x v="0"/>
    <s v="Mexico"/>
    <s v="Guanajuato"/>
    <s v="Leon"/>
    <s v="LATAM"/>
    <s v="US-2014-137988"/>
    <x v="31"/>
    <s v="Medium"/>
    <s v="FUR-CH-10004920"/>
    <x v="325"/>
    <x v="1"/>
    <s v="Chairs"/>
    <x v="2"/>
    <n v="38.691200000000002"/>
    <n v="44.518999999999998"/>
    <n v="71.230400000000003"/>
    <n v="0.2"/>
    <n v="-6.1520000000000001"/>
    <x v="0"/>
    <d v="2014-03-19T00:00:00"/>
    <d v="2014-03-19T00:00:00"/>
    <n v="5"/>
    <x v="1"/>
    <n v="0"/>
    <x v="2"/>
    <n v="4.3689999999999998"/>
    <x v="0"/>
    <n v="11"/>
    <n v="-8.636761832026775E-2"/>
    <n v="0"/>
    <x v="2"/>
    <m/>
    <m/>
    <m/>
    <m/>
  </r>
  <r>
    <n v="1946"/>
    <s v="EB-137503"/>
    <s v="Edward Becker"/>
    <x v="2"/>
    <x v="1"/>
    <s v="Brazil"/>
    <s v="Sao Paulo"/>
    <s v="Santo Andre"/>
    <s v="LATAM"/>
    <s v="MX-2014-147480"/>
    <x v="0"/>
    <s v="High"/>
    <s v="OFF-FA-10001237"/>
    <x v="610"/>
    <x v="0"/>
    <s v="Fasteners"/>
    <x v="2"/>
    <n v="5.4"/>
    <n v="9.5"/>
    <n v="19"/>
    <n v="0"/>
    <n v="8.1999999999999993"/>
    <x v="3"/>
    <d v="2014-10-02T00:00:00"/>
    <d v="2014-10-04T00:00:00"/>
    <n v="2"/>
    <x v="0"/>
    <n v="2"/>
    <x v="0"/>
    <n v="2.2599999999999998"/>
    <x v="0"/>
    <n v="40"/>
    <n v="0.43157894736842101"/>
    <n v="1"/>
    <x v="3"/>
    <m/>
    <m/>
    <m/>
    <m/>
  </r>
  <r>
    <n v="1947"/>
    <s v="EB-137503"/>
    <s v="Edward Becker"/>
    <x v="2"/>
    <x v="1"/>
    <s v="Brazil"/>
    <s v="Sao Paulo"/>
    <s v="Santo Andre"/>
    <s v="LATAM"/>
    <s v="MX-2014-147480"/>
    <x v="0"/>
    <s v="High"/>
    <s v="TEC-PH-10002774"/>
    <x v="1148"/>
    <x v="2"/>
    <s v="Phones"/>
    <x v="3"/>
    <n v="255.64"/>
    <n v="426"/>
    <n v="1704"/>
    <n v="0"/>
    <n v="681.44"/>
    <x v="3"/>
    <d v="2014-10-02T00:00:00"/>
    <d v="2014-10-02T00:00:00"/>
    <n v="0"/>
    <x v="1"/>
    <n v="0"/>
    <x v="0"/>
    <n v="131.04"/>
    <x v="0"/>
    <n v="40"/>
    <n v="0.39990610328638498"/>
    <n v="0"/>
    <x v="2"/>
    <m/>
    <m/>
    <m/>
    <m/>
  </r>
  <r>
    <n v="1948"/>
    <s v="EB-137503"/>
    <s v="Edward Becker"/>
    <x v="2"/>
    <x v="1"/>
    <s v="Brazil"/>
    <s v="Sao Paulo"/>
    <s v="Santo Andre"/>
    <s v="LATAM"/>
    <s v="MX-2014-147480"/>
    <x v="0"/>
    <s v="High"/>
    <s v="OFF-ST-10002233"/>
    <x v="722"/>
    <x v="0"/>
    <s v="Storage"/>
    <x v="0"/>
    <n v="20.373333333333328"/>
    <n v="32.333333333333329"/>
    <n v="96.999999999999986"/>
    <n v="0"/>
    <n v="35.880000000000003"/>
    <x v="3"/>
    <d v="2014-10-02T00:00:00"/>
    <d v="2014-10-02T00:00:00"/>
    <n v="0"/>
    <x v="1"/>
    <n v="0"/>
    <x v="0"/>
    <n v="13.507"/>
    <x v="0"/>
    <n v="40"/>
    <n v="0.36989690721649493"/>
    <n v="0"/>
    <x v="2"/>
    <m/>
    <m/>
    <m/>
    <m/>
  </r>
  <r>
    <n v="1949"/>
    <s v="EB-137503"/>
    <s v="Edward Becker"/>
    <x v="2"/>
    <x v="1"/>
    <s v="Brazil"/>
    <s v="Sao Paulo"/>
    <s v="Santo Andre"/>
    <s v="LATAM"/>
    <s v="MX-2014-147480"/>
    <x v="0"/>
    <s v="High"/>
    <s v="TEC-MA-10003471"/>
    <x v="504"/>
    <x v="2"/>
    <s v="Machines"/>
    <x v="3"/>
    <n v="33.370000000000005"/>
    <n v="49.75"/>
    <n v="199"/>
    <n v="0"/>
    <n v="65.52"/>
    <x v="3"/>
    <d v="2014-10-02T00:00:00"/>
    <d v="2014-10-02T00:00:00"/>
    <n v="0"/>
    <x v="1"/>
    <n v="0"/>
    <x v="0"/>
    <n v="71.495999999999995"/>
    <x v="0"/>
    <n v="40"/>
    <n v="0.32924623115577889"/>
    <n v="0"/>
    <x v="2"/>
    <m/>
    <m/>
    <m/>
    <m/>
  </r>
  <r>
    <n v="1950"/>
    <s v="LH-167503"/>
    <s v="Larry Hughes"/>
    <x v="0"/>
    <x v="0"/>
    <s v="Mexico"/>
    <s v="Jalisco"/>
    <s v="Zapopan"/>
    <s v="LATAM"/>
    <s v="MX-2013-150140"/>
    <x v="640"/>
    <s v="High"/>
    <s v="TEC-AC-10001728"/>
    <x v="1149"/>
    <x v="2"/>
    <s v="Accessories"/>
    <x v="5"/>
    <n v="19.228571428571428"/>
    <n v="27.428571428571431"/>
    <n v="192"/>
    <n v="0"/>
    <n v="57.4"/>
    <x v="0"/>
    <d v="2013-09-29T00:00:00"/>
    <d v="2013-09-29T00:00:00"/>
    <n v="5"/>
    <x v="1"/>
    <n v="0"/>
    <x v="3"/>
    <n v="21.460999999999999"/>
    <x v="2"/>
    <n v="39"/>
    <n v="0.29895833333333333"/>
    <n v="0"/>
    <x v="2"/>
    <m/>
    <m/>
    <m/>
    <m/>
  </r>
  <r>
    <n v="1951"/>
    <s v="LH-167503"/>
    <s v="Larry Hughes"/>
    <x v="0"/>
    <x v="0"/>
    <s v="Mexico"/>
    <s v="Jalisco"/>
    <s v="Zapopan"/>
    <s v="LATAM"/>
    <s v="MX-2013-150140"/>
    <x v="640"/>
    <s v="High"/>
    <s v="OFF-AR-10003336"/>
    <x v="1071"/>
    <x v="0"/>
    <s v="Art"/>
    <x v="7"/>
    <n v="11.68"/>
    <n v="18"/>
    <n v="90"/>
    <n v="0"/>
    <n v="31.6"/>
    <x v="0"/>
    <d v="2013-09-29T00:00:00"/>
    <d v="2013-10-02T00:00:00"/>
    <n v="8"/>
    <x v="0"/>
    <n v="3"/>
    <x v="3"/>
    <n v="13.084"/>
    <x v="2"/>
    <n v="39"/>
    <n v="0.35111111111111115"/>
    <n v="1"/>
    <x v="0"/>
    <m/>
    <m/>
    <m/>
    <m/>
  </r>
  <r>
    <n v="1952"/>
    <s v="LH-167503"/>
    <s v="Larry Hughes"/>
    <x v="0"/>
    <x v="0"/>
    <s v="Mexico"/>
    <s v="Jalisco"/>
    <s v="Zapopan"/>
    <s v="LATAM"/>
    <s v="MX-2013-150140"/>
    <x v="640"/>
    <s v="High"/>
    <s v="OFF-AR-10000543"/>
    <x v="1150"/>
    <x v="0"/>
    <s v="Art"/>
    <x v="4"/>
    <n v="18.8"/>
    <n v="20"/>
    <n v="20"/>
    <n v="0"/>
    <n v="1.2"/>
    <x v="0"/>
    <d v="2013-09-29T00:00:00"/>
    <d v="2013-09-29T00:00:00"/>
    <n v="5"/>
    <x v="1"/>
    <n v="0"/>
    <x v="3"/>
    <n v="1.5820000000000001"/>
    <x v="2"/>
    <n v="39"/>
    <n v="0.06"/>
    <n v="0"/>
    <x v="2"/>
    <m/>
    <m/>
    <m/>
    <m/>
  </r>
  <r>
    <n v="1953"/>
    <s v="LH-167503"/>
    <s v="Larry Hughes"/>
    <x v="0"/>
    <x v="0"/>
    <s v="Mexico"/>
    <s v="Jalisco"/>
    <s v="Zapopan"/>
    <s v="LATAM"/>
    <s v="MX-2013-150140"/>
    <x v="640"/>
    <s v="High"/>
    <s v="OFF-LA-10002673"/>
    <x v="496"/>
    <x v="0"/>
    <s v="Labels"/>
    <x v="7"/>
    <n v="2.44"/>
    <n v="4.5999999999999996"/>
    <n v="23"/>
    <n v="0"/>
    <n v="10.8"/>
    <x v="0"/>
    <d v="2013-09-29T00:00:00"/>
    <d v="2013-09-29T00:00:00"/>
    <n v="5"/>
    <x v="1"/>
    <n v="0"/>
    <x v="3"/>
    <n v="4.0170000000000003"/>
    <x v="2"/>
    <n v="39"/>
    <n v="0.46956521739130436"/>
    <n v="0"/>
    <x v="2"/>
    <m/>
    <m/>
    <m/>
    <m/>
  </r>
  <r>
    <n v="1954"/>
    <s v="LH-167503"/>
    <s v="Larry Hughes"/>
    <x v="0"/>
    <x v="0"/>
    <s v="Mexico"/>
    <s v="Jalisco"/>
    <s v="Zapopan"/>
    <s v="LATAM"/>
    <s v="MX-2013-150140"/>
    <x v="640"/>
    <s v="High"/>
    <s v="TEC-AC-10003615"/>
    <x v="483"/>
    <x v="2"/>
    <s v="Accessories"/>
    <x v="0"/>
    <n v="118.71999999999998"/>
    <n v="172"/>
    <n v="516"/>
    <n v="0"/>
    <n v="159.84"/>
    <x v="0"/>
    <d v="2013-09-29T00:00:00"/>
    <d v="2013-09-29T00:00:00"/>
    <n v="5"/>
    <x v="1"/>
    <n v="0"/>
    <x v="3"/>
    <n v="18.247"/>
    <x v="2"/>
    <n v="39"/>
    <n v="0.30976744186046512"/>
    <n v="0"/>
    <x v="2"/>
    <m/>
    <m/>
    <m/>
    <m/>
  </r>
  <r>
    <n v="1955"/>
    <s v="LH-167503"/>
    <s v="Larry Hughes"/>
    <x v="0"/>
    <x v="0"/>
    <s v="Mexico"/>
    <s v="Jalisco"/>
    <s v="Zapopan"/>
    <s v="LATAM"/>
    <s v="MX-2013-150140"/>
    <x v="640"/>
    <s v="High"/>
    <s v="OFF-FA-10002286"/>
    <x v="416"/>
    <x v="0"/>
    <s v="Fasteners"/>
    <x v="0"/>
    <n v="5.14"/>
    <n v="10"/>
    <n v="30"/>
    <n v="0"/>
    <n v="14.58"/>
    <x v="0"/>
    <d v="2013-09-29T00:00:00"/>
    <d v="2013-09-29T00:00:00"/>
    <n v="5"/>
    <x v="1"/>
    <n v="0"/>
    <x v="3"/>
    <n v="2.8220000000000001"/>
    <x v="2"/>
    <n v="39"/>
    <n v="0.48599999999999999"/>
    <n v="0"/>
    <x v="2"/>
    <m/>
    <m/>
    <m/>
    <m/>
  </r>
  <r>
    <n v="1956"/>
    <s v="SC-202303"/>
    <s v="Scot Coram"/>
    <x v="2"/>
    <x v="0"/>
    <s v="Mexico"/>
    <s v="Queretaro"/>
    <s v="Queretaro"/>
    <s v="LATAM"/>
    <s v="MX-2013-153479"/>
    <x v="641"/>
    <s v="Medium"/>
    <s v="OFF-BI-10000769"/>
    <x v="229"/>
    <x v="0"/>
    <s v="Binders"/>
    <x v="0"/>
    <n v="6.2266666666666666"/>
    <n v="8.6666666666666661"/>
    <n v="26"/>
    <n v="0"/>
    <n v="7.32"/>
    <x v="0"/>
    <d v="2013-03-25T00:00:00"/>
    <d v="2013-03-25T00:00:00"/>
    <n v="5"/>
    <x v="1"/>
    <n v="0"/>
    <x v="4"/>
    <n v="2.2229999999999999"/>
    <x v="2"/>
    <n v="12"/>
    <n v="0.28153846153846157"/>
    <n v="0"/>
    <x v="2"/>
    <m/>
    <m/>
    <m/>
    <m/>
  </r>
  <r>
    <n v="1957"/>
    <s v="SC-202303"/>
    <s v="Scot Coram"/>
    <x v="2"/>
    <x v="0"/>
    <s v="Mexico"/>
    <s v="Queretaro"/>
    <s v="Queretaro"/>
    <s v="LATAM"/>
    <s v="MX-2013-153479"/>
    <x v="641"/>
    <s v="Medium"/>
    <s v="OFF-AR-10002380"/>
    <x v="777"/>
    <x v="0"/>
    <s v="Art"/>
    <x v="2"/>
    <n v="10.74"/>
    <n v="12.5"/>
    <n v="25"/>
    <n v="0"/>
    <n v="3.52"/>
    <x v="0"/>
    <d v="2013-03-25T00:00:00"/>
    <d v="2013-03-25T00:00:00"/>
    <n v="5"/>
    <x v="1"/>
    <n v="0"/>
    <x v="4"/>
    <n v="1.341"/>
    <x v="2"/>
    <n v="12"/>
    <n v="0.14080000000000001"/>
    <n v="0"/>
    <x v="2"/>
    <m/>
    <m/>
    <m/>
    <m/>
  </r>
  <r>
    <n v="1958"/>
    <s v="SC-202303"/>
    <s v="Scot Coram"/>
    <x v="2"/>
    <x v="0"/>
    <s v="Mexico"/>
    <s v="Queretaro"/>
    <s v="Queretaro"/>
    <s v="LATAM"/>
    <s v="MX-2013-153479"/>
    <x v="641"/>
    <s v="Medium"/>
    <s v="OFF-EN-10004820"/>
    <x v="1151"/>
    <x v="0"/>
    <s v="Envelopes"/>
    <x v="2"/>
    <n v="15.4"/>
    <n v="19.5"/>
    <n v="39"/>
    <n v="0"/>
    <n v="8.1999999999999993"/>
    <x v="0"/>
    <d v="2013-03-25T00:00:00"/>
    <d v="2013-03-25T00:00:00"/>
    <n v="5"/>
    <x v="1"/>
    <n v="0"/>
    <x v="4"/>
    <n v="1.0229999999999999"/>
    <x v="2"/>
    <n v="12"/>
    <n v="0.21025641025641023"/>
    <n v="0"/>
    <x v="2"/>
    <m/>
    <m/>
    <m/>
    <m/>
  </r>
  <r>
    <n v="1959"/>
    <s v="SC-202303"/>
    <s v="Scot Coram"/>
    <x v="2"/>
    <x v="0"/>
    <s v="Mexico"/>
    <s v="Queretaro"/>
    <s v="Queretaro"/>
    <s v="LATAM"/>
    <s v="MX-2013-153479"/>
    <x v="641"/>
    <s v="Medium"/>
    <s v="OFF-AP-10000545"/>
    <x v="1152"/>
    <x v="0"/>
    <s v="Appliances"/>
    <x v="3"/>
    <n v="34.909999999999997"/>
    <n v="35.25"/>
    <n v="141"/>
    <n v="0"/>
    <n v="1.36"/>
    <x v="0"/>
    <d v="2013-03-25T00:00:00"/>
    <d v="2013-03-25T00:00:00"/>
    <n v="5"/>
    <x v="1"/>
    <n v="0"/>
    <x v="4"/>
    <n v="10.307"/>
    <x v="2"/>
    <n v="12"/>
    <n v="9.6453900709219872E-3"/>
    <n v="0"/>
    <x v="2"/>
    <m/>
    <m/>
    <m/>
    <m/>
  </r>
  <r>
    <n v="1960"/>
    <s v="SC-202303"/>
    <s v="Scot Coram"/>
    <x v="2"/>
    <x v="0"/>
    <s v="Mexico"/>
    <s v="Queretaro"/>
    <s v="Queretaro"/>
    <s v="LATAM"/>
    <s v="MX-2013-153479"/>
    <x v="641"/>
    <s v="Medium"/>
    <s v="OFF-AP-10004515"/>
    <x v="1136"/>
    <x v="0"/>
    <s v="Appliances"/>
    <x v="7"/>
    <n v="16.740000000000002"/>
    <n v="28.4"/>
    <n v="142"/>
    <n v="0"/>
    <n v="58.3"/>
    <x v="0"/>
    <d v="2013-03-25T00:00:00"/>
    <d v="2013-03-28T00:00:00"/>
    <n v="8"/>
    <x v="0"/>
    <n v="3"/>
    <x v="4"/>
    <n v="9.9149999999999991"/>
    <x v="2"/>
    <n v="12"/>
    <n v="0.41056338028169009"/>
    <n v="1"/>
    <x v="0"/>
    <m/>
    <m/>
    <m/>
    <m/>
  </r>
  <r>
    <n v="1961"/>
    <s v="SC-202303"/>
    <s v="Scot Coram"/>
    <x v="2"/>
    <x v="0"/>
    <s v="Mexico"/>
    <s v="Queretaro"/>
    <s v="Queretaro"/>
    <s v="LATAM"/>
    <s v="MX-2013-153479"/>
    <x v="641"/>
    <s v="Medium"/>
    <s v="TEC-PH-10002774"/>
    <x v="1148"/>
    <x v="2"/>
    <s v="Phones"/>
    <x v="0"/>
    <n v="255.64000000000001"/>
    <n v="426"/>
    <n v="1278"/>
    <n v="0"/>
    <n v="511.08"/>
    <x v="0"/>
    <d v="2013-03-25T00:00:00"/>
    <d v="2013-03-25T00:00:00"/>
    <n v="5"/>
    <x v="1"/>
    <n v="0"/>
    <x v="4"/>
    <n v="81.665000000000006"/>
    <x v="2"/>
    <n v="12"/>
    <n v="0.39990610328638498"/>
    <n v="0"/>
    <x v="2"/>
    <m/>
    <m/>
    <m/>
    <m/>
  </r>
  <r>
    <n v="1962"/>
    <s v="SC-202303"/>
    <s v="Scot Coram"/>
    <x v="2"/>
    <x v="0"/>
    <s v="Mexico"/>
    <s v="Queretaro"/>
    <s v="Queretaro"/>
    <s v="LATAM"/>
    <s v="MX-2013-153479"/>
    <x v="641"/>
    <s v="Medium"/>
    <s v="OFF-SU-10001515"/>
    <x v="252"/>
    <x v="0"/>
    <s v="Supplies"/>
    <x v="0"/>
    <n v="17.813333333333329"/>
    <n v="24.333333333333329"/>
    <n v="72.999999999999986"/>
    <n v="0"/>
    <n v="19.559999999999999"/>
    <x v="0"/>
    <d v="2013-03-25T00:00:00"/>
    <d v="2013-03-27T00:00:00"/>
    <n v="7"/>
    <x v="0"/>
    <n v="2"/>
    <x v="4"/>
    <n v="8.6170000000000009"/>
    <x v="2"/>
    <n v="12"/>
    <n v="0.26794520547945211"/>
    <n v="1"/>
    <x v="3"/>
    <m/>
    <m/>
    <m/>
    <m/>
  </r>
  <r>
    <n v="1963"/>
    <s v="AS-100903"/>
    <s v="Adam Shillingsburg"/>
    <x v="0"/>
    <x v="2"/>
    <s v="Nicaragua"/>
    <s v="Esteli"/>
    <s v="Esteli"/>
    <s v="LATAM"/>
    <s v="MX-2013-132395"/>
    <x v="202"/>
    <s v="Medium"/>
    <s v="OFF-AP-10002252"/>
    <x v="611"/>
    <x v="0"/>
    <s v="Appliances"/>
    <x v="5"/>
    <n v="297.48857142857139"/>
    <n v="358.42857142857139"/>
    <n v="2508.9999999999995"/>
    <n v="0"/>
    <n v="426.58"/>
    <x v="0"/>
    <d v="2013-06-10T00:00:00"/>
    <d v="2013-06-11T00:00:00"/>
    <n v="6"/>
    <x v="0"/>
    <n v="1"/>
    <x v="4"/>
    <n v="169.40299999999999"/>
    <x v="2"/>
    <n v="23"/>
    <n v="0.17001992825827025"/>
    <n v="1"/>
    <x v="1"/>
    <m/>
    <m/>
    <m/>
    <m/>
  </r>
  <r>
    <n v="1964"/>
    <s v="AS-100903"/>
    <s v="Adam Shillingsburg"/>
    <x v="0"/>
    <x v="2"/>
    <s v="Nicaragua"/>
    <s v="Esteli"/>
    <s v="Esteli"/>
    <s v="LATAM"/>
    <s v="MX-2013-132395"/>
    <x v="202"/>
    <s v="Medium"/>
    <s v="OFF-EN-10004580"/>
    <x v="115"/>
    <x v="0"/>
    <s v="Envelopes"/>
    <x v="9"/>
    <n v="30.959999999999997"/>
    <n v="34"/>
    <n v="204"/>
    <n v="0"/>
    <n v="18.239999999999998"/>
    <x v="0"/>
    <d v="2013-06-10T00:00:00"/>
    <d v="2013-06-12T00:00:00"/>
    <n v="7"/>
    <x v="0"/>
    <n v="2"/>
    <x v="4"/>
    <n v="22.137"/>
    <x v="2"/>
    <n v="23"/>
    <n v="8.9411764705882343E-2"/>
    <n v="1"/>
    <x v="3"/>
    <m/>
    <m/>
    <m/>
    <m/>
  </r>
  <r>
    <n v="1965"/>
    <s v="AS-100903"/>
    <s v="Adam Shillingsburg"/>
    <x v="0"/>
    <x v="2"/>
    <s v="Nicaragua"/>
    <s v="Esteli"/>
    <s v="Esteli"/>
    <s v="LATAM"/>
    <s v="MX-2013-132395"/>
    <x v="202"/>
    <s v="Medium"/>
    <s v="TEC-AC-10001082"/>
    <x v="582"/>
    <x v="2"/>
    <s v="Accessories"/>
    <x v="2"/>
    <n v="52.18"/>
    <n v="55.5"/>
    <n v="111"/>
    <n v="0"/>
    <n v="6.64"/>
    <x v="0"/>
    <d v="2013-06-10T00:00:00"/>
    <d v="2013-06-10T00:00:00"/>
    <n v="5"/>
    <x v="1"/>
    <n v="0"/>
    <x v="4"/>
    <n v="7.0780000000000003"/>
    <x v="2"/>
    <n v="23"/>
    <n v="5.9819819819819819E-2"/>
    <n v="0"/>
    <x v="2"/>
    <m/>
    <m/>
    <m/>
    <m/>
  </r>
  <r>
    <n v="1966"/>
    <s v="NP-183253"/>
    <s v="Naresj Patel"/>
    <x v="0"/>
    <x v="3"/>
    <s v="Cuba"/>
    <s v="Holguin"/>
    <s v="Holguin"/>
    <s v="LATAM"/>
    <s v="MX-2014-113054"/>
    <x v="642"/>
    <s v="Medium"/>
    <s v="OFF-SU-10004650"/>
    <x v="1153"/>
    <x v="0"/>
    <s v="Supplies"/>
    <x v="3"/>
    <n v="12.76"/>
    <n v="17"/>
    <n v="68"/>
    <n v="0"/>
    <n v="16.96"/>
    <x v="1"/>
    <d v="2014-07-18T00:00:00"/>
    <d v="2014-07-18T00:00:00"/>
    <n v="3"/>
    <x v="1"/>
    <n v="0"/>
    <x v="3"/>
    <n v="5.6660000000000004"/>
    <x v="0"/>
    <n v="29"/>
    <n v="0.24941176470588236"/>
    <n v="0"/>
    <x v="2"/>
    <m/>
    <m/>
    <m/>
    <m/>
  </r>
  <r>
    <n v="1967"/>
    <s v="CC-122203"/>
    <s v="Chris Cortes"/>
    <x v="0"/>
    <x v="0"/>
    <s v="Mexico"/>
    <s v="Baja California"/>
    <s v="Rosarito"/>
    <s v="LATAM"/>
    <s v="MX-2012-104871"/>
    <x v="226"/>
    <s v="High"/>
    <s v="TEC-CO-10004185"/>
    <x v="737"/>
    <x v="2"/>
    <s v="Copiers"/>
    <x v="2"/>
    <n v="60.501675199999994"/>
    <n v="78.621317835671334"/>
    <n v="156.92815039999999"/>
    <n v="2E-3"/>
    <n v="35.924799999999998"/>
    <x v="2"/>
    <d v="2012-11-16T00:00:00"/>
    <d v="2012-11-16T00:00:00"/>
    <n v="2"/>
    <x v="1"/>
    <n v="0"/>
    <x v="4"/>
    <n v="8.0939999999999994"/>
    <x v="1"/>
    <n v="46"/>
    <n v="0.22892514764514804"/>
    <n v="0"/>
    <x v="2"/>
    <m/>
    <m/>
    <m/>
    <m/>
  </r>
  <r>
    <n v="1968"/>
    <s v="MG-182053"/>
    <s v="Mitch Gastineau"/>
    <x v="2"/>
    <x v="3"/>
    <s v="Haiti"/>
    <s v="Ouest"/>
    <s v="Carrefour"/>
    <s v="LATAM"/>
    <s v="US-2014-168949"/>
    <x v="643"/>
    <s v="High"/>
    <s v="OFF-BI-10002465"/>
    <x v="884"/>
    <x v="0"/>
    <s v="Binders"/>
    <x v="2"/>
    <n v="37.084000000000003"/>
    <n v="40.873333333333335"/>
    <n v="49.048000000000002"/>
    <n v="0.4"/>
    <n v="-25.12"/>
    <x v="0"/>
    <d v="2014-08-13T00:00:00"/>
    <d v="2014-08-13T00:00:00"/>
    <n v="5"/>
    <x v="1"/>
    <n v="0"/>
    <x v="2"/>
    <n v="2.8980000000000001"/>
    <x v="0"/>
    <n v="32"/>
    <n v="-0.5121513619311695"/>
    <n v="0"/>
    <x v="2"/>
    <m/>
    <m/>
    <m/>
    <m/>
  </r>
  <r>
    <n v="1969"/>
    <s v="MS-173653"/>
    <s v="Maribeth Schnelling"/>
    <x v="0"/>
    <x v="0"/>
    <s v="Mexico"/>
    <s v="San Luis Potosi"/>
    <s v="Matehuala"/>
    <s v="LATAM"/>
    <s v="MX-2013-142937"/>
    <x v="48"/>
    <s v="High"/>
    <s v="OFF-ST-10002460"/>
    <x v="1154"/>
    <x v="0"/>
    <s v="Storage"/>
    <x v="0"/>
    <n v="40.093333333333327"/>
    <n v="41.333333333333329"/>
    <n v="123.99999999999999"/>
    <n v="0"/>
    <n v="3.72"/>
    <x v="1"/>
    <d v="2013-11-07T00:00:00"/>
    <d v="2013-11-07T00:00:00"/>
    <n v="3"/>
    <x v="1"/>
    <n v="0"/>
    <x v="1"/>
    <n v="8.0549999999999997"/>
    <x v="2"/>
    <n v="45"/>
    <n v="3.0000000000000006E-2"/>
    <n v="0"/>
    <x v="2"/>
    <m/>
    <m/>
    <m/>
    <m/>
  </r>
  <r>
    <n v="1970"/>
    <s v="RA-199153"/>
    <s v="Russell Applegate"/>
    <x v="0"/>
    <x v="1"/>
    <s v="Brazil"/>
    <s v="Parana"/>
    <s v="Francisco Beltrao"/>
    <s v="LATAM"/>
    <s v="MX-2011-111255"/>
    <x v="64"/>
    <s v="Medium"/>
    <s v="OFF-SU-10003629"/>
    <x v="603"/>
    <x v="0"/>
    <s v="Supplies"/>
    <x v="1"/>
    <n v="15.105"/>
    <n v="18.625"/>
    <n v="149"/>
    <n v="0"/>
    <n v="28.16"/>
    <x v="1"/>
    <d v="2011-01-07T00:00:00"/>
    <d v="2011-01-09T00:00:00"/>
    <n v="5"/>
    <x v="0"/>
    <n v="2"/>
    <x v="3"/>
    <n v="10.382999999999999"/>
    <x v="3"/>
    <n v="2"/>
    <n v="0.18899328859060402"/>
    <n v="1"/>
    <x v="3"/>
    <m/>
    <m/>
    <m/>
    <m/>
  </r>
  <r>
    <n v="1971"/>
    <s v="RA-199153"/>
    <s v="Russell Applegate"/>
    <x v="0"/>
    <x v="1"/>
    <s v="Brazil"/>
    <s v="Parana"/>
    <s v="Francisco Beltrao"/>
    <s v="LATAM"/>
    <s v="MX-2011-111255"/>
    <x v="64"/>
    <s v="Medium"/>
    <s v="FUR-BO-10001498"/>
    <x v="221"/>
    <x v="1"/>
    <s v="Bookcases"/>
    <x v="9"/>
    <n v="173.02666666666664"/>
    <n v="274.66666666666663"/>
    <n v="1647.9999999999998"/>
    <n v="0"/>
    <n v="609.84"/>
    <x v="1"/>
    <d v="2011-01-07T00:00:00"/>
    <d v="2011-01-07T00:00:00"/>
    <n v="3"/>
    <x v="1"/>
    <n v="0"/>
    <x v="3"/>
    <n v="109.129"/>
    <x v="3"/>
    <n v="2"/>
    <n v="0.37004854368932044"/>
    <n v="0"/>
    <x v="2"/>
    <m/>
    <m/>
    <m/>
    <m/>
  </r>
  <r>
    <n v="1972"/>
    <s v="RB-196453"/>
    <s v="Robert Barroso"/>
    <x v="2"/>
    <x v="3"/>
    <s v="Haiti"/>
    <s v="Artibonite"/>
    <s v="Gonaives"/>
    <s v="LATAM"/>
    <s v="US-2013-134040"/>
    <x v="85"/>
    <s v="Medium"/>
    <s v="TEC-PH-10003935"/>
    <x v="1032"/>
    <x v="2"/>
    <s v="Phones"/>
    <x v="3"/>
    <n v="108.18079999999998"/>
    <n v="118.1813333333333"/>
    <n v="283.63519999999988"/>
    <n v="0.4"/>
    <n v="-149.08799999999999"/>
    <x v="0"/>
    <d v="2013-12-11T00:00:00"/>
    <d v="2013-12-13T00:00:00"/>
    <n v="7"/>
    <x v="0"/>
    <n v="2"/>
    <x v="2"/>
    <n v="11.398"/>
    <x v="2"/>
    <n v="49"/>
    <n v="-0.52563292567354147"/>
    <n v="1"/>
    <x v="3"/>
    <m/>
    <m/>
    <m/>
    <m/>
  </r>
  <r>
    <n v="1973"/>
    <s v="RB-196453"/>
    <s v="Robert Barroso"/>
    <x v="2"/>
    <x v="3"/>
    <s v="Haiti"/>
    <s v="Artibonite"/>
    <s v="Gonaives"/>
    <s v="LATAM"/>
    <s v="US-2013-134040"/>
    <x v="85"/>
    <s v="Medium"/>
    <s v="OFF-EN-10003577"/>
    <x v="1045"/>
    <x v="0"/>
    <s v="Envelopes"/>
    <x v="9"/>
    <n v="21.584533333333329"/>
    <n v="24.960888888888888"/>
    <n v="89.859200000000001"/>
    <n v="0.4"/>
    <n v="-39.648000000000003"/>
    <x v="0"/>
    <d v="2013-12-11T00:00:00"/>
    <d v="2013-12-11T00:00:00"/>
    <n v="5"/>
    <x v="1"/>
    <n v="0"/>
    <x v="2"/>
    <n v="7.0750000000000002"/>
    <x v="2"/>
    <n v="49"/>
    <n v="-0.44122360314803605"/>
    <n v="0"/>
    <x v="2"/>
    <m/>
    <m/>
    <m/>
    <m/>
  </r>
  <r>
    <n v="1974"/>
    <s v="RB-196453"/>
    <s v="Robert Barroso"/>
    <x v="2"/>
    <x v="3"/>
    <s v="Haiti"/>
    <s v="Artibonite"/>
    <s v="Gonaives"/>
    <s v="LATAM"/>
    <s v="US-2013-134040"/>
    <x v="85"/>
    <s v="Medium"/>
    <s v="TEC-AC-10004188"/>
    <x v="1155"/>
    <x v="2"/>
    <s v="Accessories"/>
    <x v="3"/>
    <n v="28.267600000000005"/>
    <n v="53.63933333333334"/>
    <n v="128.73440000000002"/>
    <n v="0.4"/>
    <n v="15.664"/>
    <x v="0"/>
    <d v="2013-12-11T00:00:00"/>
    <d v="2013-12-11T00:00:00"/>
    <n v="5"/>
    <x v="1"/>
    <n v="0"/>
    <x v="2"/>
    <n v="3.1549999999999998"/>
    <x v="2"/>
    <n v="49"/>
    <n v="0.12167687890726951"/>
    <n v="0"/>
    <x v="2"/>
    <m/>
    <m/>
    <m/>
    <m/>
  </r>
  <r>
    <n v="1975"/>
    <s v="RB-196453"/>
    <s v="Robert Barroso"/>
    <x v="2"/>
    <x v="3"/>
    <s v="Haiti"/>
    <s v="Artibonite"/>
    <s v="Gonaives"/>
    <s v="LATAM"/>
    <s v="US-2013-134040"/>
    <x v="85"/>
    <s v="Medium"/>
    <s v="FUR-FU-10000790"/>
    <x v="1156"/>
    <x v="1"/>
    <s v="Furnishings"/>
    <x v="4"/>
    <n v="17.892400000000002"/>
    <n v="32.401333333333326"/>
    <n v="9.7203999999999997"/>
    <n v="0.7"/>
    <n v="-8.1720000000000006"/>
    <x v="0"/>
    <d v="2013-12-11T00:00:00"/>
    <d v="2013-12-11T00:00:00"/>
    <n v="5"/>
    <x v="1"/>
    <n v="0"/>
    <x v="2"/>
    <n v="0.2"/>
    <x v="2"/>
    <n v="49"/>
    <n v="-0.84070614378009145"/>
    <n v="0"/>
    <x v="2"/>
    <m/>
    <m/>
    <m/>
    <m/>
  </r>
  <r>
    <n v="1976"/>
    <s v="RB-197953"/>
    <s v="Ross Baird"/>
    <x v="1"/>
    <x v="0"/>
    <s v="Mexico"/>
    <s v="Sonora"/>
    <s v="Obregon"/>
    <s v="LATAM"/>
    <s v="US-2014-168200"/>
    <x v="67"/>
    <s v="Medium"/>
    <s v="FUR-FU-10002630"/>
    <x v="844"/>
    <x v="1"/>
    <s v="Furnishings"/>
    <x v="3"/>
    <n v="24.528799999999993"/>
    <n v="34.894666666666659"/>
    <n v="83.747199999999978"/>
    <n v="0.4"/>
    <n v="-14.368"/>
    <x v="0"/>
    <d v="2014-10-04T00:00:00"/>
    <d v="2014-10-06T00:00:00"/>
    <n v="7"/>
    <x v="0"/>
    <n v="2"/>
    <x v="1"/>
    <n v="4.57"/>
    <x v="0"/>
    <n v="40"/>
    <n v="-0.17156394482442403"/>
    <n v="1"/>
    <x v="3"/>
    <m/>
    <m/>
    <m/>
    <m/>
  </r>
  <r>
    <n v="1977"/>
    <s v="BE-113353"/>
    <s v="Bill Eplett"/>
    <x v="1"/>
    <x v="0"/>
    <s v="Mexico"/>
    <s v="Distrito Federal"/>
    <s v="Tlalpan"/>
    <s v="LATAM"/>
    <s v="MX-2014-132927"/>
    <x v="378"/>
    <s v="Low"/>
    <s v="TEC-PH-10002574"/>
    <x v="1076"/>
    <x v="2"/>
    <s v="Phones"/>
    <x v="9"/>
    <n v="72.506666666666661"/>
    <n v="94.166666666666657"/>
    <n v="565"/>
    <n v="0"/>
    <n v="129.96"/>
    <x v="0"/>
    <d v="2014-06-11T00:00:00"/>
    <d v="2014-06-12T00:00:00"/>
    <n v="6"/>
    <x v="0"/>
    <n v="1"/>
    <x v="2"/>
    <n v="63.173999999999999"/>
    <x v="0"/>
    <n v="23"/>
    <n v="0.23001769911504427"/>
    <n v="1"/>
    <x v="1"/>
    <m/>
    <m/>
    <m/>
    <m/>
  </r>
  <r>
    <n v="1978"/>
    <s v="BE-113353"/>
    <s v="Bill Eplett"/>
    <x v="1"/>
    <x v="0"/>
    <s v="Mexico"/>
    <s v="Distrito Federal"/>
    <s v="Tlalpan"/>
    <s v="LATAM"/>
    <s v="MX-2014-132927"/>
    <x v="378"/>
    <s v="Low"/>
    <s v="OFF-LA-10000989"/>
    <x v="1157"/>
    <x v="0"/>
    <s v="Labels"/>
    <x v="2"/>
    <n v="2.02"/>
    <n v="3"/>
    <n v="6"/>
    <n v="0"/>
    <n v="1.96"/>
    <x v="0"/>
    <d v="2014-06-11T00:00:00"/>
    <d v="2014-06-11T00:00:00"/>
    <n v="5"/>
    <x v="1"/>
    <n v="0"/>
    <x v="2"/>
    <n v="1.0129999999999999"/>
    <x v="0"/>
    <n v="23"/>
    <n v="0.32666666666666666"/>
    <n v="0"/>
    <x v="2"/>
    <m/>
    <m/>
    <m/>
    <m/>
  </r>
  <r>
    <n v="1979"/>
    <s v="BE-113353"/>
    <s v="Bill Eplett"/>
    <x v="1"/>
    <x v="0"/>
    <s v="Mexico"/>
    <s v="Distrito Federal"/>
    <s v="Tlalpan"/>
    <s v="LATAM"/>
    <s v="MX-2014-132927"/>
    <x v="378"/>
    <s v="Low"/>
    <s v="FUR-FU-10000110"/>
    <x v="1158"/>
    <x v="1"/>
    <s v="Furnishings"/>
    <x v="2"/>
    <n v="33.908000000000001"/>
    <n v="36.980000000000004"/>
    <n v="44.376000000000005"/>
    <n v="0.4"/>
    <n v="-23.44"/>
    <x v="0"/>
    <d v="2014-06-11T00:00:00"/>
    <d v="2014-06-13T00:00:00"/>
    <n v="7"/>
    <x v="0"/>
    <n v="2"/>
    <x v="2"/>
    <n v="2.0880000000000001"/>
    <x v="0"/>
    <n v="23"/>
    <n v="-0.52821344871101494"/>
    <n v="1"/>
    <x v="3"/>
    <m/>
    <m/>
    <m/>
    <m/>
  </r>
  <r>
    <n v="1980"/>
    <s v="BE-113353"/>
    <s v="Bill Eplett"/>
    <x v="1"/>
    <x v="0"/>
    <s v="Mexico"/>
    <s v="Distrito Federal"/>
    <s v="Tlalpan"/>
    <s v="LATAM"/>
    <s v="MX-2014-132927"/>
    <x v="378"/>
    <s v="Low"/>
    <s v="OFF-LA-10000448"/>
    <x v="139"/>
    <x v="0"/>
    <s v="Labels"/>
    <x v="4"/>
    <n v="4.76"/>
    <n v="6"/>
    <n v="6"/>
    <n v="0"/>
    <n v="1.24"/>
    <x v="0"/>
    <d v="2014-06-11T00:00:00"/>
    <d v="2014-06-11T00:00:00"/>
    <n v="5"/>
    <x v="1"/>
    <n v="0"/>
    <x v="2"/>
    <n v="0.50700000000000001"/>
    <x v="0"/>
    <n v="23"/>
    <n v="0.20666666666666667"/>
    <n v="0"/>
    <x v="2"/>
    <m/>
    <m/>
    <m/>
    <m/>
  </r>
  <r>
    <n v="1981"/>
    <s v="BN-115153"/>
    <s v="Bradley Nguyen"/>
    <x v="0"/>
    <x v="2"/>
    <s v="Nicaragua"/>
    <s v="Managua"/>
    <s v="Managua"/>
    <s v="LATAM"/>
    <s v="MX-2013-108812"/>
    <x v="644"/>
    <s v="High"/>
    <s v="TEC-CO-10003160"/>
    <x v="1041"/>
    <x v="2"/>
    <s v="Copiers"/>
    <x v="2"/>
    <n v="234.81077016"/>
    <n v="252.47063142284571"/>
    <n v="503.93138032000002"/>
    <n v="2E-3"/>
    <n v="34.309840000000001"/>
    <x v="1"/>
    <d v="2013-09-29T00:00:00"/>
    <d v="2013-09-29T00:00:00"/>
    <n v="3"/>
    <x v="1"/>
    <n v="0"/>
    <x v="0"/>
    <n v="91.37"/>
    <x v="2"/>
    <n v="39"/>
    <n v="6.8084349060010929E-2"/>
    <n v="0"/>
    <x v="2"/>
    <m/>
    <m/>
    <m/>
    <m/>
  </r>
  <r>
    <n v="1982"/>
    <s v="RD-198103"/>
    <s v="Ross DeVincentis"/>
    <x v="1"/>
    <x v="1"/>
    <s v="Brazil"/>
    <s v="Sao Paulo"/>
    <s v="Guarulhos"/>
    <s v="LATAM"/>
    <s v="MX-2013-121776"/>
    <x v="114"/>
    <s v="Medium"/>
    <s v="OFF-ST-10004330"/>
    <x v="1159"/>
    <x v="0"/>
    <s v="Storage"/>
    <x v="7"/>
    <n v="6.12"/>
    <n v="11.6"/>
    <n v="58"/>
    <n v="0"/>
    <n v="27.4"/>
    <x v="1"/>
    <d v="2013-04-06T00:00:00"/>
    <d v="2013-04-06T00:00:00"/>
    <n v="3"/>
    <x v="1"/>
    <n v="0"/>
    <x v="4"/>
    <n v="1.9990000000000001"/>
    <x v="2"/>
    <n v="14"/>
    <n v="0.47241379310344828"/>
    <n v="0"/>
    <x v="2"/>
    <m/>
    <m/>
    <m/>
    <m/>
  </r>
  <r>
    <n v="1983"/>
    <s v="RD-198103"/>
    <s v="Ross DeVincentis"/>
    <x v="1"/>
    <x v="1"/>
    <s v="Brazil"/>
    <s v="Sao Paulo"/>
    <s v="Guarulhos"/>
    <s v="LATAM"/>
    <s v="MX-2013-121776"/>
    <x v="114"/>
    <s v="Medium"/>
    <s v="OFF-EN-10004909"/>
    <x v="495"/>
    <x v="0"/>
    <s v="Envelopes"/>
    <x v="0"/>
    <n v="7.293333333333333"/>
    <n v="13.333333333333332"/>
    <n v="40"/>
    <n v="0"/>
    <n v="18.12"/>
    <x v="1"/>
    <d v="2013-04-06T00:00:00"/>
    <d v="2013-04-06T00:00:00"/>
    <n v="3"/>
    <x v="1"/>
    <n v="0"/>
    <x v="4"/>
    <n v="1.91"/>
    <x v="2"/>
    <n v="14"/>
    <n v="0.45300000000000001"/>
    <n v="0"/>
    <x v="2"/>
    <m/>
    <m/>
    <m/>
    <m/>
  </r>
  <r>
    <n v="1984"/>
    <s v="MW-182203"/>
    <s v="Mitch Webber"/>
    <x v="0"/>
    <x v="2"/>
    <s v="El Salvador"/>
    <s v="San Salvador"/>
    <s v="Soyapango"/>
    <s v="LATAM"/>
    <s v="MX-2012-164007"/>
    <x v="645"/>
    <s v="High"/>
    <s v="OFF-BI-10002455"/>
    <x v="550"/>
    <x v="0"/>
    <s v="Binders"/>
    <x v="2"/>
    <n v="17.84"/>
    <n v="21"/>
    <n v="42"/>
    <n v="0"/>
    <n v="6.32"/>
    <x v="1"/>
    <d v="2012-12-28T00:00:00"/>
    <d v="2012-12-28T00:00:00"/>
    <n v="3"/>
    <x v="1"/>
    <n v="0"/>
    <x v="3"/>
    <n v="10.47"/>
    <x v="1"/>
    <n v="52"/>
    <n v="0.15047619047619049"/>
    <n v="0"/>
    <x v="2"/>
    <m/>
    <m/>
    <m/>
    <m/>
  </r>
  <r>
    <n v="1985"/>
    <s v="AB-100603"/>
    <s v="Adam Bellavance"/>
    <x v="1"/>
    <x v="2"/>
    <s v="Honduras"/>
    <s v="Choluteca"/>
    <s v="Choluteca"/>
    <s v="LATAM"/>
    <s v="US-2013-108336"/>
    <x v="646"/>
    <s v="Low"/>
    <s v="OFF-AR-10000845"/>
    <x v="196"/>
    <x v="0"/>
    <s v="Art"/>
    <x v="2"/>
    <n v="6.1568000000000014"/>
    <n v="10.074666666666669"/>
    <n v="12.089600000000003"/>
    <n v="0.4"/>
    <n v="-0.224"/>
    <x v="0"/>
    <d v="2013-03-19T00:00:00"/>
    <d v="2013-03-19T00:00:00"/>
    <n v="5"/>
    <x v="1"/>
    <n v="0"/>
    <x v="0"/>
    <n v="2.161"/>
    <x v="2"/>
    <n v="11"/>
    <n v="-1.8528321863419794E-2"/>
    <n v="0"/>
    <x v="2"/>
    <m/>
    <m/>
    <m/>
    <m/>
  </r>
  <r>
    <n v="1986"/>
    <s v="TC-209803"/>
    <s v="Tamara Chand"/>
    <x v="2"/>
    <x v="2"/>
    <s v="Honduras"/>
    <s v="Francisco Morazan"/>
    <s v="Tegucigalpa"/>
    <s v="LATAM"/>
    <s v="US-2013-164119"/>
    <x v="98"/>
    <s v="Medium"/>
    <s v="OFF-ST-10001729"/>
    <x v="985"/>
    <x v="0"/>
    <s v="Storage"/>
    <x v="0"/>
    <n v="121.68986666666667"/>
    <n v="155.1697777777778"/>
    <n v="279.30560000000003"/>
    <n v="0.4"/>
    <n v="-85.763999999999996"/>
    <x v="0"/>
    <d v="2013-11-20T00:00:00"/>
    <d v="2013-11-20T00:00:00"/>
    <n v="5"/>
    <x v="1"/>
    <n v="0"/>
    <x v="2"/>
    <n v="11.583"/>
    <x v="2"/>
    <n v="46"/>
    <n v="-0.30706151255112674"/>
    <n v="0"/>
    <x v="2"/>
    <m/>
    <m/>
    <m/>
    <m/>
  </r>
  <r>
    <n v="1987"/>
    <s v="TC-209803"/>
    <s v="Tamara Chand"/>
    <x v="2"/>
    <x v="2"/>
    <s v="Honduras"/>
    <s v="Francisco Morazan"/>
    <s v="Tegucigalpa"/>
    <s v="LATAM"/>
    <s v="US-2013-164119"/>
    <x v="98"/>
    <s v="Medium"/>
    <s v="FUR-CH-10003941"/>
    <x v="247"/>
    <x v="1"/>
    <s v="Chairs"/>
    <x v="9"/>
    <n v="258.70746666666662"/>
    <n v="340.05911111111106"/>
    <n v="1224.2127999999998"/>
    <n v="0.4"/>
    <n v="-328.03199999999998"/>
    <x v="0"/>
    <d v="2013-11-20T00:00:00"/>
    <d v="2013-11-23T00:00:00"/>
    <n v="8"/>
    <x v="0"/>
    <n v="3"/>
    <x v="2"/>
    <n v="95.075999999999993"/>
    <x v="2"/>
    <n v="46"/>
    <n v="-0.26795341463510269"/>
    <n v="1"/>
    <x v="0"/>
    <m/>
    <m/>
    <m/>
    <m/>
  </r>
  <r>
    <n v="1988"/>
    <s v="TC-209803"/>
    <s v="Tamara Chand"/>
    <x v="2"/>
    <x v="2"/>
    <s v="Honduras"/>
    <s v="Francisco Morazan"/>
    <s v="Tegucigalpa"/>
    <s v="LATAM"/>
    <s v="US-2013-164119"/>
    <x v="98"/>
    <s v="Medium"/>
    <s v="OFF-AR-10001244"/>
    <x v="1160"/>
    <x v="0"/>
    <s v="Art"/>
    <x v="3"/>
    <n v="38.148799999999994"/>
    <n v="43.761333333333326"/>
    <n v="105.02719999999998"/>
    <n v="0.4"/>
    <n v="-47.567999999999998"/>
    <x v="0"/>
    <d v="2013-11-20T00:00:00"/>
    <d v="2013-11-23T00:00:00"/>
    <n v="8"/>
    <x v="0"/>
    <n v="3"/>
    <x v="2"/>
    <n v="4.0890000000000004"/>
    <x v="2"/>
    <n v="46"/>
    <n v="-0.45291124584869452"/>
    <n v="1"/>
    <x v="0"/>
    <m/>
    <m/>
    <m/>
    <m/>
  </r>
  <r>
    <n v="1989"/>
    <s v="TC-209803"/>
    <s v="Tamara Chand"/>
    <x v="2"/>
    <x v="2"/>
    <s v="Honduras"/>
    <s v="Francisco Morazan"/>
    <s v="Tegucigalpa"/>
    <s v="LATAM"/>
    <s v="US-2013-164119"/>
    <x v="98"/>
    <s v="Medium"/>
    <s v="OFF-AP-10000528"/>
    <x v="1161"/>
    <x v="0"/>
    <s v="Appliances"/>
    <x v="2"/>
    <n v="41.028799999999997"/>
    <n v="62.394666666666666"/>
    <n v="74.873599999999996"/>
    <n v="0.4"/>
    <n v="-7.1840000000000002"/>
    <x v="0"/>
    <d v="2013-11-20T00:00:00"/>
    <d v="2013-11-21T00:00:00"/>
    <n v="6"/>
    <x v="0"/>
    <n v="1"/>
    <x v="2"/>
    <n v="6.4370000000000003"/>
    <x v="2"/>
    <n v="46"/>
    <n v="-9.5948371655697071E-2"/>
    <n v="1"/>
    <x v="1"/>
    <m/>
    <m/>
    <m/>
    <m/>
  </r>
  <r>
    <n v="1990"/>
    <s v="TC-209803"/>
    <s v="Tamara Chand"/>
    <x v="2"/>
    <x v="2"/>
    <s v="Honduras"/>
    <s v="Francisco Morazan"/>
    <s v="Tegucigalpa"/>
    <s v="LATAM"/>
    <s v="US-2013-164119"/>
    <x v="98"/>
    <s v="Medium"/>
    <s v="TEC-PH-10002774"/>
    <x v="1148"/>
    <x v="2"/>
    <s v="Phones"/>
    <x v="3"/>
    <n v="255.52239999999998"/>
    <n v="425.84399999999999"/>
    <n v="1022.0255999999999"/>
    <n v="0.4"/>
    <n v="-6.4000000000000001E-2"/>
    <x v="0"/>
    <d v="2013-11-20T00:00:00"/>
    <d v="2013-11-23T00:00:00"/>
    <n v="8"/>
    <x v="0"/>
    <n v="3"/>
    <x v="2"/>
    <n v="110.36499999999999"/>
    <x v="2"/>
    <n v="46"/>
    <n v="-6.262074061549926E-5"/>
    <n v="1"/>
    <x v="0"/>
    <m/>
    <m/>
    <m/>
    <m/>
  </r>
  <r>
    <n v="1991"/>
    <s v="TC-209803"/>
    <s v="Tamara Chand"/>
    <x v="2"/>
    <x v="2"/>
    <s v="Honduras"/>
    <s v="Francisco Morazan"/>
    <s v="Tegucigalpa"/>
    <s v="LATAM"/>
    <s v="US-2013-164119"/>
    <x v="98"/>
    <s v="Medium"/>
    <s v="TEC-PH-10001095"/>
    <x v="1162"/>
    <x v="2"/>
    <s v="Phones"/>
    <x v="4"/>
    <n v="50.162399999999998"/>
    <n v="58.410666666666671"/>
    <n v="35.046399999999998"/>
    <n v="0.4"/>
    <n v="-15.116"/>
    <x v="0"/>
    <d v="2013-11-20T00:00:00"/>
    <d v="2013-11-20T00:00:00"/>
    <n v="5"/>
    <x v="1"/>
    <n v="0"/>
    <x v="2"/>
    <n v="2.04"/>
    <x v="2"/>
    <n v="46"/>
    <n v="-0.431313915266618"/>
    <n v="0"/>
    <x v="2"/>
    <m/>
    <m/>
    <m/>
    <m/>
  </r>
  <r>
    <n v="1992"/>
    <s v="TC-209803"/>
    <s v="Tamara Chand"/>
    <x v="2"/>
    <x v="2"/>
    <s v="Honduras"/>
    <s v="Francisco Morazan"/>
    <s v="Tegucigalpa"/>
    <s v="LATAM"/>
    <s v="US-2013-164119"/>
    <x v="98"/>
    <s v="Medium"/>
    <s v="TEC-AC-10004713"/>
    <x v="924"/>
    <x v="2"/>
    <s v="Accessories"/>
    <x v="0"/>
    <n v="16.325600000000001"/>
    <n v="20.869333333333337"/>
    <n v="37.564800000000005"/>
    <n v="0.4"/>
    <n v="-11.412000000000001"/>
    <x v="0"/>
    <d v="2013-11-20T00:00:00"/>
    <d v="2013-11-20T00:00:00"/>
    <n v="5"/>
    <x v="1"/>
    <n v="0"/>
    <x v="2"/>
    <n v="2.7290000000000001"/>
    <x v="2"/>
    <n v="46"/>
    <n v="-0.30379504216713515"/>
    <n v="0"/>
    <x v="2"/>
    <m/>
    <m/>
    <m/>
    <m/>
  </r>
  <r>
    <n v="1993"/>
    <s v="TC-209803"/>
    <s v="Tamara Chand"/>
    <x v="2"/>
    <x v="2"/>
    <s v="Honduras"/>
    <s v="Francisco Morazan"/>
    <s v="Tegucigalpa"/>
    <s v="LATAM"/>
    <s v="US-2013-164119"/>
    <x v="98"/>
    <s v="Medium"/>
    <s v="OFF-BI-10000506"/>
    <x v="783"/>
    <x v="0"/>
    <s v="Binders"/>
    <x v="3"/>
    <n v="6.7091999999999983"/>
    <n v="10.63533333333333"/>
    <n v="25.524799999999992"/>
    <n v="0.4"/>
    <n v="-1.3120000000000001"/>
    <x v="0"/>
    <d v="2013-11-20T00:00:00"/>
    <d v="2013-11-20T00:00:00"/>
    <n v="5"/>
    <x v="1"/>
    <n v="0"/>
    <x v="2"/>
    <n v="2.069"/>
    <x v="2"/>
    <n v="46"/>
    <n v="-5.140099040932742E-2"/>
    <n v="0"/>
    <x v="2"/>
    <m/>
    <m/>
    <m/>
    <m/>
  </r>
  <r>
    <n v="1994"/>
    <s v="TC-209803"/>
    <s v="Tamara Chand"/>
    <x v="2"/>
    <x v="2"/>
    <s v="Honduras"/>
    <s v="Francisco Morazan"/>
    <s v="Tegucigalpa"/>
    <s v="LATAM"/>
    <s v="US-2013-164119"/>
    <x v="98"/>
    <s v="Medium"/>
    <s v="OFF-BI-10004200"/>
    <x v="1163"/>
    <x v="0"/>
    <s v="Binders"/>
    <x v="3"/>
    <n v="36.417200000000001"/>
    <n v="41.448666666666668"/>
    <n v="99.476799999999997"/>
    <n v="0.4"/>
    <n v="-46.192"/>
    <x v="0"/>
    <d v="2013-11-20T00:00:00"/>
    <d v="2013-11-20T00:00:00"/>
    <n v="5"/>
    <x v="1"/>
    <n v="0"/>
    <x v="2"/>
    <n v="4.5439999999999996"/>
    <x v="2"/>
    <n v="46"/>
    <n v="-0.46434947646084312"/>
    <n v="0"/>
    <x v="2"/>
    <m/>
    <m/>
    <m/>
    <m/>
  </r>
  <r>
    <n v="1995"/>
    <s v="DC-132853"/>
    <s v="Debra Catini"/>
    <x v="0"/>
    <x v="3"/>
    <s v="Dominican Republic"/>
    <s v="San Juan"/>
    <s v="San Juan de la Maguana"/>
    <s v="LATAM"/>
    <s v="MX-2014-160857"/>
    <x v="279"/>
    <s v="Low"/>
    <s v="OFF-BI-10002727"/>
    <x v="1164"/>
    <x v="0"/>
    <s v="Binders"/>
    <x v="2"/>
    <n v="25.227200000000003"/>
    <n v="32.338999999999999"/>
    <n v="51.742400000000004"/>
    <n v="0.2"/>
    <n v="1.288"/>
    <x v="0"/>
    <d v="2014-05-17T00:00:00"/>
    <d v="2014-05-17T00:00:00"/>
    <n v="5"/>
    <x v="1"/>
    <n v="0"/>
    <x v="1"/>
    <n v="2.7970000000000002"/>
    <x v="0"/>
    <n v="20"/>
    <n v="2.4892544605584589E-2"/>
    <n v="0"/>
    <x v="2"/>
    <m/>
    <m/>
    <m/>
    <m/>
  </r>
  <r>
    <n v="1996"/>
    <s v="JW-160753"/>
    <s v="Julia West"/>
    <x v="0"/>
    <x v="0"/>
    <s v="Mexico"/>
    <s v="Michoacan"/>
    <s v="Apatzingan de la Constitucion"/>
    <s v="LATAM"/>
    <s v="US-2011-121636"/>
    <x v="647"/>
    <s v="Medium"/>
    <s v="FUR-BO-10002968"/>
    <x v="1165"/>
    <x v="1"/>
    <s v="Bookcases"/>
    <x v="4"/>
    <n v="205.6448"/>
    <n v="244.92599999999999"/>
    <n v="195.9408"/>
    <n v="0.2"/>
    <n v="-9.7040000000000006"/>
    <x v="2"/>
    <d v="2011-04-15T00:00:00"/>
    <d v="2011-04-15T00:00:00"/>
    <n v="2"/>
    <x v="1"/>
    <n v="0"/>
    <x v="4"/>
    <n v="17.786999999999999"/>
    <x v="3"/>
    <n v="16"/>
    <n v="-4.9525162702203938E-2"/>
    <n v="0"/>
    <x v="2"/>
    <m/>
    <m/>
    <m/>
    <m/>
  </r>
  <r>
    <n v="1997"/>
    <s v="JW-160753"/>
    <s v="Julia West"/>
    <x v="0"/>
    <x v="0"/>
    <s v="Mexico"/>
    <s v="Michoacan"/>
    <s v="Apatzingan de la Constitucion"/>
    <s v="LATAM"/>
    <s v="US-2011-121636"/>
    <x v="647"/>
    <s v="Medium"/>
    <s v="FUR-CH-10002846"/>
    <x v="11"/>
    <x v="1"/>
    <s v="Chairs"/>
    <x v="2"/>
    <n v="39.494399999999999"/>
    <n v="51.977999999999994"/>
    <n v="83.1648"/>
    <n v="0.2"/>
    <n v="4.1760000000000002"/>
    <x v="2"/>
    <d v="2011-04-15T00:00:00"/>
    <d v="2011-04-18T00:00:00"/>
    <n v="5"/>
    <x v="0"/>
    <n v="3"/>
    <x v="4"/>
    <n v="6.9370000000000003"/>
    <x v="3"/>
    <n v="16"/>
    <n v="5.0213551887336949E-2"/>
    <n v="1"/>
    <x v="0"/>
    <m/>
    <m/>
    <m/>
    <m/>
  </r>
  <r>
    <n v="1998"/>
    <s v="AH-100303"/>
    <s v="Aaron Hawkins"/>
    <x v="2"/>
    <x v="3"/>
    <s v="Dominican Republic"/>
    <s v="Santiago"/>
    <s v="Santiago de los Caballeros"/>
    <s v="LATAM"/>
    <s v="US-2013-108308"/>
    <x v="111"/>
    <s v="Medium"/>
    <s v="OFF-SU-10004481"/>
    <x v="1166"/>
    <x v="0"/>
    <s v="Supplies"/>
    <x v="2"/>
    <n v="25.0944"/>
    <n v="30.228000000000002"/>
    <n v="48.364800000000002"/>
    <n v="0.2"/>
    <n v="-1.8240000000000001"/>
    <x v="2"/>
    <d v="2013-05-30T00:00:00"/>
    <d v="2013-05-30T00:00:00"/>
    <n v="2"/>
    <x v="1"/>
    <n v="0"/>
    <x v="3"/>
    <n v="9.452"/>
    <x v="2"/>
    <n v="22"/>
    <n v="-3.7713378324732039E-2"/>
    <n v="0"/>
    <x v="2"/>
    <m/>
    <m/>
    <m/>
    <m/>
  </r>
  <r>
    <n v="1999"/>
    <s v="AH-100303"/>
    <s v="Aaron Hawkins"/>
    <x v="2"/>
    <x v="3"/>
    <s v="Dominican Republic"/>
    <s v="Santiago"/>
    <s v="Santiago de los Caballeros"/>
    <s v="LATAM"/>
    <s v="US-2013-108308"/>
    <x v="111"/>
    <s v="Medium"/>
    <s v="OFF-FA-10004265"/>
    <x v="423"/>
    <x v="0"/>
    <s v="Fasteners"/>
    <x v="9"/>
    <n v="5.5583999999999998"/>
    <n v="7.4079999999999995"/>
    <n v="35.558399999999999"/>
    <n v="0.2"/>
    <n v="2.2080000000000002"/>
    <x v="2"/>
    <d v="2013-05-30T00:00:00"/>
    <d v="2013-05-30T00:00:00"/>
    <n v="2"/>
    <x v="1"/>
    <n v="0"/>
    <x v="3"/>
    <n v="8.4190000000000005"/>
    <x v="2"/>
    <n v="22"/>
    <n v="6.2095032397408212E-2"/>
    <n v="0"/>
    <x v="2"/>
    <m/>
    <m/>
    <m/>
    <m/>
  </r>
  <r>
    <n v="2000"/>
    <s v="AH-100303"/>
    <s v="Aaron Hawkins"/>
    <x v="2"/>
    <x v="3"/>
    <s v="Dominican Republic"/>
    <s v="Santiago"/>
    <s v="Santiago de los Caballeros"/>
    <s v="LATAM"/>
    <s v="US-2013-108308"/>
    <x v="111"/>
    <s v="Medium"/>
    <s v="OFF-PA-10000781"/>
    <x v="598"/>
    <x v="0"/>
    <s v="Paper"/>
    <x v="7"/>
    <n v="9.2591999999999999"/>
    <n v="15.679"/>
    <n v="62.716000000000001"/>
    <n v="0.2"/>
    <n v="16.420000000000002"/>
    <x v="2"/>
    <d v="2013-05-30T00:00:00"/>
    <d v="2013-05-30T00:00:00"/>
    <n v="2"/>
    <x v="1"/>
    <n v="0"/>
    <x v="3"/>
    <n v="8.0570000000000004"/>
    <x v="2"/>
    <n v="22"/>
    <n v="0.2618151667835959"/>
    <n v="0"/>
    <x v="2"/>
    <m/>
    <m/>
    <m/>
    <m/>
  </r>
  <r>
    <n v="2001"/>
    <s v="AH-100303"/>
    <s v="Aaron Hawkins"/>
    <x v="2"/>
    <x v="3"/>
    <s v="Dominican Republic"/>
    <s v="Santiago"/>
    <s v="Santiago de los Caballeros"/>
    <s v="LATAM"/>
    <s v="US-2013-108308"/>
    <x v="111"/>
    <s v="Medium"/>
    <s v="OFF-ST-10002251"/>
    <x v="569"/>
    <x v="0"/>
    <s v="Storage"/>
    <x v="7"/>
    <n v="16.753599999999999"/>
    <n v="35.156999999999996"/>
    <n v="140.62799999999999"/>
    <n v="0.2"/>
    <n v="56.86"/>
    <x v="2"/>
    <d v="2013-05-30T00:00:00"/>
    <d v="2013-05-30T00:00:00"/>
    <n v="2"/>
    <x v="1"/>
    <n v="0"/>
    <x v="3"/>
    <n v="6.9870000000000001"/>
    <x v="2"/>
    <n v="22"/>
    <n v="0.40432915208919989"/>
    <n v="0"/>
    <x v="2"/>
    <m/>
    <m/>
    <m/>
    <m/>
  </r>
  <r>
    <n v="2002"/>
    <s v="AH-100303"/>
    <s v="Aaron Hawkins"/>
    <x v="2"/>
    <x v="3"/>
    <s v="Dominican Republic"/>
    <s v="Santiago"/>
    <s v="Santiago de los Caballeros"/>
    <s v="LATAM"/>
    <s v="US-2013-108308"/>
    <x v="111"/>
    <s v="Medium"/>
    <s v="OFF-AP-10004527"/>
    <x v="1167"/>
    <x v="0"/>
    <s v="Appliances"/>
    <x v="9"/>
    <n v="26.114666666666668"/>
    <n v="36.343333333333334"/>
    <n v="174.44800000000001"/>
    <n v="0.2"/>
    <n v="17.760000000000002"/>
    <x v="2"/>
    <d v="2013-05-30T00:00:00"/>
    <d v="2013-05-30T00:00:00"/>
    <n v="2"/>
    <x v="1"/>
    <n v="0"/>
    <x v="3"/>
    <n v="28.628"/>
    <x v="2"/>
    <n v="22"/>
    <n v="0.10180684215353573"/>
    <n v="0"/>
    <x v="2"/>
    <m/>
    <m/>
    <m/>
    <m/>
  </r>
  <r>
    <n v="2003"/>
    <s v="AH-100303"/>
    <s v="Aaron Hawkins"/>
    <x v="2"/>
    <x v="3"/>
    <s v="Dominican Republic"/>
    <s v="Santiago"/>
    <s v="Santiago de los Caballeros"/>
    <s v="LATAM"/>
    <s v="US-2013-108308"/>
    <x v="111"/>
    <s v="Medium"/>
    <s v="TEC-CO-10001818"/>
    <x v="1168"/>
    <x v="2"/>
    <s v="Copiers"/>
    <x v="2"/>
    <n v="243.71754016000006"/>
    <n v="248.3652382957394"/>
    <n v="396.39092032000013"/>
    <n v="0.20200000000000001"/>
    <n v="-91.044160000000005"/>
    <x v="2"/>
    <d v="2013-05-30T00:00:00"/>
    <d v="2013-05-30T00:00:00"/>
    <n v="2"/>
    <x v="1"/>
    <n v="0"/>
    <x v="3"/>
    <n v="30.003"/>
    <x v="2"/>
    <n v="22"/>
    <n v="-0.22968275844083788"/>
    <n v="0"/>
    <x v="2"/>
    <m/>
    <m/>
    <m/>
    <m/>
  </r>
  <r>
    <n v="2004"/>
    <s v="TS-213403"/>
    <s v="Toby Swindell"/>
    <x v="0"/>
    <x v="1"/>
    <s v="Brazil"/>
    <s v="Sao Paulo"/>
    <s v="Ribeirao Preto"/>
    <s v="LATAM"/>
    <s v="MX-2013-147690"/>
    <x v="312"/>
    <s v="High"/>
    <s v="OFF-FA-10000406"/>
    <x v="1169"/>
    <x v="0"/>
    <s v="Fasteners"/>
    <x v="2"/>
    <n v="8.18"/>
    <n v="9"/>
    <n v="18"/>
    <n v="0"/>
    <n v="1.64"/>
    <x v="0"/>
    <d v="2013-11-18T00:00:00"/>
    <d v="2013-11-18T00:00:00"/>
    <n v="5"/>
    <x v="1"/>
    <n v="0"/>
    <x v="4"/>
    <n v="2.7789999999999999"/>
    <x v="2"/>
    <n v="46"/>
    <n v="9.1111111111111101E-2"/>
    <n v="0"/>
    <x v="2"/>
    <m/>
    <m/>
    <m/>
    <m/>
  </r>
  <r>
    <n v="2005"/>
    <s v="TS-213403"/>
    <s v="Toby Swindell"/>
    <x v="0"/>
    <x v="1"/>
    <s v="Brazil"/>
    <s v="Sao Paulo"/>
    <s v="Ribeirao Preto"/>
    <s v="LATAM"/>
    <s v="MX-2013-147690"/>
    <x v="312"/>
    <s v="High"/>
    <s v="TEC-CO-10002110"/>
    <x v="848"/>
    <x v="2"/>
    <s v="Copiers"/>
    <x v="0"/>
    <n v="61.503584879999998"/>
    <n v="96.123391663326657"/>
    <n v="287.79343464000004"/>
    <n v="2E-3"/>
    <n v="103.28268"/>
    <x v="0"/>
    <d v="2013-11-18T00:00:00"/>
    <d v="2013-11-18T00:00:00"/>
    <n v="5"/>
    <x v="1"/>
    <n v="0"/>
    <x v="4"/>
    <n v="29.295999999999999"/>
    <x v="2"/>
    <n v="46"/>
    <n v="0.35887781849226685"/>
    <n v="0"/>
    <x v="2"/>
    <m/>
    <m/>
    <m/>
    <m/>
  </r>
  <r>
    <n v="2006"/>
    <s v="TS-213403"/>
    <s v="Toby Swindell"/>
    <x v="0"/>
    <x v="1"/>
    <s v="Brazil"/>
    <s v="Sao Paulo"/>
    <s v="Ribeirao Preto"/>
    <s v="LATAM"/>
    <s v="MX-2013-147690"/>
    <x v="312"/>
    <s v="High"/>
    <s v="TEC-PH-10002672"/>
    <x v="382"/>
    <x v="2"/>
    <s v="Phones"/>
    <x v="7"/>
    <n v="356.04"/>
    <n v="434.20000000000005"/>
    <n v="2171"/>
    <n v="0"/>
    <n v="390.8"/>
    <x v="0"/>
    <d v="2013-11-18T00:00:00"/>
    <d v="2013-11-21T00:00:00"/>
    <n v="8"/>
    <x v="0"/>
    <n v="3"/>
    <x v="4"/>
    <n v="294.971"/>
    <x v="2"/>
    <n v="46"/>
    <n v="0.1800092123445417"/>
    <n v="1"/>
    <x v="0"/>
    <m/>
    <m/>
    <m/>
    <m/>
  </r>
  <r>
    <n v="2007"/>
    <s v="TS-213403"/>
    <s v="Toby Swindell"/>
    <x v="0"/>
    <x v="1"/>
    <s v="Brazil"/>
    <s v="Sao Paulo"/>
    <s v="Ribeirao Preto"/>
    <s v="LATAM"/>
    <s v="MX-2013-147690"/>
    <x v="312"/>
    <s v="High"/>
    <s v="FUR-FU-10000159"/>
    <x v="865"/>
    <x v="1"/>
    <s v="Furnishings"/>
    <x v="3"/>
    <n v="46.93"/>
    <n v="73.25"/>
    <n v="293"/>
    <n v="0"/>
    <n v="105.28"/>
    <x v="0"/>
    <d v="2013-11-18T00:00:00"/>
    <d v="2013-11-18T00:00:00"/>
    <n v="5"/>
    <x v="1"/>
    <n v="0"/>
    <x v="4"/>
    <n v="20.71"/>
    <x v="2"/>
    <n v="46"/>
    <n v="0.35931740614334473"/>
    <n v="0"/>
    <x v="2"/>
    <m/>
    <m/>
    <m/>
    <m/>
  </r>
  <r>
    <n v="2008"/>
    <s v="TS-213403"/>
    <s v="Toby Swindell"/>
    <x v="0"/>
    <x v="1"/>
    <s v="Brazil"/>
    <s v="Sao Paulo"/>
    <s v="Ribeirao Preto"/>
    <s v="LATAM"/>
    <s v="MX-2013-147690"/>
    <x v="312"/>
    <s v="High"/>
    <s v="FUR-BO-10002906"/>
    <x v="903"/>
    <x v="1"/>
    <s v="Bookcases"/>
    <x v="2"/>
    <n v="72.98"/>
    <n v="82"/>
    <n v="164"/>
    <n v="0"/>
    <n v="18.04"/>
    <x v="0"/>
    <d v="2013-11-18T00:00:00"/>
    <d v="2013-11-21T00:00:00"/>
    <n v="8"/>
    <x v="0"/>
    <n v="3"/>
    <x v="4"/>
    <n v="30.356999999999999"/>
    <x v="2"/>
    <n v="46"/>
    <n v="0.11"/>
    <n v="1"/>
    <x v="0"/>
    <m/>
    <m/>
    <m/>
    <m/>
  </r>
  <r>
    <n v="2009"/>
    <s v="TS-213403"/>
    <s v="Toby Swindell"/>
    <x v="0"/>
    <x v="1"/>
    <s v="Brazil"/>
    <s v="Sao Paulo"/>
    <s v="Ribeirao Preto"/>
    <s v="LATAM"/>
    <s v="MX-2013-147690"/>
    <x v="312"/>
    <s v="High"/>
    <s v="OFF-BI-10001507"/>
    <x v="1170"/>
    <x v="0"/>
    <s v="Binders"/>
    <x v="4"/>
    <n v="7.84"/>
    <n v="11"/>
    <n v="11"/>
    <n v="0"/>
    <n v="3.16"/>
    <x v="0"/>
    <d v="2013-11-18T00:00:00"/>
    <d v="2013-11-21T00:00:00"/>
    <n v="8"/>
    <x v="0"/>
    <n v="3"/>
    <x v="4"/>
    <n v="0.96"/>
    <x v="2"/>
    <n v="46"/>
    <n v="0.28727272727272729"/>
    <n v="1"/>
    <x v="0"/>
    <m/>
    <m/>
    <m/>
    <m/>
  </r>
  <r>
    <n v="2010"/>
    <s v="XP-218653"/>
    <s v="Xylona Preis"/>
    <x v="0"/>
    <x v="0"/>
    <s v="Mexico"/>
    <s v="San Luis Potosi"/>
    <s v="Soledad Diez Gutierrez"/>
    <s v="LATAM"/>
    <s v="MX-2013-118213"/>
    <x v="648"/>
    <s v="Medium"/>
    <s v="OFF-BI-10000963"/>
    <x v="161"/>
    <x v="0"/>
    <s v="Binders"/>
    <x v="2"/>
    <n v="3.96"/>
    <n v="5.5"/>
    <n v="11"/>
    <n v="0"/>
    <n v="3.08"/>
    <x v="1"/>
    <d v="2013-05-28T00:00:00"/>
    <d v="2013-05-28T00:00:00"/>
    <n v="3"/>
    <x v="1"/>
    <n v="0"/>
    <x v="5"/>
    <n v="0.88300000000000001"/>
    <x v="2"/>
    <n v="21"/>
    <n v="0.28000000000000003"/>
    <n v="0"/>
    <x v="2"/>
    <m/>
    <m/>
    <m/>
    <m/>
  </r>
  <r>
    <n v="2011"/>
    <s v="PF-191203"/>
    <s v="Peter Fuller"/>
    <x v="0"/>
    <x v="2"/>
    <s v="El Salvador"/>
    <s v="San Salvador"/>
    <s v="San Salvador"/>
    <s v="LATAM"/>
    <s v="MX-2013-126956"/>
    <x v="472"/>
    <s v="High"/>
    <s v="OFF-FA-10002991"/>
    <x v="481"/>
    <x v="0"/>
    <s v="Fasteners"/>
    <x v="4"/>
    <n v="7.08"/>
    <n v="9"/>
    <n v="9"/>
    <n v="0"/>
    <n v="1.92"/>
    <x v="0"/>
    <d v="2013-10-17T00:00:00"/>
    <d v="2013-10-17T00:00:00"/>
    <n v="5"/>
    <x v="1"/>
    <n v="0"/>
    <x v="5"/>
    <n v="0.84399999999999997"/>
    <x v="2"/>
    <n v="41"/>
    <n v="0.21333333333333332"/>
    <n v="0"/>
    <x v="2"/>
    <m/>
    <m/>
    <m/>
    <m/>
  </r>
  <r>
    <n v="2012"/>
    <s v="PF-191203"/>
    <s v="Peter Fuller"/>
    <x v="0"/>
    <x v="2"/>
    <s v="El Salvador"/>
    <s v="San Salvador"/>
    <s v="San Salvador"/>
    <s v="LATAM"/>
    <s v="MX-2013-126956"/>
    <x v="472"/>
    <s v="High"/>
    <s v="TEC-CO-10003212"/>
    <x v="1171"/>
    <x v="2"/>
    <s v="Copiers"/>
    <x v="2"/>
    <n v="155.83260984000003"/>
    <n v="162.3123144689379"/>
    <n v="323.97537968000006"/>
    <n v="2E-3"/>
    <n v="12.31016"/>
    <x v="0"/>
    <d v="2013-10-17T00:00:00"/>
    <d v="2013-10-17T00:00:00"/>
    <n v="5"/>
    <x v="1"/>
    <n v="0"/>
    <x v="5"/>
    <n v="42.716999999999999"/>
    <x v="2"/>
    <n v="41"/>
    <n v="3.799720834391522E-2"/>
    <n v="0"/>
    <x v="2"/>
    <m/>
    <m/>
    <m/>
    <m/>
  </r>
  <r>
    <n v="2013"/>
    <s v="SC-208453"/>
    <s v="Sung Chung"/>
    <x v="0"/>
    <x v="0"/>
    <s v="Mexico"/>
    <s v="Puebla"/>
    <s v="Puebla"/>
    <s v="LATAM"/>
    <s v="MX-2012-116575"/>
    <x v="50"/>
    <s v="Critical"/>
    <s v="TEC-CO-10000387"/>
    <x v="1172"/>
    <x v="2"/>
    <s v="Copiers"/>
    <x v="4"/>
    <n v="182.24509695999996"/>
    <n v="214.36534765531059"/>
    <n v="213.93661695999995"/>
    <n v="2E-3"/>
    <n v="31.691520000000001"/>
    <x v="2"/>
    <d v="2012-10-12T00:00:00"/>
    <d v="2012-10-12T00:00:00"/>
    <n v="2"/>
    <x v="1"/>
    <n v="0"/>
    <x v="4"/>
    <n v="34.204999999999998"/>
    <x v="1"/>
    <n v="41"/>
    <n v="0.14813508996417107"/>
    <n v="0"/>
    <x v="2"/>
    <m/>
    <m/>
    <m/>
    <m/>
  </r>
  <r>
    <n v="2014"/>
    <s v="LC-168853"/>
    <s v="Lena Creighton"/>
    <x v="0"/>
    <x v="0"/>
    <s v="Mexico"/>
    <s v="Jalisco"/>
    <s v="Tlaquepaque"/>
    <s v="LATAM"/>
    <s v="MX-2014-143476"/>
    <x v="607"/>
    <s v="High"/>
    <s v="OFF-AR-10002440"/>
    <x v="1173"/>
    <x v="0"/>
    <s v="Art"/>
    <x v="4"/>
    <n v="5.9"/>
    <n v="11"/>
    <n v="11"/>
    <n v="0"/>
    <n v="5.0999999999999996"/>
    <x v="1"/>
    <d v="2014-09-08T00:00:00"/>
    <d v="2014-09-10T00:00:00"/>
    <n v="5"/>
    <x v="0"/>
    <n v="2"/>
    <x v="2"/>
    <n v="1.278"/>
    <x v="0"/>
    <n v="36"/>
    <n v="0.46363636363636362"/>
    <n v="1"/>
    <x v="3"/>
    <m/>
    <m/>
    <m/>
    <m/>
  </r>
  <r>
    <n v="2015"/>
    <s v="BG-117403"/>
    <s v="Bruce Geld"/>
    <x v="0"/>
    <x v="0"/>
    <s v="Mexico"/>
    <s v="Michoacan"/>
    <s v="Morelia"/>
    <s v="LATAM"/>
    <s v="MX-2011-157616"/>
    <x v="383"/>
    <s v="High"/>
    <s v="OFF-FA-10000644"/>
    <x v="1174"/>
    <x v="0"/>
    <s v="Fasteners"/>
    <x v="0"/>
    <n v="4.7866666666666662"/>
    <n v="9.6666666666666661"/>
    <n v="29"/>
    <n v="0"/>
    <n v="14.64"/>
    <x v="0"/>
    <d v="2011-11-01T00:00:00"/>
    <d v="2011-11-01T00:00:00"/>
    <n v="5"/>
    <x v="1"/>
    <n v="0"/>
    <x v="0"/>
    <n v="4.3079999999999998"/>
    <x v="3"/>
    <n v="44"/>
    <n v="0.50482758620689661"/>
    <n v="0"/>
    <x v="2"/>
    <m/>
    <m/>
    <m/>
    <m/>
  </r>
  <r>
    <n v="2016"/>
    <s v="BG-117403"/>
    <s v="Bruce Geld"/>
    <x v="0"/>
    <x v="0"/>
    <s v="Mexico"/>
    <s v="Michoacan"/>
    <s v="Morelia"/>
    <s v="LATAM"/>
    <s v="MX-2011-157616"/>
    <x v="383"/>
    <s v="High"/>
    <s v="OFF-FA-10003885"/>
    <x v="1175"/>
    <x v="0"/>
    <s v="Fasteners"/>
    <x v="2"/>
    <n v="7.98"/>
    <n v="11"/>
    <n v="22"/>
    <n v="0"/>
    <n v="6.04"/>
    <x v="0"/>
    <d v="2011-11-01T00:00:00"/>
    <d v="2011-11-01T00:00:00"/>
    <n v="5"/>
    <x v="1"/>
    <n v="0"/>
    <x v="0"/>
    <n v="2.14"/>
    <x v="3"/>
    <n v="44"/>
    <n v="0.27454545454545454"/>
    <n v="0"/>
    <x v="2"/>
    <m/>
    <m/>
    <m/>
    <m/>
  </r>
  <r>
    <n v="2017"/>
    <s v="BG-117403"/>
    <s v="Bruce Geld"/>
    <x v="0"/>
    <x v="0"/>
    <s v="Mexico"/>
    <s v="Michoacan"/>
    <s v="Morelia"/>
    <s v="LATAM"/>
    <s v="MX-2011-157616"/>
    <x v="383"/>
    <s v="High"/>
    <s v="OFF-LA-10004648"/>
    <x v="949"/>
    <x v="0"/>
    <s v="Labels"/>
    <x v="3"/>
    <n v="5.6400000000000006"/>
    <n v="9"/>
    <n v="36"/>
    <n v="0"/>
    <n v="13.44"/>
    <x v="0"/>
    <d v="2011-11-01T00:00:00"/>
    <d v="2011-11-03T00:00:00"/>
    <n v="7"/>
    <x v="0"/>
    <n v="2"/>
    <x v="0"/>
    <n v="3.3130000000000002"/>
    <x v="3"/>
    <n v="44"/>
    <n v="0.37333333333333329"/>
    <n v="1"/>
    <x v="3"/>
    <m/>
    <m/>
    <m/>
    <m/>
  </r>
  <r>
    <n v="2018"/>
    <s v="CS-118603"/>
    <s v="Cari Schnelling"/>
    <x v="0"/>
    <x v="2"/>
    <s v="Guatemala"/>
    <s v="Guatemala"/>
    <s v="Petapa"/>
    <s v="LATAM"/>
    <s v="MX-2013-163237"/>
    <x v="303"/>
    <s v="Medium"/>
    <s v="OFF-AP-10002753"/>
    <x v="1176"/>
    <x v="0"/>
    <s v="Appliances"/>
    <x v="2"/>
    <n v="33.020000000000003"/>
    <n v="35.5"/>
    <n v="71"/>
    <n v="0"/>
    <n v="4.96"/>
    <x v="0"/>
    <d v="2013-11-04T00:00:00"/>
    <d v="2013-11-04T00:00:00"/>
    <n v="5"/>
    <x v="1"/>
    <n v="0"/>
    <x v="4"/>
    <n v="3.51"/>
    <x v="2"/>
    <n v="44"/>
    <n v="6.9859154929577463E-2"/>
    <n v="0"/>
    <x v="2"/>
    <m/>
    <m/>
    <m/>
    <m/>
  </r>
  <r>
    <n v="2019"/>
    <s v="RH-195553"/>
    <s v="Ritsa Hightower"/>
    <x v="0"/>
    <x v="1"/>
    <s v="Brazil"/>
    <s v="Bahia"/>
    <s v="Salvador"/>
    <s v="LATAM"/>
    <s v="US-2014-151813"/>
    <x v="649"/>
    <s v="Medium"/>
    <s v="OFF-ST-10002362"/>
    <x v="492"/>
    <x v="0"/>
    <s v="Storage"/>
    <x v="2"/>
    <n v="24.392000000000003"/>
    <n v="43.18"/>
    <n v="34.544000000000004"/>
    <n v="0.6"/>
    <n v="-14.24"/>
    <x v="3"/>
    <d v="2014-03-16T00:00:00"/>
    <d v="2014-03-16T00:00:00"/>
    <n v="0"/>
    <x v="1"/>
    <n v="0"/>
    <x v="6"/>
    <n v="1.083"/>
    <x v="0"/>
    <n v="12"/>
    <n v="-0.41222788327929594"/>
    <n v="0"/>
    <x v="2"/>
    <m/>
    <m/>
    <m/>
    <m/>
  </r>
  <r>
    <n v="2020"/>
    <s v="RH-195553"/>
    <s v="Ritsa Hightower"/>
    <x v="0"/>
    <x v="1"/>
    <s v="Brazil"/>
    <s v="Bahia"/>
    <s v="Salvador"/>
    <s v="LATAM"/>
    <s v="US-2014-151813"/>
    <x v="649"/>
    <s v="Medium"/>
    <s v="OFF-ST-10003750"/>
    <x v="1177"/>
    <x v="0"/>
    <s v="Storage"/>
    <x v="0"/>
    <n v="42.416533333333327"/>
    <n v="62.161333333333324"/>
    <n v="74.593599999999995"/>
    <n v="0.6"/>
    <n v="-52.655999999999999"/>
    <x v="3"/>
    <d v="2014-03-16T00:00:00"/>
    <d v="2014-03-16T00:00:00"/>
    <n v="0"/>
    <x v="1"/>
    <n v="0"/>
    <x v="6"/>
    <n v="4.694"/>
    <x v="0"/>
    <n v="12"/>
    <n v="-0.70590506424143629"/>
    <n v="0"/>
    <x v="2"/>
    <m/>
    <m/>
    <m/>
    <m/>
  </r>
  <r>
    <n v="2021"/>
    <s v="AS-100453"/>
    <s v="Aaron Smayling"/>
    <x v="2"/>
    <x v="1"/>
    <s v="Colombia"/>
    <s v="Huila"/>
    <s v="Neiva"/>
    <s v="LATAM"/>
    <s v="MX-2014-114552"/>
    <x v="187"/>
    <s v="Medium"/>
    <s v="OFF-SU-10003082"/>
    <x v="1030"/>
    <x v="0"/>
    <s v="Supplies"/>
    <x v="0"/>
    <n v="20.293333333333326"/>
    <n v="26.333333333333329"/>
    <n v="78.999999999999986"/>
    <n v="0"/>
    <n v="18.12"/>
    <x v="0"/>
    <d v="2014-05-31T00:00:00"/>
    <d v="2014-05-31T00:00:00"/>
    <n v="5"/>
    <x v="1"/>
    <n v="0"/>
    <x v="1"/>
    <n v="5.2629999999999999"/>
    <x v="0"/>
    <n v="22"/>
    <n v="0.229367088607595"/>
    <n v="0"/>
    <x v="2"/>
    <m/>
    <m/>
    <m/>
    <m/>
  </r>
  <r>
    <n v="2022"/>
    <s v="AS-100453"/>
    <s v="Aaron Smayling"/>
    <x v="2"/>
    <x v="1"/>
    <s v="Colombia"/>
    <s v="Huila"/>
    <s v="Neiva"/>
    <s v="LATAM"/>
    <s v="MX-2014-114552"/>
    <x v="187"/>
    <s v="Medium"/>
    <s v="FUR-FU-10004474"/>
    <x v="1178"/>
    <x v="1"/>
    <s v="Furnishings"/>
    <x v="2"/>
    <n v="15.26"/>
    <n v="29"/>
    <n v="58"/>
    <n v="0"/>
    <n v="27.48"/>
    <x v="0"/>
    <d v="2014-05-31T00:00:00"/>
    <d v="2014-05-31T00:00:00"/>
    <n v="5"/>
    <x v="1"/>
    <n v="0"/>
    <x v="1"/>
    <n v="5.0380000000000003"/>
    <x v="0"/>
    <n v="22"/>
    <n v="0.47379310344827585"/>
    <n v="0"/>
    <x v="2"/>
    <m/>
    <m/>
    <m/>
    <m/>
  </r>
  <r>
    <n v="2023"/>
    <s v="DO-136453"/>
    <s v="Doug O'Connell"/>
    <x v="0"/>
    <x v="3"/>
    <s v="Barbados"/>
    <s v="Saint Michael"/>
    <s v="Bridgetown"/>
    <s v="LATAM"/>
    <s v="MX-2012-133032"/>
    <x v="75"/>
    <s v="High"/>
    <s v="TEC-CO-10004234"/>
    <x v="1179"/>
    <x v="2"/>
    <s v="Copiers"/>
    <x v="2"/>
    <n v="167.77624904000004"/>
    <n v="212.33640184368741"/>
    <n v="423.82345808000008"/>
    <n v="2E-3"/>
    <n v="88.270960000000002"/>
    <x v="1"/>
    <d v="2012-07-09T00:00:00"/>
    <d v="2012-07-09T00:00:00"/>
    <n v="3"/>
    <x v="1"/>
    <n v="0"/>
    <x v="2"/>
    <n v="48.844000000000001"/>
    <x v="1"/>
    <n v="27"/>
    <n v="0.20827294553228376"/>
    <n v="0"/>
    <x v="2"/>
    <m/>
    <m/>
    <m/>
    <m/>
  </r>
  <r>
    <n v="2024"/>
    <s v="DO-136453"/>
    <s v="Doug O'Connell"/>
    <x v="0"/>
    <x v="3"/>
    <s v="Barbados"/>
    <s v="Saint Michael"/>
    <s v="Bridgetown"/>
    <s v="LATAM"/>
    <s v="MX-2012-133032"/>
    <x v="75"/>
    <s v="High"/>
    <s v="TEC-CO-10003135"/>
    <x v="485"/>
    <x v="2"/>
    <s v="Copiers"/>
    <x v="5"/>
    <n v="70.704922582857122"/>
    <n v="126.28477212711135"/>
    <n v="882.22541807999983"/>
    <n v="2E-3"/>
    <n v="387.29095999999998"/>
    <x v="1"/>
    <d v="2012-07-09T00:00:00"/>
    <d v="2012-07-11T00:00:00"/>
    <n v="5"/>
    <x v="0"/>
    <n v="2"/>
    <x v="2"/>
    <n v="152.53100000000001"/>
    <x v="1"/>
    <n v="27"/>
    <n v="0.43899320067525033"/>
    <n v="1"/>
    <x v="3"/>
    <m/>
    <m/>
    <m/>
    <m/>
  </r>
  <r>
    <n v="2025"/>
    <s v="MP-179653"/>
    <s v="Michael Paige"/>
    <x v="2"/>
    <x v="0"/>
    <s v="Mexico"/>
    <s v="Sonora"/>
    <s v="Guaymas"/>
    <s v="LATAM"/>
    <s v="MX-2011-159037"/>
    <x v="650"/>
    <s v="High"/>
    <s v="OFF-LA-10002681"/>
    <x v="1180"/>
    <x v="0"/>
    <s v="Labels"/>
    <x v="0"/>
    <n v="4.0266666666666664"/>
    <n v="4.6666666666666661"/>
    <n v="13.999999999999998"/>
    <n v="0"/>
    <n v="1.92"/>
    <x v="0"/>
    <d v="2011-12-27T00:00:00"/>
    <d v="2011-12-27T00:00:00"/>
    <n v="5"/>
    <x v="1"/>
    <n v="0"/>
    <x v="0"/>
    <n v="1.488"/>
    <x v="3"/>
    <n v="52"/>
    <n v="0.13714285714285715"/>
    <n v="0"/>
    <x v="2"/>
    <m/>
    <m/>
    <m/>
    <m/>
  </r>
  <r>
    <n v="2026"/>
    <s v="VG-217903"/>
    <s v="Vivek Gonzalez"/>
    <x v="0"/>
    <x v="1"/>
    <s v="Argentina"/>
    <s v="San Luis"/>
    <s v="San Luis"/>
    <s v="LATAM"/>
    <s v="US-2013-125948"/>
    <x v="582"/>
    <s v="High"/>
    <s v="FUR-CH-10002780"/>
    <x v="414"/>
    <x v="1"/>
    <s v="Chairs"/>
    <x v="6"/>
    <n v="313.54320000000007"/>
    <n v="371.92533333333341"/>
    <n v="2008.3968000000004"/>
    <n v="0.4"/>
    <n v="-813.49199999999996"/>
    <x v="0"/>
    <d v="2013-06-15T00:00:00"/>
    <d v="2013-06-15T00:00:00"/>
    <n v="5"/>
    <x v="1"/>
    <n v="0"/>
    <x v="1"/>
    <n v="219.84200000000001"/>
    <x v="2"/>
    <n v="24"/>
    <n v="-0.40504545715269002"/>
    <n v="0"/>
    <x v="2"/>
    <m/>
    <m/>
    <m/>
    <m/>
  </r>
  <r>
    <n v="2027"/>
    <s v="CJ-118753"/>
    <s v="Carl Jackson"/>
    <x v="2"/>
    <x v="1"/>
    <s v="Brazil"/>
    <s v="Pernambuco"/>
    <s v="Cabo de Santo Agostinho"/>
    <s v="LATAM"/>
    <s v="MX-2011-123883"/>
    <x v="622"/>
    <s v="High"/>
    <s v="FUR-BO-10002766"/>
    <x v="947"/>
    <x v="1"/>
    <s v="Bookcases"/>
    <x v="7"/>
    <n v="264.2"/>
    <n v="275.2"/>
    <n v="1376"/>
    <n v="0"/>
    <n v="55"/>
    <x v="2"/>
    <d v="2011-10-17T00:00:00"/>
    <d v="2011-10-20T00:00:00"/>
    <n v="5"/>
    <x v="0"/>
    <n v="3"/>
    <x v="5"/>
    <n v="168.81399999999999"/>
    <x v="3"/>
    <n v="42"/>
    <n v="3.9970930232558141E-2"/>
    <n v="1"/>
    <x v="0"/>
    <m/>
    <m/>
    <m/>
    <m/>
  </r>
  <r>
    <n v="2028"/>
    <s v="CJ-118753"/>
    <s v="Carl Jackson"/>
    <x v="2"/>
    <x v="1"/>
    <s v="Brazil"/>
    <s v="Pernambuco"/>
    <s v="Cabo de Santo Agostinho"/>
    <s v="LATAM"/>
    <s v="MX-2011-123883"/>
    <x v="622"/>
    <s v="High"/>
    <s v="OFF-ST-10003952"/>
    <x v="1181"/>
    <x v="0"/>
    <s v="Storage"/>
    <x v="0"/>
    <n v="32.78"/>
    <n v="41"/>
    <n v="123"/>
    <n v="0"/>
    <n v="24.66"/>
    <x v="2"/>
    <d v="2011-10-17T00:00:00"/>
    <d v="2011-10-18T00:00:00"/>
    <n v="3"/>
    <x v="0"/>
    <n v="1"/>
    <x v="5"/>
    <n v="12.840999999999999"/>
    <x v="3"/>
    <n v="42"/>
    <n v="0.20048780487804879"/>
    <n v="1"/>
    <x v="1"/>
    <m/>
    <m/>
    <m/>
    <m/>
  </r>
  <r>
    <n v="2029"/>
    <s v="MK-179053"/>
    <s v="Michael Kennedy"/>
    <x v="2"/>
    <x v="2"/>
    <s v="El Salvador"/>
    <s v="San Salvador"/>
    <s v="San Salvador"/>
    <s v="LATAM"/>
    <s v="MX-2014-132822"/>
    <x v="460"/>
    <s v="Medium"/>
    <s v="OFF-BI-10003934"/>
    <x v="22"/>
    <x v="0"/>
    <s v="Binders"/>
    <x v="2"/>
    <n v="26.759999999999998"/>
    <n v="33.5"/>
    <n v="67"/>
    <n v="0"/>
    <n v="13.48"/>
    <x v="2"/>
    <d v="2014-12-07T00:00:00"/>
    <d v="2014-12-07T00:00:00"/>
    <n v="2"/>
    <x v="1"/>
    <n v="0"/>
    <x v="2"/>
    <n v="5.9790000000000001"/>
    <x v="0"/>
    <n v="49"/>
    <n v="0.20119402985074628"/>
    <n v="0"/>
    <x v="2"/>
    <m/>
    <m/>
    <m/>
    <m/>
  </r>
  <r>
    <n v="2030"/>
    <s v="MK-179053"/>
    <s v="Michael Kennedy"/>
    <x v="2"/>
    <x v="2"/>
    <s v="El Salvador"/>
    <s v="San Salvador"/>
    <s v="San Salvador"/>
    <s v="LATAM"/>
    <s v="MX-2014-132822"/>
    <x v="460"/>
    <s v="Medium"/>
    <s v="OFF-SU-10001682"/>
    <x v="1182"/>
    <x v="0"/>
    <s v="Supplies"/>
    <x v="0"/>
    <n v="16.446666666666669"/>
    <n v="17.666666666666668"/>
    <n v="53"/>
    <n v="0"/>
    <n v="3.66"/>
    <x v="2"/>
    <d v="2014-12-07T00:00:00"/>
    <d v="2014-12-07T00:00:00"/>
    <n v="2"/>
    <x v="1"/>
    <n v="0"/>
    <x v="2"/>
    <n v="7.5670000000000002"/>
    <x v="0"/>
    <n v="49"/>
    <n v="6.9056603773584913E-2"/>
    <n v="0"/>
    <x v="2"/>
    <m/>
    <m/>
    <m/>
    <m/>
  </r>
  <r>
    <n v="2031"/>
    <s v="KD-164953"/>
    <s v="Keith Dawkins"/>
    <x v="2"/>
    <x v="0"/>
    <s v="Mexico"/>
    <s v="Baja California Sur"/>
    <s v="La Paz"/>
    <s v="LATAM"/>
    <s v="MX-2012-169894"/>
    <x v="651"/>
    <s v="Medium"/>
    <s v="TEC-PH-10001917"/>
    <x v="344"/>
    <x v="2"/>
    <s v="Phones"/>
    <x v="9"/>
    <n v="85.593333333333305"/>
    <n v="87.333333333333314"/>
    <n v="523.99999999999989"/>
    <n v="0"/>
    <n v="10.44"/>
    <x v="0"/>
    <d v="2012-10-10T00:00:00"/>
    <d v="2012-10-10T00:00:00"/>
    <n v="5"/>
    <x v="1"/>
    <n v="0"/>
    <x v="2"/>
    <n v="29.042999999999999"/>
    <x v="1"/>
    <n v="40"/>
    <n v="1.9923664122137408E-2"/>
    <n v="0"/>
    <x v="2"/>
    <m/>
    <m/>
    <m/>
    <m/>
  </r>
  <r>
    <n v="2032"/>
    <s v="RF-198403"/>
    <s v="Roy Franzosisch"/>
    <x v="0"/>
    <x v="2"/>
    <s v="Panama"/>
    <s v="Panama"/>
    <s v="San Miguelito"/>
    <s v="LATAM"/>
    <s v="US-2014-156104"/>
    <x v="652"/>
    <s v="High"/>
    <s v="OFF-AP-10001723"/>
    <x v="57"/>
    <x v="0"/>
    <s v="Appliances"/>
    <x v="2"/>
    <n v="44.238400000000006"/>
    <n v="66.304000000000002"/>
    <n v="79.564800000000005"/>
    <n v="0.4"/>
    <n v="-8.9120000000000008"/>
    <x v="2"/>
    <d v="2014-12-24T00:00:00"/>
    <d v="2014-12-27T00:00:00"/>
    <n v="5"/>
    <x v="0"/>
    <n v="3"/>
    <x v="1"/>
    <n v="20.472000000000001"/>
    <x v="0"/>
    <n v="52"/>
    <n v="-0.11200933075933076"/>
    <n v="1"/>
    <x v="0"/>
    <m/>
    <m/>
    <m/>
    <m/>
  </r>
  <r>
    <n v="2033"/>
    <s v="TN-210403"/>
    <s v="Tanja Norvell"/>
    <x v="1"/>
    <x v="2"/>
    <s v="El Salvador"/>
    <s v="San Salvador"/>
    <s v="San Salvador"/>
    <s v="LATAM"/>
    <s v="MX-2012-163587"/>
    <x v="653"/>
    <s v="Critical"/>
    <s v="OFF-FA-10001228"/>
    <x v="1183"/>
    <x v="0"/>
    <s v="Fasteners"/>
    <x v="2"/>
    <n v="6.68"/>
    <n v="13"/>
    <n v="26"/>
    <n v="0"/>
    <n v="12.64"/>
    <x v="3"/>
    <d v="2012-01-05T00:00:00"/>
    <d v="2012-01-06T00:00:00"/>
    <n v="1"/>
    <x v="0"/>
    <n v="1"/>
    <x v="0"/>
    <n v="4.6790000000000003"/>
    <x v="1"/>
    <n v="1"/>
    <n v="0.48615384615384616"/>
    <n v="1"/>
    <x v="1"/>
    <m/>
    <m/>
    <m/>
    <m/>
  </r>
  <r>
    <n v="2034"/>
    <s v="DK-128353"/>
    <s v="Damala Kotsonis"/>
    <x v="2"/>
    <x v="3"/>
    <s v="Dominican Republic"/>
    <s v="Santo Domingo"/>
    <s v="Santo Domingo"/>
    <s v="LATAM"/>
    <s v="MX-2011-137316"/>
    <x v="420"/>
    <s v="Medium"/>
    <s v="OFF-AP-10003794"/>
    <x v="310"/>
    <x v="0"/>
    <s v="Appliances"/>
    <x v="5"/>
    <n v="173.30422857142858"/>
    <n v="311.70028571428571"/>
    <n v="1745.5216"/>
    <n v="0.2"/>
    <n v="532.39200000000005"/>
    <x v="0"/>
    <d v="2011-07-05T00:00:00"/>
    <d v="2011-07-05T00:00:00"/>
    <n v="5"/>
    <x v="1"/>
    <n v="0"/>
    <x v="0"/>
    <n v="184.17099999999999"/>
    <x v="3"/>
    <n v="27"/>
    <n v="0.30500453274253381"/>
    <n v="0"/>
    <x v="2"/>
    <m/>
    <m/>
    <m/>
    <m/>
  </r>
  <r>
    <n v="2035"/>
    <s v="DK-128953"/>
    <s v="Dana Kaydos"/>
    <x v="0"/>
    <x v="0"/>
    <s v="Mexico"/>
    <s v="San Luis Potosi"/>
    <s v="San Luis Potosi"/>
    <s v="LATAM"/>
    <s v="MX-2014-127033"/>
    <x v="236"/>
    <s v="Medium"/>
    <s v="OFF-SU-10004119"/>
    <x v="645"/>
    <x v="0"/>
    <s v="Supplies"/>
    <x v="0"/>
    <n v="17.61333333333333"/>
    <n v="29.333333333333329"/>
    <n v="87.999999999999986"/>
    <n v="0"/>
    <n v="35.159999999999997"/>
    <x v="0"/>
    <d v="2014-04-08T00:00:00"/>
    <d v="2014-04-11T00:00:00"/>
    <n v="8"/>
    <x v="0"/>
    <n v="3"/>
    <x v="0"/>
    <n v="6.4260000000000002"/>
    <x v="0"/>
    <n v="14"/>
    <n v="0.39954545454545459"/>
    <n v="1"/>
    <x v="0"/>
    <m/>
    <m/>
    <m/>
    <m/>
  </r>
  <r>
    <n v="2036"/>
    <s v="HP-148153"/>
    <s v="Harold Pawlan"/>
    <x v="1"/>
    <x v="1"/>
    <s v="Argentina"/>
    <s v="Buenos Aires"/>
    <s v="Buenos Aires"/>
    <s v="LATAM"/>
    <s v="US-2013-154977"/>
    <x v="640"/>
    <s v="Medium"/>
    <s v="FUR-CH-10000953"/>
    <x v="707"/>
    <x v="1"/>
    <s v="Chairs"/>
    <x v="0"/>
    <n v="127.39759999999997"/>
    <n v="145.18933333333331"/>
    <n v="261.34079999999994"/>
    <n v="0.4"/>
    <n v="-120.852"/>
    <x v="1"/>
    <d v="2013-09-27T00:00:00"/>
    <d v="2013-09-27T00:00:00"/>
    <n v="3"/>
    <x v="1"/>
    <n v="0"/>
    <x v="3"/>
    <n v="21.32"/>
    <x v="2"/>
    <n v="39"/>
    <n v="-0.46243066524629922"/>
    <n v="0"/>
    <x v="2"/>
    <m/>
    <m/>
    <m/>
    <m/>
  </r>
  <r>
    <n v="2037"/>
    <s v="HP-148153"/>
    <s v="Harold Pawlan"/>
    <x v="1"/>
    <x v="1"/>
    <s v="Argentina"/>
    <s v="Buenos Aires"/>
    <s v="Buenos Aires"/>
    <s v="LATAM"/>
    <s v="US-2013-154977"/>
    <x v="640"/>
    <s v="Medium"/>
    <s v="OFF-AR-10004772"/>
    <x v="502"/>
    <x v="0"/>
    <s v="Art"/>
    <x v="9"/>
    <n v="11.763200000000003"/>
    <n v="15.125333333333339"/>
    <n v="54.451200000000021"/>
    <n v="0.4"/>
    <n v="-16.128"/>
    <x v="1"/>
    <d v="2013-09-27T00:00:00"/>
    <d v="2013-09-27T00:00:00"/>
    <n v="3"/>
    <x v="1"/>
    <n v="0"/>
    <x v="3"/>
    <n v="3.6880000000000002"/>
    <x v="2"/>
    <n v="39"/>
    <n v="-0.29619181946403372"/>
    <n v="0"/>
    <x v="2"/>
    <m/>
    <m/>
    <m/>
    <m/>
  </r>
  <r>
    <n v="2038"/>
    <s v="HP-148153"/>
    <s v="Harold Pawlan"/>
    <x v="1"/>
    <x v="1"/>
    <s v="Argentina"/>
    <s v="Buenos Aires"/>
    <s v="Buenos Aires"/>
    <s v="LATAM"/>
    <s v="US-2013-154977"/>
    <x v="640"/>
    <s v="Medium"/>
    <s v="OFF-AP-10001617"/>
    <x v="1184"/>
    <x v="0"/>
    <s v="Appliances"/>
    <x v="1"/>
    <n v="51.512"/>
    <n v="71.553333333333342"/>
    <n v="343.45600000000002"/>
    <n v="0.4"/>
    <n v="-68.64"/>
    <x v="1"/>
    <d v="2013-09-27T00:00:00"/>
    <d v="2013-09-28T00:00:00"/>
    <n v="4"/>
    <x v="0"/>
    <n v="1"/>
    <x v="3"/>
    <n v="28.187000000000001"/>
    <x v="2"/>
    <n v="39"/>
    <n v="-0.19985092704742383"/>
    <n v="1"/>
    <x v="1"/>
    <m/>
    <m/>
    <m/>
    <m/>
  </r>
  <r>
    <n v="2039"/>
    <s v="RA-199153"/>
    <s v="Russell Applegate"/>
    <x v="0"/>
    <x v="1"/>
    <s v="Brazil"/>
    <s v="Rondonia"/>
    <s v="Vilhena"/>
    <s v="LATAM"/>
    <s v="MX-2011-153794"/>
    <x v="654"/>
    <s v="Medium"/>
    <s v="TEC-CO-10000915"/>
    <x v="1185"/>
    <x v="2"/>
    <s v="Copiers"/>
    <x v="2"/>
    <n v="88.878631679999984"/>
    <n v="97.678147975951902"/>
    <n v="194.96558335999998"/>
    <n v="2E-3"/>
    <n v="17.208320000000001"/>
    <x v="3"/>
    <d v="2011-08-29T00:00:00"/>
    <d v="2011-08-29T00:00:00"/>
    <n v="0"/>
    <x v="1"/>
    <n v="0"/>
    <x v="1"/>
    <n v="27.219000000000001"/>
    <x v="3"/>
    <n v="36"/>
    <n v="8.8263372967859605E-2"/>
    <n v="0"/>
    <x v="2"/>
    <m/>
    <m/>
    <m/>
    <m/>
  </r>
  <r>
    <n v="2040"/>
    <s v="AT-104353"/>
    <s v="Alyssa Tate"/>
    <x v="1"/>
    <x v="0"/>
    <s v="Mexico"/>
    <s v="Chiapas"/>
    <s v="Tapachula"/>
    <s v="LATAM"/>
    <s v="MX-2014-133382"/>
    <x v="587"/>
    <s v="High"/>
    <s v="OFF-FA-10003879"/>
    <x v="641"/>
    <x v="0"/>
    <s v="Fasteners"/>
    <x v="0"/>
    <n v="6.38"/>
    <n v="7"/>
    <n v="21"/>
    <n v="0"/>
    <n v="1.86"/>
    <x v="0"/>
    <d v="2014-12-20T00:00:00"/>
    <d v="2014-12-23T00:00:00"/>
    <n v="8"/>
    <x v="0"/>
    <n v="3"/>
    <x v="1"/>
    <n v="3.4580000000000002"/>
    <x v="0"/>
    <n v="51"/>
    <n v="8.8571428571428579E-2"/>
    <n v="1"/>
    <x v="0"/>
    <m/>
    <m/>
    <m/>
    <m/>
  </r>
  <r>
    <n v="2041"/>
    <s v="DV-130453"/>
    <s v="Darrin Van Huff"/>
    <x v="2"/>
    <x v="0"/>
    <s v="Mexico"/>
    <s v="Distrito Federal"/>
    <s v="Tlalpan"/>
    <s v="LATAM"/>
    <s v="MX-2013-140186"/>
    <x v="173"/>
    <s v="Medium"/>
    <s v="OFF-BI-10002483"/>
    <x v="754"/>
    <x v="0"/>
    <s v="Binders"/>
    <x v="1"/>
    <n v="2.5300000000000002"/>
    <n v="3.25"/>
    <n v="26"/>
    <n v="0"/>
    <n v="5.76"/>
    <x v="3"/>
    <d v="2013-08-15T00:00:00"/>
    <d v="2013-08-16T00:00:00"/>
    <n v="1"/>
    <x v="0"/>
    <n v="1"/>
    <x v="0"/>
    <n v="0.17100000000000001"/>
    <x v="2"/>
    <n v="33"/>
    <n v="0.22153846153846152"/>
    <n v="1"/>
    <x v="1"/>
    <m/>
    <m/>
    <m/>
    <m/>
  </r>
  <r>
    <n v="2042"/>
    <s v="DV-130453"/>
    <s v="Darrin Van Huff"/>
    <x v="2"/>
    <x v="0"/>
    <s v="Mexico"/>
    <s v="Distrito Federal"/>
    <s v="Tlalpan"/>
    <s v="LATAM"/>
    <s v="MX-2013-140186"/>
    <x v="173"/>
    <s v="Medium"/>
    <s v="OFF-ST-10004930"/>
    <x v="578"/>
    <x v="0"/>
    <s v="Storage"/>
    <x v="2"/>
    <n v="28.78"/>
    <n v="36"/>
    <n v="72"/>
    <n v="0"/>
    <n v="14.44"/>
    <x v="3"/>
    <d v="2013-08-15T00:00:00"/>
    <d v="2013-08-18T00:00:00"/>
    <n v="3"/>
    <x v="0"/>
    <n v="3"/>
    <x v="0"/>
    <n v="1.6539999999999999"/>
    <x v="2"/>
    <n v="33"/>
    <n v="0.20055555555555554"/>
    <n v="1"/>
    <x v="0"/>
    <m/>
    <m/>
    <m/>
    <m/>
  </r>
  <r>
    <n v="2043"/>
    <s v="DV-130453"/>
    <s v="Darrin Van Huff"/>
    <x v="2"/>
    <x v="0"/>
    <s v="Mexico"/>
    <s v="Distrito Federal"/>
    <s v="Tlalpan"/>
    <s v="LATAM"/>
    <s v="MX-2013-140186"/>
    <x v="173"/>
    <s v="Medium"/>
    <s v="FUR-CH-10000265"/>
    <x v="808"/>
    <x v="1"/>
    <s v="Chairs"/>
    <x v="3"/>
    <n v="34.877600000000001"/>
    <n v="45.286999999999999"/>
    <n v="144.91839999999999"/>
    <n v="0.2"/>
    <n v="5.4080000000000004"/>
    <x v="3"/>
    <d v="2013-08-15T00:00:00"/>
    <d v="2013-08-15T00:00:00"/>
    <n v="0"/>
    <x v="1"/>
    <n v="0"/>
    <x v="0"/>
    <n v="18.587"/>
    <x v="2"/>
    <n v="33"/>
    <n v="3.7317552498509508E-2"/>
    <n v="0"/>
    <x v="2"/>
    <m/>
    <m/>
    <m/>
    <m/>
  </r>
  <r>
    <n v="2044"/>
    <s v="DV-130453"/>
    <s v="Darrin Van Huff"/>
    <x v="2"/>
    <x v="0"/>
    <s v="Mexico"/>
    <s v="Distrito Federal"/>
    <s v="Tlalpan"/>
    <s v="LATAM"/>
    <s v="MX-2013-140186"/>
    <x v="173"/>
    <s v="Medium"/>
    <s v="TEC-CO-10003694"/>
    <x v="384"/>
    <x v="2"/>
    <s v="Copiers"/>
    <x v="0"/>
    <n v="238.27761400000006"/>
    <n v="253.47756913827661"/>
    <n v="758.91184200000009"/>
    <n v="2E-3"/>
    <n v="44.079000000000001"/>
    <x v="3"/>
    <d v="2013-08-15T00:00:00"/>
    <d v="2013-08-16T00:00:00"/>
    <n v="1"/>
    <x v="0"/>
    <n v="1"/>
    <x v="0"/>
    <n v="170.36600000000001"/>
    <x v="2"/>
    <n v="33"/>
    <n v="5.8081845032008333E-2"/>
    <n v="1"/>
    <x v="1"/>
    <m/>
    <m/>
    <m/>
    <m/>
  </r>
  <r>
    <n v="2045"/>
    <s v="DV-130453"/>
    <s v="Darrin Van Huff"/>
    <x v="2"/>
    <x v="0"/>
    <s v="Mexico"/>
    <s v="Distrito Federal"/>
    <s v="Tlalpan"/>
    <s v="LATAM"/>
    <s v="MX-2013-140186"/>
    <x v="173"/>
    <s v="Medium"/>
    <s v="FUR-BO-10000728"/>
    <x v="1186"/>
    <x v="1"/>
    <s v="Bookcases"/>
    <x v="1"/>
    <n v="214.39520000000005"/>
    <n v="274.87400000000002"/>
    <n v="1759.1936000000003"/>
    <n v="0.2"/>
    <n v="44.031999999999996"/>
    <x v="3"/>
    <d v="2013-08-15T00:00:00"/>
    <d v="2013-08-15T00:00:00"/>
    <n v="0"/>
    <x v="1"/>
    <n v="0"/>
    <x v="0"/>
    <n v="156.804"/>
    <x v="2"/>
    <n v="33"/>
    <n v="2.5029649948703762E-2"/>
    <n v="0"/>
    <x v="2"/>
    <m/>
    <m/>
    <m/>
    <m/>
  </r>
  <r>
    <n v="2046"/>
    <s v="DV-130453"/>
    <s v="Darrin Van Huff"/>
    <x v="2"/>
    <x v="0"/>
    <s v="Mexico"/>
    <s v="Distrito Federal"/>
    <s v="Tlalpan"/>
    <s v="LATAM"/>
    <s v="MX-2013-140186"/>
    <x v="173"/>
    <s v="Medium"/>
    <s v="FUR-BO-10003499"/>
    <x v="59"/>
    <x v="1"/>
    <s v="Bookcases"/>
    <x v="9"/>
    <n v="235.36239999999989"/>
    <n v="251.63799999999989"/>
    <n v="1207.8623999999995"/>
    <n v="0.2"/>
    <n v="-204.31200000000001"/>
    <x v="3"/>
    <d v="2013-08-15T00:00:00"/>
    <d v="2013-08-15T00:00:00"/>
    <n v="0"/>
    <x v="1"/>
    <n v="0"/>
    <x v="0"/>
    <n v="180.50200000000001"/>
    <x v="2"/>
    <n v="33"/>
    <n v="-0.16915171794403078"/>
    <n v="0"/>
    <x v="2"/>
    <m/>
    <m/>
    <m/>
    <m/>
  </r>
  <r>
    <n v="2047"/>
    <s v="DV-130453"/>
    <s v="Darrin Van Huff"/>
    <x v="2"/>
    <x v="0"/>
    <s v="Mexico"/>
    <s v="Distrito Federal"/>
    <s v="Tlalpan"/>
    <s v="LATAM"/>
    <s v="MX-2013-140186"/>
    <x v="173"/>
    <s v="Medium"/>
    <s v="TEC-MA-10000888"/>
    <x v="788"/>
    <x v="2"/>
    <s v="Machines"/>
    <x v="0"/>
    <n v="34.839999999999996"/>
    <n v="57"/>
    <n v="171"/>
    <n v="0"/>
    <n v="66.48"/>
    <x v="3"/>
    <d v="2013-08-15T00:00:00"/>
    <d v="2013-08-15T00:00:00"/>
    <n v="0"/>
    <x v="1"/>
    <n v="0"/>
    <x v="0"/>
    <n v="30.024000000000001"/>
    <x v="2"/>
    <n v="33"/>
    <n v="0.38877192982456144"/>
    <n v="0"/>
    <x v="2"/>
    <m/>
    <m/>
    <m/>
    <m/>
  </r>
  <r>
    <n v="2048"/>
    <s v="BS-113653"/>
    <s v="Bill Shonely"/>
    <x v="2"/>
    <x v="3"/>
    <s v="Cuba"/>
    <s v="Villa Clara"/>
    <s v="Santa Clara"/>
    <s v="LATAM"/>
    <s v="MX-2014-118066"/>
    <x v="252"/>
    <s v="High"/>
    <s v="TEC-CO-10003142"/>
    <x v="50"/>
    <x v="2"/>
    <s v="Copiers"/>
    <x v="2"/>
    <n v="105.57139431999998"/>
    <n v="128.71165763527051"/>
    <n v="256.90846863999997"/>
    <n v="2E-3"/>
    <n v="45.765680000000003"/>
    <x v="2"/>
    <d v="2014-12-06T00:00:00"/>
    <d v="2014-12-09T00:00:00"/>
    <n v="5"/>
    <x v="0"/>
    <n v="3"/>
    <x v="0"/>
    <n v="30.943000000000001"/>
    <x v="0"/>
    <n v="49"/>
    <n v="0.17814002100542048"/>
    <n v="1"/>
    <x v="0"/>
    <m/>
    <m/>
    <m/>
    <m/>
  </r>
  <r>
    <n v="2049"/>
    <s v="BG-110353"/>
    <s v="Barry Gonzalez"/>
    <x v="0"/>
    <x v="2"/>
    <s v="Guatemala"/>
    <s v="Guatemala"/>
    <s v="Villa Nueva"/>
    <s v="LATAM"/>
    <s v="MX-2013-128734"/>
    <x v="524"/>
    <s v="Medium"/>
    <s v="TEC-AC-10000335"/>
    <x v="993"/>
    <x v="2"/>
    <s v="Accessories"/>
    <x v="7"/>
    <n v="138.90000000000003"/>
    <n v="173.60000000000002"/>
    <n v="868.00000000000011"/>
    <n v="0"/>
    <n v="173.5"/>
    <x v="0"/>
    <d v="2013-09-11T00:00:00"/>
    <d v="2013-09-11T00:00:00"/>
    <n v="5"/>
    <x v="1"/>
    <n v="0"/>
    <x v="2"/>
    <n v="71.242999999999995"/>
    <x v="2"/>
    <n v="36"/>
    <n v="0.19988479262672809"/>
    <n v="0"/>
    <x v="2"/>
    <m/>
    <m/>
    <m/>
    <m/>
  </r>
  <r>
    <n v="2050"/>
    <s v="BG-110353"/>
    <s v="Barry Gonzalez"/>
    <x v="0"/>
    <x v="2"/>
    <s v="Guatemala"/>
    <s v="Guatemala"/>
    <s v="Villa Nueva"/>
    <s v="LATAM"/>
    <s v="MX-2013-128734"/>
    <x v="524"/>
    <s v="Medium"/>
    <s v="OFF-ST-10002423"/>
    <x v="1012"/>
    <x v="0"/>
    <s v="Storage"/>
    <x v="9"/>
    <n v="22.566666666666674"/>
    <n v="32.666666666666671"/>
    <n v="196.00000000000003"/>
    <n v="0"/>
    <n v="60.6"/>
    <x v="0"/>
    <d v="2013-09-11T00:00:00"/>
    <d v="2013-09-11T00:00:00"/>
    <n v="5"/>
    <x v="1"/>
    <n v="0"/>
    <x v="2"/>
    <n v="12.513"/>
    <x v="2"/>
    <n v="36"/>
    <n v="0.30918367346938774"/>
    <n v="0"/>
    <x v="2"/>
    <m/>
    <m/>
    <m/>
    <m/>
  </r>
  <r>
    <n v="2051"/>
    <s v="BG-110353"/>
    <s v="Barry Gonzalez"/>
    <x v="0"/>
    <x v="2"/>
    <s v="Guatemala"/>
    <s v="Guatemala"/>
    <s v="Villa Nueva"/>
    <s v="LATAM"/>
    <s v="MX-2013-128734"/>
    <x v="524"/>
    <s v="Medium"/>
    <s v="FUR-FU-10001135"/>
    <x v="863"/>
    <x v="1"/>
    <s v="Furnishings"/>
    <x v="0"/>
    <n v="21.95333333333333"/>
    <n v="33.333333333333329"/>
    <n v="99.999999999999986"/>
    <n v="0"/>
    <n v="34.14"/>
    <x v="0"/>
    <d v="2013-09-11T00:00:00"/>
    <d v="2013-09-11T00:00:00"/>
    <n v="5"/>
    <x v="1"/>
    <n v="0"/>
    <x v="2"/>
    <n v="7.1790000000000003"/>
    <x v="2"/>
    <n v="36"/>
    <n v="0.34140000000000004"/>
    <n v="0"/>
    <x v="2"/>
    <m/>
    <m/>
    <m/>
    <m/>
  </r>
  <r>
    <n v="2052"/>
    <s v="TN-210403"/>
    <s v="Tanja Norvell"/>
    <x v="1"/>
    <x v="1"/>
    <s v="Brazil"/>
    <s v="Maranhao"/>
    <s v="Grajau"/>
    <s v="LATAM"/>
    <s v="MX-2011-147858"/>
    <x v="655"/>
    <s v="Medium"/>
    <s v="OFF-ST-10000035"/>
    <x v="1187"/>
    <x v="0"/>
    <s v="Storage"/>
    <x v="3"/>
    <n v="15.45"/>
    <n v="15.75"/>
    <n v="63"/>
    <n v="0"/>
    <n v="1.2"/>
    <x v="0"/>
    <d v="2011-03-15T00:00:00"/>
    <d v="2011-03-15T00:00:00"/>
    <n v="5"/>
    <x v="1"/>
    <n v="0"/>
    <x v="0"/>
    <n v="5.2460000000000004"/>
    <x v="3"/>
    <n v="11"/>
    <n v="1.9047619047619046E-2"/>
    <n v="0"/>
    <x v="2"/>
    <m/>
    <m/>
    <m/>
    <m/>
  </r>
  <r>
    <n v="2053"/>
    <s v="LH-167503"/>
    <s v="Larry Hughes"/>
    <x v="0"/>
    <x v="1"/>
    <s v="Brazil"/>
    <s v="Bahia"/>
    <s v="Salvador"/>
    <s v="LATAM"/>
    <s v="US-2013-152072"/>
    <x v="419"/>
    <s v="Medium"/>
    <s v="OFF-ST-10002546"/>
    <x v="1188"/>
    <x v="0"/>
    <s v="Storage"/>
    <x v="7"/>
    <n v="12.2224"/>
    <n v="18.646000000000001"/>
    <n v="37.292000000000002"/>
    <n v="0.6"/>
    <n v="-23.82"/>
    <x v="0"/>
    <d v="2013-03-12T00:00:00"/>
    <d v="2013-03-12T00:00:00"/>
    <n v="5"/>
    <x v="1"/>
    <n v="0"/>
    <x v="0"/>
    <n v="0.48899999999999999"/>
    <x v="2"/>
    <n v="10"/>
    <n v="-0.63874289391826666"/>
    <n v="0"/>
    <x v="2"/>
    <m/>
    <m/>
    <m/>
    <m/>
  </r>
  <r>
    <n v="2054"/>
    <s v="LH-167503"/>
    <s v="Larry Hughes"/>
    <x v="0"/>
    <x v="1"/>
    <s v="Brazil"/>
    <s v="Bahia"/>
    <s v="Salvador"/>
    <s v="LATAM"/>
    <s v="US-2013-152072"/>
    <x v="419"/>
    <s v="Medium"/>
    <s v="OFF-EN-10004899"/>
    <x v="1189"/>
    <x v="0"/>
    <s v="Envelopes"/>
    <x v="2"/>
    <n v="20.264800000000001"/>
    <n v="33.841999999999999"/>
    <n v="27.073599999999999"/>
    <n v="0.6"/>
    <n v="-13.456"/>
    <x v="0"/>
    <d v="2013-03-12T00:00:00"/>
    <d v="2013-03-12T00:00:00"/>
    <n v="5"/>
    <x v="1"/>
    <n v="0"/>
    <x v="0"/>
    <n v="1.758"/>
    <x v="2"/>
    <n v="10"/>
    <n v="-0.49701554281661842"/>
    <n v="0"/>
    <x v="2"/>
    <m/>
    <m/>
    <m/>
    <m/>
  </r>
  <r>
    <n v="2055"/>
    <s v="LH-167503"/>
    <s v="Larry Hughes"/>
    <x v="0"/>
    <x v="1"/>
    <s v="Brazil"/>
    <s v="Bahia"/>
    <s v="Salvador"/>
    <s v="LATAM"/>
    <s v="US-2013-152072"/>
    <x v="419"/>
    <s v="Medium"/>
    <s v="OFF-FA-10002895"/>
    <x v="971"/>
    <x v="0"/>
    <s v="Fasteners"/>
    <x v="2"/>
    <n v="12.845600000000001"/>
    <n v="19.073999999999998"/>
    <n v="15.2592"/>
    <n v="0.6"/>
    <n v="-10.432"/>
    <x v="0"/>
    <d v="2013-03-12T00:00:00"/>
    <d v="2013-03-12T00:00:00"/>
    <n v="5"/>
    <x v="1"/>
    <n v="0"/>
    <x v="0"/>
    <n v="0.50700000000000001"/>
    <x v="2"/>
    <n v="10"/>
    <n v="-0.68365314040054526"/>
    <n v="0"/>
    <x v="2"/>
    <m/>
    <m/>
    <m/>
    <m/>
  </r>
  <r>
    <n v="2056"/>
    <s v="LH-167503"/>
    <s v="Larry Hughes"/>
    <x v="0"/>
    <x v="1"/>
    <s v="Brazil"/>
    <s v="Bahia"/>
    <s v="Salvador"/>
    <s v="LATAM"/>
    <s v="US-2013-152072"/>
    <x v="419"/>
    <s v="Medium"/>
    <s v="FUR-CH-10002010"/>
    <x v="144"/>
    <x v="1"/>
    <s v="Chairs"/>
    <x v="0"/>
    <n v="27.09653333333333"/>
    <n v="49.36133333333332"/>
    <n v="59.233599999999981"/>
    <n v="0.6"/>
    <n v="-22.056000000000001"/>
    <x v="0"/>
    <d v="2013-03-12T00:00:00"/>
    <d v="2013-03-12T00:00:00"/>
    <n v="5"/>
    <x v="1"/>
    <n v="0"/>
    <x v="0"/>
    <n v="2.5259999999999998"/>
    <x v="2"/>
    <n v="10"/>
    <n v="-0.37235623024769737"/>
    <n v="0"/>
    <x v="2"/>
    <m/>
    <m/>
    <m/>
    <m/>
  </r>
  <r>
    <n v="2057"/>
    <s v="JL-158353"/>
    <s v="John Lee"/>
    <x v="0"/>
    <x v="3"/>
    <s v="Cuba"/>
    <s v="Guantanamo"/>
    <s v="Guantanamo"/>
    <s v="LATAM"/>
    <s v="MX-2012-130680"/>
    <x v="140"/>
    <s v="Low"/>
    <s v="FUR-FU-10004596"/>
    <x v="831"/>
    <x v="1"/>
    <s v="Furnishings"/>
    <x v="9"/>
    <n v="27.293333333333326"/>
    <n v="29.333333333333329"/>
    <n v="175.99999999999997"/>
    <n v="0"/>
    <n v="12.24"/>
    <x v="0"/>
    <d v="2012-12-01T00:00:00"/>
    <d v="2012-12-01T00:00:00"/>
    <n v="5"/>
    <x v="1"/>
    <n v="0"/>
    <x v="1"/>
    <n v="12.317"/>
    <x v="1"/>
    <n v="48"/>
    <n v="6.9545454545454563E-2"/>
    <n v="0"/>
    <x v="2"/>
    <m/>
    <m/>
    <m/>
    <m/>
  </r>
  <r>
    <n v="2058"/>
    <s v="EC-140503"/>
    <s v="Erin Creighton"/>
    <x v="0"/>
    <x v="1"/>
    <s v="Argentina"/>
    <s v="Provincia de Buenos Aires"/>
    <s v="Mar del Plata"/>
    <s v="LATAM"/>
    <s v="US-2012-139675"/>
    <x v="369"/>
    <s v="Medium"/>
    <s v="OFF-EN-10003939"/>
    <x v="612"/>
    <x v="0"/>
    <s v="Envelopes"/>
    <x v="0"/>
    <n v="23.05146666666667"/>
    <n v="33.199111111111115"/>
    <n v="59.758400000000009"/>
    <n v="0.4"/>
    <n v="-9.3960000000000008"/>
    <x v="0"/>
    <d v="2012-11-01T00:00:00"/>
    <d v="2012-11-01T00:00:00"/>
    <n v="5"/>
    <x v="1"/>
    <n v="0"/>
    <x v="5"/>
    <n v="4.0010000000000003"/>
    <x v="1"/>
    <n v="43"/>
    <n v="-0.15723312538488313"/>
    <n v="0"/>
    <x v="2"/>
    <m/>
    <m/>
    <m/>
    <m/>
  </r>
  <r>
    <n v="2059"/>
    <s v="EC-140503"/>
    <s v="Erin Creighton"/>
    <x v="0"/>
    <x v="1"/>
    <s v="Argentina"/>
    <s v="Provincia de Buenos Aires"/>
    <s v="Mar del Plata"/>
    <s v="LATAM"/>
    <s v="US-2012-139675"/>
    <x v="369"/>
    <s v="Medium"/>
    <s v="OFF-ST-10000836"/>
    <x v="249"/>
    <x v="0"/>
    <s v="Storage"/>
    <x v="2"/>
    <n v="37.202399999999997"/>
    <n v="43.31066666666667"/>
    <n v="51.972799999999999"/>
    <n v="0.4"/>
    <n v="-22.431999999999999"/>
    <x v="0"/>
    <d v="2012-11-01T00:00:00"/>
    <d v="2012-11-01T00:00:00"/>
    <n v="5"/>
    <x v="1"/>
    <n v="0"/>
    <x v="5"/>
    <n v="2.5579999999999998"/>
    <x v="1"/>
    <n v="43"/>
    <n v="-0.43161038081457992"/>
    <n v="0"/>
    <x v="2"/>
    <m/>
    <m/>
    <m/>
    <m/>
  </r>
  <r>
    <n v="2060"/>
    <s v="EC-140503"/>
    <s v="Erin Creighton"/>
    <x v="0"/>
    <x v="1"/>
    <s v="Argentina"/>
    <s v="Provincia de Buenos Aires"/>
    <s v="Mar del Plata"/>
    <s v="LATAM"/>
    <s v="US-2012-139675"/>
    <x v="369"/>
    <s v="Medium"/>
    <s v="OFF-BI-10004654"/>
    <x v="463"/>
    <x v="0"/>
    <s v="Binders"/>
    <x v="4"/>
    <n v="21.214999999999996"/>
    <n v="40.883333333333326"/>
    <n v="12.264999999999999"/>
    <n v="0.7"/>
    <n v="-8.9499999999999993"/>
    <x v="0"/>
    <d v="2012-11-01T00:00:00"/>
    <d v="2012-11-01T00:00:00"/>
    <n v="5"/>
    <x v="1"/>
    <n v="0"/>
    <x v="5"/>
    <n v="0.24"/>
    <x v="1"/>
    <n v="43"/>
    <n v="-0.72971871178149206"/>
    <n v="0"/>
    <x v="2"/>
    <m/>
    <m/>
    <m/>
    <m/>
  </r>
  <r>
    <n v="2061"/>
    <s v="EC-140503"/>
    <s v="Erin Creighton"/>
    <x v="0"/>
    <x v="1"/>
    <s v="Argentina"/>
    <s v="Provincia de Buenos Aires"/>
    <s v="Mar del Plata"/>
    <s v="LATAM"/>
    <s v="US-2012-139675"/>
    <x v="369"/>
    <s v="Medium"/>
    <s v="OFF-FA-10003961"/>
    <x v="544"/>
    <x v="0"/>
    <s v="Fasteners"/>
    <x v="3"/>
    <n v="5.6456"/>
    <n v="9.2360000000000007"/>
    <n v="22.166399999999999"/>
    <n v="0.4"/>
    <n v="-0.41599999999999998"/>
    <x v="0"/>
    <d v="2012-11-01T00:00:00"/>
    <d v="2012-11-04T00:00:00"/>
    <n v="8"/>
    <x v="0"/>
    <n v="3"/>
    <x v="5"/>
    <n v="1.351"/>
    <x v="1"/>
    <n v="43"/>
    <n v="-1.8767143063375197E-2"/>
    <n v="1"/>
    <x v="0"/>
    <m/>
    <m/>
    <m/>
    <m/>
  </r>
  <r>
    <n v="2062"/>
    <s v="EC-140503"/>
    <s v="Erin Creighton"/>
    <x v="0"/>
    <x v="1"/>
    <s v="Argentina"/>
    <s v="Provincia de Buenos Aires"/>
    <s v="Mar del Plata"/>
    <s v="LATAM"/>
    <s v="US-2012-139675"/>
    <x v="369"/>
    <s v="Medium"/>
    <s v="OFF-FA-10000131"/>
    <x v="1190"/>
    <x v="0"/>
    <s v="Fasteners"/>
    <x v="7"/>
    <n v="12.718399999999999"/>
    <n v="15.104000000000001"/>
    <n v="45.312000000000005"/>
    <n v="0.4"/>
    <n v="-18.28"/>
    <x v="0"/>
    <d v="2012-11-01T00:00:00"/>
    <d v="2012-11-02T00:00:00"/>
    <n v="6"/>
    <x v="0"/>
    <n v="1"/>
    <x v="5"/>
    <n v="2.3260000000000001"/>
    <x v="1"/>
    <n v="43"/>
    <n v="-0.40342514124293782"/>
    <n v="1"/>
    <x v="1"/>
    <m/>
    <m/>
    <m/>
    <m/>
  </r>
  <r>
    <n v="2063"/>
    <s v="EC-140503"/>
    <s v="Erin Creighton"/>
    <x v="0"/>
    <x v="1"/>
    <s v="Argentina"/>
    <s v="Provincia de Buenos Aires"/>
    <s v="Mar del Plata"/>
    <s v="LATAM"/>
    <s v="US-2012-139675"/>
    <x v="369"/>
    <s v="Medium"/>
    <s v="OFF-LA-10000845"/>
    <x v="1191"/>
    <x v="0"/>
    <s v="Labels"/>
    <x v="2"/>
    <n v="1.3208000000000002"/>
    <n v="2.4146666666666672"/>
    <n v="2.8976000000000006"/>
    <n v="0.4"/>
    <n v="0.25600000000000001"/>
    <x v="0"/>
    <d v="2012-11-01T00:00:00"/>
    <d v="2012-11-01T00:00:00"/>
    <n v="5"/>
    <x v="1"/>
    <n v="0"/>
    <x v="5"/>
    <n v="0.24"/>
    <x v="1"/>
    <n v="43"/>
    <n v="8.8348978464936487E-2"/>
    <n v="0"/>
    <x v="2"/>
    <m/>
    <m/>
    <m/>
    <m/>
  </r>
  <r>
    <n v="2064"/>
    <s v="EC-140503"/>
    <s v="Erin Creighton"/>
    <x v="0"/>
    <x v="1"/>
    <s v="Argentina"/>
    <s v="Provincia de Buenos Aires"/>
    <s v="Mar del Plata"/>
    <s v="LATAM"/>
    <s v="US-2012-139675"/>
    <x v="369"/>
    <s v="Medium"/>
    <s v="FUR-CH-10003706"/>
    <x v="306"/>
    <x v="1"/>
    <s v="Chairs"/>
    <x v="3"/>
    <n v="42.690799999999996"/>
    <n v="53.364666666666665"/>
    <n v="128.0752"/>
    <n v="0.4"/>
    <n v="-42.688000000000002"/>
    <x v="0"/>
    <d v="2012-11-01T00:00:00"/>
    <d v="2012-11-01T00:00:00"/>
    <n v="5"/>
    <x v="1"/>
    <n v="0"/>
    <x v="5"/>
    <n v="5.6059999999999999"/>
    <x v="1"/>
    <n v="43"/>
    <n v="-0.3333041837920222"/>
    <n v="0"/>
    <x v="2"/>
    <m/>
    <m/>
    <m/>
    <m/>
  </r>
  <r>
    <n v="2065"/>
    <s v="EC-140503"/>
    <s v="Erin Creighton"/>
    <x v="0"/>
    <x v="1"/>
    <s v="Argentina"/>
    <s v="Provincia de Buenos Aires"/>
    <s v="Mar del Plata"/>
    <s v="LATAM"/>
    <s v="US-2012-139675"/>
    <x v="369"/>
    <s v="Medium"/>
    <s v="OFF-FA-10002491"/>
    <x v="621"/>
    <x v="0"/>
    <s v="Fasteners"/>
    <x v="3"/>
    <n v="7.1272000000000002"/>
    <n v="11.132"/>
    <n v="26.716799999999999"/>
    <n v="0.4"/>
    <n v="-1.792"/>
    <x v="0"/>
    <d v="2012-11-01T00:00:00"/>
    <d v="2012-11-01T00:00:00"/>
    <n v="5"/>
    <x v="1"/>
    <n v="0"/>
    <x v="5"/>
    <n v="1.9390000000000001"/>
    <x v="1"/>
    <n v="43"/>
    <n v="-6.7073901065995936E-2"/>
    <n v="0"/>
    <x v="2"/>
    <m/>
    <m/>
    <m/>
    <m/>
  </r>
  <r>
    <n v="2066"/>
    <s v="EC-140503"/>
    <s v="Erin Creighton"/>
    <x v="0"/>
    <x v="1"/>
    <s v="Argentina"/>
    <s v="Provincia de Buenos Aires"/>
    <s v="Mar del Plata"/>
    <s v="LATAM"/>
    <s v="US-2012-139675"/>
    <x v="369"/>
    <s v="Medium"/>
    <s v="TEC-AC-10001172"/>
    <x v="1192"/>
    <x v="2"/>
    <s v="Accessories"/>
    <x v="6"/>
    <n v="13.561866666666667"/>
    <n v="27.489777777777782"/>
    <n v="148.44480000000001"/>
    <n v="0.4"/>
    <n v="26.388000000000002"/>
    <x v="0"/>
    <d v="2012-11-01T00:00:00"/>
    <d v="2012-11-01T00:00:00"/>
    <n v="5"/>
    <x v="1"/>
    <n v="0"/>
    <x v="5"/>
    <n v="6.7779999999999996"/>
    <x v="1"/>
    <n v="43"/>
    <n v="0.17776304727413825"/>
    <n v="0"/>
    <x v="2"/>
    <m/>
    <m/>
    <m/>
    <m/>
  </r>
  <r>
    <n v="2067"/>
    <s v="GB-145753"/>
    <s v="Giulietta Baptist"/>
    <x v="0"/>
    <x v="2"/>
    <s v="Panama"/>
    <s v="Panama"/>
    <s v="San Miguelito"/>
    <s v="LATAM"/>
    <s v="US-2013-124100"/>
    <x v="656"/>
    <s v="Critical"/>
    <s v="OFF-BI-10000930"/>
    <x v="966"/>
    <x v="0"/>
    <s v="Binders"/>
    <x v="3"/>
    <n v="2.6368000000000005"/>
    <n v="3.0413333333333341"/>
    <n v="7.2992000000000017"/>
    <n v="0.4"/>
    <n v="-3.2480000000000002"/>
    <x v="1"/>
    <d v="2014-01-02T00:00:00"/>
    <d v="2014-01-02T00:00:00"/>
    <n v="3"/>
    <x v="1"/>
    <n v="0"/>
    <x v="1"/>
    <n v="1.079"/>
    <x v="2"/>
    <n v="53"/>
    <n v="-0.44498027181060928"/>
    <n v="0"/>
    <x v="2"/>
    <m/>
    <m/>
    <m/>
    <m/>
  </r>
  <r>
    <n v="2068"/>
    <s v="GB-145753"/>
    <s v="Giulietta Baptist"/>
    <x v="0"/>
    <x v="2"/>
    <s v="Panama"/>
    <s v="Panama"/>
    <s v="San Miguelito"/>
    <s v="LATAM"/>
    <s v="US-2013-124100"/>
    <x v="656"/>
    <s v="Critical"/>
    <s v="OFF-BI-10004654"/>
    <x v="463"/>
    <x v="0"/>
    <s v="Binders"/>
    <x v="2"/>
    <n v="16.004000000000001"/>
    <n v="21.90666666666667"/>
    <n v="26.288000000000004"/>
    <n v="0.4"/>
    <n v="-5.72"/>
    <x v="1"/>
    <d v="2014-01-02T00:00:00"/>
    <d v="2014-01-02T00:00:00"/>
    <n v="3"/>
    <x v="1"/>
    <n v="0"/>
    <x v="1"/>
    <n v="4.2880000000000003"/>
    <x v="2"/>
    <n v="53"/>
    <n v="-0.21758977480219108"/>
    <n v="0"/>
    <x v="2"/>
    <m/>
    <m/>
    <m/>
    <m/>
  </r>
  <r>
    <n v="2069"/>
    <s v="MS-177703"/>
    <s v="Maxwell Schwartz"/>
    <x v="0"/>
    <x v="1"/>
    <s v="Venezuela"/>
    <s v="Lara"/>
    <s v="Barquisimeto"/>
    <s v="LATAM"/>
    <s v="US-2014-112970"/>
    <x v="191"/>
    <s v="Low"/>
    <s v="FUR-BO-10003463"/>
    <x v="160"/>
    <x v="1"/>
    <s v="Bookcases"/>
    <x v="9"/>
    <n v="88.71093333333333"/>
    <n v="100.37822222222219"/>
    <n v="361.3615999999999"/>
    <n v="0.4"/>
    <n v="-170.904"/>
    <x v="0"/>
    <d v="2014-04-01T00:00:00"/>
    <d v="2014-04-02T00:00:00"/>
    <n v="6"/>
    <x v="0"/>
    <n v="1"/>
    <x v="0"/>
    <n v="24.745000000000001"/>
    <x v="0"/>
    <n v="13"/>
    <n v="-0.47294455193911045"/>
    <n v="1"/>
    <x v="1"/>
    <m/>
    <m/>
    <m/>
    <m/>
  </r>
  <r>
    <n v="2070"/>
    <s v="MC-175903"/>
    <s v="Matt Collister"/>
    <x v="2"/>
    <x v="2"/>
    <s v="Nicaragua"/>
    <s v="Leon"/>
    <s v="Leon"/>
    <s v="LATAM"/>
    <s v="MX-2014-109043"/>
    <x v="213"/>
    <s v="Critical"/>
    <s v="OFF-SU-10000066"/>
    <x v="21"/>
    <x v="0"/>
    <s v="Supplies"/>
    <x v="3"/>
    <n v="15.64"/>
    <n v="23"/>
    <n v="92"/>
    <n v="0"/>
    <n v="29.44"/>
    <x v="3"/>
    <d v="2014-09-17T00:00:00"/>
    <d v="2014-09-17T00:00:00"/>
    <n v="0"/>
    <x v="1"/>
    <n v="0"/>
    <x v="4"/>
    <n v="27.288"/>
    <x v="0"/>
    <n v="38"/>
    <n v="0.32"/>
    <n v="0"/>
    <x v="2"/>
    <m/>
    <m/>
    <m/>
    <m/>
  </r>
  <r>
    <n v="2071"/>
    <s v="MC-175903"/>
    <s v="Matt Collister"/>
    <x v="2"/>
    <x v="2"/>
    <s v="Nicaragua"/>
    <s v="Leon"/>
    <s v="Leon"/>
    <s v="LATAM"/>
    <s v="MX-2014-109043"/>
    <x v="213"/>
    <s v="Critical"/>
    <s v="OFF-LA-10002544"/>
    <x v="981"/>
    <x v="0"/>
    <s v="Labels"/>
    <x v="3"/>
    <n v="7.11"/>
    <n v="8.25"/>
    <n v="33"/>
    <n v="0"/>
    <n v="4.5599999999999996"/>
    <x v="3"/>
    <d v="2014-09-17T00:00:00"/>
    <d v="2014-09-17T00:00:00"/>
    <n v="0"/>
    <x v="1"/>
    <n v="0"/>
    <x v="4"/>
    <n v="9.4589999999999996"/>
    <x v="0"/>
    <n v="38"/>
    <n v="0.13818181818181818"/>
    <n v="0"/>
    <x v="2"/>
    <m/>
    <m/>
    <m/>
    <m/>
  </r>
  <r>
    <n v="2072"/>
    <s v="MC-175903"/>
    <s v="Matt Collister"/>
    <x v="2"/>
    <x v="2"/>
    <s v="Nicaragua"/>
    <s v="Leon"/>
    <s v="Leon"/>
    <s v="LATAM"/>
    <s v="MX-2014-109043"/>
    <x v="213"/>
    <s v="Critical"/>
    <s v="OFF-FA-10003496"/>
    <x v="96"/>
    <x v="0"/>
    <s v="Fasteners"/>
    <x v="2"/>
    <n v="6.98"/>
    <n v="8"/>
    <n v="16"/>
    <n v="0"/>
    <n v="2.04"/>
    <x v="3"/>
    <d v="2014-09-17T00:00:00"/>
    <d v="2014-09-18T00:00:00"/>
    <n v="1"/>
    <x v="0"/>
    <n v="1"/>
    <x v="4"/>
    <n v="5.3680000000000003"/>
    <x v="0"/>
    <n v="38"/>
    <n v="0.1275"/>
    <n v="1"/>
    <x v="1"/>
    <m/>
    <m/>
    <m/>
    <m/>
  </r>
  <r>
    <n v="2073"/>
    <s v="CM-123853"/>
    <s v="Christopher Martinez"/>
    <x v="0"/>
    <x v="1"/>
    <s v="Brazil"/>
    <s v="Bahia"/>
    <s v="Salvador"/>
    <s v="LATAM"/>
    <s v="US-2013-148222"/>
    <x v="657"/>
    <s v="Medium"/>
    <s v="FUR-FU-10000516"/>
    <x v="1193"/>
    <x v="1"/>
    <s v="Furnishings"/>
    <x v="7"/>
    <n v="20.392000000000003"/>
    <n v="40.68"/>
    <n v="81.360000000000014"/>
    <n v="0.6"/>
    <n v="-20.6"/>
    <x v="0"/>
    <d v="2013-12-17T00:00:00"/>
    <d v="2013-12-18T00:00:00"/>
    <n v="6"/>
    <x v="0"/>
    <n v="1"/>
    <x v="0"/>
    <n v="3.145"/>
    <x v="2"/>
    <n v="50"/>
    <n v="-0.25319567354965583"/>
    <n v="1"/>
    <x v="1"/>
    <m/>
    <m/>
    <m/>
    <m/>
  </r>
  <r>
    <n v="2074"/>
    <s v="CM-123853"/>
    <s v="Christopher Martinez"/>
    <x v="0"/>
    <x v="1"/>
    <s v="Brazil"/>
    <s v="Bahia"/>
    <s v="Salvador"/>
    <s v="LATAM"/>
    <s v="US-2013-148222"/>
    <x v="657"/>
    <s v="Medium"/>
    <s v="OFF-AR-10001738"/>
    <x v="1194"/>
    <x v="0"/>
    <s v="Art"/>
    <x v="3"/>
    <n v="25.321200000000001"/>
    <n v="45.222999999999999"/>
    <n v="72.356800000000007"/>
    <n v="0.6"/>
    <n v="-28.928000000000001"/>
    <x v="0"/>
    <d v="2013-12-17T00:00:00"/>
    <d v="2013-12-17T00:00:00"/>
    <n v="5"/>
    <x v="1"/>
    <n v="0"/>
    <x v="0"/>
    <n v="3.653"/>
    <x v="2"/>
    <n v="50"/>
    <n v="-0.39979656369546468"/>
    <n v="0"/>
    <x v="2"/>
    <m/>
    <m/>
    <m/>
    <m/>
  </r>
  <r>
    <n v="2075"/>
    <s v="CM-123853"/>
    <s v="Christopher Martinez"/>
    <x v="0"/>
    <x v="1"/>
    <s v="Brazil"/>
    <s v="Bahia"/>
    <s v="Salvador"/>
    <s v="LATAM"/>
    <s v="US-2013-148222"/>
    <x v="657"/>
    <s v="Medium"/>
    <s v="TEC-CO-10002657"/>
    <x v="664"/>
    <x v="2"/>
    <s v="Copiers"/>
    <x v="4"/>
    <n v="161.31223823999997"/>
    <n v="260.52542271356776"/>
    <n v="103.68911823999997"/>
    <n v="0.60199999999999998"/>
    <n v="-57.62312"/>
    <x v="0"/>
    <d v="2013-12-17T00:00:00"/>
    <d v="2013-12-17T00:00:00"/>
    <n v="5"/>
    <x v="1"/>
    <n v="0"/>
    <x v="0"/>
    <n v="3.49"/>
    <x v="2"/>
    <n v="50"/>
    <n v="-0.555729675187563"/>
    <n v="0"/>
    <x v="2"/>
    <m/>
    <m/>
    <m/>
    <m/>
  </r>
  <r>
    <n v="2076"/>
    <s v="CM-123853"/>
    <s v="Christopher Martinez"/>
    <x v="0"/>
    <x v="1"/>
    <s v="Brazil"/>
    <s v="Bahia"/>
    <s v="Salvador"/>
    <s v="LATAM"/>
    <s v="US-2013-148222"/>
    <x v="657"/>
    <s v="Medium"/>
    <s v="FUR-BO-10003463"/>
    <x v="160"/>
    <x v="1"/>
    <s v="Bookcases"/>
    <x v="9"/>
    <n v="104.1096"/>
    <n v="148.38399999999999"/>
    <n v="356.12159999999994"/>
    <n v="0.6"/>
    <n v="-268.536"/>
    <x v="0"/>
    <d v="2013-12-17T00:00:00"/>
    <d v="2013-12-17T00:00:00"/>
    <n v="5"/>
    <x v="1"/>
    <n v="0"/>
    <x v="0"/>
    <n v="10.314"/>
    <x v="2"/>
    <n v="50"/>
    <n v="-0.75405704119042494"/>
    <n v="0"/>
    <x v="2"/>
    <m/>
    <m/>
    <m/>
    <m/>
  </r>
  <r>
    <n v="2077"/>
    <s v="KC-162553"/>
    <s v="Karen Carlisle"/>
    <x v="2"/>
    <x v="3"/>
    <s v="Haiti"/>
    <s v="Ouest"/>
    <s v="Carrefour"/>
    <s v="LATAM"/>
    <s v="MX-2014-133928"/>
    <x v="257"/>
    <s v="Medium"/>
    <s v="OFF-SU-10001722"/>
    <x v="671"/>
    <x v="0"/>
    <s v="Supplies"/>
    <x v="4"/>
    <n v="12.905600000000002"/>
    <n v="24.00266666666667"/>
    <n v="14.401600000000002"/>
    <n v="0.4"/>
    <n v="1.496"/>
    <x v="0"/>
    <d v="2014-06-28T00:00:00"/>
    <d v="2014-06-28T00:00:00"/>
    <n v="5"/>
    <x v="1"/>
    <n v="0"/>
    <x v="1"/>
    <n v="1.026"/>
    <x v="0"/>
    <n v="26"/>
    <n v="0.10387734696144871"/>
    <n v="0"/>
    <x v="2"/>
    <m/>
    <m/>
    <m/>
    <m/>
  </r>
  <r>
    <n v="2078"/>
    <s v="KC-162553"/>
    <s v="Karen Carlisle"/>
    <x v="2"/>
    <x v="3"/>
    <s v="Haiti"/>
    <s v="Ouest"/>
    <s v="Carrefour"/>
    <s v="LATAM"/>
    <s v="MX-2014-133928"/>
    <x v="257"/>
    <s v="Medium"/>
    <s v="OFF-EN-10003507"/>
    <x v="1050"/>
    <x v="0"/>
    <s v="Envelopes"/>
    <x v="2"/>
    <n v="13.329600000000001"/>
    <n v="15.276000000000002"/>
    <n v="18.331200000000003"/>
    <n v="0.4"/>
    <n v="-8.3279999999999994"/>
    <x v="0"/>
    <d v="2014-06-28T00:00:00"/>
    <d v="2014-06-28T00:00:00"/>
    <n v="5"/>
    <x v="1"/>
    <n v="0"/>
    <x v="1"/>
    <n v="1.0569999999999999"/>
    <x v="0"/>
    <n v="26"/>
    <n v="-0.45430741031683675"/>
    <n v="0"/>
    <x v="2"/>
    <m/>
    <m/>
    <m/>
    <m/>
  </r>
  <r>
    <n v="2079"/>
    <s v="MD-173503"/>
    <s v="Maribeth Dona"/>
    <x v="0"/>
    <x v="1"/>
    <s v="Colombia"/>
    <s v="Antioquia"/>
    <s v="Medellin"/>
    <s v="LATAM"/>
    <s v="MX-2011-138002"/>
    <x v="636"/>
    <s v="Medium"/>
    <s v="OFF-BI-10003653"/>
    <x v="637"/>
    <x v="0"/>
    <s v="Binders"/>
    <x v="2"/>
    <n v="14.02"/>
    <n v="19.5"/>
    <n v="39"/>
    <n v="0"/>
    <n v="10.96"/>
    <x v="1"/>
    <d v="2011-11-13T00:00:00"/>
    <d v="2011-11-13T00:00:00"/>
    <n v="3"/>
    <x v="1"/>
    <n v="0"/>
    <x v="0"/>
    <n v="2.895"/>
    <x v="3"/>
    <n v="46"/>
    <n v="0.28102564102564104"/>
    <n v="0"/>
    <x v="2"/>
    <m/>
    <m/>
    <m/>
    <m/>
  </r>
  <r>
    <n v="2080"/>
    <s v="MD-173503"/>
    <s v="Maribeth Dona"/>
    <x v="0"/>
    <x v="1"/>
    <s v="Colombia"/>
    <s v="Antioquia"/>
    <s v="Medellin"/>
    <s v="LATAM"/>
    <s v="MX-2011-138002"/>
    <x v="636"/>
    <s v="Medium"/>
    <s v="OFF-AP-10000407"/>
    <x v="515"/>
    <x v="0"/>
    <s v="Appliances"/>
    <x v="6"/>
    <n v="257.28444444444438"/>
    <n v="352.4444444444444"/>
    <n v="3171.9999999999995"/>
    <n v="0"/>
    <n v="856.44"/>
    <x v="1"/>
    <d v="2011-11-13T00:00:00"/>
    <d v="2011-11-13T00:00:00"/>
    <n v="3"/>
    <x v="1"/>
    <n v="0"/>
    <x v="0"/>
    <n v="399.84899999999999"/>
    <x v="3"/>
    <n v="46"/>
    <n v="0.27000000000000007"/>
    <n v="0"/>
    <x v="2"/>
    <m/>
    <m/>
    <m/>
    <m/>
  </r>
  <r>
    <n v="2081"/>
    <s v="MD-173503"/>
    <s v="Maribeth Dona"/>
    <x v="0"/>
    <x v="1"/>
    <s v="Colombia"/>
    <s v="Antioquia"/>
    <s v="Medellin"/>
    <s v="LATAM"/>
    <s v="MX-2011-138002"/>
    <x v="636"/>
    <s v="Medium"/>
    <s v="OFF-ST-10002233"/>
    <x v="722"/>
    <x v="0"/>
    <s v="Storage"/>
    <x v="2"/>
    <n v="20.54"/>
    <n v="32.5"/>
    <n v="65"/>
    <n v="0"/>
    <n v="23.92"/>
    <x v="1"/>
    <d v="2011-11-13T00:00:00"/>
    <d v="2011-11-13T00:00:00"/>
    <n v="3"/>
    <x v="1"/>
    <n v="0"/>
    <x v="0"/>
    <n v="9.843"/>
    <x v="3"/>
    <n v="46"/>
    <n v="0.36800000000000005"/>
    <n v="0"/>
    <x v="2"/>
    <m/>
    <m/>
    <m/>
    <m/>
  </r>
  <r>
    <n v="2082"/>
    <s v="MD-173503"/>
    <s v="Maribeth Dona"/>
    <x v="0"/>
    <x v="1"/>
    <s v="Colombia"/>
    <s v="Antioquia"/>
    <s v="Medellin"/>
    <s v="LATAM"/>
    <s v="MX-2011-138002"/>
    <x v="636"/>
    <s v="Medium"/>
    <s v="OFF-BI-10001362"/>
    <x v="820"/>
    <x v="0"/>
    <s v="Binders"/>
    <x v="5"/>
    <n v="6.5657142857142867"/>
    <n v="8.2857142857142865"/>
    <n v="58.000000000000007"/>
    <n v="0"/>
    <n v="12.04"/>
    <x v="1"/>
    <d v="2011-11-13T00:00:00"/>
    <d v="2011-11-13T00:00:00"/>
    <n v="3"/>
    <x v="1"/>
    <n v="0"/>
    <x v="0"/>
    <n v="3.7050000000000001"/>
    <x v="3"/>
    <n v="46"/>
    <n v="0.20758620689655169"/>
    <n v="0"/>
    <x v="2"/>
    <m/>
    <m/>
    <m/>
    <m/>
  </r>
  <r>
    <n v="2083"/>
    <s v="BP-112903"/>
    <s v="Beth Paige"/>
    <x v="0"/>
    <x v="0"/>
    <s v="Mexico"/>
    <s v="Sinaloa"/>
    <s v="Guamuchil"/>
    <s v="LATAM"/>
    <s v="MX-2012-101280"/>
    <x v="535"/>
    <s v="High"/>
    <s v="OFF-EN-10003175"/>
    <x v="422"/>
    <x v="0"/>
    <s v="Envelopes"/>
    <x v="0"/>
    <n v="15.299999999999999"/>
    <n v="18"/>
    <n v="54"/>
    <n v="0"/>
    <n v="8.1"/>
    <x v="0"/>
    <d v="2012-06-11T00:00:00"/>
    <d v="2012-06-11T00:00:00"/>
    <n v="5"/>
    <x v="1"/>
    <n v="0"/>
    <x v="4"/>
    <n v="7.9569999999999999"/>
    <x v="1"/>
    <n v="23"/>
    <n v="0.15"/>
    <n v="0"/>
    <x v="2"/>
    <m/>
    <m/>
    <m/>
    <m/>
  </r>
  <r>
    <n v="2084"/>
    <s v="DV-134653"/>
    <s v="Dianna Vittorini"/>
    <x v="0"/>
    <x v="2"/>
    <s v="El Salvador"/>
    <s v="Santa Ana"/>
    <s v="Santa Ana"/>
    <s v="LATAM"/>
    <s v="MX-2011-162670"/>
    <x v="183"/>
    <s v="Medium"/>
    <s v="TEC-AC-10003824"/>
    <x v="1195"/>
    <x v="2"/>
    <s v="Accessories"/>
    <x v="2"/>
    <n v="19.579999999999998"/>
    <n v="31"/>
    <n v="62"/>
    <n v="0"/>
    <n v="22.84"/>
    <x v="1"/>
    <d v="2011-10-23T00:00:00"/>
    <d v="2011-10-23T00:00:00"/>
    <n v="3"/>
    <x v="1"/>
    <n v="0"/>
    <x v="0"/>
    <n v="5.1310000000000002"/>
    <x v="3"/>
    <n v="43"/>
    <n v="0.36838709677419357"/>
    <n v="0"/>
    <x v="2"/>
    <m/>
    <m/>
    <m/>
    <m/>
  </r>
  <r>
    <n v="2085"/>
    <s v="DV-134653"/>
    <s v="Dianna Vittorini"/>
    <x v="0"/>
    <x v="2"/>
    <s v="El Salvador"/>
    <s v="Santa Ana"/>
    <s v="Santa Ana"/>
    <s v="LATAM"/>
    <s v="MX-2011-162670"/>
    <x v="183"/>
    <s v="Medium"/>
    <s v="OFF-SU-10004361"/>
    <x v="1196"/>
    <x v="0"/>
    <s v="Supplies"/>
    <x v="0"/>
    <n v="22.146666666666661"/>
    <n v="27.666666666666661"/>
    <n v="82.999999999999986"/>
    <n v="0"/>
    <n v="16.559999999999999"/>
    <x v="1"/>
    <d v="2011-10-23T00:00:00"/>
    <d v="2011-10-24T00:00:00"/>
    <n v="4"/>
    <x v="0"/>
    <n v="1"/>
    <x v="0"/>
    <n v="8.4480000000000004"/>
    <x v="3"/>
    <n v="43"/>
    <n v="0.19951807228915663"/>
    <n v="1"/>
    <x v="1"/>
    <m/>
    <m/>
    <m/>
    <m/>
  </r>
  <r>
    <n v="2086"/>
    <s v="DV-134653"/>
    <s v="Dianna Vittorini"/>
    <x v="0"/>
    <x v="2"/>
    <s v="El Salvador"/>
    <s v="Santa Ana"/>
    <s v="Santa Ana"/>
    <s v="LATAM"/>
    <s v="MX-2011-162670"/>
    <x v="183"/>
    <s v="Medium"/>
    <s v="FUR-CH-10001975"/>
    <x v="1197"/>
    <x v="1"/>
    <s v="Chairs"/>
    <x v="0"/>
    <n v="94.82"/>
    <n v="109"/>
    <n v="327"/>
    <n v="0"/>
    <n v="42.54"/>
    <x v="1"/>
    <d v="2011-10-23T00:00:00"/>
    <d v="2011-10-26T00:00:00"/>
    <n v="6"/>
    <x v="0"/>
    <n v="3"/>
    <x v="0"/>
    <n v="43.143000000000001"/>
    <x v="3"/>
    <n v="43"/>
    <n v="0.13009174311926605"/>
    <n v="1"/>
    <x v="0"/>
    <m/>
    <m/>
    <m/>
    <m/>
  </r>
  <r>
    <n v="2087"/>
    <s v="AS-102253"/>
    <s v="Alan Schoenberger"/>
    <x v="2"/>
    <x v="1"/>
    <s v="Venezuela"/>
    <s v="Sucre"/>
    <s v="Cumana"/>
    <s v="LATAM"/>
    <s v="US-2013-114090"/>
    <x v="342"/>
    <s v="High"/>
    <s v="FUR-FU-10003370"/>
    <x v="1198"/>
    <x v="1"/>
    <s v="Furnishings"/>
    <x v="7"/>
    <n v="11.938400000000001"/>
    <n v="13.304000000000002"/>
    <n v="39.912000000000006"/>
    <n v="0.4"/>
    <n v="-19.78"/>
    <x v="0"/>
    <d v="2013-06-08T00:00:00"/>
    <d v="2013-06-10T00:00:00"/>
    <n v="7"/>
    <x v="0"/>
    <n v="2"/>
    <x v="1"/>
    <n v="3.89"/>
    <x v="2"/>
    <n v="23"/>
    <n v="-0.49559029865704546"/>
    <n v="1"/>
    <x v="3"/>
    <m/>
    <m/>
    <m/>
    <m/>
  </r>
  <r>
    <n v="2088"/>
    <s v="AS-102253"/>
    <s v="Alan Schoenberger"/>
    <x v="2"/>
    <x v="1"/>
    <s v="Venezuela"/>
    <s v="Sucre"/>
    <s v="Cumana"/>
    <s v="LATAM"/>
    <s v="US-2013-114090"/>
    <x v="342"/>
    <s v="High"/>
    <s v="OFF-ST-10002598"/>
    <x v="674"/>
    <x v="0"/>
    <s v="Storage"/>
    <x v="9"/>
    <n v="31.273600000000002"/>
    <n v="41.082666666666668"/>
    <n v="147.89760000000001"/>
    <n v="0.4"/>
    <n v="-39.744"/>
    <x v="0"/>
    <d v="2013-06-08T00:00:00"/>
    <d v="2013-06-08T00:00:00"/>
    <n v="5"/>
    <x v="1"/>
    <n v="0"/>
    <x v="1"/>
    <n v="18.564"/>
    <x v="2"/>
    <n v="23"/>
    <n v="-0.26872647020641305"/>
    <n v="0"/>
    <x v="2"/>
    <m/>
    <m/>
    <m/>
    <m/>
  </r>
  <r>
    <n v="2089"/>
    <s v="AS-102253"/>
    <s v="Alan Schoenberger"/>
    <x v="2"/>
    <x v="1"/>
    <s v="Venezuela"/>
    <s v="Sucre"/>
    <s v="Cumana"/>
    <s v="LATAM"/>
    <s v="US-2013-114090"/>
    <x v="342"/>
    <s v="High"/>
    <s v="OFF-FA-10001337"/>
    <x v="819"/>
    <x v="0"/>
    <s v="Fasteners"/>
    <x v="0"/>
    <n v="2.5744000000000002"/>
    <n v="4.7973333333333334"/>
    <n v="8.6351999999999993"/>
    <n v="0.4"/>
    <n v="0.91200000000000003"/>
    <x v="0"/>
    <d v="2013-06-08T00:00:00"/>
    <d v="2013-06-09T00:00:00"/>
    <n v="6"/>
    <x v="0"/>
    <n v="1"/>
    <x v="1"/>
    <n v="1.0629999999999999"/>
    <x v="2"/>
    <n v="23"/>
    <n v="0.10561423012784882"/>
    <n v="1"/>
    <x v="1"/>
    <m/>
    <m/>
    <m/>
    <m/>
  </r>
  <r>
    <n v="2090"/>
    <s v="BS-113803"/>
    <s v="Bill Stewart"/>
    <x v="2"/>
    <x v="1"/>
    <s v="Chile"/>
    <s v="Santiago"/>
    <s v="Santiago"/>
    <s v="LATAM"/>
    <s v="MX-2013-166618"/>
    <x v="657"/>
    <s v="High"/>
    <s v="OFF-FA-10000447"/>
    <x v="1199"/>
    <x v="0"/>
    <s v="Fasteners"/>
    <x v="2"/>
    <n v="8.86"/>
    <n v="9.5"/>
    <n v="19"/>
    <n v="0"/>
    <n v="1.28"/>
    <x v="2"/>
    <d v="2013-12-14T00:00:00"/>
    <d v="2013-12-14T00:00:00"/>
    <n v="2"/>
    <x v="1"/>
    <n v="0"/>
    <x v="0"/>
    <n v="2.8690000000000002"/>
    <x v="2"/>
    <n v="50"/>
    <n v="6.7368421052631577E-2"/>
    <n v="0"/>
    <x v="2"/>
    <m/>
    <m/>
    <m/>
    <m/>
  </r>
  <r>
    <n v="2091"/>
    <s v="BS-113803"/>
    <s v="Bill Stewart"/>
    <x v="2"/>
    <x v="1"/>
    <s v="Chile"/>
    <s v="Santiago"/>
    <s v="Santiago"/>
    <s v="LATAM"/>
    <s v="MX-2013-166618"/>
    <x v="657"/>
    <s v="High"/>
    <s v="FUR-BO-10004162"/>
    <x v="474"/>
    <x v="1"/>
    <s v="Bookcases"/>
    <x v="9"/>
    <n v="67.58"/>
    <n v="114.5"/>
    <n v="687"/>
    <n v="0"/>
    <n v="281.52"/>
    <x v="2"/>
    <d v="2013-12-14T00:00:00"/>
    <d v="2013-12-14T00:00:00"/>
    <n v="2"/>
    <x v="1"/>
    <n v="0"/>
    <x v="0"/>
    <n v="64.709000000000003"/>
    <x v="2"/>
    <n v="50"/>
    <n v="0.40978165938864625"/>
    <n v="0"/>
    <x v="2"/>
    <m/>
    <m/>
    <m/>
    <m/>
  </r>
  <r>
    <n v="2092"/>
    <s v="BS-113803"/>
    <s v="Bill Stewart"/>
    <x v="2"/>
    <x v="1"/>
    <s v="Chile"/>
    <s v="Santiago"/>
    <s v="Santiago"/>
    <s v="LATAM"/>
    <s v="MX-2013-166618"/>
    <x v="657"/>
    <s v="High"/>
    <s v="OFF-SU-10004246"/>
    <x v="603"/>
    <x v="0"/>
    <s v="Supplies"/>
    <x v="0"/>
    <n v="16.326666666666672"/>
    <n v="19.666666666666671"/>
    <n v="59.000000000000014"/>
    <n v="0"/>
    <n v="10.02"/>
    <x v="2"/>
    <d v="2013-12-14T00:00:00"/>
    <d v="2013-12-14T00:00:00"/>
    <n v="2"/>
    <x v="1"/>
    <n v="0"/>
    <x v="0"/>
    <n v="12.009"/>
    <x v="2"/>
    <n v="50"/>
    <n v="0.16983050847457623"/>
    <n v="0"/>
    <x v="2"/>
    <m/>
    <m/>
    <m/>
    <m/>
  </r>
  <r>
    <n v="2093"/>
    <s v="BS-113803"/>
    <s v="Bill Stewart"/>
    <x v="2"/>
    <x v="1"/>
    <s v="Chile"/>
    <s v="Santiago"/>
    <s v="Santiago"/>
    <s v="LATAM"/>
    <s v="MX-2013-166618"/>
    <x v="657"/>
    <s v="High"/>
    <s v="TEC-CO-10004701"/>
    <x v="1200"/>
    <x v="2"/>
    <s v="Copiers"/>
    <x v="0"/>
    <n v="111.67741173333327"/>
    <n v="159.5573263861055"/>
    <n v="477.71463519999986"/>
    <n v="2E-3"/>
    <n v="142.6824"/>
    <x v="2"/>
    <d v="2013-12-14T00:00:00"/>
    <d v="2013-12-14T00:00:00"/>
    <n v="2"/>
    <x v="1"/>
    <n v="0"/>
    <x v="0"/>
    <n v="148.19200000000001"/>
    <x v="2"/>
    <n v="50"/>
    <n v="0.29867705422142787"/>
    <n v="0"/>
    <x v="2"/>
    <m/>
    <m/>
    <m/>
    <m/>
  </r>
  <r>
    <n v="2094"/>
    <s v="DL-133303"/>
    <s v="Denise Leinenbach"/>
    <x v="0"/>
    <x v="0"/>
    <s v="Mexico"/>
    <s v="San Luis Potosi"/>
    <s v="San Luis Potosi"/>
    <s v="LATAM"/>
    <s v="MX-2014-160199"/>
    <x v="104"/>
    <s v="Medium"/>
    <s v="OFF-FA-10004931"/>
    <x v="1201"/>
    <x v="0"/>
    <s v="Fasteners"/>
    <x v="0"/>
    <n v="12.69333333333333"/>
    <n v="13.33333333333333"/>
    <n v="39.999999999999993"/>
    <n v="0"/>
    <n v="1.92"/>
    <x v="0"/>
    <d v="2014-11-02T00:00:00"/>
    <d v="2014-11-05T00:00:00"/>
    <n v="8"/>
    <x v="0"/>
    <n v="3"/>
    <x v="3"/>
    <n v="3.347"/>
    <x v="0"/>
    <n v="44"/>
    <n v="4.8000000000000008E-2"/>
    <n v="1"/>
    <x v="0"/>
    <m/>
    <m/>
    <m/>
    <m/>
  </r>
  <r>
    <n v="2095"/>
    <s v="CV-122953"/>
    <s v="Christina VanderZanden"/>
    <x v="0"/>
    <x v="1"/>
    <s v="Bolivia"/>
    <s v="Chuquisaca"/>
    <s v="Sucre"/>
    <s v="LATAM"/>
    <s v="MX-2011-149272"/>
    <x v="291"/>
    <s v="Medium"/>
    <s v="FUR-BO-10002679"/>
    <x v="37"/>
    <x v="1"/>
    <s v="Bookcases"/>
    <x v="5"/>
    <n v="56.748571428571431"/>
    <n v="83.428571428571431"/>
    <n v="584"/>
    <n v="0"/>
    <n v="186.76"/>
    <x v="0"/>
    <d v="2011-12-06T00:00:00"/>
    <d v="2011-12-07T00:00:00"/>
    <n v="6"/>
    <x v="0"/>
    <n v="1"/>
    <x v="0"/>
    <n v="12.323"/>
    <x v="3"/>
    <n v="49"/>
    <n v="0.31979452054794522"/>
    <n v="1"/>
    <x v="1"/>
    <m/>
    <m/>
    <m/>
    <m/>
  </r>
  <r>
    <n v="2096"/>
    <s v="CV-122953"/>
    <s v="Christina VanderZanden"/>
    <x v="0"/>
    <x v="1"/>
    <s v="Bolivia"/>
    <s v="Chuquisaca"/>
    <s v="Sucre"/>
    <s v="LATAM"/>
    <s v="MX-2011-149272"/>
    <x v="291"/>
    <s v="Medium"/>
    <s v="FUR-CH-10004652"/>
    <x v="1202"/>
    <x v="1"/>
    <s v="Chairs"/>
    <x v="4"/>
    <n v="20.88"/>
    <n v="28"/>
    <n v="28"/>
    <n v="0"/>
    <n v="7.12"/>
    <x v="0"/>
    <d v="2011-12-06T00:00:00"/>
    <d v="2011-12-06T00:00:00"/>
    <n v="5"/>
    <x v="1"/>
    <n v="0"/>
    <x v="0"/>
    <n v="1.7609999999999999"/>
    <x v="3"/>
    <n v="49"/>
    <n v="0.25428571428571428"/>
    <n v="0"/>
    <x v="2"/>
    <m/>
    <m/>
    <m/>
    <m/>
  </r>
  <r>
    <n v="2097"/>
    <s v="CV-122953"/>
    <s v="Christina VanderZanden"/>
    <x v="0"/>
    <x v="1"/>
    <s v="Bolivia"/>
    <s v="Chuquisaca"/>
    <s v="Sucre"/>
    <s v="LATAM"/>
    <s v="MX-2011-149272"/>
    <x v="291"/>
    <s v="Medium"/>
    <s v="FUR-BO-10004565"/>
    <x v="1203"/>
    <x v="1"/>
    <s v="Bookcases"/>
    <x v="7"/>
    <n v="73.66"/>
    <n v="98.199999999999989"/>
    <n v="490.99999999999994"/>
    <n v="0"/>
    <n v="122.7"/>
    <x v="0"/>
    <d v="2011-12-06T00:00:00"/>
    <d v="2011-12-06T00:00:00"/>
    <n v="5"/>
    <x v="1"/>
    <n v="0"/>
    <x v="0"/>
    <n v="35.152999999999999"/>
    <x v="3"/>
    <n v="49"/>
    <n v="0.24989816700611001"/>
    <n v="0"/>
    <x v="2"/>
    <m/>
    <m/>
    <m/>
    <m/>
  </r>
  <r>
    <n v="2098"/>
    <s v="DL-133303"/>
    <s v="Denise Leinenbach"/>
    <x v="0"/>
    <x v="1"/>
    <s v="Argentina"/>
    <s v="Santa Fe"/>
    <s v="Avellaneda"/>
    <s v="LATAM"/>
    <s v="MX-2013-150889"/>
    <x v="2"/>
    <s v="Medium"/>
    <s v="FUR-CH-10001374"/>
    <x v="857"/>
    <x v="1"/>
    <s v="Chairs"/>
    <x v="2"/>
    <n v="28.276"/>
    <n v="51.56"/>
    <n v="61.872"/>
    <n v="0.4"/>
    <n v="5.32"/>
    <x v="0"/>
    <d v="2013-10-02T00:00:00"/>
    <d v="2013-10-04T00:00:00"/>
    <n v="7"/>
    <x v="0"/>
    <n v="2"/>
    <x v="2"/>
    <n v="4.0620000000000003"/>
    <x v="2"/>
    <n v="39"/>
    <n v="8.5983966899405226E-2"/>
    <n v="1"/>
    <x v="3"/>
    <m/>
    <m/>
    <m/>
    <m/>
  </r>
  <r>
    <n v="2099"/>
    <s v="RE-194053"/>
    <s v="Ricardo Emerson"/>
    <x v="0"/>
    <x v="1"/>
    <s v="Ecuador"/>
    <s v="Guayas"/>
    <s v="Guayaquil"/>
    <s v="LATAM"/>
    <s v="MX-2014-155222"/>
    <x v="308"/>
    <s v="Medium"/>
    <s v="OFF-ST-10004660"/>
    <x v="254"/>
    <x v="0"/>
    <s v="Storage"/>
    <x v="2"/>
    <n v="11.96"/>
    <n v="13"/>
    <n v="26"/>
    <n v="0"/>
    <n v="2.08"/>
    <x v="1"/>
    <d v="2014-11-15T00:00:00"/>
    <d v="2014-11-18T00:00:00"/>
    <n v="6"/>
    <x v="0"/>
    <n v="3"/>
    <x v="4"/>
    <n v="2.7789999999999999"/>
    <x v="0"/>
    <n v="46"/>
    <n v="0.08"/>
    <n v="1"/>
    <x v="0"/>
    <m/>
    <m/>
    <m/>
    <m/>
  </r>
  <r>
    <n v="2100"/>
    <s v="GM-146803"/>
    <s v="Greg Matthias"/>
    <x v="0"/>
    <x v="0"/>
    <s v="Mexico"/>
    <s v="Baja California Sur"/>
    <s v="La Paz"/>
    <s v="LATAM"/>
    <s v="MX-2011-162586"/>
    <x v="62"/>
    <s v="Medium"/>
    <s v="OFF-EN-10003661"/>
    <x v="399"/>
    <x v="0"/>
    <s v="Envelopes"/>
    <x v="4"/>
    <n v="3.68"/>
    <n v="6"/>
    <n v="6"/>
    <n v="0"/>
    <n v="2.3199999999999998"/>
    <x v="0"/>
    <d v="2012-01-03T00:00:00"/>
    <d v="2012-01-06T00:00:00"/>
    <n v="8"/>
    <x v="0"/>
    <n v="3"/>
    <x v="0"/>
    <n v="0.504"/>
    <x v="3"/>
    <n v="53"/>
    <n v="0.38666666666666666"/>
    <n v="1"/>
    <x v="0"/>
    <m/>
    <m/>
    <m/>
    <m/>
  </r>
  <r>
    <n v="2101"/>
    <s v="JC-157753"/>
    <s v="John Castell"/>
    <x v="0"/>
    <x v="2"/>
    <s v="Guatemala"/>
    <s v="Guatemala"/>
    <s v="Mixco"/>
    <s v="LATAM"/>
    <s v="MX-2013-110548"/>
    <x v="658"/>
    <s v="Medium"/>
    <s v="TEC-CO-10001221"/>
    <x v="622"/>
    <x v="2"/>
    <s v="Copiers"/>
    <x v="0"/>
    <n v="113.52108397333336"/>
    <n v="127.560885744823"/>
    <n v="381.91729192000003"/>
    <n v="2E-3"/>
    <n v="41.354039999999998"/>
    <x v="0"/>
    <d v="2013-07-11T00:00:00"/>
    <d v="2013-07-11T00:00:00"/>
    <n v="5"/>
    <x v="1"/>
    <n v="0"/>
    <x v="5"/>
    <n v="26.082999999999998"/>
    <x v="2"/>
    <n v="27"/>
    <n v="0.10828009329481317"/>
    <n v="0"/>
    <x v="2"/>
    <m/>
    <m/>
    <m/>
    <m/>
  </r>
  <r>
    <n v="2102"/>
    <s v="KD-162703"/>
    <s v="Karen Daniels"/>
    <x v="0"/>
    <x v="1"/>
    <s v="Brazil"/>
    <s v="Sao Paulo"/>
    <s v="Sao Paulo"/>
    <s v="LATAM"/>
    <s v="MX-2012-155187"/>
    <x v="629"/>
    <s v="High"/>
    <s v="OFF-ST-10003184"/>
    <x v="45"/>
    <x v="0"/>
    <s v="Storage"/>
    <x v="0"/>
    <n v="25.073333333333334"/>
    <n v="31.333333333333332"/>
    <n v="94"/>
    <n v="0"/>
    <n v="18.78"/>
    <x v="0"/>
    <d v="2012-09-20T00:00:00"/>
    <d v="2012-09-23T00:00:00"/>
    <n v="8"/>
    <x v="0"/>
    <n v="3"/>
    <x v="5"/>
    <n v="13.302"/>
    <x v="1"/>
    <n v="37"/>
    <n v="0.19978723404255319"/>
    <n v="1"/>
    <x v="0"/>
    <m/>
    <m/>
    <m/>
    <m/>
  </r>
  <r>
    <n v="2103"/>
    <s v="KD-162703"/>
    <s v="Karen Daniels"/>
    <x v="0"/>
    <x v="1"/>
    <s v="Brazil"/>
    <s v="Sao Paulo"/>
    <s v="Sao Paulo"/>
    <s v="LATAM"/>
    <s v="MX-2012-155187"/>
    <x v="629"/>
    <s v="High"/>
    <s v="OFF-ST-10000035"/>
    <x v="1187"/>
    <x v="0"/>
    <s v="Storage"/>
    <x v="2"/>
    <n v="15.7"/>
    <n v="16"/>
    <n v="32"/>
    <n v="0"/>
    <n v="0.6"/>
    <x v="0"/>
    <d v="2012-09-20T00:00:00"/>
    <d v="2012-09-20T00:00:00"/>
    <n v="5"/>
    <x v="1"/>
    <n v="0"/>
    <x v="5"/>
    <n v="3.3610000000000002"/>
    <x v="1"/>
    <n v="37"/>
    <n v="1.8749999999999999E-2"/>
    <n v="0"/>
    <x v="2"/>
    <m/>
    <m/>
    <m/>
    <m/>
  </r>
  <r>
    <n v="2104"/>
    <s v="KD-162703"/>
    <s v="Karen Daniels"/>
    <x v="0"/>
    <x v="1"/>
    <s v="Brazil"/>
    <s v="Sao Paulo"/>
    <s v="Sao Paulo"/>
    <s v="LATAM"/>
    <s v="MX-2012-155187"/>
    <x v="629"/>
    <s v="High"/>
    <s v="OFF-LA-10000692"/>
    <x v="342"/>
    <x v="0"/>
    <s v="Labels"/>
    <x v="5"/>
    <n v="5.4228571428571426"/>
    <n v="6.1428571428571423"/>
    <n v="43"/>
    <n v="0"/>
    <n v="5.04"/>
    <x v="0"/>
    <d v="2012-09-20T00:00:00"/>
    <d v="2012-09-22T00:00:00"/>
    <n v="7"/>
    <x v="0"/>
    <n v="2"/>
    <x v="5"/>
    <n v="3.7290000000000001"/>
    <x v="1"/>
    <n v="37"/>
    <n v="0.1172093023255814"/>
    <n v="1"/>
    <x v="3"/>
    <m/>
    <m/>
    <m/>
    <m/>
  </r>
  <r>
    <n v="2105"/>
    <s v="KD-162703"/>
    <s v="Karen Daniels"/>
    <x v="0"/>
    <x v="1"/>
    <s v="Brazil"/>
    <s v="Sao Paulo"/>
    <s v="Sao Paulo"/>
    <s v="LATAM"/>
    <s v="MX-2012-155187"/>
    <x v="629"/>
    <s v="High"/>
    <s v="FUR-CH-10004478"/>
    <x v="1204"/>
    <x v="1"/>
    <s v="Chairs"/>
    <x v="5"/>
    <n v="45.379999999999995"/>
    <n v="56"/>
    <n v="392"/>
    <n v="0"/>
    <n v="74.34"/>
    <x v="0"/>
    <d v="2012-09-20T00:00:00"/>
    <d v="2012-09-20T00:00:00"/>
    <n v="5"/>
    <x v="1"/>
    <n v="0"/>
    <x v="5"/>
    <n v="34.042999999999999"/>
    <x v="1"/>
    <n v="37"/>
    <n v="0.18964285714285714"/>
    <n v="0"/>
    <x v="2"/>
    <m/>
    <m/>
    <m/>
    <m/>
  </r>
  <r>
    <n v="2106"/>
    <s v="KD-162703"/>
    <s v="Karen Daniels"/>
    <x v="0"/>
    <x v="1"/>
    <s v="Brazil"/>
    <s v="Sao Paulo"/>
    <s v="Sao Paulo"/>
    <s v="LATAM"/>
    <s v="MX-2012-155187"/>
    <x v="629"/>
    <s v="High"/>
    <s v="OFF-PA-10001456"/>
    <x v="1205"/>
    <x v="0"/>
    <s v="Paper"/>
    <x v="0"/>
    <n v="11.18"/>
    <n v="12"/>
    <n v="36"/>
    <n v="0"/>
    <n v="2.46"/>
    <x v="0"/>
    <d v="2012-09-20T00:00:00"/>
    <d v="2012-09-23T00:00:00"/>
    <n v="8"/>
    <x v="0"/>
    <n v="3"/>
    <x v="5"/>
    <n v="5.0570000000000004"/>
    <x v="1"/>
    <n v="37"/>
    <n v="6.8333333333333329E-2"/>
    <n v="1"/>
    <x v="0"/>
    <m/>
    <m/>
    <m/>
    <m/>
  </r>
  <r>
    <n v="2107"/>
    <s v="FW-143953"/>
    <s v="Fred Wasserman"/>
    <x v="2"/>
    <x v="2"/>
    <s v="El Salvador"/>
    <s v="La Libertad"/>
    <s v="Antiguo Cuscatlan"/>
    <s v="LATAM"/>
    <s v="MX-2011-126641"/>
    <x v="659"/>
    <s v="Critical"/>
    <s v="OFF-AR-10000019"/>
    <x v="415"/>
    <x v="0"/>
    <s v="Art"/>
    <x v="11"/>
    <n v="7.4763636363636374"/>
    <n v="12.636363636363637"/>
    <n v="139"/>
    <n v="0"/>
    <n v="56.76"/>
    <x v="2"/>
    <d v="2011-07-03T00:00:00"/>
    <d v="2011-07-05T00:00:00"/>
    <n v="4"/>
    <x v="0"/>
    <n v="2"/>
    <x v="2"/>
    <n v="30.887"/>
    <x v="3"/>
    <n v="27"/>
    <n v="0.40834532374100718"/>
    <n v="1"/>
    <x v="3"/>
    <m/>
    <m/>
    <m/>
    <m/>
  </r>
  <r>
    <n v="2108"/>
    <s v="FW-143953"/>
    <s v="Fred Wasserman"/>
    <x v="2"/>
    <x v="2"/>
    <s v="El Salvador"/>
    <s v="La Libertad"/>
    <s v="Antiguo Cuscatlan"/>
    <s v="LATAM"/>
    <s v="MX-2011-126641"/>
    <x v="659"/>
    <s v="Critical"/>
    <s v="OFF-PA-10001170"/>
    <x v="1113"/>
    <x v="0"/>
    <s v="Paper"/>
    <x v="2"/>
    <n v="27"/>
    <n v="31"/>
    <n v="62"/>
    <n v="0"/>
    <n v="8"/>
    <x v="2"/>
    <d v="2011-07-03T00:00:00"/>
    <d v="2011-07-03T00:00:00"/>
    <n v="2"/>
    <x v="1"/>
    <n v="0"/>
    <x v="2"/>
    <n v="16.061"/>
    <x v="3"/>
    <n v="27"/>
    <n v="0.12903225806451613"/>
    <n v="0"/>
    <x v="2"/>
    <m/>
    <m/>
    <m/>
    <m/>
  </r>
  <r>
    <n v="2109"/>
    <s v="FW-143953"/>
    <s v="Fred Wasserman"/>
    <x v="2"/>
    <x v="2"/>
    <s v="El Salvador"/>
    <s v="La Libertad"/>
    <s v="Antiguo Cuscatlan"/>
    <s v="LATAM"/>
    <s v="MX-2011-126641"/>
    <x v="659"/>
    <s v="Critical"/>
    <s v="FUR-BO-10004567"/>
    <x v="1206"/>
    <x v="1"/>
    <s v="Bookcases"/>
    <x v="3"/>
    <n v="85.63"/>
    <n v="115.75"/>
    <n v="463"/>
    <n v="0"/>
    <n v="120.48"/>
    <x v="2"/>
    <d v="2011-07-03T00:00:00"/>
    <d v="2011-07-03T00:00:00"/>
    <n v="2"/>
    <x v="1"/>
    <n v="0"/>
    <x v="2"/>
    <n v="30.137"/>
    <x v="3"/>
    <n v="27"/>
    <n v="0.2602159827213823"/>
    <n v="0"/>
    <x v="2"/>
    <m/>
    <m/>
    <m/>
    <m/>
  </r>
  <r>
    <n v="2110"/>
    <s v="RC-199603"/>
    <s v="Ryan Crowe"/>
    <x v="0"/>
    <x v="1"/>
    <s v="Brazil"/>
    <s v="Sao Paulo"/>
    <s v="Sorocaba"/>
    <s v="LATAM"/>
    <s v="MX-2012-118185"/>
    <x v="660"/>
    <s v="Low"/>
    <s v="OFF-EN-10002700"/>
    <x v="597"/>
    <x v="0"/>
    <s v="Envelopes"/>
    <x v="7"/>
    <n v="6.68"/>
    <n v="9"/>
    <n v="45"/>
    <n v="0"/>
    <n v="11.6"/>
    <x v="0"/>
    <d v="2012-12-18T00:00:00"/>
    <d v="2012-12-21T00:00:00"/>
    <n v="8"/>
    <x v="0"/>
    <n v="3"/>
    <x v="0"/>
    <n v="7.056"/>
    <x v="1"/>
    <n v="50"/>
    <n v="0.25777777777777777"/>
    <n v="1"/>
    <x v="0"/>
    <m/>
    <m/>
    <m/>
    <m/>
  </r>
  <r>
    <n v="2111"/>
    <s v="RC-199603"/>
    <s v="Ryan Crowe"/>
    <x v="0"/>
    <x v="1"/>
    <s v="Brazil"/>
    <s v="Sao Paulo"/>
    <s v="Sorocaba"/>
    <s v="LATAM"/>
    <s v="MX-2012-118185"/>
    <x v="660"/>
    <s v="Low"/>
    <s v="FUR-CH-10003107"/>
    <x v="455"/>
    <x v="1"/>
    <s v="Chairs"/>
    <x v="3"/>
    <n v="83.539999999999992"/>
    <n v="116"/>
    <n v="464"/>
    <n v="0"/>
    <n v="129.84"/>
    <x v="0"/>
    <d v="2012-12-18T00:00:00"/>
    <d v="2012-12-18T00:00:00"/>
    <n v="5"/>
    <x v="1"/>
    <n v="0"/>
    <x v="0"/>
    <n v="77.614000000000004"/>
    <x v="1"/>
    <n v="50"/>
    <n v="0.27982758620689657"/>
    <n v="0"/>
    <x v="2"/>
    <m/>
    <m/>
    <m/>
    <m/>
  </r>
  <r>
    <n v="2112"/>
    <s v="RC-199603"/>
    <s v="Ryan Crowe"/>
    <x v="0"/>
    <x v="1"/>
    <s v="Brazil"/>
    <s v="Sao Paulo"/>
    <s v="Sorocaba"/>
    <s v="LATAM"/>
    <s v="MX-2012-118185"/>
    <x v="660"/>
    <s v="Low"/>
    <s v="OFF-ST-10001393"/>
    <x v="467"/>
    <x v="0"/>
    <s v="Storage"/>
    <x v="0"/>
    <n v="36.43333333333333"/>
    <n v="38.333333333333329"/>
    <n v="114.99999999999999"/>
    <n v="0"/>
    <n v="5.7"/>
    <x v="0"/>
    <d v="2012-12-18T00:00:00"/>
    <d v="2012-12-18T00:00:00"/>
    <n v="5"/>
    <x v="1"/>
    <n v="0"/>
    <x v="0"/>
    <n v="14.512"/>
    <x v="1"/>
    <n v="50"/>
    <n v="4.9565217391304359E-2"/>
    <n v="0"/>
    <x v="2"/>
    <m/>
    <m/>
    <m/>
    <m/>
  </r>
  <r>
    <n v="2113"/>
    <s v="AF-108703"/>
    <s v="Art Ferguson"/>
    <x v="0"/>
    <x v="0"/>
    <s v="Mexico"/>
    <s v="Distrito Federal"/>
    <s v="Mexico City"/>
    <s v="LATAM"/>
    <s v="MX-2013-137155"/>
    <x v="345"/>
    <s v="Medium"/>
    <s v="OFF-EN-10004568"/>
    <x v="1207"/>
    <x v="0"/>
    <s v="Envelopes"/>
    <x v="7"/>
    <n v="7.42"/>
    <n v="13.399999999999999"/>
    <n v="67"/>
    <n v="0"/>
    <n v="29.9"/>
    <x v="0"/>
    <d v="2013-10-19T00:00:00"/>
    <d v="2013-10-19T00:00:00"/>
    <n v="5"/>
    <x v="1"/>
    <n v="0"/>
    <x v="1"/>
    <n v="5.25"/>
    <x v="2"/>
    <n v="42"/>
    <n v="0.44626865671641791"/>
    <n v="0"/>
    <x v="2"/>
    <m/>
    <m/>
    <m/>
    <m/>
  </r>
  <r>
    <n v="2114"/>
    <s v="AF-108703"/>
    <s v="Art Ferguson"/>
    <x v="0"/>
    <x v="0"/>
    <s v="Mexico"/>
    <s v="Distrito Federal"/>
    <s v="Mexico City"/>
    <s v="LATAM"/>
    <s v="MX-2013-137155"/>
    <x v="345"/>
    <s v="Medium"/>
    <s v="OFF-FA-10004626"/>
    <x v="1208"/>
    <x v="0"/>
    <s v="Fasteners"/>
    <x v="0"/>
    <n v="3.1866666666666661"/>
    <n v="5.6666666666666661"/>
    <n v="17"/>
    <n v="0"/>
    <n v="7.44"/>
    <x v="0"/>
    <d v="2013-10-19T00:00:00"/>
    <d v="2013-10-19T00:00:00"/>
    <n v="5"/>
    <x v="1"/>
    <n v="0"/>
    <x v="1"/>
    <n v="1.2949999999999999"/>
    <x v="2"/>
    <n v="42"/>
    <n v="0.43764705882352944"/>
    <n v="0"/>
    <x v="2"/>
    <m/>
    <m/>
    <m/>
    <m/>
  </r>
  <r>
    <n v="2115"/>
    <s v="AF-108703"/>
    <s v="Art Ferguson"/>
    <x v="0"/>
    <x v="0"/>
    <s v="Mexico"/>
    <s v="Distrito Federal"/>
    <s v="Mexico City"/>
    <s v="LATAM"/>
    <s v="MX-2013-137155"/>
    <x v="345"/>
    <s v="Medium"/>
    <s v="OFF-EN-10003898"/>
    <x v="790"/>
    <x v="0"/>
    <s v="Envelopes"/>
    <x v="4"/>
    <n v="11.88"/>
    <n v="12"/>
    <n v="12"/>
    <n v="0"/>
    <n v="0.12"/>
    <x v="0"/>
    <d v="2013-10-19T00:00:00"/>
    <d v="2013-10-21T00:00:00"/>
    <n v="7"/>
    <x v="0"/>
    <n v="2"/>
    <x v="1"/>
    <n v="0.68"/>
    <x v="2"/>
    <n v="42"/>
    <n v="0.01"/>
    <n v="1"/>
    <x v="3"/>
    <m/>
    <m/>
    <m/>
    <m/>
  </r>
  <r>
    <n v="2116"/>
    <s v="JM-152653"/>
    <s v="Janet Molinari"/>
    <x v="2"/>
    <x v="1"/>
    <s v="Uruguay"/>
    <s v="Montevideo"/>
    <s v="Montevideo"/>
    <s v="LATAM"/>
    <s v="MX-2013-116407"/>
    <x v="661"/>
    <s v="Medium"/>
    <s v="OFF-BI-10001598"/>
    <x v="494"/>
    <x v="0"/>
    <s v="Binders"/>
    <x v="12"/>
    <n v="1.7338461538461543"/>
    <n v="3.1538461538461542"/>
    <n v="41.000000000000007"/>
    <n v="0"/>
    <n v="18.46"/>
    <x v="0"/>
    <d v="2013-09-28T00:00:00"/>
    <d v="2013-09-28T00:00:00"/>
    <n v="5"/>
    <x v="1"/>
    <n v="0"/>
    <x v="1"/>
    <n v="2.25"/>
    <x v="2"/>
    <n v="39"/>
    <n v="0.45024390243902435"/>
    <n v="0"/>
    <x v="2"/>
    <m/>
    <m/>
    <m/>
    <m/>
  </r>
  <r>
    <n v="2117"/>
    <s v="SS-205903"/>
    <s v="Sonia Sunley"/>
    <x v="0"/>
    <x v="1"/>
    <s v="Brazil"/>
    <s v="Ceara"/>
    <s v="Tiangua"/>
    <s v="LATAM"/>
    <s v="MX-2013-159786"/>
    <x v="662"/>
    <s v="High"/>
    <s v="OFF-ST-10002105"/>
    <x v="1209"/>
    <x v="0"/>
    <s v="Storage"/>
    <x v="0"/>
    <n v="25.026666666666671"/>
    <n v="31.666666666666671"/>
    <n v="95.000000000000014"/>
    <n v="0"/>
    <n v="19.920000000000002"/>
    <x v="1"/>
    <d v="2013-07-05T00:00:00"/>
    <d v="2013-07-05T00:00:00"/>
    <n v="3"/>
    <x v="1"/>
    <n v="0"/>
    <x v="3"/>
    <n v="21.596"/>
    <x v="2"/>
    <n v="27"/>
    <n v="0.20968421052631578"/>
    <n v="0"/>
    <x v="2"/>
    <m/>
    <m/>
    <m/>
    <m/>
  </r>
  <r>
    <n v="2118"/>
    <s v="SS-205903"/>
    <s v="Sonia Sunley"/>
    <x v="0"/>
    <x v="1"/>
    <s v="Brazil"/>
    <s v="Ceara"/>
    <s v="Tiangua"/>
    <s v="LATAM"/>
    <s v="MX-2013-159786"/>
    <x v="662"/>
    <s v="High"/>
    <s v="OFF-EN-10003559"/>
    <x v="877"/>
    <x v="0"/>
    <s v="Envelopes"/>
    <x v="4"/>
    <n v="4.4800000000000004"/>
    <n v="8"/>
    <n v="8"/>
    <n v="0"/>
    <n v="3.52"/>
    <x v="1"/>
    <d v="2013-07-05T00:00:00"/>
    <d v="2013-07-08T00:00:00"/>
    <n v="6"/>
    <x v="0"/>
    <n v="3"/>
    <x v="3"/>
    <n v="0.76300000000000001"/>
    <x v="2"/>
    <n v="27"/>
    <n v="0.44"/>
    <n v="1"/>
    <x v="0"/>
    <m/>
    <m/>
    <m/>
    <m/>
  </r>
  <r>
    <n v="2119"/>
    <s v="SS-205903"/>
    <s v="Sonia Sunley"/>
    <x v="0"/>
    <x v="1"/>
    <s v="Brazil"/>
    <s v="Ceara"/>
    <s v="Tiangua"/>
    <s v="LATAM"/>
    <s v="MX-2013-159786"/>
    <x v="662"/>
    <s v="High"/>
    <s v="FUR-FU-10001692"/>
    <x v="1210"/>
    <x v="1"/>
    <s v="Furnishings"/>
    <x v="2"/>
    <n v="33.74"/>
    <n v="37.5"/>
    <n v="75"/>
    <n v="0"/>
    <n v="7.52"/>
    <x v="1"/>
    <d v="2013-07-05T00:00:00"/>
    <d v="2013-07-05T00:00:00"/>
    <n v="3"/>
    <x v="1"/>
    <n v="0"/>
    <x v="3"/>
    <n v="4.7480000000000002"/>
    <x v="2"/>
    <n v="27"/>
    <n v="0.10026666666666666"/>
    <n v="0"/>
    <x v="2"/>
    <m/>
    <m/>
    <m/>
    <m/>
  </r>
  <r>
    <n v="2120"/>
    <s v="SS-205903"/>
    <s v="Sonia Sunley"/>
    <x v="0"/>
    <x v="1"/>
    <s v="Brazil"/>
    <s v="Ceara"/>
    <s v="Tiangua"/>
    <s v="LATAM"/>
    <s v="MX-2013-159786"/>
    <x v="662"/>
    <s v="High"/>
    <s v="OFF-AR-10001402"/>
    <x v="55"/>
    <x v="0"/>
    <s v="Art"/>
    <x v="0"/>
    <n v="11.546666666666669"/>
    <n v="12.66666666666667"/>
    <n v="38.000000000000007"/>
    <n v="0"/>
    <n v="3.36"/>
    <x v="1"/>
    <d v="2013-07-05T00:00:00"/>
    <d v="2013-07-05T00:00:00"/>
    <n v="3"/>
    <x v="1"/>
    <n v="0"/>
    <x v="3"/>
    <n v="6.6920000000000002"/>
    <x v="2"/>
    <n v="27"/>
    <n v="8.8421052631578928E-2"/>
    <n v="0"/>
    <x v="2"/>
    <m/>
    <m/>
    <m/>
    <m/>
  </r>
  <r>
    <n v="2121"/>
    <s v="JM-155803"/>
    <s v="Jill Matthias"/>
    <x v="0"/>
    <x v="1"/>
    <s v="Colombia"/>
    <s v="Risaralda"/>
    <s v="Dos Quebradas"/>
    <s v="LATAM"/>
    <s v="MX-2013-141768"/>
    <x v="663"/>
    <s v="Critical"/>
    <s v="TEC-AC-10000883"/>
    <x v="1211"/>
    <x v="2"/>
    <s v="Accessories"/>
    <x v="5"/>
    <n v="16.562857142857137"/>
    <n v="27.142857142857139"/>
    <n v="189.99999999999997"/>
    <n v="0"/>
    <n v="74.06"/>
    <x v="2"/>
    <d v="2013-04-07T00:00:00"/>
    <d v="2013-04-10T00:00:00"/>
    <n v="5"/>
    <x v="0"/>
    <n v="3"/>
    <x v="2"/>
    <n v="79.381"/>
    <x v="2"/>
    <n v="14"/>
    <n v="0.38978947368421057"/>
    <n v="1"/>
    <x v="0"/>
    <m/>
    <m/>
    <m/>
    <m/>
  </r>
  <r>
    <n v="2122"/>
    <s v="JM-155803"/>
    <s v="Jill Matthias"/>
    <x v="0"/>
    <x v="1"/>
    <s v="Colombia"/>
    <s v="Risaralda"/>
    <s v="Dos Quebradas"/>
    <s v="LATAM"/>
    <s v="MX-2013-141768"/>
    <x v="663"/>
    <s v="Critical"/>
    <s v="FUR-CH-10002653"/>
    <x v="121"/>
    <x v="1"/>
    <s v="Chairs"/>
    <x v="0"/>
    <n v="76.546666666666667"/>
    <n v="95.666666666666671"/>
    <n v="287"/>
    <n v="0"/>
    <n v="57.36"/>
    <x v="2"/>
    <d v="2013-04-07T00:00:00"/>
    <d v="2013-04-07T00:00:00"/>
    <n v="2"/>
    <x v="1"/>
    <n v="0"/>
    <x v="2"/>
    <n v="101.312"/>
    <x v="2"/>
    <n v="14"/>
    <n v="0.19986062717770034"/>
    <n v="0"/>
    <x v="2"/>
    <m/>
    <m/>
    <m/>
    <m/>
  </r>
  <r>
    <n v="2123"/>
    <s v="JM-155803"/>
    <s v="Jill Matthias"/>
    <x v="0"/>
    <x v="1"/>
    <s v="Colombia"/>
    <s v="Risaralda"/>
    <s v="Dos Quebradas"/>
    <s v="LATAM"/>
    <s v="MX-2013-141768"/>
    <x v="663"/>
    <s v="Critical"/>
    <s v="OFF-BI-10000814"/>
    <x v="1212"/>
    <x v="0"/>
    <s v="Binders"/>
    <x v="2"/>
    <n v="7.5"/>
    <n v="9"/>
    <n v="18"/>
    <n v="0"/>
    <n v="3"/>
    <x v="2"/>
    <d v="2013-04-07T00:00:00"/>
    <d v="2013-04-07T00:00:00"/>
    <n v="2"/>
    <x v="1"/>
    <n v="0"/>
    <x v="2"/>
    <n v="6.375"/>
    <x v="2"/>
    <n v="14"/>
    <n v="0.16666666666666666"/>
    <n v="0"/>
    <x v="2"/>
    <m/>
    <m/>
    <m/>
    <m/>
  </r>
  <r>
    <n v="2124"/>
    <s v="JM-155803"/>
    <s v="Jill Matthias"/>
    <x v="0"/>
    <x v="1"/>
    <s v="Colombia"/>
    <s v="Risaralda"/>
    <s v="Dos Quebradas"/>
    <s v="LATAM"/>
    <s v="MX-2013-141768"/>
    <x v="663"/>
    <s v="Critical"/>
    <s v="OFF-PA-10003301"/>
    <x v="658"/>
    <x v="0"/>
    <s v="Paper"/>
    <x v="0"/>
    <n v="7.8"/>
    <n v="11"/>
    <n v="33"/>
    <n v="0"/>
    <n v="9.6"/>
    <x v="2"/>
    <d v="2013-04-07T00:00:00"/>
    <d v="2013-04-07T00:00:00"/>
    <n v="2"/>
    <x v="1"/>
    <n v="0"/>
    <x v="2"/>
    <n v="9.343"/>
    <x v="2"/>
    <n v="14"/>
    <n v="0.29090909090909089"/>
    <n v="0"/>
    <x v="2"/>
    <m/>
    <m/>
    <m/>
    <m/>
  </r>
  <r>
    <n v="2125"/>
    <s v="JM-155803"/>
    <s v="Jill Matthias"/>
    <x v="0"/>
    <x v="1"/>
    <s v="Colombia"/>
    <s v="Risaralda"/>
    <s v="Dos Quebradas"/>
    <s v="LATAM"/>
    <s v="MX-2013-141768"/>
    <x v="663"/>
    <s v="Critical"/>
    <s v="OFF-PA-10004600"/>
    <x v="1213"/>
    <x v="0"/>
    <s v="Paper"/>
    <x v="4"/>
    <n v="19.82"/>
    <n v="30"/>
    <n v="30"/>
    <n v="0"/>
    <n v="10.18"/>
    <x v="2"/>
    <d v="2013-04-07T00:00:00"/>
    <d v="2013-04-07T00:00:00"/>
    <n v="2"/>
    <x v="1"/>
    <n v="0"/>
    <x v="2"/>
    <n v="8.2560000000000002"/>
    <x v="2"/>
    <n v="14"/>
    <n v="0.33933333333333332"/>
    <n v="0"/>
    <x v="2"/>
    <m/>
    <m/>
    <m/>
    <m/>
  </r>
  <r>
    <n v="2126"/>
    <s v="AH-100303"/>
    <s v="Aaron Hawkins"/>
    <x v="2"/>
    <x v="2"/>
    <s v="El Salvador"/>
    <s v="San Salvador"/>
    <s v="San Salvador"/>
    <s v="LATAM"/>
    <s v="MX-2013-107937"/>
    <x v="664"/>
    <s v="Medium"/>
    <s v="FUR-CH-10004387"/>
    <x v="100"/>
    <x v="1"/>
    <s v="Chairs"/>
    <x v="0"/>
    <n v="28.86"/>
    <n v="37"/>
    <n v="111"/>
    <n v="0"/>
    <n v="24.42"/>
    <x v="3"/>
    <d v="2013-05-17T00:00:00"/>
    <d v="2013-05-19T00:00:00"/>
    <n v="2"/>
    <x v="0"/>
    <n v="2"/>
    <x v="2"/>
    <n v="3.3940000000000001"/>
    <x v="2"/>
    <n v="20"/>
    <n v="0.22000000000000003"/>
    <n v="1"/>
    <x v="3"/>
    <m/>
    <m/>
    <m/>
    <m/>
  </r>
  <r>
    <n v="2127"/>
    <s v="AH-100303"/>
    <s v="Aaron Hawkins"/>
    <x v="2"/>
    <x v="2"/>
    <s v="El Salvador"/>
    <s v="San Salvador"/>
    <s v="San Salvador"/>
    <s v="LATAM"/>
    <s v="MX-2013-107937"/>
    <x v="664"/>
    <s v="Medium"/>
    <s v="FUR-FU-10001692"/>
    <x v="1210"/>
    <x v="1"/>
    <s v="Furnishings"/>
    <x v="0"/>
    <n v="33.906666666666673"/>
    <n v="37.666666666666671"/>
    <n v="113.00000000000001"/>
    <n v="0"/>
    <n v="11.28"/>
    <x v="3"/>
    <d v="2013-05-17T00:00:00"/>
    <d v="2013-05-17T00:00:00"/>
    <n v="0"/>
    <x v="1"/>
    <n v="0"/>
    <x v="2"/>
    <n v="15.438000000000001"/>
    <x v="2"/>
    <n v="20"/>
    <n v="9.9823008849557499E-2"/>
    <n v="0"/>
    <x v="2"/>
    <m/>
    <m/>
    <m/>
    <m/>
  </r>
  <r>
    <n v="2128"/>
    <s v="HH-150103"/>
    <s v="Hilary Holden"/>
    <x v="2"/>
    <x v="2"/>
    <s v="Nicaragua"/>
    <s v="Managua"/>
    <s v="Managua"/>
    <s v="LATAM"/>
    <s v="MX-2011-132598"/>
    <x v="153"/>
    <s v="Medium"/>
    <s v="OFF-LA-10002354"/>
    <x v="883"/>
    <x v="0"/>
    <s v="Labels"/>
    <x v="5"/>
    <n v="6.7914285714285709"/>
    <n v="8.5714285714285712"/>
    <n v="60"/>
    <n v="0"/>
    <n v="12.46"/>
    <x v="0"/>
    <d v="2011-09-19T00:00:00"/>
    <d v="2011-09-19T00:00:00"/>
    <n v="5"/>
    <x v="1"/>
    <n v="0"/>
    <x v="4"/>
    <n v="4.5999999999999996"/>
    <x v="3"/>
    <n v="38"/>
    <n v="0.20766666666666669"/>
    <n v="0"/>
    <x v="2"/>
    <m/>
    <m/>
    <m/>
    <m/>
  </r>
  <r>
    <n v="2129"/>
    <s v="HH-150103"/>
    <s v="Hilary Holden"/>
    <x v="2"/>
    <x v="2"/>
    <s v="Nicaragua"/>
    <s v="Managua"/>
    <s v="Managua"/>
    <s v="LATAM"/>
    <s v="MX-2011-132598"/>
    <x v="153"/>
    <s v="Medium"/>
    <s v="FUR-CH-10002653"/>
    <x v="121"/>
    <x v="1"/>
    <s v="Chairs"/>
    <x v="3"/>
    <n v="76.38"/>
    <n v="95.5"/>
    <n v="382"/>
    <n v="0"/>
    <n v="76.48"/>
    <x v="0"/>
    <d v="2011-09-19T00:00:00"/>
    <d v="2011-09-20T00:00:00"/>
    <n v="6"/>
    <x v="0"/>
    <n v="1"/>
    <x v="4"/>
    <n v="19.864999999999998"/>
    <x v="3"/>
    <n v="38"/>
    <n v="0.20020942408376965"/>
    <n v="1"/>
    <x v="1"/>
    <m/>
    <m/>
    <m/>
    <m/>
  </r>
  <r>
    <n v="2130"/>
    <s v="KS-163003"/>
    <s v="Karen Seio"/>
    <x v="2"/>
    <x v="2"/>
    <s v="Guatemala"/>
    <s v="Guatemala"/>
    <s v="Mixco"/>
    <s v="LATAM"/>
    <s v="MX-2011-154620"/>
    <x v="508"/>
    <s v="Medium"/>
    <s v="OFF-BI-10003503"/>
    <x v="886"/>
    <x v="0"/>
    <s v="Binders"/>
    <x v="0"/>
    <n v="4.1399999999999997"/>
    <n v="6"/>
    <n v="18"/>
    <n v="0"/>
    <n v="5.58"/>
    <x v="0"/>
    <d v="2011-03-16T00:00:00"/>
    <d v="2011-03-16T00:00:00"/>
    <n v="5"/>
    <x v="1"/>
    <n v="0"/>
    <x v="2"/>
    <n v="1.413"/>
    <x v="3"/>
    <n v="11"/>
    <n v="0.31"/>
    <n v="0"/>
    <x v="2"/>
    <m/>
    <m/>
    <m/>
    <m/>
  </r>
  <r>
    <n v="2131"/>
    <s v="KS-163003"/>
    <s v="Karen Seio"/>
    <x v="2"/>
    <x v="2"/>
    <s v="Guatemala"/>
    <s v="Guatemala"/>
    <s v="Mixco"/>
    <s v="LATAM"/>
    <s v="MX-2011-154620"/>
    <x v="508"/>
    <s v="Medium"/>
    <s v="OFF-BI-10002062"/>
    <x v="668"/>
    <x v="0"/>
    <s v="Binders"/>
    <x v="0"/>
    <n v="3.5933333333333333"/>
    <n v="4.333333333333333"/>
    <n v="13"/>
    <n v="0"/>
    <n v="2.2200000000000002"/>
    <x v="0"/>
    <d v="2011-03-16T00:00:00"/>
    <d v="2011-03-16T00:00:00"/>
    <n v="5"/>
    <x v="1"/>
    <n v="0"/>
    <x v="2"/>
    <n v="0.81200000000000006"/>
    <x v="3"/>
    <n v="11"/>
    <n v="0.17076923076923078"/>
    <n v="0"/>
    <x v="2"/>
    <m/>
    <m/>
    <m/>
    <m/>
  </r>
  <r>
    <n v="2132"/>
    <s v="KS-163003"/>
    <s v="Karen Seio"/>
    <x v="2"/>
    <x v="2"/>
    <s v="Guatemala"/>
    <s v="Guatemala"/>
    <s v="Mixco"/>
    <s v="LATAM"/>
    <s v="MX-2011-154620"/>
    <x v="508"/>
    <s v="Medium"/>
    <s v="TEC-CO-10002759"/>
    <x v="1022"/>
    <x v="2"/>
    <s v="Copiers"/>
    <x v="2"/>
    <n v="159.07860888000002"/>
    <n v="162.318806492986"/>
    <n v="323.98833776000004"/>
    <n v="2E-3"/>
    <n v="5.8311200000000003"/>
    <x v="0"/>
    <d v="2011-03-16T00:00:00"/>
    <d v="2011-03-16T00:00:00"/>
    <n v="5"/>
    <x v="1"/>
    <n v="0"/>
    <x v="2"/>
    <n v="24.099"/>
    <x v="3"/>
    <n v="11"/>
    <n v="1.7997931778394764E-2"/>
    <n v="0"/>
    <x v="2"/>
    <m/>
    <m/>
    <m/>
    <m/>
  </r>
  <r>
    <n v="2133"/>
    <s v="CC-124753"/>
    <s v="Cindy Chapman"/>
    <x v="0"/>
    <x v="3"/>
    <s v="Cuba"/>
    <s v="Santiago de Cuba"/>
    <s v="Palma Soriano"/>
    <s v="LATAM"/>
    <s v="MX-2012-127607"/>
    <x v="665"/>
    <s v="Medium"/>
    <s v="FUR-CH-10003844"/>
    <x v="1214"/>
    <x v="1"/>
    <s v="Chairs"/>
    <x v="3"/>
    <n v="67.33"/>
    <n v="92.25"/>
    <n v="369"/>
    <n v="0"/>
    <n v="99.68"/>
    <x v="0"/>
    <d v="2012-01-18T00:00:00"/>
    <d v="2012-01-21T00:00:00"/>
    <n v="8"/>
    <x v="0"/>
    <n v="3"/>
    <x v="2"/>
    <n v="27.577999999999999"/>
    <x v="1"/>
    <n v="2"/>
    <n v="0.27013550135501357"/>
    <n v="1"/>
    <x v="0"/>
    <m/>
    <m/>
    <m/>
    <m/>
  </r>
  <r>
    <n v="2134"/>
    <s v="JC-153403"/>
    <s v="Jasper Cacioppo"/>
    <x v="0"/>
    <x v="2"/>
    <s v="Honduras"/>
    <s v="Cortes"/>
    <s v="Choloma"/>
    <s v="LATAM"/>
    <s v="US-2013-130477"/>
    <x v="146"/>
    <s v="Critical"/>
    <s v="OFF-LA-10002183"/>
    <x v="355"/>
    <x v="0"/>
    <s v="Labels"/>
    <x v="0"/>
    <n v="6.4976000000000012"/>
    <n v="7.8560000000000008"/>
    <n v="14.1408"/>
    <n v="0.4"/>
    <n v="-5.3520000000000003"/>
    <x v="3"/>
    <d v="2013-02-18T00:00:00"/>
    <d v="2013-02-20T00:00:00"/>
    <n v="2"/>
    <x v="0"/>
    <n v="2"/>
    <x v="1"/>
    <n v="3.8340000000000001"/>
    <x v="2"/>
    <n v="8"/>
    <n v="-0.37847929395790902"/>
    <n v="1"/>
    <x v="3"/>
    <m/>
    <m/>
    <m/>
    <m/>
  </r>
  <r>
    <n v="2135"/>
    <s v="RR-193153"/>
    <s v="Ralph Ritter"/>
    <x v="0"/>
    <x v="2"/>
    <s v="Guatemala"/>
    <s v="Guatemala"/>
    <s v="Amatitlan"/>
    <s v="LATAM"/>
    <s v="MX-2013-115476"/>
    <x v="628"/>
    <s v="High"/>
    <s v="OFF-ST-10002499"/>
    <x v="192"/>
    <x v="0"/>
    <s v="Storage"/>
    <x v="0"/>
    <n v="85.666666666666671"/>
    <n v="85.666666666666671"/>
    <n v="257"/>
    <n v="0"/>
    <n v="0"/>
    <x v="1"/>
    <d v="2013-09-21T00:00:00"/>
    <d v="2013-09-21T00:00:00"/>
    <n v="3"/>
    <x v="1"/>
    <n v="0"/>
    <x v="4"/>
    <n v="43.219000000000001"/>
    <x v="2"/>
    <n v="38"/>
    <n v="0"/>
    <n v="0"/>
    <x v="2"/>
    <m/>
    <m/>
    <m/>
    <m/>
  </r>
  <r>
    <n v="2136"/>
    <s v="RR-193153"/>
    <s v="Ralph Ritter"/>
    <x v="0"/>
    <x v="2"/>
    <s v="Guatemala"/>
    <s v="Guatemala"/>
    <s v="Amatitlan"/>
    <s v="LATAM"/>
    <s v="MX-2013-115476"/>
    <x v="628"/>
    <s v="High"/>
    <s v="TEC-CO-10003318"/>
    <x v="1215"/>
    <x v="2"/>
    <s v="Copiers"/>
    <x v="2"/>
    <n v="69.980835519999971"/>
    <n v="98.64035623246491"/>
    <n v="196.88615103999996"/>
    <n v="2E-3"/>
    <n v="56.924480000000003"/>
    <x v="1"/>
    <d v="2013-09-21T00:00:00"/>
    <d v="2013-09-21T00:00:00"/>
    <n v="3"/>
    <x v="1"/>
    <n v="0"/>
    <x v="4"/>
    <n v="15.045"/>
    <x v="2"/>
    <n v="38"/>
    <n v="0.2891238398399848"/>
    <n v="0"/>
    <x v="2"/>
    <m/>
    <m/>
    <m/>
    <m/>
  </r>
  <r>
    <n v="2137"/>
    <s v="RR-193153"/>
    <s v="Ralph Ritter"/>
    <x v="0"/>
    <x v="2"/>
    <s v="Guatemala"/>
    <s v="Guatemala"/>
    <s v="Amatitlan"/>
    <s v="LATAM"/>
    <s v="MX-2013-115476"/>
    <x v="628"/>
    <s v="High"/>
    <s v="OFF-EN-10004935"/>
    <x v="588"/>
    <x v="0"/>
    <s v="Envelopes"/>
    <x v="4"/>
    <n v="6.84"/>
    <n v="9"/>
    <n v="9"/>
    <n v="0"/>
    <n v="2.16"/>
    <x v="1"/>
    <d v="2013-09-21T00:00:00"/>
    <d v="2013-09-21T00:00:00"/>
    <n v="3"/>
    <x v="1"/>
    <n v="0"/>
    <x v="4"/>
    <n v="1.512"/>
    <x v="2"/>
    <n v="38"/>
    <n v="0.24000000000000002"/>
    <n v="0"/>
    <x v="2"/>
    <m/>
    <m/>
    <m/>
    <m/>
  </r>
  <r>
    <n v="2138"/>
    <s v="TH-212353"/>
    <s v="Tiffany House"/>
    <x v="2"/>
    <x v="2"/>
    <s v="Honduras"/>
    <s v="Francisco Morazan"/>
    <s v="Tegucigalpa"/>
    <s v="LATAM"/>
    <s v="US-2013-167675"/>
    <x v="537"/>
    <s v="High"/>
    <s v="OFF-FA-10004265"/>
    <x v="423"/>
    <x v="0"/>
    <s v="Fasteners"/>
    <x v="4"/>
    <n v="6.6016000000000004"/>
    <n v="9.0960000000000001"/>
    <n v="5.4576000000000002"/>
    <n v="0.4"/>
    <n v="-1.1439999999999999"/>
    <x v="0"/>
    <d v="2013-09-22T00:00:00"/>
    <d v="2013-09-25T00:00:00"/>
    <n v="8"/>
    <x v="0"/>
    <n v="3"/>
    <x v="3"/>
    <n v="0.66200000000000003"/>
    <x v="2"/>
    <n v="38"/>
    <n v="-0.20961594840222805"/>
    <n v="1"/>
    <x v="0"/>
    <m/>
    <m/>
    <m/>
    <m/>
  </r>
  <r>
    <n v="2139"/>
    <s v="TH-212353"/>
    <s v="Tiffany House"/>
    <x v="2"/>
    <x v="2"/>
    <s v="Honduras"/>
    <s v="Francisco Morazan"/>
    <s v="Tegucigalpa"/>
    <s v="LATAM"/>
    <s v="US-2013-167675"/>
    <x v="537"/>
    <s v="High"/>
    <s v="OFF-AP-10004415"/>
    <x v="1216"/>
    <x v="0"/>
    <s v="Appliances"/>
    <x v="0"/>
    <n v="163.68693333333337"/>
    <n v="224.77155555555561"/>
    <n v="404.58880000000011"/>
    <n v="0.4"/>
    <n v="-86.471999999999994"/>
    <x v="0"/>
    <d v="2013-09-22T00:00:00"/>
    <d v="2013-09-22T00:00:00"/>
    <n v="5"/>
    <x v="1"/>
    <n v="0"/>
    <x v="3"/>
    <n v="35.381999999999998"/>
    <x v="2"/>
    <n v="38"/>
    <n v="-0.21372811110935341"/>
    <n v="0"/>
    <x v="2"/>
    <m/>
    <m/>
    <m/>
    <m/>
  </r>
  <r>
    <n v="2140"/>
    <s v="TH-212353"/>
    <s v="Tiffany House"/>
    <x v="2"/>
    <x v="2"/>
    <s v="Honduras"/>
    <s v="Francisco Morazan"/>
    <s v="Tegucigalpa"/>
    <s v="LATAM"/>
    <s v="US-2013-167675"/>
    <x v="537"/>
    <s v="High"/>
    <s v="FUR-BO-10004567"/>
    <x v="1206"/>
    <x v="1"/>
    <s v="Bookcases"/>
    <x v="4"/>
    <n v="92.713600000000028"/>
    <n v="127.4826666666667"/>
    <n v="76.489600000000024"/>
    <n v="0.4"/>
    <n v="-16.224"/>
    <x v="0"/>
    <d v="2013-09-22T00:00:00"/>
    <d v="2013-09-22T00:00:00"/>
    <n v="5"/>
    <x v="1"/>
    <n v="0"/>
    <x v="3"/>
    <n v="6.1710000000000003"/>
    <x v="2"/>
    <n v="38"/>
    <n v="-0.21210726687026726"/>
    <n v="0"/>
    <x v="2"/>
    <m/>
    <m/>
    <m/>
    <m/>
  </r>
  <r>
    <n v="2141"/>
    <s v="TH-212353"/>
    <s v="Tiffany House"/>
    <x v="2"/>
    <x v="2"/>
    <s v="Honduras"/>
    <s v="Francisco Morazan"/>
    <s v="Tegucigalpa"/>
    <s v="LATAM"/>
    <s v="US-2013-167675"/>
    <x v="537"/>
    <s v="High"/>
    <s v="TEC-AC-10004939"/>
    <x v="43"/>
    <x v="2"/>
    <s v="Accessories"/>
    <x v="2"/>
    <n v="20.1968"/>
    <n v="23.308"/>
    <n v="27.9696"/>
    <n v="0.4"/>
    <n v="-12.423999999999999"/>
    <x v="0"/>
    <d v="2013-09-22T00:00:00"/>
    <d v="2013-09-25T00:00:00"/>
    <n v="8"/>
    <x v="0"/>
    <n v="3"/>
    <x v="3"/>
    <n v="3.0329999999999999"/>
    <x v="2"/>
    <n v="38"/>
    <n v="-0.44419655626108345"/>
    <n v="1"/>
    <x v="0"/>
    <m/>
    <m/>
    <m/>
    <m/>
  </r>
  <r>
    <n v="2142"/>
    <s v="JD-160153"/>
    <s v="Joy Daniels"/>
    <x v="0"/>
    <x v="1"/>
    <s v="Brazil"/>
    <s v="Para"/>
    <s v="Santarem"/>
    <s v="LATAM"/>
    <s v="MX-2014-167031"/>
    <x v="421"/>
    <s v="High"/>
    <s v="TEC-AC-10003454"/>
    <x v="136"/>
    <x v="2"/>
    <s v="Accessories"/>
    <x v="2"/>
    <n v="46.58"/>
    <n v="75"/>
    <n v="150"/>
    <n v="0"/>
    <n v="56.84"/>
    <x v="0"/>
    <d v="2014-06-07T00:00:00"/>
    <d v="2014-06-09T00:00:00"/>
    <n v="7"/>
    <x v="0"/>
    <n v="2"/>
    <x v="1"/>
    <n v="6.774"/>
    <x v="0"/>
    <n v="23"/>
    <n v="0.37893333333333334"/>
    <n v="1"/>
    <x v="3"/>
    <m/>
    <m/>
    <m/>
    <m/>
  </r>
  <r>
    <n v="2143"/>
    <s v="JB-160453"/>
    <s v="Julia Barnett"/>
    <x v="1"/>
    <x v="0"/>
    <s v="Mexico"/>
    <s v="Tamaulipas"/>
    <s v="Reynosa"/>
    <s v="LATAM"/>
    <s v="MX-2014-108574"/>
    <x v="606"/>
    <s v="Medium"/>
    <s v="OFF-LA-10004969"/>
    <x v="1217"/>
    <x v="0"/>
    <s v="Labels"/>
    <x v="0"/>
    <n v="5.4466666666666663"/>
    <n v="5.6666666666666661"/>
    <n v="17"/>
    <n v="0"/>
    <n v="0.66"/>
    <x v="0"/>
    <d v="2015-01-05T00:00:00"/>
    <d v="2015-01-06T00:00:00"/>
    <n v="6"/>
    <x v="0"/>
    <n v="1"/>
    <x v="4"/>
    <n v="1.3240000000000001"/>
    <x v="0"/>
    <n v="53"/>
    <n v="3.8823529411764708E-2"/>
    <n v="1"/>
    <x v="1"/>
    <m/>
    <m/>
    <m/>
    <m/>
  </r>
  <r>
    <n v="2144"/>
    <s v="BD-116203"/>
    <s v="Brian DeCherney"/>
    <x v="0"/>
    <x v="1"/>
    <s v="Chile"/>
    <s v="Santiago"/>
    <s v="Santiago"/>
    <s v="LATAM"/>
    <s v="MX-2013-121944"/>
    <x v="500"/>
    <s v="High"/>
    <s v="OFF-BI-10002977"/>
    <x v="1218"/>
    <x v="0"/>
    <s v="Binders"/>
    <x v="7"/>
    <n v="4.3600000000000012"/>
    <n v="8.6000000000000014"/>
    <n v="43.000000000000007"/>
    <n v="0"/>
    <n v="21.2"/>
    <x v="0"/>
    <d v="2013-08-28T00:00:00"/>
    <d v="2013-08-28T00:00:00"/>
    <n v="5"/>
    <x v="1"/>
    <n v="0"/>
    <x v="2"/>
    <n v="5.7489999999999997"/>
    <x v="2"/>
    <n v="34"/>
    <n v="0.4930232558139534"/>
    <n v="0"/>
    <x v="2"/>
    <m/>
    <m/>
    <m/>
    <m/>
  </r>
  <r>
    <n v="2145"/>
    <s v="JA-159703"/>
    <s v="Joseph Airdo"/>
    <x v="0"/>
    <x v="2"/>
    <s v="Guatemala"/>
    <s v="Guatemala"/>
    <s v="Chinautla"/>
    <s v="LATAM"/>
    <s v="MX-2013-138674"/>
    <x v="264"/>
    <s v="Medium"/>
    <s v="TEC-AC-10001221"/>
    <x v="456"/>
    <x v="2"/>
    <s v="Accessories"/>
    <x v="1"/>
    <n v="50.614999999999981"/>
    <n v="68.374999999999986"/>
    <n v="546.99999999999989"/>
    <n v="0"/>
    <n v="142.08000000000001"/>
    <x v="0"/>
    <d v="2013-06-16T00:00:00"/>
    <d v="2013-06-17T00:00:00"/>
    <n v="6"/>
    <x v="0"/>
    <n v="1"/>
    <x v="3"/>
    <n v="20.033999999999999"/>
    <x v="2"/>
    <n v="24"/>
    <n v="0.25974405850091414"/>
    <n v="1"/>
    <x v="1"/>
    <m/>
    <m/>
    <m/>
    <m/>
  </r>
  <r>
    <n v="2146"/>
    <s v="AM-103603"/>
    <s v="Alice McCarthy"/>
    <x v="2"/>
    <x v="2"/>
    <s v="El Salvador"/>
    <s v="San Salvador"/>
    <s v="Soyapango"/>
    <s v="LATAM"/>
    <s v="MX-2014-160549"/>
    <x v="666"/>
    <s v="Medium"/>
    <s v="FUR-CH-10004920"/>
    <x v="325"/>
    <x v="1"/>
    <s v="Chairs"/>
    <x v="2"/>
    <n v="38.299999999999997"/>
    <n v="44"/>
    <n v="88"/>
    <n v="0"/>
    <n v="11.4"/>
    <x v="0"/>
    <d v="2014-04-21T00:00:00"/>
    <d v="2014-04-21T00:00:00"/>
    <n v="5"/>
    <x v="1"/>
    <n v="0"/>
    <x v="4"/>
    <n v="5.0720000000000001"/>
    <x v="0"/>
    <n v="16"/>
    <n v="0.12954545454545455"/>
    <n v="0"/>
    <x v="2"/>
    <m/>
    <m/>
    <m/>
    <m/>
  </r>
  <r>
    <n v="2147"/>
    <s v="AM-103603"/>
    <s v="Alice McCarthy"/>
    <x v="2"/>
    <x v="2"/>
    <s v="El Salvador"/>
    <s v="San Salvador"/>
    <s v="Soyapango"/>
    <s v="LATAM"/>
    <s v="MX-2014-160549"/>
    <x v="666"/>
    <s v="Medium"/>
    <s v="FUR-FU-10004960"/>
    <x v="1219"/>
    <x v="1"/>
    <s v="Furnishings"/>
    <x v="3"/>
    <n v="25.98"/>
    <n v="32.5"/>
    <n v="130"/>
    <n v="0"/>
    <n v="26.08"/>
    <x v="0"/>
    <d v="2014-04-21T00:00:00"/>
    <d v="2014-04-21T00:00:00"/>
    <n v="5"/>
    <x v="1"/>
    <n v="0"/>
    <x v="4"/>
    <n v="7.9269999999999996"/>
    <x v="0"/>
    <n v="16"/>
    <n v="0.20061538461538461"/>
    <n v="0"/>
    <x v="2"/>
    <m/>
    <m/>
    <m/>
    <m/>
  </r>
  <r>
    <n v="2148"/>
    <s v="JK-156403"/>
    <s v="Jim Kriz"/>
    <x v="1"/>
    <x v="1"/>
    <s v="Chile"/>
    <s v="Santiago"/>
    <s v="Puente Alto"/>
    <s v="LATAM"/>
    <s v="MX-2011-139024"/>
    <x v="599"/>
    <s v="Medium"/>
    <s v="OFF-LA-10002598"/>
    <x v="1220"/>
    <x v="0"/>
    <s v="Labels"/>
    <x v="0"/>
    <n v="6.4066666666666663"/>
    <n v="6.6666666666666661"/>
    <n v="20"/>
    <n v="0"/>
    <n v="0.78"/>
    <x v="0"/>
    <d v="2011-11-19T00:00:00"/>
    <d v="2011-11-21T00:00:00"/>
    <n v="7"/>
    <x v="0"/>
    <n v="2"/>
    <x v="1"/>
    <n v="0.82199999999999995"/>
    <x v="3"/>
    <n v="47"/>
    <n v="3.9E-2"/>
    <n v="1"/>
    <x v="3"/>
    <m/>
    <m/>
    <m/>
    <m/>
  </r>
  <r>
    <n v="2149"/>
    <s v="AA-106453"/>
    <s v="Anna Andreadi"/>
    <x v="0"/>
    <x v="0"/>
    <s v="Mexico"/>
    <s v="Coahuila"/>
    <s v="Torreon"/>
    <s v="LATAM"/>
    <s v="MX-2011-144162"/>
    <x v="650"/>
    <s v="Medium"/>
    <s v="OFF-FA-10003985"/>
    <x v="1101"/>
    <x v="0"/>
    <s v="Fasteners"/>
    <x v="9"/>
    <n v="3.2666666666666671"/>
    <n v="5.666666666666667"/>
    <n v="34"/>
    <n v="0"/>
    <n v="14.4"/>
    <x v="2"/>
    <d v="2011-12-24T00:00:00"/>
    <d v="2011-12-26T00:00:00"/>
    <n v="4"/>
    <x v="0"/>
    <n v="2"/>
    <x v="0"/>
    <n v="5.0949999999999998"/>
    <x v="3"/>
    <n v="52"/>
    <n v="0.42352941176470588"/>
    <n v="1"/>
    <x v="3"/>
    <m/>
    <m/>
    <m/>
    <m/>
  </r>
  <r>
    <n v="2150"/>
    <s v="SW-202453"/>
    <s v="Scot Wooten"/>
    <x v="0"/>
    <x v="3"/>
    <s v="Dominican Republic"/>
    <s v="Santo Domingo"/>
    <s v="Santo Domingo"/>
    <s v="LATAM"/>
    <s v="MX-2014-126410"/>
    <x v="667"/>
    <s v="High"/>
    <s v="OFF-BI-10003162"/>
    <x v="1221"/>
    <x v="0"/>
    <s v="Binders"/>
    <x v="0"/>
    <n v="18.190399999999993"/>
    <n v="30.87299999999999"/>
    <n v="74.095199999999977"/>
    <n v="0.2"/>
    <n v="19.524000000000001"/>
    <x v="0"/>
    <d v="2014-07-05T00:00:00"/>
    <d v="2014-07-05T00:00:00"/>
    <n v="5"/>
    <x v="1"/>
    <n v="0"/>
    <x v="1"/>
    <n v="6.6520000000000001"/>
    <x v="0"/>
    <n v="27"/>
    <n v="0.26349885012794361"/>
    <n v="0"/>
    <x v="2"/>
    <m/>
    <m/>
    <m/>
    <m/>
  </r>
  <r>
    <n v="2151"/>
    <s v="SM-203203"/>
    <s v="Sean Miller"/>
    <x v="1"/>
    <x v="1"/>
    <s v="Brazil"/>
    <s v="Sao Paulo"/>
    <s v="Guaratingueta"/>
    <s v="LATAM"/>
    <s v="MX-2012-132962"/>
    <x v="129"/>
    <s v="High"/>
    <s v="FUR-FU-10000342"/>
    <x v="1222"/>
    <x v="1"/>
    <s v="Furnishings"/>
    <x v="0"/>
    <n v="10.566666666666668"/>
    <n v="10.66666666666667"/>
    <n v="32.000000000000007"/>
    <n v="0"/>
    <n v="0.3"/>
    <x v="0"/>
    <d v="2012-10-17T00:00:00"/>
    <d v="2012-10-17T00:00:00"/>
    <n v="5"/>
    <x v="1"/>
    <n v="0"/>
    <x v="2"/>
    <n v="2.4169999999999998"/>
    <x v="1"/>
    <n v="41"/>
    <n v="9.3749999999999979E-3"/>
    <n v="0"/>
    <x v="2"/>
    <m/>
    <m/>
    <m/>
    <m/>
  </r>
  <r>
    <n v="2152"/>
    <s v="SM-203203"/>
    <s v="Sean Miller"/>
    <x v="1"/>
    <x v="1"/>
    <s v="Brazil"/>
    <s v="Sao Paulo"/>
    <s v="Guaratingueta"/>
    <s v="LATAM"/>
    <s v="MX-2012-132962"/>
    <x v="129"/>
    <s v="High"/>
    <s v="OFF-EN-10000755"/>
    <x v="52"/>
    <x v="0"/>
    <s v="Envelopes"/>
    <x v="0"/>
    <n v="11.700000000000001"/>
    <n v="23"/>
    <n v="69"/>
    <n v="0"/>
    <n v="33.9"/>
    <x v="0"/>
    <d v="2012-10-17T00:00:00"/>
    <d v="2012-10-20T00:00:00"/>
    <n v="8"/>
    <x v="0"/>
    <n v="3"/>
    <x v="2"/>
    <n v="8.9860000000000007"/>
    <x v="1"/>
    <n v="41"/>
    <n v="0.49130434782608695"/>
    <n v="1"/>
    <x v="0"/>
    <m/>
    <m/>
    <m/>
    <m/>
  </r>
  <r>
    <n v="2153"/>
    <s v="SM-203203"/>
    <s v="Sean Miller"/>
    <x v="1"/>
    <x v="1"/>
    <s v="Brazil"/>
    <s v="Sao Paulo"/>
    <s v="Guaratingueta"/>
    <s v="LATAM"/>
    <s v="MX-2012-132962"/>
    <x v="129"/>
    <s v="High"/>
    <s v="OFF-LA-10000203"/>
    <x v="127"/>
    <x v="0"/>
    <s v="Labels"/>
    <x v="2"/>
    <n v="2.6399999999999997"/>
    <n v="4.5"/>
    <n v="9"/>
    <n v="0"/>
    <n v="3.72"/>
    <x v="0"/>
    <d v="2012-10-17T00:00:00"/>
    <d v="2012-10-18T00:00:00"/>
    <n v="6"/>
    <x v="0"/>
    <n v="1"/>
    <x v="2"/>
    <n v="0.69599999999999995"/>
    <x v="1"/>
    <n v="41"/>
    <n v="0.41333333333333333"/>
    <n v="1"/>
    <x v="1"/>
    <m/>
    <m/>
    <m/>
    <m/>
  </r>
  <r>
    <n v="2154"/>
    <s v="JL-151303"/>
    <s v="Jack Lebron"/>
    <x v="0"/>
    <x v="0"/>
    <s v="Mexico"/>
    <s v="Michoacan"/>
    <s v="Heroica Zitacuaro"/>
    <s v="LATAM"/>
    <s v="MX-2014-141194"/>
    <x v="668"/>
    <s v="Medium"/>
    <s v="OFF-AR-10003794"/>
    <x v="130"/>
    <x v="0"/>
    <s v="Art"/>
    <x v="2"/>
    <n v="11.92"/>
    <n v="19.5"/>
    <n v="39"/>
    <n v="0"/>
    <n v="15.16"/>
    <x v="0"/>
    <d v="2014-07-28T00:00:00"/>
    <d v="2014-07-31T00:00:00"/>
    <n v="8"/>
    <x v="0"/>
    <n v="3"/>
    <x v="4"/>
    <n v="2.859"/>
    <x v="0"/>
    <n v="30"/>
    <n v="0.38871794871794874"/>
    <n v="1"/>
    <x v="0"/>
    <m/>
    <m/>
    <m/>
    <m/>
  </r>
  <r>
    <n v="2155"/>
    <s v="RH-196003"/>
    <s v="Rob Haberlin"/>
    <x v="0"/>
    <x v="2"/>
    <s v="Nicaragua"/>
    <s v="Granada"/>
    <s v="Granada"/>
    <s v="LATAM"/>
    <s v="MX-2014-105403"/>
    <x v="279"/>
    <s v="Low"/>
    <s v="FUR-CH-10000836"/>
    <x v="692"/>
    <x v="1"/>
    <s v="Chairs"/>
    <x v="2"/>
    <n v="110.1"/>
    <n v="113.5"/>
    <n v="227"/>
    <n v="0"/>
    <n v="6.8"/>
    <x v="0"/>
    <d v="2014-05-17T00:00:00"/>
    <d v="2014-05-17T00:00:00"/>
    <n v="5"/>
    <x v="1"/>
    <n v="0"/>
    <x v="1"/>
    <n v="28.056000000000001"/>
    <x v="0"/>
    <n v="20"/>
    <n v="2.9955947136563875E-2"/>
    <n v="0"/>
    <x v="2"/>
    <m/>
    <m/>
    <m/>
    <m/>
  </r>
  <r>
    <n v="2156"/>
    <s v="RH-196003"/>
    <s v="Rob Haberlin"/>
    <x v="0"/>
    <x v="2"/>
    <s v="Nicaragua"/>
    <s v="Granada"/>
    <s v="Granada"/>
    <s v="LATAM"/>
    <s v="MX-2014-105403"/>
    <x v="279"/>
    <s v="Low"/>
    <s v="TEC-CO-10001450"/>
    <x v="1223"/>
    <x v="2"/>
    <s v="Copiers"/>
    <x v="2"/>
    <n v="81.963895840000006"/>
    <n v="94.164304448897795"/>
    <n v="187.95195168000001"/>
    <n v="2E-3"/>
    <n v="24.024159999999998"/>
    <x v="0"/>
    <d v="2014-05-17T00:00:00"/>
    <d v="2014-05-17T00:00:00"/>
    <n v="5"/>
    <x v="1"/>
    <n v="0"/>
    <x v="1"/>
    <n v="15.365"/>
    <x v="0"/>
    <n v="20"/>
    <n v="0.12782075304491991"/>
    <n v="0"/>
    <x v="2"/>
    <m/>
    <m/>
    <m/>
    <m/>
  </r>
  <r>
    <n v="2157"/>
    <s v="MG-176953"/>
    <s v="Maureen Gnade"/>
    <x v="0"/>
    <x v="1"/>
    <s v="Colombia"/>
    <s v="Quindio"/>
    <s v="Armenia"/>
    <s v="LATAM"/>
    <s v="MX-2012-125318"/>
    <x v="669"/>
    <s v="Critical"/>
    <s v="OFF-FA-10001199"/>
    <x v="1224"/>
    <x v="0"/>
    <s v="Fasteners"/>
    <x v="0"/>
    <n v="6.4266666666666667"/>
    <n v="8.6666666666666661"/>
    <n v="26"/>
    <n v="0"/>
    <n v="6.72"/>
    <x v="2"/>
    <d v="2012-12-05T00:00:00"/>
    <d v="2012-12-06T00:00:00"/>
    <n v="3"/>
    <x v="0"/>
    <n v="1"/>
    <x v="1"/>
    <n v="5.5039999999999996"/>
    <x v="1"/>
    <n v="49"/>
    <n v="0.25846153846153846"/>
    <n v="1"/>
    <x v="1"/>
    <m/>
    <m/>
    <m/>
    <m/>
  </r>
  <r>
    <n v="2158"/>
    <s v="MG-176953"/>
    <s v="Maureen Gnade"/>
    <x v="0"/>
    <x v="1"/>
    <s v="Colombia"/>
    <s v="Quindio"/>
    <s v="Armenia"/>
    <s v="LATAM"/>
    <s v="MX-2012-125318"/>
    <x v="669"/>
    <s v="Critical"/>
    <s v="OFF-AR-10003829"/>
    <x v="487"/>
    <x v="0"/>
    <s v="Art"/>
    <x v="0"/>
    <n v="10.706666666666671"/>
    <n v="14.666666666666671"/>
    <n v="44.000000000000014"/>
    <n v="0"/>
    <n v="11.88"/>
    <x v="2"/>
    <d v="2012-12-05T00:00:00"/>
    <d v="2012-12-07T00:00:00"/>
    <n v="4"/>
    <x v="0"/>
    <n v="2"/>
    <x v="1"/>
    <n v="18.576000000000001"/>
    <x v="1"/>
    <n v="49"/>
    <n v="0.26999999999999991"/>
    <n v="1"/>
    <x v="3"/>
    <m/>
    <m/>
    <m/>
    <m/>
  </r>
  <r>
    <n v="2159"/>
    <s v="MG-176953"/>
    <s v="Maureen Gnade"/>
    <x v="0"/>
    <x v="1"/>
    <s v="Colombia"/>
    <s v="Quindio"/>
    <s v="Armenia"/>
    <s v="LATAM"/>
    <s v="MX-2012-125318"/>
    <x v="669"/>
    <s v="Critical"/>
    <s v="OFF-AR-10002706"/>
    <x v="1225"/>
    <x v="0"/>
    <s v="Art"/>
    <x v="2"/>
    <n v="17.78"/>
    <n v="34"/>
    <n v="68"/>
    <n v="0"/>
    <n v="32.44"/>
    <x v="2"/>
    <d v="2012-12-05T00:00:00"/>
    <d v="2012-12-06T00:00:00"/>
    <n v="3"/>
    <x v="0"/>
    <n v="1"/>
    <x v="1"/>
    <n v="21.684999999999999"/>
    <x v="1"/>
    <n v="49"/>
    <n v="0.47705882352941176"/>
    <n v="1"/>
    <x v="1"/>
    <m/>
    <m/>
    <m/>
    <m/>
  </r>
  <r>
    <n v="2160"/>
    <s v="JS-160303"/>
    <s v="Joy Smith"/>
    <x v="0"/>
    <x v="3"/>
    <s v="Dominican Republic"/>
    <s v="Santo Domingo"/>
    <s v="Santo Domingo"/>
    <s v="LATAM"/>
    <s v="MX-2013-102694"/>
    <x v="670"/>
    <s v="Medium"/>
    <s v="TEC-AC-10003159"/>
    <x v="561"/>
    <x v="2"/>
    <s v="Accessories"/>
    <x v="2"/>
    <n v="132.90560000000002"/>
    <n v="170.39700000000002"/>
    <n v="272.63520000000005"/>
    <n v="0.2"/>
    <n v="6.8239999999999998"/>
    <x v="0"/>
    <d v="2013-04-13T00:00:00"/>
    <d v="2013-04-13T00:00:00"/>
    <n v="5"/>
    <x v="1"/>
    <n v="0"/>
    <x v="1"/>
    <n v="25.524999999999999"/>
    <x v="2"/>
    <n v="15"/>
    <n v="2.5029783388205187E-2"/>
    <n v="0"/>
    <x v="2"/>
    <m/>
    <m/>
    <m/>
    <m/>
  </r>
  <r>
    <n v="2161"/>
    <s v="TZ-215803"/>
    <s v="Tracy Zic"/>
    <x v="0"/>
    <x v="1"/>
    <s v="Brazil"/>
    <s v="Minas Gerais"/>
    <s v="Belo Horizonte"/>
    <s v="LATAM"/>
    <s v="US-2013-159359"/>
    <x v="670"/>
    <s v="Medium"/>
    <s v="FUR-CH-10004652"/>
    <x v="1202"/>
    <x v="1"/>
    <s v="Chairs"/>
    <x v="5"/>
    <n v="27.377371428571426"/>
    <n v="43.523428571428568"/>
    <n v="121.8656"/>
    <n v="0.6"/>
    <n v="-69.775999999999996"/>
    <x v="0"/>
    <d v="2013-04-13T00:00:00"/>
    <d v="2013-04-13T00:00:00"/>
    <n v="5"/>
    <x v="1"/>
    <n v="0"/>
    <x v="1"/>
    <n v="3.1970000000000001"/>
    <x v="2"/>
    <n v="15"/>
    <n v="-0.57256518656618438"/>
    <n v="0"/>
    <x v="2"/>
    <m/>
    <m/>
    <m/>
    <m/>
  </r>
  <r>
    <n v="2162"/>
    <s v="TZ-215803"/>
    <s v="Tracy Zic"/>
    <x v="0"/>
    <x v="1"/>
    <s v="Brazil"/>
    <s v="Minas Gerais"/>
    <s v="Belo Horizonte"/>
    <s v="LATAM"/>
    <s v="US-2013-159359"/>
    <x v="670"/>
    <s v="Medium"/>
    <s v="FUR-FU-10003408"/>
    <x v="477"/>
    <x v="1"/>
    <s v="Furnishings"/>
    <x v="2"/>
    <n v="14.524800000000003"/>
    <n v="22.992000000000001"/>
    <n v="18.393600000000003"/>
    <n v="0.6"/>
    <n v="-10.656000000000001"/>
    <x v="0"/>
    <d v="2013-04-13T00:00:00"/>
    <d v="2013-04-16T00:00:00"/>
    <n v="8"/>
    <x v="0"/>
    <n v="3"/>
    <x v="1"/>
    <n v="0.97299999999999998"/>
    <x v="2"/>
    <n v="15"/>
    <n v="-0.5793319415448851"/>
    <n v="1"/>
    <x v="0"/>
    <m/>
    <m/>
    <m/>
    <m/>
  </r>
  <r>
    <n v="2163"/>
    <s v="TZ-215803"/>
    <s v="Tracy Zic"/>
    <x v="0"/>
    <x v="1"/>
    <s v="Brazil"/>
    <s v="Minas Gerais"/>
    <s v="Belo Horizonte"/>
    <s v="LATAM"/>
    <s v="US-2013-159359"/>
    <x v="670"/>
    <s v="Medium"/>
    <s v="FUR-BO-10001781"/>
    <x v="813"/>
    <x v="1"/>
    <s v="Bookcases"/>
    <x v="4"/>
    <n v="229.14080000000001"/>
    <n v="366.38200000000006"/>
    <n v="146.55280000000002"/>
    <n v="0.6"/>
    <n v="-82.587999999999994"/>
    <x v="0"/>
    <d v="2013-04-13T00:00:00"/>
    <d v="2013-04-13T00:00:00"/>
    <n v="5"/>
    <x v="1"/>
    <n v="0"/>
    <x v="1"/>
    <n v="4.9119999999999999"/>
    <x v="2"/>
    <n v="15"/>
    <n v="-0.56353751003051444"/>
    <n v="0"/>
    <x v="2"/>
    <m/>
    <m/>
    <m/>
    <m/>
  </r>
  <r>
    <n v="2164"/>
    <s v="TZ-215803"/>
    <s v="Tracy Zic"/>
    <x v="0"/>
    <x v="1"/>
    <s v="Brazil"/>
    <s v="Minas Gerais"/>
    <s v="Belo Horizonte"/>
    <s v="LATAM"/>
    <s v="US-2013-159359"/>
    <x v="670"/>
    <s v="Medium"/>
    <s v="FUR-BO-10000891"/>
    <x v="1226"/>
    <x v="1"/>
    <s v="Bookcases"/>
    <x v="0"/>
    <n v="277.45599999999996"/>
    <n v="431.98999999999995"/>
    <n v="518.38799999999992"/>
    <n v="0.6"/>
    <n v="-313.98"/>
    <x v="0"/>
    <d v="2013-04-13T00:00:00"/>
    <d v="2013-04-15T00:00:00"/>
    <n v="7"/>
    <x v="0"/>
    <n v="2"/>
    <x v="1"/>
    <n v="23.716999999999999"/>
    <x v="2"/>
    <n v="15"/>
    <n v="-0.60568531678974058"/>
    <n v="1"/>
    <x v="3"/>
    <m/>
    <m/>
    <m/>
    <m/>
  </r>
  <r>
    <n v="2165"/>
    <s v="TZ-215803"/>
    <s v="Tracy Zic"/>
    <x v="0"/>
    <x v="1"/>
    <s v="Brazil"/>
    <s v="Minas Gerais"/>
    <s v="Belo Horizonte"/>
    <s v="LATAM"/>
    <s v="US-2013-159359"/>
    <x v="670"/>
    <s v="Medium"/>
    <s v="TEC-AC-10000335"/>
    <x v="993"/>
    <x v="2"/>
    <s v="Accessories"/>
    <x v="2"/>
    <n v="180.54000000000002"/>
    <n v="277.85000000000002"/>
    <n v="222.28000000000003"/>
    <n v="0.6"/>
    <n v="-138.80000000000001"/>
    <x v="0"/>
    <d v="2013-04-13T00:00:00"/>
    <d v="2013-04-16T00:00:00"/>
    <n v="8"/>
    <x v="0"/>
    <n v="3"/>
    <x v="1"/>
    <n v="6.1130000000000004"/>
    <x v="2"/>
    <n v="15"/>
    <n v="-0.62443764621198483"/>
    <n v="1"/>
    <x v="0"/>
    <m/>
    <m/>
    <m/>
    <m/>
  </r>
  <r>
    <n v="2166"/>
    <s v="TZ-215803"/>
    <s v="Tracy Zic"/>
    <x v="0"/>
    <x v="1"/>
    <s v="Brazil"/>
    <s v="Minas Gerais"/>
    <s v="Belo Horizonte"/>
    <s v="LATAM"/>
    <s v="US-2013-159359"/>
    <x v="670"/>
    <s v="Medium"/>
    <s v="TEC-PH-10001076"/>
    <x v="1227"/>
    <x v="2"/>
    <s v="Phones"/>
    <x v="0"/>
    <n v="542.88266666666641"/>
    <n v="774.05666666666605"/>
    <n v="928.86799999999937"/>
    <n v="0.6"/>
    <n v="-699.78"/>
    <x v="0"/>
    <d v="2013-04-13T00:00:00"/>
    <d v="2013-04-13T00:00:00"/>
    <n v="5"/>
    <x v="1"/>
    <n v="0"/>
    <x v="1"/>
    <n v="28.109000000000002"/>
    <x v="2"/>
    <n v="15"/>
    <n v="-0.753368616423432"/>
    <n v="0"/>
    <x v="2"/>
    <m/>
    <m/>
    <m/>
    <m/>
  </r>
  <r>
    <n v="2167"/>
    <s v="TZ-215803"/>
    <s v="Tracy Zic"/>
    <x v="0"/>
    <x v="1"/>
    <s v="Brazil"/>
    <s v="Minas Gerais"/>
    <s v="Belo Horizonte"/>
    <s v="LATAM"/>
    <s v="US-2013-159359"/>
    <x v="670"/>
    <s v="Medium"/>
    <s v="FUR-CH-10001455"/>
    <x v="758"/>
    <x v="1"/>
    <s v="Chairs"/>
    <x v="0"/>
    <n v="120.39519999999997"/>
    <n v="186.30799999999988"/>
    <n v="223.56959999999987"/>
    <n v="0.6"/>
    <n v="-137.61600000000001"/>
    <x v="0"/>
    <d v="2013-04-13T00:00:00"/>
    <d v="2013-04-14T00:00:00"/>
    <n v="6"/>
    <x v="0"/>
    <n v="1"/>
    <x v="1"/>
    <n v="7.2690000000000001"/>
    <x v="2"/>
    <n v="15"/>
    <n v="-0.61553985872855743"/>
    <n v="1"/>
    <x v="1"/>
    <m/>
    <m/>
    <m/>
    <m/>
  </r>
  <r>
    <n v="2168"/>
    <s v="JF-154153"/>
    <s v="Jennifer Ferguson"/>
    <x v="0"/>
    <x v="2"/>
    <s v="Honduras"/>
    <s v="Francisco Morazan"/>
    <s v="Tegucigalpa"/>
    <s v="LATAM"/>
    <s v="US-2014-100706"/>
    <x v="278"/>
    <s v="High"/>
    <s v="OFF-AR-10003829"/>
    <x v="487"/>
    <x v="0"/>
    <s v="Art"/>
    <x v="0"/>
    <n v="11.354666666666668"/>
    <n v="15.724444444444449"/>
    <n v="28.304000000000006"/>
    <n v="0.4"/>
    <n v="-5.76"/>
    <x v="2"/>
    <d v="2014-09-21T00:00:00"/>
    <d v="2014-09-21T00:00:00"/>
    <n v="2"/>
    <x v="1"/>
    <n v="0"/>
    <x v="2"/>
    <n v="2.9990000000000001"/>
    <x v="0"/>
    <n v="38"/>
    <n v="-0.20350480497456186"/>
    <n v="0"/>
    <x v="2"/>
    <m/>
    <m/>
    <m/>
    <m/>
  </r>
  <r>
    <n v="2169"/>
    <s v="TN-210403"/>
    <s v="Tanja Norvell"/>
    <x v="1"/>
    <x v="1"/>
    <s v="Argentina"/>
    <s v="Santa Fe"/>
    <s v="Avellaneda"/>
    <s v="LATAM"/>
    <s v="US-2012-135034"/>
    <x v="339"/>
    <s v="Medium"/>
    <s v="OFF-AR-10004772"/>
    <x v="502"/>
    <x v="0"/>
    <s v="Art"/>
    <x v="0"/>
    <n v="11.763200000000003"/>
    <n v="15.125333333333339"/>
    <n v="27.225600000000011"/>
    <n v="0.4"/>
    <n v="-8.0640000000000001"/>
    <x v="0"/>
    <d v="2012-09-09T00:00:00"/>
    <d v="2012-09-09T00:00:00"/>
    <n v="5"/>
    <x v="1"/>
    <n v="0"/>
    <x v="3"/>
    <n v="2.62"/>
    <x v="1"/>
    <n v="36"/>
    <n v="-0.29619181946403372"/>
    <n v="0"/>
    <x v="2"/>
    <m/>
    <m/>
    <m/>
    <m/>
  </r>
  <r>
    <n v="2170"/>
    <s v="TN-210403"/>
    <s v="Tanja Norvell"/>
    <x v="1"/>
    <x v="1"/>
    <s v="Argentina"/>
    <s v="Santa Fe"/>
    <s v="Avellaneda"/>
    <s v="LATAM"/>
    <s v="US-2012-135034"/>
    <x v="339"/>
    <s v="Medium"/>
    <s v="TEC-PH-10002493"/>
    <x v="1228"/>
    <x v="2"/>
    <s v="Phones"/>
    <x v="3"/>
    <n v="77.431999999999974"/>
    <n v="101.7533333333333"/>
    <n v="244.20799999999991"/>
    <n v="0.4"/>
    <n v="-65.52"/>
    <x v="0"/>
    <d v="2012-09-09T00:00:00"/>
    <d v="2012-09-09T00:00:00"/>
    <n v="5"/>
    <x v="1"/>
    <n v="0"/>
    <x v="3"/>
    <n v="15.654"/>
    <x v="1"/>
    <n v="36"/>
    <n v="-0.26829587892288548"/>
    <n v="0"/>
    <x v="2"/>
    <m/>
    <m/>
    <m/>
    <m/>
  </r>
  <r>
    <n v="2171"/>
    <s v="AB-106003"/>
    <s v="Ann Blume"/>
    <x v="2"/>
    <x v="2"/>
    <s v="Guatemala"/>
    <s v="Guatemala"/>
    <s v="Mixco"/>
    <s v="LATAM"/>
    <s v="MX-2013-111213"/>
    <x v="40"/>
    <s v="High"/>
    <s v="OFF-AP-10002364"/>
    <x v="1229"/>
    <x v="0"/>
    <s v="Appliances"/>
    <x v="2"/>
    <n v="36.159999999999997"/>
    <n v="56.5"/>
    <n v="113"/>
    <n v="0"/>
    <n v="40.68"/>
    <x v="1"/>
    <d v="2013-06-28T00:00:00"/>
    <d v="2013-06-28T00:00:00"/>
    <n v="3"/>
    <x v="1"/>
    <n v="0"/>
    <x v="3"/>
    <n v="4.6269999999999998"/>
    <x v="2"/>
    <n v="26"/>
    <n v="0.36"/>
    <n v="0"/>
    <x v="2"/>
    <m/>
    <m/>
    <m/>
    <m/>
  </r>
  <r>
    <n v="2172"/>
    <s v="AB-106003"/>
    <s v="Ann Blume"/>
    <x v="2"/>
    <x v="2"/>
    <s v="Guatemala"/>
    <s v="Guatemala"/>
    <s v="Mixco"/>
    <s v="LATAM"/>
    <s v="MX-2013-111213"/>
    <x v="40"/>
    <s v="High"/>
    <s v="OFF-PA-10002372"/>
    <x v="352"/>
    <x v="0"/>
    <s v="Paper"/>
    <x v="0"/>
    <n v="16.90666666666667"/>
    <n v="19.666666666666671"/>
    <n v="59.000000000000014"/>
    <n v="0"/>
    <n v="8.2799999999999994"/>
    <x v="1"/>
    <d v="2013-06-28T00:00:00"/>
    <d v="2013-06-28T00:00:00"/>
    <n v="3"/>
    <x v="1"/>
    <n v="0"/>
    <x v="3"/>
    <n v="8.3689999999999998"/>
    <x v="2"/>
    <n v="26"/>
    <n v="0.14033898305084741"/>
    <n v="0"/>
    <x v="2"/>
    <m/>
    <m/>
    <m/>
    <m/>
  </r>
  <r>
    <n v="2173"/>
    <s v="AB-106003"/>
    <s v="Ann Blume"/>
    <x v="2"/>
    <x v="2"/>
    <s v="Guatemala"/>
    <s v="Guatemala"/>
    <s v="Mixco"/>
    <s v="LATAM"/>
    <s v="MX-2013-111213"/>
    <x v="40"/>
    <s v="High"/>
    <s v="OFF-PA-10001170"/>
    <x v="1113"/>
    <x v="0"/>
    <s v="Paper"/>
    <x v="2"/>
    <n v="27"/>
    <n v="31"/>
    <n v="62"/>
    <n v="0"/>
    <n v="8"/>
    <x v="1"/>
    <d v="2013-06-28T00:00:00"/>
    <d v="2013-06-28T00:00:00"/>
    <n v="3"/>
    <x v="1"/>
    <n v="0"/>
    <x v="3"/>
    <n v="9.33"/>
    <x v="2"/>
    <n v="26"/>
    <n v="0.12903225806451613"/>
    <n v="0"/>
    <x v="2"/>
    <m/>
    <m/>
    <m/>
    <m/>
  </r>
  <r>
    <n v="2174"/>
    <s v="AB-106003"/>
    <s v="Ann Blume"/>
    <x v="2"/>
    <x v="2"/>
    <s v="Guatemala"/>
    <s v="Guatemala"/>
    <s v="Mixco"/>
    <s v="LATAM"/>
    <s v="MX-2013-111213"/>
    <x v="40"/>
    <s v="High"/>
    <s v="OFF-ST-10003729"/>
    <x v="388"/>
    <x v="0"/>
    <s v="Storage"/>
    <x v="5"/>
    <n v="9.3657142857142865"/>
    <n v="11.285714285714286"/>
    <n v="79"/>
    <n v="0"/>
    <n v="13.44"/>
    <x v="1"/>
    <d v="2013-06-28T00:00:00"/>
    <d v="2013-06-28T00:00:00"/>
    <n v="3"/>
    <x v="1"/>
    <n v="0"/>
    <x v="3"/>
    <n v="6.5579999999999998"/>
    <x v="2"/>
    <n v="26"/>
    <n v="0.17012658227848101"/>
    <n v="0"/>
    <x v="2"/>
    <m/>
    <m/>
    <m/>
    <m/>
  </r>
  <r>
    <n v="2175"/>
    <s v="ZD-219253"/>
    <s v="Zuschuss Donatelli"/>
    <x v="0"/>
    <x v="0"/>
    <s v="Mexico"/>
    <s v="Tamaulipas"/>
    <s v="Madero"/>
    <s v="LATAM"/>
    <s v="MX-2014-168550"/>
    <x v="11"/>
    <s v="Critical"/>
    <s v="TEC-CO-10002271"/>
    <x v="961"/>
    <x v="2"/>
    <s v="Copiers"/>
    <x v="0"/>
    <n v="173.37437506666666"/>
    <n v="197.01420347361389"/>
    <n v="589.86052519999998"/>
    <n v="2E-3"/>
    <n v="69.737399999999994"/>
    <x v="1"/>
    <d v="2014-06-21T00:00:00"/>
    <d v="2014-06-23T00:00:00"/>
    <n v="5"/>
    <x v="0"/>
    <n v="2"/>
    <x v="4"/>
    <n v="106.68"/>
    <x v="0"/>
    <n v="25"/>
    <n v="0.11822693165702962"/>
    <n v="1"/>
    <x v="3"/>
    <m/>
    <m/>
    <m/>
    <m/>
  </r>
  <r>
    <n v="2176"/>
    <s v="DA-134503"/>
    <s v="Dianna Arnett"/>
    <x v="1"/>
    <x v="2"/>
    <s v="El Salvador"/>
    <s v="San Salvador"/>
    <s v="San Salvador"/>
    <s v="LATAM"/>
    <s v="MX-2011-160969"/>
    <x v="597"/>
    <s v="Medium"/>
    <s v="OFF-FA-10000522"/>
    <x v="565"/>
    <x v="0"/>
    <s v="Fasteners"/>
    <x v="2"/>
    <n v="6.92"/>
    <n v="8.5"/>
    <n v="17"/>
    <n v="0"/>
    <n v="3.16"/>
    <x v="0"/>
    <d v="2011-09-28T00:00:00"/>
    <d v="2011-09-28T00:00:00"/>
    <n v="5"/>
    <x v="1"/>
    <n v="0"/>
    <x v="2"/>
    <n v="1.212"/>
    <x v="3"/>
    <n v="39"/>
    <n v="0.18588235294117647"/>
    <n v="0"/>
    <x v="2"/>
    <m/>
    <m/>
    <m/>
    <m/>
  </r>
  <r>
    <n v="2177"/>
    <s v="GW-146053"/>
    <s v="Giulietta Weimer"/>
    <x v="0"/>
    <x v="2"/>
    <s v="El Salvador"/>
    <s v="Sonsonate"/>
    <s v="Sonsonate"/>
    <s v="LATAM"/>
    <s v="MX-2012-153780"/>
    <x v="671"/>
    <s v="Low"/>
    <s v="OFF-FA-10004258"/>
    <x v="1230"/>
    <x v="0"/>
    <s v="Fasteners"/>
    <x v="7"/>
    <n v="5.38"/>
    <n v="9.4"/>
    <n v="47"/>
    <n v="0"/>
    <n v="20.100000000000001"/>
    <x v="0"/>
    <d v="2012-05-31T00:00:00"/>
    <d v="2012-05-31T00:00:00"/>
    <n v="5"/>
    <x v="1"/>
    <n v="0"/>
    <x v="5"/>
    <n v="2.6669999999999998"/>
    <x v="1"/>
    <n v="21"/>
    <n v="0.42765957446808511"/>
    <n v="0"/>
    <x v="2"/>
    <m/>
    <m/>
    <m/>
    <m/>
  </r>
  <r>
    <n v="2178"/>
    <s v="GW-146053"/>
    <s v="Giulietta Weimer"/>
    <x v="0"/>
    <x v="2"/>
    <s v="El Salvador"/>
    <s v="Sonsonate"/>
    <s v="Sonsonate"/>
    <s v="LATAM"/>
    <s v="MX-2012-153780"/>
    <x v="671"/>
    <s v="Low"/>
    <s v="FUR-BO-10001946"/>
    <x v="443"/>
    <x v="1"/>
    <s v="Bookcases"/>
    <x v="9"/>
    <n v="109.73333333333329"/>
    <n v="110.8333333333333"/>
    <n v="664.99999999999977"/>
    <n v="0"/>
    <n v="6.6"/>
    <x v="0"/>
    <d v="2012-05-31T00:00:00"/>
    <d v="2012-05-31T00:00:00"/>
    <n v="5"/>
    <x v="1"/>
    <n v="0"/>
    <x v="5"/>
    <n v="37.904000000000003"/>
    <x v="1"/>
    <n v="21"/>
    <n v="9.9248120300751905E-3"/>
    <n v="0"/>
    <x v="2"/>
    <m/>
    <m/>
    <m/>
    <m/>
  </r>
  <r>
    <n v="2179"/>
    <s v="JK-153253"/>
    <s v="Jason Klamczynski"/>
    <x v="2"/>
    <x v="2"/>
    <s v="Panama"/>
    <s v="Chiriqui"/>
    <s v="David"/>
    <s v="LATAM"/>
    <s v="US-2012-141523"/>
    <x v="226"/>
    <s v="Medium"/>
    <s v="OFF-AR-10002346"/>
    <x v="1231"/>
    <x v="0"/>
    <s v="Art"/>
    <x v="9"/>
    <n v="15.163466666666665"/>
    <n v="19.919111111111111"/>
    <n v="71.708799999999997"/>
    <n v="0.4"/>
    <n v="-19.271999999999998"/>
    <x v="0"/>
    <d v="2012-11-19T00:00:00"/>
    <d v="2012-11-19T00:00:00"/>
    <n v="5"/>
    <x v="1"/>
    <n v="0"/>
    <x v="4"/>
    <n v="2.6389999999999998"/>
    <x v="1"/>
    <n v="46"/>
    <n v="-0.26875362577535811"/>
    <n v="0"/>
    <x v="2"/>
    <m/>
    <m/>
    <m/>
    <m/>
  </r>
  <r>
    <n v="2180"/>
    <s v="JK-153253"/>
    <s v="Jason Klamczynski"/>
    <x v="2"/>
    <x v="2"/>
    <s v="Panama"/>
    <s v="Chiriqui"/>
    <s v="David"/>
    <s v="LATAM"/>
    <s v="US-2012-141523"/>
    <x v="226"/>
    <s v="Medium"/>
    <s v="FUR-CH-10003853"/>
    <x v="142"/>
    <x v="1"/>
    <s v="Chairs"/>
    <x v="7"/>
    <n v="71.181600000000017"/>
    <n v="80.562666666666701"/>
    <n v="241.6880000000001"/>
    <n v="0.4"/>
    <n v="-114.22"/>
    <x v="0"/>
    <d v="2012-11-19T00:00:00"/>
    <d v="2012-11-20T00:00:00"/>
    <n v="6"/>
    <x v="0"/>
    <n v="1"/>
    <x v="4"/>
    <n v="9.6229999999999993"/>
    <x v="1"/>
    <n v="46"/>
    <n v="-0.47259276422495095"/>
    <n v="1"/>
    <x v="1"/>
    <m/>
    <m/>
    <m/>
    <m/>
  </r>
  <r>
    <n v="2181"/>
    <s v="JK-153253"/>
    <s v="Jason Klamczynski"/>
    <x v="2"/>
    <x v="2"/>
    <s v="Panama"/>
    <s v="Chiriqui"/>
    <s v="David"/>
    <s v="LATAM"/>
    <s v="US-2012-141523"/>
    <x v="226"/>
    <s v="Medium"/>
    <s v="OFF-ST-10004532"/>
    <x v="421"/>
    <x v="0"/>
    <s v="Storage"/>
    <x v="0"/>
    <n v="62.453066666666672"/>
    <n v="93.628444444444455"/>
    <n v="168.53120000000004"/>
    <n v="0.4"/>
    <n v="-18.827999999999999"/>
    <x v="0"/>
    <d v="2012-11-19T00:00:00"/>
    <d v="2012-11-21T00:00:00"/>
    <n v="7"/>
    <x v="0"/>
    <n v="2"/>
    <x v="4"/>
    <n v="12.641999999999999"/>
    <x v="1"/>
    <n v="46"/>
    <n v="-0.11171818630615574"/>
    <n v="1"/>
    <x v="3"/>
    <m/>
    <m/>
    <m/>
    <m/>
  </r>
  <r>
    <n v="2182"/>
    <s v="ML-180403"/>
    <s v="Michelle Lonsdale"/>
    <x v="2"/>
    <x v="2"/>
    <s v="Nicaragua"/>
    <s v="Granada"/>
    <s v="Granada"/>
    <s v="LATAM"/>
    <s v="MX-2013-164406"/>
    <x v="164"/>
    <s v="Medium"/>
    <s v="OFF-LA-10002258"/>
    <x v="447"/>
    <x v="0"/>
    <s v="Labels"/>
    <x v="0"/>
    <n v="3.5466666666666669"/>
    <n v="4.666666666666667"/>
    <n v="14"/>
    <n v="0"/>
    <n v="3.36"/>
    <x v="0"/>
    <d v="2013-10-28T00:00:00"/>
    <d v="2013-10-28T00:00:00"/>
    <n v="5"/>
    <x v="1"/>
    <n v="0"/>
    <x v="4"/>
    <n v="1.163"/>
    <x v="2"/>
    <n v="43"/>
    <n v="0.24"/>
    <n v="0"/>
    <x v="2"/>
    <m/>
    <m/>
    <m/>
    <m/>
  </r>
  <r>
    <n v="2183"/>
    <s v="JD-160603"/>
    <s v="Julia Dunbar"/>
    <x v="0"/>
    <x v="1"/>
    <s v="Argentina"/>
    <s v="San Juan"/>
    <s v="San Juan"/>
    <s v="LATAM"/>
    <s v="US-2011-149209"/>
    <x v="272"/>
    <s v="Medium"/>
    <s v="FUR-BO-10001585"/>
    <x v="837"/>
    <x v="1"/>
    <s v="Bookcases"/>
    <x v="2"/>
    <n v="87.101600000000047"/>
    <n v="122.4293333333334"/>
    <n v="146.91520000000008"/>
    <n v="0.4"/>
    <n v="-27.288"/>
    <x v="3"/>
    <d v="2011-06-27T00:00:00"/>
    <d v="2011-06-27T00:00:00"/>
    <n v="0"/>
    <x v="1"/>
    <n v="0"/>
    <x v="1"/>
    <n v="4.3609999999999998"/>
    <x v="3"/>
    <n v="27"/>
    <n v="-0.18573980091916958"/>
    <n v="0"/>
    <x v="2"/>
    <m/>
    <m/>
    <m/>
    <m/>
  </r>
  <r>
    <n v="2184"/>
    <s v="JD-160603"/>
    <s v="Julia Dunbar"/>
    <x v="0"/>
    <x v="1"/>
    <s v="Argentina"/>
    <s v="San Juan"/>
    <s v="San Juan"/>
    <s v="LATAM"/>
    <s v="US-2011-149209"/>
    <x v="272"/>
    <s v="Medium"/>
    <s v="FUR-CH-10004993"/>
    <x v="925"/>
    <x v="1"/>
    <s v="Chairs"/>
    <x v="7"/>
    <n v="83.988799999999983"/>
    <n v="116.6613333333333"/>
    <n v="349.98399999999987"/>
    <n v="0.4"/>
    <n v="-69.959999999999994"/>
    <x v="3"/>
    <d v="2011-06-27T00:00:00"/>
    <d v="2011-06-27T00:00:00"/>
    <n v="0"/>
    <x v="1"/>
    <n v="0"/>
    <x v="1"/>
    <n v="37.838999999999999"/>
    <x v="3"/>
    <n v="27"/>
    <n v="-0.19989485233610685"/>
    <n v="0"/>
    <x v="2"/>
    <m/>
    <m/>
    <m/>
    <m/>
  </r>
  <r>
    <n v="2185"/>
    <s v="DJ-136303"/>
    <s v="Doug Jacobs"/>
    <x v="0"/>
    <x v="2"/>
    <s v="Panama"/>
    <s v="Colon"/>
    <s v="Colon"/>
    <s v="LATAM"/>
    <s v="US-2014-161830"/>
    <x v="672"/>
    <s v="Medium"/>
    <s v="OFF-SU-10002521"/>
    <x v="35"/>
    <x v="0"/>
    <s v="Supplies"/>
    <x v="2"/>
    <n v="15.095999999999998"/>
    <n v="23.259999999999998"/>
    <n v="27.911999999999995"/>
    <n v="0.4"/>
    <n v="-2.2799999999999998"/>
    <x v="2"/>
    <d v="2014-02-12T00:00:00"/>
    <d v="2014-02-12T00:00:00"/>
    <n v="2"/>
    <x v="1"/>
    <n v="0"/>
    <x v="1"/>
    <n v="2.7250000000000001"/>
    <x v="0"/>
    <n v="7"/>
    <n v="-8.1685296646603622E-2"/>
    <n v="0"/>
    <x v="2"/>
    <m/>
    <m/>
    <m/>
    <m/>
  </r>
  <r>
    <n v="2186"/>
    <s v="MT-178153"/>
    <s v="Meg Tillman"/>
    <x v="0"/>
    <x v="1"/>
    <s v="Paraguay"/>
    <s v="Asuncion"/>
    <s v="Asuncion"/>
    <s v="LATAM"/>
    <s v="MX-2014-119865"/>
    <x v="17"/>
    <s v="Medium"/>
    <s v="OFF-BI-10003934"/>
    <x v="22"/>
    <x v="0"/>
    <s v="Binders"/>
    <x v="6"/>
    <n v="26.926666666666673"/>
    <n v="33.666666666666671"/>
    <n v="303.00000000000006"/>
    <n v="0"/>
    <n v="60.66"/>
    <x v="1"/>
    <d v="2014-11-01T00:00:00"/>
    <d v="2014-11-01T00:00:00"/>
    <n v="3"/>
    <x v="1"/>
    <n v="0"/>
    <x v="4"/>
    <n v="30.071999999999999"/>
    <x v="0"/>
    <n v="44"/>
    <n v="0.20019801980198015"/>
    <n v="0"/>
    <x v="2"/>
    <m/>
    <m/>
    <m/>
    <m/>
  </r>
  <r>
    <n v="2187"/>
    <s v="MT-178153"/>
    <s v="Meg Tillman"/>
    <x v="0"/>
    <x v="1"/>
    <s v="Paraguay"/>
    <s v="Asuncion"/>
    <s v="Asuncion"/>
    <s v="LATAM"/>
    <s v="MX-2014-119865"/>
    <x v="17"/>
    <s v="Medium"/>
    <s v="FUR-BO-10001779"/>
    <x v="1232"/>
    <x v="1"/>
    <s v="Bookcases"/>
    <x v="2"/>
    <n v="58.92"/>
    <n v="100"/>
    <n v="200"/>
    <n v="0"/>
    <n v="82.16"/>
    <x v="1"/>
    <d v="2014-11-01T00:00:00"/>
    <d v="2014-11-04T00:00:00"/>
    <n v="6"/>
    <x v="0"/>
    <n v="3"/>
    <x v="4"/>
    <n v="19.866"/>
    <x v="0"/>
    <n v="44"/>
    <n v="0.4108"/>
    <n v="1"/>
    <x v="0"/>
    <m/>
    <m/>
    <m/>
    <m/>
  </r>
  <r>
    <n v="2188"/>
    <s v="KH-166303"/>
    <s v="Ken Heidel"/>
    <x v="2"/>
    <x v="2"/>
    <s v="Guatemala"/>
    <s v="Quezaltenango"/>
    <s v="Quetzaltenango"/>
    <s v="LATAM"/>
    <s v="MX-2011-168081"/>
    <x v="62"/>
    <s v="Medium"/>
    <s v="FUR-FU-10003362"/>
    <x v="477"/>
    <x v="1"/>
    <s v="Furnishings"/>
    <x v="2"/>
    <n v="12.2"/>
    <n v="16"/>
    <n v="32"/>
    <n v="0"/>
    <n v="7.6"/>
    <x v="0"/>
    <d v="2012-01-03T00:00:00"/>
    <d v="2012-01-03T00:00:00"/>
    <n v="5"/>
    <x v="1"/>
    <n v="0"/>
    <x v="0"/>
    <n v="1.7450000000000001"/>
    <x v="3"/>
    <n v="53"/>
    <n v="0.23749999999999999"/>
    <n v="0"/>
    <x v="2"/>
    <m/>
    <m/>
    <m/>
    <m/>
  </r>
  <r>
    <n v="2189"/>
    <s v="RC-198253"/>
    <s v="Roy Collins"/>
    <x v="0"/>
    <x v="2"/>
    <s v="Honduras"/>
    <s v="Francisco Morazan"/>
    <s v="Tegucigalpa"/>
    <s v="LATAM"/>
    <s v="MX-2013-140795"/>
    <x v="673"/>
    <s v="High"/>
    <s v="OFF-ST-10004330"/>
    <x v="1159"/>
    <x v="0"/>
    <s v="Storage"/>
    <x v="0"/>
    <n v="5.8688000000000002"/>
    <n v="11.128"/>
    <n v="20.0304"/>
    <n v="0.4"/>
    <n v="2.4239999999999999"/>
    <x v="2"/>
    <d v="2013-07-12T00:00:00"/>
    <d v="2013-07-12T00:00:00"/>
    <n v="2"/>
    <x v="1"/>
    <n v="0"/>
    <x v="4"/>
    <n v="5.7919999999999998"/>
    <x v="2"/>
    <n v="28"/>
    <n v="0.12101605559549485"/>
    <n v="0"/>
    <x v="2"/>
    <m/>
    <m/>
    <m/>
    <m/>
  </r>
  <r>
    <n v="2190"/>
    <s v="RC-198253"/>
    <s v="Roy Collins"/>
    <x v="0"/>
    <x v="2"/>
    <s v="Honduras"/>
    <s v="Francisco Morazan"/>
    <s v="Tegucigalpa"/>
    <s v="LATAM"/>
    <s v="MX-2013-140795"/>
    <x v="673"/>
    <s v="High"/>
    <s v="TEC-AC-10000763"/>
    <x v="1233"/>
    <x v="2"/>
    <s v="Accessories"/>
    <x v="2"/>
    <n v="50.280799999999992"/>
    <n v="77.514666666666656"/>
    <n v="93.017599999999987"/>
    <n v="0.4"/>
    <n v="-7.5439999999999996"/>
    <x v="2"/>
    <d v="2013-07-12T00:00:00"/>
    <d v="2013-07-12T00:00:00"/>
    <n v="2"/>
    <x v="1"/>
    <n v="0"/>
    <x v="4"/>
    <n v="21.140999999999998"/>
    <x v="2"/>
    <n v="28"/>
    <n v="-8.1102931058208344E-2"/>
    <n v="0"/>
    <x v="2"/>
    <m/>
    <m/>
    <m/>
    <m/>
  </r>
  <r>
    <n v="2191"/>
    <s v="JR-157003"/>
    <s v="Jocasta Rupert"/>
    <x v="0"/>
    <x v="2"/>
    <s v="El Salvador"/>
    <s v="San Salvador"/>
    <s v="Delgado"/>
    <s v="LATAM"/>
    <s v="MX-2013-161207"/>
    <x v="293"/>
    <s v="High"/>
    <s v="FUR-FU-10004903"/>
    <x v="823"/>
    <x v="1"/>
    <s v="Furnishings"/>
    <x v="9"/>
    <n v="11.973333333333329"/>
    <n v="16.833333333333329"/>
    <n v="100.99999999999997"/>
    <n v="0"/>
    <n v="29.16"/>
    <x v="0"/>
    <d v="2013-11-17T00:00:00"/>
    <d v="2013-11-19T00:00:00"/>
    <n v="7"/>
    <x v="0"/>
    <n v="2"/>
    <x v="3"/>
    <n v="13.68"/>
    <x v="2"/>
    <n v="46"/>
    <n v="0.2887128712871288"/>
    <n v="1"/>
    <x v="3"/>
    <m/>
    <m/>
    <m/>
    <m/>
  </r>
  <r>
    <n v="2192"/>
    <s v="JR-157003"/>
    <s v="Jocasta Rupert"/>
    <x v="0"/>
    <x v="2"/>
    <s v="El Salvador"/>
    <s v="San Salvador"/>
    <s v="Delgado"/>
    <s v="LATAM"/>
    <s v="MX-2013-161207"/>
    <x v="293"/>
    <s v="High"/>
    <s v="OFF-ST-10004190"/>
    <x v="172"/>
    <x v="0"/>
    <s v="Storage"/>
    <x v="7"/>
    <n v="5.5600000000000005"/>
    <n v="7.1999999999999993"/>
    <n v="36"/>
    <n v="0"/>
    <n v="8.1999999999999993"/>
    <x v="0"/>
    <d v="2013-11-17T00:00:00"/>
    <d v="2013-11-17T00:00:00"/>
    <n v="5"/>
    <x v="1"/>
    <n v="0"/>
    <x v="3"/>
    <n v="5.5439999999999996"/>
    <x v="2"/>
    <n v="46"/>
    <n v="0.22777777777777775"/>
    <n v="0"/>
    <x v="2"/>
    <m/>
    <m/>
    <m/>
    <m/>
  </r>
  <r>
    <n v="2193"/>
    <s v="AJ-109603"/>
    <s v="Astrea Jones"/>
    <x v="0"/>
    <x v="3"/>
    <s v="Dominican Republic"/>
    <s v="Santo Domingo"/>
    <s v="Santo Domingo"/>
    <s v="LATAM"/>
    <s v="MX-2013-169502"/>
    <x v="548"/>
    <s v="Critical"/>
    <s v="TEC-AC-10001341"/>
    <x v="78"/>
    <x v="2"/>
    <s v="Accessories"/>
    <x v="0"/>
    <n v="51.831999999999994"/>
    <n v="74.339999999999989"/>
    <n v="178.416"/>
    <n v="0.2"/>
    <n v="22.92"/>
    <x v="1"/>
    <d v="2013-06-16T00:00:00"/>
    <d v="2013-06-16T00:00:00"/>
    <n v="3"/>
    <x v="1"/>
    <n v="0"/>
    <x v="0"/>
    <n v="25.54"/>
    <x v="2"/>
    <n v="24"/>
    <n v="0.12846381490449288"/>
    <n v="0"/>
    <x v="2"/>
    <m/>
    <m/>
    <m/>
    <m/>
  </r>
  <r>
    <n v="2194"/>
    <s v="CA-119653"/>
    <s v="Carol Adams"/>
    <x v="2"/>
    <x v="1"/>
    <s v="Argentina"/>
    <s v="Buenos Aires"/>
    <s v="Buenos Aires"/>
    <s v="LATAM"/>
    <s v="US-2014-133760"/>
    <x v="674"/>
    <s v="High"/>
    <s v="OFF-AR-10000493"/>
    <x v="885"/>
    <x v="0"/>
    <s v="Art"/>
    <x v="4"/>
    <n v="17.684000000000001"/>
    <n v="22.706666666666671"/>
    <n v="13.624000000000002"/>
    <n v="0.4"/>
    <n v="-4.0599999999999996"/>
    <x v="1"/>
    <d v="2014-11-25T00:00:00"/>
    <d v="2014-11-26T00:00:00"/>
    <n v="4"/>
    <x v="0"/>
    <n v="1"/>
    <x v="5"/>
    <n v="0.83599999999999997"/>
    <x v="0"/>
    <n v="47"/>
    <n v="-0.2980035231943628"/>
    <n v="1"/>
    <x v="1"/>
    <m/>
    <m/>
    <m/>
    <m/>
  </r>
  <r>
    <n v="2195"/>
    <s v="AS-100903"/>
    <s v="Adam Shillingsburg"/>
    <x v="0"/>
    <x v="2"/>
    <s v="Panama"/>
    <s v="Panama"/>
    <s v="Panama City"/>
    <s v="LATAM"/>
    <s v="MX-2013-127201"/>
    <x v="675"/>
    <s v="Medium"/>
    <s v="OFF-AR-10004920"/>
    <x v="1234"/>
    <x v="0"/>
    <s v="Art"/>
    <x v="0"/>
    <n v="20.023466666666664"/>
    <n v="36.519111111111108"/>
    <n v="65.734399999999994"/>
    <n v="0.4"/>
    <n v="5.6639999999999997"/>
    <x v="0"/>
    <d v="2013-10-09T00:00:00"/>
    <d v="2013-10-09T00:00:00"/>
    <n v="5"/>
    <x v="1"/>
    <n v="0"/>
    <x v="2"/>
    <n v="5.2640000000000002"/>
    <x v="2"/>
    <n v="40"/>
    <n v="8.6164930386525174E-2"/>
    <n v="0"/>
    <x v="2"/>
    <m/>
    <m/>
    <m/>
    <m/>
  </r>
  <r>
    <n v="2196"/>
    <s v="JL-155053"/>
    <s v="Jeremy Lonsdale"/>
    <x v="0"/>
    <x v="1"/>
    <s v="Brazil"/>
    <s v="Minas Gerais"/>
    <s v="Itauna"/>
    <s v="LATAM"/>
    <s v="MX-2012-164000"/>
    <x v="577"/>
    <s v="High"/>
    <s v="FUR-FU-10002696"/>
    <x v="401"/>
    <x v="1"/>
    <s v="Furnishings"/>
    <x v="0"/>
    <n v="54.526666666666664"/>
    <n v="75.666666666666657"/>
    <n v="226.99999999999997"/>
    <n v="0"/>
    <n v="63.42"/>
    <x v="0"/>
    <d v="2012-03-18T00:00:00"/>
    <d v="2012-03-18T00:00:00"/>
    <n v="5"/>
    <x v="1"/>
    <n v="0"/>
    <x v="3"/>
    <n v="28.347999999999999"/>
    <x v="1"/>
    <n v="11"/>
    <n v="0.27938325991189433"/>
    <n v="0"/>
    <x v="2"/>
    <m/>
    <m/>
    <m/>
    <m/>
  </r>
  <r>
    <n v="2197"/>
    <s v="JL-155053"/>
    <s v="Jeremy Lonsdale"/>
    <x v="0"/>
    <x v="1"/>
    <s v="Brazil"/>
    <s v="Minas Gerais"/>
    <s v="Itauna"/>
    <s v="LATAM"/>
    <s v="MX-2012-164000"/>
    <x v="577"/>
    <s v="High"/>
    <s v="OFF-FA-10001029"/>
    <x v="450"/>
    <x v="0"/>
    <s v="Fasteners"/>
    <x v="2"/>
    <n v="7.6"/>
    <n v="8"/>
    <n v="16"/>
    <n v="0"/>
    <n v="0.8"/>
    <x v="0"/>
    <d v="2012-03-18T00:00:00"/>
    <d v="2012-03-18T00:00:00"/>
    <n v="5"/>
    <x v="1"/>
    <n v="0"/>
    <x v="3"/>
    <n v="1.3740000000000001"/>
    <x v="1"/>
    <n v="11"/>
    <n v="0.05"/>
    <n v="0"/>
    <x v="2"/>
    <m/>
    <m/>
    <m/>
    <m/>
  </r>
  <r>
    <n v="2198"/>
    <s v="JL-155053"/>
    <s v="Jeremy Lonsdale"/>
    <x v="0"/>
    <x v="1"/>
    <s v="Brazil"/>
    <s v="Minas Gerais"/>
    <s v="Itauna"/>
    <s v="LATAM"/>
    <s v="MX-2012-164000"/>
    <x v="577"/>
    <s v="High"/>
    <s v="OFF-BI-10001504"/>
    <x v="585"/>
    <x v="0"/>
    <s v="Binders"/>
    <x v="2"/>
    <n v="28.82"/>
    <n v="33.5"/>
    <n v="67"/>
    <n v="0"/>
    <n v="9.36"/>
    <x v="0"/>
    <d v="2012-03-18T00:00:00"/>
    <d v="2012-03-18T00:00:00"/>
    <n v="5"/>
    <x v="1"/>
    <n v="0"/>
    <x v="3"/>
    <n v="4.2149999999999999"/>
    <x v="1"/>
    <n v="11"/>
    <n v="0.13970149253731343"/>
    <n v="0"/>
    <x v="2"/>
    <m/>
    <m/>
    <m/>
    <m/>
  </r>
  <r>
    <n v="2199"/>
    <s v="JL-155053"/>
    <s v="Jeremy Lonsdale"/>
    <x v="0"/>
    <x v="1"/>
    <s v="Brazil"/>
    <s v="Minas Gerais"/>
    <s v="Itauna"/>
    <s v="LATAM"/>
    <s v="MX-2012-164000"/>
    <x v="577"/>
    <s v="High"/>
    <s v="TEC-AC-10002357"/>
    <x v="475"/>
    <x v="2"/>
    <s v="Accessories"/>
    <x v="7"/>
    <n v="21.240000000000002"/>
    <n v="35.4"/>
    <n v="177"/>
    <n v="0"/>
    <n v="70.8"/>
    <x v="0"/>
    <d v="2012-03-18T00:00:00"/>
    <d v="2012-03-18T00:00:00"/>
    <n v="5"/>
    <x v="1"/>
    <n v="0"/>
    <x v="3"/>
    <n v="29.9"/>
    <x v="1"/>
    <n v="11"/>
    <n v="0.39999999999999997"/>
    <n v="0"/>
    <x v="2"/>
    <m/>
    <m/>
    <m/>
    <m/>
  </r>
  <r>
    <n v="2200"/>
    <s v="JK-161203"/>
    <s v="Julie Kriz"/>
    <x v="1"/>
    <x v="2"/>
    <s v="Honduras"/>
    <s v="Choluteca"/>
    <s v="Choluteca"/>
    <s v="LATAM"/>
    <s v="US-2011-100629"/>
    <x v="439"/>
    <s v="Medium"/>
    <s v="FUR-FU-10004842"/>
    <x v="257"/>
    <x v="1"/>
    <s v="Furnishings"/>
    <x v="0"/>
    <n v="14.310933333333333"/>
    <n v="15.54488888888889"/>
    <n v="27.980799999999999"/>
    <n v="0.4"/>
    <n v="-14.952"/>
    <x v="1"/>
    <d v="2011-09-18T00:00:00"/>
    <d v="2011-09-19T00:00:00"/>
    <n v="4"/>
    <x v="0"/>
    <n v="1"/>
    <x v="0"/>
    <n v="1.4650000000000001"/>
    <x v="3"/>
    <n v="38"/>
    <n v="-0.53436642268984447"/>
    <n v="1"/>
    <x v="1"/>
    <m/>
    <m/>
    <m/>
    <m/>
  </r>
  <r>
    <n v="2201"/>
    <s v="AR-105103"/>
    <s v="Andrew Roberts"/>
    <x v="0"/>
    <x v="2"/>
    <s v="Guatemala"/>
    <s v="Guatemala"/>
    <s v="Villa Nueva"/>
    <s v="LATAM"/>
    <s v="MX-2014-144617"/>
    <x v="91"/>
    <s v="Medium"/>
    <s v="OFF-SU-10000388"/>
    <x v="937"/>
    <x v="0"/>
    <s v="Supplies"/>
    <x v="5"/>
    <n v="8.84"/>
    <n v="9"/>
    <n v="63"/>
    <n v="0"/>
    <n v="1.1200000000000001"/>
    <x v="1"/>
    <d v="2014-10-19T00:00:00"/>
    <d v="2014-10-20T00:00:00"/>
    <n v="4"/>
    <x v="0"/>
    <n v="1"/>
    <x v="0"/>
    <n v="2.786"/>
    <x v="0"/>
    <n v="42"/>
    <n v="1.7777777777777778E-2"/>
    <n v="1"/>
    <x v="1"/>
    <m/>
    <m/>
    <m/>
    <m/>
  </r>
  <r>
    <n v="2202"/>
    <s v="AR-105103"/>
    <s v="Andrew Roberts"/>
    <x v="0"/>
    <x v="2"/>
    <s v="Guatemala"/>
    <s v="Guatemala"/>
    <s v="Villa Nueva"/>
    <s v="LATAM"/>
    <s v="MX-2014-144617"/>
    <x v="91"/>
    <s v="Medium"/>
    <s v="TEC-CO-10002571"/>
    <x v="717"/>
    <x v="2"/>
    <s v="Copiers"/>
    <x v="0"/>
    <n v="73.75481042666668"/>
    <n v="95.8145595457582"/>
    <n v="286.86879128000004"/>
    <n v="2E-3"/>
    <n v="65.60436"/>
    <x v="1"/>
    <d v="2014-10-19T00:00:00"/>
    <d v="2014-10-19T00:00:00"/>
    <n v="3"/>
    <x v="1"/>
    <n v="0"/>
    <x v="0"/>
    <n v="9.5259999999999998"/>
    <x v="0"/>
    <n v="42"/>
    <n v="0.22869117169307715"/>
    <n v="0"/>
    <x v="2"/>
    <m/>
    <m/>
    <m/>
    <m/>
  </r>
  <r>
    <n v="2203"/>
    <s v="AR-105103"/>
    <s v="Andrew Roberts"/>
    <x v="0"/>
    <x v="2"/>
    <s v="Guatemala"/>
    <s v="Guatemala"/>
    <s v="Villa Nueva"/>
    <s v="LATAM"/>
    <s v="MX-2014-144617"/>
    <x v="91"/>
    <s v="Medium"/>
    <s v="OFF-AP-10000639"/>
    <x v="1235"/>
    <x v="0"/>
    <s v="Appliances"/>
    <x v="4"/>
    <n v="162.80000000000001"/>
    <n v="201"/>
    <n v="201"/>
    <n v="0"/>
    <n v="38.200000000000003"/>
    <x v="1"/>
    <d v="2014-10-19T00:00:00"/>
    <d v="2014-10-19T00:00:00"/>
    <n v="3"/>
    <x v="1"/>
    <n v="0"/>
    <x v="0"/>
    <n v="18.939"/>
    <x v="0"/>
    <n v="42"/>
    <n v="0.1900497512437811"/>
    <n v="0"/>
    <x v="2"/>
    <m/>
    <m/>
    <m/>
    <m/>
  </r>
  <r>
    <n v="2204"/>
    <s v="GR-145603"/>
    <s v="Georgia Rosenberg"/>
    <x v="2"/>
    <x v="3"/>
    <s v="Haiti"/>
    <s v="Ouest"/>
    <s v="Carrefour"/>
    <s v="LATAM"/>
    <s v="US-2011-115245"/>
    <x v="155"/>
    <s v="High"/>
    <s v="OFF-EN-10001940"/>
    <x v="768"/>
    <x v="0"/>
    <s v="Envelopes"/>
    <x v="4"/>
    <n v="16.643999999999998"/>
    <n v="18.64"/>
    <n v="11.183999999999999"/>
    <n v="0.4"/>
    <n v="-5.46"/>
    <x v="1"/>
    <d v="2011-06-26T00:00:00"/>
    <d v="2011-06-27T00:00:00"/>
    <n v="4"/>
    <x v="0"/>
    <n v="1"/>
    <x v="0"/>
    <n v="1.4119999999999999"/>
    <x v="3"/>
    <n v="26"/>
    <n v="-0.4881974248927039"/>
    <n v="1"/>
    <x v="1"/>
    <m/>
    <m/>
    <m/>
    <m/>
  </r>
  <r>
    <n v="2205"/>
    <s v="CP-123403"/>
    <s v="Christine Phan"/>
    <x v="2"/>
    <x v="2"/>
    <s v="Guatemala"/>
    <s v="Guatemala"/>
    <s v="Villa Canales"/>
    <s v="LATAM"/>
    <s v="MX-2014-169418"/>
    <x v="100"/>
    <s v="Medium"/>
    <s v="TEC-PH-10003945"/>
    <x v="332"/>
    <x v="2"/>
    <s v="Phones"/>
    <x v="3"/>
    <n v="110.15"/>
    <n v="111.25"/>
    <n v="445"/>
    <n v="0"/>
    <n v="4.4000000000000004"/>
    <x v="0"/>
    <d v="2014-12-07T00:00:00"/>
    <d v="2014-12-10T00:00:00"/>
    <n v="8"/>
    <x v="0"/>
    <n v="3"/>
    <x v="3"/>
    <n v="16.227"/>
    <x v="0"/>
    <n v="49"/>
    <n v="9.8876404494382033E-3"/>
    <n v="1"/>
    <x v="0"/>
    <m/>
    <m/>
    <m/>
    <m/>
  </r>
  <r>
    <n v="2206"/>
    <s v="SW-207553"/>
    <s v="Steven Ward"/>
    <x v="2"/>
    <x v="0"/>
    <s v="Mexico"/>
    <s v="Chiapas"/>
    <s v="Tuxtla Gutierrez"/>
    <s v="LATAM"/>
    <s v="MX-2013-110135"/>
    <x v="345"/>
    <s v="High"/>
    <s v="FUR-CH-10001423"/>
    <x v="936"/>
    <x v="1"/>
    <s v="Chairs"/>
    <x v="0"/>
    <n v="67.745599999999996"/>
    <n v="94.321999999999989"/>
    <n v="226.37279999999998"/>
    <n v="0.2"/>
    <n v="23.135999999999999"/>
    <x v="0"/>
    <d v="2013-10-19T00:00:00"/>
    <d v="2013-10-19T00:00:00"/>
    <n v="5"/>
    <x v="1"/>
    <n v="0"/>
    <x v="1"/>
    <n v="24.236000000000001"/>
    <x v="2"/>
    <n v="42"/>
    <n v="0.10220309153749921"/>
    <n v="0"/>
    <x v="2"/>
    <m/>
    <m/>
    <m/>
    <m/>
  </r>
  <r>
    <n v="2207"/>
    <s v="SW-207553"/>
    <s v="Steven Ward"/>
    <x v="2"/>
    <x v="0"/>
    <s v="Mexico"/>
    <s v="Chiapas"/>
    <s v="Tuxtla Gutierrez"/>
    <s v="LATAM"/>
    <s v="MX-2013-110135"/>
    <x v="345"/>
    <s v="High"/>
    <s v="FUR-BO-10001867"/>
    <x v="1236"/>
    <x v="1"/>
    <s v="Bookcases"/>
    <x v="3"/>
    <n v="59.530400000000007"/>
    <n v="81.673000000000002"/>
    <n v="261.35360000000003"/>
    <n v="0.2"/>
    <n v="23.231999999999999"/>
    <x v="0"/>
    <d v="2013-10-19T00:00:00"/>
    <d v="2013-10-20T00:00:00"/>
    <n v="6"/>
    <x v="0"/>
    <n v="1"/>
    <x v="1"/>
    <n v="30.338999999999999"/>
    <x v="2"/>
    <n v="42"/>
    <n v="8.8891065590831722E-2"/>
    <n v="1"/>
    <x v="1"/>
    <m/>
    <m/>
    <m/>
    <m/>
  </r>
  <r>
    <n v="2208"/>
    <s v="SW-207553"/>
    <s v="Steven Ward"/>
    <x v="2"/>
    <x v="0"/>
    <s v="Mexico"/>
    <s v="Chiapas"/>
    <s v="Tuxtla Gutierrez"/>
    <s v="LATAM"/>
    <s v="MX-2013-110135"/>
    <x v="345"/>
    <s v="High"/>
    <s v="OFF-ST-10003344"/>
    <x v="1237"/>
    <x v="0"/>
    <s v="Storage"/>
    <x v="3"/>
    <n v="16.62"/>
    <n v="20.5"/>
    <n v="82"/>
    <n v="0"/>
    <n v="15.52"/>
    <x v="0"/>
    <d v="2013-10-19T00:00:00"/>
    <d v="2013-10-19T00:00:00"/>
    <n v="5"/>
    <x v="1"/>
    <n v="0"/>
    <x v="1"/>
    <n v="10.925000000000001"/>
    <x v="2"/>
    <n v="42"/>
    <n v="0.18926829268292683"/>
    <n v="0"/>
    <x v="2"/>
    <m/>
    <m/>
    <m/>
    <m/>
  </r>
  <r>
    <n v="2209"/>
    <s v="SW-207553"/>
    <s v="Steven Ward"/>
    <x v="2"/>
    <x v="0"/>
    <s v="Mexico"/>
    <s v="Chiapas"/>
    <s v="Tuxtla Gutierrez"/>
    <s v="LATAM"/>
    <s v="MX-2013-110135"/>
    <x v="345"/>
    <s v="High"/>
    <s v="FUR-FU-10003273"/>
    <x v="1238"/>
    <x v="1"/>
    <s v="Furnishings"/>
    <x v="5"/>
    <n v="69.681600000000017"/>
    <n v="85.562666666666701"/>
    <n v="359.36320000000012"/>
    <n v="0.4"/>
    <n v="-128.40799999999999"/>
    <x v="0"/>
    <d v="2013-10-19T00:00:00"/>
    <d v="2013-10-19T00:00:00"/>
    <n v="5"/>
    <x v="1"/>
    <n v="0"/>
    <x v="1"/>
    <n v="27.077999999999999"/>
    <x v="2"/>
    <n v="42"/>
    <n v="-0.35732094994701724"/>
    <n v="0"/>
    <x v="2"/>
    <m/>
    <m/>
    <m/>
    <m/>
  </r>
  <r>
    <n v="2210"/>
    <s v="SW-207553"/>
    <s v="Steven Ward"/>
    <x v="2"/>
    <x v="0"/>
    <s v="Mexico"/>
    <s v="Chiapas"/>
    <s v="Tuxtla Gutierrez"/>
    <s v="LATAM"/>
    <s v="MX-2013-110135"/>
    <x v="345"/>
    <s v="High"/>
    <s v="FUR-CH-10002547"/>
    <x v="97"/>
    <x v="1"/>
    <s v="Chairs"/>
    <x v="0"/>
    <n v="55.609599999999993"/>
    <n v="62.626999999999988"/>
    <n v="150.30479999999997"/>
    <n v="0.2"/>
    <n v="-16.524000000000001"/>
    <x v="0"/>
    <d v="2013-10-19T00:00:00"/>
    <d v="2013-10-19T00:00:00"/>
    <n v="5"/>
    <x v="1"/>
    <n v="0"/>
    <x v="1"/>
    <n v="20.140999999999998"/>
    <x v="2"/>
    <n v="42"/>
    <n v="-0.10993660881089629"/>
    <n v="0"/>
    <x v="2"/>
    <m/>
    <m/>
    <m/>
    <m/>
  </r>
  <r>
    <n v="2211"/>
    <s v="SW-207553"/>
    <s v="Steven Ward"/>
    <x v="2"/>
    <x v="0"/>
    <s v="Mexico"/>
    <s v="Chiapas"/>
    <s v="Tuxtla Gutierrez"/>
    <s v="LATAM"/>
    <s v="MX-2013-110135"/>
    <x v="345"/>
    <s v="High"/>
    <s v="OFF-EN-10002700"/>
    <x v="597"/>
    <x v="0"/>
    <s v="Envelopes"/>
    <x v="0"/>
    <n v="6.68"/>
    <n v="9"/>
    <n v="27"/>
    <n v="0"/>
    <n v="6.96"/>
    <x v="0"/>
    <d v="2013-10-19T00:00:00"/>
    <d v="2013-10-19T00:00:00"/>
    <n v="5"/>
    <x v="1"/>
    <n v="0"/>
    <x v="1"/>
    <n v="2.2109999999999999"/>
    <x v="2"/>
    <n v="42"/>
    <n v="0.25777777777777777"/>
    <n v="0"/>
    <x v="2"/>
    <m/>
    <m/>
    <m/>
    <m/>
  </r>
  <r>
    <n v="2212"/>
    <s v="AF-108703"/>
    <s v="Art Ferguson"/>
    <x v="0"/>
    <x v="3"/>
    <s v="Barbados"/>
    <s v="Saint Michael"/>
    <s v="Bridgetown"/>
    <s v="LATAM"/>
    <s v="MX-2012-151036"/>
    <x v="60"/>
    <s v="Low"/>
    <s v="TEC-PH-10003312"/>
    <x v="262"/>
    <x v="2"/>
    <s v="Phones"/>
    <x v="1"/>
    <n v="31.75"/>
    <n v="53.75"/>
    <n v="430"/>
    <n v="0"/>
    <n v="176"/>
    <x v="0"/>
    <d v="2012-03-19T00:00:00"/>
    <d v="2012-03-19T00:00:00"/>
    <n v="5"/>
    <x v="1"/>
    <n v="0"/>
    <x v="4"/>
    <n v="72.188999999999993"/>
    <x v="1"/>
    <n v="11"/>
    <n v="0.40930232558139534"/>
    <n v="0"/>
    <x v="2"/>
    <m/>
    <m/>
    <m/>
    <m/>
  </r>
  <r>
    <n v="2213"/>
    <s v="AF-108703"/>
    <s v="Art Ferguson"/>
    <x v="0"/>
    <x v="3"/>
    <s v="Barbados"/>
    <s v="Saint Michael"/>
    <s v="Bridgetown"/>
    <s v="LATAM"/>
    <s v="MX-2012-151036"/>
    <x v="60"/>
    <s v="Low"/>
    <s v="OFF-PA-10002966"/>
    <x v="1239"/>
    <x v="0"/>
    <s v="Paper"/>
    <x v="4"/>
    <n v="26.22"/>
    <n v="32"/>
    <n v="32"/>
    <n v="0"/>
    <n v="5.78"/>
    <x v="0"/>
    <d v="2012-03-19T00:00:00"/>
    <d v="2012-03-21T00:00:00"/>
    <n v="7"/>
    <x v="0"/>
    <n v="2"/>
    <x v="4"/>
    <n v="3.593"/>
    <x v="1"/>
    <n v="11"/>
    <n v="0.18062500000000001"/>
    <n v="1"/>
    <x v="3"/>
    <m/>
    <m/>
    <m/>
    <m/>
  </r>
  <r>
    <n v="2214"/>
    <s v="AF-108703"/>
    <s v="Art Ferguson"/>
    <x v="0"/>
    <x v="3"/>
    <s v="Barbados"/>
    <s v="Saint Michael"/>
    <s v="Bridgetown"/>
    <s v="LATAM"/>
    <s v="MX-2012-151036"/>
    <x v="60"/>
    <s v="Low"/>
    <s v="OFF-BI-10000814"/>
    <x v="1212"/>
    <x v="0"/>
    <s v="Binders"/>
    <x v="0"/>
    <n v="7.5"/>
    <n v="9"/>
    <n v="27"/>
    <n v="0"/>
    <n v="4.5"/>
    <x v="0"/>
    <d v="2012-03-19T00:00:00"/>
    <d v="2012-03-20T00:00:00"/>
    <n v="6"/>
    <x v="0"/>
    <n v="1"/>
    <x v="4"/>
    <n v="5.4610000000000003"/>
    <x v="1"/>
    <n v="11"/>
    <n v="0.16666666666666666"/>
    <n v="1"/>
    <x v="1"/>
    <m/>
    <m/>
    <m/>
    <m/>
  </r>
  <r>
    <n v="2215"/>
    <s v="MG-178753"/>
    <s v="Michael Grace"/>
    <x v="1"/>
    <x v="0"/>
    <s v="Mexico"/>
    <s v="Queretaro"/>
    <s v="Queretaro"/>
    <s v="LATAM"/>
    <s v="MX-2013-155474"/>
    <x v="47"/>
    <s v="Medium"/>
    <s v="TEC-MA-10004684"/>
    <x v="919"/>
    <x v="2"/>
    <s v="Machines"/>
    <x v="7"/>
    <n v="39.86"/>
    <n v="48.6"/>
    <n v="243"/>
    <n v="0"/>
    <n v="43.7"/>
    <x v="2"/>
    <d v="2013-12-06T00:00:00"/>
    <d v="2013-12-09T00:00:00"/>
    <n v="5"/>
    <x v="0"/>
    <n v="3"/>
    <x v="4"/>
    <n v="4.2729999999999997"/>
    <x v="2"/>
    <n v="49"/>
    <n v="0.17983539094650208"/>
    <n v="1"/>
    <x v="0"/>
    <m/>
    <m/>
    <m/>
    <m/>
  </r>
  <r>
    <n v="2216"/>
    <s v="MG-178753"/>
    <s v="Michael Grace"/>
    <x v="1"/>
    <x v="0"/>
    <s v="Mexico"/>
    <s v="Queretaro"/>
    <s v="Queretaro"/>
    <s v="LATAM"/>
    <s v="MX-2013-155474"/>
    <x v="47"/>
    <s v="Medium"/>
    <s v="TEC-CO-10001756"/>
    <x v="46"/>
    <x v="2"/>
    <s v="Copiers"/>
    <x v="2"/>
    <n v="58.637664480000005"/>
    <n v="96.117659799599195"/>
    <n v="191.85084896000001"/>
    <n v="2E-3"/>
    <n v="74.575519999999997"/>
    <x v="2"/>
    <d v="2013-12-06T00:00:00"/>
    <d v="2013-12-09T00:00:00"/>
    <n v="5"/>
    <x v="0"/>
    <n v="3"/>
    <x v="4"/>
    <n v="20.521999999999998"/>
    <x v="2"/>
    <n v="49"/>
    <n v="0.38871613237191688"/>
    <n v="1"/>
    <x v="0"/>
    <m/>
    <m/>
    <m/>
    <m/>
  </r>
  <r>
    <n v="2217"/>
    <s v="BS-116653"/>
    <s v="Brian Stugart"/>
    <x v="0"/>
    <x v="1"/>
    <s v="Brazil"/>
    <s v="Federal District"/>
    <s v="Brasilia"/>
    <s v="LATAM"/>
    <s v="MX-2011-132213"/>
    <x v="471"/>
    <s v="High"/>
    <s v="OFF-FA-10002895"/>
    <x v="971"/>
    <x v="0"/>
    <s v="Fasteners"/>
    <x v="0"/>
    <n v="9.58"/>
    <n v="11"/>
    <n v="33"/>
    <n v="0"/>
    <n v="4.26"/>
    <x v="1"/>
    <d v="2011-11-05T00:00:00"/>
    <d v="2011-11-05T00:00:00"/>
    <n v="3"/>
    <x v="1"/>
    <n v="0"/>
    <x v="4"/>
    <n v="5.33"/>
    <x v="3"/>
    <n v="45"/>
    <n v="0.12909090909090909"/>
    <n v="0"/>
    <x v="2"/>
    <m/>
    <m/>
    <m/>
    <m/>
  </r>
  <r>
    <n v="2218"/>
    <s v="PJ-190153"/>
    <s v="Pauline Johnson"/>
    <x v="0"/>
    <x v="2"/>
    <s v="Panama"/>
    <s v="Colon"/>
    <s v="Colon"/>
    <s v="LATAM"/>
    <s v="US-2013-100020"/>
    <x v="498"/>
    <s v="Medium"/>
    <s v="FUR-FU-10004338"/>
    <x v="471"/>
    <x v="1"/>
    <s v="Furnishings"/>
    <x v="1"/>
    <n v="8.7002000000000042"/>
    <n v="13.22033333333334"/>
    <n v="63.457600000000028"/>
    <n v="0.4"/>
    <n v="-6.1440000000000001"/>
    <x v="0"/>
    <d v="2013-06-12T00:00:00"/>
    <d v="2013-06-12T00:00:00"/>
    <n v="5"/>
    <x v="1"/>
    <n v="0"/>
    <x v="2"/>
    <n v="3.427"/>
    <x v="2"/>
    <n v="23"/>
    <n v="-9.6820554196817996E-2"/>
    <n v="0"/>
    <x v="2"/>
    <m/>
    <m/>
    <m/>
    <m/>
  </r>
  <r>
    <n v="2219"/>
    <s v="PJ-190153"/>
    <s v="Pauline Johnson"/>
    <x v="0"/>
    <x v="2"/>
    <s v="Panama"/>
    <s v="Colon"/>
    <s v="Colon"/>
    <s v="LATAM"/>
    <s v="US-2013-100020"/>
    <x v="498"/>
    <s v="Medium"/>
    <s v="FUR-CH-10002088"/>
    <x v="44"/>
    <x v="1"/>
    <s v="Chairs"/>
    <x v="7"/>
    <n v="46.439199999999992"/>
    <n v="62.351999999999997"/>
    <n v="187.05599999999998"/>
    <n v="0.4"/>
    <n v="-45.14"/>
    <x v="0"/>
    <d v="2013-06-12T00:00:00"/>
    <d v="2013-06-13T00:00:00"/>
    <n v="6"/>
    <x v="0"/>
    <n v="1"/>
    <x v="2"/>
    <n v="12.005000000000001"/>
    <x v="2"/>
    <n v="23"/>
    <n v="-0.2413181079462835"/>
    <n v="1"/>
    <x v="1"/>
    <m/>
    <m/>
    <m/>
    <m/>
  </r>
  <r>
    <n v="2220"/>
    <s v="PJ-190153"/>
    <s v="Pauline Johnson"/>
    <x v="0"/>
    <x v="2"/>
    <s v="Panama"/>
    <s v="Colon"/>
    <s v="Colon"/>
    <s v="LATAM"/>
    <s v="US-2013-100020"/>
    <x v="498"/>
    <s v="Medium"/>
    <s v="OFF-BI-10001507"/>
    <x v="1170"/>
    <x v="0"/>
    <s v="Binders"/>
    <x v="4"/>
    <n v="8.9152000000000022"/>
    <n v="12.57866666666667"/>
    <n v="7.5472000000000019"/>
    <n v="0.4"/>
    <n v="-1.3680000000000001"/>
    <x v="0"/>
    <d v="2013-06-12T00:00:00"/>
    <d v="2013-06-13T00:00:00"/>
    <n v="6"/>
    <x v="0"/>
    <n v="1"/>
    <x v="2"/>
    <n v="0.45500000000000002"/>
    <x v="2"/>
    <n v="23"/>
    <n v="-0.18125927496290012"/>
    <n v="1"/>
    <x v="1"/>
    <m/>
    <m/>
    <m/>
    <m/>
  </r>
  <r>
    <n v="2221"/>
    <s v="PJ-190153"/>
    <s v="Pauline Johnson"/>
    <x v="0"/>
    <x v="2"/>
    <s v="Panama"/>
    <s v="Colon"/>
    <s v="Colon"/>
    <s v="LATAM"/>
    <s v="US-2013-100020"/>
    <x v="498"/>
    <s v="Medium"/>
    <s v="FUR-FU-10004460"/>
    <x v="1099"/>
    <x v="1"/>
    <s v="Furnishings"/>
    <x v="0"/>
    <n v="26.579999999999988"/>
    <n v="36.466666666666654"/>
    <n v="65.639999999999972"/>
    <n v="0.4"/>
    <n v="-14.1"/>
    <x v="0"/>
    <d v="2013-06-12T00:00:00"/>
    <d v="2013-06-14T00:00:00"/>
    <n v="7"/>
    <x v="0"/>
    <n v="2"/>
    <x v="2"/>
    <n v="3.7869999999999999"/>
    <x v="2"/>
    <n v="23"/>
    <n v="-0.21480804387568564"/>
    <n v="1"/>
    <x v="3"/>
    <m/>
    <m/>
    <m/>
    <m/>
  </r>
  <r>
    <n v="2222"/>
    <s v="PJ-190153"/>
    <s v="Pauline Johnson"/>
    <x v="0"/>
    <x v="2"/>
    <s v="Panama"/>
    <s v="Colon"/>
    <s v="Colon"/>
    <s v="LATAM"/>
    <s v="US-2013-100020"/>
    <x v="498"/>
    <s v="Medium"/>
    <s v="OFF-LA-10000845"/>
    <x v="1191"/>
    <x v="0"/>
    <s v="Labels"/>
    <x v="0"/>
    <n v="1.4874666666666663"/>
    <n v="2.692444444444444"/>
    <n v="4.8463999999999992"/>
    <n v="0.4"/>
    <n v="0.38400000000000001"/>
    <x v="0"/>
    <d v="2013-06-12T00:00:00"/>
    <d v="2013-06-12T00:00:00"/>
    <n v="5"/>
    <x v="1"/>
    <n v="0"/>
    <x v="2"/>
    <n v="0.25800000000000001"/>
    <x v="2"/>
    <n v="23"/>
    <n v="7.9234070650379684E-2"/>
    <n v="0"/>
    <x v="2"/>
    <m/>
    <m/>
    <m/>
    <m/>
  </r>
  <r>
    <n v="2223"/>
    <s v="EB-137053"/>
    <s v="Ed Braxton"/>
    <x v="2"/>
    <x v="3"/>
    <s v="Dominican Republic"/>
    <s v="Duarte"/>
    <s v="San Francisco de Macoris"/>
    <s v="LATAM"/>
    <s v="US-2014-114398"/>
    <x v="556"/>
    <s v="Medium"/>
    <s v="FUR-BO-10002580"/>
    <x v="1240"/>
    <x v="1"/>
    <s v="Bookcases"/>
    <x v="7"/>
    <n v="331.67600000000004"/>
    <n v="367.22666666666669"/>
    <n v="1101.68"/>
    <n v="0.4"/>
    <n v="-556.70000000000005"/>
    <x v="0"/>
    <d v="2014-04-16T00:00:00"/>
    <d v="2014-04-16T00:00:00"/>
    <n v="5"/>
    <x v="1"/>
    <n v="0"/>
    <x v="2"/>
    <n v="62.768999999999998"/>
    <x v="0"/>
    <n v="15"/>
    <n v="-0.50531914893617025"/>
    <n v="0"/>
    <x v="2"/>
    <m/>
    <m/>
    <m/>
    <m/>
  </r>
  <r>
    <n v="2224"/>
    <s v="EB-137053"/>
    <s v="Ed Braxton"/>
    <x v="2"/>
    <x v="3"/>
    <s v="Dominican Republic"/>
    <s v="Duarte"/>
    <s v="San Francisco de Macoris"/>
    <s v="LATAM"/>
    <s v="US-2014-114398"/>
    <x v="556"/>
    <s v="Medium"/>
    <s v="FUR-BO-10003106"/>
    <x v="678"/>
    <x v="1"/>
    <s v="Bookcases"/>
    <x v="3"/>
    <n v="87.528400000000019"/>
    <n v="111.62066666666671"/>
    <n v="267.88960000000009"/>
    <n v="0.4"/>
    <n v="-82.224000000000004"/>
    <x v="0"/>
    <d v="2014-04-16T00:00:00"/>
    <d v="2014-04-16T00:00:00"/>
    <n v="5"/>
    <x v="1"/>
    <n v="0"/>
    <x v="2"/>
    <n v="25.318999999999999"/>
    <x v="0"/>
    <n v="15"/>
    <n v="-0.30693240797701732"/>
    <n v="0"/>
    <x v="2"/>
    <m/>
    <m/>
    <m/>
    <m/>
  </r>
  <r>
    <n v="2225"/>
    <s v="BD-115003"/>
    <s v="Bradley Drucker"/>
    <x v="0"/>
    <x v="0"/>
    <s v="Mexico"/>
    <s v="Quintana Roo"/>
    <s v="Cancun"/>
    <s v="LATAM"/>
    <s v="MX-2014-125570"/>
    <x v="676"/>
    <s v="High"/>
    <s v="OFF-PA-10001178"/>
    <x v="525"/>
    <x v="0"/>
    <s v="Paper"/>
    <x v="6"/>
    <n v="10.748888888888892"/>
    <n v="18.888888888888893"/>
    <n v="170.00000000000003"/>
    <n v="0"/>
    <n v="73.260000000000005"/>
    <x v="0"/>
    <d v="2014-08-24T00:00:00"/>
    <d v="2014-08-24T00:00:00"/>
    <n v="5"/>
    <x v="1"/>
    <n v="0"/>
    <x v="3"/>
    <n v="21.12"/>
    <x v="0"/>
    <n v="34"/>
    <n v="0.43094117647058822"/>
    <n v="0"/>
    <x v="2"/>
    <m/>
    <m/>
    <m/>
    <m/>
  </r>
  <r>
    <n v="2226"/>
    <s v="CL-125653"/>
    <s v="Clay Ludtke"/>
    <x v="0"/>
    <x v="3"/>
    <s v="Cuba"/>
    <s v="Cienfuegos"/>
    <s v="Cienfuegos"/>
    <s v="LATAM"/>
    <s v="MX-2011-155271"/>
    <x v="136"/>
    <s v="High"/>
    <s v="OFF-SU-10000388"/>
    <x v="937"/>
    <x v="0"/>
    <s v="Supplies"/>
    <x v="7"/>
    <n v="8.84"/>
    <n v="9"/>
    <n v="45"/>
    <n v="0"/>
    <n v="0.8"/>
    <x v="1"/>
    <d v="2011-10-10T00:00:00"/>
    <d v="2011-10-10T00:00:00"/>
    <n v="3"/>
    <x v="1"/>
    <n v="0"/>
    <x v="2"/>
    <n v="4.3680000000000003"/>
    <x v="3"/>
    <n v="41"/>
    <n v="1.7777777777777778E-2"/>
    <n v="0"/>
    <x v="2"/>
    <m/>
    <m/>
    <m/>
    <m/>
  </r>
  <r>
    <n v="2227"/>
    <s v="CL-125653"/>
    <s v="Clay Ludtke"/>
    <x v="0"/>
    <x v="3"/>
    <s v="Cuba"/>
    <s v="Cienfuegos"/>
    <s v="Cienfuegos"/>
    <s v="LATAM"/>
    <s v="MX-2011-155271"/>
    <x v="136"/>
    <s v="High"/>
    <s v="OFF-SU-10001894"/>
    <x v="861"/>
    <x v="0"/>
    <s v="Supplies"/>
    <x v="0"/>
    <n v="10.726666666666668"/>
    <n v="14.66666666666667"/>
    <n v="44.000000000000007"/>
    <n v="0"/>
    <n v="11.82"/>
    <x v="1"/>
    <d v="2011-10-10T00:00:00"/>
    <d v="2011-10-12T00:00:00"/>
    <n v="5"/>
    <x v="0"/>
    <n v="2"/>
    <x v="2"/>
    <n v="8.1479999999999997"/>
    <x v="3"/>
    <n v="41"/>
    <n v="0.26863636363636362"/>
    <n v="1"/>
    <x v="3"/>
    <m/>
    <m/>
    <m/>
    <m/>
  </r>
  <r>
    <n v="2228"/>
    <s v="CL-125653"/>
    <s v="Clay Ludtke"/>
    <x v="0"/>
    <x v="3"/>
    <s v="Cuba"/>
    <s v="Cienfuegos"/>
    <s v="Cienfuegos"/>
    <s v="LATAM"/>
    <s v="MX-2011-155271"/>
    <x v="136"/>
    <s v="High"/>
    <s v="FUR-BO-10001042"/>
    <x v="1241"/>
    <x v="1"/>
    <s v="Bookcases"/>
    <x v="4"/>
    <n v="80.72"/>
    <n v="95"/>
    <n v="95"/>
    <n v="0"/>
    <n v="14.28"/>
    <x v="1"/>
    <d v="2011-10-10T00:00:00"/>
    <d v="2011-10-10T00:00:00"/>
    <n v="3"/>
    <x v="1"/>
    <n v="0"/>
    <x v="2"/>
    <n v="12.276999999999999"/>
    <x v="3"/>
    <n v="41"/>
    <n v="0.15031578947368421"/>
    <n v="0"/>
    <x v="2"/>
    <m/>
    <m/>
    <m/>
    <m/>
  </r>
  <r>
    <n v="2229"/>
    <s v="CL-125653"/>
    <s v="Clay Ludtke"/>
    <x v="0"/>
    <x v="3"/>
    <s v="Cuba"/>
    <s v="Cienfuegos"/>
    <s v="Cienfuegos"/>
    <s v="LATAM"/>
    <s v="MX-2011-155271"/>
    <x v="136"/>
    <s v="High"/>
    <s v="OFF-BI-10001324"/>
    <x v="627"/>
    <x v="0"/>
    <s v="Binders"/>
    <x v="3"/>
    <n v="18.399999999999999"/>
    <n v="20"/>
    <n v="80"/>
    <n v="0"/>
    <n v="6.4"/>
    <x v="1"/>
    <d v="2011-10-10T00:00:00"/>
    <d v="2011-10-10T00:00:00"/>
    <n v="3"/>
    <x v="1"/>
    <n v="0"/>
    <x v="2"/>
    <n v="12.818"/>
    <x v="3"/>
    <n v="41"/>
    <n v="0.08"/>
    <n v="0"/>
    <x v="2"/>
    <m/>
    <m/>
    <m/>
    <m/>
  </r>
  <r>
    <n v="2230"/>
    <s v="CL-125653"/>
    <s v="Clay Ludtke"/>
    <x v="0"/>
    <x v="3"/>
    <s v="Cuba"/>
    <s v="Cienfuegos"/>
    <s v="Cienfuegos"/>
    <s v="LATAM"/>
    <s v="MX-2011-155271"/>
    <x v="136"/>
    <s v="High"/>
    <s v="FUR-CH-10001658"/>
    <x v="389"/>
    <x v="1"/>
    <s v="Chairs"/>
    <x v="0"/>
    <n v="39.606666666666662"/>
    <n v="41.666666666666664"/>
    <n v="125"/>
    <n v="0"/>
    <n v="6.18"/>
    <x v="1"/>
    <d v="2011-10-10T00:00:00"/>
    <d v="2011-10-12T00:00:00"/>
    <n v="5"/>
    <x v="0"/>
    <n v="2"/>
    <x v="2"/>
    <n v="6.6"/>
    <x v="3"/>
    <n v="41"/>
    <n v="4.9439999999999998E-2"/>
    <n v="1"/>
    <x v="3"/>
    <m/>
    <m/>
    <m/>
    <m/>
  </r>
  <r>
    <n v="2231"/>
    <s v="CL-125653"/>
    <s v="Clay Ludtke"/>
    <x v="0"/>
    <x v="3"/>
    <s v="Cuba"/>
    <s v="Cienfuegos"/>
    <s v="Cienfuegos"/>
    <s v="LATAM"/>
    <s v="MX-2011-155271"/>
    <x v="136"/>
    <s v="High"/>
    <s v="TEC-PH-10002183"/>
    <x v="1142"/>
    <x v="2"/>
    <s v="Phones"/>
    <x v="0"/>
    <n v="83.533333333333331"/>
    <n v="111.33333333333333"/>
    <n v="334"/>
    <n v="0"/>
    <n v="83.4"/>
    <x v="1"/>
    <d v="2011-10-10T00:00:00"/>
    <d v="2011-10-10T00:00:00"/>
    <n v="3"/>
    <x v="1"/>
    <n v="0"/>
    <x v="2"/>
    <n v="48.243000000000002"/>
    <x v="3"/>
    <n v="41"/>
    <n v="0.24970059880239523"/>
    <n v="0"/>
    <x v="2"/>
    <m/>
    <m/>
    <m/>
    <m/>
  </r>
  <r>
    <n v="2232"/>
    <s v="CL-125653"/>
    <s v="Clay Ludtke"/>
    <x v="0"/>
    <x v="3"/>
    <s v="Cuba"/>
    <s v="Cienfuegos"/>
    <s v="Cienfuegos"/>
    <s v="LATAM"/>
    <s v="MX-2011-155271"/>
    <x v="136"/>
    <s v="High"/>
    <s v="OFF-LA-10002544"/>
    <x v="981"/>
    <x v="0"/>
    <s v="Labels"/>
    <x v="2"/>
    <n v="6.86"/>
    <n v="8"/>
    <n v="16"/>
    <n v="0"/>
    <n v="2.2799999999999998"/>
    <x v="1"/>
    <d v="2011-10-10T00:00:00"/>
    <d v="2011-10-10T00:00:00"/>
    <n v="3"/>
    <x v="1"/>
    <n v="0"/>
    <x v="2"/>
    <n v="3.1320000000000001"/>
    <x v="3"/>
    <n v="41"/>
    <n v="0.14249999999999999"/>
    <n v="0"/>
    <x v="2"/>
    <m/>
    <m/>
    <m/>
    <m/>
  </r>
  <r>
    <n v="2233"/>
    <s v="CL-125653"/>
    <s v="Clay Ludtke"/>
    <x v="0"/>
    <x v="3"/>
    <s v="Cuba"/>
    <s v="Cienfuegos"/>
    <s v="Cienfuegos"/>
    <s v="LATAM"/>
    <s v="MX-2011-155271"/>
    <x v="136"/>
    <s v="High"/>
    <s v="FUR-FU-10004787"/>
    <x v="1242"/>
    <x v="1"/>
    <s v="Furnishings"/>
    <x v="2"/>
    <n v="69.12"/>
    <n v="72"/>
    <n v="144"/>
    <n v="0"/>
    <n v="5.76"/>
    <x v="1"/>
    <d v="2011-10-10T00:00:00"/>
    <d v="2011-10-12T00:00:00"/>
    <n v="5"/>
    <x v="0"/>
    <n v="2"/>
    <x v="2"/>
    <n v="22.419"/>
    <x v="3"/>
    <n v="41"/>
    <n v="0.04"/>
    <n v="1"/>
    <x v="3"/>
    <m/>
    <m/>
    <m/>
    <m/>
  </r>
  <r>
    <n v="2234"/>
    <s v="DM-135253"/>
    <s v="Don Miller"/>
    <x v="2"/>
    <x v="0"/>
    <s v="Mexico"/>
    <s v="Veracruz"/>
    <s v="Orizaba"/>
    <s v="LATAM"/>
    <s v="MX-2013-167332"/>
    <x v="585"/>
    <s v="Medium"/>
    <s v="OFF-AR-10003674"/>
    <x v="1243"/>
    <x v="0"/>
    <s v="Art"/>
    <x v="9"/>
    <n v="13.36"/>
    <n v="21.5"/>
    <n v="129"/>
    <n v="0"/>
    <n v="48.84"/>
    <x v="0"/>
    <d v="2013-05-01T00:00:00"/>
    <d v="2013-05-01T00:00:00"/>
    <n v="5"/>
    <x v="1"/>
    <n v="0"/>
    <x v="2"/>
    <n v="2.173"/>
    <x v="2"/>
    <n v="17"/>
    <n v="0.37860465116279074"/>
    <n v="0"/>
    <x v="2"/>
    <m/>
    <m/>
    <m/>
    <m/>
  </r>
  <r>
    <n v="2235"/>
    <s v="CK-127603"/>
    <s v="Cyma Kinney"/>
    <x v="2"/>
    <x v="2"/>
    <s v="Panama"/>
    <s v="Panama"/>
    <s v="Panama City"/>
    <s v="LATAM"/>
    <s v="US-2013-143098"/>
    <x v="677"/>
    <s v="High"/>
    <s v="TEC-PH-10002483"/>
    <x v="28"/>
    <x v="2"/>
    <s v="Phones"/>
    <x v="7"/>
    <n v="46.238399999999999"/>
    <n v="56.304000000000002"/>
    <n v="168.91199999999998"/>
    <n v="0.4"/>
    <n v="-62.28"/>
    <x v="2"/>
    <d v="2013-11-10T00:00:00"/>
    <d v="2013-11-10T00:00:00"/>
    <n v="2"/>
    <x v="1"/>
    <n v="0"/>
    <x v="2"/>
    <n v="19.454000000000001"/>
    <x v="2"/>
    <n v="45"/>
    <n v="-0.36871270247229332"/>
    <n v="0"/>
    <x v="2"/>
    <m/>
    <m/>
    <m/>
    <m/>
  </r>
  <r>
    <n v="2236"/>
    <s v="CK-127603"/>
    <s v="Cyma Kinney"/>
    <x v="2"/>
    <x v="2"/>
    <s v="Panama"/>
    <s v="Panama"/>
    <s v="Panama City"/>
    <s v="LATAM"/>
    <s v="US-2013-143098"/>
    <x v="677"/>
    <s v="High"/>
    <s v="OFF-ST-10001393"/>
    <x v="467"/>
    <x v="0"/>
    <s v="Storage"/>
    <x v="6"/>
    <n v="41.765599999999999"/>
    <n v="47.269333333333336"/>
    <n v="255.2544"/>
    <n v="0.4"/>
    <n v="-120.636"/>
    <x v="2"/>
    <d v="2013-11-10T00:00:00"/>
    <d v="2013-11-11T00:00:00"/>
    <n v="3"/>
    <x v="0"/>
    <n v="1"/>
    <x v="2"/>
    <n v="52.344000000000001"/>
    <x v="2"/>
    <n v="45"/>
    <n v="-0.47261085411260295"/>
    <n v="1"/>
    <x v="1"/>
    <m/>
    <m/>
    <m/>
    <m/>
  </r>
  <r>
    <n v="2237"/>
    <s v="JF-155653"/>
    <s v="Jill Fjeld"/>
    <x v="0"/>
    <x v="0"/>
    <s v="Mexico"/>
    <s v="Tamaulipas"/>
    <s v="Reynosa"/>
    <s v="LATAM"/>
    <s v="MX-2014-136056"/>
    <x v="516"/>
    <s v="Medium"/>
    <s v="OFF-LA-10002063"/>
    <x v="817"/>
    <x v="0"/>
    <s v="Labels"/>
    <x v="3"/>
    <n v="3.81"/>
    <n v="4.75"/>
    <n v="19"/>
    <n v="0"/>
    <n v="3.76"/>
    <x v="1"/>
    <d v="2014-12-30T00:00:00"/>
    <d v="2014-12-30T00:00:00"/>
    <n v="3"/>
    <x v="1"/>
    <n v="0"/>
    <x v="5"/>
    <n v="0.504"/>
    <x v="0"/>
    <n v="52"/>
    <n v="0.19789473684210526"/>
    <n v="0"/>
    <x v="2"/>
    <m/>
    <m/>
    <m/>
    <m/>
  </r>
  <r>
    <n v="2238"/>
    <s v="PF-191203"/>
    <s v="Peter Fuller"/>
    <x v="0"/>
    <x v="3"/>
    <s v="Cuba"/>
    <s v="Santiago de Cuba"/>
    <s v="Contramaestre"/>
    <s v="LATAM"/>
    <s v="MX-2012-101616"/>
    <x v="1"/>
    <s v="High"/>
    <s v="OFF-EN-10000532"/>
    <x v="595"/>
    <x v="0"/>
    <s v="Envelopes"/>
    <x v="0"/>
    <n v="3.2933333333333326"/>
    <n v="6.3333333333333321"/>
    <n v="18.999999999999996"/>
    <n v="0"/>
    <n v="9.1199999999999992"/>
    <x v="0"/>
    <d v="2012-10-20T00:00:00"/>
    <d v="2012-10-20T00:00:00"/>
    <n v="5"/>
    <x v="1"/>
    <n v="0"/>
    <x v="1"/>
    <n v="2.0640000000000001"/>
    <x v="1"/>
    <n v="42"/>
    <n v="0.48000000000000004"/>
    <n v="0"/>
    <x v="2"/>
    <m/>
    <m/>
    <m/>
    <m/>
  </r>
  <r>
    <n v="2239"/>
    <s v="PF-191203"/>
    <s v="Peter Fuller"/>
    <x v="0"/>
    <x v="3"/>
    <s v="Cuba"/>
    <s v="Santiago de Cuba"/>
    <s v="Contramaestre"/>
    <s v="LATAM"/>
    <s v="MX-2012-101616"/>
    <x v="1"/>
    <s v="High"/>
    <s v="OFF-AR-10000543"/>
    <x v="1150"/>
    <x v="0"/>
    <s v="Art"/>
    <x v="0"/>
    <n v="19.133333333333329"/>
    <n v="20.333333333333329"/>
    <n v="60.999999999999986"/>
    <n v="0"/>
    <n v="3.6"/>
    <x v="0"/>
    <d v="2012-10-20T00:00:00"/>
    <d v="2012-10-23T00:00:00"/>
    <n v="8"/>
    <x v="0"/>
    <n v="3"/>
    <x v="1"/>
    <n v="7.1760000000000002"/>
    <x v="1"/>
    <n v="42"/>
    <n v="5.9016393442622966E-2"/>
    <n v="1"/>
    <x v="0"/>
    <m/>
    <m/>
    <m/>
    <m/>
  </r>
  <r>
    <n v="2240"/>
    <s v="PF-191203"/>
    <s v="Peter Fuller"/>
    <x v="0"/>
    <x v="3"/>
    <s v="Cuba"/>
    <s v="Santiago de Cuba"/>
    <s v="Contramaestre"/>
    <s v="LATAM"/>
    <s v="MX-2012-101616"/>
    <x v="1"/>
    <s v="High"/>
    <s v="OFF-ST-10003718"/>
    <x v="291"/>
    <x v="0"/>
    <s v="Storage"/>
    <x v="2"/>
    <n v="21.14"/>
    <n v="38.5"/>
    <n v="77"/>
    <n v="0"/>
    <n v="34.72"/>
    <x v="0"/>
    <d v="2012-10-20T00:00:00"/>
    <d v="2012-10-23T00:00:00"/>
    <n v="8"/>
    <x v="0"/>
    <n v="3"/>
    <x v="1"/>
    <n v="11.686999999999999"/>
    <x v="1"/>
    <n v="42"/>
    <n v="0.45090909090909087"/>
    <n v="1"/>
    <x v="0"/>
    <m/>
    <m/>
    <m/>
    <m/>
  </r>
  <r>
    <n v="2241"/>
    <s v="PF-191203"/>
    <s v="Peter Fuller"/>
    <x v="0"/>
    <x v="3"/>
    <s v="Cuba"/>
    <s v="Santiago de Cuba"/>
    <s v="Contramaestre"/>
    <s v="LATAM"/>
    <s v="MX-2012-101616"/>
    <x v="1"/>
    <s v="High"/>
    <s v="TEC-PH-10001424"/>
    <x v="1244"/>
    <x v="2"/>
    <s v="Phones"/>
    <x v="5"/>
    <n v="77.177142857142854"/>
    <n v="91.857142857142861"/>
    <n v="643"/>
    <n v="0"/>
    <n v="102.76"/>
    <x v="0"/>
    <d v="2012-10-20T00:00:00"/>
    <d v="2012-10-20T00:00:00"/>
    <n v="5"/>
    <x v="1"/>
    <n v="0"/>
    <x v="1"/>
    <n v="68.400999999999996"/>
    <x v="1"/>
    <n v="42"/>
    <n v="0.15981337480559876"/>
    <n v="0"/>
    <x v="2"/>
    <m/>
    <m/>
    <m/>
    <m/>
  </r>
  <r>
    <n v="2242"/>
    <s v="PF-191203"/>
    <s v="Peter Fuller"/>
    <x v="0"/>
    <x v="3"/>
    <s v="Cuba"/>
    <s v="Santiago de Cuba"/>
    <s v="Contramaestre"/>
    <s v="LATAM"/>
    <s v="MX-2012-101616"/>
    <x v="1"/>
    <s v="High"/>
    <s v="OFF-AR-10001752"/>
    <x v="509"/>
    <x v="0"/>
    <s v="Art"/>
    <x v="7"/>
    <n v="7.5400000000000009"/>
    <n v="8"/>
    <n v="40"/>
    <n v="0"/>
    <n v="2.2999999999999998"/>
    <x v="0"/>
    <d v="2012-10-20T00:00:00"/>
    <d v="2012-10-20T00:00:00"/>
    <n v="5"/>
    <x v="1"/>
    <n v="0"/>
    <x v="1"/>
    <n v="4.6580000000000004"/>
    <x v="1"/>
    <n v="42"/>
    <n v="5.7499999999999996E-2"/>
    <n v="0"/>
    <x v="2"/>
    <m/>
    <m/>
    <m/>
    <m/>
  </r>
  <r>
    <n v="2243"/>
    <s v="PF-191203"/>
    <s v="Peter Fuller"/>
    <x v="0"/>
    <x v="3"/>
    <s v="Cuba"/>
    <s v="Santiago de Cuba"/>
    <s v="Contramaestre"/>
    <s v="LATAM"/>
    <s v="MX-2012-101616"/>
    <x v="1"/>
    <s v="High"/>
    <s v="OFF-FA-10000455"/>
    <x v="565"/>
    <x v="0"/>
    <s v="Fasteners"/>
    <x v="9"/>
    <n v="5.4866666666666681"/>
    <n v="8.6666666666666679"/>
    <n v="52.000000000000007"/>
    <n v="0"/>
    <n v="19.079999999999998"/>
    <x v="0"/>
    <d v="2012-10-20T00:00:00"/>
    <d v="2012-10-20T00:00:00"/>
    <n v="5"/>
    <x v="1"/>
    <n v="0"/>
    <x v="1"/>
    <n v="6.8959999999999999"/>
    <x v="1"/>
    <n v="42"/>
    <n v="0.36692307692307685"/>
    <n v="0"/>
    <x v="2"/>
    <m/>
    <m/>
    <m/>
    <m/>
  </r>
  <r>
    <n v="2244"/>
    <s v="AB-101053"/>
    <s v="Adrian Barton"/>
    <x v="0"/>
    <x v="1"/>
    <s v="Argentina"/>
    <s v="La Rioja"/>
    <s v="La Rioja"/>
    <s v="LATAM"/>
    <s v="US-2014-124387"/>
    <x v="322"/>
    <s v="High"/>
    <s v="FUR-CH-10000953"/>
    <x v="707"/>
    <x v="1"/>
    <s v="Chairs"/>
    <x v="7"/>
    <n v="127.39759999999997"/>
    <n v="145.18933333333331"/>
    <n v="435.56799999999987"/>
    <n v="0.4"/>
    <n v="-201.42"/>
    <x v="1"/>
    <d v="2014-12-02T00:00:00"/>
    <d v="2014-12-02T00:00:00"/>
    <n v="3"/>
    <x v="1"/>
    <n v="0"/>
    <x v="5"/>
    <n v="12.131"/>
    <x v="0"/>
    <n v="48"/>
    <n v="-0.46243066524629922"/>
    <n v="0"/>
    <x v="2"/>
    <m/>
    <m/>
    <m/>
    <m/>
  </r>
  <r>
    <n v="2245"/>
    <s v="LT-167653"/>
    <s v="Larry Tron"/>
    <x v="0"/>
    <x v="0"/>
    <s v="Mexico"/>
    <s v="Veracruz"/>
    <s v="San Andres Tuxtla"/>
    <s v="LATAM"/>
    <s v="MX-2014-155649"/>
    <x v="619"/>
    <s v="High"/>
    <s v="OFF-PA-10004261"/>
    <x v="940"/>
    <x v="0"/>
    <s v="Paper"/>
    <x v="0"/>
    <n v="12.18"/>
    <n v="14"/>
    <n v="42"/>
    <n v="0"/>
    <n v="5.46"/>
    <x v="3"/>
    <d v="2014-10-21T00:00:00"/>
    <d v="2014-10-21T00:00:00"/>
    <n v="0"/>
    <x v="1"/>
    <n v="0"/>
    <x v="3"/>
    <n v="9.327"/>
    <x v="0"/>
    <n v="43"/>
    <n v="0.13"/>
    <n v="0"/>
    <x v="2"/>
    <m/>
    <m/>
    <m/>
    <m/>
  </r>
  <r>
    <n v="2246"/>
    <s v="LT-167653"/>
    <s v="Larry Tron"/>
    <x v="0"/>
    <x v="0"/>
    <s v="Mexico"/>
    <s v="Veracruz"/>
    <s v="San Andres Tuxtla"/>
    <s v="LATAM"/>
    <s v="MX-2014-155649"/>
    <x v="619"/>
    <s v="High"/>
    <s v="OFF-EN-10003529"/>
    <x v="632"/>
    <x v="0"/>
    <s v="Envelopes"/>
    <x v="2"/>
    <n v="16.98"/>
    <n v="17.5"/>
    <n v="35"/>
    <n v="0"/>
    <n v="1.04"/>
    <x v="3"/>
    <d v="2014-10-21T00:00:00"/>
    <d v="2014-10-21T00:00:00"/>
    <n v="0"/>
    <x v="1"/>
    <n v="0"/>
    <x v="3"/>
    <n v="5.4320000000000004"/>
    <x v="0"/>
    <n v="43"/>
    <n v="2.9714285714285714E-2"/>
    <n v="0"/>
    <x v="2"/>
    <m/>
    <m/>
    <m/>
    <m/>
  </r>
  <r>
    <n v="2247"/>
    <s v="LT-167653"/>
    <s v="Larry Tron"/>
    <x v="0"/>
    <x v="0"/>
    <s v="Mexico"/>
    <s v="Veracruz"/>
    <s v="San Andres Tuxtla"/>
    <s v="LATAM"/>
    <s v="MX-2014-155649"/>
    <x v="619"/>
    <s v="High"/>
    <s v="TEC-MA-10000888"/>
    <x v="788"/>
    <x v="2"/>
    <s v="Machines"/>
    <x v="2"/>
    <n v="34.840000000000003"/>
    <n v="57"/>
    <n v="114"/>
    <n v="0"/>
    <n v="44.32"/>
    <x v="3"/>
    <d v="2014-10-21T00:00:00"/>
    <d v="2014-10-21T00:00:00"/>
    <n v="0"/>
    <x v="1"/>
    <n v="0"/>
    <x v="3"/>
    <n v="20.460999999999999"/>
    <x v="0"/>
    <n v="43"/>
    <n v="0.38877192982456138"/>
    <n v="0"/>
    <x v="2"/>
    <m/>
    <m/>
    <m/>
    <m/>
  </r>
  <r>
    <n v="2248"/>
    <s v="DP-133903"/>
    <s v="Dennis Pardue"/>
    <x v="1"/>
    <x v="0"/>
    <s v="Mexico"/>
    <s v="Durango"/>
    <s v="Durango"/>
    <s v="LATAM"/>
    <s v="MX-2013-112956"/>
    <x v="92"/>
    <s v="Medium"/>
    <s v="OFF-BI-10000765"/>
    <x v="387"/>
    <x v="0"/>
    <s v="Binders"/>
    <x v="3"/>
    <n v="3.26"/>
    <n v="4"/>
    <n v="16"/>
    <n v="0"/>
    <n v="2.96"/>
    <x v="1"/>
    <d v="2013-12-23T00:00:00"/>
    <d v="2013-12-25T00:00:00"/>
    <n v="5"/>
    <x v="0"/>
    <n v="2"/>
    <x v="2"/>
    <n v="0.70699999999999996"/>
    <x v="2"/>
    <n v="51"/>
    <n v="0.185"/>
    <n v="1"/>
    <x v="3"/>
    <m/>
    <m/>
    <m/>
    <m/>
  </r>
  <r>
    <n v="2249"/>
    <s v="DP-133903"/>
    <s v="Dennis Pardue"/>
    <x v="1"/>
    <x v="0"/>
    <s v="Mexico"/>
    <s v="Durango"/>
    <s v="Durango"/>
    <s v="LATAM"/>
    <s v="MX-2013-112956"/>
    <x v="92"/>
    <s v="Medium"/>
    <s v="TEC-PH-10001651"/>
    <x v="1245"/>
    <x v="2"/>
    <s v="Phones"/>
    <x v="4"/>
    <n v="63.92"/>
    <n v="82"/>
    <n v="82"/>
    <n v="0"/>
    <n v="18.079999999999998"/>
    <x v="1"/>
    <d v="2013-12-23T00:00:00"/>
    <d v="2013-12-23T00:00:00"/>
    <n v="3"/>
    <x v="1"/>
    <n v="0"/>
    <x v="2"/>
    <n v="9.8170000000000002"/>
    <x v="2"/>
    <n v="51"/>
    <n v="0.22048780487804875"/>
    <n v="0"/>
    <x v="2"/>
    <m/>
    <m/>
    <m/>
    <m/>
  </r>
  <r>
    <n v="2250"/>
    <s v="DP-133903"/>
    <s v="Dennis Pardue"/>
    <x v="1"/>
    <x v="0"/>
    <s v="Mexico"/>
    <s v="Durango"/>
    <s v="Durango"/>
    <s v="LATAM"/>
    <s v="MX-2013-112956"/>
    <x v="92"/>
    <s v="Medium"/>
    <s v="OFF-AR-10003829"/>
    <x v="487"/>
    <x v="0"/>
    <s v="Art"/>
    <x v="7"/>
    <n v="10.84"/>
    <n v="14.8"/>
    <n v="74"/>
    <n v="0"/>
    <n v="19.8"/>
    <x v="1"/>
    <d v="2013-12-23T00:00:00"/>
    <d v="2013-12-26T00:00:00"/>
    <n v="6"/>
    <x v="0"/>
    <n v="3"/>
    <x v="2"/>
    <n v="5.6050000000000004"/>
    <x v="2"/>
    <n v="51"/>
    <n v="0.26756756756756755"/>
    <n v="1"/>
    <x v="0"/>
    <m/>
    <m/>
    <m/>
    <m/>
  </r>
  <r>
    <n v="2251"/>
    <s v="MS-179803"/>
    <s v="Michael Stewart"/>
    <x v="2"/>
    <x v="1"/>
    <s v="Argentina"/>
    <s v="Buenos Aires"/>
    <s v="Buenos Aires"/>
    <s v="LATAM"/>
    <s v="US-2013-149804"/>
    <x v="449"/>
    <s v="Medium"/>
    <s v="OFF-SU-10003739"/>
    <x v="681"/>
    <x v="0"/>
    <s v="Supplies"/>
    <x v="3"/>
    <n v="16.302"/>
    <n v="19.37"/>
    <n v="46.488"/>
    <n v="0.4"/>
    <n v="-18.72"/>
    <x v="1"/>
    <d v="2013-04-22T00:00:00"/>
    <d v="2013-04-22T00:00:00"/>
    <n v="3"/>
    <x v="1"/>
    <n v="0"/>
    <x v="2"/>
    <n v="6.0129999999999999"/>
    <x v="2"/>
    <n v="16"/>
    <n v="-0.40268456375838924"/>
    <n v="0"/>
    <x v="2"/>
    <m/>
    <m/>
    <m/>
    <m/>
  </r>
  <r>
    <n v="2252"/>
    <s v="MS-179803"/>
    <s v="Michael Stewart"/>
    <x v="2"/>
    <x v="1"/>
    <s v="Argentina"/>
    <s v="Buenos Aires"/>
    <s v="Buenos Aires"/>
    <s v="LATAM"/>
    <s v="US-2013-149804"/>
    <x v="449"/>
    <s v="Medium"/>
    <s v="FUR-CH-10004669"/>
    <x v="1029"/>
    <x v="1"/>
    <s v="Chairs"/>
    <x v="7"/>
    <n v="187.48399999999995"/>
    <n v="307.37333333333328"/>
    <n v="922.11999999999978"/>
    <n v="0.4"/>
    <n v="-15.3"/>
    <x v="1"/>
    <d v="2013-04-22T00:00:00"/>
    <d v="2013-04-22T00:00:00"/>
    <n v="3"/>
    <x v="1"/>
    <n v="0"/>
    <x v="2"/>
    <n v="73.363"/>
    <x v="2"/>
    <n v="16"/>
    <n v="-1.6592200581269253E-2"/>
    <n v="0"/>
    <x v="2"/>
    <m/>
    <m/>
    <m/>
    <m/>
  </r>
  <r>
    <n v="2253"/>
    <s v="MS-179803"/>
    <s v="Michael Stewart"/>
    <x v="2"/>
    <x v="1"/>
    <s v="Argentina"/>
    <s v="Buenos Aires"/>
    <s v="Buenos Aires"/>
    <s v="LATAM"/>
    <s v="US-2013-149804"/>
    <x v="449"/>
    <s v="Medium"/>
    <s v="OFF-LA-10004034"/>
    <x v="1246"/>
    <x v="0"/>
    <s v="Labels"/>
    <x v="2"/>
    <n v="6.920799999999999"/>
    <n v="9.2479999999999993"/>
    <n v="11.097599999999998"/>
    <n v="0.4"/>
    <n v="-2.7440000000000002"/>
    <x v="1"/>
    <d v="2013-04-22T00:00:00"/>
    <d v="2013-04-24T00:00:00"/>
    <n v="5"/>
    <x v="0"/>
    <n v="2"/>
    <x v="2"/>
    <n v="1.071"/>
    <x v="2"/>
    <n v="16"/>
    <n v="-0.24726066897347179"/>
    <n v="1"/>
    <x v="3"/>
    <m/>
    <m/>
    <m/>
    <m/>
  </r>
  <r>
    <n v="2254"/>
    <s v="MS-179803"/>
    <s v="Michael Stewart"/>
    <x v="2"/>
    <x v="1"/>
    <s v="Argentina"/>
    <s v="Buenos Aires"/>
    <s v="Buenos Aires"/>
    <s v="LATAM"/>
    <s v="US-2013-149804"/>
    <x v="449"/>
    <s v="Medium"/>
    <s v="OFF-ST-10004660"/>
    <x v="254"/>
    <x v="0"/>
    <s v="Storage"/>
    <x v="2"/>
    <n v="13.9024"/>
    <n v="16.143999999999998"/>
    <n v="19.372799999999998"/>
    <n v="0.4"/>
    <n v="-8.4320000000000004"/>
    <x v="1"/>
    <d v="2013-04-22T00:00:00"/>
    <d v="2013-04-22T00:00:00"/>
    <n v="3"/>
    <x v="1"/>
    <n v="0"/>
    <x v="2"/>
    <n v="1.2010000000000001"/>
    <x v="2"/>
    <n v="16"/>
    <n v="-0.43524942186983817"/>
    <n v="0"/>
    <x v="2"/>
    <m/>
    <m/>
    <m/>
    <m/>
  </r>
  <r>
    <n v="2255"/>
    <s v="MS-179803"/>
    <s v="Michael Stewart"/>
    <x v="2"/>
    <x v="1"/>
    <s v="Argentina"/>
    <s v="Buenos Aires"/>
    <s v="Buenos Aires"/>
    <s v="LATAM"/>
    <s v="US-2013-149804"/>
    <x v="449"/>
    <s v="Medium"/>
    <s v="OFF-EN-10000383"/>
    <x v="1050"/>
    <x v="0"/>
    <s v="Envelopes"/>
    <x v="3"/>
    <n v="5.4456000000000007"/>
    <n v="9.7360000000000007"/>
    <n v="23.366400000000002"/>
    <n v="0.4"/>
    <n v="1.5840000000000001"/>
    <x v="1"/>
    <d v="2013-04-22T00:00:00"/>
    <d v="2013-04-25T00:00:00"/>
    <n v="6"/>
    <x v="0"/>
    <n v="3"/>
    <x v="2"/>
    <n v="1.5780000000000001"/>
    <x v="2"/>
    <n v="16"/>
    <n v="6.7789646672144613E-2"/>
    <n v="1"/>
    <x v="0"/>
    <m/>
    <m/>
    <m/>
    <m/>
  </r>
  <r>
    <n v="2256"/>
    <s v="MS-179803"/>
    <s v="Michael Stewart"/>
    <x v="2"/>
    <x v="1"/>
    <s v="Argentina"/>
    <s v="Buenos Aires"/>
    <s v="Buenos Aires"/>
    <s v="LATAM"/>
    <s v="US-2013-149804"/>
    <x v="449"/>
    <s v="Medium"/>
    <s v="FUR-CH-10004899"/>
    <x v="1247"/>
    <x v="1"/>
    <s v="Chairs"/>
    <x v="5"/>
    <n v="53.739999999999995"/>
    <n v="91.066666666666663"/>
    <n v="382.48"/>
    <n v="0.4"/>
    <n v="6.3"/>
    <x v="1"/>
    <d v="2013-04-22T00:00:00"/>
    <d v="2013-04-22T00:00:00"/>
    <n v="3"/>
    <x v="1"/>
    <n v="0"/>
    <x v="2"/>
    <n v="42.826000000000001"/>
    <x v="2"/>
    <n v="16"/>
    <n v="1.6471449487554905E-2"/>
    <n v="0"/>
    <x v="2"/>
    <m/>
    <m/>
    <m/>
    <m/>
  </r>
  <r>
    <n v="2257"/>
    <s v="MS-179803"/>
    <s v="Michael Stewart"/>
    <x v="2"/>
    <x v="1"/>
    <s v="Argentina"/>
    <s v="Buenos Aires"/>
    <s v="Buenos Aires"/>
    <s v="LATAM"/>
    <s v="US-2013-149804"/>
    <x v="449"/>
    <s v="Medium"/>
    <s v="OFF-PA-10002563"/>
    <x v="1248"/>
    <x v="0"/>
    <s v="Paper"/>
    <x v="3"/>
    <n v="11.956399999999999"/>
    <n v="13.134"/>
    <n v="31.521599999999999"/>
    <n v="0.4"/>
    <n v="-16.303999999999998"/>
    <x v="1"/>
    <d v="2013-04-22T00:00:00"/>
    <d v="2013-04-22T00:00:00"/>
    <n v="3"/>
    <x v="1"/>
    <n v="0"/>
    <x v="2"/>
    <n v="1.1970000000000001"/>
    <x v="2"/>
    <n v="16"/>
    <n v="-0.51723262778539159"/>
    <n v="0"/>
    <x v="2"/>
    <m/>
    <m/>
    <m/>
    <m/>
  </r>
  <r>
    <n v="2258"/>
    <s v="BD-117703"/>
    <s v="Bryan Davis"/>
    <x v="0"/>
    <x v="0"/>
    <s v="Mexico"/>
    <s v="Durango"/>
    <s v="Gomez Palacio"/>
    <s v="LATAM"/>
    <s v="MX-2012-146031"/>
    <x v="678"/>
    <s v="Medium"/>
    <s v="OFF-EN-10003529"/>
    <x v="632"/>
    <x v="0"/>
    <s v="Envelopes"/>
    <x v="5"/>
    <n v="16.908571428571431"/>
    <n v="17.428571428571431"/>
    <n v="122.00000000000001"/>
    <n v="0"/>
    <n v="3.64"/>
    <x v="1"/>
    <d v="2012-07-30T00:00:00"/>
    <d v="2012-07-30T00:00:00"/>
    <n v="3"/>
    <x v="1"/>
    <n v="0"/>
    <x v="2"/>
    <n v="4.29"/>
    <x v="1"/>
    <n v="30"/>
    <n v="2.9836065573770488E-2"/>
    <n v="0"/>
    <x v="2"/>
    <m/>
    <m/>
    <m/>
    <m/>
  </r>
  <r>
    <n v="2259"/>
    <s v="BD-117703"/>
    <s v="Bryan Davis"/>
    <x v="0"/>
    <x v="0"/>
    <s v="Mexico"/>
    <s v="Durango"/>
    <s v="Gomez Palacio"/>
    <s v="LATAM"/>
    <s v="MX-2012-146031"/>
    <x v="678"/>
    <s v="Medium"/>
    <s v="TEC-CO-10000296"/>
    <x v="614"/>
    <x v="2"/>
    <s v="Copiers"/>
    <x v="9"/>
    <n v="78.778389279999999"/>
    <n v="127.15806541082165"/>
    <n v="761.42249568"/>
    <n v="2E-3"/>
    <n v="288.75216"/>
    <x v="1"/>
    <d v="2012-07-30T00:00:00"/>
    <d v="2012-07-30T00:00:00"/>
    <n v="3"/>
    <x v="1"/>
    <n v="0"/>
    <x v="2"/>
    <n v="36.488999999999997"/>
    <x v="1"/>
    <n v="30"/>
    <n v="0.37922725114934447"/>
    <n v="0"/>
    <x v="2"/>
    <m/>
    <m/>
    <m/>
    <m/>
  </r>
  <r>
    <n v="2260"/>
    <s v="BD-117703"/>
    <s v="Bryan Davis"/>
    <x v="0"/>
    <x v="0"/>
    <s v="Mexico"/>
    <s v="Durango"/>
    <s v="Gomez Palacio"/>
    <s v="LATAM"/>
    <s v="MX-2012-146031"/>
    <x v="678"/>
    <s v="Medium"/>
    <s v="FUR-BO-10001042"/>
    <x v="1241"/>
    <x v="1"/>
    <s v="Bookcases"/>
    <x v="0"/>
    <n v="81.712000000000003"/>
    <n v="96.19"/>
    <n v="230.85599999999999"/>
    <n v="0.2"/>
    <n v="-14.28"/>
    <x v="1"/>
    <d v="2012-07-30T00:00:00"/>
    <d v="2012-08-01T00:00:00"/>
    <n v="5"/>
    <x v="0"/>
    <n v="2"/>
    <x v="2"/>
    <n v="23.966000000000001"/>
    <x v="1"/>
    <n v="30"/>
    <n v="-6.185674186505874E-2"/>
    <n v="1"/>
    <x v="3"/>
    <m/>
    <m/>
    <m/>
    <m/>
  </r>
  <r>
    <n v="2261"/>
    <s v="BD-117703"/>
    <s v="Bryan Davis"/>
    <x v="0"/>
    <x v="0"/>
    <s v="Mexico"/>
    <s v="Durango"/>
    <s v="Gomez Palacio"/>
    <s v="LATAM"/>
    <s v="MX-2012-146031"/>
    <x v="678"/>
    <s v="Medium"/>
    <s v="OFF-SU-10003719"/>
    <x v="784"/>
    <x v="0"/>
    <s v="Supplies"/>
    <x v="3"/>
    <n v="8.35"/>
    <n v="15.25"/>
    <n v="61"/>
    <n v="0"/>
    <n v="27.6"/>
    <x v="1"/>
    <d v="2012-07-30T00:00:00"/>
    <d v="2012-07-30T00:00:00"/>
    <n v="3"/>
    <x v="1"/>
    <n v="0"/>
    <x v="2"/>
    <n v="4.7039999999999997"/>
    <x v="1"/>
    <n v="30"/>
    <n v="0.45245901639344266"/>
    <n v="0"/>
    <x v="2"/>
    <m/>
    <m/>
    <m/>
    <m/>
  </r>
  <r>
    <n v="2262"/>
    <s v="BD-117703"/>
    <s v="Bryan Davis"/>
    <x v="0"/>
    <x v="0"/>
    <s v="Mexico"/>
    <s v="Durango"/>
    <s v="Gomez Palacio"/>
    <s v="LATAM"/>
    <s v="MX-2012-146031"/>
    <x v="678"/>
    <s v="Medium"/>
    <s v="TEC-AC-10003681"/>
    <x v="104"/>
    <x v="2"/>
    <s v="Accessories"/>
    <x v="4"/>
    <n v="17.259999999999998"/>
    <n v="24"/>
    <n v="24"/>
    <n v="0"/>
    <n v="6.74"/>
    <x v="1"/>
    <d v="2012-07-30T00:00:00"/>
    <d v="2012-07-30T00:00:00"/>
    <n v="3"/>
    <x v="1"/>
    <n v="0"/>
    <x v="2"/>
    <n v="1.7490000000000001"/>
    <x v="1"/>
    <n v="30"/>
    <n v="0.28083333333333332"/>
    <n v="0"/>
    <x v="2"/>
    <m/>
    <m/>
    <m/>
    <m/>
  </r>
  <r>
    <n v="2263"/>
    <s v="TZ-214453"/>
    <s v="Tom Zandusky"/>
    <x v="2"/>
    <x v="0"/>
    <s v="Mexico"/>
    <s v="Puebla"/>
    <s v="Puebla"/>
    <s v="LATAM"/>
    <s v="MX-2011-136546"/>
    <x v="153"/>
    <s v="Medium"/>
    <s v="FUR-CH-10004467"/>
    <x v="241"/>
    <x v="1"/>
    <s v="Chairs"/>
    <x v="3"/>
    <n v="33.572000000000003"/>
    <n v="48.14"/>
    <n v="154.048"/>
    <n v="0.2"/>
    <n v="19.760000000000002"/>
    <x v="0"/>
    <d v="2011-09-19T00:00:00"/>
    <d v="2011-09-22T00:00:00"/>
    <n v="8"/>
    <x v="0"/>
    <n v="3"/>
    <x v="4"/>
    <n v="11.146000000000001"/>
    <x v="3"/>
    <n v="38"/>
    <n v="0.12827170751973413"/>
    <n v="1"/>
    <x v="0"/>
    <m/>
    <m/>
    <m/>
    <m/>
  </r>
  <r>
    <n v="2264"/>
    <s v="TZ-214453"/>
    <s v="Tom Zandusky"/>
    <x v="2"/>
    <x v="0"/>
    <s v="Mexico"/>
    <s v="Puebla"/>
    <s v="Puebla"/>
    <s v="LATAM"/>
    <s v="MX-2011-136546"/>
    <x v="153"/>
    <s v="Medium"/>
    <s v="TEC-PH-10003970"/>
    <x v="780"/>
    <x v="2"/>
    <s v="Phones"/>
    <x v="7"/>
    <n v="38.28"/>
    <n v="59.8"/>
    <n v="299"/>
    <n v="0"/>
    <n v="107.6"/>
    <x v="0"/>
    <d v="2011-09-19T00:00:00"/>
    <d v="2011-09-22T00:00:00"/>
    <n v="8"/>
    <x v="0"/>
    <n v="3"/>
    <x v="4"/>
    <n v="0.72799999999999998"/>
    <x v="3"/>
    <n v="38"/>
    <n v="0.35986622073578595"/>
    <n v="1"/>
    <x v="0"/>
    <m/>
    <m/>
    <m/>
    <m/>
  </r>
  <r>
    <n v="2265"/>
    <s v="TZ-214453"/>
    <s v="Tom Zandusky"/>
    <x v="2"/>
    <x v="0"/>
    <s v="Mexico"/>
    <s v="Puebla"/>
    <s v="Puebla"/>
    <s v="LATAM"/>
    <s v="MX-2011-136546"/>
    <x v="153"/>
    <s v="Medium"/>
    <s v="TEC-CO-10001001"/>
    <x v="601"/>
    <x v="2"/>
    <s v="Copiers"/>
    <x v="0"/>
    <n v="177.72965221333337"/>
    <n v="199.68959139612562"/>
    <n v="597.87063664000016"/>
    <n v="2E-3"/>
    <n v="64.68168"/>
    <x v="0"/>
    <d v="2011-09-19T00:00:00"/>
    <d v="2011-09-19T00:00:00"/>
    <n v="5"/>
    <x v="1"/>
    <n v="0"/>
    <x v="4"/>
    <n v="58.984999999999999"/>
    <x v="3"/>
    <n v="38"/>
    <n v="0.10818674816262504"/>
    <n v="0"/>
    <x v="2"/>
    <m/>
    <m/>
    <m/>
    <m/>
  </r>
  <r>
    <n v="2266"/>
    <s v="BV-112453"/>
    <s v="Benjamin Venier"/>
    <x v="2"/>
    <x v="0"/>
    <s v="Mexico"/>
    <s v="Coahuila"/>
    <s v="Acuna"/>
    <s v="LATAM"/>
    <s v="US-2012-136000"/>
    <x v="679"/>
    <s v="Medium"/>
    <s v="FUR-FU-10003283"/>
    <x v="500"/>
    <x v="1"/>
    <s v="Furnishings"/>
    <x v="4"/>
    <n v="11.181599999999996"/>
    <n v="17.229333333333329"/>
    <n v="10.337599999999997"/>
    <n v="0.4"/>
    <n v="-0.84399999999999997"/>
    <x v="2"/>
    <d v="2012-05-16T00:00:00"/>
    <d v="2012-05-16T00:00:00"/>
    <n v="2"/>
    <x v="1"/>
    <n v="0"/>
    <x v="1"/>
    <n v="0.55700000000000005"/>
    <x v="1"/>
    <n v="20"/>
    <n v="-8.1643708404271806E-2"/>
    <n v="0"/>
    <x v="2"/>
    <m/>
    <m/>
    <m/>
    <m/>
  </r>
  <r>
    <n v="2267"/>
    <s v="BV-112453"/>
    <s v="Benjamin Venier"/>
    <x v="2"/>
    <x v="0"/>
    <s v="Mexico"/>
    <s v="Coahuila"/>
    <s v="Acuna"/>
    <s v="LATAM"/>
    <s v="US-2012-136000"/>
    <x v="679"/>
    <s v="Medium"/>
    <s v="OFF-LA-10002827"/>
    <x v="743"/>
    <x v="0"/>
    <s v="Labels"/>
    <x v="3"/>
    <n v="1.46"/>
    <n v="3"/>
    <n v="12"/>
    <n v="0"/>
    <n v="6.16"/>
    <x v="2"/>
    <d v="2012-05-16T00:00:00"/>
    <d v="2012-05-18T00:00:00"/>
    <n v="4"/>
    <x v="0"/>
    <n v="2"/>
    <x v="1"/>
    <n v="2.7450000000000001"/>
    <x v="1"/>
    <n v="20"/>
    <n v="0.51333333333333331"/>
    <n v="1"/>
    <x v="3"/>
    <m/>
    <m/>
    <m/>
    <m/>
  </r>
  <r>
    <n v="2268"/>
    <s v="TM-214903"/>
    <s v="Tony Molinari"/>
    <x v="0"/>
    <x v="2"/>
    <s v="Guatemala"/>
    <s v="Guatemala"/>
    <s v="Mixco"/>
    <s v="LATAM"/>
    <s v="MX-2012-161172"/>
    <x v="680"/>
    <s v="High"/>
    <s v="OFF-AR-10002882"/>
    <x v="890"/>
    <x v="0"/>
    <s v="Art"/>
    <x v="7"/>
    <n v="33.22"/>
    <n v="34.6"/>
    <n v="173"/>
    <n v="0"/>
    <n v="6.9"/>
    <x v="0"/>
    <d v="2012-02-01T00:00:00"/>
    <d v="2012-02-01T00:00:00"/>
    <n v="5"/>
    <x v="1"/>
    <n v="0"/>
    <x v="2"/>
    <n v="17.774999999999999"/>
    <x v="1"/>
    <n v="4"/>
    <n v="3.9884393063583816E-2"/>
    <n v="0"/>
    <x v="2"/>
    <m/>
    <m/>
    <m/>
    <m/>
  </r>
  <r>
    <n v="2269"/>
    <s v="TH-211003"/>
    <s v="Thea Hendricks"/>
    <x v="0"/>
    <x v="1"/>
    <s v="Brazil"/>
    <s v="Sao Paulo"/>
    <s v="Limeira"/>
    <s v="LATAM"/>
    <s v="MX-2013-101490"/>
    <x v="248"/>
    <s v="Medium"/>
    <s v="OFF-EN-10003559"/>
    <x v="877"/>
    <x v="0"/>
    <s v="Envelopes"/>
    <x v="7"/>
    <n v="4.4799999999999995"/>
    <n v="8"/>
    <n v="40"/>
    <n v="0"/>
    <n v="17.600000000000001"/>
    <x v="0"/>
    <d v="2013-11-30T00:00:00"/>
    <d v="2013-11-30T00:00:00"/>
    <n v="5"/>
    <x v="1"/>
    <n v="0"/>
    <x v="1"/>
    <n v="3.4129999999999998"/>
    <x v="2"/>
    <n v="48"/>
    <n v="0.44000000000000006"/>
    <n v="0"/>
    <x v="2"/>
    <m/>
    <m/>
    <m/>
    <m/>
  </r>
  <r>
    <n v="2270"/>
    <s v="TH-211003"/>
    <s v="Thea Hendricks"/>
    <x v="0"/>
    <x v="1"/>
    <s v="Brazil"/>
    <s v="Sao Paulo"/>
    <s v="Limeira"/>
    <s v="LATAM"/>
    <s v="MX-2013-101490"/>
    <x v="248"/>
    <s v="Medium"/>
    <s v="FUR-CH-10002093"/>
    <x v="1249"/>
    <x v="1"/>
    <s v="Chairs"/>
    <x v="2"/>
    <n v="63.62"/>
    <n v="99.5"/>
    <n v="199"/>
    <n v="0"/>
    <n v="71.760000000000005"/>
    <x v="0"/>
    <d v="2013-11-30T00:00:00"/>
    <d v="2013-11-30T00:00:00"/>
    <n v="5"/>
    <x v="1"/>
    <n v="0"/>
    <x v="1"/>
    <n v="11.115"/>
    <x v="2"/>
    <n v="48"/>
    <n v="0.3606030150753769"/>
    <n v="0"/>
    <x v="2"/>
    <m/>
    <m/>
    <m/>
    <m/>
  </r>
  <r>
    <n v="2271"/>
    <s v="TP-211303"/>
    <s v="Theone Pippenger"/>
    <x v="0"/>
    <x v="1"/>
    <s v="Chile"/>
    <s v="Santiago"/>
    <s v="Puente Alto"/>
    <s v="LATAM"/>
    <s v="MX-2013-103723"/>
    <x v="258"/>
    <s v="Medium"/>
    <s v="OFF-BI-10000124"/>
    <x v="295"/>
    <x v="0"/>
    <s v="Binders"/>
    <x v="0"/>
    <n v="4.8466666666666676"/>
    <n v="8.6666666666666679"/>
    <n v="26.000000000000004"/>
    <n v="0"/>
    <n v="11.46"/>
    <x v="3"/>
    <d v="2013-07-17T00:00:00"/>
    <d v="2013-07-17T00:00:00"/>
    <n v="0"/>
    <x v="1"/>
    <n v="0"/>
    <x v="4"/>
    <n v="4.3970000000000002"/>
    <x v="2"/>
    <n v="29"/>
    <n v="0.44076923076923075"/>
    <n v="0"/>
    <x v="2"/>
    <m/>
    <m/>
    <m/>
    <m/>
  </r>
  <r>
    <n v="2272"/>
    <s v="CC-124303"/>
    <s v="Chuck Clark"/>
    <x v="1"/>
    <x v="2"/>
    <s v="Guatemala"/>
    <s v="Huehuetenango"/>
    <s v="Huehuetenango"/>
    <s v="LATAM"/>
    <s v="MX-2014-147270"/>
    <x v="65"/>
    <s v="Medium"/>
    <s v="TEC-PH-10001712"/>
    <x v="54"/>
    <x v="2"/>
    <s v="Phones"/>
    <x v="2"/>
    <n v="258.64"/>
    <n v="424"/>
    <n v="848"/>
    <n v="0"/>
    <n v="330.72"/>
    <x v="2"/>
    <d v="2014-12-27T00:00:00"/>
    <d v="2014-12-27T00:00:00"/>
    <n v="2"/>
    <x v="1"/>
    <n v="0"/>
    <x v="0"/>
    <n v="85.072999999999993"/>
    <x v="0"/>
    <n v="52"/>
    <n v="0.39"/>
    <n v="0"/>
    <x v="2"/>
    <m/>
    <m/>
    <m/>
    <m/>
  </r>
  <r>
    <n v="2273"/>
    <s v="GM-146953"/>
    <s v="Greg Maxwell"/>
    <x v="2"/>
    <x v="1"/>
    <s v="Venezuela"/>
    <s v="Monagas"/>
    <s v="Maturin"/>
    <s v="LATAM"/>
    <s v="US-2012-147872"/>
    <x v="681"/>
    <s v="High"/>
    <s v="OFF-ST-10000442"/>
    <x v="1250"/>
    <x v="0"/>
    <s v="Storage"/>
    <x v="2"/>
    <n v="13.541600000000001"/>
    <n v="17.16266666666667"/>
    <n v="20.595200000000002"/>
    <n v="0.4"/>
    <n v="-6.4880000000000004"/>
    <x v="0"/>
    <d v="2012-07-02T00:00:00"/>
    <d v="2012-07-02T00:00:00"/>
    <n v="5"/>
    <x v="1"/>
    <n v="0"/>
    <x v="4"/>
    <n v="2.5920000000000001"/>
    <x v="1"/>
    <n v="26"/>
    <n v="-0.31502486016159104"/>
    <n v="0"/>
    <x v="2"/>
    <m/>
    <m/>
    <m/>
    <m/>
  </r>
  <r>
    <n v="2274"/>
    <s v="GH-144253"/>
    <s v="Gary Hwang"/>
    <x v="0"/>
    <x v="3"/>
    <s v="Dominican Republic"/>
    <s v="Duarte"/>
    <s v="San Francisco de Macoris"/>
    <s v="LATAM"/>
    <s v="US-2013-116071"/>
    <x v="335"/>
    <s v="High"/>
    <s v="OFF-FA-10000522"/>
    <x v="565"/>
    <x v="0"/>
    <s v="Fasteners"/>
    <x v="0"/>
    <n v="6.7818666666666658"/>
    <n v="8.3573333333333313"/>
    <n v="20.057599999999997"/>
    <n v="0.2"/>
    <n v="-0.28799999999999998"/>
    <x v="1"/>
    <d v="2013-10-12T00:00:00"/>
    <d v="2013-10-12T00:00:00"/>
    <n v="3"/>
    <x v="1"/>
    <n v="0"/>
    <x v="4"/>
    <n v="0.85599999999999998"/>
    <x v="2"/>
    <n v="41"/>
    <n v="-1.4358647096362477E-2"/>
    <n v="0"/>
    <x v="2"/>
    <m/>
    <m/>
    <m/>
    <m/>
  </r>
  <r>
    <n v="2275"/>
    <s v="GH-144253"/>
    <s v="Gary Hwang"/>
    <x v="0"/>
    <x v="3"/>
    <s v="Dominican Republic"/>
    <s v="Duarte"/>
    <s v="San Francisco de Macoris"/>
    <s v="LATAM"/>
    <s v="US-2013-116071"/>
    <x v="335"/>
    <s v="High"/>
    <s v="OFF-LA-10000116"/>
    <x v="1251"/>
    <x v="0"/>
    <s v="Labels"/>
    <x v="7"/>
    <n v="2.1168000000000005"/>
    <n v="4.1909999999999998"/>
    <n v="16.763999999999999"/>
    <n v="0.2"/>
    <n v="6.18"/>
    <x v="1"/>
    <d v="2013-10-12T00:00:00"/>
    <d v="2013-10-12T00:00:00"/>
    <n v="3"/>
    <x v="1"/>
    <n v="0"/>
    <x v="4"/>
    <n v="3.1139999999999999"/>
    <x v="2"/>
    <n v="41"/>
    <n v="0.36864710093056552"/>
    <n v="0"/>
    <x v="2"/>
    <m/>
    <m/>
    <m/>
    <m/>
  </r>
  <r>
    <n v="2276"/>
    <s v="BP-111853"/>
    <s v="Ben Peterman"/>
    <x v="2"/>
    <x v="1"/>
    <s v="Brazil"/>
    <s v="Sao Paulo"/>
    <s v="Guarulhos"/>
    <s v="LATAM"/>
    <s v="MX-2011-152562"/>
    <x v="597"/>
    <s v="High"/>
    <s v="FUR-FU-10004787"/>
    <x v="1242"/>
    <x v="1"/>
    <s v="Furnishings"/>
    <x v="0"/>
    <n v="69.12"/>
    <n v="72"/>
    <n v="216"/>
    <n v="0"/>
    <n v="8.64"/>
    <x v="1"/>
    <d v="2011-09-26T00:00:00"/>
    <d v="2011-09-28T00:00:00"/>
    <n v="5"/>
    <x v="0"/>
    <n v="2"/>
    <x v="2"/>
    <n v="20.741"/>
    <x v="3"/>
    <n v="39"/>
    <n v="0.04"/>
    <n v="1"/>
    <x v="3"/>
    <m/>
    <m/>
    <m/>
    <m/>
  </r>
  <r>
    <n v="2277"/>
    <s v="BP-111853"/>
    <s v="Ben Peterman"/>
    <x v="2"/>
    <x v="1"/>
    <s v="Brazil"/>
    <s v="Sao Paulo"/>
    <s v="Guarulhos"/>
    <s v="LATAM"/>
    <s v="MX-2011-152562"/>
    <x v="597"/>
    <s v="High"/>
    <s v="OFF-AP-10002764"/>
    <x v="882"/>
    <x v="0"/>
    <s v="Appliances"/>
    <x v="2"/>
    <n v="139.78"/>
    <n v="205.5"/>
    <n v="411"/>
    <n v="0"/>
    <n v="131.44"/>
    <x v="1"/>
    <d v="2011-09-26T00:00:00"/>
    <d v="2011-09-28T00:00:00"/>
    <n v="5"/>
    <x v="0"/>
    <n v="2"/>
    <x v="2"/>
    <n v="63.31"/>
    <x v="3"/>
    <n v="39"/>
    <n v="0.3198053527980535"/>
    <n v="1"/>
    <x v="3"/>
    <m/>
    <m/>
    <m/>
    <m/>
  </r>
  <r>
    <n v="2278"/>
    <s v="BP-111853"/>
    <s v="Ben Peterman"/>
    <x v="2"/>
    <x v="1"/>
    <s v="Brazil"/>
    <s v="Sao Paulo"/>
    <s v="Guarulhos"/>
    <s v="LATAM"/>
    <s v="MX-2011-152562"/>
    <x v="597"/>
    <s v="High"/>
    <s v="FUR-BO-10001585"/>
    <x v="837"/>
    <x v="1"/>
    <s v="Bookcases"/>
    <x v="7"/>
    <n v="81.820000000000007"/>
    <n v="113.60000000000001"/>
    <n v="568"/>
    <n v="0"/>
    <n v="158.9"/>
    <x v="1"/>
    <d v="2011-09-26T00:00:00"/>
    <d v="2011-09-29T00:00:00"/>
    <n v="6"/>
    <x v="0"/>
    <n v="3"/>
    <x v="2"/>
    <n v="66.39"/>
    <x v="3"/>
    <n v="39"/>
    <n v="0.27975352112676055"/>
    <n v="1"/>
    <x v="0"/>
    <m/>
    <m/>
    <m/>
    <m/>
  </r>
  <r>
    <n v="2279"/>
    <s v="CL-118903"/>
    <s v="Carl Ludwig"/>
    <x v="0"/>
    <x v="0"/>
    <s v="Mexico"/>
    <s v="Coahuila"/>
    <s v="Acuna"/>
    <s v="LATAM"/>
    <s v="US-2011-163860"/>
    <x v="522"/>
    <s v="Medium"/>
    <s v="FUR-CH-10001810"/>
    <x v="946"/>
    <x v="1"/>
    <s v="Chairs"/>
    <x v="6"/>
    <n v="47.660444444444444"/>
    <n v="49.975555555555552"/>
    <n v="359.82400000000001"/>
    <n v="0.2"/>
    <n v="-69.12"/>
    <x v="1"/>
    <d v="2011-12-09T00:00:00"/>
    <d v="2011-12-10T00:00:00"/>
    <n v="4"/>
    <x v="0"/>
    <n v="1"/>
    <x v="3"/>
    <n v="36.308"/>
    <x v="3"/>
    <n v="50"/>
    <n v="-0.1920939125794833"/>
    <n v="1"/>
    <x v="1"/>
    <m/>
    <m/>
    <m/>
    <m/>
  </r>
  <r>
    <n v="2280"/>
    <s v="LH-170203"/>
    <s v="Lisa Hazard"/>
    <x v="0"/>
    <x v="1"/>
    <s v="Uruguay"/>
    <s v="Canelones"/>
    <s v="Las Piedras"/>
    <s v="LATAM"/>
    <s v="MX-2012-155285"/>
    <x v="682"/>
    <s v="Medium"/>
    <s v="OFF-EN-10000940"/>
    <x v="908"/>
    <x v="0"/>
    <s v="Envelopes"/>
    <x v="9"/>
    <n v="28.473333333333329"/>
    <n v="29.333333333333329"/>
    <n v="175.99999999999997"/>
    <n v="0"/>
    <n v="5.16"/>
    <x v="3"/>
    <d v="2012-04-30T00:00:00"/>
    <d v="2012-04-30T00:00:00"/>
    <n v="0"/>
    <x v="1"/>
    <n v="0"/>
    <x v="1"/>
    <n v="21.896000000000001"/>
    <x v="1"/>
    <n v="18"/>
    <n v="2.9318181818181823E-2"/>
    <n v="0"/>
    <x v="2"/>
    <m/>
    <m/>
    <m/>
    <m/>
  </r>
  <r>
    <n v="2281"/>
    <s v="LH-170203"/>
    <s v="Lisa Hazard"/>
    <x v="0"/>
    <x v="1"/>
    <s v="Uruguay"/>
    <s v="Canelones"/>
    <s v="Las Piedras"/>
    <s v="LATAM"/>
    <s v="MX-2012-155285"/>
    <x v="682"/>
    <s v="Medium"/>
    <s v="FUR-CH-10002093"/>
    <x v="1249"/>
    <x v="1"/>
    <s v="Chairs"/>
    <x v="3"/>
    <n v="63.87"/>
    <n v="99.75"/>
    <n v="399"/>
    <n v="0"/>
    <n v="143.52000000000001"/>
    <x v="3"/>
    <d v="2012-04-30T00:00:00"/>
    <d v="2012-04-30T00:00:00"/>
    <n v="0"/>
    <x v="1"/>
    <n v="0"/>
    <x v="1"/>
    <n v="26.771000000000001"/>
    <x v="1"/>
    <n v="18"/>
    <n v="0.3596992481203008"/>
    <n v="0"/>
    <x v="2"/>
    <m/>
    <m/>
    <m/>
    <m/>
  </r>
  <r>
    <n v="2282"/>
    <s v="RD-195853"/>
    <s v="Rob Dowd"/>
    <x v="0"/>
    <x v="2"/>
    <s v="Nicaragua"/>
    <s v="Esteli"/>
    <s v="Esteli"/>
    <s v="LATAM"/>
    <s v="MX-2012-160416"/>
    <x v="113"/>
    <s v="Medium"/>
    <s v="TEC-PH-10002218"/>
    <x v="205"/>
    <x v="2"/>
    <s v="Phones"/>
    <x v="0"/>
    <n v="80.64"/>
    <n v="84"/>
    <n v="252"/>
    <n v="0"/>
    <n v="10.08"/>
    <x v="0"/>
    <d v="2012-09-19T00:00:00"/>
    <d v="2012-09-19T00:00:00"/>
    <n v="5"/>
    <x v="1"/>
    <n v="0"/>
    <x v="2"/>
    <n v="9.3330000000000002"/>
    <x v="1"/>
    <n v="37"/>
    <n v="0.04"/>
    <n v="0"/>
    <x v="2"/>
    <m/>
    <m/>
    <m/>
    <m/>
  </r>
  <r>
    <n v="2283"/>
    <s v="PV-189853"/>
    <s v="Paul Van Hugh"/>
    <x v="1"/>
    <x v="1"/>
    <s v="Brazil"/>
    <s v="Sao Paulo"/>
    <s v="Salto"/>
    <s v="LATAM"/>
    <s v="MX-2012-164791"/>
    <x v="413"/>
    <s v="High"/>
    <s v="TEC-AC-10000376"/>
    <x v="323"/>
    <x v="2"/>
    <s v="Accessories"/>
    <x v="8"/>
    <n v="93.562857142857183"/>
    <n v="164.14285714285717"/>
    <n v="2298.0000000000005"/>
    <n v="0"/>
    <n v="988.12"/>
    <x v="2"/>
    <d v="2012-12-08T00:00:00"/>
    <d v="2012-12-08T00:00:00"/>
    <n v="2"/>
    <x v="1"/>
    <n v="0"/>
    <x v="0"/>
    <n v="483.25700000000001"/>
    <x v="1"/>
    <n v="49"/>
    <n v="0.42999129677980846"/>
    <n v="0"/>
    <x v="2"/>
    <m/>
    <m/>
    <m/>
    <m/>
  </r>
  <r>
    <n v="2284"/>
    <s v="TM-210103"/>
    <s v="Tamara Manning"/>
    <x v="0"/>
    <x v="2"/>
    <s v="Honduras"/>
    <s v="Atlantida"/>
    <s v="La Ceiba"/>
    <s v="LATAM"/>
    <s v="MX-2014-151449"/>
    <x v="520"/>
    <s v="High"/>
    <s v="FUR-CH-10002727"/>
    <x v="341"/>
    <x v="1"/>
    <s v="Chairs"/>
    <x v="2"/>
    <n v="16.165600000000001"/>
    <n v="32.102666666666671"/>
    <n v="38.523200000000003"/>
    <n v="0.4"/>
    <n v="6.1920000000000002"/>
    <x v="0"/>
    <d v="2014-02-09T00:00:00"/>
    <d v="2014-02-09T00:00:00"/>
    <n v="5"/>
    <x v="1"/>
    <n v="0"/>
    <x v="3"/>
    <n v="4.8730000000000002"/>
    <x v="0"/>
    <n v="6"/>
    <n v="0.16073431075300079"/>
    <n v="0"/>
    <x v="2"/>
    <m/>
    <m/>
    <m/>
    <m/>
  </r>
  <r>
    <n v="2285"/>
    <s v="JM-152653"/>
    <s v="Janet Molinari"/>
    <x v="2"/>
    <x v="0"/>
    <s v="Mexico"/>
    <s v="Chihuahua"/>
    <s v="Juarez"/>
    <s v="LATAM"/>
    <s v="MX-2012-164378"/>
    <x v="530"/>
    <s v="High"/>
    <s v="FUR-BO-10001781"/>
    <x v="813"/>
    <x v="1"/>
    <s v="Bookcases"/>
    <x v="0"/>
    <n v="176.85653333333326"/>
    <n v="239.27566666666658"/>
    <n v="574.26159999999982"/>
    <n v="0.2"/>
    <n v="43.692"/>
    <x v="0"/>
    <d v="2012-11-21T00:00:00"/>
    <d v="2012-11-23T00:00:00"/>
    <n v="7"/>
    <x v="0"/>
    <n v="2"/>
    <x v="2"/>
    <n v="67.930999999999997"/>
    <x v="1"/>
    <n v="46"/>
    <n v="7.6083791777127388E-2"/>
    <n v="1"/>
    <x v="3"/>
    <m/>
    <m/>
    <m/>
    <m/>
  </r>
  <r>
    <n v="2286"/>
    <s v="JM-152653"/>
    <s v="Janet Molinari"/>
    <x v="2"/>
    <x v="0"/>
    <s v="Mexico"/>
    <s v="Chihuahua"/>
    <s v="Juarez"/>
    <s v="LATAM"/>
    <s v="MX-2012-164378"/>
    <x v="530"/>
    <s v="High"/>
    <s v="OFF-AR-10002440"/>
    <x v="1173"/>
    <x v="0"/>
    <s v="Art"/>
    <x v="5"/>
    <n v="5.4714285714285706"/>
    <n v="10.571428571428571"/>
    <n v="74"/>
    <n v="0"/>
    <n v="35.700000000000003"/>
    <x v="0"/>
    <d v="2012-11-21T00:00:00"/>
    <d v="2012-11-24T00:00:00"/>
    <n v="8"/>
    <x v="0"/>
    <n v="3"/>
    <x v="2"/>
    <n v="13.773999999999999"/>
    <x v="1"/>
    <n v="46"/>
    <n v="0.48243243243243245"/>
    <n v="1"/>
    <x v="0"/>
    <m/>
    <m/>
    <m/>
    <m/>
  </r>
  <r>
    <n v="2287"/>
    <s v="JM-152653"/>
    <s v="Janet Molinari"/>
    <x v="2"/>
    <x v="0"/>
    <s v="Mexico"/>
    <s v="Chihuahua"/>
    <s v="Juarez"/>
    <s v="LATAM"/>
    <s v="MX-2012-164378"/>
    <x v="530"/>
    <s v="High"/>
    <s v="OFF-PA-10000994"/>
    <x v="543"/>
    <x v="0"/>
    <s v="Paper"/>
    <x v="6"/>
    <n v="10.677777777777777"/>
    <n v="17.777777777777779"/>
    <n v="160"/>
    <n v="0"/>
    <n v="63.9"/>
    <x v="0"/>
    <d v="2012-11-21T00:00:00"/>
    <d v="2012-11-22T00:00:00"/>
    <n v="6"/>
    <x v="0"/>
    <n v="1"/>
    <x v="2"/>
    <n v="9.7100000000000009"/>
    <x v="1"/>
    <n v="46"/>
    <n v="0.39937499999999998"/>
    <n v="1"/>
    <x v="1"/>
    <m/>
    <m/>
    <m/>
    <m/>
  </r>
  <r>
    <n v="2288"/>
    <s v="JM-152653"/>
    <s v="Janet Molinari"/>
    <x v="2"/>
    <x v="0"/>
    <s v="Mexico"/>
    <s v="Chihuahua"/>
    <s v="Juarez"/>
    <s v="LATAM"/>
    <s v="MX-2012-164378"/>
    <x v="530"/>
    <s v="High"/>
    <s v="FUR-CH-10003354"/>
    <x v="224"/>
    <x v="1"/>
    <s v="Chairs"/>
    <x v="5"/>
    <n v="83.035200000000003"/>
    <n v="117.29900000000001"/>
    <n v="656.87440000000015"/>
    <n v="0.2"/>
    <n v="75.628"/>
    <x v="0"/>
    <d v="2012-11-21T00:00:00"/>
    <d v="2012-11-24T00:00:00"/>
    <n v="8"/>
    <x v="0"/>
    <n v="3"/>
    <x v="2"/>
    <n v="87.721999999999994"/>
    <x v="1"/>
    <n v="46"/>
    <n v="0.11513312133948284"/>
    <n v="1"/>
    <x v="0"/>
    <m/>
    <m/>
    <m/>
    <m/>
  </r>
  <r>
    <n v="2289"/>
    <s v="AB-101503"/>
    <s v="Aimee Bixby"/>
    <x v="0"/>
    <x v="0"/>
    <s v="Mexico"/>
    <s v="Sinaloa"/>
    <s v="Culiacan"/>
    <s v="LATAM"/>
    <s v="MX-2013-162677"/>
    <x v="128"/>
    <s v="High"/>
    <s v="TEC-CO-10004701"/>
    <x v="1200"/>
    <x v="2"/>
    <s v="Copiers"/>
    <x v="5"/>
    <n v="111.62979268571424"/>
    <n v="159.50961190953331"/>
    <n v="1114.3341487999996"/>
    <n v="2E-3"/>
    <n v="332.92559999999997"/>
    <x v="1"/>
    <d v="2013-08-15T00:00:00"/>
    <d v="2013-08-15T00:00:00"/>
    <n v="3"/>
    <x v="1"/>
    <n v="0"/>
    <x v="1"/>
    <n v="88.195999999999998"/>
    <x v="2"/>
    <n v="33"/>
    <n v="0.29876639817465861"/>
    <n v="0"/>
    <x v="2"/>
    <m/>
    <m/>
    <m/>
    <m/>
  </r>
  <r>
    <n v="2290"/>
    <s v="MM-180553"/>
    <s v="Michelle Moray"/>
    <x v="0"/>
    <x v="0"/>
    <s v="Mexico"/>
    <s v="Distrito Federal"/>
    <s v="Tlalpan"/>
    <s v="LATAM"/>
    <s v="MX-2014-101875"/>
    <x v="627"/>
    <s v="Medium"/>
    <s v="OFF-EN-10004183"/>
    <x v="374"/>
    <x v="0"/>
    <s v="Envelopes"/>
    <x v="9"/>
    <n v="11.326666666666668"/>
    <n v="12.16666666666667"/>
    <n v="73.000000000000014"/>
    <n v="0"/>
    <n v="5.04"/>
    <x v="0"/>
    <d v="2014-06-15T00:00:00"/>
    <d v="2014-06-17T00:00:00"/>
    <n v="7"/>
    <x v="0"/>
    <n v="2"/>
    <x v="3"/>
    <n v="4.569"/>
    <x v="0"/>
    <n v="24"/>
    <n v="6.904109589041095E-2"/>
    <n v="1"/>
    <x v="3"/>
    <m/>
    <m/>
    <m/>
    <m/>
  </r>
  <r>
    <n v="2291"/>
    <s v="LP-170953"/>
    <s v="Liz Preis"/>
    <x v="0"/>
    <x v="1"/>
    <s v="Colombia"/>
    <s v="Bogota"/>
    <s v="Bogota"/>
    <s v="LATAM"/>
    <s v="MX-2011-167066"/>
    <x v="683"/>
    <s v="Critical"/>
    <s v="FUR-CH-10002132"/>
    <x v="19"/>
    <x v="1"/>
    <s v="Chairs"/>
    <x v="9"/>
    <n v="44.48"/>
    <n v="85.5"/>
    <n v="513"/>
    <n v="0"/>
    <n v="246.12"/>
    <x v="3"/>
    <d v="2011-04-04T00:00:00"/>
    <d v="2011-04-04T00:00:00"/>
    <n v="0"/>
    <x v="1"/>
    <n v="0"/>
    <x v="1"/>
    <n v="154.31100000000001"/>
    <x v="3"/>
    <n v="15"/>
    <n v="0.47976608187134506"/>
    <n v="0"/>
    <x v="2"/>
    <m/>
    <m/>
    <m/>
    <m/>
  </r>
  <r>
    <n v="2292"/>
    <s v="LP-170953"/>
    <s v="Liz Preis"/>
    <x v="0"/>
    <x v="1"/>
    <s v="Colombia"/>
    <s v="Bogota"/>
    <s v="Bogota"/>
    <s v="LATAM"/>
    <s v="MX-2011-167066"/>
    <x v="683"/>
    <s v="Critical"/>
    <s v="OFF-AP-10000528"/>
    <x v="1161"/>
    <x v="0"/>
    <s v="Appliances"/>
    <x v="2"/>
    <n v="39.68"/>
    <n v="60"/>
    <n v="120"/>
    <n v="0"/>
    <n v="40.64"/>
    <x v="3"/>
    <d v="2011-04-04T00:00:00"/>
    <d v="2011-04-04T00:00:00"/>
    <n v="0"/>
    <x v="1"/>
    <n v="0"/>
    <x v="1"/>
    <n v="21.561"/>
    <x v="3"/>
    <n v="15"/>
    <n v="0.33866666666666667"/>
    <n v="0"/>
    <x v="2"/>
    <m/>
    <m/>
    <m/>
    <m/>
  </r>
  <r>
    <n v="2293"/>
    <s v="LP-170953"/>
    <s v="Liz Preis"/>
    <x v="0"/>
    <x v="1"/>
    <s v="Colombia"/>
    <s v="Bogota"/>
    <s v="Bogota"/>
    <s v="LATAM"/>
    <s v="MX-2011-167066"/>
    <x v="683"/>
    <s v="Critical"/>
    <s v="TEC-CO-10002113"/>
    <x v="720"/>
    <x v="2"/>
    <s v="Copiers"/>
    <x v="9"/>
    <n v="67.482138106666682"/>
    <n v="97.802022150968611"/>
    <n v="585.63850864000005"/>
    <n v="2E-3"/>
    <n v="180.74567999999999"/>
    <x v="3"/>
    <d v="2011-04-04T00:00:00"/>
    <d v="2011-04-04T00:00:00"/>
    <n v="0"/>
    <x v="1"/>
    <n v="0"/>
    <x v="1"/>
    <n v="126.767"/>
    <x v="3"/>
    <n v="15"/>
    <n v="0.30863011453897887"/>
    <n v="0"/>
    <x v="2"/>
    <m/>
    <m/>
    <m/>
    <m/>
  </r>
  <r>
    <n v="2294"/>
    <s v="KT-164653"/>
    <s v="Kean Takahito"/>
    <x v="0"/>
    <x v="3"/>
    <s v="Haiti"/>
    <s v="Ouest"/>
    <s v="Carrefour"/>
    <s v="LATAM"/>
    <s v="US-2014-123484"/>
    <x v="684"/>
    <s v="Medium"/>
    <s v="OFF-BI-10003883"/>
    <x v="452"/>
    <x v="0"/>
    <s v="Binders"/>
    <x v="8"/>
    <n v="7.499428571428572"/>
    <n v="10.79904761904762"/>
    <n v="90.712000000000003"/>
    <n v="0.4"/>
    <n v="-14.28"/>
    <x v="0"/>
    <d v="2014-03-26T00:00:00"/>
    <d v="2014-03-26T00:00:00"/>
    <n v="5"/>
    <x v="1"/>
    <n v="0"/>
    <x v="2"/>
    <n v="5.3049999999999997"/>
    <x v="0"/>
    <n v="12"/>
    <n v="-0.15742128935532232"/>
    <n v="0"/>
    <x v="2"/>
    <m/>
    <m/>
    <m/>
    <m/>
  </r>
  <r>
    <n v="2295"/>
    <s v="KT-164653"/>
    <s v="Kean Takahito"/>
    <x v="0"/>
    <x v="3"/>
    <s v="Haiti"/>
    <s v="Ouest"/>
    <s v="Carrefour"/>
    <s v="LATAM"/>
    <s v="US-2014-123484"/>
    <x v="684"/>
    <s v="Medium"/>
    <s v="OFF-PA-10000194"/>
    <x v="1252"/>
    <x v="0"/>
    <s v="Paper"/>
    <x v="0"/>
    <n v="38.186399999999999"/>
    <n v="43.184000000000005"/>
    <n v="77.731200000000015"/>
    <n v="0.4"/>
    <n v="-36.828000000000003"/>
    <x v="0"/>
    <d v="2014-03-26T00:00:00"/>
    <d v="2014-03-26T00:00:00"/>
    <n v="5"/>
    <x v="1"/>
    <n v="0"/>
    <x v="2"/>
    <n v="4.0350000000000001"/>
    <x v="0"/>
    <n v="12"/>
    <n v="-0.47378658762504627"/>
    <n v="0"/>
    <x v="2"/>
    <m/>
    <m/>
    <m/>
    <m/>
  </r>
  <r>
    <n v="2296"/>
    <s v="KB-166003"/>
    <s v="Ken Brennan"/>
    <x v="2"/>
    <x v="0"/>
    <s v="Mexico"/>
    <s v="Zacatecas"/>
    <s v="Zacatecas"/>
    <s v="LATAM"/>
    <s v="MX-2014-168536"/>
    <x v="203"/>
    <s v="High"/>
    <s v="OFF-FA-10000631"/>
    <x v="1253"/>
    <x v="0"/>
    <s v="Fasteners"/>
    <x v="6"/>
    <n v="6.2444444444444436"/>
    <n v="9.4444444444444429"/>
    <n v="84.999999999999986"/>
    <n v="0"/>
    <n v="28.8"/>
    <x v="0"/>
    <d v="2014-07-02T00:00:00"/>
    <d v="2014-07-02T00:00:00"/>
    <n v="5"/>
    <x v="1"/>
    <n v="0"/>
    <x v="2"/>
    <n v="5.9749999999999996"/>
    <x v="0"/>
    <n v="26"/>
    <n v="0.33882352941176475"/>
    <n v="0"/>
    <x v="2"/>
    <m/>
    <m/>
    <m/>
    <m/>
  </r>
  <r>
    <n v="2297"/>
    <s v="KB-166003"/>
    <s v="Ken Brennan"/>
    <x v="2"/>
    <x v="0"/>
    <s v="Mexico"/>
    <s v="Zacatecas"/>
    <s v="Zacatecas"/>
    <s v="LATAM"/>
    <s v="MX-2014-168536"/>
    <x v="203"/>
    <s v="High"/>
    <s v="OFF-EN-10002490"/>
    <x v="1254"/>
    <x v="0"/>
    <s v="Envelopes"/>
    <x v="0"/>
    <n v="10.56"/>
    <n v="16"/>
    <n v="48"/>
    <n v="0"/>
    <n v="16.32"/>
    <x v="0"/>
    <d v="2014-07-02T00:00:00"/>
    <d v="2014-07-02T00:00:00"/>
    <n v="5"/>
    <x v="1"/>
    <n v="0"/>
    <x v="2"/>
    <n v="6.4169999999999998"/>
    <x v="0"/>
    <n v="26"/>
    <n v="0.34"/>
    <n v="0"/>
    <x v="2"/>
    <m/>
    <m/>
    <m/>
    <m/>
  </r>
  <r>
    <n v="2298"/>
    <s v="KB-166003"/>
    <s v="Ken Brennan"/>
    <x v="2"/>
    <x v="0"/>
    <s v="Mexico"/>
    <s v="Zacatecas"/>
    <s v="Zacatecas"/>
    <s v="LATAM"/>
    <s v="MX-2014-168536"/>
    <x v="203"/>
    <s v="High"/>
    <s v="OFF-PA-10003832"/>
    <x v="1086"/>
    <x v="0"/>
    <s v="Paper"/>
    <x v="3"/>
    <n v="13.31"/>
    <n v="16.25"/>
    <n v="65"/>
    <n v="0"/>
    <n v="11.76"/>
    <x v="0"/>
    <d v="2014-07-02T00:00:00"/>
    <d v="2014-07-02T00:00:00"/>
    <n v="5"/>
    <x v="1"/>
    <n v="0"/>
    <x v="2"/>
    <n v="7.3970000000000002"/>
    <x v="0"/>
    <n v="26"/>
    <n v="0.18092307692307691"/>
    <n v="0"/>
    <x v="2"/>
    <m/>
    <m/>
    <m/>
    <m/>
  </r>
  <r>
    <n v="2299"/>
    <s v="WB-218503"/>
    <s v="William Brown"/>
    <x v="0"/>
    <x v="2"/>
    <s v="El Salvador"/>
    <s v="San Salvador"/>
    <s v="Apopa"/>
    <s v="LATAM"/>
    <s v="MX-2013-155110"/>
    <x v="579"/>
    <s v="Low"/>
    <s v="OFF-ST-10004976"/>
    <x v="377"/>
    <x v="0"/>
    <s v="Storage"/>
    <x v="9"/>
    <n v="136.78"/>
    <n v="141"/>
    <n v="846"/>
    <n v="0"/>
    <n v="25.32"/>
    <x v="0"/>
    <d v="2013-11-24T00:00:00"/>
    <d v="2013-11-24T00:00:00"/>
    <n v="5"/>
    <x v="1"/>
    <n v="0"/>
    <x v="3"/>
    <n v="54.377000000000002"/>
    <x v="2"/>
    <n v="47"/>
    <n v="2.9929078014184398E-2"/>
    <n v="0"/>
    <x v="2"/>
    <m/>
    <m/>
    <m/>
    <m/>
  </r>
  <r>
    <n v="2300"/>
    <s v="NC-186253"/>
    <s v="Noah Childs"/>
    <x v="2"/>
    <x v="0"/>
    <s v="Mexico"/>
    <s v="Queretaro"/>
    <s v="Queretaro"/>
    <s v="LATAM"/>
    <s v="MX-2012-156776"/>
    <x v="226"/>
    <s v="Medium"/>
    <s v="TEC-CO-10001037"/>
    <x v="1009"/>
    <x v="2"/>
    <s v="Copiers"/>
    <x v="2"/>
    <n v="87.595179920000007"/>
    <n v="95.175571062124249"/>
    <n v="189.97043984000001"/>
    <n v="2E-3"/>
    <n v="14.78008"/>
    <x v="1"/>
    <d v="2012-11-17T00:00:00"/>
    <d v="2012-11-17T00:00:00"/>
    <n v="3"/>
    <x v="1"/>
    <n v="0"/>
    <x v="4"/>
    <n v="15.134"/>
    <x v="1"/>
    <n v="46"/>
    <n v="7.7801999155491339E-2"/>
    <n v="0"/>
    <x v="2"/>
    <m/>
    <m/>
    <m/>
    <m/>
  </r>
  <r>
    <n v="2301"/>
    <s v="NC-186253"/>
    <s v="Noah Childs"/>
    <x v="2"/>
    <x v="0"/>
    <s v="Mexico"/>
    <s v="Queretaro"/>
    <s v="Queretaro"/>
    <s v="LATAM"/>
    <s v="MX-2012-156776"/>
    <x v="226"/>
    <s v="Medium"/>
    <s v="FUR-CH-10003354"/>
    <x v="224"/>
    <x v="1"/>
    <s v="Chairs"/>
    <x v="0"/>
    <n v="83.035200000000003"/>
    <n v="117.29900000000001"/>
    <n v="281.51760000000007"/>
    <n v="0.2"/>
    <n v="32.411999999999999"/>
    <x v="1"/>
    <d v="2012-11-17T00:00:00"/>
    <d v="2012-11-17T00:00:00"/>
    <n v="3"/>
    <x v="1"/>
    <n v="0"/>
    <x v="4"/>
    <n v="20.754000000000001"/>
    <x v="1"/>
    <n v="46"/>
    <n v="0.11513312133948282"/>
    <n v="0"/>
    <x v="2"/>
    <m/>
    <m/>
    <m/>
    <m/>
  </r>
  <r>
    <n v="2302"/>
    <s v="JL-152353"/>
    <s v="Janet Lee"/>
    <x v="0"/>
    <x v="1"/>
    <s v="Chile"/>
    <s v="Biobio"/>
    <s v="Chillan"/>
    <s v="LATAM"/>
    <s v="MX-2013-143686"/>
    <x v="40"/>
    <s v="High"/>
    <s v="FUR-CH-10004783"/>
    <x v="501"/>
    <x v="1"/>
    <s v="Chairs"/>
    <x v="2"/>
    <n v="32.26"/>
    <n v="37.5"/>
    <n v="75"/>
    <n v="0"/>
    <n v="10.48"/>
    <x v="0"/>
    <d v="2013-06-30T00:00:00"/>
    <d v="2013-07-03T00:00:00"/>
    <n v="8"/>
    <x v="0"/>
    <n v="3"/>
    <x v="3"/>
    <n v="14.084"/>
    <x v="2"/>
    <n v="26"/>
    <n v="0.13973333333333335"/>
    <n v="1"/>
    <x v="0"/>
    <m/>
    <m/>
    <m/>
    <m/>
  </r>
  <r>
    <n v="2303"/>
    <s v="JL-152353"/>
    <s v="Janet Lee"/>
    <x v="0"/>
    <x v="1"/>
    <s v="Chile"/>
    <s v="Biobio"/>
    <s v="Chillan"/>
    <s v="LATAM"/>
    <s v="MX-2013-143686"/>
    <x v="40"/>
    <s v="High"/>
    <s v="OFF-AP-10000621"/>
    <x v="128"/>
    <x v="0"/>
    <s v="Appliances"/>
    <x v="3"/>
    <n v="107.96"/>
    <n v="207.5"/>
    <n v="830"/>
    <n v="0"/>
    <n v="398.16"/>
    <x v="0"/>
    <d v="2013-06-30T00:00:00"/>
    <d v="2013-06-30T00:00:00"/>
    <n v="5"/>
    <x v="1"/>
    <n v="0"/>
    <x v="3"/>
    <n v="99.063000000000002"/>
    <x v="2"/>
    <n v="26"/>
    <n v="0.47971084337349401"/>
    <n v="0"/>
    <x v="2"/>
    <m/>
    <m/>
    <m/>
    <m/>
  </r>
  <r>
    <n v="2304"/>
    <s v="JL-152353"/>
    <s v="Janet Lee"/>
    <x v="0"/>
    <x v="1"/>
    <s v="Chile"/>
    <s v="Biobio"/>
    <s v="Chillan"/>
    <s v="LATAM"/>
    <s v="MX-2013-143686"/>
    <x v="40"/>
    <s v="High"/>
    <s v="OFF-PA-10000781"/>
    <x v="598"/>
    <x v="0"/>
    <s v="Paper"/>
    <x v="3"/>
    <n v="9.92"/>
    <n v="16.5"/>
    <n v="66"/>
    <n v="0"/>
    <n v="26.32"/>
    <x v="0"/>
    <d v="2013-06-30T00:00:00"/>
    <d v="2013-06-30T00:00:00"/>
    <n v="5"/>
    <x v="1"/>
    <n v="0"/>
    <x v="3"/>
    <n v="8.1050000000000004"/>
    <x v="2"/>
    <n v="26"/>
    <n v="0.3987878787878788"/>
    <n v="0"/>
    <x v="2"/>
    <m/>
    <m/>
    <m/>
    <m/>
  </r>
  <r>
    <n v="2305"/>
    <s v="AR-105103"/>
    <s v="Andrew Roberts"/>
    <x v="0"/>
    <x v="0"/>
    <s v="Mexico"/>
    <s v="Tamaulipas"/>
    <s v="Nuevo Laredo"/>
    <s v="LATAM"/>
    <s v="MX-2011-131779"/>
    <x v="522"/>
    <s v="Medium"/>
    <s v="OFF-BI-10003022"/>
    <x v="557"/>
    <x v="0"/>
    <s v="Binders"/>
    <x v="4"/>
    <n v="13.24"/>
    <n v="19"/>
    <n v="19"/>
    <n v="0"/>
    <n v="5.76"/>
    <x v="0"/>
    <d v="2011-12-11T00:00:00"/>
    <d v="2011-12-11T00:00:00"/>
    <n v="5"/>
    <x v="1"/>
    <n v="0"/>
    <x v="3"/>
    <n v="0.80100000000000005"/>
    <x v="3"/>
    <n v="50"/>
    <n v="0.30315789473684207"/>
    <n v="0"/>
    <x v="2"/>
    <m/>
    <m/>
    <m/>
    <m/>
  </r>
  <r>
    <n v="2306"/>
    <s v="AB-101503"/>
    <s v="Aimee Bixby"/>
    <x v="0"/>
    <x v="1"/>
    <s v="Venezuela"/>
    <s v="Aragua"/>
    <s v="El Limon"/>
    <s v="LATAM"/>
    <s v="US-2014-126998"/>
    <x v="185"/>
    <s v="Medium"/>
    <s v="FUR-BO-10001483"/>
    <x v="1078"/>
    <x v="1"/>
    <s v="Bookcases"/>
    <x v="2"/>
    <n v="80.636000000000024"/>
    <n v="97.326666666666711"/>
    <n v="116.79200000000004"/>
    <n v="0.4"/>
    <n v="-44.48"/>
    <x v="0"/>
    <d v="2014-12-01T00:00:00"/>
    <d v="2014-12-01T00:00:00"/>
    <n v="5"/>
    <x v="1"/>
    <n v="0"/>
    <x v="4"/>
    <n v="9.7940000000000005"/>
    <x v="0"/>
    <n v="48"/>
    <n v="-0.38084800328789625"/>
    <n v="0"/>
    <x v="2"/>
    <m/>
    <m/>
    <m/>
    <m/>
  </r>
  <r>
    <n v="2307"/>
    <s v="AB-101503"/>
    <s v="Aimee Bixby"/>
    <x v="0"/>
    <x v="1"/>
    <s v="Venezuela"/>
    <s v="Aragua"/>
    <s v="El Limon"/>
    <s v="LATAM"/>
    <s v="US-2014-126998"/>
    <x v="185"/>
    <s v="Medium"/>
    <s v="OFF-BI-10001324"/>
    <x v="627"/>
    <x v="0"/>
    <s v="Binders"/>
    <x v="7"/>
    <n v="21.004799999999996"/>
    <n v="24.288"/>
    <n v="72.86399999999999"/>
    <n v="0.4"/>
    <n v="-32.159999999999997"/>
    <x v="0"/>
    <d v="2014-12-01T00:00:00"/>
    <d v="2014-12-01T00:00:00"/>
    <n v="5"/>
    <x v="1"/>
    <n v="0"/>
    <x v="4"/>
    <n v="7.2069999999999999"/>
    <x v="0"/>
    <n v="48"/>
    <n v="-0.44137022397891962"/>
    <n v="0"/>
    <x v="2"/>
    <m/>
    <m/>
    <m/>
    <m/>
  </r>
  <r>
    <n v="2308"/>
    <s v="AB-101503"/>
    <s v="Aimee Bixby"/>
    <x v="0"/>
    <x v="1"/>
    <s v="Venezuela"/>
    <s v="Aragua"/>
    <s v="El Limon"/>
    <s v="LATAM"/>
    <s v="US-2014-126998"/>
    <x v="185"/>
    <s v="Medium"/>
    <s v="FUR-BO-10000269"/>
    <x v="782"/>
    <x v="1"/>
    <s v="Bookcases"/>
    <x v="2"/>
    <n v="55.31839999999999"/>
    <n v="85.270666666666656"/>
    <n v="102.32479999999998"/>
    <n v="0.4"/>
    <n v="-8.3119999999999994"/>
    <x v="0"/>
    <d v="2014-12-01T00:00:00"/>
    <d v="2014-12-01T00:00:00"/>
    <n v="5"/>
    <x v="1"/>
    <n v="0"/>
    <x v="4"/>
    <n v="5.319"/>
    <x v="0"/>
    <n v="48"/>
    <n v="-8.1231529404406366E-2"/>
    <n v="0"/>
    <x v="2"/>
    <m/>
    <m/>
    <m/>
    <m/>
  </r>
  <r>
    <n v="2309"/>
    <s v="BD-116203"/>
    <s v="Brian DeCherney"/>
    <x v="0"/>
    <x v="0"/>
    <s v="Mexico"/>
    <s v="San Luis Potosi"/>
    <s v="San Luis Potosi"/>
    <s v="LATAM"/>
    <s v="US-2014-114664"/>
    <x v="308"/>
    <s v="Medium"/>
    <s v="FUR-CH-10000788"/>
    <x v="805"/>
    <x v="1"/>
    <s v="Chairs"/>
    <x v="4"/>
    <n v="90.185600000000008"/>
    <n v="92.747"/>
    <n v="74.197600000000008"/>
    <n v="0.2"/>
    <n v="-15.988"/>
    <x v="0"/>
    <d v="2014-11-17T00:00:00"/>
    <d v="2014-11-19T00:00:00"/>
    <n v="7"/>
    <x v="0"/>
    <n v="2"/>
    <x v="4"/>
    <n v="3.097"/>
    <x v="0"/>
    <n v="46"/>
    <n v="-0.21547866777362068"/>
    <n v="1"/>
    <x v="3"/>
    <m/>
    <m/>
    <m/>
    <m/>
  </r>
  <r>
    <n v="2310"/>
    <s v="TH-215503"/>
    <s v="Tracy Hopkins"/>
    <x v="1"/>
    <x v="1"/>
    <s v="Chile"/>
    <s v="Los Lagos"/>
    <s v="Puerto Montt"/>
    <s v="LATAM"/>
    <s v="MX-2013-163328"/>
    <x v="661"/>
    <s v="Critical"/>
    <s v="OFF-SU-10004480"/>
    <x v="33"/>
    <x v="0"/>
    <s v="Supplies"/>
    <x v="3"/>
    <n v="12.28"/>
    <n v="21.5"/>
    <n v="86"/>
    <n v="0"/>
    <n v="36.880000000000003"/>
    <x v="3"/>
    <d v="2013-09-23T00:00:00"/>
    <d v="2013-09-26T00:00:00"/>
    <n v="3"/>
    <x v="0"/>
    <n v="3"/>
    <x v="1"/>
    <n v="18.434999999999999"/>
    <x v="2"/>
    <n v="39"/>
    <n v="0.42883720930232561"/>
    <n v="1"/>
    <x v="0"/>
    <m/>
    <m/>
    <m/>
    <m/>
  </r>
  <r>
    <n v="2311"/>
    <s v="SW-207553"/>
    <s v="Steven Ward"/>
    <x v="2"/>
    <x v="3"/>
    <s v="Cuba"/>
    <s v="Guantanamo"/>
    <s v="Guantanamo"/>
    <s v="LATAM"/>
    <s v="MX-2011-143364"/>
    <x v="638"/>
    <s v="High"/>
    <s v="OFF-BI-10004632"/>
    <x v="631"/>
    <x v="0"/>
    <s v="Binders"/>
    <x v="5"/>
    <n v="17.357142857142861"/>
    <n v="18.857142857142861"/>
    <n v="132.00000000000003"/>
    <n v="0"/>
    <n v="10.5"/>
    <x v="0"/>
    <d v="2011-06-22T00:00:00"/>
    <d v="2011-06-23T00:00:00"/>
    <n v="6"/>
    <x v="0"/>
    <n v="1"/>
    <x v="2"/>
    <n v="18.739000000000001"/>
    <x v="3"/>
    <n v="25"/>
    <n v="7.954545454545453E-2"/>
    <n v="1"/>
    <x v="1"/>
    <m/>
    <m/>
    <m/>
    <m/>
  </r>
  <r>
    <n v="2312"/>
    <s v="JC-161053"/>
    <s v="Julie Creighton"/>
    <x v="2"/>
    <x v="2"/>
    <s v="Honduras"/>
    <s v="Francisco Morazan"/>
    <s v="Tegucigalpa"/>
    <s v="LATAM"/>
    <s v="US-2014-133158"/>
    <x v="685"/>
    <s v="Medium"/>
    <s v="FUR-BO-10003284"/>
    <x v="171"/>
    <x v="1"/>
    <s v="Bookcases"/>
    <x v="3"/>
    <n v="110.02599999999997"/>
    <n v="146.14333333333329"/>
    <n v="350.74399999999986"/>
    <n v="0.4"/>
    <n v="-89.36"/>
    <x v="0"/>
    <d v="2014-10-13T00:00:00"/>
    <d v="2014-10-13T00:00:00"/>
    <n v="5"/>
    <x v="1"/>
    <n v="0"/>
    <x v="4"/>
    <n v="16.248000000000001"/>
    <x v="0"/>
    <n v="41"/>
    <n v="-0.25477271172136956"/>
    <n v="0"/>
    <x v="2"/>
    <m/>
    <m/>
    <m/>
    <m/>
  </r>
  <r>
    <n v="2313"/>
    <s v="AM-103603"/>
    <s v="Alice McCarthy"/>
    <x v="2"/>
    <x v="1"/>
    <s v="Chile"/>
    <s v="Santiago"/>
    <s v="Santiago"/>
    <s v="LATAM"/>
    <s v="MX-2014-166086"/>
    <x v="307"/>
    <s v="Medium"/>
    <s v="OFF-LA-10000448"/>
    <x v="139"/>
    <x v="0"/>
    <s v="Labels"/>
    <x v="5"/>
    <n v="4.3314285714285727"/>
    <n v="5.5714285714285721"/>
    <n v="39.000000000000007"/>
    <n v="0"/>
    <n v="8.68"/>
    <x v="0"/>
    <d v="2014-06-29T00:00:00"/>
    <d v="2014-07-02T00:00:00"/>
    <n v="8"/>
    <x v="0"/>
    <n v="3"/>
    <x v="3"/>
    <n v="2.7389999999999999"/>
    <x v="0"/>
    <n v="26"/>
    <n v="0.22256410256410253"/>
    <n v="1"/>
    <x v="0"/>
    <m/>
    <m/>
    <m/>
    <m/>
  </r>
  <r>
    <n v="2314"/>
    <s v="BG-110353"/>
    <s v="Barry Gonzalez"/>
    <x v="0"/>
    <x v="2"/>
    <s v="Panama"/>
    <s v="Panama"/>
    <s v="Panama City"/>
    <s v="LATAM"/>
    <s v="MX-2014-145156"/>
    <x v="686"/>
    <s v="High"/>
    <s v="TEC-AC-10003611"/>
    <x v="1051"/>
    <x v="2"/>
    <s v="Accessories"/>
    <x v="9"/>
    <n v="11.185333333333334"/>
    <n v="20.00888888888889"/>
    <n v="72.031999999999996"/>
    <n v="0.4"/>
    <n v="4.92"/>
    <x v="1"/>
    <d v="2014-08-21T00:00:00"/>
    <d v="2014-08-23T00:00:00"/>
    <n v="5"/>
    <x v="0"/>
    <n v="2"/>
    <x v="1"/>
    <n v="10.646000000000001"/>
    <x v="0"/>
    <n v="34"/>
    <n v="6.8302976454908931E-2"/>
    <n v="1"/>
    <x v="3"/>
    <m/>
    <m/>
    <m/>
    <m/>
  </r>
  <r>
    <n v="2315"/>
    <s v="DJ-134203"/>
    <s v="Denny Joy"/>
    <x v="2"/>
    <x v="1"/>
    <s v="Argentina"/>
    <s v="Chaco"/>
    <s v="Resistencia"/>
    <s v="LATAM"/>
    <s v="US-2012-163370"/>
    <x v="391"/>
    <s v="High"/>
    <s v="OFF-AR-10000481"/>
    <x v="1255"/>
    <x v="0"/>
    <s v="Art"/>
    <x v="7"/>
    <n v="10.863200000000001"/>
    <n v="17.792000000000002"/>
    <n v="53.376000000000005"/>
    <n v="0.4"/>
    <n v="-0.94"/>
    <x v="1"/>
    <d v="2012-01-15T00:00:00"/>
    <d v="2012-01-16T00:00:00"/>
    <n v="4"/>
    <x v="0"/>
    <n v="1"/>
    <x v="0"/>
    <n v="7.7469999999999999"/>
    <x v="1"/>
    <n v="2"/>
    <n v="-1.7610911270983211E-2"/>
    <n v="1"/>
    <x v="1"/>
    <m/>
    <m/>
    <m/>
    <m/>
  </r>
  <r>
    <n v="2316"/>
    <s v="DJ-134203"/>
    <s v="Denny Joy"/>
    <x v="2"/>
    <x v="1"/>
    <s v="Argentina"/>
    <s v="Chaco"/>
    <s v="Resistencia"/>
    <s v="LATAM"/>
    <s v="US-2012-163370"/>
    <x v="391"/>
    <s v="High"/>
    <s v="OFF-BI-10002075"/>
    <x v="9"/>
    <x v="0"/>
    <s v="Binders"/>
    <x v="0"/>
    <n v="4.1451333333333329"/>
    <n v="8.3037777777777766"/>
    <n v="7.4734000000000007"/>
    <n v="0.7"/>
    <n v="-4.9619999999999997"/>
    <x v="1"/>
    <d v="2012-01-15T00:00:00"/>
    <d v="2012-01-15T00:00:00"/>
    <n v="3"/>
    <x v="1"/>
    <n v="0"/>
    <x v="0"/>
    <n v="0.46400000000000002"/>
    <x v="1"/>
    <n v="2"/>
    <n v="-0.66395482645114667"/>
    <n v="0"/>
    <x v="2"/>
    <m/>
    <m/>
    <m/>
    <m/>
  </r>
  <r>
    <n v="2317"/>
    <s v="DJ-134203"/>
    <s v="Denny Joy"/>
    <x v="2"/>
    <x v="1"/>
    <s v="Argentina"/>
    <s v="Chaco"/>
    <s v="Resistencia"/>
    <s v="LATAM"/>
    <s v="US-2012-163370"/>
    <x v="391"/>
    <s v="High"/>
    <s v="OFF-FA-10003885"/>
    <x v="1175"/>
    <x v="0"/>
    <s v="Fasteners"/>
    <x v="5"/>
    <n v="8.4138285714285725"/>
    <n v="11.829714285714289"/>
    <n v="49.68480000000001"/>
    <n v="0.4"/>
    <n v="-9.2119999999999997"/>
    <x v="1"/>
    <d v="2012-01-15T00:00:00"/>
    <d v="2012-01-15T00:00:00"/>
    <n v="3"/>
    <x v="1"/>
    <n v="0"/>
    <x v="0"/>
    <n v="1.74"/>
    <x v="1"/>
    <n v="2"/>
    <n v="-0.18540881718352489"/>
    <n v="0"/>
    <x v="2"/>
    <m/>
    <m/>
    <m/>
    <m/>
  </r>
  <r>
    <n v="2318"/>
    <s v="DJ-134203"/>
    <s v="Denny Joy"/>
    <x v="2"/>
    <x v="1"/>
    <s v="Argentina"/>
    <s v="Chaco"/>
    <s v="Resistencia"/>
    <s v="LATAM"/>
    <s v="US-2012-163370"/>
    <x v="391"/>
    <s v="High"/>
    <s v="OFF-EN-10003071"/>
    <x v="619"/>
    <x v="0"/>
    <s v="Envelopes"/>
    <x v="0"/>
    <n v="7.5506666666666655"/>
    <n v="9.1511111111111099"/>
    <n v="16.471999999999998"/>
    <n v="0.4"/>
    <n v="-6.18"/>
    <x v="1"/>
    <d v="2012-01-15T00:00:00"/>
    <d v="2012-01-15T00:00:00"/>
    <n v="3"/>
    <x v="1"/>
    <n v="0"/>
    <x v="0"/>
    <n v="0.85299999999999998"/>
    <x v="1"/>
    <n v="2"/>
    <n v="-0.37518212724623606"/>
    <n v="0"/>
    <x v="2"/>
    <m/>
    <m/>
    <m/>
    <m/>
  </r>
  <r>
    <n v="2319"/>
    <s v="DJ-134203"/>
    <s v="Denny Joy"/>
    <x v="2"/>
    <x v="1"/>
    <s v="Argentina"/>
    <s v="Chaco"/>
    <s v="Resistencia"/>
    <s v="LATAM"/>
    <s v="US-2012-163370"/>
    <x v="391"/>
    <s v="High"/>
    <s v="FUR-BO-10003438"/>
    <x v="91"/>
    <x v="1"/>
    <s v="Bookcases"/>
    <x v="0"/>
    <n v="71.246133333333333"/>
    <n v="92.656888888888901"/>
    <n v="166.78240000000002"/>
    <n v="0.4"/>
    <n v="-46.956000000000003"/>
    <x v="1"/>
    <d v="2012-01-15T00:00:00"/>
    <d v="2012-01-16T00:00:00"/>
    <n v="4"/>
    <x v="0"/>
    <n v="1"/>
    <x v="0"/>
    <n v="9.8219999999999992"/>
    <x v="1"/>
    <n v="2"/>
    <n v="-0.28154049827799577"/>
    <n v="1"/>
    <x v="1"/>
    <m/>
    <m/>
    <m/>
    <m/>
  </r>
  <r>
    <n v="2320"/>
    <s v="DJ-134203"/>
    <s v="Denny Joy"/>
    <x v="2"/>
    <x v="1"/>
    <s v="Argentina"/>
    <s v="Chaco"/>
    <s v="Resistencia"/>
    <s v="LATAM"/>
    <s v="US-2012-163370"/>
    <x v="391"/>
    <s v="High"/>
    <s v="OFF-LA-10002258"/>
    <x v="447"/>
    <x v="0"/>
    <s v="Labels"/>
    <x v="0"/>
    <n v="3.629866666666667"/>
    <n v="4.9031111111111123"/>
    <n v="8.8256000000000014"/>
    <n v="0.4"/>
    <n v="-2.0640000000000001"/>
    <x v="1"/>
    <d v="2012-01-15T00:00:00"/>
    <d v="2012-01-15T00:00:00"/>
    <n v="3"/>
    <x v="1"/>
    <n v="0"/>
    <x v="0"/>
    <n v="1.137"/>
    <x v="1"/>
    <n v="2"/>
    <n v="-0.23386511965192164"/>
    <n v="0"/>
    <x v="2"/>
    <m/>
    <m/>
    <m/>
    <m/>
  </r>
  <r>
    <n v="2321"/>
    <s v="ML-174103"/>
    <s v="Maris LaWare"/>
    <x v="0"/>
    <x v="3"/>
    <s v="Dominican Republic"/>
    <s v="Santo Domingo"/>
    <s v="Santo Domingo"/>
    <s v="LATAM"/>
    <s v="MX-2014-125577"/>
    <x v="687"/>
    <s v="Low"/>
    <s v="TEC-PH-10003215"/>
    <x v="1049"/>
    <x v="2"/>
    <s v="Phones"/>
    <x v="6"/>
    <n v="21.912177777777778"/>
    <n v="46.00022222222222"/>
    <n v="331.20159999999998"/>
    <n v="0.2"/>
    <n v="133.99199999999999"/>
    <x v="0"/>
    <d v="2014-04-10T00:00:00"/>
    <d v="2014-04-10T00:00:00"/>
    <n v="5"/>
    <x v="1"/>
    <n v="0"/>
    <x v="5"/>
    <n v="56.32"/>
    <x v="0"/>
    <n v="14"/>
    <n v="0.40456326297940587"/>
    <n v="0"/>
    <x v="2"/>
    <m/>
    <m/>
    <m/>
    <m/>
  </r>
  <r>
    <n v="2322"/>
    <s v="JD-158953"/>
    <s v="Jonathan Doherty"/>
    <x v="2"/>
    <x v="2"/>
    <s v="El Salvador"/>
    <s v="San Salvador"/>
    <s v="Ilopango"/>
    <s v="LATAM"/>
    <s v="MX-2011-132479"/>
    <x v="688"/>
    <s v="Critical"/>
    <s v="FUR-FU-10004427"/>
    <x v="732"/>
    <x v="1"/>
    <s v="Furnishings"/>
    <x v="4"/>
    <n v="9.3000000000000007"/>
    <n v="16"/>
    <n v="16"/>
    <n v="0"/>
    <n v="6.7"/>
    <x v="2"/>
    <d v="2011-04-01T00:00:00"/>
    <d v="2011-04-02T00:00:00"/>
    <n v="3"/>
    <x v="0"/>
    <n v="1"/>
    <x v="4"/>
    <n v="0.68700000000000006"/>
    <x v="3"/>
    <n v="14"/>
    <n v="0.41875000000000001"/>
    <n v="1"/>
    <x v="1"/>
    <m/>
    <m/>
    <m/>
    <m/>
  </r>
  <r>
    <n v="2323"/>
    <s v="JD-158953"/>
    <s v="Jonathan Doherty"/>
    <x v="2"/>
    <x v="2"/>
    <s v="El Salvador"/>
    <s v="San Salvador"/>
    <s v="Ilopango"/>
    <s v="LATAM"/>
    <s v="MX-2011-132479"/>
    <x v="688"/>
    <s v="Critical"/>
    <s v="FUR-BO-10004423"/>
    <x v="267"/>
    <x v="1"/>
    <s v="Bookcases"/>
    <x v="2"/>
    <n v="43.2"/>
    <n v="83"/>
    <n v="166"/>
    <n v="0"/>
    <n v="79.599999999999994"/>
    <x v="2"/>
    <d v="2011-04-01T00:00:00"/>
    <d v="2011-04-03T00:00:00"/>
    <n v="4"/>
    <x v="0"/>
    <n v="2"/>
    <x v="4"/>
    <n v="51.883000000000003"/>
    <x v="3"/>
    <n v="14"/>
    <n v="0.4795180722891566"/>
    <n v="1"/>
    <x v="3"/>
    <m/>
    <m/>
    <m/>
    <m/>
  </r>
  <r>
    <n v="2324"/>
    <s v="JK-153253"/>
    <s v="Jason Klamczynski"/>
    <x v="2"/>
    <x v="0"/>
    <s v="Mexico"/>
    <s v="Queretaro"/>
    <s v="Queretaro"/>
    <s v="LATAM"/>
    <s v="MX-2013-152716"/>
    <x v="689"/>
    <s v="Medium"/>
    <s v="FUR-CH-10004467"/>
    <x v="241"/>
    <x v="1"/>
    <s v="Chairs"/>
    <x v="0"/>
    <n v="33.738666666666667"/>
    <n v="48.348333333333329"/>
    <n v="116.036"/>
    <n v="0.2"/>
    <n v="14.82"/>
    <x v="0"/>
    <d v="2013-09-25T00:00:00"/>
    <d v="2013-09-26T00:00:00"/>
    <n v="6"/>
    <x v="0"/>
    <n v="1"/>
    <x v="2"/>
    <n v="5.1669999999999998"/>
    <x v="2"/>
    <n v="38"/>
    <n v="0.12771898376365956"/>
    <n v="1"/>
    <x v="1"/>
    <m/>
    <m/>
    <m/>
    <m/>
  </r>
  <r>
    <n v="2325"/>
    <s v="DB-133603"/>
    <s v="Dennis Bolton"/>
    <x v="1"/>
    <x v="2"/>
    <s v="Honduras"/>
    <s v="Cortes"/>
    <s v="Choloma"/>
    <s v="LATAM"/>
    <s v="MX-2013-142321"/>
    <x v="171"/>
    <s v="Medium"/>
    <s v="OFF-FA-10004186"/>
    <x v="830"/>
    <x v="0"/>
    <s v="Fasteners"/>
    <x v="7"/>
    <n v="5.041599999999999"/>
    <n v="8.8293333333333326"/>
    <n v="26.487999999999996"/>
    <n v="0.4"/>
    <n v="1.28"/>
    <x v="0"/>
    <d v="2013-07-03T00:00:00"/>
    <d v="2013-07-03T00:00:00"/>
    <n v="5"/>
    <x v="1"/>
    <n v="0"/>
    <x v="2"/>
    <n v="1.341"/>
    <x v="2"/>
    <n v="26"/>
    <n v="4.8323769254001822E-2"/>
    <n v="0"/>
    <x v="2"/>
    <m/>
    <m/>
    <m/>
    <m/>
  </r>
  <r>
    <n v="2326"/>
    <s v="DB-133603"/>
    <s v="Dennis Bolton"/>
    <x v="1"/>
    <x v="2"/>
    <s v="Honduras"/>
    <s v="Cortes"/>
    <s v="Choloma"/>
    <s v="LATAM"/>
    <s v="MX-2013-142321"/>
    <x v="171"/>
    <s v="Medium"/>
    <s v="TEC-CO-10001177"/>
    <x v="1256"/>
    <x v="2"/>
    <s v="Copiers"/>
    <x v="4"/>
    <n v="103.54589688"/>
    <n v="131.948924548495"/>
    <n v="78.905456880000003"/>
    <n v="0.40200000000000002"/>
    <n v="-24.640440000000002"/>
    <x v="0"/>
    <d v="2013-07-03T00:00:00"/>
    <d v="2013-07-03T00:00:00"/>
    <n v="5"/>
    <x v="1"/>
    <n v="0"/>
    <x v="2"/>
    <n v="3.9529999999999998"/>
    <x v="2"/>
    <n v="26"/>
    <n v="-0.31227802200642935"/>
    <n v="0"/>
    <x v="2"/>
    <m/>
    <m/>
    <m/>
    <m/>
  </r>
  <r>
    <n v="2327"/>
    <s v="HP-148153"/>
    <s v="Harold Pawlan"/>
    <x v="1"/>
    <x v="3"/>
    <s v="Cuba"/>
    <s v="Pinar del Rio"/>
    <s v="Consolacion del Sur"/>
    <s v="LATAM"/>
    <s v="MX-2012-100321"/>
    <x v="690"/>
    <s v="High"/>
    <s v="OFF-FA-10004410"/>
    <x v="269"/>
    <x v="0"/>
    <s v="Fasteners"/>
    <x v="5"/>
    <n v="5.96"/>
    <n v="7"/>
    <n v="49"/>
    <n v="0"/>
    <n v="7.28"/>
    <x v="0"/>
    <d v="2012-09-06T00:00:00"/>
    <d v="2012-09-07T00:00:00"/>
    <n v="6"/>
    <x v="0"/>
    <n v="1"/>
    <x v="5"/>
    <n v="6.3970000000000002"/>
    <x v="1"/>
    <n v="35"/>
    <n v="0.14857142857142858"/>
    <n v="1"/>
    <x v="1"/>
    <m/>
    <m/>
    <m/>
    <m/>
  </r>
  <r>
    <n v="2328"/>
    <s v="RR-193153"/>
    <s v="Ralph Ritter"/>
    <x v="0"/>
    <x v="0"/>
    <s v="Mexico"/>
    <s v="Distrito Federal"/>
    <s v="Mexico City"/>
    <s v="LATAM"/>
    <s v="MX-2011-106264"/>
    <x v="691"/>
    <s v="Medium"/>
    <s v="OFF-BI-10000963"/>
    <x v="161"/>
    <x v="0"/>
    <s v="Binders"/>
    <x v="0"/>
    <n v="4.126666666666666"/>
    <n v="5.6666666666666661"/>
    <n v="17"/>
    <n v="0"/>
    <n v="4.62"/>
    <x v="2"/>
    <d v="2011-12-05T00:00:00"/>
    <d v="2011-12-06T00:00:00"/>
    <n v="3"/>
    <x v="0"/>
    <n v="1"/>
    <x v="5"/>
    <n v="1.49"/>
    <x v="3"/>
    <n v="49"/>
    <n v="0.27176470588235296"/>
    <n v="1"/>
    <x v="1"/>
    <m/>
    <m/>
    <m/>
    <m/>
  </r>
  <r>
    <n v="2329"/>
    <s v="RR-193153"/>
    <s v="Ralph Ritter"/>
    <x v="0"/>
    <x v="0"/>
    <s v="Mexico"/>
    <s v="Distrito Federal"/>
    <s v="Mexico City"/>
    <s v="LATAM"/>
    <s v="MX-2011-106264"/>
    <x v="691"/>
    <s v="Medium"/>
    <s v="OFF-EN-10000857"/>
    <x v="88"/>
    <x v="0"/>
    <s v="Envelopes"/>
    <x v="0"/>
    <n v="16.486666666666672"/>
    <n v="25.666666666666671"/>
    <n v="77.000000000000014"/>
    <n v="0"/>
    <n v="27.54"/>
    <x v="2"/>
    <d v="2011-12-05T00:00:00"/>
    <d v="2011-12-05T00:00:00"/>
    <n v="2"/>
    <x v="1"/>
    <n v="0"/>
    <x v="5"/>
    <n v="5.5209999999999999"/>
    <x v="3"/>
    <n v="49"/>
    <n v="0.35766233766233757"/>
    <n v="0"/>
    <x v="2"/>
    <m/>
    <m/>
    <m/>
    <m/>
  </r>
  <r>
    <n v="2330"/>
    <s v="MS-178303"/>
    <s v="Melanie Seite"/>
    <x v="0"/>
    <x v="2"/>
    <s v="Guatemala"/>
    <s v="Guatemala"/>
    <s v="Villa Nueva"/>
    <s v="LATAM"/>
    <s v="MX-2013-111570"/>
    <x v="692"/>
    <s v="Medium"/>
    <s v="OFF-SU-10003629"/>
    <x v="603"/>
    <x v="0"/>
    <s v="Supplies"/>
    <x v="0"/>
    <n v="15.14666666666667"/>
    <n v="18.666666666666671"/>
    <n v="56.000000000000014"/>
    <n v="0"/>
    <n v="10.56"/>
    <x v="0"/>
    <d v="2013-10-05T00:00:00"/>
    <d v="2013-10-06T00:00:00"/>
    <n v="6"/>
    <x v="0"/>
    <n v="1"/>
    <x v="1"/>
    <n v="3.4809999999999999"/>
    <x v="2"/>
    <n v="40"/>
    <n v="0.18857142857142853"/>
    <n v="1"/>
    <x v="1"/>
    <m/>
    <m/>
    <m/>
    <m/>
  </r>
  <r>
    <n v="2331"/>
    <s v="RL-196153"/>
    <s v="Rob Lucas"/>
    <x v="0"/>
    <x v="0"/>
    <s v="Mexico"/>
    <s v="Morelos"/>
    <s v="Jiutepec"/>
    <s v="LATAM"/>
    <s v="MX-2011-152128"/>
    <x v="693"/>
    <s v="Medium"/>
    <s v="OFF-LA-10001867"/>
    <x v="1000"/>
    <x v="0"/>
    <s v="Labels"/>
    <x v="0"/>
    <n v="6.746666666666667"/>
    <n v="7.666666666666667"/>
    <n v="23"/>
    <n v="0"/>
    <n v="2.76"/>
    <x v="2"/>
    <d v="2011-07-01T00:00:00"/>
    <d v="2011-07-01T00:00:00"/>
    <n v="2"/>
    <x v="1"/>
    <n v="0"/>
    <x v="4"/>
    <n v="2.012"/>
    <x v="3"/>
    <n v="27"/>
    <n v="0.12"/>
    <n v="0"/>
    <x v="2"/>
    <m/>
    <m/>
    <m/>
    <m/>
  </r>
  <r>
    <n v="2332"/>
    <s v="RL-196153"/>
    <s v="Rob Lucas"/>
    <x v="0"/>
    <x v="0"/>
    <s v="Mexico"/>
    <s v="Morelos"/>
    <s v="Jiutepec"/>
    <s v="LATAM"/>
    <s v="MX-2011-152128"/>
    <x v="693"/>
    <s v="Medium"/>
    <s v="OFF-SU-10003162"/>
    <x v="34"/>
    <x v="0"/>
    <s v="Supplies"/>
    <x v="3"/>
    <n v="12.07"/>
    <n v="19.75"/>
    <n v="79"/>
    <n v="0"/>
    <n v="30.72"/>
    <x v="2"/>
    <d v="2011-07-01T00:00:00"/>
    <d v="2011-07-01T00:00:00"/>
    <n v="2"/>
    <x v="1"/>
    <n v="0"/>
    <x v="4"/>
    <n v="10.435"/>
    <x v="3"/>
    <n v="27"/>
    <n v="0.38886075949367088"/>
    <n v="0"/>
    <x v="2"/>
    <m/>
    <m/>
    <m/>
    <m/>
  </r>
  <r>
    <n v="2333"/>
    <s v="FM-142903"/>
    <s v="Frank Merwin"/>
    <x v="1"/>
    <x v="3"/>
    <s v="Trinidad and Tobago"/>
    <s v="San Fernando"/>
    <s v="San Fernando"/>
    <s v="LATAM"/>
    <s v="MX-2012-124611"/>
    <x v="617"/>
    <s v="Medium"/>
    <s v="FUR-TA-10000486"/>
    <x v="682"/>
    <x v="1"/>
    <s v="Tables"/>
    <x v="9"/>
    <n v="179.9"/>
    <n v="346"/>
    <n v="2076"/>
    <n v="0"/>
    <n v="996.6"/>
    <x v="1"/>
    <d v="2012-09-06T00:00:00"/>
    <d v="2012-09-06T00:00:00"/>
    <n v="3"/>
    <x v="1"/>
    <n v="0"/>
    <x v="1"/>
    <n v="175.99299999999999"/>
    <x v="1"/>
    <n v="36"/>
    <n v="0.48005780346820809"/>
    <n v="0"/>
    <x v="2"/>
    <m/>
    <m/>
    <m/>
    <m/>
  </r>
  <r>
    <n v="2334"/>
    <s v="FM-142903"/>
    <s v="Frank Merwin"/>
    <x v="1"/>
    <x v="3"/>
    <s v="Trinidad and Tobago"/>
    <s v="San Fernando"/>
    <s v="San Fernando"/>
    <s v="LATAM"/>
    <s v="MX-2012-124611"/>
    <x v="617"/>
    <s v="Medium"/>
    <s v="OFF-EN-10003425"/>
    <x v="967"/>
    <x v="0"/>
    <s v="Envelopes"/>
    <x v="0"/>
    <n v="13.086666666666671"/>
    <n v="24.666666666666671"/>
    <n v="74.000000000000014"/>
    <n v="0"/>
    <n v="34.74"/>
    <x v="1"/>
    <d v="2012-09-06T00:00:00"/>
    <d v="2012-09-06T00:00:00"/>
    <n v="3"/>
    <x v="1"/>
    <n v="0"/>
    <x v="1"/>
    <n v="7.9450000000000003"/>
    <x v="1"/>
    <n v="36"/>
    <n v="0.46945945945945938"/>
    <n v="0"/>
    <x v="2"/>
    <m/>
    <m/>
    <m/>
    <m/>
  </r>
  <r>
    <n v="2335"/>
    <s v="FM-142903"/>
    <s v="Frank Merwin"/>
    <x v="1"/>
    <x v="3"/>
    <s v="Trinidad and Tobago"/>
    <s v="San Fernando"/>
    <s v="San Fernando"/>
    <s v="LATAM"/>
    <s v="MX-2012-124611"/>
    <x v="617"/>
    <s v="Medium"/>
    <s v="OFF-EN-10003832"/>
    <x v="187"/>
    <x v="0"/>
    <s v="Envelopes"/>
    <x v="7"/>
    <n v="10.88"/>
    <n v="12.200000000000001"/>
    <n v="61.000000000000007"/>
    <n v="0"/>
    <n v="6.6"/>
    <x v="1"/>
    <d v="2012-09-06T00:00:00"/>
    <d v="2012-09-07T00:00:00"/>
    <n v="4"/>
    <x v="0"/>
    <n v="1"/>
    <x v="1"/>
    <n v="0.41"/>
    <x v="1"/>
    <n v="36"/>
    <n v="0.1081967213114754"/>
    <n v="1"/>
    <x v="1"/>
    <m/>
    <m/>
    <m/>
    <m/>
  </r>
  <r>
    <n v="2336"/>
    <s v="JH-159853"/>
    <s v="Joseph Holt"/>
    <x v="0"/>
    <x v="2"/>
    <s v="Guatemala"/>
    <s v="Guatemala"/>
    <s v="Mixco"/>
    <s v="LATAM"/>
    <s v="MX-2013-138653"/>
    <x v="6"/>
    <s v="Medium"/>
    <s v="OFF-LA-10003337"/>
    <x v="186"/>
    <x v="0"/>
    <s v="Labels"/>
    <x v="3"/>
    <n v="5.89"/>
    <n v="7.25"/>
    <n v="29"/>
    <n v="0"/>
    <n v="5.44"/>
    <x v="2"/>
    <d v="2013-06-28T00:00:00"/>
    <d v="2013-06-30T00:00:00"/>
    <n v="4"/>
    <x v="0"/>
    <n v="2"/>
    <x v="4"/>
    <n v="2.6"/>
    <x v="2"/>
    <n v="26"/>
    <n v="0.18758620689655173"/>
    <n v="1"/>
    <x v="3"/>
    <m/>
    <m/>
    <m/>
    <m/>
  </r>
  <r>
    <n v="2337"/>
    <s v="JH-159853"/>
    <s v="Joseph Holt"/>
    <x v="0"/>
    <x v="2"/>
    <s v="Guatemala"/>
    <s v="Guatemala"/>
    <s v="Mixco"/>
    <s v="LATAM"/>
    <s v="MX-2013-138653"/>
    <x v="6"/>
    <s v="Medium"/>
    <s v="FUR-TA-10004336"/>
    <x v="1257"/>
    <x v="1"/>
    <s v="Tables"/>
    <x v="0"/>
    <n v="198.75199999999992"/>
    <n v="337.2399999999999"/>
    <n v="809.37599999999975"/>
    <n v="0.2"/>
    <n v="213.12"/>
    <x v="2"/>
    <d v="2013-06-28T00:00:00"/>
    <d v="2013-07-01T00:00:00"/>
    <n v="5"/>
    <x v="0"/>
    <n v="3"/>
    <x v="4"/>
    <n v="149.86199999999999"/>
    <x v="2"/>
    <n v="26"/>
    <n v="0.26331396038429616"/>
    <n v="1"/>
    <x v="0"/>
    <m/>
    <m/>
    <m/>
    <m/>
  </r>
  <r>
    <n v="2338"/>
    <s v="JH-159853"/>
    <s v="Joseph Holt"/>
    <x v="0"/>
    <x v="2"/>
    <s v="Guatemala"/>
    <s v="Guatemala"/>
    <s v="Mixco"/>
    <s v="LATAM"/>
    <s v="MX-2013-138653"/>
    <x v="6"/>
    <s v="Medium"/>
    <s v="OFF-SU-10001421"/>
    <x v="145"/>
    <x v="0"/>
    <s v="Supplies"/>
    <x v="2"/>
    <n v="25.58"/>
    <n v="34.5"/>
    <n v="69"/>
    <n v="0"/>
    <n v="17.84"/>
    <x v="2"/>
    <d v="2013-06-28T00:00:00"/>
    <d v="2013-06-30T00:00:00"/>
    <n v="4"/>
    <x v="0"/>
    <n v="2"/>
    <x v="4"/>
    <n v="8.7669999999999995"/>
    <x v="2"/>
    <n v="26"/>
    <n v="0.25855072463768114"/>
    <n v="1"/>
    <x v="3"/>
    <m/>
    <m/>
    <m/>
    <m/>
  </r>
  <r>
    <n v="2339"/>
    <s v="JH-159853"/>
    <s v="Joseph Holt"/>
    <x v="0"/>
    <x v="2"/>
    <s v="Guatemala"/>
    <s v="Guatemala"/>
    <s v="Mixco"/>
    <s v="LATAM"/>
    <s v="MX-2013-138653"/>
    <x v="6"/>
    <s v="Medium"/>
    <s v="OFF-EN-10002490"/>
    <x v="1254"/>
    <x v="0"/>
    <s v="Envelopes"/>
    <x v="0"/>
    <n v="10.56"/>
    <n v="16"/>
    <n v="48"/>
    <n v="0"/>
    <n v="16.32"/>
    <x v="2"/>
    <d v="2013-06-28T00:00:00"/>
    <d v="2013-06-28T00:00:00"/>
    <n v="2"/>
    <x v="1"/>
    <n v="0"/>
    <x v="4"/>
    <n v="10.093"/>
    <x v="2"/>
    <n v="26"/>
    <n v="0.34"/>
    <n v="0"/>
    <x v="2"/>
    <m/>
    <m/>
    <m/>
    <m/>
  </r>
  <r>
    <n v="2340"/>
    <s v="FC-143353"/>
    <s v="Fred Chung"/>
    <x v="2"/>
    <x v="1"/>
    <s v="Argentina"/>
    <s v="Buenos Aires"/>
    <s v="Buenos Aires"/>
    <s v="LATAM"/>
    <s v="US-2013-109330"/>
    <x v="459"/>
    <s v="High"/>
    <s v="OFF-BI-10000490"/>
    <x v="899"/>
    <x v="0"/>
    <s v="Binders"/>
    <x v="4"/>
    <n v="11.061399999999999"/>
    <n v="21.06466666666666"/>
    <n v="6.319399999999999"/>
    <n v="0.7"/>
    <n v="-4.742"/>
    <x v="1"/>
    <d v="2013-11-29T00:00:00"/>
    <d v="2013-11-29T00:00:00"/>
    <n v="3"/>
    <x v="1"/>
    <n v="0"/>
    <x v="3"/>
    <n v="0.20200000000000001"/>
    <x v="2"/>
    <n v="48"/>
    <n v="-0.75038769503433878"/>
    <n v="0"/>
    <x v="2"/>
    <m/>
    <m/>
    <m/>
    <m/>
  </r>
  <r>
    <n v="2341"/>
    <s v="FC-143353"/>
    <s v="Fred Chung"/>
    <x v="2"/>
    <x v="1"/>
    <s v="Argentina"/>
    <s v="Buenos Aires"/>
    <s v="Buenos Aires"/>
    <s v="LATAM"/>
    <s v="US-2013-109330"/>
    <x v="459"/>
    <s v="High"/>
    <s v="TEC-PH-10000347"/>
    <x v="111"/>
    <x v="2"/>
    <s v="Phones"/>
    <x v="3"/>
    <n v="78.78479999999999"/>
    <n v="103.58799999999999"/>
    <n v="248.61119999999997"/>
    <n v="0.4"/>
    <n v="-66.528000000000006"/>
    <x v="1"/>
    <d v="2013-11-29T00:00:00"/>
    <d v="2013-11-29T00:00:00"/>
    <n v="3"/>
    <x v="1"/>
    <n v="0"/>
    <x v="3"/>
    <n v="29.63"/>
    <x v="2"/>
    <n v="48"/>
    <n v="-0.26759856354017847"/>
    <n v="0"/>
    <x v="2"/>
    <m/>
    <m/>
    <m/>
    <m/>
  </r>
  <r>
    <n v="2342"/>
    <s v="DW-135853"/>
    <s v="Dorothy Wardle"/>
    <x v="2"/>
    <x v="3"/>
    <s v="Trinidad and Tobago"/>
    <s v="San Fernando"/>
    <s v="San Fernando"/>
    <s v="LATAM"/>
    <s v="MX-2014-157602"/>
    <x v="685"/>
    <s v="High"/>
    <s v="OFF-BI-10000813"/>
    <x v="165"/>
    <x v="0"/>
    <s v="Binders"/>
    <x v="1"/>
    <n v="29.145"/>
    <n v="33.125"/>
    <n v="265"/>
    <n v="0"/>
    <n v="31.84"/>
    <x v="0"/>
    <d v="2014-10-13T00:00:00"/>
    <d v="2014-10-13T00:00:00"/>
    <n v="5"/>
    <x v="1"/>
    <n v="0"/>
    <x v="4"/>
    <n v="40.119"/>
    <x v="0"/>
    <n v="41"/>
    <n v="0.12015094339622641"/>
    <n v="0"/>
    <x v="2"/>
    <m/>
    <m/>
    <m/>
    <m/>
  </r>
  <r>
    <n v="2343"/>
    <s v="DW-135853"/>
    <s v="Dorothy Wardle"/>
    <x v="2"/>
    <x v="3"/>
    <s v="Trinidad and Tobago"/>
    <s v="San Fernando"/>
    <s v="San Fernando"/>
    <s v="LATAM"/>
    <s v="MX-2014-157602"/>
    <x v="685"/>
    <s v="High"/>
    <s v="TEC-CO-10001919"/>
    <x v="1258"/>
    <x v="2"/>
    <s v="Copiers"/>
    <x v="3"/>
    <n v="123.66833327999994"/>
    <n v="213.2481896593186"/>
    <n v="851.28677311999979"/>
    <n v="2E-3"/>
    <n v="356.61344000000003"/>
    <x v="0"/>
    <d v="2014-10-13T00:00:00"/>
    <d v="2014-10-13T00:00:00"/>
    <n v="5"/>
    <x v="1"/>
    <n v="0"/>
    <x v="4"/>
    <n v="120.9"/>
    <x v="0"/>
    <n v="41"/>
    <n v="0.41891105472365986"/>
    <n v="0"/>
    <x v="2"/>
    <m/>
    <m/>
    <m/>
    <m/>
  </r>
  <r>
    <n v="2344"/>
    <s v="LH-169003"/>
    <s v="Lena Hernandez"/>
    <x v="0"/>
    <x v="0"/>
    <s v="Mexico"/>
    <s v="Queretaro"/>
    <s v="Queretaro"/>
    <s v="LATAM"/>
    <s v="US-2014-102239"/>
    <x v="431"/>
    <s v="Medium"/>
    <s v="FUR-CH-10001658"/>
    <x v="389"/>
    <x v="1"/>
    <s v="Chairs"/>
    <x v="4"/>
    <n v="40.497600000000006"/>
    <n v="42.812000000000005"/>
    <n v="34.249600000000008"/>
    <n v="0.2"/>
    <n v="-6.2480000000000002"/>
    <x v="0"/>
    <d v="2014-07-13T00:00:00"/>
    <d v="2014-07-13T00:00:00"/>
    <n v="5"/>
    <x v="1"/>
    <n v="0"/>
    <x v="3"/>
    <n v="3.4769999999999999"/>
    <x v="0"/>
    <n v="28"/>
    <n v="-0.18242548818088383"/>
    <n v="0"/>
    <x v="2"/>
    <m/>
    <m/>
    <m/>
    <m/>
  </r>
  <r>
    <n v="2345"/>
    <s v="LH-169003"/>
    <s v="Lena Hernandez"/>
    <x v="0"/>
    <x v="0"/>
    <s v="Mexico"/>
    <s v="Queretaro"/>
    <s v="Queretaro"/>
    <s v="LATAM"/>
    <s v="US-2014-102239"/>
    <x v="431"/>
    <s v="Medium"/>
    <s v="TEC-PH-10001677"/>
    <x v="376"/>
    <x v="2"/>
    <s v="Phones"/>
    <x v="6"/>
    <n v="34.593333333333327"/>
    <n v="44.333333333333329"/>
    <n v="398.99999999999994"/>
    <n v="0"/>
    <n v="87.66"/>
    <x v="0"/>
    <d v="2014-07-13T00:00:00"/>
    <d v="2014-07-13T00:00:00"/>
    <n v="5"/>
    <x v="1"/>
    <n v="0"/>
    <x v="3"/>
    <n v="27.971"/>
    <x v="0"/>
    <n v="28"/>
    <n v="0.21969924812030078"/>
    <n v="0"/>
    <x v="2"/>
    <m/>
    <m/>
    <m/>
    <m/>
  </r>
  <r>
    <n v="2346"/>
    <s v="AB-102553"/>
    <s v="Alejandro Ballentine"/>
    <x v="1"/>
    <x v="3"/>
    <s v="Dominican Republic"/>
    <s v="San Pedro de Macoris"/>
    <s v="San Pedro de Macoris"/>
    <s v="LATAM"/>
    <s v="MX-2014-138156"/>
    <x v="694"/>
    <s v="Medium"/>
    <s v="FUR-CH-10004572"/>
    <x v="419"/>
    <x v="1"/>
    <s v="Chairs"/>
    <x v="2"/>
    <n v="227.95920000000001"/>
    <n v="308.42899999999997"/>
    <n v="493.4864"/>
    <n v="0.2"/>
    <n v="37.567999999999998"/>
    <x v="3"/>
    <d v="2014-03-11T00:00:00"/>
    <d v="2014-03-11T00:00:00"/>
    <n v="0"/>
    <x v="1"/>
    <n v="0"/>
    <x v="3"/>
    <n v="2.496"/>
    <x v="0"/>
    <n v="11"/>
    <n v="7.6127731179623181E-2"/>
    <n v="0"/>
    <x v="2"/>
    <m/>
    <m/>
    <m/>
    <m/>
  </r>
  <r>
    <n v="2347"/>
    <s v="AB-102553"/>
    <s v="Alejandro Ballentine"/>
    <x v="1"/>
    <x v="3"/>
    <s v="Dominican Republic"/>
    <s v="San Pedro de Macoris"/>
    <s v="San Pedro de Macoris"/>
    <s v="LATAM"/>
    <s v="MX-2014-138156"/>
    <x v="694"/>
    <s v="Medium"/>
    <s v="OFF-EN-10004793"/>
    <x v="1259"/>
    <x v="0"/>
    <s v="Envelopes"/>
    <x v="7"/>
    <n v="18.5792"/>
    <n v="30.329000000000001"/>
    <n v="121.31600000000002"/>
    <n v="0.2"/>
    <n v="28.42"/>
    <x v="3"/>
    <d v="2014-03-11T00:00:00"/>
    <d v="2014-03-11T00:00:00"/>
    <n v="0"/>
    <x v="1"/>
    <n v="0"/>
    <x v="3"/>
    <n v="14.234"/>
    <x v="0"/>
    <n v="11"/>
    <n v="0.23426423555013351"/>
    <n v="0"/>
    <x v="2"/>
    <m/>
    <m/>
    <m/>
    <m/>
  </r>
  <r>
    <n v="2348"/>
    <s v="ML-174103"/>
    <s v="Maris LaWare"/>
    <x v="0"/>
    <x v="0"/>
    <s v="Mexico"/>
    <s v="Distrito Federal"/>
    <s v="Milpa Alta"/>
    <s v="LATAM"/>
    <s v="MX-2013-119214"/>
    <x v="695"/>
    <s v="High"/>
    <s v="OFF-ST-10000439"/>
    <x v="1260"/>
    <x v="0"/>
    <s v="Storage"/>
    <x v="9"/>
    <n v="132.70666666666671"/>
    <n v="141.16666666666671"/>
    <n v="847.00000000000023"/>
    <n v="0"/>
    <n v="50.76"/>
    <x v="1"/>
    <d v="2013-11-19T00:00:00"/>
    <d v="2013-11-20T00:00:00"/>
    <n v="4"/>
    <x v="0"/>
    <n v="1"/>
    <x v="5"/>
    <n v="156.51400000000001"/>
    <x v="2"/>
    <n v="46"/>
    <n v="5.992916174734355E-2"/>
    <n v="1"/>
    <x v="1"/>
    <m/>
    <m/>
    <m/>
    <m/>
  </r>
  <r>
    <n v="2349"/>
    <s v="JD-161503"/>
    <s v="Justin Deggeller"/>
    <x v="2"/>
    <x v="0"/>
    <s v="Mexico"/>
    <s v="Morelos"/>
    <s v="Cuernavaca"/>
    <s v="LATAM"/>
    <s v="MX-2014-127348"/>
    <x v="696"/>
    <s v="Low"/>
    <s v="OFF-BI-10001199"/>
    <x v="381"/>
    <x v="0"/>
    <s v="Binders"/>
    <x v="3"/>
    <n v="4.7"/>
    <n v="6"/>
    <n v="24"/>
    <n v="0"/>
    <n v="5.2"/>
    <x v="0"/>
    <d v="2014-06-21T00:00:00"/>
    <d v="2014-06-22T00:00:00"/>
    <n v="6"/>
    <x v="0"/>
    <n v="1"/>
    <x v="1"/>
    <n v="2.6520000000000001"/>
    <x v="0"/>
    <n v="25"/>
    <n v="0.21666666666666667"/>
    <n v="1"/>
    <x v="1"/>
    <m/>
    <m/>
    <m/>
    <m/>
  </r>
  <r>
    <n v="2350"/>
    <s v="FM-142903"/>
    <s v="Frank Merwin"/>
    <x v="1"/>
    <x v="2"/>
    <s v="Honduras"/>
    <s v="Francisco Morazan"/>
    <s v="Tegucigalpa"/>
    <s v="LATAM"/>
    <s v="MX-2013-162719"/>
    <x v="197"/>
    <s v="High"/>
    <s v="OFF-AR-10002055"/>
    <x v="29"/>
    <x v="0"/>
    <s v="Art"/>
    <x v="2"/>
    <n v="7.4895999999999994"/>
    <n v="14.875999999999999"/>
    <n v="17.851199999999999"/>
    <n v="0.4"/>
    <n v="2.8719999999999999"/>
    <x v="1"/>
    <d v="2013-09-15T00:00:00"/>
    <d v="2013-09-15T00:00:00"/>
    <n v="3"/>
    <x v="1"/>
    <n v="0"/>
    <x v="0"/>
    <n v="4.55"/>
    <x v="2"/>
    <n v="37"/>
    <n v="0.16088554270861344"/>
    <n v="0"/>
    <x v="2"/>
    <m/>
    <m/>
    <m/>
    <m/>
  </r>
  <r>
    <n v="2351"/>
    <s v="EL-137353"/>
    <s v="Ed Ludwig"/>
    <x v="1"/>
    <x v="3"/>
    <s v="Cuba"/>
    <s v="Santiago de Cuba"/>
    <s v="Santiago de Cuba"/>
    <s v="LATAM"/>
    <s v="MX-2013-162453"/>
    <x v="697"/>
    <s v="Medium"/>
    <s v="TEC-AC-10003927"/>
    <x v="1010"/>
    <x v="2"/>
    <s v="Accessories"/>
    <x v="2"/>
    <n v="21.9"/>
    <n v="38.5"/>
    <n v="77"/>
    <n v="0"/>
    <n v="33.200000000000003"/>
    <x v="2"/>
    <d v="2013-05-20T00:00:00"/>
    <d v="2013-05-20T00:00:00"/>
    <n v="2"/>
    <x v="1"/>
    <n v="0"/>
    <x v="5"/>
    <n v="16.103000000000002"/>
    <x v="2"/>
    <n v="20"/>
    <n v="0.4311688311688312"/>
    <n v="0"/>
    <x v="2"/>
    <m/>
    <m/>
    <m/>
    <m/>
  </r>
  <r>
    <n v="2352"/>
    <s v="EL-137353"/>
    <s v="Ed Ludwig"/>
    <x v="1"/>
    <x v="3"/>
    <s v="Cuba"/>
    <s v="Santiago de Cuba"/>
    <s v="Santiago de Cuba"/>
    <s v="LATAM"/>
    <s v="MX-2013-162453"/>
    <x v="697"/>
    <s v="Medium"/>
    <s v="OFF-BI-10004177"/>
    <x v="222"/>
    <x v="0"/>
    <s v="Binders"/>
    <x v="9"/>
    <n v="11.226666666666672"/>
    <n v="19.666666666666671"/>
    <n v="118.00000000000003"/>
    <n v="0"/>
    <n v="50.64"/>
    <x v="2"/>
    <d v="2013-05-20T00:00:00"/>
    <d v="2013-05-21T00:00:00"/>
    <n v="3"/>
    <x v="0"/>
    <n v="1"/>
    <x v="5"/>
    <n v="5.6029999999999998"/>
    <x v="2"/>
    <n v="20"/>
    <n v="0.42915254237288125"/>
    <n v="1"/>
    <x v="1"/>
    <m/>
    <m/>
    <m/>
    <m/>
  </r>
  <r>
    <n v="2353"/>
    <s v="EL-137353"/>
    <s v="Ed Ludwig"/>
    <x v="1"/>
    <x v="3"/>
    <s v="Cuba"/>
    <s v="Santiago de Cuba"/>
    <s v="Santiago de Cuba"/>
    <s v="LATAM"/>
    <s v="MX-2013-162453"/>
    <x v="697"/>
    <s v="Medium"/>
    <s v="OFF-EN-10002186"/>
    <x v="90"/>
    <x v="0"/>
    <s v="Envelopes"/>
    <x v="0"/>
    <n v="15.906666666666672"/>
    <n v="17.666666666666671"/>
    <n v="53.000000000000014"/>
    <n v="0"/>
    <n v="5.28"/>
    <x v="2"/>
    <d v="2013-05-20T00:00:00"/>
    <d v="2013-05-21T00:00:00"/>
    <n v="3"/>
    <x v="0"/>
    <n v="1"/>
    <x v="5"/>
    <n v="8.3049999999999997"/>
    <x v="2"/>
    <n v="20"/>
    <n v="9.9622641509433937E-2"/>
    <n v="1"/>
    <x v="1"/>
    <m/>
    <m/>
    <m/>
    <m/>
  </r>
  <r>
    <n v="2354"/>
    <s v="PM-191353"/>
    <s v="Peter McVee"/>
    <x v="1"/>
    <x v="1"/>
    <s v="Bolivia"/>
    <s v="Santa Cruz"/>
    <s v="Santa Cruz de la Sierra"/>
    <s v="LATAM"/>
    <s v="MX-2014-146843"/>
    <x v="698"/>
    <s v="High"/>
    <s v="OFF-FA-10003734"/>
    <x v="1261"/>
    <x v="0"/>
    <s v="Fasteners"/>
    <x v="2"/>
    <n v="6"/>
    <n v="11.5"/>
    <n v="23"/>
    <n v="0"/>
    <n v="11"/>
    <x v="1"/>
    <d v="2014-04-25T00:00:00"/>
    <d v="2014-04-28T00:00:00"/>
    <n v="6"/>
    <x v="0"/>
    <n v="3"/>
    <x v="3"/>
    <n v="3.8279999999999998"/>
    <x v="0"/>
    <n v="17"/>
    <n v="0.47826086956521741"/>
    <n v="1"/>
    <x v="0"/>
    <m/>
    <m/>
    <m/>
    <m/>
  </r>
  <r>
    <n v="2355"/>
    <s v="PM-191353"/>
    <s v="Peter McVee"/>
    <x v="1"/>
    <x v="1"/>
    <s v="Bolivia"/>
    <s v="Santa Cruz"/>
    <s v="Santa Cruz de la Sierra"/>
    <s v="LATAM"/>
    <s v="MX-2014-146843"/>
    <x v="698"/>
    <s v="High"/>
    <s v="TEC-PH-10004437"/>
    <x v="1262"/>
    <x v="2"/>
    <s v="Phones"/>
    <x v="3"/>
    <n v="56.25"/>
    <n v="92.25"/>
    <n v="369"/>
    <n v="0"/>
    <n v="144"/>
    <x v="1"/>
    <d v="2014-04-25T00:00:00"/>
    <d v="2014-04-28T00:00:00"/>
    <n v="6"/>
    <x v="0"/>
    <n v="3"/>
    <x v="3"/>
    <n v="34.648000000000003"/>
    <x v="0"/>
    <n v="17"/>
    <n v="0.3902439024390244"/>
    <n v="1"/>
    <x v="0"/>
    <m/>
    <m/>
    <m/>
    <m/>
  </r>
  <r>
    <n v="2356"/>
    <s v="PM-191353"/>
    <s v="Peter McVee"/>
    <x v="1"/>
    <x v="1"/>
    <s v="Bolivia"/>
    <s v="Santa Cruz"/>
    <s v="Santa Cruz de la Sierra"/>
    <s v="LATAM"/>
    <s v="MX-2014-146843"/>
    <x v="698"/>
    <s v="High"/>
    <s v="TEC-PH-10001264"/>
    <x v="1263"/>
    <x v="2"/>
    <s v="Phones"/>
    <x v="5"/>
    <n v="88.125714285714281"/>
    <n v="101.28571428571428"/>
    <n v="709"/>
    <n v="0"/>
    <n v="92.12"/>
    <x v="1"/>
    <d v="2014-04-25T00:00:00"/>
    <d v="2014-04-26T00:00:00"/>
    <n v="4"/>
    <x v="0"/>
    <n v="1"/>
    <x v="3"/>
    <n v="13.163"/>
    <x v="0"/>
    <n v="17"/>
    <n v="0.12992947813822286"/>
    <n v="1"/>
    <x v="1"/>
    <m/>
    <m/>
    <m/>
    <m/>
  </r>
  <r>
    <n v="2357"/>
    <s v="PM-191353"/>
    <s v="Peter McVee"/>
    <x v="1"/>
    <x v="1"/>
    <s v="Bolivia"/>
    <s v="Santa Cruz"/>
    <s v="Santa Cruz de la Sierra"/>
    <s v="LATAM"/>
    <s v="MX-2014-146843"/>
    <x v="698"/>
    <s v="High"/>
    <s v="OFF-AP-10003431"/>
    <x v="1264"/>
    <x v="0"/>
    <s v="Appliances"/>
    <x v="0"/>
    <n v="35.653333333333343"/>
    <n v="38.333333333333343"/>
    <n v="115.00000000000003"/>
    <n v="0"/>
    <n v="8.0399999999999991"/>
    <x v="1"/>
    <d v="2014-04-25T00:00:00"/>
    <d v="2014-04-25T00:00:00"/>
    <n v="3"/>
    <x v="1"/>
    <n v="0"/>
    <x v="3"/>
    <n v="19.128"/>
    <x v="0"/>
    <n v="17"/>
    <n v="6.9913043478260842E-2"/>
    <n v="0"/>
    <x v="2"/>
    <m/>
    <m/>
    <m/>
    <m/>
  </r>
  <r>
    <n v="2358"/>
    <s v="AH-102103"/>
    <s v="Alan Hwang"/>
    <x v="0"/>
    <x v="3"/>
    <s v="Dominican Republic"/>
    <s v="La Romana"/>
    <s v="La Romana"/>
    <s v="LATAM"/>
    <s v="US-2014-113208"/>
    <x v="357"/>
    <s v="Medium"/>
    <s v="OFF-LA-10003337"/>
    <x v="186"/>
    <x v="0"/>
    <s v="Labels"/>
    <x v="0"/>
    <n v="5.7530666666666663"/>
    <n v="7.1013333333333328"/>
    <n v="17.043199999999999"/>
    <n v="0.2"/>
    <n v="-0.216"/>
    <x v="0"/>
    <d v="2014-04-28T00:00:00"/>
    <d v="2014-04-29T00:00:00"/>
    <n v="6"/>
    <x v="0"/>
    <n v="1"/>
    <x v="4"/>
    <n v="1.1539999999999999"/>
    <x v="0"/>
    <n v="17"/>
    <n v="-1.2673676304919265E-2"/>
    <n v="1"/>
    <x v="1"/>
    <m/>
    <m/>
    <m/>
    <m/>
  </r>
  <r>
    <n v="2359"/>
    <s v="CK-123253"/>
    <s v="Christine Kargatis"/>
    <x v="1"/>
    <x v="3"/>
    <s v="Cuba"/>
    <s v="Granma"/>
    <s v="Manzanillo"/>
    <s v="LATAM"/>
    <s v="MX-2011-102127"/>
    <x v="482"/>
    <s v="High"/>
    <s v="OFF-BI-10001324"/>
    <x v="627"/>
    <x v="0"/>
    <s v="Binders"/>
    <x v="2"/>
    <n v="18.399999999999999"/>
    <n v="20"/>
    <n v="40"/>
    <n v="0"/>
    <n v="3.2"/>
    <x v="1"/>
    <d v="2011-09-23T00:00:00"/>
    <d v="2011-09-23T00:00:00"/>
    <n v="3"/>
    <x v="1"/>
    <n v="0"/>
    <x v="3"/>
    <n v="8.4770000000000003"/>
    <x v="3"/>
    <n v="39"/>
    <n v="0.08"/>
    <n v="0"/>
    <x v="2"/>
    <m/>
    <m/>
    <m/>
    <m/>
  </r>
  <r>
    <n v="2360"/>
    <s v="CK-123253"/>
    <s v="Christine Kargatis"/>
    <x v="1"/>
    <x v="3"/>
    <s v="Cuba"/>
    <s v="Granma"/>
    <s v="Manzanillo"/>
    <s v="LATAM"/>
    <s v="MX-2011-102127"/>
    <x v="482"/>
    <s v="High"/>
    <s v="OFF-BI-10003579"/>
    <x v="1265"/>
    <x v="0"/>
    <s v="Binders"/>
    <x v="6"/>
    <n v="12.055555555555562"/>
    <n v="18.555555555555561"/>
    <n v="167.00000000000006"/>
    <n v="0"/>
    <n v="58.5"/>
    <x v="1"/>
    <d v="2011-09-23T00:00:00"/>
    <d v="2011-09-23T00:00:00"/>
    <n v="3"/>
    <x v="1"/>
    <n v="0"/>
    <x v="3"/>
    <n v="26.094999999999999"/>
    <x v="3"/>
    <n v="39"/>
    <n v="0.35029940119760467"/>
    <n v="0"/>
    <x v="2"/>
    <m/>
    <m/>
    <m/>
    <m/>
  </r>
  <r>
    <n v="2361"/>
    <s v="CS-125053"/>
    <s v="Cindy Stewart"/>
    <x v="0"/>
    <x v="0"/>
    <s v="Mexico"/>
    <s v="Coahuila"/>
    <s v="Torreon"/>
    <s v="LATAM"/>
    <s v="MX-2014-169005"/>
    <x v="252"/>
    <s v="High"/>
    <s v="OFF-AP-10003400"/>
    <x v="1266"/>
    <x v="0"/>
    <s v="Appliances"/>
    <x v="2"/>
    <n v="36.880000000000003"/>
    <n v="38"/>
    <n v="76"/>
    <n v="0"/>
    <n v="2.2400000000000002"/>
    <x v="0"/>
    <d v="2014-12-09T00:00:00"/>
    <d v="2014-12-10T00:00:00"/>
    <n v="6"/>
    <x v="0"/>
    <n v="1"/>
    <x v="0"/>
    <n v="10.244999999999999"/>
    <x v="0"/>
    <n v="49"/>
    <n v="2.9473684210526319E-2"/>
    <n v="1"/>
    <x v="1"/>
    <m/>
    <m/>
    <m/>
    <m/>
  </r>
  <r>
    <n v="2362"/>
    <s v="JG-151153"/>
    <s v="Jack Garza"/>
    <x v="0"/>
    <x v="0"/>
    <s v="Mexico"/>
    <s v="Distrito Federal"/>
    <s v="Mexico City"/>
    <s v="LATAM"/>
    <s v="MX-2011-117107"/>
    <x v="622"/>
    <s v="Medium"/>
    <s v="FUR-CH-10004242"/>
    <x v="1267"/>
    <x v="1"/>
    <s v="Chairs"/>
    <x v="0"/>
    <n v="29.119466666666671"/>
    <n v="55.719333333333331"/>
    <n v="133.72639999999998"/>
    <n v="0.2"/>
    <n v="46.368000000000002"/>
    <x v="0"/>
    <d v="2011-10-20T00:00:00"/>
    <d v="2011-10-20T00:00:00"/>
    <n v="5"/>
    <x v="1"/>
    <n v="0"/>
    <x v="5"/>
    <n v="6.9029999999999996"/>
    <x v="3"/>
    <n v="42"/>
    <n v="0.34673781691573247"/>
    <n v="0"/>
    <x v="2"/>
    <m/>
    <m/>
    <m/>
    <m/>
  </r>
  <r>
    <n v="2363"/>
    <s v="JG-151153"/>
    <s v="Jack Garza"/>
    <x v="0"/>
    <x v="0"/>
    <s v="Mexico"/>
    <s v="Distrito Federal"/>
    <s v="Mexico City"/>
    <s v="LATAM"/>
    <s v="MX-2011-117107"/>
    <x v="622"/>
    <s v="Medium"/>
    <s v="OFF-AP-10004913"/>
    <x v="1268"/>
    <x v="0"/>
    <s v="Appliances"/>
    <x v="2"/>
    <n v="270.64"/>
    <n v="351.5"/>
    <n v="703"/>
    <n v="0"/>
    <n v="161.72"/>
    <x v="0"/>
    <d v="2011-10-20T00:00:00"/>
    <d v="2011-10-21T00:00:00"/>
    <n v="6"/>
    <x v="0"/>
    <n v="1"/>
    <x v="5"/>
    <n v="62.398000000000003"/>
    <x v="3"/>
    <n v="42"/>
    <n v="0.23004267425320057"/>
    <n v="1"/>
    <x v="1"/>
    <m/>
    <m/>
    <m/>
    <m/>
  </r>
  <r>
    <n v="2364"/>
    <s v="JG-151153"/>
    <s v="Jack Garza"/>
    <x v="0"/>
    <x v="0"/>
    <s v="Mexico"/>
    <s v="Distrito Federal"/>
    <s v="Mexico City"/>
    <s v="LATAM"/>
    <s v="MX-2011-117107"/>
    <x v="622"/>
    <s v="Medium"/>
    <s v="OFF-ST-10000442"/>
    <x v="1250"/>
    <x v="0"/>
    <s v="Storage"/>
    <x v="4"/>
    <n v="12.1"/>
    <n v="15"/>
    <n v="15"/>
    <n v="0"/>
    <n v="2.9"/>
    <x v="0"/>
    <d v="2011-10-20T00:00:00"/>
    <d v="2011-10-20T00:00:00"/>
    <n v="5"/>
    <x v="1"/>
    <n v="0"/>
    <x v="5"/>
    <n v="0.69"/>
    <x v="3"/>
    <n v="42"/>
    <n v="0.19333333333333333"/>
    <n v="0"/>
    <x v="2"/>
    <m/>
    <m/>
    <m/>
    <m/>
  </r>
  <r>
    <n v="2365"/>
    <s v="JG-151153"/>
    <s v="Jack Garza"/>
    <x v="0"/>
    <x v="0"/>
    <s v="Mexico"/>
    <s v="Distrito Federal"/>
    <s v="Mexico City"/>
    <s v="LATAM"/>
    <s v="MX-2011-117107"/>
    <x v="622"/>
    <s v="Medium"/>
    <s v="TEC-CO-10001933"/>
    <x v="330"/>
    <x v="2"/>
    <s v="Copiers"/>
    <x v="9"/>
    <n v="162.90012837333333"/>
    <n v="198.65992822979291"/>
    <n v="1189.5756502399997"/>
    <n v="2E-3"/>
    <n v="212.17488"/>
    <x v="0"/>
    <d v="2011-10-20T00:00:00"/>
    <d v="2011-10-23T00:00:00"/>
    <n v="8"/>
    <x v="0"/>
    <n v="3"/>
    <x v="5"/>
    <n v="127.49299999999999"/>
    <x v="3"/>
    <n v="42"/>
    <n v="0.17836182167749753"/>
    <n v="1"/>
    <x v="0"/>
    <m/>
    <m/>
    <m/>
    <m/>
  </r>
  <r>
    <n v="2366"/>
    <s v="MG-178753"/>
    <s v="Michael Grace"/>
    <x v="1"/>
    <x v="0"/>
    <s v="Mexico"/>
    <s v="Jalisco"/>
    <s v="Zapopan"/>
    <s v="LATAM"/>
    <s v="MX-2014-104304"/>
    <x v="355"/>
    <s v="Medium"/>
    <s v="OFF-BI-10002937"/>
    <x v="1269"/>
    <x v="0"/>
    <s v="Binders"/>
    <x v="0"/>
    <n v="4.1000000000000023"/>
    <n v="7.0000000000000018"/>
    <n v="21.000000000000007"/>
    <n v="0"/>
    <n v="8.6999999999999993"/>
    <x v="0"/>
    <d v="2014-11-11T00:00:00"/>
    <d v="2014-11-13T00:00:00"/>
    <n v="7"/>
    <x v="0"/>
    <n v="2"/>
    <x v="0"/>
    <n v="1.4550000000000001"/>
    <x v="0"/>
    <n v="45"/>
    <n v="0.41428571428571409"/>
    <n v="1"/>
    <x v="3"/>
    <m/>
    <m/>
    <m/>
    <m/>
  </r>
  <r>
    <n v="2367"/>
    <s v="MG-178753"/>
    <s v="Michael Grace"/>
    <x v="1"/>
    <x v="0"/>
    <s v="Mexico"/>
    <s v="Jalisco"/>
    <s v="Zapopan"/>
    <s v="LATAM"/>
    <s v="MX-2014-104304"/>
    <x v="355"/>
    <s v="Medium"/>
    <s v="OFF-EN-10001751"/>
    <x v="246"/>
    <x v="0"/>
    <s v="Envelopes"/>
    <x v="0"/>
    <n v="18.986666666666672"/>
    <n v="25.666666666666671"/>
    <n v="77.000000000000014"/>
    <n v="0"/>
    <n v="20.04"/>
    <x v="0"/>
    <d v="2014-11-11T00:00:00"/>
    <d v="2014-11-11T00:00:00"/>
    <n v="5"/>
    <x v="1"/>
    <n v="0"/>
    <x v="0"/>
    <n v="1.8129999999999999"/>
    <x v="0"/>
    <n v="45"/>
    <n v="0.26025974025974019"/>
    <n v="0"/>
    <x v="2"/>
    <m/>
    <m/>
    <m/>
    <m/>
  </r>
  <r>
    <n v="2368"/>
    <s v="MG-178753"/>
    <s v="Michael Grace"/>
    <x v="1"/>
    <x v="0"/>
    <s v="Mexico"/>
    <s v="Jalisco"/>
    <s v="Zapopan"/>
    <s v="LATAM"/>
    <s v="MX-2014-104304"/>
    <x v="355"/>
    <s v="Medium"/>
    <s v="OFF-LA-10000897"/>
    <x v="1270"/>
    <x v="0"/>
    <s v="Labels"/>
    <x v="2"/>
    <n v="2.82"/>
    <n v="5"/>
    <n v="10"/>
    <n v="0"/>
    <n v="4.3600000000000003"/>
    <x v="0"/>
    <d v="2014-11-11T00:00:00"/>
    <d v="2014-11-14T00:00:00"/>
    <n v="8"/>
    <x v="0"/>
    <n v="3"/>
    <x v="0"/>
    <n v="0.624"/>
    <x v="0"/>
    <n v="45"/>
    <n v="0.43600000000000005"/>
    <n v="1"/>
    <x v="0"/>
    <m/>
    <m/>
    <m/>
    <m/>
  </r>
  <r>
    <n v="2369"/>
    <s v="MG-178753"/>
    <s v="Michael Grace"/>
    <x v="1"/>
    <x v="0"/>
    <s v="Mexico"/>
    <s v="Jalisco"/>
    <s v="Zapopan"/>
    <s v="LATAM"/>
    <s v="MX-2014-104304"/>
    <x v="355"/>
    <s v="Medium"/>
    <s v="FUR-CH-10000852"/>
    <x v="915"/>
    <x v="1"/>
    <s v="Chairs"/>
    <x v="7"/>
    <n v="19.022399999999998"/>
    <n v="36.463000000000001"/>
    <n v="145.852"/>
    <n v="0.2"/>
    <n v="50.74"/>
    <x v="0"/>
    <d v="2014-11-11T00:00:00"/>
    <d v="2014-11-14T00:00:00"/>
    <n v="8"/>
    <x v="0"/>
    <n v="3"/>
    <x v="0"/>
    <n v="12.989000000000001"/>
    <x v="0"/>
    <n v="45"/>
    <n v="0.34788689904835041"/>
    <n v="1"/>
    <x v="0"/>
    <m/>
    <m/>
    <m/>
    <m/>
  </r>
  <r>
    <n v="2370"/>
    <s v="JK-160903"/>
    <s v="Juliana Krohn"/>
    <x v="0"/>
    <x v="0"/>
    <s v="Mexico"/>
    <s v="Guanajuato"/>
    <s v="Irapuato"/>
    <s v="LATAM"/>
    <s v="MX-2011-159961"/>
    <x v="699"/>
    <s v="Medium"/>
    <s v="OFF-BI-10002126"/>
    <x v="636"/>
    <x v="0"/>
    <s v="Binders"/>
    <x v="1"/>
    <n v="3.2199999999999998"/>
    <n v="4"/>
    <n v="32"/>
    <n v="0"/>
    <n v="6.24"/>
    <x v="0"/>
    <d v="2012-01-01T00:00:00"/>
    <d v="2012-01-02T00:00:00"/>
    <n v="6"/>
    <x v="0"/>
    <n v="1"/>
    <x v="3"/>
    <n v="1.2509999999999999"/>
    <x v="3"/>
    <n v="53"/>
    <n v="0.19500000000000001"/>
    <n v="1"/>
    <x v="1"/>
    <m/>
    <m/>
    <m/>
    <m/>
  </r>
  <r>
    <n v="2371"/>
    <s v="JK-160903"/>
    <s v="Juliana Krohn"/>
    <x v="0"/>
    <x v="0"/>
    <s v="Mexico"/>
    <s v="Guanajuato"/>
    <s v="Irapuato"/>
    <s v="LATAM"/>
    <s v="MX-2011-159961"/>
    <x v="699"/>
    <s v="Medium"/>
    <s v="FUR-TA-10004406"/>
    <x v="623"/>
    <x v="1"/>
    <s v="Tables"/>
    <x v="9"/>
    <n v="220.85839999999999"/>
    <n v="321.53300000000002"/>
    <n v="1543.3584000000001"/>
    <n v="0.2"/>
    <n v="218.208"/>
    <x v="0"/>
    <d v="2012-01-01T00:00:00"/>
    <d v="2012-01-01T00:00:00"/>
    <n v="5"/>
    <x v="1"/>
    <n v="0"/>
    <x v="3"/>
    <n v="128.89599999999999"/>
    <x v="3"/>
    <n v="53"/>
    <n v="0.14138517663816777"/>
    <n v="0"/>
    <x v="2"/>
    <m/>
    <m/>
    <m/>
    <m/>
  </r>
  <r>
    <n v="2372"/>
    <s v="TC-214753"/>
    <s v="Tony Chapman"/>
    <x v="1"/>
    <x v="3"/>
    <s v="Dominican Republic"/>
    <s v="Duarte"/>
    <s v="San Francisco de Macoris"/>
    <s v="LATAM"/>
    <s v="MX-2013-104409"/>
    <x v="700"/>
    <s v="Medium"/>
    <s v="OFF-LA-10001019"/>
    <x v="1271"/>
    <x v="0"/>
    <s v="Labels"/>
    <x v="0"/>
    <n v="5.5082666666666649"/>
    <n v="7.0503333333333318"/>
    <n v="16.920799999999996"/>
    <n v="0.2"/>
    <n v="0.39600000000000002"/>
    <x v="0"/>
    <d v="2013-05-19T00:00:00"/>
    <d v="2013-05-19T00:00:00"/>
    <n v="5"/>
    <x v="1"/>
    <n v="0"/>
    <x v="3"/>
    <n v="1.0449999999999999"/>
    <x v="2"/>
    <n v="20"/>
    <n v="2.3403148787291387E-2"/>
    <n v="0"/>
    <x v="2"/>
    <m/>
    <m/>
    <m/>
    <m/>
  </r>
  <r>
    <n v="2373"/>
    <s v="TC-214753"/>
    <s v="Tony Chapman"/>
    <x v="1"/>
    <x v="3"/>
    <s v="Dominican Republic"/>
    <s v="Duarte"/>
    <s v="San Francisco de Macoris"/>
    <s v="LATAM"/>
    <s v="MX-2013-104409"/>
    <x v="700"/>
    <s v="Medium"/>
    <s v="TEC-CO-10000956"/>
    <x v="490"/>
    <x v="2"/>
    <s v="Copiers"/>
    <x v="2"/>
    <n v="106.31444544000001"/>
    <n v="154.79163588972432"/>
    <n v="247.04745088000001"/>
    <n v="0.20200000000000001"/>
    <n v="34.418559999999999"/>
    <x v="0"/>
    <d v="2013-05-19T00:00:00"/>
    <d v="2013-05-19T00:00:00"/>
    <n v="5"/>
    <x v="1"/>
    <n v="0"/>
    <x v="3"/>
    <n v="12.661"/>
    <x v="2"/>
    <n v="20"/>
    <n v="0.1393196322301595"/>
    <n v="0"/>
    <x v="2"/>
    <m/>
    <m/>
    <m/>
    <m/>
  </r>
  <r>
    <n v="2374"/>
    <s v="TC-214753"/>
    <s v="Tony Chapman"/>
    <x v="1"/>
    <x v="3"/>
    <s v="Dominican Republic"/>
    <s v="Duarte"/>
    <s v="San Francisco de Macoris"/>
    <s v="LATAM"/>
    <s v="MX-2013-104409"/>
    <x v="700"/>
    <s v="Medium"/>
    <s v="OFF-FA-10001401"/>
    <x v="1272"/>
    <x v="0"/>
    <s v="Fasteners"/>
    <x v="4"/>
    <n v="6.9551999999999996"/>
    <n v="7.698999999999999"/>
    <n v="6.1591999999999993"/>
    <n v="0.2"/>
    <n v="-0.79600000000000004"/>
    <x v="0"/>
    <d v="2013-05-19T00:00:00"/>
    <d v="2013-05-19T00:00:00"/>
    <n v="5"/>
    <x v="1"/>
    <n v="0"/>
    <x v="3"/>
    <n v="0.376"/>
    <x v="2"/>
    <n v="20"/>
    <n v="-0.12923756331991171"/>
    <n v="0"/>
    <x v="2"/>
    <m/>
    <m/>
    <m/>
    <m/>
  </r>
  <r>
    <n v="2375"/>
    <s v="JB-154003"/>
    <s v="Jennifer Braxton"/>
    <x v="2"/>
    <x v="2"/>
    <s v="Guatemala"/>
    <s v="Quezaltenango"/>
    <s v="Quetzaltenango"/>
    <s v="LATAM"/>
    <s v="MX-2014-167325"/>
    <x v="701"/>
    <s v="High"/>
    <s v="TEC-CO-10003655"/>
    <x v="1273"/>
    <x v="2"/>
    <s v="Copiers"/>
    <x v="7"/>
    <n v="176.49420903999993"/>
    <n v="252.15399703406808"/>
    <n v="1258.2484451999999"/>
    <n v="2E-3"/>
    <n v="375.7774"/>
    <x v="2"/>
    <d v="2014-09-18T00:00:00"/>
    <d v="2014-09-18T00:00:00"/>
    <n v="2"/>
    <x v="1"/>
    <n v="0"/>
    <x v="3"/>
    <n v="291.63099999999997"/>
    <x v="0"/>
    <n v="38"/>
    <n v="0.29865119359656334"/>
    <n v="0"/>
    <x v="2"/>
    <m/>
    <m/>
    <m/>
    <m/>
  </r>
  <r>
    <n v="2376"/>
    <s v="BS-118003"/>
    <s v="Bryan Spruell"/>
    <x v="1"/>
    <x v="1"/>
    <s v="Peru"/>
    <s v="Lima (city)"/>
    <s v="Lima"/>
    <s v="LATAM"/>
    <s v="US-2012-145758"/>
    <x v="369"/>
    <s v="High"/>
    <s v="OFF-FA-10001761"/>
    <x v="712"/>
    <x v="0"/>
    <s v="Fasteners"/>
    <x v="0"/>
    <n v="7.6602666666666677"/>
    <n v="10.39377777777778"/>
    <n v="18.708800000000004"/>
    <n v="0.4"/>
    <n v="-4.2720000000000002"/>
    <x v="0"/>
    <d v="2012-11-01T00:00:00"/>
    <d v="2012-11-01T00:00:00"/>
    <n v="5"/>
    <x v="1"/>
    <n v="0"/>
    <x v="5"/>
    <n v="1.954"/>
    <x v="1"/>
    <n v="43"/>
    <n v="-0.22834174292311638"/>
    <n v="0"/>
    <x v="2"/>
    <m/>
    <m/>
    <m/>
    <m/>
  </r>
  <r>
    <n v="2377"/>
    <s v="AG-109003"/>
    <s v="Arthur Gainer"/>
    <x v="0"/>
    <x v="0"/>
    <s v="Mexico"/>
    <s v="Distrito Federal"/>
    <s v="Mexico City"/>
    <s v="LATAM"/>
    <s v="MX-2012-111178"/>
    <x v="702"/>
    <s v="Medium"/>
    <s v="OFF-AP-10001106"/>
    <x v="1274"/>
    <x v="0"/>
    <s v="Appliances"/>
    <x v="2"/>
    <n v="324.48"/>
    <n v="360.5"/>
    <n v="721"/>
    <n v="0"/>
    <n v="72.040000000000006"/>
    <x v="0"/>
    <d v="2012-05-09T00:00:00"/>
    <d v="2012-05-10T00:00:00"/>
    <n v="6"/>
    <x v="0"/>
    <n v="1"/>
    <x v="2"/>
    <n v="65.58"/>
    <x v="1"/>
    <n v="18"/>
    <n v="9.9916782246879346E-2"/>
    <n v="1"/>
    <x v="1"/>
    <m/>
    <m/>
    <m/>
    <m/>
  </r>
  <r>
    <n v="2378"/>
    <s v="AG-109003"/>
    <s v="Arthur Gainer"/>
    <x v="0"/>
    <x v="0"/>
    <s v="Mexico"/>
    <s v="Distrito Federal"/>
    <s v="Mexico City"/>
    <s v="LATAM"/>
    <s v="MX-2012-111178"/>
    <x v="702"/>
    <s v="Medium"/>
    <s v="OFF-AP-10001106"/>
    <x v="1274"/>
    <x v="0"/>
    <s v="Appliances"/>
    <x v="6"/>
    <n v="324.31333333333328"/>
    <n v="360.33333333333326"/>
    <n v="3242.9999999999991"/>
    <n v="0"/>
    <n v="324.18"/>
    <x v="0"/>
    <d v="2012-05-09T00:00:00"/>
    <d v="2012-05-09T00:00:00"/>
    <n v="5"/>
    <x v="1"/>
    <n v="0"/>
    <x v="2"/>
    <n v="279.52999999999997"/>
    <x v="1"/>
    <n v="18"/>
    <n v="9.9962997224791891E-2"/>
    <n v="0"/>
    <x v="2"/>
    <m/>
    <m/>
    <m/>
    <m/>
  </r>
  <r>
    <n v="2379"/>
    <s v="JL-151753"/>
    <s v="James Lanier"/>
    <x v="1"/>
    <x v="0"/>
    <s v="Mexico"/>
    <s v="Tamaulipas"/>
    <s v="Tampico"/>
    <s v="LATAM"/>
    <s v="MX-2011-165043"/>
    <x v="593"/>
    <s v="Medium"/>
    <s v="OFF-BI-10004908"/>
    <x v="1275"/>
    <x v="0"/>
    <s v="Binders"/>
    <x v="4"/>
    <n v="6.12"/>
    <n v="7"/>
    <n v="7"/>
    <n v="0"/>
    <n v="0.88"/>
    <x v="0"/>
    <d v="2011-09-17T00:00:00"/>
    <d v="2011-09-17T00:00:00"/>
    <n v="5"/>
    <x v="1"/>
    <n v="0"/>
    <x v="1"/>
    <n v="0.63900000000000001"/>
    <x v="3"/>
    <n v="38"/>
    <n v="0.12571428571428572"/>
    <n v="0"/>
    <x v="2"/>
    <m/>
    <m/>
    <m/>
    <m/>
  </r>
  <r>
    <n v="2380"/>
    <s v="JL-151753"/>
    <s v="James Lanier"/>
    <x v="1"/>
    <x v="0"/>
    <s v="Mexico"/>
    <s v="Tamaulipas"/>
    <s v="Tampico"/>
    <s v="LATAM"/>
    <s v="MX-2011-165043"/>
    <x v="593"/>
    <s v="Medium"/>
    <s v="TEC-AC-10004043"/>
    <x v="573"/>
    <x v="2"/>
    <s v="Accessories"/>
    <x v="0"/>
    <n v="18.559999999999999"/>
    <n v="31"/>
    <n v="93"/>
    <n v="0"/>
    <n v="37.32"/>
    <x v="0"/>
    <d v="2011-09-17T00:00:00"/>
    <d v="2011-09-17T00:00:00"/>
    <n v="5"/>
    <x v="1"/>
    <n v="0"/>
    <x v="1"/>
    <n v="5.6449999999999996"/>
    <x v="3"/>
    <n v="38"/>
    <n v="0.40129032258064518"/>
    <n v="0"/>
    <x v="2"/>
    <m/>
    <m/>
    <m/>
    <m/>
  </r>
  <r>
    <n v="2381"/>
    <s v="TS-212053"/>
    <s v="Thomas Seio"/>
    <x v="2"/>
    <x v="0"/>
    <s v="Mexico"/>
    <s v="Coahuila"/>
    <s v="Torreon"/>
    <s v="LATAM"/>
    <s v="MX-2011-141530"/>
    <x v="703"/>
    <s v="Medium"/>
    <s v="TEC-CO-10003142"/>
    <x v="50"/>
    <x v="2"/>
    <s v="Copiers"/>
    <x v="0"/>
    <n v="105.40472765333335"/>
    <n v="128.54465696726788"/>
    <n v="384.86270296000004"/>
    <n v="2E-3"/>
    <n v="68.648520000000005"/>
    <x v="0"/>
    <d v="2011-01-17T00:00:00"/>
    <d v="2011-01-20T00:00:00"/>
    <n v="8"/>
    <x v="0"/>
    <n v="3"/>
    <x v="4"/>
    <n v="38.185000000000002"/>
    <x v="3"/>
    <n v="3"/>
    <n v="0.17837145421476411"/>
    <n v="1"/>
    <x v="0"/>
    <m/>
    <m/>
    <m/>
    <m/>
  </r>
  <r>
    <n v="2382"/>
    <s v="TS-212053"/>
    <s v="Thomas Seio"/>
    <x v="2"/>
    <x v="0"/>
    <s v="Mexico"/>
    <s v="Coahuila"/>
    <s v="Torreon"/>
    <s v="LATAM"/>
    <s v="MX-2011-141530"/>
    <x v="703"/>
    <s v="Medium"/>
    <s v="TEC-AC-10004743"/>
    <x v="1276"/>
    <x v="2"/>
    <s v="Accessories"/>
    <x v="0"/>
    <n v="105.60000000000001"/>
    <n v="165"/>
    <n v="495"/>
    <n v="0"/>
    <n v="178.2"/>
    <x v="0"/>
    <d v="2011-01-17T00:00:00"/>
    <d v="2011-01-17T00:00:00"/>
    <n v="5"/>
    <x v="1"/>
    <n v="0"/>
    <x v="4"/>
    <n v="54.548000000000002"/>
    <x v="3"/>
    <n v="3"/>
    <n v="0.36"/>
    <n v="0"/>
    <x v="2"/>
    <m/>
    <m/>
    <m/>
    <m/>
  </r>
  <r>
    <n v="2383"/>
    <s v="AH-102103"/>
    <s v="Alan Hwang"/>
    <x v="0"/>
    <x v="2"/>
    <s v="Guatemala"/>
    <s v="Guatemala"/>
    <s v="Mixco"/>
    <s v="LATAM"/>
    <s v="MX-2014-117352"/>
    <x v="520"/>
    <s v="Medium"/>
    <s v="TEC-PH-10002774"/>
    <x v="1148"/>
    <x v="2"/>
    <s v="Phones"/>
    <x v="5"/>
    <n v="255.64000000000001"/>
    <n v="426"/>
    <n v="2982"/>
    <n v="0"/>
    <n v="1192.52"/>
    <x v="1"/>
    <d v="2014-02-07T00:00:00"/>
    <d v="2014-02-07T00:00:00"/>
    <n v="3"/>
    <x v="1"/>
    <n v="0"/>
    <x v="3"/>
    <n v="180.53100000000001"/>
    <x v="0"/>
    <n v="6"/>
    <n v="0.39990610328638498"/>
    <n v="0"/>
    <x v="2"/>
    <m/>
    <m/>
    <m/>
    <m/>
  </r>
  <r>
    <n v="2384"/>
    <s v="LO-171703"/>
    <s v="Lori Olson"/>
    <x v="2"/>
    <x v="2"/>
    <s v="Nicaragua"/>
    <s v="Managua"/>
    <s v="Managua"/>
    <s v="LATAM"/>
    <s v="MX-2014-163566"/>
    <x v="133"/>
    <s v="Low"/>
    <s v="OFF-PA-10000194"/>
    <x v="1252"/>
    <x v="0"/>
    <s v="Paper"/>
    <x v="4"/>
    <n v="33.26"/>
    <n v="35"/>
    <n v="35"/>
    <n v="0"/>
    <n v="1.74"/>
    <x v="0"/>
    <d v="2014-09-08T00:00:00"/>
    <d v="2014-09-08T00:00:00"/>
    <n v="5"/>
    <x v="1"/>
    <n v="0"/>
    <x v="4"/>
    <n v="4.1399999999999997"/>
    <x v="0"/>
    <n v="36"/>
    <n v="4.9714285714285711E-2"/>
    <n v="0"/>
    <x v="2"/>
    <m/>
    <m/>
    <m/>
    <m/>
  </r>
  <r>
    <n v="2385"/>
    <s v="LO-171703"/>
    <s v="Lori Olson"/>
    <x v="2"/>
    <x v="2"/>
    <s v="Nicaragua"/>
    <s v="Managua"/>
    <s v="Managua"/>
    <s v="LATAM"/>
    <s v="MX-2014-163566"/>
    <x v="133"/>
    <s v="Low"/>
    <s v="OFF-LA-10004318"/>
    <x v="1277"/>
    <x v="0"/>
    <s v="Labels"/>
    <x v="0"/>
    <n v="7"/>
    <n v="7"/>
    <n v="21"/>
    <n v="0"/>
    <n v="0"/>
    <x v="0"/>
    <d v="2014-09-08T00:00:00"/>
    <d v="2014-09-08T00:00:00"/>
    <n v="5"/>
    <x v="1"/>
    <n v="0"/>
    <x v="4"/>
    <n v="2.169"/>
    <x v="0"/>
    <n v="36"/>
    <n v="0"/>
    <n v="0"/>
    <x v="2"/>
    <m/>
    <m/>
    <m/>
    <m/>
  </r>
  <r>
    <n v="2386"/>
    <s v="DP-130003"/>
    <s v="Darren Powers"/>
    <x v="0"/>
    <x v="2"/>
    <s v="El Salvador"/>
    <s v="San Salvador"/>
    <s v="Mejicanos"/>
    <s v="LATAM"/>
    <s v="MX-2012-146115"/>
    <x v="704"/>
    <s v="Medium"/>
    <s v="OFF-AR-10001812"/>
    <x v="383"/>
    <x v="0"/>
    <s v="Art"/>
    <x v="2"/>
    <n v="8.2199999999999989"/>
    <n v="16"/>
    <n v="32"/>
    <n v="0"/>
    <n v="15.56"/>
    <x v="0"/>
    <d v="2012-04-23T00:00:00"/>
    <d v="2012-04-23T00:00:00"/>
    <n v="5"/>
    <x v="1"/>
    <n v="0"/>
    <x v="4"/>
    <n v="2.4489999999999998"/>
    <x v="1"/>
    <n v="16"/>
    <n v="0.48625000000000002"/>
    <n v="0"/>
    <x v="2"/>
    <m/>
    <m/>
    <m/>
    <m/>
  </r>
  <r>
    <n v="2387"/>
    <s v="DP-130003"/>
    <s v="Darren Powers"/>
    <x v="0"/>
    <x v="2"/>
    <s v="El Salvador"/>
    <s v="San Salvador"/>
    <s v="Mejicanos"/>
    <s v="LATAM"/>
    <s v="MX-2012-146115"/>
    <x v="704"/>
    <s v="Medium"/>
    <s v="OFF-FA-10002895"/>
    <x v="971"/>
    <x v="0"/>
    <s v="Fasteners"/>
    <x v="4"/>
    <n v="9.58"/>
    <n v="11"/>
    <n v="11"/>
    <n v="0"/>
    <n v="1.42"/>
    <x v="0"/>
    <d v="2012-04-23T00:00:00"/>
    <d v="2012-04-23T00:00:00"/>
    <n v="5"/>
    <x v="1"/>
    <n v="0"/>
    <x v="4"/>
    <n v="0.46"/>
    <x v="1"/>
    <n v="16"/>
    <n v="0.12909090909090909"/>
    <n v="0"/>
    <x v="2"/>
    <m/>
    <m/>
    <m/>
    <m/>
  </r>
  <r>
    <n v="2388"/>
    <s v="DP-130003"/>
    <s v="Darren Powers"/>
    <x v="0"/>
    <x v="2"/>
    <s v="El Salvador"/>
    <s v="San Salvador"/>
    <s v="Mejicanos"/>
    <s v="LATAM"/>
    <s v="MX-2012-146115"/>
    <x v="704"/>
    <s v="Medium"/>
    <s v="FUR-BO-10000636"/>
    <x v="1138"/>
    <x v="1"/>
    <s v="Bookcases"/>
    <x v="4"/>
    <n v="66.86"/>
    <n v="113"/>
    <n v="113"/>
    <n v="0"/>
    <n v="46.14"/>
    <x v="0"/>
    <d v="2012-04-23T00:00:00"/>
    <d v="2012-04-23T00:00:00"/>
    <n v="5"/>
    <x v="1"/>
    <n v="0"/>
    <x v="4"/>
    <n v="9.8010000000000002"/>
    <x v="1"/>
    <n v="16"/>
    <n v="0.40831858407079646"/>
    <n v="0"/>
    <x v="2"/>
    <m/>
    <m/>
    <m/>
    <m/>
  </r>
  <r>
    <n v="2389"/>
    <s v="DP-130003"/>
    <s v="Darren Powers"/>
    <x v="0"/>
    <x v="2"/>
    <s v="El Salvador"/>
    <s v="San Salvador"/>
    <s v="Mejicanos"/>
    <s v="LATAM"/>
    <s v="MX-2012-146115"/>
    <x v="704"/>
    <s v="Medium"/>
    <s v="FUR-BO-10000728"/>
    <x v="1186"/>
    <x v="1"/>
    <s v="Bookcases"/>
    <x v="9"/>
    <n v="215.42666666666659"/>
    <n v="276.16666666666657"/>
    <n v="1656.9999999999995"/>
    <n v="0"/>
    <n v="364.44"/>
    <x v="0"/>
    <d v="2012-04-23T00:00:00"/>
    <d v="2012-04-23T00:00:00"/>
    <n v="5"/>
    <x v="1"/>
    <n v="0"/>
    <x v="4"/>
    <n v="107.336"/>
    <x v="1"/>
    <n v="16"/>
    <n v="0.21993964996982504"/>
    <n v="0"/>
    <x v="2"/>
    <m/>
    <m/>
    <m/>
    <m/>
  </r>
  <r>
    <n v="2390"/>
    <s v="DP-130003"/>
    <s v="Darren Powers"/>
    <x v="0"/>
    <x v="2"/>
    <s v="El Salvador"/>
    <s v="San Salvador"/>
    <s v="Mejicanos"/>
    <s v="LATAM"/>
    <s v="MX-2012-146115"/>
    <x v="704"/>
    <s v="Medium"/>
    <s v="FUR-FU-10000110"/>
    <x v="1158"/>
    <x v="1"/>
    <s v="Furnishings"/>
    <x v="2"/>
    <n v="29.5"/>
    <n v="29.5"/>
    <n v="59"/>
    <n v="0"/>
    <n v="0"/>
    <x v="0"/>
    <d v="2012-04-23T00:00:00"/>
    <d v="2012-04-23T00:00:00"/>
    <n v="5"/>
    <x v="1"/>
    <n v="0"/>
    <x v="4"/>
    <n v="4.6070000000000002"/>
    <x v="1"/>
    <n v="16"/>
    <n v="0"/>
    <n v="0"/>
    <x v="2"/>
    <m/>
    <m/>
    <m/>
    <m/>
  </r>
  <r>
    <n v="2391"/>
    <s v="NG-184303"/>
    <s v="Nathan Gelder"/>
    <x v="0"/>
    <x v="0"/>
    <s v="Mexico"/>
    <s v="Mexico"/>
    <s v="Tlalnepantla"/>
    <s v="LATAM"/>
    <s v="US-2013-122917"/>
    <x v="705"/>
    <s v="Medium"/>
    <s v="FUR-FU-10001175"/>
    <x v="655"/>
    <x v="1"/>
    <s v="Furnishings"/>
    <x v="2"/>
    <n v="30.742400000000004"/>
    <n v="34.87733333333334"/>
    <n v="41.852800000000009"/>
    <n v="0.4"/>
    <n v="-19.632000000000001"/>
    <x v="0"/>
    <d v="2013-07-17T00:00:00"/>
    <d v="2013-07-17T00:00:00"/>
    <n v="5"/>
    <x v="1"/>
    <n v="0"/>
    <x v="2"/>
    <n v="2.0640000000000001"/>
    <x v="2"/>
    <n v="28"/>
    <n v="-0.46907255906414858"/>
    <n v="0"/>
    <x v="2"/>
    <m/>
    <m/>
    <m/>
    <m/>
  </r>
  <r>
    <n v="2392"/>
    <s v="NG-184303"/>
    <s v="Nathan Gelder"/>
    <x v="0"/>
    <x v="0"/>
    <s v="Mexico"/>
    <s v="Mexico"/>
    <s v="Tlalnepantla"/>
    <s v="LATAM"/>
    <s v="US-2013-122917"/>
    <x v="705"/>
    <s v="Medium"/>
    <s v="OFF-AR-10002677"/>
    <x v="287"/>
    <x v="0"/>
    <s v="Art"/>
    <x v="8"/>
    <n v="9.2028571428571428"/>
    <n v="11.642857142857142"/>
    <n v="163"/>
    <n v="0"/>
    <n v="34.159999999999997"/>
    <x v="0"/>
    <d v="2013-07-17T00:00:00"/>
    <d v="2013-07-17T00:00:00"/>
    <n v="5"/>
    <x v="1"/>
    <n v="0"/>
    <x v="2"/>
    <n v="5.1879999999999997"/>
    <x v="2"/>
    <n v="28"/>
    <n v="0.20957055214723924"/>
    <n v="0"/>
    <x v="2"/>
    <m/>
    <m/>
    <m/>
    <m/>
  </r>
  <r>
    <n v="2393"/>
    <s v="NG-184303"/>
    <s v="Nathan Gelder"/>
    <x v="0"/>
    <x v="0"/>
    <s v="Mexico"/>
    <s v="Mexico"/>
    <s v="Tlalnepantla"/>
    <s v="LATAM"/>
    <s v="US-2013-122917"/>
    <x v="705"/>
    <s v="Medium"/>
    <s v="TEC-CO-10000135"/>
    <x v="1025"/>
    <x v="2"/>
    <s v="Copiers"/>
    <x v="9"/>
    <n v="227.01495576000011"/>
    <n v="238.95498573146301"/>
    <n v="1430.8624545600005"/>
    <n v="2E-3"/>
    <n v="68.772720000000007"/>
    <x v="0"/>
    <d v="2013-07-17T00:00:00"/>
    <d v="2013-07-17T00:00:00"/>
    <n v="5"/>
    <x v="1"/>
    <n v="0"/>
    <x v="2"/>
    <n v="60.725000000000001"/>
    <x v="2"/>
    <n v="28"/>
    <n v="4.8063823172401335E-2"/>
    <n v="0"/>
    <x v="2"/>
    <m/>
    <m/>
    <m/>
    <m/>
  </r>
  <r>
    <n v="2394"/>
    <s v="NG-184303"/>
    <s v="Nathan Gelder"/>
    <x v="0"/>
    <x v="0"/>
    <s v="Mexico"/>
    <s v="Mexico"/>
    <s v="Tlalnepantla"/>
    <s v="LATAM"/>
    <s v="US-2013-122917"/>
    <x v="705"/>
    <s v="Medium"/>
    <s v="TEC-AC-10004429"/>
    <x v="815"/>
    <x v="2"/>
    <s v="Accessories"/>
    <x v="3"/>
    <n v="30.11"/>
    <n v="55.75"/>
    <n v="223"/>
    <n v="0"/>
    <n v="102.56"/>
    <x v="0"/>
    <d v="2013-07-17T00:00:00"/>
    <d v="2013-07-17T00:00:00"/>
    <n v="5"/>
    <x v="1"/>
    <n v="0"/>
    <x v="2"/>
    <n v="16.591000000000001"/>
    <x v="2"/>
    <n v="28"/>
    <n v="0.45991031390134529"/>
    <n v="0"/>
    <x v="2"/>
    <m/>
    <m/>
    <m/>
    <m/>
  </r>
  <r>
    <n v="2395"/>
    <s v="NG-184303"/>
    <s v="Nathan Gelder"/>
    <x v="0"/>
    <x v="0"/>
    <s v="Mexico"/>
    <s v="Mexico"/>
    <s v="Tlalnepantla"/>
    <s v="LATAM"/>
    <s v="US-2013-122917"/>
    <x v="705"/>
    <s v="Medium"/>
    <s v="FUR-CH-10000528"/>
    <x v="197"/>
    <x v="1"/>
    <s v="Chairs"/>
    <x v="3"/>
    <n v="58.133200000000002"/>
    <n v="59.246499999999997"/>
    <n v="189.58879999999999"/>
    <n v="0.2"/>
    <n v="-42.944000000000003"/>
    <x v="0"/>
    <d v="2013-07-17T00:00:00"/>
    <d v="2013-07-20T00:00:00"/>
    <n v="8"/>
    <x v="0"/>
    <n v="3"/>
    <x v="2"/>
    <n v="9.625"/>
    <x v="2"/>
    <n v="28"/>
    <n v="-0.22651127070797433"/>
    <n v="1"/>
    <x v="0"/>
    <m/>
    <m/>
    <m/>
    <m/>
  </r>
  <r>
    <n v="2396"/>
    <s v="CS-124603"/>
    <s v="Chuck Sachs"/>
    <x v="0"/>
    <x v="2"/>
    <s v="Nicaragua"/>
    <s v="Managua"/>
    <s v="Managua"/>
    <s v="LATAM"/>
    <s v="MX-2014-113845"/>
    <x v="35"/>
    <s v="Critical"/>
    <s v="TEC-AC-10003556"/>
    <x v="855"/>
    <x v="2"/>
    <s v="Accessories"/>
    <x v="4"/>
    <n v="52.66"/>
    <n v="56"/>
    <n v="56"/>
    <n v="0"/>
    <n v="3.34"/>
    <x v="2"/>
    <d v="2014-09-14T00:00:00"/>
    <d v="2014-09-14T00:00:00"/>
    <n v="2"/>
    <x v="1"/>
    <n v="0"/>
    <x v="2"/>
    <n v="13.952999999999999"/>
    <x v="0"/>
    <n v="37"/>
    <n v="5.9642857142857143E-2"/>
    <n v="0"/>
    <x v="2"/>
    <m/>
    <m/>
    <m/>
    <m/>
  </r>
  <r>
    <n v="2397"/>
    <s v="CS-124603"/>
    <s v="Chuck Sachs"/>
    <x v="0"/>
    <x v="2"/>
    <s v="Nicaragua"/>
    <s v="Managua"/>
    <s v="Managua"/>
    <s v="LATAM"/>
    <s v="MX-2014-113845"/>
    <x v="35"/>
    <s v="Critical"/>
    <s v="TEC-PH-10002815"/>
    <x v="206"/>
    <x v="2"/>
    <s v="Phones"/>
    <x v="2"/>
    <n v="368.86"/>
    <n v="424"/>
    <n v="848"/>
    <n v="0"/>
    <n v="110.28"/>
    <x v="2"/>
    <d v="2014-09-14T00:00:00"/>
    <d v="2014-09-14T00:00:00"/>
    <n v="2"/>
    <x v="1"/>
    <n v="0"/>
    <x v="2"/>
    <n v="351.06700000000001"/>
    <x v="0"/>
    <n v="37"/>
    <n v="0.13004716981132075"/>
    <n v="0"/>
    <x v="2"/>
    <m/>
    <m/>
    <m/>
    <m/>
  </r>
  <r>
    <n v="2398"/>
    <s v="CS-124603"/>
    <s v="Chuck Sachs"/>
    <x v="0"/>
    <x v="2"/>
    <s v="Nicaragua"/>
    <s v="Managua"/>
    <s v="Managua"/>
    <s v="LATAM"/>
    <s v="MX-2014-113845"/>
    <x v="35"/>
    <s v="Critical"/>
    <s v="TEC-PH-10001076"/>
    <x v="1227"/>
    <x v="2"/>
    <s v="Phones"/>
    <x v="7"/>
    <n v="403"/>
    <n v="424.2"/>
    <n v="2121"/>
    <n v="0"/>
    <n v="106"/>
    <x v="2"/>
    <d v="2014-09-14T00:00:00"/>
    <d v="2014-09-15T00:00:00"/>
    <n v="3"/>
    <x v="0"/>
    <n v="1"/>
    <x v="2"/>
    <n v="377.70400000000001"/>
    <x v="0"/>
    <n v="37"/>
    <n v="4.9976426214049977E-2"/>
    <n v="1"/>
    <x v="1"/>
    <m/>
    <m/>
    <m/>
    <m/>
  </r>
  <r>
    <n v="2399"/>
    <s v="CS-124603"/>
    <s v="Chuck Sachs"/>
    <x v="0"/>
    <x v="2"/>
    <s v="Nicaragua"/>
    <s v="Managua"/>
    <s v="Managua"/>
    <s v="LATAM"/>
    <s v="MX-2014-113845"/>
    <x v="35"/>
    <s v="Critical"/>
    <s v="FUR-BO-10001946"/>
    <x v="443"/>
    <x v="1"/>
    <s v="Bookcases"/>
    <x v="9"/>
    <n v="109.73333333333329"/>
    <n v="110.8333333333333"/>
    <n v="664.99999999999977"/>
    <n v="0"/>
    <n v="6.6"/>
    <x v="2"/>
    <d v="2014-09-14T00:00:00"/>
    <d v="2014-09-14T00:00:00"/>
    <n v="2"/>
    <x v="1"/>
    <n v="0"/>
    <x v="2"/>
    <n v="281.74299999999999"/>
    <x v="0"/>
    <n v="37"/>
    <n v="9.9248120300751905E-3"/>
    <n v="0"/>
    <x v="2"/>
    <m/>
    <m/>
    <m/>
    <m/>
  </r>
  <r>
    <n v="2400"/>
    <s v="CS-124603"/>
    <s v="Chuck Sachs"/>
    <x v="0"/>
    <x v="2"/>
    <s v="Nicaragua"/>
    <s v="Managua"/>
    <s v="Managua"/>
    <s v="LATAM"/>
    <s v="MX-2014-113845"/>
    <x v="35"/>
    <s v="Critical"/>
    <s v="OFF-BI-10003503"/>
    <x v="886"/>
    <x v="0"/>
    <s v="Binders"/>
    <x v="3"/>
    <n v="3.8899999999999997"/>
    <n v="5.75"/>
    <n v="23"/>
    <n v="0"/>
    <n v="7.44"/>
    <x v="2"/>
    <d v="2014-09-14T00:00:00"/>
    <d v="2014-09-14T00:00:00"/>
    <n v="2"/>
    <x v="1"/>
    <n v="0"/>
    <x v="2"/>
    <n v="4.6260000000000003"/>
    <x v="0"/>
    <n v="37"/>
    <n v="0.32347826086956522"/>
    <n v="0"/>
    <x v="2"/>
    <m/>
    <m/>
    <m/>
    <m/>
  </r>
  <r>
    <n v="2401"/>
    <s v="VF-217153"/>
    <s v="Vicky Freymann"/>
    <x v="1"/>
    <x v="0"/>
    <s v="Mexico"/>
    <s v="Baja California"/>
    <s v="Tijuana"/>
    <s v="LATAM"/>
    <s v="MX-2014-103149"/>
    <x v="394"/>
    <s v="Medium"/>
    <s v="OFF-AP-10002794"/>
    <x v="1278"/>
    <x v="0"/>
    <s v="Appliances"/>
    <x v="7"/>
    <n v="138.45999999999998"/>
    <n v="206.60000000000002"/>
    <n v="1033"/>
    <n v="0"/>
    <n v="340.7"/>
    <x v="0"/>
    <d v="2014-06-02T00:00:00"/>
    <d v="2014-06-02T00:00:00"/>
    <n v="5"/>
    <x v="1"/>
    <n v="0"/>
    <x v="4"/>
    <n v="75.228999999999999"/>
    <x v="0"/>
    <n v="22"/>
    <n v="0.32981606969990318"/>
    <n v="0"/>
    <x v="2"/>
    <m/>
    <m/>
    <m/>
    <m/>
  </r>
  <r>
    <n v="2402"/>
    <s v="MM-182803"/>
    <s v="Muhammed MacIntyre"/>
    <x v="2"/>
    <x v="3"/>
    <s v="Cuba"/>
    <s v="Matanzas"/>
    <s v="Matanzas"/>
    <s v="LATAM"/>
    <s v="MX-2013-110149"/>
    <x v="706"/>
    <s v="Medium"/>
    <s v="OFF-FA-10001727"/>
    <x v="1279"/>
    <x v="0"/>
    <s v="Fasteners"/>
    <x v="5"/>
    <n v="7.4285714285714288"/>
    <n v="7.4285714285714288"/>
    <n v="52"/>
    <n v="0"/>
    <n v="0"/>
    <x v="1"/>
    <d v="2013-07-10T00:00:00"/>
    <d v="2013-07-10T00:00:00"/>
    <n v="3"/>
    <x v="1"/>
    <n v="0"/>
    <x v="6"/>
    <n v="1.016"/>
    <x v="2"/>
    <n v="28"/>
    <n v="0"/>
    <n v="0"/>
    <x v="2"/>
    <m/>
    <m/>
    <m/>
    <m/>
  </r>
  <r>
    <n v="2403"/>
    <s v="BT-114403"/>
    <s v="Bobby Trafton"/>
    <x v="0"/>
    <x v="2"/>
    <s v="Panama"/>
    <s v="Colon"/>
    <s v="Colon"/>
    <s v="LATAM"/>
    <s v="US-2013-118346"/>
    <x v="656"/>
    <s v="Medium"/>
    <s v="FUR-BO-10001646"/>
    <x v="1280"/>
    <x v="1"/>
    <s v="Bookcases"/>
    <x v="10"/>
    <n v="156.50559999999996"/>
    <n v="260.83599999999996"/>
    <n v="1565.0159999999998"/>
    <n v="0.4"/>
    <n v="-0.04"/>
    <x v="0"/>
    <d v="2014-01-04T00:00:00"/>
    <d v="2014-01-04T00:00:00"/>
    <n v="5"/>
    <x v="1"/>
    <n v="0"/>
    <x v="1"/>
    <n v="64.37"/>
    <x v="2"/>
    <n v="53"/>
    <n v="-2.555884412683321E-5"/>
    <n v="0"/>
    <x v="2"/>
    <m/>
    <m/>
    <m/>
    <m/>
  </r>
  <r>
    <n v="2404"/>
    <s v="BT-114403"/>
    <s v="Bobby Trafton"/>
    <x v="0"/>
    <x v="2"/>
    <s v="Panama"/>
    <s v="Colon"/>
    <s v="Colon"/>
    <s v="LATAM"/>
    <s v="US-2013-118346"/>
    <x v="656"/>
    <s v="Medium"/>
    <s v="OFF-LA-10002895"/>
    <x v="1127"/>
    <x v="0"/>
    <s v="Labels"/>
    <x v="0"/>
    <n v="7.7522666666666664"/>
    <n v="9.2471111111111099"/>
    <n v="16.644799999999996"/>
    <n v="0.4"/>
    <n v="-6.6120000000000001"/>
    <x v="0"/>
    <d v="2014-01-04T00:00:00"/>
    <d v="2014-01-04T00:00:00"/>
    <n v="5"/>
    <x v="1"/>
    <n v="0"/>
    <x v="1"/>
    <n v="0.98699999999999999"/>
    <x v="2"/>
    <n v="53"/>
    <n v="-0.39724118042872258"/>
    <n v="0"/>
    <x v="2"/>
    <m/>
    <m/>
    <m/>
    <m/>
  </r>
  <r>
    <n v="2405"/>
    <s v="DK-129853"/>
    <s v="Darren Koutras"/>
    <x v="0"/>
    <x v="1"/>
    <s v="Argentina"/>
    <s v="Buenos Aires"/>
    <s v="Buenos Aires"/>
    <s v="LATAM"/>
    <s v="MX-2014-166513"/>
    <x v="518"/>
    <s v="High"/>
    <s v="TEC-CO-10001742"/>
    <x v="1281"/>
    <x v="2"/>
    <s v="Copiers"/>
    <x v="7"/>
    <n v="77.494833599999993"/>
    <n v="150.23082541806019"/>
    <n v="449.19016799999997"/>
    <n v="0.40200000000000002"/>
    <n v="61.716000000000001"/>
    <x v="1"/>
    <d v="2014-09-28T00:00:00"/>
    <d v="2014-09-28T00:00:00"/>
    <n v="3"/>
    <x v="1"/>
    <n v="0"/>
    <x v="0"/>
    <n v="62.372999999999998"/>
    <x v="0"/>
    <n v="39"/>
    <n v="0.13739392443692133"/>
    <n v="0"/>
    <x v="2"/>
    <m/>
    <m/>
    <m/>
    <m/>
  </r>
  <r>
    <n v="2406"/>
    <s v="HG-148453"/>
    <s v="Harry Greene"/>
    <x v="0"/>
    <x v="3"/>
    <s v="Dominican Republic"/>
    <s v="Duarte"/>
    <s v="San Francisco de Macoris"/>
    <s v="LATAM"/>
    <s v="MX-2013-129301"/>
    <x v="254"/>
    <s v="Medium"/>
    <s v="FUR-CH-10002653"/>
    <x v="121"/>
    <x v="1"/>
    <s v="Chairs"/>
    <x v="10"/>
    <n v="76.5"/>
    <n v="95.625"/>
    <n v="765"/>
    <n v="0.2"/>
    <n v="0"/>
    <x v="1"/>
    <d v="2013-10-19T00:00:00"/>
    <d v="2013-10-19T00:00:00"/>
    <n v="3"/>
    <x v="1"/>
    <n v="0"/>
    <x v="4"/>
    <n v="60.58"/>
    <x v="2"/>
    <n v="42"/>
    <n v="0"/>
    <n v="0"/>
    <x v="2"/>
    <m/>
    <m/>
    <m/>
    <m/>
  </r>
  <r>
    <n v="2407"/>
    <s v="HG-148453"/>
    <s v="Harry Greene"/>
    <x v="0"/>
    <x v="3"/>
    <s v="Dominican Republic"/>
    <s v="Duarte"/>
    <s v="San Francisco de Macoris"/>
    <s v="LATAM"/>
    <s v="MX-2013-129301"/>
    <x v="254"/>
    <s v="Medium"/>
    <s v="TEC-CO-10001309"/>
    <x v="439"/>
    <x v="2"/>
    <s v="Copiers"/>
    <x v="3"/>
    <n v="254.65590183999993"/>
    <n v="264.48243338345856"/>
    <n v="844.22792735999974"/>
    <n v="0.20200000000000001"/>
    <n v="-174.39568"/>
    <x v="1"/>
    <d v="2013-10-19T00:00:00"/>
    <d v="2013-10-21T00:00:00"/>
    <n v="5"/>
    <x v="0"/>
    <n v="2"/>
    <x v="4"/>
    <n v="47.048000000000002"/>
    <x v="2"/>
    <n v="42"/>
    <n v="-0.2065741659901679"/>
    <n v="1"/>
    <x v="3"/>
    <m/>
    <m/>
    <m/>
    <m/>
  </r>
  <r>
    <n v="2408"/>
    <s v="HG-148453"/>
    <s v="Harry Greene"/>
    <x v="0"/>
    <x v="3"/>
    <s v="Dominican Republic"/>
    <s v="Duarte"/>
    <s v="San Francisco de Macoris"/>
    <s v="LATAM"/>
    <s v="MX-2013-129301"/>
    <x v="254"/>
    <s v="Medium"/>
    <s v="FUR-BO-10002383"/>
    <x v="553"/>
    <x v="1"/>
    <s v="Bookcases"/>
    <x v="0"/>
    <n v="91.140533333333337"/>
    <n v="136.65422222222222"/>
    <n v="245.9776"/>
    <n v="0.4"/>
    <n v="-27.443999999999999"/>
    <x v="1"/>
    <d v="2013-10-19T00:00:00"/>
    <d v="2013-10-19T00:00:00"/>
    <n v="3"/>
    <x v="1"/>
    <n v="0"/>
    <x v="4"/>
    <n v="11.257999999999999"/>
    <x v="2"/>
    <n v="42"/>
    <n v="-0.11157113493261175"/>
    <n v="0"/>
    <x v="2"/>
    <m/>
    <m/>
    <m/>
    <m/>
  </r>
  <r>
    <n v="2409"/>
    <s v="EM-138253"/>
    <s v="Elizabeth Moffitt"/>
    <x v="2"/>
    <x v="2"/>
    <s v="El Salvador"/>
    <s v="Santa Ana"/>
    <s v="Santa Ana"/>
    <s v="LATAM"/>
    <s v="MX-2013-159625"/>
    <x v="707"/>
    <s v="High"/>
    <s v="FUR-FU-10003414"/>
    <x v="146"/>
    <x v="1"/>
    <s v="Furnishings"/>
    <x v="9"/>
    <n v="9.8066666666666666"/>
    <n v="11.666666666666666"/>
    <n v="70"/>
    <n v="0"/>
    <n v="11.16"/>
    <x v="0"/>
    <d v="2013-06-11T00:00:00"/>
    <d v="2013-06-11T00:00:00"/>
    <n v="5"/>
    <x v="1"/>
    <n v="0"/>
    <x v="0"/>
    <n v="7.0209999999999999"/>
    <x v="2"/>
    <n v="23"/>
    <n v="0.15942857142857142"/>
    <n v="0"/>
    <x v="2"/>
    <m/>
    <m/>
    <m/>
    <m/>
  </r>
  <r>
    <n v="2410"/>
    <s v="EM-138253"/>
    <s v="Elizabeth Moffitt"/>
    <x v="2"/>
    <x v="2"/>
    <s v="El Salvador"/>
    <s v="Santa Ana"/>
    <s v="Santa Ana"/>
    <s v="LATAM"/>
    <s v="MX-2013-159625"/>
    <x v="707"/>
    <s v="High"/>
    <s v="OFF-AR-10002650"/>
    <x v="472"/>
    <x v="0"/>
    <s v="Art"/>
    <x v="2"/>
    <n v="8.4600000000000009"/>
    <n v="15.5"/>
    <n v="31"/>
    <n v="0"/>
    <n v="14.08"/>
    <x v="0"/>
    <d v="2013-06-11T00:00:00"/>
    <d v="2013-06-11T00:00:00"/>
    <n v="5"/>
    <x v="1"/>
    <n v="0"/>
    <x v="0"/>
    <n v="4.149"/>
    <x v="2"/>
    <n v="23"/>
    <n v="0.4541935483870968"/>
    <n v="0"/>
    <x v="2"/>
    <m/>
    <m/>
    <m/>
    <m/>
  </r>
  <r>
    <n v="2411"/>
    <s v="LC-171403"/>
    <s v="Logan Currie"/>
    <x v="0"/>
    <x v="1"/>
    <s v="Argentina"/>
    <s v="Buenos Aires"/>
    <s v="Buenos Aires"/>
    <s v="LATAM"/>
    <s v="MX-2013-109771"/>
    <x v="708"/>
    <s v="Medium"/>
    <s v="FUR-CH-10003982"/>
    <x v="1282"/>
    <x v="1"/>
    <s v="Chairs"/>
    <x v="3"/>
    <n v="69.606400000000008"/>
    <n v="120.0506666666667"/>
    <n v="288.12160000000006"/>
    <n v="0.4"/>
    <n v="9.6959999999999997"/>
    <x v="0"/>
    <d v="2013-04-02T00:00:00"/>
    <d v="2013-04-05T00:00:00"/>
    <n v="8"/>
    <x v="0"/>
    <n v="3"/>
    <x v="0"/>
    <n v="18.827999999999999"/>
    <x v="2"/>
    <n v="13"/>
    <n v="3.3652457851129518E-2"/>
    <n v="1"/>
    <x v="0"/>
    <m/>
    <m/>
    <m/>
    <m/>
  </r>
  <r>
    <n v="2412"/>
    <s v="LC-171403"/>
    <s v="Logan Currie"/>
    <x v="0"/>
    <x v="1"/>
    <s v="Argentina"/>
    <s v="Buenos Aires"/>
    <s v="Buenos Aires"/>
    <s v="LATAM"/>
    <s v="MX-2013-109771"/>
    <x v="708"/>
    <s v="Medium"/>
    <s v="OFF-PA-10001576"/>
    <x v="650"/>
    <x v="0"/>
    <s v="Paper"/>
    <x v="1"/>
    <n v="10.256000000000002"/>
    <n v="12.026666666666671"/>
    <n v="57.728000000000016"/>
    <n v="0.4"/>
    <n v="-24.32"/>
    <x v="0"/>
    <d v="2013-04-02T00:00:00"/>
    <d v="2013-04-02T00:00:00"/>
    <n v="5"/>
    <x v="1"/>
    <n v="0"/>
    <x v="0"/>
    <n v="4.1539999999999999"/>
    <x v="2"/>
    <n v="13"/>
    <n v="-0.42128603104212847"/>
    <n v="0"/>
    <x v="2"/>
    <m/>
    <m/>
    <m/>
    <m/>
  </r>
  <r>
    <n v="2413"/>
    <s v="LC-171403"/>
    <s v="Logan Currie"/>
    <x v="0"/>
    <x v="1"/>
    <s v="Argentina"/>
    <s v="Buenos Aires"/>
    <s v="Buenos Aires"/>
    <s v="LATAM"/>
    <s v="MX-2013-109771"/>
    <x v="708"/>
    <s v="Medium"/>
    <s v="TEC-AC-10003081"/>
    <x v="1283"/>
    <x v="2"/>
    <s v="Accessories"/>
    <x v="9"/>
    <n v="20.360533333333333"/>
    <n v="23.187555555555559"/>
    <n v="83.475200000000001"/>
    <n v="0.4"/>
    <n v="-38.688000000000002"/>
    <x v="0"/>
    <d v="2013-04-02T00:00:00"/>
    <d v="2013-04-03T00:00:00"/>
    <n v="6"/>
    <x v="0"/>
    <n v="1"/>
    <x v="0"/>
    <n v="2.609"/>
    <x v="2"/>
    <n v="13"/>
    <n v="-0.4634669937897723"/>
    <n v="1"/>
    <x v="1"/>
    <m/>
    <m/>
    <m/>
    <m/>
  </r>
  <r>
    <n v="2414"/>
    <s v="LC-171403"/>
    <s v="Logan Currie"/>
    <x v="0"/>
    <x v="1"/>
    <s v="Argentina"/>
    <s v="Buenos Aires"/>
    <s v="Buenos Aires"/>
    <s v="LATAM"/>
    <s v="MX-2013-109771"/>
    <x v="708"/>
    <s v="Medium"/>
    <s v="OFF-BI-10003975"/>
    <x v="324"/>
    <x v="0"/>
    <s v="Binders"/>
    <x v="2"/>
    <n v="4.1112000000000002"/>
    <n v="8.5839999999999996"/>
    <n v="5.1504000000000003"/>
    <n v="0.7"/>
    <n v="-3.0720000000000001"/>
    <x v="0"/>
    <d v="2013-04-02T00:00:00"/>
    <d v="2013-04-05T00:00:00"/>
    <n v="8"/>
    <x v="0"/>
    <n v="3"/>
    <x v="0"/>
    <n v="0.30399999999999999"/>
    <x v="2"/>
    <n v="13"/>
    <n v="-0.5964585274930102"/>
    <n v="1"/>
    <x v="0"/>
    <m/>
    <m/>
    <m/>
    <m/>
  </r>
  <r>
    <n v="2415"/>
    <s v="LC-171403"/>
    <s v="Logan Currie"/>
    <x v="0"/>
    <x v="1"/>
    <s v="Argentina"/>
    <s v="Buenos Aires"/>
    <s v="Buenos Aires"/>
    <s v="LATAM"/>
    <s v="MX-2013-109771"/>
    <x v="708"/>
    <s v="Medium"/>
    <s v="OFF-EN-10001832"/>
    <x v="1284"/>
    <x v="0"/>
    <s v="Envelopes"/>
    <x v="0"/>
    <n v="3.2466666666666666"/>
    <n v="5.9111111111111114"/>
    <n v="10.64"/>
    <n v="0.4"/>
    <n v="0.9"/>
    <x v="0"/>
    <d v="2013-04-02T00:00:00"/>
    <d v="2013-04-02T00:00:00"/>
    <n v="5"/>
    <x v="1"/>
    <n v="0"/>
    <x v="0"/>
    <n v="0.83399999999999996"/>
    <x v="2"/>
    <n v="13"/>
    <n v="8.4586466165413529E-2"/>
    <n v="0"/>
    <x v="2"/>
    <m/>
    <m/>
    <m/>
    <m/>
  </r>
  <r>
    <n v="2416"/>
    <s v="LC-171403"/>
    <s v="Logan Currie"/>
    <x v="0"/>
    <x v="1"/>
    <s v="Argentina"/>
    <s v="Buenos Aires"/>
    <s v="Buenos Aires"/>
    <s v="LATAM"/>
    <s v="MX-2013-109771"/>
    <x v="708"/>
    <s v="Medium"/>
    <s v="FUR-BO-10003287"/>
    <x v="906"/>
    <x v="1"/>
    <s v="Bookcases"/>
    <x v="2"/>
    <n v="75.224800000000016"/>
    <n v="94.154666666666699"/>
    <n v="112.98560000000003"/>
    <n v="0.4"/>
    <n v="-37.463999999999999"/>
    <x v="0"/>
    <d v="2013-04-02T00:00:00"/>
    <d v="2013-04-02T00:00:00"/>
    <n v="5"/>
    <x v="1"/>
    <n v="0"/>
    <x v="0"/>
    <n v="5.6189999999999998"/>
    <x v="2"/>
    <n v="13"/>
    <n v="-0.33158207771609821"/>
    <n v="0"/>
    <x v="2"/>
    <m/>
    <m/>
    <m/>
    <m/>
  </r>
  <r>
    <n v="2417"/>
    <s v="BS-118003"/>
    <s v="Bryan Spruell"/>
    <x v="1"/>
    <x v="0"/>
    <s v="Mexico"/>
    <s v="Nuevo Leon"/>
    <s v="Monterrey"/>
    <s v="LATAM"/>
    <s v="MX-2014-105445"/>
    <x v="295"/>
    <s v="Medium"/>
    <s v="TEC-AC-10004620"/>
    <x v="164"/>
    <x v="2"/>
    <s v="Accessories"/>
    <x v="0"/>
    <n v="20.420000000000002"/>
    <n v="28"/>
    <n v="84"/>
    <n v="0"/>
    <n v="22.74"/>
    <x v="0"/>
    <d v="2014-07-16T00:00:00"/>
    <d v="2014-07-18T00:00:00"/>
    <n v="7"/>
    <x v="0"/>
    <n v="2"/>
    <x v="2"/>
    <n v="5.1280000000000001"/>
    <x v="0"/>
    <n v="28"/>
    <n v="0.27071428571428569"/>
    <n v="1"/>
    <x v="3"/>
    <m/>
    <m/>
    <m/>
    <m/>
  </r>
  <r>
    <n v="2418"/>
    <s v="EH-141253"/>
    <s v="Eugene Hildebrand"/>
    <x v="1"/>
    <x v="3"/>
    <s v="Cuba"/>
    <s v="Granma"/>
    <s v="Bayamo"/>
    <s v="LATAM"/>
    <s v="MX-2013-166359"/>
    <x v="101"/>
    <s v="Medium"/>
    <s v="FUR-CH-10004219"/>
    <x v="729"/>
    <x v="1"/>
    <s v="Chairs"/>
    <x v="9"/>
    <n v="27.76"/>
    <n v="37"/>
    <n v="222"/>
    <n v="0"/>
    <n v="55.44"/>
    <x v="0"/>
    <d v="2013-09-24T00:00:00"/>
    <d v="2013-09-26T00:00:00"/>
    <n v="7"/>
    <x v="0"/>
    <n v="2"/>
    <x v="0"/>
    <n v="14.532999999999999"/>
    <x v="2"/>
    <n v="38"/>
    <n v="0.24972972972972973"/>
    <n v="1"/>
    <x v="3"/>
    <m/>
    <m/>
    <m/>
    <m/>
  </r>
  <r>
    <n v="2419"/>
    <s v="JC-161053"/>
    <s v="Julie Creighton"/>
    <x v="2"/>
    <x v="0"/>
    <s v="Mexico"/>
    <s v="Sonora"/>
    <s v="Hermosillo"/>
    <s v="LATAM"/>
    <s v="MX-2014-164868"/>
    <x v="631"/>
    <s v="High"/>
    <s v="OFF-ST-10001066"/>
    <x v="503"/>
    <x v="0"/>
    <s v="Storage"/>
    <x v="5"/>
    <n v="5.8400000000000007"/>
    <n v="11"/>
    <n v="77"/>
    <n v="0"/>
    <n v="36.119999999999997"/>
    <x v="1"/>
    <d v="2014-01-09T00:00:00"/>
    <d v="2014-01-11T00:00:00"/>
    <n v="5"/>
    <x v="0"/>
    <n v="2"/>
    <x v="1"/>
    <n v="11.879"/>
    <x v="0"/>
    <n v="2"/>
    <n v="0.46909090909090906"/>
    <n v="1"/>
    <x v="3"/>
    <m/>
    <m/>
    <m/>
    <m/>
  </r>
  <r>
    <n v="2420"/>
    <s v="CK-123253"/>
    <s v="Christine Kargatis"/>
    <x v="1"/>
    <x v="3"/>
    <s v="Dominican Republic"/>
    <s v="Santo Domingo"/>
    <s v="Santo Domingo"/>
    <s v="LATAM"/>
    <s v="MX-2014-159548"/>
    <x v="676"/>
    <s v="High"/>
    <s v="OFF-ST-10004800"/>
    <x v="1285"/>
    <x v="0"/>
    <s v="Storage"/>
    <x v="0"/>
    <n v="9.0549333333333344"/>
    <n v="11.60866666666667"/>
    <n v="27.860800000000008"/>
    <n v="0.2"/>
    <n v="0.69599999999999995"/>
    <x v="2"/>
    <d v="2014-08-21T00:00:00"/>
    <d v="2014-08-21T00:00:00"/>
    <n v="2"/>
    <x v="1"/>
    <n v="0"/>
    <x v="3"/>
    <n v="3.073"/>
    <x v="0"/>
    <n v="34"/>
    <n v="2.4981335783609938E-2"/>
    <n v="0"/>
    <x v="2"/>
    <m/>
    <m/>
    <m/>
    <m/>
  </r>
  <r>
    <n v="2421"/>
    <s v="CK-123253"/>
    <s v="Christine Kargatis"/>
    <x v="1"/>
    <x v="3"/>
    <s v="Dominican Republic"/>
    <s v="Santo Domingo"/>
    <s v="Santo Domingo"/>
    <s v="LATAM"/>
    <s v="MX-2014-159548"/>
    <x v="676"/>
    <s v="High"/>
    <s v="OFF-SU-10004663"/>
    <x v="615"/>
    <x v="0"/>
    <s v="Supplies"/>
    <x v="9"/>
    <n v="10.405599999999998"/>
    <n v="17.271999999999998"/>
    <n v="82.905599999999993"/>
    <n v="0.2"/>
    <n v="20.472000000000001"/>
    <x v="2"/>
    <d v="2014-08-21T00:00:00"/>
    <d v="2014-08-21T00:00:00"/>
    <n v="2"/>
    <x v="1"/>
    <n v="0"/>
    <x v="3"/>
    <n v="15.952999999999999"/>
    <x v="0"/>
    <n v="34"/>
    <n v="0.24693144974525247"/>
    <n v="0"/>
    <x v="2"/>
    <m/>
    <m/>
    <m/>
    <m/>
  </r>
  <r>
    <n v="2422"/>
    <s v="CK-123253"/>
    <s v="Christine Kargatis"/>
    <x v="1"/>
    <x v="3"/>
    <s v="Dominican Republic"/>
    <s v="Santo Domingo"/>
    <s v="Santo Domingo"/>
    <s v="LATAM"/>
    <s v="MX-2014-159548"/>
    <x v="676"/>
    <s v="High"/>
    <s v="FUR-CH-10003514"/>
    <x v="462"/>
    <x v="1"/>
    <s v="Chairs"/>
    <x v="2"/>
    <n v="77.114400000000003"/>
    <n v="98.878"/>
    <n v="158.20480000000001"/>
    <n v="0.2"/>
    <n v="3.976"/>
    <x v="2"/>
    <d v="2014-08-21T00:00:00"/>
    <d v="2014-08-21T00:00:00"/>
    <n v="2"/>
    <x v="1"/>
    <n v="0"/>
    <x v="3"/>
    <n v="26.012"/>
    <x v="0"/>
    <n v="34"/>
    <n v="2.513198082485487E-2"/>
    <n v="0"/>
    <x v="2"/>
    <m/>
    <m/>
    <m/>
    <m/>
  </r>
  <r>
    <n v="2423"/>
    <s v="AC-104203"/>
    <s v="Alyssa Crouse"/>
    <x v="2"/>
    <x v="1"/>
    <s v="Brazil"/>
    <s v="Sao Paulo"/>
    <s v="Sao Paulo"/>
    <s v="LATAM"/>
    <s v="MX-2013-152191"/>
    <x v="709"/>
    <s v="High"/>
    <s v="OFF-BI-10001430"/>
    <x v="71"/>
    <x v="0"/>
    <s v="Binders"/>
    <x v="5"/>
    <n v="2.4685714285714289"/>
    <n v="4.4285714285714288"/>
    <n v="31"/>
    <n v="0"/>
    <n v="13.72"/>
    <x v="0"/>
    <d v="2013-07-18T00:00:00"/>
    <d v="2013-07-18T00:00:00"/>
    <n v="5"/>
    <x v="1"/>
    <n v="0"/>
    <x v="5"/>
    <n v="3.9820000000000002"/>
    <x v="2"/>
    <n v="28"/>
    <n v="0.44258064516129036"/>
    <n v="0"/>
    <x v="2"/>
    <m/>
    <m/>
    <m/>
    <m/>
  </r>
  <r>
    <n v="2424"/>
    <s v="AC-104203"/>
    <s v="Alyssa Crouse"/>
    <x v="2"/>
    <x v="1"/>
    <s v="Brazil"/>
    <s v="Sao Paulo"/>
    <s v="Sao Paulo"/>
    <s v="LATAM"/>
    <s v="MX-2013-152191"/>
    <x v="709"/>
    <s v="High"/>
    <s v="OFF-BI-10002222"/>
    <x v="366"/>
    <x v="0"/>
    <s v="Binders"/>
    <x v="3"/>
    <n v="6.77"/>
    <n v="7.75"/>
    <n v="31"/>
    <n v="0"/>
    <n v="3.92"/>
    <x v="0"/>
    <d v="2013-07-18T00:00:00"/>
    <d v="2013-07-18T00:00:00"/>
    <n v="5"/>
    <x v="1"/>
    <n v="0"/>
    <x v="5"/>
    <n v="3.4990000000000001"/>
    <x v="2"/>
    <n v="28"/>
    <n v="0.12645161290322579"/>
    <n v="0"/>
    <x v="2"/>
    <m/>
    <m/>
    <m/>
    <m/>
  </r>
  <r>
    <n v="2425"/>
    <s v="MC-176053"/>
    <s v="Matt Connell"/>
    <x v="2"/>
    <x v="3"/>
    <s v="Dominican Republic"/>
    <s v="Santo Domingo"/>
    <s v="Santo Domingo"/>
    <s v="LATAM"/>
    <s v="US-2014-160192"/>
    <x v="568"/>
    <s v="High"/>
    <s v="FUR-CH-10001897"/>
    <x v="253"/>
    <x v="1"/>
    <s v="Chairs"/>
    <x v="7"/>
    <n v="253.52960000000002"/>
    <n v="305.52699999999999"/>
    <n v="1222.1079999999999"/>
    <n v="0.2"/>
    <n v="-45.54"/>
    <x v="0"/>
    <d v="2014-03-23T00:00:00"/>
    <d v="2014-03-24T00:00:00"/>
    <n v="6"/>
    <x v="0"/>
    <n v="1"/>
    <x v="3"/>
    <n v="199.98599999999999"/>
    <x v="0"/>
    <n v="12"/>
    <n v="-3.7263482441813656E-2"/>
    <n v="1"/>
    <x v="1"/>
    <m/>
    <m/>
    <m/>
    <m/>
  </r>
  <r>
    <n v="2426"/>
    <s v="MC-176053"/>
    <s v="Matt Connell"/>
    <x v="2"/>
    <x v="3"/>
    <s v="Dominican Republic"/>
    <s v="Santo Domingo"/>
    <s v="Santo Domingo"/>
    <s v="LATAM"/>
    <s v="US-2014-160192"/>
    <x v="568"/>
    <s v="High"/>
    <s v="OFF-BI-10004195"/>
    <x v="563"/>
    <x v="0"/>
    <s v="Binders"/>
    <x v="0"/>
    <n v="9.5840000000000014"/>
    <n v="10.33"/>
    <n v="24.792000000000002"/>
    <n v="0.2"/>
    <n v="-3.96"/>
    <x v="0"/>
    <d v="2014-03-23T00:00:00"/>
    <d v="2014-03-26T00:00:00"/>
    <n v="8"/>
    <x v="0"/>
    <n v="3"/>
    <x v="3"/>
    <n v="2.5030000000000001"/>
    <x v="0"/>
    <n v="12"/>
    <n v="-0.15972894482090996"/>
    <n v="1"/>
    <x v="0"/>
    <m/>
    <m/>
    <m/>
    <m/>
  </r>
  <r>
    <n v="2427"/>
    <s v="PA-190603"/>
    <s v="Pete Armstrong"/>
    <x v="1"/>
    <x v="0"/>
    <s v="Mexico"/>
    <s v="Michoacan"/>
    <s v="Morelia"/>
    <s v="LATAM"/>
    <s v="MX-2013-130645"/>
    <x v="710"/>
    <s v="High"/>
    <s v="TEC-AC-10002219"/>
    <x v="1286"/>
    <x v="2"/>
    <s v="Accessories"/>
    <x v="5"/>
    <n v="41.08"/>
    <n v="76"/>
    <n v="532"/>
    <n v="0"/>
    <n v="244.44"/>
    <x v="2"/>
    <d v="2013-09-30T00:00:00"/>
    <d v="2013-09-30T00:00:00"/>
    <n v="2"/>
    <x v="1"/>
    <n v="0"/>
    <x v="5"/>
    <n v="49.198999999999998"/>
    <x v="2"/>
    <n v="39"/>
    <n v="0.45947368421052631"/>
    <n v="0"/>
    <x v="2"/>
    <m/>
    <m/>
    <m/>
    <m/>
  </r>
  <r>
    <n v="2428"/>
    <s v="JM-155803"/>
    <s v="Jill Matthias"/>
    <x v="0"/>
    <x v="2"/>
    <s v="El Salvador"/>
    <s v="San Salvador"/>
    <s v="Cuscatancingo"/>
    <s v="LATAM"/>
    <s v="MX-2013-144785"/>
    <x v="196"/>
    <s v="Medium"/>
    <s v="OFF-BI-10000813"/>
    <x v="165"/>
    <x v="0"/>
    <s v="Binders"/>
    <x v="4"/>
    <n v="29.02"/>
    <n v="33"/>
    <n v="33"/>
    <n v="0"/>
    <n v="3.98"/>
    <x v="0"/>
    <d v="2013-09-02T00:00:00"/>
    <d v="2013-09-05T00:00:00"/>
    <n v="8"/>
    <x v="0"/>
    <n v="3"/>
    <x v="4"/>
    <n v="2.7130000000000001"/>
    <x v="2"/>
    <n v="35"/>
    <n v="0.12060606060606061"/>
    <n v="1"/>
    <x v="0"/>
    <m/>
    <m/>
    <m/>
    <m/>
  </r>
  <r>
    <n v="2429"/>
    <s v="JM-155803"/>
    <s v="Jill Matthias"/>
    <x v="0"/>
    <x v="2"/>
    <s v="El Salvador"/>
    <s v="San Salvador"/>
    <s v="Cuscatancingo"/>
    <s v="LATAM"/>
    <s v="MX-2013-144785"/>
    <x v="196"/>
    <s v="Medium"/>
    <s v="FUR-CH-10004054"/>
    <x v="839"/>
    <x v="1"/>
    <s v="Chairs"/>
    <x v="3"/>
    <n v="72.56"/>
    <n v="88.5"/>
    <n v="354"/>
    <n v="0"/>
    <n v="63.76"/>
    <x v="0"/>
    <d v="2013-09-02T00:00:00"/>
    <d v="2013-09-02T00:00:00"/>
    <n v="5"/>
    <x v="1"/>
    <n v="0"/>
    <x v="4"/>
    <n v="25.588999999999999"/>
    <x v="2"/>
    <n v="35"/>
    <n v="0.18011299435028247"/>
    <n v="0"/>
    <x v="2"/>
    <m/>
    <m/>
    <m/>
    <m/>
  </r>
  <r>
    <n v="2430"/>
    <s v="JM-155803"/>
    <s v="Jill Matthias"/>
    <x v="0"/>
    <x v="2"/>
    <s v="El Salvador"/>
    <s v="San Salvador"/>
    <s v="Cuscatancingo"/>
    <s v="LATAM"/>
    <s v="MX-2013-144785"/>
    <x v="196"/>
    <s v="Medium"/>
    <s v="OFF-BI-10001254"/>
    <x v="442"/>
    <x v="0"/>
    <s v="Binders"/>
    <x v="7"/>
    <n v="25.600000000000005"/>
    <n v="32.800000000000004"/>
    <n v="164.00000000000003"/>
    <n v="0"/>
    <n v="36"/>
    <x v="0"/>
    <d v="2013-09-02T00:00:00"/>
    <d v="2013-09-02T00:00:00"/>
    <n v="5"/>
    <x v="1"/>
    <n v="0"/>
    <x v="4"/>
    <n v="7.8490000000000002"/>
    <x v="2"/>
    <n v="35"/>
    <n v="0.21951219512195119"/>
    <n v="0"/>
    <x v="2"/>
    <m/>
    <m/>
    <m/>
    <m/>
  </r>
  <r>
    <n v="2431"/>
    <s v="JM-155803"/>
    <s v="Jill Matthias"/>
    <x v="0"/>
    <x v="2"/>
    <s v="El Salvador"/>
    <s v="San Salvador"/>
    <s v="Cuscatancingo"/>
    <s v="LATAM"/>
    <s v="MX-2013-144785"/>
    <x v="196"/>
    <s v="Medium"/>
    <s v="OFF-LA-10001942"/>
    <x v="1033"/>
    <x v="0"/>
    <s v="Labels"/>
    <x v="2"/>
    <n v="5.84"/>
    <n v="7.5"/>
    <n v="15"/>
    <n v="0"/>
    <n v="3.32"/>
    <x v="0"/>
    <d v="2013-09-02T00:00:00"/>
    <d v="2013-09-02T00:00:00"/>
    <n v="5"/>
    <x v="1"/>
    <n v="0"/>
    <x v="4"/>
    <n v="1.319"/>
    <x v="2"/>
    <n v="35"/>
    <n v="0.22133333333333333"/>
    <n v="0"/>
    <x v="2"/>
    <m/>
    <m/>
    <m/>
    <m/>
  </r>
  <r>
    <n v="2432"/>
    <s v="JM-155803"/>
    <s v="Jill Matthias"/>
    <x v="0"/>
    <x v="2"/>
    <s v="El Salvador"/>
    <s v="San Salvador"/>
    <s v="Cuscatancingo"/>
    <s v="LATAM"/>
    <s v="MX-2013-144785"/>
    <x v="196"/>
    <s v="Medium"/>
    <s v="OFF-ST-10002561"/>
    <x v="1287"/>
    <x v="0"/>
    <s v="Storage"/>
    <x v="9"/>
    <n v="90.093333333333305"/>
    <n v="93.833333333333314"/>
    <n v="562.99999999999989"/>
    <n v="0"/>
    <n v="22.44"/>
    <x v="0"/>
    <d v="2013-09-02T00:00:00"/>
    <d v="2013-09-02T00:00:00"/>
    <n v="5"/>
    <x v="1"/>
    <n v="0"/>
    <x v="4"/>
    <n v="16.713999999999999"/>
    <x v="2"/>
    <n v="35"/>
    <n v="3.9857904085257558E-2"/>
    <n v="0"/>
    <x v="2"/>
    <m/>
    <m/>
    <m/>
    <m/>
  </r>
  <r>
    <n v="2433"/>
    <s v="JM-155803"/>
    <s v="Jill Matthias"/>
    <x v="0"/>
    <x v="2"/>
    <s v="El Salvador"/>
    <s v="San Salvador"/>
    <s v="Cuscatancingo"/>
    <s v="LATAM"/>
    <s v="MX-2013-144785"/>
    <x v="196"/>
    <s v="Medium"/>
    <s v="TEC-AC-10004429"/>
    <x v="815"/>
    <x v="2"/>
    <s v="Accessories"/>
    <x v="2"/>
    <n v="30.36"/>
    <n v="56"/>
    <n v="112"/>
    <n v="0"/>
    <n v="51.28"/>
    <x v="0"/>
    <d v="2013-09-02T00:00:00"/>
    <d v="2013-09-02T00:00:00"/>
    <n v="5"/>
    <x v="1"/>
    <n v="0"/>
    <x v="4"/>
    <n v="5.0380000000000003"/>
    <x v="2"/>
    <n v="35"/>
    <n v="0.45785714285714285"/>
    <n v="0"/>
    <x v="2"/>
    <m/>
    <m/>
    <m/>
    <m/>
  </r>
  <r>
    <n v="2434"/>
    <s v="JO-152803"/>
    <s v="Jas O'Carroll"/>
    <x v="0"/>
    <x v="2"/>
    <s v="Guatemala"/>
    <s v="Guatemala"/>
    <s v="Villa Nueva"/>
    <s v="LATAM"/>
    <s v="MX-2011-156727"/>
    <x v="525"/>
    <s v="Low"/>
    <s v="TEC-PH-10002068"/>
    <x v="803"/>
    <x v="2"/>
    <s v="Phones"/>
    <x v="4"/>
    <n v="34"/>
    <n v="44"/>
    <n v="44"/>
    <n v="0"/>
    <n v="10"/>
    <x v="0"/>
    <d v="2011-10-22T00:00:00"/>
    <d v="2011-10-22T00:00:00"/>
    <n v="5"/>
    <x v="1"/>
    <n v="0"/>
    <x v="1"/>
    <n v="3.7480000000000002"/>
    <x v="3"/>
    <n v="43"/>
    <n v="0.22727272727272727"/>
    <n v="0"/>
    <x v="2"/>
    <m/>
    <m/>
    <m/>
    <m/>
  </r>
  <r>
    <n v="2435"/>
    <s v="JO-152803"/>
    <s v="Jas O'Carroll"/>
    <x v="0"/>
    <x v="2"/>
    <s v="Guatemala"/>
    <s v="Guatemala"/>
    <s v="Villa Nueva"/>
    <s v="LATAM"/>
    <s v="MX-2011-156727"/>
    <x v="525"/>
    <s v="Low"/>
    <s v="OFF-ST-10004116"/>
    <x v="1288"/>
    <x v="0"/>
    <s v="Storage"/>
    <x v="2"/>
    <n v="38.5"/>
    <n v="38.5"/>
    <n v="77"/>
    <n v="0"/>
    <n v="0"/>
    <x v="0"/>
    <d v="2011-10-22T00:00:00"/>
    <d v="2011-10-22T00:00:00"/>
    <n v="5"/>
    <x v="1"/>
    <n v="0"/>
    <x v="1"/>
    <n v="6.0540000000000003"/>
    <x v="3"/>
    <n v="43"/>
    <n v="0"/>
    <n v="0"/>
    <x v="2"/>
    <m/>
    <m/>
    <m/>
    <m/>
  </r>
  <r>
    <n v="2436"/>
    <s v="RM-193753"/>
    <s v="Raymond Messe"/>
    <x v="0"/>
    <x v="2"/>
    <s v="Guatemala"/>
    <s v="Chimaltenango"/>
    <s v="Chimaltenango"/>
    <s v="LATAM"/>
    <s v="MX-2013-111038"/>
    <x v="208"/>
    <s v="High"/>
    <s v="OFF-PA-10000591"/>
    <x v="953"/>
    <x v="0"/>
    <s v="Paper"/>
    <x v="2"/>
    <n v="28.36"/>
    <n v="33"/>
    <n v="66"/>
    <n v="0"/>
    <n v="9.2799999999999994"/>
    <x v="0"/>
    <d v="2013-10-06T00:00:00"/>
    <d v="2013-10-08T00:00:00"/>
    <n v="7"/>
    <x v="0"/>
    <n v="2"/>
    <x v="3"/>
    <n v="6.92"/>
    <x v="2"/>
    <n v="40"/>
    <n v="0.1406060606060606"/>
    <n v="1"/>
    <x v="3"/>
    <m/>
    <m/>
    <m/>
    <m/>
  </r>
  <r>
    <n v="2437"/>
    <s v="RM-193753"/>
    <s v="Raymond Messe"/>
    <x v="0"/>
    <x v="2"/>
    <s v="Guatemala"/>
    <s v="Chimaltenango"/>
    <s v="Chimaltenango"/>
    <s v="LATAM"/>
    <s v="MX-2013-111038"/>
    <x v="208"/>
    <s v="High"/>
    <s v="TEC-MA-10001187"/>
    <x v="1289"/>
    <x v="2"/>
    <s v="Machines"/>
    <x v="3"/>
    <n v="23.61"/>
    <n v="34.75"/>
    <n v="139"/>
    <n v="0"/>
    <n v="44.56"/>
    <x v="0"/>
    <d v="2013-10-06T00:00:00"/>
    <d v="2013-10-06T00:00:00"/>
    <n v="5"/>
    <x v="1"/>
    <n v="0"/>
    <x v="3"/>
    <n v="19.609000000000002"/>
    <x v="2"/>
    <n v="40"/>
    <n v="0.32057553956834534"/>
    <n v="0"/>
    <x v="2"/>
    <m/>
    <m/>
    <m/>
    <m/>
  </r>
  <r>
    <n v="2438"/>
    <s v="JL-151753"/>
    <s v="James Lanier"/>
    <x v="1"/>
    <x v="2"/>
    <s v="Nicaragua"/>
    <s v="Managua"/>
    <s v="Managua"/>
    <s v="LATAM"/>
    <s v="MX-2014-152793"/>
    <x v="138"/>
    <s v="Medium"/>
    <s v="TEC-CO-10000395"/>
    <x v="786"/>
    <x v="2"/>
    <s v="Copiers"/>
    <x v="7"/>
    <n v="106.37413311999998"/>
    <n v="213.01360032064127"/>
    <n v="1062.9378655999999"/>
    <n v="2E-3"/>
    <n v="531.06719999999996"/>
    <x v="0"/>
    <d v="2014-11-25T00:00:00"/>
    <d v="2014-11-25T00:00:00"/>
    <n v="5"/>
    <x v="1"/>
    <n v="0"/>
    <x v="0"/>
    <n v="69.805000000000007"/>
    <x v="0"/>
    <n v="47"/>
    <n v="0.49962205429592704"/>
    <n v="0"/>
    <x v="2"/>
    <m/>
    <m/>
    <m/>
    <m/>
  </r>
  <r>
    <n v="2439"/>
    <s v="JL-151753"/>
    <s v="James Lanier"/>
    <x v="1"/>
    <x v="2"/>
    <s v="Nicaragua"/>
    <s v="Managua"/>
    <s v="Managua"/>
    <s v="LATAM"/>
    <s v="MX-2014-152793"/>
    <x v="138"/>
    <s v="Medium"/>
    <s v="OFF-AR-10003281"/>
    <x v="1290"/>
    <x v="0"/>
    <s v="Art"/>
    <x v="0"/>
    <n v="5.8466666666666676"/>
    <n v="9.6666666666666679"/>
    <n v="29.000000000000004"/>
    <n v="0"/>
    <n v="11.46"/>
    <x v="0"/>
    <d v="2014-11-25T00:00:00"/>
    <d v="2014-11-25T00:00:00"/>
    <n v="5"/>
    <x v="1"/>
    <n v="0"/>
    <x v="0"/>
    <n v="1.73"/>
    <x v="0"/>
    <n v="47"/>
    <n v="0.39517241379310342"/>
    <n v="0"/>
    <x v="2"/>
    <m/>
    <m/>
    <m/>
    <m/>
  </r>
  <r>
    <n v="2440"/>
    <s v="AR-104053"/>
    <s v="Allen Rosenblatt"/>
    <x v="2"/>
    <x v="0"/>
    <s v="Mexico"/>
    <s v="Distrito Federal"/>
    <s v="Mexico City"/>
    <s v="LATAM"/>
    <s v="MX-2013-145821"/>
    <x v="711"/>
    <s v="Medium"/>
    <s v="OFF-FA-10000300"/>
    <x v="96"/>
    <x v="0"/>
    <s v="Fasteners"/>
    <x v="5"/>
    <n v="5.2914285714285709"/>
    <n v="7.5714285714285712"/>
    <n v="53"/>
    <n v="0"/>
    <n v="15.96"/>
    <x v="0"/>
    <d v="2013-07-06T00:00:00"/>
    <d v="2013-07-06T00:00:00"/>
    <n v="5"/>
    <x v="1"/>
    <n v="0"/>
    <x v="1"/>
    <n v="2.4180000000000001"/>
    <x v="2"/>
    <n v="27"/>
    <n v="0.30113207547169812"/>
    <n v="0"/>
    <x v="2"/>
    <m/>
    <m/>
    <m/>
    <m/>
  </r>
  <r>
    <n v="2441"/>
    <s v="AR-104053"/>
    <s v="Allen Rosenblatt"/>
    <x v="2"/>
    <x v="0"/>
    <s v="Mexico"/>
    <s v="Distrito Federal"/>
    <s v="Mexico City"/>
    <s v="LATAM"/>
    <s v="MX-2013-145821"/>
    <x v="711"/>
    <s v="Medium"/>
    <s v="OFF-SU-10000979"/>
    <x v="1104"/>
    <x v="0"/>
    <s v="Supplies"/>
    <x v="2"/>
    <n v="11.68"/>
    <n v="21"/>
    <n v="42"/>
    <n v="0"/>
    <n v="18.64"/>
    <x v="0"/>
    <d v="2013-07-06T00:00:00"/>
    <d v="2013-07-06T00:00:00"/>
    <n v="5"/>
    <x v="1"/>
    <n v="0"/>
    <x v="1"/>
    <n v="3.55"/>
    <x v="2"/>
    <n v="27"/>
    <n v="0.44380952380952382"/>
    <n v="0"/>
    <x v="2"/>
    <m/>
    <m/>
    <m/>
    <m/>
  </r>
  <r>
    <n v="2442"/>
    <s v="AR-104053"/>
    <s v="Allen Rosenblatt"/>
    <x v="2"/>
    <x v="0"/>
    <s v="Mexico"/>
    <s v="Distrito Federal"/>
    <s v="Mexico City"/>
    <s v="LATAM"/>
    <s v="MX-2013-145821"/>
    <x v="711"/>
    <s v="Medium"/>
    <s v="TEC-CO-10003678"/>
    <x v="917"/>
    <x v="2"/>
    <s v="Copiers"/>
    <x v="1"/>
    <n v="70.366175280000007"/>
    <n v="83.766067414829664"/>
    <n v="668.78828224000006"/>
    <n v="2E-3"/>
    <n v="105.85888"/>
    <x v="0"/>
    <d v="2013-07-06T00:00:00"/>
    <d v="2013-07-07T00:00:00"/>
    <n v="6"/>
    <x v="0"/>
    <n v="1"/>
    <x v="1"/>
    <n v="46.801000000000002"/>
    <x v="2"/>
    <n v="27"/>
    <n v="0.15828459141874093"/>
    <n v="1"/>
    <x v="1"/>
    <m/>
    <m/>
    <m/>
    <m/>
  </r>
  <r>
    <n v="2443"/>
    <s v="CV-122953"/>
    <s v="Christina VanderZanden"/>
    <x v="0"/>
    <x v="1"/>
    <s v="Argentina"/>
    <s v="Provincia de Buenos Aires"/>
    <s v="Quilmes"/>
    <s v="LATAM"/>
    <s v="US-2013-131296"/>
    <x v="45"/>
    <s v="Critical"/>
    <s v="TEC-CO-10003160"/>
    <x v="1041"/>
    <x v="2"/>
    <s v="Copiers"/>
    <x v="3"/>
    <n v="268.57323416000003"/>
    <n v="308.8832009364549"/>
    <n v="738.84861664000005"/>
    <n v="0.40200000000000002"/>
    <n v="-335.44432"/>
    <x v="3"/>
    <d v="2013-08-08T00:00:00"/>
    <d v="2013-08-08T00:00:00"/>
    <n v="0"/>
    <x v="1"/>
    <n v="0"/>
    <x v="0"/>
    <n v="55.587000000000003"/>
    <x v="2"/>
    <n v="32"/>
    <n v="-0.45400953922803838"/>
    <n v="0"/>
    <x v="2"/>
    <m/>
    <m/>
    <m/>
    <m/>
  </r>
  <r>
    <n v="2444"/>
    <s v="CC-124303"/>
    <s v="Chuck Clark"/>
    <x v="1"/>
    <x v="0"/>
    <s v="Mexico"/>
    <s v="Tamaulipas"/>
    <s v="Nuevo Laredo"/>
    <s v="LATAM"/>
    <s v="MX-2013-164980"/>
    <x v="712"/>
    <s v="Medium"/>
    <s v="TEC-MA-10000124"/>
    <x v="478"/>
    <x v="2"/>
    <s v="Machines"/>
    <x v="11"/>
    <n v="96.067272727272723"/>
    <n v="115.72727272727272"/>
    <n v="1273"/>
    <n v="0"/>
    <n v="216.26"/>
    <x v="0"/>
    <d v="2013-12-08T00:00:00"/>
    <d v="2013-12-10T00:00:00"/>
    <n v="7"/>
    <x v="0"/>
    <n v="2"/>
    <x v="3"/>
    <n v="74.986000000000004"/>
    <x v="2"/>
    <n v="49"/>
    <n v="0.16988216810683424"/>
    <n v="1"/>
    <x v="3"/>
    <m/>
    <m/>
    <m/>
    <m/>
  </r>
  <r>
    <n v="2445"/>
    <s v="EA-140353"/>
    <s v="Erin Ashbrook"/>
    <x v="2"/>
    <x v="0"/>
    <s v="Mexico"/>
    <s v="Tamaulipas"/>
    <s v="Madero"/>
    <s v="LATAM"/>
    <s v="MX-2012-128132"/>
    <x v="360"/>
    <s v="High"/>
    <s v="FUR-CH-10002727"/>
    <x v="341"/>
    <x v="1"/>
    <s v="Chairs"/>
    <x v="4"/>
    <n v="16.014400000000002"/>
    <n v="32.503"/>
    <n v="26.002400000000002"/>
    <n v="0.2"/>
    <n v="9.9879999999999995"/>
    <x v="0"/>
    <d v="2012-09-30T00:00:00"/>
    <d v="2012-09-30T00:00:00"/>
    <n v="5"/>
    <x v="1"/>
    <n v="0"/>
    <x v="3"/>
    <n v="3.2410000000000001"/>
    <x v="1"/>
    <n v="39"/>
    <n v="0.38411838907177798"/>
    <n v="0"/>
    <x v="2"/>
    <m/>
    <m/>
    <m/>
    <m/>
  </r>
  <r>
    <n v="2446"/>
    <s v="JD-160153"/>
    <s v="Joy Daniels"/>
    <x v="0"/>
    <x v="2"/>
    <s v="Panama"/>
    <s v="Panama"/>
    <s v="San Miguelito"/>
    <s v="LATAM"/>
    <s v="US-2014-141719"/>
    <x v="713"/>
    <s v="High"/>
    <s v="OFF-AR-10003336"/>
    <x v="1071"/>
    <x v="0"/>
    <s v="Art"/>
    <x v="2"/>
    <n v="12.265599999999999"/>
    <n v="18.936"/>
    <n v="22.723199999999999"/>
    <n v="0.4"/>
    <n v="-1.8080000000000001"/>
    <x v="0"/>
    <d v="2014-02-06T00:00:00"/>
    <d v="2014-02-06T00:00:00"/>
    <n v="5"/>
    <x v="1"/>
    <n v="0"/>
    <x v="5"/>
    <n v="2.3439999999999999"/>
    <x v="0"/>
    <n v="5"/>
    <n v="-7.9566258273482612E-2"/>
    <n v="0"/>
    <x v="2"/>
    <m/>
    <m/>
    <m/>
    <m/>
  </r>
  <r>
    <n v="2447"/>
    <s v="JD-160153"/>
    <s v="Joy Daniels"/>
    <x v="0"/>
    <x v="2"/>
    <s v="Panama"/>
    <s v="Panama"/>
    <s v="San Miguelito"/>
    <s v="LATAM"/>
    <s v="US-2014-141719"/>
    <x v="713"/>
    <s v="High"/>
    <s v="OFF-SU-10003474"/>
    <x v="7"/>
    <x v="0"/>
    <s v="Supplies"/>
    <x v="2"/>
    <n v="21.326400000000003"/>
    <n v="27.417333333333335"/>
    <n v="32.900800000000004"/>
    <n v="0.4"/>
    <n v="-9.7520000000000007"/>
    <x v="0"/>
    <d v="2014-02-06T00:00:00"/>
    <d v="2014-02-06T00:00:00"/>
    <n v="5"/>
    <x v="1"/>
    <n v="0"/>
    <x v="5"/>
    <n v="3.2719999999999998"/>
    <x v="0"/>
    <n v="5"/>
    <n v="-0.29640616641540629"/>
    <n v="0"/>
    <x v="2"/>
    <m/>
    <m/>
    <m/>
    <m/>
  </r>
  <r>
    <n v="2448"/>
    <s v="JD-160153"/>
    <s v="Joy Daniels"/>
    <x v="0"/>
    <x v="2"/>
    <s v="Panama"/>
    <s v="Panama"/>
    <s v="San Miguelito"/>
    <s v="LATAM"/>
    <s v="US-2014-141719"/>
    <x v="713"/>
    <s v="High"/>
    <s v="OFF-ST-10001374"/>
    <x v="497"/>
    <x v="0"/>
    <s v="Storage"/>
    <x v="3"/>
    <n v="37.858000000000004"/>
    <n v="46.896666666666668"/>
    <n v="112.55200000000001"/>
    <n v="0.4"/>
    <n v="-38.880000000000003"/>
    <x v="0"/>
    <d v="2014-02-06T00:00:00"/>
    <d v="2014-02-08T00:00:00"/>
    <n v="7"/>
    <x v="0"/>
    <n v="2"/>
    <x v="5"/>
    <n v="8.3770000000000007"/>
    <x v="0"/>
    <n v="5"/>
    <n v="-0.34544032980311323"/>
    <n v="1"/>
    <x v="3"/>
    <m/>
    <m/>
    <m/>
    <m/>
  </r>
  <r>
    <n v="2449"/>
    <s v="EH-141853"/>
    <s v="Evan Henry"/>
    <x v="0"/>
    <x v="0"/>
    <s v="Mexico"/>
    <s v="Mexico"/>
    <s v="Toluca"/>
    <s v="LATAM"/>
    <s v="MX-2012-149461"/>
    <x v="681"/>
    <s v="Medium"/>
    <s v="OFF-LA-10000334"/>
    <x v="1123"/>
    <x v="0"/>
    <s v="Labels"/>
    <x v="4"/>
    <n v="6.18"/>
    <n v="7"/>
    <n v="7"/>
    <n v="0"/>
    <n v="0.82"/>
    <x v="0"/>
    <d v="2012-07-02T00:00:00"/>
    <d v="2012-07-02T00:00:00"/>
    <n v="5"/>
    <x v="1"/>
    <n v="0"/>
    <x v="4"/>
    <n v="0.77300000000000002"/>
    <x v="1"/>
    <n v="26"/>
    <n v="0.11714285714285713"/>
    <n v="0"/>
    <x v="2"/>
    <m/>
    <m/>
    <m/>
    <m/>
  </r>
  <r>
    <n v="2450"/>
    <s v="EH-141853"/>
    <s v="Evan Henry"/>
    <x v="0"/>
    <x v="0"/>
    <s v="Mexico"/>
    <s v="Mexico"/>
    <s v="Toluca"/>
    <s v="LATAM"/>
    <s v="MX-2012-149461"/>
    <x v="681"/>
    <s v="Medium"/>
    <s v="OFF-BI-10004177"/>
    <x v="222"/>
    <x v="0"/>
    <s v="Binders"/>
    <x v="0"/>
    <n v="11.226666666666672"/>
    <n v="19.666666666666671"/>
    <n v="59.000000000000014"/>
    <n v="0"/>
    <n v="25.32"/>
    <x v="0"/>
    <d v="2012-07-02T00:00:00"/>
    <d v="2012-07-02T00:00:00"/>
    <n v="5"/>
    <x v="1"/>
    <n v="0"/>
    <x v="4"/>
    <n v="4.4000000000000004"/>
    <x v="1"/>
    <n v="26"/>
    <n v="0.42915254237288125"/>
    <n v="0"/>
    <x v="2"/>
    <m/>
    <m/>
    <m/>
    <m/>
  </r>
  <r>
    <n v="2451"/>
    <s v="EH-141853"/>
    <s v="Evan Henry"/>
    <x v="0"/>
    <x v="0"/>
    <s v="Mexico"/>
    <s v="Mexico"/>
    <s v="Toluca"/>
    <s v="LATAM"/>
    <s v="MX-2012-149461"/>
    <x v="681"/>
    <s v="Medium"/>
    <s v="TEC-PH-10001587"/>
    <x v="715"/>
    <x v="2"/>
    <s v="Phones"/>
    <x v="0"/>
    <n v="42.046666666666667"/>
    <n v="50.666666666666664"/>
    <n v="152"/>
    <n v="0"/>
    <n v="25.86"/>
    <x v="0"/>
    <d v="2012-07-02T00:00:00"/>
    <d v="2012-07-05T00:00:00"/>
    <n v="8"/>
    <x v="0"/>
    <n v="3"/>
    <x v="4"/>
    <n v="13.646000000000001"/>
    <x v="1"/>
    <n v="26"/>
    <n v="0.17013157894736841"/>
    <n v="1"/>
    <x v="0"/>
    <m/>
    <m/>
    <m/>
    <m/>
  </r>
  <r>
    <n v="2452"/>
    <s v="ML-182653"/>
    <s v="Muhammed Lee"/>
    <x v="0"/>
    <x v="2"/>
    <s v="Honduras"/>
    <s v="Cortes"/>
    <s v="San Pedro Sula"/>
    <s v="LATAM"/>
    <s v="MX-2013-149153"/>
    <x v="714"/>
    <s v="Critical"/>
    <s v="TEC-AC-10001719"/>
    <x v="1291"/>
    <x v="2"/>
    <s v="Accessories"/>
    <x v="5"/>
    <n v="12.057485714285715"/>
    <n v="24.44914285714286"/>
    <n v="102.68640000000001"/>
    <n v="0.4"/>
    <n v="18.283999999999999"/>
    <x v="2"/>
    <d v="2013-07-05T00:00:00"/>
    <d v="2013-07-06T00:00:00"/>
    <n v="3"/>
    <x v="0"/>
    <n v="1"/>
    <x v="4"/>
    <n v="11.804"/>
    <x v="2"/>
    <n v="27"/>
    <n v="0.1780566852085573"/>
    <n v="1"/>
    <x v="1"/>
    <m/>
    <m/>
    <m/>
    <m/>
  </r>
  <r>
    <n v="2453"/>
    <s v="ML-182653"/>
    <s v="Muhammed Lee"/>
    <x v="0"/>
    <x v="2"/>
    <s v="Honduras"/>
    <s v="Cortes"/>
    <s v="San Pedro Sula"/>
    <s v="LATAM"/>
    <s v="MX-2013-149153"/>
    <x v="714"/>
    <s v="Critical"/>
    <s v="FUR-CH-10002547"/>
    <x v="97"/>
    <x v="1"/>
    <s v="Chairs"/>
    <x v="3"/>
    <n v="61.580400000000012"/>
    <n v="73.074000000000012"/>
    <n v="175.37760000000003"/>
    <n v="0.4"/>
    <n v="-70.944000000000003"/>
    <x v="2"/>
    <d v="2013-07-05T00:00:00"/>
    <d v="2013-07-05T00:00:00"/>
    <n v="2"/>
    <x v="1"/>
    <n v="0"/>
    <x v="4"/>
    <n v="50.206000000000003"/>
    <x v="2"/>
    <n v="27"/>
    <n v="-0.40452144401565532"/>
    <n v="0"/>
    <x v="2"/>
    <m/>
    <m/>
    <m/>
    <m/>
  </r>
  <r>
    <n v="2454"/>
    <s v="ML-182653"/>
    <s v="Muhammed Lee"/>
    <x v="0"/>
    <x v="2"/>
    <s v="Honduras"/>
    <s v="Cortes"/>
    <s v="San Pedro Sula"/>
    <s v="LATAM"/>
    <s v="MX-2013-149153"/>
    <x v="714"/>
    <s v="Critical"/>
    <s v="TEC-PH-10003368"/>
    <x v="1292"/>
    <x v="2"/>
    <s v="Phones"/>
    <x v="7"/>
    <n v="86.095200000000006"/>
    <n v="106.712"/>
    <n v="320.13600000000002"/>
    <n v="0.4"/>
    <n v="-110.34"/>
    <x v="2"/>
    <d v="2013-07-05T00:00:00"/>
    <d v="2013-07-05T00:00:00"/>
    <n v="2"/>
    <x v="1"/>
    <n v="0"/>
    <x v="4"/>
    <n v="32.043999999999997"/>
    <x v="2"/>
    <n v="27"/>
    <n v="-0.3446660169427993"/>
    <n v="0"/>
    <x v="2"/>
    <m/>
    <m/>
    <m/>
    <m/>
  </r>
  <r>
    <n v="2455"/>
    <s v="AF-108853"/>
    <s v="Art Foster"/>
    <x v="0"/>
    <x v="3"/>
    <s v="Cuba"/>
    <s v="Guantanamo"/>
    <s v="Guantanamo"/>
    <s v="LATAM"/>
    <s v="MX-2014-104451"/>
    <x v="627"/>
    <s v="Medium"/>
    <s v="TEC-PH-10000100"/>
    <x v="1293"/>
    <x v="2"/>
    <s v="Phones"/>
    <x v="3"/>
    <n v="33.67"/>
    <n v="48.75"/>
    <n v="195"/>
    <n v="0"/>
    <n v="60.32"/>
    <x v="0"/>
    <d v="2014-06-15T00:00:00"/>
    <d v="2014-06-18T00:00:00"/>
    <n v="8"/>
    <x v="0"/>
    <n v="3"/>
    <x v="3"/>
    <n v="18.242000000000001"/>
    <x v="0"/>
    <n v="24"/>
    <n v="0.30933333333333335"/>
    <n v="1"/>
    <x v="0"/>
    <m/>
    <m/>
    <m/>
    <m/>
  </r>
  <r>
    <n v="2456"/>
    <s v="YC-218953"/>
    <s v="Yoseph Carroll"/>
    <x v="2"/>
    <x v="0"/>
    <s v="Mexico"/>
    <s v="Veracruz"/>
    <s v="Cordoba"/>
    <s v="LATAM"/>
    <s v="MX-2011-157210"/>
    <x v="650"/>
    <s v="Critical"/>
    <s v="TEC-AC-10004539"/>
    <x v="1294"/>
    <x v="2"/>
    <s v="Accessories"/>
    <x v="0"/>
    <n v="10.913333333333327"/>
    <n v="20.333333333333329"/>
    <n v="60.999999999999986"/>
    <n v="0"/>
    <n v="28.26"/>
    <x v="3"/>
    <d v="2011-12-22T00:00:00"/>
    <d v="2011-12-22T00:00:00"/>
    <n v="0"/>
    <x v="1"/>
    <n v="0"/>
    <x v="0"/>
    <n v="14.179"/>
    <x v="3"/>
    <n v="52"/>
    <n v="0.46327868852459031"/>
    <n v="0"/>
    <x v="2"/>
    <m/>
    <m/>
    <m/>
    <m/>
  </r>
  <r>
    <n v="2457"/>
    <s v="AH-104653"/>
    <s v="Amy Hunt"/>
    <x v="0"/>
    <x v="3"/>
    <s v="Dominican Republic"/>
    <s v="Santo Domingo"/>
    <s v="Santo Domingo"/>
    <s v="LATAM"/>
    <s v="US-2011-112697"/>
    <x v="231"/>
    <s v="Medium"/>
    <s v="OFF-ST-10000290"/>
    <x v="445"/>
    <x v="0"/>
    <s v="Storage"/>
    <x v="4"/>
    <n v="18.2272"/>
    <n v="20.463999999999999"/>
    <n v="16.371199999999998"/>
    <n v="0.2"/>
    <n v="-1.8560000000000001"/>
    <x v="0"/>
    <d v="2011-11-27T00:00:00"/>
    <d v="2011-11-27T00:00:00"/>
    <n v="5"/>
    <x v="1"/>
    <n v="0"/>
    <x v="3"/>
    <n v="0.93899999999999995"/>
    <x v="3"/>
    <n v="48"/>
    <n v="-0.1133698201720094"/>
    <n v="0"/>
    <x v="2"/>
    <m/>
    <m/>
    <m/>
    <m/>
  </r>
  <r>
    <n v="2458"/>
    <s v="HP-148153"/>
    <s v="Harold Pawlan"/>
    <x v="1"/>
    <x v="3"/>
    <s v="Dominican Republic"/>
    <s v="La Romana"/>
    <s v="La Romana"/>
    <s v="LATAM"/>
    <s v="MX-2011-157903"/>
    <x v="715"/>
    <s v="High"/>
    <s v="OFF-BI-10001422"/>
    <x v="218"/>
    <x v="0"/>
    <s v="Binders"/>
    <x v="7"/>
    <n v="11.3856"/>
    <n v="17.997"/>
    <n v="71.988"/>
    <n v="0.2"/>
    <n v="15.06"/>
    <x v="1"/>
    <d v="2011-08-21T00:00:00"/>
    <d v="2011-08-21T00:00:00"/>
    <n v="3"/>
    <x v="1"/>
    <n v="0"/>
    <x v="0"/>
    <n v="6.7430000000000003"/>
    <x v="3"/>
    <n v="34"/>
    <n v="0.20920153358893151"/>
    <n v="0"/>
    <x v="2"/>
    <m/>
    <m/>
    <m/>
    <m/>
  </r>
  <r>
    <n v="2459"/>
    <s v="HP-148153"/>
    <s v="Harold Pawlan"/>
    <x v="1"/>
    <x v="3"/>
    <s v="Dominican Republic"/>
    <s v="La Romana"/>
    <s v="La Romana"/>
    <s v="LATAM"/>
    <s v="MX-2011-157903"/>
    <x v="715"/>
    <s v="High"/>
    <s v="OFF-SU-10001892"/>
    <x v="724"/>
    <x v="0"/>
    <s v="Supplies"/>
    <x v="0"/>
    <n v="19.785066666666669"/>
    <n v="23.566333333333333"/>
    <n v="56.559200000000004"/>
    <n v="0.2"/>
    <n v="-2.7959999999999998"/>
    <x v="1"/>
    <d v="2011-08-21T00:00:00"/>
    <d v="2011-08-21T00:00:00"/>
    <n v="3"/>
    <x v="1"/>
    <n v="0"/>
    <x v="0"/>
    <n v="10.109"/>
    <x v="3"/>
    <n v="34"/>
    <n v="-4.9434928358251168E-2"/>
    <n v="0"/>
    <x v="2"/>
    <m/>
    <m/>
    <m/>
    <m/>
  </r>
  <r>
    <n v="2460"/>
    <s v="CB-124153"/>
    <s v="Christy Brittain"/>
    <x v="0"/>
    <x v="2"/>
    <s v="Honduras"/>
    <s v="Francisco Morazan"/>
    <s v="Tegucigalpa"/>
    <s v="LATAM"/>
    <s v="US-2012-107090"/>
    <x v="617"/>
    <s v="High"/>
    <s v="TEC-PH-10002647"/>
    <x v="326"/>
    <x v="2"/>
    <s v="Phones"/>
    <x v="5"/>
    <n v="40.905714285714289"/>
    <n v="54.342857142857156"/>
    <n v="228.24000000000004"/>
    <n v="0.4"/>
    <n v="-58.1"/>
    <x v="2"/>
    <d v="2012-09-05T00:00:00"/>
    <d v="2012-09-07T00:00:00"/>
    <n v="4"/>
    <x v="0"/>
    <n v="2"/>
    <x v="1"/>
    <n v="61.000999999999998"/>
    <x v="1"/>
    <n v="36"/>
    <n v="-0.25455660708026634"/>
    <n v="1"/>
    <x v="3"/>
    <m/>
    <m/>
    <m/>
    <m/>
  </r>
  <r>
    <n v="2461"/>
    <s v="PC-187453"/>
    <s v="Pamela Coakley"/>
    <x v="2"/>
    <x v="2"/>
    <s v="Honduras"/>
    <s v="Cortes"/>
    <s v="San Pedro Sula"/>
    <s v="LATAM"/>
    <s v="US-2012-142727"/>
    <x v="716"/>
    <s v="Medium"/>
    <s v="OFF-BI-10004980"/>
    <x v="864"/>
    <x v="0"/>
    <s v="Binders"/>
    <x v="7"/>
    <n v="3.5439999999999996"/>
    <n v="4.3066666666666666"/>
    <n v="12.919999999999998"/>
    <n v="0.4"/>
    <n v="-4.8"/>
    <x v="0"/>
    <d v="2012-06-07T00:00:00"/>
    <d v="2012-06-07T00:00:00"/>
    <n v="5"/>
    <x v="1"/>
    <n v="0"/>
    <x v="5"/>
    <n v="1.069"/>
    <x v="1"/>
    <n v="22"/>
    <n v="-0.37151702786377711"/>
    <n v="0"/>
    <x v="2"/>
    <m/>
    <m/>
    <m/>
    <m/>
  </r>
  <r>
    <n v="2462"/>
    <s v="PC-187453"/>
    <s v="Pamela Coakley"/>
    <x v="2"/>
    <x v="2"/>
    <s v="Honduras"/>
    <s v="Cortes"/>
    <s v="San Pedro Sula"/>
    <s v="LATAM"/>
    <s v="US-2012-142727"/>
    <x v="716"/>
    <s v="Medium"/>
    <s v="FUR-BO-10004771"/>
    <x v="1295"/>
    <x v="1"/>
    <s v="Bookcases"/>
    <x v="7"/>
    <n v="261.50959999999998"/>
    <n v="310.24266666666665"/>
    <n v="930.72799999999984"/>
    <n v="0.4"/>
    <n v="-376.82"/>
    <x v="0"/>
    <d v="2012-06-07T00:00:00"/>
    <d v="2012-06-08T00:00:00"/>
    <n v="6"/>
    <x v="0"/>
    <n v="1"/>
    <x v="5"/>
    <n v="71.775000000000006"/>
    <x v="1"/>
    <n v="22"/>
    <n v="-0.40486586843846972"/>
    <n v="1"/>
    <x v="1"/>
    <m/>
    <m/>
    <m/>
    <m/>
  </r>
  <r>
    <n v="2463"/>
    <s v="LS-172453"/>
    <s v="Lynn Smith"/>
    <x v="0"/>
    <x v="1"/>
    <s v="Colombia"/>
    <s v="Bogota"/>
    <s v="Bogota"/>
    <s v="LATAM"/>
    <s v="MX-2011-167773"/>
    <x v="268"/>
    <s v="High"/>
    <s v="OFF-BI-10002222"/>
    <x v="366"/>
    <x v="0"/>
    <s v="Binders"/>
    <x v="2"/>
    <n v="6.52"/>
    <n v="7.5"/>
    <n v="15"/>
    <n v="0"/>
    <n v="1.96"/>
    <x v="0"/>
    <d v="2011-04-06T00:00:00"/>
    <d v="2011-04-07T00:00:00"/>
    <n v="6"/>
    <x v="0"/>
    <n v="1"/>
    <x v="2"/>
    <n v="1.1950000000000001"/>
    <x v="3"/>
    <n v="14"/>
    <n v="0.13066666666666665"/>
    <n v="1"/>
    <x v="1"/>
    <m/>
    <m/>
    <m/>
    <m/>
  </r>
  <r>
    <n v="2464"/>
    <s v="LS-172453"/>
    <s v="Lynn Smith"/>
    <x v="0"/>
    <x v="1"/>
    <s v="Colombia"/>
    <s v="Bogota"/>
    <s v="Bogota"/>
    <s v="LATAM"/>
    <s v="MX-2011-167773"/>
    <x v="268"/>
    <s v="High"/>
    <s v="TEC-AC-10003851"/>
    <x v="85"/>
    <x v="2"/>
    <s v="Accessories"/>
    <x v="4"/>
    <n v="37.08"/>
    <n v="48"/>
    <n v="48"/>
    <n v="0"/>
    <n v="10.92"/>
    <x v="0"/>
    <d v="2011-04-06T00:00:00"/>
    <d v="2011-04-06T00:00:00"/>
    <n v="5"/>
    <x v="1"/>
    <n v="0"/>
    <x v="2"/>
    <n v="6.0019999999999998"/>
    <x v="3"/>
    <n v="14"/>
    <n v="0.22750000000000001"/>
    <n v="0"/>
    <x v="2"/>
    <m/>
    <m/>
    <m/>
    <m/>
  </r>
  <r>
    <n v="2465"/>
    <s v="LS-172453"/>
    <s v="Lynn Smith"/>
    <x v="0"/>
    <x v="1"/>
    <s v="Colombia"/>
    <s v="Bogota"/>
    <s v="Bogota"/>
    <s v="LATAM"/>
    <s v="MX-2011-167773"/>
    <x v="268"/>
    <s v="High"/>
    <s v="OFF-BI-10000188"/>
    <x v="1006"/>
    <x v="0"/>
    <s v="Binders"/>
    <x v="7"/>
    <n v="3.5"/>
    <n v="3.6"/>
    <n v="18"/>
    <n v="0"/>
    <n v="0.5"/>
    <x v="0"/>
    <d v="2011-04-06T00:00:00"/>
    <d v="2011-04-07T00:00:00"/>
    <n v="6"/>
    <x v="0"/>
    <n v="1"/>
    <x v="2"/>
    <n v="1.9570000000000001"/>
    <x v="3"/>
    <n v="14"/>
    <n v="2.7777777777777776E-2"/>
    <n v="1"/>
    <x v="1"/>
    <m/>
    <m/>
    <m/>
    <m/>
  </r>
  <r>
    <n v="2466"/>
    <s v="MP-181753"/>
    <s v="Mike Pelletier"/>
    <x v="1"/>
    <x v="1"/>
    <s v="Brazil"/>
    <s v="Sao Paulo"/>
    <s v="Sao Paulo"/>
    <s v="LATAM"/>
    <s v="MX-2011-124338"/>
    <x v="717"/>
    <s v="High"/>
    <s v="OFF-ST-10002471"/>
    <x v="74"/>
    <x v="0"/>
    <s v="Storage"/>
    <x v="0"/>
    <n v="71.493333333333311"/>
    <n v="132.33333333333331"/>
    <n v="396.99999999999994"/>
    <n v="0"/>
    <n v="182.52"/>
    <x v="0"/>
    <d v="2011-04-19T00:00:00"/>
    <d v="2011-04-19T00:00:00"/>
    <n v="5"/>
    <x v="1"/>
    <n v="0"/>
    <x v="0"/>
    <n v="17.202000000000002"/>
    <x v="3"/>
    <n v="16"/>
    <n v="0.45974811083123435"/>
    <n v="0"/>
    <x v="2"/>
    <m/>
    <m/>
    <m/>
    <m/>
  </r>
  <r>
    <n v="2467"/>
    <s v="BW-111103"/>
    <s v="Bart Watters"/>
    <x v="2"/>
    <x v="1"/>
    <s v="Argentina"/>
    <s v="Provincia de Buenos Aires"/>
    <s v="San Nicolas de los Arroyos"/>
    <s v="LATAM"/>
    <s v="US-2013-151246"/>
    <x v="602"/>
    <s v="Medium"/>
    <s v="OFF-SU-10002169"/>
    <x v="983"/>
    <x v="0"/>
    <s v="Supplies"/>
    <x v="2"/>
    <n v="11.767200000000001"/>
    <n v="18.698666666666668"/>
    <n v="22.438400000000001"/>
    <n v="0.4"/>
    <n v="-1.0960000000000001"/>
    <x v="0"/>
    <d v="2013-11-27T00:00:00"/>
    <d v="2013-11-27T00:00:00"/>
    <n v="5"/>
    <x v="1"/>
    <n v="0"/>
    <x v="2"/>
    <n v="1.7869999999999999"/>
    <x v="2"/>
    <n v="47"/>
    <n v="-4.8844837421563037E-2"/>
    <n v="0"/>
    <x v="2"/>
    <m/>
    <m/>
    <m/>
    <m/>
  </r>
  <r>
    <n v="2468"/>
    <s v="BW-111103"/>
    <s v="Bart Watters"/>
    <x v="2"/>
    <x v="1"/>
    <s v="Argentina"/>
    <s v="Provincia de Buenos Aires"/>
    <s v="San Nicolas de los Arroyos"/>
    <s v="LATAM"/>
    <s v="US-2013-151246"/>
    <x v="602"/>
    <s v="Medium"/>
    <s v="OFF-ST-10003729"/>
    <x v="388"/>
    <x v="0"/>
    <s v="Storage"/>
    <x v="0"/>
    <n v="10.317866666666667"/>
    <n v="12.84977777777778"/>
    <n v="23.1296"/>
    <n v="0.4"/>
    <n v="-7.8239999999999998"/>
    <x v="0"/>
    <d v="2013-11-27T00:00:00"/>
    <d v="2013-11-27T00:00:00"/>
    <n v="5"/>
    <x v="1"/>
    <n v="0"/>
    <x v="2"/>
    <n v="1.681"/>
    <x v="2"/>
    <n v="47"/>
    <n v="-0.33826784726065301"/>
    <n v="0"/>
    <x v="2"/>
    <m/>
    <m/>
    <m/>
    <m/>
  </r>
  <r>
    <n v="2469"/>
    <s v="BW-111103"/>
    <s v="Bart Watters"/>
    <x v="2"/>
    <x v="1"/>
    <s v="Argentina"/>
    <s v="Provincia de Buenos Aires"/>
    <s v="San Nicolas de los Arroyos"/>
    <s v="LATAM"/>
    <s v="US-2013-151246"/>
    <x v="602"/>
    <s v="Medium"/>
    <s v="OFF-PA-10001385"/>
    <x v="89"/>
    <x v="0"/>
    <s v="Paper"/>
    <x v="0"/>
    <n v="9.3127999999999993"/>
    <n v="12.768000000000001"/>
    <n v="22.982400000000002"/>
    <n v="0.4"/>
    <n v="-4.9560000000000004"/>
    <x v="0"/>
    <d v="2013-11-27T00:00:00"/>
    <d v="2013-11-27T00:00:00"/>
    <n v="5"/>
    <x v="1"/>
    <n v="0"/>
    <x v="2"/>
    <n v="0.88700000000000001"/>
    <x v="2"/>
    <n v="47"/>
    <n v="-0.21564327485380116"/>
    <n v="0"/>
    <x v="2"/>
    <m/>
    <m/>
    <m/>
    <m/>
  </r>
  <r>
    <n v="2470"/>
    <s v="ER-138553"/>
    <s v="Elpida Rittenbach"/>
    <x v="2"/>
    <x v="3"/>
    <s v="Cuba"/>
    <s v="Cienfuegos"/>
    <s v="Cienfuegos"/>
    <s v="LATAM"/>
    <s v="MX-2011-146976"/>
    <x v="718"/>
    <s v="Medium"/>
    <s v="FUR-FU-10003362"/>
    <x v="477"/>
    <x v="1"/>
    <s v="Furnishings"/>
    <x v="5"/>
    <n v="12.057142857142862"/>
    <n v="15.857142857142861"/>
    <n v="111.00000000000003"/>
    <n v="0"/>
    <n v="26.6"/>
    <x v="0"/>
    <d v="2011-06-14T00:00:00"/>
    <d v="2011-06-14T00:00:00"/>
    <n v="5"/>
    <x v="1"/>
    <n v="0"/>
    <x v="0"/>
    <n v="8.0250000000000004"/>
    <x v="3"/>
    <n v="24"/>
    <n v="0.23963963963963958"/>
    <n v="0"/>
    <x v="2"/>
    <m/>
    <m/>
    <m/>
    <m/>
  </r>
  <r>
    <n v="2471"/>
    <s v="CR-128203"/>
    <s v="Cyra Reiten"/>
    <x v="1"/>
    <x v="2"/>
    <s v="Nicaragua"/>
    <s v="Managua"/>
    <s v="Managua"/>
    <s v="LATAM"/>
    <s v="MX-2013-143931"/>
    <x v="304"/>
    <s v="High"/>
    <s v="OFF-BI-10002414"/>
    <x v="126"/>
    <x v="0"/>
    <s v="Binders"/>
    <x v="0"/>
    <n v="6.38"/>
    <n v="7"/>
    <n v="21"/>
    <n v="0"/>
    <n v="1.86"/>
    <x v="2"/>
    <d v="2013-10-20T00:00:00"/>
    <d v="2013-10-20T00:00:00"/>
    <n v="2"/>
    <x v="1"/>
    <n v="0"/>
    <x v="2"/>
    <n v="4.0309999999999997"/>
    <x v="2"/>
    <n v="42"/>
    <n v="8.8571428571428579E-2"/>
    <n v="0"/>
    <x v="2"/>
    <m/>
    <m/>
    <m/>
    <m/>
  </r>
  <r>
    <n v="2472"/>
    <s v="TH-215503"/>
    <s v="Tracy Hopkins"/>
    <x v="1"/>
    <x v="3"/>
    <s v="Dominican Republic"/>
    <s v="Santo Domingo"/>
    <s v="Santo Domingo"/>
    <s v="LATAM"/>
    <s v="MX-2013-115168"/>
    <x v="719"/>
    <s v="High"/>
    <s v="OFF-EN-10001443"/>
    <x v="374"/>
    <x v="0"/>
    <s v="Envelopes"/>
    <x v="7"/>
    <n v="5.4576000000000011"/>
    <n v="9.2620000000000005"/>
    <n v="37.048000000000002"/>
    <n v="0.2"/>
    <n v="9.76"/>
    <x v="0"/>
    <d v="2013-04-07T00:00:00"/>
    <d v="2013-04-07T00:00:00"/>
    <n v="5"/>
    <x v="1"/>
    <n v="0"/>
    <x v="3"/>
    <n v="3.9809999999999999"/>
    <x v="2"/>
    <n v="14"/>
    <n v="0.2634420211617361"/>
    <n v="0"/>
    <x v="2"/>
    <m/>
    <m/>
    <m/>
    <m/>
  </r>
  <r>
    <n v="2473"/>
    <s v="DG-133003"/>
    <s v="Deirdre Greer"/>
    <x v="2"/>
    <x v="0"/>
    <s v="Mexico"/>
    <s v="Distrito Federal"/>
    <s v="Coyoacan"/>
    <s v="LATAM"/>
    <s v="MX-2013-152331"/>
    <x v="557"/>
    <s v="Medium"/>
    <s v="OFF-LA-10004747"/>
    <x v="1296"/>
    <x v="0"/>
    <s v="Labels"/>
    <x v="2"/>
    <n v="4.46"/>
    <n v="8.5"/>
    <n v="17"/>
    <n v="0"/>
    <n v="8.08"/>
    <x v="0"/>
    <d v="2013-09-01T00:00:00"/>
    <d v="2013-09-01T00:00:00"/>
    <n v="5"/>
    <x v="1"/>
    <n v="0"/>
    <x v="3"/>
    <n v="0.78800000000000003"/>
    <x v="2"/>
    <n v="35"/>
    <n v="0.47529411764705881"/>
    <n v="0"/>
    <x v="2"/>
    <m/>
    <m/>
    <m/>
    <m/>
  </r>
  <r>
    <n v="2474"/>
    <s v="CC-123703"/>
    <s v="Christopher Conant"/>
    <x v="0"/>
    <x v="0"/>
    <s v="Mexico"/>
    <s v="Distrito Federal"/>
    <s v="Cuajimalpa"/>
    <s v="LATAM"/>
    <s v="US-2013-158687"/>
    <x v="640"/>
    <s v="Medium"/>
    <s v="FUR-BO-10004504"/>
    <x v="302"/>
    <x v="1"/>
    <s v="Bookcases"/>
    <x v="2"/>
    <n v="91.368000000000009"/>
    <n v="112.785"/>
    <n v="180.45600000000002"/>
    <n v="0.2"/>
    <n v="-2.2799999999999998"/>
    <x v="0"/>
    <d v="2013-09-29T00:00:00"/>
    <d v="2013-10-02T00:00:00"/>
    <n v="8"/>
    <x v="0"/>
    <n v="3"/>
    <x v="3"/>
    <n v="10.537000000000001"/>
    <x v="2"/>
    <n v="39"/>
    <n v="-1.2634658864210665E-2"/>
    <n v="1"/>
    <x v="0"/>
    <m/>
    <m/>
    <m/>
    <m/>
  </r>
  <r>
    <n v="2475"/>
    <s v="CC-123703"/>
    <s v="Christopher Conant"/>
    <x v="0"/>
    <x v="0"/>
    <s v="Mexico"/>
    <s v="Distrito Federal"/>
    <s v="Cuajimalpa"/>
    <s v="LATAM"/>
    <s v="US-2013-158687"/>
    <x v="640"/>
    <s v="Medium"/>
    <s v="OFF-ST-10001051"/>
    <x v="1297"/>
    <x v="0"/>
    <s v="Storage"/>
    <x v="2"/>
    <n v="24.36"/>
    <n v="32.5"/>
    <n v="65"/>
    <n v="0"/>
    <n v="16.28"/>
    <x v="0"/>
    <d v="2013-09-29T00:00:00"/>
    <d v="2013-09-29T00:00:00"/>
    <n v="5"/>
    <x v="1"/>
    <n v="0"/>
    <x v="3"/>
    <n v="3.944"/>
    <x v="2"/>
    <n v="39"/>
    <n v="0.25046153846153846"/>
    <n v="0"/>
    <x v="2"/>
    <m/>
    <m/>
    <m/>
    <m/>
  </r>
  <r>
    <n v="2476"/>
    <s v="YS-218803"/>
    <s v="Yana Sorensen"/>
    <x v="2"/>
    <x v="3"/>
    <s v="Cuba"/>
    <s v="Mayabeque"/>
    <s v="San Jose de las Lajas"/>
    <s v="LATAM"/>
    <s v="MX-2014-166254"/>
    <x v="720"/>
    <s v="High"/>
    <s v="OFF-AP-10003135"/>
    <x v="1298"/>
    <x v="0"/>
    <s v="Appliances"/>
    <x v="0"/>
    <n v="32.306666666666658"/>
    <n v="55.666666666666657"/>
    <n v="166.99999999999997"/>
    <n v="0"/>
    <n v="70.08"/>
    <x v="0"/>
    <d v="2014-09-02T00:00:00"/>
    <d v="2014-09-02T00:00:00"/>
    <n v="5"/>
    <x v="1"/>
    <n v="0"/>
    <x v="0"/>
    <n v="17.738"/>
    <x v="0"/>
    <n v="35"/>
    <n v="0.41964071856287433"/>
    <n v="0"/>
    <x v="2"/>
    <m/>
    <m/>
    <m/>
    <m/>
  </r>
  <r>
    <n v="2477"/>
    <s v="YS-218803"/>
    <s v="Yana Sorensen"/>
    <x v="2"/>
    <x v="3"/>
    <s v="Cuba"/>
    <s v="Mayabeque"/>
    <s v="San Jose de las Lajas"/>
    <s v="LATAM"/>
    <s v="MX-2014-166254"/>
    <x v="720"/>
    <s v="High"/>
    <s v="TEC-AC-10004289"/>
    <x v="1299"/>
    <x v="2"/>
    <s v="Accessories"/>
    <x v="0"/>
    <n v="67.473333333333343"/>
    <n v="73.333333333333343"/>
    <n v="220.00000000000003"/>
    <n v="0"/>
    <n v="17.579999999999998"/>
    <x v="0"/>
    <d v="2014-09-02T00:00:00"/>
    <d v="2014-09-02T00:00:00"/>
    <n v="5"/>
    <x v="1"/>
    <n v="0"/>
    <x v="0"/>
    <n v="36.639000000000003"/>
    <x v="0"/>
    <n v="35"/>
    <n v="7.9909090909090888E-2"/>
    <n v="0"/>
    <x v="2"/>
    <m/>
    <m/>
    <m/>
    <m/>
  </r>
  <r>
    <n v="2478"/>
    <s v="YS-218803"/>
    <s v="Yana Sorensen"/>
    <x v="2"/>
    <x v="3"/>
    <s v="Cuba"/>
    <s v="Mayabeque"/>
    <s v="San Jose de las Lajas"/>
    <s v="LATAM"/>
    <s v="MX-2014-166254"/>
    <x v="720"/>
    <s v="High"/>
    <s v="OFF-SU-10003126"/>
    <x v="849"/>
    <x v="0"/>
    <s v="Supplies"/>
    <x v="4"/>
    <n v="19.52"/>
    <n v="31"/>
    <n v="31"/>
    <n v="0"/>
    <n v="11.48"/>
    <x v="0"/>
    <d v="2014-09-02T00:00:00"/>
    <d v="2014-09-05T00:00:00"/>
    <n v="8"/>
    <x v="0"/>
    <n v="3"/>
    <x v="0"/>
    <n v="3.4649999999999999"/>
    <x v="0"/>
    <n v="35"/>
    <n v="0.37032258064516133"/>
    <n v="1"/>
    <x v="0"/>
    <m/>
    <m/>
    <m/>
    <m/>
  </r>
  <r>
    <n v="2479"/>
    <s v="YS-218803"/>
    <s v="Yana Sorensen"/>
    <x v="2"/>
    <x v="3"/>
    <s v="Cuba"/>
    <s v="Mayabeque"/>
    <s v="San Jose de las Lajas"/>
    <s v="LATAM"/>
    <s v="MX-2014-166254"/>
    <x v="720"/>
    <s v="High"/>
    <s v="OFF-PA-10000752"/>
    <x v="1300"/>
    <x v="0"/>
    <s v="Paper"/>
    <x v="5"/>
    <n v="10.37142857142857"/>
    <n v="17.571428571428569"/>
    <n v="122.99999999999999"/>
    <n v="0"/>
    <n v="50.4"/>
    <x v="0"/>
    <d v="2014-09-02T00:00:00"/>
    <d v="2014-09-02T00:00:00"/>
    <n v="5"/>
    <x v="1"/>
    <n v="0"/>
    <x v="0"/>
    <n v="20.023"/>
    <x v="0"/>
    <n v="35"/>
    <n v="0.40975609756097564"/>
    <n v="0"/>
    <x v="2"/>
    <m/>
    <m/>
    <m/>
    <m/>
  </r>
  <r>
    <n v="2480"/>
    <s v="YS-218803"/>
    <s v="Yana Sorensen"/>
    <x v="2"/>
    <x v="3"/>
    <s v="Cuba"/>
    <s v="Mayabeque"/>
    <s v="San Jose de las Lajas"/>
    <s v="LATAM"/>
    <s v="MX-2014-166254"/>
    <x v="720"/>
    <s v="High"/>
    <s v="TEC-AC-10003824"/>
    <x v="1195"/>
    <x v="2"/>
    <s v="Accessories"/>
    <x v="2"/>
    <n v="19.579999999999998"/>
    <n v="31"/>
    <n v="62"/>
    <n v="0"/>
    <n v="22.84"/>
    <x v="0"/>
    <d v="2014-09-02T00:00:00"/>
    <d v="2014-09-05T00:00:00"/>
    <n v="8"/>
    <x v="0"/>
    <n v="3"/>
    <x v="0"/>
    <n v="6.58"/>
    <x v="0"/>
    <n v="35"/>
    <n v="0.36838709677419357"/>
    <n v="1"/>
    <x v="0"/>
    <m/>
    <m/>
    <m/>
    <m/>
  </r>
  <r>
    <n v="2481"/>
    <s v="YS-218803"/>
    <s v="Yana Sorensen"/>
    <x v="2"/>
    <x v="3"/>
    <s v="Cuba"/>
    <s v="Mayabeque"/>
    <s v="San Jose de las Lajas"/>
    <s v="LATAM"/>
    <s v="MX-2014-166254"/>
    <x v="720"/>
    <s v="High"/>
    <s v="OFF-BI-10001254"/>
    <x v="442"/>
    <x v="0"/>
    <s v="Binders"/>
    <x v="0"/>
    <n v="25.466666666666669"/>
    <n v="32.666666666666671"/>
    <n v="98.000000000000014"/>
    <n v="0"/>
    <n v="21.6"/>
    <x v="0"/>
    <d v="2014-09-02T00:00:00"/>
    <d v="2014-09-02T00:00:00"/>
    <n v="5"/>
    <x v="1"/>
    <n v="0"/>
    <x v="0"/>
    <n v="11.009"/>
    <x v="0"/>
    <n v="35"/>
    <n v="0.2204081632653061"/>
    <n v="0"/>
    <x v="2"/>
    <m/>
    <m/>
    <m/>
    <m/>
  </r>
  <r>
    <n v="2482"/>
    <s v="YS-218803"/>
    <s v="Yana Sorensen"/>
    <x v="2"/>
    <x v="3"/>
    <s v="Cuba"/>
    <s v="Mayabeque"/>
    <s v="San Jose de las Lajas"/>
    <s v="LATAM"/>
    <s v="MX-2014-166254"/>
    <x v="720"/>
    <s v="High"/>
    <s v="FUR-BO-10001646"/>
    <x v="1280"/>
    <x v="1"/>
    <s v="Bookcases"/>
    <x v="4"/>
    <n v="156.69999999999999"/>
    <n v="261"/>
    <n v="261"/>
    <n v="0"/>
    <n v="104.3"/>
    <x v="0"/>
    <d v="2014-09-02T00:00:00"/>
    <d v="2014-09-02T00:00:00"/>
    <n v="5"/>
    <x v="1"/>
    <n v="0"/>
    <x v="0"/>
    <n v="23.042999999999999"/>
    <x v="0"/>
    <n v="35"/>
    <n v="0.39961685823754789"/>
    <n v="0"/>
    <x v="2"/>
    <m/>
    <m/>
    <m/>
    <m/>
  </r>
  <r>
    <n v="2483"/>
    <s v="YS-218803"/>
    <s v="Yana Sorensen"/>
    <x v="2"/>
    <x v="3"/>
    <s v="Cuba"/>
    <s v="Mayabeque"/>
    <s v="San Jose de las Lajas"/>
    <s v="LATAM"/>
    <s v="MX-2014-166254"/>
    <x v="720"/>
    <s v="High"/>
    <s v="OFF-BI-10002080"/>
    <x v="61"/>
    <x v="0"/>
    <s v="Binders"/>
    <x v="4"/>
    <n v="6.5"/>
    <n v="10"/>
    <n v="10"/>
    <n v="0"/>
    <n v="3.5"/>
    <x v="0"/>
    <d v="2014-09-02T00:00:00"/>
    <d v="2014-09-02T00:00:00"/>
    <n v="5"/>
    <x v="1"/>
    <n v="0"/>
    <x v="0"/>
    <n v="1.2370000000000001"/>
    <x v="0"/>
    <n v="35"/>
    <n v="0.35"/>
    <n v="0"/>
    <x v="2"/>
    <m/>
    <m/>
    <m/>
    <m/>
  </r>
  <r>
    <n v="2484"/>
    <s v="YS-218803"/>
    <s v="Yana Sorensen"/>
    <x v="2"/>
    <x v="3"/>
    <s v="Cuba"/>
    <s v="Mayabeque"/>
    <s v="San Jose de las Lajas"/>
    <s v="LATAM"/>
    <s v="MX-2014-166254"/>
    <x v="720"/>
    <s v="High"/>
    <s v="TEC-PH-10003457"/>
    <x v="382"/>
    <x v="2"/>
    <s v="Phones"/>
    <x v="2"/>
    <n v="287.06"/>
    <n v="435"/>
    <n v="870"/>
    <n v="0"/>
    <n v="295.88"/>
    <x v="0"/>
    <d v="2014-09-02T00:00:00"/>
    <d v="2014-09-02T00:00:00"/>
    <n v="5"/>
    <x v="1"/>
    <n v="0"/>
    <x v="0"/>
    <n v="66.911000000000001"/>
    <x v="0"/>
    <n v="35"/>
    <n v="0.34009195402298847"/>
    <n v="0"/>
    <x v="2"/>
    <m/>
    <m/>
    <m/>
    <m/>
  </r>
  <r>
    <n v="2485"/>
    <s v="TS-216103"/>
    <s v="Troy Staebel"/>
    <x v="0"/>
    <x v="0"/>
    <s v="Mexico"/>
    <s v="Chihuahua"/>
    <s v="Juarez"/>
    <s v="LATAM"/>
    <s v="MX-2012-131863"/>
    <x v="721"/>
    <s v="Medium"/>
    <s v="OFF-SU-10002402"/>
    <x v="825"/>
    <x v="0"/>
    <s v="Supplies"/>
    <x v="0"/>
    <n v="12.586666666666671"/>
    <n v="23.666666666666671"/>
    <n v="71.000000000000014"/>
    <n v="0"/>
    <n v="33.24"/>
    <x v="0"/>
    <d v="2012-02-19T00:00:00"/>
    <d v="2012-02-19T00:00:00"/>
    <n v="5"/>
    <x v="1"/>
    <n v="0"/>
    <x v="3"/>
    <n v="8.7159999999999993"/>
    <x v="1"/>
    <n v="7"/>
    <n v="0.46816901408450695"/>
    <n v="0"/>
    <x v="2"/>
    <m/>
    <m/>
    <m/>
    <m/>
  </r>
  <r>
    <n v="2486"/>
    <s v="TS-216103"/>
    <s v="Troy Staebel"/>
    <x v="0"/>
    <x v="0"/>
    <s v="Mexico"/>
    <s v="Chihuahua"/>
    <s v="Juarez"/>
    <s v="LATAM"/>
    <s v="MX-2012-131863"/>
    <x v="721"/>
    <s v="Medium"/>
    <s v="OFF-EN-10004012"/>
    <x v="661"/>
    <x v="0"/>
    <s v="Envelopes"/>
    <x v="2"/>
    <n v="7.52"/>
    <n v="14.5"/>
    <n v="29"/>
    <n v="0"/>
    <n v="13.96"/>
    <x v="0"/>
    <d v="2012-02-19T00:00:00"/>
    <d v="2012-02-19T00:00:00"/>
    <n v="5"/>
    <x v="1"/>
    <n v="0"/>
    <x v="3"/>
    <n v="3.117"/>
    <x v="1"/>
    <n v="7"/>
    <n v="0.48137931034482762"/>
    <n v="0"/>
    <x v="2"/>
    <m/>
    <m/>
    <m/>
    <m/>
  </r>
  <r>
    <n v="2487"/>
    <s v="TS-216103"/>
    <s v="Troy Staebel"/>
    <x v="0"/>
    <x v="0"/>
    <s v="Mexico"/>
    <s v="Chihuahua"/>
    <s v="Juarez"/>
    <s v="LATAM"/>
    <s v="MX-2012-131863"/>
    <x v="721"/>
    <s v="Medium"/>
    <s v="TEC-PH-10003011"/>
    <x v="1301"/>
    <x v="2"/>
    <s v="Phones"/>
    <x v="9"/>
    <n v="84.28666666666669"/>
    <n v="122.16666666666669"/>
    <n v="733.00000000000011"/>
    <n v="0"/>
    <n v="227.28"/>
    <x v="0"/>
    <d v="2012-02-19T00:00:00"/>
    <d v="2012-02-19T00:00:00"/>
    <n v="5"/>
    <x v="1"/>
    <n v="0"/>
    <x v="3"/>
    <n v="56.503"/>
    <x v="1"/>
    <n v="7"/>
    <n v="0.31006821282401087"/>
    <n v="0"/>
    <x v="2"/>
    <m/>
    <m/>
    <m/>
    <m/>
  </r>
  <r>
    <n v="2488"/>
    <s v="TS-216103"/>
    <s v="Troy Staebel"/>
    <x v="0"/>
    <x v="0"/>
    <s v="Mexico"/>
    <s v="Chihuahua"/>
    <s v="Juarez"/>
    <s v="LATAM"/>
    <s v="MX-2012-131863"/>
    <x v="721"/>
    <s v="Medium"/>
    <s v="OFF-BI-10000185"/>
    <x v="697"/>
    <x v="0"/>
    <s v="Binders"/>
    <x v="0"/>
    <n v="7.1933333333333325"/>
    <n v="8.3333333333333321"/>
    <n v="24.999999999999996"/>
    <n v="0"/>
    <n v="3.42"/>
    <x v="0"/>
    <d v="2012-02-19T00:00:00"/>
    <d v="2012-02-19T00:00:00"/>
    <n v="5"/>
    <x v="1"/>
    <n v="0"/>
    <x v="3"/>
    <n v="1.347"/>
    <x v="1"/>
    <n v="7"/>
    <n v="0.1368"/>
    <n v="0"/>
    <x v="2"/>
    <m/>
    <m/>
    <m/>
    <m/>
  </r>
  <r>
    <n v="2489"/>
    <s v="CK-127603"/>
    <s v="Cyma Kinney"/>
    <x v="2"/>
    <x v="0"/>
    <s v="Mexico"/>
    <s v="Sinaloa"/>
    <s v="Guasave"/>
    <s v="LATAM"/>
    <s v="MX-2011-107482"/>
    <x v="153"/>
    <s v="Critical"/>
    <s v="TEC-CO-10001933"/>
    <x v="330"/>
    <x v="2"/>
    <s v="Copiers"/>
    <x v="7"/>
    <n v="162.96679504000002"/>
    <n v="198.72672849699401"/>
    <n v="991.64637520000019"/>
    <n v="2E-3"/>
    <n v="176.8124"/>
    <x v="3"/>
    <d v="2011-09-14T00:00:00"/>
    <d v="2011-09-14T00:00:00"/>
    <n v="0"/>
    <x v="1"/>
    <n v="0"/>
    <x v="4"/>
    <n v="140.69999999999999"/>
    <x v="3"/>
    <n v="38"/>
    <n v="0.17830186689719871"/>
    <n v="0"/>
    <x v="2"/>
    <m/>
    <m/>
    <m/>
    <m/>
  </r>
  <r>
    <n v="2490"/>
    <s v="CK-127603"/>
    <s v="Cyma Kinney"/>
    <x v="2"/>
    <x v="0"/>
    <s v="Mexico"/>
    <s v="Sinaloa"/>
    <s v="Guasave"/>
    <s v="LATAM"/>
    <s v="MX-2011-107482"/>
    <x v="153"/>
    <s v="Critical"/>
    <s v="OFF-LA-10001484"/>
    <x v="876"/>
    <x v="0"/>
    <s v="Labels"/>
    <x v="3"/>
    <n v="3.36"/>
    <n v="6"/>
    <n v="24"/>
    <n v="0"/>
    <n v="10.56"/>
    <x v="3"/>
    <d v="2011-09-14T00:00:00"/>
    <d v="2011-09-15T00:00:00"/>
    <n v="1"/>
    <x v="0"/>
    <n v="1"/>
    <x v="4"/>
    <n v="8.57"/>
    <x v="3"/>
    <n v="38"/>
    <n v="0.44"/>
    <n v="1"/>
    <x v="1"/>
    <m/>
    <m/>
    <m/>
    <m/>
  </r>
  <r>
    <n v="2491"/>
    <s v="CK-127603"/>
    <s v="Cyma Kinney"/>
    <x v="2"/>
    <x v="0"/>
    <s v="Mexico"/>
    <s v="Sinaloa"/>
    <s v="Guasave"/>
    <s v="LATAM"/>
    <s v="MX-2011-107482"/>
    <x v="153"/>
    <s v="Critical"/>
    <s v="FUR-FU-10001791"/>
    <x v="1302"/>
    <x v="1"/>
    <s v="Furnishings"/>
    <x v="2"/>
    <n v="21.784800000000011"/>
    <n v="33.588000000000015"/>
    <n v="40.30560000000002"/>
    <n v="0.4"/>
    <n v="-3.2639999999999998"/>
    <x v="3"/>
    <d v="2011-09-14T00:00:00"/>
    <d v="2011-09-14T00:00:00"/>
    <n v="0"/>
    <x v="1"/>
    <n v="0"/>
    <x v="4"/>
    <n v="13.784000000000001"/>
    <x v="3"/>
    <n v="38"/>
    <n v="-8.0981302846254571E-2"/>
    <n v="0"/>
    <x v="2"/>
    <m/>
    <m/>
    <m/>
    <m/>
  </r>
  <r>
    <n v="2492"/>
    <s v="AC-106153"/>
    <s v="Ann Chong"/>
    <x v="2"/>
    <x v="1"/>
    <s v="Argentina"/>
    <s v="Buenos Aires"/>
    <s v="Buenos Aires"/>
    <s v="LATAM"/>
    <s v="MX-2014-169887"/>
    <x v="283"/>
    <s v="High"/>
    <s v="FUR-FU-10004427"/>
    <x v="732"/>
    <x v="1"/>
    <s v="Furnishings"/>
    <x v="4"/>
    <n v="8.3559999999999981"/>
    <n v="14.693333333333332"/>
    <n v="8.8159999999999989"/>
    <n v="0.4"/>
    <n v="0.46"/>
    <x v="0"/>
    <d v="2014-11-30T00:00:00"/>
    <d v="2014-11-30T00:00:00"/>
    <n v="5"/>
    <x v="1"/>
    <n v="0"/>
    <x v="3"/>
    <n v="0.625"/>
    <x v="0"/>
    <n v="48"/>
    <n v="5.217785843920146E-2"/>
    <n v="0"/>
    <x v="2"/>
    <m/>
    <m/>
    <m/>
    <m/>
  </r>
  <r>
    <n v="2493"/>
    <s v="AC-106153"/>
    <s v="Ann Chong"/>
    <x v="2"/>
    <x v="1"/>
    <s v="Argentina"/>
    <s v="Buenos Aires"/>
    <s v="Buenos Aires"/>
    <s v="LATAM"/>
    <s v="MX-2014-169887"/>
    <x v="283"/>
    <s v="High"/>
    <s v="FUR-BO-10001969"/>
    <x v="1303"/>
    <x v="1"/>
    <s v="Bookcases"/>
    <x v="3"/>
    <n v="128.41320000000002"/>
    <n v="141.20866666666672"/>
    <n v="338.90080000000012"/>
    <n v="0.4"/>
    <n v="-174.75200000000001"/>
    <x v="0"/>
    <d v="2014-11-30T00:00:00"/>
    <d v="2014-11-30T00:00:00"/>
    <n v="5"/>
    <x v="1"/>
    <n v="0"/>
    <x v="3"/>
    <n v="34.722999999999999"/>
    <x v="0"/>
    <n v="48"/>
    <n v="-0.51564351574265965"/>
    <n v="0"/>
    <x v="2"/>
    <m/>
    <m/>
    <m/>
    <m/>
  </r>
  <r>
    <n v="2494"/>
    <s v="MS-179803"/>
    <s v="Michael Stewart"/>
    <x v="2"/>
    <x v="2"/>
    <s v="El Salvador"/>
    <s v="San Salvador"/>
    <s v="Apopa"/>
    <s v="LATAM"/>
    <s v="MX-2012-155852"/>
    <x v="547"/>
    <s v="High"/>
    <s v="FUR-FU-10004450"/>
    <x v="1304"/>
    <x v="1"/>
    <s v="Furnishings"/>
    <x v="0"/>
    <n v="9.76"/>
    <n v="17"/>
    <n v="51"/>
    <n v="0"/>
    <n v="21.72"/>
    <x v="0"/>
    <d v="2012-04-24T00:00:00"/>
    <d v="2012-04-26T00:00:00"/>
    <n v="7"/>
    <x v="0"/>
    <n v="2"/>
    <x v="0"/>
    <n v="8.766"/>
    <x v="1"/>
    <n v="16"/>
    <n v="0.42588235294117643"/>
    <n v="1"/>
    <x v="3"/>
    <m/>
    <m/>
    <m/>
    <m/>
  </r>
  <r>
    <n v="2495"/>
    <s v="FH-143653"/>
    <s v="Fred Hopkins"/>
    <x v="2"/>
    <x v="0"/>
    <s v="Mexico"/>
    <s v="Distrito Federal"/>
    <s v="Mexico City"/>
    <s v="LATAM"/>
    <s v="MX-2012-130351"/>
    <x v="130"/>
    <s v="High"/>
    <s v="OFF-LA-10002848"/>
    <x v="1014"/>
    <x v="0"/>
    <s v="Labels"/>
    <x v="0"/>
    <n v="4.8533333333333317"/>
    <n v="7.3333333333333321"/>
    <n v="21.999999999999996"/>
    <n v="0"/>
    <n v="7.44"/>
    <x v="0"/>
    <d v="2012-12-25T00:00:00"/>
    <d v="2012-12-26T00:00:00"/>
    <n v="6"/>
    <x v="0"/>
    <n v="1"/>
    <x v="0"/>
    <n v="1.6519999999999999"/>
    <x v="1"/>
    <n v="51"/>
    <n v="0.33818181818181825"/>
    <n v="1"/>
    <x v="1"/>
    <m/>
    <m/>
    <m/>
    <m/>
  </r>
  <r>
    <n v="2496"/>
    <s v="FH-143653"/>
    <s v="Fred Hopkins"/>
    <x v="2"/>
    <x v="0"/>
    <s v="Mexico"/>
    <s v="Distrito Federal"/>
    <s v="Mexico City"/>
    <s v="LATAM"/>
    <s v="MX-2012-130351"/>
    <x v="130"/>
    <s v="High"/>
    <s v="TEC-PH-10002672"/>
    <x v="382"/>
    <x v="2"/>
    <s v="Phones"/>
    <x v="1"/>
    <n v="356.09000000000003"/>
    <n v="434.25"/>
    <n v="3474"/>
    <n v="0"/>
    <n v="625.28"/>
    <x v="0"/>
    <d v="2012-12-25T00:00:00"/>
    <d v="2012-12-27T00:00:00"/>
    <n v="7"/>
    <x v="0"/>
    <n v="2"/>
    <x v="0"/>
    <n v="365.65199999999999"/>
    <x v="1"/>
    <n v="51"/>
    <n v="0.17998848589522165"/>
    <n v="1"/>
    <x v="3"/>
    <m/>
    <m/>
    <m/>
    <m/>
  </r>
  <r>
    <n v="2497"/>
    <s v="KT-164803"/>
    <s v="Kean Thornton"/>
    <x v="0"/>
    <x v="0"/>
    <s v="Mexico"/>
    <s v="Durango"/>
    <s v="Gomez Palacio"/>
    <s v="LATAM"/>
    <s v="MX-2012-161396"/>
    <x v="385"/>
    <s v="Medium"/>
    <s v="OFF-LA-10000151"/>
    <x v="1305"/>
    <x v="0"/>
    <s v="Labels"/>
    <x v="9"/>
    <n v="3.8066666666666666"/>
    <n v="4.166666666666667"/>
    <n v="25"/>
    <n v="0"/>
    <n v="2.16"/>
    <x v="0"/>
    <d v="2012-10-28T00:00:00"/>
    <d v="2012-10-29T00:00:00"/>
    <n v="6"/>
    <x v="0"/>
    <n v="1"/>
    <x v="3"/>
    <n v="0.86699999999999999"/>
    <x v="1"/>
    <n v="43"/>
    <n v="8.6400000000000005E-2"/>
    <n v="1"/>
    <x v="1"/>
    <m/>
    <m/>
    <m/>
    <m/>
  </r>
  <r>
    <n v="2498"/>
    <s v="KT-164803"/>
    <s v="Kean Thornton"/>
    <x v="0"/>
    <x v="0"/>
    <s v="Mexico"/>
    <s v="Durango"/>
    <s v="Gomez Palacio"/>
    <s v="LATAM"/>
    <s v="MX-2012-161396"/>
    <x v="385"/>
    <s v="Medium"/>
    <s v="OFF-AR-10000019"/>
    <x v="415"/>
    <x v="0"/>
    <s v="Art"/>
    <x v="0"/>
    <n v="7.5066666666666668"/>
    <n v="12.666666666666668"/>
    <n v="38"/>
    <n v="0"/>
    <n v="15.48"/>
    <x v="0"/>
    <d v="2012-10-28T00:00:00"/>
    <d v="2012-10-28T00:00:00"/>
    <n v="5"/>
    <x v="1"/>
    <n v="0"/>
    <x v="3"/>
    <n v="2.4049999999999998"/>
    <x v="1"/>
    <n v="43"/>
    <n v="0.4073684210526316"/>
    <n v="0"/>
    <x v="2"/>
    <m/>
    <m/>
    <m/>
    <m/>
  </r>
  <r>
    <n v="2499"/>
    <s v="KT-164803"/>
    <s v="Kean Thornton"/>
    <x v="0"/>
    <x v="0"/>
    <s v="Mexico"/>
    <s v="Durango"/>
    <s v="Gomez Palacio"/>
    <s v="LATAM"/>
    <s v="MX-2012-161396"/>
    <x v="385"/>
    <s v="Medium"/>
    <s v="FUR-FU-10000342"/>
    <x v="1222"/>
    <x v="1"/>
    <s v="Furnishings"/>
    <x v="2"/>
    <n v="12.340800000000002"/>
    <n v="13.614666666666668"/>
    <n v="16.337600000000002"/>
    <n v="0.4"/>
    <n v="-8.3439999999999994"/>
    <x v="0"/>
    <d v="2012-10-28T00:00:00"/>
    <d v="2012-10-28T00:00:00"/>
    <n v="5"/>
    <x v="1"/>
    <n v="0"/>
    <x v="3"/>
    <n v="0.93400000000000005"/>
    <x v="1"/>
    <n v="43"/>
    <n v="-0.51072372931152665"/>
    <n v="0"/>
    <x v="2"/>
    <m/>
    <m/>
    <m/>
    <m/>
  </r>
  <r>
    <n v="2500"/>
    <s v="NS-186403"/>
    <s v="Noel Staavos"/>
    <x v="2"/>
    <x v="1"/>
    <s v="Argentina"/>
    <s v="Buenos Aires"/>
    <s v="Buenos Aires"/>
    <s v="LATAM"/>
    <s v="US-2011-146927"/>
    <x v="424"/>
    <s v="Medium"/>
    <s v="OFF-AP-10000200"/>
    <x v="1306"/>
    <x v="0"/>
    <s v="Appliances"/>
    <x v="2"/>
    <n v="358.84559999999999"/>
    <n v="422.0693333333333"/>
    <n v="506.48319999999995"/>
    <n v="0.4"/>
    <n v="-211.208"/>
    <x v="0"/>
    <d v="2011-10-01T00:00:00"/>
    <d v="2011-10-02T00:00:00"/>
    <n v="6"/>
    <x v="0"/>
    <n v="1"/>
    <x v="1"/>
    <n v="18.111999999999998"/>
    <x v="3"/>
    <n v="40"/>
    <n v="-0.41700889585281409"/>
    <n v="1"/>
    <x v="1"/>
    <m/>
    <m/>
    <m/>
    <m/>
  </r>
  <r>
    <n v="2501"/>
    <s v="LD-168553"/>
    <s v="Lela Donovan"/>
    <x v="2"/>
    <x v="2"/>
    <s v="Panama"/>
    <s v="Panama"/>
    <s v="San Miguelito"/>
    <s v="LATAM"/>
    <s v="MX-2014-112676"/>
    <x v="93"/>
    <s v="High"/>
    <s v="OFF-EN-10001109"/>
    <x v="213"/>
    <x v="0"/>
    <s v="Envelopes"/>
    <x v="6"/>
    <n v="10.214844444444443"/>
    <n v="17.298074074074073"/>
    <n v="93.409599999999983"/>
    <n v="0.4"/>
    <n v="1.476"/>
    <x v="3"/>
    <d v="2014-11-19T00:00:00"/>
    <d v="2014-11-19T00:00:00"/>
    <n v="0"/>
    <x v="1"/>
    <n v="0"/>
    <x v="4"/>
    <n v="12.523999999999999"/>
    <x v="0"/>
    <n v="47"/>
    <n v="1.5801373734605439E-2"/>
    <n v="0"/>
    <x v="2"/>
    <m/>
    <m/>
    <m/>
    <m/>
  </r>
  <r>
    <n v="2502"/>
    <s v="SG-204703"/>
    <s v="Sheri Gordon"/>
    <x v="0"/>
    <x v="0"/>
    <s v="Mexico"/>
    <s v="Mexico"/>
    <s v="Coacalco"/>
    <s v="LATAM"/>
    <s v="MX-2014-162782"/>
    <x v="198"/>
    <s v="High"/>
    <s v="OFF-FA-10002719"/>
    <x v="1031"/>
    <x v="0"/>
    <s v="Fasteners"/>
    <x v="1"/>
    <n v="11.275"/>
    <n v="11.375"/>
    <n v="91"/>
    <n v="0"/>
    <n v="0.8"/>
    <x v="1"/>
    <d v="2014-06-08T00:00:00"/>
    <d v="2014-06-08T00:00:00"/>
    <n v="3"/>
    <x v="1"/>
    <n v="0"/>
    <x v="0"/>
    <n v="17.577999999999999"/>
    <x v="0"/>
    <n v="23"/>
    <n v="8.7912087912087912E-3"/>
    <n v="0"/>
    <x v="2"/>
    <m/>
    <m/>
    <m/>
    <m/>
  </r>
  <r>
    <n v="2503"/>
    <s v="SG-204703"/>
    <s v="Sheri Gordon"/>
    <x v="0"/>
    <x v="0"/>
    <s v="Mexico"/>
    <s v="Mexico"/>
    <s v="Coacalco"/>
    <s v="LATAM"/>
    <s v="MX-2014-162782"/>
    <x v="198"/>
    <s v="High"/>
    <s v="OFF-EN-10004903"/>
    <x v="1307"/>
    <x v="0"/>
    <s v="Envelopes"/>
    <x v="0"/>
    <n v="18.313333333333329"/>
    <n v="20.333333333333329"/>
    <n v="60.999999999999986"/>
    <n v="0"/>
    <n v="6.06"/>
    <x v="1"/>
    <d v="2014-06-08T00:00:00"/>
    <d v="2014-06-09T00:00:00"/>
    <n v="4"/>
    <x v="0"/>
    <n v="1"/>
    <x v="0"/>
    <n v="8.8930000000000007"/>
    <x v="0"/>
    <n v="23"/>
    <n v="9.9344262295081989E-2"/>
    <n v="1"/>
    <x v="1"/>
    <m/>
    <m/>
    <m/>
    <m/>
  </r>
  <r>
    <n v="2504"/>
    <s v="PG-188203"/>
    <s v="Patrick Gardner"/>
    <x v="0"/>
    <x v="1"/>
    <s v="Venezuela"/>
    <s v="Vargas"/>
    <s v="Catia La Mar"/>
    <s v="LATAM"/>
    <s v="US-2014-151295"/>
    <x v="722"/>
    <s v="Medium"/>
    <s v="TEC-MA-10001598"/>
    <x v="1308"/>
    <x v="2"/>
    <s v="Machines"/>
    <x v="7"/>
    <n v="69.616799999999998"/>
    <n v="116.008"/>
    <n v="348.02399999999994"/>
    <n v="0.4"/>
    <n v="-0.06"/>
    <x v="1"/>
    <d v="2014-12-14T00:00:00"/>
    <d v="2014-12-14T00:00:00"/>
    <n v="3"/>
    <x v="1"/>
    <n v="0"/>
    <x v="0"/>
    <n v="40.521999999999998"/>
    <x v="0"/>
    <n v="50"/>
    <n v="-1.7240190331701264E-4"/>
    <n v="0"/>
    <x v="2"/>
    <m/>
    <m/>
    <m/>
    <m/>
  </r>
  <r>
    <n v="2505"/>
    <s v="PG-188203"/>
    <s v="Patrick Gardner"/>
    <x v="0"/>
    <x v="1"/>
    <s v="Venezuela"/>
    <s v="Vargas"/>
    <s v="Catia La Mar"/>
    <s v="LATAM"/>
    <s v="US-2014-151295"/>
    <x v="722"/>
    <s v="Medium"/>
    <s v="TEC-AC-10001055"/>
    <x v="364"/>
    <x v="2"/>
    <s v="Accessories"/>
    <x v="0"/>
    <n v="44.403200000000005"/>
    <n v="48.525333333333343"/>
    <n v="87.345600000000005"/>
    <n v="0.4"/>
    <n v="-45.863999999999997"/>
    <x v="1"/>
    <d v="2014-12-14T00:00:00"/>
    <d v="2014-12-14T00:00:00"/>
    <n v="3"/>
    <x v="1"/>
    <n v="0"/>
    <x v="0"/>
    <n v="3.7320000000000002"/>
    <x v="0"/>
    <n v="50"/>
    <n v="-0.52508655272847171"/>
    <n v="0"/>
    <x v="2"/>
    <m/>
    <m/>
    <m/>
    <m/>
  </r>
  <r>
    <n v="2506"/>
    <s v="TB-216253"/>
    <s v="Trudy Brown"/>
    <x v="0"/>
    <x v="0"/>
    <s v="Mexico"/>
    <s v="Tamaulipas"/>
    <s v="Madero"/>
    <s v="LATAM"/>
    <s v="MX-2011-167143"/>
    <x v="723"/>
    <s v="Medium"/>
    <s v="FUR-BO-10001867"/>
    <x v="1236"/>
    <x v="1"/>
    <s v="Bookcases"/>
    <x v="0"/>
    <n v="59.363733333333329"/>
    <n v="81.464666666666659"/>
    <n v="195.51519999999999"/>
    <n v="0.2"/>
    <n v="17.423999999999999"/>
    <x v="1"/>
    <d v="2011-08-26T00:00:00"/>
    <d v="2011-08-29T00:00:00"/>
    <n v="6"/>
    <x v="0"/>
    <n v="3"/>
    <x v="3"/>
    <n v="18.812000000000001"/>
    <x v="3"/>
    <n v="35"/>
    <n v="8.9118390795191377E-2"/>
    <n v="1"/>
    <x v="0"/>
    <m/>
    <m/>
    <m/>
    <m/>
  </r>
  <r>
    <n v="2507"/>
    <s v="JF-154903"/>
    <s v="Jeremy Farry"/>
    <x v="0"/>
    <x v="2"/>
    <s v="Guatemala"/>
    <s v="Guatemala"/>
    <s v="Villa Nueva"/>
    <s v="LATAM"/>
    <s v="MX-2012-158925"/>
    <x v="95"/>
    <s v="Medium"/>
    <s v="TEC-CO-10004398"/>
    <x v="212"/>
    <x v="2"/>
    <s v="Copiers"/>
    <x v="2"/>
    <n v="100.78217463999998"/>
    <n v="173.70225915831662"/>
    <n v="346.70970927999997"/>
    <n v="2E-3"/>
    <n v="145.14536000000001"/>
    <x v="0"/>
    <d v="2012-07-29T00:00:00"/>
    <d v="2012-08-01T00:00:00"/>
    <n v="8"/>
    <x v="0"/>
    <n v="3"/>
    <x v="3"/>
    <n v="22.52"/>
    <x v="1"/>
    <n v="30"/>
    <n v="0.41863655996660243"/>
    <n v="1"/>
    <x v="0"/>
    <m/>
    <m/>
    <m/>
    <m/>
  </r>
  <r>
    <n v="2508"/>
    <s v="JF-154903"/>
    <s v="Jeremy Farry"/>
    <x v="0"/>
    <x v="2"/>
    <s v="Guatemala"/>
    <s v="Guatemala"/>
    <s v="Villa Nueva"/>
    <s v="LATAM"/>
    <s v="MX-2012-158925"/>
    <x v="95"/>
    <s v="Medium"/>
    <s v="FUR-BO-10002471"/>
    <x v="1309"/>
    <x v="1"/>
    <s v="Bookcases"/>
    <x v="3"/>
    <n v="103.28999999999999"/>
    <n v="112.25"/>
    <n v="449"/>
    <n v="0"/>
    <n v="35.840000000000003"/>
    <x v="0"/>
    <d v="2012-07-29T00:00:00"/>
    <d v="2012-07-29T00:00:00"/>
    <n v="5"/>
    <x v="1"/>
    <n v="0"/>
    <x v="3"/>
    <n v="24.366"/>
    <x v="1"/>
    <n v="30"/>
    <n v="7.982182628062362E-2"/>
    <n v="0"/>
    <x v="2"/>
    <m/>
    <m/>
    <m/>
    <m/>
  </r>
  <r>
    <n v="2509"/>
    <s v="JF-154903"/>
    <s v="Jeremy Farry"/>
    <x v="0"/>
    <x v="2"/>
    <s v="Guatemala"/>
    <s v="Guatemala"/>
    <s v="Villa Nueva"/>
    <s v="LATAM"/>
    <s v="MX-2012-158925"/>
    <x v="95"/>
    <s v="Medium"/>
    <s v="OFF-AR-10000390"/>
    <x v="1044"/>
    <x v="0"/>
    <s v="Art"/>
    <x v="6"/>
    <n v="9.1666666666666643"/>
    <n v="16.666666666666664"/>
    <n v="149.99999999999997"/>
    <n v="0"/>
    <n v="67.5"/>
    <x v="0"/>
    <d v="2012-07-29T00:00:00"/>
    <d v="2012-08-01T00:00:00"/>
    <n v="8"/>
    <x v="0"/>
    <n v="3"/>
    <x v="3"/>
    <n v="6.0010000000000003"/>
    <x v="1"/>
    <n v="30"/>
    <n v="0.45000000000000007"/>
    <n v="1"/>
    <x v="0"/>
    <m/>
    <m/>
    <m/>
    <m/>
  </r>
  <r>
    <n v="2510"/>
    <s v="CM-118303"/>
    <s v="Cari MacIntyre"/>
    <x v="2"/>
    <x v="2"/>
    <s v="Nicaragua"/>
    <s v="Managua"/>
    <s v="Managua"/>
    <s v="LATAM"/>
    <s v="MX-2013-121370"/>
    <x v="532"/>
    <s v="Low"/>
    <s v="OFF-FA-10002100"/>
    <x v="740"/>
    <x v="0"/>
    <s v="Fasteners"/>
    <x v="7"/>
    <n v="6.7200000000000015"/>
    <n v="9.2000000000000011"/>
    <n v="46.000000000000007"/>
    <n v="0"/>
    <n v="12.4"/>
    <x v="0"/>
    <d v="2013-12-14T00:00:00"/>
    <d v="2013-12-14T00:00:00"/>
    <n v="5"/>
    <x v="1"/>
    <n v="0"/>
    <x v="1"/>
    <n v="6.3490000000000002"/>
    <x v="2"/>
    <n v="50"/>
    <n v="0.26956521739130429"/>
    <n v="0"/>
    <x v="2"/>
    <m/>
    <m/>
    <m/>
    <m/>
  </r>
  <r>
    <n v="2511"/>
    <s v="CM-118303"/>
    <s v="Cari MacIntyre"/>
    <x v="2"/>
    <x v="2"/>
    <s v="Nicaragua"/>
    <s v="Managua"/>
    <s v="Managua"/>
    <s v="LATAM"/>
    <s v="MX-2013-121370"/>
    <x v="532"/>
    <s v="Low"/>
    <s v="FUR-BO-10001779"/>
    <x v="1232"/>
    <x v="1"/>
    <s v="Bookcases"/>
    <x v="5"/>
    <n v="59.205714285714286"/>
    <n v="100.28571428571429"/>
    <n v="702"/>
    <n v="0"/>
    <n v="287.56"/>
    <x v="0"/>
    <d v="2013-12-14T00:00:00"/>
    <d v="2013-12-14T00:00:00"/>
    <n v="5"/>
    <x v="1"/>
    <n v="0"/>
    <x v="1"/>
    <n v="122.34"/>
    <x v="2"/>
    <n v="50"/>
    <n v="0.40962962962962962"/>
    <n v="0"/>
    <x v="2"/>
    <m/>
    <m/>
    <m/>
    <m/>
  </r>
  <r>
    <n v="2512"/>
    <s v="TS-213403"/>
    <s v="Toby Swindell"/>
    <x v="0"/>
    <x v="0"/>
    <s v="Mexico"/>
    <s v="Veracruz"/>
    <s v="Poza Rica de Hidalgo"/>
    <s v="LATAM"/>
    <s v="MX-2012-141404"/>
    <x v="724"/>
    <s v="Medium"/>
    <s v="FUR-CH-10003844"/>
    <x v="1214"/>
    <x v="1"/>
    <s v="Chairs"/>
    <x v="2"/>
    <n v="66.252799999999993"/>
    <n v="90.885999999999996"/>
    <n v="145.41759999999999"/>
    <n v="0.2"/>
    <n v="12.912000000000001"/>
    <x v="0"/>
    <d v="2012-10-24T00:00:00"/>
    <d v="2012-10-24T00:00:00"/>
    <n v="5"/>
    <x v="1"/>
    <n v="0"/>
    <x v="2"/>
    <n v="14.798999999999999"/>
    <x v="1"/>
    <n v="42"/>
    <n v="8.8792553308540384E-2"/>
    <n v="0"/>
    <x v="2"/>
    <m/>
    <m/>
    <m/>
    <m/>
  </r>
  <r>
    <n v="2513"/>
    <s v="TS-213403"/>
    <s v="Toby Swindell"/>
    <x v="0"/>
    <x v="0"/>
    <s v="Mexico"/>
    <s v="Veracruz"/>
    <s v="Poza Rica de Hidalgo"/>
    <s v="LATAM"/>
    <s v="MX-2012-141404"/>
    <x v="724"/>
    <s v="Medium"/>
    <s v="OFF-SU-10001624"/>
    <x v="1310"/>
    <x v="0"/>
    <s v="Supplies"/>
    <x v="0"/>
    <n v="8.2000000000000028"/>
    <n v="9.0000000000000018"/>
    <n v="27.000000000000007"/>
    <n v="0"/>
    <n v="2.4"/>
    <x v="0"/>
    <d v="2012-10-24T00:00:00"/>
    <d v="2012-10-25T00:00:00"/>
    <n v="6"/>
    <x v="0"/>
    <n v="1"/>
    <x v="2"/>
    <n v="2.9119999999999999"/>
    <x v="1"/>
    <n v="42"/>
    <n v="8.8888888888888865E-2"/>
    <n v="1"/>
    <x v="1"/>
    <m/>
    <m/>
    <m/>
    <m/>
  </r>
  <r>
    <n v="2514"/>
    <s v="TS-213403"/>
    <s v="Toby Swindell"/>
    <x v="0"/>
    <x v="0"/>
    <s v="Mexico"/>
    <s v="Veracruz"/>
    <s v="Poza Rica de Hidalgo"/>
    <s v="LATAM"/>
    <s v="MX-2012-141404"/>
    <x v="724"/>
    <s v="Medium"/>
    <s v="FUR-CH-10000932"/>
    <x v="1311"/>
    <x v="1"/>
    <s v="Chairs"/>
    <x v="5"/>
    <n v="154.89074285714281"/>
    <n v="296.7034285714285"/>
    <n v="1661.5391999999997"/>
    <n v="0.2"/>
    <n v="577.30399999999997"/>
    <x v="0"/>
    <d v="2012-10-24T00:00:00"/>
    <d v="2012-10-27T00:00:00"/>
    <n v="8"/>
    <x v="0"/>
    <n v="3"/>
    <x v="2"/>
    <n v="148.012"/>
    <x v="1"/>
    <n v="42"/>
    <n v="0.34745132705866949"/>
    <n v="1"/>
    <x v="0"/>
    <m/>
    <m/>
    <m/>
    <m/>
  </r>
  <r>
    <n v="2515"/>
    <s v="KH-166303"/>
    <s v="Ken Heidel"/>
    <x v="2"/>
    <x v="0"/>
    <s v="Mexico"/>
    <s v="Sonora"/>
    <s v="Hermosillo"/>
    <s v="LATAM"/>
    <s v="MX-2014-126235"/>
    <x v="351"/>
    <s v="Medium"/>
    <s v="OFF-BI-10003022"/>
    <x v="557"/>
    <x v="0"/>
    <s v="Binders"/>
    <x v="0"/>
    <n v="13.573333333333332"/>
    <n v="19.333333333333332"/>
    <n v="58"/>
    <n v="0"/>
    <n v="17.28"/>
    <x v="1"/>
    <d v="2014-06-22T00:00:00"/>
    <d v="2014-06-22T00:00:00"/>
    <n v="3"/>
    <x v="1"/>
    <n v="0"/>
    <x v="0"/>
    <n v="1.89"/>
    <x v="0"/>
    <n v="25"/>
    <n v="0.29793103448275865"/>
    <n v="0"/>
    <x v="2"/>
    <m/>
    <m/>
    <m/>
    <m/>
  </r>
  <r>
    <n v="2516"/>
    <s v="SS-208753"/>
    <s v="Sung Shariari"/>
    <x v="0"/>
    <x v="2"/>
    <s v="Nicaragua"/>
    <s v="Managua"/>
    <s v="Managua"/>
    <s v="LATAM"/>
    <s v="MX-2011-161550"/>
    <x v="725"/>
    <s v="High"/>
    <s v="OFF-ST-10004116"/>
    <x v="1288"/>
    <x v="0"/>
    <s v="Storage"/>
    <x v="7"/>
    <n v="38.6"/>
    <n v="38.6"/>
    <n v="193"/>
    <n v="0"/>
    <n v="0"/>
    <x v="1"/>
    <d v="2011-07-30T00:00:00"/>
    <d v="2011-07-30T00:00:00"/>
    <n v="3"/>
    <x v="1"/>
    <n v="0"/>
    <x v="4"/>
    <n v="4.6239999999999997"/>
    <x v="3"/>
    <n v="31"/>
    <n v="0"/>
    <n v="0"/>
    <x v="2"/>
    <m/>
    <m/>
    <m/>
    <m/>
  </r>
  <r>
    <n v="2517"/>
    <s v="SS-208753"/>
    <s v="Sung Shariari"/>
    <x v="0"/>
    <x v="2"/>
    <s v="Nicaragua"/>
    <s v="Managua"/>
    <s v="Managua"/>
    <s v="LATAM"/>
    <s v="MX-2011-161550"/>
    <x v="725"/>
    <s v="High"/>
    <s v="OFF-BI-10004148"/>
    <x v="1312"/>
    <x v="0"/>
    <s v="Binders"/>
    <x v="4"/>
    <n v="8.9600000000000009"/>
    <n v="10"/>
    <n v="10"/>
    <n v="0"/>
    <n v="1.04"/>
    <x v="1"/>
    <d v="2011-07-30T00:00:00"/>
    <d v="2011-08-01T00:00:00"/>
    <n v="5"/>
    <x v="0"/>
    <n v="2"/>
    <x v="4"/>
    <n v="1.623"/>
    <x v="3"/>
    <n v="31"/>
    <n v="0.10400000000000001"/>
    <n v="1"/>
    <x v="3"/>
    <m/>
    <m/>
    <m/>
    <m/>
  </r>
  <r>
    <n v="2518"/>
    <s v="GH-144103"/>
    <s v="Gary Hansen"/>
    <x v="1"/>
    <x v="1"/>
    <s v="Brazil"/>
    <s v="Santa Catarina"/>
    <s v="Navegantes"/>
    <s v="LATAM"/>
    <s v="MX-2013-100573"/>
    <x v="689"/>
    <s v="Critical"/>
    <s v="OFF-LA-10000190"/>
    <x v="1313"/>
    <x v="0"/>
    <s v="Labels"/>
    <x v="0"/>
    <n v="3.3466666666666662"/>
    <n v="4.6666666666666661"/>
    <n v="13.999999999999998"/>
    <n v="0"/>
    <n v="3.96"/>
    <x v="1"/>
    <d v="2013-09-23T00:00:00"/>
    <d v="2013-09-23T00:00:00"/>
    <n v="3"/>
    <x v="1"/>
    <n v="0"/>
    <x v="2"/>
    <n v="2.669"/>
    <x v="2"/>
    <n v="38"/>
    <n v="0.28285714285714292"/>
    <n v="0"/>
    <x v="2"/>
    <m/>
    <m/>
    <m/>
    <m/>
  </r>
  <r>
    <n v="2519"/>
    <s v="GH-144103"/>
    <s v="Gary Hansen"/>
    <x v="1"/>
    <x v="1"/>
    <s v="Brazil"/>
    <s v="Santa Catarina"/>
    <s v="Navegantes"/>
    <s v="LATAM"/>
    <s v="MX-2013-100573"/>
    <x v="689"/>
    <s v="Critical"/>
    <s v="FUR-FU-10004617"/>
    <x v="1314"/>
    <x v="1"/>
    <s v="Furnishings"/>
    <x v="5"/>
    <n v="14.06"/>
    <n v="21"/>
    <n v="147"/>
    <n v="0"/>
    <n v="48.58"/>
    <x v="1"/>
    <d v="2013-09-23T00:00:00"/>
    <d v="2013-09-25T00:00:00"/>
    <n v="5"/>
    <x v="0"/>
    <n v="2"/>
    <x v="2"/>
    <n v="14.254"/>
    <x v="2"/>
    <n v="38"/>
    <n v="0.33047619047619048"/>
    <n v="1"/>
    <x v="3"/>
    <m/>
    <m/>
    <m/>
    <m/>
  </r>
  <r>
    <n v="2520"/>
    <s v="GH-144103"/>
    <s v="Gary Hansen"/>
    <x v="1"/>
    <x v="1"/>
    <s v="Brazil"/>
    <s v="Santa Catarina"/>
    <s v="Navegantes"/>
    <s v="LATAM"/>
    <s v="MX-2013-100573"/>
    <x v="689"/>
    <s v="Critical"/>
    <s v="FUR-FU-10004915"/>
    <x v="529"/>
    <x v="1"/>
    <s v="Furnishings"/>
    <x v="2"/>
    <n v="70.8"/>
    <n v="71.5"/>
    <n v="143"/>
    <n v="0"/>
    <n v="1.4"/>
    <x v="1"/>
    <d v="2013-09-23T00:00:00"/>
    <d v="2013-09-23T00:00:00"/>
    <n v="3"/>
    <x v="1"/>
    <n v="0"/>
    <x v="2"/>
    <n v="23.405000000000001"/>
    <x v="2"/>
    <n v="38"/>
    <n v="9.7902097902097893E-3"/>
    <n v="0"/>
    <x v="2"/>
    <m/>
    <m/>
    <m/>
    <m/>
  </r>
  <r>
    <n v="2521"/>
    <s v="TW-210253"/>
    <s v="Tamara Willingham"/>
    <x v="1"/>
    <x v="0"/>
    <s v="Mexico"/>
    <s v="Guanajuato"/>
    <s v="Leon"/>
    <s v="LATAM"/>
    <s v="MX-2013-152912"/>
    <x v="575"/>
    <s v="Medium"/>
    <s v="OFF-SU-10004794"/>
    <x v="1135"/>
    <x v="0"/>
    <s v="Supplies"/>
    <x v="2"/>
    <n v="24.22"/>
    <n v="31.5"/>
    <n v="63"/>
    <n v="0"/>
    <n v="14.56"/>
    <x v="1"/>
    <d v="2013-02-16T00:00:00"/>
    <d v="2013-02-16T00:00:00"/>
    <n v="3"/>
    <x v="1"/>
    <n v="0"/>
    <x v="4"/>
    <n v="7.7320000000000002"/>
    <x v="2"/>
    <n v="7"/>
    <n v="0.23111111111111113"/>
    <n v="0"/>
    <x v="2"/>
    <m/>
    <m/>
    <m/>
    <m/>
  </r>
  <r>
    <n v="2522"/>
    <s v="RH-196003"/>
    <s v="Rob Haberlin"/>
    <x v="0"/>
    <x v="0"/>
    <s v="Mexico"/>
    <s v="Jalisco"/>
    <s v="Guadalajara"/>
    <s v="LATAM"/>
    <s v="MX-2014-169866"/>
    <x v="726"/>
    <s v="Medium"/>
    <s v="FUR-CH-10001795"/>
    <x v="721"/>
    <x v="1"/>
    <s v="Chairs"/>
    <x v="0"/>
    <n v="36.076266666666662"/>
    <n v="55.085333333333324"/>
    <n v="132.20479999999998"/>
    <n v="0.2"/>
    <n v="23.975999999999999"/>
    <x v="0"/>
    <d v="2014-01-14T00:00:00"/>
    <d v="2014-01-14T00:00:00"/>
    <n v="5"/>
    <x v="1"/>
    <n v="0"/>
    <x v="0"/>
    <n v="7.0140000000000002"/>
    <x v="0"/>
    <n v="2"/>
    <n v="0.18135498862371111"/>
    <n v="0"/>
    <x v="2"/>
    <m/>
    <m/>
    <m/>
    <m/>
  </r>
  <r>
    <n v="2523"/>
    <s v="NM-184453"/>
    <s v="Nathan Mautz"/>
    <x v="1"/>
    <x v="2"/>
    <s v="Nicaragua"/>
    <s v="Managua"/>
    <s v="Managua"/>
    <s v="LATAM"/>
    <s v="MX-2012-110954"/>
    <x v="68"/>
    <s v="Medium"/>
    <s v="TEC-AC-10003571"/>
    <x v="1315"/>
    <x v="2"/>
    <s v="Accessories"/>
    <x v="8"/>
    <n v="19.902857142857137"/>
    <n v="30.142857142857139"/>
    <n v="421.99999999999994"/>
    <n v="0"/>
    <n v="143.36000000000001"/>
    <x v="0"/>
    <d v="2012-03-15T00:00:00"/>
    <d v="2012-03-15T00:00:00"/>
    <n v="5"/>
    <x v="1"/>
    <n v="0"/>
    <x v="5"/>
    <n v="25.864000000000001"/>
    <x v="1"/>
    <n v="10"/>
    <n v="0.33971563981042663"/>
    <n v="0"/>
    <x v="2"/>
    <m/>
    <m/>
    <m/>
    <m/>
  </r>
  <r>
    <n v="2524"/>
    <s v="BV-112453"/>
    <s v="Benjamin Venier"/>
    <x v="2"/>
    <x v="1"/>
    <s v="Peru"/>
    <s v="Piura"/>
    <s v="Paita"/>
    <s v="LATAM"/>
    <s v="US-2012-141796"/>
    <x v="721"/>
    <s v="High"/>
    <s v="OFF-LA-10003809"/>
    <x v="1316"/>
    <x v="0"/>
    <s v="Labels"/>
    <x v="5"/>
    <n v="5.8116571428571424"/>
    <n v="7.6994285714285713"/>
    <n v="32.337600000000002"/>
    <n v="0.4"/>
    <n v="-8.3439999999999994"/>
    <x v="0"/>
    <d v="2012-02-19T00:00:00"/>
    <d v="2012-02-19T00:00:00"/>
    <n v="5"/>
    <x v="1"/>
    <n v="0"/>
    <x v="3"/>
    <n v="2.7370000000000001"/>
    <x v="1"/>
    <n v="7"/>
    <n v="-0.25802780663994851"/>
    <n v="0"/>
    <x v="2"/>
    <m/>
    <m/>
    <m/>
    <m/>
  </r>
  <r>
    <n v="2525"/>
    <s v="TW-210253"/>
    <s v="Tamara Willingham"/>
    <x v="1"/>
    <x v="1"/>
    <s v="Colombia"/>
    <s v="Boyaca"/>
    <s v="Sogamoso"/>
    <s v="LATAM"/>
    <s v="MX-2011-129259"/>
    <x v="638"/>
    <s v="High"/>
    <s v="FUR-BO-10000734"/>
    <x v="53"/>
    <x v="1"/>
    <s v="Bookcases"/>
    <x v="4"/>
    <n v="53.92"/>
    <n v="84"/>
    <n v="84"/>
    <n v="0"/>
    <n v="30.08"/>
    <x v="0"/>
    <d v="2011-06-22T00:00:00"/>
    <d v="2011-06-22T00:00:00"/>
    <n v="5"/>
    <x v="1"/>
    <n v="0"/>
    <x v="2"/>
    <n v="15.789"/>
    <x v="3"/>
    <n v="25"/>
    <n v="0.35809523809523808"/>
    <n v="0"/>
    <x v="2"/>
    <m/>
    <m/>
    <m/>
    <m/>
  </r>
  <r>
    <n v="2526"/>
    <s v="RH-195103"/>
    <s v="Rick Huthwaite"/>
    <x v="1"/>
    <x v="1"/>
    <s v="Argentina"/>
    <s v="Salta"/>
    <s v="Tartagal"/>
    <s v="LATAM"/>
    <s v="US-2013-135965"/>
    <x v="135"/>
    <s v="Medium"/>
    <s v="OFF-BI-10003870"/>
    <x v="1317"/>
    <x v="0"/>
    <s v="Binders"/>
    <x v="0"/>
    <n v="10.598733333333334"/>
    <n v="19.12244444444444"/>
    <n v="17.2102"/>
    <n v="0.7"/>
    <n v="-14.586"/>
    <x v="0"/>
    <d v="2013-09-10T00:00:00"/>
    <d v="2013-09-11T00:00:00"/>
    <n v="6"/>
    <x v="0"/>
    <n v="1"/>
    <x v="0"/>
    <n v="0.315"/>
    <x v="2"/>
    <n v="36"/>
    <n v="-0.84752065635495233"/>
    <n v="1"/>
    <x v="1"/>
    <m/>
    <m/>
    <m/>
    <m/>
  </r>
  <r>
    <n v="2527"/>
    <s v="BG-110353"/>
    <s v="Barry Gonzalez"/>
    <x v="0"/>
    <x v="0"/>
    <s v="Mexico"/>
    <s v="Distrito Federal"/>
    <s v="Mexico City"/>
    <s v="LATAM"/>
    <s v="MX-2012-169047"/>
    <x v="727"/>
    <s v="High"/>
    <s v="OFF-BI-10004861"/>
    <x v="1318"/>
    <x v="0"/>
    <s v="Binders"/>
    <x v="3"/>
    <n v="23.57"/>
    <n v="32.75"/>
    <n v="131"/>
    <n v="0"/>
    <n v="36.72"/>
    <x v="0"/>
    <d v="2012-07-30T00:00:00"/>
    <d v="2012-07-30T00:00:00"/>
    <n v="5"/>
    <x v="1"/>
    <n v="0"/>
    <x v="4"/>
    <n v="5.5709999999999997"/>
    <x v="1"/>
    <n v="30"/>
    <n v="0.28030534351145037"/>
    <n v="0"/>
    <x v="2"/>
    <m/>
    <m/>
    <m/>
    <m/>
  </r>
  <r>
    <n v="2528"/>
    <s v="BG-110353"/>
    <s v="Barry Gonzalez"/>
    <x v="0"/>
    <x v="0"/>
    <s v="Mexico"/>
    <s v="Distrito Federal"/>
    <s v="Mexico City"/>
    <s v="LATAM"/>
    <s v="MX-2012-169047"/>
    <x v="727"/>
    <s v="High"/>
    <s v="OFF-SU-10002849"/>
    <x v="1319"/>
    <x v="0"/>
    <s v="Supplies"/>
    <x v="2"/>
    <n v="5.0199999999999996"/>
    <n v="7"/>
    <n v="14"/>
    <n v="0"/>
    <n v="3.96"/>
    <x v="0"/>
    <d v="2012-07-30T00:00:00"/>
    <d v="2012-07-30T00:00:00"/>
    <n v="5"/>
    <x v="1"/>
    <n v="0"/>
    <x v="4"/>
    <n v="1.3540000000000001"/>
    <x v="1"/>
    <n v="30"/>
    <n v="0.28285714285714286"/>
    <n v="0"/>
    <x v="2"/>
    <m/>
    <m/>
    <m/>
    <m/>
  </r>
  <r>
    <n v="2529"/>
    <s v="BG-110353"/>
    <s v="Barry Gonzalez"/>
    <x v="0"/>
    <x v="0"/>
    <s v="Mexico"/>
    <s v="Distrito Federal"/>
    <s v="Mexico City"/>
    <s v="LATAM"/>
    <s v="MX-2012-169047"/>
    <x v="727"/>
    <s v="High"/>
    <s v="OFF-BI-10000188"/>
    <x v="1006"/>
    <x v="0"/>
    <s v="Binders"/>
    <x v="0"/>
    <n v="3.566666666666666"/>
    <n v="3.6666666666666661"/>
    <n v="10.999999999999998"/>
    <n v="0"/>
    <n v="0.3"/>
    <x v="0"/>
    <d v="2012-07-30T00:00:00"/>
    <d v="2012-07-30T00:00:00"/>
    <n v="5"/>
    <x v="1"/>
    <n v="0"/>
    <x v="4"/>
    <n v="0.999"/>
    <x v="1"/>
    <n v="30"/>
    <n v="2.7272727272727275E-2"/>
    <n v="0"/>
    <x v="2"/>
    <m/>
    <m/>
    <m/>
    <m/>
  </r>
  <r>
    <n v="2530"/>
    <s v="BW-111103"/>
    <s v="Bart Watters"/>
    <x v="2"/>
    <x v="3"/>
    <s v="Dominican Republic"/>
    <s v="Peravia"/>
    <s v="Bani"/>
    <s v="LATAM"/>
    <s v="MX-2012-129959"/>
    <x v="728"/>
    <s v="Medium"/>
    <s v="OFF-FA-10001567"/>
    <x v="320"/>
    <x v="0"/>
    <s v="Fasteners"/>
    <x v="3"/>
    <n v="5.0472000000000001"/>
    <n v="8.863999999999999"/>
    <n v="28.364799999999999"/>
    <n v="0.2"/>
    <n v="8.1760000000000002"/>
    <x v="0"/>
    <d v="2012-09-05T00:00:00"/>
    <d v="2012-09-05T00:00:00"/>
    <n v="5"/>
    <x v="1"/>
    <n v="0"/>
    <x v="2"/>
    <n v="2.2770000000000001"/>
    <x v="1"/>
    <n v="35"/>
    <n v="0.28824458483754517"/>
    <n v="0"/>
    <x v="2"/>
    <m/>
    <m/>
    <m/>
    <m/>
  </r>
  <r>
    <n v="2531"/>
    <s v="RD-194803"/>
    <s v="Rick Duston"/>
    <x v="0"/>
    <x v="2"/>
    <s v="Nicaragua"/>
    <s v="Managua"/>
    <s v="Managua"/>
    <s v="LATAM"/>
    <s v="MX-2012-147102"/>
    <x v="422"/>
    <s v="Medium"/>
    <s v="OFF-PA-10003492"/>
    <x v="1027"/>
    <x v="0"/>
    <s v="Paper"/>
    <x v="0"/>
    <n v="17.88666666666667"/>
    <n v="19.666666666666671"/>
    <n v="59.000000000000014"/>
    <n v="0"/>
    <n v="5.34"/>
    <x v="0"/>
    <d v="2012-06-16T00:00:00"/>
    <d v="2012-06-18T00:00:00"/>
    <n v="7"/>
    <x v="0"/>
    <n v="2"/>
    <x v="1"/>
    <n v="4.3609999999999998"/>
    <x v="1"/>
    <n v="24"/>
    <n v="9.0508474576271161E-2"/>
    <n v="1"/>
    <x v="3"/>
    <m/>
    <m/>
    <m/>
    <m/>
  </r>
  <r>
    <n v="2532"/>
    <s v="RD-194803"/>
    <s v="Rick Duston"/>
    <x v="0"/>
    <x v="2"/>
    <s v="Nicaragua"/>
    <s v="Managua"/>
    <s v="Managua"/>
    <s v="LATAM"/>
    <s v="MX-2012-147102"/>
    <x v="422"/>
    <s v="Medium"/>
    <s v="OFF-PA-10004849"/>
    <x v="148"/>
    <x v="0"/>
    <s v="Paper"/>
    <x v="0"/>
    <n v="16.826666666666672"/>
    <n v="18.666666666666671"/>
    <n v="56.000000000000014"/>
    <n v="0"/>
    <n v="5.52"/>
    <x v="0"/>
    <d v="2012-06-16T00:00:00"/>
    <d v="2012-06-18T00:00:00"/>
    <n v="7"/>
    <x v="0"/>
    <n v="2"/>
    <x v="1"/>
    <n v="3.2730000000000001"/>
    <x v="1"/>
    <n v="24"/>
    <n v="9.8571428571428532E-2"/>
    <n v="1"/>
    <x v="3"/>
    <m/>
    <m/>
    <m/>
    <m/>
  </r>
  <r>
    <n v="2533"/>
    <s v="AB-101653"/>
    <s v="Alan Barnes"/>
    <x v="0"/>
    <x v="2"/>
    <s v="Guatemala"/>
    <s v="Guatemala"/>
    <s v="Villa Canales"/>
    <s v="LATAM"/>
    <s v="MX-2011-108539"/>
    <x v="103"/>
    <s v="Medium"/>
    <s v="TEC-PH-10002068"/>
    <x v="803"/>
    <x v="2"/>
    <s v="Phones"/>
    <x v="0"/>
    <n v="33.666666666666657"/>
    <n v="43.666666666666657"/>
    <n v="130.99999999999997"/>
    <n v="0"/>
    <n v="30"/>
    <x v="1"/>
    <d v="2011-06-19T00:00:00"/>
    <d v="2011-06-19T00:00:00"/>
    <n v="3"/>
    <x v="1"/>
    <n v="0"/>
    <x v="0"/>
    <n v="11.098000000000001"/>
    <x v="3"/>
    <n v="25"/>
    <n v="0.22900763358778631"/>
    <n v="0"/>
    <x v="2"/>
    <m/>
    <m/>
    <m/>
    <m/>
  </r>
  <r>
    <n v="2534"/>
    <s v="SG-206053"/>
    <s v="Speros Goranitis"/>
    <x v="0"/>
    <x v="3"/>
    <s v="Dominican Republic"/>
    <s v="San Juan"/>
    <s v="San Juan de la Maguana"/>
    <s v="LATAM"/>
    <s v="MX-2013-132416"/>
    <x v="246"/>
    <s v="Medium"/>
    <s v="OFF-ST-10002598"/>
    <x v="674"/>
    <x v="0"/>
    <s v="Storage"/>
    <x v="5"/>
    <n v="28.554971428571427"/>
    <n v="36.603714285714283"/>
    <n v="204.98080000000002"/>
    <n v="0.2"/>
    <n v="5.0960000000000001"/>
    <x v="0"/>
    <d v="2013-12-29T00:00:00"/>
    <d v="2013-12-29T00:00:00"/>
    <n v="5"/>
    <x v="1"/>
    <n v="0"/>
    <x v="3"/>
    <n v="22.513999999999999"/>
    <x v="2"/>
    <n v="52"/>
    <n v="2.4860865017601649E-2"/>
    <n v="0"/>
    <x v="2"/>
    <m/>
    <m/>
    <m/>
    <m/>
  </r>
  <r>
    <n v="2535"/>
    <s v="BD-117253"/>
    <s v="Bruce Degenhardt"/>
    <x v="0"/>
    <x v="2"/>
    <s v="Guatemala"/>
    <s v="Guatemala"/>
    <s v="Mixco"/>
    <s v="LATAM"/>
    <s v="MX-2011-150112"/>
    <x v="729"/>
    <s v="Medium"/>
    <s v="TEC-AC-10003955"/>
    <x v="741"/>
    <x v="2"/>
    <s v="Accessories"/>
    <x v="9"/>
    <n v="87.84666666666665"/>
    <n v="162.66666666666666"/>
    <n v="976"/>
    <n v="0"/>
    <n v="448.92"/>
    <x v="3"/>
    <d v="2011-07-20T00:00:00"/>
    <d v="2011-07-22T00:00:00"/>
    <n v="2"/>
    <x v="0"/>
    <n v="2"/>
    <x v="4"/>
    <n v="174.678"/>
    <x v="3"/>
    <n v="30"/>
    <n v="0.45995901639344267"/>
    <n v="1"/>
    <x v="3"/>
    <m/>
    <m/>
    <m/>
    <m/>
  </r>
  <r>
    <n v="2536"/>
    <s v="HP-148153"/>
    <s v="Harold Pawlan"/>
    <x v="1"/>
    <x v="0"/>
    <s v="Mexico"/>
    <s v="Puebla"/>
    <s v="Atlixco"/>
    <s v="LATAM"/>
    <s v="MX-2011-155999"/>
    <x v="730"/>
    <s v="High"/>
    <s v="TEC-PH-10002127"/>
    <x v="1320"/>
    <x v="2"/>
    <s v="Phones"/>
    <x v="0"/>
    <n v="421.31333333333328"/>
    <n v="434.33333333333326"/>
    <n v="1302.9999999999998"/>
    <n v="0"/>
    <n v="39.06"/>
    <x v="0"/>
    <d v="2011-06-02T00:00:00"/>
    <d v="2011-06-02T00:00:00"/>
    <n v="5"/>
    <x v="1"/>
    <n v="0"/>
    <x v="5"/>
    <n v="97.063999999999993"/>
    <x v="3"/>
    <n v="22"/>
    <n v="2.9976976208749048E-2"/>
    <n v="0"/>
    <x v="2"/>
    <m/>
    <m/>
    <m/>
    <m/>
  </r>
  <r>
    <n v="2537"/>
    <s v="RD-194803"/>
    <s v="Rick Duston"/>
    <x v="0"/>
    <x v="1"/>
    <s v="Chile"/>
    <s v="Santiago"/>
    <s v="Santiago"/>
    <s v="LATAM"/>
    <s v="MX-2013-168228"/>
    <x v="731"/>
    <s v="Low"/>
    <s v="FUR-CH-10004054"/>
    <x v="839"/>
    <x v="1"/>
    <s v="Chairs"/>
    <x v="8"/>
    <n v="72.631428571428572"/>
    <n v="88.571428571428569"/>
    <n v="1240"/>
    <n v="0"/>
    <n v="223.16"/>
    <x v="0"/>
    <d v="2013-05-12T00:00:00"/>
    <d v="2013-05-12T00:00:00"/>
    <n v="5"/>
    <x v="1"/>
    <n v="0"/>
    <x v="3"/>
    <n v="98.194000000000003"/>
    <x v="2"/>
    <n v="19"/>
    <n v="0.17996774193548387"/>
    <n v="0"/>
    <x v="2"/>
    <m/>
    <m/>
    <m/>
    <m/>
  </r>
  <r>
    <n v="2538"/>
    <s v="RD-194803"/>
    <s v="Rick Duston"/>
    <x v="0"/>
    <x v="1"/>
    <s v="Chile"/>
    <s v="Santiago"/>
    <s v="Santiago"/>
    <s v="LATAM"/>
    <s v="MX-2013-168228"/>
    <x v="731"/>
    <s v="Low"/>
    <s v="TEC-AC-10003738"/>
    <x v="1321"/>
    <x v="2"/>
    <s v="Accessories"/>
    <x v="7"/>
    <n v="14.24"/>
    <n v="25.4"/>
    <n v="127"/>
    <n v="0"/>
    <n v="55.8"/>
    <x v="0"/>
    <d v="2013-05-12T00:00:00"/>
    <d v="2013-05-12T00:00:00"/>
    <n v="5"/>
    <x v="1"/>
    <n v="0"/>
    <x v="3"/>
    <n v="14.788"/>
    <x v="2"/>
    <n v="19"/>
    <n v="0.43937007874015743"/>
    <n v="0"/>
    <x v="2"/>
    <m/>
    <m/>
    <m/>
    <m/>
  </r>
  <r>
    <n v="2539"/>
    <s v="RD-194803"/>
    <s v="Rick Duston"/>
    <x v="0"/>
    <x v="1"/>
    <s v="Chile"/>
    <s v="Santiago"/>
    <s v="Santiago"/>
    <s v="LATAM"/>
    <s v="MX-2013-168228"/>
    <x v="731"/>
    <s v="Low"/>
    <s v="TEC-MA-10002722"/>
    <x v="1322"/>
    <x v="2"/>
    <s v="Machines"/>
    <x v="2"/>
    <n v="49.14"/>
    <n v="78"/>
    <n v="156"/>
    <n v="0"/>
    <n v="57.72"/>
    <x v="0"/>
    <d v="2013-05-12T00:00:00"/>
    <d v="2013-05-12T00:00:00"/>
    <n v="5"/>
    <x v="1"/>
    <n v="0"/>
    <x v="3"/>
    <n v="12.601000000000001"/>
    <x v="2"/>
    <n v="19"/>
    <n v="0.37"/>
    <n v="0"/>
    <x v="2"/>
    <m/>
    <m/>
    <m/>
    <m/>
  </r>
  <r>
    <n v="2540"/>
    <s v="CK-122053"/>
    <s v="Chloris Kastensmidt"/>
    <x v="0"/>
    <x v="2"/>
    <s v="Panama"/>
    <s v="Panama"/>
    <s v="Panama City"/>
    <s v="LATAM"/>
    <s v="MX-2014-119662"/>
    <x v="185"/>
    <s v="Medium"/>
    <s v="OFF-LA-10002015"/>
    <x v="564"/>
    <x v="0"/>
    <s v="Labels"/>
    <x v="9"/>
    <n v="2.2018666666666662"/>
    <n v="4.2231111111111108"/>
    <n v="15.203199999999999"/>
    <n v="0.4"/>
    <n v="1.992"/>
    <x v="0"/>
    <d v="2014-12-01T00:00:00"/>
    <d v="2014-12-01T00:00:00"/>
    <n v="5"/>
    <x v="1"/>
    <n v="0"/>
    <x v="4"/>
    <n v="1.2809999999999999"/>
    <x v="0"/>
    <n v="48"/>
    <n v="0.13102504735845086"/>
    <n v="0"/>
    <x v="2"/>
    <m/>
    <m/>
    <m/>
    <m/>
  </r>
  <r>
    <n v="2541"/>
    <s v="RP-198553"/>
    <s v="Roy Phan"/>
    <x v="2"/>
    <x v="3"/>
    <s v="Dominican Republic"/>
    <s v="San Cristobal"/>
    <s v="Bajos de Haina"/>
    <s v="LATAM"/>
    <s v="US-2013-102078"/>
    <x v="732"/>
    <s v="Medium"/>
    <s v="OFF-FA-10001877"/>
    <x v="753"/>
    <x v="0"/>
    <s v="Fasteners"/>
    <x v="2"/>
    <n v="7.5047999999999995"/>
    <n v="9.3759999999999994"/>
    <n v="15.0016"/>
    <n v="0.2"/>
    <n v="-8.0000000000000002E-3"/>
    <x v="0"/>
    <d v="2013-03-11T00:00:00"/>
    <d v="2013-03-13T00:00:00"/>
    <n v="7"/>
    <x v="0"/>
    <n v="2"/>
    <x v="4"/>
    <n v="1.4530000000000001"/>
    <x v="2"/>
    <n v="10"/>
    <n v="-5.3327645051194541E-4"/>
    <n v="1"/>
    <x v="3"/>
    <m/>
    <m/>
    <m/>
    <m/>
  </r>
  <r>
    <n v="2542"/>
    <s v="LS-169753"/>
    <s v="Lindsay Shagiari"/>
    <x v="1"/>
    <x v="3"/>
    <s v="Guadeloupe"/>
    <s v="Guadeloupe"/>
    <s v="Les Abymes"/>
    <s v="LATAM"/>
    <s v="MX-2013-108231"/>
    <x v="595"/>
    <s v="High"/>
    <s v="FUR-CH-10003423"/>
    <x v="1323"/>
    <x v="1"/>
    <s v="Chairs"/>
    <x v="0"/>
    <n v="56.91999999999998"/>
    <n v="88.999999999999986"/>
    <n v="266.99999999999994"/>
    <n v="0"/>
    <n v="96.24"/>
    <x v="3"/>
    <d v="2013-03-11T00:00:00"/>
    <d v="2013-03-11T00:00:00"/>
    <n v="0"/>
    <x v="1"/>
    <n v="0"/>
    <x v="1"/>
    <n v="75.186999999999998"/>
    <x v="2"/>
    <n v="11"/>
    <n v="0.36044943820224723"/>
    <n v="0"/>
    <x v="2"/>
    <m/>
    <m/>
    <m/>
    <m/>
  </r>
  <r>
    <n v="2543"/>
    <s v="LS-169753"/>
    <s v="Lindsay Shagiari"/>
    <x v="1"/>
    <x v="3"/>
    <s v="Guadeloupe"/>
    <s v="Guadeloupe"/>
    <s v="Les Abymes"/>
    <s v="LATAM"/>
    <s v="MX-2013-108231"/>
    <x v="595"/>
    <s v="High"/>
    <s v="FUR-BO-10001067"/>
    <x v="231"/>
    <x v="1"/>
    <s v="Bookcases"/>
    <x v="3"/>
    <n v="56.629999999999995"/>
    <n v="83.25"/>
    <n v="333"/>
    <n v="0"/>
    <n v="106.48"/>
    <x v="3"/>
    <d v="2013-03-11T00:00:00"/>
    <d v="2013-03-13T00:00:00"/>
    <n v="2"/>
    <x v="0"/>
    <n v="2"/>
    <x v="1"/>
    <n v="69.991"/>
    <x v="2"/>
    <n v="11"/>
    <n v="0.31975975975975979"/>
    <n v="1"/>
    <x v="3"/>
    <m/>
    <m/>
    <m/>
    <m/>
  </r>
  <r>
    <n v="2544"/>
    <s v="LS-169753"/>
    <s v="Lindsay Shagiari"/>
    <x v="1"/>
    <x v="3"/>
    <s v="Guadeloupe"/>
    <s v="Guadeloupe"/>
    <s v="Les Abymes"/>
    <s v="LATAM"/>
    <s v="MX-2013-108231"/>
    <x v="595"/>
    <s v="High"/>
    <s v="OFF-EN-10004410"/>
    <x v="321"/>
    <x v="0"/>
    <s v="Envelopes"/>
    <x v="2"/>
    <n v="16.579999999999998"/>
    <n v="27.5"/>
    <n v="55"/>
    <n v="0"/>
    <n v="21.84"/>
    <x v="3"/>
    <d v="2013-03-11T00:00:00"/>
    <d v="2013-03-11T00:00:00"/>
    <n v="0"/>
    <x v="1"/>
    <n v="0"/>
    <x v="1"/>
    <n v="10.103999999999999"/>
    <x v="2"/>
    <n v="11"/>
    <n v="0.39709090909090911"/>
    <n v="0"/>
    <x v="2"/>
    <m/>
    <m/>
    <m/>
    <m/>
  </r>
  <r>
    <n v="2545"/>
    <s v="CK-127603"/>
    <s v="Cyma Kinney"/>
    <x v="2"/>
    <x v="3"/>
    <s v="Dominican Republic"/>
    <s v="Duarte"/>
    <s v="San Francisco de Macoris"/>
    <s v="LATAM"/>
    <s v="MX-2014-140501"/>
    <x v="733"/>
    <s v="Medium"/>
    <s v="OFF-BI-10001199"/>
    <x v="381"/>
    <x v="0"/>
    <s v="Binders"/>
    <x v="2"/>
    <n v="4.870400000000001"/>
    <n v="6.2229999999999999"/>
    <n v="9.9568000000000012"/>
    <n v="0.2"/>
    <n v="0.216"/>
    <x v="0"/>
    <d v="2014-10-11T00:00:00"/>
    <d v="2014-10-11T00:00:00"/>
    <n v="5"/>
    <x v="1"/>
    <n v="0"/>
    <x v="1"/>
    <n v="0.61199999999999999"/>
    <x v="0"/>
    <n v="41"/>
    <n v="2.1693716856821466E-2"/>
    <n v="0"/>
    <x v="2"/>
    <m/>
    <m/>
    <m/>
    <m/>
  </r>
  <r>
    <n v="2546"/>
    <s v="JO-152803"/>
    <s v="Jas O'Carroll"/>
    <x v="0"/>
    <x v="0"/>
    <s v="Mexico"/>
    <s v="Veracruz"/>
    <s v="Cordoba"/>
    <s v="LATAM"/>
    <s v="MX-2014-148761"/>
    <x v="63"/>
    <s v="High"/>
    <s v="TEC-PH-10002251"/>
    <x v="1324"/>
    <x v="2"/>
    <s v="Phones"/>
    <x v="0"/>
    <n v="71.553333333333327"/>
    <n v="88.333333333333329"/>
    <n v="265"/>
    <n v="0"/>
    <n v="50.34"/>
    <x v="0"/>
    <d v="2014-06-09T00:00:00"/>
    <d v="2014-06-09T00:00:00"/>
    <n v="5"/>
    <x v="1"/>
    <n v="0"/>
    <x v="4"/>
    <n v="24.143000000000001"/>
    <x v="0"/>
    <n v="23"/>
    <n v="0.18996226415094342"/>
    <n v="0"/>
    <x v="2"/>
    <m/>
    <m/>
    <m/>
    <m/>
  </r>
  <r>
    <n v="2547"/>
    <s v="KN-164503"/>
    <s v="Kean Nguyen"/>
    <x v="2"/>
    <x v="0"/>
    <s v="Mexico"/>
    <s v="Baja California"/>
    <s v="Tijuana"/>
    <s v="LATAM"/>
    <s v="MX-2013-132206"/>
    <x v="150"/>
    <s v="Critical"/>
    <s v="OFF-LA-10000633"/>
    <x v="1325"/>
    <x v="0"/>
    <s v="Labels"/>
    <x v="9"/>
    <n v="5.34"/>
    <n v="5.5"/>
    <n v="33"/>
    <n v="0"/>
    <n v="0.96"/>
    <x v="1"/>
    <d v="2013-12-13T00:00:00"/>
    <d v="2013-12-13T00:00:00"/>
    <n v="3"/>
    <x v="1"/>
    <n v="0"/>
    <x v="3"/>
    <n v="8.6829999999999998"/>
    <x v="2"/>
    <n v="50"/>
    <n v="2.9090909090909091E-2"/>
    <n v="0"/>
    <x v="2"/>
    <m/>
    <m/>
    <m/>
    <m/>
  </r>
  <r>
    <n v="2548"/>
    <s v="KN-164503"/>
    <s v="Kean Nguyen"/>
    <x v="2"/>
    <x v="0"/>
    <s v="Mexico"/>
    <s v="Baja California"/>
    <s v="Tijuana"/>
    <s v="LATAM"/>
    <s v="MX-2013-132206"/>
    <x v="150"/>
    <s v="Critical"/>
    <s v="TEC-AC-10001948"/>
    <x v="170"/>
    <x v="2"/>
    <s v="Accessories"/>
    <x v="0"/>
    <n v="31.459999999999997"/>
    <n v="37"/>
    <n v="111"/>
    <n v="0"/>
    <n v="16.62"/>
    <x v="1"/>
    <d v="2013-12-13T00:00:00"/>
    <d v="2013-12-13T00:00:00"/>
    <n v="3"/>
    <x v="1"/>
    <n v="0"/>
    <x v="3"/>
    <n v="26.036999999999999"/>
    <x v="2"/>
    <n v="50"/>
    <n v="0.14972972972972973"/>
    <n v="0"/>
    <x v="2"/>
    <m/>
    <m/>
    <m/>
    <m/>
  </r>
  <r>
    <n v="2549"/>
    <s v="KN-164503"/>
    <s v="Kean Nguyen"/>
    <x v="2"/>
    <x v="0"/>
    <s v="Mexico"/>
    <s v="Baja California"/>
    <s v="Tijuana"/>
    <s v="LATAM"/>
    <s v="MX-2013-132206"/>
    <x v="150"/>
    <s v="Critical"/>
    <s v="OFF-EN-10002186"/>
    <x v="90"/>
    <x v="0"/>
    <s v="Envelopes"/>
    <x v="6"/>
    <n v="15.906666666666673"/>
    <n v="17.666666666666671"/>
    <n v="159.00000000000006"/>
    <n v="0"/>
    <n v="15.84"/>
    <x v="1"/>
    <d v="2013-12-13T00:00:00"/>
    <d v="2013-12-13T00:00:00"/>
    <n v="3"/>
    <x v="1"/>
    <n v="0"/>
    <x v="3"/>
    <n v="24.959"/>
    <x v="2"/>
    <n v="50"/>
    <n v="9.9622641509433923E-2"/>
    <n v="0"/>
    <x v="2"/>
    <m/>
    <m/>
    <m/>
    <m/>
  </r>
  <r>
    <n v="2550"/>
    <s v="KN-164503"/>
    <s v="Kean Nguyen"/>
    <x v="2"/>
    <x v="0"/>
    <s v="Mexico"/>
    <s v="Baja California"/>
    <s v="Tijuana"/>
    <s v="LATAM"/>
    <s v="MX-2013-132206"/>
    <x v="150"/>
    <s v="Critical"/>
    <s v="FUR-TA-10004306"/>
    <x v="1326"/>
    <x v="1"/>
    <s v="Tables"/>
    <x v="0"/>
    <n v="207.97813333333326"/>
    <n v="322.84266666666662"/>
    <n v="774.8223999999999"/>
    <n v="0.2"/>
    <n v="150.88800000000001"/>
    <x v="1"/>
    <d v="2013-12-13T00:00:00"/>
    <d v="2013-12-13T00:00:00"/>
    <n v="3"/>
    <x v="1"/>
    <n v="0"/>
    <x v="3"/>
    <n v="199.42500000000001"/>
    <x v="2"/>
    <n v="50"/>
    <n v="0.19473882014768806"/>
    <n v="0"/>
    <x v="2"/>
    <m/>
    <m/>
    <m/>
    <m/>
  </r>
  <r>
    <n v="2551"/>
    <s v="KN-164503"/>
    <s v="Kean Nguyen"/>
    <x v="2"/>
    <x v="0"/>
    <s v="Mexico"/>
    <s v="Baja California"/>
    <s v="Tijuana"/>
    <s v="LATAM"/>
    <s v="MX-2013-132206"/>
    <x v="150"/>
    <s v="Critical"/>
    <s v="FUR-CH-10003941"/>
    <x v="247"/>
    <x v="1"/>
    <s v="Chairs"/>
    <x v="2"/>
    <n v="235.72320000000005"/>
    <n v="302.23400000000004"/>
    <n v="483.57440000000008"/>
    <n v="0.2"/>
    <n v="12.128"/>
    <x v="1"/>
    <d v="2013-12-13T00:00:00"/>
    <d v="2013-12-13T00:00:00"/>
    <n v="3"/>
    <x v="1"/>
    <n v="0"/>
    <x v="3"/>
    <n v="163.26"/>
    <x v="2"/>
    <n v="50"/>
    <n v="2.5079904974291439E-2"/>
    <n v="0"/>
    <x v="2"/>
    <m/>
    <m/>
    <m/>
    <m/>
  </r>
  <r>
    <n v="2552"/>
    <s v="RL-196153"/>
    <s v="Rob Lucas"/>
    <x v="0"/>
    <x v="2"/>
    <s v="El Salvador"/>
    <s v="San Salvador"/>
    <s v="Soyapango"/>
    <s v="LATAM"/>
    <s v="MX-2013-121545"/>
    <x v="166"/>
    <s v="High"/>
    <s v="OFF-ST-10000886"/>
    <x v="646"/>
    <x v="0"/>
    <s v="Storage"/>
    <x v="0"/>
    <n v="126.40666666666669"/>
    <n v="131.66666666666669"/>
    <n v="395.00000000000006"/>
    <n v="0"/>
    <n v="15.78"/>
    <x v="0"/>
    <d v="2013-05-08T00:00:00"/>
    <d v="2013-05-08T00:00:00"/>
    <n v="5"/>
    <x v="1"/>
    <n v="0"/>
    <x v="2"/>
    <n v="37.222999999999999"/>
    <x v="2"/>
    <n v="18"/>
    <n v="3.9949367088607586E-2"/>
    <n v="0"/>
    <x v="2"/>
    <m/>
    <m/>
    <m/>
    <m/>
  </r>
  <r>
    <n v="2553"/>
    <s v="RL-196153"/>
    <s v="Rob Lucas"/>
    <x v="0"/>
    <x v="2"/>
    <s v="El Salvador"/>
    <s v="San Salvador"/>
    <s v="Soyapango"/>
    <s v="LATAM"/>
    <s v="MX-2013-121545"/>
    <x v="166"/>
    <s v="High"/>
    <s v="OFF-FA-10000194"/>
    <x v="951"/>
    <x v="0"/>
    <s v="Fasteners"/>
    <x v="7"/>
    <n v="7.2"/>
    <n v="10"/>
    <n v="50"/>
    <n v="0"/>
    <n v="14"/>
    <x v="0"/>
    <d v="2013-05-08T00:00:00"/>
    <d v="2013-05-08T00:00:00"/>
    <n v="5"/>
    <x v="1"/>
    <n v="0"/>
    <x v="2"/>
    <n v="3.5430000000000001"/>
    <x v="2"/>
    <n v="18"/>
    <n v="0.28000000000000003"/>
    <n v="0"/>
    <x v="2"/>
    <m/>
    <m/>
    <m/>
    <m/>
  </r>
  <r>
    <n v="2554"/>
    <s v="RL-196153"/>
    <s v="Rob Lucas"/>
    <x v="0"/>
    <x v="2"/>
    <s v="El Salvador"/>
    <s v="San Salvador"/>
    <s v="Soyapango"/>
    <s v="LATAM"/>
    <s v="MX-2013-121545"/>
    <x v="166"/>
    <s v="High"/>
    <s v="OFF-PA-10003832"/>
    <x v="1086"/>
    <x v="0"/>
    <s v="Paper"/>
    <x v="2"/>
    <n v="13.56"/>
    <n v="16.5"/>
    <n v="33"/>
    <n v="0"/>
    <n v="5.88"/>
    <x v="0"/>
    <d v="2013-05-08T00:00:00"/>
    <d v="2013-05-11T00:00:00"/>
    <n v="8"/>
    <x v="0"/>
    <n v="3"/>
    <x v="2"/>
    <n v="3.5739999999999998"/>
    <x v="2"/>
    <n v="18"/>
    <n v="0.17818181818181819"/>
    <n v="1"/>
    <x v="0"/>
    <m/>
    <m/>
    <m/>
    <m/>
  </r>
  <r>
    <n v="2555"/>
    <s v="DM-130153"/>
    <s v="Darrin Martin"/>
    <x v="0"/>
    <x v="2"/>
    <s v="Nicaragua"/>
    <s v="Managua"/>
    <s v="Managua"/>
    <s v="LATAM"/>
    <s v="MX-2011-138632"/>
    <x v="734"/>
    <s v="High"/>
    <s v="OFF-BI-10001507"/>
    <x v="1170"/>
    <x v="0"/>
    <s v="Binders"/>
    <x v="1"/>
    <n v="8.2149999999999999"/>
    <n v="11.375"/>
    <n v="91"/>
    <n v="0"/>
    <n v="25.28"/>
    <x v="0"/>
    <d v="2011-03-09T00:00:00"/>
    <d v="2011-03-12T00:00:00"/>
    <n v="8"/>
    <x v="0"/>
    <n v="3"/>
    <x v="2"/>
    <n v="11.866"/>
    <x v="3"/>
    <n v="10"/>
    <n v="0.27780219780219784"/>
    <n v="1"/>
    <x v="0"/>
    <m/>
    <m/>
    <m/>
    <m/>
  </r>
  <r>
    <n v="2556"/>
    <s v="DM-130153"/>
    <s v="Darrin Martin"/>
    <x v="0"/>
    <x v="2"/>
    <s v="Nicaragua"/>
    <s v="Managua"/>
    <s v="Managua"/>
    <s v="LATAM"/>
    <s v="MX-2011-138632"/>
    <x v="734"/>
    <s v="High"/>
    <s v="OFF-SU-10004481"/>
    <x v="1166"/>
    <x v="0"/>
    <s v="Supplies"/>
    <x v="0"/>
    <n v="24.939999999999998"/>
    <n v="30"/>
    <n v="90"/>
    <n v="0"/>
    <n v="15.18"/>
    <x v="0"/>
    <d v="2011-03-09T00:00:00"/>
    <d v="2011-03-09T00:00:00"/>
    <n v="5"/>
    <x v="1"/>
    <n v="0"/>
    <x v="2"/>
    <n v="6.5430000000000001"/>
    <x v="3"/>
    <n v="10"/>
    <n v="0.16866666666666666"/>
    <n v="0"/>
    <x v="2"/>
    <m/>
    <m/>
    <m/>
    <m/>
  </r>
  <r>
    <n v="2557"/>
    <s v="BH-117103"/>
    <s v="Brosina Hoffman"/>
    <x v="0"/>
    <x v="3"/>
    <s v="Jamaica"/>
    <s v="Saint Catherine"/>
    <s v="Spanish Town"/>
    <s v="LATAM"/>
    <s v="MX-2013-135664"/>
    <x v="735"/>
    <s v="High"/>
    <s v="OFF-ST-10001326"/>
    <x v="1327"/>
    <x v="0"/>
    <s v="Storage"/>
    <x v="7"/>
    <n v="26.939999999999998"/>
    <n v="36.4"/>
    <n v="182"/>
    <n v="0"/>
    <n v="47.3"/>
    <x v="0"/>
    <d v="2013-12-13T00:00:00"/>
    <d v="2013-12-13T00:00:00"/>
    <n v="5"/>
    <x v="1"/>
    <n v="0"/>
    <x v="6"/>
    <n v="21.148"/>
    <x v="2"/>
    <n v="50"/>
    <n v="0.25989010989010985"/>
    <n v="0"/>
    <x v="2"/>
    <m/>
    <m/>
    <m/>
    <m/>
  </r>
  <r>
    <n v="2558"/>
    <s v="BH-117103"/>
    <s v="Brosina Hoffman"/>
    <x v="0"/>
    <x v="3"/>
    <s v="Jamaica"/>
    <s v="Saint Catherine"/>
    <s v="Spanish Town"/>
    <s v="LATAM"/>
    <s v="MX-2013-135664"/>
    <x v="735"/>
    <s v="High"/>
    <s v="TEC-PH-10003177"/>
    <x v="243"/>
    <x v="2"/>
    <s v="Phones"/>
    <x v="4"/>
    <n v="56.54"/>
    <n v="82"/>
    <n v="82"/>
    <n v="0"/>
    <n v="25.46"/>
    <x v="0"/>
    <d v="2013-12-13T00:00:00"/>
    <d v="2013-12-13T00:00:00"/>
    <n v="5"/>
    <x v="1"/>
    <n v="0"/>
    <x v="6"/>
    <n v="8.843"/>
    <x v="2"/>
    <n v="50"/>
    <n v="0.31048780487804878"/>
    <n v="0"/>
    <x v="2"/>
    <m/>
    <m/>
    <m/>
    <m/>
  </r>
  <r>
    <n v="2559"/>
    <s v="BH-117103"/>
    <s v="Brosina Hoffman"/>
    <x v="0"/>
    <x v="3"/>
    <s v="Jamaica"/>
    <s v="Saint Catherine"/>
    <s v="Spanish Town"/>
    <s v="LATAM"/>
    <s v="MX-2013-135664"/>
    <x v="735"/>
    <s v="High"/>
    <s v="FUR-FU-10004816"/>
    <x v="1328"/>
    <x v="1"/>
    <s v="Furnishings"/>
    <x v="0"/>
    <n v="23.400000000000002"/>
    <n v="30"/>
    <n v="90"/>
    <n v="0"/>
    <n v="19.8"/>
    <x v="0"/>
    <d v="2013-12-13T00:00:00"/>
    <d v="2013-12-15T00:00:00"/>
    <n v="7"/>
    <x v="0"/>
    <n v="2"/>
    <x v="6"/>
    <n v="6.1829999999999998"/>
    <x v="2"/>
    <n v="50"/>
    <n v="0.22"/>
    <n v="1"/>
    <x v="3"/>
    <m/>
    <m/>
    <m/>
    <m/>
  </r>
  <r>
    <n v="2560"/>
    <s v="PO-188503"/>
    <s v="Patrick O'Brill"/>
    <x v="0"/>
    <x v="0"/>
    <s v="Mexico"/>
    <s v="Guanajuato"/>
    <s v="Salamanca"/>
    <s v="LATAM"/>
    <s v="MX-2012-131653"/>
    <x v="665"/>
    <s v="Medium"/>
    <s v="OFF-BI-10000814"/>
    <x v="1212"/>
    <x v="0"/>
    <s v="Binders"/>
    <x v="6"/>
    <n v="7.3888888888888893"/>
    <n v="8.8888888888888893"/>
    <n v="80"/>
    <n v="0"/>
    <n v="13.5"/>
    <x v="0"/>
    <d v="2012-01-18T00:00:00"/>
    <d v="2012-01-18T00:00:00"/>
    <n v="5"/>
    <x v="1"/>
    <n v="0"/>
    <x v="2"/>
    <n v="5.43"/>
    <x v="1"/>
    <n v="2"/>
    <n v="0.16875000000000001"/>
    <n v="0"/>
    <x v="2"/>
    <m/>
    <m/>
    <m/>
    <m/>
  </r>
  <r>
    <n v="2561"/>
    <s v="EM-138103"/>
    <s v="Eleni McCrary"/>
    <x v="2"/>
    <x v="3"/>
    <s v="Dominican Republic"/>
    <s v="San Pedro de Macoris"/>
    <s v="San Pedro de Macoris"/>
    <s v="LATAM"/>
    <s v="US-2012-164546"/>
    <x v="137"/>
    <s v="Medium"/>
    <s v="FUR-FU-10002800"/>
    <x v="1102"/>
    <x v="1"/>
    <s v="Furnishings"/>
    <x v="2"/>
    <n v="28.130000000000003"/>
    <n v="41.42"/>
    <n v="41.42"/>
    <n v="0.5"/>
    <n v="-14.84"/>
    <x v="0"/>
    <d v="2012-07-09T00:00:00"/>
    <d v="2012-07-09T00:00:00"/>
    <n v="5"/>
    <x v="1"/>
    <n v="0"/>
    <x v="4"/>
    <n v="1.125"/>
    <x v="1"/>
    <n v="27"/>
    <n v="-0.35828102366006759"/>
    <n v="0"/>
    <x v="2"/>
    <m/>
    <m/>
    <m/>
    <m/>
  </r>
  <r>
    <n v="2562"/>
    <s v="EM-138103"/>
    <s v="Eleni McCrary"/>
    <x v="2"/>
    <x v="3"/>
    <s v="Dominican Republic"/>
    <s v="San Pedro de Macoris"/>
    <s v="San Pedro de Macoris"/>
    <s v="LATAM"/>
    <s v="US-2012-164546"/>
    <x v="137"/>
    <s v="Medium"/>
    <s v="OFF-EN-10000857"/>
    <x v="88"/>
    <x v="0"/>
    <s v="Envelopes"/>
    <x v="2"/>
    <n v="15.603999999999997"/>
    <n v="24.604999999999997"/>
    <n v="39.367999999999995"/>
    <n v="0.2"/>
    <n v="8.16"/>
    <x v="0"/>
    <d v="2012-07-09T00:00:00"/>
    <d v="2012-07-09T00:00:00"/>
    <n v="5"/>
    <x v="1"/>
    <n v="0"/>
    <x v="4"/>
    <n v="3.3210000000000002"/>
    <x v="1"/>
    <n v="27"/>
    <n v="0.20727494411704941"/>
    <n v="0"/>
    <x v="2"/>
    <m/>
    <m/>
    <m/>
    <m/>
  </r>
  <r>
    <n v="2563"/>
    <s v="EM-138103"/>
    <s v="Eleni McCrary"/>
    <x v="2"/>
    <x v="3"/>
    <s v="Dominican Republic"/>
    <s v="San Pedro de Macoris"/>
    <s v="San Pedro de Macoris"/>
    <s v="LATAM"/>
    <s v="US-2012-164546"/>
    <x v="137"/>
    <s v="Medium"/>
    <s v="TEC-PH-10002816"/>
    <x v="1329"/>
    <x v="2"/>
    <s v="Phones"/>
    <x v="0"/>
    <n v="60.95573333333332"/>
    <n v="90.129666666666651"/>
    <n v="216.31119999999999"/>
    <n v="0.2"/>
    <n v="33.444000000000003"/>
    <x v="0"/>
    <d v="2012-07-09T00:00:00"/>
    <d v="2012-07-09T00:00:00"/>
    <n v="5"/>
    <x v="1"/>
    <n v="0"/>
    <x v="4"/>
    <n v="20.85"/>
    <x v="1"/>
    <n v="27"/>
    <n v="0.15461057957239388"/>
    <n v="0"/>
    <x v="2"/>
    <m/>
    <m/>
    <m/>
    <m/>
  </r>
  <r>
    <n v="2564"/>
    <s v="PF-192253"/>
    <s v="Phillip Flathmann"/>
    <x v="0"/>
    <x v="3"/>
    <s v="Dominican Republic"/>
    <s v="Santo Domingo"/>
    <s v="Santo Domingo"/>
    <s v="LATAM"/>
    <s v="US-2014-134558"/>
    <x v="15"/>
    <s v="Medium"/>
    <s v="FUR-FU-10001791"/>
    <x v="1302"/>
    <x v="1"/>
    <s v="Furnishings"/>
    <x v="6"/>
    <n v="23.668333333333337"/>
    <n v="37.556666666666672"/>
    <n v="169.00500000000002"/>
    <n v="0.5"/>
    <n v="-44.01"/>
    <x v="0"/>
    <d v="2014-12-14T00:00:00"/>
    <d v="2014-12-14T00:00:00"/>
    <n v="5"/>
    <x v="1"/>
    <n v="0"/>
    <x v="3"/>
    <n v="11.276"/>
    <x v="0"/>
    <n v="50"/>
    <n v="-0.26040649684920558"/>
    <n v="0"/>
    <x v="2"/>
    <m/>
    <m/>
    <m/>
    <m/>
  </r>
  <r>
    <n v="2565"/>
    <s v="PC-190003"/>
    <s v="Pauline Chand"/>
    <x v="1"/>
    <x v="0"/>
    <s v="Mexico"/>
    <s v="Jalisco"/>
    <s v="Guadalajara"/>
    <s v="LATAM"/>
    <s v="MX-2013-167080"/>
    <x v="43"/>
    <s v="High"/>
    <s v="OFF-BI-10002075"/>
    <x v="9"/>
    <x v="0"/>
    <s v="Binders"/>
    <x v="3"/>
    <n v="2.84"/>
    <n v="4"/>
    <n v="16"/>
    <n v="0"/>
    <n v="4.6399999999999997"/>
    <x v="1"/>
    <d v="2013-04-26T00:00:00"/>
    <d v="2013-04-26T00:00:00"/>
    <n v="3"/>
    <x v="1"/>
    <n v="0"/>
    <x v="3"/>
    <n v="3"/>
    <x v="2"/>
    <n v="17"/>
    <n v="0.28999999999999998"/>
    <n v="0"/>
    <x v="2"/>
    <m/>
    <m/>
    <m/>
    <m/>
  </r>
  <r>
    <n v="2566"/>
    <s v="AC-106153"/>
    <s v="Ann Chong"/>
    <x v="2"/>
    <x v="1"/>
    <s v="Venezuela"/>
    <s v="Miranda"/>
    <s v="Petare"/>
    <s v="LATAM"/>
    <s v="US-2013-155012"/>
    <x v="150"/>
    <s v="High"/>
    <s v="OFF-BI-10000925"/>
    <x v="1330"/>
    <x v="0"/>
    <s v="Binders"/>
    <x v="2"/>
    <n v="2.4144000000000001"/>
    <n v="3.5306666666666673"/>
    <n v="4.2368000000000006"/>
    <n v="0.4"/>
    <n v="-0.59199999999999997"/>
    <x v="0"/>
    <d v="2013-12-15T00:00:00"/>
    <d v="2013-12-15T00:00:00"/>
    <n v="5"/>
    <x v="1"/>
    <n v="0"/>
    <x v="3"/>
    <n v="0.28799999999999998"/>
    <x v="2"/>
    <n v="50"/>
    <n v="-0.13972809667673713"/>
    <n v="0"/>
    <x v="2"/>
    <m/>
    <m/>
    <m/>
    <m/>
  </r>
  <r>
    <n v="2567"/>
    <s v="SA-208303"/>
    <s v="Sue Ann Reed"/>
    <x v="0"/>
    <x v="0"/>
    <s v="Mexico"/>
    <s v="Sinaloa"/>
    <s v="Los Mochis"/>
    <s v="LATAM"/>
    <s v="MX-2012-111465"/>
    <x v="551"/>
    <s v="Medium"/>
    <s v="FUR-BO-10004113"/>
    <x v="65"/>
    <x v="1"/>
    <s v="Bookcases"/>
    <x v="3"/>
    <n v="138.8004"/>
    <n v="271.88549999999998"/>
    <n v="870.03359999999998"/>
    <n v="0.2"/>
    <n v="314.83199999999999"/>
    <x v="0"/>
    <d v="2012-07-15T00:00:00"/>
    <d v="2012-07-17T00:00:00"/>
    <n v="7"/>
    <x v="0"/>
    <n v="2"/>
    <x v="3"/>
    <n v="74.778000000000006"/>
    <x v="1"/>
    <n v="28"/>
    <n v="0.36186188671334074"/>
    <n v="1"/>
    <x v="3"/>
    <m/>
    <m/>
    <m/>
    <m/>
  </r>
  <r>
    <n v="2568"/>
    <s v="LW-169903"/>
    <s v="Lindsay Williams"/>
    <x v="2"/>
    <x v="1"/>
    <s v="Argentina"/>
    <s v="Buenos Aires"/>
    <s v="Buenos Aires"/>
    <s v="LATAM"/>
    <s v="US-2013-128909"/>
    <x v="736"/>
    <s v="High"/>
    <s v="TEC-AC-10002458"/>
    <x v="1331"/>
    <x v="2"/>
    <s v="Accessories"/>
    <x v="0"/>
    <n v="18.789866666666665"/>
    <n v="22.836444444444439"/>
    <n v="41.105599999999988"/>
    <n v="0.4"/>
    <n v="-15.263999999999999"/>
    <x v="2"/>
    <d v="2013-08-28T00:00:00"/>
    <d v="2013-08-28T00:00:00"/>
    <n v="2"/>
    <x v="1"/>
    <n v="0"/>
    <x v="1"/>
    <n v="5.0529999999999999"/>
    <x v="2"/>
    <n v="35"/>
    <n v="-0.37133626561831001"/>
    <n v="0"/>
    <x v="2"/>
    <m/>
    <m/>
    <m/>
    <m/>
  </r>
  <r>
    <n v="2569"/>
    <s v="SZ-200353"/>
    <s v="Sam Zeldin"/>
    <x v="1"/>
    <x v="3"/>
    <s v="Dominican Republic"/>
    <s v="Santo Domingo"/>
    <s v="Santo Domingo"/>
    <s v="LATAM"/>
    <s v="MX-2014-124751"/>
    <x v="330"/>
    <s v="Medium"/>
    <s v="OFF-SU-10003719"/>
    <x v="784"/>
    <x v="0"/>
    <s v="Supplies"/>
    <x v="3"/>
    <n v="7.6516000000000028"/>
    <n v="14.354500000000002"/>
    <n v="45.934400000000011"/>
    <n v="0.2"/>
    <n v="15.327999999999999"/>
    <x v="0"/>
    <d v="2014-08-05T00:00:00"/>
    <d v="2014-08-08T00:00:00"/>
    <n v="8"/>
    <x v="0"/>
    <n v="3"/>
    <x v="0"/>
    <n v="3.7949999999999999"/>
    <x v="0"/>
    <n v="31"/>
    <n v="0.33369326691978118"/>
    <n v="1"/>
    <x v="0"/>
    <m/>
    <m/>
    <m/>
    <m/>
  </r>
  <r>
    <n v="2570"/>
    <s v="CM-124453"/>
    <s v="Chuck Magee"/>
    <x v="0"/>
    <x v="0"/>
    <s v="Mexico"/>
    <s v="Distrito Federal"/>
    <s v="Mexico City"/>
    <s v="LATAM"/>
    <s v="MX-2013-159401"/>
    <x v="737"/>
    <s v="Critical"/>
    <s v="OFF-EN-10000061"/>
    <x v="888"/>
    <x v="0"/>
    <s v="Envelopes"/>
    <x v="7"/>
    <n v="7.32"/>
    <n v="13.6"/>
    <n v="68"/>
    <n v="0"/>
    <n v="31.4"/>
    <x v="1"/>
    <d v="2013-07-12T00:00:00"/>
    <d v="2013-07-12T00:00:00"/>
    <n v="3"/>
    <x v="1"/>
    <n v="0"/>
    <x v="3"/>
    <n v="14.004"/>
    <x v="2"/>
    <n v="28"/>
    <n v="0.46176470588235291"/>
    <n v="0"/>
    <x v="2"/>
    <m/>
    <m/>
    <m/>
    <m/>
  </r>
  <r>
    <n v="2571"/>
    <s v="BN-115153"/>
    <s v="Bradley Nguyen"/>
    <x v="0"/>
    <x v="2"/>
    <s v="Nicaragua"/>
    <s v="Managua"/>
    <s v="Managua"/>
    <s v="LATAM"/>
    <s v="MX-2012-131128"/>
    <x v="262"/>
    <s v="High"/>
    <s v="OFF-FA-10000091"/>
    <x v="933"/>
    <x v="0"/>
    <s v="Fasteners"/>
    <x v="6"/>
    <n v="9.3644444444444446"/>
    <n v="9.4444444444444446"/>
    <n v="85"/>
    <n v="0"/>
    <n v="0.72"/>
    <x v="0"/>
    <d v="2012-12-24T00:00:00"/>
    <d v="2012-12-24T00:00:00"/>
    <n v="5"/>
    <x v="1"/>
    <n v="0"/>
    <x v="4"/>
    <n v="5.8609999999999998"/>
    <x v="1"/>
    <n v="51"/>
    <n v="8.4705882352941169E-3"/>
    <n v="0"/>
    <x v="2"/>
    <m/>
    <m/>
    <m/>
    <m/>
  </r>
  <r>
    <n v="2572"/>
    <s v="BN-115153"/>
    <s v="Bradley Nguyen"/>
    <x v="0"/>
    <x v="2"/>
    <s v="Nicaragua"/>
    <s v="Managua"/>
    <s v="Managua"/>
    <s v="LATAM"/>
    <s v="MX-2012-131128"/>
    <x v="262"/>
    <s v="High"/>
    <s v="OFF-FA-10004920"/>
    <x v="114"/>
    <x v="0"/>
    <s v="Fasteners"/>
    <x v="2"/>
    <n v="7.76"/>
    <n v="11"/>
    <n v="22"/>
    <n v="0"/>
    <n v="6.48"/>
    <x v="0"/>
    <d v="2012-12-24T00:00:00"/>
    <d v="2012-12-24T00:00:00"/>
    <n v="5"/>
    <x v="1"/>
    <n v="0"/>
    <x v="4"/>
    <n v="3.0830000000000002"/>
    <x v="1"/>
    <n v="51"/>
    <n v="0.29454545454545455"/>
    <n v="0"/>
    <x v="2"/>
    <m/>
    <m/>
    <m/>
    <m/>
  </r>
  <r>
    <n v="2573"/>
    <s v="MG-182053"/>
    <s v="Mitch Gastineau"/>
    <x v="2"/>
    <x v="3"/>
    <s v="Dominican Republic"/>
    <s v="Santo Domingo"/>
    <s v="Santo Domingo"/>
    <s v="LATAM"/>
    <s v="US-2011-148264"/>
    <x v="738"/>
    <s v="Medium"/>
    <s v="TEC-CO-10002065"/>
    <x v="1332"/>
    <x v="2"/>
    <s v="Copiers"/>
    <x v="7"/>
    <n v="159.42321416000001"/>
    <n v="179.52899017543862"/>
    <n v="716.32067080000013"/>
    <n v="0.20200000000000001"/>
    <n v="-80.795400000000001"/>
    <x v="0"/>
    <d v="2011-10-19T00:00:00"/>
    <d v="2011-10-19T00:00:00"/>
    <n v="5"/>
    <x v="1"/>
    <n v="0"/>
    <x v="2"/>
    <n v="58.192"/>
    <x v="3"/>
    <n v="42"/>
    <n v="-0.11279222182680587"/>
    <n v="0"/>
    <x v="2"/>
    <m/>
    <m/>
    <m/>
    <m/>
  </r>
  <r>
    <n v="2574"/>
    <s v="GG-146503"/>
    <s v="Greg Guthrie"/>
    <x v="2"/>
    <x v="3"/>
    <s v="Dominican Republic"/>
    <s v="Santo Domingo"/>
    <s v="Santo Domingo"/>
    <s v="LATAM"/>
    <s v="MX-2013-150413"/>
    <x v="276"/>
    <s v="Critical"/>
    <s v="OFF-ST-10001326"/>
    <x v="1327"/>
    <x v="0"/>
    <s v="Storage"/>
    <x v="0"/>
    <n v="26.731733333333327"/>
    <n v="36.124666666666663"/>
    <n v="86.699200000000005"/>
    <n v="0.2"/>
    <n v="6.5039999999999996"/>
    <x v="3"/>
    <d v="2013-06-18T00:00:00"/>
    <d v="2013-06-20T00:00:00"/>
    <n v="2"/>
    <x v="0"/>
    <n v="2"/>
    <x v="3"/>
    <n v="15.909000000000001"/>
    <x v="2"/>
    <n v="25"/>
    <n v="7.501799324561241E-2"/>
    <n v="1"/>
    <x v="3"/>
    <m/>
    <m/>
    <m/>
    <m/>
  </r>
  <r>
    <n v="2575"/>
    <s v="CM-118153"/>
    <s v="Candace McMahon"/>
    <x v="2"/>
    <x v="2"/>
    <s v="Honduras"/>
    <s v="Cortes"/>
    <s v="Choloma"/>
    <s v="LATAM"/>
    <s v="MX-2013-128027"/>
    <x v="675"/>
    <s v="High"/>
    <s v="OFF-ST-10003164"/>
    <x v="373"/>
    <x v="0"/>
    <s v="Storage"/>
    <x v="2"/>
    <n v="6.9959999999999996"/>
    <n v="12.26"/>
    <n v="14.712"/>
    <n v="0.4"/>
    <n v="0.72"/>
    <x v="0"/>
    <d v="2013-10-09T00:00:00"/>
    <d v="2013-10-12T00:00:00"/>
    <n v="8"/>
    <x v="0"/>
    <n v="3"/>
    <x v="2"/>
    <n v="2.0609999999999999"/>
    <x v="2"/>
    <n v="40"/>
    <n v="4.8939641109298528E-2"/>
    <n v="1"/>
    <x v="0"/>
    <m/>
    <m/>
    <m/>
    <m/>
  </r>
  <r>
    <n v="2576"/>
    <s v="CM-118153"/>
    <s v="Candace McMahon"/>
    <x v="2"/>
    <x v="2"/>
    <s v="Honduras"/>
    <s v="Cortes"/>
    <s v="Choloma"/>
    <s v="LATAM"/>
    <s v="MX-2013-128027"/>
    <x v="675"/>
    <s v="High"/>
    <s v="FUR-CH-10002780"/>
    <x v="414"/>
    <x v="1"/>
    <s v="Chairs"/>
    <x v="9"/>
    <n v="313.54320000000001"/>
    <n v="371.92533333333341"/>
    <n v="1338.9312000000002"/>
    <n v="0.4"/>
    <n v="-542.32799999999997"/>
    <x v="0"/>
    <d v="2013-10-09T00:00:00"/>
    <d v="2013-10-09T00:00:00"/>
    <n v="5"/>
    <x v="1"/>
    <n v="0"/>
    <x v="2"/>
    <n v="95.703999999999994"/>
    <x v="2"/>
    <n v="40"/>
    <n v="-0.40504545715269008"/>
    <n v="0"/>
    <x v="2"/>
    <m/>
    <m/>
    <m/>
    <m/>
  </r>
  <r>
    <n v="2577"/>
    <s v="CM-118153"/>
    <s v="Candace McMahon"/>
    <x v="2"/>
    <x v="2"/>
    <s v="Honduras"/>
    <s v="Cortes"/>
    <s v="Choloma"/>
    <s v="LATAM"/>
    <s v="MX-2013-128027"/>
    <x v="675"/>
    <s v="High"/>
    <s v="OFF-FA-10003885"/>
    <x v="1175"/>
    <x v="0"/>
    <s v="Fasteners"/>
    <x v="3"/>
    <n v="8.3424000000000014"/>
    <n v="11.71066666666667"/>
    <n v="28.105600000000006"/>
    <n v="0.4"/>
    <n v="-5.2640000000000002"/>
    <x v="0"/>
    <d v="2013-10-09T00:00:00"/>
    <d v="2013-10-09T00:00:00"/>
    <n v="5"/>
    <x v="1"/>
    <n v="0"/>
    <x v="2"/>
    <n v="4.6509999999999998"/>
    <x v="2"/>
    <n v="40"/>
    <n v="-0.18729363543208469"/>
    <n v="0"/>
    <x v="2"/>
    <m/>
    <m/>
    <m/>
    <m/>
  </r>
  <r>
    <n v="2578"/>
    <s v="VG-217903"/>
    <s v="Vivek Gonzalez"/>
    <x v="0"/>
    <x v="2"/>
    <s v="Guatemala"/>
    <s v="Escuintla"/>
    <s v="Escuintla"/>
    <s v="LATAM"/>
    <s v="MX-2014-136280"/>
    <x v="667"/>
    <s v="Critical"/>
    <s v="FUR-FU-10000885"/>
    <x v="538"/>
    <x v="1"/>
    <s v="Furnishings"/>
    <x v="3"/>
    <n v="11.95"/>
    <n v="14.75"/>
    <n v="59"/>
    <n v="0"/>
    <n v="11.2"/>
    <x v="2"/>
    <d v="2014-07-02T00:00:00"/>
    <d v="2014-07-02T00:00:00"/>
    <n v="2"/>
    <x v="1"/>
    <n v="0"/>
    <x v="1"/>
    <n v="20.847999999999999"/>
    <x v="0"/>
    <n v="27"/>
    <n v="0.18983050847457625"/>
    <n v="0"/>
    <x v="2"/>
    <m/>
    <m/>
    <m/>
    <m/>
  </r>
  <r>
    <n v="2579"/>
    <s v="VG-217903"/>
    <s v="Vivek Gonzalez"/>
    <x v="0"/>
    <x v="2"/>
    <s v="Guatemala"/>
    <s v="Escuintla"/>
    <s v="Escuintla"/>
    <s v="LATAM"/>
    <s v="MX-2014-136280"/>
    <x v="667"/>
    <s v="Critical"/>
    <s v="TEC-AC-10000890"/>
    <x v="473"/>
    <x v="2"/>
    <s v="Accessories"/>
    <x v="0"/>
    <n v="113.98666666666668"/>
    <n v="172.66666666666669"/>
    <n v="518"/>
    <n v="0"/>
    <n v="176.04"/>
    <x v="2"/>
    <d v="2014-07-02T00:00:00"/>
    <d v="2014-07-02T00:00:00"/>
    <n v="2"/>
    <x v="1"/>
    <n v="0"/>
    <x v="1"/>
    <n v="102.687"/>
    <x v="0"/>
    <n v="27"/>
    <n v="0.33984555984555981"/>
    <n v="0"/>
    <x v="2"/>
    <m/>
    <m/>
    <m/>
    <m/>
  </r>
  <r>
    <n v="2580"/>
    <s v="SV-207853"/>
    <s v="Stewart Visinsky"/>
    <x v="0"/>
    <x v="3"/>
    <s v="Cuba"/>
    <s v="Sancti Spiritus"/>
    <s v="Sancti Spiritus"/>
    <s v="LATAM"/>
    <s v="MX-2013-163811"/>
    <x v="244"/>
    <s v="High"/>
    <s v="FUR-CH-10003077"/>
    <x v="643"/>
    <x v="1"/>
    <s v="Chairs"/>
    <x v="7"/>
    <n v="20.759999999999998"/>
    <n v="34.6"/>
    <n v="173"/>
    <n v="0"/>
    <n v="69.2"/>
    <x v="2"/>
    <d v="2013-10-04T00:00:00"/>
    <d v="2013-10-04T00:00:00"/>
    <n v="2"/>
    <x v="1"/>
    <n v="0"/>
    <x v="4"/>
    <n v="33.987000000000002"/>
    <x v="2"/>
    <n v="40"/>
    <n v="0.4"/>
    <n v="0"/>
    <x v="2"/>
    <m/>
    <m/>
    <m/>
    <m/>
  </r>
  <r>
    <n v="2581"/>
    <s v="SC-207703"/>
    <s v="Stewart Carmichael"/>
    <x v="2"/>
    <x v="1"/>
    <s v="Brazil"/>
    <s v="Para"/>
    <s v="Itaituba"/>
    <s v="LATAM"/>
    <s v="MX-2011-154564"/>
    <x v="508"/>
    <s v="Medium"/>
    <s v="OFF-AR-10004772"/>
    <x v="502"/>
    <x v="0"/>
    <s v="Art"/>
    <x v="9"/>
    <n v="10.82"/>
    <n v="13.5"/>
    <n v="81"/>
    <n v="0"/>
    <n v="16.079999999999998"/>
    <x v="0"/>
    <d v="2011-03-16T00:00:00"/>
    <d v="2011-03-16T00:00:00"/>
    <n v="5"/>
    <x v="1"/>
    <n v="0"/>
    <x v="2"/>
    <n v="4.8499999999999996"/>
    <x v="3"/>
    <n v="11"/>
    <n v="0.19851851851851851"/>
    <n v="0"/>
    <x v="2"/>
    <m/>
    <m/>
    <m/>
    <m/>
  </r>
  <r>
    <n v="2582"/>
    <s v="CM-119353"/>
    <s v="Carlos Meador"/>
    <x v="0"/>
    <x v="3"/>
    <s v="Cuba"/>
    <s v="Granma"/>
    <s v="Bayamo"/>
    <s v="LATAM"/>
    <s v="MX-2014-104472"/>
    <x v="213"/>
    <s v="Critical"/>
    <s v="OFF-AP-10002681"/>
    <x v="42"/>
    <x v="0"/>
    <s v="Appliances"/>
    <x v="2"/>
    <n v="335.72"/>
    <n v="361"/>
    <n v="722"/>
    <n v="0"/>
    <n v="50.56"/>
    <x v="1"/>
    <d v="2014-09-20T00:00:00"/>
    <d v="2014-09-20T00:00:00"/>
    <n v="3"/>
    <x v="1"/>
    <n v="0"/>
    <x v="4"/>
    <n v="197.65899999999999"/>
    <x v="0"/>
    <n v="38"/>
    <n v="7.0027700831024928E-2"/>
    <n v="0"/>
    <x v="2"/>
    <m/>
    <m/>
    <m/>
    <m/>
  </r>
  <r>
    <n v="2583"/>
    <s v="BO-113503"/>
    <s v="Bill Overfelt"/>
    <x v="2"/>
    <x v="2"/>
    <s v="El Salvador"/>
    <s v="La Libertad"/>
    <s v="Antiguo Cuscatlan"/>
    <s v="LATAM"/>
    <s v="MX-2011-144022"/>
    <x v="442"/>
    <s v="High"/>
    <s v="TEC-PH-10003935"/>
    <x v="1032"/>
    <x v="2"/>
    <s v="Phones"/>
    <x v="4"/>
    <n v="93"/>
    <n v="93"/>
    <n v="93"/>
    <n v="0"/>
    <n v="0"/>
    <x v="1"/>
    <d v="2011-12-16T00:00:00"/>
    <d v="2011-12-16T00:00:00"/>
    <n v="3"/>
    <x v="1"/>
    <n v="0"/>
    <x v="3"/>
    <n v="13.51"/>
    <x v="3"/>
    <n v="51"/>
    <n v="0"/>
    <n v="0"/>
    <x v="2"/>
    <m/>
    <m/>
    <m/>
    <m/>
  </r>
  <r>
    <n v="2584"/>
    <s v="DK-128353"/>
    <s v="Damala Kotsonis"/>
    <x v="2"/>
    <x v="1"/>
    <s v="Argentina"/>
    <s v="Buenos Aires"/>
    <s v="Buenos Aires"/>
    <s v="LATAM"/>
    <s v="US-2014-104738"/>
    <x v="610"/>
    <s v="Medium"/>
    <s v="FUR-TA-10001090"/>
    <x v="1333"/>
    <x v="1"/>
    <s v="Tables"/>
    <x v="7"/>
    <n v="377.38619999999992"/>
    <n v="700.33399999999983"/>
    <n v="1050.501"/>
    <n v="0.7"/>
    <n v="-836.43"/>
    <x v="0"/>
    <d v="2014-11-09T00:00:00"/>
    <d v="2014-11-10T00:00:00"/>
    <n v="6"/>
    <x v="0"/>
    <n v="1"/>
    <x v="3"/>
    <n v="27.561"/>
    <x v="0"/>
    <n v="45"/>
    <n v="-0.7962200892716903"/>
    <n v="1"/>
    <x v="1"/>
    <m/>
    <m/>
    <m/>
    <m/>
  </r>
  <r>
    <n v="2585"/>
    <s v="DK-128353"/>
    <s v="Damala Kotsonis"/>
    <x v="2"/>
    <x v="1"/>
    <s v="Argentina"/>
    <s v="Buenos Aires"/>
    <s v="Buenos Aires"/>
    <s v="LATAM"/>
    <s v="US-2014-104738"/>
    <x v="610"/>
    <s v="Medium"/>
    <s v="TEC-PH-10004074"/>
    <x v="1334"/>
    <x v="2"/>
    <s v="Phones"/>
    <x v="2"/>
    <n v="468.25200000000001"/>
    <n v="525.95333333333338"/>
    <n v="631.14400000000001"/>
    <n v="0.4"/>
    <n v="-305.36"/>
    <x v="0"/>
    <d v="2014-11-09T00:00:00"/>
    <d v="2014-11-12T00:00:00"/>
    <n v="8"/>
    <x v="0"/>
    <n v="3"/>
    <x v="3"/>
    <n v="40.765999999999998"/>
    <x v="0"/>
    <n v="45"/>
    <n v="-0.48381985727504345"/>
    <n v="1"/>
    <x v="0"/>
    <m/>
    <m/>
    <m/>
    <m/>
  </r>
  <r>
    <n v="2586"/>
    <s v="DK-128353"/>
    <s v="Damala Kotsonis"/>
    <x v="2"/>
    <x v="1"/>
    <s v="Argentina"/>
    <s v="Buenos Aires"/>
    <s v="Buenos Aires"/>
    <s v="LATAM"/>
    <s v="US-2014-104738"/>
    <x v="610"/>
    <s v="Medium"/>
    <s v="FUR-CH-10001374"/>
    <x v="857"/>
    <x v="1"/>
    <s v="Chairs"/>
    <x v="3"/>
    <n v="28.276"/>
    <n v="51.56"/>
    <n v="123.744"/>
    <n v="0.4"/>
    <n v="10.64"/>
    <x v="0"/>
    <d v="2014-11-09T00:00:00"/>
    <d v="2014-11-09T00:00:00"/>
    <n v="5"/>
    <x v="1"/>
    <n v="0"/>
    <x v="3"/>
    <n v="6.4779999999999998"/>
    <x v="0"/>
    <n v="45"/>
    <n v="8.5983966899405226E-2"/>
    <n v="0"/>
    <x v="2"/>
    <m/>
    <m/>
    <m/>
    <m/>
  </r>
  <r>
    <n v="2587"/>
    <s v="BF-112753"/>
    <s v="Beth Fritzler"/>
    <x v="2"/>
    <x v="1"/>
    <s v="Argentina"/>
    <s v="Santa Fe"/>
    <s v="Rosario"/>
    <s v="LATAM"/>
    <s v="US-2014-153381"/>
    <x v="65"/>
    <s v="Medium"/>
    <s v="OFF-AR-10001659"/>
    <x v="1068"/>
    <x v="0"/>
    <s v="Art"/>
    <x v="7"/>
    <n v="14.0608"/>
    <n v="19.314666666666668"/>
    <n v="57.944000000000003"/>
    <n v="0.4"/>
    <n v="-12.36"/>
    <x v="0"/>
    <d v="2014-12-30T00:00:00"/>
    <d v="2014-12-30T00:00:00"/>
    <n v="5"/>
    <x v="1"/>
    <n v="0"/>
    <x v="0"/>
    <n v="2.2450000000000001"/>
    <x v="0"/>
    <n v="52"/>
    <n v="-0.21330940218141653"/>
    <n v="0"/>
    <x v="2"/>
    <m/>
    <m/>
    <m/>
    <m/>
  </r>
  <r>
    <n v="2588"/>
    <s v="CL-118903"/>
    <s v="Carl Ludwig"/>
    <x v="0"/>
    <x v="2"/>
    <s v="Nicaragua"/>
    <s v="Matagalpa"/>
    <s v="Matagalpa"/>
    <s v="LATAM"/>
    <s v="MX-2012-145058"/>
    <x v="739"/>
    <s v="Medium"/>
    <s v="TEC-CO-10004521"/>
    <x v="571"/>
    <x v="2"/>
    <s v="Copiers"/>
    <x v="2"/>
    <n v="46.153171440000001"/>
    <n v="82.592636713426856"/>
    <n v="164.85490288"/>
    <n v="2E-3"/>
    <n v="72.548559999999995"/>
    <x v="0"/>
    <d v="2012-06-18T00:00:00"/>
    <d v="2012-06-18T00:00:00"/>
    <n v="5"/>
    <x v="1"/>
    <n v="0"/>
    <x v="4"/>
    <n v="16.587"/>
    <x v="1"/>
    <n v="24"/>
    <n v="0.4400752342367944"/>
    <n v="0"/>
    <x v="2"/>
    <m/>
    <m/>
    <m/>
    <m/>
  </r>
  <r>
    <n v="2589"/>
    <s v="MJ-177403"/>
    <s v="Max Jones"/>
    <x v="0"/>
    <x v="3"/>
    <s v="Haiti"/>
    <s v="Ouest"/>
    <s v="Carrefour"/>
    <s v="LATAM"/>
    <s v="US-2011-129504"/>
    <x v="740"/>
    <s v="Medium"/>
    <s v="OFF-BI-10000280"/>
    <x v="87"/>
    <x v="0"/>
    <s v="Binders"/>
    <x v="9"/>
    <n v="5.4429333333333325"/>
    <n v="5.9648888888888889"/>
    <n v="21.473599999999998"/>
    <n v="0.4"/>
    <n v="-11.183999999999999"/>
    <x v="0"/>
    <d v="2011-07-27T00:00:00"/>
    <d v="2011-07-27T00:00:00"/>
    <n v="5"/>
    <x v="1"/>
    <n v="0"/>
    <x v="2"/>
    <n v="0.94199999999999995"/>
    <x v="3"/>
    <n v="30"/>
    <n v="-0.52082557186498768"/>
    <n v="0"/>
    <x v="2"/>
    <m/>
    <m/>
    <m/>
    <m/>
  </r>
  <r>
    <n v="2590"/>
    <s v="MJ-177403"/>
    <s v="Max Jones"/>
    <x v="0"/>
    <x v="3"/>
    <s v="Haiti"/>
    <s v="Ouest"/>
    <s v="Carrefour"/>
    <s v="LATAM"/>
    <s v="US-2011-129504"/>
    <x v="740"/>
    <s v="Medium"/>
    <s v="OFF-BI-10000821"/>
    <x v="847"/>
    <x v="0"/>
    <s v="Binders"/>
    <x v="2"/>
    <n v="4.1103999999999994"/>
    <n v="6.1239999999999997"/>
    <n v="7.3487999999999989"/>
    <n v="0.4"/>
    <n v="-0.872"/>
    <x v="0"/>
    <d v="2011-07-27T00:00:00"/>
    <d v="2011-07-27T00:00:00"/>
    <n v="5"/>
    <x v="1"/>
    <n v="0"/>
    <x v="2"/>
    <n v="0.35599999999999998"/>
    <x v="3"/>
    <n v="30"/>
    <n v="-0.11865882865229699"/>
    <n v="0"/>
    <x v="2"/>
    <m/>
    <m/>
    <m/>
    <m/>
  </r>
  <r>
    <n v="2591"/>
    <s v="MJ-177403"/>
    <s v="Max Jones"/>
    <x v="0"/>
    <x v="3"/>
    <s v="Haiti"/>
    <s v="Ouest"/>
    <s v="Carrefour"/>
    <s v="LATAM"/>
    <s v="US-2011-129504"/>
    <x v="740"/>
    <s v="Medium"/>
    <s v="FUR-FU-10001324"/>
    <x v="1335"/>
    <x v="1"/>
    <s v="Furnishings"/>
    <x v="0"/>
    <n v="49.960200000000015"/>
    <n v="88.180666666666696"/>
    <n v="79.362600000000043"/>
    <n v="0.7"/>
    <n v="-70.518000000000001"/>
    <x v="0"/>
    <d v="2011-07-27T00:00:00"/>
    <d v="2011-07-27T00:00:00"/>
    <n v="5"/>
    <x v="1"/>
    <n v="0"/>
    <x v="2"/>
    <n v="2.3039999999999998"/>
    <x v="3"/>
    <n v="30"/>
    <n v="-0.88855455844440534"/>
    <n v="0"/>
    <x v="2"/>
    <m/>
    <m/>
    <m/>
    <m/>
  </r>
  <r>
    <n v="2592"/>
    <s v="MJ-177403"/>
    <s v="Max Jones"/>
    <x v="0"/>
    <x v="3"/>
    <s v="Haiti"/>
    <s v="Ouest"/>
    <s v="Carrefour"/>
    <s v="LATAM"/>
    <s v="US-2011-129504"/>
    <x v="740"/>
    <s v="Medium"/>
    <s v="OFF-EN-10004410"/>
    <x v="321"/>
    <x v="0"/>
    <s v="Envelopes"/>
    <x v="6"/>
    <n v="16.333333333333332"/>
    <n v="27.222222222222221"/>
    <n v="147"/>
    <n v="0.4"/>
    <n v="0"/>
    <x v="0"/>
    <d v="2011-07-27T00:00:00"/>
    <d v="2011-07-30T00:00:00"/>
    <n v="8"/>
    <x v="0"/>
    <n v="3"/>
    <x v="2"/>
    <n v="6.6029999999999998"/>
    <x v="3"/>
    <n v="30"/>
    <n v="0"/>
    <n v="1"/>
    <x v="0"/>
    <m/>
    <m/>
    <m/>
    <m/>
  </r>
  <r>
    <n v="2593"/>
    <s v="MJ-177403"/>
    <s v="Max Jones"/>
    <x v="0"/>
    <x v="3"/>
    <s v="Haiti"/>
    <s v="Ouest"/>
    <s v="Carrefour"/>
    <s v="LATAM"/>
    <s v="US-2011-129504"/>
    <x v="740"/>
    <s v="Medium"/>
    <s v="OFF-FA-10000467"/>
    <x v="248"/>
    <x v="0"/>
    <s v="Fasteners"/>
    <x v="4"/>
    <n v="7.0359999999999987"/>
    <n v="10.493333333333331"/>
    <n v="6.2959999999999985"/>
    <n v="0.4"/>
    <n v="-0.74"/>
    <x v="0"/>
    <d v="2011-07-27T00:00:00"/>
    <d v="2011-07-27T00:00:00"/>
    <n v="5"/>
    <x v="1"/>
    <n v="0"/>
    <x v="2"/>
    <n v="0.42599999999999999"/>
    <x v="3"/>
    <n v="30"/>
    <n v="-0.11753494282083865"/>
    <n v="0"/>
    <x v="2"/>
    <m/>
    <m/>
    <m/>
    <m/>
  </r>
  <r>
    <n v="2594"/>
    <s v="JL-151753"/>
    <s v="James Lanier"/>
    <x v="1"/>
    <x v="1"/>
    <s v="Venezuela"/>
    <s v="Anzoategui"/>
    <s v="El Tigre"/>
    <s v="LATAM"/>
    <s v="US-2011-105760"/>
    <x v="741"/>
    <s v="High"/>
    <s v="OFF-SU-10001794"/>
    <x v="189"/>
    <x v="0"/>
    <s v="Supplies"/>
    <x v="7"/>
    <n v="7.4399999999999977"/>
    <n v="9.7333333333333307"/>
    <n v="29.199999999999992"/>
    <n v="0.4"/>
    <n v="-8"/>
    <x v="0"/>
    <d v="2011-01-18T00:00:00"/>
    <d v="2011-01-18T00:00:00"/>
    <n v="5"/>
    <x v="1"/>
    <n v="0"/>
    <x v="0"/>
    <n v="2.2000000000000002"/>
    <x v="3"/>
    <n v="3"/>
    <n v="-0.27397260273972612"/>
    <n v="0"/>
    <x v="2"/>
    <m/>
    <m/>
    <m/>
    <m/>
  </r>
  <r>
    <n v="2595"/>
    <s v="DP-133903"/>
    <s v="Dennis Pardue"/>
    <x v="1"/>
    <x v="1"/>
    <s v="Brazil"/>
    <s v="Minas Gerais"/>
    <s v="Paracatu"/>
    <s v="LATAM"/>
    <s v="MX-2013-102869"/>
    <x v="742"/>
    <s v="High"/>
    <s v="TEC-PH-10003932"/>
    <x v="259"/>
    <x v="2"/>
    <s v="Phones"/>
    <x v="3"/>
    <n v="106.81"/>
    <n v="111.25"/>
    <n v="445"/>
    <n v="0"/>
    <n v="17.760000000000002"/>
    <x v="0"/>
    <d v="2013-12-27T00:00:00"/>
    <d v="2013-12-27T00:00:00"/>
    <n v="5"/>
    <x v="1"/>
    <n v="0"/>
    <x v="6"/>
    <n v="49.753"/>
    <x v="2"/>
    <n v="52"/>
    <n v="3.9910112359550567E-2"/>
    <n v="0"/>
    <x v="2"/>
    <m/>
    <m/>
    <m/>
    <m/>
  </r>
  <r>
    <n v="2596"/>
    <s v="SW-202753"/>
    <s v="Scott Williamson"/>
    <x v="0"/>
    <x v="2"/>
    <s v="El Salvador"/>
    <s v="San Salvador"/>
    <s v="San Salvador"/>
    <s v="LATAM"/>
    <s v="MX-2014-144925"/>
    <x v="743"/>
    <s v="Medium"/>
    <s v="FUR-CH-10001282"/>
    <x v="1117"/>
    <x v="1"/>
    <s v="Chairs"/>
    <x v="0"/>
    <n v="24.366666666666664"/>
    <n v="31.666666666666661"/>
    <n v="94.999999999999986"/>
    <n v="0"/>
    <n v="21.9"/>
    <x v="1"/>
    <d v="2014-12-03T00:00:00"/>
    <d v="2014-12-04T00:00:00"/>
    <n v="4"/>
    <x v="0"/>
    <n v="1"/>
    <x v="6"/>
    <n v="8.0790000000000006"/>
    <x v="0"/>
    <n v="49"/>
    <n v="0.23052631578947369"/>
    <n v="1"/>
    <x v="1"/>
    <m/>
    <m/>
    <m/>
    <m/>
  </r>
  <r>
    <n v="2597"/>
    <s v="HR-147703"/>
    <s v="Hallie Redmond"/>
    <x v="1"/>
    <x v="2"/>
    <s v="Panama"/>
    <s v="Panama"/>
    <s v="Panama City"/>
    <s v="LATAM"/>
    <s v="US-2014-157315"/>
    <x v="569"/>
    <s v="High"/>
    <s v="FUR-CH-10000953"/>
    <x v="707"/>
    <x v="1"/>
    <s v="Chairs"/>
    <x v="1"/>
    <n v="127.52260000000001"/>
    <n v="145.39766666666671"/>
    <n v="697.90880000000016"/>
    <n v="0.4"/>
    <n v="-322.27199999999999"/>
    <x v="0"/>
    <d v="2014-09-28T00:00:00"/>
    <d v="2014-09-29T00:00:00"/>
    <n v="6"/>
    <x v="0"/>
    <n v="1"/>
    <x v="3"/>
    <n v="35.840000000000003"/>
    <x v="0"/>
    <n v="39"/>
    <n v="-0.4617680705559235"/>
    <n v="1"/>
    <x v="1"/>
    <m/>
    <m/>
    <m/>
    <m/>
  </r>
  <r>
    <n v="2598"/>
    <s v="HR-147703"/>
    <s v="Hallie Redmond"/>
    <x v="1"/>
    <x v="2"/>
    <s v="Panama"/>
    <s v="Panama"/>
    <s v="Panama City"/>
    <s v="LATAM"/>
    <s v="US-2014-157315"/>
    <x v="569"/>
    <s v="High"/>
    <s v="OFF-FA-10002552"/>
    <x v="1336"/>
    <x v="0"/>
    <s v="Fasteners"/>
    <x v="0"/>
    <n v="7.2258666666666711"/>
    <n v="8.9964444444444513"/>
    <n v="16.193600000000014"/>
    <n v="0.4"/>
    <n v="-5.484"/>
    <x v="0"/>
    <d v="2014-09-28T00:00:00"/>
    <d v="2014-09-28T00:00:00"/>
    <n v="5"/>
    <x v="1"/>
    <n v="0"/>
    <x v="3"/>
    <n v="1.038"/>
    <x v="0"/>
    <n v="39"/>
    <n v="-0.3386523070842799"/>
    <n v="0"/>
    <x v="2"/>
    <m/>
    <m/>
    <m/>
    <m/>
  </r>
  <r>
    <n v="2599"/>
    <s v="HR-147703"/>
    <s v="Hallie Redmond"/>
    <x v="1"/>
    <x v="2"/>
    <s v="Panama"/>
    <s v="Panama"/>
    <s v="Panama City"/>
    <s v="LATAM"/>
    <s v="US-2014-157315"/>
    <x v="569"/>
    <s v="High"/>
    <s v="OFF-ST-10004296"/>
    <x v="25"/>
    <x v="0"/>
    <s v="Storage"/>
    <x v="7"/>
    <n v="8.9280000000000008"/>
    <n v="15.68"/>
    <n v="47.04"/>
    <n v="0.4"/>
    <n v="2.4"/>
    <x v="0"/>
    <d v="2014-09-28T00:00:00"/>
    <d v="2014-09-28T00:00:00"/>
    <n v="5"/>
    <x v="1"/>
    <n v="0"/>
    <x v="3"/>
    <n v="11.346"/>
    <x v="0"/>
    <n v="39"/>
    <n v="5.1020408163265307E-2"/>
    <n v="0"/>
    <x v="2"/>
    <m/>
    <m/>
    <m/>
    <m/>
  </r>
  <r>
    <n v="2600"/>
    <s v="HR-147703"/>
    <s v="Hallie Redmond"/>
    <x v="1"/>
    <x v="2"/>
    <s v="Panama"/>
    <s v="Panama"/>
    <s v="Panama City"/>
    <s v="LATAM"/>
    <s v="US-2014-157315"/>
    <x v="569"/>
    <s v="High"/>
    <s v="OFF-ST-10003858"/>
    <x v="353"/>
    <x v="0"/>
    <s v="Storage"/>
    <x v="4"/>
    <n v="90.901600000000002"/>
    <n v="108.76266666666669"/>
    <n v="65.257600000000011"/>
    <n v="0.4"/>
    <n v="-25.643999999999998"/>
    <x v="0"/>
    <d v="2014-09-28T00:00:00"/>
    <d v="2014-09-28T00:00:00"/>
    <n v="5"/>
    <x v="1"/>
    <n v="0"/>
    <x v="3"/>
    <n v="4.8289999999999997"/>
    <x v="0"/>
    <n v="39"/>
    <n v="-0.39296572353258463"/>
    <n v="0"/>
    <x v="2"/>
    <m/>
    <m/>
    <m/>
    <m/>
  </r>
  <r>
    <n v="2601"/>
    <s v="HR-147703"/>
    <s v="Hallie Redmond"/>
    <x v="1"/>
    <x v="2"/>
    <s v="Panama"/>
    <s v="Panama"/>
    <s v="Panama City"/>
    <s v="LATAM"/>
    <s v="US-2014-157315"/>
    <x v="569"/>
    <s v="High"/>
    <s v="TEC-AC-10003824"/>
    <x v="1195"/>
    <x v="2"/>
    <s v="Accessories"/>
    <x v="7"/>
    <n v="19.904799999999994"/>
    <n v="31.621333333333329"/>
    <n v="94.86399999999999"/>
    <n v="0.4"/>
    <n v="-4.66"/>
    <x v="0"/>
    <d v="2014-09-28T00:00:00"/>
    <d v="2014-09-28T00:00:00"/>
    <n v="5"/>
    <x v="1"/>
    <n v="0"/>
    <x v="3"/>
    <n v="20.07"/>
    <x v="0"/>
    <n v="39"/>
    <n v="-4.9122954967110818E-2"/>
    <n v="0"/>
    <x v="2"/>
    <m/>
    <m/>
    <m/>
    <m/>
  </r>
  <r>
    <n v="2602"/>
    <s v="HR-147703"/>
    <s v="Hallie Redmond"/>
    <x v="1"/>
    <x v="2"/>
    <s v="Panama"/>
    <s v="Panama"/>
    <s v="Panama City"/>
    <s v="LATAM"/>
    <s v="US-2014-157315"/>
    <x v="569"/>
    <s v="High"/>
    <s v="TEC-PH-10002127"/>
    <x v="1320"/>
    <x v="2"/>
    <s v="Phones"/>
    <x v="4"/>
    <n v="485.99120000000005"/>
    <n v="542.13866666666672"/>
    <n v="325.28320000000002"/>
    <n v="0.4"/>
    <n v="-160.708"/>
    <x v="0"/>
    <d v="2014-09-28T00:00:00"/>
    <d v="2014-09-28T00:00:00"/>
    <n v="5"/>
    <x v="1"/>
    <n v="0"/>
    <x v="3"/>
    <n v="21.495000000000001"/>
    <x v="0"/>
    <n v="39"/>
    <n v="-0.49405564136112773"/>
    <n v="0"/>
    <x v="2"/>
    <m/>
    <m/>
    <m/>
    <m/>
  </r>
  <r>
    <n v="2603"/>
    <s v="SC-203803"/>
    <s v="Shahid Collister"/>
    <x v="0"/>
    <x v="0"/>
    <s v="Mexico"/>
    <s v="Distrito Federal"/>
    <s v="Mexico City"/>
    <s v="LATAM"/>
    <s v="US-2013-131212"/>
    <x v="521"/>
    <s v="Medium"/>
    <s v="FUR-FU-10003414"/>
    <x v="146"/>
    <x v="1"/>
    <s v="Furnishings"/>
    <x v="4"/>
    <n v="10.970399999999998"/>
    <n v="13.557333333333331"/>
    <n v="8.1343999999999976"/>
    <n v="0.4"/>
    <n v="-2.8359999999999999"/>
    <x v="0"/>
    <d v="2013-12-07T00:00:00"/>
    <d v="2013-12-07T00:00:00"/>
    <n v="5"/>
    <x v="1"/>
    <n v="0"/>
    <x v="1"/>
    <n v="0.40200000000000002"/>
    <x v="2"/>
    <n v="49"/>
    <n v="-0.34864280094413858"/>
    <n v="0"/>
    <x v="2"/>
    <m/>
    <m/>
    <m/>
    <m/>
  </r>
  <r>
    <n v="2604"/>
    <s v="SC-203803"/>
    <s v="Shahid Collister"/>
    <x v="0"/>
    <x v="0"/>
    <s v="Mexico"/>
    <s v="Distrito Federal"/>
    <s v="Mexico City"/>
    <s v="LATAM"/>
    <s v="US-2013-131212"/>
    <x v="521"/>
    <s v="Medium"/>
    <s v="FUR-FU-10004998"/>
    <x v="1337"/>
    <x v="1"/>
    <s v="Furnishings"/>
    <x v="0"/>
    <n v="13.696800000000001"/>
    <n v="20.808"/>
    <n v="37.4544"/>
    <n v="0.4"/>
    <n v="-3.6360000000000001"/>
    <x v="0"/>
    <d v="2013-12-07T00:00:00"/>
    <d v="2013-12-08T00:00:00"/>
    <n v="6"/>
    <x v="0"/>
    <n v="1"/>
    <x v="1"/>
    <n v="2.673"/>
    <x v="2"/>
    <n v="49"/>
    <n v="-9.7078046905036533E-2"/>
    <n v="1"/>
    <x v="1"/>
    <m/>
    <m/>
    <m/>
    <m/>
  </r>
  <r>
    <n v="2605"/>
    <s v="AG-103903"/>
    <s v="Allen Goldenen"/>
    <x v="0"/>
    <x v="3"/>
    <s v="Cuba"/>
    <s v="Artemisa"/>
    <s v="Artemisa"/>
    <s v="LATAM"/>
    <s v="MX-2012-151211"/>
    <x v="204"/>
    <s v="Medium"/>
    <s v="OFF-EN-10004186"/>
    <x v="1338"/>
    <x v="0"/>
    <s v="Envelopes"/>
    <x v="4"/>
    <n v="19.2"/>
    <n v="34"/>
    <n v="34"/>
    <n v="0"/>
    <n v="14.8"/>
    <x v="0"/>
    <d v="2012-09-18T00:00:00"/>
    <d v="2012-09-18T00:00:00"/>
    <n v="5"/>
    <x v="1"/>
    <n v="0"/>
    <x v="0"/>
    <n v="1.736"/>
    <x v="1"/>
    <n v="37"/>
    <n v="0.43529411764705883"/>
    <n v="0"/>
    <x v="2"/>
    <m/>
    <m/>
    <m/>
    <m/>
  </r>
  <r>
    <n v="2606"/>
    <s v="TS-216553"/>
    <s v="Trudy Schmidt"/>
    <x v="0"/>
    <x v="2"/>
    <s v="Guatemala"/>
    <s v="Guatemala"/>
    <s v="Villa Nueva"/>
    <s v="LATAM"/>
    <s v="MX-2012-147998"/>
    <x v="744"/>
    <s v="Medium"/>
    <s v="OFF-LA-10001942"/>
    <x v="1033"/>
    <x v="0"/>
    <s v="Labels"/>
    <x v="7"/>
    <n v="5.9399999999999995"/>
    <n v="7.6000000000000005"/>
    <n v="38"/>
    <n v="0"/>
    <n v="8.3000000000000007"/>
    <x v="0"/>
    <d v="2012-12-12T00:00:00"/>
    <d v="2012-12-12T00:00:00"/>
    <n v="5"/>
    <x v="1"/>
    <n v="0"/>
    <x v="2"/>
    <n v="2.835"/>
    <x v="1"/>
    <n v="49"/>
    <n v="0.21842105263157896"/>
    <n v="0"/>
    <x v="2"/>
    <m/>
    <m/>
    <m/>
    <m/>
  </r>
  <r>
    <n v="2607"/>
    <s v="TS-216553"/>
    <s v="Trudy Schmidt"/>
    <x v="0"/>
    <x v="2"/>
    <s v="Guatemala"/>
    <s v="Guatemala"/>
    <s v="Villa Nueva"/>
    <s v="LATAM"/>
    <s v="MX-2012-147998"/>
    <x v="744"/>
    <s v="Medium"/>
    <s v="OFF-EN-10001616"/>
    <x v="554"/>
    <x v="0"/>
    <s v="Envelopes"/>
    <x v="4"/>
    <n v="8.42"/>
    <n v="11"/>
    <n v="11"/>
    <n v="0"/>
    <n v="2.58"/>
    <x v="0"/>
    <d v="2012-12-12T00:00:00"/>
    <d v="2012-12-12T00:00:00"/>
    <n v="5"/>
    <x v="1"/>
    <n v="0"/>
    <x v="2"/>
    <n v="0.76"/>
    <x v="1"/>
    <n v="49"/>
    <n v="0.23454545454545456"/>
    <n v="0"/>
    <x v="2"/>
    <m/>
    <m/>
    <m/>
    <m/>
  </r>
  <r>
    <n v="2608"/>
    <s v="SK-199903"/>
    <s v="Sally Knutson"/>
    <x v="0"/>
    <x v="2"/>
    <s v="Guatemala"/>
    <s v="Guatemala"/>
    <s v="Petapa"/>
    <s v="LATAM"/>
    <s v="MX-2014-142069"/>
    <x v="18"/>
    <s v="Medium"/>
    <s v="OFF-AP-10000407"/>
    <x v="515"/>
    <x v="0"/>
    <s v="Appliances"/>
    <x v="0"/>
    <n v="257.17333333333335"/>
    <n v="352.33333333333331"/>
    <n v="1057"/>
    <n v="0"/>
    <n v="285.48"/>
    <x v="0"/>
    <d v="2014-01-21T00:00:00"/>
    <d v="2014-01-23T00:00:00"/>
    <n v="7"/>
    <x v="0"/>
    <n v="2"/>
    <x v="0"/>
    <n v="43.46"/>
    <x v="0"/>
    <n v="3"/>
    <n v="0.27008514664143807"/>
    <n v="1"/>
    <x v="3"/>
    <m/>
    <m/>
    <m/>
    <m/>
  </r>
  <r>
    <n v="2609"/>
    <s v="SK-199903"/>
    <s v="Sally Knutson"/>
    <x v="0"/>
    <x v="2"/>
    <s v="Guatemala"/>
    <s v="Guatemala"/>
    <s v="Petapa"/>
    <s v="LATAM"/>
    <s v="MX-2014-142069"/>
    <x v="18"/>
    <s v="Medium"/>
    <s v="TEC-AC-10004241"/>
    <x v="624"/>
    <x v="2"/>
    <s v="Accessories"/>
    <x v="0"/>
    <n v="43.493333333333332"/>
    <n v="48.333333333333329"/>
    <n v="145"/>
    <n v="0"/>
    <n v="14.52"/>
    <x v="0"/>
    <d v="2014-01-21T00:00:00"/>
    <d v="2014-01-21T00:00:00"/>
    <n v="5"/>
    <x v="1"/>
    <n v="0"/>
    <x v="0"/>
    <n v="12.337"/>
    <x v="0"/>
    <n v="3"/>
    <n v="0.10013793103448275"/>
    <n v="0"/>
    <x v="2"/>
    <m/>
    <m/>
    <m/>
    <m/>
  </r>
  <r>
    <n v="2610"/>
    <s v="SK-199903"/>
    <s v="Sally Knutson"/>
    <x v="0"/>
    <x v="2"/>
    <s v="Guatemala"/>
    <s v="Guatemala"/>
    <s v="Petapa"/>
    <s v="LATAM"/>
    <s v="MX-2014-142069"/>
    <x v="18"/>
    <s v="Medium"/>
    <s v="OFF-EN-10003623"/>
    <x v="1339"/>
    <x v="0"/>
    <s v="Envelopes"/>
    <x v="2"/>
    <n v="25.64"/>
    <n v="32"/>
    <n v="64"/>
    <n v="0"/>
    <n v="12.72"/>
    <x v="0"/>
    <d v="2014-01-21T00:00:00"/>
    <d v="2014-01-21T00:00:00"/>
    <n v="5"/>
    <x v="1"/>
    <n v="0"/>
    <x v="0"/>
    <n v="5.3819999999999997"/>
    <x v="0"/>
    <n v="3"/>
    <n v="0.19875000000000001"/>
    <n v="0"/>
    <x v="2"/>
    <m/>
    <m/>
    <m/>
    <m/>
  </r>
  <r>
    <n v="2611"/>
    <s v="RC-198253"/>
    <s v="Roy Collins"/>
    <x v="0"/>
    <x v="1"/>
    <s v="Peru"/>
    <s v="Puno"/>
    <s v="Juliaca"/>
    <s v="LATAM"/>
    <s v="US-2012-157588"/>
    <x v="388"/>
    <s v="High"/>
    <s v="OFF-BI-10004200"/>
    <x v="1163"/>
    <x v="0"/>
    <s v="Binders"/>
    <x v="7"/>
    <n v="36.5672"/>
    <n v="41.698666666666668"/>
    <n v="125.096"/>
    <n v="0.4"/>
    <n v="-57.74"/>
    <x v="0"/>
    <d v="2012-12-19T00:00:00"/>
    <d v="2012-12-19T00:00:00"/>
    <n v="5"/>
    <x v="1"/>
    <n v="0"/>
    <x v="2"/>
    <n v="14.94"/>
    <x v="1"/>
    <n v="50"/>
    <n v="-0.46156551768241988"/>
    <n v="0"/>
    <x v="2"/>
    <m/>
    <m/>
    <m/>
    <m/>
  </r>
  <r>
    <n v="2612"/>
    <s v="MP-179653"/>
    <s v="Michael Paige"/>
    <x v="2"/>
    <x v="1"/>
    <s v="Colombia"/>
    <s v="Atlantico"/>
    <s v="Soledad"/>
    <s v="LATAM"/>
    <s v="MX-2011-165526"/>
    <x v="745"/>
    <s v="Medium"/>
    <s v="FUR-CH-10003392"/>
    <x v="801"/>
    <x v="1"/>
    <s v="Chairs"/>
    <x v="3"/>
    <n v="54.75"/>
    <n v="54.75"/>
    <n v="219"/>
    <n v="0"/>
    <n v="0"/>
    <x v="0"/>
    <d v="2011-01-27T00:00:00"/>
    <d v="2011-01-27T00:00:00"/>
    <n v="5"/>
    <x v="1"/>
    <n v="0"/>
    <x v="5"/>
    <n v="10.231"/>
    <x v="3"/>
    <n v="4"/>
    <n v="0"/>
    <n v="0"/>
    <x v="2"/>
    <m/>
    <m/>
    <m/>
    <m/>
  </r>
  <r>
    <n v="2613"/>
    <s v="MP-179653"/>
    <s v="Michael Paige"/>
    <x v="2"/>
    <x v="1"/>
    <s v="Colombia"/>
    <s v="Atlantico"/>
    <s v="Soledad"/>
    <s v="LATAM"/>
    <s v="MX-2011-165526"/>
    <x v="745"/>
    <s v="Medium"/>
    <s v="TEC-AC-10003047"/>
    <x v="648"/>
    <x v="2"/>
    <s v="Accessories"/>
    <x v="2"/>
    <n v="40.9"/>
    <n v="54.5"/>
    <n v="109"/>
    <n v="0"/>
    <n v="27.2"/>
    <x v="0"/>
    <d v="2011-01-27T00:00:00"/>
    <d v="2011-01-27T00:00:00"/>
    <n v="5"/>
    <x v="1"/>
    <n v="0"/>
    <x v="5"/>
    <n v="9.0020000000000007"/>
    <x v="3"/>
    <n v="4"/>
    <n v="0.24954128440366971"/>
    <n v="0"/>
    <x v="2"/>
    <m/>
    <m/>
    <m/>
    <m/>
  </r>
  <r>
    <n v="2614"/>
    <s v="SS-205903"/>
    <s v="Sonia Sunley"/>
    <x v="0"/>
    <x v="2"/>
    <s v="Panama"/>
    <s v="Panama"/>
    <s v="Panama City"/>
    <s v="LATAM"/>
    <s v="US-2011-108651"/>
    <x v="462"/>
    <s v="Medium"/>
    <s v="OFF-AP-10003774"/>
    <x v="1340"/>
    <x v="0"/>
    <s v="Appliances"/>
    <x v="2"/>
    <n v="33.256799999999998"/>
    <n v="48.574666666666666"/>
    <n v="58.289599999999993"/>
    <n v="0.4"/>
    <n v="-8.2240000000000002"/>
    <x v="0"/>
    <d v="2011-12-19T00:00:00"/>
    <d v="2011-12-20T00:00:00"/>
    <n v="6"/>
    <x v="0"/>
    <n v="1"/>
    <x v="4"/>
    <n v="2.0840000000000001"/>
    <x v="3"/>
    <n v="51"/>
    <n v="-0.14108863330679919"/>
    <n v="1"/>
    <x v="1"/>
    <m/>
    <m/>
    <m/>
    <m/>
  </r>
  <r>
    <n v="2615"/>
    <s v="RD-195853"/>
    <s v="Rob Dowd"/>
    <x v="0"/>
    <x v="1"/>
    <s v="Venezuela"/>
    <s v="Zulia"/>
    <s v="Maracaibo"/>
    <s v="LATAM"/>
    <s v="MX-2014-112767"/>
    <x v="109"/>
    <s v="Medium"/>
    <s v="FUR-BO-10002782"/>
    <x v="275"/>
    <x v="1"/>
    <s v="Bookcases"/>
    <x v="7"/>
    <n v="52.850399999999993"/>
    <n v="96.35733333333333"/>
    <n v="289.07199999999995"/>
    <n v="0.4"/>
    <n v="24.82"/>
    <x v="0"/>
    <d v="2014-10-12T00:00:00"/>
    <d v="2014-10-15T00:00:00"/>
    <n v="8"/>
    <x v="0"/>
    <n v="3"/>
    <x v="3"/>
    <n v="23.827000000000002"/>
    <x v="0"/>
    <n v="41"/>
    <n v="8.5860961974871336E-2"/>
    <n v="1"/>
    <x v="0"/>
    <m/>
    <m/>
    <m/>
    <m/>
  </r>
  <r>
    <n v="2616"/>
    <s v="RD-195853"/>
    <s v="Rob Dowd"/>
    <x v="0"/>
    <x v="1"/>
    <s v="Venezuela"/>
    <s v="Zulia"/>
    <s v="Maracaibo"/>
    <s v="LATAM"/>
    <s v="MX-2014-112767"/>
    <x v="109"/>
    <s v="Medium"/>
    <s v="OFF-EN-10003352"/>
    <x v="199"/>
    <x v="0"/>
    <s v="Envelopes"/>
    <x v="2"/>
    <n v="9.7712000000000003"/>
    <n v="18.93866666666667"/>
    <n v="22.726400000000002"/>
    <n v="0.4"/>
    <n v="3.1840000000000002"/>
    <x v="0"/>
    <d v="2014-10-12T00:00:00"/>
    <d v="2014-10-15T00:00:00"/>
    <n v="8"/>
    <x v="0"/>
    <n v="3"/>
    <x v="3"/>
    <n v="2.125"/>
    <x v="0"/>
    <n v="41"/>
    <n v="0.14010137989298788"/>
    <n v="1"/>
    <x v="0"/>
    <m/>
    <m/>
    <m/>
    <m/>
  </r>
  <r>
    <n v="2617"/>
    <s v="SC-207703"/>
    <s v="Stewart Carmichael"/>
    <x v="2"/>
    <x v="1"/>
    <s v="Brazil"/>
    <s v="Amazonas"/>
    <s v="Manaus"/>
    <s v="LATAM"/>
    <s v="MX-2013-147333"/>
    <x v="101"/>
    <s v="Medium"/>
    <s v="OFF-ST-10001729"/>
    <x v="985"/>
    <x v="0"/>
    <s v="Storage"/>
    <x v="7"/>
    <n v="110.34"/>
    <n v="136.20000000000002"/>
    <n v="681.00000000000011"/>
    <n v="0"/>
    <n v="129.30000000000001"/>
    <x v="2"/>
    <d v="2013-09-21T00:00:00"/>
    <d v="2013-09-21T00:00:00"/>
    <n v="2"/>
    <x v="1"/>
    <n v="0"/>
    <x v="0"/>
    <n v="70.259"/>
    <x v="2"/>
    <n v="38"/>
    <n v="0.18986784140969162"/>
    <n v="0"/>
    <x v="2"/>
    <m/>
    <m/>
    <m/>
    <m/>
  </r>
  <r>
    <n v="2618"/>
    <s v="SC-207703"/>
    <s v="Stewart Carmichael"/>
    <x v="2"/>
    <x v="1"/>
    <s v="Brazil"/>
    <s v="Amazonas"/>
    <s v="Manaus"/>
    <s v="LATAM"/>
    <s v="MX-2013-147333"/>
    <x v="101"/>
    <s v="Medium"/>
    <s v="OFF-LA-10001942"/>
    <x v="1033"/>
    <x v="0"/>
    <s v="Labels"/>
    <x v="9"/>
    <n v="5.84"/>
    <n v="7.5"/>
    <n v="45"/>
    <n v="0"/>
    <n v="9.9600000000000009"/>
    <x v="2"/>
    <d v="2013-09-21T00:00:00"/>
    <d v="2013-09-24T00:00:00"/>
    <n v="5"/>
    <x v="0"/>
    <n v="3"/>
    <x v="0"/>
    <n v="8.1720000000000006"/>
    <x v="2"/>
    <n v="38"/>
    <n v="0.22133333333333335"/>
    <n v="1"/>
    <x v="0"/>
    <m/>
    <m/>
    <m/>
    <m/>
  </r>
  <r>
    <n v="2619"/>
    <s v="SC-207703"/>
    <s v="Stewart Carmichael"/>
    <x v="2"/>
    <x v="1"/>
    <s v="Brazil"/>
    <s v="Amazonas"/>
    <s v="Manaus"/>
    <s v="LATAM"/>
    <s v="MX-2013-147333"/>
    <x v="101"/>
    <s v="Medium"/>
    <s v="OFF-AR-10000390"/>
    <x v="1044"/>
    <x v="0"/>
    <s v="Art"/>
    <x v="4"/>
    <n v="9.5"/>
    <n v="17"/>
    <n v="17"/>
    <n v="0"/>
    <n v="7.5"/>
    <x v="2"/>
    <d v="2013-09-21T00:00:00"/>
    <d v="2013-09-21T00:00:00"/>
    <n v="2"/>
    <x v="1"/>
    <n v="0"/>
    <x v="0"/>
    <n v="3.0049999999999999"/>
    <x v="2"/>
    <n v="38"/>
    <n v="0.44117647058823528"/>
    <n v="0"/>
    <x v="2"/>
    <m/>
    <m/>
    <m/>
    <m/>
  </r>
  <r>
    <n v="2620"/>
    <s v="SC-207703"/>
    <s v="Stewart Carmichael"/>
    <x v="2"/>
    <x v="1"/>
    <s v="Brazil"/>
    <s v="Amazonas"/>
    <s v="Manaus"/>
    <s v="LATAM"/>
    <s v="MX-2013-147333"/>
    <x v="101"/>
    <s v="Medium"/>
    <s v="OFF-EN-10000251"/>
    <x v="581"/>
    <x v="0"/>
    <s v="Envelopes"/>
    <x v="5"/>
    <n v="6.9257142857142853"/>
    <n v="7.2857142857142856"/>
    <n v="51"/>
    <n v="0"/>
    <n v="2.52"/>
    <x v="2"/>
    <d v="2013-09-21T00:00:00"/>
    <d v="2013-09-21T00:00:00"/>
    <n v="2"/>
    <x v="1"/>
    <n v="0"/>
    <x v="0"/>
    <n v="8.9550000000000001"/>
    <x v="2"/>
    <n v="38"/>
    <n v="4.9411764705882356E-2"/>
    <n v="0"/>
    <x v="2"/>
    <m/>
    <m/>
    <m/>
    <m/>
  </r>
  <r>
    <n v="2621"/>
    <s v="JE-157453"/>
    <s v="Joel Eaton"/>
    <x v="0"/>
    <x v="2"/>
    <s v="Guatemala"/>
    <s v="Escuintla"/>
    <s v="Escuintla"/>
    <s v="LATAM"/>
    <s v="MX-2012-112935"/>
    <x v="746"/>
    <s v="Medium"/>
    <s v="OFF-AP-10002941"/>
    <x v="1341"/>
    <x v="0"/>
    <s v="Appliances"/>
    <x v="3"/>
    <n v="201.13"/>
    <n v="346.75"/>
    <n v="1387"/>
    <n v="0"/>
    <n v="582.48"/>
    <x v="1"/>
    <d v="2012-04-16T00:00:00"/>
    <d v="2012-04-16T00:00:00"/>
    <n v="3"/>
    <x v="1"/>
    <n v="0"/>
    <x v="2"/>
    <n v="67.200999999999993"/>
    <x v="1"/>
    <n v="15"/>
    <n v="0.41995674116798848"/>
    <n v="0"/>
    <x v="2"/>
    <m/>
    <m/>
    <m/>
    <m/>
  </r>
  <r>
    <n v="2622"/>
    <s v="JE-157453"/>
    <s v="Joel Eaton"/>
    <x v="0"/>
    <x v="2"/>
    <s v="Guatemala"/>
    <s v="Escuintla"/>
    <s v="Escuintla"/>
    <s v="LATAM"/>
    <s v="MX-2012-112935"/>
    <x v="746"/>
    <s v="Medium"/>
    <s v="OFF-AR-10002380"/>
    <x v="777"/>
    <x v="0"/>
    <s v="Art"/>
    <x v="2"/>
    <n v="10.74"/>
    <n v="12.5"/>
    <n v="25"/>
    <n v="0"/>
    <n v="3.52"/>
    <x v="1"/>
    <d v="2012-04-16T00:00:00"/>
    <d v="2012-04-16T00:00:00"/>
    <n v="3"/>
    <x v="1"/>
    <n v="0"/>
    <x v="2"/>
    <n v="1.3260000000000001"/>
    <x v="1"/>
    <n v="15"/>
    <n v="0.14080000000000001"/>
    <n v="0"/>
    <x v="2"/>
    <m/>
    <m/>
    <m/>
    <m/>
  </r>
  <r>
    <n v="2623"/>
    <s v="JE-157453"/>
    <s v="Joel Eaton"/>
    <x v="0"/>
    <x v="2"/>
    <s v="Guatemala"/>
    <s v="Escuintla"/>
    <s v="Escuintla"/>
    <s v="LATAM"/>
    <s v="MX-2012-112935"/>
    <x v="746"/>
    <s v="Medium"/>
    <s v="OFF-SU-10004662"/>
    <x v="1053"/>
    <x v="0"/>
    <s v="Supplies"/>
    <x v="0"/>
    <n v="8.5666666666666664"/>
    <n v="12.666666666666668"/>
    <n v="38"/>
    <n v="0"/>
    <n v="12.3"/>
    <x v="1"/>
    <d v="2012-04-16T00:00:00"/>
    <d v="2012-04-16T00:00:00"/>
    <n v="3"/>
    <x v="1"/>
    <n v="0"/>
    <x v="2"/>
    <n v="2.302"/>
    <x v="1"/>
    <n v="15"/>
    <n v="0.3236842105263158"/>
    <n v="0"/>
    <x v="2"/>
    <m/>
    <m/>
    <m/>
    <m/>
  </r>
  <r>
    <n v="2624"/>
    <s v="AG-103003"/>
    <s v="Aleksandra Gannaway"/>
    <x v="2"/>
    <x v="3"/>
    <s v="Dominican Republic"/>
    <s v="Santo Domingo"/>
    <s v="Santo Domingo"/>
    <s v="LATAM"/>
    <s v="MX-2013-136931"/>
    <x v="500"/>
    <s v="Medium"/>
    <s v="FUR-CH-10004194"/>
    <x v="194"/>
    <x v="1"/>
    <s v="Chairs"/>
    <x v="0"/>
    <n v="31.723733333333332"/>
    <n v="62.164666666666662"/>
    <n v="149.19519999999997"/>
    <n v="0.2"/>
    <n v="54.024000000000001"/>
    <x v="0"/>
    <d v="2013-08-28T00:00:00"/>
    <d v="2013-08-31T00:00:00"/>
    <n v="8"/>
    <x v="0"/>
    <n v="3"/>
    <x v="2"/>
    <n v="8.4149999999999991"/>
    <x v="2"/>
    <n v="34"/>
    <n v="0.36210280223492453"/>
    <n v="1"/>
    <x v="0"/>
    <m/>
    <m/>
    <m/>
    <m/>
  </r>
  <r>
    <n v="2625"/>
    <s v="CK-127603"/>
    <s v="Cyma Kinney"/>
    <x v="2"/>
    <x v="1"/>
    <s v="Venezuela"/>
    <s v="Carabobo"/>
    <s v="Valencia"/>
    <s v="LATAM"/>
    <s v="US-2012-168515"/>
    <x v="564"/>
    <s v="Medium"/>
    <s v="OFF-BI-10003975"/>
    <x v="324"/>
    <x v="0"/>
    <s v="Binders"/>
    <x v="2"/>
    <n v="3.0167999999999999"/>
    <n v="5.008"/>
    <n v="6.0095999999999998"/>
    <n v="0.4"/>
    <n v="-2.4E-2"/>
    <x v="0"/>
    <d v="2012-07-18T00:00:00"/>
    <d v="2012-07-18T00:00:00"/>
    <n v="5"/>
    <x v="1"/>
    <n v="0"/>
    <x v="2"/>
    <n v="0.34"/>
    <x v="1"/>
    <n v="28"/>
    <n v="-3.9936102236421724E-3"/>
    <n v="0"/>
    <x v="2"/>
    <m/>
    <m/>
    <m/>
    <m/>
  </r>
  <r>
    <n v="2626"/>
    <s v="Dp-132403"/>
    <s v="Dean percer"/>
    <x v="1"/>
    <x v="1"/>
    <s v="Colombia"/>
    <s v="Bogota"/>
    <s v="Bogota"/>
    <s v="LATAM"/>
    <s v="MX-2014-134719"/>
    <x v="747"/>
    <s v="High"/>
    <s v="OFF-BI-10001598"/>
    <x v="494"/>
    <x v="0"/>
    <s v="Binders"/>
    <x v="4"/>
    <n v="1.58"/>
    <n v="3"/>
    <n v="3"/>
    <n v="0"/>
    <n v="1.42"/>
    <x v="0"/>
    <d v="2014-06-03T00:00:00"/>
    <d v="2014-06-05T00:00:00"/>
    <n v="7"/>
    <x v="0"/>
    <n v="2"/>
    <x v="0"/>
    <n v="0.40799999999999997"/>
    <x v="0"/>
    <n v="22"/>
    <n v="0.47333333333333333"/>
    <n v="1"/>
    <x v="3"/>
    <m/>
    <m/>
    <m/>
    <m/>
  </r>
  <r>
    <n v="2627"/>
    <s v="Dp-132403"/>
    <s v="Dean percer"/>
    <x v="1"/>
    <x v="1"/>
    <s v="Colombia"/>
    <s v="Bogota"/>
    <s v="Bogota"/>
    <s v="LATAM"/>
    <s v="MX-2014-134719"/>
    <x v="747"/>
    <s v="High"/>
    <s v="OFF-EN-10000084"/>
    <x v="412"/>
    <x v="0"/>
    <s v="Envelopes"/>
    <x v="2"/>
    <n v="9.66"/>
    <n v="19.5"/>
    <n v="39"/>
    <n v="0"/>
    <n v="19.68"/>
    <x v="0"/>
    <d v="2014-06-03T00:00:00"/>
    <d v="2014-06-03T00:00:00"/>
    <n v="5"/>
    <x v="1"/>
    <n v="0"/>
    <x v="0"/>
    <n v="5.4630000000000001"/>
    <x v="0"/>
    <n v="22"/>
    <n v="0.50461538461538458"/>
    <n v="0"/>
    <x v="2"/>
    <m/>
    <m/>
    <m/>
    <m/>
  </r>
  <r>
    <n v="2628"/>
    <s v="Dp-132403"/>
    <s v="Dean percer"/>
    <x v="1"/>
    <x v="1"/>
    <s v="Colombia"/>
    <s v="Bogota"/>
    <s v="Bogota"/>
    <s v="LATAM"/>
    <s v="MX-2014-134719"/>
    <x v="747"/>
    <s v="High"/>
    <s v="OFF-AR-10002882"/>
    <x v="890"/>
    <x v="0"/>
    <s v="Art"/>
    <x v="2"/>
    <n v="33.119999999999997"/>
    <n v="34.5"/>
    <n v="69"/>
    <n v="0"/>
    <n v="2.76"/>
    <x v="0"/>
    <d v="2014-06-03T00:00:00"/>
    <d v="2014-06-03T00:00:00"/>
    <n v="5"/>
    <x v="1"/>
    <n v="0"/>
    <x v="0"/>
    <n v="9.1809999999999992"/>
    <x v="0"/>
    <n v="22"/>
    <n v="3.9999999999999994E-2"/>
    <n v="0"/>
    <x v="2"/>
    <m/>
    <m/>
    <m/>
    <m/>
  </r>
  <r>
    <n v="2629"/>
    <s v="Dp-132403"/>
    <s v="Dean percer"/>
    <x v="1"/>
    <x v="1"/>
    <s v="Colombia"/>
    <s v="Bogota"/>
    <s v="Bogota"/>
    <s v="LATAM"/>
    <s v="MX-2014-134719"/>
    <x v="747"/>
    <s v="High"/>
    <s v="TEC-MA-10001859"/>
    <x v="1342"/>
    <x v="2"/>
    <s v="Machines"/>
    <x v="2"/>
    <n v="123.52000000000001"/>
    <n v="179"/>
    <n v="358"/>
    <n v="0"/>
    <n v="110.96"/>
    <x v="0"/>
    <d v="2014-06-03T00:00:00"/>
    <d v="2014-06-03T00:00:00"/>
    <n v="5"/>
    <x v="1"/>
    <n v="0"/>
    <x v="0"/>
    <n v="45.079000000000001"/>
    <x v="0"/>
    <n v="22"/>
    <n v="0.30994413407821225"/>
    <n v="0"/>
    <x v="2"/>
    <m/>
    <m/>
    <m/>
    <m/>
  </r>
  <r>
    <n v="2630"/>
    <s v="DL-133153"/>
    <s v="Delfina Latchford"/>
    <x v="0"/>
    <x v="2"/>
    <s v="Panama"/>
    <s v="Panama"/>
    <s v="San Miguelito"/>
    <s v="LATAM"/>
    <s v="US-2014-111052"/>
    <x v="162"/>
    <s v="Medium"/>
    <s v="OFF-AR-10001495"/>
    <x v="1141"/>
    <x v="0"/>
    <s v="Art"/>
    <x v="2"/>
    <n v="29.042399999999997"/>
    <n v="37.043999999999997"/>
    <n v="44.452799999999996"/>
    <n v="0.4"/>
    <n v="-13.632"/>
    <x v="0"/>
    <d v="2014-07-21T00:00:00"/>
    <d v="2014-07-21T00:00:00"/>
    <n v="5"/>
    <x v="1"/>
    <n v="0"/>
    <x v="4"/>
    <n v="3.6949999999999998"/>
    <x v="0"/>
    <n v="29"/>
    <n v="-0.30666234747867405"/>
    <n v="0"/>
    <x v="2"/>
    <m/>
    <m/>
    <m/>
    <m/>
  </r>
  <r>
    <n v="2631"/>
    <s v="DL-133153"/>
    <s v="Delfina Latchford"/>
    <x v="0"/>
    <x v="2"/>
    <s v="Panama"/>
    <s v="Panama"/>
    <s v="San Miguelito"/>
    <s v="LATAM"/>
    <s v="US-2014-111052"/>
    <x v="162"/>
    <s v="Medium"/>
    <s v="TEC-AC-10003927"/>
    <x v="1010"/>
    <x v="2"/>
    <s v="Accessories"/>
    <x v="0"/>
    <n v="21.731733333333334"/>
    <n v="38.126222222222225"/>
    <n v="68.627200000000002"/>
    <n v="0.4"/>
    <n v="3.4319999999999999"/>
    <x v="0"/>
    <d v="2014-07-21T00:00:00"/>
    <d v="2014-07-21T00:00:00"/>
    <n v="5"/>
    <x v="1"/>
    <n v="0"/>
    <x v="4"/>
    <n v="5.8540000000000001"/>
    <x v="0"/>
    <n v="29"/>
    <n v="5.0009325748391308E-2"/>
    <n v="0"/>
    <x v="2"/>
    <m/>
    <m/>
    <m/>
    <m/>
  </r>
  <r>
    <n v="2632"/>
    <s v="ZD-219253"/>
    <s v="Zuschuss Donatelli"/>
    <x v="0"/>
    <x v="0"/>
    <s v="Mexico"/>
    <s v="Mexico"/>
    <s v="Toluca"/>
    <s v="LATAM"/>
    <s v="MX-2012-105662"/>
    <x v="140"/>
    <s v="Low"/>
    <s v="FUR-FU-10001410"/>
    <x v="913"/>
    <x v="1"/>
    <s v="Furnishings"/>
    <x v="2"/>
    <n v="38.8872"/>
    <n v="70.898666666666671"/>
    <n v="85.078400000000002"/>
    <n v="0.4"/>
    <n v="7.3040000000000003"/>
    <x v="0"/>
    <d v="2012-12-01T00:00:00"/>
    <d v="2012-12-01T00:00:00"/>
    <n v="5"/>
    <x v="1"/>
    <n v="0"/>
    <x v="1"/>
    <n v="9.11"/>
    <x v="1"/>
    <n v="48"/>
    <n v="8.5850227554820024E-2"/>
    <n v="0"/>
    <x v="2"/>
    <m/>
    <m/>
    <m/>
    <m/>
  </r>
  <r>
    <n v="2633"/>
    <s v="AJ-109453"/>
    <s v="Ashley Jarboe"/>
    <x v="0"/>
    <x v="1"/>
    <s v="Brazil"/>
    <s v="Minas Gerais"/>
    <s v="Juiz de Fora"/>
    <s v="LATAM"/>
    <s v="MX-2014-169369"/>
    <x v="748"/>
    <s v="Medium"/>
    <s v="OFF-PA-10000540"/>
    <x v="263"/>
    <x v="0"/>
    <s v="Paper"/>
    <x v="4"/>
    <n v="16.78"/>
    <n v="22"/>
    <n v="22"/>
    <n v="0"/>
    <n v="5.22"/>
    <x v="0"/>
    <d v="2014-12-08T00:00:00"/>
    <d v="2014-12-10T00:00:00"/>
    <n v="7"/>
    <x v="0"/>
    <n v="2"/>
    <x v="4"/>
    <n v="1.5209999999999999"/>
    <x v="0"/>
    <n v="49"/>
    <n v="0.23727272727272727"/>
    <n v="1"/>
    <x v="3"/>
    <m/>
    <m/>
    <m/>
    <m/>
  </r>
  <r>
    <n v="2634"/>
    <s v="HD-147853"/>
    <s v="Harold Dahlen"/>
    <x v="1"/>
    <x v="2"/>
    <s v="Panama"/>
    <s v="Panama"/>
    <s v="Panama City"/>
    <s v="LATAM"/>
    <s v="US-2013-158288"/>
    <x v="749"/>
    <s v="Medium"/>
    <s v="TEC-AC-10003824"/>
    <x v="1195"/>
    <x v="2"/>
    <s v="Accessories"/>
    <x v="2"/>
    <n v="19.804799999999997"/>
    <n v="31.454666666666665"/>
    <n v="37.745599999999996"/>
    <n v="0.4"/>
    <n v="-1.8640000000000001"/>
    <x v="0"/>
    <d v="2013-12-19T00:00:00"/>
    <d v="2013-12-19T00:00:00"/>
    <n v="5"/>
    <x v="1"/>
    <n v="0"/>
    <x v="5"/>
    <n v="1.7410000000000001"/>
    <x v="2"/>
    <n v="50"/>
    <n v="-4.9383239370946554E-2"/>
    <n v="0"/>
    <x v="2"/>
    <m/>
    <m/>
    <m/>
    <m/>
  </r>
  <r>
    <n v="2635"/>
    <s v="PF-191653"/>
    <s v="Philip Fox"/>
    <x v="0"/>
    <x v="0"/>
    <s v="Mexico"/>
    <s v="Mexico"/>
    <s v="San Pablo de las Salinas"/>
    <s v="LATAM"/>
    <s v="US-2011-163874"/>
    <x v="750"/>
    <s v="Medium"/>
    <s v="FUR-BO-10002214"/>
    <x v="977"/>
    <x v="1"/>
    <s v="Bookcases"/>
    <x v="7"/>
    <n v="116.152"/>
    <n v="118.36499999999998"/>
    <n v="473.46"/>
    <n v="0.2"/>
    <n v="-107.3"/>
    <x v="2"/>
    <d v="2011-01-13T00:00:00"/>
    <d v="2011-01-13T00:00:00"/>
    <n v="2"/>
    <x v="1"/>
    <n v="0"/>
    <x v="3"/>
    <n v="57.746000000000002"/>
    <x v="3"/>
    <n v="3"/>
    <n v="-0.22662949351581971"/>
    <n v="0"/>
    <x v="2"/>
    <m/>
    <m/>
    <m/>
    <m/>
  </r>
  <r>
    <n v="2636"/>
    <s v="PF-191653"/>
    <s v="Philip Fox"/>
    <x v="0"/>
    <x v="0"/>
    <s v="Mexico"/>
    <s v="Mexico"/>
    <s v="San Pablo de las Salinas"/>
    <s v="LATAM"/>
    <s v="US-2011-163874"/>
    <x v="750"/>
    <s v="Medium"/>
    <s v="TEC-PH-10002755"/>
    <x v="1343"/>
    <x v="2"/>
    <s v="Phones"/>
    <x v="7"/>
    <n v="31.4"/>
    <n v="49"/>
    <n v="245"/>
    <n v="0"/>
    <n v="88"/>
    <x v="2"/>
    <d v="2011-01-13T00:00:00"/>
    <d v="2011-01-13T00:00:00"/>
    <n v="2"/>
    <x v="1"/>
    <n v="0"/>
    <x v="3"/>
    <n v="39.107999999999997"/>
    <x v="3"/>
    <n v="3"/>
    <n v="0.35918367346938773"/>
    <n v="0"/>
    <x v="2"/>
    <m/>
    <m/>
    <m/>
    <m/>
  </r>
  <r>
    <n v="2637"/>
    <s v="PF-191653"/>
    <s v="Philip Fox"/>
    <x v="0"/>
    <x v="0"/>
    <s v="Mexico"/>
    <s v="Mexico"/>
    <s v="San Pablo de las Salinas"/>
    <s v="LATAM"/>
    <s v="US-2011-163874"/>
    <x v="750"/>
    <s v="Medium"/>
    <s v="OFF-ST-10003741"/>
    <x v="1057"/>
    <x v="0"/>
    <s v="Storage"/>
    <x v="10"/>
    <n v="108.5"/>
    <n v="132.30000000000001"/>
    <n v="1323"/>
    <n v="0"/>
    <n v="238"/>
    <x v="2"/>
    <d v="2011-01-13T00:00:00"/>
    <d v="2011-01-14T00:00:00"/>
    <n v="3"/>
    <x v="0"/>
    <n v="1"/>
    <x v="3"/>
    <n v="103.84099999999999"/>
    <x v="3"/>
    <n v="3"/>
    <n v="0.17989417989417988"/>
    <n v="1"/>
    <x v="1"/>
    <m/>
    <m/>
    <m/>
    <m/>
  </r>
  <r>
    <n v="2638"/>
    <s v="PF-191653"/>
    <s v="Philip Fox"/>
    <x v="0"/>
    <x v="0"/>
    <s v="Mexico"/>
    <s v="Mexico"/>
    <s v="San Pablo de las Salinas"/>
    <s v="LATAM"/>
    <s v="US-2011-163874"/>
    <x v="750"/>
    <s v="Medium"/>
    <s v="OFF-AP-10000569"/>
    <x v="1344"/>
    <x v="0"/>
    <s v="Appliances"/>
    <x v="0"/>
    <n v="35.966666666666669"/>
    <n v="46.666666666666671"/>
    <n v="140"/>
    <n v="0"/>
    <n v="32.1"/>
    <x v="2"/>
    <d v="2011-01-13T00:00:00"/>
    <d v="2011-01-15T00:00:00"/>
    <n v="4"/>
    <x v="0"/>
    <n v="2"/>
    <x v="3"/>
    <n v="6.4690000000000003"/>
    <x v="3"/>
    <n v="3"/>
    <n v="0.22928571428571429"/>
    <n v="1"/>
    <x v="3"/>
    <m/>
    <m/>
    <m/>
    <m/>
  </r>
  <r>
    <n v="2639"/>
    <s v="NP-187003"/>
    <s v="Nora Preis"/>
    <x v="0"/>
    <x v="0"/>
    <s v="Mexico"/>
    <s v="Guanajuato"/>
    <s v="Leon"/>
    <s v="LATAM"/>
    <s v="MX-2013-135041"/>
    <x v="164"/>
    <s v="Medium"/>
    <s v="TEC-PH-10003580"/>
    <x v="1345"/>
    <x v="2"/>
    <s v="Phones"/>
    <x v="2"/>
    <n v="81.34"/>
    <n v="83"/>
    <n v="166"/>
    <n v="0"/>
    <n v="3.32"/>
    <x v="1"/>
    <d v="2013-10-26T00:00:00"/>
    <d v="2013-10-26T00:00:00"/>
    <n v="3"/>
    <x v="1"/>
    <n v="0"/>
    <x v="4"/>
    <n v="17.445"/>
    <x v="2"/>
    <n v="43"/>
    <n v="0.02"/>
    <n v="0"/>
    <x v="2"/>
    <m/>
    <m/>
    <m/>
    <m/>
  </r>
  <r>
    <n v="2640"/>
    <s v="TS-213403"/>
    <s v="Toby Swindell"/>
    <x v="0"/>
    <x v="0"/>
    <s v="Mexico"/>
    <s v="Tamaulipas"/>
    <s v="Reynosa"/>
    <s v="LATAM"/>
    <s v="MX-2012-155684"/>
    <x v="751"/>
    <s v="High"/>
    <s v="OFF-FA-10003929"/>
    <x v="250"/>
    <x v="0"/>
    <s v="Fasteners"/>
    <x v="2"/>
    <n v="7.62"/>
    <n v="10.5"/>
    <n v="21"/>
    <n v="0"/>
    <n v="5.76"/>
    <x v="1"/>
    <d v="2012-06-21T00:00:00"/>
    <d v="2012-06-21T00:00:00"/>
    <n v="3"/>
    <x v="1"/>
    <n v="0"/>
    <x v="1"/>
    <n v="1.36"/>
    <x v="1"/>
    <n v="25"/>
    <n v="0.2742857142857143"/>
    <n v="0"/>
    <x v="2"/>
    <m/>
    <m/>
    <m/>
    <m/>
  </r>
  <r>
    <n v="2641"/>
    <s v="LH-167503"/>
    <s v="Larry Hughes"/>
    <x v="0"/>
    <x v="3"/>
    <s v="Dominican Republic"/>
    <s v="Santo Domingo"/>
    <s v="Santo Domingo"/>
    <s v="LATAM"/>
    <s v="US-2011-158554"/>
    <x v="752"/>
    <s v="High"/>
    <s v="TEC-PH-10004196"/>
    <x v="256"/>
    <x v="2"/>
    <s v="Phones"/>
    <x v="9"/>
    <n v="407.28933333333316"/>
    <n v="439.88666666666649"/>
    <n v="2111.4559999999992"/>
    <n v="0.2"/>
    <n v="-332.28"/>
    <x v="3"/>
    <d v="2011-08-09T00:00:00"/>
    <d v="2011-08-09T00:00:00"/>
    <n v="0"/>
    <x v="1"/>
    <n v="0"/>
    <x v="3"/>
    <n v="417.99"/>
    <x v="3"/>
    <n v="33"/>
    <n v="-0.15737008017216561"/>
    <n v="0"/>
    <x v="2"/>
    <m/>
    <m/>
    <m/>
    <m/>
  </r>
  <r>
    <n v="2642"/>
    <s v="LH-167503"/>
    <s v="Larry Hughes"/>
    <x v="0"/>
    <x v="3"/>
    <s v="Dominican Republic"/>
    <s v="Santo Domingo"/>
    <s v="Santo Domingo"/>
    <s v="LATAM"/>
    <s v="US-2011-158554"/>
    <x v="752"/>
    <s v="High"/>
    <s v="OFF-AP-10000663"/>
    <x v="1346"/>
    <x v="0"/>
    <s v="Appliances"/>
    <x v="9"/>
    <n v="203.12986666666663"/>
    <n v="358.11733333333325"/>
    <n v="1718.9631999999999"/>
    <n v="0.2"/>
    <n v="500.18400000000003"/>
    <x v="3"/>
    <d v="2011-08-09T00:00:00"/>
    <d v="2011-08-09T00:00:00"/>
    <n v="0"/>
    <x v="1"/>
    <n v="0"/>
    <x v="3"/>
    <n v="249.63900000000001"/>
    <x v="3"/>
    <n v="33"/>
    <n v="0.29098005123088155"/>
    <n v="0"/>
    <x v="2"/>
    <m/>
    <m/>
    <m/>
    <m/>
  </r>
  <r>
    <n v="2643"/>
    <s v="ER-138553"/>
    <s v="Elpida Rittenbach"/>
    <x v="2"/>
    <x v="1"/>
    <s v="Brazil"/>
    <s v="Goias"/>
    <s v="Anapolis"/>
    <s v="LATAM"/>
    <s v="MX-2012-151855"/>
    <x v="753"/>
    <s v="Medium"/>
    <s v="FUR-BO-10001739"/>
    <x v="430"/>
    <x v="1"/>
    <s v="Bookcases"/>
    <x v="0"/>
    <n v="226.08666666666667"/>
    <n v="275.66666666666669"/>
    <n v="827"/>
    <n v="0"/>
    <n v="148.74"/>
    <x v="0"/>
    <d v="2012-08-23T00:00:00"/>
    <d v="2012-08-23T00:00:00"/>
    <n v="5"/>
    <x v="1"/>
    <n v="0"/>
    <x v="5"/>
    <n v="28.81"/>
    <x v="1"/>
    <n v="33"/>
    <n v="0.17985489721886339"/>
    <n v="0"/>
    <x v="2"/>
    <m/>
    <m/>
    <m/>
    <m/>
  </r>
  <r>
    <n v="2644"/>
    <s v="JH-154303"/>
    <s v="Jennifer Halladay"/>
    <x v="0"/>
    <x v="1"/>
    <s v="Chile"/>
    <s v="Santiago"/>
    <s v="Santiago"/>
    <s v="LATAM"/>
    <s v="MX-2012-116904"/>
    <x v="119"/>
    <s v="Medium"/>
    <s v="FUR-TA-10002235"/>
    <x v="1347"/>
    <x v="1"/>
    <s v="Tables"/>
    <x v="2"/>
    <n v="231.74639999999999"/>
    <n v="309.21799999999996"/>
    <n v="494.74879999999996"/>
    <n v="0.2"/>
    <n v="31.256"/>
    <x v="0"/>
    <d v="2012-05-29T00:00:00"/>
    <d v="2012-05-29T00:00:00"/>
    <n v="5"/>
    <x v="1"/>
    <n v="0"/>
    <x v="0"/>
    <n v="43.42"/>
    <x v="1"/>
    <n v="21"/>
    <n v="6.3175494311456651E-2"/>
    <n v="0"/>
    <x v="2"/>
    <m/>
    <m/>
    <m/>
    <m/>
  </r>
  <r>
    <n v="2645"/>
    <s v="MS-173653"/>
    <s v="Maribeth Schnelling"/>
    <x v="0"/>
    <x v="2"/>
    <s v="El Salvador"/>
    <s v="San Salvador"/>
    <s v="San Salvador"/>
    <s v="LATAM"/>
    <s v="MX-2013-137330"/>
    <x v="374"/>
    <s v="High"/>
    <s v="TEC-PH-10001712"/>
    <x v="54"/>
    <x v="2"/>
    <s v="Phones"/>
    <x v="9"/>
    <n v="258.64000000000004"/>
    <n v="424"/>
    <n v="2544"/>
    <n v="0"/>
    <n v="992.16"/>
    <x v="1"/>
    <d v="2013-05-24T00:00:00"/>
    <d v="2013-05-24T00:00:00"/>
    <n v="3"/>
    <x v="1"/>
    <n v="0"/>
    <x v="3"/>
    <n v="277.92500000000001"/>
    <x v="2"/>
    <n v="21"/>
    <n v="0.39"/>
    <n v="0"/>
    <x v="2"/>
    <m/>
    <m/>
    <m/>
    <m/>
  </r>
  <r>
    <n v="2646"/>
    <s v="MS-173653"/>
    <s v="Maribeth Schnelling"/>
    <x v="0"/>
    <x v="2"/>
    <s v="El Salvador"/>
    <s v="San Salvador"/>
    <s v="San Salvador"/>
    <s v="LATAM"/>
    <s v="MX-2013-137330"/>
    <x v="374"/>
    <s v="High"/>
    <s v="OFF-AR-10000347"/>
    <x v="1348"/>
    <x v="0"/>
    <s v="Art"/>
    <x v="4"/>
    <n v="4.2799999999999994"/>
    <n v="7"/>
    <n v="7"/>
    <n v="0"/>
    <n v="2.72"/>
    <x v="1"/>
    <d v="2013-05-24T00:00:00"/>
    <d v="2013-05-25T00:00:00"/>
    <n v="4"/>
    <x v="0"/>
    <n v="1"/>
    <x v="3"/>
    <n v="0.78600000000000003"/>
    <x v="2"/>
    <n v="21"/>
    <n v="0.38857142857142862"/>
    <n v="1"/>
    <x v="1"/>
    <m/>
    <m/>
    <m/>
    <m/>
  </r>
  <r>
    <n v="2647"/>
    <s v="MS-173653"/>
    <s v="Maribeth Schnelling"/>
    <x v="0"/>
    <x v="2"/>
    <s v="El Salvador"/>
    <s v="San Salvador"/>
    <s v="San Salvador"/>
    <s v="LATAM"/>
    <s v="MX-2013-137330"/>
    <x v="374"/>
    <s v="High"/>
    <s v="OFF-BI-10001183"/>
    <x v="1349"/>
    <x v="0"/>
    <s v="Binders"/>
    <x v="2"/>
    <n v="16.739999999999998"/>
    <n v="18"/>
    <n v="36"/>
    <n v="0"/>
    <n v="2.52"/>
    <x v="1"/>
    <d v="2013-05-24T00:00:00"/>
    <d v="2013-05-24T00:00:00"/>
    <n v="3"/>
    <x v="1"/>
    <n v="0"/>
    <x v="3"/>
    <n v="7.4649999999999999"/>
    <x v="2"/>
    <n v="21"/>
    <n v="7.0000000000000007E-2"/>
    <n v="0"/>
    <x v="2"/>
    <m/>
    <m/>
    <m/>
    <m/>
  </r>
  <r>
    <n v="2648"/>
    <s v="MS-173653"/>
    <s v="Maribeth Schnelling"/>
    <x v="0"/>
    <x v="2"/>
    <s v="El Salvador"/>
    <s v="San Salvador"/>
    <s v="San Salvador"/>
    <s v="LATAM"/>
    <s v="MX-2013-137330"/>
    <x v="374"/>
    <s v="High"/>
    <s v="OFF-ST-10004017"/>
    <x v="345"/>
    <x v="0"/>
    <s v="Storage"/>
    <x v="2"/>
    <n v="16.84"/>
    <n v="32.5"/>
    <n v="65"/>
    <n v="0"/>
    <n v="31.32"/>
    <x v="1"/>
    <d v="2013-05-24T00:00:00"/>
    <d v="2013-05-24T00:00:00"/>
    <n v="3"/>
    <x v="1"/>
    <n v="0"/>
    <x v="3"/>
    <n v="9.8520000000000003"/>
    <x v="2"/>
    <n v="21"/>
    <n v="0.48184615384615387"/>
    <n v="0"/>
    <x v="2"/>
    <m/>
    <m/>
    <m/>
    <m/>
  </r>
  <r>
    <n v="2649"/>
    <s v="MS-173653"/>
    <s v="Maribeth Schnelling"/>
    <x v="0"/>
    <x v="2"/>
    <s v="El Salvador"/>
    <s v="San Salvador"/>
    <s v="San Salvador"/>
    <s v="LATAM"/>
    <s v="MX-2013-137330"/>
    <x v="374"/>
    <s v="High"/>
    <s v="TEC-AC-10000376"/>
    <x v="323"/>
    <x v="2"/>
    <s v="Accessories"/>
    <x v="0"/>
    <n v="93.42"/>
    <n v="164"/>
    <n v="492"/>
    <n v="0"/>
    <n v="211.74"/>
    <x v="1"/>
    <d v="2013-05-24T00:00:00"/>
    <d v="2013-05-27T00:00:00"/>
    <n v="6"/>
    <x v="0"/>
    <n v="3"/>
    <x v="3"/>
    <n v="58.734999999999999"/>
    <x v="2"/>
    <n v="21"/>
    <n v="0.43036585365853658"/>
    <n v="1"/>
    <x v="0"/>
    <m/>
    <m/>
    <m/>
    <m/>
  </r>
  <r>
    <n v="2650"/>
    <s v="MS-173653"/>
    <s v="Maribeth Schnelling"/>
    <x v="0"/>
    <x v="2"/>
    <s v="El Salvador"/>
    <s v="San Salvador"/>
    <s v="San Salvador"/>
    <s v="LATAM"/>
    <s v="MX-2013-137330"/>
    <x v="374"/>
    <s v="High"/>
    <s v="OFF-ST-10002670"/>
    <x v="1350"/>
    <x v="0"/>
    <s v="Storage"/>
    <x v="0"/>
    <n v="7.1000000000000005"/>
    <n v="12"/>
    <n v="36"/>
    <n v="0"/>
    <n v="14.7"/>
    <x v="1"/>
    <d v="2013-05-24T00:00:00"/>
    <d v="2013-05-24T00:00:00"/>
    <n v="3"/>
    <x v="1"/>
    <n v="0"/>
    <x v="3"/>
    <n v="2.7240000000000002"/>
    <x v="2"/>
    <n v="21"/>
    <n v="0.40833333333333333"/>
    <n v="0"/>
    <x v="2"/>
    <m/>
    <m/>
    <m/>
    <m/>
  </r>
  <r>
    <n v="2651"/>
    <s v="DB-133603"/>
    <s v="Dennis Bolton"/>
    <x v="1"/>
    <x v="1"/>
    <s v="Brazil"/>
    <s v="Sao Paulo"/>
    <s v="Taboao da Serra"/>
    <s v="LATAM"/>
    <s v="MX-2014-114545"/>
    <x v="754"/>
    <s v="High"/>
    <s v="TEC-PH-10000347"/>
    <x v="111"/>
    <x v="2"/>
    <s v="Phones"/>
    <x v="2"/>
    <n v="72.180000000000007"/>
    <n v="92.5"/>
    <n v="185"/>
    <n v="0"/>
    <n v="40.64"/>
    <x v="1"/>
    <d v="2014-05-16T00:00:00"/>
    <d v="2014-05-16T00:00:00"/>
    <n v="3"/>
    <x v="1"/>
    <n v="0"/>
    <x v="3"/>
    <n v="28.445"/>
    <x v="0"/>
    <n v="20"/>
    <n v="0.21967567567567567"/>
    <n v="0"/>
    <x v="2"/>
    <m/>
    <m/>
    <m/>
    <m/>
  </r>
  <r>
    <n v="2652"/>
    <s v="DB-133603"/>
    <s v="Dennis Bolton"/>
    <x v="1"/>
    <x v="1"/>
    <s v="Brazil"/>
    <s v="Sao Paulo"/>
    <s v="Taboao da Serra"/>
    <s v="LATAM"/>
    <s v="MX-2014-114545"/>
    <x v="754"/>
    <s v="High"/>
    <s v="OFF-EN-10004470"/>
    <x v="166"/>
    <x v="0"/>
    <s v="Envelopes"/>
    <x v="3"/>
    <n v="4.0199999999999996"/>
    <n v="6.5"/>
    <n v="26"/>
    <n v="0"/>
    <n v="9.92"/>
    <x v="1"/>
    <d v="2014-05-16T00:00:00"/>
    <d v="2014-05-16T00:00:00"/>
    <n v="3"/>
    <x v="1"/>
    <n v="0"/>
    <x v="3"/>
    <n v="2.0190000000000001"/>
    <x v="0"/>
    <n v="20"/>
    <n v="0.38153846153846155"/>
    <n v="0"/>
    <x v="2"/>
    <m/>
    <m/>
    <m/>
    <m/>
  </r>
  <r>
    <n v="2653"/>
    <s v="DB-133603"/>
    <s v="Dennis Bolton"/>
    <x v="1"/>
    <x v="1"/>
    <s v="Brazil"/>
    <s v="Sao Paulo"/>
    <s v="Taboao da Serra"/>
    <s v="LATAM"/>
    <s v="MX-2014-114545"/>
    <x v="754"/>
    <s v="High"/>
    <s v="OFF-EN-10003689"/>
    <x v="1351"/>
    <x v="0"/>
    <s v="Envelopes"/>
    <x v="0"/>
    <n v="10.459999999999999"/>
    <n v="11"/>
    <n v="33"/>
    <n v="0"/>
    <n v="1.62"/>
    <x v="1"/>
    <d v="2014-05-16T00:00:00"/>
    <d v="2014-05-19T00:00:00"/>
    <n v="6"/>
    <x v="0"/>
    <n v="3"/>
    <x v="3"/>
    <n v="7.5490000000000004"/>
    <x v="0"/>
    <n v="20"/>
    <n v="4.9090909090909095E-2"/>
    <n v="1"/>
    <x v="0"/>
    <m/>
    <m/>
    <m/>
    <m/>
  </r>
  <r>
    <n v="2654"/>
    <s v="DB-133603"/>
    <s v="Dennis Bolton"/>
    <x v="1"/>
    <x v="1"/>
    <s v="Brazil"/>
    <s v="Sao Paulo"/>
    <s v="Taboao da Serra"/>
    <s v="LATAM"/>
    <s v="MX-2014-114545"/>
    <x v="754"/>
    <s v="High"/>
    <s v="OFF-BI-10004177"/>
    <x v="222"/>
    <x v="0"/>
    <s v="Binders"/>
    <x v="2"/>
    <n v="11.06"/>
    <n v="19.5"/>
    <n v="39"/>
    <n v="0"/>
    <n v="16.88"/>
    <x v="1"/>
    <d v="2014-05-16T00:00:00"/>
    <d v="2014-05-16T00:00:00"/>
    <n v="3"/>
    <x v="1"/>
    <n v="0"/>
    <x v="3"/>
    <n v="6.2270000000000003"/>
    <x v="0"/>
    <n v="20"/>
    <n v="0.43282051282051281"/>
    <n v="0"/>
    <x v="2"/>
    <m/>
    <m/>
    <m/>
    <m/>
  </r>
  <r>
    <n v="2655"/>
    <s v="DB-133603"/>
    <s v="Dennis Bolton"/>
    <x v="1"/>
    <x v="1"/>
    <s v="Brazil"/>
    <s v="Sao Paulo"/>
    <s v="Taboao da Serra"/>
    <s v="LATAM"/>
    <s v="MX-2014-114545"/>
    <x v="754"/>
    <s v="High"/>
    <s v="FUR-FU-10004888"/>
    <x v="333"/>
    <x v="1"/>
    <s v="Furnishings"/>
    <x v="0"/>
    <n v="11.160000000000002"/>
    <n v="15"/>
    <n v="45"/>
    <n v="0"/>
    <n v="11.52"/>
    <x v="1"/>
    <d v="2014-05-16T00:00:00"/>
    <d v="2014-05-19T00:00:00"/>
    <n v="6"/>
    <x v="0"/>
    <n v="3"/>
    <x v="3"/>
    <n v="4.2030000000000003"/>
    <x v="0"/>
    <n v="20"/>
    <n v="0.25600000000000001"/>
    <n v="1"/>
    <x v="0"/>
    <m/>
    <m/>
    <m/>
    <m/>
  </r>
  <r>
    <n v="2656"/>
    <s v="HZ-149503"/>
    <s v="Henia Zydlo"/>
    <x v="0"/>
    <x v="0"/>
    <s v="Mexico"/>
    <s v="Guanajuato"/>
    <s v="Leon"/>
    <s v="LATAM"/>
    <s v="MX-2011-134873"/>
    <x v="439"/>
    <s v="Medium"/>
    <s v="FUR-CH-10000171"/>
    <x v="634"/>
    <x v="1"/>
    <s v="Chairs"/>
    <x v="9"/>
    <n v="32.887999999999998"/>
    <n v="55.809999999999988"/>
    <n v="267.88799999999992"/>
    <n v="0.2"/>
    <n v="70.56"/>
    <x v="1"/>
    <d v="2011-09-18T00:00:00"/>
    <d v="2011-09-20T00:00:00"/>
    <n v="5"/>
    <x v="0"/>
    <n v="2"/>
    <x v="0"/>
    <n v="22.844999999999999"/>
    <x v="3"/>
    <n v="38"/>
    <n v="0.26339365705070783"/>
    <n v="1"/>
    <x v="3"/>
    <m/>
    <m/>
    <m/>
    <m/>
  </r>
  <r>
    <n v="2657"/>
    <s v="HZ-149503"/>
    <s v="Henia Zydlo"/>
    <x v="0"/>
    <x v="0"/>
    <s v="Mexico"/>
    <s v="Guanajuato"/>
    <s v="Leon"/>
    <s v="LATAM"/>
    <s v="MX-2011-134873"/>
    <x v="439"/>
    <s v="Medium"/>
    <s v="TEC-CO-10001042"/>
    <x v="699"/>
    <x v="2"/>
    <s v="Copiers"/>
    <x v="4"/>
    <n v="70.000564800000006"/>
    <n v="111.14044569138278"/>
    <n v="110.91816480000001"/>
    <n v="2E-3"/>
    <n v="40.9176"/>
    <x v="1"/>
    <d v="2011-09-18T00:00:00"/>
    <d v="2011-09-18T00:00:00"/>
    <n v="3"/>
    <x v="1"/>
    <n v="0"/>
    <x v="0"/>
    <n v="16.356000000000002"/>
    <x v="3"/>
    <n v="38"/>
    <n v="0.36889899930980463"/>
    <n v="0"/>
    <x v="2"/>
    <m/>
    <m/>
    <m/>
    <m/>
  </r>
  <r>
    <n v="2658"/>
    <s v="DN-136903"/>
    <s v="Duane Noonan"/>
    <x v="0"/>
    <x v="1"/>
    <s v="Brazil"/>
    <s v="Sao Paulo"/>
    <s v="Sao Paulo"/>
    <s v="LATAM"/>
    <s v="MX-2014-122826"/>
    <x v="266"/>
    <s v="Medium"/>
    <s v="TEC-PH-10000286"/>
    <x v="1352"/>
    <x v="2"/>
    <s v="Phones"/>
    <x v="9"/>
    <n v="60.199999999999996"/>
    <n v="95.5"/>
    <n v="573"/>
    <n v="0"/>
    <n v="211.8"/>
    <x v="0"/>
    <d v="2014-04-15T00:00:00"/>
    <d v="2014-04-15T00:00:00"/>
    <n v="5"/>
    <x v="1"/>
    <n v="0"/>
    <x v="0"/>
    <n v="52.167000000000002"/>
    <x v="0"/>
    <n v="15"/>
    <n v="0.36963350785340315"/>
    <n v="0"/>
    <x v="2"/>
    <m/>
    <m/>
    <m/>
    <m/>
  </r>
  <r>
    <n v="2659"/>
    <s v="EB-139753"/>
    <s v="Erica Bern"/>
    <x v="2"/>
    <x v="2"/>
    <s v="Nicaragua"/>
    <s v="Esteli"/>
    <s v="Esteli"/>
    <s v="LATAM"/>
    <s v="MX-2013-139857"/>
    <x v="98"/>
    <s v="High"/>
    <s v="OFF-PA-10000032"/>
    <x v="522"/>
    <x v="0"/>
    <s v="Paper"/>
    <x v="0"/>
    <n v="13.186666666666673"/>
    <n v="20.666666666666671"/>
    <n v="62.000000000000014"/>
    <n v="0"/>
    <n v="22.44"/>
    <x v="1"/>
    <d v="2013-11-18T00:00:00"/>
    <d v="2013-11-18T00:00:00"/>
    <n v="3"/>
    <x v="1"/>
    <n v="0"/>
    <x v="2"/>
    <n v="10.125"/>
    <x v="2"/>
    <n v="46"/>
    <n v="0.36193548387096769"/>
    <n v="0"/>
    <x v="2"/>
    <m/>
    <m/>
    <m/>
    <m/>
  </r>
  <r>
    <n v="2660"/>
    <s v="EB-139753"/>
    <s v="Erica Bern"/>
    <x v="2"/>
    <x v="2"/>
    <s v="Nicaragua"/>
    <s v="Esteli"/>
    <s v="Esteli"/>
    <s v="LATAM"/>
    <s v="MX-2013-139857"/>
    <x v="98"/>
    <s v="High"/>
    <s v="TEC-AC-10002370"/>
    <x v="1353"/>
    <x v="2"/>
    <s v="Accessories"/>
    <x v="4"/>
    <n v="17.84"/>
    <n v="26"/>
    <n v="26"/>
    <n v="0"/>
    <n v="8.16"/>
    <x v="1"/>
    <d v="2013-11-18T00:00:00"/>
    <d v="2013-11-19T00:00:00"/>
    <n v="4"/>
    <x v="0"/>
    <n v="1"/>
    <x v="2"/>
    <n v="4.8769999999999998"/>
    <x v="2"/>
    <n v="46"/>
    <n v="0.31384615384615383"/>
    <n v="1"/>
    <x v="1"/>
    <m/>
    <m/>
    <m/>
    <m/>
  </r>
  <r>
    <n v="2661"/>
    <s v="EB-139753"/>
    <s v="Erica Bern"/>
    <x v="2"/>
    <x v="2"/>
    <s v="Nicaragua"/>
    <s v="Esteli"/>
    <s v="Esteli"/>
    <s v="LATAM"/>
    <s v="MX-2013-139857"/>
    <x v="98"/>
    <s v="High"/>
    <s v="OFF-FA-10001228"/>
    <x v="1183"/>
    <x v="0"/>
    <s v="Fasteners"/>
    <x v="2"/>
    <n v="6.68"/>
    <n v="13"/>
    <n v="26"/>
    <n v="0"/>
    <n v="12.64"/>
    <x v="1"/>
    <d v="2013-11-18T00:00:00"/>
    <d v="2013-11-18T00:00:00"/>
    <n v="3"/>
    <x v="1"/>
    <n v="0"/>
    <x v="2"/>
    <n v="4.101"/>
    <x v="2"/>
    <n v="46"/>
    <n v="0.48615384615384616"/>
    <n v="0"/>
    <x v="2"/>
    <m/>
    <m/>
    <m/>
    <m/>
  </r>
  <r>
    <n v="2662"/>
    <s v="EB-139753"/>
    <s v="Erica Bern"/>
    <x v="2"/>
    <x v="2"/>
    <s v="Nicaragua"/>
    <s v="Esteli"/>
    <s v="Esteli"/>
    <s v="LATAM"/>
    <s v="MX-2013-139857"/>
    <x v="98"/>
    <s v="High"/>
    <s v="OFF-SU-10000556"/>
    <x v="638"/>
    <x v="0"/>
    <s v="Supplies"/>
    <x v="8"/>
    <n v="17.245714285714293"/>
    <n v="30.785714285714292"/>
    <n v="431.00000000000011"/>
    <n v="0"/>
    <n v="189.56"/>
    <x v="1"/>
    <d v="2013-11-18T00:00:00"/>
    <d v="2013-11-18T00:00:00"/>
    <n v="3"/>
    <x v="1"/>
    <n v="0"/>
    <x v="2"/>
    <n v="32.691000000000003"/>
    <x v="2"/>
    <n v="46"/>
    <n v="0.43981438515081195"/>
    <n v="0"/>
    <x v="2"/>
    <m/>
    <m/>
    <m/>
    <m/>
  </r>
  <r>
    <n v="2663"/>
    <s v="EB-139753"/>
    <s v="Erica Bern"/>
    <x v="2"/>
    <x v="2"/>
    <s v="Nicaragua"/>
    <s v="Esteli"/>
    <s v="Esteli"/>
    <s v="LATAM"/>
    <s v="MX-2013-139857"/>
    <x v="98"/>
    <s v="High"/>
    <s v="OFF-AP-10001067"/>
    <x v="1354"/>
    <x v="0"/>
    <s v="Appliances"/>
    <x v="2"/>
    <n v="52.7"/>
    <n v="65"/>
    <n v="130"/>
    <n v="0"/>
    <n v="24.6"/>
    <x v="1"/>
    <d v="2013-11-18T00:00:00"/>
    <d v="2013-11-18T00:00:00"/>
    <n v="3"/>
    <x v="1"/>
    <n v="0"/>
    <x v="2"/>
    <n v="15.712999999999999"/>
    <x v="2"/>
    <n v="46"/>
    <n v="0.18923076923076923"/>
    <n v="0"/>
    <x v="2"/>
    <m/>
    <m/>
    <m/>
    <m/>
  </r>
  <r>
    <n v="2664"/>
    <s v="BE-114103"/>
    <s v="Bobby Elias"/>
    <x v="0"/>
    <x v="2"/>
    <s v="Honduras"/>
    <s v="Francisco Morazan"/>
    <s v="Tegucigalpa"/>
    <s v="LATAM"/>
    <s v="US-2013-113733"/>
    <x v="755"/>
    <s v="Medium"/>
    <s v="OFF-FA-10003931"/>
    <x v="294"/>
    <x v="0"/>
    <s v="Fasteners"/>
    <x v="0"/>
    <n v="10.836266666666667"/>
    <n v="14.287111111111109"/>
    <n v="25.716799999999996"/>
    <n v="0.4"/>
    <n v="-6.7919999999999998"/>
    <x v="0"/>
    <d v="2013-06-06T00:00:00"/>
    <d v="2013-06-06T00:00:00"/>
    <n v="5"/>
    <x v="1"/>
    <n v="0"/>
    <x v="5"/>
    <n v="0.59799999999999998"/>
    <x v="2"/>
    <n v="22"/>
    <n v="-0.26410750948796119"/>
    <n v="0"/>
    <x v="2"/>
    <m/>
    <m/>
    <m/>
    <m/>
  </r>
  <r>
    <n v="2665"/>
    <s v="EL-137353"/>
    <s v="Ed Ludwig"/>
    <x v="1"/>
    <x v="0"/>
    <s v="Mexico"/>
    <s v="Chihuahua"/>
    <s v="Chihuahua"/>
    <s v="LATAM"/>
    <s v="MX-2014-136154"/>
    <x v="756"/>
    <s v="Critical"/>
    <s v="TEC-AC-10001410"/>
    <x v="1355"/>
    <x v="2"/>
    <s v="Accessories"/>
    <x v="9"/>
    <n v="49.766666666666673"/>
    <n v="68.166666666666671"/>
    <n v="409"/>
    <n v="0"/>
    <n v="110.4"/>
    <x v="3"/>
    <d v="2014-11-08T00:00:00"/>
    <d v="2014-11-10T00:00:00"/>
    <n v="2"/>
    <x v="0"/>
    <n v="2"/>
    <x v="5"/>
    <n v="173.13"/>
    <x v="0"/>
    <n v="45"/>
    <n v="0.26992665036674818"/>
    <n v="1"/>
    <x v="3"/>
    <m/>
    <m/>
    <m/>
    <m/>
  </r>
  <r>
    <n v="2666"/>
    <s v="SG-208903"/>
    <s v="Susan Gilcrest"/>
    <x v="2"/>
    <x v="0"/>
    <s v="Mexico"/>
    <s v="Chihuahua"/>
    <s v="Delicias"/>
    <s v="LATAM"/>
    <s v="MX-2014-161228"/>
    <x v="133"/>
    <s v="Medium"/>
    <s v="OFF-PA-10000935"/>
    <x v="770"/>
    <x v="0"/>
    <s v="Paper"/>
    <x v="2"/>
    <n v="19.34"/>
    <n v="21"/>
    <n v="42"/>
    <n v="0"/>
    <n v="3.32"/>
    <x v="1"/>
    <d v="2014-09-06T00:00:00"/>
    <d v="2014-09-08T00:00:00"/>
    <n v="5"/>
    <x v="0"/>
    <n v="2"/>
    <x v="4"/>
    <n v="1.869"/>
    <x v="0"/>
    <n v="36"/>
    <n v="7.9047619047619047E-2"/>
    <n v="1"/>
    <x v="3"/>
    <m/>
    <m/>
    <m/>
    <m/>
  </r>
  <r>
    <n v="2667"/>
    <s v="SG-208903"/>
    <s v="Susan Gilcrest"/>
    <x v="2"/>
    <x v="0"/>
    <s v="Mexico"/>
    <s v="Chihuahua"/>
    <s v="Delicias"/>
    <s v="LATAM"/>
    <s v="MX-2014-161228"/>
    <x v="133"/>
    <s v="Medium"/>
    <s v="FUR-FU-10000975"/>
    <x v="868"/>
    <x v="1"/>
    <s v="Furnishings"/>
    <x v="2"/>
    <n v="22.5168"/>
    <n v="37.508000000000003"/>
    <n v="45.009599999999999"/>
    <n v="0.4"/>
    <n v="-2.4E-2"/>
    <x v="1"/>
    <d v="2014-09-06T00:00:00"/>
    <d v="2014-09-06T00:00:00"/>
    <n v="3"/>
    <x v="1"/>
    <n v="0"/>
    <x v="4"/>
    <n v="5.35"/>
    <x v="0"/>
    <n v="36"/>
    <n v="-5.3321957982297114E-4"/>
    <n v="0"/>
    <x v="2"/>
    <m/>
    <m/>
    <m/>
    <m/>
  </r>
  <r>
    <n v="2668"/>
    <s v="MC-181003"/>
    <s v="Mick Crebagga"/>
    <x v="0"/>
    <x v="0"/>
    <s v="Mexico"/>
    <s v="Guanajuato"/>
    <s v="San Francisco del Rincon"/>
    <s v="LATAM"/>
    <s v="MX-2012-107601"/>
    <x v="757"/>
    <s v="Medium"/>
    <s v="OFF-BI-10003883"/>
    <x v="452"/>
    <x v="0"/>
    <s v="Binders"/>
    <x v="5"/>
    <n v="7.1228571428571428"/>
    <n v="10.142857142857142"/>
    <n v="71"/>
    <n v="0"/>
    <n v="21.14"/>
    <x v="1"/>
    <d v="2012-10-25T00:00:00"/>
    <d v="2012-10-25T00:00:00"/>
    <n v="3"/>
    <x v="1"/>
    <n v="0"/>
    <x v="1"/>
    <n v="9.6639999999999997"/>
    <x v="1"/>
    <n v="43"/>
    <n v="0.29774647887323946"/>
    <n v="0"/>
    <x v="2"/>
    <m/>
    <m/>
    <m/>
    <m/>
  </r>
  <r>
    <n v="2669"/>
    <s v="MC-181003"/>
    <s v="Mick Crebagga"/>
    <x v="0"/>
    <x v="0"/>
    <s v="Mexico"/>
    <s v="Guanajuato"/>
    <s v="San Francisco del Rincon"/>
    <s v="LATAM"/>
    <s v="MX-2012-107601"/>
    <x v="757"/>
    <s v="Medium"/>
    <s v="OFF-LA-10000760"/>
    <x v="1356"/>
    <x v="0"/>
    <s v="Labels"/>
    <x v="9"/>
    <n v="5.8866666666666667"/>
    <n v="7.666666666666667"/>
    <n v="46"/>
    <n v="0"/>
    <n v="10.68"/>
    <x v="1"/>
    <d v="2012-10-25T00:00:00"/>
    <d v="2012-10-25T00:00:00"/>
    <n v="3"/>
    <x v="1"/>
    <n v="0"/>
    <x v="1"/>
    <n v="4.9580000000000002"/>
    <x v="1"/>
    <n v="43"/>
    <n v="0.23217391304347826"/>
    <n v="0"/>
    <x v="2"/>
    <m/>
    <m/>
    <m/>
    <m/>
  </r>
  <r>
    <n v="2670"/>
    <s v="MC-181003"/>
    <s v="Mick Crebagga"/>
    <x v="0"/>
    <x v="0"/>
    <s v="Mexico"/>
    <s v="Guanajuato"/>
    <s v="San Francisco del Rincon"/>
    <s v="LATAM"/>
    <s v="MX-2012-107601"/>
    <x v="757"/>
    <s v="Medium"/>
    <s v="OFF-EN-10003850"/>
    <x v="1055"/>
    <x v="0"/>
    <s v="Envelopes"/>
    <x v="0"/>
    <n v="4.3333333333333321"/>
    <n v="8.3333333333333321"/>
    <n v="24.999999999999996"/>
    <n v="0"/>
    <n v="12"/>
    <x v="1"/>
    <d v="2012-10-25T00:00:00"/>
    <d v="2012-10-25T00:00:00"/>
    <n v="3"/>
    <x v="1"/>
    <n v="0"/>
    <x v="1"/>
    <n v="1.4770000000000001"/>
    <x v="1"/>
    <n v="43"/>
    <n v="0.48000000000000009"/>
    <n v="0"/>
    <x v="2"/>
    <m/>
    <m/>
    <m/>
    <m/>
  </r>
  <r>
    <n v="2671"/>
    <s v="MC-181003"/>
    <s v="Mick Crebagga"/>
    <x v="0"/>
    <x v="0"/>
    <s v="Mexico"/>
    <s v="Guanajuato"/>
    <s v="San Francisco del Rincon"/>
    <s v="LATAM"/>
    <s v="MX-2012-107601"/>
    <x v="757"/>
    <s v="Medium"/>
    <s v="OFF-PA-10001178"/>
    <x v="525"/>
    <x v="0"/>
    <s v="Paper"/>
    <x v="3"/>
    <n v="10.86"/>
    <n v="19"/>
    <n v="76"/>
    <n v="0"/>
    <n v="32.56"/>
    <x v="1"/>
    <d v="2012-10-25T00:00:00"/>
    <d v="2012-10-25T00:00:00"/>
    <n v="3"/>
    <x v="1"/>
    <n v="0"/>
    <x v="1"/>
    <n v="4.4770000000000003"/>
    <x v="1"/>
    <n v="43"/>
    <n v="0.42842105263157898"/>
    <n v="0"/>
    <x v="2"/>
    <m/>
    <m/>
    <m/>
    <m/>
  </r>
  <r>
    <n v="2672"/>
    <s v="LH-167503"/>
    <s v="Larry Hughes"/>
    <x v="0"/>
    <x v="2"/>
    <s v="Honduras"/>
    <s v="Cortes"/>
    <s v="San Pedro Sula"/>
    <s v="LATAM"/>
    <s v="US-2013-148355"/>
    <x v="221"/>
    <s v="Medium"/>
    <s v="OFF-PA-10000867"/>
    <x v="1357"/>
    <x v="0"/>
    <s v="Paper"/>
    <x v="2"/>
    <n v="13.539200000000001"/>
    <n v="18.352"/>
    <n v="22.022400000000001"/>
    <n v="0.4"/>
    <n v="-5.056"/>
    <x v="2"/>
    <d v="2013-07-22T00:00:00"/>
    <d v="2013-07-22T00:00:00"/>
    <n v="2"/>
    <x v="1"/>
    <n v="0"/>
    <x v="5"/>
    <n v="0.95699999999999996"/>
    <x v="2"/>
    <n v="29"/>
    <n v="-0.22958442313281022"/>
    <n v="0"/>
    <x v="2"/>
    <m/>
    <m/>
    <m/>
    <m/>
  </r>
  <r>
    <n v="2673"/>
    <s v="DK-132253"/>
    <s v="Dean Katz"/>
    <x v="2"/>
    <x v="0"/>
    <s v="Mexico"/>
    <s v="Distrito Federal"/>
    <s v="Tlalpan"/>
    <s v="LATAM"/>
    <s v="MX-2014-101609"/>
    <x v="187"/>
    <s v="Low"/>
    <s v="OFF-AP-10004305"/>
    <x v="1358"/>
    <x v="0"/>
    <s v="Appliances"/>
    <x v="4"/>
    <n v="38.36"/>
    <n v="60"/>
    <n v="60"/>
    <n v="0"/>
    <n v="21.64"/>
    <x v="0"/>
    <d v="2014-05-31T00:00:00"/>
    <d v="2014-05-31T00:00:00"/>
    <n v="5"/>
    <x v="1"/>
    <n v="0"/>
    <x v="1"/>
    <n v="5.7530000000000001"/>
    <x v="0"/>
    <n v="22"/>
    <n v="0.36066666666666669"/>
    <n v="0"/>
    <x v="2"/>
    <m/>
    <m/>
    <m/>
    <m/>
  </r>
  <r>
    <n v="2674"/>
    <s v="DK-132253"/>
    <s v="Dean Katz"/>
    <x v="2"/>
    <x v="0"/>
    <s v="Mexico"/>
    <s v="Distrito Federal"/>
    <s v="Tlalpan"/>
    <s v="LATAM"/>
    <s v="MX-2014-101609"/>
    <x v="187"/>
    <s v="Low"/>
    <s v="FUR-BO-10000087"/>
    <x v="618"/>
    <x v="1"/>
    <s v="Bookcases"/>
    <x v="1"/>
    <n v="76.873999999999995"/>
    <n v="98.567499999999995"/>
    <n v="630.83199999999999"/>
    <n v="0.2"/>
    <n v="15.84"/>
    <x v="0"/>
    <d v="2014-05-31T00:00:00"/>
    <d v="2014-05-31T00:00:00"/>
    <n v="5"/>
    <x v="1"/>
    <n v="0"/>
    <x v="1"/>
    <n v="89.078000000000003"/>
    <x v="0"/>
    <n v="22"/>
    <n v="2.5109696400943515E-2"/>
    <n v="0"/>
    <x v="2"/>
    <m/>
    <m/>
    <m/>
    <m/>
  </r>
  <r>
    <n v="2675"/>
    <s v="AA-106453"/>
    <s v="Anna Andreadi"/>
    <x v="0"/>
    <x v="2"/>
    <s v="Nicaragua"/>
    <s v="Matagalpa"/>
    <s v="Matagalpa"/>
    <s v="LATAM"/>
    <s v="MX-2014-100041"/>
    <x v="17"/>
    <s v="Medium"/>
    <s v="FUR-BO-10002346"/>
    <x v="1359"/>
    <x v="1"/>
    <s v="Bookcases"/>
    <x v="5"/>
    <n v="57.5"/>
    <n v="81"/>
    <n v="567"/>
    <n v="0"/>
    <n v="164.5"/>
    <x v="0"/>
    <d v="2014-11-03T00:00:00"/>
    <d v="2014-11-03T00:00:00"/>
    <n v="5"/>
    <x v="1"/>
    <n v="0"/>
    <x v="4"/>
    <n v="35.597999999999999"/>
    <x v="0"/>
    <n v="44"/>
    <n v="0.29012345679012347"/>
    <n v="0"/>
    <x v="2"/>
    <m/>
    <m/>
    <m/>
    <m/>
  </r>
  <r>
    <n v="2676"/>
    <s v="AA-106453"/>
    <s v="Anna Andreadi"/>
    <x v="0"/>
    <x v="2"/>
    <s v="Nicaragua"/>
    <s v="Matagalpa"/>
    <s v="Matagalpa"/>
    <s v="LATAM"/>
    <s v="MX-2014-100041"/>
    <x v="17"/>
    <s v="Medium"/>
    <s v="OFF-LA-10003422"/>
    <x v="1083"/>
    <x v="0"/>
    <s v="Labels"/>
    <x v="2"/>
    <n v="4.4000000000000004"/>
    <n v="8.5"/>
    <n v="17"/>
    <n v="0"/>
    <n v="8.1999999999999993"/>
    <x v="0"/>
    <d v="2014-11-03T00:00:00"/>
    <d v="2014-11-03T00:00:00"/>
    <n v="5"/>
    <x v="1"/>
    <n v="0"/>
    <x v="4"/>
    <n v="1.0820000000000001"/>
    <x v="0"/>
    <n v="44"/>
    <n v="0.48235294117647054"/>
    <n v="0"/>
    <x v="2"/>
    <m/>
    <m/>
    <m/>
    <m/>
  </r>
  <r>
    <n v="2677"/>
    <s v="CM-127153"/>
    <s v="Craig Molinari"/>
    <x v="2"/>
    <x v="2"/>
    <s v="El Salvador"/>
    <s v="San Salvador"/>
    <s v="San Salvador"/>
    <s v="LATAM"/>
    <s v="MX-2013-109288"/>
    <x v="758"/>
    <s v="Low"/>
    <s v="OFF-PA-10001385"/>
    <x v="89"/>
    <x v="0"/>
    <s v="Paper"/>
    <x v="0"/>
    <n v="8.6066666666666674"/>
    <n v="11.666666666666668"/>
    <n v="35"/>
    <n v="0"/>
    <n v="9.18"/>
    <x v="0"/>
    <d v="2013-03-22T00:00:00"/>
    <d v="2013-03-22T00:00:00"/>
    <n v="5"/>
    <x v="1"/>
    <n v="0"/>
    <x v="6"/>
    <n v="6.8959999999999999"/>
    <x v="2"/>
    <n v="12"/>
    <n v="0.26228571428571429"/>
    <n v="0"/>
    <x v="2"/>
    <m/>
    <m/>
    <m/>
    <m/>
  </r>
  <r>
    <n v="2678"/>
    <s v="RB-196453"/>
    <s v="Robert Barroso"/>
    <x v="2"/>
    <x v="2"/>
    <s v="El Salvador"/>
    <s v="San Salvador"/>
    <s v="Soyapango"/>
    <s v="LATAM"/>
    <s v="MX-2014-148544"/>
    <x v="759"/>
    <s v="High"/>
    <s v="FUR-FU-10003419"/>
    <x v="606"/>
    <x v="1"/>
    <s v="Furnishings"/>
    <x v="2"/>
    <n v="19.36"/>
    <n v="37"/>
    <n v="74"/>
    <n v="0"/>
    <n v="35.28"/>
    <x v="2"/>
    <d v="2014-03-10T00:00:00"/>
    <d v="2014-03-12T00:00:00"/>
    <n v="4"/>
    <x v="0"/>
    <n v="2"/>
    <x v="5"/>
    <n v="12.166"/>
    <x v="0"/>
    <n v="10"/>
    <n v="0.47675675675675677"/>
    <n v="1"/>
    <x v="3"/>
    <m/>
    <m/>
    <m/>
    <m/>
  </r>
  <r>
    <n v="2679"/>
    <s v="RB-196453"/>
    <s v="Robert Barroso"/>
    <x v="2"/>
    <x v="2"/>
    <s v="El Salvador"/>
    <s v="San Salvador"/>
    <s v="Soyapango"/>
    <s v="LATAM"/>
    <s v="MX-2014-148544"/>
    <x v="759"/>
    <s v="High"/>
    <s v="FUR-FU-10003886"/>
    <x v="1360"/>
    <x v="1"/>
    <s v="Furnishings"/>
    <x v="2"/>
    <n v="20"/>
    <n v="34.5"/>
    <n v="69"/>
    <n v="0"/>
    <n v="29"/>
    <x v="2"/>
    <d v="2014-03-10T00:00:00"/>
    <d v="2014-03-10T00:00:00"/>
    <n v="2"/>
    <x v="1"/>
    <n v="0"/>
    <x v="5"/>
    <n v="6.3109999999999999"/>
    <x v="0"/>
    <n v="10"/>
    <n v="0.42028985507246375"/>
    <n v="0"/>
    <x v="2"/>
    <m/>
    <m/>
    <m/>
    <m/>
  </r>
  <r>
    <n v="2680"/>
    <s v="TG-216403"/>
    <s v="Trudy Glocke"/>
    <x v="0"/>
    <x v="1"/>
    <s v="Brazil"/>
    <s v="Sao Paulo"/>
    <s v="Sao Bernardo do Campo"/>
    <s v="LATAM"/>
    <s v="MX-2011-126508"/>
    <x v="531"/>
    <s v="Medium"/>
    <s v="TEC-PH-10001264"/>
    <x v="1263"/>
    <x v="2"/>
    <s v="Phones"/>
    <x v="0"/>
    <n v="88.173333333333332"/>
    <n v="101.33333333333333"/>
    <n v="304"/>
    <n v="0"/>
    <n v="39.479999999999997"/>
    <x v="0"/>
    <d v="2011-12-20T00:00:00"/>
    <d v="2011-12-21T00:00:00"/>
    <n v="6"/>
    <x v="0"/>
    <n v="1"/>
    <x v="0"/>
    <n v="20.309000000000001"/>
    <x v="3"/>
    <n v="51"/>
    <n v="0.12986842105263158"/>
    <n v="1"/>
    <x v="1"/>
    <m/>
    <m/>
    <m/>
    <m/>
  </r>
  <r>
    <n v="2681"/>
    <s v="JE-157453"/>
    <s v="Joel Eaton"/>
    <x v="0"/>
    <x v="3"/>
    <s v="Cuba"/>
    <s v="Camaguey"/>
    <s v="Camaguey"/>
    <s v="LATAM"/>
    <s v="MX-2014-164889"/>
    <x v="453"/>
    <s v="High"/>
    <s v="OFF-LA-10000633"/>
    <x v="1325"/>
    <x v="0"/>
    <s v="Labels"/>
    <x v="2"/>
    <n v="5.34"/>
    <n v="5.5"/>
    <n v="11"/>
    <n v="0"/>
    <n v="0.32"/>
    <x v="1"/>
    <d v="2014-09-11T00:00:00"/>
    <d v="2014-09-11T00:00:00"/>
    <n v="3"/>
    <x v="1"/>
    <n v="0"/>
    <x v="1"/>
    <n v="2.3250000000000002"/>
    <x v="0"/>
    <n v="37"/>
    <n v="2.9090909090909091E-2"/>
    <n v="0"/>
    <x v="2"/>
    <m/>
    <m/>
    <m/>
    <m/>
  </r>
  <r>
    <n v="2682"/>
    <s v="JE-157453"/>
    <s v="Joel Eaton"/>
    <x v="0"/>
    <x v="3"/>
    <s v="Cuba"/>
    <s v="Camaguey"/>
    <s v="Camaguey"/>
    <s v="LATAM"/>
    <s v="MX-2014-164889"/>
    <x v="453"/>
    <s v="High"/>
    <s v="FUR-TA-10004820"/>
    <x v="1361"/>
    <x v="1"/>
    <s v="Tables"/>
    <x v="5"/>
    <n v="286.83142857142849"/>
    <n v="345.5714285714285"/>
    <n v="2418.9999999999995"/>
    <n v="0"/>
    <n v="411.18"/>
    <x v="1"/>
    <d v="2014-09-11T00:00:00"/>
    <d v="2014-09-14T00:00:00"/>
    <n v="6"/>
    <x v="0"/>
    <n v="3"/>
    <x v="1"/>
    <n v="205.167"/>
    <x v="0"/>
    <n v="37"/>
    <n v="0.16997933030177764"/>
    <n v="1"/>
    <x v="0"/>
    <m/>
    <m/>
    <m/>
    <m/>
  </r>
  <r>
    <n v="2683"/>
    <s v="JK-161203"/>
    <s v="Julie Kriz"/>
    <x v="1"/>
    <x v="2"/>
    <s v="Honduras"/>
    <s v="Atlantida"/>
    <s v="La Ceiba"/>
    <s v="LATAM"/>
    <s v="US-2013-115756"/>
    <x v="501"/>
    <s v="High"/>
    <s v="OFF-FA-10004781"/>
    <x v="27"/>
    <x v="0"/>
    <s v="Fasteners"/>
    <x v="0"/>
    <n v="8.6877333333333322"/>
    <n v="10.486222222222221"/>
    <n v="18.875199999999996"/>
    <n v="0.4"/>
    <n v="-7.1879999999999997"/>
    <x v="0"/>
    <d v="2013-11-06T00:00:00"/>
    <d v="2013-11-09T00:00:00"/>
    <n v="8"/>
    <x v="0"/>
    <n v="3"/>
    <x v="2"/>
    <n v="2.0499999999999998"/>
    <x v="2"/>
    <n v="44"/>
    <n v="-0.38081715690429779"/>
    <n v="1"/>
    <x v="0"/>
    <m/>
    <m/>
    <m/>
    <m/>
  </r>
  <r>
    <n v="2684"/>
    <s v="JK-161203"/>
    <s v="Julie Kriz"/>
    <x v="1"/>
    <x v="2"/>
    <s v="Honduras"/>
    <s v="Atlantida"/>
    <s v="La Ceiba"/>
    <s v="LATAM"/>
    <s v="US-2013-115756"/>
    <x v="501"/>
    <s v="High"/>
    <s v="OFF-PA-10000915"/>
    <x v="1362"/>
    <x v="0"/>
    <s v="Paper"/>
    <x v="3"/>
    <n v="17.197599999999998"/>
    <n v="20.68933333333333"/>
    <n v="49.654399999999988"/>
    <n v="0.4"/>
    <n v="-19.135999999999999"/>
    <x v="0"/>
    <d v="2013-11-06T00:00:00"/>
    <d v="2013-11-07T00:00:00"/>
    <n v="6"/>
    <x v="0"/>
    <n v="1"/>
    <x v="2"/>
    <n v="5.3239999999999998"/>
    <x v="2"/>
    <n v="44"/>
    <n v="-0.38538377263646328"/>
    <n v="1"/>
    <x v="1"/>
    <m/>
    <m/>
    <m/>
    <m/>
  </r>
  <r>
    <n v="2685"/>
    <s v="JK-161203"/>
    <s v="Julie Kriz"/>
    <x v="1"/>
    <x v="2"/>
    <s v="Honduras"/>
    <s v="Atlantida"/>
    <s v="La Ceiba"/>
    <s v="LATAM"/>
    <s v="US-2013-115756"/>
    <x v="501"/>
    <s v="High"/>
    <s v="OFF-ST-10001954"/>
    <x v="461"/>
    <x v="0"/>
    <s v="Storage"/>
    <x v="7"/>
    <n v="31.260000000000009"/>
    <n v="43.933333333333344"/>
    <n v="131.80000000000001"/>
    <n v="0.4"/>
    <n v="-24.5"/>
    <x v="0"/>
    <d v="2013-11-06T00:00:00"/>
    <d v="2013-11-06T00:00:00"/>
    <n v="5"/>
    <x v="1"/>
    <n v="0"/>
    <x v="2"/>
    <n v="11.734"/>
    <x v="2"/>
    <n v="44"/>
    <n v="-0.18588770864946888"/>
    <n v="0"/>
    <x v="2"/>
    <m/>
    <m/>
    <m/>
    <m/>
  </r>
  <r>
    <n v="2686"/>
    <s v="JK-161203"/>
    <s v="Julie Kriz"/>
    <x v="1"/>
    <x v="2"/>
    <s v="Honduras"/>
    <s v="Atlantida"/>
    <s v="La Ceiba"/>
    <s v="LATAM"/>
    <s v="US-2013-115756"/>
    <x v="501"/>
    <s v="High"/>
    <s v="OFF-BI-10004624"/>
    <x v="133"/>
    <x v="0"/>
    <s v="Binders"/>
    <x v="7"/>
    <n v="10.296799999999999"/>
    <n v="11.808"/>
    <n v="35.423999999999999"/>
    <n v="0.4"/>
    <n v="-16.059999999999999"/>
    <x v="0"/>
    <d v="2013-11-06T00:00:00"/>
    <d v="2013-11-06T00:00:00"/>
    <n v="5"/>
    <x v="1"/>
    <n v="0"/>
    <x v="2"/>
    <n v="4.17"/>
    <x v="2"/>
    <n v="44"/>
    <n v="-0.4533649503161698"/>
    <n v="0"/>
    <x v="2"/>
    <m/>
    <m/>
    <m/>
    <m/>
  </r>
  <r>
    <n v="2687"/>
    <s v="JK-161203"/>
    <s v="Julie Kriz"/>
    <x v="1"/>
    <x v="2"/>
    <s v="Honduras"/>
    <s v="Atlantida"/>
    <s v="La Ceiba"/>
    <s v="LATAM"/>
    <s v="US-2013-115756"/>
    <x v="501"/>
    <s v="High"/>
    <s v="FUR-CH-10000788"/>
    <x v="805"/>
    <x v="1"/>
    <s v="Chairs"/>
    <x v="0"/>
    <n v="100.56373333333329"/>
    <n v="111.3795555555555"/>
    <n v="200.4831999999999"/>
    <n v="0.4"/>
    <n v="-101.208"/>
    <x v="0"/>
    <d v="2013-11-06T00:00:00"/>
    <d v="2013-11-06T00:00:00"/>
    <n v="5"/>
    <x v="1"/>
    <n v="0"/>
    <x v="2"/>
    <n v="20.236999999999998"/>
    <x v="2"/>
    <n v="44"/>
    <n v="-0.50482035402467662"/>
    <n v="0"/>
    <x v="2"/>
    <m/>
    <m/>
    <m/>
    <m/>
  </r>
  <r>
    <n v="2688"/>
    <s v="JF-152953"/>
    <s v="Jason Fortune-"/>
    <x v="0"/>
    <x v="1"/>
    <s v="Argentina"/>
    <s v="Cordoba"/>
    <s v="Cordoba"/>
    <s v="LATAM"/>
    <s v="US-2011-153521"/>
    <x v="760"/>
    <s v="Medium"/>
    <s v="TEC-AC-10002712"/>
    <x v="1363"/>
    <x v="2"/>
    <s v="Accessories"/>
    <x v="4"/>
    <n v="55.780800000000006"/>
    <n v="65.848000000000013"/>
    <n v="39.508800000000008"/>
    <n v="0.4"/>
    <n v="-16.271999999999998"/>
    <x v="0"/>
    <d v="2011-04-17T00:00:00"/>
    <d v="2011-04-17T00:00:00"/>
    <n v="5"/>
    <x v="1"/>
    <n v="0"/>
    <x v="3"/>
    <n v="2.2759999999999998"/>
    <x v="3"/>
    <n v="16"/>
    <n v="-0.4118576114688372"/>
    <n v="0"/>
    <x v="2"/>
    <m/>
    <m/>
    <m/>
    <m/>
  </r>
  <r>
    <n v="2689"/>
    <s v="CK-125953"/>
    <s v="Clytie Kelty"/>
    <x v="0"/>
    <x v="1"/>
    <s v="Colombia"/>
    <s v="Norte de Santander"/>
    <s v="Ocana"/>
    <s v="LATAM"/>
    <s v="MX-2013-117996"/>
    <x v="761"/>
    <s v="Medium"/>
    <s v="OFF-EN-10000075"/>
    <x v="17"/>
    <x v="0"/>
    <s v="Envelopes"/>
    <x v="0"/>
    <n v="22.973333333333329"/>
    <n v="33.333333333333329"/>
    <n v="99.999999999999986"/>
    <n v="0"/>
    <n v="31.08"/>
    <x v="1"/>
    <d v="2013-08-09T00:00:00"/>
    <d v="2013-08-10T00:00:00"/>
    <n v="4"/>
    <x v="0"/>
    <n v="1"/>
    <x v="3"/>
    <n v="11.204000000000001"/>
    <x v="2"/>
    <n v="32"/>
    <n v="0.31080000000000002"/>
    <n v="1"/>
    <x v="1"/>
    <m/>
    <m/>
    <m/>
    <m/>
  </r>
  <r>
    <n v="2690"/>
    <s v="CK-125953"/>
    <s v="Clytie Kelty"/>
    <x v="0"/>
    <x v="1"/>
    <s v="Colombia"/>
    <s v="Norte de Santander"/>
    <s v="Ocana"/>
    <s v="LATAM"/>
    <s v="MX-2013-117996"/>
    <x v="761"/>
    <s v="Medium"/>
    <s v="OFF-AP-10002364"/>
    <x v="1229"/>
    <x v="0"/>
    <s v="Appliances"/>
    <x v="0"/>
    <n v="36.326666666666654"/>
    <n v="56.666666666666657"/>
    <n v="169.99999999999997"/>
    <n v="0"/>
    <n v="61.02"/>
    <x v="1"/>
    <d v="2013-08-09T00:00:00"/>
    <d v="2013-08-09T00:00:00"/>
    <n v="3"/>
    <x v="1"/>
    <n v="0"/>
    <x v="3"/>
    <n v="14.335000000000001"/>
    <x v="2"/>
    <n v="32"/>
    <n v="0.35894117647058832"/>
    <n v="0"/>
    <x v="2"/>
    <m/>
    <m/>
    <m/>
    <m/>
  </r>
  <r>
    <n v="2691"/>
    <s v="CK-125953"/>
    <s v="Clytie Kelty"/>
    <x v="0"/>
    <x v="1"/>
    <s v="Colombia"/>
    <s v="Norte de Santander"/>
    <s v="Ocana"/>
    <s v="LATAM"/>
    <s v="MX-2013-117996"/>
    <x v="761"/>
    <s v="Medium"/>
    <s v="TEC-PH-10004048"/>
    <x v="407"/>
    <x v="2"/>
    <s v="Phones"/>
    <x v="3"/>
    <n v="99.68"/>
    <n v="112"/>
    <n v="448"/>
    <n v="0"/>
    <n v="49.28"/>
    <x v="1"/>
    <d v="2013-08-09T00:00:00"/>
    <d v="2013-08-09T00:00:00"/>
    <n v="3"/>
    <x v="1"/>
    <n v="0"/>
    <x v="3"/>
    <n v="30.728000000000002"/>
    <x v="2"/>
    <n v="32"/>
    <n v="0.11"/>
    <n v="0"/>
    <x v="2"/>
    <m/>
    <m/>
    <m/>
    <m/>
  </r>
  <r>
    <n v="2692"/>
    <s v="CK-125953"/>
    <s v="Clytie Kelty"/>
    <x v="0"/>
    <x v="1"/>
    <s v="Colombia"/>
    <s v="Norte de Santander"/>
    <s v="Ocana"/>
    <s v="LATAM"/>
    <s v="MX-2013-117996"/>
    <x v="761"/>
    <s v="Medium"/>
    <s v="OFF-EN-10003560"/>
    <x v="191"/>
    <x v="0"/>
    <s v="Envelopes"/>
    <x v="3"/>
    <n v="7.51"/>
    <n v="8.25"/>
    <n v="33"/>
    <n v="0"/>
    <n v="2.96"/>
    <x v="1"/>
    <d v="2013-08-09T00:00:00"/>
    <d v="2013-08-09T00:00:00"/>
    <n v="3"/>
    <x v="1"/>
    <n v="0"/>
    <x v="3"/>
    <n v="3.6469999999999998"/>
    <x v="2"/>
    <n v="32"/>
    <n v="8.9696969696969692E-2"/>
    <n v="0"/>
    <x v="2"/>
    <m/>
    <m/>
    <m/>
    <m/>
  </r>
  <r>
    <n v="2693"/>
    <s v="CK-125953"/>
    <s v="Clytie Kelty"/>
    <x v="0"/>
    <x v="1"/>
    <s v="Colombia"/>
    <s v="Norte de Santander"/>
    <s v="Ocana"/>
    <s v="LATAM"/>
    <s v="MX-2013-117996"/>
    <x v="761"/>
    <s v="Medium"/>
    <s v="OFF-AR-10001609"/>
    <x v="1364"/>
    <x v="0"/>
    <s v="Art"/>
    <x v="3"/>
    <n v="8.8000000000000007"/>
    <n v="12"/>
    <n v="48"/>
    <n v="0"/>
    <n v="12.8"/>
    <x v="1"/>
    <d v="2013-08-09T00:00:00"/>
    <d v="2013-08-09T00:00:00"/>
    <n v="3"/>
    <x v="1"/>
    <n v="0"/>
    <x v="3"/>
    <n v="6.0389999999999997"/>
    <x v="2"/>
    <n v="32"/>
    <n v="0.26666666666666666"/>
    <n v="0"/>
    <x v="2"/>
    <m/>
    <m/>
    <m/>
    <m/>
  </r>
  <r>
    <n v="2694"/>
    <s v="CC-124753"/>
    <s v="Cindy Chapman"/>
    <x v="0"/>
    <x v="1"/>
    <s v="Brazil"/>
    <s v="Maranhao"/>
    <s v="Grajau"/>
    <s v="LATAM"/>
    <s v="MX-2014-127061"/>
    <x v="587"/>
    <s v="Critical"/>
    <s v="FUR-FU-10000251"/>
    <x v="710"/>
    <x v="1"/>
    <s v="Furnishings"/>
    <x v="2"/>
    <n v="21.58"/>
    <n v="29.5"/>
    <n v="59"/>
    <n v="0"/>
    <n v="15.84"/>
    <x v="1"/>
    <d v="2014-12-18T00:00:00"/>
    <d v="2014-12-18T00:00:00"/>
    <n v="3"/>
    <x v="1"/>
    <n v="0"/>
    <x v="1"/>
    <n v="12.826000000000001"/>
    <x v="0"/>
    <n v="51"/>
    <n v="0.26847457627118643"/>
    <n v="0"/>
    <x v="2"/>
    <m/>
    <m/>
    <m/>
    <m/>
  </r>
  <r>
    <n v="2695"/>
    <s v="CC-124753"/>
    <s v="Cindy Chapman"/>
    <x v="0"/>
    <x v="1"/>
    <s v="Brazil"/>
    <s v="Maranhao"/>
    <s v="Grajau"/>
    <s v="LATAM"/>
    <s v="MX-2014-127061"/>
    <x v="587"/>
    <s v="Critical"/>
    <s v="TEC-PH-10003580"/>
    <x v="1345"/>
    <x v="2"/>
    <s v="Phones"/>
    <x v="9"/>
    <n v="81.34"/>
    <n v="83"/>
    <n v="498"/>
    <n v="0"/>
    <n v="9.9600000000000009"/>
    <x v="1"/>
    <d v="2014-12-18T00:00:00"/>
    <d v="2014-12-18T00:00:00"/>
    <n v="3"/>
    <x v="1"/>
    <n v="0"/>
    <x v="1"/>
    <n v="195.37100000000001"/>
    <x v="0"/>
    <n v="51"/>
    <n v="0.02"/>
    <n v="0"/>
    <x v="2"/>
    <m/>
    <m/>
    <m/>
    <m/>
  </r>
  <r>
    <n v="2696"/>
    <s v="CC-124753"/>
    <s v="Cindy Chapman"/>
    <x v="0"/>
    <x v="1"/>
    <s v="Brazil"/>
    <s v="Maranhao"/>
    <s v="Grajau"/>
    <s v="LATAM"/>
    <s v="MX-2014-127061"/>
    <x v="587"/>
    <s v="Critical"/>
    <s v="FUR-TA-10001289"/>
    <x v="1365"/>
    <x v="1"/>
    <s v="Tables"/>
    <x v="4"/>
    <n v="389.28800000000007"/>
    <n v="558.18500000000006"/>
    <n v="446.54800000000006"/>
    <n v="0.2"/>
    <n v="57.26"/>
    <x v="1"/>
    <d v="2014-12-18T00:00:00"/>
    <d v="2014-12-18T00:00:00"/>
    <n v="3"/>
    <x v="1"/>
    <n v="0"/>
    <x v="1"/>
    <n v="100.104"/>
    <x v="0"/>
    <n v="51"/>
    <n v="0.1282280964196458"/>
    <n v="0"/>
    <x v="2"/>
    <m/>
    <m/>
    <m/>
    <m/>
  </r>
  <r>
    <n v="2697"/>
    <s v="FH-142753"/>
    <s v="Frank Hawley"/>
    <x v="2"/>
    <x v="0"/>
    <s v="Mexico"/>
    <s v="Distrito Federal"/>
    <s v="Tlalpan"/>
    <s v="LATAM"/>
    <s v="MX-2013-121048"/>
    <x v="303"/>
    <s v="Medium"/>
    <s v="OFF-LA-10004320"/>
    <x v="1366"/>
    <x v="0"/>
    <s v="Labels"/>
    <x v="2"/>
    <n v="6.4"/>
    <n v="7.5"/>
    <n v="15"/>
    <n v="0"/>
    <n v="2.2000000000000002"/>
    <x v="2"/>
    <d v="2013-11-01T00:00:00"/>
    <d v="2013-11-01T00:00:00"/>
    <n v="2"/>
    <x v="1"/>
    <n v="0"/>
    <x v="4"/>
    <n v="1.6759999999999999"/>
    <x v="2"/>
    <n v="44"/>
    <n v="0.14666666666666667"/>
    <n v="0"/>
    <x v="2"/>
    <m/>
    <m/>
    <m/>
    <m/>
  </r>
  <r>
    <n v="2698"/>
    <s v="FH-142753"/>
    <s v="Frank Hawley"/>
    <x v="2"/>
    <x v="0"/>
    <s v="Mexico"/>
    <s v="Distrito Federal"/>
    <s v="Tlalpan"/>
    <s v="LATAM"/>
    <s v="MX-2013-121048"/>
    <x v="303"/>
    <s v="Medium"/>
    <s v="OFF-SU-10001476"/>
    <x v="390"/>
    <x v="0"/>
    <s v="Supplies"/>
    <x v="0"/>
    <n v="12.386666666666661"/>
    <n v="16.666666666666661"/>
    <n v="49.999999999999986"/>
    <n v="0"/>
    <n v="12.84"/>
    <x v="2"/>
    <d v="2013-11-01T00:00:00"/>
    <d v="2013-11-01T00:00:00"/>
    <n v="2"/>
    <x v="1"/>
    <n v="0"/>
    <x v="4"/>
    <n v="4.0060000000000002"/>
    <x v="2"/>
    <n v="44"/>
    <n v="0.25680000000000008"/>
    <n v="0"/>
    <x v="2"/>
    <m/>
    <m/>
    <m/>
    <m/>
  </r>
  <r>
    <n v="2699"/>
    <s v="FH-142753"/>
    <s v="Frank Hawley"/>
    <x v="2"/>
    <x v="0"/>
    <s v="Mexico"/>
    <s v="Distrito Federal"/>
    <s v="Tlalpan"/>
    <s v="LATAM"/>
    <s v="MX-2013-121048"/>
    <x v="303"/>
    <s v="Medium"/>
    <s v="OFF-AR-10002499"/>
    <x v="700"/>
    <x v="0"/>
    <s v="Art"/>
    <x v="0"/>
    <n v="10.106666666666671"/>
    <n v="18.666666666666671"/>
    <n v="56.000000000000014"/>
    <n v="0"/>
    <n v="25.68"/>
    <x v="2"/>
    <d v="2013-11-01T00:00:00"/>
    <d v="2013-11-01T00:00:00"/>
    <n v="2"/>
    <x v="1"/>
    <n v="0"/>
    <x v="4"/>
    <n v="8.3800000000000008"/>
    <x v="2"/>
    <n v="44"/>
    <n v="0.45857142857142846"/>
    <n v="0"/>
    <x v="2"/>
    <m/>
    <m/>
    <m/>
    <m/>
  </r>
  <r>
    <n v="2700"/>
    <s v="LR-170353"/>
    <s v="Lisa Ryan"/>
    <x v="2"/>
    <x v="2"/>
    <s v="El Salvador"/>
    <s v="Santa Ana"/>
    <s v="Santa Ana"/>
    <s v="LATAM"/>
    <s v="MX-2013-167213"/>
    <x v="762"/>
    <s v="Medium"/>
    <s v="TEC-PH-10002183"/>
    <x v="1142"/>
    <x v="2"/>
    <s v="Phones"/>
    <x v="7"/>
    <n v="83.4"/>
    <n v="111.2"/>
    <n v="556"/>
    <n v="0"/>
    <n v="139"/>
    <x v="0"/>
    <d v="2013-09-04T00:00:00"/>
    <d v="2013-09-04T00:00:00"/>
    <n v="5"/>
    <x v="1"/>
    <n v="0"/>
    <x v="2"/>
    <n v="18.795999999999999"/>
    <x v="2"/>
    <n v="35"/>
    <n v="0.25"/>
    <n v="0"/>
    <x v="2"/>
    <m/>
    <m/>
    <m/>
    <m/>
  </r>
  <r>
    <n v="2701"/>
    <s v="LR-170353"/>
    <s v="Lisa Ryan"/>
    <x v="2"/>
    <x v="2"/>
    <s v="El Salvador"/>
    <s v="Santa Ana"/>
    <s v="Santa Ana"/>
    <s v="LATAM"/>
    <s v="MX-2013-167213"/>
    <x v="762"/>
    <s v="Medium"/>
    <s v="TEC-CO-10003204"/>
    <x v="1367"/>
    <x v="2"/>
    <s v="Copiers"/>
    <x v="0"/>
    <n v="64.757162906666665"/>
    <n v="113.79663617902472"/>
    <n v="340.70712871999996"/>
    <n v="2E-3"/>
    <n v="146.43564000000001"/>
    <x v="0"/>
    <d v="2013-09-04T00:00:00"/>
    <d v="2013-09-04T00:00:00"/>
    <n v="5"/>
    <x v="1"/>
    <n v="0"/>
    <x v="2"/>
    <n v="26.035"/>
    <x v="2"/>
    <n v="35"/>
    <n v="0.42979916666300161"/>
    <n v="0"/>
    <x v="2"/>
    <m/>
    <m/>
    <m/>
    <m/>
  </r>
  <r>
    <n v="2702"/>
    <s v="GH-144103"/>
    <s v="Gary Hansen"/>
    <x v="1"/>
    <x v="2"/>
    <s v="Honduras"/>
    <s v="Cortes"/>
    <s v="San Pedro Sula"/>
    <s v="LATAM"/>
    <s v="US-2011-133795"/>
    <x v="763"/>
    <s v="Medium"/>
    <s v="OFF-AR-10003321"/>
    <x v="1368"/>
    <x v="0"/>
    <s v="Art"/>
    <x v="6"/>
    <n v="14.063288888888893"/>
    <n v="17.278814814814819"/>
    <n v="93.305600000000013"/>
    <n v="0.4"/>
    <n v="-33.264000000000003"/>
    <x v="2"/>
    <d v="2011-06-06T00:00:00"/>
    <d v="2011-06-08T00:00:00"/>
    <n v="4"/>
    <x v="0"/>
    <n v="2"/>
    <x v="5"/>
    <n v="9.1739999999999995"/>
    <x v="3"/>
    <n v="23"/>
    <n v="-0.35650593319157692"/>
    <n v="1"/>
    <x v="3"/>
    <m/>
    <m/>
    <m/>
    <m/>
  </r>
  <r>
    <n v="2703"/>
    <s v="MT-180703"/>
    <s v="Michelle Tran"/>
    <x v="1"/>
    <x v="2"/>
    <s v="Honduras"/>
    <s v="Cortes"/>
    <s v="San Pedro Sula"/>
    <s v="LATAM"/>
    <s v="US-2011-137540"/>
    <x v="471"/>
    <s v="Medium"/>
    <s v="FUR-CH-10001044"/>
    <x v="444"/>
    <x v="1"/>
    <s v="Chairs"/>
    <x v="4"/>
    <n v="73.751200000000026"/>
    <n v="82.738666666666703"/>
    <n v="49.643200000000022"/>
    <n v="0.4"/>
    <n v="-24.108000000000001"/>
    <x v="0"/>
    <d v="2011-11-07T00:00:00"/>
    <d v="2011-11-07T00:00:00"/>
    <n v="5"/>
    <x v="1"/>
    <n v="0"/>
    <x v="4"/>
    <n v="0.753"/>
    <x v="3"/>
    <n v="45"/>
    <n v="-0.48562542301866096"/>
    <n v="0"/>
    <x v="2"/>
    <m/>
    <m/>
    <m/>
    <m/>
  </r>
  <r>
    <n v="2704"/>
    <s v="GM-146953"/>
    <s v="Greg Maxwell"/>
    <x v="2"/>
    <x v="1"/>
    <s v="Argentina"/>
    <s v="Buenos Aires"/>
    <s v="Buenos Aires"/>
    <s v="LATAM"/>
    <s v="US-2012-130274"/>
    <x v="764"/>
    <s v="High"/>
    <s v="OFF-SU-10003739"/>
    <x v="681"/>
    <x v="0"/>
    <s v="Supplies"/>
    <x v="3"/>
    <n v="16.302"/>
    <n v="19.37"/>
    <n v="46.488"/>
    <n v="0.4"/>
    <n v="-18.72"/>
    <x v="2"/>
    <d v="2012-07-19T00:00:00"/>
    <d v="2012-07-19T00:00:00"/>
    <n v="2"/>
    <x v="1"/>
    <n v="0"/>
    <x v="3"/>
    <n v="7.1289999999999996"/>
    <x v="1"/>
    <n v="29"/>
    <n v="-0.40268456375838924"/>
    <n v="0"/>
    <x v="2"/>
    <m/>
    <m/>
    <m/>
    <m/>
  </r>
  <r>
    <n v="2705"/>
    <s v="GM-146953"/>
    <s v="Greg Maxwell"/>
    <x v="2"/>
    <x v="1"/>
    <s v="Argentina"/>
    <s v="Buenos Aires"/>
    <s v="Buenos Aires"/>
    <s v="LATAM"/>
    <s v="US-2012-130274"/>
    <x v="764"/>
    <s v="High"/>
    <s v="FUR-BO-10001946"/>
    <x v="443"/>
    <x v="1"/>
    <s v="Bookcases"/>
    <x v="0"/>
    <n v="126.81893333333331"/>
    <n v="139.3582222222222"/>
    <n v="250.84479999999994"/>
    <n v="0.4"/>
    <n v="-129.61199999999999"/>
    <x v="2"/>
    <d v="2012-07-19T00:00:00"/>
    <d v="2012-07-19T00:00:00"/>
    <n v="2"/>
    <x v="1"/>
    <n v="0"/>
    <x v="3"/>
    <n v="42.389000000000003"/>
    <x v="1"/>
    <n v="29"/>
    <n v="-0.51670196073428676"/>
    <n v="0"/>
    <x v="2"/>
    <m/>
    <m/>
    <m/>
    <m/>
  </r>
  <r>
    <n v="2706"/>
    <s v="SA-208303"/>
    <s v="Sue Ann Reed"/>
    <x v="0"/>
    <x v="0"/>
    <s v="Mexico"/>
    <s v="Coahuila"/>
    <s v="Villa Frontera"/>
    <s v="LATAM"/>
    <s v="MX-2014-102246"/>
    <x v="559"/>
    <s v="Medium"/>
    <s v="OFF-LA-10001065"/>
    <x v="1369"/>
    <x v="0"/>
    <s v="Labels"/>
    <x v="3"/>
    <n v="4.1500000000000004"/>
    <n v="4.75"/>
    <n v="19"/>
    <n v="0"/>
    <n v="2.4"/>
    <x v="0"/>
    <d v="2014-07-10T00:00:00"/>
    <d v="2014-07-10T00:00:00"/>
    <n v="5"/>
    <x v="1"/>
    <n v="0"/>
    <x v="5"/>
    <n v="1.0640000000000001"/>
    <x v="0"/>
    <n v="27"/>
    <n v="0.12631578947368421"/>
    <n v="0"/>
    <x v="2"/>
    <m/>
    <m/>
    <m/>
    <m/>
  </r>
  <r>
    <n v="2707"/>
    <s v="SA-208303"/>
    <s v="Sue Ann Reed"/>
    <x v="0"/>
    <x v="0"/>
    <s v="Mexico"/>
    <s v="Coahuila"/>
    <s v="Villa Frontera"/>
    <s v="LATAM"/>
    <s v="MX-2014-102246"/>
    <x v="559"/>
    <s v="Medium"/>
    <s v="FUR-BO-10001356"/>
    <x v="629"/>
    <x v="1"/>
    <s v="Bookcases"/>
    <x v="0"/>
    <n v="195.00959999999998"/>
    <n v="243.75199999999998"/>
    <n v="585.00480000000005"/>
    <n v="0.2"/>
    <n v="-2.4E-2"/>
    <x v="0"/>
    <d v="2014-07-10T00:00:00"/>
    <d v="2014-07-13T00:00:00"/>
    <n v="8"/>
    <x v="0"/>
    <n v="3"/>
    <x v="5"/>
    <n v="13.458"/>
    <x v="0"/>
    <n v="27"/>
    <n v="-4.1025304407758706E-5"/>
    <n v="1"/>
    <x v="0"/>
    <m/>
    <m/>
    <m/>
    <m/>
  </r>
  <r>
    <n v="2708"/>
    <s v="SA-208303"/>
    <s v="Sue Ann Reed"/>
    <x v="0"/>
    <x v="0"/>
    <s v="Mexico"/>
    <s v="Coahuila"/>
    <s v="Villa Frontera"/>
    <s v="LATAM"/>
    <s v="MX-2014-102246"/>
    <x v="559"/>
    <s v="Medium"/>
    <s v="FUR-BO-10000624"/>
    <x v="58"/>
    <x v="1"/>
    <s v="Bookcases"/>
    <x v="7"/>
    <n v="247.42560000000003"/>
    <n v="294.67200000000003"/>
    <n v="1178.6880000000001"/>
    <n v="0.2"/>
    <n v="-58.44"/>
    <x v="0"/>
    <d v="2014-07-10T00:00:00"/>
    <d v="2014-07-11T00:00:00"/>
    <n v="6"/>
    <x v="0"/>
    <n v="1"/>
    <x v="5"/>
    <n v="138.14400000000001"/>
    <x v="0"/>
    <n v="27"/>
    <n v="-4.9580550578270072E-2"/>
    <n v="1"/>
    <x v="1"/>
    <m/>
    <m/>
    <m/>
    <m/>
  </r>
  <r>
    <n v="2709"/>
    <s v="SA-208303"/>
    <s v="Sue Ann Reed"/>
    <x v="0"/>
    <x v="0"/>
    <s v="Mexico"/>
    <s v="Coahuila"/>
    <s v="Villa Frontera"/>
    <s v="LATAM"/>
    <s v="MX-2014-102246"/>
    <x v="559"/>
    <s v="Medium"/>
    <s v="OFF-AP-10002531"/>
    <x v="1370"/>
    <x v="0"/>
    <s v="Appliances"/>
    <x v="6"/>
    <n v="43.346666666666657"/>
    <n v="44.666666666666657"/>
    <n v="401.99999999999989"/>
    <n v="0"/>
    <n v="11.88"/>
    <x v="0"/>
    <d v="2014-07-10T00:00:00"/>
    <d v="2014-07-10T00:00:00"/>
    <n v="5"/>
    <x v="1"/>
    <n v="0"/>
    <x v="5"/>
    <n v="16.933"/>
    <x v="0"/>
    <n v="27"/>
    <n v="2.955223880597016E-2"/>
    <n v="0"/>
    <x v="2"/>
    <m/>
    <m/>
    <m/>
    <m/>
  </r>
  <r>
    <n v="2710"/>
    <s v="RB-195703"/>
    <s v="Rob Beeghly"/>
    <x v="0"/>
    <x v="1"/>
    <s v="Chile"/>
    <s v="Los Lagos"/>
    <s v="Puerto Montt"/>
    <s v="LATAM"/>
    <s v="MX-2014-159177"/>
    <x v="4"/>
    <s v="High"/>
    <s v="OFF-SU-10000294"/>
    <x v="892"/>
    <x v="0"/>
    <s v="Supplies"/>
    <x v="7"/>
    <n v="16.14"/>
    <n v="25.6"/>
    <n v="128"/>
    <n v="0"/>
    <n v="47.3"/>
    <x v="2"/>
    <d v="2014-09-26T00:00:00"/>
    <d v="2014-09-28T00:00:00"/>
    <n v="4"/>
    <x v="0"/>
    <n v="2"/>
    <x v="4"/>
    <n v="37.417000000000002"/>
    <x v="0"/>
    <n v="39"/>
    <n v="0.36953124999999998"/>
    <n v="1"/>
    <x v="3"/>
    <m/>
    <m/>
    <m/>
    <m/>
  </r>
  <r>
    <n v="2711"/>
    <s v="CJ-120103"/>
    <s v="Caroline Jumper"/>
    <x v="0"/>
    <x v="3"/>
    <s v="Cuba"/>
    <s v="Cienfuegos"/>
    <s v="Cienfuegos"/>
    <s v="LATAM"/>
    <s v="MX-2014-136217"/>
    <x v="328"/>
    <s v="Medium"/>
    <s v="OFF-EN-10000338"/>
    <x v="738"/>
    <x v="0"/>
    <s v="Envelopes"/>
    <x v="2"/>
    <n v="12.36"/>
    <n v="24.5"/>
    <n v="49"/>
    <n v="0"/>
    <n v="24.28"/>
    <x v="0"/>
    <d v="2014-04-20T00:00:00"/>
    <d v="2014-04-20T00:00:00"/>
    <n v="5"/>
    <x v="1"/>
    <n v="0"/>
    <x v="3"/>
    <n v="4.5229999999999997"/>
    <x v="0"/>
    <n v="16"/>
    <n v="0.49551020408163265"/>
    <n v="0"/>
    <x v="2"/>
    <m/>
    <m/>
    <m/>
    <m/>
  </r>
  <r>
    <n v="2712"/>
    <s v="DK-133753"/>
    <s v="Dennis Kane"/>
    <x v="0"/>
    <x v="2"/>
    <s v="Panama"/>
    <s v="Panama"/>
    <s v="Panama City"/>
    <s v="LATAM"/>
    <s v="US-2012-122693"/>
    <x v="363"/>
    <s v="High"/>
    <s v="FUR-CH-10004277"/>
    <x v="1037"/>
    <x v="1"/>
    <s v="Chairs"/>
    <x v="0"/>
    <n v="128.12373333333335"/>
    <n v="139.97955555555561"/>
    <n v="251.96320000000006"/>
    <n v="0.4"/>
    <n v="-132.40799999999999"/>
    <x v="0"/>
    <d v="2012-09-12T00:00:00"/>
    <d v="2012-09-12T00:00:00"/>
    <n v="5"/>
    <x v="1"/>
    <n v="0"/>
    <x v="2"/>
    <n v="23.841999999999999"/>
    <x v="1"/>
    <n v="36"/>
    <n v="-0.52550531188681504"/>
    <n v="0"/>
    <x v="2"/>
    <m/>
    <m/>
    <m/>
    <m/>
  </r>
  <r>
    <n v="2713"/>
    <s v="CK-125953"/>
    <s v="Clytie Kelty"/>
    <x v="0"/>
    <x v="0"/>
    <s v="Mexico"/>
    <s v="Tamaulipas"/>
    <s v="Victoria"/>
    <s v="LATAM"/>
    <s v="MX-2014-124065"/>
    <x v="491"/>
    <s v="Medium"/>
    <s v="OFF-EN-10002896"/>
    <x v="537"/>
    <x v="0"/>
    <s v="Envelopes"/>
    <x v="0"/>
    <n v="9.8800000000000008"/>
    <n v="13"/>
    <n v="39"/>
    <n v="0"/>
    <n v="9.36"/>
    <x v="0"/>
    <d v="2014-11-23T00:00:00"/>
    <d v="2014-11-23T00:00:00"/>
    <n v="5"/>
    <x v="1"/>
    <n v="0"/>
    <x v="3"/>
    <n v="1.4730000000000001"/>
    <x v="0"/>
    <n v="47"/>
    <n v="0.24"/>
    <n v="0"/>
    <x v="2"/>
    <m/>
    <m/>
    <m/>
    <m/>
  </r>
  <r>
    <n v="2714"/>
    <s v="CK-125953"/>
    <s v="Clytie Kelty"/>
    <x v="0"/>
    <x v="0"/>
    <s v="Mexico"/>
    <s v="Tamaulipas"/>
    <s v="Victoria"/>
    <s v="LATAM"/>
    <s v="MX-2014-124065"/>
    <x v="491"/>
    <s v="Medium"/>
    <s v="FUR-FU-10000110"/>
    <x v="1158"/>
    <x v="1"/>
    <s v="Furnishings"/>
    <x v="0"/>
    <n v="34.074666666666666"/>
    <n v="37.257777777777783"/>
    <n v="67.064000000000007"/>
    <n v="0.4"/>
    <n v="-35.159999999999997"/>
    <x v="0"/>
    <d v="2014-11-23T00:00:00"/>
    <d v="2014-11-23T00:00:00"/>
    <n v="5"/>
    <x v="1"/>
    <n v="0"/>
    <x v="3"/>
    <n v="3.1659999999999999"/>
    <x v="0"/>
    <n v="47"/>
    <n v="-0.52427531909817482"/>
    <n v="0"/>
    <x v="2"/>
    <m/>
    <m/>
    <m/>
    <m/>
  </r>
  <r>
    <n v="2715"/>
    <s v="PO-191953"/>
    <s v="Phillina Ober"/>
    <x v="1"/>
    <x v="1"/>
    <s v="Brazil"/>
    <s v="Santa Catarina"/>
    <s v="Blumenau"/>
    <s v="LATAM"/>
    <s v="US-2011-102281"/>
    <x v="488"/>
    <s v="Medium"/>
    <s v="OFF-LA-10003503"/>
    <x v="834"/>
    <x v="0"/>
    <s v="Labels"/>
    <x v="4"/>
    <n v="5.2639999999999993"/>
    <n v="8.0599999999999987"/>
    <n v="3.2239999999999998"/>
    <n v="0.6"/>
    <n v="-2.04"/>
    <x v="0"/>
    <d v="2011-10-09T00:00:00"/>
    <d v="2011-10-09T00:00:00"/>
    <n v="5"/>
    <x v="1"/>
    <n v="0"/>
    <x v="3"/>
    <n v="0.152"/>
    <x v="3"/>
    <n v="41"/>
    <n v="-0.63275434243176187"/>
    <n v="0"/>
    <x v="2"/>
    <m/>
    <m/>
    <m/>
    <m/>
  </r>
  <r>
    <n v="2716"/>
    <s v="PO-191953"/>
    <s v="Phillina Ober"/>
    <x v="1"/>
    <x v="1"/>
    <s v="Brazil"/>
    <s v="Santa Catarina"/>
    <s v="Blumenau"/>
    <s v="LATAM"/>
    <s v="US-2011-102281"/>
    <x v="488"/>
    <s v="Medium"/>
    <s v="FUR-CH-10001490"/>
    <x v="1371"/>
    <x v="1"/>
    <s v="Chairs"/>
    <x v="5"/>
    <n v="206.17028571428571"/>
    <n v="385.02571428571417"/>
    <n v="1078.0719999999999"/>
    <n v="0.6"/>
    <n v="-365.12"/>
    <x v="0"/>
    <d v="2011-10-09T00:00:00"/>
    <d v="2011-10-09T00:00:00"/>
    <n v="5"/>
    <x v="1"/>
    <n v="0"/>
    <x v="3"/>
    <n v="40.279000000000003"/>
    <x v="3"/>
    <n v="41"/>
    <n v="-0.33867867823299375"/>
    <n v="0"/>
    <x v="2"/>
    <m/>
    <m/>
    <m/>
    <m/>
  </r>
  <r>
    <n v="2717"/>
    <s v="PO-191953"/>
    <s v="Phillina Ober"/>
    <x v="1"/>
    <x v="1"/>
    <s v="Brazil"/>
    <s v="Santa Catarina"/>
    <s v="Blumenau"/>
    <s v="LATAM"/>
    <s v="US-2011-102281"/>
    <x v="488"/>
    <s v="Medium"/>
    <s v="OFF-EN-10001939"/>
    <x v="386"/>
    <x v="0"/>
    <s v="Envelopes"/>
    <x v="5"/>
    <n v="24.98788571428571"/>
    <n v="35.47971428571428"/>
    <n v="99.343199999999982"/>
    <n v="0.6"/>
    <n v="-75.572000000000003"/>
    <x v="0"/>
    <d v="2011-10-09T00:00:00"/>
    <d v="2011-10-09T00:00:00"/>
    <n v="5"/>
    <x v="1"/>
    <n v="0"/>
    <x v="3"/>
    <n v="0.80700000000000005"/>
    <x v="3"/>
    <n v="41"/>
    <n v="-0.76071638521811269"/>
    <n v="0"/>
    <x v="2"/>
    <m/>
    <m/>
    <m/>
    <m/>
  </r>
  <r>
    <n v="2718"/>
    <s v="PO-191953"/>
    <s v="Phillina Ober"/>
    <x v="1"/>
    <x v="1"/>
    <s v="Brazil"/>
    <s v="Santa Catarina"/>
    <s v="Blumenau"/>
    <s v="LATAM"/>
    <s v="US-2011-102281"/>
    <x v="488"/>
    <s v="Medium"/>
    <s v="TEC-AC-10004853"/>
    <x v="1372"/>
    <x v="2"/>
    <s v="Accessories"/>
    <x v="4"/>
    <n v="85.075199999999995"/>
    <n v="123.50800000000001"/>
    <n v="49.403200000000005"/>
    <n v="0.6"/>
    <n v="-35.671999999999997"/>
    <x v="0"/>
    <d v="2011-10-09T00:00:00"/>
    <d v="2011-10-09T00:00:00"/>
    <n v="5"/>
    <x v="1"/>
    <n v="0"/>
    <x v="3"/>
    <n v="1.4119999999999999"/>
    <x v="3"/>
    <n v="41"/>
    <n v="-0.72205849013829049"/>
    <n v="0"/>
    <x v="2"/>
    <m/>
    <m/>
    <m/>
    <m/>
  </r>
  <r>
    <n v="2719"/>
    <s v="PO-191953"/>
    <s v="Phillina Ober"/>
    <x v="1"/>
    <x v="1"/>
    <s v="Brazil"/>
    <s v="Santa Catarina"/>
    <s v="Blumenau"/>
    <s v="LATAM"/>
    <s v="US-2011-102281"/>
    <x v="488"/>
    <s v="Medium"/>
    <s v="TEC-CO-10001450"/>
    <x v="1223"/>
    <x v="2"/>
    <s v="Copiers"/>
    <x v="9"/>
    <n v="108.40433317333331"/>
    <n v="160.90556073701839"/>
    <n v="384.24247903999992"/>
    <n v="0.60199999999999998"/>
    <n v="-266.18351999999999"/>
    <x v="0"/>
    <d v="2011-10-09T00:00:00"/>
    <d v="2011-10-09T00:00:00"/>
    <n v="5"/>
    <x v="1"/>
    <n v="0"/>
    <x v="3"/>
    <n v="19.47"/>
    <x v="3"/>
    <n v="41"/>
    <n v="-0.69274880972306574"/>
    <n v="0"/>
    <x v="2"/>
    <m/>
    <m/>
    <m/>
    <m/>
  </r>
  <r>
    <n v="2720"/>
    <s v="PO-191953"/>
    <s v="Phillina Ober"/>
    <x v="1"/>
    <x v="1"/>
    <s v="Brazil"/>
    <s v="Santa Catarina"/>
    <s v="Blumenau"/>
    <s v="LATAM"/>
    <s v="US-2011-102281"/>
    <x v="488"/>
    <s v="Medium"/>
    <s v="FUR-TA-10003371"/>
    <x v="1373"/>
    <x v="1"/>
    <s v="Tables"/>
    <x v="4"/>
    <n v="195.9248"/>
    <n v="540.94400000000019"/>
    <n v="108.18880000000001"/>
    <n v="0.8"/>
    <n v="-87.736000000000004"/>
    <x v="0"/>
    <d v="2011-10-09T00:00:00"/>
    <d v="2011-10-09T00:00:00"/>
    <n v="5"/>
    <x v="1"/>
    <n v="0"/>
    <x v="3"/>
    <n v="1.526"/>
    <x v="3"/>
    <n v="41"/>
    <n v="-0.81095270490106175"/>
    <n v="0"/>
    <x v="2"/>
    <m/>
    <m/>
    <m/>
    <m/>
  </r>
  <r>
    <n v="2721"/>
    <s v="PO-191953"/>
    <s v="Phillina Ober"/>
    <x v="1"/>
    <x v="1"/>
    <s v="Brazil"/>
    <s v="Santa Catarina"/>
    <s v="Blumenau"/>
    <s v="LATAM"/>
    <s v="US-2011-102281"/>
    <x v="488"/>
    <s v="Medium"/>
    <s v="OFF-FA-10004112"/>
    <x v="200"/>
    <x v="0"/>
    <s v="Fasteners"/>
    <x v="0"/>
    <n v="4.9962666666666644"/>
    <n v="8.85066666666666"/>
    <n v="10.620799999999992"/>
    <n v="0.6"/>
    <n v="-4.3680000000000003"/>
    <x v="0"/>
    <d v="2011-10-09T00:00:00"/>
    <d v="2011-10-12T00:00:00"/>
    <n v="8"/>
    <x v="0"/>
    <n v="3"/>
    <x v="3"/>
    <n v="0.111"/>
    <x v="3"/>
    <n v="41"/>
    <n v="-0.41126845435372134"/>
    <n v="1"/>
    <x v="0"/>
    <m/>
    <m/>
    <m/>
    <m/>
  </r>
  <r>
    <n v="2722"/>
    <s v="PO-191953"/>
    <s v="Phillina Ober"/>
    <x v="1"/>
    <x v="1"/>
    <s v="Brazil"/>
    <s v="Santa Catarina"/>
    <s v="Blumenau"/>
    <s v="LATAM"/>
    <s v="US-2011-102281"/>
    <x v="488"/>
    <s v="Medium"/>
    <s v="OFF-ST-10000035"/>
    <x v="1187"/>
    <x v="0"/>
    <s v="Storage"/>
    <x v="0"/>
    <n v="21.021333333333327"/>
    <n v="29.603333333333318"/>
    <n v="35.52399999999998"/>
    <n v="0.6"/>
    <n v="-27.54"/>
    <x v="0"/>
    <d v="2011-10-09T00:00:00"/>
    <d v="2011-10-09T00:00:00"/>
    <n v="5"/>
    <x v="1"/>
    <n v="0"/>
    <x v="3"/>
    <n v="1.6060000000000001"/>
    <x v="3"/>
    <n v="41"/>
    <n v="-0.77525053484967954"/>
    <n v="0"/>
    <x v="2"/>
    <m/>
    <m/>
    <m/>
    <m/>
  </r>
  <r>
    <n v="2723"/>
    <s v="PO-191953"/>
    <s v="Phillina Ober"/>
    <x v="1"/>
    <x v="1"/>
    <s v="Brazil"/>
    <s v="Santa Catarina"/>
    <s v="Blumenau"/>
    <s v="LATAM"/>
    <s v="US-2011-102281"/>
    <x v="488"/>
    <s v="Medium"/>
    <s v="TEC-MA-10003361"/>
    <x v="1374"/>
    <x v="2"/>
    <s v="Machines"/>
    <x v="0"/>
    <n v="141.34826666666666"/>
    <n v="242.93066666666664"/>
    <n v="291.51679999999999"/>
    <n v="0.6"/>
    <n v="-132.52799999999999"/>
    <x v="0"/>
    <d v="2011-10-09T00:00:00"/>
    <d v="2011-10-12T00:00:00"/>
    <n v="8"/>
    <x v="0"/>
    <n v="3"/>
    <x v="3"/>
    <n v="9.2430000000000003"/>
    <x v="3"/>
    <n v="41"/>
    <n v="-0.4546153086202922"/>
    <n v="1"/>
    <x v="0"/>
    <m/>
    <m/>
    <m/>
    <m/>
  </r>
  <r>
    <n v="2724"/>
    <s v="PO-191953"/>
    <s v="Phillina Ober"/>
    <x v="1"/>
    <x v="1"/>
    <s v="Brazil"/>
    <s v="Santa Catarina"/>
    <s v="Blumenau"/>
    <s v="LATAM"/>
    <s v="US-2011-102281"/>
    <x v="488"/>
    <s v="Medium"/>
    <s v="TEC-PH-10002387"/>
    <x v="835"/>
    <x v="2"/>
    <s v="Phones"/>
    <x v="2"/>
    <n v="65.483200000000011"/>
    <n v="122.328"/>
    <n v="97.862400000000008"/>
    <n v="0.6"/>
    <n v="-33.103999999999999"/>
    <x v="0"/>
    <d v="2011-10-09T00:00:00"/>
    <d v="2011-10-11T00:00:00"/>
    <n v="7"/>
    <x v="0"/>
    <n v="2"/>
    <x v="3"/>
    <n v="6.7060000000000004"/>
    <x v="3"/>
    <n v="41"/>
    <n v="-0.33827087829442154"/>
    <n v="1"/>
    <x v="3"/>
    <m/>
    <m/>
    <m/>
    <m/>
  </r>
  <r>
    <n v="2725"/>
    <s v="SM-209503"/>
    <s v="Suzanne McNair"/>
    <x v="2"/>
    <x v="1"/>
    <s v="Brazil"/>
    <s v="Sao Paulo"/>
    <s v="Sao Paulo"/>
    <s v="LATAM"/>
    <s v="MX-2011-148495"/>
    <x v="331"/>
    <s v="High"/>
    <s v="TEC-CO-10001595"/>
    <x v="212"/>
    <x v="2"/>
    <s v="Copiers"/>
    <x v="0"/>
    <n v="112.27911661333333"/>
    <n v="175.5585938009352"/>
    <n v="525.62242984"/>
    <n v="2E-3"/>
    <n v="188.78507999999999"/>
    <x v="2"/>
    <d v="2011-11-19T00:00:00"/>
    <d v="2011-11-19T00:00:00"/>
    <n v="2"/>
    <x v="1"/>
    <n v="0"/>
    <x v="0"/>
    <n v="109.361"/>
    <x v="3"/>
    <n v="47"/>
    <n v="0.35916480972371434"/>
    <n v="0"/>
    <x v="2"/>
    <m/>
    <m/>
    <m/>
    <m/>
  </r>
  <r>
    <n v="2726"/>
    <s v="KB-165853"/>
    <s v="Ken Black"/>
    <x v="2"/>
    <x v="0"/>
    <s v="Mexico"/>
    <s v="Coahuila"/>
    <s v="Saltillo"/>
    <s v="LATAM"/>
    <s v="MX-2011-150588"/>
    <x v="638"/>
    <s v="High"/>
    <s v="TEC-PH-10003980"/>
    <x v="1375"/>
    <x v="2"/>
    <s v="Phones"/>
    <x v="0"/>
    <n v="82.8"/>
    <n v="91"/>
    <n v="273"/>
    <n v="0"/>
    <n v="24.6"/>
    <x v="2"/>
    <d v="2011-06-19T00:00:00"/>
    <d v="2011-06-19T00:00:00"/>
    <n v="2"/>
    <x v="1"/>
    <n v="0"/>
    <x v="2"/>
    <n v="35.779000000000003"/>
    <x v="3"/>
    <n v="25"/>
    <n v="9.0109890109890109E-2"/>
    <n v="0"/>
    <x v="2"/>
    <m/>
    <m/>
    <m/>
    <m/>
  </r>
  <r>
    <n v="2727"/>
    <s v="KB-165853"/>
    <s v="Ken Black"/>
    <x v="2"/>
    <x v="0"/>
    <s v="Mexico"/>
    <s v="Coahuila"/>
    <s v="Saltillo"/>
    <s v="LATAM"/>
    <s v="MX-2011-150588"/>
    <x v="638"/>
    <s v="High"/>
    <s v="OFF-AR-10000845"/>
    <x v="196"/>
    <x v="0"/>
    <s v="Art"/>
    <x v="2"/>
    <n v="6.08"/>
    <n v="10"/>
    <n v="20"/>
    <n v="0"/>
    <n v="7.84"/>
    <x v="2"/>
    <d v="2011-06-19T00:00:00"/>
    <d v="2011-06-19T00:00:00"/>
    <n v="2"/>
    <x v="1"/>
    <n v="0"/>
    <x v="2"/>
    <n v="2.214"/>
    <x v="3"/>
    <n v="25"/>
    <n v="0.39200000000000002"/>
    <n v="0"/>
    <x v="2"/>
    <m/>
    <m/>
    <m/>
    <m/>
  </r>
  <r>
    <n v="2728"/>
    <s v="PR-188803"/>
    <s v="Patrick Ryan"/>
    <x v="0"/>
    <x v="1"/>
    <s v="Brazil"/>
    <s v="Sao Paulo"/>
    <s v="Sorocaba"/>
    <s v="LATAM"/>
    <s v="MX-2014-127537"/>
    <x v="610"/>
    <s v="Medium"/>
    <s v="TEC-PH-10002892"/>
    <x v="591"/>
    <x v="2"/>
    <s v="Phones"/>
    <x v="0"/>
    <n v="59.640000000000008"/>
    <n v="84"/>
    <n v="252"/>
    <n v="0"/>
    <n v="73.08"/>
    <x v="0"/>
    <d v="2014-11-09T00:00:00"/>
    <d v="2014-11-09T00:00:00"/>
    <n v="5"/>
    <x v="1"/>
    <n v="0"/>
    <x v="3"/>
    <n v="17.798999999999999"/>
    <x v="0"/>
    <n v="45"/>
    <n v="0.28999999999999998"/>
    <n v="0"/>
    <x v="2"/>
    <m/>
    <m/>
    <m/>
    <m/>
  </r>
  <r>
    <n v="2729"/>
    <s v="PR-188803"/>
    <s v="Patrick Ryan"/>
    <x v="0"/>
    <x v="1"/>
    <s v="Brazil"/>
    <s v="Sao Paulo"/>
    <s v="Sorocaba"/>
    <s v="LATAM"/>
    <s v="MX-2014-127537"/>
    <x v="610"/>
    <s v="Medium"/>
    <s v="OFF-AR-10003077"/>
    <x v="489"/>
    <x v="0"/>
    <s v="Art"/>
    <x v="4"/>
    <n v="11.559999999999999"/>
    <n v="18"/>
    <n v="18"/>
    <n v="0"/>
    <n v="6.44"/>
    <x v="0"/>
    <d v="2014-11-09T00:00:00"/>
    <d v="2014-11-09T00:00:00"/>
    <n v="5"/>
    <x v="1"/>
    <n v="0"/>
    <x v="3"/>
    <n v="1.343"/>
    <x v="0"/>
    <n v="45"/>
    <n v="0.35777777777777781"/>
    <n v="0"/>
    <x v="2"/>
    <m/>
    <m/>
    <m/>
    <m/>
  </r>
  <r>
    <n v="2730"/>
    <s v="CB-125353"/>
    <s v="Claudia Bergmann"/>
    <x v="2"/>
    <x v="0"/>
    <s v="Mexico"/>
    <s v="Distrito Federal"/>
    <s v="Mexico City"/>
    <s v="LATAM"/>
    <s v="MX-2011-137946"/>
    <x v="765"/>
    <s v="Critical"/>
    <s v="TEC-AC-10003738"/>
    <x v="1321"/>
    <x v="2"/>
    <s v="Accessories"/>
    <x v="2"/>
    <n v="14.34"/>
    <n v="25.5"/>
    <n v="51"/>
    <n v="0"/>
    <n v="22.32"/>
    <x v="2"/>
    <d v="2011-06-03T00:00:00"/>
    <d v="2011-06-06T00:00:00"/>
    <n v="5"/>
    <x v="0"/>
    <n v="3"/>
    <x v="4"/>
    <n v="15.178000000000001"/>
    <x v="3"/>
    <n v="23"/>
    <n v="0.43764705882352944"/>
    <n v="1"/>
    <x v="0"/>
    <m/>
    <m/>
    <m/>
    <m/>
  </r>
  <r>
    <n v="2731"/>
    <s v="JO-152803"/>
    <s v="Jas O'Carroll"/>
    <x v="0"/>
    <x v="3"/>
    <s v="Cuba"/>
    <s v="Villa Clara"/>
    <s v="Santa Clara"/>
    <s v="LATAM"/>
    <s v="MX-2013-128706"/>
    <x v="689"/>
    <s v="Medium"/>
    <s v="OFF-ST-10004017"/>
    <x v="345"/>
    <x v="0"/>
    <s v="Storage"/>
    <x v="0"/>
    <n v="17.006666666666671"/>
    <n v="32.666666666666671"/>
    <n v="98.000000000000014"/>
    <n v="0"/>
    <n v="46.98"/>
    <x v="1"/>
    <d v="2013-09-23T00:00:00"/>
    <d v="2013-09-23T00:00:00"/>
    <n v="3"/>
    <x v="1"/>
    <n v="0"/>
    <x v="2"/>
    <n v="7.8860000000000001"/>
    <x v="2"/>
    <n v="38"/>
    <n v="0.47938775510204074"/>
    <n v="0"/>
    <x v="2"/>
    <m/>
    <m/>
    <m/>
    <m/>
  </r>
  <r>
    <n v="2732"/>
    <s v="JO-152803"/>
    <s v="Jas O'Carroll"/>
    <x v="0"/>
    <x v="3"/>
    <s v="Cuba"/>
    <s v="Villa Clara"/>
    <s v="Santa Clara"/>
    <s v="LATAM"/>
    <s v="MX-2013-128706"/>
    <x v="689"/>
    <s v="Medium"/>
    <s v="TEC-PH-10002068"/>
    <x v="803"/>
    <x v="2"/>
    <s v="Phones"/>
    <x v="4"/>
    <n v="34"/>
    <n v="44"/>
    <n v="44"/>
    <n v="0"/>
    <n v="10"/>
    <x v="1"/>
    <d v="2013-09-23T00:00:00"/>
    <d v="2013-09-24T00:00:00"/>
    <n v="4"/>
    <x v="0"/>
    <n v="1"/>
    <x v="2"/>
    <n v="2.4289999999999998"/>
    <x v="2"/>
    <n v="38"/>
    <n v="0.22727272727272727"/>
    <n v="1"/>
    <x v="1"/>
    <m/>
    <m/>
    <m/>
    <m/>
  </r>
  <r>
    <n v="2733"/>
    <s v="JO-152803"/>
    <s v="Jas O'Carroll"/>
    <x v="0"/>
    <x v="3"/>
    <s v="Cuba"/>
    <s v="Villa Clara"/>
    <s v="Santa Clara"/>
    <s v="LATAM"/>
    <s v="MX-2013-128706"/>
    <x v="689"/>
    <s v="Medium"/>
    <s v="TEC-CO-10001742"/>
    <x v="1281"/>
    <x v="2"/>
    <s v="Copiers"/>
    <x v="0"/>
    <n v="82.14539360000002"/>
    <n v="158.16492344689379"/>
    <n v="473.54578080000005"/>
    <n v="2E-3"/>
    <n v="227.1096"/>
    <x v="1"/>
    <d v="2013-09-23T00:00:00"/>
    <d v="2013-09-25T00:00:00"/>
    <n v="5"/>
    <x v="0"/>
    <n v="2"/>
    <x v="2"/>
    <n v="42.243000000000002"/>
    <x v="2"/>
    <n v="38"/>
    <n v="0.47959375673525162"/>
    <n v="1"/>
    <x v="3"/>
    <m/>
    <m/>
    <m/>
    <m/>
  </r>
  <r>
    <n v="2734"/>
    <s v="JO-152803"/>
    <s v="Jas O'Carroll"/>
    <x v="0"/>
    <x v="3"/>
    <s v="Cuba"/>
    <s v="Villa Clara"/>
    <s v="Santa Clara"/>
    <s v="LATAM"/>
    <s v="MX-2013-128706"/>
    <x v="689"/>
    <s v="Medium"/>
    <s v="OFF-PA-10001004"/>
    <x v="1376"/>
    <x v="0"/>
    <s v="Paper"/>
    <x v="8"/>
    <n v="7.4942857142857147"/>
    <n v="11.714285714285715"/>
    <n v="164"/>
    <n v="0"/>
    <n v="59.08"/>
    <x v="1"/>
    <d v="2013-09-23T00:00:00"/>
    <d v="2013-09-23T00:00:00"/>
    <n v="3"/>
    <x v="1"/>
    <n v="0"/>
    <x v="2"/>
    <n v="6.6849999999999996"/>
    <x v="2"/>
    <n v="38"/>
    <n v="0.36024390243902438"/>
    <n v="0"/>
    <x v="2"/>
    <m/>
    <m/>
    <m/>
    <m/>
  </r>
  <r>
    <n v="2735"/>
    <s v="MS-178303"/>
    <s v="Melanie Seite"/>
    <x v="0"/>
    <x v="3"/>
    <s v="Dominican Republic"/>
    <s v="Santo Domingo"/>
    <s v="Santo Domingo"/>
    <s v="LATAM"/>
    <s v="MX-2014-108322"/>
    <x v="766"/>
    <s v="High"/>
    <s v="FUR-BO-10003688"/>
    <x v="231"/>
    <x v="1"/>
    <s v="Bookcases"/>
    <x v="0"/>
    <n v="47.992533333333341"/>
    <n v="82.774222222222235"/>
    <n v="148.99360000000001"/>
    <n v="0.4"/>
    <n v="5.016"/>
    <x v="0"/>
    <d v="2014-10-25T00:00:00"/>
    <d v="2014-10-25T00:00:00"/>
    <n v="5"/>
    <x v="1"/>
    <n v="0"/>
    <x v="1"/>
    <n v="5.3040000000000003"/>
    <x v="0"/>
    <n v="43"/>
    <n v="3.3665875581233018E-2"/>
    <n v="0"/>
    <x v="2"/>
    <m/>
    <m/>
    <m/>
    <m/>
  </r>
  <r>
    <n v="2736"/>
    <s v="DP-131653"/>
    <s v="David Philippe"/>
    <x v="0"/>
    <x v="0"/>
    <s v="Mexico"/>
    <s v="Coahuila"/>
    <s v="Piedras Negras"/>
    <s v="LATAM"/>
    <s v="MX-2011-111318"/>
    <x v="231"/>
    <s v="Medium"/>
    <s v="TEC-CO-10001756"/>
    <x v="46"/>
    <x v="2"/>
    <s v="Copiers"/>
    <x v="2"/>
    <n v="58.637664480000005"/>
    <n v="96.117659799599195"/>
    <n v="191.85084896000001"/>
    <n v="2E-3"/>
    <n v="74.575519999999997"/>
    <x v="0"/>
    <d v="2011-11-27T00:00:00"/>
    <d v="2011-11-27T00:00:00"/>
    <n v="5"/>
    <x v="1"/>
    <n v="0"/>
    <x v="3"/>
    <n v="2.085"/>
    <x v="3"/>
    <n v="48"/>
    <n v="0.38871613237191688"/>
    <n v="0"/>
    <x v="2"/>
    <m/>
    <m/>
    <m/>
    <m/>
  </r>
  <r>
    <n v="2737"/>
    <s v="GH-146653"/>
    <s v="Greg Hansen"/>
    <x v="0"/>
    <x v="1"/>
    <s v="Brazil"/>
    <s v="Ceara"/>
    <s v="Sao Benedito"/>
    <s v="LATAM"/>
    <s v="MX-2014-124513"/>
    <x v="361"/>
    <s v="Medium"/>
    <s v="FUR-CH-10003109"/>
    <x v="217"/>
    <x v="1"/>
    <s v="Chairs"/>
    <x v="4"/>
    <n v="73.06"/>
    <n v="95"/>
    <n v="95"/>
    <n v="0"/>
    <n v="21.94"/>
    <x v="0"/>
    <d v="2014-10-20T00:00:00"/>
    <d v="2014-10-20T00:00:00"/>
    <n v="5"/>
    <x v="1"/>
    <n v="0"/>
    <x v="4"/>
    <n v="5.641"/>
    <x v="0"/>
    <n v="42"/>
    <n v="0.23094736842105265"/>
    <n v="0"/>
    <x v="2"/>
    <m/>
    <m/>
    <m/>
    <m/>
  </r>
  <r>
    <n v="2738"/>
    <s v="PV-189853"/>
    <s v="Paul Van Hugh"/>
    <x v="1"/>
    <x v="2"/>
    <s v="Guatemala"/>
    <s v="Escuintla"/>
    <s v="Escuintla"/>
    <s v="LATAM"/>
    <s v="MX-2012-114083"/>
    <x v="767"/>
    <s v="Medium"/>
    <s v="OFF-EN-10001751"/>
    <x v="246"/>
    <x v="0"/>
    <s v="Envelopes"/>
    <x v="0"/>
    <n v="18.986666666666672"/>
    <n v="25.666666666666671"/>
    <n v="77.000000000000014"/>
    <n v="0"/>
    <n v="20.04"/>
    <x v="0"/>
    <d v="2012-07-12T00:00:00"/>
    <d v="2012-07-15T00:00:00"/>
    <n v="8"/>
    <x v="0"/>
    <n v="3"/>
    <x v="5"/>
    <n v="5.4340000000000002"/>
    <x v="1"/>
    <n v="27"/>
    <n v="0.26025974025974019"/>
    <n v="1"/>
    <x v="0"/>
    <m/>
    <m/>
    <m/>
    <m/>
  </r>
  <r>
    <n v="2739"/>
    <s v="KD-163453"/>
    <s v="Katherine Ducich"/>
    <x v="0"/>
    <x v="1"/>
    <s v="Brazil"/>
    <s v="Rio Grande do Sul"/>
    <s v="Rio Grande"/>
    <s v="LATAM"/>
    <s v="MX-2011-133956"/>
    <x v="655"/>
    <s v="Medium"/>
    <s v="FUR-CH-10001044"/>
    <x v="444"/>
    <x v="1"/>
    <s v="Chairs"/>
    <x v="0"/>
    <n v="64.34"/>
    <n v="67"/>
    <n v="201"/>
    <n v="0"/>
    <n v="7.98"/>
    <x v="0"/>
    <d v="2011-03-15T00:00:00"/>
    <d v="2011-03-15T00:00:00"/>
    <n v="5"/>
    <x v="1"/>
    <n v="0"/>
    <x v="0"/>
    <n v="13.127000000000001"/>
    <x v="3"/>
    <n v="11"/>
    <n v="3.9701492537313435E-2"/>
    <n v="0"/>
    <x v="2"/>
    <m/>
    <m/>
    <m/>
    <m/>
  </r>
  <r>
    <n v="2740"/>
    <s v="MC-176353"/>
    <s v="Matthew Clasen"/>
    <x v="2"/>
    <x v="0"/>
    <s v="Mexico"/>
    <s v="Jalisco"/>
    <s v="Zapopan"/>
    <s v="LATAM"/>
    <s v="US-2014-158141"/>
    <x v="768"/>
    <s v="High"/>
    <s v="FUR-TA-10001622"/>
    <x v="1377"/>
    <x v="1"/>
    <s v="Tables"/>
    <x v="0"/>
    <n v="174.65333333333328"/>
    <n v="176.31666666666661"/>
    <n v="423.15999999999985"/>
    <n v="0.2"/>
    <n v="-100.8"/>
    <x v="0"/>
    <d v="2014-03-29T00:00:00"/>
    <d v="2014-03-29T00:00:00"/>
    <n v="5"/>
    <x v="1"/>
    <n v="0"/>
    <x v="1"/>
    <n v="41.076000000000001"/>
    <x v="0"/>
    <n v="13"/>
    <n v="-0.23820777011059655"/>
    <n v="0"/>
    <x v="2"/>
    <m/>
    <m/>
    <m/>
    <m/>
  </r>
  <r>
    <n v="2741"/>
    <s v="MC-176353"/>
    <s v="Matthew Clasen"/>
    <x v="2"/>
    <x v="0"/>
    <s v="Mexico"/>
    <s v="Jalisco"/>
    <s v="Zapopan"/>
    <s v="LATAM"/>
    <s v="US-2014-158141"/>
    <x v="768"/>
    <s v="High"/>
    <s v="OFF-PA-10004294"/>
    <x v="285"/>
    <x v="0"/>
    <s v="Paper"/>
    <x v="2"/>
    <n v="20.100000000000001"/>
    <n v="20.5"/>
    <n v="41"/>
    <n v="0"/>
    <n v="0.8"/>
    <x v="0"/>
    <d v="2014-03-29T00:00:00"/>
    <d v="2014-03-30T00:00:00"/>
    <n v="6"/>
    <x v="0"/>
    <n v="1"/>
    <x v="1"/>
    <n v="3.8450000000000002"/>
    <x v="0"/>
    <n v="13"/>
    <n v="1.9512195121951219E-2"/>
    <n v="1"/>
    <x v="1"/>
    <m/>
    <m/>
    <m/>
    <m/>
  </r>
  <r>
    <n v="2742"/>
    <s v="BB-115453"/>
    <s v="Brenda Bowman"/>
    <x v="2"/>
    <x v="1"/>
    <s v="Brazil"/>
    <s v="Sergipe"/>
    <s v="Aracaju"/>
    <s v="LATAM"/>
    <s v="MX-2012-131002"/>
    <x v="391"/>
    <s v="Medium"/>
    <s v="OFF-AP-10001565"/>
    <x v="1378"/>
    <x v="0"/>
    <s v="Appliances"/>
    <x v="0"/>
    <n v="21.793333333333326"/>
    <n v="25.333333333333329"/>
    <n v="75.999999999999986"/>
    <n v="0"/>
    <n v="10.62"/>
    <x v="0"/>
    <d v="2012-01-17T00:00:00"/>
    <d v="2012-01-18T00:00:00"/>
    <n v="6"/>
    <x v="0"/>
    <n v="1"/>
    <x v="0"/>
    <n v="4.5540000000000003"/>
    <x v="1"/>
    <n v="2"/>
    <n v="0.13973684210526319"/>
    <n v="1"/>
    <x v="1"/>
    <m/>
    <m/>
    <m/>
    <m/>
  </r>
  <r>
    <n v="2743"/>
    <s v="DN-136903"/>
    <s v="Duane Noonan"/>
    <x v="0"/>
    <x v="0"/>
    <s v="Mexico"/>
    <s v="Baja California"/>
    <s v="Tijuana"/>
    <s v="LATAM"/>
    <s v="MX-2013-143539"/>
    <x v="48"/>
    <s v="Medium"/>
    <s v="TEC-PH-10003945"/>
    <x v="332"/>
    <x v="2"/>
    <s v="Phones"/>
    <x v="2"/>
    <n v="109.9"/>
    <n v="111"/>
    <n v="222"/>
    <n v="0"/>
    <n v="2.2000000000000002"/>
    <x v="1"/>
    <d v="2013-11-07T00:00:00"/>
    <d v="2013-11-07T00:00:00"/>
    <n v="3"/>
    <x v="1"/>
    <n v="0"/>
    <x v="1"/>
    <n v="19.033999999999999"/>
    <x v="2"/>
    <n v="45"/>
    <n v="9.909909909909911E-3"/>
    <n v="0"/>
    <x v="2"/>
    <m/>
    <m/>
    <m/>
    <m/>
  </r>
  <r>
    <n v="2744"/>
    <s v="CB-125353"/>
    <s v="Claudia Bergmann"/>
    <x v="2"/>
    <x v="2"/>
    <s v="Honduras"/>
    <s v="Francisco Morazan"/>
    <s v="Tegucigalpa"/>
    <s v="LATAM"/>
    <s v="US-2012-130253"/>
    <x v="591"/>
    <s v="High"/>
    <s v="TEC-CO-10003160"/>
    <x v="1041"/>
    <x v="2"/>
    <s v="Copiers"/>
    <x v="2"/>
    <n v="268.57323416000003"/>
    <n v="308.8832009364549"/>
    <n v="369.42430832000002"/>
    <n v="0.40200000000000002"/>
    <n v="-167.72216"/>
    <x v="0"/>
    <d v="2012-12-29T00:00:00"/>
    <d v="2012-12-29T00:00:00"/>
    <n v="5"/>
    <x v="1"/>
    <n v="0"/>
    <x v="1"/>
    <n v="26.131"/>
    <x v="1"/>
    <n v="52"/>
    <n v="-0.45400953922803838"/>
    <n v="0"/>
    <x v="2"/>
    <m/>
    <m/>
    <m/>
    <m/>
  </r>
  <r>
    <n v="2745"/>
    <s v="CB-125353"/>
    <s v="Claudia Bergmann"/>
    <x v="2"/>
    <x v="2"/>
    <s v="Honduras"/>
    <s v="Francisco Morazan"/>
    <s v="Tegucigalpa"/>
    <s v="LATAM"/>
    <s v="US-2012-130253"/>
    <x v="591"/>
    <s v="High"/>
    <s v="TEC-AC-10003857"/>
    <x v="694"/>
    <x v="2"/>
    <s v="Accessories"/>
    <x v="3"/>
    <n v="28.583600000000001"/>
    <n v="48.43266666666667"/>
    <n v="116.2384"/>
    <n v="0.4"/>
    <n v="1.9039999999999999"/>
    <x v="0"/>
    <d v="2012-12-29T00:00:00"/>
    <d v="2012-12-29T00:00:00"/>
    <n v="5"/>
    <x v="1"/>
    <n v="0"/>
    <x v="1"/>
    <n v="18.72"/>
    <x v="1"/>
    <n v="52"/>
    <n v="1.6380129113958898E-2"/>
    <n v="0"/>
    <x v="2"/>
    <m/>
    <m/>
    <m/>
    <m/>
  </r>
  <r>
    <n v="2746"/>
    <s v="BP-110503"/>
    <s v="Barry Pond"/>
    <x v="2"/>
    <x v="2"/>
    <s v="El Salvador"/>
    <s v="San Salvador"/>
    <s v="San Salvador"/>
    <s v="LATAM"/>
    <s v="MX-2014-132976"/>
    <x v="138"/>
    <s v="Medium"/>
    <s v="TEC-AC-10000203"/>
    <x v="995"/>
    <x v="2"/>
    <s v="Accessories"/>
    <x v="4"/>
    <n v="88.98"/>
    <n v="171"/>
    <n v="171"/>
    <n v="0"/>
    <n v="82.02"/>
    <x v="0"/>
    <d v="2014-11-25T00:00:00"/>
    <d v="2014-11-25T00:00:00"/>
    <n v="5"/>
    <x v="1"/>
    <n v="0"/>
    <x v="0"/>
    <n v="15.930999999999999"/>
    <x v="0"/>
    <n v="47"/>
    <n v="0.47964912280701755"/>
    <n v="0"/>
    <x v="2"/>
    <m/>
    <m/>
    <m/>
    <m/>
  </r>
  <r>
    <n v="2747"/>
    <s v="BD-113203"/>
    <s v="Bill Donatelli"/>
    <x v="0"/>
    <x v="0"/>
    <s v="Mexico"/>
    <s v="Mexico"/>
    <s v="Metepec"/>
    <s v="LATAM"/>
    <s v="US-2014-117667"/>
    <x v="769"/>
    <s v="Low"/>
    <s v="FUR-CH-10004920"/>
    <x v="325"/>
    <x v="1"/>
    <s v="Chairs"/>
    <x v="4"/>
    <n v="38.691200000000002"/>
    <n v="44.518999999999998"/>
    <n v="35.615200000000002"/>
    <n v="0.2"/>
    <n v="-3.0760000000000001"/>
    <x v="0"/>
    <d v="2014-11-08T00:00:00"/>
    <d v="2014-11-08T00:00:00"/>
    <n v="5"/>
    <x v="1"/>
    <n v="0"/>
    <x v="1"/>
    <n v="4.4560000000000004"/>
    <x v="0"/>
    <n v="45"/>
    <n v="-8.636761832026775E-2"/>
    <n v="0"/>
    <x v="2"/>
    <m/>
    <m/>
    <m/>
    <m/>
  </r>
  <r>
    <n v="2748"/>
    <s v="AS-102253"/>
    <s v="Alan Schoenberger"/>
    <x v="2"/>
    <x v="1"/>
    <s v="Brazil"/>
    <s v="Parana"/>
    <s v="Londrina"/>
    <s v="LATAM"/>
    <s v="MX-2012-107503"/>
    <x v="770"/>
    <s v="Medium"/>
    <s v="OFF-PA-10000032"/>
    <x v="522"/>
    <x v="0"/>
    <s v="Paper"/>
    <x v="7"/>
    <n v="13.319999999999999"/>
    <n v="20.8"/>
    <n v="104"/>
    <n v="0"/>
    <n v="37.4"/>
    <x v="1"/>
    <d v="2012-03-10T00:00:00"/>
    <d v="2012-03-12T00:00:00"/>
    <n v="5"/>
    <x v="0"/>
    <n v="2"/>
    <x v="4"/>
    <n v="4.5090000000000003"/>
    <x v="1"/>
    <n v="10"/>
    <n v="0.35961538461538461"/>
    <n v="1"/>
    <x v="3"/>
    <m/>
    <m/>
    <m/>
    <m/>
  </r>
  <r>
    <n v="2749"/>
    <s v="AS-102253"/>
    <s v="Alan Schoenberger"/>
    <x v="2"/>
    <x v="1"/>
    <s v="Argentina"/>
    <s v="Chaco"/>
    <s v="Presidencia Roque Saenz Pena"/>
    <s v="LATAM"/>
    <s v="US-2013-166646"/>
    <x v="602"/>
    <s v="High"/>
    <s v="FUR-CH-10004736"/>
    <x v="1379"/>
    <x v="1"/>
    <s v="Chairs"/>
    <x v="4"/>
    <n v="29.416000000000004"/>
    <n v="36.626666666666672"/>
    <n v="21.976000000000003"/>
    <n v="0.4"/>
    <n v="-7.44"/>
    <x v="1"/>
    <d v="2013-11-25T00:00:00"/>
    <d v="2013-11-28T00:00:00"/>
    <n v="6"/>
    <x v="0"/>
    <n v="3"/>
    <x v="2"/>
    <n v="1.97"/>
    <x v="2"/>
    <n v="47"/>
    <n v="-0.33855114670549691"/>
    <n v="1"/>
    <x v="0"/>
    <m/>
    <m/>
    <m/>
    <m/>
  </r>
  <r>
    <n v="2750"/>
    <s v="AS-102253"/>
    <s v="Alan Schoenberger"/>
    <x v="2"/>
    <x v="1"/>
    <s v="Argentina"/>
    <s v="Chaco"/>
    <s v="Presidencia Roque Saenz Pena"/>
    <s v="LATAM"/>
    <s v="US-2013-166646"/>
    <x v="602"/>
    <s v="High"/>
    <s v="OFF-ST-10002233"/>
    <x v="722"/>
    <x v="0"/>
    <s v="Storage"/>
    <x v="6"/>
    <n v="20.810844444444445"/>
    <n v="33.058074074074078"/>
    <n v="178.5136"/>
    <n v="0.4"/>
    <n v="-8.7840000000000007"/>
    <x v="1"/>
    <d v="2013-11-25T00:00:00"/>
    <d v="2013-11-25T00:00:00"/>
    <n v="3"/>
    <x v="1"/>
    <n v="0"/>
    <x v="2"/>
    <n v="12.42"/>
    <x v="2"/>
    <n v="47"/>
    <n v="-4.9206334979519775E-2"/>
    <n v="0"/>
    <x v="2"/>
    <m/>
    <m/>
    <m/>
    <m/>
  </r>
  <r>
    <n v="2751"/>
    <s v="AS-102253"/>
    <s v="Alan Schoenberger"/>
    <x v="2"/>
    <x v="1"/>
    <s v="Argentina"/>
    <s v="Chaco"/>
    <s v="Presidencia Roque Saenz Pena"/>
    <s v="LATAM"/>
    <s v="US-2013-166646"/>
    <x v="602"/>
    <s v="High"/>
    <s v="OFF-BI-10002483"/>
    <x v="754"/>
    <x v="0"/>
    <s v="Binders"/>
    <x v="3"/>
    <n v="3.5840000000000001"/>
    <n v="6.879999999999999"/>
    <n v="8.2560000000000002"/>
    <n v="0.7"/>
    <n v="-6.08"/>
    <x v="1"/>
    <d v="2013-11-25T00:00:00"/>
    <d v="2013-11-25T00:00:00"/>
    <n v="3"/>
    <x v="1"/>
    <n v="0"/>
    <x v="2"/>
    <n v="0.67"/>
    <x v="2"/>
    <n v="47"/>
    <n v="-0.73643410852713176"/>
    <n v="0"/>
    <x v="2"/>
    <m/>
    <m/>
    <m/>
    <m/>
  </r>
  <r>
    <n v="2752"/>
    <s v="AS-102253"/>
    <s v="Alan Schoenberger"/>
    <x v="2"/>
    <x v="1"/>
    <s v="Argentina"/>
    <s v="Chaco"/>
    <s v="Presidencia Roque Saenz Pena"/>
    <s v="LATAM"/>
    <s v="US-2013-166646"/>
    <x v="602"/>
    <s v="High"/>
    <s v="OFF-ST-10002598"/>
    <x v="674"/>
    <x v="0"/>
    <s v="Storage"/>
    <x v="2"/>
    <n v="31.273599999999995"/>
    <n v="41.082666666666661"/>
    <n v="49.299199999999992"/>
    <n v="0.4"/>
    <n v="-13.247999999999999"/>
    <x v="1"/>
    <d v="2013-11-25T00:00:00"/>
    <d v="2013-11-26T00:00:00"/>
    <n v="4"/>
    <x v="0"/>
    <n v="1"/>
    <x v="2"/>
    <n v="6.8310000000000004"/>
    <x v="2"/>
    <n v="47"/>
    <n v="-0.2687264702064131"/>
    <n v="1"/>
    <x v="1"/>
    <m/>
    <m/>
    <m/>
    <m/>
  </r>
  <r>
    <n v="2753"/>
    <s v="AS-102253"/>
    <s v="Alan Schoenberger"/>
    <x v="2"/>
    <x v="1"/>
    <s v="Argentina"/>
    <s v="Chaco"/>
    <s v="Presidencia Roque Saenz Pena"/>
    <s v="LATAM"/>
    <s v="US-2013-166646"/>
    <x v="602"/>
    <s v="High"/>
    <s v="OFF-PA-10003034"/>
    <x v="1118"/>
    <x v="0"/>
    <s v="Paper"/>
    <x v="0"/>
    <n v="15.434133333333337"/>
    <n v="17.27022222222223"/>
    <n v="31.086400000000012"/>
    <n v="0.4"/>
    <n v="-15.215999999999999"/>
    <x v="1"/>
    <d v="2013-11-25T00:00:00"/>
    <d v="2013-11-26T00:00:00"/>
    <n v="4"/>
    <x v="0"/>
    <n v="1"/>
    <x v="2"/>
    <n v="2.33"/>
    <x v="2"/>
    <n v="47"/>
    <n v="-0.4894744968860979"/>
    <n v="1"/>
    <x v="1"/>
    <m/>
    <m/>
    <m/>
    <m/>
  </r>
  <r>
    <n v="2754"/>
    <s v="ML-173953"/>
    <s v="Marina Lichtenstein"/>
    <x v="2"/>
    <x v="1"/>
    <s v="Colombia"/>
    <s v="Atlantico"/>
    <s v="Barranquilla"/>
    <s v="LATAM"/>
    <s v="MX-2013-141642"/>
    <x v="771"/>
    <s v="Medium"/>
    <s v="OFF-AR-10003691"/>
    <x v="954"/>
    <x v="0"/>
    <s v="Art"/>
    <x v="5"/>
    <n v="20.91714285714286"/>
    <n v="29.857142857142861"/>
    <n v="209.00000000000003"/>
    <n v="0"/>
    <n v="62.58"/>
    <x v="0"/>
    <d v="2013-06-13T00:00:00"/>
    <d v="2013-06-15T00:00:00"/>
    <n v="7"/>
    <x v="0"/>
    <n v="2"/>
    <x v="5"/>
    <n v="14.968999999999999"/>
    <x v="2"/>
    <n v="23"/>
    <n v="0.2994258373205741"/>
    <n v="1"/>
    <x v="3"/>
    <m/>
    <m/>
    <m/>
    <m/>
  </r>
  <r>
    <n v="2755"/>
    <s v="ML-173953"/>
    <s v="Marina Lichtenstein"/>
    <x v="2"/>
    <x v="1"/>
    <s v="Colombia"/>
    <s v="Atlantico"/>
    <s v="Barranquilla"/>
    <s v="LATAM"/>
    <s v="MX-2013-141642"/>
    <x v="771"/>
    <s v="Medium"/>
    <s v="FUR-FU-10000065"/>
    <x v="1380"/>
    <x v="1"/>
    <s v="Furnishings"/>
    <x v="6"/>
    <n v="62.242222222222232"/>
    <n v="73.222222222222229"/>
    <n v="659"/>
    <n v="0"/>
    <n v="98.82"/>
    <x v="0"/>
    <d v="2013-06-13T00:00:00"/>
    <d v="2013-06-13T00:00:00"/>
    <n v="5"/>
    <x v="1"/>
    <n v="0"/>
    <x v="5"/>
    <n v="49.207000000000001"/>
    <x v="2"/>
    <n v="23"/>
    <n v="0.1499544764795144"/>
    <n v="0"/>
    <x v="2"/>
    <m/>
    <m/>
    <m/>
    <m/>
  </r>
  <r>
    <n v="2756"/>
    <s v="JL-151303"/>
    <s v="Jack Lebron"/>
    <x v="0"/>
    <x v="0"/>
    <s v="Mexico"/>
    <s v="Jalisco"/>
    <s v="Guadalajara"/>
    <s v="LATAM"/>
    <s v="MX-2013-111794"/>
    <x v="772"/>
    <s v="Medium"/>
    <s v="OFF-LA-10000970"/>
    <x v="1381"/>
    <x v="0"/>
    <s v="Labels"/>
    <x v="3"/>
    <n v="5.98"/>
    <n v="7"/>
    <n v="28"/>
    <n v="0"/>
    <n v="4.08"/>
    <x v="1"/>
    <d v="2013-04-13T00:00:00"/>
    <d v="2013-04-14T00:00:00"/>
    <n v="4"/>
    <x v="0"/>
    <n v="1"/>
    <x v="4"/>
    <n v="3.0979999999999999"/>
    <x v="2"/>
    <n v="15"/>
    <n v="0.14571428571428571"/>
    <n v="1"/>
    <x v="1"/>
    <m/>
    <m/>
    <m/>
    <m/>
  </r>
  <r>
    <n v="2757"/>
    <s v="TS-211603"/>
    <s v="Theresa Swint"/>
    <x v="2"/>
    <x v="0"/>
    <s v="Mexico"/>
    <s v="Veracruz"/>
    <s v="Orizaba"/>
    <s v="LATAM"/>
    <s v="MX-2014-117478"/>
    <x v="14"/>
    <s v="Medium"/>
    <s v="OFF-BI-10004632"/>
    <x v="631"/>
    <x v="0"/>
    <s v="Binders"/>
    <x v="0"/>
    <n v="17.166666666666671"/>
    <n v="18.666666666666671"/>
    <n v="56.000000000000014"/>
    <n v="0"/>
    <n v="4.5"/>
    <x v="2"/>
    <d v="2014-07-06T00:00:00"/>
    <d v="2014-07-06T00:00:00"/>
    <n v="2"/>
    <x v="1"/>
    <n v="0"/>
    <x v="2"/>
    <n v="12.922000000000001"/>
    <x v="0"/>
    <n v="27"/>
    <n v="8.0357142857142835E-2"/>
    <n v="0"/>
    <x v="2"/>
    <m/>
    <m/>
    <m/>
    <m/>
  </r>
  <r>
    <n v="2758"/>
    <s v="TS-211603"/>
    <s v="Theresa Swint"/>
    <x v="2"/>
    <x v="0"/>
    <s v="Mexico"/>
    <s v="Veracruz"/>
    <s v="Orizaba"/>
    <s v="LATAM"/>
    <s v="MX-2014-117478"/>
    <x v="14"/>
    <s v="Medium"/>
    <s v="OFF-BI-10000419"/>
    <x v="713"/>
    <x v="0"/>
    <s v="Binders"/>
    <x v="4"/>
    <n v="15.22"/>
    <n v="19"/>
    <n v="19"/>
    <n v="0"/>
    <n v="3.78"/>
    <x v="2"/>
    <d v="2014-07-06T00:00:00"/>
    <d v="2014-07-06T00:00:00"/>
    <n v="2"/>
    <x v="1"/>
    <n v="0"/>
    <x v="2"/>
    <n v="1.6479999999999999"/>
    <x v="0"/>
    <n v="27"/>
    <n v="0.19894736842105262"/>
    <n v="0"/>
    <x v="2"/>
    <m/>
    <m/>
    <m/>
    <m/>
  </r>
  <r>
    <n v="2759"/>
    <s v="TS-211603"/>
    <s v="Theresa Swint"/>
    <x v="2"/>
    <x v="0"/>
    <s v="Mexico"/>
    <s v="Veracruz"/>
    <s v="Orizaba"/>
    <s v="LATAM"/>
    <s v="MX-2014-117478"/>
    <x v="14"/>
    <s v="Medium"/>
    <s v="OFF-BI-10004200"/>
    <x v="1163"/>
    <x v="0"/>
    <s v="Binders"/>
    <x v="2"/>
    <n v="31.98"/>
    <n v="34"/>
    <n v="68"/>
    <n v="0"/>
    <n v="4.04"/>
    <x v="2"/>
    <d v="2014-07-06T00:00:00"/>
    <d v="2014-07-06T00:00:00"/>
    <n v="2"/>
    <x v="1"/>
    <n v="0"/>
    <x v="2"/>
    <n v="2.3929999999999998"/>
    <x v="0"/>
    <n v="27"/>
    <n v="5.9411764705882351E-2"/>
    <n v="0"/>
    <x v="2"/>
    <m/>
    <m/>
    <m/>
    <m/>
  </r>
  <r>
    <n v="2760"/>
    <s v="TS-211603"/>
    <s v="Theresa Swint"/>
    <x v="2"/>
    <x v="0"/>
    <s v="Mexico"/>
    <s v="Veracruz"/>
    <s v="Orizaba"/>
    <s v="LATAM"/>
    <s v="MX-2014-117478"/>
    <x v="14"/>
    <s v="Medium"/>
    <s v="FUR-BO-10000268"/>
    <x v="1382"/>
    <x v="1"/>
    <s v="Bookcases"/>
    <x v="2"/>
    <n v="65.76639999999999"/>
    <n v="92.867999999999995"/>
    <n v="148.58879999999999"/>
    <n v="0.2"/>
    <n v="17.056000000000001"/>
    <x v="2"/>
    <d v="2014-07-06T00:00:00"/>
    <d v="2014-07-06T00:00:00"/>
    <n v="2"/>
    <x v="1"/>
    <n v="0"/>
    <x v="2"/>
    <n v="25.581"/>
    <x v="0"/>
    <n v="27"/>
    <n v="0.11478657880001725"/>
    <n v="0"/>
    <x v="2"/>
    <m/>
    <m/>
    <m/>
    <m/>
  </r>
  <r>
    <n v="2761"/>
    <s v="JR-156703"/>
    <s v="Jim Radford"/>
    <x v="0"/>
    <x v="1"/>
    <s v="Brazil"/>
    <s v="Parana"/>
    <s v="Curitiba"/>
    <s v="LATAM"/>
    <s v="MX-2013-121755"/>
    <x v="430"/>
    <s v="Medium"/>
    <s v="OFF-AP-10002421"/>
    <x v="1383"/>
    <x v="0"/>
    <s v="Appliances"/>
    <x v="2"/>
    <n v="363.76"/>
    <n v="375"/>
    <n v="750"/>
    <n v="0"/>
    <n v="22.48"/>
    <x v="0"/>
    <d v="2013-02-24T00:00:00"/>
    <d v="2013-02-24T00:00:00"/>
    <n v="5"/>
    <x v="1"/>
    <n v="0"/>
    <x v="3"/>
    <n v="61.344999999999999"/>
    <x v="2"/>
    <n v="8"/>
    <n v="2.9973333333333334E-2"/>
    <n v="0"/>
    <x v="2"/>
    <m/>
    <m/>
    <m/>
    <m/>
  </r>
  <r>
    <n v="2762"/>
    <s v="BG-110353"/>
    <s v="Barry Gonzalez"/>
    <x v="0"/>
    <x v="1"/>
    <s v="Brazil"/>
    <s v="Minas Gerais"/>
    <s v="Juiz de Fora"/>
    <s v="LATAM"/>
    <s v="MX-2011-129567"/>
    <x v="506"/>
    <s v="Medium"/>
    <s v="FUR-FU-10004139"/>
    <x v="752"/>
    <x v="1"/>
    <s v="Furnishings"/>
    <x v="4"/>
    <n v="21.86"/>
    <n v="35"/>
    <n v="35"/>
    <n v="0"/>
    <n v="13.14"/>
    <x v="2"/>
    <d v="2011-12-23T00:00:00"/>
    <d v="2011-12-23T00:00:00"/>
    <n v="2"/>
    <x v="1"/>
    <n v="0"/>
    <x v="4"/>
    <n v="3.923"/>
    <x v="3"/>
    <n v="52"/>
    <n v="0.37542857142857144"/>
    <n v="0"/>
    <x v="2"/>
    <m/>
    <m/>
    <m/>
    <m/>
  </r>
  <r>
    <n v="2763"/>
    <s v="BG-110353"/>
    <s v="Barry Gonzalez"/>
    <x v="0"/>
    <x v="1"/>
    <s v="Brazil"/>
    <s v="Minas Gerais"/>
    <s v="Juiz de Fora"/>
    <s v="LATAM"/>
    <s v="MX-2011-129567"/>
    <x v="506"/>
    <s v="Medium"/>
    <s v="FUR-BO-10001721"/>
    <x v="1384"/>
    <x v="1"/>
    <s v="Bookcases"/>
    <x v="4"/>
    <n v="46.9"/>
    <n v="84"/>
    <n v="84"/>
    <n v="0"/>
    <n v="37.1"/>
    <x v="2"/>
    <d v="2011-12-23T00:00:00"/>
    <d v="2011-12-23T00:00:00"/>
    <n v="2"/>
    <x v="1"/>
    <n v="0"/>
    <x v="4"/>
    <n v="20.922000000000001"/>
    <x v="3"/>
    <n v="52"/>
    <n v="0.44166666666666671"/>
    <n v="0"/>
    <x v="2"/>
    <m/>
    <m/>
    <m/>
    <m/>
  </r>
  <r>
    <n v="2764"/>
    <s v="BG-110353"/>
    <s v="Barry Gonzalez"/>
    <x v="0"/>
    <x v="1"/>
    <s v="Brazil"/>
    <s v="Minas Gerais"/>
    <s v="Juiz de Fora"/>
    <s v="LATAM"/>
    <s v="MX-2011-129567"/>
    <x v="506"/>
    <s v="Medium"/>
    <s v="OFF-FA-10002084"/>
    <x v="347"/>
    <x v="0"/>
    <s v="Fasteners"/>
    <x v="7"/>
    <n v="8.8000000000000007"/>
    <n v="8.8000000000000007"/>
    <n v="44"/>
    <n v="0"/>
    <n v="0"/>
    <x v="2"/>
    <d v="2011-12-23T00:00:00"/>
    <d v="2011-12-23T00:00:00"/>
    <n v="2"/>
    <x v="1"/>
    <n v="0"/>
    <x v="4"/>
    <n v="4.9850000000000003"/>
    <x v="3"/>
    <n v="52"/>
    <n v="0"/>
    <n v="0"/>
    <x v="2"/>
    <m/>
    <m/>
    <m/>
    <m/>
  </r>
  <r>
    <n v="2765"/>
    <s v="BG-110353"/>
    <s v="Barry Gonzalez"/>
    <x v="0"/>
    <x v="1"/>
    <s v="Brazil"/>
    <s v="Minas Gerais"/>
    <s v="Juiz de Fora"/>
    <s v="LATAM"/>
    <s v="MX-2011-129567"/>
    <x v="506"/>
    <s v="Medium"/>
    <s v="FUR-CH-10000326"/>
    <x v="1385"/>
    <x v="1"/>
    <s v="Chairs"/>
    <x v="5"/>
    <n v="52.24"/>
    <n v="90"/>
    <n v="630"/>
    <n v="0"/>
    <n v="264.32"/>
    <x v="2"/>
    <d v="2011-12-23T00:00:00"/>
    <d v="2011-12-23T00:00:00"/>
    <n v="2"/>
    <x v="1"/>
    <n v="0"/>
    <x v="4"/>
    <n v="105.242"/>
    <x v="3"/>
    <n v="52"/>
    <n v="0.41955555555555557"/>
    <n v="0"/>
    <x v="2"/>
    <m/>
    <m/>
    <m/>
    <m/>
  </r>
  <r>
    <n v="2766"/>
    <s v="BN-115153"/>
    <s v="Bradley Nguyen"/>
    <x v="0"/>
    <x v="0"/>
    <s v="Mexico"/>
    <s v="Distrito Federal"/>
    <s v="Milpa Alta"/>
    <s v="LATAM"/>
    <s v="MX-2012-130022"/>
    <x v="151"/>
    <s v="High"/>
    <s v="OFF-FA-10001776"/>
    <x v="1175"/>
    <x v="0"/>
    <s v="Fasteners"/>
    <x v="0"/>
    <n v="8.34"/>
    <n v="11"/>
    <n v="33"/>
    <n v="0"/>
    <n v="7.98"/>
    <x v="2"/>
    <d v="2012-11-02T00:00:00"/>
    <d v="2012-11-02T00:00:00"/>
    <n v="2"/>
    <x v="1"/>
    <n v="0"/>
    <x v="4"/>
    <n v="1.956"/>
    <x v="1"/>
    <n v="44"/>
    <n v="0.24181818181818182"/>
    <n v="0"/>
    <x v="2"/>
    <m/>
    <m/>
    <m/>
    <m/>
  </r>
  <r>
    <n v="2767"/>
    <s v="NG-183553"/>
    <s v="Nat Gilpin"/>
    <x v="2"/>
    <x v="3"/>
    <s v="Cuba"/>
    <s v="Santiago de Cuba"/>
    <s v="Santiago de Cuba"/>
    <s v="LATAM"/>
    <s v="MX-2013-155068"/>
    <x v="303"/>
    <s v="Medium"/>
    <s v="OFF-AP-10001617"/>
    <x v="1184"/>
    <x v="0"/>
    <s v="Appliances"/>
    <x v="3"/>
    <n v="48.22"/>
    <n v="66"/>
    <n v="264"/>
    <n v="0"/>
    <n v="71.12"/>
    <x v="2"/>
    <d v="2013-11-01T00:00:00"/>
    <d v="2013-11-01T00:00:00"/>
    <n v="2"/>
    <x v="1"/>
    <n v="0"/>
    <x v="4"/>
    <n v="5.3369999999999997"/>
    <x v="2"/>
    <n v="44"/>
    <n v="0.26939393939393941"/>
    <n v="0"/>
    <x v="2"/>
    <m/>
    <m/>
    <m/>
    <m/>
  </r>
  <r>
    <n v="2768"/>
    <s v="DK-132253"/>
    <s v="Dean Katz"/>
    <x v="2"/>
    <x v="2"/>
    <s v="Honduras"/>
    <s v="Francisco Morazan"/>
    <s v="Tegucigalpa"/>
    <s v="LATAM"/>
    <s v="US-2014-118962"/>
    <x v="99"/>
    <s v="Medium"/>
    <s v="OFF-BI-10002126"/>
    <x v="636"/>
    <x v="0"/>
    <s v="Binders"/>
    <x v="0"/>
    <n v="3.4477333333333333"/>
    <n v="4.4195555555555561"/>
    <n v="7.9552000000000005"/>
    <n v="0.4"/>
    <n v="-2.3879999999999999"/>
    <x v="1"/>
    <d v="2014-10-12T00:00:00"/>
    <d v="2014-10-15T00:00:00"/>
    <n v="6"/>
    <x v="0"/>
    <n v="3"/>
    <x v="0"/>
    <n v="0.71599999999999997"/>
    <x v="0"/>
    <n v="41"/>
    <n v="-0.30018101367658889"/>
    <n v="1"/>
    <x v="0"/>
    <m/>
    <m/>
    <m/>
    <m/>
  </r>
  <r>
    <n v="2769"/>
    <s v="MP-181753"/>
    <s v="Mike Pelletier"/>
    <x v="1"/>
    <x v="1"/>
    <s v="Brazil"/>
    <s v="Bahia"/>
    <s v="Feira de Santana"/>
    <s v="LATAM"/>
    <s v="MX-2011-117226"/>
    <x v="97"/>
    <s v="Medium"/>
    <s v="OFF-FA-10002353"/>
    <x v="48"/>
    <x v="0"/>
    <s v="Fasteners"/>
    <x v="5"/>
    <n v="7.3"/>
    <n v="9"/>
    <n v="63"/>
    <n v="0"/>
    <n v="11.9"/>
    <x v="0"/>
    <d v="2011-12-04T00:00:00"/>
    <d v="2011-12-07T00:00:00"/>
    <n v="8"/>
    <x v="0"/>
    <n v="3"/>
    <x v="3"/>
    <n v="6.4790000000000001"/>
    <x v="3"/>
    <n v="49"/>
    <n v="0.18888888888888888"/>
    <n v="1"/>
    <x v="0"/>
    <m/>
    <m/>
    <m/>
    <m/>
  </r>
  <r>
    <n v="2770"/>
    <s v="MP-181753"/>
    <s v="Mike Pelletier"/>
    <x v="1"/>
    <x v="1"/>
    <s v="Brazil"/>
    <s v="Bahia"/>
    <s v="Feira de Santana"/>
    <s v="LATAM"/>
    <s v="MX-2011-117226"/>
    <x v="97"/>
    <s v="Medium"/>
    <s v="TEC-AC-10004051"/>
    <x v="1386"/>
    <x v="2"/>
    <s v="Accessories"/>
    <x v="0"/>
    <n v="19.786666666666672"/>
    <n v="28.666666666666671"/>
    <n v="86.000000000000014"/>
    <n v="0"/>
    <n v="26.64"/>
    <x v="0"/>
    <d v="2011-12-04T00:00:00"/>
    <d v="2011-12-04T00:00:00"/>
    <n v="5"/>
    <x v="1"/>
    <n v="0"/>
    <x v="3"/>
    <n v="7.4589999999999996"/>
    <x v="3"/>
    <n v="49"/>
    <n v="0.30976744186046506"/>
    <n v="0"/>
    <x v="2"/>
    <m/>
    <m/>
    <m/>
    <m/>
  </r>
  <r>
    <n v="2771"/>
    <s v="TC-212953"/>
    <s v="Toby Carlisle"/>
    <x v="0"/>
    <x v="0"/>
    <s v="Mexico"/>
    <s v="Coahuila"/>
    <s v="Torreon"/>
    <s v="LATAM"/>
    <s v="MX-2012-167248"/>
    <x v="411"/>
    <s v="Medium"/>
    <s v="OFF-BI-10000501"/>
    <x v="466"/>
    <x v="0"/>
    <s v="Binders"/>
    <x v="7"/>
    <n v="8.98"/>
    <n v="10.200000000000001"/>
    <n v="51.000000000000007"/>
    <n v="0"/>
    <n v="6.1"/>
    <x v="0"/>
    <d v="2012-11-04T00:00:00"/>
    <d v="2012-11-04T00:00:00"/>
    <n v="5"/>
    <x v="1"/>
    <n v="0"/>
    <x v="3"/>
    <n v="1.587"/>
    <x v="1"/>
    <n v="44"/>
    <n v="0.11960784313725488"/>
    <n v="0"/>
    <x v="2"/>
    <m/>
    <m/>
    <m/>
    <m/>
  </r>
  <r>
    <n v="2772"/>
    <s v="SE-201103"/>
    <s v="Sanjit Engle"/>
    <x v="0"/>
    <x v="0"/>
    <s v="Mexico"/>
    <s v="Veracruz"/>
    <s v="Orizaba"/>
    <s v="LATAM"/>
    <s v="MX-2013-159100"/>
    <x v="197"/>
    <s v="Medium"/>
    <s v="OFF-AR-10001053"/>
    <x v="1387"/>
    <x v="0"/>
    <s v="Art"/>
    <x v="0"/>
    <n v="19.599999999999998"/>
    <n v="20"/>
    <n v="60"/>
    <n v="0"/>
    <n v="1.2"/>
    <x v="0"/>
    <d v="2013-09-17T00:00:00"/>
    <d v="2013-09-17T00:00:00"/>
    <n v="5"/>
    <x v="1"/>
    <n v="0"/>
    <x v="0"/>
    <n v="3.7389999999999999"/>
    <x v="2"/>
    <n v="37"/>
    <n v="0.02"/>
    <n v="0"/>
    <x v="2"/>
    <m/>
    <m/>
    <m/>
    <m/>
  </r>
  <r>
    <n v="2773"/>
    <s v="SE-201103"/>
    <s v="Sanjit Engle"/>
    <x v="0"/>
    <x v="0"/>
    <s v="Mexico"/>
    <s v="Veracruz"/>
    <s v="Orizaba"/>
    <s v="LATAM"/>
    <s v="MX-2013-159100"/>
    <x v="197"/>
    <s v="Medium"/>
    <s v="FUR-CH-10000105"/>
    <x v="119"/>
    <x v="1"/>
    <s v="Chairs"/>
    <x v="7"/>
    <n v="14.852800000000002"/>
    <n v="27.260999999999999"/>
    <n v="109.04400000000001"/>
    <n v="0.2"/>
    <n v="34.78"/>
    <x v="0"/>
    <d v="2013-09-17T00:00:00"/>
    <d v="2013-09-20T00:00:00"/>
    <n v="8"/>
    <x v="0"/>
    <n v="3"/>
    <x v="0"/>
    <n v="3.573"/>
    <x v="2"/>
    <n v="37"/>
    <n v="0.31895381680789403"/>
    <n v="1"/>
    <x v="0"/>
    <m/>
    <m/>
    <m/>
    <m/>
  </r>
  <r>
    <n v="2774"/>
    <s v="SE-201103"/>
    <s v="Sanjit Engle"/>
    <x v="0"/>
    <x v="0"/>
    <s v="Mexico"/>
    <s v="Veracruz"/>
    <s v="Orizaba"/>
    <s v="LATAM"/>
    <s v="MX-2013-159100"/>
    <x v="197"/>
    <s v="Medium"/>
    <s v="OFF-AP-10001723"/>
    <x v="57"/>
    <x v="0"/>
    <s v="Appliances"/>
    <x v="0"/>
    <n v="42.706666666666671"/>
    <n v="63.666666666666671"/>
    <n v="191"/>
    <n v="0"/>
    <n v="62.88"/>
    <x v="0"/>
    <d v="2013-09-17T00:00:00"/>
    <d v="2013-09-17T00:00:00"/>
    <n v="5"/>
    <x v="1"/>
    <n v="0"/>
    <x v="0"/>
    <n v="9.1359999999999992"/>
    <x v="2"/>
    <n v="37"/>
    <n v="0.32921465968586389"/>
    <n v="0"/>
    <x v="2"/>
    <m/>
    <m/>
    <m/>
    <m/>
  </r>
  <r>
    <n v="2775"/>
    <s v="SE-201103"/>
    <s v="Sanjit Engle"/>
    <x v="0"/>
    <x v="0"/>
    <s v="Mexico"/>
    <s v="Veracruz"/>
    <s v="Orizaba"/>
    <s v="LATAM"/>
    <s v="MX-2013-159100"/>
    <x v="197"/>
    <s v="Medium"/>
    <s v="TEC-CO-10003346"/>
    <x v="436"/>
    <x v="2"/>
    <s v="Copiers"/>
    <x v="0"/>
    <n v="199.08631586666672"/>
    <n v="252.06584756179032"/>
    <n v="754.68514760000028"/>
    <n v="2E-3"/>
    <n v="157.42619999999999"/>
    <x v="0"/>
    <d v="2013-09-17T00:00:00"/>
    <d v="2013-09-18T00:00:00"/>
    <n v="6"/>
    <x v="0"/>
    <n v="1"/>
    <x v="0"/>
    <n v="68.572999999999993"/>
    <x v="2"/>
    <n v="37"/>
    <n v="0.20859851356640099"/>
    <n v="1"/>
    <x v="1"/>
    <m/>
    <m/>
    <m/>
    <m/>
  </r>
  <r>
    <n v="2776"/>
    <s v="SE-201103"/>
    <s v="Sanjit Engle"/>
    <x v="0"/>
    <x v="0"/>
    <s v="Mexico"/>
    <s v="Veracruz"/>
    <s v="Orizaba"/>
    <s v="LATAM"/>
    <s v="MX-2013-159100"/>
    <x v="197"/>
    <s v="Medium"/>
    <s v="TEC-CO-10000915"/>
    <x v="1185"/>
    <x v="2"/>
    <s v="Copiers"/>
    <x v="2"/>
    <n v="88.878631679999984"/>
    <n v="97.678147975951902"/>
    <n v="194.96558335999998"/>
    <n v="2E-3"/>
    <n v="17.208320000000001"/>
    <x v="0"/>
    <d v="2013-09-17T00:00:00"/>
    <d v="2013-09-18T00:00:00"/>
    <n v="6"/>
    <x v="0"/>
    <n v="1"/>
    <x v="0"/>
    <n v="27.734999999999999"/>
    <x v="2"/>
    <n v="37"/>
    <n v="8.8263372967859605E-2"/>
    <n v="1"/>
    <x v="1"/>
    <m/>
    <m/>
    <m/>
    <m/>
  </r>
  <r>
    <n v="2777"/>
    <s v="SE-201103"/>
    <s v="Sanjit Engle"/>
    <x v="0"/>
    <x v="0"/>
    <s v="Mexico"/>
    <s v="Veracruz"/>
    <s v="Orizaba"/>
    <s v="LATAM"/>
    <s v="MX-2013-159100"/>
    <x v="197"/>
    <s v="Medium"/>
    <s v="OFF-SU-10003236"/>
    <x v="73"/>
    <x v="0"/>
    <s v="Supplies"/>
    <x v="0"/>
    <n v="13.33333333333333"/>
    <n v="15.33333333333333"/>
    <n v="45.999999999999993"/>
    <n v="0"/>
    <n v="6"/>
    <x v="0"/>
    <d v="2013-09-17T00:00:00"/>
    <d v="2013-09-17T00:00:00"/>
    <n v="5"/>
    <x v="1"/>
    <n v="0"/>
    <x v="0"/>
    <n v="5.016"/>
    <x v="2"/>
    <n v="37"/>
    <n v="0.13043478260869568"/>
    <n v="0"/>
    <x v="2"/>
    <m/>
    <m/>
    <m/>
    <m/>
  </r>
  <r>
    <n v="2778"/>
    <s v="SE-201103"/>
    <s v="Sanjit Engle"/>
    <x v="0"/>
    <x v="0"/>
    <s v="Mexico"/>
    <s v="Veracruz"/>
    <s v="Orizaba"/>
    <s v="LATAM"/>
    <s v="MX-2013-159100"/>
    <x v="197"/>
    <s v="Medium"/>
    <s v="FUR-CH-10004010"/>
    <x v="979"/>
    <x v="1"/>
    <s v="Chairs"/>
    <x v="4"/>
    <n v="26.014400000000002"/>
    <n v="32.503"/>
    <n v="26.002400000000002"/>
    <n v="0.2"/>
    <n v="-1.2E-2"/>
    <x v="0"/>
    <d v="2013-09-17T00:00:00"/>
    <d v="2013-09-20T00:00:00"/>
    <n v="8"/>
    <x v="0"/>
    <n v="3"/>
    <x v="0"/>
    <n v="1.2589999999999999"/>
    <x v="2"/>
    <n v="37"/>
    <n v="-4.614958619204381E-4"/>
    <n v="1"/>
    <x v="0"/>
    <m/>
    <m/>
    <m/>
    <m/>
  </r>
  <r>
    <n v="2779"/>
    <s v="SE-201103"/>
    <s v="Sanjit Engle"/>
    <x v="0"/>
    <x v="0"/>
    <s v="Mexico"/>
    <s v="Veracruz"/>
    <s v="Orizaba"/>
    <s v="LATAM"/>
    <s v="MX-2013-159100"/>
    <x v="197"/>
    <s v="Medium"/>
    <s v="OFF-BI-10001533"/>
    <x v="672"/>
    <x v="0"/>
    <s v="Binders"/>
    <x v="3"/>
    <n v="30.7"/>
    <n v="33"/>
    <n v="132"/>
    <n v="0"/>
    <n v="9.1999999999999993"/>
    <x v="0"/>
    <d v="2013-09-17T00:00:00"/>
    <d v="2013-09-17T00:00:00"/>
    <n v="5"/>
    <x v="1"/>
    <n v="0"/>
    <x v="0"/>
    <n v="7.8129999999999997"/>
    <x v="2"/>
    <n v="37"/>
    <n v="6.9696969696969688E-2"/>
    <n v="0"/>
    <x v="2"/>
    <m/>
    <m/>
    <m/>
    <m/>
  </r>
  <r>
    <n v="2780"/>
    <s v="SE-201103"/>
    <s v="Sanjit Engle"/>
    <x v="0"/>
    <x v="0"/>
    <s v="Mexico"/>
    <s v="Veracruz"/>
    <s v="Orizaba"/>
    <s v="LATAM"/>
    <s v="MX-2013-159100"/>
    <x v="197"/>
    <s v="Medium"/>
    <s v="OFF-AR-10004109"/>
    <x v="1040"/>
    <x v="0"/>
    <s v="Art"/>
    <x v="2"/>
    <n v="19.72"/>
    <n v="33"/>
    <n v="66"/>
    <n v="0"/>
    <n v="26.56"/>
    <x v="0"/>
    <d v="2013-09-17T00:00:00"/>
    <d v="2013-09-17T00:00:00"/>
    <n v="5"/>
    <x v="1"/>
    <n v="0"/>
    <x v="0"/>
    <n v="4.6619999999999999"/>
    <x v="2"/>
    <n v="37"/>
    <n v="0.40242424242424241"/>
    <n v="0"/>
    <x v="2"/>
    <m/>
    <m/>
    <m/>
    <m/>
  </r>
  <r>
    <n v="2781"/>
    <s v="SE-201103"/>
    <s v="Sanjit Engle"/>
    <x v="0"/>
    <x v="0"/>
    <s v="Mexico"/>
    <s v="Veracruz"/>
    <s v="Orizaba"/>
    <s v="LATAM"/>
    <s v="MX-2013-159100"/>
    <x v="197"/>
    <s v="Medium"/>
    <s v="OFF-AP-10001885"/>
    <x v="540"/>
    <x v="0"/>
    <s v="Appliances"/>
    <x v="5"/>
    <n v="25.242857142857137"/>
    <n v="27.142857142857139"/>
    <n v="189.99999999999997"/>
    <n v="0"/>
    <n v="13.3"/>
    <x v="0"/>
    <d v="2013-09-17T00:00:00"/>
    <d v="2013-09-17T00:00:00"/>
    <n v="5"/>
    <x v="1"/>
    <n v="0"/>
    <x v="0"/>
    <n v="5.5670000000000002"/>
    <x v="2"/>
    <n v="37"/>
    <n v="7.0000000000000021E-2"/>
    <n v="0"/>
    <x v="2"/>
    <m/>
    <m/>
    <m/>
    <m/>
  </r>
  <r>
    <n v="2782"/>
    <s v="SE-201103"/>
    <s v="Sanjit Engle"/>
    <x v="0"/>
    <x v="0"/>
    <s v="Mexico"/>
    <s v="Veracruz"/>
    <s v="Orizaba"/>
    <s v="LATAM"/>
    <s v="MX-2013-159100"/>
    <x v="197"/>
    <s v="Medium"/>
    <s v="OFF-EN-10000623"/>
    <x v="1388"/>
    <x v="0"/>
    <s v="Envelopes"/>
    <x v="0"/>
    <n v="17.166666666666671"/>
    <n v="18.666666666666671"/>
    <n v="56.000000000000014"/>
    <n v="0"/>
    <n v="4.5"/>
    <x v="0"/>
    <d v="2013-09-17T00:00:00"/>
    <d v="2013-09-17T00:00:00"/>
    <n v="5"/>
    <x v="1"/>
    <n v="0"/>
    <x v="0"/>
    <n v="5.782"/>
    <x v="2"/>
    <n v="37"/>
    <n v="8.0357142857142835E-2"/>
    <n v="0"/>
    <x v="2"/>
    <m/>
    <m/>
    <m/>
    <m/>
  </r>
  <r>
    <n v="2783"/>
    <s v="JC-161053"/>
    <s v="Julie Creighton"/>
    <x v="2"/>
    <x v="1"/>
    <s v="Brazil"/>
    <s v="Minas Gerais"/>
    <s v="Betim"/>
    <s v="LATAM"/>
    <s v="MX-2014-120264"/>
    <x v="667"/>
    <s v="Medium"/>
    <s v="TEC-CO-10001234"/>
    <x v="613"/>
    <x v="2"/>
    <s v="Copiers"/>
    <x v="0"/>
    <n v="190.84915474666664"/>
    <n v="212.0492131730127"/>
    <n v="634.87534424"/>
    <n v="2E-3"/>
    <n v="62.32788"/>
    <x v="0"/>
    <d v="2014-07-05T00:00:00"/>
    <d v="2014-07-07T00:00:00"/>
    <n v="7"/>
    <x v="0"/>
    <n v="2"/>
    <x v="1"/>
    <n v="47.902000000000001"/>
    <x v="0"/>
    <n v="27"/>
    <n v="9.8173413986665042E-2"/>
    <n v="1"/>
    <x v="3"/>
    <m/>
    <m/>
    <m/>
    <m/>
  </r>
  <r>
    <n v="2784"/>
    <s v="JL-151303"/>
    <s v="Jack Lebron"/>
    <x v="0"/>
    <x v="1"/>
    <s v="Bolivia"/>
    <s v="La Paz"/>
    <s v="La Paz"/>
    <s v="LATAM"/>
    <s v="MX-2013-125108"/>
    <x v="501"/>
    <s v="High"/>
    <s v="FUR-CH-10002374"/>
    <x v="822"/>
    <x v="1"/>
    <s v="Chairs"/>
    <x v="0"/>
    <n v="27.27333333333333"/>
    <n v="31.333333333333329"/>
    <n v="93.999999999999986"/>
    <n v="0"/>
    <n v="12.18"/>
    <x v="1"/>
    <d v="2013-11-04T00:00:00"/>
    <d v="2013-11-04T00:00:00"/>
    <n v="3"/>
    <x v="1"/>
    <n v="0"/>
    <x v="2"/>
    <n v="7.8710000000000004"/>
    <x v="2"/>
    <n v="44"/>
    <n v="0.12957446808510639"/>
    <n v="0"/>
    <x v="2"/>
    <m/>
    <m/>
    <m/>
    <m/>
  </r>
  <r>
    <n v="2785"/>
    <s v="PR-188803"/>
    <s v="Patrick Ryan"/>
    <x v="0"/>
    <x v="2"/>
    <s v="Honduras"/>
    <s v="Francisco Morazan"/>
    <s v="Tegucigalpa"/>
    <s v="LATAM"/>
    <s v="US-2014-129091"/>
    <x v="698"/>
    <s v="Medium"/>
    <s v="TEC-MA-10001411"/>
    <x v="1389"/>
    <x v="2"/>
    <s v="Machines"/>
    <x v="2"/>
    <n v="29.488599999999998"/>
    <n v="59.10199999999999"/>
    <n v="35.461199999999998"/>
    <n v="0.7"/>
    <n v="-23.515999999999998"/>
    <x v="0"/>
    <d v="2014-04-27T00:00:00"/>
    <d v="2014-04-27T00:00:00"/>
    <n v="5"/>
    <x v="1"/>
    <n v="0"/>
    <x v="3"/>
    <n v="1.262"/>
    <x v="0"/>
    <n v="17"/>
    <n v="-0.66314732721960901"/>
    <n v="0"/>
    <x v="2"/>
    <m/>
    <m/>
    <m/>
    <m/>
  </r>
  <r>
    <n v="2786"/>
    <s v="PR-188803"/>
    <s v="Patrick Ryan"/>
    <x v="0"/>
    <x v="2"/>
    <s v="Honduras"/>
    <s v="Francisco Morazan"/>
    <s v="Tegucigalpa"/>
    <s v="LATAM"/>
    <s v="US-2014-129091"/>
    <x v="698"/>
    <s v="Medium"/>
    <s v="OFF-SU-10001382"/>
    <x v="733"/>
    <x v="0"/>
    <s v="Supplies"/>
    <x v="3"/>
    <n v="16.5168"/>
    <n v="27.507999999999999"/>
    <n v="66.019199999999998"/>
    <n v="0.4"/>
    <n v="-4.8000000000000001E-2"/>
    <x v="0"/>
    <d v="2014-04-27T00:00:00"/>
    <d v="2014-04-28T00:00:00"/>
    <n v="6"/>
    <x v="0"/>
    <n v="1"/>
    <x v="3"/>
    <n v="1.2150000000000001"/>
    <x v="0"/>
    <n v="17"/>
    <n v="-7.2706121855460235E-4"/>
    <n v="1"/>
    <x v="1"/>
    <m/>
    <m/>
    <m/>
    <m/>
  </r>
  <r>
    <n v="2787"/>
    <s v="AH-102103"/>
    <s v="Alan Hwang"/>
    <x v="0"/>
    <x v="0"/>
    <s v="Mexico"/>
    <s v="Guanajuato"/>
    <s v="Irapuato"/>
    <s v="LATAM"/>
    <s v="MX-2014-152807"/>
    <x v="355"/>
    <s v="Medium"/>
    <s v="OFF-BI-10003903"/>
    <x v="818"/>
    <x v="0"/>
    <s v="Binders"/>
    <x v="2"/>
    <n v="4.5"/>
    <n v="9"/>
    <n v="18"/>
    <n v="0"/>
    <n v="9"/>
    <x v="0"/>
    <d v="2014-11-11T00:00:00"/>
    <d v="2014-11-11T00:00:00"/>
    <n v="5"/>
    <x v="1"/>
    <n v="0"/>
    <x v="0"/>
    <n v="2.1259999999999999"/>
    <x v="0"/>
    <n v="45"/>
    <n v="0.5"/>
    <n v="0"/>
    <x v="2"/>
    <m/>
    <m/>
    <m/>
    <m/>
  </r>
  <r>
    <n v="2788"/>
    <s v="AH-102103"/>
    <s v="Alan Hwang"/>
    <x v="0"/>
    <x v="0"/>
    <s v="Mexico"/>
    <s v="Guanajuato"/>
    <s v="Irapuato"/>
    <s v="LATAM"/>
    <s v="MX-2014-152807"/>
    <x v="355"/>
    <s v="Medium"/>
    <s v="OFF-FA-10001727"/>
    <x v="1279"/>
    <x v="0"/>
    <s v="Fasteners"/>
    <x v="6"/>
    <n v="7.333333333333333"/>
    <n v="7.333333333333333"/>
    <n v="66"/>
    <n v="0"/>
    <n v="0"/>
    <x v="0"/>
    <d v="2014-11-11T00:00:00"/>
    <d v="2014-11-11T00:00:00"/>
    <n v="5"/>
    <x v="1"/>
    <n v="0"/>
    <x v="0"/>
    <n v="2.89"/>
    <x v="0"/>
    <n v="45"/>
    <n v="0"/>
    <n v="0"/>
    <x v="2"/>
    <m/>
    <m/>
    <m/>
    <m/>
  </r>
  <r>
    <n v="2789"/>
    <s v="AH-102103"/>
    <s v="Alan Hwang"/>
    <x v="0"/>
    <x v="0"/>
    <s v="Mexico"/>
    <s v="Guanajuato"/>
    <s v="Irapuato"/>
    <s v="LATAM"/>
    <s v="MX-2014-152807"/>
    <x v="355"/>
    <s v="Medium"/>
    <s v="OFF-ST-10001590"/>
    <x v="718"/>
    <x v="0"/>
    <s v="Storage"/>
    <x v="9"/>
    <n v="11.33333333333333"/>
    <n v="11.33333333333333"/>
    <n v="67.999999999999986"/>
    <n v="0"/>
    <n v="0"/>
    <x v="0"/>
    <d v="2014-11-11T00:00:00"/>
    <d v="2014-11-11T00:00:00"/>
    <n v="5"/>
    <x v="1"/>
    <n v="0"/>
    <x v="0"/>
    <n v="7.35"/>
    <x v="0"/>
    <n v="45"/>
    <n v="0"/>
    <n v="0"/>
    <x v="2"/>
    <m/>
    <m/>
    <m/>
    <m/>
  </r>
  <r>
    <n v="2790"/>
    <s v="SC-204403"/>
    <s v="Shaun Chance"/>
    <x v="2"/>
    <x v="0"/>
    <s v="Mexico"/>
    <s v="Mexico"/>
    <s v="Tlalnepantla"/>
    <s v="LATAM"/>
    <s v="MX-2014-167227"/>
    <x v="118"/>
    <s v="Medium"/>
    <s v="OFF-SU-10002323"/>
    <x v="513"/>
    <x v="0"/>
    <s v="Supplies"/>
    <x v="7"/>
    <n v="31"/>
    <n v="31"/>
    <n v="155"/>
    <n v="0"/>
    <n v="0"/>
    <x v="2"/>
    <d v="2014-11-12T00:00:00"/>
    <d v="2014-11-12T00:00:00"/>
    <n v="2"/>
    <x v="1"/>
    <n v="0"/>
    <x v="1"/>
    <n v="23.957000000000001"/>
    <x v="0"/>
    <n v="46"/>
    <n v="0"/>
    <n v="0"/>
    <x v="2"/>
    <m/>
    <m/>
    <m/>
    <m/>
  </r>
  <r>
    <n v="2791"/>
    <s v="FC-143353"/>
    <s v="Fred Chung"/>
    <x v="2"/>
    <x v="3"/>
    <s v="Cuba"/>
    <s v="Sancti Spiritus"/>
    <s v="Sancti Spiritus"/>
    <s v="LATAM"/>
    <s v="MX-2014-136770"/>
    <x v="18"/>
    <s v="High"/>
    <s v="TEC-CO-10002089"/>
    <x v="894"/>
    <x v="2"/>
    <s v="Copiers"/>
    <x v="0"/>
    <n v="73.247101040000004"/>
    <n v="95.146874789579158"/>
    <n v="284.86974312000001"/>
    <n v="2E-3"/>
    <n v="65.128439999999998"/>
    <x v="1"/>
    <d v="2014-01-19T00:00:00"/>
    <d v="2014-01-22T00:00:00"/>
    <n v="6"/>
    <x v="0"/>
    <n v="3"/>
    <x v="0"/>
    <n v="16.260999999999999"/>
    <x v="0"/>
    <n v="3"/>
    <n v="0.22862533341269928"/>
    <n v="1"/>
    <x v="0"/>
    <m/>
    <m/>
    <m/>
    <m/>
  </r>
  <r>
    <n v="2792"/>
    <s v="FC-143353"/>
    <s v="Fred Chung"/>
    <x v="2"/>
    <x v="3"/>
    <s v="Cuba"/>
    <s v="Sancti Spiritus"/>
    <s v="Sancti Spiritus"/>
    <s v="LATAM"/>
    <s v="MX-2014-136770"/>
    <x v="18"/>
    <s v="High"/>
    <s v="OFF-LA-10003717"/>
    <x v="744"/>
    <x v="0"/>
    <s v="Labels"/>
    <x v="4"/>
    <n v="7.18"/>
    <n v="8"/>
    <n v="8"/>
    <n v="0"/>
    <n v="0.82"/>
    <x v="1"/>
    <d v="2014-01-19T00:00:00"/>
    <d v="2014-01-19T00:00:00"/>
    <n v="3"/>
    <x v="1"/>
    <n v="0"/>
    <x v="0"/>
    <n v="1.417"/>
    <x v="0"/>
    <n v="3"/>
    <n v="0.10249999999999999"/>
    <n v="0"/>
    <x v="2"/>
    <m/>
    <m/>
    <m/>
    <m/>
  </r>
  <r>
    <n v="2793"/>
    <s v="LC-171403"/>
    <s v="Logan Currie"/>
    <x v="0"/>
    <x v="2"/>
    <s v="Honduras"/>
    <s v="Francisco Morazan"/>
    <s v="Tegucigalpa"/>
    <s v="LATAM"/>
    <s v="US-2012-152541"/>
    <x v="680"/>
    <s v="Medium"/>
    <s v="OFF-SU-10001868"/>
    <x v="1390"/>
    <x v="0"/>
    <s v="Supplies"/>
    <x v="5"/>
    <n v="21.083885714285714"/>
    <n v="26.366476190476192"/>
    <n v="110.7392"/>
    <n v="0.4"/>
    <n v="-36.847999999999999"/>
    <x v="0"/>
    <d v="2012-02-01T00:00:00"/>
    <d v="2012-02-01T00:00:00"/>
    <n v="5"/>
    <x v="1"/>
    <n v="0"/>
    <x v="2"/>
    <n v="4.3789999999999996"/>
    <x v="1"/>
    <n v="4"/>
    <n v="-0.33274576663006417"/>
    <n v="0"/>
    <x v="2"/>
    <m/>
    <m/>
    <m/>
    <m/>
  </r>
  <r>
    <n v="2794"/>
    <s v="JJ-157603"/>
    <s v="Joel Jenkins"/>
    <x v="1"/>
    <x v="3"/>
    <s v="Dominican Republic"/>
    <s v="Santiago"/>
    <s v="Santiago de los Caballeros"/>
    <s v="LATAM"/>
    <s v="US-2013-160864"/>
    <x v="335"/>
    <s v="Medium"/>
    <s v="FUR-TA-10000486"/>
    <x v="682"/>
    <x v="1"/>
    <s v="Tables"/>
    <x v="2"/>
    <n v="233.46520000000004"/>
    <n v="524.36400000000003"/>
    <n v="314.61840000000007"/>
    <n v="0.7"/>
    <n v="-152.31200000000001"/>
    <x v="1"/>
    <d v="2013-10-12T00:00:00"/>
    <d v="2013-10-12T00:00:00"/>
    <n v="3"/>
    <x v="1"/>
    <n v="0"/>
    <x v="4"/>
    <n v="22.648"/>
    <x v="2"/>
    <n v="41"/>
    <n v="-0.4841166314494002"/>
    <n v="0"/>
    <x v="2"/>
    <m/>
    <m/>
    <m/>
    <m/>
  </r>
  <r>
    <n v="2795"/>
    <s v="JJ-157603"/>
    <s v="Joel Jenkins"/>
    <x v="1"/>
    <x v="3"/>
    <s v="Dominican Republic"/>
    <s v="Santiago"/>
    <s v="Santiago de los Caballeros"/>
    <s v="LATAM"/>
    <s v="US-2013-160864"/>
    <x v="335"/>
    <s v="Medium"/>
    <s v="TEC-AC-10002712"/>
    <x v="1363"/>
    <x v="2"/>
    <s v="Accessories"/>
    <x v="2"/>
    <n v="50.023199999999996"/>
    <n v="55.733999999999988"/>
    <n v="89.174399999999991"/>
    <n v="0.2"/>
    <n v="-10.872"/>
    <x v="1"/>
    <d v="2013-10-12T00:00:00"/>
    <d v="2013-10-15T00:00:00"/>
    <n v="6"/>
    <x v="0"/>
    <n v="3"/>
    <x v="4"/>
    <n v="9.9629999999999992"/>
    <x v="2"/>
    <n v="41"/>
    <n v="-0.12191839810528583"/>
    <n v="1"/>
    <x v="0"/>
    <m/>
    <m/>
    <m/>
    <m/>
  </r>
  <r>
    <n v="2796"/>
    <s v="VP-217603"/>
    <s v="Victoria Pisteka"/>
    <x v="2"/>
    <x v="1"/>
    <s v="Brazil"/>
    <s v="Sao Paulo"/>
    <s v="Sao Paulo"/>
    <s v="LATAM"/>
    <s v="MX-2014-122882"/>
    <x v="278"/>
    <s v="Medium"/>
    <s v="OFF-BI-10000806"/>
    <x v="304"/>
    <x v="0"/>
    <s v="Binders"/>
    <x v="3"/>
    <n v="5.55"/>
    <n v="6.75"/>
    <n v="27"/>
    <n v="0"/>
    <n v="4.8"/>
    <x v="1"/>
    <d v="2014-09-22T00:00:00"/>
    <d v="2014-09-22T00:00:00"/>
    <n v="3"/>
    <x v="1"/>
    <n v="0"/>
    <x v="2"/>
    <n v="1.5189999999999999"/>
    <x v="0"/>
    <n v="38"/>
    <n v="0.17777777777777778"/>
    <n v="0"/>
    <x v="2"/>
    <m/>
    <m/>
    <m/>
    <m/>
  </r>
  <r>
    <n v="2797"/>
    <s v="VP-217603"/>
    <s v="Victoria Pisteka"/>
    <x v="2"/>
    <x v="1"/>
    <s v="Brazil"/>
    <s v="Sao Paulo"/>
    <s v="Sao Paulo"/>
    <s v="LATAM"/>
    <s v="MX-2014-122882"/>
    <x v="278"/>
    <s v="Medium"/>
    <s v="OFF-EN-10003721"/>
    <x v="1391"/>
    <x v="0"/>
    <s v="Envelopes"/>
    <x v="0"/>
    <n v="6.8466666666666667"/>
    <n v="10.666666666666668"/>
    <n v="32"/>
    <n v="0"/>
    <n v="11.46"/>
    <x v="1"/>
    <d v="2014-09-22T00:00:00"/>
    <d v="2014-09-22T00:00:00"/>
    <n v="3"/>
    <x v="1"/>
    <n v="0"/>
    <x v="2"/>
    <n v="2.3940000000000001"/>
    <x v="0"/>
    <n v="38"/>
    <n v="0.35812500000000003"/>
    <n v="0"/>
    <x v="2"/>
    <m/>
    <m/>
    <m/>
    <m/>
  </r>
  <r>
    <n v="2798"/>
    <s v="VP-217603"/>
    <s v="Victoria Pisteka"/>
    <x v="2"/>
    <x v="1"/>
    <s v="Brazil"/>
    <s v="Sao Paulo"/>
    <s v="Sao Paulo"/>
    <s v="LATAM"/>
    <s v="MX-2014-122882"/>
    <x v="278"/>
    <s v="Medium"/>
    <s v="OFF-SU-10001891"/>
    <x v="594"/>
    <x v="0"/>
    <s v="Supplies"/>
    <x v="2"/>
    <n v="8.58"/>
    <n v="12"/>
    <n v="24"/>
    <n v="0"/>
    <n v="6.84"/>
    <x v="1"/>
    <d v="2014-09-22T00:00:00"/>
    <d v="2014-09-22T00:00:00"/>
    <n v="3"/>
    <x v="1"/>
    <n v="0"/>
    <x v="2"/>
    <n v="1.488"/>
    <x v="0"/>
    <n v="38"/>
    <n v="0.28499999999999998"/>
    <n v="0"/>
    <x v="2"/>
    <m/>
    <m/>
    <m/>
    <m/>
  </r>
  <r>
    <n v="2799"/>
    <s v="NG-183553"/>
    <s v="Nat Gilpin"/>
    <x v="2"/>
    <x v="0"/>
    <s v="Mexico"/>
    <s v="Nuevo Leon"/>
    <s v="Monterrey"/>
    <s v="LATAM"/>
    <s v="MX-2011-100384"/>
    <x v="26"/>
    <s v="Low"/>
    <s v="FUR-BO-10004162"/>
    <x v="474"/>
    <x v="1"/>
    <s v="Bookcases"/>
    <x v="0"/>
    <n v="62.83306666666666"/>
    <n v="108.57633333333332"/>
    <n v="260.58319999999998"/>
    <n v="0.2"/>
    <n v="72.084000000000003"/>
    <x v="0"/>
    <d v="2011-08-29T00:00:00"/>
    <d v="2011-08-29T00:00:00"/>
    <n v="5"/>
    <x v="1"/>
    <n v="0"/>
    <x v="4"/>
    <n v="41.048000000000002"/>
    <x v="3"/>
    <n v="35"/>
    <n v="0.27662566120916471"/>
    <n v="0"/>
    <x v="2"/>
    <m/>
    <m/>
    <m/>
    <m/>
  </r>
  <r>
    <n v="2800"/>
    <s v="NG-183553"/>
    <s v="Nat Gilpin"/>
    <x v="2"/>
    <x v="0"/>
    <s v="Mexico"/>
    <s v="Nuevo Leon"/>
    <s v="Monterrey"/>
    <s v="LATAM"/>
    <s v="MX-2011-100384"/>
    <x v="26"/>
    <s v="Low"/>
    <s v="OFF-PA-10001178"/>
    <x v="525"/>
    <x v="0"/>
    <s v="Paper"/>
    <x v="7"/>
    <n v="10.86"/>
    <n v="19"/>
    <n v="95"/>
    <n v="0"/>
    <n v="40.700000000000003"/>
    <x v="0"/>
    <d v="2011-08-29T00:00:00"/>
    <d v="2011-08-29T00:00:00"/>
    <n v="5"/>
    <x v="1"/>
    <n v="0"/>
    <x v="4"/>
    <n v="6.9039999999999999"/>
    <x v="3"/>
    <n v="35"/>
    <n v="0.42842105263157898"/>
    <n v="0"/>
    <x v="2"/>
    <m/>
    <m/>
    <m/>
    <m/>
  </r>
  <r>
    <n v="2801"/>
    <s v="BB-109903"/>
    <s v="Barry Blumstein"/>
    <x v="2"/>
    <x v="1"/>
    <s v="Brazil"/>
    <s v="Rio Grande do Sul"/>
    <s v="Porto Alegre"/>
    <s v="LATAM"/>
    <s v="MX-2014-109848"/>
    <x v="67"/>
    <s v="Critical"/>
    <s v="FUR-FU-10001371"/>
    <x v="696"/>
    <x v="1"/>
    <s v="Furnishings"/>
    <x v="6"/>
    <n v="10.988888888888892"/>
    <n v="16.888888888888893"/>
    <n v="152.00000000000003"/>
    <n v="0"/>
    <n v="53.1"/>
    <x v="1"/>
    <d v="2014-10-02T00:00:00"/>
    <d v="2014-10-02T00:00:00"/>
    <n v="3"/>
    <x v="1"/>
    <n v="0"/>
    <x v="1"/>
    <n v="22.454999999999998"/>
    <x v="0"/>
    <n v="40"/>
    <n v="0.34934210526315784"/>
    <n v="0"/>
    <x v="2"/>
    <m/>
    <m/>
    <m/>
    <m/>
  </r>
  <r>
    <n v="2802"/>
    <s v="NG-183553"/>
    <s v="Nat Gilpin"/>
    <x v="2"/>
    <x v="0"/>
    <s v="Mexico"/>
    <s v="Distrito Federal"/>
    <s v="Mexico City"/>
    <s v="LATAM"/>
    <s v="US-2011-112193"/>
    <x v="424"/>
    <s v="High"/>
    <s v="FUR-FU-10004617"/>
    <x v="1314"/>
    <x v="1"/>
    <s v="Furnishings"/>
    <x v="0"/>
    <n v="14.733066666666666"/>
    <n v="22.095111111111112"/>
    <n v="39.7712"/>
    <n v="0.4"/>
    <n v="-4.4279999999999999"/>
    <x v="0"/>
    <d v="2011-10-01T00:00:00"/>
    <d v="2011-10-01T00:00:00"/>
    <n v="5"/>
    <x v="1"/>
    <n v="0"/>
    <x v="1"/>
    <n v="4.923"/>
    <x v="3"/>
    <n v="40"/>
    <n v="-0.11133684676348714"/>
    <n v="0"/>
    <x v="2"/>
    <m/>
    <m/>
    <m/>
    <m/>
  </r>
  <r>
    <n v="2803"/>
    <s v="MS-177103"/>
    <s v="Maurice Satty"/>
    <x v="0"/>
    <x v="2"/>
    <s v="Panama"/>
    <s v="Panama"/>
    <s v="San Miguelito"/>
    <s v="LATAM"/>
    <s v="US-2013-107111"/>
    <x v="707"/>
    <s v="Medium"/>
    <s v="OFF-EN-10002396"/>
    <x v="175"/>
    <x v="0"/>
    <s v="Envelopes"/>
    <x v="0"/>
    <n v="20.5608"/>
    <n v="27.648"/>
    <n v="49.766399999999997"/>
    <n v="0.4"/>
    <n v="-11.916"/>
    <x v="1"/>
    <d v="2013-06-09T00:00:00"/>
    <d v="2013-06-09T00:00:00"/>
    <n v="3"/>
    <x v="1"/>
    <n v="0"/>
    <x v="0"/>
    <n v="3.2170000000000001"/>
    <x v="2"/>
    <n v="23"/>
    <n v="-0.23943865740740744"/>
    <n v="0"/>
    <x v="2"/>
    <m/>
    <m/>
    <m/>
    <m/>
  </r>
  <r>
    <n v="2804"/>
    <s v="MS-177103"/>
    <s v="Maurice Satty"/>
    <x v="0"/>
    <x v="2"/>
    <s v="Panama"/>
    <s v="Panama"/>
    <s v="San Miguelito"/>
    <s v="LATAM"/>
    <s v="US-2013-107111"/>
    <x v="707"/>
    <s v="Medium"/>
    <s v="OFF-PA-10000677"/>
    <x v="725"/>
    <x v="0"/>
    <s v="Paper"/>
    <x v="0"/>
    <n v="6.5266666666666628"/>
    <n v="11.044444444444439"/>
    <n v="19.879999999999992"/>
    <n v="0.4"/>
    <n v="0.3"/>
    <x v="1"/>
    <d v="2013-06-09T00:00:00"/>
    <d v="2013-06-10T00:00:00"/>
    <n v="4"/>
    <x v="0"/>
    <n v="1"/>
    <x v="0"/>
    <n v="1.64"/>
    <x v="2"/>
    <n v="23"/>
    <n v="1.5090543259557349E-2"/>
    <n v="1"/>
    <x v="1"/>
    <m/>
    <m/>
    <m/>
    <m/>
  </r>
  <r>
    <n v="2805"/>
    <s v="MP-174703"/>
    <s v="Mark Packer"/>
    <x v="1"/>
    <x v="3"/>
    <s v="Dominican Republic"/>
    <s v="La Romana"/>
    <s v="La Romana"/>
    <s v="LATAM"/>
    <s v="US-2012-116981"/>
    <x v="773"/>
    <s v="Low"/>
    <s v="OFF-EN-10001832"/>
    <x v="1392"/>
    <x v="0"/>
    <s v="Envelopes"/>
    <x v="4"/>
    <n v="21.950400000000002"/>
    <n v="26.447999999999997"/>
    <n v="21.1584"/>
    <n v="0.2"/>
    <n v="-0.79200000000000004"/>
    <x v="0"/>
    <d v="2012-06-29T00:00:00"/>
    <d v="2012-06-29T00:00:00"/>
    <n v="5"/>
    <x v="1"/>
    <n v="0"/>
    <x v="6"/>
    <n v="1.9670000000000001"/>
    <x v="1"/>
    <n v="26"/>
    <n v="-3.7431941923774956E-2"/>
    <n v="0"/>
    <x v="2"/>
    <m/>
    <m/>
    <m/>
    <m/>
  </r>
  <r>
    <n v="2806"/>
    <s v="MP-174703"/>
    <s v="Mark Packer"/>
    <x v="1"/>
    <x v="3"/>
    <s v="Dominican Republic"/>
    <s v="La Romana"/>
    <s v="La Romana"/>
    <s v="LATAM"/>
    <s v="US-2012-116981"/>
    <x v="773"/>
    <s v="Low"/>
    <s v="FUR-CH-10001455"/>
    <x v="758"/>
    <x v="1"/>
    <s v="Chairs"/>
    <x v="2"/>
    <n v="92.588800000000006"/>
    <n v="117.206"/>
    <n v="187.52960000000002"/>
    <n v="0.2"/>
    <n v="2.3519999999999999"/>
    <x v="0"/>
    <d v="2012-06-29T00:00:00"/>
    <d v="2012-06-29T00:00:00"/>
    <n v="5"/>
    <x v="1"/>
    <n v="0"/>
    <x v="6"/>
    <n v="18.946000000000002"/>
    <x v="1"/>
    <n v="26"/>
    <n v="1.2542020033104105E-2"/>
    <n v="0"/>
    <x v="2"/>
    <m/>
    <m/>
    <m/>
    <m/>
  </r>
  <r>
    <n v="2807"/>
    <s v="SC-206953"/>
    <s v="Steve Chapman"/>
    <x v="2"/>
    <x v="2"/>
    <s v="El Salvador"/>
    <s v="San Salvador"/>
    <s v="Soyapango"/>
    <s v="LATAM"/>
    <s v="MX-2014-120026"/>
    <x v="652"/>
    <s v="High"/>
    <s v="FUR-FU-10003886"/>
    <x v="1360"/>
    <x v="1"/>
    <s v="Furnishings"/>
    <x v="0"/>
    <n v="20.166666666666671"/>
    <n v="34.666666666666671"/>
    <n v="104.00000000000001"/>
    <n v="0"/>
    <n v="43.5"/>
    <x v="2"/>
    <d v="2014-12-24T00:00:00"/>
    <d v="2014-12-24T00:00:00"/>
    <n v="2"/>
    <x v="1"/>
    <n v="0"/>
    <x v="1"/>
    <n v="25.725999999999999"/>
    <x v="0"/>
    <n v="52"/>
    <n v="0.41826923076923073"/>
    <n v="0"/>
    <x v="2"/>
    <m/>
    <m/>
    <m/>
    <m/>
  </r>
  <r>
    <n v="2808"/>
    <s v="SC-206953"/>
    <s v="Steve Chapman"/>
    <x v="2"/>
    <x v="2"/>
    <s v="El Salvador"/>
    <s v="San Salvador"/>
    <s v="Soyapango"/>
    <s v="LATAM"/>
    <s v="MX-2014-120026"/>
    <x v="652"/>
    <s v="High"/>
    <s v="FUR-CH-10002033"/>
    <x v="488"/>
    <x v="1"/>
    <s v="Chairs"/>
    <x v="3"/>
    <n v="228.64"/>
    <n v="317.5"/>
    <n v="1270"/>
    <n v="0"/>
    <n v="355.44"/>
    <x v="2"/>
    <d v="2014-12-24T00:00:00"/>
    <d v="2014-12-24T00:00:00"/>
    <n v="2"/>
    <x v="1"/>
    <n v="0"/>
    <x v="1"/>
    <n v="333.14800000000002"/>
    <x v="0"/>
    <n v="52"/>
    <n v="0.2798740157480315"/>
    <n v="0"/>
    <x v="2"/>
    <m/>
    <m/>
    <m/>
    <m/>
  </r>
  <r>
    <n v="2809"/>
    <s v="DL-129253"/>
    <s v="Daniel Lacy"/>
    <x v="0"/>
    <x v="0"/>
    <s v="Mexico"/>
    <s v="Puebla"/>
    <s v="Puebla"/>
    <s v="LATAM"/>
    <s v="MX-2013-114314"/>
    <x v="774"/>
    <s v="High"/>
    <s v="OFF-ST-10002546"/>
    <x v="1188"/>
    <x v="0"/>
    <s v="Storage"/>
    <x v="0"/>
    <n v="9.293333333333333"/>
    <n v="11.333333333333332"/>
    <n v="34"/>
    <n v="0"/>
    <n v="6.12"/>
    <x v="3"/>
    <d v="2013-08-07T00:00:00"/>
    <d v="2013-08-07T00:00:00"/>
    <n v="0"/>
    <x v="1"/>
    <n v="0"/>
    <x v="4"/>
    <n v="6.944"/>
    <x v="2"/>
    <n v="32"/>
    <n v="0.18"/>
    <n v="0"/>
    <x v="2"/>
    <m/>
    <m/>
    <m/>
    <m/>
  </r>
  <r>
    <n v="2810"/>
    <s v="DL-129253"/>
    <s v="Daniel Lacy"/>
    <x v="0"/>
    <x v="0"/>
    <s v="Mexico"/>
    <s v="Puebla"/>
    <s v="Puebla"/>
    <s v="LATAM"/>
    <s v="MX-2013-114314"/>
    <x v="774"/>
    <s v="High"/>
    <s v="OFF-BI-10001430"/>
    <x v="71"/>
    <x v="0"/>
    <s v="Binders"/>
    <x v="0"/>
    <n v="2.373333333333334"/>
    <n v="4.3333333333333339"/>
    <n v="13.000000000000002"/>
    <n v="0"/>
    <n v="5.88"/>
    <x v="3"/>
    <d v="2013-08-07T00:00:00"/>
    <d v="2013-08-07T00:00:00"/>
    <n v="0"/>
    <x v="1"/>
    <n v="0"/>
    <x v="4"/>
    <n v="4.827"/>
    <x v="2"/>
    <n v="32"/>
    <n v="0.45230769230769224"/>
    <n v="0"/>
    <x v="2"/>
    <m/>
    <m/>
    <m/>
    <m/>
  </r>
  <r>
    <n v="2811"/>
    <s v="NF-185953"/>
    <s v="Nicole Fjeld"/>
    <x v="1"/>
    <x v="1"/>
    <s v="Brazil"/>
    <s v="Rio de Janeiro"/>
    <s v="Duque de Caxias"/>
    <s v="LATAM"/>
    <s v="MX-2014-137554"/>
    <x v="31"/>
    <s v="Medium"/>
    <s v="FUR-BO-10001483"/>
    <x v="1078"/>
    <x v="1"/>
    <s v="Bookcases"/>
    <x v="2"/>
    <n v="71.819999999999993"/>
    <n v="82.5"/>
    <n v="165"/>
    <n v="0"/>
    <n v="21.36"/>
    <x v="0"/>
    <d v="2014-03-19T00:00:00"/>
    <d v="2014-03-19T00:00:00"/>
    <n v="5"/>
    <x v="1"/>
    <n v="0"/>
    <x v="2"/>
    <n v="9.2449999999999992"/>
    <x v="0"/>
    <n v="11"/>
    <n v="0.12945454545454546"/>
    <n v="0"/>
    <x v="2"/>
    <m/>
    <m/>
    <m/>
    <m/>
  </r>
  <r>
    <n v="2812"/>
    <s v="NF-185953"/>
    <s v="Nicole Fjeld"/>
    <x v="1"/>
    <x v="1"/>
    <s v="Brazil"/>
    <s v="Rio de Janeiro"/>
    <s v="Duque de Caxias"/>
    <s v="LATAM"/>
    <s v="MX-2014-137554"/>
    <x v="31"/>
    <s v="Medium"/>
    <s v="OFF-SU-10001133"/>
    <x v="1393"/>
    <x v="0"/>
    <s v="Supplies"/>
    <x v="2"/>
    <n v="21.28"/>
    <n v="25"/>
    <n v="50"/>
    <n v="0"/>
    <n v="7.44"/>
    <x v="0"/>
    <d v="2014-03-19T00:00:00"/>
    <d v="2014-03-19T00:00:00"/>
    <n v="5"/>
    <x v="1"/>
    <n v="0"/>
    <x v="2"/>
    <n v="3.6120000000000001"/>
    <x v="0"/>
    <n v="11"/>
    <n v="0.14880000000000002"/>
    <n v="0"/>
    <x v="2"/>
    <m/>
    <m/>
    <m/>
    <m/>
  </r>
  <r>
    <n v="2813"/>
    <s v="FH-142753"/>
    <s v="Frank Hawley"/>
    <x v="2"/>
    <x v="0"/>
    <s v="Mexico"/>
    <s v="Nuevo Leon"/>
    <s v="Monterrey"/>
    <s v="LATAM"/>
    <s v="MX-2013-139899"/>
    <x v="403"/>
    <s v="Medium"/>
    <s v="OFF-FA-10001228"/>
    <x v="1183"/>
    <x v="0"/>
    <s v="Fasteners"/>
    <x v="3"/>
    <n v="6.68"/>
    <n v="13"/>
    <n v="52"/>
    <n v="0"/>
    <n v="25.28"/>
    <x v="0"/>
    <d v="2013-12-23T00:00:00"/>
    <d v="2013-12-23T00:00:00"/>
    <n v="5"/>
    <x v="1"/>
    <n v="0"/>
    <x v="4"/>
    <n v="4.4249999999999998"/>
    <x v="2"/>
    <n v="51"/>
    <n v="0.48615384615384616"/>
    <n v="0"/>
    <x v="2"/>
    <m/>
    <m/>
    <m/>
    <m/>
  </r>
  <r>
    <n v="2814"/>
    <s v="MZ-173353"/>
    <s v="Maria Zettner"/>
    <x v="1"/>
    <x v="2"/>
    <s v="Honduras"/>
    <s v="Atlantida"/>
    <s v="La Ceiba"/>
    <s v="LATAM"/>
    <s v="US-2013-151575"/>
    <x v="244"/>
    <s v="Medium"/>
    <s v="OFF-BI-10004195"/>
    <x v="563"/>
    <x v="0"/>
    <s v="Binders"/>
    <x v="0"/>
    <n v="10.676000000000002"/>
    <n v="12.22666666666667"/>
    <n v="22.008000000000003"/>
    <n v="0.4"/>
    <n v="-10.02"/>
    <x v="2"/>
    <d v="2013-10-04T00:00:00"/>
    <d v="2013-10-07T00:00:00"/>
    <n v="5"/>
    <x v="0"/>
    <n v="3"/>
    <x v="4"/>
    <n v="2.3969999999999998"/>
    <x v="2"/>
    <n v="40"/>
    <n v="-0.45528898582333688"/>
    <n v="1"/>
    <x v="0"/>
    <m/>
    <m/>
    <m/>
    <m/>
  </r>
  <r>
    <n v="2815"/>
    <s v="CB-120253"/>
    <s v="Cassandra Brandow"/>
    <x v="0"/>
    <x v="3"/>
    <s v="Cuba"/>
    <s v="Las Tunas"/>
    <s v="Las Tunas"/>
    <s v="LATAM"/>
    <s v="MX-2014-130071"/>
    <x v="652"/>
    <s v="Critical"/>
    <s v="OFF-PA-10000752"/>
    <x v="1300"/>
    <x v="0"/>
    <s v="Paper"/>
    <x v="3"/>
    <n v="10.3"/>
    <n v="17.5"/>
    <n v="70"/>
    <n v="0"/>
    <n v="28.8"/>
    <x v="2"/>
    <d v="2014-12-24T00:00:00"/>
    <d v="2014-12-24T00:00:00"/>
    <n v="2"/>
    <x v="1"/>
    <n v="0"/>
    <x v="1"/>
    <n v="13.257999999999999"/>
    <x v="0"/>
    <n v="52"/>
    <n v="0.41142857142857142"/>
    <n v="0"/>
    <x v="2"/>
    <m/>
    <m/>
    <m/>
    <m/>
  </r>
  <r>
    <n v="2816"/>
    <s v="CB-120253"/>
    <s v="Cassandra Brandow"/>
    <x v="0"/>
    <x v="3"/>
    <s v="Cuba"/>
    <s v="Las Tunas"/>
    <s v="Las Tunas"/>
    <s v="LATAM"/>
    <s v="MX-2014-130071"/>
    <x v="652"/>
    <s v="Critical"/>
    <s v="OFF-LA-10002258"/>
    <x v="447"/>
    <x v="0"/>
    <s v="Labels"/>
    <x v="2"/>
    <n v="3.38"/>
    <n v="4.5"/>
    <n v="9"/>
    <n v="0"/>
    <n v="2.2400000000000002"/>
    <x v="2"/>
    <d v="2014-12-24T00:00:00"/>
    <d v="2014-12-24T00:00:00"/>
    <n v="2"/>
    <x v="1"/>
    <n v="0"/>
    <x v="1"/>
    <n v="2.4470000000000001"/>
    <x v="0"/>
    <n v="52"/>
    <n v="0.24888888888888891"/>
    <n v="0"/>
    <x v="2"/>
    <m/>
    <m/>
    <m/>
    <m/>
  </r>
  <r>
    <n v="2817"/>
    <s v="GT-147103"/>
    <s v="Greg Tran"/>
    <x v="0"/>
    <x v="0"/>
    <s v="Mexico"/>
    <s v="Nuevo Leon"/>
    <s v="Santa Catarina"/>
    <s v="LATAM"/>
    <s v="MX-2014-113131"/>
    <x v="108"/>
    <s v="Critical"/>
    <s v="TEC-CO-10002201"/>
    <x v="735"/>
    <x v="2"/>
    <s v="Copiers"/>
    <x v="4"/>
    <n v="73.246335599999995"/>
    <n v="84.14682925851703"/>
    <n v="83.978535600000001"/>
    <n v="2E-3"/>
    <n v="10.732200000000001"/>
    <x v="3"/>
    <d v="2014-12-23T00:00:00"/>
    <d v="2014-12-26T00:00:00"/>
    <n v="3"/>
    <x v="0"/>
    <n v="3"/>
    <x v="3"/>
    <n v="22.832999999999998"/>
    <x v="0"/>
    <n v="52"/>
    <n v="0.12779694148417611"/>
    <n v="1"/>
    <x v="0"/>
    <m/>
    <m/>
    <m/>
    <m/>
  </r>
  <r>
    <n v="2818"/>
    <s v="JW-160753"/>
    <s v="Julia West"/>
    <x v="0"/>
    <x v="0"/>
    <s v="Mexico"/>
    <s v="Puebla"/>
    <s v="Puebla"/>
    <s v="LATAM"/>
    <s v="MX-2014-142867"/>
    <x v="328"/>
    <s v="Medium"/>
    <s v="TEC-AC-10001950"/>
    <x v="1394"/>
    <x v="2"/>
    <s v="Accessories"/>
    <x v="4"/>
    <n v="28.44"/>
    <n v="29"/>
    <n v="29"/>
    <n v="0"/>
    <n v="0.56000000000000005"/>
    <x v="1"/>
    <d v="2014-04-18T00:00:00"/>
    <d v="2014-04-19T00:00:00"/>
    <n v="4"/>
    <x v="0"/>
    <n v="1"/>
    <x v="3"/>
    <n v="2.2850000000000001"/>
    <x v="0"/>
    <n v="16"/>
    <n v="1.9310344827586208E-2"/>
    <n v="1"/>
    <x v="1"/>
    <m/>
    <m/>
    <m/>
    <m/>
  </r>
  <r>
    <n v="2819"/>
    <s v="GM-145003"/>
    <s v="Gene McClure"/>
    <x v="0"/>
    <x v="2"/>
    <s v="Panama"/>
    <s v="Panama"/>
    <s v="Arraijan"/>
    <s v="LATAM"/>
    <s v="MX-2014-156566"/>
    <x v="775"/>
    <s v="Medium"/>
    <s v="OFF-FA-10003799"/>
    <x v="1133"/>
    <x v="0"/>
    <s v="Fasteners"/>
    <x v="7"/>
    <n v="6.3440000000000003"/>
    <n v="12.306666666666668"/>
    <n v="36.920000000000009"/>
    <n v="0.4"/>
    <n v="5.2"/>
    <x v="0"/>
    <d v="2014-01-26T00:00:00"/>
    <d v="2014-01-28T00:00:00"/>
    <n v="7"/>
    <x v="0"/>
    <n v="2"/>
    <x v="3"/>
    <n v="2.468"/>
    <x v="0"/>
    <n v="4"/>
    <n v="0.14084507042253519"/>
    <n v="1"/>
    <x v="3"/>
    <m/>
    <m/>
    <m/>
    <m/>
  </r>
  <r>
    <n v="2820"/>
    <s v="GM-145003"/>
    <s v="Gene McClure"/>
    <x v="0"/>
    <x v="2"/>
    <s v="Panama"/>
    <s v="Panama"/>
    <s v="Arraijan"/>
    <s v="LATAM"/>
    <s v="MX-2014-156566"/>
    <x v="775"/>
    <s v="Medium"/>
    <s v="FUR-CH-10003354"/>
    <x v="224"/>
    <x v="1"/>
    <s v="Chairs"/>
    <x v="2"/>
    <n v="90.496800000000007"/>
    <n v="128.80800000000002"/>
    <n v="154.56960000000001"/>
    <n v="0.4"/>
    <n v="-26.423999999999999"/>
    <x v="0"/>
    <d v="2014-01-26T00:00:00"/>
    <d v="2014-01-26T00:00:00"/>
    <n v="5"/>
    <x v="1"/>
    <n v="0"/>
    <x v="3"/>
    <n v="11.055999999999999"/>
    <x v="0"/>
    <n v="4"/>
    <n v="-0.17095211477547978"/>
    <n v="0"/>
    <x v="2"/>
    <m/>
    <m/>
    <m/>
    <m/>
  </r>
  <r>
    <n v="2821"/>
    <s v="GM-145003"/>
    <s v="Gene McClure"/>
    <x v="0"/>
    <x v="2"/>
    <s v="Panama"/>
    <s v="Panama"/>
    <s v="Arraijan"/>
    <s v="LATAM"/>
    <s v="MX-2014-156566"/>
    <x v="775"/>
    <s v="Medium"/>
    <s v="FUR-CH-10000891"/>
    <x v="1395"/>
    <x v="1"/>
    <s v="Chairs"/>
    <x v="9"/>
    <n v="255.82640000000006"/>
    <n v="347.41733333333343"/>
    <n v="1250.7024000000004"/>
    <n v="0.4"/>
    <n v="-284.25599999999997"/>
    <x v="0"/>
    <d v="2014-01-26T00:00:00"/>
    <d v="2014-01-26T00:00:00"/>
    <n v="5"/>
    <x v="1"/>
    <n v="0"/>
    <x v="3"/>
    <n v="52.14"/>
    <x v="0"/>
    <n v="4"/>
    <n v="-0.22727708845845335"/>
    <n v="0"/>
    <x v="2"/>
    <m/>
    <m/>
    <m/>
    <m/>
  </r>
  <r>
    <n v="2822"/>
    <s v="GM-145003"/>
    <s v="Gene McClure"/>
    <x v="0"/>
    <x v="2"/>
    <s v="Panama"/>
    <s v="Panama"/>
    <s v="Arraijan"/>
    <s v="LATAM"/>
    <s v="MX-2014-156566"/>
    <x v="775"/>
    <s v="Medium"/>
    <s v="OFF-BI-10001430"/>
    <x v="71"/>
    <x v="0"/>
    <s v="Binders"/>
    <x v="0"/>
    <n v="2.4314666666666671"/>
    <n v="4.3324444444444454"/>
    <n v="7.7984000000000018"/>
    <n v="0.4"/>
    <n v="0.504"/>
    <x v="0"/>
    <d v="2014-01-26T00:00:00"/>
    <d v="2014-01-28T00:00:00"/>
    <n v="7"/>
    <x v="0"/>
    <n v="2"/>
    <x v="3"/>
    <n v="0.27400000000000002"/>
    <x v="0"/>
    <n v="4"/>
    <n v="6.4628641772671303E-2"/>
    <n v="1"/>
    <x v="3"/>
    <m/>
    <m/>
    <m/>
    <m/>
  </r>
  <r>
    <n v="2823"/>
    <s v="GM-145003"/>
    <s v="Gene McClure"/>
    <x v="0"/>
    <x v="2"/>
    <s v="Panama"/>
    <s v="Panama"/>
    <s v="Arraijan"/>
    <s v="LATAM"/>
    <s v="MX-2014-156566"/>
    <x v="775"/>
    <s v="Medium"/>
    <s v="TEC-CO-10000388"/>
    <x v="607"/>
    <x v="2"/>
    <s v="Copiers"/>
    <x v="0"/>
    <n v="247.83831154666669"/>
    <n v="271.1101530880714"/>
    <n v="486.37161464000002"/>
    <n v="0.40200000000000002"/>
    <n v="-257.14332000000002"/>
    <x v="0"/>
    <d v="2014-01-26T00:00:00"/>
    <d v="2014-01-26T00:00:00"/>
    <n v="5"/>
    <x v="1"/>
    <n v="0"/>
    <x v="3"/>
    <n v="9.8420000000000005"/>
    <x v="0"/>
    <n v="4"/>
    <n v="-0.52869721887518251"/>
    <n v="0"/>
    <x v="2"/>
    <m/>
    <m/>
    <m/>
    <m/>
  </r>
  <r>
    <n v="2824"/>
    <s v="TP-215653"/>
    <s v="Tracy Poddar"/>
    <x v="2"/>
    <x v="3"/>
    <s v="Cuba"/>
    <s v="Matanzas"/>
    <s v="Cardenas"/>
    <s v="LATAM"/>
    <s v="MX-2012-145422"/>
    <x v="682"/>
    <s v="High"/>
    <s v="OFF-SU-10003991"/>
    <x v="1396"/>
    <x v="0"/>
    <s v="Supplies"/>
    <x v="2"/>
    <n v="16.46"/>
    <n v="31.5"/>
    <n v="63"/>
    <n v="0"/>
    <n v="30.08"/>
    <x v="0"/>
    <d v="2012-05-05T00:00:00"/>
    <d v="2012-05-05T00:00:00"/>
    <n v="5"/>
    <x v="1"/>
    <n v="0"/>
    <x v="1"/>
    <n v="6.3840000000000003"/>
    <x v="1"/>
    <n v="18"/>
    <n v="0.47746031746031742"/>
    <n v="0"/>
    <x v="2"/>
    <m/>
    <m/>
    <m/>
    <m/>
  </r>
  <r>
    <n v="2825"/>
    <s v="CY-127453"/>
    <s v="Craig Yedwab"/>
    <x v="2"/>
    <x v="0"/>
    <s v="Mexico"/>
    <s v="Queretaro"/>
    <s v="Queretaro"/>
    <s v="LATAM"/>
    <s v="MX-2013-157448"/>
    <x v="776"/>
    <s v="Medium"/>
    <s v="TEC-PH-10000774"/>
    <x v="1397"/>
    <x v="2"/>
    <s v="Phones"/>
    <x v="0"/>
    <n v="90.573333333333338"/>
    <n v="95.333333333333343"/>
    <n v="286"/>
    <n v="0"/>
    <n v="14.28"/>
    <x v="0"/>
    <d v="2014-01-03T00:00:00"/>
    <d v="2014-01-03T00:00:00"/>
    <n v="5"/>
    <x v="1"/>
    <n v="0"/>
    <x v="6"/>
    <n v="35.131"/>
    <x v="2"/>
    <n v="53"/>
    <n v="4.9930069930069924E-2"/>
    <n v="0"/>
    <x v="2"/>
    <m/>
    <m/>
    <m/>
    <m/>
  </r>
  <r>
    <n v="2826"/>
    <s v="CY-127453"/>
    <s v="Craig Yedwab"/>
    <x v="2"/>
    <x v="0"/>
    <s v="Mexico"/>
    <s v="Queretaro"/>
    <s v="Queretaro"/>
    <s v="LATAM"/>
    <s v="MX-2013-157448"/>
    <x v="776"/>
    <s v="Medium"/>
    <s v="OFF-ST-10003184"/>
    <x v="45"/>
    <x v="0"/>
    <s v="Storage"/>
    <x v="2"/>
    <n v="25.240000000000002"/>
    <n v="31.5"/>
    <n v="63"/>
    <n v="0"/>
    <n v="12.52"/>
    <x v="0"/>
    <d v="2014-01-03T00:00:00"/>
    <d v="2014-01-06T00:00:00"/>
    <n v="8"/>
    <x v="0"/>
    <n v="3"/>
    <x v="6"/>
    <n v="1.631"/>
    <x v="2"/>
    <n v="53"/>
    <n v="0.19873015873015873"/>
    <n v="1"/>
    <x v="0"/>
    <m/>
    <m/>
    <m/>
    <m/>
  </r>
  <r>
    <n v="2827"/>
    <s v="RM-193753"/>
    <s v="Raymond Messe"/>
    <x v="0"/>
    <x v="2"/>
    <s v="Guatemala"/>
    <s v="Escuintla"/>
    <s v="Escuintla"/>
    <s v="LATAM"/>
    <s v="MX-2012-114461"/>
    <x v="777"/>
    <s v="High"/>
    <s v="OFF-SU-10001750"/>
    <x v="69"/>
    <x v="0"/>
    <s v="Supplies"/>
    <x v="2"/>
    <n v="16.259999999999998"/>
    <n v="28.5"/>
    <n v="57"/>
    <n v="0"/>
    <n v="24.48"/>
    <x v="0"/>
    <d v="2012-02-06T00:00:00"/>
    <d v="2012-02-06T00:00:00"/>
    <n v="5"/>
    <x v="1"/>
    <n v="0"/>
    <x v="4"/>
    <n v="9.5120000000000005"/>
    <x v="1"/>
    <n v="5"/>
    <n v="0.42947368421052634"/>
    <n v="0"/>
    <x v="2"/>
    <m/>
    <m/>
    <m/>
    <m/>
  </r>
  <r>
    <n v="2828"/>
    <s v="RM-193753"/>
    <s v="Raymond Messe"/>
    <x v="0"/>
    <x v="2"/>
    <s v="Guatemala"/>
    <s v="Escuintla"/>
    <s v="Escuintla"/>
    <s v="LATAM"/>
    <s v="MX-2012-114461"/>
    <x v="777"/>
    <s v="High"/>
    <s v="FUR-CH-10001423"/>
    <x v="936"/>
    <x v="1"/>
    <s v="Chairs"/>
    <x v="2"/>
    <n v="69.5"/>
    <n v="96.5"/>
    <n v="193"/>
    <n v="0"/>
    <n v="54"/>
    <x v="0"/>
    <d v="2012-02-06T00:00:00"/>
    <d v="2012-02-07T00:00:00"/>
    <n v="6"/>
    <x v="0"/>
    <n v="1"/>
    <x v="4"/>
    <n v="19.265000000000001"/>
    <x v="1"/>
    <n v="5"/>
    <n v="0.27979274611398963"/>
    <n v="1"/>
    <x v="1"/>
    <m/>
    <m/>
    <m/>
    <m/>
  </r>
  <r>
    <n v="2829"/>
    <s v="RM-193753"/>
    <s v="Raymond Messe"/>
    <x v="0"/>
    <x v="2"/>
    <s v="Guatemala"/>
    <s v="Escuintla"/>
    <s v="Escuintla"/>
    <s v="LATAM"/>
    <s v="MX-2012-114461"/>
    <x v="777"/>
    <s v="High"/>
    <s v="TEC-AC-10002760"/>
    <x v="499"/>
    <x v="2"/>
    <s v="Accessories"/>
    <x v="0"/>
    <n v="66.666666666666671"/>
    <n v="66.666666666666671"/>
    <n v="200"/>
    <n v="0"/>
    <n v="0"/>
    <x v="0"/>
    <d v="2012-02-06T00:00:00"/>
    <d v="2012-02-06T00:00:00"/>
    <n v="5"/>
    <x v="1"/>
    <n v="0"/>
    <x v="4"/>
    <n v="28.95"/>
    <x v="1"/>
    <n v="5"/>
    <n v="0"/>
    <n v="0"/>
    <x v="2"/>
    <m/>
    <m/>
    <m/>
    <m/>
  </r>
  <r>
    <n v="2830"/>
    <s v="SP-209203"/>
    <s v="Susan Pistek"/>
    <x v="0"/>
    <x v="1"/>
    <s v="Brazil"/>
    <s v="Ceara"/>
    <s v="Sao Benedito"/>
    <s v="LATAM"/>
    <s v="MX-2014-107965"/>
    <x v="492"/>
    <s v="Medium"/>
    <s v="OFF-BI-10003503"/>
    <x v="886"/>
    <x v="0"/>
    <s v="Binders"/>
    <x v="0"/>
    <n v="4.1399999999999997"/>
    <n v="6"/>
    <n v="18"/>
    <n v="0"/>
    <n v="5.58"/>
    <x v="2"/>
    <d v="2014-06-05T00:00:00"/>
    <d v="2014-06-05T00:00:00"/>
    <n v="2"/>
    <x v="1"/>
    <n v="0"/>
    <x v="3"/>
    <n v="0.56200000000000006"/>
    <x v="0"/>
    <n v="23"/>
    <n v="0.31"/>
    <n v="0"/>
    <x v="2"/>
    <m/>
    <m/>
    <m/>
    <m/>
  </r>
  <r>
    <n v="2831"/>
    <s v="SC-200503"/>
    <s v="Sample Company A"/>
    <x v="1"/>
    <x v="1"/>
    <s v="Brazil"/>
    <s v="Sao Paulo"/>
    <s v="Sao Paulo"/>
    <s v="LATAM"/>
    <s v="MX-2012-111206"/>
    <x v="778"/>
    <s v="Medium"/>
    <s v="OFF-PA-10001456"/>
    <x v="1205"/>
    <x v="0"/>
    <s v="Paper"/>
    <x v="0"/>
    <n v="11.18"/>
    <n v="12"/>
    <n v="36"/>
    <n v="0"/>
    <n v="2.46"/>
    <x v="0"/>
    <d v="2012-01-14T00:00:00"/>
    <d v="2012-01-17T00:00:00"/>
    <n v="8"/>
    <x v="0"/>
    <n v="3"/>
    <x v="1"/>
    <n v="1.7030000000000001"/>
    <x v="1"/>
    <n v="2"/>
    <n v="6.8333333333333329E-2"/>
    <n v="1"/>
    <x v="0"/>
    <m/>
    <m/>
    <m/>
    <m/>
  </r>
  <r>
    <n v="2832"/>
    <s v="MB-180853"/>
    <s v="Mick Brown"/>
    <x v="0"/>
    <x v="1"/>
    <s v="Venezuela"/>
    <s v="Zulia"/>
    <s v="Maracaibo"/>
    <s v="LATAM"/>
    <s v="MX-2013-147431"/>
    <x v="312"/>
    <s v="Medium"/>
    <s v="OFF-SU-10000164"/>
    <x v="576"/>
    <x v="0"/>
    <s v="Supplies"/>
    <x v="0"/>
    <n v="12.712000000000002"/>
    <n v="22.72"/>
    <n v="40.895999999999994"/>
    <n v="0.4"/>
    <n v="2.76"/>
    <x v="0"/>
    <d v="2013-11-18T00:00:00"/>
    <d v="2013-11-18T00:00:00"/>
    <n v="5"/>
    <x v="1"/>
    <n v="0"/>
    <x v="4"/>
    <n v="1.829"/>
    <x v="2"/>
    <n v="46"/>
    <n v="6.7488262910798125E-2"/>
    <n v="0"/>
    <x v="2"/>
    <m/>
    <m/>
    <m/>
    <m/>
  </r>
  <r>
    <n v="2833"/>
    <s v="MB-180853"/>
    <s v="Mick Brown"/>
    <x v="0"/>
    <x v="1"/>
    <s v="Venezuela"/>
    <s v="Zulia"/>
    <s v="Maracaibo"/>
    <s v="LATAM"/>
    <s v="MX-2013-147431"/>
    <x v="312"/>
    <s v="Medium"/>
    <s v="OFF-SU-10003629"/>
    <x v="603"/>
    <x v="0"/>
    <s v="Supplies"/>
    <x v="0"/>
    <n v="16.832533333333334"/>
    <n v="21.507555555555559"/>
    <n v="38.713600000000007"/>
    <n v="0.4"/>
    <n v="-11.784000000000001"/>
    <x v="0"/>
    <d v="2013-11-18T00:00:00"/>
    <d v="2013-11-18T00:00:00"/>
    <n v="5"/>
    <x v="1"/>
    <n v="0"/>
    <x v="4"/>
    <n v="1.885"/>
    <x v="2"/>
    <n v="46"/>
    <n v="-0.30438915523226978"/>
    <n v="0"/>
    <x v="2"/>
    <m/>
    <m/>
    <m/>
    <m/>
  </r>
  <r>
    <n v="2834"/>
    <s v="MB-180853"/>
    <s v="Mick Brown"/>
    <x v="0"/>
    <x v="1"/>
    <s v="Venezuela"/>
    <s v="Zulia"/>
    <s v="Maracaibo"/>
    <s v="LATAM"/>
    <s v="MX-2013-147431"/>
    <x v="312"/>
    <s v="Medium"/>
    <s v="OFF-AR-10002677"/>
    <x v="771"/>
    <x v="0"/>
    <s v="Art"/>
    <x v="0"/>
    <n v="14.673866666666669"/>
    <n v="20.876444444444449"/>
    <n v="37.577600000000011"/>
    <n v="0.4"/>
    <n v="-6.444"/>
    <x v="0"/>
    <d v="2013-11-18T00:00:00"/>
    <d v="2013-11-18T00:00:00"/>
    <n v="5"/>
    <x v="1"/>
    <n v="0"/>
    <x v="4"/>
    <n v="1.619"/>
    <x v="2"/>
    <n v="46"/>
    <n v="-0.17148514008345392"/>
    <n v="0"/>
    <x v="2"/>
    <m/>
    <m/>
    <m/>
    <m/>
  </r>
  <r>
    <n v="2835"/>
    <s v="MB-180853"/>
    <s v="Mick Brown"/>
    <x v="0"/>
    <x v="1"/>
    <s v="Venezuela"/>
    <s v="Zulia"/>
    <s v="Maracaibo"/>
    <s v="LATAM"/>
    <s v="MX-2013-147431"/>
    <x v="312"/>
    <s v="Medium"/>
    <s v="OFF-LA-10004318"/>
    <x v="1277"/>
    <x v="0"/>
    <s v="Labels"/>
    <x v="2"/>
    <n v="8.4984000000000002"/>
    <n v="9.4039999999999999"/>
    <n v="11.284799999999999"/>
    <n v="0.4"/>
    <n v="-5.7119999999999997"/>
    <x v="0"/>
    <d v="2013-11-18T00:00:00"/>
    <d v="2013-11-18T00:00:00"/>
    <n v="5"/>
    <x v="1"/>
    <n v="0"/>
    <x v="4"/>
    <n v="0.67700000000000005"/>
    <x v="2"/>
    <n v="46"/>
    <n v="-0.50616758826031483"/>
    <n v="0"/>
    <x v="2"/>
    <m/>
    <m/>
    <m/>
    <m/>
  </r>
  <r>
    <n v="2836"/>
    <s v="MB-180853"/>
    <s v="Mick Brown"/>
    <x v="0"/>
    <x v="1"/>
    <s v="Venezuela"/>
    <s v="Zulia"/>
    <s v="Maracaibo"/>
    <s v="LATAM"/>
    <s v="MX-2013-147431"/>
    <x v="312"/>
    <s v="Medium"/>
    <s v="OFF-FA-10000038"/>
    <x v="14"/>
    <x v="0"/>
    <s v="Fasteners"/>
    <x v="0"/>
    <n v="13.485066666666674"/>
    <n v="15.548444444444453"/>
    <n v="27.987200000000012"/>
    <n v="0.4"/>
    <n v="-12.468"/>
    <x v="0"/>
    <d v="2013-11-18T00:00:00"/>
    <d v="2013-11-19T00:00:00"/>
    <n v="6"/>
    <x v="0"/>
    <n v="1"/>
    <x v="4"/>
    <n v="0.55200000000000005"/>
    <x v="2"/>
    <n v="46"/>
    <n v="-0.44548936656757354"/>
    <n v="1"/>
    <x v="1"/>
    <m/>
    <m/>
    <m/>
    <m/>
  </r>
  <r>
    <n v="2837"/>
    <s v="JL-158503"/>
    <s v="John Lucas"/>
    <x v="0"/>
    <x v="3"/>
    <s v="Dominican Republic"/>
    <s v="Peravia"/>
    <s v="Bani"/>
    <s v="LATAM"/>
    <s v="MX-2014-137246"/>
    <x v="686"/>
    <s v="Medium"/>
    <s v="OFF-FA-10004626"/>
    <x v="1208"/>
    <x v="0"/>
    <s v="Fasteners"/>
    <x v="0"/>
    <n v="2.6869333333333336"/>
    <n v="5.0736666666666661"/>
    <n v="12.1768"/>
    <n v="0.2"/>
    <n v="4.1159999999999997"/>
    <x v="0"/>
    <d v="2014-08-23T00:00:00"/>
    <d v="2014-08-23T00:00:00"/>
    <n v="5"/>
    <x v="1"/>
    <n v="0"/>
    <x v="1"/>
    <n v="0.52100000000000002"/>
    <x v="0"/>
    <n v="34"/>
    <n v="0.33801984100913207"/>
    <n v="0"/>
    <x v="2"/>
    <m/>
    <m/>
    <m/>
    <m/>
  </r>
  <r>
    <n v="2838"/>
    <s v="AG-103903"/>
    <s v="Allen Goldenen"/>
    <x v="0"/>
    <x v="1"/>
    <s v="Brazil"/>
    <s v="Sao Paulo"/>
    <s v="Maua"/>
    <s v="LATAM"/>
    <s v="MX-2013-105459"/>
    <x v="657"/>
    <s v="Medium"/>
    <s v="TEC-CO-10001087"/>
    <x v="1398"/>
    <x v="2"/>
    <s v="Copiers"/>
    <x v="9"/>
    <n v="80.340996480000015"/>
    <n v="99.161078637274557"/>
    <n v="593.77653888000009"/>
    <n v="2E-3"/>
    <n v="111.73056"/>
    <x v="0"/>
    <d v="2013-12-17T00:00:00"/>
    <d v="2013-12-19T00:00:00"/>
    <n v="7"/>
    <x v="0"/>
    <n v="2"/>
    <x v="0"/>
    <n v="51.377000000000002"/>
    <x v="2"/>
    <n v="50"/>
    <n v="0.18816937464513112"/>
    <n v="1"/>
    <x v="3"/>
    <m/>
    <m/>
    <m/>
    <m/>
  </r>
  <r>
    <n v="2839"/>
    <s v="CA-127753"/>
    <s v="Cynthia Arntzen"/>
    <x v="0"/>
    <x v="2"/>
    <s v="Honduras"/>
    <s v="Cortes"/>
    <s v="San Pedro Sula"/>
    <s v="LATAM"/>
    <s v="MX-2013-143133"/>
    <x v="692"/>
    <s v="Medium"/>
    <s v="OFF-LA-10002389"/>
    <x v="1399"/>
    <x v="0"/>
    <s v="Labels"/>
    <x v="6"/>
    <n v="3.3141333333333329"/>
    <n v="6.7368888888888891"/>
    <n v="36.379200000000004"/>
    <n v="0.4"/>
    <n v="6.5519999999999996"/>
    <x v="0"/>
    <d v="2013-10-05T00:00:00"/>
    <d v="2013-10-05T00:00:00"/>
    <n v="5"/>
    <x v="1"/>
    <n v="0"/>
    <x v="1"/>
    <n v="0.627"/>
    <x v="2"/>
    <n v="40"/>
    <n v="0.18010291595197253"/>
    <n v="0"/>
    <x v="2"/>
    <m/>
    <m/>
    <m/>
    <m/>
  </r>
  <r>
    <n v="2840"/>
    <s v="JW-152203"/>
    <s v="Jane Waco"/>
    <x v="2"/>
    <x v="2"/>
    <s v="Panama"/>
    <s v="Panama"/>
    <s v="San Miguelito"/>
    <s v="LATAM"/>
    <s v="MX-2011-110212"/>
    <x v="779"/>
    <s v="Critical"/>
    <s v="OFF-AP-10003610"/>
    <x v="1400"/>
    <x v="0"/>
    <s v="Appliances"/>
    <x v="0"/>
    <n v="16.123733333333334"/>
    <n v="28.312888888888892"/>
    <n v="50.963200000000008"/>
    <n v="0.4"/>
    <n v="2.5920000000000001"/>
    <x v="1"/>
    <d v="2011-05-19T00:00:00"/>
    <d v="2011-05-20T00:00:00"/>
    <n v="4"/>
    <x v="0"/>
    <n v="1"/>
    <x v="1"/>
    <n v="4.8209999999999997"/>
    <x v="3"/>
    <n v="21"/>
    <n v="5.0860228557076476E-2"/>
    <n v="1"/>
    <x v="1"/>
    <m/>
    <m/>
    <m/>
    <m/>
  </r>
  <r>
    <n v="2841"/>
    <s v="AT-107353"/>
    <s v="Annie Thurman"/>
    <x v="0"/>
    <x v="3"/>
    <s v="Dominican Republic"/>
    <s v="Santo Domingo"/>
    <s v="Santo Domingo"/>
    <s v="LATAM"/>
    <s v="US-2014-116183"/>
    <x v="257"/>
    <s v="Medium"/>
    <s v="FUR-TA-10003782"/>
    <x v="1401"/>
    <x v="1"/>
    <s v="Tables"/>
    <x v="9"/>
    <n v="143.91953333333333"/>
    <n v="302.11177777777772"/>
    <n v="543.80119999999999"/>
    <n v="0.7"/>
    <n v="-319.71600000000001"/>
    <x v="1"/>
    <d v="2014-06-26T00:00:00"/>
    <d v="2014-06-27T00:00:00"/>
    <n v="4"/>
    <x v="0"/>
    <n v="1"/>
    <x v="1"/>
    <n v="38.347999999999999"/>
    <x v="0"/>
    <n v="26"/>
    <n v="-0.58792808842643229"/>
    <n v="1"/>
    <x v="1"/>
    <m/>
    <m/>
    <m/>
    <m/>
  </r>
  <r>
    <n v="2842"/>
    <s v="SS-205153"/>
    <s v="Shirley Schmidt"/>
    <x v="1"/>
    <x v="3"/>
    <s v="Dominican Republic"/>
    <s v="Santo Domingo"/>
    <s v="Santo Domingo"/>
    <s v="LATAM"/>
    <s v="MX-2014-163160"/>
    <x v="213"/>
    <s v="High"/>
    <s v="OFF-SU-10000294"/>
    <x v="892"/>
    <x v="0"/>
    <s v="Supplies"/>
    <x v="0"/>
    <n v="15.120533333333332"/>
    <n v="24.330666666666662"/>
    <n v="58.393599999999992"/>
    <n v="0.2"/>
    <n v="13.032"/>
    <x v="0"/>
    <d v="2014-09-22T00:00:00"/>
    <d v="2014-09-24T00:00:00"/>
    <n v="7"/>
    <x v="0"/>
    <n v="2"/>
    <x v="4"/>
    <n v="8.3680000000000003"/>
    <x v="0"/>
    <n v="38"/>
    <n v="0.22317514248136786"/>
    <n v="1"/>
    <x v="3"/>
    <m/>
    <m/>
    <m/>
    <m/>
  </r>
  <r>
    <n v="2843"/>
    <s v="SS-205153"/>
    <s v="Shirley Schmidt"/>
    <x v="1"/>
    <x v="3"/>
    <s v="Dominican Republic"/>
    <s v="Santo Domingo"/>
    <s v="Santo Domingo"/>
    <s v="LATAM"/>
    <s v="MX-2014-163160"/>
    <x v="213"/>
    <s v="High"/>
    <s v="FUR-CH-10004387"/>
    <x v="100"/>
    <x v="1"/>
    <s v="Chairs"/>
    <x v="7"/>
    <n v="28.716799999999996"/>
    <n v="36.815999999999995"/>
    <n v="147.26399999999998"/>
    <n v="0.2"/>
    <n v="3.68"/>
    <x v="0"/>
    <d v="2014-09-22T00:00:00"/>
    <d v="2014-09-22T00:00:00"/>
    <n v="5"/>
    <x v="1"/>
    <n v="0"/>
    <x v="4"/>
    <n v="25.213000000000001"/>
    <x v="0"/>
    <n v="38"/>
    <n v="2.4989135158626687E-2"/>
    <n v="0"/>
    <x v="2"/>
    <m/>
    <m/>
    <m/>
    <m/>
  </r>
  <r>
    <n v="2844"/>
    <s v="SS-205153"/>
    <s v="Shirley Schmidt"/>
    <x v="1"/>
    <x v="3"/>
    <s v="Dominican Republic"/>
    <s v="Santo Domingo"/>
    <s v="Santo Domingo"/>
    <s v="LATAM"/>
    <s v="MX-2014-163160"/>
    <x v="213"/>
    <s v="High"/>
    <s v="OFF-PA-10003681"/>
    <x v="1402"/>
    <x v="0"/>
    <s v="Paper"/>
    <x v="0"/>
    <n v="9.8250666666666646"/>
    <n v="15.24133333333333"/>
    <n v="36.579199999999993"/>
    <n v="0.2"/>
    <n v="7.1040000000000001"/>
    <x v="0"/>
    <d v="2014-09-22T00:00:00"/>
    <d v="2014-09-24T00:00:00"/>
    <n v="7"/>
    <x v="0"/>
    <n v="2"/>
    <x v="4"/>
    <n v="4.4400000000000004"/>
    <x v="0"/>
    <n v="38"/>
    <n v="0.19420873064473804"/>
    <n v="1"/>
    <x v="3"/>
    <m/>
    <m/>
    <m/>
    <m/>
  </r>
  <r>
    <n v="2845"/>
    <s v="SS-205153"/>
    <s v="Shirley Schmidt"/>
    <x v="1"/>
    <x v="3"/>
    <s v="Dominican Republic"/>
    <s v="Santo Domingo"/>
    <s v="Santo Domingo"/>
    <s v="LATAM"/>
    <s v="MX-2014-163160"/>
    <x v="213"/>
    <s v="High"/>
    <s v="FUR-BO-10003323"/>
    <x v="1403"/>
    <x v="1"/>
    <s v="Bookcases"/>
    <x v="3"/>
    <n v="66.926400000000029"/>
    <n v="113.41733333333339"/>
    <n v="272.2016000000001"/>
    <n v="0.4"/>
    <n v="4.4960000000000004"/>
    <x v="0"/>
    <d v="2014-09-22T00:00:00"/>
    <d v="2014-09-22T00:00:00"/>
    <n v="5"/>
    <x v="1"/>
    <n v="0"/>
    <x v="4"/>
    <n v="28.765000000000001"/>
    <x v="0"/>
    <n v="38"/>
    <n v="1.6517169627217471E-2"/>
    <n v="0"/>
    <x v="2"/>
    <m/>
    <m/>
    <m/>
    <m/>
  </r>
  <r>
    <n v="2846"/>
    <s v="SS-205153"/>
    <s v="Shirley Schmidt"/>
    <x v="1"/>
    <x v="3"/>
    <s v="Dominican Republic"/>
    <s v="Santo Domingo"/>
    <s v="Santo Domingo"/>
    <s v="LATAM"/>
    <s v="MX-2014-163160"/>
    <x v="213"/>
    <s v="High"/>
    <s v="TEC-AC-10000957"/>
    <x v="268"/>
    <x v="2"/>
    <s v="Accessories"/>
    <x v="0"/>
    <n v="49.220799999999997"/>
    <n v="67.545999999999992"/>
    <n v="162.1104"/>
    <n v="0.2"/>
    <n v="14.448"/>
    <x v="0"/>
    <d v="2014-09-22T00:00:00"/>
    <d v="2014-09-22T00:00:00"/>
    <n v="5"/>
    <x v="1"/>
    <n v="0"/>
    <x v="4"/>
    <n v="24.257000000000001"/>
    <x v="0"/>
    <n v="38"/>
    <n v="8.9124448523968849E-2"/>
    <n v="0"/>
    <x v="2"/>
    <m/>
    <m/>
    <m/>
    <m/>
  </r>
  <r>
    <n v="2847"/>
    <s v="MG-176803"/>
    <s v="Maureen Gastineau"/>
    <x v="1"/>
    <x v="1"/>
    <s v="Argentina"/>
    <s v="Buenos Aires"/>
    <s v="Buenos Aires"/>
    <s v="LATAM"/>
    <s v="US-2014-142832"/>
    <x v="378"/>
    <s v="Medium"/>
    <s v="OFF-ST-10000505"/>
    <x v="1404"/>
    <x v="0"/>
    <s v="Storage"/>
    <x v="2"/>
    <n v="88.342400000000012"/>
    <n v="107.54400000000001"/>
    <n v="129.05280000000002"/>
    <n v="0.4"/>
    <n v="-47.631999999999998"/>
    <x v="0"/>
    <d v="2014-06-11T00:00:00"/>
    <d v="2014-06-11T00:00:00"/>
    <n v="5"/>
    <x v="1"/>
    <n v="0"/>
    <x v="2"/>
    <n v="10.023"/>
    <x v="0"/>
    <n v="23"/>
    <n v="-0.36908924099283386"/>
    <n v="0"/>
    <x v="2"/>
    <m/>
    <m/>
    <m/>
    <m/>
  </r>
  <r>
    <n v="2848"/>
    <s v="MG-176803"/>
    <s v="Maureen Gastineau"/>
    <x v="1"/>
    <x v="1"/>
    <s v="Argentina"/>
    <s v="Buenos Aires"/>
    <s v="Buenos Aires"/>
    <s v="LATAM"/>
    <s v="US-2014-142832"/>
    <x v="378"/>
    <s v="Medium"/>
    <s v="TEC-PH-10003945"/>
    <x v="332"/>
    <x v="2"/>
    <s v="Phones"/>
    <x v="4"/>
    <n v="127.74319999999997"/>
    <n v="140.59199999999998"/>
    <n v="84.355199999999982"/>
    <n v="0.4"/>
    <n v="-43.387999999999998"/>
    <x v="0"/>
    <d v="2014-06-11T00:00:00"/>
    <d v="2014-06-11T00:00:00"/>
    <n v="5"/>
    <x v="1"/>
    <n v="0"/>
    <x v="2"/>
    <n v="2.3540000000000001"/>
    <x v="0"/>
    <n v="23"/>
    <n v="-0.51434884867797137"/>
    <n v="0"/>
    <x v="2"/>
    <m/>
    <m/>
    <m/>
    <m/>
  </r>
  <r>
    <n v="2849"/>
    <s v="MG-176803"/>
    <s v="Maureen Gastineau"/>
    <x v="1"/>
    <x v="1"/>
    <s v="Argentina"/>
    <s v="Buenos Aires"/>
    <s v="Buenos Aires"/>
    <s v="LATAM"/>
    <s v="US-2014-142832"/>
    <x v="378"/>
    <s v="Medium"/>
    <s v="OFF-PA-10001708"/>
    <x v="378"/>
    <x v="0"/>
    <s v="Paper"/>
    <x v="7"/>
    <n v="17.943999999999999"/>
    <n v="23.306666666666668"/>
    <n v="69.92"/>
    <n v="0.4"/>
    <n v="-19.8"/>
    <x v="0"/>
    <d v="2014-06-11T00:00:00"/>
    <d v="2014-06-14T00:00:00"/>
    <n v="8"/>
    <x v="0"/>
    <n v="3"/>
    <x v="2"/>
    <n v="5.8840000000000003"/>
    <x v="0"/>
    <n v="23"/>
    <n v="-0.28318077803203662"/>
    <n v="1"/>
    <x v="0"/>
    <m/>
    <m/>
    <m/>
    <m/>
  </r>
  <r>
    <n v="2850"/>
    <s v="NL-183103"/>
    <s v="Nancy Lomonaco"/>
    <x v="1"/>
    <x v="3"/>
    <s v="Dominican Republic"/>
    <s v="Santo Domingo"/>
    <s v="Santo Domingo"/>
    <s v="LATAM"/>
    <s v="US-2013-167528"/>
    <x v="780"/>
    <s v="Medium"/>
    <s v="OFF-EN-10001939"/>
    <x v="386"/>
    <x v="0"/>
    <s v="Envelopes"/>
    <x v="5"/>
    <n v="19.138971428571427"/>
    <n v="20.058714285714281"/>
    <n v="112.32879999999999"/>
    <n v="0.2"/>
    <n v="-21.643999999999998"/>
    <x v="2"/>
    <d v="2013-12-25T00:00:00"/>
    <d v="2013-12-25T00:00:00"/>
    <n v="2"/>
    <x v="1"/>
    <n v="0"/>
    <x v="1"/>
    <n v="8.5259999999999998"/>
    <x v="2"/>
    <n v="52"/>
    <n v="-0.19268433384848765"/>
    <n v="0"/>
    <x v="2"/>
    <m/>
    <m/>
    <m/>
    <m/>
  </r>
  <r>
    <n v="2851"/>
    <s v="SW-207553"/>
    <s v="Steven Ward"/>
    <x v="2"/>
    <x v="0"/>
    <s v="Mexico"/>
    <s v="Jalisco"/>
    <s v="Puerto Vallarta"/>
    <s v="LATAM"/>
    <s v="MX-2013-107405"/>
    <x v="600"/>
    <s v="High"/>
    <s v="TEC-PH-10002387"/>
    <x v="835"/>
    <x v="2"/>
    <s v="Phones"/>
    <x v="7"/>
    <n v="55.56"/>
    <n v="97.4"/>
    <n v="487"/>
    <n v="0"/>
    <n v="209.2"/>
    <x v="0"/>
    <d v="2013-06-26T00:00:00"/>
    <d v="2013-06-26T00:00:00"/>
    <n v="5"/>
    <x v="1"/>
    <n v="0"/>
    <x v="2"/>
    <n v="45.671999999999997"/>
    <x v="2"/>
    <n v="25"/>
    <n v="0.42956878850102664"/>
    <n v="0"/>
    <x v="2"/>
    <m/>
    <m/>
    <m/>
    <m/>
  </r>
  <r>
    <n v="2852"/>
    <s v="SW-207553"/>
    <s v="Steven Ward"/>
    <x v="2"/>
    <x v="0"/>
    <s v="Mexico"/>
    <s v="Jalisco"/>
    <s v="Puerto Vallarta"/>
    <s v="LATAM"/>
    <s v="MX-2013-107405"/>
    <x v="600"/>
    <s v="High"/>
    <s v="OFF-FA-10001476"/>
    <x v="896"/>
    <x v="0"/>
    <s v="Fasteners"/>
    <x v="6"/>
    <n v="4.4888888888888889"/>
    <n v="7.8888888888888893"/>
    <n v="71"/>
    <n v="0"/>
    <n v="30.6"/>
    <x v="0"/>
    <d v="2013-06-26T00:00:00"/>
    <d v="2013-06-28T00:00:00"/>
    <n v="7"/>
    <x v="0"/>
    <n v="2"/>
    <x v="2"/>
    <n v="3.68"/>
    <x v="2"/>
    <n v="25"/>
    <n v="0.43098591549295778"/>
    <n v="1"/>
    <x v="3"/>
    <m/>
    <m/>
    <m/>
    <m/>
  </r>
  <r>
    <n v="2853"/>
    <s v="TS-216553"/>
    <s v="Trudy Schmidt"/>
    <x v="0"/>
    <x v="1"/>
    <s v="Peru"/>
    <s v="Lima (city)"/>
    <s v="Lima"/>
    <s v="LATAM"/>
    <s v="US-2014-167500"/>
    <x v="685"/>
    <s v="High"/>
    <s v="OFF-BI-10000925"/>
    <x v="1330"/>
    <x v="0"/>
    <s v="Binders"/>
    <x v="3"/>
    <n v="2.1644000000000001"/>
    <n v="3.1140000000000003"/>
    <n v="7.4736000000000002"/>
    <n v="0.4"/>
    <n v="-1.1839999999999999"/>
    <x v="0"/>
    <d v="2014-10-13T00:00:00"/>
    <d v="2014-10-13T00:00:00"/>
    <n v="5"/>
    <x v="1"/>
    <n v="0"/>
    <x v="4"/>
    <n v="0.66600000000000004"/>
    <x v="0"/>
    <n v="41"/>
    <n v="-0.15842432027403125"/>
    <n v="0"/>
    <x v="2"/>
    <m/>
    <m/>
    <m/>
    <m/>
  </r>
  <r>
    <n v="2854"/>
    <s v="TS-216553"/>
    <s v="Trudy Schmidt"/>
    <x v="0"/>
    <x v="1"/>
    <s v="Peru"/>
    <s v="Lima (city)"/>
    <s v="Lima"/>
    <s v="LATAM"/>
    <s v="US-2014-167500"/>
    <x v="685"/>
    <s v="High"/>
    <s v="FUR-BO-10003159"/>
    <x v="782"/>
    <x v="1"/>
    <s v="Bookcases"/>
    <x v="3"/>
    <n v="74.511600000000016"/>
    <n v="94.112666666666698"/>
    <n v="225.87040000000007"/>
    <n v="0.4"/>
    <n v="-72.176000000000002"/>
    <x v="0"/>
    <d v="2014-10-13T00:00:00"/>
    <d v="2014-10-13T00:00:00"/>
    <n v="5"/>
    <x v="1"/>
    <n v="0"/>
    <x v="4"/>
    <n v="32.438000000000002"/>
    <x v="0"/>
    <n v="41"/>
    <n v="-0.31954607597985385"/>
    <n v="0"/>
    <x v="2"/>
    <m/>
    <m/>
    <m/>
    <m/>
  </r>
  <r>
    <n v="2855"/>
    <s v="TS-216553"/>
    <s v="Trudy Schmidt"/>
    <x v="0"/>
    <x v="1"/>
    <s v="Peru"/>
    <s v="Lima (city)"/>
    <s v="Lima"/>
    <s v="LATAM"/>
    <s v="US-2014-167500"/>
    <x v="685"/>
    <s v="High"/>
    <s v="OFF-BI-10000769"/>
    <x v="229"/>
    <x v="0"/>
    <s v="Binders"/>
    <x v="7"/>
    <n v="6.6784000000000008"/>
    <n v="9.3706666666666685"/>
    <n v="28.112000000000002"/>
    <n v="0.4"/>
    <n v="-5.28"/>
    <x v="0"/>
    <d v="2014-10-13T00:00:00"/>
    <d v="2014-10-13T00:00:00"/>
    <n v="5"/>
    <x v="1"/>
    <n v="0"/>
    <x v="4"/>
    <n v="3.0529999999999999"/>
    <x v="0"/>
    <n v="41"/>
    <n v="-0.18782014797951052"/>
    <n v="0"/>
    <x v="2"/>
    <m/>
    <m/>
    <m/>
    <m/>
  </r>
  <r>
    <n v="2856"/>
    <s v="TS-216553"/>
    <s v="Trudy Schmidt"/>
    <x v="0"/>
    <x v="1"/>
    <s v="Peru"/>
    <s v="Lima (city)"/>
    <s v="Lima"/>
    <s v="LATAM"/>
    <s v="US-2014-167500"/>
    <x v="685"/>
    <s v="High"/>
    <s v="OFF-BI-10002977"/>
    <x v="1218"/>
    <x v="0"/>
    <s v="Binders"/>
    <x v="0"/>
    <n v="4.2581333333333342"/>
    <n v="8.3768888888888906"/>
    <n v="15.078400000000002"/>
    <n v="0.4"/>
    <n v="2.3039999999999998"/>
    <x v="0"/>
    <d v="2014-10-13T00:00:00"/>
    <d v="2014-10-13T00:00:00"/>
    <n v="5"/>
    <x v="1"/>
    <n v="0"/>
    <x v="4"/>
    <n v="1.667"/>
    <x v="0"/>
    <n v="41"/>
    <n v="0.15280135823429539"/>
    <n v="0"/>
    <x v="2"/>
    <m/>
    <m/>
    <m/>
    <m/>
  </r>
  <r>
    <n v="2857"/>
    <s v="HA-149053"/>
    <s v="Helen Abelman"/>
    <x v="0"/>
    <x v="1"/>
    <s v="Brazil"/>
    <s v="Minas Gerais"/>
    <s v="Novo Cruzeiro"/>
    <s v="LATAM"/>
    <s v="MX-2014-118787"/>
    <x v="781"/>
    <s v="Medium"/>
    <s v="OFF-LA-10000598"/>
    <x v="568"/>
    <x v="0"/>
    <s v="Labels"/>
    <x v="5"/>
    <n v="3.3485714285714274"/>
    <n v="5.4285714285714279"/>
    <n v="37.999999999999993"/>
    <n v="0"/>
    <n v="14.56"/>
    <x v="0"/>
    <d v="2014-05-19T00:00:00"/>
    <d v="2014-05-22T00:00:00"/>
    <n v="8"/>
    <x v="0"/>
    <n v="3"/>
    <x v="4"/>
    <n v="3.339"/>
    <x v="0"/>
    <n v="20"/>
    <n v="0.3831578947368422"/>
    <n v="1"/>
    <x v="0"/>
    <m/>
    <m/>
    <m/>
    <m/>
  </r>
  <r>
    <n v="2858"/>
    <s v="HA-149053"/>
    <s v="Helen Abelman"/>
    <x v="0"/>
    <x v="1"/>
    <s v="Brazil"/>
    <s v="Minas Gerais"/>
    <s v="Novo Cruzeiro"/>
    <s v="LATAM"/>
    <s v="MX-2014-118787"/>
    <x v="781"/>
    <s v="Medium"/>
    <s v="OFF-SU-10002169"/>
    <x v="983"/>
    <x v="0"/>
    <s v="Supplies"/>
    <x v="4"/>
    <n v="11.26"/>
    <n v="18"/>
    <n v="18"/>
    <n v="0"/>
    <n v="6.74"/>
    <x v="0"/>
    <d v="2014-05-19T00:00:00"/>
    <d v="2014-05-19T00:00:00"/>
    <n v="5"/>
    <x v="1"/>
    <n v="0"/>
    <x v="4"/>
    <n v="1.8009999999999999"/>
    <x v="0"/>
    <n v="20"/>
    <n v="0.37444444444444447"/>
    <n v="0"/>
    <x v="2"/>
    <m/>
    <m/>
    <m/>
    <m/>
  </r>
  <r>
    <n v="2859"/>
    <s v="MA-175603"/>
    <s v="Matt Abelman"/>
    <x v="1"/>
    <x v="1"/>
    <s v="Ecuador"/>
    <s v="Los Rios"/>
    <s v="Quevedo"/>
    <s v="LATAM"/>
    <s v="MX-2014-109057"/>
    <x v="278"/>
    <s v="Medium"/>
    <s v="TEC-CO-10003212"/>
    <x v="1171"/>
    <x v="2"/>
    <s v="Copiers"/>
    <x v="9"/>
    <n v="155.99927650666672"/>
    <n v="162.47931513694058"/>
    <n v="972.92613904000018"/>
    <n v="2E-3"/>
    <n v="36.930480000000003"/>
    <x v="1"/>
    <d v="2014-09-22T00:00:00"/>
    <d v="2014-09-24T00:00:00"/>
    <n v="5"/>
    <x v="0"/>
    <n v="2"/>
    <x v="2"/>
    <n v="154.07400000000001"/>
    <x v="0"/>
    <n v="38"/>
    <n v="3.7958153777675072E-2"/>
    <n v="1"/>
    <x v="3"/>
    <m/>
    <m/>
    <m/>
    <m/>
  </r>
  <r>
    <n v="2860"/>
    <s v="RB-197053"/>
    <s v="Roger Barcio"/>
    <x v="1"/>
    <x v="3"/>
    <s v="Cuba"/>
    <s v="Guantanamo"/>
    <s v="Guantanamo"/>
    <s v="LATAM"/>
    <s v="MX-2012-114216"/>
    <x v="447"/>
    <s v="Medium"/>
    <s v="TEC-AC-10001172"/>
    <x v="1192"/>
    <x v="2"/>
    <s v="Accessories"/>
    <x v="7"/>
    <n v="14.7"/>
    <n v="29.4"/>
    <n v="147"/>
    <n v="0"/>
    <n v="73.5"/>
    <x v="1"/>
    <d v="2012-12-20T00:00:00"/>
    <d v="2012-12-20T00:00:00"/>
    <n v="3"/>
    <x v="1"/>
    <n v="0"/>
    <x v="1"/>
    <n v="4.4459999999999997"/>
    <x v="1"/>
    <n v="51"/>
    <n v="0.5"/>
    <n v="0"/>
    <x v="2"/>
    <m/>
    <m/>
    <m/>
    <m/>
  </r>
  <r>
    <n v="2861"/>
    <s v="SB-201853"/>
    <s v="Sarah Brown"/>
    <x v="0"/>
    <x v="2"/>
    <s v="Nicaragua"/>
    <s v="Granada"/>
    <s v="Granada"/>
    <s v="LATAM"/>
    <s v="MX-2014-130295"/>
    <x v="256"/>
    <s v="High"/>
    <s v="TEC-PH-10004242"/>
    <x v="1405"/>
    <x v="2"/>
    <s v="Phones"/>
    <x v="4"/>
    <n v="63.92"/>
    <n v="82"/>
    <n v="82"/>
    <n v="0"/>
    <n v="18.079999999999998"/>
    <x v="1"/>
    <d v="2014-05-01T00:00:00"/>
    <d v="2014-05-03T00:00:00"/>
    <n v="5"/>
    <x v="0"/>
    <n v="2"/>
    <x v="1"/>
    <n v="7.6580000000000004"/>
    <x v="0"/>
    <n v="18"/>
    <n v="0.22048780487804875"/>
    <n v="1"/>
    <x v="3"/>
    <m/>
    <m/>
    <m/>
    <m/>
  </r>
  <r>
    <n v="2862"/>
    <s v="SR-207403"/>
    <s v="Steven Roelle"/>
    <x v="1"/>
    <x v="2"/>
    <s v="Nicaragua"/>
    <s v="Managua"/>
    <s v="Managua"/>
    <s v="LATAM"/>
    <s v="MX-2013-147921"/>
    <x v="712"/>
    <s v="Medium"/>
    <s v="OFF-FA-10001401"/>
    <x v="1272"/>
    <x v="0"/>
    <s v="Fasteners"/>
    <x v="0"/>
    <n v="6.6933333333333307"/>
    <n v="7.3333333333333313"/>
    <n v="21.999999999999993"/>
    <n v="0"/>
    <n v="1.92"/>
    <x v="0"/>
    <d v="2013-12-08T00:00:00"/>
    <d v="2013-12-10T00:00:00"/>
    <n v="7"/>
    <x v="0"/>
    <n v="2"/>
    <x v="3"/>
    <n v="1.9059999999999999"/>
    <x v="2"/>
    <n v="49"/>
    <n v="8.7272727272727293E-2"/>
    <n v="1"/>
    <x v="3"/>
    <m/>
    <m/>
    <m/>
    <m/>
  </r>
  <r>
    <n v="2863"/>
    <s v="EH-139453"/>
    <s v="Eric Hoffmann"/>
    <x v="0"/>
    <x v="3"/>
    <s v="Cuba"/>
    <s v="Villa Clara"/>
    <s v="Santa Clara"/>
    <s v="LATAM"/>
    <s v="MX-2014-131233"/>
    <x v="610"/>
    <s v="Medium"/>
    <s v="OFF-AR-10001833"/>
    <x v="766"/>
    <x v="0"/>
    <s v="Art"/>
    <x v="0"/>
    <n v="7.9466666666666663"/>
    <n v="12.666666666666666"/>
    <n v="38"/>
    <n v="0"/>
    <n v="14.16"/>
    <x v="1"/>
    <d v="2014-11-07T00:00:00"/>
    <d v="2014-11-07T00:00:00"/>
    <n v="3"/>
    <x v="1"/>
    <n v="0"/>
    <x v="3"/>
    <n v="1.579"/>
    <x v="0"/>
    <n v="45"/>
    <n v="0.37263157894736842"/>
    <n v="0"/>
    <x v="2"/>
    <m/>
    <m/>
    <m/>
    <m/>
  </r>
  <r>
    <n v="2864"/>
    <s v="FM-143803"/>
    <s v="Fred McMath"/>
    <x v="0"/>
    <x v="1"/>
    <s v="Chile"/>
    <s v="Valparaiso"/>
    <s v="Vina del Mar"/>
    <s v="LATAM"/>
    <s v="MX-2013-100664"/>
    <x v="782"/>
    <s v="Medium"/>
    <s v="OFF-AP-10001406"/>
    <x v="1406"/>
    <x v="0"/>
    <s v="Appliances"/>
    <x v="4"/>
    <n v="201.98"/>
    <n v="374"/>
    <n v="374"/>
    <n v="0"/>
    <n v="172.02"/>
    <x v="2"/>
    <d v="2013-09-11T00:00:00"/>
    <d v="2013-09-13T00:00:00"/>
    <n v="4"/>
    <x v="0"/>
    <n v="2"/>
    <x v="1"/>
    <n v="19.704000000000001"/>
    <x v="2"/>
    <n v="37"/>
    <n v="0.45994652406417114"/>
    <n v="1"/>
    <x v="3"/>
    <m/>
    <m/>
    <m/>
    <m/>
  </r>
  <r>
    <n v="2865"/>
    <s v="FM-143803"/>
    <s v="Fred McMath"/>
    <x v="0"/>
    <x v="1"/>
    <s v="Chile"/>
    <s v="Valparaiso"/>
    <s v="Vina del Mar"/>
    <s v="LATAM"/>
    <s v="MX-2013-100664"/>
    <x v="782"/>
    <s v="Medium"/>
    <s v="OFF-AR-10002335"/>
    <x v="340"/>
    <x v="0"/>
    <s v="Art"/>
    <x v="2"/>
    <n v="33.82"/>
    <n v="34.5"/>
    <n v="69"/>
    <n v="0"/>
    <n v="1.36"/>
    <x v="2"/>
    <d v="2013-09-11T00:00:00"/>
    <d v="2013-09-11T00:00:00"/>
    <n v="2"/>
    <x v="1"/>
    <n v="0"/>
    <x v="1"/>
    <n v="15.545"/>
    <x v="2"/>
    <n v="37"/>
    <n v="1.9710144927536234E-2"/>
    <n v="0"/>
    <x v="2"/>
    <m/>
    <m/>
    <m/>
    <m/>
  </r>
  <r>
    <n v="2866"/>
    <s v="KH-163603"/>
    <s v="Katherine Hughes"/>
    <x v="0"/>
    <x v="0"/>
    <s v="Mexico"/>
    <s v="Jalisco"/>
    <s v="Guadalajara"/>
    <s v="LATAM"/>
    <s v="MX-2013-122868"/>
    <x v="783"/>
    <s v="Medium"/>
    <s v="OFF-SU-10004095"/>
    <x v="1407"/>
    <x v="0"/>
    <s v="Supplies"/>
    <x v="3"/>
    <n v="18.579999999999998"/>
    <n v="29.5"/>
    <n v="118"/>
    <n v="0"/>
    <n v="43.68"/>
    <x v="1"/>
    <d v="2013-08-08T00:00:00"/>
    <d v="2013-08-08T00:00:00"/>
    <n v="3"/>
    <x v="1"/>
    <n v="0"/>
    <x v="1"/>
    <n v="8.0269999999999992"/>
    <x v="2"/>
    <n v="32"/>
    <n v="0.37016949152542372"/>
    <n v="0"/>
    <x v="2"/>
    <m/>
    <m/>
    <m/>
    <m/>
  </r>
  <r>
    <n v="2867"/>
    <s v="MS-175303"/>
    <s v="MaryBeth Skach"/>
    <x v="0"/>
    <x v="2"/>
    <s v="Guatemala"/>
    <s v="Guatemala"/>
    <s v="Chinautla"/>
    <s v="LATAM"/>
    <s v="MX-2011-144603"/>
    <x v="383"/>
    <s v="Medium"/>
    <s v="OFF-ST-10002605"/>
    <x v="1408"/>
    <x v="0"/>
    <s v="Storage"/>
    <x v="0"/>
    <n v="4.6466666666666683"/>
    <n v="6.6666666666666679"/>
    <n v="20.000000000000004"/>
    <n v="0"/>
    <n v="6.06"/>
    <x v="0"/>
    <d v="2011-11-01T00:00:00"/>
    <d v="2011-11-01T00:00:00"/>
    <n v="5"/>
    <x v="1"/>
    <n v="0"/>
    <x v="0"/>
    <n v="1.143"/>
    <x v="3"/>
    <n v="44"/>
    <n v="0.30299999999999994"/>
    <n v="0"/>
    <x v="2"/>
    <m/>
    <m/>
    <m/>
    <m/>
  </r>
  <r>
    <n v="2868"/>
    <s v="PN-187753"/>
    <s v="Parhena Norris"/>
    <x v="1"/>
    <x v="0"/>
    <s v="Mexico"/>
    <s v="Nuevo Leon"/>
    <s v="Garza Garcia"/>
    <s v="LATAM"/>
    <s v="MX-2013-145898"/>
    <x v="761"/>
    <s v="High"/>
    <s v="TEC-PH-10004358"/>
    <x v="1409"/>
    <x v="2"/>
    <s v="Phones"/>
    <x v="7"/>
    <n v="100.76"/>
    <n v="121.4"/>
    <n v="607"/>
    <n v="0"/>
    <n v="103.2"/>
    <x v="1"/>
    <d v="2013-08-09T00:00:00"/>
    <d v="2013-08-09T00:00:00"/>
    <n v="3"/>
    <x v="1"/>
    <n v="0"/>
    <x v="3"/>
    <n v="99.138999999999996"/>
    <x v="2"/>
    <n v="32"/>
    <n v="0.1700164744645799"/>
    <n v="0"/>
    <x v="2"/>
    <m/>
    <m/>
    <m/>
    <m/>
  </r>
  <r>
    <n v="2869"/>
    <s v="PN-187753"/>
    <s v="Parhena Norris"/>
    <x v="1"/>
    <x v="0"/>
    <s v="Mexico"/>
    <s v="Nuevo Leon"/>
    <s v="Garza Garcia"/>
    <s v="LATAM"/>
    <s v="MX-2013-145898"/>
    <x v="761"/>
    <s v="High"/>
    <s v="OFF-BI-10003112"/>
    <x v="1019"/>
    <x v="0"/>
    <s v="Binders"/>
    <x v="3"/>
    <n v="5.18"/>
    <n v="9"/>
    <n v="36"/>
    <n v="0"/>
    <n v="15.28"/>
    <x v="1"/>
    <d v="2013-08-09T00:00:00"/>
    <d v="2013-08-10T00:00:00"/>
    <n v="4"/>
    <x v="0"/>
    <n v="1"/>
    <x v="3"/>
    <n v="6.0119999999999996"/>
    <x v="2"/>
    <n v="32"/>
    <n v="0.4244444444444444"/>
    <n v="1"/>
    <x v="1"/>
    <m/>
    <m/>
    <m/>
    <m/>
  </r>
  <r>
    <n v="2870"/>
    <s v="KB-166003"/>
    <s v="Ken Brennan"/>
    <x v="2"/>
    <x v="0"/>
    <s v="Mexico"/>
    <s v="Distrito Federal"/>
    <s v="Mexico City"/>
    <s v="LATAM"/>
    <s v="MX-2014-135818"/>
    <x v="242"/>
    <s v="High"/>
    <s v="OFF-SU-10001500"/>
    <x v="950"/>
    <x v="0"/>
    <s v="Supplies"/>
    <x v="4"/>
    <n v="14.74"/>
    <n v="21"/>
    <n v="21"/>
    <n v="0"/>
    <n v="6.26"/>
    <x v="2"/>
    <d v="2014-05-11T00:00:00"/>
    <d v="2014-05-11T00:00:00"/>
    <n v="2"/>
    <x v="1"/>
    <n v="0"/>
    <x v="2"/>
    <n v="1.827"/>
    <x v="0"/>
    <n v="19"/>
    <n v="0.29809523809523808"/>
    <n v="0"/>
    <x v="2"/>
    <m/>
    <m/>
    <m/>
    <m/>
  </r>
  <r>
    <n v="2871"/>
    <s v="KB-166003"/>
    <s v="Ken Brennan"/>
    <x v="2"/>
    <x v="0"/>
    <s v="Mexico"/>
    <s v="Distrito Federal"/>
    <s v="Mexico City"/>
    <s v="LATAM"/>
    <s v="MX-2014-135818"/>
    <x v="242"/>
    <s v="High"/>
    <s v="OFF-AR-10003758"/>
    <x v="1059"/>
    <x v="0"/>
    <s v="Art"/>
    <x v="2"/>
    <n v="33.6"/>
    <n v="36.5"/>
    <n v="73"/>
    <n v="0"/>
    <n v="5.8"/>
    <x v="2"/>
    <d v="2014-05-11T00:00:00"/>
    <d v="2014-05-11T00:00:00"/>
    <n v="2"/>
    <x v="1"/>
    <n v="0"/>
    <x v="2"/>
    <n v="16.314"/>
    <x v="0"/>
    <n v="19"/>
    <n v="7.9452054794520541E-2"/>
    <n v="0"/>
    <x v="2"/>
    <m/>
    <m/>
    <m/>
    <m/>
  </r>
  <r>
    <n v="2872"/>
    <s v="SW-203503"/>
    <s v="Sean Wendt"/>
    <x v="1"/>
    <x v="1"/>
    <s v="Venezuela"/>
    <s v="Aragua"/>
    <s v="Cagua"/>
    <s v="LATAM"/>
    <s v="US-2013-137386"/>
    <x v="304"/>
    <s v="Medium"/>
    <s v="OFF-AR-10002564"/>
    <x v="1061"/>
    <x v="0"/>
    <s v="Art"/>
    <x v="0"/>
    <n v="10.684266666666668"/>
    <n v="11.83377777777778"/>
    <n v="21.300799999999999"/>
    <n v="0.4"/>
    <n v="-10.752000000000001"/>
    <x v="1"/>
    <d v="2013-10-21T00:00:00"/>
    <d v="2013-10-21T00:00:00"/>
    <n v="3"/>
    <x v="1"/>
    <n v="0"/>
    <x v="2"/>
    <n v="1.8959999999999999"/>
    <x v="2"/>
    <n v="42"/>
    <n v="-0.5047697739052055"/>
    <n v="0"/>
    <x v="2"/>
    <m/>
    <m/>
    <m/>
    <m/>
  </r>
  <r>
    <n v="2873"/>
    <s v="SW-203503"/>
    <s v="Sean Wendt"/>
    <x v="1"/>
    <x v="1"/>
    <s v="Venezuela"/>
    <s v="Aragua"/>
    <s v="Cagua"/>
    <s v="LATAM"/>
    <s v="US-2013-137386"/>
    <x v="304"/>
    <s v="Medium"/>
    <s v="OFF-FA-10000300"/>
    <x v="96"/>
    <x v="0"/>
    <s v="Fasteners"/>
    <x v="6"/>
    <n v="5.6307555555555551"/>
    <n v="8.1045925925925921"/>
    <n v="43.764800000000001"/>
    <n v="0.4"/>
    <n v="-6.9119999999999999"/>
    <x v="1"/>
    <d v="2013-10-21T00:00:00"/>
    <d v="2013-10-21T00:00:00"/>
    <n v="3"/>
    <x v="1"/>
    <n v="0"/>
    <x v="2"/>
    <n v="2.746"/>
    <x v="2"/>
    <n v="42"/>
    <n v="-0.15793514422549629"/>
    <n v="0"/>
    <x v="2"/>
    <m/>
    <m/>
    <m/>
    <m/>
  </r>
  <r>
    <n v="2874"/>
    <s v="SW-203503"/>
    <s v="Sean Wendt"/>
    <x v="1"/>
    <x v="1"/>
    <s v="Venezuela"/>
    <s v="Aragua"/>
    <s v="Cagua"/>
    <s v="LATAM"/>
    <s v="US-2013-137386"/>
    <x v="304"/>
    <s v="Medium"/>
    <s v="OFF-FA-10004792"/>
    <x v="1410"/>
    <x v="0"/>
    <s v="Fasteners"/>
    <x v="2"/>
    <n v="7.546400000000002"/>
    <n v="8.9506666666666703"/>
    <n v="10.740800000000004"/>
    <n v="0.4"/>
    <n v="-4.3520000000000003"/>
    <x v="1"/>
    <d v="2013-10-21T00:00:00"/>
    <d v="2013-10-22T00:00:00"/>
    <n v="4"/>
    <x v="0"/>
    <n v="1"/>
    <x v="2"/>
    <n v="0.78300000000000003"/>
    <x v="2"/>
    <n v="42"/>
    <n v="-0.40518397139877838"/>
    <n v="1"/>
    <x v="1"/>
    <m/>
    <m/>
    <m/>
    <m/>
  </r>
  <r>
    <n v="2875"/>
    <s v="SG-200803"/>
    <s v="Sandra Glassco"/>
    <x v="0"/>
    <x v="3"/>
    <s v="Cuba"/>
    <s v="Pinar del Rio"/>
    <s v="Pinar del Rio"/>
    <s v="LATAM"/>
    <s v="MX-2013-100251"/>
    <x v="92"/>
    <s v="Medium"/>
    <s v="TEC-CO-10000917"/>
    <x v="140"/>
    <x v="2"/>
    <s v="Copiers"/>
    <x v="7"/>
    <n v="150.20118696"/>
    <n v="176.70110917835672"/>
    <n v="881.73853480000002"/>
    <n v="2E-3"/>
    <n v="130.73259999999999"/>
    <x v="0"/>
    <d v="2013-12-25T00:00:00"/>
    <d v="2013-12-25T00:00:00"/>
    <n v="5"/>
    <x v="1"/>
    <n v="0"/>
    <x v="2"/>
    <n v="89.478999999999999"/>
    <x v="2"/>
    <n v="51"/>
    <n v="0.14826685558168709"/>
    <n v="0"/>
    <x v="2"/>
    <m/>
    <m/>
    <m/>
    <m/>
  </r>
  <r>
    <n v="2876"/>
    <s v="SG-200803"/>
    <s v="Sandra Glassco"/>
    <x v="0"/>
    <x v="3"/>
    <s v="Cuba"/>
    <s v="Pinar del Rio"/>
    <s v="Pinar del Rio"/>
    <s v="LATAM"/>
    <s v="MX-2013-100251"/>
    <x v="92"/>
    <s v="Medium"/>
    <s v="OFF-FA-10003605"/>
    <x v="534"/>
    <x v="0"/>
    <s v="Fasteners"/>
    <x v="9"/>
    <n v="8.3266666666666662"/>
    <n v="9.6666666666666661"/>
    <n v="58"/>
    <n v="0"/>
    <n v="8.0399999999999991"/>
    <x v="0"/>
    <d v="2013-12-25T00:00:00"/>
    <d v="2013-12-28T00:00:00"/>
    <n v="8"/>
    <x v="0"/>
    <n v="3"/>
    <x v="2"/>
    <n v="3.5859999999999999"/>
    <x v="2"/>
    <n v="51"/>
    <n v="0.13862068965517241"/>
    <n v="1"/>
    <x v="0"/>
    <m/>
    <m/>
    <m/>
    <m/>
  </r>
  <r>
    <n v="2877"/>
    <s v="SG-200803"/>
    <s v="Sandra Glassco"/>
    <x v="0"/>
    <x v="3"/>
    <s v="Cuba"/>
    <s v="Pinar del Rio"/>
    <s v="Pinar del Rio"/>
    <s v="LATAM"/>
    <s v="MX-2013-100251"/>
    <x v="92"/>
    <s v="Medium"/>
    <s v="OFF-PA-10004190"/>
    <x v="322"/>
    <x v="0"/>
    <s v="Paper"/>
    <x v="4"/>
    <n v="10.68"/>
    <n v="19"/>
    <n v="19"/>
    <n v="0"/>
    <n v="8.32"/>
    <x v="0"/>
    <d v="2013-12-25T00:00:00"/>
    <d v="2013-12-27T00:00:00"/>
    <n v="7"/>
    <x v="0"/>
    <n v="2"/>
    <x v="2"/>
    <n v="1.67"/>
    <x v="2"/>
    <n v="51"/>
    <n v="0.43789473684210528"/>
    <n v="1"/>
    <x v="3"/>
    <m/>
    <m/>
    <m/>
    <m/>
  </r>
  <r>
    <n v="2878"/>
    <s v="SG-200803"/>
    <s v="Sandra Glassco"/>
    <x v="0"/>
    <x v="3"/>
    <s v="Cuba"/>
    <s v="Pinar del Rio"/>
    <s v="Pinar del Rio"/>
    <s v="LATAM"/>
    <s v="MX-2013-100251"/>
    <x v="92"/>
    <s v="Medium"/>
    <s v="FUR-BO-10002250"/>
    <x v="856"/>
    <x v="1"/>
    <s v="Bookcases"/>
    <x v="0"/>
    <n v="59.686666666666667"/>
    <n v="114.66666666666666"/>
    <n v="344"/>
    <n v="0"/>
    <n v="164.94"/>
    <x v="0"/>
    <d v="2013-12-25T00:00:00"/>
    <d v="2013-12-25T00:00:00"/>
    <n v="5"/>
    <x v="1"/>
    <n v="0"/>
    <x v="2"/>
    <n v="34.433999999999997"/>
    <x v="2"/>
    <n v="51"/>
    <n v="0.47947674418604652"/>
    <n v="0"/>
    <x v="2"/>
    <m/>
    <m/>
    <m/>
    <m/>
  </r>
  <r>
    <n v="2879"/>
    <s v="SG-200803"/>
    <s v="Sandra Glassco"/>
    <x v="0"/>
    <x v="3"/>
    <s v="Cuba"/>
    <s v="Pinar del Rio"/>
    <s v="Pinar del Rio"/>
    <s v="LATAM"/>
    <s v="MX-2013-100251"/>
    <x v="92"/>
    <s v="Medium"/>
    <s v="OFF-LA-10004495"/>
    <x v="233"/>
    <x v="0"/>
    <s v="Labels"/>
    <x v="8"/>
    <n v="2.6114285714285717"/>
    <n v="4.0714285714285721"/>
    <n v="57.000000000000007"/>
    <n v="0"/>
    <n v="20.440000000000001"/>
    <x v="0"/>
    <d v="2013-12-25T00:00:00"/>
    <d v="2013-12-27T00:00:00"/>
    <n v="7"/>
    <x v="0"/>
    <n v="2"/>
    <x v="2"/>
    <n v="4.2789999999999999"/>
    <x v="2"/>
    <n v="51"/>
    <n v="0.35859649122807014"/>
    <n v="1"/>
    <x v="3"/>
    <m/>
    <m/>
    <m/>
    <m/>
  </r>
  <r>
    <n v="2880"/>
    <s v="MB-180853"/>
    <s v="Mick Brown"/>
    <x v="0"/>
    <x v="0"/>
    <s v="Mexico"/>
    <s v="Mexico"/>
    <s v="Nicolas Romero"/>
    <s v="LATAM"/>
    <s v="MX-2014-161046"/>
    <x v="518"/>
    <s v="Medium"/>
    <s v="OFF-EN-10003529"/>
    <x v="182"/>
    <x v="0"/>
    <s v="Envelopes"/>
    <x v="5"/>
    <n v="8.694285714285714"/>
    <n v="11.714285714285714"/>
    <n v="82"/>
    <n v="0"/>
    <n v="21.14"/>
    <x v="0"/>
    <d v="2014-09-30T00:00:00"/>
    <d v="2014-09-30T00:00:00"/>
    <n v="5"/>
    <x v="1"/>
    <n v="0"/>
    <x v="0"/>
    <n v="7.6859999999999999"/>
    <x v="0"/>
    <n v="39"/>
    <n v="0.25780487804878049"/>
    <n v="0"/>
    <x v="2"/>
    <m/>
    <m/>
    <m/>
    <m/>
  </r>
  <r>
    <n v="2881"/>
    <s v="MB-180853"/>
    <s v="Mick Brown"/>
    <x v="0"/>
    <x v="0"/>
    <s v="Mexico"/>
    <s v="Mexico"/>
    <s v="Nicolas Romero"/>
    <s v="LATAM"/>
    <s v="MX-2014-161046"/>
    <x v="518"/>
    <s v="Medium"/>
    <s v="TEC-CO-10000051"/>
    <x v="1411"/>
    <x v="2"/>
    <s v="Copiers"/>
    <x v="0"/>
    <n v="128.3449396266667"/>
    <n v="237.92430824315301"/>
    <n v="712.34537888"/>
    <n v="2E-3"/>
    <n v="327.31056000000001"/>
    <x v="0"/>
    <d v="2014-09-30T00:00:00"/>
    <d v="2014-09-30T00:00:00"/>
    <n v="5"/>
    <x v="1"/>
    <n v="0"/>
    <x v="0"/>
    <n v="36.313000000000002"/>
    <x v="0"/>
    <n v="39"/>
    <n v="0.45948295546553686"/>
    <n v="0"/>
    <x v="2"/>
    <m/>
    <m/>
    <m/>
    <m/>
  </r>
  <r>
    <n v="2882"/>
    <s v="MB-180853"/>
    <s v="Mick Brown"/>
    <x v="0"/>
    <x v="0"/>
    <s v="Mexico"/>
    <s v="Mexico"/>
    <s v="Nicolas Romero"/>
    <s v="LATAM"/>
    <s v="MX-2014-161046"/>
    <x v="518"/>
    <s v="Medium"/>
    <s v="TEC-PH-10001548"/>
    <x v="1412"/>
    <x v="2"/>
    <s v="Phones"/>
    <x v="2"/>
    <n v="77.2"/>
    <n v="83"/>
    <n v="166"/>
    <n v="0"/>
    <n v="11.6"/>
    <x v="0"/>
    <d v="2014-09-30T00:00:00"/>
    <d v="2014-09-30T00:00:00"/>
    <n v="5"/>
    <x v="1"/>
    <n v="0"/>
    <x v="0"/>
    <n v="12.635"/>
    <x v="0"/>
    <n v="39"/>
    <n v="6.9879518072289148E-2"/>
    <n v="0"/>
    <x v="2"/>
    <m/>
    <m/>
    <m/>
    <m/>
  </r>
  <r>
    <n v="2883"/>
    <s v="MB-180853"/>
    <s v="Mick Brown"/>
    <x v="0"/>
    <x v="0"/>
    <s v="Mexico"/>
    <s v="Mexico"/>
    <s v="Nicolas Romero"/>
    <s v="LATAM"/>
    <s v="MX-2014-161046"/>
    <x v="518"/>
    <s v="Medium"/>
    <s v="OFF-ST-10000442"/>
    <x v="1250"/>
    <x v="0"/>
    <s v="Storage"/>
    <x v="2"/>
    <n v="12.6"/>
    <n v="15.5"/>
    <n v="31"/>
    <n v="0"/>
    <n v="5.8"/>
    <x v="0"/>
    <d v="2014-09-30T00:00:00"/>
    <d v="2014-09-30T00:00:00"/>
    <n v="5"/>
    <x v="1"/>
    <n v="0"/>
    <x v="0"/>
    <n v="1.9950000000000001"/>
    <x v="0"/>
    <n v="39"/>
    <n v="0.18709677419354839"/>
    <n v="0"/>
    <x v="2"/>
    <m/>
    <m/>
    <m/>
    <m/>
  </r>
  <r>
    <n v="2884"/>
    <s v="PL-189253"/>
    <s v="Paul Lucas"/>
    <x v="1"/>
    <x v="2"/>
    <s v="Nicaragua"/>
    <s v="Leon"/>
    <s v="Leon"/>
    <s v="LATAM"/>
    <s v="MX-2014-102820"/>
    <x v="80"/>
    <s v="High"/>
    <s v="OFF-FA-10002286"/>
    <x v="416"/>
    <x v="0"/>
    <s v="Fasteners"/>
    <x v="3"/>
    <n v="5.14"/>
    <n v="10"/>
    <n v="40"/>
    <n v="0"/>
    <n v="19.440000000000001"/>
    <x v="0"/>
    <d v="2014-07-29T00:00:00"/>
    <d v="2014-07-29T00:00:00"/>
    <n v="5"/>
    <x v="1"/>
    <n v="0"/>
    <x v="0"/>
    <n v="4.3460000000000001"/>
    <x v="0"/>
    <n v="30"/>
    <n v="0.48600000000000004"/>
    <n v="0"/>
    <x v="2"/>
    <m/>
    <m/>
    <m/>
    <m/>
  </r>
  <r>
    <n v="2885"/>
    <s v="PL-189253"/>
    <s v="Paul Lucas"/>
    <x v="1"/>
    <x v="2"/>
    <s v="Nicaragua"/>
    <s v="Leon"/>
    <s v="Leon"/>
    <s v="LATAM"/>
    <s v="MX-2014-102820"/>
    <x v="80"/>
    <s v="High"/>
    <s v="FUR-CH-10003077"/>
    <x v="643"/>
    <x v="1"/>
    <s v="Chairs"/>
    <x v="0"/>
    <n v="20.826666666666664"/>
    <n v="34.666666666666664"/>
    <n v="104"/>
    <n v="0"/>
    <n v="41.52"/>
    <x v="0"/>
    <d v="2014-07-29T00:00:00"/>
    <d v="2014-07-29T00:00:00"/>
    <n v="5"/>
    <x v="1"/>
    <n v="0"/>
    <x v="0"/>
    <n v="18.016999999999999"/>
    <x v="0"/>
    <n v="30"/>
    <n v="0.39923076923076928"/>
    <n v="0"/>
    <x v="2"/>
    <m/>
    <m/>
    <m/>
    <m/>
  </r>
  <r>
    <n v="2886"/>
    <s v="PL-189253"/>
    <s v="Paul Lucas"/>
    <x v="1"/>
    <x v="2"/>
    <s v="Nicaragua"/>
    <s v="Leon"/>
    <s v="Leon"/>
    <s v="LATAM"/>
    <s v="MX-2014-102820"/>
    <x v="80"/>
    <s v="High"/>
    <s v="FUR-BO-10000624"/>
    <x v="58"/>
    <x v="1"/>
    <s v="Bookcases"/>
    <x v="2"/>
    <n v="244.84"/>
    <n v="291.5"/>
    <n v="583"/>
    <n v="0"/>
    <n v="93.32"/>
    <x v="0"/>
    <d v="2014-07-29T00:00:00"/>
    <d v="2014-07-31T00:00:00"/>
    <n v="7"/>
    <x v="0"/>
    <n v="2"/>
    <x v="0"/>
    <n v="41.07"/>
    <x v="0"/>
    <n v="30"/>
    <n v="0.16006861063464836"/>
    <n v="1"/>
    <x v="3"/>
    <m/>
    <m/>
    <m/>
    <m/>
  </r>
  <r>
    <n v="2887"/>
    <s v="BT-115303"/>
    <s v="Bradley Talbott"/>
    <x v="1"/>
    <x v="2"/>
    <s v="Panama"/>
    <s v="Panama"/>
    <s v="San Miguelito"/>
    <s v="LATAM"/>
    <s v="MX-2014-124037"/>
    <x v="784"/>
    <s v="Low"/>
    <s v="OFF-PA-10004627"/>
    <x v="1413"/>
    <x v="0"/>
    <s v="Paper"/>
    <x v="4"/>
    <n v="9.9583999999999975"/>
    <n v="17.83733333333333"/>
    <n v="10.702399999999997"/>
    <n v="0.4"/>
    <n v="0.74399999999999999"/>
    <x v="0"/>
    <d v="2014-08-04T00:00:00"/>
    <d v="2014-08-04T00:00:00"/>
    <n v="5"/>
    <x v="1"/>
    <n v="0"/>
    <x v="4"/>
    <n v="1.1060000000000001"/>
    <x v="0"/>
    <n v="31"/>
    <n v="6.9517117655852917E-2"/>
    <n v="0"/>
    <x v="2"/>
    <m/>
    <m/>
    <m/>
    <m/>
  </r>
  <r>
    <n v="2888"/>
    <s v="GH-144853"/>
    <s v="Gene Hale"/>
    <x v="2"/>
    <x v="2"/>
    <s v="Guatemala"/>
    <s v="Guatemala"/>
    <s v="Chinautla"/>
    <s v="LATAM"/>
    <s v="MX-2014-135286"/>
    <x v="627"/>
    <s v="High"/>
    <s v="FUR-BO-10004113"/>
    <x v="65"/>
    <x v="1"/>
    <s v="Bookcases"/>
    <x v="2"/>
    <n v="154.47999999999999"/>
    <n v="291.5"/>
    <n v="583"/>
    <n v="0"/>
    <n v="274.04000000000002"/>
    <x v="0"/>
    <d v="2014-06-15T00:00:00"/>
    <d v="2014-06-17T00:00:00"/>
    <n v="7"/>
    <x v="0"/>
    <n v="2"/>
    <x v="3"/>
    <n v="71.804000000000002"/>
    <x v="0"/>
    <n v="24"/>
    <n v="0.4700514579759863"/>
    <n v="1"/>
    <x v="3"/>
    <m/>
    <m/>
    <m/>
    <m/>
  </r>
  <r>
    <n v="2889"/>
    <s v="GH-144853"/>
    <s v="Gene Hale"/>
    <x v="2"/>
    <x v="2"/>
    <s v="Guatemala"/>
    <s v="Guatemala"/>
    <s v="Chinautla"/>
    <s v="LATAM"/>
    <s v="MX-2014-135286"/>
    <x v="627"/>
    <s v="High"/>
    <s v="OFF-LA-10001065"/>
    <x v="1369"/>
    <x v="0"/>
    <s v="Labels"/>
    <x v="2"/>
    <n v="3.9"/>
    <n v="4.5"/>
    <n v="9"/>
    <n v="0"/>
    <n v="1.2"/>
    <x v="0"/>
    <d v="2014-06-15T00:00:00"/>
    <d v="2014-06-15T00:00:00"/>
    <n v="5"/>
    <x v="1"/>
    <n v="0"/>
    <x v="3"/>
    <n v="1.274"/>
    <x v="0"/>
    <n v="24"/>
    <n v="0.13333333333333333"/>
    <n v="0"/>
    <x v="2"/>
    <m/>
    <m/>
    <m/>
    <m/>
  </r>
  <r>
    <n v="2890"/>
    <s v="GH-144853"/>
    <s v="Gene Hale"/>
    <x v="2"/>
    <x v="2"/>
    <s v="Guatemala"/>
    <s v="Guatemala"/>
    <s v="Chinautla"/>
    <s v="LATAM"/>
    <s v="MX-2014-135286"/>
    <x v="627"/>
    <s v="High"/>
    <s v="OFF-PA-10000947"/>
    <x v="1143"/>
    <x v="0"/>
    <s v="Paper"/>
    <x v="2"/>
    <n v="8.4600000000000009"/>
    <n v="9"/>
    <n v="18"/>
    <n v="0"/>
    <n v="1.08"/>
    <x v="0"/>
    <d v="2014-06-15T00:00:00"/>
    <d v="2014-06-15T00:00:00"/>
    <n v="5"/>
    <x v="1"/>
    <n v="0"/>
    <x v="3"/>
    <n v="1.5629999999999999"/>
    <x v="0"/>
    <n v="24"/>
    <n v="6.0000000000000005E-2"/>
    <n v="0"/>
    <x v="2"/>
    <m/>
    <m/>
    <m/>
    <m/>
  </r>
  <r>
    <n v="2891"/>
    <s v="DH-130753"/>
    <s v="Dave Hallsten"/>
    <x v="2"/>
    <x v="1"/>
    <s v="Ecuador"/>
    <s v="Manabi"/>
    <s v="Portoviejo"/>
    <s v="LATAM"/>
    <s v="MX-2011-116281"/>
    <x v="615"/>
    <s v="High"/>
    <s v="OFF-ST-10004190"/>
    <x v="172"/>
    <x v="0"/>
    <s v="Storage"/>
    <x v="7"/>
    <n v="5.5600000000000005"/>
    <n v="7.1999999999999993"/>
    <n v="36"/>
    <n v="0"/>
    <n v="8.1999999999999993"/>
    <x v="0"/>
    <d v="2011-11-12T00:00:00"/>
    <d v="2011-11-12T00:00:00"/>
    <n v="5"/>
    <x v="1"/>
    <n v="0"/>
    <x v="1"/>
    <n v="3.621"/>
    <x v="3"/>
    <n v="46"/>
    <n v="0.22777777777777775"/>
    <n v="0"/>
    <x v="2"/>
    <m/>
    <m/>
    <m/>
    <m/>
  </r>
  <r>
    <n v="2892"/>
    <s v="NC-183403"/>
    <s v="Nat Carroll"/>
    <x v="0"/>
    <x v="3"/>
    <s v="Cuba"/>
    <s v="Santiago de Cuba"/>
    <s v="Santiago de Cuba"/>
    <s v="LATAM"/>
    <s v="MX-2013-111654"/>
    <x v="7"/>
    <s v="High"/>
    <s v="OFF-ST-10000496"/>
    <x v="293"/>
    <x v="0"/>
    <s v="Storage"/>
    <x v="5"/>
    <n v="9.6571428571428566"/>
    <n v="14.857142857142858"/>
    <n v="104"/>
    <n v="0"/>
    <n v="36.4"/>
    <x v="0"/>
    <d v="2013-12-24T00:00:00"/>
    <d v="2013-12-26T00:00:00"/>
    <n v="7"/>
    <x v="0"/>
    <n v="2"/>
    <x v="0"/>
    <n v="15.702"/>
    <x v="2"/>
    <n v="51"/>
    <n v="0.35"/>
    <n v="1"/>
    <x v="3"/>
    <m/>
    <m/>
    <m/>
    <m/>
  </r>
  <r>
    <n v="2893"/>
    <s v="NC-183403"/>
    <s v="Nat Carroll"/>
    <x v="0"/>
    <x v="3"/>
    <s v="Cuba"/>
    <s v="Santiago de Cuba"/>
    <s v="Santiago de Cuba"/>
    <s v="LATAM"/>
    <s v="MX-2013-111654"/>
    <x v="7"/>
    <s v="High"/>
    <s v="OFF-AR-10002802"/>
    <x v="688"/>
    <x v="0"/>
    <s v="Art"/>
    <x v="0"/>
    <n v="17.02"/>
    <n v="20"/>
    <n v="60"/>
    <n v="0"/>
    <n v="8.94"/>
    <x v="0"/>
    <d v="2013-12-24T00:00:00"/>
    <d v="2013-12-24T00:00:00"/>
    <n v="5"/>
    <x v="1"/>
    <n v="0"/>
    <x v="0"/>
    <n v="3.847"/>
    <x v="2"/>
    <n v="51"/>
    <n v="0.14899999999999999"/>
    <n v="0"/>
    <x v="2"/>
    <m/>
    <m/>
    <m/>
    <m/>
  </r>
  <r>
    <n v="2894"/>
    <s v="NC-183403"/>
    <s v="Nat Carroll"/>
    <x v="0"/>
    <x v="3"/>
    <s v="Cuba"/>
    <s v="Santiago de Cuba"/>
    <s v="Santiago de Cuba"/>
    <s v="LATAM"/>
    <s v="MX-2013-111654"/>
    <x v="7"/>
    <s v="High"/>
    <s v="OFF-AP-10002709"/>
    <x v="965"/>
    <x v="0"/>
    <s v="Appliances"/>
    <x v="6"/>
    <n v="32"/>
    <n v="40"/>
    <n v="360"/>
    <n v="0"/>
    <n v="72"/>
    <x v="0"/>
    <d v="2013-12-24T00:00:00"/>
    <d v="2013-12-24T00:00:00"/>
    <n v="5"/>
    <x v="1"/>
    <n v="0"/>
    <x v="0"/>
    <n v="33.796999999999997"/>
    <x v="2"/>
    <n v="51"/>
    <n v="0.2"/>
    <n v="0"/>
    <x v="2"/>
    <m/>
    <m/>
    <m/>
    <m/>
  </r>
  <r>
    <n v="2895"/>
    <s v="NC-183403"/>
    <s v="Nat Carroll"/>
    <x v="0"/>
    <x v="3"/>
    <s v="Cuba"/>
    <s v="Santiago de Cuba"/>
    <s v="Santiago de Cuba"/>
    <s v="LATAM"/>
    <s v="MX-2013-111654"/>
    <x v="7"/>
    <s v="High"/>
    <s v="OFF-BI-10004142"/>
    <x v="161"/>
    <x v="0"/>
    <s v="Binders"/>
    <x v="2"/>
    <n v="3.26"/>
    <n v="5.5"/>
    <n v="11"/>
    <n v="0"/>
    <n v="4.4800000000000004"/>
    <x v="0"/>
    <d v="2013-12-24T00:00:00"/>
    <d v="2013-12-24T00:00:00"/>
    <n v="5"/>
    <x v="1"/>
    <n v="0"/>
    <x v="0"/>
    <n v="1.228"/>
    <x v="2"/>
    <n v="51"/>
    <n v="0.40727272727272729"/>
    <n v="0"/>
    <x v="2"/>
    <m/>
    <m/>
    <m/>
    <m/>
  </r>
  <r>
    <n v="2896"/>
    <s v="KS-163003"/>
    <s v="Karen Seio"/>
    <x v="2"/>
    <x v="3"/>
    <s v="Cuba"/>
    <s v="Matanzas"/>
    <s v="Cardenas"/>
    <s v="LATAM"/>
    <s v="MX-2013-163510"/>
    <x v="16"/>
    <s v="Medium"/>
    <s v="TEC-PH-10001304"/>
    <x v="1414"/>
    <x v="2"/>
    <s v="Phones"/>
    <x v="4"/>
    <n v="22.76"/>
    <n v="45"/>
    <n v="45"/>
    <n v="0"/>
    <n v="22.24"/>
    <x v="0"/>
    <d v="2013-06-22T00:00:00"/>
    <d v="2013-06-22T00:00:00"/>
    <n v="5"/>
    <x v="1"/>
    <n v="0"/>
    <x v="1"/>
    <n v="3.5310000000000001"/>
    <x v="2"/>
    <n v="25"/>
    <n v="0.49422222222222217"/>
    <n v="0"/>
    <x v="2"/>
    <m/>
    <m/>
    <m/>
    <m/>
  </r>
  <r>
    <n v="2897"/>
    <s v="DK-128953"/>
    <s v="Dana Kaydos"/>
    <x v="0"/>
    <x v="2"/>
    <s v="Panama"/>
    <s v="Chiriqui"/>
    <s v="David"/>
    <s v="LATAM"/>
    <s v="US-2011-125689"/>
    <x v="439"/>
    <s v="Medium"/>
    <s v="OFF-SU-10004662"/>
    <x v="549"/>
    <x v="0"/>
    <s v="Supplies"/>
    <x v="0"/>
    <n v="18.103466666666669"/>
    <n v="29.652444444444448"/>
    <n v="53.374400000000001"/>
    <n v="0.4"/>
    <n v="-0.93600000000000005"/>
    <x v="0"/>
    <d v="2011-09-20T00:00:00"/>
    <d v="2011-09-22T00:00:00"/>
    <n v="7"/>
    <x v="0"/>
    <n v="2"/>
    <x v="0"/>
    <n v="1.671"/>
    <x v="3"/>
    <n v="38"/>
    <n v="-1.7536496897389012E-2"/>
    <n v="1"/>
    <x v="3"/>
    <m/>
    <m/>
    <m/>
    <m/>
  </r>
  <r>
    <n v="2898"/>
    <s v="DK-128953"/>
    <s v="Dana Kaydos"/>
    <x v="0"/>
    <x v="2"/>
    <s v="Panama"/>
    <s v="Chiriqui"/>
    <s v="David"/>
    <s v="LATAM"/>
    <s v="US-2011-125689"/>
    <x v="439"/>
    <s v="Medium"/>
    <s v="OFF-AP-10000200"/>
    <x v="1306"/>
    <x v="0"/>
    <s v="Appliances"/>
    <x v="0"/>
    <n v="359.17893333333342"/>
    <n v="422.62488888888896"/>
    <n v="760.72480000000007"/>
    <n v="0.4"/>
    <n v="-316.81200000000001"/>
    <x v="0"/>
    <d v="2011-09-20T00:00:00"/>
    <d v="2011-09-20T00:00:00"/>
    <n v="5"/>
    <x v="1"/>
    <n v="0"/>
    <x v="0"/>
    <n v="50.9"/>
    <x v="3"/>
    <n v="38"/>
    <n v="-0.41646072272127843"/>
    <n v="0"/>
    <x v="2"/>
    <m/>
    <m/>
    <m/>
    <m/>
  </r>
  <r>
    <n v="2899"/>
    <s v="ME-177253"/>
    <s v="Max Engle"/>
    <x v="0"/>
    <x v="2"/>
    <s v="El Salvador"/>
    <s v="San Salvador"/>
    <s v="Mejicanos"/>
    <s v="LATAM"/>
    <s v="MX-2014-126571"/>
    <x v="571"/>
    <s v="Medium"/>
    <s v="FUR-CH-10003195"/>
    <x v="693"/>
    <x v="1"/>
    <s v="Chairs"/>
    <x v="4"/>
    <n v="80.92"/>
    <n v="87"/>
    <n v="87"/>
    <n v="0"/>
    <n v="6.08"/>
    <x v="1"/>
    <d v="2014-05-03T00:00:00"/>
    <d v="2014-05-03T00:00:00"/>
    <n v="3"/>
    <x v="1"/>
    <n v="0"/>
    <x v="4"/>
    <n v="2.774"/>
    <x v="0"/>
    <n v="18"/>
    <n v="6.9885057471264375E-2"/>
    <n v="0"/>
    <x v="2"/>
    <m/>
    <m/>
    <m/>
    <m/>
  </r>
  <r>
    <n v="2900"/>
    <s v="ME-177253"/>
    <s v="Max Engle"/>
    <x v="0"/>
    <x v="2"/>
    <s v="El Salvador"/>
    <s v="San Salvador"/>
    <s v="Mejicanos"/>
    <s v="LATAM"/>
    <s v="MX-2014-126571"/>
    <x v="571"/>
    <s v="Medium"/>
    <s v="OFF-BI-10000136"/>
    <x v="931"/>
    <x v="0"/>
    <s v="Binders"/>
    <x v="9"/>
    <n v="5.3666666666666671"/>
    <n v="6.166666666666667"/>
    <n v="37"/>
    <n v="0"/>
    <n v="4.8"/>
    <x v="1"/>
    <d v="2014-05-03T00:00:00"/>
    <d v="2014-05-03T00:00:00"/>
    <n v="3"/>
    <x v="1"/>
    <n v="0"/>
    <x v="4"/>
    <n v="2.6829999999999998"/>
    <x v="0"/>
    <n v="18"/>
    <n v="0.12972972972972974"/>
    <n v="0"/>
    <x v="2"/>
    <m/>
    <m/>
    <m/>
    <m/>
  </r>
  <r>
    <n v="2901"/>
    <s v="CC-121003"/>
    <s v="Chad Cunningham"/>
    <x v="1"/>
    <x v="1"/>
    <s v="Brazil"/>
    <s v="Parana"/>
    <s v="Londrina"/>
    <s v="LATAM"/>
    <s v="MX-2013-160892"/>
    <x v="304"/>
    <s v="Medium"/>
    <s v="OFF-BI-10000280"/>
    <x v="87"/>
    <x v="0"/>
    <s v="Binders"/>
    <x v="3"/>
    <n v="4.75"/>
    <n v="4.75"/>
    <n v="19"/>
    <n v="0"/>
    <n v="0"/>
    <x v="0"/>
    <d v="2013-10-23T00:00:00"/>
    <d v="2013-10-23T00:00:00"/>
    <n v="5"/>
    <x v="1"/>
    <n v="0"/>
    <x v="2"/>
    <n v="0.46100000000000002"/>
    <x v="2"/>
    <n v="42"/>
    <n v="0"/>
    <n v="0"/>
    <x v="2"/>
    <m/>
    <m/>
    <m/>
    <m/>
  </r>
  <r>
    <n v="2902"/>
    <s v="LW-172153"/>
    <s v="Luke Weiss"/>
    <x v="0"/>
    <x v="2"/>
    <s v="Guatemala"/>
    <s v="Guatemala"/>
    <s v="Villa Nueva"/>
    <s v="LATAM"/>
    <s v="MX-2011-106117"/>
    <x v="597"/>
    <s v="High"/>
    <s v="OFF-BI-10003903"/>
    <x v="818"/>
    <x v="0"/>
    <s v="Binders"/>
    <x v="7"/>
    <n v="4.7"/>
    <n v="9.1999999999999993"/>
    <n v="46"/>
    <n v="0"/>
    <n v="22.5"/>
    <x v="2"/>
    <d v="2011-09-25T00:00:00"/>
    <d v="2011-09-25T00:00:00"/>
    <n v="2"/>
    <x v="1"/>
    <n v="0"/>
    <x v="2"/>
    <n v="8.9390000000000001"/>
    <x v="3"/>
    <n v="39"/>
    <n v="0.4891304347826087"/>
    <n v="0"/>
    <x v="2"/>
    <m/>
    <m/>
    <m/>
    <m/>
  </r>
  <r>
    <n v="2903"/>
    <s v="LW-172153"/>
    <s v="Luke Weiss"/>
    <x v="0"/>
    <x v="2"/>
    <s v="Guatemala"/>
    <s v="Guatemala"/>
    <s v="Villa Nueva"/>
    <s v="LATAM"/>
    <s v="MX-2011-106117"/>
    <x v="597"/>
    <s v="High"/>
    <s v="OFF-EN-10000258"/>
    <x v="838"/>
    <x v="0"/>
    <s v="Envelopes"/>
    <x v="0"/>
    <n v="13.526666666666671"/>
    <n v="16.666666666666671"/>
    <n v="50.000000000000014"/>
    <n v="0"/>
    <n v="9.42"/>
    <x v="2"/>
    <d v="2011-09-25T00:00:00"/>
    <d v="2011-09-26T00:00:00"/>
    <n v="3"/>
    <x v="0"/>
    <n v="1"/>
    <x v="2"/>
    <n v="13.502000000000001"/>
    <x v="3"/>
    <n v="39"/>
    <n v="0.18839999999999996"/>
    <n v="1"/>
    <x v="1"/>
    <m/>
    <m/>
    <m/>
    <m/>
  </r>
  <r>
    <n v="2904"/>
    <s v="AD-101803"/>
    <s v="Alan Dominguez"/>
    <x v="1"/>
    <x v="1"/>
    <s v="Argentina"/>
    <s v="Santa Fe"/>
    <s v="San Justo"/>
    <s v="LATAM"/>
    <s v="US-2012-142216"/>
    <x v="785"/>
    <s v="Medium"/>
    <s v="FUR-FU-10004598"/>
    <x v="532"/>
    <x v="1"/>
    <s v="Furnishings"/>
    <x v="7"/>
    <n v="19.417599999999997"/>
    <n v="21.38933333333333"/>
    <n v="64.167999999999978"/>
    <n v="0.4"/>
    <n v="-32.92"/>
    <x v="0"/>
    <d v="2012-04-29T00:00:00"/>
    <d v="2012-04-29T00:00:00"/>
    <n v="5"/>
    <x v="1"/>
    <n v="0"/>
    <x v="3"/>
    <n v="3.9289999999999998"/>
    <x v="1"/>
    <n v="17"/>
    <n v="-0.51302830071063477"/>
    <n v="0"/>
    <x v="2"/>
    <m/>
    <m/>
    <m/>
    <m/>
  </r>
  <r>
    <n v="2905"/>
    <s v="AD-101803"/>
    <s v="Alan Dominguez"/>
    <x v="1"/>
    <x v="1"/>
    <s v="Argentina"/>
    <s v="Santa Fe"/>
    <s v="San Justo"/>
    <s v="LATAM"/>
    <s v="US-2012-142216"/>
    <x v="785"/>
    <s v="Medium"/>
    <s v="OFF-EN-10004525"/>
    <x v="698"/>
    <x v="0"/>
    <s v="Envelopes"/>
    <x v="3"/>
    <n v="11.297600000000005"/>
    <n v="16.689333333333341"/>
    <n v="40.054400000000015"/>
    <n v="0.4"/>
    <n v="-5.1360000000000001"/>
    <x v="0"/>
    <d v="2012-04-29T00:00:00"/>
    <d v="2012-04-29T00:00:00"/>
    <n v="5"/>
    <x v="1"/>
    <n v="0"/>
    <x v="3"/>
    <n v="2.4079999999999999"/>
    <x v="1"/>
    <n v="17"/>
    <n v="-0.12822561316609407"/>
    <n v="0"/>
    <x v="2"/>
    <m/>
    <m/>
    <m/>
    <m/>
  </r>
  <r>
    <n v="2906"/>
    <s v="KF-162853"/>
    <s v="Karen Ferguson"/>
    <x v="1"/>
    <x v="3"/>
    <s v="Cuba"/>
    <s v="Camaguey"/>
    <s v="Camaguey"/>
    <s v="LATAM"/>
    <s v="MX-2012-128755"/>
    <x v="786"/>
    <s v="Medium"/>
    <s v="TEC-AC-10000203"/>
    <x v="995"/>
    <x v="2"/>
    <s v="Accessories"/>
    <x v="3"/>
    <n v="88.98"/>
    <n v="171"/>
    <n v="684"/>
    <n v="0"/>
    <n v="328.08"/>
    <x v="0"/>
    <d v="2012-12-31T00:00:00"/>
    <d v="2012-12-31T00:00:00"/>
    <n v="5"/>
    <x v="1"/>
    <n v="0"/>
    <x v="4"/>
    <n v="20.952999999999999"/>
    <x v="1"/>
    <n v="52"/>
    <n v="0.47964912280701755"/>
    <n v="0"/>
    <x v="2"/>
    <m/>
    <m/>
    <m/>
    <m/>
  </r>
  <r>
    <n v="2907"/>
    <s v="KF-162853"/>
    <s v="Karen Ferguson"/>
    <x v="1"/>
    <x v="3"/>
    <s v="Cuba"/>
    <s v="Camaguey"/>
    <s v="Camaguey"/>
    <s v="LATAM"/>
    <s v="MX-2012-128755"/>
    <x v="786"/>
    <s v="Medium"/>
    <s v="OFF-AR-10003829"/>
    <x v="487"/>
    <x v="0"/>
    <s v="Art"/>
    <x v="4"/>
    <n v="11.04"/>
    <n v="15"/>
    <n v="15"/>
    <n v="0"/>
    <n v="3.96"/>
    <x v="0"/>
    <d v="2012-12-31T00:00:00"/>
    <d v="2013-01-03T00:00:00"/>
    <n v="8"/>
    <x v="0"/>
    <n v="3"/>
    <x v="4"/>
    <n v="0.96099999999999997"/>
    <x v="1"/>
    <n v="52"/>
    <n v="0.26400000000000001"/>
    <n v="1"/>
    <x v="0"/>
    <m/>
    <m/>
    <m/>
    <m/>
  </r>
  <r>
    <n v="2908"/>
    <s v="RW-196303"/>
    <s v="Rob Williams"/>
    <x v="2"/>
    <x v="0"/>
    <s v="Mexico"/>
    <s v="Distrito Federal"/>
    <s v="Mexico City"/>
    <s v="LATAM"/>
    <s v="MX-2013-167738"/>
    <x v="229"/>
    <s v="Medium"/>
    <s v="OFF-PA-10004854"/>
    <x v="101"/>
    <x v="0"/>
    <s v="Paper"/>
    <x v="7"/>
    <n v="26.1"/>
    <n v="32.200000000000003"/>
    <n v="161"/>
    <n v="0"/>
    <n v="30.5"/>
    <x v="1"/>
    <d v="2013-11-10T00:00:00"/>
    <d v="2013-11-10T00:00:00"/>
    <n v="3"/>
    <x v="1"/>
    <n v="0"/>
    <x v="0"/>
    <n v="16.475999999999999"/>
    <x v="2"/>
    <n v="45"/>
    <n v="0.18944099378881987"/>
    <n v="0"/>
    <x v="2"/>
    <m/>
    <m/>
    <m/>
    <m/>
  </r>
  <r>
    <n v="2909"/>
    <s v="RW-196303"/>
    <s v="Rob Williams"/>
    <x v="2"/>
    <x v="0"/>
    <s v="Mexico"/>
    <s v="Distrito Federal"/>
    <s v="Mexico City"/>
    <s v="LATAM"/>
    <s v="MX-2013-167738"/>
    <x v="229"/>
    <s v="Medium"/>
    <s v="FUR-CH-10003109"/>
    <x v="217"/>
    <x v="1"/>
    <s v="Chairs"/>
    <x v="2"/>
    <n v="73.07759999999999"/>
    <n v="94.911999999999992"/>
    <n v="151.85919999999999"/>
    <n v="0.2"/>
    <n v="5.7039999999999997"/>
    <x v="1"/>
    <d v="2013-11-10T00:00:00"/>
    <d v="2013-11-10T00:00:00"/>
    <n v="3"/>
    <x v="1"/>
    <n v="0"/>
    <x v="0"/>
    <n v="9.9009999999999998"/>
    <x v="2"/>
    <n v="45"/>
    <n v="3.7561109238031021E-2"/>
    <n v="0"/>
    <x v="2"/>
    <m/>
    <m/>
    <m/>
    <m/>
  </r>
  <r>
    <n v="2910"/>
    <s v="JP-155203"/>
    <s v="Jeremy Pistek"/>
    <x v="0"/>
    <x v="1"/>
    <s v="Brazil"/>
    <s v="Rio de Janeiro"/>
    <s v="Teresopolis"/>
    <s v="LATAM"/>
    <s v="MX-2011-141397"/>
    <x v="597"/>
    <s v="High"/>
    <s v="FUR-BO-10003199"/>
    <x v="1415"/>
    <x v="1"/>
    <s v="Bookcases"/>
    <x v="3"/>
    <n v="171.57"/>
    <n v="276.75"/>
    <n v="1107"/>
    <n v="0"/>
    <n v="420.72"/>
    <x v="0"/>
    <d v="2011-09-28T00:00:00"/>
    <d v="2011-09-28T00:00:00"/>
    <n v="5"/>
    <x v="1"/>
    <n v="0"/>
    <x v="2"/>
    <n v="105.33799999999999"/>
    <x v="3"/>
    <n v="39"/>
    <n v="0.38005420054200545"/>
    <n v="0"/>
    <x v="2"/>
    <m/>
    <m/>
    <m/>
    <m/>
  </r>
  <r>
    <n v="2911"/>
    <s v="JP-155203"/>
    <s v="Jeremy Pistek"/>
    <x v="0"/>
    <x v="1"/>
    <s v="Brazil"/>
    <s v="Rio de Janeiro"/>
    <s v="Teresopolis"/>
    <s v="LATAM"/>
    <s v="MX-2011-141397"/>
    <x v="597"/>
    <s v="High"/>
    <s v="FUR-CH-10002768"/>
    <x v="1056"/>
    <x v="1"/>
    <s v="Chairs"/>
    <x v="0"/>
    <n v="107.4733333333333"/>
    <n v="114.3333333333333"/>
    <n v="342.99999999999989"/>
    <n v="0"/>
    <n v="20.58"/>
    <x v="0"/>
    <d v="2011-09-28T00:00:00"/>
    <d v="2011-09-28T00:00:00"/>
    <n v="5"/>
    <x v="1"/>
    <n v="0"/>
    <x v="2"/>
    <n v="43.088000000000001"/>
    <x v="3"/>
    <n v="39"/>
    <n v="6.0000000000000012E-2"/>
    <n v="0"/>
    <x v="2"/>
    <m/>
    <m/>
    <m/>
    <m/>
  </r>
  <r>
    <n v="2912"/>
    <s v="KH-163603"/>
    <s v="Katherine Hughes"/>
    <x v="0"/>
    <x v="3"/>
    <s v="Cuba"/>
    <s v="Camaguey"/>
    <s v="Camaguey"/>
    <s v="LATAM"/>
    <s v="MX-2012-128188"/>
    <x v="1"/>
    <s v="High"/>
    <s v="OFF-BI-10001254"/>
    <x v="442"/>
    <x v="0"/>
    <s v="Binders"/>
    <x v="2"/>
    <n v="25.8"/>
    <n v="33"/>
    <n v="66"/>
    <n v="0"/>
    <n v="14.4"/>
    <x v="0"/>
    <d v="2012-10-20T00:00:00"/>
    <d v="2012-10-20T00:00:00"/>
    <n v="5"/>
    <x v="1"/>
    <n v="0"/>
    <x v="1"/>
    <n v="8.3930000000000007"/>
    <x v="1"/>
    <n v="42"/>
    <n v="0.2181818181818182"/>
    <n v="0"/>
    <x v="2"/>
    <m/>
    <m/>
    <m/>
    <m/>
  </r>
  <r>
    <n v="2913"/>
    <s v="KH-163603"/>
    <s v="Katherine Hughes"/>
    <x v="0"/>
    <x v="3"/>
    <s v="Cuba"/>
    <s v="Camaguey"/>
    <s v="Camaguey"/>
    <s v="LATAM"/>
    <s v="MX-2012-128188"/>
    <x v="1"/>
    <s v="High"/>
    <s v="TEC-AC-10002170"/>
    <x v="901"/>
    <x v="2"/>
    <s v="Accessories"/>
    <x v="4"/>
    <n v="19.079999999999998"/>
    <n v="21"/>
    <n v="21"/>
    <n v="0"/>
    <n v="1.92"/>
    <x v="0"/>
    <d v="2012-10-20T00:00:00"/>
    <d v="2012-10-21T00:00:00"/>
    <n v="6"/>
    <x v="0"/>
    <n v="1"/>
    <x v="1"/>
    <n v="2.286"/>
    <x v="1"/>
    <n v="42"/>
    <n v="9.1428571428571428E-2"/>
    <n v="1"/>
    <x v="1"/>
    <m/>
    <m/>
    <m/>
    <m/>
  </r>
  <r>
    <n v="2914"/>
    <s v="EB-139753"/>
    <s v="Erica Bern"/>
    <x v="2"/>
    <x v="0"/>
    <s v="Mexico"/>
    <s v="Baja California"/>
    <s v="Tijuana"/>
    <s v="LATAM"/>
    <s v="MX-2014-113292"/>
    <x v="479"/>
    <s v="Medium"/>
    <s v="FUR-FU-10001711"/>
    <x v="1416"/>
    <x v="1"/>
    <s v="Furnishings"/>
    <x v="7"/>
    <n v="36.315999999999995"/>
    <n v="68.959999999999994"/>
    <n v="206.87999999999997"/>
    <n v="0.4"/>
    <n v="25.3"/>
    <x v="0"/>
    <d v="2015-01-04T00:00:00"/>
    <d v="2015-01-05T00:00:00"/>
    <n v="6"/>
    <x v="0"/>
    <n v="1"/>
    <x v="3"/>
    <n v="16.431999999999999"/>
    <x v="0"/>
    <n v="53"/>
    <n v="0.12229311678267597"/>
    <n v="1"/>
    <x v="1"/>
    <m/>
    <m/>
    <m/>
    <m/>
  </r>
  <r>
    <n v="2915"/>
    <s v="EB-139753"/>
    <s v="Erica Bern"/>
    <x v="2"/>
    <x v="0"/>
    <s v="Mexico"/>
    <s v="Baja California"/>
    <s v="Tijuana"/>
    <s v="LATAM"/>
    <s v="MX-2014-113292"/>
    <x v="479"/>
    <s v="Medium"/>
    <s v="OFF-FA-10003659"/>
    <x v="1199"/>
    <x v="0"/>
    <s v="Fasteners"/>
    <x v="7"/>
    <n v="7.6"/>
    <n v="7.6"/>
    <n v="38"/>
    <n v="0"/>
    <n v="0"/>
    <x v="0"/>
    <d v="2015-01-04T00:00:00"/>
    <d v="2015-01-06T00:00:00"/>
    <n v="7"/>
    <x v="0"/>
    <n v="2"/>
    <x v="3"/>
    <n v="1.968"/>
    <x v="0"/>
    <n v="53"/>
    <n v="0"/>
    <n v="1"/>
    <x v="3"/>
    <m/>
    <m/>
    <m/>
    <m/>
  </r>
  <r>
    <n v="2916"/>
    <s v="RD-199303"/>
    <s v="Russell D'Ascenzo"/>
    <x v="0"/>
    <x v="3"/>
    <s v="Cuba"/>
    <s v="Ciego de Avila"/>
    <s v="Ciego de Avila"/>
    <s v="LATAM"/>
    <s v="MX-2012-163279"/>
    <x v="425"/>
    <s v="Critical"/>
    <s v="OFF-BI-10001167"/>
    <x v="1417"/>
    <x v="0"/>
    <s v="Binders"/>
    <x v="2"/>
    <n v="6.6"/>
    <n v="8.5"/>
    <n v="17"/>
    <n v="0"/>
    <n v="3.8"/>
    <x v="1"/>
    <d v="2012-06-04T00:00:00"/>
    <d v="2012-06-06T00:00:00"/>
    <n v="5"/>
    <x v="0"/>
    <n v="2"/>
    <x v="2"/>
    <n v="1.111"/>
    <x v="1"/>
    <n v="22"/>
    <n v="0.22352941176470587"/>
    <n v="1"/>
    <x v="3"/>
    <m/>
    <m/>
    <m/>
    <m/>
  </r>
  <r>
    <n v="2917"/>
    <s v="RD-199303"/>
    <s v="Russell D'Ascenzo"/>
    <x v="0"/>
    <x v="3"/>
    <s v="Cuba"/>
    <s v="Ciego de Avila"/>
    <s v="Ciego de Avila"/>
    <s v="LATAM"/>
    <s v="MX-2012-163279"/>
    <x v="425"/>
    <s v="Critical"/>
    <s v="FUR-FU-10003694"/>
    <x v="1418"/>
    <x v="1"/>
    <s v="Furnishings"/>
    <x v="0"/>
    <n v="27.993333333333343"/>
    <n v="33.333333333333343"/>
    <n v="100.00000000000003"/>
    <n v="0"/>
    <n v="16.02"/>
    <x v="1"/>
    <d v="2012-06-04T00:00:00"/>
    <d v="2012-06-04T00:00:00"/>
    <n v="3"/>
    <x v="1"/>
    <n v="0"/>
    <x v="2"/>
    <n v="19.484000000000002"/>
    <x v="1"/>
    <n v="22"/>
    <n v="0.16019999999999995"/>
    <n v="0"/>
    <x v="2"/>
    <m/>
    <m/>
    <m/>
    <m/>
  </r>
  <r>
    <n v="2918"/>
    <s v="RD-199303"/>
    <s v="Russell D'Ascenzo"/>
    <x v="0"/>
    <x v="3"/>
    <s v="Cuba"/>
    <s v="Ciego de Avila"/>
    <s v="Ciego de Avila"/>
    <s v="LATAM"/>
    <s v="MX-2012-163279"/>
    <x v="425"/>
    <s v="Critical"/>
    <s v="OFF-EN-10003560"/>
    <x v="191"/>
    <x v="0"/>
    <s v="Envelopes"/>
    <x v="2"/>
    <n v="7.76"/>
    <n v="8.5"/>
    <n v="17"/>
    <n v="0"/>
    <n v="1.48"/>
    <x v="1"/>
    <d v="2012-06-04T00:00:00"/>
    <d v="2012-06-04T00:00:00"/>
    <n v="3"/>
    <x v="1"/>
    <n v="0"/>
    <x v="2"/>
    <n v="4.4539999999999997"/>
    <x v="1"/>
    <n v="22"/>
    <n v="8.7058823529411758E-2"/>
    <n v="0"/>
    <x v="2"/>
    <m/>
    <m/>
    <m/>
    <m/>
  </r>
  <r>
    <n v="2919"/>
    <s v="RD-199303"/>
    <s v="Russell D'Ascenzo"/>
    <x v="0"/>
    <x v="3"/>
    <s v="Cuba"/>
    <s v="Ciego de Avila"/>
    <s v="Ciego de Avila"/>
    <s v="LATAM"/>
    <s v="MX-2012-163279"/>
    <x v="425"/>
    <s v="Critical"/>
    <s v="TEC-AC-10004241"/>
    <x v="624"/>
    <x v="2"/>
    <s v="Accessories"/>
    <x v="2"/>
    <n v="43.66"/>
    <n v="48.5"/>
    <n v="97"/>
    <n v="0"/>
    <n v="9.68"/>
    <x v="1"/>
    <d v="2012-06-04T00:00:00"/>
    <d v="2012-06-04T00:00:00"/>
    <n v="3"/>
    <x v="1"/>
    <n v="0"/>
    <x v="2"/>
    <n v="21.154"/>
    <x v="1"/>
    <n v="22"/>
    <n v="9.9793814432989694E-2"/>
    <n v="0"/>
    <x v="2"/>
    <m/>
    <m/>
    <m/>
    <m/>
  </r>
  <r>
    <n v="2920"/>
    <s v="RD-199303"/>
    <s v="Russell D'Ascenzo"/>
    <x v="0"/>
    <x v="3"/>
    <s v="Cuba"/>
    <s v="Ciego de Avila"/>
    <s v="Ciego de Avila"/>
    <s v="LATAM"/>
    <s v="MX-2012-163279"/>
    <x v="425"/>
    <s v="Critical"/>
    <s v="OFF-LA-10003955"/>
    <x v="1419"/>
    <x v="0"/>
    <s v="Labels"/>
    <x v="5"/>
    <n v="7.7428571428571429"/>
    <n v="8.1428571428571423"/>
    <n v="57"/>
    <n v="0"/>
    <n v="2.8"/>
    <x v="1"/>
    <d v="2012-06-04T00:00:00"/>
    <d v="2012-06-04T00:00:00"/>
    <n v="3"/>
    <x v="1"/>
    <n v="0"/>
    <x v="2"/>
    <n v="12.528"/>
    <x v="1"/>
    <n v="22"/>
    <n v="4.912280701754386E-2"/>
    <n v="0"/>
    <x v="2"/>
    <m/>
    <m/>
    <m/>
    <m/>
  </r>
  <r>
    <n v="2921"/>
    <s v="GT-146353"/>
    <s v="Grant Thornton"/>
    <x v="2"/>
    <x v="0"/>
    <s v="Mexico"/>
    <s v="Distrito Federal"/>
    <s v="Azcapotzalco"/>
    <s v="LATAM"/>
    <s v="MX-2012-105522"/>
    <x v="262"/>
    <s v="High"/>
    <s v="OFF-BI-10000335"/>
    <x v="1093"/>
    <x v="0"/>
    <s v="Binders"/>
    <x v="0"/>
    <n v="15.693333333333328"/>
    <n v="20.333333333333329"/>
    <n v="60.999999999999986"/>
    <n v="0"/>
    <n v="13.92"/>
    <x v="2"/>
    <d v="2012-12-21T00:00:00"/>
    <d v="2012-12-21T00:00:00"/>
    <n v="2"/>
    <x v="1"/>
    <n v="0"/>
    <x v="4"/>
    <n v="9.5500000000000007"/>
    <x v="1"/>
    <n v="51"/>
    <n v="0.22819672131147548"/>
    <n v="0"/>
    <x v="2"/>
    <m/>
    <m/>
    <m/>
    <m/>
  </r>
  <r>
    <n v="2922"/>
    <s v="RE-194053"/>
    <s v="Ricardo Emerson"/>
    <x v="0"/>
    <x v="2"/>
    <s v="El Salvador"/>
    <s v="San Salvador"/>
    <s v="San Salvador"/>
    <s v="LATAM"/>
    <s v="MX-2014-151218"/>
    <x v="666"/>
    <s v="High"/>
    <s v="OFF-PA-10000540"/>
    <x v="263"/>
    <x v="0"/>
    <s v="Paper"/>
    <x v="0"/>
    <n v="16.446666666666669"/>
    <n v="21.666666666666668"/>
    <n v="65"/>
    <n v="0"/>
    <n v="15.66"/>
    <x v="2"/>
    <d v="2014-04-18T00:00:00"/>
    <d v="2014-04-18T00:00:00"/>
    <n v="2"/>
    <x v="1"/>
    <n v="0"/>
    <x v="4"/>
    <n v="5.6319999999999997"/>
    <x v="0"/>
    <n v="16"/>
    <n v="0.24092307692307693"/>
    <n v="0"/>
    <x v="2"/>
    <m/>
    <m/>
    <m/>
    <m/>
  </r>
  <r>
    <n v="2923"/>
    <s v="RE-194053"/>
    <s v="Ricardo Emerson"/>
    <x v="0"/>
    <x v="2"/>
    <s v="El Salvador"/>
    <s v="San Salvador"/>
    <s v="San Salvador"/>
    <s v="LATAM"/>
    <s v="MX-2014-151218"/>
    <x v="666"/>
    <s v="High"/>
    <s v="FUR-FU-10004800"/>
    <x v="1420"/>
    <x v="1"/>
    <s v="Furnishings"/>
    <x v="4"/>
    <n v="17.64"/>
    <n v="21"/>
    <n v="21"/>
    <n v="0"/>
    <n v="3.36"/>
    <x v="2"/>
    <d v="2014-04-18T00:00:00"/>
    <d v="2014-04-20T00:00:00"/>
    <n v="4"/>
    <x v="0"/>
    <n v="2"/>
    <x v="4"/>
    <n v="4.9210000000000003"/>
    <x v="0"/>
    <n v="16"/>
    <n v="0.16"/>
    <n v="1"/>
    <x v="3"/>
    <m/>
    <m/>
    <m/>
    <m/>
  </r>
  <r>
    <n v="2924"/>
    <s v="RE-194053"/>
    <s v="Ricardo Emerson"/>
    <x v="0"/>
    <x v="2"/>
    <s v="El Salvador"/>
    <s v="San Salvador"/>
    <s v="San Salvador"/>
    <s v="LATAM"/>
    <s v="MX-2014-151218"/>
    <x v="666"/>
    <s v="High"/>
    <s v="FUR-BO-10001646"/>
    <x v="1421"/>
    <x v="1"/>
    <s v="Bookcases"/>
    <x v="2"/>
    <n v="61.78"/>
    <n v="99.5"/>
    <n v="199"/>
    <n v="0"/>
    <n v="75.44"/>
    <x v="2"/>
    <d v="2014-04-18T00:00:00"/>
    <d v="2014-04-18T00:00:00"/>
    <n v="2"/>
    <x v="1"/>
    <n v="0"/>
    <x v="4"/>
    <n v="31.449000000000002"/>
    <x v="0"/>
    <n v="16"/>
    <n v="0.37909547738693467"/>
    <n v="0"/>
    <x v="2"/>
    <m/>
    <m/>
    <m/>
    <m/>
  </r>
  <r>
    <n v="2925"/>
    <s v="RE-194053"/>
    <s v="Ricardo Emerson"/>
    <x v="0"/>
    <x v="2"/>
    <s v="El Salvador"/>
    <s v="San Salvador"/>
    <s v="San Salvador"/>
    <s v="LATAM"/>
    <s v="MX-2014-151218"/>
    <x v="666"/>
    <s v="High"/>
    <s v="FUR-BO-10002985"/>
    <x v="1422"/>
    <x v="1"/>
    <s v="Bookcases"/>
    <x v="3"/>
    <n v="63.06"/>
    <n v="100"/>
    <n v="400"/>
    <n v="0"/>
    <n v="147.76"/>
    <x v="2"/>
    <d v="2014-04-18T00:00:00"/>
    <d v="2014-04-18T00:00:00"/>
    <n v="2"/>
    <x v="1"/>
    <n v="0"/>
    <x v="4"/>
    <n v="18.838000000000001"/>
    <x v="0"/>
    <n v="16"/>
    <n v="0.36939999999999995"/>
    <n v="0"/>
    <x v="2"/>
    <m/>
    <m/>
    <m/>
    <m/>
  </r>
  <r>
    <n v="2926"/>
    <s v="RE-194053"/>
    <s v="Ricardo Emerson"/>
    <x v="0"/>
    <x v="2"/>
    <s v="El Salvador"/>
    <s v="San Salvador"/>
    <s v="San Salvador"/>
    <s v="LATAM"/>
    <s v="MX-2014-151218"/>
    <x v="666"/>
    <s v="High"/>
    <s v="OFF-PA-10000677"/>
    <x v="725"/>
    <x v="0"/>
    <s v="Paper"/>
    <x v="2"/>
    <n v="6.88"/>
    <n v="11.5"/>
    <n v="23"/>
    <n v="0"/>
    <n v="9.24"/>
    <x v="2"/>
    <d v="2014-04-18T00:00:00"/>
    <d v="2014-04-18T00:00:00"/>
    <n v="2"/>
    <x v="1"/>
    <n v="0"/>
    <x v="4"/>
    <n v="4.242"/>
    <x v="0"/>
    <n v="16"/>
    <n v="0.4017391304347826"/>
    <n v="0"/>
    <x v="2"/>
    <m/>
    <m/>
    <m/>
    <m/>
  </r>
  <r>
    <n v="2927"/>
    <s v="RE-194053"/>
    <s v="Ricardo Emerson"/>
    <x v="0"/>
    <x v="2"/>
    <s v="El Salvador"/>
    <s v="San Salvador"/>
    <s v="San Salvador"/>
    <s v="LATAM"/>
    <s v="MX-2014-151218"/>
    <x v="666"/>
    <s v="High"/>
    <s v="FUR-CH-10004669"/>
    <x v="1029"/>
    <x v="1"/>
    <s v="Chairs"/>
    <x v="2"/>
    <n v="186.44"/>
    <n v="305.5"/>
    <n v="611"/>
    <n v="0"/>
    <n v="238.12"/>
    <x v="2"/>
    <d v="2014-04-18T00:00:00"/>
    <d v="2014-04-21T00:00:00"/>
    <n v="5"/>
    <x v="0"/>
    <n v="3"/>
    <x v="4"/>
    <n v="162.25299999999999"/>
    <x v="0"/>
    <n v="16"/>
    <n v="0.38972176759410804"/>
    <n v="1"/>
    <x v="0"/>
    <m/>
    <m/>
    <m/>
    <m/>
  </r>
  <r>
    <n v="2928"/>
    <s v="JK-160903"/>
    <s v="Juliana Krohn"/>
    <x v="0"/>
    <x v="2"/>
    <s v="Nicaragua"/>
    <s v="Managua"/>
    <s v="Managua"/>
    <s v="LATAM"/>
    <s v="MX-2013-140144"/>
    <x v="585"/>
    <s v="High"/>
    <s v="TEC-CO-10002434"/>
    <x v="545"/>
    <x v="2"/>
    <s v="Copiers"/>
    <x v="0"/>
    <n v="100.75540357333331"/>
    <n v="127.5353542818971"/>
    <n v="381.84085071999993"/>
    <n v="2E-3"/>
    <n v="79.574640000000002"/>
    <x v="0"/>
    <d v="2013-05-01T00:00:00"/>
    <d v="2013-05-01T00:00:00"/>
    <n v="5"/>
    <x v="1"/>
    <n v="0"/>
    <x v="2"/>
    <n v="35.494999999999997"/>
    <x v="2"/>
    <n v="17"/>
    <n v="0.20839739868050758"/>
    <n v="0"/>
    <x v="2"/>
    <m/>
    <m/>
    <m/>
    <m/>
  </r>
  <r>
    <n v="2929"/>
    <s v="JK-160903"/>
    <s v="Juliana Krohn"/>
    <x v="0"/>
    <x v="2"/>
    <s v="Nicaragua"/>
    <s v="Managua"/>
    <s v="Managua"/>
    <s v="LATAM"/>
    <s v="MX-2013-140144"/>
    <x v="585"/>
    <s v="High"/>
    <s v="OFF-LA-10003337"/>
    <x v="186"/>
    <x v="0"/>
    <s v="Labels"/>
    <x v="2"/>
    <n v="5.64"/>
    <n v="7"/>
    <n v="14"/>
    <n v="0"/>
    <n v="2.72"/>
    <x v="0"/>
    <d v="2013-05-01T00:00:00"/>
    <d v="2013-05-01T00:00:00"/>
    <n v="5"/>
    <x v="1"/>
    <n v="0"/>
    <x v="2"/>
    <n v="2.0110000000000001"/>
    <x v="2"/>
    <n v="17"/>
    <n v="0.19428571428571431"/>
    <n v="0"/>
    <x v="2"/>
    <m/>
    <m/>
    <m/>
    <m/>
  </r>
  <r>
    <n v="2930"/>
    <s v="JK-160903"/>
    <s v="Juliana Krohn"/>
    <x v="0"/>
    <x v="2"/>
    <s v="Nicaragua"/>
    <s v="Managua"/>
    <s v="Managua"/>
    <s v="LATAM"/>
    <s v="MX-2013-140144"/>
    <x v="585"/>
    <s v="High"/>
    <s v="OFF-ST-10003172"/>
    <x v="1002"/>
    <x v="0"/>
    <s v="Storage"/>
    <x v="7"/>
    <n v="3.78"/>
    <n v="6.1999999999999993"/>
    <n v="30.999999999999996"/>
    <n v="0"/>
    <n v="12.1"/>
    <x v="0"/>
    <d v="2013-05-01T00:00:00"/>
    <d v="2013-05-01T00:00:00"/>
    <n v="5"/>
    <x v="1"/>
    <n v="0"/>
    <x v="2"/>
    <n v="4.1909999999999998"/>
    <x v="2"/>
    <n v="17"/>
    <n v="0.39032258064516134"/>
    <n v="0"/>
    <x v="2"/>
    <m/>
    <m/>
    <m/>
    <m/>
  </r>
  <r>
    <n v="2931"/>
    <s v="SU-206653"/>
    <s v="Stephanie Ulpright"/>
    <x v="1"/>
    <x v="3"/>
    <s v="Dominican Republic"/>
    <s v="Santo Domingo"/>
    <s v="Santo Domingo"/>
    <s v="LATAM"/>
    <s v="MX-2014-135874"/>
    <x v="175"/>
    <s v="Medium"/>
    <s v="OFF-FA-10004924"/>
    <x v="423"/>
    <x v="0"/>
    <s v="Fasteners"/>
    <x v="0"/>
    <n v="6.5557333333333325"/>
    <n v="9.0046666666666653"/>
    <n v="21.611199999999997"/>
    <n v="0.2"/>
    <n v="1.944"/>
    <x v="0"/>
    <d v="2014-08-25T00:00:00"/>
    <d v="2014-08-26T00:00:00"/>
    <n v="6"/>
    <x v="0"/>
    <n v="1"/>
    <x v="4"/>
    <n v="1.423"/>
    <x v="0"/>
    <n v="34"/>
    <n v="8.995335751832384E-2"/>
    <n v="1"/>
    <x v="1"/>
    <m/>
    <m/>
    <m/>
    <m/>
  </r>
  <r>
    <n v="2932"/>
    <s v="SB-201853"/>
    <s v="Sarah Brown"/>
    <x v="0"/>
    <x v="3"/>
    <s v="Cuba"/>
    <s v="Granma"/>
    <s v="Manzanillo"/>
    <s v="LATAM"/>
    <s v="MX-2013-130883"/>
    <x v="34"/>
    <s v="High"/>
    <s v="OFF-PA-10004998"/>
    <x v="1423"/>
    <x v="0"/>
    <s v="Paper"/>
    <x v="9"/>
    <n v="8.16"/>
    <n v="12"/>
    <n v="72"/>
    <n v="0"/>
    <n v="23.04"/>
    <x v="0"/>
    <d v="2013-07-28T00:00:00"/>
    <d v="2013-07-28T00:00:00"/>
    <n v="5"/>
    <x v="1"/>
    <n v="0"/>
    <x v="3"/>
    <n v="12.781000000000001"/>
    <x v="2"/>
    <n v="30"/>
    <n v="0.32"/>
    <n v="0"/>
    <x v="2"/>
    <m/>
    <m/>
    <m/>
    <m/>
  </r>
  <r>
    <n v="2933"/>
    <s v="SB-201853"/>
    <s v="Sarah Brown"/>
    <x v="0"/>
    <x v="3"/>
    <s v="Cuba"/>
    <s v="Granma"/>
    <s v="Manzanillo"/>
    <s v="LATAM"/>
    <s v="MX-2013-130883"/>
    <x v="34"/>
    <s v="High"/>
    <s v="OFF-BI-10003709"/>
    <x v="26"/>
    <x v="0"/>
    <s v="Binders"/>
    <x v="3"/>
    <n v="30.73"/>
    <n v="33.75"/>
    <n v="135"/>
    <n v="0"/>
    <n v="12.08"/>
    <x v="0"/>
    <d v="2013-07-28T00:00:00"/>
    <d v="2013-07-28T00:00:00"/>
    <n v="5"/>
    <x v="1"/>
    <n v="0"/>
    <x v="3"/>
    <n v="12.32"/>
    <x v="2"/>
    <n v="30"/>
    <n v="8.9481481481481481E-2"/>
    <n v="0"/>
    <x v="2"/>
    <m/>
    <m/>
    <m/>
    <m/>
  </r>
  <r>
    <n v="2934"/>
    <s v="SB-201853"/>
    <s v="Sarah Brown"/>
    <x v="0"/>
    <x v="3"/>
    <s v="Cuba"/>
    <s v="Granma"/>
    <s v="Manzanillo"/>
    <s v="LATAM"/>
    <s v="MX-2013-130883"/>
    <x v="34"/>
    <s v="High"/>
    <s v="FUR-CH-10004920"/>
    <x v="325"/>
    <x v="1"/>
    <s v="Chairs"/>
    <x v="0"/>
    <n v="38.300000000000004"/>
    <n v="44"/>
    <n v="132"/>
    <n v="0"/>
    <n v="17.100000000000001"/>
    <x v="0"/>
    <d v="2013-07-28T00:00:00"/>
    <d v="2013-07-30T00:00:00"/>
    <n v="7"/>
    <x v="0"/>
    <n v="2"/>
    <x v="3"/>
    <n v="7.3579999999999997"/>
    <x v="2"/>
    <n v="30"/>
    <n v="0.12954545454545455"/>
    <n v="1"/>
    <x v="3"/>
    <m/>
    <m/>
    <m/>
    <m/>
  </r>
  <r>
    <n v="2935"/>
    <s v="SB-201853"/>
    <s v="Sarah Brown"/>
    <x v="0"/>
    <x v="3"/>
    <s v="Cuba"/>
    <s v="Granma"/>
    <s v="Manzanillo"/>
    <s v="LATAM"/>
    <s v="MX-2013-130883"/>
    <x v="34"/>
    <s v="High"/>
    <s v="OFF-BI-10002937"/>
    <x v="1269"/>
    <x v="0"/>
    <s v="Binders"/>
    <x v="4"/>
    <n v="4.0999999999999996"/>
    <n v="7"/>
    <n v="7"/>
    <n v="0"/>
    <n v="2.9"/>
    <x v="0"/>
    <d v="2013-07-28T00:00:00"/>
    <d v="2013-07-28T00:00:00"/>
    <n v="5"/>
    <x v="1"/>
    <n v="0"/>
    <x v="3"/>
    <n v="0.60599999999999998"/>
    <x v="2"/>
    <n v="30"/>
    <n v="0.41428571428571426"/>
    <n v="0"/>
    <x v="2"/>
    <m/>
    <m/>
    <m/>
    <m/>
  </r>
  <r>
    <n v="2936"/>
    <s v="SB-201853"/>
    <s v="Sarah Brown"/>
    <x v="0"/>
    <x v="3"/>
    <s v="Cuba"/>
    <s v="Granma"/>
    <s v="Manzanillo"/>
    <s v="LATAM"/>
    <s v="MX-2013-130883"/>
    <x v="34"/>
    <s v="High"/>
    <s v="TEC-CO-10004468"/>
    <x v="776"/>
    <x v="2"/>
    <s v="Copiers"/>
    <x v="2"/>
    <n v="162.12533808000001"/>
    <n v="174.32494797595189"/>
    <n v="347.95259615999998"/>
    <n v="2E-3"/>
    <n v="23.701920000000001"/>
    <x v="0"/>
    <d v="2013-07-28T00:00:00"/>
    <d v="2013-07-28T00:00:00"/>
    <n v="5"/>
    <x v="1"/>
    <n v="0"/>
    <x v="3"/>
    <n v="65.143000000000001"/>
    <x v="2"/>
    <n v="30"/>
    <n v="6.8118244443565193E-2"/>
    <n v="0"/>
    <x v="2"/>
    <m/>
    <m/>
    <m/>
    <m/>
  </r>
  <r>
    <n v="2937"/>
    <s v="AM-103603"/>
    <s v="Alice McCarthy"/>
    <x v="2"/>
    <x v="1"/>
    <s v="Brazil"/>
    <s v="Para"/>
    <s v="Santarem"/>
    <s v="LATAM"/>
    <s v="MX-2012-114622"/>
    <x v="151"/>
    <s v="Medium"/>
    <s v="FUR-FU-10001175"/>
    <x v="655"/>
    <x v="1"/>
    <s v="Furnishings"/>
    <x v="0"/>
    <n v="26.599999999999998"/>
    <n v="28"/>
    <n v="84"/>
    <n v="0"/>
    <n v="4.2"/>
    <x v="1"/>
    <d v="2012-11-03T00:00:00"/>
    <d v="2012-11-03T00:00:00"/>
    <n v="3"/>
    <x v="1"/>
    <n v="0"/>
    <x v="4"/>
    <n v="8.2409999999999997"/>
    <x v="1"/>
    <n v="44"/>
    <n v="0.05"/>
    <n v="0"/>
    <x v="2"/>
    <m/>
    <m/>
    <m/>
    <m/>
  </r>
  <r>
    <n v="2938"/>
    <s v="AM-103603"/>
    <s v="Alice McCarthy"/>
    <x v="2"/>
    <x v="1"/>
    <s v="Brazil"/>
    <s v="Para"/>
    <s v="Santarem"/>
    <s v="LATAM"/>
    <s v="MX-2012-114622"/>
    <x v="151"/>
    <s v="Medium"/>
    <s v="OFF-PA-10004027"/>
    <x v="963"/>
    <x v="0"/>
    <s v="Paper"/>
    <x v="0"/>
    <n v="16.239999999999998"/>
    <n v="30"/>
    <n v="90"/>
    <n v="0"/>
    <n v="41.28"/>
    <x v="1"/>
    <d v="2012-11-03T00:00:00"/>
    <d v="2012-11-03T00:00:00"/>
    <n v="3"/>
    <x v="1"/>
    <n v="0"/>
    <x v="4"/>
    <n v="6.7939999999999996"/>
    <x v="1"/>
    <n v="44"/>
    <n v="0.45866666666666667"/>
    <n v="0"/>
    <x v="2"/>
    <m/>
    <m/>
    <m/>
    <m/>
  </r>
  <r>
    <n v="2939"/>
    <s v="PF-191653"/>
    <s v="Philip Fox"/>
    <x v="0"/>
    <x v="1"/>
    <s v="Argentina"/>
    <s v="Salta"/>
    <s v="Salta"/>
    <s v="LATAM"/>
    <s v="US-2011-111997"/>
    <x v="414"/>
    <s v="Low"/>
    <s v="FUR-CH-10004736"/>
    <x v="1379"/>
    <x v="1"/>
    <s v="Chairs"/>
    <x v="3"/>
    <n v="29.916000000000011"/>
    <n v="37.460000000000015"/>
    <n v="89.904000000000039"/>
    <n v="0.4"/>
    <n v="-29.76"/>
    <x v="0"/>
    <d v="2011-12-03T00:00:00"/>
    <d v="2011-12-03T00:00:00"/>
    <n v="5"/>
    <x v="1"/>
    <n v="0"/>
    <x v="1"/>
    <n v="9.2750000000000004"/>
    <x v="3"/>
    <n v="49"/>
    <n v="-0.33101975440469822"/>
    <n v="0"/>
    <x v="2"/>
    <m/>
    <m/>
    <m/>
    <m/>
  </r>
  <r>
    <n v="2940"/>
    <s v="SU-206653"/>
    <s v="Stephanie Ulpright"/>
    <x v="1"/>
    <x v="1"/>
    <s v="Venezuela"/>
    <s v="Distrito Capital"/>
    <s v="Caracas"/>
    <s v="LATAM"/>
    <s v="US-2014-163741"/>
    <x v="327"/>
    <s v="Medium"/>
    <s v="OFF-ST-10004368"/>
    <x v="152"/>
    <x v="0"/>
    <s v="Storage"/>
    <x v="2"/>
    <n v="22.537600000000001"/>
    <n v="36.922666666666672"/>
    <n v="44.307200000000002"/>
    <n v="0.4"/>
    <n v="-0.76800000000000002"/>
    <x v="0"/>
    <d v="2014-12-02T00:00:00"/>
    <d v="2014-12-02T00:00:00"/>
    <n v="5"/>
    <x v="1"/>
    <n v="0"/>
    <x v="0"/>
    <n v="2.81"/>
    <x v="0"/>
    <n v="48"/>
    <n v="-1.7333525928065866E-2"/>
    <n v="0"/>
    <x v="2"/>
    <m/>
    <m/>
    <m/>
    <m/>
  </r>
  <r>
    <n v="2941"/>
    <s v="SU-206653"/>
    <s v="Stephanie Ulpright"/>
    <x v="1"/>
    <x v="1"/>
    <s v="Venezuela"/>
    <s v="Distrito Capital"/>
    <s v="Caracas"/>
    <s v="LATAM"/>
    <s v="US-2014-163741"/>
    <x v="327"/>
    <s v="Medium"/>
    <s v="OFF-PA-10000591"/>
    <x v="953"/>
    <x v="0"/>
    <s v="Paper"/>
    <x v="0"/>
    <n v="32.096000000000004"/>
    <n v="39.093333333333341"/>
    <n v="70.368000000000009"/>
    <n v="0.4"/>
    <n v="-25.92"/>
    <x v="0"/>
    <d v="2014-12-02T00:00:00"/>
    <d v="2014-12-04T00:00:00"/>
    <n v="7"/>
    <x v="0"/>
    <n v="2"/>
    <x v="0"/>
    <n v="5.5170000000000003"/>
    <x v="0"/>
    <n v="48"/>
    <n v="-0.36834924965893584"/>
    <n v="1"/>
    <x v="3"/>
    <m/>
    <m/>
    <m/>
    <m/>
  </r>
  <r>
    <n v="2942"/>
    <s v="SU-206653"/>
    <s v="Stephanie Ulpright"/>
    <x v="1"/>
    <x v="1"/>
    <s v="Venezuela"/>
    <s v="Distrito Capital"/>
    <s v="Caracas"/>
    <s v="LATAM"/>
    <s v="US-2014-163741"/>
    <x v="327"/>
    <s v="Medium"/>
    <s v="OFF-SU-10002550"/>
    <x v="1424"/>
    <x v="0"/>
    <s v="Supplies"/>
    <x v="5"/>
    <n v="9.3358857142857108"/>
    <n v="14.81980952380952"/>
    <n v="62.243199999999973"/>
    <n v="0.4"/>
    <n v="-3.1080000000000001"/>
    <x v="0"/>
    <d v="2014-12-02T00:00:00"/>
    <d v="2014-12-02T00:00:00"/>
    <n v="5"/>
    <x v="1"/>
    <n v="0"/>
    <x v="0"/>
    <n v="4.7350000000000003"/>
    <x v="0"/>
    <n v="48"/>
    <n v="-4.9933165389954265E-2"/>
    <n v="0"/>
    <x v="2"/>
    <m/>
    <m/>
    <m/>
    <m/>
  </r>
  <r>
    <n v="2943"/>
    <s v="SU-206653"/>
    <s v="Stephanie Ulpright"/>
    <x v="1"/>
    <x v="1"/>
    <s v="Venezuela"/>
    <s v="Distrito Capital"/>
    <s v="Caracas"/>
    <s v="LATAM"/>
    <s v="US-2014-163741"/>
    <x v="327"/>
    <s v="Medium"/>
    <s v="FUR-TA-10004249"/>
    <x v="1425"/>
    <x v="1"/>
    <s v="Tables"/>
    <x v="5"/>
    <n v="279.72828571428573"/>
    <n v="567.69428571428557"/>
    <n v="1192.1579999999999"/>
    <n v="0.7"/>
    <n v="-765.94"/>
    <x v="0"/>
    <d v="2014-12-02T00:00:00"/>
    <d v="2014-12-02T00:00:00"/>
    <n v="5"/>
    <x v="1"/>
    <n v="0"/>
    <x v="0"/>
    <n v="51.338000000000001"/>
    <x v="0"/>
    <n v="48"/>
    <n v="-0.64248195289550558"/>
    <n v="0"/>
    <x v="2"/>
    <m/>
    <m/>
    <m/>
    <m/>
  </r>
  <r>
    <n v="2944"/>
    <s v="SU-206653"/>
    <s v="Stephanie Ulpright"/>
    <x v="1"/>
    <x v="1"/>
    <s v="Venezuela"/>
    <s v="Distrito Capital"/>
    <s v="Caracas"/>
    <s v="LATAM"/>
    <s v="US-2014-163741"/>
    <x v="327"/>
    <s v="Medium"/>
    <s v="TEC-AC-10003081"/>
    <x v="1283"/>
    <x v="2"/>
    <s v="Accessories"/>
    <x v="3"/>
    <n v="20.277200000000001"/>
    <n v="23.048666666666669"/>
    <n v="55.316800000000008"/>
    <n v="0.4"/>
    <n v="-25.792000000000002"/>
    <x v="0"/>
    <d v="2014-12-02T00:00:00"/>
    <d v="2014-12-02T00:00:00"/>
    <n v="5"/>
    <x v="1"/>
    <n v="0"/>
    <x v="0"/>
    <n v="2.5089999999999999"/>
    <x v="0"/>
    <n v="48"/>
    <n v="-0.46625979810835039"/>
    <n v="0"/>
    <x v="2"/>
    <m/>
    <m/>
    <m/>
    <m/>
  </r>
  <r>
    <n v="2945"/>
    <s v="GM-146803"/>
    <s v="Greg Matthias"/>
    <x v="0"/>
    <x v="2"/>
    <s v="Nicaragua"/>
    <s v="Managua"/>
    <s v="Managua"/>
    <s v="LATAM"/>
    <s v="MX-2014-114797"/>
    <x v="787"/>
    <s v="Medium"/>
    <s v="TEC-PH-10001917"/>
    <x v="344"/>
    <x v="2"/>
    <s v="Phones"/>
    <x v="0"/>
    <n v="85.593333333333305"/>
    <n v="87.333333333333314"/>
    <n v="261.99999999999994"/>
    <n v="0"/>
    <n v="5.22"/>
    <x v="3"/>
    <d v="2014-12-26T00:00:00"/>
    <d v="2014-12-28T00:00:00"/>
    <n v="2"/>
    <x v="0"/>
    <n v="2"/>
    <x v="2"/>
    <n v="73.456999999999994"/>
    <x v="0"/>
    <n v="52"/>
    <n v="1.9923664122137408E-2"/>
    <n v="1"/>
    <x v="3"/>
    <m/>
    <m/>
    <m/>
    <m/>
  </r>
  <r>
    <n v="2946"/>
    <s v="LD-168553"/>
    <s v="Lela Donovan"/>
    <x v="2"/>
    <x v="1"/>
    <s v="Argentina"/>
    <s v="Santa Fe"/>
    <s v="San Justo"/>
    <s v="LATAM"/>
    <s v="US-2013-130092"/>
    <x v="436"/>
    <s v="High"/>
    <s v="OFF-BI-10002414"/>
    <x v="126"/>
    <x v="0"/>
    <s v="Binders"/>
    <x v="7"/>
    <n v="9.2045999999999992"/>
    <n v="16.55533333333333"/>
    <n v="24.832999999999995"/>
    <n v="0.7"/>
    <n v="-21.19"/>
    <x v="3"/>
    <d v="2013-04-25T00:00:00"/>
    <d v="2013-04-25T00:00:00"/>
    <n v="0"/>
    <x v="1"/>
    <n v="0"/>
    <x v="0"/>
    <n v="2.6589999999999998"/>
    <x v="2"/>
    <n v="17"/>
    <n v="-0.85330004429589679"/>
    <n v="0"/>
    <x v="2"/>
    <m/>
    <m/>
    <m/>
    <m/>
  </r>
  <r>
    <n v="2947"/>
    <s v="LD-168553"/>
    <s v="Lela Donovan"/>
    <x v="2"/>
    <x v="1"/>
    <s v="Argentina"/>
    <s v="Santa Fe"/>
    <s v="San Justo"/>
    <s v="LATAM"/>
    <s v="US-2013-130092"/>
    <x v="436"/>
    <s v="High"/>
    <s v="FUR-CH-10001044"/>
    <x v="444"/>
    <x v="1"/>
    <s v="Chairs"/>
    <x v="9"/>
    <n v="73.917866666666711"/>
    <n v="83.016444444444502"/>
    <n v="298.85920000000016"/>
    <n v="0.4"/>
    <n v="-144.648"/>
    <x v="3"/>
    <d v="2013-04-25T00:00:00"/>
    <d v="2013-04-25T00:00:00"/>
    <n v="0"/>
    <x v="1"/>
    <n v="0"/>
    <x v="0"/>
    <n v="20.882999999999999"/>
    <x v="2"/>
    <n v="17"/>
    <n v="-0.48400049253963046"/>
    <n v="0"/>
    <x v="2"/>
    <m/>
    <m/>
    <m/>
    <m/>
  </r>
  <r>
    <n v="2948"/>
    <s v="LD-168553"/>
    <s v="Lela Donovan"/>
    <x v="2"/>
    <x v="1"/>
    <s v="Argentina"/>
    <s v="Santa Fe"/>
    <s v="San Justo"/>
    <s v="LATAM"/>
    <s v="US-2013-130092"/>
    <x v="436"/>
    <s v="High"/>
    <s v="FUR-FU-10004460"/>
    <x v="1099"/>
    <x v="1"/>
    <s v="Furnishings"/>
    <x v="7"/>
    <n v="26.779999999999994"/>
    <n v="36.799999999999997"/>
    <n v="110.39999999999999"/>
    <n v="0.4"/>
    <n v="-23.5"/>
    <x v="3"/>
    <d v="2013-04-25T00:00:00"/>
    <d v="2013-04-25T00:00:00"/>
    <n v="0"/>
    <x v="1"/>
    <n v="0"/>
    <x v="0"/>
    <n v="9.1300000000000008"/>
    <x v="2"/>
    <n v="17"/>
    <n v="-0.21286231884057974"/>
    <n v="0"/>
    <x v="2"/>
    <m/>
    <m/>
    <m/>
    <m/>
  </r>
  <r>
    <n v="2949"/>
    <s v="LD-168553"/>
    <s v="Lela Donovan"/>
    <x v="2"/>
    <x v="1"/>
    <s v="Argentina"/>
    <s v="Santa Fe"/>
    <s v="San Justo"/>
    <s v="LATAM"/>
    <s v="US-2013-130092"/>
    <x v="436"/>
    <s v="High"/>
    <s v="TEC-AC-10003548"/>
    <x v="1426"/>
    <x v="2"/>
    <s v="Accessories"/>
    <x v="2"/>
    <n v="15.438399999999998"/>
    <n v="21.637333333333331"/>
    <n v="25.964799999999997"/>
    <n v="0.4"/>
    <n v="-4.9119999999999999"/>
    <x v="3"/>
    <d v="2013-04-25T00:00:00"/>
    <d v="2013-04-25T00:00:00"/>
    <n v="0"/>
    <x v="1"/>
    <n v="0"/>
    <x v="0"/>
    <n v="3.3479999999999999"/>
    <x v="2"/>
    <n v="17"/>
    <n v="-0.18917919645057926"/>
    <n v="0"/>
    <x v="2"/>
    <m/>
    <m/>
    <m/>
    <m/>
  </r>
  <r>
    <n v="2950"/>
    <s v="LD-168553"/>
    <s v="Lela Donovan"/>
    <x v="2"/>
    <x v="1"/>
    <s v="Argentina"/>
    <s v="Santa Fe"/>
    <s v="San Justo"/>
    <s v="LATAM"/>
    <s v="US-2013-130092"/>
    <x v="436"/>
    <s v="High"/>
    <s v="OFF-BI-10002126"/>
    <x v="636"/>
    <x v="0"/>
    <s v="Binders"/>
    <x v="2"/>
    <n v="4.3625999999999996"/>
    <n v="7.9486666666666643"/>
    <n v="4.7691999999999997"/>
    <n v="0.7"/>
    <n v="-3.956"/>
    <x v="3"/>
    <d v="2013-04-25T00:00:00"/>
    <d v="2013-04-25T00:00:00"/>
    <n v="0"/>
    <x v="1"/>
    <n v="0"/>
    <x v="0"/>
    <n v="0.375"/>
    <x v="2"/>
    <n v="17"/>
    <n v="-0.82948922251111301"/>
    <n v="0"/>
    <x v="2"/>
    <m/>
    <m/>
    <m/>
    <m/>
  </r>
  <r>
    <n v="2951"/>
    <s v="LD-168553"/>
    <s v="Lela Donovan"/>
    <x v="2"/>
    <x v="1"/>
    <s v="Argentina"/>
    <s v="Santa Fe"/>
    <s v="San Justo"/>
    <s v="LATAM"/>
    <s v="US-2013-130092"/>
    <x v="436"/>
    <s v="High"/>
    <s v="TEC-CO-10000372"/>
    <x v="548"/>
    <x v="2"/>
    <s v="Copiers"/>
    <x v="4"/>
    <n v="99.070188000000044"/>
    <n v="116.68258862876262"/>
    <n v="69.776188000000047"/>
    <n v="0.40200000000000002"/>
    <n v="-29.294"/>
    <x v="3"/>
    <d v="2013-04-25T00:00:00"/>
    <d v="2013-04-25T00:00:00"/>
    <n v="0"/>
    <x v="1"/>
    <n v="0"/>
    <x v="0"/>
    <n v="0.43099999999999999"/>
    <x v="2"/>
    <n v="17"/>
    <n v="-0.41982803646424449"/>
    <n v="0"/>
    <x v="2"/>
    <m/>
    <m/>
    <m/>
    <m/>
  </r>
  <r>
    <n v="2952"/>
    <s v="JK-157303"/>
    <s v="Joe Kamberova"/>
    <x v="0"/>
    <x v="1"/>
    <s v="Brazil"/>
    <s v="Parana"/>
    <s v="Curitiba"/>
    <s v="LATAM"/>
    <s v="MX-2011-148845"/>
    <x v="167"/>
    <s v="Medium"/>
    <s v="OFF-EN-10000623"/>
    <x v="1388"/>
    <x v="0"/>
    <s v="Envelopes"/>
    <x v="7"/>
    <n v="17.3"/>
    <n v="18.8"/>
    <n v="94"/>
    <n v="0"/>
    <n v="7.5"/>
    <x v="0"/>
    <d v="2011-12-29T00:00:00"/>
    <d v="2011-12-29T00:00:00"/>
    <n v="5"/>
    <x v="1"/>
    <n v="0"/>
    <x v="5"/>
    <n v="6.9210000000000003"/>
    <x v="3"/>
    <n v="52"/>
    <n v="7.9787234042553196E-2"/>
    <n v="0"/>
    <x v="2"/>
    <m/>
    <m/>
    <m/>
    <m/>
  </r>
  <r>
    <n v="2953"/>
    <s v="JK-157303"/>
    <s v="Joe Kamberova"/>
    <x v="0"/>
    <x v="1"/>
    <s v="Brazil"/>
    <s v="Parana"/>
    <s v="Curitiba"/>
    <s v="LATAM"/>
    <s v="MX-2011-148845"/>
    <x v="167"/>
    <s v="Medium"/>
    <s v="FUR-CH-10003559"/>
    <x v="652"/>
    <x v="1"/>
    <s v="Chairs"/>
    <x v="2"/>
    <n v="21.38"/>
    <n v="42.5"/>
    <n v="85"/>
    <n v="0"/>
    <n v="42.24"/>
    <x v="0"/>
    <d v="2011-12-29T00:00:00"/>
    <d v="2011-12-31T00:00:00"/>
    <n v="7"/>
    <x v="0"/>
    <n v="2"/>
    <x v="5"/>
    <n v="4.9809999999999999"/>
    <x v="3"/>
    <n v="52"/>
    <n v="0.49694117647058828"/>
    <n v="1"/>
    <x v="3"/>
    <m/>
    <m/>
    <m/>
    <m/>
  </r>
  <r>
    <n v="2954"/>
    <s v="AM-103603"/>
    <s v="Alice McCarthy"/>
    <x v="2"/>
    <x v="1"/>
    <s v="Brazil"/>
    <s v="Rio Grande do Sul"/>
    <s v="Passo Fundo"/>
    <s v="LATAM"/>
    <s v="MX-2014-113894"/>
    <x v="295"/>
    <s v="High"/>
    <s v="OFF-LA-10002650"/>
    <x v="880"/>
    <x v="0"/>
    <s v="Labels"/>
    <x v="3"/>
    <n v="4.0600000000000005"/>
    <n v="6.5"/>
    <n v="26"/>
    <n v="0"/>
    <n v="9.76"/>
    <x v="0"/>
    <d v="2014-07-16T00:00:00"/>
    <d v="2014-07-17T00:00:00"/>
    <n v="6"/>
    <x v="0"/>
    <n v="1"/>
    <x v="2"/>
    <n v="0.77100000000000002"/>
    <x v="0"/>
    <n v="28"/>
    <n v="0.37538461538461537"/>
    <n v="1"/>
    <x v="1"/>
    <m/>
    <m/>
    <m/>
    <m/>
  </r>
  <r>
    <n v="2955"/>
    <s v="AM-103603"/>
    <s v="Alice McCarthy"/>
    <x v="2"/>
    <x v="1"/>
    <s v="Brazil"/>
    <s v="Rio Grande do Sul"/>
    <s v="Passo Fundo"/>
    <s v="LATAM"/>
    <s v="MX-2014-113894"/>
    <x v="295"/>
    <s v="High"/>
    <s v="OFF-AP-10002709"/>
    <x v="965"/>
    <x v="0"/>
    <s v="Appliances"/>
    <x v="2"/>
    <n v="32"/>
    <n v="40"/>
    <n v="80"/>
    <n v="0"/>
    <n v="16"/>
    <x v="0"/>
    <d v="2014-07-16T00:00:00"/>
    <d v="2014-07-16T00:00:00"/>
    <n v="5"/>
    <x v="1"/>
    <n v="0"/>
    <x v="2"/>
    <n v="9.4689999999999994"/>
    <x v="0"/>
    <n v="28"/>
    <n v="0.2"/>
    <n v="0"/>
    <x v="2"/>
    <m/>
    <m/>
    <m/>
    <m/>
  </r>
  <r>
    <n v="2956"/>
    <s v="AM-103603"/>
    <s v="Alice McCarthy"/>
    <x v="2"/>
    <x v="1"/>
    <s v="Brazil"/>
    <s v="Rio Grande do Sul"/>
    <s v="Passo Fundo"/>
    <s v="LATAM"/>
    <s v="MX-2014-113894"/>
    <x v="295"/>
    <s v="High"/>
    <s v="OFF-SU-10001683"/>
    <x v="1427"/>
    <x v="0"/>
    <s v="Supplies"/>
    <x v="6"/>
    <n v="5.7466666666666661"/>
    <n v="8.6666666666666661"/>
    <n v="78"/>
    <n v="0"/>
    <n v="26.28"/>
    <x v="0"/>
    <d v="2014-07-16T00:00:00"/>
    <d v="2014-07-16T00:00:00"/>
    <n v="5"/>
    <x v="1"/>
    <n v="0"/>
    <x v="2"/>
    <n v="6.6319999999999997"/>
    <x v="0"/>
    <n v="28"/>
    <n v="0.33692307692307694"/>
    <n v="0"/>
    <x v="2"/>
    <m/>
    <m/>
    <m/>
    <m/>
  </r>
  <r>
    <n v="2957"/>
    <s v="AM-103603"/>
    <s v="Alice McCarthy"/>
    <x v="2"/>
    <x v="1"/>
    <s v="Brazil"/>
    <s v="Rio Grande do Sul"/>
    <s v="Passo Fundo"/>
    <s v="LATAM"/>
    <s v="MX-2014-113894"/>
    <x v="295"/>
    <s v="High"/>
    <s v="FUR-BO-10003499"/>
    <x v="59"/>
    <x v="1"/>
    <s v="Bookcases"/>
    <x v="3"/>
    <n v="228.67"/>
    <n v="243.25"/>
    <n v="973"/>
    <n v="0"/>
    <n v="58.32"/>
    <x v="0"/>
    <d v="2014-07-16T00:00:00"/>
    <d v="2014-07-16T00:00:00"/>
    <n v="5"/>
    <x v="1"/>
    <n v="0"/>
    <x v="2"/>
    <n v="87.051000000000002"/>
    <x v="0"/>
    <n v="28"/>
    <n v="5.9938335046248715E-2"/>
    <n v="0"/>
    <x v="2"/>
    <m/>
    <m/>
    <m/>
    <m/>
  </r>
  <r>
    <n v="2958"/>
    <s v="AM-103603"/>
    <s v="Alice McCarthy"/>
    <x v="2"/>
    <x v="1"/>
    <s v="Brazil"/>
    <s v="Rio Grande do Sul"/>
    <s v="Passo Fundo"/>
    <s v="LATAM"/>
    <s v="MX-2014-113894"/>
    <x v="295"/>
    <s v="High"/>
    <s v="TEC-AC-10002170"/>
    <x v="901"/>
    <x v="2"/>
    <s v="Accessories"/>
    <x v="0"/>
    <n v="19.41333333333333"/>
    <n v="21.333333333333329"/>
    <n v="63.999999999999986"/>
    <n v="0"/>
    <n v="5.76"/>
    <x v="0"/>
    <d v="2014-07-16T00:00:00"/>
    <d v="2014-07-16T00:00:00"/>
    <n v="5"/>
    <x v="1"/>
    <n v="0"/>
    <x v="2"/>
    <n v="9.7490000000000006"/>
    <x v="0"/>
    <n v="28"/>
    <n v="9.0000000000000011E-2"/>
    <n v="0"/>
    <x v="2"/>
    <m/>
    <m/>
    <m/>
    <m/>
  </r>
  <r>
    <n v="2959"/>
    <s v="EA-140353"/>
    <s v="Erin Ashbrook"/>
    <x v="2"/>
    <x v="0"/>
    <s v="Mexico"/>
    <s v="Distrito Federal"/>
    <s v="Mexico City"/>
    <s v="LATAM"/>
    <s v="MX-2012-165470"/>
    <x v="788"/>
    <s v="Medium"/>
    <s v="TEC-PH-10004597"/>
    <x v="404"/>
    <x v="2"/>
    <s v="Phones"/>
    <x v="9"/>
    <n v="86.626666666666665"/>
    <n v="91.166666666666671"/>
    <n v="547"/>
    <n v="0"/>
    <n v="27.24"/>
    <x v="0"/>
    <d v="2012-04-01T00:00:00"/>
    <d v="2012-04-02T00:00:00"/>
    <n v="6"/>
    <x v="0"/>
    <n v="1"/>
    <x v="3"/>
    <n v="35.6"/>
    <x v="1"/>
    <n v="13"/>
    <n v="4.9798903107861059E-2"/>
    <n v="1"/>
    <x v="1"/>
    <m/>
    <m/>
    <m/>
    <m/>
  </r>
  <r>
    <n v="2960"/>
    <s v="EA-140353"/>
    <s v="Erin Ashbrook"/>
    <x v="2"/>
    <x v="0"/>
    <s v="Mexico"/>
    <s v="Distrito Federal"/>
    <s v="Mexico City"/>
    <s v="LATAM"/>
    <s v="MX-2012-165470"/>
    <x v="788"/>
    <s v="Medium"/>
    <s v="FUR-FU-10001765"/>
    <x v="536"/>
    <x v="1"/>
    <s v="Furnishings"/>
    <x v="5"/>
    <n v="36.940571428571424"/>
    <n v="43.100952380952378"/>
    <n v="181.02399999999997"/>
    <n v="0.4"/>
    <n v="-77.56"/>
    <x v="0"/>
    <d v="2012-04-01T00:00:00"/>
    <d v="2012-04-04T00:00:00"/>
    <n v="8"/>
    <x v="0"/>
    <n v="3"/>
    <x v="3"/>
    <n v="3.9569999999999999"/>
    <x v="1"/>
    <n v="13"/>
    <n v="-0.42845147604737499"/>
    <n v="1"/>
    <x v="0"/>
    <m/>
    <m/>
    <m/>
    <m/>
  </r>
  <r>
    <n v="2961"/>
    <s v="EA-140353"/>
    <s v="Erin Ashbrook"/>
    <x v="2"/>
    <x v="0"/>
    <s v="Mexico"/>
    <s v="Distrito Federal"/>
    <s v="Mexico City"/>
    <s v="LATAM"/>
    <s v="MX-2012-165470"/>
    <x v="788"/>
    <s v="Medium"/>
    <s v="FUR-FU-10004224"/>
    <x v="1062"/>
    <x v="1"/>
    <s v="Furnishings"/>
    <x v="0"/>
    <n v="16.094133333333332"/>
    <n v="31.870222222222218"/>
    <n v="57.366399999999985"/>
    <n v="0.4"/>
    <n v="9.0839999999999996"/>
    <x v="0"/>
    <d v="2012-04-01T00:00:00"/>
    <d v="2012-04-01T00:00:00"/>
    <n v="5"/>
    <x v="1"/>
    <n v="0"/>
    <x v="3"/>
    <n v="3.222"/>
    <x v="1"/>
    <n v="13"/>
    <n v="0.15835053271601499"/>
    <n v="0"/>
    <x v="2"/>
    <m/>
    <m/>
    <m/>
    <m/>
  </r>
  <r>
    <n v="2962"/>
    <s v="EA-140353"/>
    <s v="Erin Ashbrook"/>
    <x v="2"/>
    <x v="0"/>
    <s v="Mexico"/>
    <s v="Distrito Federal"/>
    <s v="Mexico City"/>
    <s v="LATAM"/>
    <s v="MX-2012-165470"/>
    <x v="788"/>
    <s v="Medium"/>
    <s v="OFF-BI-10004830"/>
    <x v="787"/>
    <x v="0"/>
    <s v="Binders"/>
    <x v="0"/>
    <n v="5.666666666666667"/>
    <n v="5.666666666666667"/>
    <n v="17"/>
    <n v="0"/>
    <n v="0"/>
    <x v="0"/>
    <d v="2012-04-01T00:00:00"/>
    <d v="2012-04-01T00:00:00"/>
    <n v="5"/>
    <x v="1"/>
    <n v="0"/>
    <x v="3"/>
    <n v="0.80300000000000005"/>
    <x v="1"/>
    <n v="13"/>
    <n v="0"/>
    <n v="0"/>
    <x v="2"/>
    <m/>
    <m/>
    <m/>
    <m/>
  </r>
  <r>
    <n v="2963"/>
    <s v="EM-141403"/>
    <s v="Eugene Moren"/>
    <x v="1"/>
    <x v="2"/>
    <s v="El Salvador"/>
    <s v="San Salvador"/>
    <s v="San Salvador"/>
    <s v="LATAM"/>
    <s v="MX-2014-152688"/>
    <x v="789"/>
    <s v="High"/>
    <s v="TEC-CO-10000266"/>
    <x v="264"/>
    <x v="2"/>
    <s v="Copiers"/>
    <x v="5"/>
    <n v="100.08963430857139"/>
    <n v="175.6294532150014"/>
    <n v="1226.9473601599998"/>
    <n v="2E-3"/>
    <n v="526.31992000000002"/>
    <x v="1"/>
    <d v="2014-12-10T00:00:00"/>
    <d v="2014-12-10T00:00:00"/>
    <n v="3"/>
    <x v="1"/>
    <n v="0"/>
    <x v="6"/>
    <n v="186.29300000000001"/>
    <x v="0"/>
    <n v="50"/>
    <n v="0.42896699327945526"/>
    <n v="0"/>
    <x v="2"/>
    <m/>
    <m/>
    <m/>
    <m/>
  </r>
  <r>
    <n v="2964"/>
    <s v="TZ-214453"/>
    <s v="Tom Zandusky"/>
    <x v="2"/>
    <x v="3"/>
    <s v="Dominican Republic"/>
    <s v="Santo Domingo"/>
    <s v="Santo Domingo"/>
    <s v="LATAM"/>
    <s v="US-2011-166436"/>
    <x v="790"/>
    <s v="Medium"/>
    <s v="FUR-BO-10000567"/>
    <x v="491"/>
    <x v="1"/>
    <s v="Bookcases"/>
    <x v="3"/>
    <n v="247.75360000000001"/>
    <n v="325.71600000000001"/>
    <n v="781.71839999999997"/>
    <n v="0.4"/>
    <n v="-209.29599999999999"/>
    <x v="0"/>
    <d v="2011-05-23T00:00:00"/>
    <d v="2011-05-23T00:00:00"/>
    <n v="5"/>
    <x v="1"/>
    <n v="0"/>
    <x v="4"/>
    <n v="67.792000000000002"/>
    <x v="3"/>
    <n v="21"/>
    <n v="-0.26773835693262432"/>
    <n v="0"/>
    <x v="2"/>
    <m/>
    <m/>
    <m/>
    <m/>
  </r>
  <r>
    <n v="2965"/>
    <s v="TZ-214453"/>
    <s v="Tom Zandusky"/>
    <x v="2"/>
    <x v="3"/>
    <s v="Dominican Republic"/>
    <s v="Santo Domingo"/>
    <s v="Santo Domingo"/>
    <s v="LATAM"/>
    <s v="US-2011-166436"/>
    <x v="790"/>
    <s v="Medium"/>
    <s v="TEC-PH-10004235"/>
    <x v="1428"/>
    <x v="2"/>
    <s v="Phones"/>
    <x v="9"/>
    <n v="80.503733333333329"/>
    <n v="92.639666666666656"/>
    <n v="444.67039999999997"/>
    <n v="0.2"/>
    <n v="-38.351999999999997"/>
    <x v="0"/>
    <d v="2011-05-23T00:00:00"/>
    <d v="2011-05-23T00:00:00"/>
    <n v="5"/>
    <x v="1"/>
    <n v="0"/>
    <x v="4"/>
    <n v="41.152999999999999"/>
    <x v="3"/>
    <n v="21"/>
    <n v="-8.6248151439808005E-2"/>
    <n v="0"/>
    <x v="2"/>
    <m/>
    <m/>
    <m/>
    <m/>
  </r>
  <r>
    <n v="2966"/>
    <s v="TZ-214453"/>
    <s v="Tom Zandusky"/>
    <x v="2"/>
    <x v="3"/>
    <s v="Dominican Republic"/>
    <s v="Santo Domingo"/>
    <s v="Santo Domingo"/>
    <s v="LATAM"/>
    <s v="US-2011-166436"/>
    <x v="790"/>
    <s v="Medium"/>
    <s v="OFF-LA-10003327"/>
    <x v="986"/>
    <x v="0"/>
    <s v="Labels"/>
    <x v="0"/>
    <n v="5.1082666666666654"/>
    <n v="5.9253333333333318"/>
    <n v="14.220799999999997"/>
    <n v="0.2"/>
    <n v="-1.1040000000000001"/>
    <x v="0"/>
    <d v="2011-05-23T00:00:00"/>
    <d v="2011-05-23T00:00:00"/>
    <n v="5"/>
    <x v="1"/>
    <n v="0"/>
    <x v="4"/>
    <n v="1.52"/>
    <x v="3"/>
    <n v="21"/>
    <n v="-7.7632763276327649E-2"/>
    <n v="0"/>
    <x v="2"/>
    <m/>
    <m/>
    <m/>
    <m/>
  </r>
  <r>
    <n v="2967"/>
    <s v="TZ-214453"/>
    <s v="Tom Zandusky"/>
    <x v="2"/>
    <x v="3"/>
    <s v="Dominican Republic"/>
    <s v="Santo Domingo"/>
    <s v="Santo Domingo"/>
    <s v="LATAM"/>
    <s v="US-2011-166436"/>
    <x v="790"/>
    <s v="Medium"/>
    <s v="OFF-AP-10000751"/>
    <x v="1429"/>
    <x v="0"/>
    <s v="Appliances"/>
    <x v="7"/>
    <n v="330.56159999999994"/>
    <n v="356.99199999999996"/>
    <n v="1427.9679999999998"/>
    <n v="0.2"/>
    <n v="-224.84"/>
    <x v="0"/>
    <d v="2011-05-23T00:00:00"/>
    <d v="2011-05-26T00:00:00"/>
    <n v="8"/>
    <x v="0"/>
    <n v="3"/>
    <x v="4"/>
    <n v="76.054000000000002"/>
    <x v="3"/>
    <n v="21"/>
    <n v="-0.15745450878451059"/>
    <n v="1"/>
    <x v="0"/>
    <m/>
    <m/>
    <m/>
    <m/>
  </r>
  <r>
    <n v="2968"/>
    <s v="TZ-214453"/>
    <s v="Tom Zandusky"/>
    <x v="2"/>
    <x v="3"/>
    <s v="Dominican Republic"/>
    <s v="Santo Domingo"/>
    <s v="Santo Domingo"/>
    <s v="LATAM"/>
    <s v="US-2011-166436"/>
    <x v="790"/>
    <s v="Medium"/>
    <s v="FUR-FU-10003874"/>
    <x v="703"/>
    <x v="1"/>
    <s v="Furnishings"/>
    <x v="0"/>
    <n v="29.951666666666664"/>
    <n v="39.523333333333333"/>
    <n v="59.284999999999997"/>
    <n v="0.5"/>
    <n v="-30.57"/>
    <x v="0"/>
    <d v="2011-05-23T00:00:00"/>
    <d v="2011-05-24T00:00:00"/>
    <n v="6"/>
    <x v="0"/>
    <n v="1"/>
    <x v="4"/>
    <n v="3.218"/>
    <x v="3"/>
    <n v="21"/>
    <n v="-0.5156447668044194"/>
    <n v="1"/>
    <x v="1"/>
    <m/>
    <m/>
    <m/>
    <m/>
  </r>
  <r>
    <n v="2969"/>
    <s v="TZ-214453"/>
    <s v="Tom Zandusky"/>
    <x v="2"/>
    <x v="3"/>
    <s v="Dominican Republic"/>
    <s v="Santo Domingo"/>
    <s v="Santo Domingo"/>
    <s v="LATAM"/>
    <s v="US-2011-166436"/>
    <x v="790"/>
    <s v="Medium"/>
    <s v="TEC-AC-10002370"/>
    <x v="1353"/>
    <x v="2"/>
    <s v="Accessories"/>
    <x v="4"/>
    <n v="17.534399999999998"/>
    <n v="25.527999999999999"/>
    <n v="20.4224"/>
    <n v="0.2"/>
    <n v="2.8879999999999999"/>
    <x v="0"/>
    <d v="2011-05-23T00:00:00"/>
    <d v="2011-05-23T00:00:00"/>
    <n v="5"/>
    <x v="1"/>
    <n v="0"/>
    <x v="4"/>
    <n v="1.335"/>
    <x v="3"/>
    <n v="21"/>
    <n v="0.1414133500470072"/>
    <n v="0"/>
    <x v="2"/>
    <m/>
    <m/>
    <m/>
    <m/>
  </r>
  <r>
    <n v="2970"/>
    <s v="PO-188503"/>
    <s v="Patrick O'Brill"/>
    <x v="0"/>
    <x v="2"/>
    <s v="Honduras"/>
    <s v="Francisco Morazan"/>
    <s v="Tegucigalpa"/>
    <s v="LATAM"/>
    <s v="US-2014-104808"/>
    <x v="480"/>
    <s v="Critical"/>
    <s v="TEC-PH-10002755"/>
    <x v="1343"/>
    <x v="2"/>
    <s v="Phones"/>
    <x v="2"/>
    <n v="32.244"/>
    <n v="50.473333333333336"/>
    <n v="60.567999999999998"/>
    <n v="0.4"/>
    <n v="-3.92"/>
    <x v="2"/>
    <d v="2014-06-11T00:00:00"/>
    <d v="2014-06-11T00:00:00"/>
    <n v="2"/>
    <x v="1"/>
    <n v="0"/>
    <x v="1"/>
    <n v="14.047000000000001"/>
    <x v="0"/>
    <n v="24"/>
    <n v="-6.4720644564786683E-2"/>
    <n v="0"/>
    <x v="2"/>
    <m/>
    <m/>
    <m/>
    <m/>
  </r>
  <r>
    <n v="2971"/>
    <s v="PO-188503"/>
    <s v="Patrick O'Brill"/>
    <x v="0"/>
    <x v="2"/>
    <s v="Honduras"/>
    <s v="Francisco Morazan"/>
    <s v="Tegucigalpa"/>
    <s v="LATAM"/>
    <s v="US-2014-104808"/>
    <x v="480"/>
    <s v="Critical"/>
    <s v="TEC-AC-10000244"/>
    <x v="978"/>
    <x v="2"/>
    <s v="Accessories"/>
    <x v="3"/>
    <n v="188.20080000000002"/>
    <n v="206.88133333333337"/>
    <n v="496.51520000000005"/>
    <n v="0.4"/>
    <n v="-256.28800000000001"/>
    <x v="2"/>
    <d v="2014-06-11T00:00:00"/>
    <d v="2014-06-13T00:00:00"/>
    <n v="4"/>
    <x v="0"/>
    <n v="2"/>
    <x v="1"/>
    <n v="130.44"/>
    <x v="0"/>
    <n v="24"/>
    <n v="-0.51617352298580177"/>
    <n v="1"/>
    <x v="3"/>
    <m/>
    <m/>
    <m/>
    <m/>
  </r>
  <r>
    <n v="2972"/>
    <s v="HR-147703"/>
    <s v="Hallie Redmond"/>
    <x v="1"/>
    <x v="0"/>
    <s v="Mexico"/>
    <s v="Veracruz"/>
    <s v="Orizaba"/>
    <s v="LATAM"/>
    <s v="MX-2014-141229"/>
    <x v="138"/>
    <s v="High"/>
    <s v="FUR-CH-10004746"/>
    <x v="419"/>
    <x v="1"/>
    <s v="Chairs"/>
    <x v="0"/>
    <n v="140.11999999999998"/>
    <n v="287.52499999999998"/>
    <n v="690.06"/>
    <n v="0.2"/>
    <n v="269.7"/>
    <x v="2"/>
    <d v="2014-11-22T00:00:00"/>
    <d v="2014-11-22T00:00:00"/>
    <n v="2"/>
    <x v="1"/>
    <n v="0"/>
    <x v="0"/>
    <n v="137.904"/>
    <x v="0"/>
    <n v="47"/>
    <n v="0.39083557951482484"/>
    <n v="0"/>
    <x v="2"/>
    <m/>
    <m/>
    <m/>
    <m/>
  </r>
  <r>
    <n v="2973"/>
    <s v="HR-147703"/>
    <s v="Hallie Redmond"/>
    <x v="1"/>
    <x v="0"/>
    <s v="Mexico"/>
    <s v="Veracruz"/>
    <s v="Orizaba"/>
    <s v="LATAM"/>
    <s v="MX-2014-141229"/>
    <x v="138"/>
    <s v="High"/>
    <s v="OFF-BI-10002080"/>
    <x v="61"/>
    <x v="0"/>
    <s v="Binders"/>
    <x v="4"/>
    <n v="6.5"/>
    <n v="10"/>
    <n v="10"/>
    <n v="0"/>
    <n v="3.5"/>
    <x v="2"/>
    <d v="2014-11-22T00:00:00"/>
    <d v="2014-11-22T00:00:00"/>
    <n v="2"/>
    <x v="1"/>
    <n v="0"/>
    <x v="0"/>
    <n v="1.782"/>
    <x v="0"/>
    <n v="47"/>
    <n v="0.35"/>
    <n v="0"/>
    <x v="2"/>
    <m/>
    <m/>
    <m/>
    <m/>
  </r>
  <r>
    <n v="2974"/>
    <s v="PO-188653"/>
    <s v="Patrick O'Donnell"/>
    <x v="0"/>
    <x v="2"/>
    <s v="Honduras"/>
    <s v="Yoro"/>
    <s v="El Progreso"/>
    <s v="LATAM"/>
    <s v="US-2012-164945"/>
    <x v="637"/>
    <s v="Low"/>
    <s v="FUR-FU-10003414"/>
    <x v="146"/>
    <x v="1"/>
    <s v="Furnishings"/>
    <x v="4"/>
    <n v="10.970399999999998"/>
    <n v="13.557333333333331"/>
    <n v="8.1343999999999976"/>
    <n v="0.4"/>
    <n v="-2.8359999999999999"/>
    <x v="0"/>
    <d v="2012-02-09T00:00:00"/>
    <d v="2012-02-09T00:00:00"/>
    <n v="5"/>
    <x v="1"/>
    <n v="0"/>
    <x v="5"/>
    <n v="0.74199999999999999"/>
    <x v="1"/>
    <n v="5"/>
    <n v="-0.34864280094413858"/>
    <n v="0"/>
    <x v="2"/>
    <m/>
    <m/>
    <m/>
    <m/>
  </r>
  <r>
    <n v="2975"/>
    <s v="CR-126253"/>
    <s v="Corey Roper"/>
    <x v="1"/>
    <x v="2"/>
    <s v="Guatemala"/>
    <s v="Guatemala"/>
    <s v="Guatemala City"/>
    <s v="LATAM"/>
    <s v="MX-2012-100370"/>
    <x v="791"/>
    <s v="Medium"/>
    <s v="OFF-EN-10002348"/>
    <x v="1430"/>
    <x v="0"/>
    <s v="Envelopes"/>
    <x v="5"/>
    <n v="13.16"/>
    <n v="14"/>
    <n v="98"/>
    <n v="0"/>
    <n v="5.88"/>
    <x v="2"/>
    <d v="2012-08-26T00:00:00"/>
    <d v="2012-08-29T00:00:00"/>
    <n v="5"/>
    <x v="0"/>
    <n v="3"/>
    <x v="2"/>
    <n v="24.888000000000002"/>
    <x v="1"/>
    <n v="34"/>
    <n v="0.06"/>
    <n v="1"/>
    <x v="0"/>
    <m/>
    <m/>
    <m/>
    <m/>
  </r>
  <r>
    <n v="2976"/>
    <s v="CR-126253"/>
    <s v="Corey Roper"/>
    <x v="1"/>
    <x v="2"/>
    <s v="Guatemala"/>
    <s v="Guatemala"/>
    <s v="Guatemala City"/>
    <s v="LATAM"/>
    <s v="MX-2012-100370"/>
    <x v="791"/>
    <s v="Medium"/>
    <s v="OFF-LA-10000236"/>
    <x v="400"/>
    <x v="0"/>
    <s v="Labels"/>
    <x v="0"/>
    <n v="9"/>
    <n v="9"/>
    <n v="27"/>
    <n v="0"/>
    <n v="0"/>
    <x v="2"/>
    <d v="2012-08-26T00:00:00"/>
    <d v="2012-08-29T00:00:00"/>
    <n v="5"/>
    <x v="0"/>
    <n v="3"/>
    <x v="2"/>
    <n v="2.8010000000000002"/>
    <x v="1"/>
    <n v="34"/>
    <n v="0"/>
    <n v="1"/>
    <x v="0"/>
    <m/>
    <m/>
    <m/>
    <m/>
  </r>
  <r>
    <n v="2977"/>
    <s v="SS-208753"/>
    <s v="Sung Shariari"/>
    <x v="0"/>
    <x v="1"/>
    <s v="Brazil"/>
    <s v="Amazonas"/>
    <s v="Manaus"/>
    <s v="LATAM"/>
    <s v="MX-2011-107195"/>
    <x v="792"/>
    <s v="Low"/>
    <s v="TEC-PH-10003254"/>
    <x v="174"/>
    <x v="2"/>
    <s v="Phones"/>
    <x v="7"/>
    <n v="30.660000000000004"/>
    <n v="44.4"/>
    <n v="222"/>
    <n v="0"/>
    <n v="68.7"/>
    <x v="0"/>
    <d v="2011-09-04T00:00:00"/>
    <d v="2011-09-04T00:00:00"/>
    <n v="5"/>
    <x v="1"/>
    <n v="0"/>
    <x v="3"/>
    <n v="25.689"/>
    <x v="3"/>
    <n v="36"/>
    <n v="0.30945945945945946"/>
    <n v="0"/>
    <x v="2"/>
    <m/>
    <m/>
    <m/>
    <m/>
  </r>
  <r>
    <n v="2978"/>
    <s v="ML-174103"/>
    <s v="Maris LaWare"/>
    <x v="0"/>
    <x v="2"/>
    <s v="El Salvador"/>
    <s v="San Salvador"/>
    <s v="Soyapango"/>
    <s v="LATAM"/>
    <s v="MX-2013-153493"/>
    <x v="164"/>
    <s v="Low"/>
    <s v="OFF-BI-10004388"/>
    <x v="593"/>
    <x v="0"/>
    <s v="Binders"/>
    <x v="7"/>
    <n v="2.2599999999999993"/>
    <n v="3.9999999999999996"/>
    <n v="19.999999999999996"/>
    <n v="0"/>
    <n v="8.6999999999999993"/>
    <x v="0"/>
    <d v="2013-10-28T00:00:00"/>
    <d v="2013-10-28T00:00:00"/>
    <n v="5"/>
    <x v="1"/>
    <n v="0"/>
    <x v="4"/>
    <n v="2.089"/>
    <x v="2"/>
    <n v="43"/>
    <n v="0.43500000000000005"/>
    <n v="0"/>
    <x v="2"/>
    <m/>
    <m/>
    <m/>
    <m/>
  </r>
  <r>
    <n v="2979"/>
    <s v="NC-186253"/>
    <s v="Noah Childs"/>
    <x v="2"/>
    <x v="2"/>
    <s v="Nicaragua"/>
    <s v="Managua"/>
    <s v="Managua"/>
    <s v="LATAM"/>
    <s v="MX-2013-151939"/>
    <x v="293"/>
    <s v="Critical"/>
    <s v="OFF-ST-10002714"/>
    <x v="1431"/>
    <x v="0"/>
    <s v="Storage"/>
    <x v="0"/>
    <n v="31.973333333333329"/>
    <n v="36.333333333333329"/>
    <n v="108.99999999999999"/>
    <n v="0"/>
    <n v="13.08"/>
    <x v="1"/>
    <d v="2013-11-15T00:00:00"/>
    <d v="2013-11-15T00:00:00"/>
    <n v="3"/>
    <x v="1"/>
    <n v="0"/>
    <x v="3"/>
    <n v="34.027000000000001"/>
    <x v="2"/>
    <n v="46"/>
    <n v="0.12000000000000001"/>
    <n v="0"/>
    <x v="2"/>
    <m/>
    <m/>
    <m/>
    <m/>
  </r>
  <r>
    <n v="2980"/>
    <s v="NC-186253"/>
    <s v="Noah Childs"/>
    <x v="2"/>
    <x v="2"/>
    <s v="Nicaragua"/>
    <s v="Managua"/>
    <s v="Managua"/>
    <s v="LATAM"/>
    <s v="MX-2013-151939"/>
    <x v="293"/>
    <s v="Critical"/>
    <s v="OFF-ST-10002105"/>
    <x v="1209"/>
    <x v="0"/>
    <s v="Storage"/>
    <x v="3"/>
    <n v="25.11"/>
    <n v="31.75"/>
    <n v="127"/>
    <n v="0"/>
    <n v="26.56"/>
    <x v="1"/>
    <d v="2013-11-15T00:00:00"/>
    <d v="2013-11-18T00:00:00"/>
    <n v="6"/>
    <x v="0"/>
    <n v="3"/>
    <x v="3"/>
    <n v="37.604999999999997"/>
    <x v="2"/>
    <n v="46"/>
    <n v="0.20913385826771652"/>
    <n v="1"/>
    <x v="0"/>
    <m/>
    <m/>
    <m/>
    <m/>
  </r>
  <r>
    <n v="2981"/>
    <s v="RS-197653"/>
    <s v="Roland Schwarz"/>
    <x v="2"/>
    <x v="1"/>
    <s v="Brazil"/>
    <s v="Pernambuco"/>
    <s v="Recife"/>
    <s v="LATAM"/>
    <s v="MX-2013-151022"/>
    <x v="245"/>
    <s v="High"/>
    <s v="TEC-CO-10000887"/>
    <x v="764"/>
    <x v="2"/>
    <s v="Copiers"/>
    <x v="2"/>
    <n v="165.29118311999991"/>
    <n v="175.83128569138267"/>
    <n v="350.9592462399998"/>
    <n v="2E-3"/>
    <n v="20.37688"/>
    <x v="2"/>
    <d v="2013-08-03T00:00:00"/>
    <d v="2013-08-03T00:00:00"/>
    <n v="2"/>
    <x v="1"/>
    <n v="0"/>
    <x v="0"/>
    <n v="43.027999999999999"/>
    <x v="2"/>
    <n v="31"/>
    <n v="5.806053044137633E-2"/>
    <n v="0"/>
    <x v="2"/>
    <m/>
    <m/>
    <m/>
    <m/>
  </r>
  <r>
    <n v="2982"/>
    <s v="RD-199003"/>
    <s v="Ruben Dartt"/>
    <x v="0"/>
    <x v="0"/>
    <s v="Mexico"/>
    <s v="Distrito Federal"/>
    <s v="Mexico City"/>
    <s v="LATAM"/>
    <s v="MX-2014-139934"/>
    <x v="793"/>
    <s v="Medium"/>
    <s v="TEC-PH-10003177"/>
    <x v="243"/>
    <x v="2"/>
    <s v="Phones"/>
    <x v="0"/>
    <n v="56.54"/>
    <n v="82"/>
    <n v="246"/>
    <n v="0"/>
    <n v="76.38"/>
    <x v="0"/>
    <d v="2014-03-22T00:00:00"/>
    <d v="2014-03-22T00:00:00"/>
    <n v="5"/>
    <x v="1"/>
    <n v="0"/>
    <x v="1"/>
    <n v="15.523999999999999"/>
    <x v="0"/>
    <n v="12"/>
    <n v="0.31048780487804878"/>
    <n v="0"/>
    <x v="2"/>
    <m/>
    <m/>
    <m/>
    <m/>
  </r>
  <r>
    <n v="2983"/>
    <s v="BB-109903"/>
    <s v="Barry Blumstein"/>
    <x v="2"/>
    <x v="1"/>
    <s v="Bolivia"/>
    <s v="Cochabamba"/>
    <s v="Cochabamba"/>
    <s v="LATAM"/>
    <s v="MX-2013-128090"/>
    <x v="794"/>
    <s v="Medium"/>
    <s v="OFF-EN-10004560"/>
    <x v="440"/>
    <x v="0"/>
    <s v="Envelopes"/>
    <x v="4"/>
    <n v="7.2799999999999994"/>
    <n v="11"/>
    <n v="11"/>
    <n v="0"/>
    <n v="3.72"/>
    <x v="0"/>
    <d v="2013-08-03T00:00:00"/>
    <d v="2013-08-03T00:00:00"/>
    <n v="5"/>
    <x v="1"/>
    <n v="0"/>
    <x v="1"/>
    <n v="0.63400000000000001"/>
    <x v="2"/>
    <n v="31"/>
    <n v="0.33818181818181819"/>
    <n v="0"/>
    <x v="2"/>
    <m/>
    <m/>
    <m/>
    <m/>
  </r>
  <r>
    <n v="2984"/>
    <s v="AC-106153"/>
    <s v="Ann Chong"/>
    <x v="2"/>
    <x v="0"/>
    <s v="Mexico"/>
    <s v="Veracruz"/>
    <s v="Orizaba"/>
    <s v="LATAM"/>
    <s v="MX-2012-114860"/>
    <x v="795"/>
    <s v="Medium"/>
    <s v="FUR-TA-10000245"/>
    <x v="1432"/>
    <x v="1"/>
    <s v="Tables"/>
    <x v="2"/>
    <n v="151.95920000000001"/>
    <n v="279.05400000000003"/>
    <n v="446.48640000000006"/>
    <n v="0.2"/>
    <n v="142.56800000000001"/>
    <x v="1"/>
    <d v="2012-10-19T00:00:00"/>
    <d v="2012-10-19T00:00:00"/>
    <n v="3"/>
    <x v="1"/>
    <n v="0"/>
    <x v="3"/>
    <n v="28.895"/>
    <x v="1"/>
    <n v="42"/>
    <n v="0.31931095773577872"/>
    <n v="0"/>
    <x v="2"/>
    <m/>
    <m/>
    <m/>
    <m/>
  </r>
  <r>
    <n v="2985"/>
    <s v="CM-126553"/>
    <s v="Corinna Mitchell"/>
    <x v="1"/>
    <x v="2"/>
    <s v="Nicaragua"/>
    <s v="Leon"/>
    <s v="Leon"/>
    <s v="LATAM"/>
    <s v="MX-2013-110786"/>
    <x v="796"/>
    <s v="Low"/>
    <s v="TEC-CO-10004998"/>
    <x v="1077"/>
    <x v="2"/>
    <s v="Copiers"/>
    <x v="0"/>
    <n v="112.59256674666669"/>
    <n v="114.89231136940549"/>
    <n v="343.98758024000006"/>
    <n v="2E-3"/>
    <n v="6.2098800000000001"/>
    <x v="0"/>
    <d v="2013-04-21T00:00:00"/>
    <d v="2013-04-21T00:00:00"/>
    <n v="5"/>
    <x v="1"/>
    <n v="0"/>
    <x v="3"/>
    <n v="30.033000000000001"/>
    <x v="2"/>
    <n v="16"/>
    <n v="1.8052628515446308E-2"/>
    <n v="0"/>
    <x v="2"/>
    <m/>
    <m/>
    <m/>
    <m/>
  </r>
  <r>
    <n v="2986"/>
    <s v="BE-113353"/>
    <s v="Bill Eplett"/>
    <x v="1"/>
    <x v="0"/>
    <s v="Mexico"/>
    <s v="Jalisco"/>
    <s v="Guadalajara"/>
    <s v="LATAM"/>
    <s v="MX-2011-124170"/>
    <x v="253"/>
    <s v="Medium"/>
    <s v="OFF-AR-10004348"/>
    <x v="605"/>
    <x v="0"/>
    <s v="Art"/>
    <x v="4"/>
    <n v="29.42"/>
    <n v="33"/>
    <n v="33"/>
    <n v="0"/>
    <n v="3.58"/>
    <x v="1"/>
    <d v="2011-04-23T00:00:00"/>
    <d v="2011-04-23T00:00:00"/>
    <n v="3"/>
    <x v="1"/>
    <n v="0"/>
    <x v="4"/>
    <n v="4.9779999999999998"/>
    <x v="3"/>
    <n v="17"/>
    <n v="0.10848484848484849"/>
    <n v="0"/>
    <x v="2"/>
    <m/>
    <m/>
    <m/>
    <m/>
  </r>
  <r>
    <n v="2987"/>
    <s v="BE-113353"/>
    <s v="Bill Eplett"/>
    <x v="1"/>
    <x v="0"/>
    <s v="Mexico"/>
    <s v="Jalisco"/>
    <s v="Guadalajara"/>
    <s v="LATAM"/>
    <s v="MX-2011-124170"/>
    <x v="253"/>
    <s v="Medium"/>
    <s v="TEC-AC-10001364"/>
    <x v="141"/>
    <x v="2"/>
    <s v="Accessories"/>
    <x v="3"/>
    <n v="17.34"/>
    <n v="32"/>
    <n v="128"/>
    <n v="0"/>
    <n v="58.64"/>
    <x v="1"/>
    <d v="2011-04-23T00:00:00"/>
    <d v="2011-04-23T00:00:00"/>
    <n v="3"/>
    <x v="1"/>
    <n v="0"/>
    <x v="4"/>
    <n v="1.784"/>
    <x v="3"/>
    <n v="17"/>
    <n v="0.458125"/>
    <n v="0"/>
    <x v="2"/>
    <m/>
    <m/>
    <m/>
    <m/>
  </r>
  <r>
    <n v="2988"/>
    <s v="SK-199903"/>
    <s v="Sally Knutson"/>
    <x v="0"/>
    <x v="2"/>
    <s v="Honduras"/>
    <s v="Francisco Morazan"/>
    <s v="Tegucigalpa"/>
    <s v="LATAM"/>
    <s v="US-2012-155453"/>
    <x v="797"/>
    <s v="Medium"/>
    <s v="FUR-FU-10003112"/>
    <x v="1433"/>
    <x v="1"/>
    <s v="Furnishings"/>
    <x v="2"/>
    <n v="53.998400000000004"/>
    <n v="76.904000000000011"/>
    <n v="92.284800000000004"/>
    <n v="0.4"/>
    <n v="-15.712"/>
    <x v="0"/>
    <d v="2012-06-10T00:00:00"/>
    <d v="2012-06-10T00:00:00"/>
    <n v="5"/>
    <x v="1"/>
    <n v="0"/>
    <x v="3"/>
    <n v="5.6319999999999997"/>
    <x v="1"/>
    <n v="23"/>
    <n v="-0.17025555671139775"/>
    <n v="0"/>
    <x v="2"/>
    <m/>
    <m/>
    <m/>
    <m/>
  </r>
  <r>
    <n v="2989"/>
    <s v="SK-199903"/>
    <s v="Sally Knutson"/>
    <x v="0"/>
    <x v="2"/>
    <s v="Honduras"/>
    <s v="Francisco Morazan"/>
    <s v="Tegucigalpa"/>
    <s v="LATAM"/>
    <s v="US-2012-155453"/>
    <x v="797"/>
    <s v="Medium"/>
    <s v="OFF-PA-10001516"/>
    <x v="158"/>
    <x v="0"/>
    <s v="Paper"/>
    <x v="1"/>
    <n v="14.431199999999999"/>
    <n v="19.372"/>
    <n v="92.985599999999991"/>
    <n v="0.4"/>
    <n v="-22.463999999999999"/>
    <x v="0"/>
    <d v="2012-06-10T00:00:00"/>
    <d v="2012-06-10T00:00:00"/>
    <n v="5"/>
    <x v="1"/>
    <n v="0"/>
    <x v="3"/>
    <n v="3.7549999999999999"/>
    <x v="1"/>
    <n v="23"/>
    <n v="-0.24158579392938262"/>
    <n v="0"/>
    <x v="2"/>
    <m/>
    <m/>
    <m/>
    <m/>
  </r>
  <r>
    <n v="2990"/>
    <s v="MA-179953"/>
    <s v="Michelle Arnett"/>
    <x v="1"/>
    <x v="3"/>
    <s v="Dominican Republic"/>
    <s v="Santo Domingo"/>
    <s v="Santo Domingo"/>
    <s v="LATAM"/>
    <s v="US-2013-161312"/>
    <x v="48"/>
    <s v="High"/>
    <s v="TEC-CO-10000534"/>
    <x v="1281"/>
    <x v="2"/>
    <s v="Copiers"/>
    <x v="0"/>
    <n v="163.13821024000001"/>
    <n v="167.80086496240602"/>
    <n v="401.71527072000003"/>
    <n v="0.20200000000000001"/>
    <n v="-87.699359999999999"/>
    <x v="1"/>
    <d v="2013-11-07T00:00:00"/>
    <d v="2013-11-10T00:00:00"/>
    <n v="6"/>
    <x v="0"/>
    <n v="3"/>
    <x v="1"/>
    <n v="48.167000000000002"/>
    <x v="2"/>
    <n v="45"/>
    <n v="-0.21831223852360698"/>
    <n v="1"/>
    <x v="0"/>
    <m/>
    <m/>
    <m/>
    <m/>
  </r>
  <r>
    <n v="2991"/>
    <s v="MA-179953"/>
    <s v="Michelle Arnett"/>
    <x v="1"/>
    <x v="3"/>
    <s v="Dominican Republic"/>
    <s v="Santo Domingo"/>
    <s v="Santo Domingo"/>
    <s v="LATAM"/>
    <s v="US-2013-161312"/>
    <x v="48"/>
    <s v="High"/>
    <s v="FUR-BO-10004075"/>
    <x v="922"/>
    <x v="1"/>
    <s v="Bookcases"/>
    <x v="6"/>
    <n v="149.87244444444445"/>
    <n v="164.75407407407408"/>
    <n v="889.67200000000014"/>
    <n v="0.4"/>
    <n v="-459.18"/>
    <x v="1"/>
    <d v="2013-11-07T00:00:00"/>
    <d v="2013-11-07T00:00:00"/>
    <n v="3"/>
    <x v="1"/>
    <n v="0"/>
    <x v="1"/>
    <n v="60.500999999999998"/>
    <x v="2"/>
    <n v="45"/>
    <n v="-0.51612279581688525"/>
    <n v="0"/>
    <x v="2"/>
    <m/>
    <m/>
    <m/>
    <m/>
  </r>
  <r>
    <n v="2992"/>
    <s v="MA-179953"/>
    <s v="Michelle Arnett"/>
    <x v="1"/>
    <x v="3"/>
    <s v="Dominican Republic"/>
    <s v="Santo Domingo"/>
    <s v="Santo Domingo"/>
    <s v="LATAM"/>
    <s v="US-2013-161312"/>
    <x v="48"/>
    <s v="High"/>
    <s v="OFF-BI-10002075"/>
    <x v="9"/>
    <x v="0"/>
    <s v="Binders"/>
    <x v="7"/>
    <n v="2.7728000000000002"/>
    <n v="3.911"/>
    <n v="15.644"/>
    <n v="0.2"/>
    <n v="1.78"/>
    <x v="1"/>
    <d v="2013-11-07T00:00:00"/>
    <d v="2013-11-10T00:00:00"/>
    <n v="6"/>
    <x v="0"/>
    <n v="3"/>
    <x v="1"/>
    <n v="2.302"/>
    <x v="2"/>
    <n v="45"/>
    <n v="0.11378164152390693"/>
    <n v="1"/>
    <x v="0"/>
    <m/>
    <m/>
    <m/>
    <m/>
  </r>
  <r>
    <n v="2993"/>
    <s v="RR-195253"/>
    <s v="Rick Reed"/>
    <x v="2"/>
    <x v="0"/>
    <s v="Mexico"/>
    <s v="Chihuahua"/>
    <s v="Chihuahua"/>
    <s v="LATAM"/>
    <s v="MX-2014-142468"/>
    <x v="256"/>
    <s v="Medium"/>
    <s v="OFF-EN-10004903"/>
    <x v="1307"/>
    <x v="0"/>
    <s v="Envelopes"/>
    <x v="6"/>
    <n v="18.313333333333325"/>
    <n v="20.333333333333329"/>
    <n v="182.99999999999994"/>
    <n v="0"/>
    <n v="18.18"/>
    <x v="0"/>
    <d v="2014-05-03T00:00:00"/>
    <d v="2014-05-04T00:00:00"/>
    <n v="6"/>
    <x v="0"/>
    <n v="1"/>
    <x v="1"/>
    <n v="12.752000000000001"/>
    <x v="0"/>
    <n v="18"/>
    <n v="9.9344262295082003E-2"/>
    <n v="1"/>
    <x v="1"/>
    <m/>
    <m/>
    <m/>
    <m/>
  </r>
  <r>
    <n v="2994"/>
    <s v="AG-103903"/>
    <s v="Allen Goldenen"/>
    <x v="0"/>
    <x v="2"/>
    <s v="Guatemala"/>
    <s v="Escuintla"/>
    <s v="Escuintla"/>
    <s v="LATAM"/>
    <s v="MX-2014-161578"/>
    <x v="38"/>
    <s v="High"/>
    <s v="FUR-CH-10003392"/>
    <x v="801"/>
    <x v="1"/>
    <s v="Chairs"/>
    <x v="4"/>
    <n v="55"/>
    <n v="55"/>
    <n v="55"/>
    <n v="0"/>
    <n v="0"/>
    <x v="2"/>
    <d v="2014-06-27T00:00:00"/>
    <d v="2014-06-27T00:00:00"/>
    <n v="2"/>
    <x v="1"/>
    <n v="0"/>
    <x v="4"/>
    <n v="12.215"/>
    <x v="0"/>
    <n v="26"/>
    <n v="0"/>
    <n v="0"/>
    <x v="2"/>
    <m/>
    <m/>
    <m/>
    <m/>
  </r>
  <r>
    <n v="2995"/>
    <s v="AG-103903"/>
    <s v="Allen Goldenen"/>
    <x v="0"/>
    <x v="2"/>
    <s v="Guatemala"/>
    <s v="Escuintla"/>
    <s v="Escuintla"/>
    <s v="LATAM"/>
    <s v="MX-2014-161578"/>
    <x v="38"/>
    <s v="High"/>
    <s v="FUR-BO-10003106"/>
    <x v="678"/>
    <x v="1"/>
    <s v="Bookcases"/>
    <x v="0"/>
    <n v="79.42"/>
    <n v="98"/>
    <n v="294"/>
    <n v="0"/>
    <n v="55.74"/>
    <x v="2"/>
    <d v="2014-06-27T00:00:00"/>
    <d v="2014-06-27T00:00:00"/>
    <n v="2"/>
    <x v="1"/>
    <n v="0"/>
    <x v="4"/>
    <n v="36.509"/>
    <x v="0"/>
    <n v="26"/>
    <n v="0.18959183673469387"/>
    <n v="0"/>
    <x v="2"/>
    <m/>
    <m/>
    <m/>
    <m/>
  </r>
  <r>
    <n v="2996"/>
    <s v="AG-103903"/>
    <s v="Allen Goldenen"/>
    <x v="0"/>
    <x v="2"/>
    <s v="Guatemala"/>
    <s v="Escuintla"/>
    <s v="Escuintla"/>
    <s v="LATAM"/>
    <s v="MX-2014-161578"/>
    <x v="38"/>
    <s v="High"/>
    <s v="OFF-SU-10002323"/>
    <x v="513"/>
    <x v="0"/>
    <s v="Supplies"/>
    <x v="3"/>
    <n v="31"/>
    <n v="31"/>
    <n v="124"/>
    <n v="0"/>
    <n v="0"/>
    <x v="2"/>
    <d v="2014-06-27T00:00:00"/>
    <d v="2014-06-27T00:00:00"/>
    <n v="2"/>
    <x v="1"/>
    <n v="0"/>
    <x v="4"/>
    <n v="9.9309999999999992"/>
    <x v="0"/>
    <n v="26"/>
    <n v="0"/>
    <n v="0"/>
    <x v="2"/>
    <m/>
    <m/>
    <m/>
    <m/>
  </r>
  <r>
    <n v="2997"/>
    <s v="DH-130753"/>
    <s v="Dave Hallsten"/>
    <x v="2"/>
    <x v="0"/>
    <s v="Mexico"/>
    <s v="Nuevo Leon"/>
    <s v="Monterrey"/>
    <s v="LATAM"/>
    <s v="US-2012-169782"/>
    <x v="212"/>
    <s v="Medium"/>
    <s v="FUR-TA-10002065"/>
    <x v="1434"/>
    <x v="1"/>
    <s v="Tables"/>
    <x v="2"/>
    <n v="332.77760000000001"/>
    <n v="355.78699999999998"/>
    <n v="569.25919999999996"/>
    <n v="0.2"/>
    <n v="-96.296000000000006"/>
    <x v="0"/>
    <d v="2012-06-25T00:00:00"/>
    <d v="2012-06-25T00:00:00"/>
    <n v="5"/>
    <x v="1"/>
    <n v="0"/>
    <x v="4"/>
    <n v="18.199000000000002"/>
    <x v="1"/>
    <n v="25"/>
    <n v="-0.16916019978245414"/>
    <n v="0"/>
    <x v="2"/>
    <m/>
    <m/>
    <m/>
    <m/>
  </r>
  <r>
    <n v="2998"/>
    <s v="JB-160003"/>
    <s v="Joy Bell-"/>
    <x v="0"/>
    <x v="1"/>
    <s v="Argentina"/>
    <s v="Provincia de Buenos Aires"/>
    <s v="Bahia Blanca"/>
    <s v="LATAM"/>
    <s v="US-2013-113964"/>
    <x v="798"/>
    <s v="High"/>
    <s v="FUR-TA-10003855"/>
    <x v="1435"/>
    <x v="1"/>
    <s v="Tables"/>
    <x v="4"/>
    <n v="300.04860000000002"/>
    <n v="588.30199999999991"/>
    <n v="176.4906"/>
    <n v="0.7"/>
    <n v="-123.55800000000001"/>
    <x v="1"/>
    <d v="2013-01-26T00:00:00"/>
    <d v="2013-01-26T00:00:00"/>
    <n v="3"/>
    <x v="1"/>
    <n v="0"/>
    <x v="4"/>
    <n v="12.079000000000001"/>
    <x v="2"/>
    <n v="4"/>
    <n v="-0.70008261063195443"/>
    <n v="0"/>
    <x v="2"/>
    <m/>
    <m/>
    <m/>
    <m/>
  </r>
  <r>
    <n v="2999"/>
    <s v="JB-160003"/>
    <s v="Joy Bell-"/>
    <x v="0"/>
    <x v="1"/>
    <s v="Argentina"/>
    <s v="Provincia de Buenos Aires"/>
    <s v="Bahia Blanca"/>
    <s v="LATAM"/>
    <s v="US-2013-113964"/>
    <x v="798"/>
    <s v="High"/>
    <s v="OFF-EN-10003352"/>
    <x v="199"/>
    <x v="0"/>
    <s v="Envelopes"/>
    <x v="4"/>
    <n v="9.7712000000000003"/>
    <n v="18.93866666666667"/>
    <n v="11.363200000000001"/>
    <n v="0.4"/>
    <n v="1.5920000000000001"/>
    <x v="1"/>
    <d v="2013-01-26T00:00:00"/>
    <d v="2013-01-29T00:00:00"/>
    <n v="6"/>
    <x v="0"/>
    <n v="3"/>
    <x v="4"/>
    <n v="1.321"/>
    <x v="2"/>
    <n v="4"/>
    <n v="0.14010137989298788"/>
    <n v="1"/>
    <x v="0"/>
    <m/>
    <m/>
    <m/>
    <m/>
  </r>
  <r>
    <n v="3000"/>
    <s v="JB-160003"/>
    <s v="Joy Bell-"/>
    <x v="0"/>
    <x v="1"/>
    <s v="Argentina"/>
    <s v="Provincia de Buenos Aires"/>
    <s v="Bahia Blanca"/>
    <s v="LATAM"/>
    <s v="US-2013-113964"/>
    <x v="798"/>
    <s v="High"/>
    <s v="TEC-AC-10002110"/>
    <x v="1046"/>
    <x v="2"/>
    <s v="Accessories"/>
    <x v="3"/>
    <n v="22.294800000000002"/>
    <n v="24.60466666666667"/>
    <n v="59.051200000000009"/>
    <n v="0.4"/>
    <n v="-30.128"/>
    <x v="1"/>
    <d v="2013-01-26T00:00:00"/>
    <d v="2013-01-27T00:00:00"/>
    <n v="4"/>
    <x v="0"/>
    <n v="1"/>
    <x v="4"/>
    <n v="4.9740000000000002"/>
    <x v="2"/>
    <n v="4"/>
    <n v="-0.51020131682336678"/>
    <n v="1"/>
    <x v="1"/>
    <m/>
    <m/>
    <m/>
    <m/>
  </r>
  <r>
    <n v="3001"/>
    <s v="FM-142903"/>
    <s v="Frank Merwin"/>
    <x v="1"/>
    <x v="1"/>
    <s v="Brazil"/>
    <s v="Pernambuco"/>
    <s v="Recife"/>
    <s v="LATAM"/>
    <s v="MX-2014-105536"/>
    <x v="799"/>
    <s v="Medium"/>
    <s v="FUR-BO-10001969"/>
    <x v="1303"/>
    <x v="1"/>
    <s v="Bookcases"/>
    <x v="7"/>
    <n v="110.88"/>
    <n v="112"/>
    <n v="560"/>
    <n v="0"/>
    <n v="5.6"/>
    <x v="0"/>
    <d v="2014-10-17T00:00:00"/>
    <d v="2014-10-17T00:00:00"/>
    <n v="5"/>
    <x v="1"/>
    <n v="0"/>
    <x v="6"/>
    <n v="45.881999999999998"/>
    <x v="0"/>
    <n v="42"/>
    <n v="0.01"/>
    <n v="0"/>
    <x v="2"/>
    <m/>
    <m/>
    <m/>
    <m/>
  </r>
  <r>
    <n v="3002"/>
    <s v="JM-152653"/>
    <s v="Janet Molinari"/>
    <x v="2"/>
    <x v="0"/>
    <s v="Mexico"/>
    <s v="Mexico"/>
    <s v="San Pablo de las Salinas"/>
    <s v="LATAM"/>
    <s v="MX-2014-120425"/>
    <x v="96"/>
    <s v="Medium"/>
    <s v="FUR-FU-10004474"/>
    <x v="1178"/>
    <x v="1"/>
    <s v="Furnishings"/>
    <x v="2"/>
    <n v="14.638400000000001"/>
    <n v="27.804000000000002"/>
    <n v="33.364800000000002"/>
    <n v="0.4"/>
    <n v="4.0880000000000001"/>
    <x v="0"/>
    <d v="2014-07-07T00:00:00"/>
    <d v="2014-07-07T00:00:00"/>
    <n v="5"/>
    <x v="1"/>
    <n v="0"/>
    <x v="4"/>
    <n v="1.367"/>
    <x v="0"/>
    <n v="27"/>
    <n v="0.1225243370258476"/>
    <n v="0"/>
    <x v="2"/>
    <m/>
    <m/>
    <m/>
    <m/>
  </r>
  <r>
    <n v="3003"/>
    <s v="SV-209353"/>
    <s v="Susan Vittorini"/>
    <x v="0"/>
    <x v="1"/>
    <s v="Brazil"/>
    <s v="Bahia"/>
    <s v="Camacari"/>
    <s v="LATAM"/>
    <s v="MX-2013-114062"/>
    <x v="800"/>
    <s v="Medium"/>
    <s v="OFF-SU-10001894"/>
    <x v="861"/>
    <x v="0"/>
    <s v="Supplies"/>
    <x v="0"/>
    <n v="10.726666666666668"/>
    <n v="14.66666666666667"/>
    <n v="44.000000000000007"/>
    <n v="0"/>
    <n v="11.82"/>
    <x v="0"/>
    <d v="2013-05-31T00:00:00"/>
    <d v="2013-05-31T00:00:00"/>
    <n v="5"/>
    <x v="1"/>
    <n v="0"/>
    <x v="6"/>
    <n v="2.1110000000000002"/>
    <x v="2"/>
    <n v="22"/>
    <n v="0.26863636363636362"/>
    <n v="0"/>
    <x v="2"/>
    <m/>
    <m/>
    <m/>
    <m/>
  </r>
  <r>
    <n v="3004"/>
    <s v="SV-209353"/>
    <s v="Susan Vittorini"/>
    <x v="0"/>
    <x v="1"/>
    <s v="Brazil"/>
    <s v="Bahia"/>
    <s v="Camacari"/>
    <s v="LATAM"/>
    <s v="MX-2013-114062"/>
    <x v="800"/>
    <s v="Medium"/>
    <s v="OFF-FA-10003058"/>
    <x v="575"/>
    <x v="0"/>
    <s v="Fasteners"/>
    <x v="4"/>
    <n v="8.56"/>
    <n v="9"/>
    <n v="9"/>
    <n v="0"/>
    <n v="0.44"/>
    <x v="0"/>
    <d v="2013-05-31T00:00:00"/>
    <d v="2013-06-01T00:00:00"/>
    <n v="6"/>
    <x v="0"/>
    <n v="1"/>
    <x v="6"/>
    <n v="0.56399999999999995"/>
    <x v="2"/>
    <n v="22"/>
    <n v="4.8888888888888891E-2"/>
    <n v="1"/>
    <x v="1"/>
    <m/>
    <m/>
    <m/>
    <m/>
  </r>
  <r>
    <n v="3005"/>
    <s v="DM-135253"/>
    <s v="Don Miller"/>
    <x v="2"/>
    <x v="0"/>
    <s v="Mexico"/>
    <s v="Chihuahua"/>
    <s v="Juarez"/>
    <s v="LATAM"/>
    <s v="US-2013-113740"/>
    <x v="92"/>
    <s v="Medium"/>
    <s v="TEC-CO-10003931"/>
    <x v="1021"/>
    <x v="2"/>
    <s v="Copiers"/>
    <x v="2"/>
    <n v="211.92500832000005"/>
    <n v="211.92469771543091"/>
    <n v="423.00169664000009"/>
    <n v="2E-3"/>
    <n v="-0.84831999999999996"/>
    <x v="0"/>
    <d v="2013-12-25T00:00:00"/>
    <d v="2013-12-25T00:00:00"/>
    <n v="5"/>
    <x v="1"/>
    <n v="0"/>
    <x v="2"/>
    <n v="25.045999999999999"/>
    <x v="2"/>
    <n v="51"/>
    <n v="-2.0054765896647723E-3"/>
    <n v="0"/>
    <x v="2"/>
    <m/>
    <m/>
    <m/>
    <m/>
  </r>
  <r>
    <n v="3006"/>
    <s v="DM-135253"/>
    <s v="Don Miller"/>
    <x v="2"/>
    <x v="0"/>
    <s v="Mexico"/>
    <s v="Chihuahua"/>
    <s v="Juarez"/>
    <s v="LATAM"/>
    <s v="US-2013-113740"/>
    <x v="92"/>
    <s v="Medium"/>
    <s v="TEC-AC-10003970"/>
    <x v="451"/>
    <x v="2"/>
    <s v="Accessories"/>
    <x v="2"/>
    <n v="21.52"/>
    <n v="37"/>
    <n v="74"/>
    <n v="0"/>
    <n v="30.96"/>
    <x v="0"/>
    <d v="2013-12-25T00:00:00"/>
    <d v="2013-12-25T00:00:00"/>
    <n v="5"/>
    <x v="1"/>
    <n v="0"/>
    <x v="2"/>
    <n v="5.5449999999999999"/>
    <x v="2"/>
    <n v="51"/>
    <n v="0.41837837837837838"/>
    <n v="0"/>
    <x v="2"/>
    <m/>
    <m/>
    <m/>
    <m/>
  </r>
  <r>
    <n v="3007"/>
    <s v="GZ-144703"/>
    <s v="Gary Zandusky"/>
    <x v="0"/>
    <x v="0"/>
    <s v="Mexico"/>
    <s v="Nuevo Leon"/>
    <s v="Monterrey"/>
    <s v="LATAM"/>
    <s v="US-2014-116064"/>
    <x v="801"/>
    <s v="High"/>
    <s v="FUR-FU-10003150"/>
    <x v="84"/>
    <x v="1"/>
    <s v="Furnishings"/>
    <x v="7"/>
    <n v="20.9832"/>
    <n v="33.325333333333333"/>
    <n v="99.975999999999999"/>
    <n v="0.4"/>
    <n v="-4.9400000000000004"/>
    <x v="0"/>
    <d v="2014-06-26T00:00:00"/>
    <d v="2014-06-26T00:00:00"/>
    <n v="5"/>
    <x v="1"/>
    <n v="0"/>
    <x v="5"/>
    <n v="10.157"/>
    <x v="0"/>
    <n v="25"/>
    <n v="-4.9411858846123077E-2"/>
    <n v="0"/>
    <x v="2"/>
    <m/>
    <m/>
    <m/>
    <m/>
  </r>
  <r>
    <n v="3008"/>
    <s v="HR-147703"/>
    <s v="Hallie Redmond"/>
    <x v="1"/>
    <x v="2"/>
    <s v="Honduras"/>
    <s v="Francisco Morazan"/>
    <s v="Tegucigalpa"/>
    <s v="LATAM"/>
    <s v="MX-2011-137764"/>
    <x v="802"/>
    <s v="Medium"/>
    <s v="TEC-PH-10002121"/>
    <x v="1436"/>
    <x v="2"/>
    <s v="Phones"/>
    <x v="2"/>
    <n v="23.362399999999997"/>
    <n v="46.244"/>
    <n v="55.492799999999995"/>
    <n v="0.4"/>
    <n v="8.7680000000000007"/>
    <x v="0"/>
    <d v="2011-11-24T00:00:00"/>
    <d v="2011-11-24T00:00:00"/>
    <n v="5"/>
    <x v="1"/>
    <n v="0"/>
    <x v="5"/>
    <n v="5.0549999999999997"/>
    <x v="3"/>
    <n v="47"/>
    <n v="0.15800247960095726"/>
    <n v="0"/>
    <x v="2"/>
    <m/>
    <m/>
    <m/>
    <m/>
  </r>
  <r>
    <n v="3009"/>
    <s v="LT-171103"/>
    <s v="Liz Thompson"/>
    <x v="0"/>
    <x v="1"/>
    <s v="Brazil"/>
    <s v="Minas Gerais"/>
    <s v="Betim"/>
    <s v="LATAM"/>
    <s v="MX-2012-136910"/>
    <x v="113"/>
    <s v="High"/>
    <s v="OFF-EN-10004995"/>
    <x v="183"/>
    <x v="0"/>
    <s v="Envelopes"/>
    <x v="9"/>
    <n v="21.8"/>
    <n v="32.5"/>
    <n v="195"/>
    <n v="0"/>
    <n v="64.2"/>
    <x v="3"/>
    <d v="2012-09-14T00:00:00"/>
    <d v="2012-09-14T00:00:00"/>
    <n v="0"/>
    <x v="1"/>
    <n v="0"/>
    <x v="2"/>
    <n v="25.087"/>
    <x v="1"/>
    <n v="37"/>
    <n v="0.32923076923076927"/>
    <n v="0"/>
    <x v="2"/>
    <m/>
    <m/>
    <m/>
    <m/>
  </r>
  <r>
    <n v="3010"/>
    <s v="LT-171103"/>
    <s v="Liz Thompson"/>
    <x v="0"/>
    <x v="1"/>
    <s v="Brazil"/>
    <s v="Minas Gerais"/>
    <s v="Betim"/>
    <s v="LATAM"/>
    <s v="MX-2012-136910"/>
    <x v="113"/>
    <s v="High"/>
    <s v="OFF-FA-10002526"/>
    <x v="10"/>
    <x v="0"/>
    <s v="Fasteners"/>
    <x v="7"/>
    <n v="3.8200000000000003"/>
    <n v="7"/>
    <n v="35"/>
    <n v="0"/>
    <n v="15.9"/>
    <x v="3"/>
    <d v="2012-09-14T00:00:00"/>
    <d v="2012-09-14T00:00:00"/>
    <n v="0"/>
    <x v="1"/>
    <n v="0"/>
    <x v="2"/>
    <n v="4.1769999999999996"/>
    <x v="1"/>
    <n v="37"/>
    <n v="0.45428571428571429"/>
    <n v="0"/>
    <x v="2"/>
    <m/>
    <m/>
    <m/>
    <m/>
  </r>
  <r>
    <n v="3011"/>
    <s v="MH-172903"/>
    <s v="Marc Harrigan"/>
    <x v="1"/>
    <x v="0"/>
    <s v="Mexico"/>
    <s v="Nayarit"/>
    <s v="Tepic"/>
    <s v="LATAM"/>
    <s v="MX-2013-124807"/>
    <x v="803"/>
    <s v="High"/>
    <s v="OFF-FA-10000467"/>
    <x v="248"/>
    <x v="0"/>
    <s v="Fasteners"/>
    <x v="9"/>
    <n v="6.2266666666666666"/>
    <n v="9.1666666666666661"/>
    <n v="55"/>
    <n v="0"/>
    <n v="17.64"/>
    <x v="1"/>
    <d v="2013-01-12T00:00:00"/>
    <d v="2013-01-12T00:00:00"/>
    <n v="3"/>
    <x v="1"/>
    <n v="0"/>
    <x v="4"/>
    <n v="6.2889999999999997"/>
    <x v="2"/>
    <n v="2"/>
    <n v="0.32072727272727275"/>
    <n v="0"/>
    <x v="2"/>
    <m/>
    <m/>
    <m/>
    <m/>
  </r>
  <r>
    <n v="3012"/>
    <s v="MH-172903"/>
    <s v="Marc Harrigan"/>
    <x v="1"/>
    <x v="0"/>
    <s v="Mexico"/>
    <s v="Nayarit"/>
    <s v="Tepic"/>
    <s v="LATAM"/>
    <s v="MX-2013-124807"/>
    <x v="803"/>
    <s v="High"/>
    <s v="OFF-SU-10004192"/>
    <x v="1437"/>
    <x v="0"/>
    <s v="Supplies"/>
    <x v="2"/>
    <n v="8.36"/>
    <n v="10.5"/>
    <n v="21"/>
    <n v="0"/>
    <n v="4.28"/>
    <x v="1"/>
    <d v="2013-01-12T00:00:00"/>
    <d v="2013-01-12T00:00:00"/>
    <n v="3"/>
    <x v="1"/>
    <n v="0"/>
    <x v="4"/>
    <n v="3.8679999999999999"/>
    <x v="2"/>
    <n v="2"/>
    <n v="0.20380952380952383"/>
    <n v="0"/>
    <x v="2"/>
    <m/>
    <m/>
    <m/>
    <m/>
  </r>
  <r>
    <n v="3013"/>
    <s v="SL-201553"/>
    <s v="Sara Luxemburg"/>
    <x v="1"/>
    <x v="2"/>
    <s v="Honduras"/>
    <s v="Francisco Morazan"/>
    <s v="Tegucigalpa"/>
    <s v="LATAM"/>
    <s v="US-2012-128657"/>
    <x v="366"/>
    <s v="Medium"/>
    <s v="FUR-BO-10003438"/>
    <x v="91"/>
    <x v="1"/>
    <s v="Bookcases"/>
    <x v="6"/>
    <n v="71.246133333333347"/>
    <n v="92.656888888888901"/>
    <n v="500.34720000000004"/>
    <n v="0.4"/>
    <n v="-140.86799999999999"/>
    <x v="0"/>
    <d v="2012-09-10T00:00:00"/>
    <d v="2012-09-11T00:00:00"/>
    <n v="6"/>
    <x v="0"/>
    <n v="1"/>
    <x v="4"/>
    <n v="3.6160000000000001"/>
    <x v="1"/>
    <n v="36"/>
    <n v="-0.28154049827799571"/>
    <n v="1"/>
    <x v="1"/>
    <m/>
    <m/>
    <m/>
    <m/>
  </r>
  <r>
    <n v="3014"/>
    <s v="CP-120853"/>
    <s v="Cathy Prescott"/>
    <x v="2"/>
    <x v="1"/>
    <s v="Brazil"/>
    <s v="Sao Paulo"/>
    <s v="Limeira"/>
    <s v="LATAM"/>
    <s v="MX-2014-169768"/>
    <x v="63"/>
    <s v="Low"/>
    <s v="OFF-LA-10000236"/>
    <x v="400"/>
    <x v="0"/>
    <s v="Labels"/>
    <x v="4"/>
    <n v="9"/>
    <n v="9"/>
    <n v="9"/>
    <n v="0"/>
    <n v="0"/>
    <x v="0"/>
    <d v="2014-06-09T00:00:00"/>
    <d v="2014-06-09T00:00:00"/>
    <n v="5"/>
    <x v="1"/>
    <n v="0"/>
    <x v="4"/>
    <n v="1.07"/>
    <x v="0"/>
    <n v="23"/>
    <n v="0"/>
    <n v="0"/>
    <x v="2"/>
    <m/>
    <m/>
    <m/>
    <m/>
  </r>
  <r>
    <n v="3015"/>
    <s v="BF-111703"/>
    <s v="Ben Ferrer"/>
    <x v="1"/>
    <x v="3"/>
    <s v="Cuba"/>
    <s v="Pinar del Rio"/>
    <s v="Consolacion del Sur"/>
    <s v="LATAM"/>
    <s v="MX-2014-140438"/>
    <x v="549"/>
    <s v="Medium"/>
    <s v="OFF-FA-10003496"/>
    <x v="96"/>
    <x v="0"/>
    <s v="Fasteners"/>
    <x v="0"/>
    <n v="6.98"/>
    <n v="8"/>
    <n v="24"/>
    <n v="0"/>
    <n v="3.06"/>
    <x v="2"/>
    <d v="2014-12-14T00:00:00"/>
    <d v="2014-12-14T00:00:00"/>
    <n v="2"/>
    <x v="1"/>
    <n v="0"/>
    <x v="2"/>
    <n v="1.9830000000000001"/>
    <x v="0"/>
    <n v="50"/>
    <n v="0.1275"/>
    <n v="0"/>
    <x v="2"/>
    <m/>
    <m/>
    <m/>
    <m/>
  </r>
  <r>
    <n v="3016"/>
    <s v="BF-111703"/>
    <s v="Ben Ferrer"/>
    <x v="1"/>
    <x v="3"/>
    <s v="Cuba"/>
    <s v="Pinar del Rio"/>
    <s v="Consolacion del Sur"/>
    <s v="LATAM"/>
    <s v="MX-2014-140438"/>
    <x v="549"/>
    <s v="Medium"/>
    <s v="FUR-CH-10000843"/>
    <x v="810"/>
    <x v="1"/>
    <s v="Chairs"/>
    <x v="4"/>
    <n v="281.18"/>
    <n v="309"/>
    <n v="309"/>
    <n v="0"/>
    <n v="27.82"/>
    <x v="2"/>
    <d v="2014-12-14T00:00:00"/>
    <d v="2014-12-14T00:00:00"/>
    <n v="2"/>
    <x v="1"/>
    <n v="0"/>
    <x v="2"/>
    <n v="44.594000000000001"/>
    <x v="0"/>
    <n v="50"/>
    <n v="9.0032362459546933E-2"/>
    <n v="0"/>
    <x v="2"/>
    <m/>
    <m/>
    <m/>
    <m/>
  </r>
  <r>
    <n v="3017"/>
    <s v="BF-111703"/>
    <s v="Ben Ferrer"/>
    <x v="1"/>
    <x v="3"/>
    <s v="Cuba"/>
    <s v="Pinar del Rio"/>
    <s v="Consolacion del Sur"/>
    <s v="LATAM"/>
    <s v="MX-2014-140438"/>
    <x v="549"/>
    <s v="Medium"/>
    <s v="OFF-BI-10000136"/>
    <x v="931"/>
    <x v="0"/>
    <s v="Binders"/>
    <x v="7"/>
    <n v="5.4"/>
    <n v="6.2"/>
    <n v="31"/>
    <n v="0"/>
    <n v="4"/>
    <x v="2"/>
    <d v="2014-12-14T00:00:00"/>
    <d v="2014-12-16T00:00:00"/>
    <n v="4"/>
    <x v="0"/>
    <n v="2"/>
    <x v="2"/>
    <n v="4.5039999999999996"/>
    <x v="0"/>
    <n v="50"/>
    <n v="0.12903225806451613"/>
    <n v="1"/>
    <x v="3"/>
    <m/>
    <m/>
    <m/>
    <m/>
  </r>
  <r>
    <n v="3018"/>
    <s v="BF-111703"/>
    <s v="Ben Ferrer"/>
    <x v="1"/>
    <x v="3"/>
    <s v="Cuba"/>
    <s v="Pinar del Rio"/>
    <s v="Consolacion del Sur"/>
    <s v="LATAM"/>
    <s v="MX-2014-140438"/>
    <x v="549"/>
    <s v="Medium"/>
    <s v="OFF-PA-10004027"/>
    <x v="963"/>
    <x v="0"/>
    <s v="Paper"/>
    <x v="7"/>
    <n v="16.240000000000002"/>
    <n v="30"/>
    <n v="150"/>
    <n v="0"/>
    <n v="68.8"/>
    <x v="2"/>
    <d v="2014-12-14T00:00:00"/>
    <d v="2014-12-14T00:00:00"/>
    <n v="2"/>
    <x v="1"/>
    <n v="0"/>
    <x v="2"/>
    <n v="16.555"/>
    <x v="0"/>
    <n v="50"/>
    <n v="0.45866666666666667"/>
    <n v="0"/>
    <x v="2"/>
    <m/>
    <m/>
    <m/>
    <m/>
  </r>
  <r>
    <n v="3019"/>
    <s v="WB-218503"/>
    <s v="William Brown"/>
    <x v="0"/>
    <x v="2"/>
    <s v="Nicaragua"/>
    <s v="Masaya"/>
    <s v="Masaya"/>
    <s v="LATAM"/>
    <s v="MX-2013-144309"/>
    <x v="457"/>
    <s v="Medium"/>
    <s v="TEC-AC-10003964"/>
    <x v="1438"/>
    <x v="2"/>
    <s v="Accessories"/>
    <x v="0"/>
    <n v="26.146666666666661"/>
    <n v="26.666666666666661"/>
    <n v="79.999999999999986"/>
    <n v="0"/>
    <n v="1.56"/>
    <x v="0"/>
    <d v="2013-08-21T00:00:00"/>
    <d v="2013-08-23T00:00:00"/>
    <n v="7"/>
    <x v="0"/>
    <n v="2"/>
    <x v="2"/>
    <n v="3.621"/>
    <x v="2"/>
    <n v="33"/>
    <n v="1.9500000000000003E-2"/>
    <n v="1"/>
    <x v="3"/>
    <m/>
    <m/>
    <m/>
    <m/>
  </r>
  <r>
    <n v="3020"/>
    <s v="WB-218503"/>
    <s v="William Brown"/>
    <x v="0"/>
    <x v="2"/>
    <s v="Nicaragua"/>
    <s v="Masaya"/>
    <s v="Masaya"/>
    <s v="LATAM"/>
    <s v="MX-2013-144309"/>
    <x v="457"/>
    <s v="Medium"/>
    <s v="OFF-EN-10004183"/>
    <x v="374"/>
    <x v="0"/>
    <s v="Envelopes"/>
    <x v="2"/>
    <n v="11.16"/>
    <n v="12"/>
    <n v="24"/>
    <n v="0"/>
    <n v="1.68"/>
    <x v="0"/>
    <d v="2013-08-21T00:00:00"/>
    <d v="2013-08-21T00:00:00"/>
    <n v="5"/>
    <x v="1"/>
    <n v="0"/>
    <x v="2"/>
    <n v="1.879"/>
    <x v="2"/>
    <n v="33"/>
    <n v="6.9999999999999993E-2"/>
    <n v="0"/>
    <x v="2"/>
    <m/>
    <m/>
    <m/>
    <m/>
  </r>
  <r>
    <n v="3021"/>
    <s v="WB-218503"/>
    <s v="William Brown"/>
    <x v="0"/>
    <x v="2"/>
    <s v="Nicaragua"/>
    <s v="Masaya"/>
    <s v="Masaya"/>
    <s v="LATAM"/>
    <s v="MX-2013-144309"/>
    <x v="457"/>
    <s v="Medium"/>
    <s v="OFF-SU-10004119"/>
    <x v="645"/>
    <x v="0"/>
    <s v="Supplies"/>
    <x v="5"/>
    <n v="17.565714285714293"/>
    <n v="29.285714285714292"/>
    <n v="205.00000000000006"/>
    <n v="0"/>
    <n v="82.04"/>
    <x v="0"/>
    <d v="2013-08-21T00:00:00"/>
    <d v="2013-08-21T00:00:00"/>
    <n v="5"/>
    <x v="1"/>
    <n v="0"/>
    <x v="2"/>
    <n v="1.478"/>
    <x v="2"/>
    <n v="33"/>
    <n v="0.40019512195121942"/>
    <n v="0"/>
    <x v="2"/>
    <m/>
    <m/>
    <m/>
    <m/>
  </r>
  <r>
    <n v="3022"/>
    <s v="PT-190903"/>
    <s v="Pete Takahito"/>
    <x v="0"/>
    <x v="3"/>
    <s v="Cuba"/>
    <s v="Pinar del Rio"/>
    <s v="Pinar del Rio"/>
    <s v="LATAM"/>
    <s v="MX-2014-109148"/>
    <x v="492"/>
    <s v="Medium"/>
    <s v="TEC-PH-10000788"/>
    <x v="1439"/>
    <x v="2"/>
    <s v="Phones"/>
    <x v="7"/>
    <n v="33.36"/>
    <n v="54.6"/>
    <n v="273"/>
    <n v="0"/>
    <n v="106.2"/>
    <x v="0"/>
    <d v="2014-06-08T00:00:00"/>
    <d v="2014-06-08T00:00:00"/>
    <n v="5"/>
    <x v="1"/>
    <n v="0"/>
    <x v="3"/>
    <n v="9.7880000000000003"/>
    <x v="0"/>
    <n v="23"/>
    <n v="0.38901098901098902"/>
    <n v="0"/>
    <x v="2"/>
    <m/>
    <m/>
    <m/>
    <m/>
  </r>
  <r>
    <n v="3023"/>
    <s v="MV-174853"/>
    <s v="Mark Van Huff"/>
    <x v="0"/>
    <x v="3"/>
    <s v="Dominican Republic"/>
    <s v="San Cristobal"/>
    <s v="Bajos de Haina"/>
    <s v="LATAM"/>
    <s v="MX-2014-163615"/>
    <x v="421"/>
    <s v="High"/>
    <s v="OFF-PA-10003573"/>
    <x v="1134"/>
    <x v="0"/>
    <s v="Paper"/>
    <x v="3"/>
    <n v="9.2568000000000001"/>
    <n v="12.866"/>
    <n v="41.171199999999999"/>
    <n v="0.2"/>
    <n v="4.1440000000000001"/>
    <x v="3"/>
    <d v="2014-06-02T00:00:00"/>
    <d v="2014-06-03T00:00:00"/>
    <n v="1"/>
    <x v="0"/>
    <n v="1"/>
    <x v="1"/>
    <n v="7.5739999999999998"/>
    <x v="0"/>
    <n v="23"/>
    <n v="0.10065288356909685"/>
    <n v="1"/>
    <x v="1"/>
    <m/>
    <m/>
    <m/>
    <m/>
  </r>
  <r>
    <n v="3024"/>
    <s v="SC-206953"/>
    <s v="Steve Chapman"/>
    <x v="2"/>
    <x v="2"/>
    <s v="Panama"/>
    <s v="Chiriqui"/>
    <s v="David"/>
    <s v="LATAM"/>
    <s v="US-2014-145387"/>
    <x v="355"/>
    <s v="Medium"/>
    <s v="TEC-AC-10003725"/>
    <x v="1440"/>
    <x v="2"/>
    <s v="Accessories"/>
    <x v="1"/>
    <n v="12.157400000000003"/>
    <n v="18.73566666666667"/>
    <n v="89.931200000000018"/>
    <n v="0.4"/>
    <n v="-7.3280000000000003"/>
    <x v="0"/>
    <d v="2014-11-11T00:00:00"/>
    <d v="2014-11-11T00:00:00"/>
    <n v="5"/>
    <x v="1"/>
    <n v="0"/>
    <x v="0"/>
    <n v="6.1950000000000003"/>
    <x v="0"/>
    <n v="45"/>
    <n v="-8.1484512605191517E-2"/>
    <n v="0"/>
    <x v="2"/>
    <m/>
    <m/>
    <m/>
    <m/>
  </r>
  <r>
    <n v="3025"/>
    <s v="RL-196153"/>
    <s v="Rob Lucas"/>
    <x v="0"/>
    <x v="3"/>
    <s v="Dominican Republic"/>
    <s v="Santo Domingo"/>
    <s v="Santo Domingo"/>
    <s v="LATAM"/>
    <s v="MX-2013-160521"/>
    <x v="197"/>
    <s v="High"/>
    <s v="OFF-BI-10000821"/>
    <x v="847"/>
    <x v="0"/>
    <s v="Binders"/>
    <x v="2"/>
    <n v="3.7176"/>
    <n v="5.4619999999999997"/>
    <n v="8.7392000000000003"/>
    <n v="0.2"/>
    <n v="1.304"/>
    <x v="1"/>
    <d v="2013-09-15T00:00:00"/>
    <d v="2013-09-15T00:00:00"/>
    <n v="3"/>
    <x v="1"/>
    <n v="0"/>
    <x v="0"/>
    <n v="0.61299999999999999"/>
    <x v="2"/>
    <n v="37"/>
    <n v="0.14921274258513365"/>
    <n v="0"/>
    <x v="2"/>
    <m/>
    <m/>
    <m/>
    <m/>
  </r>
  <r>
    <n v="3026"/>
    <s v="RL-196153"/>
    <s v="Rob Lucas"/>
    <x v="0"/>
    <x v="3"/>
    <s v="Dominican Republic"/>
    <s v="Santo Domingo"/>
    <s v="Santo Domingo"/>
    <s v="LATAM"/>
    <s v="MX-2013-160521"/>
    <x v="197"/>
    <s v="High"/>
    <s v="TEC-CO-10004570"/>
    <x v="300"/>
    <x v="2"/>
    <s v="Copiers"/>
    <x v="4"/>
    <n v="50.791847040000007"/>
    <n v="77.418956190476194"/>
    <n v="61.780327040000003"/>
    <n v="0.20200000000000001"/>
    <n v="10.988479999999999"/>
    <x v="1"/>
    <d v="2013-09-15T00:00:00"/>
    <d v="2013-09-15T00:00:00"/>
    <n v="3"/>
    <x v="1"/>
    <n v="0"/>
    <x v="0"/>
    <n v="7.9349999999999996"/>
    <x v="2"/>
    <n v="37"/>
    <n v="0.17786373958307874"/>
    <n v="0"/>
    <x v="2"/>
    <m/>
    <m/>
    <m/>
    <m/>
  </r>
  <r>
    <n v="3027"/>
    <s v="RL-196153"/>
    <s v="Rob Lucas"/>
    <x v="0"/>
    <x v="3"/>
    <s v="Dominican Republic"/>
    <s v="Santo Domingo"/>
    <s v="Santo Domingo"/>
    <s v="LATAM"/>
    <s v="MX-2013-160521"/>
    <x v="197"/>
    <s v="High"/>
    <s v="OFF-SU-10004663"/>
    <x v="615"/>
    <x v="0"/>
    <s v="Supplies"/>
    <x v="0"/>
    <n v="10.238933333333327"/>
    <n v="17.063666666666659"/>
    <n v="40.952799999999982"/>
    <n v="0.2"/>
    <n v="10.236000000000001"/>
    <x v="1"/>
    <d v="2013-09-15T00:00:00"/>
    <d v="2013-09-16T00:00:00"/>
    <n v="4"/>
    <x v="0"/>
    <n v="1"/>
    <x v="0"/>
    <n v="3.5739999999999998"/>
    <x v="2"/>
    <n v="37"/>
    <n v="0.24994627961946447"/>
    <n v="1"/>
    <x v="1"/>
    <m/>
    <m/>
    <m/>
    <m/>
  </r>
  <r>
    <n v="3028"/>
    <s v="TT-214603"/>
    <s v="Tonja Turnell"/>
    <x v="1"/>
    <x v="1"/>
    <s v="Brazil"/>
    <s v="Rio de Janeiro"/>
    <s v="Teresopolis"/>
    <s v="LATAM"/>
    <s v="MX-2014-144736"/>
    <x v="443"/>
    <s v="Medium"/>
    <s v="OFF-ST-10000990"/>
    <x v="80"/>
    <x v="0"/>
    <s v="Storage"/>
    <x v="4"/>
    <n v="129.38"/>
    <n v="132"/>
    <n v="132"/>
    <n v="0"/>
    <n v="2.62"/>
    <x v="0"/>
    <d v="2014-11-05T00:00:00"/>
    <d v="2014-11-07T00:00:00"/>
    <n v="7"/>
    <x v="0"/>
    <n v="2"/>
    <x v="2"/>
    <n v="10.481999999999999"/>
    <x v="0"/>
    <n v="44"/>
    <n v="1.9848484848484848E-2"/>
    <n v="1"/>
    <x v="3"/>
    <m/>
    <m/>
    <m/>
    <m/>
  </r>
  <r>
    <n v="3029"/>
    <s v="TT-214603"/>
    <s v="Tonja Turnell"/>
    <x v="1"/>
    <x v="1"/>
    <s v="Brazil"/>
    <s v="Rio de Janeiro"/>
    <s v="Teresopolis"/>
    <s v="LATAM"/>
    <s v="MX-2014-144736"/>
    <x v="443"/>
    <s v="Medium"/>
    <s v="TEC-CO-10003002"/>
    <x v="1441"/>
    <x v="2"/>
    <s v="Copiers"/>
    <x v="3"/>
    <n v="78.787979680000007"/>
    <n v="94.907955591182372"/>
    <n v="378.87255872000003"/>
    <n v="2E-3"/>
    <n v="63.720640000000003"/>
    <x v="0"/>
    <d v="2014-11-05T00:00:00"/>
    <d v="2014-11-05T00:00:00"/>
    <n v="5"/>
    <x v="1"/>
    <n v="0"/>
    <x v="2"/>
    <n v="14.670999999999999"/>
    <x v="0"/>
    <n v="44"/>
    <n v="0.16818489102318906"/>
    <n v="0"/>
    <x v="2"/>
    <m/>
    <m/>
    <m/>
    <m/>
  </r>
  <r>
    <n v="3030"/>
    <s v="NF-185953"/>
    <s v="Nicole Fjeld"/>
    <x v="1"/>
    <x v="1"/>
    <s v="Brazil"/>
    <s v="Rio Grande do Sul"/>
    <s v="Sapucaia do Sul"/>
    <s v="LATAM"/>
    <s v="MX-2014-154613"/>
    <x v="91"/>
    <s v="Medium"/>
    <s v="OFF-ST-10002510"/>
    <x v="647"/>
    <x v="0"/>
    <s v="Storage"/>
    <x v="2"/>
    <n v="128.74"/>
    <n v="135.5"/>
    <n v="271"/>
    <n v="0"/>
    <n v="13.52"/>
    <x v="0"/>
    <d v="2014-10-21T00:00:00"/>
    <d v="2014-10-21T00:00:00"/>
    <n v="5"/>
    <x v="1"/>
    <n v="0"/>
    <x v="0"/>
    <n v="16.736999999999998"/>
    <x v="0"/>
    <n v="42"/>
    <n v="4.9889298892988931E-2"/>
    <n v="0"/>
    <x v="2"/>
    <m/>
    <m/>
    <m/>
    <m/>
  </r>
  <r>
    <n v="3031"/>
    <s v="NF-185953"/>
    <s v="Nicole Fjeld"/>
    <x v="1"/>
    <x v="1"/>
    <s v="Brazil"/>
    <s v="Rio Grande do Sul"/>
    <s v="Sapucaia do Sul"/>
    <s v="LATAM"/>
    <s v="MX-2014-154613"/>
    <x v="91"/>
    <s v="Medium"/>
    <s v="TEC-CO-10003931"/>
    <x v="1021"/>
    <x v="2"/>
    <s v="Copiers"/>
    <x v="0"/>
    <n v="212.09167498666662"/>
    <n v="212.09169838343351"/>
    <n v="635.00254495999991"/>
    <n v="2E-3"/>
    <n v="-1.2724800000000001"/>
    <x v="0"/>
    <d v="2014-10-21T00:00:00"/>
    <d v="2014-10-21T00:00:00"/>
    <n v="5"/>
    <x v="1"/>
    <n v="0"/>
    <x v="0"/>
    <n v="53.037999999999997"/>
    <x v="0"/>
    <n v="42"/>
    <n v="-2.0038974805686111E-3"/>
    <n v="0"/>
    <x v="2"/>
    <m/>
    <m/>
    <m/>
    <m/>
  </r>
  <r>
    <n v="3032"/>
    <s v="KB-162403"/>
    <s v="Karen Bern"/>
    <x v="2"/>
    <x v="1"/>
    <s v="Colombia"/>
    <s v="Atlantico"/>
    <s v="Barranquilla"/>
    <s v="LATAM"/>
    <s v="MX-2013-117793"/>
    <x v="595"/>
    <s v="Medium"/>
    <s v="OFF-SU-10004091"/>
    <x v="1442"/>
    <x v="0"/>
    <s v="Supplies"/>
    <x v="2"/>
    <n v="5.46"/>
    <n v="7"/>
    <n v="14"/>
    <n v="0"/>
    <n v="3.08"/>
    <x v="0"/>
    <d v="2013-03-16T00:00:00"/>
    <d v="2013-03-16T00:00:00"/>
    <n v="5"/>
    <x v="1"/>
    <n v="0"/>
    <x v="1"/>
    <n v="0.88600000000000001"/>
    <x v="2"/>
    <n v="11"/>
    <n v="0.22"/>
    <n v="0"/>
    <x v="2"/>
    <m/>
    <m/>
    <m/>
    <m/>
  </r>
  <r>
    <n v="3033"/>
    <s v="TW-210253"/>
    <s v="Tamara Willingham"/>
    <x v="1"/>
    <x v="3"/>
    <s v="Cuba"/>
    <s v="Camaguey"/>
    <s v="Camaguey"/>
    <s v="LATAM"/>
    <s v="MX-2011-118633"/>
    <x v="72"/>
    <s v="Medium"/>
    <s v="OFF-BI-10002455"/>
    <x v="550"/>
    <x v="0"/>
    <s v="Binders"/>
    <x v="4"/>
    <n v="17.84"/>
    <n v="21"/>
    <n v="21"/>
    <n v="0"/>
    <n v="3.16"/>
    <x v="0"/>
    <d v="2011-06-13T00:00:00"/>
    <d v="2011-06-13T00:00:00"/>
    <n v="5"/>
    <x v="1"/>
    <n v="0"/>
    <x v="4"/>
    <n v="2.597"/>
    <x v="3"/>
    <n v="24"/>
    <n v="0.15047619047619049"/>
    <n v="0"/>
    <x v="2"/>
    <m/>
    <m/>
    <m/>
    <m/>
  </r>
  <r>
    <n v="3034"/>
    <s v="JG-158053"/>
    <s v="John Grady"/>
    <x v="2"/>
    <x v="0"/>
    <s v="Mexico"/>
    <s v="Distrito Federal"/>
    <s v="Mexico City"/>
    <s v="LATAM"/>
    <s v="MX-2011-114741"/>
    <x v="519"/>
    <s v="High"/>
    <s v="OFF-PA-10002382"/>
    <x v="791"/>
    <x v="0"/>
    <s v="Paper"/>
    <x v="2"/>
    <n v="16.079999999999998"/>
    <n v="18.5"/>
    <n v="37"/>
    <n v="0"/>
    <n v="4.84"/>
    <x v="0"/>
    <d v="2011-11-06T00:00:00"/>
    <d v="2011-11-06T00:00:00"/>
    <n v="5"/>
    <x v="1"/>
    <n v="0"/>
    <x v="3"/>
    <n v="6.3979999999999997"/>
    <x v="3"/>
    <n v="45"/>
    <n v="0.13081081081081081"/>
    <n v="0"/>
    <x v="2"/>
    <m/>
    <m/>
    <m/>
    <m/>
  </r>
  <r>
    <n v="3035"/>
    <s v="JG-158053"/>
    <s v="John Grady"/>
    <x v="2"/>
    <x v="0"/>
    <s v="Mexico"/>
    <s v="Distrito Federal"/>
    <s v="Mexico City"/>
    <s v="LATAM"/>
    <s v="MX-2011-114741"/>
    <x v="519"/>
    <s v="High"/>
    <s v="FUR-BO-10001781"/>
    <x v="813"/>
    <x v="1"/>
    <s v="Bookcases"/>
    <x v="2"/>
    <n v="177.0232"/>
    <n v="239.48399999999998"/>
    <n v="383.17439999999999"/>
    <n v="0.2"/>
    <n v="29.128"/>
    <x v="0"/>
    <d v="2011-11-06T00:00:00"/>
    <d v="2011-11-06T00:00:00"/>
    <n v="5"/>
    <x v="1"/>
    <n v="0"/>
    <x v="3"/>
    <n v="53.930999999999997"/>
    <x v="3"/>
    <n v="45"/>
    <n v="7.6017604516376874E-2"/>
    <n v="0"/>
    <x v="2"/>
    <m/>
    <m/>
    <m/>
    <m/>
  </r>
  <r>
    <n v="3036"/>
    <s v="NC-184153"/>
    <s v="Nathan Cano"/>
    <x v="0"/>
    <x v="3"/>
    <s v="Cuba"/>
    <s v="Guantanamo"/>
    <s v="Guantanamo"/>
    <s v="LATAM"/>
    <s v="MX-2014-146255"/>
    <x v="198"/>
    <s v="Medium"/>
    <s v="FUR-BO-10004472"/>
    <x v="86"/>
    <x v="1"/>
    <s v="Bookcases"/>
    <x v="2"/>
    <n v="121.26"/>
    <n v="242.5"/>
    <n v="485"/>
    <n v="0"/>
    <n v="242.48"/>
    <x v="0"/>
    <d v="2014-06-10T00:00:00"/>
    <d v="2014-06-12T00:00:00"/>
    <n v="7"/>
    <x v="0"/>
    <n v="2"/>
    <x v="0"/>
    <n v="28.210999999999999"/>
    <x v="0"/>
    <n v="23"/>
    <n v="0.49995876288659791"/>
    <n v="1"/>
    <x v="3"/>
    <m/>
    <m/>
    <m/>
    <m/>
  </r>
  <r>
    <n v="3037"/>
    <s v="PB-191503"/>
    <s v="Philip Brown"/>
    <x v="0"/>
    <x v="0"/>
    <s v="Mexico"/>
    <s v="Morelos"/>
    <s v="Temixco"/>
    <s v="LATAM"/>
    <s v="MX-2012-161452"/>
    <x v="804"/>
    <s v="High"/>
    <s v="OFF-SU-10001683"/>
    <x v="1427"/>
    <x v="0"/>
    <s v="Supplies"/>
    <x v="0"/>
    <n v="5.746666666666667"/>
    <n v="8.6666666666666679"/>
    <n v="26.000000000000004"/>
    <n v="0"/>
    <n v="8.76"/>
    <x v="3"/>
    <d v="2012-05-16T00:00:00"/>
    <d v="2012-05-18T00:00:00"/>
    <n v="2"/>
    <x v="0"/>
    <n v="2"/>
    <x v="4"/>
    <n v="3.1080000000000001"/>
    <x v="1"/>
    <n v="20"/>
    <n v="0.33692307692307688"/>
    <n v="1"/>
    <x v="3"/>
    <m/>
    <m/>
    <m/>
    <m/>
  </r>
  <r>
    <n v="3038"/>
    <s v="PB-191503"/>
    <s v="Philip Brown"/>
    <x v="0"/>
    <x v="0"/>
    <s v="Mexico"/>
    <s v="Morelos"/>
    <s v="Temixco"/>
    <s v="LATAM"/>
    <s v="MX-2012-161452"/>
    <x v="804"/>
    <s v="High"/>
    <s v="OFF-BI-10001199"/>
    <x v="381"/>
    <x v="0"/>
    <s v="Binders"/>
    <x v="3"/>
    <n v="4.7"/>
    <n v="6"/>
    <n v="24"/>
    <n v="0"/>
    <n v="5.2"/>
    <x v="3"/>
    <d v="2012-05-16T00:00:00"/>
    <d v="2012-05-16T00:00:00"/>
    <n v="0"/>
    <x v="1"/>
    <n v="0"/>
    <x v="4"/>
    <n v="3.2919999999999998"/>
    <x v="1"/>
    <n v="20"/>
    <n v="0.21666666666666667"/>
    <n v="0"/>
    <x v="2"/>
    <m/>
    <m/>
    <m/>
    <m/>
  </r>
  <r>
    <n v="3039"/>
    <s v="PB-191503"/>
    <s v="Philip Brown"/>
    <x v="0"/>
    <x v="0"/>
    <s v="Mexico"/>
    <s v="Morelos"/>
    <s v="Temixco"/>
    <s v="LATAM"/>
    <s v="MX-2012-161452"/>
    <x v="804"/>
    <s v="High"/>
    <s v="OFF-FA-10004792"/>
    <x v="1410"/>
    <x v="0"/>
    <s v="Fasteners"/>
    <x v="3"/>
    <n v="6.53"/>
    <n v="7.25"/>
    <n v="29"/>
    <n v="0"/>
    <n v="2.88"/>
    <x v="3"/>
    <d v="2012-05-16T00:00:00"/>
    <d v="2012-05-19T00:00:00"/>
    <n v="3"/>
    <x v="0"/>
    <n v="3"/>
    <x v="4"/>
    <n v="11.154999999999999"/>
    <x v="1"/>
    <n v="20"/>
    <n v="9.9310344827586203E-2"/>
    <n v="1"/>
    <x v="0"/>
    <m/>
    <m/>
    <m/>
    <m/>
  </r>
  <r>
    <n v="3040"/>
    <s v="TB-215953"/>
    <s v="Troy Blackwell"/>
    <x v="0"/>
    <x v="1"/>
    <s v="Brazil"/>
    <s v="Sao Paulo"/>
    <s v="Francisco Morato"/>
    <s v="LATAM"/>
    <s v="MX-2014-135307"/>
    <x v="194"/>
    <s v="High"/>
    <s v="TEC-PH-10003877"/>
    <x v="683"/>
    <x v="2"/>
    <s v="Phones"/>
    <x v="6"/>
    <n v="41.713333333333338"/>
    <n v="45.333333333333336"/>
    <n v="408"/>
    <n v="0"/>
    <n v="32.58"/>
    <x v="2"/>
    <d v="2014-11-26T00:00:00"/>
    <d v="2014-11-26T00:00:00"/>
    <n v="2"/>
    <x v="1"/>
    <n v="0"/>
    <x v="1"/>
    <n v="46.652999999999999"/>
    <x v="0"/>
    <n v="48"/>
    <n v="7.9852941176470585E-2"/>
    <n v="0"/>
    <x v="2"/>
    <m/>
    <m/>
    <m/>
    <m/>
  </r>
  <r>
    <n v="3041"/>
    <s v="LC-169303"/>
    <s v="Linda Cazamias"/>
    <x v="2"/>
    <x v="1"/>
    <s v="Brazil"/>
    <s v="Sao Paulo"/>
    <s v="Sao Paulo"/>
    <s v="LATAM"/>
    <s v="MX-2014-167164"/>
    <x v="756"/>
    <s v="Medium"/>
    <s v="OFF-AP-10002344"/>
    <x v="1443"/>
    <x v="0"/>
    <s v="Appliances"/>
    <x v="4"/>
    <n v="144.13999999999999"/>
    <n v="206"/>
    <n v="206"/>
    <n v="0"/>
    <n v="61.86"/>
    <x v="0"/>
    <d v="2014-11-13T00:00:00"/>
    <d v="2014-11-13T00:00:00"/>
    <n v="5"/>
    <x v="1"/>
    <n v="0"/>
    <x v="5"/>
    <n v="16.234000000000002"/>
    <x v="0"/>
    <n v="45"/>
    <n v="0.30029126213592233"/>
    <n v="0"/>
    <x v="2"/>
    <m/>
    <m/>
    <m/>
    <m/>
  </r>
  <r>
    <n v="3042"/>
    <s v="LC-169303"/>
    <s v="Linda Cazamias"/>
    <x v="2"/>
    <x v="1"/>
    <s v="Brazil"/>
    <s v="Sao Paulo"/>
    <s v="Sao Paulo"/>
    <s v="LATAM"/>
    <s v="MX-2014-167164"/>
    <x v="756"/>
    <s v="Medium"/>
    <s v="TEC-PH-10000347"/>
    <x v="111"/>
    <x v="2"/>
    <s v="Phones"/>
    <x v="0"/>
    <n v="72.013333333333335"/>
    <n v="92.333333333333343"/>
    <n v="277"/>
    <n v="0"/>
    <n v="60.96"/>
    <x v="0"/>
    <d v="2014-11-13T00:00:00"/>
    <d v="2014-11-13T00:00:00"/>
    <n v="5"/>
    <x v="1"/>
    <n v="0"/>
    <x v="5"/>
    <n v="28.134"/>
    <x v="0"/>
    <n v="45"/>
    <n v="0.22007220216606499"/>
    <n v="0"/>
    <x v="2"/>
    <m/>
    <m/>
    <m/>
    <m/>
  </r>
  <r>
    <n v="3043"/>
    <s v="LC-169303"/>
    <s v="Linda Cazamias"/>
    <x v="2"/>
    <x v="1"/>
    <s v="Brazil"/>
    <s v="Sao Paulo"/>
    <s v="Sao Paulo"/>
    <s v="LATAM"/>
    <s v="MX-2014-167164"/>
    <x v="756"/>
    <s v="Medium"/>
    <s v="TEC-CO-10003318"/>
    <x v="1215"/>
    <x v="2"/>
    <s v="Copiers"/>
    <x v="3"/>
    <n v="70.230835519999999"/>
    <n v="98.890857234468939"/>
    <n v="394.77230208000003"/>
    <n v="2E-3"/>
    <n v="113.84896000000001"/>
    <x v="0"/>
    <d v="2014-11-13T00:00:00"/>
    <d v="2014-11-14T00:00:00"/>
    <n v="6"/>
    <x v="0"/>
    <n v="1"/>
    <x v="5"/>
    <n v="30.509"/>
    <x v="0"/>
    <n v="45"/>
    <n v="0.28839145857028409"/>
    <n v="1"/>
    <x v="1"/>
    <m/>
    <m/>
    <m/>
    <m/>
  </r>
  <r>
    <n v="3044"/>
    <s v="MM-179203"/>
    <s v="Michael Moore"/>
    <x v="0"/>
    <x v="2"/>
    <s v="El Salvador"/>
    <s v="San Salvador"/>
    <s v="Mejicanos"/>
    <s v="LATAM"/>
    <s v="MX-2013-124205"/>
    <x v="263"/>
    <s v="Low"/>
    <s v="OFF-AR-10003369"/>
    <x v="1444"/>
    <x v="0"/>
    <s v="Art"/>
    <x v="4"/>
    <n v="17.18"/>
    <n v="33"/>
    <n v="33"/>
    <n v="0"/>
    <n v="15.82"/>
    <x v="0"/>
    <d v="2013-12-10T00:00:00"/>
    <d v="2013-12-11T00:00:00"/>
    <n v="6"/>
    <x v="0"/>
    <n v="1"/>
    <x v="0"/>
    <n v="3.8639999999999999"/>
    <x v="2"/>
    <n v="49"/>
    <n v="0.47939393939393943"/>
    <n v="1"/>
    <x v="1"/>
    <m/>
    <m/>
    <m/>
    <m/>
  </r>
  <r>
    <n v="3045"/>
    <s v="JM-158653"/>
    <s v="John Murray"/>
    <x v="0"/>
    <x v="0"/>
    <s v="Mexico"/>
    <s v="Quintana Roo"/>
    <s v="Cancun"/>
    <s v="LATAM"/>
    <s v="MX-2013-141222"/>
    <x v="524"/>
    <s v="High"/>
    <s v="OFF-FA-10004626"/>
    <x v="1208"/>
    <x v="0"/>
    <s v="Fasteners"/>
    <x v="2"/>
    <n v="3.02"/>
    <n v="5.5"/>
    <n v="11"/>
    <n v="0"/>
    <n v="4.96"/>
    <x v="3"/>
    <d v="2013-09-06T00:00:00"/>
    <d v="2013-09-06T00:00:00"/>
    <n v="0"/>
    <x v="1"/>
    <n v="0"/>
    <x v="2"/>
    <n v="2.0489999999999999"/>
    <x v="2"/>
    <n v="36"/>
    <n v="0.45090909090909093"/>
    <n v="0"/>
    <x v="2"/>
    <m/>
    <m/>
    <m/>
    <m/>
  </r>
  <r>
    <n v="3046"/>
    <s v="JM-158653"/>
    <s v="John Murray"/>
    <x v="0"/>
    <x v="0"/>
    <s v="Mexico"/>
    <s v="Quintana Roo"/>
    <s v="Cancun"/>
    <s v="LATAM"/>
    <s v="MX-2013-141222"/>
    <x v="524"/>
    <s v="High"/>
    <s v="OFF-AR-10000422"/>
    <x v="654"/>
    <x v="0"/>
    <s v="Art"/>
    <x v="5"/>
    <n v="11.897142857142862"/>
    <n v="14.857142857142861"/>
    <n v="104.00000000000003"/>
    <n v="0"/>
    <n v="20.72"/>
    <x v="3"/>
    <d v="2013-09-06T00:00:00"/>
    <d v="2013-09-09T00:00:00"/>
    <n v="3"/>
    <x v="0"/>
    <n v="3"/>
    <x v="2"/>
    <n v="14.997"/>
    <x v="2"/>
    <n v="36"/>
    <n v="0.19923076923076916"/>
    <n v="1"/>
    <x v="0"/>
    <m/>
    <m/>
    <m/>
    <m/>
  </r>
  <r>
    <n v="3047"/>
    <s v="JM-158653"/>
    <s v="John Murray"/>
    <x v="0"/>
    <x v="0"/>
    <s v="Mexico"/>
    <s v="Quintana Roo"/>
    <s v="Cancun"/>
    <s v="LATAM"/>
    <s v="MX-2013-141222"/>
    <x v="524"/>
    <s v="High"/>
    <s v="OFF-SU-10003701"/>
    <x v="226"/>
    <x v="0"/>
    <s v="Supplies"/>
    <x v="3"/>
    <n v="10.119999999999999"/>
    <n v="11"/>
    <n v="44"/>
    <n v="0"/>
    <n v="3.52"/>
    <x v="3"/>
    <d v="2013-09-06T00:00:00"/>
    <d v="2013-09-07T00:00:00"/>
    <n v="1"/>
    <x v="0"/>
    <n v="1"/>
    <x v="2"/>
    <n v="4.516"/>
    <x v="2"/>
    <n v="36"/>
    <n v="0.08"/>
    <n v="1"/>
    <x v="1"/>
    <m/>
    <m/>
    <m/>
    <m/>
  </r>
  <r>
    <n v="3048"/>
    <s v="JM-158653"/>
    <s v="John Murray"/>
    <x v="0"/>
    <x v="0"/>
    <s v="Mexico"/>
    <s v="Quintana Roo"/>
    <s v="Cancun"/>
    <s v="LATAM"/>
    <s v="MX-2013-141222"/>
    <x v="524"/>
    <s v="High"/>
    <s v="OFF-PA-10003380"/>
    <x v="82"/>
    <x v="0"/>
    <s v="Paper"/>
    <x v="4"/>
    <n v="8.58"/>
    <n v="12"/>
    <n v="12"/>
    <n v="0"/>
    <n v="3.42"/>
    <x v="3"/>
    <d v="2013-09-06T00:00:00"/>
    <d v="2013-09-06T00:00:00"/>
    <n v="0"/>
    <x v="1"/>
    <n v="0"/>
    <x v="2"/>
    <n v="0.75800000000000001"/>
    <x v="2"/>
    <n v="36"/>
    <n v="0.28499999999999998"/>
    <n v="0"/>
    <x v="2"/>
    <m/>
    <m/>
    <m/>
    <m/>
  </r>
  <r>
    <n v="3049"/>
    <s v="MO-178003"/>
    <s v="Meg O'Connel"/>
    <x v="1"/>
    <x v="0"/>
    <s v="Mexico"/>
    <s v="Distrito Federal"/>
    <s v="Mexico City"/>
    <s v="LATAM"/>
    <s v="MX-2012-149139"/>
    <x v="805"/>
    <s v="Critical"/>
    <s v="OFF-EN-10003175"/>
    <x v="422"/>
    <x v="0"/>
    <s v="Envelopes"/>
    <x v="0"/>
    <n v="15.299999999999999"/>
    <n v="18"/>
    <n v="54"/>
    <n v="0"/>
    <n v="8.1"/>
    <x v="2"/>
    <d v="2012-07-20T00:00:00"/>
    <d v="2012-07-20T00:00:00"/>
    <n v="2"/>
    <x v="1"/>
    <n v="0"/>
    <x v="4"/>
    <n v="23.059000000000001"/>
    <x v="1"/>
    <n v="29"/>
    <n v="0.15"/>
    <n v="0"/>
    <x v="2"/>
    <m/>
    <m/>
    <m/>
    <m/>
  </r>
  <r>
    <n v="3050"/>
    <s v="SC-200203"/>
    <s v="Sam Craven"/>
    <x v="0"/>
    <x v="0"/>
    <s v="Mexico"/>
    <s v="Puebla"/>
    <s v="Teziutlan"/>
    <s v="LATAM"/>
    <s v="MX-2011-169271"/>
    <x v="471"/>
    <s v="Medium"/>
    <s v="OFF-FA-10003885"/>
    <x v="1175"/>
    <x v="0"/>
    <s v="Fasteners"/>
    <x v="2"/>
    <n v="7.98"/>
    <n v="11"/>
    <n v="22"/>
    <n v="0"/>
    <n v="6.04"/>
    <x v="3"/>
    <d v="2011-11-02T00:00:00"/>
    <d v="2011-11-02T00:00:00"/>
    <n v="0"/>
    <x v="1"/>
    <n v="0"/>
    <x v="4"/>
    <n v="0.86"/>
    <x v="3"/>
    <n v="45"/>
    <n v="0.27454545454545454"/>
    <n v="0"/>
    <x v="2"/>
    <m/>
    <m/>
    <m/>
    <m/>
  </r>
  <r>
    <n v="3051"/>
    <s v="SJ-201253"/>
    <s v="Sanjit Jacobs"/>
    <x v="1"/>
    <x v="0"/>
    <s v="Mexico"/>
    <s v="Nayarit"/>
    <s v="Tepic"/>
    <s v="LATAM"/>
    <s v="MX-2013-100678"/>
    <x v="85"/>
    <s v="Medium"/>
    <s v="TEC-AC-10001990"/>
    <x v="1445"/>
    <x v="2"/>
    <s v="Accessories"/>
    <x v="9"/>
    <n v="112.01333333333332"/>
    <n v="172.33333333333331"/>
    <n v="1034"/>
    <n v="0"/>
    <n v="361.92"/>
    <x v="0"/>
    <d v="2013-12-11T00:00:00"/>
    <d v="2013-12-11T00:00:00"/>
    <n v="5"/>
    <x v="1"/>
    <n v="0"/>
    <x v="2"/>
    <n v="35.290999999999997"/>
    <x v="2"/>
    <n v="49"/>
    <n v="0.35001934235976789"/>
    <n v="0"/>
    <x v="2"/>
    <m/>
    <m/>
    <m/>
    <m/>
  </r>
  <r>
    <n v="3052"/>
    <s v="SJ-201253"/>
    <s v="Sanjit Jacobs"/>
    <x v="1"/>
    <x v="0"/>
    <s v="Mexico"/>
    <s v="Nayarit"/>
    <s v="Tepic"/>
    <s v="LATAM"/>
    <s v="MX-2013-100678"/>
    <x v="85"/>
    <s v="Medium"/>
    <s v="OFF-EN-10001771"/>
    <x v="759"/>
    <x v="0"/>
    <s v="Envelopes"/>
    <x v="2"/>
    <n v="17.740000000000002"/>
    <n v="25"/>
    <n v="50"/>
    <n v="0"/>
    <n v="14.52"/>
    <x v="0"/>
    <d v="2013-12-11T00:00:00"/>
    <d v="2013-12-12T00:00:00"/>
    <n v="6"/>
    <x v="0"/>
    <n v="1"/>
    <x v="2"/>
    <n v="4.0110000000000001"/>
    <x v="2"/>
    <n v="49"/>
    <n v="0.29039999999999999"/>
    <n v="1"/>
    <x v="1"/>
    <m/>
    <m/>
    <m/>
    <m/>
  </r>
  <r>
    <n v="3053"/>
    <s v="SJ-201253"/>
    <s v="Sanjit Jacobs"/>
    <x v="1"/>
    <x v="0"/>
    <s v="Mexico"/>
    <s v="Nayarit"/>
    <s v="Tepic"/>
    <s v="LATAM"/>
    <s v="MX-2013-100678"/>
    <x v="85"/>
    <s v="Medium"/>
    <s v="OFF-BI-10003184"/>
    <x v="143"/>
    <x v="0"/>
    <s v="Binders"/>
    <x v="2"/>
    <n v="2.58"/>
    <n v="4"/>
    <n v="8"/>
    <n v="0"/>
    <n v="2.84"/>
    <x v="0"/>
    <d v="2013-12-11T00:00:00"/>
    <d v="2013-12-11T00:00:00"/>
    <n v="5"/>
    <x v="1"/>
    <n v="0"/>
    <x v="2"/>
    <n v="0.53100000000000003"/>
    <x v="2"/>
    <n v="49"/>
    <n v="0.35499999999999998"/>
    <n v="0"/>
    <x v="2"/>
    <m/>
    <m/>
    <m/>
    <m/>
  </r>
  <r>
    <n v="3054"/>
    <s v="TH-211153"/>
    <s v="Thea Hudgings"/>
    <x v="2"/>
    <x v="0"/>
    <s v="Mexico"/>
    <s v="Guerrero"/>
    <s v="Zihuatanejo"/>
    <s v="LATAM"/>
    <s v="MX-2011-155341"/>
    <x v="806"/>
    <s v="Medium"/>
    <s v="OFF-ST-10002122"/>
    <x v="814"/>
    <x v="0"/>
    <s v="Storage"/>
    <x v="0"/>
    <n v="7.0666666666666664"/>
    <n v="7.6666666666666661"/>
    <n v="23"/>
    <n v="0"/>
    <n v="1.8"/>
    <x v="0"/>
    <d v="2011-11-05T00:00:00"/>
    <d v="2011-11-05T00:00:00"/>
    <n v="5"/>
    <x v="1"/>
    <n v="0"/>
    <x v="1"/>
    <n v="1.5469999999999999"/>
    <x v="3"/>
    <n v="45"/>
    <n v="7.8260869565217397E-2"/>
    <n v="0"/>
    <x v="2"/>
    <m/>
    <m/>
    <m/>
    <m/>
  </r>
  <r>
    <n v="3055"/>
    <s v="TH-211153"/>
    <s v="Thea Hudgings"/>
    <x v="2"/>
    <x v="0"/>
    <s v="Mexico"/>
    <s v="Guerrero"/>
    <s v="Zihuatanejo"/>
    <s v="LATAM"/>
    <s v="MX-2011-155341"/>
    <x v="806"/>
    <s v="Medium"/>
    <s v="FUR-BO-10002975"/>
    <x v="1446"/>
    <x v="1"/>
    <s v="Bookcases"/>
    <x v="2"/>
    <n v="60.635999999999996"/>
    <n v="79.819999999999993"/>
    <n v="127.71199999999999"/>
    <n v="0.2"/>
    <n v="6.44"/>
    <x v="0"/>
    <d v="2011-11-05T00:00:00"/>
    <d v="2011-11-08T00:00:00"/>
    <n v="8"/>
    <x v="0"/>
    <n v="3"/>
    <x v="1"/>
    <n v="12.542999999999999"/>
    <x v="3"/>
    <n v="45"/>
    <n v="5.0425958406414437E-2"/>
    <n v="1"/>
    <x v="0"/>
    <m/>
    <m/>
    <m/>
    <m/>
  </r>
  <r>
    <n v="3056"/>
    <s v="CM-118153"/>
    <s v="Candace McMahon"/>
    <x v="2"/>
    <x v="2"/>
    <s v="Honduras"/>
    <s v="Cortes"/>
    <s v="San Pedro Sula"/>
    <s v="LATAM"/>
    <s v="US-2014-112627"/>
    <x v="807"/>
    <s v="Medium"/>
    <s v="OFF-LA-10002883"/>
    <x v="1447"/>
    <x v="0"/>
    <s v="Labels"/>
    <x v="3"/>
    <n v="5.3364000000000003"/>
    <n v="7.6006666666666671"/>
    <n v="18.241600000000002"/>
    <n v="0.4"/>
    <n v="-3.1040000000000001"/>
    <x v="0"/>
    <d v="2014-03-11T00:00:00"/>
    <d v="2014-03-11T00:00:00"/>
    <n v="5"/>
    <x v="1"/>
    <n v="0"/>
    <x v="0"/>
    <n v="0.38600000000000001"/>
    <x v="0"/>
    <n v="10"/>
    <n v="-0.17016051223576878"/>
    <n v="0"/>
    <x v="2"/>
    <m/>
    <m/>
    <m/>
    <m/>
  </r>
  <r>
    <n v="3057"/>
    <s v="CA-127753"/>
    <s v="Cynthia Arntzen"/>
    <x v="0"/>
    <x v="0"/>
    <s v="Mexico"/>
    <s v="Distrito Federal"/>
    <s v="Mexico City"/>
    <s v="LATAM"/>
    <s v="MX-2014-146269"/>
    <x v="523"/>
    <s v="Critical"/>
    <s v="FUR-CH-10003107"/>
    <x v="455"/>
    <x v="1"/>
    <s v="Chairs"/>
    <x v="2"/>
    <n v="81.878400000000013"/>
    <n v="113.93300000000001"/>
    <n v="182.29280000000003"/>
    <n v="0.2"/>
    <n v="18.536000000000001"/>
    <x v="2"/>
    <d v="2014-06-16T00:00:00"/>
    <d v="2014-06-16T00:00:00"/>
    <n v="2"/>
    <x v="1"/>
    <n v="0"/>
    <x v="5"/>
    <n v="35.36"/>
    <x v="0"/>
    <n v="24"/>
    <n v="0.10168256782494975"/>
    <n v="0"/>
    <x v="2"/>
    <m/>
    <m/>
    <m/>
    <m/>
  </r>
  <r>
    <n v="3058"/>
    <s v="CA-127753"/>
    <s v="Cynthia Arntzen"/>
    <x v="0"/>
    <x v="0"/>
    <s v="Mexico"/>
    <s v="Distrito Federal"/>
    <s v="Mexico City"/>
    <s v="LATAM"/>
    <s v="MX-2014-146269"/>
    <x v="523"/>
    <s v="Critical"/>
    <s v="OFF-SU-10003474"/>
    <x v="7"/>
    <x v="0"/>
    <s v="Supplies"/>
    <x v="2"/>
    <n v="19.64"/>
    <n v="24.5"/>
    <n v="49"/>
    <n v="0"/>
    <n v="9.7200000000000006"/>
    <x v="2"/>
    <d v="2014-06-16T00:00:00"/>
    <d v="2014-06-19T00:00:00"/>
    <n v="5"/>
    <x v="0"/>
    <n v="3"/>
    <x v="5"/>
    <n v="20.114999999999998"/>
    <x v="0"/>
    <n v="24"/>
    <n v="0.19836734693877553"/>
    <n v="1"/>
    <x v="0"/>
    <m/>
    <m/>
    <m/>
    <m/>
  </r>
  <r>
    <n v="3059"/>
    <s v="HR-148303"/>
    <s v="Harold Ryan"/>
    <x v="2"/>
    <x v="2"/>
    <s v="Nicaragua"/>
    <s v="Managua"/>
    <s v="Tipitapa"/>
    <s v="LATAM"/>
    <s v="MX-2013-168879"/>
    <x v="677"/>
    <s v="Medium"/>
    <s v="TEC-AC-10003927"/>
    <x v="1010"/>
    <x v="2"/>
    <s v="Accessories"/>
    <x v="6"/>
    <n v="22.066666666666674"/>
    <n v="38.666666666666671"/>
    <n v="348.00000000000006"/>
    <n v="0"/>
    <n v="149.4"/>
    <x v="1"/>
    <d v="2013-11-11T00:00:00"/>
    <d v="2013-11-11T00:00:00"/>
    <n v="3"/>
    <x v="1"/>
    <n v="0"/>
    <x v="2"/>
    <n v="27.564"/>
    <x v="2"/>
    <n v="45"/>
    <n v="0.42931034482758618"/>
    <n v="0"/>
    <x v="2"/>
    <m/>
    <m/>
    <m/>
    <m/>
  </r>
  <r>
    <n v="3060"/>
    <s v="HR-148303"/>
    <s v="Harold Ryan"/>
    <x v="2"/>
    <x v="2"/>
    <s v="Nicaragua"/>
    <s v="Managua"/>
    <s v="Tipitapa"/>
    <s v="LATAM"/>
    <s v="MX-2013-168879"/>
    <x v="677"/>
    <s v="Medium"/>
    <s v="TEC-PH-10003182"/>
    <x v="1448"/>
    <x v="2"/>
    <s v="Phones"/>
    <x v="2"/>
    <n v="27.76"/>
    <n v="53.5"/>
    <n v="107"/>
    <n v="0"/>
    <n v="51.48"/>
    <x v="1"/>
    <d v="2013-11-11T00:00:00"/>
    <d v="2013-11-12T00:00:00"/>
    <n v="4"/>
    <x v="0"/>
    <n v="1"/>
    <x v="2"/>
    <n v="12.605"/>
    <x v="2"/>
    <n v="45"/>
    <n v="0.4811214953271028"/>
    <n v="1"/>
    <x v="1"/>
    <m/>
    <m/>
    <m/>
    <m/>
  </r>
  <r>
    <n v="3061"/>
    <s v="HR-148303"/>
    <s v="Harold Ryan"/>
    <x v="2"/>
    <x v="2"/>
    <s v="Nicaragua"/>
    <s v="Managua"/>
    <s v="Tipitapa"/>
    <s v="LATAM"/>
    <s v="MX-2013-168879"/>
    <x v="677"/>
    <s v="Medium"/>
    <s v="OFF-PA-10002303"/>
    <x v="1449"/>
    <x v="0"/>
    <s v="Paper"/>
    <x v="4"/>
    <n v="9.92"/>
    <n v="10"/>
    <n v="10"/>
    <n v="0"/>
    <n v="0.08"/>
    <x v="1"/>
    <d v="2013-11-11T00:00:00"/>
    <d v="2013-11-11T00:00:00"/>
    <n v="3"/>
    <x v="1"/>
    <n v="0"/>
    <x v="2"/>
    <n v="0.56699999999999995"/>
    <x v="2"/>
    <n v="45"/>
    <n v="8.0000000000000002E-3"/>
    <n v="0"/>
    <x v="2"/>
    <m/>
    <m/>
    <m/>
    <m/>
  </r>
  <r>
    <n v="3062"/>
    <s v="BP-111853"/>
    <s v="Ben Peterman"/>
    <x v="2"/>
    <x v="1"/>
    <s v="Brazil"/>
    <s v="Sao Paulo"/>
    <s v="Catanduva"/>
    <s v="LATAM"/>
    <s v="MX-2013-115084"/>
    <x v="808"/>
    <s v="Medium"/>
    <s v="OFF-BI-10004148"/>
    <x v="1312"/>
    <x v="0"/>
    <s v="Binders"/>
    <x v="4"/>
    <n v="8.9600000000000009"/>
    <n v="10"/>
    <n v="10"/>
    <n v="0"/>
    <n v="1.04"/>
    <x v="0"/>
    <d v="2013-10-13T00:00:00"/>
    <d v="2013-10-16T00:00:00"/>
    <n v="8"/>
    <x v="0"/>
    <n v="3"/>
    <x v="3"/>
    <n v="0.52400000000000002"/>
    <x v="2"/>
    <n v="41"/>
    <n v="0.10400000000000001"/>
    <n v="1"/>
    <x v="0"/>
    <m/>
    <m/>
    <m/>
    <m/>
  </r>
  <r>
    <n v="3063"/>
    <s v="BP-111853"/>
    <s v="Ben Peterman"/>
    <x v="2"/>
    <x v="1"/>
    <s v="Brazil"/>
    <s v="Sao Paulo"/>
    <s v="Catanduva"/>
    <s v="LATAM"/>
    <s v="MX-2013-115084"/>
    <x v="808"/>
    <s v="Medium"/>
    <s v="FUR-BO-10003043"/>
    <x v="1450"/>
    <x v="1"/>
    <s v="Bookcases"/>
    <x v="2"/>
    <n v="80.66"/>
    <n v="96"/>
    <n v="192"/>
    <n v="0"/>
    <n v="30.68"/>
    <x v="0"/>
    <d v="2013-10-13T00:00:00"/>
    <d v="2013-10-14T00:00:00"/>
    <n v="6"/>
    <x v="0"/>
    <n v="1"/>
    <x v="3"/>
    <n v="14.717000000000001"/>
    <x v="2"/>
    <n v="41"/>
    <n v="0.15979166666666667"/>
    <n v="1"/>
    <x v="1"/>
    <m/>
    <m/>
    <m/>
    <m/>
  </r>
  <r>
    <n v="3064"/>
    <s v="SC-206803"/>
    <s v="Steve Carroll"/>
    <x v="1"/>
    <x v="1"/>
    <s v="Argentina"/>
    <s v="Buenos Aires"/>
    <s v="Buenos Aires"/>
    <s v="LATAM"/>
    <s v="US-2012-121741"/>
    <x v="354"/>
    <s v="Medium"/>
    <s v="TEC-CO-10002700"/>
    <x v="531"/>
    <x v="2"/>
    <s v="Copiers"/>
    <x v="3"/>
    <n v="84.310537359999969"/>
    <n v="131.96966113712369"/>
    <n v="315.67142943999988"/>
    <n v="0.40200000000000002"/>
    <n v="-21.570720000000001"/>
    <x v="0"/>
    <d v="2012-12-15T00:00:00"/>
    <d v="2012-12-15T00:00:00"/>
    <n v="5"/>
    <x v="1"/>
    <n v="0"/>
    <x v="1"/>
    <n v="24.856999999999999"/>
    <x v="1"/>
    <n v="50"/>
    <n v="-6.8332823272180154E-2"/>
    <n v="0"/>
    <x v="2"/>
    <m/>
    <m/>
    <m/>
    <m/>
  </r>
  <r>
    <n v="3065"/>
    <s v="CM-119353"/>
    <s v="Carlos Meador"/>
    <x v="0"/>
    <x v="3"/>
    <s v="Cuba"/>
    <s v="Holguin"/>
    <s v="Holguin"/>
    <s v="LATAM"/>
    <s v="MX-2014-140298"/>
    <x v="809"/>
    <s v="Medium"/>
    <s v="OFF-LA-10004933"/>
    <x v="1451"/>
    <x v="0"/>
    <s v="Labels"/>
    <x v="0"/>
    <n v="5.5333333333333341"/>
    <n v="6.3333333333333339"/>
    <n v="19"/>
    <n v="0"/>
    <n v="2.4"/>
    <x v="1"/>
    <d v="2014-05-02T00:00:00"/>
    <d v="2014-05-02T00:00:00"/>
    <n v="3"/>
    <x v="1"/>
    <n v="0"/>
    <x v="3"/>
    <n v="2.1579999999999999"/>
    <x v="0"/>
    <n v="18"/>
    <n v="0.12631578947368421"/>
    <n v="0"/>
    <x v="2"/>
    <m/>
    <m/>
    <m/>
    <m/>
  </r>
  <r>
    <n v="3066"/>
    <s v="CM-119353"/>
    <s v="Carlos Meador"/>
    <x v="0"/>
    <x v="3"/>
    <s v="Cuba"/>
    <s v="Holguin"/>
    <s v="Holguin"/>
    <s v="LATAM"/>
    <s v="MX-2014-140298"/>
    <x v="809"/>
    <s v="Medium"/>
    <s v="TEC-PH-10004287"/>
    <x v="739"/>
    <x v="2"/>
    <s v="Phones"/>
    <x v="3"/>
    <n v="53.45"/>
    <n v="60.75"/>
    <n v="243"/>
    <n v="0"/>
    <n v="29.2"/>
    <x v="1"/>
    <d v="2014-05-02T00:00:00"/>
    <d v="2014-05-02T00:00:00"/>
    <n v="3"/>
    <x v="1"/>
    <n v="0"/>
    <x v="3"/>
    <n v="22.454999999999998"/>
    <x v="0"/>
    <n v="18"/>
    <n v="0.12016460905349793"/>
    <n v="0"/>
    <x v="2"/>
    <m/>
    <m/>
    <m/>
    <m/>
  </r>
  <r>
    <n v="3067"/>
    <s v="LP-170803"/>
    <s v="Liz Pelletier"/>
    <x v="0"/>
    <x v="2"/>
    <s v="Honduras"/>
    <s v="Francisco Morazan"/>
    <s v="Tegucigalpa"/>
    <s v="LATAM"/>
    <s v="MX-2014-126564"/>
    <x v="13"/>
    <s v="High"/>
    <s v="TEC-AC-10000336"/>
    <x v="878"/>
    <x v="2"/>
    <s v="Accessories"/>
    <x v="7"/>
    <n v="14.329599999999994"/>
    <n v="26.109333333333328"/>
    <n v="78.327999999999989"/>
    <n v="0.4"/>
    <n v="6.68"/>
    <x v="0"/>
    <d v="2014-05-20T00:00:00"/>
    <d v="2014-05-20T00:00:00"/>
    <n v="5"/>
    <x v="1"/>
    <n v="0"/>
    <x v="0"/>
    <n v="8.6969999999999992"/>
    <x v="0"/>
    <n v="20"/>
    <n v="8.5282402206107652E-2"/>
    <n v="0"/>
    <x v="2"/>
    <m/>
    <m/>
    <m/>
    <m/>
  </r>
  <r>
    <n v="3068"/>
    <s v="MO-178003"/>
    <s v="Meg O'Connel"/>
    <x v="1"/>
    <x v="2"/>
    <s v="Guatemala"/>
    <s v="Guatemala"/>
    <s v="Villa Nueva"/>
    <s v="LATAM"/>
    <s v="MX-2012-103618"/>
    <x v="704"/>
    <s v="Medium"/>
    <s v="TEC-PH-10003560"/>
    <x v="524"/>
    <x v="2"/>
    <s v="Phones"/>
    <x v="13"/>
    <n v="114.63"/>
    <n v="123.25"/>
    <n v="1479"/>
    <n v="0"/>
    <n v="103.44"/>
    <x v="1"/>
    <d v="2012-04-21T00:00:00"/>
    <d v="2012-04-22T00:00:00"/>
    <n v="4"/>
    <x v="0"/>
    <n v="1"/>
    <x v="4"/>
    <n v="231.95699999999999"/>
    <x v="1"/>
    <n v="16"/>
    <n v="6.9939148073022317E-2"/>
    <n v="1"/>
    <x v="1"/>
    <m/>
    <m/>
    <m/>
    <m/>
  </r>
  <r>
    <n v="3069"/>
    <s v="MO-178003"/>
    <s v="Meg O'Connel"/>
    <x v="1"/>
    <x v="2"/>
    <s v="Guatemala"/>
    <s v="Guatemala"/>
    <s v="Villa Nueva"/>
    <s v="LATAM"/>
    <s v="MX-2012-103618"/>
    <x v="704"/>
    <s v="Medium"/>
    <s v="TEC-AC-10004975"/>
    <x v="305"/>
    <x v="2"/>
    <s v="Accessories"/>
    <x v="7"/>
    <n v="32.32"/>
    <n v="38"/>
    <n v="190"/>
    <n v="0"/>
    <n v="28.4"/>
    <x v="1"/>
    <d v="2012-04-21T00:00:00"/>
    <d v="2012-04-23T00:00:00"/>
    <n v="5"/>
    <x v="0"/>
    <n v="2"/>
    <x v="4"/>
    <n v="11.621"/>
    <x v="1"/>
    <n v="16"/>
    <n v="0.14947368421052631"/>
    <n v="1"/>
    <x v="3"/>
    <m/>
    <m/>
    <m/>
    <m/>
  </r>
  <r>
    <n v="3070"/>
    <s v="MO-178003"/>
    <s v="Meg O'Connel"/>
    <x v="1"/>
    <x v="2"/>
    <s v="Guatemala"/>
    <s v="Guatemala"/>
    <s v="Villa Nueva"/>
    <s v="LATAM"/>
    <s v="MX-2012-103618"/>
    <x v="704"/>
    <s v="Medium"/>
    <s v="OFF-EN-10003529"/>
    <x v="182"/>
    <x v="0"/>
    <s v="Envelopes"/>
    <x v="0"/>
    <n v="8.6466666666666665"/>
    <n v="11.666666666666666"/>
    <n v="35"/>
    <n v="0"/>
    <n v="9.06"/>
    <x v="1"/>
    <d v="2012-04-21T00:00:00"/>
    <d v="2012-04-21T00:00:00"/>
    <n v="3"/>
    <x v="1"/>
    <n v="0"/>
    <x v="4"/>
    <n v="3.4910000000000001"/>
    <x v="1"/>
    <n v="16"/>
    <n v="0.2588571428571429"/>
    <n v="0"/>
    <x v="2"/>
    <m/>
    <m/>
    <m/>
    <m/>
  </r>
  <r>
    <n v="3071"/>
    <s v="VG-218053"/>
    <s v="Vivek Grady"/>
    <x v="2"/>
    <x v="3"/>
    <s v="Cuba"/>
    <s v="Guantanamo"/>
    <s v="Guantanamo"/>
    <s v="LATAM"/>
    <s v="MX-2011-144883"/>
    <x v="471"/>
    <s v="Medium"/>
    <s v="FUR-FU-10001126"/>
    <x v="1452"/>
    <x v="1"/>
    <s v="Furnishings"/>
    <x v="4"/>
    <n v="19.68"/>
    <n v="33"/>
    <n v="33"/>
    <n v="0"/>
    <n v="13.32"/>
    <x v="0"/>
    <d v="2011-11-07T00:00:00"/>
    <d v="2011-11-07T00:00:00"/>
    <n v="5"/>
    <x v="1"/>
    <n v="0"/>
    <x v="4"/>
    <n v="2.0699999999999998"/>
    <x v="3"/>
    <n v="45"/>
    <n v="0.40363636363636363"/>
    <n v="0"/>
    <x v="2"/>
    <m/>
    <m/>
    <m/>
    <m/>
  </r>
  <r>
    <n v="3072"/>
    <s v="VG-218053"/>
    <s v="Vivek Grady"/>
    <x v="2"/>
    <x v="3"/>
    <s v="Cuba"/>
    <s v="Guantanamo"/>
    <s v="Guantanamo"/>
    <s v="LATAM"/>
    <s v="MX-2011-144883"/>
    <x v="471"/>
    <s v="Medium"/>
    <s v="FUR-BO-10003221"/>
    <x v="852"/>
    <x v="1"/>
    <s v="Bookcases"/>
    <x v="9"/>
    <n v="86.153333333333308"/>
    <n v="101.33333333333331"/>
    <n v="607.99999999999989"/>
    <n v="0"/>
    <n v="91.08"/>
    <x v="0"/>
    <d v="2011-11-07T00:00:00"/>
    <d v="2011-11-09T00:00:00"/>
    <n v="7"/>
    <x v="0"/>
    <n v="2"/>
    <x v="4"/>
    <n v="49.343000000000004"/>
    <x v="3"/>
    <n v="45"/>
    <n v="0.14980263157894738"/>
    <n v="1"/>
    <x v="3"/>
    <m/>
    <m/>
    <m/>
    <m/>
  </r>
  <r>
    <n v="3073"/>
    <s v="VG-218053"/>
    <s v="Vivek Grady"/>
    <x v="2"/>
    <x v="3"/>
    <s v="Cuba"/>
    <s v="Guantanamo"/>
    <s v="Guantanamo"/>
    <s v="LATAM"/>
    <s v="MX-2011-144883"/>
    <x v="471"/>
    <s v="Medium"/>
    <s v="OFF-BI-10000070"/>
    <x v="1453"/>
    <x v="0"/>
    <s v="Binders"/>
    <x v="2"/>
    <n v="11.92"/>
    <n v="18.5"/>
    <n v="37"/>
    <n v="0"/>
    <n v="13.16"/>
    <x v="0"/>
    <d v="2011-11-07T00:00:00"/>
    <d v="2011-11-07T00:00:00"/>
    <n v="5"/>
    <x v="1"/>
    <n v="0"/>
    <x v="4"/>
    <n v="4.2519999999999998"/>
    <x v="3"/>
    <n v="45"/>
    <n v="0.35567567567567571"/>
    <n v="0"/>
    <x v="2"/>
    <m/>
    <m/>
    <m/>
    <m/>
  </r>
  <r>
    <n v="3074"/>
    <s v="JS-160303"/>
    <s v="Joy Smith"/>
    <x v="0"/>
    <x v="1"/>
    <s v="Argentina"/>
    <s v="Santa Fe"/>
    <s v="Santa Fe"/>
    <s v="LATAM"/>
    <s v="MX-2013-155495"/>
    <x v="810"/>
    <s v="High"/>
    <s v="OFF-AR-10004920"/>
    <x v="1234"/>
    <x v="0"/>
    <s v="Art"/>
    <x v="7"/>
    <n v="20.156799999999997"/>
    <n v="36.74133333333333"/>
    <n v="110.22399999999999"/>
    <n v="0.4"/>
    <n v="9.44"/>
    <x v="0"/>
    <d v="2013-09-16T00:00:00"/>
    <d v="2013-09-16T00:00:00"/>
    <n v="5"/>
    <x v="1"/>
    <n v="0"/>
    <x v="4"/>
    <n v="15.911"/>
    <x v="2"/>
    <n v="37"/>
    <n v="8.5643779939033243E-2"/>
    <n v="0"/>
    <x v="2"/>
    <m/>
    <m/>
    <m/>
    <m/>
  </r>
  <r>
    <n v="3075"/>
    <s v="DJ-135103"/>
    <s v="Don Jones"/>
    <x v="2"/>
    <x v="1"/>
    <s v="Brazil"/>
    <s v="Sao Paulo"/>
    <s v="Taubate"/>
    <s v="LATAM"/>
    <s v="MX-2014-144484"/>
    <x v="685"/>
    <s v="High"/>
    <s v="OFF-ST-10002122"/>
    <x v="814"/>
    <x v="0"/>
    <s v="Storage"/>
    <x v="9"/>
    <n v="6.8999999999999977"/>
    <n v="7.4999999999999982"/>
    <n v="44.999999999999986"/>
    <n v="0"/>
    <n v="3.6"/>
    <x v="0"/>
    <d v="2014-10-13T00:00:00"/>
    <d v="2014-10-13T00:00:00"/>
    <n v="5"/>
    <x v="1"/>
    <n v="0"/>
    <x v="4"/>
    <n v="5.6970000000000001"/>
    <x v="0"/>
    <n v="41"/>
    <n v="8.0000000000000029E-2"/>
    <n v="0"/>
    <x v="2"/>
    <m/>
    <m/>
    <m/>
    <m/>
  </r>
  <r>
    <n v="3076"/>
    <s v="DJ-135103"/>
    <s v="Don Jones"/>
    <x v="2"/>
    <x v="1"/>
    <s v="Brazil"/>
    <s v="Sao Paulo"/>
    <s v="Taubate"/>
    <s v="LATAM"/>
    <s v="MX-2014-144484"/>
    <x v="685"/>
    <s v="High"/>
    <s v="OFF-ST-10004930"/>
    <x v="578"/>
    <x v="0"/>
    <s v="Storage"/>
    <x v="0"/>
    <n v="28.78"/>
    <n v="36"/>
    <n v="108"/>
    <n v="0"/>
    <n v="21.66"/>
    <x v="0"/>
    <d v="2014-10-13T00:00:00"/>
    <d v="2014-10-13T00:00:00"/>
    <n v="5"/>
    <x v="1"/>
    <n v="0"/>
    <x v="4"/>
    <n v="9.64"/>
    <x v="0"/>
    <n v="41"/>
    <n v="0.20055555555555557"/>
    <n v="0"/>
    <x v="2"/>
    <m/>
    <m/>
    <m/>
    <m/>
  </r>
  <r>
    <n v="3077"/>
    <s v="DJ-135103"/>
    <s v="Don Jones"/>
    <x v="2"/>
    <x v="1"/>
    <s v="Brazil"/>
    <s v="Sao Paulo"/>
    <s v="Taubate"/>
    <s v="LATAM"/>
    <s v="MX-2014-144484"/>
    <x v="685"/>
    <s v="High"/>
    <s v="FUR-FU-10000885"/>
    <x v="538"/>
    <x v="1"/>
    <s v="Furnishings"/>
    <x v="2"/>
    <n v="12.2"/>
    <n v="15"/>
    <n v="30"/>
    <n v="0"/>
    <n v="5.6"/>
    <x v="0"/>
    <d v="2014-10-13T00:00:00"/>
    <d v="2014-10-13T00:00:00"/>
    <n v="5"/>
    <x v="1"/>
    <n v="0"/>
    <x v="4"/>
    <n v="3.9620000000000002"/>
    <x v="0"/>
    <n v="41"/>
    <n v="0.18666666666666665"/>
    <n v="0"/>
    <x v="2"/>
    <m/>
    <m/>
    <m/>
    <m/>
  </r>
  <r>
    <n v="3078"/>
    <s v="DJ-135103"/>
    <s v="Don Jones"/>
    <x v="2"/>
    <x v="1"/>
    <s v="Brazil"/>
    <s v="Sao Paulo"/>
    <s v="Taubate"/>
    <s v="LATAM"/>
    <s v="MX-2014-144484"/>
    <x v="685"/>
    <s v="High"/>
    <s v="OFF-BI-10004491"/>
    <x v="1454"/>
    <x v="0"/>
    <s v="Binders"/>
    <x v="0"/>
    <n v="5.2333333333333334"/>
    <n v="8.3333333333333339"/>
    <n v="25"/>
    <n v="0"/>
    <n v="9.3000000000000007"/>
    <x v="0"/>
    <d v="2014-10-13T00:00:00"/>
    <d v="2014-10-13T00:00:00"/>
    <n v="5"/>
    <x v="1"/>
    <n v="0"/>
    <x v="4"/>
    <n v="1.591"/>
    <x v="0"/>
    <n v="41"/>
    <n v="0.37200000000000005"/>
    <n v="0"/>
    <x v="2"/>
    <m/>
    <m/>
    <m/>
    <m/>
  </r>
  <r>
    <n v="3079"/>
    <s v="JH-159103"/>
    <s v="Jonathan Howell"/>
    <x v="0"/>
    <x v="2"/>
    <s v="Nicaragua"/>
    <s v="Matagalpa"/>
    <s v="Matagalpa"/>
    <s v="LATAM"/>
    <s v="MX-2014-101924"/>
    <x v="443"/>
    <s v="Medium"/>
    <s v="FUR-FU-10001142"/>
    <x v="23"/>
    <x v="1"/>
    <s v="Furnishings"/>
    <x v="9"/>
    <n v="28.48"/>
    <n v="33.5"/>
    <n v="201"/>
    <n v="0"/>
    <n v="30.12"/>
    <x v="1"/>
    <d v="2014-11-03T00:00:00"/>
    <d v="2014-11-03T00:00:00"/>
    <n v="3"/>
    <x v="1"/>
    <n v="0"/>
    <x v="2"/>
    <n v="23.541"/>
    <x v="0"/>
    <n v="44"/>
    <n v="0.14985074626865671"/>
    <n v="0"/>
    <x v="2"/>
    <m/>
    <m/>
    <m/>
    <m/>
  </r>
  <r>
    <n v="3080"/>
    <s v="SV-208153"/>
    <s v="Stuart Van"/>
    <x v="2"/>
    <x v="0"/>
    <s v="Mexico"/>
    <s v="Distrito Federal"/>
    <s v="Mexico City"/>
    <s v="LATAM"/>
    <s v="MX-2014-139654"/>
    <x v="327"/>
    <s v="High"/>
    <s v="TEC-CO-10001742"/>
    <x v="1281"/>
    <x v="2"/>
    <s v="Copiers"/>
    <x v="2"/>
    <n v="82.14539360000002"/>
    <n v="158.16492344689379"/>
    <n v="315.69718720000003"/>
    <n v="2E-3"/>
    <n v="151.40639999999999"/>
    <x v="2"/>
    <d v="2014-11-29T00:00:00"/>
    <d v="2014-11-29T00:00:00"/>
    <n v="2"/>
    <x v="1"/>
    <n v="0"/>
    <x v="0"/>
    <n v="53.905000000000001"/>
    <x v="0"/>
    <n v="48"/>
    <n v="0.47959375673525156"/>
    <n v="0"/>
    <x v="2"/>
    <m/>
    <m/>
    <m/>
    <m/>
  </r>
  <r>
    <n v="3081"/>
    <s v="SV-208153"/>
    <s v="Stuart Van"/>
    <x v="2"/>
    <x v="0"/>
    <s v="Mexico"/>
    <s v="Distrito Federal"/>
    <s v="Mexico City"/>
    <s v="LATAM"/>
    <s v="MX-2014-139654"/>
    <x v="327"/>
    <s v="High"/>
    <s v="OFF-BI-10000232"/>
    <x v="1455"/>
    <x v="0"/>
    <s v="Binders"/>
    <x v="2"/>
    <n v="13.84"/>
    <n v="21.5"/>
    <n v="43"/>
    <n v="0"/>
    <n v="15.32"/>
    <x v="2"/>
    <d v="2014-11-29T00:00:00"/>
    <d v="2014-11-29T00:00:00"/>
    <n v="2"/>
    <x v="1"/>
    <n v="0"/>
    <x v="0"/>
    <n v="5.2759999999999998"/>
    <x v="0"/>
    <n v="48"/>
    <n v="0.35627906976744189"/>
    <n v="0"/>
    <x v="2"/>
    <m/>
    <m/>
    <m/>
    <m/>
  </r>
  <r>
    <n v="3082"/>
    <s v="SV-208153"/>
    <s v="Stuart Van"/>
    <x v="2"/>
    <x v="0"/>
    <s v="Mexico"/>
    <s v="Distrito Federal"/>
    <s v="Mexico City"/>
    <s v="LATAM"/>
    <s v="MX-2014-139654"/>
    <x v="327"/>
    <s v="High"/>
    <s v="OFF-SU-10003665"/>
    <x v="49"/>
    <x v="0"/>
    <s v="Supplies"/>
    <x v="7"/>
    <n v="9.620000000000001"/>
    <n v="16.8"/>
    <n v="84"/>
    <n v="0"/>
    <n v="35.9"/>
    <x v="2"/>
    <d v="2014-11-29T00:00:00"/>
    <d v="2014-11-30T00:00:00"/>
    <n v="3"/>
    <x v="0"/>
    <n v="1"/>
    <x v="0"/>
    <n v="20.925999999999998"/>
    <x v="0"/>
    <n v="48"/>
    <n v="0.42738095238095236"/>
    <n v="1"/>
    <x v="1"/>
    <m/>
    <m/>
    <m/>
    <m/>
  </r>
  <r>
    <n v="3083"/>
    <s v="SV-208153"/>
    <s v="Stuart Van"/>
    <x v="2"/>
    <x v="0"/>
    <s v="Mexico"/>
    <s v="Distrito Federal"/>
    <s v="Mexico City"/>
    <s v="LATAM"/>
    <s v="MX-2014-139654"/>
    <x v="327"/>
    <s v="High"/>
    <s v="TEC-PH-10002068"/>
    <x v="803"/>
    <x v="2"/>
    <s v="Phones"/>
    <x v="1"/>
    <n v="33.5"/>
    <n v="43.5"/>
    <n v="348"/>
    <n v="0"/>
    <n v="80"/>
    <x v="2"/>
    <d v="2014-11-29T00:00:00"/>
    <d v="2014-11-30T00:00:00"/>
    <n v="3"/>
    <x v="0"/>
    <n v="1"/>
    <x v="0"/>
    <n v="26.541"/>
    <x v="0"/>
    <n v="48"/>
    <n v="0.22988505747126436"/>
    <n v="1"/>
    <x v="1"/>
    <m/>
    <m/>
    <m/>
    <m/>
  </r>
  <r>
    <n v="3084"/>
    <s v="AM-103603"/>
    <s v="Alice McCarthy"/>
    <x v="2"/>
    <x v="1"/>
    <s v="Peru"/>
    <s v="Junin"/>
    <s v="Huancayo"/>
    <s v="LATAM"/>
    <s v="US-2014-164175"/>
    <x v="31"/>
    <s v="Medium"/>
    <s v="FUR-CH-10000885"/>
    <x v="253"/>
    <x v="1"/>
    <s v="Chairs"/>
    <x v="0"/>
    <n v="231.19120000000007"/>
    <n v="329.13866666666672"/>
    <n v="592.44960000000003"/>
    <n v="0.4"/>
    <n v="-101.124"/>
    <x v="0"/>
    <d v="2014-03-19T00:00:00"/>
    <d v="2014-03-19T00:00:00"/>
    <n v="5"/>
    <x v="1"/>
    <n v="0"/>
    <x v="2"/>
    <n v="55.137999999999998"/>
    <x v="0"/>
    <n v="11"/>
    <n v="-0.17068793699919788"/>
    <n v="0"/>
    <x v="2"/>
    <m/>
    <m/>
    <m/>
    <m/>
  </r>
  <r>
    <n v="3085"/>
    <s v="AM-103603"/>
    <s v="Alice McCarthy"/>
    <x v="2"/>
    <x v="1"/>
    <s v="Peru"/>
    <s v="Junin"/>
    <s v="Huancayo"/>
    <s v="LATAM"/>
    <s v="US-2014-164175"/>
    <x v="31"/>
    <s v="Medium"/>
    <s v="OFF-SU-10002402"/>
    <x v="825"/>
    <x v="0"/>
    <s v="Supplies"/>
    <x v="0"/>
    <n v="11.6928"/>
    <n v="22.234666666666669"/>
    <n v="40.022400000000005"/>
    <n v="0.4"/>
    <n v="4.944"/>
    <x v="0"/>
    <d v="2014-03-19T00:00:00"/>
    <d v="2014-03-22T00:00:00"/>
    <n v="8"/>
    <x v="0"/>
    <n v="3"/>
    <x v="2"/>
    <n v="3.3170000000000002"/>
    <x v="0"/>
    <n v="11"/>
    <n v="0.12353082273926599"/>
    <n v="1"/>
    <x v="0"/>
    <m/>
    <m/>
    <m/>
    <m/>
  </r>
  <r>
    <n v="3086"/>
    <s v="AM-103603"/>
    <s v="Alice McCarthy"/>
    <x v="2"/>
    <x v="1"/>
    <s v="Peru"/>
    <s v="Junin"/>
    <s v="Huancayo"/>
    <s v="LATAM"/>
    <s v="US-2014-164175"/>
    <x v="31"/>
    <s v="Medium"/>
    <s v="OFF-EN-10000139"/>
    <x v="424"/>
    <x v="0"/>
    <s v="Envelopes"/>
    <x v="0"/>
    <n v="14.378933333333331"/>
    <n v="17.958222222222222"/>
    <n v="32.324800000000003"/>
    <n v="0.4"/>
    <n v="-10.811999999999999"/>
    <x v="0"/>
    <d v="2014-03-19T00:00:00"/>
    <d v="2014-03-19T00:00:00"/>
    <n v="5"/>
    <x v="1"/>
    <n v="0"/>
    <x v="2"/>
    <n v="2.4670000000000001"/>
    <x v="0"/>
    <n v="11"/>
    <n v="-0.33448002771865559"/>
    <n v="0"/>
    <x v="2"/>
    <m/>
    <m/>
    <m/>
    <m/>
  </r>
  <r>
    <n v="3087"/>
    <s v="LB-167353"/>
    <s v="Larry Blacks"/>
    <x v="0"/>
    <x v="1"/>
    <s v="Colombia"/>
    <s v="Antioquia"/>
    <s v="Medellin"/>
    <s v="LATAM"/>
    <s v="MX-2014-157518"/>
    <x v="811"/>
    <s v="Medium"/>
    <s v="FUR-BO-10003034"/>
    <x v="796"/>
    <x v="1"/>
    <s v="Bookcases"/>
    <x v="0"/>
    <n v="84.846666666666664"/>
    <n v="98.666666666666657"/>
    <n v="296"/>
    <n v="0"/>
    <n v="41.46"/>
    <x v="2"/>
    <d v="2014-06-02T00:00:00"/>
    <d v="2014-06-02T00:00:00"/>
    <n v="2"/>
    <x v="1"/>
    <n v="0"/>
    <x v="5"/>
    <n v="93.817999999999998"/>
    <x v="0"/>
    <n v="22"/>
    <n v="0.14006756756756758"/>
    <n v="0"/>
    <x v="2"/>
    <m/>
    <m/>
    <m/>
    <m/>
  </r>
  <r>
    <n v="3088"/>
    <s v="SC-200203"/>
    <s v="Sam Craven"/>
    <x v="0"/>
    <x v="3"/>
    <s v="Cuba"/>
    <s v="Pinar del Rio"/>
    <s v="Pinar del Rio"/>
    <s v="LATAM"/>
    <s v="MX-2013-136007"/>
    <x v="646"/>
    <s v="Medium"/>
    <s v="OFF-EN-10001832"/>
    <x v="1284"/>
    <x v="0"/>
    <s v="Envelopes"/>
    <x v="6"/>
    <n v="3.3"/>
    <n v="6"/>
    <n v="54"/>
    <n v="0"/>
    <n v="24.3"/>
    <x v="0"/>
    <d v="2013-03-19T00:00:00"/>
    <d v="2013-03-19T00:00:00"/>
    <n v="5"/>
    <x v="1"/>
    <n v="0"/>
    <x v="0"/>
    <n v="2.8210000000000002"/>
    <x v="2"/>
    <n v="11"/>
    <n v="0.45"/>
    <n v="0"/>
    <x v="2"/>
    <m/>
    <m/>
    <m/>
    <m/>
  </r>
  <r>
    <n v="3089"/>
    <s v="BS-117553"/>
    <s v="Bruce Stewart"/>
    <x v="0"/>
    <x v="0"/>
    <s v="Mexico"/>
    <s v="Michoacan"/>
    <s v="Morelia"/>
    <s v="LATAM"/>
    <s v="MX-2011-111059"/>
    <x v="157"/>
    <s v="High"/>
    <s v="TEC-PH-10003877"/>
    <x v="683"/>
    <x v="2"/>
    <s v="Phones"/>
    <x v="0"/>
    <n v="41.713333333333331"/>
    <n v="45.333333333333329"/>
    <n v="136"/>
    <n v="0"/>
    <n v="10.86"/>
    <x v="3"/>
    <d v="2011-11-15T00:00:00"/>
    <d v="2011-11-15T00:00:00"/>
    <n v="0"/>
    <x v="1"/>
    <n v="0"/>
    <x v="3"/>
    <n v="25.683"/>
    <x v="3"/>
    <n v="47"/>
    <n v="7.9852941176470585E-2"/>
    <n v="0"/>
    <x v="2"/>
    <m/>
    <m/>
    <m/>
    <m/>
  </r>
  <r>
    <n v="3090"/>
    <s v="BS-117553"/>
    <s v="Bruce Stewart"/>
    <x v="0"/>
    <x v="0"/>
    <s v="Mexico"/>
    <s v="Michoacan"/>
    <s v="Morelia"/>
    <s v="LATAM"/>
    <s v="MX-2011-111059"/>
    <x v="157"/>
    <s v="High"/>
    <s v="FUR-CH-10003941"/>
    <x v="247"/>
    <x v="1"/>
    <s v="Chairs"/>
    <x v="0"/>
    <n v="235.72320000000005"/>
    <n v="302.23400000000004"/>
    <n v="725.36160000000018"/>
    <n v="0.2"/>
    <n v="18.192"/>
    <x v="3"/>
    <d v="2011-11-15T00:00:00"/>
    <d v="2011-11-15T00:00:00"/>
    <n v="0"/>
    <x v="1"/>
    <n v="0"/>
    <x v="3"/>
    <n v="44.694000000000003"/>
    <x v="3"/>
    <n v="47"/>
    <n v="2.5079904974291436E-2"/>
    <n v="0"/>
    <x v="2"/>
    <m/>
    <m/>
    <m/>
    <m/>
  </r>
  <r>
    <n v="3091"/>
    <s v="BS-117553"/>
    <s v="Bruce Stewart"/>
    <x v="0"/>
    <x v="0"/>
    <s v="Mexico"/>
    <s v="Michoacan"/>
    <s v="Morelia"/>
    <s v="LATAM"/>
    <s v="MX-2011-111059"/>
    <x v="157"/>
    <s v="High"/>
    <s v="OFF-BI-10000821"/>
    <x v="847"/>
    <x v="0"/>
    <s v="Binders"/>
    <x v="3"/>
    <n v="3.76"/>
    <n v="5.5"/>
    <n v="22"/>
    <n v="0"/>
    <n v="6.96"/>
    <x v="3"/>
    <d v="2011-11-15T00:00:00"/>
    <d v="2011-11-15T00:00:00"/>
    <n v="0"/>
    <x v="1"/>
    <n v="0"/>
    <x v="3"/>
    <n v="1.5269999999999999"/>
    <x v="3"/>
    <n v="47"/>
    <n v="0.31636363636363635"/>
    <n v="0"/>
    <x v="2"/>
    <m/>
    <m/>
    <m/>
    <m/>
  </r>
  <r>
    <n v="3092"/>
    <s v="DL-134953"/>
    <s v="Dionis Lloyd"/>
    <x v="2"/>
    <x v="2"/>
    <s v="Nicaragua"/>
    <s v="Managua"/>
    <s v="Managua"/>
    <s v="LATAM"/>
    <s v="MX-2013-151617"/>
    <x v="705"/>
    <s v="High"/>
    <s v="FUR-BO-10004567"/>
    <x v="1206"/>
    <x v="1"/>
    <s v="Bookcases"/>
    <x v="2"/>
    <n v="85.88"/>
    <n v="116"/>
    <n v="232"/>
    <n v="0"/>
    <n v="60.24"/>
    <x v="3"/>
    <d v="2013-07-12T00:00:00"/>
    <d v="2013-07-15T00:00:00"/>
    <n v="3"/>
    <x v="0"/>
    <n v="3"/>
    <x v="2"/>
    <n v="51.411999999999999"/>
    <x v="2"/>
    <n v="28"/>
    <n v="0.2596551724137931"/>
    <n v="1"/>
    <x v="0"/>
    <m/>
    <m/>
    <m/>
    <m/>
  </r>
  <r>
    <n v="3093"/>
    <s v="DL-134953"/>
    <s v="Dionis Lloyd"/>
    <x v="2"/>
    <x v="2"/>
    <s v="Nicaragua"/>
    <s v="Managua"/>
    <s v="Managua"/>
    <s v="LATAM"/>
    <s v="MX-2013-151617"/>
    <x v="705"/>
    <s v="High"/>
    <s v="FUR-CH-10001784"/>
    <x v="811"/>
    <x v="1"/>
    <s v="Chairs"/>
    <x v="6"/>
    <n v="31.106666666666669"/>
    <n v="58.666666666666671"/>
    <n v="528"/>
    <n v="0"/>
    <n v="248.04"/>
    <x v="3"/>
    <d v="2013-07-12T00:00:00"/>
    <d v="2013-07-14T00:00:00"/>
    <n v="2"/>
    <x v="0"/>
    <n v="2"/>
    <x v="2"/>
    <n v="108.89400000000001"/>
    <x v="2"/>
    <n v="28"/>
    <n v="0.46977272727272723"/>
    <n v="1"/>
    <x v="3"/>
    <m/>
    <m/>
    <m/>
    <m/>
  </r>
  <r>
    <n v="3094"/>
    <s v="MG-176503"/>
    <s v="Matthew Grinstein"/>
    <x v="1"/>
    <x v="3"/>
    <s v="Dominican Republic"/>
    <s v="Santiago"/>
    <s v="Santiago de los Caballeros"/>
    <s v="LATAM"/>
    <s v="MX-2013-103975"/>
    <x v="705"/>
    <s v="High"/>
    <s v="FUR-CH-10001490"/>
    <x v="1371"/>
    <x v="1"/>
    <s v="Chairs"/>
    <x v="4"/>
    <n v="160.32800000000003"/>
    <n v="288.61"/>
    <n v="230.88800000000003"/>
    <n v="0.2"/>
    <n v="70.56"/>
    <x v="1"/>
    <d v="2013-07-15T00:00:00"/>
    <d v="2013-07-15T00:00:00"/>
    <n v="3"/>
    <x v="1"/>
    <n v="0"/>
    <x v="2"/>
    <n v="22.081"/>
    <x v="2"/>
    <n v="28"/>
    <n v="0.30560271646859077"/>
    <n v="0"/>
    <x v="2"/>
    <m/>
    <m/>
    <m/>
    <m/>
  </r>
  <r>
    <n v="3095"/>
    <s v="PF-191653"/>
    <s v="Philip Fox"/>
    <x v="0"/>
    <x v="1"/>
    <s v="Argentina"/>
    <s v="Buenos Aires"/>
    <s v="Buenos Aires"/>
    <s v="LATAM"/>
    <s v="US-2012-105613"/>
    <x v="339"/>
    <s v="Medium"/>
    <s v="OFF-LA-10002980"/>
    <x v="1456"/>
    <x v="0"/>
    <s v="Labels"/>
    <x v="2"/>
    <n v="7.8711999999999982"/>
    <n v="9.1053333333333306"/>
    <n v="10.926399999999996"/>
    <n v="0.4"/>
    <n v="-4.8159999999999998"/>
    <x v="1"/>
    <d v="2012-09-07T00:00:00"/>
    <d v="2012-09-07T00:00:00"/>
    <n v="3"/>
    <x v="1"/>
    <n v="0"/>
    <x v="3"/>
    <n v="0.32800000000000001"/>
    <x v="1"/>
    <n v="36"/>
    <n v="-0.44076731585883749"/>
    <n v="0"/>
    <x v="2"/>
    <m/>
    <m/>
    <m/>
    <m/>
  </r>
  <r>
    <n v="3096"/>
    <s v="JK-156253"/>
    <s v="Jim Karlsson"/>
    <x v="0"/>
    <x v="1"/>
    <s v="Colombia"/>
    <s v="Bogota"/>
    <s v="Bogota"/>
    <s v="LATAM"/>
    <s v="MX-2012-156937"/>
    <x v="812"/>
    <s v="High"/>
    <s v="OFF-BI-10002222"/>
    <x v="366"/>
    <x v="0"/>
    <s v="Binders"/>
    <x v="2"/>
    <n v="6.52"/>
    <n v="7.5"/>
    <n v="15"/>
    <n v="0"/>
    <n v="1.96"/>
    <x v="0"/>
    <d v="2012-11-27T00:00:00"/>
    <d v="2012-11-27T00:00:00"/>
    <n v="5"/>
    <x v="1"/>
    <n v="0"/>
    <x v="0"/>
    <n v="1.371"/>
    <x v="1"/>
    <n v="47"/>
    <n v="0.13066666666666665"/>
    <n v="0"/>
    <x v="2"/>
    <m/>
    <m/>
    <m/>
    <m/>
  </r>
  <r>
    <n v="3097"/>
    <s v="JK-156253"/>
    <s v="Jim Karlsson"/>
    <x v="0"/>
    <x v="1"/>
    <s v="Colombia"/>
    <s v="Bogota"/>
    <s v="Bogota"/>
    <s v="LATAM"/>
    <s v="MX-2012-156937"/>
    <x v="812"/>
    <s v="High"/>
    <s v="FUR-CH-10004993"/>
    <x v="925"/>
    <x v="1"/>
    <s v="Chairs"/>
    <x v="7"/>
    <n v="78.400000000000006"/>
    <n v="107.4"/>
    <n v="537"/>
    <n v="0"/>
    <n v="145"/>
    <x v="0"/>
    <d v="2012-11-27T00:00:00"/>
    <d v="2012-11-27T00:00:00"/>
    <n v="5"/>
    <x v="1"/>
    <n v="0"/>
    <x v="0"/>
    <n v="43.447000000000003"/>
    <x v="1"/>
    <n v="47"/>
    <n v="0.27001862197392923"/>
    <n v="0"/>
    <x v="2"/>
    <m/>
    <m/>
    <m/>
    <m/>
  </r>
  <r>
    <n v="3098"/>
    <s v="JK-156253"/>
    <s v="Jim Karlsson"/>
    <x v="0"/>
    <x v="1"/>
    <s v="Colombia"/>
    <s v="Bogota"/>
    <s v="Bogota"/>
    <s v="LATAM"/>
    <s v="MX-2012-156937"/>
    <x v="812"/>
    <s v="High"/>
    <s v="OFF-LA-10000073"/>
    <x v="827"/>
    <x v="0"/>
    <s v="Labels"/>
    <x v="2"/>
    <n v="5.28"/>
    <n v="7"/>
    <n v="14"/>
    <n v="0"/>
    <n v="3.44"/>
    <x v="0"/>
    <d v="2012-11-27T00:00:00"/>
    <d v="2012-11-29T00:00:00"/>
    <n v="7"/>
    <x v="0"/>
    <n v="2"/>
    <x v="0"/>
    <n v="2.4740000000000002"/>
    <x v="1"/>
    <n v="47"/>
    <n v="0.24571428571428572"/>
    <n v="1"/>
    <x v="3"/>
    <m/>
    <m/>
    <m/>
    <m/>
  </r>
  <r>
    <n v="3099"/>
    <s v="JD-158953"/>
    <s v="Jonathan Doherty"/>
    <x v="2"/>
    <x v="2"/>
    <s v="El Salvador"/>
    <s v="San Salvador"/>
    <s v="Delgado"/>
    <s v="LATAM"/>
    <s v="MX-2014-139255"/>
    <x v="357"/>
    <s v="Medium"/>
    <s v="TEC-PH-10000693"/>
    <x v="984"/>
    <x v="2"/>
    <s v="Phones"/>
    <x v="5"/>
    <n v="78.862857142857138"/>
    <n v="82.142857142857139"/>
    <n v="575"/>
    <n v="0"/>
    <n v="22.96"/>
    <x v="0"/>
    <d v="2014-04-28T00:00:00"/>
    <d v="2014-05-01T00:00:00"/>
    <n v="8"/>
    <x v="0"/>
    <n v="3"/>
    <x v="4"/>
    <n v="55.343000000000004"/>
    <x v="0"/>
    <n v="17"/>
    <n v="3.9930434782608694E-2"/>
    <n v="1"/>
    <x v="0"/>
    <m/>
    <m/>
    <m/>
    <m/>
  </r>
  <r>
    <n v="3100"/>
    <s v="JD-158953"/>
    <s v="Jonathan Doherty"/>
    <x v="2"/>
    <x v="2"/>
    <s v="El Salvador"/>
    <s v="San Salvador"/>
    <s v="Delgado"/>
    <s v="LATAM"/>
    <s v="MX-2014-139255"/>
    <x v="357"/>
    <s v="Medium"/>
    <s v="TEC-CO-10002523"/>
    <x v="396"/>
    <x v="2"/>
    <s v="Copiers"/>
    <x v="0"/>
    <n v="56.693904720000006"/>
    <n v="96.113772264529075"/>
    <n v="287.76463416000007"/>
    <n v="2E-3"/>
    <n v="117.68292"/>
    <x v="0"/>
    <d v="2014-04-28T00:00:00"/>
    <d v="2014-04-28T00:00:00"/>
    <n v="5"/>
    <x v="1"/>
    <n v="0"/>
    <x v="4"/>
    <n v="22.395"/>
    <x v="0"/>
    <n v="17"/>
    <n v="0.40895546578724851"/>
    <n v="0"/>
    <x v="2"/>
    <m/>
    <m/>
    <m/>
    <m/>
  </r>
  <r>
    <n v="3101"/>
    <s v="RB-194353"/>
    <s v="Richard Bierner"/>
    <x v="0"/>
    <x v="1"/>
    <s v="Venezuela"/>
    <s v="Miranda"/>
    <s v="Guatire"/>
    <s v="LATAM"/>
    <s v="US-2013-101602"/>
    <x v="552"/>
    <s v="High"/>
    <s v="FUR-BO-10002334"/>
    <x v="1457"/>
    <x v="1"/>
    <s v="Bookcases"/>
    <x v="2"/>
    <n v="96.425599999999974"/>
    <n v="114.36933333333329"/>
    <n v="137.24319999999994"/>
    <n v="0.4"/>
    <n v="-55.607999999999997"/>
    <x v="1"/>
    <d v="2013-09-28T00:00:00"/>
    <d v="2013-09-28T00:00:00"/>
    <n v="3"/>
    <x v="1"/>
    <n v="0"/>
    <x v="4"/>
    <n v="21.361000000000001"/>
    <x v="2"/>
    <n v="39"/>
    <n v="-0.40517854436503969"/>
    <n v="0"/>
    <x v="2"/>
    <m/>
    <m/>
    <m/>
    <m/>
  </r>
  <r>
    <n v="3102"/>
    <s v="RB-194353"/>
    <s v="Richard Bierner"/>
    <x v="0"/>
    <x v="1"/>
    <s v="Venezuela"/>
    <s v="Miranda"/>
    <s v="Guatire"/>
    <s v="LATAM"/>
    <s v="US-2013-101602"/>
    <x v="552"/>
    <s v="High"/>
    <s v="OFF-ST-10000990"/>
    <x v="80"/>
    <x v="0"/>
    <s v="Storage"/>
    <x v="7"/>
    <n v="149.42960000000002"/>
    <n v="165.4426666666667"/>
    <n v="496.32800000000009"/>
    <n v="0.4"/>
    <n v="-250.82"/>
    <x v="1"/>
    <d v="2013-09-28T00:00:00"/>
    <d v="2013-09-28T00:00:00"/>
    <n v="3"/>
    <x v="1"/>
    <n v="0"/>
    <x v="4"/>
    <n v="63.673999999999999"/>
    <x v="2"/>
    <n v="39"/>
    <n v="-0.50535129994680927"/>
    <n v="0"/>
    <x v="2"/>
    <m/>
    <m/>
    <m/>
    <m/>
  </r>
  <r>
    <n v="3103"/>
    <s v="TS-213403"/>
    <s v="Toby Swindell"/>
    <x v="0"/>
    <x v="2"/>
    <s v="El Salvador"/>
    <s v="San Salvador"/>
    <s v="San Salvador"/>
    <s v="LATAM"/>
    <s v="MX-2012-167990"/>
    <x v="813"/>
    <s v="High"/>
    <s v="OFF-ST-10000886"/>
    <x v="646"/>
    <x v="0"/>
    <s v="Storage"/>
    <x v="0"/>
    <n v="126.40666666666669"/>
    <n v="131.66666666666669"/>
    <n v="395.00000000000006"/>
    <n v="0"/>
    <n v="15.78"/>
    <x v="2"/>
    <d v="2012-03-23T00:00:00"/>
    <d v="2012-03-23T00:00:00"/>
    <n v="2"/>
    <x v="1"/>
    <n v="0"/>
    <x v="4"/>
    <n v="60.27"/>
    <x v="1"/>
    <n v="12"/>
    <n v="3.9949367088607586E-2"/>
    <n v="0"/>
    <x v="2"/>
    <m/>
    <m/>
    <m/>
    <m/>
  </r>
  <r>
    <n v="3104"/>
    <s v="CS-118603"/>
    <s v="Cari Schnelling"/>
    <x v="0"/>
    <x v="2"/>
    <s v="Nicaragua"/>
    <s v="Chinandega"/>
    <s v="Chinandega"/>
    <s v="LATAM"/>
    <s v="MX-2012-124982"/>
    <x v="814"/>
    <s v="Medium"/>
    <s v="OFF-EN-10003472"/>
    <x v="279"/>
    <x v="0"/>
    <s v="Envelopes"/>
    <x v="0"/>
    <n v="6.98"/>
    <n v="8"/>
    <n v="24"/>
    <n v="0"/>
    <n v="3.06"/>
    <x v="0"/>
    <d v="2012-11-07T00:00:00"/>
    <d v="2012-11-07T00:00:00"/>
    <n v="5"/>
    <x v="1"/>
    <n v="0"/>
    <x v="2"/>
    <n v="1.024"/>
    <x v="1"/>
    <n v="44"/>
    <n v="0.1275"/>
    <n v="0"/>
    <x v="2"/>
    <m/>
    <m/>
    <m/>
    <m/>
  </r>
  <r>
    <n v="3105"/>
    <s v="CS-118603"/>
    <s v="Cari Schnelling"/>
    <x v="0"/>
    <x v="2"/>
    <s v="Nicaragua"/>
    <s v="Chinandega"/>
    <s v="Chinandega"/>
    <s v="LATAM"/>
    <s v="MX-2012-124982"/>
    <x v="814"/>
    <s v="Medium"/>
    <s v="OFF-ST-10004976"/>
    <x v="377"/>
    <x v="0"/>
    <s v="Storage"/>
    <x v="0"/>
    <n v="136.78"/>
    <n v="141"/>
    <n v="423"/>
    <n v="0"/>
    <n v="12.66"/>
    <x v="0"/>
    <d v="2012-11-07T00:00:00"/>
    <d v="2012-11-07T00:00:00"/>
    <n v="5"/>
    <x v="1"/>
    <n v="0"/>
    <x v="2"/>
    <n v="26.492999999999999"/>
    <x v="1"/>
    <n v="44"/>
    <n v="2.9929078014184398E-2"/>
    <n v="0"/>
    <x v="2"/>
    <m/>
    <m/>
    <m/>
    <m/>
  </r>
  <r>
    <n v="3106"/>
    <s v="CS-118603"/>
    <s v="Cari Schnelling"/>
    <x v="0"/>
    <x v="2"/>
    <s v="Nicaragua"/>
    <s v="Chinandega"/>
    <s v="Chinandega"/>
    <s v="LATAM"/>
    <s v="MX-2012-124982"/>
    <x v="814"/>
    <s v="Medium"/>
    <s v="OFF-EN-10003623"/>
    <x v="1339"/>
    <x v="0"/>
    <s v="Envelopes"/>
    <x v="7"/>
    <n v="25.44"/>
    <n v="31.8"/>
    <n v="159"/>
    <n v="0"/>
    <n v="31.8"/>
    <x v="0"/>
    <d v="2012-11-07T00:00:00"/>
    <d v="2012-11-07T00:00:00"/>
    <n v="5"/>
    <x v="1"/>
    <n v="0"/>
    <x v="2"/>
    <n v="12.776"/>
    <x v="1"/>
    <n v="44"/>
    <n v="0.2"/>
    <n v="0"/>
    <x v="2"/>
    <m/>
    <m/>
    <m/>
    <m/>
  </r>
  <r>
    <n v="3107"/>
    <s v="CS-118603"/>
    <s v="Cari Schnelling"/>
    <x v="0"/>
    <x v="2"/>
    <s v="Nicaragua"/>
    <s v="Chinandega"/>
    <s v="Chinandega"/>
    <s v="LATAM"/>
    <s v="MX-2012-124982"/>
    <x v="814"/>
    <s v="Medium"/>
    <s v="OFF-FA-10000038"/>
    <x v="14"/>
    <x v="0"/>
    <s v="Fasteners"/>
    <x v="2"/>
    <n v="11.98"/>
    <n v="13"/>
    <n v="26"/>
    <n v="0"/>
    <n v="2.04"/>
    <x v="0"/>
    <d v="2012-11-07T00:00:00"/>
    <d v="2012-11-07T00:00:00"/>
    <n v="5"/>
    <x v="1"/>
    <n v="0"/>
    <x v="2"/>
    <n v="1.466"/>
    <x v="1"/>
    <n v="44"/>
    <n v="7.8461538461538458E-2"/>
    <n v="0"/>
    <x v="2"/>
    <m/>
    <m/>
    <m/>
    <m/>
  </r>
  <r>
    <n v="3108"/>
    <s v="JB-159253"/>
    <s v="Joni Blumstein"/>
    <x v="0"/>
    <x v="3"/>
    <s v="Dominican Republic"/>
    <s v="Santo Domingo"/>
    <s v="Santo Domingo"/>
    <s v="LATAM"/>
    <s v="US-2014-168998"/>
    <x v="198"/>
    <s v="Medium"/>
    <s v="OFF-SU-10000378"/>
    <x v="1458"/>
    <x v="0"/>
    <s v="Supplies"/>
    <x v="0"/>
    <n v="13.070400000000001"/>
    <n v="15.222999999999999"/>
    <n v="36.535199999999996"/>
    <n v="0.2"/>
    <n v="-2.6760000000000002"/>
    <x v="0"/>
    <d v="2014-06-10T00:00:00"/>
    <d v="2014-06-13T00:00:00"/>
    <n v="8"/>
    <x v="0"/>
    <n v="3"/>
    <x v="0"/>
    <n v="2.5299999999999998"/>
    <x v="0"/>
    <n v="23"/>
    <n v="-7.3244432766209039E-2"/>
    <n v="1"/>
    <x v="0"/>
    <m/>
    <m/>
    <m/>
    <m/>
  </r>
  <r>
    <n v="3109"/>
    <s v="JB-159253"/>
    <s v="Joni Blumstein"/>
    <x v="0"/>
    <x v="3"/>
    <s v="Dominican Republic"/>
    <s v="Santo Domingo"/>
    <s v="Santo Domingo"/>
    <s v="LATAM"/>
    <s v="US-2014-168998"/>
    <x v="198"/>
    <s v="Medium"/>
    <s v="OFF-AR-10002115"/>
    <x v="1088"/>
    <x v="0"/>
    <s v="Art"/>
    <x v="2"/>
    <n v="22.923999999999996"/>
    <n v="35.504999999999995"/>
    <n v="56.807999999999993"/>
    <n v="0.2"/>
    <n v="10.96"/>
    <x v="0"/>
    <d v="2014-06-10T00:00:00"/>
    <d v="2014-06-10T00:00:00"/>
    <n v="5"/>
    <x v="1"/>
    <n v="0"/>
    <x v="0"/>
    <n v="4.0890000000000004"/>
    <x v="0"/>
    <n v="23"/>
    <n v="0.19293057315871007"/>
    <n v="0"/>
    <x v="2"/>
    <m/>
    <m/>
    <m/>
    <m/>
  </r>
  <r>
    <n v="3110"/>
    <s v="RM-197503"/>
    <s v="Roland Murray"/>
    <x v="0"/>
    <x v="1"/>
    <s v="Venezuela"/>
    <s v="Distrito Capital"/>
    <s v="Caracas"/>
    <s v="LATAM"/>
    <s v="US-2013-137785"/>
    <x v="276"/>
    <s v="Medium"/>
    <s v="OFF-ST-10002233"/>
    <x v="722"/>
    <x v="0"/>
    <s v="Storage"/>
    <x v="4"/>
    <n v="20.366400000000002"/>
    <n v="32.317333333333337"/>
    <n v="19.390400000000003"/>
    <n v="0.4"/>
    <n v="-0.97599999999999998"/>
    <x v="0"/>
    <d v="2013-06-23T00:00:00"/>
    <d v="2013-06-24T00:00:00"/>
    <n v="6"/>
    <x v="0"/>
    <n v="1"/>
    <x v="3"/>
    <n v="0.47599999999999998"/>
    <x v="2"/>
    <n v="25"/>
    <n v="-5.0334185988942973E-2"/>
    <n v="1"/>
    <x v="1"/>
    <m/>
    <m/>
    <m/>
    <m/>
  </r>
  <r>
    <n v="3111"/>
    <s v="RM-197503"/>
    <s v="Roland Murray"/>
    <x v="0"/>
    <x v="1"/>
    <s v="Venezuela"/>
    <s v="Distrito Capital"/>
    <s v="Caracas"/>
    <s v="LATAM"/>
    <s v="US-2013-137785"/>
    <x v="276"/>
    <s v="Medium"/>
    <s v="OFF-PA-10000745"/>
    <x v="680"/>
    <x v="0"/>
    <s v="Paper"/>
    <x v="5"/>
    <n v="8.4726857142857117"/>
    <n v="12.02780952380952"/>
    <n v="50.516799999999982"/>
    <n v="0.4"/>
    <n v="-8.7919999999999998"/>
    <x v="0"/>
    <d v="2013-06-23T00:00:00"/>
    <d v="2013-06-23T00:00:00"/>
    <n v="5"/>
    <x v="1"/>
    <n v="0"/>
    <x v="3"/>
    <n v="3.181"/>
    <x v="2"/>
    <n v="25"/>
    <n v="-0.17404111107591935"/>
    <n v="0"/>
    <x v="2"/>
    <m/>
    <m/>
    <m/>
    <m/>
  </r>
  <r>
    <n v="3112"/>
    <s v="DW-135403"/>
    <s v="Don Weiss"/>
    <x v="0"/>
    <x v="3"/>
    <s v="Cuba"/>
    <s v="Guantanamo"/>
    <s v="Guantanamo"/>
    <s v="LATAM"/>
    <s v="MX-2011-124408"/>
    <x v="815"/>
    <s v="Medium"/>
    <s v="OFF-BI-10004142"/>
    <x v="161"/>
    <x v="0"/>
    <s v="Binders"/>
    <x v="2"/>
    <n v="3.26"/>
    <n v="5.5"/>
    <n v="11"/>
    <n v="0"/>
    <n v="4.4800000000000004"/>
    <x v="0"/>
    <d v="2011-04-02T00:00:00"/>
    <d v="2011-04-02T00:00:00"/>
    <n v="5"/>
    <x v="1"/>
    <n v="0"/>
    <x v="1"/>
    <n v="0.73599999999999999"/>
    <x v="3"/>
    <n v="14"/>
    <n v="0.40727272727272729"/>
    <n v="0"/>
    <x v="2"/>
    <m/>
    <m/>
    <m/>
    <m/>
  </r>
  <r>
    <n v="3113"/>
    <s v="CV-122953"/>
    <s v="Christina VanderZanden"/>
    <x v="0"/>
    <x v="0"/>
    <s v="Mexico"/>
    <s v="Distrito Federal"/>
    <s v="Mexico City"/>
    <s v="LATAM"/>
    <s v="MX-2011-122735"/>
    <x v="161"/>
    <s v="High"/>
    <s v="OFF-SU-10002670"/>
    <x v="1459"/>
    <x v="0"/>
    <s v="Supplies"/>
    <x v="4"/>
    <n v="16.100000000000001"/>
    <n v="24"/>
    <n v="24"/>
    <n v="0"/>
    <n v="7.9"/>
    <x v="3"/>
    <d v="2011-10-18T00:00:00"/>
    <d v="2011-10-20T00:00:00"/>
    <n v="2"/>
    <x v="0"/>
    <n v="2"/>
    <x v="3"/>
    <n v="2.1819999999999999"/>
    <x v="3"/>
    <n v="43"/>
    <n v="0.32916666666666666"/>
    <n v="1"/>
    <x v="3"/>
    <m/>
    <m/>
    <m/>
    <m/>
  </r>
  <r>
    <n v="3114"/>
    <s v="CV-122953"/>
    <s v="Christina VanderZanden"/>
    <x v="0"/>
    <x v="0"/>
    <s v="Mexico"/>
    <s v="Distrito Federal"/>
    <s v="Mexico City"/>
    <s v="LATAM"/>
    <s v="MX-2011-122735"/>
    <x v="161"/>
    <s v="High"/>
    <s v="TEC-PH-10004237"/>
    <x v="928"/>
    <x v="2"/>
    <s v="Phones"/>
    <x v="0"/>
    <n v="27.27333333333333"/>
    <n v="43.333333333333329"/>
    <n v="130"/>
    <n v="0"/>
    <n v="48.18"/>
    <x v="3"/>
    <d v="2011-10-18T00:00:00"/>
    <d v="2011-10-18T00:00:00"/>
    <n v="0"/>
    <x v="1"/>
    <n v="0"/>
    <x v="3"/>
    <n v="9.5549999999999997"/>
    <x v="3"/>
    <n v="43"/>
    <n v="0.37061538461538462"/>
    <n v="0"/>
    <x v="2"/>
    <m/>
    <m/>
    <m/>
    <m/>
  </r>
  <r>
    <n v="3115"/>
    <s v="BS-115903"/>
    <s v="Brendan Sweed"/>
    <x v="2"/>
    <x v="1"/>
    <s v="Brazil"/>
    <s v="Paraiba"/>
    <s v="Cajazeiras"/>
    <s v="LATAM"/>
    <s v="MX-2012-169040"/>
    <x v="176"/>
    <s v="Critical"/>
    <s v="OFF-AP-10002625"/>
    <x v="169"/>
    <x v="0"/>
    <s v="Appliances"/>
    <x v="2"/>
    <n v="152.16"/>
    <n v="185.5"/>
    <n v="371"/>
    <n v="0"/>
    <n v="66.680000000000007"/>
    <x v="2"/>
    <d v="2012-08-27T00:00:00"/>
    <d v="2012-08-27T00:00:00"/>
    <n v="2"/>
    <x v="1"/>
    <n v="0"/>
    <x v="5"/>
    <n v="63.997"/>
    <x v="1"/>
    <n v="34"/>
    <n v="0.17973045822102426"/>
    <n v="0"/>
    <x v="2"/>
    <m/>
    <m/>
    <m/>
    <m/>
  </r>
  <r>
    <n v="3116"/>
    <s v="BS-115903"/>
    <s v="Brendan Sweed"/>
    <x v="2"/>
    <x v="1"/>
    <s v="Brazil"/>
    <s v="Paraiba"/>
    <s v="Cajazeiras"/>
    <s v="LATAM"/>
    <s v="MX-2012-169040"/>
    <x v="176"/>
    <s v="Critical"/>
    <s v="TEC-CO-10001264"/>
    <x v="1460"/>
    <x v="2"/>
    <s v="Copiers"/>
    <x v="3"/>
    <n v="54.299396240000007"/>
    <n v="98.858994228456922"/>
    <n v="394.64510496000003"/>
    <n v="2E-3"/>
    <n v="177.44752"/>
    <x v="2"/>
    <d v="2012-08-27T00:00:00"/>
    <d v="2012-08-27T00:00:00"/>
    <n v="2"/>
    <x v="1"/>
    <n v="0"/>
    <x v="5"/>
    <n v="165.709"/>
    <x v="1"/>
    <n v="34"/>
    <n v="0.44963821359949596"/>
    <n v="0"/>
    <x v="2"/>
    <m/>
    <m/>
    <m/>
    <m/>
  </r>
  <r>
    <n v="3117"/>
    <s v="CC-123703"/>
    <s v="Christopher Conant"/>
    <x v="0"/>
    <x v="1"/>
    <s v="Chile"/>
    <s v="Atacama"/>
    <s v="Copiapo"/>
    <s v="LATAM"/>
    <s v="MX-2014-151470"/>
    <x v="816"/>
    <s v="High"/>
    <s v="FUR-CH-10001634"/>
    <x v="994"/>
    <x v="1"/>
    <s v="Chairs"/>
    <x v="6"/>
    <n v="80.413333333333355"/>
    <n v="89.333333333333343"/>
    <n v="804.00000000000011"/>
    <n v="0"/>
    <n v="80.28"/>
    <x v="2"/>
    <d v="2014-04-23T00:00:00"/>
    <d v="2014-04-24T00:00:00"/>
    <n v="3"/>
    <x v="0"/>
    <n v="1"/>
    <x v="1"/>
    <n v="205.33600000000001"/>
    <x v="0"/>
    <n v="17"/>
    <n v="9.9850746268656698E-2"/>
    <n v="1"/>
    <x v="1"/>
    <m/>
    <m/>
    <m/>
    <m/>
  </r>
  <r>
    <n v="3118"/>
    <s v="RH-194953"/>
    <s v="Rick Hansen"/>
    <x v="0"/>
    <x v="1"/>
    <s v="Brazil"/>
    <s v="Goias"/>
    <s v="Valparaiso de Goias"/>
    <s v="LATAM"/>
    <s v="MX-2013-168123"/>
    <x v="817"/>
    <s v="Medium"/>
    <s v="OFF-BI-10001191"/>
    <x v="312"/>
    <x v="0"/>
    <s v="Binders"/>
    <x v="9"/>
    <n v="2.4533333333333331"/>
    <n v="3.333333333333333"/>
    <n v="20"/>
    <n v="0"/>
    <n v="5.28"/>
    <x v="0"/>
    <d v="2013-02-05T00:00:00"/>
    <d v="2013-02-05T00:00:00"/>
    <n v="5"/>
    <x v="1"/>
    <n v="0"/>
    <x v="0"/>
    <n v="1.1499999999999999"/>
    <x v="2"/>
    <n v="5"/>
    <n v="0.26400000000000001"/>
    <n v="0"/>
    <x v="2"/>
    <m/>
    <m/>
    <m/>
    <m/>
  </r>
  <r>
    <n v="3119"/>
    <s v="RH-194953"/>
    <s v="Rick Hansen"/>
    <x v="0"/>
    <x v="1"/>
    <s v="Brazil"/>
    <s v="Goias"/>
    <s v="Valparaiso de Goias"/>
    <s v="LATAM"/>
    <s v="MX-2013-168123"/>
    <x v="817"/>
    <s v="Medium"/>
    <s v="TEC-AC-10002664"/>
    <x v="240"/>
    <x v="2"/>
    <s v="Accessories"/>
    <x v="0"/>
    <n v="36.533333333333331"/>
    <n v="55.333333333333329"/>
    <n v="166"/>
    <n v="0"/>
    <n v="56.4"/>
    <x v="0"/>
    <d v="2013-02-05T00:00:00"/>
    <d v="2013-02-05T00:00:00"/>
    <n v="5"/>
    <x v="1"/>
    <n v="0"/>
    <x v="0"/>
    <n v="15.933"/>
    <x v="2"/>
    <n v="5"/>
    <n v="0.33975903614457831"/>
    <n v="0"/>
    <x v="2"/>
    <m/>
    <m/>
    <m/>
    <m/>
  </r>
  <r>
    <n v="3120"/>
    <s v="RH-194953"/>
    <s v="Rick Hansen"/>
    <x v="0"/>
    <x v="1"/>
    <s v="Brazil"/>
    <s v="Goias"/>
    <s v="Valparaiso de Goias"/>
    <s v="LATAM"/>
    <s v="MX-2013-168123"/>
    <x v="817"/>
    <s v="Medium"/>
    <s v="OFF-LA-10001065"/>
    <x v="1369"/>
    <x v="0"/>
    <s v="Labels"/>
    <x v="0"/>
    <n v="4.0666666666666655"/>
    <n v="4.6666666666666661"/>
    <n v="13.999999999999998"/>
    <n v="0"/>
    <n v="1.8"/>
    <x v="0"/>
    <d v="2013-02-05T00:00:00"/>
    <d v="2013-02-05T00:00:00"/>
    <n v="5"/>
    <x v="1"/>
    <n v="0"/>
    <x v="0"/>
    <n v="1.1930000000000001"/>
    <x v="2"/>
    <n v="5"/>
    <n v="0.12857142857142859"/>
    <n v="0"/>
    <x v="2"/>
    <m/>
    <m/>
    <m/>
    <m/>
  </r>
  <r>
    <n v="3121"/>
    <s v="ON-187153"/>
    <s v="Odella Nelson"/>
    <x v="2"/>
    <x v="0"/>
    <s v="Mexico"/>
    <s v="Distrito Federal"/>
    <s v="Coyoacan"/>
    <s v="LATAM"/>
    <s v="MX-2012-105900"/>
    <x v="262"/>
    <s v="High"/>
    <s v="TEC-PH-10002816"/>
    <x v="1329"/>
    <x v="2"/>
    <s v="Phones"/>
    <x v="11"/>
    <n v="63.26"/>
    <n v="93"/>
    <n v="1023"/>
    <n v="0"/>
    <n v="327.14"/>
    <x v="2"/>
    <d v="2012-12-21T00:00:00"/>
    <d v="2012-12-23T00:00:00"/>
    <n v="4"/>
    <x v="0"/>
    <n v="2"/>
    <x v="4"/>
    <n v="183.66300000000001"/>
    <x v="1"/>
    <n v="51"/>
    <n v="0.31978494623655912"/>
    <n v="1"/>
    <x v="3"/>
    <m/>
    <m/>
    <m/>
    <m/>
  </r>
  <r>
    <n v="3122"/>
    <s v="ON-187153"/>
    <s v="Odella Nelson"/>
    <x v="2"/>
    <x v="0"/>
    <s v="Mexico"/>
    <s v="Distrito Federal"/>
    <s v="Coyoacan"/>
    <s v="LATAM"/>
    <s v="MX-2012-105900"/>
    <x v="262"/>
    <s v="High"/>
    <s v="FUR-BO-10004452"/>
    <x v="1461"/>
    <x v="1"/>
    <s v="Bookcases"/>
    <x v="3"/>
    <n v="131.33080000000001"/>
    <n v="257.30849999999998"/>
    <n v="823.38720000000001"/>
    <n v="0.2"/>
    <n v="298.06400000000002"/>
    <x v="2"/>
    <d v="2012-12-21T00:00:00"/>
    <d v="2012-12-24T00:00:00"/>
    <n v="5"/>
    <x v="0"/>
    <n v="3"/>
    <x v="4"/>
    <n v="148.745"/>
    <x v="1"/>
    <n v="51"/>
    <n v="0.36199736891707818"/>
    <n v="1"/>
    <x v="0"/>
    <m/>
    <m/>
    <m/>
    <m/>
  </r>
  <r>
    <n v="3123"/>
    <s v="ON-187153"/>
    <s v="Odella Nelson"/>
    <x v="2"/>
    <x v="0"/>
    <s v="Mexico"/>
    <s v="Distrito Federal"/>
    <s v="Coyoacan"/>
    <s v="LATAM"/>
    <s v="MX-2012-105900"/>
    <x v="262"/>
    <s v="High"/>
    <s v="TEC-PH-10002708"/>
    <x v="410"/>
    <x v="2"/>
    <s v="Phones"/>
    <x v="2"/>
    <n v="68.88"/>
    <n v="82"/>
    <n v="164"/>
    <n v="0"/>
    <n v="26.24"/>
    <x v="2"/>
    <d v="2012-12-21T00:00:00"/>
    <d v="2012-12-21T00:00:00"/>
    <n v="2"/>
    <x v="1"/>
    <n v="0"/>
    <x v="4"/>
    <n v="30.111999999999998"/>
    <x v="1"/>
    <n v="51"/>
    <n v="0.16"/>
    <n v="0"/>
    <x v="2"/>
    <m/>
    <m/>
    <m/>
    <m/>
  </r>
  <r>
    <n v="3124"/>
    <s v="EA-140353"/>
    <s v="Erin Ashbrook"/>
    <x v="2"/>
    <x v="1"/>
    <s v="Argentina"/>
    <s v="Provincia de Buenos Aires"/>
    <s v="La Plata"/>
    <s v="LATAM"/>
    <s v="US-2012-100881"/>
    <x v="195"/>
    <s v="Medium"/>
    <s v="OFF-PA-10001516"/>
    <x v="158"/>
    <x v="0"/>
    <s v="Paper"/>
    <x v="2"/>
    <n v="14.431199999999999"/>
    <n v="19.372"/>
    <n v="23.246399999999998"/>
    <n v="0.4"/>
    <n v="-5.6159999999999997"/>
    <x v="0"/>
    <d v="2012-06-12T00:00:00"/>
    <d v="2012-06-12T00:00:00"/>
    <n v="5"/>
    <x v="1"/>
    <n v="0"/>
    <x v="0"/>
    <n v="0.94899999999999995"/>
    <x v="1"/>
    <n v="23"/>
    <n v="-0.24158579392938262"/>
    <n v="0"/>
    <x v="2"/>
    <m/>
    <m/>
    <m/>
    <m/>
  </r>
  <r>
    <n v="3125"/>
    <s v="EA-140353"/>
    <s v="Erin Ashbrook"/>
    <x v="2"/>
    <x v="1"/>
    <s v="Argentina"/>
    <s v="Provincia de Buenos Aires"/>
    <s v="La Plata"/>
    <s v="LATAM"/>
    <s v="US-2012-100881"/>
    <x v="195"/>
    <s v="Medium"/>
    <s v="FUR-FU-10002004"/>
    <x v="708"/>
    <x v="1"/>
    <s v="Furnishings"/>
    <x v="4"/>
    <n v="14.967199999999998"/>
    <n v="19.031999999999996"/>
    <n v="11.419199999999998"/>
    <n v="0.4"/>
    <n v="-3.548"/>
    <x v="0"/>
    <d v="2012-06-12T00:00:00"/>
    <d v="2012-06-14T00:00:00"/>
    <n v="7"/>
    <x v="0"/>
    <n v="2"/>
    <x v="0"/>
    <n v="0.68899999999999995"/>
    <x v="1"/>
    <n v="23"/>
    <n v="-0.31070477791789275"/>
    <n v="1"/>
    <x v="3"/>
    <m/>
    <m/>
    <m/>
    <m/>
  </r>
  <r>
    <n v="3126"/>
    <s v="DH-130753"/>
    <s v="Dave Hallsten"/>
    <x v="2"/>
    <x v="2"/>
    <s v="Nicaragua"/>
    <s v="Managua"/>
    <s v="Managua"/>
    <s v="LATAM"/>
    <s v="MX-2014-120124"/>
    <x v="720"/>
    <s v="Medium"/>
    <s v="OFF-BI-10002465"/>
    <x v="884"/>
    <x v="0"/>
    <s v="Binders"/>
    <x v="3"/>
    <n v="31.93"/>
    <n v="32.25"/>
    <n v="129"/>
    <n v="0"/>
    <n v="1.28"/>
    <x v="0"/>
    <d v="2014-09-02T00:00:00"/>
    <d v="2014-09-02T00:00:00"/>
    <n v="5"/>
    <x v="1"/>
    <n v="0"/>
    <x v="0"/>
    <n v="10.090999999999999"/>
    <x v="0"/>
    <n v="35"/>
    <n v="9.9224806201550393E-3"/>
    <n v="0"/>
    <x v="2"/>
    <m/>
    <m/>
    <m/>
    <m/>
  </r>
  <r>
    <n v="3127"/>
    <s v="DH-130753"/>
    <s v="Dave Hallsten"/>
    <x v="2"/>
    <x v="2"/>
    <s v="Nicaragua"/>
    <s v="Managua"/>
    <s v="Managua"/>
    <s v="LATAM"/>
    <s v="MX-2014-120124"/>
    <x v="720"/>
    <s v="Medium"/>
    <s v="OFF-AR-10000468"/>
    <x v="1094"/>
    <x v="0"/>
    <s v="Art"/>
    <x v="3"/>
    <n v="9.42"/>
    <n v="9.5"/>
    <n v="38"/>
    <n v="0"/>
    <n v="0.32"/>
    <x v="0"/>
    <d v="2014-09-02T00:00:00"/>
    <d v="2014-09-02T00:00:00"/>
    <n v="5"/>
    <x v="1"/>
    <n v="0"/>
    <x v="0"/>
    <n v="2.0409999999999999"/>
    <x v="0"/>
    <n v="35"/>
    <n v="8.4210526315789472E-3"/>
    <n v="0"/>
    <x v="2"/>
    <m/>
    <m/>
    <m/>
    <m/>
  </r>
  <r>
    <n v="3128"/>
    <s v="LD-168553"/>
    <s v="Lela Donovan"/>
    <x v="2"/>
    <x v="2"/>
    <s v="Nicaragua"/>
    <s v="Managua"/>
    <s v="Tipitapa"/>
    <s v="LATAM"/>
    <s v="MX-2013-119949"/>
    <x v="495"/>
    <s v="Medium"/>
    <s v="FUR-FU-10001255"/>
    <x v="1035"/>
    <x v="1"/>
    <s v="Furnishings"/>
    <x v="7"/>
    <n v="10.62"/>
    <n v="11.399999999999999"/>
    <n v="56.999999999999993"/>
    <n v="0"/>
    <n v="3.9"/>
    <x v="1"/>
    <d v="2013-12-24T00:00:00"/>
    <d v="2013-12-24T00:00:00"/>
    <n v="3"/>
    <x v="1"/>
    <n v="0"/>
    <x v="5"/>
    <n v="5.8129999999999997"/>
    <x v="2"/>
    <n v="51"/>
    <n v="6.8421052631578952E-2"/>
    <n v="0"/>
    <x v="2"/>
    <m/>
    <m/>
    <m/>
    <m/>
  </r>
  <r>
    <n v="3129"/>
    <s v="LD-168553"/>
    <s v="Lela Donovan"/>
    <x v="2"/>
    <x v="2"/>
    <s v="Nicaragua"/>
    <s v="Managua"/>
    <s v="Tipitapa"/>
    <s v="LATAM"/>
    <s v="MX-2013-119949"/>
    <x v="495"/>
    <s v="Medium"/>
    <s v="OFF-FA-10003529"/>
    <x v="27"/>
    <x v="0"/>
    <s v="Fasteners"/>
    <x v="0"/>
    <n v="6.18"/>
    <n v="9"/>
    <n v="27"/>
    <n v="0"/>
    <n v="8.4600000000000009"/>
    <x v="1"/>
    <d v="2013-12-24T00:00:00"/>
    <d v="2013-12-25T00:00:00"/>
    <n v="4"/>
    <x v="0"/>
    <n v="1"/>
    <x v="5"/>
    <n v="3.1989999999999998"/>
    <x v="2"/>
    <n v="51"/>
    <n v="0.31333333333333335"/>
    <n v="1"/>
    <x v="1"/>
    <m/>
    <m/>
    <m/>
    <m/>
  </r>
  <r>
    <n v="3130"/>
    <s v="LD-168553"/>
    <s v="Lela Donovan"/>
    <x v="2"/>
    <x v="2"/>
    <s v="Nicaragua"/>
    <s v="Managua"/>
    <s v="Tipitapa"/>
    <s v="LATAM"/>
    <s v="MX-2013-119949"/>
    <x v="495"/>
    <s v="Medium"/>
    <s v="OFF-LA-10000203"/>
    <x v="127"/>
    <x v="0"/>
    <s v="Labels"/>
    <x v="4"/>
    <n v="2.1399999999999997"/>
    <n v="4"/>
    <n v="4"/>
    <n v="0"/>
    <n v="1.86"/>
    <x v="1"/>
    <d v="2013-12-24T00:00:00"/>
    <d v="2013-12-24T00:00:00"/>
    <n v="3"/>
    <x v="1"/>
    <n v="0"/>
    <x v="5"/>
    <n v="0.621"/>
    <x v="2"/>
    <n v="51"/>
    <n v="0.46500000000000002"/>
    <n v="0"/>
    <x v="2"/>
    <m/>
    <m/>
    <m/>
    <m/>
  </r>
  <r>
    <n v="3131"/>
    <s v="PB-188053"/>
    <s v="Patrick Bzostek"/>
    <x v="1"/>
    <x v="2"/>
    <s v="El Salvador"/>
    <s v="San Salvador"/>
    <s v="Ilopango"/>
    <s v="LATAM"/>
    <s v="MX-2012-158022"/>
    <x v="818"/>
    <s v="Low"/>
    <s v="OFF-EN-10001861"/>
    <x v="470"/>
    <x v="0"/>
    <s v="Envelopes"/>
    <x v="0"/>
    <n v="8.3466666666666658"/>
    <n v="13.666666666666666"/>
    <n v="41"/>
    <n v="0"/>
    <n v="15.96"/>
    <x v="0"/>
    <d v="2012-05-22T00:00:00"/>
    <d v="2012-05-22T00:00:00"/>
    <n v="5"/>
    <x v="1"/>
    <n v="0"/>
    <x v="0"/>
    <n v="6.0350000000000001"/>
    <x v="1"/>
    <n v="20"/>
    <n v="0.38926829268292684"/>
    <n v="0"/>
    <x v="2"/>
    <m/>
    <m/>
    <m/>
    <m/>
  </r>
  <r>
    <n v="3132"/>
    <s v="PB-188053"/>
    <s v="Patrick Bzostek"/>
    <x v="1"/>
    <x v="2"/>
    <s v="El Salvador"/>
    <s v="San Salvador"/>
    <s v="Ilopango"/>
    <s v="LATAM"/>
    <s v="MX-2012-158022"/>
    <x v="818"/>
    <s v="Low"/>
    <s v="FUR-FU-10004842"/>
    <x v="257"/>
    <x v="1"/>
    <s v="Furnishings"/>
    <x v="0"/>
    <n v="12.33333333333333"/>
    <n v="12.33333333333333"/>
    <n v="36.999999999999993"/>
    <n v="0"/>
    <n v="0"/>
    <x v="0"/>
    <d v="2012-05-22T00:00:00"/>
    <d v="2012-05-24T00:00:00"/>
    <n v="7"/>
    <x v="0"/>
    <n v="2"/>
    <x v="0"/>
    <n v="5.6909999999999998"/>
    <x v="1"/>
    <n v="20"/>
    <n v="0"/>
    <n v="1"/>
    <x v="3"/>
    <m/>
    <m/>
    <m/>
    <m/>
  </r>
  <r>
    <n v="3133"/>
    <s v="PB-188053"/>
    <s v="Patrick Bzostek"/>
    <x v="1"/>
    <x v="2"/>
    <s v="El Salvador"/>
    <s v="San Salvador"/>
    <s v="Ilopango"/>
    <s v="LATAM"/>
    <s v="MX-2012-158022"/>
    <x v="818"/>
    <s v="Low"/>
    <s v="OFF-PA-10004155"/>
    <x v="173"/>
    <x v="0"/>
    <s v="Paper"/>
    <x v="5"/>
    <n v="19.828571428571429"/>
    <n v="20.428571428571431"/>
    <n v="143"/>
    <n v="0"/>
    <n v="4.2"/>
    <x v="0"/>
    <d v="2012-05-22T00:00:00"/>
    <d v="2012-05-22T00:00:00"/>
    <n v="5"/>
    <x v="1"/>
    <n v="0"/>
    <x v="0"/>
    <n v="13.599"/>
    <x v="1"/>
    <n v="20"/>
    <n v="2.9370629370629373E-2"/>
    <n v="0"/>
    <x v="2"/>
    <m/>
    <m/>
    <m/>
    <m/>
  </r>
  <r>
    <n v="3134"/>
    <s v="BF-111703"/>
    <s v="Ben Ferrer"/>
    <x v="1"/>
    <x v="3"/>
    <s v="Dominican Republic"/>
    <s v="Duarte"/>
    <s v="San Francisco de Macoris"/>
    <s v="LATAM"/>
    <s v="MX-2014-154557"/>
    <x v="452"/>
    <s v="High"/>
    <s v="OFF-ST-10003718"/>
    <x v="291"/>
    <x v="0"/>
    <s v="Storage"/>
    <x v="0"/>
    <n v="19.427199999999999"/>
    <n v="36.338999999999999"/>
    <n v="87.2136"/>
    <n v="0.2"/>
    <n v="28.931999999999999"/>
    <x v="1"/>
    <d v="2014-08-24T00:00:00"/>
    <d v="2014-08-24T00:00:00"/>
    <n v="3"/>
    <x v="1"/>
    <n v="0"/>
    <x v="0"/>
    <n v="17.388000000000002"/>
    <x v="0"/>
    <n v="34"/>
    <n v="0.33173725198822201"/>
    <n v="0"/>
    <x v="2"/>
    <m/>
    <m/>
    <m/>
    <m/>
  </r>
  <r>
    <n v="3135"/>
    <s v="RB-193303"/>
    <s v="Randy Bradley"/>
    <x v="0"/>
    <x v="0"/>
    <s v="Mexico"/>
    <s v="Mexico"/>
    <s v="Ixtapaluca"/>
    <s v="LATAM"/>
    <s v="MX-2014-129294"/>
    <x v="200"/>
    <s v="High"/>
    <s v="OFF-BI-10004388"/>
    <x v="593"/>
    <x v="0"/>
    <s v="Binders"/>
    <x v="3"/>
    <n v="2.2599999999999998"/>
    <n v="4"/>
    <n v="16"/>
    <n v="0"/>
    <n v="6.96"/>
    <x v="0"/>
    <d v="2014-10-22T00:00:00"/>
    <d v="2014-10-22T00:00:00"/>
    <n v="5"/>
    <x v="1"/>
    <n v="0"/>
    <x v="2"/>
    <n v="1.659"/>
    <x v="0"/>
    <n v="42"/>
    <n v="0.435"/>
    <n v="0"/>
    <x v="2"/>
    <m/>
    <m/>
    <m/>
    <m/>
  </r>
  <r>
    <n v="3136"/>
    <s v="RB-193303"/>
    <s v="Randy Bradley"/>
    <x v="0"/>
    <x v="0"/>
    <s v="Mexico"/>
    <s v="Mexico"/>
    <s v="Ixtapaluca"/>
    <s v="LATAM"/>
    <s v="MX-2014-129294"/>
    <x v="200"/>
    <s v="High"/>
    <s v="TEC-AC-10004626"/>
    <x v="723"/>
    <x v="2"/>
    <s v="Accessories"/>
    <x v="0"/>
    <n v="171"/>
    <n v="171"/>
    <n v="513"/>
    <n v="0"/>
    <n v="0"/>
    <x v="0"/>
    <d v="2014-10-22T00:00:00"/>
    <d v="2014-10-22T00:00:00"/>
    <n v="5"/>
    <x v="1"/>
    <n v="0"/>
    <x v="2"/>
    <n v="77.274000000000001"/>
    <x v="0"/>
    <n v="42"/>
    <n v="0"/>
    <n v="0"/>
    <x v="2"/>
    <m/>
    <m/>
    <m/>
    <m/>
  </r>
  <r>
    <n v="3137"/>
    <s v="RB-193303"/>
    <s v="Randy Bradley"/>
    <x v="0"/>
    <x v="0"/>
    <s v="Mexico"/>
    <s v="Mexico"/>
    <s v="Ixtapaluca"/>
    <s v="LATAM"/>
    <s v="MX-2014-129294"/>
    <x v="200"/>
    <s v="High"/>
    <s v="FUR-BO-10002309"/>
    <x v="1462"/>
    <x v="1"/>
    <s v="Bookcases"/>
    <x v="0"/>
    <n v="90.045333333333289"/>
    <n v="97.231666666666598"/>
    <n v="233.35599999999988"/>
    <n v="0.2"/>
    <n v="-36.78"/>
    <x v="0"/>
    <d v="2014-10-22T00:00:00"/>
    <d v="2014-10-22T00:00:00"/>
    <n v="5"/>
    <x v="1"/>
    <n v="0"/>
    <x v="2"/>
    <n v="23.420999999999999"/>
    <x v="0"/>
    <n v="42"/>
    <n v="-0.15761326042613011"/>
    <n v="0"/>
    <x v="2"/>
    <m/>
    <m/>
    <m/>
    <m/>
  </r>
  <r>
    <n v="3138"/>
    <s v="RB-193303"/>
    <s v="Randy Bradley"/>
    <x v="0"/>
    <x v="0"/>
    <s v="Mexico"/>
    <s v="Mexico"/>
    <s v="Ixtapaluca"/>
    <s v="LATAM"/>
    <s v="MX-2014-129294"/>
    <x v="200"/>
    <s v="High"/>
    <s v="OFF-AR-10002706"/>
    <x v="1225"/>
    <x v="0"/>
    <s v="Art"/>
    <x v="1"/>
    <n v="17.655000000000001"/>
    <n v="33.875"/>
    <n v="271"/>
    <n v="0"/>
    <n v="129.76"/>
    <x v="0"/>
    <d v="2014-10-22T00:00:00"/>
    <d v="2014-10-24T00:00:00"/>
    <n v="7"/>
    <x v="0"/>
    <n v="2"/>
    <x v="2"/>
    <n v="36.927999999999997"/>
    <x v="0"/>
    <n v="42"/>
    <n v="0.47881918819188191"/>
    <n v="1"/>
    <x v="3"/>
    <m/>
    <m/>
    <m/>
    <m/>
  </r>
  <r>
    <n v="3139"/>
    <s v="RB-193303"/>
    <s v="Randy Bradley"/>
    <x v="0"/>
    <x v="0"/>
    <s v="Mexico"/>
    <s v="Mexico"/>
    <s v="Ixtapaluca"/>
    <s v="LATAM"/>
    <s v="MX-2014-129294"/>
    <x v="200"/>
    <s v="High"/>
    <s v="OFF-PA-10004386"/>
    <x v="378"/>
    <x v="0"/>
    <s v="Paper"/>
    <x v="2"/>
    <n v="17.420000000000002"/>
    <n v="20"/>
    <n v="40"/>
    <n v="0"/>
    <n v="5.16"/>
    <x v="0"/>
    <d v="2014-10-22T00:00:00"/>
    <d v="2014-10-22T00:00:00"/>
    <n v="5"/>
    <x v="1"/>
    <n v="0"/>
    <x v="2"/>
    <n v="5.7460000000000004"/>
    <x v="0"/>
    <n v="42"/>
    <n v="0.129"/>
    <n v="0"/>
    <x v="2"/>
    <m/>
    <m/>
    <m/>
    <m/>
  </r>
  <r>
    <n v="3140"/>
    <s v="TB-212803"/>
    <s v="Toby Braunhardt"/>
    <x v="0"/>
    <x v="3"/>
    <s v="Dominican Republic"/>
    <s v="Santo Domingo"/>
    <s v="Santo Domingo"/>
    <s v="LATAM"/>
    <s v="MX-2012-122833"/>
    <x v="645"/>
    <s v="Medium"/>
    <s v="FUR-CH-10002555"/>
    <x v="368"/>
    <x v="1"/>
    <s v="Chairs"/>
    <x v="1"/>
    <n v="54.302000000000014"/>
    <n v="82.927500000000009"/>
    <n v="530.7360000000001"/>
    <n v="0.2"/>
    <n v="96.32"/>
    <x v="0"/>
    <d v="2012-12-30T00:00:00"/>
    <d v="2012-12-30T00:00:00"/>
    <n v="5"/>
    <x v="1"/>
    <n v="0"/>
    <x v="3"/>
    <n v="27.218"/>
    <x v="1"/>
    <n v="52"/>
    <n v="0.18148382623375836"/>
    <n v="0"/>
    <x v="2"/>
    <m/>
    <m/>
    <m/>
    <m/>
  </r>
  <r>
    <n v="3141"/>
    <s v="TB-212803"/>
    <s v="Toby Braunhardt"/>
    <x v="0"/>
    <x v="3"/>
    <s v="Dominican Republic"/>
    <s v="Santo Domingo"/>
    <s v="Santo Domingo"/>
    <s v="LATAM"/>
    <s v="MX-2012-122833"/>
    <x v="645"/>
    <s v="Medium"/>
    <s v="FUR-CH-10002291"/>
    <x v="911"/>
    <x v="1"/>
    <s v="Chairs"/>
    <x v="9"/>
    <n v="21.925333333333331"/>
    <n v="30.95666666666666"/>
    <n v="148.59199999999996"/>
    <n v="0.2"/>
    <n v="17.04"/>
    <x v="0"/>
    <d v="2012-12-30T00:00:00"/>
    <d v="2012-12-30T00:00:00"/>
    <n v="5"/>
    <x v="1"/>
    <n v="0"/>
    <x v="3"/>
    <n v="8.8970000000000002"/>
    <x v="1"/>
    <n v="52"/>
    <n v="0.11467642941746531"/>
    <n v="0"/>
    <x v="2"/>
    <m/>
    <m/>
    <m/>
    <m/>
  </r>
  <r>
    <n v="3142"/>
    <s v="TS-216103"/>
    <s v="Troy Staebel"/>
    <x v="0"/>
    <x v="0"/>
    <s v="Mexico"/>
    <s v="Baja California"/>
    <s v="Mexicali"/>
    <s v="LATAM"/>
    <s v="MX-2012-101021"/>
    <x v="195"/>
    <s v="Medium"/>
    <s v="OFF-LA-10003503"/>
    <x v="834"/>
    <x v="0"/>
    <s v="Labels"/>
    <x v="2"/>
    <n v="4.4399999999999995"/>
    <n v="6"/>
    <n v="12"/>
    <n v="0"/>
    <n v="3.12"/>
    <x v="0"/>
    <d v="2012-06-12T00:00:00"/>
    <d v="2012-06-15T00:00:00"/>
    <n v="8"/>
    <x v="0"/>
    <n v="3"/>
    <x v="0"/>
    <n v="0.89400000000000002"/>
    <x v="1"/>
    <n v="23"/>
    <n v="0.26"/>
    <n v="1"/>
    <x v="0"/>
    <m/>
    <m/>
    <m/>
    <m/>
  </r>
  <r>
    <n v="3143"/>
    <s v="TS-216103"/>
    <s v="Troy Staebel"/>
    <x v="0"/>
    <x v="0"/>
    <s v="Mexico"/>
    <s v="Baja California"/>
    <s v="Mexicali"/>
    <s v="LATAM"/>
    <s v="MX-2012-101021"/>
    <x v="195"/>
    <s v="Medium"/>
    <s v="OFF-EN-10002896"/>
    <x v="537"/>
    <x v="0"/>
    <s v="Envelopes"/>
    <x v="3"/>
    <n v="9.879999999999999"/>
    <n v="13"/>
    <n v="52"/>
    <n v="0"/>
    <n v="12.48"/>
    <x v="0"/>
    <d v="2012-06-12T00:00:00"/>
    <d v="2012-06-12T00:00:00"/>
    <n v="5"/>
    <x v="1"/>
    <n v="0"/>
    <x v="0"/>
    <n v="2.9209999999999998"/>
    <x v="1"/>
    <n v="23"/>
    <n v="0.24000000000000002"/>
    <n v="0"/>
    <x v="2"/>
    <m/>
    <m/>
    <m/>
    <m/>
  </r>
  <r>
    <n v="3144"/>
    <s v="TS-216103"/>
    <s v="Troy Staebel"/>
    <x v="0"/>
    <x v="0"/>
    <s v="Mexico"/>
    <s v="Baja California"/>
    <s v="Mexicali"/>
    <s v="LATAM"/>
    <s v="MX-2012-101021"/>
    <x v="195"/>
    <s v="Medium"/>
    <s v="FUR-CH-10004725"/>
    <x v="77"/>
    <x v="1"/>
    <s v="Chairs"/>
    <x v="0"/>
    <n v="32.073066666666669"/>
    <n v="38.626333333333335"/>
    <n v="92.70320000000001"/>
    <n v="0.2"/>
    <n v="-3.516"/>
    <x v="0"/>
    <d v="2012-06-12T00:00:00"/>
    <d v="2012-06-14T00:00:00"/>
    <n v="7"/>
    <x v="0"/>
    <n v="2"/>
    <x v="0"/>
    <n v="6.2149999999999999"/>
    <x v="1"/>
    <n v="23"/>
    <n v="-3.7927493333563454E-2"/>
    <n v="1"/>
    <x v="3"/>
    <m/>
    <m/>
    <m/>
    <m/>
  </r>
  <r>
    <n v="3145"/>
    <s v="TS-216103"/>
    <s v="Troy Staebel"/>
    <x v="0"/>
    <x v="0"/>
    <s v="Mexico"/>
    <s v="Baja California"/>
    <s v="Mexicali"/>
    <s v="LATAM"/>
    <s v="MX-2012-101021"/>
    <x v="195"/>
    <s v="Medium"/>
    <s v="OFF-AR-10004010"/>
    <x v="367"/>
    <x v="0"/>
    <s v="Art"/>
    <x v="10"/>
    <n v="10.1"/>
    <n v="17.399999999999999"/>
    <n v="174"/>
    <n v="0"/>
    <n v="73"/>
    <x v="0"/>
    <d v="2012-06-12T00:00:00"/>
    <d v="2012-06-12T00:00:00"/>
    <n v="5"/>
    <x v="1"/>
    <n v="0"/>
    <x v="0"/>
    <n v="10.385999999999999"/>
    <x v="1"/>
    <n v="23"/>
    <n v="0.41954022988505746"/>
    <n v="0"/>
    <x v="2"/>
    <m/>
    <m/>
    <m/>
    <m/>
  </r>
  <r>
    <n v="3146"/>
    <s v="BW-112003"/>
    <s v="Ben Wallace"/>
    <x v="0"/>
    <x v="1"/>
    <s v="Argentina"/>
    <s v="Buenos Aires"/>
    <s v="Buenos Aires"/>
    <s v="LATAM"/>
    <s v="US-2014-104773"/>
    <x v="667"/>
    <s v="Low"/>
    <s v="OFF-SU-10000066"/>
    <x v="21"/>
    <x v="0"/>
    <s v="Supplies"/>
    <x v="9"/>
    <n v="16.409333333333333"/>
    <n v="24.28222222222222"/>
    <n v="87.415999999999997"/>
    <n v="0.4"/>
    <n v="-11.04"/>
    <x v="0"/>
    <d v="2014-07-05T00:00:00"/>
    <d v="2014-07-07T00:00:00"/>
    <n v="7"/>
    <x v="0"/>
    <n v="2"/>
    <x v="1"/>
    <n v="7.6580000000000004"/>
    <x v="0"/>
    <n v="27"/>
    <n v="-0.12629266953418139"/>
    <n v="1"/>
    <x v="3"/>
    <m/>
    <m/>
    <m/>
    <m/>
  </r>
  <r>
    <n v="3147"/>
    <s v="CG-125203"/>
    <s v="Claire Gute"/>
    <x v="0"/>
    <x v="2"/>
    <s v="Honduras"/>
    <s v="Francisco Morazan"/>
    <s v="Tegucigalpa"/>
    <s v="LATAM"/>
    <s v="US-2014-144582"/>
    <x v="756"/>
    <s v="High"/>
    <s v="OFF-AR-10002535"/>
    <x v="1463"/>
    <x v="0"/>
    <s v="Art"/>
    <x v="2"/>
    <n v="13.343200000000001"/>
    <n v="18.25866666666667"/>
    <n v="21.910400000000003"/>
    <n v="0.4"/>
    <n v="-4.7759999999999998"/>
    <x v="0"/>
    <d v="2014-11-13T00:00:00"/>
    <d v="2014-11-16T00:00:00"/>
    <n v="8"/>
    <x v="0"/>
    <n v="3"/>
    <x v="5"/>
    <n v="2.9359999999999999"/>
    <x v="0"/>
    <n v="45"/>
    <n v="-0.21797867679275593"/>
    <n v="1"/>
    <x v="0"/>
    <m/>
    <m/>
    <m/>
    <m/>
  </r>
  <r>
    <n v="3148"/>
    <s v="GM-144403"/>
    <s v="Gary McGarr"/>
    <x v="0"/>
    <x v="0"/>
    <s v="Mexico"/>
    <s v="Sonora"/>
    <s v="Hermosillo"/>
    <s v="LATAM"/>
    <s v="MX-2012-138800"/>
    <x v="819"/>
    <s v="High"/>
    <s v="OFF-ST-10002632"/>
    <x v="799"/>
    <x v="0"/>
    <s v="Storage"/>
    <x v="0"/>
    <n v="30.7"/>
    <n v="33"/>
    <n v="99"/>
    <n v="0"/>
    <n v="6.9"/>
    <x v="0"/>
    <d v="2012-01-29T00:00:00"/>
    <d v="2012-01-29T00:00:00"/>
    <n v="5"/>
    <x v="1"/>
    <n v="0"/>
    <x v="3"/>
    <n v="7.3689999999999998"/>
    <x v="1"/>
    <n v="4"/>
    <n v="6.9696969696969702E-2"/>
    <n v="0"/>
    <x v="2"/>
    <m/>
    <m/>
    <m/>
    <m/>
  </r>
  <r>
    <n v="3149"/>
    <s v="BO-114253"/>
    <s v="Bobby Odegard"/>
    <x v="0"/>
    <x v="0"/>
    <s v="Mexico"/>
    <s v="Mexico"/>
    <s v="Metepec"/>
    <s v="LATAM"/>
    <s v="MX-2013-147844"/>
    <x v="98"/>
    <s v="High"/>
    <s v="TEC-PH-10003457"/>
    <x v="382"/>
    <x v="2"/>
    <s v="Phones"/>
    <x v="5"/>
    <n v="287.20285714285723"/>
    <n v="435.14285714285722"/>
    <n v="3046.0000000000005"/>
    <n v="0"/>
    <n v="1035.58"/>
    <x v="0"/>
    <d v="2013-11-20T00:00:00"/>
    <d v="2013-11-20T00:00:00"/>
    <n v="5"/>
    <x v="1"/>
    <n v="0"/>
    <x v="2"/>
    <n v="309.74799999999999"/>
    <x v="2"/>
    <n v="46"/>
    <n v="0.33998030203545626"/>
    <n v="0"/>
    <x v="2"/>
    <m/>
    <m/>
    <m/>
    <m/>
  </r>
  <r>
    <n v="3150"/>
    <s v="BO-114253"/>
    <s v="Bobby Odegard"/>
    <x v="0"/>
    <x v="0"/>
    <s v="Mexico"/>
    <s v="Mexico"/>
    <s v="Metepec"/>
    <s v="LATAM"/>
    <s v="MX-2013-147844"/>
    <x v="98"/>
    <s v="High"/>
    <s v="FUR-BO-10002906"/>
    <x v="903"/>
    <x v="1"/>
    <s v="Bookcases"/>
    <x v="7"/>
    <n v="74.465600000000009"/>
    <n v="83.846999999999994"/>
    <n v="335.38799999999998"/>
    <n v="0.2"/>
    <n v="-36.94"/>
    <x v="0"/>
    <d v="2013-11-20T00:00:00"/>
    <d v="2013-11-20T00:00:00"/>
    <n v="5"/>
    <x v="1"/>
    <n v="0"/>
    <x v="2"/>
    <n v="61.628999999999998"/>
    <x v="2"/>
    <n v="46"/>
    <n v="-0.11014109031927201"/>
    <n v="0"/>
    <x v="2"/>
    <m/>
    <m/>
    <m/>
    <m/>
  </r>
  <r>
    <n v="3151"/>
    <s v="RL-196153"/>
    <s v="Rob Lucas"/>
    <x v="0"/>
    <x v="1"/>
    <s v="Brazil"/>
    <s v="Minas Gerais"/>
    <s v="Nova Serrana"/>
    <s v="LATAM"/>
    <s v="MX-2011-151862"/>
    <x v="820"/>
    <s v="Medium"/>
    <s v="FUR-CH-10004669"/>
    <x v="1029"/>
    <x v="1"/>
    <s v="Chairs"/>
    <x v="7"/>
    <n v="186.34"/>
    <n v="305.39999999999998"/>
    <n v="1527"/>
    <n v="0"/>
    <n v="595.29999999999995"/>
    <x v="0"/>
    <d v="2011-10-08T00:00:00"/>
    <d v="2011-10-08T00:00:00"/>
    <n v="5"/>
    <x v="1"/>
    <n v="0"/>
    <x v="1"/>
    <n v="121.726"/>
    <x v="3"/>
    <n v="41"/>
    <n v="0.38984937786509494"/>
    <n v="0"/>
    <x v="2"/>
    <m/>
    <m/>
    <m/>
    <m/>
  </r>
  <r>
    <n v="3152"/>
    <s v="SW-202453"/>
    <s v="Scot Wooten"/>
    <x v="0"/>
    <x v="3"/>
    <s v="Guadeloupe"/>
    <s v="Guadeloupe"/>
    <s v="Les Abymes"/>
    <s v="LATAM"/>
    <s v="MX-2012-146290"/>
    <x v="645"/>
    <s v="Medium"/>
    <s v="FUR-CH-10001819"/>
    <x v="379"/>
    <x v="1"/>
    <s v="Chairs"/>
    <x v="2"/>
    <n v="26.46"/>
    <n v="45.5"/>
    <n v="91"/>
    <n v="0"/>
    <n v="38.08"/>
    <x v="0"/>
    <d v="2012-12-30T00:00:00"/>
    <d v="2012-12-31T00:00:00"/>
    <n v="6"/>
    <x v="0"/>
    <n v="1"/>
    <x v="3"/>
    <n v="2.9289999999999998"/>
    <x v="1"/>
    <n v="52"/>
    <n v="0.41846153846153844"/>
    <n v="1"/>
    <x v="1"/>
    <m/>
    <m/>
    <m/>
    <m/>
  </r>
  <r>
    <n v="3153"/>
    <s v="SW-202453"/>
    <s v="Scot Wooten"/>
    <x v="0"/>
    <x v="3"/>
    <s v="Guadeloupe"/>
    <s v="Guadeloupe"/>
    <s v="Les Abymes"/>
    <s v="LATAM"/>
    <s v="MX-2012-146290"/>
    <x v="645"/>
    <s v="Medium"/>
    <s v="TEC-PH-10000100"/>
    <x v="1293"/>
    <x v="2"/>
    <s v="Phones"/>
    <x v="7"/>
    <n v="33.72"/>
    <n v="48.8"/>
    <n v="244"/>
    <n v="0"/>
    <n v="75.400000000000006"/>
    <x v="0"/>
    <d v="2012-12-30T00:00:00"/>
    <d v="2012-12-30T00:00:00"/>
    <n v="5"/>
    <x v="1"/>
    <n v="0"/>
    <x v="3"/>
    <n v="11.423999999999999"/>
    <x v="1"/>
    <n v="52"/>
    <n v="0.30901639344262299"/>
    <n v="0"/>
    <x v="2"/>
    <m/>
    <m/>
    <m/>
    <m/>
  </r>
  <r>
    <n v="3154"/>
    <s v="JH-159103"/>
    <s v="Jonathan Howell"/>
    <x v="0"/>
    <x v="1"/>
    <s v="Brazil"/>
    <s v="Santa Catarina"/>
    <s v="Joinville"/>
    <s v="LATAM"/>
    <s v="MX-2014-100398"/>
    <x v="241"/>
    <s v="Medium"/>
    <s v="FUR-CH-10000777"/>
    <x v="488"/>
    <x v="1"/>
    <s v="Chairs"/>
    <x v="0"/>
    <n v="216.64000000000001"/>
    <n v="314"/>
    <n v="942"/>
    <n v="0"/>
    <n v="292.08"/>
    <x v="0"/>
    <d v="2014-06-16T00:00:00"/>
    <d v="2014-06-16T00:00:00"/>
    <n v="5"/>
    <x v="1"/>
    <n v="0"/>
    <x v="4"/>
    <n v="52.58"/>
    <x v="0"/>
    <n v="24"/>
    <n v="0.3100636942675159"/>
    <n v="0"/>
    <x v="2"/>
    <m/>
    <m/>
    <m/>
    <m/>
  </r>
  <r>
    <n v="3155"/>
    <s v="JH-159103"/>
    <s v="Jonathan Howell"/>
    <x v="0"/>
    <x v="1"/>
    <s v="Brazil"/>
    <s v="Santa Catarina"/>
    <s v="Joinville"/>
    <s v="LATAM"/>
    <s v="MX-2014-100398"/>
    <x v="241"/>
    <s v="Medium"/>
    <s v="OFF-ST-10001941"/>
    <x v="1464"/>
    <x v="0"/>
    <s v="Storage"/>
    <x v="0"/>
    <n v="115.05333333333333"/>
    <n v="140.33333333333331"/>
    <n v="420.99999999999994"/>
    <n v="0"/>
    <n v="75.84"/>
    <x v="0"/>
    <d v="2014-06-16T00:00:00"/>
    <d v="2014-06-16T00:00:00"/>
    <n v="5"/>
    <x v="1"/>
    <n v="0"/>
    <x v="4"/>
    <n v="47.581000000000003"/>
    <x v="0"/>
    <n v="24"/>
    <n v="0.18014251781472687"/>
    <n v="0"/>
    <x v="2"/>
    <m/>
    <m/>
    <m/>
    <m/>
  </r>
  <r>
    <n v="3156"/>
    <s v="JH-159103"/>
    <s v="Jonathan Howell"/>
    <x v="0"/>
    <x v="1"/>
    <s v="Brazil"/>
    <s v="Santa Catarina"/>
    <s v="Joinville"/>
    <s v="LATAM"/>
    <s v="MX-2014-100398"/>
    <x v="241"/>
    <s v="Medium"/>
    <s v="FUR-FU-10003622"/>
    <x v="1109"/>
    <x v="1"/>
    <s v="Furnishings"/>
    <x v="2"/>
    <n v="10.46"/>
    <n v="11.5"/>
    <n v="23"/>
    <n v="0"/>
    <n v="2.08"/>
    <x v="0"/>
    <d v="2014-06-16T00:00:00"/>
    <d v="2014-06-16T00:00:00"/>
    <n v="5"/>
    <x v="1"/>
    <n v="0"/>
    <x v="4"/>
    <n v="1.8839999999999999"/>
    <x v="0"/>
    <n v="24"/>
    <n v="9.0434782608695655E-2"/>
    <n v="0"/>
    <x v="2"/>
    <m/>
    <m/>
    <m/>
    <m/>
  </r>
  <r>
    <n v="3157"/>
    <s v="PO-188503"/>
    <s v="Patrick O'Brill"/>
    <x v="0"/>
    <x v="1"/>
    <s v="Colombia"/>
    <s v="Bogota"/>
    <s v="Bogota"/>
    <s v="LATAM"/>
    <s v="MX-2014-154305"/>
    <x v="821"/>
    <s v="High"/>
    <s v="FUR-BO-10003323"/>
    <x v="1403"/>
    <x v="1"/>
    <s v="Bookcases"/>
    <x v="3"/>
    <n v="67.430000000000007"/>
    <n v="114.25"/>
    <n v="457"/>
    <n v="0"/>
    <n v="187.28"/>
    <x v="1"/>
    <d v="2014-12-22T00:00:00"/>
    <d v="2014-12-22T00:00:00"/>
    <n v="3"/>
    <x v="1"/>
    <n v="0"/>
    <x v="2"/>
    <n v="76.957999999999998"/>
    <x v="0"/>
    <n v="51"/>
    <n v="0.40980306345733042"/>
    <n v="0"/>
    <x v="2"/>
    <m/>
    <m/>
    <m/>
    <m/>
  </r>
  <r>
    <n v="3158"/>
    <s v="MF-182503"/>
    <s v="Monica Federle"/>
    <x v="2"/>
    <x v="2"/>
    <s v="Panama"/>
    <s v="Panama"/>
    <s v="San Miguelito"/>
    <s v="LATAM"/>
    <s v="US-2013-159450"/>
    <x v="822"/>
    <s v="High"/>
    <s v="FUR-FU-10000110"/>
    <x v="1158"/>
    <x v="1"/>
    <s v="Furnishings"/>
    <x v="0"/>
    <n v="34.074666666666666"/>
    <n v="37.257777777777783"/>
    <n v="67.064000000000007"/>
    <n v="0.4"/>
    <n v="-35.159999999999997"/>
    <x v="0"/>
    <d v="2013-10-18T00:00:00"/>
    <d v="2013-10-18T00:00:00"/>
    <n v="5"/>
    <x v="1"/>
    <n v="0"/>
    <x v="6"/>
    <n v="7.6289999999999996"/>
    <x v="2"/>
    <n v="42"/>
    <n v="-0.52427531909817482"/>
    <n v="0"/>
    <x v="2"/>
    <m/>
    <m/>
    <m/>
    <m/>
  </r>
  <r>
    <n v="3159"/>
    <s v="AJ-109603"/>
    <s v="Astrea Jones"/>
    <x v="0"/>
    <x v="3"/>
    <s v="Cuba"/>
    <s v="Santiago de Cuba"/>
    <s v="Santiago de Cuba"/>
    <s v="LATAM"/>
    <s v="MX-2013-167276"/>
    <x v="264"/>
    <s v="High"/>
    <s v="OFF-ST-10004368"/>
    <x v="152"/>
    <x v="0"/>
    <s v="Storage"/>
    <x v="6"/>
    <n v="22.244444444444444"/>
    <n v="36.444444444444443"/>
    <n v="328"/>
    <n v="0"/>
    <n v="127.8"/>
    <x v="0"/>
    <d v="2013-06-16T00:00:00"/>
    <d v="2013-06-16T00:00:00"/>
    <n v="5"/>
    <x v="1"/>
    <n v="0"/>
    <x v="3"/>
    <n v="55.173999999999999"/>
    <x v="2"/>
    <n v="24"/>
    <n v="0.38963414634146343"/>
    <n v="0"/>
    <x v="2"/>
    <m/>
    <m/>
    <m/>
    <m/>
  </r>
  <r>
    <n v="3160"/>
    <s v="AJ-109603"/>
    <s v="Astrea Jones"/>
    <x v="0"/>
    <x v="3"/>
    <s v="Cuba"/>
    <s v="Santiago de Cuba"/>
    <s v="Santiago de Cuba"/>
    <s v="LATAM"/>
    <s v="MX-2013-167276"/>
    <x v="264"/>
    <s v="High"/>
    <s v="OFF-SU-10000192"/>
    <x v="964"/>
    <x v="0"/>
    <s v="Supplies"/>
    <x v="3"/>
    <n v="17.75"/>
    <n v="27.75"/>
    <n v="111"/>
    <n v="0"/>
    <n v="40"/>
    <x v="0"/>
    <d v="2013-06-16T00:00:00"/>
    <d v="2013-06-17T00:00:00"/>
    <n v="6"/>
    <x v="0"/>
    <n v="1"/>
    <x v="3"/>
    <n v="15.885"/>
    <x v="2"/>
    <n v="24"/>
    <n v="0.36036036036036034"/>
    <n v="1"/>
    <x v="1"/>
    <m/>
    <m/>
    <m/>
    <m/>
  </r>
  <r>
    <n v="3161"/>
    <s v="AJ-109603"/>
    <s v="Astrea Jones"/>
    <x v="0"/>
    <x v="3"/>
    <s v="Cuba"/>
    <s v="Santiago de Cuba"/>
    <s v="Santiago de Cuba"/>
    <s v="LATAM"/>
    <s v="MX-2013-167276"/>
    <x v="264"/>
    <s v="High"/>
    <s v="TEC-PH-10003157"/>
    <x v="635"/>
    <x v="2"/>
    <s v="Phones"/>
    <x v="3"/>
    <n v="68.289999999999992"/>
    <n v="82.25"/>
    <n v="329"/>
    <n v="0"/>
    <n v="55.84"/>
    <x v="0"/>
    <d v="2013-06-16T00:00:00"/>
    <d v="2013-06-18T00:00:00"/>
    <n v="7"/>
    <x v="0"/>
    <n v="2"/>
    <x v="3"/>
    <n v="26.651"/>
    <x v="2"/>
    <n v="24"/>
    <n v="0.16972644376899698"/>
    <n v="1"/>
    <x v="3"/>
    <m/>
    <m/>
    <m/>
    <m/>
  </r>
  <r>
    <n v="3162"/>
    <s v="AJ-109603"/>
    <s v="Astrea Jones"/>
    <x v="0"/>
    <x v="3"/>
    <s v="Cuba"/>
    <s v="Santiago de Cuba"/>
    <s v="Santiago de Cuba"/>
    <s v="LATAM"/>
    <s v="MX-2013-167276"/>
    <x v="264"/>
    <s v="High"/>
    <s v="OFF-LA-10001701"/>
    <x v="1089"/>
    <x v="0"/>
    <s v="Labels"/>
    <x v="0"/>
    <n v="2.36"/>
    <n v="4"/>
    <n v="12"/>
    <n v="0"/>
    <n v="4.92"/>
    <x v="0"/>
    <d v="2013-06-16T00:00:00"/>
    <d v="2013-06-17T00:00:00"/>
    <n v="6"/>
    <x v="0"/>
    <n v="1"/>
    <x v="3"/>
    <n v="1.6739999999999999"/>
    <x v="2"/>
    <n v="24"/>
    <n v="0.41"/>
    <n v="1"/>
    <x v="1"/>
    <m/>
    <m/>
    <m/>
    <m/>
  </r>
  <r>
    <n v="3163"/>
    <s v="AJ-109603"/>
    <s v="Astrea Jones"/>
    <x v="0"/>
    <x v="3"/>
    <s v="Cuba"/>
    <s v="Santiago de Cuba"/>
    <s v="Santiago de Cuba"/>
    <s v="LATAM"/>
    <s v="MX-2013-167276"/>
    <x v="264"/>
    <s v="High"/>
    <s v="OFF-ST-10001374"/>
    <x v="497"/>
    <x v="0"/>
    <s v="Storage"/>
    <x v="0"/>
    <n v="34.186666666666675"/>
    <n v="40.666666666666671"/>
    <n v="122.00000000000001"/>
    <n v="0"/>
    <n v="19.440000000000001"/>
    <x v="0"/>
    <d v="2013-06-16T00:00:00"/>
    <d v="2013-06-16T00:00:00"/>
    <n v="5"/>
    <x v="1"/>
    <n v="0"/>
    <x v="3"/>
    <n v="12.103"/>
    <x v="2"/>
    <n v="24"/>
    <n v="0.15934426229508195"/>
    <n v="0"/>
    <x v="2"/>
    <m/>
    <m/>
    <m/>
    <m/>
  </r>
  <r>
    <n v="3164"/>
    <s v="AJ-109603"/>
    <s v="Astrea Jones"/>
    <x v="0"/>
    <x v="3"/>
    <s v="Cuba"/>
    <s v="Santiago de Cuba"/>
    <s v="Santiago de Cuba"/>
    <s v="LATAM"/>
    <s v="MX-2013-167276"/>
    <x v="264"/>
    <s v="High"/>
    <s v="TEC-CO-10001264"/>
    <x v="1460"/>
    <x v="2"/>
    <s v="Copiers"/>
    <x v="4"/>
    <n v="54.549396240000007"/>
    <n v="99.109495230460922"/>
    <n v="98.911276240000007"/>
    <n v="2E-3"/>
    <n v="44.361879999999999"/>
    <x v="0"/>
    <d v="2013-06-16T00:00:00"/>
    <d v="2013-06-16T00:00:00"/>
    <n v="5"/>
    <x v="1"/>
    <n v="0"/>
    <x v="3"/>
    <n v="9.5779999999999994"/>
    <x v="2"/>
    <n v="24"/>
    <n v="0.44850174506251012"/>
    <n v="0"/>
    <x v="2"/>
    <m/>
    <m/>
    <m/>
    <m/>
  </r>
  <r>
    <n v="3165"/>
    <s v="AJ-109603"/>
    <s v="Astrea Jones"/>
    <x v="0"/>
    <x v="3"/>
    <s v="Cuba"/>
    <s v="Santiago de Cuba"/>
    <s v="Santiago de Cuba"/>
    <s v="LATAM"/>
    <s v="MX-2013-167276"/>
    <x v="264"/>
    <s v="High"/>
    <s v="FUR-CH-10003706"/>
    <x v="306"/>
    <x v="1"/>
    <s v="Chairs"/>
    <x v="6"/>
    <n v="38.453333333333333"/>
    <n v="46.333333333333336"/>
    <n v="417"/>
    <n v="0"/>
    <n v="70.92"/>
    <x v="0"/>
    <d v="2013-06-16T00:00:00"/>
    <d v="2013-06-16T00:00:00"/>
    <n v="5"/>
    <x v="1"/>
    <n v="0"/>
    <x v="3"/>
    <n v="71.932000000000002"/>
    <x v="2"/>
    <n v="24"/>
    <n v="0.17007194244604318"/>
    <n v="0"/>
    <x v="2"/>
    <m/>
    <m/>
    <m/>
    <m/>
  </r>
  <r>
    <n v="3166"/>
    <s v="AJ-109603"/>
    <s v="Astrea Jones"/>
    <x v="0"/>
    <x v="3"/>
    <s v="Cuba"/>
    <s v="Santiago de Cuba"/>
    <s v="Santiago de Cuba"/>
    <s v="LATAM"/>
    <s v="MX-2013-167276"/>
    <x v="264"/>
    <s v="High"/>
    <s v="FUR-CH-10000996"/>
    <x v="1465"/>
    <x v="1"/>
    <s v="Chairs"/>
    <x v="2"/>
    <n v="60.32"/>
    <n v="63.5"/>
    <n v="127"/>
    <n v="0"/>
    <n v="6.36"/>
    <x v="0"/>
    <d v="2013-06-16T00:00:00"/>
    <d v="2013-06-16T00:00:00"/>
    <n v="5"/>
    <x v="1"/>
    <n v="0"/>
    <x v="3"/>
    <n v="19.152999999999999"/>
    <x v="2"/>
    <n v="24"/>
    <n v="5.0078740157480317E-2"/>
    <n v="0"/>
    <x v="2"/>
    <m/>
    <m/>
    <m/>
    <m/>
  </r>
  <r>
    <n v="3167"/>
    <s v="CA-122653"/>
    <s v="Christina Anderson"/>
    <x v="0"/>
    <x v="2"/>
    <s v="Guatemala"/>
    <s v="Guatemala"/>
    <s v="Petapa"/>
    <s v="LATAM"/>
    <s v="MX-2013-150721"/>
    <x v="202"/>
    <s v="Medium"/>
    <s v="TEC-PH-10001917"/>
    <x v="344"/>
    <x v="2"/>
    <s v="Phones"/>
    <x v="9"/>
    <n v="85.593333333333305"/>
    <n v="87.333333333333314"/>
    <n v="523.99999999999989"/>
    <n v="0"/>
    <n v="10.44"/>
    <x v="0"/>
    <d v="2013-06-10T00:00:00"/>
    <d v="2013-06-10T00:00:00"/>
    <n v="5"/>
    <x v="1"/>
    <n v="0"/>
    <x v="4"/>
    <n v="18.047000000000001"/>
    <x v="2"/>
    <n v="23"/>
    <n v="1.9923664122137408E-2"/>
    <n v="0"/>
    <x v="2"/>
    <m/>
    <m/>
    <m/>
    <m/>
  </r>
  <r>
    <n v="3168"/>
    <s v="CA-122653"/>
    <s v="Christina Anderson"/>
    <x v="0"/>
    <x v="2"/>
    <s v="Guatemala"/>
    <s v="Guatemala"/>
    <s v="Petapa"/>
    <s v="LATAM"/>
    <s v="MX-2013-150721"/>
    <x v="202"/>
    <s v="Medium"/>
    <s v="OFF-ST-10003459"/>
    <x v="192"/>
    <x v="0"/>
    <s v="Storage"/>
    <x v="7"/>
    <n v="69.86"/>
    <n v="85.2"/>
    <n v="426"/>
    <n v="0"/>
    <n v="76.7"/>
    <x v="0"/>
    <d v="2013-06-10T00:00:00"/>
    <d v="2013-06-10T00:00:00"/>
    <n v="5"/>
    <x v="1"/>
    <n v="0"/>
    <x v="4"/>
    <n v="45.881999999999998"/>
    <x v="2"/>
    <n v="23"/>
    <n v="0.18004694835680751"/>
    <n v="0"/>
    <x v="2"/>
    <m/>
    <m/>
    <m/>
    <m/>
  </r>
  <r>
    <n v="3169"/>
    <s v="TB-212803"/>
    <s v="Toby Braunhardt"/>
    <x v="0"/>
    <x v="2"/>
    <s v="Honduras"/>
    <s v="Cortes"/>
    <s v="Choloma"/>
    <s v="LATAM"/>
    <s v="US-2012-145205"/>
    <x v="243"/>
    <s v="High"/>
    <s v="TEC-AC-10001705"/>
    <x v="945"/>
    <x v="2"/>
    <s v="Accessories"/>
    <x v="0"/>
    <n v="39.164000000000009"/>
    <n v="53.173333333333339"/>
    <n v="95.712000000000003"/>
    <n v="0.4"/>
    <n v="-21.78"/>
    <x v="1"/>
    <d v="2012-12-14T00:00:00"/>
    <d v="2012-12-17T00:00:00"/>
    <n v="6"/>
    <x v="0"/>
    <n v="3"/>
    <x v="3"/>
    <n v="11.252000000000001"/>
    <x v="1"/>
    <n v="50"/>
    <n v="-0.22755767301905719"/>
    <n v="1"/>
    <x v="0"/>
    <m/>
    <m/>
    <m/>
    <m/>
  </r>
  <r>
    <n v="3170"/>
    <s v="TB-212803"/>
    <s v="Toby Braunhardt"/>
    <x v="0"/>
    <x v="2"/>
    <s v="Honduras"/>
    <s v="Cortes"/>
    <s v="Choloma"/>
    <s v="LATAM"/>
    <s v="US-2012-145205"/>
    <x v="243"/>
    <s v="High"/>
    <s v="OFF-BI-10000765"/>
    <x v="387"/>
    <x v="0"/>
    <s v="Binders"/>
    <x v="0"/>
    <n v="3.5037333333333329"/>
    <n v="4.4462222222222216"/>
    <n v="8.0031999999999979"/>
    <n v="0.4"/>
    <n v="-2.508"/>
    <x v="1"/>
    <d v="2012-12-14T00:00:00"/>
    <d v="2012-12-14T00:00:00"/>
    <n v="3"/>
    <x v="1"/>
    <n v="0"/>
    <x v="3"/>
    <n v="0.74199999999999999"/>
    <x v="1"/>
    <n v="50"/>
    <n v="-0.31337465013994409"/>
    <n v="0"/>
    <x v="2"/>
    <m/>
    <m/>
    <m/>
    <m/>
  </r>
  <r>
    <n v="3171"/>
    <s v="JB-160003"/>
    <s v="Joy Bell-"/>
    <x v="0"/>
    <x v="1"/>
    <s v="Colombia"/>
    <s v="Bogota"/>
    <s v="Bogota"/>
    <s v="LATAM"/>
    <s v="MX-2013-120740"/>
    <x v="823"/>
    <s v="Medium"/>
    <s v="OFF-AR-10000347"/>
    <x v="1348"/>
    <x v="0"/>
    <s v="Art"/>
    <x v="7"/>
    <n v="4.68"/>
    <n v="7.3999999999999995"/>
    <n v="37"/>
    <n v="0"/>
    <n v="13.6"/>
    <x v="0"/>
    <d v="2013-02-16T00:00:00"/>
    <d v="2013-02-16T00:00:00"/>
    <n v="5"/>
    <x v="1"/>
    <n v="0"/>
    <x v="1"/>
    <n v="2.0920000000000001"/>
    <x v="2"/>
    <n v="7"/>
    <n v="0.36756756756756753"/>
    <n v="0"/>
    <x v="2"/>
    <m/>
    <m/>
    <m/>
    <m/>
  </r>
  <r>
    <n v="3172"/>
    <s v="JB-160003"/>
    <s v="Joy Bell-"/>
    <x v="0"/>
    <x v="1"/>
    <s v="Colombia"/>
    <s v="Bogota"/>
    <s v="Bogota"/>
    <s v="LATAM"/>
    <s v="MX-2013-120740"/>
    <x v="823"/>
    <s v="Medium"/>
    <s v="TEC-AC-10000890"/>
    <x v="473"/>
    <x v="2"/>
    <s v="Accessories"/>
    <x v="9"/>
    <n v="113.98666666666668"/>
    <n v="172.66666666666669"/>
    <n v="1036"/>
    <n v="0"/>
    <n v="352.08"/>
    <x v="0"/>
    <d v="2013-02-16T00:00:00"/>
    <d v="2013-02-16T00:00:00"/>
    <n v="5"/>
    <x v="1"/>
    <n v="0"/>
    <x v="1"/>
    <n v="56.996000000000002"/>
    <x v="2"/>
    <n v="7"/>
    <n v="0.33984555984555981"/>
    <n v="0"/>
    <x v="2"/>
    <m/>
    <m/>
    <m/>
    <m/>
  </r>
  <r>
    <n v="3173"/>
    <s v="JB-160003"/>
    <s v="Joy Bell-"/>
    <x v="0"/>
    <x v="1"/>
    <s v="Colombia"/>
    <s v="Bogota"/>
    <s v="Bogota"/>
    <s v="LATAM"/>
    <s v="MX-2013-120740"/>
    <x v="823"/>
    <s v="Medium"/>
    <s v="OFF-FA-10000509"/>
    <x v="1466"/>
    <x v="0"/>
    <s v="Fasteners"/>
    <x v="0"/>
    <n v="9.5399999999999991"/>
    <n v="13"/>
    <n v="39"/>
    <n v="0"/>
    <n v="10.38"/>
    <x v="0"/>
    <d v="2013-02-16T00:00:00"/>
    <d v="2013-02-17T00:00:00"/>
    <n v="6"/>
    <x v="0"/>
    <n v="1"/>
    <x v="1"/>
    <n v="1.1759999999999999"/>
    <x v="2"/>
    <n v="7"/>
    <n v="0.26615384615384619"/>
    <n v="1"/>
    <x v="1"/>
    <m/>
    <m/>
    <m/>
    <m/>
  </r>
  <r>
    <n v="3174"/>
    <s v="JB-160003"/>
    <s v="Joy Bell-"/>
    <x v="0"/>
    <x v="1"/>
    <s v="Colombia"/>
    <s v="Bogota"/>
    <s v="Bogota"/>
    <s v="LATAM"/>
    <s v="MX-2013-120740"/>
    <x v="823"/>
    <s v="Medium"/>
    <s v="OFF-SU-10002189"/>
    <x v="335"/>
    <x v="0"/>
    <s v="Supplies"/>
    <x v="1"/>
    <n v="16.454999999999998"/>
    <n v="32.875"/>
    <n v="263"/>
    <n v="0"/>
    <n v="131.36000000000001"/>
    <x v="0"/>
    <d v="2013-02-16T00:00:00"/>
    <d v="2013-02-16T00:00:00"/>
    <n v="5"/>
    <x v="1"/>
    <n v="0"/>
    <x v="1"/>
    <n v="13.215"/>
    <x v="2"/>
    <n v="7"/>
    <n v="0.49946768060836505"/>
    <n v="0"/>
    <x v="2"/>
    <m/>
    <m/>
    <m/>
    <m/>
  </r>
  <r>
    <n v="3175"/>
    <s v="JB-160003"/>
    <s v="Joy Bell-"/>
    <x v="0"/>
    <x v="1"/>
    <s v="Colombia"/>
    <s v="Bogota"/>
    <s v="Bogota"/>
    <s v="LATAM"/>
    <s v="MX-2013-120740"/>
    <x v="823"/>
    <s v="Medium"/>
    <s v="TEC-CO-10002063"/>
    <x v="1467"/>
    <x v="2"/>
    <s v="Copiers"/>
    <x v="3"/>
    <n v="172.35543224000003"/>
    <n v="198.09550324649302"/>
    <n v="790.79724896000016"/>
    <n v="2E-3"/>
    <n v="101.37551999999999"/>
    <x v="0"/>
    <d v="2013-02-16T00:00:00"/>
    <d v="2013-02-16T00:00:00"/>
    <n v="5"/>
    <x v="1"/>
    <n v="0"/>
    <x v="1"/>
    <n v="43.58"/>
    <x v="2"/>
    <n v="7"/>
    <n v="0.12819407266947605"/>
    <n v="0"/>
    <x v="2"/>
    <m/>
    <m/>
    <m/>
    <m/>
  </r>
  <r>
    <n v="3176"/>
    <s v="JB-160003"/>
    <s v="Joy Bell-"/>
    <x v="0"/>
    <x v="1"/>
    <s v="Colombia"/>
    <s v="Bogota"/>
    <s v="Bogota"/>
    <s v="LATAM"/>
    <s v="MX-2013-120740"/>
    <x v="823"/>
    <s v="Medium"/>
    <s v="OFF-SU-10002550"/>
    <x v="1424"/>
    <x v="0"/>
    <s v="Supplies"/>
    <x v="2"/>
    <n v="9.16"/>
    <n v="14.5"/>
    <n v="29"/>
    <n v="0"/>
    <n v="10.68"/>
    <x v="0"/>
    <d v="2013-02-16T00:00:00"/>
    <d v="2013-02-19T00:00:00"/>
    <n v="8"/>
    <x v="0"/>
    <n v="3"/>
    <x v="1"/>
    <n v="2.3530000000000002"/>
    <x v="2"/>
    <n v="7"/>
    <n v="0.36827586206896551"/>
    <n v="1"/>
    <x v="0"/>
    <m/>
    <m/>
    <m/>
    <m/>
  </r>
  <r>
    <n v="3177"/>
    <s v="JB-160003"/>
    <s v="Joy Bell-"/>
    <x v="0"/>
    <x v="1"/>
    <s v="Colombia"/>
    <s v="Bogota"/>
    <s v="Bogota"/>
    <s v="LATAM"/>
    <s v="MX-2013-120740"/>
    <x v="823"/>
    <s v="Medium"/>
    <s v="FUR-CH-10001634"/>
    <x v="994"/>
    <x v="1"/>
    <s v="Chairs"/>
    <x v="7"/>
    <n v="80.28"/>
    <n v="89.2"/>
    <n v="446"/>
    <n v="0"/>
    <n v="44.6"/>
    <x v="0"/>
    <d v="2013-02-16T00:00:00"/>
    <d v="2013-02-16T00:00:00"/>
    <n v="5"/>
    <x v="1"/>
    <n v="0"/>
    <x v="1"/>
    <n v="33.030999999999999"/>
    <x v="2"/>
    <n v="7"/>
    <n v="0.1"/>
    <n v="0"/>
    <x v="2"/>
    <m/>
    <m/>
    <m/>
    <m/>
  </r>
  <r>
    <n v="3178"/>
    <s v="Dp-132403"/>
    <s v="Dean percer"/>
    <x v="1"/>
    <x v="1"/>
    <s v="Ecuador"/>
    <s v="Pichincha"/>
    <s v="Quito"/>
    <s v="LATAM"/>
    <s v="MX-2014-144316"/>
    <x v="223"/>
    <s v="Medium"/>
    <s v="OFF-ST-10004800"/>
    <x v="1285"/>
    <x v="0"/>
    <s v="Storage"/>
    <x v="7"/>
    <n v="9.0400000000000009"/>
    <n v="11.600000000000001"/>
    <n v="58.000000000000007"/>
    <n v="0"/>
    <n v="12.8"/>
    <x v="1"/>
    <d v="2014-12-16T00:00:00"/>
    <d v="2014-12-16T00:00:00"/>
    <n v="3"/>
    <x v="1"/>
    <n v="0"/>
    <x v="5"/>
    <n v="3.5630000000000002"/>
    <x v="0"/>
    <n v="50"/>
    <n v="0.22068965517241379"/>
    <n v="0"/>
    <x v="2"/>
    <m/>
    <m/>
    <m/>
    <m/>
  </r>
  <r>
    <n v="3179"/>
    <s v="Dp-132403"/>
    <s v="Dean percer"/>
    <x v="1"/>
    <x v="1"/>
    <s v="Ecuador"/>
    <s v="Pichincha"/>
    <s v="Quito"/>
    <s v="LATAM"/>
    <s v="MX-2014-144316"/>
    <x v="223"/>
    <s v="Medium"/>
    <s v="OFF-ST-10004660"/>
    <x v="254"/>
    <x v="0"/>
    <s v="Storage"/>
    <x v="7"/>
    <n v="12.16"/>
    <n v="13.2"/>
    <n v="66"/>
    <n v="0"/>
    <n v="5.2"/>
    <x v="1"/>
    <d v="2014-12-16T00:00:00"/>
    <d v="2014-12-16T00:00:00"/>
    <n v="3"/>
    <x v="1"/>
    <n v="0"/>
    <x v="5"/>
    <n v="9.2110000000000003"/>
    <x v="0"/>
    <n v="50"/>
    <n v="7.8787878787878796E-2"/>
    <n v="0"/>
    <x v="2"/>
    <m/>
    <m/>
    <m/>
    <m/>
  </r>
  <r>
    <n v="3180"/>
    <s v="TC-215353"/>
    <s v="Tracy Collins"/>
    <x v="1"/>
    <x v="3"/>
    <s v="Dominican Republic"/>
    <s v="La Romana"/>
    <s v="La Romana"/>
    <s v="LATAM"/>
    <s v="MX-2013-141516"/>
    <x v="774"/>
    <s v="Critical"/>
    <s v="OFF-ST-10001066"/>
    <x v="503"/>
    <x v="0"/>
    <s v="Storage"/>
    <x v="7"/>
    <n v="5.2527999999999988"/>
    <n v="10.260999999999999"/>
    <n v="41.043999999999997"/>
    <n v="0.2"/>
    <n v="14.78"/>
    <x v="2"/>
    <d v="2013-08-09T00:00:00"/>
    <d v="2013-08-12T00:00:00"/>
    <n v="5"/>
    <x v="0"/>
    <n v="3"/>
    <x v="4"/>
    <n v="15.375999999999999"/>
    <x v="2"/>
    <n v="32"/>
    <n v="0.36010135464379689"/>
    <n v="1"/>
    <x v="0"/>
    <m/>
    <m/>
    <m/>
    <m/>
  </r>
  <r>
    <n v="3181"/>
    <s v="TC-215353"/>
    <s v="Tracy Collins"/>
    <x v="1"/>
    <x v="3"/>
    <s v="Dominican Republic"/>
    <s v="La Romana"/>
    <s v="La Romana"/>
    <s v="LATAM"/>
    <s v="MX-2013-141516"/>
    <x v="774"/>
    <s v="Critical"/>
    <s v="OFF-ST-10002574"/>
    <x v="760"/>
    <x v="0"/>
    <s v="Storage"/>
    <x v="0"/>
    <n v="33.444799999999994"/>
    <n v="34.050999999999988"/>
    <n v="81.722399999999979"/>
    <n v="0.2"/>
    <n v="-18.611999999999998"/>
    <x v="2"/>
    <d v="2013-08-09T00:00:00"/>
    <d v="2013-08-09T00:00:00"/>
    <n v="2"/>
    <x v="1"/>
    <n v="0"/>
    <x v="4"/>
    <n v="28.225999999999999"/>
    <x v="2"/>
    <n v="32"/>
    <n v="-0.22774661537106108"/>
    <n v="0"/>
    <x v="2"/>
    <m/>
    <m/>
    <m/>
    <m/>
  </r>
  <r>
    <n v="3182"/>
    <s v="HD-147853"/>
    <s v="Harold Dahlen"/>
    <x v="1"/>
    <x v="1"/>
    <s v="Brazil"/>
    <s v="Sao Paulo"/>
    <s v="Jaboticabal"/>
    <s v="LATAM"/>
    <s v="MX-2014-100097"/>
    <x v="824"/>
    <s v="Medium"/>
    <s v="OFF-AR-10004454"/>
    <x v="1468"/>
    <x v="0"/>
    <s v="Art"/>
    <x v="2"/>
    <n v="9.2200000000000006"/>
    <n v="9.5"/>
    <n v="19"/>
    <n v="0"/>
    <n v="0.56000000000000005"/>
    <x v="1"/>
    <d v="2014-03-13T00:00:00"/>
    <d v="2014-03-13T00:00:00"/>
    <n v="3"/>
    <x v="1"/>
    <n v="0"/>
    <x v="1"/>
    <n v="2.0350000000000001"/>
    <x v="0"/>
    <n v="11"/>
    <n v="2.9473684210526319E-2"/>
    <n v="0"/>
    <x v="2"/>
    <m/>
    <m/>
    <m/>
    <m/>
  </r>
  <r>
    <n v="3183"/>
    <s v="SV-208153"/>
    <s v="Stuart Van"/>
    <x v="2"/>
    <x v="0"/>
    <s v="Mexico"/>
    <s v="Distrito Federal"/>
    <s v="Mexico City"/>
    <s v="LATAM"/>
    <s v="MX-2014-144953"/>
    <x v="261"/>
    <s v="High"/>
    <s v="TEC-PH-10002572"/>
    <x v="227"/>
    <x v="2"/>
    <s v="Phones"/>
    <x v="2"/>
    <n v="64.400000000000006"/>
    <n v="113"/>
    <n v="226"/>
    <n v="0"/>
    <n v="97.2"/>
    <x v="0"/>
    <d v="2014-01-20T00:00:00"/>
    <d v="2014-01-20T00:00:00"/>
    <n v="5"/>
    <x v="1"/>
    <n v="0"/>
    <x v="4"/>
    <n v="22.664999999999999"/>
    <x v="0"/>
    <n v="3"/>
    <n v="0.43008849557522127"/>
    <n v="0"/>
    <x v="2"/>
    <m/>
    <m/>
    <m/>
    <m/>
  </r>
  <r>
    <n v="3184"/>
    <s v="SG-206053"/>
    <s v="Speros Goranitis"/>
    <x v="0"/>
    <x v="2"/>
    <s v="Nicaragua"/>
    <s v="Matagalpa"/>
    <s v="Matagalpa"/>
    <s v="LATAM"/>
    <s v="MX-2011-125703"/>
    <x v="825"/>
    <s v="Medium"/>
    <s v="OFF-EN-10004899"/>
    <x v="1189"/>
    <x v="0"/>
    <s v="Envelopes"/>
    <x v="4"/>
    <n v="16.34"/>
    <n v="24"/>
    <n v="24"/>
    <n v="0"/>
    <n v="7.66"/>
    <x v="1"/>
    <d v="2011-04-10T00:00:00"/>
    <d v="2011-04-10T00:00:00"/>
    <n v="3"/>
    <x v="1"/>
    <n v="0"/>
    <x v="0"/>
    <n v="2.33"/>
    <x v="3"/>
    <n v="15"/>
    <n v="0.31916666666666665"/>
    <n v="0"/>
    <x v="2"/>
    <m/>
    <m/>
    <m/>
    <m/>
  </r>
  <r>
    <n v="3185"/>
    <s v="BS-115903"/>
    <s v="Brendan Sweed"/>
    <x v="2"/>
    <x v="2"/>
    <s v="El Salvador"/>
    <s v="San Salvador"/>
    <s v="Mejicanos"/>
    <s v="LATAM"/>
    <s v="MX-2011-168312"/>
    <x v="826"/>
    <s v="Medium"/>
    <s v="OFF-AR-10003680"/>
    <x v="730"/>
    <x v="0"/>
    <s v="Art"/>
    <x v="2"/>
    <n v="10.039999999999999"/>
    <n v="19.5"/>
    <n v="39"/>
    <n v="0"/>
    <n v="18.920000000000002"/>
    <x v="0"/>
    <d v="2011-08-30T00:00:00"/>
    <d v="2011-09-01T00:00:00"/>
    <n v="7"/>
    <x v="0"/>
    <n v="2"/>
    <x v="0"/>
    <n v="2.1520000000000001"/>
    <x v="3"/>
    <n v="35"/>
    <n v="0.48512820512820515"/>
    <n v="1"/>
    <x v="3"/>
    <m/>
    <m/>
    <m/>
    <m/>
  </r>
  <r>
    <n v="3186"/>
    <s v="BS-115903"/>
    <s v="Brendan Sweed"/>
    <x v="2"/>
    <x v="2"/>
    <s v="El Salvador"/>
    <s v="San Salvador"/>
    <s v="Mejicanos"/>
    <s v="LATAM"/>
    <s v="MX-2011-168312"/>
    <x v="826"/>
    <s v="Medium"/>
    <s v="OFF-AP-10004245"/>
    <x v="1469"/>
    <x v="0"/>
    <s v="Appliances"/>
    <x v="4"/>
    <n v="254.07999999999998"/>
    <n v="379"/>
    <n v="379"/>
    <n v="0"/>
    <n v="124.92"/>
    <x v="0"/>
    <d v="2011-08-30T00:00:00"/>
    <d v="2011-08-30T00:00:00"/>
    <n v="5"/>
    <x v="1"/>
    <n v="0"/>
    <x v="0"/>
    <n v="17.132999999999999"/>
    <x v="3"/>
    <n v="35"/>
    <n v="0.32960422163588393"/>
    <n v="0"/>
    <x v="2"/>
    <m/>
    <m/>
    <m/>
    <m/>
  </r>
  <r>
    <n v="3187"/>
    <s v="BS-115903"/>
    <s v="Brendan Sweed"/>
    <x v="2"/>
    <x v="2"/>
    <s v="El Salvador"/>
    <s v="San Salvador"/>
    <s v="Mejicanos"/>
    <s v="LATAM"/>
    <s v="MX-2011-168312"/>
    <x v="826"/>
    <s v="Medium"/>
    <s v="FUR-BO-10002324"/>
    <x v="796"/>
    <x v="1"/>
    <s v="Bookcases"/>
    <x v="1"/>
    <n v="65.66"/>
    <n v="99.5"/>
    <n v="796"/>
    <n v="0"/>
    <n v="270.72000000000003"/>
    <x v="0"/>
    <d v="2011-08-30T00:00:00"/>
    <d v="2011-08-31T00:00:00"/>
    <n v="6"/>
    <x v="0"/>
    <n v="1"/>
    <x v="0"/>
    <n v="77.852000000000004"/>
    <x v="3"/>
    <n v="35"/>
    <n v="0.34010050251256285"/>
    <n v="1"/>
    <x v="1"/>
    <m/>
    <m/>
    <m/>
    <m/>
  </r>
  <r>
    <n v="3188"/>
    <s v="JH-154303"/>
    <s v="Jennifer Halladay"/>
    <x v="0"/>
    <x v="2"/>
    <s v="El Salvador"/>
    <s v="San Salvador"/>
    <s v="Soyapango"/>
    <s v="LATAM"/>
    <s v="MX-2013-135062"/>
    <x v="540"/>
    <s v="Medium"/>
    <s v="OFF-BI-10000185"/>
    <x v="697"/>
    <x v="0"/>
    <s v="Binders"/>
    <x v="7"/>
    <n v="7.06"/>
    <n v="8.1999999999999993"/>
    <n v="41"/>
    <n v="0"/>
    <n v="5.7"/>
    <x v="0"/>
    <d v="2013-07-29T00:00:00"/>
    <d v="2013-07-29T00:00:00"/>
    <n v="5"/>
    <x v="1"/>
    <n v="0"/>
    <x v="4"/>
    <n v="1.2370000000000001"/>
    <x v="2"/>
    <n v="30"/>
    <n v="0.13902439024390245"/>
    <n v="0"/>
    <x v="2"/>
    <m/>
    <m/>
    <m/>
    <m/>
  </r>
  <r>
    <n v="3189"/>
    <s v="JH-154303"/>
    <s v="Jennifer Halladay"/>
    <x v="0"/>
    <x v="2"/>
    <s v="El Salvador"/>
    <s v="San Salvador"/>
    <s v="Soyapango"/>
    <s v="LATAM"/>
    <s v="MX-2013-135062"/>
    <x v="540"/>
    <s v="Medium"/>
    <s v="OFF-ST-10002386"/>
    <x v="1470"/>
    <x v="0"/>
    <s v="Storage"/>
    <x v="5"/>
    <n v="21.377142857142847"/>
    <n v="38.857142857142847"/>
    <n v="271.99999999999994"/>
    <n v="0"/>
    <n v="122.36"/>
    <x v="0"/>
    <d v="2013-07-29T00:00:00"/>
    <d v="2013-07-30T00:00:00"/>
    <n v="6"/>
    <x v="0"/>
    <n v="1"/>
    <x v="4"/>
    <n v="18.350000000000001"/>
    <x v="2"/>
    <n v="30"/>
    <n v="0.44985294117647068"/>
    <n v="1"/>
    <x v="1"/>
    <m/>
    <m/>
    <m/>
    <m/>
  </r>
  <r>
    <n v="3190"/>
    <s v="JH-154303"/>
    <s v="Jennifer Halladay"/>
    <x v="0"/>
    <x v="2"/>
    <s v="El Salvador"/>
    <s v="San Salvador"/>
    <s v="Soyapango"/>
    <s v="LATAM"/>
    <s v="MX-2013-135062"/>
    <x v="540"/>
    <s v="Medium"/>
    <s v="FUR-BO-10003631"/>
    <x v="449"/>
    <x v="1"/>
    <s v="Bookcases"/>
    <x v="4"/>
    <n v="73.180000000000007"/>
    <n v="99"/>
    <n v="99"/>
    <n v="0"/>
    <n v="25.82"/>
    <x v="0"/>
    <d v="2013-07-29T00:00:00"/>
    <d v="2013-07-29T00:00:00"/>
    <n v="5"/>
    <x v="1"/>
    <n v="0"/>
    <x v="4"/>
    <n v="8.5250000000000004"/>
    <x v="2"/>
    <n v="30"/>
    <n v="0.26080808080808082"/>
    <n v="0"/>
    <x v="2"/>
    <m/>
    <m/>
    <m/>
    <m/>
  </r>
  <r>
    <n v="3191"/>
    <s v="JH-154303"/>
    <s v="Jennifer Halladay"/>
    <x v="0"/>
    <x v="2"/>
    <s v="El Salvador"/>
    <s v="San Salvador"/>
    <s v="Soyapango"/>
    <s v="LATAM"/>
    <s v="MX-2013-135062"/>
    <x v="540"/>
    <s v="Medium"/>
    <s v="OFF-PA-10001385"/>
    <x v="89"/>
    <x v="0"/>
    <s v="Paper"/>
    <x v="3"/>
    <n v="8.69"/>
    <n v="11.75"/>
    <n v="47"/>
    <n v="0"/>
    <n v="12.24"/>
    <x v="0"/>
    <d v="2013-07-29T00:00:00"/>
    <d v="2013-08-01T00:00:00"/>
    <n v="8"/>
    <x v="0"/>
    <n v="3"/>
    <x v="4"/>
    <n v="2.2679999999999998"/>
    <x v="2"/>
    <n v="30"/>
    <n v="0.26042553191489365"/>
    <n v="1"/>
    <x v="0"/>
    <m/>
    <m/>
    <m/>
    <m/>
  </r>
  <r>
    <n v="3192"/>
    <s v="JH-154303"/>
    <s v="Jennifer Halladay"/>
    <x v="0"/>
    <x v="2"/>
    <s v="El Salvador"/>
    <s v="San Salvador"/>
    <s v="Soyapango"/>
    <s v="LATAM"/>
    <s v="MX-2013-135062"/>
    <x v="540"/>
    <s v="Medium"/>
    <s v="OFF-LA-10003809"/>
    <x v="1316"/>
    <x v="0"/>
    <s v="Labels"/>
    <x v="0"/>
    <n v="5.3999999999999977"/>
    <n v="6.9999999999999982"/>
    <n v="20.999999999999993"/>
    <n v="0"/>
    <n v="4.8"/>
    <x v="0"/>
    <d v="2013-07-29T00:00:00"/>
    <d v="2013-07-29T00:00:00"/>
    <n v="5"/>
    <x v="1"/>
    <n v="0"/>
    <x v="4"/>
    <n v="1.345"/>
    <x v="2"/>
    <n v="30"/>
    <n v="0.22857142857142865"/>
    <n v="0"/>
    <x v="2"/>
    <m/>
    <m/>
    <m/>
    <m/>
  </r>
  <r>
    <n v="3193"/>
    <s v="JH-154303"/>
    <s v="Jennifer Halladay"/>
    <x v="0"/>
    <x v="2"/>
    <s v="El Salvador"/>
    <s v="San Salvador"/>
    <s v="Soyapango"/>
    <s v="LATAM"/>
    <s v="MX-2013-135062"/>
    <x v="540"/>
    <s v="Medium"/>
    <s v="OFF-SU-10000378"/>
    <x v="1458"/>
    <x v="0"/>
    <s v="Supplies"/>
    <x v="3"/>
    <n v="12.67"/>
    <n v="14.75"/>
    <n v="59"/>
    <n v="0"/>
    <n v="8.32"/>
    <x v="0"/>
    <d v="2013-07-29T00:00:00"/>
    <d v="2013-07-30T00:00:00"/>
    <n v="6"/>
    <x v="0"/>
    <n v="1"/>
    <x v="4"/>
    <n v="4.0620000000000003"/>
    <x v="2"/>
    <n v="30"/>
    <n v="0.14101694915254237"/>
    <n v="1"/>
    <x v="1"/>
    <m/>
    <m/>
    <m/>
    <m/>
  </r>
  <r>
    <n v="3194"/>
    <s v="PO-191803"/>
    <s v="Philisse Overcash"/>
    <x v="1"/>
    <x v="1"/>
    <s v="Brazil"/>
    <s v="Sao Paulo"/>
    <s v="Itu"/>
    <s v="LATAM"/>
    <s v="MX-2013-133018"/>
    <x v="552"/>
    <s v="Medium"/>
    <s v="OFF-ST-10002371"/>
    <x v="520"/>
    <x v="0"/>
    <s v="Storage"/>
    <x v="0"/>
    <n v="93.393333333333331"/>
    <n v="94.333333333333329"/>
    <n v="283"/>
    <n v="0"/>
    <n v="2.82"/>
    <x v="0"/>
    <d v="2013-09-30T00:00:00"/>
    <d v="2013-09-30T00:00:00"/>
    <n v="5"/>
    <x v="1"/>
    <n v="0"/>
    <x v="4"/>
    <n v="9.3309999999999995"/>
    <x v="2"/>
    <n v="39"/>
    <n v="9.9646643109540627E-3"/>
    <n v="0"/>
    <x v="2"/>
    <m/>
    <m/>
    <m/>
    <m/>
  </r>
  <r>
    <n v="3195"/>
    <s v="PO-191803"/>
    <s v="Philisse Overcash"/>
    <x v="1"/>
    <x v="1"/>
    <s v="Brazil"/>
    <s v="Sao Paulo"/>
    <s v="Itu"/>
    <s v="LATAM"/>
    <s v="MX-2013-133018"/>
    <x v="552"/>
    <s v="Medium"/>
    <s v="OFF-SU-10003719"/>
    <x v="784"/>
    <x v="0"/>
    <s v="Supplies"/>
    <x v="7"/>
    <n v="8.5"/>
    <n v="15.4"/>
    <n v="77"/>
    <n v="0"/>
    <n v="34.5"/>
    <x v="0"/>
    <d v="2013-09-30T00:00:00"/>
    <d v="2013-09-30T00:00:00"/>
    <n v="5"/>
    <x v="1"/>
    <n v="0"/>
    <x v="4"/>
    <n v="6.3360000000000003"/>
    <x v="2"/>
    <n v="39"/>
    <n v="0.44805194805194803"/>
    <n v="0"/>
    <x v="2"/>
    <m/>
    <m/>
    <m/>
    <m/>
  </r>
  <r>
    <n v="3196"/>
    <s v="PO-191803"/>
    <s v="Philisse Overcash"/>
    <x v="1"/>
    <x v="1"/>
    <s v="Brazil"/>
    <s v="Sao Paulo"/>
    <s v="Itu"/>
    <s v="LATAM"/>
    <s v="MX-2013-133018"/>
    <x v="552"/>
    <s v="Medium"/>
    <s v="OFF-ST-10003164"/>
    <x v="373"/>
    <x v="0"/>
    <s v="Storage"/>
    <x v="7"/>
    <n v="7.24"/>
    <n v="12.600000000000001"/>
    <n v="63.000000000000007"/>
    <n v="0"/>
    <n v="26.8"/>
    <x v="0"/>
    <d v="2013-09-30T00:00:00"/>
    <d v="2013-09-30T00:00:00"/>
    <n v="5"/>
    <x v="1"/>
    <n v="0"/>
    <x v="4"/>
    <n v="4.399"/>
    <x v="2"/>
    <n v="39"/>
    <n v="0.42539682539682538"/>
    <n v="0"/>
    <x v="2"/>
    <m/>
    <m/>
    <m/>
    <m/>
  </r>
  <r>
    <n v="3197"/>
    <s v="PO-191803"/>
    <s v="Philisse Overcash"/>
    <x v="1"/>
    <x v="1"/>
    <s v="Brazil"/>
    <s v="Sao Paulo"/>
    <s v="Itu"/>
    <s v="LATAM"/>
    <s v="MX-2013-133018"/>
    <x v="552"/>
    <s v="Medium"/>
    <s v="OFF-LA-10000714"/>
    <x v="1095"/>
    <x v="0"/>
    <s v="Labels"/>
    <x v="0"/>
    <n v="4.253333333333333"/>
    <n v="4.333333333333333"/>
    <n v="13"/>
    <n v="0"/>
    <n v="0.24"/>
    <x v="0"/>
    <d v="2013-09-30T00:00:00"/>
    <d v="2013-09-30T00:00:00"/>
    <n v="5"/>
    <x v="1"/>
    <n v="0"/>
    <x v="4"/>
    <n v="0.59399999999999997"/>
    <x v="2"/>
    <n v="39"/>
    <n v="1.846153846153846E-2"/>
    <n v="0"/>
    <x v="2"/>
    <m/>
    <m/>
    <m/>
    <m/>
  </r>
  <r>
    <n v="3198"/>
    <s v="PO-191803"/>
    <s v="Philisse Overcash"/>
    <x v="1"/>
    <x v="1"/>
    <s v="Brazil"/>
    <s v="Sao Paulo"/>
    <s v="Itu"/>
    <s v="LATAM"/>
    <s v="MX-2013-133018"/>
    <x v="552"/>
    <s v="Medium"/>
    <s v="OFF-BI-10002796"/>
    <x v="1082"/>
    <x v="0"/>
    <s v="Binders"/>
    <x v="2"/>
    <n v="4.7"/>
    <n v="8.5"/>
    <n v="17"/>
    <n v="0"/>
    <n v="7.6"/>
    <x v="0"/>
    <d v="2013-09-30T00:00:00"/>
    <d v="2013-09-30T00:00:00"/>
    <n v="5"/>
    <x v="1"/>
    <n v="0"/>
    <x v="4"/>
    <n v="1.7050000000000001"/>
    <x v="2"/>
    <n v="39"/>
    <n v="0.44705882352941173"/>
    <n v="0"/>
    <x v="2"/>
    <m/>
    <m/>
    <m/>
    <m/>
  </r>
  <r>
    <n v="3199"/>
    <s v="PO-191803"/>
    <s v="Philisse Overcash"/>
    <x v="1"/>
    <x v="1"/>
    <s v="Brazil"/>
    <s v="Sao Paulo"/>
    <s v="Itu"/>
    <s v="LATAM"/>
    <s v="MX-2013-133018"/>
    <x v="552"/>
    <s v="Medium"/>
    <s v="OFF-EN-10000315"/>
    <x v="731"/>
    <x v="0"/>
    <s v="Envelopes"/>
    <x v="2"/>
    <n v="9.42"/>
    <n v="17"/>
    <n v="34"/>
    <n v="0"/>
    <n v="15.16"/>
    <x v="0"/>
    <d v="2013-09-30T00:00:00"/>
    <d v="2013-09-30T00:00:00"/>
    <n v="5"/>
    <x v="1"/>
    <n v="0"/>
    <x v="4"/>
    <n v="2.2469999999999999"/>
    <x v="2"/>
    <n v="39"/>
    <n v="0.44588235294117645"/>
    <n v="0"/>
    <x v="2"/>
    <m/>
    <m/>
    <m/>
    <m/>
  </r>
  <r>
    <n v="3200"/>
    <s v="PV-189853"/>
    <s v="Paul Van Hugh"/>
    <x v="1"/>
    <x v="1"/>
    <s v="Brazil"/>
    <s v="Sao Paulo"/>
    <s v="Franca"/>
    <s v="LATAM"/>
    <s v="MX-2014-111234"/>
    <x v="104"/>
    <s v="Critical"/>
    <s v="OFF-PA-10002725"/>
    <x v="1471"/>
    <x v="0"/>
    <s v="Paper"/>
    <x v="2"/>
    <n v="20.98"/>
    <n v="30"/>
    <n v="60"/>
    <n v="0"/>
    <n v="18.04"/>
    <x v="3"/>
    <d v="2014-10-28T00:00:00"/>
    <d v="2014-10-29T00:00:00"/>
    <n v="1"/>
    <x v="0"/>
    <n v="1"/>
    <x v="3"/>
    <n v="18.306000000000001"/>
    <x v="0"/>
    <n v="44"/>
    <n v="0.30066666666666664"/>
    <n v="1"/>
    <x v="1"/>
    <m/>
    <m/>
    <m/>
    <m/>
  </r>
  <r>
    <n v="3201"/>
    <s v="PV-189853"/>
    <s v="Paul Van Hugh"/>
    <x v="1"/>
    <x v="1"/>
    <s v="Brazil"/>
    <s v="Sao Paulo"/>
    <s v="Franca"/>
    <s v="LATAM"/>
    <s v="MX-2014-111234"/>
    <x v="104"/>
    <s v="Critical"/>
    <s v="OFF-SU-10002993"/>
    <x v="1472"/>
    <x v="0"/>
    <s v="Supplies"/>
    <x v="0"/>
    <n v="26.09333333333333"/>
    <n v="28.333333333333329"/>
    <n v="84.999999999999986"/>
    <n v="0"/>
    <n v="6.72"/>
    <x v="3"/>
    <d v="2014-10-28T00:00:00"/>
    <d v="2014-10-29T00:00:00"/>
    <n v="1"/>
    <x v="0"/>
    <n v="1"/>
    <x v="3"/>
    <n v="39.813000000000002"/>
    <x v="0"/>
    <n v="44"/>
    <n v="7.9058823529411779E-2"/>
    <n v="1"/>
    <x v="1"/>
    <m/>
    <m/>
    <m/>
    <m/>
  </r>
  <r>
    <n v="3202"/>
    <s v="PV-189853"/>
    <s v="Paul Van Hugh"/>
    <x v="1"/>
    <x v="1"/>
    <s v="Brazil"/>
    <s v="Sao Paulo"/>
    <s v="Franca"/>
    <s v="LATAM"/>
    <s v="MX-2014-111234"/>
    <x v="104"/>
    <s v="Critical"/>
    <s v="FUR-BO-10004407"/>
    <x v="1473"/>
    <x v="1"/>
    <s v="Bookcases"/>
    <x v="7"/>
    <n v="96.22"/>
    <n v="113.2"/>
    <n v="566"/>
    <n v="0"/>
    <n v="84.9"/>
    <x v="3"/>
    <d v="2014-10-28T00:00:00"/>
    <d v="2014-10-28T00:00:00"/>
    <n v="0"/>
    <x v="1"/>
    <n v="0"/>
    <x v="3"/>
    <n v="67.462999999999994"/>
    <x v="0"/>
    <n v="44"/>
    <n v="0.15000000000000002"/>
    <n v="0"/>
    <x v="2"/>
    <m/>
    <m/>
    <m/>
    <m/>
  </r>
  <r>
    <n v="3203"/>
    <s v="PV-189853"/>
    <s v="Paul Van Hugh"/>
    <x v="1"/>
    <x v="1"/>
    <s v="Brazil"/>
    <s v="Sao Paulo"/>
    <s v="Franca"/>
    <s v="LATAM"/>
    <s v="MX-2014-111234"/>
    <x v="104"/>
    <s v="Critical"/>
    <s v="FUR-CH-10004993"/>
    <x v="925"/>
    <x v="1"/>
    <s v="Chairs"/>
    <x v="3"/>
    <n v="78.5"/>
    <n v="107.5"/>
    <n v="430"/>
    <n v="0"/>
    <n v="116"/>
    <x v="3"/>
    <d v="2014-10-28T00:00:00"/>
    <d v="2014-10-28T00:00:00"/>
    <n v="0"/>
    <x v="1"/>
    <n v="0"/>
    <x v="3"/>
    <n v="97.584000000000003"/>
    <x v="0"/>
    <n v="44"/>
    <n v="0.26976744186046514"/>
    <n v="0"/>
    <x v="2"/>
    <m/>
    <m/>
    <m/>
    <m/>
  </r>
  <r>
    <n v="3204"/>
    <s v="PV-189853"/>
    <s v="Paul Van Hugh"/>
    <x v="1"/>
    <x v="1"/>
    <s v="Brazil"/>
    <s v="Sao Paulo"/>
    <s v="Franca"/>
    <s v="LATAM"/>
    <s v="MX-2014-111234"/>
    <x v="104"/>
    <s v="Critical"/>
    <s v="FUR-BO-10002235"/>
    <x v="392"/>
    <x v="1"/>
    <s v="Bookcases"/>
    <x v="4"/>
    <n v="61.28"/>
    <n v="96"/>
    <n v="96"/>
    <n v="0"/>
    <n v="34.72"/>
    <x v="3"/>
    <d v="2014-10-28T00:00:00"/>
    <d v="2014-10-28T00:00:00"/>
    <n v="0"/>
    <x v="1"/>
    <n v="0"/>
    <x v="3"/>
    <n v="37.881"/>
    <x v="0"/>
    <n v="44"/>
    <n v="0.36166666666666664"/>
    <n v="0"/>
    <x v="2"/>
    <m/>
    <m/>
    <m/>
    <m/>
  </r>
  <r>
    <n v="3205"/>
    <s v="PV-189853"/>
    <s v="Paul Van Hugh"/>
    <x v="1"/>
    <x v="1"/>
    <s v="Brazil"/>
    <s v="Sao Paulo"/>
    <s v="Franca"/>
    <s v="LATAM"/>
    <s v="MX-2014-111234"/>
    <x v="104"/>
    <s v="Critical"/>
    <s v="OFF-LA-10000692"/>
    <x v="342"/>
    <x v="0"/>
    <s v="Labels"/>
    <x v="5"/>
    <n v="5.4228571428571426"/>
    <n v="6.1428571428571423"/>
    <n v="43"/>
    <n v="0"/>
    <n v="5.04"/>
    <x v="3"/>
    <d v="2014-10-28T00:00:00"/>
    <d v="2014-10-31T00:00:00"/>
    <n v="3"/>
    <x v="0"/>
    <n v="3"/>
    <x v="3"/>
    <n v="11.205"/>
    <x v="0"/>
    <n v="44"/>
    <n v="0.1172093023255814"/>
    <n v="1"/>
    <x v="0"/>
    <m/>
    <m/>
    <m/>
    <m/>
  </r>
  <r>
    <n v="3206"/>
    <s v="RB-193303"/>
    <s v="Randy Bradley"/>
    <x v="0"/>
    <x v="0"/>
    <s v="Mexico"/>
    <s v="Guanajuato"/>
    <s v="Leon"/>
    <s v="LATAM"/>
    <s v="MX-2013-115630"/>
    <x v="498"/>
    <s v="Medium"/>
    <s v="OFF-ST-10001598"/>
    <x v="572"/>
    <x v="0"/>
    <s v="Storage"/>
    <x v="7"/>
    <n v="8.2200000000000006"/>
    <n v="13.2"/>
    <n v="66"/>
    <n v="0"/>
    <n v="24.9"/>
    <x v="0"/>
    <d v="2013-06-12T00:00:00"/>
    <d v="2013-06-12T00:00:00"/>
    <n v="5"/>
    <x v="1"/>
    <n v="0"/>
    <x v="2"/>
    <n v="4.6879999999999997"/>
    <x v="2"/>
    <n v="23"/>
    <n v="0.37727272727272726"/>
    <n v="0"/>
    <x v="2"/>
    <m/>
    <m/>
    <m/>
    <m/>
  </r>
  <r>
    <n v="3207"/>
    <s v="RB-193303"/>
    <s v="Randy Bradley"/>
    <x v="0"/>
    <x v="0"/>
    <s v="Mexico"/>
    <s v="Guanajuato"/>
    <s v="Leon"/>
    <s v="LATAM"/>
    <s v="MX-2013-115630"/>
    <x v="498"/>
    <s v="Medium"/>
    <s v="OFF-PA-10001708"/>
    <x v="378"/>
    <x v="0"/>
    <s v="Paper"/>
    <x v="2"/>
    <n v="16.64"/>
    <n v="21"/>
    <n v="42"/>
    <n v="0"/>
    <n v="8.7200000000000006"/>
    <x v="0"/>
    <d v="2013-06-12T00:00:00"/>
    <d v="2013-06-12T00:00:00"/>
    <n v="5"/>
    <x v="1"/>
    <n v="0"/>
    <x v="2"/>
    <n v="1.18"/>
    <x v="2"/>
    <n v="23"/>
    <n v="0.20761904761904765"/>
    <n v="0"/>
    <x v="2"/>
    <m/>
    <m/>
    <m/>
    <m/>
  </r>
  <r>
    <n v="3208"/>
    <s v="RB-193303"/>
    <s v="Randy Bradley"/>
    <x v="0"/>
    <x v="0"/>
    <s v="Mexico"/>
    <s v="Guanajuato"/>
    <s v="Leon"/>
    <s v="LATAM"/>
    <s v="MX-2013-115630"/>
    <x v="498"/>
    <s v="Medium"/>
    <s v="OFF-EN-10003507"/>
    <x v="1050"/>
    <x v="0"/>
    <s v="Envelopes"/>
    <x v="3"/>
    <n v="11.64"/>
    <n v="12.5"/>
    <n v="50"/>
    <n v="0"/>
    <n v="3.44"/>
    <x v="0"/>
    <d v="2013-06-12T00:00:00"/>
    <d v="2013-06-12T00:00:00"/>
    <n v="5"/>
    <x v="1"/>
    <n v="0"/>
    <x v="2"/>
    <n v="3.7989999999999999"/>
    <x v="2"/>
    <n v="23"/>
    <n v="6.88E-2"/>
    <n v="0"/>
    <x v="2"/>
    <m/>
    <m/>
    <m/>
    <m/>
  </r>
  <r>
    <n v="3209"/>
    <s v="RB-193303"/>
    <s v="Randy Bradley"/>
    <x v="0"/>
    <x v="0"/>
    <s v="Mexico"/>
    <s v="Guanajuato"/>
    <s v="Leon"/>
    <s v="LATAM"/>
    <s v="MX-2013-115630"/>
    <x v="498"/>
    <s v="Medium"/>
    <s v="TEC-PH-10003793"/>
    <x v="1474"/>
    <x v="2"/>
    <s v="Phones"/>
    <x v="3"/>
    <n v="32.200000000000003"/>
    <n v="43.5"/>
    <n v="174"/>
    <n v="0"/>
    <n v="45.2"/>
    <x v="0"/>
    <d v="2013-06-12T00:00:00"/>
    <d v="2013-06-12T00:00:00"/>
    <n v="5"/>
    <x v="1"/>
    <n v="0"/>
    <x v="2"/>
    <n v="12.384"/>
    <x v="2"/>
    <n v="23"/>
    <n v="0.25977011494252877"/>
    <n v="0"/>
    <x v="2"/>
    <m/>
    <m/>
    <m/>
    <m/>
  </r>
  <r>
    <n v="3210"/>
    <s v="RB-193303"/>
    <s v="Randy Bradley"/>
    <x v="0"/>
    <x v="0"/>
    <s v="Mexico"/>
    <s v="Guanajuato"/>
    <s v="Leon"/>
    <s v="LATAM"/>
    <s v="MX-2013-115630"/>
    <x v="498"/>
    <s v="Medium"/>
    <s v="OFF-LA-10002063"/>
    <x v="817"/>
    <x v="0"/>
    <s v="Labels"/>
    <x v="5"/>
    <n v="3.7742857142857145"/>
    <n v="4.7142857142857144"/>
    <n v="33"/>
    <n v="0"/>
    <n v="6.58"/>
    <x v="0"/>
    <d v="2013-06-12T00:00:00"/>
    <d v="2013-06-12T00:00:00"/>
    <n v="5"/>
    <x v="1"/>
    <n v="0"/>
    <x v="2"/>
    <n v="3.2919999999999998"/>
    <x v="2"/>
    <n v="23"/>
    <n v="0.1993939393939394"/>
    <n v="0"/>
    <x v="2"/>
    <m/>
    <m/>
    <m/>
    <m/>
  </r>
  <r>
    <n v="3211"/>
    <s v="RB-193303"/>
    <s v="Randy Bradley"/>
    <x v="0"/>
    <x v="0"/>
    <s v="Mexico"/>
    <s v="Guanajuato"/>
    <s v="Leon"/>
    <s v="LATAM"/>
    <s v="MX-2013-115630"/>
    <x v="498"/>
    <s v="Medium"/>
    <s v="TEC-PH-10001587"/>
    <x v="715"/>
    <x v="2"/>
    <s v="Phones"/>
    <x v="0"/>
    <n v="42.046666666666667"/>
    <n v="50.666666666666664"/>
    <n v="152"/>
    <n v="0"/>
    <n v="25.86"/>
    <x v="0"/>
    <d v="2013-06-12T00:00:00"/>
    <d v="2013-06-14T00:00:00"/>
    <n v="7"/>
    <x v="0"/>
    <n v="2"/>
    <x v="2"/>
    <n v="9.8770000000000007"/>
    <x v="2"/>
    <n v="23"/>
    <n v="0.17013157894736841"/>
    <n v="1"/>
    <x v="3"/>
    <m/>
    <m/>
    <m/>
    <m/>
  </r>
  <r>
    <n v="3212"/>
    <s v="MH-174403"/>
    <s v="Mark Haberlin"/>
    <x v="2"/>
    <x v="0"/>
    <s v="Mexico"/>
    <s v="Chiapas"/>
    <s v="Tapachula"/>
    <s v="LATAM"/>
    <s v="MX-2013-137610"/>
    <x v="159"/>
    <s v="Medium"/>
    <s v="OFF-BI-10002126"/>
    <x v="636"/>
    <x v="0"/>
    <s v="Binders"/>
    <x v="0"/>
    <n v="3.22"/>
    <n v="4"/>
    <n v="12"/>
    <n v="0"/>
    <n v="2.34"/>
    <x v="0"/>
    <d v="2013-06-09T00:00:00"/>
    <d v="2013-06-10T00:00:00"/>
    <n v="6"/>
    <x v="0"/>
    <n v="1"/>
    <x v="3"/>
    <n v="0.50800000000000001"/>
    <x v="2"/>
    <n v="23"/>
    <n v="0.19499999999999998"/>
    <n v="1"/>
    <x v="1"/>
    <m/>
    <m/>
    <m/>
    <m/>
  </r>
  <r>
    <n v="3213"/>
    <s v="EM-140653"/>
    <s v="Erin Mull"/>
    <x v="0"/>
    <x v="3"/>
    <s v="Dominican Republic"/>
    <s v="Santo Domingo"/>
    <s v="Santo Domingo"/>
    <s v="LATAM"/>
    <s v="MX-2012-125486"/>
    <x v="226"/>
    <s v="High"/>
    <s v="OFF-LA-10000738"/>
    <x v="734"/>
    <x v="0"/>
    <s v="Labels"/>
    <x v="2"/>
    <n v="2.0552000000000001"/>
    <n v="4.0739999999999998"/>
    <n v="6.5183999999999997"/>
    <n v="0.2"/>
    <n v="2.4079999999999999"/>
    <x v="0"/>
    <d v="2012-11-19T00:00:00"/>
    <d v="2012-11-21T00:00:00"/>
    <n v="7"/>
    <x v="0"/>
    <n v="2"/>
    <x v="4"/>
    <n v="1.37"/>
    <x v="1"/>
    <n v="46"/>
    <n v="0.36941580756013748"/>
    <n v="1"/>
    <x v="3"/>
    <m/>
    <m/>
    <m/>
    <m/>
  </r>
  <r>
    <n v="3214"/>
    <s v="TS-212053"/>
    <s v="Thomas Seio"/>
    <x v="2"/>
    <x v="1"/>
    <s v="Brazil"/>
    <s v="Rio Grande do Sul"/>
    <s v="Porto Alegre"/>
    <s v="LATAM"/>
    <s v="MX-2013-134005"/>
    <x v="755"/>
    <s v="Medium"/>
    <s v="OFF-FA-10001815"/>
    <x v="1475"/>
    <x v="0"/>
    <s v="Fasteners"/>
    <x v="2"/>
    <n v="5.66"/>
    <n v="9.5"/>
    <n v="19"/>
    <n v="0"/>
    <n v="7.68"/>
    <x v="0"/>
    <d v="2013-06-06T00:00:00"/>
    <d v="2013-06-07T00:00:00"/>
    <n v="6"/>
    <x v="0"/>
    <n v="1"/>
    <x v="5"/>
    <n v="0.96599999999999997"/>
    <x v="2"/>
    <n v="22"/>
    <n v="0.40421052631578946"/>
    <n v="1"/>
    <x v="1"/>
    <m/>
    <m/>
    <m/>
    <m/>
  </r>
  <r>
    <n v="3215"/>
    <s v="TS-212053"/>
    <s v="Thomas Seio"/>
    <x v="2"/>
    <x v="1"/>
    <s v="Brazil"/>
    <s v="Rio Grande do Sul"/>
    <s v="Porto Alegre"/>
    <s v="LATAM"/>
    <s v="MX-2013-134005"/>
    <x v="755"/>
    <s v="Medium"/>
    <s v="FUR-TA-10002065"/>
    <x v="1434"/>
    <x v="1"/>
    <s v="Tables"/>
    <x v="0"/>
    <n v="332.77759999999989"/>
    <n v="355.78699999999992"/>
    <n v="853.88879999999995"/>
    <n v="0.2"/>
    <n v="-144.44399999999999"/>
    <x v="0"/>
    <d v="2013-06-06T00:00:00"/>
    <d v="2013-06-09T00:00:00"/>
    <n v="8"/>
    <x v="0"/>
    <n v="3"/>
    <x v="5"/>
    <n v="41.728999999999999"/>
    <x v="2"/>
    <n v="22"/>
    <n v="-0.16916019978245411"/>
    <n v="1"/>
    <x v="0"/>
    <m/>
    <m/>
    <m/>
    <m/>
  </r>
  <r>
    <n v="3216"/>
    <s v="NL-183103"/>
    <s v="Nancy Lomonaco"/>
    <x v="1"/>
    <x v="3"/>
    <s v="Dominican Republic"/>
    <s v="Santo Domingo"/>
    <s v="Santo Domingo"/>
    <s v="LATAM"/>
    <s v="US-2011-163867"/>
    <x v="534"/>
    <s v="Low"/>
    <s v="FUR-FU-10001765"/>
    <x v="536"/>
    <x v="1"/>
    <s v="Furnishings"/>
    <x v="0"/>
    <n v="39.975000000000001"/>
    <n v="50.65"/>
    <n v="75.974999999999994"/>
    <n v="0.5"/>
    <n v="-43.95"/>
    <x v="0"/>
    <d v="2011-10-15T00:00:00"/>
    <d v="2011-10-17T00:00:00"/>
    <n v="7"/>
    <x v="0"/>
    <n v="2"/>
    <x v="1"/>
    <n v="7.4710000000000001"/>
    <x v="3"/>
    <n v="42"/>
    <n v="-0.57847976307996063"/>
    <n v="1"/>
    <x v="3"/>
    <m/>
    <m/>
    <m/>
    <m/>
  </r>
  <r>
    <n v="3217"/>
    <s v="TB-212803"/>
    <s v="Toby Braunhardt"/>
    <x v="0"/>
    <x v="1"/>
    <s v="Peru"/>
    <s v="Loreto"/>
    <s v="Iquitos"/>
    <s v="LATAM"/>
    <s v="US-2013-111598"/>
    <x v="808"/>
    <s v="Medium"/>
    <s v="FUR-CH-10004277"/>
    <x v="1037"/>
    <x v="1"/>
    <s v="Chairs"/>
    <x v="3"/>
    <n v="128.04040000000001"/>
    <n v="139.84066666666669"/>
    <n v="335.61760000000004"/>
    <n v="0.4"/>
    <n v="-176.54400000000001"/>
    <x v="0"/>
    <d v="2013-10-13T00:00:00"/>
    <d v="2013-10-13T00:00:00"/>
    <n v="5"/>
    <x v="1"/>
    <n v="0"/>
    <x v="3"/>
    <n v="20.190000000000001"/>
    <x v="2"/>
    <n v="41"/>
    <n v="-0.5260272405261226"/>
    <n v="0"/>
    <x v="2"/>
    <m/>
    <m/>
    <m/>
    <m/>
  </r>
  <r>
    <n v="3218"/>
    <s v="JM-152503"/>
    <s v="Janet Martin"/>
    <x v="0"/>
    <x v="3"/>
    <s v="Cuba"/>
    <s v="Santiago de Cuba"/>
    <s v="Santiago de Cuba"/>
    <s v="LATAM"/>
    <s v="MX-2014-155278"/>
    <x v="594"/>
    <s v="High"/>
    <s v="OFF-AR-10003674"/>
    <x v="1243"/>
    <x v="0"/>
    <s v="Art"/>
    <x v="2"/>
    <n v="13.36"/>
    <n v="21.5"/>
    <n v="43"/>
    <n v="0"/>
    <n v="16.28"/>
    <x v="1"/>
    <d v="2014-06-16T00:00:00"/>
    <d v="2014-06-18T00:00:00"/>
    <n v="5"/>
    <x v="0"/>
    <n v="2"/>
    <x v="2"/>
    <n v="8.4640000000000004"/>
    <x v="0"/>
    <n v="24"/>
    <n v="0.37860465116279074"/>
    <n v="1"/>
    <x v="3"/>
    <m/>
    <m/>
    <m/>
    <m/>
  </r>
  <r>
    <n v="3219"/>
    <s v="CG-125203"/>
    <s v="Claire Gute"/>
    <x v="0"/>
    <x v="2"/>
    <s v="Guatemala"/>
    <s v="Guatemala"/>
    <s v="Villa Nueva"/>
    <s v="LATAM"/>
    <s v="US-2013-117772"/>
    <x v="436"/>
    <s v="Medium"/>
    <s v="TEC-CO-10003931"/>
    <x v="1021"/>
    <x v="2"/>
    <s v="Copiers"/>
    <x v="0"/>
    <n v="212.09167498666662"/>
    <n v="212.09169838343351"/>
    <n v="635.00254495999991"/>
    <n v="2E-3"/>
    <n v="-1.2724800000000001"/>
    <x v="0"/>
    <d v="2013-04-30T00:00:00"/>
    <d v="2013-04-30T00:00:00"/>
    <n v="5"/>
    <x v="1"/>
    <n v="0"/>
    <x v="0"/>
    <n v="14.657"/>
    <x v="2"/>
    <n v="17"/>
    <n v="-2.0038974805686111E-3"/>
    <n v="0"/>
    <x v="2"/>
    <m/>
    <m/>
    <m/>
    <m/>
  </r>
  <r>
    <n v="3220"/>
    <s v="CG-125203"/>
    <s v="Claire Gute"/>
    <x v="0"/>
    <x v="2"/>
    <s v="Guatemala"/>
    <s v="Guatemala"/>
    <s v="Villa Nueva"/>
    <s v="LATAM"/>
    <s v="US-2013-117772"/>
    <x v="436"/>
    <s v="Medium"/>
    <s v="OFF-BI-10000517"/>
    <x v="391"/>
    <x v="0"/>
    <s v="Binders"/>
    <x v="9"/>
    <n v="5.626666666666666"/>
    <n v="11.166666666666666"/>
    <n v="67"/>
    <n v="0"/>
    <n v="33.24"/>
    <x v="0"/>
    <d v="2013-04-30T00:00:00"/>
    <d v="2013-05-02T00:00:00"/>
    <n v="7"/>
    <x v="0"/>
    <n v="2"/>
    <x v="0"/>
    <n v="3.8220000000000001"/>
    <x v="2"/>
    <n v="17"/>
    <n v="0.49611940298507468"/>
    <n v="1"/>
    <x v="3"/>
    <m/>
    <m/>
    <m/>
    <m/>
  </r>
  <r>
    <n v="3221"/>
    <s v="CG-125203"/>
    <s v="Claire Gute"/>
    <x v="0"/>
    <x v="2"/>
    <s v="Guatemala"/>
    <s v="Guatemala"/>
    <s v="Villa Nueva"/>
    <s v="LATAM"/>
    <s v="US-2013-117772"/>
    <x v="436"/>
    <s v="Medium"/>
    <s v="OFF-BI-10001895"/>
    <x v="251"/>
    <x v="0"/>
    <s v="Binders"/>
    <x v="2"/>
    <n v="21.48"/>
    <n v="34.5"/>
    <n v="69"/>
    <n v="0"/>
    <n v="26.04"/>
    <x v="0"/>
    <d v="2013-04-30T00:00:00"/>
    <d v="2013-04-30T00:00:00"/>
    <n v="5"/>
    <x v="1"/>
    <n v="0"/>
    <x v="0"/>
    <n v="5.766"/>
    <x v="2"/>
    <n v="17"/>
    <n v="0.37739130434782608"/>
    <n v="0"/>
    <x v="2"/>
    <m/>
    <m/>
    <m/>
    <m/>
  </r>
  <r>
    <n v="3222"/>
    <s v="CG-125203"/>
    <s v="Claire Gute"/>
    <x v="0"/>
    <x v="2"/>
    <s v="Guatemala"/>
    <s v="Guatemala"/>
    <s v="Villa Nueva"/>
    <s v="LATAM"/>
    <s v="US-2013-117772"/>
    <x v="436"/>
    <s v="Medium"/>
    <s v="FUR-CH-10003514"/>
    <x v="462"/>
    <x v="1"/>
    <s v="Chairs"/>
    <x v="10"/>
    <n v="77.7"/>
    <n v="99.6"/>
    <n v="996"/>
    <n v="0"/>
    <n v="219"/>
    <x v="0"/>
    <d v="2013-04-30T00:00:00"/>
    <d v="2013-04-30T00:00:00"/>
    <n v="5"/>
    <x v="1"/>
    <n v="0"/>
    <x v="0"/>
    <n v="22.073"/>
    <x v="2"/>
    <n v="17"/>
    <n v="0.21987951807228914"/>
    <n v="0"/>
    <x v="2"/>
    <m/>
    <m/>
    <m/>
    <m/>
  </r>
  <r>
    <n v="3223"/>
    <s v="CG-125203"/>
    <s v="Claire Gute"/>
    <x v="0"/>
    <x v="2"/>
    <s v="Guatemala"/>
    <s v="Guatemala"/>
    <s v="Villa Nueva"/>
    <s v="LATAM"/>
    <s v="US-2013-117772"/>
    <x v="436"/>
    <s v="Medium"/>
    <s v="TEC-PH-10002708"/>
    <x v="410"/>
    <x v="2"/>
    <s v="Phones"/>
    <x v="2"/>
    <n v="68.88"/>
    <n v="82"/>
    <n v="164"/>
    <n v="0"/>
    <n v="26.24"/>
    <x v="0"/>
    <d v="2013-04-30T00:00:00"/>
    <d v="2013-04-30T00:00:00"/>
    <n v="5"/>
    <x v="1"/>
    <n v="0"/>
    <x v="0"/>
    <n v="12.939"/>
    <x v="2"/>
    <n v="17"/>
    <n v="0.16"/>
    <n v="0"/>
    <x v="2"/>
    <m/>
    <m/>
    <m/>
    <m/>
  </r>
  <r>
    <n v="3224"/>
    <s v="CG-125203"/>
    <s v="Claire Gute"/>
    <x v="0"/>
    <x v="2"/>
    <s v="Guatemala"/>
    <s v="Guatemala"/>
    <s v="Villa Nueva"/>
    <s v="LATAM"/>
    <s v="US-2013-117772"/>
    <x v="436"/>
    <s v="Medium"/>
    <s v="OFF-EN-10003094"/>
    <x v="1476"/>
    <x v="0"/>
    <s v="Envelopes"/>
    <x v="0"/>
    <n v="14.526666666666671"/>
    <n v="14.666666666666671"/>
    <n v="44.000000000000014"/>
    <n v="0"/>
    <n v="0.42"/>
    <x v="0"/>
    <d v="2013-04-30T00:00:00"/>
    <d v="2013-04-30T00:00:00"/>
    <n v="5"/>
    <x v="1"/>
    <n v="0"/>
    <x v="0"/>
    <n v="3.1"/>
    <x v="2"/>
    <n v="17"/>
    <n v="9.5454545454545427E-3"/>
    <n v="0"/>
    <x v="2"/>
    <m/>
    <m/>
    <m/>
    <m/>
  </r>
  <r>
    <n v="3225"/>
    <s v="BS-113653"/>
    <s v="Bill Shonely"/>
    <x v="2"/>
    <x v="2"/>
    <s v="El Salvador"/>
    <s v="San Salvador"/>
    <s v="Cuscatancingo"/>
    <s v="LATAM"/>
    <s v="MX-2012-143063"/>
    <x v="827"/>
    <s v="High"/>
    <s v="OFF-FA-10002085"/>
    <x v="1119"/>
    <x v="0"/>
    <s v="Fasteners"/>
    <x v="6"/>
    <n v="8.8288888888888906"/>
    <n v="10.888888888888891"/>
    <n v="98.000000000000014"/>
    <n v="0"/>
    <n v="18.54"/>
    <x v="0"/>
    <d v="2012-06-17T00:00:00"/>
    <d v="2012-06-20T00:00:00"/>
    <n v="8"/>
    <x v="0"/>
    <n v="3"/>
    <x v="3"/>
    <n v="6.4470000000000001"/>
    <x v="1"/>
    <n v="24"/>
    <n v="0.18918367346938772"/>
    <n v="1"/>
    <x v="0"/>
    <m/>
    <m/>
    <m/>
    <m/>
  </r>
  <r>
    <n v="3226"/>
    <s v="BS-113653"/>
    <s v="Bill Shonely"/>
    <x v="2"/>
    <x v="2"/>
    <s v="El Salvador"/>
    <s v="San Salvador"/>
    <s v="Cuscatancingo"/>
    <s v="LATAM"/>
    <s v="MX-2012-143063"/>
    <x v="827"/>
    <s v="High"/>
    <s v="OFF-BI-10000814"/>
    <x v="1212"/>
    <x v="0"/>
    <s v="Binders"/>
    <x v="2"/>
    <n v="7.5"/>
    <n v="9"/>
    <n v="18"/>
    <n v="0"/>
    <n v="3"/>
    <x v="0"/>
    <d v="2012-06-17T00:00:00"/>
    <d v="2012-06-18T00:00:00"/>
    <n v="6"/>
    <x v="0"/>
    <n v="1"/>
    <x v="3"/>
    <n v="1.9319999999999999"/>
    <x v="1"/>
    <n v="24"/>
    <n v="0.16666666666666666"/>
    <n v="1"/>
    <x v="1"/>
    <m/>
    <m/>
    <m/>
    <m/>
  </r>
  <r>
    <n v="3227"/>
    <s v="SM-203203"/>
    <s v="Sean Miller"/>
    <x v="1"/>
    <x v="2"/>
    <s v="Nicaragua"/>
    <s v="Masaya"/>
    <s v="Masaya"/>
    <s v="LATAM"/>
    <s v="MX-2013-126214"/>
    <x v="828"/>
    <s v="Low"/>
    <s v="OFF-LA-10000448"/>
    <x v="139"/>
    <x v="0"/>
    <s v="Labels"/>
    <x v="3"/>
    <n v="4.51"/>
    <n v="5.75"/>
    <n v="23"/>
    <n v="0"/>
    <n v="4.96"/>
    <x v="0"/>
    <d v="2013-06-17T00:00:00"/>
    <d v="2013-06-17T00:00:00"/>
    <n v="5"/>
    <x v="1"/>
    <n v="0"/>
    <x v="4"/>
    <n v="3.097"/>
    <x v="2"/>
    <n v="24"/>
    <n v="0.21565217391304348"/>
    <n v="0"/>
    <x v="2"/>
    <m/>
    <m/>
    <m/>
    <m/>
  </r>
  <r>
    <n v="3228"/>
    <s v="SM-203203"/>
    <s v="Sean Miller"/>
    <x v="1"/>
    <x v="2"/>
    <s v="Nicaragua"/>
    <s v="Masaya"/>
    <s v="Masaya"/>
    <s v="LATAM"/>
    <s v="MX-2013-126214"/>
    <x v="828"/>
    <s v="Low"/>
    <s v="FUR-CH-10004010"/>
    <x v="979"/>
    <x v="1"/>
    <s v="Chairs"/>
    <x v="3"/>
    <n v="26.42"/>
    <n v="33"/>
    <n v="132"/>
    <n v="0"/>
    <n v="26.32"/>
    <x v="0"/>
    <d v="2013-06-17T00:00:00"/>
    <d v="2013-06-17T00:00:00"/>
    <n v="5"/>
    <x v="1"/>
    <n v="0"/>
    <x v="4"/>
    <n v="12.519"/>
    <x v="2"/>
    <n v="24"/>
    <n v="0.1993939393939394"/>
    <n v="0"/>
    <x v="2"/>
    <m/>
    <m/>
    <m/>
    <m/>
  </r>
  <r>
    <n v="3229"/>
    <s v="TC-209803"/>
    <s v="Tamara Chand"/>
    <x v="2"/>
    <x v="1"/>
    <s v="Brazil"/>
    <s v="Minas Gerais"/>
    <s v="Pouso Alegre"/>
    <s v="LATAM"/>
    <s v="MX-2014-143700"/>
    <x v="829"/>
    <s v="Medium"/>
    <s v="OFF-EN-10000084"/>
    <x v="412"/>
    <x v="0"/>
    <s v="Envelopes"/>
    <x v="2"/>
    <n v="9.66"/>
    <n v="19.5"/>
    <n v="39"/>
    <n v="0"/>
    <n v="19.68"/>
    <x v="0"/>
    <d v="2014-08-16T00:00:00"/>
    <d v="2014-08-16T00:00:00"/>
    <n v="5"/>
    <x v="1"/>
    <n v="0"/>
    <x v="1"/>
    <n v="2.78"/>
    <x v="0"/>
    <n v="33"/>
    <n v="0.50461538461538458"/>
    <n v="0"/>
    <x v="2"/>
    <m/>
    <m/>
    <m/>
    <m/>
  </r>
  <r>
    <n v="3230"/>
    <s v="IL-151003"/>
    <s v="Ivan Liston"/>
    <x v="0"/>
    <x v="0"/>
    <s v="Mexico"/>
    <s v="Jalisco"/>
    <s v="Guadalajara"/>
    <s v="LATAM"/>
    <s v="MX-2013-129588"/>
    <x v="205"/>
    <s v="Medium"/>
    <s v="OFF-PA-10002011"/>
    <x v="895"/>
    <x v="0"/>
    <s v="Paper"/>
    <x v="4"/>
    <n v="8.9"/>
    <n v="11"/>
    <n v="11"/>
    <n v="0"/>
    <n v="2.1"/>
    <x v="0"/>
    <d v="2013-05-11T00:00:00"/>
    <d v="2013-05-12T00:00:00"/>
    <n v="6"/>
    <x v="0"/>
    <n v="1"/>
    <x v="1"/>
    <n v="0.313"/>
    <x v="2"/>
    <n v="19"/>
    <n v="0.19090909090909092"/>
    <n v="1"/>
    <x v="1"/>
    <m/>
    <m/>
    <m/>
    <m/>
  </r>
  <r>
    <n v="3231"/>
    <s v="IL-151003"/>
    <s v="Ivan Liston"/>
    <x v="0"/>
    <x v="0"/>
    <s v="Mexico"/>
    <s v="Jalisco"/>
    <s v="Guadalajara"/>
    <s v="LATAM"/>
    <s v="MX-2013-129588"/>
    <x v="205"/>
    <s v="Medium"/>
    <s v="OFF-ST-10003344"/>
    <x v="1237"/>
    <x v="0"/>
    <s v="Storage"/>
    <x v="5"/>
    <n v="16.548571428571428"/>
    <n v="20.428571428571431"/>
    <n v="143"/>
    <n v="0"/>
    <n v="27.16"/>
    <x v="0"/>
    <d v="2013-05-11T00:00:00"/>
    <d v="2013-05-14T00:00:00"/>
    <n v="8"/>
    <x v="0"/>
    <n v="3"/>
    <x v="1"/>
    <n v="7.3609999999999998"/>
    <x v="2"/>
    <n v="19"/>
    <n v="0.18993006993006994"/>
    <n v="1"/>
    <x v="0"/>
    <m/>
    <m/>
    <m/>
    <m/>
  </r>
  <r>
    <n v="3232"/>
    <s v="IL-151003"/>
    <s v="Ivan Liston"/>
    <x v="0"/>
    <x v="0"/>
    <s v="Mexico"/>
    <s v="Jalisco"/>
    <s v="Guadalajara"/>
    <s v="LATAM"/>
    <s v="MX-2013-129588"/>
    <x v="205"/>
    <s v="Medium"/>
    <s v="OFF-LA-10003583"/>
    <x v="1122"/>
    <x v="0"/>
    <s v="Labels"/>
    <x v="0"/>
    <n v="4.5"/>
    <n v="6"/>
    <n v="18"/>
    <n v="0"/>
    <n v="4.5"/>
    <x v="0"/>
    <d v="2013-05-11T00:00:00"/>
    <d v="2013-05-12T00:00:00"/>
    <n v="6"/>
    <x v="0"/>
    <n v="1"/>
    <x v="1"/>
    <n v="0.623"/>
    <x v="2"/>
    <n v="19"/>
    <n v="0.25"/>
    <n v="1"/>
    <x v="1"/>
    <m/>
    <m/>
    <m/>
    <m/>
  </r>
  <r>
    <n v="3233"/>
    <s v="GK-146203"/>
    <s v="Grace Kelly"/>
    <x v="2"/>
    <x v="2"/>
    <s v="Honduras"/>
    <s v="Francisco Morazan"/>
    <s v="Tegucigalpa"/>
    <s v="LATAM"/>
    <s v="US-2013-123078"/>
    <x v="56"/>
    <s v="High"/>
    <s v="OFF-PA-10004501"/>
    <x v="1477"/>
    <x v="0"/>
    <s v="Paper"/>
    <x v="7"/>
    <n v="10.849599999999999"/>
    <n v="13.976000000000001"/>
    <n v="41.928000000000004"/>
    <n v="0.4"/>
    <n v="-12.32"/>
    <x v="0"/>
    <d v="2013-09-21T00:00:00"/>
    <d v="2013-09-23T00:00:00"/>
    <n v="7"/>
    <x v="0"/>
    <n v="2"/>
    <x v="1"/>
    <n v="4.8"/>
    <x v="2"/>
    <n v="38"/>
    <n v="-0.29383705399732873"/>
    <n v="1"/>
    <x v="3"/>
    <m/>
    <m/>
    <m/>
    <m/>
  </r>
  <r>
    <n v="3234"/>
    <s v="GK-146203"/>
    <s v="Grace Kelly"/>
    <x v="2"/>
    <x v="2"/>
    <s v="Honduras"/>
    <s v="Francisco Morazan"/>
    <s v="Tegucigalpa"/>
    <s v="LATAM"/>
    <s v="US-2013-123078"/>
    <x v="56"/>
    <s v="High"/>
    <s v="OFF-SU-10002599"/>
    <x v="508"/>
    <x v="0"/>
    <s v="Supplies"/>
    <x v="2"/>
    <n v="19.463199999999997"/>
    <n v="22.958666666666662"/>
    <n v="27.550399999999993"/>
    <n v="0.4"/>
    <n v="-11.375999999999999"/>
    <x v="0"/>
    <d v="2013-09-21T00:00:00"/>
    <d v="2013-09-22T00:00:00"/>
    <n v="6"/>
    <x v="0"/>
    <n v="1"/>
    <x v="1"/>
    <n v="1.65"/>
    <x v="2"/>
    <n v="38"/>
    <n v="-0.41291596492246946"/>
    <n v="1"/>
    <x v="1"/>
    <m/>
    <m/>
    <m/>
    <m/>
  </r>
  <r>
    <n v="3235"/>
    <s v="GK-146203"/>
    <s v="Grace Kelly"/>
    <x v="2"/>
    <x v="2"/>
    <s v="Honduras"/>
    <s v="Francisco Morazan"/>
    <s v="Tegucigalpa"/>
    <s v="LATAM"/>
    <s v="US-2013-123078"/>
    <x v="56"/>
    <s v="High"/>
    <s v="OFF-PA-10003517"/>
    <x v="235"/>
    <x v="0"/>
    <s v="Paper"/>
    <x v="7"/>
    <n v="14.872000000000003"/>
    <n v="20.65333333333334"/>
    <n v="61.960000000000015"/>
    <n v="0.4"/>
    <n v="-12.4"/>
    <x v="0"/>
    <d v="2013-09-21T00:00:00"/>
    <d v="2013-09-21T00:00:00"/>
    <n v="5"/>
    <x v="1"/>
    <n v="0"/>
    <x v="1"/>
    <n v="7.1210000000000004"/>
    <x v="2"/>
    <n v="38"/>
    <n v="-0.20012911555842475"/>
    <n v="0"/>
    <x v="2"/>
    <m/>
    <m/>
    <m/>
    <m/>
  </r>
  <r>
    <n v="3236"/>
    <s v="GK-146203"/>
    <s v="Grace Kelly"/>
    <x v="2"/>
    <x v="2"/>
    <s v="Honduras"/>
    <s v="Francisco Morazan"/>
    <s v="Tegucigalpa"/>
    <s v="LATAM"/>
    <s v="US-2013-123078"/>
    <x v="56"/>
    <s v="High"/>
    <s v="OFF-BI-10000930"/>
    <x v="966"/>
    <x v="0"/>
    <s v="Binders"/>
    <x v="0"/>
    <n v="2.8034666666666666"/>
    <n v="3.3191111111111113"/>
    <n v="5.9744000000000002"/>
    <n v="0.4"/>
    <n v="-2.4359999999999999"/>
    <x v="0"/>
    <d v="2013-09-21T00:00:00"/>
    <d v="2013-09-21T00:00:00"/>
    <n v="5"/>
    <x v="1"/>
    <n v="0"/>
    <x v="1"/>
    <n v="0.129"/>
    <x v="2"/>
    <n v="38"/>
    <n v="-0.40773968934118904"/>
    <n v="0"/>
    <x v="2"/>
    <m/>
    <m/>
    <m/>
    <m/>
  </r>
  <r>
    <n v="3237"/>
    <s v="JG-153103"/>
    <s v="Jason Gross"/>
    <x v="2"/>
    <x v="0"/>
    <s v="Mexico"/>
    <s v="Chihuahua"/>
    <s v="Juarez"/>
    <s v="LATAM"/>
    <s v="MX-2014-140529"/>
    <x v="328"/>
    <s v="Medium"/>
    <s v="OFF-EN-10000359"/>
    <x v="785"/>
    <x v="0"/>
    <s v="Envelopes"/>
    <x v="3"/>
    <n v="3.4"/>
    <n v="4"/>
    <n v="16"/>
    <n v="0"/>
    <n v="2.4"/>
    <x v="2"/>
    <d v="2014-04-17T00:00:00"/>
    <d v="2014-04-17T00:00:00"/>
    <n v="2"/>
    <x v="1"/>
    <n v="0"/>
    <x v="3"/>
    <n v="1.1379999999999999"/>
    <x v="0"/>
    <n v="16"/>
    <n v="0.15"/>
    <n v="0"/>
    <x v="2"/>
    <m/>
    <m/>
    <m/>
    <m/>
  </r>
  <r>
    <n v="3238"/>
    <s v="BP-112903"/>
    <s v="Beth Paige"/>
    <x v="0"/>
    <x v="3"/>
    <s v="Cuba"/>
    <s v="Camaguey"/>
    <s v="Camaguey"/>
    <s v="LATAM"/>
    <s v="MX-2013-154004"/>
    <x v="566"/>
    <s v="High"/>
    <s v="OFF-ST-10004381"/>
    <x v="528"/>
    <x v="0"/>
    <s v="Storage"/>
    <x v="7"/>
    <n v="100.78"/>
    <n v="132.6"/>
    <n v="663"/>
    <n v="0"/>
    <n v="159.1"/>
    <x v="1"/>
    <d v="2013-11-09T00:00:00"/>
    <d v="2013-11-12T00:00:00"/>
    <n v="6"/>
    <x v="0"/>
    <n v="3"/>
    <x v="4"/>
    <n v="69.072000000000003"/>
    <x v="2"/>
    <n v="45"/>
    <n v="0.23996983408748113"/>
    <n v="1"/>
    <x v="0"/>
    <m/>
    <m/>
    <m/>
    <m/>
  </r>
  <r>
    <n v="3239"/>
    <s v="BP-112903"/>
    <s v="Beth Paige"/>
    <x v="0"/>
    <x v="3"/>
    <s v="Cuba"/>
    <s v="Camaguey"/>
    <s v="Camaguey"/>
    <s v="LATAM"/>
    <s v="MX-2013-154004"/>
    <x v="566"/>
    <s v="High"/>
    <s v="FUR-BO-10001966"/>
    <x v="1478"/>
    <x v="1"/>
    <s v="Bookcases"/>
    <x v="3"/>
    <n v="75.23"/>
    <n v="81.75"/>
    <n v="327"/>
    <n v="0"/>
    <n v="26.08"/>
    <x v="1"/>
    <d v="2013-11-09T00:00:00"/>
    <d v="2013-11-12T00:00:00"/>
    <n v="6"/>
    <x v="0"/>
    <n v="3"/>
    <x v="4"/>
    <n v="33.747"/>
    <x v="2"/>
    <n v="45"/>
    <n v="7.9755351681957187E-2"/>
    <n v="1"/>
    <x v="0"/>
    <m/>
    <m/>
    <m/>
    <m/>
  </r>
  <r>
    <n v="3240"/>
    <s v="LH-170203"/>
    <s v="Lisa Hazard"/>
    <x v="0"/>
    <x v="2"/>
    <s v="El Salvador"/>
    <s v="Santa Ana"/>
    <s v="Santa Ana"/>
    <s v="LATAM"/>
    <s v="MX-2014-116316"/>
    <x v="830"/>
    <s v="Critical"/>
    <s v="FUR-CH-10003392"/>
    <x v="801"/>
    <x v="1"/>
    <s v="Chairs"/>
    <x v="3"/>
    <n v="54.75"/>
    <n v="54.75"/>
    <n v="219"/>
    <n v="0"/>
    <n v="0"/>
    <x v="1"/>
    <d v="2014-09-04T00:00:00"/>
    <d v="2014-09-04T00:00:00"/>
    <n v="3"/>
    <x v="1"/>
    <n v="0"/>
    <x v="1"/>
    <n v="54.570999999999998"/>
    <x v="0"/>
    <n v="36"/>
    <n v="0"/>
    <n v="0"/>
    <x v="2"/>
    <m/>
    <m/>
    <m/>
    <m/>
  </r>
  <r>
    <n v="3241"/>
    <s v="PO-191803"/>
    <s v="Philisse Overcash"/>
    <x v="1"/>
    <x v="2"/>
    <s v="Honduras"/>
    <s v="Francisco Morazan"/>
    <s v="Tegucigalpa"/>
    <s v="LATAM"/>
    <s v="US-2013-108049"/>
    <x v="459"/>
    <s v="Medium"/>
    <s v="OFF-EN-10000359"/>
    <x v="785"/>
    <x v="0"/>
    <s v="Envelopes"/>
    <x v="7"/>
    <n v="3.8"/>
    <n v="4.666666666666667"/>
    <n v="14.000000000000002"/>
    <n v="0.4"/>
    <n v="-5"/>
    <x v="1"/>
    <d v="2013-11-29T00:00:00"/>
    <d v="2013-11-29T00:00:00"/>
    <n v="3"/>
    <x v="1"/>
    <n v="0"/>
    <x v="3"/>
    <n v="0.184"/>
    <x v="2"/>
    <n v="48"/>
    <n v="-0.3571428571428571"/>
    <n v="0"/>
    <x v="2"/>
    <m/>
    <m/>
    <m/>
    <m/>
  </r>
  <r>
    <n v="3242"/>
    <s v="PO-191803"/>
    <s v="Philisse Overcash"/>
    <x v="1"/>
    <x v="2"/>
    <s v="Honduras"/>
    <s v="Francisco Morazan"/>
    <s v="Tegucigalpa"/>
    <s v="LATAM"/>
    <s v="US-2013-108049"/>
    <x v="459"/>
    <s v="Medium"/>
    <s v="TEC-CO-10004128"/>
    <x v="1479"/>
    <x v="2"/>
    <s v="Copiers"/>
    <x v="7"/>
    <n v="126.04930648000001"/>
    <n v="152.2810476254181"/>
    <n v="455.3203324000001"/>
    <n v="0.40200000000000002"/>
    <n v="-174.92619999999999"/>
    <x v="1"/>
    <d v="2013-11-29T00:00:00"/>
    <d v="2013-11-29T00:00:00"/>
    <n v="3"/>
    <x v="1"/>
    <n v="0"/>
    <x v="3"/>
    <n v="14.496"/>
    <x v="2"/>
    <n v="48"/>
    <n v="-0.38418271171410567"/>
    <n v="0"/>
    <x v="2"/>
    <m/>
    <m/>
    <m/>
    <m/>
  </r>
  <r>
    <n v="3243"/>
    <s v="GB-145753"/>
    <s v="Giulietta Baptist"/>
    <x v="0"/>
    <x v="1"/>
    <s v="Brazil"/>
    <s v="Maranhao"/>
    <s v="Sao Luis"/>
    <s v="LATAM"/>
    <s v="MX-2014-136889"/>
    <x v="556"/>
    <s v="Medium"/>
    <s v="TEC-CO-10003212"/>
    <x v="1171"/>
    <x v="2"/>
    <s v="Copiers"/>
    <x v="9"/>
    <n v="155.99927650666672"/>
    <n v="162.47931513694058"/>
    <n v="972.92613904000018"/>
    <n v="2E-3"/>
    <n v="36.930480000000003"/>
    <x v="1"/>
    <d v="2014-04-14T00:00:00"/>
    <d v="2014-04-16T00:00:00"/>
    <n v="5"/>
    <x v="0"/>
    <n v="2"/>
    <x v="2"/>
    <n v="123.497"/>
    <x v="0"/>
    <n v="15"/>
    <n v="3.7958153777675072E-2"/>
    <n v="1"/>
    <x v="3"/>
    <m/>
    <m/>
    <m/>
    <m/>
  </r>
  <r>
    <n v="3244"/>
    <s v="GT-146353"/>
    <s v="Grant Thornton"/>
    <x v="2"/>
    <x v="2"/>
    <s v="Panama"/>
    <s v="Panama"/>
    <s v="Panama City"/>
    <s v="LATAM"/>
    <s v="US-2013-122903"/>
    <x v="419"/>
    <s v="Medium"/>
    <s v="TEC-AC-10004951"/>
    <x v="223"/>
    <x v="2"/>
    <s v="Accessories"/>
    <x v="7"/>
    <n v="11.391199999999998"/>
    <n v="17.80533333333333"/>
    <n v="53.415999999999983"/>
    <n v="0.4"/>
    <n v="-3.54"/>
    <x v="0"/>
    <d v="2013-03-12T00:00:00"/>
    <d v="2013-03-12T00:00:00"/>
    <n v="5"/>
    <x v="1"/>
    <n v="0"/>
    <x v="0"/>
    <n v="3.9470000000000001"/>
    <x v="2"/>
    <n v="10"/>
    <n v="-6.627227796914785E-2"/>
    <n v="0"/>
    <x v="2"/>
    <m/>
    <m/>
    <m/>
    <m/>
  </r>
  <r>
    <n v="3245"/>
    <s v="NG-183553"/>
    <s v="Nat Gilpin"/>
    <x v="2"/>
    <x v="0"/>
    <s v="Mexico"/>
    <s v="Morelos"/>
    <s v="Cuernavaca"/>
    <s v="LATAM"/>
    <s v="MX-2013-113390"/>
    <x v="661"/>
    <s v="Medium"/>
    <s v="OFF-SU-10002402"/>
    <x v="825"/>
    <x v="0"/>
    <s v="Supplies"/>
    <x v="2"/>
    <n v="12.42"/>
    <n v="23.5"/>
    <n v="47"/>
    <n v="0"/>
    <n v="22.16"/>
    <x v="0"/>
    <d v="2013-09-28T00:00:00"/>
    <d v="2013-09-28T00:00:00"/>
    <n v="5"/>
    <x v="1"/>
    <n v="0"/>
    <x v="1"/>
    <n v="3.1110000000000002"/>
    <x v="2"/>
    <n v="39"/>
    <n v="0.47148936170212769"/>
    <n v="0"/>
    <x v="2"/>
    <m/>
    <m/>
    <m/>
    <m/>
  </r>
  <r>
    <n v="3246"/>
    <s v="DR-129403"/>
    <s v="Daniel Raglin"/>
    <x v="1"/>
    <x v="3"/>
    <s v="Dominican Republic"/>
    <s v="Santo Domingo"/>
    <s v="Santo Domingo"/>
    <s v="LATAM"/>
    <s v="MX-2013-107153"/>
    <x v="658"/>
    <s v="High"/>
    <s v="OFF-AR-10000804"/>
    <x v="1480"/>
    <x v="0"/>
    <s v="Art"/>
    <x v="3"/>
    <n v="10.799200000000001"/>
    <n v="17.353999999999999"/>
    <n v="55.532800000000002"/>
    <n v="0.2"/>
    <n v="12.336"/>
    <x v="1"/>
    <d v="2013-07-09T00:00:00"/>
    <d v="2013-07-09T00:00:00"/>
    <n v="3"/>
    <x v="1"/>
    <n v="0"/>
    <x v="5"/>
    <n v="13.656000000000001"/>
    <x v="2"/>
    <n v="27"/>
    <n v="0.22213898812953786"/>
    <n v="0"/>
    <x v="2"/>
    <m/>
    <m/>
    <m/>
    <m/>
  </r>
  <r>
    <n v="3247"/>
    <s v="AR-108253"/>
    <s v="Anthony Rawles"/>
    <x v="2"/>
    <x v="3"/>
    <s v="Dominican Republic"/>
    <s v="La Romana"/>
    <s v="La Romana"/>
    <s v="LATAM"/>
    <s v="US-2012-150875"/>
    <x v="42"/>
    <s v="High"/>
    <s v="OFF-ST-10003056"/>
    <x v="541"/>
    <x v="0"/>
    <s v="Storage"/>
    <x v="0"/>
    <n v="15.14133333333333"/>
    <n v="16.001666666666662"/>
    <n v="38.403999999999989"/>
    <n v="0.2"/>
    <n v="-7.02"/>
    <x v="2"/>
    <d v="2012-12-30T00:00:00"/>
    <d v="2012-12-30T00:00:00"/>
    <n v="2"/>
    <x v="1"/>
    <n v="0"/>
    <x v="2"/>
    <n v="9.6859999999999999"/>
    <x v="1"/>
    <n v="52"/>
    <n v="-0.18279345901468602"/>
    <n v="0"/>
    <x v="2"/>
    <m/>
    <m/>
    <m/>
    <m/>
  </r>
  <r>
    <n v="3248"/>
    <s v="JK-160903"/>
    <s v="Juliana Krohn"/>
    <x v="0"/>
    <x v="1"/>
    <s v="Peru"/>
    <s v="Lima (city)"/>
    <s v="Lima"/>
    <s v="LATAM"/>
    <s v="US-2014-110177"/>
    <x v="15"/>
    <s v="Medium"/>
    <s v="FUR-CH-10000414"/>
    <x v="583"/>
    <x v="1"/>
    <s v="Chairs"/>
    <x v="0"/>
    <n v="38.797066666666673"/>
    <n v="44.268444444444455"/>
    <n v="79.683200000000014"/>
    <n v="0.4"/>
    <n v="-36.707999999999998"/>
    <x v="2"/>
    <d v="2014-12-11T00:00:00"/>
    <d v="2014-12-12T00:00:00"/>
    <n v="3"/>
    <x v="0"/>
    <n v="1"/>
    <x v="3"/>
    <n v="10.670999999999999"/>
    <x v="0"/>
    <n v="50"/>
    <n v="-0.46067427010963408"/>
    <n v="1"/>
    <x v="1"/>
    <m/>
    <m/>
    <m/>
    <m/>
  </r>
  <r>
    <n v="3249"/>
    <s v="MC-176353"/>
    <s v="Matthew Clasen"/>
    <x v="2"/>
    <x v="1"/>
    <s v="Brazil"/>
    <s v="Minas Gerais"/>
    <s v="Boa Esperanca"/>
    <s v="LATAM"/>
    <s v="MX-2013-145107"/>
    <x v="468"/>
    <s v="Medium"/>
    <s v="TEC-AC-10001197"/>
    <x v="1481"/>
    <x v="2"/>
    <s v="Accessories"/>
    <x v="2"/>
    <n v="42.54"/>
    <n v="67.5"/>
    <n v="135"/>
    <n v="0"/>
    <n v="49.92"/>
    <x v="0"/>
    <d v="2013-09-03T00:00:00"/>
    <d v="2013-09-03T00:00:00"/>
    <n v="5"/>
    <x v="1"/>
    <n v="0"/>
    <x v="0"/>
    <n v="8.3040000000000003"/>
    <x v="2"/>
    <n v="35"/>
    <n v="0.36977777777777782"/>
    <n v="0"/>
    <x v="2"/>
    <m/>
    <m/>
    <m/>
    <m/>
  </r>
  <r>
    <n v="3250"/>
    <s v="MC-176353"/>
    <s v="Matthew Clasen"/>
    <x v="2"/>
    <x v="1"/>
    <s v="Brazil"/>
    <s v="Minas Gerais"/>
    <s v="Boa Esperanca"/>
    <s v="LATAM"/>
    <s v="MX-2013-145107"/>
    <x v="468"/>
    <s v="Medium"/>
    <s v="OFF-AR-10004454"/>
    <x v="1468"/>
    <x v="0"/>
    <s v="Art"/>
    <x v="4"/>
    <n v="9.7200000000000006"/>
    <n v="10"/>
    <n v="10"/>
    <n v="0"/>
    <n v="0.28000000000000003"/>
    <x v="0"/>
    <d v="2013-09-03T00:00:00"/>
    <d v="2013-09-05T00:00:00"/>
    <n v="7"/>
    <x v="0"/>
    <n v="2"/>
    <x v="0"/>
    <n v="0.77"/>
    <x v="2"/>
    <n v="35"/>
    <n v="2.8000000000000004E-2"/>
    <n v="1"/>
    <x v="3"/>
    <m/>
    <m/>
    <m/>
    <m/>
  </r>
  <r>
    <n v="3251"/>
    <s v="MC-176353"/>
    <s v="Matthew Clasen"/>
    <x v="2"/>
    <x v="1"/>
    <s v="Brazil"/>
    <s v="Minas Gerais"/>
    <s v="Boa Esperanca"/>
    <s v="LATAM"/>
    <s v="MX-2013-145107"/>
    <x v="468"/>
    <s v="Medium"/>
    <s v="OFF-FA-10000475"/>
    <x v="846"/>
    <x v="0"/>
    <s v="Fasteners"/>
    <x v="0"/>
    <n v="7.6466666666666683"/>
    <n v="9.6666666666666679"/>
    <n v="29.000000000000004"/>
    <n v="0"/>
    <n v="6.06"/>
    <x v="0"/>
    <d v="2013-09-03T00:00:00"/>
    <d v="2013-09-03T00:00:00"/>
    <n v="5"/>
    <x v="1"/>
    <n v="0"/>
    <x v="0"/>
    <n v="2.899"/>
    <x v="2"/>
    <n v="35"/>
    <n v="0.20896551724137927"/>
    <n v="0"/>
    <x v="2"/>
    <m/>
    <m/>
    <m/>
    <m/>
  </r>
  <r>
    <n v="3252"/>
    <s v="MC-176353"/>
    <s v="Matthew Clasen"/>
    <x v="2"/>
    <x v="1"/>
    <s v="Brazil"/>
    <s v="Minas Gerais"/>
    <s v="Boa Esperanca"/>
    <s v="LATAM"/>
    <s v="MX-2013-145107"/>
    <x v="468"/>
    <s v="Medium"/>
    <s v="OFF-EN-10004793"/>
    <x v="1259"/>
    <x v="0"/>
    <s v="Envelopes"/>
    <x v="0"/>
    <n v="19.646666666666665"/>
    <n v="31.666666666666664"/>
    <n v="95"/>
    <n v="0"/>
    <n v="36.06"/>
    <x v="0"/>
    <d v="2013-09-03T00:00:00"/>
    <d v="2013-09-03T00:00:00"/>
    <n v="5"/>
    <x v="1"/>
    <n v="0"/>
    <x v="0"/>
    <n v="11.138"/>
    <x v="2"/>
    <n v="35"/>
    <n v="0.37957894736842107"/>
    <n v="0"/>
    <x v="2"/>
    <m/>
    <m/>
    <m/>
    <m/>
  </r>
  <r>
    <n v="3253"/>
    <s v="EH-140053"/>
    <s v="Erica Hernandez"/>
    <x v="1"/>
    <x v="1"/>
    <s v="Brazil"/>
    <s v="Sao Paulo"/>
    <s v="Sao Paulo"/>
    <s v="LATAM"/>
    <s v="MX-2013-150238"/>
    <x v="193"/>
    <s v="Medium"/>
    <s v="OFF-EN-10004470"/>
    <x v="166"/>
    <x v="0"/>
    <s v="Envelopes"/>
    <x v="0"/>
    <n v="3.8533333333333331"/>
    <n v="6.333333333333333"/>
    <n v="19"/>
    <n v="0"/>
    <n v="7.44"/>
    <x v="1"/>
    <d v="2013-12-14T00:00:00"/>
    <d v="2013-12-14T00:00:00"/>
    <n v="3"/>
    <x v="1"/>
    <n v="0"/>
    <x v="4"/>
    <n v="2.4550000000000001"/>
    <x v="2"/>
    <n v="50"/>
    <n v="0.39157894736842108"/>
    <n v="0"/>
    <x v="2"/>
    <m/>
    <m/>
    <m/>
    <m/>
  </r>
  <r>
    <n v="3254"/>
    <s v="EH-140053"/>
    <s v="Erica Hernandez"/>
    <x v="1"/>
    <x v="1"/>
    <s v="Brazil"/>
    <s v="Sao Paulo"/>
    <s v="Sao Paulo"/>
    <s v="LATAM"/>
    <s v="MX-2013-150238"/>
    <x v="193"/>
    <s v="Medium"/>
    <s v="OFF-SU-10004192"/>
    <x v="1437"/>
    <x v="0"/>
    <s v="Supplies"/>
    <x v="4"/>
    <n v="8.86"/>
    <n v="11"/>
    <n v="11"/>
    <n v="0"/>
    <n v="2.14"/>
    <x v="1"/>
    <d v="2013-12-14T00:00:00"/>
    <d v="2013-12-14T00:00:00"/>
    <n v="3"/>
    <x v="1"/>
    <n v="0"/>
    <x v="4"/>
    <n v="0.53500000000000003"/>
    <x v="2"/>
    <n v="50"/>
    <n v="0.19454545454545455"/>
    <n v="0"/>
    <x v="2"/>
    <m/>
    <m/>
    <m/>
    <m/>
  </r>
  <r>
    <n v="3255"/>
    <s v="EH-140053"/>
    <s v="Erica Hernandez"/>
    <x v="1"/>
    <x v="1"/>
    <s v="Brazil"/>
    <s v="Sao Paulo"/>
    <s v="Sao Paulo"/>
    <s v="LATAM"/>
    <s v="MX-2013-150238"/>
    <x v="193"/>
    <s v="Medium"/>
    <s v="OFF-AR-10004373"/>
    <x v="1060"/>
    <x v="0"/>
    <s v="Art"/>
    <x v="0"/>
    <n v="12.786666666666671"/>
    <n v="19.666666666666671"/>
    <n v="59.000000000000014"/>
    <n v="0"/>
    <n v="20.64"/>
    <x v="1"/>
    <d v="2013-12-14T00:00:00"/>
    <d v="2013-12-14T00:00:00"/>
    <n v="3"/>
    <x v="1"/>
    <n v="0"/>
    <x v="4"/>
    <n v="4.1340000000000003"/>
    <x v="2"/>
    <n v="50"/>
    <n v="0.3498305084745762"/>
    <n v="0"/>
    <x v="2"/>
    <m/>
    <m/>
    <m/>
    <m/>
  </r>
  <r>
    <n v="3256"/>
    <s v="IM-150553"/>
    <s v="Ionia McGrath"/>
    <x v="0"/>
    <x v="0"/>
    <s v="Mexico"/>
    <s v="Guanajuato"/>
    <s v="Guanajuato"/>
    <s v="LATAM"/>
    <s v="MX-2014-165050"/>
    <x v="666"/>
    <s v="Medium"/>
    <s v="TEC-CO-10002617"/>
    <x v="562"/>
    <x v="2"/>
    <s v="Copiers"/>
    <x v="2"/>
    <n v="122.06580464000007"/>
    <n v="210.74497458917841"/>
    <n v="420.64696928000012"/>
    <n v="2E-3"/>
    <n v="176.51535999999999"/>
    <x v="1"/>
    <d v="2014-04-19T00:00:00"/>
    <d v="2014-04-19T00:00:00"/>
    <n v="3"/>
    <x v="1"/>
    <n v="0"/>
    <x v="4"/>
    <n v="55.722999999999999"/>
    <x v="0"/>
    <n v="16"/>
    <n v="0.41962827000069036"/>
    <n v="0"/>
    <x v="2"/>
    <m/>
    <m/>
    <m/>
    <m/>
  </r>
  <r>
    <n v="3257"/>
    <s v="IM-150553"/>
    <s v="Ionia McGrath"/>
    <x v="0"/>
    <x v="0"/>
    <s v="Mexico"/>
    <s v="Guanajuato"/>
    <s v="Guanajuato"/>
    <s v="LATAM"/>
    <s v="MX-2014-165050"/>
    <x v="666"/>
    <s v="Medium"/>
    <s v="OFF-FA-10004637"/>
    <x v="992"/>
    <x v="0"/>
    <s v="Fasteners"/>
    <x v="7"/>
    <n v="8.84"/>
    <n v="9.1999999999999993"/>
    <n v="46"/>
    <n v="0"/>
    <n v="1.8"/>
    <x v="1"/>
    <d v="2014-04-19T00:00:00"/>
    <d v="2014-04-21T00:00:00"/>
    <n v="5"/>
    <x v="0"/>
    <n v="2"/>
    <x v="4"/>
    <n v="2.0009999999999999"/>
    <x v="0"/>
    <n v="16"/>
    <n v="3.9130434782608699E-2"/>
    <n v="1"/>
    <x v="3"/>
    <m/>
    <m/>
    <m/>
    <m/>
  </r>
  <r>
    <n v="3258"/>
    <s v="IM-150553"/>
    <s v="Ionia McGrath"/>
    <x v="0"/>
    <x v="0"/>
    <s v="Mexico"/>
    <s v="Guanajuato"/>
    <s v="Guanajuato"/>
    <s v="LATAM"/>
    <s v="MX-2014-165050"/>
    <x v="666"/>
    <s v="Medium"/>
    <s v="OFF-FA-10000801"/>
    <x v="458"/>
    <x v="0"/>
    <s v="Fasteners"/>
    <x v="2"/>
    <n v="6.4399999999999995"/>
    <n v="9.5"/>
    <n v="19"/>
    <n v="0"/>
    <n v="6.12"/>
    <x v="1"/>
    <d v="2014-04-19T00:00:00"/>
    <d v="2014-04-20T00:00:00"/>
    <n v="4"/>
    <x v="0"/>
    <n v="1"/>
    <x v="4"/>
    <n v="1.4079999999999999"/>
    <x v="0"/>
    <n v="16"/>
    <n v="0.32210526315789473"/>
    <n v="1"/>
    <x v="1"/>
    <m/>
    <m/>
    <m/>
    <m/>
  </r>
  <r>
    <n v="3259"/>
    <s v="ND-184603"/>
    <s v="Neil Ducich"/>
    <x v="2"/>
    <x v="2"/>
    <s v="Nicaragua"/>
    <s v="Managua"/>
    <s v="Managua"/>
    <s v="LATAM"/>
    <s v="MX-2012-130708"/>
    <x v="218"/>
    <s v="Medium"/>
    <s v="FUR-BO-10003320"/>
    <x v="1482"/>
    <x v="1"/>
    <s v="Bookcases"/>
    <x v="7"/>
    <n v="194.1"/>
    <n v="273.39999999999998"/>
    <n v="1367"/>
    <n v="0"/>
    <n v="396.5"/>
    <x v="2"/>
    <d v="2012-06-10T00:00:00"/>
    <d v="2012-06-10T00:00:00"/>
    <n v="2"/>
    <x v="1"/>
    <n v="0"/>
    <x v="2"/>
    <n v="161.846"/>
    <x v="1"/>
    <n v="23"/>
    <n v="0.29005120702267739"/>
    <n v="0"/>
    <x v="2"/>
    <m/>
    <m/>
    <m/>
    <m/>
  </r>
  <r>
    <n v="3260"/>
    <s v="AA-103753"/>
    <s v="Allen Armold"/>
    <x v="0"/>
    <x v="0"/>
    <s v="Mexico"/>
    <s v="Nuevo Leon"/>
    <s v="Santa Catarina"/>
    <s v="LATAM"/>
    <s v="MX-2012-159646"/>
    <x v="669"/>
    <s v="High"/>
    <s v="OFF-AP-10001406"/>
    <x v="1406"/>
    <x v="0"/>
    <s v="Appliances"/>
    <x v="0"/>
    <n v="201.98000000000002"/>
    <n v="374"/>
    <n v="1122"/>
    <n v="0"/>
    <n v="516.05999999999995"/>
    <x v="2"/>
    <d v="2012-12-05T00:00:00"/>
    <d v="2012-12-05T00:00:00"/>
    <n v="2"/>
    <x v="1"/>
    <n v="0"/>
    <x v="1"/>
    <n v="162.99799999999999"/>
    <x v="1"/>
    <n v="49"/>
    <n v="0.45994652406417108"/>
    <n v="0"/>
    <x v="2"/>
    <m/>
    <m/>
    <m/>
    <m/>
  </r>
  <r>
    <n v="3261"/>
    <s v="MK-179053"/>
    <s v="Michael Kennedy"/>
    <x v="2"/>
    <x v="1"/>
    <s v="Peru"/>
    <s v="Ancash"/>
    <s v="Chimbote"/>
    <s v="LATAM"/>
    <s v="US-2012-156146"/>
    <x v="831"/>
    <s v="Medium"/>
    <s v="OFF-EN-10001755"/>
    <x v="201"/>
    <x v="0"/>
    <s v="Envelopes"/>
    <x v="7"/>
    <n v="20.956799999999998"/>
    <n v="31.408000000000001"/>
    <n v="94.224000000000004"/>
    <n v="0.4"/>
    <n v="-10.56"/>
    <x v="0"/>
    <d v="2012-09-17T00:00:00"/>
    <d v="2012-09-17T00:00:00"/>
    <n v="5"/>
    <x v="1"/>
    <n v="0"/>
    <x v="4"/>
    <n v="8.9789999999999992"/>
    <x v="1"/>
    <n v="37"/>
    <n v="-0.11207335710646969"/>
    <n v="0"/>
    <x v="2"/>
    <m/>
    <m/>
    <m/>
    <m/>
  </r>
  <r>
    <n v="3262"/>
    <s v="SC-208003"/>
    <s v="Stuart Calhoun"/>
    <x v="0"/>
    <x v="0"/>
    <s v="Mexico"/>
    <s v="Baja California"/>
    <s v="Tijuana"/>
    <s v="LATAM"/>
    <s v="MX-2011-142097"/>
    <x v="832"/>
    <s v="Medium"/>
    <s v="OFF-BI-10003372"/>
    <x v="198"/>
    <x v="0"/>
    <s v="Binders"/>
    <x v="2"/>
    <n v="35.159999999999997"/>
    <n v="35.5"/>
    <n v="71"/>
    <n v="0"/>
    <n v="0.68"/>
    <x v="1"/>
    <d v="2011-05-13T00:00:00"/>
    <d v="2011-05-13T00:00:00"/>
    <n v="3"/>
    <x v="1"/>
    <n v="0"/>
    <x v="3"/>
    <n v="4.577"/>
    <x v="3"/>
    <n v="20"/>
    <n v="9.5774647887323944E-3"/>
    <n v="0"/>
    <x v="2"/>
    <m/>
    <m/>
    <m/>
    <m/>
  </r>
  <r>
    <n v="3263"/>
    <s v="JH-154303"/>
    <s v="Jennifer Halladay"/>
    <x v="0"/>
    <x v="2"/>
    <s v="Nicaragua"/>
    <s v="Matagalpa"/>
    <s v="Matagalpa"/>
    <s v="LATAM"/>
    <s v="MX-2011-140851"/>
    <x v="33"/>
    <s v="Medium"/>
    <s v="FUR-TA-10003497"/>
    <x v="556"/>
    <x v="1"/>
    <s v="Tables"/>
    <x v="0"/>
    <n v="104.15786666666666"/>
    <n v="208.85233333333332"/>
    <n v="501.24560000000002"/>
    <n v="0.2"/>
    <n v="188.77199999999999"/>
    <x v="0"/>
    <d v="2011-06-05T00:00:00"/>
    <d v="2011-06-07T00:00:00"/>
    <n v="7"/>
    <x v="0"/>
    <n v="2"/>
    <x v="3"/>
    <n v="47.210999999999999"/>
    <x v="3"/>
    <n v="23"/>
    <n v="0.37660579963195684"/>
    <n v="1"/>
    <x v="3"/>
    <m/>
    <m/>
    <m/>
    <m/>
  </r>
  <r>
    <n v="3264"/>
    <s v="JH-154303"/>
    <s v="Jennifer Halladay"/>
    <x v="0"/>
    <x v="2"/>
    <s v="Nicaragua"/>
    <s v="Matagalpa"/>
    <s v="Matagalpa"/>
    <s v="LATAM"/>
    <s v="MX-2011-140851"/>
    <x v="33"/>
    <s v="Medium"/>
    <s v="TEC-PH-10002121"/>
    <x v="1436"/>
    <x v="2"/>
    <s v="Phones"/>
    <x v="0"/>
    <n v="25.08"/>
    <n v="49"/>
    <n v="147"/>
    <n v="0"/>
    <n v="71.760000000000005"/>
    <x v="0"/>
    <d v="2011-06-05T00:00:00"/>
    <d v="2011-06-05T00:00:00"/>
    <n v="5"/>
    <x v="1"/>
    <n v="0"/>
    <x v="3"/>
    <n v="6.8529999999999998"/>
    <x v="3"/>
    <n v="23"/>
    <n v="0.48816326530612247"/>
    <n v="0"/>
    <x v="2"/>
    <m/>
    <m/>
    <m/>
    <m/>
  </r>
  <r>
    <n v="3265"/>
    <s v="CH-120703"/>
    <s v="Cathy Hwang"/>
    <x v="1"/>
    <x v="1"/>
    <s v="Brazil"/>
    <s v="Minas Gerais"/>
    <s v="Contagem"/>
    <s v="LATAM"/>
    <s v="MX-2013-142734"/>
    <x v="560"/>
    <s v="Medium"/>
    <s v="TEC-CO-10002657"/>
    <x v="664"/>
    <x v="2"/>
    <s v="Copiers"/>
    <x v="2"/>
    <n v="126.39409423999999"/>
    <n v="173.2534812024048"/>
    <n v="345.81394847999997"/>
    <n v="2E-3"/>
    <n v="93.025760000000005"/>
    <x v="0"/>
    <d v="2013-10-29T00:00:00"/>
    <d v="2013-10-29T00:00:00"/>
    <n v="5"/>
    <x v="1"/>
    <n v="0"/>
    <x v="0"/>
    <n v="21.733000000000001"/>
    <x v="2"/>
    <n v="43"/>
    <n v="0.26900522783678321"/>
    <n v="0"/>
    <x v="2"/>
    <m/>
    <m/>
    <m/>
    <m/>
  </r>
  <r>
    <n v="3266"/>
    <s v="PA-190603"/>
    <s v="Pete Armstrong"/>
    <x v="1"/>
    <x v="3"/>
    <s v="Dominican Republic"/>
    <s v="Santo Domingo"/>
    <s v="Santo Domingo"/>
    <s v="LATAM"/>
    <s v="MX-2013-141537"/>
    <x v="833"/>
    <s v="High"/>
    <s v="OFF-ST-10004342"/>
    <x v="1483"/>
    <x v="0"/>
    <s v="Storage"/>
    <x v="3"/>
    <n v="3.2684000000000011"/>
    <n v="6.6705000000000005"/>
    <n v="21.345600000000005"/>
    <n v="0.2"/>
    <n v="8.2720000000000002"/>
    <x v="2"/>
    <d v="2013-02-03T00:00:00"/>
    <d v="2013-02-06T00:00:00"/>
    <n v="5"/>
    <x v="0"/>
    <n v="3"/>
    <x v="2"/>
    <n v="1.0840000000000001"/>
    <x v="2"/>
    <n v="5"/>
    <n v="0.38752717187617114"/>
    <n v="1"/>
    <x v="0"/>
    <m/>
    <m/>
    <m/>
    <m/>
  </r>
  <r>
    <n v="3267"/>
    <s v="PA-190603"/>
    <s v="Pete Armstrong"/>
    <x v="1"/>
    <x v="3"/>
    <s v="Dominican Republic"/>
    <s v="Santo Domingo"/>
    <s v="Santo Domingo"/>
    <s v="LATAM"/>
    <s v="MX-2013-141537"/>
    <x v="833"/>
    <s v="High"/>
    <s v="OFF-PA-10000591"/>
    <x v="953"/>
    <x v="0"/>
    <s v="Paper"/>
    <x v="2"/>
    <n v="28.900000000000002"/>
    <n v="33.625"/>
    <n v="53.800000000000004"/>
    <n v="0.2"/>
    <n v="-4"/>
    <x v="2"/>
    <d v="2013-02-03T00:00:00"/>
    <d v="2013-02-03T00:00:00"/>
    <n v="2"/>
    <x v="1"/>
    <n v="0"/>
    <x v="2"/>
    <n v="9.2129999999999992"/>
    <x v="2"/>
    <n v="5"/>
    <n v="-7.4349442379182146E-2"/>
    <n v="0"/>
    <x v="2"/>
    <m/>
    <m/>
    <m/>
    <m/>
  </r>
  <r>
    <n v="3268"/>
    <s v="PA-190603"/>
    <s v="Pete Armstrong"/>
    <x v="1"/>
    <x v="3"/>
    <s v="Dominican Republic"/>
    <s v="Santo Domingo"/>
    <s v="Santo Domingo"/>
    <s v="LATAM"/>
    <s v="MX-2013-141537"/>
    <x v="833"/>
    <s v="High"/>
    <s v="OFF-ST-10004976"/>
    <x v="377"/>
    <x v="0"/>
    <s v="Storage"/>
    <x v="2"/>
    <n v="141.79519999999999"/>
    <n v="147.249"/>
    <n v="235.5984"/>
    <n v="0.2"/>
    <n v="-47.991999999999997"/>
    <x v="2"/>
    <d v="2013-02-03T00:00:00"/>
    <d v="2013-02-03T00:00:00"/>
    <n v="2"/>
    <x v="1"/>
    <n v="0"/>
    <x v="2"/>
    <n v="12.582000000000001"/>
    <x v="2"/>
    <n v="5"/>
    <n v="-0.20370257183410412"/>
    <n v="0"/>
    <x v="2"/>
    <m/>
    <m/>
    <m/>
    <m/>
  </r>
  <r>
    <n v="3269"/>
    <s v="PA-190603"/>
    <s v="Pete Armstrong"/>
    <x v="1"/>
    <x v="3"/>
    <s v="Dominican Republic"/>
    <s v="Santo Domingo"/>
    <s v="Santo Domingo"/>
    <s v="LATAM"/>
    <s v="MX-2013-141537"/>
    <x v="833"/>
    <s v="High"/>
    <s v="FUR-TA-10002966"/>
    <x v="1484"/>
    <x v="1"/>
    <s v="Tables"/>
    <x v="0"/>
    <n v="189.84400000000002"/>
    <n v="435.08"/>
    <n v="391.57200000000006"/>
    <n v="0.7"/>
    <n v="-177.96"/>
    <x v="2"/>
    <d v="2013-02-03T00:00:00"/>
    <d v="2013-02-04T00:00:00"/>
    <n v="3"/>
    <x v="0"/>
    <n v="1"/>
    <x v="2"/>
    <n v="78.921999999999997"/>
    <x v="2"/>
    <n v="5"/>
    <n v="-0.45447580521589892"/>
    <n v="1"/>
    <x v="1"/>
    <m/>
    <m/>
    <m/>
    <m/>
  </r>
  <r>
    <n v="3270"/>
    <s v="PA-190603"/>
    <s v="Pete Armstrong"/>
    <x v="1"/>
    <x v="3"/>
    <s v="Dominican Republic"/>
    <s v="Santo Domingo"/>
    <s v="Santo Domingo"/>
    <s v="LATAM"/>
    <s v="MX-2013-141537"/>
    <x v="833"/>
    <s v="High"/>
    <s v="OFF-BI-10004969"/>
    <x v="413"/>
    <x v="0"/>
    <s v="Binders"/>
    <x v="9"/>
    <n v="16.662400000000009"/>
    <n v="32.638000000000005"/>
    <n v="156.66240000000005"/>
    <n v="0.2"/>
    <n v="56.688000000000002"/>
    <x v="2"/>
    <d v="2013-02-03T00:00:00"/>
    <d v="2013-02-03T00:00:00"/>
    <n v="2"/>
    <x v="1"/>
    <n v="0"/>
    <x v="2"/>
    <n v="39.286000000000001"/>
    <x v="2"/>
    <n v="5"/>
    <n v="0.3618481524603222"/>
    <n v="0"/>
    <x v="2"/>
    <m/>
    <m/>
    <m/>
    <m/>
  </r>
  <r>
    <n v="3271"/>
    <s v="PA-190603"/>
    <s v="Pete Armstrong"/>
    <x v="1"/>
    <x v="3"/>
    <s v="Dominican Republic"/>
    <s v="Santo Domingo"/>
    <s v="Santo Domingo"/>
    <s v="LATAM"/>
    <s v="MX-2013-141537"/>
    <x v="833"/>
    <s v="High"/>
    <s v="TEC-CO-10002113"/>
    <x v="720"/>
    <x v="2"/>
    <s v="Copiers"/>
    <x v="2"/>
    <n v="65.316159440000007"/>
    <n v="95.073232380952376"/>
    <n v="151.73687888000001"/>
    <n v="0.20200000000000001"/>
    <n v="21.104559999999999"/>
    <x v="2"/>
    <d v="2013-02-03T00:00:00"/>
    <d v="2013-02-06T00:00:00"/>
    <n v="5"/>
    <x v="0"/>
    <n v="3"/>
    <x v="2"/>
    <n v="17.236000000000001"/>
    <x v="2"/>
    <n v="5"/>
    <n v="0.13908655664843605"/>
    <n v="1"/>
    <x v="0"/>
    <m/>
    <m/>
    <m/>
    <m/>
  </r>
  <r>
    <n v="3272"/>
    <s v="PA-190603"/>
    <s v="Pete Armstrong"/>
    <x v="1"/>
    <x v="3"/>
    <s v="Dominican Republic"/>
    <s v="Santo Domingo"/>
    <s v="Santo Domingo"/>
    <s v="LATAM"/>
    <s v="MX-2013-141537"/>
    <x v="833"/>
    <s v="High"/>
    <s v="OFF-AR-10004373"/>
    <x v="1060"/>
    <x v="0"/>
    <s v="Art"/>
    <x v="3"/>
    <n v="12.222000000000001"/>
    <n v="18.952500000000001"/>
    <n v="60.648000000000003"/>
    <n v="0.2"/>
    <n v="11.76"/>
    <x v="2"/>
    <d v="2013-02-03T00:00:00"/>
    <d v="2013-02-03T00:00:00"/>
    <n v="2"/>
    <x v="1"/>
    <n v="0"/>
    <x v="2"/>
    <n v="14.407999999999999"/>
    <x v="2"/>
    <n v="5"/>
    <n v="0.19390581717451522"/>
    <n v="0"/>
    <x v="2"/>
    <m/>
    <m/>
    <m/>
    <m/>
  </r>
  <r>
    <n v="3273"/>
    <s v="PA-190603"/>
    <s v="Pete Armstrong"/>
    <x v="1"/>
    <x v="3"/>
    <s v="Dominican Republic"/>
    <s v="Santo Domingo"/>
    <s v="Santo Domingo"/>
    <s v="LATAM"/>
    <s v="MX-2013-141537"/>
    <x v="833"/>
    <s v="High"/>
    <s v="OFF-EN-10003898"/>
    <x v="790"/>
    <x v="0"/>
    <s v="Envelopes"/>
    <x v="2"/>
    <n v="12.846400000000001"/>
    <n v="13.093"/>
    <n v="20.948800000000002"/>
    <n v="0.2"/>
    <n v="-4.7439999999999998"/>
    <x v="2"/>
    <d v="2013-02-03T00:00:00"/>
    <d v="2013-02-03T00:00:00"/>
    <n v="2"/>
    <x v="1"/>
    <n v="0"/>
    <x v="2"/>
    <n v="0.58399999999999996"/>
    <x v="2"/>
    <n v="5"/>
    <n v="-0.22645688535858852"/>
    <n v="0"/>
    <x v="2"/>
    <m/>
    <m/>
    <m/>
    <m/>
  </r>
  <r>
    <n v="3274"/>
    <s v="PB-191503"/>
    <s v="Philip Brown"/>
    <x v="0"/>
    <x v="1"/>
    <s v="Colombia"/>
    <s v="Antioquia"/>
    <s v="Bello"/>
    <s v="LATAM"/>
    <s v="MX-2013-125563"/>
    <x v="66"/>
    <s v="Medium"/>
    <s v="OFF-BI-10004491"/>
    <x v="1454"/>
    <x v="0"/>
    <s v="Binders"/>
    <x v="0"/>
    <n v="5.2333333333333334"/>
    <n v="8.3333333333333339"/>
    <n v="25"/>
    <n v="0"/>
    <n v="9.3000000000000007"/>
    <x v="0"/>
    <d v="2013-11-19T00:00:00"/>
    <d v="2013-11-19T00:00:00"/>
    <n v="5"/>
    <x v="1"/>
    <n v="0"/>
    <x v="0"/>
    <n v="0.29699999999999999"/>
    <x v="2"/>
    <n v="46"/>
    <n v="0.37200000000000005"/>
    <n v="0"/>
    <x v="2"/>
    <m/>
    <m/>
    <m/>
    <m/>
  </r>
  <r>
    <n v="3275"/>
    <s v="TN-210403"/>
    <s v="Tanja Norvell"/>
    <x v="1"/>
    <x v="0"/>
    <s v="Mexico"/>
    <s v="Tabasco"/>
    <s v="Villahermosa"/>
    <s v="LATAM"/>
    <s v="MX-2012-126928"/>
    <x v="577"/>
    <s v="Medium"/>
    <s v="OFF-FA-10002719"/>
    <x v="1031"/>
    <x v="0"/>
    <s v="Fasteners"/>
    <x v="2"/>
    <n v="11.4"/>
    <n v="11.5"/>
    <n v="23"/>
    <n v="0"/>
    <n v="0.2"/>
    <x v="1"/>
    <d v="2012-03-16T00:00:00"/>
    <d v="2012-03-16T00:00:00"/>
    <n v="3"/>
    <x v="1"/>
    <n v="0"/>
    <x v="3"/>
    <n v="1.034"/>
    <x v="1"/>
    <n v="11"/>
    <n v="8.6956521739130436E-3"/>
    <n v="0"/>
    <x v="2"/>
    <m/>
    <m/>
    <m/>
    <m/>
  </r>
  <r>
    <n v="3276"/>
    <s v="TN-210403"/>
    <s v="Tanja Norvell"/>
    <x v="1"/>
    <x v="0"/>
    <s v="Mexico"/>
    <s v="Tabasco"/>
    <s v="Villahermosa"/>
    <s v="LATAM"/>
    <s v="MX-2012-126928"/>
    <x v="577"/>
    <s v="Medium"/>
    <s v="TEC-MA-10004956"/>
    <x v="6"/>
    <x v="2"/>
    <s v="Machines"/>
    <x v="0"/>
    <n v="59.860000000000007"/>
    <n v="115"/>
    <n v="345"/>
    <n v="0"/>
    <n v="165.42"/>
    <x v="1"/>
    <d v="2012-03-16T00:00:00"/>
    <d v="2012-03-16T00:00:00"/>
    <n v="3"/>
    <x v="1"/>
    <n v="0"/>
    <x v="3"/>
    <n v="20.904"/>
    <x v="1"/>
    <n v="11"/>
    <n v="0.47947826086956519"/>
    <n v="0"/>
    <x v="2"/>
    <m/>
    <m/>
    <m/>
    <m/>
  </r>
  <r>
    <n v="3277"/>
    <s v="TN-210403"/>
    <s v="Tanja Norvell"/>
    <x v="1"/>
    <x v="0"/>
    <s v="Mexico"/>
    <s v="Tabasco"/>
    <s v="Villahermosa"/>
    <s v="LATAM"/>
    <s v="MX-2012-126928"/>
    <x v="577"/>
    <s v="Medium"/>
    <s v="OFF-FA-10003659"/>
    <x v="1199"/>
    <x v="0"/>
    <s v="Fasteners"/>
    <x v="0"/>
    <n v="7.666666666666667"/>
    <n v="7.666666666666667"/>
    <n v="23"/>
    <n v="0"/>
    <n v="0"/>
    <x v="1"/>
    <d v="2012-03-16T00:00:00"/>
    <d v="2012-03-16T00:00:00"/>
    <n v="3"/>
    <x v="1"/>
    <n v="0"/>
    <x v="3"/>
    <n v="2.6560000000000001"/>
    <x v="1"/>
    <n v="11"/>
    <n v="0"/>
    <n v="0"/>
    <x v="2"/>
    <m/>
    <m/>
    <m/>
    <m/>
  </r>
  <r>
    <n v="3278"/>
    <s v="TN-210403"/>
    <s v="Tanja Norvell"/>
    <x v="1"/>
    <x v="0"/>
    <s v="Mexico"/>
    <s v="Tabasco"/>
    <s v="Villahermosa"/>
    <s v="LATAM"/>
    <s v="MX-2012-126928"/>
    <x v="577"/>
    <s v="Medium"/>
    <s v="OFF-BI-10001254"/>
    <x v="442"/>
    <x v="0"/>
    <s v="Binders"/>
    <x v="0"/>
    <n v="25.466666666666669"/>
    <n v="32.666666666666671"/>
    <n v="98.000000000000014"/>
    <n v="0"/>
    <n v="21.6"/>
    <x v="1"/>
    <d v="2012-03-16T00:00:00"/>
    <d v="2012-03-18T00:00:00"/>
    <n v="5"/>
    <x v="0"/>
    <n v="2"/>
    <x v="3"/>
    <n v="9.6920000000000002"/>
    <x v="1"/>
    <n v="11"/>
    <n v="0.2204081632653061"/>
    <n v="1"/>
    <x v="3"/>
    <m/>
    <m/>
    <m/>
    <m/>
  </r>
  <r>
    <n v="3279"/>
    <s v="TA-213853"/>
    <s v="Tom Ashbrook"/>
    <x v="1"/>
    <x v="0"/>
    <s v="Mexico"/>
    <s v="Durango"/>
    <s v="Durango"/>
    <s v="LATAM"/>
    <s v="MX-2013-149538"/>
    <x v="403"/>
    <s v="High"/>
    <s v="TEC-CO-10003212"/>
    <x v="1171"/>
    <x v="2"/>
    <s v="Copiers"/>
    <x v="5"/>
    <n v="155.97546698285717"/>
    <n v="162.45545789865449"/>
    <n v="1134.9138288800002"/>
    <n v="2E-3"/>
    <n v="43.085560000000001"/>
    <x v="0"/>
    <d v="2013-12-23T00:00:00"/>
    <d v="2013-12-24T00:00:00"/>
    <n v="6"/>
    <x v="0"/>
    <n v="1"/>
    <x v="4"/>
    <n v="105.047"/>
    <x v="2"/>
    <n v="51"/>
    <n v="3.7963728085434793E-2"/>
    <n v="1"/>
    <x v="1"/>
    <m/>
    <m/>
    <m/>
    <m/>
  </r>
  <r>
    <n v="3280"/>
    <s v="TA-213853"/>
    <s v="Tom Ashbrook"/>
    <x v="1"/>
    <x v="0"/>
    <s v="Mexico"/>
    <s v="Durango"/>
    <s v="Durango"/>
    <s v="LATAM"/>
    <s v="MX-2013-149538"/>
    <x v="403"/>
    <s v="High"/>
    <s v="TEC-CO-10002571"/>
    <x v="717"/>
    <x v="2"/>
    <s v="Copiers"/>
    <x v="7"/>
    <n v="73.888143759999977"/>
    <n v="95.948160080160307"/>
    <n v="478.78131879999989"/>
    <n v="2E-3"/>
    <n v="109.34059999999999"/>
    <x v="0"/>
    <d v="2013-12-23T00:00:00"/>
    <d v="2013-12-23T00:00:00"/>
    <n v="5"/>
    <x v="1"/>
    <n v="0"/>
    <x v="4"/>
    <n v="64.772000000000006"/>
    <x v="2"/>
    <n v="51"/>
    <n v="0.22837273658472579"/>
    <n v="0"/>
    <x v="2"/>
    <m/>
    <m/>
    <m/>
    <m/>
  </r>
  <r>
    <n v="3281"/>
    <s v="JH-159853"/>
    <s v="Joseph Holt"/>
    <x v="0"/>
    <x v="2"/>
    <s v="El Salvador"/>
    <s v="San Salvador"/>
    <s v="San Salvador"/>
    <s v="LATAM"/>
    <s v="MX-2013-147634"/>
    <x v="221"/>
    <s v="Medium"/>
    <s v="TEC-PH-10002183"/>
    <x v="1142"/>
    <x v="2"/>
    <s v="Phones"/>
    <x v="2"/>
    <n v="83.7"/>
    <n v="111.5"/>
    <n v="223"/>
    <n v="0"/>
    <n v="55.6"/>
    <x v="0"/>
    <d v="2013-07-25T00:00:00"/>
    <d v="2013-07-25T00:00:00"/>
    <n v="5"/>
    <x v="1"/>
    <n v="0"/>
    <x v="5"/>
    <n v="16.683"/>
    <x v="2"/>
    <n v="29"/>
    <n v="0.2493273542600897"/>
    <n v="0"/>
    <x v="2"/>
    <m/>
    <m/>
    <m/>
    <m/>
  </r>
  <r>
    <n v="3282"/>
    <s v="JH-159853"/>
    <s v="Joseph Holt"/>
    <x v="0"/>
    <x v="2"/>
    <s v="El Salvador"/>
    <s v="San Salvador"/>
    <s v="San Salvador"/>
    <s v="LATAM"/>
    <s v="MX-2013-147634"/>
    <x v="221"/>
    <s v="Medium"/>
    <s v="OFF-FA-10003892"/>
    <x v="1485"/>
    <x v="0"/>
    <s v="Fasteners"/>
    <x v="5"/>
    <n v="7.3914285714285715"/>
    <n v="9.5714285714285712"/>
    <n v="67"/>
    <n v="0"/>
    <n v="15.26"/>
    <x v="0"/>
    <d v="2013-07-25T00:00:00"/>
    <d v="2013-07-25T00:00:00"/>
    <n v="5"/>
    <x v="1"/>
    <n v="0"/>
    <x v="5"/>
    <n v="1.829"/>
    <x v="2"/>
    <n v="29"/>
    <n v="0.22776119402985073"/>
    <n v="0"/>
    <x v="2"/>
    <m/>
    <m/>
    <m/>
    <m/>
  </r>
  <r>
    <n v="3283"/>
    <s v="KN-167053"/>
    <s v="Kristina Nunn"/>
    <x v="1"/>
    <x v="3"/>
    <s v="Cuba"/>
    <s v="Granma"/>
    <s v="Bayamo"/>
    <s v="LATAM"/>
    <s v="MX-2013-136224"/>
    <x v="834"/>
    <s v="Medium"/>
    <s v="OFF-SU-10001722"/>
    <x v="671"/>
    <x v="0"/>
    <s v="Supplies"/>
    <x v="4"/>
    <n v="13.48"/>
    <n v="25"/>
    <n v="25"/>
    <n v="0"/>
    <n v="11.52"/>
    <x v="0"/>
    <d v="2013-03-13T00:00:00"/>
    <d v="2013-03-16T00:00:00"/>
    <n v="8"/>
    <x v="0"/>
    <n v="3"/>
    <x v="2"/>
    <n v="1.0009999999999999"/>
    <x v="2"/>
    <n v="10"/>
    <n v="0.46079999999999999"/>
    <n v="1"/>
    <x v="0"/>
    <m/>
    <m/>
    <m/>
    <m/>
  </r>
  <r>
    <n v="3284"/>
    <s v="PO-188503"/>
    <s v="Patrick O'Brill"/>
    <x v="0"/>
    <x v="1"/>
    <s v="Brazil"/>
    <s v="Sao Paulo"/>
    <s v="Sao Bernardo do Campo"/>
    <s v="LATAM"/>
    <s v="MX-2013-166590"/>
    <x v="89"/>
    <s v="Medium"/>
    <s v="TEC-MA-10003332"/>
    <x v="1486"/>
    <x v="2"/>
    <s v="Machines"/>
    <x v="2"/>
    <n v="74.06"/>
    <n v="80.5"/>
    <n v="161"/>
    <n v="0"/>
    <n v="12.88"/>
    <x v="0"/>
    <d v="2013-06-29T00:00:00"/>
    <d v="2013-06-29T00:00:00"/>
    <n v="5"/>
    <x v="1"/>
    <n v="0"/>
    <x v="1"/>
    <n v="3.0129999999999999"/>
    <x v="2"/>
    <n v="26"/>
    <n v="0.08"/>
    <n v="0"/>
    <x v="2"/>
    <m/>
    <m/>
    <m/>
    <m/>
  </r>
  <r>
    <n v="3285"/>
    <s v="PO-188503"/>
    <s v="Patrick O'Brill"/>
    <x v="0"/>
    <x v="1"/>
    <s v="Brazil"/>
    <s v="Sao Paulo"/>
    <s v="Sao Bernardo do Campo"/>
    <s v="LATAM"/>
    <s v="MX-2013-166590"/>
    <x v="89"/>
    <s v="Medium"/>
    <s v="OFF-LA-10004747"/>
    <x v="1296"/>
    <x v="0"/>
    <s v="Labels"/>
    <x v="7"/>
    <n v="4.3600000000000003"/>
    <n v="8.4"/>
    <n v="42"/>
    <n v="0"/>
    <n v="20.2"/>
    <x v="0"/>
    <d v="2013-06-29T00:00:00"/>
    <d v="2013-06-29T00:00:00"/>
    <n v="5"/>
    <x v="1"/>
    <n v="0"/>
    <x v="1"/>
    <n v="2.5019999999999998"/>
    <x v="2"/>
    <n v="26"/>
    <n v="0.48095238095238091"/>
    <n v="0"/>
    <x v="2"/>
    <m/>
    <m/>
    <m/>
    <m/>
  </r>
  <r>
    <n v="3286"/>
    <s v="EG-139003"/>
    <s v="Emily Grady"/>
    <x v="0"/>
    <x v="2"/>
    <s v="Guatemala"/>
    <s v="Guatemala"/>
    <s v="Villa Nueva"/>
    <s v="LATAM"/>
    <s v="MX-2011-114909"/>
    <x v="487"/>
    <s v="Medium"/>
    <s v="TEC-CO-10001177"/>
    <x v="1256"/>
    <x v="2"/>
    <s v="Copiers"/>
    <x v="2"/>
    <n v="94.108744879999989"/>
    <n v="116.18868224448897"/>
    <n v="231.91260975999998"/>
    <n v="2E-3"/>
    <n v="43.695120000000003"/>
    <x v="0"/>
    <d v="2011-03-02T00:00:00"/>
    <d v="2011-03-02T00:00:00"/>
    <n v="5"/>
    <x v="1"/>
    <n v="0"/>
    <x v="2"/>
    <n v="14.260999999999999"/>
    <x v="3"/>
    <n v="9"/>
    <n v="0.18841200590696164"/>
    <n v="0"/>
    <x v="2"/>
    <m/>
    <m/>
    <m/>
    <m/>
  </r>
  <r>
    <n v="3287"/>
    <s v="PF-191653"/>
    <s v="Philip Fox"/>
    <x v="0"/>
    <x v="0"/>
    <s v="Mexico"/>
    <s v="Jalisco"/>
    <s v="Zapopan"/>
    <s v="LATAM"/>
    <s v="MX-2014-135797"/>
    <x v="835"/>
    <s v="Medium"/>
    <s v="OFF-BI-10002062"/>
    <x v="668"/>
    <x v="0"/>
    <s v="Binders"/>
    <x v="0"/>
    <n v="3.5933333333333333"/>
    <n v="4.333333333333333"/>
    <n v="13"/>
    <n v="0"/>
    <n v="2.2200000000000002"/>
    <x v="0"/>
    <d v="2014-02-17T00:00:00"/>
    <d v="2014-02-18T00:00:00"/>
    <n v="6"/>
    <x v="0"/>
    <n v="1"/>
    <x v="4"/>
    <n v="1.4630000000000001"/>
    <x v="0"/>
    <n v="7"/>
    <n v="0.17076923076923078"/>
    <n v="1"/>
    <x v="1"/>
    <m/>
    <m/>
    <m/>
    <m/>
  </r>
  <r>
    <n v="3288"/>
    <s v="LC-168703"/>
    <s v="Lena Cacioppo"/>
    <x v="0"/>
    <x v="2"/>
    <s v="Nicaragua"/>
    <s v="Chinandega"/>
    <s v="Chinandega"/>
    <s v="LATAM"/>
    <s v="MX-2013-166674"/>
    <x v="828"/>
    <s v="Medium"/>
    <s v="FUR-BO-10001498"/>
    <x v="221"/>
    <x v="1"/>
    <s v="Bookcases"/>
    <x v="4"/>
    <n v="173.36"/>
    <n v="275"/>
    <n v="275"/>
    <n v="0"/>
    <n v="101.64"/>
    <x v="0"/>
    <d v="2013-06-17T00:00:00"/>
    <d v="2013-06-17T00:00:00"/>
    <n v="5"/>
    <x v="1"/>
    <n v="0"/>
    <x v="4"/>
    <n v="21.106999999999999"/>
    <x v="2"/>
    <n v="24"/>
    <n v="0.36959999999999998"/>
    <n v="0"/>
    <x v="2"/>
    <m/>
    <m/>
    <m/>
    <m/>
  </r>
  <r>
    <n v="3289"/>
    <s v="LC-168703"/>
    <s v="Lena Cacioppo"/>
    <x v="0"/>
    <x v="2"/>
    <s v="Nicaragua"/>
    <s v="Chinandega"/>
    <s v="Chinandega"/>
    <s v="LATAM"/>
    <s v="MX-2013-166674"/>
    <x v="828"/>
    <s v="Medium"/>
    <s v="TEC-CO-10002998"/>
    <x v="1487"/>
    <x v="2"/>
    <s v="Copiers"/>
    <x v="0"/>
    <n v="57.903118426666659"/>
    <n v="82.782804034736131"/>
    <n v="247.85171527999998"/>
    <n v="2E-3"/>
    <n v="74.142359999999996"/>
    <x v="0"/>
    <d v="2013-06-17T00:00:00"/>
    <d v="2013-06-17T00:00:00"/>
    <n v="5"/>
    <x v="1"/>
    <n v="0"/>
    <x v="4"/>
    <n v="3.2530000000000001"/>
    <x v="2"/>
    <n v="24"/>
    <n v="0.29913999149144804"/>
    <n v="0"/>
    <x v="2"/>
    <m/>
    <m/>
    <m/>
    <m/>
  </r>
  <r>
    <n v="3290"/>
    <s v="LC-168703"/>
    <s v="Lena Cacioppo"/>
    <x v="0"/>
    <x v="2"/>
    <s v="Nicaragua"/>
    <s v="Chinandega"/>
    <s v="Chinandega"/>
    <s v="LATAM"/>
    <s v="MX-2013-166674"/>
    <x v="828"/>
    <s v="Medium"/>
    <s v="OFF-LA-10000448"/>
    <x v="139"/>
    <x v="0"/>
    <s v="Labels"/>
    <x v="9"/>
    <n v="4.4266666666666667"/>
    <n v="5.666666666666667"/>
    <n v="34"/>
    <n v="0"/>
    <n v="7.44"/>
    <x v="0"/>
    <d v="2013-06-17T00:00:00"/>
    <d v="2013-06-17T00:00:00"/>
    <n v="5"/>
    <x v="1"/>
    <n v="0"/>
    <x v="4"/>
    <n v="2.8149999999999999"/>
    <x v="2"/>
    <n v="24"/>
    <n v="0.21882352941176472"/>
    <n v="0"/>
    <x v="2"/>
    <m/>
    <m/>
    <m/>
    <m/>
  </r>
  <r>
    <n v="3291"/>
    <s v="LC-168703"/>
    <s v="Lena Cacioppo"/>
    <x v="0"/>
    <x v="2"/>
    <s v="Nicaragua"/>
    <s v="Chinandega"/>
    <s v="Chinandega"/>
    <s v="LATAM"/>
    <s v="MX-2013-166674"/>
    <x v="828"/>
    <s v="Medium"/>
    <s v="FUR-CH-10002132"/>
    <x v="19"/>
    <x v="1"/>
    <s v="Chairs"/>
    <x v="2"/>
    <n v="44.48"/>
    <n v="85.5"/>
    <n v="171"/>
    <n v="0"/>
    <n v="82.04"/>
    <x v="0"/>
    <d v="2013-06-17T00:00:00"/>
    <d v="2013-06-18T00:00:00"/>
    <n v="6"/>
    <x v="0"/>
    <n v="1"/>
    <x v="4"/>
    <n v="14.355"/>
    <x v="2"/>
    <n v="24"/>
    <n v="0.47976608187134506"/>
    <n v="1"/>
    <x v="1"/>
    <m/>
    <m/>
    <m/>
    <m/>
  </r>
  <r>
    <n v="3292"/>
    <s v="NF-185953"/>
    <s v="Nicole Fjeld"/>
    <x v="1"/>
    <x v="0"/>
    <s v="Mexico"/>
    <s v="Nuevo Leon"/>
    <s v="Monterrey"/>
    <s v="LATAM"/>
    <s v="US-2014-110597"/>
    <x v="836"/>
    <s v="Medium"/>
    <s v="FUR-FU-10000159"/>
    <x v="865"/>
    <x v="1"/>
    <s v="Furnishings"/>
    <x v="9"/>
    <n v="47.954933333333337"/>
    <n v="75.018222222222221"/>
    <n v="270.06559999999996"/>
    <n v="0.4"/>
    <n v="-17.664000000000001"/>
    <x v="0"/>
    <d v="2014-05-26T00:00:00"/>
    <d v="2014-05-28T00:00:00"/>
    <n v="7"/>
    <x v="0"/>
    <n v="2"/>
    <x v="4"/>
    <n v="12.819000000000001"/>
    <x v="0"/>
    <n v="21"/>
    <n v="-6.5406330906268711E-2"/>
    <n v="1"/>
    <x v="3"/>
    <m/>
    <m/>
    <m/>
    <m/>
  </r>
  <r>
    <n v="3293"/>
    <s v="NF-185953"/>
    <s v="Nicole Fjeld"/>
    <x v="1"/>
    <x v="0"/>
    <s v="Mexico"/>
    <s v="Nuevo Leon"/>
    <s v="Monterrey"/>
    <s v="LATAM"/>
    <s v="US-2014-110597"/>
    <x v="836"/>
    <s v="Medium"/>
    <s v="OFF-SU-10001233"/>
    <x v="1488"/>
    <x v="0"/>
    <s v="Supplies"/>
    <x v="6"/>
    <n v="21.073333333333334"/>
    <n v="26.333333333333332"/>
    <n v="237"/>
    <n v="0"/>
    <n v="47.34"/>
    <x v="0"/>
    <d v="2014-05-26T00:00:00"/>
    <d v="2014-05-29T00:00:00"/>
    <n v="8"/>
    <x v="0"/>
    <n v="3"/>
    <x v="4"/>
    <n v="19.722000000000001"/>
    <x v="0"/>
    <n v="21"/>
    <n v="0.19974683544303798"/>
    <n v="1"/>
    <x v="0"/>
    <m/>
    <m/>
    <m/>
    <m/>
  </r>
  <r>
    <n v="3294"/>
    <s v="NF-185953"/>
    <s v="Nicole Fjeld"/>
    <x v="1"/>
    <x v="0"/>
    <s v="Mexico"/>
    <s v="Nuevo Leon"/>
    <s v="Monterrey"/>
    <s v="LATAM"/>
    <s v="US-2014-110597"/>
    <x v="836"/>
    <s v="Medium"/>
    <s v="FUR-TA-10000478"/>
    <x v="1489"/>
    <x v="1"/>
    <s v="Tables"/>
    <x v="5"/>
    <n v="218.95245714285713"/>
    <n v="334.3055714285714"/>
    <n v="1872.1111999999998"/>
    <n v="0.2"/>
    <n v="339.44400000000002"/>
    <x v="0"/>
    <d v="2014-05-26T00:00:00"/>
    <d v="2014-05-26T00:00:00"/>
    <n v="5"/>
    <x v="1"/>
    <n v="0"/>
    <x v="4"/>
    <n v="150.88200000000001"/>
    <x v="0"/>
    <n v="21"/>
    <n v="0.18131615258751727"/>
    <n v="0"/>
    <x v="2"/>
    <m/>
    <m/>
    <m/>
    <m/>
  </r>
  <r>
    <n v="3295"/>
    <s v="LH-167503"/>
    <s v="Larry Hughes"/>
    <x v="0"/>
    <x v="1"/>
    <s v="Peru"/>
    <s v="Lima (city)"/>
    <s v="Lima"/>
    <s v="LATAM"/>
    <s v="US-2014-165687"/>
    <x v="821"/>
    <s v="Medium"/>
    <s v="TEC-CO-10000262"/>
    <x v="518"/>
    <x v="2"/>
    <s v="Copiers"/>
    <x v="2"/>
    <n v="90.460552800000016"/>
    <n v="113.15075719063549"/>
    <n v="135.32830560000005"/>
    <n v="0.40200000000000002"/>
    <n v="-45.592799999999997"/>
    <x v="0"/>
    <d v="2014-12-24T00:00:00"/>
    <d v="2014-12-27T00:00:00"/>
    <n v="8"/>
    <x v="0"/>
    <n v="3"/>
    <x v="2"/>
    <n v="9.9670000000000005"/>
    <x v="0"/>
    <n v="51"/>
    <n v="-0.33690512711185516"/>
    <n v="1"/>
    <x v="0"/>
    <m/>
    <m/>
    <m/>
    <m/>
  </r>
  <r>
    <n v="3296"/>
    <s v="LH-167503"/>
    <s v="Larry Hughes"/>
    <x v="0"/>
    <x v="1"/>
    <s v="Peru"/>
    <s v="Lima (city)"/>
    <s v="Lima"/>
    <s v="LATAM"/>
    <s v="US-2014-165687"/>
    <x v="821"/>
    <s v="Medium"/>
    <s v="FUR-FU-10004960"/>
    <x v="1219"/>
    <x v="1"/>
    <s v="Furnishings"/>
    <x v="0"/>
    <n v="28.80586666666667"/>
    <n v="37.129777777777782"/>
    <n v="66.833600000000004"/>
    <n v="0.4"/>
    <n v="-19.584"/>
    <x v="0"/>
    <d v="2014-12-24T00:00:00"/>
    <d v="2014-12-24T00:00:00"/>
    <n v="5"/>
    <x v="1"/>
    <n v="0"/>
    <x v="2"/>
    <n v="5.9880000000000004"/>
    <x v="0"/>
    <n v="51"/>
    <n v="-0.29302626223935263"/>
    <n v="0"/>
    <x v="2"/>
    <m/>
    <m/>
    <m/>
    <m/>
  </r>
  <r>
    <n v="3297"/>
    <s v="LH-167503"/>
    <s v="Larry Hughes"/>
    <x v="0"/>
    <x v="1"/>
    <s v="Peru"/>
    <s v="Lima (city)"/>
    <s v="Lima"/>
    <s v="LATAM"/>
    <s v="US-2014-165687"/>
    <x v="821"/>
    <s v="Medium"/>
    <s v="TEC-PH-10003361"/>
    <x v="1490"/>
    <x v="2"/>
    <s v="Phones"/>
    <x v="9"/>
    <n v="47.028266666666674"/>
    <n v="87.473777777777798"/>
    <n v="314.90560000000005"/>
    <n v="0.4"/>
    <n v="32.735999999999997"/>
    <x v="0"/>
    <d v="2014-12-24T00:00:00"/>
    <d v="2014-12-24T00:00:00"/>
    <n v="5"/>
    <x v="1"/>
    <n v="0"/>
    <x v="2"/>
    <n v="20.2"/>
    <x v="0"/>
    <n v="51"/>
    <n v="0.10395496301113728"/>
    <n v="0"/>
    <x v="2"/>
    <m/>
    <m/>
    <m/>
    <m/>
  </r>
  <r>
    <n v="3298"/>
    <s v="SN-205603"/>
    <s v="Skye Norling"/>
    <x v="1"/>
    <x v="0"/>
    <s v="Mexico"/>
    <s v="Puebla"/>
    <s v="Puebla"/>
    <s v="LATAM"/>
    <s v="US-2014-168102"/>
    <x v="4"/>
    <s v="Medium"/>
    <s v="FUR-FU-10001142"/>
    <x v="23"/>
    <x v="1"/>
    <s v="Furnishings"/>
    <x v="4"/>
    <n v="31.7544"/>
    <n v="38.930666666666667"/>
    <n v="23.3584"/>
    <n v="0.4"/>
    <n v="-8.3960000000000008"/>
    <x v="2"/>
    <d v="2014-09-26T00:00:00"/>
    <d v="2014-09-27T00:00:00"/>
    <n v="3"/>
    <x v="0"/>
    <n v="1"/>
    <x v="4"/>
    <n v="3.496"/>
    <x v="0"/>
    <n v="39"/>
    <n v="-0.35944242756353179"/>
    <n v="1"/>
    <x v="1"/>
    <m/>
    <m/>
    <m/>
    <m/>
  </r>
  <r>
    <n v="3299"/>
    <s v="SN-205603"/>
    <s v="Skye Norling"/>
    <x v="1"/>
    <x v="0"/>
    <s v="Mexico"/>
    <s v="Puebla"/>
    <s v="Puebla"/>
    <s v="LATAM"/>
    <s v="US-2014-168102"/>
    <x v="4"/>
    <s v="Medium"/>
    <s v="OFF-LA-10004749"/>
    <x v="843"/>
    <x v="0"/>
    <s v="Labels"/>
    <x v="2"/>
    <n v="6.6"/>
    <n v="7"/>
    <n v="14"/>
    <n v="0"/>
    <n v="0.8"/>
    <x v="2"/>
    <d v="2014-09-26T00:00:00"/>
    <d v="2014-09-26T00:00:00"/>
    <n v="2"/>
    <x v="1"/>
    <n v="0"/>
    <x v="4"/>
    <n v="1.4870000000000001"/>
    <x v="0"/>
    <n v="39"/>
    <n v="5.7142857142857148E-2"/>
    <n v="0"/>
    <x v="2"/>
    <m/>
    <m/>
    <m/>
    <m/>
  </r>
  <r>
    <n v="3300"/>
    <s v="AH-101953"/>
    <s v="Alan Haines"/>
    <x v="2"/>
    <x v="0"/>
    <s v="Mexico"/>
    <s v="Puebla"/>
    <s v="Atlixco"/>
    <s v="LATAM"/>
    <s v="US-2014-154361"/>
    <x v="118"/>
    <s v="Medium"/>
    <s v="FUR-CH-10002542"/>
    <x v="1491"/>
    <x v="1"/>
    <s v="Chairs"/>
    <x v="4"/>
    <n v="54.521599999999999"/>
    <n v="63.441999999999993"/>
    <n v="50.753599999999999"/>
    <n v="0.2"/>
    <n v="-3.7679999999999998"/>
    <x v="0"/>
    <d v="2014-11-15T00:00:00"/>
    <d v="2014-11-15T00:00:00"/>
    <n v="5"/>
    <x v="1"/>
    <n v="0"/>
    <x v="1"/>
    <n v="3.31"/>
    <x v="0"/>
    <n v="46"/>
    <n v="-7.4241039059298256E-2"/>
    <n v="0"/>
    <x v="2"/>
    <m/>
    <m/>
    <m/>
    <m/>
  </r>
  <r>
    <n v="3301"/>
    <s v="AH-101953"/>
    <s v="Alan Haines"/>
    <x v="2"/>
    <x v="0"/>
    <s v="Mexico"/>
    <s v="Puebla"/>
    <s v="Atlixco"/>
    <s v="LATAM"/>
    <s v="US-2014-154361"/>
    <x v="118"/>
    <s v="Medium"/>
    <s v="TEC-PH-10003764"/>
    <x v="1492"/>
    <x v="2"/>
    <s v="Phones"/>
    <x v="2"/>
    <n v="33.299999999999997"/>
    <n v="55.5"/>
    <n v="111"/>
    <n v="0"/>
    <n v="44.4"/>
    <x v="0"/>
    <d v="2014-11-15T00:00:00"/>
    <d v="2014-11-15T00:00:00"/>
    <n v="5"/>
    <x v="1"/>
    <n v="0"/>
    <x v="1"/>
    <n v="6.0949999999999998"/>
    <x v="0"/>
    <n v="46"/>
    <n v="0.39999999999999997"/>
    <n v="0"/>
    <x v="2"/>
    <m/>
    <m/>
    <m/>
    <m/>
  </r>
  <r>
    <n v="3302"/>
    <s v="AH-101953"/>
    <s v="Alan Haines"/>
    <x v="2"/>
    <x v="0"/>
    <s v="Mexico"/>
    <s v="Puebla"/>
    <s v="Atlixco"/>
    <s v="LATAM"/>
    <s v="US-2014-154361"/>
    <x v="118"/>
    <s v="Medium"/>
    <s v="FUR-TA-10002065"/>
    <x v="1434"/>
    <x v="1"/>
    <s v="Tables"/>
    <x v="0"/>
    <n v="332.77759999999989"/>
    <n v="355.78699999999992"/>
    <n v="853.88879999999995"/>
    <n v="0.2"/>
    <n v="-144.44399999999999"/>
    <x v="0"/>
    <d v="2014-11-15T00:00:00"/>
    <d v="2014-11-16T00:00:00"/>
    <n v="6"/>
    <x v="0"/>
    <n v="1"/>
    <x v="1"/>
    <n v="43.936999999999998"/>
    <x v="0"/>
    <n v="46"/>
    <n v="-0.16916019978245411"/>
    <n v="1"/>
    <x v="1"/>
    <m/>
    <m/>
    <m/>
    <m/>
  </r>
  <r>
    <n v="3303"/>
    <s v="AH-101953"/>
    <s v="Alan Haines"/>
    <x v="2"/>
    <x v="0"/>
    <s v="Mexico"/>
    <s v="Puebla"/>
    <s v="Atlixco"/>
    <s v="LATAM"/>
    <s v="US-2014-154361"/>
    <x v="118"/>
    <s v="Medium"/>
    <s v="TEC-CO-10000135"/>
    <x v="1025"/>
    <x v="2"/>
    <s v="Copiers"/>
    <x v="7"/>
    <n v="226.91495575999997"/>
    <n v="238.85478533066129"/>
    <n v="1191.8853787999999"/>
    <n v="2E-3"/>
    <n v="57.310600000000001"/>
    <x v="0"/>
    <d v="2014-11-15T00:00:00"/>
    <d v="2014-11-15T00:00:00"/>
    <n v="5"/>
    <x v="1"/>
    <n v="0"/>
    <x v="1"/>
    <n v="101.94799999999999"/>
    <x v="0"/>
    <n v="46"/>
    <n v="4.8083986110896662E-2"/>
    <n v="0"/>
    <x v="2"/>
    <m/>
    <m/>
    <m/>
    <m/>
  </r>
  <r>
    <n v="3304"/>
    <s v="AH-101953"/>
    <s v="Alan Haines"/>
    <x v="2"/>
    <x v="0"/>
    <s v="Mexico"/>
    <s v="Puebla"/>
    <s v="Atlixco"/>
    <s v="LATAM"/>
    <s v="US-2014-154361"/>
    <x v="118"/>
    <s v="Medium"/>
    <s v="TEC-AC-10001311"/>
    <x v="437"/>
    <x v="2"/>
    <s v="Accessories"/>
    <x v="2"/>
    <n v="29.46"/>
    <n v="54.5"/>
    <n v="109"/>
    <n v="0"/>
    <n v="50.08"/>
    <x v="0"/>
    <d v="2014-11-15T00:00:00"/>
    <d v="2014-11-16T00:00:00"/>
    <n v="6"/>
    <x v="0"/>
    <n v="1"/>
    <x v="1"/>
    <n v="6.5279999999999996"/>
    <x v="0"/>
    <n v="46"/>
    <n v="0.45944954128440363"/>
    <n v="1"/>
    <x v="1"/>
    <m/>
    <m/>
    <m/>
    <m/>
  </r>
  <r>
    <n v="3305"/>
    <s v="AH-101953"/>
    <s v="Alan Haines"/>
    <x v="2"/>
    <x v="0"/>
    <s v="Mexico"/>
    <s v="Puebla"/>
    <s v="Atlixco"/>
    <s v="LATAM"/>
    <s v="US-2014-154361"/>
    <x v="118"/>
    <s v="Medium"/>
    <s v="TEC-CO-10000296"/>
    <x v="614"/>
    <x v="2"/>
    <s v="Copiers"/>
    <x v="3"/>
    <n v="78.778389279999999"/>
    <n v="127.15806541082165"/>
    <n v="507.61499712"/>
    <n v="2E-3"/>
    <n v="192.50144"/>
    <x v="0"/>
    <d v="2014-11-15T00:00:00"/>
    <d v="2014-11-15T00:00:00"/>
    <n v="5"/>
    <x v="1"/>
    <n v="0"/>
    <x v="1"/>
    <n v="42.512999999999998"/>
    <x v="0"/>
    <n v="46"/>
    <n v="0.37922725114934447"/>
    <n v="0"/>
    <x v="2"/>
    <m/>
    <m/>
    <m/>
    <m/>
  </r>
  <r>
    <n v="3306"/>
    <s v="AR-104053"/>
    <s v="Allen Rosenblatt"/>
    <x v="2"/>
    <x v="1"/>
    <s v="Argentina"/>
    <s v="Cordoba"/>
    <s v="Cordoba"/>
    <s v="LATAM"/>
    <s v="US-2013-132983"/>
    <x v="640"/>
    <s v="Medium"/>
    <s v="TEC-MA-10002729"/>
    <x v="1493"/>
    <x v="2"/>
    <s v="Machines"/>
    <x v="0"/>
    <n v="63.115199999999994"/>
    <n v="81.245333333333335"/>
    <n v="146.24159999999998"/>
    <n v="0.4"/>
    <n v="-43.103999999999999"/>
    <x v="1"/>
    <d v="2013-09-27T00:00:00"/>
    <d v="2013-09-27T00:00:00"/>
    <n v="3"/>
    <x v="1"/>
    <n v="0"/>
    <x v="3"/>
    <n v="2.0179999999999998"/>
    <x v="2"/>
    <n v="39"/>
    <n v="-0.29474513407949587"/>
    <n v="0"/>
    <x v="2"/>
    <m/>
    <m/>
    <m/>
    <m/>
  </r>
  <r>
    <n v="3307"/>
    <s v="AS-102253"/>
    <s v="Alan Schoenberger"/>
    <x v="2"/>
    <x v="0"/>
    <s v="Mexico"/>
    <s v="Distrito Federal"/>
    <s v="Mexico City"/>
    <s v="LATAM"/>
    <s v="MX-2013-147298"/>
    <x v="794"/>
    <s v="Medium"/>
    <s v="OFF-SU-10004794"/>
    <x v="1135"/>
    <x v="0"/>
    <s v="Supplies"/>
    <x v="9"/>
    <n v="24.38666666666667"/>
    <n v="31.666666666666671"/>
    <n v="190.00000000000003"/>
    <n v="0"/>
    <n v="43.68"/>
    <x v="0"/>
    <d v="2013-08-03T00:00:00"/>
    <d v="2013-08-03T00:00:00"/>
    <n v="5"/>
    <x v="1"/>
    <n v="0"/>
    <x v="1"/>
    <n v="15.675000000000001"/>
    <x v="2"/>
    <n v="31"/>
    <n v="0.22989473684210524"/>
    <n v="0"/>
    <x v="2"/>
    <m/>
    <m/>
    <m/>
    <m/>
  </r>
  <r>
    <n v="3308"/>
    <s v="ML-182653"/>
    <s v="Muhammed Lee"/>
    <x v="0"/>
    <x v="3"/>
    <s v="Cuba"/>
    <s v="Holguin"/>
    <s v="Holguin"/>
    <s v="LATAM"/>
    <s v="MX-2012-109862"/>
    <x v="786"/>
    <s v="High"/>
    <s v="TEC-CO-10003204"/>
    <x v="1367"/>
    <x v="2"/>
    <s v="Copiers"/>
    <x v="2"/>
    <n v="65.090496239999993"/>
    <n v="114.13063751503006"/>
    <n v="227.80475247999999"/>
    <n v="2E-3"/>
    <n v="97.623760000000004"/>
    <x v="2"/>
    <d v="2012-12-28T00:00:00"/>
    <d v="2012-12-28T00:00:00"/>
    <n v="2"/>
    <x v="1"/>
    <n v="0"/>
    <x v="4"/>
    <n v="27.449000000000002"/>
    <x v="1"/>
    <n v="52"/>
    <n v="0.42854136683812527"/>
    <n v="0"/>
    <x v="2"/>
    <m/>
    <m/>
    <m/>
    <m/>
  </r>
  <r>
    <n v="3309"/>
    <s v="RP-193903"/>
    <s v="Resi Polking"/>
    <x v="0"/>
    <x v="2"/>
    <s v="Honduras"/>
    <s v="Francisco Morazan"/>
    <s v="Tegucigalpa"/>
    <s v="LATAM"/>
    <s v="US-2014-162852"/>
    <x v="453"/>
    <s v="Medium"/>
    <s v="OFF-BI-10000423"/>
    <x v="604"/>
    <x v="0"/>
    <s v="Binders"/>
    <x v="0"/>
    <n v="20.604533333333336"/>
    <n v="24.494222222222227"/>
    <n v="44.089600000000011"/>
    <n v="0.4"/>
    <n v="-17.724"/>
    <x v="1"/>
    <d v="2014-09-11T00:00:00"/>
    <d v="2014-09-11T00:00:00"/>
    <n v="3"/>
    <x v="1"/>
    <n v="0"/>
    <x v="1"/>
    <n v="2.3730000000000002"/>
    <x v="0"/>
    <n v="37"/>
    <n v="-0.40199956452315277"/>
    <n v="0"/>
    <x v="2"/>
    <m/>
    <m/>
    <m/>
    <m/>
  </r>
  <r>
    <n v="3310"/>
    <s v="RP-193903"/>
    <s v="Resi Polking"/>
    <x v="0"/>
    <x v="2"/>
    <s v="Honduras"/>
    <s v="Francisco Morazan"/>
    <s v="Tegucigalpa"/>
    <s v="LATAM"/>
    <s v="US-2014-162852"/>
    <x v="453"/>
    <s v="Medium"/>
    <s v="OFF-LA-10000765"/>
    <x v="934"/>
    <x v="0"/>
    <s v="Labels"/>
    <x v="2"/>
    <n v="7.5296000000000021"/>
    <n v="8.9426666666666694"/>
    <n v="10.731200000000003"/>
    <n v="0.4"/>
    <n v="-4.3280000000000003"/>
    <x v="1"/>
    <d v="2014-09-11T00:00:00"/>
    <d v="2014-09-11T00:00:00"/>
    <n v="3"/>
    <x v="1"/>
    <n v="0"/>
    <x v="1"/>
    <n v="0.745"/>
    <x v="0"/>
    <n v="37"/>
    <n v="-0.40330997465334717"/>
    <n v="0"/>
    <x v="2"/>
    <m/>
    <m/>
    <m/>
    <m/>
  </r>
  <r>
    <n v="3311"/>
    <s v="RP-193903"/>
    <s v="Resi Polking"/>
    <x v="0"/>
    <x v="2"/>
    <s v="Honduras"/>
    <s v="Francisco Morazan"/>
    <s v="Tegucigalpa"/>
    <s v="LATAM"/>
    <s v="US-2014-162852"/>
    <x v="453"/>
    <s v="Medium"/>
    <s v="FUR-FU-10004790"/>
    <x v="1116"/>
    <x v="1"/>
    <s v="Furnishings"/>
    <x v="4"/>
    <n v="29.204000000000004"/>
    <n v="38.906666666666673"/>
    <n v="23.344000000000005"/>
    <n v="0.4"/>
    <n v="-5.86"/>
    <x v="1"/>
    <d v="2014-09-11T00:00:00"/>
    <d v="2014-09-11T00:00:00"/>
    <n v="3"/>
    <x v="1"/>
    <n v="0"/>
    <x v="1"/>
    <n v="0.503"/>
    <x v="0"/>
    <n v="37"/>
    <n v="-0.25102810143934196"/>
    <n v="0"/>
    <x v="2"/>
    <m/>
    <m/>
    <m/>
    <m/>
  </r>
  <r>
    <n v="3312"/>
    <s v="NS-185053"/>
    <s v="Neola Schneider"/>
    <x v="0"/>
    <x v="0"/>
    <s v="Mexico"/>
    <s v="Nuevo Leon"/>
    <s v="Monterrey"/>
    <s v="LATAM"/>
    <s v="US-2014-127026"/>
    <x v="443"/>
    <s v="High"/>
    <s v="FUR-FU-10004339"/>
    <x v="587"/>
    <x v="1"/>
    <s v="Furnishings"/>
    <x v="11"/>
    <n v="61.477600000000002"/>
    <n v="81.656000000000006"/>
    <n v="538.92960000000005"/>
    <n v="0.4"/>
    <n v="-137.32400000000001"/>
    <x v="0"/>
    <d v="2014-11-05T00:00:00"/>
    <d v="2014-11-05T00:00:00"/>
    <n v="5"/>
    <x v="1"/>
    <n v="0"/>
    <x v="2"/>
    <n v="73.41"/>
    <x v="0"/>
    <n v="44"/>
    <n v="-0.25480879135233991"/>
    <n v="0"/>
    <x v="2"/>
    <m/>
    <m/>
    <m/>
    <m/>
  </r>
  <r>
    <n v="3313"/>
    <s v="LH-169003"/>
    <s v="Lena Hernandez"/>
    <x v="0"/>
    <x v="2"/>
    <s v="El Salvador"/>
    <s v="San Salvador"/>
    <s v="San Salvador"/>
    <s v="LATAM"/>
    <s v="MX-2012-121174"/>
    <x v="837"/>
    <s v="Low"/>
    <s v="FUR-TA-10003485"/>
    <x v="1494"/>
    <x v="1"/>
    <s v="Tables"/>
    <x v="2"/>
    <n v="126.95600000000002"/>
    <n v="211.345"/>
    <n v="338.15200000000004"/>
    <n v="0.2"/>
    <n v="84.24"/>
    <x v="0"/>
    <d v="2012-04-11T00:00:00"/>
    <d v="2012-04-11T00:00:00"/>
    <n v="5"/>
    <x v="1"/>
    <n v="0"/>
    <x v="2"/>
    <n v="29.704000000000001"/>
    <x v="1"/>
    <n v="14"/>
    <n v="0.24911873950176247"/>
    <n v="0"/>
    <x v="2"/>
    <m/>
    <m/>
    <m/>
    <m/>
  </r>
  <r>
    <n v="3314"/>
    <s v="TB-212803"/>
    <s v="Toby Braunhardt"/>
    <x v="0"/>
    <x v="2"/>
    <s v="Honduras"/>
    <s v="Atlantida"/>
    <s v="La Ceiba"/>
    <s v="LATAM"/>
    <s v="US-2013-128482"/>
    <x v="8"/>
    <s v="Medium"/>
    <s v="TEC-PH-10000087"/>
    <x v="105"/>
    <x v="2"/>
    <s v="Phones"/>
    <x v="5"/>
    <n v="100.12514285714283"/>
    <n v="114.17523809523809"/>
    <n v="479.53599999999994"/>
    <n v="0.4"/>
    <n v="-221.34"/>
    <x v="0"/>
    <d v="2013-11-03T00:00:00"/>
    <d v="2013-11-03T00:00:00"/>
    <n v="5"/>
    <x v="1"/>
    <n v="0"/>
    <x v="3"/>
    <n v="26.106000000000002"/>
    <x v="2"/>
    <n v="44"/>
    <n v="-0.46157118547929671"/>
    <n v="0"/>
    <x v="2"/>
    <m/>
    <m/>
    <m/>
    <m/>
  </r>
  <r>
    <n v="3315"/>
    <s v="GH-144103"/>
    <s v="Gary Hansen"/>
    <x v="1"/>
    <x v="1"/>
    <s v="Brazil"/>
    <s v="Alagoas"/>
    <s v="Maceio"/>
    <s v="LATAM"/>
    <s v="MX-2011-141726"/>
    <x v="636"/>
    <s v="Medium"/>
    <s v="FUR-CH-10000996"/>
    <x v="1465"/>
    <x v="1"/>
    <s v="Chairs"/>
    <x v="7"/>
    <n v="60.42"/>
    <n v="63.6"/>
    <n v="318"/>
    <n v="0"/>
    <n v="15.9"/>
    <x v="1"/>
    <d v="2011-11-13T00:00:00"/>
    <d v="2011-11-13T00:00:00"/>
    <n v="3"/>
    <x v="1"/>
    <n v="0"/>
    <x v="0"/>
    <n v="18.396999999999998"/>
    <x v="3"/>
    <n v="46"/>
    <n v="0.05"/>
    <n v="0"/>
    <x v="2"/>
    <m/>
    <m/>
    <m/>
    <m/>
  </r>
  <r>
    <n v="3316"/>
    <s v="BM-111403"/>
    <s v="Becky Martin"/>
    <x v="0"/>
    <x v="1"/>
    <s v="Brazil"/>
    <s v="Santa Catarina"/>
    <s v="Itajai"/>
    <s v="LATAM"/>
    <s v="MX-2013-137855"/>
    <x v="838"/>
    <s v="Low"/>
    <s v="FUR-FU-10003297"/>
    <x v="438"/>
    <x v="1"/>
    <s v="Furnishings"/>
    <x v="0"/>
    <n v="65.833333333333329"/>
    <n v="72.333333333333329"/>
    <n v="217"/>
    <n v="0"/>
    <n v="19.5"/>
    <x v="0"/>
    <d v="2013-01-23T00:00:00"/>
    <d v="2013-01-23T00:00:00"/>
    <n v="5"/>
    <x v="1"/>
    <n v="0"/>
    <x v="2"/>
    <n v="35.194000000000003"/>
    <x v="2"/>
    <n v="3"/>
    <n v="8.9861751152073732E-2"/>
    <n v="0"/>
    <x v="2"/>
    <m/>
    <m/>
    <m/>
    <m/>
  </r>
  <r>
    <n v="3317"/>
    <s v="BM-111403"/>
    <s v="Becky Martin"/>
    <x v="0"/>
    <x v="1"/>
    <s v="Brazil"/>
    <s v="Santa Catarina"/>
    <s v="Itajai"/>
    <s v="LATAM"/>
    <s v="MX-2013-137855"/>
    <x v="838"/>
    <s v="Low"/>
    <s v="OFF-AP-10004646"/>
    <x v="1495"/>
    <x v="0"/>
    <s v="Appliances"/>
    <x v="0"/>
    <n v="318.79333333333341"/>
    <n v="350.33333333333343"/>
    <n v="1051.0000000000002"/>
    <n v="0"/>
    <n v="94.62"/>
    <x v="0"/>
    <d v="2013-01-23T00:00:00"/>
    <d v="2013-01-23T00:00:00"/>
    <n v="5"/>
    <x v="1"/>
    <n v="0"/>
    <x v="2"/>
    <n v="107.568"/>
    <x v="2"/>
    <n v="3"/>
    <n v="9.0028544243577535E-2"/>
    <n v="0"/>
    <x v="2"/>
    <m/>
    <m/>
    <m/>
    <m/>
  </r>
  <r>
    <n v="3318"/>
    <s v="CL-125653"/>
    <s v="Clay Ludtke"/>
    <x v="0"/>
    <x v="1"/>
    <s v="Chile"/>
    <s v="Santiago"/>
    <s v="Santiago"/>
    <s v="LATAM"/>
    <s v="MX-2014-135279"/>
    <x v="214"/>
    <s v="Medium"/>
    <s v="OFF-PA-10001170"/>
    <x v="1113"/>
    <x v="0"/>
    <s v="Paper"/>
    <x v="0"/>
    <n v="27"/>
    <n v="31"/>
    <n v="93"/>
    <n v="0"/>
    <n v="12"/>
    <x v="3"/>
    <d v="2014-08-29T00:00:00"/>
    <d v="2014-09-01T00:00:00"/>
    <n v="3"/>
    <x v="0"/>
    <n v="3"/>
    <x v="2"/>
    <n v="19.885000000000002"/>
    <x v="0"/>
    <n v="35"/>
    <n v="0.12903225806451613"/>
    <n v="1"/>
    <x v="0"/>
    <m/>
    <m/>
    <m/>
    <m/>
  </r>
  <r>
    <n v="3319"/>
    <s v="AB-101653"/>
    <s v="Alan Barnes"/>
    <x v="0"/>
    <x v="3"/>
    <s v="Cuba"/>
    <s v="Cienfuegos"/>
    <s v="Cienfuegos"/>
    <s v="LATAM"/>
    <s v="MX-2014-112760"/>
    <x v="453"/>
    <s v="Critical"/>
    <s v="OFF-PA-10000362"/>
    <x v="874"/>
    <x v="0"/>
    <s v="Paper"/>
    <x v="4"/>
    <n v="7.24"/>
    <n v="9"/>
    <n v="9"/>
    <n v="0"/>
    <n v="1.76"/>
    <x v="2"/>
    <d v="2014-09-10T00:00:00"/>
    <d v="2014-09-10T00:00:00"/>
    <n v="2"/>
    <x v="1"/>
    <n v="0"/>
    <x v="1"/>
    <n v="2.633"/>
    <x v="0"/>
    <n v="37"/>
    <n v="0.19555555555555557"/>
    <n v="0"/>
    <x v="2"/>
    <m/>
    <m/>
    <m/>
    <m/>
  </r>
  <r>
    <n v="3320"/>
    <s v="ES-140203"/>
    <s v="Erica Smith"/>
    <x v="0"/>
    <x v="2"/>
    <s v="Nicaragua"/>
    <s v="Esteli"/>
    <s v="Esteli"/>
    <s v="LATAM"/>
    <s v="MX-2014-137176"/>
    <x v="91"/>
    <s v="Medium"/>
    <s v="OFF-PA-10003039"/>
    <x v="1496"/>
    <x v="0"/>
    <s v="Paper"/>
    <x v="2"/>
    <n v="17.46"/>
    <n v="20.5"/>
    <n v="41"/>
    <n v="0"/>
    <n v="6.08"/>
    <x v="0"/>
    <d v="2014-10-21T00:00:00"/>
    <d v="2014-10-21T00:00:00"/>
    <n v="5"/>
    <x v="1"/>
    <n v="0"/>
    <x v="0"/>
    <n v="3.05"/>
    <x v="0"/>
    <n v="42"/>
    <n v="0.14829268292682926"/>
    <n v="0"/>
    <x v="2"/>
    <m/>
    <m/>
    <m/>
    <m/>
  </r>
  <r>
    <n v="3321"/>
    <s v="ES-140203"/>
    <s v="Erica Smith"/>
    <x v="0"/>
    <x v="2"/>
    <s v="Nicaragua"/>
    <s v="Esteli"/>
    <s v="Esteli"/>
    <s v="LATAM"/>
    <s v="MX-2014-137176"/>
    <x v="91"/>
    <s v="Medium"/>
    <s v="TEC-PH-10000289"/>
    <x v="1497"/>
    <x v="2"/>
    <s v="Phones"/>
    <x v="0"/>
    <n v="78.38"/>
    <n v="112"/>
    <n v="336"/>
    <n v="0"/>
    <n v="100.86"/>
    <x v="0"/>
    <d v="2014-10-21T00:00:00"/>
    <d v="2014-10-21T00:00:00"/>
    <n v="5"/>
    <x v="1"/>
    <n v="0"/>
    <x v="0"/>
    <n v="27.975999999999999"/>
    <x v="0"/>
    <n v="42"/>
    <n v="0.30017857142857141"/>
    <n v="0"/>
    <x v="2"/>
    <m/>
    <m/>
    <m/>
    <m/>
  </r>
  <r>
    <n v="3322"/>
    <s v="JD-160603"/>
    <s v="Julia Dunbar"/>
    <x v="0"/>
    <x v="2"/>
    <s v="El Salvador"/>
    <s v="San Salvador"/>
    <s v="San Salvador"/>
    <s v="LATAM"/>
    <s v="MX-2014-138226"/>
    <x v="839"/>
    <s v="Medium"/>
    <s v="OFF-FA-10004410"/>
    <x v="269"/>
    <x v="0"/>
    <s v="Fasteners"/>
    <x v="0"/>
    <n v="5.96"/>
    <n v="7"/>
    <n v="21"/>
    <n v="0"/>
    <n v="3.12"/>
    <x v="0"/>
    <d v="2014-11-01T00:00:00"/>
    <d v="2014-11-01T00:00:00"/>
    <n v="5"/>
    <x v="1"/>
    <n v="0"/>
    <x v="1"/>
    <n v="2.0680000000000001"/>
    <x v="0"/>
    <n v="44"/>
    <n v="0.14857142857142858"/>
    <n v="0"/>
    <x v="2"/>
    <m/>
    <m/>
    <m/>
    <m/>
  </r>
  <r>
    <n v="3323"/>
    <s v="JD-160603"/>
    <s v="Julia Dunbar"/>
    <x v="0"/>
    <x v="2"/>
    <s v="El Salvador"/>
    <s v="San Salvador"/>
    <s v="San Salvador"/>
    <s v="LATAM"/>
    <s v="MX-2014-138226"/>
    <x v="839"/>
    <s v="Medium"/>
    <s v="OFF-ST-10001010"/>
    <x v="351"/>
    <x v="0"/>
    <s v="Storage"/>
    <x v="0"/>
    <n v="135.90666666666669"/>
    <n v="138.66666666666669"/>
    <n v="416.00000000000006"/>
    <n v="0"/>
    <n v="8.2799999999999994"/>
    <x v="0"/>
    <d v="2014-11-01T00:00:00"/>
    <d v="2014-11-01T00:00:00"/>
    <n v="5"/>
    <x v="1"/>
    <n v="0"/>
    <x v="1"/>
    <n v="32.228999999999999"/>
    <x v="0"/>
    <n v="44"/>
    <n v="1.990384615384615E-2"/>
    <n v="0"/>
    <x v="2"/>
    <m/>
    <m/>
    <m/>
    <m/>
  </r>
  <r>
    <n v="3324"/>
    <s v="JD-160603"/>
    <s v="Julia Dunbar"/>
    <x v="0"/>
    <x v="2"/>
    <s v="El Salvador"/>
    <s v="San Salvador"/>
    <s v="San Salvador"/>
    <s v="LATAM"/>
    <s v="MX-2014-138226"/>
    <x v="839"/>
    <s v="Medium"/>
    <s v="TEC-CO-10002998"/>
    <x v="1487"/>
    <x v="2"/>
    <s v="Copiers"/>
    <x v="1"/>
    <n v="57.986451760000001"/>
    <n v="82.866304368737474"/>
    <n v="661.60457408000002"/>
    <n v="2E-3"/>
    <n v="197.71296000000001"/>
    <x v="0"/>
    <d v="2014-11-01T00:00:00"/>
    <d v="2014-11-01T00:00:00"/>
    <n v="5"/>
    <x v="1"/>
    <n v="0"/>
    <x v="1"/>
    <n v="31.751000000000001"/>
    <x v="0"/>
    <n v="44"/>
    <n v="0.29883856270935172"/>
    <n v="0"/>
    <x v="2"/>
    <m/>
    <m/>
    <m/>
    <m/>
  </r>
  <r>
    <n v="3325"/>
    <s v="MG-178903"/>
    <s v="Michael Granlund"/>
    <x v="1"/>
    <x v="0"/>
    <s v="Mexico"/>
    <s v="Guanajuato"/>
    <s v="Irapuato"/>
    <s v="LATAM"/>
    <s v="MX-2014-135650"/>
    <x v="203"/>
    <s v="Medium"/>
    <s v="OFF-ST-10002423"/>
    <x v="1012"/>
    <x v="0"/>
    <s v="Storage"/>
    <x v="4"/>
    <n v="22.9"/>
    <n v="33"/>
    <n v="33"/>
    <n v="0"/>
    <n v="10.1"/>
    <x v="0"/>
    <d v="2014-07-02T00:00:00"/>
    <d v="2014-07-02T00:00:00"/>
    <n v="5"/>
    <x v="1"/>
    <n v="0"/>
    <x v="2"/>
    <n v="2.173"/>
    <x v="0"/>
    <n v="26"/>
    <n v="0.30606060606060603"/>
    <n v="0"/>
    <x v="2"/>
    <m/>
    <m/>
    <m/>
    <m/>
  </r>
  <r>
    <n v="3326"/>
    <s v="MY-182953"/>
    <s v="Muhammed Yedwab"/>
    <x v="2"/>
    <x v="3"/>
    <s v="Dominican Republic"/>
    <s v="Santo Domingo"/>
    <s v="Santo Domingo"/>
    <s v="LATAM"/>
    <s v="MX-2013-168970"/>
    <x v="579"/>
    <s v="Medium"/>
    <s v="OFF-BI-10003112"/>
    <x v="1019"/>
    <x v="0"/>
    <s v="Binders"/>
    <x v="2"/>
    <n v="5.1000000000000005"/>
    <n v="8.875"/>
    <n v="14.200000000000001"/>
    <n v="0.2"/>
    <n v="4"/>
    <x v="0"/>
    <d v="2013-11-24T00:00:00"/>
    <d v="2013-11-24T00:00:00"/>
    <n v="5"/>
    <x v="1"/>
    <n v="0"/>
    <x v="3"/>
    <n v="0.99099999999999999"/>
    <x v="2"/>
    <n v="47"/>
    <n v="0.28169014084507038"/>
    <n v="0"/>
    <x v="2"/>
    <m/>
    <m/>
    <m/>
    <m/>
  </r>
  <r>
    <n v="3327"/>
    <s v="MY-182953"/>
    <s v="Muhammed Yedwab"/>
    <x v="2"/>
    <x v="3"/>
    <s v="Dominican Republic"/>
    <s v="Santo Domingo"/>
    <s v="Santo Domingo"/>
    <s v="LATAM"/>
    <s v="MX-2013-168970"/>
    <x v="579"/>
    <s v="Medium"/>
    <s v="OFF-SU-10000320"/>
    <x v="1007"/>
    <x v="0"/>
    <s v="Supplies"/>
    <x v="2"/>
    <n v="22.4664"/>
    <n v="31.242999999999999"/>
    <n v="49.988799999999998"/>
    <n v="0.2"/>
    <n v="5.056"/>
    <x v="0"/>
    <d v="2013-11-24T00:00:00"/>
    <d v="2013-11-24T00:00:00"/>
    <n v="5"/>
    <x v="1"/>
    <n v="0"/>
    <x v="3"/>
    <n v="1.98"/>
    <x v="2"/>
    <n v="47"/>
    <n v="0.10114265595493391"/>
    <n v="0"/>
    <x v="2"/>
    <m/>
    <m/>
    <m/>
    <m/>
  </r>
  <r>
    <n v="3328"/>
    <s v="RF-198403"/>
    <s v="Roy Franzosisch"/>
    <x v="0"/>
    <x v="1"/>
    <s v="Brazil"/>
    <s v="Parana"/>
    <s v="Curitiba"/>
    <s v="LATAM"/>
    <s v="MX-2012-148187"/>
    <x v="289"/>
    <s v="Medium"/>
    <s v="TEC-AC-10001246"/>
    <x v="343"/>
    <x v="2"/>
    <s v="Accessories"/>
    <x v="3"/>
    <n v="31.03"/>
    <n v="39.25"/>
    <n v="157"/>
    <n v="0"/>
    <n v="32.880000000000003"/>
    <x v="0"/>
    <d v="2012-03-25T00:00:00"/>
    <d v="2012-03-25T00:00:00"/>
    <n v="5"/>
    <x v="1"/>
    <n v="0"/>
    <x v="3"/>
    <n v="6.008"/>
    <x v="1"/>
    <n v="12"/>
    <n v="0.20942675159235671"/>
    <n v="0"/>
    <x v="2"/>
    <m/>
    <m/>
    <m/>
    <m/>
  </r>
  <r>
    <n v="3329"/>
    <s v="RF-198403"/>
    <s v="Roy Franzosisch"/>
    <x v="0"/>
    <x v="1"/>
    <s v="Brazil"/>
    <s v="Parana"/>
    <s v="Curitiba"/>
    <s v="LATAM"/>
    <s v="MX-2012-148187"/>
    <x v="289"/>
    <s v="Medium"/>
    <s v="TEC-CO-10003318"/>
    <x v="1215"/>
    <x v="2"/>
    <s v="Copiers"/>
    <x v="6"/>
    <n v="70.147502186666657"/>
    <n v="98.807356900467596"/>
    <n v="887.48767967999993"/>
    <n v="2E-3"/>
    <n v="256.16016000000002"/>
    <x v="0"/>
    <d v="2012-03-25T00:00:00"/>
    <d v="2012-03-25T00:00:00"/>
    <n v="5"/>
    <x v="1"/>
    <n v="0"/>
    <x v="3"/>
    <n v="44.895000000000003"/>
    <x v="1"/>
    <n v="12"/>
    <n v="0.28863517304529041"/>
    <n v="0"/>
    <x v="2"/>
    <m/>
    <m/>
    <m/>
    <m/>
  </r>
  <r>
    <n v="3330"/>
    <s v="BM-116503"/>
    <s v="Brian Moss"/>
    <x v="2"/>
    <x v="3"/>
    <s v="Dominican Republic"/>
    <s v="Santo Domingo"/>
    <s v="Santo Domingo"/>
    <s v="LATAM"/>
    <s v="MX-2013-112606"/>
    <x v="400"/>
    <s v="Medium"/>
    <s v="TEC-CO-10000422"/>
    <x v="1498"/>
    <x v="2"/>
    <s v="Copiers"/>
    <x v="0"/>
    <n v="48.494302746666676"/>
    <n v="89.09807361737677"/>
    <n v="213.30078824"/>
    <n v="0.20200000000000001"/>
    <n v="67.817880000000002"/>
    <x v="1"/>
    <d v="2013-08-22T00:00:00"/>
    <d v="2013-08-22T00:00:00"/>
    <n v="3"/>
    <x v="1"/>
    <n v="0"/>
    <x v="1"/>
    <n v="6.1630000000000003"/>
    <x v="2"/>
    <n v="34"/>
    <n v="0.31794481661124124"/>
    <n v="0"/>
    <x v="2"/>
    <m/>
    <m/>
    <m/>
    <m/>
  </r>
  <r>
    <n v="3331"/>
    <s v="BM-116503"/>
    <s v="Brian Moss"/>
    <x v="2"/>
    <x v="3"/>
    <s v="Dominican Republic"/>
    <s v="Santo Domingo"/>
    <s v="Santo Domingo"/>
    <s v="LATAM"/>
    <s v="MX-2013-112606"/>
    <x v="400"/>
    <s v="Medium"/>
    <s v="FUR-CH-10003195"/>
    <x v="693"/>
    <x v="1"/>
    <s v="Chairs"/>
    <x v="7"/>
    <n v="83.20320000000001"/>
    <n v="89.834000000000003"/>
    <n v="359.33600000000001"/>
    <n v="0.2"/>
    <n v="-56.68"/>
    <x v="1"/>
    <d v="2013-08-22T00:00:00"/>
    <d v="2013-08-22T00:00:00"/>
    <n v="3"/>
    <x v="1"/>
    <n v="0"/>
    <x v="1"/>
    <n v="23.204000000000001"/>
    <x v="2"/>
    <n v="34"/>
    <n v="-0.15773537858717188"/>
    <n v="0"/>
    <x v="2"/>
    <m/>
    <m/>
    <m/>
    <m/>
  </r>
  <r>
    <n v="3332"/>
    <s v="BM-116503"/>
    <s v="Brian Moss"/>
    <x v="2"/>
    <x v="3"/>
    <s v="Dominican Republic"/>
    <s v="Santo Domingo"/>
    <s v="Santo Domingo"/>
    <s v="LATAM"/>
    <s v="MX-2013-112606"/>
    <x v="400"/>
    <s v="Medium"/>
    <s v="OFF-SU-10000378"/>
    <x v="1458"/>
    <x v="0"/>
    <s v="Supplies"/>
    <x v="7"/>
    <n v="12.8704"/>
    <n v="14.973000000000001"/>
    <n v="59.89200000000001"/>
    <n v="0.2"/>
    <n v="-4.46"/>
    <x v="1"/>
    <d v="2013-08-22T00:00:00"/>
    <d v="2013-08-22T00:00:00"/>
    <n v="3"/>
    <x v="1"/>
    <n v="0"/>
    <x v="1"/>
    <n v="6.8419999999999996"/>
    <x v="2"/>
    <n v="34"/>
    <n v="-7.4467374607627049E-2"/>
    <n v="0"/>
    <x v="2"/>
    <m/>
    <m/>
    <m/>
    <m/>
  </r>
  <r>
    <n v="3333"/>
    <s v="BM-116503"/>
    <s v="Brian Moss"/>
    <x v="2"/>
    <x v="3"/>
    <s v="Dominican Republic"/>
    <s v="Santo Domingo"/>
    <s v="Santo Domingo"/>
    <s v="LATAM"/>
    <s v="MX-2013-112606"/>
    <x v="400"/>
    <s v="Medium"/>
    <s v="FUR-FU-10001008"/>
    <x v="1499"/>
    <x v="1"/>
    <s v="Furnishings"/>
    <x v="0"/>
    <n v="9.9383333333333344"/>
    <n v="13.736666666666668"/>
    <n v="20.605000000000004"/>
    <n v="0.5"/>
    <n v="-9.2100000000000009"/>
    <x v="1"/>
    <d v="2013-08-22T00:00:00"/>
    <d v="2013-08-25T00:00:00"/>
    <n v="6"/>
    <x v="0"/>
    <n v="3"/>
    <x v="1"/>
    <n v="0.84599999999999997"/>
    <x v="2"/>
    <n v="34"/>
    <n v="-0.4469788886192671"/>
    <n v="1"/>
    <x v="0"/>
    <m/>
    <m/>
    <m/>
    <m/>
  </r>
  <r>
    <n v="3334"/>
    <s v="BM-116503"/>
    <s v="Brian Moss"/>
    <x v="2"/>
    <x v="3"/>
    <s v="Dominican Republic"/>
    <s v="Santo Domingo"/>
    <s v="Santo Domingo"/>
    <s v="LATAM"/>
    <s v="MX-2013-112606"/>
    <x v="400"/>
    <s v="Medium"/>
    <s v="OFF-BI-10002483"/>
    <x v="754"/>
    <x v="0"/>
    <s v="Binders"/>
    <x v="3"/>
    <n v="2.4039999999999999"/>
    <n v="3.105"/>
    <n v="9.9359999999999999"/>
    <n v="0.2"/>
    <n v="0.32"/>
    <x v="1"/>
    <d v="2013-08-22T00:00:00"/>
    <d v="2013-08-23T00:00:00"/>
    <n v="4"/>
    <x v="0"/>
    <n v="1"/>
    <x v="1"/>
    <n v="0.68700000000000006"/>
    <x v="2"/>
    <n v="34"/>
    <n v="3.2206119162640906E-2"/>
    <n v="1"/>
    <x v="1"/>
    <m/>
    <m/>
    <m/>
    <m/>
  </r>
  <r>
    <n v="3335"/>
    <s v="AS-102853"/>
    <s v="Alejandro Savely"/>
    <x v="2"/>
    <x v="0"/>
    <s v="Mexico"/>
    <s v="Mexico"/>
    <s v="Tlalnepantla"/>
    <s v="LATAM"/>
    <s v="MX-2014-148285"/>
    <x v="607"/>
    <s v="Medium"/>
    <s v="OFF-BI-10000925"/>
    <x v="1330"/>
    <x v="0"/>
    <s v="Binders"/>
    <x v="7"/>
    <n v="2.12"/>
    <n v="3"/>
    <n v="15"/>
    <n v="0"/>
    <n v="4.4000000000000004"/>
    <x v="0"/>
    <d v="2014-09-10T00:00:00"/>
    <d v="2014-09-11T00:00:00"/>
    <n v="6"/>
    <x v="0"/>
    <n v="1"/>
    <x v="2"/>
    <n v="1.05"/>
    <x v="0"/>
    <n v="36"/>
    <n v="0.29333333333333333"/>
    <n v="1"/>
    <x v="1"/>
    <m/>
    <m/>
    <m/>
    <m/>
  </r>
  <r>
    <n v="3336"/>
    <s v="AS-102853"/>
    <s v="Alejandro Savely"/>
    <x v="2"/>
    <x v="0"/>
    <s v="Mexico"/>
    <s v="Mexico"/>
    <s v="Tlalnepantla"/>
    <s v="LATAM"/>
    <s v="MX-2014-148285"/>
    <x v="607"/>
    <s v="Medium"/>
    <s v="OFF-LA-10004777"/>
    <x v="665"/>
    <x v="0"/>
    <s v="Labels"/>
    <x v="0"/>
    <n v="5.52"/>
    <n v="8"/>
    <n v="24"/>
    <n v="0"/>
    <n v="7.44"/>
    <x v="0"/>
    <d v="2014-09-10T00:00:00"/>
    <d v="2014-09-10T00:00:00"/>
    <n v="5"/>
    <x v="1"/>
    <n v="0"/>
    <x v="2"/>
    <n v="0.93799999999999994"/>
    <x v="0"/>
    <n v="36"/>
    <n v="0.31"/>
    <n v="0"/>
    <x v="2"/>
    <m/>
    <m/>
    <m/>
    <m/>
  </r>
  <r>
    <n v="3337"/>
    <s v="JM-156553"/>
    <s v="Jim Mitchum"/>
    <x v="2"/>
    <x v="1"/>
    <s v="Peru"/>
    <s v="Moquegua"/>
    <s v="Ilo"/>
    <s v="LATAM"/>
    <s v="US-2011-158498"/>
    <x v="840"/>
    <s v="Medium"/>
    <s v="FUR-TA-10004249"/>
    <x v="1425"/>
    <x v="1"/>
    <s v="Tables"/>
    <x v="2"/>
    <n v="280.01400000000001"/>
    <n v="568.64666666666665"/>
    <n v="341.18800000000005"/>
    <n v="0.7"/>
    <n v="-218.84"/>
    <x v="0"/>
    <d v="2011-08-20T00:00:00"/>
    <d v="2011-08-20T00:00:00"/>
    <n v="5"/>
    <x v="1"/>
    <n v="0"/>
    <x v="1"/>
    <n v="14.419"/>
    <x v="3"/>
    <n v="34"/>
    <n v="-0.64140591111058998"/>
    <n v="0"/>
    <x v="2"/>
    <m/>
    <m/>
    <m/>
    <m/>
  </r>
  <r>
    <n v="3338"/>
    <s v="JM-156553"/>
    <s v="Jim Mitchum"/>
    <x v="2"/>
    <x v="1"/>
    <s v="Peru"/>
    <s v="Moquegua"/>
    <s v="Ilo"/>
    <s v="LATAM"/>
    <s v="US-2011-158498"/>
    <x v="840"/>
    <s v="Medium"/>
    <s v="OFF-BI-10002455"/>
    <x v="550"/>
    <x v="0"/>
    <s v="Binders"/>
    <x v="5"/>
    <n v="20.095085714285716"/>
    <n v="24.70514285714286"/>
    <n v="103.76160000000002"/>
    <n v="0.4"/>
    <n v="-36.904000000000003"/>
    <x v="0"/>
    <d v="2011-08-20T00:00:00"/>
    <d v="2011-08-20T00:00:00"/>
    <n v="5"/>
    <x v="1"/>
    <n v="0"/>
    <x v="1"/>
    <n v="8.2710000000000008"/>
    <x v="3"/>
    <n v="34"/>
    <n v="-0.35566143929931687"/>
    <n v="0"/>
    <x v="2"/>
    <m/>
    <m/>
    <m/>
    <m/>
  </r>
  <r>
    <n v="3339"/>
    <s v="JM-156553"/>
    <s v="Jim Mitchum"/>
    <x v="2"/>
    <x v="1"/>
    <s v="Peru"/>
    <s v="Moquegua"/>
    <s v="Ilo"/>
    <s v="LATAM"/>
    <s v="US-2011-158498"/>
    <x v="840"/>
    <s v="Medium"/>
    <s v="OFF-SU-10002032"/>
    <x v="106"/>
    <x v="0"/>
    <s v="Supplies"/>
    <x v="2"/>
    <n v="7.8352000000000031"/>
    <n v="10.278666666666672"/>
    <n v="12.334400000000006"/>
    <n v="0.4"/>
    <n v="-3.3359999999999999"/>
    <x v="0"/>
    <d v="2011-08-20T00:00:00"/>
    <d v="2011-08-20T00:00:00"/>
    <n v="5"/>
    <x v="1"/>
    <n v="0"/>
    <x v="1"/>
    <n v="0.51800000000000002"/>
    <x v="3"/>
    <n v="34"/>
    <n v="-0.27046309508366828"/>
    <n v="0"/>
    <x v="2"/>
    <m/>
    <m/>
    <m/>
    <m/>
  </r>
  <r>
    <n v="3340"/>
    <s v="AH-100753"/>
    <s v="Adam Hart"/>
    <x v="2"/>
    <x v="2"/>
    <s v="Honduras"/>
    <s v="Francisco Morazan"/>
    <s v="Tegucigalpa"/>
    <s v="LATAM"/>
    <s v="US-2014-133011"/>
    <x v="841"/>
    <s v="Medium"/>
    <s v="OFF-ST-10003648"/>
    <x v="625"/>
    <x v="0"/>
    <s v="Storage"/>
    <x v="2"/>
    <n v="10.078400000000004"/>
    <n v="12.53733333333334"/>
    <n v="15.044800000000008"/>
    <n v="0.4"/>
    <n v="-5.1120000000000001"/>
    <x v="0"/>
    <d v="2014-05-06T00:00:00"/>
    <d v="2014-05-06T00:00:00"/>
    <n v="5"/>
    <x v="1"/>
    <n v="0"/>
    <x v="0"/>
    <n v="1.0249999999999999"/>
    <x v="0"/>
    <n v="18"/>
    <n v="-0.3397851749441666"/>
    <n v="0"/>
    <x v="2"/>
    <m/>
    <m/>
    <m/>
    <m/>
  </r>
  <r>
    <n v="3341"/>
    <s v="MZ-173353"/>
    <s v="Maria Zettner"/>
    <x v="1"/>
    <x v="2"/>
    <s v="Nicaragua"/>
    <s v="Managua"/>
    <s v="Managua"/>
    <s v="LATAM"/>
    <s v="MX-2013-102470"/>
    <x v="83"/>
    <s v="High"/>
    <s v="TEC-AC-10001876"/>
    <x v="1023"/>
    <x v="2"/>
    <s v="Accessories"/>
    <x v="3"/>
    <n v="44.14"/>
    <n v="69"/>
    <n v="276"/>
    <n v="0"/>
    <n v="99.44"/>
    <x v="2"/>
    <d v="2013-11-22T00:00:00"/>
    <d v="2013-11-22T00:00:00"/>
    <n v="2"/>
    <x v="1"/>
    <n v="0"/>
    <x v="4"/>
    <n v="56.573999999999998"/>
    <x v="2"/>
    <n v="47"/>
    <n v="0.36028985507246375"/>
    <n v="0"/>
    <x v="2"/>
    <m/>
    <m/>
    <m/>
    <m/>
  </r>
  <r>
    <n v="3342"/>
    <s v="MZ-173353"/>
    <s v="Maria Zettner"/>
    <x v="1"/>
    <x v="2"/>
    <s v="Nicaragua"/>
    <s v="Managua"/>
    <s v="Managua"/>
    <s v="LATAM"/>
    <s v="MX-2013-102470"/>
    <x v="83"/>
    <s v="High"/>
    <s v="TEC-PH-10004631"/>
    <x v="1500"/>
    <x v="2"/>
    <s v="Phones"/>
    <x v="0"/>
    <n v="64.293333333333337"/>
    <n v="121.33333333333334"/>
    <n v="364"/>
    <n v="0"/>
    <n v="171.12"/>
    <x v="2"/>
    <d v="2013-11-22T00:00:00"/>
    <d v="2013-11-22T00:00:00"/>
    <n v="2"/>
    <x v="1"/>
    <n v="0"/>
    <x v="4"/>
    <n v="93.283000000000001"/>
    <x v="2"/>
    <n v="47"/>
    <n v="0.47010989010989013"/>
    <n v="0"/>
    <x v="2"/>
    <m/>
    <m/>
    <m/>
    <m/>
  </r>
  <r>
    <n v="3343"/>
    <s v="MZ-173353"/>
    <s v="Maria Zettner"/>
    <x v="1"/>
    <x v="2"/>
    <s v="Nicaragua"/>
    <s v="Managua"/>
    <s v="Managua"/>
    <s v="LATAM"/>
    <s v="MX-2013-102470"/>
    <x v="83"/>
    <s v="High"/>
    <s v="OFF-SU-10001421"/>
    <x v="145"/>
    <x v="0"/>
    <s v="Supplies"/>
    <x v="9"/>
    <n v="25.413333333333327"/>
    <n v="34.333333333333329"/>
    <n v="205.99999999999997"/>
    <n v="0"/>
    <n v="53.52"/>
    <x v="2"/>
    <d v="2013-11-22T00:00:00"/>
    <d v="2013-11-22T00:00:00"/>
    <n v="2"/>
    <x v="1"/>
    <n v="0"/>
    <x v="4"/>
    <n v="10.801"/>
    <x v="2"/>
    <n v="47"/>
    <n v="0.2598058252427185"/>
    <n v="0"/>
    <x v="2"/>
    <m/>
    <m/>
    <m/>
    <m/>
  </r>
  <r>
    <n v="3344"/>
    <s v="NS-185053"/>
    <s v="Neola Schneider"/>
    <x v="0"/>
    <x v="3"/>
    <s v="Cuba"/>
    <s v="Guantanamo"/>
    <s v="Guantanamo"/>
    <s v="LATAM"/>
    <s v="MX-2013-158211"/>
    <x v="842"/>
    <s v="Medium"/>
    <s v="OFF-EN-10004935"/>
    <x v="588"/>
    <x v="0"/>
    <s v="Envelopes"/>
    <x v="7"/>
    <n v="6.6400000000000006"/>
    <n v="8.8000000000000007"/>
    <n v="44"/>
    <n v="0"/>
    <n v="10.8"/>
    <x v="2"/>
    <d v="2013-06-16T00:00:00"/>
    <d v="2013-06-16T00:00:00"/>
    <n v="2"/>
    <x v="1"/>
    <n v="0"/>
    <x v="2"/>
    <n v="4.2519999999999998"/>
    <x v="2"/>
    <n v="24"/>
    <n v="0.24545454545454548"/>
    <n v="0"/>
    <x v="2"/>
    <m/>
    <m/>
    <m/>
    <m/>
  </r>
  <r>
    <n v="3345"/>
    <s v="NS-185053"/>
    <s v="Neola Schneider"/>
    <x v="0"/>
    <x v="3"/>
    <s v="Cuba"/>
    <s v="Guantanamo"/>
    <s v="Guantanamo"/>
    <s v="LATAM"/>
    <s v="MX-2013-158211"/>
    <x v="842"/>
    <s v="Medium"/>
    <s v="OFF-BI-10001504"/>
    <x v="585"/>
    <x v="0"/>
    <s v="Binders"/>
    <x v="9"/>
    <n v="28.820000000000004"/>
    <n v="33.5"/>
    <n v="201"/>
    <n v="0"/>
    <n v="28.08"/>
    <x v="2"/>
    <d v="2013-06-16T00:00:00"/>
    <d v="2013-06-17T00:00:00"/>
    <n v="3"/>
    <x v="0"/>
    <n v="1"/>
    <x v="2"/>
    <n v="36.268999999999998"/>
    <x v="2"/>
    <n v="24"/>
    <n v="0.13970149253731343"/>
    <n v="1"/>
    <x v="1"/>
    <m/>
    <m/>
    <m/>
    <m/>
  </r>
  <r>
    <n v="3346"/>
    <s v="LF-171853"/>
    <s v="Luke Foster"/>
    <x v="0"/>
    <x v="3"/>
    <s v="Cuba"/>
    <s v="Pinar del Rio"/>
    <s v="Consolacion del Sur"/>
    <s v="LATAM"/>
    <s v="MX-2012-165127"/>
    <x v="195"/>
    <s v="High"/>
    <s v="OFF-LA-10003583"/>
    <x v="1122"/>
    <x v="0"/>
    <s v="Labels"/>
    <x v="9"/>
    <n v="4.5"/>
    <n v="6"/>
    <n v="36"/>
    <n v="0"/>
    <n v="9"/>
    <x v="2"/>
    <d v="2012-06-09T00:00:00"/>
    <d v="2012-06-09T00:00:00"/>
    <n v="2"/>
    <x v="1"/>
    <n v="0"/>
    <x v="0"/>
    <n v="6.6029999999999998"/>
    <x v="1"/>
    <n v="23"/>
    <n v="0.25"/>
    <n v="0"/>
    <x v="2"/>
    <m/>
    <m/>
    <m/>
    <m/>
  </r>
  <r>
    <n v="3347"/>
    <s v="MS-175303"/>
    <s v="MaryBeth Skach"/>
    <x v="0"/>
    <x v="2"/>
    <s v="Honduras"/>
    <s v="Cortes"/>
    <s v="San Pedro Sula"/>
    <s v="LATAM"/>
    <s v="US-2014-132731"/>
    <x v="843"/>
    <s v="Medium"/>
    <s v="OFF-LA-10001019"/>
    <x v="1271"/>
    <x v="0"/>
    <s v="Labels"/>
    <x v="2"/>
    <n v="6.3423999999999996"/>
    <n v="8.3773333333333326"/>
    <n v="10.0528"/>
    <n v="0.4"/>
    <n v="-2.6320000000000001"/>
    <x v="1"/>
    <d v="2014-04-07T00:00:00"/>
    <d v="2014-04-07T00:00:00"/>
    <n v="3"/>
    <x v="1"/>
    <n v="0"/>
    <x v="2"/>
    <n v="0.95899999999999996"/>
    <x v="0"/>
    <n v="14"/>
    <n v="-0.26181760305586504"/>
    <n v="0"/>
    <x v="2"/>
    <m/>
    <m/>
    <m/>
    <m/>
  </r>
  <r>
    <n v="3348"/>
    <s v="MS-175303"/>
    <s v="MaryBeth Skach"/>
    <x v="0"/>
    <x v="2"/>
    <s v="Honduras"/>
    <s v="Cortes"/>
    <s v="San Pedro Sula"/>
    <s v="LATAM"/>
    <s v="US-2014-132731"/>
    <x v="843"/>
    <s v="Medium"/>
    <s v="OFF-ST-10002499"/>
    <x v="192"/>
    <x v="0"/>
    <s v="Storage"/>
    <x v="3"/>
    <n v="99.174799999999991"/>
    <n v="108.238"/>
    <n v="259.77119999999996"/>
    <n v="0.4"/>
    <n v="-136.928"/>
    <x v="1"/>
    <d v="2014-04-07T00:00:00"/>
    <d v="2014-04-07T00:00:00"/>
    <n v="3"/>
    <x v="1"/>
    <n v="0"/>
    <x v="2"/>
    <n v="21.36"/>
    <x v="0"/>
    <n v="14"/>
    <n v="-0.52711001065553076"/>
    <n v="0"/>
    <x v="2"/>
    <m/>
    <m/>
    <m/>
    <m/>
  </r>
  <r>
    <n v="3349"/>
    <s v="KB-162403"/>
    <s v="Karen Bern"/>
    <x v="2"/>
    <x v="1"/>
    <s v="Chile"/>
    <s v="Santiago"/>
    <s v="San Bernardo"/>
    <s v="LATAM"/>
    <s v="MX-2014-137617"/>
    <x v="93"/>
    <s v="Medium"/>
    <s v="OFF-ST-10003172"/>
    <x v="1002"/>
    <x v="0"/>
    <s v="Storage"/>
    <x v="0"/>
    <n v="3.9133333333333336"/>
    <n v="6.3333333333333339"/>
    <n v="19"/>
    <n v="0"/>
    <n v="7.26"/>
    <x v="0"/>
    <d v="2014-11-24T00:00:00"/>
    <d v="2014-11-26T00:00:00"/>
    <n v="7"/>
    <x v="0"/>
    <n v="2"/>
    <x v="4"/>
    <n v="0.99399999999999999"/>
    <x v="0"/>
    <n v="47"/>
    <n v="0.38210526315789473"/>
    <n v="1"/>
    <x v="3"/>
    <m/>
    <m/>
    <m/>
    <m/>
  </r>
  <r>
    <n v="3350"/>
    <s v="RD-195853"/>
    <s v="Rob Dowd"/>
    <x v="0"/>
    <x v="1"/>
    <s v="Brazil"/>
    <s v="Tocantins"/>
    <s v="Araguaina"/>
    <s v="LATAM"/>
    <s v="MX-2014-142356"/>
    <x v="132"/>
    <s v="Critical"/>
    <s v="OFF-EN-10003529"/>
    <x v="182"/>
    <x v="0"/>
    <s v="Envelopes"/>
    <x v="7"/>
    <n v="8.58"/>
    <n v="11.6"/>
    <n v="58"/>
    <n v="0"/>
    <n v="15.1"/>
    <x v="2"/>
    <d v="2014-11-23T00:00:00"/>
    <d v="2014-11-23T00:00:00"/>
    <n v="2"/>
    <x v="1"/>
    <n v="0"/>
    <x v="2"/>
    <n v="15.566000000000001"/>
    <x v="0"/>
    <n v="47"/>
    <n v="0.26034482758620692"/>
    <n v="0"/>
    <x v="2"/>
    <m/>
    <m/>
    <m/>
    <m/>
  </r>
  <r>
    <n v="3351"/>
    <s v="CS-123553"/>
    <s v="Christine Sundaresam"/>
    <x v="0"/>
    <x v="1"/>
    <s v="Brazil"/>
    <s v="Sao Paulo"/>
    <s v="Sao Paulo"/>
    <s v="LATAM"/>
    <s v="MX-2011-110429"/>
    <x v="525"/>
    <s v="High"/>
    <s v="FUR-CH-10000788"/>
    <x v="805"/>
    <x v="1"/>
    <s v="Chairs"/>
    <x v="2"/>
    <n v="86.74"/>
    <n v="88.5"/>
    <n v="177"/>
    <n v="0"/>
    <n v="3.52"/>
    <x v="2"/>
    <d v="2011-10-19T00:00:00"/>
    <d v="2011-10-19T00:00:00"/>
    <n v="2"/>
    <x v="1"/>
    <n v="0"/>
    <x v="1"/>
    <n v="18.084"/>
    <x v="3"/>
    <n v="43"/>
    <n v="1.9887005649717515E-2"/>
    <n v="0"/>
    <x v="2"/>
    <m/>
    <m/>
    <m/>
    <m/>
  </r>
  <r>
    <n v="3352"/>
    <s v="BS-113653"/>
    <s v="Bill Shonely"/>
    <x v="2"/>
    <x v="1"/>
    <s v="Brazil"/>
    <s v="Sao Paulo"/>
    <s v="Sao Vicente"/>
    <s v="LATAM"/>
    <s v="MX-2013-133634"/>
    <x v="711"/>
    <s v="Medium"/>
    <s v="OFF-SU-10000926"/>
    <x v="398"/>
    <x v="0"/>
    <s v="Supplies"/>
    <x v="2"/>
    <n v="19.619999999999997"/>
    <n v="31"/>
    <n v="62"/>
    <n v="0"/>
    <n v="22.76"/>
    <x v="0"/>
    <d v="2013-07-06T00:00:00"/>
    <d v="2013-07-06T00:00:00"/>
    <n v="5"/>
    <x v="1"/>
    <n v="0"/>
    <x v="1"/>
    <n v="5.4589999999999996"/>
    <x v="2"/>
    <n v="27"/>
    <n v="0.36709677419354841"/>
    <n v="0"/>
    <x v="2"/>
    <m/>
    <m/>
    <m/>
    <m/>
  </r>
  <r>
    <n v="3353"/>
    <s v="BS-113653"/>
    <s v="Bill Shonely"/>
    <x v="2"/>
    <x v="1"/>
    <s v="Brazil"/>
    <s v="Sao Paulo"/>
    <s v="Sao Vicente"/>
    <s v="LATAM"/>
    <s v="MX-2013-133634"/>
    <x v="711"/>
    <s v="Medium"/>
    <s v="OFF-BI-10000185"/>
    <x v="697"/>
    <x v="0"/>
    <s v="Binders"/>
    <x v="2"/>
    <n v="6.86"/>
    <n v="8"/>
    <n v="16"/>
    <n v="0"/>
    <n v="2.2799999999999998"/>
    <x v="0"/>
    <d v="2013-07-06T00:00:00"/>
    <d v="2013-07-06T00:00:00"/>
    <n v="5"/>
    <x v="1"/>
    <n v="0"/>
    <x v="1"/>
    <n v="0.36199999999999999"/>
    <x v="2"/>
    <n v="27"/>
    <n v="0.14249999999999999"/>
    <n v="0"/>
    <x v="2"/>
    <m/>
    <m/>
    <m/>
    <m/>
  </r>
  <r>
    <n v="3354"/>
    <s v="CC-122203"/>
    <s v="Chris Cortes"/>
    <x v="0"/>
    <x v="1"/>
    <s v="Argentina"/>
    <s v="Buenos Aires"/>
    <s v="Buenos Aires"/>
    <s v="LATAM"/>
    <s v="US-2012-153353"/>
    <x v="321"/>
    <s v="Critical"/>
    <s v="OFF-SU-10004316"/>
    <x v="1501"/>
    <x v="0"/>
    <s v="Supplies"/>
    <x v="0"/>
    <n v="35.349066666666666"/>
    <n v="39.05511111111111"/>
    <n v="70.299199999999999"/>
    <n v="0.4"/>
    <n v="-35.747999999999998"/>
    <x v="2"/>
    <d v="2012-09-20T00:00:00"/>
    <d v="2012-09-20T00:00:00"/>
    <n v="2"/>
    <x v="1"/>
    <n v="0"/>
    <x v="3"/>
    <n v="8.9250000000000007"/>
    <x v="1"/>
    <n v="38"/>
    <n v="-0.50851218790540997"/>
    <n v="0"/>
    <x v="2"/>
    <m/>
    <m/>
    <m/>
    <m/>
  </r>
  <r>
    <n v="3355"/>
    <s v="KL-165553"/>
    <s v="Kelly Lampkin"/>
    <x v="2"/>
    <x v="2"/>
    <s v="Honduras"/>
    <s v="Cortes"/>
    <s v="San Pedro Sula"/>
    <s v="LATAM"/>
    <s v="US-2013-122357"/>
    <x v="3"/>
    <s v="High"/>
    <s v="FUR-CH-10002768"/>
    <x v="1056"/>
    <x v="1"/>
    <s v="Chairs"/>
    <x v="2"/>
    <n v="122.9264"/>
    <n v="140.084"/>
    <n v="168.10079999999999"/>
    <n v="0.4"/>
    <n v="-77.751999999999995"/>
    <x v="0"/>
    <d v="2013-03-10T00:00:00"/>
    <d v="2013-03-13T00:00:00"/>
    <n v="8"/>
    <x v="0"/>
    <n v="3"/>
    <x v="3"/>
    <n v="10.396000000000001"/>
    <x v="2"/>
    <n v="10"/>
    <n v="-0.46253200460675975"/>
    <n v="1"/>
    <x v="0"/>
    <m/>
    <m/>
    <m/>
    <m/>
  </r>
  <r>
    <n v="3356"/>
    <s v="AM-107053"/>
    <s v="Anne McFarland"/>
    <x v="0"/>
    <x v="3"/>
    <s v="Cuba"/>
    <s v="Las Tunas"/>
    <s v="Las Tunas"/>
    <s v="LATAM"/>
    <s v="MX-2014-146612"/>
    <x v="242"/>
    <s v="Medium"/>
    <s v="TEC-AC-10004451"/>
    <x v="239"/>
    <x v="2"/>
    <s v="Accessories"/>
    <x v="5"/>
    <n v="18.431428571428572"/>
    <n v="25.571428571428569"/>
    <n v="179"/>
    <n v="0"/>
    <n v="49.98"/>
    <x v="0"/>
    <d v="2014-05-14T00:00:00"/>
    <d v="2014-05-14T00:00:00"/>
    <n v="5"/>
    <x v="1"/>
    <n v="0"/>
    <x v="2"/>
    <n v="10.36"/>
    <x v="0"/>
    <n v="19"/>
    <n v="0.27921787709497203"/>
    <n v="0"/>
    <x v="2"/>
    <m/>
    <m/>
    <m/>
    <m/>
  </r>
  <r>
    <n v="3357"/>
    <s v="AM-107053"/>
    <s v="Anne McFarland"/>
    <x v="0"/>
    <x v="3"/>
    <s v="Cuba"/>
    <s v="Las Tunas"/>
    <s v="Las Tunas"/>
    <s v="LATAM"/>
    <s v="MX-2014-146612"/>
    <x v="242"/>
    <s v="Medium"/>
    <s v="OFF-BI-10004080"/>
    <x v="129"/>
    <x v="0"/>
    <s v="Binders"/>
    <x v="3"/>
    <n v="18.75"/>
    <n v="18.75"/>
    <n v="75"/>
    <n v="0"/>
    <n v="0"/>
    <x v="0"/>
    <d v="2014-05-14T00:00:00"/>
    <d v="2014-05-14T00:00:00"/>
    <n v="5"/>
    <x v="1"/>
    <n v="0"/>
    <x v="2"/>
    <n v="5.01"/>
    <x v="0"/>
    <n v="19"/>
    <n v="0"/>
    <n v="0"/>
    <x v="2"/>
    <m/>
    <m/>
    <m/>
    <m/>
  </r>
  <r>
    <n v="3358"/>
    <s v="TC-214753"/>
    <s v="Tony Chapman"/>
    <x v="1"/>
    <x v="0"/>
    <s v="Mexico"/>
    <s v="Mexico"/>
    <s v="Cuautitlan"/>
    <s v="LATAM"/>
    <s v="MX-2011-163048"/>
    <x v="265"/>
    <s v="High"/>
    <s v="OFF-ST-10002670"/>
    <x v="1350"/>
    <x v="0"/>
    <s v="Storage"/>
    <x v="2"/>
    <n v="7.1"/>
    <n v="12"/>
    <n v="24"/>
    <n v="0"/>
    <n v="9.8000000000000007"/>
    <x v="0"/>
    <d v="2011-10-03T00:00:00"/>
    <d v="2011-10-03T00:00:00"/>
    <n v="5"/>
    <x v="1"/>
    <n v="0"/>
    <x v="4"/>
    <n v="4.0679999999999996"/>
    <x v="3"/>
    <n v="40"/>
    <n v="0.40833333333333338"/>
    <n v="0"/>
    <x v="2"/>
    <m/>
    <m/>
    <m/>
    <m/>
  </r>
  <r>
    <n v="3359"/>
    <s v="TC-214753"/>
    <s v="Tony Chapman"/>
    <x v="1"/>
    <x v="0"/>
    <s v="Mexico"/>
    <s v="Mexico"/>
    <s v="Cuautitlan"/>
    <s v="LATAM"/>
    <s v="MX-2011-163048"/>
    <x v="265"/>
    <s v="High"/>
    <s v="TEC-AC-10001274"/>
    <x v="1126"/>
    <x v="2"/>
    <s v="Accessories"/>
    <x v="5"/>
    <n v="62.031428571428592"/>
    <n v="76.571428571428584"/>
    <n v="536.00000000000011"/>
    <n v="0"/>
    <n v="101.78"/>
    <x v="0"/>
    <d v="2011-10-03T00:00:00"/>
    <d v="2011-10-06T00:00:00"/>
    <n v="8"/>
    <x v="0"/>
    <n v="3"/>
    <x v="4"/>
    <n v="46.232999999999997"/>
    <x v="3"/>
    <n v="40"/>
    <n v="0.1898880597014925"/>
    <n v="1"/>
    <x v="0"/>
    <m/>
    <m/>
    <m/>
    <m/>
  </r>
  <r>
    <n v="3360"/>
    <s v="AC-104503"/>
    <s v="Amy Cox"/>
    <x v="0"/>
    <x v="3"/>
    <s v="Dominican Republic"/>
    <s v="Santo Domingo"/>
    <s v="Santo Domingo"/>
    <s v="LATAM"/>
    <s v="MX-2013-169474"/>
    <x v="449"/>
    <s v="High"/>
    <s v="OFF-BI-10003184"/>
    <x v="143"/>
    <x v="0"/>
    <s v="Binders"/>
    <x v="2"/>
    <n v="2.2223999999999999"/>
    <n v="3.5880000000000001"/>
    <n v="5.7408000000000001"/>
    <n v="0.2"/>
    <n v="1.296"/>
    <x v="0"/>
    <d v="2013-04-24T00:00:00"/>
    <d v="2013-04-24T00:00:00"/>
    <n v="5"/>
    <x v="1"/>
    <n v="0"/>
    <x v="2"/>
    <n v="0.61099999999999999"/>
    <x v="2"/>
    <n v="16"/>
    <n v="0.225752508361204"/>
    <n v="0"/>
    <x v="2"/>
    <m/>
    <m/>
    <m/>
    <m/>
  </r>
  <r>
    <n v="3361"/>
    <s v="AC-104503"/>
    <s v="Amy Cox"/>
    <x v="0"/>
    <x v="3"/>
    <s v="Dominican Republic"/>
    <s v="Santo Domingo"/>
    <s v="Santo Domingo"/>
    <s v="LATAM"/>
    <s v="MX-2013-169474"/>
    <x v="449"/>
    <s v="High"/>
    <s v="FUR-CH-10004844"/>
    <x v="505"/>
    <x v="1"/>
    <s v="Chairs"/>
    <x v="2"/>
    <n v="115.712"/>
    <n v="116.81499999999998"/>
    <n v="186.904"/>
    <n v="0.2"/>
    <n v="-44.52"/>
    <x v="0"/>
    <d v="2013-04-24T00:00:00"/>
    <d v="2013-04-24T00:00:00"/>
    <n v="5"/>
    <x v="1"/>
    <n v="0"/>
    <x v="2"/>
    <n v="13.863"/>
    <x v="2"/>
    <n v="16"/>
    <n v="-0.23819714933869796"/>
    <n v="0"/>
    <x v="2"/>
    <m/>
    <m/>
    <m/>
    <m/>
  </r>
  <r>
    <n v="3362"/>
    <s v="AC-104503"/>
    <s v="Amy Cox"/>
    <x v="0"/>
    <x v="3"/>
    <s v="Dominican Republic"/>
    <s v="Santo Domingo"/>
    <s v="Santo Domingo"/>
    <s v="LATAM"/>
    <s v="MX-2013-169474"/>
    <x v="449"/>
    <s v="High"/>
    <s v="FUR-BO-10000502"/>
    <x v="514"/>
    <x v="1"/>
    <s v="Bookcases"/>
    <x v="2"/>
    <n v="273.74639999999999"/>
    <n v="339.28399999999999"/>
    <n v="407.14079999999996"/>
    <n v="0.4"/>
    <n v="-140.352"/>
    <x v="0"/>
    <d v="2013-04-24T00:00:00"/>
    <d v="2013-04-27T00:00:00"/>
    <n v="8"/>
    <x v="0"/>
    <n v="3"/>
    <x v="2"/>
    <n v="39.314999999999998"/>
    <x v="2"/>
    <n v="16"/>
    <n v="-0.3447259522995485"/>
    <n v="1"/>
    <x v="0"/>
    <m/>
    <m/>
    <m/>
    <m/>
  </r>
  <r>
    <n v="3363"/>
    <s v="FO-143053"/>
    <s v="Frank Olsen"/>
    <x v="0"/>
    <x v="0"/>
    <s v="Mexico"/>
    <s v="Nuevo Leon"/>
    <s v="Apodaca"/>
    <s v="LATAM"/>
    <s v="MX-2013-148628"/>
    <x v="403"/>
    <s v="Medium"/>
    <s v="OFF-ST-10002423"/>
    <x v="1012"/>
    <x v="0"/>
    <s v="Storage"/>
    <x v="0"/>
    <n v="22.566666666666674"/>
    <n v="32.666666666666671"/>
    <n v="98.000000000000014"/>
    <n v="0"/>
    <n v="30.3"/>
    <x v="0"/>
    <d v="2013-12-23T00:00:00"/>
    <d v="2013-12-23T00:00:00"/>
    <n v="5"/>
    <x v="1"/>
    <n v="0"/>
    <x v="4"/>
    <n v="4.7539999999999996"/>
    <x v="2"/>
    <n v="51"/>
    <n v="0.30918367346938774"/>
    <n v="0"/>
    <x v="2"/>
    <m/>
    <m/>
    <m/>
    <m/>
  </r>
  <r>
    <n v="3364"/>
    <s v="JM-152653"/>
    <s v="Janet Molinari"/>
    <x v="2"/>
    <x v="3"/>
    <s v="Cuba"/>
    <s v="Pinar del Rio"/>
    <s v="Pinar del Rio"/>
    <s v="LATAM"/>
    <s v="MX-2014-129287"/>
    <x v="694"/>
    <s v="Medium"/>
    <s v="TEC-PH-10000577"/>
    <x v="704"/>
    <x v="2"/>
    <s v="Phones"/>
    <x v="0"/>
    <n v="36.486666666666672"/>
    <n v="50.666666666666671"/>
    <n v="152"/>
    <n v="0"/>
    <n v="42.54"/>
    <x v="1"/>
    <d v="2014-03-14T00:00:00"/>
    <d v="2014-03-14T00:00:00"/>
    <n v="3"/>
    <x v="1"/>
    <n v="0"/>
    <x v="3"/>
    <n v="14.41"/>
    <x v="0"/>
    <n v="11"/>
    <n v="0.2798684210526316"/>
    <n v="0"/>
    <x v="2"/>
    <m/>
    <m/>
    <m/>
    <m/>
  </r>
  <r>
    <n v="3365"/>
    <s v="JM-152653"/>
    <s v="Janet Molinari"/>
    <x v="2"/>
    <x v="3"/>
    <s v="Cuba"/>
    <s v="Pinar del Rio"/>
    <s v="Pinar del Rio"/>
    <s v="LATAM"/>
    <s v="MX-2014-129287"/>
    <x v="694"/>
    <s v="Medium"/>
    <s v="FUR-FU-10002837"/>
    <x v="299"/>
    <x v="1"/>
    <s v="Furnishings"/>
    <x v="0"/>
    <n v="54"/>
    <n v="74"/>
    <n v="222"/>
    <n v="0"/>
    <n v="60"/>
    <x v="1"/>
    <d v="2014-03-14T00:00:00"/>
    <d v="2014-03-14T00:00:00"/>
    <n v="3"/>
    <x v="1"/>
    <n v="0"/>
    <x v="3"/>
    <n v="15.91"/>
    <x v="0"/>
    <n v="11"/>
    <n v="0.27027027027027029"/>
    <n v="0"/>
    <x v="2"/>
    <m/>
    <m/>
    <m/>
    <m/>
  </r>
  <r>
    <n v="3366"/>
    <s v="JM-152653"/>
    <s v="Janet Molinari"/>
    <x v="2"/>
    <x v="3"/>
    <s v="Cuba"/>
    <s v="Pinar del Rio"/>
    <s v="Pinar del Rio"/>
    <s v="LATAM"/>
    <s v="MX-2014-129287"/>
    <x v="694"/>
    <s v="Medium"/>
    <s v="OFF-PA-10004020"/>
    <x v="1502"/>
    <x v="0"/>
    <s v="Paper"/>
    <x v="3"/>
    <n v="10.75"/>
    <n v="18.75"/>
    <n v="75"/>
    <n v="0"/>
    <n v="32"/>
    <x v="1"/>
    <d v="2014-03-14T00:00:00"/>
    <d v="2014-03-14T00:00:00"/>
    <n v="3"/>
    <x v="1"/>
    <n v="0"/>
    <x v="3"/>
    <n v="3.6749999999999998"/>
    <x v="0"/>
    <n v="11"/>
    <n v="0.42666666666666669"/>
    <n v="0"/>
    <x v="2"/>
    <m/>
    <m/>
    <m/>
    <m/>
  </r>
  <r>
    <n v="3367"/>
    <s v="DL-133303"/>
    <s v="Denise Leinenbach"/>
    <x v="0"/>
    <x v="1"/>
    <s v="Brazil"/>
    <s v="Pernambuco"/>
    <s v="Garanhuns"/>
    <s v="LATAM"/>
    <s v="MX-2014-108189"/>
    <x v="252"/>
    <s v="High"/>
    <s v="OFF-FA-10003734"/>
    <x v="1261"/>
    <x v="0"/>
    <s v="Fasteners"/>
    <x v="0"/>
    <n v="5.833333333333333"/>
    <n v="11.333333333333332"/>
    <n v="34"/>
    <n v="0"/>
    <n v="16.5"/>
    <x v="1"/>
    <d v="2014-12-07T00:00:00"/>
    <d v="2014-12-08T00:00:00"/>
    <n v="4"/>
    <x v="0"/>
    <n v="1"/>
    <x v="0"/>
    <n v="4.2009999999999996"/>
    <x v="0"/>
    <n v="49"/>
    <n v="0.48529411764705882"/>
    <n v="1"/>
    <x v="1"/>
    <m/>
    <m/>
    <m/>
    <m/>
  </r>
  <r>
    <n v="3368"/>
    <s v="DL-133303"/>
    <s v="Denise Leinenbach"/>
    <x v="0"/>
    <x v="1"/>
    <s v="Brazil"/>
    <s v="Pernambuco"/>
    <s v="Garanhuns"/>
    <s v="LATAM"/>
    <s v="MX-2014-108189"/>
    <x v="252"/>
    <s v="High"/>
    <s v="TEC-AC-10002013"/>
    <x v="451"/>
    <x v="2"/>
    <s v="Accessories"/>
    <x v="0"/>
    <n v="29.24"/>
    <n v="37"/>
    <n v="111"/>
    <n v="0"/>
    <n v="23.28"/>
    <x v="1"/>
    <d v="2014-12-07T00:00:00"/>
    <d v="2014-12-07T00:00:00"/>
    <n v="3"/>
    <x v="1"/>
    <n v="0"/>
    <x v="0"/>
    <n v="19.920999999999999"/>
    <x v="0"/>
    <n v="49"/>
    <n v="0.20972972972972975"/>
    <n v="0"/>
    <x v="2"/>
    <m/>
    <m/>
    <m/>
    <m/>
  </r>
  <r>
    <n v="3369"/>
    <s v="MG-178753"/>
    <s v="Michael Grace"/>
    <x v="1"/>
    <x v="0"/>
    <s v="Mexico"/>
    <s v="Quintana Roo"/>
    <s v="Cancun"/>
    <s v="LATAM"/>
    <s v="MX-2013-147060"/>
    <x v="794"/>
    <s v="Medium"/>
    <s v="OFF-AR-10001072"/>
    <x v="98"/>
    <x v="0"/>
    <s v="Art"/>
    <x v="7"/>
    <n v="7.06"/>
    <n v="8.1999999999999993"/>
    <n v="41"/>
    <n v="0"/>
    <n v="5.7"/>
    <x v="0"/>
    <d v="2013-08-03T00:00:00"/>
    <d v="2013-08-03T00:00:00"/>
    <n v="5"/>
    <x v="1"/>
    <n v="0"/>
    <x v="1"/>
    <n v="2.101"/>
    <x v="2"/>
    <n v="31"/>
    <n v="0.13902439024390245"/>
    <n v="0"/>
    <x v="2"/>
    <m/>
    <m/>
    <m/>
    <m/>
  </r>
  <r>
    <n v="3370"/>
    <s v="MG-178753"/>
    <s v="Michael Grace"/>
    <x v="1"/>
    <x v="0"/>
    <s v="Mexico"/>
    <s v="Quintana Roo"/>
    <s v="Cancun"/>
    <s v="LATAM"/>
    <s v="MX-2013-147060"/>
    <x v="794"/>
    <s v="Medium"/>
    <s v="TEC-PH-10002068"/>
    <x v="803"/>
    <x v="2"/>
    <s v="Phones"/>
    <x v="7"/>
    <n v="33.6"/>
    <n v="43.6"/>
    <n v="218"/>
    <n v="0"/>
    <n v="50"/>
    <x v="0"/>
    <d v="2013-08-03T00:00:00"/>
    <d v="2013-08-03T00:00:00"/>
    <n v="5"/>
    <x v="1"/>
    <n v="0"/>
    <x v="1"/>
    <n v="16.838000000000001"/>
    <x v="2"/>
    <n v="31"/>
    <n v="0.22935779816513763"/>
    <n v="0"/>
    <x v="2"/>
    <m/>
    <m/>
    <m/>
    <m/>
  </r>
  <r>
    <n v="3371"/>
    <s v="SV-208153"/>
    <s v="Stuart Van"/>
    <x v="2"/>
    <x v="3"/>
    <s v="Cuba"/>
    <s v="Las Tunas"/>
    <s v="Puerto Padre"/>
    <s v="LATAM"/>
    <s v="MX-2012-115217"/>
    <x v="844"/>
    <s v="Medium"/>
    <s v="TEC-CO-10001087"/>
    <x v="1398"/>
    <x v="2"/>
    <s v="Copiers"/>
    <x v="0"/>
    <n v="80.340996480000015"/>
    <n v="99.161078637274557"/>
    <n v="296.88826944000004"/>
    <n v="2E-3"/>
    <n v="55.865279999999998"/>
    <x v="3"/>
    <d v="2012-08-06T00:00:00"/>
    <d v="2012-08-06T00:00:00"/>
    <n v="0"/>
    <x v="1"/>
    <n v="0"/>
    <x v="1"/>
    <n v="6.8360000000000003"/>
    <x v="1"/>
    <n v="32"/>
    <n v="0.18816937464513112"/>
    <n v="0"/>
    <x v="2"/>
    <m/>
    <m/>
    <m/>
    <m/>
  </r>
  <r>
    <n v="3372"/>
    <s v="SV-208153"/>
    <s v="Stuart Van"/>
    <x v="2"/>
    <x v="3"/>
    <s v="Cuba"/>
    <s v="Las Tunas"/>
    <s v="Puerto Padre"/>
    <s v="LATAM"/>
    <s v="MX-2012-115217"/>
    <x v="844"/>
    <s v="Medium"/>
    <s v="OFF-PA-10002563"/>
    <x v="1248"/>
    <x v="0"/>
    <s v="Paper"/>
    <x v="5"/>
    <n v="10.328571428571427"/>
    <n v="10.428571428571429"/>
    <n v="73"/>
    <n v="0"/>
    <n v="0.7"/>
    <x v="3"/>
    <d v="2012-08-06T00:00:00"/>
    <d v="2012-08-06T00:00:00"/>
    <n v="0"/>
    <x v="1"/>
    <n v="0"/>
    <x v="1"/>
    <n v="8.6679999999999993"/>
    <x v="1"/>
    <n v="32"/>
    <n v="9.5890410958904097E-3"/>
    <n v="0"/>
    <x v="2"/>
    <m/>
    <m/>
    <m/>
    <m/>
  </r>
  <r>
    <n v="3373"/>
    <s v="CC-126703"/>
    <s v="Craig Carreira"/>
    <x v="0"/>
    <x v="1"/>
    <s v="Peru"/>
    <s v="Ica"/>
    <s v="Chincha Alta"/>
    <s v="LATAM"/>
    <s v="US-2013-131975"/>
    <x v="276"/>
    <s v="Medium"/>
    <s v="OFF-BI-10000542"/>
    <x v="1503"/>
    <x v="0"/>
    <s v="Binders"/>
    <x v="3"/>
    <n v="10.086400000000001"/>
    <n v="11.350666666666671"/>
    <n v="27.241600000000009"/>
    <n v="0.4"/>
    <n v="-13.103999999999999"/>
    <x v="0"/>
    <d v="2013-06-23T00:00:00"/>
    <d v="2013-06-24T00:00:00"/>
    <n v="6"/>
    <x v="0"/>
    <n v="1"/>
    <x v="3"/>
    <n v="0.66400000000000003"/>
    <x v="2"/>
    <n v="25"/>
    <n v="-0.48102901444849033"/>
    <n v="1"/>
    <x v="1"/>
    <m/>
    <m/>
    <m/>
    <m/>
  </r>
  <r>
    <n v="3374"/>
    <s v="CC-126703"/>
    <s v="Craig Carreira"/>
    <x v="0"/>
    <x v="1"/>
    <s v="Peru"/>
    <s v="Ica"/>
    <s v="Chincha Alta"/>
    <s v="LATAM"/>
    <s v="US-2013-131975"/>
    <x v="276"/>
    <s v="Medium"/>
    <s v="FUR-TA-10003597"/>
    <x v="957"/>
    <x v="1"/>
    <s v="Tables"/>
    <x v="2"/>
    <n v="396.78859999999997"/>
    <n v="753.43533333333323"/>
    <n v="452.06119999999999"/>
    <n v="0.7"/>
    <n v="-341.51600000000002"/>
    <x v="0"/>
    <d v="2013-06-23T00:00:00"/>
    <d v="2013-06-23T00:00:00"/>
    <n v="5"/>
    <x v="1"/>
    <n v="0"/>
    <x v="3"/>
    <n v="19.623999999999999"/>
    <x v="2"/>
    <n v="25"/>
    <n v="-0.75546408318165781"/>
    <n v="0"/>
    <x v="2"/>
    <m/>
    <m/>
    <m/>
    <m/>
  </r>
  <r>
    <n v="3375"/>
    <s v="CC-126703"/>
    <s v="Craig Carreira"/>
    <x v="0"/>
    <x v="1"/>
    <s v="Peru"/>
    <s v="Ica"/>
    <s v="Chincha Alta"/>
    <s v="LATAM"/>
    <s v="US-2013-131975"/>
    <x v="276"/>
    <s v="Medium"/>
    <s v="OFF-AP-10002165"/>
    <x v="1504"/>
    <x v="0"/>
    <s v="Appliances"/>
    <x v="2"/>
    <n v="46.593600000000002"/>
    <n v="56.116000000000007"/>
    <n v="67.339200000000005"/>
    <n v="0.4"/>
    <n v="-25.847999999999999"/>
    <x v="0"/>
    <d v="2013-06-23T00:00:00"/>
    <d v="2013-06-23T00:00:00"/>
    <n v="5"/>
    <x v="1"/>
    <n v="0"/>
    <x v="3"/>
    <n v="3.8380000000000001"/>
    <x v="2"/>
    <n v="25"/>
    <n v="-0.38384774395894217"/>
    <n v="0"/>
    <x v="2"/>
    <m/>
    <m/>
    <m/>
    <m/>
  </r>
  <r>
    <n v="3376"/>
    <s v="CC-126703"/>
    <s v="Craig Carreira"/>
    <x v="0"/>
    <x v="1"/>
    <s v="Peru"/>
    <s v="Ica"/>
    <s v="Chincha Alta"/>
    <s v="LATAM"/>
    <s v="US-2013-131975"/>
    <x v="276"/>
    <s v="Medium"/>
    <s v="TEC-CO-10001893"/>
    <x v="1080"/>
    <x v="2"/>
    <s v="Copiers"/>
    <x v="3"/>
    <n v="161.83416439999999"/>
    <n v="249.65211438127088"/>
    <n v="597.16785759999993"/>
    <n v="0.40200000000000002"/>
    <n v="-50.168799999999997"/>
    <x v="0"/>
    <d v="2013-06-23T00:00:00"/>
    <d v="2013-06-23T00:00:00"/>
    <n v="5"/>
    <x v="1"/>
    <n v="0"/>
    <x v="3"/>
    <n v="44.075000000000003"/>
    <x v="2"/>
    <n v="25"/>
    <n v="-8.401121956166048E-2"/>
    <n v="0"/>
    <x v="2"/>
    <m/>
    <m/>
    <m/>
    <m/>
  </r>
  <r>
    <n v="3377"/>
    <s v="CC-126703"/>
    <s v="Craig Carreira"/>
    <x v="0"/>
    <x v="1"/>
    <s v="Peru"/>
    <s v="Ica"/>
    <s v="Chincha Alta"/>
    <s v="LATAM"/>
    <s v="US-2013-131975"/>
    <x v="276"/>
    <s v="Medium"/>
    <s v="OFF-LA-10002868"/>
    <x v="188"/>
    <x v="0"/>
    <s v="Labels"/>
    <x v="2"/>
    <n v="6.5144000000000002"/>
    <n v="7.8639999999999999"/>
    <n v="9.4367999999999999"/>
    <n v="0.4"/>
    <n v="-3.5920000000000001"/>
    <x v="0"/>
    <d v="2013-06-23T00:00:00"/>
    <d v="2013-06-23T00:00:00"/>
    <n v="5"/>
    <x v="1"/>
    <n v="0"/>
    <x v="3"/>
    <n v="0.75700000000000001"/>
    <x v="2"/>
    <n v="25"/>
    <n v="-0.380637504238725"/>
    <n v="0"/>
    <x v="2"/>
    <m/>
    <m/>
    <m/>
    <m/>
  </r>
  <r>
    <n v="3378"/>
    <s v="CC-126703"/>
    <s v="Craig Carreira"/>
    <x v="0"/>
    <x v="1"/>
    <s v="Peru"/>
    <s v="Ica"/>
    <s v="Chincha Alta"/>
    <s v="LATAM"/>
    <s v="US-2013-131975"/>
    <x v="276"/>
    <s v="Medium"/>
    <s v="OFF-AR-10004594"/>
    <x v="4"/>
    <x v="0"/>
    <s v="Art"/>
    <x v="9"/>
    <n v="33.54"/>
    <n v="41.56666666666667"/>
    <n v="149.64000000000001"/>
    <n v="0.4"/>
    <n v="-51.6"/>
    <x v="0"/>
    <d v="2013-06-23T00:00:00"/>
    <d v="2013-06-25T00:00:00"/>
    <n v="7"/>
    <x v="0"/>
    <n v="2"/>
    <x v="3"/>
    <n v="9.8670000000000009"/>
    <x v="2"/>
    <n v="25"/>
    <n v="-0.34482758620689652"/>
    <n v="1"/>
    <x v="3"/>
    <m/>
    <m/>
    <m/>
    <m/>
  </r>
  <r>
    <n v="3379"/>
    <s v="Co-126403"/>
    <s v="Corey-Lock"/>
    <x v="0"/>
    <x v="2"/>
    <s v="El Salvador"/>
    <s v="Sonsonate"/>
    <s v="Sonsonate"/>
    <s v="LATAM"/>
    <s v="MX-2013-154431"/>
    <x v="258"/>
    <s v="Medium"/>
    <s v="FUR-CH-10000656"/>
    <x v="793"/>
    <x v="1"/>
    <s v="Chairs"/>
    <x v="7"/>
    <n v="78.679999999999978"/>
    <n v="110.79999999999998"/>
    <n v="553.99999999999989"/>
    <n v="0"/>
    <n v="160.6"/>
    <x v="0"/>
    <d v="2013-07-22T00:00:00"/>
    <d v="2013-07-22T00:00:00"/>
    <n v="5"/>
    <x v="1"/>
    <n v="0"/>
    <x v="4"/>
    <n v="27.888999999999999"/>
    <x v="2"/>
    <n v="29"/>
    <n v="0.28989169675090259"/>
    <n v="0"/>
    <x v="2"/>
    <m/>
    <m/>
    <m/>
    <m/>
  </r>
  <r>
    <n v="3380"/>
    <s v="Co-126403"/>
    <s v="Corey-Lock"/>
    <x v="0"/>
    <x v="2"/>
    <s v="El Salvador"/>
    <s v="Sonsonate"/>
    <s v="Sonsonate"/>
    <s v="LATAM"/>
    <s v="MX-2013-154431"/>
    <x v="258"/>
    <s v="Medium"/>
    <s v="TEC-CO-10002427"/>
    <x v="313"/>
    <x v="2"/>
    <s v="Copiers"/>
    <x v="2"/>
    <n v="108.31741903999998"/>
    <n v="174.71733370741481"/>
    <n v="348.73579807999994"/>
    <n v="2E-3"/>
    <n v="132.10095999999999"/>
    <x v="0"/>
    <d v="2013-07-22T00:00:00"/>
    <d v="2013-07-23T00:00:00"/>
    <n v="6"/>
    <x v="0"/>
    <n v="1"/>
    <x v="4"/>
    <n v="20.675999999999998"/>
    <x v="2"/>
    <n v="29"/>
    <n v="0.37879954030327578"/>
    <n v="1"/>
    <x v="1"/>
    <m/>
    <m/>
    <m/>
    <m/>
  </r>
  <r>
    <n v="3381"/>
    <s v="FM-142903"/>
    <s v="Frank Merwin"/>
    <x v="1"/>
    <x v="3"/>
    <s v="Cuba"/>
    <s v="Las Tunas"/>
    <s v="Puerto Padre"/>
    <s v="LATAM"/>
    <s v="MX-2013-134180"/>
    <x v="202"/>
    <s v="Medium"/>
    <s v="OFF-SU-10003966"/>
    <x v="1505"/>
    <x v="0"/>
    <s v="Supplies"/>
    <x v="4"/>
    <n v="15.6"/>
    <n v="25"/>
    <n v="25"/>
    <n v="0"/>
    <n v="9.4"/>
    <x v="0"/>
    <d v="2013-06-10T00:00:00"/>
    <d v="2013-06-13T00:00:00"/>
    <n v="8"/>
    <x v="0"/>
    <n v="3"/>
    <x v="4"/>
    <n v="0.92400000000000004"/>
    <x v="2"/>
    <n v="23"/>
    <n v="0.376"/>
    <n v="1"/>
    <x v="0"/>
    <m/>
    <m/>
    <m/>
    <m/>
  </r>
  <r>
    <n v="3382"/>
    <s v="MM-182803"/>
    <s v="Muhammed MacIntyre"/>
    <x v="2"/>
    <x v="3"/>
    <s v="Cuba"/>
    <s v="Las Tunas"/>
    <s v="Las Tunas"/>
    <s v="LATAM"/>
    <s v="MX-2013-128552"/>
    <x v="410"/>
    <s v="Medium"/>
    <s v="OFF-PA-10002033"/>
    <x v="147"/>
    <x v="0"/>
    <s v="Paper"/>
    <x v="6"/>
    <n v="22.76"/>
    <n v="35"/>
    <n v="315"/>
    <n v="0"/>
    <n v="110.16"/>
    <x v="1"/>
    <d v="2013-08-05T00:00:00"/>
    <d v="2013-08-05T00:00:00"/>
    <n v="3"/>
    <x v="1"/>
    <n v="0"/>
    <x v="2"/>
    <n v="40.759"/>
    <x v="2"/>
    <n v="31"/>
    <n v="0.3497142857142857"/>
    <n v="0"/>
    <x v="2"/>
    <m/>
    <m/>
    <m/>
    <m/>
  </r>
  <r>
    <n v="3383"/>
    <s v="JF-154903"/>
    <s v="Jeremy Farry"/>
    <x v="0"/>
    <x v="0"/>
    <s v="Mexico"/>
    <s v="Distrito Federal"/>
    <s v="Mexico City"/>
    <s v="LATAM"/>
    <s v="MX-2013-136735"/>
    <x v="47"/>
    <s v="Medium"/>
    <s v="OFF-BI-10000126"/>
    <x v="432"/>
    <x v="0"/>
    <s v="Binders"/>
    <x v="7"/>
    <n v="4.26"/>
    <n v="5.6"/>
    <n v="28"/>
    <n v="0"/>
    <n v="6.7"/>
    <x v="0"/>
    <d v="2013-12-09T00:00:00"/>
    <d v="2013-12-09T00:00:00"/>
    <n v="5"/>
    <x v="1"/>
    <n v="0"/>
    <x v="4"/>
    <n v="2.972"/>
    <x v="2"/>
    <n v="49"/>
    <n v="0.2392857142857143"/>
    <n v="0"/>
    <x v="2"/>
    <m/>
    <m/>
    <m/>
    <m/>
  </r>
  <r>
    <n v="3384"/>
    <s v="MZ-175153"/>
    <s v="Mary Zewe"/>
    <x v="2"/>
    <x v="0"/>
    <s v="Mexico"/>
    <s v="Tamaulipas"/>
    <s v="Nuevo Laredo"/>
    <s v="LATAM"/>
    <s v="MX-2014-127733"/>
    <x v="156"/>
    <s v="Medium"/>
    <s v="FUR-CH-10003733"/>
    <x v="185"/>
    <x v="1"/>
    <s v="Chairs"/>
    <x v="2"/>
    <n v="40.487199999999994"/>
    <n v="54.788999999999994"/>
    <n v="87.662399999999991"/>
    <n v="0.2"/>
    <n v="6.6879999999999997"/>
    <x v="1"/>
    <d v="2014-12-11T00:00:00"/>
    <d v="2014-12-11T00:00:00"/>
    <n v="3"/>
    <x v="1"/>
    <n v="0"/>
    <x v="1"/>
    <n v="8.0830000000000002"/>
    <x v="0"/>
    <n v="50"/>
    <n v="7.6292686488163688E-2"/>
    <n v="0"/>
    <x v="2"/>
    <m/>
    <m/>
    <m/>
    <m/>
  </r>
  <r>
    <n v="3385"/>
    <s v="MZ-175153"/>
    <s v="Mary Zewe"/>
    <x v="2"/>
    <x v="0"/>
    <s v="Mexico"/>
    <s v="Tamaulipas"/>
    <s v="Nuevo Laredo"/>
    <s v="LATAM"/>
    <s v="MX-2014-127733"/>
    <x v="156"/>
    <s v="Medium"/>
    <s v="TEC-PH-10003312"/>
    <x v="262"/>
    <x v="2"/>
    <s v="Phones"/>
    <x v="3"/>
    <n v="31.75"/>
    <n v="53.75"/>
    <n v="215"/>
    <n v="0"/>
    <n v="88"/>
    <x v="1"/>
    <d v="2014-12-11T00:00:00"/>
    <d v="2014-12-12T00:00:00"/>
    <n v="4"/>
    <x v="0"/>
    <n v="1"/>
    <x v="1"/>
    <n v="19.038"/>
    <x v="0"/>
    <n v="50"/>
    <n v="0.40930232558139534"/>
    <n v="1"/>
    <x v="1"/>
    <m/>
    <m/>
    <m/>
    <m/>
  </r>
  <r>
    <n v="3386"/>
    <s v="MZ-175153"/>
    <s v="Mary Zewe"/>
    <x v="2"/>
    <x v="0"/>
    <s v="Mexico"/>
    <s v="Tamaulipas"/>
    <s v="Nuevo Laredo"/>
    <s v="LATAM"/>
    <s v="MX-2014-127733"/>
    <x v="156"/>
    <s v="Medium"/>
    <s v="TEC-PH-10001677"/>
    <x v="376"/>
    <x v="2"/>
    <s v="Phones"/>
    <x v="1"/>
    <n v="34.51"/>
    <n v="44.25"/>
    <n v="354"/>
    <n v="0"/>
    <n v="77.92"/>
    <x v="1"/>
    <d v="2014-12-11T00:00:00"/>
    <d v="2014-12-13T00:00:00"/>
    <n v="5"/>
    <x v="0"/>
    <n v="2"/>
    <x v="1"/>
    <n v="54.018000000000001"/>
    <x v="0"/>
    <n v="50"/>
    <n v="0.2201129943502825"/>
    <n v="1"/>
    <x v="3"/>
    <m/>
    <m/>
    <m/>
    <m/>
  </r>
  <r>
    <n v="3387"/>
    <s v="SP-205453"/>
    <s v="Sibella Parks"/>
    <x v="2"/>
    <x v="1"/>
    <s v="Brazil"/>
    <s v="Sao Paulo"/>
    <s v="Cotia"/>
    <s v="LATAM"/>
    <s v="MX-2014-142510"/>
    <x v="15"/>
    <s v="High"/>
    <s v="FUR-BO-10003543"/>
    <x v="214"/>
    <x v="1"/>
    <s v="Bookcases"/>
    <x v="3"/>
    <n v="68.990000000000009"/>
    <n v="132.75"/>
    <n v="531"/>
    <n v="0"/>
    <n v="255.04"/>
    <x v="1"/>
    <d v="2014-12-12T00:00:00"/>
    <d v="2014-12-12T00:00:00"/>
    <n v="3"/>
    <x v="1"/>
    <n v="0"/>
    <x v="3"/>
    <n v="83.885000000000005"/>
    <x v="0"/>
    <n v="50"/>
    <n v="0.48030131826741995"/>
    <n v="0"/>
    <x v="2"/>
    <m/>
    <m/>
    <m/>
    <m/>
  </r>
  <r>
    <n v="3388"/>
    <s v="BP-110953"/>
    <s v="Bart Pistole"/>
    <x v="2"/>
    <x v="3"/>
    <s v="Jamaica"/>
    <s v="Saint Catherine"/>
    <s v="Spanish Town"/>
    <s v="LATAM"/>
    <s v="MX-2013-102764"/>
    <x v="40"/>
    <s v="High"/>
    <s v="OFF-LA-10000990"/>
    <x v="311"/>
    <x v="0"/>
    <s v="Labels"/>
    <x v="0"/>
    <n v="3.8333333333333335"/>
    <n v="7.333333333333333"/>
    <n v="22"/>
    <n v="0"/>
    <n v="10.5"/>
    <x v="2"/>
    <d v="2013-06-27T00:00:00"/>
    <d v="2013-06-28T00:00:00"/>
    <n v="3"/>
    <x v="0"/>
    <n v="1"/>
    <x v="3"/>
    <n v="1.7330000000000001"/>
    <x v="2"/>
    <n v="26"/>
    <n v="0.47727272727272729"/>
    <n v="1"/>
    <x v="1"/>
    <m/>
    <m/>
    <m/>
    <m/>
  </r>
  <r>
    <n v="3389"/>
    <s v="TB-212503"/>
    <s v="Tim Brockman"/>
    <x v="0"/>
    <x v="2"/>
    <s v="Honduras"/>
    <s v="Francisco Morazan"/>
    <s v="Tegucigalpa"/>
    <s v="LATAM"/>
    <s v="US-2013-147753"/>
    <x v="560"/>
    <s v="High"/>
    <s v="FUR-CH-10003621"/>
    <x v="1506"/>
    <x v="1"/>
    <s v="Chairs"/>
    <x v="2"/>
    <n v="41.821600000000004"/>
    <n v="55.629333333333335"/>
    <n v="66.755200000000002"/>
    <n v="0.4"/>
    <n v="-16.888000000000002"/>
    <x v="0"/>
    <d v="2013-10-29T00:00:00"/>
    <d v="2013-10-29T00:00:00"/>
    <n v="5"/>
    <x v="1"/>
    <n v="0"/>
    <x v="0"/>
    <n v="3.9510000000000001"/>
    <x v="2"/>
    <n v="43"/>
    <n v="-0.2529840371986003"/>
    <n v="0"/>
    <x v="2"/>
    <m/>
    <m/>
    <m/>
    <m/>
  </r>
  <r>
    <n v="3390"/>
    <s v="TB-212503"/>
    <s v="Tim Brockman"/>
    <x v="0"/>
    <x v="2"/>
    <s v="Honduras"/>
    <s v="Francisco Morazan"/>
    <s v="Tegucigalpa"/>
    <s v="LATAM"/>
    <s v="US-2013-147753"/>
    <x v="560"/>
    <s v="High"/>
    <s v="TEC-AC-10002015"/>
    <x v="1507"/>
    <x v="2"/>
    <s v="Accessories"/>
    <x v="2"/>
    <n v="101.8408"/>
    <n v="166.94800000000001"/>
    <n v="200.33760000000001"/>
    <n v="0.4"/>
    <n v="-3.3439999999999999"/>
    <x v="0"/>
    <d v="2013-10-29T00:00:00"/>
    <d v="2013-10-31T00:00:00"/>
    <n v="7"/>
    <x v="0"/>
    <n v="2"/>
    <x v="0"/>
    <n v="22.923999999999999"/>
    <x v="2"/>
    <n v="43"/>
    <n v="-1.6691824200749134E-2"/>
    <n v="1"/>
    <x v="3"/>
    <m/>
    <m/>
    <m/>
    <m/>
  </r>
  <r>
    <n v="3391"/>
    <s v="JE-154753"/>
    <s v="Jeremy Ellison"/>
    <x v="0"/>
    <x v="2"/>
    <s v="Honduras"/>
    <s v="Francisco Morazan"/>
    <s v="Tegucigalpa"/>
    <s v="LATAM"/>
    <s v="US-2014-164455"/>
    <x v="187"/>
    <s v="Medium"/>
    <s v="TEC-MA-10000755"/>
    <x v="1508"/>
    <x v="2"/>
    <s v="Machines"/>
    <x v="3"/>
    <n v="44.927599999999984"/>
    <n v="94.998666666666608"/>
    <n v="113.99839999999995"/>
    <n v="0.7"/>
    <n v="-65.712000000000003"/>
    <x v="0"/>
    <d v="2014-05-31T00:00:00"/>
    <d v="2014-05-31T00:00:00"/>
    <n v="5"/>
    <x v="1"/>
    <n v="0"/>
    <x v="1"/>
    <n v="6.4770000000000003"/>
    <x v="0"/>
    <n v="22"/>
    <n v="-0.57642914286516334"/>
    <n v="0"/>
    <x v="2"/>
    <m/>
    <m/>
    <m/>
    <m/>
  </r>
  <r>
    <n v="3392"/>
    <s v="FM-142153"/>
    <s v="Filia McAdams"/>
    <x v="2"/>
    <x v="3"/>
    <s v="Cuba"/>
    <s v="Las Tunas"/>
    <s v="Las Tunas"/>
    <s v="LATAM"/>
    <s v="MX-2013-135027"/>
    <x v="59"/>
    <s v="Medium"/>
    <s v="OFF-FA-10001700"/>
    <x v="1509"/>
    <x v="0"/>
    <s v="Fasteners"/>
    <x v="3"/>
    <n v="6.68"/>
    <n v="11"/>
    <n v="44"/>
    <n v="0"/>
    <n v="17.28"/>
    <x v="0"/>
    <d v="2013-08-19T00:00:00"/>
    <d v="2013-08-22T00:00:00"/>
    <n v="8"/>
    <x v="0"/>
    <n v="3"/>
    <x v="4"/>
    <n v="3.37"/>
    <x v="2"/>
    <n v="33"/>
    <n v="0.39272727272727276"/>
    <n v="1"/>
    <x v="0"/>
    <m/>
    <m/>
    <m/>
    <m/>
  </r>
  <r>
    <n v="3393"/>
    <s v="FM-142153"/>
    <s v="Filia McAdams"/>
    <x v="2"/>
    <x v="3"/>
    <s v="Cuba"/>
    <s v="Las Tunas"/>
    <s v="Las Tunas"/>
    <s v="LATAM"/>
    <s v="MX-2013-135027"/>
    <x v="59"/>
    <s v="Medium"/>
    <s v="OFF-PA-10001495"/>
    <x v="1510"/>
    <x v="0"/>
    <s v="Paper"/>
    <x v="0"/>
    <n v="8.1466666666666665"/>
    <n v="8.6666666666666661"/>
    <n v="26"/>
    <n v="0"/>
    <n v="1.56"/>
    <x v="0"/>
    <d v="2013-08-19T00:00:00"/>
    <d v="2013-08-19T00:00:00"/>
    <n v="5"/>
    <x v="1"/>
    <n v="0"/>
    <x v="4"/>
    <n v="1.7749999999999999"/>
    <x v="2"/>
    <n v="33"/>
    <n v="6.0000000000000005E-2"/>
    <n v="0"/>
    <x v="2"/>
    <m/>
    <m/>
    <m/>
    <m/>
  </r>
  <r>
    <n v="3394"/>
    <s v="NB-185803"/>
    <s v="Nicole Brennan"/>
    <x v="2"/>
    <x v="2"/>
    <s v="Panama"/>
    <s v="Panama"/>
    <s v="Panama City"/>
    <s v="LATAM"/>
    <s v="US-2013-118696"/>
    <x v="2"/>
    <s v="Medium"/>
    <s v="TEC-AC-10001274"/>
    <x v="1126"/>
    <x v="2"/>
    <s v="Accessories"/>
    <x v="0"/>
    <n v="68.506399999999999"/>
    <n v="87.383999999999986"/>
    <n v="157.29119999999995"/>
    <n v="0.4"/>
    <n v="-48.228000000000002"/>
    <x v="0"/>
    <d v="2013-10-02T00:00:00"/>
    <d v="2013-10-02T00:00:00"/>
    <n v="5"/>
    <x v="1"/>
    <n v="0"/>
    <x v="2"/>
    <n v="5.0880000000000001"/>
    <x v="2"/>
    <n v="39"/>
    <n v="-0.30661600903292757"/>
    <n v="0"/>
    <x v="2"/>
    <m/>
    <m/>
    <m/>
    <m/>
  </r>
  <r>
    <n v="3395"/>
    <s v="NB-185803"/>
    <s v="Nicole Brennan"/>
    <x v="2"/>
    <x v="2"/>
    <s v="Panama"/>
    <s v="Panama"/>
    <s v="Panama City"/>
    <s v="LATAM"/>
    <s v="US-2013-118696"/>
    <x v="2"/>
    <s v="Medium"/>
    <s v="OFF-BI-10003184"/>
    <x v="143"/>
    <x v="0"/>
    <s v="Binders"/>
    <x v="2"/>
    <n v="2.6736000000000004"/>
    <n v="4.2493333333333343"/>
    <n v="5.0992000000000006"/>
    <n v="0.4"/>
    <n v="-0.248"/>
    <x v="0"/>
    <d v="2013-10-02T00:00:00"/>
    <d v="2013-10-03T00:00:00"/>
    <n v="6"/>
    <x v="0"/>
    <n v="1"/>
    <x v="2"/>
    <n v="0.379"/>
    <x v="2"/>
    <n v="39"/>
    <n v="-4.8635080012550985E-2"/>
    <n v="1"/>
    <x v="1"/>
    <m/>
    <m/>
    <m/>
    <m/>
  </r>
  <r>
    <n v="3396"/>
    <s v="NB-185803"/>
    <s v="Nicole Brennan"/>
    <x v="2"/>
    <x v="2"/>
    <s v="Panama"/>
    <s v="Panama"/>
    <s v="Panama City"/>
    <s v="LATAM"/>
    <s v="US-2013-118696"/>
    <x v="2"/>
    <s v="Medium"/>
    <s v="OFF-BI-10001422"/>
    <x v="218"/>
    <x v="0"/>
    <s v="Binders"/>
    <x v="2"/>
    <n v="12.558400000000001"/>
    <n v="19.670666666666669"/>
    <n v="23.604800000000001"/>
    <n v="0.4"/>
    <n v="-1.512"/>
    <x v="0"/>
    <d v="2013-10-02T00:00:00"/>
    <d v="2013-10-02T00:00:00"/>
    <n v="5"/>
    <x v="1"/>
    <n v="0"/>
    <x v="2"/>
    <n v="1.522"/>
    <x v="2"/>
    <n v="39"/>
    <n v="-6.4054768521656605E-2"/>
    <n v="0"/>
    <x v="2"/>
    <m/>
    <m/>
    <m/>
    <m/>
  </r>
  <r>
    <n v="3397"/>
    <s v="Dp-132403"/>
    <s v="Dean percer"/>
    <x v="1"/>
    <x v="2"/>
    <s v="Panama"/>
    <s v="Panama"/>
    <s v="Panama City"/>
    <s v="LATAM"/>
    <s v="MX-2011-157539"/>
    <x v="567"/>
    <s v="Medium"/>
    <s v="OFF-AR-10001812"/>
    <x v="383"/>
    <x v="0"/>
    <s v="Art"/>
    <x v="2"/>
    <n v="7.7023999999999981"/>
    <n v="14.977333333333331"/>
    <n v="17.972799999999996"/>
    <n v="0.4"/>
    <n v="2.5680000000000001"/>
    <x v="0"/>
    <d v="2011-11-09T00:00:00"/>
    <d v="2011-11-09T00:00:00"/>
    <n v="5"/>
    <x v="1"/>
    <n v="0"/>
    <x v="2"/>
    <n v="1.486"/>
    <x v="3"/>
    <n v="45"/>
    <n v="0.14288257811804508"/>
    <n v="0"/>
    <x v="2"/>
    <m/>
    <m/>
    <m/>
    <m/>
  </r>
  <r>
    <n v="3398"/>
    <s v="BE-113353"/>
    <s v="Bill Eplett"/>
    <x v="1"/>
    <x v="3"/>
    <s v="Cuba"/>
    <s v="Santiago de Cuba"/>
    <s v="Santiago de Cuba"/>
    <s v="LATAM"/>
    <s v="MX-2014-107265"/>
    <x v="307"/>
    <s v="Medium"/>
    <s v="TEC-AC-10002458"/>
    <x v="1331"/>
    <x v="2"/>
    <s v="Accessories"/>
    <x v="0"/>
    <n v="16.946666666666669"/>
    <n v="19.666666666666668"/>
    <n v="59"/>
    <n v="0"/>
    <n v="8.16"/>
    <x v="0"/>
    <d v="2014-06-29T00:00:00"/>
    <d v="2014-06-29T00:00:00"/>
    <n v="5"/>
    <x v="1"/>
    <n v="0"/>
    <x v="3"/>
    <n v="6.8609999999999998"/>
    <x v="0"/>
    <n v="26"/>
    <n v="0.13830508474576272"/>
    <n v="0"/>
    <x v="2"/>
    <m/>
    <m/>
    <m/>
    <m/>
  </r>
  <r>
    <n v="3399"/>
    <s v="BE-113353"/>
    <s v="Bill Eplett"/>
    <x v="1"/>
    <x v="3"/>
    <s v="Cuba"/>
    <s v="Santiago de Cuba"/>
    <s v="Santiago de Cuba"/>
    <s v="LATAM"/>
    <s v="MX-2014-107265"/>
    <x v="307"/>
    <s v="Medium"/>
    <s v="OFF-ST-10000718"/>
    <x v="1013"/>
    <x v="0"/>
    <s v="Storage"/>
    <x v="2"/>
    <n v="13.46"/>
    <n v="17.5"/>
    <n v="35"/>
    <n v="0"/>
    <n v="8.08"/>
    <x v="0"/>
    <d v="2014-06-29T00:00:00"/>
    <d v="2014-06-29T00:00:00"/>
    <n v="5"/>
    <x v="1"/>
    <n v="0"/>
    <x v="3"/>
    <n v="3.048"/>
    <x v="0"/>
    <n v="26"/>
    <n v="0.23085714285714287"/>
    <n v="0"/>
    <x v="2"/>
    <m/>
    <m/>
    <m/>
    <m/>
  </r>
  <r>
    <n v="3400"/>
    <s v="BE-113353"/>
    <s v="Bill Eplett"/>
    <x v="1"/>
    <x v="3"/>
    <s v="Cuba"/>
    <s v="Santiago de Cuba"/>
    <s v="Santiago de Cuba"/>
    <s v="LATAM"/>
    <s v="MX-2014-107265"/>
    <x v="307"/>
    <s v="Medium"/>
    <s v="FUR-CH-10002291"/>
    <x v="911"/>
    <x v="1"/>
    <s v="Chairs"/>
    <x v="5"/>
    <n v="22.411428571428569"/>
    <n v="31.571428571428569"/>
    <n v="221"/>
    <n v="0"/>
    <n v="64.12"/>
    <x v="0"/>
    <d v="2014-06-29T00:00:00"/>
    <d v="2014-06-29T00:00:00"/>
    <n v="5"/>
    <x v="1"/>
    <n v="0"/>
    <x v="3"/>
    <n v="19.817"/>
    <x v="0"/>
    <n v="26"/>
    <n v="0.29013574660633484"/>
    <n v="0"/>
    <x v="2"/>
    <m/>
    <m/>
    <m/>
    <m/>
  </r>
  <r>
    <n v="3401"/>
    <s v="BE-113353"/>
    <s v="Bill Eplett"/>
    <x v="1"/>
    <x v="3"/>
    <s v="Cuba"/>
    <s v="Santiago de Cuba"/>
    <s v="Santiago de Cuba"/>
    <s v="LATAM"/>
    <s v="MX-2014-107265"/>
    <x v="307"/>
    <s v="Medium"/>
    <s v="OFF-PA-10002464"/>
    <x v="1511"/>
    <x v="0"/>
    <s v="Paper"/>
    <x v="4"/>
    <n v="19.34"/>
    <n v="21"/>
    <n v="21"/>
    <n v="0"/>
    <n v="1.66"/>
    <x v="0"/>
    <d v="2014-06-29T00:00:00"/>
    <d v="2014-06-29T00:00:00"/>
    <n v="5"/>
    <x v="1"/>
    <n v="0"/>
    <x v="3"/>
    <n v="1.169"/>
    <x v="0"/>
    <n v="26"/>
    <n v="7.9047619047619047E-2"/>
    <n v="0"/>
    <x v="2"/>
    <m/>
    <m/>
    <m/>
    <m/>
  </r>
  <r>
    <n v="3402"/>
    <s v="JK-160903"/>
    <s v="Juliana Krohn"/>
    <x v="0"/>
    <x v="2"/>
    <s v="Nicaragua"/>
    <s v="Managua"/>
    <s v="Managua"/>
    <s v="LATAM"/>
    <s v="MX-2012-168221"/>
    <x v="329"/>
    <s v="Medium"/>
    <s v="OFF-BI-10003856"/>
    <x v="787"/>
    <x v="0"/>
    <s v="Binders"/>
    <x v="7"/>
    <n v="5.9"/>
    <n v="6"/>
    <n v="30"/>
    <n v="0"/>
    <n v="0.5"/>
    <x v="0"/>
    <d v="2012-09-11T00:00:00"/>
    <d v="2012-09-11T00:00:00"/>
    <n v="5"/>
    <x v="1"/>
    <n v="0"/>
    <x v="0"/>
    <n v="2.1960000000000002"/>
    <x v="1"/>
    <n v="36"/>
    <n v="1.6666666666666666E-2"/>
    <n v="0"/>
    <x v="2"/>
    <m/>
    <m/>
    <m/>
    <m/>
  </r>
  <r>
    <n v="3403"/>
    <s v="SW-202453"/>
    <s v="Scot Wooten"/>
    <x v="0"/>
    <x v="3"/>
    <s v="Cuba"/>
    <s v="Guantanamo"/>
    <s v="Guantanamo"/>
    <s v="LATAM"/>
    <s v="MX-2012-116470"/>
    <x v="845"/>
    <s v="Medium"/>
    <s v="FUR-BO-10003106"/>
    <x v="678"/>
    <x v="1"/>
    <s v="Bookcases"/>
    <x v="3"/>
    <n v="79.17"/>
    <n v="97.75"/>
    <n v="391"/>
    <n v="0"/>
    <n v="74.319999999999993"/>
    <x v="2"/>
    <d v="2012-10-04T00:00:00"/>
    <d v="2012-10-06T00:00:00"/>
    <n v="4"/>
    <x v="0"/>
    <n v="2"/>
    <x v="3"/>
    <n v="73.239999999999995"/>
    <x v="1"/>
    <n v="40"/>
    <n v="0.19007672634271097"/>
    <n v="1"/>
    <x v="3"/>
    <m/>
    <m/>
    <m/>
    <m/>
  </r>
  <r>
    <n v="3404"/>
    <s v="TB-215953"/>
    <s v="Troy Blackwell"/>
    <x v="0"/>
    <x v="3"/>
    <s v="Dominican Republic"/>
    <s v="Santo Domingo"/>
    <s v="Santo Domingo"/>
    <s v="LATAM"/>
    <s v="US-2013-109820"/>
    <x v="473"/>
    <s v="Medium"/>
    <s v="TEC-AC-10000097"/>
    <x v="750"/>
    <x v="2"/>
    <s v="Accessories"/>
    <x v="0"/>
    <n v="23.34826666666666"/>
    <n v="28.475333333333328"/>
    <n v="68.340799999999987"/>
    <n v="0.2"/>
    <n v="-1.704"/>
    <x v="0"/>
    <d v="2013-11-26T00:00:00"/>
    <d v="2013-11-26T00:00:00"/>
    <n v="5"/>
    <x v="1"/>
    <n v="0"/>
    <x v="0"/>
    <n v="3.4119999999999999"/>
    <x v="2"/>
    <n v="47"/>
    <n v="-2.4933860885444716E-2"/>
    <n v="0"/>
    <x v="2"/>
    <m/>
    <m/>
    <m/>
    <m/>
  </r>
  <r>
    <n v="3405"/>
    <s v="NS-186403"/>
    <s v="Noel Staavos"/>
    <x v="2"/>
    <x v="2"/>
    <s v="Honduras"/>
    <s v="Francisco Morazan"/>
    <s v="Tegucigalpa"/>
    <s v="LATAM"/>
    <s v="US-2014-150399"/>
    <x v="408"/>
    <s v="Medium"/>
    <s v="FUR-FU-10004458"/>
    <x v="1512"/>
    <x v="1"/>
    <s v="Furnishings"/>
    <x v="2"/>
    <n v="19.544"/>
    <n v="30.14"/>
    <n v="36.167999999999999"/>
    <n v="0.4"/>
    <n v="-2.92"/>
    <x v="0"/>
    <d v="2014-07-23T00:00:00"/>
    <d v="2014-07-23T00:00:00"/>
    <n v="5"/>
    <x v="1"/>
    <n v="0"/>
    <x v="2"/>
    <n v="3.2250000000000001"/>
    <x v="0"/>
    <n v="29"/>
    <n v="-8.0734350807343508E-2"/>
    <n v="0"/>
    <x v="2"/>
    <m/>
    <m/>
    <m/>
    <m/>
  </r>
  <r>
    <n v="3406"/>
    <s v="MK-179053"/>
    <s v="Michael Kennedy"/>
    <x v="2"/>
    <x v="3"/>
    <s v="Cuba"/>
    <s v="Santiago de Cuba"/>
    <s v="Santiago de Cuba"/>
    <s v="LATAM"/>
    <s v="MX-2013-160206"/>
    <x v="53"/>
    <s v="Medium"/>
    <s v="TEC-PH-10000419"/>
    <x v="742"/>
    <x v="2"/>
    <s v="Phones"/>
    <x v="0"/>
    <n v="411.28"/>
    <n v="424"/>
    <n v="1272"/>
    <n v="0"/>
    <n v="38.159999999999997"/>
    <x v="0"/>
    <d v="2013-09-09T00:00:00"/>
    <d v="2013-09-09T00:00:00"/>
    <n v="5"/>
    <x v="1"/>
    <n v="0"/>
    <x v="4"/>
    <n v="28.943999999999999"/>
    <x v="2"/>
    <n v="36"/>
    <n v="0.03"/>
    <n v="0"/>
    <x v="2"/>
    <m/>
    <m/>
    <m/>
    <m/>
  </r>
  <r>
    <n v="3407"/>
    <s v="DL-128653"/>
    <s v="Dan Lawera"/>
    <x v="0"/>
    <x v="1"/>
    <s v="Argentina"/>
    <s v="Jujuy"/>
    <s v="San Salvador de Jujuy"/>
    <s v="LATAM"/>
    <s v="US-2013-116722"/>
    <x v="3"/>
    <s v="High"/>
    <s v="OFF-SU-10003236"/>
    <x v="73"/>
    <x v="0"/>
    <s v="Supplies"/>
    <x v="2"/>
    <n v="15.346399999999996"/>
    <n v="18.617333333333328"/>
    <n v="22.340799999999991"/>
    <n v="0.4"/>
    <n v="-8.3520000000000003"/>
    <x v="2"/>
    <d v="2013-03-07T00:00:00"/>
    <d v="2013-03-07T00:00:00"/>
    <n v="2"/>
    <x v="1"/>
    <n v="0"/>
    <x v="3"/>
    <n v="4.4550000000000001"/>
    <x v="2"/>
    <n v="10"/>
    <n v="-0.37384516221442399"/>
    <n v="0"/>
    <x v="2"/>
    <m/>
    <m/>
    <m/>
    <m/>
  </r>
  <r>
    <n v="3408"/>
    <s v="PJ-190153"/>
    <s v="Pauline Johnson"/>
    <x v="0"/>
    <x v="1"/>
    <s v="Venezuela"/>
    <s v="Tachira"/>
    <s v="San Cristobal"/>
    <s v="LATAM"/>
    <s v="US-2013-123148"/>
    <x v="846"/>
    <s v="High"/>
    <s v="OFF-BI-10000404"/>
    <x v="1004"/>
    <x v="0"/>
    <s v="Binders"/>
    <x v="0"/>
    <n v="5.0445333333333346"/>
    <n v="7.5608888888888908"/>
    <n v="13.609600000000004"/>
    <n v="0.4"/>
    <n v="-1.524"/>
    <x v="0"/>
    <d v="2013-01-16T00:00:00"/>
    <d v="2013-01-16T00:00:00"/>
    <n v="5"/>
    <x v="1"/>
    <n v="0"/>
    <x v="2"/>
    <n v="1.712"/>
    <x v="2"/>
    <n v="2"/>
    <n v="-0.11197977897954382"/>
    <n v="0"/>
    <x v="2"/>
    <m/>
    <m/>
    <m/>
    <m/>
  </r>
  <r>
    <n v="3409"/>
    <s v="SW-202453"/>
    <s v="Scot Wooten"/>
    <x v="0"/>
    <x v="0"/>
    <s v="Mexico"/>
    <s v="Chihuahua"/>
    <s v="Juarez"/>
    <s v="LATAM"/>
    <s v="MX-2014-141033"/>
    <x v="58"/>
    <s v="High"/>
    <s v="TEC-CO-10002009"/>
    <x v="517"/>
    <x v="2"/>
    <s v="Copiers"/>
    <x v="4"/>
    <n v="206.17320535999994"/>
    <n v="251.41335206412822"/>
    <n v="250.91052535999995"/>
    <n v="2E-3"/>
    <n v="44.737319999999997"/>
    <x v="0"/>
    <d v="2014-12-03T00:00:00"/>
    <d v="2014-12-03T00:00:00"/>
    <n v="5"/>
    <x v="1"/>
    <n v="0"/>
    <x v="2"/>
    <n v="38.015000000000001"/>
    <x v="0"/>
    <n v="48"/>
    <n v="0.17829989370040195"/>
    <n v="0"/>
    <x v="2"/>
    <m/>
    <m/>
    <m/>
    <m/>
  </r>
  <r>
    <n v="3410"/>
    <s v="SW-202453"/>
    <s v="Scot Wooten"/>
    <x v="0"/>
    <x v="0"/>
    <s v="Mexico"/>
    <s v="Chihuahua"/>
    <s v="Juarez"/>
    <s v="LATAM"/>
    <s v="MX-2014-141033"/>
    <x v="58"/>
    <s v="High"/>
    <s v="FUR-FU-10003273"/>
    <x v="1238"/>
    <x v="1"/>
    <s v="Furnishings"/>
    <x v="2"/>
    <n v="69.681600000000017"/>
    <n v="85.562666666666701"/>
    <n v="102.67520000000003"/>
    <n v="0.4"/>
    <n v="-36.688000000000002"/>
    <x v="0"/>
    <d v="2014-12-03T00:00:00"/>
    <d v="2014-12-06T00:00:00"/>
    <n v="8"/>
    <x v="0"/>
    <n v="3"/>
    <x v="2"/>
    <n v="8.3940000000000001"/>
    <x v="0"/>
    <n v="48"/>
    <n v="-0.3573209499470173"/>
    <n v="1"/>
    <x v="0"/>
    <m/>
    <m/>
    <m/>
    <m/>
  </r>
  <r>
    <n v="3411"/>
    <s v="BD-115003"/>
    <s v="Bradley Drucker"/>
    <x v="0"/>
    <x v="1"/>
    <s v="Chile"/>
    <s v="Santiago"/>
    <s v="Santiago"/>
    <s v="LATAM"/>
    <s v="MX-2014-117072"/>
    <x v="847"/>
    <s v="Medium"/>
    <s v="OFF-EN-10003898"/>
    <x v="790"/>
    <x v="0"/>
    <s v="Envelopes"/>
    <x v="0"/>
    <n v="12.213333333333329"/>
    <n v="12.333333333333329"/>
    <n v="36.999999999999986"/>
    <n v="0"/>
    <n v="0.36"/>
    <x v="1"/>
    <d v="2014-05-14T00:00:00"/>
    <d v="2014-05-14T00:00:00"/>
    <n v="3"/>
    <x v="1"/>
    <n v="0"/>
    <x v="6"/>
    <n v="3.919"/>
    <x v="0"/>
    <n v="20"/>
    <n v="9.7297297297297327E-3"/>
    <n v="0"/>
    <x v="2"/>
    <m/>
    <m/>
    <m/>
    <m/>
  </r>
  <r>
    <n v="3412"/>
    <s v="BD-115003"/>
    <s v="Bradley Drucker"/>
    <x v="0"/>
    <x v="1"/>
    <s v="Chile"/>
    <s v="Santiago"/>
    <s v="Santiago"/>
    <s v="LATAM"/>
    <s v="MX-2014-117072"/>
    <x v="847"/>
    <s v="Medium"/>
    <s v="OFF-EN-10003559"/>
    <x v="877"/>
    <x v="0"/>
    <s v="Envelopes"/>
    <x v="7"/>
    <n v="4.4799999999999995"/>
    <n v="8"/>
    <n v="40"/>
    <n v="0"/>
    <n v="17.600000000000001"/>
    <x v="1"/>
    <d v="2014-05-14T00:00:00"/>
    <d v="2014-05-14T00:00:00"/>
    <n v="3"/>
    <x v="1"/>
    <n v="0"/>
    <x v="6"/>
    <n v="1.897"/>
    <x v="0"/>
    <n v="20"/>
    <n v="0.44000000000000006"/>
    <n v="0"/>
    <x v="2"/>
    <m/>
    <m/>
    <m/>
    <m/>
  </r>
  <r>
    <n v="3413"/>
    <s v="BD-115003"/>
    <s v="Bradley Drucker"/>
    <x v="0"/>
    <x v="1"/>
    <s v="Chile"/>
    <s v="Santiago"/>
    <s v="Santiago"/>
    <s v="LATAM"/>
    <s v="MX-2014-117072"/>
    <x v="847"/>
    <s v="Medium"/>
    <s v="OFF-SU-10003485"/>
    <x v="1008"/>
    <x v="0"/>
    <s v="Supplies"/>
    <x v="0"/>
    <n v="15.433333333333328"/>
    <n v="18.333333333333329"/>
    <n v="54.999999999999986"/>
    <n v="0"/>
    <n v="8.6999999999999993"/>
    <x v="1"/>
    <d v="2014-05-14T00:00:00"/>
    <d v="2014-05-17T00:00:00"/>
    <n v="6"/>
    <x v="0"/>
    <n v="3"/>
    <x v="6"/>
    <n v="4.4619999999999997"/>
    <x v="0"/>
    <n v="20"/>
    <n v="0.1581818181818182"/>
    <n v="1"/>
    <x v="0"/>
    <m/>
    <m/>
    <m/>
    <m/>
  </r>
  <r>
    <n v="3414"/>
    <s v="BD-115003"/>
    <s v="Bradley Drucker"/>
    <x v="0"/>
    <x v="1"/>
    <s v="Chile"/>
    <s v="Santiago"/>
    <s v="Santiago"/>
    <s v="LATAM"/>
    <s v="MX-2014-117072"/>
    <x v="847"/>
    <s v="Medium"/>
    <s v="TEC-AC-10000692"/>
    <x v="666"/>
    <x v="2"/>
    <s v="Accessories"/>
    <x v="2"/>
    <n v="46.08"/>
    <n v="47"/>
    <n v="94"/>
    <n v="0"/>
    <n v="1.84"/>
    <x v="1"/>
    <d v="2014-05-14T00:00:00"/>
    <d v="2014-05-14T00:00:00"/>
    <n v="3"/>
    <x v="1"/>
    <n v="0"/>
    <x v="6"/>
    <n v="12.205"/>
    <x v="0"/>
    <n v="20"/>
    <n v="1.9574468085106385E-2"/>
    <n v="0"/>
    <x v="2"/>
    <m/>
    <m/>
    <m/>
    <m/>
  </r>
  <r>
    <n v="3415"/>
    <s v="MS-175303"/>
    <s v="MaryBeth Skach"/>
    <x v="0"/>
    <x v="0"/>
    <s v="Mexico"/>
    <s v="Guanajuato"/>
    <s v="Celaya"/>
    <s v="LATAM"/>
    <s v="MX-2014-157399"/>
    <x v="747"/>
    <s v="Medium"/>
    <s v="OFF-AP-10003559"/>
    <x v="210"/>
    <x v="0"/>
    <s v="Appliances"/>
    <x v="4"/>
    <n v="318.62"/>
    <n v="362"/>
    <n v="362"/>
    <n v="0"/>
    <n v="43.38"/>
    <x v="0"/>
    <d v="2014-06-03T00:00:00"/>
    <d v="2014-06-03T00:00:00"/>
    <n v="5"/>
    <x v="1"/>
    <n v="0"/>
    <x v="0"/>
    <n v="24.5"/>
    <x v="0"/>
    <n v="22"/>
    <n v="0.11983425414364642"/>
    <n v="0"/>
    <x v="2"/>
    <m/>
    <m/>
    <m/>
    <m/>
  </r>
  <r>
    <n v="3416"/>
    <s v="MS-175303"/>
    <s v="MaryBeth Skach"/>
    <x v="0"/>
    <x v="0"/>
    <s v="Mexico"/>
    <s v="Guanajuato"/>
    <s v="Celaya"/>
    <s v="LATAM"/>
    <s v="MX-2014-157399"/>
    <x v="747"/>
    <s v="Medium"/>
    <s v="OFF-EN-10004410"/>
    <x v="321"/>
    <x v="0"/>
    <s v="Envelopes"/>
    <x v="2"/>
    <n v="16.579999999999998"/>
    <n v="27.5"/>
    <n v="55"/>
    <n v="0"/>
    <n v="21.84"/>
    <x v="0"/>
    <d v="2014-06-03T00:00:00"/>
    <d v="2014-06-05T00:00:00"/>
    <n v="7"/>
    <x v="0"/>
    <n v="2"/>
    <x v="0"/>
    <n v="3.8420000000000001"/>
    <x v="0"/>
    <n v="22"/>
    <n v="0.39709090909090911"/>
    <n v="1"/>
    <x v="3"/>
    <m/>
    <m/>
    <m/>
    <m/>
  </r>
  <r>
    <n v="3417"/>
    <s v="EB-141103"/>
    <s v="Eugene Barchas"/>
    <x v="0"/>
    <x v="2"/>
    <s v="El Salvador"/>
    <s v="Cuscatlan"/>
    <s v="San Martin"/>
    <s v="LATAM"/>
    <s v="MX-2013-109197"/>
    <x v="40"/>
    <s v="Medium"/>
    <s v="OFF-AR-10003816"/>
    <x v="570"/>
    <x v="0"/>
    <s v="Art"/>
    <x v="2"/>
    <n v="7.98"/>
    <n v="11"/>
    <n v="22"/>
    <n v="0"/>
    <n v="6.04"/>
    <x v="0"/>
    <d v="2013-06-30T00:00:00"/>
    <d v="2013-07-03T00:00:00"/>
    <n v="8"/>
    <x v="0"/>
    <n v="3"/>
    <x v="3"/>
    <n v="2.2839999999999998"/>
    <x v="2"/>
    <n v="26"/>
    <n v="0.27454545454545454"/>
    <n v="1"/>
    <x v="0"/>
    <m/>
    <m/>
    <m/>
    <m/>
  </r>
  <r>
    <n v="3418"/>
    <s v="CL-118903"/>
    <s v="Carl Ludwig"/>
    <x v="0"/>
    <x v="2"/>
    <s v="El Salvador"/>
    <s v="Santa Ana"/>
    <s v="Santa Ana"/>
    <s v="LATAM"/>
    <s v="MX-2011-143238"/>
    <x v="745"/>
    <s v="Medium"/>
    <s v="FUR-BO-10003112"/>
    <x v="1513"/>
    <x v="1"/>
    <s v="Bookcases"/>
    <x v="2"/>
    <n v="78.92"/>
    <n v="129.5"/>
    <n v="259"/>
    <n v="0"/>
    <n v="101.16"/>
    <x v="0"/>
    <d v="2011-01-27T00:00:00"/>
    <d v="2011-01-27T00:00:00"/>
    <n v="5"/>
    <x v="1"/>
    <n v="0"/>
    <x v="5"/>
    <n v="11.909000000000001"/>
    <x v="3"/>
    <n v="4"/>
    <n v="0.39057915057915055"/>
    <n v="0"/>
    <x v="2"/>
    <m/>
    <m/>
    <m/>
    <m/>
  </r>
  <r>
    <n v="3419"/>
    <s v="RD-199003"/>
    <s v="Ruben Dartt"/>
    <x v="0"/>
    <x v="3"/>
    <s v="Cuba"/>
    <s v="Ciego de Avila"/>
    <s v="Moron"/>
    <s v="LATAM"/>
    <s v="MX-2013-101959"/>
    <x v="501"/>
    <s v="High"/>
    <s v="OFF-LA-10003271"/>
    <x v="209"/>
    <x v="0"/>
    <s v="Labels"/>
    <x v="4"/>
    <n v="5.96"/>
    <n v="6"/>
    <n v="6"/>
    <n v="0"/>
    <n v="0.04"/>
    <x v="0"/>
    <d v="2013-11-06T00:00:00"/>
    <d v="2013-11-06T00:00:00"/>
    <n v="5"/>
    <x v="1"/>
    <n v="0"/>
    <x v="2"/>
    <n v="0.502"/>
    <x v="2"/>
    <n v="44"/>
    <n v="6.6666666666666671E-3"/>
    <n v="0"/>
    <x v="2"/>
    <m/>
    <m/>
    <m/>
    <m/>
  </r>
  <r>
    <n v="3420"/>
    <s v="SW-202453"/>
    <s v="Scot Wooten"/>
    <x v="0"/>
    <x v="0"/>
    <s v="Mexico"/>
    <s v="Distrito Federal"/>
    <s v="Mexico City"/>
    <s v="LATAM"/>
    <s v="MX-2012-155698"/>
    <x v="535"/>
    <s v="Low"/>
    <s v="OFF-BI-10001662"/>
    <x v="969"/>
    <x v="0"/>
    <s v="Binders"/>
    <x v="7"/>
    <n v="8.02"/>
    <n v="8.7999999999999989"/>
    <n v="43.999999999999993"/>
    <n v="0"/>
    <n v="3.9"/>
    <x v="0"/>
    <d v="2012-06-11T00:00:00"/>
    <d v="2012-06-13T00:00:00"/>
    <n v="7"/>
    <x v="0"/>
    <n v="2"/>
    <x v="4"/>
    <n v="5.4859999999999998"/>
    <x v="1"/>
    <n v="23"/>
    <n v="8.8636363636363652E-2"/>
    <n v="1"/>
    <x v="3"/>
    <m/>
    <m/>
    <m/>
    <m/>
  </r>
  <r>
    <n v="3421"/>
    <s v="SW-202453"/>
    <s v="Scot Wooten"/>
    <x v="0"/>
    <x v="0"/>
    <s v="Mexico"/>
    <s v="Distrito Federal"/>
    <s v="Mexico City"/>
    <s v="LATAM"/>
    <s v="MX-2012-155698"/>
    <x v="535"/>
    <s v="Low"/>
    <s v="FUR-FU-10001126"/>
    <x v="1452"/>
    <x v="1"/>
    <s v="Furnishings"/>
    <x v="3"/>
    <n v="19.063199999999998"/>
    <n v="32.292000000000002"/>
    <n v="77.500799999999998"/>
    <n v="0.4"/>
    <n v="1.248"/>
    <x v="0"/>
    <d v="2012-06-11T00:00:00"/>
    <d v="2012-06-11T00:00:00"/>
    <n v="5"/>
    <x v="1"/>
    <n v="0"/>
    <x v="4"/>
    <n v="3.9830000000000001"/>
    <x v="1"/>
    <n v="23"/>
    <n v="1.610305958132045E-2"/>
    <n v="0"/>
    <x v="2"/>
    <m/>
    <m/>
    <m/>
    <m/>
  </r>
  <r>
    <n v="3422"/>
    <s v="SW-202453"/>
    <s v="Scot Wooten"/>
    <x v="0"/>
    <x v="0"/>
    <s v="Mexico"/>
    <s v="Distrito Federal"/>
    <s v="Mexico City"/>
    <s v="LATAM"/>
    <s v="MX-2012-155698"/>
    <x v="535"/>
    <s v="Low"/>
    <s v="FUR-CH-10004827"/>
    <x v="1090"/>
    <x v="1"/>
    <s v="Chairs"/>
    <x v="3"/>
    <n v="31.426400000000005"/>
    <n v="38.318000000000005"/>
    <n v="122.61760000000002"/>
    <n v="0.2"/>
    <n v="-3.0880000000000001"/>
    <x v="0"/>
    <d v="2012-06-11T00:00:00"/>
    <d v="2012-06-11T00:00:00"/>
    <n v="5"/>
    <x v="1"/>
    <n v="0"/>
    <x v="4"/>
    <n v="12.587999999999999"/>
    <x v="1"/>
    <n v="23"/>
    <n v="-2.518398663813351E-2"/>
    <n v="0"/>
    <x v="2"/>
    <m/>
    <m/>
    <m/>
    <m/>
  </r>
  <r>
    <n v="3423"/>
    <s v="SW-202453"/>
    <s v="Scot Wooten"/>
    <x v="0"/>
    <x v="0"/>
    <s v="Mexico"/>
    <s v="Distrito Federal"/>
    <s v="Mexico City"/>
    <s v="LATAM"/>
    <s v="MX-2012-155698"/>
    <x v="535"/>
    <s v="Low"/>
    <s v="OFF-LA-10000934"/>
    <x v="1514"/>
    <x v="0"/>
    <s v="Labels"/>
    <x v="2"/>
    <n v="5.26"/>
    <n v="7.5"/>
    <n v="15"/>
    <n v="0"/>
    <n v="4.4800000000000004"/>
    <x v="0"/>
    <d v="2012-06-11T00:00:00"/>
    <d v="2012-06-11T00:00:00"/>
    <n v="5"/>
    <x v="1"/>
    <n v="0"/>
    <x v="4"/>
    <n v="2.169"/>
    <x v="1"/>
    <n v="23"/>
    <n v="0.29866666666666669"/>
    <n v="0"/>
    <x v="2"/>
    <m/>
    <m/>
    <m/>
    <m/>
  </r>
  <r>
    <n v="3424"/>
    <s v="IM-150703"/>
    <s v="Irene Maddox"/>
    <x v="0"/>
    <x v="1"/>
    <s v="Brazil"/>
    <s v="Bahia"/>
    <s v="Senhor do Bonfim"/>
    <s v="LATAM"/>
    <s v="MX-2013-109183"/>
    <x v="484"/>
    <s v="High"/>
    <s v="OFF-ST-10002499"/>
    <x v="192"/>
    <x v="0"/>
    <s v="Storage"/>
    <x v="2"/>
    <n v="85.5"/>
    <n v="85.5"/>
    <n v="171"/>
    <n v="0"/>
    <n v="0"/>
    <x v="1"/>
    <d v="2013-06-23T00:00:00"/>
    <d v="2013-06-23T00:00:00"/>
    <n v="3"/>
    <x v="1"/>
    <n v="0"/>
    <x v="0"/>
    <n v="36.594000000000001"/>
    <x v="2"/>
    <n v="25"/>
    <n v="0"/>
    <n v="0"/>
    <x v="2"/>
    <m/>
    <m/>
    <m/>
    <m/>
  </r>
  <r>
    <n v="3425"/>
    <s v="PF-191203"/>
    <s v="Peter Fuller"/>
    <x v="0"/>
    <x v="0"/>
    <s v="Mexico"/>
    <s v="Puebla"/>
    <s v="Puebla"/>
    <s v="LATAM"/>
    <s v="MX-2011-161662"/>
    <x v="531"/>
    <s v="Medium"/>
    <s v="OFF-LA-10002927"/>
    <x v="1515"/>
    <x v="0"/>
    <s v="Labels"/>
    <x v="3"/>
    <n v="5.37"/>
    <n v="6.25"/>
    <n v="25"/>
    <n v="0"/>
    <n v="3.52"/>
    <x v="1"/>
    <d v="2011-12-18T00:00:00"/>
    <d v="2011-12-21T00:00:00"/>
    <n v="6"/>
    <x v="0"/>
    <n v="3"/>
    <x v="0"/>
    <n v="1.53"/>
    <x v="3"/>
    <n v="51"/>
    <n v="0.14080000000000001"/>
    <n v="1"/>
    <x v="0"/>
    <m/>
    <m/>
    <m/>
    <m/>
  </r>
  <r>
    <n v="3426"/>
    <s v="PF-191203"/>
    <s v="Peter Fuller"/>
    <x v="0"/>
    <x v="0"/>
    <s v="Mexico"/>
    <s v="Puebla"/>
    <s v="Puebla"/>
    <s v="LATAM"/>
    <s v="MX-2011-161662"/>
    <x v="531"/>
    <s v="Medium"/>
    <s v="OFF-ST-10002122"/>
    <x v="814"/>
    <x v="0"/>
    <s v="Storage"/>
    <x v="7"/>
    <n v="7"/>
    <n v="7.6"/>
    <n v="38"/>
    <n v="0"/>
    <n v="3"/>
    <x v="1"/>
    <d v="2011-12-18T00:00:00"/>
    <d v="2011-12-18T00:00:00"/>
    <n v="3"/>
    <x v="1"/>
    <n v="0"/>
    <x v="0"/>
    <n v="4.5579999999999998"/>
    <x v="3"/>
    <n v="51"/>
    <n v="7.8947368421052627E-2"/>
    <n v="0"/>
    <x v="2"/>
    <m/>
    <m/>
    <m/>
    <m/>
  </r>
  <r>
    <n v="3427"/>
    <s v="PF-191203"/>
    <s v="Peter Fuller"/>
    <x v="0"/>
    <x v="0"/>
    <s v="Mexico"/>
    <s v="Puebla"/>
    <s v="Puebla"/>
    <s v="LATAM"/>
    <s v="MX-2011-161662"/>
    <x v="531"/>
    <s v="Medium"/>
    <s v="FUR-CH-10003514"/>
    <x v="462"/>
    <x v="1"/>
    <s v="Chairs"/>
    <x v="2"/>
    <n v="77.114400000000003"/>
    <n v="98.878"/>
    <n v="158.20480000000001"/>
    <n v="0.2"/>
    <n v="3.976"/>
    <x v="1"/>
    <d v="2011-12-18T00:00:00"/>
    <d v="2011-12-18T00:00:00"/>
    <n v="3"/>
    <x v="1"/>
    <n v="0"/>
    <x v="0"/>
    <n v="8.1809999999999992"/>
    <x v="3"/>
    <n v="51"/>
    <n v="2.513198082485487E-2"/>
    <n v="0"/>
    <x v="2"/>
    <m/>
    <m/>
    <m/>
    <m/>
  </r>
  <r>
    <n v="3428"/>
    <s v="PF-191203"/>
    <s v="Peter Fuller"/>
    <x v="0"/>
    <x v="0"/>
    <s v="Mexico"/>
    <s v="Puebla"/>
    <s v="Puebla"/>
    <s v="LATAM"/>
    <s v="MX-2011-161662"/>
    <x v="531"/>
    <s v="Medium"/>
    <s v="OFF-LA-10003809"/>
    <x v="1316"/>
    <x v="0"/>
    <s v="Labels"/>
    <x v="0"/>
    <n v="5.3999999999999977"/>
    <n v="6.9999999999999982"/>
    <n v="20.999999999999993"/>
    <n v="0"/>
    <n v="4.8"/>
    <x v="1"/>
    <d v="2011-12-18T00:00:00"/>
    <d v="2011-12-18T00:00:00"/>
    <n v="3"/>
    <x v="1"/>
    <n v="0"/>
    <x v="0"/>
    <n v="1.425"/>
    <x v="3"/>
    <n v="51"/>
    <n v="0.22857142857142865"/>
    <n v="0"/>
    <x v="2"/>
    <m/>
    <m/>
    <m/>
    <m/>
  </r>
  <r>
    <n v="3429"/>
    <s v="SP-208603"/>
    <s v="Sung Pak"/>
    <x v="2"/>
    <x v="0"/>
    <s v="Mexico"/>
    <s v="Nuevo Leon"/>
    <s v="Monterrey"/>
    <s v="LATAM"/>
    <s v="MX-2013-127642"/>
    <x v="47"/>
    <s v="Critical"/>
    <s v="OFF-ST-10004293"/>
    <x v="875"/>
    <x v="0"/>
    <s v="Storage"/>
    <x v="4"/>
    <n v="30.740000000000002"/>
    <n v="42"/>
    <n v="42"/>
    <n v="0"/>
    <n v="11.26"/>
    <x v="2"/>
    <d v="2013-12-06T00:00:00"/>
    <d v="2013-12-06T00:00:00"/>
    <n v="2"/>
    <x v="1"/>
    <n v="0"/>
    <x v="4"/>
    <n v="5.4029999999999996"/>
    <x v="2"/>
    <n v="49"/>
    <n v="0.26809523809523811"/>
    <n v="0"/>
    <x v="2"/>
    <m/>
    <m/>
    <m/>
    <m/>
  </r>
  <r>
    <n v="3430"/>
    <s v="IL-151003"/>
    <s v="Ivan Liston"/>
    <x v="0"/>
    <x v="2"/>
    <s v="Honduras"/>
    <s v="Francisco Morazan"/>
    <s v="Tegucigalpa"/>
    <s v="LATAM"/>
    <s v="US-2013-106327"/>
    <x v="101"/>
    <s v="Medium"/>
    <s v="OFF-ST-10002561"/>
    <x v="1287"/>
    <x v="0"/>
    <s v="Storage"/>
    <x v="7"/>
    <n v="103.48079999999997"/>
    <n v="116.18133333333328"/>
    <n v="348.54399999999981"/>
    <n v="0.4"/>
    <n v="-168.86"/>
    <x v="0"/>
    <d v="2013-09-24T00:00:00"/>
    <d v="2013-09-24T00:00:00"/>
    <n v="5"/>
    <x v="1"/>
    <n v="0"/>
    <x v="0"/>
    <n v="23.206"/>
    <x v="2"/>
    <n v="38"/>
    <n v="-0.48447254865956696"/>
    <n v="0"/>
    <x v="2"/>
    <m/>
    <m/>
    <m/>
    <m/>
  </r>
  <r>
    <n v="3431"/>
    <s v="LB-167353"/>
    <s v="Larry Blacks"/>
    <x v="0"/>
    <x v="2"/>
    <s v="Guatemala"/>
    <s v="Quezaltenango"/>
    <s v="Quetzaltenango"/>
    <s v="LATAM"/>
    <s v="MX-2013-111829"/>
    <x v="409"/>
    <s v="Medium"/>
    <s v="FUR-CH-10002132"/>
    <x v="19"/>
    <x v="1"/>
    <s v="Chairs"/>
    <x v="4"/>
    <n v="43.98"/>
    <n v="85"/>
    <n v="85"/>
    <n v="0"/>
    <n v="41.02"/>
    <x v="0"/>
    <d v="2013-12-22T00:00:00"/>
    <d v="2013-12-24T00:00:00"/>
    <n v="7"/>
    <x v="0"/>
    <n v="2"/>
    <x v="3"/>
    <n v="4.83"/>
    <x v="2"/>
    <n v="51"/>
    <n v="0.48258823529411771"/>
    <n v="1"/>
    <x v="3"/>
    <m/>
    <m/>
    <m/>
    <m/>
  </r>
  <r>
    <n v="3432"/>
    <s v="KB-162403"/>
    <s v="Karen Bern"/>
    <x v="2"/>
    <x v="1"/>
    <s v="Ecuador"/>
    <s v="Guayas"/>
    <s v="Guayaquil"/>
    <s v="LATAM"/>
    <s v="MX-2014-148978"/>
    <x v="194"/>
    <s v="High"/>
    <s v="FUR-CH-10000233"/>
    <x v="669"/>
    <x v="1"/>
    <s v="Chairs"/>
    <x v="2"/>
    <n v="24.86"/>
    <n v="40"/>
    <n v="80"/>
    <n v="0"/>
    <n v="30.28"/>
    <x v="3"/>
    <d v="2014-11-24T00:00:00"/>
    <d v="2014-11-26T00:00:00"/>
    <n v="2"/>
    <x v="0"/>
    <n v="2"/>
    <x v="1"/>
    <n v="16.664999999999999"/>
    <x v="0"/>
    <n v="48"/>
    <n v="0.3785"/>
    <n v="1"/>
    <x v="3"/>
    <m/>
    <m/>
    <m/>
    <m/>
  </r>
  <r>
    <n v="3433"/>
    <s v="RS-197653"/>
    <s v="Roland Schwarz"/>
    <x v="2"/>
    <x v="1"/>
    <s v="Colombia"/>
    <s v="Meta"/>
    <s v="Villavicencio"/>
    <s v="LATAM"/>
    <s v="MX-2012-114300"/>
    <x v="681"/>
    <s v="Critical"/>
    <s v="OFF-ST-10000028"/>
    <x v="858"/>
    <x v="0"/>
    <s v="Storage"/>
    <x v="2"/>
    <n v="30.740000000000002"/>
    <n v="41.5"/>
    <n v="83"/>
    <n v="0"/>
    <n v="21.52"/>
    <x v="3"/>
    <d v="2012-06-27T00:00:00"/>
    <d v="2012-06-29T00:00:00"/>
    <n v="2"/>
    <x v="0"/>
    <n v="2"/>
    <x v="4"/>
    <n v="11.715999999999999"/>
    <x v="1"/>
    <n v="26"/>
    <n v="0.25927710843373492"/>
    <n v="1"/>
    <x v="3"/>
    <m/>
    <m/>
    <m/>
    <m/>
  </r>
  <r>
    <n v="3434"/>
    <s v="LR-170353"/>
    <s v="Lisa Ryan"/>
    <x v="2"/>
    <x v="2"/>
    <s v="El Salvador"/>
    <s v="San Salvador"/>
    <s v="Ilopango"/>
    <s v="LATAM"/>
    <s v="MX-2011-156755"/>
    <x v="62"/>
    <s v="Low"/>
    <s v="OFF-FA-10003734"/>
    <x v="1261"/>
    <x v="0"/>
    <s v="Fasteners"/>
    <x v="2"/>
    <n v="6"/>
    <n v="11.5"/>
    <n v="23"/>
    <n v="0"/>
    <n v="11"/>
    <x v="0"/>
    <d v="2012-01-03T00:00:00"/>
    <d v="2012-01-05T00:00:00"/>
    <n v="7"/>
    <x v="0"/>
    <n v="2"/>
    <x v="0"/>
    <n v="2.6280000000000001"/>
    <x v="3"/>
    <n v="53"/>
    <n v="0.47826086956521741"/>
    <n v="1"/>
    <x v="3"/>
    <m/>
    <m/>
    <m/>
    <m/>
  </r>
  <r>
    <n v="3435"/>
    <s v="LR-170353"/>
    <s v="Lisa Ryan"/>
    <x v="2"/>
    <x v="2"/>
    <s v="El Salvador"/>
    <s v="San Salvador"/>
    <s v="Ilopango"/>
    <s v="LATAM"/>
    <s v="MX-2011-156755"/>
    <x v="62"/>
    <s v="Low"/>
    <s v="OFF-PA-10004190"/>
    <x v="322"/>
    <x v="0"/>
    <s v="Paper"/>
    <x v="0"/>
    <n v="10.346666666666671"/>
    <n v="18.666666666666671"/>
    <n v="56.000000000000014"/>
    <n v="0"/>
    <n v="24.96"/>
    <x v="0"/>
    <d v="2012-01-03T00:00:00"/>
    <d v="2012-01-03T00:00:00"/>
    <n v="5"/>
    <x v="1"/>
    <n v="0"/>
    <x v="0"/>
    <n v="8.15"/>
    <x v="3"/>
    <n v="53"/>
    <n v="0.44571428571428562"/>
    <n v="0"/>
    <x v="2"/>
    <m/>
    <m/>
    <m/>
    <m/>
  </r>
  <r>
    <n v="3436"/>
    <s v="LR-170353"/>
    <s v="Lisa Ryan"/>
    <x v="2"/>
    <x v="2"/>
    <s v="El Salvador"/>
    <s v="San Salvador"/>
    <s v="Ilopango"/>
    <s v="LATAM"/>
    <s v="MX-2011-156755"/>
    <x v="62"/>
    <s v="Low"/>
    <s v="FUR-BO-10004162"/>
    <x v="474"/>
    <x v="1"/>
    <s v="Bookcases"/>
    <x v="3"/>
    <n v="67.58"/>
    <n v="114.5"/>
    <n v="458"/>
    <n v="0"/>
    <n v="187.68"/>
    <x v="0"/>
    <d v="2012-01-03T00:00:00"/>
    <d v="2012-01-03T00:00:00"/>
    <n v="5"/>
    <x v="1"/>
    <n v="0"/>
    <x v="0"/>
    <n v="39.381999999999998"/>
    <x v="3"/>
    <n v="53"/>
    <n v="0.4097816593886463"/>
    <n v="0"/>
    <x v="2"/>
    <m/>
    <m/>
    <m/>
    <m/>
  </r>
  <r>
    <n v="3437"/>
    <s v="LR-170353"/>
    <s v="Lisa Ryan"/>
    <x v="2"/>
    <x v="2"/>
    <s v="El Salvador"/>
    <s v="San Salvador"/>
    <s v="Ilopango"/>
    <s v="LATAM"/>
    <s v="MX-2011-156755"/>
    <x v="62"/>
    <s v="Low"/>
    <s v="TEC-AC-10001055"/>
    <x v="364"/>
    <x v="2"/>
    <s v="Accessories"/>
    <x v="0"/>
    <n v="38.333333333333343"/>
    <n v="38.333333333333343"/>
    <n v="115.00000000000003"/>
    <n v="0"/>
    <n v="0"/>
    <x v="0"/>
    <d v="2012-01-03T00:00:00"/>
    <d v="2012-01-05T00:00:00"/>
    <n v="7"/>
    <x v="0"/>
    <n v="2"/>
    <x v="0"/>
    <n v="5.6130000000000004"/>
    <x v="3"/>
    <n v="53"/>
    <n v="0"/>
    <n v="1"/>
    <x v="3"/>
    <m/>
    <m/>
    <m/>
    <m/>
  </r>
  <r>
    <n v="3438"/>
    <s v="LR-170353"/>
    <s v="Lisa Ryan"/>
    <x v="2"/>
    <x v="2"/>
    <s v="El Salvador"/>
    <s v="San Salvador"/>
    <s v="Ilopango"/>
    <s v="LATAM"/>
    <s v="MX-2011-156755"/>
    <x v="62"/>
    <s v="Low"/>
    <s v="OFF-BI-10004632"/>
    <x v="631"/>
    <x v="0"/>
    <s v="Binders"/>
    <x v="0"/>
    <n v="17.166666666666671"/>
    <n v="18.666666666666671"/>
    <n v="56.000000000000014"/>
    <n v="0"/>
    <n v="4.5"/>
    <x v="0"/>
    <d v="2012-01-03T00:00:00"/>
    <d v="2012-01-06T00:00:00"/>
    <n v="8"/>
    <x v="0"/>
    <n v="3"/>
    <x v="0"/>
    <n v="5.1280000000000001"/>
    <x v="3"/>
    <n v="53"/>
    <n v="8.0357142857142835E-2"/>
    <n v="1"/>
    <x v="0"/>
    <m/>
    <m/>
    <m/>
    <m/>
  </r>
  <r>
    <n v="3439"/>
    <s v="LR-170353"/>
    <s v="Lisa Ryan"/>
    <x v="2"/>
    <x v="2"/>
    <s v="El Salvador"/>
    <s v="San Salvador"/>
    <s v="Ilopango"/>
    <s v="LATAM"/>
    <s v="MX-2011-156755"/>
    <x v="62"/>
    <s v="Low"/>
    <s v="TEC-PH-10001304"/>
    <x v="1414"/>
    <x v="2"/>
    <s v="Phones"/>
    <x v="5"/>
    <n v="23.188571428571429"/>
    <n v="45.428571428571431"/>
    <n v="318"/>
    <n v="0"/>
    <n v="155.68"/>
    <x v="0"/>
    <d v="2012-01-03T00:00:00"/>
    <d v="2012-01-03T00:00:00"/>
    <n v="5"/>
    <x v="1"/>
    <n v="0"/>
    <x v="0"/>
    <n v="32.463000000000001"/>
    <x v="3"/>
    <n v="53"/>
    <n v="0.48955974842767297"/>
    <n v="0"/>
    <x v="2"/>
    <m/>
    <m/>
    <m/>
    <m/>
  </r>
  <r>
    <n v="3440"/>
    <s v="DP-131653"/>
    <s v="David Philippe"/>
    <x v="0"/>
    <x v="3"/>
    <s v="Dominican Republic"/>
    <s v="Santo Domingo"/>
    <s v="Santo Domingo"/>
    <s v="LATAM"/>
    <s v="US-2014-135335"/>
    <x v="848"/>
    <s v="Medium"/>
    <s v="TEC-PH-10003945"/>
    <x v="332"/>
    <x v="2"/>
    <s v="Phones"/>
    <x v="2"/>
    <n v="114.37280000000001"/>
    <n v="116.536"/>
    <n v="186.45760000000001"/>
    <n v="0.2"/>
    <n v="-42.287999999999997"/>
    <x v="0"/>
    <d v="2014-08-27T00:00:00"/>
    <d v="2014-08-27T00:00:00"/>
    <n v="5"/>
    <x v="1"/>
    <n v="0"/>
    <x v="2"/>
    <n v="14.645"/>
    <x v="0"/>
    <n v="34"/>
    <n v="-0.22679686963685039"/>
    <n v="0"/>
    <x v="2"/>
    <m/>
    <m/>
    <m/>
    <m/>
  </r>
  <r>
    <n v="3441"/>
    <s v="ES-140203"/>
    <s v="Erica Smith"/>
    <x v="0"/>
    <x v="1"/>
    <s v="Colombia"/>
    <s v="Antioquia"/>
    <s v="Medellin"/>
    <s v="LATAM"/>
    <s v="MX-2014-108280"/>
    <x v="556"/>
    <s v="Medium"/>
    <s v="OFF-BI-10001191"/>
    <x v="312"/>
    <x v="0"/>
    <s v="Binders"/>
    <x v="2"/>
    <n v="2.62"/>
    <n v="3.5"/>
    <n v="7"/>
    <n v="0"/>
    <n v="1.76"/>
    <x v="0"/>
    <d v="2014-04-16T00:00:00"/>
    <d v="2014-04-16T00:00:00"/>
    <n v="5"/>
    <x v="1"/>
    <n v="0"/>
    <x v="2"/>
    <n v="0.53600000000000003"/>
    <x v="0"/>
    <n v="15"/>
    <n v="0.25142857142857145"/>
    <n v="0"/>
    <x v="2"/>
    <m/>
    <m/>
    <m/>
    <m/>
  </r>
  <r>
    <n v="3442"/>
    <s v="ES-140203"/>
    <s v="Erica Smith"/>
    <x v="0"/>
    <x v="1"/>
    <s v="Colombia"/>
    <s v="Antioquia"/>
    <s v="Medellin"/>
    <s v="LATAM"/>
    <s v="MX-2014-108280"/>
    <x v="556"/>
    <s v="Medium"/>
    <s v="TEC-PH-10002392"/>
    <x v="579"/>
    <x v="2"/>
    <s v="Phones"/>
    <x v="3"/>
    <n v="53.06"/>
    <n v="93"/>
    <n v="372"/>
    <n v="0"/>
    <n v="159.76"/>
    <x v="0"/>
    <d v="2014-04-16T00:00:00"/>
    <d v="2014-04-16T00:00:00"/>
    <n v="5"/>
    <x v="1"/>
    <n v="0"/>
    <x v="2"/>
    <n v="30.103999999999999"/>
    <x v="0"/>
    <n v="15"/>
    <n v="0.42946236559139783"/>
    <n v="0"/>
    <x v="2"/>
    <m/>
    <m/>
    <m/>
    <m/>
  </r>
  <r>
    <n v="3443"/>
    <s v="ES-140203"/>
    <s v="Erica Smith"/>
    <x v="0"/>
    <x v="1"/>
    <s v="Colombia"/>
    <s v="Antioquia"/>
    <s v="Medellin"/>
    <s v="LATAM"/>
    <s v="MX-2014-108280"/>
    <x v="556"/>
    <s v="Medium"/>
    <s v="OFF-BI-10003585"/>
    <x v="1024"/>
    <x v="0"/>
    <s v="Binders"/>
    <x v="0"/>
    <n v="16.326666666666672"/>
    <n v="19.666666666666671"/>
    <n v="59.000000000000014"/>
    <n v="0"/>
    <n v="10.02"/>
    <x v="0"/>
    <d v="2014-04-16T00:00:00"/>
    <d v="2014-04-16T00:00:00"/>
    <n v="5"/>
    <x v="1"/>
    <n v="0"/>
    <x v="2"/>
    <n v="5.4240000000000004"/>
    <x v="0"/>
    <n v="15"/>
    <n v="0.16983050847457623"/>
    <n v="0"/>
    <x v="2"/>
    <m/>
    <m/>
    <m/>
    <m/>
  </r>
  <r>
    <n v="3444"/>
    <s v="ES-140203"/>
    <s v="Erica Smith"/>
    <x v="0"/>
    <x v="1"/>
    <s v="Colombia"/>
    <s v="Antioquia"/>
    <s v="Medellin"/>
    <s v="LATAM"/>
    <s v="MX-2014-108280"/>
    <x v="556"/>
    <s v="Medium"/>
    <s v="OFF-ST-10000645"/>
    <x v="195"/>
    <x v="0"/>
    <s v="Storage"/>
    <x v="0"/>
    <n v="85.773333333333326"/>
    <n v="89.333333333333329"/>
    <n v="268"/>
    <n v="0"/>
    <n v="10.68"/>
    <x v="0"/>
    <d v="2014-04-16T00:00:00"/>
    <d v="2014-04-16T00:00:00"/>
    <n v="5"/>
    <x v="1"/>
    <n v="0"/>
    <x v="2"/>
    <n v="23.155999999999999"/>
    <x v="0"/>
    <n v="15"/>
    <n v="3.9850746268656714E-2"/>
    <n v="0"/>
    <x v="2"/>
    <m/>
    <m/>
    <m/>
    <m/>
  </r>
  <r>
    <n v="3445"/>
    <s v="ES-140203"/>
    <s v="Erica Smith"/>
    <x v="0"/>
    <x v="1"/>
    <s v="Colombia"/>
    <s v="Antioquia"/>
    <s v="Medellin"/>
    <s v="LATAM"/>
    <s v="MX-2014-108280"/>
    <x v="556"/>
    <s v="Medium"/>
    <s v="FUR-BO-10004504"/>
    <x v="302"/>
    <x v="1"/>
    <s v="Bookcases"/>
    <x v="0"/>
    <n v="91.24666666666667"/>
    <n v="112.66666666666667"/>
    <n v="338"/>
    <n v="0"/>
    <n v="64.260000000000005"/>
    <x v="0"/>
    <d v="2014-04-16T00:00:00"/>
    <d v="2014-04-16T00:00:00"/>
    <n v="5"/>
    <x v="1"/>
    <n v="0"/>
    <x v="2"/>
    <n v="23.483000000000001"/>
    <x v="0"/>
    <n v="15"/>
    <n v="0.1901183431952663"/>
    <n v="0"/>
    <x v="2"/>
    <m/>
    <m/>
    <m/>
    <m/>
  </r>
  <r>
    <n v="3446"/>
    <s v="ES-140203"/>
    <s v="Erica Smith"/>
    <x v="0"/>
    <x v="1"/>
    <s v="Colombia"/>
    <s v="Antioquia"/>
    <s v="Medellin"/>
    <s v="LATAM"/>
    <s v="MX-2014-108280"/>
    <x v="556"/>
    <s v="Medium"/>
    <s v="OFF-FA-10003022"/>
    <x v="1119"/>
    <x v="0"/>
    <s v="Fasteners"/>
    <x v="7"/>
    <n v="7.1"/>
    <n v="11.2"/>
    <n v="56"/>
    <n v="0"/>
    <n v="20.5"/>
    <x v="0"/>
    <d v="2014-04-16T00:00:00"/>
    <d v="2014-04-18T00:00:00"/>
    <n v="7"/>
    <x v="0"/>
    <n v="2"/>
    <x v="2"/>
    <n v="4.2039999999999997"/>
    <x v="0"/>
    <n v="15"/>
    <n v="0.36607142857142855"/>
    <n v="1"/>
    <x v="3"/>
    <m/>
    <m/>
    <m/>
    <m/>
  </r>
  <r>
    <n v="3447"/>
    <s v="GM-145003"/>
    <s v="Gene McClure"/>
    <x v="0"/>
    <x v="0"/>
    <s v="Mexico"/>
    <s v="Jalisco"/>
    <s v="Tlaquepaque"/>
    <s v="LATAM"/>
    <s v="MX-2013-153129"/>
    <x v="782"/>
    <s v="Medium"/>
    <s v="TEC-PH-10001424"/>
    <x v="1244"/>
    <x v="2"/>
    <s v="Phones"/>
    <x v="2"/>
    <n v="77.319999999999993"/>
    <n v="92"/>
    <n v="184"/>
    <n v="0"/>
    <n v="29.36"/>
    <x v="0"/>
    <d v="2013-09-14T00:00:00"/>
    <d v="2013-09-15T00:00:00"/>
    <n v="6"/>
    <x v="0"/>
    <n v="1"/>
    <x v="1"/>
    <n v="13.076000000000001"/>
    <x v="2"/>
    <n v="37"/>
    <n v="0.15956521739130433"/>
    <n v="1"/>
    <x v="1"/>
    <m/>
    <m/>
    <m/>
    <m/>
  </r>
  <r>
    <n v="3448"/>
    <s v="PF-191203"/>
    <s v="Peter Fuller"/>
    <x v="0"/>
    <x v="0"/>
    <s v="Mexico"/>
    <s v="Jalisco"/>
    <s v="Guadalajara"/>
    <s v="LATAM"/>
    <s v="MX-2013-104696"/>
    <x v="709"/>
    <s v="High"/>
    <s v="OFF-FA-10003022"/>
    <x v="1119"/>
    <x v="0"/>
    <s v="Fasteners"/>
    <x v="4"/>
    <n v="6.9"/>
    <n v="11"/>
    <n v="11"/>
    <n v="0"/>
    <n v="4.0999999999999996"/>
    <x v="0"/>
    <d v="2013-07-18T00:00:00"/>
    <d v="2013-07-18T00:00:00"/>
    <n v="5"/>
    <x v="1"/>
    <n v="0"/>
    <x v="5"/>
    <n v="0.76400000000000001"/>
    <x v="2"/>
    <n v="28"/>
    <n v="0.37272727272727268"/>
    <n v="0"/>
    <x v="2"/>
    <m/>
    <m/>
    <m/>
    <m/>
  </r>
  <r>
    <n v="3449"/>
    <s v="DR-129403"/>
    <s v="Daniel Raglin"/>
    <x v="1"/>
    <x v="2"/>
    <s v="El Salvador"/>
    <s v="Sonsonate"/>
    <s v="Sonsonate"/>
    <s v="LATAM"/>
    <s v="MX-2014-127040"/>
    <x v="465"/>
    <s v="High"/>
    <s v="TEC-CO-10004521"/>
    <x v="571"/>
    <x v="2"/>
    <s v="Copiers"/>
    <x v="0"/>
    <n v="46.31983810666668"/>
    <n v="82.759637381429542"/>
    <n v="247.78235432000005"/>
    <n v="2E-3"/>
    <n v="108.82284"/>
    <x v="0"/>
    <d v="2014-11-18T00:00:00"/>
    <d v="2014-11-18T00:00:00"/>
    <n v="5"/>
    <x v="1"/>
    <n v="0"/>
    <x v="0"/>
    <n v="17.494"/>
    <x v="0"/>
    <n v="46"/>
    <n v="0.43918720644433007"/>
    <n v="0"/>
    <x v="2"/>
    <m/>
    <m/>
    <m/>
    <m/>
  </r>
  <r>
    <n v="3450"/>
    <s v="DR-129403"/>
    <s v="Daniel Raglin"/>
    <x v="1"/>
    <x v="2"/>
    <s v="El Salvador"/>
    <s v="Sonsonate"/>
    <s v="Sonsonate"/>
    <s v="LATAM"/>
    <s v="MX-2014-127040"/>
    <x v="465"/>
    <s v="High"/>
    <s v="TEC-CO-10003622"/>
    <x v="1516"/>
    <x v="2"/>
    <s v="Copiers"/>
    <x v="7"/>
    <n v="71.182610799999992"/>
    <n v="82.742696192384756"/>
    <n v="412.88605399999994"/>
    <n v="2E-3"/>
    <n v="56.972999999999999"/>
    <x v="0"/>
    <d v="2014-11-18T00:00:00"/>
    <d v="2014-11-18T00:00:00"/>
    <n v="5"/>
    <x v="1"/>
    <n v="0"/>
    <x v="0"/>
    <n v="52.829000000000001"/>
    <x v="0"/>
    <n v="46"/>
    <n v="0.13798722298331734"/>
    <n v="0"/>
    <x v="2"/>
    <m/>
    <m/>
    <m/>
    <m/>
  </r>
  <r>
    <n v="3451"/>
    <s v="DR-129403"/>
    <s v="Daniel Raglin"/>
    <x v="1"/>
    <x v="2"/>
    <s v="El Salvador"/>
    <s v="Sonsonate"/>
    <s v="Sonsonate"/>
    <s v="LATAM"/>
    <s v="MX-2014-127040"/>
    <x v="465"/>
    <s v="High"/>
    <s v="TEC-CO-10000344"/>
    <x v="140"/>
    <x v="2"/>
    <s v="Copiers"/>
    <x v="2"/>
    <n v="135.87305831999996"/>
    <n v="174.27244320641279"/>
    <n v="347.8477966399999"/>
    <n v="2E-3"/>
    <n v="76.101680000000002"/>
    <x v="0"/>
    <d v="2014-11-18T00:00:00"/>
    <d v="2014-11-18T00:00:00"/>
    <n v="5"/>
    <x v="1"/>
    <n v="0"/>
    <x v="0"/>
    <n v="39.021999999999998"/>
    <x v="0"/>
    <n v="46"/>
    <n v="0.21877867485462427"/>
    <n v="0"/>
    <x v="2"/>
    <m/>
    <m/>
    <m/>
    <m/>
  </r>
  <r>
    <n v="3452"/>
    <s v="DR-129403"/>
    <s v="Daniel Raglin"/>
    <x v="1"/>
    <x v="2"/>
    <s v="El Salvador"/>
    <s v="Sonsonate"/>
    <s v="Sonsonate"/>
    <s v="LATAM"/>
    <s v="MX-2014-127040"/>
    <x v="465"/>
    <s v="High"/>
    <s v="OFF-LA-10003851"/>
    <x v="1517"/>
    <x v="0"/>
    <s v="Labels"/>
    <x v="0"/>
    <n v="3.5"/>
    <n v="7"/>
    <n v="21"/>
    <n v="0"/>
    <n v="10.5"/>
    <x v="0"/>
    <d v="2014-11-18T00:00:00"/>
    <d v="2014-11-18T00:00:00"/>
    <n v="5"/>
    <x v="1"/>
    <n v="0"/>
    <x v="0"/>
    <n v="3.41"/>
    <x v="0"/>
    <n v="46"/>
    <n v="0.5"/>
    <n v="0"/>
    <x v="2"/>
    <m/>
    <m/>
    <m/>
    <m/>
  </r>
  <r>
    <n v="3453"/>
    <s v="MO-175003"/>
    <s v="Mary O'Rourke"/>
    <x v="0"/>
    <x v="1"/>
    <s v="Peru"/>
    <s v="Lambayeque"/>
    <s v="Chiclayo"/>
    <s v="LATAM"/>
    <s v="US-2014-116365"/>
    <x v="283"/>
    <s v="High"/>
    <s v="OFF-PA-10001516"/>
    <x v="158"/>
    <x v="0"/>
    <s v="Paper"/>
    <x v="0"/>
    <n v="14.597866666666667"/>
    <n v="19.649777777777778"/>
    <n v="35.369599999999998"/>
    <n v="0.4"/>
    <n v="-8.4239999999999995"/>
    <x v="2"/>
    <d v="2014-11-27T00:00:00"/>
    <d v="2014-11-27T00:00:00"/>
    <n v="2"/>
    <x v="1"/>
    <n v="0"/>
    <x v="3"/>
    <n v="6.3979999999999997"/>
    <x v="0"/>
    <n v="48"/>
    <n v="-0.23817063240749117"/>
    <n v="0"/>
    <x v="2"/>
    <m/>
    <m/>
    <m/>
    <m/>
  </r>
  <r>
    <n v="3454"/>
    <s v="RD-198103"/>
    <s v="Ross DeVincentis"/>
    <x v="1"/>
    <x v="0"/>
    <s v="Mexico"/>
    <s v="Veracruz"/>
    <s v="San Andres Tuxtla"/>
    <s v="LATAM"/>
    <s v="MX-2012-150133"/>
    <x v="154"/>
    <s v="High"/>
    <s v="TEC-CO-10002381"/>
    <x v="1518"/>
    <x v="2"/>
    <s v="Copiers"/>
    <x v="1"/>
    <n v="89.35409623999999"/>
    <n v="94.05408440881763"/>
    <n v="750.92780991999996"/>
    <n v="2E-3"/>
    <n v="36.095039999999997"/>
    <x v="2"/>
    <d v="2012-04-19T00:00:00"/>
    <d v="2012-04-19T00:00:00"/>
    <n v="2"/>
    <x v="1"/>
    <n v="0"/>
    <x v="3"/>
    <n v="73.953999999999994"/>
    <x v="1"/>
    <n v="16"/>
    <n v="4.8067256962883533E-2"/>
    <n v="0"/>
    <x v="2"/>
    <m/>
    <m/>
    <m/>
    <m/>
  </r>
  <r>
    <n v="3455"/>
    <s v="RD-198103"/>
    <s v="Ross DeVincentis"/>
    <x v="1"/>
    <x v="0"/>
    <s v="Mexico"/>
    <s v="Veracruz"/>
    <s v="San Andres Tuxtla"/>
    <s v="LATAM"/>
    <s v="MX-2012-150133"/>
    <x v="154"/>
    <s v="High"/>
    <s v="OFF-BI-10000827"/>
    <x v="408"/>
    <x v="0"/>
    <s v="Binders"/>
    <x v="6"/>
    <n v="7.5533333333333337"/>
    <n v="10.333333333333334"/>
    <n v="93"/>
    <n v="0"/>
    <n v="25.02"/>
    <x v="2"/>
    <d v="2012-04-19T00:00:00"/>
    <d v="2012-04-19T00:00:00"/>
    <n v="2"/>
    <x v="1"/>
    <n v="0"/>
    <x v="3"/>
    <n v="19.626999999999999"/>
    <x v="1"/>
    <n v="16"/>
    <n v="0.26903225806451614"/>
    <n v="0"/>
    <x v="2"/>
    <m/>
    <m/>
    <m/>
    <m/>
  </r>
  <r>
    <n v="3456"/>
    <s v="LP-170953"/>
    <s v="Liz Preis"/>
    <x v="0"/>
    <x v="3"/>
    <s v="Trinidad and Tobago"/>
    <s v="Chaguanas"/>
    <s v="Chaguanas"/>
    <s v="LATAM"/>
    <s v="MX-2014-151323"/>
    <x v="257"/>
    <s v="High"/>
    <s v="TEC-PH-10002292"/>
    <x v="1519"/>
    <x v="2"/>
    <s v="Phones"/>
    <x v="2"/>
    <n v="62.2"/>
    <n v="102"/>
    <n v="204"/>
    <n v="0"/>
    <n v="79.599999999999994"/>
    <x v="1"/>
    <d v="2014-06-26T00:00:00"/>
    <d v="2014-06-26T00:00:00"/>
    <n v="3"/>
    <x v="1"/>
    <n v="0"/>
    <x v="1"/>
    <n v="45.05"/>
    <x v="0"/>
    <n v="26"/>
    <n v="0.3901960784313725"/>
    <n v="0"/>
    <x v="2"/>
    <m/>
    <m/>
    <m/>
    <m/>
  </r>
  <r>
    <n v="3457"/>
    <s v="LP-170953"/>
    <s v="Liz Preis"/>
    <x v="0"/>
    <x v="3"/>
    <s v="Trinidad and Tobago"/>
    <s v="Chaguanas"/>
    <s v="Chaguanas"/>
    <s v="LATAM"/>
    <s v="MX-2014-151323"/>
    <x v="257"/>
    <s v="High"/>
    <s v="OFF-LA-10004777"/>
    <x v="665"/>
    <x v="0"/>
    <s v="Labels"/>
    <x v="2"/>
    <n v="5.52"/>
    <n v="8"/>
    <n v="16"/>
    <n v="0"/>
    <n v="4.96"/>
    <x v="1"/>
    <d v="2014-06-26T00:00:00"/>
    <d v="2014-06-26T00:00:00"/>
    <n v="3"/>
    <x v="1"/>
    <n v="0"/>
    <x v="1"/>
    <n v="1.2609999999999999"/>
    <x v="0"/>
    <n v="26"/>
    <n v="0.31"/>
    <n v="0"/>
    <x v="2"/>
    <m/>
    <m/>
    <m/>
    <m/>
  </r>
  <r>
    <n v="3458"/>
    <s v="LP-170953"/>
    <s v="Liz Preis"/>
    <x v="0"/>
    <x v="3"/>
    <s v="Trinidad and Tobago"/>
    <s v="Chaguanas"/>
    <s v="Chaguanas"/>
    <s v="LATAM"/>
    <s v="MX-2014-151323"/>
    <x v="257"/>
    <s v="High"/>
    <s v="OFF-ST-10004532"/>
    <x v="421"/>
    <x v="0"/>
    <s v="Storage"/>
    <x v="2"/>
    <n v="60"/>
    <n v="89.5"/>
    <n v="179"/>
    <n v="0"/>
    <n v="59"/>
    <x v="1"/>
    <d v="2014-06-26T00:00:00"/>
    <d v="2014-06-27T00:00:00"/>
    <n v="4"/>
    <x v="0"/>
    <n v="1"/>
    <x v="1"/>
    <n v="20.606000000000002"/>
    <x v="0"/>
    <n v="26"/>
    <n v="0.32960893854748602"/>
    <n v="1"/>
    <x v="1"/>
    <m/>
    <m/>
    <m/>
    <m/>
  </r>
  <r>
    <n v="3459"/>
    <s v="LP-170953"/>
    <s v="Liz Preis"/>
    <x v="0"/>
    <x v="3"/>
    <s v="Trinidad and Tobago"/>
    <s v="Chaguanas"/>
    <s v="Chaguanas"/>
    <s v="LATAM"/>
    <s v="MX-2014-151323"/>
    <x v="257"/>
    <s v="High"/>
    <s v="OFF-EN-10003939"/>
    <x v="612"/>
    <x v="0"/>
    <s v="Envelopes"/>
    <x v="7"/>
    <n v="21.82"/>
    <n v="31.2"/>
    <n v="156"/>
    <n v="0"/>
    <n v="46.9"/>
    <x v="1"/>
    <d v="2014-06-26T00:00:00"/>
    <d v="2014-06-26T00:00:00"/>
    <n v="3"/>
    <x v="1"/>
    <n v="0"/>
    <x v="1"/>
    <n v="29.827000000000002"/>
    <x v="0"/>
    <n v="26"/>
    <n v="0.30064102564102563"/>
    <n v="0"/>
    <x v="2"/>
    <m/>
    <m/>
    <m/>
    <m/>
  </r>
  <r>
    <n v="3460"/>
    <s v="LP-170953"/>
    <s v="Liz Preis"/>
    <x v="0"/>
    <x v="3"/>
    <s v="Trinidad and Tobago"/>
    <s v="Chaguanas"/>
    <s v="Chaguanas"/>
    <s v="LATAM"/>
    <s v="MX-2014-151323"/>
    <x v="257"/>
    <s v="High"/>
    <s v="TEC-AC-10001948"/>
    <x v="170"/>
    <x v="2"/>
    <s v="Accessories"/>
    <x v="2"/>
    <n v="45.659600000000012"/>
    <n v="84.238666666666688"/>
    <n v="50.54320000000002"/>
    <n v="0.7"/>
    <n v="-40.776000000000003"/>
    <x v="1"/>
    <d v="2014-06-26T00:00:00"/>
    <d v="2014-06-28T00:00:00"/>
    <n v="5"/>
    <x v="0"/>
    <n v="2"/>
    <x v="1"/>
    <n v="2.625"/>
    <x v="0"/>
    <n v="26"/>
    <n v="-0.80675540923408073"/>
    <n v="1"/>
    <x v="3"/>
    <m/>
    <m/>
    <m/>
    <m/>
  </r>
  <r>
    <n v="3461"/>
    <s v="HG-148453"/>
    <s v="Harry Greene"/>
    <x v="0"/>
    <x v="3"/>
    <s v="Cuba"/>
    <s v="Granma"/>
    <s v="Manzanillo"/>
    <s v="LATAM"/>
    <s v="MX-2014-116855"/>
    <x v="139"/>
    <s v="Medium"/>
    <s v="OFF-LA-10000845"/>
    <x v="1191"/>
    <x v="0"/>
    <s v="Labels"/>
    <x v="0"/>
    <n v="1.4266666666666665"/>
    <n v="2.666666666666667"/>
    <n v="8"/>
    <n v="0"/>
    <n v="3.72"/>
    <x v="0"/>
    <d v="2014-09-18T00:00:00"/>
    <d v="2014-09-21T00:00:00"/>
    <n v="8"/>
    <x v="0"/>
    <n v="3"/>
    <x v="5"/>
    <n v="0.52"/>
    <x v="0"/>
    <n v="37"/>
    <n v="0.46500000000000002"/>
    <n v="1"/>
    <x v="0"/>
    <m/>
    <m/>
    <m/>
    <m/>
  </r>
  <r>
    <n v="3462"/>
    <s v="HG-148453"/>
    <s v="Harry Greene"/>
    <x v="0"/>
    <x v="3"/>
    <s v="Cuba"/>
    <s v="Granma"/>
    <s v="Manzanillo"/>
    <s v="LATAM"/>
    <s v="MX-2014-116855"/>
    <x v="139"/>
    <s v="Medium"/>
    <s v="FUR-CH-10001784"/>
    <x v="811"/>
    <x v="1"/>
    <s v="Chairs"/>
    <x v="0"/>
    <n v="31.106666666666666"/>
    <n v="58.666666666666671"/>
    <n v="176"/>
    <n v="0"/>
    <n v="82.68"/>
    <x v="0"/>
    <d v="2014-09-18T00:00:00"/>
    <d v="2014-09-20T00:00:00"/>
    <n v="7"/>
    <x v="0"/>
    <n v="2"/>
    <x v="5"/>
    <n v="13.664"/>
    <x v="0"/>
    <n v="37"/>
    <n v="0.46977272727272729"/>
    <n v="1"/>
    <x v="3"/>
    <m/>
    <m/>
    <m/>
    <m/>
  </r>
  <r>
    <n v="3463"/>
    <s v="HG-148453"/>
    <s v="Harry Greene"/>
    <x v="0"/>
    <x v="3"/>
    <s v="Cuba"/>
    <s v="Granma"/>
    <s v="Manzanillo"/>
    <s v="LATAM"/>
    <s v="MX-2014-116855"/>
    <x v="139"/>
    <s v="Medium"/>
    <s v="FUR-BO-10000148"/>
    <x v="1520"/>
    <x v="1"/>
    <s v="Bookcases"/>
    <x v="2"/>
    <n v="95"/>
    <n v="95"/>
    <n v="190"/>
    <n v="0"/>
    <n v="0"/>
    <x v="0"/>
    <d v="2014-09-18T00:00:00"/>
    <d v="2014-09-18T00:00:00"/>
    <n v="5"/>
    <x v="1"/>
    <n v="0"/>
    <x v="5"/>
    <n v="11.054"/>
    <x v="0"/>
    <n v="37"/>
    <n v="0"/>
    <n v="0"/>
    <x v="2"/>
    <m/>
    <m/>
    <m/>
    <m/>
  </r>
  <r>
    <n v="3464"/>
    <s v="BS-113803"/>
    <s v="Bill Stewart"/>
    <x v="2"/>
    <x v="1"/>
    <s v="Venezuela"/>
    <s v="Bolivar"/>
    <s v="Guayana"/>
    <s v="LATAM"/>
    <s v="MX-2011-150385"/>
    <x v="586"/>
    <s v="Medium"/>
    <s v="TEC-AC-10002159"/>
    <x v="1521"/>
    <x v="2"/>
    <s v="Accessories"/>
    <x v="7"/>
    <n v="88.855200000000011"/>
    <n v="158.9786666666667"/>
    <n v="476.93600000000004"/>
    <n v="0.4"/>
    <n v="32.659999999999997"/>
    <x v="1"/>
    <d v="2011-10-28T00:00:00"/>
    <d v="2011-10-28T00:00:00"/>
    <n v="3"/>
    <x v="1"/>
    <n v="0"/>
    <x v="3"/>
    <n v="44.38"/>
    <x v="3"/>
    <n v="44"/>
    <n v="6.8478789606991289E-2"/>
    <n v="0"/>
    <x v="2"/>
    <m/>
    <m/>
    <m/>
    <m/>
  </r>
  <r>
    <n v="3465"/>
    <s v="BS-113803"/>
    <s v="Bill Stewart"/>
    <x v="2"/>
    <x v="1"/>
    <s v="Venezuela"/>
    <s v="Bolivar"/>
    <s v="Guayana"/>
    <s v="LATAM"/>
    <s v="MX-2011-150385"/>
    <x v="586"/>
    <s v="Medium"/>
    <s v="OFF-FA-10002100"/>
    <x v="740"/>
    <x v="0"/>
    <s v="Fasteners"/>
    <x v="7"/>
    <n v="7.3024000000000004"/>
    <n v="10.144"/>
    <n v="30.431999999999999"/>
    <n v="0.4"/>
    <n v="-6.08"/>
    <x v="1"/>
    <d v="2011-10-28T00:00:00"/>
    <d v="2011-10-28T00:00:00"/>
    <n v="3"/>
    <x v="1"/>
    <n v="0"/>
    <x v="3"/>
    <n v="1.0840000000000001"/>
    <x v="3"/>
    <n v="44"/>
    <n v="-0.19978969505783387"/>
    <n v="0"/>
    <x v="2"/>
    <m/>
    <m/>
    <m/>
    <m/>
  </r>
  <r>
    <n v="3466"/>
    <s v="SZ-200353"/>
    <s v="Sam Zeldin"/>
    <x v="1"/>
    <x v="2"/>
    <s v="Guatemala"/>
    <s v="Quezaltenango"/>
    <s v="Quetzaltenango"/>
    <s v="LATAM"/>
    <s v="MX-2014-163426"/>
    <x v="598"/>
    <s v="Medium"/>
    <s v="OFF-BI-10003952"/>
    <x v="60"/>
    <x v="0"/>
    <s v="Binders"/>
    <x v="9"/>
    <n v="20.973333333333329"/>
    <n v="34.333333333333329"/>
    <n v="205.99999999999997"/>
    <n v="0"/>
    <n v="80.16"/>
    <x v="0"/>
    <d v="2014-09-15T00:00:00"/>
    <d v="2014-09-15T00:00:00"/>
    <n v="5"/>
    <x v="1"/>
    <n v="0"/>
    <x v="4"/>
    <n v="16.847999999999999"/>
    <x v="0"/>
    <n v="37"/>
    <n v="0.38912621359223304"/>
    <n v="0"/>
    <x v="2"/>
    <m/>
    <m/>
    <m/>
    <m/>
  </r>
  <r>
    <n v="3467"/>
    <s v="IL-151003"/>
    <s v="Ivan Liston"/>
    <x v="0"/>
    <x v="3"/>
    <s v="Dominican Republic"/>
    <s v="Espaillat"/>
    <s v="Moca"/>
    <s v="LATAM"/>
    <s v="US-2012-103254"/>
    <x v="849"/>
    <s v="High"/>
    <s v="OFF-BI-10004980"/>
    <x v="864"/>
    <x v="0"/>
    <s v="Binders"/>
    <x v="0"/>
    <n v="3.2399999999999989"/>
    <n v="3.7999999999999989"/>
    <n v="9.1199999999999974"/>
    <n v="0.2"/>
    <n v="-0.6"/>
    <x v="0"/>
    <d v="2012-03-14T00:00:00"/>
    <d v="2012-03-14T00:00:00"/>
    <n v="5"/>
    <x v="1"/>
    <n v="0"/>
    <x v="2"/>
    <n v="0.77400000000000002"/>
    <x v="1"/>
    <n v="10"/>
    <n v="-6.5789473684210537E-2"/>
    <n v="0"/>
    <x v="2"/>
    <m/>
    <m/>
    <m/>
    <m/>
  </r>
  <r>
    <n v="3468"/>
    <s v="IL-151003"/>
    <s v="Ivan Liston"/>
    <x v="0"/>
    <x v="3"/>
    <s v="Dominican Republic"/>
    <s v="Espaillat"/>
    <s v="Moca"/>
    <s v="LATAM"/>
    <s v="US-2012-103254"/>
    <x v="849"/>
    <s v="High"/>
    <s v="TEC-MA-10000772"/>
    <x v="1522"/>
    <x v="2"/>
    <s v="Machines"/>
    <x v="0"/>
    <n v="243.0318666666667"/>
    <n v="432.91955555555552"/>
    <n v="389.62760000000003"/>
    <n v="0.7"/>
    <n v="-339.46800000000002"/>
    <x v="0"/>
    <d v="2012-03-14T00:00:00"/>
    <d v="2012-03-15T00:00:00"/>
    <n v="6"/>
    <x v="0"/>
    <n v="1"/>
    <x v="2"/>
    <n v="20.518999999999998"/>
    <x v="1"/>
    <n v="10"/>
    <n v="-0.87126271342173911"/>
    <n v="1"/>
    <x v="1"/>
    <m/>
    <m/>
    <m/>
    <m/>
  </r>
  <r>
    <n v="3469"/>
    <s v="IL-151003"/>
    <s v="Ivan Liston"/>
    <x v="0"/>
    <x v="3"/>
    <s v="Dominican Republic"/>
    <s v="Espaillat"/>
    <s v="Moca"/>
    <s v="LATAM"/>
    <s v="US-2012-103254"/>
    <x v="849"/>
    <s v="High"/>
    <s v="TEC-CO-10002504"/>
    <x v="1523"/>
    <x v="2"/>
    <s v="Copiers"/>
    <x v="4"/>
    <n v="80.670834480000053"/>
    <n v="161.90174746867172"/>
    <n v="129.19759448000005"/>
    <n v="0.20200000000000001"/>
    <n v="48.526760000000003"/>
    <x v="0"/>
    <d v="2012-03-14T00:00:00"/>
    <d v="2012-03-14T00:00:00"/>
    <n v="5"/>
    <x v="1"/>
    <n v="0"/>
    <x v="2"/>
    <n v="16.311"/>
    <x v="1"/>
    <n v="10"/>
    <n v="0.37560111080483011"/>
    <n v="0"/>
    <x v="2"/>
    <m/>
    <m/>
    <m/>
    <m/>
  </r>
  <r>
    <n v="3470"/>
    <s v="MG-176803"/>
    <s v="Maureen Gastineau"/>
    <x v="1"/>
    <x v="3"/>
    <s v="Dominican Republic"/>
    <s v="Santo Domingo"/>
    <s v="Santo Domingo"/>
    <s v="LATAM"/>
    <s v="US-2014-155061"/>
    <x v="370"/>
    <s v="Medium"/>
    <s v="TEC-AC-10004853"/>
    <x v="1372"/>
    <x v="2"/>
    <s v="Accessories"/>
    <x v="7"/>
    <n v="65.244799999999984"/>
    <n v="71.925999999999988"/>
    <n v="287.70399999999995"/>
    <n v="0.2"/>
    <n v="-38.520000000000003"/>
    <x v="0"/>
    <d v="2014-09-09T00:00:00"/>
    <d v="2014-09-09T00:00:00"/>
    <n v="5"/>
    <x v="1"/>
    <n v="0"/>
    <x v="0"/>
    <n v="20.190999999999999"/>
    <x v="0"/>
    <n v="36"/>
    <n v="-0.13388760670689323"/>
    <n v="0"/>
    <x v="2"/>
    <m/>
    <m/>
    <m/>
    <m/>
  </r>
  <r>
    <n v="3471"/>
    <s v="RD-199303"/>
    <s v="Russell D'Ascenzo"/>
    <x v="0"/>
    <x v="2"/>
    <s v="Honduras"/>
    <s v="Cortes"/>
    <s v="San Pedro Sula"/>
    <s v="LATAM"/>
    <s v="MX-2011-169656"/>
    <x v="508"/>
    <s v="Medium"/>
    <s v="OFF-EN-10000084"/>
    <x v="412"/>
    <x v="0"/>
    <s v="Envelopes"/>
    <x v="7"/>
    <n v="9.0560000000000009"/>
    <n v="18.36"/>
    <n v="55.08"/>
    <n v="0.4"/>
    <n v="9.8000000000000007"/>
    <x v="0"/>
    <d v="2011-03-16T00:00:00"/>
    <d v="2011-03-16T00:00:00"/>
    <n v="5"/>
    <x v="1"/>
    <n v="0"/>
    <x v="2"/>
    <n v="5.34"/>
    <x v="3"/>
    <n v="11"/>
    <n v="0.17792302106027599"/>
    <n v="0"/>
    <x v="2"/>
    <m/>
    <m/>
    <m/>
    <m/>
  </r>
  <r>
    <n v="3472"/>
    <s v="PP-189553"/>
    <s v="Paul Prost"/>
    <x v="1"/>
    <x v="3"/>
    <s v="Dominican Republic"/>
    <s v="Santo Domingo"/>
    <s v="Santo Domingo"/>
    <s v="LATAM"/>
    <s v="MX-2014-160353"/>
    <x v="355"/>
    <s v="High"/>
    <s v="OFF-SU-10000556"/>
    <x v="638"/>
    <x v="0"/>
    <s v="Supplies"/>
    <x v="0"/>
    <n v="15.805866666666669"/>
    <n v="28.987333333333332"/>
    <n v="69.569599999999994"/>
    <n v="0.2"/>
    <n v="22.152000000000001"/>
    <x v="0"/>
    <d v="2014-11-11T00:00:00"/>
    <d v="2014-11-11T00:00:00"/>
    <n v="5"/>
    <x v="1"/>
    <n v="0"/>
    <x v="0"/>
    <n v="6.7450000000000001"/>
    <x v="0"/>
    <n v="45"/>
    <n v="0.31841493985878894"/>
    <n v="0"/>
    <x v="2"/>
    <m/>
    <m/>
    <m/>
    <m/>
  </r>
  <r>
    <n v="3473"/>
    <s v="DH-136753"/>
    <s v="Duane Huffman"/>
    <x v="1"/>
    <x v="3"/>
    <s v="Dominican Republic"/>
    <s v="Santo Domingo"/>
    <s v="Santo Domingo"/>
    <s v="LATAM"/>
    <s v="MX-2014-104731"/>
    <x v="156"/>
    <s v="High"/>
    <s v="OFF-EN-10001616"/>
    <x v="554"/>
    <x v="0"/>
    <s v="Envelopes"/>
    <x v="2"/>
    <n v="7.9864000000000006"/>
    <n v="10.518000000000001"/>
    <n v="16.828800000000001"/>
    <n v="0.2"/>
    <n v="0.85599999999999998"/>
    <x v="2"/>
    <d v="2014-12-10T00:00:00"/>
    <d v="2014-12-13T00:00:00"/>
    <n v="5"/>
    <x v="0"/>
    <n v="3"/>
    <x v="1"/>
    <n v="3.117"/>
    <x v="0"/>
    <n v="50"/>
    <n v="5.0865183494961018E-2"/>
    <n v="1"/>
    <x v="0"/>
    <m/>
    <m/>
    <m/>
    <m/>
  </r>
  <r>
    <n v="3474"/>
    <s v="JM-156553"/>
    <s v="Jim Mitchum"/>
    <x v="2"/>
    <x v="1"/>
    <s v="Brazil"/>
    <s v="Alagoas"/>
    <s v="Arapiraca"/>
    <s v="LATAM"/>
    <s v="MX-2013-130911"/>
    <x v="675"/>
    <s v="Medium"/>
    <s v="FUR-CH-10004547"/>
    <x v="530"/>
    <x v="1"/>
    <s v="Chairs"/>
    <x v="2"/>
    <n v="33.380000000000003"/>
    <n v="35.5"/>
    <n v="71"/>
    <n v="0"/>
    <n v="4.24"/>
    <x v="1"/>
    <d v="2013-10-07T00:00:00"/>
    <d v="2013-10-07T00:00:00"/>
    <n v="3"/>
    <x v="1"/>
    <n v="0"/>
    <x v="2"/>
    <n v="6.2169999999999996"/>
    <x v="2"/>
    <n v="40"/>
    <n v="5.9718309859154932E-2"/>
    <n v="0"/>
    <x v="2"/>
    <m/>
    <m/>
    <m/>
    <m/>
  </r>
  <r>
    <n v="3475"/>
    <s v="DL-129253"/>
    <s v="Daniel Lacy"/>
    <x v="0"/>
    <x v="1"/>
    <s v="Brazil"/>
    <s v="Minas Gerais"/>
    <s v="Belo Horizonte"/>
    <s v="LATAM"/>
    <s v="US-2013-103422"/>
    <x v="850"/>
    <s v="Medium"/>
    <s v="OFF-FA-10000099"/>
    <x v="942"/>
    <x v="0"/>
    <s v="Fasteners"/>
    <x v="2"/>
    <n v="11.896800000000001"/>
    <n v="16.622"/>
    <n v="13.297600000000001"/>
    <n v="0.6"/>
    <n v="-10.496"/>
    <x v="0"/>
    <d v="2013-09-19T00:00:00"/>
    <d v="2013-09-19T00:00:00"/>
    <n v="5"/>
    <x v="1"/>
    <n v="0"/>
    <x v="5"/>
    <n v="0.34699999999999998"/>
    <x v="2"/>
    <n v="37"/>
    <n v="-0.78931536517867884"/>
    <n v="0"/>
    <x v="2"/>
    <m/>
    <m/>
    <m/>
    <m/>
  </r>
  <r>
    <n v="3476"/>
    <s v="DL-129253"/>
    <s v="Daniel Lacy"/>
    <x v="0"/>
    <x v="1"/>
    <s v="Brazil"/>
    <s v="Minas Gerais"/>
    <s v="Belo Horizonte"/>
    <s v="LATAM"/>
    <s v="US-2013-103422"/>
    <x v="850"/>
    <s v="Medium"/>
    <s v="OFF-AR-10003691"/>
    <x v="954"/>
    <x v="0"/>
    <s v="Art"/>
    <x v="3"/>
    <n v="26.303999999999995"/>
    <n v="43.409999999999989"/>
    <n v="69.455999999999989"/>
    <n v="0.6"/>
    <n v="-35.76"/>
    <x v="0"/>
    <d v="2013-09-19T00:00:00"/>
    <d v="2013-09-22T00:00:00"/>
    <n v="8"/>
    <x v="0"/>
    <n v="3"/>
    <x v="5"/>
    <n v="3.3740000000000001"/>
    <x v="2"/>
    <n v="37"/>
    <n v="-0.51485832757429173"/>
    <n v="1"/>
    <x v="0"/>
    <m/>
    <m/>
    <m/>
    <m/>
  </r>
  <r>
    <n v="3477"/>
    <s v="PM-191353"/>
    <s v="Peter McVee"/>
    <x v="1"/>
    <x v="0"/>
    <s v="Mexico"/>
    <s v="Nayarit"/>
    <s v="Tepic"/>
    <s v="LATAM"/>
    <s v="MX-2013-156454"/>
    <x v="251"/>
    <s v="High"/>
    <s v="OFF-PA-10000752"/>
    <x v="1300"/>
    <x v="0"/>
    <s v="Paper"/>
    <x v="9"/>
    <n v="10.299999999999999"/>
    <n v="17.5"/>
    <n v="105"/>
    <n v="0"/>
    <n v="43.2"/>
    <x v="1"/>
    <d v="2013-01-11T00:00:00"/>
    <d v="2013-01-11T00:00:00"/>
    <n v="3"/>
    <x v="1"/>
    <n v="0"/>
    <x v="3"/>
    <n v="15.788"/>
    <x v="2"/>
    <n v="2"/>
    <n v="0.41142857142857148"/>
    <n v="0"/>
    <x v="2"/>
    <m/>
    <m/>
    <m/>
    <m/>
  </r>
  <r>
    <n v="3478"/>
    <s v="CS-118453"/>
    <s v="Cari Sayre"/>
    <x v="2"/>
    <x v="1"/>
    <s v="Peru"/>
    <s v="Lima (city)"/>
    <s v="Lima"/>
    <s v="LATAM"/>
    <s v="US-2012-168676"/>
    <x v="851"/>
    <s v="Medium"/>
    <s v="OFF-ST-10002233"/>
    <x v="722"/>
    <x v="0"/>
    <s v="Storage"/>
    <x v="0"/>
    <n v="20.699733333333331"/>
    <n v="32.872888888888887"/>
    <n v="59.171199999999992"/>
    <n v="0.4"/>
    <n v="-2.9279999999999999"/>
    <x v="0"/>
    <d v="2012-12-04T00:00:00"/>
    <d v="2012-12-04T00:00:00"/>
    <n v="5"/>
    <x v="1"/>
    <n v="0"/>
    <x v="0"/>
    <n v="2.464"/>
    <x v="1"/>
    <n v="48"/>
    <n v="-4.9483532529338604E-2"/>
    <n v="0"/>
    <x v="2"/>
    <m/>
    <m/>
    <m/>
    <m/>
  </r>
  <r>
    <n v="3479"/>
    <s v="CS-118453"/>
    <s v="Cari Sayre"/>
    <x v="2"/>
    <x v="1"/>
    <s v="Peru"/>
    <s v="Lima (city)"/>
    <s v="Lima"/>
    <s v="LATAM"/>
    <s v="US-2012-168676"/>
    <x v="851"/>
    <s v="Medium"/>
    <s v="OFF-LA-10002183"/>
    <x v="355"/>
    <x v="0"/>
    <s v="Labels"/>
    <x v="2"/>
    <n v="6.4976000000000003"/>
    <n v="7.8560000000000008"/>
    <n v="9.4272000000000009"/>
    <n v="0.4"/>
    <n v="-3.5680000000000001"/>
    <x v="0"/>
    <d v="2012-12-04T00:00:00"/>
    <d v="2012-12-07T00:00:00"/>
    <n v="8"/>
    <x v="0"/>
    <n v="3"/>
    <x v="0"/>
    <n v="0.45700000000000002"/>
    <x v="1"/>
    <n v="48"/>
    <n v="-0.37847929395790902"/>
    <n v="1"/>
    <x v="0"/>
    <m/>
    <m/>
    <m/>
    <m/>
  </r>
  <r>
    <n v="3480"/>
    <s v="AH-100303"/>
    <s v="Aaron Hawkins"/>
    <x v="2"/>
    <x v="1"/>
    <s v="Argentina"/>
    <s v="San Luis"/>
    <s v="San Luis"/>
    <s v="LATAM"/>
    <s v="US-2014-120922"/>
    <x v="616"/>
    <s v="Medium"/>
    <s v="FUR-CH-10000233"/>
    <x v="669"/>
    <x v="1"/>
    <s v="Chairs"/>
    <x v="5"/>
    <n v="24.993942857142855"/>
    <n v="40.303238095238093"/>
    <n v="169.27359999999999"/>
    <n v="0.4"/>
    <n v="-5.6840000000000002"/>
    <x v="1"/>
    <d v="2014-07-29T00:00:00"/>
    <d v="2014-07-29T00:00:00"/>
    <n v="3"/>
    <x v="1"/>
    <n v="0"/>
    <x v="5"/>
    <n v="14.102"/>
    <x v="0"/>
    <n v="30"/>
    <n v="-3.3578774244772965E-2"/>
    <n v="0"/>
    <x v="2"/>
    <m/>
    <m/>
    <m/>
    <m/>
  </r>
  <r>
    <n v="3481"/>
    <s v="RB-194653"/>
    <s v="Rick Bensley"/>
    <x v="1"/>
    <x v="3"/>
    <s v="Dominican Republic"/>
    <s v="Santo Domingo"/>
    <s v="Santo Domingo"/>
    <s v="LATAM"/>
    <s v="US-2012-156356"/>
    <x v="373"/>
    <s v="High"/>
    <s v="FUR-CH-10001332"/>
    <x v="433"/>
    <x v="1"/>
    <s v="Chairs"/>
    <x v="7"/>
    <n v="31.376000000000005"/>
    <n v="36.120000000000005"/>
    <n v="144.48000000000002"/>
    <n v="0.2"/>
    <n v="-12.4"/>
    <x v="2"/>
    <d v="2012-04-27T00:00:00"/>
    <d v="2012-04-27T00:00:00"/>
    <n v="2"/>
    <x v="1"/>
    <n v="0"/>
    <x v="4"/>
    <n v="28.966999999999999"/>
    <x v="1"/>
    <n v="17"/>
    <n v="-8.58250276854928E-2"/>
    <n v="0"/>
    <x v="2"/>
    <m/>
    <m/>
    <m/>
    <m/>
  </r>
  <r>
    <n v="3482"/>
    <s v="RB-194653"/>
    <s v="Rick Bensley"/>
    <x v="1"/>
    <x v="3"/>
    <s v="Dominican Republic"/>
    <s v="Santo Domingo"/>
    <s v="Santo Domingo"/>
    <s v="LATAM"/>
    <s v="US-2012-156356"/>
    <x v="373"/>
    <s v="High"/>
    <s v="FUR-CH-10002882"/>
    <x v="552"/>
    <x v="1"/>
    <s v="Chairs"/>
    <x v="0"/>
    <n v="23.566933333333335"/>
    <n v="40.673666666666662"/>
    <n v="97.616799999999998"/>
    <n v="0.2"/>
    <n v="26.916"/>
    <x v="2"/>
    <d v="2012-04-27T00:00:00"/>
    <d v="2012-04-27T00:00:00"/>
    <n v="2"/>
    <x v="1"/>
    <n v="0"/>
    <x v="4"/>
    <n v="17.309000000000001"/>
    <x v="1"/>
    <n v="17"/>
    <n v="0.275731226592144"/>
    <n v="0"/>
    <x v="2"/>
    <m/>
    <m/>
    <m/>
    <m/>
  </r>
  <r>
    <n v="3483"/>
    <s v="VD-216703"/>
    <s v="Valerie Dominguez"/>
    <x v="0"/>
    <x v="2"/>
    <s v="El Salvador"/>
    <s v="San Salvador"/>
    <s v="Soyapango"/>
    <s v="LATAM"/>
    <s v="MX-2014-165309"/>
    <x v="607"/>
    <s v="Critical"/>
    <s v="OFF-AR-10001622"/>
    <x v="1524"/>
    <x v="0"/>
    <s v="Art"/>
    <x v="0"/>
    <n v="11.086666666666668"/>
    <n v="17.666666666666668"/>
    <n v="53"/>
    <n v="0"/>
    <n v="19.739999999999998"/>
    <x v="2"/>
    <d v="2014-09-07T00:00:00"/>
    <d v="2014-09-10T00:00:00"/>
    <n v="5"/>
    <x v="0"/>
    <n v="3"/>
    <x v="2"/>
    <n v="15.926"/>
    <x v="0"/>
    <n v="36"/>
    <n v="0.3724528301886792"/>
    <n v="1"/>
    <x v="0"/>
    <m/>
    <m/>
    <m/>
    <m/>
  </r>
  <r>
    <n v="3484"/>
    <s v="VD-216703"/>
    <s v="Valerie Dominguez"/>
    <x v="0"/>
    <x v="2"/>
    <s v="El Salvador"/>
    <s v="San Salvador"/>
    <s v="Soyapango"/>
    <s v="LATAM"/>
    <s v="MX-2014-165309"/>
    <x v="607"/>
    <s v="Critical"/>
    <s v="FUR-TA-10002827"/>
    <x v="1525"/>
    <x v="1"/>
    <s v="Tables"/>
    <x v="1"/>
    <n v="184.27560000000005"/>
    <n v="312.60950000000003"/>
    <n v="2000.7008000000003"/>
    <n v="0.2"/>
    <n v="526.49599999999998"/>
    <x v="2"/>
    <d v="2014-09-07T00:00:00"/>
    <d v="2014-09-08T00:00:00"/>
    <n v="3"/>
    <x v="0"/>
    <n v="1"/>
    <x v="2"/>
    <n v="728.38900000000001"/>
    <x v="0"/>
    <n v="36"/>
    <n v="0.26315579021110996"/>
    <n v="1"/>
    <x v="1"/>
    <m/>
    <m/>
    <m/>
    <m/>
  </r>
  <r>
    <n v="3485"/>
    <s v="BM-111403"/>
    <s v="Becky Martin"/>
    <x v="0"/>
    <x v="1"/>
    <s v="Brazil"/>
    <s v="Mato Grosso"/>
    <s v="Cuiaba"/>
    <s v="LATAM"/>
    <s v="MX-2014-131457"/>
    <x v="852"/>
    <s v="High"/>
    <s v="OFF-BI-10004491"/>
    <x v="1454"/>
    <x v="0"/>
    <s v="Binders"/>
    <x v="2"/>
    <n v="5.4"/>
    <n v="8.5"/>
    <n v="17"/>
    <n v="0"/>
    <n v="6.2"/>
    <x v="0"/>
    <d v="2014-04-12T00:00:00"/>
    <d v="2014-04-12T00:00:00"/>
    <n v="5"/>
    <x v="1"/>
    <n v="0"/>
    <x v="1"/>
    <n v="2.1709999999999998"/>
    <x v="0"/>
    <n v="15"/>
    <n v="0.36470588235294121"/>
    <n v="0"/>
    <x v="2"/>
    <m/>
    <m/>
    <m/>
    <m/>
  </r>
  <r>
    <n v="3486"/>
    <s v="BM-111403"/>
    <s v="Becky Martin"/>
    <x v="0"/>
    <x v="1"/>
    <s v="Brazil"/>
    <s v="Mato Grosso"/>
    <s v="Cuiaba"/>
    <s v="LATAM"/>
    <s v="MX-2014-131457"/>
    <x v="852"/>
    <s v="High"/>
    <s v="FUR-BO-10004407"/>
    <x v="1473"/>
    <x v="1"/>
    <s v="Bookcases"/>
    <x v="0"/>
    <n v="96.353333333333339"/>
    <n v="113.33333333333334"/>
    <n v="340"/>
    <n v="0"/>
    <n v="50.94"/>
    <x v="0"/>
    <d v="2014-04-12T00:00:00"/>
    <d v="2014-04-13T00:00:00"/>
    <n v="6"/>
    <x v="0"/>
    <n v="1"/>
    <x v="1"/>
    <n v="58.220999999999997"/>
    <x v="0"/>
    <n v="15"/>
    <n v="0.14982352941176469"/>
    <n v="1"/>
    <x v="1"/>
    <m/>
    <m/>
    <m/>
    <m/>
  </r>
  <r>
    <n v="3487"/>
    <s v="NF-183853"/>
    <s v="Natalie Fritzler"/>
    <x v="0"/>
    <x v="2"/>
    <s v="Guatemala"/>
    <s v="Guatemala"/>
    <s v="Petapa"/>
    <s v="LATAM"/>
    <s v="MX-2011-118500"/>
    <x v="853"/>
    <s v="Low"/>
    <s v="OFF-PA-10002927"/>
    <x v="510"/>
    <x v="0"/>
    <s v="Paper"/>
    <x v="0"/>
    <n v="16.88666666666667"/>
    <n v="21.666666666666671"/>
    <n v="65.000000000000014"/>
    <n v="0"/>
    <n v="14.34"/>
    <x v="0"/>
    <d v="2011-10-29T00:00:00"/>
    <d v="2011-10-29T00:00:00"/>
    <n v="5"/>
    <x v="1"/>
    <n v="0"/>
    <x v="1"/>
    <n v="4.8490000000000002"/>
    <x v="3"/>
    <n v="44"/>
    <n v="0.22061538461538457"/>
    <n v="0"/>
    <x v="2"/>
    <m/>
    <m/>
    <m/>
    <m/>
  </r>
  <r>
    <n v="3488"/>
    <s v="NS-185053"/>
    <s v="Neola Schneider"/>
    <x v="0"/>
    <x v="0"/>
    <s v="Mexico"/>
    <s v="Tamaulipas"/>
    <s v="Victoria"/>
    <s v="LATAM"/>
    <s v="MX-2011-160150"/>
    <x v="854"/>
    <s v="Critical"/>
    <s v="OFF-SU-10003719"/>
    <x v="784"/>
    <x v="0"/>
    <s v="Supplies"/>
    <x v="2"/>
    <n v="8.6"/>
    <n v="15.5"/>
    <n v="31"/>
    <n v="0"/>
    <n v="13.8"/>
    <x v="1"/>
    <d v="2011-01-30T00:00:00"/>
    <d v="2011-01-30T00:00:00"/>
    <n v="3"/>
    <x v="1"/>
    <n v="0"/>
    <x v="0"/>
    <n v="6.6950000000000003"/>
    <x v="3"/>
    <n v="5"/>
    <n v="0.44516129032258067"/>
    <n v="0"/>
    <x v="2"/>
    <m/>
    <m/>
    <m/>
    <m/>
  </r>
  <r>
    <n v="3489"/>
    <s v="NS-185053"/>
    <s v="Neola Schneider"/>
    <x v="0"/>
    <x v="0"/>
    <s v="Mexico"/>
    <s v="Tamaulipas"/>
    <s v="Victoria"/>
    <s v="LATAM"/>
    <s v="MX-2011-160150"/>
    <x v="854"/>
    <s v="Critical"/>
    <s v="OFF-BI-10002296"/>
    <x v="1526"/>
    <x v="0"/>
    <s v="Binders"/>
    <x v="12"/>
    <n v="8.0661538461538456"/>
    <n v="8.8461538461538449"/>
    <n v="114.99999999999999"/>
    <n v="0"/>
    <n v="10.14"/>
    <x v="1"/>
    <d v="2011-01-30T00:00:00"/>
    <d v="2011-01-30T00:00:00"/>
    <n v="3"/>
    <x v="1"/>
    <n v="0"/>
    <x v="0"/>
    <n v="24.518000000000001"/>
    <x v="3"/>
    <n v="5"/>
    <n v="8.8173913043478283E-2"/>
    <n v="0"/>
    <x v="2"/>
    <m/>
    <m/>
    <m/>
    <m/>
  </r>
  <r>
    <n v="3490"/>
    <s v="RB-194653"/>
    <s v="Rick Bensley"/>
    <x v="1"/>
    <x v="0"/>
    <s v="Mexico"/>
    <s v="Sinaloa"/>
    <s v="Guasave"/>
    <s v="LATAM"/>
    <s v="MX-2011-135601"/>
    <x v="215"/>
    <s v="Medium"/>
    <s v="OFF-PA-10004600"/>
    <x v="1213"/>
    <x v="0"/>
    <s v="Paper"/>
    <x v="9"/>
    <n v="19.82"/>
    <n v="30"/>
    <n v="180"/>
    <n v="0"/>
    <n v="61.08"/>
    <x v="0"/>
    <d v="2011-08-07T00:00:00"/>
    <d v="2011-08-07T00:00:00"/>
    <n v="5"/>
    <x v="1"/>
    <n v="0"/>
    <x v="3"/>
    <n v="12.602"/>
    <x v="3"/>
    <n v="32"/>
    <n v="0.33933333333333332"/>
    <n v="0"/>
    <x v="2"/>
    <m/>
    <m/>
    <m/>
    <m/>
  </r>
  <r>
    <n v="3491"/>
    <s v="KM-166603"/>
    <s v="Khloe Miller"/>
    <x v="0"/>
    <x v="0"/>
    <s v="Mexico"/>
    <s v="Distrito Federal"/>
    <s v="Mexico City"/>
    <s v="LATAM"/>
    <s v="MX-2012-122224"/>
    <x v="591"/>
    <s v="High"/>
    <s v="FUR-FU-10001126"/>
    <x v="1452"/>
    <x v="1"/>
    <s v="Furnishings"/>
    <x v="7"/>
    <n v="19.163199999999996"/>
    <n v="32.458666666666666"/>
    <n v="97.375999999999991"/>
    <n v="0.4"/>
    <n v="1.56"/>
    <x v="0"/>
    <d v="2012-12-29T00:00:00"/>
    <d v="2013-01-01T00:00:00"/>
    <n v="8"/>
    <x v="0"/>
    <n v="3"/>
    <x v="1"/>
    <n v="12.928000000000001"/>
    <x v="1"/>
    <n v="52"/>
    <n v="1.6020374630299049E-2"/>
    <n v="1"/>
    <x v="0"/>
    <m/>
    <m/>
    <m/>
    <m/>
  </r>
  <r>
    <n v="3492"/>
    <s v="SW-207553"/>
    <s v="Steven Ward"/>
    <x v="2"/>
    <x v="0"/>
    <s v="Mexico"/>
    <s v="Nuevo Leon"/>
    <s v="Monterrey"/>
    <s v="LATAM"/>
    <s v="MX-2014-157770"/>
    <x v="726"/>
    <s v="Medium"/>
    <s v="FUR-BO-10001585"/>
    <x v="837"/>
    <x v="1"/>
    <s v="Bookcases"/>
    <x v="2"/>
    <n v="80.118400000000008"/>
    <n v="111.483"/>
    <n v="178.37280000000001"/>
    <n v="0.2"/>
    <n v="18.135999999999999"/>
    <x v="0"/>
    <d v="2014-01-14T00:00:00"/>
    <d v="2014-01-17T00:00:00"/>
    <n v="8"/>
    <x v="0"/>
    <n v="3"/>
    <x v="0"/>
    <n v="6.9870000000000001"/>
    <x v="0"/>
    <n v="2"/>
    <n v="0.10167469479651604"/>
    <n v="1"/>
    <x v="0"/>
    <m/>
    <m/>
    <m/>
    <m/>
  </r>
  <r>
    <n v="3493"/>
    <s v="MZ-173353"/>
    <s v="Maria Zettner"/>
    <x v="1"/>
    <x v="1"/>
    <s v="Colombia"/>
    <s v="Valle del Cauca"/>
    <s v="Palmira"/>
    <s v="LATAM"/>
    <s v="MX-2014-154067"/>
    <x v="198"/>
    <s v="High"/>
    <s v="OFF-SU-10004316"/>
    <x v="1501"/>
    <x v="0"/>
    <s v="Supplies"/>
    <x v="0"/>
    <n v="30.713333333333335"/>
    <n v="31.333333333333332"/>
    <n v="94"/>
    <n v="0"/>
    <n v="1.86"/>
    <x v="1"/>
    <d v="2014-06-08T00:00:00"/>
    <d v="2014-06-11T00:00:00"/>
    <n v="6"/>
    <x v="0"/>
    <n v="3"/>
    <x v="0"/>
    <n v="11.689"/>
    <x v="0"/>
    <n v="23"/>
    <n v="1.9787234042553191E-2"/>
    <n v="1"/>
    <x v="0"/>
    <m/>
    <m/>
    <m/>
    <m/>
  </r>
  <r>
    <n v="3494"/>
    <s v="IG-150853"/>
    <s v="Ivan Gibson"/>
    <x v="0"/>
    <x v="2"/>
    <s v="Honduras"/>
    <s v="Cortes"/>
    <s v="San Pedro Sula"/>
    <s v="LATAM"/>
    <s v="US-2014-128573"/>
    <x v="214"/>
    <s v="Medium"/>
    <s v="OFF-EN-10001755"/>
    <x v="201"/>
    <x v="0"/>
    <s v="Envelopes"/>
    <x v="2"/>
    <n v="20.956800000000001"/>
    <n v="31.408000000000001"/>
    <n v="37.689599999999999"/>
    <n v="0.4"/>
    <n v="-4.2240000000000002"/>
    <x v="0"/>
    <d v="2014-09-03T00:00:00"/>
    <d v="2014-09-03T00:00:00"/>
    <n v="5"/>
    <x v="1"/>
    <n v="0"/>
    <x v="2"/>
    <n v="2.4620000000000002"/>
    <x v="0"/>
    <n v="35"/>
    <n v="-0.11207335710646969"/>
    <n v="0"/>
    <x v="2"/>
    <m/>
    <m/>
    <m/>
    <m/>
  </r>
  <r>
    <n v="3495"/>
    <s v="PL-189253"/>
    <s v="Paul Lucas"/>
    <x v="1"/>
    <x v="1"/>
    <s v="Peru"/>
    <s v="Lima (city)"/>
    <s v="Lima"/>
    <s v="LATAM"/>
    <s v="US-2014-169740"/>
    <x v="769"/>
    <s v="Medium"/>
    <s v="OFF-BI-10003373"/>
    <x v="441"/>
    <x v="0"/>
    <s v="Binders"/>
    <x v="9"/>
    <n v="25.177066666666672"/>
    <n v="35.401777777777781"/>
    <n v="127.44640000000001"/>
    <n v="0.4"/>
    <n v="-23.616"/>
    <x v="0"/>
    <d v="2014-11-08T00:00:00"/>
    <d v="2014-11-09T00:00:00"/>
    <n v="6"/>
    <x v="0"/>
    <n v="1"/>
    <x v="1"/>
    <n v="10.868"/>
    <x v="0"/>
    <n v="45"/>
    <n v="-0.18530142867903682"/>
    <n v="1"/>
    <x v="1"/>
    <m/>
    <m/>
    <m/>
    <m/>
  </r>
  <r>
    <n v="3496"/>
    <s v="PL-189253"/>
    <s v="Paul Lucas"/>
    <x v="1"/>
    <x v="1"/>
    <s v="Peru"/>
    <s v="Lima (city)"/>
    <s v="Lima"/>
    <s v="LATAM"/>
    <s v="US-2014-169740"/>
    <x v="769"/>
    <s v="Medium"/>
    <s v="OFF-FA-10004516"/>
    <x v="610"/>
    <x v="0"/>
    <s v="Fasteners"/>
    <x v="0"/>
    <n v="10.919466666666667"/>
    <n v="11.94577777777778"/>
    <n v="21.502400000000005"/>
    <n v="0.4"/>
    <n v="-11.256"/>
    <x v="0"/>
    <d v="2014-11-08T00:00:00"/>
    <d v="2014-11-09T00:00:00"/>
    <n v="6"/>
    <x v="0"/>
    <n v="1"/>
    <x v="1"/>
    <n v="1.1040000000000001"/>
    <x v="0"/>
    <n v="45"/>
    <n v="-0.52347644914056091"/>
    <n v="1"/>
    <x v="1"/>
    <m/>
    <m/>
    <m/>
    <m/>
  </r>
  <r>
    <n v="3497"/>
    <s v="PL-189253"/>
    <s v="Paul Lucas"/>
    <x v="1"/>
    <x v="1"/>
    <s v="Peru"/>
    <s v="Lima (city)"/>
    <s v="Lima"/>
    <s v="LATAM"/>
    <s v="US-2014-169740"/>
    <x v="769"/>
    <s v="Medium"/>
    <s v="FUR-FU-10001657"/>
    <x v="909"/>
    <x v="1"/>
    <s v="Furnishings"/>
    <x v="7"/>
    <n v="73.830399999999997"/>
    <n v="86.823999999999998"/>
    <n v="260.47199999999998"/>
    <n v="0.4"/>
    <n v="-108.68"/>
    <x v="0"/>
    <d v="2014-11-08T00:00:00"/>
    <d v="2014-11-08T00:00:00"/>
    <n v="5"/>
    <x v="1"/>
    <n v="0"/>
    <x v="1"/>
    <n v="5.4969999999999999"/>
    <x v="0"/>
    <n v="45"/>
    <n v="-0.41724254430418628"/>
    <n v="0"/>
    <x v="2"/>
    <m/>
    <m/>
    <m/>
    <m/>
  </r>
  <r>
    <n v="3498"/>
    <s v="DP-131653"/>
    <s v="David Philippe"/>
    <x v="0"/>
    <x v="3"/>
    <s v="Cuba"/>
    <s v="Holguin"/>
    <s v="Holguin"/>
    <s v="LATAM"/>
    <s v="MX-2013-150532"/>
    <x v="644"/>
    <s v="High"/>
    <s v="FUR-FU-10002696"/>
    <x v="401"/>
    <x v="1"/>
    <s v="Furnishings"/>
    <x v="2"/>
    <n v="54.36"/>
    <n v="75.5"/>
    <n v="151"/>
    <n v="0"/>
    <n v="42.28"/>
    <x v="0"/>
    <d v="2013-10-01T00:00:00"/>
    <d v="2013-10-01T00:00:00"/>
    <n v="5"/>
    <x v="1"/>
    <n v="0"/>
    <x v="0"/>
    <n v="23.51"/>
    <x v="2"/>
    <n v="39"/>
    <n v="0.28000000000000003"/>
    <n v="0"/>
    <x v="2"/>
    <m/>
    <m/>
    <m/>
    <m/>
  </r>
  <r>
    <n v="3499"/>
    <s v="VS-218203"/>
    <s v="Vivek Sundaresam"/>
    <x v="0"/>
    <x v="1"/>
    <s v="Brazil"/>
    <s v="Alagoas"/>
    <s v="Maceio"/>
    <s v="LATAM"/>
    <s v="MX-2013-166443"/>
    <x v="855"/>
    <s v="Medium"/>
    <s v="OFF-PA-10001708"/>
    <x v="378"/>
    <x v="0"/>
    <s v="Paper"/>
    <x v="9"/>
    <n v="16.473333333333329"/>
    <n v="20.833333333333329"/>
    <n v="124.99999999999997"/>
    <n v="0"/>
    <n v="26.16"/>
    <x v="0"/>
    <d v="2013-08-25T00:00:00"/>
    <d v="2013-08-25T00:00:00"/>
    <n v="5"/>
    <x v="1"/>
    <n v="0"/>
    <x v="3"/>
    <n v="9.2509999999999994"/>
    <x v="2"/>
    <n v="34"/>
    <n v="0.20928000000000005"/>
    <n v="0"/>
    <x v="2"/>
    <m/>
    <m/>
    <m/>
    <m/>
  </r>
  <r>
    <n v="3500"/>
    <s v="VS-218203"/>
    <s v="Vivek Sundaresam"/>
    <x v="0"/>
    <x v="1"/>
    <s v="Brazil"/>
    <s v="Alagoas"/>
    <s v="Maceio"/>
    <s v="LATAM"/>
    <s v="MX-2013-166443"/>
    <x v="855"/>
    <s v="Medium"/>
    <s v="TEC-MA-10003757"/>
    <x v="1527"/>
    <x v="2"/>
    <s v="Machines"/>
    <x v="3"/>
    <n v="87.87"/>
    <n v="175.75"/>
    <n v="703"/>
    <n v="0"/>
    <n v="351.52"/>
    <x v="0"/>
    <d v="2013-08-25T00:00:00"/>
    <d v="2013-08-28T00:00:00"/>
    <n v="8"/>
    <x v="0"/>
    <n v="3"/>
    <x v="3"/>
    <n v="45.302"/>
    <x v="2"/>
    <n v="34"/>
    <n v="0.50002844950213365"/>
    <n v="1"/>
    <x v="0"/>
    <m/>
    <m/>
    <m/>
    <m/>
  </r>
  <r>
    <n v="3501"/>
    <s v="VS-218203"/>
    <s v="Vivek Sundaresam"/>
    <x v="0"/>
    <x v="1"/>
    <s v="Brazil"/>
    <s v="Alagoas"/>
    <s v="Maceio"/>
    <s v="LATAM"/>
    <s v="MX-2013-166443"/>
    <x v="855"/>
    <s v="Medium"/>
    <s v="FUR-CH-10004547"/>
    <x v="530"/>
    <x v="1"/>
    <s v="Chairs"/>
    <x v="0"/>
    <n v="33.213333333333331"/>
    <n v="35.333333333333329"/>
    <n v="105.99999999999999"/>
    <n v="0"/>
    <n v="6.36"/>
    <x v="0"/>
    <d v="2013-08-25T00:00:00"/>
    <d v="2013-08-25T00:00:00"/>
    <n v="5"/>
    <x v="1"/>
    <n v="0"/>
    <x v="3"/>
    <n v="6.585"/>
    <x v="2"/>
    <n v="34"/>
    <n v="6.0000000000000012E-2"/>
    <n v="0"/>
    <x v="2"/>
    <m/>
    <m/>
    <m/>
    <m/>
  </r>
  <r>
    <n v="3502"/>
    <s v="CY-127453"/>
    <s v="Craig Yedwab"/>
    <x v="2"/>
    <x v="0"/>
    <s v="Mexico"/>
    <s v="Distrito Federal"/>
    <s v="Mexico City"/>
    <s v="LATAM"/>
    <s v="MX-2012-168865"/>
    <x v="113"/>
    <s v="High"/>
    <s v="OFF-BI-10003022"/>
    <x v="557"/>
    <x v="0"/>
    <s v="Binders"/>
    <x v="2"/>
    <n v="13.24"/>
    <n v="19"/>
    <n v="38"/>
    <n v="0"/>
    <n v="11.52"/>
    <x v="0"/>
    <d v="2012-09-19T00:00:00"/>
    <d v="2012-09-19T00:00:00"/>
    <n v="5"/>
    <x v="1"/>
    <n v="0"/>
    <x v="2"/>
    <n v="5.2709999999999999"/>
    <x v="1"/>
    <n v="37"/>
    <n v="0.30315789473684207"/>
    <n v="0"/>
    <x v="2"/>
    <m/>
    <m/>
    <m/>
    <m/>
  </r>
  <r>
    <n v="3503"/>
    <s v="CY-127453"/>
    <s v="Craig Yedwab"/>
    <x v="2"/>
    <x v="0"/>
    <s v="Mexico"/>
    <s v="Distrito Federal"/>
    <s v="Mexico City"/>
    <s v="LATAM"/>
    <s v="MX-2012-168865"/>
    <x v="113"/>
    <s v="High"/>
    <s v="TEC-CO-10001818"/>
    <x v="1168"/>
    <x v="2"/>
    <s v="Copiers"/>
    <x v="10"/>
    <n v="234.71030816000001"/>
    <n v="237.07036889779559"/>
    <n v="2365.9622816000001"/>
    <n v="2E-3"/>
    <n v="18.859200000000001"/>
    <x v="0"/>
    <d v="2012-09-19T00:00:00"/>
    <d v="2012-09-19T00:00:00"/>
    <n v="5"/>
    <x v="1"/>
    <n v="0"/>
    <x v="2"/>
    <n v="372.31799999999998"/>
    <x v="1"/>
    <n v="37"/>
    <n v="7.9710484595072757E-3"/>
    <n v="0"/>
    <x v="2"/>
    <m/>
    <m/>
    <m/>
    <m/>
  </r>
  <r>
    <n v="3504"/>
    <s v="TC-209803"/>
    <s v="Tamara Chand"/>
    <x v="2"/>
    <x v="0"/>
    <s v="Mexico"/>
    <s v="Quintana Roo"/>
    <s v="Cancun"/>
    <s v="LATAM"/>
    <s v="MX-2012-153829"/>
    <x v="461"/>
    <s v="Medium"/>
    <s v="OFF-PA-10000705"/>
    <x v="1528"/>
    <x v="0"/>
    <s v="Paper"/>
    <x v="4"/>
    <n v="10.8"/>
    <n v="20"/>
    <n v="20"/>
    <n v="0"/>
    <n v="9.1999999999999993"/>
    <x v="2"/>
    <d v="2013-01-02T00:00:00"/>
    <d v="2013-01-02T00:00:00"/>
    <n v="2"/>
    <x v="1"/>
    <n v="0"/>
    <x v="1"/>
    <n v="2.891"/>
    <x v="1"/>
    <n v="53"/>
    <n v="0.45999999999999996"/>
    <n v="0"/>
    <x v="2"/>
    <m/>
    <m/>
    <m/>
    <m/>
  </r>
  <r>
    <n v="3505"/>
    <s v="AG-102703"/>
    <s v="Alejandro Grove"/>
    <x v="0"/>
    <x v="2"/>
    <s v="Honduras"/>
    <s v="Cortes"/>
    <s v="San Pedro Sula"/>
    <s v="LATAM"/>
    <s v="US-2014-142944"/>
    <x v="598"/>
    <s v="Medium"/>
    <s v="OFF-AR-10000845"/>
    <x v="196"/>
    <x v="0"/>
    <s v="Art"/>
    <x v="2"/>
    <n v="6.1568000000000014"/>
    <n v="10.074666666666669"/>
    <n v="12.089600000000003"/>
    <n v="0.4"/>
    <n v="-0.224"/>
    <x v="2"/>
    <d v="2014-09-12T00:00:00"/>
    <d v="2014-09-12T00:00:00"/>
    <n v="2"/>
    <x v="1"/>
    <n v="0"/>
    <x v="4"/>
    <n v="1.76"/>
    <x v="0"/>
    <n v="37"/>
    <n v="-1.8528321863419794E-2"/>
    <n v="0"/>
    <x v="2"/>
    <m/>
    <m/>
    <m/>
    <m/>
  </r>
  <r>
    <n v="3506"/>
    <s v="GR-145603"/>
    <s v="Georgia Rosenberg"/>
    <x v="2"/>
    <x v="3"/>
    <s v="Cuba"/>
    <s v="Pinar del Rio"/>
    <s v="Pinar del Rio"/>
    <s v="LATAM"/>
    <s v="MX-2013-107475"/>
    <x v="127"/>
    <s v="Medium"/>
    <s v="OFF-SU-10000925"/>
    <x v="1529"/>
    <x v="0"/>
    <s v="Supplies"/>
    <x v="2"/>
    <n v="21.86"/>
    <n v="23.5"/>
    <n v="47"/>
    <n v="0"/>
    <n v="3.28"/>
    <x v="3"/>
    <d v="2013-10-31T00:00:00"/>
    <d v="2013-11-02T00:00:00"/>
    <n v="2"/>
    <x v="0"/>
    <n v="2"/>
    <x v="0"/>
    <n v="11.313000000000001"/>
    <x v="2"/>
    <n v="44"/>
    <n v="6.9787234042553187E-2"/>
    <n v="1"/>
    <x v="3"/>
    <m/>
    <m/>
    <m/>
    <m/>
  </r>
  <r>
    <n v="3507"/>
    <s v="GR-145603"/>
    <s v="Georgia Rosenberg"/>
    <x v="2"/>
    <x v="3"/>
    <s v="Cuba"/>
    <s v="Pinar del Rio"/>
    <s v="Pinar del Rio"/>
    <s v="LATAM"/>
    <s v="MX-2013-107475"/>
    <x v="127"/>
    <s v="Medium"/>
    <s v="TEC-CO-10002427"/>
    <x v="313"/>
    <x v="2"/>
    <s v="Copiers"/>
    <x v="0"/>
    <n v="108.15075237333342"/>
    <n v="174.55033303941221"/>
    <n v="522.60369712000022"/>
    <n v="2E-3"/>
    <n v="198.15144000000001"/>
    <x v="3"/>
    <d v="2013-10-31T00:00:00"/>
    <d v="2013-11-02T00:00:00"/>
    <n v="2"/>
    <x v="0"/>
    <n v="2"/>
    <x v="0"/>
    <n v="63.899000000000001"/>
    <x v="2"/>
    <n v="44"/>
    <n v="0.37916195597540997"/>
    <n v="1"/>
    <x v="3"/>
    <m/>
    <m/>
    <m/>
    <m/>
  </r>
  <r>
    <n v="3508"/>
    <s v="CC-126703"/>
    <s v="Craig Carreira"/>
    <x v="0"/>
    <x v="1"/>
    <s v="Colombia"/>
    <s v="Bogota"/>
    <s v="Bogota"/>
    <s v="LATAM"/>
    <s v="MX-2013-120558"/>
    <x v="303"/>
    <s v="High"/>
    <s v="OFF-LA-10001065"/>
    <x v="1369"/>
    <x v="0"/>
    <s v="Labels"/>
    <x v="2"/>
    <n v="3.9"/>
    <n v="4.5"/>
    <n v="9"/>
    <n v="0"/>
    <n v="1.2"/>
    <x v="2"/>
    <d v="2013-11-01T00:00:00"/>
    <d v="2013-11-02T00:00:00"/>
    <n v="3"/>
    <x v="0"/>
    <n v="1"/>
    <x v="4"/>
    <n v="1.9279999999999999"/>
    <x v="2"/>
    <n v="44"/>
    <n v="0.13333333333333333"/>
    <n v="1"/>
    <x v="1"/>
    <m/>
    <m/>
    <m/>
    <m/>
  </r>
  <r>
    <n v="3509"/>
    <s v="PB-188053"/>
    <s v="Patrick Bzostek"/>
    <x v="1"/>
    <x v="2"/>
    <s v="Honduras"/>
    <s v="Yoro"/>
    <s v="El Progreso"/>
    <s v="LATAM"/>
    <s v="MX-2014-118829"/>
    <x v="766"/>
    <s v="High"/>
    <s v="OFF-SU-10001368"/>
    <x v="468"/>
    <x v="0"/>
    <s v="Supplies"/>
    <x v="2"/>
    <n v="4.3152000000000008"/>
    <n v="7.4120000000000008"/>
    <n v="8.894400000000001"/>
    <n v="0.4"/>
    <n v="0.26400000000000001"/>
    <x v="0"/>
    <d v="2014-10-25T00:00:00"/>
    <d v="2014-10-28T00:00:00"/>
    <n v="8"/>
    <x v="0"/>
    <n v="3"/>
    <x v="1"/>
    <n v="0.95299999999999996"/>
    <x v="0"/>
    <n v="43"/>
    <n v="2.9681597409606044E-2"/>
    <n v="1"/>
    <x v="0"/>
    <m/>
    <m/>
    <m/>
    <m/>
  </r>
  <r>
    <n v="3510"/>
    <s v="PB-188053"/>
    <s v="Patrick Bzostek"/>
    <x v="1"/>
    <x v="2"/>
    <s v="Honduras"/>
    <s v="Yoro"/>
    <s v="El Progreso"/>
    <s v="LATAM"/>
    <s v="MX-2014-118829"/>
    <x v="766"/>
    <s v="High"/>
    <s v="OFF-PA-10000872"/>
    <x v="1530"/>
    <x v="0"/>
    <s v="Paper"/>
    <x v="3"/>
    <n v="9.6027999999999984"/>
    <n v="11.417999999999999"/>
    <n v="27.403199999999998"/>
    <n v="0.4"/>
    <n v="-11.007999999999999"/>
    <x v="0"/>
    <d v="2014-10-25T00:00:00"/>
    <d v="2014-10-26T00:00:00"/>
    <n v="6"/>
    <x v="0"/>
    <n v="1"/>
    <x v="1"/>
    <n v="3.5779999999999998"/>
    <x v="0"/>
    <n v="43"/>
    <n v="-0.4017049103754306"/>
    <n v="1"/>
    <x v="1"/>
    <m/>
    <m/>
    <m/>
    <m/>
  </r>
  <r>
    <n v="3511"/>
    <s v="PB-188053"/>
    <s v="Patrick Bzostek"/>
    <x v="1"/>
    <x v="2"/>
    <s v="Honduras"/>
    <s v="Yoro"/>
    <s v="El Progreso"/>
    <s v="LATAM"/>
    <s v="MX-2014-118829"/>
    <x v="766"/>
    <s v="High"/>
    <s v="OFF-ST-10001598"/>
    <x v="572"/>
    <x v="0"/>
    <s v="Storage"/>
    <x v="3"/>
    <n v="8.1252000000000031"/>
    <n v="13.09533333333334"/>
    <n v="31.428800000000013"/>
    <n v="0.4"/>
    <n v="-1.0720000000000001"/>
    <x v="0"/>
    <d v="2014-10-25T00:00:00"/>
    <d v="2014-10-25T00:00:00"/>
    <n v="5"/>
    <x v="1"/>
    <n v="0"/>
    <x v="1"/>
    <n v="3.52"/>
    <x v="0"/>
    <n v="43"/>
    <n v="-3.4108842844779295E-2"/>
    <n v="0"/>
    <x v="2"/>
    <m/>
    <m/>
    <m/>
    <m/>
  </r>
  <r>
    <n v="3512"/>
    <s v="PB-188053"/>
    <s v="Patrick Bzostek"/>
    <x v="1"/>
    <x v="2"/>
    <s v="Honduras"/>
    <s v="Yoro"/>
    <s v="El Progreso"/>
    <s v="LATAM"/>
    <s v="MX-2014-118829"/>
    <x v="766"/>
    <s v="High"/>
    <s v="FUR-FU-10003362"/>
    <x v="477"/>
    <x v="1"/>
    <s v="Furnishings"/>
    <x v="3"/>
    <n v="13.050399999999998"/>
    <n v="17.523999999999997"/>
    <n v="42.057599999999994"/>
    <n v="0.4"/>
    <n v="-10.144"/>
    <x v="0"/>
    <d v="2014-10-25T00:00:00"/>
    <d v="2014-10-27T00:00:00"/>
    <n v="7"/>
    <x v="0"/>
    <n v="2"/>
    <x v="1"/>
    <n v="5.875"/>
    <x v="0"/>
    <n v="43"/>
    <n v="-0.24119303051053798"/>
    <n v="1"/>
    <x v="3"/>
    <m/>
    <m/>
    <m/>
    <m/>
  </r>
  <r>
    <n v="3513"/>
    <s v="PM-191353"/>
    <s v="Peter McVee"/>
    <x v="1"/>
    <x v="2"/>
    <s v="El Salvador"/>
    <s v="San Salvador"/>
    <s v="San Salvador"/>
    <s v="LATAM"/>
    <s v="MX-2013-123239"/>
    <x v="707"/>
    <s v="Medium"/>
    <s v="FUR-BO-10000746"/>
    <x v="968"/>
    <x v="1"/>
    <s v="Bookcases"/>
    <x v="2"/>
    <n v="47.52"/>
    <n v="83.5"/>
    <n v="167"/>
    <n v="0"/>
    <n v="71.959999999999994"/>
    <x v="0"/>
    <d v="2013-06-11T00:00:00"/>
    <d v="2013-06-11T00:00:00"/>
    <n v="5"/>
    <x v="1"/>
    <n v="0"/>
    <x v="0"/>
    <n v="6.1319999999999997"/>
    <x v="2"/>
    <n v="23"/>
    <n v="0.43089820359281433"/>
    <n v="0"/>
    <x v="2"/>
    <m/>
    <m/>
    <m/>
    <m/>
  </r>
  <r>
    <n v="3514"/>
    <s v="PM-191353"/>
    <s v="Peter McVee"/>
    <x v="1"/>
    <x v="2"/>
    <s v="El Salvador"/>
    <s v="San Salvador"/>
    <s v="San Salvador"/>
    <s v="LATAM"/>
    <s v="MX-2013-123239"/>
    <x v="707"/>
    <s v="Medium"/>
    <s v="OFF-AR-10000804"/>
    <x v="1480"/>
    <x v="0"/>
    <s v="Art"/>
    <x v="0"/>
    <n v="11.613333333333339"/>
    <n v="18.333333333333339"/>
    <n v="55.000000000000014"/>
    <n v="0"/>
    <n v="20.16"/>
    <x v="0"/>
    <d v="2013-06-11T00:00:00"/>
    <d v="2013-06-12T00:00:00"/>
    <n v="6"/>
    <x v="0"/>
    <n v="1"/>
    <x v="0"/>
    <n v="4.944"/>
    <x v="2"/>
    <n v="23"/>
    <n v="0.36654545454545445"/>
    <n v="1"/>
    <x v="1"/>
    <m/>
    <m/>
    <m/>
    <m/>
  </r>
  <r>
    <n v="3515"/>
    <s v="MC-175903"/>
    <s v="Matt Collister"/>
    <x v="2"/>
    <x v="2"/>
    <s v="El Salvador"/>
    <s v="San Salvador"/>
    <s v="Soyapango"/>
    <s v="LATAM"/>
    <s v="MX-2012-125997"/>
    <x v="411"/>
    <s v="Medium"/>
    <s v="TEC-PH-10002708"/>
    <x v="410"/>
    <x v="2"/>
    <s v="Phones"/>
    <x v="4"/>
    <n v="68.88"/>
    <n v="82"/>
    <n v="82"/>
    <n v="0"/>
    <n v="13.12"/>
    <x v="0"/>
    <d v="2012-11-04T00:00:00"/>
    <d v="2012-11-04T00:00:00"/>
    <n v="5"/>
    <x v="1"/>
    <n v="0"/>
    <x v="3"/>
    <n v="5.1449999999999996"/>
    <x v="1"/>
    <n v="44"/>
    <n v="0.16"/>
    <n v="0"/>
    <x v="2"/>
    <m/>
    <m/>
    <m/>
    <m/>
  </r>
  <r>
    <n v="3516"/>
    <s v="RB-195703"/>
    <s v="Rob Beeghly"/>
    <x v="0"/>
    <x v="2"/>
    <s v="Honduras"/>
    <s v="Francisco Morazan"/>
    <s v="Tegucigalpa"/>
    <s v="LATAM"/>
    <s v="US-2012-166856"/>
    <x v="61"/>
    <s v="Low"/>
    <s v="FUR-FU-10003622"/>
    <x v="1109"/>
    <x v="1"/>
    <s v="Furnishings"/>
    <x v="6"/>
    <n v="12.095999999999997"/>
    <n v="14.09333333333333"/>
    <n v="76.103999999999985"/>
    <n v="0.4"/>
    <n v="-32.76"/>
    <x v="0"/>
    <d v="2012-03-24T00:00:00"/>
    <d v="2012-03-27T00:00:00"/>
    <n v="8"/>
    <x v="0"/>
    <n v="3"/>
    <x v="1"/>
    <n v="5.0060000000000002"/>
    <x v="1"/>
    <n v="12"/>
    <n v="-0.43046357615894043"/>
    <n v="1"/>
    <x v="0"/>
    <m/>
    <m/>
    <m/>
    <m/>
  </r>
  <r>
    <n v="3517"/>
    <s v="RB-195703"/>
    <s v="Rob Beeghly"/>
    <x v="0"/>
    <x v="2"/>
    <s v="Honduras"/>
    <s v="Francisco Morazan"/>
    <s v="Tegucigalpa"/>
    <s v="LATAM"/>
    <s v="US-2012-166856"/>
    <x v="61"/>
    <s v="Low"/>
    <s v="OFF-LA-10001028"/>
    <x v="1054"/>
    <x v="0"/>
    <s v="Labels"/>
    <x v="0"/>
    <n v="5.2293333333333338"/>
    <n v="7.64888888888889"/>
    <n v="13.768000000000001"/>
    <n v="0.4"/>
    <n v="-1.92"/>
    <x v="0"/>
    <d v="2012-03-24T00:00:00"/>
    <d v="2012-03-24T00:00:00"/>
    <n v="5"/>
    <x v="1"/>
    <n v="0"/>
    <x v="1"/>
    <n v="1.663"/>
    <x v="1"/>
    <n v="12"/>
    <n v="-0.13945380592678674"/>
    <n v="0"/>
    <x v="2"/>
    <m/>
    <m/>
    <m/>
    <m/>
  </r>
  <r>
    <n v="3518"/>
    <s v="RB-195703"/>
    <s v="Rob Beeghly"/>
    <x v="0"/>
    <x v="2"/>
    <s v="Honduras"/>
    <s v="Francisco Morazan"/>
    <s v="Tegucigalpa"/>
    <s v="LATAM"/>
    <s v="US-2012-166856"/>
    <x v="61"/>
    <s v="Low"/>
    <s v="FUR-BO-10003631"/>
    <x v="449"/>
    <x v="1"/>
    <s v="Bookcases"/>
    <x v="5"/>
    <n v="79.04262857142858"/>
    <n v="108.5577142857143"/>
    <n v="455.94240000000008"/>
    <n v="0.4"/>
    <n v="-97.355999999999995"/>
    <x v="0"/>
    <d v="2012-03-24T00:00:00"/>
    <d v="2012-03-24T00:00:00"/>
    <n v="5"/>
    <x v="1"/>
    <n v="0"/>
    <x v="1"/>
    <n v="56.93"/>
    <x v="1"/>
    <n v="12"/>
    <n v="-0.21352697182802033"/>
    <n v="0"/>
    <x v="2"/>
    <m/>
    <m/>
    <m/>
    <m/>
  </r>
  <r>
    <n v="3519"/>
    <s v="RB-195703"/>
    <s v="Rob Beeghly"/>
    <x v="0"/>
    <x v="2"/>
    <s v="Honduras"/>
    <s v="Francisco Morazan"/>
    <s v="Tegucigalpa"/>
    <s v="LATAM"/>
    <s v="US-2012-166856"/>
    <x v="61"/>
    <s v="Low"/>
    <s v="FUR-CH-10003485"/>
    <x v="526"/>
    <x v="1"/>
    <s v="Chairs"/>
    <x v="2"/>
    <n v="86.632000000000005"/>
    <n v="120.42000000000002"/>
    <n v="144.50400000000002"/>
    <n v="0.4"/>
    <n v="-28.76"/>
    <x v="0"/>
    <d v="2012-03-24T00:00:00"/>
    <d v="2012-03-27T00:00:00"/>
    <n v="8"/>
    <x v="0"/>
    <n v="3"/>
    <x v="1"/>
    <n v="16.428000000000001"/>
    <x v="1"/>
    <n v="12"/>
    <n v="-0.19902563250844266"/>
    <n v="1"/>
    <x v="0"/>
    <m/>
    <m/>
    <m/>
    <m/>
  </r>
  <r>
    <n v="3520"/>
    <s v="HA-149053"/>
    <s v="Helen Abelman"/>
    <x v="0"/>
    <x v="0"/>
    <s v="Mexico"/>
    <s v="Nuevo Leon"/>
    <s v="Monterrey"/>
    <s v="LATAM"/>
    <s v="MX-2013-121930"/>
    <x v="288"/>
    <s v="High"/>
    <s v="OFF-PA-10002372"/>
    <x v="352"/>
    <x v="0"/>
    <s v="Paper"/>
    <x v="2"/>
    <n v="17.240000000000002"/>
    <n v="20"/>
    <n v="40"/>
    <n v="0"/>
    <n v="5.52"/>
    <x v="0"/>
    <d v="2013-04-20T00:00:00"/>
    <d v="2013-04-20T00:00:00"/>
    <n v="5"/>
    <x v="1"/>
    <n v="0"/>
    <x v="1"/>
    <n v="3.661"/>
    <x v="2"/>
    <n v="16"/>
    <n v="0.13799999999999998"/>
    <n v="0"/>
    <x v="2"/>
    <m/>
    <m/>
    <m/>
    <m/>
  </r>
  <r>
    <n v="3521"/>
    <s v="RR-195253"/>
    <s v="Rick Reed"/>
    <x v="2"/>
    <x v="3"/>
    <s v="Cuba"/>
    <s v="Matanzas"/>
    <s v="Matanzas"/>
    <s v="LATAM"/>
    <s v="MX-2014-151771"/>
    <x v="308"/>
    <s v="High"/>
    <s v="FUR-CH-10004338"/>
    <x v="258"/>
    <x v="1"/>
    <s v="Chairs"/>
    <x v="0"/>
    <n v="28.8"/>
    <n v="30"/>
    <n v="90"/>
    <n v="0"/>
    <n v="3.6"/>
    <x v="0"/>
    <d v="2014-11-17T00:00:00"/>
    <d v="2014-11-17T00:00:00"/>
    <n v="5"/>
    <x v="1"/>
    <n v="0"/>
    <x v="4"/>
    <n v="10.422000000000001"/>
    <x v="0"/>
    <n v="46"/>
    <n v="0.04"/>
    <n v="0"/>
    <x v="2"/>
    <m/>
    <m/>
    <m/>
    <m/>
  </r>
  <r>
    <n v="3522"/>
    <s v="RR-195253"/>
    <s v="Rick Reed"/>
    <x v="2"/>
    <x v="3"/>
    <s v="Cuba"/>
    <s v="Matanzas"/>
    <s v="Matanzas"/>
    <s v="LATAM"/>
    <s v="MX-2014-151771"/>
    <x v="308"/>
    <s v="High"/>
    <s v="OFF-EN-10004899"/>
    <x v="1189"/>
    <x v="0"/>
    <s v="Envelopes"/>
    <x v="7"/>
    <n v="16.34"/>
    <n v="24"/>
    <n v="120"/>
    <n v="0"/>
    <n v="38.299999999999997"/>
    <x v="0"/>
    <d v="2014-11-17T00:00:00"/>
    <d v="2014-11-19T00:00:00"/>
    <n v="7"/>
    <x v="0"/>
    <n v="2"/>
    <x v="4"/>
    <n v="13.52"/>
    <x v="0"/>
    <n v="46"/>
    <n v="0.31916666666666665"/>
    <n v="1"/>
    <x v="3"/>
    <m/>
    <m/>
    <m/>
    <m/>
  </r>
  <r>
    <n v="3523"/>
    <s v="RR-195253"/>
    <s v="Rick Reed"/>
    <x v="2"/>
    <x v="3"/>
    <s v="Cuba"/>
    <s v="Matanzas"/>
    <s v="Matanzas"/>
    <s v="LATAM"/>
    <s v="MX-2014-151771"/>
    <x v="308"/>
    <s v="High"/>
    <s v="OFF-FA-10001877"/>
    <x v="753"/>
    <x v="0"/>
    <s v="Fasteners"/>
    <x v="3"/>
    <n v="7.18"/>
    <n v="9"/>
    <n v="36"/>
    <n v="0"/>
    <n v="7.28"/>
    <x v="0"/>
    <d v="2014-11-17T00:00:00"/>
    <d v="2014-11-17T00:00:00"/>
    <n v="5"/>
    <x v="1"/>
    <n v="0"/>
    <x v="4"/>
    <n v="2.0270000000000001"/>
    <x v="0"/>
    <n v="46"/>
    <n v="0.20222222222222222"/>
    <n v="0"/>
    <x v="2"/>
    <m/>
    <m/>
    <m/>
    <m/>
  </r>
  <r>
    <n v="3524"/>
    <s v="IG-150853"/>
    <s v="Ivan Gibson"/>
    <x v="0"/>
    <x v="3"/>
    <s v="Dominican Republic"/>
    <s v="Santo Domingo"/>
    <s v="Santo Domingo"/>
    <s v="LATAM"/>
    <s v="US-2011-163377"/>
    <x v="450"/>
    <s v="High"/>
    <s v="FUR-CH-10001658"/>
    <x v="389"/>
    <x v="1"/>
    <s v="Chairs"/>
    <x v="5"/>
    <n v="40.78331428571429"/>
    <n v="43.169142857142852"/>
    <n v="241.74719999999999"/>
    <n v="0.2"/>
    <n v="-43.735999999999997"/>
    <x v="1"/>
    <d v="2011-07-29T00:00:00"/>
    <d v="2011-07-29T00:00:00"/>
    <n v="3"/>
    <x v="1"/>
    <n v="0"/>
    <x v="3"/>
    <n v="37.011000000000003"/>
    <x v="3"/>
    <n v="31"/>
    <n v="-0.1809162629391364"/>
    <n v="0"/>
    <x v="2"/>
    <m/>
    <m/>
    <m/>
    <m/>
  </r>
  <r>
    <n v="3525"/>
    <s v="IG-150853"/>
    <s v="Ivan Gibson"/>
    <x v="0"/>
    <x v="3"/>
    <s v="Dominican Republic"/>
    <s v="Santo Domingo"/>
    <s v="Santo Domingo"/>
    <s v="LATAM"/>
    <s v="US-2011-163377"/>
    <x v="450"/>
    <s v="High"/>
    <s v="OFF-SU-10003632"/>
    <x v="1531"/>
    <x v="0"/>
    <s v="Supplies"/>
    <x v="2"/>
    <n v="7.3088000000000006"/>
    <n v="9.8559999999999999"/>
    <n v="15.769600000000001"/>
    <n v="0.2"/>
    <n v="1.1519999999999999"/>
    <x v="1"/>
    <d v="2011-07-29T00:00:00"/>
    <d v="2011-07-29T00:00:00"/>
    <n v="3"/>
    <x v="1"/>
    <n v="0"/>
    <x v="3"/>
    <n v="2.2480000000000002"/>
    <x v="3"/>
    <n v="31"/>
    <n v="7.3051948051948049E-2"/>
    <n v="0"/>
    <x v="2"/>
    <m/>
    <m/>
    <m/>
    <m/>
  </r>
  <r>
    <n v="3526"/>
    <s v="BS-113803"/>
    <s v="Bill Stewart"/>
    <x v="2"/>
    <x v="2"/>
    <s v="Nicaragua"/>
    <s v="Matagalpa"/>
    <s v="Matagalpa"/>
    <s v="LATAM"/>
    <s v="MX-2011-135440"/>
    <x v="115"/>
    <s v="Medium"/>
    <s v="TEC-CO-10002063"/>
    <x v="1467"/>
    <x v="2"/>
    <s v="Copiers"/>
    <x v="7"/>
    <n v="172.20543224000002"/>
    <n v="197.94520264529058"/>
    <n v="987.74656119999997"/>
    <n v="2E-3"/>
    <n v="126.71939999999999"/>
    <x v="1"/>
    <d v="2011-03-01T00:00:00"/>
    <d v="2011-03-01T00:00:00"/>
    <n v="3"/>
    <x v="1"/>
    <n v="0"/>
    <x v="5"/>
    <n v="107.47"/>
    <x v="3"/>
    <n v="9"/>
    <n v="0.12829141095267424"/>
    <n v="0"/>
    <x v="2"/>
    <m/>
    <m/>
    <m/>
    <m/>
  </r>
  <r>
    <n v="3527"/>
    <s v="BS-113803"/>
    <s v="Bill Stewart"/>
    <x v="2"/>
    <x v="2"/>
    <s v="Nicaragua"/>
    <s v="Matagalpa"/>
    <s v="Matagalpa"/>
    <s v="LATAM"/>
    <s v="MX-2011-135440"/>
    <x v="115"/>
    <s v="Medium"/>
    <s v="FUR-BO-10003323"/>
    <x v="1403"/>
    <x v="1"/>
    <s v="Bookcases"/>
    <x v="9"/>
    <n v="67.346666666666664"/>
    <n v="114.16666666666666"/>
    <n v="685"/>
    <n v="0"/>
    <n v="280.92"/>
    <x v="1"/>
    <d v="2011-03-01T00:00:00"/>
    <d v="2011-03-01T00:00:00"/>
    <n v="3"/>
    <x v="1"/>
    <n v="0"/>
    <x v="5"/>
    <n v="88.391999999999996"/>
    <x v="3"/>
    <n v="9"/>
    <n v="0.41010218978102192"/>
    <n v="0"/>
    <x v="2"/>
    <m/>
    <m/>
    <m/>
    <m/>
  </r>
  <r>
    <n v="3528"/>
    <s v="BS-113803"/>
    <s v="Bill Stewart"/>
    <x v="2"/>
    <x v="2"/>
    <s v="Nicaragua"/>
    <s v="Matagalpa"/>
    <s v="Matagalpa"/>
    <s v="LATAM"/>
    <s v="MX-2011-135440"/>
    <x v="115"/>
    <s v="Medium"/>
    <s v="FUR-FU-10000850"/>
    <x v="402"/>
    <x v="1"/>
    <s v="Furnishings"/>
    <x v="2"/>
    <n v="17.12"/>
    <n v="33.5"/>
    <n v="67"/>
    <n v="0"/>
    <n v="32.76"/>
    <x v="1"/>
    <d v="2011-03-01T00:00:00"/>
    <d v="2011-03-01T00:00:00"/>
    <n v="3"/>
    <x v="1"/>
    <n v="0"/>
    <x v="5"/>
    <n v="4.7380000000000004"/>
    <x v="3"/>
    <n v="9"/>
    <n v="0.48895522388059698"/>
    <n v="0"/>
    <x v="2"/>
    <m/>
    <m/>
    <m/>
    <m/>
  </r>
  <r>
    <n v="3529"/>
    <s v="BS-113803"/>
    <s v="Bill Stewart"/>
    <x v="2"/>
    <x v="2"/>
    <s v="Nicaragua"/>
    <s v="Matagalpa"/>
    <s v="Matagalpa"/>
    <s v="LATAM"/>
    <s v="MX-2011-135440"/>
    <x v="115"/>
    <s v="Medium"/>
    <s v="OFF-PA-10003301"/>
    <x v="658"/>
    <x v="0"/>
    <s v="Paper"/>
    <x v="4"/>
    <n v="7.8"/>
    <n v="11"/>
    <n v="11"/>
    <n v="0"/>
    <n v="3.2"/>
    <x v="1"/>
    <d v="2011-03-01T00:00:00"/>
    <d v="2011-03-04T00:00:00"/>
    <n v="6"/>
    <x v="0"/>
    <n v="3"/>
    <x v="5"/>
    <n v="0.64500000000000002"/>
    <x v="3"/>
    <n v="9"/>
    <n v="0.29090909090909095"/>
    <n v="1"/>
    <x v="0"/>
    <m/>
    <m/>
    <m/>
    <m/>
  </r>
  <r>
    <n v="3530"/>
    <s v="DW-135403"/>
    <s v="Don Weiss"/>
    <x v="0"/>
    <x v="2"/>
    <s v="Nicaragua"/>
    <s v="Managua"/>
    <s v="Managua"/>
    <s v="LATAM"/>
    <s v="MX-2014-138163"/>
    <x v="856"/>
    <s v="High"/>
    <s v="OFF-BI-10000719"/>
    <x v="290"/>
    <x v="0"/>
    <s v="Binders"/>
    <x v="0"/>
    <n v="1.7666666666666666"/>
    <n v="2.666666666666667"/>
    <n v="8"/>
    <n v="0"/>
    <n v="2.7"/>
    <x v="0"/>
    <d v="2014-10-03T00:00:00"/>
    <d v="2014-10-03T00:00:00"/>
    <n v="5"/>
    <x v="1"/>
    <n v="0"/>
    <x v="6"/>
    <n v="1.2"/>
    <x v="0"/>
    <n v="40"/>
    <n v="0.33750000000000002"/>
    <n v="0"/>
    <x v="2"/>
    <m/>
    <m/>
    <m/>
    <m/>
  </r>
  <r>
    <n v="3531"/>
    <s v="DW-135403"/>
    <s v="Don Weiss"/>
    <x v="0"/>
    <x v="2"/>
    <s v="Nicaragua"/>
    <s v="Managua"/>
    <s v="Managua"/>
    <s v="LATAM"/>
    <s v="MX-2014-138163"/>
    <x v="856"/>
    <s v="High"/>
    <s v="OFF-EN-10003721"/>
    <x v="1391"/>
    <x v="0"/>
    <s v="Envelopes"/>
    <x v="0"/>
    <n v="6.8466666666666667"/>
    <n v="10.666666666666668"/>
    <n v="32"/>
    <n v="0"/>
    <n v="11.46"/>
    <x v="0"/>
    <d v="2014-10-03T00:00:00"/>
    <d v="2014-10-03T00:00:00"/>
    <n v="5"/>
    <x v="1"/>
    <n v="0"/>
    <x v="6"/>
    <n v="3.2589999999999999"/>
    <x v="0"/>
    <n v="40"/>
    <n v="0.35812500000000003"/>
    <n v="0"/>
    <x v="2"/>
    <m/>
    <m/>
    <m/>
    <m/>
  </r>
  <r>
    <n v="3532"/>
    <s v="JF-152953"/>
    <s v="Jason Fortune-"/>
    <x v="0"/>
    <x v="1"/>
    <s v="Brazil"/>
    <s v="Sao Paulo"/>
    <s v="Sao Paulo"/>
    <s v="LATAM"/>
    <s v="MX-2014-113355"/>
    <x v="605"/>
    <s v="Medium"/>
    <s v="TEC-CO-10002768"/>
    <x v="1011"/>
    <x v="2"/>
    <s v="Copiers"/>
    <x v="0"/>
    <n v="139.14565026666665"/>
    <n v="195.945741750167"/>
    <n v="586.66155079999999"/>
    <n v="2E-3"/>
    <n v="169.22460000000001"/>
    <x v="0"/>
    <d v="2014-09-23T00:00:00"/>
    <d v="2014-09-23T00:00:00"/>
    <n v="5"/>
    <x v="1"/>
    <n v="0"/>
    <x v="0"/>
    <n v="41.558999999999997"/>
    <x v="0"/>
    <n v="38"/>
    <n v="0.28845353810768265"/>
    <n v="0"/>
    <x v="2"/>
    <m/>
    <m/>
    <m/>
    <m/>
  </r>
  <r>
    <n v="3533"/>
    <s v="JF-152953"/>
    <s v="Jason Fortune-"/>
    <x v="0"/>
    <x v="1"/>
    <s v="Brazil"/>
    <s v="Sao Paulo"/>
    <s v="Sao Paulo"/>
    <s v="LATAM"/>
    <s v="MX-2014-113355"/>
    <x v="605"/>
    <s v="Medium"/>
    <s v="TEC-AC-10003294"/>
    <x v="1532"/>
    <x v="2"/>
    <s v="Accessories"/>
    <x v="5"/>
    <n v="24.537142857142861"/>
    <n v="27.857142857142861"/>
    <n v="195.00000000000003"/>
    <n v="0"/>
    <n v="23.24"/>
    <x v="0"/>
    <d v="2014-09-23T00:00:00"/>
    <d v="2014-09-23T00:00:00"/>
    <n v="5"/>
    <x v="1"/>
    <n v="0"/>
    <x v="0"/>
    <n v="8.8919999999999995"/>
    <x v="0"/>
    <n v="38"/>
    <n v="0.11917948717948715"/>
    <n v="0"/>
    <x v="2"/>
    <m/>
    <m/>
    <m/>
    <m/>
  </r>
  <r>
    <n v="3534"/>
    <s v="JF-152953"/>
    <s v="Jason Fortune-"/>
    <x v="0"/>
    <x v="1"/>
    <s v="Brazil"/>
    <s v="Sao Paulo"/>
    <s v="Sao Paulo"/>
    <s v="LATAM"/>
    <s v="MX-2014-113355"/>
    <x v="605"/>
    <s v="Medium"/>
    <s v="OFF-BI-10004145"/>
    <x v="348"/>
    <x v="0"/>
    <s v="Binders"/>
    <x v="5"/>
    <n v="1.78"/>
    <n v="3"/>
    <n v="21"/>
    <n v="0"/>
    <n v="8.5399999999999991"/>
    <x v="0"/>
    <d v="2014-09-23T00:00:00"/>
    <d v="2014-09-23T00:00:00"/>
    <n v="5"/>
    <x v="1"/>
    <n v="0"/>
    <x v="0"/>
    <n v="1.4339999999999999"/>
    <x v="0"/>
    <n v="38"/>
    <n v="0.40666666666666662"/>
    <n v="0"/>
    <x v="2"/>
    <m/>
    <m/>
    <m/>
    <m/>
  </r>
  <r>
    <n v="3535"/>
    <s v="KA-165253"/>
    <s v="Kelly Andreada"/>
    <x v="0"/>
    <x v="0"/>
    <s v="Mexico"/>
    <s v="Guerrero"/>
    <s v="Chilpancingo"/>
    <s v="LATAM"/>
    <s v="US-2014-118612"/>
    <x v="138"/>
    <s v="Medium"/>
    <s v="FUR-BO-10000038"/>
    <x v="1533"/>
    <x v="1"/>
    <s v="Bookcases"/>
    <x v="7"/>
    <n v="247.67519999999999"/>
    <n v="254.72399999999999"/>
    <n v="1018.896"/>
    <n v="0.2"/>
    <n v="-219.48"/>
    <x v="0"/>
    <d v="2014-11-25T00:00:00"/>
    <d v="2014-11-25T00:00:00"/>
    <n v="5"/>
    <x v="1"/>
    <n v="0"/>
    <x v="0"/>
    <n v="70.426000000000002"/>
    <x v="0"/>
    <n v="47"/>
    <n v="-0.2154096198238093"/>
    <n v="0"/>
    <x v="2"/>
    <m/>
    <m/>
    <m/>
    <m/>
  </r>
  <r>
    <n v="3536"/>
    <s v="KA-165253"/>
    <s v="Kelly Andreada"/>
    <x v="0"/>
    <x v="0"/>
    <s v="Mexico"/>
    <s v="Guerrero"/>
    <s v="Chilpancingo"/>
    <s v="LATAM"/>
    <s v="US-2014-118612"/>
    <x v="138"/>
    <s v="Medium"/>
    <s v="OFF-LA-10002334"/>
    <x v="232"/>
    <x v="0"/>
    <s v="Labels"/>
    <x v="0"/>
    <n v="4.7066666666666661"/>
    <n v="7.6666666666666661"/>
    <n v="23"/>
    <n v="0"/>
    <n v="8.8800000000000008"/>
    <x v="0"/>
    <d v="2014-11-25T00:00:00"/>
    <d v="2014-11-25T00:00:00"/>
    <n v="5"/>
    <x v="1"/>
    <n v="0"/>
    <x v="0"/>
    <n v="1.9930000000000001"/>
    <x v="0"/>
    <n v="47"/>
    <n v="0.38608695652173919"/>
    <n v="0"/>
    <x v="2"/>
    <m/>
    <m/>
    <m/>
    <m/>
  </r>
  <r>
    <n v="3537"/>
    <s v="RS-198703"/>
    <s v="Roy Skaria"/>
    <x v="1"/>
    <x v="0"/>
    <s v="Mexico"/>
    <s v="Distrito Federal"/>
    <s v="Mexico City"/>
    <s v="LATAM"/>
    <s v="MX-2014-107713"/>
    <x v="361"/>
    <s v="Medium"/>
    <s v="OFF-PA-10002927"/>
    <x v="510"/>
    <x v="0"/>
    <s v="Paper"/>
    <x v="0"/>
    <n v="16.88666666666667"/>
    <n v="21.666666666666671"/>
    <n v="65.000000000000014"/>
    <n v="0"/>
    <n v="14.34"/>
    <x v="0"/>
    <d v="2014-10-20T00:00:00"/>
    <d v="2014-10-22T00:00:00"/>
    <n v="7"/>
    <x v="0"/>
    <n v="2"/>
    <x v="4"/>
    <n v="4.9960000000000004"/>
    <x v="0"/>
    <n v="42"/>
    <n v="0.22061538461538457"/>
    <n v="1"/>
    <x v="3"/>
    <m/>
    <m/>
    <m/>
    <m/>
  </r>
  <r>
    <n v="3538"/>
    <s v="RS-198703"/>
    <s v="Roy Skaria"/>
    <x v="1"/>
    <x v="0"/>
    <s v="Mexico"/>
    <s v="Distrito Federal"/>
    <s v="Mexico City"/>
    <s v="LATAM"/>
    <s v="MX-2014-107713"/>
    <x v="361"/>
    <s v="Medium"/>
    <s v="OFF-EN-10004525"/>
    <x v="698"/>
    <x v="0"/>
    <s v="Envelopes"/>
    <x v="2"/>
    <n v="10.940000000000001"/>
    <n v="16"/>
    <n v="32"/>
    <n v="0"/>
    <n v="10.119999999999999"/>
    <x v="0"/>
    <d v="2014-10-20T00:00:00"/>
    <d v="2014-10-20T00:00:00"/>
    <n v="5"/>
    <x v="1"/>
    <n v="0"/>
    <x v="4"/>
    <n v="1.8109999999999999"/>
    <x v="0"/>
    <n v="42"/>
    <n v="0.31624999999999998"/>
    <n v="0"/>
    <x v="2"/>
    <m/>
    <m/>
    <m/>
    <m/>
  </r>
  <r>
    <n v="3539"/>
    <s v="BD-116053"/>
    <s v="Brian Dahlen"/>
    <x v="0"/>
    <x v="1"/>
    <s v="Brazil"/>
    <s v="Parana"/>
    <s v="Colombo"/>
    <s v="LATAM"/>
    <s v="MX-2011-108994"/>
    <x v="857"/>
    <s v="High"/>
    <s v="TEC-CO-10001371"/>
    <x v="1534"/>
    <x v="2"/>
    <s v="Copiers"/>
    <x v="2"/>
    <n v="111.10300959999995"/>
    <n v="112.2226549098196"/>
    <n v="223.99641919999991"/>
    <n v="2E-3"/>
    <n v="1.7904"/>
    <x v="3"/>
    <d v="2011-09-06T00:00:00"/>
    <d v="2011-09-06T00:00:00"/>
    <n v="0"/>
    <x v="1"/>
    <n v="0"/>
    <x v="3"/>
    <n v="28.81"/>
    <x v="3"/>
    <n v="37"/>
    <n v="7.99298491643031E-3"/>
    <n v="0"/>
    <x v="2"/>
    <m/>
    <m/>
    <m/>
    <m/>
  </r>
  <r>
    <n v="3540"/>
    <s v="DV-130453"/>
    <s v="Darrin Van Huff"/>
    <x v="2"/>
    <x v="1"/>
    <s v="Brazil"/>
    <s v="Rio Grande do Sul"/>
    <s v="Caxias do Sul"/>
    <s v="LATAM"/>
    <s v="MX-2014-158946"/>
    <x v="830"/>
    <s v="Medium"/>
    <s v="OFF-BI-10002062"/>
    <x v="668"/>
    <x v="0"/>
    <s v="Binders"/>
    <x v="5"/>
    <n v="3.6885714285714286"/>
    <n v="4.4285714285714288"/>
    <n v="31"/>
    <n v="0"/>
    <n v="5.18"/>
    <x v="1"/>
    <d v="2014-09-04T00:00:00"/>
    <d v="2014-09-05T00:00:00"/>
    <n v="4"/>
    <x v="0"/>
    <n v="1"/>
    <x v="1"/>
    <n v="2.8319999999999999"/>
    <x v="0"/>
    <n v="36"/>
    <n v="0.16709677419354838"/>
    <n v="1"/>
    <x v="1"/>
    <m/>
    <m/>
    <m/>
    <m/>
  </r>
  <r>
    <n v="3541"/>
    <s v="DV-130453"/>
    <s v="Darrin Van Huff"/>
    <x v="2"/>
    <x v="1"/>
    <s v="Brazil"/>
    <s v="Rio Grande do Sul"/>
    <s v="Caxias do Sul"/>
    <s v="LATAM"/>
    <s v="MX-2014-158946"/>
    <x v="830"/>
    <s v="Medium"/>
    <s v="OFF-FA-10003058"/>
    <x v="575"/>
    <x v="0"/>
    <s v="Fasteners"/>
    <x v="4"/>
    <n v="8.56"/>
    <n v="9"/>
    <n v="9"/>
    <n v="0"/>
    <n v="0.44"/>
    <x v="1"/>
    <d v="2014-09-04T00:00:00"/>
    <d v="2014-09-04T00:00:00"/>
    <n v="3"/>
    <x v="1"/>
    <n v="0"/>
    <x v="1"/>
    <n v="0.73499999999999999"/>
    <x v="0"/>
    <n v="36"/>
    <n v="4.8888888888888891E-2"/>
    <n v="0"/>
    <x v="2"/>
    <m/>
    <m/>
    <m/>
    <m/>
  </r>
  <r>
    <n v="3542"/>
    <s v="RD-198103"/>
    <s v="Ross DeVincentis"/>
    <x v="1"/>
    <x v="2"/>
    <s v="Nicaragua"/>
    <s v="Managua"/>
    <s v="Managua"/>
    <s v="LATAM"/>
    <s v="MX-2014-145737"/>
    <x v="830"/>
    <s v="High"/>
    <s v="TEC-AC-10002629"/>
    <x v="902"/>
    <x v="2"/>
    <s v="Accessories"/>
    <x v="9"/>
    <n v="41.839999999999996"/>
    <n v="77.5"/>
    <n v="465"/>
    <n v="0"/>
    <n v="213.96"/>
    <x v="0"/>
    <d v="2014-09-06T00:00:00"/>
    <d v="2014-09-06T00:00:00"/>
    <n v="5"/>
    <x v="1"/>
    <n v="0"/>
    <x v="1"/>
    <n v="81.930999999999997"/>
    <x v="0"/>
    <n v="36"/>
    <n v="0.46012903225806451"/>
    <n v="0"/>
    <x v="2"/>
    <m/>
    <m/>
    <m/>
    <m/>
  </r>
  <r>
    <n v="3543"/>
    <s v="RD-198103"/>
    <s v="Ross DeVincentis"/>
    <x v="1"/>
    <x v="2"/>
    <s v="Nicaragua"/>
    <s v="Managua"/>
    <s v="Managua"/>
    <s v="LATAM"/>
    <s v="MX-2014-145737"/>
    <x v="830"/>
    <s v="High"/>
    <s v="FUR-FU-10004015"/>
    <x v="1"/>
    <x v="1"/>
    <s v="Furnishings"/>
    <x v="1"/>
    <n v="20.16"/>
    <n v="31.5"/>
    <n v="252"/>
    <n v="0"/>
    <n v="90.72"/>
    <x v="0"/>
    <d v="2014-09-06T00:00:00"/>
    <d v="2014-09-06T00:00:00"/>
    <n v="5"/>
    <x v="1"/>
    <n v="0"/>
    <x v="1"/>
    <n v="12.576000000000001"/>
    <x v="0"/>
    <n v="36"/>
    <n v="0.36"/>
    <n v="0"/>
    <x v="2"/>
    <m/>
    <m/>
    <m/>
    <m/>
  </r>
  <r>
    <n v="3544"/>
    <s v="AJ-109453"/>
    <s v="Ashley Jarboe"/>
    <x v="0"/>
    <x v="0"/>
    <s v="Mexico"/>
    <s v="Tamaulipas"/>
    <s v="Reynosa"/>
    <s v="LATAM"/>
    <s v="MX-2014-153997"/>
    <x v="199"/>
    <s v="Medium"/>
    <s v="OFF-AP-10000407"/>
    <x v="515"/>
    <x v="0"/>
    <s v="Appliances"/>
    <x v="7"/>
    <n v="257.24"/>
    <n v="352.4"/>
    <n v="1762"/>
    <n v="0"/>
    <n v="475.8"/>
    <x v="0"/>
    <d v="2014-10-18T00:00:00"/>
    <d v="2014-10-20T00:00:00"/>
    <n v="7"/>
    <x v="0"/>
    <n v="2"/>
    <x v="1"/>
    <n v="136.84700000000001"/>
    <x v="0"/>
    <n v="42"/>
    <n v="0.27003405221339388"/>
    <n v="1"/>
    <x v="3"/>
    <m/>
    <m/>
    <m/>
    <m/>
  </r>
  <r>
    <n v="3545"/>
    <s v="AJ-109453"/>
    <s v="Ashley Jarboe"/>
    <x v="0"/>
    <x v="0"/>
    <s v="Mexico"/>
    <s v="Tamaulipas"/>
    <s v="Reynosa"/>
    <s v="LATAM"/>
    <s v="MX-2014-153997"/>
    <x v="199"/>
    <s v="Medium"/>
    <s v="FUR-FU-10004888"/>
    <x v="333"/>
    <x v="1"/>
    <s v="Furnishings"/>
    <x v="0"/>
    <n v="11.934399999999997"/>
    <n v="16.397333333333329"/>
    <n v="29.515199999999989"/>
    <n v="0.4"/>
    <n v="-6.2880000000000003"/>
    <x v="0"/>
    <d v="2014-10-18T00:00:00"/>
    <d v="2014-10-18T00:00:00"/>
    <n v="5"/>
    <x v="1"/>
    <n v="0"/>
    <x v="1"/>
    <n v="0.311"/>
    <x v="0"/>
    <n v="42"/>
    <n v="-0.21304277118230616"/>
    <n v="0"/>
    <x v="2"/>
    <m/>
    <m/>
    <m/>
    <m/>
  </r>
  <r>
    <n v="3546"/>
    <s v="BF-110053"/>
    <s v="Barry Franz"/>
    <x v="1"/>
    <x v="2"/>
    <s v="El Salvador"/>
    <s v="San Salvador"/>
    <s v="San Salvador"/>
    <s v="LATAM"/>
    <s v="MX-2014-117513"/>
    <x v="474"/>
    <s v="Medium"/>
    <s v="TEC-CO-10002065"/>
    <x v="1332"/>
    <x v="2"/>
    <s v="Copiers"/>
    <x v="2"/>
    <n v="156.01318216000004"/>
    <n v="175.31272761523053"/>
    <n v="349.92420432000011"/>
    <n v="2E-3"/>
    <n v="37.897840000000002"/>
    <x v="0"/>
    <d v="2014-10-06T00:00:00"/>
    <d v="2014-10-09T00:00:00"/>
    <n v="8"/>
    <x v="0"/>
    <n v="3"/>
    <x v="4"/>
    <n v="19.184000000000001"/>
    <x v="0"/>
    <n v="40"/>
    <n v="0.10830299685512189"/>
    <n v="1"/>
    <x v="0"/>
    <m/>
    <m/>
    <m/>
    <m/>
  </r>
  <r>
    <n v="3547"/>
    <s v="TB-212803"/>
    <s v="Toby Braunhardt"/>
    <x v="0"/>
    <x v="1"/>
    <s v="Brazil"/>
    <s v="Sao Paulo"/>
    <s v="Sao Paulo"/>
    <s v="LATAM"/>
    <s v="MX-2014-137442"/>
    <x v="619"/>
    <s v="Critical"/>
    <s v="FUR-CH-10001114"/>
    <x v="157"/>
    <x v="1"/>
    <s v="Chairs"/>
    <x v="5"/>
    <n v="21.251428571428569"/>
    <n v="38.571428571428569"/>
    <n v="270"/>
    <n v="0"/>
    <n v="121.24"/>
    <x v="1"/>
    <d v="2014-10-24T00:00:00"/>
    <d v="2014-10-24T00:00:00"/>
    <n v="3"/>
    <x v="1"/>
    <n v="0"/>
    <x v="3"/>
    <n v="83.415999999999997"/>
    <x v="0"/>
    <n v="43"/>
    <n v="0.44903703703703701"/>
    <n v="0"/>
    <x v="2"/>
    <m/>
    <m/>
    <m/>
    <m/>
  </r>
  <r>
    <n v="3548"/>
    <s v="TB-212803"/>
    <s v="Toby Braunhardt"/>
    <x v="0"/>
    <x v="1"/>
    <s v="Brazil"/>
    <s v="Sao Paulo"/>
    <s v="Sao Paulo"/>
    <s v="LATAM"/>
    <s v="MX-2014-137442"/>
    <x v="619"/>
    <s v="Critical"/>
    <s v="TEC-CO-10003346"/>
    <x v="436"/>
    <x v="2"/>
    <s v="Copiers"/>
    <x v="2"/>
    <n v="199.41964920000001"/>
    <n v="252.39984889779561"/>
    <n v="503.79009840000003"/>
    <n v="2E-3"/>
    <n v="104.9508"/>
    <x v="1"/>
    <d v="2014-10-24T00:00:00"/>
    <d v="2014-10-24T00:00:00"/>
    <n v="3"/>
    <x v="1"/>
    <n v="0"/>
    <x v="3"/>
    <n v="33.064"/>
    <x v="0"/>
    <n v="43"/>
    <n v="0.20832247464433293"/>
    <n v="0"/>
    <x v="2"/>
    <m/>
    <m/>
    <m/>
    <m/>
  </r>
  <r>
    <n v="3549"/>
    <s v="TB-212803"/>
    <s v="Toby Braunhardt"/>
    <x v="0"/>
    <x v="1"/>
    <s v="Brazil"/>
    <s v="Sao Paulo"/>
    <s v="Sao Paulo"/>
    <s v="LATAM"/>
    <s v="MX-2014-137442"/>
    <x v="619"/>
    <s v="Critical"/>
    <s v="OFF-EN-10003332"/>
    <x v="1535"/>
    <x v="0"/>
    <s v="Envelopes"/>
    <x v="5"/>
    <n v="19.902857142857137"/>
    <n v="30.142857142857139"/>
    <n v="210.99999999999997"/>
    <n v="0"/>
    <n v="71.680000000000007"/>
    <x v="1"/>
    <d v="2014-10-24T00:00:00"/>
    <d v="2014-10-24T00:00:00"/>
    <n v="3"/>
    <x v="1"/>
    <n v="0"/>
    <x v="3"/>
    <n v="42.131999999999998"/>
    <x v="0"/>
    <n v="43"/>
    <n v="0.33971563981042663"/>
    <n v="0"/>
    <x v="2"/>
    <m/>
    <m/>
    <m/>
    <m/>
  </r>
  <r>
    <n v="3550"/>
    <s v="TB-212803"/>
    <s v="Toby Braunhardt"/>
    <x v="0"/>
    <x v="1"/>
    <s v="Brazil"/>
    <s v="Sao Paulo"/>
    <s v="Sao Paulo"/>
    <s v="LATAM"/>
    <s v="MX-2014-137442"/>
    <x v="619"/>
    <s v="Critical"/>
    <s v="FUR-TA-10004937"/>
    <x v="67"/>
    <x v="1"/>
    <s v="Tables"/>
    <x v="2"/>
    <n v="512.73440000000005"/>
    <n v="590.15300000000002"/>
    <n v="944.24480000000005"/>
    <n v="0.2"/>
    <n v="-81.224000000000004"/>
    <x v="1"/>
    <d v="2014-10-24T00:00:00"/>
    <d v="2014-10-24T00:00:00"/>
    <n v="3"/>
    <x v="1"/>
    <n v="0"/>
    <x v="3"/>
    <n v="77.025999999999996"/>
    <x v="0"/>
    <n v="43"/>
    <n v="-8.6020065982889179E-2"/>
    <n v="0"/>
    <x v="2"/>
    <m/>
    <m/>
    <m/>
    <m/>
  </r>
  <r>
    <n v="3551"/>
    <s v="TB-212803"/>
    <s v="Toby Braunhardt"/>
    <x v="0"/>
    <x v="1"/>
    <s v="Brazil"/>
    <s v="Sao Paulo"/>
    <s v="Sao Paulo"/>
    <s v="LATAM"/>
    <s v="MX-2014-137442"/>
    <x v="619"/>
    <s v="Critical"/>
    <s v="OFF-LA-10002199"/>
    <x v="186"/>
    <x v="0"/>
    <s v="Labels"/>
    <x v="7"/>
    <n v="3.7400000000000007"/>
    <n v="5.6000000000000005"/>
    <n v="28.000000000000004"/>
    <n v="0"/>
    <n v="9.3000000000000007"/>
    <x v="1"/>
    <d v="2014-10-24T00:00:00"/>
    <d v="2014-10-25T00:00:00"/>
    <n v="4"/>
    <x v="0"/>
    <n v="1"/>
    <x v="3"/>
    <n v="5.5069999999999997"/>
    <x v="0"/>
    <n v="43"/>
    <n v="0.33214285714285713"/>
    <n v="1"/>
    <x v="1"/>
    <m/>
    <m/>
    <m/>
    <m/>
  </r>
  <r>
    <n v="3552"/>
    <s v="KS-163003"/>
    <s v="Karen Seio"/>
    <x v="2"/>
    <x v="1"/>
    <s v="Brazil"/>
    <s v="Ceara"/>
    <s v="Caucaia"/>
    <s v="LATAM"/>
    <s v="MX-2013-112578"/>
    <x v="174"/>
    <s v="Critical"/>
    <s v="OFF-BI-10001191"/>
    <x v="312"/>
    <x v="0"/>
    <s v="Binders"/>
    <x v="9"/>
    <n v="2.4533333333333331"/>
    <n v="3.333333333333333"/>
    <n v="20"/>
    <n v="0"/>
    <n v="5.28"/>
    <x v="3"/>
    <d v="2013-11-09T00:00:00"/>
    <d v="2013-11-09T00:00:00"/>
    <n v="0"/>
    <x v="1"/>
    <n v="0"/>
    <x v="5"/>
    <n v="2.359"/>
    <x v="2"/>
    <n v="45"/>
    <n v="0.26400000000000001"/>
    <n v="0"/>
    <x v="2"/>
    <m/>
    <m/>
    <m/>
    <m/>
  </r>
  <r>
    <n v="3553"/>
    <s v="KS-163003"/>
    <s v="Karen Seio"/>
    <x v="2"/>
    <x v="1"/>
    <s v="Brazil"/>
    <s v="Ceara"/>
    <s v="Caucaia"/>
    <s v="LATAM"/>
    <s v="MX-2013-112578"/>
    <x v="174"/>
    <s v="Critical"/>
    <s v="TEC-AC-10004434"/>
    <x v="181"/>
    <x v="2"/>
    <s v="Accessories"/>
    <x v="3"/>
    <n v="10.09"/>
    <n v="19.75"/>
    <n v="79"/>
    <n v="0"/>
    <n v="38.64"/>
    <x v="3"/>
    <d v="2013-11-09T00:00:00"/>
    <d v="2013-11-09T00:00:00"/>
    <n v="0"/>
    <x v="1"/>
    <n v="0"/>
    <x v="5"/>
    <n v="25.061"/>
    <x v="2"/>
    <n v="45"/>
    <n v="0.48911392405063292"/>
    <n v="0"/>
    <x v="2"/>
    <m/>
    <m/>
    <m/>
    <m/>
  </r>
  <r>
    <n v="3554"/>
    <s v="KH-165103"/>
    <s v="Keith Herrera"/>
    <x v="0"/>
    <x v="1"/>
    <s v="Brazil"/>
    <s v="Sao Paulo"/>
    <s v="Sao Paulo"/>
    <s v="LATAM"/>
    <s v="MX-2012-107755"/>
    <x v="411"/>
    <s v="Medium"/>
    <s v="TEC-PH-10001580"/>
    <x v="749"/>
    <x v="2"/>
    <s v="Phones"/>
    <x v="4"/>
    <n v="28.32"/>
    <n v="44"/>
    <n v="44"/>
    <n v="0"/>
    <n v="15.68"/>
    <x v="0"/>
    <d v="2012-11-04T00:00:00"/>
    <d v="2012-11-05T00:00:00"/>
    <n v="6"/>
    <x v="0"/>
    <n v="1"/>
    <x v="3"/>
    <n v="3.8620000000000001"/>
    <x v="1"/>
    <n v="44"/>
    <n v="0.35636363636363638"/>
    <n v="1"/>
    <x v="1"/>
    <m/>
    <m/>
    <m/>
    <m/>
  </r>
  <r>
    <n v="3555"/>
    <s v="GW-146053"/>
    <s v="Giulietta Weimer"/>
    <x v="0"/>
    <x v="2"/>
    <s v="Honduras"/>
    <s v="Francisco Morazan"/>
    <s v="Tegucigalpa"/>
    <s v="LATAM"/>
    <s v="US-2012-121230"/>
    <x v="858"/>
    <s v="Medium"/>
    <s v="FUR-CH-10001262"/>
    <x v="642"/>
    <x v="1"/>
    <s v="Chairs"/>
    <x v="2"/>
    <n v="31.374400000000001"/>
    <n v="36.963999999999999"/>
    <n v="44.3568"/>
    <n v="0.4"/>
    <n v="-18.391999999999999"/>
    <x v="0"/>
    <d v="2012-10-11T00:00:00"/>
    <d v="2012-10-11T00:00:00"/>
    <n v="5"/>
    <x v="1"/>
    <n v="0"/>
    <x v="5"/>
    <n v="3.0489999999999999"/>
    <x v="1"/>
    <n v="40"/>
    <n v="-0.41463766547631931"/>
    <n v="0"/>
    <x v="2"/>
    <m/>
    <m/>
    <m/>
    <m/>
  </r>
  <r>
    <n v="3556"/>
    <s v="GW-146053"/>
    <s v="Giulietta Weimer"/>
    <x v="0"/>
    <x v="2"/>
    <s v="Honduras"/>
    <s v="Francisco Morazan"/>
    <s v="Tegucigalpa"/>
    <s v="LATAM"/>
    <s v="US-2012-121230"/>
    <x v="858"/>
    <s v="Medium"/>
    <s v="OFF-BI-10003709"/>
    <x v="26"/>
    <x v="0"/>
    <s v="Binders"/>
    <x v="5"/>
    <n v="34.753257142857144"/>
    <n v="40.528761904761907"/>
    <n v="170.22080000000003"/>
    <n v="0.4"/>
    <n v="-73.052000000000007"/>
    <x v="0"/>
    <d v="2012-10-11T00:00:00"/>
    <d v="2012-10-11T00:00:00"/>
    <n v="5"/>
    <x v="1"/>
    <n v="0"/>
    <x v="5"/>
    <n v="10.103999999999999"/>
    <x v="1"/>
    <n v="40"/>
    <n v="-0.42916024363650035"/>
    <n v="0"/>
    <x v="2"/>
    <m/>
    <m/>
    <m/>
    <m/>
  </r>
  <r>
    <n v="3557"/>
    <s v="GW-146053"/>
    <s v="Giulietta Weimer"/>
    <x v="0"/>
    <x v="2"/>
    <s v="Honduras"/>
    <s v="Francisco Morazan"/>
    <s v="Tegucigalpa"/>
    <s v="LATAM"/>
    <s v="US-2012-121230"/>
    <x v="858"/>
    <s v="Medium"/>
    <s v="OFF-AP-10002344"/>
    <x v="1443"/>
    <x v="0"/>
    <s v="Appliances"/>
    <x v="4"/>
    <n v="152.90160000000003"/>
    <n v="220.4293333333334"/>
    <n v="132.25760000000002"/>
    <n v="0.4"/>
    <n v="-20.643999999999998"/>
    <x v="0"/>
    <d v="2012-10-11T00:00:00"/>
    <d v="2012-10-11T00:00:00"/>
    <n v="5"/>
    <x v="1"/>
    <n v="0"/>
    <x v="5"/>
    <n v="7.173"/>
    <x v="1"/>
    <n v="40"/>
    <n v="-0.1560893287039837"/>
    <n v="0"/>
    <x v="2"/>
    <m/>
    <m/>
    <m/>
    <m/>
  </r>
  <r>
    <n v="3558"/>
    <s v="JE-161653"/>
    <s v="Justin Ellison"/>
    <x v="2"/>
    <x v="1"/>
    <s v="Colombia"/>
    <s v="Bogota"/>
    <s v="Bogota"/>
    <s v="LATAM"/>
    <s v="MX-2014-137022"/>
    <x v="859"/>
    <s v="Critical"/>
    <s v="OFF-PA-10000872"/>
    <x v="1530"/>
    <x v="0"/>
    <s v="Paper"/>
    <x v="4"/>
    <n v="8.84"/>
    <n v="10"/>
    <n v="10"/>
    <n v="0"/>
    <n v="1.1599999999999999"/>
    <x v="1"/>
    <d v="2014-05-23T00:00:00"/>
    <d v="2014-05-25T00:00:00"/>
    <n v="5"/>
    <x v="0"/>
    <n v="2"/>
    <x v="3"/>
    <n v="0.73799999999999999"/>
    <x v="0"/>
    <n v="21"/>
    <n v="0.11599999999999999"/>
    <n v="1"/>
    <x v="3"/>
    <m/>
    <m/>
    <m/>
    <m/>
  </r>
  <r>
    <n v="3559"/>
    <s v="JE-161653"/>
    <s v="Justin Ellison"/>
    <x v="2"/>
    <x v="1"/>
    <s v="Colombia"/>
    <s v="Bogota"/>
    <s v="Bogota"/>
    <s v="LATAM"/>
    <s v="MX-2014-137022"/>
    <x v="859"/>
    <s v="Critical"/>
    <s v="OFF-ST-10000290"/>
    <x v="445"/>
    <x v="0"/>
    <s v="Storage"/>
    <x v="2"/>
    <n v="18.259999999999998"/>
    <n v="20.5"/>
    <n v="41"/>
    <n v="0"/>
    <n v="4.4800000000000004"/>
    <x v="1"/>
    <d v="2014-05-23T00:00:00"/>
    <d v="2014-05-23T00:00:00"/>
    <n v="3"/>
    <x v="1"/>
    <n v="0"/>
    <x v="3"/>
    <n v="6.5960000000000001"/>
    <x v="0"/>
    <n v="21"/>
    <n v="0.10926829268292684"/>
    <n v="0"/>
    <x v="2"/>
    <m/>
    <m/>
    <m/>
    <m/>
  </r>
  <r>
    <n v="3560"/>
    <s v="MF-176653"/>
    <s v="Maureen Fritzler"/>
    <x v="2"/>
    <x v="3"/>
    <s v="Dominican Republic"/>
    <s v="Santo Domingo"/>
    <s v="Santo Domingo"/>
    <s v="LATAM"/>
    <s v="MX-2012-149216"/>
    <x v="321"/>
    <s v="Medium"/>
    <s v="TEC-PH-10001677"/>
    <x v="376"/>
    <x v="2"/>
    <s v="Phones"/>
    <x v="0"/>
    <n v="34.272533333333328"/>
    <n v="43.945666666666661"/>
    <n v="105.4696"/>
    <n v="0.2"/>
    <n v="2.6520000000000001"/>
    <x v="0"/>
    <d v="2012-09-23T00:00:00"/>
    <d v="2012-09-23T00:00:00"/>
    <n v="5"/>
    <x v="1"/>
    <n v="0"/>
    <x v="3"/>
    <n v="4.7460000000000004"/>
    <x v="1"/>
    <n v="38"/>
    <n v="2.5144686241343479E-2"/>
    <n v="0"/>
    <x v="2"/>
    <m/>
    <m/>
    <m/>
    <m/>
  </r>
  <r>
    <n v="3561"/>
    <s v="BE-114103"/>
    <s v="Bobby Elias"/>
    <x v="0"/>
    <x v="1"/>
    <s v="Brazil"/>
    <s v="Rio Grande do Norte"/>
    <s v="Mossoro"/>
    <s v="LATAM"/>
    <s v="MX-2012-109561"/>
    <x v="617"/>
    <s v="High"/>
    <s v="OFF-LA-10003594"/>
    <x v="1054"/>
    <x v="0"/>
    <s v="Labels"/>
    <x v="7"/>
    <n v="4.5999999999999996"/>
    <n v="5.3999999999999995"/>
    <n v="26.999999999999996"/>
    <n v="0"/>
    <n v="4"/>
    <x v="0"/>
    <d v="2012-09-08T00:00:00"/>
    <d v="2012-09-08T00:00:00"/>
    <n v="5"/>
    <x v="1"/>
    <n v="0"/>
    <x v="1"/>
    <n v="2.8540000000000001"/>
    <x v="1"/>
    <n v="36"/>
    <n v="0.14814814814814817"/>
    <n v="0"/>
    <x v="2"/>
    <m/>
    <m/>
    <m/>
    <m/>
  </r>
  <r>
    <n v="3562"/>
    <s v="BE-114103"/>
    <s v="Bobby Elias"/>
    <x v="0"/>
    <x v="1"/>
    <s v="Brazil"/>
    <s v="Rio Grande do Norte"/>
    <s v="Mossoro"/>
    <s v="LATAM"/>
    <s v="MX-2012-109561"/>
    <x v="617"/>
    <s v="High"/>
    <s v="TEC-MA-10004486"/>
    <x v="1536"/>
    <x v="2"/>
    <s v="Machines"/>
    <x v="7"/>
    <n v="26.3"/>
    <n v="47.8"/>
    <n v="239"/>
    <n v="0"/>
    <n v="107.5"/>
    <x v="0"/>
    <d v="2012-09-08T00:00:00"/>
    <d v="2012-09-11T00:00:00"/>
    <n v="8"/>
    <x v="0"/>
    <n v="3"/>
    <x v="1"/>
    <n v="33.963000000000001"/>
    <x v="1"/>
    <n v="36"/>
    <n v="0.44979079497907948"/>
    <n v="1"/>
    <x v="0"/>
    <m/>
    <m/>
    <m/>
    <m/>
  </r>
  <r>
    <n v="3563"/>
    <s v="TC-209803"/>
    <s v="Tamara Chand"/>
    <x v="2"/>
    <x v="2"/>
    <s v="El Salvador"/>
    <s v="Sonsonate"/>
    <s v="Sonsonate"/>
    <s v="LATAM"/>
    <s v="MX-2013-124667"/>
    <x v="808"/>
    <s v="High"/>
    <s v="OFF-AR-10002824"/>
    <x v="429"/>
    <x v="0"/>
    <s v="Art"/>
    <x v="6"/>
    <n v="13.266666666666673"/>
    <n v="17.666666666666671"/>
    <n v="159.00000000000006"/>
    <n v="0"/>
    <n v="39.6"/>
    <x v="1"/>
    <d v="2013-10-11T00:00:00"/>
    <d v="2013-10-14T00:00:00"/>
    <n v="6"/>
    <x v="0"/>
    <n v="3"/>
    <x v="3"/>
    <n v="28.651"/>
    <x v="2"/>
    <n v="41"/>
    <n v="0.24905660377358482"/>
    <n v="1"/>
    <x v="0"/>
    <m/>
    <m/>
    <m/>
    <m/>
  </r>
  <r>
    <n v="3564"/>
    <s v="DK-129853"/>
    <s v="Darren Koutras"/>
    <x v="0"/>
    <x v="2"/>
    <s v="El Salvador"/>
    <s v="San Salvador"/>
    <s v="San Salvador"/>
    <s v="LATAM"/>
    <s v="MX-2012-124261"/>
    <x v="55"/>
    <s v="Medium"/>
    <s v="FUR-CH-10000265"/>
    <x v="808"/>
    <x v="1"/>
    <s v="Chairs"/>
    <x v="7"/>
    <n v="35.14"/>
    <n v="45.6"/>
    <n v="228"/>
    <n v="0"/>
    <n v="52.3"/>
    <x v="0"/>
    <d v="2012-11-13T00:00:00"/>
    <d v="2012-11-13T00:00:00"/>
    <n v="5"/>
    <x v="1"/>
    <n v="0"/>
    <x v="0"/>
    <n v="8.5060000000000002"/>
    <x v="1"/>
    <n v="45"/>
    <n v="0.22938596491228069"/>
    <n v="0"/>
    <x v="2"/>
    <m/>
    <m/>
    <m/>
    <m/>
  </r>
  <r>
    <n v="3565"/>
    <s v="KB-166003"/>
    <s v="Ken Brennan"/>
    <x v="2"/>
    <x v="2"/>
    <s v="El Salvador"/>
    <s v="San Salvador"/>
    <s v="San Salvador"/>
    <s v="LATAM"/>
    <s v="MX-2014-151974"/>
    <x v="479"/>
    <s v="High"/>
    <s v="FUR-BO-10001867"/>
    <x v="1236"/>
    <x v="1"/>
    <s v="Bookcases"/>
    <x v="2"/>
    <n v="60.58"/>
    <n v="83"/>
    <n v="166"/>
    <n v="0"/>
    <n v="44.84"/>
    <x v="0"/>
    <d v="2015-01-04T00:00:00"/>
    <d v="2015-01-07T00:00:00"/>
    <n v="8"/>
    <x v="0"/>
    <n v="3"/>
    <x v="3"/>
    <n v="18.643000000000001"/>
    <x v="0"/>
    <n v="53"/>
    <n v="0.27012048192771088"/>
    <n v="1"/>
    <x v="0"/>
    <m/>
    <m/>
    <m/>
    <m/>
  </r>
  <r>
    <n v="3566"/>
    <s v="AG-103303"/>
    <s v="Alex Grayson"/>
    <x v="0"/>
    <x v="0"/>
    <s v="Mexico"/>
    <s v="Durango"/>
    <s v="Durango"/>
    <s v="LATAM"/>
    <s v="US-2012-129063"/>
    <x v="845"/>
    <s v="High"/>
    <s v="FUR-CH-10000843"/>
    <x v="810"/>
    <x v="1"/>
    <s v="Chairs"/>
    <x v="0"/>
    <n v="288.13813333333331"/>
    <n v="317.66766666666661"/>
    <n v="762.40239999999994"/>
    <n v="0.2"/>
    <n v="-102.012"/>
    <x v="2"/>
    <d v="2012-10-04T00:00:00"/>
    <d v="2012-10-04T00:00:00"/>
    <n v="2"/>
    <x v="1"/>
    <n v="0"/>
    <x v="3"/>
    <n v="142.27000000000001"/>
    <x v="1"/>
    <n v="40"/>
    <n v="-0.13380335633780796"/>
    <n v="0"/>
    <x v="2"/>
    <m/>
    <m/>
    <m/>
    <m/>
  </r>
  <r>
    <n v="3567"/>
    <s v="KS-163003"/>
    <s v="Karen Seio"/>
    <x v="2"/>
    <x v="0"/>
    <s v="Mexico"/>
    <s v="Coahuila"/>
    <s v="Saltillo"/>
    <s v="LATAM"/>
    <s v="MX-2012-112662"/>
    <x v="860"/>
    <s v="Medium"/>
    <s v="TEC-AC-10003548"/>
    <x v="1426"/>
    <x v="2"/>
    <s v="Accessories"/>
    <x v="0"/>
    <n v="14.653333333333329"/>
    <n v="20.333333333333329"/>
    <n v="60.999999999999986"/>
    <n v="0"/>
    <n v="17.04"/>
    <x v="0"/>
    <d v="2012-04-21T00:00:00"/>
    <d v="2012-04-21T00:00:00"/>
    <n v="5"/>
    <x v="1"/>
    <n v="0"/>
    <x v="1"/>
    <n v="3.8450000000000002"/>
    <x v="1"/>
    <n v="16"/>
    <n v="0.27934426229508202"/>
    <n v="0"/>
    <x v="2"/>
    <m/>
    <m/>
    <m/>
    <m/>
  </r>
  <r>
    <n v="3568"/>
    <s v="AG-103303"/>
    <s v="Alex Grayson"/>
    <x v="0"/>
    <x v="2"/>
    <s v="Honduras"/>
    <s v="Francisco Morazan"/>
    <s v="Tegucigalpa"/>
    <s v="LATAM"/>
    <s v="US-2011-153017"/>
    <x v="853"/>
    <s v="Medium"/>
    <s v="OFF-LA-10001230"/>
    <x v="511"/>
    <x v="0"/>
    <s v="Labels"/>
    <x v="5"/>
    <n v="5.080571428571429"/>
    <n v="6.5009523809523806"/>
    <n v="27.303999999999995"/>
    <n v="0.4"/>
    <n v="-8.26"/>
    <x v="1"/>
    <d v="2011-10-27T00:00:00"/>
    <d v="2011-10-27T00:00:00"/>
    <n v="3"/>
    <x v="1"/>
    <n v="0"/>
    <x v="1"/>
    <n v="2.016"/>
    <x v="3"/>
    <n v="44"/>
    <n v="-0.30251977732200414"/>
    <n v="0"/>
    <x v="2"/>
    <m/>
    <m/>
    <m/>
    <m/>
  </r>
  <r>
    <n v="3569"/>
    <s v="GK-146203"/>
    <s v="Grace Kelly"/>
    <x v="2"/>
    <x v="3"/>
    <s v="Dominican Republic"/>
    <s v="La Vega"/>
    <s v="La Vega"/>
    <s v="LATAM"/>
    <s v="US-2013-148705"/>
    <x v="300"/>
    <s v="Medium"/>
    <s v="FUR-FU-10002698"/>
    <x v="372"/>
    <x v="1"/>
    <s v="Furnishings"/>
    <x v="0"/>
    <n v="17.818333333333332"/>
    <n v="33.656666666666666"/>
    <n v="50.484999999999999"/>
    <n v="0.5"/>
    <n v="-2.97"/>
    <x v="1"/>
    <d v="2013-12-19T00:00:00"/>
    <d v="2013-12-21T00:00:00"/>
    <n v="5"/>
    <x v="0"/>
    <n v="2"/>
    <x v="1"/>
    <n v="0.05"/>
    <x v="2"/>
    <n v="51"/>
    <n v="-5.8829355254035855E-2"/>
    <n v="1"/>
    <x v="3"/>
    <m/>
    <m/>
    <m/>
    <m/>
  </r>
  <r>
    <n v="3570"/>
    <s v="CK-127603"/>
    <s v="Cyma Kinney"/>
    <x v="2"/>
    <x v="3"/>
    <s v="Cuba"/>
    <s v="Santiago de Cuba"/>
    <s v="Santiago de Cuba"/>
    <s v="LATAM"/>
    <s v="MX-2012-168144"/>
    <x v="785"/>
    <s v="High"/>
    <s v="OFF-FA-10003891"/>
    <x v="933"/>
    <x v="0"/>
    <s v="Fasteners"/>
    <x v="7"/>
    <n v="9.42"/>
    <n v="9.6"/>
    <n v="48"/>
    <n v="0"/>
    <n v="0.9"/>
    <x v="0"/>
    <d v="2012-04-29T00:00:00"/>
    <d v="2012-04-29T00:00:00"/>
    <n v="5"/>
    <x v="1"/>
    <n v="0"/>
    <x v="3"/>
    <n v="4.3319999999999999"/>
    <x v="1"/>
    <n v="17"/>
    <n v="1.8749999999999999E-2"/>
    <n v="0"/>
    <x v="2"/>
    <m/>
    <m/>
    <m/>
    <m/>
  </r>
  <r>
    <n v="3571"/>
    <s v="CK-127603"/>
    <s v="Cyma Kinney"/>
    <x v="2"/>
    <x v="3"/>
    <s v="Cuba"/>
    <s v="Santiago de Cuba"/>
    <s v="Santiago de Cuba"/>
    <s v="LATAM"/>
    <s v="MX-2012-168144"/>
    <x v="785"/>
    <s v="High"/>
    <s v="OFF-BI-10002483"/>
    <x v="754"/>
    <x v="0"/>
    <s v="Binders"/>
    <x v="2"/>
    <n v="2.2800000000000002"/>
    <n v="3"/>
    <n v="6"/>
    <n v="0"/>
    <n v="1.44"/>
    <x v="0"/>
    <d v="2012-04-29T00:00:00"/>
    <d v="2012-04-29T00:00:00"/>
    <n v="5"/>
    <x v="1"/>
    <n v="0"/>
    <x v="3"/>
    <n v="0.63100000000000001"/>
    <x v="1"/>
    <n v="17"/>
    <n v="0.24"/>
    <n v="0"/>
    <x v="2"/>
    <m/>
    <m/>
    <m/>
    <m/>
  </r>
  <r>
    <n v="3572"/>
    <s v="KL-165553"/>
    <s v="Kelly Lampkin"/>
    <x v="2"/>
    <x v="1"/>
    <s v="Argentina"/>
    <s v="Cordoba"/>
    <s v="Cordoba"/>
    <s v="LATAM"/>
    <s v="US-2014-147501"/>
    <x v="109"/>
    <s v="High"/>
    <s v="TEC-MA-10002080"/>
    <x v="1537"/>
    <x v="2"/>
    <s v="Machines"/>
    <x v="2"/>
    <n v="146.69759999999999"/>
    <n v="194.85599999999999"/>
    <n v="233.82719999999998"/>
    <n v="0.4"/>
    <n v="-59.567999999999998"/>
    <x v="0"/>
    <d v="2014-10-12T00:00:00"/>
    <d v="2014-10-12T00:00:00"/>
    <n v="5"/>
    <x v="1"/>
    <n v="0"/>
    <x v="3"/>
    <n v="22.466000000000001"/>
    <x v="0"/>
    <n v="41"/>
    <n v="-0.25475222728579056"/>
    <n v="0"/>
    <x v="2"/>
    <m/>
    <m/>
    <m/>
    <m/>
  </r>
  <r>
    <n v="3573"/>
    <s v="KL-165553"/>
    <s v="Kelly Lampkin"/>
    <x v="2"/>
    <x v="1"/>
    <s v="Argentina"/>
    <s v="Cordoba"/>
    <s v="Cordoba"/>
    <s v="LATAM"/>
    <s v="US-2014-147501"/>
    <x v="109"/>
    <s v="High"/>
    <s v="TEC-PH-10003361"/>
    <x v="1490"/>
    <x v="2"/>
    <s v="Phones"/>
    <x v="4"/>
    <n v="47.361600000000003"/>
    <n v="88.029333333333341"/>
    <n v="52.817600000000006"/>
    <n v="0.4"/>
    <n v="5.4560000000000004"/>
    <x v="0"/>
    <d v="2014-10-12T00:00:00"/>
    <d v="2014-10-12T00:00:00"/>
    <n v="5"/>
    <x v="1"/>
    <n v="0"/>
    <x v="3"/>
    <n v="9.5370000000000008"/>
    <x v="0"/>
    <n v="41"/>
    <n v="0.10329890036654449"/>
    <n v="0"/>
    <x v="2"/>
    <m/>
    <m/>
    <m/>
    <m/>
  </r>
  <r>
    <n v="3574"/>
    <s v="KL-165553"/>
    <s v="Kelly Lampkin"/>
    <x v="2"/>
    <x v="1"/>
    <s v="Argentina"/>
    <s v="Cordoba"/>
    <s v="Cordoba"/>
    <s v="LATAM"/>
    <s v="US-2014-147501"/>
    <x v="109"/>
    <s v="High"/>
    <s v="OFF-PA-10001972"/>
    <x v="1538"/>
    <x v="0"/>
    <s v="Paper"/>
    <x v="7"/>
    <n v="10.507199999999999"/>
    <n v="14.765333333333331"/>
    <n v="44.295999999999992"/>
    <n v="0.4"/>
    <n v="-8.24"/>
    <x v="0"/>
    <d v="2014-10-12T00:00:00"/>
    <d v="2014-10-12T00:00:00"/>
    <n v="5"/>
    <x v="1"/>
    <n v="0"/>
    <x v="3"/>
    <n v="4.8689999999999998"/>
    <x v="0"/>
    <n v="41"/>
    <n v="-0.18602131117933904"/>
    <n v="0"/>
    <x v="2"/>
    <m/>
    <m/>
    <m/>
    <m/>
  </r>
  <r>
    <n v="3575"/>
    <s v="KL-165553"/>
    <s v="Kelly Lampkin"/>
    <x v="2"/>
    <x v="1"/>
    <s v="Argentina"/>
    <s v="Cordoba"/>
    <s v="Cordoba"/>
    <s v="LATAM"/>
    <s v="US-2014-147501"/>
    <x v="109"/>
    <s v="High"/>
    <s v="OFF-AR-10004818"/>
    <x v="1539"/>
    <x v="0"/>
    <s v="Art"/>
    <x v="0"/>
    <n v="17.140266666666673"/>
    <n v="20.86044444444445"/>
    <n v="37.548800000000007"/>
    <n v="0.4"/>
    <n v="-13.872"/>
    <x v="0"/>
    <d v="2014-10-12T00:00:00"/>
    <d v="2014-10-14T00:00:00"/>
    <n v="7"/>
    <x v="0"/>
    <n v="2"/>
    <x v="3"/>
    <n v="4.5209999999999999"/>
    <x v="0"/>
    <n v="41"/>
    <n v="-0.36943923640702225"/>
    <n v="1"/>
    <x v="3"/>
    <m/>
    <m/>
    <m/>
    <m/>
  </r>
  <r>
    <n v="3576"/>
    <s v="KL-165553"/>
    <s v="Kelly Lampkin"/>
    <x v="2"/>
    <x v="1"/>
    <s v="Argentina"/>
    <s v="Cordoba"/>
    <s v="Cordoba"/>
    <s v="LATAM"/>
    <s v="US-2014-147501"/>
    <x v="109"/>
    <s v="High"/>
    <s v="OFF-AP-10002317"/>
    <x v="1540"/>
    <x v="0"/>
    <s v="Appliances"/>
    <x v="7"/>
    <n v="186.38319999999993"/>
    <n v="327.32533333333328"/>
    <n v="981.97599999999977"/>
    <n v="0.4"/>
    <n v="50.06"/>
    <x v="0"/>
    <d v="2014-10-12T00:00:00"/>
    <d v="2014-10-12T00:00:00"/>
    <n v="5"/>
    <x v="1"/>
    <n v="0"/>
    <x v="3"/>
    <n v="130.68199999999999"/>
    <x v="0"/>
    <n v="41"/>
    <n v="5.0978842660105758E-2"/>
    <n v="0"/>
    <x v="2"/>
    <m/>
    <m/>
    <m/>
    <m/>
  </r>
  <r>
    <n v="3577"/>
    <s v="KL-165553"/>
    <s v="Kelly Lampkin"/>
    <x v="2"/>
    <x v="1"/>
    <s v="Argentina"/>
    <s v="Cordoba"/>
    <s v="Cordoba"/>
    <s v="LATAM"/>
    <s v="US-2014-147501"/>
    <x v="109"/>
    <s v="High"/>
    <s v="FUR-CH-10002542"/>
    <x v="1491"/>
    <x v="1"/>
    <s v="Chairs"/>
    <x v="0"/>
    <n v="60.481066666666685"/>
    <n v="73.641777777777804"/>
    <n v="132.55520000000004"/>
    <n v="0.4"/>
    <n v="-48.887999999999998"/>
    <x v="0"/>
    <d v="2014-10-12T00:00:00"/>
    <d v="2014-10-15T00:00:00"/>
    <n v="8"/>
    <x v="0"/>
    <n v="3"/>
    <x v="3"/>
    <n v="23.263999999999999"/>
    <x v="0"/>
    <n v="41"/>
    <n v="-0.36881238910280384"/>
    <n v="1"/>
    <x v="0"/>
    <m/>
    <m/>
    <m/>
    <m/>
  </r>
  <r>
    <n v="3578"/>
    <s v="KL-165553"/>
    <s v="Kelly Lampkin"/>
    <x v="2"/>
    <x v="1"/>
    <s v="Argentina"/>
    <s v="Cordoba"/>
    <s v="Cordoba"/>
    <s v="LATAM"/>
    <s v="US-2014-147501"/>
    <x v="109"/>
    <s v="High"/>
    <s v="FUR-CH-10001130"/>
    <x v="176"/>
    <x v="1"/>
    <s v="Chairs"/>
    <x v="2"/>
    <n v="118.96480000000003"/>
    <n v="143.55466666666672"/>
    <n v="172.26560000000006"/>
    <n v="0.4"/>
    <n v="-65.664000000000001"/>
    <x v="0"/>
    <d v="2014-10-12T00:00:00"/>
    <d v="2014-10-12T00:00:00"/>
    <n v="5"/>
    <x v="1"/>
    <n v="0"/>
    <x v="3"/>
    <n v="22.106999999999999"/>
    <x v="0"/>
    <n v="41"/>
    <n v="-0.38117883082867371"/>
    <n v="0"/>
    <x v="2"/>
    <m/>
    <m/>
    <m/>
    <m/>
  </r>
  <r>
    <n v="3579"/>
    <s v="DP-131653"/>
    <s v="David Philippe"/>
    <x v="0"/>
    <x v="2"/>
    <s v="Nicaragua"/>
    <s v="Masaya"/>
    <s v="Masaya"/>
    <s v="LATAM"/>
    <s v="MX-2014-120348"/>
    <x v="91"/>
    <s v="High"/>
    <s v="OFF-EN-10000755"/>
    <x v="52"/>
    <x v="0"/>
    <s v="Envelopes"/>
    <x v="6"/>
    <n v="11.81111111111111"/>
    <n v="23.111111111111111"/>
    <n v="208"/>
    <n v="0"/>
    <n v="101.7"/>
    <x v="2"/>
    <d v="2014-10-18T00:00:00"/>
    <d v="2014-10-18T00:00:00"/>
    <n v="2"/>
    <x v="1"/>
    <n v="0"/>
    <x v="0"/>
    <n v="59.438000000000002"/>
    <x v="0"/>
    <n v="42"/>
    <n v="0.48894230769230773"/>
    <n v="0"/>
    <x v="2"/>
    <m/>
    <m/>
    <m/>
    <m/>
  </r>
  <r>
    <n v="3580"/>
    <s v="EH-141853"/>
    <s v="Evan Henry"/>
    <x v="0"/>
    <x v="1"/>
    <s v="Brazil"/>
    <s v="Sao Paulo"/>
    <s v="Sao Paulo"/>
    <s v="LATAM"/>
    <s v="MX-2013-146738"/>
    <x v="353"/>
    <s v="Medium"/>
    <s v="OFF-EN-10002559"/>
    <x v="411"/>
    <x v="0"/>
    <s v="Envelopes"/>
    <x v="2"/>
    <n v="3.04"/>
    <n v="5"/>
    <n v="10"/>
    <n v="0"/>
    <n v="3.92"/>
    <x v="0"/>
    <d v="2013-10-08T00:00:00"/>
    <d v="2013-10-09T00:00:00"/>
    <n v="6"/>
    <x v="0"/>
    <n v="1"/>
    <x v="0"/>
    <n v="0.49099999999999999"/>
    <x v="2"/>
    <n v="40"/>
    <n v="0.39200000000000002"/>
    <n v="1"/>
    <x v="1"/>
    <m/>
    <m/>
    <m/>
    <m/>
  </r>
  <r>
    <n v="3581"/>
    <s v="MF-176653"/>
    <s v="Maureen Fritzler"/>
    <x v="2"/>
    <x v="2"/>
    <s v="Nicaragua"/>
    <s v="Managua"/>
    <s v="Managua"/>
    <s v="LATAM"/>
    <s v="MX-2011-139136"/>
    <x v="228"/>
    <s v="Medium"/>
    <s v="TEC-CO-10002493"/>
    <x v="1541"/>
    <x v="2"/>
    <s v="Copiers"/>
    <x v="2"/>
    <n v="86.493308560000003"/>
    <n v="97.173375310621239"/>
    <n v="193.95805712000001"/>
    <n v="2E-3"/>
    <n v="20.971440000000001"/>
    <x v="0"/>
    <d v="2011-11-16T00:00:00"/>
    <d v="2011-11-16T00:00:00"/>
    <n v="5"/>
    <x v="1"/>
    <n v="0"/>
    <x v="2"/>
    <n v="7.9909999999999997"/>
    <x v="3"/>
    <n v="46"/>
    <n v="0.10812358254870108"/>
    <n v="0"/>
    <x v="2"/>
    <m/>
    <m/>
    <m/>
    <m/>
  </r>
  <r>
    <n v="3582"/>
    <s v="MF-176653"/>
    <s v="Maureen Fritzler"/>
    <x v="2"/>
    <x v="2"/>
    <s v="Nicaragua"/>
    <s v="Managua"/>
    <s v="Managua"/>
    <s v="LATAM"/>
    <s v="MX-2011-139136"/>
    <x v="228"/>
    <s v="Medium"/>
    <s v="TEC-MA-10000240"/>
    <x v="1542"/>
    <x v="2"/>
    <s v="Machines"/>
    <x v="2"/>
    <n v="121.56"/>
    <n v="209.5"/>
    <n v="419"/>
    <n v="0"/>
    <n v="175.88"/>
    <x v="0"/>
    <d v="2011-11-16T00:00:00"/>
    <d v="2011-11-17T00:00:00"/>
    <n v="6"/>
    <x v="0"/>
    <n v="1"/>
    <x v="2"/>
    <n v="37.424999999999997"/>
    <x v="3"/>
    <n v="46"/>
    <n v="0.41976133651551312"/>
    <n v="1"/>
    <x v="1"/>
    <m/>
    <m/>
    <m/>
    <m/>
  </r>
  <r>
    <n v="3583"/>
    <s v="MF-176653"/>
    <s v="Maureen Fritzler"/>
    <x v="2"/>
    <x v="2"/>
    <s v="Nicaragua"/>
    <s v="Managua"/>
    <s v="Managua"/>
    <s v="LATAM"/>
    <s v="MX-2011-139136"/>
    <x v="228"/>
    <s v="Medium"/>
    <s v="FUR-BO-10002250"/>
    <x v="856"/>
    <x v="1"/>
    <s v="Bookcases"/>
    <x v="0"/>
    <n v="59.686666666666667"/>
    <n v="114.66666666666666"/>
    <n v="344"/>
    <n v="0"/>
    <n v="164.94"/>
    <x v="0"/>
    <d v="2011-11-16T00:00:00"/>
    <d v="2011-11-16T00:00:00"/>
    <n v="5"/>
    <x v="1"/>
    <n v="0"/>
    <x v="2"/>
    <n v="23.289000000000001"/>
    <x v="3"/>
    <n v="46"/>
    <n v="0.47947674418604652"/>
    <n v="0"/>
    <x v="2"/>
    <m/>
    <m/>
    <m/>
    <m/>
  </r>
  <r>
    <n v="3584"/>
    <s v="CW-119053"/>
    <s v="Carl Weiss"/>
    <x v="1"/>
    <x v="3"/>
    <s v="Dominican Republic"/>
    <s v="San Pedro de Macoris"/>
    <s v="San Pedro de Macoris"/>
    <s v="LATAM"/>
    <s v="US-2011-146185"/>
    <x v="97"/>
    <s v="High"/>
    <s v="OFF-LA-10001582"/>
    <x v="1543"/>
    <x v="0"/>
    <s v="Labels"/>
    <x v="4"/>
    <n v="4.7583999999999991"/>
    <n v="5.1579999999999995"/>
    <n v="4.1263999999999994"/>
    <n v="0.2"/>
    <n v="-0.63200000000000001"/>
    <x v="1"/>
    <d v="2011-12-02T00:00:00"/>
    <d v="2011-12-02T00:00:00"/>
    <n v="3"/>
    <x v="1"/>
    <n v="0"/>
    <x v="3"/>
    <n v="0.33900000000000002"/>
    <x v="3"/>
    <n v="49"/>
    <n v="-0.153160139588988"/>
    <n v="0"/>
    <x v="2"/>
    <m/>
    <m/>
    <m/>
    <m/>
  </r>
  <r>
    <n v="3585"/>
    <s v="CW-119053"/>
    <s v="Carl Weiss"/>
    <x v="1"/>
    <x v="3"/>
    <s v="Dominican Republic"/>
    <s v="San Pedro de Macoris"/>
    <s v="San Pedro de Macoris"/>
    <s v="LATAM"/>
    <s v="US-2011-146185"/>
    <x v="97"/>
    <s v="High"/>
    <s v="OFF-LA-10002821"/>
    <x v="1544"/>
    <x v="0"/>
    <s v="Labels"/>
    <x v="9"/>
    <n v="5.6930666666666658"/>
    <n v="8.6513333333333318"/>
    <n v="41.526399999999995"/>
    <n v="0.2"/>
    <n v="7.3680000000000003"/>
    <x v="1"/>
    <d v="2011-12-02T00:00:00"/>
    <d v="2011-12-02T00:00:00"/>
    <n v="3"/>
    <x v="1"/>
    <n v="0"/>
    <x v="3"/>
    <n v="5.9770000000000003"/>
    <x v="3"/>
    <n v="49"/>
    <n v="0.17742929798874935"/>
    <n v="0"/>
    <x v="2"/>
    <m/>
    <m/>
    <m/>
    <m/>
  </r>
  <r>
    <n v="3586"/>
    <s v="CW-119053"/>
    <s v="Carl Weiss"/>
    <x v="1"/>
    <x v="3"/>
    <s v="Dominican Republic"/>
    <s v="San Pedro de Macoris"/>
    <s v="San Pedro de Macoris"/>
    <s v="LATAM"/>
    <s v="US-2011-146185"/>
    <x v="97"/>
    <s v="High"/>
    <s v="OFF-LA-10002681"/>
    <x v="1180"/>
    <x v="0"/>
    <s v="Labels"/>
    <x v="2"/>
    <n v="3.8359999999999994"/>
    <n v="4.4449999999999994"/>
    <n v="7.1119999999999992"/>
    <n v="0.2"/>
    <n v="-0.56000000000000005"/>
    <x v="1"/>
    <d v="2011-12-02T00:00:00"/>
    <d v="2011-12-02T00:00:00"/>
    <n v="3"/>
    <x v="1"/>
    <n v="0"/>
    <x v="3"/>
    <n v="0.97"/>
    <x v="3"/>
    <n v="49"/>
    <n v="-7.8740157480314973E-2"/>
    <n v="0"/>
    <x v="2"/>
    <m/>
    <m/>
    <m/>
    <m/>
  </r>
  <r>
    <n v="3587"/>
    <s v="RS-198703"/>
    <s v="Roy Skaria"/>
    <x v="1"/>
    <x v="3"/>
    <s v="Dominican Republic"/>
    <s v="Santiago"/>
    <s v="Santiago de los Caballeros"/>
    <s v="LATAM"/>
    <s v="US-2012-163230"/>
    <x v="463"/>
    <s v="High"/>
    <s v="FUR-CH-10001634"/>
    <x v="994"/>
    <x v="1"/>
    <s v="Chairs"/>
    <x v="3"/>
    <n v="82.22320000000002"/>
    <n v="91.609000000000009"/>
    <n v="293.14880000000005"/>
    <n v="0.2"/>
    <n v="-35.744"/>
    <x v="2"/>
    <d v="2012-11-09T00:00:00"/>
    <d v="2012-11-09T00:00:00"/>
    <n v="2"/>
    <x v="1"/>
    <n v="0"/>
    <x v="4"/>
    <n v="48.755000000000003"/>
    <x v="1"/>
    <n v="45"/>
    <n v="-0.12193125129627"/>
    <n v="0"/>
    <x v="2"/>
    <m/>
    <m/>
    <m/>
    <m/>
  </r>
  <r>
    <n v="3588"/>
    <s v="MC-176053"/>
    <s v="Matt Connell"/>
    <x v="2"/>
    <x v="0"/>
    <s v="Mexico"/>
    <s v="Distrito Federal"/>
    <s v="Mexico City"/>
    <s v="LATAM"/>
    <s v="MX-2014-154529"/>
    <x v="784"/>
    <s v="Medium"/>
    <s v="FUR-BO-10002383"/>
    <x v="553"/>
    <x v="1"/>
    <s v="Bookcases"/>
    <x v="7"/>
    <n v="84.028800000000004"/>
    <n v="126.256"/>
    <n v="505.024"/>
    <n v="0.2"/>
    <n v="84.88"/>
    <x v="0"/>
    <d v="2014-08-04T00:00:00"/>
    <d v="2014-08-04T00:00:00"/>
    <n v="5"/>
    <x v="1"/>
    <n v="0"/>
    <x v="4"/>
    <n v="22.516999999999999"/>
    <x v="0"/>
    <n v="31"/>
    <n v="0.16807122037764541"/>
    <n v="0"/>
    <x v="2"/>
    <m/>
    <m/>
    <m/>
    <m/>
  </r>
  <r>
    <n v="3589"/>
    <s v="MC-176053"/>
    <s v="Matt Connell"/>
    <x v="2"/>
    <x v="0"/>
    <s v="Mexico"/>
    <s v="Distrito Federal"/>
    <s v="Mexico City"/>
    <s v="LATAM"/>
    <s v="MX-2014-154529"/>
    <x v="784"/>
    <s v="Medium"/>
    <s v="OFF-PA-10000032"/>
    <x v="522"/>
    <x v="0"/>
    <s v="Paper"/>
    <x v="2"/>
    <n v="13.52"/>
    <n v="21"/>
    <n v="42"/>
    <n v="0"/>
    <n v="14.96"/>
    <x v="0"/>
    <d v="2014-08-04T00:00:00"/>
    <d v="2014-08-04T00:00:00"/>
    <n v="5"/>
    <x v="1"/>
    <n v="0"/>
    <x v="4"/>
    <n v="2.6240000000000001"/>
    <x v="0"/>
    <n v="31"/>
    <n v="0.35619047619047622"/>
    <n v="0"/>
    <x v="2"/>
    <m/>
    <m/>
    <m/>
    <m/>
  </r>
  <r>
    <n v="3590"/>
    <s v="MC-176053"/>
    <s v="Matt Connell"/>
    <x v="2"/>
    <x v="0"/>
    <s v="Mexico"/>
    <s v="Distrito Federal"/>
    <s v="Mexico City"/>
    <s v="LATAM"/>
    <s v="MX-2014-154529"/>
    <x v="784"/>
    <s v="Medium"/>
    <s v="TEC-CO-10004901"/>
    <x v="1545"/>
    <x v="2"/>
    <s v="Copiers"/>
    <x v="7"/>
    <n v="102.54566104000003"/>
    <n v="115.2055521442886"/>
    <n v="574.87570520000008"/>
    <n v="2E-3"/>
    <n v="62.147399999999998"/>
    <x v="0"/>
    <d v="2014-08-04T00:00:00"/>
    <d v="2014-08-04T00:00:00"/>
    <n v="5"/>
    <x v="1"/>
    <n v="0"/>
    <x v="4"/>
    <n v="33.753"/>
    <x v="0"/>
    <n v="31"/>
    <n v="0.10810580345951275"/>
    <n v="0"/>
    <x v="2"/>
    <m/>
    <m/>
    <m/>
    <m/>
  </r>
  <r>
    <n v="3591"/>
    <s v="PM-189403"/>
    <s v="Paul MacIntyre"/>
    <x v="0"/>
    <x v="2"/>
    <s v="Nicaragua"/>
    <s v="Matagalpa"/>
    <s v="Matagalpa"/>
    <s v="LATAM"/>
    <s v="MX-2013-134572"/>
    <x v="695"/>
    <s v="High"/>
    <s v="TEC-PH-10002102"/>
    <x v="434"/>
    <x v="2"/>
    <s v="Phones"/>
    <x v="0"/>
    <n v="26.866666666666656"/>
    <n v="50.666666666666657"/>
    <n v="151.99999999999997"/>
    <n v="0"/>
    <n v="71.400000000000006"/>
    <x v="0"/>
    <d v="2013-11-21T00:00:00"/>
    <d v="2013-11-21T00:00:00"/>
    <n v="5"/>
    <x v="1"/>
    <n v="0"/>
    <x v="5"/>
    <n v="24.047999999999998"/>
    <x v="2"/>
    <n v="46"/>
    <n v="0.46973684210526329"/>
    <n v="0"/>
    <x v="2"/>
    <m/>
    <m/>
    <m/>
    <m/>
  </r>
  <r>
    <n v="3592"/>
    <s v="NM-185203"/>
    <s v="Neoma Murray"/>
    <x v="0"/>
    <x v="0"/>
    <s v="Mexico"/>
    <s v="Michoacan"/>
    <s v="Hidalgo"/>
    <s v="LATAM"/>
    <s v="MX-2012-147977"/>
    <x v="861"/>
    <s v="Medium"/>
    <s v="TEC-AC-10003927"/>
    <x v="1010"/>
    <x v="2"/>
    <s v="Accessories"/>
    <x v="0"/>
    <n v="22.066666666666674"/>
    <n v="38.666666666666671"/>
    <n v="116.00000000000001"/>
    <n v="0"/>
    <n v="49.8"/>
    <x v="0"/>
    <d v="2012-05-15T00:00:00"/>
    <d v="2012-05-15T00:00:00"/>
    <n v="5"/>
    <x v="1"/>
    <n v="0"/>
    <x v="0"/>
    <n v="10.26"/>
    <x v="1"/>
    <n v="19"/>
    <n v="0.42931034482758612"/>
    <n v="0"/>
    <x v="2"/>
    <m/>
    <m/>
    <m/>
    <m/>
  </r>
  <r>
    <n v="3593"/>
    <s v="NM-185203"/>
    <s v="Neoma Murray"/>
    <x v="0"/>
    <x v="0"/>
    <s v="Mexico"/>
    <s v="Michoacan"/>
    <s v="Hidalgo"/>
    <s v="LATAM"/>
    <s v="MX-2012-147977"/>
    <x v="861"/>
    <s v="Medium"/>
    <s v="OFF-EN-10003529"/>
    <x v="182"/>
    <x v="0"/>
    <s v="Envelopes"/>
    <x v="0"/>
    <n v="8.6466666666666665"/>
    <n v="11.666666666666666"/>
    <n v="35"/>
    <n v="0"/>
    <n v="9.06"/>
    <x v="0"/>
    <d v="2012-05-15T00:00:00"/>
    <d v="2012-05-16T00:00:00"/>
    <n v="6"/>
    <x v="0"/>
    <n v="1"/>
    <x v="0"/>
    <n v="3.0310000000000001"/>
    <x v="1"/>
    <n v="19"/>
    <n v="0.2588571428571429"/>
    <n v="1"/>
    <x v="1"/>
    <m/>
    <m/>
    <m/>
    <m/>
  </r>
  <r>
    <n v="3594"/>
    <s v="RS-194203"/>
    <s v="Ricardo Sperren"/>
    <x v="2"/>
    <x v="2"/>
    <s v="El Salvador"/>
    <s v="San Salvador"/>
    <s v="San Salvador"/>
    <s v="LATAM"/>
    <s v="MX-2012-111759"/>
    <x v="311"/>
    <s v="Low"/>
    <s v="TEC-MA-10001859"/>
    <x v="1342"/>
    <x v="2"/>
    <s v="Machines"/>
    <x v="2"/>
    <n v="123.52000000000001"/>
    <n v="179"/>
    <n v="358"/>
    <n v="0"/>
    <n v="110.96"/>
    <x v="0"/>
    <d v="2012-10-08T00:00:00"/>
    <d v="2012-10-08T00:00:00"/>
    <n v="5"/>
    <x v="1"/>
    <n v="0"/>
    <x v="4"/>
    <n v="27.741"/>
    <x v="1"/>
    <n v="40"/>
    <n v="0.30994413407821225"/>
    <n v="0"/>
    <x v="2"/>
    <m/>
    <m/>
    <m/>
    <m/>
  </r>
  <r>
    <n v="3595"/>
    <s v="SR-204253"/>
    <s v="Sharelle Roach"/>
    <x v="1"/>
    <x v="1"/>
    <s v="Argentina"/>
    <s v="Buenos Aires"/>
    <s v="Buenos Aires"/>
    <s v="LATAM"/>
    <s v="US-2014-119522"/>
    <x v="110"/>
    <s v="High"/>
    <s v="TEC-PH-10000990"/>
    <x v="1546"/>
    <x v="2"/>
    <s v="Phones"/>
    <x v="9"/>
    <n v="74.845866666666652"/>
    <n v="107.8631111111111"/>
    <n v="388.30719999999991"/>
    <n v="0.4"/>
    <n v="-60.768000000000001"/>
    <x v="1"/>
    <d v="2014-07-24T00:00:00"/>
    <d v="2014-07-24T00:00:00"/>
    <n v="3"/>
    <x v="1"/>
    <n v="0"/>
    <x v="1"/>
    <n v="47.284999999999997"/>
    <x v="0"/>
    <n v="30"/>
    <n v="-0.1564946516572446"/>
    <n v="0"/>
    <x v="2"/>
    <m/>
    <m/>
    <m/>
    <m/>
  </r>
  <r>
    <n v="3596"/>
    <s v="SR-204253"/>
    <s v="Sharelle Roach"/>
    <x v="1"/>
    <x v="1"/>
    <s v="Argentina"/>
    <s v="Buenos Aires"/>
    <s v="Buenos Aires"/>
    <s v="LATAM"/>
    <s v="US-2014-119522"/>
    <x v="110"/>
    <s v="High"/>
    <s v="FUR-BO-10000567"/>
    <x v="491"/>
    <x v="1"/>
    <s v="Bookcases"/>
    <x v="2"/>
    <n v="247.75360000000001"/>
    <n v="325.71600000000001"/>
    <n v="390.85919999999999"/>
    <n v="0.4"/>
    <n v="-104.648"/>
    <x v="1"/>
    <d v="2014-07-24T00:00:00"/>
    <d v="2014-07-26T00:00:00"/>
    <n v="5"/>
    <x v="0"/>
    <n v="2"/>
    <x v="1"/>
    <n v="32.073"/>
    <x v="0"/>
    <n v="30"/>
    <n v="-0.26773835693262432"/>
    <n v="1"/>
    <x v="3"/>
    <m/>
    <m/>
    <m/>
    <m/>
  </r>
  <r>
    <n v="3597"/>
    <s v="SR-204253"/>
    <s v="Sharelle Roach"/>
    <x v="1"/>
    <x v="1"/>
    <s v="Argentina"/>
    <s v="Buenos Aires"/>
    <s v="Buenos Aires"/>
    <s v="LATAM"/>
    <s v="US-2014-119522"/>
    <x v="110"/>
    <s v="High"/>
    <s v="OFF-ST-10000619"/>
    <x v="542"/>
    <x v="0"/>
    <s v="Storage"/>
    <x v="0"/>
    <n v="89.709866666666656"/>
    <n v="136.36977777777778"/>
    <n v="245.46559999999999"/>
    <n v="0.4"/>
    <n v="-23.664000000000001"/>
    <x v="1"/>
    <d v="2014-07-24T00:00:00"/>
    <d v="2014-07-27T00:00:00"/>
    <n v="6"/>
    <x v="0"/>
    <n v="3"/>
    <x v="1"/>
    <n v="24.248000000000001"/>
    <x v="0"/>
    <n v="30"/>
    <n v="-9.6404547113729991E-2"/>
    <n v="1"/>
    <x v="0"/>
    <m/>
    <m/>
    <m/>
    <m/>
  </r>
  <r>
    <n v="3598"/>
    <s v="BG-110353"/>
    <s v="Barry Gonzalez"/>
    <x v="0"/>
    <x v="2"/>
    <s v="Honduras"/>
    <s v="Cortes"/>
    <s v="Choloma"/>
    <s v="LATAM"/>
    <s v="US-2013-123316"/>
    <x v="163"/>
    <s v="High"/>
    <s v="OFF-FA-10000401"/>
    <x v="1547"/>
    <x v="0"/>
    <s v="Fasteners"/>
    <x v="9"/>
    <n v="9.6005333333333329"/>
    <n v="10.920888888888889"/>
    <n v="39.315199999999997"/>
    <n v="0.4"/>
    <n v="-18.288"/>
    <x v="1"/>
    <d v="2013-11-08T00:00:00"/>
    <d v="2013-11-08T00:00:00"/>
    <n v="3"/>
    <x v="1"/>
    <n v="0"/>
    <x v="3"/>
    <n v="4.3579999999999997"/>
    <x v="2"/>
    <n v="45"/>
    <n v="-0.465163600846492"/>
    <n v="0"/>
    <x v="2"/>
    <m/>
    <m/>
    <m/>
    <m/>
  </r>
  <r>
    <n v="3599"/>
    <s v="CD-122803"/>
    <s v="Christina DeMoss"/>
    <x v="0"/>
    <x v="3"/>
    <s v="Dominican Republic"/>
    <s v="Santo Domingo"/>
    <s v="Santo Domingo"/>
    <s v="LATAM"/>
    <s v="MX-2013-129987"/>
    <x v="285"/>
    <s v="High"/>
    <s v="OFF-SU-10004446"/>
    <x v="284"/>
    <x v="0"/>
    <s v="Supplies"/>
    <x v="7"/>
    <n v="7.9616000000000016"/>
    <n v="10.617000000000001"/>
    <n v="42.468000000000011"/>
    <n v="0.2"/>
    <n v="2.66"/>
    <x v="0"/>
    <d v="2013-09-15T00:00:00"/>
    <d v="2013-09-15T00:00:00"/>
    <n v="5"/>
    <x v="1"/>
    <n v="0"/>
    <x v="3"/>
    <n v="5.0199999999999996"/>
    <x v="2"/>
    <n v="37"/>
    <n v="6.2635396062917945E-2"/>
    <n v="0"/>
    <x v="2"/>
    <m/>
    <m/>
    <m/>
    <m/>
  </r>
  <r>
    <n v="3600"/>
    <s v="CD-122803"/>
    <s v="Christina DeMoss"/>
    <x v="0"/>
    <x v="3"/>
    <s v="Dominican Republic"/>
    <s v="Santo Domingo"/>
    <s v="Santo Domingo"/>
    <s v="LATAM"/>
    <s v="MX-2013-129987"/>
    <x v="285"/>
    <s v="High"/>
    <s v="FUR-CH-10002132"/>
    <x v="19"/>
    <x v="1"/>
    <s v="Chairs"/>
    <x v="0"/>
    <n v="39.619733333333322"/>
    <n v="79.434666666666658"/>
    <n v="190.64319999999998"/>
    <n v="0.2"/>
    <n v="71.784000000000006"/>
    <x v="0"/>
    <d v="2013-09-15T00:00:00"/>
    <d v="2013-09-15T00:00:00"/>
    <n v="5"/>
    <x v="1"/>
    <n v="0"/>
    <x v="3"/>
    <n v="32.505000000000003"/>
    <x v="2"/>
    <n v="37"/>
    <n v="0.37653585336377071"/>
    <n v="0"/>
    <x v="2"/>
    <m/>
    <m/>
    <m/>
    <m/>
  </r>
  <r>
    <n v="3601"/>
    <s v="CD-122803"/>
    <s v="Christina DeMoss"/>
    <x v="0"/>
    <x v="3"/>
    <s v="Dominican Republic"/>
    <s v="Santo Domingo"/>
    <s v="Santo Domingo"/>
    <s v="LATAM"/>
    <s v="MX-2013-129987"/>
    <x v="285"/>
    <s v="High"/>
    <s v="OFF-AR-10004961"/>
    <x v="889"/>
    <x v="0"/>
    <s v="Art"/>
    <x v="3"/>
    <n v="27.067999999999998"/>
    <n v="31.159999999999997"/>
    <n v="99.711999999999989"/>
    <n v="0.2"/>
    <n v="-8.56"/>
    <x v="0"/>
    <d v="2013-09-15T00:00:00"/>
    <d v="2013-09-15T00:00:00"/>
    <n v="5"/>
    <x v="1"/>
    <n v="0"/>
    <x v="3"/>
    <n v="9.7409999999999997"/>
    <x v="2"/>
    <n v="37"/>
    <n v="-8.5847240051347889E-2"/>
    <n v="0"/>
    <x v="2"/>
    <m/>
    <m/>
    <m/>
    <m/>
  </r>
  <r>
    <n v="3602"/>
    <s v="CD-122803"/>
    <s v="Christina DeMoss"/>
    <x v="0"/>
    <x v="3"/>
    <s v="Dominican Republic"/>
    <s v="Santo Domingo"/>
    <s v="Santo Domingo"/>
    <s v="LATAM"/>
    <s v="MX-2013-129987"/>
    <x v="285"/>
    <s v="High"/>
    <s v="OFF-SU-10002032"/>
    <x v="930"/>
    <x v="0"/>
    <s v="Supplies"/>
    <x v="7"/>
    <n v="10.980800000000002"/>
    <n v="16.246000000000002"/>
    <n v="64.984000000000023"/>
    <n v="0.2"/>
    <n v="10.08"/>
    <x v="0"/>
    <d v="2013-09-15T00:00:00"/>
    <d v="2013-09-17T00:00:00"/>
    <n v="7"/>
    <x v="0"/>
    <n v="2"/>
    <x v="3"/>
    <n v="6.8280000000000003"/>
    <x v="2"/>
    <n v="37"/>
    <n v="0.15511510525667851"/>
    <n v="1"/>
    <x v="3"/>
    <m/>
    <m/>
    <m/>
    <m/>
  </r>
  <r>
    <n v="3603"/>
    <s v="CD-122803"/>
    <s v="Christina DeMoss"/>
    <x v="0"/>
    <x v="3"/>
    <s v="Dominican Republic"/>
    <s v="Santo Domingo"/>
    <s v="Santo Domingo"/>
    <s v="LATAM"/>
    <s v="MX-2013-129987"/>
    <x v="285"/>
    <s v="High"/>
    <s v="OFF-PA-10004294"/>
    <x v="285"/>
    <x v="0"/>
    <s v="Paper"/>
    <x v="7"/>
    <n v="20.596799999999995"/>
    <n v="21.165999999999997"/>
    <n v="84.663999999999987"/>
    <n v="0.2"/>
    <n v="-18.32"/>
    <x v="0"/>
    <d v="2013-09-15T00:00:00"/>
    <d v="2013-09-15T00:00:00"/>
    <n v="5"/>
    <x v="1"/>
    <n v="0"/>
    <x v="3"/>
    <n v="9.4130000000000003"/>
    <x v="2"/>
    <n v="37"/>
    <n v="-0.21638476802418977"/>
    <n v="0"/>
    <x v="2"/>
    <m/>
    <m/>
    <m/>
    <m/>
  </r>
  <r>
    <n v="3604"/>
    <s v="RD-196603"/>
    <s v="Robert Dilbeck"/>
    <x v="1"/>
    <x v="0"/>
    <s v="Mexico"/>
    <s v="Distrito Federal"/>
    <s v="Mexico City"/>
    <s v="LATAM"/>
    <s v="MX-2014-150917"/>
    <x v="236"/>
    <s v="High"/>
    <s v="OFF-BI-10000029"/>
    <x v="357"/>
    <x v="0"/>
    <s v="Binders"/>
    <x v="2"/>
    <n v="23.119999999999997"/>
    <n v="34.5"/>
    <n v="69"/>
    <n v="0"/>
    <n v="22.76"/>
    <x v="2"/>
    <d v="2014-04-05T00:00:00"/>
    <d v="2014-04-05T00:00:00"/>
    <n v="2"/>
    <x v="1"/>
    <n v="0"/>
    <x v="0"/>
    <n v="16.71"/>
    <x v="0"/>
    <n v="14"/>
    <n v="0.32985507246376816"/>
    <n v="0"/>
    <x v="2"/>
    <m/>
    <m/>
    <m/>
    <m/>
  </r>
  <r>
    <n v="3605"/>
    <s v="MG-182053"/>
    <s v="Mitch Gastineau"/>
    <x v="2"/>
    <x v="2"/>
    <s v="Nicaragua"/>
    <s v="Managua"/>
    <s v="Managua"/>
    <s v="LATAM"/>
    <s v="MX-2014-135048"/>
    <x v="862"/>
    <s v="High"/>
    <s v="OFF-AP-10004921"/>
    <x v="1548"/>
    <x v="0"/>
    <s v="Appliances"/>
    <x v="9"/>
    <n v="30.72666666666667"/>
    <n v="51.166666666666671"/>
    <n v="307"/>
    <n v="0"/>
    <n v="122.64"/>
    <x v="1"/>
    <d v="2014-11-17T00:00:00"/>
    <d v="2014-11-17T00:00:00"/>
    <n v="3"/>
    <x v="1"/>
    <n v="0"/>
    <x v="2"/>
    <n v="30.283999999999999"/>
    <x v="0"/>
    <n v="46"/>
    <n v="0.39947882736156354"/>
    <n v="0"/>
    <x v="2"/>
    <m/>
    <m/>
    <m/>
    <m/>
  </r>
  <r>
    <n v="3606"/>
    <s v="AH-105853"/>
    <s v="Angele Hood"/>
    <x v="0"/>
    <x v="1"/>
    <s v="Brazil"/>
    <s v="Sao Paulo"/>
    <s v="Sao Paulo"/>
    <s v="LATAM"/>
    <s v="MX-2013-123043"/>
    <x v="632"/>
    <s v="Medium"/>
    <s v="OFF-ST-10004800"/>
    <x v="1285"/>
    <x v="0"/>
    <s v="Storage"/>
    <x v="9"/>
    <n v="9.1066666666666674"/>
    <n v="11.666666666666668"/>
    <n v="70"/>
    <n v="0"/>
    <n v="15.36"/>
    <x v="1"/>
    <d v="2013-12-01T00:00:00"/>
    <d v="2013-12-02T00:00:00"/>
    <n v="4"/>
    <x v="0"/>
    <n v="1"/>
    <x v="0"/>
    <n v="2.4750000000000001"/>
    <x v="2"/>
    <n v="48"/>
    <n v="0.21942857142857142"/>
    <n v="1"/>
    <x v="1"/>
    <m/>
    <m/>
    <m/>
    <m/>
  </r>
  <r>
    <n v="3607"/>
    <s v="TS-213703"/>
    <s v="Todd Sumrall"/>
    <x v="2"/>
    <x v="2"/>
    <s v="Nicaragua"/>
    <s v="Matagalpa"/>
    <s v="Matagalpa"/>
    <s v="LATAM"/>
    <s v="MX-2014-152163"/>
    <x v="863"/>
    <s v="Medium"/>
    <s v="OFF-SU-10003991"/>
    <x v="1396"/>
    <x v="0"/>
    <s v="Supplies"/>
    <x v="2"/>
    <n v="16.46"/>
    <n v="31.5"/>
    <n v="63"/>
    <n v="0"/>
    <n v="30.08"/>
    <x v="0"/>
    <d v="2014-07-17T00:00:00"/>
    <d v="2014-07-20T00:00:00"/>
    <n v="8"/>
    <x v="0"/>
    <n v="3"/>
    <x v="5"/>
    <n v="3.3239999999999998"/>
    <x v="0"/>
    <n v="28"/>
    <n v="0.47746031746031742"/>
    <n v="1"/>
    <x v="0"/>
    <m/>
    <m/>
    <m/>
    <m/>
  </r>
  <r>
    <n v="3608"/>
    <s v="TS-213703"/>
    <s v="Todd Sumrall"/>
    <x v="2"/>
    <x v="2"/>
    <s v="Nicaragua"/>
    <s v="Matagalpa"/>
    <s v="Matagalpa"/>
    <s v="LATAM"/>
    <s v="MX-2014-152163"/>
    <x v="863"/>
    <s v="Medium"/>
    <s v="OFF-EN-10004211"/>
    <x v="1549"/>
    <x v="0"/>
    <s v="Envelopes"/>
    <x v="7"/>
    <n v="7.56"/>
    <n v="13.2"/>
    <n v="66"/>
    <n v="0"/>
    <n v="28.2"/>
    <x v="0"/>
    <d v="2014-07-17T00:00:00"/>
    <d v="2014-07-18T00:00:00"/>
    <n v="6"/>
    <x v="0"/>
    <n v="1"/>
    <x v="5"/>
    <n v="5.8650000000000002"/>
    <x v="0"/>
    <n v="28"/>
    <n v="0.42727272727272725"/>
    <n v="1"/>
    <x v="1"/>
    <m/>
    <m/>
    <m/>
    <m/>
  </r>
  <r>
    <n v="3609"/>
    <s v="BD-116053"/>
    <s v="Brian Dahlen"/>
    <x v="0"/>
    <x v="1"/>
    <s v="Brazil"/>
    <s v="Sao Paulo"/>
    <s v="Jacarei"/>
    <s v="LATAM"/>
    <s v="MX-2012-148733"/>
    <x v="864"/>
    <s v="Low"/>
    <s v="TEC-CO-10002427"/>
    <x v="313"/>
    <x v="2"/>
    <s v="Copiers"/>
    <x v="0"/>
    <n v="108.15075237333342"/>
    <n v="174.55033303941221"/>
    <n v="522.60369712000022"/>
    <n v="2E-3"/>
    <n v="198.15144000000001"/>
    <x v="0"/>
    <d v="2012-04-19T00:00:00"/>
    <d v="2012-04-20T00:00:00"/>
    <n v="6"/>
    <x v="0"/>
    <n v="1"/>
    <x v="5"/>
    <n v="42.978000000000002"/>
    <x v="1"/>
    <n v="15"/>
    <n v="0.37916195597540997"/>
    <n v="1"/>
    <x v="1"/>
    <m/>
    <m/>
    <m/>
    <m/>
  </r>
  <r>
    <n v="3610"/>
    <s v="BD-116053"/>
    <s v="Brian Dahlen"/>
    <x v="0"/>
    <x v="1"/>
    <s v="Brazil"/>
    <s v="Sao Paulo"/>
    <s v="Jacarei"/>
    <s v="LATAM"/>
    <s v="MX-2012-148733"/>
    <x v="864"/>
    <s v="Low"/>
    <s v="OFF-LA-10000345"/>
    <x v="1550"/>
    <x v="0"/>
    <s v="Labels"/>
    <x v="7"/>
    <n v="3.5200000000000005"/>
    <n v="6"/>
    <n v="30"/>
    <n v="0"/>
    <n v="12.4"/>
    <x v="0"/>
    <d v="2012-04-19T00:00:00"/>
    <d v="2012-04-21T00:00:00"/>
    <n v="7"/>
    <x v="0"/>
    <n v="2"/>
    <x v="5"/>
    <n v="1.778"/>
    <x v="1"/>
    <n v="15"/>
    <n v="0.41333333333333333"/>
    <n v="1"/>
    <x v="3"/>
    <m/>
    <m/>
    <m/>
    <m/>
  </r>
  <r>
    <n v="3611"/>
    <s v="BF-111703"/>
    <s v="Ben Ferrer"/>
    <x v="1"/>
    <x v="0"/>
    <s v="Mexico"/>
    <s v="Quintana Roo"/>
    <s v="Cancun"/>
    <s v="LATAM"/>
    <s v="MX-2014-106362"/>
    <x v="865"/>
    <s v="Medium"/>
    <s v="OFF-LA-10002609"/>
    <x v="184"/>
    <x v="0"/>
    <s v="Labels"/>
    <x v="5"/>
    <n v="7.6742857142857153"/>
    <n v="8.7142857142857153"/>
    <n v="61.000000000000007"/>
    <n v="0"/>
    <n v="7.28"/>
    <x v="1"/>
    <d v="2014-03-05T00:00:00"/>
    <d v="2014-03-05T00:00:00"/>
    <n v="3"/>
    <x v="1"/>
    <n v="0"/>
    <x v="6"/>
    <n v="8.9309999999999992"/>
    <x v="0"/>
    <n v="10"/>
    <n v="0.11934426229508195"/>
    <n v="0"/>
    <x v="2"/>
    <m/>
    <m/>
    <m/>
    <m/>
  </r>
  <r>
    <n v="3612"/>
    <s v="SW-207553"/>
    <s v="Steven Ward"/>
    <x v="2"/>
    <x v="1"/>
    <s v="Bolivia"/>
    <s v="Santa Cruz"/>
    <s v="Santa Cruz de la Sierra"/>
    <s v="LATAM"/>
    <s v="MX-2013-118255"/>
    <x v="53"/>
    <s v="Medium"/>
    <s v="FUR-CH-10002768"/>
    <x v="1056"/>
    <x v="1"/>
    <s v="Chairs"/>
    <x v="4"/>
    <n v="107.14"/>
    <n v="114"/>
    <n v="114"/>
    <n v="0"/>
    <n v="6.86"/>
    <x v="1"/>
    <d v="2013-09-07T00:00:00"/>
    <d v="2013-09-07T00:00:00"/>
    <n v="3"/>
    <x v="1"/>
    <n v="0"/>
    <x v="4"/>
    <n v="13.462999999999999"/>
    <x v="2"/>
    <n v="36"/>
    <n v="6.0175438596491229E-2"/>
    <n v="0"/>
    <x v="2"/>
    <m/>
    <m/>
    <m/>
    <m/>
  </r>
  <r>
    <n v="3613"/>
    <s v="MM-172603"/>
    <s v="Magdelene Morse"/>
    <x v="0"/>
    <x v="2"/>
    <s v="Guatemala"/>
    <s v="Escuintla"/>
    <s v="Escuintla"/>
    <s v="LATAM"/>
    <s v="MX-2013-166926"/>
    <x v="866"/>
    <s v="Medium"/>
    <s v="TEC-CO-10002759"/>
    <x v="1022"/>
    <x v="2"/>
    <s v="Copiers"/>
    <x v="2"/>
    <n v="159.07860888000002"/>
    <n v="162.318806492986"/>
    <n v="323.98833776000004"/>
    <n v="2E-3"/>
    <n v="5.8311200000000003"/>
    <x v="0"/>
    <d v="2013-01-09T00:00:00"/>
    <d v="2013-01-09T00:00:00"/>
    <n v="5"/>
    <x v="1"/>
    <n v="0"/>
    <x v="2"/>
    <n v="22.895"/>
    <x v="2"/>
    <n v="1"/>
    <n v="1.7997931778394764E-2"/>
    <n v="0"/>
    <x v="2"/>
    <m/>
    <m/>
    <m/>
    <m/>
  </r>
  <r>
    <n v="3614"/>
    <s v="MM-172603"/>
    <s v="Magdelene Morse"/>
    <x v="0"/>
    <x v="2"/>
    <s v="Guatemala"/>
    <s v="Escuintla"/>
    <s v="Escuintla"/>
    <s v="LATAM"/>
    <s v="MX-2013-166926"/>
    <x v="866"/>
    <s v="Medium"/>
    <s v="OFF-AR-10001659"/>
    <x v="1068"/>
    <x v="0"/>
    <s v="Art"/>
    <x v="7"/>
    <n v="13.040000000000001"/>
    <n v="17.600000000000001"/>
    <n v="88"/>
    <n v="0"/>
    <n v="22.8"/>
    <x v="0"/>
    <d v="2013-01-09T00:00:00"/>
    <d v="2013-01-09T00:00:00"/>
    <n v="5"/>
    <x v="1"/>
    <n v="0"/>
    <x v="2"/>
    <n v="6.944"/>
    <x v="2"/>
    <n v="1"/>
    <n v="0.25909090909090909"/>
    <n v="0"/>
    <x v="2"/>
    <m/>
    <m/>
    <m/>
    <m/>
  </r>
  <r>
    <n v="3615"/>
    <s v="MM-172603"/>
    <s v="Magdelene Morse"/>
    <x v="0"/>
    <x v="2"/>
    <s v="Guatemala"/>
    <s v="Escuintla"/>
    <s v="Escuintla"/>
    <s v="LATAM"/>
    <s v="MX-2013-166926"/>
    <x v="866"/>
    <s v="Medium"/>
    <s v="FUR-CH-10000891"/>
    <x v="1395"/>
    <x v="1"/>
    <s v="Chairs"/>
    <x v="6"/>
    <n v="236.85777777777781"/>
    <n v="315.77777777777783"/>
    <n v="2842.0000000000005"/>
    <n v="0"/>
    <n v="710.28"/>
    <x v="0"/>
    <d v="2013-01-09T00:00:00"/>
    <d v="2013-01-09T00:00:00"/>
    <n v="5"/>
    <x v="1"/>
    <n v="0"/>
    <x v="2"/>
    <n v="136.62"/>
    <x v="2"/>
    <n v="1"/>
    <n v="0.24992258972554535"/>
    <n v="0"/>
    <x v="2"/>
    <m/>
    <m/>
    <m/>
    <m/>
  </r>
  <r>
    <n v="3616"/>
    <s v="MM-172603"/>
    <s v="Magdelene Morse"/>
    <x v="0"/>
    <x v="2"/>
    <s v="Guatemala"/>
    <s v="Escuintla"/>
    <s v="Escuintla"/>
    <s v="LATAM"/>
    <s v="MX-2013-166926"/>
    <x v="866"/>
    <s v="Medium"/>
    <s v="OFF-FA-10001175"/>
    <x v="317"/>
    <x v="0"/>
    <s v="Fasteners"/>
    <x v="3"/>
    <n v="6.3"/>
    <n v="7.5"/>
    <n v="30"/>
    <n v="0"/>
    <n v="4.8"/>
    <x v="0"/>
    <d v="2013-01-09T00:00:00"/>
    <d v="2013-01-09T00:00:00"/>
    <n v="5"/>
    <x v="1"/>
    <n v="0"/>
    <x v="2"/>
    <n v="2.238"/>
    <x v="2"/>
    <n v="1"/>
    <n v="0.16"/>
    <n v="0"/>
    <x v="2"/>
    <m/>
    <m/>
    <m/>
    <m/>
  </r>
  <r>
    <n v="3617"/>
    <s v="MM-172603"/>
    <s v="Magdelene Morse"/>
    <x v="0"/>
    <x v="2"/>
    <s v="Guatemala"/>
    <s v="Escuintla"/>
    <s v="Escuintla"/>
    <s v="LATAM"/>
    <s v="MX-2013-166926"/>
    <x v="866"/>
    <s v="Medium"/>
    <s v="FUR-FU-10001008"/>
    <x v="1499"/>
    <x v="1"/>
    <s v="Furnishings"/>
    <x v="4"/>
    <n v="8.7799999999999994"/>
    <n v="11"/>
    <n v="11"/>
    <n v="0"/>
    <n v="2.2200000000000002"/>
    <x v="0"/>
    <d v="2013-01-09T00:00:00"/>
    <d v="2013-01-09T00:00:00"/>
    <n v="5"/>
    <x v="1"/>
    <n v="0"/>
    <x v="2"/>
    <n v="0.55400000000000005"/>
    <x v="2"/>
    <n v="1"/>
    <n v="0.20181818181818184"/>
    <n v="0"/>
    <x v="2"/>
    <m/>
    <m/>
    <m/>
    <m/>
  </r>
  <r>
    <n v="3618"/>
    <s v="MM-172603"/>
    <s v="Magdelene Morse"/>
    <x v="0"/>
    <x v="2"/>
    <s v="Guatemala"/>
    <s v="Escuintla"/>
    <s v="Escuintla"/>
    <s v="LATAM"/>
    <s v="MX-2013-166926"/>
    <x v="866"/>
    <s v="Medium"/>
    <s v="OFF-PA-10003513"/>
    <x v="215"/>
    <x v="0"/>
    <s v="Paper"/>
    <x v="2"/>
    <n v="8.2800000000000011"/>
    <n v="15"/>
    <n v="30"/>
    <n v="0"/>
    <n v="13.44"/>
    <x v="0"/>
    <d v="2013-01-09T00:00:00"/>
    <d v="2013-01-10T00:00:00"/>
    <n v="6"/>
    <x v="0"/>
    <n v="1"/>
    <x v="2"/>
    <n v="2.0129999999999999"/>
    <x v="2"/>
    <n v="1"/>
    <n v="0.44800000000000001"/>
    <n v="1"/>
    <x v="1"/>
    <m/>
    <m/>
    <m/>
    <m/>
  </r>
  <r>
    <n v="3619"/>
    <s v="MM-172603"/>
    <s v="Magdelene Morse"/>
    <x v="0"/>
    <x v="2"/>
    <s v="Guatemala"/>
    <s v="Escuintla"/>
    <s v="Escuintla"/>
    <s v="LATAM"/>
    <s v="MX-2013-166926"/>
    <x v="866"/>
    <s v="Medium"/>
    <s v="OFF-BI-10001613"/>
    <x v="203"/>
    <x v="0"/>
    <s v="Binders"/>
    <x v="2"/>
    <n v="2.7"/>
    <n v="4.5"/>
    <n v="9"/>
    <n v="0"/>
    <n v="3.6"/>
    <x v="0"/>
    <d v="2013-01-09T00:00:00"/>
    <d v="2013-01-09T00:00:00"/>
    <n v="5"/>
    <x v="1"/>
    <n v="0"/>
    <x v="2"/>
    <n v="0.56000000000000005"/>
    <x v="2"/>
    <n v="1"/>
    <n v="0.4"/>
    <n v="0"/>
    <x v="2"/>
    <m/>
    <m/>
    <m/>
    <m/>
  </r>
  <r>
    <n v="3620"/>
    <s v="TG-213103"/>
    <s v="Toby Gnade"/>
    <x v="0"/>
    <x v="2"/>
    <s v="El Salvador"/>
    <s v="San Salvador"/>
    <s v="San Salvador"/>
    <s v="LATAM"/>
    <s v="MX-2014-165841"/>
    <x v="867"/>
    <s v="Medium"/>
    <s v="OFF-EN-10000532"/>
    <x v="595"/>
    <x v="0"/>
    <s v="Envelopes"/>
    <x v="3"/>
    <n v="3.21"/>
    <n v="6.25"/>
    <n v="25"/>
    <n v="0"/>
    <n v="12.16"/>
    <x v="0"/>
    <d v="2014-02-04T00:00:00"/>
    <d v="2014-02-05T00:00:00"/>
    <n v="6"/>
    <x v="0"/>
    <n v="1"/>
    <x v="0"/>
    <n v="2.3220000000000001"/>
    <x v="0"/>
    <n v="5"/>
    <n v="0.4864"/>
    <n v="1"/>
    <x v="1"/>
    <m/>
    <m/>
    <m/>
    <m/>
  </r>
  <r>
    <n v="3621"/>
    <s v="KE-164203"/>
    <s v="Katrina Edelman"/>
    <x v="2"/>
    <x v="0"/>
    <s v="Mexico"/>
    <s v="Puebla"/>
    <s v="Puebla"/>
    <s v="LATAM"/>
    <s v="US-2014-164049"/>
    <x v="868"/>
    <s v="Critical"/>
    <s v="FUR-FU-10004915"/>
    <x v="529"/>
    <x v="1"/>
    <s v="Furnishings"/>
    <x v="4"/>
    <n v="81.936800000000005"/>
    <n v="90.207999999999998"/>
    <n v="54.1248"/>
    <n v="0.4"/>
    <n v="-27.812000000000001"/>
    <x v="2"/>
    <d v="2014-09-08T00:00:00"/>
    <d v="2014-09-10T00:00:00"/>
    <n v="4"/>
    <x v="0"/>
    <n v="2"/>
    <x v="5"/>
    <n v="12.976000000000001"/>
    <x v="0"/>
    <n v="36"/>
    <n v="-0.51384947380867918"/>
    <n v="1"/>
    <x v="3"/>
    <m/>
    <m/>
    <m/>
    <m/>
  </r>
  <r>
    <n v="3622"/>
    <s v="MK-179053"/>
    <s v="Michael Kennedy"/>
    <x v="2"/>
    <x v="2"/>
    <s v="Guatemala"/>
    <s v="Guatemala"/>
    <s v="Villa Nueva"/>
    <s v="LATAM"/>
    <s v="MX-2014-120285"/>
    <x v="54"/>
    <s v="Medium"/>
    <s v="TEC-PH-10003220"/>
    <x v="1551"/>
    <x v="2"/>
    <s v="Phones"/>
    <x v="7"/>
    <n v="55.46"/>
    <n v="59"/>
    <n v="295"/>
    <n v="0"/>
    <n v="17.7"/>
    <x v="0"/>
    <d v="2014-08-20T00:00:00"/>
    <d v="2014-08-20T00:00:00"/>
    <n v="5"/>
    <x v="1"/>
    <n v="0"/>
    <x v="2"/>
    <n v="12.303000000000001"/>
    <x v="0"/>
    <n v="33"/>
    <n v="0.06"/>
    <n v="0"/>
    <x v="2"/>
    <m/>
    <m/>
    <m/>
    <m/>
  </r>
  <r>
    <n v="3623"/>
    <s v="MD-178603"/>
    <s v="Michael Dominguez"/>
    <x v="2"/>
    <x v="0"/>
    <s v="Mexico"/>
    <s v="Puebla"/>
    <s v="Atlixco"/>
    <s v="LATAM"/>
    <s v="US-2012-157224"/>
    <x v="226"/>
    <s v="Medium"/>
    <s v="FUR-CH-10002547"/>
    <x v="97"/>
    <x v="1"/>
    <s v="Chairs"/>
    <x v="0"/>
    <n v="55.609599999999993"/>
    <n v="62.626999999999988"/>
    <n v="150.30479999999997"/>
    <n v="0.2"/>
    <n v="-16.524000000000001"/>
    <x v="0"/>
    <d v="2012-11-19T00:00:00"/>
    <d v="2012-11-21T00:00:00"/>
    <n v="7"/>
    <x v="0"/>
    <n v="2"/>
    <x v="4"/>
    <n v="9.85"/>
    <x v="1"/>
    <n v="46"/>
    <n v="-0.10993660881089629"/>
    <n v="1"/>
    <x v="3"/>
    <m/>
    <m/>
    <m/>
    <m/>
  </r>
  <r>
    <n v="3624"/>
    <s v="MD-178603"/>
    <s v="Michael Dominguez"/>
    <x v="2"/>
    <x v="0"/>
    <s v="Mexico"/>
    <s v="Puebla"/>
    <s v="Atlixco"/>
    <s v="LATAM"/>
    <s v="US-2012-157224"/>
    <x v="226"/>
    <s v="Medium"/>
    <s v="OFF-LA-10001469"/>
    <x v="1552"/>
    <x v="0"/>
    <s v="Labels"/>
    <x v="2"/>
    <n v="3.28"/>
    <n v="6"/>
    <n v="12"/>
    <n v="0"/>
    <n v="5.44"/>
    <x v="0"/>
    <d v="2012-11-19T00:00:00"/>
    <d v="2012-11-19T00:00:00"/>
    <n v="5"/>
    <x v="1"/>
    <n v="0"/>
    <x v="4"/>
    <n v="0.92700000000000005"/>
    <x v="1"/>
    <n v="46"/>
    <n v="0.45333333333333337"/>
    <n v="0"/>
    <x v="2"/>
    <m/>
    <m/>
    <m/>
    <m/>
  </r>
  <r>
    <n v="3625"/>
    <s v="MD-178603"/>
    <s v="Michael Dominguez"/>
    <x v="2"/>
    <x v="0"/>
    <s v="Mexico"/>
    <s v="Puebla"/>
    <s v="Atlixco"/>
    <s v="LATAM"/>
    <s v="US-2012-157224"/>
    <x v="226"/>
    <s v="Medium"/>
    <s v="FUR-CH-10002653"/>
    <x v="121"/>
    <x v="1"/>
    <s v="Chairs"/>
    <x v="7"/>
    <n v="76.400000000000006"/>
    <n v="95.5"/>
    <n v="382"/>
    <n v="0.2"/>
    <n v="0"/>
    <x v="0"/>
    <d v="2012-11-19T00:00:00"/>
    <d v="2012-11-19T00:00:00"/>
    <n v="5"/>
    <x v="1"/>
    <n v="0"/>
    <x v="4"/>
    <n v="34.176000000000002"/>
    <x v="1"/>
    <n v="46"/>
    <n v="0"/>
    <n v="0"/>
    <x v="2"/>
    <m/>
    <m/>
    <m/>
    <m/>
  </r>
  <r>
    <n v="3626"/>
    <s v="MD-178603"/>
    <s v="Michael Dominguez"/>
    <x v="2"/>
    <x v="0"/>
    <s v="Mexico"/>
    <s v="Puebla"/>
    <s v="Atlixco"/>
    <s v="LATAM"/>
    <s v="US-2012-157224"/>
    <x v="226"/>
    <s v="Medium"/>
    <s v="OFF-FA-10002453"/>
    <x v="481"/>
    <x v="0"/>
    <s v="Fasteners"/>
    <x v="7"/>
    <n v="5.68"/>
    <n v="9"/>
    <n v="45"/>
    <n v="0"/>
    <n v="16.600000000000001"/>
    <x v="0"/>
    <d v="2012-11-19T00:00:00"/>
    <d v="2012-11-19T00:00:00"/>
    <n v="5"/>
    <x v="1"/>
    <n v="0"/>
    <x v="4"/>
    <n v="3.3410000000000002"/>
    <x v="1"/>
    <n v="46"/>
    <n v="0.36888888888888893"/>
    <n v="0"/>
    <x v="2"/>
    <m/>
    <m/>
    <m/>
    <m/>
  </r>
  <r>
    <n v="3627"/>
    <s v="GB-145303"/>
    <s v="George Bell"/>
    <x v="2"/>
    <x v="2"/>
    <s v="El Salvador"/>
    <s v="San Salvador"/>
    <s v="Apopa"/>
    <s v="LATAM"/>
    <s v="MX-2012-145947"/>
    <x v="299"/>
    <s v="Medium"/>
    <s v="OFF-AR-10001402"/>
    <x v="55"/>
    <x v="0"/>
    <s v="Art"/>
    <x v="3"/>
    <n v="11.379999999999999"/>
    <n v="12.5"/>
    <n v="50"/>
    <n v="0"/>
    <n v="4.4800000000000004"/>
    <x v="0"/>
    <d v="2012-10-03T00:00:00"/>
    <d v="2012-10-03T00:00:00"/>
    <n v="5"/>
    <x v="1"/>
    <n v="0"/>
    <x v="2"/>
    <n v="4.4029999999999996"/>
    <x v="1"/>
    <n v="39"/>
    <n v="8.9600000000000013E-2"/>
    <n v="0"/>
    <x v="2"/>
    <m/>
    <m/>
    <m/>
    <m/>
  </r>
  <r>
    <n v="3628"/>
    <s v="GB-145303"/>
    <s v="George Bell"/>
    <x v="2"/>
    <x v="2"/>
    <s v="El Salvador"/>
    <s v="San Salvador"/>
    <s v="Apopa"/>
    <s v="LATAM"/>
    <s v="MX-2012-145947"/>
    <x v="299"/>
    <s v="Medium"/>
    <s v="TEC-AC-10002370"/>
    <x v="1353"/>
    <x v="2"/>
    <s v="Accessories"/>
    <x v="7"/>
    <n v="18.240000000000002"/>
    <n v="26.4"/>
    <n v="132"/>
    <n v="0"/>
    <n v="40.799999999999997"/>
    <x v="0"/>
    <d v="2012-10-03T00:00:00"/>
    <d v="2012-10-03T00:00:00"/>
    <n v="5"/>
    <x v="1"/>
    <n v="0"/>
    <x v="2"/>
    <n v="3.879"/>
    <x v="1"/>
    <n v="39"/>
    <n v="0.30909090909090908"/>
    <n v="0"/>
    <x v="2"/>
    <m/>
    <m/>
    <m/>
    <m/>
  </r>
  <r>
    <n v="3629"/>
    <s v="MP-181753"/>
    <s v="Mike Pelletier"/>
    <x v="1"/>
    <x v="3"/>
    <s v="Dominican Republic"/>
    <s v="San Juan"/>
    <s v="San Juan de la Maguana"/>
    <s v="LATAM"/>
    <s v="MX-2013-168886"/>
    <x v="761"/>
    <s v="Low"/>
    <s v="TEC-PH-10004888"/>
    <x v="1553"/>
    <x v="2"/>
    <s v="Phones"/>
    <x v="0"/>
    <n v="50.283200000000001"/>
    <n v="103.184"/>
    <n v="247.64160000000004"/>
    <n v="0.2"/>
    <n v="96.792000000000002"/>
    <x v="0"/>
    <d v="2013-08-11T00:00:00"/>
    <d v="2013-08-11T00:00:00"/>
    <n v="5"/>
    <x v="1"/>
    <n v="0"/>
    <x v="3"/>
    <n v="17.277000000000001"/>
    <x v="2"/>
    <n v="32"/>
    <n v="0.3908551713443944"/>
    <n v="0"/>
    <x v="2"/>
    <m/>
    <m/>
    <m/>
    <m/>
  </r>
  <r>
    <n v="3630"/>
    <s v="KC-162553"/>
    <s v="Karen Carlisle"/>
    <x v="2"/>
    <x v="0"/>
    <s v="Mexico"/>
    <s v="Tabasco"/>
    <s v="Frontera"/>
    <s v="LATAM"/>
    <s v="MX-2014-109015"/>
    <x v="35"/>
    <s v="High"/>
    <s v="OFF-LA-10001026"/>
    <x v="1554"/>
    <x v="0"/>
    <s v="Labels"/>
    <x v="7"/>
    <n v="4.24"/>
    <n v="6"/>
    <n v="30"/>
    <n v="0"/>
    <n v="8.8000000000000007"/>
    <x v="1"/>
    <d v="2014-09-15T00:00:00"/>
    <d v="2014-09-15T00:00:00"/>
    <n v="3"/>
    <x v="1"/>
    <n v="0"/>
    <x v="2"/>
    <n v="3.6480000000000001"/>
    <x v="0"/>
    <n v="37"/>
    <n v="0.29333333333333333"/>
    <n v="0"/>
    <x v="2"/>
    <m/>
    <m/>
    <m/>
    <m/>
  </r>
  <r>
    <n v="3631"/>
    <s v="AH-100753"/>
    <s v="Adam Hart"/>
    <x v="2"/>
    <x v="3"/>
    <s v="Barbados"/>
    <s v="Saint Michael"/>
    <s v="Bridgetown"/>
    <s v="LATAM"/>
    <s v="MX-2011-145807"/>
    <x v="136"/>
    <s v="Medium"/>
    <s v="TEC-CO-10002700"/>
    <x v="531"/>
    <x v="2"/>
    <s v="Copiers"/>
    <x v="9"/>
    <n v="81.964793360000002"/>
    <n v="128.16444224448898"/>
    <n v="767.44868015999998"/>
    <n v="2E-3"/>
    <n v="275.65992"/>
    <x v="1"/>
    <d v="2011-10-10T00:00:00"/>
    <d v="2011-10-10T00:00:00"/>
    <n v="3"/>
    <x v="1"/>
    <n v="0"/>
    <x v="2"/>
    <n v="53.756"/>
    <x v="3"/>
    <n v="41"/>
    <n v="0.35919003723158349"/>
    <n v="0"/>
    <x v="2"/>
    <m/>
    <m/>
    <m/>
    <m/>
  </r>
  <r>
    <n v="3632"/>
    <s v="AH-100753"/>
    <s v="Adam Hart"/>
    <x v="2"/>
    <x v="3"/>
    <s v="Barbados"/>
    <s v="Saint Michael"/>
    <s v="Bridgetown"/>
    <s v="LATAM"/>
    <s v="MX-2011-145807"/>
    <x v="136"/>
    <s v="Medium"/>
    <s v="FUR-CH-10002010"/>
    <x v="144"/>
    <x v="1"/>
    <s v="Chairs"/>
    <x v="2"/>
    <n v="22.68"/>
    <n v="38.5"/>
    <n v="77"/>
    <n v="0"/>
    <n v="31.64"/>
    <x v="1"/>
    <d v="2011-10-10T00:00:00"/>
    <d v="2011-10-13T00:00:00"/>
    <n v="6"/>
    <x v="0"/>
    <n v="3"/>
    <x v="2"/>
    <n v="1.6339999999999999"/>
    <x v="3"/>
    <n v="41"/>
    <n v="0.41090909090909089"/>
    <n v="1"/>
    <x v="0"/>
    <m/>
    <m/>
    <m/>
    <m/>
  </r>
  <r>
    <n v="3633"/>
    <s v="CS-121303"/>
    <s v="Chad Sievert"/>
    <x v="0"/>
    <x v="0"/>
    <s v="Mexico"/>
    <s v="Guanajuato"/>
    <s v="Leon"/>
    <s v="LATAM"/>
    <s v="MX-2012-158582"/>
    <x v="225"/>
    <s v="High"/>
    <s v="TEC-PH-10004237"/>
    <x v="928"/>
    <x v="2"/>
    <s v="Phones"/>
    <x v="9"/>
    <n v="27.439999999999998"/>
    <n v="43.5"/>
    <n v="261"/>
    <n v="0"/>
    <n v="96.36"/>
    <x v="0"/>
    <d v="2012-09-16T00:00:00"/>
    <d v="2012-09-16T00:00:00"/>
    <n v="5"/>
    <x v="1"/>
    <n v="0"/>
    <x v="3"/>
    <n v="30.23"/>
    <x v="1"/>
    <n v="37"/>
    <n v="0.36919540229885056"/>
    <n v="0"/>
    <x v="2"/>
    <m/>
    <m/>
    <m/>
    <m/>
  </r>
  <r>
    <n v="3634"/>
    <s v="CS-121303"/>
    <s v="Chad Sievert"/>
    <x v="0"/>
    <x v="0"/>
    <s v="Mexico"/>
    <s v="Guanajuato"/>
    <s v="Leon"/>
    <s v="LATAM"/>
    <s v="MX-2012-158582"/>
    <x v="225"/>
    <s v="High"/>
    <s v="OFF-AR-10001850"/>
    <x v="1555"/>
    <x v="0"/>
    <s v="Art"/>
    <x v="7"/>
    <n v="32.54"/>
    <n v="34.6"/>
    <n v="173"/>
    <n v="0"/>
    <n v="10.3"/>
    <x v="0"/>
    <d v="2012-09-16T00:00:00"/>
    <d v="2012-09-16T00:00:00"/>
    <n v="5"/>
    <x v="1"/>
    <n v="0"/>
    <x v="3"/>
    <n v="21.36"/>
    <x v="1"/>
    <n v="37"/>
    <n v="5.9537572254335265E-2"/>
    <n v="0"/>
    <x v="2"/>
    <m/>
    <m/>
    <m/>
    <m/>
  </r>
  <r>
    <n v="3635"/>
    <s v="RP-198553"/>
    <s v="Roy Phan"/>
    <x v="2"/>
    <x v="3"/>
    <s v="Cuba"/>
    <s v="Guantanamo"/>
    <s v="Guantanamo"/>
    <s v="LATAM"/>
    <s v="MX-2013-137449"/>
    <x v="48"/>
    <s v="Low"/>
    <s v="FUR-FU-10001142"/>
    <x v="23"/>
    <x v="1"/>
    <s v="Furnishings"/>
    <x v="5"/>
    <n v="28.551428571428573"/>
    <n v="33.571428571428569"/>
    <n v="235"/>
    <n v="0"/>
    <n v="35.14"/>
    <x v="0"/>
    <d v="2013-11-09T00:00:00"/>
    <d v="2013-11-10T00:00:00"/>
    <n v="6"/>
    <x v="0"/>
    <n v="1"/>
    <x v="1"/>
    <n v="43.046999999999997"/>
    <x v="2"/>
    <n v="45"/>
    <n v="0.14953191489361703"/>
    <n v="1"/>
    <x v="1"/>
    <m/>
    <m/>
    <m/>
    <m/>
  </r>
  <r>
    <n v="3636"/>
    <s v="CK-123253"/>
    <s v="Christine Kargatis"/>
    <x v="1"/>
    <x v="3"/>
    <s v="Dominican Republic"/>
    <s v="San Cristobal"/>
    <s v="Bajos de Haina"/>
    <s v="LATAM"/>
    <s v="MX-2012-109652"/>
    <x v="130"/>
    <s v="Medium"/>
    <s v="TEC-CO-10003135"/>
    <x v="485"/>
    <x v="2"/>
    <s v="Copiers"/>
    <x v="3"/>
    <n v="64.623553440000009"/>
    <n v="118.64515468671679"/>
    <n v="378.71533376000002"/>
    <n v="0.20200000000000001"/>
    <n v="120.22112"/>
    <x v="1"/>
    <d v="2012-12-23T00:00:00"/>
    <d v="2012-12-23T00:00:00"/>
    <n v="3"/>
    <x v="1"/>
    <n v="0"/>
    <x v="0"/>
    <n v="22.266999999999999"/>
    <x v="1"/>
    <n v="51"/>
    <n v="0.31744455342330208"/>
    <n v="0"/>
    <x v="2"/>
    <m/>
    <m/>
    <m/>
    <m/>
  </r>
  <r>
    <n v="3637"/>
    <s v="CK-123253"/>
    <s v="Christine Kargatis"/>
    <x v="1"/>
    <x v="3"/>
    <s v="Dominican Republic"/>
    <s v="San Cristobal"/>
    <s v="Bajos de Haina"/>
    <s v="LATAM"/>
    <s v="MX-2012-109652"/>
    <x v="130"/>
    <s v="Medium"/>
    <s v="OFF-BI-10003112"/>
    <x v="1019"/>
    <x v="0"/>
    <s v="Binders"/>
    <x v="7"/>
    <n v="4.8"/>
    <n v="8.5"/>
    <n v="34"/>
    <n v="0.2"/>
    <n v="10"/>
    <x v="1"/>
    <d v="2012-12-23T00:00:00"/>
    <d v="2012-12-23T00:00:00"/>
    <n v="3"/>
    <x v="1"/>
    <n v="0"/>
    <x v="0"/>
    <n v="2.4390000000000001"/>
    <x v="1"/>
    <n v="51"/>
    <n v="0.29411764705882354"/>
    <n v="0"/>
    <x v="2"/>
    <m/>
    <m/>
    <m/>
    <m/>
  </r>
  <r>
    <n v="3638"/>
    <s v="BF-112753"/>
    <s v="Beth Fritzler"/>
    <x v="2"/>
    <x v="3"/>
    <s v="Cuba"/>
    <s v="Santiago de Cuba"/>
    <s v="Santiago de Cuba"/>
    <s v="LATAM"/>
    <s v="MX-2014-156027"/>
    <x v="274"/>
    <s v="High"/>
    <s v="TEC-AC-10001172"/>
    <x v="1192"/>
    <x v="2"/>
    <s v="Accessories"/>
    <x v="0"/>
    <n v="14.633333333333328"/>
    <n v="29.333333333333329"/>
    <n v="87.999999999999986"/>
    <n v="0"/>
    <n v="44.1"/>
    <x v="0"/>
    <d v="2014-12-15T00:00:00"/>
    <d v="2014-12-15T00:00:00"/>
    <n v="5"/>
    <x v="1"/>
    <n v="0"/>
    <x v="4"/>
    <n v="13.412000000000001"/>
    <x v="0"/>
    <n v="50"/>
    <n v="0.50113636363636371"/>
    <n v="0"/>
    <x v="2"/>
    <m/>
    <m/>
    <m/>
    <m/>
  </r>
  <r>
    <n v="3639"/>
    <s v="BF-112753"/>
    <s v="Beth Fritzler"/>
    <x v="2"/>
    <x v="3"/>
    <s v="Cuba"/>
    <s v="Santiago de Cuba"/>
    <s v="Santiago de Cuba"/>
    <s v="LATAM"/>
    <s v="MX-2014-156027"/>
    <x v="274"/>
    <s v="High"/>
    <s v="FUR-CH-10001675"/>
    <x v="1556"/>
    <x v="1"/>
    <s v="Chairs"/>
    <x v="5"/>
    <n v="50.297142857142852"/>
    <n v="62.857142857142854"/>
    <n v="440"/>
    <n v="0"/>
    <n v="87.92"/>
    <x v="0"/>
    <d v="2014-12-15T00:00:00"/>
    <d v="2014-12-15T00:00:00"/>
    <n v="5"/>
    <x v="1"/>
    <n v="0"/>
    <x v="4"/>
    <n v="56.624000000000002"/>
    <x v="0"/>
    <n v="50"/>
    <n v="0.19981818181818181"/>
    <n v="0"/>
    <x v="2"/>
    <m/>
    <m/>
    <m/>
    <m/>
  </r>
  <r>
    <n v="3640"/>
    <s v="BF-112753"/>
    <s v="Beth Fritzler"/>
    <x v="2"/>
    <x v="3"/>
    <s v="Cuba"/>
    <s v="Santiago de Cuba"/>
    <s v="Santiago de Cuba"/>
    <s v="LATAM"/>
    <s v="MX-2014-156027"/>
    <x v="274"/>
    <s v="High"/>
    <s v="OFF-LA-10002895"/>
    <x v="1127"/>
    <x v="0"/>
    <s v="Labels"/>
    <x v="2"/>
    <n v="6.68"/>
    <n v="7.5"/>
    <n v="15"/>
    <n v="0"/>
    <n v="1.64"/>
    <x v="0"/>
    <d v="2014-12-15T00:00:00"/>
    <d v="2014-12-15T00:00:00"/>
    <n v="5"/>
    <x v="1"/>
    <n v="0"/>
    <x v="4"/>
    <n v="1.4359999999999999"/>
    <x v="0"/>
    <n v="50"/>
    <n v="0.10933333333333332"/>
    <n v="0"/>
    <x v="2"/>
    <m/>
    <m/>
    <m/>
    <m/>
  </r>
  <r>
    <n v="3641"/>
    <s v="BF-112753"/>
    <s v="Beth Fritzler"/>
    <x v="2"/>
    <x v="3"/>
    <s v="Cuba"/>
    <s v="Santiago de Cuba"/>
    <s v="Santiago de Cuba"/>
    <s v="LATAM"/>
    <s v="MX-2014-156027"/>
    <x v="274"/>
    <s v="High"/>
    <s v="OFF-BI-10001430"/>
    <x v="71"/>
    <x v="0"/>
    <s v="Binders"/>
    <x v="7"/>
    <n v="2.44"/>
    <n v="4.4000000000000004"/>
    <n v="22"/>
    <n v="0"/>
    <n v="9.8000000000000007"/>
    <x v="0"/>
    <d v="2014-12-15T00:00:00"/>
    <d v="2014-12-15T00:00:00"/>
    <n v="5"/>
    <x v="1"/>
    <n v="0"/>
    <x v="4"/>
    <n v="1.9319999999999999"/>
    <x v="0"/>
    <n v="50"/>
    <n v="0.44545454545454549"/>
    <n v="0"/>
    <x v="2"/>
    <m/>
    <m/>
    <m/>
    <m/>
  </r>
  <r>
    <n v="3642"/>
    <s v="BF-112753"/>
    <s v="Beth Fritzler"/>
    <x v="2"/>
    <x v="3"/>
    <s v="Cuba"/>
    <s v="Santiago de Cuba"/>
    <s v="Santiago de Cuba"/>
    <s v="LATAM"/>
    <s v="MX-2014-156027"/>
    <x v="274"/>
    <s v="High"/>
    <s v="OFF-BI-10001191"/>
    <x v="312"/>
    <x v="0"/>
    <s v="Binders"/>
    <x v="7"/>
    <n v="2.3199999999999998"/>
    <n v="3.2"/>
    <n v="16"/>
    <n v="0"/>
    <n v="4.4000000000000004"/>
    <x v="0"/>
    <d v="2014-12-15T00:00:00"/>
    <d v="2014-12-15T00:00:00"/>
    <n v="5"/>
    <x v="1"/>
    <n v="0"/>
    <x v="4"/>
    <n v="1.395"/>
    <x v="0"/>
    <n v="50"/>
    <n v="0.27500000000000002"/>
    <n v="0"/>
    <x v="2"/>
    <m/>
    <m/>
    <m/>
    <m/>
  </r>
  <r>
    <n v="3643"/>
    <s v="BF-112753"/>
    <s v="Beth Fritzler"/>
    <x v="2"/>
    <x v="3"/>
    <s v="Cuba"/>
    <s v="Santiago de Cuba"/>
    <s v="Santiago de Cuba"/>
    <s v="LATAM"/>
    <s v="MX-2014-156027"/>
    <x v="274"/>
    <s v="High"/>
    <s v="OFF-BI-10001150"/>
    <x v="1557"/>
    <x v="0"/>
    <s v="Binders"/>
    <x v="3"/>
    <n v="3.3899999999999997"/>
    <n v="5.25"/>
    <n v="21"/>
    <n v="0"/>
    <n v="7.44"/>
    <x v="0"/>
    <d v="2014-12-15T00:00:00"/>
    <d v="2014-12-16T00:00:00"/>
    <n v="6"/>
    <x v="0"/>
    <n v="1"/>
    <x v="4"/>
    <n v="1.5580000000000001"/>
    <x v="0"/>
    <n v="50"/>
    <n v="0.35428571428571431"/>
    <n v="1"/>
    <x v="1"/>
    <m/>
    <m/>
    <m/>
    <m/>
  </r>
  <r>
    <n v="3644"/>
    <s v="BF-112753"/>
    <s v="Beth Fritzler"/>
    <x v="2"/>
    <x v="3"/>
    <s v="Cuba"/>
    <s v="Santiago de Cuba"/>
    <s v="Santiago de Cuba"/>
    <s v="LATAM"/>
    <s v="MX-2014-156027"/>
    <x v="274"/>
    <s v="High"/>
    <s v="FUR-CH-10002132"/>
    <x v="19"/>
    <x v="1"/>
    <s v="Chairs"/>
    <x v="2"/>
    <n v="44.48"/>
    <n v="85.5"/>
    <n v="171"/>
    <n v="0"/>
    <n v="82.04"/>
    <x v="0"/>
    <d v="2014-12-15T00:00:00"/>
    <d v="2014-12-15T00:00:00"/>
    <n v="5"/>
    <x v="1"/>
    <n v="0"/>
    <x v="4"/>
    <n v="18.786999999999999"/>
    <x v="0"/>
    <n v="50"/>
    <n v="0.47976608187134506"/>
    <n v="0"/>
    <x v="2"/>
    <m/>
    <m/>
    <m/>
    <m/>
  </r>
  <r>
    <n v="3645"/>
    <s v="CJ-120103"/>
    <s v="Caroline Jumper"/>
    <x v="0"/>
    <x v="2"/>
    <s v="Panama"/>
    <s v="Panama"/>
    <s v="Panama City"/>
    <s v="LATAM"/>
    <s v="US-2014-100776"/>
    <x v="674"/>
    <s v="Low"/>
    <s v="FUR-FU-10001791"/>
    <x v="1302"/>
    <x v="1"/>
    <s v="Furnishings"/>
    <x v="7"/>
    <n v="21.884799999999995"/>
    <n v="33.754666666666665"/>
    <n v="101.26399999999998"/>
    <n v="0.4"/>
    <n v="-8.16"/>
    <x v="0"/>
    <d v="2014-11-27T00:00:00"/>
    <d v="2014-11-30T00:00:00"/>
    <n v="8"/>
    <x v="0"/>
    <n v="3"/>
    <x v="5"/>
    <n v="14.558999999999999"/>
    <x v="0"/>
    <n v="47"/>
    <n v="-8.0581450466108401E-2"/>
    <n v="1"/>
    <x v="0"/>
    <m/>
    <m/>
    <m/>
    <m/>
  </r>
  <r>
    <n v="3646"/>
    <s v="CJ-120103"/>
    <s v="Caroline Jumper"/>
    <x v="0"/>
    <x v="2"/>
    <s v="Panama"/>
    <s v="Panama"/>
    <s v="Panama City"/>
    <s v="LATAM"/>
    <s v="US-2014-100776"/>
    <x v="674"/>
    <s v="Low"/>
    <s v="OFF-ST-10000880"/>
    <x v="1558"/>
    <x v="0"/>
    <s v="Storage"/>
    <x v="4"/>
    <n v="10.016800000000002"/>
    <n v="16.674666666666671"/>
    <n v="10.004800000000001"/>
    <n v="0.4"/>
    <n v="-1.2E-2"/>
    <x v="0"/>
    <d v="2014-11-27T00:00:00"/>
    <d v="2014-11-27T00:00:00"/>
    <n v="5"/>
    <x v="1"/>
    <n v="0"/>
    <x v="5"/>
    <n v="1.0309999999999999"/>
    <x v="0"/>
    <n v="47"/>
    <n v="-1.1994242763473531E-3"/>
    <n v="0"/>
    <x v="2"/>
    <m/>
    <m/>
    <m/>
    <m/>
  </r>
  <r>
    <n v="3647"/>
    <s v="AR-105703"/>
    <s v="Anemone Ratner"/>
    <x v="0"/>
    <x v="2"/>
    <s v="El Salvador"/>
    <s v="Santa Ana"/>
    <s v="Santa Ana"/>
    <s v="LATAM"/>
    <s v="MX-2014-149734"/>
    <x v="235"/>
    <s v="High"/>
    <s v="TEC-PH-10002574"/>
    <x v="1076"/>
    <x v="2"/>
    <s v="Phones"/>
    <x v="5"/>
    <n v="72.625714285714281"/>
    <n v="94.285714285714278"/>
    <n v="660"/>
    <n v="0"/>
    <n v="151.62"/>
    <x v="0"/>
    <d v="2014-11-04T00:00:00"/>
    <d v="2014-11-04T00:00:00"/>
    <n v="5"/>
    <x v="1"/>
    <n v="0"/>
    <x v="0"/>
    <n v="118.42400000000001"/>
    <x v="0"/>
    <n v="44"/>
    <n v="0.22972727272727272"/>
    <n v="0"/>
    <x v="2"/>
    <m/>
    <m/>
    <m/>
    <m/>
  </r>
  <r>
    <n v="3648"/>
    <s v="CD-119803"/>
    <s v="Carol Darley"/>
    <x v="0"/>
    <x v="3"/>
    <s v="Dominican Republic"/>
    <s v="Santo Domingo"/>
    <s v="Santo Domingo"/>
    <s v="LATAM"/>
    <s v="US-2012-149818"/>
    <x v="140"/>
    <s v="High"/>
    <s v="TEC-AC-10003081"/>
    <x v="1283"/>
    <x v="2"/>
    <s v="Accessories"/>
    <x v="0"/>
    <n v="18.196799999999993"/>
    <n v="19.41599999999999"/>
    <n v="46.598399999999977"/>
    <n v="0.2"/>
    <n v="-7.992"/>
    <x v="0"/>
    <d v="2012-12-01T00:00:00"/>
    <d v="2012-12-01T00:00:00"/>
    <n v="5"/>
    <x v="1"/>
    <n v="0"/>
    <x v="1"/>
    <n v="5.2350000000000003"/>
    <x v="1"/>
    <n v="48"/>
    <n v="-0.17150803461063049"/>
    <n v="0"/>
    <x v="2"/>
    <m/>
    <m/>
    <m/>
    <m/>
  </r>
  <r>
    <n v="3649"/>
    <s v="CD-119803"/>
    <s v="Carol Darley"/>
    <x v="0"/>
    <x v="3"/>
    <s v="Dominican Republic"/>
    <s v="Santo Domingo"/>
    <s v="Santo Domingo"/>
    <s v="LATAM"/>
    <s v="US-2012-149818"/>
    <x v="140"/>
    <s v="High"/>
    <s v="OFF-FA-10000406"/>
    <x v="1169"/>
    <x v="0"/>
    <s v="Fasteners"/>
    <x v="2"/>
    <n v="8.7095999999999982"/>
    <n v="9.6269999999999989"/>
    <n v="15.403199999999998"/>
    <n v="0.2"/>
    <n v="-2.016"/>
    <x v="0"/>
    <d v="2012-12-01T00:00:00"/>
    <d v="2012-12-02T00:00:00"/>
    <n v="6"/>
    <x v="0"/>
    <n v="1"/>
    <x v="1"/>
    <n v="1.712"/>
    <x v="1"/>
    <n v="48"/>
    <n v="-0.13088189467123715"/>
    <n v="1"/>
    <x v="1"/>
    <m/>
    <m/>
    <m/>
    <m/>
  </r>
  <r>
    <n v="3650"/>
    <s v="CD-119803"/>
    <s v="Carol Darley"/>
    <x v="0"/>
    <x v="3"/>
    <s v="Dominican Republic"/>
    <s v="Santo Domingo"/>
    <s v="Santo Domingo"/>
    <s v="LATAM"/>
    <s v="US-2012-149818"/>
    <x v="140"/>
    <s v="High"/>
    <s v="OFF-EN-10003689"/>
    <x v="1351"/>
    <x v="0"/>
    <s v="Envelopes"/>
    <x v="7"/>
    <n v="10.782399999999999"/>
    <n v="11.413"/>
    <n v="45.652000000000001"/>
    <n v="0.2"/>
    <n v="-8.26"/>
    <x v="0"/>
    <d v="2012-12-01T00:00:00"/>
    <d v="2012-12-04T00:00:00"/>
    <n v="8"/>
    <x v="0"/>
    <n v="3"/>
    <x v="1"/>
    <n v="4.7320000000000002"/>
    <x v="1"/>
    <n v="48"/>
    <n v="-0.18093402260580038"/>
    <n v="1"/>
    <x v="0"/>
    <m/>
    <m/>
    <m/>
    <m/>
  </r>
  <r>
    <n v="3651"/>
    <s v="JK-157303"/>
    <s v="Joe Kamberova"/>
    <x v="0"/>
    <x v="1"/>
    <s v="Brazil"/>
    <s v="Pernambuco"/>
    <s v="Palmares"/>
    <s v="LATAM"/>
    <s v="MX-2013-101266"/>
    <x v="869"/>
    <s v="High"/>
    <s v="TEC-PH-10000960"/>
    <x v="1559"/>
    <x v="2"/>
    <s v="Phones"/>
    <x v="2"/>
    <n v="41.2"/>
    <n v="49"/>
    <n v="98"/>
    <n v="0"/>
    <n v="15.6"/>
    <x v="1"/>
    <d v="2013-02-11T00:00:00"/>
    <d v="2013-02-11T00:00:00"/>
    <n v="3"/>
    <x v="1"/>
    <n v="0"/>
    <x v="2"/>
    <n v="13.068"/>
    <x v="2"/>
    <n v="6"/>
    <n v="0.15918367346938775"/>
    <n v="0"/>
    <x v="2"/>
    <m/>
    <m/>
    <m/>
    <m/>
  </r>
  <r>
    <n v="3652"/>
    <s v="LS-172003"/>
    <s v="Luke Schmidt"/>
    <x v="2"/>
    <x v="1"/>
    <s v="Brazil"/>
    <s v="Parana"/>
    <s v="Curitiba"/>
    <s v="LATAM"/>
    <s v="MX-2014-100650"/>
    <x v="870"/>
    <s v="Medium"/>
    <s v="TEC-CO-10003142"/>
    <x v="50"/>
    <x v="2"/>
    <s v="Copiers"/>
    <x v="0"/>
    <n v="105.40472765333335"/>
    <n v="128.54465696726788"/>
    <n v="384.86270296000004"/>
    <n v="2E-3"/>
    <n v="68.648520000000005"/>
    <x v="1"/>
    <d v="2014-07-31T00:00:00"/>
    <d v="2014-08-03T00:00:00"/>
    <n v="6"/>
    <x v="0"/>
    <n v="3"/>
    <x v="1"/>
    <n v="42.795999999999999"/>
    <x v="0"/>
    <n v="31"/>
    <n v="0.17837145421476411"/>
    <n v="1"/>
    <x v="0"/>
    <m/>
    <m/>
    <m/>
    <m/>
  </r>
  <r>
    <n v="3653"/>
    <s v="BD-116353"/>
    <s v="Brian Derr"/>
    <x v="0"/>
    <x v="0"/>
    <s v="Mexico"/>
    <s v="Durango"/>
    <s v="Durango"/>
    <s v="LATAM"/>
    <s v="MX-2011-128916"/>
    <x v="871"/>
    <s v="Medium"/>
    <s v="FUR-CH-10002846"/>
    <x v="11"/>
    <x v="1"/>
    <s v="Chairs"/>
    <x v="3"/>
    <n v="39.744399999999999"/>
    <n v="52.290499999999994"/>
    <n v="167.3296"/>
    <n v="0.2"/>
    <n v="8.3520000000000003"/>
    <x v="0"/>
    <d v="2011-12-12T00:00:00"/>
    <d v="2011-12-12T00:00:00"/>
    <n v="5"/>
    <x v="1"/>
    <n v="0"/>
    <x v="4"/>
    <n v="2.0830000000000002"/>
    <x v="3"/>
    <n v="50"/>
    <n v="4.9913464204779073E-2"/>
    <n v="0"/>
    <x v="2"/>
    <m/>
    <m/>
    <m/>
    <m/>
  </r>
  <r>
    <n v="3654"/>
    <s v="JB-160003"/>
    <s v="Joy Bell-"/>
    <x v="0"/>
    <x v="1"/>
    <s v="Brazil"/>
    <s v="Bahia"/>
    <s v="Salvador"/>
    <s v="LATAM"/>
    <s v="US-2012-151330"/>
    <x v="872"/>
    <s v="Medium"/>
    <s v="TEC-MA-10003990"/>
    <x v="1560"/>
    <x v="2"/>
    <s v="Machines"/>
    <x v="8"/>
    <n v="152.50777142857143"/>
    <n v="214.73942857142853"/>
    <n v="1202.5407999999998"/>
    <n v="0.6"/>
    <n v="-932.56799999999998"/>
    <x v="0"/>
    <d v="2012-10-05T00:00:00"/>
    <d v="2012-10-05T00:00:00"/>
    <n v="5"/>
    <x v="1"/>
    <n v="0"/>
    <x v="6"/>
    <n v="39.58"/>
    <x v="1"/>
    <n v="40"/>
    <n v="-0.77549801220881664"/>
    <n v="0"/>
    <x v="2"/>
    <m/>
    <m/>
    <m/>
    <m/>
  </r>
  <r>
    <n v="3655"/>
    <s v="JB-160003"/>
    <s v="Joy Bell-"/>
    <x v="0"/>
    <x v="1"/>
    <s v="Brazil"/>
    <s v="Bahia"/>
    <s v="Salvador"/>
    <s v="LATAM"/>
    <s v="US-2012-151330"/>
    <x v="872"/>
    <s v="Medium"/>
    <s v="OFF-LA-10004239"/>
    <x v="1561"/>
    <x v="0"/>
    <s v="Labels"/>
    <x v="5"/>
    <n v="6.7291428571428558"/>
    <n v="10.77285714285714"/>
    <n v="30.163999999999994"/>
    <n v="0.6"/>
    <n v="-16.940000000000001"/>
    <x v="0"/>
    <d v="2012-10-05T00:00:00"/>
    <d v="2012-10-07T00:00:00"/>
    <n v="7"/>
    <x v="0"/>
    <n v="2"/>
    <x v="6"/>
    <n v="1.802"/>
    <x v="1"/>
    <n v="40"/>
    <n v="-0.56159660522477139"/>
    <n v="1"/>
    <x v="3"/>
    <m/>
    <m/>
    <m/>
    <m/>
  </r>
  <r>
    <n v="3656"/>
    <s v="JB-160003"/>
    <s v="Joy Bell-"/>
    <x v="0"/>
    <x v="1"/>
    <s v="Brazil"/>
    <s v="Bahia"/>
    <s v="Salvador"/>
    <s v="LATAM"/>
    <s v="US-2012-151330"/>
    <x v="872"/>
    <s v="Medium"/>
    <s v="OFF-LA-10000970"/>
    <x v="1381"/>
    <x v="0"/>
    <s v="Labels"/>
    <x v="2"/>
    <n v="7.992"/>
    <n v="12.18"/>
    <n v="9.7439999999999998"/>
    <n v="0.6"/>
    <n v="-6.24"/>
    <x v="0"/>
    <d v="2012-10-05T00:00:00"/>
    <d v="2012-10-05T00:00:00"/>
    <n v="5"/>
    <x v="1"/>
    <n v="0"/>
    <x v="6"/>
    <n v="0.39900000000000002"/>
    <x v="1"/>
    <n v="40"/>
    <n v="-0.64039408866995073"/>
    <n v="0"/>
    <x v="2"/>
    <m/>
    <m/>
    <m/>
    <m/>
  </r>
  <r>
    <n v="3657"/>
    <s v="MC-176353"/>
    <s v="Matthew Clasen"/>
    <x v="2"/>
    <x v="3"/>
    <s v="Cuba"/>
    <s v="Mayabeque"/>
    <s v="San Jose de las Lajas"/>
    <s v="LATAM"/>
    <s v="MX-2014-110499"/>
    <x v="787"/>
    <s v="Medium"/>
    <s v="OFF-PA-10001516"/>
    <x v="158"/>
    <x v="0"/>
    <s v="Paper"/>
    <x v="2"/>
    <n v="13.3"/>
    <n v="17.5"/>
    <n v="35"/>
    <n v="0"/>
    <n v="8.4"/>
    <x v="0"/>
    <d v="2014-12-31T00:00:00"/>
    <d v="2015-01-02T00:00:00"/>
    <n v="7"/>
    <x v="0"/>
    <n v="2"/>
    <x v="2"/>
    <n v="2.9049999999999998"/>
    <x v="0"/>
    <n v="52"/>
    <n v="0.24000000000000002"/>
    <n v="1"/>
    <x v="3"/>
    <m/>
    <m/>
    <m/>
    <m/>
  </r>
  <r>
    <n v="3658"/>
    <s v="EJ-137203"/>
    <s v="Ed Jacobs"/>
    <x v="0"/>
    <x v="1"/>
    <s v="Brazil"/>
    <s v="Sao Paulo"/>
    <s v="Sao Bernardo do Campo"/>
    <s v="LATAM"/>
    <s v="MX-2011-159009"/>
    <x v="326"/>
    <s v="Medium"/>
    <s v="FUR-BO-10004565"/>
    <x v="1203"/>
    <x v="1"/>
    <s v="Bookcases"/>
    <x v="5"/>
    <n v="73.602857142857147"/>
    <n v="98.142857142857139"/>
    <n v="687"/>
    <n v="0"/>
    <n v="171.78"/>
    <x v="0"/>
    <d v="2011-06-20T00:00:00"/>
    <d v="2011-06-20T00:00:00"/>
    <n v="5"/>
    <x v="1"/>
    <n v="0"/>
    <x v="4"/>
    <n v="42.258000000000003"/>
    <x v="3"/>
    <n v="25"/>
    <n v="0.25004366812227075"/>
    <n v="0"/>
    <x v="2"/>
    <m/>
    <m/>
    <m/>
    <m/>
  </r>
  <r>
    <n v="3659"/>
    <s v="PV-189853"/>
    <s v="Paul Van Hugh"/>
    <x v="1"/>
    <x v="1"/>
    <s v="Ecuador"/>
    <s v="Pichincha"/>
    <s v="Quito"/>
    <s v="LATAM"/>
    <s v="MX-2013-101294"/>
    <x v="873"/>
    <s v="Medium"/>
    <s v="OFF-LA-10002598"/>
    <x v="1220"/>
    <x v="0"/>
    <s v="Labels"/>
    <x v="2"/>
    <n v="6.74"/>
    <n v="7"/>
    <n v="14"/>
    <n v="0"/>
    <n v="0.52"/>
    <x v="1"/>
    <d v="2013-03-29T00:00:00"/>
    <d v="2013-03-30T00:00:00"/>
    <n v="4"/>
    <x v="0"/>
    <n v="1"/>
    <x v="3"/>
    <n v="1.448"/>
    <x v="2"/>
    <n v="13"/>
    <n v="3.7142857142857144E-2"/>
    <n v="1"/>
    <x v="1"/>
    <m/>
    <m/>
    <m/>
    <m/>
  </r>
  <r>
    <n v="3660"/>
    <s v="RW-196903"/>
    <s v="Robert Waldorf"/>
    <x v="0"/>
    <x v="2"/>
    <s v="El Salvador"/>
    <s v="Santa Ana"/>
    <s v="Santa Ana"/>
    <s v="LATAM"/>
    <s v="MX-2014-112214"/>
    <x v="874"/>
    <s v="Medium"/>
    <s v="TEC-PH-10002816"/>
    <x v="1329"/>
    <x v="2"/>
    <s v="Phones"/>
    <x v="7"/>
    <n v="63.260000000000012"/>
    <n v="93.000000000000014"/>
    <n v="465.00000000000006"/>
    <n v="0"/>
    <n v="148.69999999999999"/>
    <x v="0"/>
    <d v="2014-12-21T00:00:00"/>
    <d v="2014-12-21T00:00:00"/>
    <n v="5"/>
    <x v="1"/>
    <n v="0"/>
    <x v="3"/>
    <n v="23.189"/>
    <x v="0"/>
    <n v="51"/>
    <n v="0.31978494623655906"/>
    <n v="0"/>
    <x v="2"/>
    <m/>
    <m/>
    <m/>
    <m/>
  </r>
  <r>
    <n v="3661"/>
    <s v="SN-205603"/>
    <s v="Skye Norling"/>
    <x v="1"/>
    <x v="0"/>
    <s v="Mexico"/>
    <s v="Distrito Federal"/>
    <s v="Mexico City"/>
    <s v="LATAM"/>
    <s v="MX-2013-161018"/>
    <x v="208"/>
    <s v="High"/>
    <s v="OFF-AP-10002223"/>
    <x v="1081"/>
    <x v="0"/>
    <s v="Appliances"/>
    <x v="3"/>
    <n v="19.329999999999998"/>
    <n v="25.75"/>
    <n v="103"/>
    <n v="0"/>
    <n v="25.68"/>
    <x v="1"/>
    <d v="2013-10-04T00:00:00"/>
    <d v="2013-10-06T00:00:00"/>
    <n v="5"/>
    <x v="0"/>
    <n v="2"/>
    <x v="3"/>
    <n v="19.940999999999999"/>
    <x v="2"/>
    <n v="40"/>
    <n v="0.24932038834951456"/>
    <n v="1"/>
    <x v="3"/>
    <m/>
    <m/>
    <m/>
    <m/>
  </r>
  <r>
    <n v="3662"/>
    <s v="SN-205603"/>
    <s v="Skye Norling"/>
    <x v="1"/>
    <x v="0"/>
    <s v="Mexico"/>
    <s v="Distrito Federal"/>
    <s v="Mexico City"/>
    <s v="LATAM"/>
    <s v="MX-2013-161018"/>
    <x v="208"/>
    <s v="High"/>
    <s v="FUR-CH-10004844"/>
    <x v="505"/>
    <x v="1"/>
    <s v="Chairs"/>
    <x v="4"/>
    <n v="115.712"/>
    <n v="116.81499999999998"/>
    <n v="93.451999999999998"/>
    <n v="0.2"/>
    <n v="-22.26"/>
    <x v="1"/>
    <d v="2013-10-04T00:00:00"/>
    <d v="2013-10-06T00:00:00"/>
    <n v="5"/>
    <x v="0"/>
    <n v="2"/>
    <x v="3"/>
    <n v="18.024999999999999"/>
    <x v="2"/>
    <n v="40"/>
    <n v="-0.23819714933869796"/>
    <n v="1"/>
    <x v="3"/>
    <m/>
    <m/>
    <m/>
    <m/>
  </r>
  <r>
    <n v="3663"/>
    <s v="RB-194653"/>
    <s v="Rick Bensley"/>
    <x v="1"/>
    <x v="3"/>
    <s v="Cuba"/>
    <s v="Pinar del Rio"/>
    <s v="Pinar del Rio"/>
    <s v="LATAM"/>
    <s v="MX-2013-139570"/>
    <x v="566"/>
    <s v="Medium"/>
    <s v="TEC-AC-10000244"/>
    <x v="978"/>
    <x v="2"/>
    <s v="Accessories"/>
    <x v="0"/>
    <n v="162.6933333333333"/>
    <n v="164.33333333333329"/>
    <n v="492.99999999999989"/>
    <n v="0"/>
    <n v="4.92"/>
    <x v="0"/>
    <d v="2013-11-11T00:00:00"/>
    <d v="2013-11-13T00:00:00"/>
    <n v="7"/>
    <x v="0"/>
    <n v="2"/>
    <x v="4"/>
    <n v="30.763999999999999"/>
    <x v="2"/>
    <n v="45"/>
    <n v="9.9797160243407738E-3"/>
    <n v="1"/>
    <x v="3"/>
    <m/>
    <m/>
    <m/>
    <m/>
  </r>
  <r>
    <n v="3664"/>
    <s v="SC-203053"/>
    <s v="Sean Christensen"/>
    <x v="0"/>
    <x v="3"/>
    <s v="Cuba"/>
    <s v="Matanzas"/>
    <s v="Cardenas"/>
    <s v="LATAM"/>
    <s v="MX-2011-139542"/>
    <x v="875"/>
    <s v="Medium"/>
    <s v="OFF-ST-10002546"/>
    <x v="1188"/>
    <x v="0"/>
    <s v="Storage"/>
    <x v="0"/>
    <n v="9.293333333333333"/>
    <n v="11.333333333333332"/>
    <n v="34"/>
    <n v="0"/>
    <n v="6.12"/>
    <x v="1"/>
    <d v="2011-11-27T00:00:00"/>
    <d v="2011-11-27T00:00:00"/>
    <n v="3"/>
    <x v="1"/>
    <n v="0"/>
    <x v="0"/>
    <n v="2.0819999999999999"/>
    <x v="3"/>
    <n v="48"/>
    <n v="0.18"/>
    <n v="0"/>
    <x v="2"/>
    <m/>
    <m/>
    <m/>
    <m/>
  </r>
  <r>
    <n v="3665"/>
    <s v="DJ-135103"/>
    <s v="Don Jones"/>
    <x v="2"/>
    <x v="0"/>
    <s v="Mexico"/>
    <s v="Coahuila"/>
    <s v="Torreon"/>
    <s v="LATAM"/>
    <s v="MX-2013-156965"/>
    <x v="876"/>
    <s v="Medium"/>
    <s v="OFF-AR-10000347"/>
    <x v="1562"/>
    <x v="0"/>
    <s v="Art"/>
    <x v="7"/>
    <n v="8.8000000000000007"/>
    <n v="10.600000000000001"/>
    <n v="53.000000000000007"/>
    <n v="0"/>
    <n v="9"/>
    <x v="0"/>
    <d v="2013-02-14T00:00:00"/>
    <d v="2013-02-15T00:00:00"/>
    <n v="6"/>
    <x v="0"/>
    <n v="1"/>
    <x v="5"/>
    <n v="3.9140000000000001"/>
    <x v="2"/>
    <n v="6"/>
    <n v="0.16981132075471697"/>
    <n v="1"/>
    <x v="1"/>
    <m/>
    <m/>
    <m/>
    <m/>
  </r>
  <r>
    <n v="3666"/>
    <s v="DJ-135103"/>
    <s v="Don Jones"/>
    <x v="2"/>
    <x v="0"/>
    <s v="Mexico"/>
    <s v="Coahuila"/>
    <s v="Torreon"/>
    <s v="LATAM"/>
    <s v="MX-2013-156965"/>
    <x v="876"/>
    <s v="Medium"/>
    <s v="FUR-BO-10003103"/>
    <x v="117"/>
    <x v="1"/>
    <s v="Bookcases"/>
    <x v="4"/>
    <n v="92.368000000000009"/>
    <n v="114.035"/>
    <n v="91.228000000000009"/>
    <n v="0.2"/>
    <n v="-1.1399999999999999"/>
    <x v="0"/>
    <d v="2013-02-14T00:00:00"/>
    <d v="2013-02-14T00:00:00"/>
    <n v="5"/>
    <x v="1"/>
    <n v="0"/>
    <x v="5"/>
    <n v="7.0609999999999999"/>
    <x v="2"/>
    <n v="6"/>
    <n v="-1.2496163458587273E-2"/>
    <n v="0"/>
    <x v="2"/>
    <m/>
    <m/>
    <m/>
    <m/>
  </r>
  <r>
    <n v="3667"/>
    <s v="DJ-135103"/>
    <s v="Don Jones"/>
    <x v="2"/>
    <x v="0"/>
    <s v="Mexico"/>
    <s v="Coahuila"/>
    <s v="Torreon"/>
    <s v="LATAM"/>
    <s v="MX-2013-156965"/>
    <x v="876"/>
    <s v="Medium"/>
    <s v="TEC-PH-10004074"/>
    <x v="1334"/>
    <x v="2"/>
    <s v="Phones"/>
    <x v="0"/>
    <n v="407.03999999999996"/>
    <n v="424"/>
    <n v="1272"/>
    <n v="0"/>
    <n v="50.88"/>
    <x v="0"/>
    <d v="2013-02-14T00:00:00"/>
    <d v="2013-02-16T00:00:00"/>
    <n v="7"/>
    <x v="0"/>
    <n v="2"/>
    <x v="5"/>
    <n v="19.742999999999999"/>
    <x v="2"/>
    <n v="6"/>
    <n v="0.04"/>
    <n v="1"/>
    <x v="3"/>
    <m/>
    <m/>
    <m/>
    <m/>
  </r>
  <r>
    <n v="3668"/>
    <s v="SS-201403"/>
    <s v="Saphhira Shifley"/>
    <x v="2"/>
    <x v="3"/>
    <s v="Dominican Republic"/>
    <s v="Santiago"/>
    <s v="Santiago de los Caballeros"/>
    <s v="LATAM"/>
    <s v="US-2013-130638"/>
    <x v="399"/>
    <s v="Low"/>
    <s v="OFF-SU-10000378"/>
    <x v="1458"/>
    <x v="0"/>
    <s v="Supplies"/>
    <x v="0"/>
    <n v="13.070400000000001"/>
    <n v="15.222999999999999"/>
    <n v="36.535199999999996"/>
    <n v="0.2"/>
    <n v="-2.6760000000000002"/>
    <x v="0"/>
    <d v="2013-08-26T00:00:00"/>
    <d v="2013-08-27T00:00:00"/>
    <n v="6"/>
    <x v="0"/>
    <n v="1"/>
    <x v="4"/>
    <n v="3.9529999999999998"/>
    <x v="2"/>
    <n v="34"/>
    <n v="-7.3244432766209039E-2"/>
    <n v="1"/>
    <x v="1"/>
    <m/>
    <m/>
    <m/>
    <m/>
  </r>
  <r>
    <n v="3669"/>
    <s v="RM-196753"/>
    <s v="Robert Marley"/>
    <x v="1"/>
    <x v="1"/>
    <s v="Colombia"/>
    <s v="Choco"/>
    <s v="Quibdo"/>
    <s v="LATAM"/>
    <s v="MX-2012-122980"/>
    <x v="814"/>
    <s v="Medium"/>
    <s v="FUR-CH-10004746"/>
    <x v="419"/>
    <x v="1"/>
    <s v="Chairs"/>
    <x v="0"/>
    <n v="158.1"/>
    <n v="310"/>
    <n v="930"/>
    <n v="0"/>
    <n v="455.7"/>
    <x v="0"/>
    <d v="2012-11-07T00:00:00"/>
    <d v="2012-11-08T00:00:00"/>
    <n v="6"/>
    <x v="0"/>
    <n v="1"/>
    <x v="2"/>
    <n v="26.268000000000001"/>
    <x v="1"/>
    <n v="44"/>
    <n v="0.49"/>
    <n v="1"/>
    <x v="1"/>
    <m/>
    <m/>
    <m/>
    <m/>
  </r>
  <r>
    <n v="3670"/>
    <s v="RH-195103"/>
    <s v="Rick Huthwaite"/>
    <x v="1"/>
    <x v="1"/>
    <s v="Argentina"/>
    <s v="Provincia de Buenos Aires"/>
    <s v="La Plata"/>
    <s v="LATAM"/>
    <s v="US-2013-129784"/>
    <x v="306"/>
    <s v="Medium"/>
    <s v="OFF-ST-10003426"/>
    <x v="1563"/>
    <x v="0"/>
    <s v="Storage"/>
    <x v="0"/>
    <n v="10.130133333333335"/>
    <n v="12.363555555555561"/>
    <n v="22.254400000000008"/>
    <n v="0.4"/>
    <n v="-8.1359999999999992"/>
    <x v="0"/>
    <d v="2013-12-02T00:00:00"/>
    <d v="2013-12-02T00:00:00"/>
    <n v="5"/>
    <x v="1"/>
    <n v="0"/>
    <x v="4"/>
    <n v="0.875"/>
    <x v="2"/>
    <n v="48"/>
    <n v="-0.36559062477532517"/>
    <n v="0"/>
    <x v="2"/>
    <m/>
    <m/>
    <m/>
    <m/>
  </r>
  <r>
    <n v="3671"/>
    <s v="EB-141703"/>
    <s v="Evan Bailliet"/>
    <x v="0"/>
    <x v="0"/>
    <s v="Mexico"/>
    <s v="Jalisco"/>
    <s v="Guadalajara"/>
    <s v="LATAM"/>
    <s v="MX-2011-165932"/>
    <x v="877"/>
    <s v="Medium"/>
    <s v="OFF-AR-10000833"/>
    <x v="910"/>
    <x v="0"/>
    <s v="Art"/>
    <x v="0"/>
    <n v="33.339999999999996"/>
    <n v="34"/>
    <n v="102"/>
    <n v="0"/>
    <n v="1.98"/>
    <x v="0"/>
    <d v="2011-09-30T00:00:00"/>
    <d v="2011-09-30T00:00:00"/>
    <n v="5"/>
    <x v="1"/>
    <n v="0"/>
    <x v="6"/>
    <n v="6.7640000000000002"/>
    <x v="3"/>
    <n v="40"/>
    <n v="1.9411764705882354E-2"/>
    <n v="0"/>
    <x v="2"/>
    <m/>
    <m/>
    <m/>
    <m/>
  </r>
  <r>
    <n v="3672"/>
    <s v="EB-141703"/>
    <s v="Evan Bailliet"/>
    <x v="0"/>
    <x v="0"/>
    <s v="Mexico"/>
    <s v="Jalisco"/>
    <s v="Guadalajara"/>
    <s v="LATAM"/>
    <s v="MX-2011-165932"/>
    <x v="877"/>
    <s v="Medium"/>
    <s v="FUR-BO-10004899"/>
    <x v="952"/>
    <x v="1"/>
    <s v="Bookcases"/>
    <x v="5"/>
    <n v="134.24068571428569"/>
    <n v="138.08585714285712"/>
    <n v="773.2808"/>
    <n v="0.2"/>
    <n v="-166.404"/>
    <x v="0"/>
    <d v="2011-09-30T00:00:00"/>
    <d v="2011-09-30T00:00:00"/>
    <n v="5"/>
    <x v="1"/>
    <n v="0"/>
    <x v="6"/>
    <n v="56.866"/>
    <x v="3"/>
    <n v="40"/>
    <n v="-0.21519220443595652"/>
    <n v="0"/>
    <x v="2"/>
    <m/>
    <m/>
    <m/>
    <m/>
  </r>
  <r>
    <n v="3673"/>
    <s v="SC-200203"/>
    <s v="Sam Craven"/>
    <x v="0"/>
    <x v="3"/>
    <s v="Dominican Republic"/>
    <s v="Santo Domingo"/>
    <s v="Santo Domingo"/>
    <s v="LATAM"/>
    <s v="US-2013-128314"/>
    <x v="533"/>
    <s v="Medium"/>
    <s v="OFF-EN-10004183"/>
    <x v="374"/>
    <x v="0"/>
    <s v="Envelopes"/>
    <x v="0"/>
    <n v="11.596266666666665"/>
    <n v="12.48533333333333"/>
    <n v="29.964799999999993"/>
    <n v="0.2"/>
    <n v="-4.8239999999999998"/>
    <x v="0"/>
    <d v="2013-05-20T00:00:00"/>
    <d v="2013-05-20T00:00:00"/>
    <n v="5"/>
    <x v="1"/>
    <n v="0"/>
    <x v="4"/>
    <n v="1.6220000000000001"/>
    <x v="2"/>
    <n v="20"/>
    <n v="-0.16098889363519867"/>
    <n v="0"/>
    <x v="2"/>
    <m/>
    <m/>
    <m/>
    <m/>
  </r>
  <r>
    <n v="3674"/>
    <s v="RF-193453"/>
    <s v="Randy Ferguson"/>
    <x v="2"/>
    <x v="0"/>
    <s v="Mexico"/>
    <s v="Nuevo Leon"/>
    <s v="Cadereyta"/>
    <s v="LATAM"/>
    <s v="MX-2014-124086"/>
    <x v="104"/>
    <s v="Medium"/>
    <s v="OFF-AP-10001058"/>
    <x v="1564"/>
    <x v="0"/>
    <s v="Appliances"/>
    <x v="3"/>
    <n v="127.34"/>
    <n v="184.5"/>
    <n v="738"/>
    <n v="0"/>
    <n v="228.64"/>
    <x v="0"/>
    <d v="2014-11-02T00:00:00"/>
    <d v="2014-11-02T00:00:00"/>
    <n v="5"/>
    <x v="1"/>
    <n v="0"/>
    <x v="3"/>
    <n v="52.569000000000003"/>
    <x v="0"/>
    <n v="44"/>
    <n v="0.309810298102981"/>
    <n v="0"/>
    <x v="2"/>
    <m/>
    <m/>
    <m/>
    <m/>
  </r>
  <r>
    <n v="3675"/>
    <s v="TS-211603"/>
    <s v="Theresa Swint"/>
    <x v="2"/>
    <x v="2"/>
    <s v="Guatemala"/>
    <s v="Guatemala"/>
    <s v="Mixco"/>
    <s v="LATAM"/>
    <s v="MX-2013-139871"/>
    <x v="3"/>
    <s v="Medium"/>
    <s v="TEC-AC-10001688"/>
    <x v="1565"/>
    <x v="2"/>
    <s v="Accessories"/>
    <x v="7"/>
    <n v="51.52"/>
    <n v="56.6"/>
    <n v="283"/>
    <n v="0"/>
    <n v="25.4"/>
    <x v="0"/>
    <d v="2013-03-10T00:00:00"/>
    <d v="2013-03-10T00:00:00"/>
    <n v="5"/>
    <x v="1"/>
    <n v="0"/>
    <x v="3"/>
    <n v="19.908999999999999"/>
    <x v="2"/>
    <n v="10"/>
    <n v="8.9752650176678439E-2"/>
    <n v="0"/>
    <x v="2"/>
    <m/>
    <m/>
    <m/>
    <m/>
  </r>
  <r>
    <n v="3676"/>
    <s v="TS-211603"/>
    <s v="Theresa Swint"/>
    <x v="2"/>
    <x v="2"/>
    <s v="Guatemala"/>
    <s v="Guatemala"/>
    <s v="Mixco"/>
    <s v="LATAM"/>
    <s v="MX-2013-139871"/>
    <x v="3"/>
    <s v="Medium"/>
    <s v="OFF-EN-10004788"/>
    <x v="1566"/>
    <x v="0"/>
    <s v="Envelopes"/>
    <x v="0"/>
    <n v="14.253333333333329"/>
    <n v="17.333333333333329"/>
    <n v="51.999999999999986"/>
    <n v="0"/>
    <n v="9.24"/>
    <x v="0"/>
    <d v="2013-03-10T00:00:00"/>
    <d v="2013-03-13T00:00:00"/>
    <n v="8"/>
    <x v="0"/>
    <n v="3"/>
    <x v="3"/>
    <n v="4.7539999999999996"/>
    <x v="2"/>
    <n v="10"/>
    <n v="0.17769230769230773"/>
    <n v="1"/>
    <x v="0"/>
    <m/>
    <m/>
    <m/>
    <m/>
  </r>
  <r>
    <n v="3677"/>
    <s v="JF-151903"/>
    <s v="Jamie Frazer"/>
    <x v="0"/>
    <x v="2"/>
    <s v="Honduras"/>
    <s v="Atlantida"/>
    <s v="La Ceiba"/>
    <s v="LATAM"/>
    <s v="US-2011-112417"/>
    <x v="635"/>
    <s v="Medium"/>
    <s v="OFF-EN-10000812"/>
    <x v="1567"/>
    <x v="0"/>
    <s v="Envelopes"/>
    <x v="7"/>
    <n v="4.7559999999999993"/>
    <n v="7.0266666666666664"/>
    <n v="21.08"/>
    <n v="0.4"/>
    <n v="-2.7"/>
    <x v="0"/>
    <d v="2011-12-24T00:00:00"/>
    <d v="2011-12-25T00:00:00"/>
    <n v="6"/>
    <x v="0"/>
    <n v="1"/>
    <x v="1"/>
    <n v="1.6830000000000001"/>
    <x v="3"/>
    <n v="52"/>
    <n v="-0.1280834914611006"/>
    <n v="1"/>
    <x v="1"/>
    <m/>
    <m/>
    <m/>
    <m/>
  </r>
  <r>
    <n v="3678"/>
    <s v="JF-151903"/>
    <s v="Jamie Frazer"/>
    <x v="0"/>
    <x v="2"/>
    <s v="Honduras"/>
    <s v="Atlantida"/>
    <s v="La Ceiba"/>
    <s v="LATAM"/>
    <s v="US-2011-112417"/>
    <x v="635"/>
    <s v="Medium"/>
    <s v="OFF-SU-10000164"/>
    <x v="576"/>
    <x v="0"/>
    <s v="Supplies"/>
    <x v="3"/>
    <n v="12.461999999999998"/>
    <n v="22.303333333333331"/>
    <n v="53.527999999999992"/>
    <n v="0.4"/>
    <n v="3.68"/>
    <x v="0"/>
    <d v="2011-12-24T00:00:00"/>
    <d v="2011-12-24T00:00:00"/>
    <n v="5"/>
    <x v="1"/>
    <n v="0"/>
    <x v="1"/>
    <n v="4.1630000000000003"/>
    <x v="3"/>
    <n v="52"/>
    <n v="6.8749065909430598E-2"/>
    <n v="0"/>
    <x v="2"/>
    <m/>
    <m/>
    <m/>
    <m/>
  </r>
  <r>
    <n v="3679"/>
    <s v="JF-151903"/>
    <s v="Jamie Frazer"/>
    <x v="0"/>
    <x v="2"/>
    <s v="Honduras"/>
    <s v="Atlantida"/>
    <s v="La Ceiba"/>
    <s v="LATAM"/>
    <s v="US-2011-112417"/>
    <x v="635"/>
    <s v="Medium"/>
    <s v="FUR-TA-10002827"/>
    <x v="1525"/>
    <x v="1"/>
    <s v="Tables"/>
    <x v="0"/>
    <n v="266.55526666666668"/>
    <n v="559.32422222222203"/>
    <n v="503.39179999999993"/>
    <n v="0.7"/>
    <n v="-296.274"/>
    <x v="0"/>
    <d v="2011-12-24T00:00:00"/>
    <d v="2011-12-24T00:00:00"/>
    <n v="5"/>
    <x v="1"/>
    <n v="0"/>
    <x v="1"/>
    <n v="22.329000000000001"/>
    <x v="3"/>
    <n v="52"/>
    <n v="-0.58855547507925243"/>
    <n v="0"/>
    <x v="2"/>
    <m/>
    <m/>
    <m/>
    <m/>
  </r>
  <r>
    <n v="3680"/>
    <s v="HW-149353"/>
    <s v="Helen Wasserman"/>
    <x v="2"/>
    <x v="2"/>
    <s v="El Salvador"/>
    <s v="San Salvador"/>
    <s v="Soyapango"/>
    <s v="LATAM"/>
    <s v="MX-2013-119179"/>
    <x v="878"/>
    <s v="High"/>
    <s v="OFF-ST-10003648"/>
    <x v="625"/>
    <x v="0"/>
    <s v="Storage"/>
    <x v="0"/>
    <n v="9.14"/>
    <n v="11"/>
    <n v="33"/>
    <n v="0"/>
    <n v="5.58"/>
    <x v="1"/>
    <d v="2013-03-05T00:00:00"/>
    <d v="2013-03-06T00:00:00"/>
    <n v="4"/>
    <x v="0"/>
    <n v="1"/>
    <x v="5"/>
    <n v="7.2389999999999999"/>
    <x v="2"/>
    <n v="9"/>
    <n v="0.1690909090909091"/>
    <n v="1"/>
    <x v="1"/>
    <m/>
    <m/>
    <m/>
    <m/>
  </r>
  <r>
    <n v="3681"/>
    <s v="EB-139753"/>
    <s v="Erica Bern"/>
    <x v="2"/>
    <x v="1"/>
    <s v="Brazil"/>
    <s v="Rondonia"/>
    <s v="Ji-Parana"/>
    <s v="LATAM"/>
    <s v="MX-2013-117002"/>
    <x v="524"/>
    <s v="Medium"/>
    <s v="OFF-LA-10000334"/>
    <x v="1123"/>
    <x v="0"/>
    <s v="Labels"/>
    <x v="13"/>
    <n v="6.68"/>
    <n v="7.5"/>
    <n v="90"/>
    <n v="0"/>
    <n v="9.84"/>
    <x v="2"/>
    <d v="2013-09-08T00:00:00"/>
    <d v="2013-09-08T00:00:00"/>
    <n v="2"/>
    <x v="1"/>
    <n v="0"/>
    <x v="2"/>
    <n v="17.722999999999999"/>
    <x v="2"/>
    <n v="36"/>
    <n v="0.10933333333333334"/>
    <n v="0"/>
    <x v="2"/>
    <m/>
    <m/>
    <m/>
    <m/>
  </r>
  <r>
    <n v="3682"/>
    <s v="VM-216853"/>
    <s v="Valerie Mitchum"/>
    <x v="1"/>
    <x v="2"/>
    <s v="Nicaragua"/>
    <s v="Managua"/>
    <s v="Managua"/>
    <s v="LATAM"/>
    <s v="MX-2013-148341"/>
    <x v="502"/>
    <s v="Medium"/>
    <s v="OFF-FA-10003891"/>
    <x v="933"/>
    <x v="0"/>
    <s v="Fasteners"/>
    <x v="0"/>
    <n v="9.4866666666666664"/>
    <n v="9.6666666666666661"/>
    <n v="29"/>
    <n v="0"/>
    <n v="0.54"/>
    <x v="3"/>
    <d v="2013-10-10T00:00:00"/>
    <d v="2013-10-10T00:00:00"/>
    <n v="0"/>
    <x v="1"/>
    <n v="0"/>
    <x v="0"/>
    <n v="3.0590000000000002"/>
    <x v="2"/>
    <n v="41"/>
    <n v="1.8620689655172416E-2"/>
    <n v="0"/>
    <x v="2"/>
    <m/>
    <m/>
    <m/>
    <m/>
  </r>
  <r>
    <n v="3683"/>
    <s v="VP-217603"/>
    <s v="Victoria Pisteka"/>
    <x v="2"/>
    <x v="2"/>
    <s v="Panama"/>
    <s v="Panama"/>
    <s v="Arraijan"/>
    <s v="LATAM"/>
    <s v="US-2011-148852"/>
    <x v="268"/>
    <s v="High"/>
    <s v="OFF-AP-10002753"/>
    <x v="1176"/>
    <x v="0"/>
    <s v="Appliances"/>
    <x v="3"/>
    <n v="37.986399999999989"/>
    <n v="43.683999999999983"/>
    <n v="104.84159999999996"/>
    <n v="0.4"/>
    <n v="-47.103999999999999"/>
    <x v="1"/>
    <d v="2011-04-04T00:00:00"/>
    <d v="2011-04-05T00:00:00"/>
    <n v="4"/>
    <x v="0"/>
    <n v="1"/>
    <x v="2"/>
    <n v="11.561999999999999"/>
    <x v="3"/>
    <n v="14"/>
    <n v="-0.44928730580227716"/>
    <n v="1"/>
    <x v="1"/>
    <m/>
    <m/>
    <m/>
    <m/>
  </r>
  <r>
    <n v="3684"/>
    <s v="VP-217603"/>
    <s v="Victoria Pisteka"/>
    <x v="2"/>
    <x v="2"/>
    <s v="Panama"/>
    <s v="Panama"/>
    <s v="Arraijan"/>
    <s v="LATAM"/>
    <s v="US-2011-148852"/>
    <x v="268"/>
    <s v="High"/>
    <s v="OFF-BI-10004305"/>
    <x v="417"/>
    <x v="0"/>
    <s v="Binders"/>
    <x v="3"/>
    <n v="3.8475999999999999"/>
    <n v="5.1059999999999999"/>
    <n v="12.254399999999999"/>
    <n v="0.4"/>
    <n v="-3.1360000000000001"/>
    <x v="1"/>
    <d v="2011-04-04T00:00:00"/>
    <d v="2011-04-07T00:00:00"/>
    <n v="6"/>
    <x v="0"/>
    <n v="3"/>
    <x v="2"/>
    <n v="1.367"/>
    <x v="3"/>
    <n v="14"/>
    <n v="-0.25590808199503856"/>
    <n v="1"/>
    <x v="0"/>
    <m/>
    <m/>
    <m/>
    <m/>
  </r>
  <r>
    <n v="3685"/>
    <s v="IM-150703"/>
    <s v="Irene Maddox"/>
    <x v="0"/>
    <x v="0"/>
    <s v="Mexico"/>
    <s v="Guanajuato"/>
    <s v="San Francisco del Rincon"/>
    <s v="LATAM"/>
    <s v="MX-2012-159730"/>
    <x v="160"/>
    <s v="Medium"/>
    <s v="FUR-BO-10002985"/>
    <x v="1422"/>
    <x v="1"/>
    <s v="Bookcases"/>
    <x v="6"/>
    <n v="59.532088888888893"/>
    <n v="95.620111111111115"/>
    <n v="688.46480000000008"/>
    <n v="0.2"/>
    <n v="152.67599999999999"/>
    <x v="1"/>
    <d v="2012-03-19T00:00:00"/>
    <d v="2012-03-22T00:00:00"/>
    <n v="6"/>
    <x v="0"/>
    <n v="3"/>
    <x v="2"/>
    <n v="47.037999999999997"/>
    <x v="1"/>
    <n v="11"/>
    <n v="0.22176297175977619"/>
    <n v="1"/>
    <x v="0"/>
    <m/>
    <m/>
    <m/>
    <m/>
  </r>
  <r>
    <n v="3686"/>
    <s v="IM-150703"/>
    <s v="Irene Maddox"/>
    <x v="0"/>
    <x v="0"/>
    <s v="Mexico"/>
    <s v="Guanajuato"/>
    <s v="San Francisco del Rincon"/>
    <s v="LATAM"/>
    <s v="MX-2012-159730"/>
    <x v="160"/>
    <s v="Medium"/>
    <s v="OFF-BI-10001533"/>
    <x v="672"/>
    <x v="0"/>
    <s v="Binders"/>
    <x v="3"/>
    <n v="30.7"/>
    <n v="33"/>
    <n v="132"/>
    <n v="0"/>
    <n v="9.1999999999999993"/>
    <x v="1"/>
    <d v="2012-03-19T00:00:00"/>
    <d v="2012-03-19T00:00:00"/>
    <n v="3"/>
    <x v="1"/>
    <n v="0"/>
    <x v="2"/>
    <n v="1.407"/>
    <x v="1"/>
    <n v="11"/>
    <n v="6.9696969696969688E-2"/>
    <n v="0"/>
    <x v="2"/>
    <m/>
    <m/>
    <m/>
    <m/>
  </r>
  <r>
    <n v="3687"/>
    <s v="IM-150703"/>
    <s v="Irene Maddox"/>
    <x v="0"/>
    <x v="0"/>
    <s v="Mexico"/>
    <s v="Guanajuato"/>
    <s v="San Francisco del Rincon"/>
    <s v="LATAM"/>
    <s v="MX-2012-159730"/>
    <x v="160"/>
    <s v="Medium"/>
    <s v="OFF-FA-10002552"/>
    <x v="1336"/>
    <x v="0"/>
    <s v="Fasteners"/>
    <x v="0"/>
    <n v="6.66"/>
    <n v="8"/>
    <n v="24"/>
    <n v="0"/>
    <n v="4.0199999999999996"/>
    <x v="1"/>
    <d v="2012-03-19T00:00:00"/>
    <d v="2012-03-19T00:00:00"/>
    <n v="3"/>
    <x v="1"/>
    <n v="0"/>
    <x v="2"/>
    <n v="1.79"/>
    <x v="1"/>
    <n v="11"/>
    <n v="0.16749999999999998"/>
    <n v="0"/>
    <x v="2"/>
    <m/>
    <m/>
    <m/>
    <m/>
  </r>
  <r>
    <n v="3688"/>
    <s v="BO-114253"/>
    <s v="Bobby Odegard"/>
    <x v="0"/>
    <x v="1"/>
    <s v="Argentina"/>
    <s v="Provincia de Buenos Aires"/>
    <s v="San Nicolas de los Arroyos"/>
    <s v="LATAM"/>
    <s v="US-2014-162341"/>
    <x v="518"/>
    <s v="High"/>
    <s v="OFF-EN-10003607"/>
    <x v="1568"/>
    <x v="0"/>
    <s v="Envelopes"/>
    <x v="13"/>
    <n v="13.182000000000002"/>
    <n v="15.503333333333339"/>
    <n v="111.62400000000004"/>
    <n v="0.4"/>
    <n v="-46.56"/>
    <x v="0"/>
    <d v="2014-09-30T00:00:00"/>
    <d v="2014-09-30T00:00:00"/>
    <n v="5"/>
    <x v="1"/>
    <n v="0"/>
    <x v="0"/>
    <n v="10.955"/>
    <x v="0"/>
    <n v="39"/>
    <n v="-0.41711459901096526"/>
    <n v="0"/>
    <x v="2"/>
    <m/>
    <m/>
    <m/>
    <m/>
  </r>
  <r>
    <n v="3689"/>
    <s v="BO-114253"/>
    <s v="Bobby Odegard"/>
    <x v="0"/>
    <x v="1"/>
    <s v="Argentina"/>
    <s v="Provincia de Buenos Aires"/>
    <s v="San Nicolas de los Arroyos"/>
    <s v="LATAM"/>
    <s v="US-2014-162341"/>
    <x v="518"/>
    <s v="High"/>
    <s v="TEC-CO-10003370"/>
    <x v="748"/>
    <x v="2"/>
    <s v="Copiers"/>
    <x v="2"/>
    <n v="66.857723039999996"/>
    <n v="94.080607090301001"/>
    <n v="112.52040607999999"/>
    <n v="0.40200000000000002"/>
    <n v="-21.195039999999999"/>
    <x v="0"/>
    <d v="2014-09-30T00:00:00"/>
    <d v="2014-09-30T00:00:00"/>
    <n v="5"/>
    <x v="1"/>
    <n v="0"/>
    <x v="0"/>
    <n v="7.4"/>
    <x v="0"/>
    <n v="39"/>
    <n v="-0.18836618830659663"/>
    <n v="0"/>
    <x v="2"/>
    <m/>
    <m/>
    <m/>
    <m/>
  </r>
  <r>
    <n v="3690"/>
    <s v="RW-196303"/>
    <s v="Rob Williams"/>
    <x v="2"/>
    <x v="1"/>
    <s v="Brazil"/>
    <s v="Santa Catarina"/>
    <s v="Chapeco"/>
    <s v="LATAM"/>
    <s v="MX-2014-144708"/>
    <x v="556"/>
    <s v="Medium"/>
    <s v="OFF-SU-10003082"/>
    <x v="1030"/>
    <x v="0"/>
    <s v="Supplies"/>
    <x v="2"/>
    <n v="20.46"/>
    <n v="26.5"/>
    <n v="53"/>
    <n v="0"/>
    <n v="12.08"/>
    <x v="0"/>
    <d v="2014-04-16T00:00:00"/>
    <d v="2014-04-19T00:00:00"/>
    <n v="8"/>
    <x v="0"/>
    <n v="3"/>
    <x v="2"/>
    <n v="1.6619999999999999"/>
    <x v="0"/>
    <n v="15"/>
    <n v="0.22792452830188678"/>
    <n v="1"/>
    <x v="0"/>
    <m/>
    <m/>
    <m/>
    <m/>
  </r>
  <r>
    <n v="3691"/>
    <s v="RW-196303"/>
    <s v="Rob Williams"/>
    <x v="2"/>
    <x v="1"/>
    <s v="Brazil"/>
    <s v="Santa Catarina"/>
    <s v="Chapeco"/>
    <s v="LATAM"/>
    <s v="MX-2014-144708"/>
    <x v="556"/>
    <s v="Medium"/>
    <s v="OFF-LA-10004576"/>
    <x v="935"/>
    <x v="0"/>
    <s v="Labels"/>
    <x v="2"/>
    <n v="5.32"/>
    <n v="6"/>
    <n v="12"/>
    <n v="0"/>
    <n v="1.36"/>
    <x v="0"/>
    <d v="2014-04-16T00:00:00"/>
    <d v="2014-04-17T00:00:00"/>
    <n v="6"/>
    <x v="0"/>
    <n v="1"/>
    <x v="2"/>
    <n v="0.503"/>
    <x v="0"/>
    <n v="15"/>
    <n v="0.11333333333333334"/>
    <n v="1"/>
    <x v="1"/>
    <m/>
    <m/>
    <m/>
    <m/>
  </r>
  <r>
    <n v="3692"/>
    <s v="RF-198403"/>
    <s v="Roy Franzosisch"/>
    <x v="0"/>
    <x v="0"/>
    <s v="Mexico"/>
    <s v="San Luis Potosi"/>
    <s v="San Luis Potosi"/>
    <s v="LATAM"/>
    <s v="MX-2014-124429"/>
    <x v="35"/>
    <s v="Medium"/>
    <s v="TEC-AC-10002219"/>
    <x v="1286"/>
    <x v="2"/>
    <s v="Accessories"/>
    <x v="0"/>
    <n v="41.08"/>
    <n v="76"/>
    <n v="228"/>
    <n v="0"/>
    <n v="104.76"/>
    <x v="3"/>
    <d v="2014-09-12T00:00:00"/>
    <d v="2014-09-14T00:00:00"/>
    <n v="2"/>
    <x v="0"/>
    <n v="2"/>
    <x v="2"/>
    <n v="2.468"/>
    <x v="0"/>
    <n v="37"/>
    <n v="0.45947368421052631"/>
    <n v="1"/>
    <x v="3"/>
    <m/>
    <m/>
    <m/>
    <m/>
  </r>
  <r>
    <n v="3693"/>
    <s v="SC-208453"/>
    <s v="Sung Chung"/>
    <x v="0"/>
    <x v="2"/>
    <s v="El Salvador"/>
    <s v="San Salvador"/>
    <s v="Mejicanos"/>
    <s v="LATAM"/>
    <s v="MX-2013-148964"/>
    <x v="264"/>
    <s v="Medium"/>
    <s v="OFF-ST-10001729"/>
    <x v="985"/>
    <x v="0"/>
    <s v="Storage"/>
    <x v="4"/>
    <n v="110.14"/>
    <n v="136"/>
    <n v="136"/>
    <n v="0"/>
    <n v="25.86"/>
    <x v="0"/>
    <d v="2013-06-16T00:00:00"/>
    <d v="2013-06-16T00:00:00"/>
    <n v="5"/>
    <x v="1"/>
    <n v="0"/>
    <x v="3"/>
    <n v="6.9660000000000002"/>
    <x v="2"/>
    <n v="24"/>
    <n v="0.19014705882352942"/>
    <n v="0"/>
    <x v="2"/>
    <m/>
    <m/>
    <m/>
    <m/>
  </r>
  <r>
    <n v="3694"/>
    <s v="EA-140353"/>
    <s v="Erin Ashbrook"/>
    <x v="2"/>
    <x v="2"/>
    <s v="Panama"/>
    <s v="Panama"/>
    <s v="Panama City"/>
    <s v="LATAM"/>
    <s v="US-2014-133676"/>
    <x v="257"/>
    <s v="Low"/>
    <s v="OFF-PA-10002418"/>
    <x v="914"/>
    <x v="0"/>
    <s v="Paper"/>
    <x v="2"/>
    <n v="16.832000000000001"/>
    <n v="19.920000000000002"/>
    <n v="23.904"/>
    <n v="0.4"/>
    <n v="-9.76"/>
    <x v="0"/>
    <d v="2014-06-28T00:00:00"/>
    <d v="2014-06-28T00:00:00"/>
    <n v="5"/>
    <x v="1"/>
    <n v="0"/>
    <x v="1"/>
    <n v="0.753"/>
    <x v="0"/>
    <n v="26"/>
    <n v="-0.4082998661311914"/>
    <n v="0"/>
    <x v="2"/>
    <m/>
    <m/>
    <m/>
    <m/>
  </r>
  <r>
    <n v="3695"/>
    <s v="EA-140353"/>
    <s v="Erin Ashbrook"/>
    <x v="2"/>
    <x v="2"/>
    <s v="Panama"/>
    <s v="Panama"/>
    <s v="Panama City"/>
    <s v="LATAM"/>
    <s v="US-2014-133676"/>
    <x v="257"/>
    <s v="Low"/>
    <s v="OFF-SU-10004794"/>
    <x v="1135"/>
    <x v="0"/>
    <s v="Supplies"/>
    <x v="5"/>
    <n v="26.537599999999998"/>
    <n v="35.255999999999993"/>
    <n v="148.07519999999997"/>
    <n v="0.4"/>
    <n v="-37.688000000000002"/>
    <x v="0"/>
    <d v="2014-06-28T00:00:00"/>
    <d v="2014-06-28T00:00:00"/>
    <n v="5"/>
    <x v="1"/>
    <n v="0"/>
    <x v="1"/>
    <n v="19.62"/>
    <x v="0"/>
    <n v="26"/>
    <n v="-0.25451932531578558"/>
    <n v="0"/>
    <x v="2"/>
    <m/>
    <m/>
    <m/>
    <m/>
  </r>
  <r>
    <n v="3696"/>
    <s v="EA-140353"/>
    <s v="Erin Ashbrook"/>
    <x v="2"/>
    <x v="2"/>
    <s v="Panama"/>
    <s v="Panama"/>
    <s v="Panama City"/>
    <s v="LATAM"/>
    <s v="US-2014-133676"/>
    <x v="257"/>
    <s v="Low"/>
    <s v="TEC-CO-10002427"/>
    <x v="313"/>
    <x v="2"/>
    <s v="Copiers"/>
    <x v="3"/>
    <n v="109.90263504000001"/>
    <n v="177.33965725752509"/>
    <n v="424.19646016000002"/>
    <n v="0.40200000000000002"/>
    <n v="-15.41408"/>
    <x v="0"/>
    <d v="2014-06-28T00:00:00"/>
    <d v="2014-07-01T00:00:00"/>
    <n v="8"/>
    <x v="0"/>
    <n v="3"/>
    <x v="1"/>
    <n v="53.783000000000001"/>
    <x v="0"/>
    <n v="26"/>
    <n v="-3.6337125477629066E-2"/>
    <n v="1"/>
    <x v="0"/>
    <m/>
    <m/>
    <m/>
    <m/>
  </r>
  <r>
    <n v="3697"/>
    <s v="RD-194803"/>
    <s v="Rick Duston"/>
    <x v="0"/>
    <x v="1"/>
    <s v="Ecuador"/>
    <s v="Pichincha"/>
    <s v="Santo Domingo de los Colorados"/>
    <s v="LATAM"/>
    <s v="MX-2012-107174"/>
    <x v="428"/>
    <s v="Medium"/>
    <s v="OFF-PA-10002818"/>
    <x v="1569"/>
    <x v="0"/>
    <s v="Paper"/>
    <x v="7"/>
    <n v="6.1"/>
    <n v="10.199999999999999"/>
    <n v="51"/>
    <n v="0"/>
    <n v="20.5"/>
    <x v="0"/>
    <d v="2012-07-03T00:00:00"/>
    <d v="2012-07-03T00:00:00"/>
    <n v="5"/>
    <x v="1"/>
    <n v="0"/>
    <x v="0"/>
    <n v="3.33"/>
    <x v="1"/>
    <n v="26"/>
    <n v="0.40196078431372551"/>
    <n v="0"/>
    <x v="2"/>
    <m/>
    <m/>
    <m/>
    <m/>
  </r>
  <r>
    <n v="3698"/>
    <s v="RD-194803"/>
    <s v="Rick Duston"/>
    <x v="0"/>
    <x v="1"/>
    <s v="Ecuador"/>
    <s v="Pichincha"/>
    <s v="Santo Domingo de los Colorados"/>
    <s v="LATAM"/>
    <s v="MX-2012-107174"/>
    <x v="428"/>
    <s v="Medium"/>
    <s v="OFF-LA-10002015"/>
    <x v="564"/>
    <x v="0"/>
    <s v="Labels"/>
    <x v="4"/>
    <n v="1.94"/>
    <n v="4"/>
    <n v="4"/>
    <n v="0"/>
    <n v="2.06"/>
    <x v="0"/>
    <d v="2012-07-03T00:00:00"/>
    <d v="2012-07-04T00:00:00"/>
    <n v="6"/>
    <x v="0"/>
    <n v="1"/>
    <x v="0"/>
    <n v="0.29599999999999999"/>
    <x v="1"/>
    <n v="26"/>
    <n v="0.51500000000000001"/>
    <n v="1"/>
    <x v="1"/>
    <m/>
    <m/>
    <m/>
    <m/>
  </r>
  <r>
    <n v="3699"/>
    <s v="RD-194803"/>
    <s v="Rick Duston"/>
    <x v="0"/>
    <x v="1"/>
    <s v="Ecuador"/>
    <s v="Pichincha"/>
    <s v="Santo Domingo de los Colorados"/>
    <s v="LATAM"/>
    <s v="MX-2012-107174"/>
    <x v="428"/>
    <s v="Medium"/>
    <s v="OFF-FA-10004626"/>
    <x v="1208"/>
    <x v="0"/>
    <s v="Fasteners"/>
    <x v="4"/>
    <n v="3.52"/>
    <n v="6"/>
    <n v="6"/>
    <n v="0"/>
    <n v="2.48"/>
    <x v="0"/>
    <d v="2012-07-03T00:00:00"/>
    <d v="2012-07-03T00:00:00"/>
    <n v="5"/>
    <x v="1"/>
    <n v="0"/>
    <x v="0"/>
    <n v="0.36399999999999999"/>
    <x v="1"/>
    <n v="26"/>
    <n v="0.41333333333333333"/>
    <n v="0"/>
    <x v="2"/>
    <m/>
    <m/>
    <m/>
    <m/>
  </r>
  <r>
    <n v="3700"/>
    <s v="SL-201553"/>
    <s v="Sara Luxemburg"/>
    <x v="1"/>
    <x v="0"/>
    <s v="Mexico"/>
    <s v="Distrito Federal"/>
    <s v="Coyoacan"/>
    <s v="LATAM"/>
    <s v="US-2012-110436"/>
    <x v="879"/>
    <s v="Critical"/>
    <s v="FUR-BO-10001356"/>
    <x v="629"/>
    <x v="1"/>
    <s v="Bookcases"/>
    <x v="0"/>
    <n v="195.00959999999998"/>
    <n v="243.75199999999998"/>
    <n v="585.00480000000005"/>
    <n v="0.2"/>
    <n v="-2.4E-2"/>
    <x v="2"/>
    <d v="2012-05-30T00:00:00"/>
    <d v="2012-05-30T00:00:00"/>
    <n v="2"/>
    <x v="1"/>
    <n v="0"/>
    <x v="1"/>
    <n v="304.52999999999997"/>
    <x v="1"/>
    <n v="22"/>
    <n v="-4.1025304407758706E-5"/>
    <n v="0"/>
    <x v="2"/>
    <m/>
    <m/>
    <m/>
    <m/>
  </r>
  <r>
    <n v="3701"/>
    <s v="JL-151753"/>
    <s v="James Lanier"/>
    <x v="1"/>
    <x v="0"/>
    <s v="Mexico"/>
    <s v="Michoacan"/>
    <s v="Morelia"/>
    <s v="LATAM"/>
    <s v="MX-2011-122994"/>
    <x v="880"/>
    <s v="Medium"/>
    <s v="OFF-BI-10004177"/>
    <x v="222"/>
    <x v="0"/>
    <s v="Binders"/>
    <x v="2"/>
    <n v="11.06"/>
    <n v="19.5"/>
    <n v="39"/>
    <n v="0"/>
    <n v="16.88"/>
    <x v="0"/>
    <d v="2011-07-29T00:00:00"/>
    <d v="2011-07-29T00:00:00"/>
    <n v="5"/>
    <x v="1"/>
    <n v="0"/>
    <x v="6"/>
    <n v="1.8680000000000001"/>
    <x v="3"/>
    <n v="31"/>
    <n v="0.43282051282051281"/>
    <n v="0"/>
    <x v="2"/>
    <m/>
    <m/>
    <m/>
    <m/>
  </r>
  <r>
    <n v="3702"/>
    <s v="BP-112303"/>
    <s v="Benjamin Patterson"/>
    <x v="0"/>
    <x v="2"/>
    <s v="Guatemala"/>
    <s v="Escuintla"/>
    <s v="Escuintla"/>
    <s v="LATAM"/>
    <s v="MX-2011-140116"/>
    <x v="650"/>
    <s v="High"/>
    <s v="OFF-LA-10004648"/>
    <x v="949"/>
    <x v="0"/>
    <s v="Labels"/>
    <x v="9"/>
    <n v="5.8066666666666675"/>
    <n v="9.1666666666666679"/>
    <n v="55.000000000000007"/>
    <n v="0"/>
    <n v="20.16"/>
    <x v="1"/>
    <d v="2011-12-25T00:00:00"/>
    <d v="2011-12-25T00:00:00"/>
    <n v="3"/>
    <x v="1"/>
    <n v="0"/>
    <x v="0"/>
    <n v="2.4620000000000002"/>
    <x v="3"/>
    <n v="52"/>
    <n v="0.36654545454545451"/>
    <n v="0"/>
    <x v="2"/>
    <m/>
    <m/>
    <m/>
    <m/>
  </r>
  <r>
    <n v="3703"/>
    <s v="BP-112303"/>
    <s v="Benjamin Patterson"/>
    <x v="0"/>
    <x v="2"/>
    <s v="Guatemala"/>
    <s v="Escuintla"/>
    <s v="Escuintla"/>
    <s v="LATAM"/>
    <s v="MX-2011-140116"/>
    <x v="650"/>
    <s v="High"/>
    <s v="TEC-AC-10000152"/>
    <x v="705"/>
    <x v="2"/>
    <s v="Accessories"/>
    <x v="7"/>
    <n v="11.059999999999999"/>
    <n v="18.8"/>
    <n v="94"/>
    <n v="0"/>
    <n v="38.700000000000003"/>
    <x v="1"/>
    <d v="2011-12-25T00:00:00"/>
    <d v="2011-12-28T00:00:00"/>
    <n v="6"/>
    <x v="0"/>
    <n v="3"/>
    <x v="0"/>
    <n v="11.555999999999999"/>
    <x v="3"/>
    <n v="52"/>
    <n v="0.41170212765957448"/>
    <n v="1"/>
    <x v="0"/>
    <m/>
    <m/>
    <m/>
    <m/>
  </r>
  <r>
    <n v="3704"/>
    <s v="MF-182503"/>
    <s v="Monica Federle"/>
    <x v="2"/>
    <x v="0"/>
    <s v="Mexico"/>
    <s v="Veracruz"/>
    <s v="Coatzacoalcos"/>
    <s v="LATAM"/>
    <s v="MX-2011-162789"/>
    <x v="881"/>
    <s v="Medium"/>
    <s v="OFF-ST-10002561"/>
    <x v="1287"/>
    <x v="0"/>
    <s v="Storage"/>
    <x v="0"/>
    <n v="89.926666666666662"/>
    <n v="93.666666666666657"/>
    <n v="281"/>
    <n v="0"/>
    <n v="11.22"/>
    <x v="0"/>
    <d v="2012-01-05T00:00:00"/>
    <d v="2012-01-05T00:00:00"/>
    <n v="5"/>
    <x v="1"/>
    <n v="0"/>
    <x v="5"/>
    <n v="21.853999999999999"/>
    <x v="3"/>
    <n v="53"/>
    <n v="3.9928825622775804E-2"/>
    <n v="0"/>
    <x v="2"/>
    <m/>
    <m/>
    <m/>
    <m/>
  </r>
  <r>
    <n v="3705"/>
    <s v="MF-182503"/>
    <s v="Monica Federle"/>
    <x v="2"/>
    <x v="0"/>
    <s v="Mexico"/>
    <s v="Veracruz"/>
    <s v="Coatzacoalcos"/>
    <s v="LATAM"/>
    <s v="MX-2011-162789"/>
    <x v="881"/>
    <s v="Medium"/>
    <s v="FUR-FU-10004842"/>
    <x v="257"/>
    <x v="1"/>
    <s v="Furnishings"/>
    <x v="5"/>
    <n v="14.406171428571431"/>
    <n v="15.703619047619052"/>
    <n v="65.955200000000005"/>
    <n v="0.4"/>
    <n v="-34.887999999999998"/>
    <x v="0"/>
    <d v="2012-01-05T00:00:00"/>
    <d v="2012-01-06T00:00:00"/>
    <n v="6"/>
    <x v="0"/>
    <n v="1"/>
    <x v="5"/>
    <n v="0.36499999999999999"/>
    <x v="3"/>
    <n v="53"/>
    <n v="-0.52896511571490945"/>
    <n v="1"/>
    <x v="1"/>
    <m/>
    <m/>
    <m/>
    <m/>
  </r>
  <r>
    <n v="3706"/>
    <s v="MG-181453"/>
    <s v="Mike Gockenbach"/>
    <x v="0"/>
    <x v="0"/>
    <s v="Mexico"/>
    <s v="Distrito Federal"/>
    <s v="Mexico City"/>
    <s v="LATAM"/>
    <s v="MX-2013-164903"/>
    <x v="533"/>
    <s v="Medium"/>
    <s v="OFF-BI-10000506"/>
    <x v="783"/>
    <x v="0"/>
    <s v="Binders"/>
    <x v="0"/>
    <n v="6.5333333333333341"/>
    <n v="10.333333333333334"/>
    <n v="31"/>
    <n v="0"/>
    <n v="11.4"/>
    <x v="0"/>
    <d v="2013-05-20T00:00:00"/>
    <d v="2013-05-23T00:00:00"/>
    <n v="8"/>
    <x v="0"/>
    <n v="3"/>
    <x v="4"/>
    <n v="2.6139999999999999"/>
    <x v="2"/>
    <n v="20"/>
    <n v="0.36774193548387096"/>
    <n v="1"/>
    <x v="0"/>
    <m/>
    <m/>
    <m/>
    <m/>
  </r>
  <r>
    <n v="3707"/>
    <s v="CC-124303"/>
    <s v="Chuck Clark"/>
    <x v="1"/>
    <x v="0"/>
    <s v="Mexico"/>
    <s v="Distrito Federal"/>
    <s v="Tlalpan"/>
    <s v="LATAM"/>
    <s v="MX-2012-126606"/>
    <x v="882"/>
    <s v="High"/>
    <s v="TEC-AC-10000110"/>
    <x v="1010"/>
    <x v="2"/>
    <s v="Accessories"/>
    <x v="2"/>
    <n v="27.72"/>
    <n v="38.5"/>
    <n v="77"/>
    <n v="0"/>
    <n v="21.56"/>
    <x v="0"/>
    <d v="2012-06-24T00:00:00"/>
    <d v="2012-06-24T00:00:00"/>
    <n v="5"/>
    <x v="1"/>
    <n v="0"/>
    <x v="3"/>
    <n v="11.138999999999999"/>
    <x v="1"/>
    <n v="25"/>
    <n v="0.27999999999999997"/>
    <n v="0"/>
    <x v="2"/>
    <m/>
    <m/>
    <m/>
    <m/>
  </r>
  <r>
    <n v="3708"/>
    <s v="CC-124303"/>
    <s v="Chuck Clark"/>
    <x v="1"/>
    <x v="0"/>
    <s v="Mexico"/>
    <s v="Distrito Federal"/>
    <s v="Tlalpan"/>
    <s v="LATAM"/>
    <s v="MX-2012-126606"/>
    <x v="882"/>
    <s v="High"/>
    <s v="OFF-ST-10001941"/>
    <x v="1464"/>
    <x v="0"/>
    <s v="Storage"/>
    <x v="2"/>
    <n v="115.22"/>
    <n v="140.5"/>
    <n v="281"/>
    <n v="0"/>
    <n v="50.56"/>
    <x v="0"/>
    <d v="2012-06-24T00:00:00"/>
    <d v="2012-06-25T00:00:00"/>
    <n v="6"/>
    <x v="0"/>
    <n v="1"/>
    <x v="3"/>
    <n v="30.728000000000002"/>
    <x v="1"/>
    <n v="25"/>
    <n v="0.17992882562277582"/>
    <n v="1"/>
    <x v="1"/>
    <m/>
    <m/>
    <m/>
    <m/>
  </r>
  <r>
    <n v="3709"/>
    <s v="CC-124303"/>
    <s v="Chuck Clark"/>
    <x v="1"/>
    <x v="0"/>
    <s v="Mexico"/>
    <s v="Distrito Federal"/>
    <s v="Tlalpan"/>
    <s v="LATAM"/>
    <s v="MX-2012-126606"/>
    <x v="882"/>
    <s v="High"/>
    <s v="OFF-PA-10002725"/>
    <x v="1471"/>
    <x v="0"/>
    <s v="Paper"/>
    <x v="9"/>
    <n v="21.146666666666661"/>
    <n v="30.166666666666661"/>
    <n v="180.99999999999997"/>
    <n v="0"/>
    <n v="54.12"/>
    <x v="0"/>
    <d v="2012-06-24T00:00:00"/>
    <d v="2012-06-24T00:00:00"/>
    <n v="5"/>
    <x v="1"/>
    <n v="0"/>
    <x v="3"/>
    <n v="9.4870000000000001"/>
    <x v="1"/>
    <n v="25"/>
    <n v="0.29900552486187848"/>
    <n v="0"/>
    <x v="2"/>
    <m/>
    <m/>
    <m/>
    <m/>
  </r>
  <r>
    <n v="3710"/>
    <s v="PS-187603"/>
    <s v="Pamela Stobb"/>
    <x v="0"/>
    <x v="0"/>
    <s v="Mexico"/>
    <s v="Sinaloa"/>
    <s v="Culiacan"/>
    <s v="LATAM"/>
    <s v="MX-2012-106446"/>
    <x v="344"/>
    <s v="Critical"/>
    <s v="OFF-ST-10003760"/>
    <x v="938"/>
    <x v="0"/>
    <s v="Storage"/>
    <x v="0"/>
    <n v="20.5"/>
    <n v="32"/>
    <n v="96"/>
    <n v="0"/>
    <n v="34.5"/>
    <x v="1"/>
    <d v="2012-10-11T00:00:00"/>
    <d v="2012-10-11T00:00:00"/>
    <n v="3"/>
    <x v="1"/>
    <n v="0"/>
    <x v="1"/>
    <n v="22.652999999999999"/>
    <x v="1"/>
    <n v="41"/>
    <n v="0.359375"/>
    <n v="0"/>
    <x v="2"/>
    <m/>
    <m/>
    <m/>
    <m/>
  </r>
  <r>
    <n v="3711"/>
    <s v="DL-133153"/>
    <s v="Delfina Latchford"/>
    <x v="0"/>
    <x v="0"/>
    <s v="Mexico"/>
    <s v="Jalisco"/>
    <s v="Guadalajara"/>
    <s v="LATAM"/>
    <s v="MX-2012-107811"/>
    <x v="883"/>
    <s v="Medium"/>
    <s v="OFF-PA-10004421"/>
    <x v="747"/>
    <x v="0"/>
    <s v="Paper"/>
    <x v="2"/>
    <n v="7.18"/>
    <n v="11.5"/>
    <n v="23"/>
    <n v="0"/>
    <n v="8.64"/>
    <x v="2"/>
    <d v="2012-05-03T00:00:00"/>
    <d v="2012-05-06T00:00:00"/>
    <n v="5"/>
    <x v="0"/>
    <n v="3"/>
    <x v="3"/>
    <n v="0.83"/>
    <x v="1"/>
    <n v="18"/>
    <n v="0.37565217391304351"/>
    <n v="1"/>
    <x v="0"/>
    <m/>
    <m/>
    <m/>
    <m/>
  </r>
  <r>
    <n v="3712"/>
    <s v="DL-133153"/>
    <s v="Delfina Latchford"/>
    <x v="0"/>
    <x v="0"/>
    <s v="Mexico"/>
    <s v="Jalisco"/>
    <s v="Guadalajara"/>
    <s v="LATAM"/>
    <s v="MX-2012-107811"/>
    <x v="883"/>
    <s v="Medium"/>
    <s v="TEC-PH-10002493"/>
    <x v="1228"/>
    <x v="2"/>
    <s v="Phones"/>
    <x v="4"/>
    <n v="70.98"/>
    <n v="91"/>
    <n v="91"/>
    <n v="0"/>
    <n v="20.02"/>
    <x v="2"/>
    <d v="2012-05-03T00:00:00"/>
    <d v="2012-05-05T00:00:00"/>
    <n v="4"/>
    <x v="0"/>
    <n v="2"/>
    <x v="3"/>
    <n v="11.917999999999999"/>
    <x v="1"/>
    <n v="18"/>
    <n v="0.22"/>
    <n v="1"/>
    <x v="3"/>
    <m/>
    <m/>
    <m/>
    <m/>
  </r>
  <r>
    <n v="3713"/>
    <s v="DL-133153"/>
    <s v="Delfina Latchford"/>
    <x v="0"/>
    <x v="0"/>
    <s v="Mexico"/>
    <s v="Jalisco"/>
    <s v="Guadalajara"/>
    <s v="LATAM"/>
    <s v="MX-2012-107811"/>
    <x v="883"/>
    <s v="Medium"/>
    <s v="OFF-EN-10003689"/>
    <x v="1351"/>
    <x v="0"/>
    <s v="Envelopes"/>
    <x v="0"/>
    <n v="10.459999999999999"/>
    <n v="11"/>
    <n v="33"/>
    <n v="0"/>
    <n v="1.62"/>
    <x v="2"/>
    <d v="2012-05-03T00:00:00"/>
    <d v="2012-05-04T00:00:00"/>
    <n v="3"/>
    <x v="0"/>
    <n v="1"/>
    <x v="3"/>
    <n v="5.5090000000000003"/>
    <x v="1"/>
    <n v="18"/>
    <n v="4.9090909090909095E-2"/>
    <n v="1"/>
    <x v="1"/>
    <m/>
    <m/>
    <m/>
    <m/>
  </r>
  <r>
    <n v="3714"/>
    <s v="TB-210553"/>
    <s v="Ted Butterfield"/>
    <x v="0"/>
    <x v="2"/>
    <s v="El Salvador"/>
    <s v="San Salvador"/>
    <s v="San Salvador"/>
    <s v="LATAM"/>
    <s v="MX-2013-161592"/>
    <x v="884"/>
    <s v="High"/>
    <s v="OFF-BI-10003870"/>
    <x v="1317"/>
    <x v="0"/>
    <s v="Binders"/>
    <x v="5"/>
    <n v="7.0685714285714294"/>
    <n v="7.4285714285714297"/>
    <n v="52.000000000000007"/>
    <n v="0"/>
    <n v="2.52"/>
    <x v="1"/>
    <d v="2013-03-22T00:00:00"/>
    <d v="2013-03-25T00:00:00"/>
    <n v="6"/>
    <x v="0"/>
    <n v="3"/>
    <x v="3"/>
    <n v="7.2880000000000003"/>
    <x v="2"/>
    <n v="12"/>
    <n v="4.8461538461538459E-2"/>
    <n v="1"/>
    <x v="0"/>
    <m/>
    <m/>
    <m/>
    <m/>
  </r>
  <r>
    <n v="3715"/>
    <s v="TB-210553"/>
    <s v="Ted Butterfield"/>
    <x v="0"/>
    <x v="2"/>
    <s v="El Salvador"/>
    <s v="San Salvador"/>
    <s v="San Salvador"/>
    <s v="LATAM"/>
    <s v="MX-2013-161592"/>
    <x v="884"/>
    <s v="High"/>
    <s v="FUR-CH-10003107"/>
    <x v="455"/>
    <x v="1"/>
    <s v="Chairs"/>
    <x v="2"/>
    <n v="83.539999999999992"/>
    <n v="116"/>
    <n v="232"/>
    <n v="0"/>
    <n v="64.92"/>
    <x v="1"/>
    <d v="2013-03-22T00:00:00"/>
    <d v="2013-03-22T00:00:00"/>
    <n v="3"/>
    <x v="1"/>
    <n v="0"/>
    <x v="3"/>
    <n v="42.292999999999999"/>
    <x v="2"/>
    <n v="12"/>
    <n v="0.27982758620689657"/>
    <n v="0"/>
    <x v="2"/>
    <m/>
    <m/>
    <m/>
    <m/>
  </r>
  <r>
    <n v="3716"/>
    <s v="DO-136453"/>
    <s v="Doug O'Connell"/>
    <x v="0"/>
    <x v="2"/>
    <s v="Honduras"/>
    <s v="Cortes"/>
    <s v="San Pedro Sula"/>
    <s v="LATAM"/>
    <s v="US-2014-127579"/>
    <x v="13"/>
    <s v="High"/>
    <s v="TEC-AC-10001246"/>
    <x v="343"/>
    <x v="2"/>
    <s v="Accessories"/>
    <x v="0"/>
    <n v="34.121866666666676"/>
    <n v="44.423111111111126"/>
    <n v="79.961600000000018"/>
    <n v="0.4"/>
    <n v="-22.404"/>
    <x v="2"/>
    <d v="2014-05-17T00:00:00"/>
    <d v="2014-05-17T00:00:00"/>
    <n v="2"/>
    <x v="1"/>
    <n v="0"/>
    <x v="0"/>
    <n v="9.4789999999999992"/>
    <x v="0"/>
    <n v="20"/>
    <n v="-0.28018448855450612"/>
    <n v="0"/>
    <x v="2"/>
    <m/>
    <m/>
    <m/>
    <m/>
  </r>
  <r>
    <n v="3717"/>
    <s v="DO-136453"/>
    <s v="Doug O'Connell"/>
    <x v="0"/>
    <x v="2"/>
    <s v="Honduras"/>
    <s v="Cortes"/>
    <s v="San Pedro Sula"/>
    <s v="LATAM"/>
    <s v="US-2014-127579"/>
    <x v="13"/>
    <s v="High"/>
    <s v="FUR-CH-10002555"/>
    <x v="368"/>
    <x v="1"/>
    <s v="Chairs"/>
    <x v="4"/>
    <n v="59.224000000000004"/>
    <n v="90.106666666666669"/>
    <n v="54.064"/>
    <n v="0.4"/>
    <n v="-5.16"/>
    <x v="2"/>
    <d v="2014-05-17T00:00:00"/>
    <d v="2014-05-17T00:00:00"/>
    <n v="2"/>
    <x v="1"/>
    <n v="0"/>
    <x v="0"/>
    <n v="8.1750000000000007"/>
    <x v="0"/>
    <n v="20"/>
    <n v="-9.5442438591299208E-2"/>
    <n v="0"/>
    <x v="2"/>
    <m/>
    <m/>
    <m/>
    <m/>
  </r>
  <r>
    <n v="3718"/>
    <s v="DO-136453"/>
    <s v="Doug O'Connell"/>
    <x v="0"/>
    <x v="2"/>
    <s v="Honduras"/>
    <s v="Cortes"/>
    <s v="San Pedro Sula"/>
    <s v="LATAM"/>
    <s v="US-2014-127579"/>
    <x v="13"/>
    <s v="High"/>
    <s v="FUR-CH-10002547"/>
    <x v="97"/>
    <x v="1"/>
    <s v="Chairs"/>
    <x v="0"/>
    <n v="61.497066666666662"/>
    <n v="72.935111111111112"/>
    <n v="131.28319999999999"/>
    <n v="0.4"/>
    <n v="-53.207999999999998"/>
    <x v="2"/>
    <d v="2014-05-17T00:00:00"/>
    <d v="2014-05-17T00:00:00"/>
    <n v="2"/>
    <x v="1"/>
    <n v="0"/>
    <x v="0"/>
    <n v="21.954000000000001"/>
    <x v="0"/>
    <n v="20"/>
    <n v="-0.40529176619704577"/>
    <n v="0"/>
    <x v="2"/>
    <m/>
    <m/>
    <m/>
    <m/>
  </r>
  <r>
    <n v="3719"/>
    <s v="CS-119503"/>
    <s v="Carlos Soltero"/>
    <x v="0"/>
    <x v="1"/>
    <s v="Brazil"/>
    <s v="Rio Grande do Sul"/>
    <s v="Pelotas"/>
    <s v="LATAM"/>
    <s v="MX-2011-161480"/>
    <x v="36"/>
    <s v="Medium"/>
    <s v="TEC-CO-10004589"/>
    <x v="329"/>
    <x v="2"/>
    <s v="Copiers"/>
    <x v="2"/>
    <n v="208.21808496000003"/>
    <n v="250.91743983967939"/>
    <n v="500.83120992000005"/>
    <n v="2E-3"/>
    <n v="84.395039999999995"/>
    <x v="3"/>
    <d v="2011-02-24T00:00:00"/>
    <d v="2011-02-24T00:00:00"/>
    <n v="0"/>
    <x v="1"/>
    <n v="0"/>
    <x v="0"/>
    <n v="69.647000000000006"/>
    <x v="3"/>
    <n v="9"/>
    <n v="0.16850994572299274"/>
    <n v="0"/>
    <x v="2"/>
    <m/>
    <m/>
    <m/>
    <m/>
  </r>
  <r>
    <n v="3720"/>
    <s v="CS-119503"/>
    <s v="Carlos Soltero"/>
    <x v="0"/>
    <x v="1"/>
    <s v="Brazil"/>
    <s v="Rio Grande do Sul"/>
    <s v="Pelotas"/>
    <s v="LATAM"/>
    <s v="MX-2011-161480"/>
    <x v="36"/>
    <s v="Medium"/>
    <s v="TEC-PH-10002292"/>
    <x v="1519"/>
    <x v="2"/>
    <s v="Phones"/>
    <x v="9"/>
    <n v="62.199999999999996"/>
    <n v="102"/>
    <n v="612"/>
    <n v="0"/>
    <n v="238.8"/>
    <x v="3"/>
    <d v="2011-02-24T00:00:00"/>
    <d v="2011-02-24T00:00:00"/>
    <n v="0"/>
    <x v="1"/>
    <n v="0"/>
    <x v="0"/>
    <n v="19.506"/>
    <x v="3"/>
    <n v="9"/>
    <n v="0.39019607843137255"/>
    <n v="0"/>
    <x v="2"/>
    <m/>
    <m/>
    <m/>
    <m/>
  </r>
  <r>
    <n v="3721"/>
    <s v="CS-119503"/>
    <s v="Carlos Soltero"/>
    <x v="0"/>
    <x v="1"/>
    <s v="Brazil"/>
    <s v="Rio Grande do Sul"/>
    <s v="Pelotas"/>
    <s v="LATAM"/>
    <s v="MX-2011-161480"/>
    <x v="36"/>
    <s v="Medium"/>
    <s v="OFF-PA-10002360"/>
    <x v="926"/>
    <x v="0"/>
    <s v="Paper"/>
    <x v="0"/>
    <n v="22.226666666666674"/>
    <n v="22.666666666666671"/>
    <n v="68.000000000000014"/>
    <n v="0"/>
    <n v="1.32"/>
    <x v="3"/>
    <d v="2011-02-24T00:00:00"/>
    <d v="2011-02-27T00:00:00"/>
    <n v="3"/>
    <x v="0"/>
    <n v="3"/>
    <x v="0"/>
    <n v="2.992"/>
    <x v="3"/>
    <n v="9"/>
    <n v="1.9411764705882351E-2"/>
    <n v="1"/>
    <x v="0"/>
    <m/>
    <m/>
    <m/>
    <m/>
  </r>
  <r>
    <n v="3722"/>
    <s v="AB-101053"/>
    <s v="Adrian Barton"/>
    <x v="0"/>
    <x v="2"/>
    <s v="Honduras"/>
    <s v="Francisco Morazan"/>
    <s v="Tegucigalpa"/>
    <s v="LATAM"/>
    <s v="US-2014-149468"/>
    <x v="194"/>
    <s v="Medium"/>
    <s v="OFF-AR-10002710"/>
    <x v="794"/>
    <x v="0"/>
    <s v="Art"/>
    <x v="0"/>
    <n v="7.3434666666666706"/>
    <n v="9.0524444444444505"/>
    <n v="16.29440000000001"/>
    <n v="0.4"/>
    <n v="-5.7359999999999998"/>
    <x v="0"/>
    <d v="2014-11-29T00:00:00"/>
    <d v="2014-12-02T00:00:00"/>
    <n v="8"/>
    <x v="0"/>
    <n v="3"/>
    <x v="1"/>
    <n v="1.345"/>
    <x v="0"/>
    <n v="48"/>
    <n v="-0.35202278083267846"/>
    <n v="1"/>
    <x v="0"/>
    <m/>
    <m/>
    <m/>
    <m/>
  </r>
  <r>
    <n v="3723"/>
    <s v="VD-216703"/>
    <s v="Valerie Dominguez"/>
    <x v="0"/>
    <x v="0"/>
    <s v="Mexico"/>
    <s v="Nuevo Leon"/>
    <s v="Apodaca"/>
    <s v="LATAM"/>
    <s v="MX-2014-156188"/>
    <x v="793"/>
    <s v="Medium"/>
    <s v="OFF-EN-10003668"/>
    <x v="597"/>
    <x v="0"/>
    <s v="Envelopes"/>
    <x v="0"/>
    <n v="7.8133333333333326"/>
    <n v="11.333333333333332"/>
    <n v="34"/>
    <n v="0"/>
    <n v="10.56"/>
    <x v="0"/>
    <d v="2014-03-22T00:00:00"/>
    <d v="2014-03-22T00:00:00"/>
    <n v="5"/>
    <x v="1"/>
    <n v="0"/>
    <x v="1"/>
    <n v="2.4900000000000002"/>
    <x v="0"/>
    <n v="12"/>
    <n v="0.31058823529411766"/>
    <n v="0"/>
    <x v="2"/>
    <m/>
    <m/>
    <m/>
    <m/>
  </r>
  <r>
    <n v="3724"/>
    <s v="VD-216703"/>
    <s v="Valerie Dominguez"/>
    <x v="0"/>
    <x v="0"/>
    <s v="Mexico"/>
    <s v="Nuevo Leon"/>
    <s v="Apodaca"/>
    <s v="LATAM"/>
    <s v="MX-2014-156188"/>
    <x v="793"/>
    <s v="Medium"/>
    <s v="OFF-BI-10002523"/>
    <x v="960"/>
    <x v="0"/>
    <s v="Binders"/>
    <x v="2"/>
    <n v="3.64"/>
    <n v="4.5"/>
    <n v="9"/>
    <n v="0"/>
    <n v="1.72"/>
    <x v="0"/>
    <d v="2014-03-22T00:00:00"/>
    <d v="2014-03-22T00:00:00"/>
    <n v="5"/>
    <x v="1"/>
    <n v="0"/>
    <x v="1"/>
    <n v="0.40100000000000002"/>
    <x v="0"/>
    <n v="12"/>
    <n v="0.19111111111111112"/>
    <n v="0"/>
    <x v="2"/>
    <m/>
    <m/>
    <m/>
    <m/>
  </r>
  <r>
    <n v="3725"/>
    <s v="VD-216703"/>
    <s v="Valerie Dominguez"/>
    <x v="0"/>
    <x v="0"/>
    <s v="Mexico"/>
    <s v="Nuevo Leon"/>
    <s v="Apodaca"/>
    <s v="LATAM"/>
    <s v="MX-2014-156188"/>
    <x v="793"/>
    <s v="Medium"/>
    <s v="FUR-FU-10003608"/>
    <x v="47"/>
    <x v="1"/>
    <s v="Furnishings"/>
    <x v="3"/>
    <n v="10.2568"/>
    <n v="14.407999999999999"/>
    <n v="34.5792"/>
    <n v="0.4"/>
    <n v="-6.4480000000000004"/>
    <x v="0"/>
    <d v="2014-03-22T00:00:00"/>
    <d v="2014-03-22T00:00:00"/>
    <n v="5"/>
    <x v="1"/>
    <n v="0"/>
    <x v="1"/>
    <n v="2.2599999999999998"/>
    <x v="0"/>
    <n v="12"/>
    <n v="-0.18647047936331668"/>
    <n v="0"/>
    <x v="2"/>
    <m/>
    <m/>
    <m/>
    <m/>
  </r>
  <r>
    <n v="3726"/>
    <s v="MD-173503"/>
    <s v="Maribeth Dona"/>
    <x v="0"/>
    <x v="1"/>
    <s v="Bolivia"/>
    <s v="Santa Cruz"/>
    <s v="Santa Cruz de la Sierra"/>
    <s v="LATAM"/>
    <s v="MX-2014-156650"/>
    <x v="759"/>
    <s v="Medium"/>
    <s v="OFF-FA-10002991"/>
    <x v="481"/>
    <x v="0"/>
    <s v="Fasteners"/>
    <x v="2"/>
    <n v="7.08"/>
    <n v="9"/>
    <n v="18"/>
    <n v="0"/>
    <n v="3.84"/>
    <x v="0"/>
    <d v="2014-03-13T00:00:00"/>
    <d v="2014-03-14T00:00:00"/>
    <n v="6"/>
    <x v="0"/>
    <n v="1"/>
    <x v="5"/>
    <n v="1.579"/>
    <x v="0"/>
    <n v="10"/>
    <n v="0.21333333333333332"/>
    <n v="1"/>
    <x v="1"/>
    <m/>
    <m/>
    <m/>
    <m/>
  </r>
  <r>
    <n v="3727"/>
    <s v="MD-173503"/>
    <s v="Maribeth Dona"/>
    <x v="0"/>
    <x v="1"/>
    <s v="Bolivia"/>
    <s v="Santa Cruz"/>
    <s v="Santa Cruz de la Sierra"/>
    <s v="LATAM"/>
    <s v="MX-2014-156650"/>
    <x v="759"/>
    <s v="Medium"/>
    <s v="OFF-EN-10000061"/>
    <x v="888"/>
    <x v="0"/>
    <s v="Envelopes"/>
    <x v="2"/>
    <n v="7.22"/>
    <n v="13.5"/>
    <n v="27"/>
    <n v="0"/>
    <n v="12.56"/>
    <x v="0"/>
    <d v="2014-03-13T00:00:00"/>
    <d v="2014-03-15T00:00:00"/>
    <n v="7"/>
    <x v="0"/>
    <n v="2"/>
    <x v="5"/>
    <n v="0.93500000000000005"/>
    <x v="0"/>
    <n v="10"/>
    <n v="0.4651851851851852"/>
    <n v="1"/>
    <x v="3"/>
    <m/>
    <m/>
    <m/>
    <m/>
  </r>
  <r>
    <n v="3728"/>
    <s v="MD-173503"/>
    <s v="Maribeth Dona"/>
    <x v="0"/>
    <x v="1"/>
    <s v="Bolivia"/>
    <s v="Santa Cruz"/>
    <s v="Santa Cruz de la Sierra"/>
    <s v="LATAM"/>
    <s v="MX-2014-156650"/>
    <x v="759"/>
    <s v="Medium"/>
    <s v="FUR-CH-10004387"/>
    <x v="100"/>
    <x v="1"/>
    <s v="Chairs"/>
    <x v="0"/>
    <n v="28.86"/>
    <n v="37"/>
    <n v="111"/>
    <n v="0"/>
    <n v="24.42"/>
    <x v="0"/>
    <d v="2014-03-13T00:00:00"/>
    <d v="2014-03-13T00:00:00"/>
    <n v="5"/>
    <x v="1"/>
    <n v="0"/>
    <x v="5"/>
    <n v="8.2829999999999995"/>
    <x v="0"/>
    <n v="10"/>
    <n v="0.22000000000000003"/>
    <n v="0"/>
    <x v="2"/>
    <m/>
    <m/>
    <m/>
    <m/>
  </r>
  <r>
    <n v="3729"/>
    <s v="NS-186403"/>
    <s v="Noel Staavos"/>
    <x v="2"/>
    <x v="0"/>
    <s v="Mexico"/>
    <s v="Veracruz"/>
    <s v="Coatzacoalcos"/>
    <s v="LATAM"/>
    <s v="US-2013-166786"/>
    <x v="533"/>
    <s v="Medium"/>
    <s v="FUR-CH-10001262"/>
    <x v="642"/>
    <x v="1"/>
    <s v="Chairs"/>
    <x v="0"/>
    <n v="28.34826666666666"/>
    <n v="31.600333333333328"/>
    <n v="75.840799999999987"/>
    <n v="0.2"/>
    <n v="-9.2040000000000006"/>
    <x v="0"/>
    <d v="2013-05-20T00:00:00"/>
    <d v="2013-05-20T00:00:00"/>
    <n v="5"/>
    <x v="1"/>
    <n v="0"/>
    <x v="4"/>
    <n v="9.2539999999999996"/>
    <x v="2"/>
    <n v="20"/>
    <n v="-0.12135947933038684"/>
    <n v="0"/>
    <x v="2"/>
    <m/>
    <m/>
    <m/>
    <m/>
  </r>
  <r>
    <n v="3730"/>
    <s v="NS-186403"/>
    <s v="Noel Staavos"/>
    <x v="2"/>
    <x v="0"/>
    <s v="Mexico"/>
    <s v="Veracruz"/>
    <s v="Coatzacoalcos"/>
    <s v="LATAM"/>
    <s v="US-2013-166786"/>
    <x v="533"/>
    <s v="Medium"/>
    <s v="TEC-AC-10003857"/>
    <x v="694"/>
    <x v="2"/>
    <s v="Accessories"/>
    <x v="2"/>
    <n v="28.6"/>
    <n v="48.5"/>
    <n v="97"/>
    <n v="0"/>
    <n v="39.799999999999997"/>
    <x v="0"/>
    <d v="2013-05-20T00:00:00"/>
    <d v="2013-05-20T00:00:00"/>
    <n v="5"/>
    <x v="1"/>
    <n v="0"/>
    <x v="4"/>
    <n v="4.37"/>
    <x v="2"/>
    <n v="20"/>
    <n v="0.41030927835051545"/>
    <n v="0"/>
    <x v="2"/>
    <m/>
    <m/>
    <m/>
    <m/>
  </r>
  <r>
    <n v="3731"/>
    <s v="BP-111853"/>
    <s v="Ben Peterman"/>
    <x v="2"/>
    <x v="3"/>
    <s v="Dominican Republic"/>
    <s v="San Juan"/>
    <s v="San Juan de la Maguana"/>
    <s v="LATAM"/>
    <s v="US-2012-108420"/>
    <x v="885"/>
    <s v="High"/>
    <s v="TEC-CO-10001177"/>
    <x v="1256"/>
    <x v="2"/>
    <s v="Copiers"/>
    <x v="5"/>
    <n v="94.392806594285716"/>
    <n v="116.53680024346581"/>
    <n v="650.97456615999999"/>
    <n v="0.20200000000000001"/>
    <n v="-9.7750800000000009"/>
    <x v="2"/>
    <d v="2012-06-28T00:00:00"/>
    <d v="2012-06-28T00:00:00"/>
    <n v="2"/>
    <x v="1"/>
    <n v="0"/>
    <x v="3"/>
    <n v="126.87"/>
    <x v="1"/>
    <n v="26"/>
    <n v="-1.5016070532005132E-2"/>
    <n v="0"/>
    <x v="2"/>
    <m/>
    <m/>
    <m/>
    <m/>
  </r>
  <r>
    <n v="3732"/>
    <s v="BP-111853"/>
    <s v="Ben Peterman"/>
    <x v="2"/>
    <x v="3"/>
    <s v="Dominican Republic"/>
    <s v="San Juan"/>
    <s v="San Juan de la Maguana"/>
    <s v="LATAM"/>
    <s v="US-2012-108420"/>
    <x v="885"/>
    <s v="High"/>
    <s v="TEC-MA-10000772"/>
    <x v="1522"/>
    <x v="2"/>
    <s v="Machines"/>
    <x v="9"/>
    <n v="243.0318666666667"/>
    <n v="432.91955555555552"/>
    <n v="779.25520000000006"/>
    <n v="0.7"/>
    <n v="-678.93600000000004"/>
    <x v="2"/>
    <d v="2012-06-28T00:00:00"/>
    <d v="2012-06-28T00:00:00"/>
    <n v="2"/>
    <x v="1"/>
    <n v="0"/>
    <x v="3"/>
    <n v="73.073999999999998"/>
    <x v="1"/>
    <n v="26"/>
    <n v="-0.87126271342173911"/>
    <n v="0"/>
    <x v="2"/>
    <m/>
    <m/>
    <m/>
    <m/>
  </r>
  <r>
    <n v="3733"/>
    <s v="GA-147253"/>
    <s v="Guy Armstrong"/>
    <x v="0"/>
    <x v="1"/>
    <s v="Argentina"/>
    <s v="Buenos Aires"/>
    <s v="Buenos Aires"/>
    <s v="LATAM"/>
    <s v="MX-2011-105025"/>
    <x v="167"/>
    <s v="Low"/>
    <s v="OFF-FA-10001237"/>
    <x v="610"/>
    <x v="0"/>
    <s v="Fasteners"/>
    <x v="2"/>
    <n v="4.9791999999999996"/>
    <n v="8.9186666666666667"/>
    <n v="10.702399999999999"/>
    <n v="0.4"/>
    <n v="0.74399999999999999"/>
    <x v="0"/>
    <d v="2011-12-29T00:00:00"/>
    <d v="2011-12-29T00:00:00"/>
    <n v="5"/>
    <x v="1"/>
    <n v="0"/>
    <x v="5"/>
    <n v="1.349"/>
    <x v="3"/>
    <n v="52"/>
    <n v="6.9517117655852903E-2"/>
    <n v="0"/>
    <x v="2"/>
    <m/>
    <m/>
    <m/>
    <m/>
  </r>
  <r>
    <n v="3734"/>
    <s v="GA-147253"/>
    <s v="Guy Armstrong"/>
    <x v="0"/>
    <x v="1"/>
    <s v="Argentina"/>
    <s v="Buenos Aires"/>
    <s v="Buenos Aires"/>
    <s v="LATAM"/>
    <s v="MX-2011-105025"/>
    <x v="167"/>
    <s v="Low"/>
    <s v="OFF-FA-10001684"/>
    <x v="354"/>
    <x v="0"/>
    <s v="Fasteners"/>
    <x v="2"/>
    <n v="4.8079999999999998"/>
    <n v="7.6466666666666665"/>
    <n v="9.1760000000000002"/>
    <n v="0.4"/>
    <n v="-0.44"/>
    <x v="0"/>
    <d v="2011-12-29T00:00:00"/>
    <d v="2011-12-30T00:00:00"/>
    <n v="6"/>
    <x v="0"/>
    <n v="1"/>
    <x v="5"/>
    <n v="0.6"/>
    <x v="3"/>
    <n v="52"/>
    <n v="-4.7951176983435047E-2"/>
    <n v="1"/>
    <x v="1"/>
    <m/>
    <m/>
    <m/>
    <m/>
  </r>
  <r>
    <n v="3735"/>
    <s v="DJ-135103"/>
    <s v="Don Jones"/>
    <x v="2"/>
    <x v="0"/>
    <s v="Mexico"/>
    <s v="Jalisco"/>
    <s v="Tlaquepaque"/>
    <s v="LATAM"/>
    <s v="MX-2012-113768"/>
    <x v="440"/>
    <s v="Medium"/>
    <s v="OFF-BI-10003883"/>
    <x v="452"/>
    <x v="0"/>
    <s v="Binders"/>
    <x v="0"/>
    <n v="6.9799999999999995"/>
    <n v="10"/>
    <n v="30"/>
    <n v="0"/>
    <n v="9.06"/>
    <x v="0"/>
    <d v="2012-11-18T00:00:00"/>
    <d v="2012-11-18T00:00:00"/>
    <n v="5"/>
    <x v="1"/>
    <n v="0"/>
    <x v="3"/>
    <n v="2.77"/>
    <x v="1"/>
    <n v="46"/>
    <n v="0.30199999999999999"/>
    <n v="0"/>
    <x v="2"/>
    <m/>
    <m/>
    <m/>
    <m/>
  </r>
  <r>
    <n v="3736"/>
    <s v="DJ-135103"/>
    <s v="Don Jones"/>
    <x v="2"/>
    <x v="0"/>
    <s v="Mexico"/>
    <s v="Jalisco"/>
    <s v="Tlaquepaque"/>
    <s v="LATAM"/>
    <s v="MX-2012-113768"/>
    <x v="440"/>
    <s v="Medium"/>
    <s v="FUR-FU-10002486"/>
    <x v="1570"/>
    <x v="1"/>
    <s v="Furnishings"/>
    <x v="7"/>
    <n v="28.460799999999995"/>
    <n v="36.647999999999996"/>
    <n v="109.94399999999999"/>
    <n v="0.4"/>
    <n v="-32.36"/>
    <x v="0"/>
    <d v="2012-11-18T00:00:00"/>
    <d v="2012-11-20T00:00:00"/>
    <n v="7"/>
    <x v="0"/>
    <n v="2"/>
    <x v="3"/>
    <n v="7.0979999999999999"/>
    <x v="1"/>
    <n v="46"/>
    <n v="-0.29433165975405662"/>
    <n v="1"/>
    <x v="3"/>
    <m/>
    <m/>
    <m/>
    <m/>
  </r>
  <r>
    <n v="3737"/>
    <s v="DJ-135103"/>
    <s v="Don Jones"/>
    <x v="2"/>
    <x v="0"/>
    <s v="Mexico"/>
    <s v="Jalisco"/>
    <s v="Tlaquepaque"/>
    <s v="LATAM"/>
    <s v="MX-2012-113768"/>
    <x v="440"/>
    <s v="Medium"/>
    <s v="FUR-CH-10002374"/>
    <x v="822"/>
    <x v="1"/>
    <s v="Chairs"/>
    <x v="0"/>
    <n v="27.649599999999992"/>
    <n v="31.801999999999992"/>
    <n v="76.324799999999982"/>
    <n v="0.2"/>
    <n v="-6.6239999999999997"/>
    <x v="0"/>
    <d v="2012-11-18T00:00:00"/>
    <d v="2012-11-20T00:00:00"/>
    <n v="7"/>
    <x v="0"/>
    <n v="2"/>
    <x v="3"/>
    <n v="4.6210000000000004"/>
    <x v="1"/>
    <n v="46"/>
    <n v="-8.6786994528646008E-2"/>
    <n v="1"/>
    <x v="3"/>
    <m/>
    <m/>
    <m/>
    <m/>
  </r>
  <r>
    <n v="3738"/>
    <s v="DJ-135103"/>
    <s v="Don Jones"/>
    <x v="2"/>
    <x v="0"/>
    <s v="Mexico"/>
    <s v="Jalisco"/>
    <s v="Tlaquepaque"/>
    <s v="LATAM"/>
    <s v="MX-2012-113768"/>
    <x v="440"/>
    <s v="Medium"/>
    <s v="TEC-PH-10003011"/>
    <x v="1301"/>
    <x v="2"/>
    <s v="Phones"/>
    <x v="3"/>
    <n v="84.37"/>
    <n v="122.25"/>
    <n v="489"/>
    <n v="0"/>
    <n v="151.52000000000001"/>
    <x v="0"/>
    <d v="2012-11-18T00:00:00"/>
    <d v="2012-11-18T00:00:00"/>
    <n v="5"/>
    <x v="1"/>
    <n v="0"/>
    <x v="3"/>
    <n v="21.670999999999999"/>
    <x v="1"/>
    <n v="46"/>
    <n v="0.30985685071574642"/>
    <n v="0"/>
    <x v="2"/>
    <m/>
    <m/>
    <m/>
    <m/>
  </r>
  <r>
    <n v="3739"/>
    <s v="DJ-135103"/>
    <s v="Don Jones"/>
    <x v="2"/>
    <x v="0"/>
    <s v="Mexico"/>
    <s v="Jalisco"/>
    <s v="Tlaquepaque"/>
    <s v="LATAM"/>
    <s v="MX-2012-113768"/>
    <x v="440"/>
    <s v="Medium"/>
    <s v="TEC-CO-10000344"/>
    <x v="140"/>
    <x v="2"/>
    <s v="Copiers"/>
    <x v="4"/>
    <n v="135.87305831999996"/>
    <n v="174.27244320641279"/>
    <n v="173.92389831999995"/>
    <n v="2E-3"/>
    <n v="38.050840000000001"/>
    <x v="0"/>
    <d v="2012-11-18T00:00:00"/>
    <d v="2012-11-18T00:00:00"/>
    <n v="5"/>
    <x v="1"/>
    <n v="0"/>
    <x v="3"/>
    <n v="7.0990000000000002"/>
    <x v="1"/>
    <n v="46"/>
    <n v="0.21877867485462427"/>
    <n v="0"/>
    <x v="2"/>
    <m/>
    <m/>
    <m/>
    <m/>
  </r>
  <r>
    <n v="3740"/>
    <s v="EM-138253"/>
    <s v="Elizabeth Moffitt"/>
    <x v="2"/>
    <x v="2"/>
    <s v="Guatemala"/>
    <s v="Chimaltenango"/>
    <s v="Chimaltenango"/>
    <s v="LATAM"/>
    <s v="MX-2014-134740"/>
    <x v="292"/>
    <s v="Critical"/>
    <s v="OFF-ST-10002499"/>
    <x v="192"/>
    <x v="0"/>
    <s v="Storage"/>
    <x v="0"/>
    <n v="85.666666666666671"/>
    <n v="85.666666666666671"/>
    <n v="257"/>
    <n v="0"/>
    <n v="0"/>
    <x v="2"/>
    <d v="2014-06-28T00:00:00"/>
    <d v="2014-06-28T00:00:00"/>
    <n v="2"/>
    <x v="1"/>
    <n v="0"/>
    <x v="0"/>
    <n v="56.338000000000001"/>
    <x v="0"/>
    <n v="26"/>
    <n v="0"/>
    <n v="0"/>
    <x v="2"/>
    <m/>
    <m/>
    <m/>
    <m/>
  </r>
  <r>
    <n v="3741"/>
    <s v="EM-138253"/>
    <s v="Elizabeth Moffitt"/>
    <x v="2"/>
    <x v="2"/>
    <s v="Guatemala"/>
    <s v="Chimaltenango"/>
    <s v="Chimaltenango"/>
    <s v="LATAM"/>
    <s v="MX-2014-134740"/>
    <x v="292"/>
    <s v="Critical"/>
    <s v="FUR-CH-10001647"/>
    <x v="675"/>
    <x v="1"/>
    <s v="Chairs"/>
    <x v="2"/>
    <n v="97.2"/>
    <n v="108"/>
    <n v="216"/>
    <n v="0"/>
    <n v="21.6"/>
    <x v="2"/>
    <d v="2014-06-28T00:00:00"/>
    <d v="2014-06-28T00:00:00"/>
    <n v="2"/>
    <x v="1"/>
    <n v="0"/>
    <x v="0"/>
    <n v="13.186"/>
    <x v="0"/>
    <n v="26"/>
    <n v="0.1"/>
    <n v="0"/>
    <x v="2"/>
    <m/>
    <m/>
    <m/>
    <m/>
  </r>
  <r>
    <n v="3742"/>
    <s v="EM-138253"/>
    <s v="Elizabeth Moffitt"/>
    <x v="2"/>
    <x v="2"/>
    <s v="Guatemala"/>
    <s v="Chimaltenango"/>
    <s v="Chimaltenango"/>
    <s v="LATAM"/>
    <s v="MX-2014-134740"/>
    <x v="292"/>
    <s v="Critical"/>
    <s v="OFF-PA-10004600"/>
    <x v="1213"/>
    <x v="0"/>
    <s v="Paper"/>
    <x v="4"/>
    <n v="19.82"/>
    <n v="30"/>
    <n v="30"/>
    <n v="0"/>
    <n v="10.18"/>
    <x v="2"/>
    <d v="2014-06-28T00:00:00"/>
    <d v="2014-06-28T00:00:00"/>
    <n v="2"/>
    <x v="1"/>
    <n v="0"/>
    <x v="0"/>
    <n v="7.3159999999999998"/>
    <x v="0"/>
    <n v="26"/>
    <n v="0.33933333333333332"/>
    <n v="0"/>
    <x v="2"/>
    <m/>
    <m/>
    <m/>
    <m/>
  </r>
  <r>
    <n v="3743"/>
    <s v="JB-160003"/>
    <s v="Joy Bell-"/>
    <x v="0"/>
    <x v="3"/>
    <s v="Cuba"/>
    <s v="Ciego de Avila"/>
    <s v="Ciego de Avila"/>
    <s v="LATAM"/>
    <s v="MX-2014-124359"/>
    <x v="479"/>
    <s v="Medium"/>
    <s v="OFF-SU-10004659"/>
    <x v="1008"/>
    <x v="0"/>
    <s v="Supplies"/>
    <x v="6"/>
    <n v="16.073333333333327"/>
    <n v="19.333333333333329"/>
    <n v="173.99999999999994"/>
    <n v="0"/>
    <n v="29.34"/>
    <x v="0"/>
    <d v="2015-01-04T00:00:00"/>
    <d v="2015-01-04T00:00:00"/>
    <n v="5"/>
    <x v="1"/>
    <n v="0"/>
    <x v="3"/>
    <n v="13.465"/>
    <x v="0"/>
    <n v="53"/>
    <n v="0.16862068965517246"/>
    <n v="0"/>
    <x v="2"/>
    <m/>
    <m/>
    <m/>
    <m/>
  </r>
  <r>
    <n v="3744"/>
    <s v="RD-197203"/>
    <s v="Roger Demir"/>
    <x v="0"/>
    <x v="1"/>
    <s v="Brazil"/>
    <s v="Roraima"/>
    <s v="Boa Vista"/>
    <s v="LATAM"/>
    <s v="MX-2012-149895"/>
    <x v="42"/>
    <s v="High"/>
    <s v="OFF-AR-10004132"/>
    <x v="1571"/>
    <x v="0"/>
    <s v="Art"/>
    <x v="7"/>
    <n v="6.38"/>
    <n v="9.4"/>
    <n v="47"/>
    <n v="0"/>
    <n v="15.1"/>
    <x v="0"/>
    <d v="2013-01-02T00:00:00"/>
    <d v="2013-01-02T00:00:00"/>
    <n v="5"/>
    <x v="1"/>
    <n v="0"/>
    <x v="2"/>
    <n v="4.5030000000000001"/>
    <x v="1"/>
    <n v="52"/>
    <n v="0.32127659574468087"/>
    <n v="0"/>
    <x v="2"/>
    <m/>
    <m/>
    <m/>
    <m/>
  </r>
  <r>
    <n v="3745"/>
    <s v="RD-197203"/>
    <s v="Roger Demir"/>
    <x v="0"/>
    <x v="1"/>
    <s v="Brazil"/>
    <s v="Roraima"/>
    <s v="Boa Vista"/>
    <s v="LATAM"/>
    <s v="MX-2012-149895"/>
    <x v="42"/>
    <s v="High"/>
    <s v="FUR-FU-10004015"/>
    <x v="1"/>
    <x v="1"/>
    <s v="Furnishings"/>
    <x v="2"/>
    <n v="20.16"/>
    <n v="31.5"/>
    <n v="63"/>
    <n v="0"/>
    <n v="22.68"/>
    <x v="0"/>
    <d v="2013-01-02T00:00:00"/>
    <d v="2013-01-02T00:00:00"/>
    <n v="5"/>
    <x v="1"/>
    <n v="0"/>
    <x v="2"/>
    <n v="7.0010000000000003"/>
    <x v="1"/>
    <n v="52"/>
    <n v="0.36"/>
    <n v="0"/>
    <x v="2"/>
    <m/>
    <m/>
    <m/>
    <m/>
  </r>
  <r>
    <n v="3746"/>
    <s v="SV-208153"/>
    <s v="Stuart Van"/>
    <x v="2"/>
    <x v="1"/>
    <s v="Brazil"/>
    <s v="Bahia"/>
    <s v="Feira de Santana"/>
    <s v="LATAM"/>
    <s v="MX-2012-146689"/>
    <x v="385"/>
    <s v="Medium"/>
    <s v="FUR-CH-10003423"/>
    <x v="1323"/>
    <x v="1"/>
    <s v="Chairs"/>
    <x v="7"/>
    <n v="57.119999999999983"/>
    <n v="89.199999999999989"/>
    <n v="445.99999999999994"/>
    <n v="0"/>
    <n v="160.4"/>
    <x v="0"/>
    <d v="2012-10-28T00:00:00"/>
    <d v="2012-10-29T00:00:00"/>
    <n v="6"/>
    <x v="0"/>
    <n v="1"/>
    <x v="3"/>
    <n v="18.773"/>
    <x v="1"/>
    <n v="43"/>
    <n v="0.35964125560538124"/>
    <n v="1"/>
    <x v="1"/>
    <m/>
    <m/>
    <m/>
    <m/>
  </r>
  <r>
    <n v="3747"/>
    <s v="DB-134053"/>
    <s v="Denny Blanton"/>
    <x v="0"/>
    <x v="1"/>
    <s v="Colombia"/>
    <s v="Huila"/>
    <s v="Neiva"/>
    <s v="LATAM"/>
    <s v="MX-2012-118031"/>
    <x v="388"/>
    <s v="Medium"/>
    <s v="TEC-CO-10001042"/>
    <x v="699"/>
    <x v="2"/>
    <s v="Copiers"/>
    <x v="3"/>
    <n v="70.000564800000006"/>
    <n v="111.14044569138278"/>
    <n v="443.67265920000006"/>
    <n v="2E-3"/>
    <n v="163.6704"/>
    <x v="2"/>
    <d v="2012-12-16T00:00:00"/>
    <d v="2012-12-16T00:00:00"/>
    <n v="2"/>
    <x v="1"/>
    <n v="0"/>
    <x v="2"/>
    <n v="56.58"/>
    <x v="1"/>
    <n v="50"/>
    <n v="0.36889899930980463"/>
    <n v="0"/>
    <x v="2"/>
    <m/>
    <m/>
    <m/>
    <m/>
  </r>
  <r>
    <n v="3748"/>
    <s v="JL-152353"/>
    <s v="Janet Lee"/>
    <x v="0"/>
    <x v="3"/>
    <s v="Dominican Republic"/>
    <s v="Santo Domingo"/>
    <s v="Santo Domingo"/>
    <s v="LATAM"/>
    <s v="MX-2012-134355"/>
    <x v="177"/>
    <s v="High"/>
    <s v="OFF-AP-10001041"/>
    <x v="1572"/>
    <x v="0"/>
    <s v="Appliances"/>
    <x v="7"/>
    <n v="179.83360000000005"/>
    <n v="352.25700000000001"/>
    <n v="1409.0280000000002"/>
    <n v="0.2"/>
    <n v="509.86"/>
    <x v="0"/>
    <d v="2012-12-03T00:00:00"/>
    <d v="2012-12-04T00:00:00"/>
    <n v="6"/>
    <x v="0"/>
    <n v="1"/>
    <x v="4"/>
    <n v="224.28100000000001"/>
    <x v="1"/>
    <n v="48"/>
    <n v="0.36185228398583985"/>
    <n v="1"/>
    <x v="1"/>
    <m/>
    <m/>
    <m/>
    <m/>
  </r>
  <r>
    <n v="3749"/>
    <s v="JL-152353"/>
    <s v="Janet Lee"/>
    <x v="0"/>
    <x v="3"/>
    <s v="Dominican Republic"/>
    <s v="Santo Domingo"/>
    <s v="Santo Domingo"/>
    <s v="LATAM"/>
    <s v="MX-2012-134355"/>
    <x v="177"/>
    <s v="High"/>
    <s v="OFF-SU-10002227"/>
    <x v="599"/>
    <x v="0"/>
    <s v="Supplies"/>
    <x v="9"/>
    <n v="18.438666666666666"/>
    <n v="18.598333333333333"/>
    <n v="89.272000000000006"/>
    <n v="0.2"/>
    <n v="-21.36"/>
    <x v="0"/>
    <d v="2012-12-03T00:00:00"/>
    <d v="2012-12-04T00:00:00"/>
    <n v="6"/>
    <x v="0"/>
    <n v="1"/>
    <x v="4"/>
    <n v="9.4469999999999992"/>
    <x v="1"/>
    <n v="48"/>
    <n v="-0.23926875168025807"/>
    <n v="1"/>
    <x v="1"/>
    <m/>
    <m/>
    <m/>
    <m/>
  </r>
  <r>
    <n v="3750"/>
    <s v="RB-197953"/>
    <s v="Ross Baird"/>
    <x v="1"/>
    <x v="0"/>
    <s v="Mexico"/>
    <s v="Puebla"/>
    <s v="Puebla"/>
    <s v="LATAM"/>
    <s v="MX-2013-132801"/>
    <x v="689"/>
    <s v="High"/>
    <s v="OFF-BI-10000925"/>
    <x v="1330"/>
    <x v="0"/>
    <s v="Binders"/>
    <x v="2"/>
    <n v="2.12"/>
    <n v="3"/>
    <n v="6"/>
    <n v="0"/>
    <n v="1.76"/>
    <x v="0"/>
    <d v="2013-09-25T00:00:00"/>
    <d v="2013-09-26T00:00:00"/>
    <n v="6"/>
    <x v="0"/>
    <n v="1"/>
    <x v="2"/>
    <n v="0.72199999999999998"/>
    <x v="2"/>
    <n v="38"/>
    <n v="0.29333333333333333"/>
    <n v="1"/>
    <x v="1"/>
    <m/>
    <m/>
    <m/>
    <m/>
  </r>
  <r>
    <n v="3751"/>
    <s v="RB-197953"/>
    <s v="Ross Baird"/>
    <x v="1"/>
    <x v="0"/>
    <s v="Mexico"/>
    <s v="Puebla"/>
    <s v="Puebla"/>
    <s v="LATAM"/>
    <s v="MX-2013-132801"/>
    <x v="689"/>
    <s v="High"/>
    <s v="OFF-ST-10002176"/>
    <x v="314"/>
    <x v="0"/>
    <s v="Storage"/>
    <x v="5"/>
    <n v="46.191428571428567"/>
    <n v="85.571428571428569"/>
    <n v="599"/>
    <n v="0"/>
    <n v="275.66000000000003"/>
    <x v="0"/>
    <d v="2013-09-25T00:00:00"/>
    <d v="2013-09-26T00:00:00"/>
    <n v="6"/>
    <x v="0"/>
    <n v="1"/>
    <x v="2"/>
    <n v="74.025000000000006"/>
    <x v="2"/>
    <n v="38"/>
    <n v="0.4602003338898164"/>
    <n v="1"/>
    <x v="1"/>
    <m/>
    <m/>
    <m/>
    <m/>
  </r>
  <r>
    <n v="3752"/>
    <s v="RB-197953"/>
    <s v="Ross Baird"/>
    <x v="1"/>
    <x v="0"/>
    <s v="Mexico"/>
    <s v="Puebla"/>
    <s v="Puebla"/>
    <s v="LATAM"/>
    <s v="MX-2013-132801"/>
    <x v="689"/>
    <s v="High"/>
    <s v="TEC-AC-10002110"/>
    <x v="1046"/>
    <x v="2"/>
    <s v="Accessories"/>
    <x v="2"/>
    <n v="19.62"/>
    <n v="20"/>
    <n v="40"/>
    <n v="0"/>
    <n v="0.76"/>
    <x v="0"/>
    <d v="2013-09-25T00:00:00"/>
    <d v="2013-09-25T00:00:00"/>
    <n v="5"/>
    <x v="1"/>
    <n v="0"/>
    <x v="2"/>
    <n v="4.68"/>
    <x v="2"/>
    <n v="38"/>
    <n v="1.9E-2"/>
    <n v="0"/>
    <x v="2"/>
    <m/>
    <m/>
    <m/>
    <m/>
  </r>
  <r>
    <n v="3753"/>
    <s v="RB-197953"/>
    <s v="Ross Baird"/>
    <x v="1"/>
    <x v="0"/>
    <s v="Mexico"/>
    <s v="Puebla"/>
    <s v="Puebla"/>
    <s v="LATAM"/>
    <s v="MX-2013-132801"/>
    <x v="689"/>
    <s v="High"/>
    <s v="OFF-SU-10004899"/>
    <x v="1573"/>
    <x v="0"/>
    <s v="Supplies"/>
    <x v="9"/>
    <n v="13.68"/>
    <n v="18"/>
    <n v="108"/>
    <n v="0"/>
    <n v="25.92"/>
    <x v="0"/>
    <d v="2013-09-25T00:00:00"/>
    <d v="2013-09-26T00:00:00"/>
    <n v="6"/>
    <x v="0"/>
    <n v="1"/>
    <x v="2"/>
    <n v="2.722"/>
    <x v="2"/>
    <n v="38"/>
    <n v="0.24000000000000002"/>
    <n v="1"/>
    <x v="1"/>
    <m/>
    <m/>
    <m/>
    <m/>
  </r>
  <r>
    <n v="3754"/>
    <s v="RB-197953"/>
    <s v="Ross Baird"/>
    <x v="1"/>
    <x v="0"/>
    <s v="Mexico"/>
    <s v="Puebla"/>
    <s v="Puebla"/>
    <s v="LATAM"/>
    <s v="MX-2013-132801"/>
    <x v="689"/>
    <s v="High"/>
    <s v="TEC-CO-10003655"/>
    <x v="1273"/>
    <x v="2"/>
    <s v="Copiers"/>
    <x v="0"/>
    <n v="176.36087570666666"/>
    <n v="252.02039649966599"/>
    <n v="754.5490671199999"/>
    <n v="2E-3"/>
    <n v="225.46644000000001"/>
    <x v="0"/>
    <d v="2013-09-25T00:00:00"/>
    <d v="2013-09-25T00:00:00"/>
    <n v="5"/>
    <x v="1"/>
    <n v="0"/>
    <x v="2"/>
    <n v="58.951999999999998"/>
    <x v="2"/>
    <n v="38"/>
    <n v="0.2988095139532429"/>
    <n v="0"/>
    <x v="2"/>
    <m/>
    <m/>
    <m/>
    <m/>
  </r>
  <r>
    <n v="3755"/>
    <s v="FW-143953"/>
    <s v="Fred Wasserman"/>
    <x v="2"/>
    <x v="3"/>
    <s v="Barbados"/>
    <s v="Saint Michael"/>
    <s v="Bridgetown"/>
    <s v="LATAM"/>
    <s v="MX-2013-165085"/>
    <x v="563"/>
    <s v="Medium"/>
    <s v="OFF-EN-10004186"/>
    <x v="1338"/>
    <x v="0"/>
    <s v="Envelopes"/>
    <x v="7"/>
    <n v="18.8"/>
    <n v="33.6"/>
    <n v="168"/>
    <n v="0"/>
    <n v="74"/>
    <x v="0"/>
    <d v="2013-03-06T00:00:00"/>
    <d v="2013-03-06T00:00:00"/>
    <n v="5"/>
    <x v="1"/>
    <n v="0"/>
    <x v="2"/>
    <n v="7.3280000000000003"/>
    <x v="2"/>
    <n v="9"/>
    <n v="0.44047619047619047"/>
    <n v="0"/>
    <x v="2"/>
    <m/>
    <m/>
    <m/>
    <m/>
  </r>
  <r>
    <n v="3756"/>
    <s v="SF-202003"/>
    <s v="Sarah Foster"/>
    <x v="0"/>
    <x v="2"/>
    <s v="Nicaragua"/>
    <s v="Managua"/>
    <s v="Managua"/>
    <s v="LATAM"/>
    <s v="MX-2011-169873"/>
    <x v="886"/>
    <s v="High"/>
    <s v="OFF-LA-10004799"/>
    <x v="265"/>
    <x v="0"/>
    <s v="Labels"/>
    <x v="4"/>
    <n v="5.0199999999999996"/>
    <n v="6"/>
    <n v="6"/>
    <n v="0"/>
    <n v="0.98"/>
    <x v="1"/>
    <d v="2011-08-08T00:00:00"/>
    <d v="2011-08-08T00:00:00"/>
    <n v="3"/>
    <x v="1"/>
    <n v="0"/>
    <x v="2"/>
    <n v="0.98799999999999999"/>
    <x v="3"/>
    <n v="32"/>
    <n v="0.16333333333333333"/>
    <n v="0"/>
    <x v="2"/>
    <m/>
    <m/>
    <m/>
    <m/>
  </r>
  <r>
    <n v="3757"/>
    <s v="DK-129853"/>
    <s v="Darren Koutras"/>
    <x v="0"/>
    <x v="3"/>
    <s v="Jamaica"/>
    <s v="Saint Catherine"/>
    <s v="Spanish Town"/>
    <s v="LATAM"/>
    <s v="MX-2014-162593"/>
    <x v="131"/>
    <s v="Low"/>
    <s v="OFF-AR-10001678"/>
    <x v="1574"/>
    <x v="0"/>
    <s v="Art"/>
    <x v="4"/>
    <n v="15.48"/>
    <n v="31"/>
    <n v="31"/>
    <n v="0"/>
    <n v="15.52"/>
    <x v="0"/>
    <d v="2014-04-07T00:00:00"/>
    <d v="2014-04-07T00:00:00"/>
    <n v="5"/>
    <x v="1"/>
    <n v="0"/>
    <x v="4"/>
    <n v="3.7189999999999999"/>
    <x v="0"/>
    <n v="14"/>
    <n v="0.50064516129032255"/>
    <n v="0"/>
    <x v="2"/>
    <m/>
    <m/>
    <m/>
    <m/>
  </r>
  <r>
    <n v="3758"/>
    <s v="DK-129853"/>
    <s v="Darren Koutras"/>
    <x v="0"/>
    <x v="3"/>
    <s v="Jamaica"/>
    <s v="Saint Catherine"/>
    <s v="Spanish Town"/>
    <s v="LATAM"/>
    <s v="MX-2014-162593"/>
    <x v="131"/>
    <s v="Low"/>
    <s v="OFF-PA-10003838"/>
    <x v="791"/>
    <x v="0"/>
    <s v="Paper"/>
    <x v="3"/>
    <n v="10.49"/>
    <n v="17.75"/>
    <n v="71"/>
    <n v="0"/>
    <n v="29.04"/>
    <x v="0"/>
    <d v="2014-04-07T00:00:00"/>
    <d v="2014-04-10T00:00:00"/>
    <n v="8"/>
    <x v="0"/>
    <n v="3"/>
    <x v="4"/>
    <n v="10.436"/>
    <x v="0"/>
    <n v="14"/>
    <n v="0.40901408450704224"/>
    <n v="1"/>
    <x v="0"/>
    <m/>
    <m/>
    <m/>
    <m/>
  </r>
  <r>
    <n v="3759"/>
    <s v="GD-145903"/>
    <s v="Giulietta Dortch"/>
    <x v="2"/>
    <x v="1"/>
    <s v="Colombia"/>
    <s v="Bogota"/>
    <s v="Bogota"/>
    <s v="LATAM"/>
    <s v="MX-2013-169523"/>
    <x v="695"/>
    <s v="Medium"/>
    <s v="OFF-SU-10000192"/>
    <x v="964"/>
    <x v="0"/>
    <s v="Supplies"/>
    <x v="0"/>
    <n v="17.666666666666671"/>
    <n v="27.666666666666671"/>
    <n v="83.000000000000014"/>
    <n v="0"/>
    <n v="30"/>
    <x v="0"/>
    <d v="2013-11-21T00:00:00"/>
    <d v="2013-11-21T00:00:00"/>
    <n v="5"/>
    <x v="1"/>
    <n v="0"/>
    <x v="5"/>
    <n v="7.3330000000000002"/>
    <x v="2"/>
    <n v="46"/>
    <n v="0.36144578313253006"/>
    <n v="0"/>
    <x v="2"/>
    <m/>
    <m/>
    <m/>
    <m/>
  </r>
  <r>
    <n v="3760"/>
    <s v="CW-119053"/>
    <s v="Carl Weiss"/>
    <x v="1"/>
    <x v="2"/>
    <s v="El Salvador"/>
    <s v="San Salvador"/>
    <s v="Soyapango"/>
    <s v="LATAM"/>
    <s v="MX-2013-152520"/>
    <x v="47"/>
    <s v="Medium"/>
    <s v="TEC-PH-10000381"/>
    <x v="807"/>
    <x v="2"/>
    <s v="Phones"/>
    <x v="2"/>
    <n v="66.260000000000005"/>
    <n v="92"/>
    <n v="184"/>
    <n v="0"/>
    <n v="51.48"/>
    <x v="0"/>
    <d v="2013-12-09T00:00:00"/>
    <d v="2013-12-09T00:00:00"/>
    <n v="5"/>
    <x v="1"/>
    <n v="0"/>
    <x v="4"/>
    <n v="9.8550000000000004"/>
    <x v="2"/>
    <n v="49"/>
    <n v="0.27978260869565214"/>
    <n v="0"/>
    <x v="2"/>
    <m/>
    <m/>
    <m/>
    <m/>
  </r>
  <r>
    <n v="3761"/>
    <s v="CW-119053"/>
    <s v="Carl Weiss"/>
    <x v="1"/>
    <x v="2"/>
    <s v="El Salvador"/>
    <s v="San Salvador"/>
    <s v="Soyapango"/>
    <s v="LATAM"/>
    <s v="MX-2013-152520"/>
    <x v="47"/>
    <s v="Medium"/>
    <s v="OFF-SU-10001794"/>
    <x v="189"/>
    <x v="0"/>
    <s v="Supplies"/>
    <x v="7"/>
    <n v="6.88"/>
    <n v="8.8000000000000007"/>
    <n v="44"/>
    <n v="0"/>
    <n v="9.6"/>
    <x v="0"/>
    <d v="2013-12-09T00:00:00"/>
    <d v="2013-12-09T00:00:00"/>
    <n v="5"/>
    <x v="1"/>
    <n v="0"/>
    <x v="4"/>
    <n v="3.22"/>
    <x v="2"/>
    <n v="49"/>
    <n v="0.21818181818181817"/>
    <n v="0"/>
    <x v="2"/>
    <m/>
    <m/>
    <m/>
    <m/>
  </r>
  <r>
    <n v="3762"/>
    <s v="JK-156403"/>
    <s v="Jim Kriz"/>
    <x v="1"/>
    <x v="3"/>
    <s v="Barbados"/>
    <s v="Saint Michael"/>
    <s v="Bridgetown"/>
    <s v="LATAM"/>
    <s v="MX-2012-132990"/>
    <x v="19"/>
    <s v="Medium"/>
    <s v="OFF-ST-10001374"/>
    <x v="497"/>
    <x v="0"/>
    <s v="Storage"/>
    <x v="0"/>
    <n v="34.186666666666675"/>
    <n v="40.666666666666671"/>
    <n v="122.00000000000001"/>
    <n v="0"/>
    <n v="19.440000000000001"/>
    <x v="0"/>
    <d v="2012-05-02T00:00:00"/>
    <d v="2012-05-02T00:00:00"/>
    <n v="5"/>
    <x v="1"/>
    <n v="0"/>
    <x v="2"/>
    <n v="10.804"/>
    <x v="1"/>
    <n v="17"/>
    <n v="0.15934426229508195"/>
    <n v="0"/>
    <x v="2"/>
    <m/>
    <m/>
    <m/>
    <m/>
  </r>
  <r>
    <n v="3763"/>
    <s v="RB-196453"/>
    <s v="Robert Barroso"/>
    <x v="2"/>
    <x v="3"/>
    <s v="Cuba"/>
    <s v="Santiago de Cuba"/>
    <s v="Santiago de Cuba"/>
    <s v="LATAM"/>
    <s v="MX-2014-110492"/>
    <x v="584"/>
    <s v="High"/>
    <s v="OFF-BI-10003883"/>
    <x v="452"/>
    <x v="0"/>
    <s v="Binders"/>
    <x v="0"/>
    <n v="6.9799999999999995"/>
    <n v="10"/>
    <n v="30"/>
    <n v="0"/>
    <n v="9.06"/>
    <x v="0"/>
    <d v="2014-03-10T00:00:00"/>
    <d v="2014-03-12T00:00:00"/>
    <n v="7"/>
    <x v="0"/>
    <n v="2"/>
    <x v="4"/>
    <n v="2.5289999999999999"/>
    <x v="0"/>
    <n v="10"/>
    <n v="0.30199999999999999"/>
    <n v="1"/>
    <x v="3"/>
    <m/>
    <m/>
    <m/>
    <m/>
  </r>
  <r>
    <n v="3764"/>
    <s v="PA-190603"/>
    <s v="Pete Armstrong"/>
    <x v="1"/>
    <x v="1"/>
    <s v="Colombia"/>
    <s v="Tolima"/>
    <s v="Ibague"/>
    <s v="LATAM"/>
    <s v="MX-2014-116876"/>
    <x v="402"/>
    <s v="Medium"/>
    <s v="OFF-BI-10003373"/>
    <x v="441"/>
    <x v="0"/>
    <s v="Binders"/>
    <x v="2"/>
    <n v="23.380000000000003"/>
    <n v="32.5"/>
    <n v="65"/>
    <n v="0"/>
    <n v="18.239999999999998"/>
    <x v="0"/>
    <d v="2014-06-25T00:00:00"/>
    <d v="2014-06-28T00:00:00"/>
    <n v="8"/>
    <x v="0"/>
    <n v="3"/>
    <x v="2"/>
    <n v="3.9009999999999998"/>
    <x v="0"/>
    <n v="25"/>
    <n v="0.2806153846153846"/>
    <n v="1"/>
    <x v="0"/>
    <m/>
    <m/>
    <m/>
    <m/>
  </r>
  <r>
    <n v="3765"/>
    <s v="PA-190603"/>
    <s v="Pete Armstrong"/>
    <x v="1"/>
    <x v="1"/>
    <s v="Colombia"/>
    <s v="Tolima"/>
    <s v="Ibague"/>
    <s v="LATAM"/>
    <s v="MX-2014-116876"/>
    <x v="402"/>
    <s v="Medium"/>
    <s v="OFF-ST-10002632"/>
    <x v="799"/>
    <x v="0"/>
    <s v="Storage"/>
    <x v="7"/>
    <n v="30.7"/>
    <n v="33"/>
    <n v="165"/>
    <n v="0"/>
    <n v="11.5"/>
    <x v="0"/>
    <d v="2014-06-25T00:00:00"/>
    <d v="2014-06-26T00:00:00"/>
    <n v="6"/>
    <x v="0"/>
    <n v="1"/>
    <x v="2"/>
    <n v="4.3019999999999996"/>
    <x v="0"/>
    <n v="25"/>
    <n v="6.9696969696969702E-2"/>
    <n v="1"/>
    <x v="1"/>
    <m/>
    <m/>
    <m/>
    <m/>
  </r>
  <r>
    <n v="3766"/>
    <s v="SP-208603"/>
    <s v="Sung Pak"/>
    <x v="2"/>
    <x v="0"/>
    <s v="Mexico"/>
    <s v="Puebla"/>
    <s v="Tehuacan"/>
    <s v="LATAM"/>
    <s v="MX-2013-102253"/>
    <x v="304"/>
    <s v="High"/>
    <s v="OFF-SU-10002032"/>
    <x v="930"/>
    <x v="0"/>
    <s v="Supplies"/>
    <x v="0"/>
    <n v="11.286666666666671"/>
    <n v="16.666666666666671"/>
    <n v="50.000000000000014"/>
    <n v="0"/>
    <n v="16.14"/>
    <x v="0"/>
    <d v="2013-10-23T00:00:00"/>
    <d v="2013-10-23T00:00:00"/>
    <n v="5"/>
    <x v="1"/>
    <n v="0"/>
    <x v="2"/>
    <n v="5.0199999999999996"/>
    <x v="2"/>
    <n v="42"/>
    <n v="0.32279999999999992"/>
    <n v="0"/>
    <x v="2"/>
    <m/>
    <m/>
    <m/>
    <m/>
  </r>
  <r>
    <n v="3767"/>
    <s v="AM-107053"/>
    <s v="Anne McFarland"/>
    <x v="0"/>
    <x v="0"/>
    <s v="Mexico"/>
    <s v="Puebla"/>
    <s v="Puebla"/>
    <s v="LATAM"/>
    <s v="MX-2011-112277"/>
    <x v="887"/>
    <s v="Medium"/>
    <s v="OFF-EN-10001771"/>
    <x v="759"/>
    <x v="0"/>
    <s v="Envelopes"/>
    <x v="5"/>
    <n v="17.882857142857141"/>
    <n v="25.142857142857139"/>
    <n v="175.99999999999997"/>
    <n v="0"/>
    <n v="50.82"/>
    <x v="0"/>
    <d v="2011-05-08T00:00:00"/>
    <d v="2011-05-08T00:00:00"/>
    <n v="5"/>
    <x v="1"/>
    <n v="0"/>
    <x v="3"/>
    <n v="8.3010000000000002"/>
    <x v="3"/>
    <n v="19"/>
    <n v="0.28875000000000006"/>
    <n v="0"/>
    <x v="2"/>
    <m/>
    <m/>
    <m/>
    <m/>
  </r>
  <r>
    <n v="3768"/>
    <s v="AM-107053"/>
    <s v="Anne McFarland"/>
    <x v="0"/>
    <x v="0"/>
    <s v="Mexico"/>
    <s v="Puebla"/>
    <s v="Puebla"/>
    <s v="LATAM"/>
    <s v="MX-2011-112277"/>
    <x v="887"/>
    <s v="Medium"/>
    <s v="FUR-CH-10001130"/>
    <x v="176"/>
    <x v="1"/>
    <s v="Chairs"/>
    <x v="4"/>
    <n v="107.21920000000001"/>
    <n v="123.379"/>
    <n v="98.70320000000001"/>
    <n v="0.2"/>
    <n v="-8.516"/>
    <x v="0"/>
    <d v="2011-05-08T00:00:00"/>
    <d v="2011-05-11T00:00:00"/>
    <n v="8"/>
    <x v="0"/>
    <n v="3"/>
    <x v="3"/>
    <n v="4.5430000000000001"/>
    <x v="3"/>
    <n v="19"/>
    <n v="-8.6278864312403239E-2"/>
    <n v="1"/>
    <x v="0"/>
    <m/>
    <m/>
    <m/>
    <m/>
  </r>
  <r>
    <n v="3769"/>
    <s v="AH-101203"/>
    <s v="Adrian Hane"/>
    <x v="1"/>
    <x v="0"/>
    <s v="Mexico"/>
    <s v="Mexico"/>
    <s v="Tlalnepantla"/>
    <s v="LATAM"/>
    <s v="MX-2011-166821"/>
    <x v="599"/>
    <s v="Medium"/>
    <s v="OFF-FA-10003123"/>
    <x v="110"/>
    <x v="0"/>
    <s v="Fasteners"/>
    <x v="0"/>
    <n v="5.34"/>
    <n v="7"/>
    <n v="21"/>
    <n v="0"/>
    <n v="4.9800000000000004"/>
    <x v="0"/>
    <d v="2011-11-19T00:00:00"/>
    <d v="2011-11-19T00:00:00"/>
    <n v="5"/>
    <x v="1"/>
    <n v="0"/>
    <x v="1"/>
    <n v="1.6439999999999999"/>
    <x v="3"/>
    <n v="47"/>
    <n v="0.23714285714285716"/>
    <n v="0"/>
    <x v="2"/>
    <m/>
    <m/>
    <m/>
    <m/>
  </r>
  <r>
    <n v="3770"/>
    <s v="MG-181453"/>
    <s v="Mike Gockenbach"/>
    <x v="0"/>
    <x v="2"/>
    <s v="Honduras"/>
    <s v="Yoro"/>
    <s v="El Progreso"/>
    <s v="LATAM"/>
    <s v="US-2013-150980"/>
    <x v="254"/>
    <s v="Medium"/>
    <s v="TEC-PH-10002068"/>
    <x v="803"/>
    <x v="2"/>
    <s v="Phones"/>
    <x v="4"/>
    <n v="36.371200000000002"/>
    <n v="48.272000000000006"/>
    <n v="28.963200000000001"/>
    <n v="0.4"/>
    <n v="-7.4080000000000004"/>
    <x v="1"/>
    <d v="2013-10-19T00:00:00"/>
    <d v="2013-10-19T00:00:00"/>
    <n v="3"/>
    <x v="1"/>
    <n v="0"/>
    <x v="4"/>
    <n v="2.5179999999999998"/>
    <x v="2"/>
    <n v="42"/>
    <n v="-0.25577284277980333"/>
    <n v="0"/>
    <x v="2"/>
    <m/>
    <m/>
    <m/>
    <m/>
  </r>
  <r>
    <n v="3771"/>
    <s v="MG-181453"/>
    <s v="Mike Gockenbach"/>
    <x v="0"/>
    <x v="2"/>
    <s v="Honduras"/>
    <s v="Yoro"/>
    <s v="El Progreso"/>
    <s v="LATAM"/>
    <s v="US-2013-150980"/>
    <x v="254"/>
    <s v="Medium"/>
    <s v="OFF-PA-10002767"/>
    <x v="1575"/>
    <x v="0"/>
    <s v="Paper"/>
    <x v="7"/>
    <n v="9.84"/>
    <n v="15.4"/>
    <n v="46.199999999999996"/>
    <n v="0.4"/>
    <n v="-3"/>
    <x v="1"/>
    <d v="2013-10-19T00:00:00"/>
    <d v="2013-10-20T00:00:00"/>
    <n v="4"/>
    <x v="0"/>
    <n v="1"/>
    <x v="4"/>
    <n v="3.6829999999999998"/>
    <x v="2"/>
    <n v="42"/>
    <n v="-6.4935064935064943E-2"/>
    <n v="1"/>
    <x v="1"/>
    <m/>
    <m/>
    <m/>
    <m/>
  </r>
  <r>
    <n v="3772"/>
    <s v="MG-181453"/>
    <s v="Mike Gockenbach"/>
    <x v="0"/>
    <x v="2"/>
    <s v="Honduras"/>
    <s v="Yoro"/>
    <s v="El Progreso"/>
    <s v="LATAM"/>
    <s v="US-2013-150980"/>
    <x v="254"/>
    <s v="Medium"/>
    <s v="OFF-SU-10000388"/>
    <x v="937"/>
    <x v="0"/>
    <s v="Supplies"/>
    <x v="1"/>
    <n v="10.157400000000003"/>
    <n v="11.23566666666667"/>
    <n v="53.931200000000018"/>
    <n v="0.4"/>
    <n v="-27.327999999999999"/>
    <x v="1"/>
    <d v="2013-10-19T00:00:00"/>
    <d v="2013-10-22T00:00:00"/>
    <n v="6"/>
    <x v="0"/>
    <n v="3"/>
    <x v="4"/>
    <n v="3.6190000000000002"/>
    <x v="2"/>
    <n v="42"/>
    <n v="-0.50671967247159322"/>
    <n v="1"/>
    <x v="0"/>
    <m/>
    <m/>
    <m/>
    <m/>
  </r>
  <r>
    <n v="3773"/>
    <s v="MG-181453"/>
    <s v="Mike Gockenbach"/>
    <x v="0"/>
    <x v="2"/>
    <s v="Honduras"/>
    <s v="Yoro"/>
    <s v="El Progreso"/>
    <s v="LATAM"/>
    <s v="US-2013-150980"/>
    <x v="254"/>
    <s v="Medium"/>
    <s v="OFF-SU-10003019"/>
    <x v="286"/>
    <x v="0"/>
    <s v="Supplies"/>
    <x v="5"/>
    <n v="11.74468571428571"/>
    <n v="18.34780952380952"/>
    <n v="77.060799999999972"/>
    <n v="0.4"/>
    <n v="-5.1520000000000001"/>
    <x v="1"/>
    <d v="2013-10-19T00:00:00"/>
    <d v="2013-10-19T00:00:00"/>
    <n v="3"/>
    <x v="1"/>
    <n v="0"/>
    <x v="4"/>
    <n v="5.8150000000000004"/>
    <x v="2"/>
    <n v="42"/>
    <n v="-6.6856300479621308E-2"/>
    <n v="0"/>
    <x v="2"/>
    <m/>
    <m/>
    <m/>
    <m/>
  </r>
  <r>
    <n v="3774"/>
    <s v="RD-199303"/>
    <s v="Russell D'Ascenzo"/>
    <x v="0"/>
    <x v="2"/>
    <s v="Guatemala"/>
    <s v="Guatemala"/>
    <s v="Chinautla"/>
    <s v="LATAM"/>
    <s v="MX-2011-169019"/>
    <x v="228"/>
    <s v="High"/>
    <s v="TEC-CO-10001087"/>
    <x v="1398"/>
    <x v="2"/>
    <s v="Copiers"/>
    <x v="7"/>
    <n v="80.340996480000015"/>
    <n v="99.161078637274557"/>
    <n v="494.81378240000004"/>
    <n v="2E-3"/>
    <n v="93.108800000000002"/>
    <x v="3"/>
    <d v="2011-11-11T00:00:00"/>
    <d v="2011-11-12T00:00:00"/>
    <n v="1"/>
    <x v="0"/>
    <n v="1"/>
    <x v="2"/>
    <n v="105.078"/>
    <x v="3"/>
    <n v="46"/>
    <n v="0.18816937464513114"/>
    <n v="1"/>
    <x v="1"/>
    <m/>
    <m/>
    <m/>
    <m/>
  </r>
  <r>
    <n v="3775"/>
    <s v="NF-184753"/>
    <s v="Neil Franzosisch"/>
    <x v="1"/>
    <x v="0"/>
    <s v="Mexico"/>
    <s v="Puebla"/>
    <s v="Puebla"/>
    <s v="LATAM"/>
    <s v="MX-2013-126144"/>
    <x v="782"/>
    <s v="Medium"/>
    <s v="OFF-EN-10002122"/>
    <x v="72"/>
    <x v="0"/>
    <s v="Envelopes"/>
    <x v="2"/>
    <n v="20.759999999999998"/>
    <n v="27"/>
    <n v="54"/>
    <n v="0"/>
    <n v="12.48"/>
    <x v="0"/>
    <d v="2013-09-14T00:00:00"/>
    <d v="2013-09-14T00:00:00"/>
    <n v="5"/>
    <x v="1"/>
    <n v="0"/>
    <x v="1"/>
    <n v="2.0339999999999998"/>
    <x v="2"/>
    <n v="37"/>
    <n v="0.23111111111111113"/>
    <n v="0"/>
    <x v="2"/>
    <m/>
    <m/>
    <m/>
    <m/>
  </r>
  <r>
    <n v="3776"/>
    <s v="NF-184753"/>
    <s v="Neil Franzosisch"/>
    <x v="1"/>
    <x v="0"/>
    <s v="Mexico"/>
    <s v="Puebla"/>
    <s v="Puebla"/>
    <s v="LATAM"/>
    <s v="MX-2013-126144"/>
    <x v="782"/>
    <s v="Medium"/>
    <s v="OFF-ST-10001335"/>
    <x v="234"/>
    <x v="0"/>
    <s v="Storage"/>
    <x v="4"/>
    <n v="73.239999999999995"/>
    <n v="94"/>
    <n v="94"/>
    <n v="0"/>
    <n v="20.76"/>
    <x v="0"/>
    <d v="2013-09-14T00:00:00"/>
    <d v="2013-09-17T00:00:00"/>
    <n v="8"/>
    <x v="0"/>
    <n v="3"/>
    <x v="1"/>
    <n v="2.593"/>
    <x v="2"/>
    <n v="37"/>
    <n v="0.22085106382978725"/>
    <n v="1"/>
    <x v="0"/>
    <m/>
    <m/>
    <m/>
    <m/>
  </r>
  <r>
    <n v="3777"/>
    <s v="NF-184753"/>
    <s v="Neil Franzosisch"/>
    <x v="1"/>
    <x v="0"/>
    <s v="Mexico"/>
    <s v="Puebla"/>
    <s v="Puebla"/>
    <s v="LATAM"/>
    <s v="MX-2013-126144"/>
    <x v="782"/>
    <s v="Medium"/>
    <s v="OFF-SU-10004091"/>
    <x v="1442"/>
    <x v="0"/>
    <s v="Supplies"/>
    <x v="7"/>
    <n v="5.46"/>
    <n v="7"/>
    <n v="35"/>
    <n v="0"/>
    <n v="7.7"/>
    <x v="0"/>
    <d v="2013-09-14T00:00:00"/>
    <d v="2013-09-16T00:00:00"/>
    <n v="7"/>
    <x v="0"/>
    <n v="2"/>
    <x v="1"/>
    <n v="2.0390000000000001"/>
    <x v="2"/>
    <n v="37"/>
    <n v="0.22"/>
    <n v="1"/>
    <x v="3"/>
    <m/>
    <m/>
    <m/>
    <m/>
  </r>
  <r>
    <n v="3778"/>
    <s v="NF-184753"/>
    <s v="Neil Franzosisch"/>
    <x v="1"/>
    <x v="0"/>
    <s v="Mexico"/>
    <s v="Puebla"/>
    <s v="Puebla"/>
    <s v="LATAM"/>
    <s v="MX-2013-126144"/>
    <x v="782"/>
    <s v="Medium"/>
    <s v="TEC-AC-10001719"/>
    <x v="1291"/>
    <x v="2"/>
    <s v="Accessories"/>
    <x v="7"/>
    <n v="13.1"/>
    <n v="26.2"/>
    <n v="131"/>
    <n v="0"/>
    <n v="65.5"/>
    <x v="0"/>
    <d v="2013-09-14T00:00:00"/>
    <d v="2013-09-16T00:00:00"/>
    <n v="7"/>
    <x v="0"/>
    <n v="2"/>
    <x v="1"/>
    <n v="13.222"/>
    <x v="2"/>
    <n v="37"/>
    <n v="0.5"/>
    <n v="1"/>
    <x v="3"/>
    <m/>
    <m/>
    <m/>
    <m/>
  </r>
  <r>
    <n v="3779"/>
    <s v="KC-165403"/>
    <s v="Kelly Collister"/>
    <x v="0"/>
    <x v="1"/>
    <s v="Chile"/>
    <s v="Magallanes y Antartica Chilena"/>
    <s v="Punta Arenas"/>
    <s v="LATAM"/>
    <s v="MX-2013-120243"/>
    <x v="150"/>
    <s v="Medium"/>
    <s v="FUR-FU-10000481"/>
    <x v="1576"/>
    <x v="1"/>
    <s v="Furnishings"/>
    <x v="2"/>
    <n v="27.740000000000002"/>
    <n v="31.5"/>
    <n v="63"/>
    <n v="0"/>
    <n v="7.52"/>
    <x v="0"/>
    <d v="2013-12-15T00:00:00"/>
    <d v="2013-12-18T00:00:00"/>
    <n v="8"/>
    <x v="0"/>
    <n v="3"/>
    <x v="3"/>
    <n v="4.9160000000000004"/>
    <x v="2"/>
    <n v="50"/>
    <n v="0.11936507936507935"/>
    <n v="1"/>
    <x v="0"/>
    <m/>
    <m/>
    <m/>
    <m/>
  </r>
  <r>
    <n v="3780"/>
    <s v="BP-111553"/>
    <s v="Becky Pak"/>
    <x v="0"/>
    <x v="2"/>
    <s v="El Salvador"/>
    <s v="San Salvador"/>
    <s v="Ilopango"/>
    <s v="LATAM"/>
    <s v="MX-2014-128727"/>
    <x v="118"/>
    <s v="Medium"/>
    <s v="FUR-FU-10000686"/>
    <x v="1121"/>
    <x v="1"/>
    <s v="Furnishings"/>
    <x v="10"/>
    <n v="20.68"/>
    <n v="27.2"/>
    <n v="272"/>
    <n v="0"/>
    <n v="65.2"/>
    <x v="0"/>
    <d v="2014-11-15T00:00:00"/>
    <d v="2014-11-16T00:00:00"/>
    <n v="6"/>
    <x v="0"/>
    <n v="1"/>
    <x v="1"/>
    <n v="14.750999999999999"/>
    <x v="0"/>
    <n v="46"/>
    <n v="0.23970588235294119"/>
    <n v="1"/>
    <x v="1"/>
    <m/>
    <m/>
    <m/>
    <m/>
  </r>
  <r>
    <n v="3781"/>
    <s v="BP-111553"/>
    <s v="Becky Pak"/>
    <x v="0"/>
    <x v="2"/>
    <s v="El Salvador"/>
    <s v="San Salvador"/>
    <s v="Ilopango"/>
    <s v="LATAM"/>
    <s v="MX-2014-128727"/>
    <x v="118"/>
    <s v="Medium"/>
    <s v="TEC-CO-10000915"/>
    <x v="1185"/>
    <x v="2"/>
    <s v="Copiers"/>
    <x v="7"/>
    <n v="89.178631679999995"/>
    <n v="97.978749178356708"/>
    <n v="488.91395839999996"/>
    <n v="2E-3"/>
    <n v="43.020800000000001"/>
    <x v="0"/>
    <d v="2014-11-15T00:00:00"/>
    <d v="2014-11-15T00:00:00"/>
    <n v="5"/>
    <x v="1"/>
    <n v="0"/>
    <x v="1"/>
    <n v="30.835000000000001"/>
    <x v="0"/>
    <n v="46"/>
    <n v="8.7992578777640412E-2"/>
    <n v="0"/>
    <x v="2"/>
    <m/>
    <m/>
    <m/>
    <m/>
  </r>
  <r>
    <n v="3782"/>
    <s v="BP-111553"/>
    <s v="Becky Pak"/>
    <x v="0"/>
    <x v="2"/>
    <s v="El Salvador"/>
    <s v="San Salvador"/>
    <s v="Ilopango"/>
    <s v="LATAM"/>
    <s v="MX-2014-128727"/>
    <x v="118"/>
    <s v="Medium"/>
    <s v="OFF-AP-10001885"/>
    <x v="540"/>
    <x v="0"/>
    <s v="Appliances"/>
    <x v="6"/>
    <n v="25.322222222222219"/>
    <n v="27.222222222222218"/>
    <n v="244.99999999999997"/>
    <n v="0"/>
    <n v="17.100000000000001"/>
    <x v="0"/>
    <d v="2014-11-15T00:00:00"/>
    <d v="2014-11-15T00:00:00"/>
    <n v="5"/>
    <x v="1"/>
    <n v="0"/>
    <x v="1"/>
    <n v="16.823"/>
    <x v="0"/>
    <n v="46"/>
    <n v="6.9795918367346957E-2"/>
    <n v="0"/>
    <x v="2"/>
    <m/>
    <m/>
    <m/>
    <m/>
  </r>
  <r>
    <n v="3783"/>
    <s v="AB-101503"/>
    <s v="Aimee Bixby"/>
    <x v="0"/>
    <x v="2"/>
    <s v="Nicaragua"/>
    <s v="Managua"/>
    <s v="Managua"/>
    <s v="LATAM"/>
    <s v="MX-2011-147025"/>
    <x v="888"/>
    <s v="Medium"/>
    <s v="OFF-ST-10004549"/>
    <x v="1577"/>
    <x v="0"/>
    <s v="Storage"/>
    <x v="5"/>
    <n v="45.92"/>
    <n v="85"/>
    <n v="595"/>
    <n v="0"/>
    <n v="273.56"/>
    <x v="1"/>
    <d v="2011-07-15T00:00:00"/>
    <d v="2011-07-16T00:00:00"/>
    <n v="4"/>
    <x v="0"/>
    <n v="1"/>
    <x v="3"/>
    <n v="19.954999999999998"/>
    <x v="3"/>
    <n v="29"/>
    <n v="0.45976470588235296"/>
    <n v="1"/>
    <x v="1"/>
    <m/>
    <m/>
    <m/>
    <m/>
  </r>
  <r>
    <n v="3784"/>
    <s v="ND-183703"/>
    <s v="Natalie DeCherney"/>
    <x v="0"/>
    <x v="1"/>
    <s v="Brazil"/>
    <s v="Rio Grande do Sul"/>
    <s v="Gravatai"/>
    <s v="LATAM"/>
    <s v="MX-2014-157308"/>
    <x v="112"/>
    <s v="Medium"/>
    <s v="OFF-AR-10004348"/>
    <x v="605"/>
    <x v="0"/>
    <s v="Art"/>
    <x v="0"/>
    <n v="29.086666666666673"/>
    <n v="32.666666666666671"/>
    <n v="98.000000000000014"/>
    <n v="0"/>
    <n v="10.74"/>
    <x v="1"/>
    <d v="2014-05-10T00:00:00"/>
    <d v="2014-05-10T00:00:00"/>
    <n v="3"/>
    <x v="1"/>
    <n v="0"/>
    <x v="4"/>
    <n v="9.26"/>
    <x v="0"/>
    <n v="19"/>
    <n v="0.10959183673469386"/>
    <n v="0"/>
    <x v="2"/>
    <m/>
    <m/>
    <m/>
    <m/>
  </r>
  <r>
    <n v="3785"/>
    <s v="ND-183703"/>
    <s v="Natalie DeCherney"/>
    <x v="0"/>
    <x v="1"/>
    <s v="Brazil"/>
    <s v="Rio Grande do Sul"/>
    <s v="Gravatai"/>
    <s v="LATAM"/>
    <s v="MX-2014-157308"/>
    <x v="112"/>
    <s v="Medium"/>
    <s v="OFF-BI-10000821"/>
    <x v="847"/>
    <x v="0"/>
    <s v="Binders"/>
    <x v="4"/>
    <n v="3.26"/>
    <n v="5"/>
    <n v="5"/>
    <n v="0"/>
    <n v="1.74"/>
    <x v="1"/>
    <d v="2014-05-10T00:00:00"/>
    <d v="2014-05-12T00:00:00"/>
    <n v="5"/>
    <x v="0"/>
    <n v="2"/>
    <x v="4"/>
    <n v="0.45800000000000002"/>
    <x v="0"/>
    <n v="19"/>
    <n v="0.34799999999999998"/>
    <n v="1"/>
    <x v="3"/>
    <m/>
    <m/>
    <m/>
    <m/>
  </r>
  <r>
    <n v="3786"/>
    <s v="DS-131803"/>
    <s v="David Smith"/>
    <x v="2"/>
    <x v="2"/>
    <s v="Honduras"/>
    <s v="Yoro"/>
    <s v="El Progreso"/>
    <s v="LATAM"/>
    <s v="US-2014-156195"/>
    <x v="378"/>
    <s v="Medium"/>
    <s v="OFF-BI-10004654"/>
    <x v="463"/>
    <x v="0"/>
    <s v="Binders"/>
    <x v="9"/>
    <n v="16.170666666666666"/>
    <n v="22.184444444444441"/>
    <n v="79.86399999999999"/>
    <n v="0.4"/>
    <n v="-17.16"/>
    <x v="1"/>
    <d v="2014-06-09T00:00:00"/>
    <d v="2014-06-09T00:00:00"/>
    <n v="3"/>
    <x v="1"/>
    <n v="0"/>
    <x v="2"/>
    <n v="8.859"/>
    <x v="0"/>
    <n v="23"/>
    <n v="-0.2148652709606331"/>
    <n v="0"/>
    <x v="2"/>
    <m/>
    <m/>
    <m/>
    <m/>
  </r>
  <r>
    <n v="3787"/>
    <s v="DS-131803"/>
    <s v="David Smith"/>
    <x v="2"/>
    <x v="2"/>
    <s v="Honduras"/>
    <s v="Yoro"/>
    <s v="El Progreso"/>
    <s v="LATAM"/>
    <s v="US-2014-156195"/>
    <x v="378"/>
    <s v="Medium"/>
    <s v="FUR-CH-10004547"/>
    <x v="530"/>
    <x v="1"/>
    <s v="Chairs"/>
    <x v="0"/>
    <n v="38.155733333333337"/>
    <n v="43.56622222222223"/>
    <n v="78.419200000000018"/>
    <n v="0.4"/>
    <n v="-36.048000000000002"/>
    <x v="1"/>
    <d v="2014-06-09T00:00:00"/>
    <d v="2014-06-12T00:00:00"/>
    <n v="6"/>
    <x v="0"/>
    <n v="3"/>
    <x v="2"/>
    <n v="3.5840000000000001"/>
    <x v="0"/>
    <n v="23"/>
    <n v="-0.45968334285481099"/>
    <n v="1"/>
    <x v="0"/>
    <m/>
    <m/>
    <m/>
    <m/>
  </r>
  <r>
    <n v="3788"/>
    <s v="TB-210553"/>
    <s v="Ted Butterfield"/>
    <x v="0"/>
    <x v="2"/>
    <s v="Nicaragua"/>
    <s v="Managua"/>
    <s v="Managua"/>
    <s v="LATAM"/>
    <s v="MX-2011-126949"/>
    <x v="889"/>
    <s v="High"/>
    <s v="OFF-PA-10004294"/>
    <x v="285"/>
    <x v="0"/>
    <s v="Paper"/>
    <x v="6"/>
    <n v="19.933333333333326"/>
    <n v="20.333333333333329"/>
    <n v="182.99999999999994"/>
    <n v="0"/>
    <n v="3.6"/>
    <x v="2"/>
    <d v="2011-09-03T00:00:00"/>
    <d v="2011-09-03T00:00:00"/>
    <n v="2"/>
    <x v="1"/>
    <n v="0"/>
    <x v="0"/>
    <n v="44.756999999999998"/>
    <x v="3"/>
    <n v="36"/>
    <n v="1.9672131147540989E-2"/>
    <n v="0"/>
    <x v="2"/>
    <m/>
    <m/>
    <m/>
    <m/>
  </r>
  <r>
    <n v="3789"/>
    <s v="CC-126703"/>
    <s v="Craig Carreira"/>
    <x v="0"/>
    <x v="2"/>
    <s v="Nicaragua"/>
    <s v="Managua"/>
    <s v="Managua"/>
    <s v="LATAM"/>
    <s v="MX-2013-131387"/>
    <x v="700"/>
    <s v="High"/>
    <s v="OFF-PA-10004854"/>
    <x v="101"/>
    <x v="0"/>
    <s v="Paper"/>
    <x v="2"/>
    <n v="25.9"/>
    <n v="32"/>
    <n v="64"/>
    <n v="0"/>
    <n v="12.2"/>
    <x v="0"/>
    <d v="2013-05-19T00:00:00"/>
    <d v="2013-05-19T00:00:00"/>
    <n v="5"/>
    <x v="1"/>
    <n v="0"/>
    <x v="3"/>
    <n v="10.128"/>
    <x v="2"/>
    <n v="20"/>
    <n v="0.19062499999999999"/>
    <n v="0"/>
    <x v="2"/>
    <m/>
    <m/>
    <m/>
    <m/>
  </r>
  <r>
    <n v="3790"/>
    <s v="CC-126703"/>
    <s v="Craig Carreira"/>
    <x v="0"/>
    <x v="2"/>
    <s v="Nicaragua"/>
    <s v="Managua"/>
    <s v="Managua"/>
    <s v="LATAM"/>
    <s v="MX-2013-131387"/>
    <x v="700"/>
    <s v="High"/>
    <s v="OFF-AP-10000119"/>
    <x v="1578"/>
    <x v="0"/>
    <s v="Appliances"/>
    <x v="4"/>
    <n v="116.06"/>
    <n v="200"/>
    <n v="200"/>
    <n v="0"/>
    <n v="83.94"/>
    <x v="0"/>
    <d v="2013-05-19T00:00:00"/>
    <d v="2013-05-19T00:00:00"/>
    <n v="5"/>
    <x v="1"/>
    <n v="0"/>
    <x v="3"/>
    <n v="30.16"/>
    <x v="2"/>
    <n v="20"/>
    <n v="0.41969999999999996"/>
    <n v="0"/>
    <x v="2"/>
    <m/>
    <m/>
    <m/>
    <m/>
  </r>
  <r>
    <n v="3791"/>
    <s v="SP-209203"/>
    <s v="Susan Pistek"/>
    <x v="0"/>
    <x v="2"/>
    <s v="Honduras"/>
    <s v="Francisco Morazan"/>
    <s v="Tegucigalpa"/>
    <s v="LATAM"/>
    <s v="MX-2014-138177"/>
    <x v="65"/>
    <s v="Medium"/>
    <s v="OFF-FA-10000644"/>
    <x v="1174"/>
    <x v="0"/>
    <s v="Fasteners"/>
    <x v="0"/>
    <n v="4.6336000000000004"/>
    <n v="9.3493333333333339"/>
    <n v="16.828800000000001"/>
    <n v="0.4"/>
    <n v="2.9279999999999999"/>
    <x v="0"/>
    <d v="2014-12-30T00:00:00"/>
    <d v="2014-12-31T00:00:00"/>
    <n v="6"/>
    <x v="0"/>
    <n v="1"/>
    <x v="0"/>
    <n v="1.5009999999999999"/>
    <x v="0"/>
    <n v="52"/>
    <n v="0.1739874500855676"/>
    <n v="1"/>
    <x v="1"/>
    <m/>
    <m/>
    <m/>
    <m/>
  </r>
  <r>
    <n v="3792"/>
    <s v="SP-209203"/>
    <s v="Susan Pistek"/>
    <x v="0"/>
    <x v="2"/>
    <s v="Honduras"/>
    <s v="Francisco Morazan"/>
    <s v="Tegucigalpa"/>
    <s v="LATAM"/>
    <s v="MX-2014-138177"/>
    <x v="65"/>
    <s v="Medium"/>
    <s v="OFF-AR-10000481"/>
    <x v="1255"/>
    <x v="0"/>
    <s v="Art"/>
    <x v="2"/>
    <n v="10.763200000000005"/>
    <n v="17.625333333333341"/>
    <n v="21.150400000000008"/>
    <n v="0.4"/>
    <n v="-0.376"/>
    <x v="0"/>
    <d v="2014-12-30T00:00:00"/>
    <d v="2014-12-31T00:00:00"/>
    <n v="6"/>
    <x v="0"/>
    <n v="1"/>
    <x v="0"/>
    <n v="1.4490000000000001"/>
    <x v="0"/>
    <n v="52"/>
    <n v="-1.7777441561388902E-2"/>
    <n v="1"/>
    <x v="1"/>
    <m/>
    <m/>
    <m/>
    <m/>
  </r>
  <r>
    <n v="3793"/>
    <s v="TR-213253"/>
    <s v="Toby Ritter"/>
    <x v="0"/>
    <x v="1"/>
    <s v="Chile"/>
    <s v="Santiago"/>
    <s v="Santiago"/>
    <s v="LATAM"/>
    <s v="MX-2014-137869"/>
    <x v="357"/>
    <s v="High"/>
    <s v="TEC-PH-10001095"/>
    <x v="1162"/>
    <x v="2"/>
    <s v="Phones"/>
    <x v="0"/>
    <n v="44.286666666666669"/>
    <n v="48.666666666666671"/>
    <n v="146"/>
    <n v="0"/>
    <n v="13.14"/>
    <x v="1"/>
    <d v="2014-04-26T00:00:00"/>
    <d v="2014-04-26T00:00:00"/>
    <n v="3"/>
    <x v="1"/>
    <n v="0"/>
    <x v="4"/>
    <n v="17.901"/>
    <x v="0"/>
    <n v="17"/>
    <n v="9.0000000000000011E-2"/>
    <n v="0"/>
    <x v="2"/>
    <m/>
    <m/>
    <m/>
    <m/>
  </r>
  <r>
    <n v="3794"/>
    <s v="SB-201853"/>
    <s v="Sarah Brown"/>
    <x v="0"/>
    <x v="1"/>
    <s v="Brazil"/>
    <s v="Rio Grande do Sul"/>
    <s v="Farroupilha"/>
    <s v="LATAM"/>
    <s v="MX-2011-156748"/>
    <x v="890"/>
    <s v="High"/>
    <s v="TEC-MA-10001859"/>
    <x v="1342"/>
    <x v="2"/>
    <s v="Machines"/>
    <x v="2"/>
    <n v="123.52000000000001"/>
    <n v="179"/>
    <n v="358"/>
    <n v="0"/>
    <n v="110.96"/>
    <x v="3"/>
    <d v="2011-02-28T00:00:00"/>
    <d v="2011-03-01T00:00:00"/>
    <n v="1"/>
    <x v="0"/>
    <n v="1"/>
    <x v="1"/>
    <n v="64.951999999999998"/>
    <x v="3"/>
    <n v="10"/>
    <n v="0.30994413407821225"/>
    <n v="1"/>
    <x v="1"/>
    <m/>
    <m/>
    <m/>
    <m/>
  </r>
  <r>
    <n v="3795"/>
    <s v="MS-177103"/>
    <s v="Maurice Satty"/>
    <x v="0"/>
    <x v="1"/>
    <s v="Brazil"/>
    <s v="Minas Gerais"/>
    <s v="Passos"/>
    <s v="LATAM"/>
    <s v="MX-2014-135209"/>
    <x v="100"/>
    <s v="High"/>
    <s v="FUR-CH-10004899"/>
    <x v="1247"/>
    <x v="1"/>
    <s v="Chairs"/>
    <x v="0"/>
    <n v="54.126666666666665"/>
    <n v="91.666666666666671"/>
    <n v="275"/>
    <n v="0"/>
    <n v="112.62"/>
    <x v="1"/>
    <d v="2014-12-05T00:00:00"/>
    <d v="2014-12-05T00:00:00"/>
    <n v="3"/>
    <x v="1"/>
    <n v="0"/>
    <x v="3"/>
    <n v="33.173999999999999"/>
    <x v="0"/>
    <n v="49"/>
    <n v="0.40952727272727274"/>
    <n v="0"/>
    <x v="2"/>
    <m/>
    <m/>
    <m/>
    <m/>
  </r>
  <r>
    <n v="3796"/>
    <s v="MS-177103"/>
    <s v="Maurice Satty"/>
    <x v="0"/>
    <x v="1"/>
    <s v="Brazil"/>
    <s v="Minas Gerais"/>
    <s v="Passos"/>
    <s v="LATAM"/>
    <s v="MX-2014-135209"/>
    <x v="100"/>
    <s v="High"/>
    <s v="OFF-AR-10001495"/>
    <x v="1141"/>
    <x v="0"/>
    <s v="Art"/>
    <x v="2"/>
    <n v="26.34"/>
    <n v="32.5"/>
    <n v="65"/>
    <n v="0"/>
    <n v="12.32"/>
    <x v="1"/>
    <d v="2014-12-05T00:00:00"/>
    <d v="2014-12-08T00:00:00"/>
    <n v="6"/>
    <x v="0"/>
    <n v="3"/>
    <x v="3"/>
    <n v="8.3119999999999994"/>
    <x v="0"/>
    <n v="49"/>
    <n v="0.18953846153846154"/>
    <n v="1"/>
    <x v="0"/>
    <m/>
    <m/>
    <m/>
    <m/>
  </r>
  <r>
    <n v="3797"/>
    <s v="MS-177103"/>
    <s v="Maurice Satty"/>
    <x v="0"/>
    <x v="1"/>
    <s v="Brazil"/>
    <s v="Minas Gerais"/>
    <s v="Passos"/>
    <s v="LATAM"/>
    <s v="MX-2014-135209"/>
    <x v="100"/>
    <s v="High"/>
    <s v="OFF-BI-10000325"/>
    <x v="394"/>
    <x v="0"/>
    <s v="Binders"/>
    <x v="4"/>
    <n v="7.54"/>
    <n v="8"/>
    <n v="8"/>
    <n v="0"/>
    <n v="0.46"/>
    <x v="1"/>
    <d v="2014-12-05T00:00:00"/>
    <d v="2014-12-06T00:00:00"/>
    <n v="4"/>
    <x v="0"/>
    <n v="1"/>
    <x v="3"/>
    <n v="0.90300000000000002"/>
    <x v="0"/>
    <n v="49"/>
    <n v="5.7500000000000002E-2"/>
    <n v="1"/>
    <x v="1"/>
    <m/>
    <m/>
    <m/>
    <m/>
  </r>
  <r>
    <n v="3798"/>
    <s v="MS-177103"/>
    <s v="Maurice Satty"/>
    <x v="0"/>
    <x v="1"/>
    <s v="Brazil"/>
    <s v="Minas Gerais"/>
    <s v="Passos"/>
    <s v="LATAM"/>
    <s v="MX-2014-135209"/>
    <x v="100"/>
    <s v="High"/>
    <s v="FUR-BO-10002334"/>
    <x v="1457"/>
    <x v="1"/>
    <s v="Bookcases"/>
    <x v="0"/>
    <n v="85.46"/>
    <n v="96"/>
    <n v="288"/>
    <n v="0"/>
    <n v="31.62"/>
    <x v="1"/>
    <d v="2014-12-05T00:00:00"/>
    <d v="2014-12-05T00:00:00"/>
    <n v="3"/>
    <x v="1"/>
    <n v="0"/>
    <x v="3"/>
    <n v="42.423999999999999"/>
    <x v="0"/>
    <n v="49"/>
    <n v="0.10979166666666668"/>
    <n v="0"/>
    <x v="2"/>
    <m/>
    <m/>
    <m/>
    <m/>
  </r>
  <r>
    <n v="3799"/>
    <s v="JW-159553"/>
    <s v="Joni Wasserman"/>
    <x v="0"/>
    <x v="2"/>
    <s v="Honduras"/>
    <s v="Francisco Morazan"/>
    <s v="Tegucigalpa"/>
    <s v="LATAM"/>
    <s v="US-2011-145093"/>
    <x v="891"/>
    <s v="Medium"/>
    <s v="FUR-CH-10004467"/>
    <x v="241"/>
    <x v="1"/>
    <s v="Chairs"/>
    <x v="0"/>
    <n v="36.610666666666674"/>
    <n v="52.751111111111122"/>
    <n v="94.952000000000012"/>
    <n v="0.4"/>
    <n v="-14.88"/>
    <x v="0"/>
    <d v="2011-06-19T00:00:00"/>
    <d v="2011-06-20T00:00:00"/>
    <n v="6"/>
    <x v="0"/>
    <n v="1"/>
    <x v="3"/>
    <n v="6.0679999999999996"/>
    <x v="3"/>
    <n v="25"/>
    <n v="-0.15671075912039767"/>
    <n v="1"/>
    <x v="1"/>
    <m/>
    <m/>
    <m/>
    <m/>
  </r>
  <r>
    <n v="3800"/>
    <s v="AG-109003"/>
    <s v="Arthur Gainer"/>
    <x v="0"/>
    <x v="2"/>
    <s v="Nicaragua"/>
    <s v="Leon"/>
    <s v="Leon"/>
    <s v="LATAM"/>
    <s v="MX-2014-167409"/>
    <x v="610"/>
    <s v="Medium"/>
    <s v="OFF-PA-10000867"/>
    <x v="1357"/>
    <x v="0"/>
    <s v="Paper"/>
    <x v="7"/>
    <n v="12.6"/>
    <n v="16.8"/>
    <n v="84"/>
    <n v="0"/>
    <n v="21"/>
    <x v="0"/>
    <d v="2014-11-09T00:00:00"/>
    <d v="2014-11-09T00:00:00"/>
    <n v="5"/>
    <x v="1"/>
    <n v="0"/>
    <x v="3"/>
    <n v="9.0519999999999996"/>
    <x v="0"/>
    <n v="45"/>
    <n v="0.25"/>
    <n v="0"/>
    <x v="2"/>
    <m/>
    <m/>
    <m/>
    <m/>
  </r>
  <r>
    <n v="3801"/>
    <s v="BP-111553"/>
    <s v="Becky Pak"/>
    <x v="0"/>
    <x v="3"/>
    <s v="Cuba"/>
    <s v="Holguin"/>
    <s v="Holguin"/>
    <s v="LATAM"/>
    <s v="MX-2011-146535"/>
    <x v="892"/>
    <s v="High"/>
    <s v="OFF-ST-10004754"/>
    <x v="1579"/>
    <x v="0"/>
    <s v="Storage"/>
    <x v="3"/>
    <n v="105.09"/>
    <n v="138.25"/>
    <n v="553"/>
    <n v="0"/>
    <n v="132.63999999999999"/>
    <x v="2"/>
    <d v="2011-09-18T00:00:00"/>
    <d v="2011-09-18T00:00:00"/>
    <n v="2"/>
    <x v="1"/>
    <n v="0"/>
    <x v="2"/>
    <n v="102.934"/>
    <x v="3"/>
    <n v="38"/>
    <n v="0.23985533453887881"/>
    <n v="0"/>
    <x v="2"/>
    <m/>
    <m/>
    <m/>
    <m/>
  </r>
  <r>
    <n v="3802"/>
    <s v="DP-131053"/>
    <s v="Dave Poirier"/>
    <x v="2"/>
    <x v="0"/>
    <s v="Mexico"/>
    <s v="Tabasco"/>
    <s v="Villahermosa"/>
    <s v="LATAM"/>
    <s v="MX-2013-169061"/>
    <x v="755"/>
    <s v="Medium"/>
    <s v="OFF-AR-10003077"/>
    <x v="489"/>
    <x v="0"/>
    <s v="Art"/>
    <x v="3"/>
    <n v="12.059999999999999"/>
    <n v="18.5"/>
    <n v="74"/>
    <n v="0"/>
    <n v="25.76"/>
    <x v="0"/>
    <d v="2013-06-06T00:00:00"/>
    <d v="2013-06-09T00:00:00"/>
    <n v="8"/>
    <x v="0"/>
    <n v="3"/>
    <x v="5"/>
    <n v="4.6849999999999996"/>
    <x v="2"/>
    <n v="22"/>
    <n v="0.34810810810810811"/>
    <n v="1"/>
    <x v="0"/>
    <m/>
    <m/>
    <m/>
    <m/>
  </r>
  <r>
    <n v="3803"/>
    <s v="DB-129103"/>
    <s v="Daniel Byrd"/>
    <x v="1"/>
    <x v="3"/>
    <s v="Dominican Republic"/>
    <s v="Santo Domingo"/>
    <s v="Santo Domingo"/>
    <s v="LATAM"/>
    <s v="MX-2013-122245"/>
    <x v="303"/>
    <s v="High"/>
    <s v="OFF-BI-10000124"/>
    <x v="295"/>
    <x v="0"/>
    <s v="Binders"/>
    <x v="3"/>
    <n v="4.2108000000000008"/>
    <n v="7.9085000000000001"/>
    <n v="25.307200000000002"/>
    <n v="0.2"/>
    <n v="8.4640000000000004"/>
    <x v="1"/>
    <d v="2013-11-02T00:00:00"/>
    <d v="2013-11-04T00:00:00"/>
    <n v="5"/>
    <x v="0"/>
    <n v="2"/>
    <x v="4"/>
    <n v="4.8719999999999999"/>
    <x v="2"/>
    <n v="44"/>
    <n v="0.33445027502054753"/>
    <n v="1"/>
    <x v="3"/>
    <m/>
    <m/>
    <m/>
    <m/>
  </r>
  <r>
    <n v="3804"/>
    <s v="DB-129103"/>
    <s v="Daniel Byrd"/>
    <x v="1"/>
    <x v="3"/>
    <s v="Dominican Republic"/>
    <s v="Santo Domingo"/>
    <s v="Santo Domingo"/>
    <s v="LATAM"/>
    <s v="MX-2013-122245"/>
    <x v="303"/>
    <s v="High"/>
    <s v="FUR-BO-10003291"/>
    <x v="1111"/>
    <x v="1"/>
    <s v="Bookcases"/>
    <x v="7"/>
    <n v="59.951200000000007"/>
    <n v="86.405333333333331"/>
    <n v="259.21599999999995"/>
    <n v="0.4"/>
    <n v="-40.54"/>
    <x v="1"/>
    <d v="2013-11-02T00:00:00"/>
    <d v="2013-11-02T00:00:00"/>
    <n v="3"/>
    <x v="1"/>
    <n v="0"/>
    <x v="4"/>
    <n v="11.752000000000001"/>
    <x v="2"/>
    <n v="44"/>
    <n v="-0.15639466699586449"/>
    <n v="0"/>
    <x v="2"/>
    <m/>
    <m/>
    <m/>
    <m/>
  </r>
  <r>
    <n v="3805"/>
    <s v="DB-129103"/>
    <s v="Daniel Byrd"/>
    <x v="1"/>
    <x v="3"/>
    <s v="Dominican Republic"/>
    <s v="Santo Domingo"/>
    <s v="Santo Domingo"/>
    <s v="LATAM"/>
    <s v="MX-2013-122245"/>
    <x v="303"/>
    <s v="High"/>
    <s v="OFF-EN-10003721"/>
    <x v="1391"/>
    <x v="0"/>
    <s v="Envelopes"/>
    <x v="4"/>
    <n v="6.9695999999999998"/>
    <n v="10.827"/>
    <n v="8.6616"/>
    <n v="0.2"/>
    <n v="1.6919999999999999"/>
    <x v="1"/>
    <d v="2013-11-02T00:00:00"/>
    <d v="2013-11-02T00:00:00"/>
    <n v="3"/>
    <x v="1"/>
    <n v="0"/>
    <x v="4"/>
    <n v="1.478"/>
    <x v="2"/>
    <n v="44"/>
    <n v="0.19534497090606817"/>
    <n v="0"/>
    <x v="2"/>
    <m/>
    <m/>
    <m/>
    <m/>
  </r>
  <r>
    <n v="3806"/>
    <s v="DB-129103"/>
    <s v="Daniel Byrd"/>
    <x v="1"/>
    <x v="3"/>
    <s v="Dominican Republic"/>
    <s v="Santo Domingo"/>
    <s v="Santo Domingo"/>
    <s v="LATAM"/>
    <s v="MX-2013-122245"/>
    <x v="303"/>
    <s v="High"/>
    <s v="TEC-MA-10004993"/>
    <x v="1580"/>
    <x v="2"/>
    <s v="Machines"/>
    <x v="9"/>
    <n v="140.81906666666666"/>
    <n v="316.15688888888883"/>
    <n v="569.08240000000001"/>
    <n v="0.7"/>
    <n v="-275.83199999999999"/>
    <x v="1"/>
    <d v="2013-11-02T00:00:00"/>
    <d v="2013-11-02T00:00:00"/>
    <n v="3"/>
    <x v="1"/>
    <n v="0"/>
    <x v="4"/>
    <n v="73.572999999999993"/>
    <x v="2"/>
    <n v="44"/>
    <n v="-0.4846960651041044"/>
    <n v="0"/>
    <x v="2"/>
    <m/>
    <m/>
    <m/>
    <m/>
  </r>
  <r>
    <n v="3807"/>
    <s v="JH-159853"/>
    <s v="Joseph Holt"/>
    <x v="0"/>
    <x v="1"/>
    <s v="Argentina"/>
    <s v="Mendoza"/>
    <s v="Mendoza"/>
    <s v="LATAM"/>
    <s v="US-2013-149930"/>
    <x v="433"/>
    <s v="Medium"/>
    <s v="OFF-EN-10000139"/>
    <x v="424"/>
    <x v="0"/>
    <s v="Envelopes"/>
    <x v="1"/>
    <n v="14.420600000000004"/>
    <n v="18.027666666666672"/>
    <n v="86.532800000000023"/>
    <n v="0.4"/>
    <n v="-28.832000000000001"/>
    <x v="3"/>
    <d v="2013-03-13T00:00:00"/>
    <d v="2013-03-13T00:00:00"/>
    <n v="0"/>
    <x v="1"/>
    <n v="0"/>
    <x v="4"/>
    <n v="3.0270000000000001"/>
    <x v="2"/>
    <n v="11"/>
    <n v="-0.33319157591109955"/>
    <n v="0"/>
    <x v="2"/>
    <m/>
    <m/>
    <m/>
    <m/>
  </r>
  <r>
    <n v="3808"/>
    <s v="BB-109903"/>
    <s v="Barry Blumstein"/>
    <x v="2"/>
    <x v="3"/>
    <s v="Dominican Republic"/>
    <s v="Santo Domingo"/>
    <s v="Santo Domingo"/>
    <s v="LATAM"/>
    <s v="MX-2012-110569"/>
    <x v="746"/>
    <s v="Low"/>
    <s v="TEC-AC-10003367"/>
    <x v="833"/>
    <x v="2"/>
    <s v="Accessories"/>
    <x v="1"/>
    <n v="39.516399999999997"/>
    <n v="72.555499999999995"/>
    <n v="464.35519999999997"/>
    <n v="0.2"/>
    <n v="148.22399999999999"/>
    <x v="0"/>
    <d v="2012-04-18T00:00:00"/>
    <d v="2012-04-18T00:00:00"/>
    <n v="5"/>
    <x v="1"/>
    <n v="0"/>
    <x v="2"/>
    <n v="82.950999999999993"/>
    <x v="1"/>
    <n v="15"/>
    <n v="0.31920391975797835"/>
    <n v="0"/>
    <x v="2"/>
    <m/>
    <m/>
    <m/>
    <m/>
  </r>
  <r>
    <n v="3809"/>
    <s v="DB-135553"/>
    <s v="Dorothy Badders"/>
    <x v="2"/>
    <x v="1"/>
    <s v="Brazil"/>
    <s v="Sao Paulo"/>
    <s v="Taubate"/>
    <s v="LATAM"/>
    <s v="MX-2014-153192"/>
    <x v="696"/>
    <s v="Medium"/>
    <s v="OFF-FA-10001761"/>
    <x v="712"/>
    <x v="0"/>
    <s v="Fasteners"/>
    <x v="2"/>
    <n v="7.1400000000000006"/>
    <n v="9.5"/>
    <n v="19"/>
    <n v="0"/>
    <n v="4.72"/>
    <x v="0"/>
    <d v="2014-06-21T00:00:00"/>
    <d v="2014-06-21T00:00:00"/>
    <n v="5"/>
    <x v="1"/>
    <n v="0"/>
    <x v="1"/>
    <n v="1.0980000000000001"/>
    <x v="0"/>
    <n v="25"/>
    <n v="0.24842105263157893"/>
    <n v="0"/>
    <x v="2"/>
    <m/>
    <m/>
    <m/>
    <m/>
  </r>
  <r>
    <n v="3810"/>
    <s v="BO-114253"/>
    <s v="Bobby Odegard"/>
    <x v="0"/>
    <x v="3"/>
    <s v="Cuba"/>
    <s v="Mayabeque"/>
    <s v="San Jose de las Lajas"/>
    <s v="LATAM"/>
    <s v="MX-2013-112529"/>
    <x v="209"/>
    <s v="Medium"/>
    <s v="FUR-CH-10003392"/>
    <x v="801"/>
    <x v="1"/>
    <s v="Chairs"/>
    <x v="4"/>
    <n v="55"/>
    <n v="55"/>
    <n v="55"/>
    <n v="0"/>
    <n v="0"/>
    <x v="0"/>
    <d v="2014-01-02T00:00:00"/>
    <d v="2014-01-02T00:00:00"/>
    <n v="5"/>
    <x v="1"/>
    <n v="0"/>
    <x v="5"/>
    <n v="5.5149999999999997"/>
    <x v="2"/>
    <n v="52"/>
    <n v="0"/>
    <n v="0"/>
    <x v="2"/>
    <m/>
    <m/>
    <m/>
    <m/>
  </r>
  <r>
    <n v="3811"/>
    <s v="LW-172153"/>
    <s v="Luke Weiss"/>
    <x v="0"/>
    <x v="1"/>
    <s v="Brazil"/>
    <s v="Pernambuco"/>
    <s v="Recife"/>
    <s v="LATAM"/>
    <s v="MX-2012-123715"/>
    <x v="669"/>
    <s v="Medium"/>
    <s v="TEC-AC-10004043"/>
    <x v="573"/>
    <x v="2"/>
    <s v="Accessories"/>
    <x v="9"/>
    <n v="18.72666666666667"/>
    <n v="31.166666666666671"/>
    <n v="187.00000000000003"/>
    <n v="0"/>
    <n v="74.64"/>
    <x v="0"/>
    <d v="2012-12-08T00:00:00"/>
    <d v="2012-12-08T00:00:00"/>
    <n v="5"/>
    <x v="1"/>
    <n v="0"/>
    <x v="1"/>
    <n v="14.423999999999999"/>
    <x v="1"/>
    <n v="49"/>
    <n v="0.39914438502673794"/>
    <n v="0"/>
    <x v="2"/>
    <m/>
    <m/>
    <m/>
    <m/>
  </r>
  <r>
    <n v="3812"/>
    <s v="LW-172153"/>
    <s v="Luke Weiss"/>
    <x v="0"/>
    <x v="1"/>
    <s v="Brazil"/>
    <s v="Pernambuco"/>
    <s v="Recife"/>
    <s v="LATAM"/>
    <s v="MX-2012-123715"/>
    <x v="669"/>
    <s v="Medium"/>
    <s v="OFF-AR-10001192"/>
    <x v="153"/>
    <x v="0"/>
    <s v="Art"/>
    <x v="3"/>
    <n v="22.380000000000003"/>
    <n v="35"/>
    <n v="140"/>
    <n v="0"/>
    <n v="50.48"/>
    <x v="0"/>
    <d v="2012-12-08T00:00:00"/>
    <d v="2012-12-08T00:00:00"/>
    <n v="5"/>
    <x v="1"/>
    <n v="0"/>
    <x v="1"/>
    <n v="6.7320000000000002"/>
    <x v="1"/>
    <n v="49"/>
    <n v="0.36057142857142854"/>
    <n v="0"/>
    <x v="2"/>
    <m/>
    <m/>
    <m/>
    <m/>
  </r>
  <r>
    <n v="3813"/>
    <s v="LW-172153"/>
    <s v="Luke Weiss"/>
    <x v="0"/>
    <x v="1"/>
    <s v="Brazil"/>
    <s v="Pernambuco"/>
    <s v="Recife"/>
    <s v="LATAM"/>
    <s v="MX-2012-123715"/>
    <x v="669"/>
    <s v="Medium"/>
    <s v="OFF-SU-10001923"/>
    <x v="615"/>
    <x v="0"/>
    <s v="Supplies"/>
    <x v="0"/>
    <n v="14.04"/>
    <n v="19"/>
    <n v="57"/>
    <n v="0"/>
    <n v="14.88"/>
    <x v="0"/>
    <d v="2012-12-08T00:00:00"/>
    <d v="2012-12-08T00:00:00"/>
    <n v="5"/>
    <x v="1"/>
    <n v="0"/>
    <x v="1"/>
    <n v="2.625"/>
    <x v="1"/>
    <n v="49"/>
    <n v="0.26105263157894737"/>
    <n v="0"/>
    <x v="2"/>
    <m/>
    <m/>
    <m/>
    <m/>
  </r>
  <r>
    <n v="3814"/>
    <s v="LW-172153"/>
    <s v="Luke Weiss"/>
    <x v="0"/>
    <x v="1"/>
    <s v="Brazil"/>
    <s v="Pernambuco"/>
    <s v="Recife"/>
    <s v="LATAM"/>
    <s v="MX-2012-123715"/>
    <x v="669"/>
    <s v="Medium"/>
    <s v="OFF-SU-10002498"/>
    <x v="1581"/>
    <x v="0"/>
    <s v="Supplies"/>
    <x v="2"/>
    <n v="16.66"/>
    <n v="18.5"/>
    <n v="37"/>
    <n v="0"/>
    <n v="3.68"/>
    <x v="0"/>
    <d v="2012-12-08T00:00:00"/>
    <d v="2012-12-10T00:00:00"/>
    <n v="7"/>
    <x v="0"/>
    <n v="2"/>
    <x v="1"/>
    <n v="2.2509999999999999"/>
    <x v="1"/>
    <n v="49"/>
    <n v="9.9459459459459471E-2"/>
    <n v="1"/>
    <x v="3"/>
    <m/>
    <m/>
    <m/>
    <m/>
  </r>
  <r>
    <n v="3815"/>
    <s v="LW-172153"/>
    <s v="Luke Weiss"/>
    <x v="0"/>
    <x v="1"/>
    <s v="Brazil"/>
    <s v="Pernambuco"/>
    <s v="Recife"/>
    <s v="LATAM"/>
    <s v="MX-2012-123715"/>
    <x v="669"/>
    <s v="Medium"/>
    <s v="OFF-FA-10003022"/>
    <x v="1119"/>
    <x v="0"/>
    <s v="Fasteners"/>
    <x v="3"/>
    <n v="6.9"/>
    <n v="11"/>
    <n v="44"/>
    <n v="0"/>
    <n v="16.399999999999999"/>
    <x v="0"/>
    <d v="2012-12-08T00:00:00"/>
    <d v="2012-12-10T00:00:00"/>
    <n v="7"/>
    <x v="0"/>
    <n v="2"/>
    <x v="1"/>
    <n v="3.262"/>
    <x v="1"/>
    <n v="49"/>
    <n v="0.37272727272727268"/>
    <n v="1"/>
    <x v="3"/>
    <m/>
    <m/>
    <m/>
    <m/>
  </r>
  <r>
    <n v="3816"/>
    <s v="LW-172153"/>
    <s v="Luke Weiss"/>
    <x v="0"/>
    <x v="1"/>
    <s v="Brazil"/>
    <s v="Pernambuco"/>
    <s v="Recife"/>
    <s v="LATAM"/>
    <s v="MX-2012-123715"/>
    <x v="669"/>
    <s v="Medium"/>
    <s v="OFF-PA-10004027"/>
    <x v="963"/>
    <x v="0"/>
    <s v="Paper"/>
    <x v="7"/>
    <n v="16.240000000000002"/>
    <n v="30"/>
    <n v="150"/>
    <n v="0"/>
    <n v="68.8"/>
    <x v="0"/>
    <d v="2012-12-08T00:00:00"/>
    <d v="2012-12-11T00:00:00"/>
    <n v="8"/>
    <x v="0"/>
    <n v="3"/>
    <x v="1"/>
    <n v="5.2080000000000002"/>
    <x v="1"/>
    <n v="49"/>
    <n v="0.45866666666666667"/>
    <n v="1"/>
    <x v="0"/>
    <m/>
    <m/>
    <m/>
    <m/>
  </r>
  <r>
    <n v="3817"/>
    <s v="LW-172153"/>
    <s v="Luke Weiss"/>
    <x v="0"/>
    <x v="1"/>
    <s v="Brazil"/>
    <s v="Pernambuco"/>
    <s v="Recife"/>
    <s v="LATAM"/>
    <s v="MX-2012-123715"/>
    <x v="669"/>
    <s v="Medium"/>
    <s v="FUR-FU-10004903"/>
    <x v="823"/>
    <x v="1"/>
    <s v="Furnishings"/>
    <x v="0"/>
    <n v="11.806666666666672"/>
    <n v="16.666666666666671"/>
    <n v="50.000000000000014"/>
    <n v="0"/>
    <n v="14.58"/>
    <x v="0"/>
    <d v="2012-12-08T00:00:00"/>
    <d v="2012-12-09T00:00:00"/>
    <n v="6"/>
    <x v="0"/>
    <n v="1"/>
    <x v="1"/>
    <n v="1.671"/>
    <x v="1"/>
    <n v="49"/>
    <n v="0.29159999999999991"/>
    <n v="1"/>
    <x v="1"/>
    <m/>
    <m/>
    <m/>
    <m/>
  </r>
  <r>
    <n v="3818"/>
    <s v="LW-172153"/>
    <s v="Luke Weiss"/>
    <x v="0"/>
    <x v="1"/>
    <s v="Brazil"/>
    <s v="Pernambuco"/>
    <s v="Recife"/>
    <s v="LATAM"/>
    <s v="MX-2012-123715"/>
    <x v="669"/>
    <s v="Medium"/>
    <s v="FUR-FU-10000159"/>
    <x v="865"/>
    <x v="1"/>
    <s v="Furnishings"/>
    <x v="3"/>
    <n v="46.93"/>
    <n v="73.25"/>
    <n v="293"/>
    <n v="0"/>
    <n v="105.28"/>
    <x v="0"/>
    <d v="2012-12-08T00:00:00"/>
    <d v="2012-12-08T00:00:00"/>
    <n v="5"/>
    <x v="1"/>
    <n v="0"/>
    <x v="1"/>
    <n v="24.673999999999999"/>
    <x v="1"/>
    <n v="49"/>
    <n v="0.35931740614334473"/>
    <n v="0"/>
    <x v="2"/>
    <m/>
    <m/>
    <m/>
    <m/>
  </r>
  <r>
    <n v="3819"/>
    <s v="PC-187453"/>
    <s v="Pamela Coakley"/>
    <x v="2"/>
    <x v="3"/>
    <s v="Cuba"/>
    <s v="Santiago de Cuba"/>
    <s v="Santiago de Cuba"/>
    <s v="LATAM"/>
    <s v="MX-2012-133165"/>
    <x v="814"/>
    <s v="High"/>
    <s v="FUR-TA-10000945"/>
    <x v="1582"/>
    <x v="1"/>
    <s v="Tables"/>
    <x v="0"/>
    <n v="113.28666666666668"/>
    <n v="213.66666666666669"/>
    <n v="641"/>
    <n v="0"/>
    <n v="301.14"/>
    <x v="2"/>
    <d v="2012-11-04T00:00:00"/>
    <d v="2012-11-04T00:00:00"/>
    <n v="2"/>
    <x v="1"/>
    <n v="0"/>
    <x v="2"/>
    <n v="133.595"/>
    <x v="1"/>
    <n v="44"/>
    <n v="0.46979719188767549"/>
    <n v="0"/>
    <x v="2"/>
    <m/>
    <m/>
    <m/>
    <m/>
  </r>
  <r>
    <n v="3820"/>
    <s v="PC-187453"/>
    <s v="Pamela Coakley"/>
    <x v="2"/>
    <x v="3"/>
    <s v="Cuba"/>
    <s v="Santiago de Cuba"/>
    <s v="Santiago de Cuba"/>
    <s v="LATAM"/>
    <s v="MX-2012-133165"/>
    <x v="814"/>
    <s v="High"/>
    <s v="OFF-BI-10000280"/>
    <x v="87"/>
    <x v="0"/>
    <s v="Binders"/>
    <x v="2"/>
    <n v="4.5"/>
    <n v="4.5"/>
    <n v="9"/>
    <n v="0"/>
    <n v="0"/>
    <x v="2"/>
    <d v="2012-11-04T00:00:00"/>
    <d v="2012-11-04T00:00:00"/>
    <n v="2"/>
    <x v="1"/>
    <n v="0"/>
    <x v="2"/>
    <n v="1.643"/>
    <x v="1"/>
    <n v="44"/>
    <n v="0"/>
    <n v="0"/>
    <x v="2"/>
    <m/>
    <m/>
    <m/>
    <m/>
  </r>
  <r>
    <n v="3821"/>
    <s v="PC-187453"/>
    <s v="Pamela Coakley"/>
    <x v="2"/>
    <x v="3"/>
    <s v="Cuba"/>
    <s v="Santiago de Cuba"/>
    <s v="Santiago de Cuba"/>
    <s v="LATAM"/>
    <s v="MX-2012-133165"/>
    <x v="814"/>
    <s v="High"/>
    <s v="TEC-CO-10002700"/>
    <x v="531"/>
    <x v="2"/>
    <s v="Copiers"/>
    <x v="2"/>
    <n v="81.964793360000002"/>
    <n v="128.16444224448898"/>
    <n v="255.81622672"/>
    <n v="2E-3"/>
    <n v="91.88664"/>
    <x v="2"/>
    <d v="2012-11-04T00:00:00"/>
    <d v="2012-11-05T00:00:00"/>
    <n v="3"/>
    <x v="0"/>
    <n v="1"/>
    <x v="2"/>
    <n v="42.89"/>
    <x v="1"/>
    <n v="44"/>
    <n v="0.35919003723158349"/>
    <n v="1"/>
    <x v="1"/>
    <m/>
    <m/>
    <m/>
    <m/>
  </r>
  <r>
    <n v="3822"/>
    <s v="PC-187453"/>
    <s v="Pamela Coakley"/>
    <x v="2"/>
    <x v="3"/>
    <s v="Cuba"/>
    <s v="Santiago de Cuba"/>
    <s v="Santiago de Cuba"/>
    <s v="LATAM"/>
    <s v="MX-2012-133165"/>
    <x v="814"/>
    <s v="High"/>
    <s v="FUR-FU-10000065"/>
    <x v="1380"/>
    <x v="1"/>
    <s v="Furnishings"/>
    <x v="1"/>
    <n v="62.269999999999996"/>
    <n v="73.25"/>
    <n v="586"/>
    <n v="0"/>
    <n v="87.84"/>
    <x v="2"/>
    <d v="2012-11-04T00:00:00"/>
    <d v="2012-11-06T00:00:00"/>
    <n v="4"/>
    <x v="0"/>
    <n v="2"/>
    <x v="2"/>
    <n v="150.26900000000001"/>
    <x v="1"/>
    <n v="44"/>
    <n v="0.14989761092150172"/>
    <n v="1"/>
    <x v="3"/>
    <m/>
    <m/>
    <m/>
    <m/>
  </r>
  <r>
    <n v="3823"/>
    <s v="CD-122803"/>
    <s v="Christina DeMoss"/>
    <x v="0"/>
    <x v="1"/>
    <s v="Brazil"/>
    <s v="Pernambuco"/>
    <s v="Recife"/>
    <s v="LATAM"/>
    <s v="MX-2011-126648"/>
    <x v="272"/>
    <s v="Medium"/>
    <s v="OFF-EN-10001109"/>
    <x v="213"/>
    <x v="0"/>
    <s v="Envelopes"/>
    <x v="1"/>
    <n v="10.275"/>
    <n v="17.375"/>
    <n v="139"/>
    <n v="0"/>
    <n v="56.8"/>
    <x v="0"/>
    <d v="2011-07-02T00:00:00"/>
    <d v="2011-07-02T00:00:00"/>
    <n v="5"/>
    <x v="1"/>
    <n v="0"/>
    <x v="1"/>
    <n v="12.901999999999999"/>
    <x v="3"/>
    <n v="27"/>
    <n v="0.40863309352517985"/>
    <n v="0"/>
    <x v="2"/>
    <m/>
    <m/>
    <m/>
    <m/>
  </r>
  <r>
    <n v="3824"/>
    <s v="CD-122803"/>
    <s v="Christina DeMoss"/>
    <x v="0"/>
    <x v="1"/>
    <s v="Brazil"/>
    <s v="Pernambuco"/>
    <s v="Recife"/>
    <s v="LATAM"/>
    <s v="MX-2011-126648"/>
    <x v="272"/>
    <s v="Medium"/>
    <s v="OFF-FA-10001128"/>
    <x v="294"/>
    <x v="0"/>
    <s v="Fasteners"/>
    <x v="0"/>
    <n v="8.8266666666666662"/>
    <n v="12.666666666666666"/>
    <n v="38"/>
    <n v="0"/>
    <n v="11.52"/>
    <x v="0"/>
    <d v="2011-07-02T00:00:00"/>
    <d v="2011-07-02T00:00:00"/>
    <n v="5"/>
    <x v="1"/>
    <n v="0"/>
    <x v="1"/>
    <n v="3.0990000000000002"/>
    <x v="3"/>
    <n v="27"/>
    <n v="0.30315789473684207"/>
    <n v="0"/>
    <x v="2"/>
    <m/>
    <m/>
    <m/>
    <m/>
  </r>
  <r>
    <n v="3825"/>
    <s v="CD-122803"/>
    <s v="Christina DeMoss"/>
    <x v="0"/>
    <x v="1"/>
    <s v="Brazil"/>
    <s v="Pernambuco"/>
    <s v="Recife"/>
    <s v="LATAM"/>
    <s v="MX-2011-126648"/>
    <x v="272"/>
    <s v="Medium"/>
    <s v="OFF-AP-10003400"/>
    <x v="1266"/>
    <x v="0"/>
    <s v="Appliances"/>
    <x v="0"/>
    <n v="36.880000000000003"/>
    <n v="38"/>
    <n v="114"/>
    <n v="0"/>
    <n v="3.36"/>
    <x v="0"/>
    <d v="2011-07-02T00:00:00"/>
    <d v="2011-07-02T00:00:00"/>
    <n v="5"/>
    <x v="1"/>
    <n v="0"/>
    <x v="1"/>
    <n v="7.7110000000000003"/>
    <x v="3"/>
    <n v="27"/>
    <n v="2.9473684210526315E-2"/>
    <n v="0"/>
    <x v="2"/>
    <m/>
    <m/>
    <m/>
    <m/>
  </r>
  <r>
    <n v="3826"/>
    <s v="JJ-154453"/>
    <s v="Jennifer Jackson"/>
    <x v="0"/>
    <x v="2"/>
    <s v="Panama"/>
    <s v="Chiriqui"/>
    <s v="David"/>
    <s v="LATAM"/>
    <s v="MX-2014-148299"/>
    <x v="58"/>
    <s v="Medium"/>
    <s v="OFF-ST-10004549"/>
    <x v="1577"/>
    <x v="0"/>
    <s v="Storage"/>
    <x v="3"/>
    <n v="43.876799999999989"/>
    <n v="81.60799999999999"/>
    <n v="195.85919999999996"/>
    <n v="0.4"/>
    <n v="20.352"/>
    <x v="0"/>
    <d v="2014-12-03T00:00:00"/>
    <d v="2014-12-03T00:00:00"/>
    <n v="5"/>
    <x v="1"/>
    <n v="0"/>
    <x v="2"/>
    <n v="18.196000000000002"/>
    <x v="0"/>
    <n v="48"/>
    <n v="0.10391138123713364"/>
    <n v="0"/>
    <x v="2"/>
    <m/>
    <m/>
    <m/>
    <m/>
  </r>
  <r>
    <n v="3827"/>
    <s v="JJ-154453"/>
    <s v="Jennifer Jackson"/>
    <x v="0"/>
    <x v="2"/>
    <s v="Panama"/>
    <s v="Chiriqui"/>
    <s v="David"/>
    <s v="LATAM"/>
    <s v="MX-2014-148299"/>
    <x v="58"/>
    <s v="Medium"/>
    <s v="OFF-FA-10000563"/>
    <x v="904"/>
    <x v="0"/>
    <s v="Fasteners"/>
    <x v="9"/>
    <n v="4.5141333333333336"/>
    <n v="7.9035555555555561"/>
    <n v="28.4528"/>
    <n v="0.4"/>
    <n v="1.3680000000000001"/>
    <x v="0"/>
    <d v="2014-12-03T00:00:00"/>
    <d v="2014-12-03T00:00:00"/>
    <n v="5"/>
    <x v="1"/>
    <n v="0"/>
    <x v="2"/>
    <n v="2.327"/>
    <x v="0"/>
    <n v="48"/>
    <n v="4.8079626609683408E-2"/>
    <n v="0"/>
    <x v="2"/>
    <m/>
    <m/>
    <m/>
    <m/>
  </r>
  <r>
    <n v="3828"/>
    <s v="JJ-154453"/>
    <s v="Jennifer Jackson"/>
    <x v="0"/>
    <x v="2"/>
    <s v="Panama"/>
    <s v="Chiriqui"/>
    <s v="David"/>
    <s v="LATAM"/>
    <s v="MX-2014-148299"/>
    <x v="58"/>
    <s v="Medium"/>
    <s v="FUR-BO-10001596"/>
    <x v="685"/>
    <x v="1"/>
    <s v="Bookcases"/>
    <x v="10"/>
    <n v="220.94479999999999"/>
    <n v="279.0213333333333"/>
    <n v="1674.1279999999999"/>
    <n v="0.4"/>
    <n v="-535.32000000000005"/>
    <x v="0"/>
    <d v="2014-12-03T00:00:00"/>
    <d v="2014-12-03T00:00:00"/>
    <n v="5"/>
    <x v="1"/>
    <n v="0"/>
    <x v="2"/>
    <n v="138.48599999999999"/>
    <x v="0"/>
    <n v="48"/>
    <n v="-0.31976049621056457"/>
    <n v="0"/>
    <x v="2"/>
    <m/>
    <m/>
    <m/>
    <m/>
  </r>
  <r>
    <n v="3829"/>
    <s v="EB-139753"/>
    <s v="Erica Bern"/>
    <x v="2"/>
    <x v="1"/>
    <s v="Brazil"/>
    <s v="Pernambuco"/>
    <s v="Recife"/>
    <s v="LATAM"/>
    <s v="MX-2012-123617"/>
    <x v="893"/>
    <s v="Medium"/>
    <s v="TEC-AC-10000890"/>
    <x v="473"/>
    <x v="2"/>
    <s v="Accessories"/>
    <x v="2"/>
    <n v="113.82"/>
    <n v="172.5"/>
    <n v="345"/>
    <n v="0"/>
    <n v="117.36"/>
    <x v="0"/>
    <d v="2012-11-25T00:00:00"/>
    <d v="2012-11-28T00:00:00"/>
    <n v="8"/>
    <x v="0"/>
    <n v="3"/>
    <x v="3"/>
    <n v="15.026"/>
    <x v="1"/>
    <n v="47"/>
    <n v="0.34017391304347827"/>
    <n v="1"/>
    <x v="0"/>
    <m/>
    <m/>
    <m/>
    <m/>
  </r>
  <r>
    <n v="3830"/>
    <s v="DL-133153"/>
    <s v="Delfina Latchford"/>
    <x v="0"/>
    <x v="3"/>
    <s v="Dominican Republic"/>
    <s v="La Romana"/>
    <s v="La Romana"/>
    <s v="LATAM"/>
    <s v="MX-2011-114615"/>
    <x v="894"/>
    <s v="High"/>
    <s v="FUR-CH-10002882"/>
    <x v="552"/>
    <x v="1"/>
    <s v="Chairs"/>
    <x v="0"/>
    <n v="23.566933333333335"/>
    <n v="40.673666666666662"/>
    <n v="97.616799999999998"/>
    <n v="0.2"/>
    <n v="26.916"/>
    <x v="2"/>
    <d v="2011-07-06T00:00:00"/>
    <d v="2011-07-06T00:00:00"/>
    <n v="2"/>
    <x v="1"/>
    <n v="0"/>
    <x v="1"/>
    <n v="3.1970000000000001"/>
    <x v="3"/>
    <n v="28"/>
    <n v="0.275731226592144"/>
    <n v="0"/>
    <x v="2"/>
    <m/>
    <m/>
    <m/>
    <m/>
  </r>
  <r>
    <n v="3831"/>
    <s v="CD-122803"/>
    <s v="Christina DeMoss"/>
    <x v="0"/>
    <x v="1"/>
    <s v="Brazil"/>
    <s v="Sao Paulo"/>
    <s v="Sao Paulo"/>
    <s v="LATAM"/>
    <s v="MX-2013-161319"/>
    <x v="803"/>
    <s v="Medium"/>
    <s v="OFF-BI-10000506"/>
    <x v="783"/>
    <x v="0"/>
    <s v="Binders"/>
    <x v="0"/>
    <n v="6.5333333333333341"/>
    <n v="10.333333333333334"/>
    <n v="31"/>
    <n v="0"/>
    <n v="11.4"/>
    <x v="2"/>
    <d v="2013-01-11T00:00:00"/>
    <d v="2013-01-11T00:00:00"/>
    <n v="2"/>
    <x v="1"/>
    <n v="0"/>
    <x v="4"/>
    <n v="7.056"/>
    <x v="2"/>
    <n v="2"/>
    <n v="0.36774193548387096"/>
    <n v="0"/>
    <x v="2"/>
    <m/>
    <m/>
    <m/>
    <m/>
  </r>
  <r>
    <n v="3832"/>
    <s v="SC-205753"/>
    <s v="Sonia Cooley"/>
    <x v="0"/>
    <x v="3"/>
    <s v="Cuba"/>
    <s v="Santiago de Cuba"/>
    <s v="Palma Soriano"/>
    <s v="LATAM"/>
    <s v="MX-2011-145870"/>
    <x v="895"/>
    <s v="Medium"/>
    <s v="OFF-ST-10002371"/>
    <x v="520"/>
    <x v="0"/>
    <s v="Storage"/>
    <x v="1"/>
    <n v="93.435000000000002"/>
    <n v="94.375"/>
    <n v="755"/>
    <n v="0"/>
    <n v="7.52"/>
    <x v="0"/>
    <d v="2011-05-26T00:00:00"/>
    <d v="2011-05-27T00:00:00"/>
    <n v="6"/>
    <x v="0"/>
    <n v="1"/>
    <x v="5"/>
    <n v="86.031000000000006"/>
    <x v="3"/>
    <n v="21"/>
    <n v="9.9602649006622513E-3"/>
    <n v="1"/>
    <x v="1"/>
    <m/>
    <m/>
    <m/>
    <m/>
  </r>
  <r>
    <n v="3833"/>
    <s v="SC-205753"/>
    <s v="Sonia Cooley"/>
    <x v="0"/>
    <x v="3"/>
    <s v="Cuba"/>
    <s v="Santiago de Cuba"/>
    <s v="Palma Soriano"/>
    <s v="LATAM"/>
    <s v="MX-2011-145870"/>
    <x v="895"/>
    <s v="Medium"/>
    <s v="OFF-BI-10004491"/>
    <x v="1454"/>
    <x v="0"/>
    <s v="Binders"/>
    <x v="5"/>
    <n v="5.3285714285714283"/>
    <n v="8.4285714285714288"/>
    <n v="59"/>
    <n v="0"/>
    <n v="21.7"/>
    <x v="0"/>
    <d v="2011-05-26T00:00:00"/>
    <d v="2011-05-26T00:00:00"/>
    <n v="5"/>
    <x v="1"/>
    <n v="0"/>
    <x v="5"/>
    <n v="5.2969999999999997"/>
    <x v="3"/>
    <n v="21"/>
    <n v="0.3677966101694915"/>
    <n v="0"/>
    <x v="2"/>
    <m/>
    <m/>
    <m/>
    <m/>
  </r>
  <r>
    <n v="3834"/>
    <s v="SC-205753"/>
    <s v="Sonia Cooley"/>
    <x v="0"/>
    <x v="3"/>
    <s v="Cuba"/>
    <s v="Santiago de Cuba"/>
    <s v="Palma Soriano"/>
    <s v="LATAM"/>
    <s v="MX-2011-145870"/>
    <x v="895"/>
    <s v="Medium"/>
    <s v="OFF-SU-10002215"/>
    <x v="519"/>
    <x v="0"/>
    <s v="Supplies"/>
    <x v="5"/>
    <n v="6.4828571428571422"/>
    <n v="9.1428571428571423"/>
    <n v="64"/>
    <n v="0"/>
    <n v="18.62"/>
    <x v="0"/>
    <d v="2011-05-26T00:00:00"/>
    <d v="2011-05-26T00:00:00"/>
    <n v="5"/>
    <x v="1"/>
    <n v="0"/>
    <x v="5"/>
    <n v="6.125"/>
    <x v="3"/>
    <n v="21"/>
    <n v="0.29093750000000002"/>
    <n v="0"/>
    <x v="2"/>
    <m/>
    <m/>
    <m/>
    <m/>
  </r>
  <r>
    <n v="3835"/>
    <s v="BK-112603"/>
    <s v="Berenike Kampe"/>
    <x v="0"/>
    <x v="1"/>
    <s v="Ecuador"/>
    <s v="Guayas"/>
    <s v="Guayaquil"/>
    <s v="LATAM"/>
    <s v="MX-2011-141131"/>
    <x v="538"/>
    <s v="Medium"/>
    <s v="FUR-CH-10003109"/>
    <x v="217"/>
    <x v="1"/>
    <s v="Chairs"/>
    <x v="0"/>
    <n v="73.393333333333331"/>
    <n v="95.333333333333329"/>
    <n v="286"/>
    <n v="0"/>
    <n v="65.819999999999993"/>
    <x v="0"/>
    <d v="2011-06-07T00:00:00"/>
    <d v="2011-06-07T00:00:00"/>
    <n v="5"/>
    <x v="1"/>
    <n v="0"/>
    <x v="0"/>
    <n v="29.661000000000001"/>
    <x v="3"/>
    <n v="23"/>
    <n v="0.23013986013986013"/>
    <n v="0"/>
    <x v="2"/>
    <m/>
    <m/>
    <m/>
    <m/>
  </r>
  <r>
    <n v="3836"/>
    <s v="EH-141253"/>
    <s v="Eugene Hildebrand"/>
    <x v="1"/>
    <x v="2"/>
    <s v="Honduras"/>
    <s v="Atlantida"/>
    <s v="La Ceiba"/>
    <s v="LATAM"/>
    <s v="MX-2012-122490"/>
    <x v="896"/>
    <s v="Low"/>
    <s v="FUR-FU-10004224"/>
    <x v="1062"/>
    <x v="1"/>
    <s v="Furnishings"/>
    <x v="3"/>
    <n v="16.010800000000003"/>
    <n v="31.731333333333339"/>
    <n v="76.155200000000008"/>
    <n v="0.4"/>
    <n v="12.112"/>
    <x v="0"/>
    <d v="2012-01-08T00:00:00"/>
    <d v="2012-01-08T00:00:00"/>
    <n v="5"/>
    <x v="1"/>
    <n v="0"/>
    <x v="3"/>
    <n v="8.9489999999999998"/>
    <x v="1"/>
    <n v="1"/>
    <n v="0.15904363720402545"/>
    <n v="0"/>
    <x v="2"/>
    <m/>
    <m/>
    <m/>
    <m/>
  </r>
  <r>
    <n v="3837"/>
    <s v="EH-141253"/>
    <s v="Eugene Hildebrand"/>
    <x v="1"/>
    <x v="2"/>
    <s v="Honduras"/>
    <s v="Atlantida"/>
    <s v="La Ceiba"/>
    <s v="LATAM"/>
    <s v="MX-2012-122490"/>
    <x v="896"/>
    <s v="Low"/>
    <s v="OFF-LA-10002544"/>
    <x v="981"/>
    <x v="0"/>
    <s v="Labels"/>
    <x v="2"/>
    <n v="7.9735999999999976"/>
    <n v="9.749333333333329"/>
    <n v="11.699199999999994"/>
    <n v="0.4"/>
    <n v="-4.2480000000000002"/>
    <x v="0"/>
    <d v="2012-01-08T00:00:00"/>
    <d v="2012-01-08T00:00:00"/>
    <n v="5"/>
    <x v="1"/>
    <n v="0"/>
    <x v="3"/>
    <n v="1.427"/>
    <x v="1"/>
    <n v="1"/>
    <n v="-0.36310175054704613"/>
    <n v="0"/>
    <x v="2"/>
    <m/>
    <m/>
    <m/>
    <m/>
  </r>
  <r>
    <n v="3838"/>
    <s v="EH-141253"/>
    <s v="Eugene Hildebrand"/>
    <x v="1"/>
    <x v="2"/>
    <s v="Honduras"/>
    <s v="Atlantida"/>
    <s v="La Ceiba"/>
    <s v="LATAM"/>
    <s v="MX-2012-122490"/>
    <x v="896"/>
    <s v="Low"/>
    <s v="FUR-CH-10003853"/>
    <x v="142"/>
    <x v="1"/>
    <s v="Chairs"/>
    <x v="4"/>
    <n v="70.981599999999986"/>
    <n v="80.229333333333301"/>
    <n v="48.137599999999978"/>
    <n v="0.4"/>
    <n v="-22.844000000000001"/>
    <x v="0"/>
    <d v="2012-01-08T00:00:00"/>
    <d v="2012-01-08T00:00:00"/>
    <n v="5"/>
    <x v="1"/>
    <n v="0"/>
    <x v="3"/>
    <n v="7.2160000000000002"/>
    <x v="1"/>
    <n v="1"/>
    <n v="-0.474556272020209"/>
    <n v="0"/>
    <x v="2"/>
    <m/>
    <m/>
    <m/>
    <m/>
  </r>
  <r>
    <n v="3839"/>
    <s v="TH-215503"/>
    <s v="Tracy Hopkins"/>
    <x v="1"/>
    <x v="2"/>
    <s v="Guatemala"/>
    <s v="Guatemala"/>
    <s v="Mixco"/>
    <s v="LATAM"/>
    <s v="MX-2013-168186"/>
    <x v="897"/>
    <s v="Medium"/>
    <s v="TEC-AC-10000263"/>
    <x v="972"/>
    <x v="2"/>
    <s v="Accessories"/>
    <x v="3"/>
    <n v="17.43"/>
    <n v="27.25"/>
    <n v="109"/>
    <n v="0"/>
    <n v="39.28"/>
    <x v="2"/>
    <d v="2013-12-09T00:00:00"/>
    <d v="2013-12-12T00:00:00"/>
    <n v="5"/>
    <x v="0"/>
    <n v="3"/>
    <x v="5"/>
    <n v="14.507"/>
    <x v="2"/>
    <n v="49"/>
    <n v="0.36036697247706423"/>
    <n v="1"/>
    <x v="0"/>
    <m/>
    <m/>
    <m/>
    <m/>
  </r>
  <r>
    <n v="3840"/>
    <s v="ME-173203"/>
    <s v="Maria Etezadi"/>
    <x v="1"/>
    <x v="1"/>
    <s v="Argentina"/>
    <s v="Buenos Aires"/>
    <s v="Buenos Aires"/>
    <s v="LATAM"/>
    <s v="US-2014-128118"/>
    <x v="816"/>
    <s v="Medium"/>
    <s v="TEC-PH-10000087"/>
    <x v="105"/>
    <x v="2"/>
    <s v="Phones"/>
    <x v="9"/>
    <n v="100.10133333333336"/>
    <n v="114.13555555555558"/>
    <n v="410.88800000000009"/>
    <n v="0.4"/>
    <n v="-189.72"/>
    <x v="0"/>
    <d v="2014-04-26T00:00:00"/>
    <d v="2014-04-26T00:00:00"/>
    <n v="5"/>
    <x v="1"/>
    <n v="0"/>
    <x v="1"/>
    <n v="22.512"/>
    <x v="0"/>
    <n v="17"/>
    <n v="-0.46173166410311317"/>
    <n v="0"/>
    <x v="2"/>
    <m/>
    <m/>
    <m/>
    <m/>
  </r>
  <r>
    <n v="3841"/>
    <s v="ME-173203"/>
    <s v="Maria Etezadi"/>
    <x v="1"/>
    <x v="1"/>
    <s v="Argentina"/>
    <s v="Buenos Aires"/>
    <s v="Buenos Aires"/>
    <s v="LATAM"/>
    <s v="US-2014-128118"/>
    <x v="816"/>
    <s v="Medium"/>
    <s v="OFF-FA-10000087"/>
    <x v="1583"/>
    <x v="0"/>
    <s v="Fasteners"/>
    <x v="3"/>
    <n v="8.8052000000000028"/>
    <n v="12.228666666666671"/>
    <n v="29.348800000000008"/>
    <n v="0.4"/>
    <n v="-5.8719999999999999"/>
    <x v="0"/>
    <d v="2014-04-26T00:00:00"/>
    <d v="2014-04-26T00:00:00"/>
    <n v="5"/>
    <x v="1"/>
    <n v="0"/>
    <x v="1"/>
    <n v="0.48099999999999998"/>
    <x v="0"/>
    <n v="17"/>
    <n v="-0.20007632339311993"/>
    <n v="0"/>
    <x v="2"/>
    <m/>
    <m/>
    <m/>
    <m/>
  </r>
  <r>
    <n v="3842"/>
    <s v="ME-173203"/>
    <s v="Maria Etezadi"/>
    <x v="1"/>
    <x v="1"/>
    <s v="Argentina"/>
    <s v="Buenos Aires"/>
    <s v="Buenos Aires"/>
    <s v="LATAM"/>
    <s v="US-2014-128118"/>
    <x v="816"/>
    <s v="Medium"/>
    <s v="OFF-SU-10002993"/>
    <x v="1472"/>
    <x v="0"/>
    <s v="Supplies"/>
    <x v="0"/>
    <n v="29.656000000000006"/>
    <n v="34.360000000000014"/>
    <n v="61.84800000000002"/>
    <n v="0.4"/>
    <n v="-27.12"/>
    <x v="0"/>
    <d v="2014-04-26T00:00:00"/>
    <d v="2014-04-26T00:00:00"/>
    <n v="5"/>
    <x v="1"/>
    <n v="0"/>
    <x v="1"/>
    <n v="1.7130000000000001"/>
    <x v="0"/>
    <n v="17"/>
    <n v="-0.43849437330228935"/>
    <n v="0"/>
    <x v="2"/>
    <m/>
    <m/>
    <m/>
    <m/>
  </r>
  <r>
    <n v="3843"/>
    <s v="CM-118153"/>
    <s v="Candace McMahon"/>
    <x v="2"/>
    <x v="0"/>
    <s v="Mexico"/>
    <s v="San Luis Potosi"/>
    <s v="Valles"/>
    <s v="LATAM"/>
    <s v="MX-2013-154473"/>
    <x v="640"/>
    <s v="Medium"/>
    <s v="TEC-AC-10004451"/>
    <x v="239"/>
    <x v="2"/>
    <s v="Accessories"/>
    <x v="3"/>
    <n v="18.36"/>
    <n v="25.5"/>
    <n v="102"/>
    <n v="0"/>
    <n v="28.56"/>
    <x v="0"/>
    <d v="2013-09-29T00:00:00"/>
    <d v="2013-09-29T00:00:00"/>
    <n v="5"/>
    <x v="1"/>
    <n v="0"/>
    <x v="3"/>
    <n v="5.7469999999999999"/>
    <x v="2"/>
    <n v="39"/>
    <n v="0.27999999999999997"/>
    <n v="0"/>
    <x v="2"/>
    <m/>
    <m/>
    <m/>
    <m/>
  </r>
  <r>
    <n v="3844"/>
    <s v="CL-127003"/>
    <s v="Craig Leslie"/>
    <x v="1"/>
    <x v="0"/>
    <s v="Mexico"/>
    <s v="Chihuahua"/>
    <s v="Juarez"/>
    <s v="LATAM"/>
    <s v="MX-2013-105781"/>
    <x v="417"/>
    <s v="Medium"/>
    <s v="OFF-EN-10000084"/>
    <x v="412"/>
    <x v="0"/>
    <s v="Envelopes"/>
    <x v="9"/>
    <n v="9.8266666666666644"/>
    <n v="19.666666666666664"/>
    <n v="117.99999999999999"/>
    <n v="0"/>
    <n v="59.04"/>
    <x v="0"/>
    <d v="2013-07-02T00:00:00"/>
    <d v="2013-07-03T00:00:00"/>
    <n v="6"/>
    <x v="0"/>
    <n v="1"/>
    <x v="0"/>
    <n v="4.8650000000000002"/>
    <x v="2"/>
    <n v="26"/>
    <n v="0.50033898305084756"/>
    <n v="1"/>
    <x v="1"/>
    <m/>
    <m/>
    <m/>
    <m/>
  </r>
  <r>
    <n v="3845"/>
    <s v="CL-127003"/>
    <s v="Craig Leslie"/>
    <x v="1"/>
    <x v="0"/>
    <s v="Mexico"/>
    <s v="Chihuahua"/>
    <s v="Juarez"/>
    <s v="LATAM"/>
    <s v="MX-2013-105781"/>
    <x v="417"/>
    <s v="Medium"/>
    <s v="FUR-CH-10004755"/>
    <x v="866"/>
    <x v="1"/>
    <s v="Chairs"/>
    <x v="3"/>
    <n v="66.711600000000004"/>
    <n v="105.30449999999999"/>
    <n v="336.9744"/>
    <n v="0.2"/>
    <n v="70.128"/>
    <x v="0"/>
    <d v="2013-07-02T00:00:00"/>
    <d v="2013-07-02T00:00:00"/>
    <n v="5"/>
    <x v="1"/>
    <n v="0"/>
    <x v="0"/>
    <n v="29.925999999999998"/>
    <x v="2"/>
    <n v="26"/>
    <n v="0.20811076449724369"/>
    <n v="0"/>
    <x v="2"/>
    <m/>
    <m/>
    <m/>
    <m/>
  </r>
  <r>
    <n v="3846"/>
    <s v="CL-127003"/>
    <s v="Craig Leslie"/>
    <x v="1"/>
    <x v="0"/>
    <s v="Mexico"/>
    <s v="Chihuahua"/>
    <s v="Juarez"/>
    <s v="LATAM"/>
    <s v="MX-2013-105781"/>
    <x v="417"/>
    <s v="Medium"/>
    <s v="FUR-CH-10004783"/>
    <x v="501"/>
    <x v="1"/>
    <s v="Chairs"/>
    <x v="2"/>
    <n v="32.726400000000005"/>
    <n v="38.068000000000005"/>
    <n v="60.908800000000014"/>
    <n v="0.2"/>
    <n v="-4.5439999999999996"/>
    <x v="0"/>
    <d v="2013-07-02T00:00:00"/>
    <d v="2013-07-02T00:00:00"/>
    <n v="5"/>
    <x v="1"/>
    <n v="0"/>
    <x v="0"/>
    <n v="2.65"/>
    <x v="2"/>
    <n v="26"/>
    <n v="-7.4603341389093178E-2"/>
    <n v="0"/>
    <x v="2"/>
    <m/>
    <m/>
    <m/>
    <m/>
  </r>
  <r>
    <n v="3847"/>
    <s v="MH-172903"/>
    <s v="Marc Harrigan"/>
    <x v="1"/>
    <x v="0"/>
    <s v="Mexico"/>
    <s v="Puebla"/>
    <s v="Puebla"/>
    <s v="LATAM"/>
    <s v="MX-2013-140319"/>
    <x v="796"/>
    <s v="High"/>
    <s v="OFF-AP-10002998"/>
    <x v="1584"/>
    <x v="0"/>
    <s v="Appliances"/>
    <x v="5"/>
    <n v="161.35714285714289"/>
    <n v="206.85714285714289"/>
    <n v="1448.0000000000002"/>
    <n v="0"/>
    <n v="318.5"/>
    <x v="2"/>
    <d v="2013-04-18T00:00:00"/>
    <d v="2013-04-18T00:00:00"/>
    <n v="2"/>
    <x v="1"/>
    <n v="0"/>
    <x v="3"/>
    <n v="169.21600000000001"/>
    <x v="2"/>
    <n v="16"/>
    <n v="0.21995856353591156"/>
    <n v="0"/>
    <x v="2"/>
    <m/>
    <m/>
    <m/>
    <m/>
  </r>
  <r>
    <n v="3848"/>
    <s v="MH-172903"/>
    <s v="Marc Harrigan"/>
    <x v="1"/>
    <x v="0"/>
    <s v="Mexico"/>
    <s v="Puebla"/>
    <s v="Puebla"/>
    <s v="LATAM"/>
    <s v="MX-2013-140319"/>
    <x v="796"/>
    <s v="High"/>
    <s v="OFF-PA-10002328"/>
    <x v="584"/>
    <x v="0"/>
    <s v="Paper"/>
    <x v="3"/>
    <n v="8.4600000000000009"/>
    <n v="9"/>
    <n v="36"/>
    <n v="0"/>
    <n v="2.16"/>
    <x v="2"/>
    <d v="2013-04-18T00:00:00"/>
    <d v="2013-04-18T00:00:00"/>
    <n v="2"/>
    <x v="1"/>
    <n v="0"/>
    <x v="3"/>
    <n v="7.8129999999999997"/>
    <x v="2"/>
    <n v="16"/>
    <n v="6.0000000000000005E-2"/>
    <n v="0"/>
    <x v="2"/>
    <m/>
    <m/>
    <m/>
    <m/>
  </r>
  <r>
    <n v="3849"/>
    <s v="BG-116953"/>
    <s v="Brooke Gillingham"/>
    <x v="2"/>
    <x v="1"/>
    <s v="Brazil"/>
    <s v="Federal District"/>
    <s v="Brasilia"/>
    <s v="LATAM"/>
    <s v="MX-2013-117450"/>
    <x v="898"/>
    <s v="Critical"/>
    <s v="OFF-AP-10001548"/>
    <x v="840"/>
    <x v="0"/>
    <s v="Appliances"/>
    <x v="2"/>
    <n v="30.64"/>
    <n v="56.5"/>
    <n v="113"/>
    <n v="0"/>
    <n v="51.72"/>
    <x v="1"/>
    <d v="2013-05-16T00:00:00"/>
    <d v="2013-05-19T00:00:00"/>
    <n v="6"/>
    <x v="0"/>
    <n v="3"/>
    <x v="1"/>
    <n v="35.183"/>
    <x v="2"/>
    <n v="20"/>
    <n v="0.45769911504424776"/>
    <n v="1"/>
    <x v="0"/>
    <m/>
    <m/>
    <m/>
    <m/>
  </r>
  <r>
    <n v="3850"/>
    <s v="BG-116953"/>
    <s v="Brooke Gillingham"/>
    <x v="2"/>
    <x v="1"/>
    <s v="Brazil"/>
    <s v="Federal District"/>
    <s v="Brasilia"/>
    <s v="LATAM"/>
    <s v="MX-2013-117450"/>
    <x v="898"/>
    <s v="Critical"/>
    <s v="OFF-AR-10000347"/>
    <x v="1348"/>
    <x v="0"/>
    <s v="Art"/>
    <x v="3"/>
    <n v="4.7799999999999994"/>
    <n v="7.5"/>
    <n v="30"/>
    <n v="0"/>
    <n v="10.88"/>
    <x v="1"/>
    <d v="2013-05-16T00:00:00"/>
    <d v="2013-05-16T00:00:00"/>
    <n v="3"/>
    <x v="1"/>
    <n v="0"/>
    <x v="1"/>
    <n v="6.4080000000000004"/>
    <x v="2"/>
    <n v="20"/>
    <n v="0.36266666666666669"/>
    <n v="0"/>
    <x v="2"/>
    <m/>
    <m/>
    <m/>
    <m/>
  </r>
  <r>
    <n v="3851"/>
    <s v="BG-116953"/>
    <s v="Brooke Gillingham"/>
    <x v="2"/>
    <x v="1"/>
    <s v="Brazil"/>
    <s v="Federal District"/>
    <s v="Brasilia"/>
    <s v="LATAM"/>
    <s v="MX-2013-117450"/>
    <x v="898"/>
    <s v="Critical"/>
    <s v="TEC-AC-10001047"/>
    <x v="1585"/>
    <x v="2"/>
    <s v="Accessories"/>
    <x v="4"/>
    <n v="84.28"/>
    <n v="169"/>
    <n v="169"/>
    <n v="0"/>
    <n v="84.72"/>
    <x v="1"/>
    <d v="2013-05-16T00:00:00"/>
    <d v="2013-05-16T00:00:00"/>
    <n v="3"/>
    <x v="1"/>
    <n v="0"/>
    <x v="1"/>
    <n v="57.381"/>
    <x v="2"/>
    <n v="20"/>
    <n v="0.50130177514792895"/>
    <n v="0"/>
    <x v="2"/>
    <m/>
    <m/>
    <m/>
    <m/>
  </r>
  <r>
    <n v="3852"/>
    <s v="KH-166903"/>
    <s v="Kristen Hastings"/>
    <x v="2"/>
    <x v="3"/>
    <s v="Jamaica"/>
    <s v="Saint Catherine"/>
    <s v="Portmore"/>
    <s v="LATAM"/>
    <s v="MX-2013-133312"/>
    <x v="165"/>
    <s v="Critical"/>
    <s v="OFF-SU-10000164"/>
    <x v="576"/>
    <x v="0"/>
    <s v="Supplies"/>
    <x v="0"/>
    <n v="12.839999999999998"/>
    <n v="23"/>
    <n v="69"/>
    <n v="0"/>
    <n v="30.48"/>
    <x v="2"/>
    <d v="2013-07-27T00:00:00"/>
    <d v="2013-07-27T00:00:00"/>
    <n v="2"/>
    <x v="1"/>
    <n v="0"/>
    <x v="0"/>
    <n v="29.663"/>
    <x v="2"/>
    <n v="30"/>
    <n v="0.44173913043478263"/>
    <n v="0"/>
    <x v="2"/>
    <m/>
    <m/>
    <m/>
    <m/>
  </r>
  <r>
    <n v="3853"/>
    <s v="KH-166903"/>
    <s v="Kristen Hastings"/>
    <x v="2"/>
    <x v="3"/>
    <s v="Jamaica"/>
    <s v="Saint Catherine"/>
    <s v="Portmore"/>
    <s v="LATAM"/>
    <s v="MX-2013-133312"/>
    <x v="165"/>
    <s v="Critical"/>
    <s v="FUR-FU-10002007"/>
    <x v="219"/>
    <x v="1"/>
    <s v="Furnishings"/>
    <x v="7"/>
    <n v="15.459999999999999"/>
    <n v="16.8"/>
    <n v="84"/>
    <n v="0"/>
    <n v="6.7"/>
    <x v="2"/>
    <d v="2013-07-27T00:00:00"/>
    <d v="2013-07-27T00:00:00"/>
    <n v="2"/>
    <x v="1"/>
    <n v="0"/>
    <x v="0"/>
    <n v="20.565999999999999"/>
    <x v="2"/>
    <n v="30"/>
    <n v="7.976190476190477E-2"/>
    <n v="0"/>
    <x v="2"/>
    <m/>
    <m/>
    <m/>
    <m/>
  </r>
  <r>
    <n v="3854"/>
    <s v="KH-166903"/>
    <s v="Kristen Hastings"/>
    <x v="2"/>
    <x v="3"/>
    <s v="Jamaica"/>
    <s v="Saint Catherine"/>
    <s v="Portmore"/>
    <s v="LATAM"/>
    <s v="MX-2013-133312"/>
    <x v="165"/>
    <s v="Critical"/>
    <s v="OFF-AP-10000600"/>
    <x v="1586"/>
    <x v="0"/>
    <s v="Appliances"/>
    <x v="2"/>
    <n v="45.62"/>
    <n v="47.5"/>
    <n v="95"/>
    <n v="0"/>
    <n v="3.76"/>
    <x v="2"/>
    <d v="2013-07-27T00:00:00"/>
    <d v="2013-07-29T00:00:00"/>
    <n v="4"/>
    <x v="0"/>
    <n v="2"/>
    <x v="0"/>
    <n v="11.45"/>
    <x v="2"/>
    <n v="30"/>
    <n v="3.9578947368421054E-2"/>
    <n v="1"/>
    <x v="3"/>
    <m/>
    <m/>
    <m/>
    <m/>
  </r>
  <r>
    <n v="3855"/>
    <s v="CB-124153"/>
    <s v="Christy Brittain"/>
    <x v="0"/>
    <x v="2"/>
    <s v="Panama"/>
    <s v="Panama"/>
    <s v="Panama City"/>
    <s v="LATAM"/>
    <s v="MX-2014-159667"/>
    <x v="283"/>
    <s v="Medium"/>
    <s v="OFF-ST-10004549"/>
    <x v="1577"/>
    <x v="0"/>
    <s v="Storage"/>
    <x v="3"/>
    <n v="43.876799999999989"/>
    <n v="81.60799999999999"/>
    <n v="195.85919999999996"/>
    <n v="0.4"/>
    <n v="20.352"/>
    <x v="0"/>
    <d v="2014-11-30T00:00:00"/>
    <d v="2014-11-30T00:00:00"/>
    <n v="5"/>
    <x v="1"/>
    <n v="0"/>
    <x v="3"/>
    <n v="23.047000000000001"/>
    <x v="0"/>
    <n v="48"/>
    <n v="0.10391138123713364"/>
    <n v="0"/>
    <x v="2"/>
    <m/>
    <m/>
    <m/>
    <m/>
  </r>
  <r>
    <n v="3856"/>
    <s v="CB-124153"/>
    <s v="Christy Brittain"/>
    <x v="0"/>
    <x v="2"/>
    <s v="Panama"/>
    <s v="Panama"/>
    <s v="Panama City"/>
    <s v="LATAM"/>
    <s v="MX-2014-159667"/>
    <x v="283"/>
    <s v="Medium"/>
    <s v="TEC-AC-10002458"/>
    <x v="1331"/>
    <x v="2"/>
    <s v="Accessories"/>
    <x v="7"/>
    <n v="18.923199999999994"/>
    <n v="23.05866666666666"/>
    <n v="69.175999999999974"/>
    <n v="0.4"/>
    <n v="-25.44"/>
    <x v="0"/>
    <d v="2014-11-30T00:00:00"/>
    <d v="2014-12-02T00:00:00"/>
    <n v="7"/>
    <x v="0"/>
    <n v="2"/>
    <x v="3"/>
    <n v="6.13"/>
    <x v="0"/>
    <n v="48"/>
    <n v="-0.36775760379322325"/>
    <n v="1"/>
    <x v="3"/>
    <m/>
    <m/>
    <m/>
    <m/>
  </r>
  <r>
    <n v="3857"/>
    <s v="CB-124153"/>
    <s v="Christy Brittain"/>
    <x v="0"/>
    <x v="2"/>
    <s v="Panama"/>
    <s v="Panama"/>
    <s v="Panama City"/>
    <s v="LATAM"/>
    <s v="MX-2014-159667"/>
    <x v="283"/>
    <s v="Medium"/>
    <s v="TEC-CO-10000534"/>
    <x v="1281"/>
    <x v="2"/>
    <s v="Copiers"/>
    <x v="5"/>
    <n v="182.00585824000001"/>
    <n v="201.77380976588631"/>
    <n v="844.62516768000012"/>
    <n v="0.40200000000000002"/>
    <n v="-429.41584"/>
    <x v="0"/>
    <d v="2014-11-30T00:00:00"/>
    <d v="2014-11-30T00:00:00"/>
    <n v="5"/>
    <x v="1"/>
    <n v="0"/>
    <x v="3"/>
    <n v="57.325000000000003"/>
    <x v="0"/>
    <n v="48"/>
    <n v="-0.50840995086555496"/>
    <n v="0"/>
    <x v="2"/>
    <m/>
    <m/>
    <m/>
    <m/>
  </r>
  <r>
    <n v="3858"/>
    <s v="TZ-214453"/>
    <s v="Tom Zandusky"/>
    <x v="2"/>
    <x v="2"/>
    <s v="Guatemala"/>
    <s v="Chimaltenango"/>
    <s v="Chimaltenango"/>
    <s v="LATAM"/>
    <s v="MX-2012-126522"/>
    <x v="591"/>
    <s v="Medium"/>
    <s v="OFF-PA-10003664"/>
    <x v="941"/>
    <x v="0"/>
    <s v="Paper"/>
    <x v="7"/>
    <n v="10.84"/>
    <n v="19"/>
    <n v="95"/>
    <n v="0"/>
    <n v="40.799999999999997"/>
    <x v="0"/>
    <d v="2012-12-29T00:00:00"/>
    <d v="2012-12-29T00:00:00"/>
    <n v="5"/>
    <x v="1"/>
    <n v="0"/>
    <x v="1"/>
    <n v="9.1750000000000007"/>
    <x v="1"/>
    <n v="52"/>
    <n v="0.42947368421052629"/>
    <n v="0"/>
    <x v="2"/>
    <m/>
    <m/>
    <m/>
    <m/>
  </r>
  <r>
    <n v="3859"/>
    <s v="TZ-214453"/>
    <s v="Tom Zandusky"/>
    <x v="2"/>
    <x v="2"/>
    <s v="Guatemala"/>
    <s v="Chimaltenango"/>
    <s v="Chimaltenango"/>
    <s v="LATAM"/>
    <s v="MX-2012-126522"/>
    <x v="591"/>
    <s v="Medium"/>
    <s v="OFF-ST-10004532"/>
    <x v="421"/>
    <x v="0"/>
    <s v="Storage"/>
    <x v="7"/>
    <n v="59.9"/>
    <n v="89.4"/>
    <n v="447"/>
    <n v="0"/>
    <n v="147.5"/>
    <x v="0"/>
    <d v="2012-12-29T00:00:00"/>
    <d v="2012-12-29T00:00:00"/>
    <n v="5"/>
    <x v="1"/>
    <n v="0"/>
    <x v="1"/>
    <n v="37.487000000000002"/>
    <x v="1"/>
    <n v="52"/>
    <n v="0.32997762863534674"/>
    <n v="0"/>
    <x v="2"/>
    <m/>
    <m/>
    <m/>
    <m/>
  </r>
  <r>
    <n v="3860"/>
    <s v="PF-191653"/>
    <s v="Philip Fox"/>
    <x v="0"/>
    <x v="1"/>
    <s v="Venezuela"/>
    <s v="Nueva Esparta"/>
    <s v="Porlamar"/>
    <s v="LATAM"/>
    <s v="US-2013-122763"/>
    <x v="661"/>
    <s v="High"/>
    <s v="OFF-SU-10001506"/>
    <x v="1587"/>
    <x v="0"/>
    <s v="Supplies"/>
    <x v="0"/>
    <n v="11.005066666666664"/>
    <n v="16.748444444444441"/>
    <n v="30.147199999999991"/>
    <n v="0.4"/>
    <n v="-2.8679999999999999"/>
    <x v="0"/>
    <d v="2013-09-28T00:00:00"/>
    <d v="2013-09-30T00:00:00"/>
    <n v="7"/>
    <x v="0"/>
    <n v="2"/>
    <x v="1"/>
    <n v="3.5169999999999999"/>
    <x v="2"/>
    <n v="39"/>
    <n v="-9.5133213034709715E-2"/>
    <n v="1"/>
    <x v="3"/>
    <m/>
    <m/>
    <m/>
    <m/>
  </r>
  <r>
    <n v="3861"/>
    <s v="PF-191653"/>
    <s v="Philip Fox"/>
    <x v="0"/>
    <x v="1"/>
    <s v="Venezuela"/>
    <s v="Nueva Esparta"/>
    <s v="Porlamar"/>
    <s v="LATAM"/>
    <s v="US-2013-122763"/>
    <x v="661"/>
    <s v="High"/>
    <s v="OFF-AP-10000639"/>
    <x v="1235"/>
    <x v="0"/>
    <s v="Appliances"/>
    <x v="2"/>
    <n v="179.6584"/>
    <n v="229.00399999999999"/>
    <n v="274.8048"/>
    <n v="0.4"/>
    <n v="-84.512"/>
    <x v="0"/>
    <d v="2013-09-28T00:00:00"/>
    <d v="2013-09-30T00:00:00"/>
    <n v="7"/>
    <x v="0"/>
    <n v="2"/>
    <x v="1"/>
    <n v="31.151"/>
    <x v="2"/>
    <n v="39"/>
    <n v="-0.30753465732767404"/>
    <n v="1"/>
    <x v="3"/>
    <m/>
    <m/>
    <m/>
    <m/>
  </r>
  <r>
    <n v="3862"/>
    <s v="VM-216853"/>
    <s v="Valerie Mitchum"/>
    <x v="1"/>
    <x v="3"/>
    <s v="Dominican Republic"/>
    <s v="Santo Domingo"/>
    <s v="Santo Domingo"/>
    <s v="LATAM"/>
    <s v="US-2011-162460"/>
    <x v="718"/>
    <s v="Medium"/>
    <s v="OFF-BI-10000136"/>
    <x v="931"/>
    <x v="0"/>
    <s v="Binders"/>
    <x v="9"/>
    <n v="5.5231999999999992"/>
    <n v="6.3589999999999991"/>
    <n v="30.523199999999999"/>
    <n v="0.2"/>
    <n v="-2.6160000000000001"/>
    <x v="0"/>
    <d v="2011-06-14T00:00:00"/>
    <d v="2011-06-14T00:00:00"/>
    <n v="5"/>
    <x v="1"/>
    <n v="0"/>
    <x v="0"/>
    <n v="1.7829999999999999"/>
    <x v="3"/>
    <n v="24"/>
    <n v="-8.5705299575404945E-2"/>
    <n v="0"/>
    <x v="2"/>
    <m/>
    <m/>
    <m/>
    <m/>
  </r>
  <r>
    <n v="3863"/>
    <s v="EH-140053"/>
    <s v="Erica Hernandez"/>
    <x v="1"/>
    <x v="2"/>
    <s v="El Salvador"/>
    <s v="San Salvador"/>
    <s v="Soyapango"/>
    <s v="LATAM"/>
    <s v="MX-2011-135594"/>
    <x v="621"/>
    <s v="Medium"/>
    <s v="OFF-AP-10004063"/>
    <x v="679"/>
    <x v="0"/>
    <s v="Appliances"/>
    <x v="2"/>
    <n v="208.58"/>
    <n v="359.5"/>
    <n v="719"/>
    <n v="0"/>
    <n v="301.83999999999997"/>
    <x v="0"/>
    <d v="2011-12-21T00:00:00"/>
    <d v="2011-12-21T00:00:00"/>
    <n v="5"/>
    <x v="1"/>
    <n v="0"/>
    <x v="2"/>
    <n v="45.765999999999998"/>
    <x v="3"/>
    <n v="51"/>
    <n v="0.41980528511821974"/>
    <n v="0"/>
    <x v="2"/>
    <m/>
    <m/>
    <m/>
    <m/>
  </r>
  <r>
    <n v="3864"/>
    <s v="CS-125053"/>
    <s v="Cindy Stewart"/>
    <x v="0"/>
    <x v="0"/>
    <s v="Mexico"/>
    <s v="Distrito Federal"/>
    <s v="Mexico City"/>
    <s v="LATAM"/>
    <s v="MX-2013-122063"/>
    <x v="899"/>
    <s v="Medium"/>
    <s v="OFF-BI-10001504"/>
    <x v="585"/>
    <x v="0"/>
    <s v="Binders"/>
    <x v="0"/>
    <n v="28.986666666666668"/>
    <n v="33.666666666666671"/>
    <n v="101.00000000000001"/>
    <n v="0"/>
    <n v="14.04"/>
    <x v="0"/>
    <d v="2013-10-10T00:00:00"/>
    <d v="2013-10-10T00:00:00"/>
    <n v="5"/>
    <x v="1"/>
    <n v="0"/>
    <x v="5"/>
    <n v="6.9320000000000004"/>
    <x v="2"/>
    <n v="40"/>
    <n v="0.13900990099009899"/>
    <n v="0"/>
    <x v="2"/>
    <m/>
    <m/>
    <m/>
    <m/>
  </r>
  <r>
    <n v="3865"/>
    <s v="CS-125053"/>
    <s v="Cindy Stewart"/>
    <x v="0"/>
    <x v="0"/>
    <s v="Mexico"/>
    <s v="Distrito Federal"/>
    <s v="Mexico City"/>
    <s v="LATAM"/>
    <s v="MX-2013-122063"/>
    <x v="899"/>
    <s v="Medium"/>
    <s v="FUR-FU-10000743"/>
    <x v="1588"/>
    <x v="1"/>
    <s v="Furnishings"/>
    <x v="5"/>
    <n v="81.380800000000008"/>
    <n v="93.514666666666699"/>
    <n v="392.7616000000001"/>
    <n v="0.4"/>
    <n v="-176.904"/>
    <x v="0"/>
    <d v="2013-10-10T00:00:00"/>
    <d v="2013-10-10T00:00:00"/>
    <n v="5"/>
    <x v="1"/>
    <n v="0"/>
    <x v="5"/>
    <n v="18.57"/>
    <x v="2"/>
    <n v="40"/>
    <n v="-0.45041063077449517"/>
    <n v="0"/>
    <x v="2"/>
    <m/>
    <m/>
    <m/>
    <m/>
  </r>
  <r>
    <n v="3866"/>
    <s v="CS-125053"/>
    <s v="Cindy Stewart"/>
    <x v="0"/>
    <x v="0"/>
    <s v="Mexico"/>
    <s v="Distrito Federal"/>
    <s v="Mexico City"/>
    <s v="LATAM"/>
    <s v="MX-2013-122063"/>
    <x v="899"/>
    <s v="Medium"/>
    <s v="FUR-CH-10001588"/>
    <x v="1589"/>
    <x v="1"/>
    <s v="Chairs"/>
    <x v="5"/>
    <n v="193.55840000000003"/>
    <n v="295.53300000000002"/>
    <n v="1654.9848000000002"/>
    <n v="0.2"/>
    <n v="300.07600000000002"/>
    <x v="0"/>
    <d v="2013-10-10T00:00:00"/>
    <d v="2013-10-13T00:00:00"/>
    <n v="8"/>
    <x v="0"/>
    <n v="3"/>
    <x v="5"/>
    <n v="66.495000000000005"/>
    <x v="2"/>
    <n v="40"/>
    <n v="0.18131646888841516"/>
    <n v="1"/>
    <x v="0"/>
    <m/>
    <m/>
    <m/>
    <m/>
  </r>
  <r>
    <n v="3867"/>
    <s v="RM-197503"/>
    <s v="Roland Murray"/>
    <x v="0"/>
    <x v="2"/>
    <s v="Panama"/>
    <s v="Panama"/>
    <s v="Panama City"/>
    <s v="LATAM"/>
    <s v="US-2012-143994"/>
    <x v="61"/>
    <s v="High"/>
    <s v="OFF-BI-10001167"/>
    <x v="1417"/>
    <x v="0"/>
    <s v="Binders"/>
    <x v="2"/>
    <n v="6.9991999999999983"/>
    <n v="9.2853333333333303"/>
    <n v="11.142399999999997"/>
    <n v="0.4"/>
    <n v="-2.8559999999999999"/>
    <x v="0"/>
    <d v="2012-03-24T00:00:00"/>
    <d v="2012-03-24T00:00:00"/>
    <n v="5"/>
    <x v="1"/>
    <n v="0"/>
    <x v="1"/>
    <n v="1.804"/>
    <x v="1"/>
    <n v="12"/>
    <n v="-0.25631820792647908"/>
    <n v="0"/>
    <x v="2"/>
    <m/>
    <m/>
    <m/>
    <m/>
  </r>
  <r>
    <n v="3868"/>
    <s v="JO-152803"/>
    <s v="Jas O'Carroll"/>
    <x v="0"/>
    <x v="2"/>
    <s v="Nicaragua"/>
    <s v="Chinandega"/>
    <s v="Chinandega"/>
    <s v="LATAM"/>
    <s v="MX-2013-105697"/>
    <x v="513"/>
    <s v="High"/>
    <s v="FUR-CH-10000414"/>
    <x v="583"/>
    <x v="1"/>
    <s v="Chairs"/>
    <x v="4"/>
    <n v="33.86"/>
    <n v="36"/>
    <n v="36"/>
    <n v="0"/>
    <n v="2.14"/>
    <x v="2"/>
    <d v="2013-05-01T00:00:00"/>
    <d v="2013-05-01T00:00:00"/>
    <n v="2"/>
    <x v="1"/>
    <n v="0"/>
    <x v="1"/>
    <n v="6.52"/>
    <x v="2"/>
    <n v="18"/>
    <n v="5.9444444444444446E-2"/>
    <n v="0"/>
    <x v="2"/>
    <m/>
    <m/>
    <m/>
    <m/>
  </r>
  <r>
    <n v="3869"/>
    <s v="JO-152803"/>
    <s v="Jas O'Carroll"/>
    <x v="0"/>
    <x v="2"/>
    <s v="Nicaragua"/>
    <s v="Chinandega"/>
    <s v="Chinandega"/>
    <s v="LATAM"/>
    <s v="MX-2013-105697"/>
    <x v="513"/>
    <s v="High"/>
    <s v="OFF-BI-10000542"/>
    <x v="1503"/>
    <x v="0"/>
    <s v="Binders"/>
    <x v="2"/>
    <n v="9.0399999999999991"/>
    <n v="9.5"/>
    <n v="19"/>
    <n v="0"/>
    <n v="0.92"/>
    <x v="2"/>
    <d v="2013-05-01T00:00:00"/>
    <d v="2013-05-01T00:00:00"/>
    <n v="2"/>
    <x v="1"/>
    <n v="0"/>
    <x v="1"/>
    <n v="6.7469999999999999"/>
    <x v="2"/>
    <n v="18"/>
    <n v="4.8421052631578948E-2"/>
    <n v="0"/>
    <x v="2"/>
    <m/>
    <m/>
    <m/>
    <m/>
  </r>
  <r>
    <n v="3870"/>
    <s v="JO-152803"/>
    <s v="Jas O'Carroll"/>
    <x v="0"/>
    <x v="2"/>
    <s v="Nicaragua"/>
    <s v="Chinandega"/>
    <s v="Chinandega"/>
    <s v="LATAM"/>
    <s v="MX-2013-105697"/>
    <x v="513"/>
    <s v="High"/>
    <s v="OFF-AR-10003829"/>
    <x v="487"/>
    <x v="0"/>
    <s v="Art"/>
    <x v="6"/>
    <n v="10.706666666666672"/>
    <n v="14.666666666666671"/>
    <n v="132.00000000000006"/>
    <n v="0"/>
    <n v="35.64"/>
    <x v="2"/>
    <d v="2013-05-01T00:00:00"/>
    <d v="2013-05-04T00:00:00"/>
    <n v="5"/>
    <x v="0"/>
    <n v="3"/>
    <x v="1"/>
    <n v="20.212"/>
    <x v="2"/>
    <n v="18"/>
    <n v="0.26999999999999991"/>
    <n v="1"/>
    <x v="0"/>
    <m/>
    <m/>
    <m/>
    <m/>
  </r>
  <r>
    <n v="3871"/>
    <s v="JO-152803"/>
    <s v="Jas O'Carroll"/>
    <x v="0"/>
    <x v="2"/>
    <s v="Nicaragua"/>
    <s v="Chinandega"/>
    <s v="Chinandega"/>
    <s v="LATAM"/>
    <s v="MX-2013-105697"/>
    <x v="513"/>
    <s v="High"/>
    <s v="FUR-FU-10003608"/>
    <x v="47"/>
    <x v="1"/>
    <s v="Furnishings"/>
    <x v="0"/>
    <n v="9.5933333333333337"/>
    <n v="13.333333333333334"/>
    <n v="40"/>
    <n v="0"/>
    <n v="11.22"/>
    <x v="2"/>
    <d v="2013-05-01T00:00:00"/>
    <d v="2013-05-01T00:00:00"/>
    <n v="2"/>
    <x v="1"/>
    <n v="0"/>
    <x v="1"/>
    <n v="9.3680000000000003"/>
    <x v="2"/>
    <n v="18"/>
    <n v="0.28050000000000003"/>
    <n v="0"/>
    <x v="2"/>
    <m/>
    <m/>
    <m/>
    <m/>
  </r>
  <r>
    <n v="3872"/>
    <s v="GR-145603"/>
    <s v="Georgia Rosenberg"/>
    <x v="2"/>
    <x v="2"/>
    <s v="Honduras"/>
    <s v="Atlantida"/>
    <s v="La Ceiba"/>
    <s v="LATAM"/>
    <s v="MX-2012-141320"/>
    <x v="212"/>
    <s v="Medium"/>
    <s v="FUR-CH-10002882"/>
    <x v="552"/>
    <x v="1"/>
    <s v="Chairs"/>
    <x v="9"/>
    <n v="25.073066666666673"/>
    <n v="42.495111111111122"/>
    <n v="152.98240000000001"/>
    <n v="0.4"/>
    <n v="2.544"/>
    <x v="0"/>
    <d v="2012-06-25T00:00:00"/>
    <d v="2012-06-25T00:00:00"/>
    <n v="5"/>
    <x v="1"/>
    <n v="0"/>
    <x v="4"/>
    <n v="15.704000000000001"/>
    <x v="1"/>
    <n v="25"/>
    <n v="1.6629363900684001E-2"/>
    <n v="0"/>
    <x v="2"/>
    <m/>
    <m/>
    <m/>
    <m/>
  </r>
  <r>
    <n v="3873"/>
    <s v="GR-145603"/>
    <s v="Georgia Rosenberg"/>
    <x v="2"/>
    <x v="2"/>
    <s v="Honduras"/>
    <s v="Atlantida"/>
    <s v="La Ceiba"/>
    <s v="LATAM"/>
    <s v="MX-2012-141320"/>
    <x v="212"/>
    <s v="Medium"/>
    <s v="OFF-BI-10003184"/>
    <x v="143"/>
    <x v="0"/>
    <s v="Binders"/>
    <x v="0"/>
    <n v="2.5069333333333339"/>
    <n v="3.9715555555555562"/>
    <n v="7.1488000000000014"/>
    <n v="0.4"/>
    <n v="-0.372"/>
    <x v="0"/>
    <d v="2012-06-25T00:00:00"/>
    <d v="2012-06-25T00:00:00"/>
    <n v="5"/>
    <x v="1"/>
    <n v="0"/>
    <x v="4"/>
    <n v="0.26300000000000001"/>
    <x v="1"/>
    <n v="25"/>
    <n v="-5.203670546105639E-2"/>
    <n v="0"/>
    <x v="2"/>
    <m/>
    <m/>
    <m/>
    <m/>
  </r>
  <r>
    <n v="3874"/>
    <s v="GR-145603"/>
    <s v="Georgia Rosenberg"/>
    <x v="2"/>
    <x v="2"/>
    <s v="Honduras"/>
    <s v="Atlantida"/>
    <s v="La Ceiba"/>
    <s v="LATAM"/>
    <s v="MX-2012-141320"/>
    <x v="212"/>
    <s v="Medium"/>
    <s v="OFF-SU-10003665"/>
    <x v="49"/>
    <x v="0"/>
    <s v="Supplies"/>
    <x v="9"/>
    <n v="9.3112000000000013"/>
    <n v="16.338666666666668"/>
    <n v="58.819200000000002"/>
    <n v="0.4"/>
    <n v="2.952"/>
    <x v="0"/>
    <d v="2012-06-25T00:00:00"/>
    <d v="2012-06-25T00:00:00"/>
    <n v="5"/>
    <x v="1"/>
    <n v="0"/>
    <x v="4"/>
    <n v="4.3559999999999999"/>
    <x v="1"/>
    <n v="25"/>
    <n v="5.0187693814264731E-2"/>
    <n v="0"/>
    <x v="2"/>
    <m/>
    <m/>
    <m/>
    <m/>
  </r>
  <r>
    <n v="3875"/>
    <s v="XP-218653"/>
    <s v="Xylona Preis"/>
    <x v="0"/>
    <x v="2"/>
    <s v="El Salvador"/>
    <s v="San Salvador"/>
    <s v="Mejicanos"/>
    <s v="LATAM"/>
    <s v="MX-2011-134705"/>
    <x v="900"/>
    <s v="High"/>
    <s v="FUR-TA-10003926"/>
    <x v="1590"/>
    <x v="1"/>
    <s v="Tables"/>
    <x v="10"/>
    <n v="279.15679999999998"/>
    <n v="353.36599999999999"/>
    <n v="2826.9279999999999"/>
    <n v="0.2"/>
    <n v="35.36"/>
    <x v="0"/>
    <d v="2011-05-09T00:00:00"/>
    <d v="2011-05-12T00:00:00"/>
    <n v="8"/>
    <x v="0"/>
    <n v="3"/>
    <x v="4"/>
    <n v="269.94"/>
    <x v="3"/>
    <n v="19"/>
    <n v="1.2508277536605106E-2"/>
    <n v="1"/>
    <x v="0"/>
    <m/>
    <m/>
    <m/>
    <m/>
  </r>
  <r>
    <n v="3876"/>
    <s v="BH-117103"/>
    <s v="Brosina Hoffman"/>
    <x v="0"/>
    <x v="2"/>
    <s v="Honduras"/>
    <s v="Francisco Morazan"/>
    <s v="Tegucigalpa"/>
    <s v="LATAM"/>
    <s v="US-2011-112984"/>
    <x v="136"/>
    <s v="High"/>
    <s v="OFF-BI-10000821"/>
    <x v="847"/>
    <x v="0"/>
    <s v="Binders"/>
    <x v="3"/>
    <n v="3.8604000000000007"/>
    <n v="5.7073333333333345"/>
    <n v="13.697600000000003"/>
    <n v="0.4"/>
    <n v="-1.744"/>
    <x v="1"/>
    <d v="2011-10-10T00:00:00"/>
    <d v="2011-10-10T00:00:00"/>
    <n v="3"/>
    <x v="1"/>
    <n v="0"/>
    <x v="2"/>
    <n v="2.6739999999999999"/>
    <x v="3"/>
    <n v="41"/>
    <n v="-0.12732157458240856"/>
    <n v="0"/>
    <x v="2"/>
    <m/>
    <m/>
    <m/>
    <m/>
  </r>
  <r>
    <n v="3877"/>
    <s v="VD-216703"/>
    <s v="Valerie Dominguez"/>
    <x v="0"/>
    <x v="3"/>
    <s v="Dominican Republic"/>
    <s v="Santiago"/>
    <s v="Santiago de los Caballeros"/>
    <s v="LATAM"/>
    <s v="MX-2011-106523"/>
    <x v="901"/>
    <s v="Medium"/>
    <s v="FUR-CH-10003733"/>
    <x v="185"/>
    <x v="1"/>
    <s v="Chairs"/>
    <x v="7"/>
    <n v="40.587200000000003"/>
    <n v="54.914000000000001"/>
    <n v="219.65600000000001"/>
    <n v="0.2"/>
    <n v="16.72"/>
    <x v="2"/>
    <d v="2011-12-14T00:00:00"/>
    <d v="2011-12-14T00:00:00"/>
    <n v="2"/>
    <x v="1"/>
    <n v="0"/>
    <x v="1"/>
    <n v="15.481999999999999"/>
    <x v="3"/>
    <n v="51"/>
    <n v="7.6119022471500888E-2"/>
    <n v="0"/>
    <x v="2"/>
    <m/>
    <m/>
    <m/>
    <m/>
  </r>
  <r>
    <n v="3878"/>
    <s v="MS-177103"/>
    <s v="Maurice Satty"/>
    <x v="0"/>
    <x v="2"/>
    <s v="El Salvador"/>
    <s v="San Salvador"/>
    <s v="Soyapango"/>
    <s v="LATAM"/>
    <s v="MX-2013-130260"/>
    <x v="902"/>
    <s v="Medium"/>
    <s v="OFF-LA-10002731"/>
    <x v="762"/>
    <x v="0"/>
    <s v="Labels"/>
    <x v="4"/>
    <n v="5.08"/>
    <n v="7"/>
    <n v="7"/>
    <n v="0"/>
    <n v="1.92"/>
    <x v="0"/>
    <d v="2013-04-22T00:00:00"/>
    <d v="2013-04-22T00:00:00"/>
    <n v="5"/>
    <x v="1"/>
    <n v="0"/>
    <x v="4"/>
    <n v="0.30399999999999999"/>
    <x v="2"/>
    <n v="16"/>
    <n v="0.2742857142857143"/>
    <n v="0"/>
    <x v="2"/>
    <m/>
    <m/>
    <m/>
    <m/>
  </r>
  <r>
    <n v="3879"/>
    <s v="MS-177103"/>
    <s v="Maurice Satty"/>
    <x v="0"/>
    <x v="2"/>
    <s v="El Salvador"/>
    <s v="San Salvador"/>
    <s v="Soyapango"/>
    <s v="LATAM"/>
    <s v="MX-2013-130260"/>
    <x v="902"/>
    <s v="Medium"/>
    <s v="OFF-LA-10003285"/>
    <x v="905"/>
    <x v="0"/>
    <s v="Labels"/>
    <x v="0"/>
    <n v="5.1066666666666656"/>
    <n v="5.6666666666666652"/>
    <n v="16.999999999999996"/>
    <n v="0"/>
    <n v="1.68"/>
    <x v="0"/>
    <d v="2013-04-22T00:00:00"/>
    <d v="2013-04-22T00:00:00"/>
    <n v="5"/>
    <x v="1"/>
    <n v="0"/>
    <x v="4"/>
    <n v="1.1339999999999999"/>
    <x v="2"/>
    <n v="16"/>
    <n v="9.8823529411764727E-2"/>
    <n v="0"/>
    <x v="2"/>
    <m/>
    <m/>
    <m/>
    <m/>
  </r>
  <r>
    <n v="3880"/>
    <s v="MS-177103"/>
    <s v="Maurice Satty"/>
    <x v="0"/>
    <x v="2"/>
    <s v="El Salvador"/>
    <s v="San Salvador"/>
    <s v="Soyapango"/>
    <s v="LATAM"/>
    <s v="MX-2013-130260"/>
    <x v="902"/>
    <s v="Medium"/>
    <s v="TEC-AC-10001688"/>
    <x v="1565"/>
    <x v="2"/>
    <s v="Accessories"/>
    <x v="0"/>
    <n v="51.586666666666666"/>
    <n v="56.666666666666671"/>
    <n v="170"/>
    <n v="0"/>
    <n v="15.24"/>
    <x v="0"/>
    <d v="2013-04-22T00:00:00"/>
    <d v="2013-04-22T00:00:00"/>
    <n v="5"/>
    <x v="1"/>
    <n v="0"/>
    <x v="4"/>
    <n v="10.199"/>
    <x v="2"/>
    <n v="16"/>
    <n v="8.9647058823529413E-2"/>
    <n v="0"/>
    <x v="2"/>
    <m/>
    <m/>
    <m/>
    <m/>
  </r>
  <r>
    <n v="3881"/>
    <s v="BD-116353"/>
    <s v="Brian Derr"/>
    <x v="0"/>
    <x v="3"/>
    <s v="Cuba"/>
    <s v="Granma"/>
    <s v="Manzanillo"/>
    <s v="LATAM"/>
    <s v="MX-2011-145989"/>
    <x v="760"/>
    <s v="Medium"/>
    <s v="OFF-EN-10004793"/>
    <x v="1259"/>
    <x v="0"/>
    <s v="Envelopes"/>
    <x v="5"/>
    <n v="19.694285714285716"/>
    <n v="31.714285714285719"/>
    <n v="222.00000000000003"/>
    <n v="0"/>
    <n v="84.14"/>
    <x v="0"/>
    <d v="2011-04-17T00:00:00"/>
    <d v="2011-04-19T00:00:00"/>
    <n v="7"/>
    <x v="0"/>
    <n v="2"/>
    <x v="3"/>
    <n v="17.302"/>
    <x v="3"/>
    <n v="16"/>
    <n v="0.37900900900900897"/>
    <n v="1"/>
    <x v="3"/>
    <m/>
    <m/>
    <m/>
    <m/>
  </r>
  <r>
    <n v="3882"/>
    <s v="JF-154153"/>
    <s v="Jennifer Ferguson"/>
    <x v="0"/>
    <x v="2"/>
    <s v="Guatemala"/>
    <s v="Guatemala"/>
    <s v="Mixco"/>
    <s v="LATAM"/>
    <s v="MX-2014-135188"/>
    <x v="368"/>
    <s v="Medium"/>
    <s v="OFF-BI-10000517"/>
    <x v="391"/>
    <x v="0"/>
    <s v="Binders"/>
    <x v="5"/>
    <n v="5.6028571428571423"/>
    <n v="11.142857142857142"/>
    <n v="78"/>
    <n v="0"/>
    <n v="38.78"/>
    <x v="1"/>
    <d v="2014-09-12T00:00:00"/>
    <d v="2014-09-12T00:00:00"/>
    <n v="3"/>
    <x v="1"/>
    <n v="0"/>
    <x v="3"/>
    <n v="5.6829999999999998"/>
    <x v="0"/>
    <n v="37"/>
    <n v="0.49717948717948718"/>
    <n v="0"/>
    <x v="2"/>
    <m/>
    <m/>
    <m/>
    <m/>
  </r>
  <r>
    <n v="3883"/>
    <s v="JF-154153"/>
    <s v="Jennifer Ferguson"/>
    <x v="0"/>
    <x v="2"/>
    <s v="Guatemala"/>
    <s v="Guatemala"/>
    <s v="Mixco"/>
    <s v="LATAM"/>
    <s v="MX-2014-135188"/>
    <x v="368"/>
    <s v="Medium"/>
    <s v="TEC-PH-10003011"/>
    <x v="1301"/>
    <x v="2"/>
    <s v="Phones"/>
    <x v="2"/>
    <n v="84.12"/>
    <n v="122"/>
    <n v="244"/>
    <n v="0"/>
    <n v="75.760000000000005"/>
    <x v="1"/>
    <d v="2014-09-12T00:00:00"/>
    <d v="2014-09-12T00:00:00"/>
    <n v="3"/>
    <x v="1"/>
    <n v="0"/>
    <x v="3"/>
    <n v="15.07"/>
    <x v="0"/>
    <n v="37"/>
    <n v="0.31049180327868853"/>
    <n v="0"/>
    <x v="2"/>
    <m/>
    <m/>
    <m/>
    <m/>
  </r>
  <r>
    <n v="3884"/>
    <s v="JF-154153"/>
    <s v="Jennifer Ferguson"/>
    <x v="0"/>
    <x v="2"/>
    <s v="Guatemala"/>
    <s v="Guatemala"/>
    <s v="Mixco"/>
    <s v="LATAM"/>
    <s v="MX-2014-135188"/>
    <x v="368"/>
    <s v="Medium"/>
    <s v="TEC-CO-10002089"/>
    <x v="894"/>
    <x v="2"/>
    <s v="Copiers"/>
    <x v="4"/>
    <n v="73.247101040000004"/>
    <n v="95.146874789579158"/>
    <n v="94.956581040000003"/>
    <n v="2E-3"/>
    <n v="21.709479999999999"/>
    <x v="1"/>
    <d v="2014-09-12T00:00:00"/>
    <d v="2014-09-12T00:00:00"/>
    <n v="3"/>
    <x v="1"/>
    <n v="0"/>
    <x v="3"/>
    <n v="8.2460000000000004"/>
    <x v="0"/>
    <n v="37"/>
    <n v="0.22862533341269928"/>
    <n v="0"/>
    <x v="2"/>
    <m/>
    <m/>
    <m/>
    <m/>
  </r>
  <r>
    <n v="3885"/>
    <s v="TC-212953"/>
    <s v="Toby Carlisle"/>
    <x v="0"/>
    <x v="2"/>
    <s v="Nicaragua"/>
    <s v="Managua"/>
    <s v="Managua"/>
    <s v="LATAM"/>
    <s v="MX-2013-117702"/>
    <x v="43"/>
    <s v="Medium"/>
    <s v="OFF-FA-10003496"/>
    <x v="96"/>
    <x v="0"/>
    <s v="Fasteners"/>
    <x v="3"/>
    <n v="6.98"/>
    <n v="8"/>
    <n v="32"/>
    <n v="0"/>
    <n v="4.08"/>
    <x v="0"/>
    <d v="2013-04-28T00:00:00"/>
    <d v="2013-04-28T00:00:00"/>
    <n v="5"/>
    <x v="1"/>
    <n v="0"/>
    <x v="3"/>
    <n v="2.11"/>
    <x v="2"/>
    <n v="17"/>
    <n v="0.1275"/>
    <n v="0"/>
    <x v="2"/>
    <m/>
    <m/>
    <m/>
    <m/>
  </r>
  <r>
    <n v="3886"/>
    <s v="TC-212953"/>
    <s v="Toby Carlisle"/>
    <x v="0"/>
    <x v="2"/>
    <s v="Nicaragua"/>
    <s v="Managua"/>
    <s v="Managua"/>
    <s v="LATAM"/>
    <s v="MX-2013-117702"/>
    <x v="43"/>
    <s v="Medium"/>
    <s v="TEC-PH-10000106"/>
    <x v="742"/>
    <x v="2"/>
    <s v="Phones"/>
    <x v="0"/>
    <n v="365.5"/>
    <n v="425"/>
    <n v="1275"/>
    <n v="0"/>
    <n v="178.5"/>
    <x v="0"/>
    <d v="2013-04-28T00:00:00"/>
    <d v="2013-04-28T00:00:00"/>
    <n v="5"/>
    <x v="1"/>
    <n v="0"/>
    <x v="3"/>
    <n v="53.938000000000002"/>
    <x v="2"/>
    <n v="17"/>
    <n v="0.14000000000000001"/>
    <n v="0"/>
    <x v="2"/>
    <m/>
    <m/>
    <m/>
    <m/>
  </r>
  <r>
    <n v="3887"/>
    <s v="JK-153253"/>
    <s v="Jason Klamczynski"/>
    <x v="2"/>
    <x v="3"/>
    <s v="Dominican Republic"/>
    <s v="Santiago"/>
    <s v="Santiago de los Caballeros"/>
    <s v="LATAM"/>
    <s v="US-2013-111871"/>
    <x v="732"/>
    <s v="High"/>
    <s v="TEC-CO-10000388"/>
    <x v="607"/>
    <x v="2"/>
    <s v="Copiers"/>
    <x v="4"/>
    <n v="221.77066887999999"/>
    <n v="223.93512390977443"/>
    <n v="178.70022888"/>
    <n v="0.20200000000000001"/>
    <n v="-43.070439999999998"/>
    <x v="1"/>
    <d v="2013-03-09T00:00:00"/>
    <d v="2013-03-09T00:00:00"/>
    <n v="3"/>
    <x v="1"/>
    <n v="0"/>
    <x v="4"/>
    <n v="31.536999999999999"/>
    <x v="2"/>
    <n v="10"/>
    <n v="-0.24102062023055645"/>
    <n v="0"/>
    <x v="2"/>
    <m/>
    <m/>
    <m/>
    <m/>
  </r>
  <r>
    <n v="3888"/>
    <s v="JK-153253"/>
    <s v="Jason Klamczynski"/>
    <x v="2"/>
    <x v="3"/>
    <s v="Dominican Republic"/>
    <s v="Santiago"/>
    <s v="Santiago de los Caballeros"/>
    <s v="LATAM"/>
    <s v="US-2013-111871"/>
    <x v="732"/>
    <s v="High"/>
    <s v="OFF-PA-10004998"/>
    <x v="1423"/>
    <x v="0"/>
    <s v="Paper"/>
    <x v="2"/>
    <n v="7.7864000000000013"/>
    <n v="11.518000000000001"/>
    <n v="18.428800000000003"/>
    <n v="0.2"/>
    <n v="2.8559999999999999"/>
    <x v="1"/>
    <d v="2013-03-09T00:00:00"/>
    <d v="2013-03-09T00:00:00"/>
    <n v="3"/>
    <x v="1"/>
    <n v="0"/>
    <x v="4"/>
    <n v="2.6019999999999999"/>
    <x v="2"/>
    <n v="10"/>
    <n v="0.15497482201771137"/>
    <n v="0"/>
    <x v="2"/>
    <m/>
    <m/>
    <m/>
    <m/>
  </r>
  <r>
    <n v="3889"/>
    <s v="JK-153253"/>
    <s v="Jason Klamczynski"/>
    <x v="2"/>
    <x v="3"/>
    <s v="Dominican Republic"/>
    <s v="Santiago"/>
    <s v="Santiago de los Caballeros"/>
    <s v="LATAM"/>
    <s v="US-2013-111871"/>
    <x v="732"/>
    <s v="High"/>
    <s v="OFF-EN-10002710"/>
    <x v="435"/>
    <x v="0"/>
    <s v="Envelopes"/>
    <x v="4"/>
    <n v="31.953599999999998"/>
    <n v="34.781999999999996"/>
    <n v="27.825599999999998"/>
    <n v="0.2"/>
    <n v="-4.1280000000000001"/>
    <x v="1"/>
    <d v="2013-03-09T00:00:00"/>
    <d v="2013-03-12T00:00:00"/>
    <n v="6"/>
    <x v="0"/>
    <n v="3"/>
    <x v="4"/>
    <n v="5.5570000000000004"/>
    <x v="2"/>
    <n v="10"/>
    <n v="-0.148352596170433"/>
    <n v="1"/>
    <x v="0"/>
    <m/>
    <m/>
    <m/>
    <m/>
  </r>
  <r>
    <n v="3890"/>
    <s v="MG-178753"/>
    <s v="Michael Grace"/>
    <x v="1"/>
    <x v="2"/>
    <s v="Panama"/>
    <s v="Chiriqui"/>
    <s v="David"/>
    <s v="LATAM"/>
    <s v="US-2014-164476"/>
    <x v="787"/>
    <s v="Medium"/>
    <s v="OFF-LA-10002972"/>
    <x v="1096"/>
    <x v="0"/>
    <s v="Labels"/>
    <x v="0"/>
    <n v="4.0922666666666681"/>
    <n v="6.313777777777779"/>
    <n v="11.364800000000001"/>
    <n v="0.4"/>
    <n v="-0.91200000000000003"/>
    <x v="0"/>
    <d v="2014-12-31T00:00:00"/>
    <d v="2014-12-31T00:00:00"/>
    <n v="5"/>
    <x v="1"/>
    <n v="0"/>
    <x v="2"/>
    <n v="0.44"/>
    <x v="0"/>
    <n v="52"/>
    <n v="-8.0247782627058992E-2"/>
    <n v="0"/>
    <x v="2"/>
    <m/>
    <m/>
    <m/>
    <m/>
  </r>
  <r>
    <n v="3891"/>
    <s v="MG-178753"/>
    <s v="Michael Grace"/>
    <x v="1"/>
    <x v="2"/>
    <s v="Panama"/>
    <s v="Chiriqui"/>
    <s v="David"/>
    <s v="LATAM"/>
    <s v="US-2014-164476"/>
    <x v="787"/>
    <s v="Medium"/>
    <s v="OFF-FA-10000475"/>
    <x v="846"/>
    <x v="0"/>
    <s v="Fasteners"/>
    <x v="2"/>
    <n v="8.6039999999999992"/>
    <n v="11.24"/>
    <n v="13.488"/>
    <n v="0.4"/>
    <n v="-3.72"/>
    <x v="0"/>
    <d v="2014-12-31T00:00:00"/>
    <d v="2015-01-01T00:00:00"/>
    <n v="6"/>
    <x v="0"/>
    <n v="1"/>
    <x v="2"/>
    <n v="1.2070000000000001"/>
    <x v="0"/>
    <n v="52"/>
    <n v="-0.27580071174377224"/>
    <n v="1"/>
    <x v="1"/>
    <m/>
    <m/>
    <m/>
    <m/>
  </r>
  <r>
    <n v="3892"/>
    <s v="MG-178753"/>
    <s v="Michael Grace"/>
    <x v="1"/>
    <x v="2"/>
    <s v="Panama"/>
    <s v="Chiriqui"/>
    <s v="David"/>
    <s v="LATAM"/>
    <s v="US-2014-164476"/>
    <x v="787"/>
    <s v="Medium"/>
    <s v="TEC-AC-10004626"/>
    <x v="723"/>
    <x v="2"/>
    <s v="Accessories"/>
    <x v="7"/>
    <n v="198.3823999999999"/>
    <n v="216.61066666666659"/>
    <n v="649.83199999999965"/>
    <n v="0.4"/>
    <n v="-342.08"/>
    <x v="0"/>
    <d v="2014-12-31T00:00:00"/>
    <d v="2014-12-31T00:00:00"/>
    <n v="5"/>
    <x v="1"/>
    <n v="0"/>
    <x v="2"/>
    <n v="31.687000000000001"/>
    <x v="0"/>
    <n v="52"/>
    <n v="-0.5264129805857517"/>
    <n v="0"/>
    <x v="2"/>
    <m/>
    <m/>
    <m/>
    <m/>
  </r>
  <r>
    <n v="3893"/>
    <s v="RP-192703"/>
    <s v="Rachel Payne"/>
    <x v="2"/>
    <x v="2"/>
    <s v="Nicaragua"/>
    <s v="Managua"/>
    <s v="Tipitapa"/>
    <s v="LATAM"/>
    <s v="MX-2014-127467"/>
    <x v="807"/>
    <s v="Low"/>
    <s v="FUR-BO-10003159"/>
    <x v="782"/>
    <x v="1"/>
    <s v="Bookcases"/>
    <x v="0"/>
    <n v="67.260000000000005"/>
    <n v="82"/>
    <n v="246"/>
    <n v="0"/>
    <n v="44.22"/>
    <x v="0"/>
    <d v="2014-03-11T00:00:00"/>
    <d v="2014-03-11T00:00:00"/>
    <n v="5"/>
    <x v="1"/>
    <n v="0"/>
    <x v="0"/>
    <n v="23.71"/>
    <x v="0"/>
    <n v="10"/>
    <n v="0.1797560975609756"/>
    <n v="0"/>
    <x v="2"/>
    <m/>
    <m/>
    <m/>
    <m/>
  </r>
  <r>
    <n v="3894"/>
    <s v="RP-192703"/>
    <s v="Rachel Payne"/>
    <x v="2"/>
    <x v="2"/>
    <s v="Nicaragua"/>
    <s v="Managua"/>
    <s v="Tipitapa"/>
    <s v="LATAM"/>
    <s v="MX-2014-127467"/>
    <x v="807"/>
    <s v="Low"/>
    <s v="FUR-FU-10002422"/>
    <x v="1591"/>
    <x v="1"/>
    <s v="Furnishings"/>
    <x v="2"/>
    <n v="37.46"/>
    <n v="39"/>
    <n v="78"/>
    <n v="0"/>
    <n v="3.08"/>
    <x v="0"/>
    <d v="2014-03-11T00:00:00"/>
    <d v="2014-03-13T00:00:00"/>
    <n v="7"/>
    <x v="0"/>
    <n v="2"/>
    <x v="0"/>
    <n v="14.398"/>
    <x v="0"/>
    <n v="10"/>
    <n v="3.9487179487179488E-2"/>
    <n v="1"/>
    <x v="3"/>
    <m/>
    <m/>
    <m/>
    <m/>
  </r>
  <r>
    <n v="3895"/>
    <s v="RP-192703"/>
    <s v="Rachel Payne"/>
    <x v="2"/>
    <x v="2"/>
    <s v="Nicaragua"/>
    <s v="Managua"/>
    <s v="Tipitapa"/>
    <s v="LATAM"/>
    <s v="MX-2014-127467"/>
    <x v="807"/>
    <s v="Low"/>
    <s v="OFF-BI-10001002"/>
    <x v="691"/>
    <x v="0"/>
    <s v="Binders"/>
    <x v="0"/>
    <n v="4.0866666666666669"/>
    <n v="7.666666666666667"/>
    <n v="23"/>
    <n v="0"/>
    <n v="10.74"/>
    <x v="0"/>
    <d v="2014-03-11T00:00:00"/>
    <d v="2014-03-11T00:00:00"/>
    <n v="5"/>
    <x v="1"/>
    <n v="0"/>
    <x v="0"/>
    <n v="2.1309999999999998"/>
    <x v="0"/>
    <n v="10"/>
    <n v="0.46695652173913044"/>
    <n v="0"/>
    <x v="2"/>
    <m/>
    <m/>
    <m/>
    <m/>
  </r>
  <r>
    <n v="3896"/>
    <s v="BD-116353"/>
    <s v="Brian Derr"/>
    <x v="0"/>
    <x v="2"/>
    <s v="Guatemala"/>
    <s v="Guatemala"/>
    <s v="Villa Canales"/>
    <s v="LATAM"/>
    <s v="MX-2013-130267"/>
    <x v="501"/>
    <s v="Medium"/>
    <s v="FUR-FU-10000641"/>
    <x v="1043"/>
    <x v="1"/>
    <s v="Furnishings"/>
    <x v="2"/>
    <n v="15.22"/>
    <n v="27.5"/>
    <n v="55"/>
    <n v="0"/>
    <n v="24.56"/>
    <x v="0"/>
    <d v="2013-11-06T00:00:00"/>
    <d v="2013-11-06T00:00:00"/>
    <n v="5"/>
    <x v="1"/>
    <n v="0"/>
    <x v="2"/>
    <n v="4.5960000000000001"/>
    <x v="2"/>
    <n v="44"/>
    <n v="0.44654545454545452"/>
    <n v="0"/>
    <x v="2"/>
    <m/>
    <m/>
    <m/>
    <m/>
  </r>
  <r>
    <n v="3897"/>
    <s v="TH-211153"/>
    <s v="Thea Hudgings"/>
    <x v="2"/>
    <x v="0"/>
    <s v="Mexico"/>
    <s v="Baja California"/>
    <s v="Mexicali"/>
    <s v="LATAM"/>
    <s v="MX-2013-169194"/>
    <x v="239"/>
    <s v="Medium"/>
    <s v="FUR-CH-10001423"/>
    <x v="936"/>
    <x v="1"/>
    <s v="Chairs"/>
    <x v="2"/>
    <n v="67.745599999999996"/>
    <n v="94.321999999999989"/>
    <n v="150.9152"/>
    <n v="0.2"/>
    <n v="15.423999999999999"/>
    <x v="0"/>
    <d v="2013-07-27T00:00:00"/>
    <d v="2013-07-27T00:00:00"/>
    <n v="5"/>
    <x v="1"/>
    <n v="0"/>
    <x v="1"/>
    <n v="12.43"/>
    <x v="2"/>
    <n v="30"/>
    <n v="0.10220309153749921"/>
    <n v="0"/>
    <x v="2"/>
    <m/>
    <m/>
    <m/>
    <m/>
  </r>
  <r>
    <n v="3898"/>
    <s v="JS-159403"/>
    <s v="Joni Sundaresam"/>
    <x v="1"/>
    <x v="2"/>
    <s v="Nicaragua"/>
    <s v="Managua"/>
    <s v="Managua"/>
    <s v="LATAM"/>
    <s v="MX-2012-131058"/>
    <x v="160"/>
    <s v="High"/>
    <s v="OFF-EN-10003850"/>
    <x v="1055"/>
    <x v="0"/>
    <s v="Envelopes"/>
    <x v="5"/>
    <n v="4.1428571428571432"/>
    <n v="8.1428571428571423"/>
    <n v="57"/>
    <n v="0"/>
    <n v="28"/>
    <x v="1"/>
    <d v="2012-03-19T00:00:00"/>
    <d v="2012-03-19T00:00:00"/>
    <n v="3"/>
    <x v="1"/>
    <n v="0"/>
    <x v="2"/>
    <n v="9.4640000000000004"/>
    <x v="1"/>
    <n v="11"/>
    <n v="0.49122807017543857"/>
    <n v="0"/>
    <x v="2"/>
    <m/>
    <m/>
    <m/>
    <m/>
  </r>
  <r>
    <n v="3899"/>
    <s v="JS-159403"/>
    <s v="Joni Sundaresam"/>
    <x v="1"/>
    <x v="2"/>
    <s v="Nicaragua"/>
    <s v="Managua"/>
    <s v="Managua"/>
    <s v="LATAM"/>
    <s v="MX-2012-131058"/>
    <x v="160"/>
    <s v="High"/>
    <s v="TEC-AC-10001830"/>
    <x v="8"/>
    <x v="2"/>
    <s v="Accessories"/>
    <x v="2"/>
    <n v="164.18"/>
    <n v="171"/>
    <n v="342"/>
    <n v="0"/>
    <n v="13.64"/>
    <x v="1"/>
    <d v="2012-03-19T00:00:00"/>
    <d v="2012-03-19T00:00:00"/>
    <n v="3"/>
    <x v="1"/>
    <n v="0"/>
    <x v="2"/>
    <n v="43.045000000000002"/>
    <x v="1"/>
    <n v="11"/>
    <n v="3.9883040935672513E-2"/>
    <n v="0"/>
    <x v="2"/>
    <m/>
    <m/>
    <m/>
    <m/>
  </r>
  <r>
    <n v="3900"/>
    <s v="LC-169603"/>
    <s v="Lindsay Castell"/>
    <x v="1"/>
    <x v="0"/>
    <s v="Mexico"/>
    <s v="Mexico"/>
    <s v="Melchor Ocampo"/>
    <s v="LATAM"/>
    <s v="MX-2014-143637"/>
    <x v="168"/>
    <s v="High"/>
    <s v="FUR-BO-10001585"/>
    <x v="837"/>
    <x v="1"/>
    <s v="Bookcases"/>
    <x v="4"/>
    <n v="80.118400000000008"/>
    <n v="111.483"/>
    <n v="89.186400000000006"/>
    <n v="0.2"/>
    <n v="9.0679999999999996"/>
    <x v="0"/>
    <d v="2015-01-03T00:00:00"/>
    <d v="2015-01-03T00:00:00"/>
    <n v="5"/>
    <x v="1"/>
    <n v="0"/>
    <x v="1"/>
    <n v="9.5419999999999998"/>
    <x v="0"/>
    <n v="53"/>
    <n v="0.10167469479651604"/>
    <n v="0"/>
    <x v="2"/>
    <m/>
    <m/>
    <m/>
    <m/>
  </r>
  <r>
    <n v="3901"/>
    <s v="HG-150253"/>
    <s v="Hunter Glantz"/>
    <x v="0"/>
    <x v="1"/>
    <s v="Brazil"/>
    <s v="Bahia"/>
    <s v="Eunapolis"/>
    <s v="LATAM"/>
    <s v="MX-2012-119144"/>
    <x v="151"/>
    <s v="Medium"/>
    <s v="OFF-FA-10000644"/>
    <x v="1174"/>
    <x v="0"/>
    <s v="Fasteners"/>
    <x v="5"/>
    <n v="4.8342857142857145"/>
    <n v="9.7142857142857153"/>
    <n v="68"/>
    <n v="0"/>
    <n v="34.159999999999997"/>
    <x v="0"/>
    <d v="2012-11-05T00:00:00"/>
    <d v="2012-11-05T00:00:00"/>
    <n v="5"/>
    <x v="1"/>
    <n v="0"/>
    <x v="4"/>
    <n v="6.2560000000000002"/>
    <x v="1"/>
    <n v="44"/>
    <n v="0.50235294117647056"/>
    <n v="0"/>
    <x v="2"/>
    <m/>
    <m/>
    <m/>
    <m/>
  </r>
  <r>
    <n v="3902"/>
    <s v="AJ-109603"/>
    <s v="Astrea Jones"/>
    <x v="0"/>
    <x v="2"/>
    <s v="Honduras"/>
    <s v="Cortes"/>
    <s v="San Pedro Sula"/>
    <s v="LATAM"/>
    <s v="US-2013-143644"/>
    <x v="303"/>
    <s v="High"/>
    <s v="OFF-PA-10004421"/>
    <x v="747"/>
    <x v="0"/>
    <s v="Paper"/>
    <x v="0"/>
    <n v="6.9914666666666676"/>
    <n v="11.26577777777778"/>
    <n v="20.278400000000005"/>
    <n v="0.4"/>
    <n v="-0.69599999999999995"/>
    <x v="0"/>
    <d v="2013-11-04T00:00:00"/>
    <d v="2013-11-05T00:00:00"/>
    <n v="6"/>
    <x v="0"/>
    <n v="1"/>
    <x v="4"/>
    <n v="1.548"/>
    <x v="2"/>
    <n v="44"/>
    <n v="-3.4322234495818199E-2"/>
    <n v="1"/>
    <x v="1"/>
    <m/>
    <m/>
    <m/>
    <m/>
  </r>
  <r>
    <n v="3903"/>
    <s v="BN-114703"/>
    <s v="Brad Norvell"/>
    <x v="2"/>
    <x v="0"/>
    <s v="Mexico"/>
    <s v="Nuevo Leon"/>
    <s v="Cadereyta"/>
    <s v="LATAM"/>
    <s v="US-2014-154487"/>
    <x v="903"/>
    <s v="High"/>
    <s v="FUR-FU-10003036"/>
    <x v="1592"/>
    <x v="1"/>
    <s v="Furnishings"/>
    <x v="5"/>
    <n v="19.310742857142856"/>
    <n v="31.644571428571428"/>
    <n v="132.90719999999999"/>
    <n v="0.4"/>
    <n v="-2.2679999999999998"/>
    <x v="0"/>
    <d v="2014-12-25T00:00:00"/>
    <d v="2014-12-25T00:00:00"/>
    <n v="5"/>
    <x v="1"/>
    <n v="0"/>
    <x v="5"/>
    <n v="9.1240000000000006"/>
    <x v="0"/>
    <n v="51"/>
    <n v="-1.7064538264292679E-2"/>
    <n v="0"/>
    <x v="2"/>
    <m/>
    <m/>
    <m/>
    <m/>
  </r>
  <r>
    <n v="3904"/>
    <s v="BN-114703"/>
    <s v="Brad Norvell"/>
    <x v="2"/>
    <x v="0"/>
    <s v="Mexico"/>
    <s v="Nuevo Leon"/>
    <s v="Cadereyta"/>
    <s v="LATAM"/>
    <s v="US-2014-154487"/>
    <x v="903"/>
    <s v="High"/>
    <s v="OFF-AP-10002252"/>
    <x v="611"/>
    <x v="0"/>
    <s v="Appliances"/>
    <x v="5"/>
    <n v="297.48857142857139"/>
    <n v="358.42857142857139"/>
    <n v="2508.9999999999995"/>
    <n v="0"/>
    <n v="426.58"/>
    <x v="0"/>
    <d v="2014-12-25T00:00:00"/>
    <d v="2014-12-26T00:00:00"/>
    <n v="6"/>
    <x v="0"/>
    <n v="1"/>
    <x v="5"/>
    <n v="320.95600000000002"/>
    <x v="0"/>
    <n v="51"/>
    <n v="0.17001992825827025"/>
    <n v="1"/>
    <x v="1"/>
    <m/>
    <m/>
    <m/>
    <m/>
  </r>
  <r>
    <n v="3905"/>
    <s v="ML-173953"/>
    <s v="Marina Lichtenstein"/>
    <x v="2"/>
    <x v="3"/>
    <s v="Cuba"/>
    <s v="Pinar del Rio"/>
    <s v="Consolacion del Sur"/>
    <s v="LATAM"/>
    <s v="MX-2013-143714"/>
    <x v="300"/>
    <s v="Medium"/>
    <s v="OFF-PA-10002382"/>
    <x v="791"/>
    <x v="0"/>
    <s v="Paper"/>
    <x v="7"/>
    <n v="16.18"/>
    <n v="18.600000000000001"/>
    <n v="93"/>
    <n v="0"/>
    <n v="12.1"/>
    <x v="0"/>
    <d v="2013-12-21T00:00:00"/>
    <d v="2013-12-21T00:00:00"/>
    <n v="5"/>
    <x v="1"/>
    <n v="0"/>
    <x v="1"/>
    <n v="6.8719999999999999"/>
    <x v="2"/>
    <n v="51"/>
    <n v="0.13010752688172042"/>
    <n v="0"/>
    <x v="2"/>
    <m/>
    <m/>
    <m/>
    <m/>
  </r>
  <r>
    <n v="3906"/>
    <s v="DS-131803"/>
    <s v="David Smith"/>
    <x v="2"/>
    <x v="1"/>
    <s v="Brazil"/>
    <s v="Sao Paulo"/>
    <s v="Sao Paulo"/>
    <s v="LATAM"/>
    <s v="MX-2011-103898"/>
    <x v="567"/>
    <s v="Medium"/>
    <s v="OFF-EN-10004183"/>
    <x v="374"/>
    <x v="0"/>
    <s v="Envelopes"/>
    <x v="0"/>
    <n v="11.493333333333331"/>
    <n v="12.33333333333333"/>
    <n v="36.999999999999993"/>
    <n v="0"/>
    <n v="2.52"/>
    <x v="0"/>
    <d v="2011-11-09T00:00:00"/>
    <d v="2011-11-10T00:00:00"/>
    <n v="6"/>
    <x v="0"/>
    <n v="1"/>
    <x v="2"/>
    <n v="2.0110000000000001"/>
    <x v="3"/>
    <n v="45"/>
    <n v="6.810810810810812E-2"/>
    <n v="1"/>
    <x v="1"/>
    <m/>
    <m/>
    <m/>
    <m/>
  </r>
  <r>
    <n v="3907"/>
    <s v="DS-131803"/>
    <s v="David Smith"/>
    <x v="2"/>
    <x v="1"/>
    <s v="Brazil"/>
    <s v="Sao Paulo"/>
    <s v="Sao Paulo"/>
    <s v="LATAM"/>
    <s v="MX-2011-103898"/>
    <x v="567"/>
    <s v="Medium"/>
    <s v="OFF-FA-10001337"/>
    <x v="819"/>
    <x v="0"/>
    <s v="Fasteners"/>
    <x v="3"/>
    <n v="2.85"/>
    <n v="5.25"/>
    <n v="21"/>
    <n v="0"/>
    <n v="9.6"/>
    <x v="0"/>
    <d v="2011-11-09T00:00:00"/>
    <d v="2011-11-09T00:00:00"/>
    <n v="5"/>
    <x v="1"/>
    <n v="0"/>
    <x v="2"/>
    <n v="2.2989999999999999"/>
    <x v="3"/>
    <n v="45"/>
    <n v="0.45714285714285713"/>
    <n v="0"/>
    <x v="2"/>
    <m/>
    <m/>
    <m/>
    <m/>
  </r>
  <r>
    <n v="3908"/>
    <s v="RW-195403"/>
    <s v="Rick Wilson"/>
    <x v="2"/>
    <x v="2"/>
    <s v="El Salvador"/>
    <s v="San Salvador"/>
    <s v="Soyapango"/>
    <s v="LATAM"/>
    <s v="MX-2013-155481"/>
    <x v="430"/>
    <s v="Low"/>
    <s v="OFF-SU-10000213"/>
    <x v="958"/>
    <x v="0"/>
    <s v="Supplies"/>
    <x v="0"/>
    <n v="22.013333333333332"/>
    <n v="32.333333333333329"/>
    <n v="96.999999999999986"/>
    <n v="0"/>
    <n v="30.96"/>
    <x v="0"/>
    <d v="2013-02-24T00:00:00"/>
    <d v="2013-02-24T00:00:00"/>
    <n v="5"/>
    <x v="1"/>
    <n v="0"/>
    <x v="3"/>
    <n v="11.569000000000001"/>
    <x v="2"/>
    <n v="8"/>
    <n v="0.31917525773195882"/>
    <n v="0"/>
    <x v="2"/>
    <m/>
    <m/>
    <m/>
    <m/>
  </r>
  <r>
    <n v="3909"/>
    <s v="RW-195403"/>
    <s v="Rick Wilson"/>
    <x v="2"/>
    <x v="2"/>
    <s v="El Salvador"/>
    <s v="San Salvador"/>
    <s v="Soyapango"/>
    <s v="LATAM"/>
    <s v="MX-2013-155481"/>
    <x v="430"/>
    <s v="Low"/>
    <s v="OFF-BI-10000963"/>
    <x v="161"/>
    <x v="0"/>
    <s v="Binders"/>
    <x v="9"/>
    <n v="4.126666666666666"/>
    <n v="5.6666666666666661"/>
    <n v="34"/>
    <n v="0"/>
    <n v="9.24"/>
    <x v="0"/>
    <d v="2013-02-24T00:00:00"/>
    <d v="2013-02-24T00:00:00"/>
    <n v="5"/>
    <x v="1"/>
    <n v="0"/>
    <x v="3"/>
    <n v="4.5199999999999996"/>
    <x v="2"/>
    <n v="8"/>
    <n v="0.27176470588235296"/>
    <n v="0"/>
    <x v="2"/>
    <m/>
    <m/>
    <m/>
    <m/>
  </r>
  <r>
    <n v="3910"/>
    <s v="SP-208603"/>
    <s v="Sung Pak"/>
    <x v="2"/>
    <x v="3"/>
    <s v="Dominican Republic"/>
    <s v="Santo Domingo"/>
    <s v="Santo Domingo"/>
    <s v="LATAM"/>
    <s v="MX-2013-166989"/>
    <x v="656"/>
    <s v="Medium"/>
    <s v="OFF-BI-10000506"/>
    <x v="783"/>
    <x v="0"/>
    <s v="Binders"/>
    <x v="0"/>
    <n v="6.2501333333333333"/>
    <n v="9.9826666666666668"/>
    <n v="23.958400000000001"/>
    <n v="0.2"/>
    <n v="5.2080000000000002"/>
    <x v="0"/>
    <d v="2014-01-04T00:00:00"/>
    <d v="2014-01-04T00:00:00"/>
    <n v="5"/>
    <x v="1"/>
    <n v="0"/>
    <x v="1"/>
    <n v="2.234"/>
    <x v="2"/>
    <n v="53"/>
    <n v="0.21737678642981167"/>
    <n v="0"/>
    <x v="2"/>
    <m/>
    <m/>
    <m/>
    <m/>
  </r>
  <r>
    <n v="3911"/>
    <s v="AS-102853"/>
    <s v="Alejandro Savely"/>
    <x v="2"/>
    <x v="2"/>
    <s v="Panama"/>
    <s v="Panama"/>
    <s v="Panama City"/>
    <s v="LATAM"/>
    <s v="US-2012-106600"/>
    <x v="845"/>
    <s v="Medium"/>
    <s v="FUR-CH-10004652"/>
    <x v="1202"/>
    <x v="1"/>
    <s v="Chairs"/>
    <x v="2"/>
    <n v="22.980800000000002"/>
    <n v="31.181333333333335"/>
    <n v="37.4176"/>
    <n v="0.4"/>
    <n v="-8.5440000000000005"/>
    <x v="0"/>
    <d v="2012-10-07T00:00:00"/>
    <d v="2012-10-10T00:00:00"/>
    <n v="8"/>
    <x v="0"/>
    <n v="3"/>
    <x v="3"/>
    <n v="2.0190000000000001"/>
    <x v="1"/>
    <n v="40"/>
    <n v="-0.2283417429231164"/>
    <n v="1"/>
    <x v="0"/>
    <m/>
    <m/>
    <m/>
    <m/>
  </r>
  <r>
    <n v="3912"/>
    <s v="MG-176953"/>
    <s v="Maureen Gnade"/>
    <x v="0"/>
    <x v="1"/>
    <s v="Argentina"/>
    <s v="Chaco"/>
    <s v="Resistencia"/>
    <s v="LATAM"/>
    <s v="US-2014-132913"/>
    <x v="696"/>
    <s v="Medium"/>
    <s v="OFF-PA-10002382"/>
    <x v="791"/>
    <x v="0"/>
    <s v="Paper"/>
    <x v="6"/>
    <n v="18.283822222222227"/>
    <n v="22.066370370370379"/>
    <n v="119.15840000000004"/>
    <n v="0.4"/>
    <n v="-45.396000000000001"/>
    <x v="0"/>
    <d v="2014-06-21T00:00:00"/>
    <d v="2014-06-21T00:00:00"/>
    <n v="5"/>
    <x v="1"/>
    <n v="0"/>
    <x v="1"/>
    <n v="8.8559999999999999"/>
    <x v="0"/>
    <n v="25"/>
    <n v="-0.38097188280473709"/>
    <n v="0"/>
    <x v="2"/>
    <m/>
    <m/>
    <m/>
    <m/>
  </r>
  <r>
    <n v="3913"/>
    <s v="JH-161803"/>
    <s v="Justin Hirsh"/>
    <x v="0"/>
    <x v="2"/>
    <s v="El Salvador"/>
    <s v="San Salvador"/>
    <s v="San Salvador"/>
    <s v="LATAM"/>
    <s v="MX-2012-103261"/>
    <x v="904"/>
    <s v="High"/>
    <s v="OFF-BI-10002727"/>
    <x v="1164"/>
    <x v="0"/>
    <s v="Binders"/>
    <x v="7"/>
    <n v="25.1"/>
    <n v="32.200000000000003"/>
    <n v="161"/>
    <n v="0"/>
    <n v="35.5"/>
    <x v="0"/>
    <d v="2012-11-15T00:00:00"/>
    <d v="2012-11-15T00:00:00"/>
    <n v="5"/>
    <x v="1"/>
    <n v="0"/>
    <x v="5"/>
    <n v="20.251999999999999"/>
    <x v="1"/>
    <n v="45"/>
    <n v="0.22049689440993789"/>
    <n v="0"/>
    <x v="2"/>
    <m/>
    <m/>
    <m/>
    <m/>
  </r>
  <r>
    <n v="3914"/>
    <s v="GZ-144703"/>
    <s v="Gary Zandusky"/>
    <x v="0"/>
    <x v="2"/>
    <s v="Honduras"/>
    <s v="Cortes"/>
    <s v="San Pedro Sula"/>
    <s v="LATAM"/>
    <s v="US-2014-126879"/>
    <x v="235"/>
    <s v="Medium"/>
    <s v="FUR-CH-10003697"/>
    <x v="425"/>
    <x v="1"/>
    <s v="Chairs"/>
    <x v="5"/>
    <n v="39.514628571428567"/>
    <n v="46.877714285714291"/>
    <n v="196.88640000000001"/>
    <n v="0.4"/>
    <n v="-79.715999999999994"/>
    <x v="0"/>
    <d v="2014-11-04T00:00:00"/>
    <d v="2014-11-04T00:00:00"/>
    <n v="5"/>
    <x v="1"/>
    <n v="0"/>
    <x v="0"/>
    <n v="12.946"/>
    <x v="0"/>
    <n v="44"/>
    <n v="-0.40488322200009746"/>
    <n v="0"/>
    <x v="2"/>
    <m/>
    <m/>
    <m/>
    <m/>
  </r>
  <r>
    <n v="3915"/>
    <s v="ED-138853"/>
    <s v="Emily Ducich"/>
    <x v="1"/>
    <x v="1"/>
    <s v="Colombia"/>
    <s v="Norte de Santander"/>
    <s v="Cucuta"/>
    <s v="LATAM"/>
    <s v="MX-2014-120782"/>
    <x v="270"/>
    <s v="Low"/>
    <s v="OFF-FA-10001877"/>
    <x v="753"/>
    <x v="0"/>
    <s v="Fasteners"/>
    <x v="7"/>
    <n v="7.38"/>
    <n v="9.1999999999999993"/>
    <n v="46"/>
    <n v="0"/>
    <n v="9.1"/>
    <x v="0"/>
    <d v="2014-11-22T00:00:00"/>
    <d v="2014-11-22T00:00:00"/>
    <n v="5"/>
    <x v="1"/>
    <n v="0"/>
    <x v="1"/>
    <n v="4.6849999999999996"/>
    <x v="0"/>
    <n v="47"/>
    <n v="0.19782608695652174"/>
    <n v="0"/>
    <x v="2"/>
    <m/>
    <m/>
    <m/>
    <m/>
  </r>
  <r>
    <n v="3916"/>
    <s v="AB-102553"/>
    <s v="Alejandro Ballentine"/>
    <x v="1"/>
    <x v="3"/>
    <s v="Cuba"/>
    <s v="Holguin"/>
    <s v="Holguin"/>
    <s v="LATAM"/>
    <s v="MX-2014-109064"/>
    <x v="623"/>
    <s v="Medium"/>
    <s v="TEC-PH-10001651"/>
    <x v="1245"/>
    <x v="2"/>
    <s v="Phones"/>
    <x v="4"/>
    <n v="63.92"/>
    <n v="82"/>
    <n v="82"/>
    <n v="0"/>
    <n v="18.079999999999998"/>
    <x v="0"/>
    <d v="2014-08-18T00:00:00"/>
    <d v="2014-08-21T00:00:00"/>
    <n v="8"/>
    <x v="0"/>
    <n v="3"/>
    <x v="4"/>
    <n v="3.0710000000000002"/>
    <x v="0"/>
    <n v="33"/>
    <n v="0.22048780487804875"/>
    <n v="1"/>
    <x v="0"/>
    <m/>
    <m/>
    <m/>
    <m/>
  </r>
  <r>
    <n v="3917"/>
    <s v="AB-102553"/>
    <s v="Alejandro Ballentine"/>
    <x v="1"/>
    <x v="3"/>
    <s v="Cuba"/>
    <s v="Holguin"/>
    <s v="Holguin"/>
    <s v="LATAM"/>
    <s v="MX-2014-109064"/>
    <x v="623"/>
    <s v="Medium"/>
    <s v="OFF-EN-10001616"/>
    <x v="554"/>
    <x v="0"/>
    <s v="Envelopes"/>
    <x v="3"/>
    <n v="8.17"/>
    <n v="10.75"/>
    <n v="43"/>
    <n v="0"/>
    <n v="10.32"/>
    <x v="0"/>
    <d v="2014-08-18T00:00:00"/>
    <d v="2014-08-18T00:00:00"/>
    <n v="5"/>
    <x v="1"/>
    <n v="0"/>
    <x v="4"/>
    <n v="3.6219999999999999"/>
    <x v="0"/>
    <n v="33"/>
    <n v="0.24000000000000002"/>
    <n v="0"/>
    <x v="2"/>
    <m/>
    <m/>
    <m/>
    <m/>
  </r>
  <r>
    <n v="3918"/>
    <s v="AB-102553"/>
    <s v="Alejandro Ballentine"/>
    <x v="1"/>
    <x v="3"/>
    <s v="Cuba"/>
    <s v="Holguin"/>
    <s v="Holguin"/>
    <s v="LATAM"/>
    <s v="MX-2014-109064"/>
    <x v="623"/>
    <s v="Medium"/>
    <s v="TEC-AC-10003294"/>
    <x v="1532"/>
    <x v="2"/>
    <s v="Accessories"/>
    <x v="9"/>
    <n v="24.513333333333332"/>
    <n v="27.833333333333329"/>
    <n v="166.99999999999997"/>
    <n v="0"/>
    <n v="19.920000000000002"/>
    <x v="0"/>
    <d v="2014-08-18T00:00:00"/>
    <d v="2014-08-18T00:00:00"/>
    <n v="5"/>
    <x v="1"/>
    <n v="0"/>
    <x v="4"/>
    <n v="10.882"/>
    <x v="0"/>
    <n v="33"/>
    <n v="0.11928143712574853"/>
    <n v="0"/>
    <x v="2"/>
    <m/>
    <m/>
    <m/>
    <m/>
  </r>
  <r>
    <n v="3919"/>
    <s v="AB-102553"/>
    <s v="Alejandro Ballentine"/>
    <x v="1"/>
    <x v="3"/>
    <s v="Cuba"/>
    <s v="Holguin"/>
    <s v="Holguin"/>
    <s v="LATAM"/>
    <s v="MX-2014-109064"/>
    <x v="623"/>
    <s v="Medium"/>
    <s v="OFF-AP-10000800"/>
    <x v="932"/>
    <x v="0"/>
    <s v="Appliances"/>
    <x v="3"/>
    <n v="299.39"/>
    <n v="374.25"/>
    <n v="1497"/>
    <n v="0"/>
    <n v="299.44"/>
    <x v="0"/>
    <d v="2014-08-18T00:00:00"/>
    <d v="2014-08-18T00:00:00"/>
    <n v="5"/>
    <x v="1"/>
    <n v="0"/>
    <x v="4"/>
    <n v="110.273"/>
    <x v="0"/>
    <n v="33"/>
    <n v="0.20002672010688041"/>
    <n v="0"/>
    <x v="2"/>
    <m/>
    <m/>
    <m/>
    <m/>
  </r>
  <r>
    <n v="3920"/>
    <s v="AH-106903"/>
    <s v="Anna Haberlin"/>
    <x v="2"/>
    <x v="0"/>
    <s v="Mexico"/>
    <s v="Tamaulipas"/>
    <s v="Reynosa"/>
    <s v="LATAM"/>
    <s v="MX-2013-153318"/>
    <x v="905"/>
    <s v="Low"/>
    <s v="OFF-BI-10004861"/>
    <x v="1318"/>
    <x v="0"/>
    <s v="Binders"/>
    <x v="4"/>
    <n v="23.82"/>
    <n v="33"/>
    <n v="33"/>
    <n v="0"/>
    <n v="9.18"/>
    <x v="0"/>
    <d v="2013-05-25T00:00:00"/>
    <d v="2013-05-25T00:00:00"/>
    <n v="5"/>
    <x v="1"/>
    <n v="0"/>
    <x v="1"/>
    <n v="2.0979999999999999"/>
    <x v="2"/>
    <n v="21"/>
    <n v="0.2781818181818182"/>
    <n v="0"/>
    <x v="2"/>
    <m/>
    <m/>
    <m/>
    <m/>
  </r>
  <r>
    <n v="3921"/>
    <s v="TC-215353"/>
    <s v="Tracy Collins"/>
    <x v="1"/>
    <x v="1"/>
    <s v="Peru"/>
    <s v="Lima (city)"/>
    <s v="Lima"/>
    <s v="LATAM"/>
    <s v="MX-2011-122644"/>
    <x v="97"/>
    <s v="Critical"/>
    <s v="OFF-ST-10002343"/>
    <x v="453"/>
    <x v="0"/>
    <s v="Storage"/>
    <x v="5"/>
    <n v="17.619771428571433"/>
    <n v="31.519619047619052"/>
    <n v="132.38240000000002"/>
    <n v="0.4"/>
    <n v="9.0440000000000005"/>
    <x v="1"/>
    <d v="2011-12-02T00:00:00"/>
    <d v="2011-12-02T00:00:00"/>
    <n v="3"/>
    <x v="1"/>
    <n v="0"/>
    <x v="3"/>
    <n v="29.012"/>
    <x v="3"/>
    <n v="49"/>
    <n v="6.8317238545305109E-2"/>
    <n v="0"/>
    <x v="2"/>
    <m/>
    <m/>
    <m/>
    <m/>
  </r>
  <r>
    <n v="3922"/>
    <s v="BF-112753"/>
    <s v="Beth Fritzler"/>
    <x v="2"/>
    <x v="3"/>
    <s v="Dominican Republic"/>
    <s v="La Romana"/>
    <s v="La Romana"/>
    <s v="LATAM"/>
    <s v="MX-2011-155299"/>
    <x v="356"/>
    <s v="Critical"/>
    <s v="OFF-LA-10003809"/>
    <x v="1316"/>
    <x v="0"/>
    <s v="Labels"/>
    <x v="7"/>
    <n v="5.3552000000000008"/>
    <n v="6.9489999999999998"/>
    <n v="27.795999999999999"/>
    <n v="0.2"/>
    <n v="1.02"/>
    <x v="1"/>
    <d v="2011-12-26T00:00:00"/>
    <d v="2011-12-26T00:00:00"/>
    <n v="3"/>
    <x v="1"/>
    <n v="0"/>
    <x v="2"/>
    <n v="7.4429999999999996"/>
    <x v="3"/>
    <n v="52"/>
    <n v="3.6695927471578647E-2"/>
    <n v="0"/>
    <x v="2"/>
    <m/>
    <m/>
    <m/>
    <m/>
  </r>
  <r>
    <n v="3923"/>
    <s v="BF-112753"/>
    <s v="Beth Fritzler"/>
    <x v="2"/>
    <x v="3"/>
    <s v="Dominican Republic"/>
    <s v="La Romana"/>
    <s v="La Romana"/>
    <s v="LATAM"/>
    <s v="MX-2011-155299"/>
    <x v="356"/>
    <s v="Critical"/>
    <s v="FUR-BO-10004162"/>
    <x v="474"/>
    <x v="1"/>
    <s v="Bookcases"/>
    <x v="4"/>
    <n v="67.409600000000012"/>
    <n v="114.24266666666669"/>
    <n v="68.545600000000007"/>
    <n v="0.4"/>
    <n v="1.1359999999999999"/>
    <x v="1"/>
    <d v="2011-12-26T00:00:00"/>
    <d v="2011-12-27T00:00:00"/>
    <n v="4"/>
    <x v="0"/>
    <n v="1"/>
    <x v="2"/>
    <n v="7.9329999999999998"/>
    <x v="3"/>
    <n v="52"/>
    <n v="1.6572909129105293E-2"/>
    <n v="1"/>
    <x v="1"/>
    <m/>
    <m/>
    <m/>
    <m/>
  </r>
  <r>
    <n v="3924"/>
    <s v="BF-112753"/>
    <s v="Beth Fritzler"/>
    <x v="2"/>
    <x v="3"/>
    <s v="Dominican Republic"/>
    <s v="La Romana"/>
    <s v="La Romana"/>
    <s v="LATAM"/>
    <s v="MX-2011-155299"/>
    <x v="356"/>
    <s v="Critical"/>
    <s v="FUR-CH-10000777"/>
    <x v="488"/>
    <x v="1"/>
    <s v="Chairs"/>
    <x v="0"/>
    <n v="209.89013333333341"/>
    <n v="305.53266666666673"/>
    <n v="733.27840000000015"/>
    <n v="0.2"/>
    <n v="103.608"/>
    <x v="1"/>
    <d v="2011-12-26T00:00:00"/>
    <d v="2011-12-26T00:00:00"/>
    <n v="3"/>
    <x v="1"/>
    <n v="0"/>
    <x v="2"/>
    <n v="176.20599999999999"/>
    <x v="3"/>
    <n v="52"/>
    <n v="0.1412942205852511"/>
    <n v="0"/>
    <x v="2"/>
    <m/>
    <m/>
    <m/>
    <m/>
  </r>
  <r>
    <n v="3925"/>
    <s v="BF-112753"/>
    <s v="Beth Fritzler"/>
    <x v="2"/>
    <x v="3"/>
    <s v="Dominican Republic"/>
    <s v="La Romana"/>
    <s v="La Romana"/>
    <s v="LATAM"/>
    <s v="MX-2011-155299"/>
    <x v="356"/>
    <s v="Critical"/>
    <s v="OFF-AP-10001565"/>
    <x v="1378"/>
    <x v="0"/>
    <s v="Appliances"/>
    <x v="2"/>
    <n v="22.3384"/>
    <n v="26.007999999999999"/>
    <n v="41.6128"/>
    <n v="0.2"/>
    <n v="-3.0640000000000001"/>
    <x v="1"/>
    <d v="2011-12-26T00:00:00"/>
    <d v="2011-12-26T00:00:00"/>
    <n v="3"/>
    <x v="1"/>
    <n v="0"/>
    <x v="2"/>
    <n v="9.3949999999999996"/>
    <x v="3"/>
    <n v="52"/>
    <n v="-7.3631190402952934E-2"/>
    <n v="0"/>
    <x v="2"/>
    <m/>
    <m/>
    <m/>
    <m/>
  </r>
  <r>
    <n v="3926"/>
    <s v="BF-112753"/>
    <s v="Beth Fritzler"/>
    <x v="2"/>
    <x v="3"/>
    <s v="Dominican Republic"/>
    <s v="La Romana"/>
    <s v="La Romana"/>
    <s v="LATAM"/>
    <s v="MX-2011-155299"/>
    <x v="356"/>
    <s v="Critical"/>
    <s v="OFF-EN-10004903"/>
    <x v="1307"/>
    <x v="0"/>
    <s v="Envelopes"/>
    <x v="2"/>
    <n v="18.962400000000002"/>
    <n v="21.138000000000002"/>
    <n v="33.820800000000006"/>
    <n v="0.2"/>
    <n v="-4.1040000000000001"/>
    <x v="1"/>
    <d v="2011-12-26T00:00:00"/>
    <d v="2011-12-26T00:00:00"/>
    <n v="3"/>
    <x v="1"/>
    <n v="0"/>
    <x v="2"/>
    <n v="10.914"/>
    <x v="3"/>
    <n v="52"/>
    <n v="-0.12134544422367299"/>
    <n v="0"/>
    <x v="2"/>
    <m/>
    <m/>
    <m/>
    <m/>
  </r>
  <r>
    <n v="3927"/>
    <s v="BF-112753"/>
    <s v="Beth Fritzler"/>
    <x v="2"/>
    <x v="3"/>
    <s v="Dominican Republic"/>
    <s v="La Romana"/>
    <s v="La Romana"/>
    <s v="LATAM"/>
    <s v="MX-2011-155299"/>
    <x v="356"/>
    <s v="Critical"/>
    <s v="OFF-FA-10000631"/>
    <x v="1253"/>
    <x v="0"/>
    <s v="Fasteners"/>
    <x v="2"/>
    <n v="5.9208000000000016"/>
    <n v="9.0460000000000012"/>
    <n v="14.473600000000003"/>
    <n v="0.2"/>
    <n v="2.6320000000000001"/>
    <x v="1"/>
    <d v="2011-12-26T00:00:00"/>
    <d v="2011-12-26T00:00:00"/>
    <n v="3"/>
    <x v="1"/>
    <n v="0"/>
    <x v="2"/>
    <n v="4.9909999999999997"/>
    <x v="3"/>
    <n v="52"/>
    <n v="0.18184833075392437"/>
    <n v="0"/>
    <x v="2"/>
    <m/>
    <m/>
    <m/>
    <m/>
  </r>
  <r>
    <n v="3928"/>
    <s v="JD-160603"/>
    <s v="Julia Dunbar"/>
    <x v="0"/>
    <x v="3"/>
    <s v="Cuba"/>
    <s v="Pinar del Rio"/>
    <s v="Pinar del Rio"/>
    <s v="LATAM"/>
    <s v="MX-2011-144680"/>
    <x v="525"/>
    <s v="Medium"/>
    <s v="FUR-BO-10002981"/>
    <x v="1020"/>
    <x v="1"/>
    <s v="Bookcases"/>
    <x v="0"/>
    <n v="78.38666666666667"/>
    <n v="113.66666666666667"/>
    <n v="341"/>
    <n v="0"/>
    <n v="105.84"/>
    <x v="0"/>
    <d v="2011-10-22T00:00:00"/>
    <d v="2011-10-22T00:00:00"/>
    <n v="5"/>
    <x v="1"/>
    <n v="0"/>
    <x v="1"/>
    <n v="28.725999999999999"/>
    <x v="3"/>
    <n v="43"/>
    <n v="0.31038123167155424"/>
    <n v="0"/>
    <x v="2"/>
    <m/>
    <m/>
    <m/>
    <m/>
  </r>
  <r>
    <n v="3929"/>
    <s v="PS-190453"/>
    <s v="Penelope Sewall"/>
    <x v="1"/>
    <x v="2"/>
    <s v="Panama"/>
    <s v="Chiriqui"/>
    <s v="David"/>
    <s v="LATAM"/>
    <s v="US-2014-102435"/>
    <x v="906"/>
    <s v="Medium"/>
    <s v="OFF-AR-10002745"/>
    <x v="1593"/>
    <x v="0"/>
    <s v="Art"/>
    <x v="2"/>
    <n v="33.036000000000001"/>
    <n v="41.326666666666668"/>
    <n v="49.591999999999999"/>
    <n v="0.4"/>
    <n v="-16.48"/>
    <x v="2"/>
    <d v="2014-06-19T00:00:00"/>
    <d v="2014-06-19T00:00:00"/>
    <n v="2"/>
    <x v="1"/>
    <n v="0"/>
    <x v="3"/>
    <n v="9.2449999999999992"/>
    <x v="0"/>
    <n v="25"/>
    <n v="-0.33231166317147931"/>
    <n v="0"/>
    <x v="2"/>
    <m/>
    <m/>
    <m/>
    <m/>
  </r>
  <r>
    <n v="3930"/>
    <s v="PS-190453"/>
    <s v="Penelope Sewall"/>
    <x v="1"/>
    <x v="2"/>
    <s v="Panama"/>
    <s v="Chiriqui"/>
    <s v="David"/>
    <s v="LATAM"/>
    <s v="US-2014-102435"/>
    <x v="906"/>
    <s v="Medium"/>
    <s v="OFF-ST-10004597"/>
    <x v="1065"/>
    <x v="0"/>
    <s v="Storage"/>
    <x v="7"/>
    <n v="59.577600000000004"/>
    <n v="89.322666666666677"/>
    <n v="267.96800000000002"/>
    <n v="0.4"/>
    <n v="-29.92"/>
    <x v="2"/>
    <d v="2014-06-19T00:00:00"/>
    <d v="2014-06-19T00:00:00"/>
    <n v="2"/>
    <x v="1"/>
    <n v="0"/>
    <x v="3"/>
    <n v="17.190999999999999"/>
    <x v="0"/>
    <n v="25"/>
    <n v="-0.11165512299976116"/>
    <n v="0"/>
    <x v="2"/>
    <m/>
    <m/>
    <m/>
    <m/>
  </r>
  <r>
    <n v="3931"/>
    <s v="PS-190453"/>
    <s v="Penelope Sewall"/>
    <x v="1"/>
    <x v="2"/>
    <s v="Panama"/>
    <s v="Chiriqui"/>
    <s v="David"/>
    <s v="LATAM"/>
    <s v="US-2014-102435"/>
    <x v="906"/>
    <s v="Medium"/>
    <s v="OFF-ST-10001890"/>
    <x v="277"/>
    <x v="0"/>
    <s v="Storage"/>
    <x v="0"/>
    <n v="17.989333333333331"/>
    <n v="31.582222222222221"/>
    <n v="56.847999999999999"/>
    <n v="0.4"/>
    <n v="2.88"/>
    <x v="2"/>
    <d v="2014-06-19T00:00:00"/>
    <d v="2014-06-19T00:00:00"/>
    <n v="2"/>
    <x v="1"/>
    <n v="0"/>
    <x v="3"/>
    <n v="4.8259999999999996"/>
    <x v="0"/>
    <n v="25"/>
    <n v="5.0661412890515053E-2"/>
    <n v="0"/>
    <x v="2"/>
    <m/>
    <m/>
    <m/>
    <m/>
  </r>
  <r>
    <n v="3932"/>
    <s v="PS-190453"/>
    <s v="Penelope Sewall"/>
    <x v="1"/>
    <x v="2"/>
    <s v="Panama"/>
    <s v="Chiriqui"/>
    <s v="David"/>
    <s v="LATAM"/>
    <s v="US-2014-102435"/>
    <x v="906"/>
    <s v="Medium"/>
    <s v="OFF-AP-10004113"/>
    <x v="677"/>
    <x v="0"/>
    <s v="Appliances"/>
    <x v="3"/>
    <n v="16.438000000000002"/>
    <n v="32.53"/>
    <n v="78.072000000000003"/>
    <n v="0.4"/>
    <n v="12.32"/>
    <x v="2"/>
    <d v="2014-06-19T00:00:00"/>
    <d v="2014-06-19T00:00:00"/>
    <n v="2"/>
    <x v="1"/>
    <n v="0"/>
    <x v="3"/>
    <n v="3.681"/>
    <x v="0"/>
    <n v="25"/>
    <n v="0.1578030535915565"/>
    <n v="0"/>
    <x v="2"/>
    <m/>
    <m/>
    <m/>
    <m/>
  </r>
  <r>
    <n v="3933"/>
    <s v="PS-190453"/>
    <s v="Penelope Sewall"/>
    <x v="1"/>
    <x v="2"/>
    <s v="Panama"/>
    <s v="Chiriqui"/>
    <s v="David"/>
    <s v="LATAM"/>
    <s v="US-2014-102435"/>
    <x v="906"/>
    <s v="Medium"/>
    <s v="OFF-AP-10004031"/>
    <x v="1594"/>
    <x v="0"/>
    <s v="Appliances"/>
    <x v="3"/>
    <n v="169.90200000000002"/>
    <n v="214.53666666666669"/>
    <n v="514.88800000000003"/>
    <n v="0.4"/>
    <n v="-164.72"/>
    <x v="2"/>
    <d v="2014-06-19T00:00:00"/>
    <d v="2014-06-19T00:00:00"/>
    <n v="2"/>
    <x v="1"/>
    <n v="0"/>
    <x v="3"/>
    <n v="68.078999999999994"/>
    <x v="0"/>
    <n v="25"/>
    <n v="-0.31991423377511224"/>
    <n v="0"/>
    <x v="2"/>
    <m/>
    <m/>
    <m/>
    <m/>
  </r>
  <r>
    <n v="3934"/>
    <s v="PS-190453"/>
    <s v="Penelope Sewall"/>
    <x v="1"/>
    <x v="2"/>
    <s v="Panama"/>
    <s v="Chiriqui"/>
    <s v="David"/>
    <s v="LATAM"/>
    <s v="US-2014-102435"/>
    <x v="906"/>
    <s v="Medium"/>
    <s v="OFF-EN-10000031"/>
    <x v="959"/>
    <x v="0"/>
    <s v="Envelopes"/>
    <x v="0"/>
    <n v="12.482933333333333"/>
    <n v="15.86488888888889"/>
    <n v="28.556799999999999"/>
    <n v="0.4"/>
    <n v="-8.8919999999999995"/>
    <x v="2"/>
    <d v="2014-06-19T00:00:00"/>
    <d v="2014-06-19T00:00:00"/>
    <n v="2"/>
    <x v="1"/>
    <n v="0"/>
    <x v="3"/>
    <n v="4.5259999999999998"/>
    <x v="0"/>
    <n v="25"/>
    <n v="-0.31137942626624832"/>
    <n v="0"/>
    <x v="2"/>
    <m/>
    <m/>
    <m/>
    <m/>
  </r>
  <r>
    <n v="3935"/>
    <s v="AZ-107503"/>
    <s v="Annie Zypern"/>
    <x v="0"/>
    <x v="0"/>
    <s v="Mexico"/>
    <s v="Chihuahua"/>
    <s v="Chihuahua"/>
    <s v="LATAM"/>
    <s v="MX-2013-139430"/>
    <x v="644"/>
    <s v="Medium"/>
    <s v="TEC-PH-10002892"/>
    <x v="591"/>
    <x v="2"/>
    <s v="Phones"/>
    <x v="2"/>
    <n v="59.64"/>
    <n v="84"/>
    <n v="168"/>
    <n v="0"/>
    <n v="48.72"/>
    <x v="0"/>
    <d v="2013-10-01T00:00:00"/>
    <d v="2013-10-01T00:00:00"/>
    <n v="5"/>
    <x v="1"/>
    <n v="0"/>
    <x v="0"/>
    <n v="13.32"/>
    <x v="2"/>
    <n v="39"/>
    <n v="0.28999999999999998"/>
    <n v="0"/>
    <x v="2"/>
    <m/>
    <m/>
    <m/>
    <m/>
  </r>
  <r>
    <n v="3936"/>
    <s v="AZ-107503"/>
    <s v="Annie Zypern"/>
    <x v="0"/>
    <x v="0"/>
    <s v="Mexico"/>
    <s v="Chihuahua"/>
    <s v="Chihuahua"/>
    <s v="LATAM"/>
    <s v="MX-2013-139430"/>
    <x v="644"/>
    <s v="Medium"/>
    <s v="TEC-AC-10000763"/>
    <x v="1233"/>
    <x v="2"/>
    <s v="Accessories"/>
    <x v="3"/>
    <n v="48.739999999999981"/>
    <n v="74.999999999999986"/>
    <n v="299.99999999999994"/>
    <n v="0"/>
    <n v="105.04"/>
    <x v="0"/>
    <d v="2013-10-01T00:00:00"/>
    <d v="2013-10-02T00:00:00"/>
    <n v="6"/>
    <x v="0"/>
    <n v="1"/>
    <x v="0"/>
    <n v="20.148"/>
    <x v="2"/>
    <n v="39"/>
    <n v="0.35013333333333341"/>
    <n v="1"/>
    <x v="1"/>
    <m/>
    <m/>
    <m/>
    <m/>
  </r>
  <r>
    <n v="3937"/>
    <s v="AZ-107503"/>
    <s v="Annie Zypern"/>
    <x v="0"/>
    <x v="0"/>
    <s v="Mexico"/>
    <s v="Chihuahua"/>
    <s v="Chihuahua"/>
    <s v="LATAM"/>
    <s v="MX-2013-139430"/>
    <x v="644"/>
    <s v="Medium"/>
    <s v="FUR-CH-10003195"/>
    <x v="693"/>
    <x v="1"/>
    <s v="Chairs"/>
    <x v="2"/>
    <n v="83.103200000000001"/>
    <n v="89.709000000000003"/>
    <n v="143.53440000000001"/>
    <n v="0.2"/>
    <n v="-22.672000000000001"/>
    <x v="0"/>
    <d v="2013-10-01T00:00:00"/>
    <d v="2013-10-01T00:00:00"/>
    <n v="5"/>
    <x v="1"/>
    <n v="0"/>
    <x v="0"/>
    <n v="6.1769999999999996"/>
    <x v="2"/>
    <n v="39"/>
    <n v="-0.15795516614832403"/>
    <n v="0"/>
    <x v="2"/>
    <m/>
    <m/>
    <m/>
    <m/>
  </r>
  <r>
    <n v="3938"/>
    <s v="AZ-107503"/>
    <s v="Annie Zypern"/>
    <x v="0"/>
    <x v="0"/>
    <s v="Mexico"/>
    <s v="Chihuahua"/>
    <s v="Chihuahua"/>
    <s v="LATAM"/>
    <s v="MX-2013-139430"/>
    <x v="644"/>
    <s v="Medium"/>
    <s v="OFF-EN-10000857"/>
    <x v="123"/>
    <x v="0"/>
    <s v="Envelopes"/>
    <x v="9"/>
    <n v="30.400000000000002"/>
    <n v="31"/>
    <n v="186"/>
    <n v="0"/>
    <n v="3.6"/>
    <x v="0"/>
    <d v="2013-10-01T00:00:00"/>
    <d v="2013-10-02T00:00:00"/>
    <n v="6"/>
    <x v="0"/>
    <n v="1"/>
    <x v="0"/>
    <n v="1.8620000000000001"/>
    <x v="2"/>
    <n v="39"/>
    <n v="1.935483870967742E-2"/>
    <n v="1"/>
    <x v="1"/>
    <m/>
    <m/>
    <m/>
    <m/>
  </r>
  <r>
    <n v="3939"/>
    <s v="BD-117703"/>
    <s v="Bryan Davis"/>
    <x v="0"/>
    <x v="2"/>
    <s v="Nicaragua"/>
    <s v="Managua"/>
    <s v="Managua"/>
    <s v="LATAM"/>
    <s v="MX-2014-144120"/>
    <x v="241"/>
    <s v="Medium"/>
    <s v="OFF-FA-10003638"/>
    <x v="596"/>
    <x v="0"/>
    <s v="Fasteners"/>
    <x v="0"/>
    <n v="8.0733333333333324"/>
    <n v="12.333333333333332"/>
    <n v="37"/>
    <n v="0"/>
    <n v="12.78"/>
    <x v="0"/>
    <d v="2014-06-16T00:00:00"/>
    <d v="2014-06-16T00:00:00"/>
    <n v="5"/>
    <x v="1"/>
    <n v="0"/>
    <x v="4"/>
    <n v="2.5289999999999999"/>
    <x v="0"/>
    <n v="24"/>
    <n v="0.34540540540540537"/>
    <n v="0"/>
    <x v="2"/>
    <m/>
    <m/>
    <m/>
    <m/>
  </r>
  <r>
    <n v="3940"/>
    <s v="BM-115753"/>
    <s v="Brendan Murry"/>
    <x v="2"/>
    <x v="2"/>
    <s v="Nicaragua"/>
    <s v="Managua"/>
    <s v="Managua"/>
    <s v="LATAM"/>
    <s v="MX-2014-144036"/>
    <x v="446"/>
    <s v="High"/>
    <s v="OFF-LA-10003437"/>
    <x v="898"/>
    <x v="0"/>
    <s v="Labels"/>
    <x v="0"/>
    <n v="4.4066666666666681"/>
    <n v="8.6666666666666679"/>
    <n v="26.000000000000004"/>
    <n v="0"/>
    <n v="12.78"/>
    <x v="0"/>
    <d v="2014-04-05T00:00:00"/>
    <d v="2014-04-05T00:00:00"/>
    <n v="5"/>
    <x v="1"/>
    <n v="0"/>
    <x v="1"/>
    <n v="4.4269999999999996"/>
    <x v="0"/>
    <n v="14"/>
    <n v="0.49153846153846142"/>
    <n v="0"/>
    <x v="2"/>
    <m/>
    <m/>
    <m/>
    <m/>
  </r>
  <r>
    <n v="3941"/>
    <s v="HE-148003"/>
    <s v="Harold Engle"/>
    <x v="2"/>
    <x v="0"/>
    <s v="Mexico"/>
    <s v="Morelos"/>
    <s v="Cuernavaca"/>
    <s v="LATAM"/>
    <s v="MX-2011-151365"/>
    <x v="546"/>
    <s v="Low"/>
    <s v="OFF-ST-10000442"/>
    <x v="1250"/>
    <x v="0"/>
    <s v="Storage"/>
    <x v="2"/>
    <n v="12.6"/>
    <n v="15.5"/>
    <n v="31"/>
    <n v="0"/>
    <n v="5.8"/>
    <x v="0"/>
    <d v="2011-12-10T00:00:00"/>
    <d v="2011-12-11T00:00:00"/>
    <n v="6"/>
    <x v="0"/>
    <n v="1"/>
    <x v="1"/>
    <n v="4.9059999999999997"/>
    <x v="3"/>
    <n v="50"/>
    <n v="0.18709677419354839"/>
    <n v="1"/>
    <x v="1"/>
    <m/>
    <m/>
    <m/>
    <m/>
  </r>
  <r>
    <n v="3942"/>
    <s v="HE-148003"/>
    <s v="Harold Engle"/>
    <x v="2"/>
    <x v="0"/>
    <s v="Mexico"/>
    <s v="Morelos"/>
    <s v="Cuernavaca"/>
    <s v="LATAM"/>
    <s v="MX-2011-151365"/>
    <x v="546"/>
    <s v="Low"/>
    <s v="FUR-CH-10004746"/>
    <x v="419"/>
    <x v="1"/>
    <s v="Chairs"/>
    <x v="0"/>
    <n v="140.11999999999998"/>
    <n v="287.52499999999998"/>
    <n v="690.06"/>
    <n v="0.2"/>
    <n v="269.7"/>
    <x v="0"/>
    <d v="2011-12-10T00:00:00"/>
    <d v="2011-12-10T00:00:00"/>
    <n v="5"/>
    <x v="1"/>
    <n v="0"/>
    <x v="1"/>
    <n v="90.935000000000002"/>
    <x v="3"/>
    <n v="50"/>
    <n v="0.39083557951482484"/>
    <n v="0"/>
    <x v="2"/>
    <m/>
    <m/>
    <m/>
    <m/>
  </r>
  <r>
    <n v="3943"/>
    <s v="HE-148003"/>
    <s v="Harold Engle"/>
    <x v="2"/>
    <x v="0"/>
    <s v="Mexico"/>
    <s v="Morelos"/>
    <s v="Cuernavaca"/>
    <s v="LATAM"/>
    <s v="MX-2011-151365"/>
    <x v="546"/>
    <s v="Low"/>
    <s v="TEC-CO-10002404"/>
    <x v="1595"/>
    <x v="2"/>
    <s v="Copiers"/>
    <x v="3"/>
    <n v="200.90264368000001"/>
    <n v="200.9026088977956"/>
    <n v="802.00321472000007"/>
    <n v="2E-3"/>
    <n v="-1.6073599999999999"/>
    <x v="0"/>
    <d v="2011-12-10T00:00:00"/>
    <d v="2011-12-10T00:00:00"/>
    <n v="5"/>
    <x v="1"/>
    <n v="0"/>
    <x v="1"/>
    <n v="101.64100000000001"/>
    <x v="3"/>
    <n v="50"/>
    <n v="-2.0041814926654261E-3"/>
    <n v="0"/>
    <x v="2"/>
    <m/>
    <m/>
    <m/>
    <m/>
  </r>
  <r>
    <n v="3944"/>
    <s v="BS-117553"/>
    <s v="Bruce Stewart"/>
    <x v="0"/>
    <x v="2"/>
    <s v="Honduras"/>
    <s v="Francisco Morazan"/>
    <s v="Tegucigalpa"/>
    <s v="LATAM"/>
    <s v="US-2012-169425"/>
    <x v="907"/>
    <s v="Medium"/>
    <s v="FUR-CH-10003448"/>
    <x v="918"/>
    <x v="1"/>
    <s v="Chairs"/>
    <x v="3"/>
    <n v="26.692800000000002"/>
    <n v="43.068000000000005"/>
    <n v="103.36320000000001"/>
    <n v="0.4"/>
    <n v="-3.4079999999999999"/>
    <x v="0"/>
    <d v="2012-04-08T00:00:00"/>
    <d v="2012-04-08T00:00:00"/>
    <n v="5"/>
    <x v="1"/>
    <n v="0"/>
    <x v="3"/>
    <n v="8.56"/>
    <x v="1"/>
    <n v="14"/>
    <n v="-3.2971115445342244E-2"/>
    <n v="0"/>
    <x v="2"/>
    <m/>
    <m/>
    <m/>
    <m/>
  </r>
  <r>
    <n v="3945"/>
    <s v="BS-117553"/>
    <s v="Bruce Stewart"/>
    <x v="0"/>
    <x v="2"/>
    <s v="Honduras"/>
    <s v="Francisco Morazan"/>
    <s v="Tegucigalpa"/>
    <s v="LATAM"/>
    <s v="US-2012-169425"/>
    <x v="907"/>
    <s v="Medium"/>
    <s v="FUR-BO-10004558"/>
    <x v="1596"/>
    <x v="1"/>
    <s v="Bookcases"/>
    <x v="2"/>
    <n v="206.3312"/>
    <n v="283.37200000000001"/>
    <n v="340.04640000000001"/>
    <n v="0.4"/>
    <n v="-72.616"/>
    <x v="0"/>
    <d v="2012-04-08T00:00:00"/>
    <d v="2012-04-08T00:00:00"/>
    <n v="5"/>
    <x v="1"/>
    <n v="0"/>
    <x v="3"/>
    <n v="26.408999999999999"/>
    <x v="1"/>
    <n v="14"/>
    <n v="-0.21354732765881362"/>
    <n v="0"/>
    <x v="2"/>
    <m/>
    <m/>
    <m/>
    <m/>
  </r>
  <r>
    <n v="3946"/>
    <s v="PK-189103"/>
    <s v="Paul Knutson"/>
    <x v="1"/>
    <x v="0"/>
    <s v="Mexico"/>
    <s v="San Luis Potosi"/>
    <s v="San Luis Potosi"/>
    <s v="LATAM"/>
    <s v="MX-2012-149454"/>
    <x v="629"/>
    <s v="High"/>
    <s v="FUR-TA-10002088"/>
    <x v="380"/>
    <x v="1"/>
    <s v="Tables"/>
    <x v="0"/>
    <n v="147.44640000000001"/>
    <n v="199.46800000000002"/>
    <n v="478.72320000000002"/>
    <n v="0.2"/>
    <n v="36.384"/>
    <x v="3"/>
    <d v="2012-09-15T00:00:00"/>
    <d v="2012-09-15T00:00:00"/>
    <n v="0"/>
    <x v="1"/>
    <n v="0"/>
    <x v="5"/>
    <n v="71.525000000000006"/>
    <x v="1"/>
    <n v="37"/>
    <n v="7.6002165760924056E-2"/>
    <n v="0"/>
    <x v="2"/>
    <m/>
    <m/>
    <m/>
    <m/>
  </r>
  <r>
    <n v="3947"/>
    <s v="PK-189103"/>
    <s v="Paul Knutson"/>
    <x v="1"/>
    <x v="0"/>
    <s v="Mexico"/>
    <s v="San Luis Potosi"/>
    <s v="San Luis Potosi"/>
    <s v="LATAM"/>
    <s v="MX-2012-149454"/>
    <x v="629"/>
    <s v="High"/>
    <s v="FUR-CH-10000326"/>
    <x v="1385"/>
    <x v="1"/>
    <s v="Chairs"/>
    <x v="7"/>
    <n v="48.273599999999988"/>
    <n v="85.056999999999988"/>
    <n v="340.22800000000001"/>
    <n v="0.2"/>
    <n v="98.86"/>
    <x v="3"/>
    <d v="2012-09-15T00:00:00"/>
    <d v="2012-09-15T00:00:00"/>
    <n v="0"/>
    <x v="1"/>
    <n v="0"/>
    <x v="5"/>
    <n v="47.725000000000001"/>
    <x v="1"/>
    <n v="37"/>
    <n v="0.2905698531572945"/>
    <n v="0"/>
    <x v="2"/>
    <m/>
    <m/>
    <m/>
    <m/>
  </r>
  <r>
    <n v="3948"/>
    <s v="PK-189103"/>
    <s v="Paul Knutson"/>
    <x v="1"/>
    <x v="0"/>
    <s v="Mexico"/>
    <s v="San Luis Potosi"/>
    <s v="San Luis Potosi"/>
    <s v="LATAM"/>
    <s v="MX-2012-149454"/>
    <x v="629"/>
    <s v="High"/>
    <s v="OFF-LA-10002650"/>
    <x v="880"/>
    <x v="0"/>
    <s v="Labels"/>
    <x v="3"/>
    <n v="4.0600000000000005"/>
    <n v="6.5"/>
    <n v="26"/>
    <n v="0"/>
    <n v="9.76"/>
    <x v="3"/>
    <d v="2012-09-15T00:00:00"/>
    <d v="2012-09-15T00:00:00"/>
    <n v="0"/>
    <x v="1"/>
    <n v="0"/>
    <x v="5"/>
    <n v="4.8049999999999997"/>
    <x v="1"/>
    <n v="37"/>
    <n v="0.37538461538461537"/>
    <n v="0"/>
    <x v="2"/>
    <m/>
    <m/>
    <m/>
    <m/>
  </r>
  <r>
    <n v="3949"/>
    <s v="PK-189103"/>
    <s v="Paul Knutson"/>
    <x v="1"/>
    <x v="0"/>
    <s v="Mexico"/>
    <s v="San Luis Potosi"/>
    <s v="San Luis Potosi"/>
    <s v="LATAM"/>
    <s v="MX-2012-149454"/>
    <x v="629"/>
    <s v="High"/>
    <s v="TEC-CO-10004589"/>
    <x v="329"/>
    <x v="2"/>
    <s v="Copiers"/>
    <x v="0"/>
    <n v="208.3847516266666"/>
    <n v="251.08444050768199"/>
    <n v="751.74681487999987"/>
    <n v="2E-3"/>
    <n v="126.59256000000001"/>
    <x v="3"/>
    <d v="2012-09-15T00:00:00"/>
    <d v="2012-09-15T00:00:00"/>
    <n v="0"/>
    <x v="1"/>
    <n v="0"/>
    <x v="5"/>
    <n v="193.75800000000001"/>
    <x v="1"/>
    <n v="37"/>
    <n v="0.16839786680068311"/>
    <n v="0"/>
    <x v="2"/>
    <m/>
    <m/>
    <m/>
    <m/>
  </r>
  <r>
    <n v="3950"/>
    <s v="PK-189103"/>
    <s v="Paul Knutson"/>
    <x v="1"/>
    <x v="0"/>
    <s v="Mexico"/>
    <s v="San Luis Potosi"/>
    <s v="San Luis Potosi"/>
    <s v="LATAM"/>
    <s v="MX-2012-149454"/>
    <x v="629"/>
    <s v="High"/>
    <s v="OFF-LA-10002183"/>
    <x v="355"/>
    <x v="0"/>
    <s v="Labels"/>
    <x v="2"/>
    <n v="6.04"/>
    <n v="7"/>
    <n v="14"/>
    <n v="0"/>
    <n v="1.92"/>
    <x v="3"/>
    <d v="2012-09-15T00:00:00"/>
    <d v="2012-09-15T00:00:00"/>
    <n v="0"/>
    <x v="1"/>
    <n v="0"/>
    <x v="5"/>
    <n v="2.1829999999999998"/>
    <x v="1"/>
    <n v="37"/>
    <n v="0.13714285714285715"/>
    <n v="0"/>
    <x v="2"/>
    <m/>
    <m/>
    <m/>
    <m/>
  </r>
  <r>
    <n v="3951"/>
    <s v="ER-138553"/>
    <s v="Elpida Rittenbach"/>
    <x v="2"/>
    <x v="1"/>
    <s v="Colombia"/>
    <s v="Antioquia"/>
    <s v="Medellin"/>
    <s v="LATAM"/>
    <s v="MX-2014-167514"/>
    <x v="726"/>
    <s v="Critical"/>
    <s v="TEC-PH-10002708"/>
    <x v="410"/>
    <x v="2"/>
    <s v="Phones"/>
    <x v="2"/>
    <n v="68.88"/>
    <n v="82"/>
    <n v="164"/>
    <n v="0"/>
    <n v="26.24"/>
    <x v="1"/>
    <d v="2014-01-12T00:00:00"/>
    <d v="2014-01-15T00:00:00"/>
    <n v="6"/>
    <x v="0"/>
    <n v="3"/>
    <x v="0"/>
    <n v="42.731999999999999"/>
    <x v="0"/>
    <n v="2"/>
    <n v="0.16"/>
    <n v="1"/>
    <x v="0"/>
    <m/>
    <m/>
    <m/>
    <m/>
  </r>
  <r>
    <n v="3952"/>
    <s v="BD-116053"/>
    <s v="Brian Dahlen"/>
    <x v="0"/>
    <x v="2"/>
    <s v="Nicaragua"/>
    <s v="Managua"/>
    <s v="Tipitapa"/>
    <s v="LATAM"/>
    <s v="MX-2011-155978"/>
    <x v="182"/>
    <s v="Medium"/>
    <s v="OFF-SU-10004481"/>
    <x v="1166"/>
    <x v="0"/>
    <s v="Supplies"/>
    <x v="7"/>
    <n v="24.740000000000002"/>
    <n v="29.799999999999997"/>
    <n v="149"/>
    <n v="0"/>
    <n v="25.3"/>
    <x v="0"/>
    <d v="2011-06-12T00:00:00"/>
    <d v="2011-06-12T00:00:00"/>
    <n v="5"/>
    <x v="1"/>
    <n v="0"/>
    <x v="3"/>
    <n v="3.9239999999999999"/>
    <x v="3"/>
    <n v="24"/>
    <n v="0.1697986577181208"/>
    <n v="0"/>
    <x v="2"/>
    <m/>
    <m/>
    <m/>
    <m/>
  </r>
  <r>
    <n v="3953"/>
    <s v="NS-186403"/>
    <s v="Noel Staavos"/>
    <x v="2"/>
    <x v="2"/>
    <s v="Nicaragua"/>
    <s v="Managua"/>
    <s v="Managua"/>
    <s v="LATAM"/>
    <s v="MX-2012-145653"/>
    <x v="804"/>
    <s v="Medium"/>
    <s v="OFF-SU-10003966"/>
    <x v="1505"/>
    <x v="0"/>
    <s v="Supplies"/>
    <x v="2"/>
    <n v="16.100000000000001"/>
    <n v="25.5"/>
    <n v="51"/>
    <n v="0"/>
    <n v="18.8"/>
    <x v="1"/>
    <d v="2012-05-19T00:00:00"/>
    <d v="2012-05-19T00:00:00"/>
    <n v="3"/>
    <x v="1"/>
    <n v="0"/>
    <x v="4"/>
    <n v="5.1710000000000003"/>
    <x v="1"/>
    <n v="20"/>
    <n v="0.36862745098039218"/>
    <n v="0"/>
    <x v="2"/>
    <m/>
    <m/>
    <m/>
    <m/>
  </r>
  <r>
    <n v="3954"/>
    <s v="NS-186403"/>
    <s v="Noel Staavos"/>
    <x v="2"/>
    <x v="2"/>
    <s v="Nicaragua"/>
    <s v="Managua"/>
    <s v="Managua"/>
    <s v="LATAM"/>
    <s v="MX-2012-145653"/>
    <x v="804"/>
    <s v="Medium"/>
    <s v="OFF-PA-10004600"/>
    <x v="1213"/>
    <x v="0"/>
    <s v="Paper"/>
    <x v="2"/>
    <n v="19.82"/>
    <n v="30"/>
    <n v="60"/>
    <n v="0"/>
    <n v="20.36"/>
    <x v="1"/>
    <d v="2012-05-19T00:00:00"/>
    <d v="2012-05-19T00:00:00"/>
    <n v="3"/>
    <x v="1"/>
    <n v="0"/>
    <x v="4"/>
    <n v="8.516"/>
    <x v="1"/>
    <n v="20"/>
    <n v="0.33933333333333332"/>
    <n v="0"/>
    <x v="2"/>
    <m/>
    <m/>
    <m/>
    <m/>
  </r>
  <r>
    <n v="3955"/>
    <s v="NS-186403"/>
    <s v="Noel Staavos"/>
    <x v="2"/>
    <x v="2"/>
    <s v="Nicaragua"/>
    <s v="Managua"/>
    <s v="Managua"/>
    <s v="LATAM"/>
    <s v="MX-2012-145653"/>
    <x v="804"/>
    <s v="Medium"/>
    <s v="TEC-PH-10004328"/>
    <x v="1597"/>
    <x v="2"/>
    <s v="Phones"/>
    <x v="9"/>
    <n v="97.54"/>
    <n v="117.5"/>
    <n v="705"/>
    <n v="0"/>
    <n v="119.76"/>
    <x v="1"/>
    <d v="2012-05-19T00:00:00"/>
    <d v="2012-05-19T00:00:00"/>
    <n v="3"/>
    <x v="1"/>
    <n v="0"/>
    <x v="4"/>
    <n v="68.197999999999993"/>
    <x v="1"/>
    <n v="20"/>
    <n v="0.16987234042553193"/>
    <n v="0"/>
    <x v="2"/>
    <m/>
    <m/>
    <m/>
    <m/>
  </r>
  <r>
    <n v="3956"/>
    <s v="NS-186403"/>
    <s v="Noel Staavos"/>
    <x v="2"/>
    <x v="2"/>
    <s v="Nicaragua"/>
    <s v="Managua"/>
    <s v="Managua"/>
    <s v="LATAM"/>
    <s v="MX-2012-145653"/>
    <x v="804"/>
    <s v="Medium"/>
    <s v="OFF-LA-10001065"/>
    <x v="1369"/>
    <x v="0"/>
    <s v="Labels"/>
    <x v="7"/>
    <n v="4"/>
    <n v="4.5999999999999996"/>
    <n v="23"/>
    <n v="0"/>
    <n v="3"/>
    <x v="1"/>
    <d v="2012-05-19T00:00:00"/>
    <d v="2012-05-19T00:00:00"/>
    <n v="3"/>
    <x v="1"/>
    <n v="0"/>
    <x v="4"/>
    <n v="2.0939999999999999"/>
    <x v="1"/>
    <n v="20"/>
    <n v="0.13043478260869565"/>
    <n v="0"/>
    <x v="2"/>
    <m/>
    <m/>
    <m/>
    <m/>
  </r>
  <r>
    <n v="3957"/>
    <s v="NS-186403"/>
    <s v="Noel Staavos"/>
    <x v="2"/>
    <x v="2"/>
    <s v="Nicaragua"/>
    <s v="Managua"/>
    <s v="Managua"/>
    <s v="LATAM"/>
    <s v="MX-2012-145653"/>
    <x v="804"/>
    <s v="Medium"/>
    <s v="OFF-EN-10003425"/>
    <x v="967"/>
    <x v="0"/>
    <s v="Envelopes"/>
    <x v="0"/>
    <n v="13.086666666666671"/>
    <n v="24.666666666666671"/>
    <n v="74.000000000000014"/>
    <n v="0"/>
    <n v="34.74"/>
    <x v="1"/>
    <d v="2012-05-19T00:00:00"/>
    <d v="2012-05-19T00:00:00"/>
    <n v="3"/>
    <x v="1"/>
    <n v="0"/>
    <x v="4"/>
    <n v="3.5409999999999999"/>
    <x v="1"/>
    <n v="20"/>
    <n v="0.46945945945945938"/>
    <n v="0"/>
    <x v="2"/>
    <m/>
    <m/>
    <m/>
    <m/>
  </r>
  <r>
    <n v="3958"/>
    <s v="CS-122503"/>
    <s v="Chris Selesnick"/>
    <x v="2"/>
    <x v="3"/>
    <s v="Haiti"/>
    <s v="Ouest"/>
    <s v="Carrefour"/>
    <s v="LATAM"/>
    <s v="US-2014-114293"/>
    <x v="330"/>
    <s v="High"/>
    <s v="TEC-MA-10004842"/>
    <x v="1598"/>
    <x v="2"/>
    <s v="Machines"/>
    <x v="1"/>
    <n v="39.064800000000005"/>
    <n v="72.73599999999999"/>
    <n v="174.56640000000002"/>
    <n v="0.7"/>
    <n v="-137.952"/>
    <x v="0"/>
    <d v="2014-08-05T00:00:00"/>
    <d v="2014-08-05T00:00:00"/>
    <n v="5"/>
    <x v="1"/>
    <n v="0"/>
    <x v="0"/>
    <n v="8.7430000000000003"/>
    <x v="0"/>
    <n v="31"/>
    <n v="-0.79025516937967433"/>
    <n v="0"/>
    <x v="2"/>
    <m/>
    <m/>
    <m/>
    <m/>
  </r>
  <r>
    <n v="3959"/>
    <s v="CS-122503"/>
    <s v="Chris Selesnick"/>
    <x v="2"/>
    <x v="3"/>
    <s v="Haiti"/>
    <s v="Ouest"/>
    <s v="Carrefour"/>
    <s v="LATAM"/>
    <s v="US-2014-114293"/>
    <x v="330"/>
    <s v="High"/>
    <s v="OFF-BI-10002523"/>
    <x v="960"/>
    <x v="0"/>
    <s v="Binders"/>
    <x v="9"/>
    <n v="3.7040000000000006"/>
    <n v="4.7400000000000011"/>
    <n v="17.064000000000004"/>
    <n v="0.4"/>
    <n v="-5.16"/>
    <x v="0"/>
    <d v="2014-08-05T00:00:00"/>
    <d v="2014-08-05T00:00:00"/>
    <n v="5"/>
    <x v="1"/>
    <n v="0"/>
    <x v="0"/>
    <n v="2.1819999999999999"/>
    <x v="0"/>
    <n v="31"/>
    <n v="-0.30239099859353019"/>
    <n v="0"/>
    <x v="2"/>
    <m/>
    <m/>
    <m/>
    <m/>
  </r>
  <r>
    <n v="3960"/>
    <s v="CS-122503"/>
    <s v="Chris Selesnick"/>
    <x v="2"/>
    <x v="3"/>
    <s v="Haiti"/>
    <s v="Ouest"/>
    <s v="Carrefour"/>
    <s v="LATAM"/>
    <s v="US-2014-114293"/>
    <x v="330"/>
    <s v="High"/>
    <s v="OFF-PA-10003492"/>
    <x v="1027"/>
    <x v="0"/>
    <s v="Paper"/>
    <x v="4"/>
    <n v="20.584800000000001"/>
    <n v="24.088000000000001"/>
    <n v="14.4528"/>
    <n v="0.4"/>
    <n v="-6.1319999999999997"/>
    <x v="0"/>
    <d v="2014-08-05T00:00:00"/>
    <d v="2014-08-05T00:00:00"/>
    <n v="5"/>
    <x v="1"/>
    <n v="0"/>
    <x v="0"/>
    <n v="0.84799999999999998"/>
    <x v="0"/>
    <n v="31"/>
    <n v="-0.42427764862172035"/>
    <n v="0"/>
    <x v="2"/>
    <m/>
    <m/>
    <m/>
    <m/>
  </r>
  <r>
    <n v="3961"/>
    <s v="CC-121453"/>
    <s v="Charles Crestani"/>
    <x v="0"/>
    <x v="1"/>
    <s v="Argentina"/>
    <s v="Entre Rios"/>
    <s v="Parana"/>
    <s v="LATAM"/>
    <s v="US-2011-104024"/>
    <x v="153"/>
    <s v="High"/>
    <s v="OFF-AR-10002583"/>
    <x v="512"/>
    <x v="0"/>
    <s v="Art"/>
    <x v="5"/>
    <n v="19.43645714285714"/>
    <n v="22.520761904761901"/>
    <n v="94.587199999999982"/>
    <n v="0.4"/>
    <n v="-41.468000000000004"/>
    <x v="1"/>
    <d v="2011-09-17T00:00:00"/>
    <d v="2011-09-17T00:00:00"/>
    <n v="3"/>
    <x v="1"/>
    <n v="0"/>
    <x v="4"/>
    <n v="6.6059999999999999"/>
    <x v="3"/>
    <n v="38"/>
    <n v="-0.43841027115719688"/>
    <n v="0"/>
    <x v="2"/>
    <m/>
    <m/>
    <m/>
    <m/>
  </r>
  <r>
    <n v="3962"/>
    <s v="JG-151153"/>
    <s v="Jack Garza"/>
    <x v="0"/>
    <x v="0"/>
    <s v="Mexico"/>
    <s v="Distrito Federal"/>
    <s v="Mexico City"/>
    <s v="LATAM"/>
    <s v="US-2011-115875"/>
    <x v="573"/>
    <s v="Medium"/>
    <s v="FUR-BO-10000502"/>
    <x v="514"/>
    <x v="1"/>
    <s v="Bookcases"/>
    <x v="0"/>
    <n v="248.04959999999997"/>
    <n v="295.42699999999996"/>
    <n v="709.02480000000003"/>
    <n v="0.2"/>
    <n v="-35.124000000000002"/>
    <x v="0"/>
    <d v="2011-07-23T00:00:00"/>
    <d v="2011-07-23T00:00:00"/>
    <n v="5"/>
    <x v="1"/>
    <n v="0"/>
    <x v="1"/>
    <n v="61.838999999999999"/>
    <x v="3"/>
    <n v="30"/>
    <n v="-4.9538464663013197E-2"/>
    <n v="0"/>
    <x v="2"/>
    <m/>
    <m/>
    <m/>
    <m/>
  </r>
  <r>
    <n v="3963"/>
    <s v="SM-209053"/>
    <s v="Susan MacKendrick"/>
    <x v="0"/>
    <x v="0"/>
    <s v="Mexico"/>
    <s v="Mexico"/>
    <s v="Cuautitlan"/>
    <s v="LATAM"/>
    <s v="MX-2013-169803"/>
    <x v="780"/>
    <s v="High"/>
    <s v="TEC-PH-10003522"/>
    <x v="727"/>
    <x v="2"/>
    <s v="Phones"/>
    <x v="0"/>
    <n v="27.306666666666668"/>
    <n v="49.666666666666671"/>
    <n v="149"/>
    <n v="0"/>
    <n v="67.08"/>
    <x v="0"/>
    <d v="2013-12-28T00:00:00"/>
    <d v="2013-12-28T00:00:00"/>
    <n v="5"/>
    <x v="1"/>
    <n v="0"/>
    <x v="1"/>
    <n v="14.403"/>
    <x v="2"/>
    <n v="52"/>
    <n v="0.45020134228187919"/>
    <n v="0"/>
    <x v="2"/>
    <m/>
    <m/>
    <m/>
    <m/>
  </r>
  <r>
    <n v="3964"/>
    <s v="TB-212803"/>
    <s v="Toby Braunhardt"/>
    <x v="0"/>
    <x v="2"/>
    <s v="El Salvador"/>
    <s v="San Salvador"/>
    <s v="Mejicanos"/>
    <s v="LATAM"/>
    <s v="MX-2012-106229"/>
    <x v="653"/>
    <s v="Medium"/>
    <s v="FUR-FU-10003414"/>
    <x v="146"/>
    <x v="1"/>
    <s v="Furnishings"/>
    <x v="2"/>
    <n v="9.64"/>
    <n v="11.5"/>
    <n v="23"/>
    <n v="0"/>
    <n v="3.72"/>
    <x v="0"/>
    <d v="2012-01-10T00:00:00"/>
    <d v="2012-01-11T00:00:00"/>
    <n v="6"/>
    <x v="0"/>
    <n v="1"/>
    <x v="0"/>
    <n v="0.89800000000000002"/>
    <x v="1"/>
    <n v="1"/>
    <n v="0.16173913043478261"/>
    <n v="1"/>
    <x v="1"/>
    <m/>
    <m/>
    <m/>
    <m/>
  </r>
  <r>
    <n v="3965"/>
    <s v="TB-212803"/>
    <s v="Toby Braunhardt"/>
    <x v="0"/>
    <x v="2"/>
    <s v="El Salvador"/>
    <s v="San Salvador"/>
    <s v="Mejicanos"/>
    <s v="LATAM"/>
    <s v="MX-2012-106229"/>
    <x v="653"/>
    <s v="Medium"/>
    <s v="OFF-PA-10002219"/>
    <x v="108"/>
    <x v="0"/>
    <s v="Paper"/>
    <x v="7"/>
    <n v="6.2200000000000006"/>
    <n v="12"/>
    <n v="60"/>
    <n v="0"/>
    <n v="28.9"/>
    <x v="0"/>
    <d v="2012-01-10T00:00:00"/>
    <d v="2012-01-11T00:00:00"/>
    <n v="6"/>
    <x v="0"/>
    <n v="1"/>
    <x v="0"/>
    <n v="6.798"/>
    <x v="1"/>
    <n v="1"/>
    <n v="0.48166666666666663"/>
    <n v="1"/>
    <x v="1"/>
    <m/>
    <m/>
    <m/>
    <m/>
  </r>
  <r>
    <n v="3966"/>
    <s v="TB-212803"/>
    <s v="Toby Braunhardt"/>
    <x v="0"/>
    <x v="2"/>
    <s v="El Salvador"/>
    <s v="San Salvador"/>
    <s v="Mejicanos"/>
    <s v="LATAM"/>
    <s v="MX-2012-106229"/>
    <x v="653"/>
    <s v="Medium"/>
    <s v="TEC-AC-10004752"/>
    <x v="999"/>
    <x v="2"/>
    <s v="Accessories"/>
    <x v="7"/>
    <n v="25"/>
    <n v="46.2"/>
    <n v="231"/>
    <n v="0"/>
    <n v="106"/>
    <x v="0"/>
    <d v="2012-01-10T00:00:00"/>
    <d v="2012-01-10T00:00:00"/>
    <n v="5"/>
    <x v="1"/>
    <n v="0"/>
    <x v="0"/>
    <n v="14.598000000000001"/>
    <x v="1"/>
    <n v="1"/>
    <n v="0.45887445887445888"/>
    <n v="0"/>
    <x v="2"/>
    <m/>
    <m/>
    <m/>
    <m/>
  </r>
  <r>
    <n v="3967"/>
    <s v="TB-212803"/>
    <s v="Toby Braunhardt"/>
    <x v="0"/>
    <x v="2"/>
    <s v="El Salvador"/>
    <s v="San Salvador"/>
    <s v="Mejicanos"/>
    <s v="LATAM"/>
    <s v="MX-2012-106229"/>
    <x v="653"/>
    <s v="Medium"/>
    <s v="OFF-BI-10003975"/>
    <x v="324"/>
    <x v="0"/>
    <s v="Binders"/>
    <x v="0"/>
    <n v="2.9800000000000004"/>
    <n v="5"/>
    <n v="15"/>
    <n v="0"/>
    <n v="6.06"/>
    <x v="0"/>
    <d v="2012-01-10T00:00:00"/>
    <d v="2012-01-10T00:00:00"/>
    <n v="5"/>
    <x v="1"/>
    <n v="0"/>
    <x v="0"/>
    <n v="1.204"/>
    <x v="1"/>
    <n v="1"/>
    <n v="0.40399999999999997"/>
    <n v="0"/>
    <x v="2"/>
    <m/>
    <m/>
    <m/>
    <m/>
  </r>
  <r>
    <n v="3968"/>
    <s v="KD-166153"/>
    <s v="Ken Dana"/>
    <x v="2"/>
    <x v="0"/>
    <s v="Mexico"/>
    <s v="Jalisco"/>
    <s v="Tlaquepaque"/>
    <s v="LATAM"/>
    <s v="US-2014-101756"/>
    <x v="614"/>
    <s v="Medium"/>
    <s v="FUR-FU-10004139"/>
    <x v="752"/>
    <x v="1"/>
    <s v="Furnishings"/>
    <x v="2"/>
    <n v="21.97999999999999"/>
    <n v="35.466666666666654"/>
    <n v="42.559999999999981"/>
    <n v="0.4"/>
    <n v="-1.4"/>
    <x v="0"/>
    <d v="2014-05-24T00:00:00"/>
    <d v="2014-05-25T00:00:00"/>
    <n v="6"/>
    <x v="0"/>
    <n v="1"/>
    <x v="1"/>
    <n v="3.444"/>
    <x v="0"/>
    <n v="21"/>
    <n v="-3.2894736842105275E-2"/>
    <n v="1"/>
    <x v="1"/>
    <m/>
    <m/>
    <m/>
    <m/>
  </r>
  <r>
    <n v="3969"/>
    <s v="KD-166153"/>
    <s v="Ken Dana"/>
    <x v="2"/>
    <x v="0"/>
    <s v="Mexico"/>
    <s v="Jalisco"/>
    <s v="Tlaquepaque"/>
    <s v="LATAM"/>
    <s v="US-2014-101756"/>
    <x v="614"/>
    <s v="Medium"/>
    <s v="TEC-AC-10003105"/>
    <x v="1315"/>
    <x v="2"/>
    <s v="Accessories"/>
    <x v="3"/>
    <n v="17.23"/>
    <n v="30.25"/>
    <n v="121"/>
    <n v="0"/>
    <n v="52.08"/>
    <x v="0"/>
    <d v="2014-05-24T00:00:00"/>
    <d v="2014-05-25T00:00:00"/>
    <n v="6"/>
    <x v="0"/>
    <n v="1"/>
    <x v="1"/>
    <n v="7.8550000000000004"/>
    <x v="0"/>
    <n v="21"/>
    <n v="0.43041322314049585"/>
    <n v="1"/>
    <x v="1"/>
    <m/>
    <m/>
    <m/>
    <m/>
  </r>
  <r>
    <n v="3970"/>
    <s v="KD-166153"/>
    <s v="Ken Dana"/>
    <x v="2"/>
    <x v="0"/>
    <s v="Mexico"/>
    <s v="Jalisco"/>
    <s v="Tlaquepaque"/>
    <s v="LATAM"/>
    <s v="US-2014-101756"/>
    <x v="614"/>
    <s v="Medium"/>
    <s v="OFF-ST-10001051"/>
    <x v="1297"/>
    <x v="0"/>
    <s v="Storage"/>
    <x v="6"/>
    <n v="24.415555555555557"/>
    <n v="32.555555555555557"/>
    <n v="293"/>
    <n v="0"/>
    <n v="73.260000000000005"/>
    <x v="0"/>
    <d v="2014-05-24T00:00:00"/>
    <d v="2014-05-24T00:00:00"/>
    <n v="5"/>
    <x v="1"/>
    <n v="0"/>
    <x v="1"/>
    <n v="21.280999999999999"/>
    <x v="0"/>
    <n v="21"/>
    <n v="0.25003412969283278"/>
    <n v="0"/>
    <x v="2"/>
    <m/>
    <m/>
    <m/>
    <m/>
  </r>
  <r>
    <n v="3971"/>
    <s v="TP-214153"/>
    <s v="Tom Prescott"/>
    <x v="0"/>
    <x v="1"/>
    <s v="Brazil"/>
    <s v="Tocantins"/>
    <s v="Gurupi"/>
    <s v="LATAM"/>
    <s v="MX-2014-118927"/>
    <x v="307"/>
    <s v="High"/>
    <s v="OFF-FA-10003499"/>
    <x v="308"/>
    <x v="0"/>
    <s v="Fasteners"/>
    <x v="2"/>
    <n v="7.28"/>
    <n v="9"/>
    <n v="18"/>
    <n v="0"/>
    <n v="3.44"/>
    <x v="1"/>
    <d v="2014-06-27T00:00:00"/>
    <d v="2014-06-27T00:00:00"/>
    <n v="3"/>
    <x v="1"/>
    <n v="0"/>
    <x v="3"/>
    <n v="2.7770000000000001"/>
    <x v="0"/>
    <n v="26"/>
    <n v="0.19111111111111112"/>
    <n v="0"/>
    <x v="2"/>
    <m/>
    <m/>
    <m/>
    <m/>
  </r>
  <r>
    <n v="3972"/>
    <s v="CM-124453"/>
    <s v="Chuck Magee"/>
    <x v="0"/>
    <x v="0"/>
    <s v="Mexico"/>
    <s v="Jalisco"/>
    <s v="Tlaquepaque"/>
    <s v="LATAM"/>
    <s v="MX-2011-118465"/>
    <x v="908"/>
    <s v="Medium"/>
    <s v="TEC-CO-10004468"/>
    <x v="776"/>
    <x v="2"/>
    <s v="Copiers"/>
    <x v="0"/>
    <n v="162.45867141333329"/>
    <n v="174.6589493119572"/>
    <n v="522.92889423999975"/>
    <n v="2E-3"/>
    <n v="35.552880000000002"/>
    <x v="0"/>
    <d v="2011-07-16T00:00:00"/>
    <d v="2011-07-16T00:00:00"/>
    <n v="5"/>
    <x v="1"/>
    <n v="0"/>
    <x v="1"/>
    <n v="10.162000000000001"/>
    <x v="3"/>
    <n v="29"/>
    <n v="6.7987981524086333E-2"/>
    <n v="0"/>
    <x v="2"/>
    <m/>
    <m/>
    <m/>
    <m/>
  </r>
  <r>
    <n v="3973"/>
    <s v="CM-124453"/>
    <s v="Chuck Magee"/>
    <x v="0"/>
    <x v="0"/>
    <s v="Mexico"/>
    <s v="Jalisco"/>
    <s v="Tlaquepaque"/>
    <s v="LATAM"/>
    <s v="MX-2011-118465"/>
    <x v="908"/>
    <s v="Medium"/>
    <s v="OFF-PA-10002382"/>
    <x v="791"/>
    <x v="0"/>
    <s v="Paper"/>
    <x v="9"/>
    <n v="16.246666666666673"/>
    <n v="18.666666666666671"/>
    <n v="112.00000000000003"/>
    <n v="0"/>
    <n v="14.52"/>
    <x v="0"/>
    <d v="2011-07-16T00:00:00"/>
    <d v="2011-07-16T00:00:00"/>
    <n v="5"/>
    <x v="1"/>
    <n v="0"/>
    <x v="1"/>
    <n v="5.8550000000000004"/>
    <x v="3"/>
    <n v="29"/>
    <n v="0.12964285714285712"/>
    <n v="0"/>
    <x v="2"/>
    <m/>
    <m/>
    <m/>
    <m/>
  </r>
  <r>
    <n v="3974"/>
    <s v="JE-156103"/>
    <s v="Jim Epp"/>
    <x v="2"/>
    <x v="3"/>
    <s v="Dominican Republic"/>
    <s v="Espaillat"/>
    <s v="Moca"/>
    <s v="LATAM"/>
    <s v="MX-2014-139269"/>
    <x v="93"/>
    <s v="Low"/>
    <s v="OFF-FA-10002526"/>
    <x v="10"/>
    <x v="0"/>
    <s v="Fasteners"/>
    <x v="3"/>
    <n v="3.3447999999999993"/>
    <n v="6.4259999999999993"/>
    <n v="20.563199999999998"/>
    <n v="0.2"/>
    <n v="7.1840000000000002"/>
    <x v="0"/>
    <d v="2014-11-24T00:00:00"/>
    <d v="2014-11-24T00:00:00"/>
    <n v="5"/>
    <x v="1"/>
    <n v="0"/>
    <x v="4"/>
    <n v="3.782"/>
    <x v="0"/>
    <n v="47"/>
    <n v="0.34936196700902589"/>
    <n v="0"/>
    <x v="2"/>
    <m/>
    <m/>
    <m/>
    <m/>
  </r>
  <r>
    <n v="3975"/>
    <s v="BP-110503"/>
    <s v="Barry Pond"/>
    <x v="2"/>
    <x v="2"/>
    <s v="El Salvador"/>
    <s v="San Salvador"/>
    <s v="San Salvador"/>
    <s v="LATAM"/>
    <s v="MX-2014-117604"/>
    <x v="18"/>
    <s v="Medium"/>
    <s v="OFF-EN-10003898"/>
    <x v="790"/>
    <x v="0"/>
    <s v="Envelopes"/>
    <x v="0"/>
    <n v="12.213333333333329"/>
    <n v="12.333333333333329"/>
    <n v="36.999999999999986"/>
    <n v="0"/>
    <n v="0.36"/>
    <x v="2"/>
    <d v="2014-01-18T00:00:00"/>
    <d v="2014-01-18T00:00:00"/>
    <n v="2"/>
    <x v="1"/>
    <n v="0"/>
    <x v="0"/>
    <n v="5.95"/>
    <x v="0"/>
    <n v="3"/>
    <n v="9.7297297297297327E-3"/>
    <n v="0"/>
    <x v="2"/>
    <m/>
    <m/>
    <m/>
    <m/>
  </r>
  <r>
    <n v="3976"/>
    <s v="BP-110503"/>
    <s v="Barry Pond"/>
    <x v="2"/>
    <x v="2"/>
    <s v="El Salvador"/>
    <s v="San Salvador"/>
    <s v="San Salvador"/>
    <s v="LATAM"/>
    <s v="MX-2014-117604"/>
    <x v="18"/>
    <s v="Medium"/>
    <s v="OFF-EN-10002226"/>
    <x v="18"/>
    <x v="0"/>
    <s v="Envelopes"/>
    <x v="4"/>
    <n v="4.66"/>
    <n v="5"/>
    <n v="5"/>
    <n v="0"/>
    <n v="0.34"/>
    <x v="2"/>
    <d v="2014-01-18T00:00:00"/>
    <d v="2014-01-21T00:00:00"/>
    <n v="5"/>
    <x v="0"/>
    <n v="3"/>
    <x v="0"/>
    <n v="0.59"/>
    <x v="0"/>
    <n v="3"/>
    <n v="6.8000000000000005E-2"/>
    <n v="1"/>
    <x v="0"/>
    <m/>
    <m/>
    <m/>
    <m/>
  </r>
  <r>
    <n v="3977"/>
    <s v="BP-110503"/>
    <s v="Barry Pond"/>
    <x v="2"/>
    <x v="2"/>
    <s v="El Salvador"/>
    <s v="San Salvador"/>
    <s v="San Salvador"/>
    <s v="LATAM"/>
    <s v="MX-2014-117604"/>
    <x v="18"/>
    <s v="Medium"/>
    <s v="TEC-PH-10004437"/>
    <x v="1262"/>
    <x v="2"/>
    <s v="Phones"/>
    <x v="7"/>
    <n v="56.4"/>
    <n v="92.4"/>
    <n v="462"/>
    <n v="0"/>
    <n v="180"/>
    <x v="2"/>
    <d v="2014-01-18T00:00:00"/>
    <d v="2014-01-18T00:00:00"/>
    <n v="2"/>
    <x v="1"/>
    <n v="0"/>
    <x v="0"/>
    <n v="97.2"/>
    <x v="0"/>
    <n v="3"/>
    <n v="0.38961038961038963"/>
    <n v="0"/>
    <x v="2"/>
    <m/>
    <m/>
    <m/>
    <m/>
  </r>
  <r>
    <n v="3978"/>
    <s v="BP-110503"/>
    <s v="Barry Pond"/>
    <x v="2"/>
    <x v="2"/>
    <s v="El Salvador"/>
    <s v="San Salvador"/>
    <s v="San Salvador"/>
    <s v="LATAM"/>
    <s v="MX-2014-117604"/>
    <x v="18"/>
    <s v="Medium"/>
    <s v="FUR-FU-10003112"/>
    <x v="1433"/>
    <x v="1"/>
    <s v="Furnishings"/>
    <x v="11"/>
    <n v="50.68363636363636"/>
    <n v="71.36363636363636"/>
    <n v="785"/>
    <n v="0"/>
    <n v="227.48"/>
    <x v="2"/>
    <d v="2014-01-18T00:00:00"/>
    <d v="2014-01-20T00:00:00"/>
    <n v="4"/>
    <x v="0"/>
    <n v="2"/>
    <x v="0"/>
    <n v="15.913"/>
    <x v="0"/>
    <n v="3"/>
    <n v="0.28978343949044583"/>
    <n v="1"/>
    <x v="3"/>
    <m/>
    <m/>
    <m/>
    <m/>
  </r>
  <r>
    <n v="3979"/>
    <s v="BP-110503"/>
    <s v="Barry Pond"/>
    <x v="2"/>
    <x v="2"/>
    <s v="El Salvador"/>
    <s v="San Salvador"/>
    <s v="San Salvador"/>
    <s v="LATAM"/>
    <s v="MX-2014-117604"/>
    <x v="18"/>
    <s v="Medium"/>
    <s v="OFF-LA-10002598"/>
    <x v="1220"/>
    <x v="0"/>
    <s v="Labels"/>
    <x v="2"/>
    <n v="6.74"/>
    <n v="7"/>
    <n v="14"/>
    <n v="0"/>
    <n v="0.52"/>
    <x v="2"/>
    <d v="2014-01-18T00:00:00"/>
    <d v="2014-01-18T00:00:00"/>
    <n v="2"/>
    <x v="1"/>
    <n v="0"/>
    <x v="0"/>
    <n v="1.286"/>
    <x v="0"/>
    <n v="3"/>
    <n v="3.7142857142857144E-2"/>
    <n v="0"/>
    <x v="2"/>
    <m/>
    <m/>
    <m/>
    <m/>
  </r>
  <r>
    <n v="3980"/>
    <s v="ES-140803"/>
    <s v="Erin Smith"/>
    <x v="2"/>
    <x v="3"/>
    <s v="Dominican Republic"/>
    <s v="La Romana"/>
    <s v="La Romana"/>
    <s v="LATAM"/>
    <s v="US-2013-105214"/>
    <x v="101"/>
    <s v="High"/>
    <s v="FUR-BO-10002346"/>
    <x v="1359"/>
    <x v="1"/>
    <s v="Bookcases"/>
    <x v="7"/>
    <n v="61.093599999999995"/>
    <n v="86.949333333333328"/>
    <n v="260.84800000000001"/>
    <n v="0.4"/>
    <n v="-44.62"/>
    <x v="0"/>
    <d v="2013-09-24T00:00:00"/>
    <d v="2013-09-24T00:00:00"/>
    <n v="5"/>
    <x v="1"/>
    <n v="0"/>
    <x v="0"/>
    <n v="22.388999999999999"/>
    <x v="2"/>
    <n v="38"/>
    <n v="-0.17105747408452429"/>
    <n v="0"/>
    <x v="2"/>
    <m/>
    <m/>
    <m/>
    <m/>
  </r>
  <r>
    <n v="3981"/>
    <s v="Dp-132403"/>
    <s v="Dean percer"/>
    <x v="1"/>
    <x v="3"/>
    <s v="Cuba"/>
    <s v="Santiago de Cuba"/>
    <s v="Contramaestre"/>
    <s v="LATAM"/>
    <s v="MX-2014-145072"/>
    <x v="793"/>
    <s v="Medium"/>
    <s v="OFF-SU-10002983"/>
    <x v="1599"/>
    <x v="0"/>
    <s v="Supplies"/>
    <x v="3"/>
    <n v="26.490000000000002"/>
    <n v="29.75"/>
    <n v="119"/>
    <n v="0"/>
    <n v="13.04"/>
    <x v="1"/>
    <d v="2014-03-20T00:00:00"/>
    <d v="2014-03-20T00:00:00"/>
    <n v="3"/>
    <x v="1"/>
    <n v="0"/>
    <x v="1"/>
    <n v="17.295000000000002"/>
    <x v="0"/>
    <n v="12"/>
    <n v="0.1095798319327731"/>
    <n v="0"/>
    <x v="2"/>
    <m/>
    <m/>
    <m/>
    <m/>
  </r>
  <r>
    <n v="3982"/>
    <s v="Dp-132403"/>
    <s v="Dean percer"/>
    <x v="1"/>
    <x v="3"/>
    <s v="Cuba"/>
    <s v="Santiago de Cuba"/>
    <s v="Contramaestre"/>
    <s v="LATAM"/>
    <s v="MX-2014-145072"/>
    <x v="793"/>
    <s v="Medium"/>
    <s v="OFF-FA-10003879"/>
    <x v="641"/>
    <x v="0"/>
    <s v="Fasteners"/>
    <x v="9"/>
    <n v="6.38"/>
    <n v="7"/>
    <n v="42"/>
    <n v="0"/>
    <n v="3.72"/>
    <x v="1"/>
    <d v="2014-03-20T00:00:00"/>
    <d v="2014-03-22T00:00:00"/>
    <n v="5"/>
    <x v="0"/>
    <n v="2"/>
    <x v="1"/>
    <n v="3.5009999999999999"/>
    <x v="0"/>
    <n v="12"/>
    <n v="8.8571428571428579E-2"/>
    <n v="1"/>
    <x v="3"/>
    <m/>
    <m/>
    <m/>
    <m/>
  </r>
  <r>
    <n v="3983"/>
    <s v="Dp-132403"/>
    <s v="Dean percer"/>
    <x v="1"/>
    <x v="3"/>
    <s v="Cuba"/>
    <s v="Santiago de Cuba"/>
    <s v="Contramaestre"/>
    <s v="LATAM"/>
    <s v="MX-2014-145072"/>
    <x v="793"/>
    <s v="Medium"/>
    <s v="TEC-PH-10002387"/>
    <x v="835"/>
    <x v="2"/>
    <s v="Phones"/>
    <x v="7"/>
    <n v="55.56"/>
    <n v="97.4"/>
    <n v="487"/>
    <n v="0"/>
    <n v="209.2"/>
    <x v="1"/>
    <d v="2014-03-20T00:00:00"/>
    <d v="2014-03-23T00:00:00"/>
    <n v="6"/>
    <x v="0"/>
    <n v="3"/>
    <x v="1"/>
    <n v="53.290999999999997"/>
    <x v="0"/>
    <n v="12"/>
    <n v="0.42956878850102664"/>
    <n v="1"/>
    <x v="0"/>
    <m/>
    <m/>
    <m/>
    <m/>
  </r>
  <r>
    <n v="3984"/>
    <s v="AT-107353"/>
    <s v="Annie Thurman"/>
    <x v="0"/>
    <x v="1"/>
    <s v="Brazil"/>
    <s v="Sao Paulo"/>
    <s v="Ibiuna"/>
    <s v="LATAM"/>
    <s v="MX-2012-113082"/>
    <x v="909"/>
    <s v="High"/>
    <s v="OFF-SU-10004899"/>
    <x v="1573"/>
    <x v="0"/>
    <s v="Supplies"/>
    <x v="0"/>
    <n v="13.68"/>
    <n v="18"/>
    <n v="54"/>
    <n v="0"/>
    <n v="12.96"/>
    <x v="1"/>
    <d v="2012-10-28T00:00:00"/>
    <d v="2012-10-29T00:00:00"/>
    <n v="4"/>
    <x v="0"/>
    <n v="1"/>
    <x v="0"/>
    <n v="10.029999999999999"/>
    <x v="1"/>
    <n v="43"/>
    <n v="0.24000000000000002"/>
    <n v="1"/>
    <x v="1"/>
    <m/>
    <m/>
    <m/>
    <m/>
  </r>
  <r>
    <n v="3985"/>
    <s v="AT-107353"/>
    <s v="Annie Thurman"/>
    <x v="0"/>
    <x v="1"/>
    <s v="Brazil"/>
    <s v="Sao Paulo"/>
    <s v="Ibiuna"/>
    <s v="LATAM"/>
    <s v="MX-2012-113082"/>
    <x v="909"/>
    <s v="High"/>
    <s v="OFF-LA-10003422"/>
    <x v="1083"/>
    <x v="0"/>
    <s v="Labels"/>
    <x v="4"/>
    <n v="4.9000000000000004"/>
    <n v="9"/>
    <n v="9"/>
    <n v="0"/>
    <n v="4.0999999999999996"/>
    <x v="1"/>
    <d v="2012-10-28T00:00:00"/>
    <d v="2012-10-28T00:00:00"/>
    <n v="3"/>
    <x v="1"/>
    <n v="0"/>
    <x v="0"/>
    <n v="1.393"/>
    <x v="1"/>
    <n v="43"/>
    <n v="0.45555555555555549"/>
    <n v="0"/>
    <x v="2"/>
    <m/>
    <m/>
    <m/>
    <m/>
  </r>
  <r>
    <n v="3986"/>
    <s v="DB-129103"/>
    <s v="Daniel Byrd"/>
    <x v="1"/>
    <x v="3"/>
    <s v="Dominican Republic"/>
    <s v="Santo Domingo"/>
    <s v="Santo Domingo"/>
    <s v="LATAM"/>
    <s v="MX-2014-123302"/>
    <x v="168"/>
    <s v="High"/>
    <s v="OFF-FA-10001761"/>
    <x v="712"/>
    <x v="0"/>
    <s v="Fasteners"/>
    <x v="2"/>
    <n v="6.9383999999999997"/>
    <n v="9.2579999999999991"/>
    <n v="14.812799999999999"/>
    <n v="0.2"/>
    <n v="0.93600000000000005"/>
    <x v="0"/>
    <d v="2015-01-03T00:00:00"/>
    <d v="2015-01-03T00:00:00"/>
    <n v="5"/>
    <x v="1"/>
    <n v="0"/>
    <x v="1"/>
    <n v="1.9730000000000001"/>
    <x v="0"/>
    <n v="53"/>
    <n v="6.3188593648736233E-2"/>
    <n v="0"/>
    <x v="2"/>
    <m/>
    <m/>
    <m/>
    <m/>
  </r>
  <r>
    <n v="3987"/>
    <s v="DB-129103"/>
    <s v="Daniel Byrd"/>
    <x v="1"/>
    <x v="3"/>
    <s v="Dominican Republic"/>
    <s v="Santo Domingo"/>
    <s v="Santo Domingo"/>
    <s v="LATAM"/>
    <s v="MX-2014-123302"/>
    <x v="168"/>
    <s v="High"/>
    <s v="FUR-FU-10000488"/>
    <x v="566"/>
    <x v="1"/>
    <s v="Furnishings"/>
    <x v="9"/>
    <n v="8.9833333333333361"/>
    <n v="13.766666666666671"/>
    <n v="41.300000000000011"/>
    <n v="0.5"/>
    <n v="-12.6"/>
    <x v="0"/>
    <d v="2015-01-03T00:00:00"/>
    <d v="2015-01-04T00:00:00"/>
    <n v="6"/>
    <x v="0"/>
    <n v="1"/>
    <x v="1"/>
    <n v="4.3170000000000002"/>
    <x v="0"/>
    <n v="53"/>
    <n v="-0.30508474576271177"/>
    <n v="1"/>
    <x v="1"/>
    <m/>
    <m/>
    <m/>
    <m/>
  </r>
  <r>
    <n v="3988"/>
    <s v="LC-168703"/>
    <s v="Lena Cacioppo"/>
    <x v="0"/>
    <x v="1"/>
    <s v="Venezuela"/>
    <s v="Miranda"/>
    <s v="Charallave"/>
    <s v="LATAM"/>
    <s v="US-2013-111752"/>
    <x v="910"/>
    <s v="High"/>
    <s v="FUR-BO-10002214"/>
    <x v="977"/>
    <x v="1"/>
    <s v="Bookcases"/>
    <x v="9"/>
    <n v="129.32266666666669"/>
    <n v="142.13777777777781"/>
    <n v="511.69600000000008"/>
    <n v="0.4"/>
    <n v="-264.24"/>
    <x v="1"/>
    <d v="2013-09-18T00:00:00"/>
    <d v="2013-09-18T00:00:00"/>
    <n v="3"/>
    <x v="1"/>
    <n v="0"/>
    <x v="6"/>
    <n v="86.105999999999995"/>
    <x v="2"/>
    <n v="38"/>
    <n v="-0.51640036271536216"/>
    <n v="0"/>
    <x v="2"/>
    <m/>
    <m/>
    <m/>
    <m/>
  </r>
  <r>
    <n v="3989"/>
    <s v="KH-163603"/>
    <s v="Katherine Hughes"/>
    <x v="0"/>
    <x v="1"/>
    <s v="Brazil"/>
    <s v="Amazonas"/>
    <s v="Coari"/>
    <s v="LATAM"/>
    <s v="MX-2014-161431"/>
    <x v="862"/>
    <s v="High"/>
    <s v="OFF-BI-10002414"/>
    <x v="126"/>
    <x v="0"/>
    <s v="Binders"/>
    <x v="0"/>
    <n v="6.38"/>
    <n v="7"/>
    <n v="21"/>
    <n v="0"/>
    <n v="1.86"/>
    <x v="1"/>
    <d v="2014-11-17T00:00:00"/>
    <d v="2014-11-19T00:00:00"/>
    <n v="5"/>
    <x v="0"/>
    <n v="2"/>
    <x v="2"/>
    <n v="1.1619999999999999"/>
    <x v="0"/>
    <n v="46"/>
    <n v="8.8571428571428579E-2"/>
    <n v="1"/>
    <x v="3"/>
    <m/>
    <m/>
    <m/>
    <m/>
  </r>
  <r>
    <n v="3990"/>
    <s v="KH-163603"/>
    <s v="Katherine Hughes"/>
    <x v="0"/>
    <x v="1"/>
    <s v="Brazil"/>
    <s v="Amazonas"/>
    <s v="Coari"/>
    <s v="LATAM"/>
    <s v="MX-2014-161431"/>
    <x v="862"/>
    <s v="High"/>
    <s v="OFF-BI-10002799"/>
    <x v="1036"/>
    <x v="0"/>
    <s v="Binders"/>
    <x v="1"/>
    <n v="8.3049999999999997"/>
    <n v="9.125"/>
    <n v="73"/>
    <n v="0"/>
    <n v="6.56"/>
    <x v="1"/>
    <d v="2014-11-17T00:00:00"/>
    <d v="2014-11-17T00:00:00"/>
    <n v="3"/>
    <x v="1"/>
    <n v="0"/>
    <x v="2"/>
    <n v="8.484"/>
    <x v="0"/>
    <n v="46"/>
    <n v="8.9863013698630131E-2"/>
    <n v="0"/>
    <x v="2"/>
    <m/>
    <m/>
    <m/>
    <m/>
  </r>
  <r>
    <n v="3991"/>
    <s v="RP-193903"/>
    <s v="Resi Polking"/>
    <x v="0"/>
    <x v="1"/>
    <s v="Argentina"/>
    <s v="Mendoza"/>
    <s v="Mendoza"/>
    <s v="LATAM"/>
    <s v="US-2013-124947"/>
    <x v="288"/>
    <s v="Medium"/>
    <s v="OFF-SU-10003098"/>
    <x v="1600"/>
    <x v="0"/>
    <s v="Supplies"/>
    <x v="5"/>
    <n v="12.701828571428569"/>
    <n v="17.443047619047618"/>
    <n v="73.260799999999989"/>
    <n v="0.4"/>
    <n v="-15.651999999999999"/>
    <x v="0"/>
    <d v="2013-04-20T00:00:00"/>
    <d v="2013-04-22T00:00:00"/>
    <n v="7"/>
    <x v="0"/>
    <n v="2"/>
    <x v="1"/>
    <n v="5.4610000000000003"/>
    <x v="2"/>
    <n v="16"/>
    <n v="-0.21364768061500833"/>
    <n v="1"/>
    <x v="3"/>
    <m/>
    <m/>
    <m/>
    <m/>
  </r>
  <r>
    <n v="3992"/>
    <s v="RP-193903"/>
    <s v="Resi Polking"/>
    <x v="0"/>
    <x v="1"/>
    <s v="Argentina"/>
    <s v="Mendoza"/>
    <s v="Mendoza"/>
    <s v="LATAM"/>
    <s v="US-2013-124947"/>
    <x v="288"/>
    <s v="Medium"/>
    <s v="OFF-BI-10003585"/>
    <x v="1024"/>
    <x v="0"/>
    <s v="Binders"/>
    <x v="3"/>
    <n v="23.788800000000002"/>
    <n v="44.41599999999999"/>
    <n v="53.299199999999999"/>
    <n v="0.7"/>
    <n v="-41.856000000000002"/>
    <x v="0"/>
    <d v="2013-04-20T00:00:00"/>
    <d v="2013-04-22T00:00:00"/>
    <n v="7"/>
    <x v="0"/>
    <n v="2"/>
    <x v="1"/>
    <n v="2.081"/>
    <x v="2"/>
    <n v="16"/>
    <n v="-0.78530259365994237"/>
    <n v="1"/>
    <x v="3"/>
    <m/>
    <m/>
    <m/>
    <m/>
  </r>
  <r>
    <n v="3993"/>
    <s v="RP-193903"/>
    <s v="Resi Polking"/>
    <x v="0"/>
    <x v="1"/>
    <s v="Argentina"/>
    <s v="Mendoza"/>
    <s v="Mendoza"/>
    <s v="LATAM"/>
    <s v="US-2013-124947"/>
    <x v="288"/>
    <s v="Medium"/>
    <s v="TEC-AC-10004043"/>
    <x v="573"/>
    <x v="2"/>
    <s v="Accessories"/>
    <x v="3"/>
    <n v="18.772399999999994"/>
    <n v="31.260666666666662"/>
    <n v="75.025599999999983"/>
    <n v="0.4"/>
    <n v="-6.4000000000000001E-2"/>
    <x v="0"/>
    <d v="2013-04-20T00:00:00"/>
    <d v="2013-04-20T00:00:00"/>
    <n v="5"/>
    <x v="1"/>
    <n v="0"/>
    <x v="1"/>
    <n v="6.3289999999999997"/>
    <x v="2"/>
    <n v="16"/>
    <n v="-8.5304216160883768E-4"/>
    <n v="0"/>
    <x v="2"/>
    <m/>
    <m/>
    <m/>
    <m/>
  </r>
  <r>
    <n v="3994"/>
    <s v="RP-193903"/>
    <s v="Resi Polking"/>
    <x v="0"/>
    <x v="1"/>
    <s v="Argentina"/>
    <s v="Mendoza"/>
    <s v="Mendoza"/>
    <s v="LATAM"/>
    <s v="US-2013-124947"/>
    <x v="288"/>
    <s v="Medium"/>
    <s v="TEC-AC-10001705"/>
    <x v="945"/>
    <x v="2"/>
    <s v="Accessories"/>
    <x v="2"/>
    <n v="39.163999999999994"/>
    <n v="53.173333333333332"/>
    <n v="63.807999999999993"/>
    <n v="0.4"/>
    <n v="-14.52"/>
    <x v="0"/>
    <d v="2013-04-20T00:00:00"/>
    <d v="2013-04-20T00:00:00"/>
    <n v="5"/>
    <x v="1"/>
    <n v="0"/>
    <x v="1"/>
    <n v="3.5840000000000001"/>
    <x v="2"/>
    <n v="16"/>
    <n v="-0.22755767301905719"/>
    <n v="0"/>
    <x v="2"/>
    <m/>
    <m/>
    <m/>
    <m/>
  </r>
  <r>
    <n v="3995"/>
    <s v="EH-140053"/>
    <s v="Erica Hernandez"/>
    <x v="1"/>
    <x v="3"/>
    <s v="Cuba"/>
    <s v="Las Tunas"/>
    <s v="Las Tunas"/>
    <s v="LATAM"/>
    <s v="MX-2011-125815"/>
    <x v="382"/>
    <s v="High"/>
    <s v="FUR-CH-10004993"/>
    <x v="925"/>
    <x v="1"/>
    <s v="Chairs"/>
    <x v="4"/>
    <n v="78"/>
    <n v="107"/>
    <n v="107"/>
    <n v="0"/>
    <n v="29"/>
    <x v="0"/>
    <d v="2011-11-26T00:00:00"/>
    <d v="2011-11-26T00:00:00"/>
    <n v="5"/>
    <x v="1"/>
    <n v="0"/>
    <x v="1"/>
    <n v="10.823"/>
    <x v="3"/>
    <n v="48"/>
    <n v="0.27102803738317754"/>
    <n v="0"/>
    <x v="2"/>
    <m/>
    <m/>
    <m/>
    <m/>
  </r>
  <r>
    <n v="3996"/>
    <s v="EH-140053"/>
    <s v="Erica Hernandez"/>
    <x v="1"/>
    <x v="3"/>
    <s v="Cuba"/>
    <s v="Las Tunas"/>
    <s v="Las Tunas"/>
    <s v="LATAM"/>
    <s v="MX-2011-125815"/>
    <x v="382"/>
    <s v="High"/>
    <s v="OFF-AP-10004569"/>
    <x v="281"/>
    <x v="0"/>
    <s v="Appliances"/>
    <x v="7"/>
    <n v="36.64"/>
    <n v="45.8"/>
    <n v="229"/>
    <n v="0"/>
    <n v="45.8"/>
    <x v="0"/>
    <d v="2011-11-26T00:00:00"/>
    <d v="2011-11-26T00:00:00"/>
    <n v="5"/>
    <x v="1"/>
    <n v="0"/>
    <x v="1"/>
    <n v="22.763999999999999"/>
    <x v="3"/>
    <n v="48"/>
    <n v="0.19999999999999998"/>
    <n v="0"/>
    <x v="2"/>
    <m/>
    <m/>
    <m/>
    <m/>
  </r>
  <r>
    <n v="3997"/>
    <s v="EH-140053"/>
    <s v="Erica Hernandez"/>
    <x v="1"/>
    <x v="3"/>
    <s v="Cuba"/>
    <s v="Las Tunas"/>
    <s v="Las Tunas"/>
    <s v="LATAM"/>
    <s v="MX-2011-125815"/>
    <x v="382"/>
    <s v="High"/>
    <s v="OFF-LA-10002334"/>
    <x v="232"/>
    <x v="0"/>
    <s v="Labels"/>
    <x v="3"/>
    <n v="4.54"/>
    <n v="7.5"/>
    <n v="30"/>
    <n v="0"/>
    <n v="11.84"/>
    <x v="0"/>
    <d v="2011-11-26T00:00:00"/>
    <d v="2011-11-26T00:00:00"/>
    <n v="5"/>
    <x v="1"/>
    <n v="0"/>
    <x v="1"/>
    <n v="4.1989999999999998"/>
    <x v="3"/>
    <n v="48"/>
    <n v="0.39466666666666667"/>
    <n v="0"/>
    <x v="2"/>
    <m/>
    <m/>
    <m/>
    <m/>
  </r>
  <r>
    <n v="3998"/>
    <s v="CA-119653"/>
    <s v="Carol Adams"/>
    <x v="2"/>
    <x v="3"/>
    <s v="Cuba"/>
    <s v="Santiago de Cuba"/>
    <s v="Santiago de Cuba"/>
    <s v="LATAM"/>
    <s v="MX-2014-140053"/>
    <x v="223"/>
    <s v="High"/>
    <s v="FUR-CH-10001114"/>
    <x v="157"/>
    <x v="1"/>
    <s v="Chairs"/>
    <x v="7"/>
    <n v="21.28"/>
    <n v="38.6"/>
    <n v="193"/>
    <n v="0"/>
    <n v="86.6"/>
    <x v="2"/>
    <d v="2014-12-15T00:00:00"/>
    <d v="2014-12-17T00:00:00"/>
    <n v="4"/>
    <x v="0"/>
    <n v="2"/>
    <x v="5"/>
    <n v="11.726000000000001"/>
    <x v="0"/>
    <n v="50"/>
    <n v="0.44870466321243518"/>
    <n v="1"/>
    <x v="3"/>
    <m/>
    <m/>
    <m/>
    <m/>
  </r>
  <r>
    <n v="3999"/>
    <s v="NC-184153"/>
    <s v="Nathan Cano"/>
    <x v="0"/>
    <x v="2"/>
    <s v="Nicaragua"/>
    <s v="Matagalpa"/>
    <s v="Matagalpa"/>
    <s v="LATAM"/>
    <s v="MX-2012-123176"/>
    <x v="909"/>
    <s v="Medium"/>
    <s v="TEC-AC-10001719"/>
    <x v="1291"/>
    <x v="2"/>
    <s v="Accessories"/>
    <x v="0"/>
    <n v="13.233333333333329"/>
    <n v="26.333333333333329"/>
    <n v="78.999999999999986"/>
    <n v="0"/>
    <n v="39.299999999999997"/>
    <x v="0"/>
    <d v="2012-10-30T00:00:00"/>
    <d v="2012-10-30T00:00:00"/>
    <n v="5"/>
    <x v="1"/>
    <n v="0"/>
    <x v="0"/>
    <n v="5.1150000000000002"/>
    <x v="1"/>
    <n v="43"/>
    <n v="0.49746835443037979"/>
    <n v="0"/>
    <x v="2"/>
    <m/>
    <m/>
    <m/>
    <m/>
  </r>
  <r>
    <n v="4000"/>
    <s v="NC-184153"/>
    <s v="Nathan Cano"/>
    <x v="0"/>
    <x v="2"/>
    <s v="Nicaragua"/>
    <s v="Matagalpa"/>
    <s v="Matagalpa"/>
    <s v="LATAM"/>
    <s v="MX-2012-123176"/>
    <x v="909"/>
    <s v="Medium"/>
    <s v="TEC-PH-10002306"/>
    <x v="792"/>
    <x v="2"/>
    <s v="Phones"/>
    <x v="7"/>
    <n v="343.54"/>
    <n v="429.40000000000003"/>
    <n v="2147"/>
    <n v="0"/>
    <n v="429.3"/>
    <x v="0"/>
    <d v="2012-10-30T00:00:00"/>
    <d v="2012-10-30T00:00:00"/>
    <n v="5"/>
    <x v="1"/>
    <n v="0"/>
    <x v="0"/>
    <n v="211.30699999999999"/>
    <x v="1"/>
    <n v="43"/>
    <n v="0.19995342338146252"/>
    <n v="0"/>
    <x v="2"/>
    <m/>
    <m/>
    <m/>
    <m/>
  </r>
  <r>
    <n v="4001"/>
    <s v="SC-206953"/>
    <s v="Steve Chapman"/>
    <x v="2"/>
    <x v="3"/>
    <s v="Dominican Republic"/>
    <s v="Santo Domingo"/>
    <s v="Santo Domingo"/>
    <s v="LATAM"/>
    <s v="MX-2011-105305"/>
    <x v="107"/>
    <s v="Medium"/>
    <s v="OFF-AR-10004360"/>
    <x v="1130"/>
    <x v="0"/>
    <s v="Art"/>
    <x v="3"/>
    <n v="6.0228000000000002"/>
    <n v="9.8484999999999996"/>
    <n v="31.5152"/>
    <n v="0.2"/>
    <n v="7.4240000000000004"/>
    <x v="0"/>
    <d v="2011-12-13T00:00:00"/>
    <d v="2011-12-15T00:00:00"/>
    <n v="7"/>
    <x v="0"/>
    <n v="2"/>
    <x v="0"/>
    <n v="2.6440000000000001"/>
    <x v="3"/>
    <n v="50"/>
    <n v="0.23556886835558716"/>
    <n v="1"/>
    <x v="3"/>
    <m/>
    <m/>
    <m/>
    <m/>
  </r>
  <r>
    <n v="4002"/>
    <s v="AD-101803"/>
    <s v="Alan Dominguez"/>
    <x v="1"/>
    <x v="3"/>
    <s v="Cuba"/>
    <s v="Granma"/>
    <s v="Bayamo"/>
    <s v="LATAM"/>
    <s v="MX-2014-154466"/>
    <x v="911"/>
    <s v="High"/>
    <s v="OFF-ST-10002343"/>
    <x v="453"/>
    <x v="0"/>
    <s v="Storage"/>
    <x v="4"/>
    <n v="17.78"/>
    <n v="32"/>
    <n v="32"/>
    <n v="0"/>
    <n v="14.22"/>
    <x v="2"/>
    <d v="2014-02-05T00:00:00"/>
    <d v="2014-02-05T00:00:00"/>
    <n v="2"/>
    <x v="1"/>
    <n v="0"/>
    <x v="1"/>
    <n v="5.319"/>
    <x v="0"/>
    <n v="6"/>
    <n v="0.44437500000000002"/>
    <n v="0"/>
    <x v="2"/>
    <m/>
    <m/>
    <m/>
    <m/>
  </r>
  <r>
    <n v="4003"/>
    <s v="AD-101803"/>
    <s v="Alan Dominguez"/>
    <x v="1"/>
    <x v="3"/>
    <s v="Cuba"/>
    <s v="Granma"/>
    <s v="Bayamo"/>
    <s v="LATAM"/>
    <s v="MX-2014-154466"/>
    <x v="911"/>
    <s v="High"/>
    <s v="OFF-EN-10003175"/>
    <x v="422"/>
    <x v="0"/>
    <s v="Envelopes"/>
    <x v="0"/>
    <n v="15.299999999999999"/>
    <n v="18"/>
    <n v="54"/>
    <n v="0"/>
    <n v="8.1"/>
    <x v="2"/>
    <d v="2014-02-05T00:00:00"/>
    <d v="2014-02-08T00:00:00"/>
    <n v="5"/>
    <x v="0"/>
    <n v="3"/>
    <x v="1"/>
    <n v="9.5169999999999995"/>
    <x v="0"/>
    <n v="6"/>
    <n v="0.15"/>
    <n v="1"/>
    <x v="0"/>
    <m/>
    <m/>
    <m/>
    <m/>
  </r>
  <r>
    <n v="4004"/>
    <s v="VP-217303"/>
    <s v="Victor Preis"/>
    <x v="1"/>
    <x v="1"/>
    <s v="Colombia"/>
    <s v="Bogota"/>
    <s v="Bogota"/>
    <s v="LATAM"/>
    <s v="MX-2011-137904"/>
    <x v="718"/>
    <s v="Medium"/>
    <s v="OFF-AR-10003123"/>
    <x v="122"/>
    <x v="0"/>
    <s v="Art"/>
    <x v="3"/>
    <n v="18.760000000000002"/>
    <n v="36"/>
    <n v="144"/>
    <n v="0"/>
    <n v="68.959999999999994"/>
    <x v="0"/>
    <d v="2011-06-14T00:00:00"/>
    <d v="2011-06-14T00:00:00"/>
    <n v="5"/>
    <x v="1"/>
    <n v="0"/>
    <x v="0"/>
    <n v="6.4619999999999997"/>
    <x v="3"/>
    <n v="24"/>
    <n v="0.47888888888888886"/>
    <n v="0"/>
    <x v="2"/>
    <m/>
    <m/>
    <m/>
    <m/>
  </r>
  <r>
    <n v="4005"/>
    <s v="BC-111253"/>
    <s v="Becky Castell"/>
    <x v="1"/>
    <x v="0"/>
    <s v="Mexico"/>
    <s v="Chihuahua"/>
    <s v="Juarez"/>
    <s v="LATAM"/>
    <s v="US-2012-134054"/>
    <x v="788"/>
    <s v="Medium"/>
    <s v="FUR-FU-10001657"/>
    <x v="909"/>
    <x v="1"/>
    <s v="Furnishings"/>
    <x v="5"/>
    <n v="73.858971428571394"/>
    <n v="86.871619047618992"/>
    <n v="364.86079999999976"/>
    <n v="0.4"/>
    <n v="-152.15199999999999"/>
    <x v="0"/>
    <d v="2012-04-01T00:00:00"/>
    <d v="2012-04-01T00:00:00"/>
    <n v="5"/>
    <x v="1"/>
    <n v="0"/>
    <x v="3"/>
    <n v="15.122999999999999"/>
    <x v="1"/>
    <n v="13"/>
    <n v="-0.4170138310281622"/>
    <n v="0"/>
    <x v="2"/>
    <m/>
    <m/>
    <m/>
    <m/>
  </r>
  <r>
    <n v="4006"/>
    <s v="BC-111253"/>
    <s v="Becky Castell"/>
    <x v="1"/>
    <x v="0"/>
    <s v="Mexico"/>
    <s v="Chihuahua"/>
    <s v="Juarez"/>
    <s v="LATAM"/>
    <s v="US-2012-134054"/>
    <x v="788"/>
    <s v="Medium"/>
    <s v="OFF-PA-10000867"/>
    <x v="1357"/>
    <x v="0"/>
    <s v="Paper"/>
    <x v="2"/>
    <n v="12.8"/>
    <n v="17"/>
    <n v="34"/>
    <n v="0"/>
    <n v="8.4"/>
    <x v="0"/>
    <d v="2012-04-01T00:00:00"/>
    <d v="2012-04-01T00:00:00"/>
    <n v="5"/>
    <x v="1"/>
    <n v="0"/>
    <x v="3"/>
    <n v="1.9"/>
    <x v="1"/>
    <n v="13"/>
    <n v="0.24705882352941178"/>
    <n v="0"/>
    <x v="2"/>
    <m/>
    <m/>
    <m/>
    <m/>
  </r>
  <r>
    <n v="4007"/>
    <s v="SF-200653"/>
    <s v="Sandra Flanagan"/>
    <x v="0"/>
    <x v="1"/>
    <s v="Brazil"/>
    <s v="Piaui"/>
    <s v="Teresina"/>
    <s v="LATAM"/>
    <s v="MX-2014-102176"/>
    <x v="235"/>
    <s v="Medium"/>
    <s v="OFF-PA-10001170"/>
    <x v="1113"/>
    <x v="0"/>
    <s v="Paper"/>
    <x v="4"/>
    <n v="27"/>
    <n v="31"/>
    <n v="31"/>
    <n v="0"/>
    <n v="4"/>
    <x v="0"/>
    <d v="2014-11-04T00:00:00"/>
    <d v="2014-11-04T00:00:00"/>
    <n v="5"/>
    <x v="1"/>
    <n v="0"/>
    <x v="0"/>
    <n v="2.4870000000000001"/>
    <x v="0"/>
    <n v="44"/>
    <n v="0.12903225806451613"/>
    <n v="0"/>
    <x v="2"/>
    <m/>
    <m/>
    <m/>
    <m/>
  </r>
  <r>
    <n v="4008"/>
    <s v="SF-200653"/>
    <s v="Sandra Flanagan"/>
    <x v="0"/>
    <x v="1"/>
    <s v="Brazil"/>
    <s v="Piaui"/>
    <s v="Teresina"/>
    <s v="LATAM"/>
    <s v="MX-2014-102176"/>
    <x v="235"/>
    <s v="Medium"/>
    <s v="FUR-FU-10002829"/>
    <x v="1601"/>
    <x v="1"/>
    <s v="Furnishings"/>
    <x v="0"/>
    <n v="26.72666666666667"/>
    <n v="34.666666666666671"/>
    <n v="104.00000000000001"/>
    <n v="0"/>
    <n v="23.82"/>
    <x v="0"/>
    <d v="2014-11-04T00:00:00"/>
    <d v="2014-11-04T00:00:00"/>
    <n v="5"/>
    <x v="1"/>
    <n v="0"/>
    <x v="0"/>
    <n v="6.827"/>
    <x v="0"/>
    <n v="44"/>
    <n v="0.2290384615384615"/>
    <n v="0"/>
    <x v="2"/>
    <m/>
    <m/>
    <m/>
    <m/>
  </r>
  <r>
    <n v="4009"/>
    <s v="SF-200653"/>
    <s v="Sandra Flanagan"/>
    <x v="0"/>
    <x v="1"/>
    <s v="Brazil"/>
    <s v="Piaui"/>
    <s v="Teresina"/>
    <s v="LATAM"/>
    <s v="MX-2014-102176"/>
    <x v="235"/>
    <s v="Medium"/>
    <s v="OFF-LA-10004777"/>
    <x v="665"/>
    <x v="0"/>
    <s v="Labels"/>
    <x v="2"/>
    <n v="5.52"/>
    <n v="8"/>
    <n v="16"/>
    <n v="0"/>
    <n v="4.96"/>
    <x v="0"/>
    <d v="2014-11-04T00:00:00"/>
    <d v="2014-11-04T00:00:00"/>
    <n v="5"/>
    <x v="1"/>
    <n v="0"/>
    <x v="0"/>
    <n v="1.248"/>
    <x v="0"/>
    <n v="44"/>
    <n v="0.31"/>
    <n v="0"/>
    <x v="2"/>
    <m/>
    <m/>
    <m/>
    <m/>
  </r>
  <r>
    <n v="4010"/>
    <s v="TB-212803"/>
    <s v="Toby Braunhardt"/>
    <x v="0"/>
    <x v="1"/>
    <s v="Brazil"/>
    <s v="Sao Paulo"/>
    <s v="Sao Paulo"/>
    <s v="LATAM"/>
    <s v="MX-2013-118514"/>
    <x v="912"/>
    <s v="Medium"/>
    <s v="TEC-CO-10003541"/>
    <x v="24"/>
    <x v="2"/>
    <s v="Copiers"/>
    <x v="0"/>
    <n v="130.58213368000003"/>
    <n v="163.2618173146293"/>
    <n v="488.80588104000009"/>
    <n v="2E-3"/>
    <n v="97.059479999999994"/>
    <x v="0"/>
    <d v="2013-01-19T00:00:00"/>
    <d v="2013-01-19T00:00:00"/>
    <n v="5"/>
    <x v="1"/>
    <n v="0"/>
    <x v="1"/>
    <n v="27.902999999999999"/>
    <x v="2"/>
    <n v="3"/>
    <n v="0.19856446856468446"/>
    <n v="0"/>
    <x v="2"/>
    <m/>
    <m/>
    <m/>
    <m/>
  </r>
  <r>
    <n v="4011"/>
    <s v="DO-136453"/>
    <s v="Doug O'Connell"/>
    <x v="0"/>
    <x v="2"/>
    <s v="El Salvador"/>
    <s v="San Salvador"/>
    <s v="Soyapango"/>
    <s v="LATAM"/>
    <s v="MX-2013-142531"/>
    <x v="670"/>
    <s v="Medium"/>
    <s v="OFF-PA-10003513"/>
    <x v="215"/>
    <x v="0"/>
    <s v="Paper"/>
    <x v="3"/>
    <n v="8.2800000000000011"/>
    <n v="15"/>
    <n v="60"/>
    <n v="0"/>
    <n v="26.88"/>
    <x v="0"/>
    <d v="2013-04-13T00:00:00"/>
    <d v="2013-04-13T00:00:00"/>
    <n v="5"/>
    <x v="1"/>
    <n v="0"/>
    <x v="1"/>
    <n v="4.9420000000000002"/>
    <x v="2"/>
    <n v="15"/>
    <n v="0.44800000000000001"/>
    <n v="0"/>
    <x v="2"/>
    <m/>
    <m/>
    <m/>
    <m/>
  </r>
  <r>
    <n v="4012"/>
    <s v="DO-136453"/>
    <s v="Doug O'Connell"/>
    <x v="0"/>
    <x v="2"/>
    <s v="El Salvador"/>
    <s v="San Salvador"/>
    <s v="Soyapango"/>
    <s v="LATAM"/>
    <s v="MX-2013-142531"/>
    <x v="670"/>
    <s v="Medium"/>
    <s v="TEC-AC-10000575"/>
    <x v="1602"/>
    <x v="2"/>
    <s v="Accessories"/>
    <x v="2"/>
    <n v="27.32"/>
    <n v="49.5"/>
    <n v="99"/>
    <n v="0"/>
    <n v="44.36"/>
    <x v="0"/>
    <d v="2013-04-13T00:00:00"/>
    <d v="2013-04-13T00:00:00"/>
    <n v="5"/>
    <x v="1"/>
    <n v="0"/>
    <x v="1"/>
    <n v="3.794"/>
    <x v="2"/>
    <n v="15"/>
    <n v="0.44808080808080808"/>
    <n v="0"/>
    <x v="2"/>
    <m/>
    <m/>
    <m/>
    <m/>
  </r>
  <r>
    <n v="4013"/>
    <s v="RP-193903"/>
    <s v="Resi Polking"/>
    <x v="0"/>
    <x v="2"/>
    <s v="Honduras"/>
    <s v="Francisco Morazan"/>
    <s v="Tegucigalpa"/>
    <s v="LATAM"/>
    <s v="US-2014-105578"/>
    <x v="913"/>
    <s v="High"/>
    <s v="OFF-FA-10001761"/>
    <x v="712"/>
    <x v="0"/>
    <s v="Fasteners"/>
    <x v="0"/>
    <n v="7.6602666666666677"/>
    <n v="10.39377777777778"/>
    <n v="18.708800000000004"/>
    <n v="0.4"/>
    <n v="-4.2720000000000002"/>
    <x v="3"/>
    <d v="2014-07-17T00:00:00"/>
    <d v="2014-07-17T00:00:00"/>
    <n v="0"/>
    <x v="1"/>
    <n v="0"/>
    <x v="0"/>
    <n v="3.4329999999999998"/>
    <x v="0"/>
    <n v="29"/>
    <n v="-0.22834174292311638"/>
    <n v="0"/>
    <x v="2"/>
    <m/>
    <m/>
    <m/>
    <m/>
  </r>
  <r>
    <n v="4014"/>
    <s v="PS-189703"/>
    <s v="Paul Stevenson"/>
    <x v="1"/>
    <x v="0"/>
    <s v="Mexico"/>
    <s v="Distrito Federal"/>
    <s v="Mexico City"/>
    <s v="LATAM"/>
    <s v="MX-2012-130848"/>
    <x v="914"/>
    <s v="Medium"/>
    <s v="TEC-PH-10003457"/>
    <x v="382"/>
    <x v="2"/>
    <s v="Phones"/>
    <x v="0"/>
    <n v="287.06"/>
    <n v="435"/>
    <n v="1305"/>
    <n v="0"/>
    <n v="443.82"/>
    <x v="0"/>
    <d v="2012-05-23T00:00:00"/>
    <d v="2012-05-23T00:00:00"/>
    <n v="5"/>
    <x v="1"/>
    <n v="0"/>
    <x v="2"/>
    <n v="78.941000000000003"/>
    <x v="1"/>
    <n v="20"/>
    <n v="0.34009195402298847"/>
    <n v="0"/>
    <x v="2"/>
    <m/>
    <m/>
    <m/>
    <m/>
  </r>
  <r>
    <n v="4015"/>
    <s v="GZ-145453"/>
    <s v="George Zrebassa"/>
    <x v="2"/>
    <x v="3"/>
    <s v="Dominican Republic"/>
    <s v="Santo Domingo"/>
    <s v="Santo Domingo"/>
    <s v="LATAM"/>
    <s v="MX-2014-110653"/>
    <x v="852"/>
    <s v="High"/>
    <s v="OFF-ST-10003718"/>
    <x v="291"/>
    <x v="0"/>
    <s v="Storage"/>
    <x v="3"/>
    <n v="19.177199999999999"/>
    <n v="36.026499999999999"/>
    <n v="115.2848"/>
    <n v="0.2"/>
    <n v="38.576000000000001"/>
    <x v="0"/>
    <d v="2014-04-12T00:00:00"/>
    <d v="2014-04-12T00:00:00"/>
    <n v="5"/>
    <x v="1"/>
    <n v="0"/>
    <x v="1"/>
    <n v="8.3109999999999999"/>
    <x v="0"/>
    <n v="15"/>
    <n v="0.33461479744077277"/>
    <n v="0"/>
    <x v="2"/>
    <m/>
    <m/>
    <m/>
    <m/>
  </r>
  <r>
    <n v="4016"/>
    <s v="BS-118003"/>
    <s v="Bryan Spruell"/>
    <x v="1"/>
    <x v="3"/>
    <s v="Dominican Republic"/>
    <s v="Santo Domingo"/>
    <s v="Santo Domingo"/>
    <s v="LATAM"/>
    <s v="US-2011-160780"/>
    <x v="377"/>
    <s v="High"/>
    <s v="OFF-AR-10003031"/>
    <x v="659"/>
    <x v="0"/>
    <s v="Art"/>
    <x v="9"/>
    <n v="9.5792000000000002"/>
    <n v="10.328999999999999"/>
    <n v="49.579199999999993"/>
    <n v="0.2"/>
    <n v="-7.8959999999999999"/>
    <x v="1"/>
    <d v="2011-10-11T00:00:00"/>
    <d v="2011-10-11T00:00:00"/>
    <n v="3"/>
    <x v="1"/>
    <n v="0"/>
    <x v="5"/>
    <n v="12.566000000000001"/>
    <x v="3"/>
    <n v="41"/>
    <n v="-0.15926033497918485"/>
    <n v="0"/>
    <x v="2"/>
    <m/>
    <m/>
    <m/>
    <m/>
  </r>
  <r>
    <n v="4017"/>
    <s v="CA-119653"/>
    <s v="Carol Adams"/>
    <x v="2"/>
    <x v="0"/>
    <s v="Mexico"/>
    <s v="Chihuahua"/>
    <s v="Juarez"/>
    <s v="LATAM"/>
    <s v="MX-2011-124688"/>
    <x v="760"/>
    <s v="Medium"/>
    <s v="OFF-BI-10001430"/>
    <x v="71"/>
    <x v="0"/>
    <s v="Binders"/>
    <x v="7"/>
    <n v="2.44"/>
    <n v="4.4000000000000004"/>
    <n v="22"/>
    <n v="0"/>
    <n v="9.8000000000000007"/>
    <x v="0"/>
    <d v="2011-04-17T00:00:00"/>
    <d v="2011-04-17T00:00:00"/>
    <n v="5"/>
    <x v="1"/>
    <n v="0"/>
    <x v="3"/>
    <n v="1.135"/>
    <x v="3"/>
    <n v="16"/>
    <n v="0.44545454545454549"/>
    <n v="0"/>
    <x v="2"/>
    <m/>
    <m/>
    <m/>
    <m/>
  </r>
  <r>
    <n v="4018"/>
    <s v="CA-119653"/>
    <s v="Carol Adams"/>
    <x v="2"/>
    <x v="0"/>
    <s v="Mexico"/>
    <s v="Chihuahua"/>
    <s v="Juarez"/>
    <s v="LATAM"/>
    <s v="MX-2011-124688"/>
    <x v="760"/>
    <s v="Medium"/>
    <s v="OFF-BI-10001002"/>
    <x v="691"/>
    <x v="0"/>
    <s v="Binders"/>
    <x v="7"/>
    <n v="4.0200000000000005"/>
    <n v="7.6"/>
    <n v="38"/>
    <n v="0"/>
    <n v="17.899999999999999"/>
    <x v="0"/>
    <d v="2011-04-17T00:00:00"/>
    <d v="2011-04-19T00:00:00"/>
    <n v="7"/>
    <x v="0"/>
    <n v="2"/>
    <x v="3"/>
    <n v="2.8109999999999999"/>
    <x v="3"/>
    <n v="16"/>
    <n v="0.47105263157894733"/>
    <n v="1"/>
    <x v="3"/>
    <m/>
    <m/>
    <m/>
    <m/>
  </r>
  <r>
    <n v="4019"/>
    <s v="DG-133003"/>
    <s v="Deirdre Greer"/>
    <x v="2"/>
    <x v="3"/>
    <s v="Cuba"/>
    <s v="Santiago de Cuba"/>
    <s v="Contramaestre"/>
    <s v="LATAM"/>
    <s v="MX-2012-159744"/>
    <x v="915"/>
    <s v="Medium"/>
    <s v="OFF-PA-10003224"/>
    <x v="94"/>
    <x v="0"/>
    <s v="Paper"/>
    <x v="5"/>
    <n v="15.074285714285708"/>
    <n v="17.714285714285708"/>
    <n v="123.99999999999996"/>
    <n v="0"/>
    <n v="18.48"/>
    <x v="0"/>
    <d v="2012-08-18T00:00:00"/>
    <d v="2012-08-21T00:00:00"/>
    <n v="8"/>
    <x v="0"/>
    <n v="3"/>
    <x v="1"/>
    <n v="6.3090000000000002"/>
    <x v="1"/>
    <n v="33"/>
    <n v="0.14903225806451617"/>
    <n v="1"/>
    <x v="0"/>
    <m/>
    <m/>
    <m/>
    <m/>
  </r>
  <r>
    <n v="4020"/>
    <s v="SG-204703"/>
    <s v="Sheri Gordon"/>
    <x v="0"/>
    <x v="3"/>
    <s v="Cuba"/>
    <s v="Pinar del Rio"/>
    <s v="Consolacion del Sur"/>
    <s v="LATAM"/>
    <s v="MX-2014-114874"/>
    <x v="694"/>
    <s v="Critical"/>
    <s v="FUR-TA-10002519"/>
    <x v="1603"/>
    <x v="1"/>
    <s v="Tables"/>
    <x v="2"/>
    <n v="411.41999999999996"/>
    <n v="571.5"/>
    <n v="1143"/>
    <n v="0"/>
    <n v="320.16000000000003"/>
    <x v="2"/>
    <d v="2014-03-13T00:00:00"/>
    <d v="2014-03-13T00:00:00"/>
    <n v="2"/>
    <x v="1"/>
    <n v="0"/>
    <x v="3"/>
    <n v="210.79499999999999"/>
    <x v="0"/>
    <n v="11"/>
    <n v="0.28010498687664043"/>
    <n v="0"/>
    <x v="2"/>
    <m/>
    <m/>
    <m/>
    <m/>
  </r>
  <r>
    <n v="4021"/>
    <s v="SG-204703"/>
    <s v="Sheri Gordon"/>
    <x v="0"/>
    <x v="3"/>
    <s v="Cuba"/>
    <s v="Pinar del Rio"/>
    <s v="Consolacion del Sur"/>
    <s v="LATAM"/>
    <s v="MX-2014-114874"/>
    <x v="694"/>
    <s v="Critical"/>
    <s v="OFF-AR-10000655"/>
    <x v="1604"/>
    <x v="0"/>
    <s v="Art"/>
    <x v="2"/>
    <n v="26.84"/>
    <n v="29.5"/>
    <n v="59"/>
    <n v="0"/>
    <n v="5.32"/>
    <x v="2"/>
    <d v="2014-03-13T00:00:00"/>
    <d v="2014-03-13T00:00:00"/>
    <n v="2"/>
    <x v="1"/>
    <n v="0"/>
    <x v="3"/>
    <n v="11.422000000000001"/>
    <x v="0"/>
    <n v="11"/>
    <n v="9.0169491525423737E-2"/>
    <n v="0"/>
    <x v="2"/>
    <m/>
    <m/>
    <m/>
    <m/>
  </r>
  <r>
    <n v="4022"/>
    <s v="SG-204703"/>
    <s v="Sheri Gordon"/>
    <x v="0"/>
    <x v="3"/>
    <s v="Cuba"/>
    <s v="Pinar del Rio"/>
    <s v="Consolacion del Sur"/>
    <s v="LATAM"/>
    <s v="MX-2014-114874"/>
    <x v="694"/>
    <s v="Critical"/>
    <s v="OFF-FA-10000801"/>
    <x v="458"/>
    <x v="0"/>
    <s v="Fasteners"/>
    <x v="4"/>
    <n v="5.9399999999999995"/>
    <n v="9"/>
    <n v="9"/>
    <n v="0"/>
    <n v="3.06"/>
    <x v="2"/>
    <d v="2014-03-13T00:00:00"/>
    <d v="2014-03-15T00:00:00"/>
    <n v="4"/>
    <x v="0"/>
    <n v="2"/>
    <x v="3"/>
    <n v="0.94199999999999995"/>
    <x v="0"/>
    <n v="11"/>
    <n v="0.34"/>
    <n v="1"/>
    <x v="3"/>
    <m/>
    <m/>
    <m/>
    <m/>
  </r>
  <r>
    <n v="4023"/>
    <s v="JC-153853"/>
    <s v="Jenna Caffey"/>
    <x v="0"/>
    <x v="0"/>
    <s v="Mexico"/>
    <s v="Guanajuato"/>
    <s v="Leon"/>
    <s v="LATAM"/>
    <s v="MX-2014-114874"/>
    <x v="327"/>
    <s v="Critical"/>
    <s v="TEC-CO-10001595"/>
    <x v="212"/>
    <x v="2"/>
    <s v="Copiers"/>
    <x v="2"/>
    <n v="112.44578328000003"/>
    <n v="175.72559446893791"/>
    <n v="350.74828656000005"/>
    <n v="2E-3"/>
    <n v="125.85672"/>
    <x v="1"/>
    <d v="2014-11-30T00:00:00"/>
    <d v="2014-11-30T00:00:00"/>
    <n v="3"/>
    <x v="1"/>
    <n v="0"/>
    <x v="0"/>
    <n v="73.593999999999994"/>
    <x v="0"/>
    <n v="48"/>
    <n v="0.35882347775481027"/>
    <n v="0"/>
    <x v="2"/>
    <m/>
    <m/>
    <m/>
    <m/>
  </r>
  <r>
    <n v="4024"/>
    <s v="JC-153853"/>
    <s v="Jenna Caffey"/>
    <x v="0"/>
    <x v="0"/>
    <s v="Mexico"/>
    <s v="Guanajuato"/>
    <s v="Leon"/>
    <s v="LATAM"/>
    <s v="MX-2014-114874"/>
    <x v="327"/>
    <s v="Critical"/>
    <s v="TEC-PH-10003877"/>
    <x v="683"/>
    <x v="2"/>
    <s v="Phones"/>
    <x v="0"/>
    <n v="41.713333333333331"/>
    <n v="45.333333333333329"/>
    <n v="136"/>
    <n v="0"/>
    <n v="10.86"/>
    <x v="1"/>
    <d v="2014-11-30T00:00:00"/>
    <d v="2014-11-30T00:00:00"/>
    <n v="3"/>
    <x v="1"/>
    <n v="0"/>
    <x v="0"/>
    <n v="24.437999999999999"/>
    <x v="0"/>
    <n v="48"/>
    <n v="7.9852941176470585E-2"/>
    <n v="0"/>
    <x v="2"/>
    <m/>
    <m/>
    <m/>
    <m/>
  </r>
  <r>
    <n v="4025"/>
    <s v="DL-133303"/>
    <s v="Denise Leinenbach"/>
    <x v="0"/>
    <x v="3"/>
    <s v="Cuba"/>
    <s v="Villa Clara"/>
    <s v="Santa Clara"/>
    <s v="LATAM"/>
    <s v="MX-2013-145303"/>
    <x v="514"/>
    <s v="High"/>
    <s v="TEC-MA-10004956"/>
    <x v="6"/>
    <x v="2"/>
    <s v="Machines"/>
    <x v="3"/>
    <n v="59.86"/>
    <n v="115"/>
    <n v="460"/>
    <n v="0"/>
    <n v="220.56"/>
    <x v="2"/>
    <d v="2013-04-14T00:00:00"/>
    <d v="2013-04-14T00:00:00"/>
    <n v="2"/>
    <x v="1"/>
    <n v="0"/>
    <x v="2"/>
    <n v="113.1"/>
    <x v="2"/>
    <n v="15"/>
    <n v="0.47947826086956524"/>
    <n v="0"/>
    <x v="2"/>
    <m/>
    <m/>
    <m/>
    <m/>
  </r>
  <r>
    <n v="4026"/>
    <s v="MP-174703"/>
    <s v="Mark Packer"/>
    <x v="1"/>
    <x v="0"/>
    <s v="Mexico"/>
    <s v="Michoacan"/>
    <s v="Apatzingan de la Constitucion"/>
    <s v="LATAM"/>
    <s v="MX-2013-124723"/>
    <x v="16"/>
    <s v="Medium"/>
    <s v="OFF-LA-10000692"/>
    <x v="342"/>
    <x v="0"/>
    <s v="Labels"/>
    <x v="8"/>
    <n v="5.4228571428571426"/>
    <n v="6.1428571428571423"/>
    <n v="86"/>
    <n v="0"/>
    <n v="10.08"/>
    <x v="0"/>
    <d v="2013-06-22T00:00:00"/>
    <d v="2013-06-22T00:00:00"/>
    <n v="5"/>
    <x v="1"/>
    <n v="0"/>
    <x v="1"/>
    <n v="4.1189999999999998"/>
    <x v="2"/>
    <n v="25"/>
    <n v="0.1172093023255814"/>
    <n v="0"/>
    <x v="2"/>
    <m/>
    <m/>
    <m/>
    <m/>
  </r>
  <r>
    <n v="4027"/>
    <s v="FM-142153"/>
    <s v="Filia McAdams"/>
    <x v="2"/>
    <x v="2"/>
    <s v="Guatemala"/>
    <s v="Guatemala"/>
    <s v="Mixco"/>
    <s v="LATAM"/>
    <s v="US-2014-148817"/>
    <x v="816"/>
    <s v="Critical"/>
    <s v="TEC-CO-10003931"/>
    <x v="1021"/>
    <x v="2"/>
    <s v="Copiers"/>
    <x v="7"/>
    <n v="212.02500831999993"/>
    <n v="212.02489811623241"/>
    <n v="1058.0042415999997"/>
    <n v="2E-3"/>
    <n v="-2.1208"/>
    <x v="1"/>
    <d v="2014-04-24T00:00:00"/>
    <d v="2014-04-24T00:00:00"/>
    <n v="3"/>
    <x v="1"/>
    <n v="0"/>
    <x v="1"/>
    <n v="354.423"/>
    <x v="0"/>
    <n v="17"/>
    <n v="-2.0045288256999375E-3"/>
    <n v="0"/>
    <x v="2"/>
    <m/>
    <m/>
    <m/>
    <m/>
  </r>
  <r>
    <n v="4028"/>
    <s v="TS-213703"/>
    <s v="Todd Sumrall"/>
    <x v="2"/>
    <x v="1"/>
    <s v="Peru"/>
    <s v="Lima (city)"/>
    <s v="Lima"/>
    <s v="LATAM"/>
    <s v="MX-2013-165813"/>
    <x v="193"/>
    <s v="Critical"/>
    <s v="TEC-AC-10003668"/>
    <x v="1074"/>
    <x v="2"/>
    <s v="Accessories"/>
    <x v="1"/>
    <n v="14.0396"/>
    <n v="26.626000000000001"/>
    <n v="127.8048"/>
    <n v="0.4"/>
    <n v="15.488"/>
    <x v="2"/>
    <d v="2013-12-13T00:00:00"/>
    <d v="2013-12-13T00:00:00"/>
    <n v="2"/>
    <x v="1"/>
    <n v="0"/>
    <x v="4"/>
    <n v="30.780999999999999"/>
    <x v="2"/>
    <n v="50"/>
    <n v="0.12118480683041638"/>
    <n v="0"/>
    <x v="2"/>
    <m/>
    <m/>
    <m/>
    <m/>
  </r>
  <r>
    <n v="4029"/>
    <s v="TS-213703"/>
    <s v="Todd Sumrall"/>
    <x v="2"/>
    <x v="1"/>
    <s v="Peru"/>
    <s v="Lima (city)"/>
    <s v="Lima"/>
    <s v="LATAM"/>
    <s v="MX-2013-165813"/>
    <x v="193"/>
    <s v="Critical"/>
    <s v="OFF-BI-10004980"/>
    <x v="864"/>
    <x v="0"/>
    <s v="Binders"/>
    <x v="2"/>
    <n v="3.8439999999999999"/>
    <n v="4.8066666666666666"/>
    <n v="5.7679999999999998"/>
    <n v="0.4"/>
    <n v="-1.92"/>
    <x v="2"/>
    <d v="2013-12-13T00:00:00"/>
    <d v="2013-12-13T00:00:00"/>
    <n v="2"/>
    <x v="1"/>
    <n v="0"/>
    <x v="4"/>
    <n v="1.8180000000000001"/>
    <x v="2"/>
    <n v="50"/>
    <n v="-0.33287101248266299"/>
    <n v="0"/>
    <x v="2"/>
    <m/>
    <m/>
    <m/>
    <m/>
  </r>
  <r>
    <n v="4030"/>
    <s v="TS-213703"/>
    <s v="Todd Sumrall"/>
    <x v="2"/>
    <x v="1"/>
    <s v="Peru"/>
    <s v="Lima (city)"/>
    <s v="Lima"/>
    <s v="LATAM"/>
    <s v="MX-2013-165813"/>
    <x v="193"/>
    <s v="Critical"/>
    <s v="OFF-PA-10002488"/>
    <x v="1605"/>
    <x v="0"/>
    <s v="Paper"/>
    <x v="7"/>
    <n v="13.291199999999998"/>
    <n v="16.80533333333333"/>
    <n v="50.415999999999983"/>
    <n v="0.4"/>
    <n v="-16.04"/>
    <x v="2"/>
    <d v="2013-12-13T00:00:00"/>
    <d v="2013-12-14T00:00:00"/>
    <n v="3"/>
    <x v="0"/>
    <n v="1"/>
    <x v="4"/>
    <n v="6.4459999999999997"/>
    <x v="2"/>
    <n v="50"/>
    <n v="-0.31815296731196457"/>
    <n v="1"/>
    <x v="1"/>
    <m/>
    <m/>
    <m/>
    <m/>
  </r>
  <r>
    <n v="4031"/>
    <s v="CA-127753"/>
    <s v="Cynthia Arntzen"/>
    <x v="0"/>
    <x v="1"/>
    <s v="Argentina"/>
    <s v="Chaco"/>
    <s v="Resistencia"/>
    <s v="LATAM"/>
    <s v="US-2011-133781"/>
    <x v="510"/>
    <s v="Critical"/>
    <s v="OFF-FA-10003929"/>
    <x v="250"/>
    <x v="0"/>
    <s v="Fasteners"/>
    <x v="0"/>
    <n v="8.3157333333333359"/>
    <n v="11.49955555555556"/>
    <n v="20.699200000000008"/>
    <n v="0.4"/>
    <n v="-4.2480000000000002"/>
    <x v="3"/>
    <d v="2011-09-07T00:00:00"/>
    <d v="2011-09-07T00:00:00"/>
    <n v="0"/>
    <x v="1"/>
    <n v="0"/>
    <x v="4"/>
    <n v="8.1440000000000001"/>
    <x v="3"/>
    <n v="37"/>
    <n v="-0.20522532271778612"/>
    <n v="0"/>
    <x v="2"/>
    <m/>
    <m/>
    <m/>
    <m/>
  </r>
  <r>
    <n v="4032"/>
    <s v="AS-100903"/>
    <s v="Adam Shillingsburg"/>
    <x v="0"/>
    <x v="3"/>
    <s v="Dominican Republic"/>
    <s v="La Vega"/>
    <s v="La Vega"/>
    <s v="LATAM"/>
    <s v="MX-2013-118101"/>
    <x v="916"/>
    <s v="Medium"/>
    <s v="OFF-FA-10003022"/>
    <x v="1119"/>
    <x v="0"/>
    <s v="Fasteners"/>
    <x v="3"/>
    <n v="6.7487999999999992"/>
    <n v="10.780999999999999"/>
    <n v="34.499199999999995"/>
    <n v="0.2"/>
    <n v="7.5039999999999996"/>
    <x v="0"/>
    <d v="2013-04-01T00:00:00"/>
    <d v="2013-04-01T00:00:00"/>
    <n v="5"/>
    <x v="1"/>
    <n v="0"/>
    <x v="4"/>
    <n v="1.55"/>
    <x v="2"/>
    <n v="13"/>
    <n v="0.21751229014006124"/>
    <n v="0"/>
    <x v="2"/>
    <m/>
    <m/>
    <m/>
    <m/>
  </r>
  <r>
    <n v="4033"/>
    <s v="MC-176353"/>
    <s v="Matthew Clasen"/>
    <x v="2"/>
    <x v="1"/>
    <s v="Brazil"/>
    <s v="Sao Paulo"/>
    <s v="Guarulhos"/>
    <s v="LATAM"/>
    <s v="MX-2013-121846"/>
    <x v="472"/>
    <s v="High"/>
    <s v="OFF-FA-10001104"/>
    <x v="423"/>
    <x v="0"/>
    <s v="Fasteners"/>
    <x v="9"/>
    <n v="5.94"/>
    <n v="9"/>
    <n v="54"/>
    <n v="0"/>
    <n v="18.36"/>
    <x v="0"/>
    <d v="2013-10-17T00:00:00"/>
    <d v="2013-10-19T00:00:00"/>
    <n v="7"/>
    <x v="0"/>
    <n v="2"/>
    <x v="5"/>
    <n v="5.8380000000000001"/>
    <x v="2"/>
    <n v="41"/>
    <n v="0.33999999999999997"/>
    <n v="1"/>
    <x v="3"/>
    <m/>
    <m/>
    <m/>
    <m/>
  </r>
  <r>
    <n v="4034"/>
    <s v="MC-176353"/>
    <s v="Matthew Clasen"/>
    <x v="2"/>
    <x v="1"/>
    <s v="Brazil"/>
    <s v="Sao Paulo"/>
    <s v="Guarulhos"/>
    <s v="LATAM"/>
    <s v="MX-2013-121846"/>
    <x v="472"/>
    <s v="High"/>
    <s v="OFF-ST-10001590"/>
    <x v="718"/>
    <x v="0"/>
    <s v="Storage"/>
    <x v="2"/>
    <n v="11.5"/>
    <n v="11.5"/>
    <n v="23"/>
    <n v="0"/>
    <n v="0"/>
    <x v="0"/>
    <d v="2013-10-17T00:00:00"/>
    <d v="2013-10-17T00:00:00"/>
    <n v="5"/>
    <x v="1"/>
    <n v="0"/>
    <x v="5"/>
    <n v="2.698"/>
    <x v="2"/>
    <n v="41"/>
    <n v="0"/>
    <n v="0"/>
    <x v="2"/>
    <m/>
    <m/>
    <m/>
    <m/>
  </r>
  <r>
    <n v="4035"/>
    <s v="MC-176353"/>
    <s v="Matthew Clasen"/>
    <x v="2"/>
    <x v="1"/>
    <s v="Brazil"/>
    <s v="Sao Paulo"/>
    <s v="Guarulhos"/>
    <s v="LATAM"/>
    <s v="MX-2013-121846"/>
    <x v="472"/>
    <s v="High"/>
    <s v="TEC-PH-10002708"/>
    <x v="410"/>
    <x v="2"/>
    <s v="Phones"/>
    <x v="7"/>
    <n v="69.08"/>
    <n v="82.2"/>
    <n v="411"/>
    <n v="0"/>
    <n v="65.599999999999994"/>
    <x v="0"/>
    <d v="2013-10-17T00:00:00"/>
    <d v="2013-10-20T00:00:00"/>
    <n v="8"/>
    <x v="0"/>
    <n v="3"/>
    <x v="5"/>
    <n v="44.079000000000001"/>
    <x v="2"/>
    <n v="41"/>
    <n v="0.15961070559610704"/>
    <n v="1"/>
    <x v="0"/>
    <m/>
    <m/>
    <m/>
    <m/>
  </r>
  <r>
    <n v="4036"/>
    <s v="BE-113353"/>
    <s v="Bill Eplett"/>
    <x v="1"/>
    <x v="1"/>
    <s v="Colombia"/>
    <s v="Santander"/>
    <s v="Bucaramanga"/>
    <s v="LATAM"/>
    <s v="MX-2014-114097"/>
    <x v="701"/>
    <s v="Medium"/>
    <s v="TEC-CO-10000956"/>
    <x v="490"/>
    <x v="2"/>
    <s v="Copiers"/>
    <x v="7"/>
    <n v="109.82055744000002"/>
    <n v="159.22027799599201"/>
    <n v="794.50918720000004"/>
    <n v="2E-3"/>
    <n v="245.40639999999999"/>
    <x v="2"/>
    <d v="2014-09-18T00:00:00"/>
    <d v="2014-09-18T00:00:00"/>
    <n v="2"/>
    <x v="1"/>
    <n v="0"/>
    <x v="3"/>
    <n v="8.93"/>
    <x v="0"/>
    <n v="38"/>
    <n v="0.30887798901968438"/>
    <n v="0"/>
    <x v="2"/>
    <m/>
    <m/>
    <m/>
    <m/>
  </r>
  <r>
    <n v="4037"/>
    <s v="BE-113353"/>
    <s v="Bill Eplett"/>
    <x v="1"/>
    <x v="1"/>
    <s v="Colombia"/>
    <s v="Santander"/>
    <s v="Bucaramanga"/>
    <s v="LATAM"/>
    <s v="MX-2014-114097"/>
    <x v="701"/>
    <s v="Medium"/>
    <s v="OFF-ST-10002605"/>
    <x v="1408"/>
    <x v="0"/>
    <s v="Storage"/>
    <x v="0"/>
    <n v="4.6466666666666683"/>
    <n v="6.6666666666666679"/>
    <n v="20.000000000000004"/>
    <n v="0"/>
    <n v="6.06"/>
    <x v="2"/>
    <d v="2014-09-18T00:00:00"/>
    <d v="2014-09-18T00:00:00"/>
    <n v="2"/>
    <x v="1"/>
    <n v="0"/>
    <x v="3"/>
    <n v="2.38"/>
    <x v="0"/>
    <n v="38"/>
    <n v="0.30299999999999994"/>
    <n v="0"/>
    <x v="2"/>
    <m/>
    <m/>
    <m/>
    <m/>
  </r>
  <r>
    <n v="4038"/>
    <s v="BE-113353"/>
    <s v="Bill Eplett"/>
    <x v="1"/>
    <x v="1"/>
    <s v="Colombia"/>
    <s v="Santander"/>
    <s v="Bucaramanga"/>
    <s v="LATAM"/>
    <s v="MX-2014-114097"/>
    <x v="701"/>
    <s v="Medium"/>
    <s v="OFF-BI-10000769"/>
    <x v="229"/>
    <x v="0"/>
    <s v="Binders"/>
    <x v="9"/>
    <n v="6.2266666666666666"/>
    <n v="8.6666666666666661"/>
    <n v="52"/>
    <n v="0"/>
    <n v="14.64"/>
    <x v="2"/>
    <d v="2014-09-18T00:00:00"/>
    <d v="2014-09-18T00:00:00"/>
    <n v="2"/>
    <x v="1"/>
    <n v="0"/>
    <x v="3"/>
    <n v="3.4740000000000002"/>
    <x v="0"/>
    <n v="38"/>
    <n v="0.28153846153846157"/>
    <n v="0"/>
    <x v="2"/>
    <m/>
    <m/>
    <m/>
    <m/>
  </r>
  <r>
    <n v="4039"/>
    <s v="GB-145303"/>
    <s v="George Bell"/>
    <x v="2"/>
    <x v="1"/>
    <s v="Brazil"/>
    <s v="Federal District"/>
    <s v="Brasilia"/>
    <s v="LATAM"/>
    <s v="MX-2012-126053"/>
    <x v="581"/>
    <s v="High"/>
    <s v="OFF-EN-10003529"/>
    <x v="632"/>
    <x v="0"/>
    <s v="Envelopes"/>
    <x v="0"/>
    <n v="16.813333333333329"/>
    <n v="17.333333333333329"/>
    <n v="51.999999999999986"/>
    <n v="0"/>
    <n v="1.56"/>
    <x v="2"/>
    <d v="2012-04-30T00:00:00"/>
    <d v="2012-04-30T00:00:00"/>
    <n v="2"/>
    <x v="1"/>
    <n v="0"/>
    <x v="5"/>
    <n v="10.385999999999999"/>
    <x v="1"/>
    <n v="17"/>
    <n v="3.0000000000000009E-2"/>
    <n v="0"/>
    <x v="2"/>
    <m/>
    <m/>
    <m/>
    <m/>
  </r>
  <r>
    <n v="4040"/>
    <s v="GB-145303"/>
    <s v="George Bell"/>
    <x v="2"/>
    <x v="1"/>
    <s v="Brazil"/>
    <s v="Federal District"/>
    <s v="Brasilia"/>
    <s v="LATAM"/>
    <s v="MX-2012-126053"/>
    <x v="581"/>
    <s v="High"/>
    <s v="FUR-FU-10000242"/>
    <x v="751"/>
    <x v="1"/>
    <s v="Furnishings"/>
    <x v="9"/>
    <n v="48.493333333333339"/>
    <n v="71.333333333333343"/>
    <n v="428.00000000000006"/>
    <n v="0"/>
    <n v="137.04"/>
    <x v="2"/>
    <d v="2012-04-30T00:00:00"/>
    <d v="2012-04-30T00:00:00"/>
    <n v="2"/>
    <x v="1"/>
    <n v="0"/>
    <x v="5"/>
    <n v="42.938000000000002"/>
    <x v="1"/>
    <n v="17"/>
    <n v="0.32018691588785042"/>
    <n v="0"/>
    <x v="2"/>
    <m/>
    <m/>
    <m/>
    <m/>
  </r>
  <r>
    <n v="4041"/>
    <s v="AB-100153"/>
    <s v="Aaron Bergman"/>
    <x v="0"/>
    <x v="2"/>
    <s v="El Salvador"/>
    <s v="San Salvador"/>
    <s v="Apopa"/>
    <s v="LATAM"/>
    <s v="MX-2014-127901"/>
    <x v="587"/>
    <s v="Medium"/>
    <s v="OFF-SU-10003892"/>
    <x v="1606"/>
    <x v="0"/>
    <s v="Supplies"/>
    <x v="9"/>
    <n v="12.566666666666672"/>
    <n v="25.166666666666671"/>
    <n v="151.00000000000003"/>
    <n v="0"/>
    <n v="75.599999999999994"/>
    <x v="0"/>
    <d v="2014-12-20T00:00:00"/>
    <d v="2014-12-20T00:00:00"/>
    <n v="5"/>
    <x v="1"/>
    <n v="0"/>
    <x v="1"/>
    <n v="10.786"/>
    <x v="0"/>
    <n v="51"/>
    <n v="0.50066225165562905"/>
    <n v="0"/>
    <x v="2"/>
    <m/>
    <m/>
    <m/>
    <m/>
  </r>
  <r>
    <n v="4042"/>
    <s v="AB-100153"/>
    <s v="Aaron Bergman"/>
    <x v="0"/>
    <x v="2"/>
    <s v="El Salvador"/>
    <s v="San Salvador"/>
    <s v="Apopa"/>
    <s v="LATAM"/>
    <s v="MX-2014-127901"/>
    <x v="587"/>
    <s v="Medium"/>
    <s v="FUR-CH-10004669"/>
    <x v="1029"/>
    <x v="1"/>
    <s v="Chairs"/>
    <x v="2"/>
    <n v="186.44"/>
    <n v="305.5"/>
    <n v="611"/>
    <n v="0"/>
    <n v="238.12"/>
    <x v="0"/>
    <d v="2014-12-20T00:00:00"/>
    <d v="2014-12-20T00:00:00"/>
    <n v="5"/>
    <x v="1"/>
    <n v="0"/>
    <x v="1"/>
    <n v="57.832999999999998"/>
    <x v="0"/>
    <n v="51"/>
    <n v="0.38972176759410804"/>
    <n v="0"/>
    <x v="2"/>
    <m/>
    <m/>
    <m/>
    <m/>
  </r>
  <r>
    <n v="4043"/>
    <s v="BT-116803"/>
    <s v="Brian Thompson"/>
    <x v="0"/>
    <x v="2"/>
    <s v="Honduras"/>
    <s v="Francisco Morazan"/>
    <s v="Tegucigalpa"/>
    <s v="LATAM"/>
    <s v="US-2014-112011"/>
    <x v="133"/>
    <s v="Medium"/>
    <s v="FUR-CH-10004755"/>
    <x v="866"/>
    <x v="1"/>
    <s v="Chairs"/>
    <x v="0"/>
    <n v="71.821066666666653"/>
    <n v="112.3751111111111"/>
    <n v="202.27519999999996"/>
    <n v="0.4"/>
    <n v="-13.188000000000001"/>
    <x v="0"/>
    <d v="2014-09-08T00:00:00"/>
    <d v="2014-09-10T00:00:00"/>
    <n v="7"/>
    <x v="0"/>
    <n v="2"/>
    <x v="4"/>
    <n v="17.48"/>
    <x v="0"/>
    <n v="36"/>
    <n v="-6.5198304092642115E-2"/>
    <n v="1"/>
    <x v="3"/>
    <m/>
    <m/>
    <m/>
    <m/>
  </r>
  <r>
    <n v="4044"/>
    <s v="BT-116803"/>
    <s v="Brian Thompson"/>
    <x v="0"/>
    <x v="2"/>
    <s v="Honduras"/>
    <s v="Francisco Morazan"/>
    <s v="Tegucigalpa"/>
    <s v="LATAM"/>
    <s v="US-2014-112011"/>
    <x v="133"/>
    <s v="Medium"/>
    <s v="OFF-SU-10000130"/>
    <x v="1607"/>
    <x v="0"/>
    <s v="Supplies"/>
    <x v="3"/>
    <n v="7.5252000000000017"/>
    <n v="10.42866666666667"/>
    <n v="25.028800000000007"/>
    <n v="0.4"/>
    <n v="-5.0720000000000001"/>
    <x v="0"/>
    <d v="2014-09-08T00:00:00"/>
    <d v="2014-09-08T00:00:00"/>
    <n v="5"/>
    <x v="1"/>
    <n v="0"/>
    <x v="4"/>
    <n v="1.365"/>
    <x v="0"/>
    <n v="36"/>
    <n v="-0.20264655117304858"/>
    <n v="0"/>
    <x v="2"/>
    <m/>
    <m/>
    <m/>
    <m/>
  </r>
  <r>
    <n v="4045"/>
    <s v="JC-161053"/>
    <s v="Julie Creighton"/>
    <x v="2"/>
    <x v="2"/>
    <s v="Honduras"/>
    <s v="Francisco Morazan"/>
    <s v="Tegucigalpa"/>
    <s v="LATAM"/>
    <s v="US-2014-155425"/>
    <x v="584"/>
    <s v="Medium"/>
    <s v="OFF-SU-10000573"/>
    <x v="761"/>
    <x v="0"/>
    <s v="Supplies"/>
    <x v="1"/>
    <n v="11.0154"/>
    <n v="13.132333333333332"/>
    <n v="63.035199999999989"/>
    <n v="0.4"/>
    <n v="-25.088000000000001"/>
    <x v="0"/>
    <d v="2014-03-10T00:00:00"/>
    <d v="2014-03-10T00:00:00"/>
    <n v="5"/>
    <x v="1"/>
    <n v="0"/>
    <x v="4"/>
    <n v="3.355"/>
    <x v="0"/>
    <n v="10"/>
    <n v="-0.39799984770413999"/>
    <n v="0"/>
    <x v="2"/>
    <m/>
    <m/>
    <m/>
    <m/>
  </r>
  <r>
    <n v="4046"/>
    <s v="AG-103903"/>
    <s v="Allen Goldenen"/>
    <x v="0"/>
    <x v="1"/>
    <s v="Brazil"/>
    <s v="Sao Paulo"/>
    <s v="Sao Paulo"/>
    <s v="LATAM"/>
    <s v="MX-2012-168130"/>
    <x v="42"/>
    <s v="Medium"/>
    <s v="OFF-BI-10000490"/>
    <x v="899"/>
    <x v="0"/>
    <s v="Binders"/>
    <x v="7"/>
    <n v="7.5200000000000005"/>
    <n v="9.4"/>
    <n v="47"/>
    <n v="0"/>
    <n v="9.4"/>
    <x v="0"/>
    <d v="2013-01-02T00:00:00"/>
    <d v="2013-01-02T00:00:00"/>
    <n v="5"/>
    <x v="1"/>
    <n v="0"/>
    <x v="2"/>
    <n v="1.1719999999999999"/>
    <x v="1"/>
    <n v="52"/>
    <n v="0.2"/>
    <n v="0"/>
    <x v="2"/>
    <m/>
    <m/>
    <m/>
    <m/>
  </r>
  <r>
    <n v="4047"/>
    <s v="AG-103903"/>
    <s v="Allen Goldenen"/>
    <x v="0"/>
    <x v="1"/>
    <s v="Brazil"/>
    <s v="Sao Paulo"/>
    <s v="Sao Paulo"/>
    <s v="LATAM"/>
    <s v="MX-2012-168130"/>
    <x v="42"/>
    <s v="Medium"/>
    <s v="OFF-AP-10000023"/>
    <x v="30"/>
    <x v="0"/>
    <s v="Appliances"/>
    <x v="2"/>
    <n v="50.5"/>
    <n v="51"/>
    <n v="102"/>
    <n v="0"/>
    <n v="1"/>
    <x v="0"/>
    <d v="2013-01-02T00:00:00"/>
    <d v="2013-01-05T00:00:00"/>
    <n v="8"/>
    <x v="0"/>
    <n v="3"/>
    <x v="2"/>
    <n v="8.8309999999999995"/>
    <x v="1"/>
    <n v="52"/>
    <n v="9.8039215686274508E-3"/>
    <n v="1"/>
    <x v="0"/>
    <m/>
    <m/>
    <m/>
    <m/>
  </r>
  <r>
    <n v="4048"/>
    <s v="TS-210853"/>
    <s v="Thais Sissman"/>
    <x v="0"/>
    <x v="1"/>
    <s v="Brazil"/>
    <s v="Pernambuco"/>
    <s v="Paulista"/>
    <s v="LATAM"/>
    <s v="MX-2013-143119"/>
    <x v="834"/>
    <s v="Medium"/>
    <s v="OFF-SU-10001080"/>
    <x v="1608"/>
    <x v="0"/>
    <s v="Supplies"/>
    <x v="6"/>
    <n v="11.671111111111109"/>
    <n v="20.111111111111107"/>
    <n v="180.99999999999997"/>
    <n v="0"/>
    <n v="75.959999999999994"/>
    <x v="1"/>
    <d v="2013-03-11T00:00:00"/>
    <d v="2013-03-11T00:00:00"/>
    <n v="3"/>
    <x v="1"/>
    <n v="0"/>
    <x v="2"/>
    <n v="21.155999999999999"/>
    <x v="2"/>
    <n v="10"/>
    <n v="0.41966850828729285"/>
    <n v="0"/>
    <x v="2"/>
    <m/>
    <m/>
    <m/>
    <m/>
  </r>
  <r>
    <n v="4049"/>
    <s v="BS-113653"/>
    <s v="Bill Shonely"/>
    <x v="2"/>
    <x v="1"/>
    <s v="Brazil"/>
    <s v="Minas Gerais"/>
    <s v="Betim"/>
    <s v="LATAM"/>
    <s v="MX-2014-107055"/>
    <x v="54"/>
    <s v="Medium"/>
    <s v="OFF-SU-10003719"/>
    <x v="784"/>
    <x v="0"/>
    <s v="Supplies"/>
    <x v="2"/>
    <n v="8.6"/>
    <n v="15.5"/>
    <n v="31"/>
    <n v="0"/>
    <n v="13.8"/>
    <x v="0"/>
    <d v="2014-08-20T00:00:00"/>
    <d v="2014-08-20T00:00:00"/>
    <n v="5"/>
    <x v="1"/>
    <n v="0"/>
    <x v="2"/>
    <n v="1.7669999999999999"/>
    <x v="0"/>
    <n v="33"/>
    <n v="0.44516129032258067"/>
    <n v="0"/>
    <x v="2"/>
    <m/>
    <m/>
    <m/>
    <m/>
  </r>
  <r>
    <n v="4050"/>
    <s v="BS-113653"/>
    <s v="Bill Shonely"/>
    <x v="2"/>
    <x v="1"/>
    <s v="Brazil"/>
    <s v="Minas Gerais"/>
    <s v="Betim"/>
    <s v="LATAM"/>
    <s v="MX-2014-107055"/>
    <x v="54"/>
    <s v="Medium"/>
    <s v="OFF-SU-10004110"/>
    <x v="1609"/>
    <x v="0"/>
    <s v="Supplies"/>
    <x v="7"/>
    <n v="12.4"/>
    <n v="13.6"/>
    <n v="68"/>
    <n v="0"/>
    <n v="6"/>
    <x v="0"/>
    <d v="2014-08-20T00:00:00"/>
    <d v="2014-08-21T00:00:00"/>
    <n v="6"/>
    <x v="0"/>
    <n v="1"/>
    <x v="2"/>
    <n v="5.3559999999999999"/>
    <x v="0"/>
    <n v="33"/>
    <n v="8.8235294117647065E-2"/>
    <n v="1"/>
    <x v="1"/>
    <m/>
    <m/>
    <m/>
    <m/>
  </r>
  <r>
    <n v="4051"/>
    <s v="BS-113653"/>
    <s v="Bill Shonely"/>
    <x v="2"/>
    <x v="1"/>
    <s v="Brazil"/>
    <s v="Minas Gerais"/>
    <s v="Betim"/>
    <s v="LATAM"/>
    <s v="MX-2014-107055"/>
    <x v="54"/>
    <s v="Medium"/>
    <s v="TEC-AC-10003615"/>
    <x v="483"/>
    <x v="2"/>
    <s v="Accessories"/>
    <x v="7"/>
    <n v="118.72"/>
    <n v="172"/>
    <n v="860"/>
    <n v="0"/>
    <n v="266.39999999999998"/>
    <x v="0"/>
    <d v="2014-08-20T00:00:00"/>
    <d v="2014-08-23T00:00:00"/>
    <n v="8"/>
    <x v="0"/>
    <n v="3"/>
    <x v="2"/>
    <n v="39.07"/>
    <x v="0"/>
    <n v="33"/>
    <n v="0.30976744186046506"/>
    <n v="1"/>
    <x v="0"/>
    <m/>
    <m/>
    <m/>
    <m/>
  </r>
  <r>
    <n v="4052"/>
    <s v="BS-113653"/>
    <s v="Bill Shonely"/>
    <x v="2"/>
    <x v="1"/>
    <s v="Brazil"/>
    <s v="Minas Gerais"/>
    <s v="Betim"/>
    <s v="LATAM"/>
    <s v="MX-2014-107055"/>
    <x v="54"/>
    <s v="Medium"/>
    <s v="TEC-CO-10001221"/>
    <x v="622"/>
    <x v="2"/>
    <s v="Copiers"/>
    <x v="0"/>
    <n v="113.52108397333336"/>
    <n v="127.560885744823"/>
    <n v="381.91729192000003"/>
    <n v="2E-3"/>
    <n v="41.354039999999998"/>
    <x v="0"/>
    <d v="2014-08-20T00:00:00"/>
    <d v="2014-08-20T00:00:00"/>
    <n v="5"/>
    <x v="1"/>
    <n v="0"/>
    <x v="2"/>
    <n v="10.613"/>
    <x v="0"/>
    <n v="33"/>
    <n v="0.10828009329481317"/>
    <n v="0"/>
    <x v="2"/>
    <m/>
    <m/>
    <m/>
    <m/>
  </r>
  <r>
    <n v="4053"/>
    <s v="BS-113653"/>
    <s v="Bill Shonely"/>
    <x v="2"/>
    <x v="1"/>
    <s v="Brazil"/>
    <s v="Minas Gerais"/>
    <s v="Betim"/>
    <s v="LATAM"/>
    <s v="MX-2014-107055"/>
    <x v="54"/>
    <s v="Medium"/>
    <s v="OFF-AR-10002055"/>
    <x v="29"/>
    <x v="0"/>
    <s v="Art"/>
    <x v="0"/>
    <n v="8.14"/>
    <n v="16"/>
    <n v="48"/>
    <n v="0"/>
    <n v="23.58"/>
    <x v="0"/>
    <d v="2014-08-20T00:00:00"/>
    <d v="2014-08-22T00:00:00"/>
    <n v="7"/>
    <x v="0"/>
    <n v="2"/>
    <x v="2"/>
    <n v="4.5389999999999997"/>
    <x v="0"/>
    <n v="33"/>
    <n v="0.49124999999999996"/>
    <n v="1"/>
    <x v="3"/>
    <m/>
    <m/>
    <m/>
    <m/>
  </r>
  <r>
    <n v="4054"/>
    <s v="BS-113653"/>
    <s v="Bill Shonely"/>
    <x v="2"/>
    <x v="1"/>
    <s v="Brazil"/>
    <s v="Minas Gerais"/>
    <s v="Betim"/>
    <s v="LATAM"/>
    <s v="MX-2014-107055"/>
    <x v="54"/>
    <s v="Medium"/>
    <s v="FUR-BO-10001867"/>
    <x v="1236"/>
    <x v="1"/>
    <s v="Bookcases"/>
    <x v="7"/>
    <n v="60.58"/>
    <n v="83"/>
    <n v="415"/>
    <n v="0"/>
    <n v="112.1"/>
    <x v="0"/>
    <d v="2014-08-20T00:00:00"/>
    <d v="2014-08-22T00:00:00"/>
    <n v="7"/>
    <x v="0"/>
    <n v="2"/>
    <x v="2"/>
    <n v="27.084"/>
    <x v="0"/>
    <n v="33"/>
    <n v="0.27012048192771082"/>
    <n v="1"/>
    <x v="3"/>
    <m/>
    <m/>
    <m/>
    <m/>
  </r>
  <r>
    <n v="4055"/>
    <s v="BS-113653"/>
    <s v="Bill Shonely"/>
    <x v="2"/>
    <x v="1"/>
    <s v="Brazil"/>
    <s v="Minas Gerais"/>
    <s v="Betim"/>
    <s v="LATAM"/>
    <s v="MX-2014-107055"/>
    <x v="54"/>
    <s v="Medium"/>
    <s v="OFF-SU-10002323"/>
    <x v="513"/>
    <x v="0"/>
    <s v="Supplies"/>
    <x v="0"/>
    <n v="31"/>
    <n v="31"/>
    <n v="93"/>
    <n v="0"/>
    <n v="0"/>
    <x v="0"/>
    <d v="2014-08-20T00:00:00"/>
    <d v="2014-08-20T00:00:00"/>
    <n v="5"/>
    <x v="1"/>
    <n v="0"/>
    <x v="2"/>
    <n v="7.69"/>
    <x v="0"/>
    <n v="33"/>
    <n v="0"/>
    <n v="0"/>
    <x v="2"/>
    <m/>
    <m/>
    <m/>
    <m/>
  </r>
  <r>
    <n v="4056"/>
    <s v="BS-113653"/>
    <s v="Bill Shonely"/>
    <x v="2"/>
    <x v="1"/>
    <s v="Brazil"/>
    <s v="Minas Gerais"/>
    <s v="Betim"/>
    <s v="LATAM"/>
    <s v="MX-2014-107055"/>
    <x v="54"/>
    <s v="Medium"/>
    <s v="OFF-ST-10002822"/>
    <x v="1610"/>
    <x v="0"/>
    <s v="Storage"/>
    <x v="2"/>
    <n v="65.92"/>
    <n v="89"/>
    <n v="178"/>
    <n v="0"/>
    <n v="46.16"/>
    <x v="0"/>
    <d v="2014-08-20T00:00:00"/>
    <d v="2014-08-20T00:00:00"/>
    <n v="5"/>
    <x v="1"/>
    <n v="0"/>
    <x v="2"/>
    <n v="8.0589999999999993"/>
    <x v="0"/>
    <n v="33"/>
    <n v="0.25932584269662917"/>
    <n v="0"/>
    <x v="2"/>
    <m/>
    <m/>
    <m/>
    <m/>
  </r>
  <r>
    <n v="4057"/>
    <s v="PJ-188353"/>
    <s v="Patrick Jones"/>
    <x v="2"/>
    <x v="1"/>
    <s v="Colombia"/>
    <s v="Risaralda"/>
    <s v="Pereira"/>
    <s v="LATAM"/>
    <s v="MX-2013-146395"/>
    <x v="602"/>
    <s v="High"/>
    <s v="TEC-PH-10004328"/>
    <x v="1597"/>
    <x v="2"/>
    <s v="Phones"/>
    <x v="0"/>
    <n v="97.373333333333335"/>
    <n v="117.33333333333334"/>
    <n v="352"/>
    <n v="0"/>
    <n v="59.88"/>
    <x v="2"/>
    <d v="2013-11-24T00:00:00"/>
    <d v="2013-11-24T00:00:00"/>
    <n v="2"/>
    <x v="1"/>
    <n v="0"/>
    <x v="2"/>
    <n v="74.959999999999994"/>
    <x v="2"/>
    <n v="47"/>
    <n v="0.17011363636363638"/>
    <n v="0"/>
    <x v="2"/>
    <m/>
    <m/>
    <m/>
    <m/>
  </r>
  <r>
    <n v="4058"/>
    <s v="MA-179953"/>
    <s v="Michelle Arnett"/>
    <x v="1"/>
    <x v="2"/>
    <s v="Honduras"/>
    <s v="Francisco Morazan"/>
    <s v="Tegucigalpa"/>
    <s v="LATAM"/>
    <s v="US-2012-160528"/>
    <x v="179"/>
    <s v="High"/>
    <s v="OFF-BI-10002517"/>
    <x v="921"/>
    <x v="0"/>
    <s v="Binders"/>
    <x v="0"/>
    <n v="6.5069333333333317"/>
    <n v="10.63822222222222"/>
    <n v="19.148799999999998"/>
    <n v="0.4"/>
    <n v="-0.372"/>
    <x v="3"/>
    <d v="2012-05-15T00:00:00"/>
    <d v="2012-05-18T00:00:00"/>
    <n v="3"/>
    <x v="0"/>
    <n v="3"/>
    <x v="3"/>
    <n v="2.286"/>
    <x v="1"/>
    <n v="20"/>
    <n v="-1.9426804812834226E-2"/>
    <n v="1"/>
    <x v="0"/>
    <m/>
    <m/>
    <m/>
    <m/>
  </r>
  <r>
    <n v="4059"/>
    <s v="TC-211453"/>
    <s v="Theresa Coyne"/>
    <x v="2"/>
    <x v="1"/>
    <s v="Peru"/>
    <s v="Loreto"/>
    <s v="Iquitos"/>
    <s v="LATAM"/>
    <s v="US-2014-101770"/>
    <x v="917"/>
    <s v="High"/>
    <s v="TEC-AC-10001407"/>
    <x v="660"/>
    <x v="2"/>
    <s v="Accessories"/>
    <x v="2"/>
    <n v="21.256799999999998"/>
    <n v="28.574666666666666"/>
    <n v="34.2896"/>
    <n v="0.4"/>
    <n v="-8.2240000000000002"/>
    <x v="2"/>
    <d v="2014-07-11T00:00:00"/>
    <d v="2014-07-11T00:00:00"/>
    <n v="2"/>
    <x v="1"/>
    <n v="0"/>
    <x v="4"/>
    <n v="7.75"/>
    <x v="0"/>
    <n v="28"/>
    <n v="-0.23983948485838272"/>
    <n v="0"/>
    <x v="2"/>
    <m/>
    <m/>
    <m/>
    <m/>
  </r>
  <r>
    <n v="4060"/>
    <s v="TC-211453"/>
    <s v="Theresa Coyne"/>
    <x v="2"/>
    <x v="1"/>
    <s v="Peru"/>
    <s v="Loreto"/>
    <s v="Iquitos"/>
    <s v="LATAM"/>
    <s v="US-2014-101770"/>
    <x v="917"/>
    <s v="High"/>
    <s v="OFF-LA-10000934"/>
    <x v="1514"/>
    <x v="0"/>
    <s v="Labels"/>
    <x v="2"/>
    <n v="5.5640000000000001"/>
    <n v="8.0066666666666677"/>
    <n v="9.6080000000000005"/>
    <n v="0.4"/>
    <n v="-1.52"/>
    <x v="2"/>
    <d v="2014-07-11T00:00:00"/>
    <d v="2014-07-13T00:00:00"/>
    <n v="4"/>
    <x v="0"/>
    <n v="2"/>
    <x v="4"/>
    <n v="1.7609999999999999"/>
    <x v="0"/>
    <n v="28"/>
    <n v="-0.15820149875104078"/>
    <n v="1"/>
    <x v="3"/>
    <m/>
    <m/>
    <m/>
    <m/>
  </r>
  <r>
    <n v="4061"/>
    <s v="MS-173653"/>
    <s v="Maribeth Schnelling"/>
    <x v="0"/>
    <x v="2"/>
    <s v="Honduras"/>
    <s v="Francisco Morazan"/>
    <s v="Tegucigalpa"/>
    <s v="LATAM"/>
    <s v="US-2012-138065"/>
    <x v="918"/>
    <s v="Low"/>
    <s v="FUR-BO-10001585"/>
    <x v="837"/>
    <x v="1"/>
    <s v="Bookcases"/>
    <x v="2"/>
    <n v="87.101600000000047"/>
    <n v="122.4293333333334"/>
    <n v="146.91520000000008"/>
    <n v="0.4"/>
    <n v="-27.288"/>
    <x v="0"/>
    <d v="2012-06-28T00:00:00"/>
    <d v="2012-06-28T00:00:00"/>
    <n v="5"/>
    <x v="1"/>
    <n v="0"/>
    <x v="5"/>
    <n v="11.821"/>
    <x v="1"/>
    <n v="25"/>
    <n v="-0.18573980091916958"/>
    <n v="0"/>
    <x v="2"/>
    <m/>
    <m/>
    <m/>
    <m/>
  </r>
  <r>
    <n v="4062"/>
    <s v="DP-131053"/>
    <s v="Dave Poirier"/>
    <x v="2"/>
    <x v="0"/>
    <s v="Mexico"/>
    <s v="Nuevo Leon"/>
    <s v="Monterrey"/>
    <s v="LATAM"/>
    <s v="MX-2011-104892"/>
    <x v="875"/>
    <s v="Medium"/>
    <s v="FUR-TA-10001306"/>
    <x v="1611"/>
    <x v="1"/>
    <s v="Tables"/>
    <x v="9"/>
    <n v="246.09520000000006"/>
    <n v="347.62400000000002"/>
    <n v="1668.5952000000002"/>
    <n v="0.2"/>
    <n v="192.024"/>
    <x v="0"/>
    <d v="2011-11-29T00:00:00"/>
    <d v="2011-11-29T00:00:00"/>
    <n v="5"/>
    <x v="1"/>
    <n v="0"/>
    <x v="0"/>
    <n v="109.735"/>
    <x v="3"/>
    <n v="48"/>
    <n v="0.1150812371988125"/>
    <n v="0"/>
    <x v="2"/>
    <m/>
    <m/>
    <m/>
    <m/>
  </r>
  <r>
    <n v="4063"/>
    <s v="CC-122203"/>
    <s v="Chris Cortes"/>
    <x v="0"/>
    <x v="3"/>
    <s v="Dominican Republic"/>
    <s v="La Romana"/>
    <s v="La Romana"/>
    <s v="LATAM"/>
    <s v="MX-2013-113418"/>
    <x v="919"/>
    <s v="Medium"/>
    <s v="TEC-AC-10003738"/>
    <x v="1321"/>
    <x v="2"/>
    <s v="Accessories"/>
    <x v="9"/>
    <n v="13.037333333333336"/>
    <n v="23.896666666666668"/>
    <n v="114.70400000000001"/>
    <n v="0.2"/>
    <n v="36.479999999999997"/>
    <x v="0"/>
    <d v="2013-03-09T00:00:00"/>
    <d v="2013-03-09T00:00:00"/>
    <n v="5"/>
    <x v="1"/>
    <n v="0"/>
    <x v="1"/>
    <n v="12.898"/>
    <x v="2"/>
    <n v="10"/>
    <n v="0.3180359882828846"/>
    <n v="0"/>
    <x v="2"/>
    <m/>
    <m/>
    <m/>
    <m/>
  </r>
  <r>
    <n v="4064"/>
    <s v="AG-103903"/>
    <s v="Allen Goldenen"/>
    <x v="0"/>
    <x v="1"/>
    <s v="Brazil"/>
    <s v="Maranhao"/>
    <s v="Grajau"/>
    <s v="LATAM"/>
    <s v="MX-2013-148390"/>
    <x v="920"/>
    <s v="Medium"/>
    <s v="TEC-PH-10000381"/>
    <x v="807"/>
    <x v="2"/>
    <s v="Phones"/>
    <x v="0"/>
    <n v="66.260000000000005"/>
    <n v="92"/>
    <n v="276"/>
    <n v="0"/>
    <n v="77.22"/>
    <x v="1"/>
    <d v="2013-07-02T00:00:00"/>
    <d v="2013-07-02T00:00:00"/>
    <n v="3"/>
    <x v="1"/>
    <n v="0"/>
    <x v="5"/>
    <n v="18.079999999999998"/>
    <x v="2"/>
    <n v="26"/>
    <n v="0.27978260869565219"/>
    <n v="0"/>
    <x v="2"/>
    <m/>
    <m/>
    <m/>
    <m/>
  </r>
  <r>
    <n v="4065"/>
    <s v="MC-176353"/>
    <s v="Matthew Clasen"/>
    <x v="2"/>
    <x v="2"/>
    <s v="Nicaragua"/>
    <s v="Managua"/>
    <s v="Managua"/>
    <s v="LATAM"/>
    <s v="MX-2013-130862"/>
    <x v="304"/>
    <s v="Medium"/>
    <s v="OFF-PA-10003571"/>
    <x v="872"/>
    <x v="0"/>
    <s v="Paper"/>
    <x v="0"/>
    <n v="30.713333333333335"/>
    <n v="31.333333333333332"/>
    <n v="94"/>
    <n v="0"/>
    <n v="1.86"/>
    <x v="0"/>
    <d v="2013-10-23T00:00:00"/>
    <d v="2013-10-25T00:00:00"/>
    <n v="7"/>
    <x v="0"/>
    <n v="2"/>
    <x v="2"/>
    <n v="5.15"/>
    <x v="2"/>
    <n v="42"/>
    <n v="1.9787234042553191E-2"/>
    <n v="1"/>
    <x v="3"/>
    <m/>
    <m/>
    <m/>
    <m/>
  </r>
  <r>
    <n v="4066"/>
    <s v="MC-176353"/>
    <s v="Matthew Clasen"/>
    <x v="2"/>
    <x v="2"/>
    <s v="Nicaragua"/>
    <s v="Managua"/>
    <s v="Managua"/>
    <s v="LATAM"/>
    <s v="MX-2013-130862"/>
    <x v="304"/>
    <s v="Medium"/>
    <s v="OFF-FA-10001877"/>
    <x v="753"/>
    <x v="0"/>
    <s v="Fasteners"/>
    <x v="2"/>
    <n v="7.18"/>
    <n v="9"/>
    <n v="18"/>
    <n v="0"/>
    <n v="3.64"/>
    <x v="0"/>
    <d v="2013-10-23T00:00:00"/>
    <d v="2013-10-23T00:00:00"/>
    <n v="5"/>
    <x v="1"/>
    <n v="0"/>
    <x v="2"/>
    <n v="1.4359999999999999"/>
    <x v="2"/>
    <n v="42"/>
    <n v="0.20222222222222222"/>
    <n v="0"/>
    <x v="2"/>
    <m/>
    <m/>
    <m/>
    <m/>
  </r>
  <r>
    <n v="4067"/>
    <s v="MC-176353"/>
    <s v="Matthew Clasen"/>
    <x v="2"/>
    <x v="2"/>
    <s v="Nicaragua"/>
    <s v="Managua"/>
    <s v="Managua"/>
    <s v="LATAM"/>
    <s v="MX-2013-130862"/>
    <x v="304"/>
    <s v="Medium"/>
    <s v="FUR-FU-10002696"/>
    <x v="401"/>
    <x v="1"/>
    <s v="Furnishings"/>
    <x v="1"/>
    <n v="54.36"/>
    <n v="75.5"/>
    <n v="604"/>
    <n v="0"/>
    <n v="169.12"/>
    <x v="0"/>
    <d v="2013-10-23T00:00:00"/>
    <d v="2013-10-25T00:00:00"/>
    <n v="7"/>
    <x v="0"/>
    <n v="2"/>
    <x v="2"/>
    <n v="34.945"/>
    <x v="2"/>
    <n v="42"/>
    <n v="0.28000000000000003"/>
    <n v="1"/>
    <x v="3"/>
    <m/>
    <m/>
    <m/>
    <m/>
  </r>
  <r>
    <n v="4068"/>
    <s v="MC-176353"/>
    <s v="Matthew Clasen"/>
    <x v="2"/>
    <x v="2"/>
    <s v="Nicaragua"/>
    <s v="Managua"/>
    <s v="Managua"/>
    <s v="LATAM"/>
    <s v="MX-2013-130862"/>
    <x v="304"/>
    <s v="Medium"/>
    <s v="OFF-SU-10003632"/>
    <x v="1531"/>
    <x v="0"/>
    <s v="Supplies"/>
    <x v="0"/>
    <n v="7.44"/>
    <n v="10"/>
    <n v="30"/>
    <n v="0"/>
    <n v="7.68"/>
    <x v="0"/>
    <d v="2013-10-23T00:00:00"/>
    <d v="2013-10-23T00:00:00"/>
    <n v="5"/>
    <x v="1"/>
    <n v="0"/>
    <x v="2"/>
    <n v="2.024"/>
    <x v="2"/>
    <n v="42"/>
    <n v="0.25600000000000001"/>
    <n v="0"/>
    <x v="2"/>
    <m/>
    <m/>
    <m/>
    <m/>
  </r>
  <r>
    <n v="4069"/>
    <s v="MC-176353"/>
    <s v="Matthew Clasen"/>
    <x v="2"/>
    <x v="2"/>
    <s v="Nicaragua"/>
    <s v="Managua"/>
    <s v="Managua"/>
    <s v="LATAM"/>
    <s v="MX-2013-130862"/>
    <x v="304"/>
    <s v="Medium"/>
    <s v="FUR-BO-10003320"/>
    <x v="1482"/>
    <x v="1"/>
    <s v="Bookcases"/>
    <x v="2"/>
    <n v="194.2"/>
    <n v="273.5"/>
    <n v="547"/>
    <n v="0"/>
    <n v="158.6"/>
    <x v="0"/>
    <d v="2013-10-23T00:00:00"/>
    <d v="2013-10-24T00:00:00"/>
    <n v="6"/>
    <x v="0"/>
    <n v="1"/>
    <x v="2"/>
    <n v="32.070999999999998"/>
    <x v="2"/>
    <n v="42"/>
    <n v="0.28994515539305299"/>
    <n v="1"/>
    <x v="1"/>
    <m/>
    <m/>
    <m/>
    <m/>
  </r>
  <r>
    <n v="4070"/>
    <s v="MC-176353"/>
    <s v="Matthew Clasen"/>
    <x v="2"/>
    <x v="2"/>
    <s v="Nicaragua"/>
    <s v="Managua"/>
    <s v="Managua"/>
    <s v="LATAM"/>
    <s v="MX-2013-130862"/>
    <x v="304"/>
    <s v="Medium"/>
    <s v="FUR-FU-10000242"/>
    <x v="751"/>
    <x v="1"/>
    <s v="Furnishings"/>
    <x v="0"/>
    <n v="48.493333333333339"/>
    <n v="71.333333333333343"/>
    <n v="214.00000000000003"/>
    <n v="0"/>
    <n v="68.52"/>
    <x v="0"/>
    <d v="2013-10-23T00:00:00"/>
    <d v="2013-10-23T00:00:00"/>
    <n v="5"/>
    <x v="1"/>
    <n v="0"/>
    <x v="2"/>
    <n v="1.286"/>
    <x v="2"/>
    <n v="42"/>
    <n v="0.32018691588785042"/>
    <n v="0"/>
    <x v="2"/>
    <m/>
    <m/>
    <m/>
    <m/>
  </r>
  <r>
    <n v="4071"/>
    <s v="MC-176353"/>
    <s v="Matthew Clasen"/>
    <x v="2"/>
    <x v="2"/>
    <s v="Nicaragua"/>
    <s v="Managua"/>
    <s v="Managua"/>
    <s v="LATAM"/>
    <s v="MX-2013-130862"/>
    <x v="304"/>
    <s v="Medium"/>
    <s v="TEC-AC-10002458"/>
    <x v="1331"/>
    <x v="2"/>
    <s v="Accessories"/>
    <x v="5"/>
    <n v="16.851428571428574"/>
    <n v="19.571428571428569"/>
    <n v="137"/>
    <n v="0"/>
    <n v="19.04"/>
    <x v="0"/>
    <d v="2013-10-23T00:00:00"/>
    <d v="2013-10-23T00:00:00"/>
    <n v="5"/>
    <x v="1"/>
    <n v="0"/>
    <x v="2"/>
    <n v="10.113"/>
    <x v="2"/>
    <n v="42"/>
    <n v="0.13897810218978102"/>
    <n v="0"/>
    <x v="2"/>
    <m/>
    <m/>
    <m/>
    <m/>
  </r>
  <r>
    <n v="4072"/>
    <s v="AG-103903"/>
    <s v="Allen Goldenen"/>
    <x v="0"/>
    <x v="3"/>
    <s v="Dominican Republic"/>
    <s v="Santo Domingo"/>
    <s v="Santo Domingo"/>
    <s v="LATAM"/>
    <s v="US-2013-127173"/>
    <x v="509"/>
    <s v="Medium"/>
    <s v="OFF-BI-10000325"/>
    <x v="394"/>
    <x v="0"/>
    <s v="Binders"/>
    <x v="4"/>
    <n v="7.2960000000000003"/>
    <n v="7.77"/>
    <n v="6.2160000000000002"/>
    <n v="0.2"/>
    <n v="-1.08"/>
    <x v="0"/>
    <d v="2013-10-12T00:00:00"/>
    <d v="2013-10-12T00:00:00"/>
    <n v="5"/>
    <x v="1"/>
    <n v="0"/>
    <x v="1"/>
    <n v="0.54600000000000004"/>
    <x v="2"/>
    <n v="41"/>
    <n v="-0.17374517374517376"/>
    <n v="0"/>
    <x v="2"/>
    <m/>
    <m/>
    <m/>
    <m/>
  </r>
  <r>
    <n v="4073"/>
    <s v="AG-103903"/>
    <s v="Allen Goldenen"/>
    <x v="0"/>
    <x v="3"/>
    <s v="Dominican Republic"/>
    <s v="Santo Domingo"/>
    <s v="Santo Domingo"/>
    <s v="LATAM"/>
    <s v="US-2013-127173"/>
    <x v="509"/>
    <s v="Medium"/>
    <s v="OFF-PA-10000032"/>
    <x v="522"/>
    <x v="0"/>
    <s v="Paper"/>
    <x v="2"/>
    <n v="12.520800000000001"/>
    <n v="19.795999999999999"/>
    <n v="31.6736"/>
    <n v="0.2"/>
    <n v="6.6319999999999997"/>
    <x v="0"/>
    <d v="2013-10-12T00:00:00"/>
    <d v="2013-10-12T00:00:00"/>
    <n v="5"/>
    <x v="1"/>
    <n v="0"/>
    <x v="1"/>
    <n v="3.4460000000000002"/>
    <x v="2"/>
    <n v="41"/>
    <n v="0.20938573449181652"/>
    <n v="0"/>
    <x v="2"/>
    <m/>
    <m/>
    <m/>
    <m/>
  </r>
  <r>
    <n v="4074"/>
    <s v="AG-103903"/>
    <s v="Allen Goldenen"/>
    <x v="0"/>
    <x v="3"/>
    <s v="Dominican Republic"/>
    <s v="Santo Domingo"/>
    <s v="Santo Domingo"/>
    <s v="LATAM"/>
    <s v="US-2013-127173"/>
    <x v="509"/>
    <s v="Medium"/>
    <s v="FUR-FU-10000012"/>
    <x v="1612"/>
    <x v="1"/>
    <s v="Furnishings"/>
    <x v="2"/>
    <n v="15.595000000000001"/>
    <n v="21.73"/>
    <n v="21.73"/>
    <n v="0.5"/>
    <n v="-9.4600000000000009"/>
    <x v="0"/>
    <d v="2013-10-12T00:00:00"/>
    <d v="2013-10-12T00:00:00"/>
    <n v="5"/>
    <x v="1"/>
    <n v="0"/>
    <x v="1"/>
    <n v="1.2989999999999999"/>
    <x v="2"/>
    <n v="41"/>
    <n v="-0.4353428439944777"/>
    <n v="0"/>
    <x v="2"/>
    <m/>
    <m/>
    <m/>
    <m/>
  </r>
  <r>
    <n v="4075"/>
    <s v="RR-193153"/>
    <s v="Ralph Ritter"/>
    <x v="0"/>
    <x v="1"/>
    <s v="Chile"/>
    <s v="Santiago"/>
    <s v="San Bernardo"/>
    <s v="LATAM"/>
    <s v="MX-2013-127502"/>
    <x v="677"/>
    <s v="High"/>
    <s v="OFF-EN-10004183"/>
    <x v="374"/>
    <x v="0"/>
    <s v="Envelopes"/>
    <x v="2"/>
    <n v="11.16"/>
    <n v="12"/>
    <n v="24"/>
    <n v="0"/>
    <n v="1.68"/>
    <x v="0"/>
    <d v="2013-11-13T00:00:00"/>
    <d v="2013-11-15T00:00:00"/>
    <n v="7"/>
    <x v="0"/>
    <n v="2"/>
    <x v="2"/>
    <n v="2.93"/>
    <x v="2"/>
    <n v="45"/>
    <n v="6.9999999999999993E-2"/>
    <n v="1"/>
    <x v="3"/>
    <m/>
    <m/>
    <m/>
    <m/>
  </r>
  <r>
    <n v="4076"/>
    <s v="TB-214003"/>
    <s v="Tom Boeckenhauer"/>
    <x v="0"/>
    <x v="3"/>
    <s v="Cuba"/>
    <s v="Las Tunas"/>
    <s v="Puerto Padre"/>
    <s v="LATAM"/>
    <s v="MX-2011-109603"/>
    <x v="921"/>
    <s v="High"/>
    <s v="OFF-SU-10002627"/>
    <x v="1613"/>
    <x v="0"/>
    <s v="Supplies"/>
    <x v="3"/>
    <n v="10.61"/>
    <n v="12.75"/>
    <n v="51"/>
    <n v="0"/>
    <n v="8.56"/>
    <x v="2"/>
    <d v="2011-11-22T00:00:00"/>
    <d v="2011-11-22T00:00:00"/>
    <n v="2"/>
    <x v="1"/>
    <n v="0"/>
    <x v="6"/>
    <n v="13.143000000000001"/>
    <x v="3"/>
    <n v="48"/>
    <n v="0.16784313725490196"/>
    <n v="0"/>
    <x v="2"/>
    <m/>
    <m/>
    <m/>
    <m/>
  </r>
  <r>
    <n v="4077"/>
    <s v="KL-166453"/>
    <s v="Ken Lonsdale"/>
    <x v="0"/>
    <x v="3"/>
    <s v="Dominican Republic"/>
    <s v="San Pedro de Macoris"/>
    <s v="San Pedro de Macoris"/>
    <s v="LATAM"/>
    <s v="MX-2014-160479"/>
    <x v="507"/>
    <s v="High"/>
    <s v="OFF-FA-10001567"/>
    <x v="320"/>
    <x v="0"/>
    <s v="Fasteners"/>
    <x v="0"/>
    <n v="5.2138666666666671"/>
    <n v="9.0723333333333329"/>
    <n v="21.773600000000002"/>
    <n v="0.2"/>
    <n v="6.1319999999999997"/>
    <x v="1"/>
    <d v="2014-08-30T00:00:00"/>
    <d v="2014-08-30T00:00:00"/>
    <n v="3"/>
    <x v="1"/>
    <n v="0"/>
    <x v="4"/>
    <n v="4.1070000000000002"/>
    <x v="0"/>
    <n v="35"/>
    <n v="0.28162545467906086"/>
    <n v="0"/>
    <x v="2"/>
    <m/>
    <m/>
    <m/>
    <m/>
  </r>
  <r>
    <n v="4078"/>
    <s v="PW-190303"/>
    <s v="Pauline Webber"/>
    <x v="2"/>
    <x v="0"/>
    <s v="Mexico"/>
    <s v="Veracruz"/>
    <s v="Orizaba"/>
    <s v="LATAM"/>
    <s v="MX-2011-127096"/>
    <x v="597"/>
    <s v="High"/>
    <s v="FUR-BO-10003320"/>
    <x v="1482"/>
    <x v="1"/>
    <s v="Bookcases"/>
    <x v="7"/>
    <n v="189.27519999999998"/>
    <n v="267.34899999999999"/>
    <n v="1069.396"/>
    <n v="0.2"/>
    <n v="123.02"/>
    <x v="0"/>
    <d v="2011-09-28T00:00:00"/>
    <d v="2011-09-28T00:00:00"/>
    <n v="5"/>
    <x v="1"/>
    <n v="0"/>
    <x v="2"/>
    <n v="135.304"/>
    <x v="3"/>
    <n v="39"/>
    <n v="0.11503689933382956"/>
    <n v="0"/>
    <x v="2"/>
    <m/>
    <m/>
    <m/>
    <m/>
  </r>
  <r>
    <n v="4079"/>
    <s v="GH-146653"/>
    <s v="Greg Hansen"/>
    <x v="0"/>
    <x v="0"/>
    <s v="Mexico"/>
    <s v="Coahuila"/>
    <s v="Saltillo"/>
    <s v="LATAM"/>
    <s v="MX-2014-116330"/>
    <x v="185"/>
    <s v="Critical"/>
    <s v="OFF-ST-10002463"/>
    <x v="988"/>
    <x v="0"/>
    <s v="Storage"/>
    <x v="2"/>
    <n v="22.4"/>
    <n v="32"/>
    <n v="64"/>
    <n v="0"/>
    <n v="19.2"/>
    <x v="1"/>
    <d v="2014-11-29T00:00:00"/>
    <d v="2014-11-29T00:00:00"/>
    <n v="3"/>
    <x v="1"/>
    <n v="0"/>
    <x v="4"/>
    <n v="20.774999999999999"/>
    <x v="0"/>
    <n v="48"/>
    <n v="0.3"/>
    <n v="0"/>
    <x v="2"/>
    <m/>
    <m/>
    <m/>
    <m/>
  </r>
  <r>
    <n v="4080"/>
    <s v="KW-164353"/>
    <s v="Katrina Willman"/>
    <x v="0"/>
    <x v="1"/>
    <s v="Peru"/>
    <s v="Lima (city)"/>
    <s v="Lima"/>
    <s v="LATAM"/>
    <s v="US-2012-108882"/>
    <x v="192"/>
    <s v="Medium"/>
    <s v="OFF-BI-10001362"/>
    <x v="820"/>
    <x v="0"/>
    <s v="Binders"/>
    <x v="2"/>
    <n v="7.2064000000000004"/>
    <n v="9.3840000000000003"/>
    <n v="11.2608"/>
    <n v="0.4"/>
    <n v="-3.1520000000000001"/>
    <x v="0"/>
    <d v="2012-11-26T00:00:00"/>
    <d v="2012-11-27T00:00:00"/>
    <n v="6"/>
    <x v="0"/>
    <n v="1"/>
    <x v="4"/>
    <n v="0.48399999999999999"/>
    <x v="1"/>
    <n v="47"/>
    <n v="-0.2799090650753055"/>
    <n v="1"/>
    <x v="1"/>
    <m/>
    <m/>
    <m/>
    <m/>
  </r>
  <r>
    <n v="4081"/>
    <s v="DL-134953"/>
    <s v="Dionis Lloyd"/>
    <x v="2"/>
    <x v="2"/>
    <s v="El Salvador"/>
    <s v="San Salvador"/>
    <s v="Apopa"/>
    <s v="LATAM"/>
    <s v="MX-2014-118360"/>
    <x v="104"/>
    <s v="High"/>
    <s v="OFF-BI-10003472"/>
    <x v="71"/>
    <x v="0"/>
    <s v="Binders"/>
    <x v="5"/>
    <n v="2.6371428571428575"/>
    <n v="4.8571428571428568"/>
    <n v="34"/>
    <n v="0"/>
    <n v="15.54"/>
    <x v="2"/>
    <d v="2014-10-30T00:00:00"/>
    <d v="2014-10-30T00:00:00"/>
    <n v="2"/>
    <x v="1"/>
    <n v="0"/>
    <x v="3"/>
    <n v="3.3450000000000002"/>
    <x v="0"/>
    <n v="44"/>
    <n v="0.45705882352941174"/>
    <n v="0"/>
    <x v="2"/>
    <m/>
    <m/>
    <m/>
    <m/>
  </r>
  <r>
    <n v="4082"/>
    <s v="DL-134953"/>
    <s v="Dionis Lloyd"/>
    <x v="2"/>
    <x v="2"/>
    <s v="El Salvador"/>
    <s v="San Salvador"/>
    <s v="Apopa"/>
    <s v="LATAM"/>
    <s v="MX-2014-118360"/>
    <x v="104"/>
    <s v="High"/>
    <s v="OFF-EN-10000606"/>
    <x v="1614"/>
    <x v="0"/>
    <s v="Envelopes"/>
    <x v="9"/>
    <n v="9.0733333333333324"/>
    <n v="13.333333333333332"/>
    <n v="80"/>
    <n v="0"/>
    <n v="25.56"/>
    <x v="2"/>
    <d v="2014-10-30T00:00:00"/>
    <d v="2014-10-31T00:00:00"/>
    <n v="3"/>
    <x v="0"/>
    <n v="1"/>
    <x v="3"/>
    <n v="15.922000000000001"/>
    <x v="0"/>
    <n v="44"/>
    <n v="0.31950000000000001"/>
    <n v="1"/>
    <x v="1"/>
    <m/>
    <m/>
    <m/>
    <m/>
  </r>
  <r>
    <n v="4083"/>
    <s v="DL-134953"/>
    <s v="Dionis Lloyd"/>
    <x v="2"/>
    <x v="2"/>
    <s v="El Salvador"/>
    <s v="San Salvador"/>
    <s v="Apopa"/>
    <s v="LATAM"/>
    <s v="MX-2014-118360"/>
    <x v="104"/>
    <s v="High"/>
    <s v="OFF-BI-10003975"/>
    <x v="324"/>
    <x v="0"/>
    <s v="Binders"/>
    <x v="2"/>
    <n v="2.98"/>
    <n v="5"/>
    <n v="10"/>
    <n v="0"/>
    <n v="4.04"/>
    <x v="2"/>
    <d v="2014-10-30T00:00:00"/>
    <d v="2014-10-30T00:00:00"/>
    <n v="2"/>
    <x v="1"/>
    <n v="0"/>
    <x v="3"/>
    <n v="2.593"/>
    <x v="0"/>
    <n v="44"/>
    <n v="0.40400000000000003"/>
    <n v="0"/>
    <x v="2"/>
    <m/>
    <m/>
    <m/>
    <m/>
  </r>
  <r>
    <n v="4084"/>
    <s v="DL-134953"/>
    <s v="Dionis Lloyd"/>
    <x v="2"/>
    <x v="2"/>
    <s v="El Salvador"/>
    <s v="San Salvador"/>
    <s v="Apopa"/>
    <s v="LATAM"/>
    <s v="MX-2014-118360"/>
    <x v="104"/>
    <s v="High"/>
    <s v="OFF-AR-10002710"/>
    <x v="794"/>
    <x v="0"/>
    <s v="Art"/>
    <x v="2"/>
    <n v="6.38"/>
    <n v="7.5"/>
    <n v="15"/>
    <n v="0"/>
    <n v="2.2400000000000002"/>
    <x v="2"/>
    <d v="2014-10-30T00:00:00"/>
    <d v="2014-10-30T00:00:00"/>
    <n v="2"/>
    <x v="1"/>
    <n v="0"/>
    <x v="3"/>
    <n v="3.6110000000000002"/>
    <x v="0"/>
    <n v="44"/>
    <n v="0.14933333333333335"/>
    <n v="0"/>
    <x v="2"/>
    <m/>
    <m/>
    <m/>
    <m/>
  </r>
  <r>
    <n v="4085"/>
    <s v="DL-134953"/>
    <s v="Dionis Lloyd"/>
    <x v="2"/>
    <x v="2"/>
    <s v="El Salvador"/>
    <s v="San Salvador"/>
    <s v="Apopa"/>
    <s v="LATAM"/>
    <s v="MX-2014-118360"/>
    <x v="104"/>
    <s v="High"/>
    <s v="OFF-FA-10001727"/>
    <x v="1279"/>
    <x v="0"/>
    <s v="Fasteners"/>
    <x v="7"/>
    <n v="7.4"/>
    <n v="7.4"/>
    <n v="37"/>
    <n v="0"/>
    <n v="0"/>
    <x v="2"/>
    <d v="2014-10-30T00:00:00"/>
    <d v="2014-10-30T00:00:00"/>
    <n v="2"/>
    <x v="1"/>
    <n v="0"/>
    <x v="3"/>
    <n v="5.4020000000000001"/>
    <x v="0"/>
    <n v="44"/>
    <n v="0"/>
    <n v="0"/>
    <x v="2"/>
    <m/>
    <m/>
    <m/>
    <m/>
  </r>
  <r>
    <n v="4086"/>
    <s v="DL-134953"/>
    <s v="Dionis Lloyd"/>
    <x v="2"/>
    <x v="2"/>
    <s v="El Salvador"/>
    <s v="San Salvador"/>
    <s v="Apopa"/>
    <s v="LATAM"/>
    <s v="MX-2014-118360"/>
    <x v="104"/>
    <s v="High"/>
    <s v="OFF-FA-10003961"/>
    <x v="544"/>
    <x v="0"/>
    <s v="Fasteners"/>
    <x v="3"/>
    <n v="5.6099999999999994"/>
    <n v="9.25"/>
    <n v="37"/>
    <n v="0"/>
    <n v="14.56"/>
    <x v="2"/>
    <d v="2014-10-30T00:00:00"/>
    <d v="2014-10-30T00:00:00"/>
    <n v="2"/>
    <x v="1"/>
    <n v="0"/>
    <x v="3"/>
    <n v="6.0529999999999999"/>
    <x v="0"/>
    <n v="44"/>
    <n v="0.39351351351351355"/>
    <n v="0"/>
    <x v="2"/>
    <m/>
    <m/>
    <m/>
    <m/>
  </r>
  <r>
    <n v="4087"/>
    <s v="DL-134953"/>
    <s v="Dionis Lloyd"/>
    <x v="2"/>
    <x v="2"/>
    <s v="El Salvador"/>
    <s v="San Salvador"/>
    <s v="Apopa"/>
    <s v="LATAM"/>
    <s v="MX-2014-118360"/>
    <x v="104"/>
    <s v="High"/>
    <s v="FUR-FU-10002751"/>
    <x v="1615"/>
    <x v="1"/>
    <s v="Furnishings"/>
    <x v="1"/>
    <n v="31.375"/>
    <n v="33.375"/>
    <n v="267"/>
    <n v="0"/>
    <n v="16"/>
    <x v="2"/>
    <d v="2014-10-30T00:00:00"/>
    <d v="2014-10-30T00:00:00"/>
    <n v="2"/>
    <x v="1"/>
    <n v="0"/>
    <x v="3"/>
    <n v="71.489999999999995"/>
    <x v="0"/>
    <n v="44"/>
    <n v="5.9925093632958802E-2"/>
    <n v="0"/>
    <x v="2"/>
    <m/>
    <m/>
    <m/>
    <m/>
  </r>
  <r>
    <n v="4088"/>
    <s v="MH-181153"/>
    <s v="Mick Hernandez"/>
    <x v="1"/>
    <x v="3"/>
    <s v="Haiti"/>
    <s v="Ouest"/>
    <s v="Carrefour"/>
    <s v="LATAM"/>
    <s v="US-2013-107104"/>
    <x v="628"/>
    <s v="Medium"/>
    <s v="TEC-CO-10001595"/>
    <x v="212"/>
    <x v="2"/>
    <s v="Copiers"/>
    <x v="4"/>
    <n v="115.37429527999998"/>
    <n v="180.55962421404681"/>
    <n v="107.97465527999998"/>
    <n v="0.40200000000000002"/>
    <n v="-7.3996399999999998"/>
    <x v="0"/>
    <d v="2013-09-23T00:00:00"/>
    <d v="2013-09-26T00:00:00"/>
    <n v="8"/>
    <x v="0"/>
    <n v="3"/>
    <x v="4"/>
    <n v="7.3540000000000001"/>
    <x v="2"/>
    <n v="38"/>
    <n v="-6.8531267646201294E-2"/>
    <n v="1"/>
    <x v="0"/>
    <m/>
    <m/>
    <m/>
    <m/>
  </r>
  <r>
    <n v="4089"/>
    <s v="MH-181153"/>
    <s v="Mick Hernandez"/>
    <x v="1"/>
    <x v="3"/>
    <s v="Haiti"/>
    <s v="Ouest"/>
    <s v="Carrefour"/>
    <s v="LATAM"/>
    <s v="US-2013-107104"/>
    <x v="628"/>
    <s v="Medium"/>
    <s v="OFF-PA-10002033"/>
    <x v="147"/>
    <x v="0"/>
    <s v="Paper"/>
    <x v="0"/>
    <n v="23.475200000000005"/>
    <n v="36.178666666666672"/>
    <n v="65.121600000000001"/>
    <n v="0.4"/>
    <n v="-5.3040000000000003"/>
    <x v="0"/>
    <d v="2013-09-23T00:00:00"/>
    <d v="2013-09-23T00:00:00"/>
    <n v="5"/>
    <x v="1"/>
    <n v="0"/>
    <x v="4"/>
    <n v="4.1680000000000001"/>
    <x v="2"/>
    <n v="38"/>
    <n v="-8.1447630279354324E-2"/>
    <n v="0"/>
    <x v="2"/>
    <m/>
    <m/>
    <m/>
    <m/>
  </r>
  <r>
    <n v="4090"/>
    <s v="MH-181153"/>
    <s v="Mick Hernandez"/>
    <x v="1"/>
    <x v="3"/>
    <s v="Haiti"/>
    <s v="Ouest"/>
    <s v="Carrefour"/>
    <s v="LATAM"/>
    <s v="US-2013-107104"/>
    <x v="628"/>
    <s v="Medium"/>
    <s v="FUR-BO-10003688"/>
    <x v="231"/>
    <x v="1"/>
    <s v="Bookcases"/>
    <x v="0"/>
    <n v="47.992533333333341"/>
    <n v="82.774222222222235"/>
    <n v="148.99360000000001"/>
    <n v="0.4"/>
    <n v="5.016"/>
    <x v="0"/>
    <d v="2013-09-23T00:00:00"/>
    <d v="2013-09-23T00:00:00"/>
    <n v="5"/>
    <x v="1"/>
    <n v="0"/>
    <x v="4"/>
    <n v="9.3450000000000006"/>
    <x v="2"/>
    <n v="38"/>
    <n v="3.3665875581233018E-2"/>
    <n v="0"/>
    <x v="2"/>
    <m/>
    <m/>
    <m/>
    <m/>
  </r>
  <r>
    <n v="4091"/>
    <s v="AM-107053"/>
    <s v="Anne McFarland"/>
    <x v="0"/>
    <x v="0"/>
    <s v="Mexico"/>
    <s v="Sinaloa"/>
    <s v="Los Mochis"/>
    <s v="LATAM"/>
    <s v="US-2013-104976"/>
    <x v="3"/>
    <s v="High"/>
    <s v="FUR-FU-10000242"/>
    <x v="751"/>
    <x v="1"/>
    <s v="Furnishings"/>
    <x v="0"/>
    <n v="50.663466666666665"/>
    <n v="74.919111111111107"/>
    <n v="134.8544"/>
    <n v="0.4"/>
    <n v="-17.135999999999999"/>
    <x v="1"/>
    <d v="2013-03-08T00:00:00"/>
    <d v="2013-03-08T00:00:00"/>
    <n v="3"/>
    <x v="1"/>
    <n v="0"/>
    <x v="3"/>
    <n v="16.042000000000002"/>
    <x v="2"/>
    <n v="10"/>
    <n v="-0.1270703810924968"/>
    <n v="0"/>
    <x v="2"/>
    <m/>
    <m/>
    <m/>
    <m/>
  </r>
  <r>
    <n v="4092"/>
    <s v="BD-117253"/>
    <s v="Bruce Degenhardt"/>
    <x v="0"/>
    <x v="3"/>
    <s v="Dominican Republic"/>
    <s v="Duarte"/>
    <s v="San Francisco de Macoris"/>
    <s v="LATAM"/>
    <s v="US-2011-104535"/>
    <x v="371"/>
    <s v="High"/>
    <s v="OFF-FA-10003659"/>
    <x v="1199"/>
    <x v="0"/>
    <s v="Fasteners"/>
    <x v="0"/>
    <n v="7.8384"/>
    <n v="7.8829999999999991"/>
    <n v="18.9192"/>
    <n v="0.2"/>
    <n v="-4.5960000000000001"/>
    <x v="1"/>
    <d v="2011-06-14T00:00:00"/>
    <d v="2011-06-14T00:00:00"/>
    <n v="3"/>
    <x v="1"/>
    <n v="0"/>
    <x v="5"/>
    <n v="3.5550000000000002"/>
    <x v="3"/>
    <n v="24"/>
    <n v="-0.24292781935811239"/>
    <n v="0"/>
    <x v="2"/>
    <m/>
    <m/>
    <m/>
    <m/>
  </r>
  <r>
    <n v="4093"/>
    <s v="CM-121153"/>
    <s v="Chad McGuire"/>
    <x v="0"/>
    <x v="1"/>
    <s v="Argentina"/>
    <s v="Buenos Aires"/>
    <s v="Buenos Aires"/>
    <s v="LATAM"/>
    <s v="MX-2013-111115"/>
    <x v="922"/>
    <s v="Medium"/>
    <s v="TEC-CO-10004690"/>
    <x v="1616"/>
    <x v="2"/>
    <s v="Copiers"/>
    <x v="2"/>
    <n v="140.83591959999995"/>
    <n v="238.6891632107023"/>
    <n v="285.47223919999993"/>
    <n v="0.40200000000000002"/>
    <n v="3.8003999999999998"/>
    <x v="1"/>
    <d v="2013-09-06T00:00:00"/>
    <d v="2013-09-06T00:00:00"/>
    <n v="3"/>
    <x v="1"/>
    <n v="0"/>
    <x v="3"/>
    <n v="16.472999999999999"/>
    <x v="2"/>
    <n v="36"/>
    <n v="1.3312678005574704E-2"/>
    <n v="0"/>
    <x v="2"/>
    <m/>
    <m/>
    <m/>
    <m/>
  </r>
  <r>
    <n v="4094"/>
    <s v="CM-121153"/>
    <s v="Chad McGuire"/>
    <x v="0"/>
    <x v="1"/>
    <s v="Argentina"/>
    <s v="Buenos Aires"/>
    <s v="Buenos Aires"/>
    <s v="LATAM"/>
    <s v="MX-2013-111115"/>
    <x v="922"/>
    <s v="Medium"/>
    <s v="FUR-BO-10002740"/>
    <x v="1617"/>
    <x v="1"/>
    <s v="Bookcases"/>
    <x v="0"/>
    <n v="191.20773333333332"/>
    <n v="286.68622222222228"/>
    <n v="516.03520000000003"/>
    <n v="0.4"/>
    <n v="-57.588000000000001"/>
    <x v="1"/>
    <d v="2013-09-06T00:00:00"/>
    <d v="2013-09-06T00:00:00"/>
    <n v="3"/>
    <x v="1"/>
    <n v="0"/>
    <x v="3"/>
    <n v="40.845999999999997"/>
    <x v="2"/>
    <n v="36"/>
    <n v="-0.11159703834157049"/>
    <n v="0"/>
    <x v="2"/>
    <m/>
    <m/>
    <m/>
    <m/>
  </r>
  <r>
    <n v="4095"/>
    <s v="LW-171253"/>
    <s v="Liz Willingham"/>
    <x v="0"/>
    <x v="3"/>
    <s v="Dominican Republic"/>
    <s v="San Cristobal"/>
    <s v="Bajos de Haina"/>
    <s v="LATAM"/>
    <s v="US-2013-118605"/>
    <x v="670"/>
    <s v="High"/>
    <s v="OFF-ST-10000290"/>
    <x v="445"/>
    <x v="0"/>
    <s v="Storage"/>
    <x v="2"/>
    <n v="18.7272"/>
    <n v="21.088999999999999"/>
    <n v="33.742399999999996"/>
    <n v="0.2"/>
    <n v="-3.7120000000000002"/>
    <x v="0"/>
    <d v="2013-04-13T00:00:00"/>
    <d v="2013-04-13T00:00:00"/>
    <n v="5"/>
    <x v="1"/>
    <n v="0"/>
    <x v="1"/>
    <n v="3.0550000000000002"/>
    <x v="2"/>
    <n v="15"/>
    <n v="-0.11000995779790414"/>
    <n v="0"/>
    <x v="2"/>
    <m/>
    <m/>
    <m/>
    <m/>
  </r>
  <r>
    <n v="4096"/>
    <s v="SO-203353"/>
    <s v="Sean O'Donnell"/>
    <x v="0"/>
    <x v="2"/>
    <s v="Honduras"/>
    <s v="Choluteca"/>
    <s v="Choluteca"/>
    <s v="LATAM"/>
    <s v="US-2012-110359"/>
    <x v="192"/>
    <s v="Low"/>
    <s v="OFF-AR-10004348"/>
    <x v="605"/>
    <x v="0"/>
    <s v="Art"/>
    <x v="2"/>
    <n v="32.732799999999997"/>
    <n v="38.801333333333332"/>
    <n v="46.561599999999999"/>
    <n v="0.4"/>
    <n v="-18.904"/>
    <x v="0"/>
    <d v="2012-11-26T00:00:00"/>
    <d v="2012-11-27T00:00:00"/>
    <n v="6"/>
    <x v="0"/>
    <n v="1"/>
    <x v="4"/>
    <n v="3.4649999999999999"/>
    <x v="1"/>
    <n v="47"/>
    <n v="-0.40599979382151818"/>
    <n v="1"/>
    <x v="1"/>
    <m/>
    <m/>
    <m/>
    <m/>
  </r>
  <r>
    <n v="4097"/>
    <s v="BD-113203"/>
    <s v="Bill Donatelli"/>
    <x v="0"/>
    <x v="1"/>
    <s v="Brazil"/>
    <s v="Rio de Janeiro"/>
    <s v="Sao Goncalo"/>
    <s v="LATAM"/>
    <s v="MX-2011-154998"/>
    <x v="178"/>
    <s v="Medium"/>
    <s v="TEC-AC-10003955"/>
    <x v="741"/>
    <x v="2"/>
    <s v="Accessories"/>
    <x v="2"/>
    <n v="87.68"/>
    <n v="162.5"/>
    <n v="325"/>
    <n v="0"/>
    <n v="149.63999999999999"/>
    <x v="0"/>
    <d v="2011-09-14T00:00:00"/>
    <d v="2011-09-14T00:00:00"/>
    <n v="5"/>
    <x v="1"/>
    <n v="0"/>
    <x v="2"/>
    <n v="0.47699999999999998"/>
    <x v="3"/>
    <n v="37"/>
    <n v="0.4604307692307692"/>
    <n v="0"/>
    <x v="2"/>
    <m/>
    <m/>
    <m/>
    <m/>
  </r>
  <r>
    <n v="4098"/>
    <s v="BD-113203"/>
    <s v="Bill Donatelli"/>
    <x v="0"/>
    <x v="1"/>
    <s v="Brazil"/>
    <s v="Rio de Janeiro"/>
    <s v="Sao Goncalo"/>
    <s v="LATAM"/>
    <s v="MX-2011-154998"/>
    <x v="178"/>
    <s v="Medium"/>
    <s v="FUR-BO-10003034"/>
    <x v="796"/>
    <x v="1"/>
    <s v="Bookcases"/>
    <x v="0"/>
    <n v="84.846666666666664"/>
    <n v="98.666666666666657"/>
    <n v="296"/>
    <n v="0"/>
    <n v="41.46"/>
    <x v="0"/>
    <d v="2011-09-14T00:00:00"/>
    <d v="2011-09-15T00:00:00"/>
    <n v="6"/>
    <x v="0"/>
    <n v="1"/>
    <x v="2"/>
    <n v="22.946999999999999"/>
    <x v="3"/>
    <n v="37"/>
    <n v="0.14006756756756758"/>
    <n v="1"/>
    <x v="1"/>
    <m/>
    <m/>
    <m/>
    <m/>
  </r>
  <r>
    <n v="4099"/>
    <s v="KH-163303"/>
    <s v="Katharine Harms"/>
    <x v="2"/>
    <x v="3"/>
    <s v="Barbados"/>
    <s v="Saint Michael"/>
    <s v="Bridgetown"/>
    <s v="LATAM"/>
    <s v="MX-2012-155082"/>
    <x v="461"/>
    <s v="Medium"/>
    <s v="TEC-CO-10002768"/>
    <x v="1011"/>
    <x v="2"/>
    <s v="Copiers"/>
    <x v="2"/>
    <n v="138.97898359999996"/>
    <n v="195.77874108216429"/>
    <n v="390.77436719999992"/>
    <n v="2E-3"/>
    <n v="112.8164"/>
    <x v="0"/>
    <d v="2013-01-05T00:00:00"/>
    <d v="2013-01-07T00:00:00"/>
    <n v="7"/>
    <x v="0"/>
    <n v="2"/>
    <x v="1"/>
    <n v="19.427"/>
    <x v="1"/>
    <n v="53"/>
    <n v="0.28869959104113935"/>
    <n v="1"/>
    <x v="3"/>
    <m/>
    <m/>
    <m/>
    <m/>
  </r>
  <r>
    <n v="4100"/>
    <s v="BH-117103"/>
    <s v="Brosina Hoffman"/>
    <x v="0"/>
    <x v="0"/>
    <s v="Mexico"/>
    <s v="Baja California"/>
    <s v="Tijuana"/>
    <s v="LATAM"/>
    <s v="MX-2012-135230"/>
    <x v="463"/>
    <s v="Critical"/>
    <s v="TEC-CO-10002571"/>
    <x v="717"/>
    <x v="2"/>
    <s v="Copiers"/>
    <x v="2"/>
    <n v="73.588143759999994"/>
    <n v="95.647558877755515"/>
    <n v="190.91252752"/>
    <n v="2E-3"/>
    <n v="43.736240000000002"/>
    <x v="2"/>
    <d v="2012-11-09T00:00:00"/>
    <d v="2012-11-09T00:00:00"/>
    <n v="2"/>
    <x v="1"/>
    <n v="0"/>
    <x v="4"/>
    <n v="50.893000000000001"/>
    <x v="1"/>
    <n v="45"/>
    <n v="0.22909046655106588"/>
    <n v="0"/>
    <x v="2"/>
    <m/>
    <m/>
    <m/>
    <m/>
  </r>
  <r>
    <n v="4101"/>
    <s v="KB-164053"/>
    <s v="Katrina Bavinger"/>
    <x v="1"/>
    <x v="1"/>
    <s v="Brazil"/>
    <s v="Alagoas"/>
    <s v="Arapiraca"/>
    <s v="LATAM"/>
    <s v="MX-2012-113201"/>
    <x v="204"/>
    <s v="High"/>
    <s v="OFF-SU-10000573"/>
    <x v="761"/>
    <x v="0"/>
    <s v="Supplies"/>
    <x v="0"/>
    <n v="9.68"/>
    <n v="11"/>
    <n v="33"/>
    <n v="0"/>
    <n v="3.96"/>
    <x v="0"/>
    <d v="2012-09-18T00:00:00"/>
    <d v="2012-09-18T00:00:00"/>
    <n v="5"/>
    <x v="1"/>
    <n v="0"/>
    <x v="0"/>
    <n v="1.6910000000000001"/>
    <x v="1"/>
    <n v="37"/>
    <n v="0.12"/>
    <n v="0"/>
    <x v="2"/>
    <m/>
    <m/>
    <m/>
    <m/>
  </r>
  <r>
    <n v="4102"/>
    <s v="KB-164053"/>
    <s v="Katrina Bavinger"/>
    <x v="1"/>
    <x v="1"/>
    <s v="Brazil"/>
    <s v="Alagoas"/>
    <s v="Arapiraca"/>
    <s v="LATAM"/>
    <s v="MX-2012-113201"/>
    <x v="204"/>
    <s v="High"/>
    <s v="OFF-BI-10002715"/>
    <x v="143"/>
    <x v="0"/>
    <s v="Binders"/>
    <x v="0"/>
    <n v="4.0933333333333328"/>
    <n v="4.333333333333333"/>
    <n v="13"/>
    <n v="0"/>
    <n v="0.72"/>
    <x v="0"/>
    <d v="2012-09-18T00:00:00"/>
    <d v="2012-09-20T00:00:00"/>
    <n v="7"/>
    <x v="0"/>
    <n v="2"/>
    <x v="0"/>
    <n v="1.17"/>
    <x v="1"/>
    <n v="37"/>
    <n v="5.5384615384615379E-2"/>
    <n v="1"/>
    <x v="3"/>
    <m/>
    <m/>
    <m/>
    <m/>
  </r>
  <r>
    <n v="4103"/>
    <s v="KB-164053"/>
    <s v="Katrina Bavinger"/>
    <x v="1"/>
    <x v="1"/>
    <s v="Brazil"/>
    <s v="Alagoas"/>
    <s v="Arapiraca"/>
    <s v="LATAM"/>
    <s v="MX-2012-113201"/>
    <x v="204"/>
    <s v="High"/>
    <s v="OFF-ST-10003952"/>
    <x v="1181"/>
    <x v="0"/>
    <s v="Storage"/>
    <x v="2"/>
    <n v="32.78"/>
    <n v="41"/>
    <n v="82"/>
    <n v="0"/>
    <n v="16.440000000000001"/>
    <x v="0"/>
    <d v="2012-09-18T00:00:00"/>
    <d v="2012-09-18T00:00:00"/>
    <n v="5"/>
    <x v="1"/>
    <n v="0"/>
    <x v="0"/>
    <n v="13.396000000000001"/>
    <x v="1"/>
    <n v="37"/>
    <n v="0.20048780487804879"/>
    <n v="0"/>
    <x v="2"/>
    <m/>
    <m/>
    <m/>
    <m/>
  </r>
  <r>
    <n v="4104"/>
    <s v="MG-181453"/>
    <s v="Mike Gockenbach"/>
    <x v="0"/>
    <x v="3"/>
    <s v="Cuba"/>
    <s v="Guantanamo"/>
    <s v="Guantanamo"/>
    <s v="LATAM"/>
    <s v="MX-2014-133039"/>
    <x v="923"/>
    <s v="Medium"/>
    <s v="OFF-PA-10000273"/>
    <x v="1618"/>
    <x v="0"/>
    <s v="Paper"/>
    <x v="4"/>
    <n v="15.86"/>
    <n v="32"/>
    <n v="32"/>
    <n v="0"/>
    <n v="16.14"/>
    <x v="0"/>
    <d v="2014-02-19T00:00:00"/>
    <d v="2014-02-19T00:00:00"/>
    <n v="5"/>
    <x v="1"/>
    <n v="0"/>
    <x v="2"/>
    <n v="0.751"/>
    <x v="0"/>
    <n v="7"/>
    <n v="0.50437500000000002"/>
    <n v="0"/>
    <x v="2"/>
    <m/>
    <m/>
    <m/>
    <m/>
  </r>
  <r>
    <n v="4105"/>
    <s v="AT-107353"/>
    <s v="Annie Thurman"/>
    <x v="0"/>
    <x v="0"/>
    <s v="Mexico"/>
    <s v="Tabasco"/>
    <s v="Villahermosa"/>
    <s v="LATAM"/>
    <s v="MX-2012-113635"/>
    <x v="55"/>
    <s v="Medium"/>
    <s v="OFF-AR-10001271"/>
    <x v="255"/>
    <x v="0"/>
    <s v="Art"/>
    <x v="4"/>
    <n v="12.9"/>
    <n v="16"/>
    <n v="16"/>
    <n v="0"/>
    <n v="3.1"/>
    <x v="2"/>
    <d v="2012-11-10T00:00:00"/>
    <d v="2012-11-10T00:00:00"/>
    <n v="2"/>
    <x v="1"/>
    <n v="0"/>
    <x v="0"/>
    <n v="2.343"/>
    <x v="1"/>
    <n v="45"/>
    <n v="0.19375000000000001"/>
    <n v="0"/>
    <x v="2"/>
    <m/>
    <m/>
    <m/>
    <m/>
  </r>
  <r>
    <n v="4106"/>
    <s v="AR-105103"/>
    <s v="Andrew Roberts"/>
    <x v="0"/>
    <x v="0"/>
    <s v="Mexico"/>
    <s v="Guanajuato"/>
    <s v="Guanajuato"/>
    <s v="LATAM"/>
    <s v="MX-2012-142090"/>
    <x v="180"/>
    <s v="Medium"/>
    <s v="TEC-PH-10000774"/>
    <x v="1397"/>
    <x v="2"/>
    <s v="Phones"/>
    <x v="0"/>
    <n v="90.573333333333338"/>
    <n v="95.333333333333343"/>
    <n v="286"/>
    <n v="0"/>
    <n v="14.28"/>
    <x v="0"/>
    <d v="2012-06-26T00:00:00"/>
    <d v="2012-06-26T00:00:00"/>
    <n v="5"/>
    <x v="1"/>
    <n v="0"/>
    <x v="0"/>
    <n v="19.93"/>
    <x v="1"/>
    <n v="25"/>
    <n v="4.9930069930069924E-2"/>
    <n v="0"/>
    <x v="2"/>
    <m/>
    <m/>
    <m/>
    <m/>
  </r>
  <r>
    <n v="4107"/>
    <s v="AR-105103"/>
    <s v="Andrew Roberts"/>
    <x v="0"/>
    <x v="0"/>
    <s v="Mexico"/>
    <s v="Guanajuato"/>
    <s v="Guanajuato"/>
    <s v="LATAM"/>
    <s v="MX-2012-142090"/>
    <x v="180"/>
    <s v="Medium"/>
    <s v="OFF-AR-10002535"/>
    <x v="1463"/>
    <x v="0"/>
    <s v="Art"/>
    <x v="2"/>
    <n v="12.620000000000001"/>
    <n v="17"/>
    <n v="34"/>
    <n v="0"/>
    <n v="8.76"/>
    <x v="0"/>
    <d v="2012-06-26T00:00:00"/>
    <d v="2012-06-26T00:00:00"/>
    <n v="5"/>
    <x v="1"/>
    <n v="0"/>
    <x v="0"/>
    <n v="3.2160000000000002"/>
    <x v="1"/>
    <n v="25"/>
    <n v="0.2576470588235294"/>
    <n v="0"/>
    <x v="2"/>
    <m/>
    <m/>
    <m/>
    <m/>
  </r>
  <r>
    <n v="4108"/>
    <s v="RB-194353"/>
    <s v="Richard Bierner"/>
    <x v="0"/>
    <x v="1"/>
    <s v="Colombia"/>
    <s v="Bogota"/>
    <s v="Bogota"/>
    <s v="LATAM"/>
    <s v="MX-2013-152219"/>
    <x v="628"/>
    <s v="Medium"/>
    <s v="FUR-CH-10001282"/>
    <x v="1117"/>
    <x v="1"/>
    <s v="Chairs"/>
    <x v="2"/>
    <n v="24.7"/>
    <n v="32"/>
    <n v="64"/>
    <n v="0"/>
    <n v="14.6"/>
    <x v="0"/>
    <d v="2013-09-23T00:00:00"/>
    <d v="2013-09-23T00:00:00"/>
    <n v="5"/>
    <x v="1"/>
    <n v="0"/>
    <x v="4"/>
    <n v="4.6100000000000003"/>
    <x v="2"/>
    <n v="38"/>
    <n v="0.22812499999999999"/>
    <n v="0"/>
    <x v="2"/>
    <m/>
    <m/>
    <m/>
    <m/>
  </r>
  <r>
    <n v="4109"/>
    <s v="DM-133453"/>
    <s v="Denise Monton"/>
    <x v="2"/>
    <x v="0"/>
    <s v="Mexico"/>
    <s v="Chiapas"/>
    <s v="Tuxtla Gutierrez"/>
    <s v="LATAM"/>
    <s v="MX-2011-151785"/>
    <x v="105"/>
    <s v="Medium"/>
    <s v="OFF-FA-10002719"/>
    <x v="1031"/>
    <x v="0"/>
    <s v="Fasteners"/>
    <x v="9"/>
    <n v="11.233333333333333"/>
    <n v="11.33333333333333"/>
    <n v="67.999999999999986"/>
    <n v="0"/>
    <n v="0.6"/>
    <x v="1"/>
    <d v="2011-12-31T00:00:00"/>
    <d v="2011-12-31T00:00:00"/>
    <n v="3"/>
    <x v="1"/>
    <n v="0"/>
    <x v="4"/>
    <n v="4.1870000000000003"/>
    <x v="3"/>
    <n v="53"/>
    <n v="8.8235294117647075E-3"/>
    <n v="0"/>
    <x v="2"/>
    <m/>
    <m/>
    <m/>
    <m/>
  </r>
  <r>
    <n v="4110"/>
    <s v="CD-127903"/>
    <s v="Cynthia Delaney"/>
    <x v="1"/>
    <x v="1"/>
    <s v="Argentina"/>
    <s v="Entre Rios"/>
    <s v="Parana"/>
    <s v="LATAM"/>
    <s v="US-2013-152842"/>
    <x v="924"/>
    <s v="Medium"/>
    <s v="OFF-FA-10002085"/>
    <x v="1119"/>
    <x v="0"/>
    <s v="Fasteners"/>
    <x v="0"/>
    <n v="9.8642666666666674"/>
    <n v="12.633777777777778"/>
    <n v="22.7408"/>
    <n v="0.4"/>
    <n v="-6.8520000000000003"/>
    <x v="1"/>
    <d v="2013-04-02T00:00:00"/>
    <d v="2013-04-02T00:00:00"/>
    <n v="3"/>
    <x v="1"/>
    <n v="0"/>
    <x v="5"/>
    <n v="1.766"/>
    <x v="2"/>
    <n v="13"/>
    <n v="-0.30130866108492227"/>
    <n v="0"/>
    <x v="2"/>
    <m/>
    <m/>
    <m/>
    <m/>
  </r>
  <r>
    <n v="4111"/>
    <s v="CD-127903"/>
    <s v="Cynthia Delaney"/>
    <x v="1"/>
    <x v="1"/>
    <s v="Argentina"/>
    <s v="Entre Rios"/>
    <s v="Parana"/>
    <s v="LATAM"/>
    <s v="US-2013-152842"/>
    <x v="924"/>
    <s v="Medium"/>
    <s v="OFF-SU-10001552"/>
    <x v="970"/>
    <x v="0"/>
    <s v="Supplies"/>
    <x v="4"/>
    <n v="26.268000000000001"/>
    <n v="32.74666666666667"/>
    <n v="19.648"/>
    <n v="0.4"/>
    <n v="-6.62"/>
    <x v="1"/>
    <d v="2013-04-02T00:00:00"/>
    <d v="2013-04-05T00:00:00"/>
    <n v="6"/>
    <x v="0"/>
    <n v="3"/>
    <x v="5"/>
    <n v="0.91300000000000003"/>
    <x v="2"/>
    <n v="13"/>
    <n v="-0.33692996742671011"/>
    <n v="1"/>
    <x v="0"/>
    <m/>
    <m/>
    <m/>
    <m/>
  </r>
  <r>
    <n v="4112"/>
    <s v="AD-101803"/>
    <s v="Alan Dominguez"/>
    <x v="1"/>
    <x v="1"/>
    <s v="Argentina"/>
    <s v="Buenos Aires"/>
    <s v="Buenos Aires"/>
    <s v="LATAM"/>
    <s v="US-2012-151288"/>
    <x v="583"/>
    <s v="Medium"/>
    <s v="OFF-LA-10002927"/>
    <x v="1515"/>
    <x v="0"/>
    <s v="Labels"/>
    <x v="4"/>
    <n v="6.3183999999999996"/>
    <n v="7.7706666666666662"/>
    <n v="4.6623999999999999"/>
    <n v="0.4"/>
    <n v="-1.6559999999999999"/>
    <x v="1"/>
    <d v="2012-02-06T00:00:00"/>
    <d v="2012-02-07T00:00:00"/>
    <n v="4"/>
    <x v="0"/>
    <n v="1"/>
    <x v="2"/>
    <n v="0.20799999999999999"/>
    <x v="1"/>
    <n v="5"/>
    <n v="-0.35518188057652711"/>
    <n v="1"/>
    <x v="1"/>
    <m/>
    <m/>
    <m/>
    <m/>
  </r>
  <r>
    <n v="4113"/>
    <s v="SG-200803"/>
    <s v="Sandra Glassco"/>
    <x v="0"/>
    <x v="2"/>
    <s v="Honduras"/>
    <s v="Francisco Morazan"/>
    <s v="Tegucigalpa"/>
    <s v="LATAM"/>
    <s v="US-2013-101686"/>
    <x v="314"/>
    <s v="Critical"/>
    <s v="OFF-FA-10002491"/>
    <x v="621"/>
    <x v="0"/>
    <s v="Fasteners"/>
    <x v="3"/>
    <n v="7.1272000000000002"/>
    <n v="11.132"/>
    <n v="26.716799999999999"/>
    <n v="0.4"/>
    <n v="-1.792"/>
    <x v="3"/>
    <d v="2013-05-10T00:00:00"/>
    <d v="2013-05-12T00:00:00"/>
    <n v="2"/>
    <x v="0"/>
    <n v="2"/>
    <x v="2"/>
    <n v="6.6349999999999998"/>
    <x v="2"/>
    <n v="19"/>
    <n v="-6.7073901065995936E-2"/>
    <n v="1"/>
    <x v="3"/>
    <m/>
    <m/>
    <m/>
    <m/>
  </r>
  <r>
    <n v="4114"/>
    <s v="PS-189703"/>
    <s v="Paul Stevenson"/>
    <x v="1"/>
    <x v="2"/>
    <s v="El Salvador"/>
    <s v="Sonsonate"/>
    <s v="Sonsonate"/>
    <s v="LATAM"/>
    <s v="MX-2014-165771"/>
    <x v="925"/>
    <s v="Critical"/>
    <s v="OFF-SU-10003137"/>
    <x v="1619"/>
    <x v="0"/>
    <s v="Supplies"/>
    <x v="3"/>
    <n v="12.74"/>
    <n v="16.5"/>
    <n v="66"/>
    <n v="0"/>
    <n v="15.04"/>
    <x v="2"/>
    <d v="2014-07-27T00:00:00"/>
    <d v="2014-07-27T00:00:00"/>
    <n v="2"/>
    <x v="1"/>
    <n v="0"/>
    <x v="2"/>
    <n v="21.994"/>
    <x v="0"/>
    <n v="30"/>
    <n v="0.22787878787878788"/>
    <n v="0"/>
    <x v="2"/>
    <m/>
    <m/>
    <m/>
    <m/>
  </r>
  <r>
    <n v="4115"/>
    <s v="CM-127153"/>
    <s v="Craig Molinari"/>
    <x v="2"/>
    <x v="0"/>
    <s v="Mexico"/>
    <s v="Quintana Roo"/>
    <s v="Cancun"/>
    <s v="LATAM"/>
    <s v="MX-2013-154886"/>
    <x v="922"/>
    <s v="Critical"/>
    <s v="TEC-AC-10003857"/>
    <x v="694"/>
    <x v="2"/>
    <s v="Accessories"/>
    <x v="0"/>
    <n v="28.766666666666666"/>
    <n v="48.666666666666671"/>
    <n v="146"/>
    <n v="0"/>
    <n v="59.7"/>
    <x v="2"/>
    <d v="2013-09-05T00:00:00"/>
    <d v="2013-09-05T00:00:00"/>
    <n v="2"/>
    <x v="1"/>
    <n v="0"/>
    <x v="3"/>
    <n v="51.091000000000001"/>
    <x v="2"/>
    <n v="36"/>
    <n v="0.40890410958904111"/>
    <n v="0"/>
    <x v="2"/>
    <m/>
    <m/>
    <m/>
    <m/>
  </r>
  <r>
    <n v="4116"/>
    <s v="CM-127153"/>
    <s v="Craig Molinari"/>
    <x v="2"/>
    <x v="0"/>
    <s v="Mexico"/>
    <s v="Quintana Roo"/>
    <s v="Cancun"/>
    <s v="LATAM"/>
    <s v="MX-2013-154886"/>
    <x v="922"/>
    <s v="Critical"/>
    <s v="FUR-CH-10004669"/>
    <x v="1029"/>
    <x v="1"/>
    <s v="Chairs"/>
    <x v="3"/>
    <n v="174.65"/>
    <n v="290.8125"/>
    <n v="930.6"/>
    <n v="0.2"/>
    <n v="232"/>
    <x v="2"/>
    <d v="2013-09-05T00:00:00"/>
    <d v="2013-09-05T00:00:00"/>
    <n v="2"/>
    <x v="1"/>
    <n v="0"/>
    <x v="3"/>
    <n v="328.65899999999999"/>
    <x v="2"/>
    <n v="36"/>
    <n v="0.24930152589727056"/>
    <n v="0"/>
    <x v="2"/>
    <m/>
    <m/>
    <m/>
    <m/>
  </r>
  <r>
    <n v="4117"/>
    <s v="DO-134353"/>
    <s v="Denny Ordway"/>
    <x v="0"/>
    <x v="0"/>
    <s v="Mexico"/>
    <s v="Distrito Federal"/>
    <s v="Tlalpan"/>
    <s v="LATAM"/>
    <s v="MX-2014-129875"/>
    <x v="926"/>
    <s v="High"/>
    <s v="TEC-AC-10000086"/>
    <x v="726"/>
    <x v="2"/>
    <s v="Accessories"/>
    <x v="3"/>
    <n v="14.45"/>
    <n v="19.75"/>
    <n v="79"/>
    <n v="0"/>
    <n v="21.2"/>
    <x v="0"/>
    <d v="2014-03-27T00:00:00"/>
    <d v="2014-03-27T00:00:00"/>
    <n v="5"/>
    <x v="1"/>
    <n v="0"/>
    <x v="5"/>
    <n v="7.51"/>
    <x v="0"/>
    <n v="12"/>
    <n v="0.26835443037974682"/>
    <n v="0"/>
    <x v="2"/>
    <m/>
    <m/>
    <m/>
    <m/>
  </r>
  <r>
    <n v="4118"/>
    <s v="PM-189403"/>
    <s v="Paul MacIntyre"/>
    <x v="0"/>
    <x v="1"/>
    <s v="Venezuela"/>
    <s v="Guarico"/>
    <s v="Valle de La Pascua"/>
    <s v="LATAM"/>
    <s v="US-2012-139185"/>
    <x v="927"/>
    <s v="Medium"/>
    <s v="TEC-CO-10001309"/>
    <x v="439"/>
    <x v="2"/>
    <s v="Copiers"/>
    <x v="7"/>
    <n v="283.79586984000002"/>
    <n v="316.89790943143817"/>
    <n v="947.52474920000009"/>
    <n v="0.40200000000000002"/>
    <n v="-471.45460000000003"/>
    <x v="0"/>
    <d v="2012-12-06T00:00:00"/>
    <d v="2012-12-06T00:00:00"/>
    <n v="5"/>
    <x v="1"/>
    <n v="0"/>
    <x v="5"/>
    <n v="44.552999999999997"/>
    <x v="1"/>
    <n v="48"/>
    <n v="-0.49756441760286635"/>
    <n v="0"/>
    <x v="2"/>
    <m/>
    <m/>
    <m/>
    <m/>
  </r>
  <r>
    <n v="4119"/>
    <s v="PM-189403"/>
    <s v="Paul MacIntyre"/>
    <x v="0"/>
    <x v="1"/>
    <s v="Venezuela"/>
    <s v="Guarico"/>
    <s v="Valle de La Pascua"/>
    <s v="LATAM"/>
    <s v="US-2012-139185"/>
    <x v="927"/>
    <s v="Medium"/>
    <s v="OFF-ST-10003426"/>
    <x v="1563"/>
    <x v="0"/>
    <s v="Storage"/>
    <x v="0"/>
    <n v="10.130133333333335"/>
    <n v="12.363555555555561"/>
    <n v="22.254400000000008"/>
    <n v="0.4"/>
    <n v="-8.1359999999999992"/>
    <x v="0"/>
    <d v="2012-12-06T00:00:00"/>
    <d v="2012-12-07T00:00:00"/>
    <n v="6"/>
    <x v="0"/>
    <n v="1"/>
    <x v="5"/>
    <n v="1.917"/>
    <x v="1"/>
    <n v="48"/>
    <n v="-0.36559062477532517"/>
    <n v="1"/>
    <x v="1"/>
    <m/>
    <m/>
    <m/>
    <m/>
  </r>
  <r>
    <n v="4120"/>
    <s v="TB-215953"/>
    <s v="Troy Blackwell"/>
    <x v="0"/>
    <x v="2"/>
    <s v="El Salvador"/>
    <s v="San Salvador"/>
    <s v="Soyapango"/>
    <s v="LATAM"/>
    <s v="MX-2014-135566"/>
    <x v="594"/>
    <s v="High"/>
    <s v="OFF-ST-10004368"/>
    <x v="152"/>
    <x v="0"/>
    <s v="Storage"/>
    <x v="0"/>
    <n v="22.133333333333344"/>
    <n v="36.333333333333343"/>
    <n v="109.00000000000003"/>
    <n v="0"/>
    <n v="42.6"/>
    <x v="1"/>
    <d v="2014-06-16T00:00:00"/>
    <d v="2014-06-16T00:00:00"/>
    <n v="3"/>
    <x v="1"/>
    <n v="0"/>
    <x v="2"/>
    <n v="24.486000000000001"/>
    <x v="0"/>
    <n v="24"/>
    <n v="0.39082568807339441"/>
    <n v="0"/>
    <x v="2"/>
    <m/>
    <m/>
    <m/>
    <m/>
  </r>
  <r>
    <n v="4121"/>
    <s v="VG-217903"/>
    <s v="Vivek Gonzalez"/>
    <x v="0"/>
    <x v="0"/>
    <s v="Mexico"/>
    <s v="Chihuahua"/>
    <s v="Juarez"/>
    <s v="LATAM"/>
    <s v="MX-2013-131093"/>
    <x v="166"/>
    <s v="Low"/>
    <s v="OFF-PA-10000591"/>
    <x v="953"/>
    <x v="0"/>
    <s v="Paper"/>
    <x v="0"/>
    <n v="28.693333333333328"/>
    <n v="33.333333333333329"/>
    <n v="99.999999999999986"/>
    <n v="0"/>
    <n v="13.92"/>
    <x v="0"/>
    <d v="2013-05-08T00:00:00"/>
    <d v="2013-05-08T00:00:00"/>
    <n v="5"/>
    <x v="1"/>
    <n v="0"/>
    <x v="2"/>
    <n v="6.0060000000000002"/>
    <x v="2"/>
    <n v="18"/>
    <n v="0.13920000000000002"/>
    <n v="0"/>
    <x v="2"/>
    <m/>
    <m/>
    <m/>
    <m/>
  </r>
  <r>
    <n v="4122"/>
    <s v="VG-217903"/>
    <s v="Vivek Gonzalez"/>
    <x v="0"/>
    <x v="0"/>
    <s v="Mexico"/>
    <s v="Chihuahua"/>
    <s v="Juarez"/>
    <s v="LATAM"/>
    <s v="MX-2013-131093"/>
    <x v="166"/>
    <s v="Low"/>
    <s v="OFF-AP-10003363"/>
    <x v="1620"/>
    <x v="0"/>
    <s v="Appliances"/>
    <x v="2"/>
    <n v="48.54"/>
    <n v="65.5"/>
    <n v="131"/>
    <n v="0"/>
    <n v="33.92"/>
    <x v="0"/>
    <d v="2013-05-08T00:00:00"/>
    <d v="2013-05-08T00:00:00"/>
    <n v="5"/>
    <x v="1"/>
    <n v="0"/>
    <x v="2"/>
    <n v="12.903"/>
    <x v="2"/>
    <n v="18"/>
    <n v="0.25893129770992368"/>
    <n v="0"/>
    <x v="2"/>
    <m/>
    <m/>
    <m/>
    <m/>
  </r>
  <r>
    <n v="4123"/>
    <s v="VG-217903"/>
    <s v="Vivek Gonzalez"/>
    <x v="0"/>
    <x v="0"/>
    <s v="Mexico"/>
    <s v="Chihuahua"/>
    <s v="Juarez"/>
    <s v="LATAM"/>
    <s v="MX-2013-131093"/>
    <x v="166"/>
    <s v="Low"/>
    <s v="FUR-CH-10003853"/>
    <x v="142"/>
    <x v="1"/>
    <s v="Chairs"/>
    <x v="0"/>
    <n v="64.083733333333328"/>
    <n v="67.86466666666665"/>
    <n v="162.87519999999995"/>
    <n v="0.2"/>
    <n v="-29.376000000000001"/>
    <x v="0"/>
    <d v="2013-05-08T00:00:00"/>
    <d v="2013-05-08T00:00:00"/>
    <n v="5"/>
    <x v="1"/>
    <n v="0"/>
    <x v="2"/>
    <n v="17.827999999999999"/>
    <x v="2"/>
    <n v="18"/>
    <n v="-0.18035894967435195"/>
    <n v="0"/>
    <x v="2"/>
    <m/>
    <m/>
    <m/>
    <m/>
  </r>
  <r>
    <n v="4124"/>
    <s v="VG-217903"/>
    <s v="Vivek Gonzalez"/>
    <x v="0"/>
    <x v="0"/>
    <s v="Mexico"/>
    <s v="Chihuahua"/>
    <s v="Juarez"/>
    <s v="LATAM"/>
    <s v="MX-2013-131093"/>
    <x v="166"/>
    <s v="Low"/>
    <s v="OFF-FA-10000300"/>
    <x v="96"/>
    <x v="0"/>
    <s v="Fasteners"/>
    <x v="2"/>
    <n v="5.2200000000000006"/>
    <n v="7.5"/>
    <n v="15"/>
    <n v="0"/>
    <n v="4.5599999999999996"/>
    <x v="0"/>
    <d v="2013-05-08T00:00:00"/>
    <d v="2013-05-09T00:00:00"/>
    <n v="6"/>
    <x v="0"/>
    <n v="1"/>
    <x v="2"/>
    <n v="1.7569999999999999"/>
    <x v="2"/>
    <n v="18"/>
    <n v="0.30399999999999999"/>
    <n v="1"/>
    <x v="1"/>
    <m/>
    <m/>
    <m/>
    <m/>
  </r>
  <r>
    <n v="4125"/>
    <s v="VG-217903"/>
    <s v="Vivek Gonzalez"/>
    <x v="0"/>
    <x v="0"/>
    <s v="Mexico"/>
    <s v="Chihuahua"/>
    <s v="Juarez"/>
    <s v="LATAM"/>
    <s v="MX-2013-131093"/>
    <x v="166"/>
    <s v="Low"/>
    <s v="OFF-BI-10001324"/>
    <x v="627"/>
    <x v="0"/>
    <s v="Binders"/>
    <x v="0"/>
    <n v="18.400000000000002"/>
    <n v="20"/>
    <n v="60"/>
    <n v="0"/>
    <n v="4.8"/>
    <x v="0"/>
    <d v="2013-05-08T00:00:00"/>
    <d v="2013-05-08T00:00:00"/>
    <n v="5"/>
    <x v="1"/>
    <n v="0"/>
    <x v="2"/>
    <n v="3.0659999999999998"/>
    <x v="2"/>
    <n v="18"/>
    <n v="0.08"/>
    <n v="0"/>
    <x v="2"/>
    <m/>
    <m/>
    <m/>
    <m/>
  </r>
  <r>
    <n v="4126"/>
    <s v="SC-203803"/>
    <s v="Shahid Collister"/>
    <x v="0"/>
    <x v="1"/>
    <s v="Venezuela"/>
    <s v="Distrito Capital"/>
    <s v="Caracas"/>
    <s v="LATAM"/>
    <s v="MX-2013-137729"/>
    <x v="166"/>
    <s v="Medium"/>
    <s v="OFF-FA-10003985"/>
    <x v="1101"/>
    <x v="0"/>
    <s v="Fasteners"/>
    <x v="7"/>
    <n v="3.1759999999999993"/>
    <n v="5.5599999999999987"/>
    <n v="16.679999999999996"/>
    <n v="0.4"/>
    <n v="0.8"/>
    <x v="0"/>
    <d v="2013-05-08T00:00:00"/>
    <d v="2013-05-08T00:00:00"/>
    <n v="5"/>
    <x v="1"/>
    <n v="0"/>
    <x v="2"/>
    <n v="0.76100000000000001"/>
    <x v="2"/>
    <n v="18"/>
    <n v="4.7961630695443659E-2"/>
    <n v="0"/>
    <x v="2"/>
    <m/>
    <m/>
    <m/>
    <m/>
  </r>
  <r>
    <n v="4127"/>
    <s v="SC-203803"/>
    <s v="Shahid Collister"/>
    <x v="0"/>
    <x v="1"/>
    <s v="Venezuela"/>
    <s v="Distrito Capital"/>
    <s v="Caracas"/>
    <s v="LATAM"/>
    <s v="MX-2013-137729"/>
    <x v="166"/>
    <s v="Medium"/>
    <s v="OFF-PA-10000994"/>
    <x v="543"/>
    <x v="0"/>
    <s v="Paper"/>
    <x v="7"/>
    <n v="10.605600000000004"/>
    <n v="17.669333333333338"/>
    <n v="53.008000000000017"/>
    <n v="0.4"/>
    <n v="-0.02"/>
    <x v="0"/>
    <d v="2013-05-08T00:00:00"/>
    <d v="2013-05-11T00:00:00"/>
    <n v="8"/>
    <x v="0"/>
    <n v="3"/>
    <x v="2"/>
    <n v="3.1309999999999998"/>
    <x v="2"/>
    <n v="18"/>
    <n v="-3.7730153939028062E-4"/>
    <n v="1"/>
    <x v="0"/>
    <m/>
    <m/>
    <m/>
    <m/>
  </r>
  <r>
    <n v="4128"/>
    <s v="SC-203803"/>
    <s v="Shahid Collister"/>
    <x v="0"/>
    <x v="1"/>
    <s v="Venezuela"/>
    <s v="Distrito Capital"/>
    <s v="Caracas"/>
    <s v="LATAM"/>
    <s v="MX-2013-137729"/>
    <x v="166"/>
    <s v="Medium"/>
    <s v="OFF-PA-10003571"/>
    <x v="872"/>
    <x v="0"/>
    <s v="Paper"/>
    <x v="7"/>
    <n v="35.482399999999998"/>
    <n v="39.277333333333331"/>
    <n v="117.83199999999999"/>
    <n v="0.4"/>
    <n v="-59.58"/>
    <x v="0"/>
    <d v="2013-05-08T00:00:00"/>
    <d v="2013-05-08T00:00:00"/>
    <n v="5"/>
    <x v="1"/>
    <n v="0"/>
    <x v="2"/>
    <n v="5.0090000000000003"/>
    <x v="2"/>
    <n v="18"/>
    <n v="-0.50563514155747169"/>
    <n v="0"/>
    <x v="2"/>
    <m/>
    <m/>
    <m/>
    <m/>
  </r>
  <r>
    <n v="4129"/>
    <s v="SC-203803"/>
    <s v="Shahid Collister"/>
    <x v="0"/>
    <x v="1"/>
    <s v="Venezuela"/>
    <s v="Distrito Capital"/>
    <s v="Caracas"/>
    <s v="LATAM"/>
    <s v="MX-2013-137729"/>
    <x v="166"/>
    <s v="Medium"/>
    <s v="OFF-PA-10003296"/>
    <x v="1621"/>
    <x v="0"/>
    <s v="Paper"/>
    <x v="0"/>
    <n v="8.4031999999999982"/>
    <n v="13.525333333333331"/>
    <n v="24.345599999999994"/>
    <n v="0.4"/>
    <n v="-0.86399999999999999"/>
    <x v="0"/>
    <d v="2013-05-08T00:00:00"/>
    <d v="2013-05-08T00:00:00"/>
    <n v="5"/>
    <x v="1"/>
    <n v="0"/>
    <x v="2"/>
    <n v="0.17899999999999999"/>
    <x v="2"/>
    <n v="18"/>
    <n v="-3.5488958990536286E-2"/>
    <n v="0"/>
    <x v="2"/>
    <m/>
    <m/>
    <m/>
    <m/>
  </r>
  <r>
    <n v="4130"/>
    <s v="SC-203803"/>
    <s v="Shahid Collister"/>
    <x v="0"/>
    <x v="1"/>
    <s v="Venezuela"/>
    <s v="Distrito Capital"/>
    <s v="Caracas"/>
    <s v="LATAM"/>
    <s v="MX-2013-137729"/>
    <x v="166"/>
    <s v="Medium"/>
    <s v="OFF-BI-10004980"/>
    <x v="864"/>
    <x v="0"/>
    <s v="Binders"/>
    <x v="8"/>
    <n v="3.6297142857142854"/>
    <n v="4.449523809523809"/>
    <n v="37.375999999999991"/>
    <n v="0.4"/>
    <n v="-13.44"/>
    <x v="0"/>
    <d v="2013-05-08T00:00:00"/>
    <d v="2013-05-08T00:00:00"/>
    <n v="5"/>
    <x v="1"/>
    <n v="0"/>
    <x v="2"/>
    <n v="1.927"/>
    <x v="2"/>
    <n v="18"/>
    <n v="-0.35958904109589052"/>
    <n v="0"/>
    <x v="2"/>
    <m/>
    <m/>
    <m/>
    <m/>
  </r>
  <r>
    <n v="4131"/>
    <s v="SC-203803"/>
    <s v="Shahid Collister"/>
    <x v="0"/>
    <x v="1"/>
    <s v="Venezuela"/>
    <s v="Distrito Capital"/>
    <s v="Caracas"/>
    <s v="LATAM"/>
    <s v="MX-2013-137729"/>
    <x v="166"/>
    <s v="Medium"/>
    <s v="TEC-AC-10000203"/>
    <x v="995"/>
    <x v="2"/>
    <s v="Accessories"/>
    <x v="2"/>
    <n v="83.376000000000019"/>
    <n v="161.72666666666669"/>
    <n v="194.07200000000003"/>
    <n v="0.4"/>
    <n v="27.32"/>
    <x v="0"/>
    <d v="2013-05-08T00:00:00"/>
    <d v="2013-05-08T00:00:00"/>
    <n v="5"/>
    <x v="1"/>
    <n v="0"/>
    <x v="2"/>
    <n v="6.96"/>
    <x v="2"/>
    <n v="18"/>
    <n v="0.14077249680530934"/>
    <n v="0"/>
    <x v="2"/>
    <m/>
    <m/>
    <m/>
    <m/>
  </r>
  <r>
    <n v="4132"/>
    <s v="VF-217153"/>
    <s v="Vicky Freymann"/>
    <x v="1"/>
    <x v="1"/>
    <s v="Brazil"/>
    <s v="Parana"/>
    <s v="Toledo"/>
    <s v="LATAM"/>
    <s v="MX-2012-130015"/>
    <x v="440"/>
    <s v="Critical"/>
    <s v="FUR-CH-10002033"/>
    <x v="488"/>
    <x v="1"/>
    <s v="Chairs"/>
    <x v="5"/>
    <n v="228.56857142857137"/>
    <n v="317.42857142857139"/>
    <n v="2221.9999999999995"/>
    <n v="0"/>
    <n v="622.02"/>
    <x v="3"/>
    <d v="2012-11-13T00:00:00"/>
    <d v="2012-11-15T00:00:00"/>
    <n v="2"/>
    <x v="0"/>
    <n v="2"/>
    <x v="3"/>
    <n v="810.25"/>
    <x v="1"/>
    <n v="46"/>
    <n v="0.27993699369936997"/>
    <n v="1"/>
    <x v="3"/>
    <m/>
    <m/>
    <m/>
    <m/>
  </r>
  <r>
    <n v="4133"/>
    <s v="VF-217153"/>
    <s v="Vicky Freymann"/>
    <x v="1"/>
    <x v="1"/>
    <s v="Brazil"/>
    <s v="Parana"/>
    <s v="Toledo"/>
    <s v="LATAM"/>
    <s v="MX-2012-130015"/>
    <x v="440"/>
    <s v="Critical"/>
    <s v="OFF-ST-10000718"/>
    <x v="1013"/>
    <x v="0"/>
    <s v="Storage"/>
    <x v="3"/>
    <n v="13.46"/>
    <n v="17.5"/>
    <n v="70"/>
    <n v="0"/>
    <n v="16.16"/>
    <x v="3"/>
    <d v="2012-11-13T00:00:00"/>
    <d v="2012-11-14T00:00:00"/>
    <n v="1"/>
    <x v="0"/>
    <n v="1"/>
    <x v="3"/>
    <n v="8.0220000000000002"/>
    <x v="1"/>
    <n v="46"/>
    <n v="0.23085714285714287"/>
    <n v="1"/>
    <x v="1"/>
    <m/>
    <m/>
    <m/>
    <m/>
  </r>
  <r>
    <n v="4134"/>
    <s v="SV-209353"/>
    <s v="Susan Vittorini"/>
    <x v="0"/>
    <x v="3"/>
    <s v="Dominican Republic"/>
    <s v="Santo Domingo"/>
    <s v="Santo Domingo"/>
    <s v="LATAM"/>
    <s v="MX-2014-103919"/>
    <x v="614"/>
    <s v="Medium"/>
    <s v="OFF-PA-10002539"/>
    <x v="1622"/>
    <x v="0"/>
    <s v="Paper"/>
    <x v="6"/>
    <n v="21.376355555555556"/>
    <n v="32.115444444444442"/>
    <n v="231.2312"/>
    <n v="0.2"/>
    <n v="38.844000000000001"/>
    <x v="2"/>
    <d v="2014-05-21T00:00:00"/>
    <d v="2014-05-23T00:00:00"/>
    <n v="4"/>
    <x v="0"/>
    <n v="2"/>
    <x v="1"/>
    <n v="32.206000000000003"/>
    <x v="0"/>
    <n v="21"/>
    <n v="0.1679877110009376"/>
    <n v="1"/>
    <x v="3"/>
    <m/>
    <m/>
    <m/>
    <m/>
  </r>
  <r>
    <n v="4135"/>
    <s v="CB-120253"/>
    <s v="Cassandra Brandow"/>
    <x v="0"/>
    <x v="2"/>
    <s v="Nicaragua"/>
    <s v="Managua"/>
    <s v="Managua"/>
    <s v="LATAM"/>
    <s v="MX-2013-166772"/>
    <x v="692"/>
    <s v="High"/>
    <s v="OFF-AP-10001565"/>
    <x v="1378"/>
    <x v="0"/>
    <s v="Appliances"/>
    <x v="0"/>
    <n v="21.793333333333326"/>
    <n v="25.333333333333329"/>
    <n v="75.999999999999986"/>
    <n v="0"/>
    <n v="10.62"/>
    <x v="1"/>
    <d v="2013-10-03T00:00:00"/>
    <d v="2013-10-03T00:00:00"/>
    <n v="3"/>
    <x v="1"/>
    <n v="0"/>
    <x v="1"/>
    <n v="5.5890000000000004"/>
    <x v="2"/>
    <n v="40"/>
    <n v="0.13973684210526319"/>
    <n v="0"/>
    <x v="2"/>
    <m/>
    <m/>
    <m/>
    <m/>
  </r>
  <r>
    <n v="4136"/>
    <s v="CB-120253"/>
    <s v="Cassandra Brandow"/>
    <x v="0"/>
    <x v="2"/>
    <s v="Nicaragua"/>
    <s v="Managua"/>
    <s v="Managua"/>
    <s v="LATAM"/>
    <s v="MX-2013-166772"/>
    <x v="692"/>
    <s v="High"/>
    <s v="OFF-BI-10002517"/>
    <x v="921"/>
    <x v="0"/>
    <s v="Binders"/>
    <x v="4"/>
    <n v="6.9"/>
    <n v="11"/>
    <n v="11"/>
    <n v="0"/>
    <n v="4.0999999999999996"/>
    <x v="1"/>
    <d v="2013-10-03T00:00:00"/>
    <d v="2013-10-03T00:00:00"/>
    <n v="3"/>
    <x v="1"/>
    <n v="0"/>
    <x v="1"/>
    <n v="2.2970000000000002"/>
    <x v="2"/>
    <n v="40"/>
    <n v="0.37272727272727268"/>
    <n v="0"/>
    <x v="2"/>
    <m/>
    <m/>
    <m/>
    <m/>
  </r>
  <r>
    <n v="4137"/>
    <s v="MC-181303"/>
    <s v="Mike Caudle"/>
    <x v="2"/>
    <x v="2"/>
    <s v="Guatemala"/>
    <s v="Guatemala"/>
    <s v="Villa Canales"/>
    <s v="LATAM"/>
    <s v="MX-2012-121321"/>
    <x v="60"/>
    <s v="Medium"/>
    <s v="OFF-PA-10004313"/>
    <x v="1623"/>
    <x v="0"/>
    <s v="Paper"/>
    <x v="2"/>
    <n v="19.34"/>
    <n v="22.5"/>
    <n v="45"/>
    <n v="0"/>
    <n v="6.32"/>
    <x v="1"/>
    <d v="2012-03-17T00:00:00"/>
    <d v="2012-03-17T00:00:00"/>
    <n v="3"/>
    <x v="1"/>
    <n v="0"/>
    <x v="4"/>
    <n v="1.98"/>
    <x v="1"/>
    <n v="11"/>
    <n v="0.14044444444444446"/>
    <n v="0"/>
    <x v="2"/>
    <m/>
    <m/>
    <m/>
    <m/>
  </r>
  <r>
    <n v="4138"/>
    <s v="DB-134053"/>
    <s v="Denny Blanton"/>
    <x v="0"/>
    <x v="2"/>
    <s v="El Salvador"/>
    <s v="San Salvador"/>
    <s v="Soyapango"/>
    <s v="LATAM"/>
    <s v="MX-2011-118017"/>
    <x v="928"/>
    <s v="High"/>
    <s v="OFF-AR-10003816"/>
    <x v="570"/>
    <x v="0"/>
    <s v="Art"/>
    <x v="3"/>
    <n v="8.23"/>
    <n v="11.25"/>
    <n v="45"/>
    <n v="0"/>
    <n v="12.08"/>
    <x v="1"/>
    <d v="2011-05-25T00:00:00"/>
    <d v="2011-05-25T00:00:00"/>
    <n v="3"/>
    <x v="1"/>
    <n v="0"/>
    <x v="6"/>
    <n v="7.4950000000000001"/>
    <x v="3"/>
    <n v="22"/>
    <n v="0.26844444444444443"/>
    <n v="0"/>
    <x v="2"/>
    <m/>
    <m/>
    <m/>
    <m/>
  </r>
  <r>
    <n v="4139"/>
    <s v="LB-167353"/>
    <s v="Larry Blacks"/>
    <x v="0"/>
    <x v="3"/>
    <s v="Dominican Republic"/>
    <s v="Santo Domingo"/>
    <s v="Santo Domingo"/>
    <s v="LATAM"/>
    <s v="MX-2014-125822"/>
    <x v="610"/>
    <s v="High"/>
    <s v="FUR-CH-10002882"/>
    <x v="552"/>
    <x v="1"/>
    <s v="Chairs"/>
    <x v="5"/>
    <n v="23.376457142857134"/>
    <n v="40.435571428571421"/>
    <n v="226.4392"/>
    <n v="0.2"/>
    <n v="62.804000000000002"/>
    <x v="2"/>
    <d v="2014-11-06T00:00:00"/>
    <d v="2014-11-06T00:00:00"/>
    <n v="2"/>
    <x v="1"/>
    <n v="0"/>
    <x v="3"/>
    <n v="41.32"/>
    <x v="0"/>
    <n v="45"/>
    <n v="0.2773548042918364"/>
    <n v="0"/>
    <x v="2"/>
    <m/>
    <m/>
    <m/>
    <m/>
  </r>
  <r>
    <n v="4140"/>
    <s v="LB-167353"/>
    <s v="Larry Blacks"/>
    <x v="0"/>
    <x v="3"/>
    <s v="Dominican Republic"/>
    <s v="Santo Domingo"/>
    <s v="Santo Domingo"/>
    <s v="LATAM"/>
    <s v="MX-2014-125822"/>
    <x v="610"/>
    <s v="High"/>
    <s v="OFF-FA-10003991"/>
    <x v="110"/>
    <x v="0"/>
    <s v="Fasteners"/>
    <x v="0"/>
    <n v="6.3626666666666658"/>
    <n v="7.2283333333333317"/>
    <n v="17.347999999999995"/>
    <n v="0.2"/>
    <n v="-1.74"/>
    <x v="2"/>
    <d v="2014-11-06T00:00:00"/>
    <d v="2014-11-06T00:00:00"/>
    <n v="2"/>
    <x v="1"/>
    <n v="0"/>
    <x v="3"/>
    <n v="3.661"/>
    <x v="0"/>
    <n v="45"/>
    <n v="-0.10029974636845748"/>
    <n v="0"/>
    <x v="2"/>
    <m/>
    <m/>
    <m/>
    <m/>
  </r>
  <r>
    <n v="4141"/>
    <s v="LB-167353"/>
    <s v="Larry Blacks"/>
    <x v="0"/>
    <x v="3"/>
    <s v="Dominican Republic"/>
    <s v="Santo Domingo"/>
    <s v="Santo Domingo"/>
    <s v="LATAM"/>
    <s v="MX-2014-125822"/>
    <x v="610"/>
    <s v="High"/>
    <s v="OFF-EN-10001870"/>
    <x v="1624"/>
    <x v="0"/>
    <s v="Envelopes"/>
    <x v="7"/>
    <n v="9.6463999999999999"/>
    <n v="14.718"/>
    <n v="58.872000000000007"/>
    <n v="0.2"/>
    <n v="10.64"/>
    <x v="2"/>
    <d v="2014-11-06T00:00:00"/>
    <d v="2014-11-06T00:00:00"/>
    <n v="2"/>
    <x v="1"/>
    <n v="0"/>
    <x v="3"/>
    <n v="12.452999999999999"/>
    <x v="0"/>
    <n v="45"/>
    <n v="0.18073107759206414"/>
    <n v="0"/>
    <x v="2"/>
    <m/>
    <m/>
    <m/>
    <m/>
  </r>
  <r>
    <n v="4142"/>
    <s v="LB-167353"/>
    <s v="Larry Blacks"/>
    <x v="0"/>
    <x v="3"/>
    <s v="Dominican Republic"/>
    <s v="Santo Domingo"/>
    <s v="Santo Domingo"/>
    <s v="LATAM"/>
    <s v="MX-2014-125822"/>
    <x v="610"/>
    <s v="High"/>
    <s v="OFF-PA-10001004"/>
    <x v="1376"/>
    <x v="0"/>
    <s v="Paper"/>
    <x v="2"/>
    <n v="7.2536000000000005"/>
    <n v="11.407"/>
    <n v="18.251200000000001"/>
    <n v="0.2"/>
    <n v="3.7440000000000002"/>
    <x v="2"/>
    <d v="2014-11-06T00:00:00"/>
    <d v="2014-11-06T00:00:00"/>
    <n v="2"/>
    <x v="1"/>
    <n v="0"/>
    <x v="3"/>
    <n v="1.595"/>
    <x v="0"/>
    <n v="45"/>
    <n v="0.20513719645831507"/>
    <n v="0"/>
    <x v="2"/>
    <m/>
    <m/>
    <m/>
    <m/>
  </r>
  <r>
    <n v="4143"/>
    <s v="LB-167353"/>
    <s v="Larry Blacks"/>
    <x v="0"/>
    <x v="3"/>
    <s v="Dominican Republic"/>
    <s v="Santo Domingo"/>
    <s v="Santo Domingo"/>
    <s v="LATAM"/>
    <s v="MX-2014-125822"/>
    <x v="610"/>
    <s v="High"/>
    <s v="TEC-PH-10003457"/>
    <x v="382"/>
    <x v="2"/>
    <s v="Phones"/>
    <x v="2"/>
    <n v="274.90080000000006"/>
    <n v="419.77100000000002"/>
    <n v="671.63360000000011"/>
    <n v="0.2"/>
    <n v="121.83199999999999"/>
    <x v="2"/>
    <d v="2014-11-06T00:00:00"/>
    <d v="2014-11-06T00:00:00"/>
    <n v="2"/>
    <x v="1"/>
    <n v="0"/>
    <x v="3"/>
    <n v="135.15299999999999"/>
    <x v="0"/>
    <n v="45"/>
    <n v="0.18139652334248907"/>
    <n v="0"/>
    <x v="2"/>
    <m/>
    <m/>
    <m/>
    <m/>
  </r>
  <r>
    <n v="4144"/>
    <s v="NZ-185653"/>
    <s v="Nick Zandusky"/>
    <x v="1"/>
    <x v="0"/>
    <s v="Mexico"/>
    <s v="Veracruz"/>
    <s v="Veracruz"/>
    <s v="LATAM"/>
    <s v="MX-2013-160143"/>
    <x v="521"/>
    <s v="Medium"/>
    <s v="OFF-PA-10001091"/>
    <x v="242"/>
    <x v="0"/>
    <s v="Paper"/>
    <x v="2"/>
    <n v="11.52"/>
    <n v="17.5"/>
    <n v="35"/>
    <n v="0"/>
    <n v="11.96"/>
    <x v="0"/>
    <d v="2013-12-07T00:00:00"/>
    <d v="2013-12-07T00:00:00"/>
    <n v="5"/>
    <x v="1"/>
    <n v="0"/>
    <x v="1"/>
    <n v="1.518"/>
    <x v="2"/>
    <n v="49"/>
    <n v="0.34171428571428575"/>
    <n v="0"/>
    <x v="2"/>
    <m/>
    <m/>
    <m/>
    <m/>
  </r>
  <r>
    <n v="4145"/>
    <s v="NZ-185653"/>
    <s v="Nick Zandusky"/>
    <x v="1"/>
    <x v="0"/>
    <s v="Mexico"/>
    <s v="Veracruz"/>
    <s v="Veracruz"/>
    <s v="LATAM"/>
    <s v="MX-2013-160143"/>
    <x v="521"/>
    <s v="Medium"/>
    <s v="TEC-AC-10000086"/>
    <x v="726"/>
    <x v="2"/>
    <s v="Accessories"/>
    <x v="7"/>
    <n v="14.3"/>
    <n v="19.600000000000001"/>
    <n v="98"/>
    <n v="0"/>
    <n v="26.5"/>
    <x v="0"/>
    <d v="2013-12-07T00:00:00"/>
    <d v="2013-12-08T00:00:00"/>
    <n v="6"/>
    <x v="0"/>
    <n v="1"/>
    <x v="1"/>
    <n v="8.5329999999999995"/>
    <x v="2"/>
    <n v="49"/>
    <n v="0.27040816326530615"/>
    <n v="1"/>
    <x v="1"/>
    <m/>
    <m/>
    <m/>
    <m/>
  </r>
  <r>
    <n v="4146"/>
    <s v="NM-185203"/>
    <s v="Neoma Murray"/>
    <x v="0"/>
    <x v="0"/>
    <s v="Mexico"/>
    <s v="Distrito Federal"/>
    <s v="Coyoacan"/>
    <s v="LATAM"/>
    <s v="MX-2014-133046"/>
    <x v="232"/>
    <s v="Medium"/>
    <s v="OFF-EN-10000215"/>
    <x v="1625"/>
    <x v="0"/>
    <s v="Envelopes"/>
    <x v="3"/>
    <n v="22.740000000000002"/>
    <n v="32.5"/>
    <n v="130"/>
    <n v="0"/>
    <n v="39.04"/>
    <x v="0"/>
    <d v="2014-10-02T00:00:00"/>
    <d v="2014-10-02T00:00:00"/>
    <n v="5"/>
    <x v="1"/>
    <n v="0"/>
    <x v="5"/>
    <n v="10.695"/>
    <x v="0"/>
    <n v="39"/>
    <n v="0.30030769230769228"/>
    <n v="0"/>
    <x v="2"/>
    <m/>
    <m/>
    <m/>
    <m/>
  </r>
  <r>
    <n v="4147"/>
    <s v="PV-189853"/>
    <s v="Paul Van Hugh"/>
    <x v="1"/>
    <x v="3"/>
    <s v="Cuba"/>
    <s v="Santiago de Cuba"/>
    <s v="Santiago de Cuba"/>
    <s v="LATAM"/>
    <s v="MX-2013-114020"/>
    <x v="135"/>
    <s v="Medium"/>
    <s v="OFF-SU-10001831"/>
    <x v="486"/>
    <x v="0"/>
    <s v="Supplies"/>
    <x v="4"/>
    <n v="8.4600000000000009"/>
    <n v="16"/>
    <n v="16"/>
    <n v="0"/>
    <n v="7.54"/>
    <x v="0"/>
    <d v="2013-09-10T00:00:00"/>
    <d v="2013-09-10T00:00:00"/>
    <n v="5"/>
    <x v="1"/>
    <n v="0"/>
    <x v="0"/>
    <n v="1.21"/>
    <x v="2"/>
    <n v="36"/>
    <n v="0.47125"/>
    <n v="0"/>
    <x v="2"/>
    <m/>
    <m/>
    <m/>
    <m/>
  </r>
  <r>
    <n v="4148"/>
    <s v="PV-189853"/>
    <s v="Paul Van Hugh"/>
    <x v="1"/>
    <x v="3"/>
    <s v="Cuba"/>
    <s v="Santiago de Cuba"/>
    <s v="Santiago de Cuba"/>
    <s v="LATAM"/>
    <s v="MX-2013-114020"/>
    <x v="135"/>
    <s v="Medium"/>
    <s v="FUR-CH-10003354"/>
    <x v="224"/>
    <x v="1"/>
    <s v="Chairs"/>
    <x v="4"/>
    <n v="85.18"/>
    <n v="120"/>
    <n v="120"/>
    <n v="0"/>
    <n v="34.82"/>
    <x v="0"/>
    <d v="2013-09-10T00:00:00"/>
    <d v="2013-09-10T00:00:00"/>
    <n v="5"/>
    <x v="1"/>
    <n v="0"/>
    <x v="0"/>
    <n v="5.274"/>
    <x v="2"/>
    <n v="36"/>
    <n v="0.29016666666666668"/>
    <n v="0"/>
    <x v="2"/>
    <m/>
    <m/>
    <m/>
    <m/>
  </r>
  <r>
    <n v="4149"/>
    <s v="CM-121903"/>
    <s v="Charlotte Melton"/>
    <x v="0"/>
    <x v="3"/>
    <s v="Cuba"/>
    <s v="Cienfuegos"/>
    <s v="Cienfuegos"/>
    <s v="LATAM"/>
    <s v="MX-2014-101469"/>
    <x v="784"/>
    <s v="Medium"/>
    <s v="TEC-CO-10004589"/>
    <x v="329"/>
    <x v="2"/>
    <s v="Copiers"/>
    <x v="2"/>
    <n v="208.21808496000003"/>
    <n v="250.91743983967939"/>
    <n v="500.83120992000005"/>
    <n v="2E-3"/>
    <n v="84.395039999999995"/>
    <x v="0"/>
    <d v="2014-08-04T00:00:00"/>
    <d v="2014-08-04T00:00:00"/>
    <n v="5"/>
    <x v="1"/>
    <n v="0"/>
    <x v="4"/>
    <n v="39.439"/>
    <x v="0"/>
    <n v="31"/>
    <n v="0.16850994572299274"/>
    <n v="0"/>
    <x v="2"/>
    <m/>
    <m/>
    <m/>
    <m/>
  </r>
  <r>
    <n v="4150"/>
    <s v="CM-121903"/>
    <s v="Charlotte Melton"/>
    <x v="0"/>
    <x v="3"/>
    <s v="Cuba"/>
    <s v="Cienfuegos"/>
    <s v="Cienfuegos"/>
    <s v="LATAM"/>
    <s v="MX-2014-101469"/>
    <x v="784"/>
    <s v="Medium"/>
    <s v="FUR-CH-10003107"/>
    <x v="455"/>
    <x v="1"/>
    <s v="Chairs"/>
    <x v="2"/>
    <n v="83.539999999999992"/>
    <n v="116"/>
    <n v="232"/>
    <n v="0"/>
    <n v="64.92"/>
    <x v="0"/>
    <d v="2014-08-04T00:00:00"/>
    <d v="2014-08-04T00:00:00"/>
    <n v="5"/>
    <x v="1"/>
    <n v="0"/>
    <x v="4"/>
    <n v="15.555"/>
    <x v="0"/>
    <n v="31"/>
    <n v="0.27982758620689657"/>
    <n v="0"/>
    <x v="2"/>
    <m/>
    <m/>
    <m/>
    <m/>
  </r>
  <r>
    <n v="4151"/>
    <s v="AS-102403"/>
    <s v="Alan Shonely"/>
    <x v="0"/>
    <x v="1"/>
    <s v="Brazil"/>
    <s v="Rondonia"/>
    <s v="Ariquemes"/>
    <s v="LATAM"/>
    <s v="MX-2013-126039"/>
    <x v="644"/>
    <s v="Medium"/>
    <s v="OFF-PA-10004359"/>
    <x v="1015"/>
    <x v="0"/>
    <s v="Paper"/>
    <x v="6"/>
    <n v="12.815555555555562"/>
    <n v="17.555555555555561"/>
    <n v="158.00000000000006"/>
    <n v="0"/>
    <n v="42.66"/>
    <x v="1"/>
    <d v="2013-09-29T00:00:00"/>
    <d v="2013-09-30T00:00:00"/>
    <n v="4"/>
    <x v="0"/>
    <n v="1"/>
    <x v="0"/>
    <n v="13.151"/>
    <x v="2"/>
    <n v="39"/>
    <n v="0.26999999999999991"/>
    <n v="1"/>
    <x v="1"/>
    <m/>
    <m/>
    <m/>
    <m/>
  </r>
  <r>
    <n v="4152"/>
    <s v="AS-102403"/>
    <s v="Alan Shonely"/>
    <x v="0"/>
    <x v="1"/>
    <s v="Brazil"/>
    <s v="Rondonia"/>
    <s v="Ariquemes"/>
    <s v="LATAM"/>
    <s v="MX-2013-126039"/>
    <x v="644"/>
    <s v="Medium"/>
    <s v="OFF-ST-10004342"/>
    <x v="1483"/>
    <x v="0"/>
    <s v="Storage"/>
    <x v="2"/>
    <n v="3.5"/>
    <n v="7"/>
    <n v="14"/>
    <n v="0"/>
    <n v="7"/>
    <x v="1"/>
    <d v="2013-09-29T00:00:00"/>
    <d v="2013-09-29T00:00:00"/>
    <n v="3"/>
    <x v="1"/>
    <n v="0"/>
    <x v="0"/>
    <n v="0.86699999999999999"/>
    <x v="2"/>
    <n v="39"/>
    <n v="0.5"/>
    <n v="0"/>
    <x v="2"/>
    <m/>
    <m/>
    <m/>
    <m/>
  </r>
  <r>
    <n v="4153"/>
    <s v="YS-218803"/>
    <s v="Yana Sorensen"/>
    <x v="2"/>
    <x v="2"/>
    <s v="Nicaragua"/>
    <s v="Managua"/>
    <s v="Managua"/>
    <s v="LATAM"/>
    <s v="MX-2012-109337"/>
    <x v="724"/>
    <s v="Medium"/>
    <s v="OFF-BI-10002126"/>
    <x v="636"/>
    <x v="0"/>
    <s v="Binders"/>
    <x v="2"/>
    <n v="3.2199999999999998"/>
    <n v="4"/>
    <n v="8"/>
    <n v="0"/>
    <n v="1.56"/>
    <x v="0"/>
    <d v="2012-10-24T00:00:00"/>
    <d v="2012-10-25T00:00:00"/>
    <n v="6"/>
    <x v="0"/>
    <n v="1"/>
    <x v="2"/>
    <n v="0.70699999999999996"/>
    <x v="1"/>
    <n v="42"/>
    <n v="0.19500000000000001"/>
    <n v="1"/>
    <x v="1"/>
    <m/>
    <m/>
    <m/>
    <m/>
  </r>
  <r>
    <n v="4154"/>
    <s v="YS-218803"/>
    <s v="Yana Sorensen"/>
    <x v="2"/>
    <x v="2"/>
    <s v="Nicaragua"/>
    <s v="Managua"/>
    <s v="Managua"/>
    <s v="LATAM"/>
    <s v="MX-2012-109337"/>
    <x v="724"/>
    <s v="Medium"/>
    <s v="OFF-LA-10001063"/>
    <x v="719"/>
    <x v="0"/>
    <s v="Labels"/>
    <x v="2"/>
    <n v="4.34"/>
    <n v="6.5"/>
    <n v="13"/>
    <n v="0"/>
    <n v="4.32"/>
    <x v="0"/>
    <d v="2012-10-24T00:00:00"/>
    <d v="2012-10-24T00:00:00"/>
    <n v="5"/>
    <x v="1"/>
    <n v="0"/>
    <x v="2"/>
    <n v="1.2749999999999999"/>
    <x v="1"/>
    <n v="42"/>
    <n v="0.3323076923076923"/>
    <n v="0"/>
    <x v="2"/>
    <m/>
    <m/>
    <m/>
    <m/>
  </r>
  <r>
    <n v="4155"/>
    <s v="YS-218803"/>
    <s v="Yana Sorensen"/>
    <x v="2"/>
    <x v="2"/>
    <s v="Nicaragua"/>
    <s v="Managua"/>
    <s v="Managua"/>
    <s v="LATAM"/>
    <s v="MX-2012-109337"/>
    <x v="724"/>
    <s v="Medium"/>
    <s v="OFF-AP-10004571"/>
    <x v="1626"/>
    <x v="0"/>
    <s v="Appliances"/>
    <x v="2"/>
    <n v="375.72"/>
    <n v="379.5"/>
    <n v="759"/>
    <n v="0"/>
    <n v="7.56"/>
    <x v="0"/>
    <d v="2012-10-24T00:00:00"/>
    <d v="2012-10-24T00:00:00"/>
    <n v="5"/>
    <x v="1"/>
    <n v="0"/>
    <x v="2"/>
    <n v="53.737000000000002"/>
    <x v="1"/>
    <n v="42"/>
    <n v="9.9604743083003943E-3"/>
    <n v="0"/>
    <x v="2"/>
    <m/>
    <m/>
    <m/>
    <m/>
  </r>
  <r>
    <n v="4156"/>
    <s v="YS-218803"/>
    <s v="Yana Sorensen"/>
    <x v="2"/>
    <x v="2"/>
    <s v="Nicaragua"/>
    <s v="Managua"/>
    <s v="Managua"/>
    <s v="LATAM"/>
    <s v="MX-2012-109337"/>
    <x v="724"/>
    <s v="Medium"/>
    <s v="FUR-CH-10002653"/>
    <x v="121"/>
    <x v="1"/>
    <s v="Chairs"/>
    <x v="4"/>
    <n v="76.88"/>
    <n v="96"/>
    <n v="96"/>
    <n v="0"/>
    <n v="19.12"/>
    <x v="0"/>
    <d v="2012-10-24T00:00:00"/>
    <d v="2012-10-24T00:00:00"/>
    <n v="5"/>
    <x v="1"/>
    <n v="0"/>
    <x v="2"/>
    <n v="5.6459999999999999"/>
    <x v="1"/>
    <n v="42"/>
    <n v="0.19916666666666669"/>
    <n v="0"/>
    <x v="2"/>
    <m/>
    <m/>
    <m/>
    <m/>
  </r>
  <r>
    <n v="4157"/>
    <s v="YS-218803"/>
    <s v="Yana Sorensen"/>
    <x v="2"/>
    <x v="2"/>
    <s v="Nicaragua"/>
    <s v="Managua"/>
    <s v="Managua"/>
    <s v="LATAM"/>
    <s v="MX-2012-109337"/>
    <x v="724"/>
    <s v="Medium"/>
    <s v="OFF-SU-10003739"/>
    <x v="681"/>
    <x v="0"/>
    <s v="Supplies"/>
    <x v="0"/>
    <n v="14.24"/>
    <n v="16"/>
    <n v="48"/>
    <n v="0"/>
    <n v="5.28"/>
    <x v="0"/>
    <d v="2012-10-24T00:00:00"/>
    <d v="2012-10-24T00:00:00"/>
    <n v="5"/>
    <x v="1"/>
    <n v="0"/>
    <x v="2"/>
    <n v="5.0549999999999997"/>
    <x v="1"/>
    <n v="42"/>
    <n v="0.11"/>
    <n v="0"/>
    <x v="2"/>
    <m/>
    <m/>
    <m/>
    <m/>
  </r>
  <r>
    <n v="4158"/>
    <s v="YS-218803"/>
    <s v="Yana Sorensen"/>
    <x v="2"/>
    <x v="2"/>
    <s v="Nicaragua"/>
    <s v="Managua"/>
    <s v="Managua"/>
    <s v="LATAM"/>
    <s v="MX-2012-109337"/>
    <x v="724"/>
    <s v="Medium"/>
    <s v="OFF-AP-10004031"/>
    <x v="1594"/>
    <x v="0"/>
    <s v="Appliances"/>
    <x v="2"/>
    <n v="153.34"/>
    <n v="187"/>
    <n v="374"/>
    <n v="0"/>
    <n v="67.319999999999993"/>
    <x v="0"/>
    <d v="2012-10-24T00:00:00"/>
    <d v="2012-10-24T00:00:00"/>
    <n v="5"/>
    <x v="1"/>
    <n v="0"/>
    <x v="2"/>
    <n v="20.015000000000001"/>
    <x v="1"/>
    <n v="42"/>
    <n v="0.18"/>
    <n v="0"/>
    <x v="2"/>
    <m/>
    <m/>
    <m/>
    <m/>
  </r>
  <r>
    <n v="4159"/>
    <s v="MK-179053"/>
    <s v="Michael Kennedy"/>
    <x v="2"/>
    <x v="2"/>
    <s v="El Salvador"/>
    <s v="San Salvador"/>
    <s v="San Salvador"/>
    <s v="LATAM"/>
    <s v="MX-2011-120586"/>
    <x v="567"/>
    <s v="Medium"/>
    <s v="FUR-CH-10002727"/>
    <x v="341"/>
    <x v="1"/>
    <s v="Chairs"/>
    <x v="3"/>
    <n v="17.62"/>
    <n v="34.5"/>
    <n v="138"/>
    <n v="0"/>
    <n v="67.52"/>
    <x v="0"/>
    <d v="2011-11-09T00:00:00"/>
    <d v="2011-11-09T00:00:00"/>
    <n v="5"/>
    <x v="1"/>
    <n v="0"/>
    <x v="2"/>
    <n v="8.7810000000000006"/>
    <x v="3"/>
    <n v="45"/>
    <n v="0.48927536231884056"/>
    <n v="0"/>
    <x v="2"/>
    <m/>
    <m/>
    <m/>
    <m/>
  </r>
  <r>
    <n v="4160"/>
    <s v="SC-207703"/>
    <s v="Stewart Carmichael"/>
    <x v="2"/>
    <x v="1"/>
    <s v="Colombia"/>
    <s v="Bogota"/>
    <s v="Bogota"/>
    <s v="LATAM"/>
    <s v="MX-2012-129483"/>
    <x v="929"/>
    <s v="Low"/>
    <s v="OFF-ST-10003858"/>
    <x v="353"/>
    <x v="0"/>
    <s v="Storage"/>
    <x v="2"/>
    <n v="80.52"/>
    <n v="91.5"/>
    <n v="183"/>
    <n v="0"/>
    <n v="21.96"/>
    <x v="0"/>
    <d v="2012-10-06T00:00:00"/>
    <d v="2012-10-06T00:00:00"/>
    <n v="5"/>
    <x v="1"/>
    <n v="0"/>
    <x v="1"/>
    <n v="33.040999999999997"/>
    <x v="1"/>
    <n v="40"/>
    <n v="0.12000000000000001"/>
    <n v="0"/>
    <x v="2"/>
    <m/>
    <m/>
    <m/>
    <m/>
  </r>
  <r>
    <n v="4161"/>
    <s v="SC-207703"/>
    <s v="Stewart Carmichael"/>
    <x v="2"/>
    <x v="1"/>
    <s v="Colombia"/>
    <s v="Bogota"/>
    <s v="Bogota"/>
    <s v="LATAM"/>
    <s v="MX-2012-129483"/>
    <x v="929"/>
    <s v="Low"/>
    <s v="OFF-PA-10004313"/>
    <x v="1623"/>
    <x v="0"/>
    <s v="Paper"/>
    <x v="0"/>
    <n v="19.506666666666661"/>
    <n v="22.666666666666661"/>
    <n v="67.999999999999986"/>
    <n v="0"/>
    <n v="9.48"/>
    <x v="0"/>
    <d v="2012-10-06T00:00:00"/>
    <d v="2012-10-06T00:00:00"/>
    <n v="5"/>
    <x v="1"/>
    <n v="0"/>
    <x v="1"/>
    <n v="6.8019999999999996"/>
    <x v="1"/>
    <n v="40"/>
    <n v="0.1394117647058824"/>
    <n v="0"/>
    <x v="2"/>
    <m/>
    <m/>
    <m/>
    <m/>
  </r>
  <r>
    <n v="4162"/>
    <s v="BD-117703"/>
    <s v="Bryan Davis"/>
    <x v="0"/>
    <x v="1"/>
    <s v="Argentina"/>
    <s v="Cordoba"/>
    <s v="Cordoba"/>
    <s v="LATAM"/>
    <s v="US-2014-143952"/>
    <x v="91"/>
    <s v="Medium"/>
    <s v="OFF-LA-10002980"/>
    <x v="1456"/>
    <x v="0"/>
    <s v="Labels"/>
    <x v="9"/>
    <n v="7.8712000000000053"/>
    <n v="9.1053333333333413"/>
    <n v="32.779200000000024"/>
    <n v="0.4"/>
    <n v="-14.448"/>
    <x v="0"/>
    <d v="2014-10-21T00:00:00"/>
    <d v="2014-10-21T00:00:00"/>
    <n v="5"/>
    <x v="1"/>
    <n v="0"/>
    <x v="0"/>
    <n v="1.2709999999999999"/>
    <x v="0"/>
    <n v="42"/>
    <n v="-0.44076731585883699"/>
    <n v="0"/>
    <x v="2"/>
    <m/>
    <m/>
    <m/>
    <m/>
  </r>
  <r>
    <n v="4163"/>
    <s v="BD-117703"/>
    <s v="Bryan Davis"/>
    <x v="0"/>
    <x v="1"/>
    <s v="Argentina"/>
    <s v="Cordoba"/>
    <s v="Cordoba"/>
    <s v="LATAM"/>
    <s v="US-2014-143952"/>
    <x v="91"/>
    <s v="Medium"/>
    <s v="FUR-CH-10001282"/>
    <x v="1117"/>
    <x v="1"/>
    <s v="Chairs"/>
    <x v="7"/>
    <n v="26.5656"/>
    <n v="35.269333333333336"/>
    <n v="105.80800000000001"/>
    <n v="0.4"/>
    <n v="-27.02"/>
    <x v="0"/>
    <d v="2014-10-21T00:00:00"/>
    <d v="2014-10-21T00:00:00"/>
    <n v="5"/>
    <x v="1"/>
    <n v="0"/>
    <x v="0"/>
    <n v="6.5469999999999997"/>
    <x v="0"/>
    <n v="42"/>
    <n v="-0.2553682141236957"/>
    <n v="0"/>
    <x v="2"/>
    <m/>
    <m/>
    <m/>
    <m/>
  </r>
  <r>
    <n v="4164"/>
    <s v="FP-143203"/>
    <s v="Frank Preis"/>
    <x v="0"/>
    <x v="2"/>
    <s v="El Salvador"/>
    <s v="San Salvador"/>
    <s v="San Salvador"/>
    <s v="LATAM"/>
    <s v="MX-2014-165134"/>
    <x v="0"/>
    <s v="Medium"/>
    <s v="FUR-FU-10004013"/>
    <x v="333"/>
    <x v="1"/>
    <s v="Furnishings"/>
    <x v="0"/>
    <n v="15.700000000000001"/>
    <n v="16"/>
    <n v="48"/>
    <n v="0"/>
    <n v="0.9"/>
    <x v="0"/>
    <d v="2014-10-07T00:00:00"/>
    <d v="2014-10-07T00:00:00"/>
    <n v="5"/>
    <x v="1"/>
    <n v="0"/>
    <x v="0"/>
    <n v="3.6480000000000001"/>
    <x v="0"/>
    <n v="40"/>
    <n v="1.8749999999999999E-2"/>
    <n v="0"/>
    <x v="2"/>
    <m/>
    <m/>
    <m/>
    <m/>
  </r>
  <r>
    <n v="4165"/>
    <s v="FP-143203"/>
    <s v="Frank Preis"/>
    <x v="0"/>
    <x v="2"/>
    <s v="El Salvador"/>
    <s v="San Salvador"/>
    <s v="San Salvador"/>
    <s v="LATAM"/>
    <s v="MX-2014-165134"/>
    <x v="0"/>
    <s v="Medium"/>
    <s v="FUR-CH-10004467"/>
    <x v="241"/>
    <x v="1"/>
    <s v="Chairs"/>
    <x v="0"/>
    <n v="34.826666666666661"/>
    <n v="49.666666666666664"/>
    <n v="149"/>
    <n v="0"/>
    <n v="44.52"/>
    <x v="0"/>
    <d v="2014-10-07T00:00:00"/>
    <d v="2014-10-07T00:00:00"/>
    <n v="5"/>
    <x v="1"/>
    <n v="0"/>
    <x v="0"/>
    <n v="10.365"/>
    <x v="0"/>
    <n v="40"/>
    <n v="0.29879194630872485"/>
    <n v="0"/>
    <x v="2"/>
    <m/>
    <m/>
    <m/>
    <m/>
  </r>
  <r>
    <n v="4166"/>
    <s v="BE-114553"/>
    <s v="Brad Eason"/>
    <x v="1"/>
    <x v="3"/>
    <s v="Dominican Republic"/>
    <s v="Santiago"/>
    <s v="Santiago de los Caballeros"/>
    <s v="LATAM"/>
    <s v="US-2012-158113"/>
    <x v="930"/>
    <s v="Medium"/>
    <s v="FUR-FU-10000790"/>
    <x v="1156"/>
    <x v="1"/>
    <s v="Furnishings"/>
    <x v="0"/>
    <n v="14.823333333333338"/>
    <n v="18.326666666666672"/>
    <n v="27.490000000000009"/>
    <n v="0.5"/>
    <n v="-16.98"/>
    <x v="0"/>
    <d v="2012-10-02T00:00:00"/>
    <d v="2012-10-02T00:00:00"/>
    <n v="5"/>
    <x v="1"/>
    <n v="0"/>
    <x v="0"/>
    <n v="1.069"/>
    <x v="1"/>
    <n v="39"/>
    <n v="-0.61767915605674772"/>
    <n v="0"/>
    <x v="2"/>
    <m/>
    <m/>
    <m/>
    <m/>
  </r>
  <r>
    <n v="4167"/>
    <s v="BE-114553"/>
    <s v="Brad Eason"/>
    <x v="1"/>
    <x v="3"/>
    <s v="Dominican Republic"/>
    <s v="Santiago"/>
    <s v="Santiago de los Caballeros"/>
    <s v="LATAM"/>
    <s v="US-2012-158113"/>
    <x v="930"/>
    <s v="Medium"/>
    <s v="FUR-CH-10000656"/>
    <x v="793"/>
    <x v="1"/>
    <s v="Chairs"/>
    <x v="0"/>
    <n v="76.705066666666667"/>
    <n v="108.34133333333332"/>
    <n v="260.01920000000001"/>
    <n v="0.2"/>
    <n v="29.904"/>
    <x v="0"/>
    <d v="2012-10-02T00:00:00"/>
    <d v="2012-10-02T00:00:00"/>
    <n v="5"/>
    <x v="1"/>
    <n v="0"/>
    <x v="0"/>
    <n v="21.587"/>
    <x v="1"/>
    <n v="39"/>
    <n v="0.11500689179875948"/>
    <n v="0"/>
    <x v="2"/>
    <m/>
    <m/>
    <m/>
    <m/>
  </r>
  <r>
    <n v="4168"/>
    <s v="BE-114553"/>
    <s v="Brad Eason"/>
    <x v="1"/>
    <x v="3"/>
    <s v="Dominican Republic"/>
    <s v="Santiago"/>
    <s v="Santiago de los Caballeros"/>
    <s v="LATAM"/>
    <s v="US-2012-158113"/>
    <x v="930"/>
    <s v="Medium"/>
    <s v="FUR-FU-10000242"/>
    <x v="751"/>
    <x v="1"/>
    <s v="Furnishings"/>
    <x v="2"/>
    <n v="54.775000000000006"/>
    <n v="83.850000000000009"/>
    <n v="83.850000000000009"/>
    <n v="0.5"/>
    <n v="-25.7"/>
    <x v="0"/>
    <d v="2012-10-02T00:00:00"/>
    <d v="2012-10-02T00:00:00"/>
    <n v="5"/>
    <x v="1"/>
    <n v="0"/>
    <x v="0"/>
    <n v="3.6139999999999999"/>
    <x v="1"/>
    <n v="39"/>
    <n v="-0.30649970184853903"/>
    <n v="0"/>
    <x v="2"/>
    <m/>
    <m/>
    <m/>
    <m/>
  </r>
  <r>
    <n v="4169"/>
    <s v="BE-114553"/>
    <s v="Brad Eason"/>
    <x v="1"/>
    <x v="3"/>
    <s v="Dominican Republic"/>
    <s v="Santiago"/>
    <s v="Santiago de los Caballeros"/>
    <s v="LATAM"/>
    <s v="US-2012-158113"/>
    <x v="930"/>
    <s v="Medium"/>
    <s v="OFF-PA-10000867"/>
    <x v="1357"/>
    <x v="0"/>
    <s v="Paper"/>
    <x v="2"/>
    <n v="12.4968"/>
    <n v="16.666"/>
    <n v="26.665600000000001"/>
    <n v="0.2"/>
    <n v="1.6719999999999999"/>
    <x v="0"/>
    <d v="2012-10-02T00:00:00"/>
    <d v="2012-10-05T00:00:00"/>
    <n v="8"/>
    <x v="0"/>
    <n v="3"/>
    <x v="0"/>
    <n v="1.1040000000000001"/>
    <x v="1"/>
    <n v="39"/>
    <n v="6.2702508100324003E-2"/>
    <n v="1"/>
    <x v="0"/>
    <m/>
    <m/>
    <m/>
    <m/>
  </r>
  <r>
    <n v="4170"/>
    <s v="DW-131953"/>
    <s v="David Wiener"/>
    <x v="2"/>
    <x v="0"/>
    <s v="Mexico"/>
    <s v="Guerrero"/>
    <s v="Zihuatanejo"/>
    <s v="LATAM"/>
    <s v="MX-2013-130764"/>
    <x v="692"/>
    <s v="Medium"/>
    <s v="OFF-FA-10001700"/>
    <x v="1509"/>
    <x v="0"/>
    <s v="Fasteners"/>
    <x v="3"/>
    <n v="6.68"/>
    <n v="11"/>
    <n v="44"/>
    <n v="0"/>
    <n v="17.28"/>
    <x v="0"/>
    <d v="2013-10-05T00:00:00"/>
    <d v="2013-10-07T00:00:00"/>
    <n v="7"/>
    <x v="0"/>
    <n v="2"/>
    <x v="1"/>
    <n v="3.411"/>
    <x v="2"/>
    <n v="40"/>
    <n v="0.39272727272727276"/>
    <n v="1"/>
    <x v="3"/>
    <m/>
    <m/>
    <m/>
    <m/>
  </r>
  <r>
    <n v="4171"/>
    <s v="DW-131953"/>
    <s v="David Wiener"/>
    <x v="2"/>
    <x v="0"/>
    <s v="Mexico"/>
    <s v="Guerrero"/>
    <s v="Zihuatanejo"/>
    <s v="LATAM"/>
    <s v="MX-2013-130764"/>
    <x v="692"/>
    <s v="Medium"/>
    <s v="FUR-CH-10001616"/>
    <x v="266"/>
    <x v="1"/>
    <s v="Chairs"/>
    <x v="3"/>
    <n v="29.313199999999991"/>
    <n v="40.221499999999985"/>
    <n v="128.70879999999997"/>
    <n v="0.2"/>
    <n v="11.456"/>
    <x v="0"/>
    <d v="2013-10-05T00:00:00"/>
    <d v="2013-10-05T00:00:00"/>
    <n v="5"/>
    <x v="1"/>
    <n v="0"/>
    <x v="1"/>
    <n v="7.1180000000000003"/>
    <x v="2"/>
    <n v="40"/>
    <n v="8.9007123056076998E-2"/>
    <n v="0"/>
    <x v="2"/>
    <m/>
    <m/>
    <m/>
    <m/>
  </r>
  <r>
    <n v="4172"/>
    <s v="PC-187453"/>
    <s v="Pamela Coakley"/>
    <x v="2"/>
    <x v="3"/>
    <s v="Dominican Republic"/>
    <s v="San Pedro de Macoris"/>
    <s v="San Pedro de Macoris"/>
    <s v="LATAM"/>
    <s v="US-2011-115077"/>
    <x v="305"/>
    <s v="Medium"/>
    <s v="FUR-TA-10002433"/>
    <x v="369"/>
    <x v="1"/>
    <s v="Tables"/>
    <x v="7"/>
    <n v="380.10579999999999"/>
    <n v="695.43933333333325"/>
    <n v="1043.1590000000001"/>
    <n v="0.7"/>
    <n v="-857.37"/>
    <x v="1"/>
    <d v="2011-10-03T00:00:00"/>
    <d v="2011-10-03T00:00:00"/>
    <n v="3"/>
    <x v="1"/>
    <n v="0"/>
    <x v="2"/>
    <n v="22.050999999999998"/>
    <x v="3"/>
    <n v="40"/>
    <n v="-0.82189771645549714"/>
    <n v="0"/>
    <x v="2"/>
    <m/>
    <m/>
    <m/>
    <m/>
  </r>
  <r>
    <n v="4173"/>
    <s v="PC-187453"/>
    <s v="Pamela Coakley"/>
    <x v="2"/>
    <x v="3"/>
    <s v="Dominican Republic"/>
    <s v="San Pedro de Macoris"/>
    <s v="San Pedro de Macoris"/>
    <s v="LATAM"/>
    <s v="US-2011-115077"/>
    <x v="305"/>
    <s v="Medium"/>
    <s v="OFF-AP-10002681"/>
    <x v="42"/>
    <x v="0"/>
    <s v="Appliances"/>
    <x v="2"/>
    <n v="345.34719999999999"/>
    <n v="372.98899999999998"/>
    <n v="596.78239999999994"/>
    <n v="0.2"/>
    <n v="-93.912000000000006"/>
    <x v="1"/>
    <d v="2011-10-03T00:00:00"/>
    <d v="2011-10-03T00:00:00"/>
    <n v="3"/>
    <x v="1"/>
    <n v="0"/>
    <x v="2"/>
    <n v="81.805999999999997"/>
    <x v="3"/>
    <n v="40"/>
    <n v="-0.15736389008791146"/>
    <n v="0"/>
    <x v="2"/>
    <m/>
    <m/>
    <m/>
    <m/>
  </r>
  <r>
    <n v="4174"/>
    <s v="PC-187453"/>
    <s v="Pamela Coakley"/>
    <x v="2"/>
    <x v="3"/>
    <s v="Dominican Republic"/>
    <s v="San Pedro de Macoris"/>
    <s v="San Pedro de Macoris"/>
    <s v="LATAM"/>
    <s v="US-2011-115077"/>
    <x v="305"/>
    <s v="Medium"/>
    <s v="OFF-AP-10002425"/>
    <x v="1627"/>
    <x v="0"/>
    <s v="Appliances"/>
    <x v="2"/>
    <n v="274.5016"/>
    <n v="334.79199999999997"/>
    <n v="535.66719999999998"/>
    <n v="0.2"/>
    <n v="-13.336"/>
    <x v="1"/>
    <d v="2011-10-03T00:00:00"/>
    <d v="2011-10-06T00:00:00"/>
    <n v="6"/>
    <x v="0"/>
    <n v="3"/>
    <x v="2"/>
    <n v="44.662999999999997"/>
    <x v="3"/>
    <n v="40"/>
    <n v="-2.4896054863915506E-2"/>
    <n v="1"/>
    <x v="0"/>
    <m/>
    <m/>
    <m/>
    <m/>
  </r>
  <r>
    <n v="4175"/>
    <s v="MG-178753"/>
    <s v="Michael Grace"/>
    <x v="1"/>
    <x v="1"/>
    <s v="Colombia"/>
    <s v="Tolima"/>
    <s v="Ibague"/>
    <s v="LATAM"/>
    <s v="MX-2014-143595"/>
    <x v="769"/>
    <s v="Medium"/>
    <s v="OFF-LA-10002354"/>
    <x v="883"/>
    <x v="0"/>
    <s v="Labels"/>
    <x v="5"/>
    <n v="6.7914285714285709"/>
    <n v="8.5714285714285712"/>
    <n v="60"/>
    <n v="0"/>
    <n v="12.46"/>
    <x v="0"/>
    <d v="2014-11-08T00:00:00"/>
    <d v="2014-11-08T00:00:00"/>
    <n v="5"/>
    <x v="1"/>
    <n v="0"/>
    <x v="1"/>
    <n v="4.8120000000000003"/>
    <x v="0"/>
    <n v="45"/>
    <n v="0.20766666666666669"/>
    <n v="0"/>
    <x v="2"/>
    <m/>
    <m/>
    <m/>
    <m/>
  </r>
  <r>
    <n v="4176"/>
    <s v="AT-104353"/>
    <s v="Alyssa Tate"/>
    <x v="1"/>
    <x v="0"/>
    <s v="Mexico"/>
    <s v="Jalisco"/>
    <s v="Tlaquepaque"/>
    <s v="LATAM"/>
    <s v="MX-2014-122959"/>
    <x v="608"/>
    <s v="Medium"/>
    <s v="OFF-ST-10002251"/>
    <x v="569"/>
    <x v="0"/>
    <s v="Storage"/>
    <x v="0"/>
    <n v="19.04"/>
    <n v="38"/>
    <n v="114"/>
    <n v="0"/>
    <n v="56.88"/>
    <x v="2"/>
    <d v="2014-03-06T00:00:00"/>
    <d v="2014-03-06T00:00:00"/>
    <n v="2"/>
    <x v="1"/>
    <n v="0"/>
    <x v="3"/>
    <n v="22.111000000000001"/>
    <x v="0"/>
    <n v="10"/>
    <n v="0.49894736842105264"/>
    <n v="0"/>
    <x v="2"/>
    <m/>
    <m/>
    <m/>
    <m/>
  </r>
  <r>
    <n v="4177"/>
    <s v="AT-104353"/>
    <s v="Alyssa Tate"/>
    <x v="1"/>
    <x v="0"/>
    <s v="Mexico"/>
    <s v="Jalisco"/>
    <s v="Tlaquepaque"/>
    <s v="LATAM"/>
    <s v="MX-2014-122959"/>
    <x v="608"/>
    <s v="Medium"/>
    <s v="OFF-ST-10004185"/>
    <x v="278"/>
    <x v="0"/>
    <s v="Storage"/>
    <x v="2"/>
    <n v="36.22"/>
    <n v="38.5"/>
    <n v="77"/>
    <n v="0"/>
    <n v="4.5599999999999996"/>
    <x v="2"/>
    <d v="2014-03-06T00:00:00"/>
    <d v="2014-03-06T00:00:00"/>
    <n v="2"/>
    <x v="1"/>
    <n v="0"/>
    <x v="3"/>
    <n v="13.076000000000001"/>
    <x v="0"/>
    <n v="10"/>
    <n v="5.9220779220779216E-2"/>
    <n v="0"/>
    <x v="2"/>
    <m/>
    <m/>
    <m/>
    <m/>
  </r>
  <r>
    <n v="4178"/>
    <s v="EB-141103"/>
    <s v="Eugene Barchas"/>
    <x v="0"/>
    <x v="3"/>
    <s v="Dominican Republic"/>
    <s v="La Romana"/>
    <s v="La Romana"/>
    <s v="LATAM"/>
    <s v="MX-2013-114167"/>
    <x v="866"/>
    <s v="High"/>
    <s v="FUR-BO-10001390"/>
    <x v="527"/>
    <x v="1"/>
    <s v="Bookcases"/>
    <x v="2"/>
    <n v="65.32480000000001"/>
    <n v="112.6546666666667"/>
    <n v="135.18560000000002"/>
    <n v="0.4"/>
    <n v="4.5359999999999996"/>
    <x v="1"/>
    <d v="2013-01-07T00:00:00"/>
    <d v="2013-01-08T00:00:00"/>
    <n v="4"/>
    <x v="0"/>
    <n v="1"/>
    <x v="2"/>
    <n v="15.548"/>
    <x v="2"/>
    <n v="1"/>
    <n v="3.3553869642920536E-2"/>
    <n v="1"/>
    <x v="1"/>
    <m/>
    <m/>
    <m/>
    <m/>
  </r>
  <r>
    <n v="4179"/>
    <s v="EB-141103"/>
    <s v="Eugene Barchas"/>
    <x v="0"/>
    <x v="3"/>
    <s v="Dominican Republic"/>
    <s v="La Romana"/>
    <s v="La Romana"/>
    <s v="LATAM"/>
    <s v="MX-2013-114167"/>
    <x v="866"/>
    <s v="High"/>
    <s v="OFF-AP-10000604"/>
    <x v="154"/>
    <x v="0"/>
    <s v="Appliances"/>
    <x v="4"/>
    <n v="136.81760000000003"/>
    <n v="196.21199999999999"/>
    <n v="156.96960000000001"/>
    <n v="0.2"/>
    <n v="20.152000000000001"/>
    <x v="1"/>
    <d v="2013-01-07T00:00:00"/>
    <d v="2013-01-07T00:00:00"/>
    <n v="3"/>
    <x v="1"/>
    <n v="0"/>
    <x v="2"/>
    <n v="26.055"/>
    <x v="2"/>
    <n v="1"/>
    <n v="0.12838154649053066"/>
    <n v="0"/>
    <x v="2"/>
    <m/>
    <m/>
    <m/>
    <m/>
  </r>
  <r>
    <n v="4180"/>
    <s v="EB-141103"/>
    <s v="Eugene Barchas"/>
    <x v="0"/>
    <x v="3"/>
    <s v="Dominican Republic"/>
    <s v="La Romana"/>
    <s v="La Romana"/>
    <s v="LATAM"/>
    <s v="MX-2013-114167"/>
    <x v="866"/>
    <s v="High"/>
    <s v="OFF-AR-10001072"/>
    <x v="98"/>
    <x v="0"/>
    <s v="Art"/>
    <x v="2"/>
    <n v="7.1095999999999995"/>
    <n v="8.2519999999999989"/>
    <n v="13.203199999999999"/>
    <n v="0.2"/>
    <n v="-1.016"/>
    <x v="1"/>
    <d v="2013-01-07T00:00:00"/>
    <d v="2013-01-08T00:00:00"/>
    <n v="4"/>
    <x v="0"/>
    <n v="1"/>
    <x v="2"/>
    <n v="1.77"/>
    <x v="2"/>
    <n v="1"/>
    <n v="-7.6951042171594777E-2"/>
    <n v="1"/>
    <x v="1"/>
    <m/>
    <m/>
    <m/>
    <m/>
  </r>
  <r>
    <n v="4181"/>
    <s v="SP-209203"/>
    <s v="Susan Pistek"/>
    <x v="0"/>
    <x v="0"/>
    <s v="Mexico"/>
    <s v="Distrito Federal"/>
    <s v="Mexico City"/>
    <s v="LATAM"/>
    <s v="MX-2012-105956"/>
    <x v="499"/>
    <s v="Medium"/>
    <s v="OFF-FA-10002835"/>
    <x v="190"/>
    <x v="0"/>
    <s v="Fasteners"/>
    <x v="7"/>
    <n v="3.2400000000000007"/>
    <n v="5.8000000000000007"/>
    <n v="29.000000000000004"/>
    <n v="0"/>
    <n v="12.8"/>
    <x v="0"/>
    <d v="2012-04-26T00:00:00"/>
    <d v="2012-04-26T00:00:00"/>
    <n v="5"/>
    <x v="1"/>
    <n v="0"/>
    <x v="5"/>
    <n v="0.85699999999999998"/>
    <x v="1"/>
    <n v="16"/>
    <n v="0.44137931034482758"/>
    <n v="0"/>
    <x v="2"/>
    <m/>
    <m/>
    <m/>
    <m/>
  </r>
  <r>
    <n v="4182"/>
    <s v="KB-162403"/>
    <s v="Karen Bern"/>
    <x v="2"/>
    <x v="3"/>
    <s v="Cuba"/>
    <s v="Cienfuegos"/>
    <s v="Cienfuegos"/>
    <s v="LATAM"/>
    <s v="MX-2012-146591"/>
    <x v="645"/>
    <s v="High"/>
    <s v="FUR-CH-10003392"/>
    <x v="801"/>
    <x v="1"/>
    <s v="Chairs"/>
    <x v="0"/>
    <n v="54.666666666666657"/>
    <n v="54.666666666666657"/>
    <n v="163.99999999999997"/>
    <n v="0"/>
    <n v="0"/>
    <x v="1"/>
    <d v="2012-12-28T00:00:00"/>
    <d v="2012-12-30T00:00:00"/>
    <n v="5"/>
    <x v="0"/>
    <n v="2"/>
    <x v="3"/>
    <n v="22.637"/>
    <x v="1"/>
    <n v="52"/>
    <n v="0"/>
    <n v="1"/>
    <x v="3"/>
    <m/>
    <m/>
    <m/>
    <m/>
  </r>
  <r>
    <n v="4183"/>
    <s v="JH-159103"/>
    <s v="Jonathan Howell"/>
    <x v="0"/>
    <x v="0"/>
    <s v="Mexico"/>
    <s v="Queretaro"/>
    <s v="Queretaro"/>
    <s v="LATAM"/>
    <s v="MX-2013-134859"/>
    <x v="662"/>
    <s v="Medium"/>
    <s v="FUR-CH-10003077"/>
    <x v="643"/>
    <x v="1"/>
    <s v="Chairs"/>
    <x v="4"/>
    <n v="19.700800000000001"/>
    <n v="33.271000000000001"/>
    <n v="26.616800000000001"/>
    <n v="0.2"/>
    <n v="6.9160000000000004"/>
    <x v="2"/>
    <d v="2013-07-04T00:00:00"/>
    <d v="2013-07-05T00:00:00"/>
    <n v="3"/>
    <x v="0"/>
    <n v="1"/>
    <x v="3"/>
    <n v="1.841"/>
    <x v="2"/>
    <n v="27"/>
    <n v="0.25983589312013466"/>
    <n v="1"/>
    <x v="1"/>
    <m/>
    <m/>
    <m/>
    <m/>
  </r>
  <r>
    <n v="4184"/>
    <s v="LS-172453"/>
    <s v="Lynn Smith"/>
    <x v="0"/>
    <x v="1"/>
    <s v="Brazil"/>
    <s v="Amazonas"/>
    <s v="Manaus"/>
    <s v="LATAM"/>
    <s v="MX-2013-154144"/>
    <x v="127"/>
    <s v="High"/>
    <s v="OFF-PA-10001495"/>
    <x v="1510"/>
    <x v="0"/>
    <s v="Paper"/>
    <x v="3"/>
    <n v="8.23"/>
    <n v="8.75"/>
    <n v="35"/>
    <n v="0"/>
    <n v="2.08"/>
    <x v="0"/>
    <d v="2013-11-05T00:00:00"/>
    <d v="2013-11-05T00:00:00"/>
    <n v="5"/>
    <x v="1"/>
    <n v="0"/>
    <x v="0"/>
    <n v="4.5620000000000003"/>
    <x v="2"/>
    <n v="44"/>
    <n v="5.9428571428571428E-2"/>
    <n v="0"/>
    <x v="2"/>
    <m/>
    <m/>
    <m/>
    <m/>
  </r>
  <r>
    <n v="4185"/>
    <s v="LS-172453"/>
    <s v="Lynn Smith"/>
    <x v="0"/>
    <x v="1"/>
    <s v="Brazil"/>
    <s v="Amazonas"/>
    <s v="Manaus"/>
    <s v="LATAM"/>
    <s v="MX-2013-154144"/>
    <x v="127"/>
    <s v="High"/>
    <s v="OFF-LA-10000203"/>
    <x v="127"/>
    <x v="0"/>
    <s v="Labels"/>
    <x v="1"/>
    <n v="2.6399999999999997"/>
    <n v="4.5"/>
    <n v="36"/>
    <n v="0"/>
    <n v="14.88"/>
    <x v="0"/>
    <d v="2013-11-05T00:00:00"/>
    <d v="2013-11-05T00:00:00"/>
    <n v="5"/>
    <x v="1"/>
    <n v="0"/>
    <x v="0"/>
    <n v="4.1539999999999999"/>
    <x v="2"/>
    <n v="44"/>
    <n v="0.41333333333333333"/>
    <n v="0"/>
    <x v="2"/>
    <m/>
    <m/>
    <m/>
    <m/>
  </r>
  <r>
    <n v="4186"/>
    <s v="LS-172453"/>
    <s v="Lynn Smith"/>
    <x v="0"/>
    <x v="1"/>
    <s v="Brazil"/>
    <s v="Amazonas"/>
    <s v="Manaus"/>
    <s v="LATAM"/>
    <s v="MX-2013-154144"/>
    <x v="127"/>
    <s v="High"/>
    <s v="FUR-CH-10004010"/>
    <x v="979"/>
    <x v="1"/>
    <s v="Chairs"/>
    <x v="2"/>
    <n v="26.42"/>
    <n v="33"/>
    <n v="66"/>
    <n v="0"/>
    <n v="13.16"/>
    <x v="0"/>
    <d v="2013-11-05T00:00:00"/>
    <d v="2013-11-06T00:00:00"/>
    <n v="6"/>
    <x v="0"/>
    <n v="1"/>
    <x v="0"/>
    <n v="11.526"/>
    <x v="2"/>
    <n v="44"/>
    <n v="0.1993939393939394"/>
    <n v="1"/>
    <x v="1"/>
    <m/>
    <m/>
    <m/>
    <m/>
  </r>
  <r>
    <n v="4187"/>
    <s v="LS-172453"/>
    <s v="Lynn Smith"/>
    <x v="0"/>
    <x v="1"/>
    <s v="Brazil"/>
    <s v="Amazonas"/>
    <s v="Manaus"/>
    <s v="LATAM"/>
    <s v="MX-2013-154144"/>
    <x v="127"/>
    <s v="High"/>
    <s v="FUR-FU-10000488"/>
    <x v="566"/>
    <x v="1"/>
    <s v="Furnishings"/>
    <x v="5"/>
    <n v="7.8514285714285714"/>
    <n v="11.571428571428571"/>
    <n v="81"/>
    <n v="0"/>
    <n v="26.04"/>
    <x v="0"/>
    <d v="2013-11-05T00:00:00"/>
    <d v="2013-11-08T00:00:00"/>
    <n v="8"/>
    <x v="0"/>
    <n v="3"/>
    <x v="0"/>
    <n v="7.0839999999999996"/>
    <x v="2"/>
    <n v="44"/>
    <n v="0.32148148148148148"/>
    <n v="1"/>
    <x v="0"/>
    <m/>
    <m/>
    <m/>
    <m/>
  </r>
  <r>
    <n v="4188"/>
    <s v="LR-169153"/>
    <s v="Lena Radford"/>
    <x v="0"/>
    <x v="0"/>
    <s v="Mexico"/>
    <s v="Mexico"/>
    <s v="Coacalco"/>
    <s v="LATAM"/>
    <s v="US-2014-134075"/>
    <x v="216"/>
    <s v="High"/>
    <s v="FUR-CH-10003883"/>
    <x v="1097"/>
    <x v="1"/>
    <s v="Chairs"/>
    <x v="2"/>
    <n v="105.2944"/>
    <n v="119.85299999999998"/>
    <n v="191.76479999999998"/>
    <n v="0.2"/>
    <n v="-18.824000000000002"/>
    <x v="0"/>
    <d v="2014-08-09T00:00:00"/>
    <d v="2014-08-12T00:00:00"/>
    <n v="8"/>
    <x v="0"/>
    <n v="3"/>
    <x v="1"/>
    <n v="20.911000000000001"/>
    <x v="0"/>
    <n v="32"/>
    <n v="-9.8161915012557069E-2"/>
    <n v="1"/>
    <x v="0"/>
    <m/>
    <m/>
    <m/>
    <m/>
  </r>
  <r>
    <n v="4189"/>
    <s v="LR-169153"/>
    <s v="Lena Radford"/>
    <x v="0"/>
    <x v="0"/>
    <s v="Mexico"/>
    <s v="Mexico"/>
    <s v="Coacalco"/>
    <s v="LATAM"/>
    <s v="US-2014-134075"/>
    <x v="216"/>
    <s v="High"/>
    <s v="OFF-AR-10004360"/>
    <x v="1130"/>
    <x v="0"/>
    <s v="Art"/>
    <x v="0"/>
    <n v="6.413333333333334"/>
    <n v="10.333333333333334"/>
    <n v="31"/>
    <n v="0"/>
    <n v="11.76"/>
    <x v="0"/>
    <d v="2014-08-09T00:00:00"/>
    <d v="2014-08-10T00:00:00"/>
    <n v="6"/>
    <x v="0"/>
    <n v="1"/>
    <x v="1"/>
    <n v="1.2869999999999999"/>
    <x v="0"/>
    <n v="32"/>
    <n v="0.3793548387096774"/>
    <n v="1"/>
    <x v="1"/>
    <m/>
    <m/>
    <m/>
    <m/>
  </r>
  <r>
    <n v="4190"/>
    <s v="JE-154753"/>
    <s v="Jeremy Ellison"/>
    <x v="0"/>
    <x v="2"/>
    <s v="Honduras"/>
    <s v="Cortes"/>
    <s v="San Pedro Sula"/>
    <s v="LATAM"/>
    <s v="MX-2014-112508"/>
    <x v="283"/>
    <s v="Medium"/>
    <s v="TEC-AC-10004429"/>
    <x v="815"/>
    <x v="2"/>
    <s v="Accessories"/>
    <x v="0"/>
    <n v="28.674133333333341"/>
    <n v="53.3368888888889"/>
    <n v="96.006400000000028"/>
    <n v="0.4"/>
    <n v="9.984"/>
    <x v="0"/>
    <d v="2014-11-30T00:00:00"/>
    <d v="2014-11-30T00:00:00"/>
    <n v="5"/>
    <x v="1"/>
    <n v="0"/>
    <x v="3"/>
    <n v="5.92"/>
    <x v="0"/>
    <n v="48"/>
    <n v="0.10399306712885804"/>
    <n v="0"/>
    <x v="2"/>
    <m/>
    <m/>
    <m/>
    <m/>
  </r>
  <r>
    <n v="4191"/>
    <s v="JE-154753"/>
    <s v="Jeremy Ellison"/>
    <x v="0"/>
    <x v="2"/>
    <s v="Honduras"/>
    <s v="Cortes"/>
    <s v="San Pedro Sula"/>
    <s v="LATAM"/>
    <s v="MX-2014-112508"/>
    <x v="283"/>
    <s v="Medium"/>
    <s v="FUR-CH-10000852"/>
    <x v="915"/>
    <x v="1"/>
    <s v="Chairs"/>
    <x v="3"/>
    <n v="20.229600000000005"/>
    <n v="37.609333333333339"/>
    <n v="90.262400000000014"/>
    <n v="0.4"/>
    <n v="9.3439999999999994"/>
    <x v="0"/>
    <d v="2014-11-30T00:00:00"/>
    <d v="2014-11-30T00:00:00"/>
    <n v="5"/>
    <x v="1"/>
    <n v="0"/>
    <x v="3"/>
    <n v="4.6500000000000004"/>
    <x v="0"/>
    <n v="48"/>
    <n v="0.10352040273690925"/>
    <n v="0"/>
    <x v="2"/>
    <m/>
    <m/>
    <m/>
    <m/>
  </r>
  <r>
    <n v="4192"/>
    <s v="MS-175303"/>
    <s v="MaryBeth Skach"/>
    <x v="0"/>
    <x v="2"/>
    <s v="El Salvador"/>
    <s v="Santa Ana"/>
    <s v="Santa Ana"/>
    <s v="LATAM"/>
    <s v="MX-2014-141957"/>
    <x v="257"/>
    <s v="High"/>
    <s v="OFF-AP-10004515"/>
    <x v="1136"/>
    <x v="0"/>
    <s v="Appliances"/>
    <x v="0"/>
    <n v="16.673333333333336"/>
    <n v="28.333333333333336"/>
    <n v="85"/>
    <n v="0"/>
    <n v="34.979999999999997"/>
    <x v="0"/>
    <d v="2014-06-28T00:00:00"/>
    <d v="2014-06-28T00:00:00"/>
    <n v="5"/>
    <x v="1"/>
    <n v="0"/>
    <x v="1"/>
    <n v="8.7629999999999999"/>
    <x v="0"/>
    <n v="26"/>
    <n v="0.41152941176470587"/>
    <n v="0"/>
    <x v="2"/>
    <m/>
    <m/>
    <m/>
    <m/>
  </r>
  <r>
    <n v="4193"/>
    <s v="MS-175303"/>
    <s v="MaryBeth Skach"/>
    <x v="0"/>
    <x v="2"/>
    <s v="El Salvador"/>
    <s v="Santa Ana"/>
    <s v="Santa Ana"/>
    <s v="LATAM"/>
    <s v="MX-2014-141957"/>
    <x v="257"/>
    <s v="High"/>
    <s v="OFF-ST-10000028"/>
    <x v="858"/>
    <x v="0"/>
    <s v="Storage"/>
    <x v="4"/>
    <n v="30.240000000000002"/>
    <n v="41"/>
    <n v="41"/>
    <n v="0"/>
    <n v="10.76"/>
    <x v="0"/>
    <d v="2014-06-28T00:00:00"/>
    <d v="2014-06-29T00:00:00"/>
    <n v="6"/>
    <x v="0"/>
    <n v="1"/>
    <x v="1"/>
    <n v="4.1429999999999998"/>
    <x v="0"/>
    <n v="26"/>
    <n v="0.26243902439024391"/>
    <n v="1"/>
    <x v="1"/>
    <m/>
    <m/>
    <m/>
    <m/>
  </r>
  <r>
    <n v="4194"/>
    <s v="MS-175303"/>
    <s v="MaryBeth Skach"/>
    <x v="0"/>
    <x v="2"/>
    <s v="El Salvador"/>
    <s v="Santa Ana"/>
    <s v="Santa Ana"/>
    <s v="LATAM"/>
    <s v="MX-2014-141957"/>
    <x v="257"/>
    <s v="High"/>
    <s v="OFF-FA-10003123"/>
    <x v="110"/>
    <x v="0"/>
    <s v="Fasteners"/>
    <x v="0"/>
    <n v="5.34"/>
    <n v="7"/>
    <n v="21"/>
    <n v="0"/>
    <n v="4.9800000000000004"/>
    <x v="0"/>
    <d v="2014-06-28T00:00:00"/>
    <d v="2014-07-01T00:00:00"/>
    <n v="8"/>
    <x v="0"/>
    <n v="3"/>
    <x v="1"/>
    <n v="2.371"/>
    <x v="0"/>
    <n v="26"/>
    <n v="0.23714285714285716"/>
    <n v="1"/>
    <x v="0"/>
    <m/>
    <m/>
    <m/>
    <m/>
  </r>
  <r>
    <n v="4195"/>
    <s v="DC-132853"/>
    <s v="Debra Catini"/>
    <x v="0"/>
    <x v="1"/>
    <s v="Brazil"/>
    <s v="Sao Paulo"/>
    <s v="Presidente Prudente"/>
    <s v="LATAM"/>
    <s v="MX-2013-126186"/>
    <x v="931"/>
    <s v="Medium"/>
    <s v="TEC-AC-10002308"/>
    <x v="484"/>
    <x v="2"/>
    <s v="Accessories"/>
    <x v="1"/>
    <n v="55.605000000000004"/>
    <n v="75.125"/>
    <n v="601"/>
    <n v="0"/>
    <n v="156.16"/>
    <x v="0"/>
    <d v="2013-04-27T00:00:00"/>
    <d v="2013-04-27T00:00:00"/>
    <n v="5"/>
    <x v="1"/>
    <n v="0"/>
    <x v="1"/>
    <n v="36.468000000000004"/>
    <x v="2"/>
    <n v="17"/>
    <n v="0.25983361064891847"/>
    <n v="0"/>
    <x v="2"/>
    <m/>
    <m/>
    <m/>
    <m/>
  </r>
  <r>
    <n v="4196"/>
    <s v="DC-132853"/>
    <s v="Debra Catini"/>
    <x v="0"/>
    <x v="1"/>
    <s v="Brazil"/>
    <s v="Sao Paulo"/>
    <s v="Presidente Prudente"/>
    <s v="LATAM"/>
    <s v="MX-2013-126186"/>
    <x v="931"/>
    <s v="Medium"/>
    <s v="OFF-PA-10004501"/>
    <x v="1477"/>
    <x v="0"/>
    <s v="Paper"/>
    <x v="0"/>
    <n v="9.8933333333333326"/>
    <n v="12.333333333333332"/>
    <n v="37"/>
    <n v="0"/>
    <n v="7.32"/>
    <x v="0"/>
    <d v="2013-04-27T00:00:00"/>
    <d v="2013-04-27T00:00:00"/>
    <n v="5"/>
    <x v="1"/>
    <n v="0"/>
    <x v="1"/>
    <n v="1.163"/>
    <x v="2"/>
    <n v="17"/>
    <n v="0.19783783783783784"/>
    <n v="0"/>
    <x v="2"/>
    <m/>
    <m/>
    <m/>
    <m/>
  </r>
  <r>
    <n v="4197"/>
    <s v="DC-132853"/>
    <s v="Debra Catini"/>
    <x v="0"/>
    <x v="1"/>
    <s v="Brazil"/>
    <s v="Sao Paulo"/>
    <s v="Presidente Prudente"/>
    <s v="LATAM"/>
    <s v="MX-2013-126186"/>
    <x v="931"/>
    <s v="Medium"/>
    <s v="FUR-CH-10003941"/>
    <x v="247"/>
    <x v="1"/>
    <s v="Chairs"/>
    <x v="2"/>
    <n v="236.7"/>
    <n v="303.5"/>
    <n v="607"/>
    <n v="0"/>
    <n v="133.6"/>
    <x v="0"/>
    <d v="2013-04-27T00:00:00"/>
    <d v="2013-04-29T00:00:00"/>
    <n v="7"/>
    <x v="0"/>
    <n v="2"/>
    <x v="1"/>
    <n v="49.209000000000003"/>
    <x v="2"/>
    <n v="17"/>
    <n v="0.2200988467874794"/>
    <n v="1"/>
    <x v="3"/>
    <m/>
    <m/>
    <m/>
    <m/>
  </r>
  <r>
    <n v="4198"/>
    <s v="FC-143353"/>
    <s v="Fred Chung"/>
    <x v="2"/>
    <x v="3"/>
    <s v="Cuba"/>
    <s v="Santiago de Cuba"/>
    <s v="Santiago de Cuba"/>
    <s v="LATAM"/>
    <s v="MX-2014-101273"/>
    <x v="614"/>
    <s v="Medium"/>
    <s v="OFF-ST-10001374"/>
    <x v="497"/>
    <x v="0"/>
    <s v="Storage"/>
    <x v="4"/>
    <n v="34.519999999999996"/>
    <n v="41"/>
    <n v="41"/>
    <n v="0"/>
    <n v="6.48"/>
    <x v="0"/>
    <d v="2014-05-24T00:00:00"/>
    <d v="2014-05-24T00:00:00"/>
    <n v="5"/>
    <x v="1"/>
    <n v="0"/>
    <x v="1"/>
    <n v="0.79"/>
    <x v="0"/>
    <n v="21"/>
    <n v="0.15804878048780488"/>
    <n v="0"/>
    <x v="2"/>
    <m/>
    <m/>
    <m/>
    <m/>
  </r>
  <r>
    <n v="4199"/>
    <s v="FC-143353"/>
    <s v="Fred Chung"/>
    <x v="2"/>
    <x v="3"/>
    <s v="Cuba"/>
    <s v="Santiago de Cuba"/>
    <s v="Santiago de Cuba"/>
    <s v="LATAM"/>
    <s v="MX-2014-101273"/>
    <x v="614"/>
    <s v="Medium"/>
    <s v="OFF-ST-10001729"/>
    <x v="985"/>
    <x v="0"/>
    <s v="Storage"/>
    <x v="2"/>
    <n v="110.14"/>
    <n v="136"/>
    <n v="272"/>
    <n v="0"/>
    <n v="51.72"/>
    <x v="0"/>
    <d v="2014-05-24T00:00:00"/>
    <d v="2014-05-27T00:00:00"/>
    <n v="8"/>
    <x v="0"/>
    <n v="3"/>
    <x v="1"/>
    <n v="9.7629999999999999"/>
    <x v="0"/>
    <n v="21"/>
    <n v="0.19014705882352942"/>
    <n v="1"/>
    <x v="0"/>
    <m/>
    <m/>
    <m/>
    <m/>
  </r>
  <r>
    <n v="4200"/>
    <s v="FC-143353"/>
    <s v="Fred Chung"/>
    <x v="2"/>
    <x v="3"/>
    <s v="Cuba"/>
    <s v="Santiago de Cuba"/>
    <s v="Santiago de Cuba"/>
    <s v="LATAM"/>
    <s v="MX-2014-101273"/>
    <x v="614"/>
    <s v="Medium"/>
    <s v="OFF-SU-10004095"/>
    <x v="1407"/>
    <x v="0"/>
    <s v="Supplies"/>
    <x v="0"/>
    <n v="18.746666666666673"/>
    <n v="29.666666666666671"/>
    <n v="89.000000000000014"/>
    <n v="0"/>
    <n v="32.76"/>
    <x v="0"/>
    <d v="2014-05-24T00:00:00"/>
    <d v="2014-05-24T00:00:00"/>
    <n v="5"/>
    <x v="1"/>
    <n v="0"/>
    <x v="1"/>
    <n v="5.4059999999999997"/>
    <x v="0"/>
    <n v="21"/>
    <n v="0.36808988764044936"/>
    <n v="0"/>
    <x v="2"/>
    <m/>
    <m/>
    <m/>
    <m/>
  </r>
  <r>
    <n v="4201"/>
    <s v="FC-143353"/>
    <s v="Fred Chung"/>
    <x v="2"/>
    <x v="3"/>
    <s v="Cuba"/>
    <s v="Santiago de Cuba"/>
    <s v="Santiago de Cuba"/>
    <s v="LATAM"/>
    <s v="MX-2014-101273"/>
    <x v="614"/>
    <s v="Medium"/>
    <s v="OFF-AR-10000481"/>
    <x v="1255"/>
    <x v="0"/>
    <s v="Art"/>
    <x v="7"/>
    <n v="10.74"/>
    <n v="17.600000000000001"/>
    <n v="88"/>
    <n v="0"/>
    <n v="34.299999999999997"/>
    <x v="0"/>
    <d v="2014-05-24T00:00:00"/>
    <d v="2014-05-26T00:00:00"/>
    <n v="7"/>
    <x v="0"/>
    <n v="2"/>
    <x v="1"/>
    <n v="8.8439999999999994"/>
    <x v="0"/>
    <n v="21"/>
    <n v="0.38977272727272722"/>
    <n v="1"/>
    <x v="3"/>
    <m/>
    <m/>
    <m/>
    <m/>
  </r>
  <r>
    <n v="4202"/>
    <s v="DC-128503"/>
    <s v="Dan Campbell"/>
    <x v="0"/>
    <x v="1"/>
    <s v="Peru"/>
    <s v="Lima (city)"/>
    <s v="Lima"/>
    <s v="LATAM"/>
    <s v="MX-2014-162831"/>
    <x v="607"/>
    <s v="High"/>
    <s v="OFF-EN-10004568"/>
    <x v="1207"/>
    <x v="0"/>
    <s v="Envelopes"/>
    <x v="2"/>
    <n v="7.0872000000000011"/>
    <n v="12.898666666666669"/>
    <n v="15.478400000000002"/>
    <n v="0.4"/>
    <n v="1.304"/>
    <x v="0"/>
    <d v="2014-09-10T00:00:00"/>
    <d v="2014-09-10T00:00:00"/>
    <n v="5"/>
    <x v="1"/>
    <n v="0"/>
    <x v="2"/>
    <n v="2.625"/>
    <x v="0"/>
    <n v="36"/>
    <n v="8.4246433739921425E-2"/>
    <n v="0"/>
    <x v="2"/>
    <m/>
    <m/>
    <m/>
    <m/>
  </r>
  <r>
    <n v="4203"/>
    <s v="SC-205753"/>
    <s v="Sonia Cooley"/>
    <x v="0"/>
    <x v="0"/>
    <s v="Mexico"/>
    <s v="Coahuila"/>
    <s v="Torreon"/>
    <s v="LATAM"/>
    <s v="US-2014-122420"/>
    <x v="252"/>
    <s v="Critical"/>
    <s v="FUR-TA-10001572"/>
    <x v="1628"/>
    <x v="1"/>
    <s v="Tables"/>
    <x v="7"/>
    <n v="303.16800000000001"/>
    <n v="356.91"/>
    <n v="1427.6400000000003"/>
    <n v="0.2"/>
    <n v="-88.2"/>
    <x v="1"/>
    <d v="2014-12-07T00:00:00"/>
    <d v="2014-12-07T00:00:00"/>
    <n v="3"/>
    <x v="1"/>
    <n v="0"/>
    <x v="0"/>
    <n v="215.12799999999999"/>
    <x v="0"/>
    <n v="49"/>
    <n v="-6.1780280743044452E-2"/>
    <n v="0"/>
    <x v="2"/>
    <m/>
    <m/>
    <m/>
    <m/>
  </r>
  <r>
    <n v="4204"/>
    <s v="SP-205453"/>
    <s v="Sibella Parks"/>
    <x v="2"/>
    <x v="2"/>
    <s v="Guatemala"/>
    <s v="Guatemala"/>
    <s v="Petapa"/>
    <s v="LATAM"/>
    <s v="MX-2014-158463"/>
    <x v="109"/>
    <s v="High"/>
    <s v="TEC-PH-10004871"/>
    <x v="204"/>
    <x v="2"/>
    <s v="Phones"/>
    <x v="2"/>
    <n v="51.16"/>
    <n v="55"/>
    <n v="110"/>
    <n v="0"/>
    <n v="7.68"/>
    <x v="0"/>
    <d v="2014-10-12T00:00:00"/>
    <d v="2014-10-12T00:00:00"/>
    <n v="5"/>
    <x v="1"/>
    <n v="0"/>
    <x v="3"/>
    <n v="18.599"/>
    <x v="0"/>
    <n v="41"/>
    <n v="6.9818181818181821E-2"/>
    <n v="0"/>
    <x v="2"/>
    <m/>
    <m/>
    <m/>
    <m/>
  </r>
  <r>
    <n v="4205"/>
    <s v="JD-160153"/>
    <s v="Joy Daniels"/>
    <x v="0"/>
    <x v="3"/>
    <s v="Dominican Republic"/>
    <s v="Santo Domingo"/>
    <s v="Santo Domingo"/>
    <s v="LATAM"/>
    <s v="US-2014-103926"/>
    <x v="759"/>
    <s v="High"/>
    <s v="FUR-BO-10004565"/>
    <x v="1203"/>
    <x v="1"/>
    <s v="Bookcases"/>
    <x v="2"/>
    <n v="79.635999999999996"/>
    <n v="108.16000000000001"/>
    <n v="129.792"/>
    <n v="0.4"/>
    <n v="-29.48"/>
    <x v="3"/>
    <d v="2014-03-08T00:00:00"/>
    <d v="2014-03-08T00:00:00"/>
    <n v="0"/>
    <x v="1"/>
    <n v="0"/>
    <x v="5"/>
    <n v="27.815000000000001"/>
    <x v="0"/>
    <n v="10"/>
    <n v="-0.2271326429980276"/>
    <n v="0"/>
    <x v="2"/>
    <m/>
    <m/>
    <m/>
    <m/>
  </r>
  <r>
    <n v="4206"/>
    <s v="JD-160153"/>
    <s v="Joy Daniels"/>
    <x v="0"/>
    <x v="3"/>
    <s v="Dominican Republic"/>
    <s v="Santo Domingo"/>
    <s v="Santo Domingo"/>
    <s v="LATAM"/>
    <s v="US-2014-103926"/>
    <x v="759"/>
    <s v="High"/>
    <s v="FUR-BO-10001867"/>
    <x v="1236"/>
    <x v="1"/>
    <s v="Bookcases"/>
    <x v="0"/>
    <n v="65.125600000000006"/>
    <n v="90.536000000000001"/>
    <n v="162.9648"/>
    <n v="0.4"/>
    <n v="-32.411999999999999"/>
    <x v="3"/>
    <d v="2014-03-08T00:00:00"/>
    <d v="2014-03-08T00:00:00"/>
    <n v="0"/>
    <x v="1"/>
    <n v="0"/>
    <x v="5"/>
    <n v="25.69"/>
    <x v="0"/>
    <n v="10"/>
    <n v="-0.19888957615386882"/>
    <n v="0"/>
    <x v="2"/>
    <m/>
    <m/>
    <m/>
    <m/>
  </r>
  <r>
    <n v="4207"/>
    <s v="JD-160153"/>
    <s v="Joy Daniels"/>
    <x v="0"/>
    <x v="3"/>
    <s v="Dominican Republic"/>
    <s v="Santo Domingo"/>
    <s v="Santo Domingo"/>
    <s v="LATAM"/>
    <s v="US-2014-103926"/>
    <x v="759"/>
    <s v="High"/>
    <s v="FUR-BO-10001067"/>
    <x v="231"/>
    <x v="1"/>
    <s v="Bookcases"/>
    <x v="4"/>
    <n v="59.346400000000003"/>
    <n v="87.784000000000006"/>
    <n v="52.670400000000001"/>
    <n v="0.4"/>
    <n v="-6.6760000000000002"/>
    <x v="3"/>
    <d v="2014-03-08T00:00:00"/>
    <d v="2014-03-08T00:00:00"/>
    <n v="0"/>
    <x v="1"/>
    <n v="0"/>
    <x v="5"/>
    <n v="6.8680000000000003"/>
    <x v="0"/>
    <n v="10"/>
    <n v="-0.12675050882469091"/>
    <n v="0"/>
    <x v="2"/>
    <m/>
    <m/>
    <m/>
    <m/>
  </r>
  <r>
    <n v="4208"/>
    <s v="JD-160153"/>
    <s v="Joy Daniels"/>
    <x v="0"/>
    <x v="3"/>
    <s v="Dominican Republic"/>
    <s v="Santo Domingo"/>
    <s v="Santo Domingo"/>
    <s v="LATAM"/>
    <s v="US-2014-103926"/>
    <x v="759"/>
    <s v="High"/>
    <s v="FUR-CH-10002374"/>
    <x v="822"/>
    <x v="1"/>
    <s v="Chairs"/>
    <x v="7"/>
    <n v="27.6496"/>
    <n v="31.802"/>
    <n v="127.208"/>
    <n v="0.2"/>
    <n v="-11.04"/>
    <x v="3"/>
    <d v="2014-03-08T00:00:00"/>
    <d v="2014-03-08T00:00:00"/>
    <n v="0"/>
    <x v="1"/>
    <n v="0"/>
    <x v="5"/>
    <n v="12.186"/>
    <x v="0"/>
    <n v="10"/>
    <n v="-8.6786994528645994E-2"/>
    <n v="0"/>
    <x v="2"/>
    <m/>
    <m/>
    <m/>
    <m/>
  </r>
  <r>
    <n v="4209"/>
    <s v="JD-160153"/>
    <s v="Joy Daniels"/>
    <x v="0"/>
    <x v="3"/>
    <s v="Dominican Republic"/>
    <s v="Santo Domingo"/>
    <s v="Santo Domingo"/>
    <s v="LATAM"/>
    <s v="US-2014-103926"/>
    <x v="759"/>
    <s v="High"/>
    <s v="TEC-AC-10001341"/>
    <x v="78"/>
    <x v="2"/>
    <s v="Accessories"/>
    <x v="4"/>
    <n v="51.831999999999994"/>
    <n v="74.339999999999989"/>
    <n v="59.471999999999994"/>
    <n v="0.2"/>
    <n v="7.64"/>
    <x v="3"/>
    <d v="2014-03-08T00:00:00"/>
    <d v="2014-03-08T00:00:00"/>
    <n v="0"/>
    <x v="1"/>
    <n v="0"/>
    <x v="5"/>
    <n v="15.194000000000001"/>
    <x v="0"/>
    <n v="10"/>
    <n v="0.12846381490449288"/>
    <n v="0"/>
    <x v="2"/>
    <m/>
    <m/>
    <m/>
    <m/>
  </r>
  <r>
    <n v="4210"/>
    <s v="JD-160153"/>
    <s v="Joy Daniels"/>
    <x v="0"/>
    <x v="3"/>
    <s v="Dominican Republic"/>
    <s v="Santo Domingo"/>
    <s v="Santo Domingo"/>
    <s v="LATAM"/>
    <s v="US-2014-103926"/>
    <x v="759"/>
    <s v="High"/>
    <s v="OFF-FA-10002991"/>
    <x v="481"/>
    <x v="0"/>
    <s v="Fasteners"/>
    <x v="0"/>
    <n v="6.7983999999999973"/>
    <n v="8.7079999999999966"/>
    <n v="20.899199999999993"/>
    <n v="0.2"/>
    <n v="0.504"/>
    <x v="3"/>
    <d v="2014-03-08T00:00:00"/>
    <d v="2014-03-08T00:00:00"/>
    <n v="0"/>
    <x v="1"/>
    <n v="0"/>
    <x v="5"/>
    <n v="2.899"/>
    <x v="0"/>
    <n v="10"/>
    <n v="2.4115755627009655E-2"/>
    <n v="0"/>
    <x v="2"/>
    <m/>
    <m/>
    <m/>
    <m/>
  </r>
  <r>
    <n v="4211"/>
    <s v="MH-180253"/>
    <s v="Michelle Huthwaite"/>
    <x v="0"/>
    <x v="1"/>
    <s v="Brazil"/>
    <s v="Parana"/>
    <s v="Curitiba"/>
    <s v="LATAM"/>
    <s v="MX-2014-142874"/>
    <x v="523"/>
    <s v="High"/>
    <s v="OFF-AR-10002583"/>
    <x v="512"/>
    <x v="0"/>
    <s v="Art"/>
    <x v="7"/>
    <n v="16.940000000000005"/>
    <n v="18.400000000000002"/>
    <n v="92.000000000000014"/>
    <n v="0"/>
    <n v="7.3"/>
    <x v="2"/>
    <d v="2014-06-16T00:00:00"/>
    <d v="2014-06-16T00:00:00"/>
    <n v="2"/>
    <x v="1"/>
    <n v="0"/>
    <x v="5"/>
    <n v="22.178999999999998"/>
    <x v="0"/>
    <n v="24"/>
    <n v="7.9347826086956508E-2"/>
    <n v="0"/>
    <x v="2"/>
    <m/>
    <m/>
    <m/>
    <m/>
  </r>
  <r>
    <n v="4212"/>
    <s v="MH-180253"/>
    <s v="Michelle Huthwaite"/>
    <x v="0"/>
    <x v="1"/>
    <s v="Brazil"/>
    <s v="Parana"/>
    <s v="Curitiba"/>
    <s v="LATAM"/>
    <s v="MX-2014-142874"/>
    <x v="523"/>
    <s v="High"/>
    <s v="OFF-ST-10002632"/>
    <x v="799"/>
    <x v="0"/>
    <s v="Storage"/>
    <x v="3"/>
    <n v="30.7"/>
    <n v="33"/>
    <n v="132"/>
    <n v="0"/>
    <n v="9.1999999999999993"/>
    <x v="2"/>
    <d v="2014-06-16T00:00:00"/>
    <d v="2014-06-16T00:00:00"/>
    <n v="2"/>
    <x v="1"/>
    <n v="0"/>
    <x v="5"/>
    <n v="14.939"/>
    <x v="0"/>
    <n v="24"/>
    <n v="6.9696969696969688E-2"/>
    <n v="0"/>
    <x v="2"/>
    <m/>
    <m/>
    <m/>
    <m/>
  </r>
  <r>
    <n v="4213"/>
    <s v="JM-152503"/>
    <s v="Janet Martin"/>
    <x v="0"/>
    <x v="1"/>
    <s v="Venezuela"/>
    <s v="Carabobo"/>
    <s v="Valencia"/>
    <s v="LATAM"/>
    <s v="US-2014-136406"/>
    <x v="766"/>
    <s v="Medium"/>
    <s v="OFF-PA-10001761"/>
    <x v="767"/>
    <x v="0"/>
    <s v="Paper"/>
    <x v="2"/>
    <n v="9.8456000000000028"/>
    <n v="15.402666666666672"/>
    <n v="18.483200000000007"/>
    <n v="0.4"/>
    <n v="-1.208"/>
    <x v="1"/>
    <d v="2014-10-23T00:00:00"/>
    <d v="2014-10-26T00:00:00"/>
    <n v="6"/>
    <x v="0"/>
    <n v="3"/>
    <x v="1"/>
    <n v="0.60499999999999998"/>
    <x v="0"/>
    <n v="43"/>
    <n v="-6.5356648199445949E-2"/>
    <n v="1"/>
    <x v="0"/>
    <m/>
    <m/>
    <m/>
    <m/>
  </r>
  <r>
    <n v="4214"/>
    <s v="BM-117853"/>
    <s v="Bryan Mills"/>
    <x v="0"/>
    <x v="2"/>
    <s v="Honduras"/>
    <s v="Francisco Morazan"/>
    <s v="Tegucigalpa"/>
    <s v="LATAM"/>
    <s v="US-2012-131373"/>
    <x v="932"/>
    <s v="Medium"/>
    <s v="OFF-ST-10003729"/>
    <x v="388"/>
    <x v="0"/>
    <s v="Storage"/>
    <x v="4"/>
    <n v="10.651200000000003"/>
    <n v="13.405333333333338"/>
    <n v="8.0432000000000023"/>
    <n v="0.4"/>
    <n v="-2.6080000000000001"/>
    <x v="1"/>
    <d v="2012-11-04T00:00:00"/>
    <d v="2012-11-04T00:00:00"/>
    <n v="3"/>
    <x v="1"/>
    <n v="0"/>
    <x v="0"/>
    <n v="0.498"/>
    <x v="1"/>
    <n v="44"/>
    <n v="-0.32424905510244673"/>
    <n v="0"/>
    <x v="2"/>
    <m/>
    <m/>
    <m/>
    <m/>
  </r>
  <r>
    <n v="4215"/>
    <s v="AA-104803"/>
    <s v="Andrew Allen"/>
    <x v="0"/>
    <x v="1"/>
    <s v="Peru"/>
    <s v="Junin"/>
    <s v="Huancayo"/>
    <s v="LATAM"/>
    <s v="US-2014-164882"/>
    <x v="242"/>
    <s v="Medium"/>
    <s v="OFF-BI-10000814"/>
    <x v="1212"/>
    <x v="0"/>
    <s v="Binders"/>
    <x v="7"/>
    <n v="8.295200000000003"/>
    <n v="10.378666666666671"/>
    <n v="31.136000000000013"/>
    <n v="0.4"/>
    <n v="-10.34"/>
    <x v="0"/>
    <d v="2014-05-14T00:00:00"/>
    <d v="2014-05-16T00:00:00"/>
    <n v="7"/>
    <x v="0"/>
    <n v="2"/>
    <x v="2"/>
    <n v="2.0430000000000001"/>
    <x v="0"/>
    <n v="19"/>
    <n v="-0.33209146968139758"/>
    <n v="1"/>
    <x v="3"/>
    <m/>
    <m/>
    <m/>
    <m/>
  </r>
  <r>
    <n v="4216"/>
    <s v="MG-181453"/>
    <s v="Mike Gockenbach"/>
    <x v="0"/>
    <x v="2"/>
    <s v="Honduras"/>
    <s v="Francisco Morazan"/>
    <s v="Tegucigalpa"/>
    <s v="LATAM"/>
    <s v="US-2013-154494"/>
    <x v="933"/>
    <s v="High"/>
    <s v="TEC-AC-10001948"/>
    <x v="170"/>
    <x v="2"/>
    <s v="Accessories"/>
    <x v="2"/>
    <n v="34.986400000000003"/>
    <n v="42.850666666666669"/>
    <n v="51.4208"/>
    <n v="0.4"/>
    <n v="-18.552"/>
    <x v="1"/>
    <d v="2013-09-16T00:00:00"/>
    <d v="2013-09-17T00:00:00"/>
    <n v="4"/>
    <x v="0"/>
    <n v="1"/>
    <x v="2"/>
    <n v="7.0179999999999998"/>
    <x v="2"/>
    <n v="37"/>
    <n v="-0.36078785238658284"/>
    <n v="1"/>
    <x v="1"/>
    <m/>
    <m/>
    <m/>
    <m/>
  </r>
  <r>
    <n v="4217"/>
    <s v="MG-181453"/>
    <s v="Mike Gockenbach"/>
    <x v="0"/>
    <x v="2"/>
    <s v="Honduras"/>
    <s v="Francisco Morazan"/>
    <s v="Tegucigalpa"/>
    <s v="LATAM"/>
    <s v="US-2013-154494"/>
    <x v="933"/>
    <s v="High"/>
    <s v="OFF-PA-10002944"/>
    <x v="1629"/>
    <x v="0"/>
    <s v="Paper"/>
    <x v="2"/>
    <n v="6.9927999999999999"/>
    <n v="11.068"/>
    <n v="13.281599999999999"/>
    <n v="0.4"/>
    <n v="-0.70399999999999996"/>
    <x v="1"/>
    <d v="2013-09-16T00:00:00"/>
    <d v="2013-09-19T00:00:00"/>
    <n v="6"/>
    <x v="0"/>
    <n v="3"/>
    <x v="2"/>
    <n v="2.581"/>
    <x v="2"/>
    <n v="37"/>
    <n v="-5.3005661968437541E-2"/>
    <n v="1"/>
    <x v="0"/>
    <m/>
    <m/>
    <m/>
    <m/>
  </r>
  <r>
    <n v="4218"/>
    <s v="MG-181453"/>
    <s v="Mike Gockenbach"/>
    <x v="0"/>
    <x v="2"/>
    <s v="Honduras"/>
    <s v="Francisco Morazan"/>
    <s v="Tegucigalpa"/>
    <s v="LATAM"/>
    <s v="US-2013-154494"/>
    <x v="933"/>
    <s v="High"/>
    <s v="OFF-FA-10000631"/>
    <x v="1253"/>
    <x v="0"/>
    <s v="Fasteners"/>
    <x v="7"/>
    <n v="6.3951999999999991"/>
    <n v="9.7119999999999997"/>
    <n v="29.135999999999999"/>
    <n v="0.4"/>
    <n v="-2.84"/>
    <x v="1"/>
    <d v="2013-09-16T00:00:00"/>
    <d v="2013-09-16T00:00:00"/>
    <n v="3"/>
    <x v="1"/>
    <n v="0"/>
    <x v="2"/>
    <n v="2.8250000000000002"/>
    <x v="2"/>
    <n v="37"/>
    <n v="-9.7473915431081817E-2"/>
    <n v="0"/>
    <x v="2"/>
    <m/>
    <m/>
    <m/>
    <m/>
  </r>
  <r>
    <n v="4219"/>
    <s v="MG-181453"/>
    <s v="Mike Gockenbach"/>
    <x v="0"/>
    <x v="2"/>
    <s v="Honduras"/>
    <s v="Francisco Morazan"/>
    <s v="Tegucigalpa"/>
    <s v="LATAM"/>
    <s v="US-2013-154494"/>
    <x v="933"/>
    <s v="High"/>
    <s v="OFF-SU-10004780"/>
    <x v="349"/>
    <x v="0"/>
    <s v="Supplies"/>
    <x v="3"/>
    <n v="24.4328"/>
    <n v="28.301333333333332"/>
    <n v="67.923199999999994"/>
    <n v="0.4"/>
    <n v="-29.808"/>
    <x v="1"/>
    <d v="2013-09-16T00:00:00"/>
    <d v="2013-09-16T00:00:00"/>
    <n v="3"/>
    <x v="1"/>
    <n v="0"/>
    <x v="2"/>
    <n v="6.92"/>
    <x v="2"/>
    <n v="37"/>
    <n v="-0.43884858192782439"/>
    <n v="0"/>
    <x v="2"/>
    <m/>
    <m/>
    <m/>
    <m/>
  </r>
  <r>
    <n v="4220"/>
    <s v="MG-181453"/>
    <s v="Mike Gockenbach"/>
    <x v="0"/>
    <x v="2"/>
    <s v="Honduras"/>
    <s v="Francisco Morazan"/>
    <s v="Tegucigalpa"/>
    <s v="LATAM"/>
    <s v="US-2013-154494"/>
    <x v="933"/>
    <s v="High"/>
    <s v="OFF-FA-10000300"/>
    <x v="96"/>
    <x v="0"/>
    <s v="Fasteners"/>
    <x v="2"/>
    <n v="5.5751999999999988"/>
    <n v="8.0119999999999987"/>
    <n v="9.6143999999999981"/>
    <n v="0.4"/>
    <n v="-1.536"/>
    <x v="1"/>
    <d v="2013-09-16T00:00:00"/>
    <d v="2013-09-18T00:00:00"/>
    <n v="5"/>
    <x v="0"/>
    <n v="2"/>
    <x v="2"/>
    <n v="1.323"/>
    <x v="2"/>
    <n v="37"/>
    <n v="-0.15976035946080883"/>
    <n v="1"/>
    <x v="3"/>
    <m/>
    <m/>
    <m/>
    <m/>
  </r>
  <r>
    <n v="4221"/>
    <s v="MG-181453"/>
    <s v="Mike Gockenbach"/>
    <x v="0"/>
    <x v="2"/>
    <s v="Honduras"/>
    <s v="Francisco Morazan"/>
    <s v="Tegucigalpa"/>
    <s v="LATAM"/>
    <s v="US-2013-154494"/>
    <x v="933"/>
    <s v="High"/>
    <s v="TEC-AC-10003927"/>
    <x v="1010"/>
    <x v="2"/>
    <s v="Accessories"/>
    <x v="4"/>
    <n v="21.398400000000002"/>
    <n v="37.570666666666668"/>
    <n v="22.542400000000001"/>
    <n v="0.4"/>
    <n v="1.1439999999999999"/>
    <x v="1"/>
    <d v="2013-09-16T00:00:00"/>
    <d v="2013-09-16T00:00:00"/>
    <n v="3"/>
    <x v="1"/>
    <n v="0"/>
    <x v="2"/>
    <n v="4.1189999999999998"/>
    <x v="2"/>
    <n v="37"/>
    <n v="5.0748811129249762E-2"/>
    <n v="0"/>
    <x v="2"/>
    <m/>
    <m/>
    <m/>
    <m/>
  </r>
  <r>
    <n v="4222"/>
    <s v="OT-187303"/>
    <s v="Olvera Toch"/>
    <x v="0"/>
    <x v="0"/>
    <s v="Mexico"/>
    <s v="Campeche"/>
    <s v="Campeche"/>
    <s v="LATAM"/>
    <s v="MX-2013-129049"/>
    <x v="208"/>
    <s v="Medium"/>
    <s v="OFF-ST-10004116"/>
    <x v="1288"/>
    <x v="0"/>
    <s v="Storage"/>
    <x v="0"/>
    <n v="38.666666666666657"/>
    <n v="38.666666666666657"/>
    <n v="115.99999999999997"/>
    <n v="0"/>
    <n v="0"/>
    <x v="0"/>
    <d v="2013-10-06T00:00:00"/>
    <d v="2013-10-06T00:00:00"/>
    <n v="5"/>
    <x v="1"/>
    <n v="0"/>
    <x v="3"/>
    <n v="7.6589999999999998"/>
    <x v="2"/>
    <n v="40"/>
    <n v="0"/>
    <n v="0"/>
    <x v="2"/>
    <m/>
    <m/>
    <m/>
    <m/>
  </r>
  <r>
    <n v="4223"/>
    <s v="AS-102403"/>
    <s v="Alan Shonely"/>
    <x v="0"/>
    <x v="3"/>
    <s v="Cuba"/>
    <s v="Artemisa"/>
    <s v="Artemisa"/>
    <s v="LATAM"/>
    <s v="MX-2011-108504"/>
    <x v="901"/>
    <s v="Medium"/>
    <s v="TEC-CO-10002504"/>
    <x v="1523"/>
    <x v="2"/>
    <s v="Copiers"/>
    <x v="2"/>
    <n v="90.882338479999987"/>
    <n v="174.68246340681361"/>
    <n v="348.66619695999998"/>
    <n v="2E-3"/>
    <n v="166.90152"/>
    <x v="0"/>
    <d v="2011-12-17T00:00:00"/>
    <d v="2011-12-19T00:00:00"/>
    <n v="7"/>
    <x v="0"/>
    <n v="2"/>
    <x v="1"/>
    <n v="28.972999999999999"/>
    <x v="3"/>
    <n v="51"/>
    <n v="0.47868569266308153"/>
    <n v="1"/>
    <x v="3"/>
    <m/>
    <m/>
    <m/>
    <m/>
  </r>
  <r>
    <n v="4224"/>
    <s v="AS-102403"/>
    <s v="Alan Shonely"/>
    <x v="0"/>
    <x v="3"/>
    <s v="Cuba"/>
    <s v="Artemisa"/>
    <s v="Artemisa"/>
    <s v="LATAM"/>
    <s v="MX-2011-108504"/>
    <x v="901"/>
    <s v="Medium"/>
    <s v="OFF-EN-10003999"/>
    <x v="628"/>
    <x v="0"/>
    <s v="Envelopes"/>
    <x v="4"/>
    <n v="11.92"/>
    <n v="16"/>
    <n v="16"/>
    <n v="0"/>
    <n v="4.08"/>
    <x v="0"/>
    <d v="2011-12-17T00:00:00"/>
    <d v="2011-12-17T00:00:00"/>
    <n v="5"/>
    <x v="1"/>
    <n v="0"/>
    <x v="1"/>
    <n v="0.41199999999999998"/>
    <x v="3"/>
    <n v="51"/>
    <n v="0.255"/>
    <n v="0"/>
    <x v="2"/>
    <m/>
    <m/>
    <m/>
    <m/>
  </r>
  <r>
    <n v="4225"/>
    <s v="TB-215953"/>
    <s v="Troy Blackwell"/>
    <x v="0"/>
    <x v="0"/>
    <s v="Mexico"/>
    <s v="Sonora"/>
    <s v="Guaymas"/>
    <s v="LATAM"/>
    <s v="MX-2014-143273"/>
    <x v="492"/>
    <s v="Medium"/>
    <s v="OFF-ST-10004646"/>
    <x v="736"/>
    <x v="0"/>
    <s v="Storage"/>
    <x v="6"/>
    <n v="71.882222222222225"/>
    <n v="138.22222222222223"/>
    <n v="1244"/>
    <n v="0"/>
    <n v="597.05999999999995"/>
    <x v="1"/>
    <d v="2014-06-06T00:00:00"/>
    <d v="2014-06-06T00:00:00"/>
    <n v="3"/>
    <x v="1"/>
    <n v="0"/>
    <x v="3"/>
    <n v="78.536000000000001"/>
    <x v="0"/>
    <n v="23"/>
    <n v="0.47995176848874593"/>
    <n v="0"/>
    <x v="2"/>
    <m/>
    <m/>
    <m/>
    <m/>
  </r>
  <r>
    <n v="4226"/>
    <s v="FO-143053"/>
    <s v="Frank Olsen"/>
    <x v="0"/>
    <x v="2"/>
    <s v="Nicaragua"/>
    <s v="Managua"/>
    <s v="Tipitapa"/>
    <s v="LATAM"/>
    <s v="MX-2014-131695"/>
    <x v="15"/>
    <s v="High"/>
    <s v="OFF-LA-10002068"/>
    <x v="511"/>
    <x v="0"/>
    <s v="Labels"/>
    <x v="5"/>
    <n v="4.9057142857142866"/>
    <n v="7.2857142857142865"/>
    <n v="51.000000000000007"/>
    <n v="0"/>
    <n v="16.66"/>
    <x v="0"/>
    <d v="2014-12-14T00:00:00"/>
    <d v="2014-12-15T00:00:00"/>
    <n v="6"/>
    <x v="0"/>
    <n v="1"/>
    <x v="3"/>
    <n v="5.1470000000000002"/>
    <x v="0"/>
    <n v="50"/>
    <n v="0.32666666666666661"/>
    <n v="1"/>
    <x v="1"/>
    <m/>
    <m/>
    <m/>
    <m/>
  </r>
  <r>
    <n v="4227"/>
    <s v="FO-143053"/>
    <s v="Frank Olsen"/>
    <x v="0"/>
    <x v="2"/>
    <s v="Nicaragua"/>
    <s v="Managua"/>
    <s v="Tipitapa"/>
    <s v="LATAM"/>
    <s v="MX-2014-131695"/>
    <x v="15"/>
    <s v="High"/>
    <s v="OFF-AR-10004218"/>
    <x v="1092"/>
    <x v="0"/>
    <s v="Art"/>
    <x v="2"/>
    <n v="8.44"/>
    <n v="10.5"/>
    <n v="21"/>
    <n v="0"/>
    <n v="4.12"/>
    <x v="0"/>
    <d v="2014-12-14T00:00:00"/>
    <d v="2014-12-16T00:00:00"/>
    <n v="7"/>
    <x v="0"/>
    <n v="2"/>
    <x v="3"/>
    <n v="2.6579999999999999"/>
    <x v="0"/>
    <n v="50"/>
    <n v="0.19619047619047619"/>
    <n v="1"/>
    <x v="3"/>
    <m/>
    <m/>
    <m/>
    <m/>
  </r>
  <r>
    <n v="4228"/>
    <s v="CS-124603"/>
    <s v="Chuck Sachs"/>
    <x v="0"/>
    <x v="2"/>
    <s v="Guatemala"/>
    <s v="Guatemala"/>
    <s v="Villa Nueva"/>
    <s v="LATAM"/>
    <s v="MX-2012-128972"/>
    <x v="325"/>
    <s v="Medium"/>
    <s v="FUR-FU-10001324"/>
    <x v="1335"/>
    <x v="1"/>
    <s v="Furnishings"/>
    <x v="4"/>
    <n v="34"/>
    <n v="34"/>
    <n v="34"/>
    <n v="0"/>
    <n v="0"/>
    <x v="0"/>
    <d v="2012-11-22T00:00:00"/>
    <d v="2012-11-22T00:00:00"/>
    <n v="5"/>
    <x v="1"/>
    <n v="0"/>
    <x v="5"/>
    <n v="1.3240000000000001"/>
    <x v="1"/>
    <n v="46"/>
    <n v="0"/>
    <n v="0"/>
    <x v="2"/>
    <m/>
    <m/>
    <m/>
    <m/>
  </r>
  <r>
    <n v="4229"/>
    <s v="CS-124603"/>
    <s v="Chuck Sachs"/>
    <x v="0"/>
    <x v="2"/>
    <s v="Guatemala"/>
    <s v="Guatemala"/>
    <s v="Villa Nueva"/>
    <s v="LATAM"/>
    <s v="MX-2012-128972"/>
    <x v="325"/>
    <s v="Medium"/>
    <s v="OFF-ST-10001066"/>
    <x v="503"/>
    <x v="0"/>
    <s v="Storage"/>
    <x v="3"/>
    <n v="5.84"/>
    <n v="11"/>
    <n v="44"/>
    <n v="0"/>
    <n v="20.64"/>
    <x v="0"/>
    <d v="2012-11-22T00:00:00"/>
    <d v="2012-11-24T00:00:00"/>
    <n v="7"/>
    <x v="0"/>
    <n v="2"/>
    <x v="5"/>
    <n v="2.669"/>
    <x v="1"/>
    <n v="46"/>
    <n v="0.46909090909090911"/>
    <n v="1"/>
    <x v="3"/>
    <m/>
    <m/>
    <m/>
    <m/>
  </r>
  <r>
    <n v="4230"/>
    <s v="DO-136453"/>
    <s v="Doug O'Connell"/>
    <x v="0"/>
    <x v="1"/>
    <s v="Brazil"/>
    <s v="Sao Paulo"/>
    <s v="Sao Paulo"/>
    <s v="LATAM"/>
    <s v="MX-2013-101987"/>
    <x v="579"/>
    <s v="High"/>
    <s v="OFF-BI-10002483"/>
    <x v="754"/>
    <x v="0"/>
    <s v="Binders"/>
    <x v="2"/>
    <n v="2.2800000000000002"/>
    <n v="3"/>
    <n v="6"/>
    <n v="0"/>
    <n v="1.44"/>
    <x v="0"/>
    <d v="2013-11-24T00:00:00"/>
    <d v="2013-11-25T00:00:00"/>
    <n v="6"/>
    <x v="0"/>
    <n v="1"/>
    <x v="3"/>
    <n v="0.875"/>
    <x v="2"/>
    <n v="47"/>
    <n v="0.24"/>
    <n v="1"/>
    <x v="1"/>
    <m/>
    <m/>
    <m/>
    <m/>
  </r>
  <r>
    <n v="4231"/>
    <s v="DO-136453"/>
    <s v="Doug O'Connell"/>
    <x v="0"/>
    <x v="1"/>
    <s v="Brazil"/>
    <s v="Sao Paulo"/>
    <s v="Sao Paulo"/>
    <s v="LATAM"/>
    <s v="MX-2013-101987"/>
    <x v="579"/>
    <s v="High"/>
    <s v="FUR-FU-10002104"/>
    <x v="327"/>
    <x v="1"/>
    <s v="Furnishings"/>
    <x v="4"/>
    <n v="21.939999999999998"/>
    <n v="35"/>
    <n v="35"/>
    <n v="0"/>
    <n v="13.06"/>
    <x v="0"/>
    <d v="2013-11-24T00:00:00"/>
    <d v="2013-11-24T00:00:00"/>
    <n v="5"/>
    <x v="1"/>
    <n v="0"/>
    <x v="3"/>
    <n v="4.9480000000000004"/>
    <x v="2"/>
    <n v="47"/>
    <n v="0.37314285714285716"/>
    <n v="0"/>
    <x v="2"/>
    <m/>
    <m/>
    <m/>
    <m/>
  </r>
  <r>
    <n v="4232"/>
    <s v="EJ-141553"/>
    <s v="Eva Jacobs"/>
    <x v="0"/>
    <x v="3"/>
    <s v="Cuba"/>
    <s v="Granma"/>
    <s v="Bayamo"/>
    <s v="LATAM"/>
    <s v="MX-2013-138359"/>
    <x v="934"/>
    <s v="Medium"/>
    <s v="OFF-AP-10004227"/>
    <x v="1630"/>
    <x v="0"/>
    <s v="Appliances"/>
    <x v="9"/>
    <n v="249.12666666666667"/>
    <n v="332.16666666666669"/>
    <n v="1993"/>
    <n v="0"/>
    <n v="498.24"/>
    <x v="0"/>
    <d v="2013-05-16T00:00:00"/>
    <d v="2013-05-16T00:00:00"/>
    <n v="5"/>
    <x v="1"/>
    <n v="0"/>
    <x v="5"/>
    <n v="185.40199999999999"/>
    <x v="2"/>
    <n v="19"/>
    <n v="0.24999498243853488"/>
    <n v="0"/>
    <x v="2"/>
    <m/>
    <m/>
    <m/>
    <m/>
  </r>
  <r>
    <n v="4233"/>
    <s v="EJ-141553"/>
    <s v="Eva Jacobs"/>
    <x v="0"/>
    <x v="3"/>
    <s v="Cuba"/>
    <s v="Granma"/>
    <s v="Bayamo"/>
    <s v="LATAM"/>
    <s v="MX-2013-138359"/>
    <x v="934"/>
    <s v="Medium"/>
    <s v="OFF-SU-10004904"/>
    <x v="1631"/>
    <x v="0"/>
    <s v="Supplies"/>
    <x v="2"/>
    <n v="10.220000000000001"/>
    <n v="13"/>
    <n v="26"/>
    <n v="0"/>
    <n v="5.56"/>
    <x v="0"/>
    <d v="2013-05-16T00:00:00"/>
    <d v="2013-05-16T00:00:00"/>
    <n v="5"/>
    <x v="1"/>
    <n v="0"/>
    <x v="5"/>
    <n v="1.4790000000000001"/>
    <x v="2"/>
    <n v="19"/>
    <n v="0.21384615384615382"/>
    <n v="0"/>
    <x v="2"/>
    <m/>
    <m/>
    <m/>
    <m/>
  </r>
  <r>
    <n v="4234"/>
    <s v="AG-103303"/>
    <s v="Alex Grayson"/>
    <x v="0"/>
    <x v="1"/>
    <s v="Brazil"/>
    <s v="Sao Paulo"/>
    <s v="Jose Bonifacio"/>
    <s v="LATAM"/>
    <s v="MX-2013-125290"/>
    <x v="711"/>
    <s v="Medium"/>
    <s v="FUR-BO-10001966"/>
    <x v="1478"/>
    <x v="1"/>
    <s v="Bookcases"/>
    <x v="2"/>
    <n v="74.98"/>
    <n v="81.5"/>
    <n v="163"/>
    <n v="0"/>
    <n v="13.04"/>
    <x v="1"/>
    <d v="2013-07-04T00:00:00"/>
    <d v="2013-07-04T00:00:00"/>
    <n v="3"/>
    <x v="1"/>
    <n v="0"/>
    <x v="1"/>
    <n v="25.076000000000001"/>
    <x v="2"/>
    <n v="27"/>
    <n v="0.08"/>
    <n v="0"/>
    <x v="2"/>
    <m/>
    <m/>
    <m/>
    <m/>
  </r>
  <r>
    <n v="4235"/>
    <s v="MW-182353"/>
    <s v="Mitch Willingham"/>
    <x v="2"/>
    <x v="0"/>
    <s v="Mexico"/>
    <s v="Tamaulipas"/>
    <s v="Victoria"/>
    <s v="LATAM"/>
    <s v="MX-2011-100790"/>
    <x v="935"/>
    <s v="Low"/>
    <s v="OFF-SU-10003485"/>
    <x v="1008"/>
    <x v="0"/>
    <s v="Supplies"/>
    <x v="2"/>
    <n v="15.1"/>
    <n v="18"/>
    <n v="36"/>
    <n v="0"/>
    <n v="5.8"/>
    <x v="0"/>
    <d v="2011-10-24T00:00:00"/>
    <d v="2011-10-25T00:00:00"/>
    <n v="6"/>
    <x v="0"/>
    <n v="1"/>
    <x v="4"/>
    <n v="2.6179999999999999"/>
    <x v="3"/>
    <n v="43"/>
    <n v="0.16111111111111109"/>
    <n v="1"/>
    <x v="1"/>
    <m/>
    <m/>
    <m/>
    <m/>
  </r>
  <r>
    <n v="4236"/>
    <s v="MW-182353"/>
    <s v="Mitch Willingham"/>
    <x v="2"/>
    <x v="0"/>
    <s v="Mexico"/>
    <s v="Tamaulipas"/>
    <s v="Victoria"/>
    <s v="LATAM"/>
    <s v="MX-2011-100790"/>
    <x v="935"/>
    <s v="Low"/>
    <s v="FUR-FU-10001161"/>
    <x v="457"/>
    <x v="1"/>
    <s v="Furnishings"/>
    <x v="2"/>
    <n v="20.5184"/>
    <n v="34.770666666666671"/>
    <n v="41.724800000000002"/>
    <n v="0.4"/>
    <n v="0.68799999999999994"/>
    <x v="0"/>
    <d v="2011-10-24T00:00:00"/>
    <d v="2011-10-24T00:00:00"/>
    <n v="5"/>
    <x v="1"/>
    <n v="0"/>
    <x v="4"/>
    <n v="5.0190000000000001"/>
    <x v="3"/>
    <n v="43"/>
    <n v="1.6488994554797146E-2"/>
    <n v="0"/>
    <x v="2"/>
    <m/>
    <m/>
    <m/>
    <m/>
  </r>
  <r>
    <n v="4237"/>
    <s v="MW-182353"/>
    <s v="Mitch Willingham"/>
    <x v="2"/>
    <x v="0"/>
    <s v="Mexico"/>
    <s v="Tamaulipas"/>
    <s v="Victoria"/>
    <s v="LATAM"/>
    <s v="MX-2011-100790"/>
    <x v="935"/>
    <s v="Low"/>
    <s v="OFF-ST-10000880"/>
    <x v="1558"/>
    <x v="0"/>
    <s v="Storage"/>
    <x v="2"/>
    <n v="9.620000000000001"/>
    <n v="16"/>
    <n v="32"/>
    <n v="0"/>
    <n v="12.76"/>
    <x v="0"/>
    <d v="2011-10-24T00:00:00"/>
    <d v="2011-10-27T00:00:00"/>
    <n v="8"/>
    <x v="0"/>
    <n v="3"/>
    <x v="4"/>
    <n v="3.5670000000000002"/>
    <x v="3"/>
    <n v="43"/>
    <n v="0.39874999999999999"/>
    <n v="1"/>
    <x v="0"/>
    <m/>
    <m/>
    <m/>
    <m/>
  </r>
  <r>
    <n v="4238"/>
    <s v="MW-182353"/>
    <s v="Mitch Willingham"/>
    <x v="2"/>
    <x v="0"/>
    <s v="Mexico"/>
    <s v="Tamaulipas"/>
    <s v="Victoria"/>
    <s v="LATAM"/>
    <s v="MX-2011-100790"/>
    <x v="935"/>
    <s v="Low"/>
    <s v="OFF-SU-10002816"/>
    <x v="75"/>
    <x v="0"/>
    <s v="Supplies"/>
    <x v="0"/>
    <n v="17.7"/>
    <n v="29"/>
    <n v="87"/>
    <n v="0"/>
    <n v="33.9"/>
    <x v="0"/>
    <d v="2011-10-24T00:00:00"/>
    <d v="2011-10-27T00:00:00"/>
    <n v="8"/>
    <x v="0"/>
    <n v="3"/>
    <x v="4"/>
    <n v="12.055"/>
    <x v="3"/>
    <n v="43"/>
    <n v="0.3896551724137931"/>
    <n v="1"/>
    <x v="0"/>
    <m/>
    <m/>
    <m/>
    <m/>
  </r>
  <r>
    <n v="4239"/>
    <s v="MW-182353"/>
    <s v="Mitch Willingham"/>
    <x v="2"/>
    <x v="0"/>
    <s v="Mexico"/>
    <s v="Tamaulipas"/>
    <s v="Victoria"/>
    <s v="LATAM"/>
    <s v="MX-2011-100790"/>
    <x v="935"/>
    <s v="Low"/>
    <s v="OFF-AR-10002115"/>
    <x v="1088"/>
    <x v="0"/>
    <s v="Art"/>
    <x v="7"/>
    <n v="23.8"/>
    <n v="36.6"/>
    <n v="183"/>
    <n v="0"/>
    <n v="64"/>
    <x v="0"/>
    <d v="2011-10-24T00:00:00"/>
    <d v="2011-10-26T00:00:00"/>
    <n v="7"/>
    <x v="0"/>
    <n v="2"/>
    <x v="4"/>
    <n v="15.667"/>
    <x v="3"/>
    <n v="43"/>
    <n v="0.34972677595628415"/>
    <n v="1"/>
    <x v="3"/>
    <m/>
    <m/>
    <m/>
    <m/>
  </r>
  <r>
    <n v="4240"/>
    <s v="TZ-215803"/>
    <s v="Tracy Zic"/>
    <x v="0"/>
    <x v="2"/>
    <s v="Nicaragua"/>
    <s v="Managua"/>
    <s v="Managua"/>
    <s v="LATAM"/>
    <s v="MX-2011-143812"/>
    <x v="936"/>
    <s v="Medium"/>
    <s v="FUR-FU-10004013"/>
    <x v="333"/>
    <x v="1"/>
    <s v="Furnishings"/>
    <x v="7"/>
    <n v="15.7"/>
    <n v="16"/>
    <n v="80"/>
    <n v="0"/>
    <n v="1.5"/>
    <x v="1"/>
    <d v="2011-02-19T00:00:00"/>
    <d v="2011-02-22T00:00:00"/>
    <n v="6"/>
    <x v="0"/>
    <n v="3"/>
    <x v="4"/>
    <n v="4.3860000000000001"/>
    <x v="3"/>
    <n v="8"/>
    <n v="1.8749999999999999E-2"/>
    <n v="1"/>
    <x v="0"/>
    <m/>
    <m/>
    <m/>
    <m/>
  </r>
  <r>
    <n v="4241"/>
    <s v="BW-110653"/>
    <s v="Barry Weirich"/>
    <x v="0"/>
    <x v="2"/>
    <s v="Panama"/>
    <s v="Panama"/>
    <s v="San Miguelito"/>
    <s v="LATAM"/>
    <s v="MX-2011-155397"/>
    <x v="779"/>
    <s v="High"/>
    <s v="OFF-ST-10003164"/>
    <x v="373"/>
    <x v="0"/>
    <s v="Storage"/>
    <x v="5"/>
    <n v="7.0674285714285716"/>
    <n v="12.37904761904762"/>
    <n v="51.991999999999997"/>
    <n v="0.4"/>
    <n v="2.52"/>
    <x v="0"/>
    <d v="2011-05-21T00:00:00"/>
    <d v="2011-05-24T00:00:00"/>
    <n v="8"/>
    <x v="0"/>
    <n v="3"/>
    <x v="1"/>
    <n v="6.9240000000000004"/>
    <x v="3"/>
    <n v="21"/>
    <n v="4.8468995230035394E-2"/>
    <n v="1"/>
    <x v="0"/>
    <m/>
    <m/>
    <m/>
    <m/>
  </r>
  <r>
    <n v="4242"/>
    <s v="BW-110653"/>
    <s v="Barry Weirich"/>
    <x v="0"/>
    <x v="2"/>
    <s v="Panama"/>
    <s v="Panama"/>
    <s v="San Miguelito"/>
    <s v="LATAM"/>
    <s v="MX-2011-155397"/>
    <x v="779"/>
    <s v="High"/>
    <s v="OFF-FA-10002719"/>
    <x v="1031"/>
    <x v="0"/>
    <s v="Fasteners"/>
    <x v="9"/>
    <n v="13.066133333333335"/>
    <n v="14.356888888888891"/>
    <n v="51.68480000000001"/>
    <n v="0.4"/>
    <n v="-26.712"/>
    <x v="0"/>
    <d v="2011-05-21T00:00:00"/>
    <d v="2011-05-21T00:00:00"/>
    <n v="5"/>
    <x v="1"/>
    <n v="0"/>
    <x v="1"/>
    <n v="3.9"/>
    <x v="3"/>
    <n v="21"/>
    <n v="-0.51682506268767592"/>
    <n v="0"/>
    <x v="2"/>
    <m/>
    <m/>
    <m/>
    <m/>
  </r>
  <r>
    <n v="4243"/>
    <s v="BW-110653"/>
    <s v="Barry Weirich"/>
    <x v="0"/>
    <x v="2"/>
    <s v="Panama"/>
    <s v="Panama"/>
    <s v="San Miguelito"/>
    <s v="LATAM"/>
    <s v="MX-2011-155397"/>
    <x v="779"/>
    <s v="High"/>
    <s v="TEC-AC-10002257"/>
    <x v="309"/>
    <x v="2"/>
    <s v="Accessories"/>
    <x v="0"/>
    <n v="158.81253333333336"/>
    <n v="198.64088888888892"/>
    <n v="357.55360000000007"/>
    <n v="0.4"/>
    <n v="-118.884"/>
    <x v="0"/>
    <d v="2011-05-21T00:00:00"/>
    <d v="2011-05-21T00:00:00"/>
    <n v="5"/>
    <x v="1"/>
    <n v="0"/>
    <x v="1"/>
    <n v="48.758000000000003"/>
    <x v="3"/>
    <n v="21"/>
    <n v="-0.33249280667290154"/>
    <n v="0"/>
    <x v="2"/>
    <m/>
    <m/>
    <m/>
    <m/>
  </r>
  <r>
    <n v="4244"/>
    <s v="IG-150853"/>
    <s v="Ivan Gibson"/>
    <x v="0"/>
    <x v="1"/>
    <s v="Brazil"/>
    <s v="Espirito Santo"/>
    <s v="Linhares"/>
    <s v="LATAM"/>
    <s v="MX-2014-112564"/>
    <x v="17"/>
    <s v="High"/>
    <s v="OFF-ST-10001372"/>
    <x v="1632"/>
    <x v="0"/>
    <s v="Storage"/>
    <x v="0"/>
    <n v="3.66"/>
    <n v="7"/>
    <n v="21"/>
    <n v="0"/>
    <n v="10.02"/>
    <x v="0"/>
    <d v="2014-11-03T00:00:00"/>
    <d v="2014-11-05T00:00:00"/>
    <n v="7"/>
    <x v="0"/>
    <n v="2"/>
    <x v="4"/>
    <n v="1.8069999999999999"/>
    <x v="0"/>
    <n v="44"/>
    <n v="0.47714285714285715"/>
    <n v="1"/>
    <x v="3"/>
    <m/>
    <m/>
    <m/>
    <m/>
  </r>
  <r>
    <n v="4245"/>
    <s v="IG-150853"/>
    <s v="Ivan Gibson"/>
    <x v="0"/>
    <x v="1"/>
    <s v="Brazil"/>
    <s v="Espirito Santo"/>
    <s v="Linhares"/>
    <s v="LATAM"/>
    <s v="MX-2014-112564"/>
    <x v="17"/>
    <s v="High"/>
    <s v="OFF-EN-10001861"/>
    <x v="470"/>
    <x v="0"/>
    <s v="Envelopes"/>
    <x v="4"/>
    <n v="8.68"/>
    <n v="14"/>
    <n v="14"/>
    <n v="0"/>
    <n v="5.32"/>
    <x v="0"/>
    <d v="2014-11-03T00:00:00"/>
    <d v="2014-11-03T00:00:00"/>
    <n v="5"/>
    <x v="1"/>
    <n v="0"/>
    <x v="4"/>
    <n v="2.133"/>
    <x v="0"/>
    <n v="44"/>
    <n v="0.38"/>
    <n v="0"/>
    <x v="2"/>
    <m/>
    <m/>
    <m/>
    <m/>
  </r>
  <r>
    <n v="4246"/>
    <s v="LB-167953"/>
    <s v="Laurel Beltran"/>
    <x v="1"/>
    <x v="0"/>
    <s v="Mexico"/>
    <s v="Distrito Federal"/>
    <s v="Tlalpan"/>
    <s v="LATAM"/>
    <s v="MX-2011-132101"/>
    <x v="937"/>
    <s v="High"/>
    <s v="OFF-FA-10000406"/>
    <x v="1169"/>
    <x v="0"/>
    <s v="Fasteners"/>
    <x v="0"/>
    <n v="8.18"/>
    <n v="9"/>
    <n v="27"/>
    <n v="0"/>
    <n v="2.46"/>
    <x v="0"/>
    <d v="2011-09-26T00:00:00"/>
    <d v="2011-09-26T00:00:00"/>
    <n v="5"/>
    <x v="1"/>
    <n v="0"/>
    <x v="4"/>
    <n v="3.8220000000000001"/>
    <x v="3"/>
    <n v="39"/>
    <n v="9.1111111111111115E-2"/>
    <n v="0"/>
    <x v="2"/>
    <m/>
    <m/>
    <m/>
    <m/>
  </r>
  <r>
    <n v="4247"/>
    <s v="LB-167953"/>
    <s v="Laurel Beltran"/>
    <x v="1"/>
    <x v="0"/>
    <s v="Mexico"/>
    <s v="Distrito Federal"/>
    <s v="Tlalpan"/>
    <s v="LATAM"/>
    <s v="MX-2011-132101"/>
    <x v="937"/>
    <s v="High"/>
    <s v="TEC-CO-10004152"/>
    <x v="162"/>
    <x v="2"/>
    <s v="Copiers"/>
    <x v="4"/>
    <n v="70.701063200000007"/>
    <n v="86.141746693386779"/>
    <n v="85.969463200000007"/>
    <n v="2E-3"/>
    <n v="15.2684"/>
    <x v="0"/>
    <d v="2011-09-26T00:00:00"/>
    <d v="2011-09-26T00:00:00"/>
    <n v="5"/>
    <x v="1"/>
    <n v="0"/>
    <x v="4"/>
    <n v="8.1820000000000004"/>
    <x v="3"/>
    <n v="39"/>
    <n v="0.17760259784895341"/>
    <n v="0"/>
    <x v="2"/>
    <m/>
    <m/>
    <m/>
    <m/>
  </r>
  <r>
    <n v="4248"/>
    <s v="NP-187003"/>
    <s v="Nora Preis"/>
    <x v="0"/>
    <x v="1"/>
    <s v="Chile"/>
    <s v="Santiago"/>
    <s v="Santiago"/>
    <s v="LATAM"/>
    <s v="MX-2013-156083"/>
    <x v="412"/>
    <s v="High"/>
    <s v="FUR-BO-10001779"/>
    <x v="1232"/>
    <x v="1"/>
    <s v="Bookcases"/>
    <x v="3"/>
    <n v="59.17"/>
    <n v="100.25"/>
    <n v="401"/>
    <n v="0"/>
    <n v="164.32"/>
    <x v="0"/>
    <d v="2013-11-28T00:00:00"/>
    <d v="2013-11-28T00:00:00"/>
    <n v="5"/>
    <x v="1"/>
    <n v="0"/>
    <x v="5"/>
    <n v="55.822000000000003"/>
    <x v="2"/>
    <n v="47"/>
    <n v="0.40977556109725682"/>
    <n v="0"/>
    <x v="2"/>
    <m/>
    <m/>
    <m/>
    <m/>
  </r>
  <r>
    <n v="4249"/>
    <s v="NP-187003"/>
    <s v="Nora Preis"/>
    <x v="0"/>
    <x v="1"/>
    <s v="Chile"/>
    <s v="Santiago"/>
    <s v="Santiago"/>
    <s v="LATAM"/>
    <s v="MX-2013-156083"/>
    <x v="412"/>
    <s v="High"/>
    <s v="FUR-CH-10002132"/>
    <x v="19"/>
    <x v="1"/>
    <s v="Chairs"/>
    <x v="2"/>
    <n v="44.48"/>
    <n v="85.5"/>
    <n v="171"/>
    <n v="0"/>
    <n v="82.04"/>
    <x v="0"/>
    <d v="2013-11-28T00:00:00"/>
    <d v="2013-12-01T00:00:00"/>
    <n v="8"/>
    <x v="0"/>
    <n v="3"/>
    <x v="5"/>
    <n v="18.093"/>
    <x v="2"/>
    <n v="47"/>
    <n v="0.47976608187134506"/>
    <n v="1"/>
    <x v="0"/>
    <m/>
    <m/>
    <m/>
    <m/>
  </r>
  <r>
    <n v="4250"/>
    <s v="KN-167053"/>
    <s v="Kristina Nunn"/>
    <x v="1"/>
    <x v="1"/>
    <s v="Argentina"/>
    <s v="Buenos Aires"/>
    <s v="Buenos Aires"/>
    <s v="LATAM"/>
    <s v="US-2011-104899"/>
    <x v="462"/>
    <s v="High"/>
    <s v="TEC-AC-10003081"/>
    <x v="1283"/>
    <x v="2"/>
    <s v="Accessories"/>
    <x v="3"/>
    <n v="20.277200000000001"/>
    <n v="23.048666666666669"/>
    <n v="55.316800000000008"/>
    <n v="0.4"/>
    <n v="-25.792000000000002"/>
    <x v="0"/>
    <d v="2011-12-19T00:00:00"/>
    <d v="2011-12-19T00:00:00"/>
    <n v="5"/>
    <x v="1"/>
    <n v="0"/>
    <x v="4"/>
    <n v="4.2709999999999999"/>
    <x v="3"/>
    <n v="51"/>
    <n v="-0.46625979810835039"/>
    <n v="0"/>
    <x v="2"/>
    <m/>
    <m/>
    <m/>
    <m/>
  </r>
  <r>
    <n v="4251"/>
    <s v="LO-171703"/>
    <s v="Lori Olson"/>
    <x v="2"/>
    <x v="0"/>
    <s v="Mexico"/>
    <s v="Jalisco"/>
    <s v="Zapopan"/>
    <s v="LATAM"/>
    <s v="US-2011-165316"/>
    <x v="938"/>
    <s v="High"/>
    <s v="FUR-FU-10004458"/>
    <x v="1512"/>
    <x v="1"/>
    <s v="Furnishings"/>
    <x v="3"/>
    <n v="19.544"/>
    <n v="30.14"/>
    <n v="72.335999999999999"/>
    <n v="0.4"/>
    <n v="-5.84"/>
    <x v="1"/>
    <d v="2011-06-21T00:00:00"/>
    <d v="2011-06-21T00:00:00"/>
    <n v="3"/>
    <x v="1"/>
    <n v="0"/>
    <x v="5"/>
    <n v="2.2349999999999999"/>
    <x v="3"/>
    <n v="25"/>
    <n v="-8.0734350807343508E-2"/>
    <n v="0"/>
    <x v="2"/>
    <m/>
    <m/>
    <m/>
    <m/>
  </r>
  <r>
    <n v="4252"/>
    <s v="LO-171703"/>
    <s v="Lori Olson"/>
    <x v="2"/>
    <x v="0"/>
    <s v="Mexico"/>
    <s v="Jalisco"/>
    <s v="Zapopan"/>
    <s v="LATAM"/>
    <s v="US-2011-165316"/>
    <x v="938"/>
    <s v="High"/>
    <s v="OFF-LA-10004947"/>
    <x v="1633"/>
    <x v="0"/>
    <s v="Labels"/>
    <x v="2"/>
    <n v="4.7200000000000006"/>
    <n v="8"/>
    <n v="16"/>
    <n v="0"/>
    <n v="6.56"/>
    <x v="1"/>
    <d v="2011-06-21T00:00:00"/>
    <d v="2011-06-21T00:00:00"/>
    <n v="3"/>
    <x v="1"/>
    <n v="0"/>
    <x v="5"/>
    <n v="2.79"/>
    <x v="3"/>
    <n v="25"/>
    <n v="0.41"/>
    <n v="0"/>
    <x v="2"/>
    <m/>
    <m/>
    <m/>
    <m/>
  </r>
  <r>
    <n v="4253"/>
    <s v="LO-171703"/>
    <s v="Lori Olson"/>
    <x v="2"/>
    <x v="0"/>
    <s v="Mexico"/>
    <s v="Jalisco"/>
    <s v="Zapopan"/>
    <s v="LATAM"/>
    <s v="US-2011-165316"/>
    <x v="938"/>
    <s v="High"/>
    <s v="OFF-SU-10000085"/>
    <x v="1634"/>
    <x v="0"/>
    <s v="Supplies"/>
    <x v="7"/>
    <n v="17.14"/>
    <n v="27.2"/>
    <n v="136"/>
    <n v="0"/>
    <n v="50.3"/>
    <x v="1"/>
    <d v="2011-06-21T00:00:00"/>
    <d v="2011-06-23T00:00:00"/>
    <n v="5"/>
    <x v="0"/>
    <n v="2"/>
    <x v="5"/>
    <n v="12.853"/>
    <x v="3"/>
    <n v="25"/>
    <n v="0.36985294117647055"/>
    <n v="1"/>
    <x v="3"/>
    <m/>
    <m/>
    <m/>
    <m/>
  </r>
  <r>
    <n v="4254"/>
    <s v="LO-171703"/>
    <s v="Lori Olson"/>
    <x v="2"/>
    <x v="0"/>
    <s v="Mexico"/>
    <s v="Jalisco"/>
    <s v="Zapopan"/>
    <s v="LATAM"/>
    <s v="US-2011-165316"/>
    <x v="938"/>
    <s v="High"/>
    <s v="OFF-BI-10003400"/>
    <x v="338"/>
    <x v="0"/>
    <s v="Binders"/>
    <x v="2"/>
    <n v="6.72"/>
    <n v="8"/>
    <n v="16"/>
    <n v="0"/>
    <n v="2.56"/>
    <x v="1"/>
    <d v="2011-06-21T00:00:00"/>
    <d v="2011-06-21T00:00:00"/>
    <n v="3"/>
    <x v="1"/>
    <n v="0"/>
    <x v="5"/>
    <n v="2.8780000000000001"/>
    <x v="3"/>
    <n v="25"/>
    <n v="0.16"/>
    <n v="0"/>
    <x v="2"/>
    <m/>
    <m/>
    <m/>
    <m/>
  </r>
  <r>
    <n v="4255"/>
    <s v="LO-171703"/>
    <s v="Lori Olson"/>
    <x v="2"/>
    <x v="0"/>
    <s v="Mexico"/>
    <s v="Jalisco"/>
    <s v="Zapopan"/>
    <s v="LATAM"/>
    <s v="US-2011-165316"/>
    <x v="938"/>
    <s v="High"/>
    <s v="OFF-EN-10004186"/>
    <x v="1338"/>
    <x v="0"/>
    <s v="Envelopes"/>
    <x v="2"/>
    <n v="18.7"/>
    <n v="33.5"/>
    <n v="67"/>
    <n v="0"/>
    <n v="29.6"/>
    <x v="1"/>
    <d v="2011-06-21T00:00:00"/>
    <d v="2011-06-21T00:00:00"/>
    <n v="3"/>
    <x v="1"/>
    <n v="0"/>
    <x v="5"/>
    <n v="7.3369999999999997"/>
    <x v="3"/>
    <n v="25"/>
    <n v="0.44179104477611941"/>
    <n v="0"/>
    <x v="2"/>
    <m/>
    <m/>
    <m/>
    <m/>
  </r>
  <r>
    <n v="4256"/>
    <s v="LO-171703"/>
    <s v="Lori Olson"/>
    <x v="2"/>
    <x v="0"/>
    <s v="Mexico"/>
    <s v="Jalisco"/>
    <s v="Zapopan"/>
    <s v="LATAM"/>
    <s v="US-2011-165316"/>
    <x v="938"/>
    <s v="High"/>
    <s v="OFF-PA-10001091"/>
    <x v="242"/>
    <x v="0"/>
    <s v="Paper"/>
    <x v="3"/>
    <n v="11.77"/>
    <n v="17.75"/>
    <n v="71"/>
    <n v="0"/>
    <n v="23.92"/>
    <x v="1"/>
    <d v="2011-06-21T00:00:00"/>
    <d v="2011-06-21T00:00:00"/>
    <n v="3"/>
    <x v="1"/>
    <n v="0"/>
    <x v="5"/>
    <n v="5.1230000000000002"/>
    <x v="3"/>
    <n v="25"/>
    <n v="0.33690140845070427"/>
    <n v="0"/>
    <x v="2"/>
    <m/>
    <m/>
    <m/>
    <m/>
  </r>
  <r>
    <n v="4257"/>
    <s v="LO-171703"/>
    <s v="Lori Olson"/>
    <x v="2"/>
    <x v="0"/>
    <s v="Mexico"/>
    <s v="Jalisco"/>
    <s v="Zapopan"/>
    <s v="LATAM"/>
    <s v="US-2011-165316"/>
    <x v="938"/>
    <s v="High"/>
    <s v="FUR-BO-10002346"/>
    <x v="1359"/>
    <x v="1"/>
    <s v="Bookcases"/>
    <x v="1"/>
    <n v="56.129400000000004"/>
    <n v="79.271749999999997"/>
    <n v="507.33920000000001"/>
    <n v="0.2"/>
    <n v="58.304000000000002"/>
    <x v="1"/>
    <d v="2011-06-21T00:00:00"/>
    <d v="2011-06-21T00:00:00"/>
    <n v="3"/>
    <x v="1"/>
    <n v="0"/>
    <x v="5"/>
    <n v="40.811"/>
    <x v="3"/>
    <n v="25"/>
    <n v="0.11492114151636618"/>
    <n v="0"/>
    <x v="2"/>
    <m/>
    <m/>
    <m/>
    <m/>
  </r>
  <r>
    <n v="4258"/>
    <s v="LO-171703"/>
    <s v="Lori Olson"/>
    <x v="2"/>
    <x v="0"/>
    <s v="Mexico"/>
    <s v="Jalisco"/>
    <s v="Zapopan"/>
    <s v="LATAM"/>
    <s v="US-2011-165316"/>
    <x v="938"/>
    <s v="High"/>
    <s v="TEC-AC-10003454"/>
    <x v="136"/>
    <x v="2"/>
    <s v="Accessories"/>
    <x v="2"/>
    <n v="46.58"/>
    <n v="75"/>
    <n v="150"/>
    <n v="0"/>
    <n v="56.84"/>
    <x v="1"/>
    <d v="2011-06-21T00:00:00"/>
    <d v="2011-06-21T00:00:00"/>
    <n v="3"/>
    <x v="1"/>
    <n v="0"/>
    <x v="5"/>
    <n v="21.632000000000001"/>
    <x v="3"/>
    <n v="25"/>
    <n v="0.37893333333333334"/>
    <n v="0"/>
    <x v="2"/>
    <m/>
    <m/>
    <m/>
    <m/>
  </r>
  <r>
    <n v="4259"/>
    <s v="TD-209953"/>
    <s v="Tamara Dahlen"/>
    <x v="0"/>
    <x v="0"/>
    <s v="Mexico"/>
    <s v="Sonora"/>
    <s v="Obregon"/>
    <s v="LATAM"/>
    <s v="MX-2013-109946"/>
    <x v="604"/>
    <s v="High"/>
    <s v="OFF-AR-10002538"/>
    <x v="1635"/>
    <x v="0"/>
    <s v="Art"/>
    <x v="3"/>
    <n v="23.83"/>
    <n v="31.75"/>
    <n v="127"/>
    <n v="0"/>
    <n v="31.68"/>
    <x v="0"/>
    <d v="2013-04-23T00:00:00"/>
    <d v="2013-04-25T00:00:00"/>
    <n v="7"/>
    <x v="0"/>
    <n v="2"/>
    <x v="0"/>
    <n v="18.613"/>
    <x v="2"/>
    <n v="16"/>
    <n v="0.24944881889763779"/>
    <n v="1"/>
    <x v="3"/>
    <m/>
    <m/>
    <m/>
    <m/>
  </r>
  <r>
    <n v="4260"/>
    <s v="AS-100453"/>
    <s v="Aaron Smayling"/>
    <x v="2"/>
    <x v="2"/>
    <s v="Panama"/>
    <s v="Panama"/>
    <s v="Panama City"/>
    <s v="LATAM"/>
    <s v="MX-2012-109946"/>
    <x v="939"/>
    <s v="Medium"/>
    <s v="OFF-SU-10001892"/>
    <x v="724"/>
    <x v="0"/>
    <s v="Supplies"/>
    <x v="4"/>
    <n v="21.817599999999999"/>
    <n v="27.056000000000001"/>
    <n v="16.233599999999999"/>
    <n v="0.4"/>
    <n v="-5.5839999999999996"/>
    <x v="0"/>
    <d v="2012-08-20T00:00:00"/>
    <d v="2012-08-20T00:00:00"/>
    <n v="5"/>
    <x v="1"/>
    <n v="0"/>
    <x v="4"/>
    <n v="0.252"/>
    <x v="1"/>
    <n v="33"/>
    <n v="-0.34397792233392471"/>
    <n v="0"/>
    <x v="2"/>
    <m/>
    <m/>
    <m/>
    <m/>
  </r>
  <r>
    <n v="4261"/>
    <s v="DC-128503"/>
    <s v="Dan Campbell"/>
    <x v="0"/>
    <x v="0"/>
    <s v="Mexico"/>
    <s v="Tamaulipas"/>
    <s v="Nuevo Laredo"/>
    <s v="LATAM"/>
    <s v="MX-2013-112718"/>
    <x v="940"/>
    <s v="Medium"/>
    <s v="OFF-FA-10002100"/>
    <x v="740"/>
    <x v="0"/>
    <s v="Fasteners"/>
    <x v="0"/>
    <n v="6.8533333333333317"/>
    <n v="9.3333333333333321"/>
    <n v="27.999999999999996"/>
    <n v="0"/>
    <n v="7.44"/>
    <x v="0"/>
    <d v="2013-02-27T00:00:00"/>
    <d v="2013-02-28T00:00:00"/>
    <n v="6"/>
    <x v="0"/>
    <n v="1"/>
    <x v="2"/>
    <n v="1.885"/>
    <x v="2"/>
    <n v="8"/>
    <n v="0.26571428571428574"/>
    <n v="1"/>
    <x v="1"/>
    <m/>
    <m/>
    <m/>
    <m/>
  </r>
  <r>
    <n v="4262"/>
    <s v="TH-211003"/>
    <s v="Thea Hendricks"/>
    <x v="0"/>
    <x v="0"/>
    <s v="Mexico"/>
    <s v="Chihuahua"/>
    <s v="Juarez"/>
    <s v="LATAM"/>
    <s v="MX-2014-143462"/>
    <x v="9"/>
    <s v="High"/>
    <s v="FUR-CH-10001819"/>
    <x v="379"/>
    <x v="1"/>
    <s v="Chairs"/>
    <x v="2"/>
    <n v="24.543200000000006"/>
    <n v="43.134"/>
    <n v="69.014400000000009"/>
    <n v="0.2"/>
    <n v="19.928000000000001"/>
    <x v="3"/>
    <d v="2014-10-03T00:00:00"/>
    <d v="2014-10-03T00:00:00"/>
    <n v="0"/>
    <x v="1"/>
    <n v="0"/>
    <x v="2"/>
    <n v="5.8849999999999998"/>
    <x v="0"/>
    <n v="40"/>
    <n v="0.28875133305513051"/>
    <n v="0"/>
    <x v="2"/>
    <m/>
    <m/>
    <m/>
    <m/>
  </r>
  <r>
    <n v="4263"/>
    <s v="TH-211003"/>
    <s v="Thea Hendricks"/>
    <x v="0"/>
    <x v="0"/>
    <s v="Mexico"/>
    <s v="Chihuahua"/>
    <s v="Juarez"/>
    <s v="LATAM"/>
    <s v="MX-2014-143462"/>
    <x v="9"/>
    <s v="High"/>
    <s v="OFF-EN-10002725"/>
    <x v="274"/>
    <x v="0"/>
    <s v="Envelopes"/>
    <x v="2"/>
    <n v="12.72"/>
    <n v="16.5"/>
    <n v="33"/>
    <n v="0"/>
    <n v="7.56"/>
    <x v="3"/>
    <d v="2014-10-03T00:00:00"/>
    <d v="2014-10-05T00:00:00"/>
    <n v="2"/>
    <x v="0"/>
    <n v="2"/>
    <x v="2"/>
    <n v="6.8769999999999998"/>
    <x v="0"/>
    <n v="40"/>
    <n v="0.22909090909090907"/>
    <n v="1"/>
    <x v="3"/>
    <m/>
    <m/>
    <m/>
    <m/>
  </r>
  <r>
    <n v="4264"/>
    <s v="TH-211003"/>
    <s v="Thea Hendricks"/>
    <x v="0"/>
    <x v="0"/>
    <s v="Mexico"/>
    <s v="Chihuahua"/>
    <s v="Juarez"/>
    <s v="LATAM"/>
    <s v="MX-2014-143462"/>
    <x v="9"/>
    <s v="High"/>
    <s v="OFF-SU-10002323"/>
    <x v="513"/>
    <x v="0"/>
    <s v="Supplies"/>
    <x v="4"/>
    <n v="31"/>
    <n v="31"/>
    <n v="31"/>
    <n v="0"/>
    <n v="0"/>
    <x v="3"/>
    <d v="2014-10-03T00:00:00"/>
    <d v="2014-10-04T00:00:00"/>
    <n v="1"/>
    <x v="0"/>
    <n v="1"/>
    <x v="2"/>
    <n v="2.9990000000000001"/>
    <x v="0"/>
    <n v="40"/>
    <n v="0"/>
    <n v="1"/>
    <x v="1"/>
    <m/>
    <m/>
    <m/>
    <m/>
  </r>
  <r>
    <n v="4265"/>
    <s v="TH-211003"/>
    <s v="Thea Hendricks"/>
    <x v="0"/>
    <x v="0"/>
    <s v="Mexico"/>
    <s v="Chihuahua"/>
    <s v="Juarez"/>
    <s v="LATAM"/>
    <s v="MX-2014-143462"/>
    <x v="9"/>
    <s v="High"/>
    <s v="OFF-AR-10000347"/>
    <x v="1348"/>
    <x v="0"/>
    <s v="Art"/>
    <x v="7"/>
    <n v="4.68"/>
    <n v="7.3999999999999995"/>
    <n v="37"/>
    <n v="0"/>
    <n v="13.6"/>
    <x v="3"/>
    <d v="2014-10-03T00:00:00"/>
    <d v="2014-10-03T00:00:00"/>
    <n v="0"/>
    <x v="1"/>
    <n v="0"/>
    <x v="2"/>
    <n v="6.3769999999999998"/>
    <x v="0"/>
    <n v="40"/>
    <n v="0.36756756756756753"/>
    <n v="0"/>
    <x v="2"/>
    <m/>
    <m/>
    <m/>
    <m/>
  </r>
  <r>
    <n v="4266"/>
    <s v="MS-179803"/>
    <s v="Michael Stewart"/>
    <x v="2"/>
    <x v="0"/>
    <s v="Mexico"/>
    <s v="Queretaro"/>
    <s v="Queretaro"/>
    <s v="LATAM"/>
    <s v="MX-2012-136189"/>
    <x v="55"/>
    <s v="Medium"/>
    <s v="OFF-AR-10004218"/>
    <x v="1092"/>
    <x v="0"/>
    <s v="Art"/>
    <x v="4"/>
    <n v="7.9399999999999995"/>
    <n v="10"/>
    <n v="10"/>
    <n v="0"/>
    <n v="2.06"/>
    <x v="0"/>
    <d v="2012-11-13T00:00:00"/>
    <d v="2012-11-16T00:00:00"/>
    <n v="8"/>
    <x v="0"/>
    <n v="3"/>
    <x v="0"/>
    <n v="0.46500000000000002"/>
    <x v="1"/>
    <n v="45"/>
    <n v="0.20600000000000002"/>
    <n v="1"/>
    <x v="0"/>
    <m/>
    <m/>
    <m/>
    <m/>
  </r>
  <r>
    <n v="4267"/>
    <s v="DC-132853"/>
    <s v="Debra Catini"/>
    <x v="0"/>
    <x v="2"/>
    <s v="Honduras"/>
    <s v="Francisco Morazan"/>
    <s v="Tegucigalpa"/>
    <s v="LATAM"/>
    <s v="US-2013-165351"/>
    <x v="285"/>
    <s v="Medium"/>
    <s v="OFF-FA-10003994"/>
    <x v="942"/>
    <x v="0"/>
    <s v="Fasteners"/>
    <x v="0"/>
    <n v="9.936533333333335"/>
    <n v="11.080888888888889"/>
    <n v="19.945599999999999"/>
    <n v="0.4"/>
    <n v="-9.8640000000000008"/>
    <x v="2"/>
    <d v="2013-09-12T00:00:00"/>
    <d v="2013-09-12T00:00:00"/>
    <n v="2"/>
    <x v="1"/>
    <n v="0"/>
    <x v="3"/>
    <n v="1.302"/>
    <x v="2"/>
    <n v="37"/>
    <n v="-0.49454516284293282"/>
    <n v="0"/>
    <x v="2"/>
    <m/>
    <m/>
    <m/>
    <m/>
  </r>
  <r>
    <n v="4268"/>
    <s v="DC-132853"/>
    <s v="Debra Catini"/>
    <x v="0"/>
    <x v="2"/>
    <s v="Honduras"/>
    <s v="Francisco Morazan"/>
    <s v="Tegucigalpa"/>
    <s v="LATAM"/>
    <s v="US-2013-165351"/>
    <x v="285"/>
    <s v="Medium"/>
    <s v="OFF-ST-10003800"/>
    <x v="1636"/>
    <x v="0"/>
    <s v="Storage"/>
    <x v="7"/>
    <n v="14.234399999999999"/>
    <n v="21.064"/>
    <n v="63.191999999999993"/>
    <n v="0.4"/>
    <n v="-7.98"/>
    <x v="2"/>
    <d v="2013-09-12T00:00:00"/>
    <d v="2013-09-14T00:00:00"/>
    <n v="4"/>
    <x v="0"/>
    <n v="2"/>
    <x v="3"/>
    <n v="12.185"/>
    <x v="2"/>
    <n v="37"/>
    <n v="-0.12628180782377518"/>
    <n v="1"/>
    <x v="3"/>
    <m/>
    <m/>
    <m/>
    <m/>
  </r>
  <r>
    <n v="4269"/>
    <s v="DC-132853"/>
    <s v="Debra Catini"/>
    <x v="0"/>
    <x v="2"/>
    <s v="Honduras"/>
    <s v="Francisco Morazan"/>
    <s v="Tegucigalpa"/>
    <s v="LATAM"/>
    <s v="US-2013-165351"/>
    <x v="285"/>
    <s v="Medium"/>
    <s v="OFF-BI-10002977"/>
    <x v="1218"/>
    <x v="0"/>
    <s v="Binders"/>
    <x v="2"/>
    <n v="3.9248000000000003"/>
    <n v="7.8213333333333335"/>
    <n v="9.3856000000000002"/>
    <n v="0.4"/>
    <n v="1.536"/>
    <x v="2"/>
    <d v="2013-09-12T00:00:00"/>
    <d v="2013-09-12T00:00:00"/>
    <n v="2"/>
    <x v="1"/>
    <n v="0"/>
    <x v="3"/>
    <n v="1.423"/>
    <x v="2"/>
    <n v="37"/>
    <n v="0.16365496079099898"/>
    <n v="0"/>
    <x v="2"/>
    <m/>
    <m/>
    <m/>
    <m/>
  </r>
  <r>
    <n v="4270"/>
    <s v="DC-132853"/>
    <s v="Debra Catini"/>
    <x v="0"/>
    <x v="2"/>
    <s v="Honduras"/>
    <s v="Francisco Morazan"/>
    <s v="Tegucigalpa"/>
    <s v="LATAM"/>
    <s v="US-2013-165351"/>
    <x v="285"/>
    <s v="Medium"/>
    <s v="OFF-AP-10003363"/>
    <x v="1620"/>
    <x v="0"/>
    <s v="Appliances"/>
    <x v="3"/>
    <n v="52.062800000000003"/>
    <n v="71.518000000000001"/>
    <n v="171.64320000000001"/>
    <n v="0.4"/>
    <n v="-36.607999999999997"/>
    <x v="2"/>
    <d v="2013-09-12T00:00:00"/>
    <d v="2013-09-12T00:00:00"/>
    <n v="2"/>
    <x v="1"/>
    <n v="0"/>
    <x v="3"/>
    <n v="22.920999999999999"/>
    <x v="2"/>
    <n v="37"/>
    <n v="-0.21327964055668966"/>
    <n v="0"/>
    <x v="2"/>
    <m/>
    <m/>
    <m/>
    <m/>
  </r>
  <r>
    <n v="4271"/>
    <s v="RA-198853"/>
    <s v="Ruben Ausman"/>
    <x v="2"/>
    <x v="2"/>
    <s v="Nicaragua"/>
    <s v="Managua"/>
    <s v="Managua"/>
    <s v="LATAM"/>
    <s v="MX-2013-162012"/>
    <x v="524"/>
    <s v="Medium"/>
    <s v="OFF-AP-10000261"/>
    <x v="1637"/>
    <x v="0"/>
    <s v="Appliances"/>
    <x v="3"/>
    <n v="26.869999999999997"/>
    <n v="36.25"/>
    <n v="145"/>
    <n v="0"/>
    <n v="37.520000000000003"/>
    <x v="0"/>
    <d v="2013-09-11T00:00:00"/>
    <d v="2013-09-13T00:00:00"/>
    <n v="7"/>
    <x v="0"/>
    <n v="2"/>
    <x v="2"/>
    <n v="6.0640000000000001"/>
    <x v="2"/>
    <n v="36"/>
    <n v="0.25875862068965522"/>
    <n v="1"/>
    <x v="3"/>
    <m/>
    <m/>
    <m/>
    <m/>
  </r>
  <r>
    <n v="4272"/>
    <s v="DF-131353"/>
    <s v="David Flashing"/>
    <x v="0"/>
    <x v="0"/>
    <s v="Mexico"/>
    <s v="Michoacan"/>
    <s v="Morelia"/>
    <s v="LATAM"/>
    <s v="MX-2013-159758"/>
    <x v="941"/>
    <s v="Medium"/>
    <s v="OFF-ST-10003184"/>
    <x v="45"/>
    <x v="0"/>
    <s v="Storage"/>
    <x v="2"/>
    <n v="25.240000000000002"/>
    <n v="31.5"/>
    <n v="63"/>
    <n v="0"/>
    <n v="12.52"/>
    <x v="2"/>
    <d v="2013-03-02T00:00:00"/>
    <d v="2013-03-02T00:00:00"/>
    <n v="2"/>
    <x v="1"/>
    <n v="0"/>
    <x v="0"/>
    <n v="6.7290000000000001"/>
    <x v="2"/>
    <n v="9"/>
    <n v="0.19873015873015873"/>
    <n v="0"/>
    <x v="2"/>
    <m/>
    <m/>
    <m/>
    <m/>
  </r>
  <r>
    <n v="4273"/>
    <s v="DF-131353"/>
    <s v="David Flashing"/>
    <x v="0"/>
    <x v="0"/>
    <s v="Mexico"/>
    <s v="Michoacan"/>
    <s v="Morelia"/>
    <s v="LATAM"/>
    <s v="MX-2013-159758"/>
    <x v="941"/>
    <s v="Medium"/>
    <s v="OFF-AR-10001991"/>
    <x v="498"/>
    <x v="0"/>
    <s v="Art"/>
    <x v="2"/>
    <n v="8.86"/>
    <n v="15"/>
    <n v="30"/>
    <n v="0"/>
    <n v="12.28"/>
    <x v="2"/>
    <d v="2013-03-02T00:00:00"/>
    <d v="2013-03-05T00:00:00"/>
    <n v="5"/>
    <x v="0"/>
    <n v="3"/>
    <x v="0"/>
    <n v="6.3819999999999997"/>
    <x v="2"/>
    <n v="9"/>
    <n v="0.40933333333333333"/>
    <n v="1"/>
    <x v="0"/>
    <m/>
    <m/>
    <m/>
    <m/>
  </r>
  <r>
    <n v="4274"/>
    <s v="CS-122503"/>
    <s v="Chris Selesnick"/>
    <x v="2"/>
    <x v="2"/>
    <s v="El Salvador"/>
    <s v="Santa Ana"/>
    <s v="Santa Ana"/>
    <s v="LATAM"/>
    <s v="MX-2012-120257"/>
    <x v="42"/>
    <s v="Medium"/>
    <s v="FUR-BO-10004113"/>
    <x v="65"/>
    <x v="1"/>
    <s v="Bookcases"/>
    <x v="4"/>
    <n v="154.97999999999999"/>
    <n v="292"/>
    <n v="292"/>
    <n v="0"/>
    <n v="137.02000000000001"/>
    <x v="0"/>
    <d v="2013-01-02T00:00:00"/>
    <d v="2013-01-02T00:00:00"/>
    <n v="5"/>
    <x v="1"/>
    <n v="0"/>
    <x v="2"/>
    <n v="16.376999999999999"/>
    <x v="1"/>
    <n v="52"/>
    <n v="0.46924657534246578"/>
    <n v="0"/>
    <x v="2"/>
    <m/>
    <m/>
    <m/>
    <m/>
  </r>
  <r>
    <n v="4275"/>
    <s v="AA-104803"/>
    <s v="Andrew Allen"/>
    <x v="0"/>
    <x v="0"/>
    <s v="Mexico"/>
    <s v="Baja California"/>
    <s v="Ensenada"/>
    <s v="LATAM"/>
    <s v="MX-2012-120684"/>
    <x v="942"/>
    <s v="Medium"/>
    <s v="OFF-FA-10000455"/>
    <x v="565"/>
    <x v="0"/>
    <s v="Fasteners"/>
    <x v="9"/>
    <n v="5.4866666666666681"/>
    <n v="8.6666666666666679"/>
    <n v="52.000000000000007"/>
    <n v="0"/>
    <n v="19.079999999999998"/>
    <x v="0"/>
    <d v="2012-10-16T00:00:00"/>
    <d v="2012-10-16T00:00:00"/>
    <n v="5"/>
    <x v="1"/>
    <n v="0"/>
    <x v="0"/>
    <n v="3.52"/>
    <x v="1"/>
    <n v="41"/>
    <n v="0.36692307692307685"/>
    <n v="0"/>
    <x v="2"/>
    <m/>
    <m/>
    <m/>
    <m/>
  </r>
  <r>
    <n v="4276"/>
    <s v="SN-207103"/>
    <s v="Steve Nguyen"/>
    <x v="1"/>
    <x v="0"/>
    <s v="Mexico"/>
    <s v="Distrito Federal"/>
    <s v="Tlalpan"/>
    <s v="LATAM"/>
    <s v="MX-2012-124975"/>
    <x v="504"/>
    <s v="Medium"/>
    <s v="OFF-BI-10001254"/>
    <x v="442"/>
    <x v="0"/>
    <s v="Binders"/>
    <x v="3"/>
    <n v="25.55"/>
    <n v="32.75"/>
    <n v="131"/>
    <n v="0"/>
    <n v="28.8"/>
    <x v="0"/>
    <d v="2012-12-23T00:00:00"/>
    <d v="2012-12-25T00:00:00"/>
    <n v="7"/>
    <x v="0"/>
    <n v="2"/>
    <x v="3"/>
    <n v="9.5220000000000002"/>
    <x v="1"/>
    <n v="51"/>
    <n v="0.2198473282442748"/>
    <n v="1"/>
    <x v="3"/>
    <m/>
    <m/>
    <m/>
    <m/>
  </r>
  <r>
    <n v="4277"/>
    <s v="KA-165253"/>
    <s v="Kelly Andreada"/>
    <x v="0"/>
    <x v="0"/>
    <s v="Mexico"/>
    <s v="San Luis Potosi"/>
    <s v="Soledad Diez Gutierrez"/>
    <s v="LATAM"/>
    <s v="US-2012-147809"/>
    <x v="788"/>
    <s v="Medium"/>
    <s v="FUR-FU-10001008"/>
    <x v="1499"/>
    <x v="1"/>
    <s v="Furnishings"/>
    <x v="10"/>
    <n v="9.1167999999999978"/>
    <n v="11.841333333333329"/>
    <n v="71.047999999999973"/>
    <n v="0.4"/>
    <n v="-20.12"/>
    <x v="0"/>
    <d v="2012-04-01T00:00:00"/>
    <d v="2012-04-01T00:00:00"/>
    <n v="5"/>
    <x v="1"/>
    <n v="0"/>
    <x v="3"/>
    <n v="2.516"/>
    <x v="1"/>
    <n v="13"/>
    <n v="-0.28318883008670209"/>
    <n v="0"/>
    <x v="2"/>
    <m/>
    <m/>
    <m/>
    <m/>
  </r>
  <r>
    <n v="4278"/>
    <s v="KA-165253"/>
    <s v="Kelly Andreada"/>
    <x v="0"/>
    <x v="0"/>
    <s v="Mexico"/>
    <s v="San Luis Potosi"/>
    <s v="Soledad Diez Gutierrez"/>
    <s v="LATAM"/>
    <s v="US-2012-147809"/>
    <x v="788"/>
    <s v="Medium"/>
    <s v="TEC-AC-10001410"/>
    <x v="1355"/>
    <x v="2"/>
    <s v="Accessories"/>
    <x v="2"/>
    <n v="49.6"/>
    <n v="68"/>
    <n v="136"/>
    <n v="0"/>
    <n v="36.799999999999997"/>
    <x v="0"/>
    <d v="2012-04-01T00:00:00"/>
    <d v="2012-04-01T00:00:00"/>
    <n v="5"/>
    <x v="1"/>
    <n v="0"/>
    <x v="3"/>
    <n v="12.379"/>
    <x v="1"/>
    <n v="13"/>
    <n v="0.27058823529411763"/>
    <n v="0"/>
    <x v="2"/>
    <m/>
    <m/>
    <m/>
    <m/>
  </r>
  <r>
    <n v="4279"/>
    <s v="MO-179503"/>
    <s v="Michael Oakman"/>
    <x v="0"/>
    <x v="2"/>
    <s v="Nicaragua"/>
    <s v="Leon"/>
    <s v="Leon"/>
    <s v="LATAM"/>
    <s v="MX-2013-128958"/>
    <x v="689"/>
    <s v="Medium"/>
    <s v="OFF-BI-10001504"/>
    <x v="585"/>
    <x v="0"/>
    <s v="Binders"/>
    <x v="0"/>
    <n v="28.986666666666668"/>
    <n v="33.666666666666671"/>
    <n v="101.00000000000001"/>
    <n v="0"/>
    <n v="14.04"/>
    <x v="0"/>
    <d v="2013-09-25T00:00:00"/>
    <d v="2013-09-25T00:00:00"/>
    <n v="5"/>
    <x v="1"/>
    <n v="0"/>
    <x v="2"/>
    <n v="4.7069999999999999"/>
    <x v="2"/>
    <n v="38"/>
    <n v="0.13900990099009899"/>
    <n v="0"/>
    <x v="2"/>
    <m/>
    <m/>
    <m/>
    <m/>
  </r>
  <r>
    <n v="4280"/>
    <s v="CD-119203"/>
    <s v="Carlos Daly"/>
    <x v="0"/>
    <x v="0"/>
    <s v="Mexico"/>
    <s v="Puebla"/>
    <s v="Puebla"/>
    <s v="LATAM"/>
    <s v="MX-2012-167311"/>
    <x v="943"/>
    <s v="High"/>
    <s v="OFF-ST-10000442"/>
    <x v="1250"/>
    <x v="0"/>
    <s v="Storage"/>
    <x v="0"/>
    <n v="12.433333333333332"/>
    <n v="15.33333333333333"/>
    <n v="45.999999999999993"/>
    <n v="0"/>
    <n v="8.6999999999999993"/>
    <x v="2"/>
    <d v="2012-04-14T00:00:00"/>
    <d v="2012-04-15T00:00:00"/>
    <n v="3"/>
    <x v="0"/>
    <n v="1"/>
    <x v="0"/>
    <n v="6.3410000000000002"/>
    <x v="1"/>
    <n v="15"/>
    <n v="0.18913043478260871"/>
    <n v="1"/>
    <x v="1"/>
    <m/>
    <m/>
    <m/>
    <m/>
  </r>
  <r>
    <n v="4281"/>
    <s v="EM-138103"/>
    <s v="Eleni McCrary"/>
    <x v="2"/>
    <x v="1"/>
    <s v="Brazil"/>
    <s v="Sao Paulo"/>
    <s v="Presidente Prudente"/>
    <s v="LATAM"/>
    <s v="MX-2012-147613"/>
    <x v="651"/>
    <s v="Low"/>
    <s v="OFF-AR-10002605"/>
    <x v="1638"/>
    <x v="0"/>
    <s v="Art"/>
    <x v="10"/>
    <n v="20.919999999999998"/>
    <n v="31.200000000000003"/>
    <n v="312"/>
    <n v="0"/>
    <n v="102.8"/>
    <x v="0"/>
    <d v="2012-10-10T00:00:00"/>
    <d v="2012-10-11T00:00:00"/>
    <n v="6"/>
    <x v="0"/>
    <n v="1"/>
    <x v="2"/>
    <n v="22.753"/>
    <x v="1"/>
    <n v="40"/>
    <n v="0.32948717948717948"/>
    <n v="1"/>
    <x v="1"/>
    <m/>
    <m/>
    <m/>
    <m/>
  </r>
  <r>
    <n v="4282"/>
    <s v="MH-177853"/>
    <s v="Maya Herman"/>
    <x v="2"/>
    <x v="0"/>
    <s v="Mexico"/>
    <s v="Mexico"/>
    <s v="Tlalnepantla"/>
    <s v="LATAM"/>
    <s v="MX-2013-105753"/>
    <x v="285"/>
    <s v="Medium"/>
    <s v="OFF-LA-10004747"/>
    <x v="1296"/>
    <x v="0"/>
    <s v="Labels"/>
    <x v="6"/>
    <n v="4.4044444444444446"/>
    <n v="8.4444444444444446"/>
    <n v="76"/>
    <n v="0"/>
    <n v="36.36"/>
    <x v="1"/>
    <d v="2013-09-13T00:00:00"/>
    <d v="2013-09-14T00:00:00"/>
    <n v="4"/>
    <x v="0"/>
    <n v="1"/>
    <x v="3"/>
    <n v="10.382999999999999"/>
    <x v="2"/>
    <n v="37"/>
    <n v="0.47842105263157891"/>
    <n v="1"/>
    <x v="1"/>
    <m/>
    <m/>
    <m/>
    <m/>
  </r>
  <r>
    <n v="4283"/>
    <s v="MF-176653"/>
    <s v="Maureen Fritzler"/>
    <x v="2"/>
    <x v="3"/>
    <s v="Dominican Republic"/>
    <s v="La Romana"/>
    <s v="La Romana"/>
    <s v="LATAM"/>
    <s v="US-2013-102379"/>
    <x v="430"/>
    <s v="Medium"/>
    <s v="FUR-BO-10003499"/>
    <x v="59"/>
    <x v="1"/>
    <s v="Bookcases"/>
    <x v="0"/>
    <n v="261.75760000000002"/>
    <n v="298.45600000000002"/>
    <n v="537.22080000000005"/>
    <n v="0.4"/>
    <n v="-248.05199999999999"/>
    <x v="0"/>
    <d v="2013-02-24T00:00:00"/>
    <d v="2013-02-24T00:00:00"/>
    <n v="5"/>
    <x v="1"/>
    <n v="0"/>
    <x v="3"/>
    <n v="44.091000000000001"/>
    <x v="2"/>
    <n v="8"/>
    <n v="-0.46173193591908573"/>
    <n v="0"/>
    <x v="2"/>
    <m/>
    <m/>
    <m/>
    <m/>
  </r>
  <r>
    <n v="4284"/>
    <s v="MF-176653"/>
    <s v="Maureen Fritzler"/>
    <x v="2"/>
    <x v="3"/>
    <s v="Dominican Republic"/>
    <s v="La Romana"/>
    <s v="La Romana"/>
    <s v="LATAM"/>
    <s v="US-2013-102379"/>
    <x v="430"/>
    <s v="Medium"/>
    <s v="FUR-FU-10001371"/>
    <x v="696"/>
    <x v="1"/>
    <s v="Furnishings"/>
    <x v="3"/>
    <n v="12.324999999999999"/>
    <n v="19.55"/>
    <n v="39.1"/>
    <n v="0.5"/>
    <n v="-10.199999999999999"/>
    <x v="0"/>
    <d v="2013-02-24T00:00:00"/>
    <d v="2013-02-24T00:00:00"/>
    <n v="5"/>
    <x v="1"/>
    <n v="0"/>
    <x v="3"/>
    <n v="3.3959999999999999"/>
    <x v="2"/>
    <n v="8"/>
    <n v="-0.2608695652173913"/>
    <n v="0"/>
    <x v="2"/>
    <m/>
    <m/>
    <m/>
    <m/>
  </r>
  <r>
    <n v="4285"/>
    <s v="MF-176653"/>
    <s v="Maureen Fritzler"/>
    <x v="2"/>
    <x v="3"/>
    <s v="Dominican Republic"/>
    <s v="La Romana"/>
    <s v="La Romana"/>
    <s v="LATAM"/>
    <s v="US-2013-102379"/>
    <x v="430"/>
    <s v="Medium"/>
    <s v="TEC-PH-10002871"/>
    <x v="180"/>
    <x v="2"/>
    <s v="Phones"/>
    <x v="3"/>
    <n v="80.039200000000008"/>
    <n v="113.029"/>
    <n v="361.69280000000003"/>
    <n v="0.2"/>
    <n v="41.536000000000001"/>
    <x v="0"/>
    <d v="2013-02-24T00:00:00"/>
    <d v="2013-02-24T00:00:00"/>
    <n v="5"/>
    <x v="1"/>
    <n v="0"/>
    <x v="3"/>
    <n v="27.292999999999999"/>
    <x v="2"/>
    <n v="8"/>
    <n v="0.11483778499323181"/>
    <n v="0"/>
    <x v="2"/>
    <m/>
    <m/>
    <m/>
    <m/>
  </r>
  <r>
    <n v="4286"/>
    <s v="MF-176653"/>
    <s v="Maureen Fritzler"/>
    <x v="2"/>
    <x v="3"/>
    <s v="Dominican Republic"/>
    <s v="La Romana"/>
    <s v="La Romana"/>
    <s v="LATAM"/>
    <s v="US-2013-102379"/>
    <x v="430"/>
    <s v="Medium"/>
    <s v="OFF-PA-10003715"/>
    <x v="608"/>
    <x v="0"/>
    <s v="Paper"/>
    <x v="0"/>
    <n v="16.952000000000002"/>
    <n v="18.114999999999998"/>
    <n v="43.475999999999999"/>
    <n v="0.2"/>
    <n v="-7.38"/>
    <x v="0"/>
    <d v="2013-02-24T00:00:00"/>
    <d v="2013-02-24T00:00:00"/>
    <n v="5"/>
    <x v="1"/>
    <n v="0"/>
    <x v="3"/>
    <n v="1.786"/>
    <x v="2"/>
    <n v="8"/>
    <n v="-0.16974882693900084"/>
    <n v="0"/>
    <x v="2"/>
    <m/>
    <m/>
    <m/>
    <m/>
  </r>
  <r>
    <n v="4287"/>
    <s v="MF-176653"/>
    <s v="Maureen Fritzler"/>
    <x v="2"/>
    <x v="3"/>
    <s v="Dominican Republic"/>
    <s v="La Romana"/>
    <s v="La Romana"/>
    <s v="LATAM"/>
    <s v="US-2013-102379"/>
    <x v="430"/>
    <s v="Medium"/>
    <s v="OFF-FA-10003638"/>
    <x v="596"/>
    <x v="0"/>
    <s v="Fasteners"/>
    <x v="7"/>
    <n v="7.6112000000000011"/>
    <n v="11.794"/>
    <n v="47.176000000000002"/>
    <n v="0.2"/>
    <n v="9.1199999999999992"/>
    <x v="0"/>
    <d v="2013-02-24T00:00:00"/>
    <d v="2013-02-24T00:00:00"/>
    <n v="5"/>
    <x v="1"/>
    <n v="0"/>
    <x v="3"/>
    <n v="3.1869999999999998"/>
    <x v="2"/>
    <n v="8"/>
    <n v="0.19331863659487872"/>
    <n v="0"/>
    <x v="2"/>
    <m/>
    <m/>
    <m/>
    <m/>
  </r>
  <r>
    <n v="4288"/>
    <s v="HA-149053"/>
    <s v="Helen Abelman"/>
    <x v="0"/>
    <x v="1"/>
    <s v="Peru"/>
    <s v="Ucayali"/>
    <s v="Pucallpa"/>
    <s v="LATAM"/>
    <s v="MX-2012-111430"/>
    <x v="262"/>
    <s v="Medium"/>
    <s v="TEC-PH-10004631"/>
    <x v="1500"/>
    <x v="2"/>
    <s v="Phones"/>
    <x v="5"/>
    <n v="60.97394285714288"/>
    <n v="115.7699047619048"/>
    <n v="486.23360000000008"/>
    <n v="0.4"/>
    <n v="59.415999999999997"/>
    <x v="0"/>
    <d v="2012-12-24T00:00:00"/>
    <d v="2012-12-26T00:00:00"/>
    <n v="7"/>
    <x v="0"/>
    <n v="2"/>
    <x v="4"/>
    <n v="40.703000000000003"/>
    <x v="1"/>
    <n v="51"/>
    <n v="0.12219640929791768"/>
    <n v="1"/>
    <x v="3"/>
    <m/>
    <m/>
    <m/>
    <m/>
  </r>
  <r>
    <n v="4289"/>
    <s v="HA-149053"/>
    <s v="Helen Abelman"/>
    <x v="0"/>
    <x v="1"/>
    <s v="Peru"/>
    <s v="Ucayali"/>
    <s v="Pucallpa"/>
    <s v="LATAM"/>
    <s v="MX-2012-111430"/>
    <x v="262"/>
    <s v="Medium"/>
    <s v="TEC-CO-10001234"/>
    <x v="613"/>
    <x v="2"/>
    <s v="Copiers"/>
    <x v="0"/>
    <n v="216.43958674666669"/>
    <n v="254.86211830546273"/>
    <n v="457.22264024000015"/>
    <n v="0.40200000000000002"/>
    <n v="-192.09612000000001"/>
    <x v="0"/>
    <d v="2012-12-24T00:00:00"/>
    <d v="2012-12-24T00:00:00"/>
    <n v="5"/>
    <x v="1"/>
    <n v="0"/>
    <x v="4"/>
    <n v="44.207000000000001"/>
    <x v="1"/>
    <n v="51"/>
    <n v="-0.42013693788034445"/>
    <n v="0"/>
    <x v="2"/>
    <m/>
    <m/>
    <m/>
    <m/>
  </r>
  <r>
    <n v="4290"/>
    <s v="HA-149053"/>
    <s v="Helen Abelman"/>
    <x v="0"/>
    <x v="1"/>
    <s v="Peru"/>
    <s v="Ucayali"/>
    <s v="Pucallpa"/>
    <s v="LATAM"/>
    <s v="MX-2012-111430"/>
    <x v="262"/>
    <s v="Medium"/>
    <s v="OFF-AP-10004113"/>
    <x v="677"/>
    <x v="0"/>
    <s v="Appliances"/>
    <x v="2"/>
    <n v="16.188000000000002"/>
    <n v="32.113333333333337"/>
    <n v="38.536000000000001"/>
    <n v="0.4"/>
    <n v="6.16"/>
    <x v="0"/>
    <d v="2012-12-24T00:00:00"/>
    <d v="2012-12-25T00:00:00"/>
    <n v="6"/>
    <x v="0"/>
    <n v="1"/>
    <x v="4"/>
    <n v="1.722"/>
    <x v="1"/>
    <n v="51"/>
    <n v="0.15985052937512975"/>
    <n v="1"/>
    <x v="1"/>
    <m/>
    <m/>
    <m/>
    <m/>
  </r>
  <r>
    <n v="4291"/>
    <s v="HA-149053"/>
    <s v="Helen Abelman"/>
    <x v="0"/>
    <x v="1"/>
    <s v="Peru"/>
    <s v="Ucayali"/>
    <s v="Pucallpa"/>
    <s v="LATAM"/>
    <s v="MX-2012-111430"/>
    <x v="262"/>
    <s v="Medium"/>
    <s v="FUR-CH-10003195"/>
    <x v="693"/>
    <x v="1"/>
    <s v="Chairs"/>
    <x v="2"/>
    <n v="92.252800000000022"/>
    <n v="105.83466666666671"/>
    <n v="127.00160000000004"/>
    <n v="0.4"/>
    <n v="-57.503999999999998"/>
    <x v="0"/>
    <d v="2012-12-24T00:00:00"/>
    <d v="2012-12-24T00:00:00"/>
    <n v="5"/>
    <x v="1"/>
    <n v="0"/>
    <x v="4"/>
    <n v="6.7309999999999999"/>
    <x v="1"/>
    <n v="51"/>
    <n v="-0.45278169723845985"/>
    <n v="0"/>
    <x v="2"/>
    <m/>
    <m/>
    <m/>
    <m/>
  </r>
  <r>
    <n v="4292"/>
    <s v="RB-194653"/>
    <s v="Rick Bensley"/>
    <x v="1"/>
    <x v="2"/>
    <s v="Nicaragua"/>
    <s v="Managua"/>
    <s v="Managua"/>
    <s v="LATAM"/>
    <s v="MX-2012-143385"/>
    <x v="551"/>
    <s v="Medium"/>
    <s v="FUR-CH-10001130"/>
    <x v="176"/>
    <x v="1"/>
    <s v="Chairs"/>
    <x v="0"/>
    <n v="105.86666666666672"/>
    <n v="121.6666666666667"/>
    <n v="365.00000000000011"/>
    <n v="0"/>
    <n v="47.4"/>
    <x v="0"/>
    <d v="2012-07-15T00:00:00"/>
    <d v="2012-07-15T00:00:00"/>
    <n v="5"/>
    <x v="1"/>
    <n v="0"/>
    <x v="3"/>
    <n v="24.643999999999998"/>
    <x v="1"/>
    <n v="28"/>
    <n v="0.1298630136986301"/>
    <n v="0"/>
    <x v="2"/>
    <m/>
    <m/>
    <m/>
    <m/>
  </r>
  <r>
    <n v="4293"/>
    <s v="DL-133303"/>
    <s v="Denise Leinenbach"/>
    <x v="0"/>
    <x v="0"/>
    <s v="Mexico"/>
    <s v="Jalisco"/>
    <s v="Guadalajara"/>
    <s v="LATAM"/>
    <s v="MX-2012-123232"/>
    <x v="942"/>
    <s v="High"/>
    <s v="FUR-CH-10003733"/>
    <x v="185"/>
    <x v="1"/>
    <s v="Chairs"/>
    <x v="10"/>
    <n v="40.587200000000003"/>
    <n v="54.914000000000001"/>
    <n v="439.31200000000001"/>
    <n v="0.2"/>
    <n v="33.44"/>
    <x v="1"/>
    <d v="2012-10-14T00:00:00"/>
    <d v="2012-10-14T00:00:00"/>
    <n v="3"/>
    <x v="1"/>
    <n v="0"/>
    <x v="0"/>
    <n v="31.353999999999999"/>
    <x v="1"/>
    <n v="41"/>
    <n v="7.6119022471500888E-2"/>
    <n v="0"/>
    <x v="2"/>
    <m/>
    <m/>
    <m/>
    <m/>
  </r>
  <r>
    <n v="4294"/>
    <s v="DL-133303"/>
    <s v="Denise Leinenbach"/>
    <x v="0"/>
    <x v="0"/>
    <s v="Mexico"/>
    <s v="Jalisco"/>
    <s v="Guadalajara"/>
    <s v="LATAM"/>
    <s v="MX-2012-123232"/>
    <x v="942"/>
    <s v="High"/>
    <s v="OFF-ST-10000557"/>
    <x v="769"/>
    <x v="0"/>
    <s v="Storage"/>
    <x v="0"/>
    <n v="9.7999999999999972"/>
    <n v="10.999999999999998"/>
    <n v="32.999999999999993"/>
    <n v="0"/>
    <n v="3.6"/>
    <x v="1"/>
    <d v="2012-10-14T00:00:00"/>
    <d v="2012-10-14T00:00:00"/>
    <n v="3"/>
    <x v="1"/>
    <n v="0"/>
    <x v="0"/>
    <n v="5.048"/>
    <x v="1"/>
    <n v="41"/>
    <n v="0.10909090909090911"/>
    <n v="0"/>
    <x v="2"/>
    <m/>
    <m/>
    <m/>
    <m/>
  </r>
  <r>
    <n v="4295"/>
    <s v="DL-133303"/>
    <s v="Denise Leinenbach"/>
    <x v="0"/>
    <x v="0"/>
    <s v="Mexico"/>
    <s v="Jalisco"/>
    <s v="Guadalajara"/>
    <s v="LATAM"/>
    <s v="MX-2012-123232"/>
    <x v="942"/>
    <s v="High"/>
    <s v="OFF-FA-10003638"/>
    <x v="596"/>
    <x v="0"/>
    <s v="Fasteners"/>
    <x v="1"/>
    <n v="7.8650000000000002"/>
    <n v="12.125"/>
    <n v="97"/>
    <n v="0"/>
    <n v="34.08"/>
    <x v="1"/>
    <d v="2012-10-14T00:00:00"/>
    <d v="2012-10-17T00:00:00"/>
    <n v="6"/>
    <x v="0"/>
    <n v="3"/>
    <x v="0"/>
    <n v="16.652999999999999"/>
    <x v="1"/>
    <n v="41"/>
    <n v="0.35134020618556699"/>
    <n v="1"/>
    <x v="0"/>
    <m/>
    <m/>
    <m/>
    <m/>
  </r>
  <r>
    <n v="4296"/>
    <s v="KM-163753"/>
    <s v="Katherine Murray"/>
    <x v="1"/>
    <x v="3"/>
    <s v="Dominican Republic"/>
    <s v="Monsenor Nouel"/>
    <s v="Bonao"/>
    <s v="LATAM"/>
    <s v="US-2014-104724"/>
    <x v="722"/>
    <s v="Medium"/>
    <s v="FUR-FU-10004790"/>
    <x v="1116"/>
    <x v="1"/>
    <s v="Furnishings"/>
    <x v="1"/>
    <n v="31.2"/>
    <n v="43.8"/>
    <n v="175.2"/>
    <n v="0.5"/>
    <n v="-74.400000000000006"/>
    <x v="2"/>
    <d v="2014-12-13T00:00:00"/>
    <d v="2014-12-13T00:00:00"/>
    <n v="2"/>
    <x v="1"/>
    <n v="0"/>
    <x v="0"/>
    <n v="3.2210000000000001"/>
    <x v="0"/>
    <n v="50"/>
    <n v="-0.42465753424657543"/>
    <n v="0"/>
    <x v="2"/>
    <m/>
    <m/>
    <m/>
    <m/>
  </r>
  <r>
    <n v="4297"/>
    <s v="DJ-134203"/>
    <s v="Denny Joy"/>
    <x v="2"/>
    <x v="2"/>
    <s v="El Salvador"/>
    <s v="San Salvador"/>
    <s v="Cuscatancingo"/>
    <s v="LATAM"/>
    <s v="MX-2013-141866"/>
    <x v="251"/>
    <s v="High"/>
    <s v="OFF-ST-10000880"/>
    <x v="1558"/>
    <x v="0"/>
    <s v="Storage"/>
    <x v="7"/>
    <n v="9.620000000000001"/>
    <n v="16"/>
    <n v="80"/>
    <n v="0"/>
    <n v="31.9"/>
    <x v="0"/>
    <d v="2013-01-13T00:00:00"/>
    <d v="2013-01-14T00:00:00"/>
    <n v="6"/>
    <x v="0"/>
    <n v="1"/>
    <x v="3"/>
    <n v="4.5110000000000001"/>
    <x v="2"/>
    <n v="2"/>
    <n v="0.39874999999999999"/>
    <n v="1"/>
    <x v="1"/>
    <m/>
    <m/>
    <m/>
    <m/>
  </r>
  <r>
    <n v="4298"/>
    <s v="JB-160453"/>
    <s v="Julia Barnett"/>
    <x v="1"/>
    <x v="3"/>
    <s v="Dominican Republic"/>
    <s v="Santo Domingo"/>
    <s v="Santo Domingo"/>
    <s v="LATAM"/>
    <s v="MX-2014-165505"/>
    <x v="619"/>
    <s v="High"/>
    <s v="TEC-PH-10001288"/>
    <x v="40"/>
    <x v="2"/>
    <s v="Phones"/>
    <x v="7"/>
    <n v="43.260800000000003"/>
    <n v="81.096000000000004"/>
    <n v="324.38400000000001"/>
    <n v="0.2"/>
    <n v="108.08"/>
    <x v="1"/>
    <d v="2014-10-24T00:00:00"/>
    <d v="2014-10-25T00:00:00"/>
    <n v="4"/>
    <x v="0"/>
    <n v="1"/>
    <x v="3"/>
    <n v="27.946000000000002"/>
    <x v="0"/>
    <n v="43"/>
    <n v="0.33318536056032355"/>
    <n v="1"/>
    <x v="1"/>
    <m/>
    <m/>
    <m/>
    <m/>
  </r>
  <r>
    <n v="4299"/>
    <s v="JB-160453"/>
    <s v="Julia Barnett"/>
    <x v="1"/>
    <x v="3"/>
    <s v="Dominican Republic"/>
    <s v="Santo Domingo"/>
    <s v="Santo Domingo"/>
    <s v="LATAM"/>
    <s v="MX-2014-165505"/>
    <x v="619"/>
    <s v="High"/>
    <s v="TEC-CO-10003007"/>
    <x v="923"/>
    <x v="2"/>
    <s v="Copiers"/>
    <x v="2"/>
    <n v="68.001430159999998"/>
    <n v="122.22349644110275"/>
    <n v="195.06870032"/>
    <n v="0.20200000000000001"/>
    <n v="59.065840000000001"/>
    <x v="1"/>
    <d v="2014-10-24T00:00:00"/>
    <d v="2014-10-24T00:00:00"/>
    <n v="3"/>
    <x v="1"/>
    <n v="0"/>
    <x v="3"/>
    <n v="26.064"/>
    <x v="0"/>
    <n v="43"/>
    <n v="0.30279506606188272"/>
    <n v="0"/>
    <x v="2"/>
    <m/>
    <m/>
    <m/>
    <m/>
  </r>
  <r>
    <n v="4300"/>
    <s v="AJ-109453"/>
    <s v="Ashley Jarboe"/>
    <x v="0"/>
    <x v="1"/>
    <s v="Argentina"/>
    <s v="Buenos Aires"/>
    <s v="Buenos Aires"/>
    <s v="LATAM"/>
    <s v="US-2013-137932"/>
    <x v="944"/>
    <s v="Medium"/>
    <s v="FUR-TA-10003926"/>
    <x v="1639"/>
    <x v="1"/>
    <s v="Tables"/>
    <x v="0"/>
    <n v="610.50819999999999"/>
    <n v="1175.2073333333331"/>
    <n v="1057.6866"/>
    <n v="0.7"/>
    <n v="-773.83799999999997"/>
    <x v="0"/>
    <d v="2013-08-18T00:00:00"/>
    <d v="2013-08-19T00:00:00"/>
    <n v="6"/>
    <x v="0"/>
    <n v="1"/>
    <x v="3"/>
    <n v="22.280999999999999"/>
    <x v="2"/>
    <n v="33"/>
    <n v="-0.73163260270102692"/>
    <n v="1"/>
    <x v="1"/>
    <m/>
    <m/>
    <m/>
    <m/>
  </r>
  <r>
    <n v="4301"/>
    <s v="AJ-109453"/>
    <s v="Ashley Jarboe"/>
    <x v="0"/>
    <x v="1"/>
    <s v="Argentina"/>
    <s v="Buenos Aires"/>
    <s v="Buenos Aires"/>
    <s v="LATAM"/>
    <s v="US-2013-137932"/>
    <x v="944"/>
    <s v="Medium"/>
    <s v="OFF-FA-10001567"/>
    <x v="320"/>
    <x v="0"/>
    <s v="Fasteners"/>
    <x v="4"/>
    <n v="5.7647999999999993"/>
    <n v="9.8879999999999999"/>
    <n v="5.9327999999999994"/>
    <n v="0.4"/>
    <n v="0.16800000000000001"/>
    <x v="0"/>
    <d v="2013-08-18T00:00:00"/>
    <d v="2013-08-18T00:00:00"/>
    <n v="5"/>
    <x v="1"/>
    <n v="0"/>
    <x v="3"/>
    <n v="0.32800000000000001"/>
    <x v="2"/>
    <n v="33"/>
    <n v="2.8317152103559874E-2"/>
    <n v="0"/>
    <x v="2"/>
    <m/>
    <m/>
    <m/>
    <m/>
  </r>
  <r>
    <n v="4302"/>
    <s v="JR-157003"/>
    <s v="Jocasta Rupert"/>
    <x v="0"/>
    <x v="1"/>
    <s v="Venezuela"/>
    <s v="Carabobo"/>
    <s v="Valencia"/>
    <s v="LATAM"/>
    <s v="US-2011-101091"/>
    <x v="945"/>
    <s v="Medium"/>
    <s v="TEC-CO-10001818"/>
    <x v="1168"/>
    <x v="2"/>
    <s v="Copiers"/>
    <x v="0"/>
    <n v="271.95463882666667"/>
    <n v="299.37217195094763"/>
    <n v="537.07367648000002"/>
    <n v="0.40200000000000002"/>
    <n v="-278.79023999999998"/>
    <x v="0"/>
    <d v="2011-01-15T00:00:00"/>
    <d v="2011-01-15T00:00:00"/>
    <n v="5"/>
    <x v="1"/>
    <n v="0"/>
    <x v="1"/>
    <n v="26.724"/>
    <x v="3"/>
    <n v="3"/>
    <n v="-0.51909123870527618"/>
    <n v="0"/>
    <x v="2"/>
    <m/>
    <m/>
    <m/>
    <m/>
  </r>
  <r>
    <n v="4303"/>
    <s v="LD-168553"/>
    <s v="Lela Donovan"/>
    <x v="2"/>
    <x v="3"/>
    <s v="Trinidad and Tobago"/>
    <s v="Chaguanas"/>
    <s v="Chaguanas"/>
    <s v="LATAM"/>
    <s v="MX-2012-101035"/>
    <x v="119"/>
    <s v="Medium"/>
    <s v="OFF-ST-10004017"/>
    <x v="345"/>
    <x v="0"/>
    <s v="Storage"/>
    <x v="0"/>
    <n v="17.006666666666671"/>
    <n v="32.666666666666671"/>
    <n v="98.000000000000014"/>
    <n v="0"/>
    <n v="46.98"/>
    <x v="1"/>
    <d v="2012-05-27T00:00:00"/>
    <d v="2012-05-28T00:00:00"/>
    <n v="4"/>
    <x v="0"/>
    <n v="1"/>
    <x v="0"/>
    <n v="7.2409999999999997"/>
    <x v="1"/>
    <n v="21"/>
    <n v="0.47938775510204074"/>
    <n v="1"/>
    <x v="1"/>
    <m/>
    <m/>
    <m/>
    <m/>
  </r>
  <r>
    <n v="4304"/>
    <s v="LD-168553"/>
    <s v="Lela Donovan"/>
    <x v="2"/>
    <x v="3"/>
    <s v="Trinidad and Tobago"/>
    <s v="Chaguanas"/>
    <s v="Chaguanas"/>
    <s v="LATAM"/>
    <s v="MX-2012-101035"/>
    <x v="119"/>
    <s v="Medium"/>
    <s v="OFF-BI-10004200"/>
    <x v="1163"/>
    <x v="0"/>
    <s v="Binders"/>
    <x v="2"/>
    <n v="31.98"/>
    <n v="34"/>
    <n v="68"/>
    <n v="0"/>
    <n v="4.04"/>
    <x v="1"/>
    <d v="2012-05-27T00:00:00"/>
    <d v="2012-05-27T00:00:00"/>
    <n v="3"/>
    <x v="1"/>
    <n v="0"/>
    <x v="0"/>
    <n v="8.1310000000000002"/>
    <x v="1"/>
    <n v="21"/>
    <n v="5.9411764705882351E-2"/>
    <n v="0"/>
    <x v="2"/>
    <m/>
    <m/>
    <m/>
    <m/>
  </r>
  <r>
    <n v="4305"/>
    <s v="IG-150853"/>
    <s v="Ivan Gibson"/>
    <x v="0"/>
    <x v="3"/>
    <s v="Dominican Republic"/>
    <s v="Santiago"/>
    <s v="Santiago de los Caballeros"/>
    <s v="LATAM"/>
    <s v="MX-2012-136791"/>
    <x v="943"/>
    <s v="High"/>
    <s v="FUR-BO-10003323"/>
    <x v="1403"/>
    <x v="1"/>
    <s v="Bookcases"/>
    <x v="7"/>
    <n v="67.026399999999995"/>
    <n v="113.58399999999999"/>
    <n v="340.75199999999995"/>
    <n v="0.4"/>
    <n v="5.62"/>
    <x v="2"/>
    <d v="2012-04-14T00:00:00"/>
    <d v="2012-04-14T00:00:00"/>
    <n v="2"/>
    <x v="1"/>
    <n v="0"/>
    <x v="0"/>
    <n v="61.881"/>
    <x v="1"/>
    <n v="15"/>
    <n v="1.6492933276987372E-2"/>
    <n v="0"/>
    <x v="2"/>
    <m/>
    <m/>
    <m/>
    <m/>
  </r>
  <r>
    <n v="4306"/>
    <s v="IG-150853"/>
    <s v="Ivan Gibson"/>
    <x v="0"/>
    <x v="3"/>
    <s v="Dominican Republic"/>
    <s v="Santiago"/>
    <s v="Santiago de los Caballeros"/>
    <s v="LATAM"/>
    <s v="MX-2012-136791"/>
    <x v="943"/>
    <s v="High"/>
    <s v="TEC-CO-10003541"/>
    <x v="24"/>
    <x v="2"/>
    <s v="Copiers"/>
    <x v="0"/>
    <n v="130.73100301333332"/>
    <n v="163.40872558061821"/>
    <n v="391.20048903999998"/>
    <n v="0.20200000000000001"/>
    <n v="-0.99251999999999996"/>
    <x v="2"/>
    <d v="2012-04-14T00:00:00"/>
    <d v="2012-04-15T00:00:00"/>
    <n v="3"/>
    <x v="0"/>
    <n v="1"/>
    <x v="0"/>
    <n v="16.983000000000001"/>
    <x v="1"/>
    <n v="15"/>
    <n v="-2.5371133927660186E-3"/>
    <n v="1"/>
    <x v="1"/>
    <m/>
    <m/>
    <m/>
    <m/>
  </r>
  <r>
    <n v="4307"/>
    <s v="BE-114103"/>
    <s v="Bobby Elias"/>
    <x v="0"/>
    <x v="3"/>
    <s v="Cuba"/>
    <s v="Camaguey"/>
    <s v="Camaguey"/>
    <s v="LATAM"/>
    <s v="MX-2011-140340"/>
    <x v="44"/>
    <s v="Medium"/>
    <s v="TEC-PH-10000100"/>
    <x v="1293"/>
    <x v="2"/>
    <s v="Phones"/>
    <x v="3"/>
    <n v="33.67"/>
    <n v="48.75"/>
    <n v="195"/>
    <n v="0"/>
    <n v="60.32"/>
    <x v="1"/>
    <d v="2011-04-22T00:00:00"/>
    <d v="2011-04-22T00:00:00"/>
    <n v="3"/>
    <x v="1"/>
    <n v="0"/>
    <x v="3"/>
    <n v="15.244"/>
    <x v="3"/>
    <n v="17"/>
    <n v="0.30933333333333335"/>
    <n v="0"/>
    <x v="2"/>
    <m/>
    <m/>
    <m/>
    <m/>
  </r>
  <r>
    <n v="4308"/>
    <s v="NP-183253"/>
    <s v="Naresj Patel"/>
    <x v="0"/>
    <x v="2"/>
    <s v="Nicaragua"/>
    <s v="Leon"/>
    <s v="Leon"/>
    <s v="LATAM"/>
    <s v="MX-2012-137813"/>
    <x v="10"/>
    <s v="Medium"/>
    <s v="OFF-ST-10002251"/>
    <x v="569"/>
    <x v="0"/>
    <s v="Storage"/>
    <x v="4"/>
    <n v="19.04"/>
    <n v="38"/>
    <n v="38"/>
    <n v="0"/>
    <n v="18.96"/>
    <x v="1"/>
    <d v="2012-09-29T00:00:00"/>
    <d v="2012-09-30T00:00:00"/>
    <n v="4"/>
    <x v="0"/>
    <n v="1"/>
    <x v="4"/>
    <n v="1.52"/>
    <x v="1"/>
    <n v="39"/>
    <n v="0.49894736842105264"/>
    <n v="1"/>
    <x v="1"/>
    <m/>
    <m/>
    <m/>
    <m/>
  </r>
  <r>
    <n v="4309"/>
    <s v="DB-135553"/>
    <s v="Dorothy Badders"/>
    <x v="2"/>
    <x v="2"/>
    <s v="Panama"/>
    <s v="Panama"/>
    <s v="Arraijan"/>
    <s v="LATAM"/>
    <s v="US-2014-107391"/>
    <x v="269"/>
    <s v="Medium"/>
    <s v="OFF-AR-10000082"/>
    <x v="688"/>
    <x v="0"/>
    <s v="Art"/>
    <x v="3"/>
    <n v="18.567599999999999"/>
    <n v="21.63933333333333"/>
    <n v="51.934399999999989"/>
    <n v="0.4"/>
    <n v="-22.335999999999999"/>
    <x v="0"/>
    <d v="2014-04-30T00:00:00"/>
    <d v="2014-04-30T00:00:00"/>
    <n v="5"/>
    <x v="1"/>
    <n v="0"/>
    <x v="2"/>
    <n v="4.2610000000000001"/>
    <x v="0"/>
    <n v="17"/>
    <n v="-0.43008102529344716"/>
    <n v="0"/>
    <x v="2"/>
    <m/>
    <m/>
    <m/>
    <m/>
  </r>
  <r>
    <n v="4310"/>
    <s v="DB-132703"/>
    <s v="Deborah Brumfield"/>
    <x v="1"/>
    <x v="2"/>
    <s v="Guatemala"/>
    <s v="Quezaltenango"/>
    <s v="Quetzaltenango"/>
    <s v="LATAM"/>
    <s v="MX-2011-145793"/>
    <x v="522"/>
    <s v="Medium"/>
    <s v="TEC-AC-10004975"/>
    <x v="305"/>
    <x v="2"/>
    <s v="Accessories"/>
    <x v="2"/>
    <n v="32.32"/>
    <n v="38"/>
    <n v="76"/>
    <n v="0"/>
    <n v="11.36"/>
    <x v="1"/>
    <d v="2011-12-09T00:00:00"/>
    <d v="2011-12-09T00:00:00"/>
    <n v="3"/>
    <x v="1"/>
    <n v="0"/>
    <x v="3"/>
    <n v="7.6109999999999998"/>
    <x v="3"/>
    <n v="50"/>
    <n v="0.14947368421052631"/>
    <n v="0"/>
    <x v="2"/>
    <m/>
    <m/>
    <m/>
    <m/>
  </r>
  <r>
    <n v="4311"/>
    <s v="PS-190453"/>
    <s v="Penelope Sewall"/>
    <x v="1"/>
    <x v="0"/>
    <s v="Mexico"/>
    <s v="Guanajuato"/>
    <s v="Leon"/>
    <s v="LATAM"/>
    <s v="MX-2011-121244"/>
    <x v="946"/>
    <s v="Medium"/>
    <s v="TEC-PH-10002755"/>
    <x v="1343"/>
    <x v="2"/>
    <s v="Phones"/>
    <x v="4"/>
    <n v="31.4"/>
    <n v="49"/>
    <n v="49"/>
    <n v="0"/>
    <n v="17.600000000000001"/>
    <x v="0"/>
    <d v="2011-04-28T00:00:00"/>
    <d v="2011-05-01T00:00:00"/>
    <n v="8"/>
    <x v="0"/>
    <n v="3"/>
    <x v="5"/>
    <n v="3.4980000000000002"/>
    <x v="3"/>
    <n v="17"/>
    <n v="0.35918367346938779"/>
    <n v="1"/>
    <x v="0"/>
    <m/>
    <m/>
    <m/>
    <m/>
  </r>
  <r>
    <n v="4312"/>
    <s v="KT-164653"/>
    <s v="Kean Takahito"/>
    <x v="0"/>
    <x v="2"/>
    <s v="Guatemala"/>
    <s v="Guatemala"/>
    <s v="Amatitlan"/>
    <s v="LATAM"/>
    <s v="MX-2012-144337"/>
    <x v="845"/>
    <s v="High"/>
    <s v="FUR-FU-10001480"/>
    <x v="590"/>
    <x v="1"/>
    <s v="Furnishings"/>
    <x v="3"/>
    <n v="20.100000000000001"/>
    <n v="30"/>
    <n v="120"/>
    <n v="0"/>
    <n v="39.6"/>
    <x v="0"/>
    <d v="2012-10-07T00:00:00"/>
    <d v="2012-10-07T00:00:00"/>
    <n v="5"/>
    <x v="1"/>
    <n v="0"/>
    <x v="3"/>
    <n v="14.814"/>
    <x v="1"/>
    <n v="40"/>
    <n v="0.33"/>
    <n v="0"/>
    <x v="2"/>
    <m/>
    <m/>
    <m/>
    <m/>
  </r>
  <r>
    <n v="4313"/>
    <s v="SW-202753"/>
    <s v="Scott Williamson"/>
    <x v="0"/>
    <x v="2"/>
    <s v="Panama"/>
    <s v="Panama"/>
    <s v="Panama City"/>
    <s v="LATAM"/>
    <s v="US-2013-104430"/>
    <x v="947"/>
    <s v="Critical"/>
    <s v="FUR-BO-10003106"/>
    <x v="678"/>
    <x v="1"/>
    <s v="Bookcases"/>
    <x v="3"/>
    <n v="87.528400000000019"/>
    <n v="111.62066666666671"/>
    <n v="267.88960000000009"/>
    <n v="0.4"/>
    <n v="-82.224000000000004"/>
    <x v="1"/>
    <d v="2013-01-05T00:00:00"/>
    <d v="2013-01-05T00:00:00"/>
    <n v="3"/>
    <x v="1"/>
    <n v="0"/>
    <x v="4"/>
    <n v="39.183999999999997"/>
    <x v="2"/>
    <n v="1"/>
    <n v="-0.30693240797701732"/>
    <n v="0"/>
    <x v="2"/>
    <m/>
    <m/>
    <m/>
    <m/>
  </r>
  <r>
    <n v="4314"/>
    <s v="SW-202753"/>
    <s v="Scott Williamson"/>
    <x v="0"/>
    <x v="2"/>
    <s v="Panama"/>
    <s v="Panama"/>
    <s v="Panama City"/>
    <s v="LATAM"/>
    <s v="US-2013-104430"/>
    <x v="947"/>
    <s v="Critical"/>
    <s v="OFF-PA-10004359"/>
    <x v="1015"/>
    <x v="0"/>
    <s v="Paper"/>
    <x v="2"/>
    <n v="13.697599999999998"/>
    <n v="19.022666666666662"/>
    <n v="22.827199999999994"/>
    <n v="0.4"/>
    <n v="-4.5679999999999996"/>
    <x v="1"/>
    <d v="2013-01-05T00:00:00"/>
    <d v="2013-01-05T00:00:00"/>
    <n v="3"/>
    <x v="1"/>
    <n v="0"/>
    <x v="4"/>
    <n v="4.4770000000000003"/>
    <x v="2"/>
    <n v="1"/>
    <n v="-0.20011214691245535"/>
    <n v="0"/>
    <x v="2"/>
    <m/>
    <m/>
    <m/>
    <m/>
  </r>
  <r>
    <n v="4315"/>
    <s v="KC-165403"/>
    <s v="Kelly Collister"/>
    <x v="0"/>
    <x v="1"/>
    <s v="Ecuador"/>
    <s v="Pichincha"/>
    <s v="Quito"/>
    <s v="LATAM"/>
    <s v="MX-2014-105767"/>
    <x v="948"/>
    <s v="Medium"/>
    <s v="OFF-ST-10001941"/>
    <x v="1464"/>
    <x v="0"/>
    <s v="Storage"/>
    <x v="2"/>
    <n v="115.22"/>
    <n v="140.5"/>
    <n v="281"/>
    <n v="0"/>
    <n v="50.56"/>
    <x v="1"/>
    <d v="2014-02-21T00:00:00"/>
    <d v="2014-02-21T00:00:00"/>
    <n v="3"/>
    <x v="1"/>
    <n v="0"/>
    <x v="3"/>
    <n v="8.24"/>
    <x v="0"/>
    <n v="8"/>
    <n v="0.17992882562277582"/>
    <n v="0"/>
    <x v="2"/>
    <m/>
    <m/>
    <m/>
    <m/>
  </r>
  <r>
    <n v="4316"/>
    <s v="CH-120703"/>
    <s v="Cathy Hwang"/>
    <x v="1"/>
    <x v="3"/>
    <s v="Dominican Republic"/>
    <s v="Santo Domingo"/>
    <s v="Santo Domingo"/>
    <s v="LATAM"/>
    <s v="US-2014-112907"/>
    <x v="684"/>
    <s v="Medium"/>
    <s v="TEC-MA-10000154"/>
    <x v="1640"/>
    <x v="2"/>
    <s v="Machines"/>
    <x v="1"/>
    <n v="103.916"/>
    <n v="188.95333333333332"/>
    <n v="453.48800000000006"/>
    <n v="0.7"/>
    <n v="-377.84"/>
    <x v="2"/>
    <d v="2014-03-23T00:00:00"/>
    <d v="2014-03-23T00:00:00"/>
    <n v="2"/>
    <x v="1"/>
    <n v="0"/>
    <x v="2"/>
    <n v="13.631"/>
    <x v="0"/>
    <n v="12"/>
    <n v="-0.83318632466570208"/>
    <n v="0"/>
    <x v="2"/>
    <m/>
    <m/>
    <m/>
    <m/>
  </r>
  <r>
    <n v="4317"/>
    <s v="CH-120703"/>
    <s v="Cathy Hwang"/>
    <x v="1"/>
    <x v="3"/>
    <s v="Dominican Republic"/>
    <s v="Santo Domingo"/>
    <s v="Santo Domingo"/>
    <s v="LATAM"/>
    <s v="US-2014-112907"/>
    <x v="684"/>
    <s v="Medium"/>
    <s v="OFF-AP-10000528"/>
    <x v="1161"/>
    <x v="0"/>
    <s v="Appliances"/>
    <x v="0"/>
    <n v="37.629866666666665"/>
    <n v="57.49233333333332"/>
    <n v="137.98159999999999"/>
    <n v="0.2"/>
    <n v="25.091999999999999"/>
    <x v="2"/>
    <d v="2014-03-23T00:00:00"/>
    <d v="2014-03-23T00:00:00"/>
    <n v="2"/>
    <x v="1"/>
    <n v="0"/>
    <x v="2"/>
    <n v="21.646000000000001"/>
    <x v="0"/>
    <n v="12"/>
    <n v="0.18185033366767744"/>
    <n v="0"/>
    <x v="2"/>
    <m/>
    <m/>
    <m/>
    <m/>
  </r>
  <r>
    <n v="4318"/>
    <s v="LS-172003"/>
    <s v="Luke Schmidt"/>
    <x v="2"/>
    <x v="1"/>
    <s v="Brazil"/>
    <s v="Sao Paulo"/>
    <s v="Sao Paulo"/>
    <s v="LATAM"/>
    <s v="MX-2013-109449"/>
    <x v="484"/>
    <s v="Low"/>
    <s v="OFF-ST-10004930"/>
    <x v="578"/>
    <x v="0"/>
    <s v="Storage"/>
    <x v="0"/>
    <n v="28.78"/>
    <n v="36"/>
    <n v="108"/>
    <n v="0"/>
    <n v="21.66"/>
    <x v="0"/>
    <d v="2013-06-25T00:00:00"/>
    <d v="2013-06-25T00:00:00"/>
    <n v="5"/>
    <x v="1"/>
    <n v="0"/>
    <x v="0"/>
    <n v="13.798999999999999"/>
    <x v="2"/>
    <n v="25"/>
    <n v="0.20055555555555557"/>
    <n v="0"/>
    <x v="2"/>
    <m/>
    <m/>
    <m/>
    <m/>
  </r>
  <r>
    <n v="4319"/>
    <s v="DK-129853"/>
    <s v="Darren Koutras"/>
    <x v="0"/>
    <x v="1"/>
    <s v="Brazil"/>
    <s v="Minas Gerais"/>
    <s v="Conselheiro Lafaiete"/>
    <s v="LATAM"/>
    <s v="MX-2014-156006"/>
    <x v="949"/>
    <s v="High"/>
    <s v="OFF-BI-10004053"/>
    <x v="778"/>
    <x v="0"/>
    <s v="Binders"/>
    <x v="1"/>
    <n v="7.38"/>
    <n v="9"/>
    <n v="72"/>
    <n v="0"/>
    <n v="12.96"/>
    <x v="2"/>
    <d v="2014-08-03T00:00:00"/>
    <d v="2014-08-05T00:00:00"/>
    <n v="4"/>
    <x v="0"/>
    <n v="2"/>
    <x v="2"/>
    <n v="16.841999999999999"/>
    <x v="0"/>
    <n v="31"/>
    <n v="0.18000000000000002"/>
    <n v="1"/>
    <x v="3"/>
    <m/>
    <m/>
    <m/>
    <m/>
  </r>
  <r>
    <n v="4320"/>
    <s v="DK-129853"/>
    <s v="Darren Koutras"/>
    <x v="0"/>
    <x v="1"/>
    <s v="Brazil"/>
    <s v="Minas Gerais"/>
    <s v="Conselheiro Lafaiete"/>
    <s v="LATAM"/>
    <s v="MX-2014-156006"/>
    <x v="949"/>
    <s v="High"/>
    <s v="TEC-MA-10003326"/>
    <x v="1641"/>
    <x v="2"/>
    <s v="Machines"/>
    <x v="7"/>
    <n v="147.24"/>
    <n v="173.20000000000002"/>
    <n v="866.00000000000011"/>
    <n v="0"/>
    <n v="129.80000000000001"/>
    <x v="2"/>
    <d v="2014-08-03T00:00:00"/>
    <d v="2014-08-03T00:00:00"/>
    <n v="2"/>
    <x v="1"/>
    <n v="0"/>
    <x v="2"/>
    <n v="188.39500000000001"/>
    <x v="0"/>
    <n v="31"/>
    <n v="0.14988452655889145"/>
    <n v="0"/>
    <x v="2"/>
    <m/>
    <m/>
    <m/>
    <m/>
  </r>
  <r>
    <n v="4321"/>
    <s v="DK-129853"/>
    <s v="Darren Koutras"/>
    <x v="0"/>
    <x v="1"/>
    <s v="Brazil"/>
    <s v="Minas Gerais"/>
    <s v="Conselheiro Lafaiete"/>
    <s v="LATAM"/>
    <s v="MX-2014-156006"/>
    <x v="949"/>
    <s v="High"/>
    <s v="OFF-PA-10003224"/>
    <x v="94"/>
    <x v="0"/>
    <s v="Paper"/>
    <x v="5"/>
    <n v="15.074285714285708"/>
    <n v="17.714285714285708"/>
    <n v="123.99999999999996"/>
    <n v="0"/>
    <n v="18.48"/>
    <x v="2"/>
    <d v="2014-08-03T00:00:00"/>
    <d v="2014-08-03T00:00:00"/>
    <n v="2"/>
    <x v="1"/>
    <n v="0"/>
    <x v="2"/>
    <n v="30.579000000000001"/>
    <x v="0"/>
    <n v="31"/>
    <n v="0.14903225806451617"/>
    <n v="0"/>
    <x v="2"/>
    <m/>
    <m/>
    <m/>
    <m/>
  </r>
  <r>
    <n v="4322"/>
    <s v="GZ-144703"/>
    <s v="Gary Zandusky"/>
    <x v="0"/>
    <x v="1"/>
    <s v="Colombia"/>
    <s v="Cesar"/>
    <s v="Valledupar"/>
    <s v="LATAM"/>
    <s v="MX-2012-151407"/>
    <x v="950"/>
    <s v="Medium"/>
    <s v="OFF-BI-10004908"/>
    <x v="1275"/>
    <x v="0"/>
    <s v="Binders"/>
    <x v="4"/>
    <n v="6.12"/>
    <n v="7"/>
    <n v="7"/>
    <n v="0"/>
    <n v="0.88"/>
    <x v="0"/>
    <d v="2012-03-29T00:00:00"/>
    <d v="2012-04-01T00:00:00"/>
    <n v="8"/>
    <x v="0"/>
    <n v="3"/>
    <x v="5"/>
    <n v="0.92700000000000005"/>
    <x v="1"/>
    <n v="12"/>
    <n v="0.12571428571428572"/>
    <n v="1"/>
    <x v="0"/>
    <m/>
    <m/>
    <m/>
    <m/>
  </r>
  <r>
    <n v="4323"/>
    <s v="JF-151903"/>
    <s v="Jamie Frazer"/>
    <x v="0"/>
    <x v="1"/>
    <s v="Chile"/>
    <s v="Santiago"/>
    <s v="Santiago"/>
    <s v="LATAM"/>
    <s v="MX-2012-154459"/>
    <x v="777"/>
    <s v="High"/>
    <s v="TEC-PH-10002102"/>
    <x v="434"/>
    <x v="2"/>
    <s v="Phones"/>
    <x v="0"/>
    <n v="26.866666666666656"/>
    <n v="50.666666666666657"/>
    <n v="151.99999999999997"/>
    <n v="0"/>
    <n v="71.400000000000006"/>
    <x v="0"/>
    <d v="2012-02-06T00:00:00"/>
    <d v="2012-02-09T00:00:00"/>
    <n v="8"/>
    <x v="0"/>
    <n v="3"/>
    <x v="4"/>
    <n v="32.938000000000002"/>
    <x v="1"/>
    <n v="5"/>
    <n v="0.46973684210526329"/>
    <n v="1"/>
    <x v="0"/>
    <m/>
    <m/>
    <m/>
    <m/>
  </r>
  <r>
    <n v="4324"/>
    <s v="MF-176653"/>
    <s v="Maureen Fritzler"/>
    <x v="2"/>
    <x v="1"/>
    <s v="Argentina"/>
    <s v="Santa Fe"/>
    <s v="Rosario"/>
    <s v="LATAM"/>
    <s v="US-2014-167017"/>
    <x v="232"/>
    <s v="Medium"/>
    <s v="OFF-FA-10000700"/>
    <x v="1642"/>
    <x v="0"/>
    <s v="Fasteners"/>
    <x v="9"/>
    <n v="9.8693333333333317"/>
    <n v="11.048888888888889"/>
    <n v="39.776000000000003"/>
    <n v="0.4"/>
    <n v="-19.440000000000001"/>
    <x v="2"/>
    <d v="2014-09-29T00:00:00"/>
    <d v="2014-10-02T00:00:00"/>
    <n v="5"/>
    <x v="0"/>
    <n v="3"/>
    <x v="5"/>
    <n v="5.1029999999999998"/>
    <x v="0"/>
    <n v="39"/>
    <n v="-0.48873692679002412"/>
    <n v="1"/>
    <x v="0"/>
    <m/>
    <m/>
    <m/>
    <m/>
  </r>
  <r>
    <n v="4325"/>
    <s v="MC-181303"/>
    <s v="Mike Caudle"/>
    <x v="2"/>
    <x v="0"/>
    <s v="Mexico"/>
    <s v="Nuevo Leon"/>
    <s v="Apodaca"/>
    <s v="LATAM"/>
    <s v="MX-2012-165554"/>
    <x v="795"/>
    <s v="High"/>
    <s v="OFF-FA-10000467"/>
    <x v="248"/>
    <x v="0"/>
    <s v="Fasteners"/>
    <x v="3"/>
    <n v="6.3100000000000005"/>
    <n v="9.25"/>
    <n v="37"/>
    <n v="0"/>
    <n v="11.76"/>
    <x v="0"/>
    <d v="2012-10-21T00:00:00"/>
    <d v="2012-10-21T00:00:00"/>
    <n v="5"/>
    <x v="1"/>
    <n v="0"/>
    <x v="3"/>
    <n v="5.0220000000000002"/>
    <x v="1"/>
    <n v="42"/>
    <n v="0.31783783783783781"/>
    <n v="0"/>
    <x v="2"/>
    <m/>
    <m/>
    <m/>
    <m/>
  </r>
  <r>
    <n v="4326"/>
    <s v="AG-107653"/>
    <s v="Anthony Garverick"/>
    <x v="1"/>
    <x v="1"/>
    <s v="Brazil"/>
    <s v="Sao Paulo"/>
    <s v="Franca"/>
    <s v="LATAM"/>
    <s v="MX-2013-138835"/>
    <x v="656"/>
    <s v="Medium"/>
    <s v="OFF-PA-10001761"/>
    <x v="767"/>
    <x v="0"/>
    <s v="Paper"/>
    <x v="2"/>
    <n v="9.24"/>
    <n v="14.5"/>
    <n v="29"/>
    <n v="0"/>
    <n v="10.52"/>
    <x v="0"/>
    <d v="2014-01-04T00:00:00"/>
    <d v="2014-01-06T00:00:00"/>
    <n v="7"/>
    <x v="0"/>
    <n v="2"/>
    <x v="1"/>
    <n v="0.72"/>
    <x v="2"/>
    <n v="53"/>
    <n v="0.36275862068965514"/>
    <n v="1"/>
    <x v="3"/>
    <m/>
    <m/>
    <m/>
    <m/>
  </r>
  <r>
    <n v="4327"/>
    <s v="SF-200653"/>
    <s v="Sandra Flanagan"/>
    <x v="0"/>
    <x v="1"/>
    <s v="Colombia"/>
    <s v="Bogota"/>
    <s v="Bogota"/>
    <s v="LATAM"/>
    <s v="MX-2014-144302"/>
    <x v="870"/>
    <s v="Medium"/>
    <s v="TEC-MA-10001290"/>
    <x v="118"/>
    <x v="2"/>
    <s v="Machines"/>
    <x v="3"/>
    <n v="116.46000000000001"/>
    <n v="176.5"/>
    <n v="706"/>
    <n v="0"/>
    <n v="240.16"/>
    <x v="1"/>
    <d v="2014-07-31T00:00:00"/>
    <d v="2014-07-31T00:00:00"/>
    <n v="3"/>
    <x v="1"/>
    <n v="0"/>
    <x v="1"/>
    <n v="74.828999999999994"/>
    <x v="0"/>
    <n v="31"/>
    <n v="0.34016997167138807"/>
    <n v="0"/>
    <x v="2"/>
    <m/>
    <m/>
    <m/>
    <m/>
  </r>
  <r>
    <n v="4328"/>
    <s v="TS-213403"/>
    <s v="Toby Swindell"/>
    <x v="0"/>
    <x v="2"/>
    <s v="Guatemala"/>
    <s v="Guatemala"/>
    <s v="Mixco"/>
    <s v="LATAM"/>
    <s v="MX-2014-137575"/>
    <x v="93"/>
    <s v="Medium"/>
    <s v="OFF-LA-10002782"/>
    <x v="0"/>
    <x v="0"/>
    <s v="Labels"/>
    <x v="5"/>
    <n v="2.9085714285714279"/>
    <n v="4.4285714285714279"/>
    <n v="30.999999999999996"/>
    <n v="0"/>
    <n v="10.64"/>
    <x v="0"/>
    <d v="2014-11-24T00:00:00"/>
    <d v="2014-11-24T00:00:00"/>
    <n v="5"/>
    <x v="1"/>
    <n v="0"/>
    <x v="4"/>
    <n v="1.242"/>
    <x v="0"/>
    <n v="47"/>
    <n v="0.34322580645161294"/>
    <n v="0"/>
    <x v="2"/>
    <m/>
    <m/>
    <m/>
    <m/>
  </r>
  <r>
    <n v="4329"/>
    <s v="RD-198103"/>
    <s v="Ross DeVincentis"/>
    <x v="1"/>
    <x v="1"/>
    <s v="Colombia"/>
    <s v="Choco"/>
    <s v="Quibdo"/>
    <s v="LATAM"/>
    <s v="MX-2013-144113"/>
    <x v="749"/>
    <s v="High"/>
    <s v="TEC-CO-10004481"/>
    <x v="1643"/>
    <x v="2"/>
    <s v="Copiers"/>
    <x v="2"/>
    <n v="104.30875408000001"/>
    <n v="128.70913234468941"/>
    <n v="256.90342816000003"/>
    <n v="2E-3"/>
    <n v="48.285919999999997"/>
    <x v="0"/>
    <d v="2013-12-19T00:00:00"/>
    <d v="2013-12-19T00:00:00"/>
    <n v="5"/>
    <x v="1"/>
    <n v="0"/>
    <x v="5"/>
    <n v="49.63"/>
    <x v="2"/>
    <n v="50"/>
    <n v="0.18795358374870505"/>
    <n v="0"/>
    <x v="2"/>
    <m/>
    <m/>
    <m/>
    <m/>
  </r>
  <r>
    <n v="4330"/>
    <s v="AO-108103"/>
    <s v="Anthony O'Donnell"/>
    <x v="2"/>
    <x v="0"/>
    <s v="Mexico"/>
    <s v="Tamaulipas"/>
    <s v="Victoria"/>
    <s v="LATAM"/>
    <s v="MX-2014-127593"/>
    <x v="830"/>
    <s v="High"/>
    <s v="OFF-AR-10002882"/>
    <x v="890"/>
    <x v="0"/>
    <s v="Art"/>
    <x v="1"/>
    <n v="33.119999999999997"/>
    <n v="34.5"/>
    <n v="276"/>
    <n v="0"/>
    <n v="11.04"/>
    <x v="0"/>
    <d v="2014-09-06T00:00:00"/>
    <d v="2014-09-06T00:00:00"/>
    <n v="5"/>
    <x v="1"/>
    <n v="0"/>
    <x v="1"/>
    <n v="31.331"/>
    <x v="0"/>
    <n v="36"/>
    <n v="3.9999999999999994E-2"/>
    <n v="0"/>
    <x v="2"/>
    <m/>
    <m/>
    <m/>
    <m/>
  </r>
  <r>
    <n v="4331"/>
    <s v="CP-120853"/>
    <s v="Cathy Prescott"/>
    <x v="2"/>
    <x v="2"/>
    <s v="Nicaragua"/>
    <s v="Managua"/>
    <s v="Managua"/>
    <s v="LATAM"/>
    <s v="MX-2014-116176"/>
    <x v="431"/>
    <s v="Medium"/>
    <s v="OFF-FA-10003595"/>
    <x v="319"/>
    <x v="0"/>
    <s v="Fasteners"/>
    <x v="0"/>
    <n v="5.2266666666666666"/>
    <n v="7.6666666666666661"/>
    <n v="23"/>
    <n v="0"/>
    <n v="7.32"/>
    <x v="0"/>
    <d v="2014-07-13T00:00:00"/>
    <d v="2014-07-15T00:00:00"/>
    <n v="7"/>
    <x v="0"/>
    <n v="2"/>
    <x v="3"/>
    <n v="0.85799999999999998"/>
    <x v="0"/>
    <n v="28"/>
    <n v="0.31826086956521743"/>
    <n v="1"/>
    <x v="3"/>
    <m/>
    <m/>
    <m/>
    <m/>
  </r>
  <r>
    <n v="4332"/>
    <s v="CP-120853"/>
    <s v="Cathy Prescott"/>
    <x v="2"/>
    <x v="2"/>
    <s v="Nicaragua"/>
    <s v="Managua"/>
    <s v="Managua"/>
    <s v="LATAM"/>
    <s v="MX-2014-116176"/>
    <x v="431"/>
    <s v="Medium"/>
    <s v="OFF-AR-10000904"/>
    <x v="1644"/>
    <x v="0"/>
    <s v="Art"/>
    <x v="1"/>
    <n v="28.875"/>
    <n v="30.375"/>
    <n v="243"/>
    <n v="0"/>
    <n v="12"/>
    <x v="0"/>
    <d v="2014-07-13T00:00:00"/>
    <d v="2014-07-13T00:00:00"/>
    <n v="5"/>
    <x v="1"/>
    <n v="0"/>
    <x v="3"/>
    <n v="13.584"/>
    <x v="0"/>
    <n v="28"/>
    <n v="4.9382716049382713E-2"/>
    <n v="0"/>
    <x v="2"/>
    <m/>
    <m/>
    <m/>
    <m/>
  </r>
  <r>
    <n v="4333"/>
    <s v="MS-173653"/>
    <s v="Maribeth Schnelling"/>
    <x v="0"/>
    <x v="2"/>
    <s v="El Salvador"/>
    <s v="San Salvador"/>
    <s v="Apopa"/>
    <s v="LATAM"/>
    <s v="MX-2013-139535"/>
    <x v="560"/>
    <s v="Critical"/>
    <s v="FUR-FU-10004787"/>
    <x v="1242"/>
    <x v="1"/>
    <s v="Furnishings"/>
    <x v="3"/>
    <n v="69.12"/>
    <n v="72"/>
    <n v="288"/>
    <n v="0"/>
    <n v="11.52"/>
    <x v="1"/>
    <d v="2013-10-27T00:00:00"/>
    <d v="2013-10-29T00:00:00"/>
    <n v="5"/>
    <x v="0"/>
    <n v="2"/>
    <x v="0"/>
    <n v="72.858000000000004"/>
    <x v="2"/>
    <n v="43"/>
    <n v="0.04"/>
    <n v="1"/>
    <x v="3"/>
    <m/>
    <m/>
    <m/>
    <m/>
  </r>
  <r>
    <n v="4334"/>
    <s v="JF-155653"/>
    <s v="Jill Fjeld"/>
    <x v="0"/>
    <x v="3"/>
    <s v="Dominican Republic"/>
    <s v="Santo Domingo"/>
    <s v="Santo Domingo"/>
    <s v="LATAM"/>
    <s v="US-2012-157161"/>
    <x v="951"/>
    <s v="Medium"/>
    <s v="OFF-FA-10002719"/>
    <x v="1031"/>
    <x v="0"/>
    <s v="Fasteners"/>
    <x v="7"/>
    <n v="11.811200000000001"/>
    <n v="12.044"/>
    <n v="48.176000000000002"/>
    <n v="0.2"/>
    <n v="-10.88"/>
    <x v="0"/>
    <d v="2012-08-16T00:00:00"/>
    <d v="2012-08-16T00:00:00"/>
    <n v="5"/>
    <x v="1"/>
    <n v="0"/>
    <x v="5"/>
    <n v="2.3130000000000002"/>
    <x v="1"/>
    <n v="32"/>
    <n v="-0.22583859182995683"/>
    <n v="0"/>
    <x v="2"/>
    <m/>
    <m/>
    <m/>
    <m/>
  </r>
  <r>
    <n v="4335"/>
    <s v="SC-206953"/>
    <s v="Steve Chapman"/>
    <x v="2"/>
    <x v="0"/>
    <s v="Mexico"/>
    <s v="Colima"/>
    <s v="Manzanillo"/>
    <s v="LATAM"/>
    <s v="MX-2013-124569"/>
    <x v="457"/>
    <s v="Critical"/>
    <s v="OFF-AR-10002706"/>
    <x v="1225"/>
    <x v="0"/>
    <s v="Art"/>
    <x v="7"/>
    <n v="17.580000000000002"/>
    <n v="33.799999999999997"/>
    <n v="169"/>
    <n v="0"/>
    <n v="81.099999999999994"/>
    <x v="2"/>
    <d v="2013-08-18T00:00:00"/>
    <d v="2013-08-18T00:00:00"/>
    <n v="2"/>
    <x v="1"/>
    <n v="0"/>
    <x v="2"/>
    <n v="45.896000000000001"/>
    <x v="2"/>
    <n v="33"/>
    <n v="0.47988165680473371"/>
    <n v="0"/>
    <x v="2"/>
    <m/>
    <m/>
    <m/>
    <m/>
  </r>
  <r>
    <n v="4336"/>
    <s v="DB-135553"/>
    <s v="Dorothy Badders"/>
    <x v="2"/>
    <x v="0"/>
    <s v="Mexico"/>
    <s v="Distrito Federal"/>
    <s v="Mexico City"/>
    <s v="LATAM"/>
    <s v="MX-2014-152121"/>
    <x v="952"/>
    <s v="High"/>
    <s v="TEC-CO-10004125"/>
    <x v="1645"/>
    <x v="2"/>
    <s v="Copiers"/>
    <x v="5"/>
    <n v="56.642309828571442"/>
    <n v="84.542194217005445"/>
    <n v="590.61176880000005"/>
    <n v="2E-3"/>
    <n v="194.1156"/>
    <x v="0"/>
    <d v="2014-05-02T00:00:00"/>
    <d v="2014-05-02T00:00:00"/>
    <n v="5"/>
    <x v="1"/>
    <n v="0"/>
    <x v="6"/>
    <n v="66.924000000000007"/>
    <x v="0"/>
    <n v="18"/>
    <n v="0.32866869617989908"/>
    <n v="0"/>
    <x v="2"/>
    <m/>
    <m/>
    <m/>
    <m/>
  </r>
  <r>
    <n v="4337"/>
    <s v="DB-135553"/>
    <s v="Dorothy Badders"/>
    <x v="2"/>
    <x v="0"/>
    <s v="Mexico"/>
    <s v="Distrito Federal"/>
    <s v="Mexico City"/>
    <s v="LATAM"/>
    <s v="MX-2014-152121"/>
    <x v="952"/>
    <s v="High"/>
    <s v="OFF-PA-10001761"/>
    <x v="767"/>
    <x v="0"/>
    <s v="Paper"/>
    <x v="2"/>
    <n v="9.24"/>
    <n v="14.5"/>
    <n v="29"/>
    <n v="0"/>
    <n v="10.52"/>
    <x v="0"/>
    <d v="2014-05-02T00:00:00"/>
    <d v="2014-05-04T00:00:00"/>
    <n v="7"/>
    <x v="0"/>
    <n v="2"/>
    <x v="6"/>
    <n v="4.71"/>
    <x v="0"/>
    <n v="18"/>
    <n v="0.36275862068965514"/>
    <n v="1"/>
    <x v="3"/>
    <m/>
    <m/>
    <m/>
    <m/>
  </r>
  <r>
    <n v="4338"/>
    <s v="DB-135553"/>
    <s v="Dorothy Badders"/>
    <x v="2"/>
    <x v="0"/>
    <s v="Mexico"/>
    <s v="Distrito Federal"/>
    <s v="Mexico City"/>
    <s v="LATAM"/>
    <s v="MX-2014-152121"/>
    <x v="952"/>
    <s v="High"/>
    <s v="OFF-LA-10004777"/>
    <x v="665"/>
    <x v="0"/>
    <s v="Labels"/>
    <x v="0"/>
    <n v="5.52"/>
    <n v="8"/>
    <n v="24"/>
    <n v="0"/>
    <n v="7.44"/>
    <x v="0"/>
    <d v="2014-05-02T00:00:00"/>
    <d v="2014-05-05T00:00:00"/>
    <n v="8"/>
    <x v="0"/>
    <n v="3"/>
    <x v="6"/>
    <n v="3.19"/>
    <x v="0"/>
    <n v="18"/>
    <n v="0.31"/>
    <n v="1"/>
    <x v="0"/>
    <m/>
    <m/>
    <m/>
    <m/>
  </r>
  <r>
    <n v="4339"/>
    <s v="DB-135553"/>
    <s v="Dorothy Badders"/>
    <x v="2"/>
    <x v="0"/>
    <s v="Mexico"/>
    <s v="Distrito Federal"/>
    <s v="Mexico City"/>
    <s v="LATAM"/>
    <s v="MX-2014-152121"/>
    <x v="952"/>
    <s v="High"/>
    <s v="OFF-AR-10000404"/>
    <x v="32"/>
    <x v="0"/>
    <s v="Art"/>
    <x v="5"/>
    <n v="11.188571428571432"/>
    <n v="17.428571428571431"/>
    <n v="122.00000000000001"/>
    <n v="0"/>
    <n v="43.68"/>
    <x v="0"/>
    <d v="2014-05-02T00:00:00"/>
    <d v="2014-05-02T00:00:00"/>
    <n v="5"/>
    <x v="1"/>
    <n v="0"/>
    <x v="6"/>
    <n v="16.933"/>
    <x v="0"/>
    <n v="18"/>
    <n v="0.35803278688524587"/>
    <n v="0"/>
    <x v="2"/>
    <m/>
    <m/>
    <m/>
    <m/>
  </r>
  <r>
    <n v="4340"/>
    <s v="DK-128953"/>
    <s v="Dana Kaydos"/>
    <x v="0"/>
    <x v="0"/>
    <s v="Mexico"/>
    <s v="Nuevo Leon"/>
    <s v="Monterrey"/>
    <s v="LATAM"/>
    <s v="MX-2011-103345"/>
    <x v="182"/>
    <s v="Medium"/>
    <s v="TEC-CO-10001234"/>
    <x v="613"/>
    <x v="2"/>
    <s v="Copiers"/>
    <x v="2"/>
    <n v="190.68248807999996"/>
    <n v="211.88221250500999"/>
    <n v="422.91689615999991"/>
    <n v="2E-3"/>
    <n v="41.551920000000003"/>
    <x v="0"/>
    <d v="2011-06-12T00:00:00"/>
    <d v="2011-06-12T00:00:00"/>
    <n v="5"/>
    <x v="1"/>
    <n v="0"/>
    <x v="3"/>
    <n v="34.28"/>
    <x v="3"/>
    <n v="24"/>
    <n v="9.8250792004961382E-2"/>
    <n v="0"/>
    <x v="2"/>
    <m/>
    <m/>
    <m/>
    <m/>
  </r>
  <r>
    <n v="4341"/>
    <s v="DK-128953"/>
    <s v="Dana Kaydos"/>
    <x v="0"/>
    <x v="0"/>
    <s v="Mexico"/>
    <s v="Nuevo Leon"/>
    <s v="Monterrey"/>
    <s v="LATAM"/>
    <s v="MX-2011-103345"/>
    <x v="182"/>
    <s v="Medium"/>
    <s v="OFF-PA-10002372"/>
    <x v="352"/>
    <x v="0"/>
    <s v="Paper"/>
    <x v="0"/>
    <n v="16.90666666666667"/>
    <n v="19.666666666666671"/>
    <n v="59.000000000000014"/>
    <n v="0"/>
    <n v="8.2799999999999994"/>
    <x v="0"/>
    <d v="2011-06-12T00:00:00"/>
    <d v="2011-06-12T00:00:00"/>
    <n v="5"/>
    <x v="1"/>
    <n v="0"/>
    <x v="3"/>
    <n v="3.8759999999999999"/>
    <x v="3"/>
    <n v="24"/>
    <n v="0.14033898305084741"/>
    <n v="0"/>
    <x v="2"/>
    <m/>
    <m/>
    <m/>
    <m/>
  </r>
  <r>
    <n v="4342"/>
    <s v="DK-128953"/>
    <s v="Dana Kaydos"/>
    <x v="0"/>
    <x v="0"/>
    <s v="Mexico"/>
    <s v="Nuevo Leon"/>
    <s v="Monterrey"/>
    <s v="LATAM"/>
    <s v="MX-2011-103345"/>
    <x v="182"/>
    <s v="Medium"/>
    <s v="OFF-EN-10002348"/>
    <x v="1430"/>
    <x v="0"/>
    <s v="Envelopes"/>
    <x v="0"/>
    <n v="13.159999999999998"/>
    <n v="14"/>
    <n v="42"/>
    <n v="0"/>
    <n v="2.52"/>
    <x v="0"/>
    <d v="2011-06-12T00:00:00"/>
    <d v="2011-06-12T00:00:00"/>
    <n v="5"/>
    <x v="1"/>
    <n v="0"/>
    <x v="3"/>
    <n v="2.9670000000000001"/>
    <x v="3"/>
    <n v="24"/>
    <n v="0.06"/>
    <n v="0"/>
    <x v="2"/>
    <m/>
    <m/>
    <m/>
    <m/>
  </r>
  <r>
    <n v="4343"/>
    <s v="DK-128953"/>
    <s v="Dana Kaydos"/>
    <x v="0"/>
    <x v="0"/>
    <s v="Mexico"/>
    <s v="Nuevo Leon"/>
    <s v="Monterrey"/>
    <s v="LATAM"/>
    <s v="MX-2011-103345"/>
    <x v="182"/>
    <s v="Medium"/>
    <s v="TEC-CO-10003694"/>
    <x v="384"/>
    <x v="2"/>
    <s v="Copiers"/>
    <x v="0"/>
    <n v="238.27761400000006"/>
    <n v="253.47756913827661"/>
    <n v="758.91184200000009"/>
    <n v="2E-3"/>
    <n v="44.079000000000001"/>
    <x v="0"/>
    <d v="2011-06-12T00:00:00"/>
    <d v="2011-06-12T00:00:00"/>
    <n v="5"/>
    <x v="1"/>
    <n v="0"/>
    <x v="3"/>
    <n v="43.121000000000002"/>
    <x v="3"/>
    <n v="24"/>
    <n v="5.8081845032008333E-2"/>
    <n v="0"/>
    <x v="2"/>
    <m/>
    <m/>
    <m/>
    <m/>
  </r>
  <r>
    <n v="4344"/>
    <s v="DK-128953"/>
    <s v="Dana Kaydos"/>
    <x v="0"/>
    <x v="0"/>
    <s v="Mexico"/>
    <s v="Nuevo Leon"/>
    <s v="Monterrey"/>
    <s v="LATAM"/>
    <s v="MX-2011-103345"/>
    <x v="182"/>
    <s v="Medium"/>
    <s v="TEC-CO-10001468"/>
    <x v="446"/>
    <x v="2"/>
    <s v="Copiers"/>
    <x v="3"/>
    <n v="144.17936847999988"/>
    <n v="212.03920689378748"/>
    <n v="846.46051391999958"/>
    <n v="2E-3"/>
    <n v="269.74304000000001"/>
    <x v="0"/>
    <d v="2011-06-12T00:00:00"/>
    <d v="2011-06-12T00:00:00"/>
    <n v="5"/>
    <x v="1"/>
    <n v="0"/>
    <x v="3"/>
    <n v="115.47"/>
    <x v="3"/>
    <n v="24"/>
    <n v="0.318671734314938"/>
    <n v="0"/>
    <x v="2"/>
    <m/>
    <m/>
    <m/>
    <m/>
  </r>
  <r>
    <n v="4345"/>
    <s v="PO-188653"/>
    <s v="Patrick O'Donnell"/>
    <x v="0"/>
    <x v="0"/>
    <s v="Mexico"/>
    <s v="Jalisco"/>
    <s v="Guadalajara"/>
    <s v="LATAM"/>
    <s v="MX-2012-141089"/>
    <x v="953"/>
    <s v="Medium"/>
    <s v="OFF-BI-10000821"/>
    <x v="847"/>
    <x v="0"/>
    <s v="Binders"/>
    <x v="7"/>
    <n v="3.66"/>
    <n v="5.4"/>
    <n v="27"/>
    <n v="0"/>
    <n v="8.6999999999999993"/>
    <x v="0"/>
    <d v="2012-01-07T00:00:00"/>
    <d v="2012-01-07T00:00:00"/>
    <n v="5"/>
    <x v="1"/>
    <n v="0"/>
    <x v="1"/>
    <n v="2.14"/>
    <x v="1"/>
    <n v="1"/>
    <n v="0.32222222222222219"/>
    <n v="0"/>
    <x v="2"/>
    <m/>
    <m/>
    <m/>
    <m/>
  </r>
  <r>
    <n v="4346"/>
    <s v="LB-167353"/>
    <s v="Larry Blacks"/>
    <x v="0"/>
    <x v="1"/>
    <s v="Chile"/>
    <s v="Santiago"/>
    <s v="Santiago"/>
    <s v="LATAM"/>
    <s v="MX-2012-159821"/>
    <x v="301"/>
    <s v="Medium"/>
    <s v="FUR-CH-10000788"/>
    <x v="805"/>
    <x v="1"/>
    <s v="Chairs"/>
    <x v="5"/>
    <n v="86.954285714285703"/>
    <n v="88.714285714285708"/>
    <n v="621"/>
    <n v="0"/>
    <n v="12.32"/>
    <x v="2"/>
    <d v="2012-09-11T00:00:00"/>
    <d v="2012-09-11T00:00:00"/>
    <n v="2"/>
    <x v="1"/>
    <n v="0"/>
    <x v="6"/>
    <n v="35.052"/>
    <x v="1"/>
    <n v="37"/>
    <n v="1.9838969404186797E-2"/>
    <n v="0"/>
    <x v="2"/>
    <m/>
    <m/>
    <m/>
    <m/>
  </r>
  <r>
    <n v="4347"/>
    <s v="LB-167353"/>
    <s v="Larry Blacks"/>
    <x v="0"/>
    <x v="1"/>
    <s v="Chile"/>
    <s v="Santiago"/>
    <s v="Santiago"/>
    <s v="LATAM"/>
    <s v="MX-2012-159821"/>
    <x v="301"/>
    <s v="Medium"/>
    <s v="FUR-BO-10003631"/>
    <x v="449"/>
    <x v="1"/>
    <s v="Bookcases"/>
    <x v="0"/>
    <n v="73.513333333333335"/>
    <n v="99.333333333333329"/>
    <n v="298"/>
    <n v="0"/>
    <n v="77.459999999999994"/>
    <x v="2"/>
    <d v="2012-09-11T00:00:00"/>
    <d v="2012-09-12T00:00:00"/>
    <n v="3"/>
    <x v="0"/>
    <n v="1"/>
    <x v="6"/>
    <n v="53.942999999999998"/>
    <x v="1"/>
    <n v="37"/>
    <n v="0.25993288590604025"/>
    <n v="1"/>
    <x v="1"/>
    <m/>
    <m/>
    <m/>
    <m/>
  </r>
  <r>
    <n v="4348"/>
    <s v="AG-105253"/>
    <s v="Andy Gerbode"/>
    <x v="2"/>
    <x v="2"/>
    <s v="Honduras"/>
    <s v="Cortes"/>
    <s v="San Pedro Sula"/>
    <s v="LATAM"/>
    <s v="US-2013-162285"/>
    <x v="954"/>
    <s v="Medium"/>
    <s v="TEC-PH-10002068"/>
    <x v="803"/>
    <x v="2"/>
    <s v="Phones"/>
    <x v="0"/>
    <n v="36.371200000000002"/>
    <n v="48.272000000000006"/>
    <n v="86.889600000000016"/>
    <n v="0.4"/>
    <n v="-22.224"/>
    <x v="0"/>
    <d v="2013-04-03T00:00:00"/>
    <d v="2013-04-03T00:00:00"/>
    <n v="5"/>
    <x v="1"/>
    <n v="0"/>
    <x v="2"/>
    <n v="6.1669999999999998"/>
    <x v="2"/>
    <n v="13"/>
    <n v="-0.25577284277980328"/>
    <n v="0"/>
    <x v="2"/>
    <m/>
    <m/>
    <m/>
    <m/>
  </r>
  <r>
    <n v="4349"/>
    <s v="KW-165703"/>
    <s v="Kelly Williams"/>
    <x v="0"/>
    <x v="0"/>
    <s v="Mexico"/>
    <s v="Baja California"/>
    <s v="Tijuana"/>
    <s v="LATAM"/>
    <s v="US-2014-146353"/>
    <x v="451"/>
    <s v="Low"/>
    <s v="FUR-CH-10004338"/>
    <x v="258"/>
    <x v="1"/>
    <s v="Chairs"/>
    <x v="2"/>
    <n v="29.783999999999999"/>
    <n v="31.204999999999998"/>
    <n v="49.927999999999997"/>
    <n v="0.2"/>
    <n v="-9.64"/>
    <x v="0"/>
    <d v="2014-02-26T00:00:00"/>
    <d v="2014-02-26T00:00:00"/>
    <n v="5"/>
    <x v="1"/>
    <n v="0"/>
    <x v="2"/>
    <n v="5.96"/>
    <x v="0"/>
    <n v="8"/>
    <n v="-0.19307803236660795"/>
    <n v="0"/>
    <x v="2"/>
    <m/>
    <m/>
    <m/>
    <m/>
  </r>
  <r>
    <n v="4350"/>
    <s v="SE-201103"/>
    <s v="Sanjit Engle"/>
    <x v="0"/>
    <x v="2"/>
    <s v="Panama"/>
    <s v="Panama"/>
    <s v="Arraijan"/>
    <s v="LATAM"/>
    <s v="US-2012-147130"/>
    <x v="321"/>
    <s v="Medium"/>
    <s v="TEC-AC-10003063"/>
    <x v="1646"/>
    <x v="2"/>
    <s v="Accessories"/>
    <x v="7"/>
    <n v="156.74399999999997"/>
    <n v="197.9733333333333"/>
    <n v="593.91999999999996"/>
    <n v="0.4"/>
    <n v="-189.8"/>
    <x v="1"/>
    <d v="2012-09-21T00:00:00"/>
    <d v="2012-09-21T00:00:00"/>
    <n v="3"/>
    <x v="1"/>
    <n v="0"/>
    <x v="3"/>
    <n v="30.131"/>
    <x v="1"/>
    <n v="38"/>
    <n v="-0.31957165948275867"/>
    <n v="0"/>
    <x v="2"/>
    <m/>
    <m/>
    <m/>
    <m/>
  </r>
  <r>
    <n v="4351"/>
    <s v="BN-114703"/>
    <s v="Brad Norvell"/>
    <x v="2"/>
    <x v="0"/>
    <s v="Mexico"/>
    <s v="San Luis Potosi"/>
    <s v="San Luis Potosi"/>
    <s v="LATAM"/>
    <s v="MX-2013-138912"/>
    <x v="3"/>
    <s v="Critical"/>
    <s v="OFF-BI-10003903"/>
    <x v="818"/>
    <x v="0"/>
    <s v="Binders"/>
    <x v="0"/>
    <n v="4.8333333333333321"/>
    <n v="9.3333333333333321"/>
    <n v="27.999999999999996"/>
    <n v="0"/>
    <n v="13.5"/>
    <x v="2"/>
    <d v="2013-03-07T00:00:00"/>
    <d v="2013-03-07T00:00:00"/>
    <n v="2"/>
    <x v="1"/>
    <n v="0"/>
    <x v="3"/>
    <n v="1.5960000000000001"/>
    <x v="2"/>
    <n v="10"/>
    <n v="0.48214285714285721"/>
    <n v="0"/>
    <x v="2"/>
    <m/>
    <m/>
    <m/>
    <m/>
  </r>
  <r>
    <n v="4352"/>
    <s v="AS-101353"/>
    <s v="Adrian Shami"/>
    <x v="1"/>
    <x v="0"/>
    <s v="Mexico"/>
    <s v="Chihuahua"/>
    <s v="Juarez"/>
    <s v="LATAM"/>
    <s v="MX-2013-116253"/>
    <x v="620"/>
    <s v="Medium"/>
    <s v="OFF-EN-10000315"/>
    <x v="731"/>
    <x v="0"/>
    <s v="Envelopes"/>
    <x v="2"/>
    <n v="9.42"/>
    <n v="17"/>
    <n v="34"/>
    <n v="0"/>
    <n v="15.16"/>
    <x v="0"/>
    <d v="2013-03-04T00:00:00"/>
    <d v="2013-03-04T00:00:00"/>
    <n v="5"/>
    <x v="1"/>
    <n v="0"/>
    <x v="4"/>
    <n v="1.5149999999999999"/>
    <x v="2"/>
    <n v="9"/>
    <n v="0.44588235294117645"/>
    <n v="0"/>
    <x v="2"/>
    <m/>
    <m/>
    <m/>
    <m/>
  </r>
  <r>
    <n v="4353"/>
    <s v="PR-188803"/>
    <s v="Patrick Ryan"/>
    <x v="0"/>
    <x v="2"/>
    <s v="Panama"/>
    <s v="Panama"/>
    <s v="San Miguelito"/>
    <s v="LATAM"/>
    <s v="US-2012-137092"/>
    <x v="10"/>
    <s v="Medium"/>
    <s v="TEC-PH-10004251"/>
    <x v="797"/>
    <x v="2"/>
    <s v="Phones"/>
    <x v="3"/>
    <n v="86.077200000000005"/>
    <n v="121.04866666666669"/>
    <n v="290.51680000000005"/>
    <n v="0.4"/>
    <n v="-53.792000000000002"/>
    <x v="0"/>
    <d v="2012-10-01T00:00:00"/>
    <d v="2012-10-01T00:00:00"/>
    <n v="5"/>
    <x v="1"/>
    <n v="0"/>
    <x v="4"/>
    <n v="17.420999999999999"/>
    <x v="1"/>
    <n v="39"/>
    <n v="-0.18515968783905093"/>
    <n v="0"/>
    <x v="2"/>
    <m/>
    <m/>
    <m/>
    <m/>
  </r>
  <r>
    <n v="4354"/>
    <s v="EM-139603"/>
    <s v="Eric Murdock"/>
    <x v="0"/>
    <x v="0"/>
    <s v="Mexico"/>
    <s v="Sonora"/>
    <s v="Obregon"/>
    <s v="LATAM"/>
    <s v="MX-2013-142958"/>
    <x v="579"/>
    <s v="High"/>
    <s v="TEC-CO-10002493"/>
    <x v="1541"/>
    <x v="2"/>
    <s v="Copiers"/>
    <x v="9"/>
    <n v="86.493308560000017"/>
    <n v="97.173375310621253"/>
    <n v="581.87417135999999"/>
    <n v="2E-3"/>
    <n v="62.914319999999996"/>
    <x v="2"/>
    <d v="2013-11-21T00:00:00"/>
    <d v="2013-11-24T00:00:00"/>
    <n v="5"/>
    <x v="0"/>
    <n v="3"/>
    <x v="3"/>
    <n v="65.962999999999994"/>
    <x v="2"/>
    <n v="47"/>
    <n v="0.10812358254870108"/>
    <n v="1"/>
    <x v="0"/>
    <m/>
    <m/>
    <m/>
    <m/>
  </r>
  <r>
    <n v="4355"/>
    <s v="MP-181753"/>
    <s v="Mike Pelletier"/>
    <x v="1"/>
    <x v="1"/>
    <s v="Brazil"/>
    <s v="Sergipe"/>
    <s v="Aracaju"/>
    <s v="LATAM"/>
    <s v="MX-2013-107398"/>
    <x v="335"/>
    <s v="Critical"/>
    <s v="FUR-FU-10002829"/>
    <x v="1601"/>
    <x v="1"/>
    <s v="Furnishings"/>
    <x v="3"/>
    <n v="26.56"/>
    <n v="34.5"/>
    <n v="138"/>
    <n v="0"/>
    <n v="31.76"/>
    <x v="2"/>
    <d v="2013-10-11T00:00:00"/>
    <d v="2013-10-11T00:00:00"/>
    <n v="2"/>
    <x v="1"/>
    <n v="0"/>
    <x v="4"/>
    <n v="18.215"/>
    <x v="2"/>
    <n v="41"/>
    <n v="0.23014492753623189"/>
    <n v="0"/>
    <x v="2"/>
    <m/>
    <m/>
    <m/>
    <m/>
  </r>
  <r>
    <n v="4356"/>
    <s v="MP-181753"/>
    <s v="Mike Pelletier"/>
    <x v="1"/>
    <x v="1"/>
    <s v="Brazil"/>
    <s v="Sergipe"/>
    <s v="Aracaju"/>
    <s v="LATAM"/>
    <s v="MX-2013-107398"/>
    <x v="335"/>
    <s v="Critical"/>
    <s v="FUR-CH-10000836"/>
    <x v="692"/>
    <x v="1"/>
    <s v="Chairs"/>
    <x v="0"/>
    <n v="110.26666666666671"/>
    <n v="113.6666666666667"/>
    <n v="341.00000000000011"/>
    <n v="0"/>
    <n v="10.199999999999999"/>
    <x v="2"/>
    <d v="2013-10-11T00:00:00"/>
    <d v="2013-10-11T00:00:00"/>
    <n v="2"/>
    <x v="1"/>
    <n v="0"/>
    <x v="4"/>
    <n v="80.122"/>
    <x v="2"/>
    <n v="41"/>
    <n v="2.9912023460410546E-2"/>
    <n v="0"/>
    <x v="2"/>
    <m/>
    <m/>
    <m/>
    <m/>
  </r>
  <r>
    <n v="4357"/>
    <s v="MP-181753"/>
    <s v="Mike Pelletier"/>
    <x v="1"/>
    <x v="1"/>
    <s v="Brazil"/>
    <s v="Sergipe"/>
    <s v="Aracaju"/>
    <s v="LATAM"/>
    <s v="MX-2013-107398"/>
    <x v="335"/>
    <s v="Critical"/>
    <s v="TEC-AC-10003955"/>
    <x v="741"/>
    <x v="2"/>
    <s v="Accessories"/>
    <x v="2"/>
    <n v="87.68"/>
    <n v="162.5"/>
    <n v="325"/>
    <n v="0"/>
    <n v="149.63999999999999"/>
    <x v="2"/>
    <d v="2013-10-11T00:00:00"/>
    <d v="2013-10-14T00:00:00"/>
    <n v="5"/>
    <x v="0"/>
    <n v="3"/>
    <x v="4"/>
    <n v="78.498999999999995"/>
    <x v="2"/>
    <n v="41"/>
    <n v="0.4604307692307692"/>
    <n v="1"/>
    <x v="0"/>
    <m/>
    <m/>
    <m/>
    <m/>
  </r>
  <r>
    <n v="4358"/>
    <s v="KC-166753"/>
    <s v="Kimberly Carter"/>
    <x v="2"/>
    <x v="1"/>
    <s v="Colombia"/>
    <s v="Bogota"/>
    <s v="Bogota"/>
    <s v="LATAM"/>
    <s v="MX-2012-125311"/>
    <x v="955"/>
    <s v="Low"/>
    <s v="OFF-SU-10003991"/>
    <x v="1396"/>
    <x v="0"/>
    <s v="Supplies"/>
    <x v="2"/>
    <n v="16.46"/>
    <n v="31.5"/>
    <n v="63"/>
    <n v="0"/>
    <n v="30.08"/>
    <x v="0"/>
    <d v="2012-05-28T00:00:00"/>
    <d v="2012-05-28T00:00:00"/>
    <n v="5"/>
    <x v="1"/>
    <n v="0"/>
    <x v="4"/>
    <n v="10.898"/>
    <x v="1"/>
    <n v="21"/>
    <n v="0.47746031746031742"/>
    <n v="0"/>
    <x v="2"/>
    <m/>
    <m/>
    <m/>
    <m/>
  </r>
  <r>
    <n v="4359"/>
    <s v="KC-166753"/>
    <s v="Kimberly Carter"/>
    <x v="2"/>
    <x v="1"/>
    <s v="Colombia"/>
    <s v="Bogota"/>
    <s v="Bogota"/>
    <s v="LATAM"/>
    <s v="MX-2012-125311"/>
    <x v="955"/>
    <s v="Low"/>
    <s v="FUR-BO-10001067"/>
    <x v="231"/>
    <x v="1"/>
    <s v="Bookcases"/>
    <x v="0"/>
    <n v="56.713333333333331"/>
    <n v="83.333333333333329"/>
    <n v="250"/>
    <n v="0"/>
    <n v="79.86"/>
    <x v="0"/>
    <d v="2012-05-28T00:00:00"/>
    <d v="2012-05-28T00:00:00"/>
    <n v="5"/>
    <x v="1"/>
    <n v="0"/>
    <x v="4"/>
    <n v="31.247"/>
    <x v="1"/>
    <n v="21"/>
    <n v="0.31944"/>
    <n v="0"/>
    <x v="2"/>
    <m/>
    <m/>
    <m/>
    <m/>
  </r>
  <r>
    <n v="4360"/>
    <s v="LT-167653"/>
    <s v="Larry Tron"/>
    <x v="0"/>
    <x v="2"/>
    <s v="El Salvador"/>
    <s v="San Salvador"/>
    <s v="Mejicanos"/>
    <s v="LATAM"/>
    <s v="MX-2012-129028"/>
    <x v="629"/>
    <s v="High"/>
    <s v="FUR-BO-10003326"/>
    <x v="168"/>
    <x v="1"/>
    <s v="Bookcases"/>
    <x v="4"/>
    <n v="76.239999999999995"/>
    <n v="99"/>
    <n v="99"/>
    <n v="0"/>
    <n v="22.76"/>
    <x v="1"/>
    <d v="2012-09-18T00:00:00"/>
    <d v="2012-09-18T00:00:00"/>
    <n v="3"/>
    <x v="1"/>
    <n v="0"/>
    <x v="5"/>
    <n v="15.46"/>
    <x v="1"/>
    <n v="37"/>
    <n v="0.22989898989898991"/>
    <n v="0"/>
    <x v="2"/>
    <m/>
    <m/>
    <m/>
    <m/>
  </r>
  <r>
    <n v="4361"/>
    <s v="LT-167653"/>
    <s v="Larry Tron"/>
    <x v="0"/>
    <x v="2"/>
    <s v="El Salvador"/>
    <s v="San Salvador"/>
    <s v="Mejicanos"/>
    <s v="LATAM"/>
    <s v="MX-2012-129028"/>
    <x v="629"/>
    <s v="High"/>
    <s v="FUR-CH-10004572"/>
    <x v="419"/>
    <x v="1"/>
    <s v="Chairs"/>
    <x v="2"/>
    <n v="232.06"/>
    <n v="313.5"/>
    <n v="627"/>
    <n v="0"/>
    <n v="162.88"/>
    <x v="1"/>
    <d v="2012-09-18T00:00:00"/>
    <d v="2012-09-18T00:00:00"/>
    <n v="3"/>
    <x v="1"/>
    <n v="0"/>
    <x v="5"/>
    <n v="126.392"/>
    <x v="1"/>
    <n v="37"/>
    <n v="0.25977671451355661"/>
    <n v="0"/>
    <x v="2"/>
    <m/>
    <m/>
    <m/>
    <m/>
  </r>
  <r>
    <n v="4362"/>
    <s v="HM-148603"/>
    <s v="Harry Marie"/>
    <x v="2"/>
    <x v="1"/>
    <s v="Brazil"/>
    <s v="Maranhao"/>
    <s v="Santa Helena"/>
    <s v="LATAM"/>
    <s v="MX-2013-140550"/>
    <x v="692"/>
    <s v="Medium"/>
    <s v="FUR-CH-10004011"/>
    <x v="1647"/>
    <x v="1"/>
    <s v="Chairs"/>
    <x v="5"/>
    <n v="201.96"/>
    <n v="306"/>
    <n v="2142"/>
    <n v="0"/>
    <n v="728.28"/>
    <x v="0"/>
    <d v="2013-10-05T00:00:00"/>
    <d v="2013-10-06T00:00:00"/>
    <n v="6"/>
    <x v="0"/>
    <n v="1"/>
    <x v="1"/>
    <n v="121.395"/>
    <x v="2"/>
    <n v="40"/>
    <n v="0.33999999999999997"/>
    <n v="1"/>
    <x v="1"/>
    <m/>
    <m/>
    <m/>
    <m/>
  </r>
  <r>
    <n v="4363"/>
    <s v="HM-148603"/>
    <s v="Harry Marie"/>
    <x v="2"/>
    <x v="1"/>
    <s v="Brazil"/>
    <s v="Maranhao"/>
    <s v="Santa Helena"/>
    <s v="LATAM"/>
    <s v="MX-2013-140550"/>
    <x v="692"/>
    <s v="Medium"/>
    <s v="FUR-TA-10004336"/>
    <x v="1257"/>
    <x v="1"/>
    <s v="Tables"/>
    <x v="7"/>
    <n v="198.952"/>
    <n v="337.49"/>
    <n v="1349.96"/>
    <n v="0.2"/>
    <n v="355.2"/>
    <x v="0"/>
    <d v="2013-10-05T00:00:00"/>
    <d v="2013-10-07T00:00:00"/>
    <n v="7"/>
    <x v="0"/>
    <n v="2"/>
    <x v="1"/>
    <n v="68.418000000000006"/>
    <x v="2"/>
    <n v="40"/>
    <n v="0.2631189072268808"/>
    <n v="1"/>
    <x v="3"/>
    <m/>
    <m/>
    <m/>
    <m/>
  </r>
  <r>
    <n v="4364"/>
    <s v="AJ-107953"/>
    <s v="Anthony Johnson"/>
    <x v="2"/>
    <x v="1"/>
    <s v="Colombia"/>
    <s v="Bogota"/>
    <s v="Bogota"/>
    <s v="LATAM"/>
    <s v="MX-2014-105886"/>
    <x v="38"/>
    <s v="Medium"/>
    <s v="FUR-FU-10002818"/>
    <x v="1648"/>
    <x v="1"/>
    <s v="Furnishings"/>
    <x v="4"/>
    <n v="9.1999999999999993"/>
    <n v="18"/>
    <n v="18"/>
    <n v="0"/>
    <n v="8.8000000000000007"/>
    <x v="0"/>
    <d v="2014-06-30T00:00:00"/>
    <d v="2014-06-30T00:00:00"/>
    <n v="5"/>
    <x v="1"/>
    <n v="0"/>
    <x v="4"/>
    <n v="1.091"/>
    <x v="0"/>
    <n v="26"/>
    <n v="0.48888888888888893"/>
    <n v="0"/>
    <x v="2"/>
    <m/>
    <m/>
    <m/>
    <m/>
  </r>
  <r>
    <n v="4365"/>
    <s v="SC-200203"/>
    <s v="Sam Craven"/>
    <x v="0"/>
    <x v="3"/>
    <s v="Cuba"/>
    <s v="Santiago de Cuba"/>
    <s v="Santiago de Cuba"/>
    <s v="LATAM"/>
    <s v="MX-2014-107244"/>
    <x v="906"/>
    <s v="High"/>
    <s v="OFF-ST-10002423"/>
    <x v="1012"/>
    <x v="0"/>
    <s v="Storage"/>
    <x v="2"/>
    <n v="22.4"/>
    <n v="32.5"/>
    <n v="65"/>
    <n v="0"/>
    <n v="20.2"/>
    <x v="0"/>
    <d v="2014-06-22T00:00:00"/>
    <d v="2014-06-22T00:00:00"/>
    <n v="5"/>
    <x v="1"/>
    <n v="0"/>
    <x v="3"/>
    <n v="2.9969999999999999"/>
    <x v="0"/>
    <n v="25"/>
    <n v="0.31076923076923074"/>
    <n v="0"/>
    <x v="2"/>
    <m/>
    <m/>
    <m/>
    <m/>
  </r>
  <r>
    <n v="4366"/>
    <s v="LB-167953"/>
    <s v="Laurel Beltran"/>
    <x v="1"/>
    <x v="2"/>
    <s v="El Salvador"/>
    <s v="San Salvador"/>
    <s v="San Salvador"/>
    <s v="LATAM"/>
    <s v="MX-2014-165386"/>
    <x v="720"/>
    <s v="Critical"/>
    <s v="FUR-CH-10003559"/>
    <x v="652"/>
    <x v="1"/>
    <s v="Chairs"/>
    <x v="7"/>
    <n v="21.079999999999995"/>
    <n v="42.199999999999996"/>
    <n v="210.99999999999997"/>
    <n v="0"/>
    <n v="105.6"/>
    <x v="1"/>
    <d v="2014-08-31T00:00:00"/>
    <d v="2014-08-31T00:00:00"/>
    <n v="3"/>
    <x v="1"/>
    <n v="0"/>
    <x v="0"/>
    <n v="49.74"/>
    <x v="0"/>
    <n v="35"/>
    <n v="0.50047393364928916"/>
    <n v="0"/>
    <x v="2"/>
    <m/>
    <m/>
    <m/>
    <m/>
  </r>
  <r>
    <n v="4367"/>
    <s v="LW-168253"/>
    <s v="Laurel Workman"/>
    <x v="2"/>
    <x v="1"/>
    <s v="Brazil"/>
    <s v="Sao Paulo"/>
    <s v="Caraguatatuba"/>
    <s v="LATAM"/>
    <s v="MX-2014-169824"/>
    <x v="452"/>
    <s v="Medium"/>
    <s v="OFF-ST-10002164"/>
    <x v="385"/>
    <x v="0"/>
    <s v="Storage"/>
    <x v="4"/>
    <n v="95.759999999999991"/>
    <n v="141"/>
    <n v="141"/>
    <n v="0"/>
    <n v="45.24"/>
    <x v="0"/>
    <d v="2014-08-26T00:00:00"/>
    <d v="2014-08-26T00:00:00"/>
    <n v="5"/>
    <x v="1"/>
    <n v="0"/>
    <x v="0"/>
    <n v="11.920999999999999"/>
    <x v="0"/>
    <n v="34"/>
    <n v="0.32085106382978723"/>
    <n v="0"/>
    <x v="2"/>
    <m/>
    <m/>
    <m/>
    <m/>
  </r>
  <r>
    <n v="4368"/>
    <s v="AH-102103"/>
    <s v="Alan Hwang"/>
    <x v="0"/>
    <x v="1"/>
    <s v="Brazil"/>
    <s v="Parana"/>
    <s v="Colombo"/>
    <s v="LATAM"/>
    <s v="MX-2013-158106"/>
    <x v="796"/>
    <s v="High"/>
    <s v="OFF-BI-10000490"/>
    <x v="899"/>
    <x v="0"/>
    <s v="Binders"/>
    <x v="6"/>
    <n v="7.5644444444444439"/>
    <n v="9.4444444444444446"/>
    <n v="85"/>
    <n v="0"/>
    <n v="16.920000000000002"/>
    <x v="2"/>
    <d v="2013-04-18T00:00:00"/>
    <d v="2013-04-18T00:00:00"/>
    <n v="2"/>
    <x v="1"/>
    <n v="0"/>
    <x v="3"/>
    <n v="9.8420000000000005"/>
    <x v="2"/>
    <n v="16"/>
    <n v="0.19905882352941179"/>
    <n v="0"/>
    <x v="2"/>
    <m/>
    <m/>
    <m/>
    <m/>
  </r>
  <r>
    <n v="4369"/>
    <s v="AH-102103"/>
    <s v="Alan Hwang"/>
    <x v="0"/>
    <x v="1"/>
    <s v="Brazil"/>
    <s v="Parana"/>
    <s v="Colombo"/>
    <s v="LATAM"/>
    <s v="MX-2013-158106"/>
    <x v="796"/>
    <s v="High"/>
    <s v="OFF-AP-10001776"/>
    <x v="1649"/>
    <x v="0"/>
    <s v="Appliances"/>
    <x v="3"/>
    <n v="238.49"/>
    <n v="350.75"/>
    <n v="1403"/>
    <n v="0"/>
    <n v="449.04"/>
    <x v="2"/>
    <d v="2013-04-18T00:00:00"/>
    <d v="2013-04-21T00:00:00"/>
    <n v="5"/>
    <x v="0"/>
    <n v="3"/>
    <x v="3"/>
    <n v="250.029"/>
    <x v="2"/>
    <n v="16"/>
    <n v="0.32005702066999286"/>
    <n v="1"/>
    <x v="0"/>
    <m/>
    <m/>
    <m/>
    <m/>
  </r>
  <r>
    <n v="4370"/>
    <s v="AH-102103"/>
    <s v="Alan Hwang"/>
    <x v="0"/>
    <x v="1"/>
    <s v="Brazil"/>
    <s v="Parana"/>
    <s v="Colombo"/>
    <s v="LATAM"/>
    <s v="MX-2013-158106"/>
    <x v="796"/>
    <s v="High"/>
    <s v="TEC-PH-10003312"/>
    <x v="262"/>
    <x v="2"/>
    <s v="Phones"/>
    <x v="1"/>
    <n v="31.75"/>
    <n v="53.75"/>
    <n v="430"/>
    <n v="0"/>
    <n v="176"/>
    <x v="2"/>
    <d v="2013-04-18T00:00:00"/>
    <d v="2013-04-18T00:00:00"/>
    <n v="2"/>
    <x v="1"/>
    <n v="0"/>
    <x v="3"/>
    <n v="40.488999999999997"/>
    <x v="2"/>
    <n v="16"/>
    <n v="0.40930232558139534"/>
    <n v="0"/>
    <x v="2"/>
    <m/>
    <m/>
    <m/>
    <m/>
  </r>
  <r>
    <n v="4371"/>
    <s v="AH-102103"/>
    <s v="Alan Hwang"/>
    <x v="0"/>
    <x v="1"/>
    <s v="Brazil"/>
    <s v="Parana"/>
    <s v="Colombo"/>
    <s v="LATAM"/>
    <s v="MX-2013-158106"/>
    <x v="796"/>
    <s v="High"/>
    <s v="OFF-FA-10001427"/>
    <x v="308"/>
    <x v="0"/>
    <s v="Fasteners"/>
    <x v="0"/>
    <n v="8.8733333333333331"/>
    <n v="9.3333333333333321"/>
    <n v="27.999999999999996"/>
    <n v="0"/>
    <n v="1.38"/>
    <x v="2"/>
    <d v="2013-04-18T00:00:00"/>
    <d v="2013-04-21T00:00:00"/>
    <n v="5"/>
    <x v="0"/>
    <n v="3"/>
    <x v="3"/>
    <n v="2.9249999999999998"/>
    <x v="2"/>
    <n v="16"/>
    <n v="4.9285714285714287E-2"/>
    <n v="1"/>
    <x v="0"/>
    <m/>
    <m/>
    <m/>
    <m/>
  </r>
  <r>
    <n v="4372"/>
    <s v="JR-157003"/>
    <s v="Jocasta Rupert"/>
    <x v="0"/>
    <x v="2"/>
    <s v="Nicaragua"/>
    <s v="Esteli"/>
    <s v="Esteli"/>
    <s v="LATAM"/>
    <s v="MX-2014-156293"/>
    <x v="199"/>
    <s v="Medium"/>
    <s v="OFF-FA-10000300"/>
    <x v="96"/>
    <x v="0"/>
    <s v="Fasteners"/>
    <x v="0"/>
    <n v="5.3866666666666667"/>
    <n v="7.6666666666666661"/>
    <n v="23"/>
    <n v="0"/>
    <n v="6.84"/>
    <x v="3"/>
    <d v="2014-10-13T00:00:00"/>
    <d v="2014-10-13T00:00:00"/>
    <n v="0"/>
    <x v="1"/>
    <n v="0"/>
    <x v="1"/>
    <n v="0.66300000000000003"/>
    <x v="0"/>
    <n v="42"/>
    <n v="0.29739130434782607"/>
    <n v="0"/>
    <x v="2"/>
    <m/>
    <m/>
    <m/>
    <m/>
  </r>
  <r>
    <n v="4373"/>
    <s v="DS-131803"/>
    <s v="David Smith"/>
    <x v="2"/>
    <x v="0"/>
    <s v="Mexico"/>
    <s v="Jalisco"/>
    <s v="Guadalajara"/>
    <s v="LATAM"/>
    <s v="MX-2012-162446"/>
    <x v="535"/>
    <s v="High"/>
    <s v="OFF-BI-10003856"/>
    <x v="787"/>
    <x v="0"/>
    <s v="Binders"/>
    <x v="4"/>
    <n v="5.9"/>
    <n v="6"/>
    <n v="6"/>
    <n v="0"/>
    <n v="0.1"/>
    <x v="2"/>
    <d v="2012-06-08T00:00:00"/>
    <d v="2012-06-08T00:00:00"/>
    <n v="2"/>
    <x v="1"/>
    <n v="0"/>
    <x v="4"/>
    <n v="1.0629999999999999"/>
    <x v="1"/>
    <n v="23"/>
    <n v="1.6666666666666666E-2"/>
    <n v="0"/>
    <x v="2"/>
    <m/>
    <m/>
    <m/>
    <m/>
  </r>
  <r>
    <n v="4374"/>
    <s v="DS-131803"/>
    <s v="David Smith"/>
    <x v="2"/>
    <x v="0"/>
    <s v="Mexico"/>
    <s v="Jalisco"/>
    <s v="Guadalajara"/>
    <s v="LATAM"/>
    <s v="MX-2012-162446"/>
    <x v="535"/>
    <s v="High"/>
    <s v="FUR-CH-10001675"/>
    <x v="1556"/>
    <x v="1"/>
    <s v="Chairs"/>
    <x v="5"/>
    <n v="50.285714285714278"/>
    <n v="62.857142857142847"/>
    <n v="352"/>
    <n v="0.2"/>
    <n v="0"/>
    <x v="2"/>
    <d v="2012-06-08T00:00:00"/>
    <d v="2012-06-08T00:00:00"/>
    <n v="2"/>
    <x v="1"/>
    <n v="0"/>
    <x v="4"/>
    <n v="65.724999999999994"/>
    <x v="1"/>
    <n v="23"/>
    <n v="0"/>
    <n v="0"/>
    <x v="2"/>
    <m/>
    <m/>
    <m/>
    <m/>
  </r>
  <r>
    <n v="4375"/>
    <s v="SB-201853"/>
    <s v="Sarah Brown"/>
    <x v="0"/>
    <x v="2"/>
    <s v="Nicaragua"/>
    <s v="Managua"/>
    <s v="Managua"/>
    <s v="LATAM"/>
    <s v="MX-2012-124401"/>
    <x v="956"/>
    <s v="High"/>
    <s v="TEC-CO-10000043"/>
    <x v="804"/>
    <x v="2"/>
    <s v="Copiers"/>
    <x v="0"/>
    <n v="191.16312944000003"/>
    <n v="212.3831757915832"/>
    <n v="635.87522832000013"/>
    <n v="2E-3"/>
    <n v="62.385840000000002"/>
    <x v="1"/>
    <d v="2012-02-11T00:00:00"/>
    <d v="2012-02-11T00:00:00"/>
    <n v="3"/>
    <x v="1"/>
    <n v="0"/>
    <x v="4"/>
    <n v="111.479"/>
    <x v="1"/>
    <n v="6"/>
    <n v="9.8110190838578679E-2"/>
    <n v="0"/>
    <x v="2"/>
    <m/>
    <m/>
    <m/>
    <m/>
  </r>
  <r>
    <n v="4376"/>
    <s v="AS-102403"/>
    <s v="Alan Shonely"/>
    <x v="0"/>
    <x v="0"/>
    <s v="Mexico"/>
    <s v="Coahuila"/>
    <s v="Villa Frontera"/>
    <s v="LATAM"/>
    <s v="MX-2014-126389"/>
    <x v="821"/>
    <s v="High"/>
    <s v="OFF-PA-10002363"/>
    <x v="975"/>
    <x v="0"/>
    <s v="Paper"/>
    <x v="1"/>
    <n v="9.4050000000000011"/>
    <n v="13.625"/>
    <n v="109"/>
    <n v="0"/>
    <n v="33.76"/>
    <x v="1"/>
    <d v="2014-12-22T00:00:00"/>
    <d v="2014-12-22T00:00:00"/>
    <n v="3"/>
    <x v="1"/>
    <n v="0"/>
    <x v="2"/>
    <n v="6.4269999999999996"/>
    <x v="0"/>
    <n v="51"/>
    <n v="0.30972477064220183"/>
    <n v="0"/>
    <x v="2"/>
    <m/>
    <m/>
    <m/>
    <m/>
  </r>
  <r>
    <n v="4377"/>
    <s v="RH-194953"/>
    <s v="Rick Hansen"/>
    <x v="0"/>
    <x v="0"/>
    <s v="Mexico"/>
    <s v="Tamaulipas"/>
    <s v="Reynosa"/>
    <s v="LATAM"/>
    <s v="MX-2013-103583"/>
    <x v="712"/>
    <s v="Medium"/>
    <s v="OFF-AR-10001609"/>
    <x v="1364"/>
    <x v="0"/>
    <s v="Art"/>
    <x v="2"/>
    <n v="8.8000000000000007"/>
    <n v="12"/>
    <n v="24"/>
    <n v="0"/>
    <n v="6.4"/>
    <x v="1"/>
    <d v="2013-12-06T00:00:00"/>
    <d v="2013-12-08T00:00:00"/>
    <n v="5"/>
    <x v="0"/>
    <n v="2"/>
    <x v="3"/>
    <n v="0.13600000000000001"/>
    <x v="2"/>
    <n v="49"/>
    <n v="0.26666666666666666"/>
    <n v="1"/>
    <x v="3"/>
    <m/>
    <m/>
    <m/>
    <m/>
  </r>
  <r>
    <n v="4378"/>
    <s v="LB-167953"/>
    <s v="Laurel Beltran"/>
    <x v="1"/>
    <x v="2"/>
    <s v="Panama"/>
    <s v="Chiriqui"/>
    <s v="David"/>
    <s v="LATAM"/>
    <s v="MX-2013-130750"/>
    <x v="957"/>
    <s v="High"/>
    <s v="OFF-ST-10003164"/>
    <x v="373"/>
    <x v="0"/>
    <s v="Storage"/>
    <x v="2"/>
    <n v="6.9959999999999996"/>
    <n v="12.26"/>
    <n v="14.712"/>
    <n v="0.4"/>
    <n v="0.72"/>
    <x v="0"/>
    <d v="2013-10-26T00:00:00"/>
    <d v="2013-10-26T00:00:00"/>
    <n v="5"/>
    <x v="1"/>
    <n v="0"/>
    <x v="1"/>
    <n v="2.089"/>
    <x v="2"/>
    <n v="43"/>
    <n v="4.8939641109298528E-2"/>
    <n v="0"/>
    <x v="2"/>
    <m/>
    <m/>
    <m/>
    <m/>
  </r>
  <r>
    <n v="4379"/>
    <s v="LB-167953"/>
    <s v="Laurel Beltran"/>
    <x v="1"/>
    <x v="2"/>
    <s v="Panama"/>
    <s v="Chiriqui"/>
    <s v="David"/>
    <s v="LATAM"/>
    <s v="MX-2013-130750"/>
    <x v="957"/>
    <s v="High"/>
    <s v="FUR-FU-10001765"/>
    <x v="536"/>
    <x v="1"/>
    <s v="Furnishings"/>
    <x v="0"/>
    <n v="36.845333333333343"/>
    <n v="42.942222222222235"/>
    <n v="77.296000000000021"/>
    <n v="0.4"/>
    <n v="-33.24"/>
    <x v="0"/>
    <d v="2013-10-26T00:00:00"/>
    <d v="2013-10-26T00:00:00"/>
    <n v="5"/>
    <x v="1"/>
    <n v="0"/>
    <x v="1"/>
    <n v="4.5410000000000004"/>
    <x v="2"/>
    <n v="43"/>
    <n v="-0.43003518940178009"/>
    <n v="0"/>
    <x v="2"/>
    <m/>
    <m/>
    <m/>
    <m/>
  </r>
  <r>
    <n v="4380"/>
    <s v="LB-167953"/>
    <s v="Laurel Beltran"/>
    <x v="1"/>
    <x v="2"/>
    <s v="Panama"/>
    <s v="Chiriqui"/>
    <s v="David"/>
    <s v="LATAM"/>
    <s v="MX-2013-130750"/>
    <x v="957"/>
    <s v="High"/>
    <s v="TEC-CO-10001818"/>
    <x v="397"/>
    <x v="2"/>
    <s v="Copiers"/>
    <x v="3"/>
    <n v="104.12096784000002"/>
    <n v="119.7007488963211"/>
    <n v="286.32419136000004"/>
    <n v="0.40200000000000002"/>
    <n v="-130.15968000000001"/>
    <x v="0"/>
    <d v="2013-10-26T00:00:00"/>
    <d v="2013-10-26T00:00:00"/>
    <n v="5"/>
    <x v="1"/>
    <n v="0"/>
    <x v="1"/>
    <n v="26.187999999999999"/>
    <x v="2"/>
    <n v="43"/>
    <n v="-0.45458848371057875"/>
    <n v="0"/>
    <x v="2"/>
    <m/>
    <m/>
    <m/>
    <m/>
  </r>
  <r>
    <n v="4381"/>
    <s v="LB-167953"/>
    <s v="Laurel Beltran"/>
    <x v="1"/>
    <x v="2"/>
    <s v="Panama"/>
    <s v="Chiriqui"/>
    <s v="David"/>
    <s v="LATAM"/>
    <s v="MX-2013-130750"/>
    <x v="957"/>
    <s v="High"/>
    <s v="OFF-AR-10003816"/>
    <x v="570"/>
    <x v="0"/>
    <s v="Art"/>
    <x v="2"/>
    <n v="8.566399999999998"/>
    <n v="11.81733333333333"/>
    <n v="14.180799999999996"/>
    <n v="0.4"/>
    <n v="-2.952"/>
    <x v="0"/>
    <d v="2013-10-26T00:00:00"/>
    <d v="2013-10-26T00:00:00"/>
    <n v="5"/>
    <x v="1"/>
    <n v="0"/>
    <x v="1"/>
    <n v="1.462"/>
    <x v="2"/>
    <n v="43"/>
    <n v="-0.20816879160555121"/>
    <n v="0"/>
    <x v="2"/>
    <m/>
    <m/>
    <m/>
    <m/>
  </r>
  <r>
    <n v="4382"/>
    <s v="LB-167953"/>
    <s v="Laurel Beltran"/>
    <x v="1"/>
    <x v="2"/>
    <s v="Panama"/>
    <s v="Chiriqui"/>
    <s v="David"/>
    <s v="LATAM"/>
    <s v="MX-2013-130750"/>
    <x v="957"/>
    <s v="High"/>
    <s v="OFF-PA-10004241"/>
    <x v="656"/>
    <x v="0"/>
    <s v="Paper"/>
    <x v="4"/>
    <n v="9.559199999999997"/>
    <n v="12.88533333333333"/>
    <n v="7.7311999999999976"/>
    <n v="0.4"/>
    <n v="-1.8280000000000001"/>
    <x v="0"/>
    <d v="2013-10-26T00:00:00"/>
    <d v="2013-10-26T00:00:00"/>
    <n v="5"/>
    <x v="1"/>
    <n v="0"/>
    <x v="1"/>
    <n v="0.77900000000000003"/>
    <x v="2"/>
    <n v="43"/>
    <n v="-0.23644453642384114"/>
    <n v="0"/>
    <x v="2"/>
    <m/>
    <m/>
    <m/>
    <m/>
  </r>
  <r>
    <n v="4383"/>
    <s v="MM-180553"/>
    <s v="Michelle Moray"/>
    <x v="0"/>
    <x v="2"/>
    <s v="Panama"/>
    <s v="Panama"/>
    <s v="San Miguelito"/>
    <s v="LATAM"/>
    <s v="MX-2014-103443"/>
    <x v="923"/>
    <s v="Medium"/>
    <s v="TEC-PH-10003361"/>
    <x v="1490"/>
    <x v="2"/>
    <s v="Phones"/>
    <x v="0"/>
    <n v="47.028266666666674"/>
    <n v="87.473777777777798"/>
    <n v="157.45280000000002"/>
    <n v="0.4"/>
    <n v="16.367999999999999"/>
    <x v="0"/>
    <d v="2014-02-19T00:00:00"/>
    <d v="2014-02-21T00:00:00"/>
    <n v="7"/>
    <x v="0"/>
    <n v="2"/>
    <x v="2"/>
    <n v="15.608000000000001"/>
    <x v="0"/>
    <n v="7"/>
    <n v="0.10395496301113728"/>
    <n v="1"/>
    <x v="3"/>
    <m/>
    <m/>
    <m/>
    <m/>
  </r>
  <r>
    <n v="4384"/>
    <s v="GZ-145453"/>
    <s v="George Zrebassa"/>
    <x v="2"/>
    <x v="0"/>
    <s v="Mexico"/>
    <s v="Baja California"/>
    <s v="Tijuana"/>
    <s v="LATAM"/>
    <s v="MX-2011-118136"/>
    <x v="958"/>
    <s v="High"/>
    <s v="TEC-PH-10004888"/>
    <x v="1553"/>
    <x v="2"/>
    <s v="Phones"/>
    <x v="2"/>
    <n v="56.98"/>
    <n v="111.5"/>
    <n v="223"/>
    <n v="0"/>
    <n v="109.04"/>
    <x v="1"/>
    <d v="2011-11-29T00:00:00"/>
    <d v="2011-11-30T00:00:00"/>
    <n v="4"/>
    <x v="0"/>
    <n v="1"/>
    <x v="5"/>
    <n v="45.030999999999999"/>
    <x v="3"/>
    <n v="48"/>
    <n v="0.48896860986547086"/>
    <n v="1"/>
    <x v="1"/>
    <m/>
    <m/>
    <m/>
    <m/>
  </r>
  <r>
    <n v="4385"/>
    <s v="MS-177703"/>
    <s v="Maxwell Schwartz"/>
    <x v="0"/>
    <x v="2"/>
    <s v="Honduras"/>
    <s v="Cortes"/>
    <s v="Choloma"/>
    <s v="LATAM"/>
    <s v="US-2013-164161"/>
    <x v="150"/>
    <s v="High"/>
    <s v="FUR-BO-10003221"/>
    <x v="852"/>
    <x v="1"/>
    <s v="Bookcases"/>
    <x v="2"/>
    <n v="96.487199999999973"/>
    <n v="118.5653333333333"/>
    <n v="142.27839999999995"/>
    <n v="0.4"/>
    <n v="-50.695999999999998"/>
    <x v="1"/>
    <d v="2013-12-13T00:00:00"/>
    <d v="2013-12-15T00:00:00"/>
    <n v="5"/>
    <x v="0"/>
    <n v="2"/>
    <x v="3"/>
    <n v="16.927"/>
    <x v="2"/>
    <n v="50"/>
    <n v="-0.35631550537537682"/>
    <n v="1"/>
    <x v="3"/>
    <m/>
    <m/>
    <m/>
    <m/>
  </r>
  <r>
    <n v="4386"/>
    <s v="MS-177703"/>
    <s v="Maxwell Schwartz"/>
    <x v="0"/>
    <x v="2"/>
    <s v="Honduras"/>
    <s v="Cortes"/>
    <s v="Choloma"/>
    <s v="LATAM"/>
    <s v="US-2013-164161"/>
    <x v="150"/>
    <s v="High"/>
    <s v="OFF-EN-10003071"/>
    <x v="619"/>
    <x v="0"/>
    <s v="Envelopes"/>
    <x v="4"/>
    <n v="7.8840000000000003"/>
    <n v="9.7066666666666688"/>
    <n v="5.8240000000000007"/>
    <n v="0.4"/>
    <n v="-2.06"/>
    <x v="1"/>
    <d v="2013-12-13T00:00:00"/>
    <d v="2013-12-13T00:00:00"/>
    <n v="3"/>
    <x v="1"/>
    <n v="0"/>
    <x v="3"/>
    <n v="0.72099999999999997"/>
    <x v="2"/>
    <n v="50"/>
    <n v="-0.35370879120879117"/>
    <n v="0"/>
    <x v="2"/>
    <m/>
    <m/>
    <m/>
    <m/>
  </r>
  <r>
    <n v="4387"/>
    <s v="MS-177703"/>
    <s v="Maxwell Schwartz"/>
    <x v="0"/>
    <x v="2"/>
    <s v="Honduras"/>
    <s v="Cortes"/>
    <s v="Choloma"/>
    <s v="LATAM"/>
    <s v="US-2013-164161"/>
    <x v="150"/>
    <s v="High"/>
    <s v="OFF-AP-10004921"/>
    <x v="1548"/>
    <x v="0"/>
    <s v="Appliances"/>
    <x v="2"/>
    <n v="30.522399999999998"/>
    <n v="50.844000000000001"/>
    <n v="61.012799999999999"/>
    <n v="0.4"/>
    <n v="-3.2000000000000001E-2"/>
    <x v="1"/>
    <d v="2013-12-13T00:00:00"/>
    <d v="2013-12-14T00:00:00"/>
    <n v="4"/>
    <x v="0"/>
    <n v="1"/>
    <x v="3"/>
    <n v="5.194"/>
    <x v="2"/>
    <n v="50"/>
    <n v="-5.2448010909186273E-4"/>
    <n v="1"/>
    <x v="1"/>
    <m/>
    <m/>
    <m/>
    <m/>
  </r>
  <r>
    <n v="4388"/>
    <s v="JC-153853"/>
    <s v="Jenna Caffey"/>
    <x v="0"/>
    <x v="1"/>
    <s v="Argentina"/>
    <s v="Buenos Aires"/>
    <s v="Buenos Aires"/>
    <s v="LATAM"/>
    <s v="US-2012-143973"/>
    <x v="959"/>
    <s v="Medium"/>
    <s v="FUR-BO-10000734"/>
    <x v="53"/>
    <x v="1"/>
    <s v="Bookcases"/>
    <x v="2"/>
    <n v="54.681600000000003"/>
    <n v="85.562666666666672"/>
    <n v="102.6752"/>
    <n v="0.4"/>
    <n v="-6.6879999999999997"/>
    <x v="1"/>
    <d v="2012-11-28T00:00:00"/>
    <d v="2012-11-28T00:00:00"/>
    <n v="3"/>
    <x v="1"/>
    <n v="0"/>
    <x v="6"/>
    <n v="12.42"/>
    <x v="1"/>
    <n v="48"/>
    <n v="-6.5137443121610669E-2"/>
    <n v="0"/>
    <x v="2"/>
    <m/>
    <m/>
    <m/>
    <m/>
  </r>
  <r>
    <n v="4389"/>
    <s v="JC-153853"/>
    <s v="Jenna Caffey"/>
    <x v="0"/>
    <x v="1"/>
    <s v="Argentina"/>
    <s v="Buenos Aires"/>
    <s v="Buenos Aires"/>
    <s v="LATAM"/>
    <s v="US-2012-143973"/>
    <x v="959"/>
    <s v="Medium"/>
    <s v="TEC-AC-10000151"/>
    <x v="363"/>
    <x v="2"/>
    <s v="Accessories"/>
    <x v="0"/>
    <n v="18.500000000000004"/>
    <n v="26.666666666666671"/>
    <n v="48.000000000000007"/>
    <n v="0.4"/>
    <n v="-7.5"/>
    <x v="1"/>
    <d v="2012-11-28T00:00:00"/>
    <d v="2012-11-29T00:00:00"/>
    <n v="4"/>
    <x v="0"/>
    <n v="1"/>
    <x v="6"/>
    <n v="0.998"/>
    <x v="1"/>
    <n v="48"/>
    <n v="-0.15624999999999997"/>
    <n v="1"/>
    <x v="1"/>
    <m/>
    <m/>
    <m/>
    <m/>
  </r>
  <r>
    <n v="4390"/>
    <s v="JC-153853"/>
    <s v="Jenna Caffey"/>
    <x v="0"/>
    <x v="1"/>
    <s v="Argentina"/>
    <s v="Buenos Aires"/>
    <s v="Buenos Aires"/>
    <s v="LATAM"/>
    <s v="US-2012-143973"/>
    <x v="959"/>
    <s v="Medium"/>
    <s v="OFF-FA-10000439"/>
    <x v="641"/>
    <x v="0"/>
    <s v="Fasteners"/>
    <x v="4"/>
    <n v="6.8951999999999973"/>
    <n v="8.0453333333333301"/>
    <n v="4.8271999999999977"/>
    <n v="0.4"/>
    <n v="-2.0680000000000001"/>
    <x v="1"/>
    <d v="2012-11-28T00:00:00"/>
    <d v="2012-11-30T00:00:00"/>
    <n v="5"/>
    <x v="0"/>
    <n v="2"/>
    <x v="6"/>
    <n v="0.30399999999999999"/>
    <x v="1"/>
    <n v="48"/>
    <n v="-0.42840570102751097"/>
    <n v="1"/>
    <x v="3"/>
    <m/>
    <m/>
    <m/>
    <m/>
  </r>
  <r>
    <n v="4391"/>
    <s v="CC-121003"/>
    <s v="Chad Cunningham"/>
    <x v="1"/>
    <x v="2"/>
    <s v="Honduras"/>
    <s v="Francisco Morazan"/>
    <s v="Tegucigalpa"/>
    <s v="LATAM"/>
    <s v="US-2012-157105"/>
    <x v="234"/>
    <s v="Medium"/>
    <s v="OFF-AR-10000833"/>
    <x v="910"/>
    <x v="0"/>
    <s v="Art"/>
    <x v="2"/>
    <n v="38.537599999999998"/>
    <n v="42.756"/>
    <n v="51.307200000000002"/>
    <n v="0.4"/>
    <n v="-25.768000000000001"/>
    <x v="0"/>
    <d v="2012-09-29T00:00:00"/>
    <d v="2012-10-01T00:00:00"/>
    <n v="7"/>
    <x v="0"/>
    <n v="2"/>
    <x v="1"/>
    <n v="2.1110000000000002"/>
    <x v="1"/>
    <n v="39"/>
    <n v="-0.50222970655190691"/>
    <n v="1"/>
    <x v="3"/>
    <m/>
    <m/>
    <m/>
    <m/>
  </r>
  <r>
    <n v="4392"/>
    <s v="CC-121003"/>
    <s v="Chad Cunningham"/>
    <x v="1"/>
    <x v="2"/>
    <s v="Honduras"/>
    <s v="Francisco Morazan"/>
    <s v="Tegucigalpa"/>
    <s v="LATAM"/>
    <s v="US-2012-157105"/>
    <x v="234"/>
    <s v="Medium"/>
    <s v="OFF-SU-10001133"/>
    <x v="1393"/>
    <x v="0"/>
    <s v="Supplies"/>
    <x v="0"/>
    <n v="23.680000000000007"/>
    <n v="29.133333333333344"/>
    <n v="52.440000000000019"/>
    <n v="0.4"/>
    <n v="-18.600000000000001"/>
    <x v="0"/>
    <d v="2012-09-29T00:00:00"/>
    <d v="2012-09-29T00:00:00"/>
    <n v="5"/>
    <x v="1"/>
    <n v="0"/>
    <x v="1"/>
    <n v="1.863"/>
    <x v="1"/>
    <n v="39"/>
    <n v="-0.35469107551487405"/>
    <n v="0"/>
    <x v="2"/>
    <m/>
    <m/>
    <m/>
    <m/>
  </r>
  <r>
    <n v="4393"/>
    <s v="CC-121003"/>
    <s v="Chad Cunningham"/>
    <x v="1"/>
    <x v="2"/>
    <s v="Honduras"/>
    <s v="Francisco Morazan"/>
    <s v="Tegucigalpa"/>
    <s v="LATAM"/>
    <s v="US-2012-157105"/>
    <x v="234"/>
    <s v="Medium"/>
    <s v="OFF-PA-10003517"/>
    <x v="235"/>
    <x v="0"/>
    <s v="Paper"/>
    <x v="9"/>
    <n v="14.80533333333333"/>
    <n v="20.542222222222218"/>
    <n v="73.951999999999984"/>
    <n v="0.4"/>
    <n v="-14.88"/>
    <x v="0"/>
    <d v="2012-09-29T00:00:00"/>
    <d v="2012-09-29T00:00:00"/>
    <n v="5"/>
    <x v="1"/>
    <n v="0"/>
    <x v="1"/>
    <n v="6.335"/>
    <x v="1"/>
    <n v="39"/>
    <n v="-0.20121159671138042"/>
    <n v="0"/>
    <x v="2"/>
    <m/>
    <m/>
    <m/>
    <m/>
  </r>
  <r>
    <n v="4394"/>
    <s v="BE-113353"/>
    <s v="Bill Eplett"/>
    <x v="1"/>
    <x v="0"/>
    <s v="Mexico"/>
    <s v="Michoacan"/>
    <s v="Morelia"/>
    <s v="LATAM"/>
    <s v="MX-2014-152961"/>
    <x v="960"/>
    <s v="High"/>
    <s v="OFF-AP-10001041"/>
    <x v="1572"/>
    <x v="0"/>
    <s v="Appliances"/>
    <x v="7"/>
    <n v="200.28"/>
    <n v="377.8"/>
    <n v="1889"/>
    <n v="0"/>
    <n v="887.6"/>
    <x v="2"/>
    <d v="2014-03-21T00:00:00"/>
    <d v="2014-03-21T00:00:00"/>
    <n v="2"/>
    <x v="1"/>
    <n v="0"/>
    <x v="4"/>
    <n v="465.91800000000001"/>
    <x v="0"/>
    <n v="12"/>
    <n v="0.46987824245632609"/>
    <n v="0"/>
    <x v="2"/>
    <m/>
    <m/>
    <m/>
    <m/>
  </r>
  <r>
    <n v="4395"/>
    <s v="BE-113353"/>
    <s v="Bill Eplett"/>
    <x v="1"/>
    <x v="0"/>
    <s v="Mexico"/>
    <s v="Michoacan"/>
    <s v="Morelia"/>
    <s v="LATAM"/>
    <s v="MX-2014-152961"/>
    <x v="960"/>
    <s v="High"/>
    <s v="OFF-AP-10000615"/>
    <x v="948"/>
    <x v="0"/>
    <s v="Appliances"/>
    <x v="2"/>
    <n v="39.72"/>
    <n v="57.5"/>
    <n v="115"/>
    <n v="0"/>
    <n v="35.56"/>
    <x v="2"/>
    <d v="2014-03-21T00:00:00"/>
    <d v="2014-03-23T00:00:00"/>
    <n v="4"/>
    <x v="0"/>
    <n v="2"/>
    <x v="4"/>
    <n v="27.798999999999999"/>
    <x v="0"/>
    <n v="12"/>
    <n v="0.30921739130434783"/>
    <n v="1"/>
    <x v="3"/>
    <m/>
    <m/>
    <m/>
    <m/>
  </r>
  <r>
    <n v="4396"/>
    <s v="BE-113353"/>
    <s v="Bill Eplett"/>
    <x v="1"/>
    <x v="0"/>
    <s v="Mexico"/>
    <s v="Michoacan"/>
    <s v="Morelia"/>
    <s v="LATAM"/>
    <s v="MX-2014-152961"/>
    <x v="960"/>
    <s v="High"/>
    <s v="OFF-AP-10002536"/>
    <x v="1650"/>
    <x v="0"/>
    <s v="Appliances"/>
    <x v="0"/>
    <n v="297.22666666666669"/>
    <n v="349.66666666666669"/>
    <n v="1049"/>
    <n v="0"/>
    <n v="157.32"/>
    <x v="2"/>
    <d v="2014-03-21T00:00:00"/>
    <d v="2014-03-21T00:00:00"/>
    <n v="2"/>
    <x v="1"/>
    <n v="0"/>
    <x v="4"/>
    <n v="8.9160000000000004"/>
    <x v="0"/>
    <n v="12"/>
    <n v="0.14997140133460438"/>
    <n v="0"/>
    <x v="2"/>
    <m/>
    <m/>
    <m/>
    <m/>
  </r>
  <r>
    <n v="4397"/>
    <s v="BE-113353"/>
    <s v="Bill Eplett"/>
    <x v="1"/>
    <x v="0"/>
    <s v="Mexico"/>
    <s v="Michoacan"/>
    <s v="Morelia"/>
    <s v="LATAM"/>
    <s v="MX-2014-152961"/>
    <x v="960"/>
    <s v="High"/>
    <s v="TEC-PH-10004871"/>
    <x v="204"/>
    <x v="2"/>
    <s v="Phones"/>
    <x v="3"/>
    <n v="51.16"/>
    <n v="55"/>
    <n v="220"/>
    <n v="0"/>
    <n v="15.36"/>
    <x v="2"/>
    <d v="2014-03-21T00:00:00"/>
    <d v="2014-03-21T00:00:00"/>
    <n v="2"/>
    <x v="1"/>
    <n v="0"/>
    <x v="4"/>
    <n v="45.973999999999997"/>
    <x v="0"/>
    <n v="12"/>
    <n v="6.9818181818181821E-2"/>
    <n v="0"/>
    <x v="2"/>
    <m/>
    <m/>
    <m/>
    <m/>
  </r>
  <r>
    <n v="4398"/>
    <s v="JM-152653"/>
    <s v="Janet Molinari"/>
    <x v="2"/>
    <x v="2"/>
    <s v="Nicaragua"/>
    <s v="Managua"/>
    <s v="Managua"/>
    <s v="LATAM"/>
    <s v="MX-2014-108980"/>
    <x v="961"/>
    <s v="Medium"/>
    <s v="FUR-FU-10002007"/>
    <x v="219"/>
    <x v="1"/>
    <s v="Furnishings"/>
    <x v="4"/>
    <n v="15.66"/>
    <n v="17"/>
    <n v="17"/>
    <n v="0"/>
    <n v="1.34"/>
    <x v="0"/>
    <d v="2014-05-10T00:00:00"/>
    <d v="2014-05-10T00:00:00"/>
    <n v="5"/>
    <x v="1"/>
    <n v="0"/>
    <x v="1"/>
    <n v="1.02"/>
    <x v="0"/>
    <n v="19"/>
    <n v="7.8823529411764709E-2"/>
    <n v="0"/>
    <x v="2"/>
    <m/>
    <m/>
    <m/>
    <m/>
  </r>
  <r>
    <n v="4399"/>
    <s v="EJ-141553"/>
    <s v="Eva Jacobs"/>
    <x v="0"/>
    <x v="0"/>
    <s v="Mexico"/>
    <s v="Morelos"/>
    <s v="Jiutepec"/>
    <s v="LATAM"/>
    <s v="MX-2012-105067"/>
    <x v="962"/>
    <s v="Medium"/>
    <s v="TEC-CO-10004998"/>
    <x v="1077"/>
    <x v="2"/>
    <s v="Copiers"/>
    <x v="7"/>
    <n v="112.72590008"/>
    <n v="115.0259119038076"/>
    <n v="573.97930039999994"/>
    <n v="2E-3"/>
    <n v="10.3498"/>
    <x v="0"/>
    <d v="2012-08-13T00:00:00"/>
    <d v="2012-08-13T00:00:00"/>
    <n v="5"/>
    <x v="1"/>
    <n v="0"/>
    <x v="4"/>
    <n v="37.874000000000002"/>
    <x v="1"/>
    <n v="32"/>
    <n v="1.8031660711087208E-2"/>
    <n v="0"/>
    <x v="2"/>
    <m/>
    <m/>
    <m/>
    <m/>
  </r>
  <r>
    <n v="4400"/>
    <s v="SJ-202153"/>
    <s v="Sarah Jordon"/>
    <x v="0"/>
    <x v="0"/>
    <s v="Mexico"/>
    <s v="Distrito Federal"/>
    <s v="Mexico City"/>
    <s v="LATAM"/>
    <s v="MX-2014-126711"/>
    <x v="307"/>
    <s v="High"/>
    <s v="OFF-SU-10001722"/>
    <x v="671"/>
    <x v="0"/>
    <s v="Supplies"/>
    <x v="5"/>
    <n v="13.48"/>
    <n v="25"/>
    <n v="175"/>
    <n v="0"/>
    <n v="80.64"/>
    <x v="1"/>
    <d v="2014-06-27T00:00:00"/>
    <d v="2014-06-27T00:00:00"/>
    <n v="3"/>
    <x v="1"/>
    <n v="0"/>
    <x v="3"/>
    <n v="0.20399999999999999"/>
    <x v="0"/>
    <n v="26"/>
    <n v="0.46079999999999999"/>
    <n v="0"/>
    <x v="2"/>
    <m/>
    <m/>
    <m/>
    <m/>
  </r>
  <r>
    <n v="4401"/>
    <s v="SJ-202153"/>
    <s v="Sarah Jordon"/>
    <x v="0"/>
    <x v="0"/>
    <s v="Mexico"/>
    <s v="Distrito Federal"/>
    <s v="Mexico City"/>
    <s v="LATAM"/>
    <s v="MX-2014-126711"/>
    <x v="307"/>
    <s v="High"/>
    <s v="OFF-LA-10000190"/>
    <x v="1313"/>
    <x v="0"/>
    <s v="Labels"/>
    <x v="2"/>
    <n v="3.6799999999999997"/>
    <n v="5"/>
    <n v="10"/>
    <n v="0"/>
    <n v="2.64"/>
    <x v="1"/>
    <d v="2014-06-27T00:00:00"/>
    <d v="2014-06-27T00:00:00"/>
    <n v="3"/>
    <x v="1"/>
    <n v="0"/>
    <x v="3"/>
    <n v="1.1279999999999999"/>
    <x v="0"/>
    <n v="26"/>
    <n v="0.26400000000000001"/>
    <n v="0"/>
    <x v="2"/>
    <m/>
    <m/>
    <m/>
    <m/>
  </r>
  <r>
    <n v="4402"/>
    <s v="SJ-202153"/>
    <s v="Sarah Jordon"/>
    <x v="0"/>
    <x v="0"/>
    <s v="Mexico"/>
    <s v="Distrito Federal"/>
    <s v="Mexico City"/>
    <s v="LATAM"/>
    <s v="MX-2014-126711"/>
    <x v="307"/>
    <s v="High"/>
    <s v="TEC-PH-10003457"/>
    <x v="382"/>
    <x v="2"/>
    <s v="Phones"/>
    <x v="5"/>
    <n v="287.20285714285723"/>
    <n v="435.14285714285722"/>
    <n v="3046.0000000000005"/>
    <n v="0"/>
    <n v="1035.58"/>
    <x v="1"/>
    <d v="2014-06-27T00:00:00"/>
    <d v="2014-06-28T00:00:00"/>
    <n v="4"/>
    <x v="0"/>
    <n v="1"/>
    <x v="3"/>
    <n v="317.16500000000002"/>
    <x v="0"/>
    <n v="26"/>
    <n v="0.33998030203545626"/>
    <n v="1"/>
    <x v="1"/>
    <m/>
    <m/>
    <m/>
    <m/>
  </r>
  <r>
    <n v="4403"/>
    <s v="KB-166003"/>
    <s v="Ken Brennan"/>
    <x v="2"/>
    <x v="2"/>
    <s v="El Salvador"/>
    <s v="San Salvador"/>
    <s v="Mejicanos"/>
    <s v="LATAM"/>
    <s v="MX-2013-148754"/>
    <x v="174"/>
    <s v="High"/>
    <s v="OFF-EN-10000075"/>
    <x v="17"/>
    <x v="0"/>
    <s v="Envelopes"/>
    <x v="7"/>
    <n v="23.04"/>
    <n v="33.4"/>
    <n v="167"/>
    <n v="0"/>
    <n v="51.8"/>
    <x v="1"/>
    <d v="2013-11-12T00:00:00"/>
    <d v="2013-11-12T00:00:00"/>
    <n v="3"/>
    <x v="1"/>
    <n v="0"/>
    <x v="5"/>
    <n v="12.641999999999999"/>
    <x v="2"/>
    <n v="45"/>
    <n v="0.31017964071856285"/>
    <n v="0"/>
    <x v="2"/>
    <m/>
    <m/>
    <m/>
    <m/>
  </r>
  <r>
    <n v="4404"/>
    <s v="KB-166003"/>
    <s v="Ken Brennan"/>
    <x v="2"/>
    <x v="2"/>
    <s v="El Salvador"/>
    <s v="San Salvador"/>
    <s v="Mejicanos"/>
    <s v="LATAM"/>
    <s v="MX-2013-148754"/>
    <x v="174"/>
    <s v="High"/>
    <s v="FUR-BO-10003563"/>
    <x v="1651"/>
    <x v="1"/>
    <s v="Bookcases"/>
    <x v="5"/>
    <n v="78.825714285714284"/>
    <n v="97.285714285714278"/>
    <n v="681"/>
    <n v="0"/>
    <n v="129.22"/>
    <x v="1"/>
    <d v="2013-11-12T00:00:00"/>
    <d v="2013-11-12T00:00:00"/>
    <n v="3"/>
    <x v="1"/>
    <n v="0"/>
    <x v="5"/>
    <n v="67.552000000000007"/>
    <x v="2"/>
    <n v="45"/>
    <n v="0.18975036710719531"/>
    <n v="0"/>
    <x v="2"/>
    <m/>
    <m/>
    <m/>
    <m/>
  </r>
  <r>
    <n v="4405"/>
    <s v="KB-166003"/>
    <s v="Ken Brennan"/>
    <x v="2"/>
    <x v="2"/>
    <s v="El Salvador"/>
    <s v="San Salvador"/>
    <s v="Mejicanos"/>
    <s v="LATAM"/>
    <s v="MX-2013-148754"/>
    <x v="174"/>
    <s v="High"/>
    <s v="OFF-LA-10004747"/>
    <x v="1296"/>
    <x v="0"/>
    <s v="Labels"/>
    <x v="5"/>
    <n v="4.3885714285714288"/>
    <n v="8.4285714285714288"/>
    <n v="59"/>
    <n v="0"/>
    <n v="28.28"/>
    <x v="1"/>
    <d v="2013-11-12T00:00:00"/>
    <d v="2013-11-12T00:00:00"/>
    <n v="3"/>
    <x v="1"/>
    <n v="0"/>
    <x v="5"/>
    <n v="12.773999999999999"/>
    <x v="2"/>
    <n v="45"/>
    <n v="0.47932203389830508"/>
    <n v="0"/>
    <x v="2"/>
    <m/>
    <m/>
    <m/>
    <m/>
  </r>
  <r>
    <n v="4406"/>
    <s v="CM-118153"/>
    <s v="Candace McMahon"/>
    <x v="2"/>
    <x v="1"/>
    <s v="Colombia"/>
    <s v="Tolima"/>
    <s v="Ibague"/>
    <s v="LATAM"/>
    <s v="MX-2014-139773"/>
    <x v="562"/>
    <s v="High"/>
    <s v="TEC-AC-10000203"/>
    <x v="995"/>
    <x v="2"/>
    <s v="Accessories"/>
    <x v="2"/>
    <n v="88.98"/>
    <n v="171"/>
    <n v="342"/>
    <n v="0"/>
    <n v="164.04"/>
    <x v="1"/>
    <d v="2014-02-22T00:00:00"/>
    <d v="2014-02-22T00:00:00"/>
    <n v="3"/>
    <x v="1"/>
    <n v="0"/>
    <x v="4"/>
    <n v="51.106999999999999"/>
    <x v="0"/>
    <n v="8"/>
    <n v="0.47964912280701755"/>
    <n v="0"/>
    <x v="2"/>
    <m/>
    <m/>
    <m/>
    <m/>
  </r>
  <r>
    <n v="4407"/>
    <s v="CM-118153"/>
    <s v="Candace McMahon"/>
    <x v="2"/>
    <x v="1"/>
    <s v="Colombia"/>
    <s v="Tolima"/>
    <s v="Ibague"/>
    <s v="LATAM"/>
    <s v="MX-2014-139773"/>
    <x v="562"/>
    <s v="High"/>
    <s v="OFF-SU-10004655"/>
    <x v="1652"/>
    <x v="0"/>
    <s v="Supplies"/>
    <x v="13"/>
    <n v="21.34333333333333"/>
    <n v="28.083333333333329"/>
    <n v="336.99999999999994"/>
    <n v="0"/>
    <n v="80.88"/>
    <x v="1"/>
    <d v="2014-02-22T00:00:00"/>
    <d v="2014-02-22T00:00:00"/>
    <n v="3"/>
    <x v="1"/>
    <n v="0"/>
    <x v="4"/>
    <n v="52.255000000000003"/>
    <x v="0"/>
    <n v="8"/>
    <n v="0.24000000000000002"/>
    <n v="0"/>
    <x v="2"/>
    <m/>
    <m/>
    <m/>
    <m/>
  </r>
  <r>
    <n v="4408"/>
    <s v="BD-115603"/>
    <s v="Brendan Dodson"/>
    <x v="1"/>
    <x v="2"/>
    <s v="Nicaragua"/>
    <s v="Leon"/>
    <s v="Leon"/>
    <s v="LATAM"/>
    <s v="MX-2014-135790"/>
    <x v="963"/>
    <s v="Medium"/>
    <s v="OFF-FA-10004265"/>
    <x v="423"/>
    <x v="0"/>
    <s v="Fasteners"/>
    <x v="9"/>
    <n v="5.62"/>
    <n v="7.5"/>
    <n v="45"/>
    <n v="0"/>
    <n v="11.28"/>
    <x v="1"/>
    <d v="2014-12-27T00:00:00"/>
    <d v="2014-12-27T00:00:00"/>
    <n v="3"/>
    <x v="1"/>
    <n v="0"/>
    <x v="4"/>
    <n v="5.9820000000000002"/>
    <x v="0"/>
    <n v="52"/>
    <n v="0.25066666666666665"/>
    <n v="0"/>
    <x v="2"/>
    <m/>
    <m/>
    <m/>
    <m/>
  </r>
  <r>
    <n v="4409"/>
    <s v="PK-190753"/>
    <s v="Pete Kriz"/>
    <x v="0"/>
    <x v="2"/>
    <s v="El Salvador"/>
    <s v="San Salvador"/>
    <s v="Soyapango"/>
    <s v="LATAM"/>
    <s v="MX-2012-168753"/>
    <x v="583"/>
    <s v="High"/>
    <s v="OFF-AR-10001192"/>
    <x v="153"/>
    <x v="0"/>
    <s v="Art"/>
    <x v="5"/>
    <n v="22.522857142857138"/>
    <n v="35.142857142857139"/>
    <n v="245.99999999999997"/>
    <n v="0"/>
    <n v="88.34"/>
    <x v="0"/>
    <d v="2012-02-08T00:00:00"/>
    <d v="2012-02-08T00:00:00"/>
    <n v="5"/>
    <x v="1"/>
    <n v="0"/>
    <x v="2"/>
    <n v="37.948999999999998"/>
    <x v="1"/>
    <n v="5"/>
    <n v="0.35910569105691065"/>
    <n v="0"/>
    <x v="2"/>
    <m/>
    <m/>
    <m/>
    <m/>
  </r>
  <r>
    <n v="4410"/>
    <s v="CA-127753"/>
    <s v="Cynthia Arntzen"/>
    <x v="0"/>
    <x v="0"/>
    <s v="Mexico"/>
    <s v="Jalisco"/>
    <s v="Zapopan"/>
    <s v="LATAM"/>
    <s v="US-2013-119928"/>
    <x v="246"/>
    <s v="Medium"/>
    <s v="FUR-FU-10003901"/>
    <x v="732"/>
    <x v="1"/>
    <s v="Furnishings"/>
    <x v="3"/>
    <n v="14.681599999999998"/>
    <n v="18.895999999999997"/>
    <n v="45.350399999999993"/>
    <n v="0.4"/>
    <n v="-13.375999999999999"/>
    <x v="1"/>
    <d v="2013-12-27T00:00:00"/>
    <d v="2013-12-29T00:00:00"/>
    <n v="5"/>
    <x v="0"/>
    <n v="2"/>
    <x v="3"/>
    <n v="1.82"/>
    <x v="2"/>
    <n v="52"/>
    <n v="-0.29494778436353375"/>
    <n v="1"/>
    <x v="3"/>
    <m/>
    <m/>
    <m/>
    <m/>
  </r>
  <r>
    <n v="4411"/>
    <s v="CA-127753"/>
    <s v="Cynthia Arntzen"/>
    <x v="0"/>
    <x v="0"/>
    <s v="Mexico"/>
    <s v="Jalisco"/>
    <s v="Zapopan"/>
    <s v="LATAM"/>
    <s v="US-2013-119928"/>
    <x v="246"/>
    <s v="Medium"/>
    <s v="OFF-BI-10000517"/>
    <x v="391"/>
    <x v="0"/>
    <s v="Binders"/>
    <x v="2"/>
    <n v="5.46"/>
    <n v="11"/>
    <n v="22"/>
    <n v="0"/>
    <n v="11.08"/>
    <x v="1"/>
    <d v="2013-12-27T00:00:00"/>
    <d v="2013-12-27T00:00:00"/>
    <n v="3"/>
    <x v="1"/>
    <n v="0"/>
    <x v="3"/>
    <n v="0.79400000000000004"/>
    <x v="2"/>
    <n v="52"/>
    <n v="0.50363636363636366"/>
    <n v="0"/>
    <x v="2"/>
    <m/>
    <m/>
    <m/>
    <m/>
  </r>
  <r>
    <n v="4412"/>
    <s v="PJ-190153"/>
    <s v="Pauline Johnson"/>
    <x v="0"/>
    <x v="1"/>
    <s v="Argentina"/>
    <s v="Buenos Aires"/>
    <s v="Buenos Aires"/>
    <s v="LATAM"/>
    <s v="US-2014-101063"/>
    <x v="99"/>
    <s v="Medium"/>
    <s v="OFF-BI-10001895"/>
    <x v="251"/>
    <x v="0"/>
    <s v="Binders"/>
    <x v="0"/>
    <n v="28.992533333333331"/>
    <n v="60.055111111111103"/>
    <n v="54.049599999999998"/>
    <n v="0.7"/>
    <n v="-32.927999999999997"/>
    <x v="3"/>
    <d v="2014-10-09T00:00:00"/>
    <d v="2014-10-09T00:00:00"/>
    <n v="0"/>
    <x v="1"/>
    <n v="0"/>
    <x v="0"/>
    <n v="3.43"/>
    <x v="0"/>
    <n v="41"/>
    <n v="-0.60921819957964529"/>
    <n v="0"/>
    <x v="2"/>
    <m/>
    <m/>
    <m/>
    <m/>
  </r>
  <r>
    <n v="4413"/>
    <s v="PJ-190153"/>
    <s v="Pauline Johnson"/>
    <x v="0"/>
    <x v="1"/>
    <s v="Argentina"/>
    <s v="Buenos Aires"/>
    <s v="Buenos Aires"/>
    <s v="LATAM"/>
    <s v="US-2014-101063"/>
    <x v="99"/>
    <s v="Medium"/>
    <s v="OFF-PA-10003224"/>
    <x v="94"/>
    <x v="0"/>
    <s v="Paper"/>
    <x v="0"/>
    <n v="16.882666666666669"/>
    <n v="20.737777777777779"/>
    <n v="37.328000000000003"/>
    <n v="0.4"/>
    <n v="-13.32"/>
    <x v="3"/>
    <d v="2014-10-09T00:00:00"/>
    <d v="2014-10-09T00:00:00"/>
    <n v="0"/>
    <x v="1"/>
    <n v="0"/>
    <x v="0"/>
    <n v="8.766"/>
    <x v="0"/>
    <n v="41"/>
    <n v="-0.3568366909558508"/>
    <n v="0"/>
    <x v="2"/>
    <m/>
    <m/>
    <m/>
    <m/>
  </r>
  <r>
    <n v="4414"/>
    <s v="PJ-190153"/>
    <s v="Pauline Johnson"/>
    <x v="0"/>
    <x v="1"/>
    <s v="Argentina"/>
    <s v="Buenos Aires"/>
    <s v="Buenos Aires"/>
    <s v="LATAM"/>
    <s v="US-2014-101063"/>
    <x v="99"/>
    <s v="Medium"/>
    <s v="OFF-BI-10000506"/>
    <x v="783"/>
    <x v="0"/>
    <s v="Binders"/>
    <x v="2"/>
    <n v="8.8208000000000002"/>
    <n v="17.989333333333331"/>
    <n v="10.7936"/>
    <n v="0.7"/>
    <n v="-6.8479999999999999"/>
    <x v="3"/>
    <d v="2014-10-09T00:00:00"/>
    <d v="2014-10-09T00:00:00"/>
    <n v="0"/>
    <x v="1"/>
    <n v="0"/>
    <x v="0"/>
    <n v="0.76400000000000001"/>
    <x v="0"/>
    <n v="41"/>
    <n v="-0.63445004447079756"/>
    <n v="0"/>
    <x v="2"/>
    <m/>
    <m/>
    <m/>
    <m/>
  </r>
  <r>
    <n v="4415"/>
    <s v="PJ-190153"/>
    <s v="Pauline Johnson"/>
    <x v="0"/>
    <x v="1"/>
    <s v="Argentina"/>
    <s v="Buenos Aires"/>
    <s v="Buenos Aires"/>
    <s v="LATAM"/>
    <s v="US-2014-101063"/>
    <x v="99"/>
    <s v="Medium"/>
    <s v="FUR-CH-10002727"/>
    <x v="341"/>
    <x v="1"/>
    <s v="Chairs"/>
    <x v="5"/>
    <n v="16.379885714285709"/>
    <n v="32.459809523809518"/>
    <n v="136.33119999999997"/>
    <n v="0.4"/>
    <n v="21.672000000000001"/>
    <x v="3"/>
    <d v="2014-10-09T00:00:00"/>
    <d v="2014-10-09T00:00:00"/>
    <n v="0"/>
    <x v="1"/>
    <n v="0"/>
    <x v="0"/>
    <n v="11.49"/>
    <x v="0"/>
    <n v="41"/>
    <n v="0.15896581266797333"/>
    <n v="0"/>
    <x v="2"/>
    <m/>
    <m/>
    <m/>
    <m/>
  </r>
  <r>
    <n v="4416"/>
    <s v="PJ-190153"/>
    <s v="Pauline Johnson"/>
    <x v="0"/>
    <x v="1"/>
    <s v="Argentina"/>
    <s v="Buenos Aires"/>
    <s v="Buenos Aires"/>
    <s v="LATAM"/>
    <s v="US-2014-101063"/>
    <x v="99"/>
    <s v="Medium"/>
    <s v="OFF-AP-10000751"/>
    <x v="1429"/>
    <x v="0"/>
    <s v="Appliances"/>
    <x v="2"/>
    <n v="367.29039999999998"/>
    <n v="421.92399999999998"/>
    <n v="506.30879999999996"/>
    <n v="0.4"/>
    <n v="-228.27199999999999"/>
    <x v="3"/>
    <d v="2014-10-09T00:00:00"/>
    <d v="2014-10-09T00:00:00"/>
    <n v="0"/>
    <x v="1"/>
    <n v="0"/>
    <x v="0"/>
    <n v="38.83"/>
    <x v="0"/>
    <n v="41"/>
    <n v="-0.45085528831416716"/>
    <n v="0"/>
    <x v="2"/>
    <m/>
    <m/>
    <m/>
    <m/>
  </r>
  <r>
    <n v="4417"/>
    <s v="PJ-190153"/>
    <s v="Pauline Johnson"/>
    <x v="0"/>
    <x v="1"/>
    <s v="Argentina"/>
    <s v="Buenos Aires"/>
    <s v="Buenos Aires"/>
    <s v="LATAM"/>
    <s v="US-2014-101063"/>
    <x v="99"/>
    <s v="Medium"/>
    <s v="TEC-CO-10000387"/>
    <x v="1172"/>
    <x v="2"/>
    <s v="Copiers"/>
    <x v="0"/>
    <n v="203.71428096"/>
    <n v="250.35083772575251"/>
    <n v="449.12940287999999"/>
    <n v="0.40200000000000002"/>
    <n v="-162.01344"/>
    <x v="3"/>
    <d v="2014-10-09T00:00:00"/>
    <d v="2014-10-09T00:00:00"/>
    <n v="0"/>
    <x v="1"/>
    <n v="0"/>
    <x v="0"/>
    <n v="62.180999999999997"/>
    <x v="0"/>
    <n v="41"/>
    <n v="-0.36072775231615672"/>
    <n v="0"/>
    <x v="2"/>
    <m/>
    <m/>
    <m/>
    <m/>
  </r>
  <r>
    <n v="4418"/>
    <s v="PJ-190153"/>
    <s v="Pauline Johnson"/>
    <x v="0"/>
    <x v="1"/>
    <s v="Argentina"/>
    <s v="Buenos Aires"/>
    <s v="Buenos Aires"/>
    <s v="LATAM"/>
    <s v="US-2014-101063"/>
    <x v="99"/>
    <s v="Medium"/>
    <s v="OFF-PA-10004854"/>
    <x v="101"/>
    <x v="0"/>
    <s v="Paper"/>
    <x v="7"/>
    <n v="28.891999999999996"/>
    <n v="36.853333333333332"/>
    <n v="110.55999999999999"/>
    <n v="0.4"/>
    <n v="-33.9"/>
    <x v="3"/>
    <d v="2014-10-09T00:00:00"/>
    <d v="2014-10-09T00:00:00"/>
    <n v="0"/>
    <x v="1"/>
    <n v="0"/>
    <x v="0"/>
    <n v="4.4809999999999999"/>
    <x v="0"/>
    <n v="41"/>
    <n v="-0.30662083936324169"/>
    <n v="0"/>
    <x v="2"/>
    <m/>
    <m/>
    <m/>
    <m/>
  </r>
  <r>
    <n v="4419"/>
    <s v="HE-148003"/>
    <s v="Harold Engle"/>
    <x v="2"/>
    <x v="3"/>
    <s v="Cuba"/>
    <s v="Ciego de Avila"/>
    <s v="Ciego de Avila"/>
    <s v="LATAM"/>
    <s v="MX-2013-114013"/>
    <x v="600"/>
    <s v="Medium"/>
    <s v="FUR-CH-10000677"/>
    <x v="298"/>
    <x v="1"/>
    <s v="Chairs"/>
    <x v="0"/>
    <n v="43.493333333333332"/>
    <n v="54.333333333333336"/>
    <n v="163"/>
    <n v="0"/>
    <n v="32.520000000000003"/>
    <x v="1"/>
    <d v="2013-06-24T00:00:00"/>
    <d v="2013-06-24T00:00:00"/>
    <n v="3"/>
    <x v="1"/>
    <n v="0"/>
    <x v="2"/>
    <n v="17.658000000000001"/>
    <x v="2"/>
    <n v="25"/>
    <n v="0.19950920245398776"/>
    <n v="0"/>
    <x v="2"/>
    <m/>
    <m/>
    <m/>
    <m/>
  </r>
  <r>
    <n v="4420"/>
    <s v="HE-148003"/>
    <s v="Harold Engle"/>
    <x v="2"/>
    <x v="3"/>
    <s v="Cuba"/>
    <s v="Ciego de Avila"/>
    <s v="Ciego de Avila"/>
    <s v="LATAM"/>
    <s v="MX-2013-114013"/>
    <x v="600"/>
    <s v="Medium"/>
    <s v="OFF-LA-10003955"/>
    <x v="1419"/>
    <x v="0"/>
    <s v="Labels"/>
    <x v="0"/>
    <n v="7.6000000000000023"/>
    <n v="8.0000000000000018"/>
    <n v="24.000000000000007"/>
    <n v="0"/>
    <n v="1.2"/>
    <x v="1"/>
    <d v="2013-06-24T00:00:00"/>
    <d v="2013-06-24T00:00:00"/>
    <n v="3"/>
    <x v="1"/>
    <n v="0"/>
    <x v="2"/>
    <n v="2.5409999999999999"/>
    <x v="2"/>
    <n v="25"/>
    <n v="4.9999999999999982E-2"/>
    <n v="0"/>
    <x v="2"/>
    <m/>
    <m/>
    <m/>
    <m/>
  </r>
  <r>
    <n v="4421"/>
    <s v="HE-148003"/>
    <s v="Harold Engle"/>
    <x v="2"/>
    <x v="3"/>
    <s v="Cuba"/>
    <s v="Ciego de Avila"/>
    <s v="Ciego de Avila"/>
    <s v="LATAM"/>
    <s v="MX-2013-114013"/>
    <x v="600"/>
    <s v="Medium"/>
    <s v="TEC-PH-10003157"/>
    <x v="635"/>
    <x v="2"/>
    <s v="Phones"/>
    <x v="6"/>
    <n v="68.151111111111106"/>
    <n v="82.111111111111114"/>
    <n v="739"/>
    <n v="0"/>
    <n v="125.64"/>
    <x v="1"/>
    <d v="2013-06-24T00:00:00"/>
    <d v="2013-06-26T00:00:00"/>
    <n v="5"/>
    <x v="0"/>
    <n v="2"/>
    <x v="2"/>
    <n v="125.378"/>
    <x v="2"/>
    <n v="25"/>
    <n v="0.17001353179972936"/>
    <n v="1"/>
    <x v="3"/>
    <m/>
    <m/>
    <m/>
    <m/>
  </r>
  <r>
    <n v="4422"/>
    <s v="HE-148003"/>
    <s v="Harold Engle"/>
    <x v="2"/>
    <x v="3"/>
    <s v="Cuba"/>
    <s v="Ciego de Avila"/>
    <s v="Ciego de Avila"/>
    <s v="LATAM"/>
    <s v="MX-2013-114013"/>
    <x v="600"/>
    <s v="Medium"/>
    <s v="OFF-ST-10001869"/>
    <x v="1653"/>
    <x v="0"/>
    <s v="Storage"/>
    <x v="5"/>
    <n v="5.2971428571428572"/>
    <n v="6.8571428571428577"/>
    <n v="48"/>
    <n v="0"/>
    <n v="10.92"/>
    <x v="1"/>
    <d v="2013-06-24T00:00:00"/>
    <d v="2013-06-26T00:00:00"/>
    <n v="5"/>
    <x v="0"/>
    <n v="2"/>
    <x v="2"/>
    <n v="0.82099999999999995"/>
    <x v="2"/>
    <n v="25"/>
    <n v="0.22750000000000001"/>
    <n v="1"/>
    <x v="3"/>
    <m/>
    <m/>
    <m/>
    <m/>
  </r>
  <r>
    <n v="4423"/>
    <s v="RK-193003"/>
    <s v="Ralph Kennedy"/>
    <x v="0"/>
    <x v="0"/>
    <s v="Mexico"/>
    <s v="Puebla"/>
    <s v="Tehuacan"/>
    <s v="LATAM"/>
    <s v="MX-2011-161823"/>
    <x v="964"/>
    <s v="High"/>
    <s v="OFF-LA-10001867"/>
    <x v="1000"/>
    <x v="0"/>
    <s v="Labels"/>
    <x v="7"/>
    <n v="6.88"/>
    <n v="7.8"/>
    <n v="39"/>
    <n v="0"/>
    <n v="4.5999999999999996"/>
    <x v="2"/>
    <d v="2011-03-23T00:00:00"/>
    <d v="2011-03-25T00:00:00"/>
    <n v="4"/>
    <x v="0"/>
    <n v="2"/>
    <x v="1"/>
    <n v="3.0169999999999999"/>
    <x v="3"/>
    <n v="13"/>
    <n v="0.11794871794871795"/>
    <n v="1"/>
    <x v="3"/>
    <m/>
    <m/>
    <m/>
    <m/>
  </r>
  <r>
    <n v="4424"/>
    <s v="RK-193003"/>
    <s v="Ralph Kennedy"/>
    <x v="0"/>
    <x v="0"/>
    <s v="Mexico"/>
    <s v="Puebla"/>
    <s v="Tehuacan"/>
    <s v="LATAM"/>
    <s v="MX-2011-161823"/>
    <x v="964"/>
    <s v="High"/>
    <s v="TEC-CO-10001580"/>
    <x v="1654"/>
    <x v="2"/>
    <s v="Copiers"/>
    <x v="0"/>
    <n v="56.366635573333333"/>
    <n v="85.446408390113561"/>
    <n v="255.82654672000001"/>
    <n v="2E-3"/>
    <n v="86.726640000000003"/>
    <x v="2"/>
    <d v="2011-03-23T00:00:00"/>
    <d v="2011-03-23T00:00:00"/>
    <n v="2"/>
    <x v="1"/>
    <n v="0"/>
    <x v="1"/>
    <n v="61.393000000000001"/>
    <x v="3"/>
    <n v="13"/>
    <n v="0.33900563140119144"/>
    <n v="0"/>
    <x v="2"/>
    <m/>
    <m/>
    <m/>
    <m/>
  </r>
  <r>
    <n v="4425"/>
    <s v="RC-199603"/>
    <s v="Ryan Crowe"/>
    <x v="0"/>
    <x v="1"/>
    <s v="Brazil"/>
    <s v="Espirito Santo"/>
    <s v="Serra"/>
    <s v="LATAM"/>
    <s v="MX-2014-131681"/>
    <x v="965"/>
    <s v="Medium"/>
    <s v="OFF-AR-10004360"/>
    <x v="1130"/>
    <x v="0"/>
    <s v="Art"/>
    <x v="0"/>
    <n v="6.413333333333334"/>
    <n v="10.333333333333334"/>
    <n v="31"/>
    <n v="0"/>
    <n v="11.76"/>
    <x v="0"/>
    <d v="2014-01-07T00:00:00"/>
    <d v="2014-01-07T00:00:00"/>
    <n v="5"/>
    <x v="1"/>
    <n v="0"/>
    <x v="0"/>
    <n v="3.0249999999999999"/>
    <x v="0"/>
    <n v="1"/>
    <n v="0.3793548387096774"/>
    <n v="0"/>
    <x v="2"/>
    <m/>
    <m/>
    <m/>
    <m/>
  </r>
  <r>
    <n v="4426"/>
    <s v="RC-199603"/>
    <s v="Ryan Crowe"/>
    <x v="0"/>
    <x v="1"/>
    <s v="Brazil"/>
    <s v="Espirito Santo"/>
    <s v="Serra"/>
    <s v="LATAM"/>
    <s v="MX-2014-131681"/>
    <x v="965"/>
    <s v="Medium"/>
    <s v="TEC-AC-10000263"/>
    <x v="972"/>
    <x v="2"/>
    <s v="Accessories"/>
    <x v="2"/>
    <n v="17.68"/>
    <n v="27.5"/>
    <n v="55"/>
    <n v="0"/>
    <n v="19.64"/>
    <x v="0"/>
    <d v="2014-01-07T00:00:00"/>
    <d v="2014-01-10T00:00:00"/>
    <n v="8"/>
    <x v="0"/>
    <n v="3"/>
    <x v="0"/>
    <n v="5.05"/>
    <x v="0"/>
    <n v="1"/>
    <n v="0.35709090909090913"/>
    <n v="1"/>
    <x v="0"/>
    <m/>
    <m/>
    <m/>
    <m/>
  </r>
  <r>
    <n v="4427"/>
    <s v="AB-101503"/>
    <s v="Aimee Bixby"/>
    <x v="0"/>
    <x v="2"/>
    <s v="Honduras"/>
    <s v="Francisco Morazan"/>
    <s v="Tegucigalpa"/>
    <s v="LATAM"/>
    <s v="US-2014-167416"/>
    <x v="273"/>
    <s v="Medium"/>
    <s v="OFF-FA-10001199"/>
    <x v="1224"/>
    <x v="0"/>
    <s v="Fasteners"/>
    <x v="5"/>
    <n v="6.867657142857146"/>
    <n v="9.39276190476191"/>
    <n v="39.449600000000018"/>
    <n v="0.4"/>
    <n v="-8.6240000000000006"/>
    <x v="0"/>
    <d v="2014-10-28T00:00:00"/>
    <d v="2014-10-28T00:00:00"/>
    <n v="5"/>
    <x v="1"/>
    <n v="0"/>
    <x v="0"/>
    <n v="2.629"/>
    <x v="0"/>
    <n v="43"/>
    <n v="-0.21860804672290712"/>
    <n v="0"/>
    <x v="2"/>
    <m/>
    <m/>
    <m/>
    <m/>
  </r>
  <r>
    <n v="4428"/>
    <s v="AB-101503"/>
    <s v="Aimee Bixby"/>
    <x v="0"/>
    <x v="2"/>
    <s v="Honduras"/>
    <s v="Francisco Morazan"/>
    <s v="Tegucigalpa"/>
    <s v="LATAM"/>
    <s v="US-2014-167416"/>
    <x v="273"/>
    <s v="Medium"/>
    <s v="OFF-LA-10003487"/>
    <x v="1655"/>
    <x v="0"/>
    <s v="Labels"/>
    <x v="7"/>
    <n v="4.2704000000000004"/>
    <n v="6.5573333333333341"/>
    <n v="19.672000000000001"/>
    <n v="0.4"/>
    <n v="-1.68"/>
    <x v="0"/>
    <d v="2014-10-28T00:00:00"/>
    <d v="2014-10-30T00:00:00"/>
    <n v="7"/>
    <x v="0"/>
    <n v="2"/>
    <x v="0"/>
    <n v="1.3819999999999999"/>
    <x v="0"/>
    <n v="43"/>
    <n v="-8.5400569337128904E-2"/>
    <n v="1"/>
    <x v="3"/>
    <m/>
    <m/>
    <m/>
    <m/>
  </r>
  <r>
    <n v="4429"/>
    <s v="AB-101503"/>
    <s v="Aimee Bixby"/>
    <x v="0"/>
    <x v="2"/>
    <s v="Honduras"/>
    <s v="Francisco Morazan"/>
    <s v="Tegucigalpa"/>
    <s v="LATAM"/>
    <s v="US-2014-167416"/>
    <x v="273"/>
    <s v="Medium"/>
    <s v="FUR-FU-10000350"/>
    <x v="779"/>
    <x v="1"/>
    <s v="Furnishings"/>
    <x v="4"/>
    <n v="7.4959999999999978"/>
    <n v="13.09333333333333"/>
    <n v="7.8559999999999981"/>
    <n v="0.4"/>
    <n v="0.36"/>
    <x v="0"/>
    <d v="2014-10-28T00:00:00"/>
    <d v="2014-10-28T00:00:00"/>
    <n v="5"/>
    <x v="1"/>
    <n v="0"/>
    <x v="0"/>
    <n v="0.83499999999999996"/>
    <x v="0"/>
    <n v="43"/>
    <n v="4.5824847250509178E-2"/>
    <n v="0"/>
    <x v="2"/>
    <m/>
    <m/>
    <m/>
    <m/>
  </r>
  <r>
    <n v="4430"/>
    <s v="SM-209503"/>
    <s v="Suzanne McNair"/>
    <x v="2"/>
    <x v="3"/>
    <s v="Dominican Republic"/>
    <s v="Santo Domingo"/>
    <s v="Santo Domingo"/>
    <s v="LATAM"/>
    <s v="MX-2011-133564"/>
    <x v="39"/>
    <s v="Low"/>
    <s v="OFF-PA-10000745"/>
    <x v="680"/>
    <x v="0"/>
    <s v="Paper"/>
    <x v="2"/>
    <n v="7.8095999999999988"/>
    <n v="11.001999999999999"/>
    <n v="17.603199999999998"/>
    <n v="0.2"/>
    <n v="1.984"/>
    <x v="0"/>
    <d v="2011-06-18T00:00:00"/>
    <d v="2011-06-18T00:00:00"/>
    <n v="5"/>
    <x v="1"/>
    <n v="0"/>
    <x v="1"/>
    <n v="2.02"/>
    <x v="3"/>
    <n v="25"/>
    <n v="0.11270678058534814"/>
    <n v="0"/>
    <x v="2"/>
    <m/>
    <m/>
    <m/>
    <m/>
  </r>
  <r>
    <n v="4431"/>
    <s v="TS-215053"/>
    <s v="Tony Sayre"/>
    <x v="0"/>
    <x v="2"/>
    <s v="Panama"/>
    <s v="Panama"/>
    <s v="San Miguelito"/>
    <s v="LATAM"/>
    <s v="US-2012-138464"/>
    <x v="757"/>
    <s v="High"/>
    <s v="TEC-CO-10001371"/>
    <x v="1534"/>
    <x v="2"/>
    <s v="Copiers"/>
    <x v="4"/>
    <n v="128.77884959999997"/>
    <n v="141.66229030100331"/>
    <n v="84.714049599999981"/>
    <n v="0.40200000000000002"/>
    <n v="-44.064799999999998"/>
    <x v="0"/>
    <d v="2012-10-27T00:00:00"/>
    <d v="2012-10-27T00:00:00"/>
    <n v="5"/>
    <x v="1"/>
    <n v="0"/>
    <x v="1"/>
    <n v="5.282"/>
    <x v="1"/>
    <n v="43"/>
    <n v="-0.52015929126353566"/>
    <n v="0"/>
    <x v="2"/>
    <m/>
    <m/>
    <m/>
    <m/>
  </r>
  <r>
    <n v="4432"/>
    <s v="TS-215053"/>
    <s v="Tony Sayre"/>
    <x v="0"/>
    <x v="2"/>
    <s v="Panama"/>
    <s v="Panama"/>
    <s v="San Miguelito"/>
    <s v="LATAM"/>
    <s v="US-2012-138464"/>
    <x v="757"/>
    <s v="High"/>
    <s v="OFF-ST-10004342"/>
    <x v="1483"/>
    <x v="0"/>
    <s v="Storage"/>
    <x v="0"/>
    <n v="3.4429333333333338"/>
    <n v="6.7982222222222228"/>
    <n v="12.236800000000001"/>
    <n v="0.4"/>
    <n v="1.9079999999999999"/>
    <x v="0"/>
    <d v="2012-10-27T00:00:00"/>
    <d v="2012-10-27T00:00:00"/>
    <n v="5"/>
    <x v="1"/>
    <n v="0"/>
    <x v="1"/>
    <n v="0.86299999999999999"/>
    <x v="1"/>
    <n v="43"/>
    <n v="0.15592311715481169"/>
    <n v="0"/>
    <x v="2"/>
    <m/>
    <m/>
    <m/>
    <m/>
  </r>
  <r>
    <n v="4433"/>
    <s v="EM-140953"/>
    <s v="Eudokia Martin"/>
    <x v="2"/>
    <x v="0"/>
    <s v="Mexico"/>
    <s v="Yucatan"/>
    <s v="Merida"/>
    <s v="LATAM"/>
    <s v="MX-2011-118731"/>
    <x v="966"/>
    <s v="Medium"/>
    <s v="FUR-BO-10001646"/>
    <x v="1280"/>
    <x v="1"/>
    <s v="Bookcases"/>
    <x v="3"/>
    <n v="145.92240000000001"/>
    <n v="247.58799999999999"/>
    <n v="792.28160000000003"/>
    <n v="0.2"/>
    <n v="208.59200000000001"/>
    <x v="0"/>
    <d v="2011-05-04T00:00:00"/>
    <d v="2011-05-06T00:00:00"/>
    <n v="7"/>
    <x v="0"/>
    <n v="2"/>
    <x v="2"/>
    <n v="34.534999999999997"/>
    <x v="3"/>
    <n v="18"/>
    <n v="0.26328012666203532"/>
    <n v="1"/>
    <x v="3"/>
    <m/>
    <m/>
    <m/>
    <m/>
  </r>
  <r>
    <n v="4434"/>
    <s v="NR-185503"/>
    <s v="Nick Radford"/>
    <x v="0"/>
    <x v="0"/>
    <s v="Mexico"/>
    <s v="Chihuahua"/>
    <s v="Juarez"/>
    <s v="LATAM"/>
    <s v="MX-2014-104941"/>
    <x v="121"/>
    <s v="Medium"/>
    <s v="OFF-AR-10000461"/>
    <x v="79"/>
    <x v="0"/>
    <s v="Art"/>
    <x v="2"/>
    <n v="11.7"/>
    <n v="13"/>
    <n v="26"/>
    <n v="0"/>
    <n v="2.6"/>
    <x v="1"/>
    <d v="2014-09-29T00:00:00"/>
    <d v="2014-10-02T00:00:00"/>
    <n v="6"/>
    <x v="0"/>
    <n v="3"/>
    <x v="2"/>
    <n v="2.2130000000000001"/>
    <x v="0"/>
    <n v="39"/>
    <n v="0.1"/>
    <n v="1"/>
    <x v="0"/>
    <m/>
    <m/>
    <m/>
    <m/>
  </r>
  <r>
    <n v="4435"/>
    <s v="NR-185503"/>
    <s v="Nick Radford"/>
    <x v="0"/>
    <x v="0"/>
    <s v="Mexico"/>
    <s v="Chihuahua"/>
    <s v="Juarez"/>
    <s v="LATAM"/>
    <s v="MX-2014-104941"/>
    <x v="121"/>
    <s v="Medium"/>
    <s v="OFF-PA-10001470"/>
    <x v="103"/>
    <x v="0"/>
    <s v="Paper"/>
    <x v="0"/>
    <n v="11.406666666666672"/>
    <n v="18.666666666666671"/>
    <n v="56.000000000000014"/>
    <n v="0"/>
    <n v="21.78"/>
    <x v="1"/>
    <d v="2014-09-29T00:00:00"/>
    <d v="2014-09-29T00:00:00"/>
    <n v="3"/>
    <x v="1"/>
    <n v="0"/>
    <x v="2"/>
    <n v="1.8979999999999999"/>
    <x v="0"/>
    <n v="39"/>
    <n v="0.38892857142857135"/>
    <n v="0"/>
    <x v="2"/>
    <m/>
    <m/>
    <m/>
    <m/>
  </r>
  <r>
    <n v="4436"/>
    <s v="NR-185503"/>
    <s v="Nick Radford"/>
    <x v="0"/>
    <x v="0"/>
    <s v="Mexico"/>
    <s v="Chihuahua"/>
    <s v="Juarez"/>
    <s v="LATAM"/>
    <s v="MX-2014-104941"/>
    <x v="121"/>
    <s v="Medium"/>
    <s v="OFF-ST-10000645"/>
    <x v="195"/>
    <x v="0"/>
    <s v="Storage"/>
    <x v="3"/>
    <n v="85.94"/>
    <n v="89.5"/>
    <n v="358"/>
    <n v="0"/>
    <n v="14.24"/>
    <x v="1"/>
    <d v="2014-09-29T00:00:00"/>
    <d v="2014-10-01T00:00:00"/>
    <n v="5"/>
    <x v="0"/>
    <n v="2"/>
    <x v="2"/>
    <n v="24.692"/>
    <x v="0"/>
    <n v="39"/>
    <n v="3.9776536312849164E-2"/>
    <n v="1"/>
    <x v="3"/>
    <m/>
    <m/>
    <m/>
    <m/>
  </r>
  <r>
    <n v="4437"/>
    <s v="NR-185503"/>
    <s v="Nick Radford"/>
    <x v="0"/>
    <x v="0"/>
    <s v="Mexico"/>
    <s v="Chihuahua"/>
    <s v="Juarez"/>
    <s v="LATAM"/>
    <s v="MX-2014-104941"/>
    <x v="121"/>
    <s v="Medium"/>
    <s v="OFF-AR-10004920"/>
    <x v="1234"/>
    <x v="0"/>
    <s v="Art"/>
    <x v="3"/>
    <n v="20.96"/>
    <n v="38"/>
    <n v="152"/>
    <n v="0"/>
    <n v="68.16"/>
    <x v="1"/>
    <d v="2014-09-29T00:00:00"/>
    <d v="2014-10-02T00:00:00"/>
    <n v="6"/>
    <x v="0"/>
    <n v="3"/>
    <x v="2"/>
    <n v="14.962999999999999"/>
    <x v="0"/>
    <n v="39"/>
    <n v="0.44842105263157894"/>
    <n v="1"/>
    <x v="0"/>
    <m/>
    <m/>
    <m/>
    <m/>
  </r>
  <r>
    <n v="4438"/>
    <s v="NR-185503"/>
    <s v="Nick Radford"/>
    <x v="0"/>
    <x v="0"/>
    <s v="Mexico"/>
    <s v="Chihuahua"/>
    <s v="Juarez"/>
    <s v="LATAM"/>
    <s v="MX-2014-104941"/>
    <x v="121"/>
    <s v="Medium"/>
    <s v="TEC-AC-10003081"/>
    <x v="1283"/>
    <x v="2"/>
    <s v="Accessories"/>
    <x v="5"/>
    <n v="17.73714285714286"/>
    <n v="18.857142857142861"/>
    <n v="132.00000000000003"/>
    <n v="0"/>
    <n v="7.84"/>
    <x v="1"/>
    <d v="2014-09-29T00:00:00"/>
    <d v="2014-09-29T00:00:00"/>
    <n v="3"/>
    <x v="1"/>
    <n v="0"/>
    <x v="2"/>
    <n v="10.573"/>
    <x v="0"/>
    <n v="39"/>
    <n v="5.9393939393939381E-2"/>
    <n v="0"/>
    <x v="2"/>
    <m/>
    <m/>
    <m/>
    <m/>
  </r>
  <r>
    <n v="4439"/>
    <s v="KC-162553"/>
    <s v="Karen Carlisle"/>
    <x v="2"/>
    <x v="1"/>
    <s v="Brazil"/>
    <s v="Rio Grande do Sul"/>
    <s v="Caxias do Sul"/>
    <s v="LATAM"/>
    <s v="MX-2014-125906"/>
    <x v="967"/>
    <s v="Medium"/>
    <s v="FUR-BO-10004567"/>
    <x v="1206"/>
    <x v="1"/>
    <s v="Bookcases"/>
    <x v="3"/>
    <n v="85.63"/>
    <n v="115.75"/>
    <n v="463"/>
    <n v="0"/>
    <n v="120.48"/>
    <x v="0"/>
    <d v="2014-03-25T00:00:00"/>
    <d v="2014-03-25T00:00:00"/>
    <n v="5"/>
    <x v="1"/>
    <n v="0"/>
    <x v="0"/>
    <n v="30.617000000000001"/>
    <x v="0"/>
    <n v="12"/>
    <n v="0.2602159827213823"/>
    <n v="0"/>
    <x v="2"/>
    <m/>
    <m/>
    <m/>
    <m/>
  </r>
  <r>
    <n v="4440"/>
    <s v="KC-162553"/>
    <s v="Karen Carlisle"/>
    <x v="2"/>
    <x v="1"/>
    <s v="Brazil"/>
    <s v="Rio Grande do Sul"/>
    <s v="Caxias do Sul"/>
    <s v="LATAM"/>
    <s v="MX-2014-125906"/>
    <x v="967"/>
    <s v="Medium"/>
    <s v="FUR-BO-10002383"/>
    <x v="553"/>
    <x v="1"/>
    <s v="Bookcases"/>
    <x v="7"/>
    <n v="87.5"/>
    <n v="130.6"/>
    <n v="653"/>
    <n v="0"/>
    <n v="215.5"/>
    <x v="0"/>
    <d v="2014-03-25T00:00:00"/>
    <d v="2014-03-27T00:00:00"/>
    <n v="7"/>
    <x v="0"/>
    <n v="2"/>
    <x v="0"/>
    <n v="70.087999999999994"/>
    <x v="0"/>
    <n v="12"/>
    <n v="0.33001531393568145"/>
    <n v="1"/>
    <x v="3"/>
    <m/>
    <m/>
    <m/>
    <m/>
  </r>
  <r>
    <n v="4441"/>
    <s v="VG-218053"/>
    <s v="Vivek Grady"/>
    <x v="2"/>
    <x v="2"/>
    <s v="El Salvador"/>
    <s v="Cuscatlan"/>
    <s v="San Martin"/>
    <s v="LATAM"/>
    <s v="MX-2013-112543"/>
    <x v="732"/>
    <s v="High"/>
    <s v="OFF-EN-10002778"/>
    <x v="395"/>
    <x v="0"/>
    <s v="Envelopes"/>
    <x v="0"/>
    <n v="3.5266666666666668"/>
    <n v="4.666666666666667"/>
    <n v="14"/>
    <n v="0"/>
    <n v="3.42"/>
    <x v="0"/>
    <d v="2013-03-11T00:00:00"/>
    <d v="2013-03-11T00:00:00"/>
    <n v="5"/>
    <x v="1"/>
    <n v="0"/>
    <x v="4"/>
    <n v="0.39900000000000002"/>
    <x v="2"/>
    <n v="10"/>
    <n v="0.24428571428571427"/>
    <n v="0"/>
    <x v="2"/>
    <m/>
    <m/>
    <m/>
    <m/>
  </r>
  <r>
    <n v="4442"/>
    <s v="VG-218053"/>
    <s v="Vivek Grady"/>
    <x v="2"/>
    <x v="2"/>
    <s v="El Salvador"/>
    <s v="Cuscatlan"/>
    <s v="San Martin"/>
    <s v="LATAM"/>
    <s v="MX-2013-112543"/>
    <x v="732"/>
    <s v="High"/>
    <s v="OFF-PA-10003832"/>
    <x v="1086"/>
    <x v="0"/>
    <s v="Paper"/>
    <x v="0"/>
    <n v="13.393333333333333"/>
    <n v="16.333333333333332"/>
    <n v="49"/>
    <n v="0"/>
    <n v="8.82"/>
    <x v="0"/>
    <d v="2013-03-11T00:00:00"/>
    <d v="2013-03-14T00:00:00"/>
    <n v="8"/>
    <x v="0"/>
    <n v="3"/>
    <x v="4"/>
    <n v="7.5469999999999997"/>
    <x v="2"/>
    <n v="10"/>
    <n v="0.18"/>
    <n v="1"/>
    <x v="0"/>
    <m/>
    <m/>
    <m/>
    <m/>
  </r>
  <r>
    <n v="4443"/>
    <s v="VG-218053"/>
    <s v="Vivek Grady"/>
    <x v="2"/>
    <x v="2"/>
    <s v="El Salvador"/>
    <s v="Cuscatlan"/>
    <s v="San Martin"/>
    <s v="LATAM"/>
    <s v="MX-2013-112543"/>
    <x v="732"/>
    <s v="High"/>
    <s v="FUR-CH-10001616"/>
    <x v="266"/>
    <x v="1"/>
    <s v="Chairs"/>
    <x v="2"/>
    <n v="29.92"/>
    <n v="41"/>
    <n v="82"/>
    <n v="0"/>
    <n v="22.16"/>
    <x v="0"/>
    <d v="2013-03-11T00:00:00"/>
    <d v="2013-03-11T00:00:00"/>
    <n v="5"/>
    <x v="1"/>
    <n v="0"/>
    <x v="4"/>
    <n v="16.736000000000001"/>
    <x v="2"/>
    <n v="10"/>
    <n v="0.27024390243902441"/>
    <n v="0"/>
    <x v="2"/>
    <m/>
    <m/>
    <m/>
    <m/>
  </r>
  <r>
    <n v="4444"/>
    <s v="TN-210403"/>
    <s v="Tanja Norvell"/>
    <x v="1"/>
    <x v="0"/>
    <s v="Mexico"/>
    <s v="Yucatan"/>
    <s v="Merida"/>
    <s v="LATAM"/>
    <s v="MX-2013-159583"/>
    <x v="947"/>
    <s v="Medium"/>
    <s v="TEC-CO-10002617"/>
    <x v="562"/>
    <x v="2"/>
    <s v="Copiers"/>
    <x v="7"/>
    <n v="122.36580464000001"/>
    <n v="211.04557579158319"/>
    <n v="1053.1174232000001"/>
    <n v="2E-3"/>
    <n v="441.28840000000002"/>
    <x v="0"/>
    <d v="2013-01-07T00:00:00"/>
    <d v="2013-01-07T00:00:00"/>
    <n v="5"/>
    <x v="1"/>
    <n v="0"/>
    <x v="4"/>
    <n v="101.279"/>
    <x v="2"/>
    <n v="1"/>
    <n v="0.41903057558301726"/>
    <n v="0"/>
    <x v="2"/>
    <m/>
    <m/>
    <m/>
    <m/>
  </r>
  <r>
    <n v="4445"/>
    <s v="TN-210403"/>
    <s v="Tanja Norvell"/>
    <x v="1"/>
    <x v="0"/>
    <s v="Mexico"/>
    <s v="Yucatan"/>
    <s v="Merida"/>
    <s v="LATAM"/>
    <s v="MX-2013-159583"/>
    <x v="947"/>
    <s v="Medium"/>
    <s v="OFF-AR-10002535"/>
    <x v="1463"/>
    <x v="0"/>
    <s v="Art"/>
    <x v="3"/>
    <n v="12.620000000000001"/>
    <n v="17"/>
    <n v="68"/>
    <n v="0"/>
    <n v="17.52"/>
    <x v="0"/>
    <d v="2013-01-07T00:00:00"/>
    <d v="2013-01-08T00:00:00"/>
    <n v="6"/>
    <x v="0"/>
    <n v="1"/>
    <x v="4"/>
    <n v="5.6550000000000002"/>
    <x v="2"/>
    <n v="1"/>
    <n v="0.2576470588235294"/>
    <n v="1"/>
    <x v="1"/>
    <m/>
    <m/>
    <m/>
    <m/>
  </r>
  <r>
    <n v="4446"/>
    <s v="TN-210403"/>
    <s v="Tanja Norvell"/>
    <x v="1"/>
    <x v="0"/>
    <s v="Mexico"/>
    <s v="Yucatan"/>
    <s v="Merida"/>
    <s v="LATAM"/>
    <s v="MX-2013-159583"/>
    <x v="947"/>
    <s v="Medium"/>
    <s v="OFF-BI-10000517"/>
    <x v="391"/>
    <x v="0"/>
    <s v="Binders"/>
    <x v="2"/>
    <n v="5.46"/>
    <n v="11"/>
    <n v="22"/>
    <n v="0"/>
    <n v="11.08"/>
    <x v="0"/>
    <d v="2013-01-07T00:00:00"/>
    <d v="2013-01-07T00:00:00"/>
    <n v="5"/>
    <x v="1"/>
    <n v="0"/>
    <x v="4"/>
    <n v="1.86"/>
    <x v="2"/>
    <n v="1"/>
    <n v="0.50363636363636366"/>
    <n v="0"/>
    <x v="2"/>
    <m/>
    <m/>
    <m/>
    <m/>
  </r>
  <r>
    <n v="4447"/>
    <s v="LB-167353"/>
    <s v="Larry Blacks"/>
    <x v="0"/>
    <x v="1"/>
    <s v="Argentina"/>
    <s v="San Juan"/>
    <s v="San Juan"/>
    <s v="LATAM"/>
    <s v="US-2011-114342"/>
    <x v="937"/>
    <s v="High"/>
    <s v="OFF-ST-10004597"/>
    <x v="1065"/>
    <x v="0"/>
    <s v="Storage"/>
    <x v="9"/>
    <n v="59.544266666666665"/>
    <n v="89.26711111111112"/>
    <n v="321.36160000000001"/>
    <n v="0.4"/>
    <n v="-35.904000000000003"/>
    <x v="3"/>
    <d v="2011-09-21T00:00:00"/>
    <d v="2011-09-21T00:00:00"/>
    <n v="0"/>
    <x v="1"/>
    <n v="0"/>
    <x v="4"/>
    <n v="25.931000000000001"/>
    <x v="3"/>
    <n v="39"/>
    <n v="-0.11172461177688935"/>
    <n v="0"/>
    <x v="2"/>
    <m/>
    <m/>
    <m/>
    <m/>
  </r>
  <r>
    <n v="4448"/>
    <s v="LB-167353"/>
    <s v="Larry Blacks"/>
    <x v="0"/>
    <x v="1"/>
    <s v="Argentina"/>
    <s v="San Juan"/>
    <s v="San Juan"/>
    <s v="LATAM"/>
    <s v="US-2011-114342"/>
    <x v="937"/>
    <s v="High"/>
    <s v="FUR-FU-10000705"/>
    <x v="418"/>
    <x v="1"/>
    <s v="Furnishings"/>
    <x v="0"/>
    <n v="77.530133333333339"/>
    <n v="89.696888888888893"/>
    <n v="161.45439999999999"/>
    <n v="0.4"/>
    <n v="-71.135999999999996"/>
    <x v="3"/>
    <d v="2011-09-21T00:00:00"/>
    <d v="2011-09-21T00:00:00"/>
    <n v="0"/>
    <x v="1"/>
    <n v="0"/>
    <x v="4"/>
    <n v="8.1050000000000004"/>
    <x v="3"/>
    <n v="39"/>
    <n v="-0.44059499152701936"/>
    <n v="0"/>
    <x v="2"/>
    <m/>
    <m/>
    <m/>
    <m/>
  </r>
  <r>
    <n v="4449"/>
    <s v="LB-167353"/>
    <s v="Larry Blacks"/>
    <x v="0"/>
    <x v="1"/>
    <s v="Argentina"/>
    <s v="San Juan"/>
    <s v="San Juan"/>
    <s v="LATAM"/>
    <s v="US-2011-114342"/>
    <x v="937"/>
    <s v="High"/>
    <s v="FUR-BO-10004340"/>
    <x v="774"/>
    <x v="1"/>
    <s v="Bookcases"/>
    <x v="3"/>
    <n v="320.21480000000003"/>
    <n v="362.30466666666672"/>
    <n v="869.53120000000013"/>
    <n v="0.4"/>
    <n v="-411.32799999999997"/>
    <x v="3"/>
    <d v="2011-09-21T00:00:00"/>
    <d v="2011-09-21T00:00:00"/>
    <n v="0"/>
    <x v="1"/>
    <n v="0"/>
    <x v="4"/>
    <n v="128.721"/>
    <x v="3"/>
    <n v="39"/>
    <n v="-0.47304570554800096"/>
    <n v="0"/>
    <x v="2"/>
    <m/>
    <m/>
    <m/>
    <m/>
  </r>
  <r>
    <n v="4450"/>
    <s v="ML-174103"/>
    <s v="Maris LaWare"/>
    <x v="0"/>
    <x v="3"/>
    <s v="Cuba"/>
    <s v="Camaguey"/>
    <s v="Camaguey"/>
    <s v="LATAM"/>
    <s v="MX-2014-157077"/>
    <x v="308"/>
    <s v="High"/>
    <s v="OFF-LA-10001634"/>
    <x v="667"/>
    <x v="0"/>
    <s v="Labels"/>
    <x v="2"/>
    <n v="5.24"/>
    <n v="8.5"/>
    <n v="17"/>
    <n v="0"/>
    <n v="6.52"/>
    <x v="0"/>
    <d v="2014-11-17T00:00:00"/>
    <d v="2014-11-17T00:00:00"/>
    <n v="5"/>
    <x v="1"/>
    <n v="0"/>
    <x v="4"/>
    <n v="2.4489999999999998"/>
    <x v="0"/>
    <n v="46"/>
    <n v="0.38352941176470584"/>
    <n v="0"/>
    <x v="2"/>
    <m/>
    <m/>
    <m/>
    <m/>
  </r>
  <r>
    <n v="4451"/>
    <s v="ML-174103"/>
    <s v="Maris LaWare"/>
    <x v="0"/>
    <x v="3"/>
    <s v="Cuba"/>
    <s v="Camaguey"/>
    <s v="Camaguey"/>
    <s v="LATAM"/>
    <s v="MX-2014-157077"/>
    <x v="308"/>
    <s v="High"/>
    <s v="OFF-AR-10002802"/>
    <x v="688"/>
    <x v="0"/>
    <s v="Art"/>
    <x v="1"/>
    <n v="16.895"/>
    <n v="19.875"/>
    <n v="159"/>
    <n v="0"/>
    <n v="23.84"/>
    <x v="0"/>
    <d v="2014-11-17T00:00:00"/>
    <d v="2014-11-17T00:00:00"/>
    <n v="5"/>
    <x v="1"/>
    <n v="0"/>
    <x v="4"/>
    <n v="28.527000000000001"/>
    <x v="0"/>
    <n v="46"/>
    <n v="0.149937106918239"/>
    <n v="0"/>
    <x v="2"/>
    <m/>
    <m/>
    <m/>
    <m/>
  </r>
  <r>
    <n v="4452"/>
    <s v="ML-174103"/>
    <s v="Maris LaWare"/>
    <x v="0"/>
    <x v="3"/>
    <s v="Cuba"/>
    <s v="Camaguey"/>
    <s v="Camaguey"/>
    <s v="LATAM"/>
    <s v="MX-2014-157077"/>
    <x v="308"/>
    <s v="High"/>
    <s v="FUR-BO-10002300"/>
    <x v="337"/>
    <x v="1"/>
    <s v="Bookcases"/>
    <x v="5"/>
    <n v="139.67714285714288"/>
    <n v="273.85714285714289"/>
    <n v="1917.0000000000002"/>
    <n v="0"/>
    <n v="939.26"/>
    <x v="0"/>
    <d v="2014-11-17T00:00:00"/>
    <d v="2014-11-18T00:00:00"/>
    <n v="6"/>
    <x v="0"/>
    <n v="1"/>
    <x v="4"/>
    <n v="269.76400000000001"/>
    <x v="0"/>
    <n v="46"/>
    <n v="0.48996348461137185"/>
    <n v="1"/>
    <x v="1"/>
    <m/>
    <m/>
    <m/>
    <m/>
  </r>
  <r>
    <n v="4453"/>
    <s v="DV-130453"/>
    <s v="Darrin Van Huff"/>
    <x v="2"/>
    <x v="1"/>
    <s v="Venezuela"/>
    <s v="Portuguesa"/>
    <s v="Guanare"/>
    <s v="LATAM"/>
    <s v="US-2014-134271"/>
    <x v="852"/>
    <s v="Medium"/>
    <s v="OFF-SU-10002498"/>
    <x v="1581"/>
    <x v="0"/>
    <s v="Supplies"/>
    <x v="9"/>
    <n v="18.961866666666669"/>
    <n v="22.323111111111118"/>
    <n v="80.36320000000002"/>
    <n v="0.4"/>
    <n v="-33.408000000000001"/>
    <x v="2"/>
    <d v="2014-04-09T00:00:00"/>
    <d v="2014-04-09T00:00:00"/>
    <n v="2"/>
    <x v="1"/>
    <n v="0"/>
    <x v="1"/>
    <n v="5.26"/>
    <x v="0"/>
    <n v="15"/>
    <n v="-0.41571266450315558"/>
    <n v="0"/>
    <x v="2"/>
    <m/>
    <m/>
    <m/>
    <m/>
  </r>
  <r>
    <n v="4454"/>
    <s v="TG-213103"/>
    <s v="Toby Gnade"/>
    <x v="0"/>
    <x v="0"/>
    <s v="Mexico"/>
    <s v="Mexico"/>
    <s v="Toluca"/>
    <s v="LATAM"/>
    <s v="MX-2014-142265"/>
    <x v="668"/>
    <s v="Medium"/>
    <s v="OFF-SU-10003879"/>
    <x v="1656"/>
    <x v="0"/>
    <s v="Supplies"/>
    <x v="3"/>
    <n v="25.33"/>
    <n v="31.25"/>
    <n v="125"/>
    <n v="0"/>
    <n v="23.68"/>
    <x v="0"/>
    <d v="2014-07-28T00:00:00"/>
    <d v="2014-07-28T00:00:00"/>
    <n v="5"/>
    <x v="1"/>
    <n v="0"/>
    <x v="4"/>
    <n v="6.7949999999999999"/>
    <x v="0"/>
    <n v="30"/>
    <n v="0.18944"/>
    <n v="0"/>
    <x v="2"/>
    <m/>
    <m/>
    <m/>
    <m/>
  </r>
  <r>
    <n v="4455"/>
    <s v="EN-137803"/>
    <s v="Edward Nazzal"/>
    <x v="0"/>
    <x v="0"/>
    <s v="Mexico"/>
    <s v="Veracruz"/>
    <s v="Cordoba"/>
    <s v="LATAM"/>
    <s v="MX-2012-134117"/>
    <x v="435"/>
    <s v="Medium"/>
    <s v="OFF-AR-10000185"/>
    <x v="245"/>
    <x v="0"/>
    <s v="Art"/>
    <x v="0"/>
    <n v="8.5066666666666659"/>
    <n v="8.6666666666666661"/>
    <n v="26"/>
    <n v="0"/>
    <n v="0.48"/>
    <x v="1"/>
    <d v="2012-10-07T00:00:00"/>
    <d v="2012-10-09T00:00:00"/>
    <n v="5"/>
    <x v="0"/>
    <n v="2"/>
    <x v="0"/>
    <n v="2.403"/>
    <x v="1"/>
    <n v="40"/>
    <n v="1.846153846153846E-2"/>
    <n v="1"/>
    <x v="3"/>
    <m/>
    <m/>
    <m/>
    <m/>
  </r>
  <r>
    <n v="4456"/>
    <s v="MO-179503"/>
    <s v="Michael Oakman"/>
    <x v="0"/>
    <x v="0"/>
    <s v="Mexico"/>
    <s v="Baja California"/>
    <s v="Mexicali"/>
    <s v="LATAM"/>
    <s v="MX-2012-138485"/>
    <x v="435"/>
    <s v="Medium"/>
    <s v="OFF-EN-10002674"/>
    <x v="795"/>
    <x v="0"/>
    <s v="Envelopes"/>
    <x v="0"/>
    <n v="19.666666666666671"/>
    <n v="31.666666666666671"/>
    <n v="95.000000000000014"/>
    <n v="0"/>
    <n v="36"/>
    <x v="0"/>
    <d v="2012-10-09T00:00:00"/>
    <d v="2012-10-09T00:00:00"/>
    <n v="5"/>
    <x v="1"/>
    <n v="0"/>
    <x v="0"/>
    <n v="6.1369999999999996"/>
    <x v="1"/>
    <n v="40"/>
    <n v="0.37894736842105259"/>
    <n v="0"/>
    <x v="2"/>
    <m/>
    <m/>
    <m/>
    <m/>
  </r>
  <r>
    <n v="4457"/>
    <s v="ED-138853"/>
    <s v="Emily Ducich"/>
    <x v="1"/>
    <x v="0"/>
    <s v="Mexico"/>
    <s v="Coahuila"/>
    <s v="Piedras Negras"/>
    <s v="LATAM"/>
    <s v="MX-2013-114706"/>
    <x v="920"/>
    <s v="High"/>
    <s v="OFF-BI-10001430"/>
    <x v="71"/>
    <x v="0"/>
    <s v="Binders"/>
    <x v="2"/>
    <n v="2.54"/>
    <n v="4.5"/>
    <n v="9"/>
    <n v="0"/>
    <n v="3.92"/>
    <x v="2"/>
    <d v="2013-07-01T00:00:00"/>
    <d v="2013-07-02T00:00:00"/>
    <n v="3"/>
    <x v="0"/>
    <n v="1"/>
    <x v="5"/>
    <n v="1.4970000000000001"/>
    <x v="2"/>
    <n v="26"/>
    <n v="0.43555555555555553"/>
    <n v="1"/>
    <x v="1"/>
    <m/>
    <m/>
    <m/>
    <m/>
  </r>
  <r>
    <n v="4458"/>
    <s v="ED-138853"/>
    <s v="Emily Ducich"/>
    <x v="1"/>
    <x v="0"/>
    <s v="Mexico"/>
    <s v="Coahuila"/>
    <s v="Piedras Negras"/>
    <s v="LATAM"/>
    <s v="MX-2013-114706"/>
    <x v="920"/>
    <s v="High"/>
    <s v="TEC-PH-10003522"/>
    <x v="727"/>
    <x v="2"/>
    <s v="Phones"/>
    <x v="0"/>
    <n v="27.306666666666668"/>
    <n v="49.666666666666671"/>
    <n v="149"/>
    <n v="0"/>
    <n v="67.08"/>
    <x v="2"/>
    <d v="2013-07-01T00:00:00"/>
    <d v="2013-07-01T00:00:00"/>
    <n v="2"/>
    <x v="1"/>
    <n v="0"/>
    <x v="5"/>
    <n v="14.384"/>
    <x v="2"/>
    <n v="26"/>
    <n v="0.45020134228187919"/>
    <n v="0"/>
    <x v="2"/>
    <m/>
    <m/>
    <m/>
    <m/>
  </r>
  <r>
    <n v="4459"/>
    <s v="ED-138853"/>
    <s v="Emily Ducich"/>
    <x v="1"/>
    <x v="0"/>
    <s v="Mexico"/>
    <s v="Coahuila"/>
    <s v="Piedras Negras"/>
    <s v="LATAM"/>
    <s v="MX-2013-114706"/>
    <x v="920"/>
    <s v="High"/>
    <s v="TEC-PH-10004328"/>
    <x v="1597"/>
    <x v="2"/>
    <s v="Phones"/>
    <x v="4"/>
    <n v="97.039999999999992"/>
    <n v="117"/>
    <n v="117"/>
    <n v="0"/>
    <n v="19.96"/>
    <x v="2"/>
    <d v="2013-07-01T00:00:00"/>
    <d v="2013-07-01T00:00:00"/>
    <n v="2"/>
    <x v="1"/>
    <n v="0"/>
    <x v="5"/>
    <n v="23.594000000000001"/>
    <x v="2"/>
    <n v="26"/>
    <n v="0.1705982905982906"/>
    <n v="0"/>
    <x v="2"/>
    <m/>
    <m/>
    <m/>
    <m/>
  </r>
  <r>
    <n v="4460"/>
    <s v="PM-189403"/>
    <s v="Paul MacIntyre"/>
    <x v="0"/>
    <x v="0"/>
    <s v="Mexico"/>
    <s v="Mexico"/>
    <s v="Nicolas Romero"/>
    <s v="LATAM"/>
    <s v="MX-2011-140697"/>
    <x v="945"/>
    <s v="Medium"/>
    <s v="OFF-ST-10002251"/>
    <x v="569"/>
    <x v="0"/>
    <s v="Storage"/>
    <x v="0"/>
    <n v="19.04"/>
    <n v="38"/>
    <n v="114"/>
    <n v="0"/>
    <n v="56.88"/>
    <x v="0"/>
    <d v="2011-01-15T00:00:00"/>
    <d v="2011-01-18T00:00:00"/>
    <n v="8"/>
    <x v="0"/>
    <n v="3"/>
    <x v="1"/>
    <n v="8.9250000000000007"/>
    <x v="3"/>
    <n v="3"/>
    <n v="0.49894736842105264"/>
    <n v="1"/>
    <x v="0"/>
    <m/>
    <m/>
    <m/>
    <m/>
  </r>
  <r>
    <n v="4461"/>
    <s v="PM-189403"/>
    <s v="Paul MacIntyre"/>
    <x v="0"/>
    <x v="0"/>
    <s v="Mexico"/>
    <s v="Mexico"/>
    <s v="Nicolas Romero"/>
    <s v="LATAM"/>
    <s v="MX-2011-140697"/>
    <x v="945"/>
    <s v="Medium"/>
    <s v="OFF-SU-10003739"/>
    <x v="681"/>
    <x v="0"/>
    <s v="Supplies"/>
    <x v="4"/>
    <n v="14.24"/>
    <n v="16"/>
    <n v="16"/>
    <n v="0"/>
    <n v="1.76"/>
    <x v="0"/>
    <d v="2011-01-15T00:00:00"/>
    <d v="2011-01-15T00:00:00"/>
    <n v="5"/>
    <x v="1"/>
    <n v="0"/>
    <x v="1"/>
    <n v="0.89100000000000001"/>
    <x v="3"/>
    <n v="3"/>
    <n v="0.11"/>
    <n v="0"/>
    <x v="2"/>
    <m/>
    <m/>
    <m/>
    <m/>
  </r>
  <r>
    <n v="4462"/>
    <s v="DM-129553"/>
    <s v="Dario Medina"/>
    <x v="2"/>
    <x v="3"/>
    <s v="Cuba"/>
    <s v="Ciego de Avila"/>
    <s v="Ciego de Avila"/>
    <s v="LATAM"/>
    <s v="MX-2013-164679"/>
    <x v="838"/>
    <s v="Low"/>
    <s v="TEC-CO-10001937"/>
    <x v="1657"/>
    <x v="2"/>
    <s v="Copiers"/>
    <x v="2"/>
    <n v="108.51802584000002"/>
    <n v="126.21754092184371"/>
    <n v="251.93021168000004"/>
    <n v="2E-3"/>
    <n v="34.894159999999999"/>
    <x v="0"/>
    <d v="2013-01-23T00:00:00"/>
    <d v="2013-01-26T00:00:00"/>
    <n v="8"/>
    <x v="0"/>
    <n v="3"/>
    <x v="2"/>
    <n v="24.649000000000001"/>
    <x v="2"/>
    <n v="3"/>
    <n v="0.13850724677801768"/>
    <n v="1"/>
    <x v="0"/>
    <m/>
    <m/>
    <m/>
    <m/>
  </r>
  <r>
    <n v="4463"/>
    <s v="DM-129553"/>
    <s v="Dario Medina"/>
    <x v="2"/>
    <x v="3"/>
    <s v="Cuba"/>
    <s v="Ciego de Avila"/>
    <s v="Ciego de Avila"/>
    <s v="LATAM"/>
    <s v="MX-2013-164679"/>
    <x v="838"/>
    <s v="Low"/>
    <s v="TEC-AC-10003964"/>
    <x v="1438"/>
    <x v="2"/>
    <s v="Accessories"/>
    <x v="4"/>
    <n v="26.48"/>
    <n v="27"/>
    <n v="27"/>
    <n v="0"/>
    <n v="0.52"/>
    <x v="0"/>
    <d v="2013-01-23T00:00:00"/>
    <d v="2013-01-23T00:00:00"/>
    <n v="5"/>
    <x v="1"/>
    <n v="0"/>
    <x v="2"/>
    <n v="3.0190000000000001"/>
    <x v="2"/>
    <n v="3"/>
    <n v="1.9259259259259261E-2"/>
    <n v="0"/>
    <x v="2"/>
    <m/>
    <m/>
    <m/>
    <m/>
  </r>
  <r>
    <n v="4464"/>
    <s v="DW-135853"/>
    <s v="Dorothy Wardle"/>
    <x v="2"/>
    <x v="3"/>
    <s v="Cuba"/>
    <s v="Granma"/>
    <s v="Manzanillo"/>
    <s v="LATAM"/>
    <s v="MX-2013-142811"/>
    <x v="905"/>
    <s v="Medium"/>
    <s v="TEC-CO-10001037"/>
    <x v="1009"/>
    <x v="2"/>
    <s v="Copiers"/>
    <x v="0"/>
    <n v="87.261846586666664"/>
    <n v="94.841569726118905"/>
    <n v="283.95565976"/>
    <n v="2E-3"/>
    <n v="22.170120000000001"/>
    <x v="0"/>
    <d v="2013-05-25T00:00:00"/>
    <d v="2013-05-25T00:00:00"/>
    <n v="5"/>
    <x v="1"/>
    <n v="0"/>
    <x v="1"/>
    <n v="18.329000000000001"/>
    <x v="2"/>
    <n v="21"/>
    <n v="7.8075992634688951E-2"/>
    <n v="0"/>
    <x v="2"/>
    <m/>
    <m/>
    <m/>
    <m/>
  </r>
  <r>
    <n v="4465"/>
    <s v="DW-135853"/>
    <s v="Dorothy Wardle"/>
    <x v="2"/>
    <x v="3"/>
    <s v="Cuba"/>
    <s v="Granma"/>
    <s v="Manzanillo"/>
    <s v="LATAM"/>
    <s v="MX-2013-142811"/>
    <x v="905"/>
    <s v="Medium"/>
    <s v="OFF-AR-10004360"/>
    <x v="1130"/>
    <x v="0"/>
    <s v="Art"/>
    <x v="4"/>
    <n v="6.08"/>
    <n v="10"/>
    <n v="10"/>
    <n v="0"/>
    <n v="3.92"/>
    <x v="0"/>
    <d v="2013-05-25T00:00:00"/>
    <d v="2013-05-28T00:00:00"/>
    <n v="8"/>
    <x v="0"/>
    <n v="3"/>
    <x v="1"/>
    <n v="0.85399999999999998"/>
    <x v="2"/>
    <n v="21"/>
    <n v="0.39200000000000002"/>
    <n v="1"/>
    <x v="0"/>
    <m/>
    <m/>
    <m/>
    <m/>
  </r>
  <r>
    <n v="4466"/>
    <s v="DW-135853"/>
    <s v="Dorothy Wardle"/>
    <x v="2"/>
    <x v="3"/>
    <s v="Cuba"/>
    <s v="Granma"/>
    <s v="Manzanillo"/>
    <s v="LATAM"/>
    <s v="MX-2013-142811"/>
    <x v="905"/>
    <s v="Medium"/>
    <s v="TEC-AC-10003081"/>
    <x v="1283"/>
    <x v="2"/>
    <s v="Accessories"/>
    <x v="0"/>
    <n v="17.88"/>
    <n v="19"/>
    <n v="57"/>
    <n v="0"/>
    <n v="3.36"/>
    <x v="0"/>
    <d v="2013-05-25T00:00:00"/>
    <d v="2013-05-26T00:00:00"/>
    <n v="6"/>
    <x v="0"/>
    <n v="1"/>
    <x v="1"/>
    <n v="3.117"/>
    <x v="2"/>
    <n v="21"/>
    <n v="5.894736842105263E-2"/>
    <n v="1"/>
    <x v="1"/>
    <m/>
    <m/>
    <m/>
    <m/>
  </r>
  <r>
    <n v="4467"/>
    <s v="DW-135853"/>
    <s v="Dorothy Wardle"/>
    <x v="2"/>
    <x v="3"/>
    <s v="Cuba"/>
    <s v="Granma"/>
    <s v="Manzanillo"/>
    <s v="LATAM"/>
    <s v="MX-2013-142811"/>
    <x v="905"/>
    <s v="Medium"/>
    <s v="FUR-CH-10004652"/>
    <x v="1202"/>
    <x v="1"/>
    <s v="Chairs"/>
    <x v="0"/>
    <n v="21.213333333333335"/>
    <n v="28.333333333333332"/>
    <n v="85"/>
    <n v="0"/>
    <n v="21.36"/>
    <x v="0"/>
    <d v="2013-05-25T00:00:00"/>
    <d v="2013-05-25T00:00:00"/>
    <n v="5"/>
    <x v="1"/>
    <n v="0"/>
    <x v="1"/>
    <n v="5.8029999999999999"/>
    <x v="2"/>
    <n v="21"/>
    <n v="0.25129411764705883"/>
    <n v="0"/>
    <x v="2"/>
    <m/>
    <m/>
    <m/>
    <m/>
  </r>
  <r>
    <n v="4468"/>
    <s v="DW-135853"/>
    <s v="Dorothy Wardle"/>
    <x v="2"/>
    <x v="3"/>
    <s v="Cuba"/>
    <s v="Granma"/>
    <s v="Manzanillo"/>
    <s v="LATAM"/>
    <s v="MX-2013-142811"/>
    <x v="905"/>
    <s v="Medium"/>
    <s v="FUR-CH-10003514"/>
    <x v="462"/>
    <x v="1"/>
    <s v="Chairs"/>
    <x v="0"/>
    <n v="77.766666666666666"/>
    <n v="99.666666666666671"/>
    <n v="299"/>
    <n v="0"/>
    <n v="65.7"/>
    <x v="0"/>
    <d v="2013-05-25T00:00:00"/>
    <d v="2013-05-26T00:00:00"/>
    <n v="6"/>
    <x v="0"/>
    <n v="1"/>
    <x v="1"/>
    <n v="30.05"/>
    <x v="2"/>
    <n v="21"/>
    <n v="0.21973244147157192"/>
    <n v="1"/>
    <x v="1"/>
    <m/>
    <m/>
    <m/>
    <m/>
  </r>
  <r>
    <n v="4469"/>
    <s v="DW-135853"/>
    <s v="Dorothy Wardle"/>
    <x v="2"/>
    <x v="3"/>
    <s v="Cuba"/>
    <s v="Granma"/>
    <s v="Manzanillo"/>
    <s v="LATAM"/>
    <s v="MX-2013-142811"/>
    <x v="905"/>
    <s v="Medium"/>
    <s v="FUR-FU-10004139"/>
    <x v="752"/>
    <x v="1"/>
    <s v="Furnishings"/>
    <x v="2"/>
    <n v="21.36"/>
    <n v="34.5"/>
    <n v="69"/>
    <n v="0"/>
    <n v="26.28"/>
    <x v="0"/>
    <d v="2013-05-25T00:00:00"/>
    <d v="2013-05-25T00:00:00"/>
    <n v="5"/>
    <x v="1"/>
    <n v="0"/>
    <x v="1"/>
    <n v="1.7430000000000001"/>
    <x v="2"/>
    <n v="21"/>
    <n v="0.38086956521739135"/>
    <n v="0"/>
    <x v="2"/>
    <m/>
    <m/>
    <m/>
    <m/>
  </r>
  <r>
    <n v="4470"/>
    <s v="AG-107653"/>
    <s v="Anthony Garverick"/>
    <x v="1"/>
    <x v="3"/>
    <s v="Dominican Republic"/>
    <s v="Santo Domingo"/>
    <s v="Santo Domingo"/>
    <s v="LATAM"/>
    <s v="MX-2013-154130"/>
    <x v="968"/>
    <s v="Medium"/>
    <s v="OFF-FA-10001199"/>
    <x v="1224"/>
    <x v="0"/>
    <s v="Fasteners"/>
    <x v="3"/>
    <n v="6.3951999999999991"/>
    <n v="8.6239999999999988"/>
    <n v="27.596799999999998"/>
    <n v="0.2"/>
    <n v="2.016"/>
    <x v="0"/>
    <d v="2013-05-14T00:00:00"/>
    <d v="2013-05-14T00:00:00"/>
    <n v="5"/>
    <x v="1"/>
    <n v="0"/>
    <x v="0"/>
    <n v="2.4409999999999998"/>
    <x v="2"/>
    <n v="19"/>
    <n v="7.3051948051948062E-2"/>
    <n v="0"/>
    <x v="2"/>
    <m/>
    <m/>
    <m/>
    <m/>
  </r>
  <r>
    <n v="4471"/>
    <s v="AG-107653"/>
    <s v="Anthony Garverick"/>
    <x v="1"/>
    <x v="3"/>
    <s v="Dominican Republic"/>
    <s v="Santo Domingo"/>
    <s v="Santo Domingo"/>
    <s v="LATAM"/>
    <s v="MX-2013-154130"/>
    <x v="968"/>
    <s v="Medium"/>
    <s v="TEC-CO-10003694"/>
    <x v="384"/>
    <x v="2"/>
    <s v="Copiers"/>
    <x v="9"/>
    <n v="245.61374733333332"/>
    <n v="262.66509690893901"/>
    <n v="1257.640484"/>
    <n v="0.20200000000000001"/>
    <n v="-216.042"/>
    <x v="0"/>
    <d v="2013-05-14T00:00:00"/>
    <d v="2013-05-14T00:00:00"/>
    <n v="5"/>
    <x v="1"/>
    <n v="0"/>
    <x v="0"/>
    <n v="59.320999999999998"/>
    <x v="2"/>
    <n v="19"/>
    <n v="-0.17178359217004976"/>
    <n v="0"/>
    <x v="2"/>
    <m/>
    <m/>
    <m/>
    <m/>
  </r>
  <r>
    <n v="4472"/>
    <s v="GA-145153"/>
    <s v="George Ashbrook"/>
    <x v="0"/>
    <x v="2"/>
    <s v="Nicaragua"/>
    <s v="Leon"/>
    <s v="Leon"/>
    <s v="LATAM"/>
    <s v="MX-2013-103555"/>
    <x v="969"/>
    <s v="Medium"/>
    <s v="OFF-ST-10001010"/>
    <x v="351"/>
    <x v="0"/>
    <s v="Storage"/>
    <x v="3"/>
    <n v="135.74"/>
    <n v="138.5"/>
    <n v="554"/>
    <n v="0"/>
    <n v="11.04"/>
    <x v="0"/>
    <d v="2013-04-14T00:00:00"/>
    <d v="2013-04-16T00:00:00"/>
    <n v="7"/>
    <x v="0"/>
    <n v="2"/>
    <x v="3"/>
    <n v="17.890999999999998"/>
    <x v="2"/>
    <n v="15"/>
    <n v="1.9927797833935015E-2"/>
    <n v="1"/>
    <x v="3"/>
    <m/>
    <m/>
    <m/>
    <m/>
  </r>
  <r>
    <n v="4473"/>
    <s v="GA-145153"/>
    <s v="George Ashbrook"/>
    <x v="0"/>
    <x v="2"/>
    <s v="Nicaragua"/>
    <s v="Leon"/>
    <s v="Leon"/>
    <s v="LATAM"/>
    <s v="MX-2013-103555"/>
    <x v="969"/>
    <s v="Medium"/>
    <s v="TEC-CO-10000395"/>
    <x v="786"/>
    <x v="2"/>
    <s v="Copiers"/>
    <x v="0"/>
    <n v="106.57413312000001"/>
    <n v="213.2140011222445"/>
    <n v="638.36271935999991"/>
    <n v="2E-3"/>
    <n v="318.64031999999997"/>
    <x v="0"/>
    <d v="2013-04-14T00:00:00"/>
    <d v="2013-04-16T00:00:00"/>
    <n v="7"/>
    <x v="0"/>
    <n v="2"/>
    <x v="3"/>
    <n v="53.872"/>
    <x v="2"/>
    <n v="15"/>
    <n v="0.49915245727297108"/>
    <n v="1"/>
    <x v="3"/>
    <m/>
    <m/>
    <m/>
    <m/>
  </r>
  <r>
    <n v="4474"/>
    <s v="BG-110353"/>
    <s v="Barry Gonzalez"/>
    <x v="0"/>
    <x v="2"/>
    <s v="Honduras"/>
    <s v="Cortes"/>
    <s v="San Pedro Sula"/>
    <s v="LATAM"/>
    <s v="US-2012-148649"/>
    <x v="645"/>
    <s v="Medium"/>
    <s v="OFF-AR-10004218"/>
    <x v="1092"/>
    <x v="0"/>
    <s v="Art"/>
    <x v="4"/>
    <n v="8.9175999999999984"/>
    <n v="11.38933333333333"/>
    <n v="6.8335999999999979"/>
    <n v="0.4"/>
    <n v="-2.0840000000000001"/>
    <x v="0"/>
    <d v="2012-12-30T00:00:00"/>
    <d v="2012-12-30T00:00:00"/>
    <n v="5"/>
    <x v="1"/>
    <n v="0"/>
    <x v="3"/>
    <n v="0.56200000000000006"/>
    <x v="1"/>
    <n v="52"/>
    <n v="-0.30496370873331785"/>
    <n v="0"/>
    <x v="2"/>
    <m/>
    <m/>
    <m/>
    <m/>
  </r>
  <r>
    <n v="4475"/>
    <s v="BG-110353"/>
    <s v="Barry Gonzalez"/>
    <x v="0"/>
    <x v="2"/>
    <s v="Honduras"/>
    <s v="Cortes"/>
    <s v="San Pedro Sula"/>
    <s v="LATAM"/>
    <s v="US-2012-148649"/>
    <x v="645"/>
    <s v="Medium"/>
    <s v="FUR-BO-10000148"/>
    <x v="1520"/>
    <x v="1"/>
    <s v="Bookcases"/>
    <x v="0"/>
    <n v="110.32319999999999"/>
    <n v="120.392"/>
    <n v="216.70559999999998"/>
    <n v="0.4"/>
    <n v="-114.264"/>
    <x v="0"/>
    <d v="2012-12-30T00:00:00"/>
    <d v="2012-12-30T00:00:00"/>
    <n v="5"/>
    <x v="1"/>
    <n v="0"/>
    <x v="3"/>
    <n v="11.503"/>
    <x v="1"/>
    <n v="52"/>
    <n v="-0.5272775599707622"/>
    <n v="0"/>
    <x v="2"/>
    <m/>
    <m/>
    <m/>
    <m/>
  </r>
  <r>
    <n v="4476"/>
    <s v="TC-211453"/>
    <s v="Theresa Coyne"/>
    <x v="2"/>
    <x v="0"/>
    <s v="Mexico"/>
    <s v="Distrito Federal"/>
    <s v="Mexico City"/>
    <s v="LATAM"/>
    <s v="US-2014-162215"/>
    <x v="970"/>
    <s v="Medium"/>
    <s v="FUR-CH-10001647"/>
    <x v="675"/>
    <x v="1"/>
    <s v="Chairs"/>
    <x v="0"/>
    <n v="99.298133333333283"/>
    <n v="110.61766666666659"/>
    <n v="265.48239999999981"/>
    <n v="0.2"/>
    <n v="-32.411999999999999"/>
    <x v="1"/>
    <d v="2014-05-26T00:00:00"/>
    <d v="2014-05-29T00:00:00"/>
    <n v="6"/>
    <x v="0"/>
    <n v="3"/>
    <x v="2"/>
    <n v="38.700000000000003"/>
    <x v="0"/>
    <n v="21"/>
    <n v="-0.12208718920726956"/>
    <n v="1"/>
    <x v="0"/>
    <m/>
    <m/>
    <m/>
    <m/>
  </r>
  <r>
    <n v="4477"/>
    <s v="RB-197953"/>
    <s v="Ross Baird"/>
    <x v="1"/>
    <x v="2"/>
    <s v="Nicaragua"/>
    <s v="Masaya"/>
    <s v="Masaya"/>
    <s v="LATAM"/>
    <s v="MX-2013-145296"/>
    <x v="532"/>
    <s v="Medium"/>
    <s v="OFF-FA-10004942"/>
    <x v="1658"/>
    <x v="0"/>
    <s v="Fasteners"/>
    <x v="7"/>
    <n v="6.58"/>
    <n v="13.2"/>
    <n v="66"/>
    <n v="0"/>
    <n v="33.1"/>
    <x v="0"/>
    <d v="2013-12-14T00:00:00"/>
    <d v="2013-12-14T00:00:00"/>
    <n v="5"/>
    <x v="1"/>
    <n v="0"/>
    <x v="1"/>
    <n v="2.8519999999999999"/>
    <x v="2"/>
    <n v="50"/>
    <n v="0.50151515151515158"/>
    <n v="0"/>
    <x v="2"/>
    <m/>
    <m/>
    <m/>
    <m/>
  </r>
  <r>
    <n v="4478"/>
    <s v="RB-197953"/>
    <s v="Ross Baird"/>
    <x v="1"/>
    <x v="2"/>
    <s v="Nicaragua"/>
    <s v="Masaya"/>
    <s v="Masaya"/>
    <s v="LATAM"/>
    <s v="MX-2013-145296"/>
    <x v="532"/>
    <s v="Medium"/>
    <s v="OFF-AR-10003989"/>
    <x v="405"/>
    <x v="0"/>
    <s v="Art"/>
    <x v="7"/>
    <n v="9.64"/>
    <n v="17.2"/>
    <n v="86"/>
    <n v="0"/>
    <n v="37.799999999999997"/>
    <x v="0"/>
    <d v="2013-12-14T00:00:00"/>
    <d v="2013-12-14T00:00:00"/>
    <n v="5"/>
    <x v="1"/>
    <n v="0"/>
    <x v="1"/>
    <n v="6.2439999999999998"/>
    <x v="2"/>
    <n v="50"/>
    <n v="0.43953488372093019"/>
    <n v="0"/>
    <x v="2"/>
    <m/>
    <m/>
    <m/>
    <m/>
  </r>
  <r>
    <n v="4479"/>
    <s v="RB-197953"/>
    <s v="Ross Baird"/>
    <x v="1"/>
    <x v="2"/>
    <s v="Nicaragua"/>
    <s v="Masaya"/>
    <s v="Masaya"/>
    <s v="LATAM"/>
    <s v="MX-2013-145296"/>
    <x v="532"/>
    <s v="Medium"/>
    <s v="OFF-ST-10002466"/>
    <x v="912"/>
    <x v="0"/>
    <s v="Storage"/>
    <x v="3"/>
    <n v="4.3900000000000006"/>
    <n v="7.25"/>
    <n v="29"/>
    <n v="0"/>
    <n v="11.44"/>
    <x v="0"/>
    <d v="2013-12-14T00:00:00"/>
    <d v="2013-12-16T00:00:00"/>
    <n v="7"/>
    <x v="0"/>
    <n v="2"/>
    <x v="1"/>
    <n v="0.96499999999999997"/>
    <x v="2"/>
    <n v="50"/>
    <n v="0.39448275862068966"/>
    <n v="1"/>
    <x v="3"/>
    <m/>
    <m/>
    <m/>
    <m/>
  </r>
  <r>
    <n v="4480"/>
    <s v="DR-129403"/>
    <s v="Daniel Raglin"/>
    <x v="1"/>
    <x v="1"/>
    <s v="Colombia"/>
    <s v="Cundinamarca"/>
    <s v="Mosquera"/>
    <s v="LATAM"/>
    <s v="MX-2013-146318"/>
    <x v="712"/>
    <s v="Medium"/>
    <s v="OFF-FA-10003734"/>
    <x v="1261"/>
    <x v="0"/>
    <s v="Fasteners"/>
    <x v="0"/>
    <n v="5.833333333333333"/>
    <n v="11.333333333333332"/>
    <n v="34"/>
    <n v="0"/>
    <n v="16.5"/>
    <x v="0"/>
    <d v="2013-12-08T00:00:00"/>
    <d v="2013-12-08T00:00:00"/>
    <n v="5"/>
    <x v="1"/>
    <n v="0"/>
    <x v="3"/>
    <n v="2.6669999999999998"/>
    <x v="2"/>
    <n v="49"/>
    <n v="0.48529411764705882"/>
    <n v="0"/>
    <x v="2"/>
    <m/>
    <m/>
    <m/>
    <m/>
  </r>
  <r>
    <n v="4481"/>
    <s v="DR-129403"/>
    <s v="Daniel Raglin"/>
    <x v="1"/>
    <x v="1"/>
    <s v="Colombia"/>
    <s v="Cundinamarca"/>
    <s v="Mosquera"/>
    <s v="LATAM"/>
    <s v="MX-2013-146318"/>
    <x v="712"/>
    <s v="Medium"/>
    <s v="OFF-BI-10003653"/>
    <x v="637"/>
    <x v="0"/>
    <s v="Binders"/>
    <x v="2"/>
    <n v="14.02"/>
    <n v="19.5"/>
    <n v="39"/>
    <n v="0"/>
    <n v="10.96"/>
    <x v="0"/>
    <d v="2013-12-08T00:00:00"/>
    <d v="2013-12-11T00:00:00"/>
    <n v="8"/>
    <x v="0"/>
    <n v="3"/>
    <x v="3"/>
    <n v="2.8330000000000002"/>
    <x v="2"/>
    <n v="49"/>
    <n v="0.28102564102564104"/>
    <n v="1"/>
    <x v="0"/>
    <m/>
    <m/>
    <m/>
    <m/>
  </r>
  <r>
    <n v="4482"/>
    <s v="DP-133903"/>
    <s v="Dennis Pardue"/>
    <x v="1"/>
    <x v="1"/>
    <s v="Brazil"/>
    <s v="Sergipe"/>
    <s v="Aracaju"/>
    <s v="LATAM"/>
    <s v="MX-2014-150336"/>
    <x v="571"/>
    <s v="High"/>
    <s v="OFF-PA-10001385"/>
    <x v="89"/>
    <x v="0"/>
    <s v="Paper"/>
    <x v="0"/>
    <n v="8.6066666666666674"/>
    <n v="11.666666666666668"/>
    <n v="35"/>
    <n v="0"/>
    <n v="9.18"/>
    <x v="1"/>
    <d v="2014-05-03T00:00:00"/>
    <d v="2014-05-04T00:00:00"/>
    <n v="4"/>
    <x v="0"/>
    <n v="1"/>
    <x v="4"/>
    <n v="7.0460000000000003"/>
    <x v="0"/>
    <n v="18"/>
    <n v="0.26228571428571429"/>
    <n v="1"/>
    <x v="1"/>
    <m/>
    <m/>
    <m/>
    <m/>
  </r>
  <r>
    <n v="4483"/>
    <s v="LB-167353"/>
    <s v="Larry Blacks"/>
    <x v="0"/>
    <x v="0"/>
    <s v="Mexico"/>
    <s v="Distrito Federal"/>
    <s v="Mexico City"/>
    <s v="LATAM"/>
    <s v="MX-2011-155159"/>
    <x v="341"/>
    <s v="Critical"/>
    <s v="OFF-EN-10000025"/>
    <x v="955"/>
    <x v="0"/>
    <s v="Envelopes"/>
    <x v="2"/>
    <n v="19.600000000000001"/>
    <n v="31"/>
    <n v="62"/>
    <n v="0"/>
    <n v="22.8"/>
    <x v="2"/>
    <d v="2011-07-09T00:00:00"/>
    <d v="2011-07-09T00:00:00"/>
    <n v="2"/>
    <x v="1"/>
    <n v="0"/>
    <x v="0"/>
    <n v="22.538"/>
    <x v="3"/>
    <n v="28"/>
    <n v="0.36774193548387096"/>
    <n v="0"/>
    <x v="2"/>
    <m/>
    <m/>
    <m/>
    <m/>
  </r>
  <r>
    <n v="4484"/>
    <s v="SJ-205003"/>
    <s v="Shirley Jackson"/>
    <x v="0"/>
    <x v="2"/>
    <s v="Guatemala"/>
    <s v="Guatemala"/>
    <s v="Mixco"/>
    <s v="LATAM"/>
    <s v="MX-2013-163580"/>
    <x v="579"/>
    <s v="Low"/>
    <s v="OFF-EN-10003850"/>
    <x v="1055"/>
    <x v="0"/>
    <s v="Envelopes"/>
    <x v="0"/>
    <n v="4.3333333333333321"/>
    <n v="8.3333333333333321"/>
    <n v="24.999999999999996"/>
    <n v="0"/>
    <n v="12"/>
    <x v="0"/>
    <d v="2013-11-24T00:00:00"/>
    <d v="2013-11-24T00:00:00"/>
    <n v="5"/>
    <x v="1"/>
    <n v="0"/>
    <x v="3"/>
    <n v="2.2989999999999999"/>
    <x v="2"/>
    <n v="47"/>
    <n v="0.48000000000000009"/>
    <n v="0"/>
    <x v="2"/>
    <m/>
    <m/>
    <m/>
    <m/>
  </r>
  <r>
    <n v="4485"/>
    <s v="SJ-205003"/>
    <s v="Shirley Jackson"/>
    <x v="0"/>
    <x v="2"/>
    <s v="Guatemala"/>
    <s v="Guatemala"/>
    <s v="Mixco"/>
    <s v="LATAM"/>
    <s v="MX-2013-163580"/>
    <x v="579"/>
    <s v="Low"/>
    <s v="OFF-BI-10002517"/>
    <x v="921"/>
    <x v="0"/>
    <s v="Binders"/>
    <x v="7"/>
    <n v="6.5"/>
    <n v="10.6"/>
    <n v="53"/>
    <n v="0"/>
    <n v="20.5"/>
    <x v="0"/>
    <d v="2013-11-24T00:00:00"/>
    <d v="2013-11-24T00:00:00"/>
    <n v="5"/>
    <x v="1"/>
    <n v="0"/>
    <x v="3"/>
    <n v="6.5640000000000001"/>
    <x v="2"/>
    <n v="47"/>
    <n v="0.3867924528301887"/>
    <n v="0"/>
    <x v="2"/>
    <m/>
    <m/>
    <m/>
    <m/>
  </r>
  <r>
    <n v="4486"/>
    <s v="SJ-205003"/>
    <s v="Shirley Jackson"/>
    <x v="0"/>
    <x v="2"/>
    <s v="Guatemala"/>
    <s v="Guatemala"/>
    <s v="Mixco"/>
    <s v="LATAM"/>
    <s v="MX-2013-163580"/>
    <x v="579"/>
    <s v="Low"/>
    <s v="FUR-BO-10004113"/>
    <x v="65"/>
    <x v="1"/>
    <s v="Bookcases"/>
    <x v="5"/>
    <n v="154.5514285714286"/>
    <n v="291.57142857142861"/>
    <n v="2041.0000000000002"/>
    <n v="0"/>
    <n v="959.14"/>
    <x v="0"/>
    <d v="2013-11-24T00:00:00"/>
    <d v="2013-11-24T00:00:00"/>
    <n v="5"/>
    <x v="1"/>
    <n v="0"/>
    <x v="3"/>
    <n v="221.048"/>
    <x v="2"/>
    <n v="47"/>
    <n v="0.46993630573248402"/>
    <n v="0"/>
    <x v="2"/>
    <m/>
    <m/>
    <m/>
    <m/>
  </r>
  <r>
    <n v="4487"/>
    <s v="SJ-205003"/>
    <s v="Shirley Jackson"/>
    <x v="0"/>
    <x v="2"/>
    <s v="Guatemala"/>
    <s v="Guatemala"/>
    <s v="Mixco"/>
    <s v="LATAM"/>
    <s v="MX-2013-163580"/>
    <x v="579"/>
    <s v="Low"/>
    <s v="OFF-EN-10001870"/>
    <x v="1624"/>
    <x v="0"/>
    <s v="Envelopes"/>
    <x v="2"/>
    <n v="10.32"/>
    <n v="15.5"/>
    <n v="31"/>
    <n v="0"/>
    <n v="10.36"/>
    <x v="0"/>
    <d v="2013-11-24T00:00:00"/>
    <d v="2013-11-24T00:00:00"/>
    <n v="5"/>
    <x v="1"/>
    <n v="0"/>
    <x v="3"/>
    <n v="3.6749999999999998"/>
    <x v="2"/>
    <n v="47"/>
    <n v="0.33419354838709675"/>
    <n v="0"/>
    <x v="2"/>
    <m/>
    <m/>
    <m/>
    <m/>
  </r>
  <r>
    <n v="4488"/>
    <s v="SJ-205003"/>
    <s v="Shirley Jackson"/>
    <x v="0"/>
    <x v="2"/>
    <s v="Guatemala"/>
    <s v="Guatemala"/>
    <s v="Mixco"/>
    <s v="LATAM"/>
    <s v="MX-2013-163580"/>
    <x v="579"/>
    <s v="Low"/>
    <s v="OFF-FA-10003638"/>
    <x v="596"/>
    <x v="0"/>
    <s v="Fasteners"/>
    <x v="4"/>
    <n v="7.74"/>
    <n v="12"/>
    <n v="12"/>
    <n v="0"/>
    <n v="4.26"/>
    <x v="0"/>
    <d v="2013-11-24T00:00:00"/>
    <d v="2013-11-26T00:00:00"/>
    <n v="7"/>
    <x v="0"/>
    <n v="2"/>
    <x v="3"/>
    <n v="1.071"/>
    <x v="2"/>
    <n v="47"/>
    <n v="0.35499999999999998"/>
    <n v="1"/>
    <x v="3"/>
    <m/>
    <m/>
    <m/>
    <m/>
  </r>
  <r>
    <n v="4489"/>
    <s v="NM-184453"/>
    <s v="Nathan Mautz"/>
    <x v="1"/>
    <x v="1"/>
    <s v="Brazil"/>
    <s v="Sao Paulo"/>
    <s v="Sao Paulo"/>
    <s v="LATAM"/>
    <s v="MX-2014-154900"/>
    <x v="109"/>
    <s v="High"/>
    <s v="FUR-BO-10002981"/>
    <x v="836"/>
    <x v="1"/>
    <s v="Bookcases"/>
    <x v="7"/>
    <n v="96.64"/>
    <n v="97.6"/>
    <n v="488"/>
    <n v="0"/>
    <n v="4.8"/>
    <x v="2"/>
    <d v="2014-10-09T00:00:00"/>
    <d v="2014-10-10T00:00:00"/>
    <n v="3"/>
    <x v="0"/>
    <n v="1"/>
    <x v="3"/>
    <n v="34.277000000000001"/>
    <x v="0"/>
    <n v="41"/>
    <n v="9.8360655737704909E-3"/>
    <n v="1"/>
    <x v="1"/>
    <m/>
    <m/>
    <m/>
    <m/>
  </r>
  <r>
    <n v="4490"/>
    <s v="NM-184453"/>
    <s v="Nathan Mautz"/>
    <x v="1"/>
    <x v="1"/>
    <s v="Brazil"/>
    <s v="Sao Paulo"/>
    <s v="Sao Paulo"/>
    <s v="LATAM"/>
    <s v="MX-2014-154900"/>
    <x v="109"/>
    <s v="High"/>
    <s v="OFF-AP-10001941"/>
    <x v="1659"/>
    <x v="0"/>
    <s v="Appliances"/>
    <x v="7"/>
    <n v="61.760000000000005"/>
    <n v="66.400000000000006"/>
    <n v="332"/>
    <n v="0"/>
    <n v="23.2"/>
    <x v="2"/>
    <d v="2014-10-09T00:00:00"/>
    <d v="2014-10-09T00:00:00"/>
    <n v="2"/>
    <x v="1"/>
    <n v="0"/>
    <x v="3"/>
    <n v="62.546999999999997"/>
    <x v="0"/>
    <n v="41"/>
    <n v="6.9879518072289148E-2"/>
    <n v="0"/>
    <x v="2"/>
    <m/>
    <m/>
    <m/>
    <m/>
  </r>
  <r>
    <n v="4491"/>
    <s v="AP-109153"/>
    <s v="Arthur Prichep"/>
    <x v="0"/>
    <x v="0"/>
    <s v="Mexico"/>
    <s v="Yucatan"/>
    <s v="Merida"/>
    <s v="LATAM"/>
    <s v="MX-2012-112466"/>
    <x v="681"/>
    <s v="Medium"/>
    <s v="FUR-BO-10000411"/>
    <x v="1660"/>
    <x v="1"/>
    <s v="Bookcases"/>
    <x v="2"/>
    <n v="66.266400000000004"/>
    <n v="121.61799999999999"/>
    <n v="194.58879999999999"/>
    <n v="0.2"/>
    <n v="62.055999999999997"/>
    <x v="0"/>
    <d v="2012-07-02T00:00:00"/>
    <d v="2012-07-03T00:00:00"/>
    <n v="6"/>
    <x v="0"/>
    <n v="1"/>
    <x v="4"/>
    <n v="18.132999999999999"/>
    <x v="1"/>
    <n v="26"/>
    <n v="0.31890838527191701"/>
    <n v="1"/>
    <x v="1"/>
    <m/>
    <m/>
    <m/>
    <m/>
  </r>
  <r>
    <n v="4492"/>
    <s v="RB-195703"/>
    <s v="Rob Beeghly"/>
    <x v="0"/>
    <x v="2"/>
    <s v="Honduras"/>
    <s v="Cortes"/>
    <s v="San Pedro Sula"/>
    <s v="LATAM"/>
    <s v="US-2014-109785"/>
    <x v="971"/>
    <s v="High"/>
    <s v="OFF-SU-10001894"/>
    <x v="861"/>
    <x v="0"/>
    <s v="Supplies"/>
    <x v="7"/>
    <n v="11.471200000000001"/>
    <n v="15.938666666666672"/>
    <n v="47.81600000000001"/>
    <n v="0.4"/>
    <n v="-9.5399999999999991"/>
    <x v="0"/>
    <d v="2014-02-22T00:00:00"/>
    <d v="2014-02-22T00:00:00"/>
    <n v="5"/>
    <x v="1"/>
    <n v="0"/>
    <x v="1"/>
    <n v="4.1159999999999997"/>
    <x v="0"/>
    <n v="8"/>
    <n v="-0.19951480675924371"/>
    <n v="0"/>
    <x v="2"/>
    <m/>
    <m/>
    <m/>
    <m/>
  </r>
  <r>
    <n v="4493"/>
    <s v="TB-215203"/>
    <s v="Tracy Blumstein"/>
    <x v="0"/>
    <x v="1"/>
    <s v="Chile"/>
    <s v="Los Lagos"/>
    <s v="Puerto Montt"/>
    <s v="LATAM"/>
    <s v="MX-2014-147032"/>
    <x v="478"/>
    <s v="High"/>
    <s v="TEC-PH-10004901"/>
    <x v="897"/>
    <x v="2"/>
    <s v="Phones"/>
    <x v="0"/>
    <n v="41.713333333333331"/>
    <n v="45.333333333333329"/>
    <n v="136"/>
    <n v="0"/>
    <n v="10.86"/>
    <x v="3"/>
    <d v="2014-03-28T00:00:00"/>
    <d v="2014-03-28T00:00:00"/>
    <n v="0"/>
    <x v="1"/>
    <n v="0"/>
    <x v="2"/>
    <n v="34.9"/>
    <x v="0"/>
    <n v="13"/>
    <n v="7.9852941176470585E-2"/>
    <n v="0"/>
    <x v="2"/>
    <m/>
    <m/>
    <m/>
    <m/>
  </r>
  <r>
    <n v="4494"/>
    <s v="AG-103903"/>
    <s v="Allen Goldenen"/>
    <x v="0"/>
    <x v="3"/>
    <s v="Martinique"/>
    <s v="Martinique"/>
    <s v="Fort-de-France"/>
    <s v="LATAM"/>
    <s v="MX-2013-111822"/>
    <x v="303"/>
    <s v="High"/>
    <s v="TEC-CO-10004128"/>
    <x v="1479"/>
    <x v="2"/>
    <s v="Copiers"/>
    <x v="3"/>
    <n v="111.75431447999998"/>
    <n v="128.47402252505009"/>
    <n v="512.86829791999992"/>
    <n v="2E-3"/>
    <n v="65.851039999999998"/>
    <x v="2"/>
    <d v="2013-11-01T00:00:00"/>
    <d v="2013-11-01T00:00:00"/>
    <n v="2"/>
    <x v="1"/>
    <n v="0"/>
    <x v="4"/>
    <n v="18.495999999999999"/>
    <x v="2"/>
    <n v="44"/>
    <n v="0.12839756379379841"/>
    <n v="0"/>
    <x v="2"/>
    <m/>
    <m/>
    <m/>
    <m/>
  </r>
  <r>
    <n v="4495"/>
    <s v="AG-103903"/>
    <s v="Allen Goldenen"/>
    <x v="0"/>
    <x v="3"/>
    <s v="Martinique"/>
    <s v="Martinique"/>
    <s v="Fort-de-France"/>
    <s v="LATAM"/>
    <s v="MX-2013-111822"/>
    <x v="303"/>
    <s v="High"/>
    <s v="FUR-FU-10002104"/>
    <x v="327"/>
    <x v="1"/>
    <s v="Furnishings"/>
    <x v="7"/>
    <n v="22.34"/>
    <n v="35.4"/>
    <n v="177"/>
    <n v="0"/>
    <n v="65.3"/>
    <x v="2"/>
    <d v="2013-11-01T00:00:00"/>
    <d v="2013-11-01T00:00:00"/>
    <n v="2"/>
    <x v="1"/>
    <n v="0"/>
    <x v="4"/>
    <n v="34.052"/>
    <x v="2"/>
    <n v="44"/>
    <n v="0.36892655367231636"/>
    <n v="0"/>
    <x v="2"/>
    <m/>
    <m/>
    <m/>
    <m/>
  </r>
  <r>
    <n v="4496"/>
    <s v="AG-103903"/>
    <s v="Allen Goldenen"/>
    <x v="0"/>
    <x v="3"/>
    <s v="Martinique"/>
    <s v="Martinique"/>
    <s v="Fort-de-France"/>
    <s v="LATAM"/>
    <s v="MX-2013-111822"/>
    <x v="303"/>
    <s v="High"/>
    <s v="TEC-MA-10003332"/>
    <x v="1486"/>
    <x v="2"/>
    <s v="Machines"/>
    <x v="5"/>
    <n v="74.27428571428571"/>
    <n v="80.714285714285708"/>
    <n v="565"/>
    <n v="0"/>
    <n v="45.08"/>
    <x v="2"/>
    <d v="2013-11-01T00:00:00"/>
    <d v="2013-11-01T00:00:00"/>
    <n v="2"/>
    <x v="1"/>
    <n v="0"/>
    <x v="4"/>
    <n v="70.471999999999994"/>
    <x v="2"/>
    <n v="44"/>
    <n v="7.9787610619469027E-2"/>
    <n v="0"/>
    <x v="2"/>
    <m/>
    <m/>
    <m/>
    <m/>
  </r>
  <r>
    <n v="4497"/>
    <s v="AG-103903"/>
    <s v="Allen Goldenen"/>
    <x v="0"/>
    <x v="3"/>
    <s v="Martinique"/>
    <s v="Martinique"/>
    <s v="Fort-de-France"/>
    <s v="LATAM"/>
    <s v="MX-2013-111822"/>
    <x v="303"/>
    <s v="High"/>
    <s v="OFF-FA-10000540"/>
    <x v="819"/>
    <x v="0"/>
    <s v="Fasteners"/>
    <x v="1"/>
    <n v="3.3"/>
    <n v="5.5"/>
    <n v="44"/>
    <n v="0"/>
    <n v="17.600000000000001"/>
    <x v="2"/>
    <d v="2013-11-01T00:00:00"/>
    <d v="2013-11-01T00:00:00"/>
    <n v="2"/>
    <x v="1"/>
    <n v="0"/>
    <x v="4"/>
    <n v="6.3630000000000004"/>
    <x v="2"/>
    <n v="44"/>
    <n v="0.4"/>
    <n v="0"/>
    <x v="2"/>
    <m/>
    <m/>
    <m/>
    <m/>
  </r>
  <r>
    <n v="4498"/>
    <s v="AG-103903"/>
    <s v="Allen Goldenen"/>
    <x v="0"/>
    <x v="3"/>
    <s v="Martinique"/>
    <s v="Martinique"/>
    <s v="Fort-de-France"/>
    <s v="LATAM"/>
    <s v="MX-2013-111822"/>
    <x v="303"/>
    <s v="High"/>
    <s v="OFF-FA-10003595"/>
    <x v="319"/>
    <x v="0"/>
    <s v="Fasteners"/>
    <x v="9"/>
    <n v="5.2266666666666666"/>
    <n v="7.6666666666666661"/>
    <n v="46"/>
    <n v="0"/>
    <n v="14.64"/>
    <x v="2"/>
    <d v="2013-11-01T00:00:00"/>
    <d v="2013-11-01T00:00:00"/>
    <n v="2"/>
    <x v="1"/>
    <n v="0"/>
    <x v="4"/>
    <n v="4.3170000000000002"/>
    <x v="2"/>
    <n v="44"/>
    <n v="0.31826086956521743"/>
    <n v="0"/>
    <x v="2"/>
    <m/>
    <m/>
    <m/>
    <m/>
  </r>
  <r>
    <n v="4499"/>
    <s v="AG-103903"/>
    <s v="Allen Goldenen"/>
    <x v="0"/>
    <x v="3"/>
    <s v="Martinique"/>
    <s v="Martinique"/>
    <s v="Fort-de-France"/>
    <s v="LATAM"/>
    <s v="MX-2013-111822"/>
    <x v="303"/>
    <s v="High"/>
    <s v="FUR-CH-10004478"/>
    <x v="1204"/>
    <x v="1"/>
    <s v="Chairs"/>
    <x v="2"/>
    <n v="45.38"/>
    <n v="56"/>
    <n v="112"/>
    <n v="0"/>
    <n v="21.24"/>
    <x v="2"/>
    <d v="2013-11-01T00:00:00"/>
    <d v="2013-11-01T00:00:00"/>
    <n v="2"/>
    <x v="1"/>
    <n v="0"/>
    <x v="4"/>
    <n v="26.876000000000001"/>
    <x v="2"/>
    <n v="44"/>
    <n v="0.18964285714285714"/>
    <n v="0"/>
    <x v="2"/>
    <m/>
    <m/>
    <m/>
    <m/>
  </r>
  <r>
    <n v="4500"/>
    <s v="DK-128353"/>
    <s v="Damala Kotsonis"/>
    <x v="2"/>
    <x v="0"/>
    <s v="Mexico"/>
    <s v="Puebla"/>
    <s v="Puebla"/>
    <s v="LATAM"/>
    <s v="US-2014-108784"/>
    <x v="972"/>
    <s v="High"/>
    <s v="FUR-BO-10001483"/>
    <x v="1078"/>
    <x v="1"/>
    <s v="Bookcases"/>
    <x v="6"/>
    <n v="72.824888888888893"/>
    <n v="83.806111111111107"/>
    <n v="603.404"/>
    <n v="0.2"/>
    <n v="-52.02"/>
    <x v="2"/>
    <d v="2014-08-09T00:00:00"/>
    <d v="2014-08-09T00:00:00"/>
    <n v="2"/>
    <x v="1"/>
    <n v="0"/>
    <x v="0"/>
    <n v="131.107"/>
    <x v="0"/>
    <n v="32"/>
    <n v="-8.6210896845231394E-2"/>
    <n v="0"/>
    <x v="2"/>
    <m/>
    <m/>
    <m/>
    <m/>
  </r>
  <r>
    <n v="4501"/>
    <s v="PO-188653"/>
    <s v="Patrick O'Donnell"/>
    <x v="0"/>
    <x v="0"/>
    <s v="Mexico"/>
    <s v="Coahuila"/>
    <s v="Saltillo"/>
    <s v="LATAM"/>
    <s v="MX-2013-103485"/>
    <x v="973"/>
    <s v="Medium"/>
    <s v="OFF-BI-10000769"/>
    <x v="229"/>
    <x v="0"/>
    <s v="Binders"/>
    <x v="7"/>
    <n v="6.36"/>
    <n v="8.8000000000000007"/>
    <n v="44"/>
    <n v="0"/>
    <n v="12.2"/>
    <x v="0"/>
    <d v="2013-03-02T00:00:00"/>
    <d v="2013-03-05T00:00:00"/>
    <n v="8"/>
    <x v="0"/>
    <n v="3"/>
    <x v="1"/>
    <n v="1.9330000000000001"/>
    <x v="2"/>
    <n v="9"/>
    <n v="0.27727272727272728"/>
    <n v="1"/>
    <x v="0"/>
    <m/>
    <m/>
    <m/>
    <m/>
  </r>
  <r>
    <n v="4502"/>
    <s v="PO-188653"/>
    <s v="Patrick O'Donnell"/>
    <x v="0"/>
    <x v="0"/>
    <s v="Mexico"/>
    <s v="Coahuila"/>
    <s v="Saltillo"/>
    <s v="LATAM"/>
    <s v="MX-2013-103485"/>
    <x v="973"/>
    <s v="Medium"/>
    <s v="OFF-ST-10002164"/>
    <x v="385"/>
    <x v="0"/>
    <s v="Storage"/>
    <x v="0"/>
    <n v="96.09333333333332"/>
    <n v="141.33333333333331"/>
    <n v="423.99999999999994"/>
    <n v="0"/>
    <n v="135.72"/>
    <x v="0"/>
    <d v="2013-03-02T00:00:00"/>
    <d v="2013-03-02T00:00:00"/>
    <n v="5"/>
    <x v="1"/>
    <n v="0"/>
    <x v="1"/>
    <n v="28.177"/>
    <x v="2"/>
    <n v="9"/>
    <n v="0.32009433962264155"/>
    <n v="0"/>
    <x v="2"/>
    <m/>
    <m/>
    <m/>
    <m/>
  </r>
  <r>
    <n v="4503"/>
    <s v="KS-163003"/>
    <s v="Karen Seio"/>
    <x v="2"/>
    <x v="1"/>
    <s v="Argentina"/>
    <s v="Buenos Aires"/>
    <s v="Buenos Aires"/>
    <s v="LATAM"/>
    <s v="US-2012-103996"/>
    <x v="974"/>
    <s v="High"/>
    <s v="OFF-BI-10002222"/>
    <x v="366"/>
    <x v="0"/>
    <s v="Binders"/>
    <x v="9"/>
    <n v="9.7589333333333315"/>
    <n v="17.969777777777772"/>
    <n v="32.34559999999999"/>
    <n v="0.7"/>
    <n v="-26.207999999999998"/>
    <x v="2"/>
    <d v="2012-08-31T00:00:00"/>
    <d v="2012-09-03T00:00:00"/>
    <n v="5"/>
    <x v="0"/>
    <n v="3"/>
    <x v="4"/>
    <n v="2.5"/>
    <x v="1"/>
    <n v="35"/>
    <n v="-0.81024930747922452"/>
    <n v="1"/>
    <x v="0"/>
    <m/>
    <m/>
    <m/>
    <m/>
  </r>
  <r>
    <n v="4504"/>
    <s v="ZC-219103"/>
    <s v="Zuschuss Carroll"/>
    <x v="0"/>
    <x v="2"/>
    <s v="Panama"/>
    <s v="Colon"/>
    <s v="Colon"/>
    <s v="LATAM"/>
    <s v="US-2013-154018"/>
    <x v="239"/>
    <s v="High"/>
    <s v="OFF-FA-10004931"/>
    <x v="1201"/>
    <x v="0"/>
    <s v="Fasteners"/>
    <x v="0"/>
    <n v="14.484799999999998"/>
    <n v="16.42133333333333"/>
    <n v="29.558399999999992"/>
    <n v="0.4"/>
    <n v="-13.896000000000001"/>
    <x v="0"/>
    <d v="2013-07-27T00:00:00"/>
    <d v="2013-07-29T00:00:00"/>
    <n v="7"/>
    <x v="0"/>
    <n v="2"/>
    <x v="1"/>
    <n v="1.7789999999999999"/>
    <x v="2"/>
    <n v="30"/>
    <n v="-0.47012016888600211"/>
    <n v="1"/>
    <x v="3"/>
    <m/>
    <m/>
    <m/>
    <m/>
  </r>
  <r>
    <n v="4505"/>
    <s v="ZC-219103"/>
    <s v="Zuschuss Carroll"/>
    <x v="0"/>
    <x v="2"/>
    <s v="Panama"/>
    <s v="Colon"/>
    <s v="Colon"/>
    <s v="LATAM"/>
    <s v="US-2013-154018"/>
    <x v="239"/>
    <s v="High"/>
    <s v="OFF-ST-10000645"/>
    <x v="195"/>
    <x v="0"/>
    <s v="Storage"/>
    <x v="4"/>
    <n v="99.091200000000001"/>
    <n v="111.47200000000001"/>
    <n v="66.883200000000002"/>
    <n v="0.4"/>
    <n v="-32.207999999999998"/>
    <x v="0"/>
    <d v="2013-07-27T00:00:00"/>
    <d v="2013-07-27T00:00:00"/>
    <n v="5"/>
    <x v="1"/>
    <n v="0"/>
    <x v="1"/>
    <n v="5.8860000000000001"/>
    <x v="2"/>
    <n v="30"/>
    <n v="-0.48155590641596091"/>
    <n v="0"/>
    <x v="2"/>
    <m/>
    <m/>
    <m/>
    <m/>
  </r>
  <r>
    <n v="4506"/>
    <s v="ZC-219103"/>
    <s v="Zuschuss Carroll"/>
    <x v="0"/>
    <x v="2"/>
    <s v="Panama"/>
    <s v="Colon"/>
    <s v="Colon"/>
    <s v="LATAM"/>
    <s v="US-2013-154018"/>
    <x v="239"/>
    <s v="High"/>
    <s v="OFF-ST-10003056"/>
    <x v="541"/>
    <x v="0"/>
    <s v="Storage"/>
    <x v="4"/>
    <n v="16.616"/>
    <n v="18.626666666666669"/>
    <n v="11.176"/>
    <n v="0.4"/>
    <n v="-5.44"/>
    <x v="0"/>
    <d v="2013-07-27T00:00:00"/>
    <d v="2013-07-28T00:00:00"/>
    <n v="6"/>
    <x v="0"/>
    <n v="1"/>
    <x v="1"/>
    <n v="0.81599999999999995"/>
    <x v="2"/>
    <n v="30"/>
    <n v="-0.48675733715103797"/>
    <n v="1"/>
    <x v="1"/>
    <m/>
    <m/>
    <m/>
    <m/>
  </r>
  <r>
    <n v="4507"/>
    <s v="PH-187903"/>
    <s v="Patricia Hirasaki"/>
    <x v="1"/>
    <x v="2"/>
    <s v="Nicaragua"/>
    <s v="Masaya"/>
    <s v="Masaya"/>
    <s v="LATAM"/>
    <s v="MX-2013-153150"/>
    <x v="969"/>
    <s v="Medium"/>
    <s v="TEC-PH-10003945"/>
    <x v="332"/>
    <x v="2"/>
    <s v="Phones"/>
    <x v="0"/>
    <n v="110.23333333333329"/>
    <n v="111.3333333333333"/>
    <n v="333.99999999999989"/>
    <n v="0"/>
    <n v="3.3"/>
    <x v="1"/>
    <d v="2013-04-12T00:00:00"/>
    <d v="2013-04-12T00:00:00"/>
    <n v="3"/>
    <x v="1"/>
    <n v="0"/>
    <x v="3"/>
    <n v="19.986999999999998"/>
    <x v="2"/>
    <n v="15"/>
    <n v="9.8802395209580864E-3"/>
    <n v="0"/>
    <x v="2"/>
    <m/>
    <m/>
    <m/>
    <m/>
  </r>
  <r>
    <n v="4508"/>
    <s v="PH-187903"/>
    <s v="Patricia Hirasaki"/>
    <x v="1"/>
    <x v="2"/>
    <s v="Nicaragua"/>
    <s v="Masaya"/>
    <s v="Masaya"/>
    <s v="LATAM"/>
    <s v="MX-2013-153150"/>
    <x v="969"/>
    <s v="Medium"/>
    <s v="OFF-ST-10000718"/>
    <x v="1013"/>
    <x v="0"/>
    <s v="Storage"/>
    <x v="5"/>
    <n v="13.531428571428568"/>
    <n v="17.571428571428569"/>
    <n v="122.99999999999999"/>
    <n v="0"/>
    <n v="28.28"/>
    <x v="1"/>
    <d v="2013-04-12T00:00:00"/>
    <d v="2013-04-12T00:00:00"/>
    <n v="3"/>
    <x v="1"/>
    <n v="0"/>
    <x v="3"/>
    <n v="13.478"/>
    <x v="2"/>
    <n v="15"/>
    <n v="0.2299186991869919"/>
    <n v="0"/>
    <x v="2"/>
    <m/>
    <m/>
    <m/>
    <m/>
  </r>
  <r>
    <n v="4509"/>
    <s v="PH-187903"/>
    <s v="Patricia Hirasaki"/>
    <x v="1"/>
    <x v="2"/>
    <s v="Nicaragua"/>
    <s v="Masaya"/>
    <s v="Masaya"/>
    <s v="LATAM"/>
    <s v="MX-2013-153150"/>
    <x v="969"/>
    <s v="Medium"/>
    <s v="OFF-BI-10001324"/>
    <x v="627"/>
    <x v="0"/>
    <s v="Binders"/>
    <x v="0"/>
    <n v="18.400000000000002"/>
    <n v="20"/>
    <n v="60"/>
    <n v="0"/>
    <n v="4.8"/>
    <x v="1"/>
    <d v="2013-04-12T00:00:00"/>
    <d v="2013-04-12T00:00:00"/>
    <n v="3"/>
    <x v="1"/>
    <n v="0"/>
    <x v="3"/>
    <n v="6.4020000000000001"/>
    <x v="2"/>
    <n v="15"/>
    <n v="0.08"/>
    <n v="0"/>
    <x v="2"/>
    <m/>
    <m/>
    <m/>
    <m/>
  </r>
  <r>
    <n v="4510"/>
    <s v="MY-182953"/>
    <s v="Muhammed Yedwab"/>
    <x v="2"/>
    <x v="3"/>
    <s v="Cuba"/>
    <s v="Camaguey"/>
    <s v="Camaguey"/>
    <s v="LATAM"/>
    <s v="MX-2014-146465"/>
    <x v="975"/>
    <s v="High"/>
    <s v="FUR-CH-10001021"/>
    <x v="1661"/>
    <x v="1"/>
    <s v="Chairs"/>
    <x v="0"/>
    <n v="54.56"/>
    <n v="94"/>
    <n v="282"/>
    <n v="0"/>
    <n v="118.32"/>
    <x v="0"/>
    <d v="2014-03-08T00:00:00"/>
    <d v="2014-03-08T00:00:00"/>
    <n v="5"/>
    <x v="1"/>
    <n v="0"/>
    <x v="1"/>
    <n v="37.348999999999997"/>
    <x v="0"/>
    <n v="10"/>
    <n v="0.41957446808510634"/>
    <n v="0"/>
    <x v="2"/>
    <m/>
    <m/>
    <m/>
    <m/>
  </r>
  <r>
    <n v="4511"/>
    <s v="MY-182953"/>
    <s v="Muhammed Yedwab"/>
    <x v="2"/>
    <x v="3"/>
    <s v="Cuba"/>
    <s v="Camaguey"/>
    <s v="Camaguey"/>
    <s v="LATAM"/>
    <s v="MX-2014-146465"/>
    <x v="975"/>
    <s v="High"/>
    <s v="OFF-FA-10004410"/>
    <x v="269"/>
    <x v="0"/>
    <s v="Fasteners"/>
    <x v="3"/>
    <n v="5.96"/>
    <n v="7"/>
    <n v="28"/>
    <n v="0"/>
    <n v="4.16"/>
    <x v="0"/>
    <d v="2014-03-08T00:00:00"/>
    <d v="2014-03-10T00:00:00"/>
    <n v="7"/>
    <x v="0"/>
    <n v="2"/>
    <x v="1"/>
    <n v="2.4329999999999998"/>
    <x v="0"/>
    <n v="10"/>
    <n v="0.14857142857142858"/>
    <n v="1"/>
    <x v="3"/>
    <m/>
    <m/>
    <m/>
    <m/>
  </r>
  <r>
    <n v="4512"/>
    <s v="CJ-118753"/>
    <s v="Carl Jackson"/>
    <x v="2"/>
    <x v="2"/>
    <s v="Nicaragua"/>
    <s v="Granada"/>
    <s v="Granada"/>
    <s v="LATAM"/>
    <s v="MX-2014-142076"/>
    <x v="78"/>
    <s v="High"/>
    <s v="OFF-AP-10002425"/>
    <x v="1627"/>
    <x v="0"/>
    <s v="Appliances"/>
    <x v="2"/>
    <n v="273.06"/>
    <n v="333"/>
    <n v="666"/>
    <n v="0"/>
    <n v="119.88"/>
    <x v="1"/>
    <d v="2014-12-21T00:00:00"/>
    <d v="2014-12-21T00:00:00"/>
    <n v="3"/>
    <x v="1"/>
    <n v="0"/>
    <x v="0"/>
    <n v="79.935000000000002"/>
    <x v="0"/>
    <n v="51"/>
    <n v="0.18"/>
    <n v="0"/>
    <x v="2"/>
    <m/>
    <m/>
    <m/>
    <m/>
  </r>
  <r>
    <n v="4513"/>
    <s v="TC-215353"/>
    <s v="Tracy Collins"/>
    <x v="1"/>
    <x v="0"/>
    <s v="Mexico"/>
    <s v="Jalisco"/>
    <s v="Tlaquepaque"/>
    <s v="LATAM"/>
    <s v="MX-2014-120978"/>
    <x v="722"/>
    <s v="Critical"/>
    <s v="FUR-CH-10003982"/>
    <x v="1282"/>
    <x v="1"/>
    <s v="Chairs"/>
    <x v="9"/>
    <n v="65.206933333333339"/>
    <n v="114.97366666666666"/>
    <n v="551.87360000000001"/>
    <n v="0.2"/>
    <n v="160.63200000000001"/>
    <x v="2"/>
    <d v="2014-12-13T00:00:00"/>
    <d v="2014-12-16T00:00:00"/>
    <n v="5"/>
    <x v="0"/>
    <n v="3"/>
    <x v="0"/>
    <n v="136.94300000000001"/>
    <x v="0"/>
    <n v="50"/>
    <n v="0.29106665004450294"/>
    <n v="1"/>
    <x v="0"/>
    <m/>
    <m/>
    <m/>
    <m/>
  </r>
  <r>
    <n v="4514"/>
    <s v="AG-106753"/>
    <s v="Anna Gayman"/>
    <x v="0"/>
    <x v="1"/>
    <s v="Brazil"/>
    <s v="Sao Paulo"/>
    <s v="Lins"/>
    <s v="LATAM"/>
    <s v="MX-2013-116155"/>
    <x v="459"/>
    <s v="Medium"/>
    <s v="FUR-CH-10002297"/>
    <x v="755"/>
    <x v="1"/>
    <s v="Chairs"/>
    <x v="2"/>
    <n v="27.84"/>
    <n v="32"/>
    <n v="64"/>
    <n v="0"/>
    <n v="8.32"/>
    <x v="0"/>
    <d v="2013-12-01T00:00:00"/>
    <d v="2013-12-01T00:00:00"/>
    <n v="5"/>
    <x v="1"/>
    <n v="0"/>
    <x v="3"/>
    <n v="2.2400000000000002"/>
    <x v="2"/>
    <n v="48"/>
    <n v="0.13"/>
    <n v="0"/>
    <x v="2"/>
    <m/>
    <m/>
    <m/>
    <m/>
  </r>
  <r>
    <n v="4515"/>
    <s v="AG-106753"/>
    <s v="Anna Gayman"/>
    <x v="0"/>
    <x v="1"/>
    <s v="Brazil"/>
    <s v="Sao Paulo"/>
    <s v="Lins"/>
    <s v="LATAM"/>
    <s v="MX-2013-116155"/>
    <x v="459"/>
    <s v="Medium"/>
    <s v="TEC-PH-10004287"/>
    <x v="739"/>
    <x v="2"/>
    <s v="Phones"/>
    <x v="7"/>
    <n v="53.5"/>
    <n v="60.8"/>
    <n v="304"/>
    <n v="0"/>
    <n v="36.5"/>
    <x v="0"/>
    <d v="2013-12-01T00:00:00"/>
    <d v="2013-12-01T00:00:00"/>
    <n v="5"/>
    <x v="1"/>
    <n v="0"/>
    <x v="3"/>
    <n v="24.148"/>
    <x v="2"/>
    <n v="48"/>
    <n v="0.12006578947368421"/>
    <n v="0"/>
    <x v="2"/>
    <m/>
    <m/>
    <m/>
    <m/>
  </r>
  <r>
    <n v="4516"/>
    <s v="AG-106753"/>
    <s v="Anna Gayman"/>
    <x v="0"/>
    <x v="1"/>
    <s v="Brazil"/>
    <s v="Sao Paulo"/>
    <s v="Lins"/>
    <s v="LATAM"/>
    <s v="MX-2013-116155"/>
    <x v="459"/>
    <s v="Medium"/>
    <s v="OFF-BI-10003112"/>
    <x v="1019"/>
    <x v="0"/>
    <s v="Binders"/>
    <x v="7"/>
    <n v="5.38"/>
    <n v="9.1999999999999993"/>
    <n v="46"/>
    <n v="0"/>
    <n v="19.100000000000001"/>
    <x v="0"/>
    <d v="2013-12-01T00:00:00"/>
    <d v="2013-12-04T00:00:00"/>
    <n v="8"/>
    <x v="0"/>
    <n v="3"/>
    <x v="3"/>
    <n v="3.1520000000000001"/>
    <x v="2"/>
    <n v="48"/>
    <n v="0.41521739130434787"/>
    <n v="1"/>
    <x v="0"/>
    <m/>
    <m/>
    <m/>
    <m/>
  </r>
  <r>
    <n v="4517"/>
    <s v="AG-106753"/>
    <s v="Anna Gayman"/>
    <x v="0"/>
    <x v="1"/>
    <s v="Brazil"/>
    <s v="Sao Paulo"/>
    <s v="Lins"/>
    <s v="LATAM"/>
    <s v="MX-2013-116155"/>
    <x v="459"/>
    <s v="Medium"/>
    <s v="OFF-SU-10001923"/>
    <x v="615"/>
    <x v="0"/>
    <s v="Supplies"/>
    <x v="3"/>
    <n v="14.04"/>
    <n v="19"/>
    <n v="76"/>
    <n v="0"/>
    <n v="19.84"/>
    <x v="0"/>
    <d v="2013-12-01T00:00:00"/>
    <d v="2013-12-01T00:00:00"/>
    <n v="5"/>
    <x v="1"/>
    <n v="0"/>
    <x v="3"/>
    <n v="5.4050000000000002"/>
    <x v="2"/>
    <n v="48"/>
    <n v="0.26105263157894737"/>
    <n v="0"/>
    <x v="2"/>
    <m/>
    <m/>
    <m/>
    <m/>
  </r>
  <r>
    <n v="4518"/>
    <s v="KL-165553"/>
    <s v="Kelly Lampkin"/>
    <x v="2"/>
    <x v="0"/>
    <s v="Mexico"/>
    <s v="Veracruz"/>
    <s v="Cordoba"/>
    <s v="LATAM"/>
    <s v="MX-2013-121160"/>
    <x v="98"/>
    <s v="High"/>
    <s v="OFF-FA-10002100"/>
    <x v="740"/>
    <x v="0"/>
    <s v="Fasteners"/>
    <x v="2"/>
    <n v="6.52"/>
    <n v="9"/>
    <n v="18"/>
    <n v="0"/>
    <n v="4.96"/>
    <x v="0"/>
    <d v="2013-11-20T00:00:00"/>
    <d v="2013-11-20T00:00:00"/>
    <n v="5"/>
    <x v="1"/>
    <n v="0"/>
    <x v="2"/>
    <n v="3.13"/>
    <x v="2"/>
    <n v="46"/>
    <n v="0.27555555555555555"/>
    <n v="0"/>
    <x v="2"/>
    <m/>
    <m/>
    <m/>
    <m/>
  </r>
  <r>
    <n v="4519"/>
    <s v="KL-165553"/>
    <s v="Kelly Lampkin"/>
    <x v="2"/>
    <x v="0"/>
    <s v="Mexico"/>
    <s v="Veracruz"/>
    <s v="Cordoba"/>
    <s v="LATAM"/>
    <s v="MX-2013-121160"/>
    <x v="98"/>
    <s v="High"/>
    <s v="TEC-AC-10002357"/>
    <x v="475"/>
    <x v="2"/>
    <s v="Accessories"/>
    <x v="5"/>
    <n v="21.268571428571427"/>
    <n v="35.428571428571431"/>
    <n v="248"/>
    <n v="0"/>
    <n v="99.12"/>
    <x v="0"/>
    <d v="2013-11-20T00:00:00"/>
    <d v="2013-11-23T00:00:00"/>
    <n v="8"/>
    <x v="0"/>
    <n v="3"/>
    <x v="2"/>
    <n v="32.847000000000001"/>
    <x v="2"/>
    <n v="46"/>
    <n v="0.39967741935483875"/>
    <n v="1"/>
    <x v="0"/>
    <m/>
    <m/>
    <m/>
    <m/>
  </r>
  <r>
    <n v="4520"/>
    <s v="KL-165553"/>
    <s v="Kelly Lampkin"/>
    <x v="2"/>
    <x v="0"/>
    <s v="Mexico"/>
    <s v="Veracruz"/>
    <s v="Cordoba"/>
    <s v="LATAM"/>
    <s v="MX-2013-121160"/>
    <x v="98"/>
    <s v="High"/>
    <s v="TEC-AC-10004975"/>
    <x v="305"/>
    <x v="2"/>
    <s v="Accessories"/>
    <x v="9"/>
    <n v="32.153333333333343"/>
    <n v="37.833333333333343"/>
    <n v="227.00000000000006"/>
    <n v="0"/>
    <n v="34.08"/>
    <x v="0"/>
    <d v="2013-11-20T00:00:00"/>
    <d v="2013-11-20T00:00:00"/>
    <n v="5"/>
    <x v="1"/>
    <n v="0"/>
    <x v="2"/>
    <n v="38.420999999999999"/>
    <x v="2"/>
    <n v="46"/>
    <n v="0.15013215859030832"/>
    <n v="0"/>
    <x v="2"/>
    <m/>
    <m/>
    <m/>
    <m/>
  </r>
  <r>
    <n v="4521"/>
    <s v="EM-138253"/>
    <s v="Elizabeth Moffitt"/>
    <x v="2"/>
    <x v="3"/>
    <s v="Cuba"/>
    <s v="Cienfuegos"/>
    <s v="Cienfuegos"/>
    <s v="LATAM"/>
    <s v="MX-2014-101749"/>
    <x v="590"/>
    <s v="Medium"/>
    <s v="TEC-CO-10003370"/>
    <x v="748"/>
    <x v="2"/>
    <s v="Copiers"/>
    <x v="2"/>
    <n v="62.34530703999998"/>
    <n v="86.625037114228448"/>
    <n v="172.90357407999997"/>
    <n v="2E-3"/>
    <n v="48.212960000000002"/>
    <x v="0"/>
    <d v="2014-05-15T00:00:00"/>
    <d v="2014-05-15T00:00:00"/>
    <n v="5"/>
    <x v="1"/>
    <n v="0"/>
    <x v="5"/>
    <n v="2.8109999999999999"/>
    <x v="0"/>
    <n v="19"/>
    <n v="0.27884305027548223"/>
    <n v="0"/>
    <x v="2"/>
    <m/>
    <m/>
    <m/>
    <m/>
  </r>
  <r>
    <n v="4522"/>
    <s v="EM-138253"/>
    <s v="Elizabeth Moffitt"/>
    <x v="2"/>
    <x v="3"/>
    <s v="Cuba"/>
    <s v="Cienfuegos"/>
    <s v="Cienfuegos"/>
    <s v="LATAM"/>
    <s v="MX-2014-101749"/>
    <x v="590"/>
    <s v="Medium"/>
    <s v="TEC-PH-10002867"/>
    <x v="1662"/>
    <x v="2"/>
    <s v="Phones"/>
    <x v="3"/>
    <n v="431.89"/>
    <n v="436.25"/>
    <n v="1745"/>
    <n v="0"/>
    <n v="17.440000000000001"/>
    <x v="0"/>
    <d v="2014-05-15T00:00:00"/>
    <d v="2014-05-15T00:00:00"/>
    <n v="5"/>
    <x v="1"/>
    <n v="0"/>
    <x v="5"/>
    <n v="76.55"/>
    <x v="0"/>
    <n v="19"/>
    <n v="9.9942693409742125E-3"/>
    <n v="0"/>
    <x v="2"/>
    <m/>
    <m/>
    <m/>
    <m/>
  </r>
  <r>
    <n v="4523"/>
    <s v="KT-164803"/>
    <s v="Kean Thornton"/>
    <x v="0"/>
    <x v="0"/>
    <s v="Mexico"/>
    <s v="Sinaloa"/>
    <s v="Culiacan"/>
    <s v="LATAM"/>
    <s v="MX-2013-115434"/>
    <x v="126"/>
    <s v="Medium"/>
    <s v="OFF-ST-10002371"/>
    <x v="520"/>
    <x v="0"/>
    <s v="Storage"/>
    <x v="4"/>
    <n v="93.06"/>
    <n v="94"/>
    <n v="94"/>
    <n v="0"/>
    <n v="0.94"/>
    <x v="1"/>
    <d v="2013-07-07T00:00:00"/>
    <d v="2013-07-07T00:00:00"/>
    <n v="3"/>
    <x v="1"/>
    <n v="0"/>
    <x v="0"/>
    <n v="14.173"/>
    <x v="2"/>
    <n v="27"/>
    <n v="0.01"/>
    <n v="0"/>
    <x v="2"/>
    <m/>
    <m/>
    <m/>
    <m/>
  </r>
  <r>
    <n v="4524"/>
    <s v="CM-121603"/>
    <s v="Charles McCrossin"/>
    <x v="0"/>
    <x v="0"/>
    <s v="Mexico"/>
    <s v="Jalisco"/>
    <s v="Tlaquepaque"/>
    <s v="LATAM"/>
    <s v="US-2014-135748"/>
    <x v="976"/>
    <s v="Critical"/>
    <s v="FUR-FU-10001480"/>
    <x v="590"/>
    <x v="1"/>
    <s v="Furnishings"/>
    <x v="2"/>
    <n v="20.951200000000004"/>
    <n v="31.405333333333342"/>
    <n v="37.686400000000006"/>
    <n v="0.4"/>
    <n v="-4.2160000000000002"/>
    <x v="3"/>
    <d v="2014-07-19T00:00:00"/>
    <d v="2014-07-19T00:00:00"/>
    <n v="0"/>
    <x v="1"/>
    <n v="0"/>
    <x v="5"/>
    <n v="7.7430000000000003"/>
    <x v="0"/>
    <n v="29"/>
    <n v="-0.11187059522798674"/>
    <n v="0"/>
    <x v="2"/>
    <m/>
    <m/>
    <m/>
    <m/>
  </r>
  <r>
    <n v="4525"/>
    <s v="FP-143203"/>
    <s v="Frank Preis"/>
    <x v="0"/>
    <x v="1"/>
    <s v="Argentina"/>
    <s v="Cordoba"/>
    <s v="Cordoba"/>
    <s v="LATAM"/>
    <s v="US-2014-126550"/>
    <x v="480"/>
    <s v="High"/>
    <s v="OFF-ST-10004412"/>
    <x v="93"/>
    <x v="0"/>
    <s v="Storage"/>
    <x v="7"/>
    <n v="34.879999999999995"/>
    <n v="39.466666666666654"/>
    <n v="118.39999999999995"/>
    <n v="0.4"/>
    <n v="-56"/>
    <x v="2"/>
    <d v="2014-06-11T00:00:00"/>
    <d v="2014-06-11T00:00:00"/>
    <n v="2"/>
    <x v="1"/>
    <n v="0"/>
    <x v="1"/>
    <n v="15.045"/>
    <x v="0"/>
    <n v="24"/>
    <n v="-0.47297297297297319"/>
    <n v="0"/>
    <x v="2"/>
    <m/>
    <m/>
    <m/>
    <m/>
  </r>
  <r>
    <n v="4526"/>
    <s v="LS-172003"/>
    <s v="Luke Schmidt"/>
    <x v="2"/>
    <x v="1"/>
    <s v="Argentina"/>
    <s v="Buenos Aires"/>
    <s v="Buenos Aires"/>
    <s v="LATAM"/>
    <s v="US-2014-112172"/>
    <x v="801"/>
    <s v="Medium"/>
    <s v="OFF-ST-10002538"/>
    <x v="234"/>
    <x v="0"/>
    <s v="Storage"/>
    <x v="2"/>
    <n v="57.011200000000002"/>
    <n v="95.00533333333334"/>
    <n v="114.0064"/>
    <n v="0.4"/>
    <n v="-1.6E-2"/>
    <x v="0"/>
    <d v="2014-06-26T00:00:00"/>
    <d v="2014-06-26T00:00:00"/>
    <n v="5"/>
    <x v="1"/>
    <n v="0"/>
    <x v="5"/>
    <n v="7.0590000000000002"/>
    <x v="0"/>
    <n v="25"/>
    <n v="-1.4034299828781543E-4"/>
    <n v="0"/>
    <x v="2"/>
    <m/>
    <m/>
    <m/>
    <m/>
  </r>
  <r>
    <n v="4527"/>
    <s v="CT-119953"/>
    <s v="Carol Triggs"/>
    <x v="0"/>
    <x v="2"/>
    <s v="Panama"/>
    <s v="Panama"/>
    <s v="Panama City"/>
    <s v="LATAM"/>
    <s v="US-2011-147529"/>
    <x v="977"/>
    <s v="Medium"/>
    <s v="TEC-CO-10000917"/>
    <x v="140"/>
    <x v="2"/>
    <s v="Copiers"/>
    <x v="2"/>
    <n v="167.95837096"/>
    <n v="206.36938287625418"/>
    <n v="246.81778191999999"/>
    <n v="0.40200000000000002"/>
    <n v="-89.098960000000005"/>
    <x v="0"/>
    <d v="2011-06-30T00:00:00"/>
    <d v="2011-07-01T00:00:00"/>
    <n v="6"/>
    <x v="0"/>
    <n v="1"/>
    <x v="5"/>
    <n v="20.742999999999999"/>
    <x v="3"/>
    <n v="26"/>
    <n v="-0.36099084639241785"/>
    <n v="1"/>
    <x v="1"/>
    <m/>
    <m/>
    <m/>
    <m/>
  </r>
  <r>
    <n v="4528"/>
    <s v="FH-143653"/>
    <s v="Fred Hopkins"/>
    <x v="2"/>
    <x v="0"/>
    <s v="Mexico"/>
    <s v="Coahuila"/>
    <s v="Saltillo"/>
    <s v="LATAM"/>
    <s v="US-2014-166177"/>
    <x v="93"/>
    <s v="Medium"/>
    <s v="FUR-BO-10004340"/>
    <x v="774"/>
    <x v="1"/>
    <s v="Bookcases"/>
    <x v="0"/>
    <n v="287.89120000000003"/>
    <n v="304.76900000000001"/>
    <n v="731.44560000000001"/>
    <n v="0.2"/>
    <n v="-132.22800000000001"/>
    <x v="1"/>
    <d v="2014-11-22T00:00:00"/>
    <d v="2014-11-22T00:00:00"/>
    <n v="3"/>
    <x v="1"/>
    <n v="0"/>
    <x v="4"/>
    <n v="73.218999999999994"/>
    <x v="0"/>
    <n v="47"/>
    <n v="-0.18077626005269565"/>
    <n v="0"/>
    <x v="2"/>
    <m/>
    <m/>
    <m/>
    <m/>
  </r>
  <r>
    <n v="4529"/>
    <s v="FH-143653"/>
    <s v="Fred Hopkins"/>
    <x v="2"/>
    <x v="0"/>
    <s v="Mexico"/>
    <s v="Coahuila"/>
    <s v="Saltillo"/>
    <s v="LATAM"/>
    <s v="US-2014-166177"/>
    <x v="93"/>
    <s v="Medium"/>
    <s v="FUR-CH-10001897"/>
    <x v="253"/>
    <x v="1"/>
    <s v="Chairs"/>
    <x v="4"/>
    <n v="253.92959999999999"/>
    <n v="306.02699999999999"/>
    <n v="244.82159999999999"/>
    <n v="0.2"/>
    <n v="-9.1080000000000005"/>
    <x v="1"/>
    <d v="2014-11-22T00:00:00"/>
    <d v="2014-11-23T00:00:00"/>
    <n v="4"/>
    <x v="0"/>
    <n v="1"/>
    <x v="4"/>
    <n v="16.367000000000001"/>
    <x v="0"/>
    <n v="47"/>
    <n v="-3.7202599770608483E-2"/>
    <n v="1"/>
    <x v="1"/>
    <m/>
    <m/>
    <m/>
    <m/>
  </r>
  <r>
    <n v="4530"/>
    <s v="FH-143653"/>
    <s v="Fred Hopkins"/>
    <x v="2"/>
    <x v="0"/>
    <s v="Mexico"/>
    <s v="Coahuila"/>
    <s v="Saltillo"/>
    <s v="LATAM"/>
    <s v="US-2014-166177"/>
    <x v="93"/>
    <s v="Medium"/>
    <s v="OFF-FA-10000713"/>
    <x v="596"/>
    <x v="0"/>
    <s v="Fasteners"/>
    <x v="3"/>
    <n v="10.9"/>
    <n v="12.5"/>
    <n v="50"/>
    <n v="0"/>
    <n v="6.4"/>
    <x v="1"/>
    <d v="2014-11-22T00:00:00"/>
    <d v="2014-11-22T00:00:00"/>
    <n v="3"/>
    <x v="1"/>
    <n v="0"/>
    <x v="4"/>
    <n v="8.3439999999999994"/>
    <x v="0"/>
    <n v="47"/>
    <n v="0.128"/>
    <n v="0"/>
    <x v="2"/>
    <m/>
    <m/>
    <m/>
    <m/>
  </r>
  <r>
    <n v="4531"/>
    <s v="FH-143653"/>
    <s v="Fred Hopkins"/>
    <x v="2"/>
    <x v="0"/>
    <s v="Mexico"/>
    <s v="Coahuila"/>
    <s v="Saltillo"/>
    <s v="LATAM"/>
    <s v="US-2014-166177"/>
    <x v="93"/>
    <s v="Medium"/>
    <s v="FUR-FU-10001583"/>
    <x v="66"/>
    <x v="1"/>
    <s v="Furnishings"/>
    <x v="6"/>
    <n v="5.7971555555555554"/>
    <n v="11.75525925925926"/>
    <n v="63.478400000000001"/>
    <n v="0.4"/>
    <n v="11.304"/>
    <x v="1"/>
    <d v="2014-11-22T00:00:00"/>
    <d v="2014-11-22T00:00:00"/>
    <n v="3"/>
    <x v="1"/>
    <n v="0"/>
    <x v="4"/>
    <n v="5.4749999999999996"/>
    <x v="0"/>
    <n v="47"/>
    <n v="0.17807632202449966"/>
    <n v="0"/>
    <x v="2"/>
    <m/>
    <m/>
    <m/>
    <m/>
  </r>
  <r>
    <n v="4532"/>
    <s v="BD-115603"/>
    <s v="Brendan Dodson"/>
    <x v="1"/>
    <x v="0"/>
    <s v="Mexico"/>
    <s v="Chihuahua"/>
    <s v="Juarez"/>
    <s v="LATAM"/>
    <s v="MX-2014-164966"/>
    <x v="453"/>
    <s v="High"/>
    <s v="OFF-AR-10002650"/>
    <x v="472"/>
    <x v="0"/>
    <s v="Art"/>
    <x v="3"/>
    <n v="8.7100000000000009"/>
    <n v="15.75"/>
    <n v="63"/>
    <n v="0"/>
    <n v="28.16"/>
    <x v="0"/>
    <d v="2014-09-13T00:00:00"/>
    <d v="2014-09-14T00:00:00"/>
    <n v="6"/>
    <x v="0"/>
    <n v="1"/>
    <x v="1"/>
    <n v="5.5019999999999998"/>
    <x v="0"/>
    <n v="37"/>
    <n v="0.44698412698412698"/>
    <n v="1"/>
    <x v="1"/>
    <m/>
    <m/>
    <m/>
    <m/>
  </r>
  <r>
    <n v="4533"/>
    <s v="AW-109303"/>
    <s v="Arthur Wiediger"/>
    <x v="1"/>
    <x v="2"/>
    <s v="Guatemala"/>
    <s v="Guatemala"/>
    <s v="Mixco"/>
    <s v="LATAM"/>
    <s v="MX-2014-131968"/>
    <x v="355"/>
    <s v="Medium"/>
    <s v="TEC-PH-10001284"/>
    <x v="900"/>
    <x v="2"/>
    <s v="Phones"/>
    <x v="0"/>
    <n v="258.91333333333336"/>
    <n v="424.33333333333337"/>
    <n v="1273"/>
    <n v="0"/>
    <n v="496.26"/>
    <x v="3"/>
    <d v="2014-11-06T00:00:00"/>
    <d v="2014-11-08T00:00:00"/>
    <n v="2"/>
    <x v="0"/>
    <n v="2"/>
    <x v="0"/>
    <n v="175.19900000000001"/>
    <x v="0"/>
    <n v="45"/>
    <n v="0.38983503534956793"/>
    <n v="1"/>
    <x v="3"/>
    <m/>
    <m/>
    <m/>
    <m/>
  </r>
  <r>
    <n v="4534"/>
    <s v="JG-151153"/>
    <s v="Jack Garza"/>
    <x v="0"/>
    <x v="2"/>
    <s v="El Salvador"/>
    <s v="San Salvador"/>
    <s v="Ilopango"/>
    <s v="LATAM"/>
    <s v="MX-2013-130526"/>
    <x v="59"/>
    <s v="High"/>
    <s v="OFF-AR-10003551"/>
    <x v="1663"/>
    <x v="0"/>
    <s v="Art"/>
    <x v="2"/>
    <n v="6.46"/>
    <n v="9.5"/>
    <n v="19"/>
    <n v="0"/>
    <n v="6.08"/>
    <x v="0"/>
    <d v="2013-08-19T00:00:00"/>
    <d v="2013-08-19T00:00:00"/>
    <n v="5"/>
    <x v="1"/>
    <n v="0"/>
    <x v="4"/>
    <n v="1.4810000000000001"/>
    <x v="2"/>
    <n v="33"/>
    <n v="0.32"/>
    <n v="0"/>
    <x v="2"/>
    <m/>
    <m/>
    <m/>
    <m/>
  </r>
  <r>
    <n v="4535"/>
    <s v="JG-151153"/>
    <s v="Jack Garza"/>
    <x v="0"/>
    <x v="2"/>
    <s v="El Salvador"/>
    <s v="San Salvador"/>
    <s v="Ilopango"/>
    <s v="LATAM"/>
    <s v="MX-2013-130526"/>
    <x v="59"/>
    <s v="High"/>
    <s v="FUR-CH-10001130"/>
    <x v="176"/>
    <x v="1"/>
    <s v="Chairs"/>
    <x v="9"/>
    <n v="105.7"/>
    <n v="121.5"/>
    <n v="729"/>
    <n v="0"/>
    <n v="94.8"/>
    <x v="0"/>
    <d v="2013-08-19T00:00:00"/>
    <d v="2013-08-21T00:00:00"/>
    <n v="7"/>
    <x v="0"/>
    <n v="2"/>
    <x v="4"/>
    <n v="127.7"/>
    <x v="2"/>
    <n v="33"/>
    <n v="0.13004115226337448"/>
    <n v="1"/>
    <x v="3"/>
    <m/>
    <m/>
    <m/>
    <m/>
  </r>
  <r>
    <n v="4536"/>
    <s v="JG-151153"/>
    <s v="Jack Garza"/>
    <x v="0"/>
    <x v="2"/>
    <s v="El Salvador"/>
    <s v="San Salvador"/>
    <s v="Ilopango"/>
    <s v="LATAM"/>
    <s v="MX-2013-130526"/>
    <x v="59"/>
    <s v="High"/>
    <s v="OFF-FA-10001228"/>
    <x v="1183"/>
    <x v="0"/>
    <s v="Fasteners"/>
    <x v="2"/>
    <n v="6.68"/>
    <n v="13"/>
    <n v="26"/>
    <n v="0"/>
    <n v="12.64"/>
    <x v="0"/>
    <d v="2013-08-19T00:00:00"/>
    <d v="2013-08-19T00:00:00"/>
    <n v="5"/>
    <x v="1"/>
    <n v="0"/>
    <x v="4"/>
    <n v="4.5759999999999996"/>
    <x v="2"/>
    <n v="33"/>
    <n v="0.48615384615384616"/>
    <n v="0"/>
    <x v="2"/>
    <m/>
    <m/>
    <m/>
    <m/>
  </r>
  <r>
    <n v="4537"/>
    <s v="GH-144103"/>
    <s v="Gary Hansen"/>
    <x v="1"/>
    <x v="1"/>
    <s v="Peru"/>
    <s v="Loreto"/>
    <s v="Iquitos"/>
    <s v="LATAM"/>
    <s v="MX-2013-144932"/>
    <x v="957"/>
    <s v="High"/>
    <s v="FUR-CH-10001819"/>
    <x v="379"/>
    <x v="1"/>
    <s v="Chairs"/>
    <x v="2"/>
    <n v="25.756799999999998"/>
    <n v="44.408000000000001"/>
    <n v="53.2896"/>
    <n v="0.4"/>
    <n v="1.776"/>
    <x v="1"/>
    <d v="2013-10-24T00:00:00"/>
    <d v="2013-10-24T00:00:00"/>
    <n v="3"/>
    <x v="1"/>
    <n v="0"/>
    <x v="1"/>
    <n v="9.1229999999999993"/>
    <x v="2"/>
    <n v="43"/>
    <n v="3.3327328409295622E-2"/>
    <n v="0"/>
    <x v="2"/>
    <m/>
    <m/>
    <m/>
    <m/>
  </r>
  <r>
    <n v="4538"/>
    <s v="TZ-215803"/>
    <s v="Tracy Zic"/>
    <x v="0"/>
    <x v="2"/>
    <s v="Honduras"/>
    <s v="Francisco Morazan"/>
    <s v="Tegucigalpa"/>
    <s v="LATAM"/>
    <s v="US-2013-161284"/>
    <x v="978"/>
    <s v="High"/>
    <s v="OFF-PA-10004849"/>
    <x v="148"/>
    <x v="0"/>
    <s v="Paper"/>
    <x v="3"/>
    <n v="18.784000000000002"/>
    <n v="22.040000000000003"/>
    <n v="52.896000000000008"/>
    <n v="0.4"/>
    <n v="-22.24"/>
    <x v="3"/>
    <d v="2013-12-31T00:00:00"/>
    <d v="2013-12-31T00:00:00"/>
    <n v="0"/>
    <x v="1"/>
    <n v="0"/>
    <x v="3"/>
    <n v="4.1829999999999998"/>
    <x v="2"/>
    <n v="53"/>
    <n v="-0.42044767090139129"/>
    <n v="0"/>
    <x v="2"/>
    <m/>
    <m/>
    <m/>
    <m/>
  </r>
  <r>
    <n v="4539"/>
    <s v="PG-188203"/>
    <s v="Patrick Gardner"/>
    <x v="0"/>
    <x v="3"/>
    <s v="Dominican Republic"/>
    <s v="Santo Domingo"/>
    <s v="Santo Domingo"/>
    <s v="LATAM"/>
    <s v="MX-2012-112151"/>
    <x v="907"/>
    <s v="Medium"/>
    <s v="OFF-BI-10004969"/>
    <x v="413"/>
    <x v="0"/>
    <s v="Binders"/>
    <x v="2"/>
    <n v="16.662400000000005"/>
    <n v="32.638000000000005"/>
    <n v="52.220800000000011"/>
    <n v="0.2"/>
    <n v="18.896000000000001"/>
    <x v="0"/>
    <d v="2012-04-08T00:00:00"/>
    <d v="2012-04-10T00:00:00"/>
    <n v="7"/>
    <x v="0"/>
    <n v="2"/>
    <x v="3"/>
    <n v="2.915"/>
    <x v="1"/>
    <n v="14"/>
    <n v="0.36184815246032226"/>
    <n v="1"/>
    <x v="3"/>
    <m/>
    <m/>
    <m/>
    <m/>
  </r>
  <r>
    <n v="4540"/>
    <s v="CR-128203"/>
    <s v="Cyra Reiten"/>
    <x v="1"/>
    <x v="0"/>
    <s v="Mexico"/>
    <s v="Coahuila"/>
    <s v="Saltillo"/>
    <s v="LATAM"/>
    <s v="MX-2013-146920"/>
    <x v="89"/>
    <s v="Medium"/>
    <s v="OFF-BI-10002465"/>
    <x v="884"/>
    <x v="0"/>
    <s v="Binders"/>
    <x v="2"/>
    <n v="31.68"/>
    <n v="32"/>
    <n v="64"/>
    <n v="0"/>
    <n v="0.64"/>
    <x v="1"/>
    <d v="2013-06-27T00:00:00"/>
    <d v="2013-06-28T00:00:00"/>
    <n v="4"/>
    <x v="0"/>
    <n v="1"/>
    <x v="1"/>
    <n v="3.8969999999999998"/>
    <x v="2"/>
    <n v="26"/>
    <n v="0.01"/>
    <n v="1"/>
    <x v="1"/>
    <m/>
    <m/>
    <m/>
    <m/>
  </r>
  <r>
    <n v="4541"/>
    <s v="MK-181603"/>
    <s v="Mike Kennedy"/>
    <x v="0"/>
    <x v="2"/>
    <s v="Nicaragua"/>
    <s v="Masaya"/>
    <s v="Masaya"/>
    <s v="LATAM"/>
    <s v="MX-2013-163559"/>
    <x v="505"/>
    <s v="Medium"/>
    <s v="OFF-EN-10004899"/>
    <x v="1189"/>
    <x v="0"/>
    <s v="Envelopes"/>
    <x v="5"/>
    <n v="16.34"/>
    <n v="24"/>
    <n v="168"/>
    <n v="0"/>
    <n v="53.62"/>
    <x v="0"/>
    <d v="2013-03-20T00:00:00"/>
    <d v="2013-03-20T00:00:00"/>
    <n v="5"/>
    <x v="1"/>
    <n v="0"/>
    <x v="2"/>
    <n v="8.6170000000000009"/>
    <x v="2"/>
    <n v="11"/>
    <n v="0.31916666666666665"/>
    <n v="0"/>
    <x v="2"/>
    <m/>
    <m/>
    <m/>
    <m/>
  </r>
  <r>
    <n v="4542"/>
    <s v="EL-137353"/>
    <s v="Ed Ludwig"/>
    <x v="1"/>
    <x v="3"/>
    <s v="Dominican Republic"/>
    <s v="Santo Domingo"/>
    <s v="Santo Domingo"/>
    <s v="LATAM"/>
    <s v="MX-2013-141747"/>
    <x v="417"/>
    <s v="Low"/>
    <s v="FUR-CH-10001972"/>
    <x v="806"/>
    <x v="1"/>
    <s v="Chairs"/>
    <x v="13"/>
    <n v="29.543866666666663"/>
    <n v="38.359833333333327"/>
    <n v="368.25439999999998"/>
    <n v="0.2"/>
    <n v="13.728"/>
    <x v="0"/>
    <d v="2013-07-02T00:00:00"/>
    <d v="2013-07-03T00:00:00"/>
    <n v="6"/>
    <x v="0"/>
    <n v="1"/>
    <x v="0"/>
    <n v="37.031999999999996"/>
    <x v="2"/>
    <n v="26"/>
    <n v="3.7278576983737328E-2"/>
    <n v="1"/>
    <x v="1"/>
    <m/>
    <m/>
    <m/>
    <m/>
  </r>
  <r>
    <n v="4543"/>
    <s v="EL-137353"/>
    <s v="Ed Ludwig"/>
    <x v="1"/>
    <x v="3"/>
    <s v="Dominican Republic"/>
    <s v="Santo Domingo"/>
    <s v="Santo Domingo"/>
    <s v="LATAM"/>
    <s v="MX-2013-141747"/>
    <x v="417"/>
    <s v="Low"/>
    <s v="OFF-FA-10003004"/>
    <x v="1070"/>
    <x v="0"/>
    <s v="Fasteners"/>
    <x v="7"/>
    <n v="6.5280000000000014"/>
    <n v="9.4850000000000012"/>
    <n v="37.940000000000005"/>
    <n v="0.2"/>
    <n v="5.3"/>
    <x v="0"/>
    <d v="2013-07-02T00:00:00"/>
    <d v="2013-07-05T00:00:00"/>
    <n v="8"/>
    <x v="0"/>
    <n v="3"/>
    <x v="0"/>
    <n v="3.3109999999999999"/>
    <x v="2"/>
    <n v="26"/>
    <n v="0.13969425408539798"/>
    <n v="1"/>
    <x v="0"/>
    <m/>
    <m/>
    <m/>
    <m/>
  </r>
  <r>
    <n v="4544"/>
    <s v="AC-104203"/>
    <s v="Alyssa Crouse"/>
    <x v="2"/>
    <x v="0"/>
    <s v="Mexico"/>
    <s v="Coahuila"/>
    <s v="Saltillo"/>
    <s v="LATAM"/>
    <s v="MX-2014-139794"/>
    <x v="93"/>
    <s v="Medium"/>
    <s v="TEC-MA-10003909"/>
    <x v="997"/>
    <x v="2"/>
    <s v="Machines"/>
    <x v="0"/>
    <n v="21.206666666666671"/>
    <n v="24.666666666666671"/>
    <n v="74.000000000000014"/>
    <n v="0"/>
    <n v="10.38"/>
    <x v="0"/>
    <d v="2014-11-24T00:00:00"/>
    <d v="2014-11-24T00:00:00"/>
    <n v="5"/>
    <x v="1"/>
    <n v="0"/>
    <x v="4"/>
    <n v="5.8789999999999996"/>
    <x v="0"/>
    <n v="47"/>
    <n v="0.14027027027027025"/>
    <n v="0"/>
    <x v="2"/>
    <m/>
    <m/>
    <m/>
    <m/>
  </r>
  <r>
    <n v="4545"/>
    <s v="DL-128653"/>
    <s v="Dan Lawera"/>
    <x v="0"/>
    <x v="1"/>
    <s v="Argentina"/>
    <s v="Buenos Aires"/>
    <s v="Buenos Aires"/>
    <s v="LATAM"/>
    <s v="MX-2014-131814"/>
    <x v="378"/>
    <s v="High"/>
    <s v="OFF-ST-10001440"/>
    <x v="431"/>
    <x v="0"/>
    <s v="Storage"/>
    <x v="3"/>
    <n v="16.102800000000002"/>
    <n v="30.584666666666671"/>
    <n v="73.403200000000012"/>
    <n v="0.4"/>
    <n v="8.9920000000000009"/>
    <x v="0"/>
    <d v="2014-06-11T00:00:00"/>
    <d v="2014-06-11T00:00:00"/>
    <n v="5"/>
    <x v="1"/>
    <n v="0"/>
    <x v="2"/>
    <n v="10.057"/>
    <x v="0"/>
    <n v="23"/>
    <n v="0.12250147132550079"/>
    <n v="0"/>
    <x v="2"/>
    <m/>
    <m/>
    <m/>
    <m/>
  </r>
  <r>
    <n v="4546"/>
    <s v="DL-128653"/>
    <s v="Dan Lawera"/>
    <x v="0"/>
    <x v="1"/>
    <s v="Argentina"/>
    <s v="Buenos Aires"/>
    <s v="Buenos Aires"/>
    <s v="LATAM"/>
    <s v="MX-2014-131814"/>
    <x v="378"/>
    <s v="High"/>
    <s v="TEC-CO-10003160"/>
    <x v="1041"/>
    <x v="2"/>
    <s v="Copiers"/>
    <x v="7"/>
    <n v="268.57323415999997"/>
    <n v="308.8832009364549"/>
    <n v="923.56077080000011"/>
    <n v="0.40200000000000002"/>
    <n v="-419.30540000000002"/>
    <x v="0"/>
    <d v="2014-06-11T00:00:00"/>
    <d v="2014-06-11T00:00:00"/>
    <n v="5"/>
    <x v="1"/>
    <n v="0"/>
    <x v="2"/>
    <n v="77.328000000000003"/>
    <x v="0"/>
    <n v="23"/>
    <n v="-0.45400953922803838"/>
    <n v="0"/>
    <x v="2"/>
    <m/>
    <m/>
    <m/>
    <m/>
  </r>
  <r>
    <n v="4547"/>
    <s v="BP-110953"/>
    <s v="Bart Pistole"/>
    <x v="2"/>
    <x v="3"/>
    <s v="Dominican Republic"/>
    <s v="Santo Domingo"/>
    <s v="Santo Domingo"/>
    <s v="LATAM"/>
    <s v="MX-2013-117961"/>
    <x v="248"/>
    <s v="High"/>
    <s v="FUR-CH-10001675"/>
    <x v="1556"/>
    <x v="1"/>
    <s v="Chairs"/>
    <x v="5"/>
    <n v="50.285714285714278"/>
    <n v="62.857142857142847"/>
    <n v="352"/>
    <n v="0.2"/>
    <n v="0"/>
    <x v="0"/>
    <d v="2013-11-30T00:00:00"/>
    <d v="2013-11-30T00:00:00"/>
    <n v="5"/>
    <x v="1"/>
    <n v="0"/>
    <x v="1"/>
    <n v="63.646999999999998"/>
    <x v="2"/>
    <n v="48"/>
    <n v="0"/>
    <n v="0"/>
    <x v="2"/>
    <m/>
    <m/>
    <m/>
    <m/>
  </r>
  <r>
    <n v="4548"/>
    <s v="CK-122053"/>
    <s v="Chloris Kastensmidt"/>
    <x v="0"/>
    <x v="2"/>
    <s v="Honduras"/>
    <s v="Cortes"/>
    <s v="San Pedro Sula"/>
    <s v="LATAM"/>
    <s v="US-2014-109659"/>
    <x v="843"/>
    <s v="Medium"/>
    <s v="OFF-PA-10002944"/>
    <x v="1629"/>
    <x v="0"/>
    <s v="Paper"/>
    <x v="9"/>
    <n v="7.1594666666666678"/>
    <n v="11.34577777777778"/>
    <n v="40.844799999999999"/>
    <n v="0.4"/>
    <n v="-2.1120000000000001"/>
    <x v="0"/>
    <d v="2014-04-09T00:00:00"/>
    <d v="2014-04-09T00:00:00"/>
    <n v="5"/>
    <x v="1"/>
    <n v="0"/>
    <x v="2"/>
    <n v="4.8490000000000002"/>
    <x v="0"/>
    <n v="14"/>
    <n v="-5.1707928549044192E-2"/>
    <n v="0"/>
    <x v="2"/>
    <m/>
    <m/>
    <m/>
    <m/>
  </r>
  <r>
    <n v="4549"/>
    <s v="DJ-136303"/>
    <s v="Doug Jacobs"/>
    <x v="0"/>
    <x v="1"/>
    <s v="Colombia"/>
    <s v="Quindio"/>
    <s v="Montenegro"/>
    <s v="LATAM"/>
    <s v="MX-2013-165071"/>
    <x v="164"/>
    <s v="Medium"/>
    <s v="OFF-ST-10004190"/>
    <x v="172"/>
    <x v="0"/>
    <s v="Storage"/>
    <x v="0"/>
    <n v="5.6933333333333307"/>
    <n v="7.3333333333333313"/>
    <n v="21.999999999999993"/>
    <n v="0"/>
    <n v="4.92"/>
    <x v="0"/>
    <d v="2013-10-28T00:00:00"/>
    <d v="2013-10-31T00:00:00"/>
    <n v="8"/>
    <x v="0"/>
    <n v="3"/>
    <x v="4"/>
    <n v="2.407"/>
    <x v="2"/>
    <n v="43"/>
    <n v="0.22363636363636372"/>
    <n v="1"/>
    <x v="0"/>
    <m/>
    <m/>
    <m/>
    <m/>
  </r>
  <r>
    <n v="4550"/>
    <s v="DJ-136303"/>
    <s v="Doug Jacobs"/>
    <x v="0"/>
    <x v="1"/>
    <s v="Colombia"/>
    <s v="Quindio"/>
    <s v="Montenegro"/>
    <s v="LATAM"/>
    <s v="MX-2013-165071"/>
    <x v="164"/>
    <s v="Medium"/>
    <s v="FUR-FU-10002837"/>
    <x v="299"/>
    <x v="1"/>
    <s v="Furnishings"/>
    <x v="0"/>
    <n v="54"/>
    <n v="74"/>
    <n v="222"/>
    <n v="0"/>
    <n v="60"/>
    <x v="0"/>
    <d v="2013-10-28T00:00:00"/>
    <d v="2013-10-30T00:00:00"/>
    <n v="7"/>
    <x v="0"/>
    <n v="2"/>
    <x v="4"/>
    <n v="25.116"/>
    <x v="2"/>
    <n v="43"/>
    <n v="0.27027027027027029"/>
    <n v="1"/>
    <x v="3"/>
    <m/>
    <m/>
    <m/>
    <m/>
  </r>
  <r>
    <n v="4551"/>
    <s v="DJ-136303"/>
    <s v="Doug Jacobs"/>
    <x v="0"/>
    <x v="1"/>
    <s v="Colombia"/>
    <s v="Quindio"/>
    <s v="Montenegro"/>
    <s v="LATAM"/>
    <s v="MX-2013-165071"/>
    <x v="164"/>
    <s v="Medium"/>
    <s v="OFF-AP-10001041"/>
    <x v="1572"/>
    <x v="0"/>
    <s v="Appliances"/>
    <x v="7"/>
    <n v="200.28"/>
    <n v="377.8"/>
    <n v="1889"/>
    <n v="0"/>
    <n v="887.6"/>
    <x v="0"/>
    <d v="2013-10-28T00:00:00"/>
    <d v="2013-10-28T00:00:00"/>
    <n v="5"/>
    <x v="1"/>
    <n v="0"/>
    <x v="4"/>
    <n v="171.565"/>
    <x v="2"/>
    <n v="43"/>
    <n v="0.46987824245632609"/>
    <n v="0"/>
    <x v="2"/>
    <m/>
    <m/>
    <m/>
    <m/>
  </r>
  <r>
    <n v="4552"/>
    <s v="LH-167503"/>
    <s v="Larry Hughes"/>
    <x v="0"/>
    <x v="1"/>
    <s v="Peru"/>
    <s v="Lima (city)"/>
    <s v="Lima"/>
    <s v="LATAM"/>
    <s v="US-2012-140662"/>
    <x v="391"/>
    <s v="Critical"/>
    <s v="FUR-FU-10004338"/>
    <x v="471"/>
    <x v="1"/>
    <s v="Furnishings"/>
    <x v="4"/>
    <n v="9.0752000000000042"/>
    <n v="13.84533333333334"/>
    <n v="8.3072000000000035"/>
    <n v="0.4"/>
    <n v="-0.76800000000000002"/>
    <x v="2"/>
    <d v="2012-01-14T00:00:00"/>
    <d v="2012-01-14T00:00:00"/>
    <n v="2"/>
    <x v="1"/>
    <n v="0"/>
    <x v="0"/>
    <n v="2.12"/>
    <x v="1"/>
    <n v="2"/>
    <n v="-9.2449922958397504E-2"/>
    <n v="0"/>
    <x v="2"/>
    <m/>
    <m/>
    <m/>
    <m/>
  </r>
  <r>
    <n v="4553"/>
    <s v="LH-167503"/>
    <s v="Larry Hughes"/>
    <x v="0"/>
    <x v="1"/>
    <s v="Peru"/>
    <s v="Lima (city)"/>
    <s v="Lima"/>
    <s v="LATAM"/>
    <s v="US-2012-140662"/>
    <x v="391"/>
    <s v="Critical"/>
    <s v="OFF-EN-10003675"/>
    <x v="1664"/>
    <x v="0"/>
    <s v="Envelopes"/>
    <x v="2"/>
    <n v="15.044799999999999"/>
    <n v="29.187999999999999"/>
    <n v="35.025599999999997"/>
    <n v="0.4"/>
    <n v="4.9359999999999999"/>
    <x v="2"/>
    <d v="2012-01-14T00:00:00"/>
    <d v="2012-01-14T00:00:00"/>
    <n v="2"/>
    <x v="1"/>
    <n v="0"/>
    <x v="0"/>
    <n v="10.606999999999999"/>
    <x v="1"/>
    <n v="2"/>
    <n v="0.14092549449545477"/>
    <n v="0"/>
    <x v="2"/>
    <m/>
    <m/>
    <m/>
    <m/>
  </r>
  <r>
    <n v="4554"/>
    <s v="MC-176353"/>
    <s v="Matthew Clasen"/>
    <x v="2"/>
    <x v="0"/>
    <s v="Mexico"/>
    <s v="Guanajuato"/>
    <s v="Irapuato"/>
    <s v="LATAM"/>
    <s v="MX-2013-108098"/>
    <x v="501"/>
    <s v="Medium"/>
    <s v="OFF-LA-10004495"/>
    <x v="233"/>
    <x v="0"/>
    <s v="Labels"/>
    <x v="3"/>
    <n v="2.54"/>
    <n v="4"/>
    <n v="16"/>
    <n v="0"/>
    <n v="5.84"/>
    <x v="0"/>
    <d v="2013-11-06T00:00:00"/>
    <d v="2013-11-06T00:00:00"/>
    <n v="5"/>
    <x v="1"/>
    <n v="0"/>
    <x v="2"/>
    <n v="0.99399999999999999"/>
    <x v="2"/>
    <n v="44"/>
    <n v="0.36499999999999999"/>
    <n v="0"/>
    <x v="2"/>
    <m/>
    <m/>
    <m/>
    <m/>
  </r>
  <r>
    <n v="4555"/>
    <s v="MC-176353"/>
    <s v="Matthew Clasen"/>
    <x v="2"/>
    <x v="0"/>
    <s v="Mexico"/>
    <s v="Guanajuato"/>
    <s v="Irapuato"/>
    <s v="LATAM"/>
    <s v="MX-2013-108098"/>
    <x v="501"/>
    <s v="Medium"/>
    <s v="OFF-SU-10002521"/>
    <x v="35"/>
    <x v="0"/>
    <s v="Supplies"/>
    <x v="2"/>
    <n v="14.559999999999999"/>
    <n v="22.5"/>
    <n v="45"/>
    <n v="0"/>
    <n v="15.88"/>
    <x v="0"/>
    <d v="2013-11-06T00:00:00"/>
    <d v="2013-11-06T00:00:00"/>
    <n v="5"/>
    <x v="1"/>
    <n v="0"/>
    <x v="2"/>
    <n v="2.1080000000000001"/>
    <x v="2"/>
    <n v="44"/>
    <n v="0.35288888888888892"/>
    <n v="0"/>
    <x v="2"/>
    <m/>
    <m/>
    <m/>
    <m/>
  </r>
  <r>
    <n v="4556"/>
    <s v="LC-170503"/>
    <s v="Liz Carlisle"/>
    <x v="0"/>
    <x v="1"/>
    <s v="Peru"/>
    <s v="Lima (city)"/>
    <s v="Lima"/>
    <s v="LATAM"/>
    <s v="US-2013-164399"/>
    <x v="922"/>
    <s v="High"/>
    <s v="FUR-FU-10003694"/>
    <x v="1418"/>
    <x v="1"/>
    <s v="Furnishings"/>
    <x v="3"/>
    <n v="31.2728"/>
    <n v="38.701333333333338"/>
    <n v="92.883200000000002"/>
    <n v="0.4"/>
    <n v="-32.207999999999998"/>
    <x v="0"/>
    <d v="2013-09-08T00:00:00"/>
    <d v="2013-09-08T00:00:00"/>
    <n v="5"/>
    <x v="1"/>
    <n v="0"/>
    <x v="3"/>
    <n v="12.984"/>
    <x v="2"/>
    <n v="36"/>
    <n v="-0.34675807896368771"/>
    <n v="0"/>
    <x v="2"/>
    <m/>
    <m/>
    <m/>
    <m/>
  </r>
  <r>
    <n v="4557"/>
    <s v="MS-178303"/>
    <s v="Melanie Seite"/>
    <x v="0"/>
    <x v="2"/>
    <s v="Guatemala"/>
    <s v="Escuintla"/>
    <s v="Escuintla"/>
    <s v="LATAM"/>
    <s v="MX-2012-159380"/>
    <x v="82"/>
    <s v="High"/>
    <s v="FUR-CH-10003107"/>
    <x v="455"/>
    <x v="1"/>
    <s v="Chairs"/>
    <x v="4"/>
    <n v="83.539999999999992"/>
    <n v="116"/>
    <n v="116"/>
    <n v="0"/>
    <n v="32.46"/>
    <x v="2"/>
    <d v="2012-08-02T00:00:00"/>
    <d v="2012-08-03T00:00:00"/>
    <n v="3"/>
    <x v="0"/>
    <n v="1"/>
    <x v="3"/>
    <n v="27.402000000000001"/>
    <x v="1"/>
    <n v="31"/>
    <n v="0.27982758620689657"/>
    <n v="1"/>
    <x v="1"/>
    <m/>
    <m/>
    <m/>
    <m/>
  </r>
  <r>
    <n v="4558"/>
    <s v="MO-178003"/>
    <s v="Meg O'Connel"/>
    <x v="1"/>
    <x v="3"/>
    <s v="Dominican Republic"/>
    <s v="Santo Domingo"/>
    <s v="Santo Domingo"/>
    <s v="LATAM"/>
    <s v="MX-2011-122049"/>
    <x v="488"/>
    <s v="Medium"/>
    <s v="OFF-FA-10004186"/>
    <x v="830"/>
    <x v="0"/>
    <s v="Fasteners"/>
    <x v="3"/>
    <n v="4.7684000000000015"/>
    <n v="8.5455000000000005"/>
    <n v="27.345600000000005"/>
    <n v="0.2"/>
    <n v="8.2720000000000002"/>
    <x v="3"/>
    <d v="2011-10-04T00:00:00"/>
    <d v="2011-10-04T00:00:00"/>
    <n v="0"/>
    <x v="1"/>
    <n v="0"/>
    <x v="3"/>
    <n v="0.377"/>
    <x v="3"/>
    <n v="41"/>
    <n v="0.30249839096600545"/>
    <n v="0"/>
    <x v="2"/>
    <m/>
    <m/>
    <m/>
    <m/>
  </r>
  <r>
    <n v="4559"/>
    <s v="TB-210553"/>
    <s v="Ted Butterfield"/>
    <x v="0"/>
    <x v="1"/>
    <s v="Brazil"/>
    <s v="Sao Paulo"/>
    <s v="Sao Paulo"/>
    <s v="LATAM"/>
    <s v="MX-2012-164098"/>
    <x v="979"/>
    <s v="High"/>
    <s v="OFF-EN-10004788"/>
    <x v="1566"/>
    <x v="0"/>
    <s v="Envelopes"/>
    <x v="9"/>
    <n v="14.086666666666671"/>
    <n v="17.166666666666671"/>
    <n v="103.00000000000003"/>
    <n v="0"/>
    <n v="18.48"/>
    <x v="0"/>
    <d v="2012-09-13T00:00:00"/>
    <d v="2012-09-16T00:00:00"/>
    <n v="8"/>
    <x v="0"/>
    <n v="3"/>
    <x v="5"/>
    <n v="11.429"/>
    <x v="1"/>
    <n v="36"/>
    <n v="0.17941747572815531"/>
    <n v="1"/>
    <x v="0"/>
    <m/>
    <m/>
    <m/>
    <m/>
  </r>
  <r>
    <n v="4560"/>
    <s v="MK-181603"/>
    <s v="Mike Kennedy"/>
    <x v="0"/>
    <x v="0"/>
    <s v="Mexico"/>
    <s v="Sonora"/>
    <s v="Hermosillo"/>
    <s v="LATAM"/>
    <s v="MX-2012-154921"/>
    <x v="778"/>
    <s v="High"/>
    <s v="FUR-FU-10004450"/>
    <x v="1304"/>
    <x v="1"/>
    <s v="Furnishings"/>
    <x v="7"/>
    <n v="9.4944000000000006"/>
    <n v="16.664000000000001"/>
    <n v="49.992000000000004"/>
    <n v="0.4"/>
    <n v="2.52"/>
    <x v="2"/>
    <d v="2012-01-11T00:00:00"/>
    <d v="2012-01-11T00:00:00"/>
    <n v="2"/>
    <x v="1"/>
    <n v="0"/>
    <x v="1"/>
    <n v="4.7080000000000002"/>
    <x v="1"/>
    <n v="2"/>
    <n v="5.0408065290446467E-2"/>
    <n v="0"/>
    <x v="2"/>
    <m/>
    <m/>
    <m/>
    <m/>
  </r>
  <r>
    <n v="4561"/>
    <s v="EJ-137203"/>
    <s v="Ed Jacobs"/>
    <x v="0"/>
    <x v="0"/>
    <s v="Mexico"/>
    <s v="Baja California"/>
    <s v="Tijuana"/>
    <s v="LATAM"/>
    <s v="MX-2013-103863"/>
    <x v="208"/>
    <s v="Medium"/>
    <s v="TEC-PH-10003945"/>
    <x v="332"/>
    <x v="2"/>
    <s v="Phones"/>
    <x v="0"/>
    <n v="110.23333333333329"/>
    <n v="111.3333333333333"/>
    <n v="333.99999999999989"/>
    <n v="0"/>
    <n v="3.3"/>
    <x v="0"/>
    <d v="2013-10-06T00:00:00"/>
    <d v="2013-10-06T00:00:00"/>
    <n v="5"/>
    <x v="1"/>
    <n v="0"/>
    <x v="3"/>
    <n v="34.057000000000002"/>
    <x v="2"/>
    <n v="40"/>
    <n v="9.8802395209580864E-3"/>
    <n v="0"/>
    <x v="2"/>
    <m/>
    <m/>
    <m/>
    <m/>
  </r>
  <r>
    <n v="4562"/>
    <s v="AH-101203"/>
    <s v="Adrian Hane"/>
    <x v="1"/>
    <x v="2"/>
    <s v="El Salvador"/>
    <s v="San Salvador"/>
    <s v="Apopa"/>
    <s v="LATAM"/>
    <s v="MX-2014-109757"/>
    <x v="392"/>
    <s v="Medium"/>
    <s v="OFF-AP-10002223"/>
    <x v="1081"/>
    <x v="0"/>
    <s v="Appliances"/>
    <x v="1"/>
    <n v="19.329999999999998"/>
    <n v="25.75"/>
    <n v="206"/>
    <n v="0"/>
    <n v="51.36"/>
    <x v="2"/>
    <d v="2014-03-02T00:00:00"/>
    <d v="2014-03-02T00:00:00"/>
    <n v="2"/>
    <x v="1"/>
    <n v="0"/>
    <x v="2"/>
    <n v="9.4250000000000007"/>
    <x v="0"/>
    <n v="9"/>
    <n v="0.24932038834951456"/>
    <n v="0"/>
    <x v="2"/>
    <m/>
    <m/>
    <m/>
    <m/>
  </r>
  <r>
    <n v="4563"/>
    <s v="RB-196453"/>
    <s v="Robert Barroso"/>
    <x v="2"/>
    <x v="2"/>
    <s v="Panama"/>
    <s v="Panama"/>
    <s v="Arraijan"/>
    <s v="LATAM"/>
    <s v="US-2013-140284"/>
    <x v="459"/>
    <s v="Medium"/>
    <s v="FUR-BO-10004459"/>
    <x v="1665"/>
    <x v="1"/>
    <s v="Bookcases"/>
    <x v="0"/>
    <n v="100.76826666666669"/>
    <n v="128.54044444444449"/>
    <n v="231.3728000000001"/>
    <n v="0.4"/>
    <n v="-70.932000000000002"/>
    <x v="1"/>
    <d v="2013-11-29T00:00:00"/>
    <d v="2013-11-29T00:00:00"/>
    <n v="3"/>
    <x v="1"/>
    <n v="0"/>
    <x v="3"/>
    <n v="12.503"/>
    <x v="2"/>
    <n v="48"/>
    <n v="-0.30657017592387686"/>
    <n v="0"/>
    <x v="2"/>
    <m/>
    <m/>
    <m/>
    <m/>
  </r>
  <r>
    <n v="4564"/>
    <s v="AM-103603"/>
    <s v="Alice McCarthy"/>
    <x v="2"/>
    <x v="1"/>
    <s v="Brazil"/>
    <s v="Bahia"/>
    <s v="Eunapolis"/>
    <s v="LATAM"/>
    <s v="MX-2014-111633"/>
    <x v="453"/>
    <s v="Medium"/>
    <s v="FUR-FU-10002422"/>
    <x v="1591"/>
    <x v="1"/>
    <s v="Furnishings"/>
    <x v="1"/>
    <n v="37.21"/>
    <n v="38.75"/>
    <n v="310"/>
    <n v="0"/>
    <n v="12.32"/>
    <x v="0"/>
    <d v="2014-09-13T00:00:00"/>
    <d v="2014-09-13T00:00:00"/>
    <n v="5"/>
    <x v="1"/>
    <n v="0"/>
    <x v="1"/>
    <n v="18.463000000000001"/>
    <x v="0"/>
    <n v="37"/>
    <n v="3.974193548387097E-2"/>
    <n v="0"/>
    <x v="2"/>
    <m/>
    <m/>
    <m/>
    <m/>
  </r>
  <r>
    <n v="4565"/>
    <s v="TB-211753"/>
    <s v="Thomas Boland"/>
    <x v="2"/>
    <x v="0"/>
    <s v="Mexico"/>
    <s v="Coahuila"/>
    <s v="Acuna"/>
    <s v="LATAM"/>
    <s v="MX-2014-158505"/>
    <x v="4"/>
    <s v="Medium"/>
    <s v="OFF-AP-10002317"/>
    <x v="1540"/>
    <x v="0"/>
    <s v="Appliances"/>
    <x v="2"/>
    <n v="190.42"/>
    <n v="334"/>
    <n v="668"/>
    <n v="0"/>
    <n v="287.16000000000003"/>
    <x v="0"/>
    <d v="2014-09-29T00:00:00"/>
    <d v="2014-09-30T00:00:00"/>
    <n v="6"/>
    <x v="0"/>
    <n v="1"/>
    <x v="4"/>
    <n v="34.841999999999999"/>
    <x v="0"/>
    <n v="39"/>
    <n v="0.42988023952095811"/>
    <n v="1"/>
    <x v="1"/>
    <m/>
    <m/>
    <m/>
    <m/>
  </r>
  <r>
    <n v="4566"/>
    <s v="CL-118903"/>
    <s v="Carl Ludwig"/>
    <x v="0"/>
    <x v="3"/>
    <s v="Cuba"/>
    <s v="Camaguey"/>
    <s v="Camaguey"/>
    <s v="LATAM"/>
    <s v="MX-2014-158764"/>
    <x v="270"/>
    <s v="Medium"/>
    <s v="OFF-SU-10001173"/>
    <x v="1666"/>
    <x v="0"/>
    <s v="Supplies"/>
    <x v="3"/>
    <n v="23.6"/>
    <n v="29.5"/>
    <n v="118"/>
    <n v="0"/>
    <n v="23.6"/>
    <x v="1"/>
    <d v="2014-11-20T00:00:00"/>
    <d v="2014-11-20T00:00:00"/>
    <n v="3"/>
    <x v="1"/>
    <n v="0"/>
    <x v="1"/>
    <n v="8.5389999999999997"/>
    <x v="0"/>
    <n v="47"/>
    <n v="0.2"/>
    <n v="0"/>
    <x v="2"/>
    <m/>
    <m/>
    <m/>
    <m/>
  </r>
  <r>
    <n v="4567"/>
    <s v="CL-118903"/>
    <s v="Carl Ludwig"/>
    <x v="0"/>
    <x v="3"/>
    <s v="Cuba"/>
    <s v="Camaguey"/>
    <s v="Camaguey"/>
    <s v="LATAM"/>
    <s v="MX-2014-158764"/>
    <x v="270"/>
    <s v="Medium"/>
    <s v="OFF-SU-10002169"/>
    <x v="983"/>
    <x v="0"/>
    <s v="Supplies"/>
    <x v="3"/>
    <n v="11.51"/>
    <n v="18.25"/>
    <n v="73"/>
    <n v="0"/>
    <n v="26.96"/>
    <x v="1"/>
    <d v="2014-11-20T00:00:00"/>
    <d v="2014-11-22T00:00:00"/>
    <n v="5"/>
    <x v="0"/>
    <n v="2"/>
    <x v="1"/>
    <n v="12.161"/>
    <x v="0"/>
    <n v="47"/>
    <n v="0.36931506849315071"/>
    <n v="1"/>
    <x v="3"/>
    <m/>
    <m/>
    <m/>
    <m/>
  </r>
  <r>
    <n v="4568"/>
    <s v="CL-118903"/>
    <s v="Carl Ludwig"/>
    <x v="0"/>
    <x v="3"/>
    <s v="Cuba"/>
    <s v="Camaguey"/>
    <s v="Camaguey"/>
    <s v="LATAM"/>
    <s v="MX-2014-158764"/>
    <x v="270"/>
    <s v="Medium"/>
    <s v="FUR-BO-10002580"/>
    <x v="1240"/>
    <x v="1"/>
    <s v="Bookcases"/>
    <x v="4"/>
    <n v="287.14"/>
    <n v="293"/>
    <n v="293"/>
    <n v="0"/>
    <n v="5.86"/>
    <x v="1"/>
    <d v="2014-11-20T00:00:00"/>
    <d v="2014-11-20T00:00:00"/>
    <n v="3"/>
    <x v="1"/>
    <n v="0"/>
    <x v="1"/>
    <n v="37.320999999999998"/>
    <x v="0"/>
    <n v="47"/>
    <n v="0.02"/>
    <n v="0"/>
    <x v="2"/>
    <m/>
    <m/>
    <m/>
    <m/>
  </r>
  <r>
    <n v="4569"/>
    <s v="MC-175753"/>
    <s v="Matt Collins"/>
    <x v="0"/>
    <x v="1"/>
    <s v="Brazil"/>
    <s v="Santa Catarina"/>
    <s v="Joinville"/>
    <s v="LATAM"/>
    <s v="MX-2013-109141"/>
    <x v="532"/>
    <s v="Critical"/>
    <s v="FUR-CH-10000885"/>
    <x v="253"/>
    <x v="1"/>
    <s v="Chairs"/>
    <x v="0"/>
    <n v="217.47333333333336"/>
    <n v="306.33333333333337"/>
    <n v="919.00000000000011"/>
    <n v="0"/>
    <n v="266.58"/>
    <x v="1"/>
    <d v="2013-12-12T00:00:00"/>
    <d v="2013-12-12T00:00:00"/>
    <n v="3"/>
    <x v="1"/>
    <n v="0"/>
    <x v="1"/>
    <n v="251.57"/>
    <x v="2"/>
    <n v="50"/>
    <n v="0.29007616974972789"/>
    <n v="0"/>
    <x v="2"/>
    <m/>
    <m/>
    <m/>
    <m/>
  </r>
  <r>
    <n v="4570"/>
    <s v="AH-100753"/>
    <s v="Adam Hart"/>
    <x v="2"/>
    <x v="0"/>
    <s v="Mexico"/>
    <s v="Distrito Federal"/>
    <s v="Azcapotzalco"/>
    <s v="LATAM"/>
    <s v="MX-2014-123512"/>
    <x v="13"/>
    <s v="High"/>
    <s v="OFF-AP-10002317"/>
    <x v="1540"/>
    <x v="0"/>
    <s v="Appliances"/>
    <x v="9"/>
    <n v="190.42"/>
    <n v="334"/>
    <n v="2004"/>
    <n v="0"/>
    <n v="861.48"/>
    <x v="0"/>
    <d v="2014-05-20T00:00:00"/>
    <d v="2014-05-20T00:00:00"/>
    <n v="5"/>
    <x v="1"/>
    <n v="0"/>
    <x v="0"/>
    <n v="302.47699999999998"/>
    <x v="0"/>
    <n v="20"/>
    <n v="0.42988023952095811"/>
    <n v="0"/>
    <x v="2"/>
    <m/>
    <m/>
    <m/>
    <m/>
  </r>
  <r>
    <n v="4571"/>
    <s v="Dp-132403"/>
    <s v="Dean percer"/>
    <x v="1"/>
    <x v="1"/>
    <s v="Chile"/>
    <s v="Antofagasta"/>
    <s v="Antofagasta"/>
    <s v="LATAM"/>
    <s v="MX-2013-118577"/>
    <x v="288"/>
    <s v="Medium"/>
    <s v="TEC-CO-10000395"/>
    <x v="786"/>
    <x v="2"/>
    <s v="Copiers"/>
    <x v="0"/>
    <n v="106.57413312000001"/>
    <n v="213.2140011222445"/>
    <n v="638.36271935999991"/>
    <n v="2E-3"/>
    <n v="318.64031999999997"/>
    <x v="0"/>
    <d v="2013-04-20T00:00:00"/>
    <d v="2013-04-20T00:00:00"/>
    <n v="5"/>
    <x v="1"/>
    <n v="0"/>
    <x v="1"/>
    <n v="27.181000000000001"/>
    <x v="2"/>
    <n v="16"/>
    <n v="0.49915245727297108"/>
    <n v="0"/>
    <x v="2"/>
    <m/>
    <m/>
    <m/>
    <m/>
  </r>
  <r>
    <n v="4572"/>
    <s v="Dp-132403"/>
    <s v="Dean percer"/>
    <x v="1"/>
    <x v="1"/>
    <s v="Chile"/>
    <s v="Antofagasta"/>
    <s v="Antofagasta"/>
    <s v="LATAM"/>
    <s v="MX-2013-118577"/>
    <x v="288"/>
    <s v="Medium"/>
    <s v="OFF-ST-10000886"/>
    <x v="646"/>
    <x v="0"/>
    <s v="Storage"/>
    <x v="4"/>
    <n v="126.74"/>
    <n v="132"/>
    <n v="132"/>
    <n v="0"/>
    <n v="5.26"/>
    <x v="0"/>
    <d v="2013-04-20T00:00:00"/>
    <d v="2013-04-20T00:00:00"/>
    <n v="5"/>
    <x v="1"/>
    <n v="0"/>
    <x v="1"/>
    <n v="7.9509999999999996"/>
    <x v="2"/>
    <n v="16"/>
    <n v="3.9848484848484848E-2"/>
    <n v="0"/>
    <x v="2"/>
    <m/>
    <m/>
    <m/>
    <m/>
  </r>
  <r>
    <n v="4573"/>
    <s v="Dp-132403"/>
    <s v="Dean percer"/>
    <x v="1"/>
    <x v="1"/>
    <s v="Chile"/>
    <s v="Antofagasta"/>
    <s v="Antofagasta"/>
    <s v="LATAM"/>
    <s v="MX-2013-118577"/>
    <x v="288"/>
    <s v="Medium"/>
    <s v="OFF-SU-10001133"/>
    <x v="1393"/>
    <x v="0"/>
    <s v="Supplies"/>
    <x v="0"/>
    <n v="20.946666666666669"/>
    <n v="24.666666666666668"/>
    <n v="74"/>
    <n v="0"/>
    <n v="11.16"/>
    <x v="0"/>
    <d v="2013-04-20T00:00:00"/>
    <d v="2013-04-22T00:00:00"/>
    <n v="7"/>
    <x v="0"/>
    <n v="2"/>
    <x v="1"/>
    <n v="6.1230000000000002"/>
    <x v="2"/>
    <n v="16"/>
    <n v="0.15081081081081082"/>
    <n v="1"/>
    <x v="3"/>
    <m/>
    <m/>
    <m/>
    <m/>
  </r>
  <r>
    <n v="4574"/>
    <s v="Dp-132403"/>
    <s v="Dean percer"/>
    <x v="1"/>
    <x v="1"/>
    <s v="Chile"/>
    <s v="Antofagasta"/>
    <s v="Antofagasta"/>
    <s v="LATAM"/>
    <s v="MX-2013-118577"/>
    <x v="288"/>
    <s v="Medium"/>
    <s v="TEC-AC-10002712"/>
    <x v="1363"/>
    <x v="2"/>
    <s v="Accessories"/>
    <x v="3"/>
    <n v="48.85"/>
    <n v="54.25"/>
    <n v="217"/>
    <n v="0"/>
    <n v="21.6"/>
    <x v="0"/>
    <d v="2013-04-20T00:00:00"/>
    <d v="2013-04-23T00:00:00"/>
    <n v="8"/>
    <x v="0"/>
    <n v="3"/>
    <x v="1"/>
    <n v="13.685"/>
    <x v="2"/>
    <n v="16"/>
    <n v="9.9539170506912453E-2"/>
    <n v="1"/>
    <x v="0"/>
    <m/>
    <m/>
    <m/>
    <m/>
  </r>
  <r>
    <n v="4575"/>
    <s v="AF-108853"/>
    <s v="Art Foster"/>
    <x v="0"/>
    <x v="0"/>
    <s v="Mexico"/>
    <s v="Chihuahua"/>
    <s v="Chihuahua"/>
    <s v="LATAM"/>
    <s v="MX-2013-115182"/>
    <x v="762"/>
    <s v="Critical"/>
    <s v="OFF-EN-10003352"/>
    <x v="199"/>
    <x v="0"/>
    <s v="Envelopes"/>
    <x v="0"/>
    <n v="10.4"/>
    <n v="20"/>
    <n v="60"/>
    <n v="0"/>
    <n v="28.8"/>
    <x v="1"/>
    <d v="2013-09-02T00:00:00"/>
    <d v="2013-09-02T00:00:00"/>
    <n v="3"/>
    <x v="1"/>
    <n v="0"/>
    <x v="2"/>
    <n v="10.145"/>
    <x v="2"/>
    <n v="35"/>
    <n v="0.48000000000000004"/>
    <n v="0"/>
    <x v="2"/>
    <m/>
    <m/>
    <m/>
    <m/>
  </r>
  <r>
    <n v="4576"/>
    <s v="MC-181003"/>
    <s v="Mick Crebagga"/>
    <x v="0"/>
    <x v="1"/>
    <s v="Peru"/>
    <s v="Ancash"/>
    <s v="Chimbote"/>
    <s v="LATAM"/>
    <s v="US-2014-123288"/>
    <x v="93"/>
    <s v="Medium"/>
    <s v="TEC-PH-10001677"/>
    <x v="376"/>
    <x v="2"/>
    <s v="Phones"/>
    <x v="9"/>
    <n v="37.660800000000002"/>
    <n v="49.481333333333339"/>
    <n v="178.1328"/>
    <n v="0.4"/>
    <n v="-47.832000000000001"/>
    <x v="0"/>
    <d v="2014-11-24T00:00:00"/>
    <d v="2014-11-24T00:00:00"/>
    <n v="5"/>
    <x v="1"/>
    <n v="0"/>
    <x v="4"/>
    <n v="19.036999999999999"/>
    <x v="0"/>
    <n v="47"/>
    <n v="-0.26851876802026353"/>
    <n v="0"/>
    <x v="2"/>
    <m/>
    <m/>
    <m/>
    <m/>
  </r>
  <r>
    <n v="4577"/>
    <s v="CB-125353"/>
    <s v="Claudia Bergmann"/>
    <x v="2"/>
    <x v="2"/>
    <s v="El Salvador"/>
    <s v="San Salvador"/>
    <s v="Mejicanos"/>
    <s v="LATAM"/>
    <s v="MX-2013-139080"/>
    <x v="159"/>
    <s v="Medium"/>
    <s v="FUR-FU-10001711"/>
    <x v="1416"/>
    <x v="1"/>
    <s v="Furnishings"/>
    <x v="0"/>
    <n v="38.31333333333334"/>
    <n v="72.333333333333343"/>
    <n v="217.00000000000003"/>
    <n v="0"/>
    <n v="102.06"/>
    <x v="1"/>
    <d v="2013-06-07T00:00:00"/>
    <d v="2013-06-07T00:00:00"/>
    <n v="3"/>
    <x v="1"/>
    <n v="0"/>
    <x v="3"/>
    <n v="13.926"/>
    <x v="2"/>
    <n v="23"/>
    <n v="0.47032258064516125"/>
    <n v="0"/>
    <x v="2"/>
    <m/>
    <m/>
    <m/>
    <m/>
  </r>
  <r>
    <n v="4578"/>
    <s v="CB-124153"/>
    <s v="Christy Brittain"/>
    <x v="0"/>
    <x v="2"/>
    <s v="Panama"/>
    <s v="Panama"/>
    <s v="Panama City"/>
    <s v="LATAM"/>
    <s v="US-2011-108070"/>
    <x v="980"/>
    <s v="Medium"/>
    <s v="FUR-CH-10003706"/>
    <x v="306"/>
    <x v="1"/>
    <s v="Chairs"/>
    <x v="5"/>
    <n v="42.79794285714285"/>
    <n v="53.543238095238095"/>
    <n v="224.88159999999999"/>
    <n v="0.4"/>
    <n v="-74.703999999999994"/>
    <x v="2"/>
    <d v="2011-12-11T00:00:00"/>
    <d v="2011-12-11T00:00:00"/>
    <n v="2"/>
    <x v="1"/>
    <n v="0"/>
    <x v="2"/>
    <n v="35.762"/>
    <x v="3"/>
    <n v="50"/>
    <n v="-0.33219258489800851"/>
    <n v="0"/>
    <x v="2"/>
    <m/>
    <m/>
    <m/>
    <m/>
  </r>
  <r>
    <n v="4579"/>
    <s v="CB-124153"/>
    <s v="Christy Brittain"/>
    <x v="0"/>
    <x v="2"/>
    <s v="Panama"/>
    <s v="Panama"/>
    <s v="Panama City"/>
    <s v="LATAM"/>
    <s v="US-2011-108070"/>
    <x v="980"/>
    <s v="Medium"/>
    <s v="OFF-SU-10001382"/>
    <x v="733"/>
    <x v="0"/>
    <s v="Supplies"/>
    <x v="9"/>
    <n v="16.5168"/>
    <n v="27.507999999999999"/>
    <n v="99.028800000000004"/>
    <n v="0.4"/>
    <n v="-7.1999999999999995E-2"/>
    <x v="2"/>
    <d v="2011-12-11T00:00:00"/>
    <d v="2011-12-11T00:00:00"/>
    <n v="2"/>
    <x v="1"/>
    <n v="0"/>
    <x v="2"/>
    <n v="17.646999999999998"/>
    <x v="3"/>
    <n v="50"/>
    <n v="-7.2706121855460224E-4"/>
    <n v="0"/>
    <x v="2"/>
    <m/>
    <m/>
    <m/>
    <m/>
  </r>
  <r>
    <n v="4580"/>
    <s v="GT-147553"/>
    <s v="Guy Thornton"/>
    <x v="0"/>
    <x v="0"/>
    <s v="Mexico"/>
    <s v="Baja California"/>
    <s v="Tijuana"/>
    <s v="LATAM"/>
    <s v="MX-2014-156615"/>
    <x v="421"/>
    <s v="High"/>
    <s v="OFF-BI-10000419"/>
    <x v="713"/>
    <x v="0"/>
    <s v="Binders"/>
    <x v="11"/>
    <n v="15.129090909090911"/>
    <n v="18.90909090909091"/>
    <n v="208"/>
    <n v="0"/>
    <n v="41.58"/>
    <x v="2"/>
    <d v="2014-06-04T00:00:00"/>
    <d v="2014-06-04T00:00:00"/>
    <n v="2"/>
    <x v="1"/>
    <n v="0"/>
    <x v="1"/>
    <n v="47.87"/>
    <x v="0"/>
    <n v="23"/>
    <n v="0.19990384615384615"/>
    <n v="0"/>
    <x v="2"/>
    <m/>
    <m/>
    <m/>
    <m/>
  </r>
  <r>
    <n v="4581"/>
    <s v="GT-147553"/>
    <s v="Guy Thornton"/>
    <x v="0"/>
    <x v="0"/>
    <s v="Mexico"/>
    <s v="Baja California"/>
    <s v="Tijuana"/>
    <s v="LATAM"/>
    <s v="MX-2014-156615"/>
    <x v="421"/>
    <s v="High"/>
    <s v="OFF-EN-10001327"/>
    <x v="686"/>
    <x v="0"/>
    <s v="Envelopes"/>
    <x v="0"/>
    <n v="21.713333333333328"/>
    <n v="33.333333333333329"/>
    <n v="99.999999999999986"/>
    <n v="0"/>
    <n v="34.86"/>
    <x v="2"/>
    <d v="2014-06-04T00:00:00"/>
    <d v="2014-06-04T00:00:00"/>
    <n v="2"/>
    <x v="1"/>
    <n v="0"/>
    <x v="1"/>
    <n v="17.125"/>
    <x v="0"/>
    <n v="23"/>
    <n v="0.34860000000000002"/>
    <n v="0"/>
    <x v="2"/>
    <m/>
    <m/>
    <m/>
    <m/>
  </r>
  <r>
    <n v="4582"/>
    <s v="GT-147553"/>
    <s v="Guy Thornton"/>
    <x v="0"/>
    <x v="0"/>
    <s v="Mexico"/>
    <s v="Baja California"/>
    <s v="Tijuana"/>
    <s v="LATAM"/>
    <s v="MX-2014-156615"/>
    <x v="421"/>
    <s v="High"/>
    <s v="FUR-TA-10000671"/>
    <x v="1667"/>
    <x v="1"/>
    <s v="Tables"/>
    <x v="2"/>
    <n v="607.36479999999995"/>
    <n v="630.70099999999991"/>
    <n v="1009.1215999999999"/>
    <n v="0.2"/>
    <n v="-205.608"/>
    <x v="2"/>
    <d v="2014-06-04T00:00:00"/>
    <d v="2014-06-06T00:00:00"/>
    <n v="4"/>
    <x v="0"/>
    <n v="2"/>
    <x v="1"/>
    <n v="144.66999999999999"/>
    <x v="0"/>
    <n v="23"/>
    <n v="-0.20374947875459212"/>
    <n v="1"/>
    <x v="3"/>
    <m/>
    <m/>
    <m/>
    <m/>
  </r>
  <r>
    <n v="4583"/>
    <s v="GT-147553"/>
    <s v="Guy Thornton"/>
    <x v="0"/>
    <x v="0"/>
    <s v="Mexico"/>
    <s v="Baja California"/>
    <s v="Tijuana"/>
    <s v="LATAM"/>
    <s v="MX-2014-156615"/>
    <x v="421"/>
    <s v="High"/>
    <s v="OFF-LA-10001677"/>
    <x v="1042"/>
    <x v="0"/>
    <s v="Labels"/>
    <x v="2"/>
    <n v="4"/>
    <n v="7.5"/>
    <n v="15"/>
    <n v="0"/>
    <n v="7"/>
    <x v="2"/>
    <d v="2014-06-04T00:00:00"/>
    <d v="2014-06-04T00:00:00"/>
    <n v="2"/>
    <x v="1"/>
    <n v="0"/>
    <x v="1"/>
    <n v="3.9279999999999999"/>
    <x v="0"/>
    <n v="23"/>
    <n v="0.46666666666666667"/>
    <n v="0"/>
    <x v="2"/>
    <m/>
    <m/>
    <m/>
    <m/>
  </r>
  <r>
    <n v="4584"/>
    <s v="GT-147553"/>
    <s v="Guy Thornton"/>
    <x v="0"/>
    <x v="0"/>
    <s v="Mexico"/>
    <s v="Baja California"/>
    <s v="Tijuana"/>
    <s v="LATAM"/>
    <s v="MX-2014-156615"/>
    <x v="421"/>
    <s v="High"/>
    <s v="TEC-AC-10003690"/>
    <x v="1668"/>
    <x v="2"/>
    <s v="Accessories"/>
    <x v="4"/>
    <n v="31"/>
    <n v="31"/>
    <n v="31"/>
    <n v="0"/>
    <n v="0"/>
    <x v="2"/>
    <d v="2014-06-04T00:00:00"/>
    <d v="2014-06-06T00:00:00"/>
    <n v="4"/>
    <x v="0"/>
    <n v="2"/>
    <x v="1"/>
    <n v="2.9009999999999998"/>
    <x v="0"/>
    <n v="23"/>
    <n v="0"/>
    <n v="1"/>
    <x v="3"/>
    <m/>
    <m/>
    <m/>
    <m/>
  </r>
  <r>
    <n v="4585"/>
    <s v="JB-160003"/>
    <s v="Joy Bell-"/>
    <x v="0"/>
    <x v="2"/>
    <s v="Nicaragua"/>
    <s v="Leon"/>
    <s v="Leon"/>
    <s v="LATAM"/>
    <s v="MX-2011-150973"/>
    <x v="383"/>
    <s v="Critical"/>
    <s v="TEC-PH-10004196"/>
    <x v="256"/>
    <x v="2"/>
    <s v="Phones"/>
    <x v="0"/>
    <n v="396.18"/>
    <n v="426"/>
    <n v="1278"/>
    <n v="0"/>
    <n v="89.46"/>
    <x v="2"/>
    <d v="2011-10-29T00:00:00"/>
    <d v="2011-10-29T00:00:00"/>
    <n v="2"/>
    <x v="1"/>
    <n v="0"/>
    <x v="0"/>
    <n v="358.17599999999999"/>
    <x v="3"/>
    <n v="44"/>
    <n v="6.9999999999999993E-2"/>
    <n v="0"/>
    <x v="2"/>
    <m/>
    <m/>
    <m/>
    <m/>
  </r>
  <r>
    <n v="4586"/>
    <s v="JB-160003"/>
    <s v="Joy Bell-"/>
    <x v="0"/>
    <x v="2"/>
    <s v="Nicaragua"/>
    <s v="Leon"/>
    <s v="Leon"/>
    <s v="LATAM"/>
    <s v="MX-2011-150973"/>
    <x v="383"/>
    <s v="Critical"/>
    <s v="OFF-ST-10000557"/>
    <x v="769"/>
    <x v="0"/>
    <s v="Storage"/>
    <x v="2"/>
    <n v="9.8000000000000007"/>
    <n v="11"/>
    <n v="22"/>
    <n v="0"/>
    <n v="2.4"/>
    <x v="2"/>
    <d v="2011-10-29T00:00:00"/>
    <d v="2011-10-29T00:00:00"/>
    <n v="2"/>
    <x v="1"/>
    <n v="0"/>
    <x v="0"/>
    <n v="6.835"/>
    <x v="3"/>
    <n v="44"/>
    <n v="0.10909090909090909"/>
    <n v="0"/>
    <x v="2"/>
    <m/>
    <m/>
    <m/>
    <m/>
  </r>
  <r>
    <n v="4587"/>
    <s v="AC-104203"/>
    <s v="Alyssa Crouse"/>
    <x v="2"/>
    <x v="2"/>
    <s v="El Salvador"/>
    <s v="San Salvador"/>
    <s v="Cuscatancingo"/>
    <s v="LATAM"/>
    <s v="MX-2014-134523"/>
    <x v="65"/>
    <s v="High"/>
    <s v="OFF-LA-10000203"/>
    <x v="127"/>
    <x v="0"/>
    <s v="Labels"/>
    <x v="7"/>
    <n v="2.54"/>
    <n v="4.4000000000000004"/>
    <n v="22"/>
    <n v="0"/>
    <n v="9.3000000000000007"/>
    <x v="2"/>
    <d v="2014-12-27T00:00:00"/>
    <d v="2014-12-27T00:00:00"/>
    <n v="2"/>
    <x v="1"/>
    <n v="0"/>
    <x v="0"/>
    <n v="3.96"/>
    <x v="0"/>
    <n v="52"/>
    <n v="0.42272727272727278"/>
    <n v="0"/>
    <x v="2"/>
    <m/>
    <m/>
    <m/>
    <m/>
  </r>
  <r>
    <n v="4588"/>
    <s v="DB-129103"/>
    <s v="Daniel Byrd"/>
    <x v="1"/>
    <x v="3"/>
    <s v="Cuba"/>
    <s v="Santiago de Cuba"/>
    <s v="Palma Soriano"/>
    <s v="LATAM"/>
    <s v="MX-2011-159688"/>
    <x v="573"/>
    <s v="Medium"/>
    <s v="OFF-AR-10000833"/>
    <x v="910"/>
    <x v="0"/>
    <s v="Art"/>
    <x v="6"/>
    <n v="33.228888888888889"/>
    <n v="33.888888888888886"/>
    <n v="305"/>
    <n v="0"/>
    <n v="5.94"/>
    <x v="0"/>
    <d v="2011-07-23T00:00:00"/>
    <d v="2011-07-25T00:00:00"/>
    <n v="7"/>
    <x v="0"/>
    <n v="2"/>
    <x v="1"/>
    <n v="17.061"/>
    <x v="3"/>
    <n v="30"/>
    <n v="1.9475409836065573E-2"/>
    <n v="1"/>
    <x v="3"/>
    <m/>
    <m/>
    <m/>
    <m/>
  </r>
  <r>
    <n v="4589"/>
    <s v="DB-129103"/>
    <s v="Daniel Byrd"/>
    <x v="1"/>
    <x v="3"/>
    <s v="Cuba"/>
    <s v="Santiago de Cuba"/>
    <s v="Palma Soriano"/>
    <s v="LATAM"/>
    <s v="MX-2011-159688"/>
    <x v="573"/>
    <s v="Medium"/>
    <s v="OFF-EN-10002490"/>
    <x v="1254"/>
    <x v="0"/>
    <s v="Envelopes"/>
    <x v="2"/>
    <n v="10.559999999999999"/>
    <n v="16"/>
    <n v="32"/>
    <n v="0"/>
    <n v="10.88"/>
    <x v="0"/>
    <d v="2011-07-23T00:00:00"/>
    <d v="2011-07-23T00:00:00"/>
    <n v="5"/>
    <x v="1"/>
    <n v="0"/>
    <x v="1"/>
    <n v="1.3779999999999999"/>
    <x v="3"/>
    <n v="30"/>
    <n v="0.34"/>
    <n v="0"/>
    <x v="2"/>
    <m/>
    <m/>
    <m/>
    <m/>
  </r>
  <r>
    <n v="4590"/>
    <s v="DB-129103"/>
    <s v="Daniel Byrd"/>
    <x v="1"/>
    <x v="3"/>
    <s v="Cuba"/>
    <s v="Santiago de Cuba"/>
    <s v="Palma Soriano"/>
    <s v="LATAM"/>
    <s v="MX-2011-159688"/>
    <x v="573"/>
    <s v="Medium"/>
    <s v="TEC-AC-10002664"/>
    <x v="240"/>
    <x v="2"/>
    <s v="Accessories"/>
    <x v="2"/>
    <n v="36.700000000000003"/>
    <n v="55.5"/>
    <n v="111"/>
    <n v="0"/>
    <n v="37.6"/>
    <x v="0"/>
    <d v="2011-07-23T00:00:00"/>
    <d v="2011-07-23T00:00:00"/>
    <n v="5"/>
    <x v="1"/>
    <n v="0"/>
    <x v="1"/>
    <n v="5.7990000000000004"/>
    <x v="3"/>
    <n v="30"/>
    <n v="0.33873873873873878"/>
    <n v="0"/>
    <x v="2"/>
    <m/>
    <m/>
    <m/>
    <m/>
  </r>
  <r>
    <n v="4591"/>
    <s v="GT-146353"/>
    <s v="Grant Thornton"/>
    <x v="2"/>
    <x v="3"/>
    <s v="Cuba"/>
    <s v="Ciego de Avila"/>
    <s v="Ciego de Avila"/>
    <s v="LATAM"/>
    <s v="MX-2014-165449"/>
    <x v="302"/>
    <s v="Medium"/>
    <s v="TEC-CO-10002768"/>
    <x v="1011"/>
    <x v="2"/>
    <s v="Copiers"/>
    <x v="9"/>
    <n v="138.97898359999996"/>
    <n v="195.77874108216429"/>
    <n v="1172.3231015999997"/>
    <n v="2E-3"/>
    <n v="338.44920000000002"/>
    <x v="0"/>
    <d v="2014-11-10T00:00:00"/>
    <d v="2014-11-12T00:00:00"/>
    <n v="7"/>
    <x v="0"/>
    <n v="2"/>
    <x v="4"/>
    <n v="81.414000000000001"/>
    <x v="0"/>
    <n v="45"/>
    <n v="0.2886995910411394"/>
    <n v="1"/>
    <x v="3"/>
    <m/>
    <m/>
    <m/>
    <m/>
  </r>
  <r>
    <n v="4592"/>
    <s v="GT-146353"/>
    <s v="Grant Thornton"/>
    <x v="2"/>
    <x v="3"/>
    <s v="Cuba"/>
    <s v="Ciego de Avila"/>
    <s v="Ciego de Avila"/>
    <s v="LATAM"/>
    <s v="MX-2014-165449"/>
    <x v="302"/>
    <s v="Medium"/>
    <s v="FUR-TA-10001740"/>
    <x v="307"/>
    <x v="1"/>
    <s v="Tables"/>
    <x v="4"/>
    <n v="502.96"/>
    <n v="606"/>
    <n v="606"/>
    <n v="0"/>
    <n v="103.04"/>
    <x v="0"/>
    <d v="2014-11-10T00:00:00"/>
    <d v="2014-11-10T00:00:00"/>
    <n v="5"/>
    <x v="1"/>
    <n v="0"/>
    <x v="4"/>
    <n v="34.563000000000002"/>
    <x v="0"/>
    <n v="45"/>
    <n v="0.17003300330033005"/>
    <n v="0"/>
    <x v="2"/>
    <m/>
    <m/>
    <m/>
    <m/>
  </r>
  <r>
    <n v="4593"/>
    <s v="EM-138253"/>
    <s v="Elizabeth Moffitt"/>
    <x v="2"/>
    <x v="2"/>
    <s v="Honduras"/>
    <s v="Cortes"/>
    <s v="San Pedro Sula"/>
    <s v="LATAM"/>
    <s v="US-2012-148810"/>
    <x v="932"/>
    <s v="High"/>
    <s v="TEC-CO-10004701"/>
    <x v="1200"/>
    <x v="2"/>
    <s v="Copiers"/>
    <x v="2"/>
    <n v="118.3234384"/>
    <n v="170.64253913043478"/>
    <n v="204.0884768"/>
    <n v="0.40200000000000002"/>
    <n v="-32.558399999999999"/>
    <x v="1"/>
    <d v="2012-11-04T00:00:00"/>
    <d v="2012-11-04T00:00:00"/>
    <n v="3"/>
    <x v="1"/>
    <n v="0"/>
    <x v="0"/>
    <n v="24.667999999999999"/>
    <x v="1"/>
    <n v="44"/>
    <n v="-0.15953080992370855"/>
    <n v="0"/>
    <x v="2"/>
    <m/>
    <m/>
    <m/>
    <m/>
  </r>
  <r>
    <n v="4594"/>
    <s v="CM-122353"/>
    <s v="Chris McAfee"/>
    <x v="0"/>
    <x v="2"/>
    <s v="El Salvador"/>
    <s v="San Salvador"/>
    <s v="San Salvador"/>
    <s v="LATAM"/>
    <s v="MX-2013-125787"/>
    <x v="981"/>
    <s v="Medium"/>
    <s v="TEC-CO-10002009"/>
    <x v="517"/>
    <x v="2"/>
    <s v="Copiers"/>
    <x v="2"/>
    <n v="206.17320535999994"/>
    <n v="251.41335206412822"/>
    <n v="501.8210507199999"/>
    <n v="2E-3"/>
    <n v="89.474639999999994"/>
    <x v="0"/>
    <d v="2013-11-29T00:00:00"/>
    <d v="2013-12-02T00:00:00"/>
    <n v="8"/>
    <x v="0"/>
    <n v="3"/>
    <x v="6"/>
    <n v="45.93"/>
    <x v="2"/>
    <n v="48"/>
    <n v="0.17829989370040195"/>
    <n v="1"/>
    <x v="0"/>
    <m/>
    <m/>
    <m/>
    <m/>
  </r>
  <r>
    <n v="4595"/>
    <s v="MF-182503"/>
    <s v="Monica Federle"/>
    <x v="2"/>
    <x v="0"/>
    <s v="Mexico"/>
    <s v="Baja California"/>
    <s v="Rosarito"/>
    <s v="LATAM"/>
    <s v="MX-2011-110583"/>
    <x v="806"/>
    <s v="High"/>
    <s v="OFF-SU-10003665"/>
    <x v="49"/>
    <x v="0"/>
    <s v="Supplies"/>
    <x v="2"/>
    <n v="9.32"/>
    <n v="16.5"/>
    <n v="33"/>
    <n v="0"/>
    <n v="14.36"/>
    <x v="1"/>
    <d v="2011-11-03T00:00:00"/>
    <d v="2011-11-05T00:00:00"/>
    <n v="5"/>
    <x v="0"/>
    <n v="2"/>
    <x v="1"/>
    <n v="4.0090000000000003"/>
    <x v="3"/>
    <n v="45"/>
    <n v="0.43515151515151512"/>
    <n v="1"/>
    <x v="3"/>
    <m/>
    <m/>
    <m/>
    <m/>
  </r>
  <r>
    <n v="4596"/>
    <s v="LS-172003"/>
    <s v="Luke Schmidt"/>
    <x v="2"/>
    <x v="0"/>
    <s v="Mexico"/>
    <s v="Chihuahua"/>
    <s v="Chihuahua"/>
    <s v="LATAM"/>
    <s v="MX-2012-169187"/>
    <x v="982"/>
    <s v="High"/>
    <s v="OFF-PA-10004998"/>
    <x v="1423"/>
    <x v="0"/>
    <s v="Paper"/>
    <x v="3"/>
    <n v="8.16"/>
    <n v="12"/>
    <n v="48"/>
    <n v="0"/>
    <n v="15.36"/>
    <x v="1"/>
    <d v="2012-07-19T00:00:00"/>
    <d v="2012-07-19T00:00:00"/>
    <n v="3"/>
    <x v="1"/>
    <n v="0"/>
    <x v="1"/>
    <n v="5.6680000000000001"/>
    <x v="1"/>
    <n v="29"/>
    <n v="0.32"/>
    <n v="0"/>
    <x v="2"/>
    <m/>
    <m/>
    <m/>
    <m/>
  </r>
  <r>
    <n v="4597"/>
    <s v="NM-185203"/>
    <s v="Neoma Murray"/>
    <x v="0"/>
    <x v="0"/>
    <s v="Mexico"/>
    <s v="Nuevo Leon"/>
    <s v="Monterrey"/>
    <s v="LATAM"/>
    <s v="MX-2012-143196"/>
    <x v="983"/>
    <s v="High"/>
    <s v="FUR-BO-10000891"/>
    <x v="1226"/>
    <x v="1"/>
    <s v="Bookcases"/>
    <x v="9"/>
    <n v="213.73333333333326"/>
    <n v="274.04166666666657"/>
    <n v="1315.3999999999996"/>
    <n v="0.2"/>
    <n v="33"/>
    <x v="0"/>
    <d v="2012-01-15T00:00:00"/>
    <d v="2012-01-15T00:00:00"/>
    <n v="5"/>
    <x v="1"/>
    <n v="0"/>
    <x v="3"/>
    <n v="181.11600000000001"/>
    <x v="1"/>
    <n v="2"/>
    <n v="2.5087425878059913E-2"/>
    <n v="0"/>
    <x v="2"/>
    <m/>
    <m/>
    <m/>
    <m/>
  </r>
  <r>
    <n v="4598"/>
    <s v="NM-185203"/>
    <s v="Neoma Murray"/>
    <x v="0"/>
    <x v="0"/>
    <s v="Mexico"/>
    <s v="Nuevo Leon"/>
    <s v="Monterrey"/>
    <s v="LATAM"/>
    <s v="MX-2012-143196"/>
    <x v="983"/>
    <s v="High"/>
    <s v="OFF-ST-10000496"/>
    <x v="293"/>
    <x v="0"/>
    <s v="Storage"/>
    <x v="12"/>
    <n v="9.6461538461538474"/>
    <n v="14.846153846153847"/>
    <n v="193"/>
    <n v="0"/>
    <n v="67.599999999999994"/>
    <x v="0"/>
    <d v="2012-01-15T00:00:00"/>
    <d v="2012-01-17T00:00:00"/>
    <n v="7"/>
    <x v="0"/>
    <n v="2"/>
    <x v="3"/>
    <n v="18.72"/>
    <x v="1"/>
    <n v="2"/>
    <n v="0.35025906735751294"/>
    <n v="1"/>
    <x v="3"/>
    <m/>
    <m/>
    <m/>
    <m/>
  </r>
  <r>
    <n v="4599"/>
    <s v="NM-185203"/>
    <s v="Neoma Murray"/>
    <x v="0"/>
    <x v="0"/>
    <s v="Mexico"/>
    <s v="Nuevo Leon"/>
    <s v="Monterrey"/>
    <s v="LATAM"/>
    <s v="MX-2012-143196"/>
    <x v="983"/>
    <s v="High"/>
    <s v="TEC-PH-10000014"/>
    <x v="1669"/>
    <x v="2"/>
    <s v="Phones"/>
    <x v="4"/>
    <n v="26.4"/>
    <n v="53"/>
    <n v="53"/>
    <n v="0"/>
    <n v="26.6"/>
    <x v="0"/>
    <d v="2012-01-15T00:00:00"/>
    <d v="2012-01-18T00:00:00"/>
    <n v="8"/>
    <x v="0"/>
    <n v="3"/>
    <x v="3"/>
    <n v="5.532"/>
    <x v="1"/>
    <n v="2"/>
    <n v="0.50188679245283019"/>
    <n v="1"/>
    <x v="0"/>
    <m/>
    <m/>
    <m/>
    <m/>
  </r>
  <r>
    <n v="4600"/>
    <s v="SJ-205003"/>
    <s v="Shirley Jackson"/>
    <x v="0"/>
    <x v="2"/>
    <s v="Nicaragua"/>
    <s v="Masaya"/>
    <s v="Masaya"/>
    <s v="LATAM"/>
    <s v="MX-2011-130218"/>
    <x v="980"/>
    <s v="High"/>
    <s v="OFF-LA-10003594"/>
    <x v="1054"/>
    <x v="0"/>
    <s v="Labels"/>
    <x v="7"/>
    <n v="4.5999999999999996"/>
    <n v="5.3999999999999995"/>
    <n v="26.999999999999996"/>
    <n v="0"/>
    <n v="4"/>
    <x v="0"/>
    <d v="2011-12-14T00:00:00"/>
    <d v="2011-12-14T00:00:00"/>
    <n v="5"/>
    <x v="1"/>
    <n v="0"/>
    <x v="2"/>
    <n v="3.3330000000000002"/>
    <x v="3"/>
    <n v="50"/>
    <n v="0.14814814814814817"/>
    <n v="0"/>
    <x v="2"/>
    <m/>
    <m/>
    <m/>
    <m/>
  </r>
  <r>
    <n v="4601"/>
    <s v="LD-170053"/>
    <s v="Lisa DeCherney"/>
    <x v="0"/>
    <x v="1"/>
    <s v="Brazil"/>
    <s v="Piaui"/>
    <s v="Teresina"/>
    <s v="LATAM"/>
    <s v="MX-2014-168543"/>
    <x v="733"/>
    <s v="Medium"/>
    <s v="OFF-BI-10001191"/>
    <x v="312"/>
    <x v="0"/>
    <s v="Binders"/>
    <x v="7"/>
    <n v="2.3199999999999998"/>
    <n v="3.2"/>
    <n v="16"/>
    <n v="0"/>
    <n v="4.4000000000000004"/>
    <x v="0"/>
    <d v="2014-10-11T00:00:00"/>
    <d v="2014-10-14T00:00:00"/>
    <n v="8"/>
    <x v="0"/>
    <n v="3"/>
    <x v="1"/>
    <n v="1.4630000000000001"/>
    <x v="0"/>
    <n v="41"/>
    <n v="0.27500000000000002"/>
    <n v="1"/>
    <x v="0"/>
    <m/>
    <m/>
    <m/>
    <m/>
  </r>
  <r>
    <n v="4602"/>
    <s v="MC-176053"/>
    <s v="Matt Connell"/>
    <x v="2"/>
    <x v="0"/>
    <s v="Mexico"/>
    <s v="Nuevo Leon"/>
    <s v="Garza Garcia"/>
    <s v="LATAM"/>
    <s v="MX-2014-113376"/>
    <x v="307"/>
    <s v="Medium"/>
    <s v="TEC-PH-10003636"/>
    <x v="476"/>
    <x v="2"/>
    <s v="Phones"/>
    <x v="2"/>
    <n v="65.52"/>
    <n v="84"/>
    <n v="168"/>
    <n v="0"/>
    <n v="36.96"/>
    <x v="0"/>
    <d v="2014-06-29T00:00:00"/>
    <d v="2014-06-29T00:00:00"/>
    <n v="5"/>
    <x v="1"/>
    <n v="0"/>
    <x v="3"/>
    <n v="11.112"/>
    <x v="0"/>
    <n v="26"/>
    <n v="0.22"/>
    <n v="0"/>
    <x v="2"/>
    <m/>
    <m/>
    <m/>
    <m/>
  </r>
  <r>
    <n v="4603"/>
    <s v="BD-115003"/>
    <s v="Bradley Drucker"/>
    <x v="0"/>
    <x v="1"/>
    <s v="Brazil"/>
    <s v="Sao Paulo"/>
    <s v="Tatui"/>
    <s v="LATAM"/>
    <s v="MX-2013-140172"/>
    <x v="70"/>
    <s v="Medium"/>
    <s v="OFF-BI-10003952"/>
    <x v="60"/>
    <x v="0"/>
    <s v="Binders"/>
    <x v="5"/>
    <n v="20.925714285714296"/>
    <n v="34.285714285714292"/>
    <n v="240.00000000000006"/>
    <n v="0"/>
    <n v="93.52"/>
    <x v="0"/>
    <d v="2013-10-20T00:00:00"/>
    <d v="2013-10-20T00:00:00"/>
    <n v="5"/>
    <x v="1"/>
    <n v="0"/>
    <x v="3"/>
    <n v="11.763"/>
    <x v="2"/>
    <n v="42"/>
    <n v="0.38966666666666655"/>
    <n v="0"/>
    <x v="2"/>
    <m/>
    <m/>
    <m/>
    <m/>
  </r>
  <r>
    <n v="4604"/>
    <s v="SN-205603"/>
    <s v="Skye Norling"/>
    <x v="1"/>
    <x v="2"/>
    <s v="Honduras"/>
    <s v="Francisco Morazan"/>
    <s v="Tegucigalpa"/>
    <s v="LATAM"/>
    <s v="MX-2013-139661"/>
    <x v="135"/>
    <s v="High"/>
    <s v="OFF-BI-10002796"/>
    <x v="1082"/>
    <x v="0"/>
    <s v="Binders"/>
    <x v="0"/>
    <n v="4.4176000000000011"/>
    <n v="8.0560000000000009"/>
    <n v="14.500800000000002"/>
    <n v="0.4"/>
    <n v="1.248"/>
    <x v="3"/>
    <d v="2013-09-05T00:00:00"/>
    <d v="2013-09-05T00:00:00"/>
    <n v="0"/>
    <x v="1"/>
    <n v="0"/>
    <x v="0"/>
    <n v="2.1869999999999998"/>
    <x v="2"/>
    <n v="36"/>
    <n v="8.6064217146640171E-2"/>
    <n v="0"/>
    <x v="2"/>
    <m/>
    <m/>
    <m/>
    <m/>
  </r>
  <r>
    <n v="4605"/>
    <s v="SN-205603"/>
    <s v="Skye Norling"/>
    <x v="1"/>
    <x v="2"/>
    <s v="Honduras"/>
    <s v="Francisco Morazan"/>
    <s v="Tegucigalpa"/>
    <s v="LATAM"/>
    <s v="MX-2013-139661"/>
    <x v="135"/>
    <s v="High"/>
    <s v="OFF-PA-10004385"/>
    <x v="63"/>
    <x v="0"/>
    <s v="Paper"/>
    <x v="5"/>
    <n v="6.4533714285714305"/>
    <n v="9.5356190476190505"/>
    <n v="40.049600000000012"/>
    <n v="0.4"/>
    <n v="-5.1239999999999997"/>
    <x v="3"/>
    <d v="2013-09-05T00:00:00"/>
    <d v="2013-09-05T00:00:00"/>
    <n v="0"/>
    <x v="1"/>
    <n v="0"/>
    <x v="0"/>
    <n v="7.7380000000000004"/>
    <x v="2"/>
    <n v="36"/>
    <n v="-0.12794135272262389"/>
    <n v="0"/>
    <x v="2"/>
    <m/>
    <m/>
    <m/>
    <m/>
  </r>
  <r>
    <n v="4606"/>
    <s v="SN-205603"/>
    <s v="Skye Norling"/>
    <x v="1"/>
    <x v="2"/>
    <s v="Honduras"/>
    <s v="Francisco Morazan"/>
    <s v="Tegucigalpa"/>
    <s v="LATAM"/>
    <s v="MX-2013-139661"/>
    <x v="135"/>
    <s v="High"/>
    <s v="OFF-EN-10002674"/>
    <x v="795"/>
    <x v="0"/>
    <s v="Envelopes"/>
    <x v="5"/>
    <n v="19.907199999999996"/>
    <n v="32.098666666666659"/>
    <n v="134.81439999999998"/>
    <n v="0.4"/>
    <n v="-4.5359999999999996"/>
    <x v="3"/>
    <d v="2013-09-05T00:00:00"/>
    <d v="2013-09-05T00:00:00"/>
    <n v="0"/>
    <x v="1"/>
    <n v="0"/>
    <x v="0"/>
    <n v="2.8"/>
    <x v="2"/>
    <n v="36"/>
    <n v="-3.3646257373099613E-2"/>
    <n v="0"/>
    <x v="2"/>
    <m/>
    <m/>
    <m/>
    <m/>
  </r>
  <r>
    <n v="4607"/>
    <s v="SN-205603"/>
    <s v="Skye Norling"/>
    <x v="1"/>
    <x v="2"/>
    <s v="Honduras"/>
    <s v="Francisco Morazan"/>
    <s v="Tegucigalpa"/>
    <s v="LATAM"/>
    <s v="MX-2013-139661"/>
    <x v="135"/>
    <s v="High"/>
    <s v="TEC-PH-10000960"/>
    <x v="1559"/>
    <x v="2"/>
    <s v="Phones"/>
    <x v="4"/>
    <n v="45.408000000000001"/>
    <n v="56.146666666666675"/>
    <n v="33.688000000000002"/>
    <n v="0.4"/>
    <n v="-11.72"/>
    <x v="3"/>
    <d v="2013-09-05T00:00:00"/>
    <d v="2013-09-06T00:00:00"/>
    <n v="1"/>
    <x v="0"/>
    <n v="1"/>
    <x v="0"/>
    <n v="9.3179999999999996"/>
    <x v="2"/>
    <n v="36"/>
    <n v="-0.34789836143433861"/>
    <n v="1"/>
    <x v="1"/>
    <m/>
    <m/>
    <m/>
    <m/>
  </r>
  <r>
    <n v="4608"/>
    <s v="SN-205603"/>
    <s v="Skye Norling"/>
    <x v="1"/>
    <x v="2"/>
    <s v="Honduras"/>
    <s v="Francisco Morazan"/>
    <s v="Tegucigalpa"/>
    <s v="LATAM"/>
    <s v="MX-2013-139661"/>
    <x v="135"/>
    <s v="High"/>
    <s v="OFF-EN-10004899"/>
    <x v="1189"/>
    <x v="0"/>
    <s v="Envelopes"/>
    <x v="0"/>
    <n v="17.038133333333338"/>
    <n v="25.176888888888893"/>
    <n v="45.318400000000004"/>
    <n v="0.4"/>
    <n v="-5.7960000000000003"/>
    <x v="3"/>
    <d v="2013-09-05T00:00:00"/>
    <d v="2013-09-06T00:00:00"/>
    <n v="1"/>
    <x v="0"/>
    <n v="1"/>
    <x v="0"/>
    <n v="9.093"/>
    <x v="2"/>
    <n v="36"/>
    <n v="-0.12789507131761049"/>
    <n v="1"/>
    <x v="1"/>
    <m/>
    <m/>
    <m/>
    <m/>
  </r>
  <r>
    <n v="4609"/>
    <s v="JP-154603"/>
    <s v="Jennifer Patt"/>
    <x v="2"/>
    <x v="2"/>
    <s v="Panama"/>
    <s v="Panama"/>
    <s v="San Miguelito"/>
    <s v="LATAM"/>
    <s v="US-2014-124366"/>
    <x v="801"/>
    <s v="Medium"/>
    <s v="TEC-AC-10003571"/>
    <x v="1315"/>
    <x v="2"/>
    <s v="Accessories"/>
    <x v="0"/>
    <n v="20.542400000000004"/>
    <n v="31.210666666666672"/>
    <n v="56.179200000000009"/>
    <n v="0.4"/>
    <n v="-5.4480000000000004"/>
    <x v="1"/>
    <d v="2014-06-24T00:00:00"/>
    <d v="2014-06-24T00:00:00"/>
    <n v="3"/>
    <x v="1"/>
    <n v="0"/>
    <x v="5"/>
    <n v="4.944"/>
    <x v="0"/>
    <n v="25"/>
    <n v="-9.6975393028024603E-2"/>
    <n v="0"/>
    <x v="2"/>
    <m/>
    <m/>
    <m/>
    <m/>
  </r>
  <r>
    <n v="4610"/>
    <s v="BM-111403"/>
    <s v="Becky Martin"/>
    <x v="0"/>
    <x v="1"/>
    <s v="Brazil"/>
    <s v="Pernambuco"/>
    <s v="Igarassu"/>
    <s v="LATAM"/>
    <s v="MX-2011-102113"/>
    <x v="291"/>
    <s v="Medium"/>
    <s v="OFF-AR-10002486"/>
    <x v="367"/>
    <x v="0"/>
    <s v="Art"/>
    <x v="2"/>
    <n v="13.9"/>
    <n v="19.5"/>
    <n v="39"/>
    <n v="0"/>
    <n v="11.2"/>
    <x v="0"/>
    <d v="2011-12-06T00:00:00"/>
    <d v="2011-12-06T00:00:00"/>
    <n v="5"/>
    <x v="1"/>
    <n v="0"/>
    <x v="0"/>
    <n v="2.2490000000000001"/>
    <x v="3"/>
    <n v="49"/>
    <n v="0.28717948717948716"/>
    <n v="0"/>
    <x v="2"/>
    <m/>
    <m/>
    <m/>
    <m/>
  </r>
  <r>
    <n v="4611"/>
    <s v="BM-111403"/>
    <s v="Becky Martin"/>
    <x v="0"/>
    <x v="1"/>
    <s v="Brazil"/>
    <s v="Pernambuco"/>
    <s v="Igarassu"/>
    <s v="LATAM"/>
    <s v="MX-2011-102113"/>
    <x v="291"/>
    <s v="Medium"/>
    <s v="OFF-LA-10003955"/>
    <x v="1419"/>
    <x v="0"/>
    <s v="Labels"/>
    <x v="5"/>
    <n v="7.7428571428571429"/>
    <n v="8.1428571428571423"/>
    <n v="57"/>
    <n v="0"/>
    <n v="2.8"/>
    <x v="0"/>
    <d v="2011-12-06T00:00:00"/>
    <d v="2011-12-06T00:00:00"/>
    <n v="5"/>
    <x v="1"/>
    <n v="0"/>
    <x v="0"/>
    <n v="3.2450000000000001"/>
    <x v="3"/>
    <n v="49"/>
    <n v="4.912280701754386E-2"/>
    <n v="0"/>
    <x v="2"/>
    <m/>
    <m/>
    <m/>
    <m/>
  </r>
  <r>
    <n v="4612"/>
    <s v="HD-147853"/>
    <s v="Harold Dahlen"/>
    <x v="1"/>
    <x v="0"/>
    <s v="Mexico"/>
    <s v="Distrito Federal"/>
    <s v="Mexico City"/>
    <s v="LATAM"/>
    <s v="MX-2012-161998"/>
    <x v="180"/>
    <s v="Medium"/>
    <s v="OFF-LA-10000190"/>
    <x v="1313"/>
    <x v="0"/>
    <s v="Labels"/>
    <x v="7"/>
    <n v="3.4799999999999995"/>
    <n v="4.8"/>
    <n v="24"/>
    <n v="0"/>
    <n v="6.6"/>
    <x v="2"/>
    <d v="2012-06-23T00:00:00"/>
    <d v="2012-06-23T00:00:00"/>
    <n v="2"/>
    <x v="1"/>
    <n v="0"/>
    <x v="0"/>
    <n v="3.0609999999999999"/>
    <x v="1"/>
    <n v="25"/>
    <n v="0.27499999999999997"/>
    <n v="0"/>
    <x v="2"/>
    <m/>
    <m/>
    <m/>
    <m/>
  </r>
  <r>
    <n v="4613"/>
    <s v="CM-118303"/>
    <s v="Cari MacIntyre"/>
    <x v="2"/>
    <x v="1"/>
    <s v="Colombia"/>
    <s v="Valle del Cauca"/>
    <s v="Palmira"/>
    <s v="LATAM"/>
    <s v="MX-2012-145009"/>
    <x v="309"/>
    <s v="Medium"/>
    <s v="OFF-ST-10000560"/>
    <x v="1016"/>
    <x v="0"/>
    <s v="Storage"/>
    <x v="0"/>
    <n v="30.566666666666674"/>
    <n v="38.666666666666671"/>
    <n v="116.00000000000001"/>
    <n v="0"/>
    <n v="24.3"/>
    <x v="0"/>
    <d v="2012-06-30T00:00:00"/>
    <d v="2012-06-30T00:00:00"/>
    <n v="5"/>
    <x v="1"/>
    <n v="0"/>
    <x v="1"/>
    <n v="5.7359999999999998"/>
    <x v="1"/>
    <n v="26"/>
    <n v="0.20948275862068963"/>
    <n v="0"/>
    <x v="2"/>
    <m/>
    <m/>
    <m/>
    <m/>
  </r>
  <r>
    <n v="4614"/>
    <s v="TZ-214453"/>
    <s v="Tom Zandusky"/>
    <x v="2"/>
    <x v="0"/>
    <s v="Mexico"/>
    <s v="Distrito Federal"/>
    <s v="Mexico City"/>
    <s v="LATAM"/>
    <s v="US-2012-141390"/>
    <x v="350"/>
    <s v="High"/>
    <s v="FUR-FU-10004598"/>
    <x v="532"/>
    <x v="1"/>
    <s v="Furnishings"/>
    <x v="0"/>
    <n v="19.217600000000001"/>
    <n v="21.056000000000001"/>
    <n v="37.900800000000004"/>
    <n v="0.4"/>
    <n v="-19.751999999999999"/>
    <x v="0"/>
    <d v="2012-12-07T00:00:00"/>
    <d v="2012-12-09T00:00:00"/>
    <n v="7"/>
    <x v="0"/>
    <n v="2"/>
    <x v="6"/>
    <n v="3.0979999999999999"/>
    <x v="1"/>
    <n v="49"/>
    <n v="-0.52114994934143866"/>
    <n v="1"/>
    <x v="3"/>
    <m/>
    <m/>
    <m/>
    <m/>
  </r>
  <r>
    <n v="4615"/>
    <s v="TZ-214453"/>
    <s v="Tom Zandusky"/>
    <x v="2"/>
    <x v="0"/>
    <s v="Mexico"/>
    <s v="Distrito Federal"/>
    <s v="Mexico City"/>
    <s v="LATAM"/>
    <s v="US-2012-141390"/>
    <x v="350"/>
    <s v="High"/>
    <s v="OFF-PA-10002818"/>
    <x v="1569"/>
    <x v="0"/>
    <s v="Paper"/>
    <x v="0"/>
    <n v="6.2333333333333334"/>
    <n v="10.333333333333334"/>
    <n v="31"/>
    <n v="0"/>
    <n v="12.3"/>
    <x v="0"/>
    <d v="2012-12-07T00:00:00"/>
    <d v="2012-12-07T00:00:00"/>
    <n v="5"/>
    <x v="1"/>
    <n v="0"/>
    <x v="6"/>
    <n v="4.3659999999999997"/>
    <x v="1"/>
    <n v="49"/>
    <n v="0.39677419354838711"/>
    <n v="0"/>
    <x v="2"/>
    <m/>
    <m/>
    <m/>
    <m/>
  </r>
  <r>
    <n v="4616"/>
    <s v="TZ-214453"/>
    <s v="Tom Zandusky"/>
    <x v="2"/>
    <x v="0"/>
    <s v="Mexico"/>
    <s v="Distrito Federal"/>
    <s v="Mexico City"/>
    <s v="LATAM"/>
    <s v="US-2012-141390"/>
    <x v="350"/>
    <s v="High"/>
    <s v="OFF-FA-10001427"/>
    <x v="308"/>
    <x v="0"/>
    <s v="Fasteners"/>
    <x v="6"/>
    <n v="8.8733333333333313"/>
    <n v="9.3333333333333321"/>
    <n v="83.999999999999986"/>
    <n v="0"/>
    <n v="4.1399999999999997"/>
    <x v="0"/>
    <d v="2012-12-07T00:00:00"/>
    <d v="2012-12-09T00:00:00"/>
    <n v="7"/>
    <x v="0"/>
    <n v="2"/>
    <x v="6"/>
    <n v="7.992"/>
    <x v="1"/>
    <n v="49"/>
    <n v="4.9285714285714287E-2"/>
    <n v="1"/>
    <x v="3"/>
    <m/>
    <m/>
    <m/>
    <m/>
  </r>
  <r>
    <n v="4617"/>
    <s v="TZ-214453"/>
    <s v="Tom Zandusky"/>
    <x v="2"/>
    <x v="0"/>
    <s v="Mexico"/>
    <s v="Distrito Federal"/>
    <s v="Mexico City"/>
    <s v="LATAM"/>
    <s v="US-2012-141390"/>
    <x v="350"/>
    <s v="High"/>
    <s v="OFF-PA-10003911"/>
    <x v="1670"/>
    <x v="0"/>
    <s v="Paper"/>
    <x v="0"/>
    <n v="31.053333333333327"/>
    <n v="32.333333333333329"/>
    <n v="96.999999999999986"/>
    <n v="0"/>
    <n v="3.84"/>
    <x v="0"/>
    <d v="2012-12-07T00:00:00"/>
    <d v="2012-12-07T00:00:00"/>
    <n v="5"/>
    <x v="1"/>
    <n v="0"/>
    <x v="6"/>
    <n v="8.2129999999999992"/>
    <x v="1"/>
    <n v="49"/>
    <n v="3.9587628865979385E-2"/>
    <n v="0"/>
    <x v="2"/>
    <m/>
    <m/>
    <m/>
    <m/>
  </r>
  <r>
    <n v="4618"/>
    <s v="MC-178453"/>
    <s v="Michael Chen"/>
    <x v="0"/>
    <x v="2"/>
    <s v="El Salvador"/>
    <s v="San Salvador"/>
    <s v="Apopa"/>
    <s v="LATAM"/>
    <s v="MX-2014-132290"/>
    <x v="432"/>
    <s v="Medium"/>
    <s v="OFF-LA-10003271"/>
    <x v="209"/>
    <x v="0"/>
    <s v="Labels"/>
    <x v="7"/>
    <n v="5.96"/>
    <n v="6"/>
    <n v="30"/>
    <n v="0"/>
    <n v="0.2"/>
    <x v="0"/>
    <d v="2014-10-27T00:00:00"/>
    <d v="2014-10-29T00:00:00"/>
    <n v="7"/>
    <x v="0"/>
    <n v="2"/>
    <x v="4"/>
    <n v="1.4350000000000001"/>
    <x v="0"/>
    <n v="43"/>
    <n v="6.6666666666666671E-3"/>
    <n v="1"/>
    <x v="3"/>
    <m/>
    <m/>
    <m/>
    <m/>
  </r>
  <r>
    <n v="4619"/>
    <s v="BS-117553"/>
    <s v="Bruce Stewart"/>
    <x v="0"/>
    <x v="3"/>
    <s v="Haiti"/>
    <s v="Ouest"/>
    <s v="Carrefour"/>
    <s v="LATAM"/>
    <s v="US-2011-169957"/>
    <x v="466"/>
    <s v="Medium"/>
    <s v="FUR-CH-10003485"/>
    <x v="526"/>
    <x v="1"/>
    <s v="Chairs"/>
    <x v="4"/>
    <n v="86.132000000000019"/>
    <n v="119.5866666666667"/>
    <n v="71.752000000000024"/>
    <n v="0.4"/>
    <n v="-14.38"/>
    <x v="0"/>
    <d v="2011-07-03T00:00:00"/>
    <d v="2011-07-05T00:00:00"/>
    <n v="7"/>
    <x v="0"/>
    <n v="2"/>
    <x v="3"/>
    <n v="4.4539999999999997"/>
    <x v="3"/>
    <n v="27"/>
    <n v="-0.20041253205485557"/>
    <n v="1"/>
    <x v="3"/>
    <m/>
    <m/>
    <m/>
    <m/>
  </r>
  <r>
    <n v="4620"/>
    <s v="AC-106603"/>
    <s v="Anna Chung"/>
    <x v="0"/>
    <x v="0"/>
    <s v="Mexico"/>
    <s v="Sonora"/>
    <s v="Obregon"/>
    <s v="LATAM"/>
    <s v="MX-2014-158099"/>
    <x v="865"/>
    <s v="Critical"/>
    <s v="OFF-BI-10002977"/>
    <x v="1218"/>
    <x v="0"/>
    <s v="Binders"/>
    <x v="2"/>
    <n v="4.26"/>
    <n v="8.5"/>
    <n v="17"/>
    <n v="0"/>
    <n v="8.48"/>
    <x v="2"/>
    <d v="2014-03-04T00:00:00"/>
    <d v="2014-03-04T00:00:00"/>
    <n v="2"/>
    <x v="1"/>
    <n v="0"/>
    <x v="6"/>
    <n v="3.585"/>
    <x v="0"/>
    <n v="10"/>
    <n v="0.49882352941176472"/>
    <n v="0"/>
    <x v="2"/>
    <m/>
    <m/>
    <m/>
    <m/>
  </r>
  <r>
    <n v="4621"/>
    <s v="VP-217303"/>
    <s v="Victor Preis"/>
    <x v="1"/>
    <x v="1"/>
    <s v="Chile"/>
    <s v="Biobio"/>
    <s v="Talcahuano"/>
    <s v="LATAM"/>
    <s v="MX-2012-110219"/>
    <x v="797"/>
    <s v="High"/>
    <s v="TEC-CO-10001893"/>
    <x v="1080"/>
    <x v="2"/>
    <s v="Copiers"/>
    <x v="0"/>
    <n v="156.60107106666666"/>
    <n v="240.98083273213092"/>
    <n v="721.49661319999996"/>
    <n v="2E-3"/>
    <n v="251.6934"/>
    <x v="2"/>
    <d v="2012-06-07T00:00:00"/>
    <d v="2012-06-07T00:00:00"/>
    <n v="2"/>
    <x v="1"/>
    <n v="0"/>
    <x v="3"/>
    <n v="187.404"/>
    <x v="1"/>
    <n v="23"/>
    <n v="0.34884903878298623"/>
    <n v="0"/>
    <x v="2"/>
    <m/>
    <m/>
    <m/>
    <m/>
  </r>
  <r>
    <n v="4622"/>
    <s v="SJ-202153"/>
    <s v="Sarah Jordon"/>
    <x v="0"/>
    <x v="2"/>
    <s v="Guatemala"/>
    <s v="Guatemala"/>
    <s v="Petapa"/>
    <s v="LATAM"/>
    <s v="MX-2013-129308"/>
    <x v="145"/>
    <s v="Medium"/>
    <s v="OFF-AP-10002439"/>
    <x v="1671"/>
    <x v="0"/>
    <s v="Appliances"/>
    <x v="0"/>
    <n v="39.14"/>
    <n v="45"/>
    <n v="135"/>
    <n v="0"/>
    <n v="17.579999999999998"/>
    <x v="0"/>
    <d v="2013-04-16T00:00:00"/>
    <d v="2013-04-16T00:00:00"/>
    <n v="5"/>
    <x v="1"/>
    <n v="0"/>
    <x v="0"/>
    <n v="5.7149999999999999"/>
    <x v="2"/>
    <n v="15"/>
    <n v="0.13022222222222221"/>
    <n v="0"/>
    <x v="2"/>
    <m/>
    <m/>
    <m/>
    <m/>
  </r>
  <r>
    <n v="4623"/>
    <s v="SJ-202153"/>
    <s v="Sarah Jordon"/>
    <x v="0"/>
    <x v="2"/>
    <s v="Guatemala"/>
    <s v="Guatemala"/>
    <s v="Petapa"/>
    <s v="LATAM"/>
    <s v="MX-2013-129308"/>
    <x v="145"/>
    <s v="Medium"/>
    <s v="OFF-AR-10004012"/>
    <x v="1672"/>
    <x v="0"/>
    <s v="Art"/>
    <x v="0"/>
    <n v="6.7866666666666662"/>
    <n v="10.666666666666666"/>
    <n v="32"/>
    <n v="0"/>
    <n v="11.64"/>
    <x v="0"/>
    <d v="2013-04-16T00:00:00"/>
    <d v="2013-04-16T00:00:00"/>
    <n v="5"/>
    <x v="1"/>
    <n v="0"/>
    <x v="0"/>
    <n v="3.5169999999999999"/>
    <x v="2"/>
    <n v="15"/>
    <n v="0.36375000000000002"/>
    <n v="0"/>
    <x v="2"/>
    <m/>
    <m/>
    <m/>
    <m/>
  </r>
  <r>
    <n v="4624"/>
    <s v="MC-176053"/>
    <s v="Matt Connell"/>
    <x v="2"/>
    <x v="3"/>
    <s v="Dominican Republic"/>
    <s v="Santo Domingo"/>
    <s v="Santo Domingo"/>
    <s v="LATAM"/>
    <s v="MX-2014-153857"/>
    <x v="733"/>
    <s v="Medium"/>
    <s v="OFF-PA-10000032"/>
    <x v="522"/>
    <x v="0"/>
    <s v="Paper"/>
    <x v="5"/>
    <n v="12.735085714285713"/>
    <n v="20.063857142857138"/>
    <n v="112.35759999999999"/>
    <n v="0.2"/>
    <n v="23.212"/>
    <x v="1"/>
    <d v="2014-10-09T00:00:00"/>
    <d v="2014-10-09T00:00:00"/>
    <n v="3"/>
    <x v="1"/>
    <n v="0"/>
    <x v="1"/>
    <n v="7.5149999999999997"/>
    <x v="0"/>
    <n v="41"/>
    <n v="0.20659038640910807"/>
    <n v="0"/>
    <x v="2"/>
    <m/>
    <m/>
    <m/>
    <m/>
  </r>
  <r>
    <n v="4625"/>
    <s v="MC-176053"/>
    <s v="Matt Connell"/>
    <x v="2"/>
    <x v="3"/>
    <s v="Dominican Republic"/>
    <s v="Santo Domingo"/>
    <s v="Santo Domingo"/>
    <s v="LATAM"/>
    <s v="MX-2014-153857"/>
    <x v="733"/>
    <s v="Medium"/>
    <s v="OFF-PA-10003911"/>
    <x v="1670"/>
    <x v="0"/>
    <s v="Paper"/>
    <x v="3"/>
    <n v="31.956400000000006"/>
    <n v="33.480500000000006"/>
    <n v="107.13760000000002"/>
    <n v="0.2"/>
    <n v="-20.687999999999999"/>
    <x v="1"/>
    <d v="2014-10-09T00:00:00"/>
    <d v="2014-10-12T00:00:00"/>
    <n v="6"/>
    <x v="0"/>
    <n v="3"/>
    <x v="1"/>
    <n v="3.738"/>
    <x v="0"/>
    <n v="41"/>
    <n v="-0.19309747464942276"/>
    <n v="1"/>
    <x v="0"/>
    <m/>
    <m/>
    <m/>
    <m/>
  </r>
  <r>
    <n v="4626"/>
    <s v="MC-176053"/>
    <s v="Matt Connell"/>
    <x v="2"/>
    <x v="3"/>
    <s v="Dominican Republic"/>
    <s v="Santo Domingo"/>
    <s v="Santo Domingo"/>
    <s v="LATAM"/>
    <s v="MX-2014-153857"/>
    <x v="733"/>
    <s v="Medium"/>
    <s v="OFF-AP-10003043"/>
    <x v="283"/>
    <x v="0"/>
    <s v="Appliances"/>
    <x v="7"/>
    <n v="52.982399999999998"/>
    <n v="61.662999999999997"/>
    <n v="246.65200000000002"/>
    <n v="0.2"/>
    <n v="-18.260000000000002"/>
    <x v="1"/>
    <d v="2014-10-09T00:00:00"/>
    <d v="2014-10-12T00:00:00"/>
    <n v="6"/>
    <x v="0"/>
    <n v="3"/>
    <x v="1"/>
    <n v="25.474"/>
    <x v="0"/>
    <n v="41"/>
    <n v="-7.4031428895772189E-2"/>
    <n v="1"/>
    <x v="0"/>
    <m/>
    <m/>
    <m/>
    <m/>
  </r>
  <r>
    <n v="4627"/>
    <s v="TH-215503"/>
    <s v="Tracy Hopkins"/>
    <x v="1"/>
    <x v="1"/>
    <s v="Brazil"/>
    <s v="Sao Paulo"/>
    <s v="Sao Paulo"/>
    <s v="LATAM"/>
    <s v="MX-2014-151519"/>
    <x v="830"/>
    <s v="Medium"/>
    <s v="TEC-MA-10002040"/>
    <x v="132"/>
    <x v="2"/>
    <s v="Machines"/>
    <x v="5"/>
    <n v="75.42"/>
    <n v="116"/>
    <n v="812"/>
    <n v="0"/>
    <n v="284.06"/>
    <x v="0"/>
    <d v="2014-09-06T00:00:00"/>
    <d v="2014-09-06T00:00:00"/>
    <n v="5"/>
    <x v="1"/>
    <n v="0"/>
    <x v="1"/>
    <n v="37.725000000000001"/>
    <x v="0"/>
    <n v="36"/>
    <n v="0.34982758620689658"/>
    <n v="0"/>
    <x v="2"/>
    <m/>
    <m/>
    <m/>
    <m/>
  </r>
  <r>
    <n v="4628"/>
    <s v="LW-172153"/>
    <s v="Luke Weiss"/>
    <x v="0"/>
    <x v="2"/>
    <s v="Guatemala"/>
    <s v="Guatemala"/>
    <s v="Villa Nueva"/>
    <s v="LATAM"/>
    <s v="MX-2013-155117"/>
    <x v="984"/>
    <s v="Medium"/>
    <s v="OFF-AR-10003685"/>
    <x v="1673"/>
    <x v="0"/>
    <s v="Art"/>
    <x v="5"/>
    <n v="27.782857142857136"/>
    <n v="35.142857142857139"/>
    <n v="245.99999999999997"/>
    <n v="0"/>
    <n v="51.52"/>
    <x v="0"/>
    <d v="2013-04-18T00:00:00"/>
    <d v="2013-04-18T00:00:00"/>
    <n v="5"/>
    <x v="1"/>
    <n v="0"/>
    <x v="5"/>
    <n v="14.04"/>
    <x v="2"/>
    <n v="15"/>
    <n v="0.20943089430894313"/>
    <n v="0"/>
    <x v="2"/>
    <m/>
    <m/>
    <m/>
    <m/>
  </r>
  <r>
    <n v="4629"/>
    <s v="LW-172153"/>
    <s v="Luke Weiss"/>
    <x v="0"/>
    <x v="2"/>
    <s v="Guatemala"/>
    <s v="Guatemala"/>
    <s v="Villa Nueva"/>
    <s v="LATAM"/>
    <s v="MX-2013-155117"/>
    <x v="984"/>
    <s v="Medium"/>
    <s v="TEC-PH-10002708"/>
    <x v="410"/>
    <x v="2"/>
    <s v="Phones"/>
    <x v="2"/>
    <n v="68.88"/>
    <n v="82"/>
    <n v="164"/>
    <n v="0"/>
    <n v="26.24"/>
    <x v="0"/>
    <d v="2013-04-18T00:00:00"/>
    <d v="2013-04-18T00:00:00"/>
    <n v="5"/>
    <x v="1"/>
    <n v="0"/>
    <x v="5"/>
    <n v="8.5670000000000002"/>
    <x v="2"/>
    <n v="15"/>
    <n v="0.16"/>
    <n v="0"/>
    <x v="2"/>
    <m/>
    <m/>
    <m/>
    <m/>
  </r>
  <r>
    <n v="4630"/>
    <s v="TT-212203"/>
    <s v="Thomas Thornton"/>
    <x v="0"/>
    <x v="3"/>
    <s v="Dominican Republic"/>
    <s v="La Romana"/>
    <s v="La Romana"/>
    <s v="LATAM"/>
    <s v="MX-2014-132528"/>
    <x v="328"/>
    <s v="Medium"/>
    <s v="FUR-CH-10002291"/>
    <x v="911"/>
    <x v="1"/>
    <s v="Chairs"/>
    <x v="7"/>
    <n v="21.792000000000002"/>
    <n v="30.79"/>
    <n v="123.16"/>
    <n v="0.2"/>
    <n v="14.2"/>
    <x v="0"/>
    <d v="2014-04-20T00:00:00"/>
    <d v="2014-04-21T00:00:00"/>
    <n v="6"/>
    <x v="0"/>
    <n v="1"/>
    <x v="3"/>
    <n v="5.6020000000000003"/>
    <x v="0"/>
    <n v="16"/>
    <n v="0.11529717440727509"/>
    <n v="1"/>
    <x v="1"/>
    <m/>
    <m/>
    <m/>
    <m/>
  </r>
  <r>
    <n v="4631"/>
    <s v="TT-212203"/>
    <s v="Thomas Thornton"/>
    <x v="0"/>
    <x v="3"/>
    <s v="Dominican Republic"/>
    <s v="La Romana"/>
    <s v="La Romana"/>
    <s v="LATAM"/>
    <s v="MX-2014-132528"/>
    <x v="328"/>
    <s v="Medium"/>
    <s v="TEC-CO-10001450"/>
    <x v="1223"/>
    <x v="2"/>
    <s v="Copiers"/>
    <x v="2"/>
    <n v="83.149463839999981"/>
    <n v="95.701182756892194"/>
    <n v="152.73908767999995"/>
    <n v="0.20200000000000001"/>
    <n v="-13.559839999999999"/>
    <x v="0"/>
    <d v="2014-04-20T00:00:00"/>
    <d v="2014-04-20T00:00:00"/>
    <n v="5"/>
    <x v="1"/>
    <n v="0"/>
    <x v="3"/>
    <n v="3.5379999999999998"/>
    <x v="0"/>
    <n v="16"/>
    <n v="-8.8777798833059016E-2"/>
    <n v="0"/>
    <x v="2"/>
    <m/>
    <m/>
    <m/>
    <m/>
  </r>
  <r>
    <n v="4632"/>
    <s v="TT-212203"/>
    <s v="Thomas Thornton"/>
    <x v="0"/>
    <x v="3"/>
    <s v="Dominican Republic"/>
    <s v="La Romana"/>
    <s v="La Romana"/>
    <s v="LATAM"/>
    <s v="MX-2014-132528"/>
    <x v="328"/>
    <s v="Medium"/>
    <s v="OFF-ST-10000505"/>
    <x v="1404"/>
    <x v="0"/>
    <s v="Storage"/>
    <x v="3"/>
    <n v="79.8596"/>
    <n v="92.939499999999995"/>
    <n v="297.40640000000002"/>
    <n v="0.2"/>
    <n v="-22.032"/>
    <x v="0"/>
    <d v="2014-04-20T00:00:00"/>
    <d v="2014-04-20T00:00:00"/>
    <n v="5"/>
    <x v="1"/>
    <n v="0"/>
    <x v="3"/>
    <n v="32.765000000000001"/>
    <x v="0"/>
    <n v="16"/>
    <n v="-7.4080450185335614E-2"/>
    <n v="0"/>
    <x v="2"/>
    <m/>
    <m/>
    <m/>
    <m/>
  </r>
  <r>
    <n v="4633"/>
    <s v="ME-177253"/>
    <s v="Max Engle"/>
    <x v="0"/>
    <x v="1"/>
    <s v="Brazil"/>
    <s v="Sao Paulo"/>
    <s v="Sao Jose dos Campos"/>
    <s v="LATAM"/>
    <s v="MX-2012-160423"/>
    <x v="985"/>
    <s v="Medium"/>
    <s v="FUR-CH-10001130"/>
    <x v="176"/>
    <x v="1"/>
    <s v="Chairs"/>
    <x v="7"/>
    <n v="105.8"/>
    <n v="121.6"/>
    <n v="608"/>
    <n v="0"/>
    <n v="79"/>
    <x v="0"/>
    <d v="2012-07-19T00:00:00"/>
    <d v="2012-07-19T00:00:00"/>
    <n v="5"/>
    <x v="1"/>
    <n v="0"/>
    <x v="5"/>
    <n v="44.904000000000003"/>
    <x v="1"/>
    <n v="28"/>
    <n v="0.12993421052631579"/>
    <n v="0"/>
    <x v="2"/>
    <m/>
    <m/>
    <m/>
    <m/>
  </r>
  <r>
    <n v="4634"/>
    <s v="QJ-192553"/>
    <s v="Quincy Jones"/>
    <x v="2"/>
    <x v="0"/>
    <s v="Mexico"/>
    <s v="Sinaloa"/>
    <s v="Culiacan"/>
    <s v="LATAM"/>
    <s v="MX-2012-133396"/>
    <x v="275"/>
    <s v="Low"/>
    <s v="FUR-BO-10001390"/>
    <x v="527"/>
    <x v="1"/>
    <s v="Bookcases"/>
    <x v="2"/>
    <n v="61.375199999999992"/>
    <n v="108.09899999999999"/>
    <n v="172.95839999999998"/>
    <n v="0.2"/>
    <n v="50.207999999999998"/>
    <x v="0"/>
    <d v="2012-06-09T00:00:00"/>
    <d v="2012-06-09T00:00:00"/>
    <n v="5"/>
    <x v="1"/>
    <n v="0"/>
    <x v="1"/>
    <n v="34.203000000000003"/>
    <x v="1"/>
    <n v="23"/>
    <n v="0.29028945688674274"/>
    <n v="0"/>
    <x v="2"/>
    <m/>
    <m/>
    <m/>
    <m/>
  </r>
  <r>
    <n v="4635"/>
    <s v="RB-197053"/>
    <s v="Roger Barcio"/>
    <x v="1"/>
    <x v="2"/>
    <s v="El Salvador"/>
    <s v="San Salvador"/>
    <s v="Soyapango"/>
    <s v="LATAM"/>
    <s v="MX-2013-159366"/>
    <x v="822"/>
    <s v="Low"/>
    <s v="TEC-AC-10000692"/>
    <x v="666"/>
    <x v="2"/>
    <s v="Accessories"/>
    <x v="3"/>
    <n v="45.83"/>
    <n v="46.75"/>
    <n v="187"/>
    <n v="0"/>
    <n v="3.68"/>
    <x v="0"/>
    <d v="2013-10-18T00:00:00"/>
    <d v="2013-10-18T00:00:00"/>
    <n v="5"/>
    <x v="1"/>
    <n v="0"/>
    <x v="6"/>
    <n v="20.367999999999999"/>
    <x v="2"/>
    <n v="42"/>
    <n v="1.9679144385026739E-2"/>
    <n v="0"/>
    <x v="2"/>
    <m/>
    <m/>
    <m/>
    <m/>
  </r>
  <r>
    <n v="4636"/>
    <s v="RB-197053"/>
    <s v="Roger Barcio"/>
    <x v="1"/>
    <x v="2"/>
    <s v="El Salvador"/>
    <s v="San Salvador"/>
    <s v="Soyapango"/>
    <s v="LATAM"/>
    <s v="MX-2013-159366"/>
    <x v="822"/>
    <s v="Low"/>
    <s v="FUR-CH-10004669"/>
    <x v="1029"/>
    <x v="1"/>
    <s v="Chairs"/>
    <x v="0"/>
    <n v="186.27333333333331"/>
    <n v="305.33333333333331"/>
    <n v="916"/>
    <n v="0"/>
    <n v="357.18"/>
    <x v="0"/>
    <d v="2013-10-18T00:00:00"/>
    <d v="2013-10-21T00:00:00"/>
    <n v="8"/>
    <x v="0"/>
    <n v="3"/>
    <x v="6"/>
    <n v="92.161000000000001"/>
    <x v="2"/>
    <n v="42"/>
    <n v="0.38993449781659389"/>
    <n v="1"/>
    <x v="0"/>
    <m/>
    <m/>
    <m/>
    <m/>
  </r>
  <r>
    <n v="4637"/>
    <s v="SP-206203"/>
    <s v="Stefania Perrino"/>
    <x v="2"/>
    <x v="1"/>
    <s v="Peru"/>
    <s v="La Libertad"/>
    <s v="Trujillo"/>
    <s v="LATAM"/>
    <s v="US-2011-102876"/>
    <x v="802"/>
    <s v="High"/>
    <s v="OFF-SU-10004643"/>
    <x v="81"/>
    <x v="0"/>
    <s v="Supplies"/>
    <x v="0"/>
    <n v="23.414933333333334"/>
    <n v="31.784888888888887"/>
    <n v="57.212799999999994"/>
    <n v="0.4"/>
    <n v="-13.032"/>
    <x v="3"/>
    <d v="2011-11-19T00:00:00"/>
    <d v="2011-11-22T00:00:00"/>
    <n v="3"/>
    <x v="0"/>
    <n v="3"/>
    <x v="5"/>
    <n v="8.7490000000000006"/>
    <x v="3"/>
    <n v="47"/>
    <n v="-0.22778119581632084"/>
    <n v="1"/>
    <x v="0"/>
    <m/>
    <m/>
    <m/>
    <m/>
  </r>
  <r>
    <n v="4638"/>
    <s v="BK-112603"/>
    <s v="Berenike Kampe"/>
    <x v="0"/>
    <x v="1"/>
    <s v="Peru"/>
    <s v="Lima (city)"/>
    <s v="Lima"/>
    <s v="LATAM"/>
    <s v="US-2014-119823"/>
    <x v="986"/>
    <s v="Medium"/>
    <s v="OFF-LA-10003955"/>
    <x v="1419"/>
    <x v="0"/>
    <s v="Labels"/>
    <x v="1"/>
    <n v="8.8845999999999972"/>
    <n v="10.034333333333329"/>
    <n v="48.164799999999978"/>
    <n v="0.4"/>
    <n v="-22.911999999999999"/>
    <x v="2"/>
    <d v="2014-03-17T00:00:00"/>
    <d v="2014-03-17T00:00:00"/>
    <n v="2"/>
    <x v="1"/>
    <n v="0"/>
    <x v="5"/>
    <n v="4.2619999999999996"/>
    <x v="0"/>
    <n v="11"/>
    <n v="-0.47570009633591354"/>
    <n v="0"/>
    <x v="2"/>
    <m/>
    <m/>
    <m/>
    <m/>
  </r>
  <r>
    <n v="4639"/>
    <s v="RA-199453"/>
    <s v="Ryan Akin"/>
    <x v="0"/>
    <x v="2"/>
    <s v="Panama"/>
    <s v="Panama"/>
    <s v="San Miguelito"/>
    <s v="LATAM"/>
    <s v="US-2013-161081"/>
    <x v="987"/>
    <s v="Medium"/>
    <s v="FUR-FU-10001175"/>
    <x v="655"/>
    <x v="1"/>
    <s v="Furnishings"/>
    <x v="0"/>
    <n v="30.409066666666671"/>
    <n v="34.32177777777779"/>
    <n v="61.779200000000024"/>
    <n v="0.4"/>
    <n v="-29.448"/>
    <x v="1"/>
    <d v="2013-02-07T00:00:00"/>
    <d v="2013-02-07T00:00:00"/>
    <n v="3"/>
    <x v="1"/>
    <n v="0"/>
    <x v="1"/>
    <n v="2.3940000000000001"/>
    <x v="2"/>
    <n v="6"/>
    <n v="-0.47666528540350134"/>
    <n v="0"/>
    <x v="2"/>
    <m/>
    <m/>
    <m/>
    <m/>
  </r>
  <r>
    <n v="4640"/>
    <s v="RA-199453"/>
    <s v="Ryan Akin"/>
    <x v="0"/>
    <x v="2"/>
    <s v="Panama"/>
    <s v="Panama"/>
    <s v="San Miguelito"/>
    <s v="LATAM"/>
    <s v="US-2013-161081"/>
    <x v="987"/>
    <s v="Medium"/>
    <s v="OFF-SU-10003701"/>
    <x v="226"/>
    <x v="0"/>
    <s v="Supplies"/>
    <x v="0"/>
    <n v="11.594666666666669"/>
    <n v="13.457777777777782"/>
    <n v="24.224000000000007"/>
    <n v="0.4"/>
    <n v="-10.56"/>
    <x v="1"/>
    <d v="2013-02-07T00:00:00"/>
    <d v="2013-02-07T00:00:00"/>
    <n v="3"/>
    <x v="1"/>
    <n v="0"/>
    <x v="1"/>
    <n v="1.2569999999999999"/>
    <x v="2"/>
    <n v="6"/>
    <n v="-0.43593130779392325"/>
    <n v="0"/>
    <x v="2"/>
    <m/>
    <m/>
    <m/>
    <m/>
  </r>
  <r>
    <n v="4641"/>
    <s v="RA-199453"/>
    <s v="Ryan Akin"/>
    <x v="0"/>
    <x v="2"/>
    <s v="Panama"/>
    <s v="Panama"/>
    <s v="San Miguelito"/>
    <s v="LATAM"/>
    <s v="US-2013-161081"/>
    <x v="987"/>
    <s v="Medium"/>
    <s v="OFF-LA-10002650"/>
    <x v="880"/>
    <x v="0"/>
    <s v="Labels"/>
    <x v="2"/>
    <n v="4.2016"/>
    <n v="6.762666666666667"/>
    <n v="8.1151999999999997"/>
    <n v="0.4"/>
    <n v="-0.28799999999999998"/>
    <x v="1"/>
    <d v="2013-02-07T00:00:00"/>
    <d v="2013-02-07T00:00:00"/>
    <n v="3"/>
    <x v="1"/>
    <n v="0"/>
    <x v="1"/>
    <n v="0.57299999999999995"/>
    <x v="2"/>
    <n v="6"/>
    <n v="-3.5488958990536279E-2"/>
    <n v="0"/>
    <x v="2"/>
    <m/>
    <m/>
    <m/>
    <m/>
  </r>
  <r>
    <n v="4642"/>
    <s v="CM-124453"/>
    <s v="Chuck Magee"/>
    <x v="0"/>
    <x v="0"/>
    <s v="Mexico"/>
    <s v="Chihuahua"/>
    <s v="Juarez"/>
    <s v="LATAM"/>
    <s v="MX-2014-120208"/>
    <x v="80"/>
    <s v="Medium"/>
    <s v="FUR-TA-10002982"/>
    <x v="1674"/>
    <x v="1"/>
    <s v="Tables"/>
    <x v="2"/>
    <n v="92.818400000000011"/>
    <n v="160.483"/>
    <n v="256.77280000000002"/>
    <n v="0.2"/>
    <n v="71.135999999999996"/>
    <x v="0"/>
    <d v="2014-07-29T00:00:00"/>
    <d v="2014-07-29T00:00:00"/>
    <n v="5"/>
    <x v="1"/>
    <n v="0"/>
    <x v="0"/>
    <n v="20.175000000000001"/>
    <x v="0"/>
    <n v="30"/>
    <n v="0.27703868945620402"/>
    <n v="0"/>
    <x v="2"/>
    <m/>
    <m/>
    <m/>
    <m/>
  </r>
  <r>
    <n v="4643"/>
    <s v="CM-124453"/>
    <s v="Chuck Magee"/>
    <x v="0"/>
    <x v="0"/>
    <s v="Mexico"/>
    <s v="Chihuahua"/>
    <s v="Juarez"/>
    <s v="LATAM"/>
    <s v="MX-2014-120208"/>
    <x v="80"/>
    <s v="Medium"/>
    <s v="OFF-EN-10003850"/>
    <x v="1055"/>
    <x v="0"/>
    <s v="Envelopes"/>
    <x v="6"/>
    <n v="4.2222222222222223"/>
    <n v="8.2222222222222214"/>
    <n v="74"/>
    <n v="0"/>
    <n v="36"/>
    <x v="0"/>
    <d v="2014-07-29T00:00:00"/>
    <d v="2014-07-29T00:00:00"/>
    <n v="5"/>
    <x v="1"/>
    <n v="0"/>
    <x v="0"/>
    <n v="6.3849999999999998"/>
    <x v="0"/>
    <n v="30"/>
    <n v="0.48648648648648651"/>
    <n v="0"/>
    <x v="2"/>
    <m/>
    <m/>
    <m/>
    <m/>
  </r>
  <r>
    <n v="4644"/>
    <s v="TA-213853"/>
    <s v="Tom Ashbrook"/>
    <x v="1"/>
    <x v="1"/>
    <s v="Chile"/>
    <s v="Santiago"/>
    <s v="San Bernardo"/>
    <s v="LATAM"/>
    <s v="MX-2014-157525"/>
    <x v="518"/>
    <s v="High"/>
    <s v="OFF-LA-10004182"/>
    <x v="1675"/>
    <x v="0"/>
    <s v="Labels"/>
    <x v="4"/>
    <n v="4.88"/>
    <n v="9"/>
    <n v="9"/>
    <n v="0"/>
    <n v="4.12"/>
    <x v="0"/>
    <d v="2014-09-30T00:00:00"/>
    <d v="2014-10-02T00:00:00"/>
    <n v="7"/>
    <x v="0"/>
    <n v="2"/>
    <x v="0"/>
    <n v="0.82699999999999996"/>
    <x v="0"/>
    <n v="39"/>
    <n v="0.45777777777777778"/>
    <n v="1"/>
    <x v="3"/>
    <m/>
    <m/>
    <m/>
    <m/>
  </r>
  <r>
    <n v="4645"/>
    <s v="TA-213853"/>
    <s v="Tom Ashbrook"/>
    <x v="1"/>
    <x v="1"/>
    <s v="Chile"/>
    <s v="Santiago"/>
    <s v="San Bernardo"/>
    <s v="LATAM"/>
    <s v="MX-2014-157525"/>
    <x v="518"/>
    <s v="High"/>
    <s v="FUR-CH-10004795"/>
    <x v="1079"/>
    <x v="1"/>
    <s v="Chairs"/>
    <x v="5"/>
    <n v="107.53999999999999"/>
    <n v="112"/>
    <n v="784"/>
    <n v="0"/>
    <n v="31.22"/>
    <x v="0"/>
    <d v="2014-09-30T00:00:00"/>
    <d v="2014-09-30T00:00:00"/>
    <n v="5"/>
    <x v="1"/>
    <n v="0"/>
    <x v="0"/>
    <n v="82.117000000000004"/>
    <x v="0"/>
    <n v="39"/>
    <n v="3.982142857142857E-2"/>
    <n v="0"/>
    <x v="2"/>
    <m/>
    <m/>
    <m/>
    <m/>
  </r>
  <r>
    <n v="4646"/>
    <s v="LF-171853"/>
    <s v="Luke Foster"/>
    <x v="0"/>
    <x v="3"/>
    <s v="Cuba"/>
    <s v="Santiago de Cuba"/>
    <s v="Santiago de Cuba"/>
    <s v="LATAM"/>
    <s v="MX-2013-101455"/>
    <x v="197"/>
    <s v="Critical"/>
    <s v="OFF-BI-10000806"/>
    <x v="304"/>
    <x v="0"/>
    <s v="Binders"/>
    <x v="9"/>
    <n v="5.4666666666666659"/>
    <n v="6.6666666666666661"/>
    <n v="40"/>
    <n v="0"/>
    <n v="7.2"/>
    <x v="3"/>
    <d v="2013-09-12T00:00:00"/>
    <d v="2013-09-12T00:00:00"/>
    <n v="0"/>
    <x v="1"/>
    <n v="0"/>
    <x v="0"/>
    <n v="10.757"/>
    <x v="2"/>
    <n v="37"/>
    <n v="0.18"/>
    <n v="0"/>
    <x v="2"/>
    <m/>
    <m/>
    <m/>
    <m/>
  </r>
  <r>
    <n v="4647"/>
    <s v="NC-186253"/>
    <s v="Noah Childs"/>
    <x v="2"/>
    <x v="3"/>
    <s v="Cuba"/>
    <s v="Guantanamo"/>
    <s v="Guantanamo"/>
    <s v="LATAM"/>
    <s v="MX-2014-150000"/>
    <x v="988"/>
    <s v="Low"/>
    <s v="TEC-PH-10002306"/>
    <x v="792"/>
    <x v="2"/>
    <s v="Phones"/>
    <x v="2"/>
    <n v="343.64"/>
    <n v="429.5"/>
    <n v="859"/>
    <n v="0"/>
    <n v="171.72"/>
    <x v="0"/>
    <d v="2014-09-20T00:00:00"/>
    <d v="2014-09-20T00:00:00"/>
    <n v="5"/>
    <x v="1"/>
    <n v="0"/>
    <x v="1"/>
    <n v="176.465"/>
    <x v="0"/>
    <n v="38"/>
    <n v="0.19990686845168801"/>
    <n v="0"/>
    <x v="2"/>
    <m/>
    <m/>
    <m/>
    <m/>
  </r>
  <r>
    <n v="4648"/>
    <s v="JW-159553"/>
    <s v="Joni Wasserman"/>
    <x v="0"/>
    <x v="2"/>
    <s v="El Salvador"/>
    <s v="San Salvador"/>
    <s v="San Salvador"/>
    <s v="LATAM"/>
    <s v="MX-2014-148726"/>
    <x v="452"/>
    <s v="Low"/>
    <s v="FUR-CH-10000171"/>
    <x v="634"/>
    <x v="1"/>
    <s v="Chairs"/>
    <x v="2"/>
    <n v="35.480000000000004"/>
    <n v="59"/>
    <n v="118"/>
    <n v="0"/>
    <n v="47.04"/>
    <x v="0"/>
    <d v="2014-08-26T00:00:00"/>
    <d v="2014-08-26T00:00:00"/>
    <n v="5"/>
    <x v="1"/>
    <n v="0"/>
    <x v="0"/>
    <n v="15.226000000000001"/>
    <x v="0"/>
    <n v="34"/>
    <n v="0.39864406779661016"/>
    <n v="0"/>
    <x v="2"/>
    <m/>
    <m/>
    <m/>
    <m/>
  </r>
  <r>
    <n v="4649"/>
    <s v="RR-195253"/>
    <s v="Rick Reed"/>
    <x v="2"/>
    <x v="3"/>
    <s v="Dominican Republic"/>
    <s v="Santo Domingo"/>
    <s v="Santo Domingo"/>
    <s v="LATAM"/>
    <s v="MX-2014-122511"/>
    <x v="606"/>
    <s v="Medium"/>
    <s v="TEC-AC-10003857"/>
    <x v="694"/>
    <x v="2"/>
    <s v="Accessories"/>
    <x v="3"/>
    <n v="26.524399999999993"/>
    <n v="45.890499999999996"/>
    <n v="146.84959999999998"/>
    <n v="0.2"/>
    <n v="40.752000000000002"/>
    <x v="0"/>
    <d v="2015-01-05T00:00:00"/>
    <d v="2015-01-05T00:00:00"/>
    <n v="5"/>
    <x v="1"/>
    <n v="0"/>
    <x v="4"/>
    <n v="12.752000000000001"/>
    <x v="0"/>
    <n v="53"/>
    <n v="0.27750841677471377"/>
    <n v="0"/>
    <x v="2"/>
    <m/>
    <m/>
    <m/>
    <m/>
  </r>
  <r>
    <n v="4650"/>
    <s v="PK-190753"/>
    <s v="Pete Kriz"/>
    <x v="0"/>
    <x v="0"/>
    <s v="Mexico"/>
    <s v="Colima"/>
    <s v="Colima"/>
    <s v="LATAM"/>
    <s v="MX-2011-166562"/>
    <x v="977"/>
    <s v="High"/>
    <s v="TEC-PH-10003877"/>
    <x v="683"/>
    <x v="2"/>
    <s v="Phones"/>
    <x v="0"/>
    <n v="41.713333333333331"/>
    <n v="45.333333333333329"/>
    <n v="136"/>
    <n v="0"/>
    <n v="10.86"/>
    <x v="0"/>
    <d v="2011-06-30T00:00:00"/>
    <d v="2011-06-30T00:00:00"/>
    <n v="5"/>
    <x v="1"/>
    <n v="0"/>
    <x v="5"/>
    <n v="12.916"/>
    <x v="3"/>
    <n v="26"/>
    <n v="7.9852941176470585E-2"/>
    <n v="0"/>
    <x v="2"/>
    <m/>
    <m/>
    <m/>
    <m/>
  </r>
  <r>
    <n v="4651"/>
    <s v="CD-119203"/>
    <s v="Carlos Daly"/>
    <x v="0"/>
    <x v="1"/>
    <s v="Argentina"/>
    <s v="Buenos Aires"/>
    <s v="Buenos Aires"/>
    <s v="LATAM"/>
    <s v="US-2012-151561"/>
    <x v="989"/>
    <s v="Medium"/>
    <s v="TEC-PH-10004871"/>
    <x v="204"/>
    <x v="2"/>
    <s v="Phones"/>
    <x v="0"/>
    <n v="58.457600000000006"/>
    <n v="67.122666666666674"/>
    <n v="120.82080000000001"/>
    <n v="0.4"/>
    <n v="-54.552"/>
    <x v="0"/>
    <d v="2012-03-20T00:00:00"/>
    <d v="2012-03-20T00:00:00"/>
    <n v="5"/>
    <x v="1"/>
    <n v="0"/>
    <x v="0"/>
    <n v="10.226000000000001"/>
    <x v="1"/>
    <n v="11"/>
    <n v="-0.45151166024393147"/>
    <n v="0"/>
    <x v="2"/>
    <m/>
    <m/>
    <m/>
    <m/>
  </r>
  <r>
    <n v="4652"/>
    <s v="LW-172153"/>
    <s v="Luke Weiss"/>
    <x v="0"/>
    <x v="0"/>
    <s v="Mexico"/>
    <s v="Veracruz"/>
    <s v="Orizaba"/>
    <s v="LATAM"/>
    <s v="MX-2011-115322"/>
    <x v="815"/>
    <s v="Medium"/>
    <s v="TEC-CO-10003370"/>
    <x v="748"/>
    <x v="2"/>
    <s v="Copiers"/>
    <x v="0"/>
    <n v="62.511973706666687"/>
    <n v="86.792037782231148"/>
    <n v="259.85536112000005"/>
    <n v="2E-3"/>
    <n v="72.31944"/>
    <x v="1"/>
    <d v="2011-03-31T00:00:00"/>
    <d v="2011-03-31T00:00:00"/>
    <n v="3"/>
    <x v="1"/>
    <n v="0"/>
    <x v="1"/>
    <n v="25.547000000000001"/>
    <x v="3"/>
    <n v="14"/>
    <n v="0.27830651516403854"/>
    <n v="0"/>
    <x v="2"/>
    <m/>
    <m/>
    <m/>
    <m/>
  </r>
  <r>
    <n v="4653"/>
    <s v="TS-213703"/>
    <s v="Todd Sumrall"/>
    <x v="2"/>
    <x v="2"/>
    <s v="Guatemala"/>
    <s v="Guatemala"/>
    <s v="Mixco"/>
    <s v="LATAM"/>
    <s v="MX-2014-113040"/>
    <x v="465"/>
    <s v="Medium"/>
    <s v="OFF-EN-10003352"/>
    <x v="199"/>
    <x v="0"/>
    <s v="Envelopes"/>
    <x v="4"/>
    <n v="10.4"/>
    <n v="20"/>
    <n v="20"/>
    <n v="0"/>
    <n v="9.6"/>
    <x v="0"/>
    <d v="2014-11-18T00:00:00"/>
    <d v="2014-11-18T00:00:00"/>
    <n v="5"/>
    <x v="1"/>
    <n v="0"/>
    <x v="0"/>
    <n v="2.1680000000000001"/>
    <x v="0"/>
    <n v="46"/>
    <n v="0.48"/>
    <n v="0"/>
    <x v="2"/>
    <m/>
    <m/>
    <m/>
    <m/>
  </r>
  <r>
    <n v="4654"/>
    <s v="TS-213703"/>
    <s v="Todd Sumrall"/>
    <x v="2"/>
    <x v="2"/>
    <s v="Guatemala"/>
    <s v="Guatemala"/>
    <s v="Mixco"/>
    <s v="LATAM"/>
    <s v="MX-2014-113040"/>
    <x v="465"/>
    <s v="Medium"/>
    <s v="TEC-CO-10001234"/>
    <x v="613"/>
    <x v="2"/>
    <s v="Copiers"/>
    <x v="0"/>
    <n v="190.84915474666664"/>
    <n v="212.0492131730127"/>
    <n v="634.87534424"/>
    <n v="2E-3"/>
    <n v="62.32788"/>
    <x v="0"/>
    <d v="2014-11-18T00:00:00"/>
    <d v="2014-11-21T00:00:00"/>
    <n v="8"/>
    <x v="0"/>
    <n v="3"/>
    <x v="0"/>
    <n v="54.686999999999998"/>
    <x v="0"/>
    <n v="46"/>
    <n v="9.8173413986665042E-2"/>
    <n v="1"/>
    <x v="0"/>
    <m/>
    <m/>
    <m/>
    <m/>
  </r>
  <r>
    <n v="4655"/>
    <s v="TS-213703"/>
    <s v="Todd Sumrall"/>
    <x v="2"/>
    <x v="2"/>
    <s v="Guatemala"/>
    <s v="Guatemala"/>
    <s v="Mixco"/>
    <s v="LATAM"/>
    <s v="MX-2014-113040"/>
    <x v="465"/>
    <s v="Medium"/>
    <s v="TEC-CO-10001589"/>
    <x v="1676"/>
    <x v="2"/>
    <s v="Copiers"/>
    <x v="2"/>
    <n v="138.83957287999993"/>
    <n v="252.77869026052099"/>
    <n v="504.54626575999987"/>
    <n v="2E-3"/>
    <n v="226.86712"/>
    <x v="0"/>
    <d v="2014-11-18T00:00:00"/>
    <d v="2014-11-19T00:00:00"/>
    <n v="6"/>
    <x v="0"/>
    <n v="1"/>
    <x v="0"/>
    <n v="32.183"/>
    <x v="0"/>
    <n v="46"/>
    <n v="0.44964582119792174"/>
    <n v="1"/>
    <x v="1"/>
    <m/>
    <m/>
    <m/>
    <m/>
  </r>
  <r>
    <n v="4656"/>
    <s v="CW-119053"/>
    <s v="Carl Weiss"/>
    <x v="1"/>
    <x v="2"/>
    <s v="Honduras"/>
    <s v="Cortes"/>
    <s v="Choloma"/>
    <s v="LATAM"/>
    <s v="US-2012-157644"/>
    <x v="990"/>
    <s v="Medium"/>
    <s v="TEC-AC-10003851"/>
    <x v="85"/>
    <x v="2"/>
    <s v="Accessories"/>
    <x v="3"/>
    <n v="39.845599999999997"/>
    <n v="52.902666666666669"/>
    <n v="126.96639999999999"/>
    <n v="0.4"/>
    <n v="-32.415999999999997"/>
    <x v="0"/>
    <d v="2012-05-14T00:00:00"/>
    <d v="2012-05-14T00:00:00"/>
    <n v="5"/>
    <x v="1"/>
    <n v="0"/>
    <x v="4"/>
    <n v="7.2169999999999996"/>
    <x v="1"/>
    <n v="19"/>
    <n v="-0.25531164150515412"/>
    <n v="0"/>
    <x v="2"/>
    <m/>
    <m/>
    <m/>
    <m/>
  </r>
  <r>
    <n v="4657"/>
    <s v="CW-119053"/>
    <s v="Carl Weiss"/>
    <x v="1"/>
    <x v="2"/>
    <s v="Honduras"/>
    <s v="Cortes"/>
    <s v="Choloma"/>
    <s v="LATAM"/>
    <s v="US-2012-157644"/>
    <x v="990"/>
    <s v="Medium"/>
    <s v="OFF-EN-10003175"/>
    <x v="422"/>
    <x v="0"/>
    <s v="Envelopes"/>
    <x v="0"/>
    <n v="17.333600000000001"/>
    <n v="21.349333333333337"/>
    <n v="38.42880000000001"/>
    <n v="0.4"/>
    <n v="-13.571999999999999"/>
    <x v="0"/>
    <d v="2012-05-14T00:00:00"/>
    <d v="2012-05-16T00:00:00"/>
    <n v="7"/>
    <x v="0"/>
    <n v="2"/>
    <x v="4"/>
    <n v="0.58699999999999997"/>
    <x v="1"/>
    <n v="19"/>
    <n v="-0.35317262053459891"/>
    <n v="1"/>
    <x v="3"/>
    <m/>
    <m/>
    <m/>
    <m/>
  </r>
  <r>
    <n v="4658"/>
    <s v="DH-130753"/>
    <s v="Dave Hallsten"/>
    <x v="2"/>
    <x v="2"/>
    <s v="El Salvador"/>
    <s v="San Salvador"/>
    <s v="San Salvador"/>
    <s v="LATAM"/>
    <s v="MX-2011-109323"/>
    <x v="991"/>
    <s v="Medium"/>
    <s v="FUR-BO-10004508"/>
    <x v="616"/>
    <x v="1"/>
    <s v="Bookcases"/>
    <x v="2"/>
    <n v="66.599999999999994"/>
    <n v="115"/>
    <n v="230"/>
    <n v="0"/>
    <n v="96.8"/>
    <x v="1"/>
    <d v="2011-10-02T00:00:00"/>
    <d v="2011-10-02T00:00:00"/>
    <n v="3"/>
    <x v="1"/>
    <n v="0"/>
    <x v="0"/>
    <n v="15.233000000000001"/>
    <x v="3"/>
    <n v="40"/>
    <n v="0.42086956521739127"/>
    <n v="0"/>
    <x v="2"/>
    <m/>
    <m/>
    <m/>
    <m/>
  </r>
  <r>
    <n v="4659"/>
    <s v="DH-130753"/>
    <s v="Dave Hallsten"/>
    <x v="2"/>
    <x v="2"/>
    <s v="El Salvador"/>
    <s v="San Salvador"/>
    <s v="San Salvador"/>
    <s v="LATAM"/>
    <s v="MX-2011-109323"/>
    <x v="991"/>
    <s v="Medium"/>
    <s v="OFF-ST-10004754"/>
    <x v="1579"/>
    <x v="0"/>
    <s v="Storage"/>
    <x v="3"/>
    <n v="105.09"/>
    <n v="138.25"/>
    <n v="553"/>
    <n v="0"/>
    <n v="132.63999999999999"/>
    <x v="1"/>
    <d v="2011-10-02T00:00:00"/>
    <d v="2011-10-02T00:00:00"/>
    <n v="3"/>
    <x v="1"/>
    <n v="0"/>
    <x v="0"/>
    <n v="68.634"/>
    <x v="3"/>
    <n v="40"/>
    <n v="0.23985533453887881"/>
    <n v="0"/>
    <x v="2"/>
    <m/>
    <m/>
    <m/>
    <m/>
  </r>
  <r>
    <n v="4660"/>
    <s v="KE-164203"/>
    <s v="Katrina Edelman"/>
    <x v="2"/>
    <x v="1"/>
    <s v="Argentina"/>
    <s v="Santa Fe"/>
    <s v="San Justo"/>
    <s v="LATAM"/>
    <s v="US-2011-159457"/>
    <x v="305"/>
    <s v="Medium"/>
    <s v="OFF-AR-10003794"/>
    <x v="130"/>
    <x v="0"/>
    <s v="Art"/>
    <x v="9"/>
    <n v="11.963466666666669"/>
    <n v="19.585777777777782"/>
    <n v="70.508800000000022"/>
    <n v="0.4"/>
    <n v="-1.272"/>
    <x v="0"/>
    <d v="2011-10-05T00:00:00"/>
    <d v="2011-10-05T00:00:00"/>
    <n v="5"/>
    <x v="1"/>
    <n v="0"/>
    <x v="2"/>
    <n v="3.879"/>
    <x v="3"/>
    <n v="40"/>
    <n v="-1.8040301352455292E-2"/>
    <n v="0"/>
    <x v="2"/>
    <m/>
    <m/>
    <m/>
    <m/>
  </r>
  <r>
    <n v="4661"/>
    <s v="KE-164203"/>
    <s v="Katrina Edelman"/>
    <x v="2"/>
    <x v="1"/>
    <s v="Argentina"/>
    <s v="Santa Fe"/>
    <s v="San Justo"/>
    <s v="LATAM"/>
    <s v="US-2011-159457"/>
    <x v="305"/>
    <s v="Medium"/>
    <s v="FUR-BO-10003297"/>
    <x v="990"/>
    <x v="1"/>
    <s v="Bookcases"/>
    <x v="2"/>
    <n v="103.36799999999999"/>
    <n v="117.07999999999998"/>
    <n v="140.49599999999998"/>
    <n v="0.4"/>
    <n v="-66.239999999999995"/>
    <x v="0"/>
    <d v="2011-10-05T00:00:00"/>
    <d v="2011-10-05T00:00:00"/>
    <n v="5"/>
    <x v="1"/>
    <n v="0"/>
    <x v="2"/>
    <n v="7.5970000000000004"/>
    <x v="3"/>
    <n v="40"/>
    <n v="-0.47147249743764952"/>
    <n v="0"/>
    <x v="2"/>
    <m/>
    <m/>
    <m/>
    <m/>
  </r>
  <r>
    <n v="4662"/>
    <s v="ND-184603"/>
    <s v="Neil Ducich"/>
    <x v="2"/>
    <x v="2"/>
    <s v="Panama"/>
    <s v="Panama"/>
    <s v="Panama City"/>
    <s v="LATAM"/>
    <s v="MX-2013-146983"/>
    <x v="345"/>
    <s v="Medium"/>
    <s v="OFF-PA-10001283"/>
    <x v="586"/>
    <x v="0"/>
    <s v="Paper"/>
    <x v="2"/>
    <n v="6.2031999999999998"/>
    <n v="10.692"/>
    <n v="12.830399999999999"/>
    <n v="0.4"/>
    <n v="0.42399999999999999"/>
    <x v="0"/>
    <d v="2013-10-19T00:00:00"/>
    <d v="2013-10-19T00:00:00"/>
    <n v="5"/>
    <x v="1"/>
    <n v="0"/>
    <x v="1"/>
    <n v="1.3979999999999999"/>
    <x v="2"/>
    <n v="42"/>
    <n v="3.3046514527996014E-2"/>
    <n v="0"/>
    <x v="2"/>
    <m/>
    <m/>
    <m/>
    <m/>
  </r>
  <r>
    <n v="4663"/>
    <s v="ND-184603"/>
    <s v="Neil Ducich"/>
    <x v="2"/>
    <x v="2"/>
    <s v="Panama"/>
    <s v="Panama"/>
    <s v="Panama City"/>
    <s v="LATAM"/>
    <s v="MX-2013-146983"/>
    <x v="345"/>
    <s v="Medium"/>
    <s v="FUR-CH-10002555"/>
    <x v="368"/>
    <x v="1"/>
    <s v="Chairs"/>
    <x v="0"/>
    <n v="58.890666666666668"/>
    <n v="89.551111111111112"/>
    <n v="161.19199999999998"/>
    <n v="0.4"/>
    <n v="-15.48"/>
    <x v="0"/>
    <d v="2013-10-19T00:00:00"/>
    <d v="2013-10-19T00:00:00"/>
    <n v="5"/>
    <x v="1"/>
    <n v="0"/>
    <x v="1"/>
    <n v="10.851000000000001"/>
    <x v="2"/>
    <n v="42"/>
    <n v="-9.6034542657203847E-2"/>
    <n v="0"/>
    <x v="2"/>
    <m/>
    <m/>
    <m/>
    <m/>
  </r>
  <r>
    <n v="4664"/>
    <s v="ND-184603"/>
    <s v="Neil Ducich"/>
    <x v="2"/>
    <x v="2"/>
    <s v="Panama"/>
    <s v="Panama"/>
    <s v="Panama City"/>
    <s v="LATAM"/>
    <s v="MX-2013-146983"/>
    <x v="345"/>
    <s v="Medium"/>
    <s v="OFF-EN-10001375"/>
    <x v="5"/>
    <x v="0"/>
    <s v="Envelopes"/>
    <x v="3"/>
    <n v="17.5396"/>
    <n v="28.292666666666669"/>
    <n v="67.9024"/>
    <n v="0.4"/>
    <n v="-2.2559999999999998"/>
    <x v="0"/>
    <d v="2013-10-19T00:00:00"/>
    <d v="2013-10-19T00:00:00"/>
    <n v="5"/>
    <x v="1"/>
    <n v="0"/>
    <x v="1"/>
    <n v="4.2880000000000003"/>
    <x v="2"/>
    <n v="42"/>
    <n v="-3.32241570253776E-2"/>
    <n v="0"/>
    <x v="2"/>
    <m/>
    <m/>
    <m/>
    <m/>
  </r>
  <r>
    <n v="4665"/>
    <s v="BG-110353"/>
    <s v="Barry Gonzalez"/>
    <x v="0"/>
    <x v="0"/>
    <s v="Mexico"/>
    <s v="San Luis Potosi"/>
    <s v="San Luis Potosi"/>
    <s v="LATAM"/>
    <s v="MX-2013-119697"/>
    <x v="661"/>
    <s v="Medium"/>
    <s v="OFF-BI-10003373"/>
    <x v="441"/>
    <x v="0"/>
    <s v="Binders"/>
    <x v="7"/>
    <n v="23.48"/>
    <n v="32.6"/>
    <n v="163"/>
    <n v="0"/>
    <n v="45.6"/>
    <x v="0"/>
    <d v="2013-09-28T00:00:00"/>
    <d v="2013-09-29T00:00:00"/>
    <n v="6"/>
    <x v="0"/>
    <n v="1"/>
    <x v="1"/>
    <n v="11.222"/>
    <x v="2"/>
    <n v="39"/>
    <n v="0.27975460122699386"/>
    <n v="1"/>
    <x v="1"/>
    <m/>
    <m/>
    <m/>
    <m/>
  </r>
  <r>
    <n v="4666"/>
    <s v="BG-110353"/>
    <s v="Barry Gonzalez"/>
    <x v="0"/>
    <x v="0"/>
    <s v="Mexico"/>
    <s v="San Luis Potosi"/>
    <s v="San Luis Potosi"/>
    <s v="LATAM"/>
    <s v="MX-2013-119697"/>
    <x v="661"/>
    <s v="Medium"/>
    <s v="OFF-FA-10003638"/>
    <x v="596"/>
    <x v="0"/>
    <s v="Fasteners"/>
    <x v="0"/>
    <n v="8.0733333333333324"/>
    <n v="12.333333333333332"/>
    <n v="37"/>
    <n v="0"/>
    <n v="12.78"/>
    <x v="0"/>
    <d v="2013-09-28T00:00:00"/>
    <d v="2013-09-28T00:00:00"/>
    <n v="5"/>
    <x v="1"/>
    <n v="0"/>
    <x v="1"/>
    <n v="2.524"/>
    <x v="2"/>
    <n v="39"/>
    <n v="0.34540540540540537"/>
    <n v="0"/>
    <x v="2"/>
    <m/>
    <m/>
    <m/>
    <m/>
  </r>
  <r>
    <n v="4667"/>
    <s v="MH-180253"/>
    <s v="Michelle Huthwaite"/>
    <x v="0"/>
    <x v="0"/>
    <s v="Mexico"/>
    <s v="Distrito Federal"/>
    <s v="Mexico City"/>
    <s v="LATAM"/>
    <s v="MX-2013-111073"/>
    <x v="293"/>
    <s v="High"/>
    <s v="OFF-SU-10004119"/>
    <x v="645"/>
    <x v="0"/>
    <s v="Supplies"/>
    <x v="0"/>
    <n v="17.61333333333333"/>
    <n v="29.333333333333329"/>
    <n v="87.999999999999986"/>
    <n v="0"/>
    <n v="35.159999999999997"/>
    <x v="2"/>
    <d v="2013-11-14T00:00:00"/>
    <d v="2013-11-14T00:00:00"/>
    <n v="2"/>
    <x v="1"/>
    <n v="0"/>
    <x v="3"/>
    <n v="24.661999999999999"/>
    <x v="2"/>
    <n v="46"/>
    <n v="0.39954545454545459"/>
    <n v="0"/>
    <x v="2"/>
    <m/>
    <m/>
    <m/>
    <m/>
  </r>
  <r>
    <n v="4668"/>
    <s v="MH-180253"/>
    <s v="Michelle Huthwaite"/>
    <x v="0"/>
    <x v="0"/>
    <s v="Mexico"/>
    <s v="Distrito Federal"/>
    <s v="Mexico City"/>
    <s v="LATAM"/>
    <s v="MX-2013-111073"/>
    <x v="293"/>
    <s v="High"/>
    <s v="FUR-CH-10004827"/>
    <x v="1090"/>
    <x v="1"/>
    <s v="Chairs"/>
    <x v="7"/>
    <n v="31.526400000000006"/>
    <n v="38.443000000000005"/>
    <n v="153.77200000000005"/>
    <n v="0.2"/>
    <n v="-3.86"/>
    <x v="2"/>
    <d v="2013-11-14T00:00:00"/>
    <d v="2013-11-14T00:00:00"/>
    <n v="2"/>
    <x v="1"/>
    <n v="0"/>
    <x v="3"/>
    <n v="30.15"/>
    <x v="2"/>
    <n v="46"/>
    <n v="-2.5102099211820088E-2"/>
    <n v="0"/>
    <x v="2"/>
    <m/>
    <m/>
    <m/>
    <m/>
  </r>
  <r>
    <n v="4669"/>
    <s v="KT-164653"/>
    <s v="Kean Takahito"/>
    <x v="0"/>
    <x v="1"/>
    <s v="Uruguay"/>
    <s v="Montevideo"/>
    <s v="Montevideo"/>
    <s v="LATAM"/>
    <s v="MX-2014-123575"/>
    <x v="298"/>
    <s v="Medium"/>
    <s v="OFF-ST-10000439"/>
    <x v="1260"/>
    <x v="0"/>
    <s v="Storage"/>
    <x v="5"/>
    <n v="132.6828571428571"/>
    <n v="141.14285714285711"/>
    <n v="987.99999999999977"/>
    <n v="0"/>
    <n v="59.22"/>
    <x v="1"/>
    <d v="2014-10-27T00:00:00"/>
    <d v="2014-10-27T00:00:00"/>
    <n v="3"/>
    <x v="1"/>
    <n v="0"/>
    <x v="2"/>
    <n v="60.832999999999998"/>
    <x v="0"/>
    <n v="43"/>
    <n v="5.9939271255060739E-2"/>
    <n v="0"/>
    <x v="2"/>
    <m/>
    <m/>
    <m/>
    <m/>
  </r>
  <r>
    <n v="4670"/>
    <s v="KT-164653"/>
    <s v="Kean Takahito"/>
    <x v="0"/>
    <x v="1"/>
    <s v="Uruguay"/>
    <s v="Montevideo"/>
    <s v="Montevideo"/>
    <s v="LATAM"/>
    <s v="MX-2014-123575"/>
    <x v="298"/>
    <s v="Medium"/>
    <s v="OFF-AP-10001406"/>
    <x v="1406"/>
    <x v="0"/>
    <s v="Appliances"/>
    <x v="3"/>
    <n v="201.98"/>
    <n v="374"/>
    <n v="1496"/>
    <n v="0"/>
    <n v="688.08"/>
    <x v="1"/>
    <d v="2014-10-27T00:00:00"/>
    <d v="2014-10-27T00:00:00"/>
    <n v="3"/>
    <x v="1"/>
    <n v="0"/>
    <x v="2"/>
    <n v="79.594999999999999"/>
    <x v="0"/>
    <n v="43"/>
    <n v="0.45994652406417114"/>
    <n v="0"/>
    <x v="2"/>
    <m/>
    <m/>
    <m/>
    <m/>
  </r>
  <r>
    <n v="4671"/>
    <s v="KT-164653"/>
    <s v="Kean Takahito"/>
    <x v="0"/>
    <x v="1"/>
    <s v="Uruguay"/>
    <s v="Montevideo"/>
    <s v="Montevideo"/>
    <s v="LATAM"/>
    <s v="MX-2014-123575"/>
    <x v="298"/>
    <s v="Medium"/>
    <s v="FUR-TA-10000671"/>
    <x v="1667"/>
    <x v="1"/>
    <s v="Tables"/>
    <x v="3"/>
    <n v="607.11479999999995"/>
    <n v="630.38849999999991"/>
    <n v="2017.2431999999999"/>
    <n v="0.2"/>
    <n v="-411.21600000000001"/>
    <x v="1"/>
    <d v="2014-10-27T00:00:00"/>
    <d v="2014-10-27T00:00:00"/>
    <n v="3"/>
    <x v="1"/>
    <n v="0"/>
    <x v="2"/>
    <n v="149.363"/>
    <x v="0"/>
    <n v="43"/>
    <n v="-0.20385048267853872"/>
    <n v="0"/>
    <x v="2"/>
    <m/>
    <m/>
    <m/>
    <m/>
  </r>
  <r>
    <n v="4672"/>
    <s v="KT-164653"/>
    <s v="Kean Takahito"/>
    <x v="0"/>
    <x v="1"/>
    <s v="Uruguay"/>
    <s v="Montevideo"/>
    <s v="Montevideo"/>
    <s v="LATAM"/>
    <s v="MX-2014-123575"/>
    <x v="298"/>
    <s v="Medium"/>
    <s v="TEC-AC-10003964"/>
    <x v="1438"/>
    <x v="2"/>
    <s v="Accessories"/>
    <x v="0"/>
    <n v="26.146666666666661"/>
    <n v="26.666666666666661"/>
    <n v="79.999999999999986"/>
    <n v="0"/>
    <n v="1.56"/>
    <x v="1"/>
    <d v="2014-10-27T00:00:00"/>
    <d v="2014-10-27T00:00:00"/>
    <n v="3"/>
    <x v="1"/>
    <n v="0"/>
    <x v="2"/>
    <n v="3.59"/>
    <x v="0"/>
    <n v="43"/>
    <n v="1.9500000000000003E-2"/>
    <n v="0"/>
    <x v="2"/>
    <m/>
    <m/>
    <m/>
    <m/>
  </r>
  <r>
    <n v="4673"/>
    <s v="EJ-137203"/>
    <s v="Ed Jacobs"/>
    <x v="0"/>
    <x v="0"/>
    <s v="Mexico"/>
    <s v="Veracruz"/>
    <s v="Cordoba"/>
    <s v="LATAM"/>
    <s v="US-2014-164861"/>
    <x v="626"/>
    <s v="Low"/>
    <s v="FUR-FU-10000686"/>
    <x v="1121"/>
    <x v="1"/>
    <s v="Furnishings"/>
    <x v="2"/>
    <n v="22.615200000000002"/>
    <n v="30.412000000000006"/>
    <n v="36.494400000000006"/>
    <n v="0.4"/>
    <n v="-8.7360000000000007"/>
    <x v="0"/>
    <d v="2014-09-07T00:00:00"/>
    <d v="2014-09-07T00:00:00"/>
    <n v="5"/>
    <x v="1"/>
    <n v="0"/>
    <x v="3"/>
    <n v="1.657"/>
    <x v="0"/>
    <n v="36"/>
    <n v="-0.23937919242404312"/>
    <n v="0"/>
    <x v="2"/>
    <m/>
    <m/>
    <m/>
    <m/>
  </r>
  <r>
    <n v="4674"/>
    <s v="EJ-137203"/>
    <s v="Ed Jacobs"/>
    <x v="0"/>
    <x v="0"/>
    <s v="Mexico"/>
    <s v="Veracruz"/>
    <s v="Cordoba"/>
    <s v="LATAM"/>
    <s v="US-2014-164861"/>
    <x v="626"/>
    <s v="Low"/>
    <s v="OFF-ST-10004296"/>
    <x v="25"/>
    <x v="0"/>
    <s v="Storage"/>
    <x v="2"/>
    <n v="9.120000000000001"/>
    <n v="16"/>
    <n v="32"/>
    <n v="0"/>
    <n v="13.76"/>
    <x v="0"/>
    <d v="2014-09-07T00:00:00"/>
    <d v="2014-09-07T00:00:00"/>
    <n v="5"/>
    <x v="1"/>
    <n v="0"/>
    <x v="3"/>
    <n v="3.4430000000000001"/>
    <x v="0"/>
    <n v="36"/>
    <n v="0.43"/>
    <n v="0"/>
    <x v="2"/>
    <m/>
    <m/>
    <m/>
    <m/>
  </r>
  <r>
    <n v="4675"/>
    <s v="CR-125803"/>
    <s v="Clay Rozendal"/>
    <x v="1"/>
    <x v="2"/>
    <s v="El Salvador"/>
    <s v="San Salvador"/>
    <s v="Soyapango"/>
    <s v="LATAM"/>
    <s v="MX-2014-160724"/>
    <x v="992"/>
    <s v="Medium"/>
    <s v="FUR-CH-10001282"/>
    <x v="1117"/>
    <x v="1"/>
    <s v="Chairs"/>
    <x v="4"/>
    <n v="24.7"/>
    <n v="32"/>
    <n v="32"/>
    <n v="0"/>
    <n v="7.3"/>
    <x v="0"/>
    <d v="2014-02-02T00:00:00"/>
    <d v="2014-02-05T00:00:00"/>
    <n v="8"/>
    <x v="0"/>
    <n v="3"/>
    <x v="3"/>
    <n v="3.19"/>
    <x v="0"/>
    <n v="5"/>
    <n v="0.22812499999999999"/>
    <n v="1"/>
    <x v="0"/>
    <m/>
    <m/>
    <m/>
    <m/>
  </r>
  <r>
    <n v="4676"/>
    <s v="EB-139303"/>
    <s v="Eric Barreto"/>
    <x v="0"/>
    <x v="3"/>
    <s v="Cuba"/>
    <s v="Isla de la Juventud"/>
    <s v="Nueva Gerona"/>
    <s v="LATAM"/>
    <s v="MX-2012-134215"/>
    <x v="95"/>
    <s v="High"/>
    <s v="TEC-PH-10000577"/>
    <x v="704"/>
    <x v="2"/>
    <s v="Phones"/>
    <x v="5"/>
    <n v="36.534285714285723"/>
    <n v="50.714285714285722"/>
    <n v="355.00000000000006"/>
    <n v="0"/>
    <n v="99.26"/>
    <x v="1"/>
    <d v="2012-07-27T00:00:00"/>
    <d v="2012-07-29T00:00:00"/>
    <n v="5"/>
    <x v="0"/>
    <n v="2"/>
    <x v="3"/>
    <n v="65.59"/>
    <x v="1"/>
    <n v="30"/>
    <n v="0.27960563380281689"/>
    <n v="1"/>
    <x v="3"/>
    <m/>
    <m/>
    <m/>
    <m/>
  </r>
  <r>
    <n v="4677"/>
    <s v="RD-199303"/>
    <s v="Russell D'Ascenzo"/>
    <x v="0"/>
    <x v="2"/>
    <s v="Honduras"/>
    <s v="Cortes"/>
    <s v="San Pedro Sula"/>
    <s v="LATAM"/>
    <s v="US-2014-129126"/>
    <x v="131"/>
    <s v="High"/>
    <s v="TEC-AC-10002799"/>
    <x v="273"/>
    <x v="2"/>
    <s v="Accessories"/>
    <x v="2"/>
    <n v="50.224800000000002"/>
    <n v="73.321333333333342"/>
    <n v="87.985600000000005"/>
    <n v="0.4"/>
    <n v="-12.464"/>
    <x v="0"/>
    <d v="2014-04-07T00:00:00"/>
    <d v="2014-04-07T00:00:00"/>
    <n v="5"/>
    <x v="1"/>
    <n v="0"/>
    <x v="4"/>
    <n v="6.9139999999999997"/>
    <x v="0"/>
    <n v="14"/>
    <n v="-0.14165954428906549"/>
    <n v="0"/>
    <x v="2"/>
    <m/>
    <m/>
    <m/>
    <m/>
  </r>
  <r>
    <n v="4678"/>
    <s v="RD-199303"/>
    <s v="Russell D'Ascenzo"/>
    <x v="0"/>
    <x v="2"/>
    <s v="Honduras"/>
    <s v="Cortes"/>
    <s v="San Pedro Sula"/>
    <s v="LATAM"/>
    <s v="US-2014-129126"/>
    <x v="131"/>
    <s v="High"/>
    <s v="OFF-ST-10004330"/>
    <x v="1159"/>
    <x v="0"/>
    <s v="Storage"/>
    <x v="7"/>
    <n v="5.8688000000000002"/>
    <n v="11.128"/>
    <n v="33.384"/>
    <n v="0.4"/>
    <n v="4.04"/>
    <x v="0"/>
    <d v="2014-04-07T00:00:00"/>
    <d v="2014-04-07T00:00:00"/>
    <n v="5"/>
    <x v="1"/>
    <n v="0"/>
    <x v="4"/>
    <n v="3.823"/>
    <x v="0"/>
    <n v="14"/>
    <n v="0.12101605559549485"/>
    <n v="0"/>
    <x v="2"/>
    <m/>
    <m/>
    <m/>
    <m/>
  </r>
  <r>
    <n v="4679"/>
    <s v="AB-100603"/>
    <s v="Adam Bellavance"/>
    <x v="1"/>
    <x v="2"/>
    <s v="Panama"/>
    <s v="Chiriqui"/>
    <s v="David"/>
    <s v="LATAM"/>
    <s v="US-2014-135314"/>
    <x v="93"/>
    <s v="High"/>
    <s v="OFF-LA-10001063"/>
    <x v="719"/>
    <x v="0"/>
    <s v="Labels"/>
    <x v="0"/>
    <n v="4.6607999999999992"/>
    <n v="6.9813333333333336"/>
    <n v="12.566400000000002"/>
    <n v="0.4"/>
    <n v="-1.4159999999999999"/>
    <x v="3"/>
    <d v="2014-11-19T00:00:00"/>
    <d v="2014-11-19T00:00:00"/>
    <n v="0"/>
    <x v="1"/>
    <n v="0"/>
    <x v="4"/>
    <n v="0.79400000000000004"/>
    <x v="0"/>
    <n v="47"/>
    <n v="-0.11268143621084796"/>
    <n v="0"/>
    <x v="2"/>
    <m/>
    <m/>
    <m/>
    <m/>
  </r>
  <r>
    <n v="4680"/>
    <s v="AB-100603"/>
    <s v="Adam Bellavance"/>
    <x v="1"/>
    <x v="2"/>
    <s v="Panama"/>
    <s v="Chiriqui"/>
    <s v="David"/>
    <s v="LATAM"/>
    <s v="US-2014-135314"/>
    <x v="93"/>
    <s v="High"/>
    <s v="FUR-CH-10002010"/>
    <x v="144"/>
    <x v="1"/>
    <s v="Chairs"/>
    <x v="9"/>
    <n v="22.645866666666674"/>
    <n v="38.363111111111117"/>
    <n v="138.10720000000001"/>
    <n v="0.4"/>
    <n v="2.2320000000000002"/>
    <x v="3"/>
    <d v="2014-11-19T00:00:00"/>
    <d v="2014-11-19T00:00:00"/>
    <n v="0"/>
    <x v="1"/>
    <n v="0"/>
    <x v="4"/>
    <n v="28.577999999999999"/>
    <x v="0"/>
    <n v="47"/>
    <n v="1.6161358712652202E-2"/>
    <n v="0"/>
    <x v="2"/>
    <m/>
    <m/>
    <m/>
    <m/>
  </r>
  <r>
    <n v="4681"/>
    <s v="AB-100603"/>
    <s v="Adam Bellavance"/>
    <x v="1"/>
    <x v="2"/>
    <s v="Panama"/>
    <s v="Chiriqui"/>
    <s v="David"/>
    <s v="LATAM"/>
    <s v="US-2014-135314"/>
    <x v="93"/>
    <s v="High"/>
    <s v="FUR-CH-10003941"/>
    <x v="247"/>
    <x v="1"/>
    <s v="Chairs"/>
    <x v="2"/>
    <n v="258.54079999999999"/>
    <n v="339.78133333333335"/>
    <n v="407.73759999999999"/>
    <n v="0.4"/>
    <n v="-109.34399999999999"/>
    <x v="3"/>
    <d v="2014-11-19T00:00:00"/>
    <d v="2014-11-19T00:00:00"/>
    <n v="0"/>
    <x v="1"/>
    <n v="0"/>
    <x v="4"/>
    <n v="49.451999999999998"/>
    <x v="0"/>
    <n v="47"/>
    <n v="-0.26817247170729408"/>
    <n v="0"/>
    <x v="2"/>
    <m/>
    <m/>
    <m/>
    <m/>
  </r>
  <r>
    <n v="4682"/>
    <s v="AG-103303"/>
    <s v="Alex Grayson"/>
    <x v="0"/>
    <x v="3"/>
    <s v="Cuba"/>
    <s v="Cienfuegos"/>
    <s v="Cienfuegos"/>
    <s v="LATAM"/>
    <s v="MX-2014-144134"/>
    <x v="993"/>
    <s v="High"/>
    <s v="OFF-LA-10003140"/>
    <x v="687"/>
    <x v="0"/>
    <s v="Labels"/>
    <x v="2"/>
    <n v="2.94"/>
    <n v="4.5"/>
    <n v="9"/>
    <n v="0"/>
    <n v="3.12"/>
    <x v="2"/>
    <d v="2014-03-28T00:00:00"/>
    <d v="2014-03-28T00:00:00"/>
    <n v="2"/>
    <x v="1"/>
    <n v="0"/>
    <x v="4"/>
    <n v="0.46600000000000003"/>
    <x v="0"/>
    <n v="13"/>
    <n v="0.34666666666666668"/>
    <n v="0"/>
    <x v="2"/>
    <m/>
    <m/>
    <m/>
    <m/>
  </r>
  <r>
    <n v="4683"/>
    <s v="JM-158653"/>
    <s v="John Murray"/>
    <x v="0"/>
    <x v="0"/>
    <s v="Mexico"/>
    <s v="Jalisco"/>
    <s v="Zapopan"/>
    <s v="LATAM"/>
    <s v="MX-2014-169313"/>
    <x v="754"/>
    <s v="High"/>
    <s v="OFF-FA-10004186"/>
    <x v="830"/>
    <x v="0"/>
    <s v="Fasteners"/>
    <x v="0"/>
    <n v="5.12"/>
    <n v="9"/>
    <n v="27"/>
    <n v="0"/>
    <n v="11.64"/>
    <x v="0"/>
    <d v="2014-05-18T00:00:00"/>
    <d v="2014-05-21T00:00:00"/>
    <n v="8"/>
    <x v="0"/>
    <n v="3"/>
    <x v="3"/>
    <n v="2.8359999999999999"/>
    <x v="0"/>
    <n v="20"/>
    <n v="0.43111111111111111"/>
    <n v="1"/>
    <x v="0"/>
    <m/>
    <m/>
    <m/>
    <m/>
  </r>
  <r>
    <n v="4684"/>
    <s v="JM-158653"/>
    <s v="John Murray"/>
    <x v="0"/>
    <x v="0"/>
    <s v="Mexico"/>
    <s v="Jalisco"/>
    <s v="Zapopan"/>
    <s v="LATAM"/>
    <s v="MX-2014-169313"/>
    <x v="754"/>
    <s v="High"/>
    <s v="FUR-CH-10001588"/>
    <x v="1589"/>
    <x v="1"/>
    <s v="Chairs"/>
    <x v="5"/>
    <n v="193.55840000000003"/>
    <n v="295.53300000000002"/>
    <n v="1654.9848000000002"/>
    <n v="0.2"/>
    <n v="300.07600000000002"/>
    <x v="0"/>
    <d v="2014-05-18T00:00:00"/>
    <d v="2014-05-18T00:00:00"/>
    <n v="5"/>
    <x v="1"/>
    <n v="0"/>
    <x v="3"/>
    <n v="288.10300000000001"/>
    <x v="0"/>
    <n v="20"/>
    <n v="0.18131646888841516"/>
    <n v="0"/>
    <x v="2"/>
    <m/>
    <m/>
    <m/>
    <m/>
  </r>
  <r>
    <n v="4685"/>
    <s v="MV-181903"/>
    <s v="Mike Vittorini"/>
    <x v="0"/>
    <x v="0"/>
    <s v="Mexico"/>
    <s v="Guanajuato"/>
    <s v="Salamanca"/>
    <s v="LATAM"/>
    <s v="MX-2014-156503"/>
    <x v="0"/>
    <s v="High"/>
    <s v="OFF-PA-10004421"/>
    <x v="747"/>
    <x v="0"/>
    <s v="Paper"/>
    <x v="12"/>
    <n v="7.064615384615383"/>
    <n v="11.384615384615383"/>
    <n v="147.99999999999997"/>
    <n v="0"/>
    <n v="56.16"/>
    <x v="0"/>
    <d v="2014-10-07T00:00:00"/>
    <d v="2014-10-08T00:00:00"/>
    <n v="6"/>
    <x v="0"/>
    <n v="1"/>
    <x v="0"/>
    <n v="15.698"/>
    <x v="0"/>
    <n v="40"/>
    <n v="0.37945945945945952"/>
    <n v="1"/>
    <x v="1"/>
    <m/>
    <m/>
    <m/>
    <m/>
  </r>
  <r>
    <n v="4686"/>
    <s v="VG-218053"/>
    <s v="Vivek Grady"/>
    <x v="2"/>
    <x v="1"/>
    <s v="Brazil"/>
    <s v="Ceara"/>
    <s v="Caucaia"/>
    <s v="LATAM"/>
    <s v="MX-2014-137400"/>
    <x v="605"/>
    <s v="High"/>
    <s v="OFF-AR-10004454"/>
    <x v="1468"/>
    <x v="0"/>
    <s v="Art"/>
    <x v="0"/>
    <n v="9.3866666666666667"/>
    <n v="9.6666666666666661"/>
    <n v="29"/>
    <n v="0"/>
    <n v="0.84"/>
    <x v="3"/>
    <d v="2014-09-18T00:00:00"/>
    <d v="2014-09-18T00:00:00"/>
    <n v="0"/>
    <x v="1"/>
    <n v="0"/>
    <x v="0"/>
    <n v="4.649"/>
    <x v="0"/>
    <n v="38"/>
    <n v="2.8965517241379309E-2"/>
    <n v="0"/>
    <x v="2"/>
    <m/>
    <m/>
    <m/>
    <m/>
  </r>
  <r>
    <n v="4687"/>
    <s v="VG-218053"/>
    <s v="Vivek Grady"/>
    <x v="2"/>
    <x v="1"/>
    <s v="Brazil"/>
    <s v="Ceara"/>
    <s v="Caucaia"/>
    <s v="LATAM"/>
    <s v="MX-2014-137400"/>
    <x v="605"/>
    <s v="High"/>
    <s v="OFF-BI-10001191"/>
    <x v="312"/>
    <x v="0"/>
    <s v="Binders"/>
    <x v="4"/>
    <n v="2.12"/>
    <n v="3"/>
    <n v="3"/>
    <n v="0"/>
    <n v="0.88"/>
    <x v="3"/>
    <d v="2014-09-18T00:00:00"/>
    <d v="2014-09-18T00:00:00"/>
    <n v="0"/>
    <x v="1"/>
    <n v="0"/>
    <x v="0"/>
    <n v="0.35099999999999998"/>
    <x v="0"/>
    <n v="38"/>
    <n v="0.29333333333333333"/>
    <n v="0"/>
    <x v="2"/>
    <m/>
    <m/>
    <m/>
    <m/>
  </r>
  <r>
    <n v="4688"/>
    <s v="VG-218053"/>
    <s v="Vivek Grady"/>
    <x v="2"/>
    <x v="1"/>
    <s v="Brazil"/>
    <s v="Ceara"/>
    <s v="Caucaia"/>
    <s v="LATAM"/>
    <s v="MX-2014-137400"/>
    <x v="605"/>
    <s v="High"/>
    <s v="OFF-PA-10004531"/>
    <x v="1677"/>
    <x v="0"/>
    <s v="Paper"/>
    <x v="3"/>
    <n v="14.41"/>
    <n v="19.75"/>
    <n v="79"/>
    <n v="0"/>
    <n v="21.36"/>
    <x v="3"/>
    <d v="2014-09-18T00:00:00"/>
    <d v="2014-09-18T00:00:00"/>
    <n v="0"/>
    <x v="1"/>
    <n v="0"/>
    <x v="0"/>
    <n v="7.7350000000000003"/>
    <x v="0"/>
    <n v="38"/>
    <n v="0.27037974683544302"/>
    <n v="0"/>
    <x v="2"/>
    <m/>
    <m/>
    <m/>
    <m/>
  </r>
  <r>
    <n v="4689"/>
    <s v="VG-218053"/>
    <s v="Vivek Grady"/>
    <x v="2"/>
    <x v="1"/>
    <s v="Brazil"/>
    <s v="Ceara"/>
    <s v="Caucaia"/>
    <s v="LATAM"/>
    <s v="MX-2014-137400"/>
    <x v="605"/>
    <s v="High"/>
    <s v="TEC-PH-10001548"/>
    <x v="1412"/>
    <x v="2"/>
    <s v="Phones"/>
    <x v="5"/>
    <n v="77.2"/>
    <n v="83"/>
    <n v="581"/>
    <n v="0"/>
    <n v="40.6"/>
    <x v="3"/>
    <d v="2014-09-18T00:00:00"/>
    <d v="2014-09-18T00:00:00"/>
    <n v="0"/>
    <x v="1"/>
    <n v="0"/>
    <x v="0"/>
    <n v="119.149"/>
    <x v="0"/>
    <n v="38"/>
    <n v="6.9879518072289162E-2"/>
    <n v="0"/>
    <x v="2"/>
    <m/>
    <m/>
    <m/>
    <m/>
  </r>
  <r>
    <n v="4690"/>
    <s v="VG-218053"/>
    <s v="Vivek Grady"/>
    <x v="2"/>
    <x v="1"/>
    <s v="Brazil"/>
    <s v="Ceara"/>
    <s v="Caucaia"/>
    <s v="LATAM"/>
    <s v="MX-2014-137400"/>
    <x v="605"/>
    <s v="High"/>
    <s v="OFF-EN-10002372"/>
    <x v="617"/>
    <x v="0"/>
    <s v="Envelopes"/>
    <x v="2"/>
    <n v="13.46"/>
    <n v="20"/>
    <n v="40"/>
    <n v="0"/>
    <n v="13.08"/>
    <x v="3"/>
    <d v="2014-09-18T00:00:00"/>
    <d v="2014-09-18T00:00:00"/>
    <n v="0"/>
    <x v="1"/>
    <n v="0"/>
    <x v="0"/>
    <n v="5.4340000000000002"/>
    <x v="0"/>
    <n v="38"/>
    <n v="0.32700000000000001"/>
    <n v="0"/>
    <x v="2"/>
    <m/>
    <m/>
    <m/>
    <m/>
  </r>
  <r>
    <n v="4691"/>
    <s v="VG-218053"/>
    <s v="Vivek Grady"/>
    <x v="2"/>
    <x v="1"/>
    <s v="Brazil"/>
    <s v="Ceara"/>
    <s v="Caucaia"/>
    <s v="LATAM"/>
    <s v="MX-2014-137400"/>
    <x v="605"/>
    <s v="High"/>
    <s v="OFF-BI-10004042"/>
    <x v="657"/>
    <x v="0"/>
    <s v="Binders"/>
    <x v="12"/>
    <n v="19.36461538461538"/>
    <n v="33.38461538461538"/>
    <n v="433.99999999999994"/>
    <n v="0"/>
    <n v="182.26"/>
    <x v="3"/>
    <d v="2014-09-18T00:00:00"/>
    <d v="2014-09-18T00:00:00"/>
    <n v="0"/>
    <x v="1"/>
    <n v="0"/>
    <x v="0"/>
    <n v="56.542000000000002"/>
    <x v="0"/>
    <n v="38"/>
    <n v="0.41995391705069129"/>
    <n v="0"/>
    <x v="2"/>
    <m/>
    <m/>
    <m/>
    <m/>
  </r>
  <r>
    <n v="4692"/>
    <s v="VG-218053"/>
    <s v="Vivek Grady"/>
    <x v="2"/>
    <x v="1"/>
    <s v="Brazil"/>
    <s v="Ceara"/>
    <s v="Caucaia"/>
    <s v="LATAM"/>
    <s v="MX-2014-137400"/>
    <x v="605"/>
    <s v="High"/>
    <s v="FUR-CH-10000836"/>
    <x v="692"/>
    <x v="1"/>
    <s v="Chairs"/>
    <x v="2"/>
    <n v="110.1"/>
    <n v="113.5"/>
    <n v="227"/>
    <n v="0"/>
    <n v="6.8"/>
    <x v="3"/>
    <d v="2014-09-18T00:00:00"/>
    <d v="2014-09-18T00:00:00"/>
    <n v="0"/>
    <x v="1"/>
    <n v="0"/>
    <x v="0"/>
    <n v="33.762"/>
    <x v="0"/>
    <n v="38"/>
    <n v="2.9955947136563875E-2"/>
    <n v="0"/>
    <x v="2"/>
    <m/>
    <m/>
    <m/>
    <m/>
  </r>
  <r>
    <n v="4693"/>
    <s v="CA-123103"/>
    <s v="Christine Abelman"/>
    <x v="2"/>
    <x v="0"/>
    <s v="Mexico"/>
    <s v="Sinaloa"/>
    <s v="Los Mochis"/>
    <s v="LATAM"/>
    <s v="MX-2014-148950"/>
    <x v="993"/>
    <s v="Medium"/>
    <s v="TEC-CO-10003655"/>
    <x v="1273"/>
    <x v="2"/>
    <s v="Copiers"/>
    <x v="2"/>
    <n v="176.69420903999998"/>
    <n v="252.35439783567131"/>
    <n v="503.69937807999992"/>
    <n v="2E-3"/>
    <n v="150.31095999999999"/>
    <x v="1"/>
    <d v="2014-03-29T00:00:00"/>
    <d v="2014-03-30T00:00:00"/>
    <n v="4"/>
    <x v="0"/>
    <n v="1"/>
    <x v="4"/>
    <n v="64.427000000000007"/>
    <x v="0"/>
    <n v="13"/>
    <n v="0.29841402737671613"/>
    <n v="1"/>
    <x v="1"/>
    <m/>
    <m/>
    <m/>
    <m/>
  </r>
  <r>
    <n v="4694"/>
    <s v="EG-139003"/>
    <s v="Emily Grady"/>
    <x v="0"/>
    <x v="2"/>
    <s v="El Salvador"/>
    <s v="San Salvador"/>
    <s v="Mejicanos"/>
    <s v="LATAM"/>
    <s v="MX-2013-136959"/>
    <x v="550"/>
    <s v="Medium"/>
    <s v="OFF-FA-10002163"/>
    <x v="575"/>
    <x v="0"/>
    <s v="Fasteners"/>
    <x v="0"/>
    <n v="7.9533333333333323"/>
    <n v="9.3333333333333321"/>
    <n v="27.999999999999996"/>
    <n v="0"/>
    <n v="4.1399999999999997"/>
    <x v="0"/>
    <d v="2013-12-30T00:00:00"/>
    <d v="2013-12-30T00:00:00"/>
    <n v="5"/>
    <x v="1"/>
    <n v="0"/>
    <x v="4"/>
    <n v="2.0649999999999999"/>
    <x v="2"/>
    <n v="52"/>
    <n v="0.14785714285714285"/>
    <n v="0"/>
    <x v="2"/>
    <m/>
    <m/>
    <m/>
    <m/>
  </r>
  <r>
    <n v="4695"/>
    <s v="RH-194953"/>
    <s v="Rick Hansen"/>
    <x v="0"/>
    <x v="1"/>
    <s v="Brazil"/>
    <s v="Mato Grosso"/>
    <s v="Cuiaba"/>
    <s v="LATAM"/>
    <s v="MX-2014-135069"/>
    <x v="580"/>
    <s v="Medium"/>
    <s v="FUR-CH-10000932"/>
    <x v="1311"/>
    <x v="1"/>
    <s v="Chairs"/>
    <x v="3"/>
    <n v="171.33"/>
    <n v="317.25"/>
    <n v="1269"/>
    <n v="0"/>
    <n v="583.67999999999995"/>
    <x v="0"/>
    <d v="2014-10-19T00:00:00"/>
    <d v="2014-10-22T00:00:00"/>
    <n v="8"/>
    <x v="0"/>
    <n v="3"/>
    <x v="3"/>
    <n v="89.52"/>
    <x v="0"/>
    <n v="42"/>
    <n v="0.45995271867612292"/>
    <n v="1"/>
    <x v="0"/>
    <m/>
    <m/>
    <m/>
    <m/>
  </r>
  <r>
    <n v="4696"/>
    <s v="EM-142003"/>
    <s v="Evan Minnotte"/>
    <x v="1"/>
    <x v="2"/>
    <s v="Honduras"/>
    <s v="Francisco Morazan"/>
    <s v="Tegucigalpa"/>
    <s v="LATAM"/>
    <s v="US-2013-165022"/>
    <x v="436"/>
    <s v="Low"/>
    <s v="OFF-FA-10002268"/>
    <x v="1678"/>
    <x v="0"/>
    <s v="Fasteners"/>
    <x v="4"/>
    <n v="12.312000000000001"/>
    <n v="15.386666666666668"/>
    <n v="9.2320000000000011"/>
    <n v="0.4"/>
    <n v="-3.08"/>
    <x v="0"/>
    <d v="2013-04-30T00:00:00"/>
    <d v="2013-04-30T00:00:00"/>
    <n v="5"/>
    <x v="1"/>
    <n v="0"/>
    <x v="0"/>
    <n v="0.42099999999999999"/>
    <x v="2"/>
    <n v="17"/>
    <n v="-0.33362218370883878"/>
    <n v="0"/>
    <x v="2"/>
    <m/>
    <m/>
    <m/>
    <m/>
  </r>
  <r>
    <n v="4697"/>
    <s v="PB-192103"/>
    <s v="Phillip Breyer"/>
    <x v="2"/>
    <x v="2"/>
    <s v="Honduras"/>
    <s v="Choluteca"/>
    <s v="Choluteca"/>
    <s v="LATAM"/>
    <s v="US-2011-155810"/>
    <x v="994"/>
    <s v="Medium"/>
    <s v="FUR-TA-10004353"/>
    <x v="1679"/>
    <x v="1"/>
    <s v="Tables"/>
    <x v="2"/>
    <n v="380.86920000000003"/>
    <n v="711.97733333333326"/>
    <n v="427.18640000000005"/>
    <n v="0.7"/>
    <n v="-334.55200000000002"/>
    <x v="0"/>
    <d v="2011-05-30T00:00:00"/>
    <d v="2011-05-30T00:00:00"/>
    <n v="5"/>
    <x v="1"/>
    <n v="0"/>
    <x v="4"/>
    <n v="11.951000000000001"/>
    <x v="3"/>
    <n v="22"/>
    <n v="-0.78315227263789289"/>
    <n v="0"/>
    <x v="2"/>
    <m/>
    <m/>
    <m/>
    <m/>
  </r>
  <r>
    <n v="4698"/>
    <s v="ON-187153"/>
    <s v="Odella Nelson"/>
    <x v="2"/>
    <x v="0"/>
    <s v="Mexico"/>
    <s v="Distrito Federal"/>
    <s v="Mexico City"/>
    <s v="LATAM"/>
    <s v="MX-2013-160948"/>
    <x v="8"/>
    <s v="Medium"/>
    <s v="OFF-PA-10001972"/>
    <x v="1538"/>
    <x v="0"/>
    <s v="Paper"/>
    <x v="3"/>
    <n v="9.91"/>
    <n v="13.75"/>
    <n v="55"/>
    <n v="0"/>
    <n v="15.36"/>
    <x v="1"/>
    <d v="2013-11-01T00:00:00"/>
    <d v="2013-11-01T00:00:00"/>
    <n v="3"/>
    <x v="1"/>
    <n v="0"/>
    <x v="3"/>
    <n v="4.2690000000000001"/>
    <x v="2"/>
    <n v="44"/>
    <n v="0.27927272727272728"/>
    <n v="0"/>
    <x v="2"/>
    <m/>
    <m/>
    <m/>
    <m/>
  </r>
  <r>
    <n v="4699"/>
    <s v="ON-187153"/>
    <s v="Odella Nelson"/>
    <x v="2"/>
    <x v="0"/>
    <s v="Mexico"/>
    <s v="Distrito Federal"/>
    <s v="Mexico City"/>
    <s v="LATAM"/>
    <s v="MX-2013-160948"/>
    <x v="8"/>
    <s v="Medium"/>
    <s v="FUR-BO-10004899"/>
    <x v="952"/>
    <x v="1"/>
    <s v="Bookcases"/>
    <x v="7"/>
    <n v="134.12640000000002"/>
    <n v="137.94300000000001"/>
    <n v="551.77200000000005"/>
    <n v="0.2"/>
    <n v="-118.86"/>
    <x v="1"/>
    <d v="2013-11-01T00:00:00"/>
    <d v="2013-11-03T00:00:00"/>
    <n v="5"/>
    <x v="0"/>
    <n v="2"/>
    <x v="3"/>
    <n v="35.012"/>
    <x v="2"/>
    <n v="44"/>
    <n v="-0.21541506274330699"/>
    <n v="1"/>
    <x v="3"/>
    <m/>
    <m/>
    <m/>
    <m/>
  </r>
  <r>
    <n v="4700"/>
    <s v="KH-163603"/>
    <s v="Katherine Hughes"/>
    <x v="0"/>
    <x v="2"/>
    <s v="El Salvador"/>
    <s v="San Salvador"/>
    <s v="San Salvador"/>
    <s v="LATAM"/>
    <s v="MX-2011-112914"/>
    <x v="383"/>
    <s v="High"/>
    <s v="OFF-AR-10003897"/>
    <x v="1044"/>
    <x v="0"/>
    <s v="Art"/>
    <x v="2"/>
    <n v="14.96"/>
    <n v="18.5"/>
    <n v="37"/>
    <n v="0"/>
    <n v="7.08"/>
    <x v="0"/>
    <d v="2011-11-01T00:00:00"/>
    <d v="2011-11-01T00:00:00"/>
    <n v="5"/>
    <x v="1"/>
    <n v="0"/>
    <x v="0"/>
    <n v="4.3520000000000003"/>
    <x v="3"/>
    <n v="44"/>
    <n v="0.19135135135135134"/>
    <n v="0"/>
    <x v="2"/>
    <m/>
    <m/>
    <m/>
    <m/>
  </r>
  <r>
    <n v="4701"/>
    <s v="KH-163603"/>
    <s v="Katherine Hughes"/>
    <x v="0"/>
    <x v="2"/>
    <s v="El Salvador"/>
    <s v="San Salvador"/>
    <s v="San Salvador"/>
    <s v="LATAM"/>
    <s v="MX-2011-112914"/>
    <x v="383"/>
    <s v="High"/>
    <s v="FUR-CH-10003109"/>
    <x v="217"/>
    <x v="1"/>
    <s v="Chairs"/>
    <x v="3"/>
    <n v="73.56"/>
    <n v="95.5"/>
    <n v="382"/>
    <n v="0"/>
    <n v="87.76"/>
    <x v="0"/>
    <d v="2011-11-01T00:00:00"/>
    <d v="2011-11-01T00:00:00"/>
    <n v="5"/>
    <x v="1"/>
    <n v="0"/>
    <x v="0"/>
    <n v="61.234999999999999"/>
    <x v="3"/>
    <n v="44"/>
    <n v="0.22973821989528798"/>
    <n v="0"/>
    <x v="2"/>
    <m/>
    <m/>
    <m/>
    <m/>
  </r>
  <r>
    <n v="4702"/>
    <s v="KH-163603"/>
    <s v="Katherine Hughes"/>
    <x v="0"/>
    <x v="2"/>
    <s v="El Salvador"/>
    <s v="San Salvador"/>
    <s v="San Salvador"/>
    <s v="LATAM"/>
    <s v="MX-2011-112914"/>
    <x v="383"/>
    <s v="High"/>
    <s v="OFF-AR-10003680"/>
    <x v="730"/>
    <x v="0"/>
    <s v="Art"/>
    <x v="0"/>
    <n v="10.206666666666672"/>
    <n v="19.666666666666671"/>
    <n v="59.000000000000014"/>
    <n v="0"/>
    <n v="28.38"/>
    <x v="0"/>
    <d v="2011-11-01T00:00:00"/>
    <d v="2011-11-04T00:00:00"/>
    <n v="8"/>
    <x v="0"/>
    <n v="3"/>
    <x v="0"/>
    <n v="6.7709999999999999"/>
    <x v="3"/>
    <n v="44"/>
    <n v="0.48101694915254223"/>
    <n v="1"/>
    <x v="0"/>
    <m/>
    <m/>
    <m/>
    <m/>
  </r>
  <r>
    <n v="4703"/>
    <s v="KH-163603"/>
    <s v="Katherine Hughes"/>
    <x v="0"/>
    <x v="2"/>
    <s v="El Salvador"/>
    <s v="San Salvador"/>
    <s v="San Salvador"/>
    <s v="LATAM"/>
    <s v="MX-2011-112914"/>
    <x v="383"/>
    <s v="High"/>
    <s v="OFF-FA-10004533"/>
    <x v="269"/>
    <x v="0"/>
    <s v="Fasteners"/>
    <x v="0"/>
    <n v="3.9133333333333336"/>
    <n v="7.3333333333333339"/>
    <n v="22"/>
    <n v="0"/>
    <n v="10.26"/>
    <x v="0"/>
    <d v="2011-11-01T00:00:00"/>
    <d v="2011-11-01T00:00:00"/>
    <n v="5"/>
    <x v="1"/>
    <n v="0"/>
    <x v="0"/>
    <n v="2.0019999999999998"/>
    <x v="3"/>
    <n v="44"/>
    <n v="0.46636363636363637"/>
    <n v="0"/>
    <x v="2"/>
    <m/>
    <m/>
    <m/>
    <m/>
  </r>
  <r>
    <n v="4704"/>
    <s v="KH-163603"/>
    <s v="Katherine Hughes"/>
    <x v="0"/>
    <x v="2"/>
    <s v="El Salvador"/>
    <s v="San Salvador"/>
    <s v="San Salvador"/>
    <s v="LATAM"/>
    <s v="MX-2011-112914"/>
    <x v="383"/>
    <s v="High"/>
    <s v="OFF-FA-10000470"/>
    <x v="423"/>
    <x v="0"/>
    <s v="Fasteners"/>
    <x v="3"/>
    <n v="4.41"/>
    <n v="7.25"/>
    <n v="29"/>
    <n v="0"/>
    <n v="11.36"/>
    <x v="0"/>
    <d v="2011-11-01T00:00:00"/>
    <d v="2011-11-01T00:00:00"/>
    <n v="5"/>
    <x v="1"/>
    <n v="0"/>
    <x v="0"/>
    <n v="2.9580000000000002"/>
    <x v="3"/>
    <n v="44"/>
    <n v="0.39172413793103444"/>
    <n v="0"/>
    <x v="2"/>
    <m/>
    <m/>
    <m/>
    <m/>
  </r>
  <r>
    <n v="4705"/>
    <s v="KH-163603"/>
    <s v="Katherine Hughes"/>
    <x v="0"/>
    <x v="2"/>
    <s v="El Salvador"/>
    <s v="San Salvador"/>
    <s v="San Salvador"/>
    <s v="LATAM"/>
    <s v="MX-2011-112914"/>
    <x v="383"/>
    <s v="High"/>
    <s v="OFF-PA-10002372"/>
    <x v="352"/>
    <x v="0"/>
    <s v="Paper"/>
    <x v="2"/>
    <n v="17.240000000000002"/>
    <n v="20"/>
    <n v="40"/>
    <n v="0"/>
    <n v="5.52"/>
    <x v="0"/>
    <d v="2011-11-01T00:00:00"/>
    <d v="2011-11-01T00:00:00"/>
    <n v="5"/>
    <x v="1"/>
    <n v="0"/>
    <x v="0"/>
    <n v="2.734"/>
    <x v="3"/>
    <n v="44"/>
    <n v="0.13799999999999998"/>
    <n v="0"/>
    <x v="2"/>
    <m/>
    <m/>
    <m/>
    <m/>
  </r>
  <r>
    <n v="4706"/>
    <s v="KH-163603"/>
    <s v="Katherine Hughes"/>
    <x v="0"/>
    <x v="2"/>
    <s v="El Salvador"/>
    <s v="San Salvador"/>
    <s v="San Salvador"/>
    <s v="LATAM"/>
    <s v="MX-2011-112914"/>
    <x v="383"/>
    <s v="High"/>
    <s v="TEC-PH-10003793"/>
    <x v="1474"/>
    <x v="2"/>
    <s v="Phones"/>
    <x v="2"/>
    <n v="32.200000000000003"/>
    <n v="43.5"/>
    <n v="87"/>
    <n v="0"/>
    <n v="22.6"/>
    <x v="0"/>
    <d v="2011-11-01T00:00:00"/>
    <d v="2011-11-03T00:00:00"/>
    <n v="7"/>
    <x v="0"/>
    <n v="2"/>
    <x v="0"/>
    <n v="11.215"/>
    <x v="3"/>
    <n v="44"/>
    <n v="0.25977011494252877"/>
    <n v="1"/>
    <x v="3"/>
    <m/>
    <m/>
    <m/>
    <m/>
  </r>
  <r>
    <n v="4707"/>
    <s v="BS-117553"/>
    <s v="Bruce Stewart"/>
    <x v="0"/>
    <x v="2"/>
    <s v="Panama"/>
    <s v="Panama"/>
    <s v="San Miguelito"/>
    <s v="LATAM"/>
    <s v="US-2014-123897"/>
    <x v="572"/>
    <s v="Critical"/>
    <s v="OFF-AP-10004569"/>
    <x v="281"/>
    <x v="0"/>
    <s v="Appliances"/>
    <x v="2"/>
    <n v="40.357599999999998"/>
    <n v="51.956000000000003"/>
    <n v="62.347200000000001"/>
    <n v="0.4"/>
    <n v="-18.367999999999999"/>
    <x v="2"/>
    <d v="2014-10-07T00:00:00"/>
    <d v="2014-10-07T00:00:00"/>
    <n v="2"/>
    <x v="1"/>
    <n v="0"/>
    <x v="6"/>
    <n v="17.213999999999999"/>
    <x v="0"/>
    <n v="41"/>
    <n v="-0.29460825826981801"/>
    <n v="0"/>
    <x v="2"/>
    <m/>
    <m/>
    <m/>
    <m/>
  </r>
  <r>
    <n v="4708"/>
    <s v="BS-117553"/>
    <s v="Bruce Stewart"/>
    <x v="0"/>
    <x v="2"/>
    <s v="Panama"/>
    <s v="Panama"/>
    <s v="San Miguelito"/>
    <s v="LATAM"/>
    <s v="US-2014-123897"/>
    <x v="572"/>
    <s v="Critical"/>
    <s v="OFF-AP-10004305"/>
    <x v="1358"/>
    <x v="0"/>
    <s v="Appliances"/>
    <x v="0"/>
    <n v="39.393599999999999"/>
    <n v="61.616000000000007"/>
    <n v="110.9088"/>
    <n v="0.4"/>
    <n v="-7.2720000000000002"/>
    <x v="2"/>
    <d v="2014-10-07T00:00:00"/>
    <d v="2014-10-07T00:00:00"/>
    <n v="2"/>
    <x v="1"/>
    <n v="0"/>
    <x v="6"/>
    <n v="26.451000000000001"/>
    <x v="0"/>
    <n v="41"/>
    <n v="-6.5567385094780578E-2"/>
    <n v="0"/>
    <x v="2"/>
    <m/>
    <m/>
    <m/>
    <m/>
  </r>
  <r>
    <n v="4709"/>
    <s v="BS-117553"/>
    <s v="Bruce Stewart"/>
    <x v="0"/>
    <x v="2"/>
    <s v="Panama"/>
    <s v="Panama"/>
    <s v="San Miguelito"/>
    <s v="LATAM"/>
    <s v="US-2014-123897"/>
    <x v="572"/>
    <s v="Critical"/>
    <s v="OFF-SU-10003582"/>
    <x v="1680"/>
    <x v="0"/>
    <s v="Supplies"/>
    <x v="6"/>
    <n v="15.5352"/>
    <n v="18.112000000000002"/>
    <n v="97.8048"/>
    <n v="0.4"/>
    <n v="-42.012"/>
    <x v="2"/>
    <d v="2014-10-07T00:00:00"/>
    <d v="2014-10-10T00:00:00"/>
    <n v="5"/>
    <x v="0"/>
    <n v="3"/>
    <x v="6"/>
    <n v="22.181000000000001"/>
    <x v="0"/>
    <n v="41"/>
    <n v="-0.42954946996466431"/>
    <n v="1"/>
    <x v="0"/>
    <m/>
    <m/>
    <m/>
    <m/>
  </r>
  <r>
    <n v="4710"/>
    <s v="NP-187003"/>
    <s v="Nora Preis"/>
    <x v="0"/>
    <x v="1"/>
    <s v="Colombia"/>
    <s v="Narino"/>
    <s v="Pasto"/>
    <s v="LATAM"/>
    <s v="MX-2014-129238"/>
    <x v="801"/>
    <s v="Critical"/>
    <s v="OFF-PA-10000032"/>
    <x v="522"/>
    <x v="0"/>
    <s v="Paper"/>
    <x v="1"/>
    <n v="13.395"/>
    <n v="20.875"/>
    <n v="167"/>
    <n v="0"/>
    <n v="59.84"/>
    <x v="3"/>
    <d v="2014-06-21T00:00:00"/>
    <d v="2014-06-21T00:00:00"/>
    <n v="0"/>
    <x v="1"/>
    <n v="0"/>
    <x v="5"/>
    <n v="50.649000000000001"/>
    <x v="0"/>
    <n v="25"/>
    <n v="0.35832335329341319"/>
    <n v="0"/>
    <x v="2"/>
    <m/>
    <m/>
    <m/>
    <m/>
  </r>
  <r>
    <n v="4711"/>
    <s v="BF-110803"/>
    <s v="Bart Folk"/>
    <x v="0"/>
    <x v="1"/>
    <s v="Peru"/>
    <s v="Lima (city)"/>
    <s v="Lima"/>
    <s v="LATAM"/>
    <s v="MX-2012-116589"/>
    <x v="995"/>
    <s v="Medium"/>
    <s v="OFF-ST-10003997"/>
    <x v="506"/>
    <x v="0"/>
    <s v="Storage"/>
    <x v="0"/>
    <n v="53.717600000000012"/>
    <n v="91.056000000000012"/>
    <n v="163.9008"/>
    <n v="0.4"/>
    <n v="2.7480000000000002"/>
    <x v="2"/>
    <d v="2012-02-29T00:00:00"/>
    <d v="2012-02-29T00:00:00"/>
    <n v="2"/>
    <x v="1"/>
    <n v="0"/>
    <x v="1"/>
    <n v="27.966999999999999"/>
    <x v="1"/>
    <n v="9"/>
    <n v="1.6766239090962341E-2"/>
    <n v="0"/>
    <x v="2"/>
    <m/>
    <m/>
    <m/>
    <m/>
  </r>
  <r>
    <n v="4712"/>
    <s v="TT-210703"/>
    <s v="Ted Trevino"/>
    <x v="0"/>
    <x v="0"/>
    <s v="Mexico"/>
    <s v="Nuevo Leon"/>
    <s v="Monterrey"/>
    <s v="LATAM"/>
    <s v="US-2014-143441"/>
    <x v="839"/>
    <s v="Medium"/>
    <s v="FUR-FU-10004013"/>
    <x v="333"/>
    <x v="1"/>
    <s v="Furnishings"/>
    <x v="3"/>
    <n v="17.983999999999998"/>
    <n v="19.873333333333331"/>
    <n v="47.695999999999991"/>
    <n v="0.4"/>
    <n v="-24.24"/>
    <x v="0"/>
    <d v="2014-11-01T00:00:00"/>
    <d v="2014-11-04T00:00:00"/>
    <n v="8"/>
    <x v="0"/>
    <n v="3"/>
    <x v="1"/>
    <n v="2.7650000000000001"/>
    <x v="0"/>
    <n v="44"/>
    <n v="-0.5082187185508219"/>
    <n v="1"/>
    <x v="0"/>
    <m/>
    <m/>
    <m/>
    <m/>
  </r>
  <r>
    <n v="4713"/>
    <s v="SS-204103"/>
    <s v="Shahid Shariari"/>
    <x v="0"/>
    <x v="2"/>
    <s v="El Salvador"/>
    <s v="Santa Ana"/>
    <s v="Santa Ana"/>
    <s v="LATAM"/>
    <s v="MX-2012-117597"/>
    <x v="140"/>
    <s v="Medium"/>
    <s v="OFF-BI-10003373"/>
    <x v="441"/>
    <x v="0"/>
    <s v="Binders"/>
    <x v="0"/>
    <n v="23.54666666666667"/>
    <n v="32.666666666666671"/>
    <n v="98.000000000000014"/>
    <n v="0"/>
    <n v="27.36"/>
    <x v="0"/>
    <d v="2012-12-01T00:00:00"/>
    <d v="2012-12-01T00:00:00"/>
    <n v="5"/>
    <x v="1"/>
    <n v="0"/>
    <x v="1"/>
    <n v="7.601"/>
    <x v="1"/>
    <n v="48"/>
    <n v="0.27918367346938772"/>
    <n v="0"/>
    <x v="2"/>
    <m/>
    <m/>
    <m/>
    <m/>
  </r>
  <r>
    <n v="4714"/>
    <s v="CK-123253"/>
    <s v="Christine Kargatis"/>
    <x v="1"/>
    <x v="2"/>
    <s v="El Salvador"/>
    <s v="San Salvador"/>
    <s v="Soyapango"/>
    <s v="LATAM"/>
    <s v="MX-2012-105417"/>
    <x v="744"/>
    <s v="Medium"/>
    <s v="OFF-EN-10003607"/>
    <x v="1568"/>
    <x v="0"/>
    <s v="Envelopes"/>
    <x v="1"/>
    <n v="11.595000000000001"/>
    <n v="12.875"/>
    <n v="103"/>
    <n v="0"/>
    <n v="10.24"/>
    <x v="0"/>
    <d v="2012-12-12T00:00:00"/>
    <d v="2012-12-14T00:00:00"/>
    <n v="7"/>
    <x v="0"/>
    <n v="2"/>
    <x v="2"/>
    <n v="8.9949999999999992"/>
    <x v="1"/>
    <n v="49"/>
    <n v="9.9417475728155347E-2"/>
    <n v="1"/>
    <x v="3"/>
    <m/>
    <m/>
    <m/>
    <m/>
  </r>
  <r>
    <n v="4715"/>
    <s v="CK-123253"/>
    <s v="Christine Kargatis"/>
    <x v="1"/>
    <x v="2"/>
    <s v="El Salvador"/>
    <s v="San Salvador"/>
    <s v="Soyapango"/>
    <s v="LATAM"/>
    <s v="MX-2012-105417"/>
    <x v="744"/>
    <s v="Medium"/>
    <s v="TEC-MA-10004615"/>
    <x v="1681"/>
    <x v="2"/>
    <s v="Machines"/>
    <x v="0"/>
    <n v="35"/>
    <n v="35"/>
    <n v="105"/>
    <n v="0"/>
    <n v="0"/>
    <x v="0"/>
    <d v="2012-12-12T00:00:00"/>
    <d v="2012-12-15T00:00:00"/>
    <n v="8"/>
    <x v="0"/>
    <n v="3"/>
    <x v="2"/>
    <n v="6.1429999999999998"/>
    <x v="1"/>
    <n v="49"/>
    <n v="0"/>
    <n v="1"/>
    <x v="0"/>
    <m/>
    <m/>
    <m/>
    <m/>
  </r>
  <r>
    <n v="4716"/>
    <s v="CK-123253"/>
    <s v="Christine Kargatis"/>
    <x v="1"/>
    <x v="2"/>
    <s v="El Salvador"/>
    <s v="San Salvador"/>
    <s v="Soyapango"/>
    <s v="LATAM"/>
    <s v="MX-2012-105417"/>
    <x v="744"/>
    <s v="Medium"/>
    <s v="OFF-EN-10003728"/>
    <x v="480"/>
    <x v="0"/>
    <s v="Envelopes"/>
    <x v="3"/>
    <n v="23.03"/>
    <n v="27.75"/>
    <n v="111"/>
    <n v="0"/>
    <n v="18.88"/>
    <x v="0"/>
    <d v="2012-12-12T00:00:00"/>
    <d v="2012-12-12T00:00:00"/>
    <n v="5"/>
    <x v="1"/>
    <n v="0"/>
    <x v="2"/>
    <n v="12.303000000000001"/>
    <x v="1"/>
    <n v="49"/>
    <n v="0.17009009009009007"/>
    <n v="0"/>
    <x v="2"/>
    <m/>
    <m/>
    <m/>
    <m/>
  </r>
  <r>
    <n v="4717"/>
    <s v="CK-123253"/>
    <s v="Christine Kargatis"/>
    <x v="1"/>
    <x v="2"/>
    <s v="El Salvador"/>
    <s v="San Salvador"/>
    <s v="Soyapango"/>
    <s v="LATAM"/>
    <s v="MX-2012-105417"/>
    <x v="744"/>
    <s v="Medium"/>
    <s v="OFF-LA-10002334"/>
    <x v="232"/>
    <x v="0"/>
    <s v="Labels"/>
    <x v="2"/>
    <n v="4.54"/>
    <n v="7.5"/>
    <n v="15"/>
    <n v="0"/>
    <n v="5.92"/>
    <x v="0"/>
    <d v="2012-12-12T00:00:00"/>
    <d v="2012-12-14T00:00:00"/>
    <n v="7"/>
    <x v="0"/>
    <n v="2"/>
    <x v="2"/>
    <n v="1.47"/>
    <x v="1"/>
    <n v="49"/>
    <n v="0.39466666666666667"/>
    <n v="1"/>
    <x v="3"/>
    <m/>
    <m/>
    <m/>
    <m/>
  </r>
  <r>
    <n v="4718"/>
    <s v="CK-123253"/>
    <s v="Christine Kargatis"/>
    <x v="1"/>
    <x v="2"/>
    <s v="El Salvador"/>
    <s v="San Salvador"/>
    <s v="Soyapango"/>
    <s v="LATAM"/>
    <s v="MX-2012-105417"/>
    <x v="744"/>
    <s v="Medium"/>
    <s v="TEC-AC-10002170"/>
    <x v="901"/>
    <x v="2"/>
    <s v="Accessories"/>
    <x v="2"/>
    <n v="19.579999999999998"/>
    <n v="21.5"/>
    <n v="43"/>
    <n v="0"/>
    <n v="3.84"/>
    <x v="0"/>
    <d v="2012-12-12T00:00:00"/>
    <d v="2012-12-12T00:00:00"/>
    <n v="5"/>
    <x v="1"/>
    <n v="0"/>
    <x v="2"/>
    <n v="2.758"/>
    <x v="1"/>
    <n v="49"/>
    <n v="8.930232558139535E-2"/>
    <n v="0"/>
    <x v="2"/>
    <m/>
    <m/>
    <m/>
    <m/>
  </r>
  <r>
    <n v="4719"/>
    <s v="CK-123253"/>
    <s v="Christine Kargatis"/>
    <x v="1"/>
    <x v="2"/>
    <s v="El Salvador"/>
    <s v="San Salvador"/>
    <s v="Soyapango"/>
    <s v="LATAM"/>
    <s v="MX-2012-105417"/>
    <x v="744"/>
    <s v="Medium"/>
    <s v="TEC-AC-10000575"/>
    <x v="1602"/>
    <x v="2"/>
    <s v="Accessories"/>
    <x v="0"/>
    <n v="27.153333333333332"/>
    <n v="49.333333333333329"/>
    <n v="148"/>
    <n v="0"/>
    <n v="66.540000000000006"/>
    <x v="0"/>
    <d v="2012-12-12T00:00:00"/>
    <d v="2012-12-14T00:00:00"/>
    <n v="7"/>
    <x v="0"/>
    <n v="2"/>
    <x v="2"/>
    <n v="11.109"/>
    <x v="1"/>
    <n v="49"/>
    <n v="0.44959459459459461"/>
    <n v="1"/>
    <x v="3"/>
    <m/>
    <m/>
    <m/>
    <m/>
  </r>
  <r>
    <n v="4720"/>
    <s v="AF-108853"/>
    <s v="Art Foster"/>
    <x v="0"/>
    <x v="3"/>
    <s v="Martinique"/>
    <s v="Martinique"/>
    <s v="Fort-de-France"/>
    <s v="LATAM"/>
    <s v="MX-2012-128818"/>
    <x v="996"/>
    <s v="Medium"/>
    <s v="OFF-AR-10003680"/>
    <x v="730"/>
    <x v="0"/>
    <s v="Art"/>
    <x v="2"/>
    <n v="10.039999999999999"/>
    <n v="19.5"/>
    <n v="39"/>
    <n v="0"/>
    <n v="18.920000000000002"/>
    <x v="1"/>
    <d v="2012-05-15T00:00:00"/>
    <d v="2012-05-15T00:00:00"/>
    <n v="3"/>
    <x v="1"/>
    <n v="0"/>
    <x v="5"/>
    <n v="0.627"/>
    <x v="1"/>
    <n v="19"/>
    <n v="0.48512820512820515"/>
    <n v="0"/>
    <x v="2"/>
    <m/>
    <m/>
    <m/>
    <m/>
  </r>
  <r>
    <n v="4721"/>
    <s v="RB-194353"/>
    <s v="Richard Bierner"/>
    <x v="0"/>
    <x v="2"/>
    <s v="Honduras"/>
    <s v="Francisco Morazan"/>
    <s v="Tegucigalpa"/>
    <s v="LATAM"/>
    <s v="US-2014-119354"/>
    <x v="200"/>
    <s v="High"/>
    <s v="OFF-LA-10002883"/>
    <x v="1447"/>
    <x v="0"/>
    <s v="Labels"/>
    <x v="4"/>
    <n v="5.0863999999999994"/>
    <n v="7.1840000000000002"/>
    <n v="4.3103999999999996"/>
    <n v="0.4"/>
    <n v="-0.77600000000000002"/>
    <x v="0"/>
    <d v="2014-10-22T00:00:00"/>
    <d v="2014-10-22T00:00:00"/>
    <n v="5"/>
    <x v="1"/>
    <n v="0"/>
    <x v="2"/>
    <n v="0.39300000000000002"/>
    <x v="0"/>
    <n v="42"/>
    <n v="-0.1800296956198961"/>
    <n v="0"/>
    <x v="2"/>
    <m/>
    <m/>
    <m/>
    <m/>
  </r>
  <r>
    <n v="4722"/>
    <s v="RB-194353"/>
    <s v="Richard Bierner"/>
    <x v="0"/>
    <x v="2"/>
    <s v="Honduras"/>
    <s v="Francisco Morazan"/>
    <s v="Tegucigalpa"/>
    <s v="LATAM"/>
    <s v="US-2014-119354"/>
    <x v="200"/>
    <s v="High"/>
    <s v="TEC-MA-10002525"/>
    <x v="1682"/>
    <x v="2"/>
    <s v="Machines"/>
    <x v="0"/>
    <n v="71.698399999999992"/>
    <n v="127.82133333333329"/>
    <n v="115.03919999999997"/>
    <n v="0.7"/>
    <n v="-100.056"/>
    <x v="0"/>
    <d v="2014-10-22T00:00:00"/>
    <d v="2014-10-22T00:00:00"/>
    <n v="5"/>
    <x v="1"/>
    <n v="0"/>
    <x v="2"/>
    <n v="4.7110000000000003"/>
    <x v="0"/>
    <n v="42"/>
    <n v="-0.86975570066551255"/>
    <n v="0"/>
    <x v="2"/>
    <m/>
    <m/>
    <m/>
    <m/>
  </r>
  <r>
    <n v="4723"/>
    <s v="Co-126403"/>
    <s v="Corey-Lock"/>
    <x v="0"/>
    <x v="1"/>
    <s v="Venezuela"/>
    <s v="Lara"/>
    <s v="Carora"/>
    <s v="LATAM"/>
    <s v="US-2011-144204"/>
    <x v="416"/>
    <s v="Critical"/>
    <s v="TEC-PH-10002904"/>
    <x v="662"/>
    <x v="2"/>
    <s v="Phones"/>
    <x v="0"/>
    <n v="397.80559999999991"/>
    <n v="493.00266666666664"/>
    <n v="887.40479999999991"/>
    <n v="0.4"/>
    <n v="-306.012"/>
    <x v="2"/>
    <d v="2011-06-22T00:00:00"/>
    <d v="2011-06-22T00:00:00"/>
    <n v="2"/>
    <x v="1"/>
    <n v="0"/>
    <x v="1"/>
    <n v="176.178"/>
    <x v="3"/>
    <n v="26"/>
    <n v="-0.34483924360111645"/>
    <n v="0"/>
    <x v="2"/>
    <m/>
    <m/>
    <m/>
    <m/>
  </r>
  <r>
    <n v="4724"/>
    <s v="XP-218653"/>
    <s v="Xylona Preis"/>
    <x v="0"/>
    <x v="2"/>
    <s v="Nicaragua"/>
    <s v="Managua"/>
    <s v="Managua"/>
    <s v="LATAM"/>
    <s v="MX-2014-166919"/>
    <x v="21"/>
    <s v="Medium"/>
    <s v="OFF-FA-10003144"/>
    <x v="1683"/>
    <x v="0"/>
    <s v="Fasteners"/>
    <x v="2"/>
    <n v="9.6"/>
    <n v="12.5"/>
    <n v="25"/>
    <n v="0"/>
    <n v="5.8"/>
    <x v="0"/>
    <d v="2014-05-11T00:00:00"/>
    <d v="2014-05-11T00:00:00"/>
    <n v="5"/>
    <x v="1"/>
    <n v="0"/>
    <x v="3"/>
    <n v="1.8939999999999999"/>
    <x v="0"/>
    <n v="19"/>
    <n v="0.23199999999999998"/>
    <n v="0"/>
    <x v="2"/>
    <m/>
    <m/>
    <m/>
    <m/>
  </r>
  <r>
    <n v="4725"/>
    <s v="PJ-190153"/>
    <s v="Pauline Johnson"/>
    <x v="0"/>
    <x v="0"/>
    <s v="Mexico"/>
    <s v="Nayarit"/>
    <s v="Tepic"/>
    <s v="LATAM"/>
    <s v="US-2014-139381"/>
    <x v="9"/>
    <s v="High"/>
    <s v="FUR-CH-10004795"/>
    <x v="1079"/>
    <x v="1"/>
    <s v="Chairs"/>
    <x v="3"/>
    <n v="111.0184"/>
    <n v="116.35799999999999"/>
    <n v="372.34559999999999"/>
    <n v="0.2"/>
    <n v="-71.727999999999994"/>
    <x v="0"/>
    <d v="2014-10-08T00:00:00"/>
    <d v="2014-10-08T00:00:00"/>
    <n v="5"/>
    <x v="1"/>
    <n v="0"/>
    <x v="2"/>
    <n v="52.801000000000002"/>
    <x v="0"/>
    <n v="40"/>
    <n v="-0.19263823716461265"/>
    <n v="0"/>
    <x v="2"/>
    <m/>
    <m/>
    <m/>
    <m/>
  </r>
  <r>
    <n v="4726"/>
    <s v="PJ-190153"/>
    <s v="Pauline Johnson"/>
    <x v="0"/>
    <x v="0"/>
    <s v="Mexico"/>
    <s v="Nayarit"/>
    <s v="Tepic"/>
    <s v="LATAM"/>
    <s v="US-2014-139381"/>
    <x v="9"/>
    <s v="High"/>
    <s v="TEC-PH-10004328"/>
    <x v="1597"/>
    <x v="2"/>
    <s v="Phones"/>
    <x v="0"/>
    <n v="97.373333333333335"/>
    <n v="117.33333333333334"/>
    <n v="352"/>
    <n v="0"/>
    <n v="59.88"/>
    <x v="0"/>
    <d v="2014-10-08T00:00:00"/>
    <d v="2014-10-09T00:00:00"/>
    <n v="6"/>
    <x v="0"/>
    <n v="1"/>
    <x v="2"/>
    <n v="41.27"/>
    <x v="0"/>
    <n v="40"/>
    <n v="0.17011363636363638"/>
    <n v="1"/>
    <x v="1"/>
    <m/>
    <m/>
    <m/>
    <m/>
  </r>
  <r>
    <n v="4727"/>
    <s v="TP-214153"/>
    <s v="Tom Prescott"/>
    <x v="0"/>
    <x v="2"/>
    <s v="Honduras"/>
    <s v="Cortes"/>
    <s v="San Pedro Sula"/>
    <s v="LATAM"/>
    <s v="MX-2014-119613"/>
    <x v="465"/>
    <s v="High"/>
    <s v="OFF-FA-10002835"/>
    <x v="190"/>
    <x v="0"/>
    <s v="Fasteners"/>
    <x v="0"/>
    <n v="3.3642666666666674"/>
    <n v="5.9671111111111124"/>
    <n v="10.740800000000002"/>
    <n v="0.4"/>
    <n v="0.64800000000000002"/>
    <x v="0"/>
    <d v="2014-11-18T00:00:00"/>
    <d v="2014-11-21T00:00:00"/>
    <n v="8"/>
    <x v="0"/>
    <n v="3"/>
    <x v="0"/>
    <n v="0.97099999999999997"/>
    <x v="0"/>
    <n v="46"/>
    <n v="6.033070162371517E-2"/>
    <n v="1"/>
    <x v="0"/>
    <m/>
    <m/>
    <m/>
    <m/>
  </r>
  <r>
    <n v="4728"/>
    <s v="TP-214153"/>
    <s v="Tom Prescott"/>
    <x v="0"/>
    <x v="2"/>
    <s v="Honduras"/>
    <s v="Cortes"/>
    <s v="San Pedro Sula"/>
    <s v="LATAM"/>
    <s v="MX-2014-119613"/>
    <x v="465"/>
    <s v="High"/>
    <s v="OFF-FA-10004206"/>
    <x v="944"/>
    <x v="0"/>
    <s v="Fasteners"/>
    <x v="0"/>
    <n v="5.3495999999999988"/>
    <n v="7.309333333333333"/>
    <n v="13.156799999999999"/>
    <n v="0.4"/>
    <n v="-2.8919999999999999"/>
    <x v="0"/>
    <d v="2014-11-18T00:00:00"/>
    <d v="2014-11-20T00:00:00"/>
    <n v="7"/>
    <x v="0"/>
    <n v="2"/>
    <x v="0"/>
    <n v="0.97699999999999998"/>
    <x v="0"/>
    <n v="46"/>
    <n v="-0.21981028821597959"/>
    <n v="1"/>
    <x v="3"/>
    <m/>
    <m/>
    <m/>
    <m/>
  </r>
  <r>
    <n v="4729"/>
    <s v="TP-214153"/>
    <s v="Tom Prescott"/>
    <x v="0"/>
    <x v="2"/>
    <s v="Honduras"/>
    <s v="Cortes"/>
    <s v="San Pedro Sula"/>
    <s v="LATAM"/>
    <s v="MX-2014-119613"/>
    <x v="465"/>
    <s v="High"/>
    <s v="TEC-CO-10003160"/>
    <x v="1041"/>
    <x v="2"/>
    <s v="Copiers"/>
    <x v="4"/>
    <n v="268.57323416000003"/>
    <n v="308.8832009364549"/>
    <n v="184.71215416000001"/>
    <n v="0.40200000000000002"/>
    <n v="-83.861080000000001"/>
    <x v="0"/>
    <d v="2014-11-18T00:00:00"/>
    <d v="2014-11-20T00:00:00"/>
    <n v="7"/>
    <x v="0"/>
    <n v="2"/>
    <x v="0"/>
    <n v="19.207999999999998"/>
    <x v="0"/>
    <n v="46"/>
    <n v="-0.45400953922803838"/>
    <n v="1"/>
    <x v="3"/>
    <m/>
    <m/>
    <m/>
    <m/>
  </r>
  <r>
    <n v="4730"/>
    <s v="MT-180703"/>
    <s v="Michelle Tran"/>
    <x v="1"/>
    <x v="0"/>
    <s v="Mexico"/>
    <s v="Mexico"/>
    <s v="Metepec"/>
    <s v="LATAM"/>
    <s v="MX-2012-154403"/>
    <x v="997"/>
    <s v="Low"/>
    <s v="OFF-FA-10003879"/>
    <x v="641"/>
    <x v="0"/>
    <s v="Fasteners"/>
    <x v="3"/>
    <n v="6.38"/>
    <n v="7"/>
    <n v="28"/>
    <n v="0"/>
    <n v="2.48"/>
    <x v="0"/>
    <d v="2012-04-14T00:00:00"/>
    <d v="2012-04-14T00:00:00"/>
    <n v="5"/>
    <x v="1"/>
    <n v="0"/>
    <x v="1"/>
    <n v="5.468"/>
    <x v="1"/>
    <n v="15"/>
    <n v="8.8571428571428565E-2"/>
    <n v="0"/>
    <x v="2"/>
    <m/>
    <m/>
    <m/>
    <m/>
  </r>
  <r>
    <n v="4731"/>
    <s v="MT-180703"/>
    <s v="Michelle Tran"/>
    <x v="1"/>
    <x v="0"/>
    <s v="Mexico"/>
    <s v="Mexico"/>
    <s v="Metepec"/>
    <s v="LATAM"/>
    <s v="MX-2012-154403"/>
    <x v="997"/>
    <s v="Low"/>
    <s v="FUR-FU-10001175"/>
    <x v="655"/>
    <x v="1"/>
    <s v="Furnishings"/>
    <x v="2"/>
    <n v="30.742400000000004"/>
    <n v="34.87733333333334"/>
    <n v="41.852800000000009"/>
    <n v="0.4"/>
    <n v="-19.632000000000001"/>
    <x v="0"/>
    <d v="2012-04-14T00:00:00"/>
    <d v="2012-04-14T00:00:00"/>
    <n v="5"/>
    <x v="1"/>
    <n v="0"/>
    <x v="1"/>
    <n v="2.0990000000000002"/>
    <x v="1"/>
    <n v="15"/>
    <n v="-0.46907255906414858"/>
    <n v="0"/>
    <x v="2"/>
    <m/>
    <m/>
    <m/>
    <m/>
  </r>
  <r>
    <n v="4732"/>
    <s v="MT-180703"/>
    <s v="Michelle Tran"/>
    <x v="1"/>
    <x v="0"/>
    <s v="Mexico"/>
    <s v="Mexico"/>
    <s v="Metepec"/>
    <s v="LATAM"/>
    <s v="MX-2012-154403"/>
    <x v="997"/>
    <s v="Low"/>
    <s v="OFF-SU-10003701"/>
    <x v="226"/>
    <x v="0"/>
    <s v="Supplies"/>
    <x v="4"/>
    <n v="10.119999999999999"/>
    <n v="11"/>
    <n v="11"/>
    <n v="0"/>
    <n v="0.88"/>
    <x v="0"/>
    <d v="2012-04-14T00:00:00"/>
    <d v="2012-04-14T00:00:00"/>
    <n v="5"/>
    <x v="1"/>
    <n v="0"/>
    <x v="1"/>
    <n v="1.0389999999999999"/>
    <x v="1"/>
    <n v="15"/>
    <n v="0.08"/>
    <n v="0"/>
    <x v="2"/>
    <m/>
    <m/>
    <m/>
    <m/>
  </r>
  <r>
    <n v="4733"/>
    <s v="MT-180703"/>
    <s v="Michelle Tran"/>
    <x v="1"/>
    <x v="0"/>
    <s v="Mexico"/>
    <s v="Mexico"/>
    <s v="Metepec"/>
    <s v="LATAM"/>
    <s v="MX-2012-154403"/>
    <x v="997"/>
    <s v="Low"/>
    <s v="OFF-LA-10000934"/>
    <x v="1514"/>
    <x v="0"/>
    <s v="Labels"/>
    <x v="2"/>
    <n v="5.26"/>
    <n v="7.5"/>
    <n v="15"/>
    <n v="0"/>
    <n v="4.4800000000000004"/>
    <x v="0"/>
    <d v="2012-04-14T00:00:00"/>
    <d v="2012-04-14T00:00:00"/>
    <n v="5"/>
    <x v="1"/>
    <n v="0"/>
    <x v="1"/>
    <n v="1.3859999999999999"/>
    <x v="1"/>
    <n v="15"/>
    <n v="0.29866666666666669"/>
    <n v="0"/>
    <x v="2"/>
    <m/>
    <m/>
    <m/>
    <m/>
  </r>
  <r>
    <n v="4734"/>
    <s v="MT-180703"/>
    <s v="Michelle Tran"/>
    <x v="1"/>
    <x v="0"/>
    <s v="Mexico"/>
    <s v="Mexico"/>
    <s v="Metepec"/>
    <s v="LATAM"/>
    <s v="MX-2012-154403"/>
    <x v="997"/>
    <s v="Low"/>
    <s v="OFF-BI-10000136"/>
    <x v="931"/>
    <x v="0"/>
    <s v="Binders"/>
    <x v="3"/>
    <n v="5.45"/>
    <n v="6.25"/>
    <n v="25"/>
    <n v="0"/>
    <n v="3.2"/>
    <x v="0"/>
    <d v="2012-04-14T00:00:00"/>
    <d v="2012-04-14T00:00:00"/>
    <n v="5"/>
    <x v="1"/>
    <n v="0"/>
    <x v="1"/>
    <n v="3.1219999999999999"/>
    <x v="1"/>
    <n v="15"/>
    <n v="0.128"/>
    <n v="0"/>
    <x v="2"/>
    <m/>
    <m/>
    <m/>
    <m/>
  </r>
  <r>
    <n v="4735"/>
    <s v="MT-180703"/>
    <s v="Michelle Tran"/>
    <x v="1"/>
    <x v="0"/>
    <s v="Mexico"/>
    <s v="Mexico"/>
    <s v="Metepec"/>
    <s v="LATAM"/>
    <s v="MX-2012-154403"/>
    <x v="997"/>
    <s v="Low"/>
    <s v="OFF-LA-10001634"/>
    <x v="667"/>
    <x v="0"/>
    <s v="Labels"/>
    <x v="2"/>
    <n v="5.24"/>
    <n v="8.5"/>
    <n v="17"/>
    <n v="0"/>
    <n v="6.52"/>
    <x v="0"/>
    <d v="2012-04-14T00:00:00"/>
    <d v="2012-04-14T00:00:00"/>
    <n v="5"/>
    <x v="1"/>
    <n v="0"/>
    <x v="1"/>
    <n v="0.96099999999999997"/>
    <x v="1"/>
    <n v="15"/>
    <n v="0.38352941176470584"/>
    <n v="0"/>
    <x v="2"/>
    <m/>
    <m/>
    <m/>
    <m/>
  </r>
  <r>
    <n v="4736"/>
    <s v="MT-180703"/>
    <s v="Michelle Tran"/>
    <x v="1"/>
    <x v="0"/>
    <s v="Mexico"/>
    <s v="Mexico"/>
    <s v="Metepec"/>
    <s v="LATAM"/>
    <s v="MX-2012-154403"/>
    <x v="997"/>
    <s v="Low"/>
    <s v="OFF-BI-10000925"/>
    <x v="1330"/>
    <x v="0"/>
    <s v="Binders"/>
    <x v="5"/>
    <n v="2.12"/>
    <n v="3"/>
    <n v="21"/>
    <n v="0"/>
    <n v="6.16"/>
    <x v="0"/>
    <d v="2012-04-14T00:00:00"/>
    <d v="2012-04-14T00:00:00"/>
    <n v="5"/>
    <x v="1"/>
    <n v="0"/>
    <x v="1"/>
    <n v="1.2410000000000001"/>
    <x v="1"/>
    <n v="15"/>
    <n v="0.29333333333333333"/>
    <n v="0"/>
    <x v="2"/>
    <m/>
    <m/>
    <m/>
    <m/>
  </r>
  <r>
    <n v="4737"/>
    <s v="JG-151603"/>
    <s v="James Galang"/>
    <x v="0"/>
    <x v="0"/>
    <s v="Mexico"/>
    <s v="Yucatan"/>
    <s v="Merida"/>
    <s v="LATAM"/>
    <s v="MX-2012-105718"/>
    <x v="360"/>
    <s v="Medium"/>
    <s v="TEC-PH-10003945"/>
    <x v="332"/>
    <x v="2"/>
    <s v="Phones"/>
    <x v="6"/>
    <n v="110.12222222222221"/>
    <n v="111.2222222222222"/>
    <n v="1000.9999999999998"/>
    <n v="0"/>
    <n v="9.9"/>
    <x v="0"/>
    <d v="2012-09-30T00:00:00"/>
    <d v="2012-09-30T00:00:00"/>
    <n v="5"/>
    <x v="1"/>
    <n v="0"/>
    <x v="3"/>
    <n v="109.339"/>
    <x v="1"/>
    <n v="39"/>
    <n v="9.8901098901098931E-3"/>
    <n v="0"/>
    <x v="2"/>
    <m/>
    <m/>
    <m/>
    <m/>
  </r>
  <r>
    <n v="4738"/>
    <s v="JG-151603"/>
    <s v="James Galang"/>
    <x v="0"/>
    <x v="0"/>
    <s v="Mexico"/>
    <s v="Yucatan"/>
    <s v="Merida"/>
    <s v="LATAM"/>
    <s v="MX-2012-105718"/>
    <x v="360"/>
    <s v="Medium"/>
    <s v="OFF-FA-10004586"/>
    <x v="200"/>
    <x v="0"/>
    <s v="Fasteners"/>
    <x v="2"/>
    <n v="5.3"/>
    <n v="7"/>
    <n v="14"/>
    <n v="0"/>
    <n v="3.4"/>
    <x v="0"/>
    <d v="2012-09-30T00:00:00"/>
    <d v="2012-10-02T00:00:00"/>
    <n v="7"/>
    <x v="0"/>
    <n v="2"/>
    <x v="3"/>
    <n v="0.877"/>
    <x v="1"/>
    <n v="39"/>
    <n v="0.24285714285714285"/>
    <n v="1"/>
    <x v="3"/>
    <m/>
    <m/>
    <m/>
    <m/>
  </r>
  <r>
    <n v="4739"/>
    <s v="JG-151603"/>
    <s v="James Galang"/>
    <x v="0"/>
    <x v="0"/>
    <s v="Mexico"/>
    <s v="Yucatan"/>
    <s v="Merida"/>
    <s v="LATAM"/>
    <s v="MX-2012-105718"/>
    <x v="360"/>
    <s v="Medium"/>
    <s v="FUR-BO-10003034"/>
    <x v="796"/>
    <x v="1"/>
    <s v="Bookcases"/>
    <x v="7"/>
    <n v="86.123200000000026"/>
    <n v="100.23400000000001"/>
    <n v="400.93600000000009"/>
    <n v="0.2"/>
    <n v="-29.68"/>
    <x v="0"/>
    <d v="2012-09-30T00:00:00"/>
    <d v="2012-09-30T00:00:00"/>
    <n v="5"/>
    <x v="1"/>
    <n v="0"/>
    <x v="3"/>
    <n v="27.359000000000002"/>
    <x v="1"/>
    <n v="39"/>
    <n v="-7.402677734102199E-2"/>
    <n v="0"/>
    <x v="2"/>
    <m/>
    <m/>
    <m/>
    <m/>
  </r>
  <r>
    <n v="4740"/>
    <s v="JG-151603"/>
    <s v="James Galang"/>
    <x v="0"/>
    <x v="0"/>
    <s v="Mexico"/>
    <s v="Yucatan"/>
    <s v="Merida"/>
    <s v="LATAM"/>
    <s v="MX-2012-105718"/>
    <x v="360"/>
    <s v="Medium"/>
    <s v="OFF-ST-10000028"/>
    <x v="858"/>
    <x v="0"/>
    <s v="Storage"/>
    <x v="2"/>
    <n v="30.740000000000002"/>
    <n v="41.5"/>
    <n v="83"/>
    <n v="0"/>
    <n v="21.52"/>
    <x v="0"/>
    <d v="2012-09-30T00:00:00"/>
    <d v="2012-10-03T00:00:00"/>
    <n v="8"/>
    <x v="0"/>
    <n v="3"/>
    <x v="3"/>
    <n v="5.4989999999999997"/>
    <x v="1"/>
    <n v="39"/>
    <n v="0.25927710843373492"/>
    <n v="1"/>
    <x v="0"/>
    <m/>
    <m/>
    <m/>
    <m/>
  </r>
  <r>
    <n v="4741"/>
    <s v="JB-159253"/>
    <s v="Joni Blumstein"/>
    <x v="0"/>
    <x v="0"/>
    <s v="Mexico"/>
    <s v="Distrito Federal"/>
    <s v="Mexico City"/>
    <s v="LATAM"/>
    <s v="MX-2012-121678"/>
    <x v="177"/>
    <s v="Medium"/>
    <s v="FUR-CH-10004242"/>
    <x v="1267"/>
    <x v="1"/>
    <s v="Chairs"/>
    <x v="0"/>
    <n v="29.119466666666671"/>
    <n v="55.719333333333331"/>
    <n v="133.72639999999998"/>
    <n v="0.2"/>
    <n v="46.368000000000002"/>
    <x v="1"/>
    <d v="2012-12-01T00:00:00"/>
    <d v="2012-12-04T00:00:00"/>
    <n v="6"/>
    <x v="0"/>
    <n v="3"/>
    <x v="4"/>
    <n v="6.6550000000000002"/>
    <x v="1"/>
    <n v="48"/>
    <n v="0.34673781691573247"/>
    <n v="1"/>
    <x v="0"/>
    <m/>
    <m/>
    <m/>
    <m/>
  </r>
  <r>
    <n v="4742"/>
    <s v="JB-159253"/>
    <s v="Joni Blumstein"/>
    <x v="0"/>
    <x v="0"/>
    <s v="Mexico"/>
    <s v="Distrito Federal"/>
    <s v="Mexico City"/>
    <s v="LATAM"/>
    <s v="MX-2012-121678"/>
    <x v="177"/>
    <s v="Medium"/>
    <s v="FUR-CH-10003844"/>
    <x v="1214"/>
    <x v="1"/>
    <s v="Chairs"/>
    <x v="0"/>
    <n v="66.252799999999993"/>
    <n v="90.885999999999996"/>
    <n v="218.12640000000002"/>
    <n v="0.2"/>
    <n v="19.367999999999999"/>
    <x v="1"/>
    <d v="2012-12-01T00:00:00"/>
    <d v="2012-12-01T00:00:00"/>
    <n v="3"/>
    <x v="1"/>
    <n v="0"/>
    <x v="4"/>
    <n v="20.041"/>
    <x v="1"/>
    <n v="48"/>
    <n v="8.8792553308540356E-2"/>
    <n v="0"/>
    <x v="2"/>
    <m/>
    <m/>
    <m/>
    <m/>
  </r>
  <r>
    <n v="4743"/>
    <s v="JB-159253"/>
    <s v="Joni Blumstein"/>
    <x v="0"/>
    <x v="0"/>
    <s v="Mexico"/>
    <s v="Distrito Federal"/>
    <s v="Mexico City"/>
    <s v="LATAM"/>
    <s v="MX-2012-121678"/>
    <x v="177"/>
    <s v="Medium"/>
    <s v="OFF-BI-10003184"/>
    <x v="143"/>
    <x v="0"/>
    <s v="Binders"/>
    <x v="0"/>
    <n v="2.58"/>
    <n v="4"/>
    <n v="12"/>
    <n v="0"/>
    <n v="4.26"/>
    <x v="1"/>
    <d v="2012-12-01T00:00:00"/>
    <d v="2012-12-01T00:00:00"/>
    <n v="3"/>
    <x v="1"/>
    <n v="0"/>
    <x v="4"/>
    <n v="1.018"/>
    <x v="1"/>
    <n v="48"/>
    <n v="0.35499999999999998"/>
    <n v="0"/>
    <x v="2"/>
    <m/>
    <m/>
    <m/>
    <m/>
  </r>
  <r>
    <n v="4744"/>
    <s v="JB-159253"/>
    <s v="Joni Blumstein"/>
    <x v="0"/>
    <x v="0"/>
    <s v="Mexico"/>
    <s v="Distrito Federal"/>
    <s v="Mexico City"/>
    <s v="LATAM"/>
    <s v="MX-2012-121678"/>
    <x v="177"/>
    <s v="Medium"/>
    <s v="TEC-CO-10001756"/>
    <x v="46"/>
    <x v="2"/>
    <s v="Copiers"/>
    <x v="4"/>
    <n v="58.637664480000005"/>
    <n v="96.117659799599195"/>
    <n v="95.925424480000004"/>
    <n v="2E-3"/>
    <n v="37.287759999999999"/>
    <x v="1"/>
    <d v="2012-12-01T00:00:00"/>
    <d v="2012-12-03T00:00:00"/>
    <n v="5"/>
    <x v="0"/>
    <n v="2"/>
    <x v="4"/>
    <n v="13.048999999999999"/>
    <x v="1"/>
    <n v="48"/>
    <n v="0.38871613237191688"/>
    <n v="1"/>
    <x v="3"/>
    <m/>
    <m/>
    <m/>
    <m/>
  </r>
  <r>
    <n v="4745"/>
    <s v="JB-159253"/>
    <s v="Joni Blumstein"/>
    <x v="0"/>
    <x v="0"/>
    <s v="Mexico"/>
    <s v="Distrito Federal"/>
    <s v="Mexico City"/>
    <s v="LATAM"/>
    <s v="MX-2012-121678"/>
    <x v="177"/>
    <s v="Medium"/>
    <s v="FUR-CH-10000777"/>
    <x v="488"/>
    <x v="1"/>
    <s v="Chairs"/>
    <x v="4"/>
    <n v="209.55680000000001"/>
    <n v="305.11599999999999"/>
    <n v="244.09280000000001"/>
    <n v="0.2"/>
    <n v="34.536000000000001"/>
    <x v="1"/>
    <d v="2012-12-01T00:00:00"/>
    <d v="2012-12-01T00:00:00"/>
    <n v="3"/>
    <x v="1"/>
    <n v="0"/>
    <x v="4"/>
    <n v="29.902000000000001"/>
    <x v="1"/>
    <n v="48"/>
    <n v="0.14148717209192568"/>
    <n v="0"/>
    <x v="2"/>
    <m/>
    <m/>
    <m/>
    <m/>
  </r>
  <r>
    <n v="4746"/>
    <s v="SZ-200353"/>
    <s v="Sam Zeldin"/>
    <x v="1"/>
    <x v="2"/>
    <s v="Panama"/>
    <s v="Panama"/>
    <s v="Panama City"/>
    <s v="LATAM"/>
    <s v="US-2014-159485"/>
    <x v="379"/>
    <s v="Critical"/>
    <s v="OFF-BI-10000814"/>
    <x v="1212"/>
    <x v="0"/>
    <s v="Binders"/>
    <x v="7"/>
    <n v="8.295200000000003"/>
    <n v="10.378666666666671"/>
    <n v="31.136000000000013"/>
    <n v="0.4"/>
    <n v="-10.34"/>
    <x v="2"/>
    <d v="2014-09-24T00:00:00"/>
    <d v="2014-09-24T00:00:00"/>
    <n v="2"/>
    <x v="1"/>
    <n v="0"/>
    <x v="1"/>
    <n v="3.843"/>
    <x v="0"/>
    <n v="39"/>
    <n v="-0.33209146968139758"/>
    <n v="0"/>
    <x v="2"/>
    <m/>
    <m/>
    <m/>
    <m/>
  </r>
  <r>
    <n v="4747"/>
    <s v="SZ-200353"/>
    <s v="Sam Zeldin"/>
    <x v="1"/>
    <x v="2"/>
    <s v="Panama"/>
    <s v="Panama"/>
    <s v="Panama City"/>
    <s v="LATAM"/>
    <s v="US-2014-159485"/>
    <x v="379"/>
    <s v="Critical"/>
    <s v="OFF-EN-10004012"/>
    <x v="661"/>
    <x v="0"/>
    <s v="Envelopes"/>
    <x v="2"/>
    <n v="6.7135999999999996"/>
    <n v="13.315999999999999"/>
    <n v="15.979199999999999"/>
    <n v="0.4"/>
    <n v="2.552"/>
    <x v="2"/>
    <d v="2014-09-24T00:00:00"/>
    <d v="2014-09-24T00:00:00"/>
    <n v="2"/>
    <x v="1"/>
    <n v="0"/>
    <x v="1"/>
    <n v="6.52"/>
    <x v="0"/>
    <n v="39"/>
    <n v="0.15970761990587765"/>
    <n v="0"/>
    <x v="2"/>
    <m/>
    <m/>
    <m/>
    <m/>
  </r>
  <r>
    <n v="4748"/>
    <s v="SZ-200353"/>
    <s v="Sam Zeldin"/>
    <x v="1"/>
    <x v="2"/>
    <s v="Panama"/>
    <s v="Panama"/>
    <s v="Panama City"/>
    <s v="LATAM"/>
    <s v="US-2014-159485"/>
    <x v="379"/>
    <s v="Critical"/>
    <s v="OFF-PA-10004155"/>
    <x v="173"/>
    <x v="0"/>
    <s v="Paper"/>
    <x v="4"/>
    <n v="22.617599999999999"/>
    <n v="25.056000000000001"/>
    <n v="15.0336"/>
    <n v="0.4"/>
    <n v="-7.5839999999999996"/>
    <x v="2"/>
    <d v="2014-09-24T00:00:00"/>
    <d v="2014-09-24T00:00:00"/>
    <n v="2"/>
    <x v="1"/>
    <n v="0"/>
    <x v="1"/>
    <n v="3.847"/>
    <x v="0"/>
    <n v="39"/>
    <n v="-0.50446998722860792"/>
    <n v="0"/>
    <x v="2"/>
    <m/>
    <m/>
    <m/>
    <m/>
  </r>
  <r>
    <n v="4749"/>
    <s v="JK-156403"/>
    <s v="Jim Kriz"/>
    <x v="1"/>
    <x v="2"/>
    <s v="Panama"/>
    <s v="Panama"/>
    <s v="La Chorrera"/>
    <s v="LATAM"/>
    <s v="US-2014-134292"/>
    <x v="998"/>
    <s v="Medium"/>
    <s v="OFF-PA-10000781"/>
    <x v="598"/>
    <x v="0"/>
    <s v="Paper"/>
    <x v="0"/>
    <n v="10.016800000000002"/>
    <n v="16.674666666666671"/>
    <n v="30.014400000000009"/>
    <n v="0.4"/>
    <n v="-3.5999999999999997E-2"/>
    <x v="0"/>
    <d v="2014-12-19T00:00:00"/>
    <d v="2014-12-19T00:00:00"/>
    <n v="5"/>
    <x v="1"/>
    <n v="0"/>
    <x v="6"/>
    <n v="1.8160000000000001"/>
    <x v="0"/>
    <n v="51"/>
    <n v="-1.1994242763473529E-3"/>
    <n v="0"/>
    <x v="2"/>
    <m/>
    <m/>
    <m/>
    <m/>
  </r>
  <r>
    <n v="4750"/>
    <s v="CK-127603"/>
    <s v="Cyma Kinney"/>
    <x v="2"/>
    <x v="1"/>
    <s v="Colombia"/>
    <s v="Atlantico"/>
    <s v="Soledad"/>
    <s v="LATAM"/>
    <s v="MX-2014-159352"/>
    <x v="642"/>
    <s v="High"/>
    <s v="OFF-SU-10001515"/>
    <x v="252"/>
    <x v="0"/>
    <s v="Supplies"/>
    <x v="0"/>
    <n v="17.813333333333329"/>
    <n v="24.333333333333329"/>
    <n v="72.999999999999986"/>
    <n v="0"/>
    <n v="19.559999999999999"/>
    <x v="1"/>
    <d v="2014-07-18T00:00:00"/>
    <d v="2014-07-18T00:00:00"/>
    <n v="3"/>
    <x v="1"/>
    <n v="0"/>
    <x v="3"/>
    <n v="8.1999999999999993"/>
    <x v="0"/>
    <n v="29"/>
    <n v="0.26794520547945211"/>
    <n v="0"/>
    <x v="2"/>
    <m/>
    <m/>
    <m/>
    <m/>
  </r>
  <r>
    <n v="4751"/>
    <s v="SV-207853"/>
    <s v="Stewart Visinsky"/>
    <x v="0"/>
    <x v="2"/>
    <s v="El Salvador"/>
    <s v="San Salvador"/>
    <s v="Mejicanos"/>
    <s v="LATAM"/>
    <s v="MX-2011-134425"/>
    <x v="442"/>
    <s v="Medium"/>
    <s v="TEC-PH-10004184"/>
    <x v="826"/>
    <x v="2"/>
    <s v="Phones"/>
    <x v="2"/>
    <n v="26.96"/>
    <n v="53"/>
    <n v="106"/>
    <n v="0"/>
    <n v="52.08"/>
    <x v="0"/>
    <d v="2011-12-18T00:00:00"/>
    <d v="2011-12-19T00:00:00"/>
    <n v="6"/>
    <x v="0"/>
    <n v="1"/>
    <x v="3"/>
    <n v="2.1219999999999999"/>
    <x v="3"/>
    <n v="51"/>
    <n v="0.49132075471698111"/>
    <n v="1"/>
    <x v="1"/>
    <m/>
    <m/>
    <m/>
    <m/>
  </r>
  <r>
    <n v="4752"/>
    <s v="AB-102553"/>
    <s v="Alejandro Ballentine"/>
    <x v="1"/>
    <x v="3"/>
    <s v="Dominican Republic"/>
    <s v="Santo Domingo"/>
    <s v="Santo Domingo"/>
    <s v="LATAM"/>
    <s v="US-2014-152254"/>
    <x v="787"/>
    <s v="Medium"/>
    <s v="TEC-AC-10001355"/>
    <x v="1684"/>
    <x v="2"/>
    <s v="Accessories"/>
    <x v="0"/>
    <n v="132.00960000000001"/>
    <n v="165.00199999999998"/>
    <n v="396.00479999999999"/>
    <n v="0.2"/>
    <n v="-2.4E-2"/>
    <x v="1"/>
    <d v="2014-12-29T00:00:00"/>
    <d v="2014-12-30T00:00:00"/>
    <n v="4"/>
    <x v="0"/>
    <n v="1"/>
    <x v="2"/>
    <n v="28.260999999999999"/>
    <x v="0"/>
    <n v="52"/>
    <n v="-6.0605325996048535E-5"/>
    <n v="1"/>
    <x v="1"/>
    <m/>
    <m/>
    <m/>
    <m/>
  </r>
  <r>
    <n v="4753"/>
    <s v="AB-102553"/>
    <s v="Alejandro Ballentine"/>
    <x v="1"/>
    <x v="3"/>
    <s v="Dominican Republic"/>
    <s v="Santo Domingo"/>
    <s v="Santo Domingo"/>
    <s v="LATAM"/>
    <s v="US-2014-152254"/>
    <x v="787"/>
    <s v="Medium"/>
    <s v="FUR-CH-10004669"/>
    <x v="1029"/>
    <x v="1"/>
    <s v="Chairs"/>
    <x v="0"/>
    <n v="174.73333333333332"/>
    <n v="290.91666666666663"/>
    <n v="698.19999999999993"/>
    <n v="0.2"/>
    <n v="174"/>
    <x v="1"/>
    <d v="2014-12-29T00:00:00"/>
    <d v="2014-12-31T00:00:00"/>
    <n v="5"/>
    <x v="0"/>
    <n v="2"/>
    <x v="2"/>
    <n v="52.485999999999997"/>
    <x v="0"/>
    <n v="52"/>
    <n v="0.24921226009739333"/>
    <n v="1"/>
    <x v="3"/>
    <m/>
    <m/>
    <m/>
    <m/>
  </r>
  <r>
    <n v="4754"/>
    <s v="AA-103153"/>
    <s v="Alex Avila"/>
    <x v="0"/>
    <x v="0"/>
    <s v="Mexico"/>
    <s v="Sinaloa"/>
    <s v="Culiacan"/>
    <s v="LATAM"/>
    <s v="MX-2013-140354"/>
    <x v="999"/>
    <s v="Medium"/>
    <s v="OFF-PA-10004501"/>
    <x v="1477"/>
    <x v="0"/>
    <s v="Paper"/>
    <x v="7"/>
    <n v="9.76"/>
    <n v="12.2"/>
    <n v="61"/>
    <n v="0"/>
    <n v="12.2"/>
    <x v="0"/>
    <d v="2013-02-10T00:00:00"/>
    <d v="2013-02-10T00:00:00"/>
    <n v="5"/>
    <x v="1"/>
    <n v="0"/>
    <x v="3"/>
    <n v="3.2559999999999998"/>
    <x v="2"/>
    <n v="6"/>
    <n v="0.19999999999999998"/>
    <n v="0"/>
    <x v="2"/>
    <m/>
    <m/>
    <m/>
    <m/>
  </r>
  <r>
    <n v="4755"/>
    <s v="PG-188203"/>
    <s v="Patrick Gardner"/>
    <x v="0"/>
    <x v="0"/>
    <s v="Mexico"/>
    <s v="Distrito Federal"/>
    <s v="Tlalpan"/>
    <s v="LATAM"/>
    <s v="MX-2011-140725"/>
    <x v="136"/>
    <s v="High"/>
    <s v="OFF-PA-10000362"/>
    <x v="874"/>
    <x v="0"/>
    <s v="Paper"/>
    <x v="7"/>
    <n v="7.0400000000000009"/>
    <n v="8.8000000000000007"/>
    <n v="44"/>
    <n v="0"/>
    <n v="8.8000000000000007"/>
    <x v="0"/>
    <d v="2011-10-12T00:00:00"/>
    <d v="2011-10-12T00:00:00"/>
    <n v="5"/>
    <x v="1"/>
    <n v="0"/>
    <x v="2"/>
    <n v="3.536"/>
    <x v="3"/>
    <n v="41"/>
    <n v="0.2"/>
    <n v="0"/>
    <x v="2"/>
    <m/>
    <m/>
    <m/>
    <m/>
  </r>
  <r>
    <n v="4756"/>
    <s v="PG-188203"/>
    <s v="Patrick Gardner"/>
    <x v="0"/>
    <x v="0"/>
    <s v="Mexico"/>
    <s v="Distrito Federal"/>
    <s v="Tlalpan"/>
    <s v="LATAM"/>
    <s v="MX-2011-140725"/>
    <x v="136"/>
    <s v="High"/>
    <s v="FUR-BO-10004459"/>
    <x v="1665"/>
    <x v="1"/>
    <s v="Bookcases"/>
    <x v="0"/>
    <n v="91.358400000000017"/>
    <n v="112.783"/>
    <n v="270.67919999999998"/>
    <n v="0.2"/>
    <n v="-3.3959999999999999"/>
    <x v="0"/>
    <d v="2011-10-12T00:00:00"/>
    <d v="2011-10-15T00:00:00"/>
    <n v="8"/>
    <x v="0"/>
    <n v="3"/>
    <x v="2"/>
    <n v="33.173000000000002"/>
    <x v="3"/>
    <n v="41"/>
    <n v="-1.2546217071721802E-2"/>
    <n v="1"/>
    <x v="0"/>
    <m/>
    <m/>
    <m/>
    <m/>
  </r>
  <r>
    <n v="4757"/>
    <s v="TB-215953"/>
    <s v="Troy Blackwell"/>
    <x v="0"/>
    <x v="2"/>
    <s v="Nicaragua"/>
    <s v="Granada"/>
    <s v="Granada"/>
    <s v="LATAM"/>
    <s v="MX-2012-145450"/>
    <x v="1000"/>
    <s v="High"/>
    <s v="OFF-BI-10001183"/>
    <x v="1349"/>
    <x v="0"/>
    <s v="Binders"/>
    <x v="0"/>
    <n v="17.073333333333334"/>
    <n v="18.333333333333332"/>
    <n v="55"/>
    <n v="0"/>
    <n v="3.78"/>
    <x v="0"/>
    <d v="2012-08-02T00:00:00"/>
    <d v="2012-08-02T00:00:00"/>
    <n v="5"/>
    <x v="1"/>
    <n v="0"/>
    <x v="5"/>
    <n v="8.6859999999999999"/>
    <x v="1"/>
    <n v="30"/>
    <n v="6.872727272727272E-2"/>
    <n v="0"/>
    <x v="2"/>
    <m/>
    <m/>
    <m/>
    <m/>
  </r>
  <r>
    <n v="4758"/>
    <s v="TB-215953"/>
    <s v="Troy Blackwell"/>
    <x v="0"/>
    <x v="2"/>
    <s v="Nicaragua"/>
    <s v="Granada"/>
    <s v="Granada"/>
    <s v="LATAM"/>
    <s v="MX-2012-145450"/>
    <x v="1000"/>
    <s v="High"/>
    <s v="OFF-AR-10000845"/>
    <x v="196"/>
    <x v="0"/>
    <s v="Art"/>
    <x v="3"/>
    <n v="6.08"/>
    <n v="10"/>
    <n v="40"/>
    <n v="0"/>
    <n v="15.68"/>
    <x v="0"/>
    <d v="2012-08-02T00:00:00"/>
    <d v="2012-08-02T00:00:00"/>
    <n v="5"/>
    <x v="1"/>
    <n v="0"/>
    <x v="5"/>
    <n v="1.913"/>
    <x v="1"/>
    <n v="30"/>
    <n v="0.39200000000000002"/>
    <n v="0"/>
    <x v="2"/>
    <m/>
    <m/>
    <m/>
    <m/>
  </r>
  <r>
    <n v="4759"/>
    <s v="BS-116653"/>
    <s v="Brian Stugart"/>
    <x v="0"/>
    <x v="0"/>
    <s v="Mexico"/>
    <s v="Nuevo Leon"/>
    <s v="Monterrey"/>
    <s v="LATAM"/>
    <s v="MX-2014-169607"/>
    <x v="569"/>
    <s v="Medium"/>
    <s v="FUR-BO-10004472"/>
    <x v="86"/>
    <x v="1"/>
    <s v="Bookcases"/>
    <x v="3"/>
    <n v="106.712"/>
    <n v="224.315"/>
    <n v="717.80799999999999"/>
    <n v="0.2"/>
    <n v="290.95999999999998"/>
    <x v="1"/>
    <d v="2014-09-26T00:00:00"/>
    <d v="2014-09-26T00:00:00"/>
    <n v="3"/>
    <x v="1"/>
    <n v="0"/>
    <x v="3"/>
    <n v="81.554000000000002"/>
    <x v="0"/>
    <n v="39"/>
    <n v="0.40534516193745401"/>
    <n v="0"/>
    <x v="2"/>
    <m/>
    <m/>
    <m/>
    <m/>
  </r>
  <r>
    <n v="4760"/>
    <s v="AJ-109453"/>
    <s v="Ashley Jarboe"/>
    <x v="0"/>
    <x v="1"/>
    <s v="Venezuela"/>
    <s v="Cojedes"/>
    <s v="Tinaquillo"/>
    <s v="LATAM"/>
    <s v="US-2013-163825"/>
    <x v="381"/>
    <s v="Medium"/>
    <s v="OFF-SU-10004650"/>
    <x v="1153"/>
    <x v="0"/>
    <s v="Supplies"/>
    <x v="7"/>
    <n v="13.761599999999998"/>
    <n v="18.695999999999998"/>
    <n v="56.087999999999994"/>
    <n v="0.4"/>
    <n v="-12.72"/>
    <x v="0"/>
    <d v="2013-06-03T00:00:00"/>
    <d v="2013-06-03T00:00:00"/>
    <n v="5"/>
    <x v="1"/>
    <n v="0"/>
    <x v="4"/>
    <n v="3.069"/>
    <x v="2"/>
    <n v="22"/>
    <n v="-0.22678647839109975"/>
    <n v="0"/>
    <x v="2"/>
    <m/>
    <m/>
    <m/>
    <m/>
  </r>
  <r>
    <n v="4761"/>
    <s v="AJ-109453"/>
    <s v="Ashley Jarboe"/>
    <x v="0"/>
    <x v="1"/>
    <s v="Venezuela"/>
    <s v="Cojedes"/>
    <s v="Tinaquillo"/>
    <s v="LATAM"/>
    <s v="US-2013-163825"/>
    <x v="381"/>
    <s v="Medium"/>
    <s v="OFF-SU-10000480"/>
    <x v="1685"/>
    <x v="0"/>
    <s v="Supplies"/>
    <x v="7"/>
    <n v="9.9735999999999976"/>
    <n v="19.749333333333333"/>
    <n v="59.247999999999998"/>
    <n v="0.4"/>
    <n v="9.3800000000000008"/>
    <x v="0"/>
    <d v="2013-06-03T00:00:00"/>
    <d v="2013-06-06T00:00:00"/>
    <n v="8"/>
    <x v="0"/>
    <n v="3"/>
    <x v="4"/>
    <n v="5.0339999999999998"/>
    <x v="2"/>
    <n v="22"/>
    <n v="0.15831758034026466"/>
    <n v="1"/>
    <x v="0"/>
    <m/>
    <m/>
    <m/>
    <m/>
  </r>
  <r>
    <n v="4762"/>
    <s v="TZ-215803"/>
    <s v="Tracy Zic"/>
    <x v="0"/>
    <x v="3"/>
    <s v="Dominican Republic"/>
    <s v="Santiago"/>
    <s v="Santiago de los Caballeros"/>
    <s v="LATAM"/>
    <s v="US-2014-115441"/>
    <x v="118"/>
    <s v="Medium"/>
    <s v="TEC-MA-10001832"/>
    <x v="1686"/>
    <x v="2"/>
    <s v="Machines"/>
    <x v="3"/>
    <n v="111.05300000000001"/>
    <n v="221.54333333333332"/>
    <n v="265.85200000000003"/>
    <n v="0.7"/>
    <n v="-178.36"/>
    <x v="1"/>
    <d v="2014-11-13T00:00:00"/>
    <d v="2014-11-13T00:00:00"/>
    <n v="3"/>
    <x v="1"/>
    <n v="0"/>
    <x v="1"/>
    <n v="9.2149999999999999"/>
    <x v="0"/>
    <n v="46"/>
    <n v="-0.67089959827272316"/>
    <n v="0"/>
    <x v="2"/>
    <m/>
    <m/>
    <m/>
    <m/>
  </r>
  <r>
    <n v="4763"/>
    <s v="TZ-215803"/>
    <s v="Tracy Zic"/>
    <x v="0"/>
    <x v="3"/>
    <s v="Dominican Republic"/>
    <s v="Santiago"/>
    <s v="Santiago de los Caballeros"/>
    <s v="LATAM"/>
    <s v="US-2014-115441"/>
    <x v="118"/>
    <s v="Medium"/>
    <s v="OFF-LA-10004312"/>
    <x v="507"/>
    <x v="0"/>
    <s v="Labels"/>
    <x v="10"/>
    <n v="5.9824000000000011"/>
    <n v="6.0380000000000003"/>
    <n v="48.304000000000002"/>
    <n v="0.2"/>
    <n v="-11.52"/>
    <x v="1"/>
    <d v="2014-11-13T00:00:00"/>
    <d v="2014-11-13T00:00:00"/>
    <n v="3"/>
    <x v="1"/>
    <n v="0"/>
    <x v="1"/>
    <n v="0.54300000000000004"/>
    <x v="0"/>
    <n v="46"/>
    <n v="-0.23848956608148392"/>
    <n v="0"/>
    <x v="2"/>
    <m/>
    <m/>
    <m/>
    <m/>
  </r>
  <r>
    <n v="4764"/>
    <s v="TZ-215803"/>
    <s v="Tracy Zic"/>
    <x v="0"/>
    <x v="3"/>
    <s v="Dominican Republic"/>
    <s v="Santiago"/>
    <s v="Santiago de los Caballeros"/>
    <s v="LATAM"/>
    <s v="US-2014-115441"/>
    <x v="118"/>
    <s v="Medium"/>
    <s v="OFF-AR-10003691"/>
    <x v="954"/>
    <x v="0"/>
    <s v="Art"/>
    <x v="4"/>
    <n v="20.423999999999999"/>
    <n v="29.254999999999999"/>
    <n v="23.404"/>
    <n v="0.2"/>
    <n v="2.98"/>
    <x v="1"/>
    <d v="2014-11-13T00:00:00"/>
    <d v="2014-11-15T00:00:00"/>
    <n v="5"/>
    <x v="0"/>
    <n v="2"/>
    <x v="1"/>
    <n v="3.0059999999999998"/>
    <x v="0"/>
    <n v="46"/>
    <n v="0.12732866176721927"/>
    <n v="1"/>
    <x v="3"/>
    <m/>
    <m/>
    <m/>
    <m/>
  </r>
  <r>
    <n v="4765"/>
    <s v="GH-144253"/>
    <s v="Gary Hwang"/>
    <x v="0"/>
    <x v="0"/>
    <s v="Mexico"/>
    <s v="Distrito Federal"/>
    <s v="Mexico City"/>
    <s v="LATAM"/>
    <s v="MX-2014-126298"/>
    <x v="594"/>
    <s v="High"/>
    <s v="OFF-FA-10000509"/>
    <x v="1466"/>
    <x v="0"/>
    <s v="Fasteners"/>
    <x v="7"/>
    <n v="9.34"/>
    <n v="12.8"/>
    <n v="64"/>
    <n v="0"/>
    <n v="17.3"/>
    <x v="0"/>
    <d v="2014-06-18T00:00:00"/>
    <d v="2014-06-19T00:00:00"/>
    <n v="6"/>
    <x v="0"/>
    <n v="1"/>
    <x v="2"/>
    <n v="10.032999999999999"/>
    <x v="0"/>
    <n v="24"/>
    <n v="0.27031250000000001"/>
    <n v="1"/>
    <x v="1"/>
    <m/>
    <m/>
    <m/>
    <m/>
  </r>
  <r>
    <n v="4766"/>
    <s v="GH-144253"/>
    <s v="Gary Hwang"/>
    <x v="0"/>
    <x v="0"/>
    <s v="Mexico"/>
    <s v="Distrito Federal"/>
    <s v="Mexico City"/>
    <s v="LATAM"/>
    <s v="MX-2014-126298"/>
    <x v="594"/>
    <s v="High"/>
    <s v="FUR-FU-10004617"/>
    <x v="1314"/>
    <x v="1"/>
    <s v="Furnishings"/>
    <x v="1"/>
    <n v="14.691400000000002"/>
    <n v="22.02566666666667"/>
    <n v="105.72320000000001"/>
    <n v="0.4"/>
    <n v="-11.808"/>
    <x v="0"/>
    <d v="2014-06-18T00:00:00"/>
    <d v="2014-06-18T00:00:00"/>
    <n v="5"/>
    <x v="1"/>
    <n v="0"/>
    <x v="2"/>
    <n v="9.5779999999999994"/>
    <x v="0"/>
    <n v="24"/>
    <n v="-0.11168787929234075"/>
    <n v="0"/>
    <x v="2"/>
    <m/>
    <m/>
    <m/>
    <m/>
  </r>
  <r>
    <n v="4767"/>
    <s v="GH-144253"/>
    <s v="Gary Hwang"/>
    <x v="0"/>
    <x v="0"/>
    <s v="Mexico"/>
    <s v="Distrito Federal"/>
    <s v="Mexico City"/>
    <s v="LATAM"/>
    <s v="MX-2014-126298"/>
    <x v="594"/>
    <s v="High"/>
    <s v="OFF-BI-10000963"/>
    <x v="161"/>
    <x v="0"/>
    <s v="Binders"/>
    <x v="4"/>
    <n v="4.46"/>
    <n v="6"/>
    <n v="6"/>
    <n v="0"/>
    <n v="1.54"/>
    <x v="0"/>
    <d v="2014-06-18T00:00:00"/>
    <d v="2014-06-19T00:00:00"/>
    <n v="6"/>
    <x v="0"/>
    <n v="1"/>
    <x v="2"/>
    <n v="0.89700000000000002"/>
    <x v="0"/>
    <n v="24"/>
    <n v="0.25666666666666665"/>
    <n v="1"/>
    <x v="1"/>
    <m/>
    <m/>
    <m/>
    <m/>
  </r>
  <r>
    <n v="4768"/>
    <s v="GM-146803"/>
    <s v="Greg Matthias"/>
    <x v="0"/>
    <x v="3"/>
    <s v="Haiti"/>
    <s v="Ouest"/>
    <s v="Carrefour"/>
    <s v="LATAM"/>
    <s v="MX-2014-110009"/>
    <x v="334"/>
    <s v="High"/>
    <s v="OFF-LA-10001701"/>
    <x v="1089"/>
    <x v="0"/>
    <s v="Labels"/>
    <x v="0"/>
    <n v="2.333333333333333"/>
    <n v="3.8888888888888888"/>
    <n v="6.9999999999999991"/>
    <n v="0.4"/>
    <n v="0"/>
    <x v="1"/>
    <d v="2014-08-29T00:00:00"/>
    <d v="2014-08-29T00:00:00"/>
    <n v="3"/>
    <x v="1"/>
    <n v="0"/>
    <x v="3"/>
    <n v="0.89100000000000001"/>
    <x v="0"/>
    <n v="35"/>
    <n v="0"/>
    <n v="0"/>
    <x v="2"/>
    <m/>
    <m/>
    <m/>
    <m/>
  </r>
  <r>
    <n v="4769"/>
    <s v="GM-146803"/>
    <s v="Greg Matthias"/>
    <x v="0"/>
    <x v="3"/>
    <s v="Haiti"/>
    <s v="Ouest"/>
    <s v="Carrefour"/>
    <s v="LATAM"/>
    <s v="MX-2014-110009"/>
    <x v="334"/>
    <s v="High"/>
    <s v="OFF-LA-10004947"/>
    <x v="1633"/>
    <x v="0"/>
    <s v="Labels"/>
    <x v="2"/>
    <n v="4.2984"/>
    <n v="7.4039999999999999"/>
    <n v="8.8848000000000003"/>
    <n v="0.4"/>
    <n v="0.28799999999999998"/>
    <x v="1"/>
    <d v="2014-08-29T00:00:00"/>
    <d v="2014-08-29T00:00:00"/>
    <n v="3"/>
    <x v="1"/>
    <n v="0"/>
    <x v="3"/>
    <n v="1.2589999999999999"/>
    <x v="0"/>
    <n v="35"/>
    <n v="3.2414910858995137E-2"/>
    <n v="0"/>
    <x v="2"/>
    <m/>
    <m/>
    <m/>
    <m/>
  </r>
  <r>
    <n v="4770"/>
    <s v="GM-146803"/>
    <s v="Greg Matthias"/>
    <x v="0"/>
    <x v="3"/>
    <s v="Haiti"/>
    <s v="Ouest"/>
    <s v="Carrefour"/>
    <s v="LATAM"/>
    <s v="MX-2014-110009"/>
    <x v="334"/>
    <s v="High"/>
    <s v="TEC-AC-10004379"/>
    <x v="70"/>
    <x v="2"/>
    <s v="Accessories"/>
    <x v="10"/>
    <n v="17.035999999999998"/>
    <n v="22.16"/>
    <n v="132.95999999999998"/>
    <n v="0.4"/>
    <n v="-37.4"/>
    <x v="1"/>
    <d v="2014-08-29T00:00:00"/>
    <d v="2014-08-29T00:00:00"/>
    <n v="3"/>
    <x v="1"/>
    <n v="0"/>
    <x v="3"/>
    <n v="16.283999999999999"/>
    <x v="0"/>
    <n v="35"/>
    <n v="-0.28128760529482555"/>
    <n v="0"/>
    <x v="2"/>
    <m/>
    <m/>
    <m/>
    <m/>
  </r>
  <r>
    <n v="4771"/>
    <s v="GM-146803"/>
    <s v="Greg Matthias"/>
    <x v="0"/>
    <x v="3"/>
    <s v="Haiti"/>
    <s v="Ouest"/>
    <s v="Carrefour"/>
    <s v="LATAM"/>
    <s v="MX-2014-110009"/>
    <x v="334"/>
    <s v="High"/>
    <s v="FUR-BO-10004423"/>
    <x v="267"/>
    <x v="1"/>
    <s v="Bookcases"/>
    <x v="3"/>
    <n v="40.476399999999991"/>
    <n v="78.50066666666666"/>
    <n v="188.40159999999997"/>
    <n v="0.4"/>
    <n v="26.495999999999999"/>
    <x v="1"/>
    <d v="2014-08-29T00:00:00"/>
    <d v="2014-08-29T00:00:00"/>
    <n v="3"/>
    <x v="1"/>
    <n v="0"/>
    <x v="3"/>
    <n v="20.21"/>
    <x v="0"/>
    <n v="35"/>
    <n v="0.1406357483163625"/>
    <n v="0"/>
    <x v="2"/>
    <m/>
    <m/>
    <m/>
    <m/>
  </r>
  <r>
    <n v="4772"/>
    <s v="GM-146803"/>
    <s v="Greg Matthias"/>
    <x v="0"/>
    <x v="3"/>
    <s v="Haiti"/>
    <s v="Ouest"/>
    <s v="Carrefour"/>
    <s v="LATAM"/>
    <s v="MX-2014-110009"/>
    <x v="334"/>
    <s v="High"/>
    <s v="OFF-ST-10004754"/>
    <x v="1579"/>
    <x v="0"/>
    <s v="Storage"/>
    <x v="5"/>
    <n v="113.99040000000001"/>
    <n v="153.09066666666669"/>
    <n v="642.98080000000004"/>
    <n v="0.4"/>
    <n v="-154.952"/>
    <x v="1"/>
    <d v="2014-08-29T00:00:00"/>
    <d v="2014-08-29T00:00:00"/>
    <n v="3"/>
    <x v="1"/>
    <n v="0"/>
    <x v="3"/>
    <n v="70.926000000000002"/>
    <x v="0"/>
    <n v="35"/>
    <n v="-0.24099008866205646"/>
    <n v="0"/>
    <x v="2"/>
    <m/>
    <m/>
    <m/>
    <m/>
  </r>
  <r>
    <n v="4773"/>
    <s v="JW-152203"/>
    <s v="Jane Waco"/>
    <x v="2"/>
    <x v="2"/>
    <s v="El Salvador"/>
    <s v="San Salvador"/>
    <s v="San Salvador"/>
    <s v="LATAM"/>
    <s v="MX-2014-112536"/>
    <x v="31"/>
    <s v="Medium"/>
    <s v="OFF-EN-10002348"/>
    <x v="1430"/>
    <x v="0"/>
    <s v="Envelopes"/>
    <x v="2"/>
    <n v="13.16"/>
    <n v="14"/>
    <n v="28"/>
    <n v="0"/>
    <n v="1.68"/>
    <x v="0"/>
    <d v="2014-03-19T00:00:00"/>
    <d v="2014-03-19T00:00:00"/>
    <n v="5"/>
    <x v="1"/>
    <n v="0"/>
    <x v="2"/>
    <n v="1.266"/>
    <x v="0"/>
    <n v="11"/>
    <n v="0.06"/>
    <n v="0"/>
    <x v="2"/>
    <m/>
    <m/>
    <m/>
    <m/>
  </r>
  <r>
    <n v="4774"/>
    <s v="JW-152203"/>
    <s v="Jane Waco"/>
    <x v="2"/>
    <x v="2"/>
    <s v="El Salvador"/>
    <s v="San Salvador"/>
    <s v="San Salvador"/>
    <s v="LATAM"/>
    <s v="MX-2014-112536"/>
    <x v="31"/>
    <s v="Medium"/>
    <s v="FUR-CH-10000343"/>
    <x v="159"/>
    <x v="1"/>
    <s v="Chairs"/>
    <x v="2"/>
    <n v="204.44"/>
    <n v="305"/>
    <n v="610"/>
    <n v="0"/>
    <n v="201.12"/>
    <x v="0"/>
    <d v="2014-03-19T00:00:00"/>
    <d v="2014-03-19T00:00:00"/>
    <n v="5"/>
    <x v="1"/>
    <n v="0"/>
    <x v="2"/>
    <n v="6.6459999999999999"/>
    <x v="0"/>
    <n v="11"/>
    <n v="0.3297049180327869"/>
    <n v="0"/>
    <x v="2"/>
    <m/>
    <m/>
    <m/>
    <m/>
  </r>
  <r>
    <n v="4775"/>
    <s v="JW-152203"/>
    <s v="Jane Waco"/>
    <x v="2"/>
    <x v="2"/>
    <s v="El Salvador"/>
    <s v="San Salvador"/>
    <s v="San Salvador"/>
    <s v="LATAM"/>
    <s v="MX-2014-112536"/>
    <x v="31"/>
    <s v="Medium"/>
    <s v="OFF-FA-10003879"/>
    <x v="641"/>
    <x v="0"/>
    <s v="Fasteners"/>
    <x v="7"/>
    <n v="6.38"/>
    <n v="7"/>
    <n v="35"/>
    <n v="0"/>
    <n v="3.1"/>
    <x v="0"/>
    <d v="2014-03-19T00:00:00"/>
    <d v="2014-03-19T00:00:00"/>
    <n v="5"/>
    <x v="1"/>
    <n v="0"/>
    <x v="2"/>
    <n v="2.069"/>
    <x v="0"/>
    <n v="11"/>
    <n v="8.8571428571428579E-2"/>
    <n v="0"/>
    <x v="2"/>
    <m/>
    <m/>
    <m/>
    <m/>
  </r>
  <r>
    <n v="4776"/>
    <s v="HA-149053"/>
    <s v="Helen Abelman"/>
    <x v="0"/>
    <x v="2"/>
    <s v="Panama"/>
    <s v="Panama"/>
    <s v="San Miguelito"/>
    <s v="LATAM"/>
    <s v="US-2014-138212"/>
    <x v="580"/>
    <s v="High"/>
    <s v="OFF-BI-10004654"/>
    <x v="463"/>
    <x v="0"/>
    <s v="Binders"/>
    <x v="2"/>
    <n v="16.004000000000001"/>
    <n v="21.90666666666667"/>
    <n v="26.288000000000004"/>
    <n v="0.4"/>
    <n v="-5.72"/>
    <x v="0"/>
    <d v="2014-10-19T00:00:00"/>
    <d v="2014-10-19T00:00:00"/>
    <n v="5"/>
    <x v="1"/>
    <n v="0"/>
    <x v="3"/>
    <n v="1.294"/>
    <x v="0"/>
    <n v="42"/>
    <n v="-0.21758977480219108"/>
    <n v="0"/>
    <x v="2"/>
    <m/>
    <m/>
    <m/>
    <m/>
  </r>
  <r>
    <n v="4777"/>
    <s v="HA-149053"/>
    <s v="Helen Abelman"/>
    <x v="0"/>
    <x v="2"/>
    <s v="Panama"/>
    <s v="Panama"/>
    <s v="San Miguelito"/>
    <s v="LATAM"/>
    <s v="US-2014-138212"/>
    <x v="580"/>
    <s v="High"/>
    <s v="OFF-LA-10003337"/>
    <x v="186"/>
    <x v="0"/>
    <s v="Labels"/>
    <x v="9"/>
    <n v="6.4389333333333347"/>
    <n v="8.2248888888888914"/>
    <n v="29.609600000000007"/>
    <n v="0.4"/>
    <n v="-9.0239999999999991"/>
    <x v="0"/>
    <d v="2014-10-19T00:00:00"/>
    <d v="2014-10-19T00:00:00"/>
    <n v="5"/>
    <x v="1"/>
    <n v="0"/>
    <x v="3"/>
    <n v="1.966"/>
    <x v="0"/>
    <n v="42"/>
    <n v="-0.30476602183075746"/>
    <n v="0"/>
    <x v="2"/>
    <m/>
    <m/>
    <m/>
    <m/>
  </r>
  <r>
    <n v="4778"/>
    <s v="HA-149053"/>
    <s v="Helen Abelman"/>
    <x v="0"/>
    <x v="2"/>
    <s v="Panama"/>
    <s v="Panama"/>
    <s v="San Miguelito"/>
    <s v="LATAM"/>
    <s v="US-2014-138212"/>
    <x v="580"/>
    <s v="High"/>
    <s v="TEC-AC-10001274"/>
    <x v="1126"/>
    <x v="2"/>
    <s v="Accessories"/>
    <x v="6"/>
    <n v="68.395288888888871"/>
    <n v="87.198814814814796"/>
    <n v="470.8735999999999"/>
    <n v="0.4"/>
    <n v="-144.684"/>
    <x v="0"/>
    <d v="2014-10-19T00:00:00"/>
    <d v="2014-10-20T00:00:00"/>
    <n v="6"/>
    <x v="0"/>
    <n v="1"/>
    <x v="3"/>
    <n v="64.903000000000006"/>
    <x v="0"/>
    <n v="42"/>
    <n v="-0.30726717318617996"/>
    <n v="1"/>
    <x v="1"/>
    <m/>
    <m/>
    <m/>
    <m/>
  </r>
  <r>
    <n v="4779"/>
    <s v="HA-149053"/>
    <s v="Helen Abelman"/>
    <x v="0"/>
    <x v="2"/>
    <s v="Panama"/>
    <s v="Panama"/>
    <s v="San Miguelito"/>
    <s v="LATAM"/>
    <s v="US-2014-138212"/>
    <x v="580"/>
    <s v="High"/>
    <s v="TEC-CO-10000387"/>
    <x v="1172"/>
    <x v="2"/>
    <s v="Copiers"/>
    <x v="0"/>
    <n v="203.71428096"/>
    <n v="250.35083772575251"/>
    <n v="449.12940287999999"/>
    <n v="0.40200000000000002"/>
    <n v="-162.01344"/>
    <x v="0"/>
    <d v="2014-10-19T00:00:00"/>
    <d v="2014-10-19T00:00:00"/>
    <n v="5"/>
    <x v="1"/>
    <n v="0"/>
    <x v="3"/>
    <n v="42.878"/>
    <x v="0"/>
    <n v="42"/>
    <n v="-0.36072775231615672"/>
    <n v="0"/>
    <x v="2"/>
    <m/>
    <m/>
    <m/>
    <m/>
  </r>
  <r>
    <n v="4780"/>
    <s v="TP-211303"/>
    <s v="Theone Pippenger"/>
    <x v="0"/>
    <x v="0"/>
    <s v="Mexico"/>
    <s v="Queretaro"/>
    <s v="San Juan del Rio"/>
    <s v="LATAM"/>
    <s v="MX-2013-134649"/>
    <x v="1001"/>
    <s v="Medium"/>
    <s v="FUR-BO-10003873"/>
    <x v="155"/>
    <x v="1"/>
    <s v="Bookcases"/>
    <x v="0"/>
    <n v="140.29493333333332"/>
    <n v="247.28366666666662"/>
    <n v="593.48079999999993"/>
    <n v="0.2"/>
    <n v="172.596"/>
    <x v="0"/>
    <d v="2013-07-16T00:00:00"/>
    <d v="2013-07-16T00:00:00"/>
    <n v="5"/>
    <x v="1"/>
    <n v="0"/>
    <x v="0"/>
    <n v="38.692999999999998"/>
    <x v="2"/>
    <n v="28"/>
    <n v="0.29081985466084165"/>
    <n v="0"/>
    <x v="2"/>
    <m/>
    <m/>
    <m/>
    <m/>
  </r>
  <r>
    <n v="4781"/>
    <s v="NB-185803"/>
    <s v="Nicole Brennan"/>
    <x v="2"/>
    <x v="1"/>
    <s v="Argentina"/>
    <s v="Chaco"/>
    <s v="Resistencia"/>
    <s v="LATAM"/>
    <s v="US-2013-150924"/>
    <x v="899"/>
    <s v="Medium"/>
    <s v="FUR-CH-10000777"/>
    <x v="488"/>
    <x v="1"/>
    <s v="Chairs"/>
    <x v="9"/>
    <n v="228.10320000000004"/>
    <n v="333.02533333333338"/>
    <n v="1198.8912"/>
    <n v="0.4"/>
    <n v="-169.72800000000001"/>
    <x v="0"/>
    <d v="2013-10-10T00:00:00"/>
    <d v="2013-10-10T00:00:00"/>
    <n v="5"/>
    <x v="1"/>
    <n v="0"/>
    <x v="5"/>
    <n v="62.037999999999997"/>
    <x v="2"/>
    <n v="40"/>
    <n v="-0.14157081142976111"/>
    <n v="0"/>
    <x v="2"/>
    <m/>
    <m/>
    <m/>
    <m/>
  </r>
  <r>
    <n v="4782"/>
    <s v="NB-185803"/>
    <s v="Nicole Brennan"/>
    <x v="2"/>
    <x v="1"/>
    <s v="Argentina"/>
    <s v="Chaco"/>
    <s v="Resistencia"/>
    <s v="LATAM"/>
    <s v="US-2013-150924"/>
    <x v="899"/>
    <s v="Medium"/>
    <s v="TEC-CO-10004690"/>
    <x v="1616"/>
    <x v="2"/>
    <s v="Copiers"/>
    <x v="2"/>
    <n v="140.83591959999995"/>
    <n v="238.6891632107023"/>
    <n v="285.47223919999993"/>
    <n v="0.40200000000000002"/>
    <n v="3.8003999999999998"/>
    <x v="0"/>
    <d v="2013-10-10T00:00:00"/>
    <d v="2013-10-13T00:00:00"/>
    <n v="8"/>
    <x v="0"/>
    <n v="3"/>
    <x v="5"/>
    <n v="13.926"/>
    <x v="2"/>
    <n v="40"/>
    <n v="1.3312678005574704E-2"/>
    <n v="1"/>
    <x v="0"/>
    <m/>
    <m/>
    <m/>
    <m/>
  </r>
  <r>
    <n v="4783"/>
    <s v="NB-185803"/>
    <s v="Nicole Brennan"/>
    <x v="2"/>
    <x v="1"/>
    <s v="Argentina"/>
    <s v="Chaco"/>
    <s v="Resistencia"/>
    <s v="LATAM"/>
    <s v="US-2013-150924"/>
    <x v="899"/>
    <s v="Medium"/>
    <s v="FUR-BO-10002975"/>
    <x v="1446"/>
    <x v="1"/>
    <s v="Bookcases"/>
    <x v="0"/>
    <n v="66.421333333333337"/>
    <n v="89.168888888888901"/>
    <n v="160.50400000000002"/>
    <n v="0.4"/>
    <n v="-38.76"/>
    <x v="0"/>
    <d v="2013-10-10T00:00:00"/>
    <d v="2013-10-12T00:00:00"/>
    <n v="7"/>
    <x v="0"/>
    <n v="2"/>
    <x v="5"/>
    <n v="9.8930000000000007"/>
    <x v="2"/>
    <n v="40"/>
    <n v="-0.24148930867766533"/>
    <n v="1"/>
    <x v="3"/>
    <m/>
    <m/>
    <m/>
    <m/>
  </r>
  <r>
    <n v="4784"/>
    <s v="JW-160753"/>
    <s v="Julia West"/>
    <x v="0"/>
    <x v="0"/>
    <s v="Mexico"/>
    <s v="Tamaulipas"/>
    <s v="Nuevo Laredo"/>
    <s v="LATAM"/>
    <s v="MX-2011-117359"/>
    <x v="315"/>
    <s v="Medium"/>
    <s v="OFF-ST-10004017"/>
    <x v="345"/>
    <x v="0"/>
    <s v="Storage"/>
    <x v="5"/>
    <n v="16.911428571428569"/>
    <n v="32.571428571428569"/>
    <n v="228"/>
    <n v="0"/>
    <n v="109.62"/>
    <x v="0"/>
    <d v="2011-03-27T00:00:00"/>
    <d v="2011-03-27T00:00:00"/>
    <n v="5"/>
    <x v="1"/>
    <n v="0"/>
    <x v="3"/>
    <n v="26.262"/>
    <x v="3"/>
    <n v="13"/>
    <n v="0.48078947368421054"/>
    <n v="0"/>
    <x v="2"/>
    <m/>
    <m/>
    <m/>
    <m/>
  </r>
  <r>
    <n v="4785"/>
    <s v="JW-160753"/>
    <s v="Julia West"/>
    <x v="0"/>
    <x v="0"/>
    <s v="Mexico"/>
    <s v="Tamaulipas"/>
    <s v="Nuevo Laredo"/>
    <s v="LATAM"/>
    <s v="MX-2011-117359"/>
    <x v="315"/>
    <s v="Medium"/>
    <s v="TEC-PH-10000018"/>
    <x v="54"/>
    <x v="2"/>
    <s v="Phones"/>
    <x v="7"/>
    <n v="327.28000000000003"/>
    <n v="425"/>
    <n v="2125"/>
    <n v="0"/>
    <n v="488.6"/>
    <x v="0"/>
    <d v="2011-03-27T00:00:00"/>
    <d v="2011-03-27T00:00:00"/>
    <n v="5"/>
    <x v="1"/>
    <n v="0"/>
    <x v="3"/>
    <n v="151.91800000000001"/>
    <x v="3"/>
    <n v="13"/>
    <n v="0.22992941176470588"/>
    <n v="0"/>
    <x v="2"/>
    <m/>
    <m/>
    <m/>
    <m/>
  </r>
  <r>
    <n v="4786"/>
    <s v="ZC-219103"/>
    <s v="Zuschuss Carroll"/>
    <x v="0"/>
    <x v="1"/>
    <s v="Brazil"/>
    <s v="Federal District"/>
    <s v="Brasilia"/>
    <s v="LATAM"/>
    <s v="MX-2014-130715"/>
    <x v="35"/>
    <s v="Medium"/>
    <s v="FUR-FU-10004998"/>
    <x v="1337"/>
    <x v="1"/>
    <s v="Furnishings"/>
    <x v="5"/>
    <n v="13.322857142857137"/>
    <n v="20.142857142857139"/>
    <n v="140.99999999999997"/>
    <n v="0"/>
    <n v="47.74"/>
    <x v="0"/>
    <d v="2014-09-17T00:00:00"/>
    <d v="2014-09-17T00:00:00"/>
    <n v="5"/>
    <x v="1"/>
    <n v="0"/>
    <x v="2"/>
    <n v="6.835"/>
    <x v="0"/>
    <n v="37"/>
    <n v="0.33858156028368802"/>
    <n v="0"/>
    <x v="2"/>
    <m/>
    <m/>
    <m/>
    <m/>
  </r>
  <r>
    <n v="4787"/>
    <s v="ZC-219103"/>
    <s v="Zuschuss Carroll"/>
    <x v="0"/>
    <x v="1"/>
    <s v="Brazil"/>
    <s v="Federal District"/>
    <s v="Brasilia"/>
    <s v="LATAM"/>
    <s v="MX-2014-130715"/>
    <x v="35"/>
    <s v="Medium"/>
    <s v="TEC-MA-10001080"/>
    <x v="842"/>
    <x v="2"/>
    <s v="Machines"/>
    <x v="0"/>
    <n v="43.16"/>
    <n v="52"/>
    <n v="156"/>
    <n v="0"/>
    <n v="26.52"/>
    <x v="0"/>
    <d v="2014-09-17T00:00:00"/>
    <d v="2014-09-17T00:00:00"/>
    <n v="5"/>
    <x v="1"/>
    <n v="0"/>
    <x v="2"/>
    <n v="11.234999999999999"/>
    <x v="0"/>
    <n v="37"/>
    <n v="0.16999999999999998"/>
    <n v="0"/>
    <x v="2"/>
    <m/>
    <m/>
    <m/>
    <m/>
  </r>
  <r>
    <n v="4788"/>
    <s v="KM-162253"/>
    <s v="Kalyca Meade"/>
    <x v="2"/>
    <x v="1"/>
    <s v="Chile"/>
    <s v="Santiago"/>
    <s v="Santiago"/>
    <s v="LATAM"/>
    <s v="MX-2014-136133"/>
    <x v="29"/>
    <s v="High"/>
    <s v="FUR-FU-10004888"/>
    <x v="333"/>
    <x v="1"/>
    <s v="Furnishings"/>
    <x v="4"/>
    <n v="11.16"/>
    <n v="15"/>
    <n v="15"/>
    <n v="0"/>
    <n v="3.84"/>
    <x v="0"/>
    <d v="2014-05-21T00:00:00"/>
    <d v="2014-05-21T00:00:00"/>
    <n v="5"/>
    <x v="1"/>
    <n v="0"/>
    <x v="2"/>
    <n v="1.8640000000000001"/>
    <x v="0"/>
    <n v="20"/>
    <n v="0.25600000000000001"/>
    <n v="0"/>
    <x v="2"/>
    <m/>
    <m/>
    <m/>
    <m/>
  </r>
  <r>
    <n v="4789"/>
    <s v="KM-162253"/>
    <s v="Kalyca Meade"/>
    <x v="2"/>
    <x v="1"/>
    <s v="Chile"/>
    <s v="Santiago"/>
    <s v="Santiago"/>
    <s v="LATAM"/>
    <s v="MX-2014-136133"/>
    <x v="29"/>
    <s v="High"/>
    <s v="OFF-EN-10001751"/>
    <x v="246"/>
    <x v="0"/>
    <s v="Envelopes"/>
    <x v="3"/>
    <n v="19.07"/>
    <n v="25.75"/>
    <n v="103"/>
    <n v="0"/>
    <n v="26.72"/>
    <x v="0"/>
    <d v="2014-05-21T00:00:00"/>
    <d v="2014-05-21T00:00:00"/>
    <n v="5"/>
    <x v="1"/>
    <n v="0"/>
    <x v="2"/>
    <n v="13.398"/>
    <x v="0"/>
    <n v="20"/>
    <n v="0.25941747572815532"/>
    <n v="0"/>
    <x v="2"/>
    <m/>
    <m/>
    <m/>
    <m/>
  </r>
  <r>
    <n v="4790"/>
    <s v="TS-211603"/>
    <s v="Theresa Swint"/>
    <x v="2"/>
    <x v="0"/>
    <s v="Mexico"/>
    <s v="Nuevo Leon"/>
    <s v="General Escobedo"/>
    <s v="LATAM"/>
    <s v="MX-2013-114335"/>
    <x v="304"/>
    <s v="Critical"/>
    <s v="OFF-BI-10002296"/>
    <x v="1526"/>
    <x v="0"/>
    <s v="Binders"/>
    <x v="9"/>
    <n v="8.0533333333333328"/>
    <n v="8.8333333333333321"/>
    <n v="52.999999999999993"/>
    <n v="0"/>
    <n v="4.68"/>
    <x v="2"/>
    <d v="2013-10-20T00:00:00"/>
    <d v="2013-10-23T00:00:00"/>
    <n v="5"/>
    <x v="0"/>
    <n v="3"/>
    <x v="2"/>
    <n v="11.717000000000001"/>
    <x v="2"/>
    <n v="42"/>
    <n v="8.8301886792452836E-2"/>
    <n v="1"/>
    <x v="0"/>
    <m/>
    <m/>
    <m/>
    <m/>
  </r>
  <r>
    <n v="4791"/>
    <s v="MD-173503"/>
    <s v="Maribeth Dona"/>
    <x v="0"/>
    <x v="2"/>
    <s v="Honduras"/>
    <s v="Atlantida"/>
    <s v="La Ceiba"/>
    <s v="LATAM"/>
    <s v="US-2012-154830"/>
    <x v="418"/>
    <s v="High"/>
    <s v="TEC-PH-10004901"/>
    <x v="897"/>
    <x v="2"/>
    <s v="Phones"/>
    <x v="3"/>
    <n v="47.561199999999999"/>
    <n v="55.088666666666668"/>
    <n v="132.21279999999999"/>
    <n v="0.4"/>
    <n v="-58.031999999999996"/>
    <x v="0"/>
    <d v="2012-11-14T00:00:00"/>
    <d v="2012-11-14T00:00:00"/>
    <n v="5"/>
    <x v="1"/>
    <n v="0"/>
    <x v="2"/>
    <n v="4.891"/>
    <x v="1"/>
    <n v="45"/>
    <n v="-0.43892875727614877"/>
    <n v="0"/>
    <x v="2"/>
    <m/>
    <m/>
    <m/>
    <m/>
  </r>
  <r>
    <n v="4792"/>
    <s v="MD-173503"/>
    <s v="Maribeth Dona"/>
    <x v="0"/>
    <x v="2"/>
    <s v="Honduras"/>
    <s v="Atlantida"/>
    <s v="La Ceiba"/>
    <s v="LATAM"/>
    <s v="US-2012-154830"/>
    <x v="418"/>
    <s v="High"/>
    <s v="OFF-ST-10004754"/>
    <x v="1579"/>
    <x v="0"/>
    <s v="Storage"/>
    <x v="0"/>
    <n v="113.99040000000002"/>
    <n v="153.09066666666669"/>
    <n v="275.56319999999999"/>
    <n v="0.4"/>
    <n v="-66.408000000000001"/>
    <x v="0"/>
    <d v="2012-11-14T00:00:00"/>
    <d v="2012-11-14T00:00:00"/>
    <n v="5"/>
    <x v="1"/>
    <n v="0"/>
    <x v="2"/>
    <n v="47.725999999999999"/>
    <x v="1"/>
    <n v="45"/>
    <n v="-0.24099008866205648"/>
    <n v="0"/>
    <x v="2"/>
    <m/>
    <m/>
    <m/>
    <m/>
  </r>
  <r>
    <n v="4793"/>
    <s v="KB-162403"/>
    <s v="Karen Bern"/>
    <x v="2"/>
    <x v="1"/>
    <s v="Argentina"/>
    <s v="Santiago del Estero"/>
    <s v="Santiago del Estero"/>
    <s v="LATAM"/>
    <s v="US-2013-102505"/>
    <x v="173"/>
    <s v="High"/>
    <s v="FUR-CH-10003621"/>
    <x v="1506"/>
    <x v="1"/>
    <s v="Chairs"/>
    <x v="5"/>
    <n v="41.678742857142858"/>
    <n v="55.391238095238094"/>
    <n v="232.64319999999998"/>
    <n v="0.4"/>
    <n v="-59.107999999999997"/>
    <x v="0"/>
    <d v="2013-08-20T00:00:00"/>
    <d v="2013-08-20T00:00:00"/>
    <n v="5"/>
    <x v="1"/>
    <n v="0"/>
    <x v="0"/>
    <n v="20.437999999999999"/>
    <x v="2"/>
    <n v="33"/>
    <n v="-0.2540714708188333"/>
    <n v="0"/>
    <x v="2"/>
    <m/>
    <m/>
    <m/>
    <m/>
  </r>
  <r>
    <n v="4794"/>
    <s v="JW-159553"/>
    <s v="Joni Wasserman"/>
    <x v="0"/>
    <x v="2"/>
    <s v="Guatemala"/>
    <s v="Guatemala"/>
    <s v="Chinautla"/>
    <s v="LATAM"/>
    <s v="MX-2013-125710"/>
    <x v="565"/>
    <s v="High"/>
    <s v="OFF-EN-10000084"/>
    <x v="412"/>
    <x v="0"/>
    <s v="Envelopes"/>
    <x v="7"/>
    <n v="9.9599999999999973"/>
    <n v="19.799999999999997"/>
    <n v="98.999999999999986"/>
    <n v="0"/>
    <n v="49.2"/>
    <x v="1"/>
    <d v="2013-12-30T00:00:00"/>
    <d v="2013-12-30T00:00:00"/>
    <n v="3"/>
    <x v="1"/>
    <n v="0"/>
    <x v="2"/>
    <n v="12.1"/>
    <x v="2"/>
    <n v="52"/>
    <n v="0.49696969696969706"/>
    <n v="0"/>
    <x v="2"/>
    <m/>
    <m/>
    <m/>
    <m/>
  </r>
  <r>
    <n v="4795"/>
    <s v="LH-169003"/>
    <s v="Lena Hernandez"/>
    <x v="0"/>
    <x v="1"/>
    <s v="Brazil"/>
    <s v="Bahia"/>
    <s v="Salvador"/>
    <s v="LATAM"/>
    <s v="US-2012-114524"/>
    <x v="617"/>
    <s v="Medium"/>
    <s v="TEC-CO-10001818"/>
    <x v="1168"/>
    <x v="2"/>
    <s v="Copiers"/>
    <x v="4"/>
    <n v="318.82160415999999"/>
    <n v="448.45106572864313"/>
    <n v="178.48352415999997"/>
    <n v="0.60199999999999998"/>
    <n v="-140.33807999999999"/>
    <x v="0"/>
    <d v="2012-09-08T00:00:00"/>
    <d v="2012-09-10T00:00:00"/>
    <n v="7"/>
    <x v="0"/>
    <n v="2"/>
    <x v="1"/>
    <n v="7.3710000000000004"/>
    <x v="1"/>
    <n v="36"/>
    <n v="-0.78628030604211496"/>
    <n v="1"/>
    <x v="3"/>
    <m/>
    <m/>
    <m/>
    <m/>
  </r>
  <r>
    <n v="4796"/>
    <s v="LH-169003"/>
    <s v="Lena Hernandez"/>
    <x v="0"/>
    <x v="1"/>
    <s v="Brazil"/>
    <s v="Bahia"/>
    <s v="Salvador"/>
    <s v="LATAM"/>
    <s v="US-2012-114524"/>
    <x v="617"/>
    <s v="Medium"/>
    <s v="OFF-LA-10003594"/>
    <x v="1054"/>
    <x v="0"/>
    <s v="Labels"/>
    <x v="2"/>
    <n v="5.9424000000000001"/>
    <n v="8.6959999999999997"/>
    <n v="6.9568000000000003"/>
    <n v="0.6"/>
    <n v="-4.9279999999999999"/>
    <x v="0"/>
    <d v="2012-09-08T00:00:00"/>
    <d v="2012-09-11T00:00:00"/>
    <n v="8"/>
    <x v="0"/>
    <n v="3"/>
    <x v="1"/>
    <n v="0.17799999999999999"/>
    <x v="1"/>
    <n v="36"/>
    <n v="-0.70837166513339467"/>
    <n v="1"/>
    <x v="0"/>
    <m/>
    <m/>
    <m/>
    <m/>
  </r>
  <r>
    <n v="4797"/>
    <s v="LH-169003"/>
    <s v="Lena Hernandez"/>
    <x v="0"/>
    <x v="1"/>
    <s v="Brazil"/>
    <s v="Bahia"/>
    <s v="Salvador"/>
    <s v="LATAM"/>
    <s v="US-2012-114524"/>
    <x v="617"/>
    <s v="Medium"/>
    <s v="FUR-FU-10004288"/>
    <x v="640"/>
    <x v="1"/>
    <s v="Furnishings"/>
    <x v="3"/>
    <n v="98.014400000000009"/>
    <n v="140.32600000000002"/>
    <n v="224.52160000000003"/>
    <n v="0.6"/>
    <n v="-167.536"/>
    <x v="0"/>
    <d v="2012-09-08T00:00:00"/>
    <d v="2012-09-08T00:00:00"/>
    <n v="5"/>
    <x v="1"/>
    <n v="0"/>
    <x v="1"/>
    <n v="4.1449999999999996"/>
    <x v="1"/>
    <n v="36"/>
    <n v="-0.74619101235694019"/>
    <n v="0"/>
    <x v="2"/>
    <m/>
    <m/>
    <m/>
    <m/>
  </r>
  <r>
    <n v="4798"/>
    <s v="LH-169003"/>
    <s v="Lena Hernandez"/>
    <x v="0"/>
    <x v="1"/>
    <s v="Brazil"/>
    <s v="Bahia"/>
    <s v="Salvador"/>
    <s v="LATAM"/>
    <s v="US-2012-114524"/>
    <x v="617"/>
    <s v="Medium"/>
    <s v="TEC-CO-10002009"/>
    <x v="517"/>
    <x v="2"/>
    <s v="Copiers"/>
    <x v="0"/>
    <n v="269.91882135999998"/>
    <n v="411.68879738693465"/>
    <n v="491.55642407999994"/>
    <n v="0.60199999999999998"/>
    <n v="-318.20004"/>
    <x v="0"/>
    <d v="2012-09-08T00:00:00"/>
    <d v="2012-09-08T00:00:00"/>
    <n v="5"/>
    <x v="1"/>
    <n v="0"/>
    <x v="1"/>
    <n v="17.41"/>
    <x v="1"/>
    <n v="36"/>
    <n v="-0.64733166817124843"/>
    <n v="0"/>
    <x v="2"/>
    <m/>
    <m/>
    <m/>
    <m/>
  </r>
  <r>
    <n v="4799"/>
    <s v="RC-198253"/>
    <s v="Roy Collins"/>
    <x v="0"/>
    <x v="0"/>
    <s v="Mexico"/>
    <s v="Baja California"/>
    <s v="Mexicali"/>
    <s v="LATAM"/>
    <s v="MX-2011-152597"/>
    <x v="558"/>
    <s v="Medium"/>
    <s v="OFF-SU-10003040"/>
    <x v="1114"/>
    <x v="0"/>
    <s v="Supplies"/>
    <x v="2"/>
    <n v="18.740000000000002"/>
    <n v="22"/>
    <n v="44"/>
    <n v="0"/>
    <n v="6.52"/>
    <x v="0"/>
    <d v="2011-06-01T00:00:00"/>
    <d v="2011-06-04T00:00:00"/>
    <n v="8"/>
    <x v="0"/>
    <n v="3"/>
    <x v="2"/>
    <n v="2.7559999999999998"/>
    <x v="3"/>
    <n v="22"/>
    <n v="0.14818181818181816"/>
    <n v="1"/>
    <x v="0"/>
    <m/>
    <m/>
    <m/>
    <m/>
  </r>
  <r>
    <n v="4800"/>
    <s v="RC-198253"/>
    <s v="Roy Collins"/>
    <x v="0"/>
    <x v="0"/>
    <s v="Mexico"/>
    <s v="Baja California"/>
    <s v="Mexicali"/>
    <s v="LATAM"/>
    <s v="MX-2011-152597"/>
    <x v="558"/>
    <s v="Medium"/>
    <s v="OFF-BI-10002222"/>
    <x v="366"/>
    <x v="0"/>
    <s v="Binders"/>
    <x v="0"/>
    <n v="6.6866666666666674"/>
    <n v="7.6666666666666679"/>
    <n v="23.000000000000004"/>
    <n v="0"/>
    <n v="2.94"/>
    <x v="0"/>
    <d v="2011-06-01T00:00:00"/>
    <d v="2011-06-01T00:00:00"/>
    <n v="5"/>
    <x v="1"/>
    <n v="0"/>
    <x v="2"/>
    <n v="0.38900000000000001"/>
    <x v="3"/>
    <n v="22"/>
    <n v="0.12782608695652173"/>
    <n v="0"/>
    <x v="2"/>
    <m/>
    <m/>
    <m/>
    <m/>
  </r>
  <r>
    <n v="4801"/>
    <s v="RC-198253"/>
    <s v="Roy Collins"/>
    <x v="0"/>
    <x v="0"/>
    <s v="Mexico"/>
    <s v="Baja California"/>
    <s v="Mexicali"/>
    <s v="LATAM"/>
    <s v="MX-2011-152597"/>
    <x v="558"/>
    <s v="Medium"/>
    <s v="OFF-EN-10002674"/>
    <x v="795"/>
    <x v="0"/>
    <s v="Envelopes"/>
    <x v="2"/>
    <n v="19.5"/>
    <n v="31.5"/>
    <n v="63"/>
    <n v="0"/>
    <n v="24"/>
    <x v="0"/>
    <d v="2011-06-01T00:00:00"/>
    <d v="2011-06-01T00:00:00"/>
    <n v="5"/>
    <x v="1"/>
    <n v="0"/>
    <x v="2"/>
    <n v="3.694"/>
    <x v="3"/>
    <n v="22"/>
    <n v="0.38095238095238093"/>
    <n v="0"/>
    <x v="2"/>
    <m/>
    <m/>
    <m/>
    <m/>
  </r>
  <r>
    <n v="4802"/>
    <s v="RC-198253"/>
    <s v="Roy Collins"/>
    <x v="0"/>
    <x v="0"/>
    <s v="Mexico"/>
    <s v="Baja California"/>
    <s v="Mexicali"/>
    <s v="LATAM"/>
    <s v="MX-2011-152597"/>
    <x v="558"/>
    <s v="Medium"/>
    <s v="FUR-FU-10003066"/>
    <x v="16"/>
    <x v="1"/>
    <s v="Furnishings"/>
    <x v="2"/>
    <n v="73.819999999999979"/>
    <n v="87.533333333333303"/>
    <n v="105.03999999999996"/>
    <n v="0.4"/>
    <n v="-42.6"/>
    <x v="0"/>
    <d v="2011-06-01T00:00:00"/>
    <d v="2011-06-01T00:00:00"/>
    <n v="5"/>
    <x v="1"/>
    <n v="0"/>
    <x v="2"/>
    <n v="7.9020000000000001"/>
    <x v="3"/>
    <n v="22"/>
    <n v="-0.40555978674790572"/>
    <n v="0"/>
    <x v="2"/>
    <m/>
    <m/>
    <m/>
    <m/>
  </r>
  <r>
    <n v="4803"/>
    <s v="RC-198253"/>
    <s v="Roy Collins"/>
    <x v="0"/>
    <x v="0"/>
    <s v="Mexico"/>
    <s v="Baja California"/>
    <s v="Mexicali"/>
    <s v="LATAM"/>
    <s v="MX-2011-152597"/>
    <x v="558"/>
    <s v="Medium"/>
    <s v="OFF-AR-10004173"/>
    <x v="829"/>
    <x v="0"/>
    <s v="Art"/>
    <x v="2"/>
    <n v="3.92"/>
    <n v="7"/>
    <n v="14"/>
    <n v="0"/>
    <n v="6.16"/>
    <x v="0"/>
    <d v="2011-06-01T00:00:00"/>
    <d v="2011-06-01T00:00:00"/>
    <n v="5"/>
    <x v="1"/>
    <n v="0"/>
    <x v="2"/>
    <n v="1.3220000000000001"/>
    <x v="3"/>
    <n v="22"/>
    <n v="0.44"/>
    <n v="0"/>
    <x v="2"/>
    <m/>
    <m/>
    <m/>
    <m/>
  </r>
  <r>
    <n v="4804"/>
    <s v="RC-198253"/>
    <s v="Roy Collins"/>
    <x v="0"/>
    <x v="0"/>
    <s v="Mexico"/>
    <s v="Baja California"/>
    <s v="Mexicali"/>
    <s v="LATAM"/>
    <s v="MX-2011-152597"/>
    <x v="558"/>
    <s v="Medium"/>
    <s v="OFF-ST-10001051"/>
    <x v="1297"/>
    <x v="0"/>
    <s v="Storage"/>
    <x v="3"/>
    <n v="24.36"/>
    <n v="32.5"/>
    <n v="130"/>
    <n v="0"/>
    <n v="32.56"/>
    <x v="0"/>
    <d v="2011-06-01T00:00:00"/>
    <d v="2011-06-01T00:00:00"/>
    <n v="5"/>
    <x v="1"/>
    <n v="0"/>
    <x v="2"/>
    <n v="7.024"/>
    <x v="3"/>
    <n v="22"/>
    <n v="0.25046153846153846"/>
    <n v="0"/>
    <x v="2"/>
    <m/>
    <m/>
    <m/>
    <m/>
  </r>
  <r>
    <n v="4805"/>
    <s v="RC-198253"/>
    <s v="Roy Collins"/>
    <x v="0"/>
    <x v="0"/>
    <s v="Mexico"/>
    <s v="Baja California"/>
    <s v="Mexicali"/>
    <s v="LATAM"/>
    <s v="MX-2011-152597"/>
    <x v="558"/>
    <s v="Medium"/>
    <s v="OFF-PA-10000745"/>
    <x v="680"/>
    <x v="0"/>
    <s v="Paper"/>
    <x v="9"/>
    <n v="7.9266666666666667"/>
    <n v="11.166666666666668"/>
    <n v="67"/>
    <n v="0"/>
    <n v="19.440000000000001"/>
    <x v="0"/>
    <d v="2011-06-01T00:00:00"/>
    <d v="2011-06-01T00:00:00"/>
    <n v="5"/>
    <x v="1"/>
    <n v="0"/>
    <x v="2"/>
    <n v="3.3769999999999998"/>
    <x v="3"/>
    <n v="22"/>
    <n v="0.29014925373134332"/>
    <n v="0"/>
    <x v="2"/>
    <m/>
    <m/>
    <m/>
    <m/>
  </r>
  <r>
    <n v="4806"/>
    <s v="LD-168553"/>
    <s v="Lela Donovan"/>
    <x v="2"/>
    <x v="2"/>
    <s v="Nicaragua"/>
    <s v="Managua"/>
    <s v="Managua"/>
    <s v="LATAM"/>
    <s v="MX-2012-138520"/>
    <x v="42"/>
    <s v="Low"/>
    <s v="OFF-PA-10003133"/>
    <x v="1131"/>
    <x v="0"/>
    <s v="Paper"/>
    <x v="0"/>
    <n v="29.72"/>
    <n v="33"/>
    <n v="99"/>
    <n v="0"/>
    <n v="9.84"/>
    <x v="0"/>
    <d v="2013-01-02T00:00:00"/>
    <d v="2013-01-02T00:00:00"/>
    <n v="5"/>
    <x v="1"/>
    <n v="0"/>
    <x v="2"/>
    <n v="11.420999999999999"/>
    <x v="1"/>
    <n v="52"/>
    <n v="9.9393939393939396E-2"/>
    <n v="0"/>
    <x v="2"/>
    <m/>
    <m/>
    <m/>
    <m/>
  </r>
  <r>
    <n v="4807"/>
    <s v="BT-114853"/>
    <s v="Brad Thomas"/>
    <x v="1"/>
    <x v="1"/>
    <s v="Peru"/>
    <s v="Callao"/>
    <s v="Callao"/>
    <s v="LATAM"/>
    <s v="US-2013-148117"/>
    <x v="537"/>
    <s v="Critical"/>
    <s v="FUR-BO-10004567"/>
    <x v="1206"/>
    <x v="1"/>
    <s v="Bookcases"/>
    <x v="2"/>
    <n v="92.213599999999985"/>
    <n v="126.6493333333333"/>
    <n v="151.97919999999996"/>
    <n v="0.4"/>
    <n v="-32.448"/>
    <x v="2"/>
    <d v="2013-09-19T00:00:00"/>
    <d v="2013-09-21T00:00:00"/>
    <n v="4"/>
    <x v="0"/>
    <n v="2"/>
    <x v="3"/>
    <n v="40.805999999999997"/>
    <x v="2"/>
    <n v="38"/>
    <n v="-0.21350290039689648"/>
    <n v="1"/>
    <x v="3"/>
    <m/>
    <m/>
    <m/>
    <m/>
  </r>
  <r>
    <n v="4808"/>
    <s v="MP-174703"/>
    <s v="Mark Packer"/>
    <x v="1"/>
    <x v="2"/>
    <s v="El Salvador"/>
    <s v="San Salvador"/>
    <s v="Soyapango"/>
    <s v="LATAM"/>
    <s v="MX-2012-169600"/>
    <x v="955"/>
    <s v="Medium"/>
    <s v="OFF-BI-10001304"/>
    <x v="276"/>
    <x v="0"/>
    <s v="Binders"/>
    <x v="0"/>
    <n v="19.333333333333329"/>
    <n v="19.333333333333329"/>
    <n v="57.999999999999986"/>
    <n v="0"/>
    <n v="0"/>
    <x v="2"/>
    <d v="2012-05-25T00:00:00"/>
    <d v="2012-05-27T00:00:00"/>
    <n v="4"/>
    <x v="0"/>
    <n v="2"/>
    <x v="4"/>
    <n v="10.984999999999999"/>
    <x v="1"/>
    <n v="21"/>
    <n v="0"/>
    <n v="1"/>
    <x v="3"/>
    <m/>
    <m/>
    <m/>
    <m/>
  </r>
  <r>
    <n v="4809"/>
    <s v="MP-174703"/>
    <s v="Mark Packer"/>
    <x v="1"/>
    <x v="2"/>
    <s v="El Salvador"/>
    <s v="San Salvador"/>
    <s v="Soyapango"/>
    <s v="LATAM"/>
    <s v="MX-2012-169600"/>
    <x v="955"/>
    <s v="Medium"/>
    <s v="FUR-BO-10002766"/>
    <x v="947"/>
    <x v="1"/>
    <s v="Bookcases"/>
    <x v="0"/>
    <n v="264"/>
    <n v="275"/>
    <n v="825"/>
    <n v="0"/>
    <n v="33"/>
    <x v="2"/>
    <d v="2012-05-25T00:00:00"/>
    <d v="2012-05-25T00:00:00"/>
    <n v="2"/>
    <x v="1"/>
    <n v="0"/>
    <x v="4"/>
    <n v="41.383000000000003"/>
    <x v="1"/>
    <n v="21"/>
    <n v="0.04"/>
    <n v="0"/>
    <x v="2"/>
    <m/>
    <m/>
    <m/>
    <m/>
  </r>
  <r>
    <n v="4810"/>
    <s v="AM-107053"/>
    <s v="Anne McFarland"/>
    <x v="0"/>
    <x v="2"/>
    <s v="El Salvador"/>
    <s v="Sonsonate"/>
    <s v="Sonsonate"/>
    <s v="LATAM"/>
    <s v="MX-2012-138870"/>
    <x v="669"/>
    <s v="Medium"/>
    <s v="OFF-SU-10004658"/>
    <x v="508"/>
    <x v="0"/>
    <s v="Supplies"/>
    <x v="4"/>
    <n v="15.2"/>
    <n v="20"/>
    <n v="20"/>
    <n v="0"/>
    <n v="4.8"/>
    <x v="1"/>
    <d v="2012-12-06T00:00:00"/>
    <d v="2012-12-06T00:00:00"/>
    <n v="3"/>
    <x v="1"/>
    <n v="0"/>
    <x v="1"/>
    <n v="2.5070000000000001"/>
    <x v="1"/>
    <n v="49"/>
    <n v="0.24"/>
    <n v="0"/>
    <x v="2"/>
    <m/>
    <m/>
    <m/>
    <m/>
  </r>
  <r>
    <n v="4811"/>
    <s v="AM-107053"/>
    <s v="Anne McFarland"/>
    <x v="0"/>
    <x v="2"/>
    <s v="El Salvador"/>
    <s v="Sonsonate"/>
    <s v="Sonsonate"/>
    <s v="LATAM"/>
    <s v="MX-2012-138870"/>
    <x v="669"/>
    <s v="Medium"/>
    <s v="OFF-EN-10002559"/>
    <x v="411"/>
    <x v="0"/>
    <s v="Envelopes"/>
    <x v="7"/>
    <n v="3.2399999999999998"/>
    <n v="5.2"/>
    <n v="26"/>
    <n v="0"/>
    <n v="9.8000000000000007"/>
    <x v="1"/>
    <d v="2012-12-06T00:00:00"/>
    <d v="2012-12-06T00:00:00"/>
    <n v="3"/>
    <x v="1"/>
    <n v="0"/>
    <x v="1"/>
    <n v="1.1479999999999999"/>
    <x v="1"/>
    <n v="49"/>
    <n v="0.37692307692307697"/>
    <n v="0"/>
    <x v="2"/>
    <m/>
    <m/>
    <m/>
    <m/>
  </r>
  <r>
    <n v="4812"/>
    <s v="CJ-120103"/>
    <s v="Caroline Jumper"/>
    <x v="0"/>
    <x v="1"/>
    <s v="Uruguay"/>
    <s v="Montevideo"/>
    <s v="Montevideo"/>
    <s v="LATAM"/>
    <s v="MX-2014-110772"/>
    <x v="619"/>
    <s v="High"/>
    <s v="FUR-CH-10002846"/>
    <x v="11"/>
    <x v="1"/>
    <s v="Chairs"/>
    <x v="0"/>
    <n v="40.046666666666667"/>
    <n v="52.666666666666664"/>
    <n v="158"/>
    <n v="0"/>
    <n v="37.86"/>
    <x v="1"/>
    <d v="2014-10-24T00:00:00"/>
    <d v="2014-10-25T00:00:00"/>
    <n v="4"/>
    <x v="0"/>
    <n v="1"/>
    <x v="3"/>
    <n v="34.445999999999998"/>
    <x v="0"/>
    <n v="43"/>
    <n v="0.23962025316455696"/>
    <n v="1"/>
    <x v="1"/>
    <m/>
    <m/>
    <m/>
    <m/>
  </r>
  <r>
    <n v="4813"/>
    <s v="ON-187153"/>
    <s v="Odella Nelson"/>
    <x v="2"/>
    <x v="2"/>
    <s v="Nicaragua"/>
    <s v="Leon"/>
    <s v="Leon"/>
    <s v="LATAM"/>
    <s v="MX-2012-148040"/>
    <x v="932"/>
    <s v="Medium"/>
    <s v="FUR-FU-10001255"/>
    <x v="1035"/>
    <x v="1"/>
    <s v="Furnishings"/>
    <x v="2"/>
    <n v="10.72"/>
    <n v="11.5"/>
    <n v="23"/>
    <n v="0"/>
    <n v="1.56"/>
    <x v="0"/>
    <d v="2012-11-06T00:00:00"/>
    <d v="2012-11-06T00:00:00"/>
    <n v="5"/>
    <x v="1"/>
    <n v="0"/>
    <x v="0"/>
    <n v="1.6040000000000001"/>
    <x v="1"/>
    <n v="44"/>
    <n v="6.7826086956521744E-2"/>
    <n v="0"/>
    <x v="2"/>
    <m/>
    <m/>
    <m/>
    <m/>
  </r>
  <r>
    <n v="4814"/>
    <s v="ON-187153"/>
    <s v="Odella Nelson"/>
    <x v="2"/>
    <x v="2"/>
    <s v="Nicaragua"/>
    <s v="Leon"/>
    <s v="Leon"/>
    <s v="LATAM"/>
    <s v="MX-2012-148040"/>
    <x v="932"/>
    <s v="Medium"/>
    <s v="OFF-SU-10001552"/>
    <x v="970"/>
    <x v="0"/>
    <s v="Supplies"/>
    <x v="3"/>
    <n v="23.89"/>
    <n v="28.75"/>
    <n v="115"/>
    <n v="0"/>
    <n v="19.440000000000001"/>
    <x v="0"/>
    <d v="2012-11-06T00:00:00"/>
    <d v="2012-11-06T00:00:00"/>
    <n v="5"/>
    <x v="1"/>
    <n v="0"/>
    <x v="0"/>
    <n v="7.5990000000000002"/>
    <x v="1"/>
    <n v="44"/>
    <n v="0.16904347826086957"/>
    <n v="0"/>
    <x v="2"/>
    <m/>
    <m/>
    <m/>
    <m/>
  </r>
  <r>
    <n v="4815"/>
    <s v="ON-187153"/>
    <s v="Odella Nelson"/>
    <x v="2"/>
    <x v="2"/>
    <s v="Nicaragua"/>
    <s v="Leon"/>
    <s v="Leon"/>
    <s v="LATAM"/>
    <s v="MX-2012-148040"/>
    <x v="932"/>
    <s v="Medium"/>
    <s v="OFF-LA-10002068"/>
    <x v="511"/>
    <x v="0"/>
    <s v="Labels"/>
    <x v="5"/>
    <n v="4.9057142857142866"/>
    <n v="7.2857142857142865"/>
    <n v="51.000000000000007"/>
    <n v="0"/>
    <n v="16.66"/>
    <x v="0"/>
    <d v="2012-11-06T00:00:00"/>
    <d v="2012-11-06T00:00:00"/>
    <n v="5"/>
    <x v="1"/>
    <n v="0"/>
    <x v="0"/>
    <n v="2.1469999999999998"/>
    <x v="1"/>
    <n v="44"/>
    <n v="0.32666666666666661"/>
    <n v="0"/>
    <x v="2"/>
    <m/>
    <m/>
    <m/>
    <m/>
  </r>
  <r>
    <n v="4816"/>
    <s v="JH-161803"/>
    <s v="Justin Hirsh"/>
    <x v="0"/>
    <x v="1"/>
    <s v="Argentina"/>
    <s v="Buenos Aires"/>
    <s v="Buenos Aires"/>
    <s v="LATAM"/>
    <s v="US-2011-161760"/>
    <x v="650"/>
    <s v="High"/>
    <s v="OFF-EN-10001832"/>
    <x v="1392"/>
    <x v="0"/>
    <s v="Envelopes"/>
    <x v="0"/>
    <n v="24.128266666666672"/>
    <n v="30.140444444444451"/>
    <n v="54.252800000000008"/>
    <n v="0.4"/>
    <n v="-18.132000000000001"/>
    <x v="2"/>
    <d v="2011-12-24T00:00:00"/>
    <d v="2011-12-27T00:00:00"/>
    <n v="5"/>
    <x v="0"/>
    <n v="3"/>
    <x v="0"/>
    <n v="5.4370000000000003"/>
    <x v="3"/>
    <n v="52"/>
    <n v="-0.33421316503480003"/>
    <n v="1"/>
    <x v="0"/>
    <m/>
    <m/>
    <m/>
    <m/>
  </r>
  <r>
    <n v="4817"/>
    <s v="JH-161803"/>
    <s v="Justin Hirsh"/>
    <x v="0"/>
    <x v="1"/>
    <s v="Argentina"/>
    <s v="Buenos Aires"/>
    <s v="Buenos Aires"/>
    <s v="LATAM"/>
    <s v="US-2011-161760"/>
    <x v="650"/>
    <s v="High"/>
    <s v="TEC-PH-10000169"/>
    <x v="362"/>
    <x v="2"/>
    <s v="Phones"/>
    <x v="6"/>
    <n v="249.72506666666672"/>
    <n v="423.28177777777785"/>
    <n v="2285.7216000000003"/>
    <n v="0.4"/>
    <n v="38.195999999999998"/>
    <x v="2"/>
    <d v="2011-12-24T00:00:00"/>
    <d v="2011-12-24T00:00:00"/>
    <n v="2"/>
    <x v="1"/>
    <n v="0"/>
    <x v="0"/>
    <n v="386.00299999999999"/>
    <x v="3"/>
    <n v="52"/>
    <n v="1.6710696525771115E-2"/>
    <n v="0"/>
    <x v="2"/>
    <m/>
    <m/>
    <m/>
    <m/>
  </r>
  <r>
    <n v="4818"/>
    <s v="KB-164053"/>
    <s v="Katrina Bavinger"/>
    <x v="1"/>
    <x v="0"/>
    <s v="Mexico"/>
    <s v="Baja California"/>
    <s v="Rosarito"/>
    <s v="LATAM"/>
    <s v="MX-2012-140179"/>
    <x v="290"/>
    <s v="Critical"/>
    <s v="FUR-FU-10004474"/>
    <x v="1178"/>
    <x v="1"/>
    <s v="Furnishings"/>
    <x v="2"/>
    <n v="14.638400000000001"/>
    <n v="27.804000000000002"/>
    <n v="33.364800000000002"/>
    <n v="0.4"/>
    <n v="4.0880000000000001"/>
    <x v="3"/>
    <d v="2012-03-12T00:00:00"/>
    <d v="2012-03-12T00:00:00"/>
    <n v="0"/>
    <x v="1"/>
    <n v="0"/>
    <x v="1"/>
    <n v="13.651"/>
    <x v="1"/>
    <n v="11"/>
    <n v="0.1225243370258476"/>
    <n v="0"/>
    <x v="2"/>
    <m/>
    <m/>
    <m/>
    <m/>
  </r>
  <r>
    <n v="4819"/>
    <s v="AH-100303"/>
    <s v="Aaron Hawkins"/>
    <x v="2"/>
    <x v="0"/>
    <s v="Mexico"/>
    <s v="Coahuila"/>
    <s v="Saltillo"/>
    <s v="LATAM"/>
    <s v="MX-2011-130008"/>
    <x v="980"/>
    <s v="High"/>
    <s v="OFF-AR-10000904"/>
    <x v="1644"/>
    <x v="0"/>
    <s v="Art"/>
    <x v="9"/>
    <n v="28.833333333333329"/>
    <n v="30.333333333333329"/>
    <n v="181.99999999999997"/>
    <n v="0"/>
    <n v="9"/>
    <x v="2"/>
    <d v="2011-12-11T00:00:00"/>
    <d v="2011-12-13T00:00:00"/>
    <n v="4"/>
    <x v="0"/>
    <n v="2"/>
    <x v="2"/>
    <n v="30.228999999999999"/>
    <x v="3"/>
    <n v="50"/>
    <n v="4.9450549450549455E-2"/>
    <n v="1"/>
    <x v="3"/>
    <m/>
    <m/>
    <m/>
    <m/>
  </r>
  <r>
    <n v="4820"/>
    <s v="AH-100303"/>
    <s v="Aaron Hawkins"/>
    <x v="2"/>
    <x v="0"/>
    <s v="Mexico"/>
    <s v="Coahuila"/>
    <s v="Saltillo"/>
    <s v="LATAM"/>
    <s v="MX-2011-130008"/>
    <x v="980"/>
    <s v="High"/>
    <s v="FUR-BO-10001356"/>
    <x v="629"/>
    <x v="1"/>
    <s v="Bookcases"/>
    <x v="3"/>
    <n v="195.25960000000001"/>
    <n v="244.06449999999998"/>
    <n v="781.00639999999999"/>
    <n v="0.2"/>
    <n v="-3.2000000000000001E-2"/>
    <x v="2"/>
    <d v="2011-12-11T00:00:00"/>
    <d v="2011-12-14T00:00:00"/>
    <n v="5"/>
    <x v="0"/>
    <n v="3"/>
    <x v="2"/>
    <n v="226.62899999999999"/>
    <x v="3"/>
    <n v="50"/>
    <n v="-4.0972775639226519E-5"/>
    <n v="1"/>
    <x v="0"/>
    <m/>
    <m/>
    <m/>
    <m/>
  </r>
  <r>
    <n v="4821"/>
    <s v="JH-158203"/>
    <s v="John Huston"/>
    <x v="0"/>
    <x v="2"/>
    <s v="El Salvador"/>
    <s v="San Salvador"/>
    <s v="Cuscatancingo"/>
    <s v="LATAM"/>
    <s v="MX-2011-166107"/>
    <x v="593"/>
    <s v="Medium"/>
    <s v="TEC-AC-10000883"/>
    <x v="1211"/>
    <x v="2"/>
    <s v="Accessories"/>
    <x v="3"/>
    <n v="16.670000000000002"/>
    <n v="27.25"/>
    <n v="109"/>
    <n v="0"/>
    <n v="42.32"/>
    <x v="0"/>
    <d v="2011-09-17T00:00:00"/>
    <d v="2011-09-17T00:00:00"/>
    <n v="5"/>
    <x v="1"/>
    <n v="0"/>
    <x v="1"/>
    <n v="6.758"/>
    <x v="3"/>
    <n v="38"/>
    <n v="0.38825688073394493"/>
    <n v="0"/>
    <x v="2"/>
    <m/>
    <m/>
    <m/>
    <m/>
  </r>
  <r>
    <n v="4822"/>
    <s v="JH-158203"/>
    <s v="John Huston"/>
    <x v="0"/>
    <x v="2"/>
    <s v="El Salvador"/>
    <s v="San Salvador"/>
    <s v="Cuscatancingo"/>
    <s v="LATAM"/>
    <s v="MX-2011-166107"/>
    <x v="593"/>
    <s v="Medium"/>
    <s v="FUR-FU-10000488"/>
    <x v="566"/>
    <x v="1"/>
    <s v="Furnishings"/>
    <x v="7"/>
    <n v="7.88"/>
    <n v="11.6"/>
    <n v="58"/>
    <n v="0"/>
    <n v="18.600000000000001"/>
    <x v="0"/>
    <d v="2011-09-17T00:00:00"/>
    <d v="2011-09-19T00:00:00"/>
    <n v="7"/>
    <x v="0"/>
    <n v="2"/>
    <x v="1"/>
    <n v="5.7039999999999997"/>
    <x v="3"/>
    <n v="38"/>
    <n v="0.32068965517241382"/>
    <n v="1"/>
    <x v="3"/>
    <m/>
    <m/>
    <m/>
    <m/>
  </r>
  <r>
    <n v="4823"/>
    <s v="SP-208603"/>
    <s v="Sung Pak"/>
    <x v="2"/>
    <x v="0"/>
    <s v="Mexico"/>
    <s v="Durango"/>
    <s v="Gomez Palacio"/>
    <s v="LATAM"/>
    <s v="MX-2013-167913"/>
    <x v="557"/>
    <s v="High"/>
    <s v="OFF-SU-10001552"/>
    <x v="970"/>
    <x v="0"/>
    <s v="Supplies"/>
    <x v="3"/>
    <n v="23.89"/>
    <n v="28.75"/>
    <n v="115"/>
    <n v="0"/>
    <n v="19.440000000000001"/>
    <x v="2"/>
    <d v="2013-08-29T00:00:00"/>
    <d v="2013-09-01T00:00:00"/>
    <n v="5"/>
    <x v="0"/>
    <n v="3"/>
    <x v="3"/>
    <n v="3.113"/>
    <x v="2"/>
    <n v="35"/>
    <n v="0.16904347826086957"/>
    <n v="1"/>
    <x v="0"/>
    <m/>
    <m/>
    <m/>
    <m/>
  </r>
  <r>
    <n v="4824"/>
    <s v="SP-208603"/>
    <s v="Sung Pak"/>
    <x v="2"/>
    <x v="0"/>
    <s v="Mexico"/>
    <s v="Durango"/>
    <s v="Gomez Palacio"/>
    <s v="LATAM"/>
    <s v="MX-2013-167913"/>
    <x v="557"/>
    <s v="High"/>
    <s v="TEC-AC-10001491"/>
    <x v="92"/>
    <x v="2"/>
    <s v="Accessories"/>
    <x v="2"/>
    <n v="26.68"/>
    <n v="27.5"/>
    <n v="55"/>
    <n v="0"/>
    <n v="1.64"/>
    <x v="2"/>
    <d v="2013-08-29T00:00:00"/>
    <d v="2013-08-29T00:00:00"/>
    <n v="2"/>
    <x v="1"/>
    <n v="0"/>
    <x v="3"/>
    <n v="9.8650000000000002"/>
    <x v="2"/>
    <n v="35"/>
    <n v="2.9818181818181817E-2"/>
    <n v="0"/>
    <x v="2"/>
    <m/>
    <m/>
    <m/>
    <m/>
  </r>
  <r>
    <n v="4825"/>
    <s v="SP-208603"/>
    <s v="Sung Pak"/>
    <x v="2"/>
    <x v="0"/>
    <s v="Mexico"/>
    <s v="Durango"/>
    <s v="Gomez Palacio"/>
    <s v="LATAM"/>
    <s v="MX-2013-167913"/>
    <x v="557"/>
    <s v="High"/>
    <s v="OFF-AP-10000639"/>
    <x v="1235"/>
    <x v="0"/>
    <s v="Appliances"/>
    <x v="9"/>
    <n v="162.96666666666667"/>
    <n v="201.16666666666669"/>
    <n v="1207"/>
    <n v="0"/>
    <n v="229.2"/>
    <x v="2"/>
    <d v="2013-08-29T00:00:00"/>
    <d v="2013-08-29T00:00:00"/>
    <n v="2"/>
    <x v="1"/>
    <n v="0"/>
    <x v="3"/>
    <n v="92.989000000000004"/>
    <x v="2"/>
    <n v="35"/>
    <n v="0.18989229494614746"/>
    <n v="0"/>
    <x v="2"/>
    <m/>
    <m/>
    <m/>
    <m/>
  </r>
  <r>
    <n v="4826"/>
    <s v="PO-191803"/>
    <s v="Philisse Overcash"/>
    <x v="1"/>
    <x v="0"/>
    <s v="Mexico"/>
    <s v="Jalisco"/>
    <s v="Guadalajara"/>
    <s v="LATAM"/>
    <s v="US-2012-104983"/>
    <x v="753"/>
    <s v="High"/>
    <s v="TEC-CO-10003931"/>
    <x v="1021"/>
    <x v="2"/>
    <s v="Copiers"/>
    <x v="7"/>
    <n v="212.02500831999993"/>
    <n v="212.02489811623241"/>
    <n v="1058.0042415999997"/>
    <n v="2E-3"/>
    <n v="-2.1208"/>
    <x v="0"/>
    <d v="2012-08-23T00:00:00"/>
    <d v="2012-08-23T00:00:00"/>
    <n v="5"/>
    <x v="1"/>
    <n v="0"/>
    <x v="5"/>
    <n v="130.14400000000001"/>
    <x v="1"/>
    <n v="33"/>
    <n v="-2.0045288256999375E-3"/>
    <n v="0"/>
    <x v="2"/>
    <m/>
    <m/>
    <m/>
    <m/>
  </r>
  <r>
    <n v="4827"/>
    <s v="MS-177703"/>
    <s v="Maxwell Schwartz"/>
    <x v="0"/>
    <x v="3"/>
    <s v="Dominican Republic"/>
    <s v="Santo Domingo"/>
    <s v="Santo Domingo"/>
    <s v="LATAM"/>
    <s v="MX-2011-168669"/>
    <x v="1002"/>
    <s v="High"/>
    <s v="OFF-AP-10003945"/>
    <x v="1687"/>
    <x v="0"/>
    <s v="Appliances"/>
    <x v="7"/>
    <n v="29.6496"/>
    <n v="49.302"/>
    <n v="197.208"/>
    <n v="0.2"/>
    <n v="48.96"/>
    <x v="0"/>
    <d v="2011-10-17T00:00:00"/>
    <d v="2011-10-17T00:00:00"/>
    <n v="5"/>
    <x v="1"/>
    <n v="0"/>
    <x v="4"/>
    <n v="32.902000000000001"/>
    <x v="3"/>
    <n v="42"/>
    <n v="0.24826579043446514"/>
    <n v="0"/>
    <x v="2"/>
    <m/>
    <m/>
    <m/>
    <m/>
  </r>
  <r>
    <n v="4828"/>
    <s v="LB-167953"/>
    <s v="Laurel Beltran"/>
    <x v="1"/>
    <x v="2"/>
    <s v="Honduras"/>
    <s v="Choluteca"/>
    <s v="Choluteca"/>
    <s v="LATAM"/>
    <s v="US-2012-139360"/>
    <x v="767"/>
    <s v="High"/>
    <s v="OFF-PA-10003034"/>
    <x v="1118"/>
    <x v="0"/>
    <s v="Paper"/>
    <x v="10"/>
    <n v="15.500799999999998"/>
    <n v="17.38133333333333"/>
    <n v="104.28799999999998"/>
    <n v="0.4"/>
    <n v="-50.72"/>
    <x v="0"/>
    <d v="2012-07-12T00:00:00"/>
    <d v="2012-07-12T00:00:00"/>
    <n v="5"/>
    <x v="1"/>
    <n v="0"/>
    <x v="5"/>
    <n v="12.000999999999999"/>
    <x v="1"/>
    <n v="27"/>
    <n v="-0.4863455047560602"/>
    <n v="0"/>
    <x v="2"/>
    <m/>
    <m/>
    <m/>
    <m/>
  </r>
  <r>
    <n v="4829"/>
    <s v="ND-183703"/>
    <s v="Natalie DeCherney"/>
    <x v="0"/>
    <x v="1"/>
    <s v="Colombia"/>
    <s v="Caqueta"/>
    <s v="Florencia"/>
    <s v="LATAM"/>
    <s v="MX-2011-106334"/>
    <x v="178"/>
    <s v="High"/>
    <s v="OFF-BI-10004195"/>
    <x v="563"/>
    <x v="0"/>
    <s v="Binders"/>
    <x v="4"/>
    <n v="9.3000000000000007"/>
    <n v="10"/>
    <n v="10"/>
    <n v="0"/>
    <n v="0.7"/>
    <x v="0"/>
    <d v="2011-09-14T00:00:00"/>
    <d v="2011-09-14T00:00:00"/>
    <n v="5"/>
    <x v="1"/>
    <n v="0"/>
    <x v="2"/>
    <n v="0.53700000000000003"/>
    <x v="3"/>
    <n v="37"/>
    <n v="6.9999999999999993E-2"/>
    <n v="0"/>
    <x v="2"/>
    <m/>
    <m/>
    <m/>
    <m/>
  </r>
  <r>
    <n v="4830"/>
    <s v="ND-183703"/>
    <s v="Natalie DeCherney"/>
    <x v="0"/>
    <x v="1"/>
    <s v="Colombia"/>
    <s v="Caqueta"/>
    <s v="Florencia"/>
    <s v="LATAM"/>
    <s v="MX-2011-106334"/>
    <x v="178"/>
    <s v="High"/>
    <s v="FUR-CH-10004467"/>
    <x v="241"/>
    <x v="1"/>
    <s v="Chairs"/>
    <x v="0"/>
    <n v="34.826666666666661"/>
    <n v="49.666666666666664"/>
    <n v="149"/>
    <n v="0"/>
    <n v="44.52"/>
    <x v="0"/>
    <d v="2011-09-14T00:00:00"/>
    <d v="2011-09-14T00:00:00"/>
    <n v="5"/>
    <x v="1"/>
    <n v="0"/>
    <x v="2"/>
    <n v="6.4989999999999997"/>
    <x v="3"/>
    <n v="37"/>
    <n v="0.29879194630872485"/>
    <n v="0"/>
    <x v="2"/>
    <m/>
    <m/>
    <m/>
    <m/>
  </r>
  <r>
    <n v="4831"/>
    <s v="ND-183703"/>
    <s v="Natalie DeCherney"/>
    <x v="0"/>
    <x v="1"/>
    <s v="Colombia"/>
    <s v="Caqueta"/>
    <s v="Florencia"/>
    <s v="LATAM"/>
    <s v="MX-2011-106334"/>
    <x v="178"/>
    <s v="High"/>
    <s v="OFF-ST-10004800"/>
    <x v="1285"/>
    <x v="0"/>
    <s v="Storage"/>
    <x v="7"/>
    <n v="9.0400000000000009"/>
    <n v="11.600000000000001"/>
    <n v="58.000000000000007"/>
    <n v="0"/>
    <n v="12.8"/>
    <x v="0"/>
    <d v="2011-09-14T00:00:00"/>
    <d v="2011-09-14T00:00:00"/>
    <n v="5"/>
    <x v="1"/>
    <n v="0"/>
    <x v="2"/>
    <n v="3.0539999999999998"/>
    <x v="3"/>
    <n v="37"/>
    <n v="0.22068965517241379"/>
    <n v="0"/>
    <x v="2"/>
    <m/>
    <m/>
    <m/>
    <m/>
  </r>
  <r>
    <n v="4832"/>
    <s v="ND-183703"/>
    <s v="Natalie DeCherney"/>
    <x v="0"/>
    <x v="1"/>
    <s v="Colombia"/>
    <s v="Caqueta"/>
    <s v="Florencia"/>
    <s v="LATAM"/>
    <s v="MX-2011-106334"/>
    <x v="178"/>
    <s v="High"/>
    <s v="OFF-AR-10002677"/>
    <x v="771"/>
    <x v="0"/>
    <s v="Art"/>
    <x v="7"/>
    <n v="13.940000000000001"/>
    <n v="19.600000000000001"/>
    <n v="98"/>
    <n v="0"/>
    <n v="28.3"/>
    <x v="0"/>
    <d v="2011-09-14T00:00:00"/>
    <d v="2011-09-14T00:00:00"/>
    <n v="5"/>
    <x v="1"/>
    <n v="0"/>
    <x v="2"/>
    <n v="11.536"/>
    <x v="3"/>
    <n v="37"/>
    <n v="0.28877551020408165"/>
    <n v="0"/>
    <x v="2"/>
    <m/>
    <m/>
    <m/>
    <m/>
  </r>
  <r>
    <n v="4833"/>
    <s v="ND-183703"/>
    <s v="Natalie DeCherney"/>
    <x v="0"/>
    <x v="1"/>
    <s v="Colombia"/>
    <s v="Caqueta"/>
    <s v="Florencia"/>
    <s v="LATAM"/>
    <s v="MX-2011-106334"/>
    <x v="178"/>
    <s v="High"/>
    <s v="TEC-CO-10002110"/>
    <x v="848"/>
    <x v="2"/>
    <s v="Copiers"/>
    <x v="0"/>
    <n v="61.503584879999998"/>
    <n v="96.123391663326657"/>
    <n v="287.79343464000004"/>
    <n v="2E-3"/>
    <n v="103.28268"/>
    <x v="0"/>
    <d v="2011-09-14T00:00:00"/>
    <d v="2011-09-14T00:00:00"/>
    <n v="5"/>
    <x v="1"/>
    <n v="0"/>
    <x v="2"/>
    <n v="38.024999999999999"/>
    <x v="3"/>
    <n v="37"/>
    <n v="0.35887781849226685"/>
    <n v="0"/>
    <x v="2"/>
    <m/>
    <m/>
    <m/>
    <m/>
  </r>
  <r>
    <n v="4834"/>
    <s v="ND-183703"/>
    <s v="Natalie DeCherney"/>
    <x v="0"/>
    <x v="1"/>
    <s v="Colombia"/>
    <s v="Caqueta"/>
    <s v="Florencia"/>
    <s v="LATAM"/>
    <s v="MX-2011-106334"/>
    <x v="178"/>
    <s v="High"/>
    <s v="FUR-FU-10000499"/>
    <x v="76"/>
    <x v="1"/>
    <s v="Furnishings"/>
    <x v="0"/>
    <n v="7.8666666666666671"/>
    <n v="12.666666666666668"/>
    <n v="38"/>
    <n v="0"/>
    <n v="14.4"/>
    <x v="0"/>
    <d v="2011-09-14T00:00:00"/>
    <d v="2011-09-14T00:00:00"/>
    <n v="5"/>
    <x v="1"/>
    <n v="0"/>
    <x v="2"/>
    <n v="4.9290000000000003"/>
    <x v="3"/>
    <n v="37"/>
    <n v="0.37894736842105264"/>
    <n v="0"/>
    <x v="2"/>
    <m/>
    <m/>
    <m/>
    <m/>
  </r>
  <r>
    <n v="4835"/>
    <s v="CR-126253"/>
    <s v="Corey Roper"/>
    <x v="1"/>
    <x v="2"/>
    <s v="El Salvador"/>
    <s v="San Salvador"/>
    <s v="Mejicanos"/>
    <s v="LATAM"/>
    <s v="MX-2014-166688"/>
    <x v="1003"/>
    <s v="Medium"/>
    <s v="OFF-SU-10000130"/>
    <x v="1607"/>
    <x v="0"/>
    <s v="Supplies"/>
    <x v="0"/>
    <n v="7.086666666666666"/>
    <n v="9.6666666666666661"/>
    <n v="29"/>
    <n v="0"/>
    <n v="7.74"/>
    <x v="1"/>
    <d v="2014-01-26T00:00:00"/>
    <d v="2014-01-26T00:00:00"/>
    <n v="3"/>
    <x v="1"/>
    <n v="0"/>
    <x v="0"/>
    <n v="1.885"/>
    <x v="0"/>
    <n v="4"/>
    <n v="0.26689655172413795"/>
    <n v="0"/>
    <x v="2"/>
    <m/>
    <m/>
    <m/>
    <m/>
  </r>
  <r>
    <n v="4836"/>
    <s v="SV-203653"/>
    <s v="Seth Vernon"/>
    <x v="0"/>
    <x v="2"/>
    <s v="Panama"/>
    <s v="Panama"/>
    <s v="San Miguelito"/>
    <s v="LATAM"/>
    <s v="US-2012-100930"/>
    <x v="366"/>
    <s v="High"/>
    <s v="TEC-CO-10004481"/>
    <x v="1643"/>
    <x v="2"/>
    <s v="Copiers"/>
    <x v="0"/>
    <n v="115.22558608000001"/>
    <n v="147.09121418060201"/>
    <n v="263.88163823999997"/>
    <n v="0.40200000000000002"/>
    <n v="-81.795119999999997"/>
    <x v="1"/>
    <d v="2012-09-08T00:00:00"/>
    <d v="2012-09-09T00:00:00"/>
    <n v="4"/>
    <x v="0"/>
    <n v="1"/>
    <x v="4"/>
    <n v="33.822000000000003"/>
    <x v="1"/>
    <n v="36"/>
    <n v="-0.30996897148867725"/>
    <n v="1"/>
    <x v="1"/>
    <m/>
    <m/>
    <m/>
    <m/>
  </r>
  <r>
    <n v="4837"/>
    <s v="SV-203653"/>
    <s v="Seth Vernon"/>
    <x v="0"/>
    <x v="2"/>
    <s v="Panama"/>
    <s v="Panama"/>
    <s v="San Miguelito"/>
    <s v="LATAM"/>
    <s v="US-2012-100930"/>
    <x v="366"/>
    <s v="High"/>
    <s v="TEC-PH-10003932"/>
    <x v="259"/>
    <x v="2"/>
    <s v="Phones"/>
    <x v="7"/>
    <n v="122.92320000000004"/>
    <n v="138.05866666666671"/>
    <n v="414.1760000000001"/>
    <n v="0.4"/>
    <n v="-200.44"/>
    <x v="1"/>
    <d v="2012-09-08T00:00:00"/>
    <d v="2012-09-11T00:00:00"/>
    <n v="6"/>
    <x v="0"/>
    <n v="3"/>
    <x v="4"/>
    <n v="66.902000000000001"/>
    <x v="1"/>
    <n v="36"/>
    <n v="-0.48394885266167026"/>
    <n v="1"/>
    <x v="0"/>
    <m/>
    <m/>
    <m/>
    <m/>
  </r>
  <r>
    <n v="4838"/>
    <s v="SV-203653"/>
    <s v="Seth Vernon"/>
    <x v="0"/>
    <x v="2"/>
    <s v="Panama"/>
    <s v="Panama"/>
    <s v="San Miguelito"/>
    <s v="LATAM"/>
    <s v="US-2012-100930"/>
    <x v="366"/>
    <s v="High"/>
    <s v="OFF-FA-10000475"/>
    <x v="846"/>
    <x v="0"/>
    <s v="Fasteners"/>
    <x v="7"/>
    <n v="8.4040000000000017"/>
    <n v="10.90666666666667"/>
    <n v="32.720000000000006"/>
    <n v="0.4"/>
    <n v="-9.3000000000000007"/>
    <x v="1"/>
    <d v="2012-09-08T00:00:00"/>
    <d v="2012-09-08T00:00:00"/>
    <n v="3"/>
    <x v="1"/>
    <n v="0"/>
    <x v="4"/>
    <n v="2.508"/>
    <x v="1"/>
    <n v="36"/>
    <n v="-0.28422982885085574"/>
    <n v="0"/>
    <x v="2"/>
    <m/>
    <m/>
    <m/>
    <m/>
  </r>
  <r>
    <n v="4839"/>
    <s v="SV-203653"/>
    <s v="Seth Vernon"/>
    <x v="0"/>
    <x v="2"/>
    <s v="Panama"/>
    <s v="Panama"/>
    <s v="San Miguelito"/>
    <s v="LATAM"/>
    <s v="US-2012-100930"/>
    <x v="366"/>
    <s v="High"/>
    <s v="OFF-EN-10004988"/>
    <x v="151"/>
    <x v="0"/>
    <s v="Envelopes"/>
    <x v="2"/>
    <n v="21.570399999999999"/>
    <n v="28.724000000000004"/>
    <n v="34.468800000000002"/>
    <n v="0.4"/>
    <n v="-8.6720000000000006"/>
    <x v="1"/>
    <d v="2012-09-08T00:00:00"/>
    <d v="2012-09-08T00:00:00"/>
    <n v="3"/>
    <x v="1"/>
    <n v="0"/>
    <x v="4"/>
    <n v="5.2039999999999997"/>
    <x v="1"/>
    <n v="36"/>
    <n v="-0.25158984356867659"/>
    <n v="0"/>
    <x v="2"/>
    <m/>
    <m/>
    <m/>
    <m/>
  </r>
  <r>
    <n v="4840"/>
    <s v="JC-153853"/>
    <s v="Jenna Caffey"/>
    <x v="0"/>
    <x v="0"/>
    <s v="Mexico"/>
    <s v="Sinaloa"/>
    <s v="Guasave"/>
    <s v="LATAM"/>
    <s v="US-2013-123841"/>
    <x v="922"/>
    <s v="Medium"/>
    <s v="FUR-CH-10004736"/>
    <x v="1379"/>
    <x v="1"/>
    <s v="Chairs"/>
    <x v="0"/>
    <n v="27.175999999999991"/>
    <n v="32.74499999999999"/>
    <n v="78.58799999999998"/>
    <n v="0.2"/>
    <n v="-2.94"/>
    <x v="0"/>
    <d v="2013-09-08T00:00:00"/>
    <d v="2013-09-08T00:00:00"/>
    <n v="5"/>
    <x v="1"/>
    <n v="0"/>
    <x v="3"/>
    <n v="2.8029999999999999"/>
    <x v="2"/>
    <n v="36"/>
    <n v="-3.7410291647579794E-2"/>
    <n v="0"/>
    <x v="2"/>
    <m/>
    <m/>
    <m/>
    <m/>
  </r>
  <r>
    <n v="4841"/>
    <s v="JC-153853"/>
    <s v="Jenna Caffey"/>
    <x v="0"/>
    <x v="0"/>
    <s v="Mexico"/>
    <s v="Sinaloa"/>
    <s v="Guasave"/>
    <s v="LATAM"/>
    <s v="US-2013-123841"/>
    <x v="922"/>
    <s v="Medium"/>
    <s v="OFF-AR-10002975"/>
    <x v="116"/>
    <x v="0"/>
    <s v="Art"/>
    <x v="0"/>
    <n v="18.473333333333329"/>
    <n v="30.333333333333329"/>
    <n v="90.999999999999986"/>
    <n v="0"/>
    <n v="35.58"/>
    <x v="0"/>
    <d v="2013-09-08T00:00:00"/>
    <d v="2013-09-08T00:00:00"/>
    <n v="5"/>
    <x v="1"/>
    <n v="0"/>
    <x v="3"/>
    <n v="7.81"/>
    <x v="2"/>
    <n v="36"/>
    <n v="0.39098901098901101"/>
    <n v="0"/>
    <x v="2"/>
    <m/>
    <m/>
    <m/>
    <m/>
  </r>
  <r>
    <n v="4842"/>
    <s v="JC-153853"/>
    <s v="Jenna Caffey"/>
    <x v="0"/>
    <x v="0"/>
    <s v="Mexico"/>
    <s v="Sinaloa"/>
    <s v="Guasave"/>
    <s v="LATAM"/>
    <s v="US-2013-123841"/>
    <x v="922"/>
    <s v="Medium"/>
    <s v="TEC-PH-10003932"/>
    <x v="259"/>
    <x v="2"/>
    <s v="Phones"/>
    <x v="2"/>
    <n v="107.06"/>
    <n v="111.5"/>
    <n v="223"/>
    <n v="0"/>
    <n v="8.8800000000000008"/>
    <x v="0"/>
    <d v="2013-09-08T00:00:00"/>
    <d v="2013-09-08T00:00:00"/>
    <n v="5"/>
    <x v="1"/>
    <n v="0"/>
    <x v="3"/>
    <n v="16.754000000000001"/>
    <x v="2"/>
    <n v="36"/>
    <n v="3.9820627802690585E-2"/>
    <n v="0"/>
    <x v="2"/>
    <m/>
    <m/>
    <m/>
    <m/>
  </r>
  <r>
    <n v="4843"/>
    <s v="JC-153853"/>
    <s v="Jenna Caffey"/>
    <x v="0"/>
    <x v="0"/>
    <s v="Mexico"/>
    <s v="Sinaloa"/>
    <s v="Guasave"/>
    <s v="LATAM"/>
    <s v="US-2013-123841"/>
    <x v="922"/>
    <s v="Medium"/>
    <s v="OFF-AR-10003551"/>
    <x v="1663"/>
    <x v="0"/>
    <s v="Art"/>
    <x v="3"/>
    <n v="6.46"/>
    <n v="9.5"/>
    <n v="38"/>
    <n v="0"/>
    <n v="12.16"/>
    <x v="0"/>
    <d v="2013-09-08T00:00:00"/>
    <d v="2013-09-11T00:00:00"/>
    <n v="8"/>
    <x v="0"/>
    <n v="3"/>
    <x v="3"/>
    <n v="2.3740000000000001"/>
    <x v="2"/>
    <n v="36"/>
    <n v="0.32"/>
    <n v="1"/>
    <x v="0"/>
    <m/>
    <m/>
    <m/>
    <m/>
  </r>
  <r>
    <n v="4844"/>
    <s v="FW-143953"/>
    <s v="Fred Wasserman"/>
    <x v="2"/>
    <x v="2"/>
    <s v="Nicaragua"/>
    <s v="Leon"/>
    <s v="Leon"/>
    <s v="LATAM"/>
    <s v="MX-2013-163531"/>
    <x v="532"/>
    <s v="High"/>
    <s v="OFF-BI-10003709"/>
    <x v="26"/>
    <x v="0"/>
    <s v="Binders"/>
    <x v="0"/>
    <n v="30.646666666666665"/>
    <n v="33.666666666666664"/>
    <n v="101"/>
    <n v="0"/>
    <n v="9.06"/>
    <x v="2"/>
    <d v="2013-12-11T00:00:00"/>
    <d v="2013-12-11T00:00:00"/>
    <n v="2"/>
    <x v="1"/>
    <n v="0"/>
    <x v="1"/>
    <n v="25.413"/>
    <x v="2"/>
    <n v="50"/>
    <n v="8.9702970297029713E-2"/>
    <n v="0"/>
    <x v="2"/>
    <m/>
    <m/>
    <m/>
    <m/>
  </r>
  <r>
    <n v="4845"/>
    <s v="JF-154903"/>
    <s v="Jeremy Farry"/>
    <x v="0"/>
    <x v="0"/>
    <s v="Mexico"/>
    <s v="Michoacan"/>
    <s v="Morelia"/>
    <s v="LATAM"/>
    <s v="US-2014-139920"/>
    <x v="839"/>
    <s v="Medium"/>
    <s v="FUR-CH-10002547"/>
    <x v="97"/>
    <x v="1"/>
    <s v="Chairs"/>
    <x v="4"/>
    <n v="55.609600000000007"/>
    <n v="62.627000000000002"/>
    <n v="50.101600000000005"/>
    <n v="0.2"/>
    <n v="-5.508"/>
    <x v="0"/>
    <d v="2014-11-01T00:00:00"/>
    <d v="2014-11-01T00:00:00"/>
    <n v="5"/>
    <x v="1"/>
    <n v="0"/>
    <x v="1"/>
    <n v="4.516"/>
    <x v="0"/>
    <n v="44"/>
    <n v="-0.10993660881089624"/>
    <n v="0"/>
    <x v="2"/>
    <m/>
    <m/>
    <m/>
    <m/>
  </r>
  <r>
    <n v="4846"/>
    <s v="JF-154903"/>
    <s v="Jeremy Farry"/>
    <x v="0"/>
    <x v="0"/>
    <s v="Mexico"/>
    <s v="Michoacan"/>
    <s v="Morelia"/>
    <s v="LATAM"/>
    <s v="US-2014-139920"/>
    <x v="839"/>
    <s v="Medium"/>
    <s v="OFF-BI-10003585"/>
    <x v="1024"/>
    <x v="0"/>
    <s v="Binders"/>
    <x v="0"/>
    <n v="16.326666666666672"/>
    <n v="19.666666666666671"/>
    <n v="59.000000000000014"/>
    <n v="0"/>
    <n v="10.02"/>
    <x v="0"/>
    <d v="2014-11-01T00:00:00"/>
    <d v="2014-11-01T00:00:00"/>
    <n v="5"/>
    <x v="1"/>
    <n v="0"/>
    <x v="1"/>
    <n v="0.17799999999999999"/>
    <x v="0"/>
    <n v="44"/>
    <n v="0.16983050847457623"/>
    <n v="0"/>
    <x v="2"/>
    <m/>
    <m/>
    <m/>
    <m/>
  </r>
  <r>
    <n v="4847"/>
    <s v="BW-111103"/>
    <s v="Bart Watters"/>
    <x v="2"/>
    <x v="0"/>
    <s v="Mexico"/>
    <s v="Sinaloa"/>
    <s v="Los Mochis"/>
    <s v="LATAM"/>
    <s v="MX-2013-153920"/>
    <x v="1004"/>
    <s v="High"/>
    <s v="OFF-ST-10001440"/>
    <x v="431"/>
    <x v="0"/>
    <s v="Storage"/>
    <x v="3"/>
    <n v="17.09"/>
    <n v="32.25"/>
    <n v="129"/>
    <n v="0"/>
    <n v="60.64"/>
    <x v="3"/>
    <d v="2013-02-07T00:00:00"/>
    <d v="2013-02-10T00:00:00"/>
    <n v="3"/>
    <x v="0"/>
    <n v="3"/>
    <x v="0"/>
    <n v="23.599"/>
    <x v="2"/>
    <n v="6"/>
    <n v="0.47007751937984499"/>
    <n v="1"/>
    <x v="0"/>
    <m/>
    <m/>
    <m/>
    <m/>
  </r>
  <r>
    <n v="4848"/>
    <s v="BW-111103"/>
    <s v="Bart Watters"/>
    <x v="2"/>
    <x v="0"/>
    <s v="Mexico"/>
    <s v="Sinaloa"/>
    <s v="Los Mochis"/>
    <s v="LATAM"/>
    <s v="MX-2013-153920"/>
    <x v="1004"/>
    <s v="High"/>
    <s v="FUR-CH-10000414"/>
    <x v="583"/>
    <x v="1"/>
    <s v="Chairs"/>
    <x v="3"/>
    <n v="34.807600000000001"/>
    <n v="37.1995"/>
    <n v="119.03840000000001"/>
    <n v="0.2"/>
    <n v="-20.192"/>
    <x v="3"/>
    <d v="2013-02-07T00:00:00"/>
    <d v="2013-02-08T00:00:00"/>
    <n v="1"/>
    <x v="0"/>
    <n v="1"/>
    <x v="0"/>
    <n v="8.4589999999999996"/>
    <x v="2"/>
    <n v="6"/>
    <n v="-0.16962593583247085"/>
    <n v="1"/>
    <x v="1"/>
    <m/>
    <m/>
    <m/>
    <m/>
  </r>
  <r>
    <n v="4849"/>
    <s v="BW-111103"/>
    <s v="Bart Watters"/>
    <x v="2"/>
    <x v="0"/>
    <s v="Mexico"/>
    <s v="Sinaloa"/>
    <s v="Los Mochis"/>
    <s v="LATAM"/>
    <s v="MX-2013-153920"/>
    <x v="1004"/>
    <s v="High"/>
    <s v="FUR-CH-10003733"/>
    <x v="185"/>
    <x v="1"/>
    <s v="Chairs"/>
    <x v="8"/>
    <n v="40.630057142857133"/>
    <n v="54.967571428571418"/>
    <n v="615.63679999999988"/>
    <n v="0.2"/>
    <n v="46.816000000000003"/>
    <x v="3"/>
    <d v="2013-02-07T00:00:00"/>
    <d v="2013-02-07T00:00:00"/>
    <n v="0"/>
    <x v="1"/>
    <n v="0"/>
    <x v="0"/>
    <n v="38.375"/>
    <x v="2"/>
    <n v="6"/>
    <n v="7.6044836825868781E-2"/>
    <n v="0"/>
    <x v="2"/>
    <m/>
    <m/>
    <m/>
    <m/>
  </r>
  <r>
    <n v="4850"/>
    <s v="BW-111103"/>
    <s v="Bart Watters"/>
    <x v="2"/>
    <x v="0"/>
    <s v="Mexico"/>
    <s v="Sinaloa"/>
    <s v="Los Mochis"/>
    <s v="LATAM"/>
    <s v="MX-2013-153920"/>
    <x v="1004"/>
    <s v="High"/>
    <s v="OFF-SU-10002962"/>
    <x v="763"/>
    <x v="0"/>
    <s v="Supplies"/>
    <x v="0"/>
    <n v="14.526666666666671"/>
    <n v="14.666666666666671"/>
    <n v="44.000000000000014"/>
    <n v="0"/>
    <n v="0.42"/>
    <x v="3"/>
    <d v="2013-02-07T00:00:00"/>
    <d v="2013-02-07T00:00:00"/>
    <n v="0"/>
    <x v="1"/>
    <n v="0"/>
    <x v="0"/>
    <n v="6.9059999999999997"/>
    <x v="2"/>
    <n v="6"/>
    <n v="9.5454545454545427E-3"/>
    <n v="0"/>
    <x v="2"/>
    <m/>
    <m/>
    <m/>
    <m/>
  </r>
  <r>
    <n v="4851"/>
    <s v="BW-111103"/>
    <s v="Bart Watters"/>
    <x v="2"/>
    <x v="0"/>
    <s v="Mexico"/>
    <s v="Sinaloa"/>
    <s v="Los Mochis"/>
    <s v="LATAM"/>
    <s v="MX-2013-153920"/>
    <x v="1004"/>
    <s v="High"/>
    <s v="OFF-FA-10002268"/>
    <x v="1678"/>
    <x v="0"/>
    <s v="Fasteners"/>
    <x v="2"/>
    <n v="10.96"/>
    <n v="13"/>
    <n v="26"/>
    <n v="0"/>
    <n v="4.08"/>
    <x v="3"/>
    <d v="2013-02-07T00:00:00"/>
    <d v="2013-02-07T00:00:00"/>
    <n v="0"/>
    <x v="1"/>
    <n v="0"/>
    <x v="0"/>
    <n v="1.2549999999999999"/>
    <x v="2"/>
    <n v="6"/>
    <n v="0.15692307692307692"/>
    <n v="0"/>
    <x v="2"/>
    <m/>
    <m/>
    <m/>
    <m/>
  </r>
  <r>
    <n v="4852"/>
    <s v="MG-178903"/>
    <s v="Michael Granlund"/>
    <x v="1"/>
    <x v="2"/>
    <s v="Honduras"/>
    <s v="Francisco Morazan"/>
    <s v="Tegucigalpa"/>
    <s v="LATAM"/>
    <s v="US-2011-163965"/>
    <x v="937"/>
    <s v="High"/>
    <s v="FUR-FU-10000813"/>
    <x v="1688"/>
    <x v="1"/>
    <s v="Furnishings"/>
    <x v="4"/>
    <n v="25.564799999999995"/>
    <n v="31.221333333333327"/>
    <n v="18.732799999999994"/>
    <n v="0.4"/>
    <n v="-6.8319999999999999"/>
    <x v="0"/>
    <d v="2011-09-26T00:00:00"/>
    <d v="2011-09-26T00:00:00"/>
    <n v="5"/>
    <x v="1"/>
    <n v="0"/>
    <x v="4"/>
    <n v="1.92"/>
    <x v="3"/>
    <n v="39"/>
    <n v="-0.36470789203963111"/>
    <n v="0"/>
    <x v="2"/>
    <m/>
    <m/>
    <m/>
    <m/>
  </r>
  <r>
    <n v="4853"/>
    <s v="MG-178903"/>
    <s v="Michael Granlund"/>
    <x v="1"/>
    <x v="2"/>
    <s v="Honduras"/>
    <s v="Francisco Morazan"/>
    <s v="Tegucigalpa"/>
    <s v="LATAM"/>
    <s v="US-2011-163965"/>
    <x v="937"/>
    <s v="High"/>
    <s v="FUR-BO-10004771"/>
    <x v="1295"/>
    <x v="1"/>
    <s v="Bookcases"/>
    <x v="6"/>
    <n v="261.39848888888889"/>
    <n v="310.05748148148155"/>
    <n v="1674.3104000000005"/>
    <n v="0.4"/>
    <n v="-678.27599999999995"/>
    <x v="0"/>
    <d v="2011-09-26T00:00:00"/>
    <d v="2011-09-29T00:00:00"/>
    <n v="8"/>
    <x v="0"/>
    <n v="3"/>
    <x v="4"/>
    <n v="119.06399999999999"/>
    <x v="3"/>
    <n v="39"/>
    <n v="-0.40510767895845345"/>
    <n v="1"/>
    <x v="0"/>
    <m/>
    <m/>
    <m/>
    <m/>
  </r>
  <r>
    <n v="4854"/>
    <s v="MG-178903"/>
    <s v="Michael Granlund"/>
    <x v="1"/>
    <x v="2"/>
    <s v="Honduras"/>
    <s v="Francisco Morazan"/>
    <s v="Tegucigalpa"/>
    <s v="LATAM"/>
    <s v="US-2011-163965"/>
    <x v="937"/>
    <s v="High"/>
    <s v="OFF-BI-10000813"/>
    <x v="165"/>
    <x v="0"/>
    <s v="Binders"/>
    <x v="3"/>
    <n v="33.008800000000001"/>
    <n v="39.528000000000006"/>
    <n v="94.867200000000011"/>
    <n v="0.4"/>
    <n v="-37.167999999999999"/>
    <x v="0"/>
    <d v="2011-09-26T00:00:00"/>
    <d v="2011-09-26T00:00:00"/>
    <n v="5"/>
    <x v="1"/>
    <n v="0"/>
    <x v="4"/>
    <n v="10.52"/>
    <x v="3"/>
    <n v="39"/>
    <n v="-0.39178978614315585"/>
    <n v="0"/>
    <x v="2"/>
    <m/>
    <m/>
    <m/>
    <m/>
  </r>
  <r>
    <n v="4855"/>
    <s v="KE-164203"/>
    <s v="Katrina Edelman"/>
    <x v="2"/>
    <x v="1"/>
    <s v="Brazil"/>
    <s v="Parana"/>
    <s v="Curitiba"/>
    <s v="LATAM"/>
    <s v="MX-2011-123911"/>
    <x v="596"/>
    <s v="Medium"/>
    <s v="FUR-CH-10001490"/>
    <x v="1371"/>
    <x v="1"/>
    <s v="Chairs"/>
    <x v="5"/>
    <n v="174.93714285714279"/>
    <n v="306.85714285714278"/>
    <n v="2147.9999999999995"/>
    <n v="0"/>
    <n v="923.44"/>
    <x v="1"/>
    <d v="2011-10-09T00:00:00"/>
    <d v="2011-10-12T00:00:00"/>
    <n v="6"/>
    <x v="0"/>
    <n v="3"/>
    <x v="0"/>
    <n v="190.07900000000001"/>
    <x v="3"/>
    <n v="41"/>
    <n v="0.42990689013035394"/>
    <n v="1"/>
    <x v="0"/>
    <m/>
    <m/>
    <m/>
    <m/>
  </r>
  <r>
    <n v="4856"/>
    <s v="TC-211453"/>
    <s v="Theresa Coyne"/>
    <x v="2"/>
    <x v="0"/>
    <s v="Mexico"/>
    <s v="Distrito Federal"/>
    <s v="Mexico City"/>
    <s v="LATAM"/>
    <s v="MX-2011-107748"/>
    <x v="615"/>
    <s v="Medium"/>
    <s v="OFF-AR-10001192"/>
    <x v="153"/>
    <x v="0"/>
    <s v="Art"/>
    <x v="4"/>
    <n v="22.380000000000003"/>
    <n v="35"/>
    <n v="35"/>
    <n v="0"/>
    <n v="12.62"/>
    <x v="1"/>
    <d v="2011-11-10T00:00:00"/>
    <d v="2011-11-10T00:00:00"/>
    <n v="3"/>
    <x v="1"/>
    <n v="0"/>
    <x v="1"/>
    <n v="3.4260000000000002"/>
    <x v="3"/>
    <n v="46"/>
    <n v="0.36057142857142854"/>
    <n v="0"/>
    <x v="2"/>
    <m/>
    <m/>
    <m/>
    <m/>
  </r>
  <r>
    <n v="4857"/>
    <s v="EM-138253"/>
    <s v="Elizabeth Moffitt"/>
    <x v="2"/>
    <x v="1"/>
    <s v="Argentina"/>
    <s v="Buenos Aires"/>
    <s v="Buenos Aires"/>
    <s v="LATAM"/>
    <s v="US-2014-131912"/>
    <x v="1005"/>
    <s v="Medium"/>
    <s v="OFF-ST-10004597"/>
    <x v="1065"/>
    <x v="0"/>
    <s v="Storage"/>
    <x v="3"/>
    <n v="59.627600000000001"/>
    <n v="89.406000000000006"/>
    <n v="214.5744"/>
    <n v="0.4"/>
    <n v="-23.936"/>
    <x v="0"/>
    <d v="2014-08-21T00:00:00"/>
    <d v="2014-08-21T00:00:00"/>
    <n v="5"/>
    <x v="1"/>
    <n v="0"/>
    <x v="5"/>
    <n v="25.76"/>
    <x v="0"/>
    <n v="33"/>
    <n v="-0.1115510517564071"/>
    <n v="0"/>
    <x v="2"/>
    <m/>
    <m/>
    <m/>
    <m/>
  </r>
  <r>
    <n v="4858"/>
    <s v="KC-165403"/>
    <s v="Kelly Collister"/>
    <x v="0"/>
    <x v="2"/>
    <s v="Guatemala"/>
    <s v="Guatemala"/>
    <s v="Mixco"/>
    <s v="LATAM"/>
    <s v="MX-2013-163783"/>
    <x v="343"/>
    <s v="Medium"/>
    <s v="TEC-CO-10004234"/>
    <x v="1179"/>
    <x v="2"/>
    <s v="Copiers"/>
    <x v="2"/>
    <n v="167.77624904000004"/>
    <n v="212.33640184368741"/>
    <n v="423.82345808000008"/>
    <n v="2E-3"/>
    <n v="88.270960000000002"/>
    <x v="0"/>
    <d v="2013-09-26T00:00:00"/>
    <d v="2013-09-27T00:00:00"/>
    <n v="6"/>
    <x v="0"/>
    <n v="1"/>
    <x v="5"/>
    <n v="42.801000000000002"/>
    <x v="2"/>
    <n v="38"/>
    <n v="0.20827294553228376"/>
    <n v="1"/>
    <x v="1"/>
    <m/>
    <m/>
    <m/>
    <m/>
  </r>
  <r>
    <n v="4859"/>
    <s v="KC-165403"/>
    <s v="Kelly Collister"/>
    <x v="0"/>
    <x v="2"/>
    <s v="Guatemala"/>
    <s v="Guatemala"/>
    <s v="Mixco"/>
    <s v="LATAM"/>
    <s v="MX-2013-163783"/>
    <x v="343"/>
    <s v="Medium"/>
    <s v="OFF-FA-10002427"/>
    <x v="248"/>
    <x v="0"/>
    <s v="Fasteners"/>
    <x v="0"/>
    <n v="8.92"/>
    <n v="9"/>
    <n v="27"/>
    <n v="0"/>
    <n v="0.24"/>
    <x v="0"/>
    <d v="2013-09-26T00:00:00"/>
    <d v="2013-09-26T00:00:00"/>
    <n v="5"/>
    <x v="1"/>
    <n v="0"/>
    <x v="5"/>
    <n v="1.8009999999999999"/>
    <x v="2"/>
    <n v="38"/>
    <n v="8.8888888888888889E-3"/>
    <n v="0"/>
    <x v="2"/>
    <m/>
    <m/>
    <m/>
    <m/>
  </r>
  <r>
    <n v="4860"/>
    <s v="KC-165403"/>
    <s v="Kelly Collister"/>
    <x v="0"/>
    <x v="2"/>
    <s v="Guatemala"/>
    <s v="Guatemala"/>
    <s v="Mixco"/>
    <s v="LATAM"/>
    <s v="MX-2013-163783"/>
    <x v="343"/>
    <s v="Medium"/>
    <s v="OFF-FA-10000644"/>
    <x v="1174"/>
    <x v="0"/>
    <s v="Fasteners"/>
    <x v="4"/>
    <n v="5.12"/>
    <n v="10"/>
    <n v="10"/>
    <n v="0"/>
    <n v="4.88"/>
    <x v="0"/>
    <d v="2013-09-26T00:00:00"/>
    <d v="2013-09-26T00:00:00"/>
    <n v="5"/>
    <x v="1"/>
    <n v="0"/>
    <x v="5"/>
    <n v="1.0089999999999999"/>
    <x v="2"/>
    <n v="38"/>
    <n v="0.48799999999999999"/>
    <n v="0"/>
    <x v="2"/>
    <m/>
    <m/>
    <m/>
    <m/>
  </r>
  <r>
    <n v="4861"/>
    <s v="AW-109303"/>
    <s v="Arthur Wiediger"/>
    <x v="1"/>
    <x v="2"/>
    <s v="Nicaragua"/>
    <s v="Esteli"/>
    <s v="Esteli"/>
    <s v="LATAM"/>
    <s v="MX-2012-154186"/>
    <x v="904"/>
    <s v="Medium"/>
    <s v="TEC-CO-10001589"/>
    <x v="1676"/>
    <x v="2"/>
    <s v="Copiers"/>
    <x v="4"/>
    <n v="139.33957287999993"/>
    <n v="253.27969226452899"/>
    <n v="252.77313287999993"/>
    <n v="2E-3"/>
    <n v="113.43356"/>
    <x v="0"/>
    <d v="2012-11-15T00:00:00"/>
    <d v="2012-11-15T00:00:00"/>
    <n v="5"/>
    <x v="1"/>
    <n v="0"/>
    <x v="5"/>
    <n v="8.5239999999999991"/>
    <x v="1"/>
    <n v="45"/>
    <n v="0.44875639553769664"/>
    <n v="0"/>
    <x v="2"/>
    <m/>
    <m/>
    <m/>
    <m/>
  </r>
  <r>
    <n v="4862"/>
    <s v="CH-120703"/>
    <s v="Cathy Hwang"/>
    <x v="1"/>
    <x v="1"/>
    <s v="Argentina"/>
    <s v="Buenos Aires"/>
    <s v="Buenos Aires"/>
    <s v="LATAM"/>
    <s v="US-2012-153164"/>
    <x v="42"/>
    <s v="Medium"/>
    <s v="OFF-SU-10003749"/>
    <x v="1689"/>
    <x v="0"/>
    <s v="Supplies"/>
    <x v="0"/>
    <n v="20.213600000000003"/>
    <n v="27.48266666666667"/>
    <n v="49.468800000000002"/>
    <n v="0.4"/>
    <n v="-11.172000000000001"/>
    <x v="0"/>
    <d v="2013-01-02T00:00:00"/>
    <d v="2013-01-02T00:00:00"/>
    <n v="5"/>
    <x v="1"/>
    <n v="0"/>
    <x v="2"/>
    <n v="3.5019999999999998"/>
    <x v="1"/>
    <n v="52"/>
    <n v="-0.22583931690277509"/>
    <n v="0"/>
    <x v="2"/>
    <m/>
    <m/>
    <m/>
    <m/>
  </r>
  <r>
    <n v="4863"/>
    <s v="VP-217603"/>
    <s v="Victoria Pisteka"/>
    <x v="2"/>
    <x v="2"/>
    <s v="Panama"/>
    <s v="Panama"/>
    <s v="San Miguelito"/>
    <s v="LATAM"/>
    <s v="US-2013-168018"/>
    <x v="509"/>
    <s v="Medium"/>
    <s v="OFF-ST-10001051"/>
    <x v="1297"/>
    <x v="0"/>
    <s v="Storage"/>
    <x v="0"/>
    <n v="26.526666666666671"/>
    <n v="36.044444444444451"/>
    <n v="64.88000000000001"/>
    <n v="0.4"/>
    <n v="-14.7"/>
    <x v="1"/>
    <d v="2013-10-10T00:00:00"/>
    <d v="2013-10-11T00:00:00"/>
    <n v="4"/>
    <x v="0"/>
    <n v="1"/>
    <x v="1"/>
    <n v="2.3250000000000002"/>
    <x v="2"/>
    <n v="41"/>
    <n v="-0.22657213316892721"/>
    <n v="1"/>
    <x v="1"/>
    <m/>
    <m/>
    <m/>
    <m/>
  </r>
  <r>
    <n v="4864"/>
    <s v="AB-100603"/>
    <s v="Adam Bellavance"/>
    <x v="1"/>
    <x v="1"/>
    <s v="Argentina"/>
    <s v="Santa Fe"/>
    <s v="Santa Fe"/>
    <s v="LATAM"/>
    <s v="MX-2014-167465"/>
    <x v="91"/>
    <s v="High"/>
    <s v="OFF-LA-10000203"/>
    <x v="127"/>
    <x v="0"/>
    <s v="Labels"/>
    <x v="7"/>
    <n v="2.4823999999999997"/>
    <n v="4.277333333333333"/>
    <n v="12.831999999999997"/>
    <n v="0.4"/>
    <n v="0.42"/>
    <x v="0"/>
    <d v="2014-10-21T00:00:00"/>
    <d v="2014-10-21T00:00:00"/>
    <n v="5"/>
    <x v="1"/>
    <n v="0"/>
    <x v="0"/>
    <n v="2.5350000000000001"/>
    <x v="0"/>
    <n v="42"/>
    <n v="3.2730673316708238E-2"/>
    <n v="0"/>
    <x v="2"/>
    <m/>
    <m/>
    <m/>
    <m/>
  </r>
  <r>
    <n v="4865"/>
    <s v="AB-100603"/>
    <s v="Adam Bellavance"/>
    <x v="1"/>
    <x v="1"/>
    <s v="Argentina"/>
    <s v="Santa Fe"/>
    <s v="Santa Fe"/>
    <s v="LATAM"/>
    <s v="MX-2014-167465"/>
    <x v="91"/>
    <s v="High"/>
    <s v="OFF-SU-10004904"/>
    <x v="1631"/>
    <x v="0"/>
    <s v="Supplies"/>
    <x v="1"/>
    <n v="11.522400000000003"/>
    <n v="15.010666666666671"/>
    <n v="72.051200000000023"/>
    <n v="0.4"/>
    <n v="-20.128"/>
    <x v="0"/>
    <d v="2014-10-21T00:00:00"/>
    <d v="2014-10-21T00:00:00"/>
    <n v="5"/>
    <x v="1"/>
    <n v="0"/>
    <x v="0"/>
    <n v="8.032"/>
    <x v="0"/>
    <n v="42"/>
    <n v="-0.27935690175874922"/>
    <n v="0"/>
    <x v="2"/>
    <m/>
    <m/>
    <m/>
    <m/>
  </r>
  <r>
    <n v="4866"/>
    <s v="MH-174553"/>
    <s v="Mark Hamilton"/>
    <x v="0"/>
    <x v="1"/>
    <s v="Venezuela"/>
    <s v="Distrito Capital"/>
    <s v="Caracas"/>
    <s v="LATAM"/>
    <s v="US-2011-161200"/>
    <x v="508"/>
    <s v="High"/>
    <s v="OFF-SU-10003582"/>
    <x v="1680"/>
    <x v="0"/>
    <s v="Supplies"/>
    <x v="0"/>
    <n v="15.535200000000001"/>
    <n v="18.112000000000002"/>
    <n v="32.601600000000005"/>
    <n v="0.4"/>
    <n v="-14.004"/>
    <x v="2"/>
    <d v="2011-03-13T00:00:00"/>
    <d v="2011-03-13T00:00:00"/>
    <n v="2"/>
    <x v="1"/>
    <n v="0"/>
    <x v="2"/>
    <n v="3.34"/>
    <x v="3"/>
    <n v="11"/>
    <n v="-0.42954946996466425"/>
    <n v="0"/>
    <x v="2"/>
    <m/>
    <m/>
    <m/>
    <m/>
  </r>
  <r>
    <n v="4867"/>
    <s v="MO-175003"/>
    <s v="Mary O'Rourke"/>
    <x v="0"/>
    <x v="3"/>
    <s v="Dominican Republic"/>
    <s v="La Vega"/>
    <s v="La Vega"/>
    <s v="LATAM"/>
    <s v="US-2013-119592"/>
    <x v="276"/>
    <s v="Medium"/>
    <s v="FUR-CH-10004338"/>
    <x v="258"/>
    <x v="1"/>
    <s v="Chairs"/>
    <x v="3"/>
    <n v="29.783999999999999"/>
    <n v="31.204999999999998"/>
    <n v="99.855999999999995"/>
    <n v="0.2"/>
    <n v="-19.28"/>
    <x v="0"/>
    <d v="2013-06-23T00:00:00"/>
    <d v="2013-06-23T00:00:00"/>
    <n v="5"/>
    <x v="1"/>
    <n v="0"/>
    <x v="3"/>
    <n v="6.6029999999999998"/>
    <x v="2"/>
    <n v="25"/>
    <n v="-0.19307803236660795"/>
    <n v="0"/>
    <x v="2"/>
    <m/>
    <m/>
    <m/>
    <m/>
  </r>
  <r>
    <n v="4868"/>
    <s v="FO-143053"/>
    <s v="Frank Olsen"/>
    <x v="0"/>
    <x v="0"/>
    <s v="Mexico"/>
    <s v="Veracruz"/>
    <s v="Poza Rica de Hidalgo"/>
    <s v="LATAM"/>
    <s v="MX-2014-162558"/>
    <x v="605"/>
    <s v="Medium"/>
    <s v="OFF-AR-10004012"/>
    <x v="1672"/>
    <x v="0"/>
    <s v="Art"/>
    <x v="3"/>
    <n v="6.62"/>
    <n v="10.5"/>
    <n v="42"/>
    <n v="0"/>
    <n v="15.52"/>
    <x v="1"/>
    <d v="2014-09-21T00:00:00"/>
    <d v="2014-09-21T00:00:00"/>
    <n v="3"/>
    <x v="1"/>
    <n v="0"/>
    <x v="0"/>
    <n v="4.2809999999999997"/>
    <x v="0"/>
    <n v="38"/>
    <n v="0.36952380952380953"/>
    <n v="0"/>
    <x v="2"/>
    <m/>
    <m/>
    <m/>
    <m/>
  </r>
  <r>
    <n v="4869"/>
    <s v="FO-143053"/>
    <s v="Frank Olsen"/>
    <x v="0"/>
    <x v="0"/>
    <s v="Mexico"/>
    <s v="Veracruz"/>
    <s v="Poza Rica de Hidalgo"/>
    <s v="LATAM"/>
    <s v="MX-2014-162558"/>
    <x v="605"/>
    <s v="Medium"/>
    <s v="FUR-FU-10002637"/>
    <x v="580"/>
    <x v="1"/>
    <s v="Furnishings"/>
    <x v="7"/>
    <n v="13.4024"/>
    <n v="17.81066666666667"/>
    <n v="53.432000000000002"/>
    <n v="0.4"/>
    <n v="-13.58"/>
    <x v="1"/>
    <d v="2014-09-21T00:00:00"/>
    <d v="2014-09-23T00:00:00"/>
    <n v="5"/>
    <x v="0"/>
    <n v="2"/>
    <x v="0"/>
    <n v="3.9"/>
    <x v="0"/>
    <n v="38"/>
    <n v="-0.25415481359484954"/>
    <n v="1"/>
    <x v="3"/>
    <m/>
    <m/>
    <m/>
    <m/>
  </r>
  <r>
    <n v="4870"/>
    <s v="FH-142753"/>
    <s v="Frank Hawley"/>
    <x v="2"/>
    <x v="0"/>
    <s v="Mexico"/>
    <s v="Nuevo Leon"/>
    <s v="Apodaca"/>
    <s v="LATAM"/>
    <s v="US-2014-164245"/>
    <x v="685"/>
    <s v="High"/>
    <s v="FUR-CH-10001975"/>
    <x v="1197"/>
    <x v="1"/>
    <s v="Chairs"/>
    <x v="2"/>
    <n v="96.668000000000006"/>
    <n v="111.285"/>
    <n v="178.05600000000001"/>
    <n v="0.2"/>
    <n v="-15.28"/>
    <x v="1"/>
    <d v="2014-10-11T00:00:00"/>
    <d v="2014-10-11T00:00:00"/>
    <n v="3"/>
    <x v="1"/>
    <n v="0"/>
    <x v="4"/>
    <n v="19.024999999999999"/>
    <x v="0"/>
    <n v="41"/>
    <n v="-8.5815698431953982E-2"/>
    <n v="0"/>
    <x v="2"/>
    <m/>
    <m/>
    <m/>
    <m/>
  </r>
  <r>
    <n v="4871"/>
    <s v="JL-152353"/>
    <s v="Janet Lee"/>
    <x v="0"/>
    <x v="1"/>
    <s v="Colombia"/>
    <s v="Bogota"/>
    <s v="Bogota"/>
    <s v="LATAM"/>
    <s v="MX-2012-128615"/>
    <x v="681"/>
    <s v="Medium"/>
    <s v="OFF-LA-10000990"/>
    <x v="311"/>
    <x v="0"/>
    <s v="Labels"/>
    <x v="3"/>
    <n v="3.75"/>
    <n v="7.25"/>
    <n v="29"/>
    <n v="0"/>
    <n v="14"/>
    <x v="1"/>
    <d v="2012-06-30T00:00:00"/>
    <d v="2012-07-03T00:00:00"/>
    <n v="6"/>
    <x v="0"/>
    <n v="3"/>
    <x v="4"/>
    <n v="1.0289999999999999"/>
    <x v="1"/>
    <n v="26"/>
    <n v="0.48275862068965519"/>
    <n v="1"/>
    <x v="0"/>
    <m/>
    <m/>
    <m/>
    <m/>
  </r>
  <r>
    <n v="4872"/>
    <s v="VB-217453"/>
    <s v="Victoria Brennan"/>
    <x v="2"/>
    <x v="1"/>
    <s v="Venezuela"/>
    <s v="Zulia"/>
    <s v="Maracaibo"/>
    <s v="LATAM"/>
    <s v="US-2011-146276"/>
    <x v="272"/>
    <s v="High"/>
    <s v="OFF-PA-10004600"/>
    <x v="1213"/>
    <x v="0"/>
    <s v="Paper"/>
    <x v="2"/>
    <n v="20.536800000000003"/>
    <n v="31.208000000000002"/>
    <n v="37.449600000000004"/>
    <n v="0.4"/>
    <n v="-3.6240000000000001"/>
    <x v="0"/>
    <d v="2011-07-02T00:00:00"/>
    <d v="2011-07-02T00:00:00"/>
    <n v="5"/>
    <x v="1"/>
    <n v="0"/>
    <x v="1"/>
    <n v="4.6230000000000002"/>
    <x v="3"/>
    <n v="27"/>
    <n v="-9.677005895924122E-2"/>
    <n v="0"/>
    <x v="2"/>
    <m/>
    <m/>
    <m/>
    <m/>
  </r>
  <r>
    <n v="4873"/>
    <s v="VB-217453"/>
    <s v="Victoria Brennan"/>
    <x v="2"/>
    <x v="1"/>
    <s v="Venezuela"/>
    <s v="Zulia"/>
    <s v="Maracaibo"/>
    <s v="LATAM"/>
    <s v="US-2011-146276"/>
    <x v="272"/>
    <s v="High"/>
    <s v="FUR-FU-10000140"/>
    <x v="448"/>
    <x v="1"/>
    <s v="Furnishings"/>
    <x v="12"/>
    <n v="25.836061538461539"/>
    <n v="36.753435897435899"/>
    <n v="286.67680000000001"/>
    <n v="0.4"/>
    <n v="-49.192"/>
    <x v="0"/>
    <d v="2011-07-02T00:00:00"/>
    <d v="2011-07-03T00:00:00"/>
    <n v="6"/>
    <x v="0"/>
    <n v="1"/>
    <x v="1"/>
    <n v="33.399000000000001"/>
    <x v="3"/>
    <n v="27"/>
    <n v="-0.1715939343539484"/>
    <n v="1"/>
    <x v="1"/>
    <m/>
    <m/>
    <m/>
    <m/>
  </r>
  <r>
    <n v="4874"/>
    <s v="DB-130603"/>
    <s v="Dave Brooks"/>
    <x v="0"/>
    <x v="2"/>
    <s v="Honduras"/>
    <s v="Cortes"/>
    <s v="San Pedro Sula"/>
    <s v="LATAM"/>
    <s v="US-2014-145660"/>
    <x v="862"/>
    <s v="Medium"/>
    <s v="TEC-PH-10003011"/>
    <x v="1301"/>
    <x v="2"/>
    <s v="Phones"/>
    <x v="4"/>
    <n v="88.422400000000025"/>
    <n v="129.01066666666671"/>
    <n v="77.406400000000019"/>
    <n v="0.4"/>
    <n v="-11.016"/>
    <x v="0"/>
    <d v="2014-11-19T00:00:00"/>
    <d v="2014-11-19T00:00:00"/>
    <n v="5"/>
    <x v="1"/>
    <n v="0"/>
    <x v="2"/>
    <n v="4.58"/>
    <x v="0"/>
    <n v="46"/>
    <n v="-0.14231381384485001"/>
    <n v="0"/>
    <x v="2"/>
    <m/>
    <m/>
    <m/>
    <m/>
  </r>
  <r>
    <n v="4875"/>
    <s v="DB-130603"/>
    <s v="Dave Brooks"/>
    <x v="0"/>
    <x v="2"/>
    <s v="Honduras"/>
    <s v="Cortes"/>
    <s v="San Pedro Sula"/>
    <s v="LATAM"/>
    <s v="US-2014-145660"/>
    <x v="862"/>
    <s v="Medium"/>
    <s v="TEC-CO-10001893"/>
    <x v="1080"/>
    <x v="2"/>
    <s v="Copiers"/>
    <x v="2"/>
    <n v="161.58416440000005"/>
    <n v="249.2340541806021"/>
    <n v="298.08392880000008"/>
    <n v="0.40200000000000002"/>
    <n v="-25.084399999999999"/>
    <x v="0"/>
    <d v="2014-11-19T00:00:00"/>
    <d v="2014-11-20T00:00:00"/>
    <n v="6"/>
    <x v="0"/>
    <n v="1"/>
    <x v="2"/>
    <n v="15.598000000000001"/>
    <x v="0"/>
    <n v="46"/>
    <n v="-8.4152138295353784E-2"/>
    <n v="1"/>
    <x v="1"/>
    <m/>
    <m/>
    <m/>
    <m/>
  </r>
  <r>
    <n v="4876"/>
    <s v="DB-130603"/>
    <s v="Dave Brooks"/>
    <x v="0"/>
    <x v="2"/>
    <s v="Honduras"/>
    <s v="Cortes"/>
    <s v="San Pedro Sula"/>
    <s v="LATAM"/>
    <s v="US-2014-145660"/>
    <x v="862"/>
    <s v="Medium"/>
    <s v="TEC-AC-10002712"/>
    <x v="1363"/>
    <x v="2"/>
    <s v="Accessories"/>
    <x v="2"/>
    <n v="55.280799999999999"/>
    <n v="65.01466666666667"/>
    <n v="78.017600000000002"/>
    <n v="0.4"/>
    <n v="-32.543999999999997"/>
    <x v="0"/>
    <d v="2014-11-19T00:00:00"/>
    <d v="2014-11-19T00:00:00"/>
    <n v="5"/>
    <x v="1"/>
    <n v="0"/>
    <x v="2"/>
    <n v="4.9000000000000004"/>
    <x v="0"/>
    <n v="46"/>
    <n v="-0.41713664609011297"/>
    <n v="0"/>
    <x v="2"/>
    <m/>
    <m/>
    <m/>
    <m/>
  </r>
  <r>
    <n v="4877"/>
    <s v="RA-192853"/>
    <s v="Ralph Arnett"/>
    <x v="0"/>
    <x v="3"/>
    <s v="Cuba"/>
    <s v="Granma"/>
    <s v="Manzanillo"/>
    <s v="LATAM"/>
    <s v="MX-2013-138373"/>
    <x v="193"/>
    <s v="Medium"/>
    <s v="FUR-CH-10000777"/>
    <x v="488"/>
    <x v="1"/>
    <s v="Chairs"/>
    <x v="0"/>
    <n v="216.64000000000001"/>
    <n v="314"/>
    <n v="942"/>
    <n v="0"/>
    <n v="292.08"/>
    <x v="0"/>
    <d v="2013-12-16T00:00:00"/>
    <d v="2013-12-16T00:00:00"/>
    <n v="5"/>
    <x v="1"/>
    <n v="0"/>
    <x v="4"/>
    <n v="49.453000000000003"/>
    <x v="2"/>
    <n v="50"/>
    <n v="0.3100636942675159"/>
    <n v="0"/>
    <x v="2"/>
    <m/>
    <m/>
    <m/>
    <m/>
  </r>
  <r>
    <n v="4878"/>
    <s v="RA-192853"/>
    <s v="Ralph Arnett"/>
    <x v="0"/>
    <x v="3"/>
    <s v="Cuba"/>
    <s v="Granma"/>
    <s v="Manzanillo"/>
    <s v="LATAM"/>
    <s v="MX-2013-138373"/>
    <x v="193"/>
    <s v="Medium"/>
    <s v="OFF-AP-10003079"/>
    <x v="1690"/>
    <x v="0"/>
    <s v="Appliances"/>
    <x v="3"/>
    <n v="13.41"/>
    <n v="26.25"/>
    <n v="105"/>
    <n v="0"/>
    <n v="51.36"/>
    <x v="0"/>
    <d v="2013-12-16T00:00:00"/>
    <d v="2013-12-16T00:00:00"/>
    <n v="5"/>
    <x v="1"/>
    <n v="0"/>
    <x v="4"/>
    <n v="3.0390000000000001"/>
    <x v="2"/>
    <n v="50"/>
    <n v="0.48914285714285716"/>
    <n v="0"/>
    <x v="2"/>
    <m/>
    <m/>
    <m/>
    <m/>
  </r>
  <r>
    <n v="4879"/>
    <s v="RA-192853"/>
    <s v="Ralph Arnett"/>
    <x v="0"/>
    <x v="3"/>
    <s v="Cuba"/>
    <s v="Granma"/>
    <s v="Manzanillo"/>
    <s v="LATAM"/>
    <s v="MX-2013-138373"/>
    <x v="193"/>
    <s v="Medium"/>
    <s v="OFF-EN-10000940"/>
    <x v="908"/>
    <x v="0"/>
    <s v="Envelopes"/>
    <x v="0"/>
    <n v="28.473333333333329"/>
    <n v="29.333333333333329"/>
    <n v="87.999999999999986"/>
    <n v="0"/>
    <n v="2.58"/>
    <x v="0"/>
    <d v="2013-12-16T00:00:00"/>
    <d v="2013-12-16T00:00:00"/>
    <n v="5"/>
    <x v="1"/>
    <n v="0"/>
    <x v="4"/>
    <n v="8.7710000000000008"/>
    <x v="2"/>
    <n v="50"/>
    <n v="2.9318181818181823E-2"/>
    <n v="0"/>
    <x v="2"/>
    <m/>
    <m/>
    <m/>
    <m/>
  </r>
  <r>
    <n v="4880"/>
    <s v="RA-192853"/>
    <s v="Ralph Arnett"/>
    <x v="0"/>
    <x v="3"/>
    <s v="Cuba"/>
    <s v="Granma"/>
    <s v="Manzanillo"/>
    <s v="LATAM"/>
    <s v="MX-2013-138373"/>
    <x v="193"/>
    <s v="Medium"/>
    <s v="FUR-BO-10003287"/>
    <x v="906"/>
    <x v="1"/>
    <s v="Bookcases"/>
    <x v="11"/>
    <n v="67.543636363636381"/>
    <n v="81.363636363636374"/>
    <n v="895.00000000000011"/>
    <n v="0"/>
    <n v="152.02000000000001"/>
    <x v="0"/>
    <d v="2013-12-16T00:00:00"/>
    <d v="2013-12-16T00:00:00"/>
    <n v="5"/>
    <x v="1"/>
    <n v="0"/>
    <x v="4"/>
    <n v="51.74"/>
    <x v="2"/>
    <n v="50"/>
    <n v="0.16985474860335195"/>
    <n v="0"/>
    <x v="2"/>
    <m/>
    <m/>
    <m/>
    <m/>
  </r>
  <r>
    <n v="4881"/>
    <s v="RA-192853"/>
    <s v="Ralph Arnett"/>
    <x v="0"/>
    <x v="3"/>
    <s v="Cuba"/>
    <s v="Granma"/>
    <s v="Manzanillo"/>
    <s v="LATAM"/>
    <s v="MX-2013-138373"/>
    <x v="193"/>
    <s v="Medium"/>
    <s v="FUR-BO-10002383"/>
    <x v="553"/>
    <x v="1"/>
    <s v="Bookcases"/>
    <x v="0"/>
    <n v="87.566666666666663"/>
    <n v="130.66666666666666"/>
    <n v="392"/>
    <n v="0"/>
    <n v="129.30000000000001"/>
    <x v="0"/>
    <d v="2013-12-16T00:00:00"/>
    <d v="2013-12-16T00:00:00"/>
    <n v="5"/>
    <x v="1"/>
    <n v="0"/>
    <x v="4"/>
    <n v="18.995999999999999"/>
    <x v="2"/>
    <n v="50"/>
    <n v="0.32984693877551025"/>
    <n v="0"/>
    <x v="2"/>
    <m/>
    <m/>
    <m/>
    <m/>
  </r>
  <r>
    <n v="4882"/>
    <s v="LT-167653"/>
    <s v="Larry Tron"/>
    <x v="0"/>
    <x v="3"/>
    <s v="Cuba"/>
    <s v="Las Tunas"/>
    <s v="Las Tunas"/>
    <s v="LATAM"/>
    <s v="MX-2011-155075"/>
    <x v="326"/>
    <s v="High"/>
    <s v="OFF-BI-10004053"/>
    <x v="778"/>
    <x v="0"/>
    <s v="Binders"/>
    <x v="0"/>
    <n v="7.38"/>
    <n v="9"/>
    <n v="27"/>
    <n v="0"/>
    <n v="4.8600000000000003"/>
    <x v="1"/>
    <d v="2011-06-18T00:00:00"/>
    <d v="2011-06-18T00:00:00"/>
    <n v="3"/>
    <x v="1"/>
    <n v="0"/>
    <x v="4"/>
    <n v="4.95"/>
    <x v="3"/>
    <n v="25"/>
    <n v="0.18000000000000002"/>
    <n v="0"/>
    <x v="2"/>
    <m/>
    <m/>
    <m/>
    <m/>
  </r>
  <r>
    <n v="4883"/>
    <s v="CS-119503"/>
    <s v="Carlos Soltero"/>
    <x v="0"/>
    <x v="3"/>
    <s v="Dominican Republic"/>
    <s v="Santiago"/>
    <s v="Santiago de los Caballeros"/>
    <s v="LATAM"/>
    <s v="MX-2011-160437"/>
    <x v="826"/>
    <s v="Medium"/>
    <s v="OFF-SU-10001968"/>
    <x v="1691"/>
    <x v="0"/>
    <s v="Supplies"/>
    <x v="2"/>
    <n v="10.4224"/>
    <n v="15.712999999999999"/>
    <n v="25.140799999999999"/>
    <n v="0.2"/>
    <n v="4.2960000000000003"/>
    <x v="0"/>
    <d v="2011-08-30T00:00:00"/>
    <d v="2011-08-30T00:00:00"/>
    <n v="5"/>
    <x v="1"/>
    <n v="0"/>
    <x v="0"/>
    <n v="1.79"/>
    <x v="3"/>
    <n v="35"/>
    <n v="0.17087761725959399"/>
    <n v="0"/>
    <x v="2"/>
    <m/>
    <m/>
    <m/>
    <m/>
  </r>
  <r>
    <n v="4884"/>
    <s v="CS-119503"/>
    <s v="Carlos Soltero"/>
    <x v="0"/>
    <x v="3"/>
    <s v="Dominican Republic"/>
    <s v="Santiago"/>
    <s v="Santiago de los Caballeros"/>
    <s v="LATAM"/>
    <s v="MX-2011-160437"/>
    <x v="826"/>
    <s v="Medium"/>
    <s v="OFF-BI-10004491"/>
    <x v="1454"/>
    <x v="0"/>
    <s v="Binders"/>
    <x v="6"/>
    <n v="4.9578666666666669"/>
    <n v="7.9773333333333332"/>
    <n v="57.436799999999998"/>
    <n v="0.2"/>
    <n v="12.816000000000001"/>
    <x v="0"/>
    <d v="2011-08-30T00:00:00"/>
    <d v="2011-08-30T00:00:00"/>
    <n v="5"/>
    <x v="1"/>
    <n v="0"/>
    <x v="0"/>
    <n v="4.4889999999999999"/>
    <x v="3"/>
    <n v="35"/>
    <n v="0.22313220792244695"/>
    <n v="0"/>
    <x v="2"/>
    <m/>
    <m/>
    <m/>
    <m/>
  </r>
  <r>
    <n v="4885"/>
    <s v="DL-133303"/>
    <s v="Denise Leinenbach"/>
    <x v="0"/>
    <x v="3"/>
    <s v="Cuba"/>
    <s v="Holguin"/>
    <s v="Holguin"/>
    <s v="LATAM"/>
    <s v="MX-2011-125087"/>
    <x v="1006"/>
    <s v="High"/>
    <s v="OFF-LA-10002068"/>
    <x v="511"/>
    <x v="0"/>
    <s v="Labels"/>
    <x v="7"/>
    <n v="4.82"/>
    <n v="7.2"/>
    <n v="36"/>
    <n v="0"/>
    <n v="11.9"/>
    <x v="0"/>
    <d v="2011-07-22T00:00:00"/>
    <d v="2011-07-22T00:00:00"/>
    <n v="5"/>
    <x v="1"/>
    <n v="0"/>
    <x v="6"/>
    <n v="2.379"/>
    <x v="3"/>
    <n v="30"/>
    <n v="0.33055555555555555"/>
    <n v="0"/>
    <x v="2"/>
    <m/>
    <m/>
    <m/>
    <m/>
  </r>
  <r>
    <n v="4886"/>
    <s v="DL-133303"/>
    <s v="Denise Leinenbach"/>
    <x v="0"/>
    <x v="3"/>
    <s v="Cuba"/>
    <s v="Holguin"/>
    <s v="Holguin"/>
    <s v="LATAM"/>
    <s v="MX-2011-125087"/>
    <x v="1006"/>
    <s v="High"/>
    <s v="OFF-EN-10003472"/>
    <x v="279"/>
    <x v="0"/>
    <s v="Envelopes"/>
    <x v="6"/>
    <n v="6.8688888888888888"/>
    <n v="7.8888888888888893"/>
    <n v="71"/>
    <n v="0"/>
    <n v="9.18"/>
    <x v="0"/>
    <d v="2011-07-22T00:00:00"/>
    <d v="2011-07-23T00:00:00"/>
    <n v="6"/>
    <x v="0"/>
    <n v="1"/>
    <x v="6"/>
    <n v="7.0650000000000004"/>
    <x v="3"/>
    <n v="30"/>
    <n v="0.12929577464788733"/>
    <n v="1"/>
    <x v="1"/>
    <m/>
    <m/>
    <m/>
    <m/>
  </r>
  <r>
    <n v="4887"/>
    <s v="DL-133303"/>
    <s v="Denise Leinenbach"/>
    <x v="0"/>
    <x v="3"/>
    <s v="Cuba"/>
    <s v="Holguin"/>
    <s v="Holguin"/>
    <s v="LATAM"/>
    <s v="MX-2011-125087"/>
    <x v="1006"/>
    <s v="High"/>
    <s v="OFF-BI-10001324"/>
    <x v="627"/>
    <x v="0"/>
    <s v="Binders"/>
    <x v="3"/>
    <n v="18.399999999999999"/>
    <n v="20"/>
    <n v="80"/>
    <n v="0"/>
    <n v="6.4"/>
    <x v="0"/>
    <d v="2011-07-22T00:00:00"/>
    <d v="2011-07-22T00:00:00"/>
    <n v="5"/>
    <x v="1"/>
    <n v="0"/>
    <x v="6"/>
    <n v="11.023999999999999"/>
    <x v="3"/>
    <n v="30"/>
    <n v="0.08"/>
    <n v="0"/>
    <x v="2"/>
    <m/>
    <m/>
    <m/>
    <m/>
  </r>
  <r>
    <n v="4888"/>
    <s v="TH-215503"/>
    <s v="Tracy Hopkins"/>
    <x v="1"/>
    <x v="2"/>
    <s v="Honduras"/>
    <s v="Francisco Morazan"/>
    <s v="Tegucigalpa"/>
    <s v="LATAM"/>
    <s v="US-2014-136084"/>
    <x v="787"/>
    <s v="Medium"/>
    <s v="OFF-EN-10003636"/>
    <x v="841"/>
    <x v="0"/>
    <s v="Envelopes"/>
    <x v="3"/>
    <n v="12.1584"/>
    <n v="16.504000000000001"/>
    <n v="39.6096"/>
    <n v="0.4"/>
    <n v="-9.0239999999999991"/>
    <x v="3"/>
    <d v="2014-12-26T00:00:00"/>
    <d v="2014-12-26T00:00:00"/>
    <n v="0"/>
    <x v="1"/>
    <n v="0"/>
    <x v="2"/>
    <n v="4.0659999999999998"/>
    <x v="0"/>
    <n v="52"/>
    <n v="-0.22782355792535142"/>
    <n v="0"/>
    <x v="2"/>
    <m/>
    <m/>
    <m/>
    <m/>
  </r>
  <r>
    <n v="4889"/>
    <s v="TH-215503"/>
    <s v="Tracy Hopkins"/>
    <x v="1"/>
    <x v="2"/>
    <s v="Honduras"/>
    <s v="Francisco Morazan"/>
    <s v="Tegucigalpa"/>
    <s v="LATAM"/>
    <s v="US-2014-136084"/>
    <x v="787"/>
    <s v="Medium"/>
    <s v="OFF-AP-10000663"/>
    <x v="1346"/>
    <x v="0"/>
    <s v="Appliances"/>
    <x v="3"/>
    <n v="216.90479999999994"/>
    <n v="374.12133333333327"/>
    <n v="897.8911999999998"/>
    <n v="0.4"/>
    <n v="30.271999999999998"/>
    <x v="3"/>
    <d v="2014-12-26T00:00:00"/>
    <d v="2014-12-26T00:00:00"/>
    <n v="0"/>
    <x v="1"/>
    <n v="0"/>
    <x v="2"/>
    <n v="47.137999999999998"/>
    <x v="0"/>
    <n v="52"/>
    <n v="3.3714552498120047E-2"/>
    <n v="0"/>
    <x v="2"/>
    <m/>
    <m/>
    <m/>
    <m/>
  </r>
  <r>
    <n v="4890"/>
    <s v="BG-116953"/>
    <s v="Brooke Gillingham"/>
    <x v="2"/>
    <x v="0"/>
    <s v="Mexico"/>
    <s v="Sinaloa"/>
    <s v="Culiacan"/>
    <s v="LATAM"/>
    <s v="MX-2011-131478"/>
    <x v="107"/>
    <s v="High"/>
    <s v="OFF-AR-10000974"/>
    <x v="1692"/>
    <x v="0"/>
    <s v="Art"/>
    <x v="5"/>
    <n v="4.6314285714285717"/>
    <n v="7.5714285714285712"/>
    <n v="53"/>
    <n v="0"/>
    <n v="20.58"/>
    <x v="3"/>
    <d v="2011-12-08T00:00:00"/>
    <d v="2011-12-11T00:00:00"/>
    <n v="3"/>
    <x v="0"/>
    <n v="3"/>
    <x v="0"/>
    <n v="6.306"/>
    <x v="3"/>
    <n v="50"/>
    <n v="0.38830188679245281"/>
    <n v="1"/>
    <x v="0"/>
    <m/>
    <m/>
    <m/>
    <m/>
  </r>
  <r>
    <n v="4891"/>
    <s v="BG-116953"/>
    <s v="Brooke Gillingham"/>
    <x v="2"/>
    <x v="0"/>
    <s v="Mexico"/>
    <s v="Sinaloa"/>
    <s v="Culiacan"/>
    <s v="LATAM"/>
    <s v="MX-2011-131478"/>
    <x v="107"/>
    <s v="High"/>
    <s v="FUR-CH-10004095"/>
    <x v="879"/>
    <x v="1"/>
    <s v="Chairs"/>
    <x v="6"/>
    <n v="180.64764444444438"/>
    <n v="295.38955555555549"/>
    <n v="2126.8047999999994"/>
    <n v="0.2"/>
    <n v="500.976"/>
    <x v="3"/>
    <d v="2011-12-08T00:00:00"/>
    <d v="2011-12-08T00:00:00"/>
    <n v="0"/>
    <x v="1"/>
    <n v="0"/>
    <x v="0"/>
    <n v="308.65800000000002"/>
    <x v="3"/>
    <n v="50"/>
    <n v="0.23555335214590456"/>
    <n v="0"/>
    <x v="2"/>
    <m/>
    <m/>
    <m/>
    <m/>
  </r>
  <r>
    <n v="4892"/>
    <s v="BG-116953"/>
    <s v="Brooke Gillingham"/>
    <x v="2"/>
    <x v="0"/>
    <s v="Mexico"/>
    <s v="Sinaloa"/>
    <s v="Culiacan"/>
    <s v="LATAM"/>
    <s v="MX-2011-131478"/>
    <x v="107"/>
    <s v="High"/>
    <s v="FUR-CH-10001455"/>
    <x v="758"/>
    <x v="1"/>
    <s v="Chairs"/>
    <x v="2"/>
    <n v="92.588800000000006"/>
    <n v="117.206"/>
    <n v="187.52960000000002"/>
    <n v="0.2"/>
    <n v="2.3519999999999999"/>
    <x v="3"/>
    <d v="2011-12-08T00:00:00"/>
    <d v="2011-12-08T00:00:00"/>
    <n v="0"/>
    <x v="1"/>
    <n v="0"/>
    <x v="0"/>
    <n v="31.728000000000002"/>
    <x v="3"/>
    <n v="50"/>
    <n v="1.2542020033104105E-2"/>
    <n v="0"/>
    <x v="2"/>
    <m/>
    <m/>
    <m/>
    <m/>
  </r>
  <r>
    <n v="4893"/>
    <s v="BG-116953"/>
    <s v="Brooke Gillingham"/>
    <x v="2"/>
    <x v="0"/>
    <s v="Mexico"/>
    <s v="Sinaloa"/>
    <s v="Culiacan"/>
    <s v="LATAM"/>
    <s v="MX-2011-131478"/>
    <x v="107"/>
    <s v="High"/>
    <s v="OFF-AR-10003897"/>
    <x v="1044"/>
    <x v="0"/>
    <s v="Art"/>
    <x v="0"/>
    <n v="15.126666666666672"/>
    <n v="18.666666666666671"/>
    <n v="56.000000000000014"/>
    <n v="0"/>
    <n v="10.62"/>
    <x v="3"/>
    <d v="2011-12-08T00:00:00"/>
    <d v="2011-12-11T00:00:00"/>
    <n v="3"/>
    <x v="0"/>
    <n v="3"/>
    <x v="0"/>
    <n v="10.071999999999999"/>
    <x v="3"/>
    <n v="50"/>
    <n v="0.18964285714285709"/>
    <n v="1"/>
    <x v="0"/>
    <m/>
    <m/>
    <m/>
    <m/>
  </r>
  <r>
    <n v="4894"/>
    <s v="NS-185053"/>
    <s v="Neola Schneider"/>
    <x v="0"/>
    <x v="3"/>
    <s v="Dominican Republic"/>
    <s v="Santiago"/>
    <s v="Santiago de los Caballeros"/>
    <s v="LATAM"/>
    <s v="MX-2012-120376"/>
    <x v="1007"/>
    <s v="Medium"/>
    <s v="OFF-EN-10004100"/>
    <x v="12"/>
    <x v="0"/>
    <s v="Envelopes"/>
    <x v="4"/>
    <n v="12.360000000000003"/>
    <n v="24.45"/>
    <n v="19.560000000000002"/>
    <n v="0.2"/>
    <n v="7.2"/>
    <x v="0"/>
    <d v="2012-05-30T00:00:00"/>
    <d v="2012-05-30T00:00:00"/>
    <n v="5"/>
    <x v="1"/>
    <n v="0"/>
    <x v="2"/>
    <n v="1.173"/>
    <x v="1"/>
    <n v="21"/>
    <n v="0.36809815950920244"/>
    <n v="0"/>
    <x v="2"/>
    <m/>
    <m/>
    <m/>
    <m/>
  </r>
  <r>
    <n v="4895"/>
    <s v="NS-185053"/>
    <s v="Neola Schneider"/>
    <x v="0"/>
    <x v="3"/>
    <s v="Dominican Republic"/>
    <s v="Santiago"/>
    <s v="Santiago de los Caballeros"/>
    <s v="LATAM"/>
    <s v="MX-2012-120376"/>
    <x v="1007"/>
    <s v="Medium"/>
    <s v="FUR-CH-10003982"/>
    <x v="1282"/>
    <x v="1"/>
    <s v="Chairs"/>
    <x v="2"/>
    <n v="65.37360000000001"/>
    <n v="115.18200000000002"/>
    <n v="184.29120000000003"/>
    <n v="0.2"/>
    <n v="53.543999999999997"/>
    <x v="0"/>
    <d v="2012-05-30T00:00:00"/>
    <d v="2012-05-30T00:00:00"/>
    <n v="5"/>
    <x v="1"/>
    <n v="0"/>
    <x v="2"/>
    <n v="20.972999999999999"/>
    <x v="1"/>
    <n v="21"/>
    <n v="0.29054018857113084"/>
    <n v="0"/>
    <x v="2"/>
    <m/>
    <m/>
    <m/>
    <m/>
  </r>
  <r>
    <n v="4896"/>
    <s v="CK-122053"/>
    <s v="Chloris Kastensmidt"/>
    <x v="0"/>
    <x v="1"/>
    <s v="Brazil"/>
    <s v="Bahia"/>
    <s v="Salvador"/>
    <s v="LATAM"/>
    <s v="US-2013-111605"/>
    <x v="88"/>
    <s v="High"/>
    <s v="FUR-CH-10003077"/>
    <x v="643"/>
    <x v="1"/>
    <s v="Chairs"/>
    <x v="9"/>
    <n v="24.924533333333329"/>
    <n v="44.981333333333325"/>
    <n v="107.95519999999998"/>
    <n v="0.6"/>
    <n v="-41.591999999999999"/>
    <x v="1"/>
    <d v="2013-11-21T00:00:00"/>
    <d v="2013-11-21T00:00:00"/>
    <n v="3"/>
    <x v="1"/>
    <n v="0"/>
    <x v="1"/>
    <n v="6.98"/>
    <x v="2"/>
    <n v="47"/>
    <n v="-0.38527092719943096"/>
    <n v="0"/>
    <x v="2"/>
    <m/>
    <m/>
    <m/>
    <m/>
  </r>
  <r>
    <n v="4897"/>
    <s v="CK-122053"/>
    <s v="Chloris Kastensmidt"/>
    <x v="0"/>
    <x v="1"/>
    <s v="Brazil"/>
    <s v="Bahia"/>
    <s v="Salvador"/>
    <s v="LATAM"/>
    <s v="US-2013-111605"/>
    <x v="88"/>
    <s v="High"/>
    <s v="OFF-ST-10002466"/>
    <x v="912"/>
    <x v="0"/>
    <s v="Storage"/>
    <x v="0"/>
    <n v="5.3167999999999997"/>
    <n v="9.6719999999999988"/>
    <n v="11.606400000000001"/>
    <n v="0.6"/>
    <n v="-4.3440000000000003"/>
    <x v="1"/>
    <d v="2013-11-21T00:00:00"/>
    <d v="2013-11-21T00:00:00"/>
    <n v="3"/>
    <x v="1"/>
    <n v="0"/>
    <x v="1"/>
    <n v="1.387"/>
    <x v="2"/>
    <n v="47"/>
    <n v="-0.37427626137303555"/>
    <n v="0"/>
    <x v="2"/>
    <m/>
    <m/>
    <m/>
    <m/>
  </r>
  <r>
    <n v="4898"/>
    <s v="AH-102103"/>
    <s v="Alan Hwang"/>
    <x v="0"/>
    <x v="1"/>
    <s v="Brazil"/>
    <s v="Para"/>
    <s v="Castanhal"/>
    <s v="LATAM"/>
    <s v="MX-2012-163475"/>
    <x v="864"/>
    <s v="Medium"/>
    <s v="TEC-MA-10004993"/>
    <x v="1580"/>
    <x v="2"/>
    <s v="Machines"/>
    <x v="4"/>
    <n v="108.7"/>
    <n v="209"/>
    <n v="209"/>
    <n v="0"/>
    <n v="100.3"/>
    <x v="0"/>
    <d v="2012-04-19T00:00:00"/>
    <d v="2012-04-19T00:00:00"/>
    <n v="5"/>
    <x v="1"/>
    <n v="0"/>
    <x v="5"/>
    <n v="7.06"/>
    <x v="1"/>
    <n v="15"/>
    <n v="0.47990430622009567"/>
    <n v="0"/>
    <x v="2"/>
    <m/>
    <m/>
    <m/>
    <m/>
  </r>
  <r>
    <n v="4899"/>
    <s v="AH-102103"/>
    <s v="Alan Hwang"/>
    <x v="0"/>
    <x v="1"/>
    <s v="Brazil"/>
    <s v="Para"/>
    <s v="Castanhal"/>
    <s v="LATAM"/>
    <s v="MX-2012-163475"/>
    <x v="864"/>
    <s v="Medium"/>
    <s v="TEC-PH-10000381"/>
    <x v="807"/>
    <x v="2"/>
    <s v="Phones"/>
    <x v="0"/>
    <n v="66.260000000000005"/>
    <n v="92"/>
    <n v="276"/>
    <n v="0"/>
    <n v="77.22"/>
    <x v="0"/>
    <d v="2012-04-19T00:00:00"/>
    <d v="2012-04-19T00:00:00"/>
    <n v="5"/>
    <x v="1"/>
    <n v="0"/>
    <x v="5"/>
    <n v="6.0090000000000003"/>
    <x v="1"/>
    <n v="15"/>
    <n v="0.27978260869565219"/>
    <n v="0"/>
    <x v="2"/>
    <m/>
    <m/>
    <m/>
    <m/>
  </r>
  <r>
    <n v="4900"/>
    <s v="AH-102103"/>
    <s v="Alan Hwang"/>
    <x v="0"/>
    <x v="1"/>
    <s v="Brazil"/>
    <s v="Para"/>
    <s v="Castanhal"/>
    <s v="LATAM"/>
    <s v="MX-2012-163475"/>
    <x v="864"/>
    <s v="Medium"/>
    <s v="OFF-EN-10003175"/>
    <x v="422"/>
    <x v="0"/>
    <s v="Envelopes"/>
    <x v="3"/>
    <n v="15.3"/>
    <n v="18"/>
    <n v="72"/>
    <n v="0"/>
    <n v="10.8"/>
    <x v="0"/>
    <d v="2012-04-19T00:00:00"/>
    <d v="2012-04-19T00:00:00"/>
    <n v="5"/>
    <x v="1"/>
    <n v="0"/>
    <x v="5"/>
    <n v="2.7069999999999999"/>
    <x v="1"/>
    <n v="15"/>
    <n v="0.15000000000000002"/>
    <n v="0"/>
    <x v="2"/>
    <m/>
    <m/>
    <m/>
    <m/>
  </r>
  <r>
    <n v="4901"/>
    <s v="SC-203803"/>
    <s v="Shahid Collister"/>
    <x v="0"/>
    <x v="2"/>
    <s v="Panama"/>
    <s v="Panama"/>
    <s v="Panama City"/>
    <s v="LATAM"/>
    <s v="US-2013-100713"/>
    <x v="224"/>
    <s v="Medium"/>
    <s v="OFF-FA-10003022"/>
    <x v="1119"/>
    <x v="0"/>
    <s v="Fasteners"/>
    <x v="4"/>
    <n v="7.4872000000000014"/>
    <n v="11.898666666666669"/>
    <n v="7.1392000000000015"/>
    <n v="0.4"/>
    <n v="-0.34799999999999998"/>
    <x v="0"/>
    <d v="2013-05-21T00:00:00"/>
    <d v="2013-05-21T00:00:00"/>
    <n v="5"/>
    <x v="1"/>
    <n v="0"/>
    <x v="0"/>
    <n v="0.20399999999999999"/>
    <x v="2"/>
    <n v="20"/>
    <n v="-4.8744957418198107E-2"/>
    <n v="0"/>
    <x v="2"/>
    <m/>
    <m/>
    <m/>
    <m/>
  </r>
  <r>
    <n v="4902"/>
    <s v="SM-209503"/>
    <s v="Suzanne McNair"/>
    <x v="2"/>
    <x v="0"/>
    <s v="Mexico"/>
    <s v="Guerrero"/>
    <s v="Chilpancingo"/>
    <s v="LATAM"/>
    <s v="MX-2011-131618"/>
    <x v="1008"/>
    <s v="Critical"/>
    <s v="OFF-AP-10002433"/>
    <x v="1693"/>
    <x v="0"/>
    <s v="Appliances"/>
    <x v="2"/>
    <n v="145.06"/>
    <n v="186"/>
    <n v="372"/>
    <n v="0"/>
    <n v="81.88"/>
    <x v="3"/>
    <d v="2011-01-20T00:00:00"/>
    <d v="2011-01-20T00:00:00"/>
    <n v="0"/>
    <x v="1"/>
    <n v="0"/>
    <x v="0"/>
    <n v="82.668999999999997"/>
    <x v="3"/>
    <n v="4"/>
    <n v="0.22010752688172042"/>
    <n v="0"/>
    <x v="2"/>
    <m/>
    <m/>
    <m/>
    <m/>
  </r>
  <r>
    <n v="4903"/>
    <s v="AA-106453"/>
    <s v="Anna Andreadi"/>
    <x v="0"/>
    <x v="3"/>
    <s v="Dominican Republic"/>
    <s v="Santo Domingo"/>
    <s v="Santo Domingo"/>
    <s v="LATAM"/>
    <s v="MX-2012-111976"/>
    <x v="352"/>
    <s v="High"/>
    <s v="OFF-AR-10003123"/>
    <x v="122"/>
    <x v="0"/>
    <s v="Art"/>
    <x v="3"/>
    <n v="16.687599999999996"/>
    <n v="33.424499999999995"/>
    <n v="106.95839999999998"/>
    <n v="0.2"/>
    <n v="40.207999999999998"/>
    <x v="2"/>
    <d v="2012-12-07T00:00:00"/>
    <d v="2012-12-07T00:00:00"/>
    <n v="2"/>
    <x v="1"/>
    <n v="0"/>
    <x v="4"/>
    <n v="28.994"/>
    <x v="1"/>
    <n v="49"/>
    <n v="0.37592185373004838"/>
    <n v="0"/>
    <x v="2"/>
    <m/>
    <m/>
    <m/>
    <m/>
  </r>
  <r>
    <n v="4904"/>
    <s v="AA-106453"/>
    <s v="Anna Andreadi"/>
    <x v="0"/>
    <x v="3"/>
    <s v="Dominican Republic"/>
    <s v="Santo Domingo"/>
    <s v="Santo Domingo"/>
    <s v="LATAM"/>
    <s v="MX-2012-111976"/>
    <x v="352"/>
    <s v="High"/>
    <s v="TEC-CO-10004901"/>
    <x v="1545"/>
    <x v="2"/>
    <s v="Copiers"/>
    <x v="2"/>
    <n v="104.76826903999998"/>
    <n v="117.977129122807"/>
    <n v="188.29149807999997"/>
    <n v="0.20200000000000001"/>
    <n v="-21.245039999999999"/>
    <x v="2"/>
    <d v="2012-12-07T00:00:00"/>
    <d v="2012-12-07T00:00:00"/>
    <n v="2"/>
    <x v="1"/>
    <n v="0"/>
    <x v="4"/>
    <n v="51.585999999999999"/>
    <x v="1"/>
    <n v="49"/>
    <n v="-0.1128305856431901"/>
    <n v="0"/>
    <x v="2"/>
    <m/>
    <m/>
    <m/>
    <m/>
  </r>
  <r>
    <n v="4905"/>
    <s v="AA-106453"/>
    <s v="Anna Andreadi"/>
    <x v="0"/>
    <x v="3"/>
    <s v="Dominican Republic"/>
    <s v="Santo Domingo"/>
    <s v="Santo Domingo"/>
    <s v="LATAM"/>
    <s v="MX-2012-111976"/>
    <x v="352"/>
    <s v="High"/>
    <s v="OFF-LA-10001800"/>
    <x v="288"/>
    <x v="0"/>
    <s v="Labels"/>
    <x v="2"/>
    <n v="7.1951999999999998"/>
    <n v="7.7489999999999988"/>
    <n v="12.398399999999999"/>
    <n v="0.2"/>
    <n v="-1.992"/>
    <x v="2"/>
    <d v="2012-12-07T00:00:00"/>
    <d v="2012-12-07T00:00:00"/>
    <n v="2"/>
    <x v="1"/>
    <n v="0"/>
    <x v="4"/>
    <n v="2.9569999999999999"/>
    <x v="1"/>
    <n v="49"/>
    <n v="-0.16066589237320947"/>
    <n v="0"/>
    <x v="2"/>
    <m/>
    <m/>
    <m/>
    <m/>
  </r>
  <r>
    <n v="4906"/>
    <s v="FH-143503"/>
    <s v="Fred Harton"/>
    <x v="0"/>
    <x v="3"/>
    <s v="Barbados"/>
    <s v="Saint Michael"/>
    <s v="Bridgetown"/>
    <s v="LATAM"/>
    <s v="MX-2011-115560"/>
    <x v="1009"/>
    <s v="Medium"/>
    <s v="OFF-PA-10002539"/>
    <x v="1622"/>
    <x v="0"/>
    <s v="Paper"/>
    <x v="2"/>
    <n v="22.04"/>
    <n v="33"/>
    <n v="66"/>
    <n v="0"/>
    <n v="21.92"/>
    <x v="1"/>
    <d v="2011-12-28T00:00:00"/>
    <d v="2011-12-28T00:00:00"/>
    <n v="3"/>
    <x v="1"/>
    <n v="0"/>
    <x v="6"/>
    <n v="5.6669999999999998"/>
    <x v="3"/>
    <n v="53"/>
    <n v="0.33212121212121215"/>
    <n v="0"/>
    <x v="2"/>
    <m/>
    <m/>
    <m/>
    <m/>
  </r>
  <r>
    <n v="4907"/>
    <s v="BB-109903"/>
    <s v="Barry Blumstein"/>
    <x v="2"/>
    <x v="1"/>
    <s v="Colombia"/>
    <s v="Cesar"/>
    <s v="Valledupar"/>
    <s v="LATAM"/>
    <s v="MX-2014-169845"/>
    <x v="118"/>
    <s v="Medium"/>
    <s v="OFF-BI-10000963"/>
    <x v="161"/>
    <x v="0"/>
    <s v="Binders"/>
    <x v="0"/>
    <n v="4.126666666666666"/>
    <n v="5.6666666666666661"/>
    <n v="17"/>
    <n v="0"/>
    <n v="4.62"/>
    <x v="0"/>
    <d v="2014-11-15T00:00:00"/>
    <d v="2014-11-15T00:00:00"/>
    <n v="5"/>
    <x v="1"/>
    <n v="0"/>
    <x v="1"/>
    <n v="1.226"/>
    <x v="0"/>
    <n v="46"/>
    <n v="0.27176470588235296"/>
    <n v="0"/>
    <x v="2"/>
    <m/>
    <m/>
    <m/>
    <m/>
  </r>
  <r>
    <n v="4908"/>
    <s v="BB-109903"/>
    <s v="Barry Blumstein"/>
    <x v="2"/>
    <x v="1"/>
    <s v="Colombia"/>
    <s v="Cesar"/>
    <s v="Valledupar"/>
    <s v="LATAM"/>
    <s v="MX-2014-169845"/>
    <x v="118"/>
    <s v="Medium"/>
    <s v="FUR-CH-10003559"/>
    <x v="652"/>
    <x v="1"/>
    <s v="Chairs"/>
    <x v="2"/>
    <n v="21.38"/>
    <n v="42.5"/>
    <n v="85"/>
    <n v="0"/>
    <n v="42.24"/>
    <x v="0"/>
    <d v="2014-11-15T00:00:00"/>
    <d v="2014-11-15T00:00:00"/>
    <n v="5"/>
    <x v="1"/>
    <n v="0"/>
    <x v="1"/>
    <n v="9.5649999999999995"/>
    <x v="0"/>
    <n v="46"/>
    <n v="0.49694117647058828"/>
    <n v="0"/>
    <x v="2"/>
    <m/>
    <m/>
    <m/>
    <m/>
  </r>
  <r>
    <n v="4909"/>
    <s v="LT-167653"/>
    <s v="Larry Tron"/>
    <x v="0"/>
    <x v="0"/>
    <s v="Mexico"/>
    <s v="Tamaulipas"/>
    <s v="Madero"/>
    <s v="LATAM"/>
    <s v="MX-2014-116652"/>
    <x v="676"/>
    <s v="Medium"/>
    <s v="TEC-CO-10003370"/>
    <x v="748"/>
    <x v="2"/>
    <s v="Copiers"/>
    <x v="0"/>
    <n v="62.511973706666687"/>
    <n v="86.792037782231148"/>
    <n v="259.85536112000005"/>
    <n v="2E-3"/>
    <n v="72.31944"/>
    <x v="0"/>
    <d v="2014-08-24T00:00:00"/>
    <d v="2014-08-24T00:00:00"/>
    <n v="5"/>
    <x v="1"/>
    <n v="0"/>
    <x v="3"/>
    <n v="20.282"/>
    <x v="0"/>
    <n v="34"/>
    <n v="0.27830651516403854"/>
    <n v="0"/>
    <x v="2"/>
    <m/>
    <m/>
    <m/>
    <m/>
  </r>
  <r>
    <n v="4910"/>
    <s v="LT-167653"/>
    <s v="Larry Tron"/>
    <x v="0"/>
    <x v="0"/>
    <s v="Mexico"/>
    <s v="Tamaulipas"/>
    <s v="Madero"/>
    <s v="LATAM"/>
    <s v="MX-2014-116652"/>
    <x v="676"/>
    <s v="Medium"/>
    <s v="FUR-CH-10004783"/>
    <x v="501"/>
    <x v="1"/>
    <s v="Chairs"/>
    <x v="2"/>
    <n v="32.726400000000005"/>
    <n v="38.068000000000005"/>
    <n v="60.908800000000014"/>
    <n v="0.2"/>
    <n v="-4.5439999999999996"/>
    <x v="0"/>
    <d v="2014-08-24T00:00:00"/>
    <d v="2014-08-25T00:00:00"/>
    <n v="6"/>
    <x v="0"/>
    <n v="1"/>
    <x v="3"/>
    <n v="3.952"/>
    <x v="0"/>
    <n v="34"/>
    <n v="-7.4603341389093178E-2"/>
    <n v="1"/>
    <x v="1"/>
    <m/>
    <m/>
    <m/>
    <m/>
  </r>
  <r>
    <n v="4911"/>
    <s v="BP-111853"/>
    <s v="Ben Peterman"/>
    <x v="2"/>
    <x v="0"/>
    <s v="Mexico"/>
    <s v="Chiapas"/>
    <s v="Tuxtla Gutierrez"/>
    <s v="LATAM"/>
    <s v="MX-2012-156930"/>
    <x v="716"/>
    <s v="Medium"/>
    <s v="OFF-PA-10002303"/>
    <x v="1449"/>
    <x v="0"/>
    <s v="Paper"/>
    <x v="9"/>
    <n v="9.92"/>
    <n v="10"/>
    <n v="60"/>
    <n v="0"/>
    <n v="0.48"/>
    <x v="0"/>
    <d v="2012-06-07T00:00:00"/>
    <d v="2012-06-07T00:00:00"/>
    <n v="5"/>
    <x v="1"/>
    <n v="0"/>
    <x v="5"/>
    <n v="0.71799999999999997"/>
    <x v="1"/>
    <n v="22"/>
    <n v="8.0000000000000002E-3"/>
    <n v="0"/>
    <x v="2"/>
    <m/>
    <m/>
    <m/>
    <m/>
  </r>
  <r>
    <n v="4912"/>
    <s v="MC-175903"/>
    <s v="Matt Collister"/>
    <x v="2"/>
    <x v="2"/>
    <s v="Nicaragua"/>
    <s v="Managua"/>
    <s v="Tipitapa"/>
    <s v="LATAM"/>
    <s v="MX-2014-146682"/>
    <x v="266"/>
    <s v="Medium"/>
    <s v="FUR-CH-10004387"/>
    <x v="100"/>
    <x v="1"/>
    <s v="Chairs"/>
    <x v="0"/>
    <n v="28.86"/>
    <n v="37"/>
    <n v="111"/>
    <n v="0"/>
    <n v="24.42"/>
    <x v="0"/>
    <d v="2014-04-15T00:00:00"/>
    <d v="2014-04-17T00:00:00"/>
    <n v="7"/>
    <x v="0"/>
    <n v="2"/>
    <x v="0"/>
    <n v="9.3610000000000007"/>
    <x v="0"/>
    <n v="15"/>
    <n v="0.22000000000000003"/>
    <n v="1"/>
    <x v="3"/>
    <m/>
    <m/>
    <m/>
    <m/>
  </r>
  <r>
    <n v="4913"/>
    <s v="MV-174853"/>
    <s v="Mark Van Huff"/>
    <x v="0"/>
    <x v="0"/>
    <s v="Mexico"/>
    <s v="Sonora"/>
    <s v="Hermosillo"/>
    <s v="LATAM"/>
    <s v="MX-2014-168641"/>
    <x v="594"/>
    <s v="Medium"/>
    <s v="OFF-BI-10000517"/>
    <x v="391"/>
    <x v="0"/>
    <s v="Binders"/>
    <x v="9"/>
    <n v="5.626666666666666"/>
    <n v="11.166666666666666"/>
    <n v="67"/>
    <n v="0"/>
    <n v="33.24"/>
    <x v="0"/>
    <d v="2014-06-18T00:00:00"/>
    <d v="2014-06-18T00:00:00"/>
    <n v="5"/>
    <x v="1"/>
    <n v="0"/>
    <x v="2"/>
    <n v="5.5419999999999998"/>
    <x v="0"/>
    <n v="24"/>
    <n v="0.49611940298507468"/>
    <n v="0"/>
    <x v="2"/>
    <m/>
    <m/>
    <m/>
    <m/>
  </r>
  <r>
    <n v="4914"/>
    <s v="SC-200203"/>
    <s v="Sam Craven"/>
    <x v="0"/>
    <x v="0"/>
    <s v="Mexico"/>
    <s v="Campeche"/>
    <s v="Campeche"/>
    <s v="LATAM"/>
    <s v="MX-2014-154914"/>
    <x v="355"/>
    <s v="Critical"/>
    <s v="OFF-BI-10000506"/>
    <x v="783"/>
    <x v="0"/>
    <s v="Binders"/>
    <x v="2"/>
    <n v="6.7"/>
    <n v="10.5"/>
    <n v="21"/>
    <n v="0"/>
    <n v="7.6"/>
    <x v="3"/>
    <d v="2014-11-06T00:00:00"/>
    <d v="2014-11-09T00:00:00"/>
    <n v="3"/>
    <x v="0"/>
    <n v="3"/>
    <x v="0"/>
    <n v="4.4089999999999998"/>
    <x v="0"/>
    <n v="45"/>
    <n v="0.3619047619047619"/>
    <n v="1"/>
    <x v="0"/>
    <m/>
    <m/>
    <m/>
    <m/>
  </r>
  <r>
    <n v="4915"/>
    <s v="AW-109303"/>
    <s v="Arthur Wiediger"/>
    <x v="1"/>
    <x v="2"/>
    <s v="Panama"/>
    <s v="Panama"/>
    <s v="San Miguelito"/>
    <s v="LATAM"/>
    <s v="US-2014-147221"/>
    <x v="453"/>
    <s v="High"/>
    <s v="OFF-LA-10000598"/>
    <x v="568"/>
    <x v="0"/>
    <s v="Labels"/>
    <x v="0"/>
    <n v="3.4341333333333321"/>
    <n v="5.6035555555555545"/>
    <n v="10.086399999999998"/>
    <n v="0.4"/>
    <n v="-0.216"/>
    <x v="0"/>
    <d v="2014-09-13T00:00:00"/>
    <d v="2014-09-13T00:00:00"/>
    <n v="5"/>
    <x v="1"/>
    <n v="0"/>
    <x v="1"/>
    <n v="0.65"/>
    <x v="0"/>
    <n v="37"/>
    <n v="-2.1414974619289345E-2"/>
    <n v="0"/>
    <x v="2"/>
    <m/>
    <m/>
    <m/>
    <m/>
  </r>
  <r>
    <n v="4916"/>
    <s v="GB-145753"/>
    <s v="Giulietta Baptist"/>
    <x v="0"/>
    <x v="1"/>
    <s v="Chile"/>
    <s v="Valparaiso"/>
    <s v="Valparaiso"/>
    <s v="LATAM"/>
    <s v="MX-2011-145779"/>
    <x v="462"/>
    <s v="Critical"/>
    <s v="FUR-BO-10004565"/>
    <x v="1203"/>
    <x v="1"/>
    <s v="Bookcases"/>
    <x v="4"/>
    <n v="73.460000000000008"/>
    <n v="98"/>
    <n v="98"/>
    <n v="0"/>
    <n v="24.54"/>
    <x v="3"/>
    <d v="2011-12-14T00:00:00"/>
    <d v="2011-12-14T00:00:00"/>
    <n v="0"/>
    <x v="1"/>
    <n v="0"/>
    <x v="4"/>
    <n v="18.071000000000002"/>
    <x v="3"/>
    <n v="51"/>
    <n v="0.25040816326530613"/>
    <n v="0"/>
    <x v="2"/>
    <m/>
    <m/>
    <m/>
    <m/>
  </r>
  <r>
    <n v="4917"/>
    <s v="AG-107653"/>
    <s v="Anthony Garverick"/>
    <x v="1"/>
    <x v="1"/>
    <s v="Uruguay"/>
    <s v="Montevideo"/>
    <s v="Montevideo"/>
    <s v="LATAM"/>
    <s v="MX-2013-108385"/>
    <x v="12"/>
    <s v="Medium"/>
    <s v="OFF-LA-10000713"/>
    <x v="843"/>
    <x v="0"/>
    <s v="Labels"/>
    <x v="3"/>
    <n v="3.3899999999999997"/>
    <n v="5.25"/>
    <n v="21"/>
    <n v="0"/>
    <n v="7.44"/>
    <x v="1"/>
    <d v="2013-05-27T00:00:00"/>
    <d v="2013-05-27T00:00:00"/>
    <n v="3"/>
    <x v="1"/>
    <n v="0"/>
    <x v="2"/>
    <n v="1.528"/>
    <x v="2"/>
    <n v="21"/>
    <n v="0.35428571428571431"/>
    <n v="0"/>
    <x v="2"/>
    <m/>
    <m/>
    <m/>
    <m/>
  </r>
  <r>
    <n v="4918"/>
    <s v="AG-107653"/>
    <s v="Anthony Garverick"/>
    <x v="1"/>
    <x v="1"/>
    <s v="Uruguay"/>
    <s v="Montevideo"/>
    <s v="Montevideo"/>
    <s v="LATAM"/>
    <s v="MX-2013-108385"/>
    <x v="12"/>
    <s v="Medium"/>
    <s v="OFF-PA-10001495"/>
    <x v="1510"/>
    <x v="0"/>
    <s v="Paper"/>
    <x v="3"/>
    <n v="8.23"/>
    <n v="8.75"/>
    <n v="35"/>
    <n v="0"/>
    <n v="2.08"/>
    <x v="1"/>
    <d v="2013-05-27T00:00:00"/>
    <d v="2013-05-27T00:00:00"/>
    <n v="3"/>
    <x v="1"/>
    <n v="0"/>
    <x v="2"/>
    <n v="3.1480000000000001"/>
    <x v="2"/>
    <n v="21"/>
    <n v="5.9428571428571428E-2"/>
    <n v="0"/>
    <x v="2"/>
    <m/>
    <m/>
    <m/>
    <m/>
  </r>
  <r>
    <n v="4919"/>
    <s v="AG-107653"/>
    <s v="Anthony Garverick"/>
    <x v="1"/>
    <x v="1"/>
    <s v="Uruguay"/>
    <s v="Montevideo"/>
    <s v="Montevideo"/>
    <s v="LATAM"/>
    <s v="MX-2013-108385"/>
    <x v="12"/>
    <s v="Medium"/>
    <s v="OFF-FA-10003885"/>
    <x v="1175"/>
    <x v="0"/>
    <s v="Fasteners"/>
    <x v="0"/>
    <n v="7.9799999999999995"/>
    <n v="11"/>
    <n v="33"/>
    <n v="0"/>
    <n v="9.06"/>
    <x v="1"/>
    <d v="2013-05-27T00:00:00"/>
    <d v="2013-05-27T00:00:00"/>
    <n v="3"/>
    <x v="1"/>
    <n v="0"/>
    <x v="2"/>
    <n v="2.1030000000000002"/>
    <x v="2"/>
    <n v="21"/>
    <n v="0.27454545454545454"/>
    <n v="0"/>
    <x v="2"/>
    <m/>
    <m/>
    <m/>
    <m/>
  </r>
  <r>
    <n v="4920"/>
    <s v="NP-186853"/>
    <s v="Nora Pelletier"/>
    <x v="1"/>
    <x v="1"/>
    <s v="Brazil"/>
    <s v="Minas Gerais"/>
    <s v="Montes Claros"/>
    <s v="LATAM"/>
    <s v="MX-2014-157336"/>
    <x v="614"/>
    <s v="Medium"/>
    <s v="TEC-CO-10001818"/>
    <x v="1168"/>
    <x v="2"/>
    <s v="Copiers"/>
    <x v="7"/>
    <n v="234.71030816000001"/>
    <n v="237.07036889779559"/>
    <n v="1182.9811408"/>
    <n v="2E-3"/>
    <n v="9.4296000000000006"/>
    <x v="0"/>
    <d v="2014-05-24T00:00:00"/>
    <d v="2014-05-24T00:00:00"/>
    <n v="5"/>
    <x v="1"/>
    <n v="0"/>
    <x v="1"/>
    <n v="83.155000000000001"/>
    <x v="0"/>
    <n v="21"/>
    <n v="7.9710484595072757E-3"/>
    <n v="0"/>
    <x v="2"/>
    <m/>
    <m/>
    <m/>
    <m/>
  </r>
  <r>
    <n v="4921"/>
    <s v="NP-186853"/>
    <s v="Nora Pelletier"/>
    <x v="1"/>
    <x v="1"/>
    <s v="Brazil"/>
    <s v="Minas Gerais"/>
    <s v="Montes Claros"/>
    <s v="LATAM"/>
    <s v="MX-2014-157336"/>
    <x v="614"/>
    <s v="Medium"/>
    <s v="TEC-MA-10003366"/>
    <x v="1694"/>
    <x v="2"/>
    <s v="Machines"/>
    <x v="6"/>
    <n v="105.5022222222222"/>
    <n v="112.2222222222222"/>
    <n v="1009.9999999999998"/>
    <n v="0"/>
    <n v="60.48"/>
    <x v="0"/>
    <d v="2014-05-24T00:00:00"/>
    <d v="2014-05-24T00:00:00"/>
    <n v="5"/>
    <x v="1"/>
    <n v="0"/>
    <x v="1"/>
    <n v="77.313000000000002"/>
    <x v="0"/>
    <n v="21"/>
    <n v="5.9881188118811893E-2"/>
    <n v="0"/>
    <x v="2"/>
    <m/>
    <m/>
    <m/>
    <m/>
  </r>
  <r>
    <n v="4922"/>
    <s v="NP-186853"/>
    <s v="Nora Pelletier"/>
    <x v="1"/>
    <x v="1"/>
    <s v="Brazil"/>
    <s v="Minas Gerais"/>
    <s v="Montes Claros"/>
    <s v="LATAM"/>
    <s v="MX-2014-157336"/>
    <x v="614"/>
    <s v="Medium"/>
    <s v="TEC-PH-10004901"/>
    <x v="897"/>
    <x v="2"/>
    <s v="Phones"/>
    <x v="7"/>
    <n v="41.78"/>
    <n v="45.4"/>
    <n v="227"/>
    <n v="0"/>
    <n v="18.100000000000001"/>
    <x v="0"/>
    <d v="2014-05-24T00:00:00"/>
    <d v="2014-05-24T00:00:00"/>
    <n v="5"/>
    <x v="1"/>
    <n v="0"/>
    <x v="1"/>
    <n v="14.436999999999999"/>
    <x v="0"/>
    <n v="21"/>
    <n v="7.9735682819383272E-2"/>
    <n v="0"/>
    <x v="2"/>
    <m/>
    <m/>
    <m/>
    <m/>
  </r>
  <r>
    <n v="4923"/>
    <s v="NP-186853"/>
    <s v="Nora Pelletier"/>
    <x v="1"/>
    <x v="1"/>
    <s v="Brazil"/>
    <s v="Minas Gerais"/>
    <s v="Montes Claros"/>
    <s v="LATAM"/>
    <s v="MX-2014-157336"/>
    <x v="614"/>
    <s v="Medium"/>
    <s v="OFF-BI-10004200"/>
    <x v="1163"/>
    <x v="0"/>
    <s v="Binders"/>
    <x v="9"/>
    <n v="31.98"/>
    <n v="34"/>
    <n v="204"/>
    <n v="0"/>
    <n v="12.12"/>
    <x v="0"/>
    <d v="2014-05-24T00:00:00"/>
    <d v="2014-05-27T00:00:00"/>
    <n v="8"/>
    <x v="0"/>
    <n v="3"/>
    <x v="1"/>
    <n v="18.117999999999999"/>
    <x v="0"/>
    <n v="21"/>
    <n v="5.9411764705882351E-2"/>
    <n v="1"/>
    <x v="0"/>
    <m/>
    <m/>
    <m/>
    <m/>
  </r>
  <r>
    <n v="4924"/>
    <s v="SU-206653"/>
    <s v="Stephanie Ulpright"/>
    <x v="1"/>
    <x v="2"/>
    <s v="Honduras"/>
    <s v="Francisco Morazan"/>
    <s v="Tegucigalpa"/>
    <s v="LATAM"/>
    <s v="US-2013-147991"/>
    <x v="670"/>
    <s v="Medium"/>
    <s v="FUR-CH-10000677"/>
    <x v="298"/>
    <x v="1"/>
    <s v="Chairs"/>
    <x v="2"/>
    <n v="47.720800000000004"/>
    <n v="61.414666666666676"/>
    <n v="73.697600000000008"/>
    <n v="0.4"/>
    <n v="-21.744"/>
    <x v="0"/>
    <d v="2013-04-13T00:00:00"/>
    <d v="2013-04-14T00:00:00"/>
    <n v="6"/>
    <x v="0"/>
    <n v="1"/>
    <x v="1"/>
    <n v="0.875"/>
    <x v="2"/>
    <n v="15"/>
    <n v="-0.29504352923297361"/>
    <n v="1"/>
    <x v="1"/>
    <m/>
    <m/>
    <m/>
    <m/>
  </r>
  <r>
    <n v="4925"/>
    <s v="SU-206653"/>
    <s v="Stephanie Ulpright"/>
    <x v="1"/>
    <x v="2"/>
    <s v="Honduras"/>
    <s v="Francisco Morazan"/>
    <s v="Tegucigalpa"/>
    <s v="LATAM"/>
    <s v="US-2013-147991"/>
    <x v="670"/>
    <s v="Medium"/>
    <s v="TEC-AC-10002712"/>
    <x v="1363"/>
    <x v="2"/>
    <s v="Accessories"/>
    <x v="1"/>
    <n v="55.280799999999999"/>
    <n v="65.01466666666667"/>
    <n v="312.07040000000001"/>
    <n v="0.4"/>
    <n v="-130.17599999999999"/>
    <x v="0"/>
    <d v="2013-04-13T00:00:00"/>
    <d v="2013-04-13T00:00:00"/>
    <n v="5"/>
    <x v="1"/>
    <n v="0"/>
    <x v="1"/>
    <n v="18.899000000000001"/>
    <x v="2"/>
    <n v="15"/>
    <n v="-0.41713664609011297"/>
    <n v="0"/>
    <x v="2"/>
    <m/>
    <m/>
    <m/>
    <m/>
  </r>
  <r>
    <n v="4926"/>
    <s v="SU-206653"/>
    <s v="Stephanie Ulpright"/>
    <x v="1"/>
    <x v="2"/>
    <s v="Honduras"/>
    <s v="Francisco Morazan"/>
    <s v="Tegucigalpa"/>
    <s v="LATAM"/>
    <s v="US-2013-147991"/>
    <x v="670"/>
    <s v="Medium"/>
    <s v="OFF-SU-10002423"/>
    <x v="980"/>
    <x v="0"/>
    <s v="Supplies"/>
    <x v="2"/>
    <n v="29.1768"/>
    <n v="37.108000000000004"/>
    <n v="44.529600000000002"/>
    <n v="0.4"/>
    <n v="-13.824"/>
    <x v="0"/>
    <d v="2013-04-13T00:00:00"/>
    <d v="2013-04-15T00:00:00"/>
    <n v="7"/>
    <x v="0"/>
    <n v="2"/>
    <x v="1"/>
    <n v="2.069"/>
    <x v="2"/>
    <n v="15"/>
    <n v="-0.31044518702166646"/>
    <n v="1"/>
    <x v="3"/>
    <m/>
    <m/>
    <m/>
    <m/>
  </r>
  <r>
    <n v="4927"/>
    <s v="SU-206653"/>
    <s v="Stephanie Ulpright"/>
    <x v="1"/>
    <x v="2"/>
    <s v="Honduras"/>
    <s v="Francisco Morazan"/>
    <s v="Tegucigalpa"/>
    <s v="LATAM"/>
    <s v="US-2013-147991"/>
    <x v="670"/>
    <s v="Medium"/>
    <s v="FUR-FU-10004013"/>
    <x v="333"/>
    <x v="1"/>
    <s v="Furnishings"/>
    <x v="0"/>
    <n v="18.150666666666666"/>
    <n v="20.15111111111111"/>
    <n v="36.271999999999998"/>
    <n v="0.4"/>
    <n v="-18.18"/>
    <x v="0"/>
    <d v="2013-04-13T00:00:00"/>
    <d v="2013-04-13T00:00:00"/>
    <n v="5"/>
    <x v="1"/>
    <n v="0"/>
    <x v="1"/>
    <n v="2.14"/>
    <x v="2"/>
    <n v="15"/>
    <n v="-0.50121305690339657"/>
    <n v="0"/>
    <x v="2"/>
    <m/>
    <m/>
    <m/>
    <m/>
  </r>
  <r>
    <n v="4928"/>
    <s v="JD-161503"/>
    <s v="Justin Deggeller"/>
    <x v="2"/>
    <x v="0"/>
    <s v="Mexico"/>
    <s v="Distrito Federal"/>
    <s v="Tlalpan"/>
    <s v="LATAM"/>
    <s v="MX-2013-108679"/>
    <x v="84"/>
    <s v="Medium"/>
    <s v="OFF-EN-10000812"/>
    <x v="1567"/>
    <x v="0"/>
    <s v="Envelopes"/>
    <x v="3"/>
    <n v="4.4000000000000004"/>
    <n v="6.5"/>
    <n v="26"/>
    <n v="0"/>
    <n v="8.4"/>
    <x v="0"/>
    <d v="2013-12-31T00:00:00"/>
    <d v="2014-01-02T00:00:00"/>
    <n v="7"/>
    <x v="0"/>
    <n v="2"/>
    <x v="0"/>
    <n v="1.8879999999999999"/>
    <x v="2"/>
    <n v="52"/>
    <n v="0.32307692307692309"/>
    <n v="1"/>
    <x v="3"/>
    <m/>
    <m/>
    <m/>
    <m/>
  </r>
  <r>
    <n v="4929"/>
    <s v="AA-103753"/>
    <s v="Allen Armold"/>
    <x v="0"/>
    <x v="1"/>
    <s v="Argentina"/>
    <s v="Santa Fe"/>
    <s v="San Justo"/>
    <s v="LATAM"/>
    <s v="US-2014-137722"/>
    <x v="507"/>
    <s v="Medium"/>
    <s v="FUR-FU-10000790"/>
    <x v="1156"/>
    <x v="1"/>
    <s v="Furnishings"/>
    <x v="4"/>
    <n v="14.165600000000003"/>
    <n v="16.269333333333339"/>
    <n v="9.7616000000000032"/>
    <n v="0.4"/>
    <n v="-4.4039999999999999"/>
    <x v="1"/>
    <d v="2014-08-30T00:00:00"/>
    <d v="2014-08-30T00:00:00"/>
    <n v="3"/>
    <x v="1"/>
    <n v="0"/>
    <x v="4"/>
    <n v="1.0489999999999999"/>
    <x v="0"/>
    <n v="35"/>
    <n v="-0.45115554827077514"/>
    <n v="0"/>
    <x v="2"/>
    <m/>
    <m/>
    <m/>
    <m/>
  </r>
  <r>
    <n v="4930"/>
    <s v="MP-179653"/>
    <s v="Michael Paige"/>
    <x v="2"/>
    <x v="3"/>
    <s v="Dominican Republic"/>
    <s v="Santo Domingo"/>
    <s v="Santo Domingo"/>
    <s v="LATAM"/>
    <s v="MX-2014-116022"/>
    <x v="769"/>
    <s v="Medium"/>
    <s v="OFF-AR-10001061"/>
    <x v="216"/>
    <x v="0"/>
    <s v="Art"/>
    <x v="7"/>
    <n v="14.753600000000002"/>
    <n v="29.532"/>
    <n v="118.128"/>
    <n v="0.2"/>
    <n v="44.36"/>
    <x v="0"/>
    <d v="2014-11-08T00:00:00"/>
    <d v="2014-11-09T00:00:00"/>
    <n v="6"/>
    <x v="0"/>
    <n v="1"/>
    <x v="1"/>
    <n v="10.946"/>
    <x v="0"/>
    <n v="45"/>
    <n v="0.37552485439523231"/>
    <n v="1"/>
    <x v="1"/>
    <m/>
    <m/>
    <m/>
    <m/>
  </r>
  <r>
    <n v="4931"/>
    <s v="MP-179653"/>
    <s v="Michael Paige"/>
    <x v="2"/>
    <x v="3"/>
    <s v="Dominican Republic"/>
    <s v="Santo Domingo"/>
    <s v="Santo Domingo"/>
    <s v="LATAM"/>
    <s v="MX-2014-116022"/>
    <x v="769"/>
    <s v="Medium"/>
    <s v="OFF-FA-10000467"/>
    <x v="248"/>
    <x v="0"/>
    <s v="Fasteners"/>
    <x v="2"/>
    <n v="6.18"/>
    <n v="9.1"/>
    <n v="14.56"/>
    <n v="0.2"/>
    <n v="2.2000000000000002"/>
    <x v="0"/>
    <d v="2014-11-08T00:00:00"/>
    <d v="2014-11-09T00:00:00"/>
    <n v="6"/>
    <x v="0"/>
    <n v="1"/>
    <x v="1"/>
    <n v="1.2330000000000001"/>
    <x v="0"/>
    <n v="45"/>
    <n v="0.15109890109890112"/>
    <n v="1"/>
    <x v="1"/>
    <m/>
    <m/>
    <m/>
    <m/>
  </r>
  <r>
    <n v="4932"/>
    <s v="JM-161953"/>
    <s v="Justin MacKendrick"/>
    <x v="0"/>
    <x v="0"/>
    <s v="Mexico"/>
    <s v="Mexico"/>
    <s v="Coacalco"/>
    <s v="LATAM"/>
    <s v="US-2012-168347"/>
    <x v="177"/>
    <s v="High"/>
    <s v="FUR-BO-10003221"/>
    <x v="852"/>
    <x v="1"/>
    <s v="Bookcases"/>
    <x v="0"/>
    <n v="87.100800000000007"/>
    <n v="102.521"/>
    <n v="246.0504"/>
    <n v="0.2"/>
    <n v="-15.252000000000001"/>
    <x v="0"/>
    <d v="2012-12-03T00:00:00"/>
    <d v="2012-12-03T00:00:00"/>
    <n v="5"/>
    <x v="1"/>
    <n v="0"/>
    <x v="4"/>
    <n v="32.542000000000002"/>
    <x v="1"/>
    <n v="48"/>
    <n v="-6.1987300162893458E-2"/>
    <n v="0"/>
    <x v="2"/>
    <m/>
    <m/>
    <m/>
    <m/>
  </r>
  <r>
    <n v="4933"/>
    <s v="JM-161953"/>
    <s v="Justin MacKendrick"/>
    <x v="0"/>
    <x v="0"/>
    <s v="Mexico"/>
    <s v="Mexico"/>
    <s v="Coacalco"/>
    <s v="LATAM"/>
    <s v="US-2012-168347"/>
    <x v="177"/>
    <s v="High"/>
    <s v="OFF-ST-10002251"/>
    <x v="569"/>
    <x v="0"/>
    <s v="Storage"/>
    <x v="2"/>
    <n v="19.04"/>
    <n v="38"/>
    <n v="76"/>
    <n v="0"/>
    <n v="37.92"/>
    <x v="0"/>
    <d v="2012-12-03T00:00:00"/>
    <d v="2012-12-05T00:00:00"/>
    <n v="7"/>
    <x v="0"/>
    <n v="2"/>
    <x v="4"/>
    <n v="4.6710000000000003"/>
    <x v="1"/>
    <n v="48"/>
    <n v="0.49894736842105264"/>
    <n v="1"/>
    <x v="3"/>
    <m/>
    <m/>
    <m/>
    <m/>
  </r>
  <r>
    <n v="4934"/>
    <s v="JM-161953"/>
    <s v="Justin MacKendrick"/>
    <x v="0"/>
    <x v="0"/>
    <s v="Mexico"/>
    <s v="Mexico"/>
    <s v="Coacalco"/>
    <s v="LATAM"/>
    <s v="US-2012-168347"/>
    <x v="177"/>
    <s v="High"/>
    <s v="TEC-PH-10000106"/>
    <x v="742"/>
    <x v="2"/>
    <s v="Phones"/>
    <x v="4"/>
    <n v="365.5"/>
    <n v="425"/>
    <n v="425"/>
    <n v="0"/>
    <n v="59.5"/>
    <x v="0"/>
    <d v="2012-12-03T00:00:00"/>
    <d v="2012-12-03T00:00:00"/>
    <n v="5"/>
    <x v="1"/>
    <n v="0"/>
    <x v="4"/>
    <n v="21.596"/>
    <x v="1"/>
    <n v="48"/>
    <n v="0.14000000000000001"/>
    <n v="0"/>
    <x v="2"/>
    <m/>
    <m/>
    <m/>
    <m/>
  </r>
  <r>
    <n v="4935"/>
    <s v="JM-161953"/>
    <s v="Justin MacKendrick"/>
    <x v="0"/>
    <x v="0"/>
    <s v="Mexico"/>
    <s v="Mexico"/>
    <s v="Coacalco"/>
    <s v="LATAM"/>
    <s v="US-2012-168347"/>
    <x v="177"/>
    <s v="High"/>
    <s v="OFF-AR-10000833"/>
    <x v="1067"/>
    <x v="0"/>
    <s v="Art"/>
    <x v="3"/>
    <n v="17.259999999999998"/>
    <n v="32.5"/>
    <n v="130"/>
    <n v="0"/>
    <n v="60.96"/>
    <x v="0"/>
    <d v="2012-12-03T00:00:00"/>
    <d v="2012-12-03T00:00:00"/>
    <n v="5"/>
    <x v="1"/>
    <n v="0"/>
    <x v="4"/>
    <n v="21.873999999999999"/>
    <x v="1"/>
    <n v="48"/>
    <n v="0.46892307692307694"/>
    <n v="0"/>
    <x v="2"/>
    <m/>
    <m/>
    <m/>
    <m/>
  </r>
  <r>
    <n v="4936"/>
    <s v="BE-114553"/>
    <s v="Brad Eason"/>
    <x v="1"/>
    <x v="3"/>
    <s v="Cuba"/>
    <s v="Sancti Spiritus"/>
    <s v="Sancti Spiritus"/>
    <s v="LATAM"/>
    <s v="MX-2013-158519"/>
    <x v="846"/>
    <s v="Medium"/>
    <s v="OFF-ST-10003184"/>
    <x v="45"/>
    <x v="0"/>
    <s v="Storage"/>
    <x v="9"/>
    <n v="25.073333333333334"/>
    <n v="31.333333333333332"/>
    <n v="188"/>
    <n v="0"/>
    <n v="37.56"/>
    <x v="0"/>
    <d v="2013-01-16T00:00:00"/>
    <d v="2013-01-16T00:00:00"/>
    <n v="5"/>
    <x v="1"/>
    <n v="0"/>
    <x v="2"/>
    <n v="17.837"/>
    <x v="2"/>
    <n v="2"/>
    <n v="0.19978723404255319"/>
    <n v="0"/>
    <x v="2"/>
    <m/>
    <m/>
    <m/>
    <m/>
  </r>
  <r>
    <n v="4937"/>
    <s v="BE-114553"/>
    <s v="Brad Eason"/>
    <x v="1"/>
    <x v="3"/>
    <s v="Cuba"/>
    <s v="Sancti Spiritus"/>
    <s v="Sancti Spiritus"/>
    <s v="LATAM"/>
    <s v="MX-2013-158519"/>
    <x v="846"/>
    <s v="Medium"/>
    <s v="FUR-FU-10004450"/>
    <x v="1304"/>
    <x v="1"/>
    <s v="Furnishings"/>
    <x v="9"/>
    <n v="9.5933333333333337"/>
    <n v="16.833333333333332"/>
    <n v="101"/>
    <n v="0"/>
    <n v="43.44"/>
    <x v="0"/>
    <d v="2013-01-16T00:00:00"/>
    <d v="2013-01-16T00:00:00"/>
    <n v="5"/>
    <x v="1"/>
    <n v="0"/>
    <x v="2"/>
    <n v="7"/>
    <x v="2"/>
    <n v="2"/>
    <n v="0.43009900990099009"/>
    <n v="0"/>
    <x v="2"/>
    <m/>
    <m/>
    <m/>
    <m/>
  </r>
  <r>
    <n v="4938"/>
    <s v="BE-114553"/>
    <s v="Brad Eason"/>
    <x v="1"/>
    <x v="3"/>
    <s v="Cuba"/>
    <s v="Sancti Spiritus"/>
    <s v="Sancti Spiritus"/>
    <s v="LATAM"/>
    <s v="MX-2013-158519"/>
    <x v="846"/>
    <s v="Medium"/>
    <s v="OFF-LA-10001484"/>
    <x v="876"/>
    <x v="0"/>
    <s v="Labels"/>
    <x v="0"/>
    <n v="3.36"/>
    <n v="6"/>
    <n v="18"/>
    <n v="0"/>
    <n v="7.92"/>
    <x v="0"/>
    <d v="2013-01-16T00:00:00"/>
    <d v="2013-01-16T00:00:00"/>
    <n v="5"/>
    <x v="1"/>
    <n v="0"/>
    <x v="2"/>
    <n v="0.997"/>
    <x v="2"/>
    <n v="2"/>
    <n v="0.44"/>
    <n v="0"/>
    <x v="2"/>
    <m/>
    <m/>
    <m/>
    <m/>
  </r>
  <r>
    <n v="4939"/>
    <s v="LT-167653"/>
    <s v="Larry Tron"/>
    <x v="0"/>
    <x v="2"/>
    <s v="Nicaragua"/>
    <s v="Managua"/>
    <s v="Managua"/>
    <s v="LATAM"/>
    <s v="MX-2011-128034"/>
    <x v="1010"/>
    <s v="High"/>
    <s v="TEC-PH-10001587"/>
    <x v="715"/>
    <x v="2"/>
    <s v="Phones"/>
    <x v="1"/>
    <n v="42.13"/>
    <n v="50.75"/>
    <n v="406"/>
    <n v="0"/>
    <n v="68.959999999999994"/>
    <x v="0"/>
    <d v="2011-09-07T00:00:00"/>
    <d v="2011-09-07T00:00:00"/>
    <n v="5"/>
    <x v="1"/>
    <n v="0"/>
    <x v="2"/>
    <n v="19.681999999999999"/>
    <x v="3"/>
    <n v="36"/>
    <n v="0.16985221674876846"/>
    <n v="0"/>
    <x v="2"/>
    <m/>
    <m/>
    <m/>
    <m/>
  </r>
  <r>
    <n v="4940"/>
    <s v="LT-167653"/>
    <s v="Larry Tron"/>
    <x v="0"/>
    <x v="2"/>
    <s v="Nicaragua"/>
    <s v="Managua"/>
    <s v="Managua"/>
    <s v="LATAM"/>
    <s v="MX-2011-128034"/>
    <x v="1010"/>
    <s v="High"/>
    <s v="OFF-ST-10001869"/>
    <x v="1653"/>
    <x v="0"/>
    <s v="Storage"/>
    <x v="7"/>
    <n v="5.24"/>
    <n v="6.8000000000000007"/>
    <n v="34"/>
    <n v="0"/>
    <n v="7.8"/>
    <x v="0"/>
    <d v="2011-09-07T00:00:00"/>
    <d v="2011-09-10T00:00:00"/>
    <n v="8"/>
    <x v="0"/>
    <n v="3"/>
    <x v="2"/>
    <n v="4.9880000000000004"/>
    <x v="3"/>
    <n v="36"/>
    <n v="0.22941176470588234"/>
    <n v="1"/>
    <x v="0"/>
    <m/>
    <m/>
    <m/>
    <m/>
  </r>
  <r>
    <n v="4941"/>
    <s v="LT-167653"/>
    <s v="Larry Tron"/>
    <x v="0"/>
    <x v="2"/>
    <s v="Nicaragua"/>
    <s v="Managua"/>
    <s v="Managua"/>
    <s v="LATAM"/>
    <s v="MX-2011-128034"/>
    <x v="1010"/>
    <s v="High"/>
    <s v="OFF-AR-10002538"/>
    <x v="1635"/>
    <x v="0"/>
    <s v="Art"/>
    <x v="7"/>
    <n v="23.880000000000003"/>
    <n v="31.799999999999997"/>
    <n v="159"/>
    <n v="0"/>
    <n v="39.6"/>
    <x v="0"/>
    <d v="2011-09-07T00:00:00"/>
    <d v="2011-09-07T00:00:00"/>
    <n v="5"/>
    <x v="1"/>
    <n v="0"/>
    <x v="2"/>
    <n v="23.602"/>
    <x v="3"/>
    <n v="36"/>
    <n v="0.24905660377358491"/>
    <n v="0"/>
    <x v="2"/>
    <m/>
    <m/>
    <m/>
    <m/>
  </r>
  <r>
    <n v="4942"/>
    <s v="MC-172753"/>
    <s v="Marc Crier"/>
    <x v="0"/>
    <x v="1"/>
    <s v="Argentina"/>
    <s v="Santa Fe"/>
    <s v="Rosario"/>
    <s v="LATAM"/>
    <s v="MX-2014-153269"/>
    <x v="614"/>
    <s v="High"/>
    <s v="OFF-EN-10000338"/>
    <x v="738"/>
    <x v="0"/>
    <s v="Envelopes"/>
    <x v="0"/>
    <n v="11.278666666666668"/>
    <n v="22.831111111111113"/>
    <n v="41.096000000000004"/>
    <n v="0.4"/>
    <n v="7.26"/>
    <x v="2"/>
    <d v="2014-05-21T00:00:00"/>
    <d v="2014-05-21T00:00:00"/>
    <n v="2"/>
    <x v="1"/>
    <n v="0"/>
    <x v="1"/>
    <n v="7.5019999999999998"/>
    <x v="0"/>
    <n v="21"/>
    <n v="0.17665952890792289"/>
    <n v="0"/>
    <x v="2"/>
    <m/>
    <m/>
    <m/>
    <m/>
  </r>
  <r>
    <n v="4943"/>
    <s v="JK-156403"/>
    <s v="Jim Kriz"/>
    <x v="1"/>
    <x v="2"/>
    <s v="Honduras"/>
    <s v="Cortes"/>
    <s v="Choloma"/>
    <s v="LATAM"/>
    <s v="MX-2014-128293"/>
    <x v="351"/>
    <s v="High"/>
    <s v="OFF-ST-10002343"/>
    <x v="453"/>
    <x v="0"/>
    <s v="Storage"/>
    <x v="6"/>
    <n v="17.635644444444445"/>
    <n v="31.546074074074081"/>
    <n v="170.34880000000004"/>
    <n v="0.4"/>
    <n v="11.628"/>
    <x v="1"/>
    <d v="2014-06-22T00:00:00"/>
    <d v="2014-06-25T00:00:00"/>
    <n v="6"/>
    <x v="0"/>
    <n v="3"/>
    <x v="0"/>
    <n v="30.861000000000001"/>
    <x v="0"/>
    <n v="25"/>
    <n v="6.8259946650636796E-2"/>
    <n v="1"/>
    <x v="0"/>
    <m/>
    <m/>
    <m/>
    <m/>
  </r>
  <r>
    <n v="4944"/>
    <s v="MS-177103"/>
    <s v="Maurice Satty"/>
    <x v="0"/>
    <x v="1"/>
    <s v="Argentina"/>
    <s v="Buenos Aires"/>
    <s v="Buenos Aires"/>
    <s v="LATAM"/>
    <s v="US-2011-166002"/>
    <x v="181"/>
    <s v="High"/>
    <s v="OFF-FA-10002453"/>
    <x v="481"/>
    <x v="0"/>
    <s v="Fasteners"/>
    <x v="0"/>
    <n v="5.7365333333333339"/>
    <n v="9.0808888888888895"/>
    <n v="16.345600000000001"/>
    <n v="0.4"/>
    <n v="-0.86399999999999999"/>
    <x v="2"/>
    <d v="2011-03-10T00:00:00"/>
    <d v="2011-03-10T00:00:00"/>
    <n v="2"/>
    <x v="1"/>
    <n v="0"/>
    <x v="3"/>
    <n v="4.0670000000000002"/>
    <x v="3"/>
    <n v="11"/>
    <n v="-5.2858261550509003E-2"/>
    <n v="0"/>
    <x v="2"/>
    <m/>
    <m/>
    <m/>
    <m/>
  </r>
  <r>
    <n v="4945"/>
    <s v="MY-173803"/>
    <s v="Maribeth Yedwab"/>
    <x v="2"/>
    <x v="0"/>
    <s v="Mexico"/>
    <s v="Distrito Federal"/>
    <s v="Mexico City"/>
    <s v="LATAM"/>
    <s v="MX-2014-165575"/>
    <x v="607"/>
    <s v="High"/>
    <s v="TEC-CO-10004690"/>
    <x v="1616"/>
    <x v="2"/>
    <s v="Copiers"/>
    <x v="2"/>
    <n v="141.44407960000001"/>
    <n v="239.78384729458918"/>
    <n v="478.6085592"/>
    <n v="2E-3"/>
    <n v="195.72040000000001"/>
    <x v="2"/>
    <d v="2014-09-07T00:00:00"/>
    <d v="2014-09-07T00:00:00"/>
    <n v="2"/>
    <x v="1"/>
    <n v="0"/>
    <x v="2"/>
    <n v="83.884"/>
    <x v="0"/>
    <n v="36"/>
    <n v="0.40893627211170031"/>
    <n v="0"/>
    <x v="2"/>
    <m/>
    <m/>
    <m/>
    <m/>
  </r>
  <r>
    <n v="4946"/>
    <s v="MY-173803"/>
    <s v="Maribeth Yedwab"/>
    <x v="2"/>
    <x v="0"/>
    <s v="Mexico"/>
    <s v="Distrito Federal"/>
    <s v="Mexico City"/>
    <s v="LATAM"/>
    <s v="MX-2014-165575"/>
    <x v="607"/>
    <s v="High"/>
    <s v="OFF-BI-10000806"/>
    <x v="304"/>
    <x v="0"/>
    <s v="Binders"/>
    <x v="9"/>
    <n v="5.4666666666666659"/>
    <n v="6.6666666666666661"/>
    <n v="40"/>
    <n v="0"/>
    <n v="7.2"/>
    <x v="2"/>
    <d v="2014-09-07T00:00:00"/>
    <d v="2014-09-08T00:00:00"/>
    <n v="3"/>
    <x v="0"/>
    <n v="1"/>
    <x v="2"/>
    <n v="4.6559999999999997"/>
    <x v="0"/>
    <n v="36"/>
    <n v="0.18"/>
    <n v="1"/>
    <x v="1"/>
    <m/>
    <m/>
    <m/>
    <m/>
  </r>
  <r>
    <n v="4947"/>
    <s v="KH-163603"/>
    <s v="Katherine Hughes"/>
    <x v="0"/>
    <x v="2"/>
    <s v="Guatemala"/>
    <s v="Guatemala"/>
    <s v="Mixco"/>
    <s v="LATAM"/>
    <s v="MX-2013-158302"/>
    <x v="632"/>
    <s v="Critical"/>
    <s v="OFF-PA-10002295"/>
    <x v="271"/>
    <x v="0"/>
    <s v="Paper"/>
    <x v="2"/>
    <n v="20.72"/>
    <n v="32.5"/>
    <n v="65"/>
    <n v="0"/>
    <n v="23.56"/>
    <x v="2"/>
    <d v="2013-11-30T00:00:00"/>
    <d v="2013-11-30T00:00:00"/>
    <n v="2"/>
    <x v="1"/>
    <n v="0"/>
    <x v="0"/>
    <n v="8.4329999999999998"/>
    <x v="2"/>
    <n v="48"/>
    <n v="0.36246153846153845"/>
    <n v="0"/>
    <x v="2"/>
    <m/>
    <m/>
    <m/>
    <m/>
  </r>
  <r>
    <n v="4948"/>
    <s v="RD-199003"/>
    <s v="Ruben Dartt"/>
    <x v="0"/>
    <x v="1"/>
    <s v="Brazil"/>
    <s v="Sao Paulo"/>
    <s v="Sumare"/>
    <s v="LATAM"/>
    <s v="MX-2013-137568"/>
    <x v="732"/>
    <s v="Medium"/>
    <s v="OFF-AP-10004227"/>
    <x v="1630"/>
    <x v="0"/>
    <s v="Appliances"/>
    <x v="2"/>
    <n v="248.95999999999998"/>
    <n v="332"/>
    <n v="664"/>
    <n v="0"/>
    <n v="166.08"/>
    <x v="0"/>
    <d v="2013-03-11T00:00:00"/>
    <d v="2013-03-11T00:00:00"/>
    <n v="5"/>
    <x v="1"/>
    <n v="0"/>
    <x v="4"/>
    <n v="69.980999999999995"/>
    <x v="2"/>
    <n v="10"/>
    <n v="0.25012048192771086"/>
    <n v="0"/>
    <x v="2"/>
    <m/>
    <m/>
    <m/>
    <m/>
  </r>
  <r>
    <n v="4949"/>
    <s v="RD-199003"/>
    <s v="Ruben Dartt"/>
    <x v="0"/>
    <x v="1"/>
    <s v="Brazil"/>
    <s v="Sao Paulo"/>
    <s v="Sumare"/>
    <s v="LATAM"/>
    <s v="MX-2013-137568"/>
    <x v="732"/>
    <s v="Medium"/>
    <s v="TEC-AC-10001076"/>
    <x v="426"/>
    <x v="2"/>
    <s v="Accessories"/>
    <x v="1"/>
    <n v="25.81"/>
    <n v="47.75"/>
    <n v="382"/>
    <n v="0"/>
    <n v="175.52"/>
    <x v="0"/>
    <d v="2013-03-11T00:00:00"/>
    <d v="2013-03-13T00:00:00"/>
    <n v="7"/>
    <x v="0"/>
    <n v="2"/>
    <x v="4"/>
    <n v="25.449000000000002"/>
    <x v="2"/>
    <n v="10"/>
    <n v="0.45947643979057595"/>
    <n v="1"/>
    <x v="3"/>
    <m/>
    <m/>
    <m/>
    <m/>
  </r>
  <r>
    <n v="4950"/>
    <s v="SJ-202153"/>
    <s v="Sarah Jordon"/>
    <x v="0"/>
    <x v="1"/>
    <s v="Brazil"/>
    <s v="Maranhao"/>
    <s v="Grajau"/>
    <s v="LATAM"/>
    <s v="MX-2013-146486"/>
    <x v="84"/>
    <s v="Medium"/>
    <s v="OFF-ST-10002233"/>
    <x v="722"/>
    <x v="0"/>
    <s v="Storage"/>
    <x v="0"/>
    <n v="20.373333333333328"/>
    <n v="32.333333333333329"/>
    <n v="96.999999999999986"/>
    <n v="0"/>
    <n v="35.880000000000003"/>
    <x v="3"/>
    <d v="2013-12-26T00:00:00"/>
    <d v="2013-12-26T00:00:00"/>
    <n v="0"/>
    <x v="1"/>
    <n v="0"/>
    <x v="0"/>
    <n v="9.2479999999999993"/>
    <x v="2"/>
    <n v="52"/>
    <n v="0.36989690721649493"/>
    <n v="0"/>
    <x v="2"/>
    <m/>
    <m/>
    <m/>
    <m/>
  </r>
  <r>
    <n v="4951"/>
    <s v="SJ-202153"/>
    <s v="Sarah Jordon"/>
    <x v="0"/>
    <x v="1"/>
    <s v="Brazil"/>
    <s v="Maranhao"/>
    <s v="Grajau"/>
    <s v="LATAM"/>
    <s v="MX-2013-146486"/>
    <x v="84"/>
    <s v="Medium"/>
    <s v="OFF-BI-10001662"/>
    <x v="969"/>
    <x v="0"/>
    <s v="Binders"/>
    <x v="4"/>
    <n v="8.2200000000000006"/>
    <n v="9"/>
    <n v="9"/>
    <n v="0"/>
    <n v="0.78"/>
    <x v="3"/>
    <d v="2013-12-26T00:00:00"/>
    <d v="2013-12-29T00:00:00"/>
    <n v="3"/>
    <x v="0"/>
    <n v="3"/>
    <x v="0"/>
    <n v="1.044"/>
    <x v="2"/>
    <n v="52"/>
    <n v="8.666666666666667E-2"/>
    <n v="1"/>
    <x v="0"/>
    <m/>
    <m/>
    <m/>
    <m/>
  </r>
  <r>
    <n v="4952"/>
    <s v="MH-176203"/>
    <s v="Matt Hagelstein"/>
    <x v="2"/>
    <x v="3"/>
    <s v="Cuba"/>
    <s v="Guantanamo"/>
    <s v="Guantanamo"/>
    <s v="LATAM"/>
    <s v="MX-2011-133816"/>
    <x v="936"/>
    <s v="Medium"/>
    <s v="OFF-AP-10002165"/>
    <x v="1504"/>
    <x v="0"/>
    <s v="Appliances"/>
    <x v="7"/>
    <n v="41.58"/>
    <n v="47.8"/>
    <n v="239"/>
    <n v="0"/>
    <n v="31.1"/>
    <x v="0"/>
    <d v="2011-02-21T00:00:00"/>
    <d v="2011-02-24T00:00:00"/>
    <n v="8"/>
    <x v="0"/>
    <n v="3"/>
    <x v="4"/>
    <n v="12.28"/>
    <x v="3"/>
    <n v="8"/>
    <n v="0.13012552301255231"/>
    <n v="1"/>
    <x v="0"/>
    <m/>
    <m/>
    <m/>
    <m/>
  </r>
  <r>
    <n v="4953"/>
    <s v="MH-176203"/>
    <s v="Matt Hagelstein"/>
    <x v="2"/>
    <x v="3"/>
    <s v="Cuba"/>
    <s v="Guantanamo"/>
    <s v="Guantanamo"/>
    <s v="LATAM"/>
    <s v="MX-2011-133816"/>
    <x v="936"/>
    <s v="Medium"/>
    <s v="TEC-AC-10001990"/>
    <x v="1445"/>
    <x v="2"/>
    <s v="Accessories"/>
    <x v="0"/>
    <n v="112.01333333333332"/>
    <n v="172.33333333333331"/>
    <n v="517"/>
    <n v="0"/>
    <n v="180.96"/>
    <x v="0"/>
    <d v="2011-02-21T00:00:00"/>
    <d v="2011-02-22T00:00:00"/>
    <n v="6"/>
    <x v="0"/>
    <n v="1"/>
    <x v="4"/>
    <n v="48.225000000000001"/>
    <x v="3"/>
    <n v="8"/>
    <n v="0.35001934235976789"/>
    <n v="1"/>
    <x v="1"/>
    <m/>
    <m/>
    <m/>
    <m/>
  </r>
  <r>
    <n v="4954"/>
    <s v="MH-176203"/>
    <s v="Matt Hagelstein"/>
    <x v="2"/>
    <x v="3"/>
    <s v="Cuba"/>
    <s v="Guantanamo"/>
    <s v="Guantanamo"/>
    <s v="LATAM"/>
    <s v="MX-2011-133816"/>
    <x v="936"/>
    <s v="Medium"/>
    <s v="OFF-BI-10004142"/>
    <x v="161"/>
    <x v="0"/>
    <s v="Binders"/>
    <x v="2"/>
    <n v="3.26"/>
    <n v="5.5"/>
    <n v="11"/>
    <n v="0"/>
    <n v="4.4800000000000004"/>
    <x v="0"/>
    <d v="2011-02-21T00:00:00"/>
    <d v="2011-02-23T00:00:00"/>
    <n v="7"/>
    <x v="0"/>
    <n v="2"/>
    <x v="4"/>
    <n v="0.70199999999999996"/>
    <x v="3"/>
    <n v="8"/>
    <n v="0.40727272727272729"/>
    <n v="1"/>
    <x v="3"/>
    <m/>
    <m/>
    <m/>
    <m/>
  </r>
  <r>
    <n v="4955"/>
    <s v="MH-176203"/>
    <s v="Matt Hagelstein"/>
    <x v="2"/>
    <x v="3"/>
    <s v="Cuba"/>
    <s v="Guantanamo"/>
    <s v="Guantanamo"/>
    <s v="LATAM"/>
    <s v="MX-2011-133816"/>
    <x v="936"/>
    <s v="Medium"/>
    <s v="TEC-CO-10000262"/>
    <x v="518"/>
    <x v="2"/>
    <s v="Copiers"/>
    <x v="0"/>
    <n v="81.483432799999989"/>
    <n v="98.163359519038067"/>
    <n v="293.90109839999997"/>
    <n v="2E-3"/>
    <n v="49.450800000000001"/>
    <x v="0"/>
    <d v="2011-02-21T00:00:00"/>
    <d v="2011-02-21T00:00:00"/>
    <n v="5"/>
    <x v="1"/>
    <n v="0"/>
    <x v="4"/>
    <n v="7.4720000000000004"/>
    <x v="3"/>
    <n v="8"/>
    <n v="0.16825660152075161"/>
    <n v="0"/>
    <x v="2"/>
    <m/>
    <m/>
    <m/>
    <m/>
  </r>
  <r>
    <n v="4956"/>
    <s v="MS-179803"/>
    <s v="Michael Stewart"/>
    <x v="2"/>
    <x v="3"/>
    <s v="Dominican Republic"/>
    <s v="Santiago"/>
    <s v="Santiago de los Caballeros"/>
    <s v="LATAM"/>
    <s v="MX-2012-141544"/>
    <x v="140"/>
    <s v="Medium"/>
    <s v="OFF-ST-10002233"/>
    <x v="722"/>
    <x v="0"/>
    <s v="Storage"/>
    <x v="2"/>
    <n v="19.409600000000001"/>
    <n v="31.127000000000002"/>
    <n v="49.803200000000004"/>
    <n v="0.2"/>
    <n v="10.984"/>
    <x v="0"/>
    <d v="2012-12-01T00:00:00"/>
    <d v="2012-12-01T00:00:00"/>
    <n v="5"/>
    <x v="1"/>
    <n v="0"/>
    <x v="1"/>
    <n v="3.0590000000000002"/>
    <x v="1"/>
    <n v="48"/>
    <n v="0.22054807723198508"/>
    <n v="0"/>
    <x v="2"/>
    <m/>
    <m/>
    <m/>
    <m/>
  </r>
  <r>
    <n v="4957"/>
    <s v="MS-179803"/>
    <s v="Michael Stewart"/>
    <x v="2"/>
    <x v="3"/>
    <s v="Dominican Republic"/>
    <s v="Santiago"/>
    <s v="Santiago de los Caballeros"/>
    <s v="LATAM"/>
    <s v="MX-2012-141544"/>
    <x v="140"/>
    <s v="Medium"/>
    <s v="FUR-BO-10003563"/>
    <x v="1651"/>
    <x v="1"/>
    <s v="Bookcases"/>
    <x v="2"/>
    <n v="87.121600000000043"/>
    <n v="111.12933333333341"/>
    <n v="133.35520000000008"/>
    <n v="0.4"/>
    <n v="-40.887999999999998"/>
    <x v="0"/>
    <d v="2012-12-01T00:00:00"/>
    <d v="2012-12-04T00:00:00"/>
    <n v="8"/>
    <x v="0"/>
    <n v="3"/>
    <x v="1"/>
    <n v="11.513"/>
    <x v="1"/>
    <n v="48"/>
    <n v="-0.30660971600657472"/>
    <n v="1"/>
    <x v="0"/>
    <m/>
    <m/>
    <m/>
    <m/>
  </r>
  <r>
    <n v="4958"/>
    <s v="ST-205303"/>
    <s v="Shui Tom"/>
    <x v="0"/>
    <x v="2"/>
    <s v="Nicaragua"/>
    <s v="Chinandega"/>
    <s v="Chinandega"/>
    <s v="LATAM"/>
    <s v="MX-2011-110275"/>
    <x v="231"/>
    <s v="Medium"/>
    <s v="TEC-CO-10002009"/>
    <x v="517"/>
    <x v="2"/>
    <s v="Copiers"/>
    <x v="0"/>
    <n v="206.17320536000003"/>
    <n v="251.4133520641283"/>
    <n v="752.7315760800002"/>
    <n v="2E-3"/>
    <n v="134.21196"/>
    <x v="2"/>
    <d v="2011-11-24T00:00:00"/>
    <d v="2011-11-24T00:00:00"/>
    <n v="2"/>
    <x v="1"/>
    <n v="0"/>
    <x v="3"/>
    <n v="131.12700000000001"/>
    <x v="3"/>
    <n v="48"/>
    <n v="0.17829989370040189"/>
    <n v="0"/>
    <x v="2"/>
    <m/>
    <m/>
    <m/>
    <m/>
  </r>
  <r>
    <n v="4959"/>
    <s v="ST-205303"/>
    <s v="Shui Tom"/>
    <x v="0"/>
    <x v="2"/>
    <s v="Nicaragua"/>
    <s v="Chinandega"/>
    <s v="Chinandega"/>
    <s v="LATAM"/>
    <s v="MX-2011-110275"/>
    <x v="231"/>
    <s v="Medium"/>
    <s v="TEC-PH-10001548"/>
    <x v="1412"/>
    <x v="2"/>
    <s v="Phones"/>
    <x v="3"/>
    <n v="77.2"/>
    <n v="83"/>
    <n v="332"/>
    <n v="0"/>
    <n v="23.2"/>
    <x v="2"/>
    <d v="2011-11-24T00:00:00"/>
    <d v="2011-11-24T00:00:00"/>
    <n v="2"/>
    <x v="1"/>
    <n v="0"/>
    <x v="3"/>
    <n v="34.103000000000002"/>
    <x v="3"/>
    <n v="48"/>
    <n v="6.9879518072289148E-2"/>
    <n v="0"/>
    <x v="2"/>
    <m/>
    <m/>
    <m/>
    <m/>
  </r>
  <r>
    <n v="4960"/>
    <s v="ST-205303"/>
    <s v="Shui Tom"/>
    <x v="0"/>
    <x v="2"/>
    <s v="Nicaragua"/>
    <s v="Chinandega"/>
    <s v="Chinandega"/>
    <s v="LATAM"/>
    <s v="MX-2011-110275"/>
    <x v="231"/>
    <s v="Medium"/>
    <s v="OFF-AP-10001630"/>
    <x v="1695"/>
    <x v="0"/>
    <s v="Appliances"/>
    <x v="12"/>
    <n v="178.54307692307691"/>
    <n v="187.92307692307691"/>
    <n v="2443"/>
    <n v="0"/>
    <n v="121.94"/>
    <x v="2"/>
    <d v="2011-11-24T00:00:00"/>
    <d v="2011-11-24T00:00:00"/>
    <n v="2"/>
    <x v="1"/>
    <n v="0"/>
    <x v="3"/>
    <n v="589.29300000000001"/>
    <x v="3"/>
    <n v="48"/>
    <n v="4.991404011461318E-2"/>
    <n v="0"/>
    <x v="2"/>
    <m/>
    <m/>
    <m/>
    <m/>
  </r>
  <r>
    <n v="4961"/>
    <s v="JC-153853"/>
    <s v="Jenna Caffey"/>
    <x v="0"/>
    <x v="2"/>
    <s v="Panama"/>
    <s v="Chiriqui"/>
    <s v="David"/>
    <s v="LATAM"/>
    <s v="US-2014-114573"/>
    <x v="544"/>
    <s v="Medium"/>
    <s v="OFF-BI-10004200"/>
    <x v="1163"/>
    <x v="0"/>
    <s v="Binders"/>
    <x v="4"/>
    <n v="36.167200000000008"/>
    <n v="41.032000000000011"/>
    <n v="24.619200000000006"/>
    <n v="0.4"/>
    <n v="-11.548"/>
    <x v="0"/>
    <d v="2014-04-13T00:00:00"/>
    <d v="2014-04-16T00:00:00"/>
    <n v="8"/>
    <x v="0"/>
    <n v="3"/>
    <x v="3"/>
    <n v="1.262"/>
    <x v="0"/>
    <n v="15"/>
    <n v="-0.46906479495678161"/>
    <n v="1"/>
    <x v="0"/>
    <m/>
    <m/>
    <m/>
    <m/>
  </r>
  <r>
    <n v="4962"/>
    <s v="JC-153853"/>
    <s v="Jenna Caffey"/>
    <x v="0"/>
    <x v="2"/>
    <s v="Panama"/>
    <s v="Chiriqui"/>
    <s v="David"/>
    <s v="LATAM"/>
    <s v="US-2014-114573"/>
    <x v="544"/>
    <s v="Medium"/>
    <s v="OFF-ST-10000990"/>
    <x v="80"/>
    <x v="0"/>
    <s v="Storage"/>
    <x v="0"/>
    <n v="149.56293333333335"/>
    <n v="165.66488888888892"/>
    <n v="298.19680000000005"/>
    <n v="0.4"/>
    <n v="-150.49199999999999"/>
    <x v="0"/>
    <d v="2014-04-13T00:00:00"/>
    <d v="2014-04-13T00:00:00"/>
    <n v="5"/>
    <x v="1"/>
    <n v="0"/>
    <x v="3"/>
    <n v="27.545999999999999"/>
    <x v="0"/>
    <n v="15"/>
    <n v="-0.50467342372553947"/>
    <n v="0"/>
    <x v="2"/>
    <m/>
    <m/>
    <m/>
    <m/>
  </r>
  <r>
    <n v="4963"/>
    <s v="JC-153853"/>
    <s v="Jenna Caffey"/>
    <x v="0"/>
    <x v="2"/>
    <s v="Panama"/>
    <s v="Chiriqui"/>
    <s v="David"/>
    <s v="LATAM"/>
    <s v="US-2014-114573"/>
    <x v="544"/>
    <s v="Medium"/>
    <s v="OFF-ST-10001374"/>
    <x v="497"/>
    <x v="0"/>
    <s v="Storage"/>
    <x v="0"/>
    <n v="37.94133333333334"/>
    <n v="47.035555555555561"/>
    <n v="84.664000000000001"/>
    <n v="0.4"/>
    <n v="-29.16"/>
    <x v="0"/>
    <d v="2014-04-13T00:00:00"/>
    <d v="2014-04-13T00:00:00"/>
    <n v="5"/>
    <x v="1"/>
    <n v="0"/>
    <x v="3"/>
    <n v="4.5970000000000004"/>
    <x v="0"/>
    <n v="15"/>
    <n v="-0.34442029670225832"/>
    <n v="0"/>
    <x v="2"/>
    <m/>
    <m/>
    <m/>
    <m/>
  </r>
  <r>
    <n v="4964"/>
    <s v="JC-153853"/>
    <s v="Jenna Caffey"/>
    <x v="0"/>
    <x v="2"/>
    <s v="Panama"/>
    <s v="Chiriqui"/>
    <s v="David"/>
    <s v="LATAM"/>
    <s v="US-2014-114573"/>
    <x v="544"/>
    <s v="Medium"/>
    <s v="TEC-PH-10002218"/>
    <x v="205"/>
    <x v="2"/>
    <s v="Phones"/>
    <x v="0"/>
    <n v="92.725333333333367"/>
    <n v="104.07555555555561"/>
    <n v="187.33600000000007"/>
    <n v="0.4"/>
    <n v="-90.84"/>
    <x v="0"/>
    <d v="2014-04-13T00:00:00"/>
    <d v="2014-04-13T00:00:00"/>
    <n v="5"/>
    <x v="1"/>
    <n v="0"/>
    <x v="3"/>
    <n v="8.3759999999999994"/>
    <x v="0"/>
    <n v="15"/>
    <n v="-0.48490412947858375"/>
    <n v="0"/>
    <x v="2"/>
    <m/>
    <m/>
    <m/>
    <m/>
  </r>
  <r>
    <n v="4965"/>
    <s v="DK-132253"/>
    <s v="Dean Katz"/>
    <x v="2"/>
    <x v="3"/>
    <s v="Cuba"/>
    <s v="Cienfuegos"/>
    <s v="Cienfuegos"/>
    <s v="LATAM"/>
    <s v="MX-2012-151505"/>
    <x v="359"/>
    <s v="Medium"/>
    <s v="TEC-PH-10001677"/>
    <x v="376"/>
    <x v="2"/>
    <s v="Phones"/>
    <x v="10"/>
    <n v="34.56"/>
    <n v="44.300000000000004"/>
    <n v="443.00000000000006"/>
    <n v="0"/>
    <n v="97.4"/>
    <x v="1"/>
    <d v="2012-12-30T00:00:00"/>
    <d v="2012-12-30T00:00:00"/>
    <n v="3"/>
    <x v="1"/>
    <n v="0"/>
    <x v="0"/>
    <n v="16.024000000000001"/>
    <x v="1"/>
    <n v="52"/>
    <n v="0.21986455981941308"/>
    <n v="0"/>
    <x v="2"/>
    <m/>
    <m/>
    <m/>
    <m/>
  </r>
  <r>
    <n v="4966"/>
    <s v="DB-130603"/>
    <s v="Dave Brooks"/>
    <x v="0"/>
    <x v="0"/>
    <s v="Mexico"/>
    <s v="Jalisco"/>
    <s v="Zapopan"/>
    <s v="LATAM"/>
    <s v="MX-2012-106082"/>
    <x v="1011"/>
    <s v="High"/>
    <s v="OFF-PA-10004016"/>
    <x v="1696"/>
    <x v="0"/>
    <s v="Paper"/>
    <x v="7"/>
    <n v="9.86"/>
    <n v="11.2"/>
    <n v="56"/>
    <n v="0"/>
    <n v="6.7"/>
    <x v="2"/>
    <d v="2012-08-29T00:00:00"/>
    <d v="2012-08-29T00:00:00"/>
    <n v="2"/>
    <x v="1"/>
    <n v="0"/>
    <x v="1"/>
    <n v="16.396000000000001"/>
    <x v="1"/>
    <n v="35"/>
    <n v="0.11964285714285715"/>
    <n v="0"/>
    <x v="2"/>
    <m/>
    <m/>
    <m/>
    <m/>
  </r>
  <r>
    <n v="4967"/>
    <s v="DB-130603"/>
    <s v="Dave Brooks"/>
    <x v="0"/>
    <x v="0"/>
    <s v="Mexico"/>
    <s v="Jalisco"/>
    <s v="Zapopan"/>
    <s v="LATAM"/>
    <s v="MX-2012-106082"/>
    <x v="1011"/>
    <s v="High"/>
    <s v="OFF-EN-10004470"/>
    <x v="166"/>
    <x v="0"/>
    <s v="Envelopes"/>
    <x v="0"/>
    <n v="3.8533333333333331"/>
    <n v="6.333333333333333"/>
    <n v="19"/>
    <n v="0"/>
    <n v="7.44"/>
    <x v="2"/>
    <d v="2012-08-29T00:00:00"/>
    <d v="2012-08-30T00:00:00"/>
    <n v="3"/>
    <x v="0"/>
    <n v="1"/>
    <x v="1"/>
    <n v="2.5950000000000002"/>
    <x v="1"/>
    <n v="35"/>
    <n v="0.39157894736842108"/>
    <n v="1"/>
    <x v="1"/>
    <m/>
    <m/>
    <m/>
    <m/>
  </r>
  <r>
    <n v="4968"/>
    <s v="DB-130603"/>
    <s v="Dave Brooks"/>
    <x v="0"/>
    <x v="0"/>
    <s v="Mexico"/>
    <s v="Jalisco"/>
    <s v="Zapopan"/>
    <s v="LATAM"/>
    <s v="MX-2012-106082"/>
    <x v="1011"/>
    <s v="High"/>
    <s v="FUR-FU-10004338"/>
    <x v="471"/>
    <x v="1"/>
    <s v="Furnishings"/>
    <x v="7"/>
    <n v="8.6752000000000002"/>
    <n v="13.17866666666667"/>
    <n v="39.536000000000008"/>
    <n v="0.4"/>
    <n v="-3.84"/>
    <x v="2"/>
    <d v="2012-08-29T00:00:00"/>
    <d v="2012-08-29T00:00:00"/>
    <n v="2"/>
    <x v="1"/>
    <n v="0"/>
    <x v="1"/>
    <n v="2.016"/>
    <x v="1"/>
    <n v="35"/>
    <n v="-9.7126669364629686E-2"/>
    <n v="0"/>
    <x v="2"/>
    <m/>
    <m/>
    <m/>
    <m/>
  </r>
  <r>
    <n v="4969"/>
    <s v="DB-130603"/>
    <s v="Dave Brooks"/>
    <x v="0"/>
    <x v="0"/>
    <s v="Mexico"/>
    <s v="Jalisco"/>
    <s v="Zapopan"/>
    <s v="LATAM"/>
    <s v="MX-2012-106082"/>
    <x v="1011"/>
    <s v="High"/>
    <s v="OFF-BI-10002126"/>
    <x v="636"/>
    <x v="0"/>
    <s v="Binders"/>
    <x v="5"/>
    <n v="3.2199999999999998"/>
    <n v="4"/>
    <n v="28"/>
    <n v="0"/>
    <n v="5.46"/>
    <x v="2"/>
    <d v="2012-08-29T00:00:00"/>
    <d v="2012-08-29T00:00:00"/>
    <n v="2"/>
    <x v="1"/>
    <n v="0"/>
    <x v="1"/>
    <n v="0.247"/>
    <x v="1"/>
    <n v="35"/>
    <n v="0.19500000000000001"/>
    <n v="0"/>
    <x v="2"/>
    <m/>
    <m/>
    <m/>
    <m/>
  </r>
  <r>
    <n v="4970"/>
    <s v="DB-130603"/>
    <s v="Dave Brooks"/>
    <x v="0"/>
    <x v="0"/>
    <s v="Mexico"/>
    <s v="Jalisco"/>
    <s v="Zapopan"/>
    <s v="LATAM"/>
    <s v="MX-2012-106082"/>
    <x v="1011"/>
    <s v="High"/>
    <s v="FUR-BO-10002975"/>
    <x v="1446"/>
    <x v="1"/>
    <s v="Bookcases"/>
    <x v="3"/>
    <n v="60.635999999999996"/>
    <n v="79.819999999999993"/>
    <n v="255.42399999999998"/>
    <n v="0.2"/>
    <n v="12.88"/>
    <x v="2"/>
    <d v="2012-08-29T00:00:00"/>
    <d v="2012-08-29T00:00:00"/>
    <n v="2"/>
    <x v="1"/>
    <n v="0"/>
    <x v="1"/>
    <n v="10.372999999999999"/>
    <x v="1"/>
    <n v="35"/>
    <n v="5.0425958406414437E-2"/>
    <n v="0"/>
    <x v="2"/>
    <m/>
    <m/>
    <m/>
    <m/>
  </r>
  <r>
    <n v="4971"/>
    <s v="DB-130603"/>
    <s v="Dave Brooks"/>
    <x v="0"/>
    <x v="0"/>
    <s v="Mexico"/>
    <s v="Jalisco"/>
    <s v="Zapopan"/>
    <s v="LATAM"/>
    <s v="MX-2012-106082"/>
    <x v="1011"/>
    <s v="High"/>
    <s v="OFF-BI-10003653"/>
    <x v="637"/>
    <x v="0"/>
    <s v="Binders"/>
    <x v="1"/>
    <n v="14.145"/>
    <n v="19.625"/>
    <n v="157"/>
    <n v="0"/>
    <n v="43.84"/>
    <x v="2"/>
    <d v="2012-08-29T00:00:00"/>
    <d v="2012-08-29T00:00:00"/>
    <n v="2"/>
    <x v="1"/>
    <n v="0"/>
    <x v="1"/>
    <n v="15.167"/>
    <x v="1"/>
    <n v="35"/>
    <n v="0.27923566878980893"/>
    <n v="0"/>
    <x v="2"/>
    <m/>
    <m/>
    <m/>
    <m/>
  </r>
  <r>
    <n v="4972"/>
    <s v="DB-130603"/>
    <s v="Dave Brooks"/>
    <x v="0"/>
    <x v="0"/>
    <s v="Mexico"/>
    <s v="Jalisco"/>
    <s v="Zapopan"/>
    <s v="LATAM"/>
    <s v="MX-2012-106082"/>
    <x v="1011"/>
    <s v="High"/>
    <s v="OFF-LA-10002650"/>
    <x v="880"/>
    <x v="0"/>
    <s v="Labels"/>
    <x v="2"/>
    <n v="4.0600000000000005"/>
    <n v="6.5"/>
    <n v="13"/>
    <n v="0"/>
    <n v="4.88"/>
    <x v="2"/>
    <d v="2012-08-29T00:00:00"/>
    <d v="2012-08-31T00:00:00"/>
    <n v="4"/>
    <x v="0"/>
    <n v="2"/>
    <x v="1"/>
    <n v="3.7389999999999999"/>
    <x v="1"/>
    <n v="35"/>
    <n v="0.37538461538461537"/>
    <n v="1"/>
    <x v="3"/>
    <m/>
    <m/>
    <m/>
    <m/>
  </r>
  <r>
    <n v="4973"/>
    <s v="MD-178603"/>
    <s v="Michael Dominguez"/>
    <x v="2"/>
    <x v="3"/>
    <s v="Trinidad and Tobago"/>
    <s v="Chaguanas"/>
    <s v="Chaguanas"/>
    <s v="LATAM"/>
    <s v="MX-2014-127285"/>
    <x v="91"/>
    <s v="High"/>
    <s v="OFF-PA-10003911"/>
    <x v="1670"/>
    <x v="0"/>
    <s v="Paper"/>
    <x v="5"/>
    <n v="31.005714285714276"/>
    <n v="32.285714285714278"/>
    <n v="225.99999999999994"/>
    <n v="0"/>
    <n v="8.9600000000000009"/>
    <x v="0"/>
    <d v="2014-10-21T00:00:00"/>
    <d v="2014-10-21T00:00:00"/>
    <n v="5"/>
    <x v="1"/>
    <n v="0"/>
    <x v="0"/>
    <n v="39.679000000000002"/>
    <x v="0"/>
    <n v="42"/>
    <n v="3.9646017699115056E-2"/>
    <n v="0"/>
    <x v="2"/>
    <m/>
    <m/>
    <m/>
    <m/>
  </r>
  <r>
    <n v="4974"/>
    <s v="JM-152503"/>
    <s v="Janet Martin"/>
    <x v="0"/>
    <x v="3"/>
    <s v="Cuba"/>
    <s v="Santiago de Cuba"/>
    <s v="Santiago de Cuba"/>
    <s v="LATAM"/>
    <s v="MX-2013-150091"/>
    <x v="40"/>
    <s v="High"/>
    <s v="OFF-FA-10000713"/>
    <x v="596"/>
    <x v="0"/>
    <s v="Fasteners"/>
    <x v="2"/>
    <n v="10.9"/>
    <n v="12.5"/>
    <n v="25"/>
    <n v="0"/>
    <n v="3.2"/>
    <x v="2"/>
    <d v="2013-06-27T00:00:00"/>
    <d v="2013-06-27T00:00:00"/>
    <n v="2"/>
    <x v="1"/>
    <n v="0"/>
    <x v="3"/>
    <n v="2.8140000000000001"/>
    <x v="2"/>
    <n v="26"/>
    <n v="0.128"/>
    <n v="0"/>
    <x v="2"/>
    <m/>
    <m/>
    <m/>
    <m/>
  </r>
  <r>
    <n v="4975"/>
    <s v="JL-155053"/>
    <s v="Jeremy Lonsdale"/>
    <x v="0"/>
    <x v="0"/>
    <s v="Mexico"/>
    <s v="Distrito Federal"/>
    <s v="Mexico City"/>
    <s v="LATAM"/>
    <s v="MX-2013-130582"/>
    <x v="88"/>
    <s v="Medium"/>
    <s v="TEC-PH-10002332"/>
    <x v="1697"/>
    <x v="2"/>
    <s v="Phones"/>
    <x v="7"/>
    <n v="115.6"/>
    <n v="115.6"/>
    <n v="578"/>
    <n v="0"/>
    <n v="0"/>
    <x v="0"/>
    <d v="2013-11-23T00:00:00"/>
    <d v="2013-11-26T00:00:00"/>
    <n v="8"/>
    <x v="0"/>
    <n v="3"/>
    <x v="1"/>
    <n v="35.124000000000002"/>
    <x v="2"/>
    <n v="47"/>
    <n v="0"/>
    <n v="1"/>
    <x v="0"/>
    <m/>
    <m/>
    <m/>
    <m/>
  </r>
  <r>
    <n v="4976"/>
    <s v="JL-155053"/>
    <s v="Jeremy Lonsdale"/>
    <x v="0"/>
    <x v="0"/>
    <s v="Mexico"/>
    <s v="Distrito Federal"/>
    <s v="Mexico City"/>
    <s v="LATAM"/>
    <s v="MX-2013-130582"/>
    <x v="88"/>
    <s v="Medium"/>
    <s v="FUR-BO-10004340"/>
    <x v="774"/>
    <x v="1"/>
    <s v="Bookcases"/>
    <x v="6"/>
    <n v="287.89120000000003"/>
    <n v="304.76900000000001"/>
    <n v="2194.3368000000005"/>
    <n v="0.2"/>
    <n v="-396.68400000000003"/>
    <x v="0"/>
    <d v="2013-11-23T00:00:00"/>
    <d v="2013-11-23T00:00:00"/>
    <n v="5"/>
    <x v="1"/>
    <n v="0"/>
    <x v="1"/>
    <n v="174.86500000000001"/>
    <x v="2"/>
    <n v="47"/>
    <n v="-0.18077626005269562"/>
    <n v="0"/>
    <x v="2"/>
    <m/>
    <m/>
    <m/>
    <m/>
  </r>
  <r>
    <n v="4977"/>
    <s v="JL-155053"/>
    <s v="Jeremy Lonsdale"/>
    <x v="0"/>
    <x v="0"/>
    <s v="Mexico"/>
    <s v="Distrito Federal"/>
    <s v="Mexico City"/>
    <s v="LATAM"/>
    <s v="MX-2013-130582"/>
    <x v="88"/>
    <s v="Medium"/>
    <s v="OFF-ST-10002873"/>
    <x v="1698"/>
    <x v="0"/>
    <s v="Storage"/>
    <x v="7"/>
    <n v="12.459999999999999"/>
    <n v="18"/>
    <n v="90"/>
    <n v="0"/>
    <n v="27.7"/>
    <x v="0"/>
    <d v="2013-11-23T00:00:00"/>
    <d v="2013-11-23T00:00:00"/>
    <n v="5"/>
    <x v="1"/>
    <n v="0"/>
    <x v="1"/>
    <n v="9.7490000000000006"/>
    <x v="2"/>
    <n v="47"/>
    <n v="0.30777777777777776"/>
    <n v="0"/>
    <x v="2"/>
    <m/>
    <m/>
    <m/>
    <m/>
  </r>
  <r>
    <n v="4978"/>
    <s v="MH-177853"/>
    <s v="Maya Herman"/>
    <x v="2"/>
    <x v="3"/>
    <s v="Dominican Republic"/>
    <s v="Santo Domingo"/>
    <s v="Santo Domingo"/>
    <s v="LATAM"/>
    <s v="US-2013-153465"/>
    <x v="833"/>
    <s v="Medium"/>
    <s v="FUR-CH-10000996"/>
    <x v="1465"/>
    <x v="1"/>
    <s v="Chairs"/>
    <x v="9"/>
    <n v="62.290933333333328"/>
    <n v="65.928666666666658"/>
    <n v="316.45759999999996"/>
    <n v="0.2"/>
    <n v="-57.287999999999997"/>
    <x v="0"/>
    <d v="2013-02-06T00:00:00"/>
    <d v="2013-02-06T00:00:00"/>
    <n v="5"/>
    <x v="1"/>
    <n v="0"/>
    <x v="2"/>
    <n v="18.111000000000001"/>
    <x v="2"/>
    <n v="5"/>
    <n v="-0.18102899092959057"/>
    <n v="0"/>
    <x v="2"/>
    <m/>
    <m/>
    <m/>
    <m/>
  </r>
  <r>
    <n v="4979"/>
    <s v="MH-177853"/>
    <s v="Maya Herman"/>
    <x v="2"/>
    <x v="3"/>
    <s v="Dominican Republic"/>
    <s v="Santo Domingo"/>
    <s v="Santo Domingo"/>
    <s v="LATAM"/>
    <s v="US-2013-153465"/>
    <x v="833"/>
    <s v="Medium"/>
    <s v="FUR-FU-10000743"/>
    <x v="1588"/>
    <x v="1"/>
    <s v="Furnishings"/>
    <x v="1"/>
    <n v="87.64500000000001"/>
    <n v="109.43"/>
    <n v="437.72"/>
    <n v="0.5"/>
    <n v="-263.44"/>
    <x v="0"/>
    <d v="2013-02-06T00:00:00"/>
    <d v="2013-02-06T00:00:00"/>
    <n v="5"/>
    <x v="1"/>
    <n v="0"/>
    <x v="2"/>
    <n v="17.686"/>
    <x v="2"/>
    <n v="5"/>
    <n v="-0.60184592890432231"/>
    <n v="0"/>
    <x v="2"/>
    <m/>
    <m/>
    <m/>
    <m/>
  </r>
  <r>
    <n v="4980"/>
    <s v="CC-121003"/>
    <s v="Chad Cunningham"/>
    <x v="1"/>
    <x v="1"/>
    <s v="Brazil"/>
    <s v="Rio de Janeiro"/>
    <s v="Petropolis"/>
    <s v="LATAM"/>
    <s v="MX-2013-127012"/>
    <x v="566"/>
    <s v="High"/>
    <s v="OFF-EN-10003332"/>
    <x v="1535"/>
    <x v="0"/>
    <s v="Envelopes"/>
    <x v="7"/>
    <n v="19.96"/>
    <n v="30.200000000000003"/>
    <n v="151"/>
    <n v="0"/>
    <n v="51.2"/>
    <x v="1"/>
    <d v="2013-11-09T00:00:00"/>
    <d v="2013-11-12T00:00:00"/>
    <n v="6"/>
    <x v="0"/>
    <n v="3"/>
    <x v="4"/>
    <n v="24.257000000000001"/>
    <x v="2"/>
    <n v="45"/>
    <n v="0.33907284768211921"/>
    <n v="1"/>
    <x v="0"/>
    <m/>
    <m/>
    <m/>
    <m/>
  </r>
  <r>
    <n v="4981"/>
    <s v="SP-206203"/>
    <s v="Stefania Perrino"/>
    <x v="2"/>
    <x v="0"/>
    <s v="Mexico"/>
    <s v="Veracruz"/>
    <s v="Poza Rica de Hidalgo"/>
    <s v="LATAM"/>
    <s v="MX-2012-168690"/>
    <x v="1012"/>
    <s v="Medium"/>
    <s v="OFF-BI-10001987"/>
    <x v="280"/>
    <x v="0"/>
    <s v="Binders"/>
    <x v="2"/>
    <n v="33.659999999999997"/>
    <n v="34"/>
    <n v="68"/>
    <n v="0"/>
    <n v="0.68"/>
    <x v="0"/>
    <d v="2012-01-26T00:00:00"/>
    <d v="2012-01-29T00:00:00"/>
    <n v="8"/>
    <x v="0"/>
    <n v="3"/>
    <x v="5"/>
    <n v="5.6539999999999999"/>
    <x v="1"/>
    <n v="3"/>
    <n v="0.01"/>
    <n v="1"/>
    <x v="0"/>
    <m/>
    <m/>
    <m/>
    <m/>
  </r>
  <r>
    <n v="4982"/>
    <s v="PM-189403"/>
    <s v="Paul MacIntyre"/>
    <x v="0"/>
    <x v="3"/>
    <s v="Cuba"/>
    <s v="Las Tunas"/>
    <s v="Las Tunas"/>
    <s v="LATAM"/>
    <s v="MX-2011-141964"/>
    <x v="383"/>
    <s v="High"/>
    <s v="OFF-SU-10002032"/>
    <x v="930"/>
    <x v="0"/>
    <s v="Supplies"/>
    <x v="4"/>
    <n v="11.620000000000001"/>
    <n v="17"/>
    <n v="17"/>
    <n v="0"/>
    <n v="5.38"/>
    <x v="2"/>
    <d v="2011-10-29T00:00:00"/>
    <d v="2011-10-30T00:00:00"/>
    <n v="3"/>
    <x v="0"/>
    <n v="1"/>
    <x v="0"/>
    <n v="0.13200000000000001"/>
    <x v="3"/>
    <n v="44"/>
    <n v="0.31647058823529411"/>
    <n v="1"/>
    <x v="1"/>
    <m/>
    <m/>
    <m/>
    <m/>
  </r>
  <r>
    <n v="4983"/>
    <s v="PM-189403"/>
    <s v="Paul MacIntyre"/>
    <x v="0"/>
    <x v="3"/>
    <s v="Cuba"/>
    <s v="Las Tunas"/>
    <s v="Las Tunas"/>
    <s v="LATAM"/>
    <s v="MX-2011-141964"/>
    <x v="383"/>
    <s v="High"/>
    <s v="FUR-FU-10000516"/>
    <x v="1193"/>
    <x v="1"/>
    <s v="Furnishings"/>
    <x v="7"/>
    <n v="17.940000000000005"/>
    <n v="34.400000000000006"/>
    <n v="172.00000000000003"/>
    <n v="0"/>
    <n v="82.3"/>
    <x v="2"/>
    <d v="2011-10-29T00:00:00"/>
    <d v="2011-10-29T00:00:00"/>
    <n v="2"/>
    <x v="1"/>
    <n v="0"/>
    <x v="0"/>
    <n v="30.669"/>
    <x v="3"/>
    <n v="44"/>
    <n v="0.47848837209302314"/>
    <n v="0"/>
    <x v="2"/>
    <m/>
    <m/>
    <m/>
    <m/>
  </r>
  <r>
    <n v="4984"/>
    <s v="NZ-185653"/>
    <s v="Nick Zandusky"/>
    <x v="1"/>
    <x v="1"/>
    <s v="Colombia"/>
    <s v="Bolivar"/>
    <s v="Cartagena"/>
    <s v="LATAM"/>
    <s v="MX-2012-134530"/>
    <x v="1013"/>
    <s v="Medium"/>
    <s v="TEC-CO-10002998"/>
    <x v="1487"/>
    <x v="2"/>
    <s v="Copiers"/>
    <x v="4"/>
    <n v="58.236451759999987"/>
    <n v="83.116805370741474"/>
    <n v="82.950571759999988"/>
    <n v="2E-3"/>
    <n v="24.714120000000001"/>
    <x v="1"/>
    <d v="2012-03-04T00:00:00"/>
    <d v="2012-03-04T00:00:00"/>
    <n v="3"/>
    <x v="1"/>
    <n v="0"/>
    <x v="0"/>
    <n v="6.194"/>
    <x v="1"/>
    <n v="9"/>
    <n v="0.29793791019916177"/>
    <n v="0"/>
    <x v="2"/>
    <m/>
    <m/>
    <m/>
    <m/>
  </r>
  <r>
    <n v="4985"/>
    <s v="NZ-185653"/>
    <s v="Nick Zandusky"/>
    <x v="1"/>
    <x v="1"/>
    <s v="Colombia"/>
    <s v="Bolivar"/>
    <s v="Cartagena"/>
    <s v="LATAM"/>
    <s v="MX-2012-134530"/>
    <x v="1013"/>
    <s v="Medium"/>
    <s v="OFF-AR-10001061"/>
    <x v="216"/>
    <x v="0"/>
    <s v="Art"/>
    <x v="2"/>
    <n v="16.28"/>
    <n v="31.5"/>
    <n v="63"/>
    <n v="0"/>
    <n v="30.44"/>
    <x v="1"/>
    <d v="2012-03-04T00:00:00"/>
    <d v="2012-03-04T00:00:00"/>
    <n v="3"/>
    <x v="1"/>
    <n v="0"/>
    <x v="0"/>
    <n v="8.76"/>
    <x v="1"/>
    <n v="9"/>
    <n v="0.4831746031746032"/>
    <n v="0"/>
    <x v="2"/>
    <m/>
    <m/>
    <m/>
    <m/>
  </r>
  <r>
    <n v="4986"/>
    <s v="NZ-185653"/>
    <s v="Nick Zandusky"/>
    <x v="1"/>
    <x v="1"/>
    <s v="Colombia"/>
    <s v="Bolivar"/>
    <s v="Cartagena"/>
    <s v="LATAM"/>
    <s v="MX-2012-134530"/>
    <x v="1013"/>
    <s v="Medium"/>
    <s v="FUR-BO-10003221"/>
    <x v="852"/>
    <x v="1"/>
    <s v="Bookcases"/>
    <x v="7"/>
    <n v="86.22"/>
    <n v="101.4"/>
    <n v="507"/>
    <n v="0"/>
    <n v="75.900000000000006"/>
    <x v="1"/>
    <d v="2012-03-04T00:00:00"/>
    <d v="2012-03-07T00:00:00"/>
    <n v="6"/>
    <x v="0"/>
    <n v="3"/>
    <x v="0"/>
    <n v="9.6549999999999994"/>
    <x v="1"/>
    <n v="9"/>
    <n v="0.14970414201183432"/>
    <n v="1"/>
    <x v="0"/>
    <m/>
    <m/>
    <m/>
    <m/>
  </r>
  <r>
    <n v="4987"/>
    <s v="NZ-185653"/>
    <s v="Nick Zandusky"/>
    <x v="1"/>
    <x v="1"/>
    <s v="Colombia"/>
    <s v="Bolivar"/>
    <s v="Cartagena"/>
    <s v="LATAM"/>
    <s v="MX-2012-134530"/>
    <x v="1013"/>
    <s v="Medium"/>
    <s v="OFF-PA-10003708"/>
    <x v="167"/>
    <x v="0"/>
    <s v="Paper"/>
    <x v="2"/>
    <n v="19.82"/>
    <n v="20"/>
    <n v="40"/>
    <n v="0"/>
    <n v="0.36"/>
    <x v="1"/>
    <d v="2012-03-04T00:00:00"/>
    <d v="2012-03-04T00:00:00"/>
    <n v="3"/>
    <x v="1"/>
    <n v="0"/>
    <x v="0"/>
    <n v="3.4380000000000002"/>
    <x v="1"/>
    <n v="9"/>
    <n v="8.9999999999999993E-3"/>
    <n v="0"/>
    <x v="2"/>
    <m/>
    <m/>
    <m/>
    <m/>
  </r>
  <r>
    <n v="4988"/>
    <s v="CL-127003"/>
    <s v="Craig Leslie"/>
    <x v="1"/>
    <x v="0"/>
    <s v="Mexico"/>
    <s v="Coahuila"/>
    <s v="Torreon"/>
    <s v="LATAM"/>
    <s v="MX-2013-113222"/>
    <x v="628"/>
    <s v="High"/>
    <s v="OFF-ST-10000442"/>
    <x v="1250"/>
    <x v="0"/>
    <s v="Storage"/>
    <x v="7"/>
    <n v="12.5"/>
    <n v="15.4"/>
    <n v="77"/>
    <n v="0"/>
    <n v="14.5"/>
    <x v="0"/>
    <d v="2013-09-23T00:00:00"/>
    <d v="2013-09-23T00:00:00"/>
    <n v="5"/>
    <x v="1"/>
    <n v="0"/>
    <x v="4"/>
    <n v="11.207000000000001"/>
    <x v="2"/>
    <n v="38"/>
    <n v="0.18831168831168832"/>
    <n v="0"/>
    <x v="2"/>
    <m/>
    <m/>
    <m/>
    <m/>
  </r>
  <r>
    <n v="4989"/>
    <s v="CL-127003"/>
    <s v="Craig Leslie"/>
    <x v="1"/>
    <x v="0"/>
    <s v="Mexico"/>
    <s v="Coahuila"/>
    <s v="Torreon"/>
    <s v="LATAM"/>
    <s v="MX-2013-113222"/>
    <x v="628"/>
    <s v="High"/>
    <s v="OFF-AR-10001813"/>
    <x v="1146"/>
    <x v="0"/>
    <s v="Art"/>
    <x v="9"/>
    <n v="9.8866666666666667"/>
    <n v="15.666666666666668"/>
    <n v="94"/>
    <n v="0"/>
    <n v="34.68"/>
    <x v="0"/>
    <d v="2013-09-23T00:00:00"/>
    <d v="2013-09-23T00:00:00"/>
    <n v="5"/>
    <x v="1"/>
    <n v="0"/>
    <x v="4"/>
    <n v="14.404999999999999"/>
    <x v="2"/>
    <n v="38"/>
    <n v="0.36893617021276598"/>
    <n v="0"/>
    <x v="2"/>
    <m/>
    <m/>
    <m/>
    <m/>
  </r>
  <r>
    <n v="4990"/>
    <s v="CL-127003"/>
    <s v="Craig Leslie"/>
    <x v="1"/>
    <x v="0"/>
    <s v="Mexico"/>
    <s v="Coahuila"/>
    <s v="Torreon"/>
    <s v="LATAM"/>
    <s v="MX-2013-113222"/>
    <x v="628"/>
    <s v="High"/>
    <s v="OFF-LA-10002635"/>
    <x v="943"/>
    <x v="0"/>
    <s v="Labels"/>
    <x v="3"/>
    <n v="2.7"/>
    <n v="5"/>
    <n v="20"/>
    <n v="0"/>
    <n v="9.1999999999999993"/>
    <x v="0"/>
    <d v="2013-09-23T00:00:00"/>
    <d v="2013-09-23T00:00:00"/>
    <n v="5"/>
    <x v="1"/>
    <n v="0"/>
    <x v="4"/>
    <n v="0.88800000000000001"/>
    <x v="2"/>
    <n v="38"/>
    <n v="0.45999999999999996"/>
    <n v="0"/>
    <x v="2"/>
    <m/>
    <m/>
    <m/>
    <m/>
  </r>
  <r>
    <n v="4991"/>
    <s v="KC-162553"/>
    <s v="Karen Carlisle"/>
    <x v="2"/>
    <x v="1"/>
    <s v="Brazil"/>
    <s v="Sao Paulo"/>
    <s v="Limeira"/>
    <s v="LATAM"/>
    <s v="MX-2014-102141"/>
    <x v="1014"/>
    <s v="Medium"/>
    <s v="OFF-SU-10002402"/>
    <x v="825"/>
    <x v="0"/>
    <s v="Supplies"/>
    <x v="0"/>
    <n v="12.586666666666671"/>
    <n v="23.666666666666671"/>
    <n v="71.000000000000014"/>
    <n v="0"/>
    <n v="33.24"/>
    <x v="0"/>
    <d v="2014-10-09T00:00:00"/>
    <d v="2014-10-09T00:00:00"/>
    <n v="5"/>
    <x v="1"/>
    <n v="0"/>
    <x v="5"/>
    <n v="2.8180000000000001"/>
    <x v="0"/>
    <n v="40"/>
    <n v="0.46816901408450695"/>
    <n v="0"/>
    <x v="2"/>
    <m/>
    <m/>
    <m/>
    <m/>
  </r>
  <r>
    <n v="4992"/>
    <s v="LM-170653"/>
    <s v="Liz MacKendrick"/>
    <x v="0"/>
    <x v="3"/>
    <s v="Cuba"/>
    <s v="Pinar del Rio"/>
    <s v="Pinar del Rio"/>
    <s v="LATAM"/>
    <s v="MX-2014-142139"/>
    <x v="307"/>
    <s v="High"/>
    <s v="TEC-AC-10001950"/>
    <x v="1394"/>
    <x v="2"/>
    <s v="Accessories"/>
    <x v="5"/>
    <n v="28.44"/>
    <n v="29"/>
    <n v="203"/>
    <n v="0"/>
    <n v="3.92"/>
    <x v="0"/>
    <d v="2014-06-29T00:00:00"/>
    <d v="2014-07-02T00:00:00"/>
    <n v="8"/>
    <x v="0"/>
    <n v="3"/>
    <x v="3"/>
    <n v="21.375"/>
    <x v="0"/>
    <n v="26"/>
    <n v="1.9310344827586208E-2"/>
    <n v="1"/>
    <x v="0"/>
    <m/>
    <m/>
    <m/>
    <m/>
  </r>
  <r>
    <n v="4993"/>
    <s v="RA-199153"/>
    <s v="Russell Applegate"/>
    <x v="0"/>
    <x v="1"/>
    <s v="Brazil"/>
    <s v="Bahia"/>
    <s v="Itamaraju"/>
    <s v="LATAM"/>
    <s v="MX-2011-136476"/>
    <x v="599"/>
    <s v="High"/>
    <s v="OFF-AP-10004994"/>
    <x v="1699"/>
    <x v="0"/>
    <s v="Appliances"/>
    <x v="0"/>
    <n v="266.65333333333342"/>
    <n v="333.33333333333343"/>
    <n v="1000.0000000000002"/>
    <n v="0"/>
    <n v="200.04"/>
    <x v="2"/>
    <d v="2011-11-16T00:00:00"/>
    <d v="2011-11-18T00:00:00"/>
    <n v="4"/>
    <x v="0"/>
    <n v="2"/>
    <x v="1"/>
    <n v="133.57"/>
    <x v="3"/>
    <n v="47"/>
    <n v="0.20003999999999994"/>
    <n v="1"/>
    <x v="3"/>
    <m/>
    <m/>
    <m/>
    <m/>
  </r>
  <r>
    <n v="4994"/>
    <s v="SN-205603"/>
    <s v="Skye Norling"/>
    <x v="1"/>
    <x v="1"/>
    <s v="Brazil"/>
    <s v="Para"/>
    <s v="Santarem"/>
    <s v="LATAM"/>
    <s v="MX-2014-141502"/>
    <x v="200"/>
    <s v="Medium"/>
    <s v="OFF-PA-10002944"/>
    <x v="1629"/>
    <x v="0"/>
    <s v="Paper"/>
    <x v="5"/>
    <n v="7.0628571428571423"/>
    <n v="11.142857142857142"/>
    <n v="78"/>
    <n v="0"/>
    <n v="28.56"/>
    <x v="0"/>
    <d v="2014-10-22T00:00:00"/>
    <d v="2014-10-22T00:00:00"/>
    <n v="5"/>
    <x v="1"/>
    <n v="0"/>
    <x v="2"/>
    <n v="2.8540000000000001"/>
    <x v="0"/>
    <n v="42"/>
    <n v="0.36615384615384616"/>
    <n v="0"/>
    <x v="2"/>
    <m/>
    <m/>
    <m/>
    <m/>
  </r>
  <r>
    <n v="4995"/>
    <s v="SK-199903"/>
    <s v="Sally Knutson"/>
    <x v="0"/>
    <x v="0"/>
    <s v="Mexico"/>
    <s v="Campeche"/>
    <s v="Campeche"/>
    <s v="LATAM"/>
    <s v="MX-2013-103492"/>
    <x v="502"/>
    <s v="High"/>
    <s v="FUR-CH-10001675"/>
    <x v="1556"/>
    <x v="1"/>
    <s v="Chairs"/>
    <x v="2"/>
    <n v="50"/>
    <n v="62.5"/>
    <n v="100"/>
    <n v="0.2"/>
    <n v="0"/>
    <x v="1"/>
    <d v="2013-10-13T00:00:00"/>
    <d v="2013-10-13T00:00:00"/>
    <n v="3"/>
    <x v="1"/>
    <n v="0"/>
    <x v="0"/>
    <n v="8.4570000000000007"/>
    <x v="2"/>
    <n v="41"/>
    <n v="0"/>
    <n v="0"/>
    <x v="2"/>
    <m/>
    <m/>
    <m/>
    <m/>
  </r>
  <r>
    <n v="4996"/>
    <s v="SK-199903"/>
    <s v="Sally Knutson"/>
    <x v="0"/>
    <x v="0"/>
    <s v="Mexico"/>
    <s v="Campeche"/>
    <s v="Campeche"/>
    <s v="LATAM"/>
    <s v="MX-2013-103492"/>
    <x v="502"/>
    <s v="High"/>
    <s v="OFF-LA-10000760"/>
    <x v="1356"/>
    <x v="0"/>
    <s v="Labels"/>
    <x v="5"/>
    <n v="5.9342857142857142"/>
    <n v="7.7142857142857144"/>
    <n v="54"/>
    <n v="0"/>
    <n v="12.46"/>
    <x v="1"/>
    <d v="2013-10-13T00:00:00"/>
    <d v="2013-10-15T00:00:00"/>
    <n v="5"/>
    <x v="0"/>
    <n v="2"/>
    <x v="0"/>
    <n v="10.098000000000001"/>
    <x v="2"/>
    <n v="41"/>
    <n v="0.23074074074074075"/>
    <n v="1"/>
    <x v="3"/>
    <m/>
    <m/>
    <m/>
    <m/>
  </r>
  <r>
    <n v="4997"/>
    <s v="RF-197353"/>
    <s v="Roland Fjeld"/>
    <x v="0"/>
    <x v="1"/>
    <s v="Chile"/>
    <s v="Valparaiso"/>
    <s v="Valparaiso"/>
    <s v="LATAM"/>
    <s v="MX-2014-106677"/>
    <x v="15"/>
    <s v="Medium"/>
    <s v="FUR-CH-10003423"/>
    <x v="1323"/>
    <x v="1"/>
    <s v="Chairs"/>
    <x v="2"/>
    <n v="56.92"/>
    <n v="89"/>
    <n v="178"/>
    <n v="0"/>
    <n v="64.16"/>
    <x v="0"/>
    <d v="2014-12-14T00:00:00"/>
    <d v="2014-12-17T00:00:00"/>
    <n v="8"/>
    <x v="0"/>
    <n v="3"/>
    <x v="3"/>
    <n v="8.9580000000000002"/>
    <x v="0"/>
    <n v="50"/>
    <n v="0.36044943820224717"/>
    <n v="1"/>
    <x v="0"/>
    <m/>
    <m/>
    <m/>
    <m/>
  </r>
  <r>
    <n v="4998"/>
    <s v="CP-123403"/>
    <s v="Christine Phan"/>
    <x v="2"/>
    <x v="2"/>
    <s v="El Salvador"/>
    <s v="San Salvador"/>
    <s v="Ilopango"/>
    <s v="LATAM"/>
    <s v="MX-2012-150756"/>
    <x v="716"/>
    <s v="Medium"/>
    <s v="OFF-AP-10000639"/>
    <x v="1235"/>
    <x v="0"/>
    <s v="Appliances"/>
    <x v="3"/>
    <n v="163.05000000000001"/>
    <n v="201.25"/>
    <n v="805"/>
    <n v="0"/>
    <n v="152.80000000000001"/>
    <x v="0"/>
    <d v="2012-06-07T00:00:00"/>
    <d v="2012-06-07T00:00:00"/>
    <n v="5"/>
    <x v="1"/>
    <n v="0"/>
    <x v="5"/>
    <n v="37.088000000000001"/>
    <x v="1"/>
    <n v="22"/>
    <n v="0.1898136645962733"/>
    <n v="0"/>
    <x v="2"/>
    <m/>
    <m/>
    <m/>
    <m/>
  </r>
  <r>
    <n v="4999"/>
    <s v="CP-123403"/>
    <s v="Christine Phan"/>
    <x v="2"/>
    <x v="2"/>
    <s v="El Salvador"/>
    <s v="San Salvador"/>
    <s v="Ilopango"/>
    <s v="LATAM"/>
    <s v="MX-2012-150756"/>
    <x v="716"/>
    <s v="Medium"/>
    <s v="OFF-ST-10002466"/>
    <x v="912"/>
    <x v="0"/>
    <s v="Storage"/>
    <x v="0"/>
    <n v="4.4733333333333336"/>
    <n v="7.3333333333333339"/>
    <n v="22"/>
    <n v="0"/>
    <n v="8.58"/>
    <x v="0"/>
    <d v="2012-06-07T00:00:00"/>
    <d v="2012-06-07T00:00:00"/>
    <n v="5"/>
    <x v="1"/>
    <n v="0"/>
    <x v="5"/>
    <n v="1.966"/>
    <x v="1"/>
    <n v="22"/>
    <n v="0.39"/>
    <n v="0"/>
    <x v="2"/>
    <m/>
    <m/>
    <m/>
    <m/>
  </r>
  <r>
    <n v="5000"/>
    <s v="CP-123403"/>
    <s v="Christine Phan"/>
    <x v="2"/>
    <x v="2"/>
    <s v="El Salvador"/>
    <s v="San Salvador"/>
    <s v="Ilopango"/>
    <s v="LATAM"/>
    <s v="MX-2012-150756"/>
    <x v="716"/>
    <s v="Medium"/>
    <s v="FUR-FU-10004915"/>
    <x v="529"/>
    <x v="1"/>
    <s v="Furnishings"/>
    <x v="7"/>
    <n v="70.5"/>
    <n v="71.2"/>
    <n v="356"/>
    <n v="0"/>
    <n v="3.5"/>
    <x v="0"/>
    <d v="2012-06-07T00:00:00"/>
    <d v="2012-06-09T00:00:00"/>
    <n v="7"/>
    <x v="0"/>
    <n v="2"/>
    <x v="5"/>
    <n v="29.24"/>
    <x v="1"/>
    <n v="22"/>
    <n v="9.8314606741573031E-3"/>
    <n v="1"/>
    <x v="3"/>
    <m/>
    <m/>
    <m/>
    <m/>
  </r>
  <r>
    <n v="5001"/>
    <s v="DS-131803"/>
    <s v="David Smith"/>
    <x v="2"/>
    <x v="3"/>
    <s v="Cuba"/>
    <s v="Las Tunas"/>
    <s v="Puerto Padre"/>
    <s v="LATAM"/>
    <s v="MX-2012-115280"/>
    <x v="262"/>
    <s v="Medium"/>
    <s v="OFF-EN-10002778"/>
    <x v="395"/>
    <x v="0"/>
    <s v="Envelopes"/>
    <x v="0"/>
    <n v="3.5266666666666668"/>
    <n v="4.666666666666667"/>
    <n v="14"/>
    <n v="0"/>
    <n v="3.42"/>
    <x v="0"/>
    <d v="2012-12-24T00:00:00"/>
    <d v="2012-12-24T00:00:00"/>
    <n v="5"/>
    <x v="1"/>
    <n v="0"/>
    <x v="4"/>
    <n v="1.234"/>
    <x v="1"/>
    <n v="51"/>
    <n v="0.24428571428571427"/>
    <n v="0"/>
    <x v="2"/>
    <m/>
    <m/>
    <m/>
    <m/>
  </r>
  <r>
    <n v="5002"/>
    <s v="DC-132853"/>
    <s v="Debra Catini"/>
    <x v="0"/>
    <x v="0"/>
    <s v="Mexico"/>
    <s v="Baja California"/>
    <s v="Ensenada"/>
    <s v="LATAM"/>
    <s v="MX-2014-112459"/>
    <x v="478"/>
    <s v="High"/>
    <s v="FUR-CH-10004219"/>
    <x v="729"/>
    <x v="1"/>
    <s v="Chairs"/>
    <x v="7"/>
    <n v="27.382399999999997"/>
    <n v="36.537999999999997"/>
    <n v="146.15200000000002"/>
    <n v="0.2"/>
    <n v="9.24"/>
    <x v="2"/>
    <d v="2014-03-30T00:00:00"/>
    <d v="2014-03-30T00:00:00"/>
    <n v="2"/>
    <x v="1"/>
    <n v="0"/>
    <x v="2"/>
    <n v="3.3170000000000002"/>
    <x v="0"/>
    <n v="13"/>
    <n v="6.3221851223383863E-2"/>
    <n v="0"/>
    <x v="2"/>
    <m/>
    <m/>
    <m/>
    <m/>
  </r>
  <r>
    <n v="5003"/>
    <s v="DC-132853"/>
    <s v="Debra Catini"/>
    <x v="0"/>
    <x v="0"/>
    <s v="Mexico"/>
    <s v="Baja California"/>
    <s v="Ensenada"/>
    <s v="LATAM"/>
    <s v="MX-2014-112459"/>
    <x v="478"/>
    <s v="High"/>
    <s v="FUR-BO-10002352"/>
    <x v="2"/>
    <x v="1"/>
    <s v="Bookcases"/>
    <x v="2"/>
    <n v="68.245599999999996"/>
    <n v="94.946999999999989"/>
    <n v="151.9152"/>
    <n v="0.2"/>
    <n v="15.423999999999999"/>
    <x v="2"/>
    <d v="2014-03-30T00:00:00"/>
    <d v="2014-03-30T00:00:00"/>
    <n v="2"/>
    <x v="1"/>
    <n v="0"/>
    <x v="2"/>
    <n v="10.728"/>
    <x v="0"/>
    <n v="13"/>
    <n v="0.1015303274458382"/>
    <n v="0"/>
    <x v="2"/>
    <m/>
    <m/>
    <m/>
    <m/>
  </r>
  <r>
    <n v="5004"/>
    <s v="DC-132853"/>
    <s v="Debra Catini"/>
    <x v="0"/>
    <x v="0"/>
    <s v="Mexico"/>
    <s v="Baja California"/>
    <s v="Ensenada"/>
    <s v="LATAM"/>
    <s v="MX-2014-112459"/>
    <x v="478"/>
    <s v="High"/>
    <s v="TEC-AC-10001221"/>
    <x v="456"/>
    <x v="2"/>
    <s v="Accessories"/>
    <x v="7"/>
    <n v="50.64"/>
    <n v="68.400000000000006"/>
    <n v="342"/>
    <n v="0"/>
    <n v="88.8"/>
    <x v="2"/>
    <d v="2014-03-30T00:00:00"/>
    <d v="2014-03-30T00:00:00"/>
    <n v="2"/>
    <x v="1"/>
    <n v="0"/>
    <x v="2"/>
    <n v="28.486000000000001"/>
    <x v="0"/>
    <n v="13"/>
    <n v="0.25964912280701752"/>
    <n v="0"/>
    <x v="2"/>
    <m/>
    <m/>
    <m/>
    <m/>
  </r>
  <r>
    <n v="5005"/>
    <s v="DC-132853"/>
    <s v="Debra Catini"/>
    <x v="0"/>
    <x v="0"/>
    <s v="Mexico"/>
    <s v="Baja California"/>
    <s v="Ensenada"/>
    <s v="LATAM"/>
    <s v="MX-2014-112459"/>
    <x v="478"/>
    <s v="High"/>
    <s v="FUR-TA-10001100"/>
    <x v="1700"/>
    <x v="1"/>
    <s v="Tables"/>
    <x v="5"/>
    <n v="122.91382857142855"/>
    <n v="176.20228571428569"/>
    <n v="986.7328"/>
    <n v="0.2"/>
    <n v="126.336"/>
    <x v="2"/>
    <d v="2014-03-30T00:00:00"/>
    <d v="2014-04-01T00:00:00"/>
    <n v="4"/>
    <x v="0"/>
    <n v="2"/>
    <x v="2"/>
    <n v="205.21799999999999"/>
    <x v="0"/>
    <n v="13"/>
    <n v="0.12803466146052914"/>
    <n v="1"/>
    <x v="3"/>
    <m/>
    <m/>
    <m/>
    <m/>
  </r>
  <r>
    <n v="5006"/>
    <s v="DC-132853"/>
    <s v="Debra Catini"/>
    <x v="0"/>
    <x v="0"/>
    <s v="Mexico"/>
    <s v="Baja California"/>
    <s v="Ensenada"/>
    <s v="LATAM"/>
    <s v="MX-2014-112459"/>
    <x v="478"/>
    <s v="High"/>
    <s v="OFF-PA-10001708"/>
    <x v="378"/>
    <x v="0"/>
    <s v="Paper"/>
    <x v="2"/>
    <n v="16.64"/>
    <n v="21"/>
    <n v="42"/>
    <n v="0"/>
    <n v="8.7200000000000006"/>
    <x v="2"/>
    <d v="2014-03-30T00:00:00"/>
    <d v="2014-03-30T00:00:00"/>
    <n v="2"/>
    <x v="1"/>
    <n v="0"/>
    <x v="2"/>
    <n v="8.3949999999999996"/>
    <x v="0"/>
    <n v="13"/>
    <n v="0.20761904761904765"/>
    <n v="0"/>
    <x v="2"/>
    <m/>
    <m/>
    <m/>
    <m/>
  </r>
  <r>
    <n v="5007"/>
    <s v="BP-110503"/>
    <s v="Barry Pond"/>
    <x v="2"/>
    <x v="3"/>
    <s v="Dominican Republic"/>
    <s v="Santo Domingo"/>
    <s v="Santo Domingo"/>
    <s v="LATAM"/>
    <s v="MX-2011-150469"/>
    <x v="1015"/>
    <s v="Medium"/>
    <s v="OFF-SU-10004643"/>
    <x v="81"/>
    <x v="0"/>
    <s v="Supplies"/>
    <x v="3"/>
    <n v="21.2864"/>
    <n v="28.393000000000001"/>
    <n v="90.857600000000005"/>
    <n v="0.2"/>
    <n v="5.7119999999999997"/>
    <x v="0"/>
    <d v="2011-05-17T00:00:00"/>
    <d v="2011-05-17T00:00:00"/>
    <n v="5"/>
    <x v="1"/>
    <n v="0"/>
    <x v="0"/>
    <n v="4.5069999999999997"/>
    <x v="3"/>
    <n v="20"/>
    <n v="6.2867608213292001E-2"/>
    <n v="0"/>
    <x v="2"/>
    <m/>
    <m/>
    <m/>
    <m/>
  </r>
  <r>
    <n v="5008"/>
    <s v="MC-176353"/>
    <s v="Matthew Clasen"/>
    <x v="2"/>
    <x v="2"/>
    <s v="El Salvador"/>
    <s v="Santa Ana"/>
    <s v="Santa Ana"/>
    <s v="LATAM"/>
    <s v="MX-2014-152877"/>
    <x v="187"/>
    <s v="Medium"/>
    <s v="OFF-BI-10001275"/>
    <x v="828"/>
    <x v="0"/>
    <s v="Binders"/>
    <x v="7"/>
    <n v="3.2600000000000002"/>
    <n v="4.4000000000000004"/>
    <n v="22"/>
    <n v="0"/>
    <n v="5.7"/>
    <x v="2"/>
    <d v="2014-05-28T00:00:00"/>
    <d v="2014-05-30T00:00:00"/>
    <n v="4"/>
    <x v="0"/>
    <n v="2"/>
    <x v="1"/>
    <n v="0.23499999999999999"/>
    <x v="0"/>
    <n v="22"/>
    <n v="0.25909090909090909"/>
    <n v="1"/>
    <x v="3"/>
    <m/>
    <m/>
    <m/>
    <m/>
  </r>
  <r>
    <n v="5009"/>
    <s v="MC-176353"/>
    <s v="Matthew Clasen"/>
    <x v="2"/>
    <x v="2"/>
    <s v="El Salvador"/>
    <s v="Santa Ana"/>
    <s v="Santa Ana"/>
    <s v="LATAM"/>
    <s v="MX-2014-152877"/>
    <x v="187"/>
    <s v="Medium"/>
    <s v="OFF-EN-10002624"/>
    <x v="99"/>
    <x v="0"/>
    <s v="Envelopes"/>
    <x v="3"/>
    <n v="3.49"/>
    <n v="5.75"/>
    <n v="23"/>
    <n v="0"/>
    <n v="9.0399999999999991"/>
    <x v="2"/>
    <d v="2014-05-28T00:00:00"/>
    <d v="2014-05-28T00:00:00"/>
    <n v="2"/>
    <x v="1"/>
    <n v="0"/>
    <x v="1"/>
    <n v="3.649"/>
    <x v="0"/>
    <n v="22"/>
    <n v="0.39304347826086955"/>
    <n v="0"/>
    <x v="2"/>
    <m/>
    <m/>
    <m/>
    <m/>
  </r>
  <r>
    <n v="5010"/>
    <s v="DA-134503"/>
    <s v="Dianna Arnett"/>
    <x v="1"/>
    <x v="2"/>
    <s v="Honduras"/>
    <s v="Francisco Morazan"/>
    <s v="Tegucigalpa"/>
    <s v="LATAM"/>
    <s v="US-2013-123526"/>
    <x v="202"/>
    <s v="Medium"/>
    <s v="OFF-AP-10000213"/>
    <x v="1048"/>
    <x v="0"/>
    <s v="Appliances"/>
    <x v="11"/>
    <n v="286.06821818181817"/>
    <n v="372.15369696969697"/>
    <n v="2456.2143999999998"/>
    <n v="0.4"/>
    <n v="-690.53599999999994"/>
    <x v="1"/>
    <d v="2013-06-08T00:00:00"/>
    <d v="2013-06-08T00:00:00"/>
    <n v="3"/>
    <x v="1"/>
    <n v="0"/>
    <x v="4"/>
    <n v="234.04300000000001"/>
    <x v="2"/>
    <n v="23"/>
    <n v="-0.28113832408115513"/>
    <n v="0"/>
    <x v="2"/>
    <m/>
    <m/>
    <m/>
    <m/>
  </r>
  <r>
    <n v="5011"/>
    <s v="MC-175753"/>
    <s v="Matt Collins"/>
    <x v="0"/>
    <x v="0"/>
    <s v="Mexico"/>
    <s v="Tabasco"/>
    <s v="Villahermosa"/>
    <s v="LATAM"/>
    <s v="US-2013-147795"/>
    <x v="1016"/>
    <s v="Medium"/>
    <s v="FUR-FU-10001371"/>
    <x v="696"/>
    <x v="1"/>
    <s v="Furnishings"/>
    <x v="2"/>
    <n v="11.204000000000001"/>
    <n v="17.240000000000002"/>
    <n v="20.688000000000002"/>
    <n v="0.4"/>
    <n v="-1.72"/>
    <x v="0"/>
    <d v="2013-03-30T00:00:00"/>
    <d v="2013-04-02T00:00:00"/>
    <n v="8"/>
    <x v="0"/>
    <n v="3"/>
    <x v="1"/>
    <n v="1.948"/>
    <x v="2"/>
    <n v="13"/>
    <n v="-8.3139984532095895E-2"/>
    <n v="1"/>
    <x v="0"/>
    <m/>
    <m/>
    <m/>
    <m/>
  </r>
  <r>
    <n v="5012"/>
    <s v="MC-175753"/>
    <s v="Matt Collins"/>
    <x v="0"/>
    <x v="0"/>
    <s v="Mexico"/>
    <s v="Tabasco"/>
    <s v="Villahermosa"/>
    <s v="LATAM"/>
    <s v="US-2013-147795"/>
    <x v="1016"/>
    <s v="Medium"/>
    <s v="FUR-CH-10004467"/>
    <x v="241"/>
    <x v="1"/>
    <s v="Chairs"/>
    <x v="4"/>
    <n v="34.072000000000003"/>
    <n v="48.765000000000001"/>
    <n v="39.012"/>
    <n v="0.2"/>
    <n v="4.9400000000000004"/>
    <x v="0"/>
    <d v="2013-03-30T00:00:00"/>
    <d v="2013-03-30T00:00:00"/>
    <n v="5"/>
    <x v="1"/>
    <n v="0"/>
    <x v="1"/>
    <n v="1.631"/>
    <x v="2"/>
    <n v="13"/>
    <n v="0.12662770429611403"/>
    <n v="0"/>
    <x v="2"/>
    <m/>
    <m/>
    <m/>
    <m/>
  </r>
  <r>
    <n v="5013"/>
    <s v="MC-175753"/>
    <s v="Matt Collins"/>
    <x v="0"/>
    <x v="0"/>
    <s v="Mexico"/>
    <s v="Tabasco"/>
    <s v="Villahermosa"/>
    <s v="LATAM"/>
    <s v="US-2013-147795"/>
    <x v="1016"/>
    <s v="Medium"/>
    <s v="OFF-SU-10003632"/>
    <x v="1531"/>
    <x v="0"/>
    <s v="Supplies"/>
    <x v="2"/>
    <n v="7.4399999999999995"/>
    <n v="10"/>
    <n v="20"/>
    <n v="0"/>
    <n v="5.12"/>
    <x v="0"/>
    <d v="2013-03-30T00:00:00"/>
    <d v="2013-03-30T00:00:00"/>
    <n v="5"/>
    <x v="1"/>
    <n v="0"/>
    <x v="1"/>
    <n v="1.228"/>
    <x v="2"/>
    <n v="13"/>
    <n v="0.25600000000000001"/>
    <n v="0"/>
    <x v="2"/>
    <m/>
    <m/>
    <m/>
    <m/>
  </r>
  <r>
    <n v="5014"/>
    <s v="MC-175753"/>
    <s v="Matt Collins"/>
    <x v="0"/>
    <x v="0"/>
    <s v="Mexico"/>
    <s v="Tabasco"/>
    <s v="Villahermosa"/>
    <s v="LATAM"/>
    <s v="US-2013-147795"/>
    <x v="1016"/>
    <s v="Medium"/>
    <s v="FUR-BO-10004098"/>
    <x v="1701"/>
    <x v="1"/>
    <s v="Bookcases"/>
    <x v="9"/>
    <n v="83.043466666666646"/>
    <n v="86.224333333333306"/>
    <n v="413.87679999999983"/>
    <n v="0.2"/>
    <n v="-84.384"/>
    <x v="0"/>
    <d v="2013-03-30T00:00:00"/>
    <d v="2013-03-30T00:00:00"/>
    <n v="5"/>
    <x v="1"/>
    <n v="0"/>
    <x v="1"/>
    <n v="4.5549999999999997"/>
    <x v="2"/>
    <n v="13"/>
    <n v="-0.20388676050457535"/>
    <n v="0"/>
    <x v="2"/>
    <m/>
    <m/>
    <m/>
    <m/>
  </r>
  <r>
    <n v="5015"/>
    <s v="CD-119203"/>
    <s v="Carlos Daly"/>
    <x v="0"/>
    <x v="2"/>
    <s v="El Salvador"/>
    <s v="San Salvador"/>
    <s v="Soyapango"/>
    <s v="LATAM"/>
    <s v="MX-2014-122133"/>
    <x v="518"/>
    <s v="Medium"/>
    <s v="FUR-CH-10002780"/>
    <x v="414"/>
    <x v="1"/>
    <s v="Chairs"/>
    <x v="4"/>
    <n v="277.74"/>
    <n v="312"/>
    <n v="312"/>
    <n v="0"/>
    <n v="34.26"/>
    <x v="0"/>
    <d v="2014-09-30T00:00:00"/>
    <d v="2014-10-01T00:00:00"/>
    <n v="6"/>
    <x v="0"/>
    <n v="1"/>
    <x v="0"/>
    <n v="15.952999999999999"/>
    <x v="0"/>
    <n v="39"/>
    <n v="0.1098076923076923"/>
    <n v="1"/>
    <x v="1"/>
    <m/>
    <m/>
    <m/>
    <m/>
  </r>
  <r>
    <n v="5016"/>
    <s v="DR-128803"/>
    <s v="Dan Reichenbach"/>
    <x v="2"/>
    <x v="2"/>
    <s v="Nicaragua"/>
    <s v="Managua"/>
    <s v="Managua"/>
    <s v="LATAM"/>
    <s v="MX-2014-129861"/>
    <x v="35"/>
    <s v="Medium"/>
    <s v="FUR-TA-10000789"/>
    <x v="1702"/>
    <x v="1"/>
    <s v="Tables"/>
    <x v="4"/>
    <n v="132.24800000000002"/>
    <n v="176.51000000000002"/>
    <n v="141.20800000000003"/>
    <n v="0.2"/>
    <n v="8.9600000000000009"/>
    <x v="0"/>
    <d v="2014-09-17T00:00:00"/>
    <d v="2014-09-17T00:00:00"/>
    <n v="5"/>
    <x v="1"/>
    <n v="0"/>
    <x v="2"/>
    <n v="8.9789999999999992"/>
    <x v="0"/>
    <n v="37"/>
    <n v="6.3452495609313916E-2"/>
    <n v="0"/>
    <x v="2"/>
    <m/>
    <m/>
    <m/>
    <m/>
  </r>
  <r>
    <n v="5017"/>
    <s v="DR-128803"/>
    <s v="Dan Reichenbach"/>
    <x v="2"/>
    <x v="2"/>
    <s v="Nicaragua"/>
    <s v="Managua"/>
    <s v="Managua"/>
    <s v="LATAM"/>
    <s v="MX-2014-129861"/>
    <x v="35"/>
    <s v="Medium"/>
    <s v="OFF-AR-10001738"/>
    <x v="1194"/>
    <x v="0"/>
    <s v="Art"/>
    <x v="2"/>
    <n v="21.08"/>
    <n v="34.5"/>
    <n v="69"/>
    <n v="0"/>
    <n v="26.84"/>
    <x v="0"/>
    <d v="2014-09-17T00:00:00"/>
    <d v="2014-09-17T00:00:00"/>
    <n v="5"/>
    <x v="1"/>
    <n v="0"/>
    <x v="2"/>
    <n v="3.8919999999999999"/>
    <x v="0"/>
    <n v="37"/>
    <n v="0.38898550724637682"/>
    <n v="0"/>
    <x v="2"/>
    <m/>
    <m/>
    <m/>
    <m/>
  </r>
  <r>
    <n v="5018"/>
    <s v="PV-189853"/>
    <s v="Paul Van Hugh"/>
    <x v="1"/>
    <x v="2"/>
    <s v="Panama"/>
    <s v="Panama"/>
    <s v="San Miguelito"/>
    <s v="LATAM"/>
    <s v="US-2014-145954"/>
    <x v="67"/>
    <s v="High"/>
    <s v="FUR-BO-10003199"/>
    <x v="1415"/>
    <x v="1"/>
    <s v="Bookcases"/>
    <x v="2"/>
    <n v="173.75599999999997"/>
    <n v="280.35999999999996"/>
    <n v="336.43199999999996"/>
    <n v="0.4"/>
    <n v="-11.08"/>
    <x v="1"/>
    <d v="2014-10-02T00:00:00"/>
    <d v="2014-10-02T00:00:00"/>
    <n v="3"/>
    <x v="1"/>
    <n v="0"/>
    <x v="1"/>
    <n v="31.745000000000001"/>
    <x v="0"/>
    <n v="40"/>
    <n v="-3.2933846958672186E-2"/>
    <n v="0"/>
    <x v="2"/>
    <m/>
    <m/>
    <m/>
    <m/>
  </r>
  <r>
    <n v="5019"/>
    <s v="SC-203053"/>
    <s v="Sean Christensen"/>
    <x v="0"/>
    <x v="3"/>
    <s v="Cuba"/>
    <s v="Sancti Spiritus"/>
    <s v="Sancti Spiritus"/>
    <s v="LATAM"/>
    <s v="MX-2011-166338"/>
    <x v="161"/>
    <s v="Low"/>
    <s v="OFF-PA-10001283"/>
    <x v="586"/>
    <x v="0"/>
    <s v="Paper"/>
    <x v="4"/>
    <n v="6.34"/>
    <n v="11"/>
    <n v="11"/>
    <n v="0"/>
    <n v="4.66"/>
    <x v="0"/>
    <d v="2011-10-23T00:00:00"/>
    <d v="2011-10-23T00:00:00"/>
    <n v="5"/>
    <x v="1"/>
    <n v="0"/>
    <x v="3"/>
    <n v="2.1429999999999998"/>
    <x v="3"/>
    <n v="43"/>
    <n v="0.42363636363636364"/>
    <n v="0"/>
    <x v="2"/>
    <m/>
    <m/>
    <m/>
    <m/>
  </r>
  <r>
    <n v="5020"/>
    <s v="BG-110353"/>
    <s v="Barry Gonzalez"/>
    <x v="0"/>
    <x v="3"/>
    <s v="Dominican Republic"/>
    <s v="Santo Domingo"/>
    <s v="Santo Domingo"/>
    <s v="LATAM"/>
    <s v="MX-2013-162537"/>
    <x v="873"/>
    <s v="High"/>
    <s v="OFF-ST-10004800"/>
    <x v="1285"/>
    <x v="0"/>
    <s v="Storage"/>
    <x v="2"/>
    <n v="9.2216000000000005"/>
    <n v="11.817"/>
    <n v="18.9072"/>
    <n v="0.2"/>
    <n v="0.46400000000000002"/>
    <x v="0"/>
    <d v="2013-03-31T00:00:00"/>
    <d v="2013-03-31T00:00:00"/>
    <n v="5"/>
    <x v="1"/>
    <n v="0"/>
    <x v="3"/>
    <n v="1.865"/>
    <x v="2"/>
    <n v="13"/>
    <n v="2.4540915630024543E-2"/>
    <n v="0"/>
    <x v="2"/>
    <m/>
    <m/>
    <m/>
    <m/>
  </r>
  <r>
    <n v="5021"/>
    <s v="BG-110353"/>
    <s v="Barry Gonzalez"/>
    <x v="0"/>
    <x v="3"/>
    <s v="Dominican Republic"/>
    <s v="Santo Domingo"/>
    <s v="Santo Domingo"/>
    <s v="LATAM"/>
    <s v="MX-2013-162537"/>
    <x v="873"/>
    <s v="High"/>
    <s v="OFF-ST-10004116"/>
    <x v="1288"/>
    <x v="0"/>
    <s v="Storage"/>
    <x v="7"/>
    <n v="40.054400000000001"/>
    <n v="40.427999999999997"/>
    <n v="161.71199999999999"/>
    <n v="0.2"/>
    <n v="-38.56"/>
    <x v="0"/>
    <d v="2013-03-31T00:00:00"/>
    <d v="2013-03-31T00:00:00"/>
    <n v="5"/>
    <x v="1"/>
    <n v="0"/>
    <x v="3"/>
    <n v="21.282"/>
    <x v="2"/>
    <n v="13"/>
    <n v="-0.23844859998021176"/>
    <n v="0"/>
    <x v="2"/>
    <m/>
    <m/>
    <m/>
    <m/>
  </r>
  <r>
    <n v="5022"/>
    <s v="BG-110353"/>
    <s v="Barry Gonzalez"/>
    <x v="0"/>
    <x v="3"/>
    <s v="Dominican Republic"/>
    <s v="Santo Domingo"/>
    <s v="Santo Domingo"/>
    <s v="LATAM"/>
    <s v="MX-2013-162537"/>
    <x v="873"/>
    <s v="High"/>
    <s v="TEC-AC-10001688"/>
    <x v="1565"/>
    <x v="2"/>
    <s v="Accessories"/>
    <x v="4"/>
    <n v="52.497599999999991"/>
    <n v="57.811999999999991"/>
    <n v="46.249599999999994"/>
    <n v="0.2"/>
    <n v="-6.2480000000000002"/>
    <x v="0"/>
    <d v="2013-03-31T00:00:00"/>
    <d v="2013-04-03T00:00:00"/>
    <n v="8"/>
    <x v="0"/>
    <n v="3"/>
    <x v="3"/>
    <n v="6.6959999999999997"/>
    <x v="2"/>
    <n v="13"/>
    <n v="-0.13509306026430501"/>
    <n v="1"/>
    <x v="0"/>
    <m/>
    <m/>
    <m/>
    <m/>
  </r>
  <r>
    <n v="5023"/>
    <s v="SV-203653"/>
    <s v="Seth Vernon"/>
    <x v="0"/>
    <x v="0"/>
    <s v="Mexico"/>
    <s v="Jalisco"/>
    <s v="Puerto Vallarta"/>
    <s v="LATAM"/>
    <s v="US-2012-116288"/>
    <x v="1017"/>
    <s v="Medium"/>
    <s v="FUR-CH-10004277"/>
    <x v="1037"/>
    <x v="1"/>
    <s v="Chairs"/>
    <x v="0"/>
    <n v="114.81493333333329"/>
    <n v="115.93366666666661"/>
    <n v="278.24079999999987"/>
    <n v="0.2"/>
    <n v="-66.203999999999994"/>
    <x v="0"/>
    <d v="2012-07-17T00:00:00"/>
    <d v="2012-07-17T00:00:00"/>
    <n v="5"/>
    <x v="1"/>
    <n v="0"/>
    <x v="0"/>
    <n v="14.106"/>
    <x v="1"/>
    <n v="28"/>
    <n v="-0.23793778626283429"/>
    <n v="0"/>
    <x v="2"/>
    <m/>
    <m/>
    <m/>
    <m/>
  </r>
  <r>
    <n v="5024"/>
    <s v="AM-103603"/>
    <s v="Alice McCarthy"/>
    <x v="2"/>
    <x v="1"/>
    <s v="Brazil"/>
    <s v="Bahia"/>
    <s v="Simoes Filho"/>
    <s v="LATAM"/>
    <s v="MX-2014-158407"/>
    <x v="121"/>
    <s v="Medium"/>
    <s v="OFF-PA-10003475"/>
    <x v="235"/>
    <x v="0"/>
    <s v="Paper"/>
    <x v="4"/>
    <n v="14.82"/>
    <n v="20"/>
    <n v="20"/>
    <n v="0"/>
    <n v="5.18"/>
    <x v="0"/>
    <d v="2014-10-01T00:00:00"/>
    <d v="2014-10-01T00:00:00"/>
    <n v="5"/>
    <x v="1"/>
    <n v="0"/>
    <x v="2"/>
    <n v="1.139"/>
    <x v="0"/>
    <n v="39"/>
    <n v="0.25900000000000001"/>
    <n v="0"/>
    <x v="2"/>
    <m/>
    <m/>
    <m/>
    <m/>
  </r>
  <r>
    <n v="5025"/>
    <s v="AM-103603"/>
    <s v="Alice McCarthy"/>
    <x v="2"/>
    <x v="1"/>
    <s v="Brazil"/>
    <s v="Bahia"/>
    <s v="Simoes Filho"/>
    <s v="LATAM"/>
    <s v="MX-2014-158407"/>
    <x v="121"/>
    <s v="Medium"/>
    <s v="OFF-BI-10000517"/>
    <x v="391"/>
    <x v="0"/>
    <s v="Binders"/>
    <x v="5"/>
    <n v="5.6028571428571423"/>
    <n v="11.142857142857142"/>
    <n v="78"/>
    <n v="0"/>
    <n v="38.78"/>
    <x v="0"/>
    <d v="2014-10-01T00:00:00"/>
    <d v="2014-10-01T00:00:00"/>
    <n v="5"/>
    <x v="1"/>
    <n v="0"/>
    <x v="2"/>
    <n v="3.7349999999999999"/>
    <x v="0"/>
    <n v="39"/>
    <n v="0.49717948717948718"/>
    <n v="0"/>
    <x v="2"/>
    <m/>
    <m/>
    <m/>
    <m/>
  </r>
  <r>
    <n v="5026"/>
    <s v="GT-147103"/>
    <s v="Greg Tran"/>
    <x v="0"/>
    <x v="0"/>
    <s v="Mexico"/>
    <s v="Distrito Federal"/>
    <s v="Mexico City"/>
    <s v="LATAM"/>
    <s v="MX-2012-163944"/>
    <x v="702"/>
    <s v="Medium"/>
    <s v="TEC-CO-10004831"/>
    <x v="134"/>
    <x v="2"/>
    <s v="Copiers"/>
    <x v="3"/>
    <n v="141.56397944000003"/>
    <n v="174.78382709418841"/>
    <n v="697.73703776000013"/>
    <n v="2E-3"/>
    <n v="131.48112"/>
    <x v="0"/>
    <d v="2012-05-09T00:00:00"/>
    <d v="2012-05-09T00:00:00"/>
    <n v="5"/>
    <x v="1"/>
    <n v="0"/>
    <x v="2"/>
    <n v="35.103000000000002"/>
    <x v="1"/>
    <n v="18"/>
    <n v="0.18843935879067583"/>
    <n v="0"/>
    <x v="2"/>
    <m/>
    <m/>
    <m/>
    <m/>
  </r>
  <r>
    <n v="5027"/>
    <s v="RH-194953"/>
    <s v="Rick Hansen"/>
    <x v="0"/>
    <x v="3"/>
    <s v="Haiti"/>
    <s v="Ouest"/>
    <s v="Carrefour"/>
    <s v="LATAM"/>
    <s v="US-2014-117282"/>
    <x v="743"/>
    <s v="High"/>
    <s v="FUR-CH-10004755"/>
    <x v="866"/>
    <x v="1"/>
    <s v="Chairs"/>
    <x v="3"/>
    <n v="71.904399999999995"/>
    <n v="112.514"/>
    <n v="270.03359999999998"/>
    <n v="0.4"/>
    <n v="-17.584"/>
    <x v="1"/>
    <d v="2014-12-03T00:00:00"/>
    <d v="2014-12-05T00:00:00"/>
    <n v="5"/>
    <x v="0"/>
    <n v="2"/>
    <x v="6"/>
    <n v="43.713000000000001"/>
    <x v="0"/>
    <n v="49"/>
    <n v="-6.5117822374697085E-2"/>
    <n v="1"/>
    <x v="3"/>
    <m/>
    <m/>
    <m/>
    <m/>
  </r>
  <r>
    <n v="5028"/>
    <s v="RH-194953"/>
    <s v="Rick Hansen"/>
    <x v="0"/>
    <x v="3"/>
    <s v="Haiti"/>
    <s v="Ouest"/>
    <s v="Carrefour"/>
    <s v="LATAM"/>
    <s v="US-2014-117282"/>
    <x v="743"/>
    <s v="High"/>
    <s v="OFF-LA-10002183"/>
    <x v="355"/>
    <x v="0"/>
    <s v="Labels"/>
    <x v="7"/>
    <n v="6.6975999999999996"/>
    <n v="8.1893333333333338"/>
    <n v="24.568000000000001"/>
    <n v="0.4"/>
    <n v="-8.92"/>
    <x v="1"/>
    <d v="2014-12-03T00:00:00"/>
    <d v="2014-12-04T00:00:00"/>
    <n v="4"/>
    <x v="0"/>
    <n v="1"/>
    <x v="6"/>
    <n v="1.8580000000000001"/>
    <x v="0"/>
    <n v="49"/>
    <n v="-0.36307391729078475"/>
    <n v="1"/>
    <x v="1"/>
    <m/>
    <m/>
    <m/>
    <m/>
  </r>
  <r>
    <n v="5029"/>
    <s v="SC-202603"/>
    <s v="Scott Cohen"/>
    <x v="2"/>
    <x v="0"/>
    <s v="Mexico"/>
    <s v="Durango"/>
    <s v="Durango"/>
    <s v="LATAM"/>
    <s v="MX-2014-168851"/>
    <x v="606"/>
    <s v="High"/>
    <s v="OFF-LA-10004094"/>
    <x v="1703"/>
    <x v="0"/>
    <s v="Labels"/>
    <x v="0"/>
    <n v="6.0133333333333328"/>
    <n v="7.333333333333333"/>
    <n v="22"/>
    <n v="0"/>
    <n v="3.96"/>
    <x v="1"/>
    <d v="2015-01-03T00:00:00"/>
    <d v="2015-01-03T00:00:00"/>
    <n v="3"/>
    <x v="1"/>
    <n v="0"/>
    <x v="4"/>
    <n v="2.274"/>
    <x v="0"/>
    <n v="53"/>
    <n v="0.18"/>
    <n v="0"/>
    <x v="2"/>
    <m/>
    <m/>
    <m/>
    <m/>
  </r>
  <r>
    <n v="5030"/>
    <s v="SV-208153"/>
    <s v="Stuart Van"/>
    <x v="2"/>
    <x v="3"/>
    <s v="Dominican Republic"/>
    <s v="Santiago"/>
    <s v="Santiago de los Caballeros"/>
    <s v="LATAM"/>
    <s v="US-2014-103800"/>
    <x v="116"/>
    <s v="Medium"/>
    <s v="OFF-SU-10004316"/>
    <x v="1501"/>
    <x v="0"/>
    <s v="Supplies"/>
    <x v="0"/>
    <n v="31.777600000000007"/>
    <n v="32.662000000000006"/>
    <n v="78.388800000000018"/>
    <n v="0.2"/>
    <n v="-16.943999999999999"/>
    <x v="0"/>
    <d v="2014-03-17T00:00:00"/>
    <d v="2014-03-18T00:00:00"/>
    <n v="6"/>
    <x v="0"/>
    <n v="1"/>
    <x v="4"/>
    <n v="2.379"/>
    <x v="0"/>
    <n v="11"/>
    <n v="-0.21615332802645271"/>
    <n v="1"/>
    <x v="1"/>
    <m/>
    <m/>
    <m/>
    <m/>
  </r>
  <r>
    <n v="5031"/>
    <s v="SV-208153"/>
    <s v="Stuart Van"/>
    <x v="2"/>
    <x v="3"/>
    <s v="Dominican Republic"/>
    <s v="Santiago"/>
    <s v="Santiago de los Caballeros"/>
    <s v="LATAM"/>
    <s v="US-2014-103800"/>
    <x v="116"/>
    <s v="Medium"/>
    <s v="OFF-ST-10004532"/>
    <x v="421"/>
    <x v="0"/>
    <s v="Storage"/>
    <x v="7"/>
    <n v="57.665599999999998"/>
    <n v="86.596999999999994"/>
    <n v="346.38799999999998"/>
    <n v="0.2"/>
    <n v="58.06"/>
    <x v="0"/>
    <d v="2014-03-17T00:00:00"/>
    <d v="2014-03-17T00:00:00"/>
    <n v="5"/>
    <x v="1"/>
    <n v="0"/>
    <x v="4"/>
    <n v="23.236999999999998"/>
    <x v="0"/>
    <n v="11"/>
    <n v="0.16761550631084218"/>
    <n v="0"/>
    <x v="2"/>
    <m/>
    <m/>
    <m/>
    <m/>
  </r>
  <r>
    <n v="5032"/>
    <s v="SV-208153"/>
    <s v="Stuart Van"/>
    <x v="2"/>
    <x v="3"/>
    <s v="Dominican Republic"/>
    <s v="Santiago"/>
    <s v="Santiago de los Caballeros"/>
    <s v="LATAM"/>
    <s v="US-2014-103800"/>
    <x v="116"/>
    <s v="Medium"/>
    <s v="OFF-EN-10004560"/>
    <x v="440"/>
    <x v="0"/>
    <s v="Envelopes"/>
    <x v="0"/>
    <n v="7.2479999999999984"/>
    <n v="10.884999999999998"/>
    <n v="26.123999999999995"/>
    <n v="0.2"/>
    <n v="4.38"/>
    <x v="0"/>
    <d v="2014-03-17T00:00:00"/>
    <d v="2014-03-17T00:00:00"/>
    <n v="5"/>
    <x v="1"/>
    <n v="0"/>
    <x v="4"/>
    <n v="1.782"/>
    <x v="0"/>
    <n v="11"/>
    <n v="0.16766192007349567"/>
    <n v="0"/>
    <x v="2"/>
    <m/>
    <m/>
    <m/>
    <m/>
  </r>
  <r>
    <n v="5033"/>
    <s v="CS-124003"/>
    <s v="Christopher Schild"/>
    <x v="1"/>
    <x v="2"/>
    <s v="Nicaragua"/>
    <s v="Managua"/>
    <s v="Managua"/>
    <s v="LATAM"/>
    <s v="MX-2014-160626"/>
    <x v="479"/>
    <s v="Medium"/>
    <s v="OFF-AR-10002499"/>
    <x v="700"/>
    <x v="0"/>
    <s v="Art"/>
    <x v="6"/>
    <n v="10.106666666666673"/>
    <n v="18.666666666666671"/>
    <n v="168.00000000000006"/>
    <n v="0"/>
    <n v="77.040000000000006"/>
    <x v="0"/>
    <d v="2015-01-04T00:00:00"/>
    <d v="2015-01-04T00:00:00"/>
    <n v="5"/>
    <x v="1"/>
    <n v="0"/>
    <x v="3"/>
    <n v="10.839"/>
    <x v="0"/>
    <n v="53"/>
    <n v="0.45857142857142846"/>
    <n v="0"/>
    <x v="2"/>
    <m/>
    <m/>
    <m/>
    <m/>
  </r>
  <r>
    <n v="5034"/>
    <s v="CC-122203"/>
    <s v="Chris Cortes"/>
    <x v="0"/>
    <x v="0"/>
    <s v="Mexico"/>
    <s v="Nuevo Leon"/>
    <s v="Monterrey"/>
    <s v="LATAM"/>
    <s v="MX-2011-162999"/>
    <x v="1018"/>
    <s v="High"/>
    <s v="OFF-LA-10001038"/>
    <x v="237"/>
    <x v="0"/>
    <s v="Labels"/>
    <x v="2"/>
    <n v="7.5"/>
    <n v="7.5"/>
    <n v="15"/>
    <n v="0"/>
    <n v="0"/>
    <x v="0"/>
    <d v="2011-08-09T00:00:00"/>
    <d v="2011-08-09T00:00:00"/>
    <n v="5"/>
    <x v="1"/>
    <n v="0"/>
    <x v="0"/>
    <n v="2.585"/>
    <x v="3"/>
    <n v="32"/>
    <n v="0"/>
    <n v="0"/>
    <x v="2"/>
    <m/>
    <m/>
    <m/>
    <m/>
  </r>
  <r>
    <n v="5035"/>
    <s v="KM-163753"/>
    <s v="Katherine Murray"/>
    <x v="1"/>
    <x v="0"/>
    <s v="Mexico"/>
    <s v="Tamaulipas"/>
    <s v="Nuevo Laredo"/>
    <s v="LATAM"/>
    <s v="MX-2012-100055"/>
    <x v="611"/>
    <s v="Medium"/>
    <s v="OFF-ST-10002371"/>
    <x v="520"/>
    <x v="0"/>
    <s v="Storage"/>
    <x v="2"/>
    <n v="93.56"/>
    <n v="94.5"/>
    <n v="189"/>
    <n v="0"/>
    <n v="1.88"/>
    <x v="0"/>
    <d v="2012-07-31T00:00:00"/>
    <d v="2012-07-31T00:00:00"/>
    <n v="5"/>
    <x v="1"/>
    <n v="0"/>
    <x v="0"/>
    <n v="6.69"/>
    <x v="1"/>
    <n v="30"/>
    <n v="9.9470899470899474E-3"/>
    <n v="0"/>
    <x v="2"/>
    <m/>
    <m/>
    <m/>
    <m/>
  </r>
  <r>
    <n v="5036"/>
    <s v="KM-163753"/>
    <s v="Katherine Murray"/>
    <x v="1"/>
    <x v="0"/>
    <s v="Mexico"/>
    <s v="Tamaulipas"/>
    <s v="Nuevo Laredo"/>
    <s v="LATAM"/>
    <s v="MX-2012-100055"/>
    <x v="611"/>
    <s v="Medium"/>
    <s v="TEC-CO-10002063"/>
    <x v="1467"/>
    <x v="2"/>
    <s v="Copiers"/>
    <x v="0"/>
    <n v="172.27209890666657"/>
    <n v="198.0120029124916"/>
    <n v="592.84793671999978"/>
    <n v="2E-3"/>
    <n v="76.031639999999996"/>
    <x v="0"/>
    <d v="2012-07-31T00:00:00"/>
    <d v="2012-07-31T00:00:00"/>
    <n v="5"/>
    <x v="1"/>
    <n v="0"/>
    <x v="0"/>
    <n v="28.574000000000002"/>
    <x v="1"/>
    <n v="30"/>
    <n v="0.12824813125040782"/>
    <n v="0"/>
    <x v="2"/>
    <m/>
    <m/>
    <m/>
    <m/>
  </r>
  <r>
    <n v="5037"/>
    <s v="KM-163753"/>
    <s v="Katherine Murray"/>
    <x v="1"/>
    <x v="0"/>
    <s v="Mexico"/>
    <s v="Tamaulipas"/>
    <s v="Nuevo Laredo"/>
    <s v="LATAM"/>
    <s v="MX-2012-100055"/>
    <x v="611"/>
    <s v="Medium"/>
    <s v="OFF-BI-10000816"/>
    <x v="653"/>
    <x v="0"/>
    <s v="Binders"/>
    <x v="0"/>
    <n v="13.686666666666673"/>
    <n v="20.666666666666671"/>
    <n v="62.000000000000014"/>
    <n v="0"/>
    <n v="20.94"/>
    <x v="0"/>
    <d v="2012-07-31T00:00:00"/>
    <d v="2012-07-31T00:00:00"/>
    <n v="5"/>
    <x v="1"/>
    <n v="0"/>
    <x v="0"/>
    <n v="2.1179999999999999"/>
    <x v="1"/>
    <n v="30"/>
    <n v="0.33774193548387094"/>
    <n v="0"/>
    <x v="2"/>
    <m/>
    <m/>
    <m/>
    <m/>
  </r>
  <r>
    <n v="5038"/>
    <s v="PH-187903"/>
    <s v="Patricia Hirasaki"/>
    <x v="1"/>
    <x v="3"/>
    <s v="Cuba"/>
    <s v="Matanzas"/>
    <s v="Cardenas"/>
    <s v="LATAM"/>
    <s v="MX-2014-131226"/>
    <x v="830"/>
    <s v="Medium"/>
    <s v="OFF-SU-10001968"/>
    <x v="1691"/>
    <x v="0"/>
    <s v="Supplies"/>
    <x v="9"/>
    <n v="11.040000000000001"/>
    <n v="16.5"/>
    <n v="99"/>
    <n v="0"/>
    <n v="32.76"/>
    <x v="0"/>
    <d v="2014-09-06T00:00:00"/>
    <d v="2014-09-09T00:00:00"/>
    <n v="8"/>
    <x v="0"/>
    <n v="3"/>
    <x v="1"/>
    <n v="3.4460000000000002"/>
    <x v="0"/>
    <n v="36"/>
    <n v="0.33090909090909087"/>
    <n v="1"/>
    <x v="0"/>
    <m/>
    <m/>
    <m/>
    <m/>
  </r>
  <r>
    <n v="5039"/>
    <s v="SS-204103"/>
    <s v="Shahid Shariari"/>
    <x v="0"/>
    <x v="1"/>
    <s v="Venezuela"/>
    <s v="Aragua"/>
    <s v="Maracay"/>
    <s v="LATAM"/>
    <s v="US-2014-167430"/>
    <x v="830"/>
    <s v="Medium"/>
    <s v="FUR-BO-10002346"/>
    <x v="1359"/>
    <x v="1"/>
    <s v="Bookcases"/>
    <x v="2"/>
    <n v="60.993600000000001"/>
    <n v="86.782666666666671"/>
    <n v="104.1392"/>
    <n v="0.4"/>
    <n v="-17.847999999999999"/>
    <x v="1"/>
    <d v="2014-09-04T00:00:00"/>
    <d v="2014-09-04T00:00:00"/>
    <n v="3"/>
    <x v="1"/>
    <n v="0"/>
    <x v="1"/>
    <n v="6.8410000000000002"/>
    <x v="0"/>
    <n v="36"/>
    <n v="-0.17138599105812219"/>
    <n v="0"/>
    <x v="2"/>
    <m/>
    <m/>
    <m/>
    <m/>
  </r>
  <r>
    <n v="5040"/>
    <s v="SS-204103"/>
    <s v="Shahid Shariari"/>
    <x v="0"/>
    <x v="1"/>
    <s v="Venezuela"/>
    <s v="Aragua"/>
    <s v="Maracay"/>
    <s v="LATAM"/>
    <s v="US-2014-167430"/>
    <x v="830"/>
    <s v="Medium"/>
    <s v="OFF-PA-10003681"/>
    <x v="1402"/>
    <x v="0"/>
    <s v="Paper"/>
    <x v="4"/>
    <n v="11.125600000000004"/>
    <n v="17.202666666666673"/>
    <n v="10.321600000000004"/>
    <n v="0.4"/>
    <n v="-0.80400000000000005"/>
    <x v="1"/>
    <d v="2014-09-04T00:00:00"/>
    <d v="2014-09-04T00:00:00"/>
    <n v="3"/>
    <x v="1"/>
    <n v="0"/>
    <x v="1"/>
    <n v="0.11700000000000001"/>
    <x v="0"/>
    <n v="36"/>
    <n v="-7.789490001550145E-2"/>
    <n v="0"/>
    <x v="2"/>
    <m/>
    <m/>
    <m/>
    <m/>
  </r>
  <r>
    <n v="5041"/>
    <s v="MB-180853"/>
    <s v="Mick Brown"/>
    <x v="0"/>
    <x v="0"/>
    <s v="Mexico"/>
    <s v="Guanajuato"/>
    <s v="Leon"/>
    <s v="LATAM"/>
    <s v="MX-2013-141859"/>
    <x v="332"/>
    <s v="High"/>
    <s v="TEC-CO-10001234"/>
    <x v="613"/>
    <x v="2"/>
    <s v="Copiers"/>
    <x v="2"/>
    <n v="190.68248807999996"/>
    <n v="211.88221250500999"/>
    <n v="422.91689615999991"/>
    <n v="2E-3"/>
    <n v="41.551920000000003"/>
    <x v="0"/>
    <d v="2013-06-20T00:00:00"/>
    <d v="2013-06-20T00:00:00"/>
    <n v="5"/>
    <x v="1"/>
    <n v="0"/>
    <x v="5"/>
    <n v="50.345999999999997"/>
    <x v="2"/>
    <n v="24"/>
    <n v="9.8250792004961382E-2"/>
    <n v="0"/>
    <x v="2"/>
    <m/>
    <m/>
    <m/>
    <m/>
  </r>
  <r>
    <n v="5042"/>
    <s v="KC-166753"/>
    <s v="Kimberly Carter"/>
    <x v="2"/>
    <x v="1"/>
    <s v="Brazil"/>
    <s v="Sao Paulo"/>
    <s v="Sao Paulo"/>
    <s v="LATAM"/>
    <s v="MX-2013-132129"/>
    <x v="714"/>
    <s v="Medium"/>
    <s v="OFF-ST-10002105"/>
    <x v="1209"/>
    <x v="0"/>
    <s v="Storage"/>
    <x v="3"/>
    <n v="25.11"/>
    <n v="31.75"/>
    <n v="127"/>
    <n v="0"/>
    <n v="26.56"/>
    <x v="2"/>
    <d v="2013-07-05T00:00:00"/>
    <d v="2013-07-05T00:00:00"/>
    <n v="2"/>
    <x v="1"/>
    <n v="0"/>
    <x v="4"/>
    <n v="11.077999999999999"/>
    <x v="2"/>
    <n v="27"/>
    <n v="0.20913385826771652"/>
    <n v="0"/>
    <x v="2"/>
    <m/>
    <m/>
    <m/>
    <m/>
  </r>
  <r>
    <n v="5043"/>
    <s v="KC-166753"/>
    <s v="Kimberly Carter"/>
    <x v="2"/>
    <x v="1"/>
    <s v="Brazil"/>
    <s v="Sao Paulo"/>
    <s v="Sao Paulo"/>
    <s v="LATAM"/>
    <s v="MX-2013-132129"/>
    <x v="714"/>
    <s v="Medium"/>
    <s v="TEC-CO-10003964"/>
    <x v="881"/>
    <x v="2"/>
    <s v="Copiers"/>
    <x v="0"/>
    <n v="181.4905509066667"/>
    <n v="211.03049189044759"/>
    <n v="631.82529272000011"/>
    <n v="2E-3"/>
    <n v="87.353639999999999"/>
    <x v="2"/>
    <d v="2013-07-05T00:00:00"/>
    <d v="2013-07-05T00:00:00"/>
    <n v="2"/>
    <x v="1"/>
    <n v="0"/>
    <x v="4"/>
    <n v="37.715000000000003"/>
    <x v="2"/>
    <n v="27"/>
    <n v="0.13825600368725927"/>
    <n v="0"/>
    <x v="2"/>
    <m/>
    <m/>
    <m/>
    <m/>
  </r>
  <r>
    <n v="5044"/>
    <s v="KC-166753"/>
    <s v="Kimberly Carter"/>
    <x v="2"/>
    <x v="1"/>
    <s v="Brazil"/>
    <s v="Sao Paulo"/>
    <s v="Sao Paulo"/>
    <s v="LATAM"/>
    <s v="MX-2013-132129"/>
    <x v="714"/>
    <s v="Medium"/>
    <s v="OFF-LA-10000448"/>
    <x v="139"/>
    <x v="0"/>
    <s v="Labels"/>
    <x v="4"/>
    <n v="4.76"/>
    <n v="6"/>
    <n v="6"/>
    <n v="0"/>
    <n v="1.24"/>
    <x v="2"/>
    <d v="2013-07-05T00:00:00"/>
    <d v="2013-07-06T00:00:00"/>
    <n v="3"/>
    <x v="0"/>
    <n v="1"/>
    <x v="4"/>
    <n v="1.0529999999999999"/>
    <x v="2"/>
    <n v="27"/>
    <n v="0.20666666666666667"/>
    <n v="1"/>
    <x v="1"/>
    <m/>
    <m/>
    <m/>
    <m/>
  </r>
  <r>
    <n v="5045"/>
    <s v="RF-197353"/>
    <s v="Roland Fjeld"/>
    <x v="0"/>
    <x v="3"/>
    <s v="Jamaica"/>
    <s v="Saint Catherine"/>
    <s v="Portmore"/>
    <s v="LATAM"/>
    <s v="MX-2013-161326"/>
    <x v="515"/>
    <s v="High"/>
    <s v="OFF-AP-10003538"/>
    <x v="1704"/>
    <x v="0"/>
    <s v="Appliances"/>
    <x v="2"/>
    <n v="145.57999999999998"/>
    <n v="189"/>
    <n v="378"/>
    <n v="0"/>
    <n v="86.84"/>
    <x v="2"/>
    <d v="2013-10-28T00:00:00"/>
    <d v="2013-10-28T00:00:00"/>
    <n v="2"/>
    <x v="1"/>
    <n v="0"/>
    <x v="5"/>
    <n v="36.383000000000003"/>
    <x v="2"/>
    <n v="43"/>
    <n v="0.22973544973544974"/>
    <n v="0"/>
    <x v="2"/>
    <m/>
    <m/>
    <m/>
    <m/>
  </r>
  <r>
    <n v="5046"/>
    <s v="MM-172603"/>
    <s v="Magdelene Morse"/>
    <x v="0"/>
    <x v="2"/>
    <s v="Panama"/>
    <s v="Panama"/>
    <s v="San Miguelito"/>
    <s v="LATAM"/>
    <s v="US-2013-150791"/>
    <x v="796"/>
    <s v="Medium"/>
    <s v="TEC-AC-10002749"/>
    <x v="20"/>
    <x v="2"/>
    <s v="Accessories"/>
    <x v="7"/>
    <n v="23.004000000000001"/>
    <n v="30.240000000000002"/>
    <n v="90.720000000000013"/>
    <n v="0.4"/>
    <n v="-24.3"/>
    <x v="0"/>
    <d v="2013-04-21T00:00:00"/>
    <d v="2013-04-21T00:00:00"/>
    <n v="5"/>
    <x v="1"/>
    <n v="0"/>
    <x v="3"/>
    <n v="7.9160000000000004"/>
    <x v="2"/>
    <n v="16"/>
    <n v="-0.26785714285714285"/>
    <n v="0"/>
    <x v="2"/>
    <m/>
    <m/>
    <m/>
    <m/>
  </r>
  <r>
    <n v="5047"/>
    <s v="AM-103603"/>
    <s v="Alice McCarthy"/>
    <x v="2"/>
    <x v="2"/>
    <s v="Honduras"/>
    <s v="Francisco Morazan"/>
    <s v="Tegucigalpa"/>
    <s v="LATAM"/>
    <s v="US-2014-149048"/>
    <x v="544"/>
    <s v="Medium"/>
    <s v="OFF-ST-10001598"/>
    <x v="572"/>
    <x v="0"/>
    <s v="Storage"/>
    <x v="0"/>
    <n v="8.3751999999999978"/>
    <n v="13.511999999999999"/>
    <n v="24.321599999999997"/>
    <n v="0.4"/>
    <n v="-0.80400000000000005"/>
    <x v="0"/>
    <d v="2014-04-13T00:00:00"/>
    <d v="2014-04-13T00:00:00"/>
    <n v="5"/>
    <x v="1"/>
    <n v="0"/>
    <x v="3"/>
    <n v="1.2150000000000001"/>
    <x v="0"/>
    <n v="15"/>
    <n v="-3.305703572133413E-2"/>
    <n v="0"/>
    <x v="2"/>
    <m/>
    <m/>
    <m/>
    <m/>
  </r>
  <r>
    <n v="5048"/>
    <s v="AM-103603"/>
    <s v="Alice McCarthy"/>
    <x v="2"/>
    <x v="2"/>
    <s v="Honduras"/>
    <s v="Francisco Morazan"/>
    <s v="Tegucigalpa"/>
    <s v="LATAM"/>
    <s v="US-2014-149048"/>
    <x v="544"/>
    <s v="Medium"/>
    <s v="FUR-CH-10002374"/>
    <x v="822"/>
    <x v="1"/>
    <s v="Chairs"/>
    <x v="9"/>
    <n v="30.699733333333331"/>
    <n v="37.039555555555559"/>
    <n v="133.34240000000003"/>
    <n v="0.4"/>
    <n v="-50.856000000000002"/>
    <x v="0"/>
    <d v="2014-04-13T00:00:00"/>
    <d v="2014-04-13T00:00:00"/>
    <n v="5"/>
    <x v="1"/>
    <n v="0"/>
    <x v="3"/>
    <n v="9.35"/>
    <x v="0"/>
    <n v="15"/>
    <n v="-0.38139406520356611"/>
    <n v="0"/>
    <x v="2"/>
    <m/>
    <m/>
    <m/>
    <m/>
  </r>
  <r>
    <n v="5049"/>
    <s v="PF-191653"/>
    <s v="Philip Fox"/>
    <x v="0"/>
    <x v="3"/>
    <s v="Dominican Republic"/>
    <s v="Santiago"/>
    <s v="Santiago de los Caballeros"/>
    <s v="LATAM"/>
    <s v="US-2011-124989"/>
    <x v="806"/>
    <s v="High"/>
    <s v="FUR-FU-10004460"/>
    <x v="1099"/>
    <x v="1"/>
    <s v="Furnishings"/>
    <x v="3"/>
    <n v="28.824999999999999"/>
    <n v="41.55"/>
    <n v="83.1"/>
    <n v="0.5"/>
    <n v="-32.200000000000003"/>
    <x v="0"/>
    <d v="2011-11-05T00:00:00"/>
    <d v="2011-11-06T00:00:00"/>
    <n v="6"/>
    <x v="0"/>
    <n v="1"/>
    <x v="1"/>
    <n v="7.7779999999999996"/>
    <x v="3"/>
    <n v="45"/>
    <n v="-0.38748495788206988"/>
    <n v="1"/>
    <x v="1"/>
    <m/>
    <m/>
    <m/>
    <m/>
  </r>
  <r>
    <n v="5050"/>
    <s v="PB-188053"/>
    <s v="Patrick Bzostek"/>
    <x v="1"/>
    <x v="2"/>
    <s v="Nicaragua"/>
    <s v="Managua"/>
    <s v="Managua"/>
    <s v="LATAM"/>
    <s v="MX-2013-141474"/>
    <x v="303"/>
    <s v="Low"/>
    <s v="OFF-ST-10001051"/>
    <x v="1297"/>
    <x v="0"/>
    <s v="Storage"/>
    <x v="0"/>
    <n v="24.526666666666671"/>
    <n v="32.666666666666671"/>
    <n v="98.000000000000014"/>
    <n v="0"/>
    <n v="24.42"/>
    <x v="0"/>
    <d v="2013-11-04T00:00:00"/>
    <d v="2013-11-04T00:00:00"/>
    <n v="5"/>
    <x v="1"/>
    <n v="0"/>
    <x v="4"/>
    <n v="9.798"/>
    <x v="2"/>
    <n v="44"/>
    <n v="0.24918367346938775"/>
    <n v="0"/>
    <x v="2"/>
    <m/>
    <m/>
    <m/>
    <m/>
  </r>
  <r>
    <n v="5051"/>
    <s v="PB-188053"/>
    <s v="Patrick Bzostek"/>
    <x v="1"/>
    <x v="2"/>
    <s v="Nicaragua"/>
    <s v="Managua"/>
    <s v="Managua"/>
    <s v="LATAM"/>
    <s v="MX-2013-141474"/>
    <x v="303"/>
    <s v="Low"/>
    <s v="TEC-PH-10000106"/>
    <x v="742"/>
    <x v="2"/>
    <s v="Phones"/>
    <x v="7"/>
    <n v="365.5"/>
    <n v="425"/>
    <n v="2125"/>
    <n v="0"/>
    <n v="297.5"/>
    <x v="0"/>
    <d v="2013-11-04T00:00:00"/>
    <d v="2013-11-04T00:00:00"/>
    <n v="5"/>
    <x v="1"/>
    <n v="0"/>
    <x v="4"/>
    <n v="316.76400000000001"/>
    <x v="2"/>
    <n v="44"/>
    <n v="0.14000000000000001"/>
    <n v="0"/>
    <x v="2"/>
    <m/>
    <m/>
    <m/>
    <m/>
  </r>
  <r>
    <n v="5052"/>
    <s v="MC-172753"/>
    <s v="Marc Crier"/>
    <x v="0"/>
    <x v="0"/>
    <s v="Mexico"/>
    <s v="Distrito Federal"/>
    <s v="Mexico City"/>
    <s v="LATAM"/>
    <s v="MX-2014-150784"/>
    <x v="829"/>
    <s v="Medium"/>
    <s v="OFF-AP-10003043"/>
    <x v="283"/>
    <x v="0"/>
    <s v="Appliances"/>
    <x v="2"/>
    <n v="52.019999999999996"/>
    <n v="60.5"/>
    <n v="121"/>
    <n v="0"/>
    <n v="16.96"/>
    <x v="2"/>
    <d v="2014-08-13T00:00:00"/>
    <d v="2014-08-13T00:00:00"/>
    <n v="2"/>
    <x v="1"/>
    <n v="0"/>
    <x v="1"/>
    <n v="27.443999999999999"/>
    <x v="0"/>
    <n v="33"/>
    <n v="0.14016528925619837"/>
    <n v="0"/>
    <x v="2"/>
    <m/>
    <m/>
    <m/>
    <m/>
  </r>
  <r>
    <n v="5053"/>
    <s v="JO-155503"/>
    <s v="Jesus Ocampo"/>
    <x v="1"/>
    <x v="2"/>
    <s v="Nicaragua"/>
    <s v="Chinandega"/>
    <s v="Chinandega"/>
    <s v="LATAM"/>
    <s v="MX-2012-165218"/>
    <x v="1019"/>
    <s v="Medium"/>
    <s v="OFF-SU-10003749"/>
    <x v="1689"/>
    <x v="0"/>
    <s v="Supplies"/>
    <x v="2"/>
    <n v="18.82"/>
    <n v="25"/>
    <n v="50"/>
    <n v="0"/>
    <n v="12.36"/>
    <x v="0"/>
    <d v="2012-06-05T00:00:00"/>
    <d v="2012-06-05T00:00:00"/>
    <n v="5"/>
    <x v="1"/>
    <n v="0"/>
    <x v="0"/>
    <n v="1.976"/>
    <x v="1"/>
    <n v="22"/>
    <n v="0.24719999999999998"/>
    <n v="0"/>
    <x v="2"/>
    <m/>
    <m/>
    <m/>
    <m/>
  </r>
  <r>
    <n v="5054"/>
    <s v="IM-150553"/>
    <s v="Ionia McGrath"/>
    <x v="0"/>
    <x v="2"/>
    <s v="El Salvador"/>
    <s v="San Salvador"/>
    <s v="Soyapango"/>
    <s v="LATAM"/>
    <s v="MX-2013-159156"/>
    <x v="692"/>
    <s v="Medium"/>
    <s v="OFF-BI-10002796"/>
    <x v="1082"/>
    <x v="0"/>
    <s v="Binders"/>
    <x v="2"/>
    <n v="4.7"/>
    <n v="8.5"/>
    <n v="17"/>
    <n v="0"/>
    <n v="7.6"/>
    <x v="0"/>
    <d v="2013-10-05T00:00:00"/>
    <d v="2013-10-05T00:00:00"/>
    <n v="5"/>
    <x v="1"/>
    <n v="0"/>
    <x v="1"/>
    <n v="0.23799999999999999"/>
    <x v="2"/>
    <n v="40"/>
    <n v="0.44705882352941173"/>
    <n v="0"/>
    <x v="2"/>
    <m/>
    <m/>
    <m/>
    <m/>
  </r>
  <r>
    <n v="5055"/>
    <s v="DO-134353"/>
    <s v="Denny Ordway"/>
    <x v="0"/>
    <x v="3"/>
    <s v="Cuba"/>
    <s v="Camaguey"/>
    <s v="Camaguey"/>
    <s v="LATAM"/>
    <s v="MX-2014-153549"/>
    <x v="988"/>
    <s v="Medium"/>
    <s v="OFF-AR-10004109"/>
    <x v="1040"/>
    <x v="0"/>
    <s v="Art"/>
    <x v="3"/>
    <n v="19.97"/>
    <n v="33.25"/>
    <n v="133"/>
    <n v="0"/>
    <n v="53.12"/>
    <x v="0"/>
    <d v="2014-09-20T00:00:00"/>
    <d v="2014-09-23T00:00:00"/>
    <n v="8"/>
    <x v="0"/>
    <n v="3"/>
    <x v="1"/>
    <n v="4.5940000000000003"/>
    <x v="0"/>
    <n v="38"/>
    <n v="0.39939849624060147"/>
    <n v="1"/>
    <x v="0"/>
    <m/>
    <m/>
    <m/>
    <m/>
  </r>
  <r>
    <n v="5056"/>
    <s v="DO-134353"/>
    <s v="Denny Ordway"/>
    <x v="0"/>
    <x v="3"/>
    <s v="Cuba"/>
    <s v="Camaguey"/>
    <s v="Camaguey"/>
    <s v="LATAM"/>
    <s v="MX-2014-153549"/>
    <x v="988"/>
    <s v="Medium"/>
    <s v="OFF-BI-10004305"/>
    <x v="417"/>
    <x v="0"/>
    <s v="Binders"/>
    <x v="0"/>
    <n v="3.6266666666666665"/>
    <n v="4.6666666666666661"/>
    <n v="13.999999999999998"/>
    <n v="0"/>
    <n v="3.12"/>
    <x v="0"/>
    <d v="2014-09-20T00:00:00"/>
    <d v="2014-09-22T00:00:00"/>
    <n v="7"/>
    <x v="0"/>
    <n v="2"/>
    <x v="1"/>
    <n v="0.89600000000000002"/>
    <x v="0"/>
    <n v="38"/>
    <n v="0.22285714285714289"/>
    <n v="1"/>
    <x v="3"/>
    <m/>
    <m/>
    <m/>
    <m/>
  </r>
  <r>
    <n v="5057"/>
    <s v="LD-168553"/>
    <s v="Lela Donovan"/>
    <x v="2"/>
    <x v="0"/>
    <s v="Mexico"/>
    <s v="Michoacan"/>
    <s v="Morelia"/>
    <s v="LATAM"/>
    <s v="MX-2011-147816"/>
    <x v="33"/>
    <s v="High"/>
    <s v="TEC-CO-10003048"/>
    <x v="893"/>
    <x v="2"/>
    <s v="Copiers"/>
    <x v="0"/>
    <n v="213.72845767999993"/>
    <n v="254.42847462925849"/>
    <n v="761.75885303999985"/>
    <n v="2E-3"/>
    <n v="120.57348"/>
    <x v="0"/>
    <d v="2011-06-05T00:00:00"/>
    <d v="2011-06-05T00:00:00"/>
    <n v="5"/>
    <x v="1"/>
    <n v="0"/>
    <x v="3"/>
    <n v="173.68199999999999"/>
    <x v="3"/>
    <n v="23"/>
    <n v="0.1582830045477249"/>
    <n v="0"/>
    <x v="2"/>
    <m/>
    <m/>
    <m/>
    <m/>
  </r>
  <r>
    <n v="5058"/>
    <s v="SC-203803"/>
    <s v="Shahid Collister"/>
    <x v="0"/>
    <x v="2"/>
    <s v="Nicaragua"/>
    <s v="Managua"/>
    <s v="Managua"/>
    <s v="LATAM"/>
    <s v="MX-2014-111661"/>
    <x v="1020"/>
    <s v="Medium"/>
    <s v="FUR-FU-10001410"/>
    <x v="913"/>
    <x v="1"/>
    <s v="Furnishings"/>
    <x v="2"/>
    <n v="40.520000000000003"/>
    <n v="73.5"/>
    <n v="147"/>
    <n v="0"/>
    <n v="65.959999999999994"/>
    <x v="0"/>
    <d v="2014-06-01T00:00:00"/>
    <d v="2014-06-01T00:00:00"/>
    <n v="5"/>
    <x v="1"/>
    <n v="0"/>
    <x v="3"/>
    <n v="8.7029999999999994"/>
    <x v="0"/>
    <n v="22"/>
    <n v="0.44870748299319724"/>
    <n v="0"/>
    <x v="2"/>
    <m/>
    <m/>
    <m/>
    <m/>
  </r>
  <r>
    <n v="5059"/>
    <s v="SC-203803"/>
    <s v="Shahid Collister"/>
    <x v="0"/>
    <x v="2"/>
    <s v="Nicaragua"/>
    <s v="Managua"/>
    <s v="Managua"/>
    <s v="LATAM"/>
    <s v="MX-2014-111661"/>
    <x v="1020"/>
    <s v="Medium"/>
    <s v="OFF-ST-10000423"/>
    <x v="1705"/>
    <x v="0"/>
    <s v="Storage"/>
    <x v="2"/>
    <n v="36.480000000000004"/>
    <n v="41"/>
    <n v="82"/>
    <n v="0"/>
    <n v="9.0399999999999991"/>
    <x v="0"/>
    <d v="2014-06-01T00:00:00"/>
    <d v="2014-06-01T00:00:00"/>
    <n v="5"/>
    <x v="1"/>
    <n v="0"/>
    <x v="3"/>
    <n v="2.7749999999999999"/>
    <x v="0"/>
    <n v="22"/>
    <n v="0.11024390243902438"/>
    <n v="0"/>
    <x v="2"/>
    <m/>
    <m/>
    <m/>
    <m/>
  </r>
  <r>
    <n v="5060"/>
    <s v="SC-203803"/>
    <s v="Shahid Collister"/>
    <x v="0"/>
    <x v="2"/>
    <s v="Nicaragua"/>
    <s v="Managua"/>
    <s v="Managua"/>
    <s v="LATAM"/>
    <s v="MX-2014-111661"/>
    <x v="1020"/>
    <s v="Medium"/>
    <s v="FUR-FU-10003150"/>
    <x v="84"/>
    <x v="1"/>
    <s v="Furnishings"/>
    <x v="4"/>
    <n v="20.98"/>
    <n v="33"/>
    <n v="33"/>
    <n v="0"/>
    <n v="12.02"/>
    <x v="0"/>
    <d v="2014-06-01T00:00:00"/>
    <d v="2014-06-01T00:00:00"/>
    <n v="5"/>
    <x v="1"/>
    <n v="0"/>
    <x v="3"/>
    <n v="2.2069999999999999"/>
    <x v="0"/>
    <n v="22"/>
    <n v="0.36424242424242426"/>
    <n v="0"/>
    <x v="2"/>
    <m/>
    <m/>
    <m/>
    <m/>
  </r>
  <r>
    <n v="5061"/>
    <s v="SC-203803"/>
    <s v="Shahid Collister"/>
    <x v="0"/>
    <x v="2"/>
    <s v="Nicaragua"/>
    <s v="Managua"/>
    <s v="Managua"/>
    <s v="LATAM"/>
    <s v="MX-2014-111661"/>
    <x v="1020"/>
    <s v="Medium"/>
    <s v="TEC-CO-10004831"/>
    <x v="134"/>
    <x v="2"/>
    <s v="Copiers"/>
    <x v="3"/>
    <n v="141.56397944000003"/>
    <n v="174.78382709418841"/>
    <n v="697.73703776000013"/>
    <n v="2E-3"/>
    <n v="131.48112"/>
    <x v="0"/>
    <d v="2014-06-01T00:00:00"/>
    <d v="2014-06-01T00:00:00"/>
    <n v="5"/>
    <x v="1"/>
    <n v="0"/>
    <x v="3"/>
    <n v="62.646000000000001"/>
    <x v="0"/>
    <n v="22"/>
    <n v="0.18843935879067583"/>
    <n v="0"/>
    <x v="2"/>
    <m/>
    <m/>
    <m/>
    <m/>
  </r>
  <r>
    <n v="5062"/>
    <s v="DW-135853"/>
    <s v="Dorothy Wardle"/>
    <x v="2"/>
    <x v="2"/>
    <s v="Panama"/>
    <s v="Panama"/>
    <s v="Panama City"/>
    <s v="LATAM"/>
    <s v="US-2013-119914"/>
    <x v="101"/>
    <s v="High"/>
    <s v="TEC-PH-10004871"/>
    <x v="204"/>
    <x v="2"/>
    <s v="Phones"/>
    <x v="0"/>
    <n v="58.457600000000006"/>
    <n v="67.122666666666674"/>
    <n v="120.82080000000001"/>
    <n v="0.4"/>
    <n v="-54.552"/>
    <x v="1"/>
    <d v="2013-09-22T00:00:00"/>
    <d v="2013-09-22T00:00:00"/>
    <n v="3"/>
    <x v="1"/>
    <n v="0"/>
    <x v="0"/>
    <n v="11.768000000000001"/>
    <x v="2"/>
    <n v="38"/>
    <n v="-0.45151166024393147"/>
    <n v="0"/>
    <x v="2"/>
    <m/>
    <m/>
    <m/>
    <m/>
  </r>
  <r>
    <n v="5063"/>
    <s v="BP-112303"/>
    <s v="Benjamin Patterson"/>
    <x v="0"/>
    <x v="2"/>
    <s v="Honduras"/>
    <s v="Cortes"/>
    <s v="San Pedro Sula"/>
    <s v="LATAM"/>
    <s v="US-2014-130281"/>
    <x v="368"/>
    <s v="Medium"/>
    <s v="OFF-ST-10003344"/>
    <x v="1237"/>
    <x v="0"/>
    <s v="Storage"/>
    <x v="7"/>
    <n v="18.225599999999993"/>
    <n v="23.202666666666659"/>
    <n v="69.607999999999976"/>
    <n v="0.4"/>
    <n v="-21.52"/>
    <x v="0"/>
    <d v="2014-09-14T00:00:00"/>
    <d v="2014-09-14T00:00:00"/>
    <n v="5"/>
    <x v="1"/>
    <n v="0"/>
    <x v="3"/>
    <n v="3.3290000000000002"/>
    <x v="0"/>
    <n v="37"/>
    <n v="-0.30915986668199069"/>
    <n v="0"/>
    <x v="2"/>
    <m/>
    <m/>
    <m/>
    <m/>
  </r>
  <r>
    <n v="5064"/>
    <s v="BP-112303"/>
    <s v="Benjamin Patterson"/>
    <x v="0"/>
    <x v="2"/>
    <s v="Honduras"/>
    <s v="Cortes"/>
    <s v="San Pedro Sula"/>
    <s v="LATAM"/>
    <s v="US-2014-130281"/>
    <x v="368"/>
    <s v="Medium"/>
    <s v="FUR-TA-10002885"/>
    <x v="773"/>
    <x v="1"/>
    <s v="Tables"/>
    <x v="5"/>
    <n v="425.53068571428565"/>
    <n v="752.12895238095211"/>
    <n v="1579.4707999999998"/>
    <n v="0.7"/>
    <n v="-1399.2439999999999"/>
    <x v="0"/>
    <d v="2014-09-14T00:00:00"/>
    <d v="2014-09-17T00:00:00"/>
    <n v="8"/>
    <x v="0"/>
    <n v="3"/>
    <x v="3"/>
    <n v="28.524000000000001"/>
    <x v="0"/>
    <n v="37"/>
    <n v="-0.88589418683776877"/>
    <n v="1"/>
    <x v="0"/>
    <m/>
    <m/>
    <m/>
    <m/>
  </r>
  <r>
    <n v="5065"/>
    <s v="JP-155203"/>
    <s v="Jeremy Pistek"/>
    <x v="0"/>
    <x v="0"/>
    <s v="Mexico"/>
    <s v="Tamaulipas"/>
    <s v="Reynosa"/>
    <s v="LATAM"/>
    <s v="MX-2012-127103"/>
    <x v="1021"/>
    <s v="Medium"/>
    <s v="TEC-CO-10001824"/>
    <x v="236"/>
    <x v="2"/>
    <s v="Copiers"/>
    <x v="2"/>
    <n v="65.751483839999992"/>
    <n v="81.131827494989977"/>
    <n v="161.93912767999998"/>
    <n v="2E-3"/>
    <n v="30.436160000000001"/>
    <x v="0"/>
    <d v="2012-06-20T00:00:00"/>
    <d v="2012-06-23T00:00:00"/>
    <n v="8"/>
    <x v="0"/>
    <n v="3"/>
    <x v="2"/>
    <n v="5.2060000000000004"/>
    <x v="1"/>
    <n v="24"/>
    <n v="0.18794815333415538"/>
    <n v="1"/>
    <x v="0"/>
    <m/>
    <m/>
    <m/>
    <m/>
  </r>
  <r>
    <n v="5066"/>
    <s v="KF-162853"/>
    <s v="Karen Ferguson"/>
    <x v="1"/>
    <x v="2"/>
    <s v="Nicaragua"/>
    <s v="Managua"/>
    <s v="Managua"/>
    <s v="LATAM"/>
    <s v="MX-2012-166023"/>
    <x v="535"/>
    <s v="High"/>
    <s v="TEC-PH-10002292"/>
    <x v="1519"/>
    <x v="2"/>
    <s v="Phones"/>
    <x v="4"/>
    <n v="62.2"/>
    <n v="102"/>
    <n v="102"/>
    <n v="0"/>
    <n v="39.799999999999997"/>
    <x v="2"/>
    <d v="2012-06-08T00:00:00"/>
    <d v="2012-06-08T00:00:00"/>
    <n v="2"/>
    <x v="1"/>
    <n v="0"/>
    <x v="4"/>
    <n v="24.085000000000001"/>
    <x v="1"/>
    <n v="23"/>
    <n v="0.3901960784313725"/>
    <n v="0"/>
    <x v="2"/>
    <m/>
    <m/>
    <m/>
    <m/>
  </r>
  <r>
    <n v="5067"/>
    <s v="BH-117103"/>
    <s v="Brosina Hoffman"/>
    <x v="0"/>
    <x v="1"/>
    <s v="Brazil"/>
    <s v="Sao Paulo"/>
    <s v="Sao Bernardo do Campo"/>
    <s v="LATAM"/>
    <s v="MX-2012-162411"/>
    <x v="727"/>
    <s v="Medium"/>
    <s v="OFF-AP-10000179"/>
    <x v="1706"/>
    <x v="0"/>
    <s v="Appliances"/>
    <x v="7"/>
    <n v="342.74"/>
    <n v="346.2"/>
    <n v="1731"/>
    <n v="0"/>
    <n v="17.3"/>
    <x v="0"/>
    <d v="2012-07-30T00:00:00"/>
    <d v="2012-08-01T00:00:00"/>
    <n v="7"/>
    <x v="0"/>
    <n v="2"/>
    <x v="4"/>
    <n v="67.244"/>
    <x v="1"/>
    <n v="30"/>
    <n v="9.9942229924898911E-3"/>
    <n v="1"/>
    <x v="3"/>
    <m/>
    <m/>
    <m/>
    <m/>
  </r>
  <r>
    <n v="5068"/>
    <s v="SV-203653"/>
    <s v="Seth Vernon"/>
    <x v="0"/>
    <x v="0"/>
    <s v="Mexico"/>
    <s v="Mexico"/>
    <s v="Tlalnepantla"/>
    <s v="LATAM"/>
    <s v="MX-2011-156349"/>
    <x v="1022"/>
    <s v="High"/>
    <s v="TEC-PH-10004237"/>
    <x v="928"/>
    <x v="2"/>
    <s v="Phones"/>
    <x v="9"/>
    <n v="27.439999999999998"/>
    <n v="43.5"/>
    <n v="261"/>
    <n v="0"/>
    <n v="96.36"/>
    <x v="0"/>
    <d v="2011-04-03T00:00:00"/>
    <d v="2011-04-06T00:00:00"/>
    <n v="8"/>
    <x v="0"/>
    <n v="3"/>
    <x v="3"/>
    <n v="23.425999999999998"/>
    <x v="3"/>
    <n v="14"/>
    <n v="0.36919540229885056"/>
    <n v="1"/>
    <x v="0"/>
    <m/>
    <m/>
    <m/>
    <m/>
  </r>
  <r>
    <n v="5069"/>
    <s v="SG-206053"/>
    <s v="Speros Goranitis"/>
    <x v="0"/>
    <x v="2"/>
    <s v="El Salvador"/>
    <s v="San Salvador"/>
    <s v="Mejicanos"/>
    <s v="LATAM"/>
    <s v="MX-2011-139815"/>
    <x v="134"/>
    <s v="Medium"/>
    <s v="TEC-PH-10003560"/>
    <x v="524"/>
    <x v="2"/>
    <s v="Phones"/>
    <x v="2"/>
    <n v="114.88"/>
    <n v="123.5"/>
    <n v="247"/>
    <n v="0"/>
    <n v="17.239999999999998"/>
    <x v="2"/>
    <d v="2011-04-23T00:00:00"/>
    <d v="2011-04-24T00:00:00"/>
    <n v="3"/>
    <x v="0"/>
    <n v="1"/>
    <x v="0"/>
    <n v="22.257000000000001"/>
    <x v="3"/>
    <n v="17"/>
    <n v="6.9797570850202426E-2"/>
    <n v="1"/>
    <x v="1"/>
    <m/>
    <m/>
    <m/>
    <m/>
  </r>
  <r>
    <n v="5070"/>
    <s v="SG-206053"/>
    <s v="Speros Goranitis"/>
    <x v="0"/>
    <x v="2"/>
    <s v="El Salvador"/>
    <s v="San Salvador"/>
    <s v="Mejicanos"/>
    <s v="LATAM"/>
    <s v="MX-2011-139815"/>
    <x v="134"/>
    <s v="Medium"/>
    <s v="OFF-ST-10002176"/>
    <x v="314"/>
    <x v="0"/>
    <s v="Storage"/>
    <x v="4"/>
    <n v="46.62"/>
    <n v="86"/>
    <n v="86"/>
    <n v="0"/>
    <n v="39.380000000000003"/>
    <x v="2"/>
    <d v="2011-04-23T00:00:00"/>
    <d v="2011-04-24T00:00:00"/>
    <n v="3"/>
    <x v="0"/>
    <n v="1"/>
    <x v="0"/>
    <n v="11.085000000000001"/>
    <x v="3"/>
    <n v="17"/>
    <n v="0.45790697674418607"/>
    <n v="1"/>
    <x v="1"/>
    <m/>
    <m/>
    <m/>
    <m/>
  </r>
  <r>
    <n v="5071"/>
    <s v="SG-206053"/>
    <s v="Speros Goranitis"/>
    <x v="0"/>
    <x v="2"/>
    <s v="El Salvador"/>
    <s v="San Salvador"/>
    <s v="Mejicanos"/>
    <s v="LATAM"/>
    <s v="MX-2011-139815"/>
    <x v="134"/>
    <s v="Medium"/>
    <s v="OFF-AP-10004425"/>
    <x v="1707"/>
    <x v="0"/>
    <s v="Appliances"/>
    <x v="2"/>
    <n v="25.32"/>
    <n v="44.5"/>
    <n v="89"/>
    <n v="0"/>
    <n v="38.36"/>
    <x v="2"/>
    <d v="2011-04-23T00:00:00"/>
    <d v="2011-04-23T00:00:00"/>
    <n v="2"/>
    <x v="1"/>
    <n v="0"/>
    <x v="0"/>
    <n v="19.113"/>
    <x v="3"/>
    <n v="17"/>
    <n v="0.43101123595505619"/>
    <n v="0"/>
    <x v="2"/>
    <m/>
    <m/>
    <m/>
    <m/>
  </r>
  <r>
    <n v="5072"/>
    <s v="SG-206053"/>
    <s v="Speros Goranitis"/>
    <x v="0"/>
    <x v="2"/>
    <s v="El Salvador"/>
    <s v="San Salvador"/>
    <s v="Mejicanos"/>
    <s v="LATAM"/>
    <s v="MX-2011-139815"/>
    <x v="134"/>
    <s v="Medium"/>
    <s v="OFF-AR-10003913"/>
    <x v="1708"/>
    <x v="0"/>
    <s v="Art"/>
    <x v="0"/>
    <n v="9.02"/>
    <n v="11"/>
    <n v="33"/>
    <n v="0"/>
    <n v="5.94"/>
    <x v="2"/>
    <d v="2011-04-23T00:00:00"/>
    <d v="2011-04-25T00:00:00"/>
    <n v="4"/>
    <x v="0"/>
    <n v="2"/>
    <x v="0"/>
    <n v="6.7649999999999997"/>
    <x v="3"/>
    <n v="17"/>
    <n v="0.18000000000000002"/>
    <n v="1"/>
    <x v="3"/>
    <m/>
    <m/>
    <m/>
    <m/>
  </r>
  <r>
    <n v="5073"/>
    <s v="SC-204403"/>
    <s v="Shaun Chance"/>
    <x v="2"/>
    <x v="2"/>
    <s v="El Salvador"/>
    <s v="Santa Ana"/>
    <s v="Santa Ana"/>
    <s v="LATAM"/>
    <s v="MX-2014-107832"/>
    <x v="652"/>
    <s v="Medium"/>
    <s v="TEC-AC-10001765"/>
    <x v="336"/>
    <x v="2"/>
    <s v="Accessories"/>
    <x v="0"/>
    <n v="72.533333333333331"/>
    <n v="76.333333333333329"/>
    <n v="229"/>
    <n v="0"/>
    <n v="11.4"/>
    <x v="2"/>
    <d v="2014-12-24T00:00:00"/>
    <d v="2014-12-24T00:00:00"/>
    <n v="2"/>
    <x v="1"/>
    <n v="0"/>
    <x v="1"/>
    <n v="45.51"/>
    <x v="0"/>
    <n v="52"/>
    <n v="4.9781659388646288E-2"/>
    <n v="0"/>
    <x v="2"/>
    <m/>
    <m/>
    <m/>
    <m/>
  </r>
  <r>
    <n v="5074"/>
    <s v="SC-200953"/>
    <s v="Sanjit Chand"/>
    <x v="0"/>
    <x v="2"/>
    <s v="El Salvador"/>
    <s v="San Salvador"/>
    <s v="San Salvador"/>
    <s v="LATAM"/>
    <s v="MX-2013-166800"/>
    <x v="689"/>
    <s v="Critical"/>
    <s v="FUR-BO-10002679"/>
    <x v="37"/>
    <x v="1"/>
    <s v="Bookcases"/>
    <x v="7"/>
    <n v="56.720000000000006"/>
    <n v="83.4"/>
    <n v="417"/>
    <n v="0"/>
    <n v="133.4"/>
    <x v="1"/>
    <d v="2013-09-23T00:00:00"/>
    <d v="2013-09-26T00:00:00"/>
    <n v="6"/>
    <x v="0"/>
    <n v="3"/>
    <x v="2"/>
    <n v="55.072000000000003"/>
    <x v="2"/>
    <n v="38"/>
    <n v="0.3199040767386091"/>
    <n v="1"/>
    <x v="0"/>
    <m/>
    <m/>
    <m/>
    <m/>
  </r>
  <r>
    <n v="5075"/>
    <s v="JG-151603"/>
    <s v="James Galang"/>
    <x v="0"/>
    <x v="2"/>
    <s v="El Salvador"/>
    <s v="San Salvador"/>
    <s v="Soyapango"/>
    <s v="LATAM"/>
    <s v="MX-2013-108224"/>
    <x v="513"/>
    <s v="Medium"/>
    <s v="OFF-AR-10004012"/>
    <x v="1672"/>
    <x v="0"/>
    <s v="Art"/>
    <x v="5"/>
    <n v="6.6914285714285739"/>
    <n v="10.571428571428573"/>
    <n v="74.000000000000014"/>
    <n v="0"/>
    <n v="27.16"/>
    <x v="0"/>
    <d v="2013-05-04T00:00:00"/>
    <d v="2013-05-04T00:00:00"/>
    <n v="5"/>
    <x v="1"/>
    <n v="0"/>
    <x v="1"/>
    <n v="6.0250000000000004"/>
    <x v="2"/>
    <n v="18"/>
    <n v="0.36702702702702694"/>
    <n v="0"/>
    <x v="2"/>
    <m/>
    <m/>
    <m/>
    <m/>
  </r>
  <r>
    <n v="5076"/>
    <s v="JG-151603"/>
    <s v="James Galang"/>
    <x v="0"/>
    <x v="2"/>
    <s v="El Salvador"/>
    <s v="San Salvador"/>
    <s v="Soyapango"/>
    <s v="LATAM"/>
    <s v="MX-2013-108224"/>
    <x v="513"/>
    <s v="Medium"/>
    <s v="TEC-PH-10004901"/>
    <x v="897"/>
    <x v="2"/>
    <s v="Phones"/>
    <x v="7"/>
    <n v="41.78"/>
    <n v="45.4"/>
    <n v="227"/>
    <n v="0"/>
    <n v="18.100000000000001"/>
    <x v="0"/>
    <d v="2013-05-04T00:00:00"/>
    <d v="2013-05-04T00:00:00"/>
    <n v="5"/>
    <x v="1"/>
    <n v="0"/>
    <x v="1"/>
    <n v="23.78"/>
    <x v="2"/>
    <n v="18"/>
    <n v="7.9735682819383272E-2"/>
    <n v="0"/>
    <x v="2"/>
    <m/>
    <m/>
    <m/>
    <m/>
  </r>
  <r>
    <n v="5077"/>
    <s v="PM-191353"/>
    <s v="Peter McVee"/>
    <x v="1"/>
    <x v="1"/>
    <s v="Brazil"/>
    <s v="Santa Catarina"/>
    <s v="Palhoca"/>
    <s v="LATAM"/>
    <s v="MX-2014-137736"/>
    <x v="821"/>
    <s v="Medium"/>
    <s v="OFF-AR-10000833"/>
    <x v="910"/>
    <x v="0"/>
    <s v="Art"/>
    <x v="2"/>
    <n v="33.340000000000003"/>
    <n v="34"/>
    <n v="68"/>
    <n v="0"/>
    <n v="1.32"/>
    <x v="0"/>
    <d v="2014-12-24T00:00:00"/>
    <d v="2014-12-24T00:00:00"/>
    <n v="5"/>
    <x v="1"/>
    <n v="0"/>
    <x v="2"/>
    <n v="7.9429999999999996"/>
    <x v="0"/>
    <n v="51"/>
    <n v="1.9411764705882354E-2"/>
    <n v="0"/>
    <x v="2"/>
    <m/>
    <m/>
    <m/>
    <m/>
  </r>
  <r>
    <n v="5078"/>
    <s v="GP-147403"/>
    <s v="Guy Phonely"/>
    <x v="2"/>
    <x v="1"/>
    <s v="Brazil"/>
    <s v="Minas Gerais"/>
    <s v="Juiz de Fora"/>
    <s v="LATAM"/>
    <s v="MX-2012-101462"/>
    <x v="561"/>
    <s v="Medium"/>
    <s v="OFF-AR-10001192"/>
    <x v="153"/>
    <x v="0"/>
    <s v="Art"/>
    <x v="3"/>
    <n v="22.380000000000003"/>
    <n v="35"/>
    <n v="140"/>
    <n v="0"/>
    <n v="50.48"/>
    <x v="2"/>
    <d v="2012-10-31T00:00:00"/>
    <d v="2012-11-02T00:00:00"/>
    <n v="4"/>
    <x v="0"/>
    <n v="2"/>
    <x v="1"/>
    <n v="24.033999999999999"/>
    <x v="1"/>
    <n v="44"/>
    <n v="0.36057142857142854"/>
    <n v="1"/>
    <x v="3"/>
    <m/>
    <m/>
    <m/>
    <m/>
  </r>
  <r>
    <n v="5079"/>
    <s v="GP-147403"/>
    <s v="Guy Phonely"/>
    <x v="2"/>
    <x v="1"/>
    <s v="Brazil"/>
    <s v="Minas Gerais"/>
    <s v="Juiz de Fora"/>
    <s v="LATAM"/>
    <s v="MX-2012-101462"/>
    <x v="561"/>
    <s v="Medium"/>
    <s v="TEC-AC-10003851"/>
    <x v="85"/>
    <x v="2"/>
    <s v="Accessories"/>
    <x v="2"/>
    <n v="36.58"/>
    <n v="47.5"/>
    <n v="95"/>
    <n v="0"/>
    <n v="21.84"/>
    <x v="2"/>
    <d v="2012-10-31T00:00:00"/>
    <d v="2012-11-02T00:00:00"/>
    <n v="4"/>
    <x v="0"/>
    <n v="2"/>
    <x v="1"/>
    <n v="21.891999999999999"/>
    <x v="1"/>
    <n v="44"/>
    <n v="0.22989473684210526"/>
    <n v="1"/>
    <x v="3"/>
    <m/>
    <m/>
    <m/>
    <m/>
  </r>
  <r>
    <n v="5080"/>
    <s v="GP-147403"/>
    <s v="Guy Phonely"/>
    <x v="2"/>
    <x v="1"/>
    <s v="Brazil"/>
    <s v="Minas Gerais"/>
    <s v="Juiz de Fora"/>
    <s v="LATAM"/>
    <s v="MX-2012-101462"/>
    <x v="561"/>
    <s v="Medium"/>
    <s v="OFF-BI-10003883"/>
    <x v="452"/>
    <x v="0"/>
    <s v="Binders"/>
    <x v="9"/>
    <n v="7.1466666666666656"/>
    <n v="10.166666666666666"/>
    <n v="61"/>
    <n v="0"/>
    <n v="18.12"/>
    <x v="2"/>
    <d v="2012-10-31T00:00:00"/>
    <d v="2012-10-31T00:00:00"/>
    <n v="2"/>
    <x v="1"/>
    <n v="0"/>
    <x v="1"/>
    <n v="6.0430000000000001"/>
    <x v="1"/>
    <n v="44"/>
    <n v="0.29704918032786887"/>
    <n v="0"/>
    <x v="2"/>
    <m/>
    <m/>
    <m/>
    <m/>
  </r>
  <r>
    <n v="5081"/>
    <s v="RC-198253"/>
    <s v="Roy Collins"/>
    <x v="0"/>
    <x v="2"/>
    <s v="Panama"/>
    <s v="Panama"/>
    <s v="Panama City"/>
    <s v="LATAM"/>
    <s v="US-2011-166548"/>
    <x v="1023"/>
    <s v="Medium"/>
    <s v="OFF-SU-10003137"/>
    <x v="1619"/>
    <x v="0"/>
    <s v="Supplies"/>
    <x v="7"/>
    <n v="13.731199999999996"/>
    <n v="18.205333333333328"/>
    <n v="54.615999999999985"/>
    <n v="0.4"/>
    <n v="-14.04"/>
    <x v="0"/>
    <d v="2011-03-19T00:00:00"/>
    <d v="2011-03-19T00:00:00"/>
    <n v="5"/>
    <x v="1"/>
    <n v="0"/>
    <x v="1"/>
    <n v="2.6880000000000002"/>
    <x v="3"/>
    <n v="12"/>
    <n v="-0.25706752599970711"/>
    <n v="0"/>
    <x v="2"/>
    <m/>
    <m/>
    <m/>
    <m/>
  </r>
  <r>
    <n v="5082"/>
    <s v="RC-198253"/>
    <s v="Roy Collins"/>
    <x v="0"/>
    <x v="2"/>
    <s v="Panama"/>
    <s v="Panama"/>
    <s v="Panama City"/>
    <s v="LATAM"/>
    <s v="US-2011-166548"/>
    <x v="1023"/>
    <s v="Medium"/>
    <s v="FUR-CH-10000891"/>
    <x v="1395"/>
    <x v="1"/>
    <s v="Chairs"/>
    <x v="2"/>
    <n v="255.82640000000006"/>
    <n v="347.41733333333343"/>
    <n v="416.90080000000012"/>
    <n v="0.4"/>
    <n v="-94.751999999999995"/>
    <x v="0"/>
    <d v="2011-03-19T00:00:00"/>
    <d v="2011-03-19T00:00:00"/>
    <n v="5"/>
    <x v="1"/>
    <n v="0"/>
    <x v="1"/>
    <n v="26.03"/>
    <x v="3"/>
    <n v="12"/>
    <n v="-0.22727708845845335"/>
    <n v="0"/>
    <x v="2"/>
    <m/>
    <m/>
    <m/>
    <m/>
  </r>
  <r>
    <n v="5083"/>
    <s v="RB-193603"/>
    <s v="Raymond Buch"/>
    <x v="0"/>
    <x v="1"/>
    <s v="Brazil"/>
    <s v="Ceara"/>
    <s v="Fortaleza"/>
    <s v="LATAM"/>
    <s v="MX-2014-106236"/>
    <x v="1024"/>
    <s v="Medium"/>
    <s v="OFF-FA-10001401"/>
    <x v="1272"/>
    <x v="0"/>
    <s v="Fasteners"/>
    <x v="7"/>
    <n v="6.56"/>
    <n v="7.1999999999999993"/>
    <n v="36"/>
    <n v="0"/>
    <n v="3.2"/>
    <x v="0"/>
    <d v="2014-05-23T00:00:00"/>
    <d v="2014-05-23T00:00:00"/>
    <n v="5"/>
    <x v="1"/>
    <n v="0"/>
    <x v="6"/>
    <n v="2.8279999999999998"/>
    <x v="0"/>
    <n v="21"/>
    <n v="8.8888888888888892E-2"/>
    <n v="0"/>
    <x v="2"/>
    <m/>
    <m/>
    <m/>
    <m/>
  </r>
  <r>
    <n v="5084"/>
    <s v="KC-166753"/>
    <s v="Kimberly Carter"/>
    <x v="2"/>
    <x v="0"/>
    <s v="Mexico"/>
    <s v="Distrito Federal"/>
    <s v="Tlalpan"/>
    <s v="LATAM"/>
    <s v="MX-2012-164819"/>
    <x v="914"/>
    <s v="Medium"/>
    <s v="OFF-ST-10001010"/>
    <x v="351"/>
    <x v="0"/>
    <s v="Storage"/>
    <x v="7"/>
    <n v="135.84"/>
    <n v="138.6"/>
    <n v="693"/>
    <n v="0"/>
    <n v="13.8"/>
    <x v="2"/>
    <d v="2012-05-20T00:00:00"/>
    <d v="2012-05-20T00:00:00"/>
    <n v="2"/>
    <x v="1"/>
    <n v="0"/>
    <x v="2"/>
    <n v="83.304000000000002"/>
    <x v="1"/>
    <n v="20"/>
    <n v="1.9913419913419914E-2"/>
    <n v="0"/>
    <x v="2"/>
    <m/>
    <m/>
    <m/>
    <m/>
  </r>
  <r>
    <n v="5085"/>
    <s v="CM-121903"/>
    <s v="Charlotte Melton"/>
    <x v="0"/>
    <x v="0"/>
    <s v="Mexico"/>
    <s v="Distrito Federal"/>
    <s v="Azcapotzalco"/>
    <s v="LATAM"/>
    <s v="MX-2014-122686"/>
    <x v="722"/>
    <s v="Medium"/>
    <s v="TEC-CO-10003002"/>
    <x v="1441"/>
    <x v="2"/>
    <s v="Copiers"/>
    <x v="0"/>
    <n v="78.704646346666664"/>
    <n v="94.824455257181029"/>
    <n v="283.90441903999999"/>
    <n v="2E-3"/>
    <n v="47.790480000000002"/>
    <x v="1"/>
    <d v="2014-12-14T00:00:00"/>
    <d v="2014-12-15T00:00:00"/>
    <n v="4"/>
    <x v="0"/>
    <n v="1"/>
    <x v="0"/>
    <n v="19.466000000000001"/>
    <x v="0"/>
    <n v="50"/>
    <n v="0.16833299094674073"/>
    <n v="1"/>
    <x v="1"/>
    <m/>
    <m/>
    <m/>
    <m/>
  </r>
  <r>
    <n v="5086"/>
    <s v="CC-126703"/>
    <s v="Craig Carreira"/>
    <x v="0"/>
    <x v="2"/>
    <s v="El Salvador"/>
    <s v="Santa Ana"/>
    <s v="Santa Ana"/>
    <s v="LATAM"/>
    <s v="MX-2011-166737"/>
    <x v="25"/>
    <s v="High"/>
    <s v="OFF-ST-10004412"/>
    <x v="93"/>
    <x v="0"/>
    <s v="Storage"/>
    <x v="4"/>
    <n v="30.4"/>
    <n v="32"/>
    <n v="32"/>
    <n v="0"/>
    <n v="1.6"/>
    <x v="1"/>
    <d v="2011-05-20T00:00:00"/>
    <d v="2011-05-20T00:00:00"/>
    <n v="3"/>
    <x v="1"/>
    <n v="0"/>
    <x v="3"/>
    <n v="5.1829999999999998"/>
    <x v="3"/>
    <n v="21"/>
    <n v="0.05"/>
    <n v="0"/>
    <x v="2"/>
    <m/>
    <m/>
    <m/>
    <m/>
  </r>
  <r>
    <n v="5087"/>
    <s v="JD-157903"/>
    <s v="John Dryer"/>
    <x v="0"/>
    <x v="2"/>
    <s v="Nicaragua"/>
    <s v="Masaya"/>
    <s v="Masaya"/>
    <s v="LATAM"/>
    <s v="MX-2014-152345"/>
    <x v="874"/>
    <s v="High"/>
    <s v="OFF-BI-10000517"/>
    <x v="391"/>
    <x v="0"/>
    <s v="Binders"/>
    <x v="2"/>
    <n v="5.46"/>
    <n v="11"/>
    <n v="22"/>
    <n v="0"/>
    <n v="11.08"/>
    <x v="2"/>
    <d v="2014-12-18T00:00:00"/>
    <d v="2014-12-21T00:00:00"/>
    <n v="5"/>
    <x v="0"/>
    <n v="3"/>
    <x v="3"/>
    <n v="0.96299999999999997"/>
    <x v="0"/>
    <n v="51"/>
    <n v="0.50363636363636366"/>
    <n v="1"/>
    <x v="0"/>
    <m/>
    <m/>
    <m/>
    <m/>
  </r>
  <r>
    <n v="5088"/>
    <s v="JD-157903"/>
    <s v="John Dryer"/>
    <x v="0"/>
    <x v="2"/>
    <s v="Nicaragua"/>
    <s v="Masaya"/>
    <s v="Masaya"/>
    <s v="LATAM"/>
    <s v="MX-2014-152345"/>
    <x v="874"/>
    <s v="High"/>
    <s v="OFF-PA-10001878"/>
    <x v="409"/>
    <x v="0"/>
    <s v="Paper"/>
    <x v="2"/>
    <n v="27.740000000000002"/>
    <n v="31.5"/>
    <n v="63"/>
    <n v="0"/>
    <n v="7.52"/>
    <x v="2"/>
    <d v="2014-12-18T00:00:00"/>
    <d v="2014-12-18T00:00:00"/>
    <n v="2"/>
    <x v="1"/>
    <n v="0"/>
    <x v="3"/>
    <n v="8.4979999999999993"/>
    <x v="0"/>
    <n v="51"/>
    <n v="0.11936507936507935"/>
    <n v="0"/>
    <x v="2"/>
    <m/>
    <m/>
    <m/>
    <m/>
  </r>
  <r>
    <n v="5089"/>
    <s v="EM-138253"/>
    <s v="Elizabeth Moffitt"/>
    <x v="2"/>
    <x v="2"/>
    <s v="El Salvador"/>
    <s v="San Salvador"/>
    <s v="Ilopango"/>
    <s v="LATAM"/>
    <s v="MX-2011-122595"/>
    <x v="1025"/>
    <s v="Medium"/>
    <s v="OFF-PA-10002966"/>
    <x v="1239"/>
    <x v="0"/>
    <s v="Paper"/>
    <x v="6"/>
    <n v="26.44222222222222"/>
    <n v="32.222222222222221"/>
    <n v="290"/>
    <n v="0"/>
    <n v="52.02"/>
    <x v="2"/>
    <d v="2011-08-14T00:00:00"/>
    <d v="2011-08-15T00:00:00"/>
    <n v="3"/>
    <x v="0"/>
    <n v="1"/>
    <x v="2"/>
    <n v="20.181999999999999"/>
    <x v="3"/>
    <n v="33"/>
    <n v="0.1793793103448276"/>
    <n v="1"/>
    <x v="1"/>
    <m/>
    <m/>
    <m/>
    <m/>
  </r>
  <r>
    <n v="5090"/>
    <s v="DK-129853"/>
    <s v="Darren Koutras"/>
    <x v="0"/>
    <x v="1"/>
    <s v="Brazil"/>
    <s v="Paraiba"/>
    <s v="Joao Pessoa"/>
    <s v="LATAM"/>
    <s v="MX-2013-168802"/>
    <x v="145"/>
    <s v="Medium"/>
    <s v="OFF-BI-10004195"/>
    <x v="563"/>
    <x v="0"/>
    <s v="Binders"/>
    <x v="0"/>
    <n v="9.2999999999999972"/>
    <n v="9.9999999999999982"/>
    <n v="29.999999999999993"/>
    <n v="0"/>
    <n v="2.1"/>
    <x v="0"/>
    <d v="2013-04-16T00:00:00"/>
    <d v="2013-04-16T00:00:00"/>
    <n v="5"/>
    <x v="1"/>
    <n v="0"/>
    <x v="0"/>
    <n v="0.77100000000000002"/>
    <x v="2"/>
    <n v="15"/>
    <n v="7.0000000000000021E-2"/>
    <n v="0"/>
    <x v="2"/>
    <m/>
    <m/>
    <m/>
    <m/>
  </r>
  <r>
    <n v="5091"/>
    <s v="CC-124303"/>
    <s v="Chuck Clark"/>
    <x v="1"/>
    <x v="2"/>
    <s v="Honduras"/>
    <s v="Francisco Morazan"/>
    <s v="Tegucigalpa"/>
    <s v="LATAM"/>
    <s v="US-2011-112382"/>
    <x v="97"/>
    <s v="Medium"/>
    <s v="OFF-BI-10000814"/>
    <x v="1212"/>
    <x v="0"/>
    <s v="Binders"/>
    <x v="0"/>
    <n v="8.2285333333333366"/>
    <n v="10.26755555555556"/>
    <n v="18.481600000000007"/>
    <n v="0.4"/>
    <n v="-6.2039999999999997"/>
    <x v="0"/>
    <d v="2011-12-04T00:00:00"/>
    <d v="2011-12-04T00:00:00"/>
    <n v="5"/>
    <x v="1"/>
    <n v="0"/>
    <x v="3"/>
    <n v="1.1479999999999999"/>
    <x v="3"/>
    <n v="49"/>
    <n v="-0.33568522205869605"/>
    <n v="0"/>
    <x v="2"/>
    <m/>
    <m/>
    <m/>
    <m/>
  </r>
  <r>
    <n v="5092"/>
    <s v="TC-212953"/>
    <s v="Toby Carlisle"/>
    <x v="0"/>
    <x v="2"/>
    <s v="Nicaragua"/>
    <s v="Managua"/>
    <s v="Managua"/>
    <s v="LATAM"/>
    <s v="MX-2013-129133"/>
    <x v="8"/>
    <s v="Medium"/>
    <s v="FUR-FU-10002387"/>
    <x v="1709"/>
    <x v="1"/>
    <s v="Furnishings"/>
    <x v="0"/>
    <n v="18.366666666666671"/>
    <n v="32.666666666666671"/>
    <n v="98.000000000000014"/>
    <n v="0"/>
    <n v="42.9"/>
    <x v="1"/>
    <d v="2013-11-01T00:00:00"/>
    <d v="2013-11-01T00:00:00"/>
    <n v="3"/>
    <x v="1"/>
    <n v="0"/>
    <x v="3"/>
    <n v="10.923999999999999"/>
    <x v="2"/>
    <n v="44"/>
    <n v="0.43775510204081625"/>
    <n v="0"/>
    <x v="2"/>
    <m/>
    <m/>
    <m/>
    <m/>
  </r>
  <r>
    <n v="5093"/>
    <s v="KD-162703"/>
    <s v="Karen Daniels"/>
    <x v="0"/>
    <x v="2"/>
    <s v="Nicaragua"/>
    <s v="Managua"/>
    <s v="Managua"/>
    <s v="LATAM"/>
    <s v="MX-2013-100601"/>
    <x v="101"/>
    <s v="Critical"/>
    <s v="FUR-BO-10003688"/>
    <x v="231"/>
    <x v="1"/>
    <s v="Bookcases"/>
    <x v="2"/>
    <n v="48.72"/>
    <n v="84"/>
    <n v="168"/>
    <n v="0"/>
    <n v="70.56"/>
    <x v="2"/>
    <d v="2013-09-21T00:00:00"/>
    <d v="2013-09-21T00:00:00"/>
    <n v="2"/>
    <x v="1"/>
    <n v="0"/>
    <x v="0"/>
    <n v="48.185000000000002"/>
    <x v="2"/>
    <n v="38"/>
    <n v="0.42000000000000004"/>
    <n v="0"/>
    <x v="2"/>
    <m/>
    <m/>
    <m/>
    <m/>
  </r>
  <r>
    <n v="5094"/>
    <s v="EM-141403"/>
    <s v="Eugene Moren"/>
    <x v="1"/>
    <x v="3"/>
    <s v="Cuba"/>
    <s v="Ciego de Avila"/>
    <s v="Ciego de Avila"/>
    <s v="LATAM"/>
    <s v="MX-2014-151078"/>
    <x v="109"/>
    <s v="Medium"/>
    <s v="TEC-CO-10002617"/>
    <x v="562"/>
    <x v="2"/>
    <s v="Copiers"/>
    <x v="2"/>
    <n v="122.06580464000007"/>
    <n v="210.74497458917841"/>
    <n v="420.64696928000012"/>
    <n v="2E-3"/>
    <n v="176.51535999999999"/>
    <x v="1"/>
    <d v="2014-10-10T00:00:00"/>
    <d v="2014-10-10T00:00:00"/>
    <n v="3"/>
    <x v="1"/>
    <n v="0"/>
    <x v="3"/>
    <n v="10.227"/>
    <x v="0"/>
    <n v="41"/>
    <n v="0.41962827000069036"/>
    <n v="0"/>
    <x v="2"/>
    <m/>
    <m/>
    <m/>
    <m/>
  </r>
  <r>
    <n v="5095"/>
    <s v="JM-156553"/>
    <s v="Jim Mitchum"/>
    <x v="2"/>
    <x v="0"/>
    <s v="Mexico"/>
    <s v="Chiapas"/>
    <s v="Tuxtla Gutierrez"/>
    <s v="LATAM"/>
    <s v="MX-2014-124800"/>
    <x v="862"/>
    <s v="High"/>
    <s v="TEC-CO-10001580"/>
    <x v="1654"/>
    <x v="2"/>
    <s v="Copiers"/>
    <x v="3"/>
    <n v="56.533302240000012"/>
    <n v="85.613409058116247"/>
    <n v="341.76872896000003"/>
    <n v="2E-3"/>
    <n v="115.63552"/>
    <x v="3"/>
    <d v="2014-11-14T00:00:00"/>
    <d v="2014-11-14T00:00:00"/>
    <n v="0"/>
    <x v="1"/>
    <n v="0"/>
    <x v="2"/>
    <n v="44.350999999999999"/>
    <x v="0"/>
    <n v="46"/>
    <n v="0.33834435453436046"/>
    <n v="0"/>
    <x v="2"/>
    <m/>
    <m/>
    <m/>
    <m/>
  </r>
  <r>
    <n v="5096"/>
    <s v="JM-156553"/>
    <s v="Jim Mitchum"/>
    <x v="2"/>
    <x v="0"/>
    <s v="Mexico"/>
    <s v="Chiapas"/>
    <s v="Tuxtla Gutierrez"/>
    <s v="LATAM"/>
    <s v="MX-2014-124800"/>
    <x v="862"/>
    <s v="High"/>
    <s v="OFF-FA-10003022"/>
    <x v="1119"/>
    <x v="0"/>
    <s v="Fasteners"/>
    <x v="4"/>
    <n v="6.9"/>
    <n v="11"/>
    <n v="11"/>
    <n v="0"/>
    <n v="4.0999999999999996"/>
    <x v="3"/>
    <d v="2014-11-14T00:00:00"/>
    <d v="2014-11-14T00:00:00"/>
    <n v="0"/>
    <x v="1"/>
    <n v="0"/>
    <x v="2"/>
    <n v="1.5269999999999999"/>
    <x v="0"/>
    <n v="46"/>
    <n v="0.37272727272727268"/>
    <n v="0"/>
    <x v="2"/>
    <m/>
    <m/>
    <m/>
    <m/>
  </r>
  <r>
    <n v="5097"/>
    <s v="JM-156553"/>
    <s v="Jim Mitchum"/>
    <x v="2"/>
    <x v="0"/>
    <s v="Mexico"/>
    <s v="Chiapas"/>
    <s v="Tuxtla Gutierrez"/>
    <s v="LATAM"/>
    <s v="MX-2014-124800"/>
    <x v="862"/>
    <s v="High"/>
    <s v="OFF-AR-10002380"/>
    <x v="777"/>
    <x v="0"/>
    <s v="Art"/>
    <x v="5"/>
    <n v="10.811428571428568"/>
    <n v="12.571428571428569"/>
    <n v="87.999999999999986"/>
    <n v="0"/>
    <n v="12.32"/>
    <x v="3"/>
    <d v="2014-11-14T00:00:00"/>
    <d v="2014-11-14T00:00:00"/>
    <n v="0"/>
    <x v="1"/>
    <n v="0"/>
    <x v="2"/>
    <n v="18.227"/>
    <x v="0"/>
    <n v="46"/>
    <n v="0.14000000000000001"/>
    <n v="0"/>
    <x v="2"/>
    <m/>
    <m/>
    <m/>
    <m/>
  </r>
  <r>
    <n v="5098"/>
    <s v="JL-151303"/>
    <s v="Jack Lebron"/>
    <x v="0"/>
    <x v="3"/>
    <s v="Dominican Republic"/>
    <s v="Santo Domingo"/>
    <s v="Santo Domingo"/>
    <s v="LATAM"/>
    <s v="MX-2013-109617"/>
    <x v="783"/>
    <s v="Low"/>
    <s v="OFF-FA-10000475"/>
    <x v="846"/>
    <x v="0"/>
    <s v="Fasteners"/>
    <x v="5"/>
    <n v="7.6182857142857126"/>
    <n v="9.622857142857141"/>
    <n v="53.887999999999991"/>
    <n v="0.2"/>
    <n v="0.56000000000000005"/>
    <x v="0"/>
    <d v="2013-08-10T00:00:00"/>
    <d v="2013-08-11T00:00:00"/>
    <n v="6"/>
    <x v="0"/>
    <n v="1"/>
    <x v="1"/>
    <n v="8.4550000000000001"/>
    <x v="2"/>
    <n v="32"/>
    <n v="1.0391923990498816E-2"/>
    <n v="1"/>
    <x v="1"/>
    <m/>
    <m/>
    <m/>
    <m/>
  </r>
  <r>
    <n v="5099"/>
    <s v="JL-151303"/>
    <s v="Jack Lebron"/>
    <x v="0"/>
    <x v="3"/>
    <s v="Dominican Republic"/>
    <s v="Santo Domingo"/>
    <s v="Santo Domingo"/>
    <s v="LATAM"/>
    <s v="MX-2013-109617"/>
    <x v="783"/>
    <s v="Low"/>
    <s v="OFF-SU-10002550"/>
    <x v="1424"/>
    <x v="0"/>
    <s v="Supplies"/>
    <x v="3"/>
    <n v="8.5624000000000002"/>
    <n v="13.763"/>
    <n v="44.041600000000003"/>
    <n v="0.2"/>
    <n v="9.7919999999999998"/>
    <x v="0"/>
    <d v="2013-08-10T00:00:00"/>
    <d v="2013-08-10T00:00:00"/>
    <n v="5"/>
    <x v="1"/>
    <n v="0"/>
    <x v="1"/>
    <n v="5.6159999999999997"/>
    <x v="2"/>
    <n v="32"/>
    <n v="0.22233524667587007"/>
    <n v="0"/>
    <x v="2"/>
    <m/>
    <m/>
    <m/>
    <m/>
  </r>
  <r>
    <n v="5100"/>
    <s v="VG-218053"/>
    <s v="Vivek Grady"/>
    <x v="2"/>
    <x v="0"/>
    <s v="Mexico"/>
    <s v="Guanajuato"/>
    <s v="Leon"/>
    <s v="LATAM"/>
    <s v="MX-2011-136399"/>
    <x v="416"/>
    <s v="Medium"/>
    <s v="OFF-LA-10004034"/>
    <x v="1246"/>
    <x v="0"/>
    <s v="Labels"/>
    <x v="3"/>
    <n v="6.48"/>
    <n v="8.5"/>
    <n v="34"/>
    <n v="0"/>
    <n v="8.08"/>
    <x v="0"/>
    <d v="2011-06-25T00:00:00"/>
    <d v="2011-06-25T00:00:00"/>
    <n v="5"/>
    <x v="1"/>
    <n v="0"/>
    <x v="1"/>
    <n v="0.88100000000000001"/>
    <x v="3"/>
    <n v="26"/>
    <n v="0.23764705882352941"/>
    <n v="0"/>
    <x v="2"/>
    <m/>
    <m/>
    <m/>
    <m/>
  </r>
  <r>
    <n v="5101"/>
    <s v="VG-218053"/>
    <s v="Vivek Grady"/>
    <x v="2"/>
    <x v="0"/>
    <s v="Mexico"/>
    <s v="Guanajuato"/>
    <s v="Leon"/>
    <s v="LATAM"/>
    <s v="MX-2011-136399"/>
    <x v="416"/>
    <s v="Medium"/>
    <s v="TEC-CO-10001589"/>
    <x v="1676"/>
    <x v="2"/>
    <s v="Copiers"/>
    <x v="9"/>
    <n v="139.00623954666665"/>
    <n v="252.9456909285237"/>
    <n v="1514.6387972799998"/>
    <n v="2E-3"/>
    <n v="680.60136"/>
    <x v="0"/>
    <d v="2011-06-25T00:00:00"/>
    <d v="2011-06-27T00:00:00"/>
    <n v="7"/>
    <x v="0"/>
    <n v="2"/>
    <x v="1"/>
    <n v="84.507000000000005"/>
    <x v="3"/>
    <n v="26"/>
    <n v="0.44934895449808182"/>
    <n v="1"/>
    <x v="3"/>
    <m/>
    <m/>
    <m/>
    <m/>
  </r>
  <r>
    <n v="5102"/>
    <s v="VG-218053"/>
    <s v="Vivek Grady"/>
    <x v="2"/>
    <x v="0"/>
    <s v="Mexico"/>
    <s v="Guanajuato"/>
    <s v="Leon"/>
    <s v="LATAM"/>
    <s v="MX-2011-136399"/>
    <x v="416"/>
    <s v="Medium"/>
    <s v="TEC-CO-10004981"/>
    <x v="177"/>
    <x v="2"/>
    <s v="Copiers"/>
    <x v="2"/>
    <n v="44.889920000000011"/>
    <n v="80.090100200400812"/>
    <n v="159.85984000000002"/>
    <n v="2E-3"/>
    <n v="70.08"/>
    <x v="0"/>
    <d v="2011-06-25T00:00:00"/>
    <d v="2011-06-25T00:00:00"/>
    <n v="5"/>
    <x v="1"/>
    <n v="0"/>
    <x v="1"/>
    <n v="7.1980000000000004"/>
    <x v="3"/>
    <n v="26"/>
    <n v="0.43838402440537905"/>
    <n v="0"/>
    <x v="2"/>
    <m/>
    <m/>
    <m/>
    <m/>
  </r>
  <r>
    <n v="5103"/>
    <s v="JB-160453"/>
    <s v="Julia Barnett"/>
    <x v="1"/>
    <x v="2"/>
    <s v="Nicaragua"/>
    <s v="Managua"/>
    <s v="Managua"/>
    <s v="LATAM"/>
    <s v="MX-2014-155985"/>
    <x v="308"/>
    <s v="Medium"/>
    <s v="TEC-CO-10000051"/>
    <x v="1411"/>
    <x v="2"/>
    <s v="Copiers"/>
    <x v="2"/>
    <n v="128.67827295999999"/>
    <n v="238.25830957915829"/>
    <n v="475.56358591999998"/>
    <n v="2E-3"/>
    <n v="218.20704000000001"/>
    <x v="0"/>
    <d v="2014-11-17T00:00:00"/>
    <d v="2014-11-17T00:00:00"/>
    <n v="5"/>
    <x v="1"/>
    <n v="0"/>
    <x v="4"/>
    <n v="29.765000000000001"/>
    <x v="0"/>
    <n v="46"/>
    <n v="0.45883883135809966"/>
    <n v="0"/>
    <x v="2"/>
    <m/>
    <m/>
    <m/>
    <m/>
  </r>
  <r>
    <n v="5104"/>
    <s v="SW-204553"/>
    <s v="Shaun Weien"/>
    <x v="0"/>
    <x v="0"/>
    <s v="Mexico"/>
    <s v="Jalisco"/>
    <s v="Guadalajara"/>
    <s v="LATAM"/>
    <s v="US-2014-151841"/>
    <x v="768"/>
    <s v="Medium"/>
    <s v="FUR-BO-10002008"/>
    <x v="1145"/>
    <x v="1"/>
    <s v="Bookcases"/>
    <x v="4"/>
    <n v="68.971199999999996"/>
    <n v="83.119"/>
    <n v="66.495199999999997"/>
    <n v="0.2"/>
    <n v="-2.476"/>
    <x v="1"/>
    <d v="2014-03-27T00:00:00"/>
    <d v="2014-03-27T00:00:00"/>
    <n v="3"/>
    <x v="1"/>
    <n v="0"/>
    <x v="1"/>
    <n v="7.1790000000000003"/>
    <x v="0"/>
    <n v="13"/>
    <n v="-3.7235770401472586E-2"/>
    <n v="0"/>
    <x v="2"/>
    <m/>
    <m/>
    <m/>
    <m/>
  </r>
  <r>
    <n v="5105"/>
    <s v="MD-173503"/>
    <s v="Maribeth Dona"/>
    <x v="0"/>
    <x v="0"/>
    <s v="Mexico"/>
    <s v="Distrito Federal"/>
    <s v="Mexico City"/>
    <s v="LATAM"/>
    <s v="MX-2014-123337"/>
    <x v="67"/>
    <s v="Low"/>
    <s v="TEC-PH-10000018"/>
    <x v="54"/>
    <x v="2"/>
    <s v="Phones"/>
    <x v="0"/>
    <n v="327.27999999999997"/>
    <n v="425"/>
    <n v="1275"/>
    <n v="0"/>
    <n v="293.16000000000003"/>
    <x v="0"/>
    <d v="2014-10-04T00:00:00"/>
    <d v="2014-10-04T00:00:00"/>
    <n v="5"/>
    <x v="1"/>
    <n v="0"/>
    <x v="1"/>
    <n v="88.45"/>
    <x v="0"/>
    <n v="40"/>
    <n v="0.22992941176470591"/>
    <n v="0"/>
    <x v="2"/>
    <m/>
    <m/>
    <m/>
    <m/>
  </r>
  <r>
    <n v="5106"/>
    <s v="JC-153853"/>
    <s v="Jenna Caffey"/>
    <x v="0"/>
    <x v="3"/>
    <s v="Dominican Republic"/>
    <s v="Santo Domingo"/>
    <s v="Santo Domingo"/>
    <s v="LATAM"/>
    <s v="US-2013-119760"/>
    <x v="536"/>
    <s v="Medium"/>
    <s v="FUR-FU-10002387"/>
    <x v="1709"/>
    <x v="1"/>
    <s v="Furnishings"/>
    <x v="9"/>
    <n v="19.273333333333337"/>
    <n v="34.626666666666672"/>
    <n v="103.88000000000002"/>
    <n v="0.5"/>
    <n v="-11.76"/>
    <x v="0"/>
    <d v="2013-01-22T00:00:00"/>
    <d v="2013-01-22T00:00:00"/>
    <n v="5"/>
    <x v="1"/>
    <n v="0"/>
    <x v="0"/>
    <n v="12.176"/>
    <x v="2"/>
    <n v="3"/>
    <n v="-0.1132075471698113"/>
    <n v="0"/>
    <x v="2"/>
    <m/>
    <m/>
    <m/>
    <m/>
  </r>
  <r>
    <n v="5107"/>
    <s v="JC-153853"/>
    <s v="Jenna Caffey"/>
    <x v="0"/>
    <x v="3"/>
    <s v="Dominican Republic"/>
    <s v="Santo Domingo"/>
    <s v="Santo Domingo"/>
    <s v="LATAM"/>
    <s v="US-2013-119760"/>
    <x v="536"/>
    <s v="Medium"/>
    <s v="OFF-ST-10001227"/>
    <x v="1034"/>
    <x v="0"/>
    <s v="Storage"/>
    <x v="2"/>
    <n v="6.1959999999999997"/>
    <n v="10.145"/>
    <n v="16.231999999999999"/>
    <n v="0.2"/>
    <n v="3.84"/>
    <x v="0"/>
    <d v="2013-01-22T00:00:00"/>
    <d v="2013-01-22T00:00:00"/>
    <n v="5"/>
    <x v="1"/>
    <n v="0"/>
    <x v="0"/>
    <n v="1.006"/>
    <x v="2"/>
    <n v="3"/>
    <n v="0.23656973878758009"/>
    <n v="0"/>
    <x v="2"/>
    <m/>
    <m/>
    <m/>
    <m/>
  </r>
  <r>
    <n v="5108"/>
    <s v="TG-216403"/>
    <s v="Trudy Glocke"/>
    <x v="0"/>
    <x v="0"/>
    <s v="Mexico"/>
    <s v="Puebla"/>
    <s v="Teziutlan"/>
    <s v="LATAM"/>
    <s v="MX-2011-168732"/>
    <x v="105"/>
    <s v="High"/>
    <s v="TEC-AC-10004043"/>
    <x v="573"/>
    <x v="2"/>
    <s v="Accessories"/>
    <x v="3"/>
    <n v="18.810000000000002"/>
    <n v="31.25"/>
    <n v="125"/>
    <n v="0"/>
    <n v="49.76"/>
    <x v="0"/>
    <d v="2012-01-02T00:00:00"/>
    <d v="2012-01-02T00:00:00"/>
    <n v="5"/>
    <x v="1"/>
    <n v="0"/>
    <x v="4"/>
    <n v="11.036"/>
    <x v="3"/>
    <n v="53"/>
    <n v="0.39807999999999999"/>
    <n v="0"/>
    <x v="2"/>
    <m/>
    <m/>
    <m/>
    <m/>
  </r>
  <r>
    <n v="5109"/>
    <s v="SC-207253"/>
    <s v="Steven Cartwright"/>
    <x v="0"/>
    <x v="2"/>
    <s v="Nicaragua"/>
    <s v="Managua"/>
    <s v="Managua"/>
    <s v="LATAM"/>
    <s v="MX-2013-153451"/>
    <x v="978"/>
    <s v="Medium"/>
    <s v="OFF-EN-10003999"/>
    <x v="628"/>
    <x v="0"/>
    <s v="Envelopes"/>
    <x v="7"/>
    <n v="12.32"/>
    <n v="16.399999999999999"/>
    <n v="82"/>
    <n v="0"/>
    <n v="20.399999999999999"/>
    <x v="0"/>
    <d v="2014-01-05T00:00:00"/>
    <d v="2014-01-05T00:00:00"/>
    <n v="5"/>
    <x v="1"/>
    <n v="0"/>
    <x v="3"/>
    <n v="7.0430000000000001"/>
    <x v="2"/>
    <n v="53"/>
    <n v="0.24878048780487802"/>
    <n v="0"/>
    <x v="2"/>
    <m/>
    <m/>
    <m/>
    <m/>
  </r>
  <r>
    <n v="5110"/>
    <s v="AG-105253"/>
    <s v="Andy Gerbode"/>
    <x v="2"/>
    <x v="2"/>
    <s v="El Salvador"/>
    <s v="San Salvador"/>
    <s v="Ilopango"/>
    <s v="LATAM"/>
    <s v="MX-2013-121699"/>
    <x v="664"/>
    <s v="Medium"/>
    <s v="OFF-ST-10001010"/>
    <x v="351"/>
    <x v="0"/>
    <s v="Storage"/>
    <x v="0"/>
    <n v="135.90666666666669"/>
    <n v="138.66666666666669"/>
    <n v="416.00000000000006"/>
    <n v="0"/>
    <n v="8.2799999999999994"/>
    <x v="0"/>
    <d v="2013-05-22T00:00:00"/>
    <d v="2013-05-22T00:00:00"/>
    <n v="5"/>
    <x v="1"/>
    <n v="0"/>
    <x v="2"/>
    <n v="25.76"/>
    <x v="2"/>
    <n v="20"/>
    <n v="1.990384615384615E-2"/>
    <n v="0"/>
    <x v="2"/>
    <m/>
    <m/>
    <m/>
    <m/>
  </r>
  <r>
    <n v="5111"/>
    <s v="AG-105253"/>
    <s v="Andy Gerbode"/>
    <x v="2"/>
    <x v="2"/>
    <s v="El Salvador"/>
    <s v="San Salvador"/>
    <s v="Ilopango"/>
    <s v="LATAM"/>
    <s v="MX-2013-121699"/>
    <x v="664"/>
    <s v="Medium"/>
    <s v="OFF-EN-10000061"/>
    <x v="888"/>
    <x v="0"/>
    <s v="Envelopes"/>
    <x v="2"/>
    <n v="7.22"/>
    <n v="13.5"/>
    <n v="27"/>
    <n v="0"/>
    <n v="12.56"/>
    <x v="0"/>
    <d v="2013-05-22T00:00:00"/>
    <d v="2013-05-22T00:00:00"/>
    <n v="5"/>
    <x v="1"/>
    <n v="0"/>
    <x v="2"/>
    <n v="1.0589999999999999"/>
    <x v="2"/>
    <n v="20"/>
    <n v="0.4651851851851852"/>
    <n v="0"/>
    <x v="2"/>
    <m/>
    <m/>
    <m/>
    <m/>
  </r>
  <r>
    <n v="5112"/>
    <s v="LH-169003"/>
    <s v="Lena Hernandez"/>
    <x v="0"/>
    <x v="1"/>
    <s v="Brazil"/>
    <s v="Goias"/>
    <s v="Valparaiso de Goias"/>
    <s v="LATAM"/>
    <s v="MX-2012-144848"/>
    <x v="122"/>
    <s v="Medium"/>
    <s v="OFF-ST-10003741"/>
    <x v="1057"/>
    <x v="0"/>
    <s v="Storage"/>
    <x v="11"/>
    <n v="108.47272727272731"/>
    <n v="132.27272727272731"/>
    <n v="1455.0000000000005"/>
    <n v="0"/>
    <n v="261.8"/>
    <x v="2"/>
    <d v="2012-08-05T00:00:00"/>
    <d v="2012-08-05T00:00:00"/>
    <n v="2"/>
    <x v="1"/>
    <n v="0"/>
    <x v="2"/>
    <n v="320.29000000000002"/>
    <x v="1"/>
    <n v="31"/>
    <n v="0.17993127147766319"/>
    <n v="0"/>
    <x v="2"/>
    <m/>
    <m/>
    <m/>
    <m/>
  </r>
  <r>
    <n v="5113"/>
    <s v="ND-183703"/>
    <s v="Natalie DeCherney"/>
    <x v="0"/>
    <x v="2"/>
    <s v="Guatemala"/>
    <s v="Guatemala"/>
    <s v="Mixco"/>
    <s v="LATAM"/>
    <s v="MX-2014-146542"/>
    <x v="67"/>
    <s v="Medium"/>
    <s v="OFF-ST-10002423"/>
    <x v="1012"/>
    <x v="0"/>
    <s v="Storage"/>
    <x v="0"/>
    <n v="22.566666666666674"/>
    <n v="32.666666666666671"/>
    <n v="98.000000000000014"/>
    <n v="0"/>
    <n v="30.3"/>
    <x v="0"/>
    <d v="2014-10-04T00:00:00"/>
    <d v="2014-10-05T00:00:00"/>
    <n v="6"/>
    <x v="0"/>
    <n v="1"/>
    <x v="1"/>
    <n v="5.5179999999999998"/>
    <x v="0"/>
    <n v="40"/>
    <n v="0.30918367346938774"/>
    <n v="1"/>
    <x v="1"/>
    <m/>
    <m/>
    <m/>
    <m/>
  </r>
  <r>
    <n v="5114"/>
    <s v="ND-183703"/>
    <s v="Natalie DeCherney"/>
    <x v="0"/>
    <x v="2"/>
    <s v="Guatemala"/>
    <s v="Guatemala"/>
    <s v="Mixco"/>
    <s v="LATAM"/>
    <s v="MX-2014-146542"/>
    <x v="67"/>
    <s v="Medium"/>
    <s v="FUR-FU-10000686"/>
    <x v="1121"/>
    <x v="1"/>
    <s v="Furnishings"/>
    <x v="2"/>
    <n v="20.48"/>
    <n v="27"/>
    <n v="54"/>
    <n v="0"/>
    <n v="13.04"/>
    <x v="0"/>
    <d v="2014-10-04T00:00:00"/>
    <d v="2014-10-05T00:00:00"/>
    <n v="6"/>
    <x v="0"/>
    <n v="1"/>
    <x v="1"/>
    <n v="4.4139999999999997"/>
    <x v="0"/>
    <n v="40"/>
    <n v="0.24148148148148146"/>
    <n v="1"/>
    <x v="1"/>
    <m/>
    <m/>
    <m/>
    <m/>
  </r>
  <r>
    <n v="5115"/>
    <s v="RB-196453"/>
    <s v="Robert Barroso"/>
    <x v="2"/>
    <x v="1"/>
    <s v="Colombia"/>
    <s v="Bogota"/>
    <s v="Bogota"/>
    <s v="LATAM"/>
    <s v="MX-2013-132843"/>
    <x v="163"/>
    <s v="Medium"/>
    <s v="OFF-AR-10003336"/>
    <x v="1071"/>
    <x v="0"/>
    <s v="Art"/>
    <x v="3"/>
    <n v="11.68"/>
    <n v="18"/>
    <n v="72"/>
    <n v="0"/>
    <n v="25.28"/>
    <x v="0"/>
    <d v="2013-11-10T00:00:00"/>
    <d v="2013-11-10T00:00:00"/>
    <n v="5"/>
    <x v="1"/>
    <n v="0"/>
    <x v="3"/>
    <n v="5.85"/>
    <x v="2"/>
    <n v="45"/>
    <n v="0.35111111111111115"/>
    <n v="0"/>
    <x v="2"/>
    <m/>
    <m/>
    <m/>
    <m/>
  </r>
  <r>
    <n v="5116"/>
    <s v="VF-217153"/>
    <s v="Vicky Freymann"/>
    <x v="1"/>
    <x v="2"/>
    <s v="Guatemala"/>
    <s v="Guatemala"/>
    <s v="Mixco"/>
    <s v="LATAM"/>
    <s v="MX-2013-149510"/>
    <x v="1026"/>
    <s v="Critical"/>
    <s v="OFF-LA-10004182"/>
    <x v="1675"/>
    <x v="0"/>
    <s v="Labels"/>
    <x v="0"/>
    <n v="4.5466666666666677"/>
    <n v="8.6666666666666679"/>
    <n v="26.000000000000004"/>
    <n v="0"/>
    <n v="12.36"/>
    <x v="2"/>
    <d v="2013-01-30T00:00:00"/>
    <d v="2013-01-30T00:00:00"/>
    <n v="2"/>
    <x v="1"/>
    <n v="0"/>
    <x v="1"/>
    <n v="3.1789999999999998"/>
    <x v="2"/>
    <n v="5"/>
    <n v="0.47538461538461529"/>
    <n v="0"/>
    <x v="2"/>
    <m/>
    <m/>
    <m/>
    <m/>
  </r>
  <r>
    <n v="5117"/>
    <s v="HD-147853"/>
    <s v="Harold Dahlen"/>
    <x v="1"/>
    <x v="3"/>
    <s v="Dominican Republic"/>
    <s v="Santiago"/>
    <s v="Santiago de los Caballeros"/>
    <s v="LATAM"/>
    <s v="MX-2014-140788"/>
    <x v="330"/>
    <s v="High"/>
    <s v="FUR-CH-10000852"/>
    <x v="915"/>
    <x v="1"/>
    <s v="Chairs"/>
    <x v="2"/>
    <n v="18.822400000000002"/>
    <n v="36.213000000000001"/>
    <n v="57.940800000000003"/>
    <n v="0.2"/>
    <n v="20.295999999999999"/>
    <x v="1"/>
    <d v="2014-08-03T00:00:00"/>
    <d v="2014-08-05T00:00:00"/>
    <n v="5"/>
    <x v="0"/>
    <n v="2"/>
    <x v="0"/>
    <n v="6.6769999999999996"/>
    <x v="0"/>
    <n v="31"/>
    <n v="0.35028857040289396"/>
    <n v="1"/>
    <x v="3"/>
    <m/>
    <m/>
    <m/>
    <m/>
  </r>
  <r>
    <n v="5118"/>
    <s v="HD-147853"/>
    <s v="Harold Dahlen"/>
    <x v="1"/>
    <x v="3"/>
    <s v="Dominican Republic"/>
    <s v="Santiago"/>
    <s v="Santiago de los Caballeros"/>
    <s v="LATAM"/>
    <s v="MX-2014-140788"/>
    <x v="330"/>
    <s v="High"/>
    <s v="TEC-AC-10000575"/>
    <x v="1602"/>
    <x v="2"/>
    <s v="Accessories"/>
    <x v="4"/>
    <n v="24.215999999999994"/>
    <n v="45.669999999999987"/>
    <n v="36.535999999999994"/>
    <n v="0.2"/>
    <n v="12.32"/>
    <x v="1"/>
    <d v="2014-08-03T00:00:00"/>
    <d v="2014-08-05T00:00:00"/>
    <n v="5"/>
    <x v="0"/>
    <n v="2"/>
    <x v="0"/>
    <n v="6.8470000000000004"/>
    <x v="0"/>
    <n v="31"/>
    <n v="0.33720166411210867"/>
    <n v="1"/>
    <x v="3"/>
    <m/>
    <m/>
    <m/>
    <m/>
  </r>
  <r>
    <n v="5119"/>
    <s v="HD-147853"/>
    <s v="Harold Dahlen"/>
    <x v="1"/>
    <x v="3"/>
    <s v="Dominican Republic"/>
    <s v="Santiago"/>
    <s v="Santiago de los Caballeros"/>
    <s v="LATAM"/>
    <s v="MX-2014-140788"/>
    <x v="330"/>
    <s v="High"/>
    <s v="OFF-AR-10001622"/>
    <x v="1524"/>
    <x v="0"/>
    <s v="Art"/>
    <x v="2"/>
    <n v="10.376000000000001"/>
    <n v="16.745000000000001"/>
    <n v="26.792000000000002"/>
    <n v="0.2"/>
    <n v="6.04"/>
    <x v="1"/>
    <d v="2014-08-03T00:00:00"/>
    <d v="2014-08-05T00:00:00"/>
    <n v="5"/>
    <x v="0"/>
    <n v="2"/>
    <x v="0"/>
    <n v="5.7030000000000003"/>
    <x v="0"/>
    <n v="31"/>
    <n v="0.22544042997909822"/>
    <n v="1"/>
    <x v="3"/>
    <m/>
    <m/>
    <m/>
    <m/>
  </r>
  <r>
    <n v="5120"/>
    <s v="HG-149653"/>
    <s v="Henry Goldwyn"/>
    <x v="2"/>
    <x v="2"/>
    <s v="Guatemala"/>
    <s v="Quezaltenango"/>
    <s v="Quetzaltenango"/>
    <s v="LATAM"/>
    <s v="MX-2013-130722"/>
    <x v="46"/>
    <s v="Medium"/>
    <s v="OFF-AR-10000347"/>
    <x v="1562"/>
    <x v="0"/>
    <s v="Art"/>
    <x v="2"/>
    <n v="8.6999999999999993"/>
    <n v="10.5"/>
    <n v="21"/>
    <n v="0"/>
    <n v="3.6"/>
    <x v="0"/>
    <d v="2013-12-18T00:00:00"/>
    <d v="2013-12-18T00:00:00"/>
    <n v="5"/>
    <x v="1"/>
    <n v="0"/>
    <x v="2"/>
    <n v="1.1970000000000001"/>
    <x v="2"/>
    <n v="50"/>
    <n v="0.17142857142857143"/>
    <n v="0"/>
    <x v="2"/>
    <m/>
    <m/>
    <m/>
    <m/>
  </r>
  <r>
    <n v="5121"/>
    <s v="HG-149653"/>
    <s v="Henry Goldwyn"/>
    <x v="2"/>
    <x v="2"/>
    <s v="Guatemala"/>
    <s v="Quezaltenango"/>
    <s v="Quetzaltenango"/>
    <s v="LATAM"/>
    <s v="MX-2013-130722"/>
    <x v="46"/>
    <s v="Medium"/>
    <s v="OFF-SU-10000573"/>
    <x v="761"/>
    <x v="0"/>
    <s v="Supplies"/>
    <x v="6"/>
    <n v="9.791111111111114"/>
    <n v="11.111111111111112"/>
    <n v="100.00000000000001"/>
    <n v="0"/>
    <n v="11.88"/>
    <x v="0"/>
    <d v="2013-12-18T00:00:00"/>
    <d v="2013-12-18T00:00:00"/>
    <n v="5"/>
    <x v="1"/>
    <n v="0"/>
    <x v="2"/>
    <n v="6.4290000000000003"/>
    <x v="2"/>
    <n v="50"/>
    <n v="0.11879999999999999"/>
    <n v="0"/>
    <x v="2"/>
    <m/>
    <m/>
    <m/>
    <m/>
  </r>
  <r>
    <n v="5122"/>
    <s v="IM-150553"/>
    <s v="Ionia McGrath"/>
    <x v="0"/>
    <x v="1"/>
    <s v="Paraguay"/>
    <s v="Central"/>
    <s v="Lambare"/>
    <s v="LATAM"/>
    <s v="MX-2011-167955"/>
    <x v="454"/>
    <s v="Medium"/>
    <s v="TEC-AC-10003105"/>
    <x v="1315"/>
    <x v="2"/>
    <s v="Accessories"/>
    <x v="2"/>
    <n v="17.48"/>
    <n v="30.5"/>
    <n v="61"/>
    <n v="0"/>
    <n v="26.04"/>
    <x v="0"/>
    <d v="2011-06-08T00:00:00"/>
    <d v="2011-06-09T00:00:00"/>
    <n v="6"/>
    <x v="0"/>
    <n v="1"/>
    <x v="2"/>
    <n v="3.431"/>
    <x v="3"/>
    <n v="23"/>
    <n v="0.42688524590163934"/>
    <n v="1"/>
    <x v="1"/>
    <m/>
    <m/>
    <m/>
    <m/>
  </r>
  <r>
    <n v="5123"/>
    <s v="GA-145153"/>
    <s v="George Ashbrook"/>
    <x v="0"/>
    <x v="0"/>
    <s v="Mexico"/>
    <s v="Yucatan"/>
    <s v="Progreso"/>
    <s v="LATAM"/>
    <s v="MX-2013-115175"/>
    <x v="276"/>
    <s v="High"/>
    <s v="OFF-LA-10004576"/>
    <x v="935"/>
    <x v="0"/>
    <s v="Labels"/>
    <x v="4"/>
    <n v="5.32"/>
    <n v="6"/>
    <n v="6"/>
    <n v="0"/>
    <n v="0.68"/>
    <x v="1"/>
    <d v="2013-06-21T00:00:00"/>
    <d v="2013-06-22T00:00:00"/>
    <n v="4"/>
    <x v="0"/>
    <n v="1"/>
    <x v="3"/>
    <n v="0.79"/>
    <x v="2"/>
    <n v="25"/>
    <n v="0.11333333333333334"/>
    <n v="1"/>
    <x v="1"/>
    <m/>
    <m/>
    <m/>
    <m/>
  </r>
  <r>
    <n v="5124"/>
    <s v="DB-134053"/>
    <s v="Denny Blanton"/>
    <x v="0"/>
    <x v="2"/>
    <s v="Panama"/>
    <s v="Panama"/>
    <s v="San Miguelito"/>
    <s v="LATAM"/>
    <s v="US-2012-163118"/>
    <x v="645"/>
    <s v="Low"/>
    <s v="TEC-CO-10000137"/>
    <x v="469"/>
    <x v="2"/>
    <s v="Copiers"/>
    <x v="3"/>
    <n v="209.07565360000001"/>
    <n v="280.95126020066891"/>
    <n v="672.03541440000004"/>
    <n v="0.40200000000000002"/>
    <n v="-164.2672"/>
    <x v="0"/>
    <d v="2012-12-30T00:00:00"/>
    <d v="2012-12-30T00:00:00"/>
    <n v="5"/>
    <x v="1"/>
    <n v="0"/>
    <x v="3"/>
    <n v="93.703000000000003"/>
    <x v="1"/>
    <n v="52"/>
    <n v="-0.24443235651005002"/>
    <n v="0"/>
    <x v="2"/>
    <m/>
    <m/>
    <m/>
    <m/>
  </r>
  <r>
    <n v="5125"/>
    <s v="CP-120853"/>
    <s v="Cathy Prescott"/>
    <x v="2"/>
    <x v="3"/>
    <s v="Cuba"/>
    <s v="Granma"/>
    <s v="Manzanillo"/>
    <s v="LATAM"/>
    <s v="MX-2013-108868"/>
    <x v="644"/>
    <s v="High"/>
    <s v="FUR-FU-10001711"/>
    <x v="1416"/>
    <x v="1"/>
    <s v="Furnishings"/>
    <x v="7"/>
    <n v="38.380000000000003"/>
    <n v="72.400000000000006"/>
    <n v="362"/>
    <n v="0"/>
    <n v="170.1"/>
    <x v="1"/>
    <d v="2013-09-29T00:00:00"/>
    <d v="2013-09-29T00:00:00"/>
    <n v="3"/>
    <x v="1"/>
    <n v="0"/>
    <x v="0"/>
    <n v="43.134999999999998"/>
    <x v="2"/>
    <n v="39"/>
    <n v="0.46988950276243091"/>
    <n v="0"/>
    <x v="2"/>
    <m/>
    <m/>
    <m/>
    <m/>
  </r>
  <r>
    <n v="5126"/>
    <s v="CP-120853"/>
    <s v="Cathy Prescott"/>
    <x v="2"/>
    <x v="3"/>
    <s v="Cuba"/>
    <s v="Granma"/>
    <s v="Manzanillo"/>
    <s v="LATAM"/>
    <s v="MX-2013-108868"/>
    <x v="644"/>
    <s v="High"/>
    <s v="OFF-FA-10002247"/>
    <x v="83"/>
    <x v="0"/>
    <s v="Fasteners"/>
    <x v="2"/>
    <n v="8.26"/>
    <n v="9.5"/>
    <n v="19"/>
    <n v="0"/>
    <n v="2.48"/>
    <x v="1"/>
    <d v="2013-09-29T00:00:00"/>
    <d v="2013-09-30T00:00:00"/>
    <n v="4"/>
    <x v="0"/>
    <n v="1"/>
    <x v="0"/>
    <n v="2.8849999999999998"/>
    <x v="2"/>
    <n v="39"/>
    <n v="0.13052631578947368"/>
    <n v="1"/>
    <x v="1"/>
    <m/>
    <m/>
    <m/>
    <m/>
  </r>
  <r>
    <n v="5127"/>
    <s v="MG-182053"/>
    <s v="Mitch Gastineau"/>
    <x v="2"/>
    <x v="3"/>
    <s v="Dominican Republic"/>
    <s v="Santo Domingo"/>
    <s v="Santo Domingo"/>
    <s v="LATAM"/>
    <s v="US-2013-107300"/>
    <x v="438"/>
    <s v="Medium"/>
    <s v="FUR-CH-10004478"/>
    <x v="1204"/>
    <x v="1"/>
    <s v="Chairs"/>
    <x v="4"/>
    <n v="45.681599999999989"/>
    <n v="56.391999999999989"/>
    <n v="45.113599999999991"/>
    <n v="0.2"/>
    <n v="-0.56799999999999995"/>
    <x v="0"/>
    <d v="2013-03-17T00:00:00"/>
    <d v="2013-03-17T00:00:00"/>
    <n v="5"/>
    <x v="1"/>
    <n v="0"/>
    <x v="3"/>
    <n v="1.6950000000000001"/>
    <x v="2"/>
    <n v="11"/>
    <n v="-1.2590438360051073E-2"/>
    <n v="0"/>
    <x v="2"/>
    <m/>
    <m/>
    <m/>
    <m/>
  </r>
  <r>
    <n v="5128"/>
    <s v="BK-112603"/>
    <s v="Berenike Kampe"/>
    <x v="0"/>
    <x v="1"/>
    <s v="Brazil"/>
    <s v="Sao Paulo"/>
    <s v="Sao Paulo"/>
    <s v="LATAM"/>
    <s v="MX-2012-156216"/>
    <x v="81"/>
    <s v="High"/>
    <s v="FUR-CH-10001262"/>
    <x v="642"/>
    <x v="1"/>
    <s v="Chairs"/>
    <x v="0"/>
    <n v="27.606666666666666"/>
    <n v="30.666666666666668"/>
    <n v="92"/>
    <n v="0"/>
    <n v="9.18"/>
    <x v="2"/>
    <d v="2012-11-25T00:00:00"/>
    <d v="2012-11-25T00:00:00"/>
    <n v="2"/>
    <x v="1"/>
    <n v="0"/>
    <x v="2"/>
    <n v="19.904"/>
    <x v="1"/>
    <n v="47"/>
    <n v="9.978260869565217E-2"/>
    <n v="0"/>
    <x v="2"/>
    <m/>
    <m/>
    <m/>
    <m/>
  </r>
  <r>
    <n v="5129"/>
    <s v="SS-208753"/>
    <s v="Sung Shariari"/>
    <x v="0"/>
    <x v="1"/>
    <s v="Argentina"/>
    <s v="Buenos Aires"/>
    <s v="Buenos Aires"/>
    <s v="LATAM"/>
    <s v="US-2014-154095"/>
    <x v="976"/>
    <s v="High"/>
    <s v="OFF-PA-10002011"/>
    <x v="895"/>
    <x v="0"/>
    <s v="Paper"/>
    <x v="0"/>
    <n v="9.965066666666667"/>
    <n v="12.68177777777778"/>
    <n v="22.827200000000001"/>
    <n v="0.4"/>
    <n v="-7.0679999999999996"/>
    <x v="0"/>
    <d v="2014-07-24T00:00:00"/>
    <d v="2014-07-24T00:00:00"/>
    <n v="5"/>
    <x v="1"/>
    <n v="0"/>
    <x v="5"/>
    <n v="2.6230000000000002"/>
    <x v="0"/>
    <n v="29"/>
    <n v="-0.30963061610710024"/>
    <n v="0"/>
    <x v="2"/>
    <m/>
    <m/>
    <m/>
    <m/>
  </r>
  <r>
    <n v="5130"/>
    <s v="SS-208753"/>
    <s v="Sung Shariari"/>
    <x v="0"/>
    <x v="1"/>
    <s v="Argentina"/>
    <s v="Buenos Aires"/>
    <s v="Buenos Aires"/>
    <s v="LATAM"/>
    <s v="US-2014-154095"/>
    <x v="976"/>
    <s v="High"/>
    <s v="TEC-CO-10004306"/>
    <x v="24"/>
    <x v="2"/>
    <s v="Copiers"/>
    <x v="0"/>
    <n v="144.29087437333331"/>
    <n v="184.08754911928648"/>
    <n v="330.25306311999992"/>
    <n v="0.40200000000000002"/>
    <n v="-102.61956000000001"/>
    <x v="0"/>
    <d v="2014-07-24T00:00:00"/>
    <d v="2014-07-24T00:00:00"/>
    <n v="5"/>
    <x v="1"/>
    <n v="0"/>
    <x v="5"/>
    <n v="23.077999999999999"/>
    <x v="0"/>
    <n v="29"/>
    <n v="-0.31073007780918727"/>
    <n v="0"/>
    <x v="2"/>
    <m/>
    <m/>
    <m/>
    <m/>
  </r>
  <r>
    <n v="5131"/>
    <s v="SS-208753"/>
    <s v="Sung Shariari"/>
    <x v="0"/>
    <x v="1"/>
    <s v="Argentina"/>
    <s v="Buenos Aires"/>
    <s v="Buenos Aires"/>
    <s v="LATAM"/>
    <s v="US-2014-154095"/>
    <x v="976"/>
    <s v="High"/>
    <s v="OFF-BI-10000930"/>
    <x v="966"/>
    <x v="0"/>
    <s v="Binders"/>
    <x v="11"/>
    <n v="3.5143818181818176"/>
    <n v="6.4279393939393916"/>
    <n v="21.212199999999996"/>
    <n v="0.7"/>
    <n v="-17.446000000000002"/>
    <x v="0"/>
    <d v="2014-07-24T00:00:00"/>
    <d v="2014-07-24T00:00:00"/>
    <n v="5"/>
    <x v="1"/>
    <n v="0"/>
    <x v="5"/>
    <n v="1.1679999999999999"/>
    <x v="0"/>
    <n v="29"/>
    <n v="-0.82245123089542838"/>
    <n v="0"/>
    <x v="2"/>
    <m/>
    <m/>
    <m/>
    <m/>
  </r>
  <r>
    <n v="5132"/>
    <s v="CL-118903"/>
    <s v="Carl Ludwig"/>
    <x v="0"/>
    <x v="1"/>
    <s v="Brazil"/>
    <s v="Minas Gerais"/>
    <s v="Passos"/>
    <s v="LATAM"/>
    <s v="MX-2012-119676"/>
    <x v="389"/>
    <s v="Medium"/>
    <s v="OFF-AR-10000833"/>
    <x v="910"/>
    <x v="0"/>
    <s v="Art"/>
    <x v="2"/>
    <n v="33.340000000000003"/>
    <n v="34"/>
    <n v="68"/>
    <n v="0"/>
    <n v="1.32"/>
    <x v="0"/>
    <d v="2012-06-03T00:00:00"/>
    <d v="2012-06-03T00:00:00"/>
    <n v="5"/>
    <x v="1"/>
    <n v="0"/>
    <x v="3"/>
    <n v="2.7160000000000002"/>
    <x v="1"/>
    <n v="22"/>
    <n v="1.9411764705882354E-2"/>
    <n v="0"/>
    <x v="2"/>
    <m/>
    <m/>
    <m/>
    <m/>
  </r>
  <r>
    <n v="5133"/>
    <s v="EN-137803"/>
    <s v="Edward Nazzal"/>
    <x v="0"/>
    <x v="1"/>
    <s v="Peru"/>
    <s v="Lima (city)"/>
    <s v="Lima"/>
    <s v="LATAM"/>
    <s v="US-2011-165428"/>
    <x v="1027"/>
    <s v="Medium"/>
    <s v="FUR-CH-10000788"/>
    <x v="805"/>
    <x v="1"/>
    <s v="Chairs"/>
    <x v="7"/>
    <n v="100.43039999999998"/>
    <n v="111.15733333333328"/>
    <n v="333.47199999999981"/>
    <n v="0.4"/>
    <n v="-168.68"/>
    <x v="0"/>
    <d v="2011-11-28T00:00:00"/>
    <d v="2011-11-28T00:00:00"/>
    <n v="5"/>
    <x v="1"/>
    <n v="0"/>
    <x v="4"/>
    <n v="10.62"/>
    <x v="3"/>
    <n v="48"/>
    <n v="-0.50582957489684321"/>
    <n v="0"/>
    <x v="2"/>
    <m/>
    <m/>
    <m/>
    <m/>
  </r>
  <r>
    <n v="5134"/>
    <s v="ES-140803"/>
    <s v="Erin Smith"/>
    <x v="2"/>
    <x v="0"/>
    <s v="Mexico"/>
    <s v="San Luis Potosi"/>
    <s v="San Luis Potosi"/>
    <s v="LATAM"/>
    <s v="MX-2013-109694"/>
    <x v="306"/>
    <s v="High"/>
    <s v="OFF-PA-10002363"/>
    <x v="975"/>
    <x v="0"/>
    <s v="Paper"/>
    <x v="7"/>
    <n v="9.379999999999999"/>
    <n v="13.6"/>
    <n v="68"/>
    <n v="0"/>
    <n v="21.1"/>
    <x v="0"/>
    <d v="2013-12-02T00:00:00"/>
    <d v="2013-12-04T00:00:00"/>
    <n v="7"/>
    <x v="0"/>
    <n v="2"/>
    <x v="4"/>
    <n v="3.5779999999999998"/>
    <x v="2"/>
    <n v="48"/>
    <n v="0.31029411764705883"/>
    <n v="1"/>
    <x v="3"/>
    <m/>
    <m/>
    <m/>
    <m/>
  </r>
  <r>
    <n v="5135"/>
    <s v="ES-140803"/>
    <s v="Erin Smith"/>
    <x v="2"/>
    <x v="0"/>
    <s v="Mexico"/>
    <s v="San Luis Potosi"/>
    <s v="San Luis Potosi"/>
    <s v="LATAM"/>
    <s v="MX-2013-109694"/>
    <x v="306"/>
    <s v="High"/>
    <s v="OFF-PA-10001972"/>
    <x v="1538"/>
    <x v="0"/>
    <s v="Paper"/>
    <x v="0"/>
    <n v="9.8266666666666662"/>
    <n v="13.666666666666666"/>
    <n v="41"/>
    <n v="0"/>
    <n v="11.52"/>
    <x v="0"/>
    <d v="2013-12-02T00:00:00"/>
    <d v="2013-12-04T00:00:00"/>
    <n v="7"/>
    <x v="0"/>
    <n v="2"/>
    <x v="4"/>
    <n v="4.4560000000000004"/>
    <x v="2"/>
    <n v="48"/>
    <n v="0.28097560975609753"/>
    <n v="1"/>
    <x v="3"/>
    <m/>
    <m/>
    <m/>
    <m/>
  </r>
  <r>
    <n v="5136"/>
    <s v="ES-140803"/>
    <s v="Erin Smith"/>
    <x v="2"/>
    <x v="0"/>
    <s v="Mexico"/>
    <s v="San Luis Potosi"/>
    <s v="San Luis Potosi"/>
    <s v="LATAM"/>
    <s v="MX-2013-109694"/>
    <x v="306"/>
    <s v="High"/>
    <s v="OFF-BI-10003112"/>
    <x v="1019"/>
    <x v="0"/>
    <s v="Binders"/>
    <x v="0"/>
    <n v="5.18"/>
    <n v="9"/>
    <n v="27"/>
    <n v="0"/>
    <n v="11.46"/>
    <x v="0"/>
    <d v="2013-12-02T00:00:00"/>
    <d v="2013-12-05T00:00:00"/>
    <n v="8"/>
    <x v="0"/>
    <n v="3"/>
    <x v="4"/>
    <n v="2.6749999999999998"/>
    <x v="2"/>
    <n v="48"/>
    <n v="0.42444444444444446"/>
    <n v="1"/>
    <x v="0"/>
    <m/>
    <m/>
    <m/>
    <m/>
  </r>
  <r>
    <n v="5137"/>
    <s v="ES-140803"/>
    <s v="Erin Smith"/>
    <x v="2"/>
    <x v="0"/>
    <s v="Mexico"/>
    <s v="San Luis Potosi"/>
    <s v="San Luis Potosi"/>
    <s v="LATAM"/>
    <s v="MX-2013-109694"/>
    <x v="306"/>
    <s v="High"/>
    <s v="OFF-LA-10002609"/>
    <x v="184"/>
    <x v="0"/>
    <s v="Labels"/>
    <x v="2"/>
    <n v="7.46"/>
    <n v="8.5"/>
    <n v="17"/>
    <n v="0"/>
    <n v="2.08"/>
    <x v="0"/>
    <d v="2013-12-02T00:00:00"/>
    <d v="2013-12-02T00:00:00"/>
    <n v="5"/>
    <x v="1"/>
    <n v="0"/>
    <x v="4"/>
    <n v="1.5589999999999999"/>
    <x v="2"/>
    <n v="48"/>
    <n v="0.12235294117647059"/>
    <n v="0"/>
    <x v="2"/>
    <m/>
    <m/>
    <m/>
    <m/>
  </r>
  <r>
    <n v="5138"/>
    <s v="PG-188953"/>
    <s v="Paul Gonzalez"/>
    <x v="0"/>
    <x v="0"/>
    <s v="Mexico"/>
    <s v="Yucatan"/>
    <s v="Merida"/>
    <s v="LATAM"/>
    <s v="US-2013-130855"/>
    <x v="251"/>
    <s v="Critical"/>
    <s v="FUR-CH-10001332"/>
    <x v="916"/>
    <x v="1"/>
    <s v="Chairs"/>
    <x v="0"/>
    <n v="295.43413333333325"/>
    <n v="322.31266666666659"/>
    <n v="773.55039999999985"/>
    <n v="0.2"/>
    <n v="-112.752"/>
    <x v="1"/>
    <d v="2013-01-11T00:00:00"/>
    <d v="2013-01-11T00:00:00"/>
    <n v="3"/>
    <x v="1"/>
    <n v="0"/>
    <x v="3"/>
    <n v="246.726"/>
    <x v="2"/>
    <n v="2"/>
    <n v="-0.14575908693215078"/>
    <n v="0"/>
    <x v="2"/>
    <m/>
    <m/>
    <m/>
    <m/>
  </r>
  <r>
    <n v="5139"/>
    <s v="PG-188953"/>
    <s v="Paul Gonzalez"/>
    <x v="0"/>
    <x v="0"/>
    <s v="Mexico"/>
    <s v="Yucatan"/>
    <s v="Merida"/>
    <s v="LATAM"/>
    <s v="US-2013-130855"/>
    <x v="251"/>
    <s v="Critical"/>
    <s v="TEC-AC-10001756"/>
    <x v="862"/>
    <x v="2"/>
    <s v="Accessories"/>
    <x v="0"/>
    <n v="16.346666666666671"/>
    <n v="28.666666666666671"/>
    <n v="86.000000000000014"/>
    <n v="0"/>
    <n v="36.96"/>
    <x v="1"/>
    <d v="2013-01-11T00:00:00"/>
    <d v="2013-01-11T00:00:00"/>
    <n v="3"/>
    <x v="1"/>
    <n v="0"/>
    <x v="3"/>
    <n v="20.934999999999999"/>
    <x v="2"/>
    <n v="2"/>
    <n v="0.42976744186046506"/>
    <n v="0"/>
    <x v="2"/>
    <m/>
    <m/>
    <m/>
    <m/>
  </r>
  <r>
    <n v="5140"/>
    <s v="PG-188953"/>
    <s v="Paul Gonzalez"/>
    <x v="0"/>
    <x v="0"/>
    <s v="Mexico"/>
    <s v="Yucatan"/>
    <s v="Merida"/>
    <s v="LATAM"/>
    <s v="US-2013-130855"/>
    <x v="251"/>
    <s v="Critical"/>
    <s v="OFF-AR-10003914"/>
    <x v="13"/>
    <x v="0"/>
    <s v="Art"/>
    <x v="2"/>
    <n v="24.060000000000002"/>
    <n v="33"/>
    <n v="66"/>
    <n v="0"/>
    <n v="17.88"/>
    <x v="1"/>
    <d v="2013-01-11T00:00:00"/>
    <d v="2013-01-11T00:00:00"/>
    <n v="3"/>
    <x v="1"/>
    <n v="0"/>
    <x v="3"/>
    <n v="20.634"/>
    <x v="2"/>
    <n v="2"/>
    <n v="0.27090909090909088"/>
    <n v="0"/>
    <x v="2"/>
    <m/>
    <m/>
    <m/>
    <m/>
  </r>
  <r>
    <n v="5141"/>
    <s v="PG-188953"/>
    <s v="Paul Gonzalez"/>
    <x v="0"/>
    <x v="0"/>
    <s v="Mexico"/>
    <s v="Yucatan"/>
    <s v="Merida"/>
    <s v="LATAM"/>
    <s v="US-2013-130855"/>
    <x v="251"/>
    <s v="Critical"/>
    <s v="FUR-FU-10000242"/>
    <x v="751"/>
    <x v="1"/>
    <s v="Furnishings"/>
    <x v="3"/>
    <n v="50.746800000000007"/>
    <n v="75.058000000000007"/>
    <n v="180.13920000000002"/>
    <n v="0.4"/>
    <n v="-22.847999999999999"/>
    <x v="1"/>
    <d v="2013-01-11T00:00:00"/>
    <d v="2013-01-11T00:00:00"/>
    <n v="3"/>
    <x v="1"/>
    <n v="0"/>
    <x v="3"/>
    <n v="62.271000000000001"/>
    <x v="2"/>
    <n v="2"/>
    <n v="-0.12683524740867061"/>
    <n v="0"/>
    <x v="2"/>
    <m/>
    <m/>
    <m/>
    <m/>
  </r>
  <r>
    <n v="5142"/>
    <s v="PG-188953"/>
    <s v="Paul Gonzalez"/>
    <x v="0"/>
    <x v="0"/>
    <s v="Mexico"/>
    <s v="Yucatan"/>
    <s v="Merida"/>
    <s v="LATAM"/>
    <s v="US-2013-130855"/>
    <x v="251"/>
    <s v="Critical"/>
    <s v="OFF-BI-10002727"/>
    <x v="1164"/>
    <x v="0"/>
    <s v="Binders"/>
    <x v="9"/>
    <n v="25.233333333333331"/>
    <n v="32.333333333333329"/>
    <n v="193.99999999999997"/>
    <n v="0"/>
    <n v="42.6"/>
    <x v="1"/>
    <d v="2013-01-11T00:00:00"/>
    <d v="2013-01-11T00:00:00"/>
    <n v="3"/>
    <x v="1"/>
    <n v="0"/>
    <x v="3"/>
    <n v="14.35"/>
    <x v="2"/>
    <n v="2"/>
    <n v="0.21958762886597943"/>
    <n v="0"/>
    <x v="2"/>
    <m/>
    <m/>
    <m/>
    <m/>
  </r>
  <r>
    <n v="5143"/>
    <s v="PG-188953"/>
    <s v="Paul Gonzalez"/>
    <x v="0"/>
    <x v="0"/>
    <s v="Mexico"/>
    <s v="Yucatan"/>
    <s v="Merida"/>
    <s v="LATAM"/>
    <s v="US-2013-130855"/>
    <x v="251"/>
    <s v="Critical"/>
    <s v="FUR-FU-10004339"/>
    <x v="587"/>
    <x v="1"/>
    <s v="Furnishings"/>
    <x v="2"/>
    <n v="61.477600000000002"/>
    <n v="81.656000000000006"/>
    <n v="97.987200000000001"/>
    <n v="0.4"/>
    <n v="-24.968"/>
    <x v="1"/>
    <d v="2013-01-11T00:00:00"/>
    <d v="2013-01-11T00:00:00"/>
    <n v="3"/>
    <x v="1"/>
    <n v="0"/>
    <x v="3"/>
    <n v="15.441000000000001"/>
    <x v="2"/>
    <n v="2"/>
    <n v="-0.25480879135233991"/>
    <n v="0"/>
    <x v="2"/>
    <m/>
    <m/>
    <m/>
    <m/>
  </r>
  <r>
    <n v="5144"/>
    <s v="PG-188953"/>
    <s v="Paul Gonzalez"/>
    <x v="0"/>
    <x v="0"/>
    <s v="Mexico"/>
    <s v="Yucatan"/>
    <s v="Merida"/>
    <s v="LATAM"/>
    <s v="US-2013-130855"/>
    <x v="251"/>
    <s v="Critical"/>
    <s v="TEC-MA-10002080"/>
    <x v="1537"/>
    <x v="2"/>
    <s v="Machines"/>
    <x v="0"/>
    <n v="134.72"/>
    <n v="175"/>
    <n v="525"/>
    <n v="0"/>
    <n v="120.84"/>
    <x v="1"/>
    <d v="2013-01-11T00:00:00"/>
    <d v="2013-01-13T00:00:00"/>
    <n v="5"/>
    <x v="0"/>
    <n v="2"/>
    <x v="3"/>
    <n v="175.74"/>
    <x v="2"/>
    <n v="2"/>
    <n v="0.23017142857142858"/>
    <n v="1"/>
    <x v="3"/>
    <m/>
    <m/>
    <m/>
    <m/>
  </r>
  <r>
    <n v="5145"/>
    <s v="LB-167353"/>
    <s v="Larry Blacks"/>
    <x v="0"/>
    <x v="3"/>
    <s v="Cuba"/>
    <s v="Holguin"/>
    <s v="Holguin"/>
    <s v="LATAM"/>
    <s v="MX-2012-118248"/>
    <x v="757"/>
    <s v="High"/>
    <s v="OFF-PA-10000362"/>
    <x v="874"/>
    <x v="0"/>
    <s v="Paper"/>
    <x v="7"/>
    <n v="7.0400000000000009"/>
    <n v="8.8000000000000007"/>
    <n v="44"/>
    <n v="0"/>
    <n v="8.8000000000000007"/>
    <x v="1"/>
    <d v="2012-10-25T00:00:00"/>
    <d v="2012-10-25T00:00:00"/>
    <n v="3"/>
    <x v="1"/>
    <n v="0"/>
    <x v="1"/>
    <n v="9.0630000000000006"/>
    <x v="1"/>
    <n v="43"/>
    <n v="0.2"/>
    <n v="0"/>
    <x v="2"/>
    <m/>
    <m/>
    <m/>
    <m/>
  </r>
  <r>
    <n v="5146"/>
    <s v="LB-167353"/>
    <s v="Larry Blacks"/>
    <x v="0"/>
    <x v="3"/>
    <s v="Cuba"/>
    <s v="Holguin"/>
    <s v="Holguin"/>
    <s v="LATAM"/>
    <s v="MX-2012-118248"/>
    <x v="757"/>
    <s v="High"/>
    <s v="OFF-FA-10004265"/>
    <x v="423"/>
    <x v="0"/>
    <s v="Fasteners"/>
    <x v="0"/>
    <n v="5.7866666666666662"/>
    <n v="7.6666666666666661"/>
    <n v="23"/>
    <n v="0"/>
    <n v="5.64"/>
    <x v="1"/>
    <d v="2012-10-25T00:00:00"/>
    <d v="2012-10-25T00:00:00"/>
    <n v="3"/>
    <x v="1"/>
    <n v="0"/>
    <x v="1"/>
    <n v="1.3620000000000001"/>
    <x v="1"/>
    <n v="43"/>
    <n v="0.2452173913043478"/>
    <n v="0"/>
    <x v="2"/>
    <m/>
    <m/>
    <m/>
    <m/>
  </r>
  <r>
    <n v="5147"/>
    <s v="LB-167353"/>
    <s v="Larry Blacks"/>
    <x v="0"/>
    <x v="3"/>
    <s v="Cuba"/>
    <s v="Holguin"/>
    <s v="Holguin"/>
    <s v="LATAM"/>
    <s v="MX-2012-118248"/>
    <x v="757"/>
    <s v="High"/>
    <s v="TEC-AC-10004620"/>
    <x v="164"/>
    <x v="2"/>
    <s v="Accessories"/>
    <x v="0"/>
    <n v="20.420000000000002"/>
    <n v="28"/>
    <n v="84"/>
    <n v="0"/>
    <n v="22.74"/>
    <x v="1"/>
    <d v="2012-10-25T00:00:00"/>
    <d v="2012-10-25T00:00:00"/>
    <n v="3"/>
    <x v="1"/>
    <n v="0"/>
    <x v="1"/>
    <n v="12.813000000000001"/>
    <x v="1"/>
    <n v="43"/>
    <n v="0.27071428571428569"/>
    <n v="0"/>
    <x v="2"/>
    <m/>
    <m/>
    <m/>
    <m/>
  </r>
  <r>
    <n v="5148"/>
    <s v="MO-179503"/>
    <s v="Michael Oakman"/>
    <x v="0"/>
    <x v="1"/>
    <s v="Brazil"/>
    <s v="Bahia"/>
    <s v="Salvador"/>
    <s v="LATAM"/>
    <s v="US-2014-121293"/>
    <x v="91"/>
    <s v="Medium"/>
    <s v="FUR-CH-10000302"/>
    <x v="745"/>
    <x v="1"/>
    <s v="Chairs"/>
    <x v="2"/>
    <n v="92.491200000000021"/>
    <n v="141.39800000000002"/>
    <n v="113.11840000000002"/>
    <n v="0.6"/>
    <n v="-71.864000000000004"/>
    <x v="1"/>
    <d v="2014-10-19T00:00:00"/>
    <d v="2014-10-22T00:00:00"/>
    <n v="6"/>
    <x v="0"/>
    <n v="3"/>
    <x v="0"/>
    <n v="7.8869999999999996"/>
    <x v="0"/>
    <n v="42"/>
    <n v="-0.63529894340796889"/>
    <n v="1"/>
    <x v="0"/>
    <m/>
    <m/>
    <m/>
    <m/>
  </r>
  <r>
    <n v="5149"/>
    <s v="MG-176503"/>
    <s v="Matthew Grinstein"/>
    <x v="1"/>
    <x v="2"/>
    <s v="El Salvador"/>
    <s v="San Salvador"/>
    <s v="Ilopango"/>
    <s v="LATAM"/>
    <s v="MX-2014-102043"/>
    <x v="467"/>
    <s v="Medium"/>
    <s v="OFF-LA-10000897"/>
    <x v="1270"/>
    <x v="0"/>
    <s v="Labels"/>
    <x v="3"/>
    <n v="2.57"/>
    <n v="4.75"/>
    <n v="19"/>
    <n v="0"/>
    <n v="8.7200000000000006"/>
    <x v="2"/>
    <d v="2014-08-04T00:00:00"/>
    <d v="2014-08-04T00:00:00"/>
    <n v="2"/>
    <x v="1"/>
    <n v="0"/>
    <x v="5"/>
    <n v="3.9940000000000002"/>
    <x v="0"/>
    <n v="31"/>
    <n v="0.45894736842105266"/>
    <n v="0"/>
    <x v="2"/>
    <m/>
    <m/>
    <m/>
    <m/>
  </r>
  <r>
    <n v="5150"/>
    <s v="CJ-118753"/>
    <s v="Carl Jackson"/>
    <x v="2"/>
    <x v="2"/>
    <s v="Guatemala"/>
    <s v="Guatemala"/>
    <s v="Mixco"/>
    <s v="LATAM"/>
    <s v="MX-2011-123960"/>
    <x v="51"/>
    <s v="High"/>
    <s v="OFF-LA-10002927"/>
    <x v="1515"/>
    <x v="0"/>
    <s v="Labels"/>
    <x v="3"/>
    <n v="5.37"/>
    <n v="6.25"/>
    <n v="25"/>
    <n v="0"/>
    <n v="3.52"/>
    <x v="1"/>
    <d v="2011-09-30T00:00:00"/>
    <d v="2011-09-30T00:00:00"/>
    <n v="3"/>
    <x v="1"/>
    <n v="0"/>
    <x v="3"/>
    <n v="5.1159999999999997"/>
    <x v="3"/>
    <n v="40"/>
    <n v="0.14080000000000001"/>
    <n v="0"/>
    <x v="2"/>
    <m/>
    <m/>
    <m/>
    <m/>
  </r>
  <r>
    <n v="5151"/>
    <s v="KL-165553"/>
    <s v="Kelly Lampkin"/>
    <x v="2"/>
    <x v="0"/>
    <s v="Mexico"/>
    <s v="Jalisco"/>
    <s v="Guzman"/>
    <s v="LATAM"/>
    <s v="US-2011-142314"/>
    <x v="1028"/>
    <s v="Medium"/>
    <s v="FUR-CH-10004725"/>
    <x v="77"/>
    <x v="1"/>
    <s v="Chairs"/>
    <x v="2"/>
    <n v="32.406400000000005"/>
    <n v="39.043000000000006"/>
    <n v="62.468800000000016"/>
    <n v="0.2"/>
    <n v="-2.3439999999999999"/>
    <x v="0"/>
    <d v="2011-05-14T00:00:00"/>
    <d v="2011-05-16T00:00:00"/>
    <n v="7"/>
    <x v="0"/>
    <n v="2"/>
    <x v="1"/>
    <n v="6.5540000000000003"/>
    <x v="3"/>
    <n v="20"/>
    <n v="-3.7522731347488653E-2"/>
    <n v="1"/>
    <x v="3"/>
    <m/>
    <m/>
    <m/>
    <m/>
  </r>
  <r>
    <n v="5152"/>
    <s v="KL-165553"/>
    <s v="Kelly Lampkin"/>
    <x v="2"/>
    <x v="0"/>
    <s v="Mexico"/>
    <s v="Jalisco"/>
    <s v="Guzman"/>
    <s v="LATAM"/>
    <s v="US-2011-142314"/>
    <x v="1028"/>
    <s v="Medium"/>
    <s v="OFF-SU-10002670"/>
    <x v="1459"/>
    <x v="0"/>
    <s v="Supplies"/>
    <x v="0"/>
    <n v="16.099999999999998"/>
    <n v="24"/>
    <n v="72"/>
    <n v="0"/>
    <n v="23.7"/>
    <x v="0"/>
    <d v="2011-05-14T00:00:00"/>
    <d v="2011-05-14T00:00:00"/>
    <n v="5"/>
    <x v="1"/>
    <n v="0"/>
    <x v="1"/>
    <n v="2.0489999999999999"/>
    <x v="3"/>
    <n v="20"/>
    <n v="0.32916666666666666"/>
    <n v="0"/>
    <x v="2"/>
    <m/>
    <m/>
    <m/>
    <m/>
  </r>
  <r>
    <n v="5153"/>
    <s v="SM-203203"/>
    <s v="Sean Miller"/>
    <x v="1"/>
    <x v="0"/>
    <s v="Mexico"/>
    <s v="Jalisco"/>
    <s v="Zapopan"/>
    <s v="LATAM"/>
    <s v="MX-2013-108819"/>
    <x v="310"/>
    <s v="High"/>
    <s v="OFF-EN-10003898"/>
    <x v="790"/>
    <x v="0"/>
    <s v="Envelopes"/>
    <x v="2"/>
    <n v="12.38"/>
    <n v="12.5"/>
    <n v="25"/>
    <n v="0"/>
    <n v="0.24"/>
    <x v="1"/>
    <d v="2013-07-19T00:00:00"/>
    <d v="2013-07-19T00:00:00"/>
    <n v="3"/>
    <x v="1"/>
    <n v="0"/>
    <x v="3"/>
    <n v="5.359"/>
    <x v="2"/>
    <n v="29"/>
    <n v="9.5999999999999992E-3"/>
    <n v="0"/>
    <x v="2"/>
    <m/>
    <m/>
    <m/>
    <m/>
  </r>
  <r>
    <n v="5154"/>
    <s v="AG-106753"/>
    <s v="Anna Gayman"/>
    <x v="0"/>
    <x v="2"/>
    <s v="Honduras"/>
    <s v="Francisco Morazan"/>
    <s v="Tegucigalpa"/>
    <s v="LATAM"/>
    <s v="US-2012-155439"/>
    <x v="581"/>
    <s v="Low"/>
    <s v="TEC-CO-10000771"/>
    <x v="757"/>
    <x v="2"/>
    <s v="Copiers"/>
    <x v="1"/>
    <n v="201.27695376000005"/>
    <n v="276.61550795986631"/>
    <n v="1323.3285900800004"/>
    <n v="0.40200000000000002"/>
    <n v="-286.88704000000001"/>
    <x v="0"/>
    <d v="2012-05-03T00:00:00"/>
    <d v="2012-05-03T00:00:00"/>
    <n v="5"/>
    <x v="1"/>
    <n v="0"/>
    <x v="5"/>
    <n v="187.68600000000001"/>
    <x v="1"/>
    <n v="17"/>
    <n v="-0.21679199115818737"/>
    <n v="0"/>
    <x v="2"/>
    <m/>
    <m/>
    <m/>
    <m/>
  </r>
  <r>
    <n v="5155"/>
    <s v="AG-106753"/>
    <s v="Anna Gayman"/>
    <x v="0"/>
    <x v="2"/>
    <s v="Honduras"/>
    <s v="Francisco Morazan"/>
    <s v="Tegucigalpa"/>
    <s v="LATAM"/>
    <s v="US-2012-155439"/>
    <x v="581"/>
    <s v="Low"/>
    <s v="OFF-EN-10004057"/>
    <x v="316"/>
    <x v="0"/>
    <s v="Envelopes"/>
    <x v="7"/>
    <n v="18.814399999999999"/>
    <n v="20.864000000000001"/>
    <n v="62.591999999999999"/>
    <n v="0.4"/>
    <n v="-31.48"/>
    <x v="0"/>
    <d v="2012-05-03T00:00:00"/>
    <d v="2012-05-03T00:00:00"/>
    <n v="5"/>
    <x v="1"/>
    <n v="0"/>
    <x v="5"/>
    <n v="6.282"/>
    <x v="1"/>
    <n v="17"/>
    <n v="-0.50293967280163598"/>
    <n v="0"/>
    <x v="2"/>
    <m/>
    <m/>
    <m/>
    <m/>
  </r>
  <r>
    <n v="5156"/>
    <s v="JD-158953"/>
    <s v="Jonathan Doherty"/>
    <x v="2"/>
    <x v="0"/>
    <s v="Mexico"/>
    <s v="Sonora"/>
    <s v="Hermosillo"/>
    <s v="LATAM"/>
    <s v="MX-2013-164315"/>
    <x v="173"/>
    <s v="Medium"/>
    <s v="OFF-AR-10000655"/>
    <x v="1604"/>
    <x v="0"/>
    <s v="Art"/>
    <x v="3"/>
    <n v="26.84"/>
    <n v="29.5"/>
    <n v="118"/>
    <n v="0"/>
    <n v="10.64"/>
    <x v="0"/>
    <d v="2013-08-20T00:00:00"/>
    <d v="2013-08-20T00:00:00"/>
    <n v="5"/>
    <x v="1"/>
    <n v="0"/>
    <x v="0"/>
    <n v="7.7990000000000004"/>
    <x v="2"/>
    <n v="33"/>
    <n v="9.0169491525423737E-2"/>
    <n v="0"/>
    <x v="2"/>
    <m/>
    <m/>
    <m/>
    <m/>
  </r>
  <r>
    <n v="5157"/>
    <s v="JD-158953"/>
    <s v="Jonathan Doherty"/>
    <x v="2"/>
    <x v="0"/>
    <s v="Mexico"/>
    <s v="Sonora"/>
    <s v="Hermosillo"/>
    <s v="LATAM"/>
    <s v="MX-2013-164315"/>
    <x v="173"/>
    <s v="Medium"/>
    <s v="FUR-BO-10002383"/>
    <x v="553"/>
    <x v="1"/>
    <s v="Bookcases"/>
    <x v="0"/>
    <n v="83.962133333333369"/>
    <n v="126.1726666666667"/>
    <n v="302.81440000000009"/>
    <n v="0.2"/>
    <n v="50.927999999999997"/>
    <x v="0"/>
    <d v="2013-08-20T00:00:00"/>
    <d v="2013-08-20T00:00:00"/>
    <n v="5"/>
    <x v="1"/>
    <n v="0"/>
    <x v="0"/>
    <n v="17.582999999999998"/>
    <x v="2"/>
    <n v="33"/>
    <n v="0.16818222647271722"/>
    <n v="0"/>
    <x v="2"/>
    <m/>
    <m/>
    <m/>
    <m/>
  </r>
  <r>
    <n v="5158"/>
    <s v="DB-136153"/>
    <s v="Doug Bickford"/>
    <x v="0"/>
    <x v="3"/>
    <s v="Cuba"/>
    <s v="Isla de la Juventud"/>
    <s v="Nueva Gerona"/>
    <s v="LATAM"/>
    <s v="MX-2014-121104"/>
    <x v="1029"/>
    <s v="Medium"/>
    <s v="OFF-EN-10003507"/>
    <x v="1050"/>
    <x v="0"/>
    <s v="Envelopes"/>
    <x v="13"/>
    <n v="11.723333333333329"/>
    <n v="12.583333333333329"/>
    <n v="150.99999999999994"/>
    <n v="0"/>
    <n v="10.32"/>
    <x v="0"/>
    <d v="2014-01-10T00:00:00"/>
    <d v="2014-01-10T00:00:00"/>
    <n v="5"/>
    <x v="1"/>
    <n v="0"/>
    <x v="6"/>
    <n v="9.7309999999999999"/>
    <x v="0"/>
    <n v="2"/>
    <n v="6.8344370860927178E-2"/>
    <n v="0"/>
    <x v="2"/>
    <m/>
    <m/>
    <m/>
    <m/>
  </r>
  <r>
    <n v="5159"/>
    <s v="PM-191353"/>
    <s v="Peter McVee"/>
    <x v="1"/>
    <x v="1"/>
    <s v="Brazil"/>
    <s v="Sao Paulo"/>
    <s v="Sao Paulo"/>
    <s v="LATAM"/>
    <s v="MX-2014-108602"/>
    <x v="610"/>
    <s v="Medium"/>
    <s v="OFF-FA-10004410"/>
    <x v="269"/>
    <x v="0"/>
    <s v="Fasteners"/>
    <x v="0"/>
    <n v="5.96"/>
    <n v="7"/>
    <n v="21"/>
    <n v="0"/>
    <n v="3.12"/>
    <x v="0"/>
    <d v="2014-11-09T00:00:00"/>
    <d v="2014-11-10T00:00:00"/>
    <n v="6"/>
    <x v="0"/>
    <n v="1"/>
    <x v="3"/>
    <n v="0.61399999999999999"/>
    <x v="0"/>
    <n v="45"/>
    <n v="0.14857142857142858"/>
    <n v="1"/>
    <x v="1"/>
    <m/>
    <m/>
    <m/>
    <m/>
  </r>
  <r>
    <n v="5160"/>
    <s v="LS-172453"/>
    <s v="Lynn Smith"/>
    <x v="0"/>
    <x v="1"/>
    <s v="Brazil"/>
    <s v="Sao Paulo"/>
    <s v="Sao Paulo"/>
    <s v="LATAM"/>
    <s v="MX-2012-168431"/>
    <x v="861"/>
    <s v="Medium"/>
    <s v="FUR-BO-10001585"/>
    <x v="837"/>
    <x v="1"/>
    <s v="Bookcases"/>
    <x v="3"/>
    <n v="81.72"/>
    <n v="113.5"/>
    <n v="454"/>
    <n v="0"/>
    <n v="127.12"/>
    <x v="2"/>
    <d v="2012-05-12T00:00:00"/>
    <d v="2012-05-12T00:00:00"/>
    <n v="2"/>
    <x v="1"/>
    <n v="0"/>
    <x v="0"/>
    <n v="7.8840000000000003"/>
    <x v="1"/>
    <n v="19"/>
    <n v="0.28000000000000003"/>
    <n v="0"/>
    <x v="2"/>
    <m/>
    <m/>
    <m/>
    <m/>
  </r>
  <r>
    <n v="5161"/>
    <s v="LS-172453"/>
    <s v="Lynn Smith"/>
    <x v="0"/>
    <x v="1"/>
    <s v="Brazil"/>
    <s v="Sao Paulo"/>
    <s v="Sao Paulo"/>
    <s v="LATAM"/>
    <s v="MX-2012-168431"/>
    <x v="861"/>
    <s v="Medium"/>
    <s v="OFF-BI-10001362"/>
    <x v="820"/>
    <x v="0"/>
    <s v="Binders"/>
    <x v="2"/>
    <n v="6.28"/>
    <n v="8"/>
    <n v="16"/>
    <n v="0"/>
    <n v="3.44"/>
    <x v="2"/>
    <d v="2012-05-12T00:00:00"/>
    <d v="2012-05-13T00:00:00"/>
    <n v="3"/>
    <x v="0"/>
    <n v="1"/>
    <x v="0"/>
    <n v="0.78500000000000003"/>
    <x v="1"/>
    <n v="19"/>
    <n v="0.215"/>
    <n v="1"/>
    <x v="1"/>
    <m/>
    <m/>
    <m/>
    <m/>
  </r>
  <r>
    <n v="5162"/>
    <s v="LS-172453"/>
    <s v="Lynn Smith"/>
    <x v="0"/>
    <x v="1"/>
    <s v="Brazil"/>
    <s v="Sao Paulo"/>
    <s v="Sao Paulo"/>
    <s v="LATAM"/>
    <s v="MX-2012-168431"/>
    <x v="861"/>
    <s v="Medium"/>
    <s v="OFF-BI-10000719"/>
    <x v="290"/>
    <x v="0"/>
    <s v="Binders"/>
    <x v="0"/>
    <n v="1.7666666666666666"/>
    <n v="2.666666666666667"/>
    <n v="8"/>
    <n v="0"/>
    <n v="2.7"/>
    <x v="2"/>
    <d v="2012-05-12T00:00:00"/>
    <d v="2012-05-12T00:00:00"/>
    <n v="2"/>
    <x v="1"/>
    <n v="0"/>
    <x v="0"/>
    <n v="1.5940000000000001"/>
    <x v="1"/>
    <n v="19"/>
    <n v="0.33750000000000002"/>
    <n v="0"/>
    <x v="2"/>
    <m/>
    <m/>
    <m/>
    <m/>
  </r>
  <r>
    <n v="5163"/>
    <s v="AS-100903"/>
    <s v="Adam Shillingsburg"/>
    <x v="0"/>
    <x v="1"/>
    <s v="Brazil"/>
    <s v="Sao Paulo"/>
    <s v="Valinhos"/>
    <s v="LATAM"/>
    <s v="MX-2013-132269"/>
    <x v="240"/>
    <s v="High"/>
    <s v="TEC-CO-10004171"/>
    <x v="393"/>
    <x v="2"/>
    <s v="Copiers"/>
    <x v="3"/>
    <n v="67.275048639999994"/>
    <n v="112.13499863727455"/>
    <n v="447.64291456000001"/>
    <n v="2E-3"/>
    <n v="178.54272"/>
    <x v="0"/>
    <d v="2013-06-24T00:00:00"/>
    <d v="2013-06-27T00:00:00"/>
    <n v="8"/>
    <x v="0"/>
    <n v="3"/>
    <x v="4"/>
    <n v="59.640999999999998"/>
    <x v="2"/>
    <n v="25"/>
    <n v="0.39885076741467995"/>
    <n v="1"/>
    <x v="0"/>
    <m/>
    <m/>
    <m/>
    <m/>
  </r>
  <r>
    <n v="5164"/>
    <s v="FG-142603"/>
    <s v="Frank Gastineau"/>
    <x v="1"/>
    <x v="1"/>
    <s v="Argentina"/>
    <s v="Neuquen"/>
    <s v="Neuquen"/>
    <s v="LATAM"/>
    <s v="MX-2014-119389"/>
    <x v="118"/>
    <s v="Medium"/>
    <s v="TEC-PH-10000599"/>
    <x v="1066"/>
    <x v="2"/>
    <s v="Phones"/>
    <x v="0"/>
    <n v="60.087200000000045"/>
    <n v="109.5653333333334"/>
    <n v="197.21760000000012"/>
    <n v="0.4"/>
    <n v="16.956"/>
    <x v="0"/>
    <d v="2014-11-15T00:00:00"/>
    <d v="2014-11-15T00:00:00"/>
    <n v="5"/>
    <x v="1"/>
    <n v="0"/>
    <x v="1"/>
    <n v="11.413"/>
    <x v="0"/>
    <n v="46"/>
    <n v="8.597609949619095E-2"/>
    <n v="0"/>
    <x v="2"/>
    <m/>
    <m/>
    <m/>
    <m/>
  </r>
  <r>
    <n v="5165"/>
    <s v="FG-142603"/>
    <s v="Frank Gastineau"/>
    <x v="1"/>
    <x v="1"/>
    <s v="Argentina"/>
    <s v="Neuquen"/>
    <s v="Neuquen"/>
    <s v="LATAM"/>
    <s v="MX-2014-119389"/>
    <x v="118"/>
    <s v="Medium"/>
    <s v="FUR-BO-10003563"/>
    <x v="1651"/>
    <x v="1"/>
    <s v="Bookcases"/>
    <x v="2"/>
    <n v="87.121600000000043"/>
    <n v="111.12933333333341"/>
    <n v="133.35520000000008"/>
    <n v="0.4"/>
    <n v="-40.887999999999998"/>
    <x v="0"/>
    <d v="2014-11-15T00:00:00"/>
    <d v="2014-11-15T00:00:00"/>
    <n v="5"/>
    <x v="1"/>
    <n v="0"/>
    <x v="1"/>
    <n v="9.2240000000000002"/>
    <x v="0"/>
    <n v="46"/>
    <n v="-0.30660971600657472"/>
    <n v="0"/>
    <x v="2"/>
    <m/>
    <m/>
    <m/>
    <m/>
  </r>
  <r>
    <n v="5166"/>
    <s v="AS-102403"/>
    <s v="Alan Shonely"/>
    <x v="0"/>
    <x v="0"/>
    <s v="Mexico"/>
    <s v="Sinaloa"/>
    <s v="Los Mochis"/>
    <s v="LATAM"/>
    <s v="MX-2014-139157"/>
    <x v="1030"/>
    <s v="Medium"/>
    <s v="OFF-ST-10000836"/>
    <x v="249"/>
    <x v="0"/>
    <s v="Storage"/>
    <x v="7"/>
    <n v="32.96"/>
    <n v="36.200000000000003"/>
    <n v="181"/>
    <n v="0"/>
    <n v="16.2"/>
    <x v="1"/>
    <d v="2014-08-12T00:00:00"/>
    <d v="2014-08-12T00:00:00"/>
    <n v="3"/>
    <x v="1"/>
    <n v="0"/>
    <x v="5"/>
    <n v="20.626000000000001"/>
    <x v="0"/>
    <n v="32"/>
    <n v="8.9502762430939228E-2"/>
    <n v="0"/>
    <x v="2"/>
    <m/>
    <m/>
    <m/>
    <m/>
  </r>
  <r>
    <n v="5167"/>
    <s v="PO-188653"/>
    <s v="Patrick O'Donnell"/>
    <x v="0"/>
    <x v="0"/>
    <s v="Mexico"/>
    <s v="Distrito Federal"/>
    <s v="Mexico City"/>
    <s v="LATAM"/>
    <s v="US-2014-162747"/>
    <x v="694"/>
    <s v="Medium"/>
    <s v="FUR-BO-10001596"/>
    <x v="685"/>
    <x v="1"/>
    <s v="Bookcases"/>
    <x v="0"/>
    <n v="200.51786666666669"/>
    <n v="244.55233333333331"/>
    <n v="586.92559999999992"/>
    <n v="0.2"/>
    <n v="-14.628"/>
    <x v="0"/>
    <d v="2014-03-16T00:00:00"/>
    <d v="2014-03-16T00:00:00"/>
    <n v="5"/>
    <x v="1"/>
    <n v="0"/>
    <x v="3"/>
    <n v="23.178999999999998"/>
    <x v="0"/>
    <n v="11"/>
    <n v="-2.4923090763122279E-2"/>
    <n v="0"/>
    <x v="2"/>
    <m/>
    <m/>
    <m/>
    <m/>
  </r>
  <r>
    <n v="5168"/>
    <s v="SC-206803"/>
    <s v="Steve Carroll"/>
    <x v="1"/>
    <x v="0"/>
    <s v="Mexico"/>
    <s v="Morelos"/>
    <s v="Temixco"/>
    <s v="LATAM"/>
    <s v="MX-2014-161459"/>
    <x v="496"/>
    <s v="High"/>
    <s v="OFF-FA-10002782"/>
    <x v="907"/>
    <x v="0"/>
    <s v="Fasteners"/>
    <x v="5"/>
    <n v="5.1285714285714281"/>
    <n v="7.4285714285714288"/>
    <n v="52"/>
    <n v="0"/>
    <n v="16.100000000000001"/>
    <x v="0"/>
    <d v="2014-10-05T00:00:00"/>
    <d v="2014-10-05T00:00:00"/>
    <n v="5"/>
    <x v="1"/>
    <n v="0"/>
    <x v="3"/>
    <n v="6.7880000000000003"/>
    <x v="0"/>
    <n v="40"/>
    <n v="0.30961538461538463"/>
    <n v="0"/>
    <x v="2"/>
    <m/>
    <m/>
    <m/>
    <m/>
  </r>
  <r>
    <n v="5169"/>
    <s v="SC-206803"/>
    <s v="Steve Carroll"/>
    <x v="1"/>
    <x v="0"/>
    <s v="Mexico"/>
    <s v="Morelos"/>
    <s v="Temixco"/>
    <s v="LATAM"/>
    <s v="MX-2014-161459"/>
    <x v="496"/>
    <s v="High"/>
    <s v="FUR-CH-10001332"/>
    <x v="916"/>
    <x v="1"/>
    <s v="Chairs"/>
    <x v="2"/>
    <n v="295.60080000000005"/>
    <n v="322.52100000000002"/>
    <n v="516.03360000000009"/>
    <n v="0.2"/>
    <n v="-75.168000000000006"/>
    <x v="0"/>
    <d v="2014-10-05T00:00:00"/>
    <d v="2014-10-05T00:00:00"/>
    <n v="5"/>
    <x v="1"/>
    <n v="0"/>
    <x v="3"/>
    <n v="42.405000000000001"/>
    <x v="0"/>
    <n v="40"/>
    <n v="-0.14566493344619419"/>
    <n v="0"/>
    <x v="2"/>
    <m/>
    <m/>
    <m/>
    <m/>
  </r>
  <r>
    <n v="5170"/>
    <s v="JO-155503"/>
    <s v="Jesus Ocampo"/>
    <x v="1"/>
    <x v="3"/>
    <s v="Cuba"/>
    <s v="Ciego de Avila"/>
    <s v="Ciego de Avila"/>
    <s v="LATAM"/>
    <s v="MX-2014-159779"/>
    <x v="54"/>
    <s v="Medium"/>
    <s v="OFF-SU-10001722"/>
    <x v="671"/>
    <x v="0"/>
    <s v="Supplies"/>
    <x v="2"/>
    <n v="13.48"/>
    <n v="25"/>
    <n v="50"/>
    <n v="0"/>
    <n v="23.04"/>
    <x v="0"/>
    <d v="2014-08-20T00:00:00"/>
    <d v="2014-08-20T00:00:00"/>
    <n v="5"/>
    <x v="1"/>
    <n v="0"/>
    <x v="2"/>
    <n v="5.2889999999999997"/>
    <x v="0"/>
    <n v="33"/>
    <n v="0.46079999999999999"/>
    <n v="0"/>
    <x v="2"/>
    <m/>
    <m/>
    <m/>
    <m/>
  </r>
  <r>
    <n v="5171"/>
    <s v="RH-195103"/>
    <s v="Rick Huthwaite"/>
    <x v="1"/>
    <x v="1"/>
    <s v="Brazil"/>
    <s v="Sao Paulo"/>
    <s v="Sumare"/>
    <s v="LATAM"/>
    <s v="MX-2014-113173"/>
    <x v="431"/>
    <s v="Medium"/>
    <s v="OFF-BI-10001183"/>
    <x v="1349"/>
    <x v="0"/>
    <s v="Binders"/>
    <x v="0"/>
    <n v="17.073333333333334"/>
    <n v="18.333333333333332"/>
    <n v="55"/>
    <n v="0"/>
    <n v="3.78"/>
    <x v="0"/>
    <d v="2014-07-13T00:00:00"/>
    <d v="2014-07-13T00:00:00"/>
    <n v="5"/>
    <x v="1"/>
    <n v="0"/>
    <x v="3"/>
    <n v="4.5979999999999999"/>
    <x v="0"/>
    <n v="28"/>
    <n v="6.872727272727272E-2"/>
    <n v="0"/>
    <x v="2"/>
    <m/>
    <m/>
    <m/>
    <m/>
  </r>
  <r>
    <n v="5172"/>
    <s v="MG-178753"/>
    <s v="Michael Grace"/>
    <x v="1"/>
    <x v="3"/>
    <s v="Dominican Republic"/>
    <s v="La Romana"/>
    <s v="La Romana"/>
    <s v="LATAM"/>
    <s v="US-2013-151995"/>
    <x v="552"/>
    <s v="Medium"/>
    <s v="FUR-FU-10001711"/>
    <x v="1416"/>
    <x v="1"/>
    <s v="Furnishings"/>
    <x v="0"/>
    <n v="39.603333333333332"/>
    <n v="74.846666666666664"/>
    <n v="112.27"/>
    <n v="0.5"/>
    <n v="-6.54"/>
    <x v="1"/>
    <d v="2013-09-28T00:00:00"/>
    <d v="2013-09-28T00:00:00"/>
    <n v="3"/>
    <x v="1"/>
    <n v="0"/>
    <x v="4"/>
    <n v="11.6"/>
    <x v="2"/>
    <n v="39"/>
    <n v="-5.8252427184466021E-2"/>
    <n v="0"/>
    <x v="2"/>
    <m/>
    <m/>
    <m/>
    <m/>
  </r>
  <r>
    <n v="5173"/>
    <s v="MG-178753"/>
    <s v="Michael Grace"/>
    <x v="1"/>
    <x v="3"/>
    <s v="Dominican Republic"/>
    <s v="La Romana"/>
    <s v="La Romana"/>
    <s v="LATAM"/>
    <s v="US-2013-151995"/>
    <x v="552"/>
    <s v="Medium"/>
    <s v="TEC-AC-10001407"/>
    <x v="660"/>
    <x v="2"/>
    <s v="Accessories"/>
    <x v="2"/>
    <n v="19.2712"/>
    <n v="25.369"/>
    <n v="40.590400000000002"/>
    <n v="0.2"/>
    <n v="2.048"/>
    <x v="1"/>
    <d v="2013-09-28T00:00:00"/>
    <d v="2013-09-28T00:00:00"/>
    <n v="3"/>
    <x v="1"/>
    <n v="0"/>
    <x v="4"/>
    <n v="4.5199999999999996"/>
    <x v="2"/>
    <n v="39"/>
    <n v="5.0455280066222553E-2"/>
    <n v="0"/>
    <x v="2"/>
    <m/>
    <m/>
    <m/>
    <m/>
  </r>
  <r>
    <n v="5174"/>
    <s v="YC-218953"/>
    <s v="Yoseph Carroll"/>
    <x v="2"/>
    <x v="1"/>
    <s v="Brazil"/>
    <s v="Rio Grande do Sul"/>
    <s v="Porto Alegre"/>
    <s v="LATAM"/>
    <s v="MX-2012-148901"/>
    <x v="148"/>
    <s v="Medium"/>
    <s v="OFF-LA-10004495"/>
    <x v="233"/>
    <x v="0"/>
    <s v="Labels"/>
    <x v="0"/>
    <n v="2.54"/>
    <n v="4"/>
    <n v="12"/>
    <n v="0"/>
    <n v="4.38"/>
    <x v="3"/>
    <d v="2012-04-04T00:00:00"/>
    <d v="2012-04-04T00:00:00"/>
    <n v="0"/>
    <x v="1"/>
    <n v="0"/>
    <x v="4"/>
    <n v="1.125"/>
    <x v="1"/>
    <n v="14"/>
    <n v="0.36499999999999999"/>
    <n v="0"/>
    <x v="2"/>
    <m/>
    <m/>
    <m/>
    <m/>
  </r>
  <r>
    <n v="5175"/>
    <s v="CM-118303"/>
    <s v="Cari MacIntyre"/>
    <x v="2"/>
    <x v="1"/>
    <s v="Brazil"/>
    <s v="Sao Paulo"/>
    <s v="Itapetininga"/>
    <s v="LATAM"/>
    <s v="MX-2014-139262"/>
    <x v="112"/>
    <s v="High"/>
    <s v="OFF-SU-10004794"/>
    <x v="1135"/>
    <x v="0"/>
    <s v="Supplies"/>
    <x v="0"/>
    <n v="24.38666666666667"/>
    <n v="31.666666666666671"/>
    <n v="95.000000000000014"/>
    <n v="0"/>
    <n v="21.84"/>
    <x v="0"/>
    <d v="2014-05-12T00:00:00"/>
    <d v="2014-05-12T00:00:00"/>
    <n v="5"/>
    <x v="1"/>
    <n v="0"/>
    <x v="4"/>
    <n v="11.255000000000001"/>
    <x v="0"/>
    <n v="19"/>
    <n v="0.22989473684210524"/>
    <n v="0"/>
    <x v="2"/>
    <m/>
    <m/>
    <m/>
    <m/>
  </r>
  <r>
    <n v="5176"/>
    <s v="AW-108403"/>
    <s v="Anthony Witt"/>
    <x v="0"/>
    <x v="0"/>
    <s v="Mexico"/>
    <s v="Coahuila"/>
    <s v="Torreon"/>
    <s v="LATAM"/>
    <s v="MX-2011-153871"/>
    <x v="167"/>
    <s v="Medium"/>
    <s v="FUR-CH-10001374"/>
    <x v="857"/>
    <x v="1"/>
    <s v="Chairs"/>
    <x v="2"/>
    <n v="26.540000000000003"/>
    <n v="49.8"/>
    <n v="79.680000000000007"/>
    <n v="0.2"/>
    <n v="26.6"/>
    <x v="0"/>
    <d v="2011-12-29T00:00:00"/>
    <d v="2011-12-29T00:00:00"/>
    <n v="5"/>
    <x v="1"/>
    <n v="0"/>
    <x v="5"/>
    <n v="4.2690000000000001"/>
    <x v="3"/>
    <n v="52"/>
    <n v="0.33383534136546184"/>
    <n v="0"/>
    <x v="2"/>
    <m/>
    <m/>
    <m/>
    <m/>
  </r>
  <r>
    <n v="5177"/>
    <s v="AW-108403"/>
    <s v="Anthony Witt"/>
    <x v="0"/>
    <x v="0"/>
    <s v="Mexico"/>
    <s v="Coahuila"/>
    <s v="Torreon"/>
    <s v="LATAM"/>
    <s v="MX-2011-153871"/>
    <x v="167"/>
    <s v="Medium"/>
    <s v="OFF-FA-10003058"/>
    <x v="575"/>
    <x v="0"/>
    <s v="Fasteners"/>
    <x v="1"/>
    <n v="8.56"/>
    <n v="9"/>
    <n v="72"/>
    <n v="0"/>
    <n v="3.52"/>
    <x v="0"/>
    <d v="2011-12-29T00:00:00"/>
    <d v="2011-12-29T00:00:00"/>
    <n v="5"/>
    <x v="1"/>
    <n v="0"/>
    <x v="5"/>
    <n v="2.2879999999999998"/>
    <x v="3"/>
    <n v="52"/>
    <n v="4.8888888888888891E-2"/>
    <n v="0"/>
    <x v="2"/>
    <m/>
    <m/>
    <m/>
    <m/>
  </r>
  <r>
    <n v="5178"/>
    <s v="SW-204553"/>
    <s v="Shaun Weien"/>
    <x v="0"/>
    <x v="1"/>
    <s v="Brazil"/>
    <s v="Parana"/>
    <s v="Curitiba"/>
    <s v="LATAM"/>
    <s v="MX-2014-100825"/>
    <x v="667"/>
    <s v="Medium"/>
    <s v="OFF-PA-10003911"/>
    <x v="1670"/>
    <x v="0"/>
    <s v="Paper"/>
    <x v="3"/>
    <n v="30.97"/>
    <n v="32.25"/>
    <n v="129"/>
    <n v="0"/>
    <n v="5.12"/>
    <x v="0"/>
    <d v="2014-07-05T00:00:00"/>
    <d v="2014-07-05T00:00:00"/>
    <n v="5"/>
    <x v="1"/>
    <n v="0"/>
    <x v="1"/>
    <n v="7.8419999999999996"/>
    <x v="0"/>
    <n v="27"/>
    <n v="3.9689922480620157E-2"/>
    <n v="0"/>
    <x v="2"/>
    <m/>
    <m/>
    <m/>
    <m/>
  </r>
  <r>
    <n v="5179"/>
    <s v="MJ-177403"/>
    <s v="Max Jones"/>
    <x v="0"/>
    <x v="0"/>
    <s v="Mexico"/>
    <s v="Chihuahua"/>
    <s v="Chihuahua"/>
    <s v="LATAM"/>
    <s v="MX-2011-151694"/>
    <x v="622"/>
    <s v="High"/>
    <s v="TEC-CO-10000222"/>
    <x v="1139"/>
    <x v="2"/>
    <s v="Copiers"/>
    <x v="0"/>
    <n v="79.159173440000018"/>
    <n v="113.15877098196394"/>
    <n v="338.79736032000005"/>
    <n v="2E-3"/>
    <n v="101.31984"/>
    <x v="2"/>
    <d v="2011-10-17T00:00:00"/>
    <d v="2011-10-17T00:00:00"/>
    <n v="2"/>
    <x v="1"/>
    <n v="0"/>
    <x v="5"/>
    <n v="80.623999999999995"/>
    <x v="3"/>
    <n v="42"/>
    <n v="0.29905734774409587"/>
    <n v="0"/>
    <x v="2"/>
    <m/>
    <m/>
    <m/>
    <m/>
  </r>
  <r>
    <n v="5180"/>
    <s v="DB-136603"/>
    <s v="Duane Benoit"/>
    <x v="0"/>
    <x v="2"/>
    <s v="Honduras"/>
    <s v="Cortes"/>
    <s v="San Pedro Sula"/>
    <s v="LATAM"/>
    <s v="US-2013-151008"/>
    <x v="677"/>
    <s v="Critical"/>
    <s v="TEC-AC-10002799"/>
    <x v="273"/>
    <x v="2"/>
    <s v="Accessories"/>
    <x v="3"/>
    <n v="50.224800000000002"/>
    <n v="73.321333333333342"/>
    <n v="175.97120000000001"/>
    <n v="0.4"/>
    <n v="-24.928000000000001"/>
    <x v="2"/>
    <d v="2013-11-10T00:00:00"/>
    <d v="2013-11-10T00:00:00"/>
    <n v="2"/>
    <x v="1"/>
    <n v="0"/>
    <x v="2"/>
    <n v="34.128999999999998"/>
    <x v="2"/>
    <n v="45"/>
    <n v="-0.14165954428906549"/>
    <n v="0"/>
    <x v="2"/>
    <m/>
    <m/>
    <m/>
    <m/>
  </r>
  <r>
    <n v="5181"/>
    <s v="DB-136603"/>
    <s v="Duane Benoit"/>
    <x v="0"/>
    <x v="2"/>
    <s v="Honduras"/>
    <s v="Cortes"/>
    <s v="San Pedro Sula"/>
    <s v="LATAM"/>
    <s v="US-2013-151008"/>
    <x v="677"/>
    <s v="Critical"/>
    <s v="OFF-PA-10003708"/>
    <x v="167"/>
    <x v="0"/>
    <s v="Paper"/>
    <x v="0"/>
    <n v="22.8584"/>
    <n v="25.170666666666669"/>
    <n v="45.307200000000002"/>
    <n v="0.4"/>
    <n v="-23.268000000000001"/>
    <x v="2"/>
    <d v="2013-11-10T00:00:00"/>
    <d v="2013-11-10T00:00:00"/>
    <n v="2"/>
    <x v="1"/>
    <n v="0"/>
    <x v="2"/>
    <n v="8.8149999999999995"/>
    <x v="2"/>
    <n v="45"/>
    <n v="-0.51356075855493166"/>
    <n v="0"/>
    <x v="2"/>
    <m/>
    <m/>
    <m/>
    <m/>
  </r>
  <r>
    <n v="5182"/>
    <s v="DB-136603"/>
    <s v="Duane Benoit"/>
    <x v="0"/>
    <x v="2"/>
    <s v="Honduras"/>
    <s v="Cortes"/>
    <s v="San Pedro Sula"/>
    <s v="LATAM"/>
    <s v="US-2013-151008"/>
    <x v="677"/>
    <s v="Critical"/>
    <s v="TEC-CO-10003655"/>
    <x v="1273"/>
    <x v="2"/>
    <s v="Copiers"/>
    <x v="0"/>
    <n v="187.09942504"/>
    <n v="269.81756695652172"/>
    <n v="484.05271511999996"/>
    <n v="0.40200000000000002"/>
    <n v="-77.245559999999998"/>
    <x v="2"/>
    <d v="2013-11-10T00:00:00"/>
    <d v="2013-11-10T00:00:00"/>
    <n v="2"/>
    <x v="1"/>
    <n v="0"/>
    <x v="2"/>
    <n v="125.593"/>
    <x v="2"/>
    <n v="45"/>
    <n v="-0.15958088362514464"/>
    <n v="0"/>
    <x v="2"/>
    <m/>
    <m/>
    <m/>
    <m/>
  </r>
  <r>
    <n v="5183"/>
    <s v="CK-122053"/>
    <s v="Chloris Kastensmidt"/>
    <x v="0"/>
    <x v="1"/>
    <s v="Brazil"/>
    <s v="Sao Paulo"/>
    <s v="Birigui"/>
    <s v="LATAM"/>
    <s v="MX-2014-145828"/>
    <x v="464"/>
    <s v="Medium"/>
    <s v="TEC-AC-10002799"/>
    <x v="273"/>
    <x v="2"/>
    <s v="Accessories"/>
    <x v="4"/>
    <n v="47.56"/>
    <n v="69"/>
    <n v="69"/>
    <n v="0"/>
    <n v="21.44"/>
    <x v="0"/>
    <d v="2014-04-14T00:00:00"/>
    <d v="2014-04-14T00:00:00"/>
    <n v="5"/>
    <x v="1"/>
    <n v="0"/>
    <x v="4"/>
    <n v="3.9729999999999999"/>
    <x v="0"/>
    <n v="15"/>
    <n v="0.31072463768115943"/>
    <n v="0"/>
    <x v="2"/>
    <m/>
    <m/>
    <m/>
    <m/>
  </r>
  <r>
    <n v="5184"/>
    <s v="CK-122053"/>
    <s v="Chloris Kastensmidt"/>
    <x v="0"/>
    <x v="1"/>
    <s v="Brazil"/>
    <s v="Sao Paulo"/>
    <s v="Birigui"/>
    <s v="LATAM"/>
    <s v="MX-2014-145828"/>
    <x v="464"/>
    <s v="Medium"/>
    <s v="OFF-AR-10004818"/>
    <x v="1539"/>
    <x v="0"/>
    <s v="Art"/>
    <x v="0"/>
    <n v="15.186666666666667"/>
    <n v="17.666666666666668"/>
    <n v="53"/>
    <n v="0"/>
    <n v="7.44"/>
    <x v="0"/>
    <d v="2014-04-14T00:00:00"/>
    <d v="2014-04-14T00:00:00"/>
    <n v="5"/>
    <x v="1"/>
    <n v="0"/>
    <x v="4"/>
    <n v="4.05"/>
    <x v="0"/>
    <n v="15"/>
    <n v="0.14037735849056604"/>
    <n v="0"/>
    <x v="2"/>
    <m/>
    <m/>
    <m/>
    <m/>
  </r>
  <r>
    <n v="5185"/>
    <s v="CK-122053"/>
    <s v="Chloris Kastensmidt"/>
    <x v="0"/>
    <x v="1"/>
    <s v="Brazil"/>
    <s v="Sao Paulo"/>
    <s v="Birigui"/>
    <s v="LATAM"/>
    <s v="MX-2014-145828"/>
    <x v="464"/>
    <s v="Medium"/>
    <s v="OFF-LA-10001942"/>
    <x v="1033"/>
    <x v="0"/>
    <s v="Labels"/>
    <x v="9"/>
    <n v="5.84"/>
    <n v="7.5"/>
    <n v="45"/>
    <n v="0"/>
    <n v="9.9600000000000009"/>
    <x v="0"/>
    <d v="2014-04-14T00:00:00"/>
    <d v="2014-04-17T00:00:00"/>
    <n v="8"/>
    <x v="0"/>
    <n v="3"/>
    <x v="4"/>
    <n v="4.5890000000000004"/>
    <x v="0"/>
    <n v="15"/>
    <n v="0.22133333333333335"/>
    <n v="1"/>
    <x v="0"/>
    <m/>
    <m/>
    <m/>
    <m/>
  </r>
  <r>
    <n v="5186"/>
    <s v="CK-122053"/>
    <s v="Chloris Kastensmidt"/>
    <x v="0"/>
    <x v="1"/>
    <s v="Brazil"/>
    <s v="Sao Paulo"/>
    <s v="Birigui"/>
    <s v="LATAM"/>
    <s v="MX-2014-145828"/>
    <x v="464"/>
    <s v="Medium"/>
    <s v="OFF-AR-10002535"/>
    <x v="1463"/>
    <x v="0"/>
    <s v="Art"/>
    <x v="3"/>
    <n v="12.620000000000001"/>
    <n v="17"/>
    <n v="68"/>
    <n v="0"/>
    <n v="17.52"/>
    <x v="0"/>
    <d v="2014-04-14T00:00:00"/>
    <d v="2014-04-14T00:00:00"/>
    <n v="5"/>
    <x v="1"/>
    <n v="0"/>
    <x v="4"/>
    <n v="4.5810000000000004"/>
    <x v="0"/>
    <n v="15"/>
    <n v="0.2576470588235294"/>
    <n v="0"/>
    <x v="2"/>
    <m/>
    <m/>
    <m/>
    <m/>
  </r>
  <r>
    <n v="5187"/>
    <s v="MD-178603"/>
    <s v="Michael Dominguez"/>
    <x v="2"/>
    <x v="1"/>
    <s v="Brazil"/>
    <s v="Piaui"/>
    <s v="Teresina"/>
    <s v="LATAM"/>
    <s v="MX-2012-115798"/>
    <x v="77"/>
    <s v="High"/>
    <s v="TEC-CO-10002381"/>
    <x v="1518"/>
    <x v="2"/>
    <s v="Copiers"/>
    <x v="0"/>
    <n v="89.479096240000004"/>
    <n v="94.179334909819644"/>
    <n v="281.97292872000003"/>
    <n v="2E-3"/>
    <n v="13.535640000000001"/>
    <x v="0"/>
    <d v="2012-11-08T00:00:00"/>
    <d v="2012-11-08T00:00:00"/>
    <n v="5"/>
    <x v="1"/>
    <n v="0"/>
    <x v="5"/>
    <n v="43.685000000000002"/>
    <x v="1"/>
    <n v="44"/>
    <n v="4.8003331601527366E-2"/>
    <n v="0"/>
    <x v="2"/>
    <m/>
    <m/>
    <m/>
    <m/>
  </r>
  <r>
    <n v="5188"/>
    <s v="EH-139453"/>
    <s v="Eric Hoffmann"/>
    <x v="0"/>
    <x v="1"/>
    <s v="Brazil"/>
    <s v="Sao Paulo"/>
    <s v="Santana de Parnaiba"/>
    <s v="LATAM"/>
    <s v="MX-2013-131331"/>
    <x v="410"/>
    <s v="Medium"/>
    <s v="TEC-AC-10003047"/>
    <x v="648"/>
    <x v="2"/>
    <s v="Accessories"/>
    <x v="9"/>
    <n v="40.9"/>
    <n v="54.5"/>
    <n v="327"/>
    <n v="0"/>
    <n v="81.599999999999994"/>
    <x v="0"/>
    <d v="2013-08-07T00:00:00"/>
    <d v="2013-08-08T00:00:00"/>
    <n v="6"/>
    <x v="0"/>
    <n v="1"/>
    <x v="2"/>
    <n v="27.646000000000001"/>
    <x v="2"/>
    <n v="31"/>
    <n v="0.24954128440366971"/>
    <n v="1"/>
    <x v="1"/>
    <m/>
    <m/>
    <m/>
    <m/>
  </r>
  <r>
    <n v="5189"/>
    <s v="AB-101503"/>
    <s v="Aimee Bixby"/>
    <x v="0"/>
    <x v="2"/>
    <s v="El Salvador"/>
    <s v="San Salvador"/>
    <s v="San Salvador"/>
    <s v="LATAM"/>
    <s v="MX-2013-160605"/>
    <x v="502"/>
    <s v="Critical"/>
    <s v="OFF-LA-10001778"/>
    <x v="1710"/>
    <x v="0"/>
    <s v="Labels"/>
    <x v="0"/>
    <n v="4.5200000000000005"/>
    <n v="9"/>
    <n v="27"/>
    <n v="0"/>
    <n v="13.44"/>
    <x v="1"/>
    <d v="2013-10-13T00:00:00"/>
    <d v="2013-10-15T00:00:00"/>
    <n v="5"/>
    <x v="0"/>
    <n v="2"/>
    <x v="0"/>
    <n v="8.7870000000000008"/>
    <x v="2"/>
    <n v="41"/>
    <n v="0.49777777777777776"/>
    <n v="1"/>
    <x v="3"/>
    <m/>
    <m/>
    <m/>
    <m/>
  </r>
  <r>
    <n v="5190"/>
    <s v="AB-101503"/>
    <s v="Aimee Bixby"/>
    <x v="0"/>
    <x v="2"/>
    <s v="El Salvador"/>
    <s v="San Salvador"/>
    <s v="San Salvador"/>
    <s v="LATAM"/>
    <s v="MX-2013-160605"/>
    <x v="502"/>
    <s v="Critical"/>
    <s v="OFF-LA-10002883"/>
    <x v="1447"/>
    <x v="0"/>
    <s v="Labels"/>
    <x v="7"/>
    <n v="4.96"/>
    <n v="7"/>
    <n v="35"/>
    <n v="0"/>
    <n v="10.199999999999999"/>
    <x v="1"/>
    <d v="2013-10-13T00:00:00"/>
    <d v="2013-10-16T00:00:00"/>
    <n v="6"/>
    <x v="0"/>
    <n v="3"/>
    <x v="0"/>
    <n v="7.5010000000000003"/>
    <x v="2"/>
    <n v="41"/>
    <n v="0.29142857142857143"/>
    <n v="1"/>
    <x v="0"/>
    <m/>
    <m/>
    <m/>
    <m/>
  </r>
  <r>
    <n v="5191"/>
    <s v="EH-139903"/>
    <s v="Erica Hackney"/>
    <x v="0"/>
    <x v="3"/>
    <s v="Martinique"/>
    <s v="Martinique"/>
    <s v="Fort-de-France"/>
    <s v="LATAM"/>
    <s v="MX-2014-143105"/>
    <x v="247"/>
    <s v="Medium"/>
    <s v="OFF-SU-10002323"/>
    <x v="513"/>
    <x v="0"/>
    <s v="Supplies"/>
    <x v="7"/>
    <n v="31"/>
    <n v="31"/>
    <n v="155"/>
    <n v="0"/>
    <n v="0"/>
    <x v="0"/>
    <d v="2014-10-30T00:00:00"/>
    <d v="2014-11-01T00:00:00"/>
    <n v="7"/>
    <x v="0"/>
    <n v="2"/>
    <x v="5"/>
    <n v="6.11"/>
    <x v="0"/>
    <n v="43"/>
    <n v="0"/>
    <n v="1"/>
    <x v="3"/>
    <m/>
    <m/>
    <m/>
    <m/>
  </r>
  <r>
    <n v="5192"/>
    <s v="EH-139903"/>
    <s v="Erica Hackney"/>
    <x v="0"/>
    <x v="3"/>
    <s v="Martinique"/>
    <s v="Martinique"/>
    <s v="Fort-de-France"/>
    <s v="LATAM"/>
    <s v="MX-2014-143105"/>
    <x v="247"/>
    <s v="Medium"/>
    <s v="OFF-FA-10002719"/>
    <x v="1031"/>
    <x v="0"/>
    <s v="Fasteners"/>
    <x v="0"/>
    <n v="11.233333333333333"/>
    <n v="11.33333333333333"/>
    <n v="33.999999999999993"/>
    <n v="0"/>
    <n v="0.3"/>
    <x v="0"/>
    <d v="2014-10-30T00:00:00"/>
    <d v="2014-10-30T00:00:00"/>
    <n v="5"/>
    <x v="1"/>
    <n v="0"/>
    <x v="5"/>
    <n v="2.3319999999999999"/>
    <x v="0"/>
    <n v="43"/>
    <n v="8.8235294117647075E-3"/>
    <n v="0"/>
    <x v="2"/>
    <m/>
    <m/>
    <m/>
    <m/>
  </r>
  <r>
    <n v="5193"/>
    <s v="EH-139903"/>
    <s v="Erica Hackney"/>
    <x v="0"/>
    <x v="3"/>
    <s v="Martinique"/>
    <s v="Martinique"/>
    <s v="Fort-de-France"/>
    <s v="LATAM"/>
    <s v="MX-2014-143105"/>
    <x v="247"/>
    <s v="Medium"/>
    <s v="OFF-SU-10000294"/>
    <x v="892"/>
    <x v="0"/>
    <s v="Supplies"/>
    <x v="3"/>
    <n v="16.04"/>
    <n v="25.5"/>
    <n v="102"/>
    <n v="0"/>
    <n v="37.840000000000003"/>
    <x v="0"/>
    <d v="2014-10-30T00:00:00"/>
    <d v="2014-10-30T00:00:00"/>
    <n v="5"/>
    <x v="1"/>
    <n v="0"/>
    <x v="5"/>
    <n v="9.782"/>
    <x v="0"/>
    <n v="43"/>
    <n v="0.37098039215686279"/>
    <n v="0"/>
    <x v="2"/>
    <m/>
    <m/>
    <m/>
    <m/>
  </r>
  <r>
    <n v="5194"/>
    <s v="GT-147553"/>
    <s v="Guy Thornton"/>
    <x v="0"/>
    <x v="2"/>
    <s v="Nicaragua"/>
    <s v="Managua"/>
    <s v="Managua"/>
    <s v="LATAM"/>
    <s v="MX-2013-134908"/>
    <x v="944"/>
    <s v="Medium"/>
    <s v="OFF-FA-10004781"/>
    <x v="27"/>
    <x v="0"/>
    <s v="Fasteners"/>
    <x v="4"/>
    <n v="7.86"/>
    <n v="9"/>
    <n v="9"/>
    <n v="0"/>
    <n v="1.1399999999999999"/>
    <x v="1"/>
    <d v="2013-08-16T00:00:00"/>
    <d v="2013-08-16T00:00:00"/>
    <n v="3"/>
    <x v="1"/>
    <n v="0"/>
    <x v="3"/>
    <n v="0.53100000000000003"/>
    <x v="2"/>
    <n v="33"/>
    <n v="0.12666666666666665"/>
    <n v="0"/>
    <x v="2"/>
    <m/>
    <m/>
    <m/>
    <m/>
  </r>
  <r>
    <n v="5195"/>
    <s v="GT-147553"/>
    <s v="Guy Thornton"/>
    <x v="0"/>
    <x v="2"/>
    <s v="Nicaragua"/>
    <s v="Managua"/>
    <s v="Managua"/>
    <s v="LATAM"/>
    <s v="MX-2013-134908"/>
    <x v="944"/>
    <s v="Medium"/>
    <s v="OFF-LA-10000190"/>
    <x v="1313"/>
    <x v="0"/>
    <s v="Labels"/>
    <x v="5"/>
    <n v="3.3942857142857141"/>
    <n v="4.7142857142857144"/>
    <n v="33"/>
    <n v="0"/>
    <n v="9.24"/>
    <x v="1"/>
    <d v="2013-08-16T00:00:00"/>
    <d v="2013-08-16T00:00:00"/>
    <n v="3"/>
    <x v="1"/>
    <n v="0"/>
    <x v="3"/>
    <n v="4.3369999999999997"/>
    <x v="2"/>
    <n v="33"/>
    <n v="0.28000000000000003"/>
    <n v="0"/>
    <x v="2"/>
    <m/>
    <m/>
    <m/>
    <m/>
  </r>
  <r>
    <n v="5196"/>
    <s v="DK-132253"/>
    <s v="Dean Katz"/>
    <x v="2"/>
    <x v="2"/>
    <s v="El Salvador"/>
    <s v="San Salvador"/>
    <s v="Ilopango"/>
    <s v="LATAM"/>
    <s v="MX-2013-138954"/>
    <x v="828"/>
    <s v="High"/>
    <s v="TEC-PH-10004328"/>
    <x v="1597"/>
    <x v="2"/>
    <s v="Phones"/>
    <x v="3"/>
    <n v="97.539999999999992"/>
    <n v="117.5"/>
    <n v="470"/>
    <n v="0"/>
    <n v="79.84"/>
    <x v="1"/>
    <d v="2013-06-15T00:00:00"/>
    <d v="2013-06-15T00:00:00"/>
    <n v="3"/>
    <x v="1"/>
    <n v="0"/>
    <x v="4"/>
    <n v="61.841999999999999"/>
    <x v="2"/>
    <n v="24"/>
    <n v="0.16987234042553193"/>
    <n v="0"/>
    <x v="2"/>
    <m/>
    <m/>
    <m/>
    <m/>
  </r>
  <r>
    <n v="5197"/>
    <s v="LS-172303"/>
    <s v="Lycoris Saunders"/>
    <x v="0"/>
    <x v="2"/>
    <s v="Nicaragua"/>
    <s v="Chinandega"/>
    <s v="Chinandega"/>
    <s v="LATAM"/>
    <s v="MX-2014-100419"/>
    <x v="307"/>
    <s v="High"/>
    <s v="OFF-FA-10004265"/>
    <x v="423"/>
    <x v="0"/>
    <s v="Fasteners"/>
    <x v="6"/>
    <n v="5.6755555555555537"/>
    <n v="7.5555555555555545"/>
    <n v="67.999999999999986"/>
    <n v="0"/>
    <n v="16.920000000000002"/>
    <x v="0"/>
    <d v="2014-06-29T00:00:00"/>
    <d v="2014-06-29T00:00:00"/>
    <n v="5"/>
    <x v="1"/>
    <n v="0"/>
    <x v="3"/>
    <n v="12.472"/>
    <x v="0"/>
    <n v="26"/>
    <n v="0.24882352941176478"/>
    <n v="0"/>
    <x v="2"/>
    <m/>
    <m/>
    <m/>
    <m/>
  </r>
  <r>
    <n v="5198"/>
    <s v="LS-172303"/>
    <s v="Lycoris Saunders"/>
    <x v="0"/>
    <x v="2"/>
    <s v="Nicaragua"/>
    <s v="Chinandega"/>
    <s v="Chinandega"/>
    <s v="LATAM"/>
    <s v="MX-2014-100419"/>
    <x v="307"/>
    <s v="High"/>
    <s v="OFF-SU-10003966"/>
    <x v="1505"/>
    <x v="0"/>
    <s v="Supplies"/>
    <x v="7"/>
    <n v="16"/>
    <n v="25.4"/>
    <n v="127"/>
    <n v="0"/>
    <n v="47"/>
    <x v="0"/>
    <d v="2014-06-29T00:00:00"/>
    <d v="2014-07-02T00:00:00"/>
    <n v="8"/>
    <x v="0"/>
    <n v="3"/>
    <x v="3"/>
    <n v="18.640999999999998"/>
    <x v="0"/>
    <n v="26"/>
    <n v="0.37007874015748032"/>
    <n v="1"/>
    <x v="0"/>
    <m/>
    <m/>
    <m/>
    <m/>
  </r>
  <r>
    <n v="5199"/>
    <s v="LS-172303"/>
    <s v="Lycoris Saunders"/>
    <x v="0"/>
    <x v="2"/>
    <s v="Nicaragua"/>
    <s v="Chinandega"/>
    <s v="Chinandega"/>
    <s v="LATAM"/>
    <s v="MX-2014-100419"/>
    <x v="307"/>
    <s v="High"/>
    <s v="FUR-BO-10000268"/>
    <x v="1382"/>
    <x v="1"/>
    <s v="Bookcases"/>
    <x v="7"/>
    <n v="67.47999999999999"/>
    <n v="94.999999999999986"/>
    <n v="474.99999999999994"/>
    <n v="0"/>
    <n v="137.6"/>
    <x v="0"/>
    <d v="2014-06-29T00:00:00"/>
    <d v="2014-07-02T00:00:00"/>
    <n v="8"/>
    <x v="0"/>
    <n v="3"/>
    <x v="3"/>
    <n v="63.741"/>
    <x v="0"/>
    <n v="26"/>
    <n v="0.28968421052631582"/>
    <n v="1"/>
    <x v="0"/>
    <m/>
    <m/>
    <m/>
    <m/>
  </r>
  <r>
    <n v="5200"/>
    <s v="BN-115153"/>
    <s v="Bradley Nguyen"/>
    <x v="0"/>
    <x v="2"/>
    <s v="Honduras"/>
    <s v="Francisco Morazan"/>
    <s v="Tegucigalpa"/>
    <s v="LATAM"/>
    <s v="US-2012-139612"/>
    <x v="942"/>
    <s v="Medium"/>
    <s v="OFF-SU-10003701"/>
    <x v="226"/>
    <x v="0"/>
    <s v="Supplies"/>
    <x v="5"/>
    <n v="11.499428571428572"/>
    <n v="13.29904761904762"/>
    <n v="55.856000000000002"/>
    <n v="0.4"/>
    <n v="-24.64"/>
    <x v="2"/>
    <d v="2012-10-13T00:00:00"/>
    <d v="2012-10-13T00:00:00"/>
    <n v="2"/>
    <x v="1"/>
    <n v="0"/>
    <x v="0"/>
    <n v="9.5150000000000006"/>
    <x v="1"/>
    <n v="41"/>
    <n v="-0.44113434545975366"/>
    <n v="0"/>
    <x v="2"/>
    <m/>
    <m/>
    <m/>
    <m/>
  </r>
  <r>
    <n v="5201"/>
    <s v="BN-115153"/>
    <s v="Bradley Nguyen"/>
    <x v="0"/>
    <x v="2"/>
    <s v="Honduras"/>
    <s v="Francisco Morazan"/>
    <s v="Tegucigalpa"/>
    <s v="LATAM"/>
    <s v="US-2012-139612"/>
    <x v="942"/>
    <s v="Medium"/>
    <s v="FUR-CH-10001282"/>
    <x v="1117"/>
    <x v="1"/>
    <s v="Chairs"/>
    <x v="4"/>
    <n v="26.5656"/>
    <n v="35.269333333333336"/>
    <n v="21.1616"/>
    <n v="0.4"/>
    <n v="-5.4039999999999999"/>
    <x v="2"/>
    <d v="2012-10-13T00:00:00"/>
    <d v="2012-10-13T00:00:00"/>
    <n v="2"/>
    <x v="1"/>
    <n v="0"/>
    <x v="0"/>
    <n v="4.0869999999999997"/>
    <x v="1"/>
    <n v="41"/>
    <n v="-0.25536821412369576"/>
    <n v="0"/>
    <x v="2"/>
    <m/>
    <m/>
    <m/>
    <m/>
  </r>
  <r>
    <n v="5202"/>
    <s v="SC-200503"/>
    <s v="Sample Company A"/>
    <x v="1"/>
    <x v="1"/>
    <s v="Colombia"/>
    <s v="Bogota"/>
    <s v="Bogota"/>
    <s v="LATAM"/>
    <s v="MX-2011-100587"/>
    <x v="424"/>
    <s v="Medium"/>
    <s v="OFF-ST-10003929"/>
    <x v="706"/>
    <x v="0"/>
    <s v="Storage"/>
    <x v="2"/>
    <n v="121.03999999999999"/>
    <n v="136"/>
    <n v="272"/>
    <n v="0"/>
    <n v="29.92"/>
    <x v="1"/>
    <d v="2011-09-29T00:00:00"/>
    <d v="2011-09-29T00:00:00"/>
    <n v="3"/>
    <x v="1"/>
    <n v="0"/>
    <x v="1"/>
    <n v="11.268000000000001"/>
    <x v="3"/>
    <n v="40"/>
    <n v="0.11"/>
    <n v="0"/>
    <x v="2"/>
    <m/>
    <m/>
    <m/>
    <m/>
  </r>
  <r>
    <n v="5203"/>
    <s v="SC-200503"/>
    <s v="Sample Company A"/>
    <x v="1"/>
    <x v="1"/>
    <s v="Colombia"/>
    <s v="Bogota"/>
    <s v="Bogota"/>
    <s v="LATAM"/>
    <s v="MX-2011-100587"/>
    <x v="424"/>
    <s v="Medium"/>
    <s v="OFF-BI-10000280"/>
    <x v="87"/>
    <x v="0"/>
    <s v="Binders"/>
    <x v="9"/>
    <n v="4.666666666666667"/>
    <n v="4.666666666666667"/>
    <n v="28"/>
    <n v="0"/>
    <n v="0"/>
    <x v="1"/>
    <d v="2011-09-29T00:00:00"/>
    <d v="2011-10-02T00:00:00"/>
    <n v="6"/>
    <x v="0"/>
    <n v="3"/>
    <x v="1"/>
    <n v="2.879"/>
    <x v="3"/>
    <n v="40"/>
    <n v="0"/>
    <n v="1"/>
    <x v="0"/>
    <m/>
    <m/>
    <m/>
    <m/>
  </r>
  <r>
    <n v="5204"/>
    <s v="SC-200503"/>
    <s v="Sample Company A"/>
    <x v="1"/>
    <x v="1"/>
    <s v="Colombia"/>
    <s v="Bogota"/>
    <s v="Bogota"/>
    <s v="LATAM"/>
    <s v="MX-2011-100587"/>
    <x v="424"/>
    <s v="Medium"/>
    <s v="OFF-LA-10003422"/>
    <x v="1083"/>
    <x v="0"/>
    <s v="Labels"/>
    <x v="5"/>
    <n v="4.4714285714285733"/>
    <n v="8.571428571428573"/>
    <n v="60.000000000000014"/>
    <n v="0"/>
    <n v="28.7"/>
    <x v="1"/>
    <d v="2011-09-29T00:00:00"/>
    <d v="2011-09-29T00:00:00"/>
    <n v="3"/>
    <x v="1"/>
    <n v="0"/>
    <x v="1"/>
    <n v="5.2839999999999998"/>
    <x v="3"/>
    <n v="40"/>
    <n v="0.47833333333333322"/>
    <n v="0"/>
    <x v="2"/>
    <m/>
    <m/>
    <m/>
    <m/>
  </r>
  <r>
    <n v="5205"/>
    <s v="SC-200503"/>
    <s v="Sample Company A"/>
    <x v="1"/>
    <x v="1"/>
    <s v="Colombia"/>
    <s v="Bogota"/>
    <s v="Bogota"/>
    <s v="LATAM"/>
    <s v="MX-2011-100587"/>
    <x v="424"/>
    <s v="Medium"/>
    <s v="TEC-CO-10001968"/>
    <x v="1711"/>
    <x v="2"/>
    <s v="Copiers"/>
    <x v="2"/>
    <n v="75.932366959999996"/>
    <n v="81.65219134268537"/>
    <n v="162.97777392"/>
    <n v="2E-3"/>
    <n v="11.11304"/>
    <x v="1"/>
    <d v="2011-09-29T00:00:00"/>
    <d v="2011-10-01T00:00:00"/>
    <n v="5"/>
    <x v="0"/>
    <n v="2"/>
    <x v="1"/>
    <n v="14.179"/>
    <x v="3"/>
    <n v="40"/>
    <n v="6.8187457299883084E-2"/>
    <n v="1"/>
    <x v="3"/>
    <m/>
    <m/>
    <m/>
    <m/>
  </r>
  <r>
    <n v="5206"/>
    <s v="SC-200503"/>
    <s v="Sample Company A"/>
    <x v="1"/>
    <x v="1"/>
    <s v="Colombia"/>
    <s v="Bogota"/>
    <s v="Bogota"/>
    <s v="LATAM"/>
    <s v="MX-2011-100587"/>
    <x v="424"/>
    <s v="Medium"/>
    <s v="OFF-AR-10000833"/>
    <x v="910"/>
    <x v="0"/>
    <s v="Art"/>
    <x v="2"/>
    <n v="33.340000000000003"/>
    <n v="34"/>
    <n v="68"/>
    <n v="0"/>
    <n v="1.32"/>
    <x v="1"/>
    <d v="2011-09-29T00:00:00"/>
    <d v="2011-10-02T00:00:00"/>
    <n v="6"/>
    <x v="0"/>
    <n v="3"/>
    <x v="1"/>
    <n v="3.887"/>
    <x v="3"/>
    <n v="40"/>
    <n v="1.9411764705882354E-2"/>
    <n v="1"/>
    <x v="0"/>
    <m/>
    <m/>
    <m/>
    <m/>
  </r>
  <r>
    <n v="5207"/>
    <s v="SC-200503"/>
    <s v="Sample Company A"/>
    <x v="1"/>
    <x v="1"/>
    <s v="Colombia"/>
    <s v="Bogota"/>
    <s v="Bogota"/>
    <s v="LATAM"/>
    <s v="MX-2011-100587"/>
    <x v="424"/>
    <s v="Medium"/>
    <s v="TEC-PH-10000419"/>
    <x v="742"/>
    <x v="2"/>
    <s v="Phones"/>
    <x v="4"/>
    <n v="411.28"/>
    <n v="424"/>
    <n v="424"/>
    <n v="0"/>
    <n v="12.72"/>
    <x v="1"/>
    <d v="2011-09-29T00:00:00"/>
    <d v="2011-09-29T00:00:00"/>
    <n v="3"/>
    <x v="1"/>
    <n v="0"/>
    <x v="1"/>
    <n v="30.899000000000001"/>
    <x v="3"/>
    <n v="40"/>
    <n v="3.0000000000000002E-2"/>
    <n v="0"/>
    <x v="2"/>
    <m/>
    <m/>
    <m/>
    <m/>
  </r>
  <r>
    <n v="5208"/>
    <s v="SC-200503"/>
    <s v="Sample Company A"/>
    <x v="1"/>
    <x v="1"/>
    <s v="Colombia"/>
    <s v="Bogota"/>
    <s v="Bogota"/>
    <s v="LATAM"/>
    <s v="MX-2011-100587"/>
    <x v="424"/>
    <s v="Medium"/>
    <s v="TEC-AC-10000692"/>
    <x v="666"/>
    <x v="2"/>
    <s v="Accessories"/>
    <x v="9"/>
    <n v="45.913333333333334"/>
    <n v="46.833333333333329"/>
    <n v="281"/>
    <n v="0"/>
    <n v="5.52"/>
    <x v="1"/>
    <d v="2011-09-29T00:00:00"/>
    <d v="2011-09-29T00:00:00"/>
    <n v="3"/>
    <x v="1"/>
    <n v="0"/>
    <x v="1"/>
    <n v="27.376000000000001"/>
    <x v="3"/>
    <n v="40"/>
    <n v="1.9644128113879004E-2"/>
    <n v="0"/>
    <x v="2"/>
    <m/>
    <m/>
    <m/>
    <m/>
  </r>
  <r>
    <n v="5209"/>
    <s v="SC-200503"/>
    <s v="Sample Company A"/>
    <x v="1"/>
    <x v="1"/>
    <s v="Colombia"/>
    <s v="Bogota"/>
    <s v="Bogota"/>
    <s v="LATAM"/>
    <s v="MX-2011-100587"/>
    <x v="424"/>
    <s v="Medium"/>
    <s v="OFF-ST-10000880"/>
    <x v="1558"/>
    <x v="0"/>
    <s v="Storage"/>
    <x v="2"/>
    <n v="9.620000000000001"/>
    <n v="16"/>
    <n v="32"/>
    <n v="0"/>
    <n v="12.76"/>
    <x v="1"/>
    <d v="2011-09-29T00:00:00"/>
    <d v="2011-09-29T00:00:00"/>
    <n v="3"/>
    <x v="1"/>
    <n v="0"/>
    <x v="1"/>
    <n v="3.47"/>
    <x v="3"/>
    <n v="40"/>
    <n v="0.39874999999999999"/>
    <n v="0"/>
    <x v="2"/>
    <m/>
    <m/>
    <m/>
    <m/>
  </r>
  <r>
    <n v="5210"/>
    <s v="SC-200503"/>
    <s v="Sample Company A"/>
    <x v="1"/>
    <x v="1"/>
    <s v="Colombia"/>
    <s v="Bogota"/>
    <s v="Bogota"/>
    <s v="LATAM"/>
    <s v="MX-2011-100587"/>
    <x v="424"/>
    <s v="Medium"/>
    <s v="FUR-CH-10002093"/>
    <x v="1249"/>
    <x v="1"/>
    <s v="Chairs"/>
    <x v="4"/>
    <n v="64.12"/>
    <n v="100"/>
    <n v="100"/>
    <n v="0"/>
    <n v="35.880000000000003"/>
    <x v="1"/>
    <d v="2011-09-29T00:00:00"/>
    <d v="2011-09-29T00:00:00"/>
    <n v="3"/>
    <x v="1"/>
    <n v="0"/>
    <x v="1"/>
    <n v="9.2309999999999999"/>
    <x v="3"/>
    <n v="40"/>
    <n v="0.35880000000000001"/>
    <n v="0"/>
    <x v="2"/>
    <m/>
    <m/>
    <m/>
    <m/>
  </r>
  <r>
    <n v="5211"/>
    <s v="SC-200503"/>
    <s v="Sample Company A"/>
    <x v="1"/>
    <x v="1"/>
    <s v="Colombia"/>
    <s v="Bogota"/>
    <s v="Bogota"/>
    <s v="LATAM"/>
    <s v="MX-2011-100587"/>
    <x v="424"/>
    <s v="Medium"/>
    <s v="OFF-BI-10002523"/>
    <x v="960"/>
    <x v="0"/>
    <s v="Binders"/>
    <x v="9"/>
    <n v="3.4733333333333332"/>
    <n v="4.333333333333333"/>
    <n v="26"/>
    <n v="0"/>
    <n v="5.16"/>
    <x v="1"/>
    <d v="2011-09-29T00:00:00"/>
    <d v="2011-09-29T00:00:00"/>
    <n v="3"/>
    <x v="1"/>
    <n v="0"/>
    <x v="1"/>
    <n v="1.216"/>
    <x v="3"/>
    <n v="40"/>
    <n v="0.19846153846153847"/>
    <n v="0"/>
    <x v="2"/>
    <m/>
    <m/>
    <m/>
    <m/>
  </r>
  <r>
    <n v="5212"/>
    <s v="TG-213103"/>
    <s v="Toby Gnade"/>
    <x v="0"/>
    <x v="3"/>
    <s v="Dominican Republic"/>
    <s v="Santo Domingo"/>
    <s v="Santo Domingo"/>
    <s v="LATAM"/>
    <s v="MX-2012-131380"/>
    <x v="797"/>
    <s v="High"/>
    <s v="OFF-BI-10003022"/>
    <x v="557"/>
    <x v="0"/>
    <s v="Binders"/>
    <x v="3"/>
    <n v="12.946000000000003"/>
    <n v="18.582500000000003"/>
    <n v="59.464000000000013"/>
    <n v="0.2"/>
    <n v="7.68"/>
    <x v="2"/>
    <d v="2012-06-07T00:00:00"/>
    <d v="2012-06-09T00:00:00"/>
    <n v="4"/>
    <x v="0"/>
    <n v="2"/>
    <x v="3"/>
    <n v="12.433999999999999"/>
    <x v="1"/>
    <n v="23"/>
    <n v="0.1291537737118256"/>
    <n v="1"/>
    <x v="3"/>
    <m/>
    <m/>
    <m/>
    <m/>
  </r>
  <r>
    <n v="5213"/>
    <s v="TG-213103"/>
    <s v="Toby Gnade"/>
    <x v="0"/>
    <x v="3"/>
    <s v="Dominican Republic"/>
    <s v="Santo Domingo"/>
    <s v="Santo Domingo"/>
    <s v="LATAM"/>
    <s v="MX-2012-131380"/>
    <x v="797"/>
    <s v="High"/>
    <s v="FUR-CH-10001607"/>
    <x v="1137"/>
    <x v="1"/>
    <s v="Chairs"/>
    <x v="2"/>
    <n v="66.329600000000013"/>
    <n v="106.527"/>
    <n v="170.44320000000002"/>
    <n v="0.2"/>
    <n v="37.783999999999999"/>
    <x v="2"/>
    <d v="2012-06-07T00:00:00"/>
    <d v="2012-06-10T00:00:00"/>
    <n v="5"/>
    <x v="0"/>
    <n v="3"/>
    <x v="3"/>
    <n v="50.932000000000002"/>
    <x v="1"/>
    <n v="23"/>
    <n v="0.22168088841326608"/>
    <n v="1"/>
    <x v="0"/>
    <m/>
    <m/>
    <m/>
    <m/>
  </r>
  <r>
    <n v="5214"/>
    <s v="DB-134053"/>
    <s v="Denny Blanton"/>
    <x v="0"/>
    <x v="2"/>
    <s v="Honduras"/>
    <s v="Francisco Morazan"/>
    <s v="Tegucigalpa"/>
    <s v="LATAM"/>
    <s v="US-2014-141285"/>
    <x v="988"/>
    <s v="Medium"/>
    <s v="OFF-BI-10004305"/>
    <x v="417"/>
    <x v="0"/>
    <s v="Binders"/>
    <x v="0"/>
    <n v="3.7642666666666678"/>
    <n v="4.9671111111111124"/>
    <n v="8.9408000000000012"/>
    <n v="0.4"/>
    <n v="-2.3519999999999999"/>
    <x v="0"/>
    <d v="2014-09-20T00:00:00"/>
    <d v="2014-09-20T00:00:00"/>
    <n v="5"/>
    <x v="1"/>
    <n v="0"/>
    <x v="1"/>
    <n v="0.38500000000000001"/>
    <x v="0"/>
    <n v="38"/>
    <n v="-0.26306370794559764"/>
    <n v="0"/>
    <x v="2"/>
    <m/>
    <m/>
    <m/>
    <m/>
  </r>
  <r>
    <n v="5215"/>
    <s v="CS-119503"/>
    <s v="Carlos Soltero"/>
    <x v="0"/>
    <x v="2"/>
    <s v="El Salvador"/>
    <s v="San Salvador"/>
    <s v="San Salvador"/>
    <s v="LATAM"/>
    <s v="MX-2013-114209"/>
    <x v="314"/>
    <s v="Medium"/>
    <s v="FUR-CH-10001343"/>
    <x v="1058"/>
    <x v="1"/>
    <s v="Chairs"/>
    <x v="4"/>
    <n v="75.56"/>
    <n v="113"/>
    <n v="113"/>
    <n v="0"/>
    <n v="37.44"/>
    <x v="0"/>
    <d v="2013-05-15T00:00:00"/>
    <d v="2013-05-17T00:00:00"/>
    <n v="7"/>
    <x v="0"/>
    <n v="2"/>
    <x v="2"/>
    <n v="5.633"/>
    <x v="2"/>
    <n v="19"/>
    <n v="0.33132743362831857"/>
    <n v="1"/>
    <x v="3"/>
    <m/>
    <m/>
    <m/>
    <m/>
  </r>
  <r>
    <n v="5216"/>
    <s v="LC-169603"/>
    <s v="Lindsay Castell"/>
    <x v="1"/>
    <x v="3"/>
    <s v="Dominican Republic"/>
    <s v="Santo Domingo"/>
    <s v="Santo Domingo"/>
    <s v="LATAM"/>
    <s v="MX-2014-169621"/>
    <x v="133"/>
    <s v="High"/>
    <s v="OFF-FA-10000631"/>
    <x v="1253"/>
    <x v="0"/>
    <s v="Fasteners"/>
    <x v="2"/>
    <n v="5.9208000000000016"/>
    <n v="9.0460000000000012"/>
    <n v="14.473600000000003"/>
    <n v="0.2"/>
    <n v="2.6320000000000001"/>
    <x v="2"/>
    <d v="2014-09-05T00:00:00"/>
    <d v="2014-09-05T00:00:00"/>
    <n v="2"/>
    <x v="1"/>
    <n v="0"/>
    <x v="4"/>
    <n v="2.1549999999999998"/>
    <x v="0"/>
    <n v="36"/>
    <n v="0.18184833075392437"/>
    <n v="0"/>
    <x v="2"/>
    <m/>
    <m/>
    <m/>
    <m/>
  </r>
  <r>
    <n v="5217"/>
    <s v="DB-132103"/>
    <s v="Dean Braden"/>
    <x v="0"/>
    <x v="2"/>
    <s v="Nicaragua"/>
    <s v="Managua"/>
    <s v="Managua"/>
    <s v="LATAM"/>
    <s v="MX-2014-117905"/>
    <x v="274"/>
    <s v="High"/>
    <s v="TEC-AC-10003738"/>
    <x v="1321"/>
    <x v="2"/>
    <s v="Accessories"/>
    <x v="7"/>
    <n v="14.24"/>
    <n v="25.4"/>
    <n v="127"/>
    <n v="0"/>
    <n v="55.8"/>
    <x v="2"/>
    <d v="2014-12-12T00:00:00"/>
    <d v="2014-12-15T00:00:00"/>
    <n v="5"/>
    <x v="0"/>
    <n v="3"/>
    <x v="4"/>
    <n v="36.497999999999998"/>
    <x v="0"/>
    <n v="50"/>
    <n v="0.43937007874015743"/>
    <n v="1"/>
    <x v="0"/>
    <m/>
    <m/>
    <m/>
    <m/>
  </r>
  <r>
    <n v="5218"/>
    <s v="DB-132103"/>
    <s v="Dean Braden"/>
    <x v="0"/>
    <x v="2"/>
    <s v="Nicaragua"/>
    <s v="Managua"/>
    <s v="Managua"/>
    <s v="LATAM"/>
    <s v="MX-2014-117905"/>
    <x v="274"/>
    <s v="High"/>
    <s v="TEC-PH-10002755"/>
    <x v="1343"/>
    <x v="2"/>
    <s v="Phones"/>
    <x v="2"/>
    <n v="31.4"/>
    <n v="49"/>
    <n v="98"/>
    <n v="0"/>
    <n v="35.200000000000003"/>
    <x v="2"/>
    <d v="2014-12-12T00:00:00"/>
    <d v="2014-12-15T00:00:00"/>
    <n v="5"/>
    <x v="0"/>
    <n v="3"/>
    <x v="4"/>
    <n v="2.6459999999999999"/>
    <x v="0"/>
    <n v="50"/>
    <n v="0.35918367346938779"/>
    <n v="1"/>
    <x v="0"/>
    <m/>
    <m/>
    <m/>
    <m/>
  </r>
  <r>
    <n v="5219"/>
    <s v="CA-120553"/>
    <s v="Cathy Armstrong"/>
    <x v="1"/>
    <x v="2"/>
    <s v="El Salvador"/>
    <s v="San Salvador"/>
    <s v="Ilopango"/>
    <s v="LATAM"/>
    <s v="MX-2014-130120"/>
    <x v="38"/>
    <s v="High"/>
    <s v="OFF-ST-10004800"/>
    <x v="1285"/>
    <x v="0"/>
    <s v="Storage"/>
    <x v="0"/>
    <n v="9.1066666666666674"/>
    <n v="11.666666666666668"/>
    <n v="35"/>
    <n v="0"/>
    <n v="7.68"/>
    <x v="2"/>
    <d v="2014-06-27T00:00:00"/>
    <d v="2014-06-27T00:00:00"/>
    <n v="2"/>
    <x v="1"/>
    <n v="0"/>
    <x v="4"/>
    <n v="3.2770000000000001"/>
    <x v="0"/>
    <n v="26"/>
    <n v="0.21942857142857142"/>
    <n v="0"/>
    <x v="2"/>
    <m/>
    <m/>
    <m/>
    <m/>
  </r>
  <r>
    <n v="5220"/>
    <s v="CS-124003"/>
    <s v="Christopher Schild"/>
    <x v="1"/>
    <x v="0"/>
    <s v="Mexico"/>
    <s v="Distrito Federal"/>
    <s v="Cuajimalpa"/>
    <s v="LATAM"/>
    <s v="MX-2011-136602"/>
    <x v="441"/>
    <s v="Medium"/>
    <s v="OFF-ST-10002930"/>
    <x v="816"/>
    <x v="0"/>
    <s v="Storage"/>
    <x v="4"/>
    <n v="88.36"/>
    <n v="132"/>
    <n v="132"/>
    <n v="0"/>
    <n v="43.64"/>
    <x v="0"/>
    <d v="2011-06-29T00:00:00"/>
    <d v="2011-06-30T00:00:00"/>
    <n v="6"/>
    <x v="0"/>
    <n v="1"/>
    <x v="2"/>
    <n v="13.866"/>
    <x v="3"/>
    <n v="26"/>
    <n v="0.33060606060606063"/>
    <n v="1"/>
    <x v="1"/>
    <m/>
    <m/>
    <m/>
    <m/>
  </r>
  <r>
    <n v="5221"/>
    <s v="CS-124003"/>
    <s v="Christopher Schild"/>
    <x v="1"/>
    <x v="0"/>
    <s v="Mexico"/>
    <s v="Distrito Federal"/>
    <s v="Cuajimalpa"/>
    <s v="LATAM"/>
    <s v="MX-2011-136602"/>
    <x v="441"/>
    <s v="Medium"/>
    <s v="OFF-FA-10001435"/>
    <x v="1712"/>
    <x v="0"/>
    <s v="Fasteners"/>
    <x v="6"/>
    <n v="10.011111111111109"/>
    <n v="11.111111111111109"/>
    <n v="99.999999999999986"/>
    <n v="0"/>
    <n v="9.9"/>
    <x v="0"/>
    <d v="2011-06-29T00:00:00"/>
    <d v="2011-06-29T00:00:00"/>
    <n v="5"/>
    <x v="1"/>
    <n v="0"/>
    <x v="2"/>
    <n v="7.4779999999999998"/>
    <x v="3"/>
    <n v="26"/>
    <n v="9.9000000000000019E-2"/>
    <n v="0"/>
    <x v="2"/>
    <m/>
    <m/>
    <m/>
    <m/>
  </r>
  <r>
    <n v="5222"/>
    <s v="AG-102703"/>
    <s v="Alejandro Grove"/>
    <x v="0"/>
    <x v="1"/>
    <s v="Brazil"/>
    <s v="Rio Grande do Sul"/>
    <s v="Porto Alegre"/>
    <s v="LATAM"/>
    <s v="MX-2012-122406"/>
    <x v="1031"/>
    <s v="High"/>
    <s v="FUR-FU-10004019"/>
    <x v="1047"/>
    <x v="1"/>
    <s v="Furnishings"/>
    <x v="6"/>
    <n v="15.613333333333324"/>
    <n v="28.333333333333329"/>
    <n v="254.99999999999994"/>
    <n v="0"/>
    <n v="114.48"/>
    <x v="1"/>
    <d v="2012-02-16T00:00:00"/>
    <d v="2012-02-16T00:00:00"/>
    <n v="3"/>
    <x v="1"/>
    <n v="0"/>
    <x v="1"/>
    <n v="38.588999999999999"/>
    <x v="1"/>
    <n v="7"/>
    <n v="0.44894117647058834"/>
    <n v="0"/>
    <x v="2"/>
    <m/>
    <m/>
    <m/>
    <m/>
  </r>
  <r>
    <n v="5223"/>
    <s v="MM-179203"/>
    <s v="Michael Moore"/>
    <x v="0"/>
    <x v="0"/>
    <s v="Mexico"/>
    <s v="Distrito Federal"/>
    <s v="Mexico City"/>
    <s v="LATAM"/>
    <s v="MX-2012-153325"/>
    <x v="785"/>
    <s v="Medium"/>
    <s v="OFF-FA-10002358"/>
    <x v="1713"/>
    <x v="0"/>
    <s v="Fasteners"/>
    <x v="0"/>
    <n v="5.4333333333333336"/>
    <n v="9.3333333333333339"/>
    <n v="28"/>
    <n v="0"/>
    <n v="11.7"/>
    <x v="2"/>
    <d v="2012-04-26T00:00:00"/>
    <d v="2012-04-26T00:00:00"/>
    <n v="2"/>
    <x v="1"/>
    <n v="0"/>
    <x v="3"/>
    <n v="3.8780000000000001"/>
    <x v="1"/>
    <n v="17"/>
    <n v="0.41785714285714282"/>
    <n v="0"/>
    <x v="2"/>
    <m/>
    <m/>
    <m/>
    <m/>
  </r>
  <r>
    <n v="5224"/>
    <s v="MM-179203"/>
    <s v="Michael Moore"/>
    <x v="0"/>
    <x v="0"/>
    <s v="Mexico"/>
    <s v="Distrito Federal"/>
    <s v="Mexico City"/>
    <s v="LATAM"/>
    <s v="MX-2012-153325"/>
    <x v="785"/>
    <s v="Medium"/>
    <s v="FUR-CH-10003514"/>
    <x v="462"/>
    <x v="1"/>
    <s v="Chairs"/>
    <x v="2"/>
    <n v="77.114400000000003"/>
    <n v="98.878"/>
    <n v="158.20480000000001"/>
    <n v="0.2"/>
    <n v="3.976"/>
    <x v="2"/>
    <d v="2012-04-26T00:00:00"/>
    <d v="2012-04-26T00:00:00"/>
    <n v="2"/>
    <x v="1"/>
    <n v="0"/>
    <x v="3"/>
    <n v="20.181999999999999"/>
    <x v="1"/>
    <n v="17"/>
    <n v="2.513198082485487E-2"/>
    <n v="0"/>
    <x v="2"/>
    <m/>
    <m/>
    <m/>
    <m/>
  </r>
  <r>
    <n v="5225"/>
    <s v="MM-179203"/>
    <s v="Michael Moore"/>
    <x v="0"/>
    <x v="0"/>
    <s v="Mexico"/>
    <s v="Distrito Federal"/>
    <s v="Mexico City"/>
    <s v="LATAM"/>
    <s v="MX-2012-153325"/>
    <x v="785"/>
    <s v="Medium"/>
    <s v="FUR-CH-10002768"/>
    <x v="1056"/>
    <x v="1"/>
    <s v="Chairs"/>
    <x v="0"/>
    <n v="110.54293333333328"/>
    <n v="118.1686666666666"/>
    <n v="283.60479999999984"/>
    <n v="0.2"/>
    <n v="-48.024000000000001"/>
    <x v="2"/>
    <d v="2012-04-26T00:00:00"/>
    <d v="2012-04-26T00:00:00"/>
    <n v="2"/>
    <x v="1"/>
    <n v="0"/>
    <x v="3"/>
    <n v="66.703999999999994"/>
    <x v="1"/>
    <n v="17"/>
    <n v="-0.16933422847568175"/>
    <n v="0"/>
    <x v="2"/>
    <m/>
    <m/>
    <m/>
    <m/>
  </r>
  <r>
    <n v="5226"/>
    <s v="MM-179203"/>
    <s v="Michael Moore"/>
    <x v="0"/>
    <x v="0"/>
    <s v="Mexico"/>
    <s v="Distrito Federal"/>
    <s v="Mexico City"/>
    <s v="LATAM"/>
    <s v="MX-2012-153325"/>
    <x v="785"/>
    <s v="Medium"/>
    <s v="FUR-CH-10003354"/>
    <x v="224"/>
    <x v="1"/>
    <s v="Chairs"/>
    <x v="5"/>
    <n v="83.035200000000003"/>
    <n v="117.29900000000001"/>
    <n v="656.87440000000015"/>
    <n v="0.2"/>
    <n v="75.628"/>
    <x v="2"/>
    <d v="2012-04-26T00:00:00"/>
    <d v="2012-04-26T00:00:00"/>
    <n v="2"/>
    <x v="1"/>
    <n v="0"/>
    <x v="3"/>
    <n v="158.84299999999999"/>
    <x v="1"/>
    <n v="17"/>
    <n v="0.11513312133948284"/>
    <n v="0"/>
    <x v="2"/>
    <m/>
    <m/>
    <m/>
    <m/>
  </r>
  <r>
    <n v="5227"/>
    <s v="BN-114703"/>
    <s v="Brad Norvell"/>
    <x v="2"/>
    <x v="2"/>
    <s v="El Salvador"/>
    <s v="San Salvador"/>
    <s v="Soyapango"/>
    <s v="LATAM"/>
    <s v="MX-2014-164266"/>
    <x v="965"/>
    <s v="Medium"/>
    <s v="TEC-CO-10001221"/>
    <x v="622"/>
    <x v="2"/>
    <s v="Copiers"/>
    <x v="0"/>
    <n v="113.52108397333336"/>
    <n v="127.560885744823"/>
    <n v="381.91729192000003"/>
    <n v="2E-3"/>
    <n v="41.354039999999998"/>
    <x v="0"/>
    <d v="2014-01-07T00:00:00"/>
    <d v="2014-01-07T00:00:00"/>
    <n v="5"/>
    <x v="1"/>
    <n v="0"/>
    <x v="0"/>
    <n v="24.396000000000001"/>
    <x v="0"/>
    <n v="1"/>
    <n v="0.10828009329481317"/>
    <n v="0"/>
    <x v="2"/>
    <m/>
    <m/>
    <m/>
    <m/>
  </r>
  <r>
    <n v="5228"/>
    <s v="BN-114703"/>
    <s v="Brad Norvell"/>
    <x v="2"/>
    <x v="2"/>
    <s v="El Salvador"/>
    <s v="San Salvador"/>
    <s v="Soyapango"/>
    <s v="LATAM"/>
    <s v="MX-2014-164266"/>
    <x v="965"/>
    <s v="Medium"/>
    <s v="OFF-BI-10000325"/>
    <x v="394"/>
    <x v="0"/>
    <s v="Binders"/>
    <x v="5"/>
    <n v="7.2542857142857136"/>
    <n v="7.7142857142857135"/>
    <n v="53.999999999999993"/>
    <n v="0"/>
    <n v="3.22"/>
    <x v="0"/>
    <d v="2014-01-07T00:00:00"/>
    <d v="2014-01-07T00:00:00"/>
    <n v="5"/>
    <x v="1"/>
    <n v="0"/>
    <x v="0"/>
    <n v="2.1219999999999999"/>
    <x v="0"/>
    <n v="1"/>
    <n v="5.9629629629629644E-2"/>
    <n v="0"/>
    <x v="2"/>
    <m/>
    <m/>
    <m/>
    <m/>
  </r>
  <r>
    <n v="5229"/>
    <s v="BN-114703"/>
    <s v="Brad Norvell"/>
    <x v="2"/>
    <x v="2"/>
    <s v="El Salvador"/>
    <s v="San Salvador"/>
    <s v="Soyapango"/>
    <s v="LATAM"/>
    <s v="MX-2014-164266"/>
    <x v="965"/>
    <s v="Medium"/>
    <s v="TEC-AC-10004620"/>
    <x v="164"/>
    <x v="2"/>
    <s v="Accessories"/>
    <x v="2"/>
    <n v="20.420000000000002"/>
    <n v="28"/>
    <n v="56"/>
    <n v="0"/>
    <n v="15.16"/>
    <x v="0"/>
    <d v="2014-01-07T00:00:00"/>
    <d v="2014-01-07T00:00:00"/>
    <n v="5"/>
    <x v="1"/>
    <n v="0"/>
    <x v="0"/>
    <n v="3.899"/>
    <x v="0"/>
    <n v="1"/>
    <n v="0.27071428571428574"/>
    <n v="0"/>
    <x v="2"/>
    <m/>
    <m/>
    <m/>
    <m/>
  </r>
  <r>
    <n v="5230"/>
    <s v="LH-170203"/>
    <s v="Lisa Hazard"/>
    <x v="0"/>
    <x v="2"/>
    <s v="Nicaragua"/>
    <s v="Managua"/>
    <s v="Managua"/>
    <s v="LATAM"/>
    <s v="MX-2013-108553"/>
    <x v="495"/>
    <s v="Medium"/>
    <s v="OFF-AP-10004245"/>
    <x v="1469"/>
    <x v="0"/>
    <s v="Appliances"/>
    <x v="2"/>
    <n v="253.57999999999998"/>
    <n v="378.5"/>
    <n v="757"/>
    <n v="0"/>
    <n v="249.84"/>
    <x v="2"/>
    <d v="2013-12-23T00:00:00"/>
    <d v="2013-12-23T00:00:00"/>
    <n v="2"/>
    <x v="1"/>
    <n v="0"/>
    <x v="5"/>
    <n v="159.71"/>
    <x v="2"/>
    <n v="51"/>
    <n v="0.33003963011889037"/>
    <n v="0"/>
    <x v="2"/>
    <m/>
    <m/>
    <m/>
    <m/>
  </r>
  <r>
    <n v="5231"/>
    <s v="LH-170203"/>
    <s v="Lisa Hazard"/>
    <x v="0"/>
    <x v="2"/>
    <s v="Nicaragua"/>
    <s v="Managua"/>
    <s v="Managua"/>
    <s v="LATAM"/>
    <s v="MX-2013-108553"/>
    <x v="495"/>
    <s v="Medium"/>
    <s v="OFF-PA-10002927"/>
    <x v="510"/>
    <x v="0"/>
    <s v="Paper"/>
    <x v="2"/>
    <n v="16.72"/>
    <n v="21.5"/>
    <n v="43"/>
    <n v="0"/>
    <n v="9.56"/>
    <x v="2"/>
    <d v="2013-12-23T00:00:00"/>
    <d v="2013-12-25T00:00:00"/>
    <n v="4"/>
    <x v="0"/>
    <n v="2"/>
    <x v="5"/>
    <n v="2.4009999999999998"/>
    <x v="2"/>
    <n v="51"/>
    <n v="0.22232558139534886"/>
    <n v="1"/>
    <x v="3"/>
    <m/>
    <m/>
    <m/>
    <m/>
  </r>
  <r>
    <n v="5232"/>
    <s v="LH-170203"/>
    <s v="Lisa Hazard"/>
    <x v="0"/>
    <x v="2"/>
    <s v="Nicaragua"/>
    <s v="Managua"/>
    <s v="Managua"/>
    <s v="LATAM"/>
    <s v="MX-2013-108553"/>
    <x v="495"/>
    <s v="Medium"/>
    <s v="TEC-AC-10001756"/>
    <x v="862"/>
    <x v="2"/>
    <s v="Accessories"/>
    <x v="0"/>
    <n v="16.346666666666671"/>
    <n v="28.666666666666671"/>
    <n v="86.000000000000014"/>
    <n v="0"/>
    <n v="36.96"/>
    <x v="2"/>
    <d v="2013-12-23T00:00:00"/>
    <d v="2013-12-23T00:00:00"/>
    <n v="2"/>
    <x v="1"/>
    <n v="0"/>
    <x v="5"/>
    <n v="11.773"/>
    <x v="2"/>
    <n v="51"/>
    <n v="0.42976744186046506"/>
    <n v="0"/>
    <x v="2"/>
    <m/>
    <m/>
    <m/>
    <m/>
  </r>
  <r>
    <n v="5233"/>
    <s v="LH-170203"/>
    <s v="Lisa Hazard"/>
    <x v="0"/>
    <x v="2"/>
    <s v="Nicaragua"/>
    <s v="Managua"/>
    <s v="Managua"/>
    <s v="LATAM"/>
    <s v="MX-2013-108553"/>
    <x v="495"/>
    <s v="Medium"/>
    <s v="TEC-AC-10000431"/>
    <x v="809"/>
    <x v="2"/>
    <s v="Accessories"/>
    <x v="7"/>
    <n v="17.66"/>
    <n v="28"/>
    <n v="140"/>
    <n v="0"/>
    <n v="51.7"/>
    <x v="2"/>
    <d v="2013-12-23T00:00:00"/>
    <d v="2013-12-23T00:00:00"/>
    <n v="2"/>
    <x v="1"/>
    <n v="0"/>
    <x v="5"/>
    <n v="37.036000000000001"/>
    <x v="2"/>
    <n v="51"/>
    <n v="0.36928571428571433"/>
    <n v="0"/>
    <x v="2"/>
    <m/>
    <m/>
    <m/>
    <m/>
  </r>
  <r>
    <n v="5234"/>
    <s v="FH-143653"/>
    <s v="Fred Hopkins"/>
    <x v="2"/>
    <x v="2"/>
    <s v="Nicaragua"/>
    <s v="Leon"/>
    <s v="Leon"/>
    <s v="LATAM"/>
    <s v="MX-2013-120670"/>
    <x v="101"/>
    <s v="Medium"/>
    <s v="OFF-SU-10001923"/>
    <x v="615"/>
    <x v="0"/>
    <s v="Supplies"/>
    <x v="2"/>
    <n v="14.04"/>
    <n v="19"/>
    <n v="38"/>
    <n v="0"/>
    <n v="9.92"/>
    <x v="1"/>
    <d v="2013-09-22T00:00:00"/>
    <d v="2013-09-22T00:00:00"/>
    <n v="3"/>
    <x v="1"/>
    <n v="0"/>
    <x v="0"/>
    <n v="1.952"/>
    <x v="2"/>
    <n v="38"/>
    <n v="0.26105263157894737"/>
    <n v="0"/>
    <x v="2"/>
    <m/>
    <m/>
    <m/>
    <m/>
  </r>
  <r>
    <n v="5235"/>
    <s v="DB-129103"/>
    <s v="Daniel Byrd"/>
    <x v="1"/>
    <x v="2"/>
    <s v="Honduras"/>
    <s v="Choluteca"/>
    <s v="Choluteca"/>
    <s v="LATAM"/>
    <s v="US-2012-124009"/>
    <x v="918"/>
    <s v="Critical"/>
    <s v="OFF-EN-10001755"/>
    <x v="201"/>
    <x v="0"/>
    <s v="Envelopes"/>
    <x v="4"/>
    <n v="20.956800000000001"/>
    <n v="31.408000000000001"/>
    <n v="18.844799999999999"/>
    <n v="0.4"/>
    <n v="-2.1120000000000001"/>
    <x v="2"/>
    <d v="2012-06-25T00:00:00"/>
    <d v="2012-06-27T00:00:00"/>
    <n v="4"/>
    <x v="0"/>
    <n v="2"/>
    <x v="5"/>
    <n v="7.2919999999999998"/>
    <x v="1"/>
    <n v="25"/>
    <n v="-0.11207335710646969"/>
    <n v="1"/>
    <x v="3"/>
    <m/>
    <m/>
    <m/>
    <m/>
  </r>
  <r>
    <n v="5236"/>
    <s v="DB-129103"/>
    <s v="Daniel Byrd"/>
    <x v="1"/>
    <x v="2"/>
    <s v="Honduras"/>
    <s v="Choluteca"/>
    <s v="Choluteca"/>
    <s v="LATAM"/>
    <s v="US-2012-124009"/>
    <x v="918"/>
    <s v="Critical"/>
    <s v="OFF-LA-10002295"/>
    <x v="859"/>
    <x v="0"/>
    <s v="Labels"/>
    <x v="0"/>
    <n v="3.7453333333333343"/>
    <n v="6.942222222222223"/>
    <n v="12.496"/>
    <n v="0.4"/>
    <n v="1.26"/>
    <x v="2"/>
    <d v="2012-06-25T00:00:00"/>
    <d v="2012-06-25T00:00:00"/>
    <n v="2"/>
    <x v="1"/>
    <n v="0"/>
    <x v="5"/>
    <n v="4.7050000000000001"/>
    <x v="1"/>
    <n v="25"/>
    <n v="0.10083226632522407"/>
    <n v="0"/>
    <x v="2"/>
    <m/>
    <m/>
    <m/>
    <m/>
  </r>
  <r>
    <n v="5237"/>
    <s v="DM-130153"/>
    <s v="Darrin Martin"/>
    <x v="0"/>
    <x v="2"/>
    <s v="Guatemala"/>
    <s v="Quezaltenango"/>
    <s v="Quetzaltenango"/>
    <s v="LATAM"/>
    <s v="MX-2014-144806"/>
    <x v="121"/>
    <s v="High"/>
    <s v="OFF-PA-10000273"/>
    <x v="1618"/>
    <x v="0"/>
    <s v="Paper"/>
    <x v="3"/>
    <n v="16.11"/>
    <n v="32.25"/>
    <n v="129"/>
    <n v="0"/>
    <n v="64.56"/>
    <x v="1"/>
    <d v="2014-09-29T00:00:00"/>
    <d v="2014-10-02T00:00:00"/>
    <n v="6"/>
    <x v="0"/>
    <n v="3"/>
    <x v="2"/>
    <n v="20.626000000000001"/>
    <x v="0"/>
    <n v="39"/>
    <n v="0.50046511627906975"/>
    <n v="1"/>
    <x v="0"/>
    <m/>
    <m/>
    <m/>
    <m/>
  </r>
  <r>
    <n v="5238"/>
    <s v="DM-130153"/>
    <s v="Darrin Martin"/>
    <x v="0"/>
    <x v="2"/>
    <s v="Guatemala"/>
    <s v="Quezaltenango"/>
    <s v="Quetzaltenango"/>
    <s v="LATAM"/>
    <s v="MX-2014-144806"/>
    <x v="121"/>
    <s v="High"/>
    <s v="OFF-PA-10001685"/>
    <x v="1714"/>
    <x v="0"/>
    <s v="Paper"/>
    <x v="6"/>
    <n v="5.5088888888888885"/>
    <n v="8.8888888888888893"/>
    <n v="80"/>
    <n v="0"/>
    <n v="30.42"/>
    <x v="1"/>
    <d v="2014-09-29T00:00:00"/>
    <d v="2014-10-02T00:00:00"/>
    <n v="6"/>
    <x v="0"/>
    <n v="3"/>
    <x v="2"/>
    <n v="9.3849999999999998"/>
    <x v="0"/>
    <n v="39"/>
    <n v="0.38025000000000003"/>
    <n v="1"/>
    <x v="0"/>
    <m/>
    <m/>
    <m/>
    <m/>
  </r>
  <r>
    <n v="5239"/>
    <s v="DM-130153"/>
    <s v="Darrin Martin"/>
    <x v="0"/>
    <x v="2"/>
    <s v="Guatemala"/>
    <s v="Quezaltenango"/>
    <s v="Quetzaltenango"/>
    <s v="LATAM"/>
    <s v="MX-2014-144806"/>
    <x v="121"/>
    <s v="High"/>
    <s v="OFF-LA-10000633"/>
    <x v="1325"/>
    <x v="0"/>
    <s v="Labels"/>
    <x v="0"/>
    <n v="5.5066666666666668"/>
    <n v="5.666666666666667"/>
    <n v="17"/>
    <n v="0"/>
    <n v="0.48"/>
    <x v="1"/>
    <d v="2014-09-29T00:00:00"/>
    <d v="2014-10-02T00:00:00"/>
    <n v="6"/>
    <x v="0"/>
    <n v="3"/>
    <x v="2"/>
    <n v="2.0339999999999998"/>
    <x v="0"/>
    <n v="39"/>
    <n v="2.8235294117647056E-2"/>
    <n v="1"/>
    <x v="0"/>
    <m/>
    <m/>
    <m/>
    <m/>
  </r>
  <r>
    <n v="5240"/>
    <s v="PM-189403"/>
    <s v="Paul MacIntyre"/>
    <x v="0"/>
    <x v="3"/>
    <s v="Dominican Republic"/>
    <s v="Santo Domingo"/>
    <s v="Santo Domingo"/>
    <s v="LATAM"/>
    <s v="US-2014-146458"/>
    <x v="313"/>
    <s v="High"/>
    <s v="OFF-SU-10002983"/>
    <x v="1599"/>
    <x v="0"/>
    <s v="Supplies"/>
    <x v="0"/>
    <n v="26.887466666666665"/>
    <n v="30.254333333333332"/>
    <n v="72.610399999999998"/>
    <n v="0.2"/>
    <n v="-8.0519999999999996"/>
    <x v="0"/>
    <d v="2014-09-16T00:00:00"/>
    <d v="2014-09-16T00:00:00"/>
    <n v="5"/>
    <x v="1"/>
    <n v="0"/>
    <x v="0"/>
    <n v="7.4340000000000002"/>
    <x v="0"/>
    <n v="37"/>
    <n v="-0.11089320538104734"/>
    <n v="0"/>
    <x v="2"/>
    <m/>
    <m/>
    <m/>
    <m/>
  </r>
  <r>
    <n v="5241"/>
    <s v="SC-205753"/>
    <s v="Sonia Cooley"/>
    <x v="0"/>
    <x v="0"/>
    <s v="Mexico"/>
    <s v="Distrito Federal"/>
    <s v="Mexico City"/>
    <s v="LATAM"/>
    <s v="US-2012-111283"/>
    <x v="226"/>
    <s v="Low"/>
    <s v="FUR-TA-10002065"/>
    <x v="1434"/>
    <x v="1"/>
    <s v="Tables"/>
    <x v="4"/>
    <n v="332.77760000000001"/>
    <n v="355.78699999999998"/>
    <n v="284.62959999999998"/>
    <n v="0.2"/>
    <n v="-48.148000000000003"/>
    <x v="0"/>
    <d v="2012-11-19T00:00:00"/>
    <d v="2012-11-19T00:00:00"/>
    <n v="5"/>
    <x v="1"/>
    <n v="0"/>
    <x v="4"/>
    <n v="20.231000000000002"/>
    <x v="1"/>
    <n v="46"/>
    <n v="-0.16916019978245414"/>
    <n v="0"/>
    <x v="2"/>
    <m/>
    <m/>
    <m/>
    <m/>
  </r>
  <r>
    <n v="5242"/>
    <s v="SC-205753"/>
    <s v="Sonia Cooley"/>
    <x v="0"/>
    <x v="0"/>
    <s v="Mexico"/>
    <s v="Distrito Federal"/>
    <s v="Mexico City"/>
    <s v="LATAM"/>
    <s v="US-2012-111283"/>
    <x v="226"/>
    <s v="Low"/>
    <s v="OFF-LA-10004318"/>
    <x v="1277"/>
    <x v="0"/>
    <s v="Labels"/>
    <x v="9"/>
    <n v="7.166666666666667"/>
    <n v="7.166666666666667"/>
    <n v="43"/>
    <n v="0"/>
    <n v="0"/>
    <x v="0"/>
    <d v="2012-11-19T00:00:00"/>
    <d v="2012-11-19T00:00:00"/>
    <n v="5"/>
    <x v="1"/>
    <n v="0"/>
    <x v="4"/>
    <n v="5.8579999999999997"/>
    <x v="1"/>
    <n v="46"/>
    <n v="0"/>
    <n v="0"/>
    <x v="2"/>
    <m/>
    <m/>
    <m/>
    <m/>
  </r>
  <r>
    <n v="5243"/>
    <s v="WB-218503"/>
    <s v="William Brown"/>
    <x v="0"/>
    <x v="1"/>
    <s v="Brazil"/>
    <s v="Pernambuco"/>
    <s v="Recife"/>
    <s v="LATAM"/>
    <s v="MX-2012-166597"/>
    <x v="154"/>
    <s v="Medium"/>
    <s v="TEC-CO-10004125"/>
    <x v="1645"/>
    <x v="2"/>
    <s v="Copiers"/>
    <x v="9"/>
    <n v="56.71373839999999"/>
    <n v="84.613765931863725"/>
    <n v="506.66723039999999"/>
    <n v="2E-3"/>
    <n v="166.38480000000001"/>
    <x v="0"/>
    <d v="2012-04-22T00:00:00"/>
    <d v="2012-04-22T00:00:00"/>
    <n v="5"/>
    <x v="1"/>
    <n v="0"/>
    <x v="3"/>
    <n v="29.465"/>
    <x v="1"/>
    <n v="16"/>
    <n v="0.32839068725373011"/>
    <n v="0"/>
    <x v="2"/>
    <m/>
    <m/>
    <m/>
    <m/>
  </r>
  <r>
    <n v="5244"/>
    <s v="BD-113203"/>
    <s v="Bill Donatelli"/>
    <x v="0"/>
    <x v="2"/>
    <s v="El Salvador"/>
    <s v="San Salvador"/>
    <s v="Apopa"/>
    <s v="LATAM"/>
    <s v="MX-2014-123204"/>
    <x v="91"/>
    <s v="Low"/>
    <s v="FUR-CH-10000836"/>
    <x v="692"/>
    <x v="1"/>
    <s v="Chairs"/>
    <x v="2"/>
    <n v="110.1"/>
    <n v="113.5"/>
    <n v="227"/>
    <n v="0"/>
    <n v="6.8"/>
    <x v="0"/>
    <d v="2014-10-21T00:00:00"/>
    <d v="2014-10-21T00:00:00"/>
    <n v="5"/>
    <x v="1"/>
    <n v="0"/>
    <x v="0"/>
    <n v="26.843"/>
    <x v="0"/>
    <n v="42"/>
    <n v="2.9955947136563875E-2"/>
    <n v="0"/>
    <x v="2"/>
    <m/>
    <m/>
    <m/>
    <m/>
  </r>
  <r>
    <n v="5245"/>
    <s v="MW-182353"/>
    <s v="Mitch Willingham"/>
    <x v="2"/>
    <x v="1"/>
    <s v="Chile"/>
    <s v="Santiago"/>
    <s v="Puente Alto"/>
    <s v="LATAM"/>
    <s v="MX-2013-114951"/>
    <x v="184"/>
    <s v="Medium"/>
    <s v="OFF-LA-10000760"/>
    <x v="1356"/>
    <x v="0"/>
    <s v="Labels"/>
    <x v="0"/>
    <n v="5.8866666666666667"/>
    <n v="7.666666666666667"/>
    <n v="23"/>
    <n v="0"/>
    <n v="5.34"/>
    <x v="1"/>
    <d v="2013-08-25T00:00:00"/>
    <d v="2013-08-25T00:00:00"/>
    <n v="3"/>
    <x v="1"/>
    <n v="0"/>
    <x v="0"/>
    <n v="2.8849999999999998"/>
    <x v="2"/>
    <n v="34"/>
    <n v="0.23217391304347826"/>
    <n v="0"/>
    <x v="2"/>
    <m/>
    <m/>
    <m/>
    <m/>
  </r>
  <r>
    <n v="5246"/>
    <s v="CM-122353"/>
    <s v="Chris McAfee"/>
    <x v="0"/>
    <x v="1"/>
    <s v="Colombia"/>
    <s v="Caldas"/>
    <s v="Manizales"/>
    <s v="LATAM"/>
    <s v="MX-2013-158701"/>
    <x v="1032"/>
    <s v="High"/>
    <s v="TEC-CO-10001037"/>
    <x v="1009"/>
    <x v="2"/>
    <s v="Copiers"/>
    <x v="7"/>
    <n v="87.395179920000004"/>
    <n v="94.97517026052104"/>
    <n v="473.92609959999999"/>
    <n v="2E-3"/>
    <n v="36.950200000000002"/>
    <x v="2"/>
    <d v="2013-05-25T00:00:00"/>
    <d v="2013-05-25T00:00:00"/>
    <n v="2"/>
    <x v="1"/>
    <n v="0"/>
    <x v="0"/>
    <n v="50.073"/>
    <x v="2"/>
    <n v="21"/>
    <n v="7.7966163988829634E-2"/>
    <n v="0"/>
    <x v="2"/>
    <m/>
    <m/>
    <m/>
    <m/>
  </r>
  <r>
    <n v="5247"/>
    <s v="CM-122353"/>
    <s v="Chris McAfee"/>
    <x v="0"/>
    <x v="1"/>
    <s v="Colombia"/>
    <s v="Caldas"/>
    <s v="Manizales"/>
    <s v="LATAM"/>
    <s v="MX-2013-158701"/>
    <x v="1032"/>
    <s v="High"/>
    <s v="FUR-FU-10003408"/>
    <x v="477"/>
    <x v="1"/>
    <s v="Furnishings"/>
    <x v="3"/>
    <n v="11.21"/>
    <n v="14.75"/>
    <n v="59"/>
    <n v="0"/>
    <n v="14.16"/>
    <x v="2"/>
    <d v="2013-05-25T00:00:00"/>
    <d v="2013-05-25T00:00:00"/>
    <n v="2"/>
    <x v="1"/>
    <n v="0"/>
    <x v="0"/>
    <n v="13.717000000000001"/>
    <x v="2"/>
    <n v="21"/>
    <n v="0.24"/>
    <n v="0"/>
    <x v="2"/>
    <m/>
    <m/>
    <m/>
    <m/>
  </r>
  <r>
    <n v="5248"/>
    <s v="CM-122353"/>
    <s v="Chris McAfee"/>
    <x v="0"/>
    <x v="1"/>
    <s v="Colombia"/>
    <s v="Caldas"/>
    <s v="Manizales"/>
    <s v="LATAM"/>
    <s v="MX-2013-158701"/>
    <x v="1032"/>
    <s v="High"/>
    <s v="FUR-BO-10000624"/>
    <x v="58"/>
    <x v="1"/>
    <s v="Bookcases"/>
    <x v="2"/>
    <n v="244.84"/>
    <n v="291.5"/>
    <n v="583"/>
    <n v="0"/>
    <n v="93.32"/>
    <x v="2"/>
    <d v="2013-05-25T00:00:00"/>
    <d v="2013-05-28T00:00:00"/>
    <n v="5"/>
    <x v="0"/>
    <n v="3"/>
    <x v="0"/>
    <n v="125.9"/>
    <x v="2"/>
    <n v="21"/>
    <n v="0.16006861063464836"/>
    <n v="1"/>
    <x v="0"/>
    <m/>
    <m/>
    <m/>
    <m/>
  </r>
  <r>
    <n v="5249"/>
    <s v="CM-122353"/>
    <s v="Chris McAfee"/>
    <x v="0"/>
    <x v="1"/>
    <s v="Colombia"/>
    <s v="Caldas"/>
    <s v="Manizales"/>
    <s v="LATAM"/>
    <s v="MX-2013-158701"/>
    <x v="1032"/>
    <s v="High"/>
    <s v="TEC-CO-10001933"/>
    <x v="330"/>
    <x v="2"/>
    <s v="Copiers"/>
    <x v="2"/>
    <n v="163.06679503999999"/>
    <n v="198.8269288977956"/>
    <n v="396.85855007999999"/>
    <n v="2E-3"/>
    <n v="70.724959999999996"/>
    <x v="2"/>
    <d v="2013-05-25T00:00:00"/>
    <d v="2013-05-25T00:00:00"/>
    <n v="2"/>
    <x v="1"/>
    <n v="0"/>
    <x v="0"/>
    <n v="23.939"/>
    <x v="2"/>
    <n v="21"/>
    <n v="0.17821201026346298"/>
    <n v="0"/>
    <x v="2"/>
    <m/>
    <m/>
    <m/>
    <m/>
  </r>
  <r>
    <n v="5250"/>
    <s v="CM-122353"/>
    <s v="Chris McAfee"/>
    <x v="0"/>
    <x v="1"/>
    <s v="Colombia"/>
    <s v="Caldas"/>
    <s v="Manizales"/>
    <s v="LATAM"/>
    <s v="MX-2013-158701"/>
    <x v="1032"/>
    <s v="High"/>
    <s v="OFF-AR-10001061"/>
    <x v="216"/>
    <x v="0"/>
    <s v="Art"/>
    <x v="0"/>
    <n v="16.446666666666669"/>
    <n v="31.666666666666668"/>
    <n v="95"/>
    <n v="0"/>
    <n v="45.66"/>
    <x v="2"/>
    <d v="2013-05-25T00:00:00"/>
    <d v="2013-05-25T00:00:00"/>
    <n v="2"/>
    <x v="1"/>
    <n v="0"/>
    <x v="0"/>
    <n v="5.9980000000000002"/>
    <x v="2"/>
    <n v="21"/>
    <n v="0.48063157894736841"/>
    <n v="0"/>
    <x v="2"/>
    <m/>
    <m/>
    <m/>
    <m/>
  </r>
  <r>
    <n v="5251"/>
    <s v="MC-175903"/>
    <s v="Matt Collister"/>
    <x v="2"/>
    <x v="2"/>
    <s v="Guatemala"/>
    <s v="Chimaltenango"/>
    <s v="Chimaltenango"/>
    <s v="LATAM"/>
    <s v="MX-2013-135916"/>
    <x v="838"/>
    <s v="Medium"/>
    <s v="OFF-AP-10000667"/>
    <x v="1715"/>
    <x v="0"/>
    <s v="Appliances"/>
    <x v="0"/>
    <n v="365.53999999999996"/>
    <n v="373"/>
    <n v="1119"/>
    <n v="0"/>
    <n v="22.38"/>
    <x v="3"/>
    <d v="2013-01-18T00:00:00"/>
    <d v="2013-01-18T00:00:00"/>
    <n v="0"/>
    <x v="1"/>
    <n v="0"/>
    <x v="2"/>
    <n v="164.44499999999999"/>
    <x v="2"/>
    <n v="3"/>
    <n v="0.02"/>
    <n v="0"/>
    <x v="2"/>
    <m/>
    <m/>
    <m/>
    <m/>
  </r>
  <r>
    <n v="5252"/>
    <s v="MC-175903"/>
    <s v="Matt Collister"/>
    <x v="2"/>
    <x v="2"/>
    <s v="Guatemala"/>
    <s v="Chimaltenango"/>
    <s v="Chimaltenango"/>
    <s v="LATAM"/>
    <s v="MX-2013-135916"/>
    <x v="838"/>
    <s v="Medium"/>
    <s v="FUR-FU-10000743"/>
    <x v="1588"/>
    <x v="1"/>
    <s v="Furnishings"/>
    <x v="7"/>
    <n v="71.239999999999995"/>
    <n v="76.599999999999994"/>
    <n v="383"/>
    <n v="0"/>
    <n v="26.8"/>
    <x v="3"/>
    <d v="2013-01-18T00:00:00"/>
    <d v="2013-01-18T00:00:00"/>
    <n v="0"/>
    <x v="1"/>
    <n v="0"/>
    <x v="2"/>
    <n v="37.029000000000003"/>
    <x v="2"/>
    <n v="3"/>
    <n v="6.9973890339425596E-2"/>
    <n v="0"/>
    <x v="2"/>
    <m/>
    <m/>
    <m/>
    <m/>
  </r>
  <r>
    <n v="5253"/>
    <s v="KM-162253"/>
    <s v="Kalyca Meade"/>
    <x v="2"/>
    <x v="0"/>
    <s v="Mexico"/>
    <s v="Distrito Federal"/>
    <s v="Tlalpan"/>
    <s v="LATAM"/>
    <s v="MX-2014-124772"/>
    <x v="1033"/>
    <s v="Low"/>
    <s v="OFF-SU-10002189"/>
    <x v="335"/>
    <x v="0"/>
    <s v="Supplies"/>
    <x v="7"/>
    <n v="16.380000000000003"/>
    <n v="32.799999999999997"/>
    <n v="164"/>
    <n v="0"/>
    <n v="82.1"/>
    <x v="0"/>
    <d v="2014-02-11T00:00:00"/>
    <d v="2014-02-11T00:00:00"/>
    <n v="5"/>
    <x v="1"/>
    <n v="0"/>
    <x v="0"/>
    <n v="19.148"/>
    <x v="0"/>
    <n v="6"/>
    <n v="0.50060975609756098"/>
    <n v="0"/>
    <x v="2"/>
    <m/>
    <m/>
    <m/>
    <m/>
  </r>
  <r>
    <n v="5254"/>
    <s v="RH-196003"/>
    <s v="Rob Haberlin"/>
    <x v="0"/>
    <x v="2"/>
    <s v="El Salvador"/>
    <s v="San Salvador"/>
    <s v="Apopa"/>
    <s v="LATAM"/>
    <s v="MX-2013-113621"/>
    <x v="2"/>
    <s v="Medium"/>
    <s v="OFF-BI-10000821"/>
    <x v="847"/>
    <x v="0"/>
    <s v="Binders"/>
    <x v="2"/>
    <n v="3.76"/>
    <n v="5.5"/>
    <n v="11"/>
    <n v="0"/>
    <n v="3.48"/>
    <x v="0"/>
    <d v="2013-10-02T00:00:00"/>
    <d v="2013-10-03T00:00:00"/>
    <n v="6"/>
    <x v="0"/>
    <n v="1"/>
    <x v="2"/>
    <n v="0.70499999999999996"/>
    <x v="2"/>
    <n v="39"/>
    <n v="0.31636363636363635"/>
    <n v="1"/>
    <x v="1"/>
    <m/>
    <m/>
    <m/>
    <m/>
  </r>
  <r>
    <n v="5255"/>
    <s v="AH-104653"/>
    <s v="Amy Hunt"/>
    <x v="0"/>
    <x v="2"/>
    <s v="Nicaragua"/>
    <s v="Leon"/>
    <s v="Leon"/>
    <s v="LATAM"/>
    <s v="MX-2013-105046"/>
    <x v="978"/>
    <s v="High"/>
    <s v="OFF-PA-10001576"/>
    <x v="650"/>
    <x v="0"/>
    <s v="Paper"/>
    <x v="7"/>
    <n v="9.1999999999999993"/>
    <n v="10.199999999999999"/>
    <n v="51"/>
    <n v="0"/>
    <n v="5"/>
    <x v="2"/>
    <d v="2014-01-02T00:00:00"/>
    <d v="2014-01-02T00:00:00"/>
    <n v="2"/>
    <x v="1"/>
    <n v="0"/>
    <x v="3"/>
    <n v="11.382"/>
    <x v="2"/>
    <n v="53"/>
    <n v="9.8039215686274508E-2"/>
    <n v="0"/>
    <x v="2"/>
    <m/>
    <m/>
    <m/>
    <m/>
  </r>
  <r>
    <n v="5256"/>
    <s v="AH-104653"/>
    <s v="Amy Hunt"/>
    <x v="0"/>
    <x v="2"/>
    <s v="Nicaragua"/>
    <s v="Leon"/>
    <s v="Leon"/>
    <s v="LATAM"/>
    <s v="MX-2013-105046"/>
    <x v="978"/>
    <s v="High"/>
    <s v="TEC-CO-10003262"/>
    <x v="296"/>
    <x v="2"/>
    <s v="Copiers"/>
    <x v="7"/>
    <n v="206.41404055999996"/>
    <n v="240.0137881362725"/>
    <n v="1197.6688027999996"/>
    <n v="2E-3"/>
    <n v="165.5986"/>
    <x v="2"/>
    <d v="2014-01-02T00:00:00"/>
    <d v="2014-01-02T00:00:00"/>
    <n v="2"/>
    <x v="1"/>
    <n v="0"/>
    <x v="3"/>
    <n v="240.09200000000001"/>
    <x v="2"/>
    <n v="53"/>
    <n v="0.13826744055856779"/>
    <n v="0"/>
    <x v="2"/>
    <m/>
    <m/>
    <m/>
    <m/>
  </r>
  <r>
    <n v="5257"/>
    <s v="AH-104653"/>
    <s v="Amy Hunt"/>
    <x v="0"/>
    <x v="2"/>
    <s v="Nicaragua"/>
    <s v="Leon"/>
    <s v="Leon"/>
    <s v="LATAM"/>
    <s v="MX-2013-105046"/>
    <x v="978"/>
    <s v="High"/>
    <s v="FUR-FU-10003608"/>
    <x v="47"/>
    <x v="1"/>
    <s v="Furnishings"/>
    <x v="0"/>
    <n v="9.5933333333333337"/>
    <n v="13.333333333333334"/>
    <n v="40"/>
    <n v="0"/>
    <n v="11.22"/>
    <x v="2"/>
    <d v="2014-01-02T00:00:00"/>
    <d v="2014-01-04T00:00:00"/>
    <n v="4"/>
    <x v="0"/>
    <n v="2"/>
    <x v="3"/>
    <n v="4.9089999999999998"/>
    <x v="2"/>
    <n v="53"/>
    <n v="0.28050000000000003"/>
    <n v="1"/>
    <x v="3"/>
    <m/>
    <m/>
    <m/>
    <m/>
  </r>
  <r>
    <n v="5258"/>
    <s v="ES-140203"/>
    <s v="Erica Smith"/>
    <x v="0"/>
    <x v="2"/>
    <s v="Honduras"/>
    <s v="Francisco Morazan"/>
    <s v="Tegucigalpa"/>
    <s v="LATAM"/>
    <s v="US-2013-103086"/>
    <x v="737"/>
    <s v="High"/>
    <s v="OFF-SU-10001421"/>
    <x v="145"/>
    <x v="0"/>
    <s v="Supplies"/>
    <x v="0"/>
    <n v="27.420266666666663"/>
    <n v="37.660444444444444"/>
    <n v="67.788799999999995"/>
    <n v="0.4"/>
    <n v="-14.472"/>
    <x v="1"/>
    <d v="2013-07-12T00:00:00"/>
    <d v="2013-07-12T00:00:00"/>
    <n v="3"/>
    <x v="1"/>
    <n v="0"/>
    <x v="3"/>
    <n v="4.0590000000000002"/>
    <x v="2"/>
    <n v="28"/>
    <n v="-0.21348659365558914"/>
    <n v="0"/>
    <x v="2"/>
    <m/>
    <m/>
    <m/>
    <m/>
  </r>
  <r>
    <n v="5259"/>
    <s v="LT-171103"/>
    <s v="Liz Thompson"/>
    <x v="0"/>
    <x v="0"/>
    <s v="Mexico"/>
    <s v="Distrito Federal"/>
    <s v="Mexico City"/>
    <s v="LATAM"/>
    <s v="MX-2011-116218"/>
    <x v="1034"/>
    <s v="High"/>
    <s v="FUR-TA-10002982"/>
    <x v="1674"/>
    <x v="1"/>
    <s v="Tables"/>
    <x v="0"/>
    <n v="92.985066666666668"/>
    <n v="160.69133333333332"/>
    <n v="385.6592"/>
    <n v="0.2"/>
    <n v="106.70399999999999"/>
    <x v="0"/>
    <d v="2011-02-14T00:00:00"/>
    <d v="2011-02-14T00:00:00"/>
    <n v="5"/>
    <x v="1"/>
    <n v="0"/>
    <x v="4"/>
    <n v="44.664999999999999"/>
    <x v="3"/>
    <n v="7"/>
    <n v="0.27667951393354545"/>
    <n v="0"/>
    <x v="2"/>
    <m/>
    <m/>
    <m/>
    <m/>
  </r>
  <r>
    <n v="5260"/>
    <s v="LT-171103"/>
    <s v="Liz Thompson"/>
    <x v="0"/>
    <x v="0"/>
    <s v="Mexico"/>
    <s v="Distrito Federal"/>
    <s v="Mexico City"/>
    <s v="LATAM"/>
    <s v="MX-2011-116218"/>
    <x v="1034"/>
    <s v="High"/>
    <s v="TEC-CO-10003142"/>
    <x v="50"/>
    <x v="2"/>
    <s v="Copiers"/>
    <x v="3"/>
    <n v="105.32139431999998"/>
    <n v="128.46115663326651"/>
    <n v="512.81693727999993"/>
    <n v="2E-3"/>
    <n v="91.531360000000006"/>
    <x v="0"/>
    <d v="2011-02-14T00:00:00"/>
    <d v="2011-02-14T00:00:00"/>
    <n v="5"/>
    <x v="1"/>
    <n v="0"/>
    <x v="4"/>
    <n v="55.887"/>
    <x v="3"/>
    <n v="7"/>
    <n v="0.17848739646838838"/>
    <n v="0"/>
    <x v="2"/>
    <m/>
    <m/>
    <m/>
    <m/>
  </r>
  <r>
    <n v="5261"/>
    <s v="AH-102103"/>
    <s v="Alan Hwang"/>
    <x v="0"/>
    <x v="2"/>
    <s v="Panama"/>
    <s v="Panama"/>
    <s v="San Miguelito"/>
    <s v="LATAM"/>
    <s v="US-2013-120726"/>
    <x v="372"/>
    <s v="Medium"/>
    <s v="TEC-CO-10003931"/>
    <x v="1021"/>
    <x v="2"/>
    <s v="Copiers"/>
    <x v="2"/>
    <n v="246.52913632000002"/>
    <n v="269.68725137123749"/>
    <n v="322.54595264000005"/>
    <n v="0.40200000000000002"/>
    <n v="-170.51231999999999"/>
    <x v="0"/>
    <d v="2013-07-24T00:00:00"/>
    <d v="2013-07-24T00:00:00"/>
    <n v="5"/>
    <x v="1"/>
    <n v="0"/>
    <x v="2"/>
    <n v="14.957000000000001"/>
    <x v="2"/>
    <n v="29"/>
    <n v="-0.5286450460915012"/>
    <n v="0"/>
    <x v="2"/>
    <m/>
    <m/>
    <m/>
    <m/>
  </r>
  <r>
    <n v="5262"/>
    <s v="AH-102103"/>
    <s v="Alan Hwang"/>
    <x v="0"/>
    <x v="2"/>
    <s v="Panama"/>
    <s v="Panama"/>
    <s v="San Miguelito"/>
    <s v="LATAM"/>
    <s v="US-2013-120726"/>
    <x v="372"/>
    <s v="Medium"/>
    <s v="OFF-LA-10001038"/>
    <x v="237"/>
    <x v="0"/>
    <s v="Labels"/>
    <x v="0"/>
    <n v="8.4773333333333358"/>
    <n v="9.1955555555555595"/>
    <n v="16.552000000000007"/>
    <n v="0.4"/>
    <n v="-8.8800000000000008"/>
    <x v="0"/>
    <d v="2013-07-24T00:00:00"/>
    <d v="2013-07-24T00:00:00"/>
    <n v="5"/>
    <x v="1"/>
    <n v="0"/>
    <x v="2"/>
    <n v="1.5329999999999999"/>
    <x v="2"/>
    <n v="29"/>
    <n v="-0.53649105848235845"/>
    <n v="0"/>
    <x v="2"/>
    <m/>
    <m/>
    <m/>
    <m/>
  </r>
  <r>
    <n v="5263"/>
    <s v="MS-175303"/>
    <s v="MaryBeth Skach"/>
    <x v="0"/>
    <x v="3"/>
    <s v="Dominican Republic"/>
    <s v="Espaillat"/>
    <s v="Moca"/>
    <s v="LATAM"/>
    <s v="US-2011-126256"/>
    <x v="503"/>
    <s v="Medium"/>
    <s v="TEC-CO-10000915"/>
    <x v="1185"/>
    <x v="2"/>
    <s v="Copiers"/>
    <x v="2"/>
    <n v="91.197767679999998"/>
    <n v="100.5237188972431"/>
    <n v="160.43585536000001"/>
    <n v="0.20200000000000001"/>
    <n v="-21.959679999999999"/>
    <x v="0"/>
    <d v="2011-09-13T00:00:00"/>
    <d v="2011-09-14T00:00:00"/>
    <n v="6"/>
    <x v="0"/>
    <n v="1"/>
    <x v="0"/>
    <n v="9.3770000000000007"/>
    <x v="3"/>
    <n v="37"/>
    <n v="-0.1368751389814013"/>
    <n v="1"/>
    <x v="1"/>
    <m/>
    <m/>
    <m/>
    <m/>
  </r>
  <r>
    <n v="5264"/>
    <s v="MS-175303"/>
    <s v="MaryBeth Skach"/>
    <x v="0"/>
    <x v="3"/>
    <s v="Dominican Republic"/>
    <s v="Espaillat"/>
    <s v="Moca"/>
    <s v="LATAM"/>
    <s v="US-2011-126256"/>
    <x v="503"/>
    <s v="Medium"/>
    <s v="OFF-FA-10004626"/>
    <x v="1208"/>
    <x v="0"/>
    <s v="Fasteners"/>
    <x v="0"/>
    <n v="2.6869333333333336"/>
    <n v="5.0736666666666661"/>
    <n v="12.1768"/>
    <n v="0.2"/>
    <n v="4.1159999999999997"/>
    <x v="0"/>
    <d v="2011-09-13T00:00:00"/>
    <d v="2011-09-13T00:00:00"/>
    <n v="5"/>
    <x v="1"/>
    <n v="0"/>
    <x v="0"/>
    <n v="0.98699999999999999"/>
    <x v="3"/>
    <n v="37"/>
    <n v="0.33801984100913207"/>
    <n v="0"/>
    <x v="2"/>
    <m/>
    <m/>
    <m/>
    <m/>
  </r>
  <r>
    <n v="5265"/>
    <s v="MS-175303"/>
    <s v="MaryBeth Skach"/>
    <x v="0"/>
    <x v="3"/>
    <s v="Dominican Republic"/>
    <s v="Espaillat"/>
    <s v="Moca"/>
    <s v="LATAM"/>
    <s v="US-2011-126256"/>
    <x v="503"/>
    <s v="Medium"/>
    <s v="FUR-CH-10002132"/>
    <x v="19"/>
    <x v="1"/>
    <s v="Chairs"/>
    <x v="1"/>
    <n v="39.6614"/>
    <n v="79.486750000000001"/>
    <n v="508.71520000000004"/>
    <n v="0.2"/>
    <n v="191.42400000000001"/>
    <x v="0"/>
    <d v="2011-09-13T00:00:00"/>
    <d v="2011-09-15T00:00:00"/>
    <n v="7"/>
    <x v="0"/>
    <n v="2"/>
    <x v="0"/>
    <n v="54.889000000000003"/>
    <x v="3"/>
    <n v="37"/>
    <n v="0.37628912994933117"/>
    <n v="1"/>
    <x v="3"/>
    <m/>
    <m/>
    <m/>
    <m/>
  </r>
  <r>
    <n v="5266"/>
    <s v="DL-133303"/>
    <s v="Denise Leinenbach"/>
    <x v="0"/>
    <x v="1"/>
    <s v="Brazil"/>
    <s v="Sao Paulo"/>
    <s v="Itapeva"/>
    <s v="LATAM"/>
    <s v="MX-2012-132549"/>
    <x v="1035"/>
    <s v="Critical"/>
    <s v="OFF-FA-10003659"/>
    <x v="1199"/>
    <x v="0"/>
    <s v="Fasteners"/>
    <x v="2"/>
    <n v="7.5"/>
    <n v="7.5"/>
    <n v="15"/>
    <n v="0"/>
    <n v="0"/>
    <x v="3"/>
    <d v="2012-05-11T00:00:00"/>
    <d v="2012-05-11T00:00:00"/>
    <n v="0"/>
    <x v="1"/>
    <n v="0"/>
    <x v="2"/>
    <n v="5.6"/>
    <x v="1"/>
    <n v="19"/>
    <n v="0"/>
    <n v="0"/>
    <x v="2"/>
    <m/>
    <m/>
    <m/>
    <m/>
  </r>
  <r>
    <n v="5267"/>
    <s v="CS-118603"/>
    <s v="Cari Schnelling"/>
    <x v="0"/>
    <x v="2"/>
    <s v="Guatemala"/>
    <s v="Guatemala"/>
    <s v="Villa Nueva"/>
    <s v="LATAM"/>
    <s v="MX-2013-103030"/>
    <x v="163"/>
    <s v="Medium"/>
    <s v="OFF-BI-10002296"/>
    <x v="1526"/>
    <x v="0"/>
    <s v="Binders"/>
    <x v="2"/>
    <n v="8.2200000000000006"/>
    <n v="9"/>
    <n v="18"/>
    <n v="0"/>
    <n v="1.56"/>
    <x v="0"/>
    <d v="2013-11-10T00:00:00"/>
    <d v="2013-11-10T00:00:00"/>
    <n v="5"/>
    <x v="1"/>
    <n v="0"/>
    <x v="3"/>
    <n v="0.77300000000000002"/>
    <x v="2"/>
    <n v="45"/>
    <n v="8.666666666666667E-2"/>
    <n v="0"/>
    <x v="2"/>
    <m/>
    <m/>
    <m/>
    <m/>
  </r>
  <r>
    <n v="5268"/>
    <s v="CS-118603"/>
    <s v="Cari Schnelling"/>
    <x v="0"/>
    <x v="2"/>
    <s v="Guatemala"/>
    <s v="Guatemala"/>
    <s v="Villa Nueva"/>
    <s v="LATAM"/>
    <s v="MX-2013-103030"/>
    <x v="163"/>
    <s v="Medium"/>
    <s v="OFF-EN-10002674"/>
    <x v="795"/>
    <x v="0"/>
    <s v="Envelopes"/>
    <x v="7"/>
    <n v="19.600000000000001"/>
    <n v="31.6"/>
    <n v="158"/>
    <n v="0"/>
    <n v="60"/>
    <x v="0"/>
    <d v="2013-11-10T00:00:00"/>
    <d v="2013-11-10T00:00:00"/>
    <n v="5"/>
    <x v="1"/>
    <n v="0"/>
    <x v="3"/>
    <n v="8.2449999999999992"/>
    <x v="2"/>
    <n v="45"/>
    <n v="0.379746835443038"/>
    <n v="0"/>
    <x v="2"/>
    <m/>
    <m/>
    <m/>
    <m/>
  </r>
  <r>
    <n v="5269"/>
    <s v="CS-118603"/>
    <s v="Cari Schnelling"/>
    <x v="0"/>
    <x v="2"/>
    <s v="Guatemala"/>
    <s v="Guatemala"/>
    <s v="Villa Nueva"/>
    <s v="LATAM"/>
    <s v="MX-2013-103030"/>
    <x v="163"/>
    <s v="Medium"/>
    <s v="FUR-BO-10001779"/>
    <x v="1232"/>
    <x v="1"/>
    <s v="Bookcases"/>
    <x v="4"/>
    <n v="58.92"/>
    <n v="100"/>
    <n v="100"/>
    <n v="0"/>
    <n v="41.08"/>
    <x v="0"/>
    <d v="2013-11-10T00:00:00"/>
    <d v="2013-11-10T00:00:00"/>
    <n v="5"/>
    <x v="1"/>
    <n v="0"/>
    <x v="3"/>
    <n v="7.3339999999999996"/>
    <x v="2"/>
    <n v="45"/>
    <n v="0.4108"/>
    <n v="0"/>
    <x v="2"/>
    <m/>
    <m/>
    <m/>
    <m/>
  </r>
  <r>
    <n v="5270"/>
    <s v="LC-170503"/>
    <s v="Liz Carlisle"/>
    <x v="0"/>
    <x v="1"/>
    <s v="Brazil"/>
    <s v="Rio de Janeiro"/>
    <s v="Sao Goncalo"/>
    <s v="LATAM"/>
    <s v="MX-2011-146248"/>
    <x v="249"/>
    <s v="Medium"/>
    <s v="FUR-BO-10004980"/>
    <x v="1716"/>
    <x v="1"/>
    <s v="Bookcases"/>
    <x v="2"/>
    <n v="229.84"/>
    <n v="244.5"/>
    <n v="489"/>
    <n v="0"/>
    <n v="29.32"/>
    <x v="0"/>
    <d v="2011-06-04T00:00:00"/>
    <d v="2011-06-04T00:00:00"/>
    <n v="5"/>
    <x v="1"/>
    <n v="0"/>
    <x v="1"/>
    <n v="34.389000000000003"/>
    <x v="3"/>
    <n v="23"/>
    <n v="5.9959100204498982E-2"/>
    <n v="0"/>
    <x v="2"/>
    <m/>
    <m/>
    <m/>
    <m/>
  </r>
  <r>
    <n v="5271"/>
    <s v="LC-170503"/>
    <s v="Liz Carlisle"/>
    <x v="0"/>
    <x v="1"/>
    <s v="Brazil"/>
    <s v="Rio de Janeiro"/>
    <s v="Sao Goncalo"/>
    <s v="LATAM"/>
    <s v="MX-2011-146248"/>
    <x v="249"/>
    <s v="Medium"/>
    <s v="TEC-CO-10003262"/>
    <x v="296"/>
    <x v="2"/>
    <s v="Copiers"/>
    <x v="7"/>
    <n v="206.41404055999996"/>
    <n v="240.0137881362725"/>
    <n v="1197.6688027999996"/>
    <n v="2E-3"/>
    <n v="165.5986"/>
    <x v="0"/>
    <d v="2011-06-04T00:00:00"/>
    <d v="2011-06-04T00:00:00"/>
    <n v="5"/>
    <x v="1"/>
    <n v="0"/>
    <x v="1"/>
    <n v="34.752000000000002"/>
    <x v="3"/>
    <n v="23"/>
    <n v="0.13826744055856779"/>
    <n v="0"/>
    <x v="2"/>
    <m/>
    <m/>
    <m/>
    <m/>
  </r>
  <r>
    <n v="5272"/>
    <s v="JE-157153"/>
    <s v="Joe Elijah"/>
    <x v="0"/>
    <x v="3"/>
    <s v="Dominican Republic"/>
    <s v="Santiago"/>
    <s v="Santiago de los Caballeros"/>
    <s v="LATAM"/>
    <s v="MX-2014-152436"/>
    <x v="104"/>
    <s v="Medium"/>
    <s v="OFF-BI-10001895"/>
    <x v="251"/>
    <x v="0"/>
    <s v="Binders"/>
    <x v="0"/>
    <n v="19.93653333333333"/>
    <n v="32.62566666666666"/>
    <n v="78.301599999999993"/>
    <n v="0.2"/>
    <n v="18.492000000000001"/>
    <x v="0"/>
    <d v="2014-11-02T00:00:00"/>
    <d v="2014-11-04T00:00:00"/>
    <n v="7"/>
    <x v="0"/>
    <n v="2"/>
    <x v="3"/>
    <n v="1.8340000000000001"/>
    <x v="0"/>
    <n v="44"/>
    <n v="0.2361637565515903"/>
    <n v="1"/>
    <x v="3"/>
    <m/>
    <m/>
    <m/>
    <m/>
  </r>
  <r>
    <n v="5273"/>
    <s v="CR-125803"/>
    <s v="Clay Rozendal"/>
    <x v="1"/>
    <x v="0"/>
    <s v="Mexico"/>
    <s v="Distrito Federal"/>
    <s v="Mexico City"/>
    <s v="LATAM"/>
    <s v="MX-2014-103765"/>
    <x v="696"/>
    <s v="High"/>
    <s v="OFF-ST-10002561"/>
    <x v="1287"/>
    <x v="0"/>
    <s v="Storage"/>
    <x v="2"/>
    <n v="90.26"/>
    <n v="94"/>
    <n v="188"/>
    <n v="0"/>
    <n v="7.48"/>
    <x v="0"/>
    <d v="2014-06-21T00:00:00"/>
    <d v="2014-06-21T00:00:00"/>
    <n v="5"/>
    <x v="1"/>
    <n v="0"/>
    <x v="1"/>
    <n v="12.907"/>
    <x v="0"/>
    <n v="25"/>
    <n v="3.9787234042553195E-2"/>
    <n v="0"/>
    <x v="2"/>
    <m/>
    <m/>
    <m/>
    <m/>
  </r>
  <r>
    <n v="5274"/>
    <s v="CR-125803"/>
    <s v="Clay Rozendal"/>
    <x v="1"/>
    <x v="0"/>
    <s v="Mexico"/>
    <s v="Distrito Federal"/>
    <s v="Mexico City"/>
    <s v="LATAM"/>
    <s v="MX-2014-103765"/>
    <x v="696"/>
    <s v="High"/>
    <s v="FUR-CH-10000233"/>
    <x v="669"/>
    <x v="1"/>
    <s v="Chairs"/>
    <x v="2"/>
    <n v="23.403200000000005"/>
    <n v="38.209000000000003"/>
    <n v="61.134400000000007"/>
    <n v="0.2"/>
    <n v="14.327999999999999"/>
    <x v="0"/>
    <d v="2014-06-21T00:00:00"/>
    <d v="2014-06-24T00:00:00"/>
    <n v="8"/>
    <x v="0"/>
    <n v="3"/>
    <x v="1"/>
    <n v="10.297000000000001"/>
    <x v="0"/>
    <n v="25"/>
    <n v="0.23436886597398515"/>
    <n v="1"/>
    <x v="0"/>
    <m/>
    <m/>
    <m/>
    <m/>
  </r>
  <r>
    <n v="5275"/>
    <s v="KM-163753"/>
    <s v="Katherine Murray"/>
    <x v="1"/>
    <x v="2"/>
    <s v="El Salvador"/>
    <s v="San Salvador"/>
    <s v="San Salvador"/>
    <s v="LATAM"/>
    <s v="MX-2014-101168"/>
    <x v="168"/>
    <s v="Medium"/>
    <s v="OFF-ST-10002466"/>
    <x v="912"/>
    <x v="0"/>
    <s v="Storage"/>
    <x v="2"/>
    <n v="4.1400000000000006"/>
    <n v="7"/>
    <n v="14"/>
    <n v="0"/>
    <n v="5.72"/>
    <x v="0"/>
    <d v="2015-01-03T00:00:00"/>
    <d v="2015-01-03T00:00:00"/>
    <n v="5"/>
    <x v="1"/>
    <n v="0"/>
    <x v="1"/>
    <n v="1.4570000000000001"/>
    <x v="0"/>
    <n v="53"/>
    <n v="0.40857142857142853"/>
    <n v="0"/>
    <x v="2"/>
    <m/>
    <m/>
    <m/>
    <m/>
  </r>
  <r>
    <n v="5276"/>
    <s v="CH-120703"/>
    <s v="Cathy Hwang"/>
    <x v="1"/>
    <x v="0"/>
    <s v="Mexico"/>
    <s v="Sonora"/>
    <s v="Hermosillo"/>
    <s v="LATAM"/>
    <s v="MX-2014-141614"/>
    <x v="9"/>
    <s v="Critical"/>
    <s v="OFF-SU-10001515"/>
    <x v="252"/>
    <x v="0"/>
    <s v="Supplies"/>
    <x v="0"/>
    <n v="17.813333333333329"/>
    <n v="24.333333333333329"/>
    <n v="72.999999999999986"/>
    <n v="0"/>
    <n v="19.559999999999999"/>
    <x v="1"/>
    <d v="2014-10-06T00:00:00"/>
    <d v="2014-10-06T00:00:00"/>
    <n v="3"/>
    <x v="1"/>
    <n v="0"/>
    <x v="2"/>
    <n v="19.045999999999999"/>
    <x v="0"/>
    <n v="40"/>
    <n v="0.26794520547945211"/>
    <n v="0"/>
    <x v="2"/>
    <m/>
    <m/>
    <m/>
    <m/>
  </r>
  <r>
    <n v="5277"/>
    <s v="CH-120703"/>
    <s v="Cathy Hwang"/>
    <x v="1"/>
    <x v="0"/>
    <s v="Mexico"/>
    <s v="Sonora"/>
    <s v="Hermosillo"/>
    <s v="LATAM"/>
    <s v="MX-2014-141614"/>
    <x v="9"/>
    <s v="Critical"/>
    <s v="OFF-SU-10003019"/>
    <x v="286"/>
    <x v="0"/>
    <s v="Supplies"/>
    <x v="2"/>
    <n v="11.559999999999999"/>
    <n v="18"/>
    <n v="36"/>
    <n v="0"/>
    <n v="12.88"/>
    <x v="1"/>
    <d v="2014-10-06T00:00:00"/>
    <d v="2014-10-06T00:00:00"/>
    <n v="3"/>
    <x v="1"/>
    <n v="0"/>
    <x v="2"/>
    <n v="11.651"/>
    <x v="0"/>
    <n v="40"/>
    <n v="0.35777777777777781"/>
    <n v="0"/>
    <x v="2"/>
    <m/>
    <m/>
    <m/>
    <m/>
  </r>
  <r>
    <n v="5278"/>
    <s v="CK-122053"/>
    <s v="Chloris Kastensmidt"/>
    <x v="0"/>
    <x v="0"/>
    <s v="Mexico"/>
    <s v="San Luis Potosi"/>
    <s v="Valles"/>
    <s v="LATAM"/>
    <s v="MX-2014-101147"/>
    <x v="516"/>
    <s v="High"/>
    <s v="TEC-CO-10004521"/>
    <x v="571"/>
    <x v="2"/>
    <s v="Copiers"/>
    <x v="0"/>
    <n v="46.31983810666668"/>
    <n v="82.759637381429542"/>
    <n v="247.78235432000005"/>
    <n v="2E-3"/>
    <n v="108.82284"/>
    <x v="0"/>
    <d v="2015-01-01T00:00:00"/>
    <d v="2015-01-03T00:00:00"/>
    <n v="7"/>
    <x v="0"/>
    <n v="2"/>
    <x v="5"/>
    <n v="12.73"/>
    <x v="0"/>
    <n v="52"/>
    <n v="0.43918720644433007"/>
    <n v="1"/>
    <x v="3"/>
    <m/>
    <m/>
    <m/>
    <m/>
  </r>
  <r>
    <n v="5279"/>
    <s v="CK-122053"/>
    <s v="Chloris Kastensmidt"/>
    <x v="0"/>
    <x v="0"/>
    <s v="Mexico"/>
    <s v="San Luis Potosi"/>
    <s v="Valles"/>
    <s v="LATAM"/>
    <s v="MX-2014-101147"/>
    <x v="516"/>
    <s v="High"/>
    <s v="OFF-FA-10002526"/>
    <x v="10"/>
    <x v="0"/>
    <s v="Fasteners"/>
    <x v="1"/>
    <n v="3.6949999999999998"/>
    <n v="6.875"/>
    <n v="55"/>
    <n v="0"/>
    <n v="25.44"/>
    <x v="0"/>
    <d v="2015-01-01T00:00:00"/>
    <d v="2015-01-03T00:00:00"/>
    <n v="7"/>
    <x v="0"/>
    <n v="2"/>
    <x v="5"/>
    <n v="8.42"/>
    <x v="0"/>
    <n v="52"/>
    <n v="0.46254545454545459"/>
    <n v="1"/>
    <x v="3"/>
    <m/>
    <m/>
    <m/>
    <m/>
  </r>
  <r>
    <n v="5280"/>
    <s v="TP-211303"/>
    <s v="Theone Pippenger"/>
    <x v="0"/>
    <x v="0"/>
    <s v="Mexico"/>
    <s v="Tamaulipas"/>
    <s v="Madero"/>
    <s v="LATAM"/>
    <s v="MX-2014-149881"/>
    <x v="748"/>
    <s v="High"/>
    <s v="OFF-AR-10002346"/>
    <x v="1231"/>
    <x v="0"/>
    <s v="Art"/>
    <x v="4"/>
    <n v="14.1"/>
    <n v="18"/>
    <n v="18"/>
    <n v="0"/>
    <n v="3.9"/>
    <x v="2"/>
    <d v="2014-12-05T00:00:00"/>
    <d v="2014-12-05T00:00:00"/>
    <n v="2"/>
    <x v="1"/>
    <n v="0"/>
    <x v="4"/>
    <n v="4.4349999999999996"/>
    <x v="0"/>
    <n v="49"/>
    <n v="0.21666666666666667"/>
    <n v="0"/>
    <x v="2"/>
    <m/>
    <m/>
    <m/>
    <m/>
  </r>
  <r>
    <n v="5281"/>
    <s v="BD-116353"/>
    <s v="Brian Derr"/>
    <x v="0"/>
    <x v="3"/>
    <s v="Cuba"/>
    <s v="Holguin"/>
    <s v="Holguin"/>
    <s v="LATAM"/>
    <s v="MX-2014-154802"/>
    <x v="110"/>
    <s v="Medium"/>
    <s v="OFF-EN-10002816"/>
    <x v="850"/>
    <x v="0"/>
    <s v="Envelopes"/>
    <x v="2"/>
    <n v="10.44"/>
    <n v="13"/>
    <n v="26"/>
    <n v="0"/>
    <n v="5.12"/>
    <x v="0"/>
    <d v="2014-07-26T00:00:00"/>
    <d v="2014-07-26T00:00:00"/>
    <n v="5"/>
    <x v="1"/>
    <n v="0"/>
    <x v="1"/>
    <n v="2.7730000000000001"/>
    <x v="0"/>
    <n v="30"/>
    <n v="0.19692307692307692"/>
    <n v="0"/>
    <x v="2"/>
    <m/>
    <m/>
    <m/>
    <m/>
  </r>
  <r>
    <n v="5282"/>
    <s v="BD-116353"/>
    <s v="Brian Derr"/>
    <x v="0"/>
    <x v="3"/>
    <s v="Cuba"/>
    <s v="Holguin"/>
    <s v="Holguin"/>
    <s v="LATAM"/>
    <s v="MX-2014-154802"/>
    <x v="110"/>
    <s v="Medium"/>
    <s v="OFF-PA-10001470"/>
    <x v="103"/>
    <x v="0"/>
    <s v="Paper"/>
    <x v="2"/>
    <n v="11.24"/>
    <n v="18.5"/>
    <n v="37"/>
    <n v="0"/>
    <n v="14.52"/>
    <x v="0"/>
    <d v="2014-07-26T00:00:00"/>
    <d v="2014-07-26T00:00:00"/>
    <n v="5"/>
    <x v="1"/>
    <n v="0"/>
    <x v="1"/>
    <n v="0.58599999999999997"/>
    <x v="0"/>
    <n v="30"/>
    <n v="0.39243243243243242"/>
    <n v="0"/>
    <x v="2"/>
    <m/>
    <m/>
    <m/>
    <m/>
  </r>
  <r>
    <n v="5283"/>
    <s v="BD-116353"/>
    <s v="Brian Derr"/>
    <x v="0"/>
    <x v="3"/>
    <s v="Cuba"/>
    <s v="Holguin"/>
    <s v="Holguin"/>
    <s v="LATAM"/>
    <s v="MX-2014-154802"/>
    <x v="110"/>
    <s v="Medium"/>
    <s v="FUR-CH-10004755"/>
    <x v="866"/>
    <x v="1"/>
    <s v="Chairs"/>
    <x v="7"/>
    <n v="70.14"/>
    <n v="109.6"/>
    <n v="548"/>
    <n v="0"/>
    <n v="197.3"/>
    <x v="0"/>
    <d v="2014-07-26T00:00:00"/>
    <d v="2014-07-26T00:00:00"/>
    <n v="5"/>
    <x v="1"/>
    <n v="0"/>
    <x v="1"/>
    <n v="41.939"/>
    <x v="0"/>
    <n v="30"/>
    <n v="0.360036496350365"/>
    <n v="0"/>
    <x v="2"/>
    <m/>
    <m/>
    <m/>
    <m/>
  </r>
  <r>
    <n v="5284"/>
    <s v="VG-218053"/>
    <s v="Vivek Grady"/>
    <x v="2"/>
    <x v="1"/>
    <s v="Chile"/>
    <s v="Santiago"/>
    <s v="Santiago"/>
    <s v="LATAM"/>
    <s v="MX-2014-150812"/>
    <x v="168"/>
    <s v="High"/>
    <s v="FUR-FU-10002004"/>
    <x v="708"/>
    <x v="1"/>
    <s v="Furnishings"/>
    <x v="5"/>
    <n v="13.67714285714286"/>
    <n v="16.857142857142861"/>
    <n v="118.00000000000003"/>
    <n v="0"/>
    <n v="22.26"/>
    <x v="0"/>
    <d v="2015-01-03T00:00:00"/>
    <d v="2015-01-05T00:00:00"/>
    <n v="7"/>
    <x v="0"/>
    <n v="2"/>
    <x v="1"/>
    <n v="18.027000000000001"/>
    <x v="0"/>
    <n v="53"/>
    <n v="0.18864406779661014"/>
    <n v="1"/>
    <x v="3"/>
    <m/>
    <m/>
    <m/>
    <m/>
  </r>
  <r>
    <n v="5285"/>
    <s v="TS-215053"/>
    <s v="Tony Sayre"/>
    <x v="0"/>
    <x v="3"/>
    <s v="Dominican Republic"/>
    <s v="Santo Domingo"/>
    <s v="Santo Domingo"/>
    <s v="LATAM"/>
    <s v="US-2012-163391"/>
    <x v="629"/>
    <s v="Critical"/>
    <s v="OFF-LA-10004749"/>
    <x v="843"/>
    <x v="0"/>
    <s v="Labels"/>
    <x v="7"/>
    <n v="6.5616000000000012"/>
    <n v="6.992"/>
    <n v="27.968000000000004"/>
    <n v="0.2"/>
    <n v="-4.84"/>
    <x v="3"/>
    <d v="2012-09-15T00:00:00"/>
    <d v="2012-09-18T00:00:00"/>
    <n v="3"/>
    <x v="0"/>
    <n v="3"/>
    <x v="5"/>
    <n v="9.5709999999999997"/>
    <x v="1"/>
    <n v="37"/>
    <n v="-0.1730549199084668"/>
    <n v="1"/>
    <x v="0"/>
    <m/>
    <m/>
    <m/>
    <m/>
  </r>
  <r>
    <n v="5286"/>
    <s v="BD-117253"/>
    <s v="Bruce Degenhardt"/>
    <x v="0"/>
    <x v="3"/>
    <s v="Dominican Republic"/>
    <s v="Santo Domingo"/>
    <s v="Santo Domingo"/>
    <s v="LATAM"/>
    <s v="MX-2011-166317"/>
    <x v="1036"/>
    <s v="High"/>
    <s v="OFF-LA-10002848"/>
    <x v="1014"/>
    <x v="0"/>
    <s v="Labels"/>
    <x v="0"/>
    <n v="4.7808000000000002"/>
    <n v="7.2459999999999987"/>
    <n v="17.390399999999996"/>
    <n v="0.2"/>
    <n v="3.048"/>
    <x v="0"/>
    <d v="2011-12-31T00:00:00"/>
    <d v="2012-01-03T00:00:00"/>
    <n v="8"/>
    <x v="0"/>
    <n v="3"/>
    <x v="1"/>
    <n v="1.4339999999999999"/>
    <x v="3"/>
    <n v="53"/>
    <n v="0.17526911399392772"/>
    <n v="1"/>
    <x v="0"/>
    <m/>
    <m/>
    <m/>
    <m/>
  </r>
  <r>
    <n v="5287"/>
    <s v="BD-117253"/>
    <s v="Bruce Degenhardt"/>
    <x v="0"/>
    <x v="3"/>
    <s v="Dominican Republic"/>
    <s v="Santo Domingo"/>
    <s v="Santo Domingo"/>
    <s v="LATAM"/>
    <s v="MX-2011-166317"/>
    <x v="1036"/>
    <s v="High"/>
    <s v="TEC-AC-10000763"/>
    <x v="1233"/>
    <x v="2"/>
    <s v="Accessories"/>
    <x v="2"/>
    <n v="46.507199999999997"/>
    <n v="72.188999999999993"/>
    <n v="115.50239999999999"/>
    <n v="0.2"/>
    <n v="22.488"/>
    <x v="0"/>
    <d v="2011-12-31T00:00:00"/>
    <d v="2011-12-31T00:00:00"/>
    <n v="5"/>
    <x v="1"/>
    <n v="0"/>
    <x v="1"/>
    <n v="12.792"/>
    <x v="3"/>
    <n v="53"/>
    <n v="0.19469725304409261"/>
    <n v="0"/>
    <x v="2"/>
    <m/>
    <m/>
    <m/>
    <m/>
  </r>
  <r>
    <n v="5288"/>
    <s v="AH-100303"/>
    <s v="Aaron Hawkins"/>
    <x v="2"/>
    <x v="2"/>
    <s v="Guatemala"/>
    <s v="Huehuetenango"/>
    <s v="Huehuetenango"/>
    <s v="LATAM"/>
    <s v="MX-2014-117324"/>
    <x v="631"/>
    <s v="Medium"/>
    <s v="FUR-CH-10003883"/>
    <x v="1097"/>
    <x v="1"/>
    <s v="Chairs"/>
    <x v="2"/>
    <n v="103.42"/>
    <n v="117.5"/>
    <n v="235"/>
    <n v="0"/>
    <n v="28.16"/>
    <x v="0"/>
    <d v="2014-01-11T00:00:00"/>
    <d v="2014-01-11T00:00:00"/>
    <n v="5"/>
    <x v="1"/>
    <n v="0"/>
    <x v="1"/>
    <n v="10.728999999999999"/>
    <x v="0"/>
    <n v="2"/>
    <n v="0.11982978723404256"/>
    <n v="0"/>
    <x v="2"/>
    <m/>
    <m/>
    <m/>
    <m/>
  </r>
  <r>
    <n v="5289"/>
    <s v="NM-184453"/>
    <s v="Nathan Mautz"/>
    <x v="1"/>
    <x v="2"/>
    <s v="El Salvador"/>
    <s v="La Libertad"/>
    <s v="Antiguo Cuscatlan"/>
    <s v="LATAM"/>
    <s v="MX-2013-154942"/>
    <x v="193"/>
    <s v="Medium"/>
    <s v="FUR-CH-10003354"/>
    <x v="224"/>
    <x v="1"/>
    <s v="Chairs"/>
    <x v="1"/>
    <n v="85.305000000000007"/>
    <n v="120.125"/>
    <n v="961"/>
    <n v="0"/>
    <n v="278.56"/>
    <x v="0"/>
    <d v="2013-12-16T00:00:00"/>
    <d v="2013-12-19T00:00:00"/>
    <n v="8"/>
    <x v="0"/>
    <n v="3"/>
    <x v="4"/>
    <n v="64.957999999999998"/>
    <x v="2"/>
    <n v="50"/>
    <n v="0.28986472424557752"/>
    <n v="1"/>
    <x v="0"/>
    <m/>
    <m/>
    <m/>
    <m/>
  </r>
  <r>
    <n v="5290"/>
    <s v="SS-205153"/>
    <s v="Shirley Schmidt"/>
    <x v="1"/>
    <x v="0"/>
    <s v="Mexico"/>
    <s v="Campeche"/>
    <s v="Campeche"/>
    <s v="LATAM"/>
    <s v="US-2014-126914"/>
    <x v="357"/>
    <s v="Medium"/>
    <s v="FUR-CH-10000414"/>
    <x v="583"/>
    <x v="1"/>
    <s v="Chairs"/>
    <x v="1"/>
    <n v="34.807600000000001"/>
    <n v="37.1995"/>
    <n v="238.07680000000002"/>
    <n v="0.2"/>
    <n v="-40.384"/>
    <x v="0"/>
    <d v="2014-04-28T00:00:00"/>
    <d v="2014-05-01T00:00:00"/>
    <n v="8"/>
    <x v="0"/>
    <n v="3"/>
    <x v="4"/>
    <n v="17.341999999999999"/>
    <x v="0"/>
    <n v="17"/>
    <n v="-0.16962593583247085"/>
    <n v="1"/>
    <x v="0"/>
    <m/>
    <m/>
    <m/>
    <m/>
  </r>
  <r>
    <n v="5291"/>
    <s v="TS-210853"/>
    <s v="Thais Sissman"/>
    <x v="0"/>
    <x v="2"/>
    <s v="Guatemala"/>
    <s v="Guatemala"/>
    <s v="Villa Nueva"/>
    <s v="LATAM"/>
    <s v="MX-2013-118073"/>
    <x v="423"/>
    <s v="High"/>
    <s v="OFF-BI-10001507"/>
    <x v="1170"/>
    <x v="0"/>
    <s v="Binders"/>
    <x v="4"/>
    <n v="7.84"/>
    <n v="11"/>
    <n v="11"/>
    <n v="0"/>
    <n v="3.16"/>
    <x v="2"/>
    <d v="2013-10-19T00:00:00"/>
    <d v="2013-10-19T00:00:00"/>
    <n v="2"/>
    <x v="1"/>
    <n v="0"/>
    <x v="0"/>
    <n v="3.754"/>
    <x v="2"/>
    <n v="42"/>
    <n v="0.28727272727272729"/>
    <n v="0"/>
    <x v="2"/>
    <m/>
    <m/>
    <m/>
    <m/>
  </r>
  <r>
    <n v="5292"/>
    <s v="EH-140053"/>
    <s v="Erica Hernandez"/>
    <x v="1"/>
    <x v="2"/>
    <s v="Honduras"/>
    <s v="Francisco Morazan"/>
    <s v="Tegucigalpa"/>
    <s v="LATAM"/>
    <s v="US-2014-133739"/>
    <x v="748"/>
    <s v="Medium"/>
    <s v="TEC-AC-10003081"/>
    <x v="1283"/>
    <x v="2"/>
    <s v="Accessories"/>
    <x v="2"/>
    <n v="20.527200000000001"/>
    <n v="23.46533333333333"/>
    <n v="28.158399999999997"/>
    <n v="0.4"/>
    <n v="-12.896000000000001"/>
    <x v="0"/>
    <d v="2014-12-08T00:00:00"/>
    <d v="2014-12-11T00:00:00"/>
    <n v="8"/>
    <x v="0"/>
    <n v="3"/>
    <x v="4"/>
    <n v="1.677"/>
    <x v="0"/>
    <n v="49"/>
    <n v="-0.45798056707767493"/>
    <n v="1"/>
    <x v="0"/>
    <m/>
    <m/>
    <m/>
    <m/>
  </r>
  <r>
    <n v="5293"/>
    <s v="BH-117103"/>
    <s v="Brosina Hoffman"/>
    <x v="0"/>
    <x v="1"/>
    <s v="Brazil"/>
    <s v="Pernambuco"/>
    <s v="Cabo de Santo Agostinho"/>
    <s v="LATAM"/>
    <s v="MX-2014-143763"/>
    <x v="432"/>
    <s v="Medium"/>
    <s v="OFF-FA-10000509"/>
    <x v="1466"/>
    <x v="0"/>
    <s v="Fasteners"/>
    <x v="1"/>
    <n v="9.4149999999999991"/>
    <n v="12.875"/>
    <n v="103"/>
    <n v="0"/>
    <n v="27.68"/>
    <x v="0"/>
    <d v="2014-10-27T00:00:00"/>
    <d v="2014-10-30T00:00:00"/>
    <n v="8"/>
    <x v="0"/>
    <n v="3"/>
    <x v="4"/>
    <n v="8.3049999999999997"/>
    <x v="0"/>
    <n v="43"/>
    <n v="0.26873786407766992"/>
    <n v="1"/>
    <x v="0"/>
    <m/>
    <m/>
    <m/>
    <m/>
  </r>
  <r>
    <n v="5294"/>
    <s v="BH-117103"/>
    <s v="Brosina Hoffman"/>
    <x v="0"/>
    <x v="1"/>
    <s v="Brazil"/>
    <s v="Pernambuco"/>
    <s v="Cabo de Santo Agostinho"/>
    <s v="LATAM"/>
    <s v="MX-2014-143763"/>
    <x v="432"/>
    <s v="Medium"/>
    <s v="FUR-BO-10000746"/>
    <x v="968"/>
    <x v="1"/>
    <s v="Bookcases"/>
    <x v="0"/>
    <n v="47.68666666666666"/>
    <n v="83.666666666666657"/>
    <n v="250.99999999999997"/>
    <n v="0"/>
    <n v="107.94"/>
    <x v="0"/>
    <d v="2014-10-27T00:00:00"/>
    <d v="2014-10-27T00:00:00"/>
    <n v="5"/>
    <x v="1"/>
    <n v="0"/>
    <x v="4"/>
    <n v="25.396999999999998"/>
    <x v="0"/>
    <n v="43"/>
    <n v="0.43003984063745027"/>
    <n v="0"/>
    <x v="2"/>
    <m/>
    <m/>
    <m/>
    <m/>
  </r>
  <r>
    <n v="5295"/>
    <s v="BH-117103"/>
    <s v="Brosina Hoffman"/>
    <x v="0"/>
    <x v="1"/>
    <s v="Brazil"/>
    <s v="Pernambuco"/>
    <s v="Cabo de Santo Agostinho"/>
    <s v="LATAM"/>
    <s v="MX-2014-143763"/>
    <x v="432"/>
    <s v="Medium"/>
    <s v="OFF-LA-10003820"/>
    <x v="602"/>
    <x v="0"/>
    <s v="Labels"/>
    <x v="7"/>
    <n v="5.2200000000000006"/>
    <n v="6.8000000000000007"/>
    <n v="34"/>
    <n v="0"/>
    <n v="7.9"/>
    <x v="0"/>
    <d v="2014-10-27T00:00:00"/>
    <d v="2014-10-27T00:00:00"/>
    <n v="5"/>
    <x v="1"/>
    <n v="0"/>
    <x v="4"/>
    <n v="3.5230000000000001"/>
    <x v="0"/>
    <n v="43"/>
    <n v="0.2323529411764706"/>
    <n v="0"/>
    <x v="2"/>
    <m/>
    <m/>
    <m/>
    <m/>
  </r>
  <r>
    <n v="5296"/>
    <s v="BH-117103"/>
    <s v="Brosina Hoffman"/>
    <x v="0"/>
    <x v="1"/>
    <s v="Brazil"/>
    <s v="Pernambuco"/>
    <s v="Cabo de Santo Agostinho"/>
    <s v="LATAM"/>
    <s v="MX-2014-143763"/>
    <x v="432"/>
    <s v="Medium"/>
    <s v="TEC-CO-10002657"/>
    <x v="664"/>
    <x v="2"/>
    <s v="Copiers"/>
    <x v="7"/>
    <n v="126.59409423999998"/>
    <n v="173.45388200400799"/>
    <n v="865.53487119999988"/>
    <n v="2E-3"/>
    <n v="232.56440000000001"/>
    <x v="0"/>
    <d v="2014-10-27T00:00:00"/>
    <d v="2014-10-27T00:00:00"/>
    <n v="5"/>
    <x v="1"/>
    <n v="0"/>
    <x v="4"/>
    <n v="78.456999999999994"/>
    <x v="0"/>
    <n v="43"/>
    <n v="0.26869443131455434"/>
    <n v="0"/>
    <x v="2"/>
    <m/>
    <m/>
    <m/>
    <m/>
  </r>
  <r>
    <n v="5297"/>
    <s v="BH-117103"/>
    <s v="Brosina Hoffman"/>
    <x v="0"/>
    <x v="1"/>
    <s v="Brazil"/>
    <s v="Pernambuco"/>
    <s v="Cabo de Santo Agostinho"/>
    <s v="LATAM"/>
    <s v="MX-2014-143763"/>
    <x v="432"/>
    <s v="Medium"/>
    <s v="TEC-PH-10001427"/>
    <x v="547"/>
    <x v="2"/>
    <s v="Phones"/>
    <x v="2"/>
    <n v="40.5"/>
    <n v="54"/>
    <n v="108"/>
    <n v="0"/>
    <n v="27"/>
    <x v="0"/>
    <d v="2014-10-27T00:00:00"/>
    <d v="2014-10-27T00:00:00"/>
    <n v="5"/>
    <x v="1"/>
    <n v="0"/>
    <x v="4"/>
    <n v="8.8109999999999999"/>
    <x v="0"/>
    <n v="43"/>
    <n v="0.25"/>
    <n v="0"/>
    <x v="2"/>
    <m/>
    <m/>
    <m/>
    <m/>
  </r>
  <r>
    <n v="5298"/>
    <s v="BH-117103"/>
    <s v="Brosina Hoffman"/>
    <x v="0"/>
    <x v="1"/>
    <s v="Brazil"/>
    <s v="Pernambuco"/>
    <s v="Cabo de Santo Agostinho"/>
    <s v="LATAM"/>
    <s v="MX-2014-143763"/>
    <x v="432"/>
    <s v="Medium"/>
    <s v="OFF-AP-10000119"/>
    <x v="1578"/>
    <x v="0"/>
    <s v="Appliances"/>
    <x v="4"/>
    <n v="116.06"/>
    <n v="200"/>
    <n v="200"/>
    <n v="0"/>
    <n v="83.94"/>
    <x v="0"/>
    <d v="2014-10-27T00:00:00"/>
    <d v="2014-10-30T00:00:00"/>
    <n v="8"/>
    <x v="0"/>
    <n v="3"/>
    <x v="4"/>
    <n v="14.891999999999999"/>
    <x v="0"/>
    <n v="43"/>
    <n v="0.41969999999999996"/>
    <n v="1"/>
    <x v="0"/>
    <m/>
    <m/>
    <m/>
    <m/>
  </r>
  <r>
    <n v="5299"/>
    <s v="CY-127453"/>
    <s v="Craig Yedwab"/>
    <x v="2"/>
    <x v="0"/>
    <s v="Mexico"/>
    <s v="Baja California"/>
    <s v="Tijuana"/>
    <s v="LATAM"/>
    <s v="MX-2012-166345"/>
    <x v="561"/>
    <s v="Medium"/>
    <s v="OFF-ST-10003231"/>
    <x v="1100"/>
    <x v="0"/>
    <s v="Storage"/>
    <x v="3"/>
    <n v="12.16"/>
    <n v="13.5"/>
    <n v="54"/>
    <n v="0"/>
    <n v="5.36"/>
    <x v="0"/>
    <d v="2012-11-03T00:00:00"/>
    <d v="2012-11-03T00:00:00"/>
    <n v="5"/>
    <x v="1"/>
    <n v="0"/>
    <x v="1"/>
    <n v="1.958"/>
    <x v="1"/>
    <n v="44"/>
    <n v="9.9259259259259269E-2"/>
    <n v="0"/>
    <x v="2"/>
    <m/>
    <m/>
    <m/>
    <m/>
  </r>
  <r>
    <n v="5300"/>
    <s v="BM-115753"/>
    <s v="Brendan Murry"/>
    <x v="2"/>
    <x v="3"/>
    <s v="Cuba"/>
    <s v="Camaguey"/>
    <s v="Camaguey"/>
    <s v="LATAM"/>
    <s v="MX-2013-142006"/>
    <x v="246"/>
    <s v="High"/>
    <s v="TEC-PH-10003102"/>
    <x v="663"/>
    <x v="2"/>
    <s v="Phones"/>
    <x v="4"/>
    <n v="106.56"/>
    <n v="111"/>
    <n v="111"/>
    <n v="0"/>
    <n v="4.4400000000000004"/>
    <x v="0"/>
    <d v="2013-12-29T00:00:00"/>
    <d v="2014-01-01T00:00:00"/>
    <n v="8"/>
    <x v="0"/>
    <n v="3"/>
    <x v="3"/>
    <n v="12.215999999999999"/>
    <x v="2"/>
    <n v="52"/>
    <n v="0.04"/>
    <n v="1"/>
    <x v="0"/>
    <m/>
    <m/>
    <m/>
    <m/>
  </r>
  <r>
    <n v="5301"/>
    <s v="BM-115753"/>
    <s v="Brendan Murry"/>
    <x v="2"/>
    <x v="3"/>
    <s v="Cuba"/>
    <s v="Camaguey"/>
    <s v="Camaguey"/>
    <s v="LATAM"/>
    <s v="MX-2013-142006"/>
    <x v="246"/>
    <s v="High"/>
    <s v="OFF-PA-10000752"/>
    <x v="1300"/>
    <x v="0"/>
    <s v="Paper"/>
    <x v="2"/>
    <n v="10.3"/>
    <n v="17.5"/>
    <n v="35"/>
    <n v="0"/>
    <n v="14.4"/>
    <x v="0"/>
    <d v="2013-12-29T00:00:00"/>
    <d v="2013-12-29T00:00:00"/>
    <n v="5"/>
    <x v="1"/>
    <n v="0"/>
    <x v="3"/>
    <n v="4.3410000000000002"/>
    <x v="2"/>
    <n v="52"/>
    <n v="0.41142857142857142"/>
    <n v="0"/>
    <x v="2"/>
    <m/>
    <m/>
    <m/>
    <m/>
  </r>
  <r>
    <n v="5302"/>
    <s v="RH-194953"/>
    <s v="Rick Hansen"/>
    <x v="0"/>
    <x v="0"/>
    <s v="Mexico"/>
    <s v="Chiapas"/>
    <s v="Tuxtla Gutierrez"/>
    <s v="LATAM"/>
    <s v="MX-2013-162096"/>
    <x v="1037"/>
    <s v="Medium"/>
    <s v="OFF-EN-10000075"/>
    <x v="17"/>
    <x v="0"/>
    <s v="Envelopes"/>
    <x v="0"/>
    <n v="22.973333333333329"/>
    <n v="33.333333333333329"/>
    <n v="99.999999999999986"/>
    <n v="0"/>
    <n v="31.08"/>
    <x v="2"/>
    <d v="2013-05-03T00:00:00"/>
    <d v="2013-05-05T00:00:00"/>
    <n v="4"/>
    <x v="0"/>
    <n v="2"/>
    <x v="4"/>
    <n v="4.202"/>
    <x v="2"/>
    <n v="18"/>
    <n v="0.31080000000000002"/>
    <n v="1"/>
    <x v="3"/>
    <m/>
    <m/>
    <m/>
    <m/>
  </r>
  <r>
    <n v="5303"/>
    <s v="CS-119503"/>
    <s v="Carlos Soltero"/>
    <x v="0"/>
    <x v="0"/>
    <s v="Mexico"/>
    <s v="Tamaulipas"/>
    <s v="Reynosa"/>
    <s v="LATAM"/>
    <s v="MX-2013-159142"/>
    <x v="707"/>
    <s v="High"/>
    <s v="TEC-PH-10001288"/>
    <x v="40"/>
    <x v="2"/>
    <s v="Phones"/>
    <x v="0"/>
    <n v="47.74666666666667"/>
    <n v="86.666666666666671"/>
    <n v="260"/>
    <n v="0"/>
    <n v="116.76"/>
    <x v="1"/>
    <d v="2013-06-09T00:00:00"/>
    <d v="2013-06-09T00:00:00"/>
    <n v="3"/>
    <x v="1"/>
    <n v="0"/>
    <x v="0"/>
    <n v="30.184999999999999"/>
    <x v="2"/>
    <n v="23"/>
    <n v="0.4490769230769231"/>
    <n v="0"/>
    <x v="2"/>
    <m/>
    <m/>
    <m/>
    <m/>
  </r>
  <r>
    <n v="5304"/>
    <s v="CS-119503"/>
    <s v="Carlos Soltero"/>
    <x v="0"/>
    <x v="0"/>
    <s v="Mexico"/>
    <s v="Tamaulipas"/>
    <s v="Reynosa"/>
    <s v="LATAM"/>
    <s v="MX-2013-159142"/>
    <x v="707"/>
    <s v="High"/>
    <s v="OFF-LA-10000765"/>
    <x v="934"/>
    <x v="0"/>
    <s v="Labels"/>
    <x v="1"/>
    <n v="6.7249999999999996"/>
    <n v="7.625"/>
    <n v="61"/>
    <n v="0"/>
    <n v="7.2"/>
    <x v="1"/>
    <d v="2013-06-09T00:00:00"/>
    <d v="2013-06-09T00:00:00"/>
    <n v="3"/>
    <x v="1"/>
    <n v="0"/>
    <x v="0"/>
    <n v="2.407"/>
    <x v="2"/>
    <n v="23"/>
    <n v="0.11803278688524591"/>
    <n v="0"/>
    <x v="2"/>
    <m/>
    <m/>
    <m/>
    <m/>
  </r>
  <r>
    <n v="5305"/>
    <s v="CS-119503"/>
    <s v="Carlos Soltero"/>
    <x v="0"/>
    <x v="0"/>
    <s v="Mexico"/>
    <s v="Tamaulipas"/>
    <s v="Reynosa"/>
    <s v="LATAM"/>
    <s v="MX-2013-159142"/>
    <x v="707"/>
    <s v="High"/>
    <s v="FUR-BO-10002300"/>
    <x v="337"/>
    <x v="1"/>
    <s v="Bookcases"/>
    <x v="0"/>
    <n v="123.7056"/>
    <n v="253.89699999999999"/>
    <n v="609.3528"/>
    <n v="0.2"/>
    <n v="238.23599999999999"/>
    <x v="1"/>
    <d v="2013-06-09T00:00:00"/>
    <d v="2013-06-09T00:00:00"/>
    <n v="3"/>
    <x v="1"/>
    <n v="0"/>
    <x v="0"/>
    <n v="63.676000000000002"/>
    <x v="2"/>
    <n v="23"/>
    <n v="0.39096562779394795"/>
    <n v="0"/>
    <x v="2"/>
    <m/>
    <m/>
    <m/>
    <m/>
  </r>
  <r>
    <n v="5306"/>
    <s v="TB-212503"/>
    <s v="Tim Brockman"/>
    <x v="0"/>
    <x v="3"/>
    <s v="Cuba"/>
    <s v="Santiago de Cuba"/>
    <s v="Santiago de Cuba"/>
    <s v="LATAM"/>
    <s v="MX-2014-117051"/>
    <x v="799"/>
    <s v="High"/>
    <s v="FUR-TA-10002966"/>
    <x v="1484"/>
    <x v="1"/>
    <s v="Tables"/>
    <x v="7"/>
    <n v="148.30000000000001"/>
    <n v="296.60000000000002"/>
    <n v="1483"/>
    <n v="0"/>
    <n v="741.5"/>
    <x v="2"/>
    <d v="2014-10-14T00:00:00"/>
    <d v="2014-10-14T00:00:00"/>
    <n v="2"/>
    <x v="1"/>
    <n v="0"/>
    <x v="6"/>
    <n v="303.649"/>
    <x v="0"/>
    <n v="42"/>
    <n v="0.5"/>
    <n v="0"/>
    <x v="2"/>
    <m/>
    <m/>
    <m/>
    <m/>
  </r>
  <r>
    <n v="5307"/>
    <s v="AB-101503"/>
    <s v="Aimee Bixby"/>
    <x v="0"/>
    <x v="0"/>
    <s v="Mexico"/>
    <s v="Yucatan"/>
    <s v="Merida"/>
    <s v="LATAM"/>
    <s v="MX-2013-104675"/>
    <x v="897"/>
    <s v="Low"/>
    <s v="OFF-PA-10003718"/>
    <x v="521"/>
    <x v="0"/>
    <s v="Paper"/>
    <x v="0"/>
    <n v="4.9799999999999995"/>
    <n v="9"/>
    <n v="27"/>
    <n v="0"/>
    <n v="12.06"/>
    <x v="0"/>
    <d v="2013-12-12T00:00:00"/>
    <d v="2013-12-12T00:00:00"/>
    <n v="5"/>
    <x v="1"/>
    <n v="0"/>
    <x v="5"/>
    <n v="2.802"/>
    <x v="2"/>
    <n v="49"/>
    <n v="0.44666666666666671"/>
    <n v="0"/>
    <x v="2"/>
    <m/>
    <m/>
    <m/>
    <m/>
  </r>
  <r>
    <n v="5308"/>
    <s v="AB-101503"/>
    <s v="Aimee Bixby"/>
    <x v="0"/>
    <x v="0"/>
    <s v="Mexico"/>
    <s v="Yucatan"/>
    <s v="Merida"/>
    <s v="LATAM"/>
    <s v="MX-2013-104675"/>
    <x v="897"/>
    <s v="Low"/>
    <s v="OFF-FA-10004649"/>
    <x v="711"/>
    <x v="0"/>
    <s v="Fasteners"/>
    <x v="2"/>
    <n v="7.52"/>
    <n v="12.5"/>
    <n v="25"/>
    <n v="0"/>
    <n v="9.9600000000000009"/>
    <x v="0"/>
    <d v="2013-12-12T00:00:00"/>
    <d v="2013-12-12T00:00:00"/>
    <n v="5"/>
    <x v="1"/>
    <n v="0"/>
    <x v="5"/>
    <n v="2.9340000000000002"/>
    <x v="2"/>
    <n v="49"/>
    <n v="0.39840000000000003"/>
    <n v="0"/>
    <x v="2"/>
    <m/>
    <m/>
    <m/>
    <m/>
  </r>
  <r>
    <n v="5309"/>
    <s v="AB-101503"/>
    <s v="Aimee Bixby"/>
    <x v="0"/>
    <x v="0"/>
    <s v="Mexico"/>
    <s v="Yucatan"/>
    <s v="Merida"/>
    <s v="LATAM"/>
    <s v="MX-2013-104675"/>
    <x v="897"/>
    <s v="Low"/>
    <s v="OFF-EN-10000358"/>
    <x v="1568"/>
    <x v="0"/>
    <s v="Envelopes"/>
    <x v="7"/>
    <n v="5.5600000000000005"/>
    <n v="10.6"/>
    <n v="53"/>
    <n v="0"/>
    <n v="25.2"/>
    <x v="0"/>
    <d v="2013-12-12T00:00:00"/>
    <d v="2013-12-12T00:00:00"/>
    <n v="5"/>
    <x v="1"/>
    <n v="0"/>
    <x v="5"/>
    <n v="7.5179999999999998"/>
    <x v="2"/>
    <n v="49"/>
    <n v="0.47547169811320755"/>
    <n v="0"/>
    <x v="2"/>
    <m/>
    <m/>
    <m/>
    <m/>
  </r>
  <r>
    <n v="5310"/>
    <s v="AB-101503"/>
    <s v="Aimee Bixby"/>
    <x v="0"/>
    <x v="0"/>
    <s v="Mexico"/>
    <s v="Yucatan"/>
    <s v="Merida"/>
    <s v="LATAM"/>
    <s v="MX-2013-104675"/>
    <x v="897"/>
    <s v="Low"/>
    <s v="OFF-AR-10004132"/>
    <x v="1571"/>
    <x v="0"/>
    <s v="Art"/>
    <x v="2"/>
    <n v="6.48"/>
    <n v="9.5"/>
    <n v="19"/>
    <n v="0"/>
    <n v="6.04"/>
    <x v="0"/>
    <d v="2013-12-12T00:00:00"/>
    <d v="2013-12-14T00:00:00"/>
    <n v="7"/>
    <x v="0"/>
    <n v="2"/>
    <x v="5"/>
    <n v="3.2519999999999998"/>
    <x v="2"/>
    <n v="49"/>
    <n v="0.31789473684210529"/>
    <n v="1"/>
    <x v="3"/>
    <m/>
    <m/>
    <m/>
    <m/>
  </r>
  <r>
    <n v="5311"/>
    <s v="NC-185353"/>
    <s v="Nick Crebassa"/>
    <x v="2"/>
    <x v="0"/>
    <s v="Mexico"/>
    <s v="Nuevo Leon"/>
    <s v="Monterrey"/>
    <s v="LATAM"/>
    <s v="US-2014-152744"/>
    <x v="570"/>
    <s v="Medium"/>
    <s v="FUR-CH-10001897"/>
    <x v="253"/>
    <x v="1"/>
    <s v="Chairs"/>
    <x v="3"/>
    <n v="253.42959999999999"/>
    <n v="305.40199999999999"/>
    <n v="977.28639999999996"/>
    <n v="0.2"/>
    <n v="-36.432000000000002"/>
    <x v="1"/>
    <d v="2014-01-27T00:00:00"/>
    <d v="2014-01-27T00:00:00"/>
    <n v="3"/>
    <x v="1"/>
    <n v="0"/>
    <x v="2"/>
    <n v="110.83199999999999"/>
    <x v="0"/>
    <n v="4"/>
    <n v="-3.7278734258452795E-2"/>
    <n v="0"/>
    <x v="2"/>
    <m/>
    <m/>
    <m/>
    <m/>
  </r>
  <r>
    <n v="5312"/>
    <s v="JR-156703"/>
    <s v="Jim Radford"/>
    <x v="0"/>
    <x v="3"/>
    <s v="Haiti"/>
    <s v="Ouest"/>
    <s v="Carrefour"/>
    <s v="LATAM"/>
    <s v="US-2013-158967"/>
    <x v="16"/>
    <s v="High"/>
    <s v="FUR-BO-10001946"/>
    <x v="443"/>
    <x v="1"/>
    <s v="Bookcases"/>
    <x v="3"/>
    <n v="126.98560000000001"/>
    <n v="139.636"/>
    <n v="335.12639999999999"/>
    <n v="0.4"/>
    <n v="-172.816"/>
    <x v="3"/>
    <d v="2013-06-17T00:00:00"/>
    <d v="2013-06-17T00:00:00"/>
    <n v="0"/>
    <x v="1"/>
    <n v="0"/>
    <x v="1"/>
    <n v="38.179000000000002"/>
    <x v="2"/>
    <n v="25"/>
    <n v="-0.51567408595682107"/>
    <n v="0"/>
    <x v="2"/>
    <m/>
    <m/>
    <m/>
    <m/>
  </r>
  <r>
    <n v="5313"/>
    <s v="JR-156703"/>
    <s v="Jim Radford"/>
    <x v="0"/>
    <x v="3"/>
    <s v="Haiti"/>
    <s v="Ouest"/>
    <s v="Carrefour"/>
    <s v="LATAM"/>
    <s v="US-2013-158967"/>
    <x v="16"/>
    <s v="High"/>
    <s v="FUR-BO-10004771"/>
    <x v="1295"/>
    <x v="1"/>
    <s v="Bookcases"/>
    <x v="5"/>
    <n v="261.36674285714281"/>
    <n v="310.00457142857135"/>
    <n v="1302.0191999999995"/>
    <n v="0.4"/>
    <n v="-527.548"/>
    <x v="3"/>
    <d v="2013-06-17T00:00:00"/>
    <d v="2013-06-17T00:00:00"/>
    <n v="0"/>
    <x v="1"/>
    <n v="0"/>
    <x v="1"/>
    <n v="158.58799999999999"/>
    <x v="2"/>
    <n v="25"/>
    <n v="-0.40517682074119965"/>
    <n v="0"/>
    <x v="2"/>
    <m/>
    <m/>
    <m/>
    <m/>
  </r>
  <r>
    <n v="5314"/>
    <s v="LC-169303"/>
    <s v="Linda Cazamias"/>
    <x v="2"/>
    <x v="2"/>
    <s v="Guatemala"/>
    <s v="Quezaltenango"/>
    <s v="Quetzaltenango"/>
    <s v="LATAM"/>
    <s v="MX-2012-164693"/>
    <x v="879"/>
    <s v="Critical"/>
    <s v="FUR-BO-10001390"/>
    <x v="527"/>
    <x v="1"/>
    <s v="Bookcases"/>
    <x v="7"/>
    <n v="66.260000000000005"/>
    <n v="114.2"/>
    <n v="571"/>
    <n v="0"/>
    <n v="239.7"/>
    <x v="2"/>
    <d v="2012-05-30T00:00:00"/>
    <d v="2012-05-30T00:00:00"/>
    <n v="2"/>
    <x v="1"/>
    <n v="0"/>
    <x v="1"/>
    <n v="174.85300000000001"/>
    <x v="1"/>
    <n v="22"/>
    <n v="0.41978984238178629"/>
    <n v="0"/>
    <x v="2"/>
    <m/>
    <m/>
    <m/>
    <m/>
  </r>
  <r>
    <n v="5315"/>
    <s v="CM-126553"/>
    <s v="Corinna Mitchell"/>
    <x v="1"/>
    <x v="3"/>
    <s v="Dominican Republic"/>
    <s v="Santiago"/>
    <s v="Santiago de los Caballeros"/>
    <s v="LATAM"/>
    <s v="US-2013-108854"/>
    <x v="755"/>
    <s v="High"/>
    <s v="FUR-CH-10001130"/>
    <x v="176"/>
    <x v="1"/>
    <s v="Chairs"/>
    <x v="5"/>
    <n v="107.50491428571422"/>
    <n v="123.73614285714278"/>
    <n v="692.92239999999958"/>
    <n v="0.2"/>
    <n v="-59.612000000000002"/>
    <x v="1"/>
    <d v="2013-06-04T00:00:00"/>
    <d v="2013-06-06T00:00:00"/>
    <n v="5"/>
    <x v="0"/>
    <n v="2"/>
    <x v="5"/>
    <n v="73.180999999999997"/>
    <x v="2"/>
    <n v="22"/>
    <n v="-8.6029835375505306E-2"/>
    <n v="1"/>
    <x v="3"/>
    <m/>
    <m/>
    <m/>
    <m/>
  </r>
  <r>
    <n v="5316"/>
    <s v="CM-126553"/>
    <s v="Corinna Mitchell"/>
    <x v="1"/>
    <x v="3"/>
    <s v="Dominican Republic"/>
    <s v="Santiago"/>
    <s v="Santiago de los Caballeros"/>
    <s v="LATAM"/>
    <s v="US-2013-108854"/>
    <x v="755"/>
    <s v="High"/>
    <s v="FUR-BO-10002782"/>
    <x v="275"/>
    <x v="1"/>
    <s v="Bookcases"/>
    <x v="2"/>
    <n v="53.050400000000003"/>
    <n v="96.690666666666672"/>
    <n v="116.0288"/>
    <n v="0.4"/>
    <n v="9.9280000000000008"/>
    <x v="1"/>
    <d v="2013-06-04T00:00:00"/>
    <d v="2013-06-04T00:00:00"/>
    <n v="3"/>
    <x v="1"/>
    <n v="0"/>
    <x v="5"/>
    <n v="17.529"/>
    <x v="2"/>
    <n v="22"/>
    <n v="8.5564963181554932E-2"/>
    <n v="0"/>
    <x v="2"/>
    <m/>
    <m/>
    <m/>
    <m/>
  </r>
  <r>
    <n v="5317"/>
    <s v="JE-157453"/>
    <s v="Joel Eaton"/>
    <x v="0"/>
    <x v="1"/>
    <s v="Brazil"/>
    <s v="Sao Paulo"/>
    <s v="Lorena"/>
    <s v="LATAM"/>
    <s v="MX-2014-168284"/>
    <x v="247"/>
    <s v="Medium"/>
    <s v="OFF-FA-10000131"/>
    <x v="1190"/>
    <x v="0"/>
    <s v="Fasteners"/>
    <x v="6"/>
    <n v="11.195555555555559"/>
    <n v="12.555555555555559"/>
    <n v="113.00000000000003"/>
    <n v="0"/>
    <n v="12.24"/>
    <x v="0"/>
    <d v="2014-10-30T00:00:00"/>
    <d v="2014-10-30T00:00:00"/>
    <n v="5"/>
    <x v="1"/>
    <n v="0"/>
    <x v="5"/>
    <n v="9.4060000000000006"/>
    <x v="0"/>
    <n v="43"/>
    <n v="0.10831858407079643"/>
    <n v="0"/>
    <x v="2"/>
    <m/>
    <m/>
    <m/>
    <m/>
  </r>
  <r>
    <n v="5318"/>
    <s v="JE-157453"/>
    <s v="Joel Eaton"/>
    <x v="0"/>
    <x v="1"/>
    <s v="Brazil"/>
    <s v="Sao Paulo"/>
    <s v="Lorena"/>
    <s v="LATAM"/>
    <s v="MX-2014-168284"/>
    <x v="247"/>
    <s v="Medium"/>
    <s v="OFF-ST-10002499"/>
    <x v="192"/>
    <x v="0"/>
    <s v="Storage"/>
    <x v="2"/>
    <n v="85.5"/>
    <n v="85.5"/>
    <n v="171"/>
    <n v="0"/>
    <n v="0"/>
    <x v="0"/>
    <d v="2014-10-30T00:00:00"/>
    <d v="2014-11-02T00:00:00"/>
    <n v="8"/>
    <x v="0"/>
    <n v="3"/>
    <x v="5"/>
    <n v="13.176"/>
    <x v="0"/>
    <n v="43"/>
    <n v="0"/>
    <n v="1"/>
    <x v="0"/>
    <m/>
    <m/>
    <m/>
    <m/>
  </r>
  <r>
    <n v="5319"/>
    <s v="JE-157453"/>
    <s v="Joel Eaton"/>
    <x v="0"/>
    <x v="1"/>
    <s v="Brazil"/>
    <s v="Sao Paulo"/>
    <s v="Lorena"/>
    <s v="LATAM"/>
    <s v="MX-2014-168284"/>
    <x v="247"/>
    <s v="Medium"/>
    <s v="OFF-BI-10000506"/>
    <x v="783"/>
    <x v="0"/>
    <s v="Binders"/>
    <x v="3"/>
    <n v="6.45"/>
    <n v="10.25"/>
    <n v="41"/>
    <n v="0"/>
    <n v="15.2"/>
    <x v="0"/>
    <d v="2014-10-30T00:00:00"/>
    <d v="2014-10-30T00:00:00"/>
    <n v="5"/>
    <x v="1"/>
    <n v="0"/>
    <x v="5"/>
    <n v="3.1880000000000002"/>
    <x v="0"/>
    <n v="43"/>
    <n v="0.37073170731707317"/>
    <n v="0"/>
    <x v="2"/>
    <m/>
    <m/>
    <m/>
    <m/>
  </r>
  <r>
    <n v="5320"/>
    <s v="JE-157453"/>
    <s v="Joel Eaton"/>
    <x v="0"/>
    <x v="1"/>
    <s v="Brazil"/>
    <s v="Sao Paulo"/>
    <s v="Lorena"/>
    <s v="LATAM"/>
    <s v="MX-2014-168284"/>
    <x v="247"/>
    <s v="Medium"/>
    <s v="TEC-MA-10003816"/>
    <x v="1717"/>
    <x v="2"/>
    <s v="Machines"/>
    <x v="0"/>
    <n v="27.02"/>
    <n v="30"/>
    <n v="90"/>
    <n v="0"/>
    <n v="8.94"/>
    <x v="0"/>
    <d v="2014-10-30T00:00:00"/>
    <d v="2014-10-30T00:00:00"/>
    <n v="5"/>
    <x v="1"/>
    <n v="0"/>
    <x v="5"/>
    <n v="7.5839999999999996"/>
    <x v="0"/>
    <n v="43"/>
    <n v="9.9333333333333329E-2"/>
    <n v="0"/>
    <x v="2"/>
    <m/>
    <m/>
    <m/>
    <m/>
  </r>
  <r>
    <n v="5321"/>
    <s v="TB-211753"/>
    <s v="Thomas Boland"/>
    <x v="2"/>
    <x v="1"/>
    <s v="Brazil"/>
    <s v="Alagoas"/>
    <s v="Penedo"/>
    <s v="LATAM"/>
    <s v="MX-2012-117870"/>
    <x v="311"/>
    <s v="Medium"/>
    <s v="OFF-BI-10003400"/>
    <x v="338"/>
    <x v="0"/>
    <s v="Binders"/>
    <x v="2"/>
    <n v="6.72"/>
    <n v="8"/>
    <n v="16"/>
    <n v="0"/>
    <n v="2.56"/>
    <x v="0"/>
    <d v="2012-10-08T00:00:00"/>
    <d v="2012-10-08T00:00:00"/>
    <n v="5"/>
    <x v="1"/>
    <n v="0"/>
    <x v="4"/>
    <n v="0.56299999999999994"/>
    <x v="1"/>
    <n v="40"/>
    <n v="0.16"/>
    <n v="0"/>
    <x v="2"/>
    <m/>
    <m/>
    <m/>
    <m/>
  </r>
  <r>
    <n v="5322"/>
    <s v="DP-130003"/>
    <s v="Darren Powers"/>
    <x v="0"/>
    <x v="2"/>
    <s v="Nicaragua"/>
    <s v="Managua"/>
    <s v="Managua"/>
    <s v="LATAM"/>
    <s v="MX-2011-136371"/>
    <x v="832"/>
    <s v="Medium"/>
    <s v="OFF-LA-10001294"/>
    <x v="406"/>
    <x v="0"/>
    <s v="Labels"/>
    <x v="4"/>
    <n v="4.2799999999999994"/>
    <n v="7"/>
    <n v="7"/>
    <n v="0"/>
    <n v="2.72"/>
    <x v="0"/>
    <d v="2011-05-15T00:00:00"/>
    <d v="2011-05-15T00:00:00"/>
    <n v="5"/>
    <x v="1"/>
    <n v="0"/>
    <x v="3"/>
    <n v="0.38600000000000001"/>
    <x v="3"/>
    <n v="20"/>
    <n v="0.38857142857142862"/>
    <n v="0"/>
    <x v="2"/>
    <m/>
    <m/>
    <m/>
    <m/>
  </r>
  <r>
    <n v="5323"/>
    <s v="RD-199003"/>
    <s v="Ruben Dartt"/>
    <x v="0"/>
    <x v="0"/>
    <s v="Mexico"/>
    <s v="Jalisco"/>
    <s v="Lagos de Moreno"/>
    <s v="LATAM"/>
    <s v="US-2013-150189"/>
    <x v="111"/>
    <s v="Medium"/>
    <s v="FUR-CH-10001658"/>
    <x v="389"/>
    <x v="1"/>
    <s v="Chairs"/>
    <x v="9"/>
    <n v="40.664266666666656"/>
    <n v="43.020333333333319"/>
    <n v="206.49759999999992"/>
    <n v="0.2"/>
    <n v="-37.488"/>
    <x v="3"/>
    <d v="2013-05-28T00:00:00"/>
    <d v="2013-05-28T00:00:00"/>
    <n v="0"/>
    <x v="1"/>
    <n v="0"/>
    <x v="3"/>
    <n v="37.710999999999999"/>
    <x v="2"/>
    <n v="22"/>
    <n v="-0.18154206150579966"/>
    <n v="0"/>
    <x v="2"/>
    <m/>
    <m/>
    <m/>
    <m/>
  </r>
  <r>
    <n v="5324"/>
    <s v="RD-199003"/>
    <s v="Ruben Dartt"/>
    <x v="0"/>
    <x v="0"/>
    <s v="Mexico"/>
    <s v="Jalisco"/>
    <s v="Lagos de Moreno"/>
    <s v="LATAM"/>
    <s v="US-2013-150189"/>
    <x v="111"/>
    <s v="Medium"/>
    <s v="TEC-PH-10000087"/>
    <x v="105"/>
    <x v="2"/>
    <s v="Phones"/>
    <x v="7"/>
    <n v="87.42"/>
    <n v="93"/>
    <n v="465"/>
    <n v="0"/>
    <n v="27.9"/>
    <x v="3"/>
    <d v="2013-05-28T00:00:00"/>
    <d v="2013-05-28T00:00:00"/>
    <n v="0"/>
    <x v="1"/>
    <n v="0"/>
    <x v="3"/>
    <n v="4.4349999999999996"/>
    <x v="2"/>
    <n v="22"/>
    <n v="0.06"/>
    <n v="0"/>
    <x v="2"/>
    <m/>
    <m/>
    <m/>
    <m/>
  </r>
  <r>
    <n v="5325"/>
    <s v="JS-160303"/>
    <s v="Joy Smith"/>
    <x v="0"/>
    <x v="0"/>
    <s v="Mexico"/>
    <s v="Chihuahua"/>
    <s v="Chihuahua"/>
    <s v="LATAM"/>
    <s v="MX-2014-158589"/>
    <x v="274"/>
    <s v="Medium"/>
    <s v="FUR-TA-10004810"/>
    <x v="1718"/>
    <x v="1"/>
    <s v="Tables"/>
    <x v="7"/>
    <n v="200.37760000000003"/>
    <n v="305.91199999999998"/>
    <n v="1223.6479999999999"/>
    <n v="0.2"/>
    <n v="221.76"/>
    <x v="0"/>
    <d v="2014-12-15T00:00:00"/>
    <d v="2014-12-15T00:00:00"/>
    <n v="5"/>
    <x v="1"/>
    <n v="0"/>
    <x v="4"/>
    <n v="71.120999999999995"/>
    <x v="0"/>
    <n v="50"/>
    <n v="0.18122858861371899"/>
    <n v="0"/>
    <x v="2"/>
    <m/>
    <m/>
    <m/>
    <m/>
  </r>
  <r>
    <n v="5326"/>
    <s v="JS-160303"/>
    <s v="Joy Smith"/>
    <x v="0"/>
    <x v="0"/>
    <s v="Mexico"/>
    <s v="Chihuahua"/>
    <s v="Chihuahua"/>
    <s v="LATAM"/>
    <s v="MX-2014-158589"/>
    <x v="274"/>
    <s v="Medium"/>
    <s v="FUR-FU-10000936"/>
    <x v="1719"/>
    <x v="1"/>
    <s v="Furnishings"/>
    <x v="2"/>
    <n v="28.1936"/>
    <n v="39.616"/>
    <n v="47.539200000000001"/>
    <n v="0.4"/>
    <n v="-8.8480000000000008"/>
    <x v="0"/>
    <d v="2014-12-15T00:00:00"/>
    <d v="2014-12-15T00:00:00"/>
    <n v="5"/>
    <x v="1"/>
    <n v="0"/>
    <x v="4"/>
    <n v="4.8520000000000003"/>
    <x v="0"/>
    <n v="50"/>
    <n v="-0.1861200861604739"/>
    <n v="0"/>
    <x v="2"/>
    <m/>
    <m/>
    <m/>
    <m/>
  </r>
  <r>
    <n v="5327"/>
    <s v="JS-160303"/>
    <s v="Joy Smith"/>
    <x v="0"/>
    <x v="0"/>
    <s v="Mexico"/>
    <s v="Chihuahua"/>
    <s v="Chihuahua"/>
    <s v="LATAM"/>
    <s v="MX-2014-158589"/>
    <x v="274"/>
    <s v="Medium"/>
    <s v="FUR-FU-10004915"/>
    <x v="529"/>
    <x v="1"/>
    <s v="Furnishings"/>
    <x v="0"/>
    <n v="81.603466666666705"/>
    <n v="89.652444444444498"/>
    <n v="161.37440000000009"/>
    <n v="0.4"/>
    <n v="-83.436000000000007"/>
    <x v="0"/>
    <d v="2014-12-15T00:00:00"/>
    <d v="2014-12-18T00:00:00"/>
    <n v="8"/>
    <x v="0"/>
    <n v="3"/>
    <x v="4"/>
    <n v="7.2"/>
    <x v="0"/>
    <n v="50"/>
    <n v="-0.51703368068293332"/>
    <n v="1"/>
    <x v="0"/>
    <m/>
    <m/>
    <m/>
    <m/>
  </r>
  <r>
    <n v="5328"/>
    <s v="JS-160303"/>
    <s v="Joy Smith"/>
    <x v="0"/>
    <x v="0"/>
    <s v="Mexico"/>
    <s v="Chihuahua"/>
    <s v="Chihuahua"/>
    <s v="LATAM"/>
    <s v="MX-2014-158589"/>
    <x v="274"/>
    <s v="Medium"/>
    <s v="OFF-PA-10003832"/>
    <x v="1086"/>
    <x v="0"/>
    <s v="Paper"/>
    <x v="0"/>
    <n v="13.393333333333333"/>
    <n v="16.333333333333332"/>
    <n v="49"/>
    <n v="0"/>
    <n v="8.82"/>
    <x v="0"/>
    <d v="2014-12-15T00:00:00"/>
    <d v="2014-12-18T00:00:00"/>
    <n v="8"/>
    <x v="0"/>
    <n v="3"/>
    <x v="4"/>
    <n v="2.6459999999999999"/>
    <x v="0"/>
    <n v="50"/>
    <n v="0.18"/>
    <n v="1"/>
    <x v="0"/>
    <m/>
    <m/>
    <m/>
    <m/>
  </r>
  <r>
    <n v="5329"/>
    <s v="DV-130453"/>
    <s v="Darrin Van Huff"/>
    <x v="2"/>
    <x v="2"/>
    <s v="Nicaragua"/>
    <s v="Managua"/>
    <s v="Managua"/>
    <s v="LATAM"/>
    <s v="MX-2014-161837"/>
    <x v="784"/>
    <s v="High"/>
    <s v="FUR-BO-10001042"/>
    <x v="1241"/>
    <x v="1"/>
    <s v="Bookcases"/>
    <x v="1"/>
    <n v="80.97"/>
    <n v="95.25"/>
    <n v="762"/>
    <n v="0"/>
    <n v="114.24"/>
    <x v="0"/>
    <d v="2014-08-04T00:00:00"/>
    <d v="2014-08-04T00:00:00"/>
    <n v="5"/>
    <x v="1"/>
    <n v="0"/>
    <x v="4"/>
    <n v="71.153000000000006"/>
    <x v="0"/>
    <n v="31"/>
    <n v="0.14992125984251967"/>
    <n v="0"/>
    <x v="2"/>
    <m/>
    <m/>
    <m/>
    <m/>
  </r>
  <r>
    <n v="5330"/>
    <s v="CC-123703"/>
    <s v="Christopher Conant"/>
    <x v="0"/>
    <x v="1"/>
    <s v="Venezuela"/>
    <s v="Bolivar"/>
    <s v="Guayana"/>
    <s v="LATAM"/>
    <s v="US-2012-169712"/>
    <x v="321"/>
    <s v="Critical"/>
    <s v="OFF-BI-10004830"/>
    <x v="787"/>
    <x v="0"/>
    <s v="Binders"/>
    <x v="0"/>
    <n v="6.4581333333333335"/>
    <n v="7.0435555555555567"/>
    <n v="12.678400000000002"/>
    <n v="0.4"/>
    <n v="-6.6959999999999997"/>
    <x v="2"/>
    <d v="2012-09-20T00:00:00"/>
    <d v="2012-09-20T00:00:00"/>
    <n v="2"/>
    <x v="1"/>
    <n v="0"/>
    <x v="3"/>
    <n v="3.3210000000000002"/>
    <x v="1"/>
    <n v="38"/>
    <n v="-0.52814235234729923"/>
    <n v="0"/>
    <x v="2"/>
    <m/>
    <m/>
    <m/>
    <m/>
  </r>
  <r>
    <n v="5331"/>
    <s v="CC-123703"/>
    <s v="Christopher Conant"/>
    <x v="0"/>
    <x v="1"/>
    <s v="Venezuela"/>
    <s v="Bolivar"/>
    <s v="Guayana"/>
    <s v="LATAM"/>
    <s v="US-2012-169712"/>
    <x v="321"/>
    <s v="Critical"/>
    <s v="OFF-SU-10004658"/>
    <x v="508"/>
    <x v="0"/>
    <s v="Supplies"/>
    <x v="2"/>
    <n v="16.479999999999997"/>
    <n v="22.133333333333329"/>
    <n v="26.559999999999995"/>
    <n v="0.4"/>
    <n v="-6.4"/>
    <x v="2"/>
    <d v="2012-09-20T00:00:00"/>
    <d v="2012-09-20T00:00:00"/>
    <n v="2"/>
    <x v="1"/>
    <n v="0"/>
    <x v="3"/>
    <n v="5.7389999999999999"/>
    <x v="1"/>
    <n v="38"/>
    <n v="-0.2409638554216868"/>
    <n v="0"/>
    <x v="2"/>
    <m/>
    <m/>
    <m/>
    <m/>
  </r>
  <r>
    <n v="5332"/>
    <s v="CD-119803"/>
    <s v="Carol Darley"/>
    <x v="0"/>
    <x v="2"/>
    <s v="Honduras"/>
    <s v="Francisco Morazan"/>
    <s v="Tegucigalpa"/>
    <s v="LATAM"/>
    <s v="US-2012-130155"/>
    <x v="530"/>
    <s v="Medium"/>
    <s v="OFF-LA-10003717"/>
    <x v="744"/>
    <x v="0"/>
    <s v="Labels"/>
    <x v="2"/>
    <n v="7.585600000000003"/>
    <n v="8.9693333333333385"/>
    <n v="10.763200000000007"/>
    <n v="0.4"/>
    <n v="-4.4080000000000004"/>
    <x v="0"/>
    <d v="2012-11-21T00:00:00"/>
    <d v="2012-11-23T00:00:00"/>
    <n v="7"/>
    <x v="0"/>
    <n v="2"/>
    <x v="2"/>
    <n v="0.81"/>
    <x v="1"/>
    <n v="46"/>
    <n v="-0.40954363014716794"/>
    <n v="1"/>
    <x v="3"/>
    <m/>
    <m/>
    <m/>
    <m/>
  </r>
  <r>
    <n v="5333"/>
    <s v="CD-119803"/>
    <s v="Carol Darley"/>
    <x v="0"/>
    <x v="2"/>
    <s v="Honduras"/>
    <s v="Francisco Morazan"/>
    <s v="Tegucigalpa"/>
    <s v="LATAM"/>
    <s v="US-2012-130155"/>
    <x v="530"/>
    <s v="Medium"/>
    <s v="FUR-CH-10003733"/>
    <x v="185"/>
    <x v="1"/>
    <s v="Chairs"/>
    <x v="5"/>
    <n v="44.365371428571429"/>
    <n v="60.922285714285707"/>
    <n v="255.87359999999995"/>
    <n v="0.4"/>
    <n v="-54.683999999999997"/>
    <x v="0"/>
    <d v="2012-11-21T00:00:00"/>
    <d v="2012-11-21T00:00:00"/>
    <n v="5"/>
    <x v="1"/>
    <n v="0"/>
    <x v="2"/>
    <n v="12.295"/>
    <x v="1"/>
    <n v="46"/>
    <n v="-0.21371489673026059"/>
    <n v="0"/>
    <x v="2"/>
    <m/>
    <m/>
    <m/>
    <m/>
  </r>
  <r>
    <n v="5334"/>
    <s v="CD-119803"/>
    <s v="Carol Darley"/>
    <x v="0"/>
    <x v="2"/>
    <s v="Honduras"/>
    <s v="Francisco Morazan"/>
    <s v="Tegucigalpa"/>
    <s v="LATAM"/>
    <s v="US-2012-130155"/>
    <x v="530"/>
    <s v="Medium"/>
    <s v="TEC-MA-10000711"/>
    <x v="1720"/>
    <x v="2"/>
    <s v="Machines"/>
    <x v="3"/>
    <n v="87.496000000000009"/>
    <n v="163.72"/>
    <n v="196.46400000000003"/>
    <n v="0.7"/>
    <n v="-153.52000000000001"/>
    <x v="0"/>
    <d v="2012-11-21T00:00:00"/>
    <d v="2012-11-22T00:00:00"/>
    <n v="6"/>
    <x v="0"/>
    <n v="1"/>
    <x v="2"/>
    <n v="7.2050000000000001"/>
    <x v="1"/>
    <n v="46"/>
    <n v="-0.7814154247088525"/>
    <n v="1"/>
    <x v="1"/>
    <m/>
    <m/>
    <m/>
    <m/>
  </r>
  <r>
    <n v="5335"/>
    <s v="JS-160303"/>
    <s v="Joy Smith"/>
    <x v="0"/>
    <x v="2"/>
    <s v="Honduras"/>
    <s v="Francisco Morazan"/>
    <s v="Tegucigalpa"/>
    <s v="LATAM"/>
    <s v="US-2014-116778"/>
    <x v="1038"/>
    <s v="High"/>
    <s v="OFF-PA-10002372"/>
    <x v="352"/>
    <x v="0"/>
    <s v="Paper"/>
    <x v="7"/>
    <n v="19.024000000000001"/>
    <n v="23.106666666666669"/>
    <n v="69.320000000000007"/>
    <n v="0.4"/>
    <n v="-25.8"/>
    <x v="1"/>
    <d v="2014-03-04T00:00:00"/>
    <d v="2014-03-04T00:00:00"/>
    <n v="3"/>
    <x v="1"/>
    <n v="0"/>
    <x v="5"/>
    <n v="8.4710000000000001"/>
    <x v="0"/>
    <n v="9"/>
    <n v="-0.3721869590305828"/>
    <n v="0"/>
    <x v="2"/>
    <m/>
    <m/>
    <m/>
    <m/>
  </r>
  <r>
    <n v="5336"/>
    <s v="JS-160303"/>
    <s v="Joy Smith"/>
    <x v="0"/>
    <x v="2"/>
    <s v="Honduras"/>
    <s v="Francisco Morazan"/>
    <s v="Tegucigalpa"/>
    <s v="LATAM"/>
    <s v="US-2014-116778"/>
    <x v="1038"/>
    <s v="High"/>
    <s v="TEC-CO-10000388"/>
    <x v="607"/>
    <x v="2"/>
    <s v="Copiers"/>
    <x v="0"/>
    <n v="247.83831154666669"/>
    <n v="271.1101530880714"/>
    <n v="486.37161464000002"/>
    <n v="0.40200000000000002"/>
    <n v="-257.14332000000002"/>
    <x v="1"/>
    <d v="2014-03-04T00:00:00"/>
    <d v="2014-03-07T00:00:00"/>
    <n v="6"/>
    <x v="0"/>
    <n v="3"/>
    <x v="5"/>
    <n v="52.884"/>
    <x v="0"/>
    <n v="9"/>
    <n v="-0.52869721887518251"/>
    <n v="1"/>
    <x v="0"/>
    <m/>
    <m/>
    <m/>
    <m/>
  </r>
  <r>
    <n v="5337"/>
    <s v="CY-127453"/>
    <s v="Craig Yedwab"/>
    <x v="2"/>
    <x v="3"/>
    <s v="Cuba"/>
    <s v="Granma"/>
    <s v="Bayamo"/>
    <s v="LATAM"/>
    <s v="MX-2012-169355"/>
    <x v="1039"/>
    <s v="Medium"/>
    <s v="OFF-PA-10003571"/>
    <x v="872"/>
    <x v="0"/>
    <s v="Paper"/>
    <x v="3"/>
    <n v="30.63"/>
    <n v="31.25"/>
    <n v="125"/>
    <n v="0"/>
    <n v="2.48"/>
    <x v="1"/>
    <d v="2012-10-20T00:00:00"/>
    <d v="2012-10-20T00:00:00"/>
    <n v="3"/>
    <x v="1"/>
    <n v="0"/>
    <x v="4"/>
    <n v="10.725"/>
    <x v="1"/>
    <n v="42"/>
    <n v="1.984E-2"/>
    <n v="0"/>
    <x v="2"/>
    <m/>
    <m/>
    <m/>
    <m/>
  </r>
  <r>
    <n v="5338"/>
    <s v="CY-127453"/>
    <s v="Craig Yedwab"/>
    <x v="2"/>
    <x v="3"/>
    <s v="Cuba"/>
    <s v="Granma"/>
    <s v="Bayamo"/>
    <s v="LATAM"/>
    <s v="MX-2012-169355"/>
    <x v="1039"/>
    <s v="Medium"/>
    <s v="OFF-ST-10004296"/>
    <x v="25"/>
    <x v="0"/>
    <s v="Storage"/>
    <x v="7"/>
    <n v="9.120000000000001"/>
    <n v="16"/>
    <n v="80"/>
    <n v="0"/>
    <n v="34.4"/>
    <x v="1"/>
    <d v="2012-10-20T00:00:00"/>
    <d v="2012-10-20T00:00:00"/>
    <n v="3"/>
    <x v="1"/>
    <n v="0"/>
    <x v="4"/>
    <n v="6.6959999999999997"/>
    <x v="1"/>
    <n v="42"/>
    <n v="0.43"/>
    <n v="0"/>
    <x v="2"/>
    <m/>
    <m/>
    <m/>
    <m/>
  </r>
  <r>
    <n v="5339"/>
    <s v="CY-127453"/>
    <s v="Craig Yedwab"/>
    <x v="2"/>
    <x v="3"/>
    <s v="Cuba"/>
    <s v="Granma"/>
    <s v="Bayamo"/>
    <s v="LATAM"/>
    <s v="MX-2012-169355"/>
    <x v="1039"/>
    <s v="Medium"/>
    <s v="TEC-PH-10004888"/>
    <x v="1553"/>
    <x v="2"/>
    <s v="Phones"/>
    <x v="0"/>
    <n v="56.813333333333333"/>
    <n v="111.33333333333334"/>
    <n v="334"/>
    <n v="0"/>
    <n v="163.56"/>
    <x v="1"/>
    <d v="2012-10-20T00:00:00"/>
    <d v="2012-10-20T00:00:00"/>
    <n v="3"/>
    <x v="1"/>
    <n v="0"/>
    <x v="4"/>
    <n v="13.382"/>
    <x v="1"/>
    <n v="42"/>
    <n v="0.48970059880239519"/>
    <n v="0"/>
    <x v="2"/>
    <m/>
    <m/>
    <m/>
    <m/>
  </r>
  <r>
    <n v="5340"/>
    <s v="JK-160903"/>
    <s v="Juliana Krohn"/>
    <x v="0"/>
    <x v="3"/>
    <s v="Cuba"/>
    <s v="Las Tunas"/>
    <s v="Puerto Padre"/>
    <s v="LATAM"/>
    <s v="MX-2014-113929"/>
    <x v="247"/>
    <s v="Medium"/>
    <s v="FUR-CH-10001795"/>
    <x v="721"/>
    <x v="1"/>
    <s v="Chairs"/>
    <x v="7"/>
    <n v="37.78"/>
    <n v="57.2"/>
    <n v="286"/>
    <n v="0"/>
    <n v="97.1"/>
    <x v="0"/>
    <d v="2014-10-30T00:00:00"/>
    <d v="2014-11-01T00:00:00"/>
    <n v="7"/>
    <x v="0"/>
    <n v="2"/>
    <x v="5"/>
    <n v="15.481"/>
    <x v="0"/>
    <n v="43"/>
    <n v="0.33951048951048951"/>
    <n v="1"/>
    <x v="3"/>
    <m/>
    <m/>
    <m/>
    <m/>
  </r>
  <r>
    <n v="5341"/>
    <s v="DJ-135103"/>
    <s v="Don Jones"/>
    <x v="2"/>
    <x v="0"/>
    <s v="Mexico"/>
    <s v="Distrito Federal"/>
    <s v="Mexico City"/>
    <s v="LATAM"/>
    <s v="MX-2013-131793"/>
    <x v="127"/>
    <s v="Low"/>
    <s v="OFF-AR-10002055"/>
    <x v="29"/>
    <x v="0"/>
    <s v="Art"/>
    <x v="7"/>
    <n v="8.14"/>
    <n v="16"/>
    <n v="80"/>
    <n v="0"/>
    <n v="39.299999999999997"/>
    <x v="0"/>
    <d v="2013-11-05T00:00:00"/>
    <d v="2013-11-05T00:00:00"/>
    <n v="5"/>
    <x v="1"/>
    <n v="0"/>
    <x v="0"/>
    <n v="9.6489999999999991"/>
    <x v="2"/>
    <n v="44"/>
    <n v="0.49124999999999996"/>
    <n v="0"/>
    <x v="2"/>
    <m/>
    <m/>
    <m/>
    <m/>
  </r>
  <r>
    <n v="5342"/>
    <s v="DJ-135103"/>
    <s v="Don Jones"/>
    <x v="2"/>
    <x v="0"/>
    <s v="Mexico"/>
    <s v="Distrito Federal"/>
    <s v="Mexico City"/>
    <s v="LATAM"/>
    <s v="MX-2013-131793"/>
    <x v="127"/>
    <s v="Low"/>
    <s v="OFF-SU-10001794"/>
    <x v="189"/>
    <x v="0"/>
    <s v="Supplies"/>
    <x v="7"/>
    <n v="6.88"/>
    <n v="8.8000000000000007"/>
    <n v="44"/>
    <n v="0"/>
    <n v="9.6"/>
    <x v="0"/>
    <d v="2013-11-05T00:00:00"/>
    <d v="2013-11-08T00:00:00"/>
    <n v="8"/>
    <x v="0"/>
    <n v="3"/>
    <x v="0"/>
    <n v="4.9589999999999996"/>
    <x v="2"/>
    <n v="44"/>
    <n v="0.21818181818181817"/>
    <n v="1"/>
    <x v="0"/>
    <m/>
    <m/>
    <m/>
    <m/>
  </r>
  <r>
    <n v="5343"/>
    <s v="DJ-135103"/>
    <s v="Don Jones"/>
    <x v="2"/>
    <x v="0"/>
    <s v="Mexico"/>
    <s v="Distrito Federal"/>
    <s v="Mexico City"/>
    <s v="LATAM"/>
    <s v="MX-2013-131793"/>
    <x v="127"/>
    <s v="Low"/>
    <s v="OFF-ST-10001010"/>
    <x v="351"/>
    <x v="0"/>
    <s v="Storage"/>
    <x v="2"/>
    <n v="135.74"/>
    <n v="138.5"/>
    <n v="277"/>
    <n v="0"/>
    <n v="5.52"/>
    <x v="0"/>
    <d v="2013-11-05T00:00:00"/>
    <d v="2013-11-05T00:00:00"/>
    <n v="5"/>
    <x v="1"/>
    <n v="0"/>
    <x v="0"/>
    <n v="51.963000000000001"/>
    <x v="2"/>
    <n v="44"/>
    <n v="1.9927797833935015E-2"/>
    <n v="0"/>
    <x v="2"/>
    <m/>
    <m/>
    <m/>
    <m/>
  </r>
  <r>
    <n v="5344"/>
    <s v="MO-175003"/>
    <s v="Mary O'Rourke"/>
    <x v="0"/>
    <x v="0"/>
    <s v="Mexico"/>
    <s v="Nuevo Leon"/>
    <s v="Santa Catarina"/>
    <s v="LATAM"/>
    <s v="MX-2014-159387"/>
    <x v="925"/>
    <s v="Medium"/>
    <s v="OFF-PA-10001004"/>
    <x v="1376"/>
    <x v="0"/>
    <s v="Paper"/>
    <x v="3"/>
    <n v="7.53"/>
    <n v="11.75"/>
    <n v="47"/>
    <n v="0"/>
    <n v="16.88"/>
    <x v="0"/>
    <d v="2014-07-30T00:00:00"/>
    <d v="2014-07-30T00:00:00"/>
    <n v="5"/>
    <x v="1"/>
    <n v="0"/>
    <x v="2"/>
    <n v="1.9670000000000001"/>
    <x v="0"/>
    <n v="30"/>
    <n v="0.35914893617021276"/>
    <n v="0"/>
    <x v="2"/>
    <m/>
    <m/>
    <m/>
    <m/>
  </r>
  <r>
    <n v="5345"/>
    <s v="MO-175003"/>
    <s v="Mary O'Rourke"/>
    <x v="0"/>
    <x v="0"/>
    <s v="Mexico"/>
    <s v="Nuevo Leon"/>
    <s v="Santa Catarina"/>
    <s v="LATAM"/>
    <s v="MX-2014-159387"/>
    <x v="925"/>
    <s v="Medium"/>
    <s v="OFF-PA-10000591"/>
    <x v="953"/>
    <x v="0"/>
    <s v="Paper"/>
    <x v="7"/>
    <n v="28.559999999999995"/>
    <n v="33.199999999999996"/>
    <n v="165.99999999999997"/>
    <n v="0"/>
    <n v="23.2"/>
    <x v="0"/>
    <d v="2014-07-30T00:00:00"/>
    <d v="2014-07-30T00:00:00"/>
    <n v="5"/>
    <x v="1"/>
    <n v="0"/>
    <x v="2"/>
    <n v="13.834"/>
    <x v="0"/>
    <n v="30"/>
    <n v="0.13975903614457832"/>
    <n v="0"/>
    <x v="2"/>
    <m/>
    <m/>
    <m/>
    <m/>
  </r>
  <r>
    <n v="5346"/>
    <s v="TZ-214453"/>
    <s v="Tom Zandusky"/>
    <x v="2"/>
    <x v="3"/>
    <s v="Dominican Republic"/>
    <s v="Santo Domingo"/>
    <s v="Santo Domingo"/>
    <s v="LATAM"/>
    <s v="US-2013-158190"/>
    <x v="2"/>
    <s v="Medium"/>
    <s v="OFF-FA-10002120"/>
    <x v="458"/>
    <x v="0"/>
    <s v="Fasteners"/>
    <x v="0"/>
    <n v="7.6559999999999997"/>
    <n v="7.8449999999999998"/>
    <n v="18.827999999999999"/>
    <n v="0.2"/>
    <n v="-4.1399999999999997"/>
    <x v="0"/>
    <d v="2013-10-02T00:00:00"/>
    <d v="2013-10-02T00:00:00"/>
    <n v="5"/>
    <x v="1"/>
    <n v="0"/>
    <x v="2"/>
    <n v="0.93500000000000005"/>
    <x v="2"/>
    <n v="39"/>
    <n v="-0.21988527724665391"/>
    <n v="0"/>
    <x v="2"/>
    <m/>
    <m/>
    <m/>
    <m/>
  </r>
  <r>
    <n v="5347"/>
    <s v="NP-186853"/>
    <s v="Nora Pelletier"/>
    <x v="1"/>
    <x v="0"/>
    <s v="Mexico"/>
    <s v="Puebla"/>
    <s v="Puebla"/>
    <s v="LATAM"/>
    <s v="MX-2013-129924"/>
    <x v="89"/>
    <s v="Critical"/>
    <s v="OFF-LA-10003140"/>
    <x v="687"/>
    <x v="0"/>
    <s v="Labels"/>
    <x v="9"/>
    <n v="2.7733333333333334"/>
    <n v="4.333333333333333"/>
    <n v="26"/>
    <n v="0"/>
    <n v="9.36"/>
    <x v="2"/>
    <d v="2013-06-26T00:00:00"/>
    <d v="2013-06-26T00:00:00"/>
    <n v="2"/>
    <x v="1"/>
    <n v="0"/>
    <x v="1"/>
    <n v="7.1779999999999999"/>
    <x v="2"/>
    <n v="26"/>
    <n v="0.36"/>
    <n v="0"/>
    <x v="2"/>
    <m/>
    <m/>
    <m/>
    <m/>
  </r>
  <r>
    <n v="5348"/>
    <s v="NP-186853"/>
    <s v="Nora Pelletier"/>
    <x v="1"/>
    <x v="0"/>
    <s v="Mexico"/>
    <s v="Puebla"/>
    <s v="Puebla"/>
    <s v="LATAM"/>
    <s v="MX-2013-129924"/>
    <x v="89"/>
    <s v="Critical"/>
    <s v="OFF-AR-10000185"/>
    <x v="245"/>
    <x v="0"/>
    <s v="Art"/>
    <x v="1"/>
    <n v="8.7149999999999999"/>
    <n v="8.875"/>
    <n v="71"/>
    <n v="0"/>
    <n v="1.28"/>
    <x v="2"/>
    <d v="2013-06-26T00:00:00"/>
    <d v="2013-06-29T00:00:00"/>
    <n v="5"/>
    <x v="0"/>
    <n v="3"/>
    <x v="1"/>
    <n v="13.628"/>
    <x v="2"/>
    <n v="26"/>
    <n v="1.8028169014084508E-2"/>
    <n v="1"/>
    <x v="0"/>
    <m/>
    <m/>
    <m/>
    <m/>
  </r>
  <r>
    <n v="5349"/>
    <s v="NP-186853"/>
    <s v="Nora Pelletier"/>
    <x v="1"/>
    <x v="0"/>
    <s v="Mexico"/>
    <s v="Puebla"/>
    <s v="Puebla"/>
    <s v="LATAM"/>
    <s v="MX-2013-129924"/>
    <x v="89"/>
    <s v="Critical"/>
    <s v="OFF-BI-10000185"/>
    <x v="697"/>
    <x v="0"/>
    <s v="Binders"/>
    <x v="2"/>
    <n v="6.86"/>
    <n v="8"/>
    <n v="16"/>
    <n v="0"/>
    <n v="2.2799999999999998"/>
    <x v="2"/>
    <d v="2013-06-26T00:00:00"/>
    <d v="2013-06-26T00:00:00"/>
    <n v="2"/>
    <x v="1"/>
    <n v="0"/>
    <x v="1"/>
    <n v="5.51"/>
    <x v="2"/>
    <n v="26"/>
    <n v="0.14249999999999999"/>
    <n v="0"/>
    <x v="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B791DE-13E6-468D-B14E-F16645EB8CA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X1:AX2" firstHeaderRow="1" firstDataRow="1" firstDataCol="0"/>
  <pivotFields count="42">
    <pivotField showAll="0"/>
    <pivotField showAll="0"/>
    <pivotField showAll="0"/>
    <pivotField showAll="0"/>
    <pivotField showAll="0"/>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pivotField numFmtId="14" showAll="0"/>
    <pivotField numFmtId="14" showAll="0"/>
    <pivotField showAll="0"/>
    <pivotField showAll="0"/>
    <pivotField showAll="0"/>
    <pivotField showAll="0"/>
    <pivotField numFmtId="164" showAll="0"/>
    <pivotField showAll="0"/>
    <pivotField showAll="0"/>
    <pivotField numFmtId="9"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Average of Delays Only" fld="34" subtotal="average"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D15017-8B1A-4737-9B74-716413F21FC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2:H1075" firstHeaderRow="1"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axis="axisRow"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showAll="0"/>
    <pivotField showAll="0"/>
    <pivotField showAll="0"/>
    <pivotField showAll="0"/>
    <pivotField showAll="0"/>
    <pivotField showAll="0"/>
    <pivotField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axis="axisRow" showAll="0">
      <items count="15">
        <item h="1" x="0"/>
        <item x="1"/>
        <item x="2"/>
        <item x="3"/>
        <item x="4"/>
        <item x="5"/>
        <item x="6"/>
        <item x="7"/>
        <item x="8"/>
        <item x="9"/>
        <item x="10"/>
        <item x="11"/>
        <item x="12"/>
        <item h="1" x="13"/>
        <item t="default"/>
      </items>
    </pivotField>
  </pivotFields>
  <rowFields count="2">
    <field x="41"/>
    <field x="10"/>
  </rowFields>
  <rowItems count="1053">
    <i>
      <x v="1"/>
    </i>
    <i r="1">
      <x/>
    </i>
    <i r="1">
      <x v="1"/>
    </i>
    <i r="1">
      <x v="2"/>
    </i>
    <i r="1">
      <x v="3"/>
    </i>
    <i r="1">
      <x v="4"/>
    </i>
    <i r="1">
      <x v="5"/>
    </i>
    <i r="1">
      <x v="6"/>
    </i>
    <i r="1">
      <x v="7"/>
    </i>
    <i r="1">
      <x v="8"/>
    </i>
    <i r="1">
      <x v="9"/>
    </i>
    <i r="1">
      <x v="10"/>
    </i>
    <i r="1">
      <x v="211"/>
    </i>
    <i r="1">
      <x v="212"/>
    </i>
    <i r="1">
      <x v="213"/>
    </i>
    <i r="1">
      <x v="214"/>
    </i>
    <i r="1">
      <x v="215"/>
    </i>
    <i r="1">
      <x v="216"/>
    </i>
    <i r="1">
      <x v="217"/>
    </i>
    <i r="1">
      <x v="218"/>
    </i>
    <i r="1">
      <x v="219"/>
    </i>
    <i r="1">
      <x v="220"/>
    </i>
    <i r="1">
      <x v="221"/>
    </i>
    <i r="1">
      <x v="222"/>
    </i>
    <i r="1">
      <x v="223"/>
    </i>
    <i r="1">
      <x v="469"/>
    </i>
    <i r="1">
      <x v="470"/>
    </i>
    <i r="1">
      <x v="471"/>
    </i>
    <i r="1">
      <x v="472"/>
    </i>
    <i r="1">
      <x v="473"/>
    </i>
    <i r="1">
      <x v="474"/>
    </i>
    <i r="1">
      <x v="475"/>
    </i>
    <i r="1">
      <x v="476"/>
    </i>
    <i r="1">
      <x v="477"/>
    </i>
    <i r="1">
      <x v="478"/>
    </i>
    <i r="1">
      <x v="479"/>
    </i>
    <i r="1">
      <x v="480"/>
    </i>
    <i r="1">
      <x v="481"/>
    </i>
    <i r="1">
      <x v="482"/>
    </i>
    <i r="1">
      <x v="483"/>
    </i>
    <i r="1">
      <x v="484"/>
    </i>
    <i r="1">
      <x v="485"/>
    </i>
    <i r="1">
      <x v="486"/>
    </i>
    <i r="1">
      <x v="757"/>
    </i>
    <i r="1">
      <x v="758"/>
    </i>
    <i r="1">
      <x v="759"/>
    </i>
    <i r="1">
      <x v="760"/>
    </i>
    <i r="1">
      <x v="761"/>
    </i>
    <i r="1">
      <x v="762"/>
    </i>
    <i r="1">
      <x v="763"/>
    </i>
    <i r="1">
      <x v="764"/>
    </i>
    <i r="1">
      <x v="765"/>
    </i>
    <i r="1">
      <x v="766"/>
    </i>
    <i r="1">
      <x v="767"/>
    </i>
    <i r="1">
      <x v="768"/>
    </i>
    <i r="1">
      <x v="769"/>
    </i>
    <i r="1">
      <x v="770"/>
    </i>
    <i r="1">
      <x v="771"/>
    </i>
    <i r="1">
      <x v="772"/>
    </i>
    <i>
      <x v="2"/>
    </i>
    <i r="1">
      <x v="11"/>
    </i>
    <i r="1">
      <x v="12"/>
    </i>
    <i r="1">
      <x v="13"/>
    </i>
    <i r="1">
      <x v="14"/>
    </i>
    <i r="1">
      <x v="15"/>
    </i>
    <i r="1">
      <x v="16"/>
    </i>
    <i r="1">
      <x v="17"/>
    </i>
    <i r="1">
      <x v="224"/>
    </i>
    <i r="1">
      <x v="225"/>
    </i>
    <i r="1">
      <x v="226"/>
    </i>
    <i r="1">
      <x v="227"/>
    </i>
    <i r="1">
      <x v="228"/>
    </i>
    <i r="1">
      <x v="229"/>
    </i>
    <i r="1">
      <x v="230"/>
    </i>
    <i r="1">
      <x v="231"/>
    </i>
    <i r="1">
      <x v="232"/>
    </i>
    <i r="1">
      <x v="233"/>
    </i>
    <i r="1">
      <x v="234"/>
    </i>
    <i r="1">
      <x v="235"/>
    </i>
    <i r="1">
      <x v="236"/>
    </i>
    <i r="1">
      <x v="487"/>
    </i>
    <i r="1">
      <x v="488"/>
    </i>
    <i r="1">
      <x v="489"/>
    </i>
    <i r="1">
      <x v="490"/>
    </i>
    <i r="1">
      <x v="491"/>
    </i>
    <i r="1">
      <x v="492"/>
    </i>
    <i r="1">
      <x v="493"/>
    </i>
    <i r="1">
      <x v="494"/>
    </i>
    <i r="1">
      <x v="495"/>
    </i>
    <i r="1">
      <x v="496"/>
    </i>
    <i r="1">
      <x v="497"/>
    </i>
    <i r="1">
      <x v="498"/>
    </i>
    <i r="1">
      <x v="499"/>
    </i>
    <i r="1">
      <x v="500"/>
    </i>
    <i r="1">
      <x v="501"/>
    </i>
    <i r="1">
      <x v="502"/>
    </i>
    <i r="1">
      <x v="773"/>
    </i>
    <i r="1">
      <x v="774"/>
    </i>
    <i r="1">
      <x v="775"/>
    </i>
    <i r="1">
      <x v="776"/>
    </i>
    <i r="1">
      <x v="777"/>
    </i>
    <i r="1">
      <x v="778"/>
    </i>
    <i r="1">
      <x v="779"/>
    </i>
    <i r="1">
      <x v="780"/>
    </i>
    <i r="1">
      <x v="781"/>
    </i>
    <i r="1">
      <x v="782"/>
    </i>
    <i r="1">
      <x v="783"/>
    </i>
    <i r="1">
      <x v="784"/>
    </i>
    <i r="1">
      <x v="785"/>
    </i>
    <i r="1">
      <x v="786"/>
    </i>
    <i r="1">
      <x v="787"/>
    </i>
    <i>
      <x v="3"/>
    </i>
    <i r="1">
      <x v="18"/>
    </i>
    <i r="1">
      <x v="19"/>
    </i>
    <i r="1">
      <x v="20"/>
    </i>
    <i r="1">
      <x v="21"/>
    </i>
    <i r="1">
      <x v="22"/>
    </i>
    <i r="1">
      <x v="23"/>
    </i>
    <i r="1">
      <x v="24"/>
    </i>
    <i r="1">
      <x v="25"/>
    </i>
    <i r="1">
      <x v="26"/>
    </i>
    <i r="1">
      <x v="27"/>
    </i>
    <i r="1">
      <x v="28"/>
    </i>
    <i r="1">
      <x v="29"/>
    </i>
    <i r="1">
      <x v="237"/>
    </i>
    <i r="1">
      <x v="238"/>
    </i>
    <i r="1">
      <x v="239"/>
    </i>
    <i r="1">
      <x v="240"/>
    </i>
    <i r="1">
      <x v="241"/>
    </i>
    <i r="1">
      <x v="242"/>
    </i>
    <i r="1">
      <x v="243"/>
    </i>
    <i r="1">
      <x v="244"/>
    </i>
    <i r="1">
      <x v="245"/>
    </i>
    <i r="1">
      <x v="246"/>
    </i>
    <i r="1">
      <x v="247"/>
    </i>
    <i r="1">
      <x v="248"/>
    </i>
    <i r="1">
      <x v="249"/>
    </i>
    <i r="1">
      <x v="250"/>
    </i>
    <i r="1">
      <x v="251"/>
    </i>
    <i r="1">
      <x v="252"/>
    </i>
    <i r="1">
      <x v="253"/>
    </i>
    <i r="1">
      <x v="254"/>
    </i>
    <i r="1">
      <x v="255"/>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x v="4"/>
    </i>
    <i r="1">
      <x v="30"/>
    </i>
    <i r="1">
      <x v="31"/>
    </i>
    <i r="1">
      <x v="32"/>
    </i>
    <i r="1">
      <x v="33"/>
    </i>
    <i r="1">
      <x v="34"/>
    </i>
    <i r="1">
      <x v="35"/>
    </i>
    <i r="1">
      <x v="36"/>
    </i>
    <i r="1">
      <x v="37"/>
    </i>
    <i r="1">
      <x v="38"/>
    </i>
    <i r="1">
      <x v="39"/>
    </i>
    <i r="1">
      <x v="40"/>
    </i>
    <i r="1">
      <x v="41"/>
    </i>
    <i r="1">
      <x v="42"/>
    </i>
    <i r="1">
      <x v="43"/>
    </i>
    <i r="1">
      <x v="44"/>
    </i>
    <i r="1">
      <x v="4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x v="5"/>
    </i>
    <i r="1">
      <x v="46"/>
    </i>
    <i r="1">
      <x v="47"/>
    </i>
    <i r="1">
      <x v="48"/>
    </i>
    <i r="1">
      <x v="49"/>
    </i>
    <i r="1">
      <x v="50"/>
    </i>
    <i r="1">
      <x v="51"/>
    </i>
    <i r="1">
      <x v="52"/>
    </i>
    <i r="1">
      <x v="53"/>
    </i>
    <i r="1">
      <x v="54"/>
    </i>
    <i r="1">
      <x v="55"/>
    </i>
    <i r="1">
      <x v="56"/>
    </i>
    <i r="1">
      <x v="57"/>
    </i>
    <i r="1">
      <x v="58"/>
    </i>
    <i r="1">
      <x v="59"/>
    </i>
    <i r="1">
      <x v="60"/>
    </i>
    <i r="1">
      <x v="61"/>
    </i>
    <i r="1">
      <x v="62"/>
    </i>
    <i r="1">
      <x v="63"/>
    </i>
    <i r="1">
      <x v="64"/>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x v="6"/>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x v="7"/>
    </i>
    <i r="1">
      <x v="91"/>
    </i>
    <i r="1">
      <x v="92"/>
    </i>
    <i r="1">
      <x v="93"/>
    </i>
    <i r="1">
      <x v="94"/>
    </i>
    <i r="1">
      <x v="95"/>
    </i>
    <i r="1">
      <x v="96"/>
    </i>
    <i r="1">
      <x v="97"/>
    </i>
    <i r="1">
      <x v="98"/>
    </i>
    <i r="1">
      <x v="99"/>
    </i>
    <i r="1">
      <x v="100"/>
    </i>
    <i r="1">
      <x v="101"/>
    </i>
    <i r="1">
      <x v="102"/>
    </i>
    <i r="1">
      <x v="103"/>
    </i>
    <i r="1">
      <x v="104"/>
    </i>
    <i r="1">
      <x v="105"/>
    </i>
    <i r="1">
      <x v="106"/>
    </i>
    <i r="1">
      <x v="107"/>
    </i>
    <i r="1">
      <x v="108"/>
    </i>
    <i r="1">
      <x v="109"/>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x v="8"/>
    </i>
    <i r="1">
      <x v="110"/>
    </i>
    <i r="1">
      <x v="111"/>
    </i>
    <i r="1">
      <x v="112"/>
    </i>
    <i r="1">
      <x v="113"/>
    </i>
    <i r="1">
      <x v="114"/>
    </i>
    <i r="1">
      <x v="115"/>
    </i>
    <i r="1">
      <x v="116"/>
    </i>
    <i r="1">
      <x v="117"/>
    </i>
    <i r="1">
      <x v="118"/>
    </i>
    <i r="1">
      <x v="119"/>
    </i>
    <i r="1">
      <x v="120"/>
    </i>
    <i r="1">
      <x v="121"/>
    </i>
    <i r="1">
      <x v="122"/>
    </i>
    <i r="1">
      <x v="123"/>
    </i>
    <i r="1">
      <x v="124"/>
    </i>
    <i r="1">
      <x v="125"/>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x v="9"/>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x v="10"/>
    </i>
    <i r="1">
      <x v="148"/>
    </i>
    <i r="1">
      <x v="149"/>
    </i>
    <i r="1">
      <x v="150"/>
    </i>
    <i r="1">
      <x v="151"/>
    </i>
    <i r="1">
      <x v="152"/>
    </i>
    <i r="1">
      <x v="153"/>
    </i>
    <i r="1">
      <x v="154"/>
    </i>
    <i r="1">
      <x v="155"/>
    </i>
    <i r="1">
      <x v="156"/>
    </i>
    <i r="1">
      <x v="157"/>
    </i>
    <i r="1">
      <x v="158"/>
    </i>
    <i r="1">
      <x v="159"/>
    </i>
    <i r="1">
      <x v="160"/>
    </i>
    <i r="1">
      <x v="161"/>
    </i>
    <i r="1">
      <x v="162"/>
    </i>
    <i r="1">
      <x v="163"/>
    </i>
    <i r="1">
      <x v="164"/>
    </i>
    <i r="1">
      <x v="165"/>
    </i>
    <i r="1">
      <x v="166"/>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x v="11"/>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x v="12"/>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899B58-8E08-4122-8A76-4C9E464092B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J1:AN6" firstHeaderRow="0" firstDataRow="1" firstDataCol="1"/>
  <pivotFields count="42">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dataField="1" numFmtId="164" showAll="0"/>
    <pivotField showAll="0">
      <items count="5">
        <item x="2"/>
        <item x="3"/>
        <item x="1"/>
        <item x="0"/>
        <item t="default"/>
      </items>
    </pivotField>
    <pivotField numFmtId="14" showAll="0"/>
    <pivotField numFmtId="14" showAll="0"/>
    <pivotField showAll="0"/>
    <pivotField showAll="0"/>
    <pivotField showAll="0"/>
    <pivotField showAll="0"/>
    <pivotField dataField="1"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4"/>
  </rowFields>
  <rowItems count="5">
    <i>
      <x/>
    </i>
    <i>
      <x v="1"/>
    </i>
    <i>
      <x v="2"/>
    </i>
    <i>
      <x v="3"/>
    </i>
    <i t="grand">
      <x/>
    </i>
  </rowItems>
  <colFields count="1">
    <field x="-2"/>
  </colFields>
  <colItems count="4">
    <i>
      <x/>
    </i>
    <i i="1">
      <x v="1"/>
    </i>
    <i i="2">
      <x v="2"/>
    </i>
    <i i="3">
      <x v="3"/>
    </i>
  </colItems>
  <dataFields count="4">
    <dataField name="Sum of Shipping Cost" fld="29" baseField="0" baseItem="0" numFmtId="164"/>
    <dataField name="Count of Order ID" fld="9" subtotal="count" baseField="0" baseItem="0"/>
    <dataField name="Sum of Profit" fld="21" baseField="0" baseItem="0" numFmtId="164"/>
    <dataField name="Sum of Profit per Delivery Cost" fld="4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09802D-360A-4D74-8E62-3A8C7B06906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B6" firstHeaderRow="1" firstDataRow="1" firstDataCol="1"/>
  <pivotFields count="42">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showAll="0"/>
    <pivotField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showAll="0"/>
    <pivotField showAll="0"/>
    <pivotField dataField="1" showAll="0"/>
    <pivotField showAll="0"/>
    <pivotField showAll="0"/>
    <pivotField showAll="0"/>
    <pivotField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4"/>
  </rowFields>
  <rowItems count="5">
    <i>
      <x/>
    </i>
    <i>
      <x v="1"/>
    </i>
    <i>
      <x v="2"/>
    </i>
    <i>
      <x v="3"/>
    </i>
    <i t="grand">
      <x/>
    </i>
  </rowItems>
  <colItems count="1">
    <i/>
  </colItems>
  <dataFields count="1">
    <dataField name="Average of Duration" fld="25" subtotal="average" baseField="1" baseItem="0" numFmtId="165"/>
  </dataFields>
  <chartFormats count="10">
    <chartFormat chart="13" format="0"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4" count="1" selected="0">
            <x v="0"/>
          </reference>
        </references>
      </pivotArea>
    </chartFormat>
    <chartFormat chart="17" format="8">
      <pivotArea type="data" outline="0" fieldPosition="0">
        <references count="2">
          <reference field="4294967294" count="1" selected="0">
            <x v="0"/>
          </reference>
          <reference field="4" count="1" selected="0">
            <x v="1"/>
          </reference>
        </references>
      </pivotArea>
    </chartFormat>
    <chartFormat chart="17" format="9">
      <pivotArea type="data" outline="0" fieldPosition="0">
        <references count="2">
          <reference field="4294967294" count="1" selected="0">
            <x v="0"/>
          </reference>
          <reference field="4" count="1" selected="0">
            <x v="2"/>
          </reference>
        </references>
      </pivotArea>
    </chartFormat>
    <chartFormat chart="17" format="10">
      <pivotArea type="data" outline="0" fieldPosition="0">
        <references count="2">
          <reference field="4294967294" count="1" selected="0">
            <x v="0"/>
          </reference>
          <reference field="4" count="1" selected="0">
            <x v="3"/>
          </reference>
        </references>
      </pivotArea>
    </chartFormat>
    <chartFormat chart="13" format="1">
      <pivotArea type="data" outline="0" fieldPosition="0">
        <references count="2">
          <reference field="4294967294" count="1" selected="0">
            <x v="0"/>
          </reference>
          <reference field="4" count="1" selected="0">
            <x v="0"/>
          </reference>
        </references>
      </pivotArea>
    </chartFormat>
    <chartFormat chart="13" format="2">
      <pivotArea type="data" outline="0" fieldPosition="0">
        <references count="2">
          <reference field="4294967294" count="1" selected="0">
            <x v="0"/>
          </reference>
          <reference field="4" count="1" selected="0">
            <x v="1"/>
          </reference>
        </references>
      </pivotArea>
    </chartFormat>
    <chartFormat chart="13" format="3">
      <pivotArea type="data" outline="0" fieldPosition="0">
        <references count="2">
          <reference field="4294967294" count="1" selected="0">
            <x v="0"/>
          </reference>
          <reference field="4" count="1" selected="0">
            <x v="2"/>
          </reference>
        </references>
      </pivotArea>
    </chartFormat>
    <chartFormat chart="13"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03D282-1424-4F93-AF94-0B4F2482E54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3:S14" firstHeaderRow="1" firstDataRow="1" firstDataCol="1" rowPageCount="1" colPageCount="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axis="axisRow" showAll="0" measureFilter="1" sortType="descending">
      <items count="1722">
        <item x="1024"/>
        <item x="550"/>
        <item x="627"/>
        <item x="604"/>
        <item x="295"/>
        <item x="1526"/>
        <item x="1036"/>
        <item x="61"/>
        <item x="391"/>
        <item x="452"/>
        <item x="408"/>
        <item x="22"/>
        <item x="413"/>
        <item x="280"/>
        <item x="60"/>
        <item x="593"/>
        <item x="847"/>
        <item x="668"/>
        <item x="976"/>
        <item x="161"/>
        <item x="381"/>
        <item x="304"/>
        <item x="1190"/>
        <item x="1583"/>
        <item x="1183"/>
        <item x="1133"/>
        <item x="1199"/>
        <item x="48"/>
        <item x="1713"/>
        <item x="904"/>
        <item x="534"/>
        <item x="1174"/>
        <item x="250"/>
        <item x="1253"/>
        <item x="1509"/>
        <item x="114"/>
        <item x="10"/>
        <item x="1101"/>
        <item x="354"/>
        <item x="301"/>
        <item x="347"/>
        <item x="907"/>
        <item x="753"/>
        <item x="992"/>
        <item x="1030"/>
        <item x="1606"/>
        <item x="21"/>
        <item x="1393"/>
        <item x="1104"/>
        <item x="1608"/>
        <item x="286"/>
        <item x="34"/>
        <item x="594"/>
        <item x="761"/>
        <item x="937"/>
        <item x="284"/>
        <item x="1573"/>
        <item x="1153"/>
        <item x="763"/>
        <item x="1691"/>
        <item x="145"/>
        <item x="849"/>
        <item x="980"/>
        <item x="398"/>
        <item x="1599"/>
        <item x="225"/>
        <item x="645"/>
        <item x="711"/>
        <item x="137"/>
        <item x="1466"/>
        <item x="14"/>
        <item x="448"/>
        <item x="1193"/>
        <item x="1570"/>
        <item x="1017"/>
        <item x="590"/>
        <item x="1328"/>
        <item x="655"/>
        <item x="703"/>
        <item x="418"/>
        <item x="299"/>
        <item x="1242"/>
        <item x="865"/>
        <item x="47"/>
        <item x="633"/>
        <item x="1035"/>
        <item x="257"/>
        <item x="458"/>
        <item x="320"/>
        <item x="1547"/>
        <item x="327"/>
        <item x="230"/>
        <item x="1615"/>
        <item x="1116"/>
        <item x="1336"/>
        <item x="1475"/>
        <item x="1070"/>
        <item x="38"/>
        <item x="544"/>
        <item x="971"/>
        <item x="1712"/>
        <item x="1648"/>
        <item x="1085"/>
        <item x="732"/>
        <item x="944"/>
        <item x="1208"/>
        <item x="1410"/>
        <item x="702"/>
        <item x="1224"/>
        <item x="1279"/>
        <item x="830"/>
        <item x="1169"/>
        <item x="597"/>
        <item x="1003"/>
        <item x="187"/>
        <item x="785"/>
        <item x="166"/>
        <item x="395"/>
        <item x="908"/>
        <item x="1259"/>
        <item x="201"/>
        <item x="183"/>
        <item x="52"/>
        <item x="88"/>
        <item x="673"/>
        <item x="1392"/>
        <item x="424"/>
        <item x="422"/>
        <item x="274"/>
        <item x="1388"/>
        <item x="182"/>
        <item x="959"/>
        <item x="790"/>
        <item x="1476"/>
        <item x="407"/>
        <item x="259"/>
        <item x="1142"/>
        <item x="715"/>
        <item x="727"/>
        <item x="1343"/>
        <item x="1436"/>
        <item x="1414"/>
        <item x="701"/>
        <item x="749"/>
        <item x="803"/>
        <item x="105"/>
        <item x="807"/>
        <item x="1375"/>
        <item x="404"/>
        <item x="900"/>
        <item x="742"/>
        <item x="362"/>
        <item x="205"/>
        <item x="1345"/>
        <item x="1405"/>
        <item x="984"/>
        <item x="1349"/>
        <item x="637"/>
        <item x="1265"/>
        <item x="631"/>
        <item x="1004"/>
        <item x="1454"/>
        <item x="1275"/>
        <item x="691"/>
        <item x="820"/>
        <item x="1312"/>
        <item x="1106"/>
        <item x="969"/>
        <item x="884"/>
        <item x="585"/>
        <item x="1221"/>
        <item x="442"/>
        <item x="949"/>
        <item x="1042"/>
        <item x="184"/>
        <item x="400"/>
        <item x="1515"/>
        <item x="734"/>
        <item x="1096"/>
        <item x="1550"/>
        <item x="966"/>
        <item x="387"/>
        <item x="1330"/>
        <item x="494"/>
        <item x="143"/>
        <item x="828"/>
        <item x="1557"/>
        <item x="135"/>
        <item x="342"/>
        <item x="1366"/>
        <item x="1127"/>
        <item x="1703"/>
        <item x="905"/>
        <item x="1447"/>
        <item x="943"/>
        <item x="1369"/>
        <item x="1270"/>
        <item x="1419"/>
        <item x="406"/>
        <item x="1000"/>
        <item x="927"/>
        <item x="380"/>
        <item x="1718"/>
        <item x="260"/>
        <item x="307"/>
        <item x="1667"/>
        <item x="361"/>
        <item x="1326"/>
        <item x="987"/>
        <item x="318"/>
        <item x="682"/>
        <item x="1361"/>
        <item x="809"/>
        <item x="334"/>
        <item x="1394"/>
        <item x="164"/>
        <item x="855"/>
        <item x="437"/>
        <item x="1155"/>
        <item x="1126"/>
        <item x="484"/>
        <item x="902"/>
        <item x="869"/>
        <item x="1211"/>
        <item x="660"/>
        <item x="750"/>
        <item x="972"/>
        <item x="1010"/>
        <item x="228"/>
        <item x="170"/>
        <item x="1646"/>
        <item x="723"/>
        <item x="993"/>
        <item x="473"/>
        <item x="1582"/>
        <item x="1072"/>
        <item x="860"/>
        <item x="623"/>
        <item x="178"/>
        <item x="871"/>
        <item x="1489"/>
        <item x="1434"/>
        <item x="556"/>
        <item x="1494"/>
        <item x="244"/>
        <item x="957"/>
        <item x="1593"/>
        <item x="1160"/>
        <item x="420"/>
        <item x="339"/>
        <item x="415"/>
        <item x="649"/>
        <item x="1368"/>
        <item x="1255"/>
        <item x="1524"/>
        <item x="512"/>
        <item x="730"/>
        <item x="772"/>
        <item x="771"/>
        <item x="1150"/>
        <item x="1243"/>
        <item x="1094"/>
        <item x="1468"/>
        <item x="1092"/>
        <item x="287"/>
        <item x="1141"/>
        <item x="1075"/>
        <item x="890"/>
        <item x="1194"/>
        <item x="153"/>
        <item x="1059"/>
        <item x="1708"/>
        <item x="570"/>
        <item x="1098"/>
        <item x="79"/>
        <item x="29"/>
        <item x="383"/>
        <item x="1103"/>
        <item x="1480"/>
        <item x="700"/>
        <item x="1231"/>
        <item x="688"/>
        <item x="509"/>
        <item x="196"/>
        <item x="516"/>
        <item x="1574"/>
        <item x="1635"/>
        <item x="122"/>
        <item x="1088"/>
        <item x="1234"/>
        <item x="777"/>
        <item x="766"/>
        <item x="502"/>
        <item x="487"/>
        <item x="1068"/>
        <item x="1539"/>
        <item x="489"/>
        <item x="1060"/>
        <item x="1387"/>
        <item x="885"/>
        <item x="130"/>
        <item x="1571"/>
        <item x="1061"/>
        <item x="1130"/>
        <item x="728"/>
        <item x="605"/>
        <item x="1040"/>
        <item x="1555"/>
        <item x="1161"/>
        <item x="1358"/>
        <item x="283"/>
        <item x="789"/>
        <item x="1125"/>
        <item x="965"/>
        <item x="428"/>
        <item x="1235"/>
        <item x="154"/>
        <item x="1578"/>
        <item x="1429"/>
        <item x="1706"/>
        <item x="1341"/>
        <item x="1115"/>
        <item x="1406"/>
        <item x="932"/>
        <item x="1383"/>
        <item x="1715"/>
        <item x="30"/>
        <item x="1548"/>
        <item x="1687"/>
        <item x="212"/>
        <item x="134"/>
        <item x="1523"/>
        <item x="1479"/>
        <item x="1110"/>
        <item x="1657"/>
        <item x="622"/>
        <item x="1258"/>
        <item x="446"/>
        <item x="562"/>
        <item x="804"/>
        <item x="998"/>
        <item x="397"/>
        <item x="548"/>
        <item x="518"/>
        <item x="848"/>
        <item x="1498"/>
        <item x="1518"/>
        <item x="894"/>
        <item x="384"/>
        <item x="436"/>
        <item x="517"/>
        <item x="1041"/>
        <item x="1520"/>
        <item x="1651"/>
        <item x="392"/>
        <item x="220"/>
        <item x="1415"/>
        <item x="1461"/>
        <item x="947"/>
        <item x="1078"/>
        <item x="1384"/>
        <item x="53"/>
        <item x="238"/>
        <item x="1020"/>
        <item x="1206"/>
        <item x="527"/>
        <item x="1165"/>
        <item x="1716"/>
        <item x="1533"/>
        <item x="813"/>
        <item x="315"/>
        <item x="231"/>
        <item x="1145"/>
        <item x="1568"/>
        <item x="440"/>
        <item x="888"/>
        <item x="399"/>
        <item x="279"/>
        <item x="595"/>
        <item x="588"/>
        <item x="955"/>
        <item x="686"/>
        <item x="795"/>
        <item x="115"/>
        <item x="967"/>
        <item x="991"/>
        <item x="151"/>
        <item x="480"/>
        <item x="1566"/>
        <item x="1151"/>
        <item x="427"/>
        <item x="1307"/>
        <item x="768"/>
        <item x="1430"/>
        <item x="628"/>
        <item x="264"/>
        <item x="776"/>
        <item x="664"/>
        <item x="313"/>
        <item x="1643"/>
        <item x="614"/>
        <item x="485"/>
        <item x="545"/>
        <item x="607"/>
        <item x="613"/>
        <item x="881"/>
        <item x="1179"/>
        <item x="1460"/>
        <item x="720"/>
        <item x="46"/>
        <item x="1441"/>
        <item x="1223"/>
        <item x="469"/>
        <item x="460"/>
        <item x="329"/>
        <item x="757"/>
        <item x="218"/>
        <item x="1093"/>
        <item x="557"/>
        <item x="276"/>
        <item x="366"/>
        <item x="778"/>
        <item x="338"/>
        <item x="697"/>
        <item x="3"/>
        <item x="466"/>
        <item x="818"/>
        <item x="899"/>
        <item x="1318"/>
        <item x="800"/>
        <item x="165"/>
        <item x="657"/>
        <item x="754"/>
        <item x="417"/>
        <item x="1006"/>
        <item x="864"/>
        <item x="71"/>
        <item x="324"/>
        <item x="886"/>
        <item x="403"/>
        <item x="36"/>
        <item x="1432"/>
        <item x="1484"/>
        <item x="369"/>
        <item x="67"/>
        <item x="1347"/>
        <item x="1333"/>
        <item x="1373"/>
        <item x="775"/>
        <item x="1679"/>
        <item x="524"/>
        <item x="1301"/>
        <item x="1409"/>
        <item x="1500"/>
        <item x="739"/>
        <item x="780"/>
        <item x="1551"/>
        <item x="1492"/>
        <item x="1439"/>
        <item x="262"/>
        <item x="1448"/>
        <item x="1519"/>
        <item x="1263"/>
        <item x="1546"/>
        <item x="1320"/>
        <item x="382"/>
        <item x="1662"/>
        <item x="1076"/>
        <item x="1032"/>
        <item x="111"/>
        <item x="1262"/>
        <item x="1370"/>
        <item x="1671"/>
        <item x="714"/>
        <item x="1378"/>
        <item x="1081"/>
        <item x="1690"/>
        <item x="1120"/>
        <item x="169"/>
        <item x="1693"/>
        <item x="1564"/>
        <item x="1048"/>
        <item x="310"/>
        <item x="459"/>
        <item x="611"/>
        <item x="1140"/>
        <item x="679"/>
        <item x="1152"/>
        <item x="1176"/>
        <item x="1637"/>
        <item x="677"/>
        <item x="1450"/>
        <item x="1241"/>
        <item x="1462"/>
        <item x="1482"/>
        <item x="430"/>
        <item x="221"/>
        <item x="337"/>
        <item x="1111"/>
        <item x="1236"/>
        <item x="91"/>
        <item x="906"/>
        <item x="1138"/>
        <item x="856"/>
        <item x="117"/>
        <item x="977"/>
        <item x="685"/>
        <item x="86"/>
        <item x="125"/>
        <item x="1359"/>
        <item x="782"/>
        <item x="1446"/>
        <item x="23"/>
        <item x="1335"/>
        <item x="356"/>
        <item x="372"/>
        <item x="1158"/>
        <item x="710"/>
        <item x="1043"/>
        <item x="1112"/>
        <item x="587"/>
        <item x="16"/>
        <item x="751"/>
        <item x="909"/>
        <item x="66"/>
        <item x="558"/>
        <item x="1222"/>
        <item x="146"/>
        <item x="1601"/>
        <item x="457"/>
        <item x="1219"/>
        <item x="1062"/>
        <item x="696"/>
        <item x="532"/>
        <item x="580"/>
        <item x="1131"/>
        <item x="689"/>
        <item x="1471"/>
        <item x="173"/>
        <item x="1413"/>
        <item x="94"/>
        <item x="242"/>
        <item x="1205"/>
        <item x="650"/>
        <item x="1143"/>
        <item x="584"/>
        <item x="598"/>
        <item x="767"/>
        <item x="1538"/>
        <item x="975"/>
        <item x="1362"/>
        <item x="1528"/>
        <item x="791"/>
        <item x="1376"/>
        <item x="1449"/>
        <item x="63"/>
        <item x="1714"/>
        <item x="1632"/>
        <item x="1483"/>
        <item x="1653"/>
        <item x="1002"/>
        <item x="868"/>
        <item x="1210"/>
        <item x="536"/>
        <item x="606"/>
        <item x="539"/>
        <item x="863"/>
        <item x="1592"/>
        <item x="84"/>
        <item x="574"/>
        <item x="1065"/>
        <item x="192"/>
        <item x="718"/>
        <item x="1285"/>
        <item x="1188"/>
        <item x="1034"/>
        <item x="929"/>
        <item x="640"/>
        <item x="401"/>
        <item x="1588"/>
        <item x="823"/>
        <item x="1304"/>
        <item x="538"/>
        <item x="802"/>
        <item x="816"/>
        <item x="80"/>
        <item x="542"/>
        <item x="1087"/>
        <item x="1591"/>
        <item x="1719"/>
        <item x="371"/>
        <item x="431"/>
        <item x="1297"/>
        <item x="492"/>
        <item x="535"/>
        <item x="1420"/>
        <item x="1314"/>
        <item x="891"/>
        <item x="1337"/>
        <item x="938"/>
        <item x="277"/>
        <item x="988"/>
        <item x="45"/>
        <item x="7"/>
        <item x="724"/>
        <item x="1685"/>
        <item x="1390"/>
        <item x="1008"/>
        <item x="599"/>
        <item x="375"/>
        <item x="519"/>
        <item x="1442"/>
        <item x="189"/>
        <item x="681"/>
        <item x="1680"/>
        <item x="1053"/>
        <item x="861"/>
        <item x="328"/>
        <item x="1501"/>
        <item x="465"/>
        <item x="513"/>
        <item x="81"/>
        <item x="964"/>
        <item x="892"/>
        <item x="733"/>
        <item x="409"/>
        <item x="872"/>
        <item x="510"/>
        <item x="941"/>
        <item x="92"/>
        <item x="1291"/>
        <item x="1386"/>
        <item x="1532"/>
        <item x="582"/>
        <item x="1363"/>
        <item x="1565"/>
        <item x="815"/>
        <item x="193"/>
        <item x="747"/>
        <item x="1248"/>
        <item x="336"/>
        <item x="136"/>
        <item x="833"/>
        <item x="78"/>
        <item x="543"/>
        <item x="107"/>
        <item x="1575"/>
        <item x="215"/>
        <item x="878"/>
        <item x="1321"/>
        <item x="1074"/>
        <item x="20"/>
        <item x="525"/>
        <item x="263"/>
        <item x="235"/>
        <item x="364"/>
        <item x="343"/>
        <item x="1026"/>
        <item x="1134"/>
        <item x="873"/>
        <item x="1569"/>
        <item x="464"/>
        <item x="309"/>
        <item x="8"/>
        <item x="1084"/>
        <item x="1445"/>
        <item x="1144"/>
        <item x="1717"/>
        <item x="1389"/>
        <item x="1694"/>
        <item x="939"/>
        <item x="842"/>
        <item x="684"/>
        <item x="1537"/>
        <item x="1641"/>
        <item x="1322"/>
        <item x="572"/>
        <item x="1100"/>
        <item x="254"/>
        <item x="373"/>
        <item x="1404"/>
        <item x="506"/>
        <item x="353"/>
        <item x="138"/>
        <item x="211"/>
        <item x="1698"/>
        <item x="1013"/>
        <item x="736"/>
        <item x="351"/>
        <item x="1579"/>
        <item x="559"/>
        <item x="1288"/>
        <item x="1470"/>
        <item x="291"/>
        <item x="569"/>
        <item x="467"/>
        <item x="1016"/>
        <item x="278"/>
        <item x="639"/>
        <item x="1689"/>
        <item x="1529"/>
        <item x="33"/>
        <item x="349"/>
        <item x="603"/>
        <item x="983"/>
        <item x="1619"/>
        <item x="1437"/>
        <item x="1607"/>
        <item x="468"/>
        <item x="106"/>
        <item x="390"/>
        <item x="73"/>
        <item x="1631"/>
        <item x="651"/>
        <item x="335"/>
        <item x="1007"/>
        <item x="1407"/>
        <item x="1396"/>
        <item x="549"/>
        <item x="1472"/>
        <item x="39"/>
        <item x="1001"/>
        <item x="554"/>
        <item x="1549"/>
        <item x="1129"/>
        <item x="1055"/>
        <item x="1567"/>
        <item x="1664"/>
        <item x="17"/>
        <item x="1339"/>
        <item x="435"/>
        <item x="120"/>
        <item x="321"/>
        <item x="246"/>
        <item x="5"/>
        <item x="632"/>
        <item x="617"/>
        <item x="832"/>
        <item x="1045"/>
        <item x="495"/>
        <item x="698"/>
        <item x="661"/>
        <item x="838"/>
        <item x="147"/>
        <item x="953"/>
        <item x="1670"/>
        <item x="101"/>
        <item x="1623"/>
        <item x="1511"/>
        <item x="167"/>
        <item x="1027"/>
        <item x="940"/>
        <item x="82"/>
        <item x="725"/>
        <item x="680"/>
        <item x="103"/>
        <item x="914"/>
        <item x="1402"/>
        <item x="124"/>
        <item x="378"/>
        <item x="821"/>
        <item x="1423"/>
        <item x="586"/>
        <item x="658"/>
        <item x="163"/>
        <item x="359"/>
        <item x="1504"/>
        <item x="1136"/>
        <item x="1400"/>
        <item x="540"/>
        <item x="1695"/>
        <item x="1704"/>
        <item x="1594"/>
        <item x="1627"/>
        <item x="1699"/>
        <item x="1540"/>
        <item x="1630"/>
        <item x="42"/>
        <item x="210"/>
        <item x="1038"/>
        <item x="1274"/>
        <item x="1266"/>
        <item x="1264"/>
        <item x="1167"/>
        <item x="552"/>
        <item x="644"/>
        <item x="266"/>
        <item x="918"/>
        <item x="1506"/>
        <item x="306"/>
        <item x="946"/>
        <item x="241"/>
        <item x="1544"/>
        <item x="1246"/>
        <item x="667"/>
        <item x="488"/>
        <item x="1395"/>
        <item x="1311"/>
        <item x="1554"/>
        <item x="1251"/>
        <item x="695"/>
        <item x="935"/>
        <item x="744"/>
        <item x="876"/>
        <item x="311"/>
        <item x="670"/>
        <item x="1381"/>
        <item x="186"/>
        <item x="1220"/>
        <item x="1249"/>
        <item x="936"/>
        <item x="956"/>
        <item x="462"/>
        <item x="1313"/>
        <item x="743"/>
        <item x="687"/>
        <item x="496"/>
        <item x="1451"/>
        <item x="1456"/>
        <item x="973"/>
        <item x="444"/>
        <item x="1465"/>
        <item x="142"/>
        <item x="194"/>
        <item x="1282"/>
        <item x="707"/>
        <item x="224"/>
        <item x="176"/>
        <item x="140"/>
        <item x="764"/>
        <item x="1332"/>
        <item x="923"/>
        <item x="531"/>
        <item x="64"/>
        <item x="50"/>
        <item x="1172"/>
        <item x="1021"/>
        <item x="786"/>
        <item x="1215"/>
        <item x="1185"/>
        <item x="1398"/>
        <item x="1541"/>
        <item x="717"/>
        <item x="1009"/>
        <item x="396"/>
        <item x="893"/>
        <item x="1676"/>
        <item x="1273"/>
        <item x="439"/>
        <item x="1117"/>
        <item x="1202"/>
        <item x="258"/>
        <item x="911"/>
        <item x="806"/>
        <item x="433"/>
        <item x="100"/>
        <item x="157"/>
        <item x="1128"/>
        <item x="1675"/>
        <item x="1277"/>
        <item x="1296"/>
        <item x="898"/>
        <item x="1525"/>
        <item x="261"/>
        <item x="179"/>
        <item x="253"/>
        <item x="159"/>
        <item x="1589"/>
        <item x="1122"/>
        <item x="0"/>
        <item x="139"/>
        <item x="507"/>
        <item x="1514"/>
        <item x="986"/>
        <item x="756"/>
        <item x="1271"/>
        <item x="188"/>
        <item x="1054"/>
        <item x="853"/>
        <item x="805"/>
        <item x="19"/>
        <item x="693"/>
        <item x="839"/>
        <item x="817"/>
        <item x="564"/>
        <item x="127"/>
        <item x="1633"/>
        <item x="265"/>
        <item x="1123"/>
        <item x="288"/>
        <item x="1204"/>
        <item x="11"/>
        <item x="298"/>
        <item x="185"/>
        <item x="793"/>
        <item x="925"/>
        <item x="1197"/>
        <item x="526"/>
        <item x="62"/>
        <item x="1611"/>
        <item x="1257"/>
        <item x="1628"/>
        <item x="1590"/>
        <item x="57"/>
        <item x="1354"/>
        <item x="1620"/>
        <item x="1340"/>
        <item x="281"/>
        <item x="1707"/>
        <item x="882"/>
        <item x="1216"/>
        <item x="1443"/>
        <item x="208"/>
        <item x="1495"/>
        <item x="1649"/>
        <item x="1650"/>
        <item x="1469"/>
        <item x="1346"/>
        <item x="1626"/>
        <item x="1572"/>
        <item x="560"/>
        <item x="840"/>
        <item x="996"/>
        <item x="24"/>
        <item x="1171"/>
        <item x="1022"/>
        <item x="1256"/>
        <item x="1077"/>
        <item x="1367"/>
        <item x="1545"/>
        <item x="1595"/>
        <item x="601"/>
        <item x="330"/>
        <item x="887"/>
        <item x="748"/>
        <item x="1654"/>
        <item x="1645"/>
        <item x="162"/>
        <item x="917"/>
        <item x="571"/>
        <item x="1080"/>
        <item x="1616"/>
        <item x="1025"/>
        <item x="296"/>
        <item x="365"/>
        <item x="1455"/>
        <item x="463"/>
        <item x="653"/>
        <item x="229"/>
        <item x="563"/>
        <item x="1019"/>
        <item x="1503"/>
        <item x="676"/>
        <item x="1170"/>
        <item x="783"/>
        <item x="921"/>
        <item x="1163"/>
        <item x="198"/>
        <item x="251"/>
        <item x="357"/>
        <item x="203"/>
        <item x="432"/>
        <item x="87"/>
        <item x="824"/>
        <item x="787"/>
        <item x="931"/>
        <item x="126"/>
        <item x="990"/>
        <item x="2"/>
        <item x="1457"/>
        <item x="1382"/>
        <item x="1617"/>
        <item x="1186"/>
        <item x="1226"/>
        <item x="1478"/>
        <item x="968"/>
        <item x="267"/>
        <item x="903"/>
        <item x="1473"/>
        <item x="616"/>
        <item x="474"/>
        <item x="837"/>
        <item x="629"/>
        <item x="59"/>
        <item x="626"/>
        <item x="160"/>
        <item x="37"/>
        <item x="1701"/>
        <item x="989"/>
        <item x="374"/>
        <item x="1391"/>
        <item x="537"/>
        <item x="18"/>
        <item x="581"/>
        <item x="99"/>
        <item x="877"/>
        <item x="1535"/>
        <item x="1625"/>
        <item x="123"/>
        <item x="1189"/>
        <item x="113"/>
        <item x="175"/>
        <item x="72"/>
        <item x="316"/>
        <item x="213"/>
        <item x="412"/>
        <item x="555"/>
        <item x="841"/>
        <item x="1614"/>
        <item x="15"/>
        <item x="962"/>
        <item x="1184"/>
        <item x="1659"/>
        <item x="1344"/>
        <item x="1586"/>
        <item x="493"/>
        <item x="1278"/>
        <item x="1584"/>
        <item x="128"/>
        <item x="1268"/>
        <item x="1306"/>
        <item x="515"/>
        <item x="112"/>
        <item x="51"/>
        <item x="533"/>
        <item x="1229"/>
        <item x="1147"/>
        <item x="948"/>
        <item x="1298"/>
        <item x="252"/>
        <item x="576"/>
        <item x="950"/>
        <item x="35"/>
        <item x="615"/>
        <item x="1182"/>
        <item x="1587"/>
        <item x="1310"/>
        <item x="1319"/>
        <item x="1427"/>
        <item x="1600"/>
        <item x="1458"/>
        <item x="1613"/>
        <item x="1424"/>
        <item x="958"/>
        <item x="1656"/>
        <item x="75"/>
        <item x="638"/>
        <item x="970"/>
        <item x="1196"/>
        <item x="1505"/>
        <item x="1634"/>
        <item x="854"/>
        <item x="1598"/>
        <item x="781"/>
        <item x="6"/>
        <item x="478"/>
        <item x="358"/>
        <item x="1580"/>
        <item x="1374"/>
        <item x="1050"/>
        <item x="1351"/>
        <item x="1207"/>
        <item x="411"/>
        <item x="619"/>
        <item x="1284"/>
        <item x="191"/>
        <item x="297"/>
        <item x="612"/>
        <item x="1338"/>
        <item x="738"/>
        <item x="12"/>
        <item x="759"/>
        <item x="731"/>
        <item x="386"/>
        <item x="90"/>
        <item x="199"/>
        <item x="850"/>
        <item x="1624"/>
        <item x="470"/>
        <item x="1254"/>
        <item x="1674"/>
        <item x="1377"/>
        <item x="773"/>
        <item x="1639"/>
        <item x="1365"/>
        <item x="1603"/>
        <item x="798"/>
        <item x="1435"/>
        <item x="1700"/>
        <item x="1401"/>
        <item x="1702"/>
        <item x="982"/>
        <item x="1425"/>
        <item x="1069"/>
        <item x="1426"/>
        <item x="705"/>
        <item x="901"/>
        <item x="1294"/>
        <item x="945"/>
        <item x="666"/>
        <item x="1602"/>
        <item x="624"/>
        <item x="268"/>
        <item x="1481"/>
        <item x="1372"/>
        <item x="1023"/>
        <item x="1331"/>
        <item x="924"/>
        <item x="726"/>
        <item x="1195"/>
        <item x="1192"/>
        <item x="141"/>
        <item x="1668"/>
        <item x="95"/>
        <item x="1521"/>
        <item x="1507"/>
        <item x="1276"/>
        <item x="70"/>
        <item x="1440"/>
        <item x="1051"/>
        <item x="181"/>
        <item x="85"/>
        <item x="999"/>
        <item x="694"/>
        <item x="426"/>
        <item x="1355"/>
        <item x="499"/>
        <item x="273"/>
        <item x="456"/>
        <item x="43"/>
        <item x="223"/>
        <item x="1046"/>
        <item x="1283"/>
        <item x="1315"/>
        <item x="573"/>
        <item x="862"/>
        <item x="323"/>
        <item x="741"/>
        <item x="1684"/>
        <item x="978"/>
        <item x="1597"/>
        <item x="1697"/>
        <item x="180"/>
        <item x="204"/>
        <item x="547"/>
        <item x="1669"/>
        <item x="826"/>
        <item x="1293"/>
        <item x="1052"/>
        <item x="28"/>
        <item x="835"/>
        <item x="716"/>
        <item x="1397"/>
        <item x="1352"/>
        <item x="746"/>
        <item x="792"/>
        <item x="1105"/>
        <item x="1324"/>
        <item x="344"/>
        <item x="303"/>
        <item x="40"/>
        <item x="227"/>
        <item x="797"/>
        <item x="332"/>
        <item x="434"/>
        <item x="482"/>
        <item x="326"/>
        <item x="1162"/>
        <item x="897"/>
        <item x="376"/>
        <item x="1474"/>
        <item x="928"/>
        <item x="579"/>
        <item x="1244"/>
        <item x="1428"/>
        <item x="1228"/>
        <item x="1227"/>
        <item x="54"/>
        <item x="1148"/>
        <item x="591"/>
        <item x="1412"/>
        <item x="635"/>
        <item x="410"/>
        <item x="1379"/>
        <item x="119"/>
        <item x="642"/>
        <item x="755"/>
        <item x="425"/>
        <item x="583"/>
        <item x="501"/>
        <item x="915"/>
        <item x="883"/>
        <item x="602"/>
        <item x="981"/>
        <item x="1091"/>
        <item x="247"/>
        <item x="1029"/>
        <item x="1371"/>
        <item x="370"/>
        <item x="1089"/>
        <item x="568"/>
        <item x="1325"/>
        <item x="827"/>
        <item x="1217"/>
        <item x="355"/>
        <item x="1316"/>
        <item x="719"/>
        <item x="843"/>
        <item x="880"/>
        <item x="994"/>
        <item x="368"/>
        <item x="745"/>
        <item x="1323"/>
        <item x="1095"/>
        <item x="1191"/>
        <item x="233"/>
        <item x="1305"/>
        <item x="1033"/>
        <item x="209"/>
        <item x="859"/>
        <item x="1014"/>
        <item x="197"/>
        <item x="857"/>
        <item x="801"/>
        <item x="44"/>
        <item x="505"/>
        <item x="675"/>
        <item x="866"/>
        <item x="1137"/>
        <item x="144"/>
        <item x="530"/>
        <item x="729"/>
        <item x="77"/>
        <item x="808"/>
        <item x="652"/>
        <item x="325"/>
        <item x="379"/>
        <item x="419"/>
        <item x="414"/>
        <item x="916"/>
        <item x="121"/>
        <item x="1214"/>
        <item x="1661"/>
        <item x="217"/>
        <item x="1556"/>
        <item x="1267"/>
        <item x="97"/>
        <item x="1491"/>
        <item x="758"/>
        <item x="1056"/>
        <item x="455"/>
        <item x="1097"/>
        <item x="1678"/>
        <item x="567"/>
        <item x="1201"/>
        <item x="1658"/>
        <item x="740"/>
        <item x="896"/>
        <item x="83"/>
        <item x="846"/>
        <item x="1485"/>
        <item x="450"/>
        <item x="416"/>
        <item x="951"/>
        <item x="1031"/>
        <item x="1261"/>
        <item x="1272"/>
        <item x="190"/>
        <item x="317"/>
        <item x="1005"/>
        <item x="1642"/>
        <item x="319"/>
        <item x="1230"/>
        <item x="712"/>
        <item x="1681"/>
        <item x="1289"/>
        <item x="1686"/>
        <item x="709"/>
        <item x="131"/>
        <item x="1542"/>
        <item x="788"/>
        <item x="68"/>
        <item x="1342"/>
        <item x="630"/>
        <item x="132"/>
        <item x="620"/>
        <item x="1560"/>
        <item x="1308"/>
        <item x="41"/>
        <item x="1508"/>
        <item x="1527"/>
        <item x="118"/>
        <item x="1486"/>
        <item x="1640"/>
        <item x="1558"/>
        <item x="346"/>
        <item x="25"/>
        <item x="1250"/>
        <item x="1287"/>
        <item x="520"/>
        <item x="234"/>
        <item x="1237"/>
        <item x="445"/>
        <item x="1636"/>
        <item x="377"/>
        <item x="385"/>
        <item x="1260"/>
        <item x="1464"/>
        <item x="858"/>
        <item x="875"/>
        <item x="1154"/>
        <item x="461"/>
        <item x="1705"/>
        <item x="1181"/>
        <item x="497"/>
        <item x="402"/>
        <item x="1418"/>
        <item x="1576"/>
        <item x="1452"/>
        <item x="1512"/>
        <item x="1178"/>
        <item x="1121"/>
        <item x="1047"/>
        <item x="1380"/>
        <item x="851"/>
        <item x="529"/>
        <item x="438"/>
        <item x="1156"/>
        <item x="779"/>
        <item x="1499"/>
        <item x="566"/>
        <item x="920"/>
        <item x="1018"/>
        <item x="1709"/>
        <item x="219"/>
        <item x="500"/>
        <item x="477"/>
        <item x="1309"/>
        <item x="1403"/>
        <item x="1124"/>
        <item x="1665"/>
        <item x="643"/>
        <item x="822"/>
        <item x="979"/>
        <item x="341"/>
        <item x="389"/>
        <item x="1090"/>
        <item x="669"/>
        <item x="1064"/>
        <item x="58"/>
        <item x="774"/>
        <item x="1240"/>
        <item x="331"/>
        <item x="1421"/>
        <item x="852"/>
        <item x="454"/>
        <item x="275"/>
        <item x="879"/>
        <item x="1647"/>
        <item x="202"/>
        <item x="810"/>
        <item x="922"/>
        <item x="214"/>
        <item x="952"/>
        <item x="155"/>
        <item x="1280"/>
        <item x="1295"/>
        <item x="1247"/>
        <item x="1039"/>
        <item x="1385"/>
        <item x="350"/>
        <item x="449"/>
        <item x="1232"/>
        <item x="168"/>
        <item x="634"/>
        <item x="156"/>
        <item x="721"/>
        <item x="811"/>
        <item x="692"/>
        <item x="1037"/>
        <item x="1079"/>
        <item x="1058"/>
        <item x="1066"/>
        <item x="1497"/>
        <item x="1553"/>
        <item x="663"/>
        <item x="704"/>
        <item x="1049"/>
        <item x="1108"/>
        <item x="1559"/>
        <item x="683"/>
        <item x="174"/>
        <item x="56"/>
        <item x="1329"/>
        <item x="1292"/>
        <item x="360"/>
        <item x="1490"/>
        <item x="256"/>
        <item x="662"/>
        <item x="206"/>
        <item x="1334"/>
        <item x="476"/>
        <item x="1063"/>
        <item x="1245"/>
        <item x="243"/>
        <item x="1252"/>
        <item x="1622"/>
        <item x="1618"/>
        <item x="1239"/>
        <item x="926"/>
        <item x="770"/>
        <item x="812"/>
        <item x="352"/>
        <item x="1353"/>
        <item x="363"/>
        <item x="1149"/>
        <item x="1438"/>
        <item x="240"/>
        <item x="648"/>
        <item x="1118"/>
        <item x="1477"/>
        <item x="656"/>
        <item x="1696"/>
        <item x="600"/>
        <item x="1299"/>
        <item x="1286"/>
        <item x="1233"/>
        <item x="1502"/>
        <item x="1357"/>
        <item x="690"/>
        <item x="239"/>
        <item x="104"/>
        <item x="292"/>
        <item x="1677"/>
        <item x="577"/>
        <item x="522"/>
        <item x="451"/>
        <item x="305"/>
        <item x="475"/>
        <item x="108"/>
        <item x="895"/>
        <item x="1629"/>
        <item x="995"/>
        <item x="1585"/>
        <item x="483"/>
        <item x="561"/>
        <item x="150"/>
        <item x="910"/>
        <item x="340"/>
        <item x="4"/>
        <item x="1672"/>
        <item x="1562"/>
        <item x="55"/>
        <item x="870"/>
        <item x="472"/>
        <item x="255"/>
        <item x="429"/>
        <item x="1071"/>
        <item x="405"/>
        <item x="367"/>
        <item x="1348"/>
        <item x="794"/>
        <item x="98"/>
        <item x="1663"/>
        <item x="1644"/>
        <item x="889"/>
        <item x="1638"/>
        <item x="1067"/>
        <item x="443"/>
        <item x="302"/>
        <item x="1303"/>
        <item x="546"/>
        <item x="514"/>
        <item x="65"/>
        <item x="491"/>
        <item x="678"/>
        <item x="1422"/>
        <item x="618"/>
        <item x="1203"/>
        <item x="1660"/>
        <item x="171"/>
        <item x="553"/>
        <item x="1513"/>
        <item x="479"/>
        <item x="1596"/>
        <item x="1132"/>
        <item x="796"/>
        <item x="836"/>
        <item x="1281"/>
        <item x="1200"/>
        <item x="490"/>
        <item x="1139"/>
        <item x="393"/>
        <item x="699"/>
        <item x="1534"/>
        <item x="1467"/>
        <item x="31"/>
        <item x="1011"/>
        <item x="961"/>
        <item x="735"/>
        <item x="1516"/>
        <item x="1711"/>
        <item x="1487"/>
        <item x="236"/>
        <item x="300"/>
        <item x="737"/>
        <item x="177"/>
        <item x="1411"/>
        <item x="1168"/>
        <item x="589"/>
        <item x="912"/>
        <item x="814"/>
        <item x="172"/>
        <item x="1408"/>
        <item x="1710"/>
        <item x="1561"/>
        <item x="1083"/>
        <item x="974"/>
        <item x="1577"/>
        <item x="1073"/>
        <item x="314"/>
        <item x="1107"/>
        <item x="447"/>
        <item x="551"/>
        <item x="1552"/>
        <item x="765"/>
        <item x="1350"/>
        <item x="1159"/>
        <item x="625"/>
        <item x="934"/>
        <item x="834"/>
        <item x="1399"/>
        <item x="237"/>
        <item x="1057"/>
        <item x="528"/>
        <item x="74"/>
        <item x="646"/>
        <item x="1517"/>
        <item x="511"/>
        <item x="762"/>
        <item x="1543"/>
        <item x="1157"/>
        <item x="845"/>
        <item x="1180"/>
        <item x="760"/>
        <item x="799"/>
        <item x="1012"/>
        <item x="93"/>
        <item x="665"/>
        <item x="1655"/>
        <item x="232"/>
        <item x="1356"/>
        <item x="453"/>
        <item x="345"/>
        <item x="722"/>
        <item x="1209"/>
        <item x="1444"/>
        <item x="13"/>
        <item x="1225"/>
        <item x="1673"/>
        <item x="1290"/>
        <item x="659"/>
        <item x="1173"/>
        <item x="1364"/>
        <item x="654"/>
        <item x="498"/>
        <item x="1146"/>
        <item x="1463"/>
        <item x="32"/>
        <item x="1044"/>
        <item x="102"/>
        <item x="829"/>
        <item x="1692"/>
        <item x="245"/>
        <item x="1604"/>
        <item x="954"/>
        <item x="116"/>
        <item x="216"/>
        <item x="997"/>
        <item x="609"/>
        <item x="282"/>
        <item x="1682"/>
        <item x="1536"/>
        <item x="919"/>
        <item x="504"/>
        <item x="1522"/>
        <item x="1720"/>
        <item x="1493"/>
        <item x="671"/>
        <item x="1459"/>
        <item x="1114"/>
        <item x="825"/>
        <item x="508"/>
        <item x="1581"/>
        <item x="49"/>
        <item x="226"/>
        <item x="1531"/>
        <item x="523"/>
        <item x="930"/>
        <item x="486"/>
        <item x="1609"/>
        <item x="784"/>
        <item x="867"/>
        <item x="1166"/>
        <item x="1135"/>
        <item x="1666"/>
        <item x="69"/>
        <item x="1488"/>
        <item x="1652"/>
        <item x="596"/>
        <item x="1119"/>
        <item x="294"/>
        <item x="1683"/>
        <item x="423"/>
        <item x="308"/>
        <item x="942"/>
        <item x="248"/>
        <item x="96"/>
        <item x="610"/>
        <item x="933"/>
        <item x="592"/>
        <item x="575"/>
        <item x="621"/>
        <item x="1175"/>
        <item x="200"/>
        <item x="819"/>
        <item x="110"/>
        <item x="269"/>
        <item x="565"/>
        <item x="641"/>
        <item x="481"/>
        <item x="27"/>
        <item x="769"/>
        <item x="388"/>
        <item x="503"/>
        <item x="1563"/>
        <item x="1099"/>
        <item x="1"/>
        <item x="844"/>
        <item x="831"/>
        <item x="1688"/>
        <item x="1028"/>
        <item x="1610"/>
        <item x="195"/>
        <item x="421"/>
        <item x="272"/>
        <item x="1187"/>
        <item x="541"/>
        <item x="293"/>
        <item x="913"/>
        <item x="1238"/>
        <item x="1433"/>
        <item x="1416"/>
        <item x="471"/>
        <item x="76"/>
        <item x="1198"/>
        <item x="1109"/>
        <item x="706"/>
        <item x="109"/>
        <item x="985"/>
        <item x="647"/>
        <item x="1360"/>
        <item x="752"/>
        <item x="1302"/>
        <item x="1102"/>
        <item x="1431"/>
        <item x="674"/>
        <item x="1327"/>
        <item x="1177"/>
        <item x="1612"/>
        <item x="708"/>
        <item x="333"/>
        <item x="249"/>
        <item x="152"/>
        <item x="578"/>
        <item x="207"/>
        <item x="1453"/>
        <item x="222"/>
        <item x="129"/>
        <item x="713"/>
        <item x="1269"/>
        <item x="1082"/>
        <item x="1317"/>
        <item x="394"/>
        <item x="1417"/>
        <item x="133"/>
        <item x="1218"/>
        <item x="1212"/>
        <item x="1164"/>
        <item x="26"/>
        <item x="441"/>
        <item x="672"/>
        <item x="290"/>
        <item x="9"/>
        <item x="348"/>
        <item x="312"/>
        <item x="636"/>
        <item x="289"/>
        <item x="960"/>
        <item x="149"/>
        <item x="271"/>
        <item x="1113"/>
        <item x="1213"/>
        <item x="963"/>
        <item x="285"/>
        <item x="148"/>
        <item x="1015"/>
        <item x="608"/>
        <item x="89"/>
        <item x="270"/>
        <item x="521"/>
        <item x="1086"/>
        <item x="1605"/>
        <item x="1621"/>
        <item x="1496"/>
        <item x="322"/>
        <item x="1300"/>
        <item x="158"/>
        <item x="1530"/>
        <item x="874"/>
        <item x="151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axis="axisPage" showAll="0">
      <items count="3">
        <item x="0"/>
        <item x="1"/>
        <item t="default"/>
      </items>
    </pivotField>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13"/>
  </rowFields>
  <rowItems count="11">
    <i>
      <x v="880"/>
    </i>
    <i>
      <x v="1696"/>
    </i>
    <i>
      <x v="329"/>
    </i>
    <i>
      <x v="1204"/>
    </i>
    <i>
      <x v="1300"/>
    </i>
    <i>
      <x v="1627"/>
    </i>
    <i>
      <x v="1631"/>
    </i>
    <i>
      <x v="949"/>
    </i>
    <i>
      <x v="293"/>
    </i>
    <i>
      <x v="989"/>
    </i>
    <i t="grand">
      <x/>
    </i>
  </rowItems>
  <colItems count="1">
    <i/>
  </colItems>
  <pageFields count="1">
    <pageField fld="26" item="0" hier="-1"/>
  </pageFields>
  <dataFields count="1">
    <dataField name="Count of Order ID" fld="9"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15197A-4AD0-49E5-86CE-DE04B9D4CD5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U1:V9" firstHeaderRow="1"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dataField="1" showAll="0"/>
    <pivotField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showAll="0"/>
    <pivotField showAll="0"/>
    <pivotField showAll="0"/>
    <pivotField showAll="0"/>
    <pivotField showAll="0"/>
    <pivotField axis="axisRow" showAll="0">
      <items count="8">
        <item x="6"/>
        <item x="1"/>
        <item x="3"/>
        <item x="4"/>
        <item x="0"/>
        <item x="2"/>
        <item x="5"/>
        <item t="default"/>
      </items>
    </pivotField>
    <pivotField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28"/>
  </rowFields>
  <rowItems count="8">
    <i>
      <x/>
    </i>
    <i>
      <x v="1"/>
    </i>
    <i>
      <x v="2"/>
    </i>
    <i>
      <x v="3"/>
    </i>
    <i>
      <x v="4"/>
    </i>
    <i>
      <x v="5"/>
    </i>
    <i>
      <x v="6"/>
    </i>
    <i t="grand">
      <x/>
    </i>
  </rowItems>
  <colItems count="1">
    <i/>
  </colItems>
  <dataFields count="1">
    <dataField name="Count of Order ID" fld="9"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77AF2D-A24F-4A69-BACE-1A8238C63C3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fieldListSortAscending="1">
  <location ref="BA1:BF6" firstHeaderRow="1" firstDataRow="2"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axis="axisRow" showAll="0">
      <items count="4">
        <item x="1"/>
        <item x="0"/>
        <item x="2"/>
        <item t="default"/>
      </items>
    </pivotField>
    <pivotField showAll="0"/>
    <pivotField showAll="0"/>
    <pivotField numFmtId="164" showAll="0"/>
    <pivotField numFmtId="164" showAll="0"/>
    <pivotField numFmtId="164" showAll="0"/>
    <pivotField showAll="0"/>
    <pivotField numFmtId="164" showAll="0"/>
    <pivotField axis="axisCol" showAll="0">
      <items count="5">
        <item x="2"/>
        <item x="3"/>
        <item x="1"/>
        <item x="0"/>
        <item t="default"/>
      </items>
    </pivotField>
    <pivotField numFmtId="14" showAll="0"/>
    <pivotField numFmtId="14" showAll="0"/>
    <pivotField dataField="1" showAll="0"/>
    <pivotField showAll="0"/>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4">
        <item h="1" x="0"/>
        <item x="1"/>
        <item x="2"/>
        <item x="3"/>
        <item x="4"/>
        <item x="5"/>
        <item x="6"/>
        <item x="7"/>
        <item x="8"/>
        <item x="9"/>
        <item x="10"/>
        <item x="11"/>
        <item x="12"/>
        <item h="1" x="13"/>
      </items>
    </pivotField>
  </pivotFields>
  <rowFields count="1">
    <field x="14"/>
  </rowFields>
  <rowItems count="4">
    <i>
      <x/>
    </i>
    <i>
      <x v="1"/>
    </i>
    <i>
      <x v="2"/>
    </i>
    <i t="grand">
      <x/>
    </i>
  </rowItems>
  <colFields count="1">
    <field x="22"/>
  </colFields>
  <colItems count="5">
    <i>
      <x/>
    </i>
    <i>
      <x v="1"/>
    </i>
    <i>
      <x v="2"/>
    </i>
    <i>
      <x v="3"/>
    </i>
    <i t="grand">
      <x/>
    </i>
  </colItems>
  <dataFields count="1">
    <dataField name="Average of Duration" fld="25" subtotal="average" baseField="14" baseItem="0" numFmtId="165"/>
  </dataFields>
  <formats count="1">
    <format dxfId="1">
      <pivotArea outline="0" collapsedLevelsAreSubtotals="1" fieldPosition="0"/>
    </format>
  </formats>
  <conditionalFormats count="4">
    <conditionalFormat priority="1">
      <pivotAreas count="1">
        <pivotArea type="data" collapsedLevelsAreSubtotals="1" fieldPosition="0">
          <references count="3">
            <reference field="4294967294" count="1" selected="0">
              <x v="0"/>
            </reference>
            <reference field="14" count="3">
              <x v="0"/>
              <x v="1"/>
              <x v="2"/>
            </reference>
            <reference field="22" count="1" selected="0">
              <x v="3"/>
            </reference>
          </references>
        </pivotArea>
      </pivotAreas>
    </conditionalFormat>
    <conditionalFormat priority="2">
      <pivotAreas count="1">
        <pivotArea type="data" collapsedLevelsAreSubtotals="1" fieldPosition="0">
          <references count="3">
            <reference field="4294967294" count="1" selected="0">
              <x v="0"/>
            </reference>
            <reference field="14" count="3">
              <x v="0"/>
              <x v="1"/>
              <x v="2"/>
            </reference>
            <reference field="22" count="1" selected="0">
              <x v="2"/>
            </reference>
          </references>
        </pivotArea>
      </pivotAreas>
    </conditionalFormat>
    <conditionalFormat priority="3">
      <pivotAreas count="1">
        <pivotArea type="data" collapsedLevelsAreSubtotals="1" fieldPosition="0">
          <references count="3">
            <reference field="4294967294" count="1" selected="0">
              <x v="0"/>
            </reference>
            <reference field="14" count="3">
              <x v="0"/>
              <x v="1"/>
              <x v="2"/>
            </reference>
            <reference field="22" count="1" selected="0">
              <x v="1"/>
            </reference>
          </references>
        </pivotArea>
      </pivotAreas>
    </conditionalFormat>
    <conditionalFormat priority="4">
      <pivotAreas count="1">
        <pivotArea type="data" collapsedLevelsAreSubtotals="1" fieldPosition="0">
          <references count="3">
            <reference field="4294967294" count="1" selected="0">
              <x v="0"/>
            </reference>
            <reference field="14" count="3">
              <x v="0"/>
              <x v="1"/>
              <x v="2"/>
            </reference>
            <reference field="22"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A6B533-BD56-4812-8424-02D22FF894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1:K7" firstHeaderRow="1" firstDataRow="2" firstDataCol="1"/>
  <pivotFields count="42">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axis="axisCol" showAll="0">
      <items count="3">
        <item x="0"/>
        <item x="1"/>
        <item t="default"/>
      </items>
    </pivotField>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4"/>
  </rowFields>
  <rowItems count="5">
    <i>
      <x/>
    </i>
    <i>
      <x v="1"/>
    </i>
    <i>
      <x v="2"/>
    </i>
    <i>
      <x v="3"/>
    </i>
    <i t="grand">
      <x/>
    </i>
  </rowItems>
  <colFields count="1">
    <field x="26"/>
  </colFields>
  <colItems count="3">
    <i>
      <x/>
    </i>
    <i>
      <x v="1"/>
    </i>
    <i t="grand">
      <x/>
    </i>
  </colItems>
  <dataFields count="1">
    <dataField name="Count of Order ID" fld="9" subtotal="count" baseField="0" baseItem="0"/>
  </dataFields>
  <chartFormats count="4">
    <chartFormat chart="2" format="0" series="1">
      <pivotArea type="data" outline="0" fieldPosition="0">
        <references count="2">
          <reference field="4294967294" count="1" selected="0">
            <x v="0"/>
          </reference>
          <reference field="26" count="1" selected="0">
            <x v="0"/>
          </reference>
        </references>
      </pivotArea>
    </chartFormat>
    <chartFormat chart="2" format="1" series="1">
      <pivotArea type="data" outline="0" fieldPosition="0">
        <references count="2">
          <reference field="4294967294" count="1" selected="0">
            <x v="0"/>
          </reference>
          <reference field="26" count="1" selected="0">
            <x v="1"/>
          </reference>
        </references>
      </pivotArea>
    </chartFormat>
    <chartFormat chart="6" format="5" series="1">
      <pivotArea type="data" outline="0" fieldPosition="0">
        <references count="2">
          <reference field="4294967294" count="1" selected="0">
            <x v="0"/>
          </reference>
          <reference field="26" count="1" selected="0">
            <x v="0"/>
          </reference>
        </references>
      </pivotArea>
    </chartFormat>
    <chartFormat chart="6" format="6" series="1">
      <pivotArea type="data" outline="0" fieldPosition="0">
        <references count="2">
          <reference field="4294967294" count="1" selected="0">
            <x v="0"/>
          </reference>
          <reference field="2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E90505-0500-419A-8CCD-AD5DC1BD444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D1:AF5" firstHeaderRow="0" firstDataRow="1" firstDataCol="1"/>
  <pivotFields count="42">
    <pivotField showAll="0"/>
    <pivotField showAll="0"/>
    <pivotField showAll="0"/>
    <pivotField axis="axisRow" showAll="0">
      <items count="4">
        <item x="0"/>
        <item x="2"/>
        <item x="1"/>
        <item t="default"/>
      </items>
    </pivotField>
    <pivotField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showAll="0"/>
    <pivotField showAll="0"/>
    <pivotField showAll="0"/>
    <pivotField numFmtId="164" showAll="0"/>
    <pivotField showAll="0">
      <items count="5">
        <item x="3"/>
        <item x="1"/>
        <item x="2"/>
        <item x="0"/>
        <item t="default"/>
      </items>
    </pivotField>
    <pivotField showAll="0"/>
    <pivotField numFmtId="9"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3"/>
  </rowFields>
  <rowItems count="4">
    <i>
      <x/>
    </i>
    <i>
      <x v="1"/>
    </i>
    <i>
      <x v="2"/>
    </i>
    <i t="grand">
      <x/>
    </i>
  </rowItems>
  <colFields count="1">
    <field x="-2"/>
  </colFields>
  <colItems count="2">
    <i>
      <x/>
    </i>
    <i i="1">
      <x v="1"/>
    </i>
  </colItems>
  <dataFields count="2">
    <dataField name="Count of Order ID" fld="9" subtotal="count" baseField="0" baseItem="0"/>
    <dataField name="Sum of Late Flag" fld="33"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4217CD-1338-4CCD-9A35-12260E49CEA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Q1:AR16" firstHeaderRow="1"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axis="axisRow" showAll="0">
      <items count="15">
        <item x="4"/>
        <item x="2"/>
        <item x="0"/>
        <item x="3"/>
        <item x="7"/>
        <item x="9"/>
        <item x="5"/>
        <item x="1"/>
        <item x="6"/>
        <item x="10"/>
        <item x="11"/>
        <item x="13"/>
        <item x="12"/>
        <item x="8"/>
        <item t="default"/>
      </items>
    </pivotField>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showAll="0"/>
    <pivotField dataField="1"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16"/>
  </rowFields>
  <rowItems count="15">
    <i>
      <x/>
    </i>
    <i>
      <x v="1"/>
    </i>
    <i>
      <x v="2"/>
    </i>
    <i>
      <x v="3"/>
    </i>
    <i>
      <x v="4"/>
    </i>
    <i>
      <x v="5"/>
    </i>
    <i>
      <x v="6"/>
    </i>
    <i>
      <x v="7"/>
    </i>
    <i>
      <x v="8"/>
    </i>
    <i>
      <x v="9"/>
    </i>
    <i>
      <x v="10"/>
    </i>
    <i>
      <x v="11"/>
    </i>
    <i>
      <x v="12"/>
    </i>
    <i>
      <x v="13"/>
    </i>
    <i t="grand">
      <x/>
    </i>
  </rowItems>
  <colItems count="1">
    <i/>
  </colItems>
  <dataFields count="1">
    <dataField name="Average of Delivery Delay" fld="27" subtotal="average"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33DADC-F02B-4F9A-AA30-8064AAD7278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Y1:AA4" firstHeaderRow="0"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dataField="1" numFmtId="164" showAll="0"/>
    <pivotField showAll="0">
      <items count="5">
        <item x="2"/>
        <item x="3"/>
        <item x="1"/>
        <item x="0"/>
        <item t="default"/>
      </items>
    </pivotField>
    <pivotField numFmtId="14" showAll="0"/>
    <pivotField numFmtId="14" showAll="0"/>
    <pivotField showAll="0"/>
    <pivotField axis="axisRow" showAll="0">
      <items count="3">
        <item x="0"/>
        <item x="1"/>
        <item t="default"/>
      </items>
    </pivotField>
    <pivotField showAll="0"/>
    <pivotField showAll="0"/>
    <pivotField numFmtId="164" showAll="0"/>
    <pivotField showAll="0">
      <items count="5">
        <item x="3"/>
        <item x="1"/>
        <item x="2"/>
        <item x="0"/>
        <item t="default"/>
      </items>
    </pivotField>
    <pivotField showAll="0"/>
    <pivotField dataField="1"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26"/>
  </rowFields>
  <rowItems count="3">
    <i>
      <x/>
    </i>
    <i>
      <x v="1"/>
    </i>
    <i t="grand">
      <x/>
    </i>
  </rowItems>
  <colFields count="1">
    <field x="-2"/>
  </colFields>
  <colItems count="2">
    <i>
      <x/>
    </i>
    <i i="1">
      <x v="1"/>
    </i>
  </colItems>
  <dataFields count="2">
    <dataField name="Avg Profit" fld="21" subtotal="average" baseField="0" baseItem="0" numFmtId="164"/>
    <dataField name="Avg Profit Margin" fld="32" subtotal="average" baseField="0" baseItem="0" numFmtId="9"/>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EB09517-A423-4969-B455-ED51059D289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1:E4" firstHeaderRow="1"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axis="axisRow" showAll="0">
      <items count="3">
        <item x="0"/>
        <item x="1"/>
        <item t="default"/>
      </items>
    </pivotField>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26"/>
  </rowFields>
  <rowItems count="3">
    <i>
      <x/>
    </i>
    <i>
      <x v="1"/>
    </i>
    <i t="grand">
      <x/>
    </i>
  </rowItems>
  <colItems count="1">
    <i/>
  </colItems>
  <dataFields count="1">
    <dataField name="Count of Order ID" fld="9" subtotal="count" baseField="0" baseItem="0"/>
  </dataFields>
  <chartFormats count="6">
    <chartFormat chart="1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26" count="1" selected="0">
            <x v="0"/>
          </reference>
        </references>
      </pivotArea>
    </chartFormat>
    <chartFormat chart="14" format="6">
      <pivotArea type="data" outline="0" fieldPosition="0">
        <references count="2">
          <reference field="4294967294" count="1" selected="0">
            <x v="0"/>
          </reference>
          <reference field="26" count="1" selected="0">
            <x v="1"/>
          </reference>
        </references>
      </pivotArea>
    </chartFormat>
    <chartFormat chart="10" format="1">
      <pivotArea type="data" outline="0" fieldPosition="0">
        <references count="2">
          <reference field="4294967294" count="1" selected="0">
            <x v="0"/>
          </reference>
          <reference field="26" count="1" selected="0">
            <x v="0"/>
          </reference>
        </references>
      </pivotArea>
    </chartFormat>
    <chartFormat chart="10" format="2">
      <pivotArea type="data" outline="0" fieldPosition="0">
        <references count="2">
          <reference field="4294967294" count="1" selected="0">
            <x v="0"/>
          </reference>
          <reference field="2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A30F7D0-985D-47AE-B556-A64DD9DAABF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4:J35" firstHeaderRow="1" firstDataRow="1" firstDataCol="0"/>
  <pivotFields count="42">
    <pivotField showAll="0"/>
    <pivotField showAll="0"/>
    <pivotField showAll="0"/>
    <pivotField showAll="0"/>
    <pivotField showAll="0"/>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pivotField numFmtId="14" showAll="0"/>
    <pivotField numFmtId="14" showAll="0"/>
    <pivotField showAll="0"/>
    <pivotField showAll="0"/>
    <pivotField showAll="0"/>
    <pivotField showAll="0"/>
    <pivotField numFmtId="164" showAll="0"/>
    <pivotField showAll="0"/>
    <pivotField showAll="0"/>
    <pivotField numFmtId="9" showAll="0"/>
    <pivotField showAll="0"/>
    <pivotField dataField="1" showAll="0">
      <items count="5">
        <item x="1"/>
        <item x="3"/>
        <item x="0"/>
        <item x="2"/>
        <item t="default"/>
      </items>
    </pivotField>
    <pivotField showAll="0"/>
    <pivotField showAll="0"/>
    <pivotField showAll="0"/>
    <pivotField showAll="0"/>
    <pivotField dragToRow="0" dragToCol="0" dragToPage="0" showAll="0" defaultSubtotal="0"/>
    <pivotField dragToRow="0" dragToCol="0" dragToPage="0"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Average of Delays Only" fld="3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DA92BD7-D02C-49CF-ABE6-CFCDA3C3404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T1:AV14" firstHeaderRow="0"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showAll="0"/>
    <pivotField showAll="0"/>
    <pivotField showAll="0"/>
    <pivotField numFmtId="164" showAll="0"/>
    <pivotField showAll="0">
      <items count="5">
        <item x="3"/>
        <item x="1"/>
        <item x="2"/>
        <item x="0"/>
        <item t="default"/>
      </items>
    </pivotField>
    <pivotField showAll="0"/>
    <pivotField numFmtId="9"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axis="axisRow" showAll="0">
      <items count="15">
        <item h="1" x="0"/>
        <item x="1"/>
        <item x="2"/>
        <item x="3"/>
        <item x="4"/>
        <item x="5"/>
        <item x="6"/>
        <item x="7"/>
        <item x="8"/>
        <item x="9"/>
        <item x="10"/>
        <item x="11"/>
        <item x="12"/>
        <item h="1" x="13"/>
        <item t="default"/>
      </items>
    </pivotField>
  </pivotFields>
  <rowFields count="1">
    <field x="41"/>
  </rowFields>
  <rowItems count="13">
    <i>
      <x v="1"/>
    </i>
    <i>
      <x v="2"/>
    </i>
    <i>
      <x v="3"/>
    </i>
    <i>
      <x v="4"/>
    </i>
    <i>
      <x v="5"/>
    </i>
    <i>
      <x v="6"/>
    </i>
    <i>
      <x v="7"/>
    </i>
    <i>
      <x v="8"/>
    </i>
    <i>
      <x v="9"/>
    </i>
    <i>
      <x v="10"/>
    </i>
    <i>
      <x v="11"/>
    </i>
    <i>
      <x v="12"/>
    </i>
    <i t="grand">
      <x/>
    </i>
  </rowItems>
  <colFields count="1">
    <field x="-2"/>
  </colFields>
  <colItems count="2">
    <i>
      <x/>
    </i>
    <i i="1">
      <x v="1"/>
    </i>
  </colItems>
  <dataFields count="2">
    <dataField name="Count of Order ID" fld="9" subtotal="count" baseField="0" baseItem="0"/>
    <dataField name="Sum of Late Flag"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4164523-3034-4385-A49E-F81CFD3F409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N3:P8" firstHeaderRow="0" firstDataRow="1" firstDataCol="1" rowPageCount="1" colPageCount="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axis="axisRow" showAll="0">
      <items count="5">
        <item x="2"/>
        <item x="3"/>
        <item x="1"/>
        <item x="0"/>
        <item t="default"/>
      </items>
    </pivotField>
    <pivotField numFmtId="14" showAll="0"/>
    <pivotField numFmtId="14" showAll="0"/>
    <pivotField dataField="1" showAll="0"/>
    <pivotField axis="axisPage" dataField="1" showAll="0">
      <items count="3">
        <item x="0"/>
        <item x="1"/>
        <item t="default"/>
      </items>
    </pivotField>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22"/>
  </rowFields>
  <rowItems count="5">
    <i>
      <x/>
    </i>
    <i>
      <x v="1"/>
    </i>
    <i>
      <x v="2"/>
    </i>
    <i>
      <x v="3"/>
    </i>
    <i t="grand">
      <x/>
    </i>
  </rowItems>
  <colFields count="1">
    <field x="-2"/>
  </colFields>
  <colItems count="2">
    <i>
      <x/>
    </i>
    <i i="1">
      <x v="1"/>
    </i>
  </colItems>
  <pageFields count="1">
    <pageField fld="26" item="1" hier="-1"/>
  </pageFields>
  <dataFields count="2">
    <dataField name="Avg Duration" fld="25" subtotal="average" baseField="22" baseItem="0"/>
    <dataField name="Total On-Time" fld="26" subtotal="count" baseField="0" baseItem="0"/>
  </dataFields>
  <formats count="1">
    <format dxfId="2">
      <pivotArea collapsedLevelsAreSubtotals="1" fieldPosition="0">
        <references count="2">
          <reference field="4294967294" count="1" selected="0">
            <x v="0"/>
          </reference>
          <reference field="22" count="0"/>
        </references>
      </pivotArea>
    </format>
  </formats>
  <chartFormats count="4">
    <chartFormat chart="3" format="1"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1"/>
          </reference>
        </references>
      </pivotArea>
    </chartFormat>
    <chartFormat chart="1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129B73-B9D5-4591-9256-73F497E0083C}" sourceName="Region">
  <pivotTables>
    <pivotTable tabId="3" name="PivotTable1"/>
    <pivotTable tabId="3" name="PivotTable10"/>
    <pivotTable tabId="3" name="PivotTable11"/>
    <pivotTable tabId="3" name="PivotTable18"/>
    <pivotTable tabId="3" name="PivotTable2"/>
    <pivotTable tabId="3"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95709626">
      <items count="4">
        <i x="3" s="1"/>
        <i x="2"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5F354ED-631C-435A-B2D7-53644D7F55D6}" sourceName="Ship Mode">
  <pivotTables>
    <pivotTable tabId="3" name="PivotTable1"/>
    <pivotTable tabId="3" name="PivotTable10"/>
    <pivotTable tabId="3" name="PivotTable11"/>
    <pivotTable tabId="3" name="PivotTable18"/>
    <pivotTable tabId="3" name="PivotTable2"/>
    <pivotTable tabId="3"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95709626">
      <items count="4">
        <i x="2" s="1"/>
        <i x="3" s="1"/>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E7AFAF7-F9C8-4AC9-9F8F-26C098C4FC39}" sourceName="Year">
  <pivotTables>
    <pivotTable tabId="3" name="PivotTable1"/>
    <pivotTable tabId="3" name="PivotTable10"/>
    <pivotTable tabId="3" name="PivotTable11"/>
    <pivotTable tabId="3" name="PivotTable18"/>
    <pivotTable tabId="3" name="PivotTable2"/>
    <pivotTable tabId="3"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95709626">
      <items count="4">
        <i x="3" s="1"/>
        <i x="1" s="1"/>
        <i x="2"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1EB605F5-2A4A-4EFB-9F8F-31544AE12969}" sourceName="Months (Order Date)">
  <pivotTables>
    <pivotTable tabId="3" name="PivotTable1"/>
    <pivotTable tabId="3" name="PivotTable10"/>
    <pivotTable tabId="3" name="PivotTable11"/>
    <pivotTable tabId="3" name="PivotTable18"/>
    <pivotTable tabId="3" name="PivotTable2"/>
    <pivotTable tabId="3"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95709626">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9C08EAA-DBD4-4B26-8A95-A240F37C8C3E}" cache="Slicer_Region" caption="Region" rowHeight="241300"/>
  <slicer name="Ship Mode" xr10:uid="{A60C9570-8173-4E0B-BB84-53E6EDD69867}" cache="Slicer_Ship_Mode" caption="Ship Mode" rowHeight="241300"/>
  <slicer name="Year" xr10:uid="{38B3C6A8-C733-4066-AE79-92CE5C541E2F}" cache="Slicer_Year" caption="Year" showCaption="0" rowHeight="241300"/>
  <slicer name="Months (Order Date)" xr10:uid="{381AC7E8-42C3-4478-A99E-F825A285A042}" cache="Slicer_Months__Order_Date" caption="Months (Order Date)" startItem="1"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FD3A8A2-29EA-4ECE-83FB-B7A02FDE1B43}" cache="Slicer_Region" caption="Region" style="SlicerStyleDark1" rowHeight="219456"/>
  <slicer name="Ship Mode 1" xr10:uid="{3EA49652-C2CF-443B-99DA-067CB5698F75}" cache="Slicer_Ship_Mode" caption="Ship Mode" style="SlicerStyleDark1" rowHeight="219456"/>
  <slicer name="Year 1" xr10:uid="{A61E86ED-B205-4550-8BF3-C57660330956}" cache="Slicer_Year" caption="Year" showCaption="0" style="SlicerStyleDark1" rowHeight="219456"/>
  <slicer name="Months (Order Date) 1" xr10:uid="{118BA97C-D6CD-4EC6-AA11-2C2ADDFEB8FB}" cache="Slicer_Months__Order_Date" caption="Months (Order Date)" columnCount="2" showCaption="0" style="SlicerStyleDark1" rowHeight="21945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08B12-7B01-4633-AC28-C06EAB2808BF}">
  <dimension ref="A1:AM5350"/>
  <sheetViews>
    <sheetView topLeftCell="AA1" zoomScaleNormal="100" workbookViewId="0">
      <pane ySplit="1" topLeftCell="A5331" activePane="bottomLeft" state="frozen"/>
      <selection activeCell="AI2" sqref="AI2:AI5350"/>
      <selection pane="bottomLeft" activeCell="AI2" sqref="AI2:AI5350"/>
    </sheetView>
  </sheetViews>
  <sheetFormatPr defaultRowHeight="14.5" x14ac:dyDescent="0.35"/>
  <cols>
    <col min="1" max="1" width="9" bestFit="1" customWidth="1"/>
    <col min="2" max="2" width="13.54296875" bestFit="1" customWidth="1"/>
    <col min="3" max="3" width="21.08984375" bestFit="1" customWidth="1"/>
    <col min="4" max="4" width="19.08984375" bestFit="1" customWidth="1"/>
    <col min="5" max="5" width="9.36328125" bestFit="1" customWidth="1"/>
    <col min="6" max="6" width="18.1796875" bestFit="1" customWidth="1"/>
    <col min="7" max="7" width="26.6328125" bestFit="1" customWidth="1"/>
    <col min="8" max="8" width="32.08984375" bestFit="1" customWidth="1"/>
    <col min="9" max="9" width="9.26953125" bestFit="1" customWidth="1"/>
    <col min="10" max="10" width="14.90625" bestFit="1" customWidth="1"/>
    <col min="11" max="11" width="12.453125" style="3" bestFit="1" customWidth="1"/>
    <col min="12" max="12" width="14.6328125" bestFit="1" customWidth="1"/>
    <col min="13" max="13" width="16.1796875" bestFit="1" customWidth="1"/>
    <col min="14" max="14" width="54.90625" bestFit="1" customWidth="1"/>
    <col min="15" max="15" width="13.1796875" bestFit="1" customWidth="1"/>
    <col min="16" max="16" width="14.26953125" bestFit="1" customWidth="1"/>
    <col min="17" max="17" width="10.453125" bestFit="1" customWidth="1"/>
    <col min="18" max="18" width="11.81640625" style="5" bestFit="1" customWidth="1"/>
    <col min="19" max="19" width="11.1796875" style="5" bestFit="1" customWidth="1"/>
    <col min="20" max="20" width="12.453125" style="5" bestFit="1" customWidth="1"/>
    <col min="21" max="21" width="10.453125" bestFit="1" customWidth="1"/>
    <col min="22" max="22" width="9.453125" style="5" bestFit="1" customWidth="1"/>
    <col min="23" max="23" width="13.08984375" bestFit="1" customWidth="1"/>
    <col min="24" max="24" width="21.6328125" style="3" bestFit="1" customWidth="1"/>
    <col min="25" max="25" width="13.36328125" style="3" bestFit="1" customWidth="1"/>
    <col min="26" max="26" width="12.81640625" bestFit="1" customWidth="1"/>
    <col min="27" max="27" width="17.90625" bestFit="1" customWidth="1"/>
    <col min="28" max="28" width="14.90625" bestFit="1" customWidth="1"/>
    <col min="29" max="29" width="19.26953125" bestFit="1" customWidth="1"/>
    <col min="30" max="30" width="14.36328125" style="5" bestFit="1" customWidth="1"/>
    <col min="31" max="31" width="6.81640625" bestFit="1" customWidth="1"/>
    <col min="32" max="32" width="15.26953125" bestFit="1" customWidth="1"/>
    <col min="33" max="33" width="14.1796875" style="14" bestFit="1" customWidth="1"/>
    <col min="34" max="34" width="10.36328125" bestFit="1" customWidth="1"/>
    <col min="35" max="35" width="12.81640625" bestFit="1" customWidth="1"/>
    <col min="36" max="39" width="9.90625" bestFit="1" customWidth="1"/>
  </cols>
  <sheetData>
    <row r="1" spans="1:39" s="1" customFormat="1" x14ac:dyDescent="0.35">
      <c r="A1" s="1" t="s">
        <v>11</v>
      </c>
      <c r="B1" s="1" t="s">
        <v>0</v>
      </c>
      <c r="C1" s="1" t="s">
        <v>1</v>
      </c>
      <c r="D1" s="1" t="s">
        <v>2</v>
      </c>
      <c r="E1" s="1" t="s">
        <v>3</v>
      </c>
      <c r="F1" s="1" t="s">
        <v>4</v>
      </c>
      <c r="G1" s="1" t="s">
        <v>5</v>
      </c>
      <c r="H1" s="1" t="s">
        <v>6</v>
      </c>
      <c r="I1" s="1" t="s">
        <v>7</v>
      </c>
      <c r="J1" s="1" t="s">
        <v>8</v>
      </c>
      <c r="K1" s="2" t="s">
        <v>9</v>
      </c>
      <c r="L1" s="1" t="s">
        <v>10</v>
      </c>
      <c r="M1" s="1" t="s">
        <v>12</v>
      </c>
      <c r="N1" s="1" t="s">
        <v>13</v>
      </c>
      <c r="O1" s="1" t="s">
        <v>14</v>
      </c>
      <c r="P1" s="1" t="s">
        <v>15</v>
      </c>
      <c r="Q1" s="1" t="s">
        <v>16</v>
      </c>
      <c r="R1" s="4" t="s">
        <v>17</v>
      </c>
      <c r="S1" s="4" t="s">
        <v>18</v>
      </c>
      <c r="T1" s="4" t="s">
        <v>19</v>
      </c>
      <c r="U1" s="1" t="s">
        <v>20</v>
      </c>
      <c r="V1" s="4" t="s">
        <v>21</v>
      </c>
      <c r="W1" s="1" t="s">
        <v>23</v>
      </c>
      <c r="X1" s="6" t="s">
        <v>8396</v>
      </c>
      <c r="Y1" s="6" t="s">
        <v>22</v>
      </c>
      <c r="Z1" s="7" t="s">
        <v>8397</v>
      </c>
      <c r="AA1" s="7" t="s">
        <v>8398</v>
      </c>
      <c r="AB1" s="8" t="s">
        <v>8401</v>
      </c>
      <c r="AC1" s="8" t="s">
        <v>8402</v>
      </c>
      <c r="AD1" s="4" t="s">
        <v>24</v>
      </c>
      <c r="AE1" s="1" t="s">
        <v>25</v>
      </c>
      <c r="AF1" s="1" t="s">
        <v>26</v>
      </c>
      <c r="AG1" s="13" t="s">
        <v>8416</v>
      </c>
      <c r="AH1" s="1" t="s">
        <v>8418</v>
      </c>
      <c r="AI1" s="1" t="s">
        <v>8448</v>
      </c>
      <c r="AJ1" s="1" t="s">
        <v>8419</v>
      </c>
      <c r="AK1" s="1" t="s">
        <v>8420</v>
      </c>
      <c r="AL1" s="1" t="s">
        <v>8421</v>
      </c>
      <c r="AM1" s="1" t="s">
        <v>8422</v>
      </c>
    </row>
    <row r="2" spans="1:39" x14ac:dyDescent="0.35">
      <c r="A2">
        <v>1</v>
      </c>
      <c r="B2" t="s">
        <v>27</v>
      </c>
      <c r="C2" t="s">
        <v>28</v>
      </c>
      <c r="D2" t="s">
        <v>29</v>
      </c>
      <c r="E2" t="s">
        <v>30</v>
      </c>
      <c r="F2" t="s">
        <v>31</v>
      </c>
      <c r="G2" t="s">
        <v>32</v>
      </c>
      <c r="H2" t="s">
        <v>33</v>
      </c>
      <c r="I2" t="s">
        <v>34</v>
      </c>
      <c r="J2" t="s">
        <v>35</v>
      </c>
      <c r="K2" s="3">
        <v>41914</v>
      </c>
      <c r="L2" t="s">
        <v>36</v>
      </c>
      <c r="M2" t="s">
        <v>37</v>
      </c>
      <c r="N2" t="s">
        <v>38</v>
      </c>
      <c r="O2" t="s">
        <v>39</v>
      </c>
      <c r="P2" t="s">
        <v>40</v>
      </c>
      <c r="Q2">
        <v>3</v>
      </c>
      <c r="R2" s="5">
        <v>2.8133333333333339</v>
      </c>
      <c r="S2" s="5">
        <v>4.3333333333333339</v>
      </c>
      <c r="T2" s="5">
        <v>13.000000000000002</v>
      </c>
      <c r="U2">
        <v>0</v>
      </c>
      <c r="V2" s="5">
        <v>4.5599999999999996</v>
      </c>
      <c r="W2" t="s">
        <v>41</v>
      </c>
      <c r="X2" s="3">
        <v>41919</v>
      </c>
      <c r="Y2" s="3">
        <v>41922</v>
      </c>
      <c r="Z2">
        <v>8</v>
      </c>
      <c r="AA2" t="s">
        <v>8399</v>
      </c>
      <c r="AB2">
        <f>Y2-X2</f>
        <v>3</v>
      </c>
      <c r="AC2" t="str">
        <f t="shared" ref="AC2:AC65" si="0">TEXT(K2,"dddd")</f>
        <v>Thursday</v>
      </c>
      <c r="AD2" s="5">
        <v>1.0329999999999999</v>
      </c>
      <c r="AE2">
        <v>2014</v>
      </c>
      <c r="AF2">
        <v>40</v>
      </c>
      <c r="AG2" s="14">
        <f t="shared" ref="AG2:AG65" si="1">V2/T2</f>
        <v>0.35076923076923067</v>
      </c>
      <c r="AH2">
        <f>IF(AA2 = "Late", 1, 0)</f>
        <v>1</v>
      </c>
      <c r="AI2">
        <f>IF(AB2&gt;0, AB2, " ")</f>
        <v>3</v>
      </c>
    </row>
    <row r="3" spans="1:39" x14ac:dyDescent="0.35">
      <c r="A3">
        <v>2</v>
      </c>
      <c r="B3" t="s">
        <v>42</v>
      </c>
      <c r="C3" t="s">
        <v>43</v>
      </c>
      <c r="D3" t="s">
        <v>29</v>
      </c>
      <c r="E3" t="s">
        <v>44</v>
      </c>
      <c r="F3" t="s">
        <v>45</v>
      </c>
      <c r="G3" t="s">
        <v>46</v>
      </c>
      <c r="H3" t="s">
        <v>47</v>
      </c>
      <c r="I3" t="s">
        <v>34</v>
      </c>
      <c r="J3" t="s">
        <v>48</v>
      </c>
      <c r="K3" s="3">
        <v>41197</v>
      </c>
      <c r="L3" t="s">
        <v>36</v>
      </c>
      <c r="M3" t="s">
        <v>49</v>
      </c>
      <c r="N3" t="s">
        <v>50</v>
      </c>
      <c r="O3" t="s">
        <v>51</v>
      </c>
      <c r="P3" t="s">
        <v>52</v>
      </c>
      <c r="Q3">
        <v>8</v>
      </c>
      <c r="R3" s="5">
        <v>20.16</v>
      </c>
      <c r="S3" s="5">
        <v>31.5</v>
      </c>
      <c r="T3" s="5">
        <v>252</v>
      </c>
      <c r="U3">
        <v>0</v>
      </c>
      <c r="V3" s="5">
        <v>90.72</v>
      </c>
      <c r="W3" t="s">
        <v>41</v>
      </c>
      <c r="X3" s="3">
        <v>41202</v>
      </c>
      <c r="Y3" s="3">
        <v>41203</v>
      </c>
      <c r="Z3">
        <v>6</v>
      </c>
      <c r="AA3" t="s">
        <v>8399</v>
      </c>
      <c r="AB3">
        <f t="shared" ref="AB3:AB66" si="2">Y3-X3</f>
        <v>1</v>
      </c>
      <c r="AC3" t="str">
        <f t="shared" si="0"/>
        <v>Monday</v>
      </c>
      <c r="AD3" s="5">
        <v>13.449</v>
      </c>
      <c r="AE3">
        <v>2012</v>
      </c>
      <c r="AF3">
        <v>42</v>
      </c>
      <c r="AG3" s="14">
        <f t="shared" si="1"/>
        <v>0.36</v>
      </c>
      <c r="AH3">
        <f t="shared" ref="AH3:AH66" si="3">IF(AA3 = "Late", 1, 0)</f>
        <v>1</v>
      </c>
      <c r="AI3">
        <f t="shared" ref="AI3:AI66" si="4">IF(AB3&gt;0, AB3, " ")</f>
        <v>1</v>
      </c>
    </row>
    <row r="4" spans="1:39" x14ac:dyDescent="0.35">
      <c r="A4">
        <v>3</v>
      </c>
      <c r="B4" t="s">
        <v>42</v>
      </c>
      <c r="C4" t="s">
        <v>43</v>
      </c>
      <c r="D4" t="s">
        <v>29</v>
      </c>
      <c r="E4" t="s">
        <v>44</v>
      </c>
      <c r="F4" t="s">
        <v>45</v>
      </c>
      <c r="G4" t="s">
        <v>46</v>
      </c>
      <c r="H4" t="s">
        <v>47</v>
      </c>
      <c r="I4" t="s">
        <v>34</v>
      </c>
      <c r="J4" t="s">
        <v>48</v>
      </c>
      <c r="K4" s="3">
        <v>41197</v>
      </c>
      <c r="L4" t="s">
        <v>36</v>
      </c>
      <c r="M4" t="s">
        <v>53</v>
      </c>
      <c r="N4" t="s">
        <v>54</v>
      </c>
      <c r="O4" t="s">
        <v>51</v>
      </c>
      <c r="P4" t="s">
        <v>55</v>
      </c>
      <c r="Q4">
        <v>2</v>
      </c>
      <c r="R4" s="5">
        <v>69.460000000000008</v>
      </c>
      <c r="S4" s="5">
        <v>96.5</v>
      </c>
      <c r="T4" s="5">
        <v>193</v>
      </c>
      <c r="U4">
        <v>0</v>
      </c>
      <c r="V4" s="5">
        <v>54.08</v>
      </c>
      <c r="W4" t="s">
        <v>41</v>
      </c>
      <c r="X4" s="3">
        <v>41202</v>
      </c>
      <c r="Y4" s="3">
        <v>41202</v>
      </c>
      <c r="Z4">
        <v>5</v>
      </c>
      <c r="AA4" t="s">
        <v>8400</v>
      </c>
      <c r="AB4">
        <f t="shared" si="2"/>
        <v>0</v>
      </c>
      <c r="AC4" t="str">
        <f t="shared" si="0"/>
        <v>Monday</v>
      </c>
      <c r="AD4" s="5">
        <v>9.6270000000000007</v>
      </c>
      <c r="AE4">
        <v>2012</v>
      </c>
      <c r="AF4">
        <v>42</v>
      </c>
      <c r="AG4" s="14">
        <f t="shared" si="1"/>
        <v>0.28020725388601037</v>
      </c>
      <c r="AH4">
        <f t="shared" si="3"/>
        <v>0</v>
      </c>
      <c r="AI4" t="str">
        <f t="shared" si="4"/>
        <v xml:space="preserve"> </v>
      </c>
    </row>
    <row r="5" spans="1:39" x14ac:dyDescent="0.35">
      <c r="A5">
        <v>4</v>
      </c>
      <c r="B5" t="s">
        <v>42</v>
      </c>
      <c r="C5" t="s">
        <v>43</v>
      </c>
      <c r="D5" t="s">
        <v>29</v>
      </c>
      <c r="E5" t="s">
        <v>44</v>
      </c>
      <c r="F5" t="s">
        <v>45</v>
      </c>
      <c r="G5" t="s">
        <v>46</v>
      </c>
      <c r="H5" t="s">
        <v>47</v>
      </c>
      <c r="I5" t="s">
        <v>34</v>
      </c>
      <c r="J5" t="s">
        <v>48</v>
      </c>
      <c r="K5" s="3">
        <v>41197</v>
      </c>
      <c r="L5" t="s">
        <v>36</v>
      </c>
      <c r="M5" t="s">
        <v>56</v>
      </c>
      <c r="N5" t="s">
        <v>57</v>
      </c>
      <c r="O5" t="s">
        <v>39</v>
      </c>
      <c r="P5" t="s">
        <v>58</v>
      </c>
      <c r="Q5">
        <v>4</v>
      </c>
      <c r="R5" s="5">
        <v>7.51</v>
      </c>
      <c r="S5" s="5">
        <v>8.75</v>
      </c>
      <c r="T5" s="5">
        <v>35</v>
      </c>
      <c r="U5">
        <v>0</v>
      </c>
      <c r="V5" s="5">
        <v>4.96</v>
      </c>
      <c r="W5" t="s">
        <v>41</v>
      </c>
      <c r="X5" s="3">
        <v>41202</v>
      </c>
      <c r="Y5" s="3">
        <v>41202</v>
      </c>
      <c r="Z5">
        <v>5</v>
      </c>
      <c r="AA5" t="s">
        <v>8400</v>
      </c>
      <c r="AB5">
        <f t="shared" si="2"/>
        <v>0</v>
      </c>
      <c r="AC5" t="str">
        <f t="shared" si="0"/>
        <v>Monday</v>
      </c>
      <c r="AD5" s="5">
        <v>1.371</v>
      </c>
      <c r="AE5">
        <v>2012</v>
      </c>
      <c r="AF5">
        <v>42</v>
      </c>
      <c r="AG5" s="14">
        <f t="shared" si="1"/>
        <v>0.14171428571428571</v>
      </c>
      <c r="AH5">
        <f t="shared" si="3"/>
        <v>0</v>
      </c>
      <c r="AI5" t="str">
        <f t="shared" si="4"/>
        <v xml:space="preserve"> </v>
      </c>
    </row>
    <row r="6" spans="1:39" x14ac:dyDescent="0.35">
      <c r="A6">
        <v>5</v>
      </c>
      <c r="B6" t="s">
        <v>42</v>
      </c>
      <c r="C6" t="s">
        <v>43</v>
      </c>
      <c r="D6" t="s">
        <v>29</v>
      </c>
      <c r="E6" t="s">
        <v>44</v>
      </c>
      <c r="F6" t="s">
        <v>45</v>
      </c>
      <c r="G6" t="s">
        <v>46</v>
      </c>
      <c r="H6" t="s">
        <v>47</v>
      </c>
      <c r="I6" t="s">
        <v>34</v>
      </c>
      <c r="J6" t="s">
        <v>48</v>
      </c>
      <c r="K6" s="3">
        <v>41197</v>
      </c>
      <c r="L6" t="s">
        <v>36</v>
      </c>
      <c r="M6" t="s">
        <v>59</v>
      </c>
      <c r="N6" t="s">
        <v>60</v>
      </c>
      <c r="O6" t="s">
        <v>39</v>
      </c>
      <c r="P6" t="s">
        <v>61</v>
      </c>
      <c r="Q6">
        <v>2</v>
      </c>
      <c r="R6" s="5">
        <v>30.28</v>
      </c>
      <c r="S6" s="5">
        <v>36</v>
      </c>
      <c r="T6" s="5">
        <v>72</v>
      </c>
      <c r="U6">
        <v>0</v>
      </c>
      <c r="V6" s="5">
        <v>11.44</v>
      </c>
      <c r="W6" t="s">
        <v>41</v>
      </c>
      <c r="X6" s="3">
        <v>41202</v>
      </c>
      <c r="Y6" s="3">
        <v>41202</v>
      </c>
      <c r="Z6">
        <v>5</v>
      </c>
      <c r="AA6" t="s">
        <v>8400</v>
      </c>
      <c r="AB6">
        <f t="shared" si="2"/>
        <v>0</v>
      </c>
      <c r="AC6" t="str">
        <f t="shared" si="0"/>
        <v>Monday</v>
      </c>
      <c r="AD6" s="5">
        <v>3.7869999999999999</v>
      </c>
      <c r="AE6">
        <v>2012</v>
      </c>
      <c r="AF6">
        <v>42</v>
      </c>
      <c r="AG6" s="14">
        <f t="shared" si="1"/>
        <v>0.15888888888888889</v>
      </c>
      <c r="AH6">
        <f t="shared" si="3"/>
        <v>0</v>
      </c>
      <c r="AI6" t="str">
        <f t="shared" si="4"/>
        <v xml:space="preserve"> </v>
      </c>
    </row>
    <row r="7" spans="1:39" x14ac:dyDescent="0.35">
      <c r="A7">
        <v>6</v>
      </c>
      <c r="B7" t="s">
        <v>42</v>
      </c>
      <c r="C7" t="s">
        <v>43</v>
      </c>
      <c r="D7" t="s">
        <v>29</v>
      </c>
      <c r="E7" t="s">
        <v>44</v>
      </c>
      <c r="F7" t="s">
        <v>45</v>
      </c>
      <c r="G7" t="s">
        <v>46</v>
      </c>
      <c r="H7" t="s">
        <v>47</v>
      </c>
      <c r="I7" t="s">
        <v>34</v>
      </c>
      <c r="J7" t="s">
        <v>48</v>
      </c>
      <c r="K7" s="3">
        <v>41197</v>
      </c>
      <c r="L7" t="s">
        <v>36</v>
      </c>
      <c r="M7" t="s">
        <v>62</v>
      </c>
      <c r="N7" t="s">
        <v>63</v>
      </c>
      <c r="O7" t="s">
        <v>39</v>
      </c>
      <c r="P7" t="s">
        <v>64</v>
      </c>
      <c r="Q7">
        <v>2</v>
      </c>
      <c r="R7" s="5">
        <v>17.34</v>
      </c>
      <c r="S7" s="5">
        <v>28</v>
      </c>
      <c r="T7" s="5">
        <v>56</v>
      </c>
      <c r="U7">
        <v>0</v>
      </c>
      <c r="V7" s="5">
        <v>21.32</v>
      </c>
      <c r="W7" t="s">
        <v>41</v>
      </c>
      <c r="X7" s="3">
        <v>41202</v>
      </c>
      <c r="Y7" s="3">
        <v>41202</v>
      </c>
      <c r="Z7">
        <v>5</v>
      </c>
      <c r="AA7" t="s">
        <v>8400</v>
      </c>
      <c r="AB7">
        <f t="shared" si="2"/>
        <v>0</v>
      </c>
      <c r="AC7" t="str">
        <f t="shared" si="0"/>
        <v>Monday</v>
      </c>
      <c r="AD7" s="5">
        <v>4.718</v>
      </c>
      <c r="AE7">
        <v>2012</v>
      </c>
      <c r="AF7">
        <v>42</v>
      </c>
      <c r="AG7" s="14">
        <f t="shared" si="1"/>
        <v>0.38071428571428573</v>
      </c>
      <c r="AH7">
        <f t="shared" si="3"/>
        <v>0</v>
      </c>
      <c r="AI7" t="str">
        <f t="shared" si="4"/>
        <v xml:space="preserve"> </v>
      </c>
    </row>
    <row r="8" spans="1:39" x14ac:dyDescent="0.35">
      <c r="A8">
        <v>7</v>
      </c>
      <c r="B8" t="s">
        <v>65</v>
      </c>
      <c r="C8" t="s">
        <v>66</v>
      </c>
      <c r="D8" t="s">
        <v>29</v>
      </c>
      <c r="E8" t="s">
        <v>44</v>
      </c>
      <c r="F8" t="s">
        <v>67</v>
      </c>
      <c r="G8" t="s">
        <v>68</v>
      </c>
      <c r="H8" t="s">
        <v>68</v>
      </c>
      <c r="I8" t="s">
        <v>34</v>
      </c>
      <c r="J8" t="s">
        <v>69</v>
      </c>
      <c r="K8" s="3">
        <v>41544</v>
      </c>
      <c r="L8" t="s">
        <v>36</v>
      </c>
      <c r="M8" t="s">
        <v>62</v>
      </c>
      <c r="N8" t="s">
        <v>63</v>
      </c>
      <c r="O8" t="s">
        <v>39</v>
      </c>
      <c r="P8" t="s">
        <v>64</v>
      </c>
      <c r="Q8">
        <v>2</v>
      </c>
      <c r="R8" s="5">
        <v>17.34</v>
      </c>
      <c r="S8" s="5">
        <v>28</v>
      </c>
      <c r="T8" s="5">
        <v>56</v>
      </c>
      <c r="U8">
        <v>0</v>
      </c>
      <c r="V8" s="5">
        <v>21.32</v>
      </c>
      <c r="W8" t="s">
        <v>41</v>
      </c>
      <c r="X8" s="3">
        <v>41549</v>
      </c>
      <c r="Y8" s="3">
        <v>41551</v>
      </c>
      <c r="Z8">
        <v>7</v>
      </c>
      <c r="AA8" t="s">
        <v>8399</v>
      </c>
      <c r="AB8">
        <f t="shared" si="2"/>
        <v>2</v>
      </c>
      <c r="AC8" t="str">
        <f t="shared" si="0"/>
        <v>Friday</v>
      </c>
      <c r="AD8" s="5">
        <v>4.1079999999999997</v>
      </c>
      <c r="AE8">
        <v>2013</v>
      </c>
      <c r="AF8">
        <v>39</v>
      </c>
      <c r="AG8" s="14">
        <f t="shared" si="1"/>
        <v>0.38071428571428573</v>
      </c>
      <c r="AH8">
        <f t="shared" si="3"/>
        <v>1</v>
      </c>
      <c r="AI8">
        <f t="shared" si="4"/>
        <v>2</v>
      </c>
    </row>
    <row r="9" spans="1:39" x14ac:dyDescent="0.35">
      <c r="A9">
        <v>8</v>
      </c>
      <c r="B9" t="s">
        <v>65</v>
      </c>
      <c r="C9" t="s">
        <v>66</v>
      </c>
      <c r="D9" t="s">
        <v>29</v>
      </c>
      <c r="E9" t="s">
        <v>44</v>
      </c>
      <c r="F9" t="s">
        <v>67</v>
      </c>
      <c r="G9" t="s">
        <v>68</v>
      </c>
      <c r="H9" t="s">
        <v>68</v>
      </c>
      <c r="I9" t="s">
        <v>34</v>
      </c>
      <c r="J9" t="s">
        <v>69</v>
      </c>
      <c r="K9" s="3">
        <v>41544</v>
      </c>
      <c r="L9" t="s">
        <v>36</v>
      </c>
      <c r="M9" t="s">
        <v>70</v>
      </c>
      <c r="N9" t="s">
        <v>71</v>
      </c>
      <c r="O9" t="s">
        <v>72</v>
      </c>
      <c r="P9" t="s">
        <v>73</v>
      </c>
      <c r="Q9">
        <v>3</v>
      </c>
      <c r="R9" s="5">
        <v>59.860000000000007</v>
      </c>
      <c r="S9" s="5">
        <v>115</v>
      </c>
      <c r="T9" s="5">
        <v>345</v>
      </c>
      <c r="U9">
        <v>0</v>
      </c>
      <c r="V9" s="5">
        <v>165.42</v>
      </c>
      <c r="W9" t="s">
        <v>41</v>
      </c>
      <c r="X9" s="3">
        <v>41549</v>
      </c>
      <c r="Y9" s="3">
        <v>41549</v>
      </c>
      <c r="Z9">
        <v>5</v>
      </c>
      <c r="AA9" t="s">
        <v>8400</v>
      </c>
      <c r="AB9">
        <f t="shared" si="2"/>
        <v>0</v>
      </c>
      <c r="AC9" t="str">
        <f t="shared" si="0"/>
        <v>Friday</v>
      </c>
      <c r="AD9" s="5">
        <v>26.202000000000002</v>
      </c>
      <c r="AE9">
        <v>2013</v>
      </c>
      <c r="AF9">
        <v>39</v>
      </c>
      <c r="AG9" s="14">
        <f t="shared" si="1"/>
        <v>0.47947826086956519</v>
      </c>
      <c r="AH9">
        <f t="shared" si="3"/>
        <v>0</v>
      </c>
      <c r="AI9" t="str">
        <f t="shared" si="4"/>
        <v xml:space="preserve"> </v>
      </c>
    </row>
    <row r="10" spans="1:39" x14ac:dyDescent="0.35">
      <c r="A10">
        <v>9</v>
      </c>
      <c r="B10" t="s">
        <v>65</v>
      </c>
      <c r="C10" t="s">
        <v>66</v>
      </c>
      <c r="D10" t="s">
        <v>29</v>
      </c>
      <c r="E10" t="s">
        <v>44</v>
      </c>
      <c r="F10" t="s">
        <v>67</v>
      </c>
      <c r="G10" t="s">
        <v>68</v>
      </c>
      <c r="H10" t="s">
        <v>68</v>
      </c>
      <c r="I10" t="s">
        <v>34</v>
      </c>
      <c r="J10" t="s">
        <v>69</v>
      </c>
      <c r="K10" s="3">
        <v>41544</v>
      </c>
      <c r="L10" t="s">
        <v>36</v>
      </c>
      <c r="M10" t="s">
        <v>74</v>
      </c>
      <c r="N10" t="s">
        <v>75</v>
      </c>
      <c r="O10" t="s">
        <v>39</v>
      </c>
      <c r="P10" t="s">
        <v>76</v>
      </c>
      <c r="Q10">
        <v>4</v>
      </c>
      <c r="R10" s="5">
        <v>19.39</v>
      </c>
      <c r="S10" s="5">
        <v>24.25</v>
      </c>
      <c r="T10" s="5">
        <v>97</v>
      </c>
      <c r="U10">
        <v>0</v>
      </c>
      <c r="V10" s="5">
        <v>19.440000000000001</v>
      </c>
      <c r="W10" t="s">
        <v>41</v>
      </c>
      <c r="X10" s="3">
        <v>41549</v>
      </c>
      <c r="Y10" s="3">
        <v>41549</v>
      </c>
      <c r="Z10">
        <v>5</v>
      </c>
      <c r="AA10" t="s">
        <v>8400</v>
      </c>
      <c r="AB10">
        <f t="shared" si="2"/>
        <v>0</v>
      </c>
      <c r="AC10" t="str">
        <f t="shared" si="0"/>
        <v>Friday</v>
      </c>
      <c r="AD10" s="5">
        <v>6.8630000000000004</v>
      </c>
      <c r="AE10">
        <v>2013</v>
      </c>
      <c r="AF10">
        <v>39</v>
      </c>
      <c r="AG10" s="14">
        <f t="shared" si="1"/>
        <v>0.20041237113402063</v>
      </c>
      <c r="AH10">
        <f t="shared" si="3"/>
        <v>0</v>
      </c>
      <c r="AI10" t="str">
        <f t="shared" si="4"/>
        <v xml:space="preserve"> </v>
      </c>
    </row>
    <row r="11" spans="1:39" x14ac:dyDescent="0.35">
      <c r="A11">
        <v>10</v>
      </c>
      <c r="B11" t="s">
        <v>65</v>
      </c>
      <c r="C11" t="s">
        <v>66</v>
      </c>
      <c r="D11" t="s">
        <v>29</v>
      </c>
      <c r="E11" t="s">
        <v>44</v>
      </c>
      <c r="F11" t="s">
        <v>67</v>
      </c>
      <c r="G11" t="s">
        <v>68</v>
      </c>
      <c r="H11" t="s">
        <v>68</v>
      </c>
      <c r="I11" t="s">
        <v>34</v>
      </c>
      <c r="J11" t="s">
        <v>69</v>
      </c>
      <c r="K11" s="3">
        <v>41544</v>
      </c>
      <c r="L11" t="s">
        <v>36</v>
      </c>
      <c r="M11" t="s">
        <v>77</v>
      </c>
      <c r="N11" t="s">
        <v>78</v>
      </c>
      <c r="O11" t="s">
        <v>72</v>
      </c>
      <c r="P11" t="s">
        <v>79</v>
      </c>
      <c r="Q11">
        <v>2</v>
      </c>
      <c r="R11" s="5">
        <v>164.18</v>
      </c>
      <c r="S11" s="5">
        <v>171</v>
      </c>
      <c r="T11" s="5">
        <v>342</v>
      </c>
      <c r="U11">
        <v>0</v>
      </c>
      <c r="V11" s="5">
        <v>13.64</v>
      </c>
      <c r="W11" t="s">
        <v>41</v>
      </c>
      <c r="X11" s="3">
        <v>41549</v>
      </c>
      <c r="Y11" s="3">
        <v>41549</v>
      </c>
      <c r="Z11">
        <v>5</v>
      </c>
      <c r="AA11" t="s">
        <v>8400</v>
      </c>
      <c r="AB11">
        <f t="shared" si="2"/>
        <v>0</v>
      </c>
      <c r="AC11" t="str">
        <f t="shared" si="0"/>
        <v>Friday</v>
      </c>
      <c r="AD11" s="5">
        <v>17.341000000000001</v>
      </c>
      <c r="AE11">
        <v>2013</v>
      </c>
      <c r="AF11">
        <v>39</v>
      </c>
      <c r="AG11" s="14">
        <f t="shared" si="1"/>
        <v>3.9883040935672513E-2</v>
      </c>
      <c r="AH11">
        <f t="shared" si="3"/>
        <v>0</v>
      </c>
      <c r="AI11" t="str">
        <f t="shared" si="4"/>
        <v xml:space="preserve"> </v>
      </c>
    </row>
    <row r="12" spans="1:39" x14ac:dyDescent="0.35">
      <c r="A12">
        <v>11</v>
      </c>
      <c r="B12" t="s">
        <v>65</v>
      </c>
      <c r="C12" t="s">
        <v>66</v>
      </c>
      <c r="D12" t="s">
        <v>29</v>
      </c>
      <c r="E12" t="s">
        <v>44</v>
      </c>
      <c r="F12" t="s">
        <v>67</v>
      </c>
      <c r="G12" t="s">
        <v>68</v>
      </c>
      <c r="H12" t="s">
        <v>68</v>
      </c>
      <c r="I12" t="s">
        <v>34</v>
      </c>
      <c r="J12" t="s">
        <v>69</v>
      </c>
      <c r="K12" s="3">
        <v>41544</v>
      </c>
      <c r="L12" t="s">
        <v>36</v>
      </c>
      <c r="M12" t="s">
        <v>80</v>
      </c>
      <c r="N12" t="s">
        <v>81</v>
      </c>
      <c r="O12" t="s">
        <v>39</v>
      </c>
      <c r="P12" t="s">
        <v>58</v>
      </c>
      <c r="Q12">
        <v>3</v>
      </c>
      <c r="R12" s="5">
        <v>2.84</v>
      </c>
      <c r="S12" s="5">
        <v>4</v>
      </c>
      <c r="T12" s="5">
        <v>12</v>
      </c>
      <c r="U12">
        <v>0</v>
      </c>
      <c r="V12" s="5">
        <v>3.48</v>
      </c>
      <c r="W12" t="s">
        <v>41</v>
      </c>
      <c r="X12" s="3">
        <v>41549</v>
      </c>
      <c r="Y12" s="3">
        <v>41552</v>
      </c>
      <c r="Z12">
        <v>8</v>
      </c>
      <c r="AA12" t="s">
        <v>8399</v>
      </c>
      <c r="AB12">
        <f t="shared" si="2"/>
        <v>3</v>
      </c>
      <c r="AC12" t="str">
        <f t="shared" si="0"/>
        <v>Friday</v>
      </c>
      <c r="AD12" s="5">
        <v>1.1339999999999999</v>
      </c>
      <c r="AE12">
        <v>2013</v>
      </c>
      <c r="AF12">
        <v>39</v>
      </c>
      <c r="AG12" s="14">
        <f t="shared" si="1"/>
        <v>0.28999999999999998</v>
      </c>
      <c r="AH12">
        <f t="shared" si="3"/>
        <v>1</v>
      </c>
      <c r="AI12">
        <f t="shared" si="4"/>
        <v>3</v>
      </c>
    </row>
    <row r="13" spans="1:39" x14ac:dyDescent="0.35">
      <c r="A13">
        <v>12</v>
      </c>
      <c r="B13" t="s">
        <v>82</v>
      </c>
      <c r="C13" t="s">
        <v>83</v>
      </c>
      <c r="D13" t="s">
        <v>29</v>
      </c>
      <c r="E13" t="s">
        <v>84</v>
      </c>
      <c r="F13" t="s">
        <v>85</v>
      </c>
      <c r="G13" t="s">
        <v>86</v>
      </c>
      <c r="H13" t="s">
        <v>86</v>
      </c>
      <c r="I13" t="s">
        <v>34</v>
      </c>
      <c r="J13" t="s">
        <v>87</v>
      </c>
      <c r="K13" s="3">
        <v>41338</v>
      </c>
      <c r="L13" t="s">
        <v>36</v>
      </c>
      <c r="M13" t="s">
        <v>88</v>
      </c>
      <c r="N13" t="s">
        <v>89</v>
      </c>
      <c r="O13" t="s">
        <v>39</v>
      </c>
      <c r="P13" t="s">
        <v>90</v>
      </c>
      <c r="Q13">
        <v>3</v>
      </c>
      <c r="R13" s="5">
        <v>3.8200000000000003</v>
      </c>
      <c r="S13" s="5">
        <v>7</v>
      </c>
      <c r="T13" s="5">
        <v>21</v>
      </c>
      <c r="U13">
        <v>0</v>
      </c>
      <c r="V13" s="5">
        <v>9.5399999999999991</v>
      </c>
      <c r="W13" t="s">
        <v>41</v>
      </c>
      <c r="X13" s="3">
        <v>41343</v>
      </c>
      <c r="Y13" s="3">
        <v>41343</v>
      </c>
      <c r="Z13">
        <v>5</v>
      </c>
      <c r="AA13" t="s">
        <v>8400</v>
      </c>
      <c r="AB13">
        <f t="shared" si="2"/>
        <v>0</v>
      </c>
      <c r="AC13" t="str">
        <f t="shared" si="0"/>
        <v>Tuesday</v>
      </c>
      <c r="AD13" s="5">
        <v>0.64900000000000002</v>
      </c>
      <c r="AE13">
        <v>2013</v>
      </c>
      <c r="AF13">
        <v>10</v>
      </c>
      <c r="AG13" s="14">
        <f t="shared" si="1"/>
        <v>0.45428571428571424</v>
      </c>
      <c r="AH13">
        <f t="shared" si="3"/>
        <v>0</v>
      </c>
      <c r="AI13" t="str">
        <f t="shared" si="4"/>
        <v xml:space="preserve"> </v>
      </c>
    </row>
    <row r="14" spans="1:39" x14ac:dyDescent="0.35">
      <c r="A14">
        <v>13</v>
      </c>
      <c r="B14" t="s">
        <v>82</v>
      </c>
      <c r="C14" t="s">
        <v>83</v>
      </c>
      <c r="D14" t="s">
        <v>29</v>
      </c>
      <c r="E14" t="s">
        <v>84</v>
      </c>
      <c r="F14" t="s">
        <v>85</v>
      </c>
      <c r="G14" t="s">
        <v>86</v>
      </c>
      <c r="H14" t="s">
        <v>86</v>
      </c>
      <c r="I14" t="s">
        <v>34</v>
      </c>
      <c r="J14" t="s">
        <v>87</v>
      </c>
      <c r="K14" s="3">
        <v>41338</v>
      </c>
      <c r="L14" t="s">
        <v>36</v>
      </c>
      <c r="M14" t="s">
        <v>91</v>
      </c>
      <c r="N14" t="s">
        <v>92</v>
      </c>
      <c r="O14" t="s">
        <v>51</v>
      </c>
      <c r="P14" t="s">
        <v>93</v>
      </c>
      <c r="Q14">
        <v>4</v>
      </c>
      <c r="R14" s="5">
        <v>40.130000000000003</v>
      </c>
      <c r="S14" s="5">
        <v>52.75</v>
      </c>
      <c r="T14" s="5">
        <v>211</v>
      </c>
      <c r="U14">
        <v>0</v>
      </c>
      <c r="V14" s="5">
        <v>50.48</v>
      </c>
      <c r="W14" t="s">
        <v>41</v>
      </c>
      <c r="X14" s="3">
        <v>41343</v>
      </c>
      <c r="Y14" s="3">
        <v>41343</v>
      </c>
      <c r="Z14">
        <v>5</v>
      </c>
      <c r="AA14" t="s">
        <v>8400</v>
      </c>
      <c r="AB14">
        <f t="shared" si="2"/>
        <v>0</v>
      </c>
      <c r="AC14" t="str">
        <f t="shared" si="0"/>
        <v>Tuesday</v>
      </c>
      <c r="AD14" s="5">
        <v>16.065000000000001</v>
      </c>
      <c r="AE14">
        <v>2013</v>
      </c>
      <c r="AF14">
        <v>10</v>
      </c>
      <c r="AG14" s="14">
        <f t="shared" si="1"/>
        <v>0.23924170616113744</v>
      </c>
      <c r="AH14">
        <f t="shared" si="3"/>
        <v>0</v>
      </c>
      <c r="AI14" t="str">
        <f t="shared" si="4"/>
        <v xml:space="preserve"> </v>
      </c>
    </row>
    <row r="15" spans="1:39" x14ac:dyDescent="0.35">
      <c r="A15">
        <v>14</v>
      </c>
      <c r="B15" t="s">
        <v>94</v>
      </c>
      <c r="C15" t="s">
        <v>95</v>
      </c>
      <c r="D15" t="s">
        <v>96</v>
      </c>
      <c r="E15" t="s">
        <v>84</v>
      </c>
      <c r="F15" t="s">
        <v>85</v>
      </c>
      <c r="G15" t="s">
        <v>86</v>
      </c>
      <c r="H15" t="s">
        <v>86</v>
      </c>
      <c r="I15" t="s">
        <v>34</v>
      </c>
      <c r="J15" t="s">
        <v>97</v>
      </c>
      <c r="K15" s="3">
        <v>41906</v>
      </c>
      <c r="L15" t="s">
        <v>98</v>
      </c>
      <c r="M15" t="s">
        <v>99</v>
      </c>
      <c r="N15" t="s">
        <v>100</v>
      </c>
      <c r="O15" t="s">
        <v>39</v>
      </c>
      <c r="P15" t="s">
        <v>64</v>
      </c>
      <c r="Q15">
        <v>3</v>
      </c>
      <c r="R15" s="5">
        <v>14.126666666666672</v>
      </c>
      <c r="S15" s="5">
        <v>26.666666666666671</v>
      </c>
      <c r="T15" s="5">
        <v>80.000000000000014</v>
      </c>
      <c r="U15">
        <v>0</v>
      </c>
      <c r="V15" s="5">
        <v>37.619999999999997</v>
      </c>
      <c r="W15" t="s">
        <v>41</v>
      </c>
      <c r="X15" s="3">
        <v>41911</v>
      </c>
      <c r="Y15" s="3">
        <v>41911</v>
      </c>
      <c r="Z15">
        <v>5</v>
      </c>
      <c r="AA15" t="s">
        <v>8400</v>
      </c>
      <c r="AB15">
        <f t="shared" si="2"/>
        <v>0</v>
      </c>
      <c r="AC15" t="str">
        <f t="shared" si="0"/>
        <v>Wednesday</v>
      </c>
      <c r="AD15" s="5">
        <v>8.8629999999999995</v>
      </c>
      <c r="AE15">
        <v>2014</v>
      </c>
      <c r="AF15">
        <v>39</v>
      </c>
      <c r="AG15" s="14">
        <f t="shared" si="1"/>
        <v>0.47024999999999989</v>
      </c>
      <c r="AH15">
        <f t="shared" si="3"/>
        <v>0</v>
      </c>
      <c r="AI15" t="str">
        <f t="shared" si="4"/>
        <v xml:space="preserve"> </v>
      </c>
    </row>
    <row r="16" spans="1:39" x14ac:dyDescent="0.35">
      <c r="A16">
        <v>15</v>
      </c>
      <c r="B16" t="s">
        <v>101</v>
      </c>
      <c r="C16" t="s">
        <v>102</v>
      </c>
      <c r="D16" t="s">
        <v>29</v>
      </c>
      <c r="E16" t="s">
        <v>44</v>
      </c>
      <c r="F16" t="s">
        <v>67</v>
      </c>
      <c r="G16" t="s">
        <v>103</v>
      </c>
      <c r="H16" t="s">
        <v>104</v>
      </c>
      <c r="I16" t="s">
        <v>34</v>
      </c>
      <c r="J16" t="s">
        <v>105</v>
      </c>
      <c r="K16" s="3">
        <v>41930</v>
      </c>
      <c r="L16" t="s">
        <v>36</v>
      </c>
      <c r="M16" t="s">
        <v>106</v>
      </c>
      <c r="N16" t="s">
        <v>107</v>
      </c>
      <c r="O16" t="s">
        <v>39</v>
      </c>
      <c r="P16" t="s">
        <v>61</v>
      </c>
      <c r="Q16">
        <v>4</v>
      </c>
      <c r="R16" s="5">
        <v>24.310000000000002</v>
      </c>
      <c r="S16" s="5">
        <v>33.25</v>
      </c>
      <c r="T16" s="5">
        <v>133</v>
      </c>
      <c r="U16">
        <v>0</v>
      </c>
      <c r="V16" s="5">
        <v>35.76</v>
      </c>
      <c r="W16" t="s">
        <v>41</v>
      </c>
      <c r="X16" s="3">
        <v>41935</v>
      </c>
      <c r="Y16" s="3">
        <v>41935</v>
      </c>
      <c r="Z16">
        <v>5</v>
      </c>
      <c r="AA16" t="s">
        <v>8400</v>
      </c>
      <c r="AB16">
        <f t="shared" si="2"/>
        <v>0</v>
      </c>
      <c r="AC16" t="str">
        <f t="shared" si="0"/>
        <v>Saturday</v>
      </c>
      <c r="AD16" s="5">
        <v>6.2030000000000003</v>
      </c>
      <c r="AE16">
        <v>2014</v>
      </c>
      <c r="AF16">
        <v>42</v>
      </c>
      <c r="AG16" s="14">
        <f t="shared" si="1"/>
        <v>0.26887218045112782</v>
      </c>
      <c r="AH16">
        <f t="shared" si="3"/>
        <v>0</v>
      </c>
      <c r="AI16" t="str">
        <f t="shared" si="4"/>
        <v xml:space="preserve"> </v>
      </c>
    </row>
    <row r="17" spans="1:35" x14ac:dyDescent="0.35">
      <c r="A17">
        <v>16</v>
      </c>
      <c r="B17" t="s">
        <v>101</v>
      </c>
      <c r="C17" t="s">
        <v>102</v>
      </c>
      <c r="D17" t="s">
        <v>29</v>
      </c>
      <c r="E17" t="s">
        <v>44</v>
      </c>
      <c r="F17" t="s">
        <v>67</v>
      </c>
      <c r="G17" t="s">
        <v>103</v>
      </c>
      <c r="H17" t="s">
        <v>104</v>
      </c>
      <c r="I17" t="s">
        <v>34</v>
      </c>
      <c r="J17" t="s">
        <v>105</v>
      </c>
      <c r="K17" s="3">
        <v>41930</v>
      </c>
      <c r="L17" t="s">
        <v>36</v>
      </c>
      <c r="M17" t="s">
        <v>108</v>
      </c>
      <c r="N17" t="s">
        <v>109</v>
      </c>
      <c r="O17" t="s">
        <v>39</v>
      </c>
      <c r="P17" t="s">
        <v>90</v>
      </c>
      <c r="Q17">
        <v>1</v>
      </c>
      <c r="R17" s="5">
        <v>11.98</v>
      </c>
      <c r="S17" s="5">
        <v>13</v>
      </c>
      <c r="T17" s="5">
        <v>13</v>
      </c>
      <c r="U17">
        <v>0</v>
      </c>
      <c r="V17" s="5">
        <v>1.02</v>
      </c>
      <c r="W17" t="s">
        <v>41</v>
      </c>
      <c r="X17" s="3">
        <v>41935</v>
      </c>
      <c r="Y17" s="3">
        <v>41935</v>
      </c>
      <c r="Z17">
        <v>5</v>
      </c>
      <c r="AA17" t="s">
        <v>8400</v>
      </c>
      <c r="AB17">
        <f t="shared" si="2"/>
        <v>0</v>
      </c>
      <c r="AC17" t="str">
        <f t="shared" si="0"/>
        <v>Saturday</v>
      </c>
      <c r="AD17" s="5">
        <v>0.46400000000000002</v>
      </c>
      <c r="AE17">
        <v>2014</v>
      </c>
      <c r="AF17">
        <v>42</v>
      </c>
      <c r="AG17" s="14">
        <f t="shared" si="1"/>
        <v>7.8461538461538458E-2</v>
      </c>
      <c r="AH17">
        <f t="shared" si="3"/>
        <v>0</v>
      </c>
      <c r="AI17" t="str">
        <f t="shared" si="4"/>
        <v xml:space="preserve"> </v>
      </c>
    </row>
    <row r="18" spans="1:35" x14ac:dyDescent="0.35">
      <c r="A18">
        <v>17</v>
      </c>
      <c r="B18" t="s">
        <v>110</v>
      </c>
      <c r="C18" t="s">
        <v>111</v>
      </c>
      <c r="D18" t="s">
        <v>112</v>
      </c>
      <c r="E18" t="s">
        <v>84</v>
      </c>
      <c r="F18" t="s">
        <v>113</v>
      </c>
      <c r="G18" t="s">
        <v>113</v>
      </c>
      <c r="H18" t="s">
        <v>114</v>
      </c>
      <c r="I18" t="s">
        <v>34</v>
      </c>
      <c r="J18" t="s">
        <v>115</v>
      </c>
      <c r="K18" s="3">
        <v>41451</v>
      </c>
      <c r="L18" t="s">
        <v>36</v>
      </c>
      <c r="M18" t="s">
        <v>116</v>
      </c>
      <c r="N18" t="s">
        <v>117</v>
      </c>
      <c r="O18" t="s">
        <v>39</v>
      </c>
      <c r="P18" t="s">
        <v>64</v>
      </c>
      <c r="Q18">
        <v>2</v>
      </c>
      <c r="R18" s="5">
        <v>14.120000000000001</v>
      </c>
      <c r="S18" s="5">
        <v>18.033333333333339</v>
      </c>
      <c r="T18" s="5">
        <v>21.640000000000004</v>
      </c>
      <c r="U18">
        <v>0.4</v>
      </c>
      <c r="V18" s="5">
        <v>-6.6</v>
      </c>
      <c r="W18" t="s">
        <v>41</v>
      </c>
      <c r="X18" s="3">
        <v>41456</v>
      </c>
      <c r="Y18" s="3">
        <v>41458</v>
      </c>
      <c r="Z18">
        <v>7</v>
      </c>
      <c r="AA18" t="s">
        <v>8399</v>
      </c>
      <c r="AB18">
        <f t="shared" si="2"/>
        <v>2</v>
      </c>
      <c r="AC18" t="str">
        <f t="shared" si="0"/>
        <v>Wednesday</v>
      </c>
      <c r="AD18" s="5">
        <v>1.6020000000000001</v>
      </c>
      <c r="AE18">
        <v>2013</v>
      </c>
      <c r="AF18">
        <v>26</v>
      </c>
      <c r="AG18" s="14">
        <f t="shared" si="1"/>
        <v>-0.30499075785582247</v>
      </c>
      <c r="AH18">
        <f t="shared" si="3"/>
        <v>1</v>
      </c>
      <c r="AI18">
        <f t="shared" si="4"/>
        <v>2</v>
      </c>
    </row>
    <row r="19" spans="1:35" x14ac:dyDescent="0.35">
      <c r="A19">
        <v>18</v>
      </c>
      <c r="B19" t="s">
        <v>110</v>
      </c>
      <c r="C19" t="s">
        <v>111</v>
      </c>
      <c r="D19" t="s">
        <v>112</v>
      </c>
      <c r="E19" t="s">
        <v>84</v>
      </c>
      <c r="F19" t="s">
        <v>113</v>
      </c>
      <c r="G19" t="s">
        <v>113</v>
      </c>
      <c r="H19" t="s">
        <v>114</v>
      </c>
      <c r="I19" t="s">
        <v>34</v>
      </c>
      <c r="J19" t="s">
        <v>115</v>
      </c>
      <c r="K19" s="3">
        <v>41451</v>
      </c>
      <c r="L19" t="s">
        <v>36</v>
      </c>
      <c r="M19" t="s">
        <v>118</v>
      </c>
      <c r="N19" t="s">
        <v>119</v>
      </c>
      <c r="O19" t="s">
        <v>51</v>
      </c>
      <c r="P19" t="s">
        <v>52</v>
      </c>
      <c r="Q19">
        <v>7</v>
      </c>
      <c r="R19" s="5">
        <v>73.819999999999979</v>
      </c>
      <c r="S19" s="5">
        <v>87.533333333333303</v>
      </c>
      <c r="T19" s="5">
        <v>367.63999999999987</v>
      </c>
      <c r="U19">
        <v>0.4</v>
      </c>
      <c r="V19" s="5">
        <v>-149.1</v>
      </c>
      <c r="W19" t="s">
        <v>41</v>
      </c>
      <c r="X19" s="3">
        <v>41456</v>
      </c>
      <c r="Y19" s="3">
        <v>41457</v>
      </c>
      <c r="Z19">
        <v>6</v>
      </c>
      <c r="AA19" t="s">
        <v>8399</v>
      </c>
      <c r="AB19">
        <f t="shared" si="2"/>
        <v>1</v>
      </c>
      <c r="AC19" t="str">
        <f t="shared" si="0"/>
        <v>Wednesday</v>
      </c>
      <c r="AD19" s="5">
        <v>27.77</v>
      </c>
      <c r="AE19">
        <v>2013</v>
      </c>
      <c r="AF19">
        <v>26</v>
      </c>
      <c r="AG19" s="14">
        <f t="shared" si="1"/>
        <v>-0.40555978674790566</v>
      </c>
      <c r="AH19">
        <f t="shared" si="3"/>
        <v>1</v>
      </c>
      <c r="AI19">
        <f t="shared" si="4"/>
        <v>1</v>
      </c>
    </row>
    <row r="20" spans="1:35" x14ac:dyDescent="0.35">
      <c r="A20">
        <v>19</v>
      </c>
      <c r="B20" t="s">
        <v>110</v>
      </c>
      <c r="C20" t="s">
        <v>111</v>
      </c>
      <c r="D20" t="s">
        <v>112</v>
      </c>
      <c r="E20" t="s">
        <v>84</v>
      </c>
      <c r="F20" t="s">
        <v>113</v>
      </c>
      <c r="G20" t="s">
        <v>113</v>
      </c>
      <c r="H20" t="s">
        <v>114</v>
      </c>
      <c r="I20" t="s">
        <v>34</v>
      </c>
      <c r="J20" t="s">
        <v>115</v>
      </c>
      <c r="K20" s="3">
        <v>41451</v>
      </c>
      <c r="L20" t="s">
        <v>36</v>
      </c>
      <c r="M20" t="s">
        <v>120</v>
      </c>
      <c r="N20" t="s">
        <v>121</v>
      </c>
      <c r="O20" t="s">
        <v>39</v>
      </c>
      <c r="P20" t="s">
        <v>64</v>
      </c>
      <c r="Q20">
        <v>2</v>
      </c>
      <c r="R20" s="5">
        <v>24.244800000000005</v>
      </c>
      <c r="S20" s="5">
        <v>35.354666666666674</v>
      </c>
      <c r="T20" s="5">
        <v>42.42560000000001</v>
      </c>
      <c r="U20">
        <v>0.4</v>
      </c>
      <c r="V20" s="5">
        <v>-6.0640000000000001</v>
      </c>
      <c r="W20" t="s">
        <v>41</v>
      </c>
      <c r="X20" s="3">
        <v>41456</v>
      </c>
      <c r="Y20" s="3">
        <v>41456</v>
      </c>
      <c r="Z20">
        <v>5</v>
      </c>
      <c r="AA20" t="s">
        <v>8400</v>
      </c>
      <c r="AB20">
        <f t="shared" si="2"/>
        <v>0</v>
      </c>
      <c r="AC20" t="str">
        <f t="shared" si="0"/>
        <v>Wednesday</v>
      </c>
      <c r="AD20" s="5">
        <v>2.137</v>
      </c>
      <c r="AE20">
        <v>2013</v>
      </c>
      <c r="AF20">
        <v>26</v>
      </c>
      <c r="AG20" s="14">
        <f t="shared" si="1"/>
        <v>-0.14293256901493434</v>
      </c>
      <c r="AH20">
        <f t="shared" si="3"/>
        <v>0</v>
      </c>
      <c r="AI20" t="str">
        <f t="shared" si="4"/>
        <v xml:space="preserve"> </v>
      </c>
    </row>
    <row r="21" spans="1:35" x14ac:dyDescent="0.35">
      <c r="A21">
        <v>20</v>
      </c>
      <c r="B21" t="s">
        <v>110</v>
      </c>
      <c r="C21" t="s">
        <v>111</v>
      </c>
      <c r="D21" t="s">
        <v>112</v>
      </c>
      <c r="E21" t="s">
        <v>84</v>
      </c>
      <c r="F21" t="s">
        <v>113</v>
      </c>
      <c r="G21" t="s">
        <v>113</v>
      </c>
      <c r="H21" t="s">
        <v>114</v>
      </c>
      <c r="I21" t="s">
        <v>34</v>
      </c>
      <c r="J21" t="s">
        <v>115</v>
      </c>
      <c r="K21" s="3">
        <v>41451</v>
      </c>
      <c r="L21" t="s">
        <v>36</v>
      </c>
      <c r="M21" t="s">
        <v>122</v>
      </c>
      <c r="N21" t="s">
        <v>123</v>
      </c>
      <c r="O21" t="s">
        <v>39</v>
      </c>
      <c r="P21" t="s">
        <v>64</v>
      </c>
      <c r="Q21">
        <v>3</v>
      </c>
      <c r="R21" s="5">
        <v>5.2568000000000001</v>
      </c>
      <c r="S21" s="5">
        <v>6.0746666666666673</v>
      </c>
      <c r="T21" s="5">
        <v>10.934400000000002</v>
      </c>
      <c r="U21">
        <v>0.4</v>
      </c>
      <c r="V21" s="5">
        <v>-4.8360000000000003</v>
      </c>
      <c r="W21" t="s">
        <v>41</v>
      </c>
      <c r="X21" s="3">
        <v>41456</v>
      </c>
      <c r="Y21" s="3">
        <v>41456</v>
      </c>
      <c r="Z21">
        <v>5</v>
      </c>
      <c r="AA21" t="s">
        <v>8400</v>
      </c>
      <c r="AB21">
        <f t="shared" si="2"/>
        <v>0</v>
      </c>
      <c r="AC21" t="str">
        <f t="shared" si="0"/>
        <v>Wednesday</v>
      </c>
      <c r="AD21" s="5">
        <v>0.38</v>
      </c>
      <c r="AE21">
        <v>2013</v>
      </c>
      <c r="AF21">
        <v>26</v>
      </c>
      <c r="AG21" s="14">
        <f t="shared" si="1"/>
        <v>-0.44227392449517117</v>
      </c>
      <c r="AH21">
        <f t="shared" si="3"/>
        <v>0</v>
      </c>
      <c r="AI21" t="str">
        <f t="shared" si="4"/>
        <v xml:space="preserve"> </v>
      </c>
    </row>
    <row r="22" spans="1:35" x14ac:dyDescent="0.35">
      <c r="A22">
        <v>21</v>
      </c>
      <c r="B22" t="s">
        <v>124</v>
      </c>
      <c r="C22" t="s">
        <v>125</v>
      </c>
      <c r="D22" t="s">
        <v>112</v>
      </c>
      <c r="E22" t="s">
        <v>30</v>
      </c>
      <c r="F22" t="s">
        <v>31</v>
      </c>
      <c r="G22" t="s">
        <v>126</v>
      </c>
      <c r="H22" t="s">
        <v>127</v>
      </c>
      <c r="I22" t="s">
        <v>34</v>
      </c>
      <c r="J22" t="s">
        <v>128</v>
      </c>
      <c r="K22" s="3">
        <v>41627</v>
      </c>
      <c r="L22" t="s">
        <v>98</v>
      </c>
      <c r="M22" t="s">
        <v>129</v>
      </c>
      <c r="N22" t="s">
        <v>130</v>
      </c>
      <c r="O22" t="s">
        <v>51</v>
      </c>
      <c r="P22" t="s">
        <v>93</v>
      </c>
      <c r="Q22">
        <v>4</v>
      </c>
      <c r="R22" s="5">
        <v>39.5364</v>
      </c>
      <c r="S22" s="5">
        <v>79.330500000000001</v>
      </c>
      <c r="T22" s="5">
        <v>253.85760000000002</v>
      </c>
      <c r="U22">
        <v>0.2</v>
      </c>
      <c r="V22" s="5">
        <v>95.712000000000003</v>
      </c>
      <c r="W22" t="s">
        <v>41</v>
      </c>
      <c r="X22" s="3">
        <v>41632</v>
      </c>
      <c r="Y22" s="3">
        <v>41634</v>
      </c>
      <c r="Z22">
        <v>7</v>
      </c>
      <c r="AA22" t="s">
        <v>8399</v>
      </c>
      <c r="AB22">
        <f t="shared" si="2"/>
        <v>2</v>
      </c>
      <c r="AC22" t="str">
        <f t="shared" si="0"/>
        <v>Thursday</v>
      </c>
      <c r="AD22" s="5">
        <v>48.164999999999999</v>
      </c>
      <c r="AE22">
        <v>2013</v>
      </c>
      <c r="AF22">
        <v>51</v>
      </c>
      <c r="AG22" s="14">
        <f t="shared" si="1"/>
        <v>0.37703027208954942</v>
      </c>
      <c r="AH22">
        <f t="shared" si="3"/>
        <v>1</v>
      </c>
      <c r="AI22">
        <f t="shared" si="4"/>
        <v>2</v>
      </c>
    </row>
    <row r="23" spans="1:35" x14ac:dyDescent="0.35">
      <c r="A23">
        <v>22</v>
      </c>
      <c r="B23" t="s">
        <v>131</v>
      </c>
      <c r="C23" t="s">
        <v>132</v>
      </c>
      <c r="D23" t="s">
        <v>29</v>
      </c>
      <c r="E23" t="s">
        <v>44</v>
      </c>
      <c r="F23" t="s">
        <v>133</v>
      </c>
      <c r="G23" t="s">
        <v>134</v>
      </c>
      <c r="H23" t="s">
        <v>134</v>
      </c>
      <c r="I23" t="s">
        <v>34</v>
      </c>
      <c r="J23" t="s">
        <v>135</v>
      </c>
      <c r="K23" s="3">
        <v>41576</v>
      </c>
      <c r="L23" t="s">
        <v>136</v>
      </c>
      <c r="M23" t="s">
        <v>137</v>
      </c>
      <c r="N23" t="s">
        <v>138</v>
      </c>
      <c r="O23" t="s">
        <v>72</v>
      </c>
      <c r="P23" t="s">
        <v>79</v>
      </c>
      <c r="Q23">
        <v>1</v>
      </c>
      <c r="R23" s="5">
        <v>21.06</v>
      </c>
      <c r="S23" s="5">
        <v>27</v>
      </c>
      <c r="T23" s="5">
        <v>27</v>
      </c>
      <c r="U23">
        <v>0</v>
      </c>
      <c r="V23" s="5">
        <v>5.94</v>
      </c>
      <c r="W23" t="s">
        <v>139</v>
      </c>
      <c r="X23" s="3">
        <v>41579</v>
      </c>
      <c r="Y23" s="3">
        <v>41579</v>
      </c>
      <c r="Z23">
        <v>3</v>
      </c>
      <c r="AA23" t="s">
        <v>8400</v>
      </c>
      <c r="AB23">
        <f t="shared" si="2"/>
        <v>0</v>
      </c>
      <c r="AC23" t="str">
        <f t="shared" si="0"/>
        <v>Tuesday</v>
      </c>
      <c r="AD23" s="5">
        <v>3.895</v>
      </c>
      <c r="AE23">
        <v>2013</v>
      </c>
      <c r="AF23">
        <v>44</v>
      </c>
      <c r="AG23" s="14">
        <f t="shared" si="1"/>
        <v>0.22</v>
      </c>
      <c r="AH23">
        <f t="shared" si="3"/>
        <v>0</v>
      </c>
      <c r="AI23" t="str">
        <f t="shared" si="4"/>
        <v xml:space="preserve"> </v>
      </c>
    </row>
    <row r="24" spans="1:35" x14ac:dyDescent="0.35">
      <c r="A24">
        <v>23</v>
      </c>
      <c r="B24" t="s">
        <v>131</v>
      </c>
      <c r="C24" t="s">
        <v>132</v>
      </c>
      <c r="D24" t="s">
        <v>29</v>
      </c>
      <c r="E24" t="s">
        <v>44</v>
      </c>
      <c r="F24" t="s">
        <v>133</v>
      </c>
      <c r="G24" t="s">
        <v>134</v>
      </c>
      <c r="H24" t="s">
        <v>134</v>
      </c>
      <c r="I24" t="s">
        <v>34</v>
      </c>
      <c r="J24" t="s">
        <v>135</v>
      </c>
      <c r="K24" s="3">
        <v>41576</v>
      </c>
      <c r="L24" t="s">
        <v>136</v>
      </c>
      <c r="M24" t="s">
        <v>140</v>
      </c>
      <c r="N24" t="s">
        <v>141</v>
      </c>
      <c r="O24" t="s">
        <v>39</v>
      </c>
      <c r="P24" t="s">
        <v>76</v>
      </c>
      <c r="Q24">
        <v>9</v>
      </c>
      <c r="R24" s="5">
        <v>15.639999999999999</v>
      </c>
      <c r="S24" s="5">
        <v>23</v>
      </c>
      <c r="T24" s="5">
        <v>207</v>
      </c>
      <c r="U24">
        <v>0</v>
      </c>
      <c r="V24" s="5">
        <v>66.239999999999995</v>
      </c>
      <c r="W24" t="s">
        <v>139</v>
      </c>
      <c r="X24" s="3">
        <v>41579</v>
      </c>
      <c r="Y24" s="3">
        <v>41582</v>
      </c>
      <c r="Z24">
        <v>6</v>
      </c>
      <c r="AA24" t="s">
        <v>8399</v>
      </c>
      <c r="AB24">
        <f t="shared" si="2"/>
        <v>3</v>
      </c>
      <c r="AC24" t="str">
        <f t="shared" si="0"/>
        <v>Tuesday</v>
      </c>
      <c r="AD24" s="5">
        <v>37.856999999999999</v>
      </c>
      <c r="AE24">
        <v>2013</v>
      </c>
      <c r="AF24">
        <v>44</v>
      </c>
      <c r="AG24" s="14">
        <f t="shared" si="1"/>
        <v>0.31999999999999995</v>
      </c>
      <c r="AH24">
        <f t="shared" si="3"/>
        <v>1</v>
      </c>
      <c r="AI24">
        <f t="shared" si="4"/>
        <v>3</v>
      </c>
    </row>
    <row r="25" spans="1:35" x14ac:dyDescent="0.35">
      <c r="A25">
        <v>24</v>
      </c>
      <c r="B25" t="s">
        <v>142</v>
      </c>
      <c r="C25" t="s">
        <v>143</v>
      </c>
      <c r="D25" t="s">
        <v>112</v>
      </c>
      <c r="E25" t="s">
        <v>84</v>
      </c>
      <c r="F25" t="s">
        <v>113</v>
      </c>
      <c r="G25" t="s">
        <v>113</v>
      </c>
      <c r="H25" t="s">
        <v>144</v>
      </c>
      <c r="I25" t="s">
        <v>34</v>
      </c>
      <c r="J25" t="s">
        <v>145</v>
      </c>
      <c r="K25" s="3">
        <v>41915</v>
      </c>
      <c r="L25" t="s">
        <v>36</v>
      </c>
      <c r="M25" t="s">
        <v>146</v>
      </c>
      <c r="N25" t="s">
        <v>147</v>
      </c>
      <c r="O25" t="s">
        <v>39</v>
      </c>
      <c r="P25" t="s">
        <v>58</v>
      </c>
      <c r="Q25">
        <v>3</v>
      </c>
      <c r="R25" s="5">
        <v>29.769333333333332</v>
      </c>
      <c r="S25" s="5">
        <v>38.382222222222225</v>
      </c>
      <c r="T25" s="5">
        <v>69.088000000000008</v>
      </c>
      <c r="U25">
        <v>0.4</v>
      </c>
      <c r="V25" s="5">
        <v>-20.22</v>
      </c>
      <c r="W25" t="s">
        <v>41</v>
      </c>
      <c r="X25" s="3">
        <v>41920</v>
      </c>
      <c r="Y25" s="3">
        <v>41923</v>
      </c>
      <c r="Z25">
        <v>8</v>
      </c>
      <c r="AA25" t="s">
        <v>8399</v>
      </c>
      <c r="AB25">
        <f t="shared" si="2"/>
        <v>3</v>
      </c>
      <c r="AC25" t="str">
        <f t="shared" si="0"/>
        <v>Friday</v>
      </c>
      <c r="AD25" s="5">
        <v>4</v>
      </c>
      <c r="AE25">
        <v>2014</v>
      </c>
      <c r="AF25">
        <v>40</v>
      </c>
      <c r="AG25" s="14">
        <f t="shared" si="1"/>
        <v>-0.29267021769337653</v>
      </c>
      <c r="AH25">
        <f t="shared" si="3"/>
        <v>1</v>
      </c>
      <c r="AI25">
        <f t="shared" si="4"/>
        <v>3</v>
      </c>
    </row>
    <row r="26" spans="1:35" x14ac:dyDescent="0.35">
      <c r="A26">
        <v>25</v>
      </c>
      <c r="B26" t="s">
        <v>148</v>
      </c>
      <c r="C26" t="s">
        <v>149</v>
      </c>
      <c r="D26" t="s">
        <v>29</v>
      </c>
      <c r="E26" t="s">
        <v>30</v>
      </c>
      <c r="F26" t="s">
        <v>31</v>
      </c>
      <c r="G26" t="s">
        <v>150</v>
      </c>
      <c r="H26" t="s">
        <v>151</v>
      </c>
      <c r="I26" t="s">
        <v>34</v>
      </c>
      <c r="J26" t="s">
        <v>152</v>
      </c>
      <c r="K26" s="3">
        <v>41178</v>
      </c>
      <c r="L26" t="s">
        <v>36</v>
      </c>
      <c r="M26" t="s">
        <v>153</v>
      </c>
      <c r="N26" t="s">
        <v>154</v>
      </c>
      <c r="O26" t="s">
        <v>51</v>
      </c>
      <c r="P26" t="s">
        <v>52</v>
      </c>
      <c r="Q26">
        <v>9</v>
      </c>
      <c r="R26" s="5">
        <v>31.865511111111104</v>
      </c>
      <c r="S26" s="5">
        <v>39.115851851851851</v>
      </c>
      <c r="T26" s="5">
        <v>211.22559999999999</v>
      </c>
      <c r="U26">
        <v>0.4</v>
      </c>
      <c r="V26" s="5">
        <v>-75.563999999999993</v>
      </c>
      <c r="W26" t="s">
        <v>155</v>
      </c>
      <c r="X26" s="3">
        <v>41180</v>
      </c>
      <c r="Y26" s="3">
        <v>41181</v>
      </c>
      <c r="Z26">
        <v>3</v>
      </c>
      <c r="AA26" t="s">
        <v>8399</v>
      </c>
      <c r="AB26">
        <f t="shared" si="2"/>
        <v>1</v>
      </c>
      <c r="AC26" t="str">
        <f t="shared" si="0"/>
        <v>Wednesday</v>
      </c>
      <c r="AD26" s="5">
        <v>1.085</v>
      </c>
      <c r="AE26">
        <v>2012</v>
      </c>
      <c r="AF26">
        <v>39</v>
      </c>
      <c r="AG26" s="14">
        <f t="shared" si="1"/>
        <v>-0.35774072839655796</v>
      </c>
      <c r="AH26">
        <f t="shared" si="3"/>
        <v>1</v>
      </c>
      <c r="AI26">
        <f t="shared" si="4"/>
        <v>1</v>
      </c>
    </row>
    <row r="27" spans="1:35" x14ac:dyDescent="0.35">
      <c r="A27">
        <v>26</v>
      </c>
      <c r="B27" t="s">
        <v>156</v>
      </c>
      <c r="C27" t="s">
        <v>157</v>
      </c>
      <c r="D27" t="s">
        <v>112</v>
      </c>
      <c r="E27" t="s">
        <v>30</v>
      </c>
      <c r="F27" t="s">
        <v>31</v>
      </c>
      <c r="G27" t="s">
        <v>32</v>
      </c>
      <c r="H27" t="s">
        <v>158</v>
      </c>
      <c r="I27" t="s">
        <v>34</v>
      </c>
      <c r="J27" t="s">
        <v>159</v>
      </c>
      <c r="K27" s="3">
        <v>41808</v>
      </c>
      <c r="L27" t="s">
        <v>36</v>
      </c>
      <c r="M27" t="s">
        <v>160</v>
      </c>
      <c r="N27" t="s">
        <v>161</v>
      </c>
      <c r="O27" t="s">
        <v>72</v>
      </c>
      <c r="P27" t="s">
        <v>162</v>
      </c>
      <c r="Q27">
        <v>2</v>
      </c>
      <c r="R27" s="5">
        <v>130.58213368000003</v>
      </c>
      <c r="S27" s="5">
        <v>163.2618173146293</v>
      </c>
      <c r="T27" s="5">
        <v>325.87058736000006</v>
      </c>
      <c r="U27">
        <v>2E-3</v>
      </c>
      <c r="V27" s="5">
        <v>64.706320000000005</v>
      </c>
      <c r="W27" t="s">
        <v>41</v>
      </c>
      <c r="X27" s="3">
        <v>41813</v>
      </c>
      <c r="Y27" s="3">
        <v>41813</v>
      </c>
      <c r="Z27">
        <v>5</v>
      </c>
      <c r="AA27" t="s">
        <v>8400</v>
      </c>
      <c r="AB27">
        <f t="shared" si="2"/>
        <v>0</v>
      </c>
      <c r="AC27" t="str">
        <f t="shared" si="0"/>
        <v>Wednesday</v>
      </c>
      <c r="AD27" s="5">
        <v>16.777000000000001</v>
      </c>
      <c r="AE27">
        <v>2014</v>
      </c>
      <c r="AF27">
        <v>25</v>
      </c>
      <c r="AG27" s="14">
        <f t="shared" si="1"/>
        <v>0.19856446856468449</v>
      </c>
      <c r="AH27">
        <f t="shared" si="3"/>
        <v>0</v>
      </c>
      <c r="AI27" t="str">
        <f t="shared" si="4"/>
        <v xml:space="preserve"> </v>
      </c>
    </row>
    <row r="28" spans="1:35" x14ac:dyDescent="0.35">
      <c r="A28">
        <v>27</v>
      </c>
      <c r="B28" t="s">
        <v>156</v>
      </c>
      <c r="C28" t="s">
        <v>157</v>
      </c>
      <c r="D28" t="s">
        <v>112</v>
      </c>
      <c r="E28" t="s">
        <v>30</v>
      </c>
      <c r="F28" t="s">
        <v>31</v>
      </c>
      <c r="G28" t="s">
        <v>32</v>
      </c>
      <c r="H28" t="s">
        <v>158</v>
      </c>
      <c r="I28" t="s">
        <v>34</v>
      </c>
      <c r="J28" t="s">
        <v>159</v>
      </c>
      <c r="K28" s="3">
        <v>41808</v>
      </c>
      <c r="L28" t="s">
        <v>36</v>
      </c>
      <c r="M28" t="s">
        <v>163</v>
      </c>
      <c r="N28" t="s">
        <v>164</v>
      </c>
      <c r="O28" t="s">
        <v>39</v>
      </c>
      <c r="P28" t="s">
        <v>165</v>
      </c>
      <c r="Q28">
        <v>5</v>
      </c>
      <c r="R28" s="5">
        <v>9.120000000000001</v>
      </c>
      <c r="S28" s="5">
        <v>16</v>
      </c>
      <c r="T28" s="5">
        <v>80</v>
      </c>
      <c r="U28">
        <v>0</v>
      </c>
      <c r="V28" s="5">
        <v>34.4</v>
      </c>
      <c r="W28" t="s">
        <v>41</v>
      </c>
      <c r="X28" s="3">
        <v>41813</v>
      </c>
      <c r="Y28" s="3">
        <v>41816</v>
      </c>
      <c r="Z28">
        <v>8</v>
      </c>
      <c r="AA28" t="s">
        <v>8399</v>
      </c>
      <c r="AB28">
        <f t="shared" si="2"/>
        <v>3</v>
      </c>
      <c r="AC28" t="str">
        <f t="shared" si="0"/>
        <v>Wednesday</v>
      </c>
      <c r="AD28" s="5">
        <v>5.0839999999999996</v>
      </c>
      <c r="AE28">
        <v>2014</v>
      </c>
      <c r="AF28">
        <v>25</v>
      </c>
      <c r="AG28" s="14">
        <f t="shared" si="1"/>
        <v>0.43</v>
      </c>
      <c r="AH28">
        <f t="shared" si="3"/>
        <v>1</v>
      </c>
      <c r="AI28">
        <f t="shared" si="4"/>
        <v>3</v>
      </c>
    </row>
    <row r="29" spans="1:35" x14ac:dyDescent="0.35">
      <c r="A29">
        <v>28</v>
      </c>
      <c r="B29" t="s">
        <v>166</v>
      </c>
      <c r="C29" t="s">
        <v>167</v>
      </c>
      <c r="D29" t="s">
        <v>96</v>
      </c>
      <c r="E29" t="s">
        <v>84</v>
      </c>
      <c r="F29" t="s">
        <v>168</v>
      </c>
      <c r="G29" t="s">
        <v>169</v>
      </c>
      <c r="H29" t="s">
        <v>170</v>
      </c>
      <c r="I29" t="s">
        <v>34</v>
      </c>
      <c r="J29" t="s">
        <v>171</v>
      </c>
      <c r="K29" s="3">
        <v>41418</v>
      </c>
      <c r="L29" t="s">
        <v>36</v>
      </c>
      <c r="M29" t="s">
        <v>172</v>
      </c>
      <c r="N29" t="s">
        <v>173</v>
      </c>
      <c r="O29" t="s">
        <v>39</v>
      </c>
      <c r="P29" t="s">
        <v>58</v>
      </c>
      <c r="Q29">
        <v>7</v>
      </c>
      <c r="R29" s="5">
        <v>34.753257142857144</v>
      </c>
      <c r="S29" s="5">
        <v>40.528761904761907</v>
      </c>
      <c r="T29" s="5">
        <v>170.22080000000003</v>
      </c>
      <c r="U29">
        <v>0.4</v>
      </c>
      <c r="V29" s="5">
        <v>-73.052000000000007</v>
      </c>
      <c r="W29" t="s">
        <v>41</v>
      </c>
      <c r="X29" s="3">
        <v>41423</v>
      </c>
      <c r="Y29" s="3">
        <v>41424</v>
      </c>
      <c r="Z29">
        <v>6</v>
      </c>
      <c r="AA29" t="s">
        <v>8399</v>
      </c>
      <c r="AB29">
        <f t="shared" si="2"/>
        <v>1</v>
      </c>
      <c r="AC29" t="str">
        <f t="shared" si="0"/>
        <v>Friday</v>
      </c>
      <c r="AD29" s="5">
        <v>9.4649999999999999</v>
      </c>
      <c r="AE29">
        <v>2013</v>
      </c>
      <c r="AF29">
        <v>21</v>
      </c>
      <c r="AG29" s="14">
        <f t="shared" si="1"/>
        <v>-0.42916024363650035</v>
      </c>
      <c r="AH29">
        <f t="shared" si="3"/>
        <v>1</v>
      </c>
      <c r="AI29">
        <f t="shared" si="4"/>
        <v>1</v>
      </c>
    </row>
    <row r="30" spans="1:35" x14ac:dyDescent="0.35">
      <c r="A30">
        <v>29</v>
      </c>
      <c r="B30" t="s">
        <v>166</v>
      </c>
      <c r="C30" t="s">
        <v>167</v>
      </c>
      <c r="D30" t="s">
        <v>96</v>
      </c>
      <c r="E30" t="s">
        <v>84</v>
      </c>
      <c r="F30" t="s">
        <v>168</v>
      </c>
      <c r="G30" t="s">
        <v>169</v>
      </c>
      <c r="H30" t="s">
        <v>170</v>
      </c>
      <c r="I30" t="s">
        <v>34</v>
      </c>
      <c r="J30" t="s">
        <v>171</v>
      </c>
      <c r="K30" s="3">
        <v>41418</v>
      </c>
      <c r="L30" t="s">
        <v>36</v>
      </c>
      <c r="M30" t="s">
        <v>174</v>
      </c>
      <c r="N30" t="s">
        <v>175</v>
      </c>
      <c r="O30" t="s">
        <v>39</v>
      </c>
      <c r="P30" t="s">
        <v>90</v>
      </c>
      <c r="Q30">
        <v>4</v>
      </c>
      <c r="R30" s="5">
        <v>6.6479999999999979</v>
      </c>
      <c r="S30" s="5">
        <v>9.7133333333333294</v>
      </c>
      <c r="T30" s="5">
        <v>23.311999999999991</v>
      </c>
      <c r="U30">
        <v>0.4</v>
      </c>
      <c r="V30" s="5">
        <v>-3.28</v>
      </c>
      <c r="W30" t="s">
        <v>41</v>
      </c>
      <c r="X30" s="3">
        <v>41423</v>
      </c>
      <c r="Y30" s="3">
        <v>41424</v>
      </c>
      <c r="Z30">
        <v>6</v>
      </c>
      <c r="AA30" t="s">
        <v>8399</v>
      </c>
      <c r="AB30">
        <f t="shared" si="2"/>
        <v>1</v>
      </c>
      <c r="AC30" t="str">
        <f t="shared" si="0"/>
        <v>Friday</v>
      </c>
      <c r="AD30" s="5">
        <v>1.091</v>
      </c>
      <c r="AE30">
        <v>2013</v>
      </c>
      <c r="AF30">
        <v>21</v>
      </c>
      <c r="AG30" s="14">
        <f t="shared" si="1"/>
        <v>-0.14070006863417986</v>
      </c>
      <c r="AH30">
        <f t="shared" si="3"/>
        <v>1</v>
      </c>
      <c r="AI30">
        <f t="shared" si="4"/>
        <v>1</v>
      </c>
    </row>
    <row r="31" spans="1:35" x14ac:dyDescent="0.35">
      <c r="A31">
        <v>30</v>
      </c>
      <c r="B31" t="s">
        <v>166</v>
      </c>
      <c r="C31" t="s">
        <v>167</v>
      </c>
      <c r="D31" t="s">
        <v>96</v>
      </c>
      <c r="E31" t="s">
        <v>84</v>
      </c>
      <c r="F31" t="s">
        <v>168</v>
      </c>
      <c r="G31" t="s">
        <v>169</v>
      </c>
      <c r="H31" t="s">
        <v>170</v>
      </c>
      <c r="I31" t="s">
        <v>34</v>
      </c>
      <c r="J31" t="s">
        <v>171</v>
      </c>
      <c r="K31" s="3">
        <v>41418</v>
      </c>
      <c r="L31" t="s">
        <v>36</v>
      </c>
      <c r="M31" t="s">
        <v>176</v>
      </c>
      <c r="N31" t="s">
        <v>177</v>
      </c>
      <c r="O31" t="s">
        <v>72</v>
      </c>
      <c r="P31" t="s">
        <v>178</v>
      </c>
      <c r="Q31">
        <v>4</v>
      </c>
      <c r="R31" s="5">
        <v>46.188400000000001</v>
      </c>
      <c r="S31" s="5">
        <v>56.220666666666673</v>
      </c>
      <c r="T31" s="5">
        <v>134.92960000000002</v>
      </c>
      <c r="U31">
        <v>0.4</v>
      </c>
      <c r="V31" s="5">
        <v>-49.823999999999998</v>
      </c>
      <c r="W31" t="s">
        <v>41</v>
      </c>
      <c r="X31" s="3">
        <v>41423</v>
      </c>
      <c r="Y31" s="3">
        <v>41423</v>
      </c>
      <c r="Z31">
        <v>5</v>
      </c>
      <c r="AA31" t="s">
        <v>8400</v>
      </c>
      <c r="AB31">
        <f t="shared" si="2"/>
        <v>0</v>
      </c>
      <c r="AC31" t="str">
        <f t="shared" si="0"/>
        <v>Friday</v>
      </c>
      <c r="AD31" s="5">
        <v>5.923</v>
      </c>
      <c r="AE31">
        <v>2013</v>
      </c>
      <c r="AF31">
        <v>21</v>
      </c>
      <c r="AG31" s="14">
        <f t="shared" si="1"/>
        <v>-0.36925922851620391</v>
      </c>
      <c r="AH31">
        <f t="shared" si="3"/>
        <v>0</v>
      </c>
      <c r="AI31" t="str">
        <f t="shared" si="4"/>
        <v xml:space="preserve"> </v>
      </c>
    </row>
    <row r="32" spans="1:35" x14ac:dyDescent="0.35">
      <c r="A32">
        <v>31</v>
      </c>
      <c r="B32" t="s">
        <v>166</v>
      </c>
      <c r="C32" t="s">
        <v>167</v>
      </c>
      <c r="D32" t="s">
        <v>96</v>
      </c>
      <c r="E32" t="s">
        <v>84</v>
      </c>
      <c r="F32" t="s">
        <v>168</v>
      </c>
      <c r="G32" t="s">
        <v>169</v>
      </c>
      <c r="H32" t="s">
        <v>170</v>
      </c>
      <c r="I32" t="s">
        <v>34</v>
      </c>
      <c r="J32" t="s">
        <v>171</v>
      </c>
      <c r="K32" s="3">
        <v>41418</v>
      </c>
      <c r="L32" t="s">
        <v>36</v>
      </c>
      <c r="M32" t="s">
        <v>179</v>
      </c>
      <c r="N32" t="s">
        <v>180</v>
      </c>
      <c r="O32" t="s">
        <v>39</v>
      </c>
      <c r="P32" t="s">
        <v>61</v>
      </c>
      <c r="Q32">
        <v>2</v>
      </c>
      <c r="R32" s="5">
        <v>7.4895999999999994</v>
      </c>
      <c r="S32" s="5">
        <v>14.875999999999999</v>
      </c>
      <c r="T32" s="5">
        <v>17.851199999999999</v>
      </c>
      <c r="U32">
        <v>0.4</v>
      </c>
      <c r="V32" s="5">
        <v>2.8719999999999999</v>
      </c>
      <c r="W32" t="s">
        <v>41</v>
      </c>
      <c r="X32" s="3">
        <v>41423</v>
      </c>
      <c r="Y32" s="3">
        <v>41426</v>
      </c>
      <c r="Z32">
        <v>8</v>
      </c>
      <c r="AA32" t="s">
        <v>8399</v>
      </c>
      <c r="AB32">
        <f t="shared" si="2"/>
        <v>3</v>
      </c>
      <c r="AC32" t="str">
        <f t="shared" si="0"/>
        <v>Friday</v>
      </c>
      <c r="AD32" s="5">
        <v>1.843</v>
      </c>
      <c r="AE32">
        <v>2013</v>
      </c>
      <c r="AF32">
        <v>21</v>
      </c>
      <c r="AG32" s="14">
        <f t="shared" si="1"/>
        <v>0.16088554270861344</v>
      </c>
      <c r="AH32">
        <f t="shared" si="3"/>
        <v>1</v>
      </c>
      <c r="AI32">
        <f t="shared" si="4"/>
        <v>3</v>
      </c>
    </row>
    <row r="33" spans="1:35" x14ac:dyDescent="0.35">
      <c r="A33">
        <v>32</v>
      </c>
      <c r="B33" t="s">
        <v>166</v>
      </c>
      <c r="C33" t="s">
        <v>167</v>
      </c>
      <c r="D33" t="s">
        <v>96</v>
      </c>
      <c r="E33" t="s">
        <v>84</v>
      </c>
      <c r="F33" t="s">
        <v>168</v>
      </c>
      <c r="G33" t="s">
        <v>169</v>
      </c>
      <c r="H33" t="s">
        <v>170</v>
      </c>
      <c r="I33" t="s">
        <v>34</v>
      </c>
      <c r="J33" t="s">
        <v>171</v>
      </c>
      <c r="K33" s="3">
        <v>41418</v>
      </c>
      <c r="L33" t="s">
        <v>36</v>
      </c>
      <c r="M33" t="s">
        <v>181</v>
      </c>
      <c r="N33" t="s">
        <v>182</v>
      </c>
      <c r="O33" t="s">
        <v>39</v>
      </c>
      <c r="P33" t="s">
        <v>183</v>
      </c>
      <c r="Q33">
        <v>5</v>
      </c>
      <c r="R33" s="5">
        <v>58.125599999999999</v>
      </c>
      <c r="S33" s="5">
        <v>63.86933333333333</v>
      </c>
      <c r="T33" s="5">
        <v>191.60799999999998</v>
      </c>
      <c r="U33">
        <v>0.4</v>
      </c>
      <c r="V33" s="5">
        <v>-99.02</v>
      </c>
      <c r="W33" t="s">
        <v>41</v>
      </c>
      <c r="X33" s="3">
        <v>41423</v>
      </c>
      <c r="Y33" s="3">
        <v>41423</v>
      </c>
      <c r="Z33">
        <v>5</v>
      </c>
      <c r="AA33" t="s">
        <v>8400</v>
      </c>
      <c r="AB33">
        <f t="shared" si="2"/>
        <v>0</v>
      </c>
      <c r="AC33" t="str">
        <f t="shared" si="0"/>
        <v>Friday</v>
      </c>
      <c r="AD33" s="5">
        <v>16.245000000000001</v>
      </c>
      <c r="AE33">
        <v>2013</v>
      </c>
      <c r="AF33">
        <v>21</v>
      </c>
      <c r="AG33" s="14">
        <f t="shared" si="1"/>
        <v>-0.51678426788025555</v>
      </c>
      <c r="AH33">
        <f t="shared" si="3"/>
        <v>0</v>
      </c>
      <c r="AI33" t="str">
        <f t="shared" si="4"/>
        <v xml:space="preserve"> </v>
      </c>
    </row>
    <row r="34" spans="1:35" x14ac:dyDescent="0.35">
      <c r="A34">
        <v>33</v>
      </c>
      <c r="B34" t="s">
        <v>166</v>
      </c>
      <c r="C34" t="s">
        <v>167</v>
      </c>
      <c r="D34" t="s">
        <v>96</v>
      </c>
      <c r="E34" t="s">
        <v>84</v>
      </c>
      <c r="F34" t="s">
        <v>168</v>
      </c>
      <c r="G34" t="s">
        <v>169</v>
      </c>
      <c r="H34" t="s">
        <v>170</v>
      </c>
      <c r="I34" t="s">
        <v>34</v>
      </c>
      <c r="J34" t="s">
        <v>171</v>
      </c>
      <c r="K34" s="3">
        <v>41418</v>
      </c>
      <c r="L34" t="s">
        <v>36</v>
      </c>
      <c r="M34" t="s">
        <v>184</v>
      </c>
      <c r="N34" t="s">
        <v>185</v>
      </c>
      <c r="O34" t="s">
        <v>72</v>
      </c>
      <c r="P34" t="s">
        <v>162</v>
      </c>
      <c r="Q34">
        <v>8</v>
      </c>
      <c r="R34" s="5">
        <v>223.20524344</v>
      </c>
      <c r="S34" s="5">
        <v>247.47077498327764</v>
      </c>
      <c r="T34" s="5">
        <v>1183.9001875200001</v>
      </c>
      <c r="U34">
        <v>0.40200000000000002</v>
      </c>
      <c r="V34" s="5">
        <v>-601.74176</v>
      </c>
      <c r="W34" t="s">
        <v>41</v>
      </c>
      <c r="X34" s="3">
        <v>41423</v>
      </c>
      <c r="Y34" s="3">
        <v>41423</v>
      </c>
      <c r="Z34">
        <v>5</v>
      </c>
      <c r="AA34" t="s">
        <v>8400</v>
      </c>
      <c r="AB34">
        <f t="shared" si="2"/>
        <v>0</v>
      </c>
      <c r="AC34" t="str">
        <f t="shared" si="0"/>
        <v>Friday</v>
      </c>
      <c r="AD34" s="5">
        <v>80.281000000000006</v>
      </c>
      <c r="AE34">
        <v>2013</v>
      </c>
      <c r="AF34">
        <v>21</v>
      </c>
      <c r="AG34" s="14">
        <f t="shared" si="1"/>
        <v>-0.50827068560611621</v>
      </c>
      <c r="AH34">
        <f t="shared" si="3"/>
        <v>0</v>
      </c>
      <c r="AI34" t="str">
        <f t="shared" si="4"/>
        <v xml:space="preserve"> </v>
      </c>
    </row>
    <row r="35" spans="1:35" x14ac:dyDescent="0.35">
      <c r="A35">
        <v>34</v>
      </c>
      <c r="B35" t="s">
        <v>166</v>
      </c>
      <c r="C35" t="s">
        <v>167</v>
      </c>
      <c r="D35" t="s">
        <v>96</v>
      </c>
      <c r="E35" t="s">
        <v>84</v>
      </c>
      <c r="F35" t="s">
        <v>168</v>
      </c>
      <c r="G35" t="s">
        <v>169</v>
      </c>
      <c r="H35" t="s">
        <v>170</v>
      </c>
      <c r="I35" t="s">
        <v>34</v>
      </c>
      <c r="J35" t="s">
        <v>171</v>
      </c>
      <c r="K35" s="3">
        <v>41418</v>
      </c>
      <c r="L35" t="s">
        <v>36</v>
      </c>
      <c r="M35" t="s">
        <v>186</v>
      </c>
      <c r="N35" t="s">
        <v>187</v>
      </c>
      <c r="O35" t="s">
        <v>39</v>
      </c>
      <c r="P35" t="s">
        <v>61</v>
      </c>
      <c r="Q35">
        <v>1</v>
      </c>
      <c r="R35" s="5">
        <v>10.9856</v>
      </c>
      <c r="S35" s="5">
        <v>17.135999999999999</v>
      </c>
      <c r="T35" s="5">
        <v>10.281599999999999</v>
      </c>
      <c r="U35">
        <v>0.4</v>
      </c>
      <c r="V35" s="5">
        <v>-0.70399999999999996</v>
      </c>
      <c r="W35" t="s">
        <v>41</v>
      </c>
      <c r="X35" s="3">
        <v>41423</v>
      </c>
      <c r="Y35" s="3">
        <v>41423</v>
      </c>
      <c r="Z35">
        <v>5</v>
      </c>
      <c r="AA35" t="s">
        <v>8400</v>
      </c>
      <c r="AB35">
        <f t="shared" si="2"/>
        <v>0</v>
      </c>
      <c r="AC35" t="str">
        <f t="shared" si="0"/>
        <v>Friday</v>
      </c>
      <c r="AD35" s="5">
        <v>0.93100000000000005</v>
      </c>
      <c r="AE35">
        <v>2013</v>
      </c>
      <c r="AF35">
        <v>21</v>
      </c>
      <c r="AG35" s="14">
        <f t="shared" si="1"/>
        <v>-6.8471833177715533E-2</v>
      </c>
      <c r="AH35">
        <f t="shared" si="3"/>
        <v>0</v>
      </c>
      <c r="AI35" t="str">
        <f t="shared" si="4"/>
        <v xml:space="preserve"> </v>
      </c>
    </row>
    <row r="36" spans="1:35" x14ac:dyDescent="0.35">
      <c r="A36">
        <v>35</v>
      </c>
      <c r="B36" t="s">
        <v>188</v>
      </c>
      <c r="C36" t="s">
        <v>189</v>
      </c>
      <c r="D36" t="s">
        <v>112</v>
      </c>
      <c r="E36" t="s">
        <v>30</v>
      </c>
      <c r="F36" t="s">
        <v>31</v>
      </c>
      <c r="G36" t="s">
        <v>32</v>
      </c>
      <c r="H36" t="s">
        <v>33</v>
      </c>
      <c r="I36" t="s">
        <v>34</v>
      </c>
      <c r="J36" t="s">
        <v>190</v>
      </c>
      <c r="K36" s="3">
        <v>41774</v>
      </c>
      <c r="L36" t="s">
        <v>136</v>
      </c>
      <c r="M36" t="s">
        <v>191</v>
      </c>
      <c r="N36" t="s">
        <v>192</v>
      </c>
      <c r="O36" t="s">
        <v>39</v>
      </c>
      <c r="P36" t="s">
        <v>76</v>
      </c>
      <c r="Q36">
        <v>14</v>
      </c>
      <c r="R36" s="5">
        <v>12.28</v>
      </c>
      <c r="S36" s="5">
        <v>21.5</v>
      </c>
      <c r="T36" s="5">
        <v>301</v>
      </c>
      <c r="U36">
        <v>0</v>
      </c>
      <c r="V36" s="5">
        <v>129.08000000000001</v>
      </c>
      <c r="W36" t="s">
        <v>155</v>
      </c>
      <c r="X36" s="3">
        <v>41776</v>
      </c>
      <c r="Y36" s="3">
        <v>41776</v>
      </c>
      <c r="Z36">
        <v>2</v>
      </c>
      <c r="AA36" t="s">
        <v>8400</v>
      </c>
      <c r="AB36">
        <f t="shared" si="2"/>
        <v>0</v>
      </c>
      <c r="AC36" t="str">
        <f t="shared" si="0"/>
        <v>Thursday</v>
      </c>
      <c r="AD36" s="5">
        <v>21.216000000000001</v>
      </c>
      <c r="AE36">
        <v>2014</v>
      </c>
      <c r="AF36">
        <v>20</v>
      </c>
      <c r="AG36" s="14">
        <f t="shared" si="1"/>
        <v>0.42883720930232561</v>
      </c>
      <c r="AH36">
        <f t="shared" si="3"/>
        <v>0</v>
      </c>
      <c r="AI36" t="str">
        <f t="shared" si="4"/>
        <v xml:space="preserve"> </v>
      </c>
    </row>
    <row r="37" spans="1:35" x14ac:dyDescent="0.35">
      <c r="A37">
        <v>36</v>
      </c>
      <c r="B37" t="s">
        <v>188</v>
      </c>
      <c r="C37" t="s">
        <v>189</v>
      </c>
      <c r="D37" t="s">
        <v>112</v>
      </c>
      <c r="E37" t="s">
        <v>30</v>
      </c>
      <c r="F37" t="s">
        <v>31</v>
      </c>
      <c r="G37" t="s">
        <v>32</v>
      </c>
      <c r="H37" t="s">
        <v>33</v>
      </c>
      <c r="I37" t="s">
        <v>34</v>
      </c>
      <c r="J37" t="s">
        <v>190</v>
      </c>
      <c r="K37" s="3">
        <v>41774</v>
      </c>
      <c r="L37" t="s">
        <v>136</v>
      </c>
      <c r="M37" t="s">
        <v>193</v>
      </c>
      <c r="N37" t="s">
        <v>194</v>
      </c>
      <c r="O37" t="s">
        <v>39</v>
      </c>
      <c r="P37" t="s">
        <v>76</v>
      </c>
      <c r="Q37">
        <v>7</v>
      </c>
      <c r="R37" s="5">
        <v>12.034285714285719</v>
      </c>
      <c r="S37" s="5">
        <v>19.714285714285719</v>
      </c>
      <c r="T37" s="5">
        <v>138.00000000000003</v>
      </c>
      <c r="U37">
        <v>0</v>
      </c>
      <c r="V37" s="5">
        <v>53.76</v>
      </c>
      <c r="W37" t="s">
        <v>155</v>
      </c>
      <c r="X37" s="3">
        <v>41776</v>
      </c>
      <c r="Y37" s="3">
        <v>41776</v>
      </c>
      <c r="Z37">
        <v>2</v>
      </c>
      <c r="AA37" t="s">
        <v>8400</v>
      </c>
      <c r="AB37">
        <f t="shared" si="2"/>
        <v>0</v>
      </c>
      <c r="AC37" t="str">
        <f t="shared" si="0"/>
        <v>Thursday</v>
      </c>
      <c r="AD37" s="5">
        <v>19.542999999999999</v>
      </c>
      <c r="AE37">
        <v>2014</v>
      </c>
      <c r="AF37">
        <v>20</v>
      </c>
      <c r="AG37" s="14">
        <f t="shared" si="1"/>
        <v>0.38956521739130423</v>
      </c>
      <c r="AH37">
        <f t="shared" si="3"/>
        <v>0</v>
      </c>
      <c r="AI37" t="str">
        <f t="shared" si="4"/>
        <v xml:space="preserve"> </v>
      </c>
    </row>
    <row r="38" spans="1:35" x14ac:dyDescent="0.35">
      <c r="A38">
        <v>37</v>
      </c>
      <c r="B38" t="s">
        <v>188</v>
      </c>
      <c r="C38" t="s">
        <v>189</v>
      </c>
      <c r="D38" t="s">
        <v>112</v>
      </c>
      <c r="E38" t="s">
        <v>30</v>
      </c>
      <c r="F38" t="s">
        <v>31</v>
      </c>
      <c r="G38" t="s">
        <v>32</v>
      </c>
      <c r="H38" t="s">
        <v>33</v>
      </c>
      <c r="I38" t="s">
        <v>34</v>
      </c>
      <c r="J38" t="s">
        <v>190</v>
      </c>
      <c r="K38" s="3">
        <v>41774</v>
      </c>
      <c r="L38" t="s">
        <v>136</v>
      </c>
      <c r="M38" t="s">
        <v>195</v>
      </c>
      <c r="N38" t="s">
        <v>196</v>
      </c>
      <c r="O38" t="s">
        <v>39</v>
      </c>
      <c r="P38" t="s">
        <v>76</v>
      </c>
      <c r="Q38">
        <v>4</v>
      </c>
      <c r="R38" s="5">
        <v>14.809999999999999</v>
      </c>
      <c r="S38" s="5">
        <v>22.75</v>
      </c>
      <c r="T38" s="5">
        <v>91</v>
      </c>
      <c r="U38">
        <v>0</v>
      </c>
      <c r="V38" s="5">
        <v>31.76</v>
      </c>
      <c r="W38" t="s">
        <v>155</v>
      </c>
      <c r="X38" s="3">
        <v>41776</v>
      </c>
      <c r="Y38" s="3">
        <v>41776</v>
      </c>
      <c r="Z38">
        <v>2</v>
      </c>
      <c r="AA38" t="s">
        <v>8400</v>
      </c>
      <c r="AB38">
        <f t="shared" si="2"/>
        <v>0</v>
      </c>
      <c r="AC38" t="str">
        <f t="shared" si="0"/>
        <v>Thursday</v>
      </c>
      <c r="AD38" s="5">
        <v>21.756</v>
      </c>
      <c r="AE38">
        <v>2014</v>
      </c>
      <c r="AF38">
        <v>20</v>
      </c>
      <c r="AG38" s="14">
        <f t="shared" si="1"/>
        <v>0.34901098901098904</v>
      </c>
      <c r="AH38">
        <f t="shared" si="3"/>
        <v>0</v>
      </c>
      <c r="AI38" t="str">
        <f t="shared" si="4"/>
        <v xml:space="preserve"> </v>
      </c>
    </row>
    <row r="39" spans="1:35" x14ac:dyDescent="0.35">
      <c r="A39">
        <v>38</v>
      </c>
      <c r="B39" t="s">
        <v>197</v>
      </c>
      <c r="C39" t="s">
        <v>198</v>
      </c>
      <c r="D39" t="s">
        <v>112</v>
      </c>
      <c r="E39" t="s">
        <v>199</v>
      </c>
      <c r="F39" t="s">
        <v>200</v>
      </c>
      <c r="G39" t="s">
        <v>201</v>
      </c>
      <c r="H39" t="s">
        <v>201</v>
      </c>
      <c r="I39" t="s">
        <v>34</v>
      </c>
      <c r="J39" t="s">
        <v>202</v>
      </c>
      <c r="K39" s="3">
        <v>41824</v>
      </c>
      <c r="L39" t="s">
        <v>136</v>
      </c>
      <c r="M39" t="s">
        <v>203</v>
      </c>
      <c r="N39" t="s">
        <v>204</v>
      </c>
      <c r="O39" t="s">
        <v>51</v>
      </c>
      <c r="P39" t="s">
        <v>205</v>
      </c>
      <c r="Q39">
        <v>3</v>
      </c>
      <c r="R39" s="5">
        <v>88.11333333333333</v>
      </c>
      <c r="S39" s="5">
        <v>176.33333333333334</v>
      </c>
      <c r="T39" s="5">
        <v>529</v>
      </c>
      <c r="U39">
        <v>0</v>
      </c>
      <c r="V39" s="5">
        <v>264.66000000000003</v>
      </c>
      <c r="W39" t="s">
        <v>139</v>
      </c>
      <c r="X39" s="3">
        <v>41827</v>
      </c>
      <c r="Y39" s="3">
        <v>41827</v>
      </c>
      <c r="Z39">
        <v>3</v>
      </c>
      <c r="AA39" t="s">
        <v>8400</v>
      </c>
      <c r="AB39">
        <f t="shared" si="2"/>
        <v>0</v>
      </c>
      <c r="AC39" t="str">
        <f t="shared" si="0"/>
        <v>Friday</v>
      </c>
      <c r="AD39" s="5">
        <v>94.277000000000001</v>
      </c>
      <c r="AE39">
        <v>2014</v>
      </c>
      <c r="AF39">
        <v>27</v>
      </c>
      <c r="AG39" s="14">
        <f t="shared" si="1"/>
        <v>0.50030245746691882</v>
      </c>
      <c r="AH39">
        <f t="shared" si="3"/>
        <v>0</v>
      </c>
      <c r="AI39" t="str">
        <f t="shared" si="4"/>
        <v xml:space="preserve"> </v>
      </c>
    </row>
    <row r="40" spans="1:35" x14ac:dyDescent="0.35">
      <c r="A40">
        <v>39</v>
      </c>
      <c r="B40" t="s">
        <v>197</v>
      </c>
      <c r="C40" t="s">
        <v>198</v>
      </c>
      <c r="D40" t="s">
        <v>112</v>
      </c>
      <c r="E40" t="s">
        <v>199</v>
      </c>
      <c r="F40" t="s">
        <v>200</v>
      </c>
      <c r="G40" t="s">
        <v>201</v>
      </c>
      <c r="H40" t="s">
        <v>201</v>
      </c>
      <c r="I40" t="s">
        <v>34</v>
      </c>
      <c r="J40" t="s">
        <v>202</v>
      </c>
      <c r="K40" s="3">
        <v>41824</v>
      </c>
      <c r="L40" t="s">
        <v>136</v>
      </c>
      <c r="M40" t="s">
        <v>206</v>
      </c>
      <c r="N40" t="s">
        <v>207</v>
      </c>
      <c r="O40" t="s">
        <v>51</v>
      </c>
      <c r="P40" t="s">
        <v>55</v>
      </c>
      <c r="Q40">
        <v>4</v>
      </c>
      <c r="R40" s="5">
        <v>56.82</v>
      </c>
      <c r="S40" s="5">
        <v>83.5</v>
      </c>
      <c r="T40" s="5">
        <v>334</v>
      </c>
      <c r="U40">
        <v>0</v>
      </c>
      <c r="V40" s="5">
        <v>106.72</v>
      </c>
      <c r="W40" t="s">
        <v>139</v>
      </c>
      <c r="X40" s="3">
        <v>41827</v>
      </c>
      <c r="Y40" s="3">
        <v>41828</v>
      </c>
      <c r="Z40">
        <v>4</v>
      </c>
      <c r="AA40" t="s">
        <v>8399</v>
      </c>
      <c r="AB40">
        <f t="shared" si="2"/>
        <v>1</v>
      </c>
      <c r="AC40" t="str">
        <f t="shared" si="0"/>
        <v>Friday</v>
      </c>
      <c r="AD40" s="5">
        <v>45.850999999999999</v>
      </c>
      <c r="AE40">
        <v>2014</v>
      </c>
      <c r="AF40">
        <v>27</v>
      </c>
      <c r="AG40" s="14">
        <f t="shared" si="1"/>
        <v>0.31952095808383235</v>
      </c>
      <c r="AH40">
        <f t="shared" si="3"/>
        <v>1</v>
      </c>
      <c r="AI40">
        <f t="shared" si="4"/>
        <v>1</v>
      </c>
    </row>
    <row r="41" spans="1:35" x14ac:dyDescent="0.35">
      <c r="A41">
        <v>40</v>
      </c>
      <c r="B41" t="s">
        <v>197</v>
      </c>
      <c r="C41" t="s">
        <v>198</v>
      </c>
      <c r="D41" t="s">
        <v>112</v>
      </c>
      <c r="E41" t="s">
        <v>199</v>
      </c>
      <c r="F41" t="s">
        <v>200</v>
      </c>
      <c r="G41" t="s">
        <v>201</v>
      </c>
      <c r="H41" t="s">
        <v>201</v>
      </c>
      <c r="I41" t="s">
        <v>34</v>
      </c>
      <c r="J41" t="s">
        <v>202</v>
      </c>
      <c r="K41" s="3">
        <v>41824</v>
      </c>
      <c r="L41" t="s">
        <v>136</v>
      </c>
      <c r="M41" t="s">
        <v>208</v>
      </c>
      <c r="N41" t="s">
        <v>209</v>
      </c>
      <c r="O41" t="s">
        <v>39</v>
      </c>
      <c r="P41" t="s">
        <v>90</v>
      </c>
      <c r="Q41">
        <v>4</v>
      </c>
      <c r="R41" s="5">
        <v>10.65</v>
      </c>
      <c r="S41" s="5">
        <v>10.75</v>
      </c>
      <c r="T41" s="5">
        <v>43</v>
      </c>
      <c r="U41">
        <v>0</v>
      </c>
      <c r="V41" s="5">
        <v>0.4</v>
      </c>
      <c r="W41" t="s">
        <v>139</v>
      </c>
      <c r="X41" s="3">
        <v>41827</v>
      </c>
      <c r="Y41" s="3">
        <v>41830</v>
      </c>
      <c r="Z41">
        <v>6</v>
      </c>
      <c r="AA41" t="s">
        <v>8399</v>
      </c>
      <c r="AB41">
        <f t="shared" si="2"/>
        <v>3</v>
      </c>
      <c r="AC41" t="str">
        <f t="shared" si="0"/>
        <v>Friday</v>
      </c>
      <c r="AD41" s="5">
        <v>6.9740000000000002</v>
      </c>
      <c r="AE41">
        <v>2014</v>
      </c>
      <c r="AF41">
        <v>27</v>
      </c>
      <c r="AG41" s="14">
        <f t="shared" si="1"/>
        <v>9.3023255813953487E-3</v>
      </c>
      <c r="AH41">
        <f t="shared" si="3"/>
        <v>1</v>
      </c>
      <c r="AI41">
        <f t="shared" si="4"/>
        <v>3</v>
      </c>
    </row>
    <row r="42" spans="1:35" x14ac:dyDescent="0.35">
      <c r="A42">
        <v>41</v>
      </c>
      <c r="B42" t="s">
        <v>210</v>
      </c>
      <c r="C42" t="s">
        <v>211</v>
      </c>
      <c r="D42" t="s">
        <v>112</v>
      </c>
      <c r="E42" t="s">
        <v>199</v>
      </c>
      <c r="F42" t="s">
        <v>212</v>
      </c>
      <c r="G42" t="s">
        <v>213</v>
      </c>
      <c r="H42" t="s">
        <v>213</v>
      </c>
      <c r="I42" t="s">
        <v>34</v>
      </c>
      <c r="J42" t="s">
        <v>214</v>
      </c>
      <c r="K42" s="3">
        <v>41982</v>
      </c>
      <c r="L42" t="s">
        <v>215</v>
      </c>
      <c r="M42" t="s">
        <v>216</v>
      </c>
      <c r="N42" t="s">
        <v>217</v>
      </c>
      <c r="O42" t="s">
        <v>39</v>
      </c>
      <c r="P42" t="s">
        <v>76</v>
      </c>
      <c r="Q42">
        <v>3</v>
      </c>
      <c r="R42" s="5">
        <v>17.234666666666666</v>
      </c>
      <c r="S42" s="5">
        <v>25.118333333333329</v>
      </c>
      <c r="T42" s="5">
        <v>60.283999999999992</v>
      </c>
      <c r="U42">
        <v>0.2</v>
      </c>
      <c r="V42" s="5">
        <v>8.58</v>
      </c>
      <c r="W42" t="s">
        <v>139</v>
      </c>
      <c r="X42" s="3">
        <v>41985</v>
      </c>
      <c r="Y42" s="3">
        <v>41985</v>
      </c>
      <c r="Z42">
        <v>3</v>
      </c>
      <c r="AA42" t="s">
        <v>8400</v>
      </c>
      <c r="AB42">
        <f t="shared" si="2"/>
        <v>0</v>
      </c>
      <c r="AC42" t="str">
        <f t="shared" si="0"/>
        <v>Tuesday</v>
      </c>
      <c r="AD42" s="5">
        <v>15.739000000000001</v>
      </c>
      <c r="AE42">
        <v>2014</v>
      </c>
      <c r="AF42">
        <v>50</v>
      </c>
      <c r="AG42" s="14">
        <f t="shared" si="1"/>
        <v>0.14232632207550927</v>
      </c>
      <c r="AH42">
        <f t="shared" si="3"/>
        <v>0</v>
      </c>
      <c r="AI42" t="str">
        <f t="shared" si="4"/>
        <v xml:space="preserve"> </v>
      </c>
    </row>
    <row r="43" spans="1:35" x14ac:dyDescent="0.35">
      <c r="A43">
        <v>42</v>
      </c>
      <c r="B43" t="s">
        <v>218</v>
      </c>
      <c r="C43" t="s">
        <v>219</v>
      </c>
      <c r="D43" t="s">
        <v>29</v>
      </c>
      <c r="E43" t="s">
        <v>30</v>
      </c>
      <c r="F43" t="s">
        <v>31</v>
      </c>
      <c r="G43" t="s">
        <v>32</v>
      </c>
      <c r="H43" t="s">
        <v>220</v>
      </c>
      <c r="I43" t="s">
        <v>34</v>
      </c>
      <c r="J43" t="s">
        <v>221</v>
      </c>
      <c r="K43" s="3">
        <v>41442</v>
      </c>
      <c r="L43" t="s">
        <v>136</v>
      </c>
      <c r="M43" t="s">
        <v>222</v>
      </c>
      <c r="N43" t="s">
        <v>223</v>
      </c>
      <c r="O43" t="s">
        <v>72</v>
      </c>
      <c r="P43" t="s">
        <v>178</v>
      </c>
      <c r="Q43">
        <v>4</v>
      </c>
      <c r="R43" s="5">
        <v>47.58</v>
      </c>
      <c r="S43" s="5">
        <v>86.5</v>
      </c>
      <c r="T43" s="5">
        <v>346</v>
      </c>
      <c r="U43">
        <v>0</v>
      </c>
      <c r="V43" s="5">
        <v>155.68</v>
      </c>
      <c r="W43" t="s">
        <v>139</v>
      </c>
      <c r="X43" s="3">
        <v>41445</v>
      </c>
      <c r="Y43" s="3">
        <v>41445</v>
      </c>
      <c r="Z43">
        <v>3</v>
      </c>
      <c r="AA43" t="s">
        <v>8400</v>
      </c>
      <c r="AB43">
        <f t="shared" si="2"/>
        <v>0</v>
      </c>
      <c r="AC43" t="str">
        <f t="shared" si="0"/>
        <v>Monday</v>
      </c>
      <c r="AD43" s="5">
        <v>33.637999999999998</v>
      </c>
      <c r="AE43">
        <v>2013</v>
      </c>
      <c r="AF43">
        <v>25</v>
      </c>
      <c r="AG43" s="14">
        <f t="shared" si="1"/>
        <v>0.4499421965317919</v>
      </c>
      <c r="AH43">
        <f t="shared" si="3"/>
        <v>0</v>
      </c>
      <c r="AI43" t="str">
        <f t="shared" si="4"/>
        <v xml:space="preserve"> </v>
      </c>
    </row>
    <row r="44" spans="1:35" x14ac:dyDescent="0.35">
      <c r="A44">
        <v>43</v>
      </c>
      <c r="B44" t="s">
        <v>224</v>
      </c>
      <c r="C44" t="s">
        <v>225</v>
      </c>
      <c r="D44" t="s">
        <v>29</v>
      </c>
      <c r="E44" t="s">
        <v>30</v>
      </c>
      <c r="F44" t="s">
        <v>31</v>
      </c>
      <c r="G44" t="s">
        <v>226</v>
      </c>
      <c r="H44" t="s">
        <v>227</v>
      </c>
      <c r="I44" t="s">
        <v>34</v>
      </c>
      <c r="J44" t="s">
        <v>228</v>
      </c>
      <c r="K44" s="3">
        <v>41941</v>
      </c>
      <c r="L44" t="s">
        <v>36</v>
      </c>
      <c r="M44" t="s">
        <v>229</v>
      </c>
      <c r="N44" t="s">
        <v>230</v>
      </c>
      <c r="O44" t="s">
        <v>72</v>
      </c>
      <c r="P44" t="s">
        <v>73</v>
      </c>
      <c r="Q44">
        <v>2</v>
      </c>
      <c r="R44" s="5">
        <v>184.24</v>
      </c>
      <c r="S44" s="5">
        <v>207</v>
      </c>
      <c r="T44" s="5">
        <v>414</v>
      </c>
      <c r="U44">
        <v>0</v>
      </c>
      <c r="V44" s="5">
        <v>45.52</v>
      </c>
      <c r="W44" t="s">
        <v>41</v>
      </c>
      <c r="X44" s="3">
        <v>41946</v>
      </c>
      <c r="Y44" s="3">
        <v>41946</v>
      </c>
      <c r="Z44">
        <v>5</v>
      </c>
      <c r="AA44" t="s">
        <v>8400</v>
      </c>
      <c r="AB44">
        <f t="shared" si="2"/>
        <v>0</v>
      </c>
      <c r="AC44" t="str">
        <f t="shared" si="0"/>
        <v>Wednesday</v>
      </c>
      <c r="AD44" s="5">
        <v>21.914000000000001</v>
      </c>
      <c r="AE44">
        <v>2014</v>
      </c>
      <c r="AF44">
        <v>44</v>
      </c>
      <c r="AG44" s="14">
        <f t="shared" si="1"/>
        <v>0.10995169082125604</v>
      </c>
      <c r="AH44">
        <f t="shared" si="3"/>
        <v>0</v>
      </c>
      <c r="AI44" t="str">
        <f t="shared" si="4"/>
        <v xml:space="preserve"> </v>
      </c>
    </row>
    <row r="45" spans="1:35" x14ac:dyDescent="0.35">
      <c r="A45">
        <v>44</v>
      </c>
      <c r="B45" t="s">
        <v>224</v>
      </c>
      <c r="C45" t="s">
        <v>225</v>
      </c>
      <c r="D45" t="s">
        <v>29</v>
      </c>
      <c r="E45" t="s">
        <v>30</v>
      </c>
      <c r="F45" t="s">
        <v>31</v>
      </c>
      <c r="G45" t="s">
        <v>226</v>
      </c>
      <c r="H45" t="s">
        <v>227</v>
      </c>
      <c r="I45" t="s">
        <v>34</v>
      </c>
      <c r="J45" t="s">
        <v>228</v>
      </c>
      <c r="K45" s="3">
        <v>41941</v>
      </c>
      <c r="L45" t="s">
        <v>36</v>
      </c>
      <c r="M45" t="s">
        <v>231</v>
      </c>
      <c r="N45" t="s">
        <v>232</v>
      </c>
      <c r="O45" t="s">
        <v>39</v>
      </c>
      <c r="P45" t="s">
        <v>183</v>
      </c>
      <c r="Q45">
        <v>2</v>
      </c>
      <c r="R45" s="5">
        <v>335.72</v>
      </c>
      <c r="S45" s="5">
        <v>361</v>
      </c>
      <c r="T45" s="5">
        <v>722</v>
      </c>
      <c r="U45">
        <v>0</v>
      </c>
      <c r="V45" s="5">
        <v>50.56</v>
      </c>
      <c r="W45" t="s">
        <v>41</v>
      </c>
      <c r="X45" s="3">
        <v>41946</v>
      </c>
      <c r="Y45" s="3">
        <v>41946</v>
      </c>
      <c r="Z45">
        <v>5</v>
      </c>
      <c r="AA45" t="s">
        <v>8400</v>
      </c>
      <c r="AB45">
        <f t="shared" si="2"/>
        <v>0</v>
      </c>
      <c r="AC45" t="str">
        <f t="shared" si="0"/>
        <v>Wednesday</v>
      </c>
      <c r="AD45" s="5">
        <v>44.076000000000001</v>
      </c>
      <c r="AE45">
        <v>2014</v>
      </c>
      <c r="AF45">
        <v>44</v>
      </c>
      <c r="AG45" s="14">
        <f t="shared" si="1"/>
        <v>7.0027700831024928E-2</v>
      </c>
      <c r="AH45">
        <f t="shared" si="3"/>
        <v>0</v>
      </c>
      <c r="AI45" t="str">
        <f t="shared" si="4"/>
        <v xml:space="preserve"> </v>
      </c>
    </row>
    <row r="46" spans="1:35" x14ac:dyDescent="0.35">
      <c r="A46">
        <v>45</v>
      </c>
      <c r="B46" t="s">
        <v>224</v>
      </c>
      <c r="C46" t="s">
        <v>225</v>
      </c>
      <c r="D46" t="s">
        <v>29</v>
      </c>
      <c r="E46" t="s">
        <v>30</v>
      </c>
      <c r="F46" t="s">
        <v>31</v>
      </c>
      <c r="G46" t="s">
        <v>226</v>
      </c>
      <c r="H46" t="s">
        <v>227</v>
      </c>
      <c r="I46" t="s">
        <v>34</v>
      </c>
      <c r="J46" t="s">
        <v>228</v>
      </c>
      <c r="K46" s="3">
        <v>41941</v>
      </c>
      <c r="L46" t="s">
        <v>36</v>
      </c>
      <c r="M46" t="s">
        <v>233</v>
      </c>
      <c r="N46" t="s">
        <v>234</v>
      </c>
      <c r="O46" t="s">
        <v>72</v>
      </c>
      <c r="P46" t="s">
        <v>79</v>
      </c>
      <c r="Q46">
        <v>3</v>
      </c>
      <c r="R46" s="5">
        <v>17.366666666666671</v>
      </c>
      <c r="S46" s="5">
        <v>18.666666666666671</v>
      </c>
      <c r="T46" s="5">
        <v>56.000000000000014</v>
      </c>
      <c r="U46">
        <v>0</v>
      </c>
      <c r="V46" s="5">
        <v>3.9</v>
      </c>
      <c r="W46" t="s">
        <v>41</v>
      </c>
      <c r="X46" s="3">
        <v>41946</v>
      </c>
      <c r="Y46" s="3">
        <v>41946</v>
      </c>
      <c r="Z46">
        <v>5</v>
      </c>
      <c r="AA46" t="s">
        <v>8400</v>
      </c>
      <c r="AB46">
        <f t="shared" si="2"/>
        <v>0</v>
      </c>
      <c r="AC46" t="str">
        <f t="shared" si="0"/>
        <v>Wednesday</v>
      </c>
      <c r="AD46" s="5">
        <v>2.5190000000000001</v>
      </c>
      <c r="AE46">
        <v>2014</v>
      </c>
      <c r="AF46">
        <v>44</v>
      </c>
      <c r="AG46" s="14">
        <f t="shared" si="1"/>
        <v>6.9642857142857117E-2</v>
      </c>
      <c r="AH46">
        <f t="shared" si="3"/>
        <v>0</v>
      </c>
      <c r="AI46" t="str">
        <f t="shared" si="4"/>
        <v xml:space="preserve"> </v>
      </c>
    </row>
    <row r="47" spans="1:35" x14ac:dyDescent="0.35">
      <c r="A47">
        <v>46</v>
      </c>
      <c r="B47" t="s">
        <v>235</v>
      </c>
      <c r="C47" t="s">
        <v>236</v>
      </c>
      <c r="D47" t="s">
        <v>96</v>
      </c>
      <c r="E47" t="s">
        <v>44</v>
      </c>
      <c r="F47" t="s">
        <v>67</v>
      </c>
      <c r="G47" t="s">
        <v>237</v>
      </c>
      <c r="H47" t="s">
        <v>238</v>
      </c>
      <c r="I47" t="s">
        <v>34</v>
      </c>
      <c r="J47" t="s">
        <v>239</v>
      </c>
      <c r="K47" s="3">
        <v>41655</v>
      </c>
      <c r="L47" t="s">
        <v>215</v>
      </c>
      <c r="M47" t="s">
        <v>240</v>
      </c>
      <c r="N47" t="s">
        <v>241</v>
      </c>
      <c r="O47" t="s">
        <v>51</v>
      </c>
      <c r="P47" t="s">
        <v>93</v>
      </c>
      <c r="Q47">
        <v>3</v>
      </c>
      <c r="R47" s="5">
        <v>42.833333333333343</v>
      </c>
      <c r="S47" s="5">
        <v>56.333333333333343</v>
      </c>
      <c r="T47" s="5">
        <v>169.00000000000003</v>
      </c>
      <c r="U47">
        <v>0</v>
      </c>
      <c r="V47" s="5">
        <v>40.5</v>
      </c>
      <c r="W47" t="s">
        <v>242</v>
      </c>
      <c r="X47" s="3">
        <v>41655</v>
      </c>
      <c r="Y47" s="3">
        <v>41658</v>
      </c>
      <c r="Z47">
        <v>3</v>
      </c>
      <c r="AA47" t="s">
        <v>8399</v>
      </c>
      <c r="AB47">
        <f t="shared" si="2"/>
        <v>3</v>
      </c>
      <c r="AC47" t="str">
        <f t="shared" si="0"/>
        <v>Thursday</v>
      </c>
      <c r="AD47" s="5">
        <v>55.024000000000001</v>
      </c>
      <c r="AE47">
        <v>2014</v>
      </c>
      <c r="AF47">
        <v>3</v>
      </c>
      <c r="AG47" s="14">
        <f t="shared" si="1"/>
        <v>0.23964497041420113</v>
      </c>
      <c r="AH47">
        <f t="shared" si="3"/>
        <v>1</v>
      </c>
      <c r="AI47">
        <f t="shared" si="4"/>
        <v>3</v>
      </c>
    </row>
    <row r="48" spans="1:35" x14ac:dyDescent="0.35">
      <c r="A48">
        <v>47</v>
      </c>
      <c r="B48" t="s">
        <v>243</v>
      </c>
      <c r="C48" t="s">
        <v>244</v>
      </c>
      <c r="D48" t="s">
        <v>29</v>
      </c>
      <c r="E48" t="s">
        <v>199</v>
      </c>
      <c r="F48" t="s">
        <v>212</v>
      </c>
      <c r="G48" t="s">
        <v>245</v>
      </c>
      <c r="H48" t="s">
        <v>245</v>
      </c>
      <c r="I48" t="s">
        <v>34</v>
      </c>
      <c r="J48" t="s">
        <v>246</v>
      </c>
      <c r="K48" s="3">
        <v>41026</v>
      </c>
      <c r="L48" t="s">
        <v>36</v>
      </c>
      <c r="M48" t="s">
        <v>247</v>
      </c>
      <c r="N48" t="s">
        <v>248</v>
      </c>
      <c r="O48" t="s">
        <v>39</v>
      </c>
      <c r="P48" t="s">
        <v>165</v>
      </c>
      <c r="Q48">
        <v>5</v>
      </c>
      <c r="R48" s="5">
        <v>25.014400000000002</v>
      </c>
      <c r="S48" s="5">
        <v>31.253</v>
      </c>
      <c r="T48" s="5">
        <v>125.012</v>
      </c>
      <c r="U48">
        <v>0.2</v>
      </c>
      <c r="V48" s="5">
        <v>-0.06</v>
      </c>
      <c r="W48" t="s">
        <v>41</v>
      </c>
      <c r="X48" s="3">
        <v>41031</v>
      </c>
      <c r="Y48" s="3">
        <v>41031</v>
      </c>
      <c r="Z48">
        <v>5</v>
      </c>
      <c r="AA48" t="s">
        <v>8400</v>
      </c>
      <c r="AB48">
        <f t="shared" si="2"/>
        <v>0</v>
      </c>
      <c r="AC48" t="str">
        <f t="shared" si="0"/>
        <v>Friday</v>
      </c>
      <c r="AD48" s="5">
        <v>10.186999999999999</v>
      </c>
      <c r="AE48">
        <v>2012</v>
      </c>
      <c r="AF48">
        <v>17</v>
      </c>
      <c r="AG48" s="14">
        <f t="shared" si="1"/>
        <v>-4.7995392442325537E-4</v>
      </c>
      <c r="AH48">
        <f t="shared" si="3"/>
        <v>0</v>
      </c>
      <c r="AI48" t="str">
        <f t="shared" si="4"/>
        <v xml:space="preserve"> </v>
      </c>
    </row>
    <row r="49" spans="1:35" x14ac:dyDescent="0.35">
      <c r="A49">
        <v>48</v>
      </c>
      <c r="B49" t="s">
        <v>243</v>
      </c>
      <c r="C49" t="s">
        <v>244</v>
      </c>
      <c r="D49" t="s">
        <v>29</v>
      </c>
      <c r="E49" t="s">
        <v>199</v>
      </c>
      <c r="F49" t="s">
        <v>212</v>
      </c>
      <c r="G49" t="s">
        <v>245</v>
      </c>
      <c r="H49" t="s">
        <v>245</v>
      </c>
      <c r="I49" t="s">
        <v>34</v>
      </c>
      <c r="J49" t="s">
        <v>246</v>
      </c>
      <c r="K49" s="3">
        <v>41026</v>
      </c>
      <c r="L49" t="s">
        <v>36</v>
      </c>
      <c r="M49" t="s">
        <v>249</v>
      </c>
      <c r="N49" t="s">
        <v>250</v>
      </c>
      <c r="O49" t="s">
        <v>72</v>
      </c>
      <c r="P49" t="s">
        <v>162</v>
      </c>
      <c r="Q49">
        <v>2</v>
      </c>
      <c r="R49" s="5">
        <v>54.787360480000004</v>
      </c>
      <c r="S49" s="5">
        <v>91.292130927318297</v>
      </c>
      <c r="T49" s="5">
        <v>145.70224096000001</v>
      </c>
      <c r="U49">
        <v>0.20200000000000001</v>
      </c>
      <c r="V49" s="5">
        <v>36.127519999999997</v>
      </c>
      <c r="W49" t="s">
        <v>41</v>
      </c>
      <c r="X49" s="3">
        <v>41031</v>
      </c>
      <c r="Y49" s="3">
        <v>41031</v>
      </c>
      <c r="Z49">
        <v>5</v>
      </c>
      <c r="AA49" t="s">
        <v>8400</v>
      </c>
      <c r="AB49">
        <f t="shared" si="2"/>
        <v>0</v>
      </c>
      <c r="AC49" t="str">
        <f t="shared" si="0"/>
        <v>Friday</v>
      </c>
      <c r="AD49" s="5">
        <v>14.244999999999999</v>
      </c>
      <c r="AE49">
        <v>2012</v>
      </c>
      <c r="AF49">
        <v>17</v>
      </c>
      <c r="AG49" s="14">
        <f t="shared" si="1"/>
        <v>0.2479544567191535</v>
      </c>
      <c r="AH49">
        <f t="shared" si="3"/>
        <v>0</v>
      </c>
      <c r="AI49" t="str">
        <f t="shared" si="4"/>
        <v xml:space="preserve"> </v>
      </c>
    </row>
    <row r="50" spans="1:35" x14ac:dyDescent="0.35">
      <c r="A50">
        <v>49</v>
      </c>
      <c r="B50" t="s">
        <v>251</v>
      </c>
      <c r="C50" t="s">
        <v>252</v>
      </c>
      <c r="D50" t="s">
        <v>29</v>
      </c>
      <c r="E50" t="s">
        <v>44</v>
      </c>
      <c r="F50" t="s">
        <v>67</v>
      </c>
      <c r="G50" t="s">
        <v>253</v>
      </c>
      <c r="H50" t="s">
        <v>254</v>
      </c>
      <c r="I50" t="s">
        <v>34</v>
      </c>
      <c r="J50" t="s">
        <v>255</v>
      </c>
      <c r="K50" s="3">
        <v>40706</v>
      </c>
      <c r="L50" t="s">
        <v>136</v>
      </c>
      <c r="M50" t="s">
        <v>256</v>
      </c>
      <c r="N50" t="s">
        <v>257</v>
      </c>
      <c r="O50" t="s">
        <v>51</v>
      </c>
      <c r="P50" t="s">
        <v>52</v>
      </c>
      <c r="Q50">
        <v>2</v>
      </c>
      <c r="R50" s="5">
        <v>9.76</v>
      </c>
      <c r="S50" s="5">
        <v>13.5</v>
      </c>
      <c r="T50" s="5">
        <v>27</v>
      </c>
      <c r="U50">
        <v>0</v>
      </c>
      <c r="V50" s="5">
        <v>7.48</v>
      </c>
      <c r="W50" t="s">
        <v>41</v>
      </c>
      <c r="X50" s="3">
        <v>40711</v>
      </c>
      <c r="Y50" s="3">
        <v>40711</v>
      </c>
      <c r="Z50">
        <v>5</v>
      </c>
      <c r="AA50" t="s">
        <v>8400</v>
      </c>
      <c r="AB50">
        <f t="shared" si="2"/>
        <v>0</v>
      </c>
      <c r="AC50" t="str">
        <f t="shared" si="0"/>
        <v>Sunday</v>
      </c>
      <c r="AD50" s="5">
        <v>2.04</v>
      </c>
      <c r="AE50">
        <v>2011</v>
      </c>
      <c r="AF50">
        <v>25</v>
      </c>
      <c r="AG50" s="14">
        <f t="shared" si="1"/>
        <v>0.27703703703703703</v>
      </c>
      <c r="AH50">
        <f t="shared" si="3"/>
        <v>0</v>
      </c>
      <c r="AI50" t="str">
        <f t="shared" si="4"/>
        <v xml:space="preserve"> </v>
      </c>
    </row>
    <row r="51" spans="1:35" x14ac:dyDescent="0.35">
      <c r="A51">
        <v>50</v>
      </c>
      <c r="B51" t="s">
        <v>258</v>
      </c>
      <c r="C51" t="s">
        <v>259</v>
      </c>
      <c r="D51" t="s">
        <v>112</v>
      </c>
      <c r="E51" t="s">
        <v>44</v>
      </c>
      <c r="F51" t="s">
        <v>45</v>
      </c>
      <c r="G51" t="s">
        <v>260</v>
      </c>
      <c r="H51" t="s">
        <v>261</v>
      </c>
      <c r="I51" t="s">
        <v>34</v>
      </c>
      <c r="J51" t="s">
        <v>262</v>
      </c>
      <c r="K51" s="3">
        <v>41765</v>
      </c>
      <c r="L51" t="s">
        <v>36</v>
      </c>
      <c r="M51" t="s">
        <v>263</v>
      </c>
      <c r="N51" t="s">
        <v>264</v>
      </c>
      <c r="O51" t="s">
        <v>39</v>
      </c>
      <c r="P51" t="s">
        <v>90</v>
      </c>
      <c r="Q51">
        <v>5</v>
      </c>
      <c r="R51" s="5">
        <v>7.3</v>
      </c>
      <c r="S51" s="5">
        <v>9</v>
      </c>
      <c r="T51" s="5">
        <v>45</v>
      </c>
      <c r="U51">
        <v>0</v>
      </c>
      <c r="V51" s="5">
        <v>8.5</v>
      </c>
      <c r="W51" t="s">
        <v>41</v>
      </c>
      <c r="X51" s="3">
        <v>41770</v>
      </c>
      <c r="Y51" s="3">
        <v>41770</v>
      </c>
      <c r="Z51">
        <v>5</v>
      </c>
      <c r="AA51" t="s">
        <v>8400</v>
      </c>
      <c r="AB51">
        <f t="shared" si="2"/>
        <v>0</v>
      </c>
      <c r="AC51" t="str">
        <f t="shared" si="0"/>
        <v>Tuesday</v>
      </c>
      <c r="AD51" s="5">
        <v>3.206</v>
      </c>
      <c r="AE51">
        <v>2014</v>
      </c>
      <c r="AF51">
        <v>19</v>
      </c>
      <c r="AG51" s="14">
        <f t="shared" si="1"/>
        <v>0.18888888888888888</v>
      </c>
      <c r="AH51">
        <f t="shared" si="3"/>
        <v>0</v>
      </c>
      <c r="AI51" t="str">
        <f t="shared" si="4"/>
        <v xml:space="preserve"> </v>
      </c>
    </row>
    <row r="52" spans="1:35" x14ac:dyDescent="0.35">
      <c r="A52">
        <v>51</v>
      </c>
      <c r="B52" t="s">
        <v>265</v>
      </c>
      <c r="C52" t="s">
        <v>266</v>
      </c>
      <c r="D52" t="s">
        <v>112</v>
      </c>
      <c r="E52" t="s">
        <v>30</v>
      </c>
      <c r="F52" t="s">
        <v>31</v>
      </c>
      <c r="G52" t="s">
        <v>31</v>
      </c>
      <c r="H52" t="s">
        <v>267</v>
      </c>
      <c r="I52" t="s">
        <v>34</v>
      </c>
      <c r="J52" t="s">
        <v>268</v>
      </c>
      <c r="K52" s="3">
        <v>40829</v>
      </c>
      <c r="L52" t="s">
        <v>36</v>
      </c>
      <c r="M52" t="s">
        <v>269</v>
      </c>
      <c r="N52" t="s">
        <v>270</v>
      </c>
      <c r="O52" t="s">
        <v>39</v>
      </c>
      <c r="P52" t="s">
        <v>76</v>
      </c>
      <c r="Q52">
        <v>4</v>
      </c>
      <c r="R52" s="5">
        <v>9.57</v>
      </c>
      <c r="S52" s="5">
        <v>16.75</v>
      </c>
      <c r="T52" s="5">
        <v>67</v>
      </c>
      <c r="U52">
        <v>0</v>
      </c>
      <c r="V52" s="5">
        <v>28.72</v>
      </c>
      <c r="W52" t="s">
        <v>139</v>
      </c>
      <c r="X52" s="3">
        <v>40832</v>
      </c>
      <c r="Y52" s="3">
        <v>40833</v>
      </c>
      <c r="Z52">
        <v>4</v>
      </c>
      <c r="AA52" t="s">
        <v>8399</v>
      </c>
      <c r="AB52">
        <f t="shared" si="2"/>
        <v>1</v>
      </c>
      <c r="AC52" t="str">
        <f t="shared" si="0"/>
        <v>Thursday</v>
      </c>
      <c r="AD52" s="5">
        <v>3.3559999999999999</v>
      </c>
      <c r="AE52">
        <v>2011</v>
      </c>
      <c r="AF52">
        <v>42</v>
      </c>
      <c r="AG52" s="14">
        <f t="shared" si="1"/>
        <v>0.42865671641791042</v>
      </c>
      <c r="AH52">
        <f t="shared" si="3"/>
        <v>1</v>
      </c>
      <c r="AI52">
        <f t="shared" si="4"/>
        <v>1</v>
      </c>
    </row>
    <row r="53" spans="1:35" x14ac:dyDescent="0.35">
      <c r="A53">
        <v>52</v>
      </c>
      <c r="B53" t="s">
        <v>271</v>
      </c>
      <c r="C53" t="s">
        <v>272</v>
      </c>
      <c r="D53" t="s">
        <v>96</v>
      </c>
      <c r="E53" t="s">
        <v>84</v>
      </c>
      <c r="F53" t="s">
        <v>168</v>
      </c>
      <c r="G53" t="s">
        <v>169</v>
      </c>
      <c r="H53" t="s">
        <v>170</v>
      </c>
      <c r="I53" t="s">
        <v>34</v>
      </c>
      <c r="J53" t="s">
        <v>273</v>
      </c>
      <c r="K53" s="3">
        <v>40635</v>
      </c>
      <c r="L53" t="s">
        <v>36</v>
      </c>
      <c r="M53" t="s">
        <v>274</v>
      </c>
      <c r="N53" t="s">
        <v>275</v>
      </c>
      <c r="O53" t="s">
        <v>72</v>
      </c>
      <c r="P53" t="s">
        <v>162</v>
      </c>
      <c r="Q53">
        <v>3</v>
      </c>
      <c r="R53" s="5">
        <v>117.02592231999999</v>
      </c>
      <c r="S53" s="5">
        <v>147.95445204013379</v>
      </c>
      <c r="T53" s="5">
        <v>265.43028695999999</v>
      </c>
      <c r="U53">
        <v>0.40200000000000002</v>
      </c>
      <c r="V53" s="5">
        <v>-85.647480000000002</v>
      </c>
      <c r="W53" t="s">
        <v>139</v>
      </c>
      <c r="X53" s="3">
        <v>40638</v>
      </c>
      <c r="Y53" s="3">
        <v>40638</v>
      </c>
      <c r="Z53">
        <v>3</v>
      </c>
      <c r="AA53" t="s">
        <v>8400</v>
      </c>
      <c r="AB53">
        <f t="shared" si="2"/>
        <v>0</v>
      </c>
      <c r="AC53" t="str">
        <f t="shared" si="0"/>
        <v>Saturday</v>
      </c>
      <c r="AD53" s="5">
        <v>9.81</v>
      </c>
      <c r="AE53">
        <v>2011</v>
      </c>
      <c r="AF53">
        <v>14</v>
      </c>
      <c r="AG53" s="14">
        <f t="shared" si="1"/>
        <v>-0.3226741039273599</v>
      </c>
      <c r="AH53">
        <f t="shared" si="3"/>
        <v>0</v>
      </c>
      <c r="AI53" t="str">
        <f t="shared" si="4"/>
        <v xml:space="preserve"> </v>
      </c>
    </row>
    <row r="54" spans="1:35" x14ac:dyDescent="0.35">
      <c r="A54">
        <v>53</v>
      </c>
      <c r="B54" t="s">
        <v>271</v>
      </c>
      <c r="C54" t="s">
        <v>272</v>
      </c>
      <c r="D54" t="s">
        <v>96</v>
      </c>
      <c r="E54" t="s">
        <v>84</v>
      </c>
      <c r="F54" t="s">
        <v>168</v>
      </c>
      <c r="G54" t="s">
        <v>169</v>
      </c>
      <c r="H54" t="s">
        <v>170</v>
      </c>
      <c r="I54" t="s">
        <v>34</v>
      </c>
      <c r="J54" t="s">
        <v>273</v>
      </c>
      <c r="K54" s="3">
        <v>40635</v>
      </c>
      <c r="L54" t="s">
        <v>36</v>
      </c>
      <c r="M54" t="s">
        <v>249</v>
      </c>
      <c r="N54" t="s">
        <v>250</v>
      </c>
      <c r="O54" t="s">
        <v>72</v>
      </c>
      <c r="P54" t="s">
        <v>162</v>
      </c>
      <c r="Q54">
        <v>3</v>
      </c>
      <c r="R54" s="5">
        <v>58.959989813333323</v>
      </c>
      <c r="S54" s="5">
        <v>96.655100022296537</v>
      </c>
      <c r="T54" s="5">
        <v>173.39924943999998</v>
      </c>
      <c r="U54">
        <v>0.40200000000000002</v>
      </c>
      <c r="V54" s="5">
        <v>-3.4807199999999998</v>
      </c>
      <c r="W54" t="s">
        <v>139</v>
      </c>
      <c r="X54" s="3">
        <v>40638</v>
      </c>
      <c r="Y54" s="3">
        <v>40638</v>
      </c>
      <c r="Z54">
        <v>3</v>
      </c>
      <c r="AA54" t="s">
        <v>8400</v>
      </c>
      <c r="AB54">
        <f t="shared" si="2"/>
        <v>0</v>
      </c>
      <c r="AC54" t="str">
        <f t="shared" si="0"/>
        <v>Saturday</v>
      </c>
      <c r="AD54" s="5">
        <v>5.57</v>
      </c>
      <c r="AE54">
        <v>2011</v>
      </c>
      <c r="AF54">
        <v>14</v>
      </c>
      <c r="AG54" s="14">
        <f t="shared" si="1"/>
        <v>-2.0073443289063408E-2</v>
      </c>
      <c r="AH54">
        <f t="shared" si="3"/>
        <v>0</v>
      </c>
      <c r="AI54" t="str">
        <f t="shared" si="4"/>
        <v xml:space="preserve"> </v>
      </c>
    </row>
    <row r="55" spans="1:35" x14ac:dyDescent="0.35">
      <c r="A55">
        <v>54</v>
      </c>
      <c r="B55" t="s">
        <v>271</v>
      </c>
      <c r="C55" t="s">
        <v>272</v>
      </c>
      <c r="D55" t="s">
        <v>96</v>
      </c>
      <c r="E55" t="s">
        <v>84</v>
      </c>
      <c r="F55" t="s">
        <v>168</v>
      </c>
      <c r="G55" t="s">
        <v>169</v>
      </c>
      <c r="H55" t="s">
        <v>170</v>
      </c>
      <c r="I55" t="s">
        <v>34</v>
      </c>
      <c r="J55" t="s">
        <v>273</v>
      </c>
      <c r="K55" s="3">
        <v>40635</v>
      </c>
      <c r="L55" t="s">
        <v>36</v>
      </c>
      <c r="M55" t="s">
        <v>276</v>
      </c>
      <c r="N55" t="s">
        <v>277</v>
      </c>
      <c r="O55" t="s">
        <v>39</v>
      </c>
      <c r="P55" t="s">
        <v>183</v>
      </c>
      <c r="Q55">
        <v>3</v>
      </c>
      <c r="R55" s="5">
        <v>264.88986666666665</v>
      </c>
      <c r="S55" s="5">
        <v>397.16977777777777</v>
      </c>
      <c r="T55" s="5">
        <v>714.90560000000005</v>
      </c>
      <c r="U55">
        <v>0.4</v>
      </c>
      <c r="V55" s="5">
        <v>-79.763999999999996</v>
      </c>
      <c r="W55" t="s">
        <v>139</v>
      </c>
      <c r="X55" s="3">
        <v>40638</v>
      </c>
      <c r="Y55" s="3">
        <v>40638</v>
      </c>
      <c r="Z55">
        <v>3</v>
      </c>
      <c r="AA55" t="s">
        <v>8400</v>
      </c>
      <c r="AB55">
        <f t="shared" si="2"/>
        <v>0</v>
      </c>
      <c r="AC55" t="str">
        <f t="shared" si="0"/>
        <v>Saturday</v>
      </c>
      <c r="AD55" s="5">
        <v>50.128</v>
      </c>
      <c r="AE55">
        <v>2011</v>
      </c>
      <c r="AF55">
        <v>14</v>
      </c>
      <c r="AG55" s="14">
        <f t="shared" si="1"/>
        <v>-0.11157277268495308</v>
      </c>
      <c r="AH55">
        <f t="shared" si="3"/>
        <v>0</v>
      </c>
      <c r="AI55" t="str">
        <f t="shared" si="4"/>
        <v xml:space="preserve"> </v>
      </c>
    </row>
    <row r="56" spans="1:35" x14ac:dyDescent="0.35">
      <c r="A56">
        <v>55</v>
      </c>
      <c r="B56" t="s">
        <v>271</v>
      </c>
      <c r="C56" t="s">
        <v>272</v>
      </c>
      <c r="D56" t="s">
        <v>96</v>
      </c>
      <c r="E56" t="s">
        <v>84</v>
      </c>
      <c r="F56" t="s">
        <v>168</v>
      </c>
      <c r="G56" t="s">
        <v>169</v>
      </c>
      <c r="H56" t="s">
        <v>170</v>
      </c>
      <c r="I56" t="s">
        <v>34</v>
      </c>
      <c r="J56" t="s">
        <v>273</v>
      </c>
      <c r="K56" s="3">
        <v>40635</v>
      </c>
      <c r="L56" t="s">
        <v>36</v>
      </c>
      <c r="M56" t="s">
        <v>278</v>
      </c>
      <c r="N56" t="s">
        <v>279</v>
      </c>
      <c r="O56" t="s">
        <v>39</v>
      </c>
      <c r="P56" t="s">
        <v>64</v>
      </c>
      <c r="Q56">
        <v>2</v>
      </c>
      <c r="R56" s="5">
        <v>11.115999999999998</v>
      </c>
      <c r="S56" s="5">
        <v>21.959999999999997</v>
      </c>
      <c r="T56" s="5">
        <v>26.351999999999997</v>
      </c>
      <c r="U56">
        <v>0.4</v>
      </c>
      <c r="V56" s="5">
        <v>4.12</v>
      </c>
      <c r="W56" t="s">
        <v>139</v>
      </c>
      <c r="X56" s="3">
        <v>40638</v>
      </c>
      <c r="Y56" s="3">
        <v>40639</v>
      </c>
      <c r="Z56">
        <v>4</v>
      </c>
      <c r="AA56" t="s">
        <v>8399</v>
      </c>
      <c r="AB56">
        <f t="shared" si="2"/>
        <v>1</v>
      </c>
      <c r="AC56" t="str">
        <f t="shared" si="0"/>
        <v>Saturday</v>
      </c>
      <c r="AD56" s="5">
        <v>1.597</v>
      </c>
      <c r="AE56">
        <v>2011</v>
      </c>
      <c r="AF56">
        <v>14</v>
      </c>
      <c r="AG56" s="14">
        <f t="shared" si="1"/>
        <v>0.15634486945962359</v>
      </c>
      <c r="AH56">
        <f t="shared" si="3"/>
        <v>1</v>
      </c>
      <c r="AI56">
        <f t="shared" si="4"/>
        <v>1</v>
      </c>
    </row>
    <row r="57" spans="1:35" x14ac:dyDescent="0.35">
      <c r="A57">
        <v>56</v>
      </c>
      <c r="B57" t="s">
        <v>280</v>
      </c>
      <c r="C57" t="s">
        <v>281</v>
      </c>
      <c r="D57" t="s">
        <v>96</v>
      </c>
      <c r="E57" t="s">
        <v>199</v>
      </c>
      <c r="F57" t="s">
        <v>212</v>
      </c>
      <c r="G57" t="s">
        <v>245</v>
      </c>
      <c r="H57" t="s">
        <v>245</v>
      </c>
      <c r="I57" t="s">
        <v>34</v>
      </c>
      <c r="J57" t="s">
        <v>282</v>
      </c>
      <c r="K57" s="3">
        <v>41425</v>
      </c>
      <c r="L57" t="s">
        <v>36</v>
      </c>
      <c r="M57" t="s">
        <v>174</v>
      </c>
      <c r="N57" t="s">
        <v>175</v>
      </c>
      <c r="O57" t="s">
        <v>39</v>
      </c>
      <c r="P57" t="s">
        <v>90</v>
      </c>
      <c r="Q57">
        <v>3</v>
      </c>
      <c r="R57" s="5">
        <v>6.133333333333332</v>
      </c>
      <c r="S57" s="5">
        <v>8.9166666666666643</v>
      </c>
      <c r="T57" s="5">
        <v>21.399999999999995</v>
      </c>
      <c r="U57">
        <v>0.2</v>
      </c>
      <c r="V57" s="5">
        <v>3</v>
      </c>
      <c r="W57" t="s">
        <v>41</v>
      </c>
      <c r="X57" s="3">
        <v>41430</v>
      </c>
      <c r="Y57" s="3">
        <v>41431</v>
      </c>
      <c r="Z57">
        <v>6</v>
      </c>
      <c r="AA57" t="s">
        <v>8399</v>
      </c>
      <c r="AB57">
        <f t="shared" si="2"/>
        <v>1</v>
      </c>
      <c r="AC57" t="str">
        <f t="shared" si="0"/>
        <v>Friday</v>
      </c>
      <c r="AD57" s="5">
        <v>0.89200000000000002</v>
      </c>
      <c r="AE57">
        <v>2013</v>
      </c>
      <c r="AF57">
        <v>22</v>
      </c>
      <c r="AG57" s="14">
        <f t="shared" si="1"/>
        <v>0.14018691588785051</v>
      </c>
      <c r="AH57">
        <f t="shared" si="3"/>
        <v>1</v>
      </c>
      <c r="AI57">
        <f t="shared" si="4"/>
        <v>1</v>
      </c>
    </row>
    <row r="58" spans="1:35" x14ac:dyDescent="0.35">
      <c r="A58">
        <v>57</v>
      </c>
      <c r="B58" t="s">
        <v>280</v>
      </c>
      <c r="C58" t="s">
        <v>281</v>
      </c>
      <c r="D58" t="s">
        <v>96</v>
      </c>
      <c r="E58" t="s">
        <v>199</v>
      </c>
      <c r="F58" t="s">
        <v>212</v>
      </c>
      <c r="G58" t="s">
        <v>245</v>
      </c>
      <c r="H58" t="s">
        <v>245</v>
      </c>
      <c r="I58" t="s">
        <v>34</v>
      </c>
      <c r="J58" t="s">
        <v>282</v>
      </c>
      <c r="K58" s="3">
        <v>41425</v>
      </c>
      <c r="L58" t="s">
        <v>36</v>
      </c>
      <c r="M58" t="s">
        <v>283</v>
      </c>
      <c r="N58" t="s">
        <v>284</v>
      </c>
      <c r="O58" t="s">
        <v>51</v>
      </c>
      <c r="P58" t="s">
        <v>55</v>
      </c>
      <c r="Q58">
        <v>4</v>
      </c>
      <c r="R58" s="5">
        <v>54.931600000000003</v>
      </c>
      <c r="S58" s="5">
        <v>85.979333333333344</v>
      </c>
      <c r="T58" s="5">
        <v>206.35040000000001</v>
      </c>
      <c r="U58">
        <v>0.4</v>
      </c>
      <c r="V58" s="5">
        <v>-13.375999999999999</v>
      </c>
      <c r="W58" t="s">
        <v>41</v>
      </c>
      <c r="X58" s="3">
        <v>41430</v>
      </c>
      <c r="Y58" s="3">
        <v>41430</v>
      </c>
      <c r="Z58">
        <v>5</v>
      </c>
      <c r="AA58" t="s">
        <v>8400</v>
      </c>
      <c r="AB58">
        <f t="shared" si="2"/>
        <v>0</v>
      </c>
      <c r="AC58" t="str">
        <f t="shared" si="0"/>
        <v>Friday</v>
      </c>
      <c r="AD58" s="5">
        <v>13.965999999999999</v>
      </c>
      <c r="AE58">
        <v>2013</v>
      </c>
      <c r="AF58">
        <v>22</v>
      </c>
      <c r="AG58" s="14">
        <f t="shared" si="1"/>
        <v>-6.4821778877094491E-2</v>
      </c>
      <c r="AH58">
        <f t="shared" si="3"/>
        <v>0</v>
      </c>
      <c r="AI58" t="str">
        <f t="shared" si="4"/>
        <v xml:space="preserve"> </v>
      </c>
    </row>
    <row r="59" spans="1:35" x14ac:dyDescent="0.35">
      <c r="A59">
        <v>58</v>
      </c>
      <c r="B59" t="s">
        <v>285</v>
      </c>
      <c r="C59" t="s">
        <v>286</v>
      </c>
      <c r="D59" t="s">
        <v>29</v>
      </c>
      <c r="E59" t="s">
        <v>30</v>
      </c>
      <c r="F59" t="s">
        <v>31</v>
      </c>
      <c r="G59" t="s">
        <v>287</v>
      </c>
      <c r="H59" t="s">
        <v>288</v>
      </c>
      <c r="I59" t="s">
        <v>34</v>
      </c>
      <c r="J59" t="s">
        <v>289</v>
      </c>
      <c r="K59" s="3">
        <v>40680</v>
      </c>
      <c r="L59" t="s">
        <v>136</v>
      </c>
      <c r="M59" t="s">
        <v>290</v>
      </c>
      <c r="N59" t="s">
        <v>291</v>
      </c>
      <c r="O59" t="s">
        <v>72</v>
      </c>
      <c r="P59" t="s">
        <v>178</v>
      </c>
      <c r="Q59">
        <v>5</v>
      </c>
      <c r="R59" s="5">
        <v>327.28000000000003</v>
      </c>
      <c r="S59" s="5">
        <v>425</v>
      </c>
      <c r="T59" s="5">
        <v>2125</v>
      </c>
      <c r="U59">
        <v>0</v>
      </c>
      <c r="V59" s="5">
        <v>488.6</v>
      </c>
      <c r="W59" t="s">
        <v>139</v>
      </c>
      <c r="X59" s="3">
        <v>40683</v>
      </c>
      <c r="Y59" s="3">
        <v>40683</v>
      </c>
      <c r="Z59">
        <v>3</v>
      </c>
      <c r="AA59" t="s">
        <v>8400</v>
      </c>
      <c r="AB59">
        <f t="shared" si="2"/>
        <v>0</v>
      </c>
      <c r="AC59" t="str">
        <f t="shared" si="0"/>
        <v>Tuesday</v>
      </c>
      <c r="AD59" s="5">
        <v>447.65699999999998</v>
      </c>
      <c r="AE59">
        <v>2011</v>
      </c>
      <c r="AF59">
        <v>21</v>
      </c>
      <c r="AG59" s="14">
        <f t="shared" si="1"/>
        <v>0.22992941176470588</v>
      </c>
      <c r="AH59">
        <f t="shared" si="3"/>
        <v>0</v>
      </c>
      <c r="AI59" t="str">
        <f t="shared" si="4"/>
        <v xml:space="preserve"> </v>
      </c>
    </row>
    <row r="60" spans="1:35" x14ac:dyDescent="0.35">
      <c r="A60">
        <v>59</v>
      </c>
      <c r="B60" t="s">
        <v>292</v>
      </c>
      <c r="C60" t="s">
        <v>293</v>
      </c>
      <c r="D60" t="s">
        <v>29</v>
      </c>
      <c r="E60" t="s">
        <v>84</v>
      </c>
      <c r="F60" t="s">
        <v>113</v>
      </c>
      <c r="G60" t="s">
        <v>113</v>
      </c>
      <c r="H60" t="s">
        <v>144</v>
      </c>
      <c r="I60" t="s">
        <v>34</v>
      </c>
      <c r="J60" t="s">
        <v>294</v>
      </c>
      <c r="K60" s="3">
        <v>40779</v>
      </c>
      <c r="L60" t="s">
        <v>136</v>
      </c>
      <c r="M60" t="s">
        <v>295</v>
      </c>
      <c r="N60" t="s">
        <v>296</v>
      </c>
      <c r="O60" t="s">
        <v>39</v>
      </c>
      <c r="P60" t="s">
        <v>61</v>
      </c>
      <c r="Q60">
        <v>3</v>
      </c>
      <c r="R60" s="5">
        <v>13.165866666666668</v>
      </c>
      <c r="S60" s="5">
        <v>15.396444444444448</v>
      </c>
      <c r="T60" s="5">
        <v>27.713600000000007</v>
      </c>
      <c r="U60">
        <v>0.4</v>
      </c>
      <c r="V60" s="5">
        <v>-11.784000000000001</v>
      </c>
      <c r="W60" t="s">
        <v>41</v>
      </c>
      <c r="X60" s="3">
        <v>40784</v>
      </c>
      <c r="Y60" s="3">
        <v>40784</v>
      </c>
      <c r="Z60">
        <v>5</v>
      </c>
      <c r="AA60" t="s">
        <v>8400</v>
      </c>
      <c r="AB60">
        <f t="shared" si="2"/>
        <v>0</v>
      </c>
      <c r="AC60" t="str">
        <f t="shared" si="0"/>
        <v>Wednesday</v>
      </c>
      <c r="AD60" s="5">
        <v>1.5780000000000001</v>
      </c>
      <c r="AE60">
        <v>2011</v>
      </c>
      <c r="AF60">
        <v>35</v>
      </c>
      <c r="AG60" s="14">
        <f t="shared" si="1"/>
        <v>-0.42520639685930367</v>
      </c>
      <c r="AH60">
        <f t="shared" si="3"/>
        <v>0</v>
      </c>
      <c r="AI60" t="str">
        <f t="shared" si="4"/>
        <v xml:space="preserve"> </v>
      </c>
    </row>
    <row r="61" spans="1:35" x14ac:dyDescent="0.35">
      <c r="A61">
        <v>60</v>
      </c>
      <c r="B61" t="s">
        <v>280</v>
      </c>
      <c r="C61" t="s">
        <v>281</v>
      </c>
      <c r="D61" t="s">
        <v>96</v>
      </c>
      <c r="E61" t="s">
        <v>44</v>
      </c>
      <c r="F61" t="s">
        <v>67</v>
      </c>
      <c r="G61" t="s">
        <v>297</v>
      </c>
      <c r="H61" t="s">
        <v>298</v>
      </c>
      <c r="I61" t="s">
        <v>34</v>
      </c>
      <c r="J61" t="s">
        <v>299</v>
      </c>
      <c r="K61" s="3">
        <v>41558</v>
      </c>
      <c r="L61" t="s">
        <v>36</v>
      </c>
      <c r="M61" t="s">
        <v>300</v>
      </c>
      <c r="N61" t="s">
        <v>301</v>
      </c>
      <c r="O61" t="s">
        <v>72</v>
      </c>
      <c r="P61" t="s">
        <v>178</v>
      </c>
      <c r="Q61">
        <v>9</v>
      </c>
      <c r="R61" s="5">
        <v>27.364444444444445</v>
      </c>
      <c r="S61" s="5">
        <v>43.444444444444443</v>
      </c>
      <c r="T61" s="5">
        <v>391</v>
      </c>
      <c r="U61">
        <v>0</v>
      </c>
      <c r="V61" s="5">
        <v>144.72</v>
      </c>
      <c r="W61" t="s">
        <v>41</v>
      </c>
      <c r="X61" s="3">
        <v>41563</v>
      </c>
      <c r="Y61" s="3">
        <v>41565</v>
      </c>
      <c r="Z61">
        <v>7</v>
      </c>
      <c r="AA61" t="s">
        <v>8399</v>
      </c>
      <c r="AB61">
        <f t="shared" si="2"/>
        <v>2</v>
      </c>
      <c r="AC61" t="str">
        <f t="shared" si="0"/>
        <v>Friday</v>
      </c>
      <c r="AD61" s="5">
        <v>28.183</v>
      </c>
      <c r="AE61">
        <v>2013</v>
      </c>
      <c r="AF61">
        <v>41</v>
      </c>
      <c r="AG61" s="14">
        <f t="shared" si="1"/>
        <v>0.37012787723785168</v>
      </c>
      <c r="AH61">
        <f t="shared" si="3"/>
        <v>1</v>
      </c>
      <c r="AI61">
        <f t="shared" si="4"/>
        <v>2</v>
      </c>
    </row>
    <row r="62" spans="1:35" x14ac:dyDescent="0.35">
      <c r="A62">
        <v>61</v>
      </c>
      <c r="B62" t="s">
        <v>302</v>
      </c>
      <c r="C62" t="s">
        <v>303</v>
      </c>
      <c r="D62" t="s">
        <v>29</v>
      </c>
      <c r="E62" t="s">
        <v>30</v>
      </c>
      <c r="F62" t="s">
        <v>31</v>
      </c>
      <c r="G62" t="s">
        <v>304</v>
      </c>
      <c r="H62" t="s">
        <v>305</v>
      </c>
      <c r="I62" t="s">
        <v>34</v>
      </c>
      <c r="J62" t="s">
        <v>306</v>
      </c>
      <c r="K62" s="3">
        <v>40837</v>
      </c>
      <c r="L62" t="s">
        <v>36</v>
      </c>
      <c r="M62" t="s">
        <v>307</v>
      </c>
      <c r="N62" t="s">
        <v>308</v>
      </c>
      <c r="O62" t="s">
        <v>39</v>
      </c>
      <c r="P62" t="s">
        <v>183</v>
      </c>
      <c r="Q62">
        <v>1</v>
      </c>
      <c r="R62" s="5">
        <v>43.04</v>
      </c>
      <c r="S62" s="5">
        <v>64</v>
      </c>
      <c r="T62" s="5">
        <v>64</v>
      </c>
      <c r="U62">
        <v>0</v>
      </c>
      <c r="V62" s="5">
        <v>20.96</v>
      </c>
      <c r="W62" t="s">
        <v>41</v>
      </c>
      <c r="X62" s="3">
        <v>40842</v>
      </c>
      <c r="Y62" s="3">
        <v>40842</v>
      </c>
      <c r="Z62">
        <v>5</v>
      </c>
      <c r="AA62" t="s">
        <v>8400</v>
      </c>
      <c r="AB62">
        <f t="shared" si="2"/>
        <v>0</v>
      </c>
      <c r="AC62" t="str">
        <f t="shared" si="0"/>
        <v>Friday</v>
      </c>
      <c r="AD62" s="5">
        <v>4.4169999999999998</v>
      </c>
      <c r="AE62">
        <v>2011</v>
      </c>
      <c r="AF62">
        <v>43</v>
      </c>
      <c r="AG62" s="14">
        <f t="shared" si="1"/>
        <v>0.32750000000000001</v>
      </c>
      <c r="AH62">
        <f t="shared" si="3"/>
        <v>0</v>
      </c>
      <c r="AI62" t="str">
        <f t="shared" si="4"/>
        <v xml:space="preserve"> </v>
      </c>
    </row>
    <row r="63" spans="1:35" x14ac:dyDescent="0.35">
      <c r="A63">
        <v>62</v>
      </c>
      <c r="B63" t="s">
        <v>258</v>
      </c>
      <c r="C63" t="s">
        <v>259</v>
      </c>
      <c r="D63" t="s">
        <v>112</v>
      </c>
      <c r="E63" t="s">
        <v>44</v>
      </c>
      <c r="F63" t="s">
        <v>67</v>
      </c>
      <c r="G63" t="s">
        <v>68</v>
      </c>
      <c r="H63" t="s">
        <v>309</v>
      </c>
      <c r="I63" t="s">
        <v>34</v>
      </c>
      <c r="J63" t="s">
        <v>310</v>
      </c>
      <c r="K63" s="3">
        <v>41775</v>
      </c>
      <c r="L63" t="s">
        <v>136</v>
      </c>
      <c r="M63" t="s">
        <v>311</v>
      </c>
      <c r="N63" t="s">
        <v>312</v>
      </c>
      <c r="O63" t="s">
        <v>51</v>
      </c>
      <c r="P63" t="s">
        <v>55</v>
      </c>
      <c r="Q63">
        <v>3</v>
      </c>
      <c r="R63" s="5">
        <v>245.00666666666666</v>
      </c>
      <c r="S63" s="5">
        <v>291.66666666666669</v>
      </c>
      <c r="T63" s="5">
        <v>875</v>
      </c>
      <c r="U63">
        <v>0</v>
      </c>
      <c r="V63" s="5">
        <v>139.97999999999999</v>
      </c>
      <c r="W63" t="s">
        <v>242</v>
      </c>
      <c r="X63" s="3">
        <v>41775</v>
      </c>
      <c r="Y63" s="3">
        <v>41775</v>
      </c>
      <c r="Z63">
        <v>0</v>
      </c>
      <c r="AA63" t="s">
        <v>8400</v>
      </c>
      <c r="AB63">
        <f t="shared" si="2"/>
        <v>0</v>
      </c>
      <c r="AC63" t="str">
        <f t="shared" si="0"/>
        <v>Friday</v>
      </c>
      <c r="AD63" s="5">
        <v>220.767</v>
      </c>
      <c r="AE63">
        <v>2014</v>
      </c>
      <c r="AF63">
        <v>20</v>
      </c>
      <c r="AG63" s="14">
        <f t="shared" si="1"/>
        <v>0.15997714285714285</v>
      </c>
      <c r="AH63">
        <f t="shared" si="3"/>
        <v>0</v>
      </c>
      <c r="AI63" t="str">
        <f t="shared" si="4"/>
        <v xml:space="preserve"> </v>
      </c>
    </row>
    <row r="64" spans="1:35" x14ac:dyDescent="0.35">
      <c r="A64">
        <v>63</v>
      </c>
      <c r="B64" t="s">
        <v>313</v>
      </c>
      <c r="C64" t="s">
        <v>314</v>
      </c>
      <c r="D64" t="s">
        <v>29</v>
      </c>
      <c r="E64" t="s">
        <v>84</v>
      </c>
      <c r="F64" t="s">
        <v>168</v>
      </c>
      <c r="G64" t="s">
        <v>169</v>
      </c>
      <c r="H64" t="s">
        <v>170</v>
      </c>
      <c r="I64" t="s">
        <v>34</v>
      </c>
      <c r="J64" t="s">
        <v>315</v>
      </c>
      <c r="K64" s="3">
        <v>41147</v>
      </c>
      <c r="L64" t="s">
        <v>215</v>
      </c>
      <c r="M64" t="s">
        <v>316</v>
      </c>
      <c r="N64" t="s">
        <v>317</v>
      </c>
      <c r="O64" t="s">
        <v>51</v>
      </c>
      <c r="P64" t="s">
        <v>55</v>
      </c>
      <c r="Q64">
        <v>3</v>
      </c>
      <c r="R64" s="5">
        <v>261.75760000000002</v>
      </c>
      <c r="S64" s="5">
        <v>298.45600000000002</v>
      </c>
      <c r="T64" s="5">
        <v>537.22080000000005</v>
      </c>
      <c r="U64">
        <v>0.4</v>
      </c>
      <c r="V64" s="5">
        <v>-248.05199999999999</v>
      </c>
      <c r="W64" t="s">
        <v>139</v>
      </c>
      <c r="X64" s="3">
        <v>41150</v>
      </c>
      <c r="Y64" s="3">
        <v>41150</v>
      </c>
      <c r="Z64">
        <v>3</v>
      </c>
      <c r="AA64" t="s">
        <v>8400</v>
      </c>
      <c r="AB64">
        <f t="shared" si="2"/>
        <v>0</v>
      </c>
      <c r="AC64" t="str">
        <f t="shared" si="0"/>
        <v>Sunday</v>
      </c>
      <c r="AD64" s="5">
        <v>83.77</v>
      </c>
      <c r="AE64">
        <v>2012</v>
      </c>
      <c r="AF64">
        <v>35</v>
      </c>
      <c r="AG64" s="14">
        <f t="shared" si="1"/>
        <v>-0.46173193591908573</v>
      </c>
      <c r="AH64">
        <f t="shared" si="3"/>
        <v>0</v>
      </c>
      <c r="AI64" t="str">
        <f t="shared" si="4"/>
        <v xml:space="preserve"> </v>
      </c>
    </row>
    <row r="65" spans="1:35" x14ac:dyDescent="0.35">
      <c r="A65">
        <v>64</v>
      </c>
      <c r="B65" t="s">
        <v>318</v>
      </c>
      <c r="C65" t="s">
        <v>319</v>
      </c>
      <c r="D65" t="s">
        <v>96</v>
      </c>
      <c r="E65" t="s">
        <v>30</v>
      </c>
      <c r="F65" t="s">
        <v>31</v>
      </c>
      <c r="G65" t="s">
        <v>320</v>
      </c>
      <c r="H65" t="s">
        <v>321</v>
      </c>
      <c r="I65" t="s">
        <v>34</v>
      </c>
      <c r="J65" t="s">
        <v>322</v>
      </c>
      <c r="K65" s="3">
        <v>41712</v>
      </c>
      <c r="L65" t="s">
        <v>136</v>
      </c>
      <c r="M65" t="s">
        <v>323</v>
      </c>
      <c r="N65" t="s">
        <v>324</v>
      </c>
      <c r="O65" t="s">
        <v>39</v>
      </c>
      <c r="P65" t="s">
        <v>58</v>
      </c>
      <c r="Q65">
        <v>2</v>
      </c>
      <c r="R65" s="5">
        <v>21.14</v>
      </c>
      <c r="S65" s="5">
        <v>34.5</v>
      </c>
      <c r="T65" s="5">
        <v>69</v>
      </c>
      <c r="U65">
        <v>0</v>
      </c>
      <c r="V65" s="5">
        <v>26.72</v>
      </c>
      <c r="W65" t="s">
        <v>155</v>
      </c>
      <c r="X65" s="3">
        <v>41714</v>
      </c>
      <c r="Y65" s="3">
        <v>41714</v>
      </c>
      <c r="Z65">
        <v>2</v>
      </c>
      <c r="AA65" t="s">
        <v>8400</v>
      </c>
      <c r="AB65">
        <f t="shared" si="2"/>
        <v>0</v>
      </c>
      <c r="AC65" t="str">
        <f t="shared" si="0"/>
        <v>Friday</v>
      </c>
      <c r="AD65" s="5">
        <v>14.015000000000001</v>
      </c>
      <c r="AE65">
        <v>2014</v>
      </c>
      <c r="AF65">
        <v>11</v>
      </c>
      <c r="AG65" s="14">
        <f t="shared" si="1"/>
        <v>0.38724637681159418</v>
      </c>
      <c r="AH65">
        <f t="shared" si="3"/>
        <v>0</v>
      </c>
      <c r="AI65" t="str">
        <f t="shared" si="4"/>
        <v xml:space="preserve"> </v>
      </c>
    </row>
    <row r="66" spans="1:35" x14ac:dyDescent="0.35">
      <c r="A66">
        <v>65</v>
      </c>
      <c r="B66" t="s">
        <v>318</v>
      </c>
      <c r="C66" t="s">
        <v>319</v>
      </c>
      <c r="D66" t="s">
        <v>96</v>
      </c>
      <c r="E66" t="s">
        <v>30</v>
      </c>
      <c r="F66" t="s">
        <v>31</v>
      </c>
      <c r="G66" t="s">
        <v>320</v>
      </c>
      <c r="H66" t="s">
        <v>321</v>
      </c>
      <c r="I66" t="s">
        <v>34</v>
      </c>
      <c r="J66" t="s">
        <v>322</v>
      </c>
      <c r="K66" s="3">
        <v>41712</v>
      </c>
      <c r="L66" t="s">
        <v>136</v>
      </c>
      <c r="M66" t="s">
        <v>325</v>
      </c>
      <c r="N66" t="s">
        <v>326</v>
      </c>
      <c r="O66" t="s">
        <v>39</v>
      </c>
      <c r="P66" t="s">
        <v>58</v>
      </c>
      <c r="Q66">
        <v>5</v>
      </c>
      <c r="R66" s="5">
        <v>6.3</v>
      </c>
      <c r="S66" s="5">
        <v>9.8000000000000007</v>
      </c>
      <c r="T66" s="5">
        <v>49</v>
      </c>
      <c r="U66">
        <v>0</v>
      </c>
      <c r="V66" s="5">
        <v>17.5</v>
      </c>
      <c r="W66" t="s">
        <v>155</v>
      </c>
      <c r="X66" s="3">
        <v>41714</v>
      </c>
      <c r="Y66" s="3">
        <v>41717</v>
      </c>
      <c r="Z66">
        <v>5</v>
      </c>
      <c r="AA66" t="s">
        <v>8399</v>
      </c>
      <c r="AB66">
        <f t="shared" si="2"/>
        <v>3</v>
      </c>
      <c r="AC66" t="str">
        <f t="shared" ref="AC66:AC129" si="5">TEXT(K66,"dddd")</f>
        <v>Friday</v>
      </c>
      <c r="AD66" s="5">
        <v>9.9309999999999992</v>
      </c>
      <c r="AE66">
        <v>2014</v>
      </c>
      <c r="AF66">
        <v>11</v>
      </c>
      <c r="AG66" s="14">
        <f t="shared" ref="AG66:AG129" si="6">V66/T66</f>
        <v>0.35714285714285715</v>
      </c>
      <c r="AH66">
        <f t="shared" si="3"/>
        <v>1</v>
      </c>
      <c r="AI66">
        <f t="shared" si="4"/>
        <v>3</v>
      </c>
    </row>
    <row r="67" spans="1:35" x14ac:dyDescent="0.35">
      <c r="A67">
        <v>66</v>
      </c>
      <c r="B67" t="s">
        <v>327</v>
      </c>
      <c r="C67" t="s">
        <v>328</v>
      </c>
      <c r="D67" t="s">
        <v>29</v>
      </c>
      <c r="E67" t="s">
        <v>84</v>
      </c>
      <c r="F67" t="s">
        <v>168</v>
      </c>
      <c r="G67" t="s">
        <v>329</v>
      </c>
      <c r="H67" t="s">
        <v>330</v>
      </c>
      <c r="I67" t="s">
        <v>34</v>
      </c>
      <c r="J67" t="s">
        <v>331</v>
      </c>
      <c r="K67" s="3">
        <v>41218</v>
      </c>
      <c r="L67" t="s">
        <v>36</v>
      </c>
      <c r="M67" t="s">
        <v>332</v>
      </c>
      <c r="N67" t="s">
        <v>333</v>
      </c>
      <c r="O67" t="s">
        <v>51</v>
      </c>
      <c r="P67" t="s">
        <v>205</v>
      </c>
      <c r="Q67">
        <v>2</v>
      </c>
      <c r="R67" s="5">
        <v>144.6182</v>
      </c>
      <c r="S67" s="5">
        <v>327.90733333333333</v>
      </c>
      <c r="T67" s="5">
        <v>196.74440000000001</v>
      </c>
      <c r="U67">
        <v>0.7</v>
      </c>
      <c r="V67" s="5">
        <v>-92.492000000000004</v>
      </c>
      <c r="W67" t="s">
        <v>41</v>
      </c>
      <c r="X67" s="3">
        <v>41223</v>
      </c>
      <c r="Y67" s="3">
        <v>41223</v>
      </c>
      <c r="Z67">
        <v>5</v>
      </c>
      <c r="AA67" t="s">
        <v>8400</v>
      </c>
      <c r="AB67">
        <f t="shared" ref="AB67:AB130" si="7">Y67-X67</f>
        <v>0</v>
      </c>
      <c r="AC67" t="str">
        <f t="shared" si="5"/>
        <v>Monday</v>
      </c>
      <c r="AD67" s="5">
        <v>10.484</v>
      </c>
      <c r="AE67">
        <v>2012</v>
      </c>
      <c r="AF67">
        <v>45</v>
      </c>
      <c r="AG67" s="14">
        <f t="shared" si="6"/>
        <v>-0.47011249113062431</v>
      </c>
      <c r="AH67">
        <f t="shared" ref="AH67:AH130" si="8">IF(AA67 = "Late", 1, 0)</f>
        <v>0</v>
      </c>
      <c r="AI67" t="str">
        <f t="shared" ref="AI67:AI130" si="9">IF(AB67&gt;0, AB67, " ")</f>
        <v xml:space="preserve"> </v>
      </c>
    </row>
    <row r="68" spans="1:35" x14ac:dyDescent="0.35">
      <c r="A68">
        <v>67</v>
      </c>
      <c r="B68" t="s">
        <v>334</v>
      </c>
      <c r="C68" t="s">
        <v>335</v>
      </c>
      <c r="D68" t="s">
        <v>112</v>
      </c>
      <c r="E68" t="s">
        <v>199</v>
      </c>
      <c r="F68" t="s">
        <v>200</v>
      </c>
      <c r="G68" t="s">
        <v>336</v>
      </c>
      <c r="H68" t="s">
        <v>336</v>
      </c>
      <c r="I68" t="s">
        <v>34</v>
      </c>
      <c r="J68" t="s">
        <v>337</v>
      </c>
      <c r="K68" s="3">
        <v>40694</v>
      </c>
      <c r="L68" t="s">
        <v>136</v>
      </c>
      <c r="M68" t="s">
        <v>338</v>
      </c>
      <c r="N68" t="s">
        <v>339</v>
      </c>
      <c r="O68" t="s">
        <v>39</v>
      </c>
      <c r="P68" t="s">
        <v>340</v>
      </c>
      <c r="Q68">
        <v>2</v>
      </c>
      <c r="R68" s="5">
        <v>6.1400000000000006</v>
      </c>
      <c r="S68" s="5">
        <v>9</v>
      </c>
      <c r="T68" s="5">
        <v>18</v>
      </c>
      <c r="U68">
        <v>0</v>
      </c>
      <c r="V68" s="5">
        <v>5.72</v>
      </c>
      <c r="W68" t="s">
        <v>41</v>
      </c>
      <c r="X68" s="3">
        <v>40699</v>
      </c>
      <c r="Y68" s="3">
        <v>40701</v>
      </c>
      <c r="Z68">
        <v>7</v>
      </c>
      <c r="AA68" t="s">
        <v>8399</v>
      </c>
      <c r="AB68">
        <f t="shared" si="7"/>
        <v>2</v>
      </c>
      <c r="AC68" t="str">
        <f t="shared" si="5"/>
        <v>Tuesday</v>
      </c>
      <c r="AD68" s="5">
        <v>2.0249999999999999</v>
      </c>
      <c r="AE68">
        <v>2011</v>
      </c>
      <c r="AF68">
        <v>23</v>
      </c>
      <c r="AG68" s="14">
        <f t="shared" si="6"/>
        <v>0.31777777777777777</v>
      </c>
      <c r="AH68">
        <f t="shared" si="8"/>
        <v>1</v>
      </c>
      <c r="AI68">
        <f t="shared" si="9"/>
        <v>2</v>
      </c>
    </row>
    <row r="69" spans="1:35" x14ac:dyDescent="0.35">
      <c r="A69">
        <v>68</v>
      </c>
      <c r="B69" t="s">
        <v>334</v>
      </c>
      <c r="C69" t="s">
        <v>335</v>
      </c>
      <c r="D69" t="s">
        <v>112</v>
      </c>
      <c r="E69" t="s">
        <v>199</v>
      </c>
      <c r="F69" t="s">
        <v>200</v>
      </c>
      <c r="G69" t="s">
        <v>336</v>
      </c>
      <c r="H69" t="s">
        <v>336</v>
      </c>
      <c r="I69" t="s">
        <v>34</v>
      </c>
      <c r="J69" t="s">
        <v>337</v>
      </c>
      <c r="K69" s="3">
        <v>40694</v>
      </c>
      <c r="L69" t="s">
        <v>136</v>
      </c>
      <c r="M69" t="s">
        <v>341</v>
      </c>
      <c r="N69" t="s">
        <v>342</v>
      </c>
      <c r="O69" t="s">
        <v>72</v>
      </c>
      <c r="P69" t="s">
        <v>162</v>
      </c>
      <c r="Q69">
        <v>5</v>
      </c>
      <c r="R69" s="5">
        <v>73.868309519999997</v>
      </c>
      <c r="S69" s="5">
        <v>127.34824601202405</v>
      </c>
      <c r="T69" s="5">
        <v>635.46774759999994</v>
      </c>
      <c r="U69">
        <v>2E-3</v>
      </c>
      <c r="V69" s="5">
        <v>266.12619999999998</v>
      </c>
      <c r="W69" t="s">
        <v>41</v>
      </c>
      <c r="X69" s="3">
        <v>40699</v>
      </c>
      <c r="Y69" s="3">
        <v>40699</v>
      </c>
      <c r="Z69">
        <v>5</v>
      </c>
      <c r="AA69" t="s">
        <v>8400</v>
      </c>
      <c r="AB69">
        <f t="shared" si="7"/>
        <v>0</v>
      </c>
      <c r="AC69" t="str">
        <f t="shared" si="5"/>
        <v>Tuesday</v>
      </c>
      <c r="AD69" s="5">
        <v>18.263000000000002</v>
      </c>
      <c r="AE69">
        <v>2011</v>
      </c>
      <c r="AF69">
        <v>23</v>
      </c>
      <c r="AG69" s="14">
        <f t="shared" si="6"/>
        <v>0.41878789443695758</v>
      </c>
      <c r="AH69">
        <f t="shared" si="8"/>
        <v>0</v>
      </c>
      <c r="AI69" t="str">
        <f t="shared" si="9"/>
        <v xml:space="preserve"> </v>
      </c>
    </row>
    <row r="70" spans="1:35" x14ac:dyDescent="0.35">
      <c r="A70">
        <v>69</v>
      </c>
      <c r="B70" t="s">
        <v>343</v>
      </c>
      <c r="C70" t="s">
        <v>344</v>
      </c>
      <c r="D70" t="s">
        <v>29</v>
      </c>
      <c r="E70" t="s">
        <v>44</v>
      </c>
      <c r="F70" t="s">
        <v>45</v>
      </c>
      <c r="G70" t="s">
        <v>260</v>
      </c>
      <c r="H70" t="s">
        <v>345</v>
      </c>
      <c r="I70" t="s">
        <v>34</v>
      </c>
      <c r="J70" t="s">
        <v>346</v>
      </c>
      <c r="K70" s="3">
        <v>41478</v>
      </c>
      <c r="L70" t="s">
        <v>98</v>
      </c>
      <c r="M70" t="s">
        <v>347</v>
      </c>
      <c r="N70" t="s">
        <v>348</v>
      </c>
      <c r="O70" t="s">
        <v>51</v>
      </c>
      <c r="P70" t="s">
        <v>55</v>
      </c>
      <c r="Q70">
        <v>3</v>
      </c>
      <c r="R70" s="5">
        <v>154.64666666666673</v>
      </c>
      <c r="S70" s="5">
        <v>291.66666666666674</v>
      </c>
      <c r="T70" s="5">
        <v>875.00000000000023</v>
      </c>
      <c r="U70">
        <v>0</v>
      </c>
      <c r="V70" s="5">
        <v>411.06</v>
      </c>
      <c r="W70" t="s">
        <v>41</v>
      </c>
      <c r="X70" s="3">
        <v>41483</v>
      </c>
      <c r="Y70" s="3">
        <v>41486</v>
      </c>
      <c r="Z70">
        <v>8</v>
      </c>
      <c r="AA70" t="s">
        <v>8399</v>
      </c>
      <c r="AB70">
        <f t="shared" si="7"/>
        <v>3</v>
      </c>
      <c r="AC70" t="str">
        <f t="shared" si="5"/>
        <v>Tuesday</v>
      </c>
      <c r="AD70" s="5">
        <v>164.447</v>
      </c>
      <c r="AE70">
        <v>2013</v>
      </c>
      <c r="AF70">
        <v>30</v>
      </c>
      <c r="AG70" s="14">
        <f t="shared" si="6"/>
        <v>0.469782857142857</v>
      </c>
      <c r="AH70">
        <f t="shared" si="8"/>
        <v>1</v>
      </c>
      <c r="AI70">
        <f t="shared" si="9"/>
        <v>3</v>
      </c>
    </row>
    <row r="71" spans="1:35" x14ac:dyDescent="0.35">
      <c r="A71">
        <v>70</v>
      </c>
      <c r="B71" t="s">
        <v>343</v>
      </c>
      <c r="C71" t="s">
        <v>344</v>
      </c>
      <c r="D71" t="s">
        <v>29</v>
      </c>
      <c r="E71" t="s">
        <v>44</v>
      </c>
      <c r="F71" t="s">
        <v>45</v>
      </c>
      <c r="G71" t="s">
        <v>260</v>
      </c>
      <c r="H71" t="s">
        <v>345</v>
      </c>
      <c r="I71" t="s">
        <v>34</v>
      </c>
      <c r="J71" t="s">
        <v>346</v>
      </c>
      <c r="K71" s="3">
        <v>41478</v>
      </c>
      <c r="L71" t="s">
        <v>98</v>
      </c>
      <c r="M71" t="s">
        <v>349</v>
      </c>
      <c r="N71" t="s">
        <v>350</v>
      </c>
      <c r="O71" t="s">
        <v>51</v>
      </c>
      <c r="P71" t="s">
        <v>52</v>
      </c>
      <c r="Q71">
        <v>6</v>
      </c>
      <c r="R71" s="5">
        <v>6.3466666666666667</v>
      </c>
      <c r="S71" s="5">
        <v>12.666666666666668</v>
      </c>
      <c r="T71" s="5">
        <v>76</v>
      </c>
      <c r="U71">
        <v>0</v>
      </c>
      <c r="V71" s="5">
        <v>37.92</v>
      </c>
      <c r="W71" t="s">
        <v>41</v>
      </c>
      <c r="X71" s="3">
        <v>41483</v>
      </c>
      <c r="Y71" s="3">
        <v>41483</v>
      </c>
      <c r="Z71">
        <v>5</v>
      </c>
      <c r="AA71" t="s">
        <v>8400</v>
      </c>
      <c r="AB71">
        <f t="shared" si="7"/>
        <v>0</v>
      </c>
      <c r="AC71" t="str">
        <f t="shared" si="5"/>
        <v>Tuesday</v>
      </c>
      <c r="AD71" s="5">
        <v>10.098000000000001</v>
      </c>
      <c r="AE71">
        <v>2013</v>
      </c>
      <c r="AF71">
        <v>30</v>
      </c>
      <c r="AG71" s="14">
        <f t="shared" si="6"/>
        <v>0.49894736842105264</v>
      </c>
      <c r="AH71">
        <f t="shared" si="8"/>
        <v>0</v>
      </c>
      <c r="AI71" t="str">
        <f t="shared" si="9"/>
        <v xml:space="preserve"> </v>
      </c>
    </row>
    <row r="72" spans="1:35" x14ac:dyDescent="0.35">
      <c r="A72">
        <v>71</v>
      </c>
      <c r="B72" t="s">
        <v>351</v>
      </c>
      <c r="C72" t="s">
        <v>352</v>
      </c>
      <c r="D72" t="s">
        <v>112</v>
      </c>
      <c r="E72" t="s">
        <v>44</v>
      </c>
      <c r="F72" t="s">
        <v>67</v>
      </c>
      <c r="G72" t="s">
        <v>353</v>
      </c>
      <c r="H72" t="s">
        <v>354</v>
      </c>
      <c r="I72" t="s">
        <v>34</v>
      </c>
      <c r="J72" t="s">
        <v>355</v>
      </c>
      <c r="K72" s="3">
        <v>41894</v>
      </c>
      <c r="L72" t="s">
        <v>36</v>
      </c>
      <c r="M72" t="s">
        <v>356</v>
      </c>
      <c r="N72" t="s">
        <v>357</v>
      </c>
      <c r="O72" t="s">
        <v>51</v>
      </c>
      <c r="P72" t="s">
        <v>205</v>
      </c>
      <c r="Q72">
        <v>2</v>
      </c>
      <c r="R72" s="5">
        <v>512.73440000000005</v>
      </c>
      <c r="S72" s="5">
        <v>590.15300000000002</v>
      </c>
      <c r="T72" s="5">
        <v>944.24480000000005</v>
      </c>
      <c r="U72">
        <v>0.2</v>
      </c>
      <c r="V72" s="5">
        <v>-81.224000000000004</v>
      </c>
      <c r="W72" t="s">
        <v>41</v>
      </c>
      <c r="X72" s="3">
        <v>41899</v>
      </c>
      <c r="Y72" s="3">
        <v>41899</v>
      </c>
      <c r="Z72">
        <v>5</v>
      </c>
      <c r="AA72" t="s">
        <v>8400</v>
      </c>
      <c r="AB72">
        <f t="shared" si="7"/>
        <v>0</v>
      </c>
      <c r="AC72" t="str">
        <f t="shared" si="5"/>
        <v>Friday</v>
      </c>
      <c r="AD72" s="5">
        <v>75.004999999999995</v>
      </c>
      <c r="AE72">
        <v>2014</v>
      </c>
      <c r="AF72">
        <v>37</v>
      </c>
      <c r="AG72" s="14">
        <f t="shared" si="6"/>
        <v>-8.6020065982889179E-2</v>
      </c>
      <c r="AH72">
        <f t="shared" si="8"/>
        <v>0</v>
      </c>
      <c r="AI72" t="str">
        <f t="shared" si="9"/>
        <v xml:space="preserve"> </v>
      </c>
    </row>
    <row r="73" spans="1:35" x14ac:dyDescent="0.35">
      <c r="A73">
        <v>72</v>
      </c>
      <c r="B73" t="s">
        <v>358</v>
      </c>
      <c r="C73" t="s">
        <v>359</v>
      </c>
      <c r="D73" t="s">
        <v>29</v>
      </c>
      <c r="E73" t="s">
        <v>199</v>
      </c>
      <c r="F73" t="s">
        <v>212</v>
      </c>
      <c r="G73" t="s">
        <v>245</v>
      </c>
      <c r="H73" t="s">
        <v>245</v>
      </c>
      <c r="I73" t="s">
        <v>34</v>
      </c>
      <c r="J73" t="s">
        <v>360</v>
      </c>
      <c r="K73" s="3">
        <v>40598</v>
      </c>
      <c r="L73" t="s">
        <v>36</v>
      </c>
      <c r="M73" t="s">
        <v>361</v>
      </c>
      <c r="N73" t="s">
        <v>362</v>
      </c>
      <c r="O73" t="s">
        <v>72</v>
      </c>
      <c r="P73" t="s">
        <v>73</v>
      </c>
      <c r="Q73">
        <v>2</v>
      </c>
      <c r="R73" s="5">
        <v>157.02319999999997</v>
      </c>
      <c r="S73" s="5">
        <v>320.42399999999986</v>
      </c>
      <c r="T73" s="5">
        <v>192.25439999999995</v>
      </c>
      <c r="U73">
        <v>0.7</v>
      </c>
      <c r="V73" s="5">
        <v>-121.792</v>
      </c>
      <c r="W73" t="s">
        <v>41</v>
      </c>
      <c r="X73" s="3">
        <v>40603</v>
      </c>
      <c r="Y73" s="3">
        <v>40603</v>
      </c>
      <c r="Z73">
        <v>5</v>
      </c>
      <c r="AA73" t="s">
        <v>8400</v>
      </c>
      <c r="AB73">
        <f t="shared" si="7"/>
        <v>0</v>
      </c>
      <c r="AC73" t="str">
        <f t="shared" si="5"/>
        <v>Thursday</v>
      </c>
      <c r="AD73" s="5">
        <v>7.3170000000000002</v>
      </c>
      <c r="AE73">
        <v>2011</v>
      </c>
      <c r="AF73">
        <v>9</v>
      </c>
      <c r="AG73" s="14">
        <f t="shared" si="6"/>
        <v>-0.63349395384448959</v>
      </c>
      <c r="AH73">
        <f t="shared" si="8"/>
        <v>0</v>
      </c>
      <c r="AI73" t="str">
        <f t="shared" si="9"/>
        <v xml:space="preserve"> </v>
      </c>
    </row>
    <row r="74" spans="1:35" x14ac:dyDescent="0.35">
      <c r="A74">
        <v>73</v>
      </c>
      <c r="B74" t="s">
        <v>363</v>
      </c>
      <c r="C74" t="s">
        <v>364</v>
      </c>
      <c r="D74" t="s">
        <v>112</v>
      </c>
      <c r="E74" t="s">
        <v>30</v>
      </c>
      <c r="F74" t="s">
        <v>31</v>
      </c>
      <c r="G74" t="s">
        <v>365</v>
      </c>
      <c r="H74" t="s">
        <v>366</v>
      </c>
      <c r="I74" t="s">
        <v>34</v>
      </c>
      <c r="J74" t="s">
        <v>367</v>
      </c>
      <c r="K74" s="3">
        <v>40956</v>
      </c>
      <c r="L74" t="s">
        <v>36</v>
      </c>
      <c r="M74" t="s">
        <v>368</v>
      </c>
      <c r="N74" t="s">
        <v>369</v>
      </c>
      <c r="O74" t="s">
        <v>39</v>
      </c>
      <c r="P74" t="s">
        <v>76</v>
      </c>
      <c r="Q74">
        <v>1</v>
      </c>
      <c r="R74" s="5">
        <v>16.759999999999998</v>
      </c>
      <c r="S74" s="5">
        <v>29</v>
      </c>
      <c r="T74" s="5">
        <v>29</v>
      </c>
      <c r="U74">
        <v>0</v>
      </c>
      <c r="V74" s="5">
        <v>12.24</v>
      </c>
      <c r="W74" t="s">
        <v>41</v>
      </c>
      <c r="X74" s="3">
        <v>40961</v>
      </c>
      <c r="Y74" s="3">
        <v>40964</v>
      </c>
      <c r="Z74">
        <v>8</v>
      </c>
      <c r="AA74" t="s">
        <v>8399</v>
      </c>
      <c r="AB74">
        <f t="shared" si="7"/>
        <v>3</v>
      </c>
      <c r="AC74" t="str">
        <f t="shared" si="5"/>
        <v>Friday</v>
      </c>
      <c r="AD74" s="5">
        <v>1.8129999999999999</v>
      </c>
      <c r="AE74">
        <v>2012</v>
      </c>
      <c r="AF74">
        <v>7</v>
      </c>
      <c r="AG74" s="14">
        <f t="shared" si="6"/>
        <v>0.42206896551724138</v>
      </c>
      <c r="AH74">
        <f t="shared" si="8"/>
        <v>1</v>
      </c>
      <c r="AI74">
        <f t="shared" si="9"/>
        <v>3</v>
      </c>
    </row>
    <row r="75" spans="1:35" x14ac:dyDescent="0.35">
      <c r="A75">
        <v>74</v>
      </c>
      <c r="B75" t="s">
        <v>363</v>
      </c>
      <c r="C75" t="s">
        <v>364</v>
      </c>
      <c r="D75" t="s">
        <v>112</v>
      </c>
      <c r="E75" t="s">
        <v>30</v>
      </c>
      <c r="F75" t="s">
        <v>31</v>
      </c>
      <c r="G75" t="s">
        <v>365</v>
      </c>
      <c r="H75" t="s">
        <v>366</v>
      </c>
      <c r="I75" t="s">
        <v>34</v>
      </c>
      <c r="J75" t="s">
        <v>367</v>
      </c>
      <c r="K75" s="3">
        <v>40956</v>
      </c>
      <c r="L75" t="s">
        <v>36</v>
      </c>
      <c r="M75" t="s">
        <v>370</v>
      </c>
      <c r="N75" t="s">
        <v>371</v>
      </c>
      <c r="O75" t="s">
        <v>72</v>
      </c>
      <c r="P75" t="s">
        <v>79</v>
      </c>
      <c r="Q75">
        <v>5</v>
      </c>
      <c r="R75" s="5">
        <v>15.5</v>
      </c>
      <c r="S75" s="5">
        <v>19.600000000000001</v>
      </c>
      <c r="T75" s="5">
        <v>98</v>
      </c>
      <c r="U75">
        <v>0</v>
      </c>
      <c r="V75" s="5">
        <v>20.5</v>
      </c>
      <c r="W75" t="s">
        <v>41</v>
      </c>
      <c r="X75" s="3">
        <v>40961</v>
      </c>
      <c r="Y75" s="3">
        <v>40961</v>
      </c>
      <c r="Z75">
        <v>5</v>
      </c>
      <c r="AA75" t="s">
        <v>8400</v>
      </c>
      <c r="AB75">
        <f t="shared" si="7"/>
        <v>0</v>
      </c>
      <c r="AC75" t="str">
        <f t="shared" si="5"/>
        <v>Friday</v>
      </c>
      <c r="AD75" s="5">
        <v>4.9390000000000001</v>
      </c>
      <c r="AE75">
        <v>2012</v>
      </c>
      <c r="AF75">
        <v>7</v>
      </c>
      <c r="AG75" s="14">
        <f t="shared" si="6"/>
        <v>0.20918367346938777</v>
      </c>
      <c r="AH75">
        <f t="shared" si="8"/>
        <v>0</v>
      </c>
      <c r="AI75" t="str">
        <f t="shared" si="9"/>
        <v xml:space="preserve"> </v>
      </c>
    </row>
    <row r="76" spans="1:35" x14ac:dyDescent="0.35">
      <c r="A76">
        <v>75</v>
      </c>
      <c r="B76" t="s">
        <v>363</v>
      </c>
      <c r="C76" t="s">
        <v>364</v>
      </c>
      <c r="D76" t="s">
        <v>112</v>
      </c>
      <c r="E76" t="s">
        <v>30</v>
      </c>
      <c r="F76" t="s">
        <v>31</v>
      </c>
      <c r="G76" t="s">
        <v>365</v>
      </c>
      <c r="H76" t="s">
        <v>366</v>
      </c>
      <c r="I76" t="s">
        <v>34</v>
      </c>
      <c r="J76" t="s">
        <v>367</v>
      </c>
      <c r="K76" s="3">
        <v>40956</v>
      </c>
      <c r="L76" t="s">
        <v>36</v>
      </c>
      <c r="M76" t="s">
        <v>372</v>
      </c>
      <c r="N76" t="s">
        <v>373</v>
      </c>
      <c r="O76" t="s">
        <v>39</v>
      </c>
      <c r="P76" t="s">
        <v>58</v>
      </c>
      <c r="Q76">
        <v>2</v>
      </c>
      <c r="R76" s="5">
        <v>2.54</v>
      </c>
      <c r="S76" s="5">
        <v>4.5</v>
      </c>
      <c r="T76" s="5">
        <v>9</v>
      </c>
      <c r="U76">
        <v>0</v>
      </c>
      <c r="V76" s="5">
        <v>3.92</v>
      </c>
      <c r="W76" t="s">
        <v>41</v>
      </c>
      <c r="X76" s="3">
        <v>40961</v>
      </c>
      <c r="Y76" s="3">
        <v>40961</v>
      </c>
      <c r="Z76">
        <v>5</v>
      </c>
      <c r="AA76" t="s">
        <v>8400</v>
      </c>
      <c r="AB76">
        <f t="shared" si="7"/>
        <v>0</v>
      </c>
      <c r="AC76" t="str">
        <f t="shared" si="5"/>
        <v>Friday</v>
      </c>
      <c r="AD76" s="5">
        <v>0.74199999999999999</v>
      </c>
      <c r="AE76">
        <v>2012</v>
      </c>
      <c r="AF76">
        <v>7</v>
      </c>
      <c r="AG76" s="14">
        <f t="shared" si="6"/>
        <v>0.43555555555555553</v>
      </c>
      <c r="AH76">
        <f t="shared" si="8"/>
        <v>0</v>
      </c>
      <c r="AI76" t="str">
        <f t="shared" si="9"/>
        <v xml:space="preserve"> </v>
      </c>
    </row>
    <row r="77" spans="1:35" x14ac:dyDescent="0.35">
      <c r="A77">
        <v>76</v>
      </c>
      <c r="B77" t="s">
        <v>363</v>
      </c>
      <c r="C77" t="s">
        <v>364</v>
      </c>
      <c r="D77" t="s">
        <v>112</v>
      </c>
      <c r="E77" t="s">
        <v>30</v>
      </c>
      <c r="F77" t="s">
        <v>31</v>
      </c>
      <c r="G77" t="s">
        <v>365</v>
      </c>
      <c r="H77" t="s">
        <v>366</v>
      </c>
      <c r="I77" t="s">
        <v>34</v>
      </c>
      <c r="J77" t="s">
        <v>367</v>
      </c>
      <c r="K77" s="3">
        <v>40956</v>
      </c>
      <c r="L77" t="s">
        <v>36</v>
      </c>
      <c r="M77" t="s">
        <v>374</v>
      </c>
      <c r="N77" t="s">
        <v>375</v>
      </c>
      <c r="O77" t="s">
        <v>39</v>
      </c>
      <c r="P77" t="s">
        <v>64</v>
      </c>
      <c r="Q77">
        <v>5</v>
      </c>
      <c r="R77" s="5">
        <v>20.96</v>
      </c>
      <c r="S77" s="5">
        <v>27.200000000000003</v>
      </c>
      <c r="T77" s="5">
        <v>136</v>
      </c>
      <c r="U77">
        <v>0</v>
      </c>
      <c r="V77" s="5">
        <v>31.2</v>
      </c>
      <c r="W77" t="s">
        <v>41</v>
      </c>
      <c r="X77" s="3">
        <v>40961</v>
      </c>
      <c r="Y77" s="3">
        <v>40963</v>
      </c>
      <c r="Z77">
        <v>7</v>
      </c>
      <c r="AA77" t="s">
        <v>8399</v>
      </c>
      <c r="AB77">
        <f t="shared" si="7"/>
        <v>2</v>
      </c>
      <c r="AC77" t="str">
        <f t="shared" si="5"/>
        <v>Friday</v>
      </c>
      <c r="AD77" s="5">
        <v>9.4629999999999992</v>
      </c>
      <c r="AE77">
        <v>2012</v>
      </c>
      <c r="AF77">
        <v>7</v>
      </c>
      <c r="AG77" s="14">
        <f t="shared" si="6"/>
        <v>0.22941176470588234</v>
      </c>
      <c r="AH77">
        <f t="shared" si="8"/>
        <v>1</v>
      </c>
      <c r="AI77">
        <f t="shared" si="9"/>
        <v>2</v>
      </c>
    </row>
    <row r="78" spans="1:35" x14ac:dyDescent="0.35">
      <c r="A78">
        <v>77</v>
      </c>
      <c r="B78" t="s">
        <v>376</v>
      </c>
      <c r="C78" t="s">
        <v>377</v>
      </c>
      <c r="D78" t="s">
        <v>29</v>
      </c>
      <c r="E78" t="s">
        <v>44</v>
      </c>
      <c r="F78" t="s">
        <v>378</v>
      </c>
      <c r="G78" t="s">
        <v>379</v>
      </c>
      <c r="H78" t="s">
        <v>380</v>
      </c>
      <c r="I78" t="s">
        <v>34</v>
      </c>
      <c r="J78" t="s">
        <v>381</v>
      </c>
      <c r="K78" s="3">
        <v>41815</v>
      </c>
      <c r="L78" t="s">
        <v>36</v>
      </c>
      <c r="M78" t="s">
        <v>382</v>
      </c>
      <c r="N78" t="s">
        <v>383</v>
      </c>
      <c r="O78" t="s">
        <v>39</v>
      </c>
      <c r="P78" t="s">
        <v>76</v>
      </c>
      <c r="Q78">
        <v>2</v>
      </c>
      <c r="R78" s="5">
        <v>15.346399999999996</v>
      </c>
      <c r="S78" s="5">
        <v>18.617333333333328</v>
      </c>
      <c r="T78" s="5">
        <v>22.340799999999991</v>
      </c>
      <c r="U78">
        <v>0.4</v>
      </c>
      <c r="V78" s="5">
        <v>-8.3520000000000003</v>
      </c>
      <c r="W78" t="s">
        <v>41</v>
      </c>
      <c r="X78" s="3">
        <v>41820</v>
      </c>
      <c r="Y78" s="3">
        <v>41822</v>
      </c>
      <c r="Z78">
        <v>7</v>
      </c>
      <c r="AA78" t="s">
        <v>8399</v>
      </c>
      <c r="AB78">
        <f t="shared" si="7"/>
        <v>2</v>
      </c>
      <c r="AC78" t="str">
        <f t="shared" si="5"/>
        <v>Wednesday</v>
      </c>
      <c r="AD78" s="5">
        <v>1.1120000000000001</v>
      </c>
      <c r="AE78">
        <v>2014</v>
      </c>
      <c r="AF78">
        <v>26</v>
      </c>
      <c r="AG78" s="14">
        <f t="shared" si="6"/>
        <v>-0.37384516221442399</v>
      </c>
      <c r="AH78">
        <f t="shared" si="8"/>
        <v>1</v>
      </c>
      <c r="AI78">
        <f t="shared" si="9"/>
        <v>2</v>
      </c>
    </row>
    <row r="79" spans="1:35" x14ac:dyDescent="0.35">
      <c r="A79">
        <v>78</v>
      </c>
      <c r="B79" t="s">
        <v>376</v>
      </c>
      <c r="C79" t="s">
        <v>377</v>
      </c>
      <c r="D79" t="s">
        <v>29</v>
      </c>
      <c r="E79" t="s">
        <v>44</v>
      </c>
      <c r="F79" t="s">
        <v>378</v>
      </c>
      <c r="G79" t="s">
        <v>379</v>
      </c>
      <c r="H79" t="s">
        <v>380</v>
      </c>
      <c r="I79" t="s">
        <v>34</v>
      </c>
      <c r="J79" t="s">
        <v>381</v>
      </c>
      <c r="K79" s="3">
        <v>41815</v>
      </c>
      <c r="L79" t="s">
        <v>36</v>
      </c>
      <c r="M79" t="s">
        <v>384</v>
      </c>
      <c r="N79" t="s">
        <v>385</v>
      </c>
      <c r="O79" t="s">
        <v>39</v>
      </c>
      <c r="P79" t="s">
        <v>165</v>
      </c>
      <c r="Q79">
        <v>2</v>
      </c>
      <c r="R79" s="5">
        <v>68.411999999999992</v>
      </c>
      <c r="S79" s="5">
        <v>127.22</v>
      </c>
      <c r="T79" s="5">
        <v>152.66399999999999</v>
      </c>
      <c r="U79">
        <v>0.4</v>
      </c>
      <c r="V79" s="5">
        <v>15.84</v>
      </c>
      <c r="W79" t="s">
        <v>41</v>
      </c>
      <c r="X79" s="3">
        <v>41820</v>
      </c>
      <c r="Y79" s="3">
        <v>41820</v>
      </c>
      <c r="Z79">
        <v>5</v>
      </c>
      <c r="AA79" t="s">
        <v>8400</v>
      </c>
      <c r="AB79">
        <f t="shared" si="7"/>
        <v>0</v>
      </c>
      <c r="AC79" t="str">
        <f t="shared" si="5"/>
        <v>Wednesday</v>
      </c>
      <c r="AD79" s="5">
        <v>12.381</v>
      </c>
      <c r="AE79">
        <v>2014</v>
      </c>
      <c r="AF79">
        <v>26</v>
      </c>
      <c r="AG79" s="14">
        <f t="shared" si="6"/>
        <v>0.10375727086936017</v>
      </c>
      <c r="AH79">
        <f t="shared" si="8"/>
        <v>0</v>
      </c>
      <c r="AI79" t="str">
        <f t="shared" si="9"/>
        <v xml:space="preserve"> </v>
      </c>
    </row>
    <row r="80" spans="1:35" x14ac:dyDescent="0.35">
      <c r="A80">
        <v>79</v>
      </c>
      <c r="B80" t="s">
        <v>376</v>
      </c>
      <c r="C80" t="s">
        <v>377</v>
      </c>
      <c r="D80" t="s">
        <v>29</v>
      </c>
      <c r="E80" t="s">
        <v>44</v>
      </c>
      <c r="F80" t="s">
        <v>378</v>
      </c>
      <c r="G80" t="s">
        <v>379</v>
      </c>
      <c r="H80" t="s">
        <v>380</v>
      </c>
      <c r="I80" t="s">
        <v>34</v>
      </c>
      <c r="J80" t="s">
        <v>381</v>
      </c>
      <c r="K80" s="3">
        <v>41815</v>
      </c>
      <c r="L80" t="s">
        <v>36</v>
      </c>
      <c r="M80" t="s">
        <v>386</v>
      </c>
      <c r="N80" t="s">
        <v>387</v>
      </c>
      <c r="O80" t="s">
        <v>39</v>
      </c>
      <c r="P80" t="s">
        <v>76</v>
      </c>
      <c r="Q80">
        <v>7</v>
      </c>
      <c r="R80" s="5">
        <v>17.837371428571423</v>
      </c>
      <c r="S80" s="5">
        <v>29.242285714285707</v>
      </c>
      <c r="T80" s="5">
        <v>122.81759999999996</v>
      </c>
      <c r="U80">
        <v>0.4</v>
      </c>
      <c r="V80" s="5">
        <v>-2.044</v>
      </c>
      <c r="W80" t="s">
        <v>41</v>
      </c>
      <c r="X80" s="3">
        <v>41820</v>
      </c>
      <c r="Y80" s="3">
        <v>41820</v>
      </c>
      <c r="Z80">
        <v>5</v>
      </c>
      <c r="AA80" t="s">
        <v>8400</v>
      </c>
      <c r="AB80">
        <f t="shared" si="7"/>
        <v>0</v>
      </c>
      <c r="AC80" t="str">
        <f t="shared" si="5"/>
        <v>Wednesday</v>
      </c>
      <c r="AD80" s="5">
        <v>7.7560000000000002</v>
      </c>
      <c r="AE80">
        <v>2014</v>
      </c>
      <c r="AF80">
        <v>26</v>
      </c>
      <c r="AG80" s="14">
        <f t="shared" si="6"/>
        <v>-1.6642565886322489E-2</v>
      </c>
      <c r="AH80">
        <f t="shared" si="8"/>
        <v>0</v>
      </c>
      <c r="AI80" t="str">
        <f t="shared" si="9"/>
        <v xml:space="preserve"> </v>
      </c>
    </row>
    <row r="81" spans="1:35" x14ac:dyDescent="0.35">
      <c r="A81">
        <v>80</v>
      </c>
      <c r="B81" t="s">
        <v>388</v>
      </c>
      <c r="C81" t="s">
        <v>389</v>
      </c>
      <c r="D81" t="s">
        <v>29</v>
      </c>
      <c r="E81" t="s">
        <v>84</v>
      </c>
      <c r="F81" t="s">
        <v>113</v>
      </c>
      <c r="G81" t="s">
        <v>113</v>
      </c>
      <c r="H81" t="s">
        <v>114</v>
      </c>
      <c r="I81" t="s">
        <v>34</v>
      </c>
      <c r="J81" t="s">
        <v>390</v>
      </c>
      <c r="K81" s="3">
        <v>40707</v>
      </c>
      <c r="L81" t="s">
        <v>36</v>
      </c>
      <c r="M81" t="s">
        <v>391</v>
      </c>
      <c r="N81" t="s">
        <v>392</v>
      </c>
      <c r="O81" t="s">
        <v>51</v>
      </c>
      <c r="P81" t="s">
        <v>52</v>
      </c>
      <c r="Q81">
        <v>3</v>
      </c>
      <c r="R81" s="5">
        <v>8.036266666666668</v>
      </c>
      <c r="S81" s="5">
        <v>12.95377777777778</v>
      </c>
      <c r="T81" s="5">
        <v>23.316800000000004</v>
      </c>
      <c r="U81">
        <v>0.4</v>
      </c>
      <c r="V81" s="5">
        <v>-0.79200000000000004</v>
      </c>
      <c r="W81" t="s">
        <v>41</v>
      </c>
      <c r="X81" s="3">
        <v>40712</v>
      </c>
      <c r="Y81" s="3">
        <v>40712</v>
      </c>
      <c r="Z81">
        <v>5</v>
      </c>
      <c r="AA81" t="s">
        <v>8400</v>
      </c>
      <c r="AB81">
        <f t="shared" si="7"/>
        <v>0</v>
      </c>
      <c r="AC81" t="str">
        <f t="shared" si="5"/>
        <v>Monday</v>
      </c>
      <c r="AD81" s="5">
        <v>1.3560000000000001</v>
      </c>
      <c r="AE81">
        <v>2011</v>
      </c>
      <c r="AF81">
        <v>25</v>
      </c>
      <c r="AG81" s="14">
        <f t="shared" si="6"/>
        <v>-3.3966925135524594E-2</v>
      </c>
      <c r="AH81">
        <f t="shared" si="8"/>
        <v>0</v>
      </c>
      <c r="AI81" t="str">
        <f t="shared" si="9"/>
        <v xml:space="preserve"> </v>
      </c>
    </row>
    <row r="82" spans="1:35" x14ac:dyDescent="0.35">
      <c r="A82">
        <v>81</v>
      </c>
      <c r="B82" t="s">
        <v>388</v>
      </c>
      <c r="C82" t="s">
        <v>389</v>
      </c>
      <c r="D82" t="s">
        <v>29</v>
      </c>
      <c r="E82" t="s">
        <v>84</v>
      </c>
      <c r="F82" t="s">
        <v>113</v>
      </c>
      <c r="G82" t="s">
        <v>113</v>
      </c>
      <c r="H82" t="s">
        <v>114</v>
      </c>
      <c r="I82" t="s">
        <v>34</v>
      </c>
      <c r="J82" t="s">
        <v>390</v>
      </c>
      <c r="K82" s="3">
        <v>40707</v>
      </c>
      <c r="L82" t="s">
        <v>36</v>
      </c>
      <c r="M82" t="s">
        <v>393</v>
      </c>
      <c r="N82" t="s">
        <v>394</v>
      </c>
      <c r="O82" t="s">
        <v>51</v>
      </c>
      <c r="P82" t="s">
        <v>93</v>
      </c>
      <c r="Q82">
        <v>14</v>
      </c>
      <c r="R82" s="5">
        <v>35.481028571428574</v>
      </c>
      <c r="S82" s="5">
        <v>44.361714285714285</v>
      </c>
      <c r="T82" s="5">
        <v>372.63839999999999</v>
      </c>
      <c r="U82">
        <v>0.4</v>
      </c>
      <c r="V82" s="5">
        <v>-124.096</v>
      </c>
      <c r="W82" t="s">
        <v>41</v>
      </c>
      <c r="X82" s="3">
        <v>40712</v>
      </c>
      <c r="Y82" s="3">
        <v>40712</v>
      </c>
      <c r="Z82">
        <v>5</v>
      </c>
      <c r="AA82" t="s">
        <v>8400</v>
      </c>
      <c r="AB82">
        <f t="shared" si="7"/>
        <v>0</v>
      </c>
      <c r="AC82" t="str">
        <f t="shared" si="5"/>
        <v>Monday</v>
      </c>
      <c r="AD82" s="5">
        <v>4.3650000000000002</v>
      </c>
      <c r="AE82">
        <v>2011</v>
      </c>
      <c r="AF82">
        <v>25</v>
      </c>
      <c r="AG82" s="14">
        <f t="shared" si="6"/>
        <v>-0.33301989274320631</v>
      </c>
      <c r="AH82">
        <f t="shared" si="8"/>
        <v>0</v>
      </c>
      <c r="AI82" t="str">
        <f t="shared" si="9"/>
        <v xml:space="preserve"> </v>
      </c>
    </row>
    <row r="83" spans="1:35" x14ac:dyDescent="0.35">
      <c r="A83">
        <v>82</v>
      </c>
      <c r="B83" t="s">
        <v>388</v>
      </c>
      <c r="C83" t="s">
        <v>389</v>
      </c>
      <c r="D83" t="s">
        <v>29</v>
      </c>
      <c r="E83" t="s">
        <v>84</v>
      </c>
      <c r="F83" t="s">
        <v>113</v>
      </c>
      <c r="G83" t="s">
        <v>113</v>
      </c>
      <c r="H83" t="s">
        <v>114</v>
      </c>
      <c r="I83" t="s">
        <v>34</v>
      </c>
      <c r="J83" t="s">
        <v>390</v>
      </c>
      <c r="K83" s="3">
        <v>40707</v>
      </c>
      <c r="L83" t="s">
        <v>36</v>
      </c>
      <c r="M83" t="s">
        <v>395</v>
      </c>
      <c r="N83" t="s">
        <v>396</v>
      </c>
      <c r="O83" t="s">
        <v>72</v>
      </c>
      <c r="P83" t="s">
        <v>79</v>
      </c>
      <c r="Q83">
        <v>3</v>
      </c>
      <c r="R83" s="5">
        <v>56.696000000000005</v>
      </c>
      <c r="S83" s="5">
        <v>81.760000000000019</v>
      </c>
      <c r="T83" s="5">
        <v>147.16800000000003</v>
      </c>
      <c r="U83">
        <v>0.4</v>
      </c>
      <c r="V83" s="5">
        <v>-22.92</v>
      </c>
      <c r="W83" t="s">
        <v>41</v>
      </c>
      <c r="X83" s="3">
        <v>40712</v>
      </c>
      <c r="Y83" s="3">
        <v>40715</v>
      </c>
      <c r="Z83">
        <v>8</v>
      </c>
      <c r="AA83" t="s">
        <v>8399</v>
      </c>
      <c r="AB83">
        <f t="shared" si="7"/>
        <v>3</v>
      </c>
      <c r="AC83" t="str">
        <f t="shared" si="5"/>
        <v>Monday</v>
      </c>
      <c r="AD83" s="5">
        <v>6.7629999999999999</v>
      </c>
      <c r="AE83">
        <v>2011</v>
      </c>
      <c r="AF83">
        <v>25</v>
      </c>
      <c r="AG83" s="14">
        <f t="shared" si="6"/>
        <v>-0.15574037834311805</v>
      </c>
      <c r="AH83">
        <f t="shared" si="8"/>
        <v>1</v>
      </c>
      <c r="AI83">
        <f t="shared" si="9"/>
        <v>3</v>
      </c>
    </row>
    <row r="84" spans="1:35" x14ac:dyDescent="0.35">
      <c r="A84">
        <v>83</v>
      </c>
      <c r="B84" t="s">
        <v>388</v>
      </c>
      <c r="C84" t="s">
        <v>389</v>
      </c>
      <c r="D84" t="s">
        <v>29</v>
      </c>
      <c r="E84" t="s">
        <v>84</v>
      </c>
      <c r="F84" t="s">
        <v>113</v>
      </c>
      <c r="G84" t="s">
        <v>113</v>
      </c>
      <c r="H84" t="s">
        <v>114</v>
      </c>
      <c r="I84" t="s">
        <v>34</v>
      </c>
      <c r="J84" t="s">
        <v>390</v>
      </c>
      <c r="K84" s="3">
        <v>40707</v>
      </c>
      <c r="L84" t="s">
        <v>36</v>
      </c>
      <c r="M84" t="s">
        <v>397</v>
      </c>
      <c r="N84" t="s">
        <v>398</v>
      </c>
      <c r="O84" t="s">
        <v>39</v>
      </c>
      <c r="P84" t="s">
        <v>61</v>
      </c>
      <c r="Q84">
        <v>5</v>
      </c>
      <c r="R84" s="5">
        <v>13.560799999999997</v>
      </c>
      <c r="S84" s="5">
        <v>15.98133333333333</v>
      </c>
      <c r="T84" s="5">
        <v>47.943999999999988</v>
      </c>
      <c r="U84">
        <v>0.4</v>
      </c>
      <c r="V84" s="5">
        <v>-19.86</v>
      </c>
      <c r="W84" t="s">
        <v>41</v>
      </c>
      <c r="X84" s="3">
        <v>40712</v>
      </c>
      <c r="Y84" s="3">
        <v>40714</v>
      </c>
      <c r="Z84">
        <v>7</v>
      </c>
      <c r="AA84" t="s">
        <v>8399</v>
      </c>
      <c r="AB84">
        <f t="shared" si="7"/>
        <v>2</v>
      </c>
      <c r="AC84" t="str">
        <f t="shared" si="5"/>
        <v>Monday</v>
      </c>
      <c r="AD84" s="5">
        <v>3.0760000000000001</v>
      </c>
      <c r="AE84">
        <v>2011</v>
      </c>
      <c r="AF84">
        <v>25</v>
      </c>
      <c r="AG84" s="14">
        <f t="shared" si="6"/>
        <v>-0.41423327215084271</v>
      </c>
      <c r="AH84">
        <f t="shared" si="8"/>
        <v>1</v>
      </c>
      <c r="AI84">
        <f t="shared" si="9"/>
        <v>2</v>
      </c>
    </row>
    <row r="85" spans="1:35" x14ac:dyDescent="0.35">
      <c r="A85">
        <v>84</v>
      </c>
      <c r="B85" t="s">
        <v>399</v>
      </c>
      <c r="C85" t="s">
        <v>400</v>
      </c>
      <c r="D85" t="s">
        <v>29</v>
      </c>
      <c r="E85" t="s">
        <v>30</v>
      </c>
      <c r="F85" t="s">
        <v>31</v>
      </c>
      <c r="G85" t="s">
        <v>32</v>
      </c>
      <c r="H85" t="s">
        <v>33</v>
      </c>
      <c r="I85" t="s">
        <v>34</v>
      </c>
      <c r="J85" t="s">
        <v>401</v>
      </c>
      <c r="K85" s="3">
        <v>41450</v>
      </c>
      <c r="L85" t="s">
        <v>36</v>
      </c>
      <c r="M85" t="s">
        <v>402</v>
      </c>
      <c r="N85" t="s">
        <v>403</v>
      </c>
      <c r="O85" t="s">
        <v>39</v>
      </c>
      <c r="P85" t="s">
        <v>165</v>
      </c>
      <c r="Q85">
        <v>2</v>
      </c>
      <c r="R85" s="5">
        <v>129.38</v>
      </c>
      <c r="S85" s="5">
        <v>132</v>
      </c>
      <c r="T85" s="5">
        <v>264</v>
      </c>
      <c r="U85">
        <v>0</v>
      </c>
      <c r="V85" s="5">
        <v>5.24</v>
      </c>
      <c r="W85" t="s">
        <v>41</v>
      </c>
      <c r="X85" s="3">
        <v>41455</v>
      </c>
      <c r="Y85" s="3">
        <v>41455</v>
      </c>
      <c r="Z85">
        <v>5</v>
      </c>
      <c r="AA85" t="s">
        <v>8400</v>
      </c>
      <c r="AB85">
        <f t="shared" si="7"/>
        <v>0</v>
      </c>
      <c r="AC85" t="str">
        <f t="shared" si="5"/>
        <v>Tuesday</v>
      </c>
      <c r="AD85" s="5">
        <v>16.439</v>
      </c>
      <c r="AE85">
        <v>2013</v>
      </c>
      <c r="AF85">
        <v>26</v>
      </c>
      <c r="AG85" s="14">
        <f t="shared" si="6"/>
        <v>1.9848484848484848E-2</v>
      </c>
      <c r="AH85">
        <f t="shared" si="8"/>
        <v>0</v>
      </c>
      <c r="AI85" t="str">
        <f t="shared" si="9"/>
        <v xml:space="preserve"> </v>
      </c>
    </row>
    <row r="86" spans="1:35" x14ac:dyDescent="0.35">
      <c r="A86">
        <v>85</v>
      </c>
      <c r="B86" t="s">
        <v>399</v>
      </c>
      <c r="C86" t="s">
        <v>400</v>
      </c>
      <c r="D86" t="s">
        <v>29</v>
      </c>
      <c r="E86" t="s">
        <v>30</v>
      </c>
      <c r="F86" t="s">
        <v>31</v>
      </c>
      <c r="G86" t="s">
        <v>32</v>
      </c>
      <c r="H86" t="s">
        <v>33</v>
      </c>
      <c r="I86" t="s">
        <v>34</v>
      </c>
      <c r="J86" t="s">
        <v>401</v>
      </c>
      <c r="K86" s="3">
        <v>41450</v>
      </c>
      <c r="L86" t="s">
        <v>36</v>
      </c>
      <c r="M86" t="s">
        <v>404</v>
      </c>
      <c r="N86" t="s">
        <v>405</v>
      </c>
      <c r="O86" t="s">
        <v>39</v>
      </c>
      <c r="P86" t="s">
        <v>76</v>
      </c>
      <c r="Q86">
        <v>5</v>
      </c>
      <c r="R86" s="5">
        <v>21.6</v>
      </c>
      <c r="S86" s="5">
        <v>28.8</v>
      </c>
      <c r="T86" s="5">
        <v>144</v>
      </c>
      <c r="U86">
        <v>0</v>
      </c>
      <c r="V86" s="5">
        <v>36</v>
      </c>
      <c r="W86" t="s">
        <v>41</v>
      </c>
      <c r="X86" s="3">
        <v>41455</v>
      </c>
      <c r="Y86" s="3">
        <v>41458</v>
      </c>
      <c r="Z86">
        <v>8</v>
      </c>
      <c r="AA86" t="s">
        <v>8399</v>
      </c>
      <c r="AB86">
        <f t="shared" si="7"/>
        <v>3</v>
      </c>
      <c r="AC86" t="str">
        <f t="shared" si="5"/>
        <v>Tuesday</v>
      </c>
      <c r="AD86" s="5">
        <v>7.5960000000000001</v>
      </c>
      <c r="AE86">
        <v>2013</v>
      </c>
      <c r="AF86">
        <v>26</v>
      </c>
      <c r="AG86" s="14">
        <f t="shared" si="6"/>
        <v>0.25</v>
      </c>
      <c r="AH86">
        <f t="shared" si="8"/>
        <v>1</v>
      </c>
      <c r="AI86">
        <f t="shared" si="9"/>
        <v>3</v>
      </c>
    </row>
    <row r="87" spans="1:35" x14ac:dyDescent="0.35">
      <c r="A87">
        <v>86</v>
      </c>
      <c r="B87" t="s">
        <v>406</v>
      </c>
      <c r="C87" t="s">
        <v>407</v>
      </c>
      <c r="D87" t="s">
        <v>29</v>
      </c>
      <c r="E87" t="s">
        <v>30</v>
      </c>
      <c r="F87" t="s">
        <v>31</v>
      </c>
      <c r="G87" t="s">
        <v>126</v>
      </c>
      <c r="H87" t="s">
        <v>408</v>
      </c>
      <c r="I87" t="s">
        <v>34</v>
      </c>
      <c r="J87" t="s">
        <v>409</v>
      </c>
      <c r="K87" s="3">
        <v>41661</v>
      </c>
      <c r="L87" t="s">
        <v>36</v>
      </c>
      <c r="M87" t="s">
        <v>410</v>
      </c>
      <c r="N87" t="s">
        <v>411</v>
      </c>
      <c r="O87" t="s">
        <v>39</v>
      </c>
      <c r="P87" t="s">
        <v>340</v>
      </c>
      <c r="Q87">
        <v>3</v>
      </c>
      <c r="R87" s="5">
        <v>8.913333333333334</v>
      </c>
      <c r="S87" s="5">
        <v>12.333333333333334</v>
      </c>
      <c r="T87" s="5">
        <v>37</v>
      </c>
      <c r="U87">
        <v>0</v>
      </c>
      <c r="V87" s="5">
        <v>10.26</v>
      </c>
      <c r="W87" t="s">
        <v>41</v>
      </c>
      <c r="X87" s="3">
        <v>41666</v>
      </c>
      <c r="Y87" s="3">
        <v>41666</v>
      </c>
      <c r="Z87">
        <v>5</v>
      </c>
      <c r="AA87" t="s">
        <v>8400</v>
      </c>
      <c r="AB87">
        <f t="shared" si="7"/>
        <v>0</v>
      </c>
      <c r="AC87" t="str">
        <f t="shared" si="5"/>
        <v>Wednesday</v>
      </c>
      <c r="AD87" s="5">
        <v>2.694</v>
      </c>
      <c r="AE87">
        <v>2014</v>
      </c>
      <c r="AF87">
        <v>4</v>
      </c>
      <c r="AG87" s="14">
        <f t="shared" si="6"/>
        <v>0.2772972972972973</v>
      </c>
      <c r="AH87">
        <f t="shared" si="8"/>
        <v>0</v>
      </c>
      <c r="AI87" t="str">
        <f t="shared" si="9"/>
        <v xml:space="preserve"> </v>
      </c>
    </row>
    <row r="88" spans="1:35" x14ac:dyDescent="0.35">
      <c r="A88">
        <v>87</v>
      </c>
      <c r="B88" t="s">
        <v>412</v>
      </c>
      <c r="C88" t="s">
        <v>413</v>
      </c>
      <c r="D88" t="s">
        <v>29</v>
      </c>
      <c r="E88" t="s">
        <v>30</v>
      </c>
      <c r="F88" t="s">
        <v>31</v>
      </c>
      <c r="G88" t="s">
        <v>414</v>
      </c>
      <c r="H88" t="s">
        <v>415</v>
      </c>
      <c r="I88" t="s">
        <v>34</v>
      </c>
      <c r="J88" t="s">
        <v>416</v>
      </c>
      <c r="K88" s="3">
        <v>41808</v>
      </c>
      <c r="L88" t="s">
        <v>136</v>
      </c>
      <c r="M88" t="s">
        <v>417</v>
      </c>
      <c r="N88" t="s">
        <v>418</v>
      </c>
      <c r="O88" t="s">
        <v>39</v>
      </c>
      <c r="P88" t="s">
        <v>90</v>
      </c>
      <c r="Q88">
        <v>8</v>
      </c>
      <c r="R88" s="5">
        <v>8.3849999999999998</v>
      </c>
      <c r="S88" s="5">
        <v>9.625</v>
      </c>
      <c r="T88" s="5">
        <v>77</v>
      </c>
      <c r="U88">
        <v>0</v>
      </c>
      <c r="V88" s="5">
        <v>9.92</v>
      </c>
      <c r="W88" t="s">
        <v>41</v>
      </c>
      <c r="X88" s="3">
        <v>41813</v>
      </c>
      <c r="Y88" s="3">
        <v>41816</v>
      </c>
      <c r="Z88">
        <v>8</v>
      </c>
      <c r="AA88" t="s">
        <v>8399</v>
      </c>
      <c r="AB88">
        <f t="shared" si="7"/>
        <v>3</v>
      </c>
      <c r="AC88" t="str">
        <f t="shared" si="5"/>
        <v>Wednesday</v>
      </c>
      <c r="AD88" s="5">
        <v>10.711</v>
      </c>
      <c r="AE88">
        <v>2014</v>
      </c>
      <c r="AF88">
        <v>25</v>
      </c>
      <c r="AG88" s="14">
        <f t="shared" si="6"/>
        <v>0.12883116883116882</v>
      </c>
      <c r="AH88">
        <f t="shared" si="8"/>
        <v>1</v>
      </c>
      <c r="AI88">
        <f t="shared" si="9"/>
        <v>3</v>
      </c>
    </row>
    <row r="89" spans="1:35" x14ac:dyDescent="0.35">
      <c r="A89">
        <v>88</v>
      </c>
      <c r="B89" t="s">
        <v>412</v>
      </c>
      <c r="C89" t="s">
        <v>413</v>
      </c>
      <c r="D89" t="s">
        <v>29</v>
      </c>
      <c r="E89" t="s">
        <v>30</v>
      </c>
      <c r="F89" t="s">
        <v>31</v>
      </c>
      <c r="G89" t="s">
        <v>414</v>
      </c>
      <c r="H89" t="s">
        <v>415</v>
      </c>
      <c r="I89" t="s">
        <v>34</v>
      </c>
      <c r="J89" t="s">
        <v>416</v>
      </c>
      <c r="K89" s="3">
        <v>41808</v>
      </c>
      <c r="L89" t="s">
        <v>136</v>
      </c>
      <c r="M89" t="s">
        <v>419</v>
      </c>
      <c r="N89" t="s">
        <v>420</v>
      </c>
      <c r="O89" t="s">
        <v>51</v>
      </c>
      <c r="P89" t="s">
        <v>52</v>
      </c>
      <c r="Q89">
        <v>2</v>
      </c>
      <c r="R89" s="5">
        <v>20.883199999999999</v>
      </c>
      <c r="S89" s="5">
        <v>33.158666666666669</v>
      </c>
      <c r="T89" s="5">
        <v>39.790399999999998</v>
      </c>
      <c r="U89">
        <v>0.4</v>
      </c>
      <c r="V89" s="5">
        <v>-1.976</v>
      </c>
      <c r="W89" t="s">
        <v>41</v>
      </c>
      <c r="X89" s="3">
        <v>41813</v>
      </c>
      <c r="Y89" s="3">
        <v>41813</v>
      </c>
      <c r="Z89">
        <v>5</v>
      </c>
      <c r="AA89" t="s">
        <v>8400</v>
      </c>
      <c r="AB89">
        <f t="shared" si="7"/>
        <v>0</v>
      </c>
      <c r="AC89" t="str">
        <f t="shared" si="5"/>
        <v>Wednesday</v>
      </c>
      <c r="AD89" s="5">
        <v>1.653</v>
      </c>
      <c r="AE89">
        <v>2014</v>
      </c>
      <c r="AF89">
        <v>25</v>
      </c>
      <c r="AG89" s="14">
        <f t="shared" si="6"/>
        <v>-4.9660219550444328E-2</v>
      </c>
      <c r="AH89">
        <f t="shared" si="8"/>
        <v>0</v>
      </c>
      <c r="AI89" t="str">
        <f t="shared" si="9"/>
        <v xml:space="preserve"> </v>
      </c>
    </row>
    <row r="90" spans="1:35" x14ac:dyDescent="0.35">
      <c r="A90">
        <v>89</v>
      </c>
      <c r="B90" t="s">
        <v>421</v>
      </c>
      <c r="C90" t="s">
        <v>422</v>
      </c>
      <c r="D90" t="s">
        <v>29</v>
      </c>
      <c r="E90" t="s">
        <v>30</v>
      </c>
      <c r="F90" t="s">
        <v>31</v>
      </c>
      <c r="G90" t="s">
        <v>423</v>
      </c>
      <c r="H90" t="s">
        <v>424</v>
      </c>
      <c r="I90" t="s">
        <v>34</v>
      </c>
      <c r="J90" t="s">
        <v>425</v>
      </c>
      <c r="K90" s="3">
        <v>41271</v>
      </c>
      <c r="L90" t="s">
        <v>136</v>
      </c>
      <c r="M90" t="s">
        <v>426</v>
      </c>
      <c r="N90" t="s">
        <v>427</v>
      </c>
      <c r="O90" t="s">
        <v>72</v>
      </c>
      <c r="P90" t="s">
        <v>79</v>
      </c>
      <c r="Q90">
        <v>3</v>
      </c>
      <c r="R90" s="5">
        <v>36.74666666666667</v>
      </c>
      <c r="S90" s="5">
        <v>47.666666666666671</v>
      </c>
      <c r="T90" s="5">
        <v>143</v>
      </c>
      <c r="U90">
        <v>0</v>
      </c>
      <c r="V90" s="5">
        <v>32.76</v>
      </c>
      <c r="W90" t="s">
        <v>41</v>
      </c>
      <c r="X90" s="3">
        <v>41276</v>
      </c>
      <c r="Y90" s="3">
        <v>41276</v>
      </c>
      <c r="Z90">
        <v>5</v>
      </c>
      <c r="AA90" t="s">
        <v>8400</v>
      </c>
      <c r="AB90">
        <f t="shared" si="7"/>
        <v>0</v>
      </c>
      <c r="AC90" t="str">
        <f t="shared" si="5"/>
        <v>Friday</v>
      </c>
      <c r="AD90" s="5">
        <v>14.507</v>
      </c>
      <c r="AE90">
        <v>2012</v>
      </c>
      <c r="AF90">
        <v>52</v>
      </c>
      <c r="AG90" s="14">
        <f t="shared" si="6"/>
        <v>0.22909090909090907</v>
      </c>
      <c r="AH90">
        <f t="shared" si="8"/>
        <v>0</v>
      </c>
      <c r="AI90" t="str">
        <f t="shared" si="9"/>
        <v xml:space="preserve"> </v>
      </c>
    </row>
    <row r="91" spans="1:35" x14ac:dyDescent="0.35">
      <c r="A91">
        <v>90</v>
      </c>
      <c r="B91" t="s">
        <v>421</v>
      </c>
      <c r="C91" t="s">
        <v>422</v>
      </c>
      <c r="D91" t="s">
        <v>29</v>
      </c>
      <c r="E91" t="s">
        <v>30</v>
      </c>
      <c r="F91" t="s">
        <v>31</v>
      </c>
      <c r="G91" t="s">
        <v>423</v>
      </c>
      <c r="H91" t="s">
        <v>424</v>
      </c>
      <c r="I91" t="s">
        <v>34</v>
      </c>
      <c r="J91" t="s">
        <v>425</v>
      </c>
      <c r="K91" s="3">
        <v>41271</v>
      </c>
      <c r="L91" t="s">
        <v>136</v>
      </c>
      <c r="M91" t="s">
        <v>428</v>
      </c>
      <c r="N91" t="s">
        <v>429</v>
      </c>
      <c r="O91" t="s">
        <v>51</v>
      </c>
      <c r="P91" t="s">
        <v>55</v>
      </c>
      <c r="Q91">
        <v>3</v>
      </c>
      <c r="R91" s="5">
        <v>106.71199999999999</v>
      </c>
      <c r="S91" s="5">
        <v>224.315</v>
      </c>
      <c r="T91" s="5">
        <v>538.35599999999999</v>
      </c>
      <c r="U91">
        <v>0.2</v>
      </c>
      <c r="V91" s="5">
        <v>218.22</v>
      </c>
      <c r="W91" t="s">
        <v>41</v>
      </c>
      <c r="X91" s="3">
        <v>41276</v>
      </c>
      <c r="Y91" s="3">
        <v>41279</v>
      </c>
      <c r="Z91">
        <v>8</v>
      </c>
      <c r="AA91" t="s">
        <v>8399</v>
      </c>
      <c r="AB91">
        <f t="shared" si="7"/>
        <v>3</v>
      </c>
      <c r="AC91" t="str">
        <f t="shared" si="5"/>
        <v>Friday</v>
      </c>
      <c r="AD91" s="5">
        <v>59.679000000000002</v>
      </c>
      <c r="AE91">
        <v>2012</v>
      </c>
      <c r="AF91">
        <v>52</v>
      </c>
      <c r="AG91" s="14">
        <f t="shared" si="6"/>
        <v>0.40534516193745401</v>
      </c>
      <c r="AH91">
        <f t="shared" si="8"/>
        <v>1</v>
      </c>
      <c r="AI91">
        <f t="shared" si="9"/>
        <v>3</v>
      </c>
    </row>
    <row r="92" spans="1:35" x14ac:dyDescent="0.35">
      <c r="A92">
        <v>91</v>
      </c>
      <c r="B92" t="s">
        <v>421</v>
      </c>
      <c r="C92" t="s">
        <v>422</v>
      </c>
      <c r="D92" t="s">
        <v>29</v>
      </c>
      <c r="E92" t="s">
        <v>30</v>
      </c>
      <c r="F92" t="s">
        <v>31</v>
      </c>
      <c r="G92" t="s">
        <v>423</v>
      </c>
      <c r="H92" t="s">
        <v>424</v>
      </c>
      <c r="I92" t="s">
        <v>34</v>
      </c>
      <c r="J92" t="s">
        <v>425</v>
      </c>
      <c r="K92" s="3">
        <v>41271</v>
      </c>
      <c r="L92" t="s">
        <v>136</v>
      </c>
      <c r="M92" t="s">
        <v>430</v>
      </c>
      <c r="N92" t="s">
        <v>431</v>
      </c>
      <c r="O92" t="s">
        <v>39</v>
      </c>
      <c r="P92" t="s">
        <v>58</v>
      </c>
      <c r="Q92">
        <v>9</v>
      </c>
      <c r="R92" s="5">
        <v>4.666666666666667</v>
      </c>
      <c r="S92" s="5">
        <v>4.666666666666667</v>
      </c>
      <c r="T92" s="5">
        <v>42</v>
      </c>
      <c r="U92">
        <v>0</v>
      </c>
      <c r="V92" s="5">
        <v>0</v>
      </c>
      <c r="W92" t="s">
        <v>41</v>
      </c>
      <c r="X92" s="3">
        <v>41276</v>
      </c>
      <c r="Y92" s="3">
        <v>41277</v>
      </c>
      <c r="Z92">
        <v>6</v>
      </c>
      <c r="AA92" t="s">
        <v>8399</v>
      </c>
      <c r="AB92">
        <f t="shared" si="7"/>
        <v>1</v>
      </c>
      <c r="AC92" t="str">
        <f t="shared" si="5"/>
        <v>Friday</v>
      </c>
      <c r="AD92" s="5">
        <v>5.218</v>
      </c>
      <c r="AE92">
        <v>2012</v>
      </c>
      <c r="AF92">
        <v>52</v>
      </c>
      <c r="AG92" s="14">
        <f t="shared" si="6"/>
        <v>0</v>
      </c>
      <c r="AH92">
        <f t="shared" si="8"/>
        <v>1</v>
      </c>
      <c r="AI92">
        <f t="shared" si="9"/>
        <v>1</v>
      </c>
    </row>
    <row r="93" spans="1:35" x14ac:dyDescent="0.35">
      <c r="A93">
        <v>92</v>
      </c>
      <c r="B93" t="s">
        <v>421</v>
      </c>
      <c r="C93" t="s">
        <v>422</v>
      </c>
      <c r="D93" t="s">
        <v>29</v>
      </c>
      <c r="E93" t="s">
        <v>30</v>
      </c>
      <c r="F93" t="s">
        <v>31</v>
      </c>
      <c r="G93" t="s">
        <v>423</v>
      </c>
      <c r="H93" t="s">
        <v>424</v>
      </c>
      <c r="I93" t="s">
        <v>34</v>
      </c>
      <c r="J93" t="s">
        <v>425</v>
      </c>
      <c r="K93" s="3">
        <v>41271</v>
      </c>
      <c r="L93" t="s">
        <v>136</v>
      </c>
      <c r="M93" t="s">
        <v>432</v>
      </c>
      <c r="N93" t="s">
        <v>433</v>
      </c>
      <c r="O93" t="s">
        <v>39</v>
      </c>
      <c r="P93" t="s">
        <v>64</v>
      </c>
      <c r="Q93">
        <v>10</v>
      </c>
      <c r="R93" s="5">
        <v>16.32</v>
      </c>
      <c r="S93" s="5">
        <v>25.5</v>
      </c>
      <c r="T93" s="5">
        <v>255</v>
      </c>
      <c r="U93">
        <v>0</v>
      </c>
      <c r="V93" s="5">
        <v>91.8</v>
      </c>
      <c r="W93" t="s">
        <v>41</v>
      </c>
      <c r="X93" s="3">
        <v>41276</v>
      </c>
      <c r="Y93" s="3">
        <v>41276</v>
      </c>
      <c r="Z93">
        <v>5</v>
      </c>
      <c r="AA93" t="s">
        <v>8400</v>
      </c>
      <c r="AB93">
        <f t="shared" si="7"/>
        <v>0</v>
      </c>
      <c r="AC93" t="str">
        <f t="shared" si="5"/>
        <v>Friday</v>
      </c>
      <c r="AD93" s="5">
        <v>24.628</v>
      </c>
      <c r="AE93">
        <v>2012</v>
      </c>
      <c r="AF93">
        <v>52</v>
      </c>
      <c r="AG93" s="14">
        <f t="shared" si="6"/>
        <v>0.36</v>
      </c>
      <c r="AH93">
        <f t="shared" si="8"/>
        <v>0</v>
      </c>
      <c r="AI93" t="str">
        <f t="shared" si="9"/>
        <v xml:space="preserve"> </v>
      </c>
    </row>
    <row r="94" spans="1:35" x14ac:dyDescent="0.35">
      <c r="A94">
        <v>93</v>
      </c>
      <c r="B94" t="s">
        <v>434</v>
      </c>
      <c r="C94" t="s">
        <v>435</v>
      </c>
      <c r="D94" t="s">
        <v>112</v>
      </c>
      <c r="E94" t="s">
        <v>30</v>
      </c>
      <c r="F94" t="s">
        <v>31</v>
      </c>
      <c r="G94" t="s">
        <v>436</v>
      </c>
      <c r="H94" t="s">
        <v>436</v>
      </c>
      <c r="I94" t="s">
        <v>34</v>
      </c>
      <c r="J94" t="s">
        <v>437</v>
      </c>
      <c r="K94" s="3">
        <v>41387</v>
      </c>
      <c r="L94" t="s">
        <v>136</v>
      </c>
      <c r="M94" t="s">
        <v>438</v>
      </c>
      <c r="N94" t="s">
        <v>439</v>
      </c>
      <c r="O94" t="s">
        <v>39</v>
      </c>
      <c r="P94" t="s">
        <v>340</v>
      </c>
      <c r="Q94">
        <v>5</v>
      </c>
      <c r="R94" s="5">
        <v>8.74</v>
      </c>
      <c r="S94" s="5">
        <v>11.8</v>
      </c>
      <c r="T94" s="5">
        <v>59</v>
      </c>
      <c r="U94">
        <v>0</v>
      </c>
      <c r="V94" s="5">
        <v>15.3</v>
      </c>
      <c r="W94" t="s">
        <v>41</v>
      </c>
      <c r="X94" s="3">
        <v>41392</v>
      </c>
      <c r="Y94" s="3">
        <v>41392</v>
      </c>
      <c r="Z94">
        <v>5</v>
      </c>
      <c r="AA94" t="s">
        <v>8400</v>
      </c>
      <c r="AB94">
        <f t="shared" si="7"/>
        <v>0</v>
      </c>
      <c r="AC94" t="str">
        <f t="shared" si="5"/>
        <v>Tuesday</v>
      </c>
      <c r="AD94" s="5">
        <v>4.0979999999999999</v>
      </c>
      <c r="AE94">
        <v>2013</v>
      </c>
      <c r="AF94">
        <v>17</v>
      </c>
      <c r="AG94" s="14">
        <f t="shared" si="6"/>
        <v>0.2593220338983051</v>
      </c>
      <c r="AH94">
        <f t="shared" si="8"/>
        <v>0</v>
      </c>
      <c r="AI94" t="str">
        <f t="shared" si="9"/>
        <v xml:space="preserve"> </v>
      </c>
    </row>
    <row r="95" spans="1:35" x14ac:dyDescent="0.35">
      <c r="A95">
        <v>94</v>
      </c>
      <c r="B95" t="s">
        <v>434</v>
      </c>
      <c r="C95" t="s">
        <v>435</v>
      </c>
      <c r="D95" t="s">
        <v>112</v>
      </c>
      <c r="E95" t="s">
        <v>30</v>
      </c>
      <c r="F95" t="s">
        <v>31</v>
      </c>
      <c r="G95" t="s">
        <v>436</v>
      </c>
      <c r="H95" t="s">
        <v>436</v>
      </c>
      <c r="I95" t="s">
        <v>34</v>
      </c>
      <c r="J95" t="s">
        <v>437</v>
      </c>
      <c r="K95" s="3">
        <v>41387</v>
      </c>
      <c r="L95" t="s">
        <v>136</v>
      </c>
      <c r="M95" t="s">
        <v>440</v>
      </c>
      <c r="N95" t="s">
        <v>441</v>
      </c>
      <c r="O95" t="s">
        <v>39</v>
      </c>
      <c r="P95" t="s">
        <v>64</v>
      </c>
      <c r="Q95">
        <v>5</v>
      </c>
      <c r="R95" s="5">
        <v>15.84</v>
      </c>
      <c r="S95" s="5">
        <v>17.600000000000001</v>
      </c>
      <c r="T95" s="5">
        <v>88</v>
      </c>
      <c r="U95">
        <v>0</v>
      </c>
      <c r="V95" s="5">
        <v>8.8000000000000007</v>
      </c>
      <c r="W95" t="s">
        <v>41</v>
      </c>
      <c r="X95" s="3">
        <v>41392</v>
      </c>
      <c r="Y95" s="3">
        <v>41392</v>
      </c>
      <c r="Z95">
        <v>5</v>
      </c>
      <c r="AA95" t="s">
        <v>8400</v>
      </c>
      <c r="AB95">
        <f t="shared" si="7"/>
        <v>0</v>
      </c>
      <c r="AC95" t="str">
        <f t="shared" si="5"/>
        <v>Tuesday</v>
      </c>
      <c r="AD95" s="5">
        <v>10.864000000000001</v>
      </c>
      <c r="AE95">
        <v>2013</v>
      </c>
      <c r="AF95">
        <v>17</v>
      </c>
      <c r="AG95" s="14">
        <f t="shared" si="6"/>
        <v>0.1</v>
      </c>
      <c r="AH95">
        <f t="shared" si="8"/>
        <v>0</v>
      </c>
      <c r="AI95" t="str">
        <f t="shared" si="9"/>
        <v xml:space="preserve"> </v>
      </c>
    </row>
    <row r="96" spans="1:35" x14ac:dyDescent="0.35">
      <c r="A96">
        <v>95</v>
      </c>
      <c r="B96" t="s">
        <v>434</v>
      </c>
      <c r="C96" t="s">
        <v>435</v>
      </c>
      <c r="D96" t="s">
        <v>112</v>
      </c>
      <c r="E96" t="s">
        <v>30</v>
      </c>
      <c r="F96" t="s">
        <v>31</v>
      </c>
      <c r="G96" t="s">
        <v>436</v>
      </c>
      <c r="H96" t="s">
        <v>436</v>
      </c>
      <c r="I96" t="s">
        <v>34</v>
      </c>
      <c r="J96" t="s">
        <v>437</v>
      </c>
      <c r="K96" s="3">
        <v>41387</v>
      </c>
      <c r="L96" t="s">
        <v>136</v>
      </c>
      <c r="M96" t="s">
        <v>442</v>
      </c>
      <c r="N96" t="s">
        <v>175</v>
      </c>
      <c r="O96" t="s">
        <v>39</v>
      </c>
      <c r="P96" t="s">
        <v>90</v>
      </c>
      <c r="Q96">
        <v>2</v>
      </c>
      <c r="R96" s="5">
        <v>7.86</v>
      </c>
      <c r="S96" s="5">
        <v>9</v>
      </c>
      <c r="T96" s="5">
        <v>18</v>
      </c>
      <c r="U96">
        <v>0</v>
      </c>
      <c r="V96" s="5">
        <v>2.2799999999999998</v>
      </c>
      <c r="W96" t="s">
        <v>41</v>
      </c>
      <c r="X96" s="3">
        <v>41392</v>
      </c>
      <c r="Y96" s="3">
        <v>41392</v>
      </c>
      <c r="Z96">
        <v>5</v>
      </c>
      <c r="AA96" t="s">
        <v>8400</v>
      </c>
      <c r="AB96">
        <f t="shared" si="7"/>
        <v>0</v>
      </c>
      <c r="AC96" t="str">
        <f t="shared" si="5"/>
        <v>Tuesday</v>
      </c>
      <c r="AD96" s="5">
        <v>2.827</v>
      </c>
      <c r="AE96">
        <v>2013</v>
      </c>
      <c r="AF96">
        <v>17</v>
      </c>
      <c r="AG96" s="14">
        <f t="shared" si="6"/>
        <v>0.12666666666666665</v>
      </c>
      <c r="AH96">
        <f t="shared" si="8"/>
        <v>0</v>
      </c>
      <c r="AI96" t="str">
        <f t="shared" si="9"/>
        <v xml:space="preserve"> </v>
      </c>
    </row>
    <row r="97" spans="1:35" x14ac:dyDescent="0.35">
      <c r="A97">
        <v>96</v>
      </c>
      <c r="B97" t="s">
        <v>388</v>
      </c>
      <c r="C97" t="s">
        <v>389</v>
      </c>
      <c r="D97" t="s">
        <v>29</v>
      </c>
      <c r="E97" t="s">
        <v>44</v>
      </c>
      <c r="F97" t="s">
        <v>67</v>
      </c>
      <c r="G97" t="s">
        <v>443</v>
      </c>
      <c r="H97" t="s">
        <v>444</v>
      </c>
      <c r="I97" t="s">
        <v>34</v>
      </c>
      <c r="J97" t="s">
        <v>445</v>
      </c>
      <c r="K97" s="3">
        <v>40652</v>
      </c>
      <c r="L97" t="s">
        <v>98</v>
      </c>
      <c r="M97" t="s">
        <v>446</v>
      </c>
      <c r="N97" t="s">
        <v>447</v>
      </c>
      <c r="O97" t="s">
        <v>51</v>
      </c>
      <c r="P97" t="s">
        <v>55</v>
      </c>
      <c r="Q97">
        <v>7</v>
      </c>
      <c r="R97" s="5">
        <v>65.025714285714287</v>
      </c>
      <c r="S97" s="5">
        <v>82.285714285714278</v>
      </c>
      <c r="T97" s="5">
        <v>576</v>
      </c>
      <c r="U97">
        <v>0</v>
      </c>
      <c r="V97" s="5">
        <v>120.82</v>
      </c>
      <c r="W97" t="s">
        <v>41</v>
      </c>
      <c r="X97" s="3">
        <v>40657</v>
      </c>
      <c r="Y97" s="3">
        <v>40657</v>
      </c>
      <c r="Z97">
        <v>5</v>
      </c>
      <c r="AA97" t="s">
        <v>8400</v>
      </c>
      <c r="AB97">
        <f t="shared" si="7"/>
        <v>0</v>
      </c>
      <c r="AC97" t="str">
        <f t="shared" si="5"/>
        <v>Tuesday</v>
      </c>
      <c r="AD97" s="5">
        <v>55.573</v>
      </c>
      <c r="AE97">
        <v>2011</v>
      </c>
      <c r="AF97">
        <v>17</v>
      </c>
      <c r="AG97" s="14">
        <f t="shared" si="6"/>
        <v>0.20975694444444443</v>
      </c>
      <c r="AH97">
        <f t="shared" si="8"/>
        <v>0</v>
      </c>
      <c r="AI97" t="str">
        <f t="shared" si="9"/>
        <v xml:space="preserve"> </v>
      </c>
    </row>
    <row r="98" spans="1:35" x14ac:dyDescent="0.35">
      <c r="A98">
        <v>97</v>
      </c>
      <c r="B98" t="s">
        <v>388</v>
      </c>
      <c r="C98" t="s">
        <v>389</v>
      </c>
      <c r="D98" t="s">
        <v>29</v>
      </c>
      <c r="E98" t="s">
        <v>44</v>
      </c>
      <c r="F98" t="s">
        <v>67</v>
      </c>
      <c r="G98" t="s">
        <v>443</v>
      </c>
      <c r="H98" t="s">
        <v>444</v>
      </c>
      <c r="I98" t="s">
        <v>34</v>
      </c>
      <c r="J98" t="s">
        <v>445</v>
      </c>
      <c r="K98" s="3">
        <v>40652</v>
      </c>
      <c r="L98" t="s">
        <v>98</v>
      </c>
      <c r="M98" t="s">
        <v>448</v>
      </c>
      <c r="N98" t="s">
        <v>449</v>
      </c>
      <c r="O98" t="s">
        <v>72</v>
      </c>
      <c r="P98" t="s">
        <v>79</v>
      </c>
      <c r="Q98">
        <v>2</v>
      </c>
      <c r="R98" s="5">
        <v>26.68</v>
      </c>
      <c r="S98" s="5">
        <v>27.5</v>
      </c>
      <c r="T98" s="5">
        <v>55</v>
      </c>
      <c r="U98">
        <v>0</v>
      </c>
      <c r="V98" s="5">
        <v>1.64</v>
      </c>
      <c r="W98" t="s">
        <v>41</v>
      </c>
      <c r="X98" s="3">
        <v>40657</v>
      </c>
      <c r="Y98" s="3">
        <v>40657</v>
      </c>
      <c r="Z98">
        <v>5</v>
      </c>
      <c r="AA98" t="s">
        <v>8400</v>
      </c>
      <c r="AB98">
        <f t="shared" si="7"/>
        <v>0</v>
      </c>
      <c r="AC98" t="str">
        <f t="shared" si="5"/>
        <v>Tuesday</v>
      </c>
      <c r="AD98" s="5">
        <v>7.18</v>
      </c>
      <c r="AE98">
        <v>2011</v>
      </c>
      <c r="AF98">
        <v>17</v>
      </c>
      <c r="AG98" s="14">
        <f t="shared" si="6"/>
        <v>2.9818181818181817E-2</v>
      </c>
      <c r="AH98">
        <f t="shared" si="8"/>
        <v>0</v>
      </c>
      <c r="AI98" t="str">
        <f t="shared" si="9"/>
        <v xml:space="preserve"> </v>
      </c>
    </row>
    <row r="99" spans="1:35" x14ac:dyDescent="0.35">
      <c r="A99">
        <v>98</v>
      </c>
      <c r="B99" t="s">
        <v>450</v>
      </c>
      <c r="C99" t="s">
        <v>451</v>
      </c>
      <c r="D99" t="s">
        <v>112</v>
      </c>
      <c r="E99" t="s">
        <v>84</v>
      </c>
      <c r="F99" t="s">
        <v>85</v>
      </c>
      <c r="G99" t="s">
        <v>452</v>
      </c>
      <c r="H99" t="s">
        <v>452</v>
      </c>
      <c r="I99" t="s">
        <v>34</v>
      </c>
      <c r="J99" t="s">
        <v>453</v>
      </c>
      <c r="K99" s="3">
        <v>40837</v>
      </c>
      <c r="L99" t="s">
        <v>36</v>
      </c>
      <c r="M99" t="s">
        <v>454</v>
      </c>
      <c r="N99" t="s">
        <v>455</v>
      </c>
      <c r="O99" t="s">
        <v>39</v>
      </c>
      <c r="P99" t="s">
        <v>165</v>
      </c>
      <c r="Q99">
        <v>3</v>
      </c>
      <c r="R99" s="5">
        <v>30.400000000000002</v>
      </c>
      <c r="S99" s="5">
        <v>32</v>
      </c>
      <c r="T99" s="5">
        <v>96</v>
      </c>
      <c r="U99">
        <v>0</v>
      </c>
      <c r="V99" s="5">
        <v>4.8</v>
      </c>
      <c r="W99" t="s">
        <v>41</v>
      </c>
      <c r="X99" s="3">
        <v>40842</v>
      </c>
      <c r="Y99" s="3">
        <v>40844</v>
      </c>
      <c r="Z99">
        <v>7</v>
      </c>
      <c r="AA99" t="s">
        <v>8399</v>
      </c>
      <c r="AB99">
        <f t="shared" si="7"/>
        <v>2</v>
      </c>
      <c r="AC99" t="str">
        <f t="shared" si="5"/>
        <v>Friday</v>
      </c>
      <c r="AD99" s="5">
        <v>5.6849999999999996</v>
      </c>
      <c r="AE99">
        <v>2011</v>
      </c>
      <c r="AF99">
        <v>43</v>
      </c>
      <c r="AG99" s="14">
        <f t="shared" si="6"/>
        <v>4.9999999999999996E-2</v>
      </c>
      <c r="AH99">
        <f t="shared" si="8"/>
        <v>1</v>
      </c>
      <c r="AI99">
        <f t="shared" si="9"/>
        <v>2</v>
      </c>
    </row>
    <row r="100" spans="1:35" x14ac:dyDescent="0.35">
      <c r="A100">
        <v>99</v>
      </c>
      <c r="B100" t="s">
        <v>456</v>
      </c>
      <c r="C100" t="s">
        <v>457</v>
      </c>
      <c r="D100" t="s">
        <v>29</v>
      </c>
      <c r="E100" t="s">
        <v>199</v>
      </c>
      <c r="F100" t="s">
        <v>212</v>
      </c>
      <c r="G100" t="s">
        <v>245</v>
      </c>
      <c r="H100" t="s">
        <v>245</v>
      </c>
      <c r="I100" t="s">
        <v>34</v>
      </c>
      <c r="J100" t="s">
        <v>458</v>
      </c>
      <c r="K100" s="3">
        <v>41494</v>
      </c>
      <c r="L100" t="s">
        <v>215</v>
      </c>
      <c r="M100" t="s">
        <v>393</v>
      </c>
      <c r="N100" t="s">
        <v>394</v>
      </c>
      <c r="O100" t="s">
        <v>51</v>
      </c>
      <c r="P100" t="s">
        <v>93</v>
      </c>
      <c r="Q100">
        <v>3</v>
      </c>
      <c r="R100" s="5">
        <v>32.073066666666669</v>
      </c>
      <c r="S100" s="5">
        <v>38.626333333333335</v>
      </c>
      <c r="T100" s="5">
        <v>92.70320000000001</v>
      </c>
      <c r="U100">
        <v>0.2</v>
      </c>
      <c r="V100" s="5">
        <v>-3.516</v>
      </c>
      <c r="W100" t="s">
        <v>155</v>
      </c>
      <c r="X100" s="3">
        <v>41496</v>
      </c>
      <c r="Y100" s="3">
        <v>41497</v>
      </c>
      <c r="Z100">
        <v>3</v>
      </c>
      <c r="AA100" t="s">
        <v>8399</v>
      </c>
      <c r="AB100">
        <f t="shared" si="7"/>
        <v>1</v>
      </c>
      <c r="AC100" t="str">
        <f t="shared" si="5"/>
        <v>Thursday</v>
      </c>
      <c r="AD100" s="5">
        <v>28.024999999999999</v>
      </c>
      <c r="AE100">
        <v>2013</v>
      </c>
      <c r="AF100">
        <v>32</v>
      </c>
      <c r="AG100" s="14">
        <f t="shared" si="6"/>
        <v>-3.7927493333563454E-2</v>
      </c>
      <c r="AH100">
        <f t="shared" si="8"/>
        <v>1</v>
      </c>
      <c r="AI100">
        <f t="shared" si="9"/>
        <v>1</v>
      </c>
    </row>
    <row r="101" spans="1:35" x14ac:dyDescent="0.35">
      <c r="A101">
        <v>100</v>
      </c>
      <c r="B101" t="s">
        <v>456</v>
      </c>
      <c r="C101" t="s">
        <v>457</v>
      </c>
      <c r="D101" t="s">
        <v>29</v>
      </c>
      <c r="E101" t="s">
        <v>199</v>
      </c>
      <c r="F101" t="s">
        <v>212</v>
      </c>
      <c r="G101" t="s">
        <v>245</v>
      </c>
      <c r="H101" t="s">
        <v>245</v>
      </c>
      <c r="I101" t="s">
        <v>34</v>
      </c>
      <c r="J101" t="s">
        <v>458</v>
      </c>
      <c r="K101" s="3">
        <v>41494</v>
      </c>
      <c r="L101" t="s">
        <v>215</v>
      </c>
      <c r="M101" t="s">
        <v>459</v>
      </c>
      <c r="N101" t="s">
        <v>460</v>
      </c>
      <c r="O101" t="s">
        <v>39</v>
      </c>
      <c r="P101" t="s">
        <v>340</v>
      </c>
      <c r="Q101">
        <v>6</v>
      </c>
      <c r="R101" s="5">
        <v>15.246666666666664</v>
      </c>
      <c r="S101" s="5">
        <v>17.93333333333333</v>
      </c>
      <c r="T101" s="5">
        <v>86.079999999999984</v>
      </c>
      <c r="U101">
        <v>0.2</v>
      </c>
      <c r="V101" s="5">
        <v>-5.4</v>
      </c>
      <c r="W101" t="s">
        <v>155</v>
      </c>
      <c r="X101" s="3">
        <v>41496</v>
      </c>
      <c r="Y101" s="3">
        <v>41496</v>
      </c>
      <c r="Z101">
        <v>2</v>
      </c>
      <c r="AA101" t="s">
        <v>8400</v>
      </c>
      <c r="AB101">
        <f t="shared" si="7"/>
        <v>0</v>
      </c>
      <c r="AC101" t="str">
        <f t="shared" si="5"/>
        <v>Thursday</v>
      </c>
      <c r="AD101" s="5">
        <v>18.581</v>
      </c>
      <c r="AE101">
        <v>2013</v>
      </c>
      <c r="AF101">
        <v>32</v>
      </c>
      <c r="AG101" s="14">
        <f t="shared" si="6"/>
        <v>-6.2732342007434966E-2</v>
      </c>
      <c r="AH101">
        <f t="shared" si="8"/>
        <v>0</v>
      </c>
      <c r="AI101" t="str">
        <f t="shared" si="9"/>
        <v xml:space="preserve"> </v>
      </c>
    </row>
    <row r="102" spans="1:35" x14ac:dyDescent="0.35">
      <c r="A102">
        <v>101</v>
      </c>
      <c r="B102" t="s">
        <v>461</v>
      </c>
      <c r="C102" t="s">
        <v>462</v>
      </c>
      <c r="D102" t="s">
        <v>29</v>
      </c>
      <c r="E102" t="s">
        <v>84</v>
      </c>
      <c r="F102" t="s">
        <v>463</v>
      </c>
      <c r="G102" t="s">
        <v>463</v>
      </c>
      <c r="H102" t="s">
        <v>464</v>
      </c>
      <c r="I102" t="s">
        <v>34</v>
      </c>
      <c r="J102" t="s">
        <v>465</v>
      </c>
      <c r="K102" s="3">
        <v>41621</v>
      </c>
      <c r="L102" t="s">
        <v>36</v>
      </c>
      <c r="M102" t="s">
        <v>466</v>
      </c>
      <c r="N102" t="s">
        <v>467</v>
      </c>
      <c r="O102" t="s">
        <v>72</v>
      </c>
      <c r="P102" t="s">
        <v>79</v>
      </c>
      <c r="Q102">
        <v>3</v>
      </c>
      <c r="R102" s="5">
        <v>99.06</v>
      </c>
      <c r="S102" s="5">
        <v>165</v>
      </c>
      <c r="T102" s="5">
        <v>495</v>
      </c>
      <c r="U102">
        <v>0</v>
      </c>
      <c r="V102" s="5">
        <v>197.82</v>
      </c>
      <c r="W102" t="s">
        <v>139</v>
      </c>
      <c r="X102" s="3">
        <v>41624</v>
      </c>
      <c r="Y102" s="3">
        <v>41624</v>
      </c>
      <c r="Z102">
        <v>3</v>
      </c>
      <c r="AA102" t="s">
        <v>8400</v>
      </c>
      <c r="AB102">
        <f t="shared" si="7"/>
        <v>0</v>
      </c>
      <c r="AC102" t="str">
        <f t="shared" si="5"/>
        <v>Friday</v>
      </c>
      <c r="AD102" s="5">
        <v>9.0009999999999994</v>
      </c>
      <c r="AE102">
        <v>2013</v>
      </c>
      <c r="AF102">
        <v>50</v>
      </c>
      <c r="AG102" s="14">
        <f t="shared" si="6"/>
        <v>0.39963636363636362</v>
      </c>
      <c r="AH102">
        <f t="shared" si="8"/>
        <v>0</v>
      </c>
      <c r="AI102" t="str">
        <f t="shared" si="9"/>
        <v xml:space="preserve"> </v>
      </c>
    </row>
    <row r="103" spans="1:35" x14ac:dyDescent="0.35">
      <c r="A103">
        <v>102</v>
      </c>
      <c r="B103" t="s">
        <v>468</v>
      </c>
      <c r="C103" t="s">
        <v>469</v>
      </c>
      <c r="D103" t="s">
        <v>96</v>
      </c>
      <c r="E103" t="s">
        <v>199</v>
      </c>
      <c r="F103" t="s">
        <v>200</v>
      </c>
      <c r="G103" t="s">
        <v>470</v>
      </c>
      <c r="H103" t="s">
        <v>470</v>
      </c>
      <c r="I103" t="s">
        <v>34</v>
      </c>
      <c r="J103" t="s">
        <v>471</v>
      </c>
      <c r="K103" s="3">
        <v>41612</v>
      </c>
      <c r="L103" t="s">
        <v>36</v>
      </c>
      <c r="M103" t="s">
        <v>472</v>
      </c>
      <c r="N103" t="s">
        <v>473</v>
      </c>
      <c r="O103" t="s">
        <v>39</v>
      </c>
      <c r="P103" t="s">
        <v>90</v>
      </c>
      <c r="Q103">
        <v>5</v>
      </c>
      <c r="R103" s="5">
        <v>6.7799999999999985</v>
      </c>
      <c r="S103" s="5">
        <v>7.7999999999999989</v>
      </c>
      <c r="T103" s="5">
        <v>38.999999999999993</v>
      </c>
      <c r="U103">
        <v>0</v>
      </c>
      <c r="V103" s="5">
        <v>5.0999999999999996</v>
      </c>
      <c r="W103" t="s">
        <v>41</v>
      </c>
      <c r="X103" s="3">
        <v>41617</v>
      </c>
      <c r="Y103" s="3">
        <v>41617</v>
      </c>
      <c r="Z103">
        <v>5</v>
      </c>
      <c r="AA103" t="s">
        <v>8400</v>
      </c>
      <c r="AB103">
        <f t="shared" si="7"/>
        <v>0</v>
      </c>
      <c r="AC103" t="str">
        <f t="shared" si="5"/>
        <v>Wednesday</v>
      </c>
      <c r="AD103" s="5">
        <v>3.4609999999999999</v>
      </c>
      <c r="AE103">
        <v>2013</v>
      </c>
      <c r="AF103">
        <v>49</v>
      </c>
      <c r="AG103" s="14">
        <f t="shared" si="6"/>
        <v>0.13076923076923078</v>
      </c>
      <c r="AH103">
        <f t="shared" si="8"/>
        <v>0</v>
      </c>
      <c r="AI103" t="str">
        <f t="shared" si="9"/>
        <v xml:space="preserve"> </v>
      </c>
    </row>
    <row r="104" spans="1:35" x14ac:dyDescent="0.35">
      <c r="A104">
        <v>103</v>
      </c>
      <c r="B104" t="s">
        <v>474</v>
      </c>
      <c r="C104" t="s">
        <v>475</v>
      </c>
      <c r="D104" t="s">
        <v>29</v>
      </c>
      <c r="E104" t="s">
        <v>30</v>
      </c>
      <c r="F104" t="s">
        <v>31</v>
      </c>
      <c r="G104" t="s">
        <v>476</v>
      </c>
      <c r="H104" t="s">
        <v>477</v>
      </c>
      <c r="I104" t="s">
        <v>34</v>
      </c>
      <c r="J104" t="s">
        <v>478</v>
      </c>
      <c r="K104" s="3">
        <v>41582</v>
      </c>
      <c r="L104" t="s">
        <v>98</v>
      </c>
      <c r="M104" t="s">
        <v>479</v>
      </c>
      <c r="N104" t="s">
        <v>480</v>
      </c>
      <c r="O104" t="s">
        <v>51</v>
      </c>
      <c r="P104" t="s">
        <v>93</v>
      </c>
      <c r="Q104">
        <v>5</v>
      </c>
      <c r="R104" s="5">
        <v>55.609600000000015</v>
      </c>
      <c r="S104" s="5">
        <v>62.627000000000002</v>
      </c>
      <c r="T104" s="5">
        <v>250.50800000000001</v>
      </c>
      <c r="U104">
        <v>0.2</v>
      </c>
      <c r="V104" s="5">
        <v>-27.54</v>
      </c>
      <c r="W104" t="s">
        <v>41</v>
      </c>
      <c r="X104" s="3">
        <v>41587</v>
      </c>
      <c r="Y104" s="3">
        <v>41587</v>
      </c>
      <c r="Z104">
        <v>5</v>
      </c>
      <c r="AA104" t="s">
        <v>8400</v>
      </c>
      <c r="AB104">
        <f t="shared" si="7"/>
        <v>0</v>
      </c>
      <c r="AC104" t="str">
        <f t="shared" si="5"/>
        <v>Monday</v>
      </c>
      <c r="AD104" s="5">
        <v>27.263999999999999</v>
      </c>
      <c r="AE104">
        <v>2013</v>
      </c>
      <c r="AF104">
        <v>45</v>
      </c>
      <c r="AG104" s="14">
        <f t="shared" si="6"/>
        <v>-0.10993660881089626</v>
      </c>
      <c r="AH104">
        <f t="shared" si="8"/>
        <v>0</v>
      </c>
      <c r="AI104" t="str">
        <f t="shared" si="9"/>
        <v xml:space="preserve"> </v>
      </c>
    </row>
    <row r="105" spans="1:35" x14ac:dyDescent="0.35">
      <c r="A105">
        <v>104</v>
      </c>
      <c r="B105" t="s">
        <v>474</v>
      </c>
      <c r="C105" t="s">
        <v>475</v>
      </c>
      <c r="D105" t="s">
        <v>29</v>
      </c>
      <c r="E105" t="s">
        <v>30</v>
      </c>
      <c r="F105" t="s">
        <v>31</v>
      </c>
      <c r="G105" t="s">
        <v>476</v>
      </c>
      <c r="H105" t="s">
        <v>477</v>
      </c>
      <c r="I105" t="s">
        <v>34</v>
      </c>
      <c r="J105" t="s">
        <v>478</v>
      </c>
      <c r="K105" s="3">
        <v>41582</v>
      </c>
      <c r="L105" t="s">
        <v>98</v>
      </c>
      <c r="M105" t="s">
        <v>481</v>
      </c>
      <c r="N105" t="s">
        <v>482</v>
      </c>
      <c r="O105" t="s">
        <v>39</v>
      </c>
      <c r="P105" t="s">
        <v>61</v>
      </c>
      <c r="Q105">
        <v>2</v>
      </c>
      <c r="R105" s="5">
        <v>6.86</v>
      </c>
      <c r="S105" s="5">
        <v>8</v>
      </c>
      <c r="T105" s="5">
        <v>16</v>
      </c>
      <c r="U105">
        <v>0</v>
      </c>
      <c r="V105" s="5">
        <v>2.2799999999999998</v>
      </c>
      <c r="W105" t="s">
        <v>41</v>
      </c>
      <c r="X105" s="3">
        <v>41587</v>
      </c>
      <c r="Y105" s="3">
        <v>41587</v>
      </c>
      <c r="Z105">
        <v>5</v>
      </c>
      <c r="AA105" t="s">
        <v>8400</v>
      </c>
      <c r="AB105">
        <f t="shared" si="7"/>
        <v>0</v>
      </c>
      <c r="AC105" t="str">
        <f t="shared" si="5"/>
        <v>Monday</v>
      </c>
      <c r="AD105" s="5">
        <v>2.1280000000000001</v>
      </c>
      <c r="AE105">
        <v>2013</v>
      </c>
      <c r="AF105">
        <v>45</v>
      </c>
      <c r="AG105" s="14">
        <f t="shared" si="6"/>
        <v>0.14249999999999999</v>
      </c>
      <c r="AH105">
        <f t="shared" si="8"/>
        <v>0</v>
      </c>
      <c r="AI105" t="str">
        <f t="shared" si="9"/>
        <v xml:space="preserve"> </v>
      </c>
    </row>
    <row r="106" spans="1:35" x14ac:dyDescent="0.35">
      <c r="A106">
        <v>105</v>
      </c>
      <c r="B106" t="s">
        <v>483</v>
      </c>
      <c r="C106" t="s">
        <v>484</v>
      </c>
      <c r="D106" t="s">
        <v>29</v>
      </c>
      <c r="E106" t="s">
        <v>30</v>
      </c>
      <c r="F106" t="s">
        <v>31</v>
      </c>
      <c r="G106" t="s">
        <v>485</v>
      </c>
      <c r="H106" t="s">
        <v>486</v>
      </c>
      <c r="I106" t="s">
        <v>34</v>
      </c>
      <c r="J106" t="s">
        <v>487</v>
      </c>
      <c r="K106" s="3">
        <v>41608</v>
      </c>
      <c r="L106" t="s">
        <v>136</v>
      </c>
      <c r="M106" t="s">
        <v>488</v>
      </c>
      <c r="N106" t="s">
        <v>489</v>
      </c>
      <c r="O106" t="s">
        <v>39</v>
      </c>
      <c r="P106" t="s">
        <v>64</v>
      </c>
      <c r="Q106">
        <v>1</v>
      </c>
      <c r="R106" s="5">
        <v>3.74</v>
      </c>
      <c r="S106" s="5">
        <v>6</v>
      </c>
      <c r="T106" s="5">
        <v>6</v>
      </c>
      <c r="U106">
        <v>0</v>
      </c>
      <c r="V106" s="5">
        <v>2.2599999999999998</v>
      </c>
      <c r="W106" t="s">
        <v>139</v>
      </c>
      <c r="X106" s="3">
        <v>41611</v>
      </c>
      <c r="Y106" s="3">
        <v>41611</v>
      </c>
      <c r="Z106">
        <v>3</v>
      </c>
      <c r="AA106" t="s">
        <v>8400</v>
      </c>
      <c r="AB106">
        <f t="shared" si="7"/>
        <v>0</v>
      </c>
      <c r="AC106" t="str">
        <f t="shared" si="5"/>
        <v>Saturday</v>
      </c>
      <c r="AD106" s="5">
        <v>0.627</v>
      </c>
      <c r="AE106">
        <v>2013</v>
      </c>
      <c r="AF106">
        <v>48</v>
      </c>
      <c r="AG106" s="14">
        <f t="shared" si="6"/>
        <v>0.37666666666666665</v>
      </c>
      <c r="AH106">
        <f t="shared" si="8"/>
        <v>0</v>
      </c>
      <c r="AI106" t="str">
        <f t="shared" si="9"/>
        <v xml:space="preserve"> </v>
      </c>
    </row>
    <row r="107" spans="1:35" x14ac:dyDescent="0.35">
      <c r="A107">
        <v>106</v>
      </c>
      <c r="B107" t="s">
        <v>490</v>
      </c>
      <c r="C107" t="s">
        <v>491</v>
      </c>
      <c r="D107" t="s">
        <v>29</v>
      </c>
      <c r="E107" t="s">
        <v>30</v>
      </c>
      <c r="F107" t="s">
        <v>31</v>
      </c>
      <c r="G107" t="s">
        <v>32</v>
      </c>
      <c r="H107" t="s">
        <v>33</v>
      </c>
      <c r="I107" t="s">
        <v>34</v>
      </c>
      <c r="J107" t="s">
        <v>492</v>
      </c>
      <c r="K107" s="3">
        <v>41192</v>
      </c>
      <c r="L107" t="s">
        <v>36</v>
      </c>
      <c r="M107" t="s">
        <v>493</v>
      </c>
      <c r="N107" t="s">
        <v>494</v>
      </c>
      <c r="O107" t="s">
        <v>51</v>
      </c>
      <c r="P107" t="s">
        <v>93</v>
      </c>
      <c r="Q107">
        <v>9</v>
      </c>
      <c r="R107" s="5">
        <v>28.783466666666655</v>
      </c>
      <c r="S107" s="5">
        <v>36.899333333333324</v>
      </c>
      <c r="T107" s="5">
        <v>265.67519999999996</v>
      </c>
      <c r="U107">
        <v>0.2</v>
      </c>
      <c r="V107" s="5">
        <v>6.6239999999999997</v>
      </c>
      <c r="W107" t="s">
        <v>41</v>
      </c>
      <c r="X107" s="3">
        <v>41197</v>
      </c>
      <c r="Y107" s="3">
        <v>41198</v>
      </c>
      <c r="Z107">
        <v>6</v>
      </c>
      <c r="AA107" t="s">
        <v>8399</v>
      </c>
      <c r="AB107">
        <f t="shared" si="7"/>
        <v>1</v>
      </c>
      <c r="AC107" t="str">
        <f t="shared" si="5"/>
        <v>Wednesday</v>
      </c>
      <c r="AD107" s="5">
        <v>29.587</v>
      </c>
      <c r="AE107">
        <v>2012</v>
      </c>
      <c r="AF107">
        <v>41</v>
      </c>
      <c r="AG107" s="14">
        <f t="shared" si="6"/>
        <v>2.4932699777773765E-2</v>
      </c>
      <c r="AH107">
        <f t="shared" si="8"/>
        <v>1</v>
      </c>
      <c r="AI107">
        <f t="shared" si="9"/>
        <v>1</v>
      </c>
    </row>
    <row r="108" spans="1:35" x14ac:dyDescent="0.35">
      <c r="A108">
        <v>107</v>
      </c>
      <c r="B108" t="s">
        <v>495</v>
      </c>
      <c r="C108" t="s">
        <v>496</v>
      </c>
      <c r="D108" t="s">
        <v>96</v>
      </c>
      <c r="E108" t="s">
        <v>199</v>
      </c>
      <c r="F108" t="s">
        <v>212</v>
      </c>
      <c r="G108" t="s">
        <v>245</v>
      </c>
      <c r="H108" t="s">
        <v>245</v>
      </c>
      <c r="I108" t="s">
        <v>34</v>
      </c>
      <c r="J108" t="s">
        <v>497</v>
      </c>
      <c r="K108" s="3">
        <v>40813</v>
      </c>
      <c r="L108" t="s">
        <v>36</v>
      </c>
      <c r="M108" t="s">
        <v>498</v>
      </c>
      <c r="N108" t="s">
        <v>499</v>
      </c>
      <c r="O108" t="s">
        <v>39</v>
      </c>
      <c r="P108" t="s">
        <v>340</v>
      </c>
      <c r="Q108">
        <v>3</v>
      </c>
      <c r="R108" s="5">
        <v>26.074666666666662</v>
      </c>
      <c r="S108" s="5">
        <v>32.168333333333329</v>
      </c>
      <c r="T108" s="5">
        <v>77.204000000000008</v>
      </c>
      <c r="U108">
        <v>0.2</v>
      </c>
      <c r="V108" s="5">
        <v>-1.02</v>
      </c>
      <c r="W108" t="s">
        <v>41</v>
      </c>
      <c r="X108" s="3">
        <v>40818</v>
      </c>
      <c r="Y108" s="3">
        <v>40821</v>
      </c>
      <c r="Z108">
        <v>8</v>
      </c>
      <c r="AA108" t="s">
        <v>8399</v>
      </c>
      <c r="AB108">
        <f t="shared" si="7"/>
        <v>3</v>
      </c>
      <c r="AC108" t="str">
        <f t="shared" si="5"/>
        <v>Tuesday</v>
      </c>
      <c r="AD108" s="5">
        <v>5.9889999999999999</v>
      </c>
      <c r="AE108">
        <v>2011</v>
      </c>
      <c r="AF108">
        <v>40</v>
      </c>
      <c r="AG108" s="14">
        <f t="shared" si="6"/>
        <v>-1.3211750686492926E-2</v>
      </c>
      <c r="AH108">
        <f t="shared" si="8"/>
        <v>1</v>
      </c>
      <c r="AI108">
        <f t="shared" si="9"/>
        <v>3</v>
      </c>
    </row>
    <row r="109" spans="1:35" x14ac:dyDescent="0.35">
      <c r="A109">
        <v>108</v>
      </c>
      <c r="B109" t="s">
        <v>500</v>
      </c>
      <c r="C109" t="s">
        <v>501</v>
      </c>
      <c r="D109" t="s">
        <v>112</v>
      </c>
      <c r="E109" t="s">
        <v>44</v>
      </c>
      <c r="F109" t="s">
        <v>502</v>
      </c>
      <c r="G109" t="s">
        <v>503</v>
      </c>
      <c r="H109" t="s">
        <v>503</v>
      </c>
      <c r="I109" t="s">
        <v>34</v>
      </c>
      <c r="J109" t="s">
        <v>504</v>
      </c>
      <c r="K109" s="3">
        <v>41798</v>
      </c>
      <c r="L109" t="s">
        <v>136</v>
      </c>
      <c r="M109" t="s">
        <v>505</v>
      </c>
      <c r="N109" t="s">
        <v>506</v>
      </c>
      <c r="O109" t="s">
        <v>39</v>
      </c>
      <c r="P109" t="s">
        <v>61</v>
      </c>
      <c r="Q109">
        <v>4</v>
      </c>
      <c r="R109" s="5">
        <v>5.8760000000000003</v>
      </c>
      <c r="S109" s="5">
        <v>7.5600000000000005</v>
      </c>
      <c r="T109" s="5">
        <v>18.144000000000002</v>
      </c>
      <c r="U109">
        <v>0.4</v>
      </c>
      <c r="V109" s="5">
        <v>-5.36</v>
      </c>
      <c r="W109" t="s">
        <v>139</v>
      </c>
      <c r="X109" s="3">
        <v>41801</v>
      </c>
      <c r="Y109" s="3">
        <v>41804</v>
      </c>
      <c r="Z109">
        <v>6</v>
      </c>
      <c r="AA109" t="s">
        <v>8399</v>
      </c>
      <c r="AB109">
        <f t="shared" si="7"/>
        <v>3</v>
      </c>
      <c r="AC109" t="str">
        <f t="shared" si="5"/>
        <v>Sunday</v>
      </c>
      <c r="AD109" s="5">
        <v>2.2229999999999999</v>
      </c>
      <c r="AE109">
        <v>2014</v>
      </c>
      <c r="AF109">
        <v>24</v>
      </c>
      <c r="AG109" s="14">
        <f t="shared" si="6"/>
        <v>-0.29541446208112876</v>
      </c>
      <c r="AH109">
        <f t="shared" si="8"/>
        <v>1</v>
      </c>
      <c r="AI109">
        <f t="shared" si="9"/>
        <v>3</v>
      </c>
    </row>
    <row r="110" spans="1:35" x14ac:dyDescent="0.35">
      <c r="A110">
        <v>109</v>
      </c>
      <c r="B110" t="s">
        <v>500</v>
      </c>
      <c r="C110" t="s">
        <v>501</v>
      </c>
      <c r="D110" t="s">
        <v>112</v>
      </c>
      <c r="E110" t="s">
        <v>44</v>
      </c>
      <c r="F110" t="s">
        <v>502</v>
      </c>
      <c r="G110" t="s">
        <v>503</v>
      </c>
      <c r="H110" t="s">
        <v>503</v>
      </c>
      <c r="I110" t="s">
        <v>34</v>
      </c>
      <c r="J110" t="s">
        <v>504</v>
      </c>
      <c r="K110" s="3">
        <v>41798</v>
      </c>
      <c r="L110" t="s">
        <v>136</v>
      </c>
      <c r="M110" t="s">
        <v>507</v>
      </c>
      <c r="N110" t="s">
        <v>508</v>
      </c>
      <c r="O110" t="s">
        <v>39</v>
      </c>
      <c r="P110" t="s">
        <v>340</v>
      </c>
      <c r="Q110">
        <v>1</v>
      </c>
      <c r="R110" s="5">
        <v>11.263200000000001</v>
      </c>
      <c r="S110" s="5">
        <v>18.458666666666669</v>
      </c>
      <c r="T110" s="5">
        <v>11.075200000000001</v>
      </c>
      <c r="U110">
        <v>0.4</v>
      </c>
      <c r="V110" s="5">
        <v>-0.188</v>
      </c>
      <c r="W110" t="s">
        <v>139</v>
      </c>
      <c r="X110" s="3">
        <v>41801</v>
      </c>
      <c r="Y110" s="3">
        <v>41801</v>
      </c>
      <c r="Z110">
        <v>3</v>
      </c>
      <c r="AA110" t="s">
        <v>8400</v>
      </c>
      <c r="AB110">
        <f t="shared" si="7"/>
        <v>0</v>
      </c>
      <c r="AC110" t="str">
        <f t="shared" si="5"/>
        <v>Sunday</v>
      </c>
      <c r="AD110" s="5">
        <v>1.71</v>
      </c>
      <c r="AE110">
        <v>2014</v>
      </c>
      <c r="AF110">
        <v>24</v>
      </c>
      <c r="AG110" s="14">
        <f t="shared" si="6"/>
        <v>-1.6974862756428778E-2</v>
      </c>
      <c r="AH110">
        <f t="shared" si="8"/>
        <v>0</v>
      </c>
      <c r="AI110" t="str">
        <f t="shared" si="9"/>
        <v xml:space="preserve"> </v>
      </c>
    </row>
    <row r="111" spans="1:35" x14ac:dyDescent="0.35">
      <c r="A111">
        <v>110</v>
      </c>
      <c r="B111" t="s">
        <v>509</v>
      </c>
      <c r="C111" t="s">
        <v>510</v>
      </c>
      <c r="D111" t="s">
        <v>112</v>
      </c>
      <c r="E111" t="s">
        <v>30</v>
      </c>
      <c r="F111" t="s">
        <v>31</v>
      </c>
      <c r="G111" t="s">
        <v>511</v>
      </c>
      <c r="H111" t="s">
        <v>512</v>
      </c>
      <c r="I111" t="s">
        <v>34</v>
      </c>
      <c r="J111" t="s">
        <v>513</v>
      </c>
      <c r="K111" s="3">
        <v>41521</v>
      </c>
      <c r="L111" t="s">
        <v>136</v>
      </c>
      <c r="M111" t="s">
        <v>514</v>
      </c>
      <c r="N111" t="s">
        <v>515</v>
      </c>
      <c r="O111" t="s">
        <v>72</v>
      </c>
      <c r="P111" t="s">
        <v>79</v>
      </c>
      <c r="Q111">
        <v>2</v>
      </c>
      <c r="R111" s="5">
        <v>17.259999999999998</v>
      </c>
      <c r="S111" s="5">
        <v>24</v>
      </c>
      <c r="T111" s="5">
        <v>48</v>
      </c>
      <c r="U111">
        <v>0</v>
      </c>
      <c r="V111" s="5">
        <v>13.48</v>
      </c>
      <c r="W111" t="s">
        <v>242</v>
      </c>
      <c r="X111" s="3">
        <v>41521</v>
      </c>
      <c r="Y111" s="3">
        <v>41521</v>
      </c>
      <c r="Z111">
        <v>0</v>
      </c>
      <c r="AA111" t="s">
        <v>8400</v>
      </c>
      <c r="AB111">
        <f t="shared" si="7"/>
        <v>0</v>
      </c>
      <c r="AC111" t="str">
        <f t="shared" si="5"/>
        <v>Wednesday</v>
      </c>
      <c r="AD111" s="5">
        <v>12.209</v>
      </c>
      <c r="AE111">
        <v>2013</v>
      </c>
      <c r="AF111">
        <v>36</v>
      </c>
      <c r="AG111" s="14">
        <f t="shared" si="6"/>
        <v>0.28083333333333332</v>
      </c>
      <c r="AH111">
        <f t="shared" si="8"/>
        <v>0</v>
      </c>
      <c r="AI111" t="str">
        <f t="shared" si="9"/>
        <v xml:space="preserve"> </v>
      </c>
    </row>
    <row r="112" spans="1:35" x14ac:dyDescent="0.35">
      <c r="A112">
        <v>111</v>
      </c>
      <c r="B112" t="s">
        <v>516</v>
      </c>
      <c r="C112" t="s">
        <v>517</v>
      </c>
      <c r="D112" t="s">
        <v>96</v>
      </c>
      <c r="E112" t="s">
        <v>30</v>
      </c>
      <c r="F112" t="s">
        <v>31</v>
      </c>
      <c r="G112" t="s">
        <v>423</v>
      </c>
      <c r="H112" t="s">
        <v>424</v>
      </c>
      <c r="I112" t="s">
        <v>34</v>
      </c>
      <c r="J112" t="s">
        <v>518</v>
      </c>
      <c r="K112" s="3">
        <v>41866</v>
      </c>
      <c r="L112" t="s">
        <v>98</v>
      </c>
      <c r="M112" t="s">
        <v>519</v>
      </c>
      <c r="N112" t="s">
        <v>520</v>
      </c>
      <c r="O112" t="s">
        <v>72</v>
      </c>
      <c r="P112" t="s">
        <v>178</v>
      </c>
      <c r="Q112">
        <v>5</v>
      </c>
      <c r="R112" s="5">
        <v>87.42</v>
      </c>
      <c r="S112" s="5">
        <v>93</v>
      </c>
      <c r="T112" s="5">
        <v>465</v>
      </c>
      <c r="U112">
        <v>0</v>
      </c>
      <c r="V112" s="5">
        <v>27.9</v>
      </c>
      <c r="W112" t="s">
        <v>41</v>
      </c>
      <c r="X112" s="3">
        <v>41871</v>
      </c>
      <c r="Y112" s="3">
        <v>41871</v>
      </c>
      <c r="Z112">
        <v>5</v>
      </c>
      <c r="AA112" t="s">
        <v>8400</v>
      </c>
      <c r="AB112">
        <f t="shared" si="7"/>
        <v>0</v>
      </c>
      <c r="AC112" t="str">
        <f t="shared" si="5"/>
        <v>Friday</v>
      </c>
      <c r="AD112" s="5">
        <v>55.555</v>
      </c>
      <c r="AE112">
        <v>2014</v>
      </c>
      <c r="AF112">
        <v>33</v>
      </c>
      <c r="AG112" s="14">
        <f t="shared" si="6"/>
        <v>0.06</v>
      </c>
      <c r="AH112">
        <f t="shared" si="8"/>
        <v>0</v>
      </c>
      <c r="AI112" t="str">
        <f t="shared" si="9"/>
        <v xml:space="preserve"> </v>
      </c>
    </row>
    <row r="113" spans="1:35" x14ac:dyDescent="0.35">
      <c r="A113">
        <v>112</v>
      </c>
      <c r="B113" t="s">
        <v>521</v>
      </c>
      <c r="C113" t="s">
        <v>522</v>
      </c>
      <c r="D113" t="s">
        <v>96</v>
      </c>
      <c r="E113" t="s">
        <v>84</v>
      </c>
      <c r="F113" t="s">
        <v>463</v>
      </c>
      <c r="G113" t="s">
        <v>523</v>
      </c>
      <c r="H113" t="s">
        <v>523</v>
      </c>
      <c r="I113" t="s">
        <v>34</v>
      </c>
      <c r="J113" t="s">
        <v>524</v>
      </c>
      <c r="K113" s="3">
        <v>41221</v>
      </c>
      <c r="L113" t="s">
        <v>36</v>
      </c>
      <c r="M113" t="s">
        <v>525</v>
      </c>
      <c r="N113" t="s">
        <v>526</v>
      </c>
      <c r="O113" t="s">
        <v>39</v>
      </c>
      <c r="P113" t="s">
        <v>76</v>
      </c>
      <c r="Q113">
        <v>5</v>
      </c>
      <c r="R113" s="5">
        <v>7.18</v>
      </c>
      <c r="S113" s="5">
        <v>9.1999999999999993</v>
      </c>
      <c r="T113" s="5">
        <v>46</v>
      </c>
      <c r="U113">
        <v>0</v>
      </c>
      <c r="V113" s="5">
        <v>10.1</v>
      </c>
      <c r="W113" t="s">
        <v>41</v>
      </c>
      <c r="X113" s="3">
        <v>41226</v>
      </c>
      <c r="Y113" s="3">
        <v>41226</v>
      </c>
      <c r="Z113">
        <v>5</v>
      </c>
      <c r="AA113" t="s">
        <v>8400</v>
      </c>
      <c r="AB113">
        <f t="shared" si="7"/>
        <v>0</v>
      </c>
      <c r="AC113" t="str">
        <f t="shared" si="5"/>
        <v>Thursday</v>
      </c>
      <c r="AD113" s="5">
        <v>4.0270000000000001</v>
      </c>
      <c r="AE113">
        <v>2012</v>
      </c>
      <c r="AF113">
        <v>45</v>
      </c>
      <c r="AG113" s="14">
        <f t="shared" si="6"/>
        <v>0.21956521739130433</v>
      </c>
      <c r="AH113">
        <f t="shared" si="8"/>
        <v>0</v>
      </c>
      <c r="AI113" t="str">
        <f t="shared" si="9"/>
        <v xml:space="preserve"> </v>
      </c>
    </row>
    <row r="114" spans="1:35" x14ac:dyDescent="0.35">
      <c r="A114">
        <v>113</v>
      </c>
      <c r="B114" t="s">
        <v>527</v>
      </c>
      <c r="C114" t="s">
        <v>528</v>
      </c>
      <c r="D114" t="s">
        <v>29</v>
      </c>
      <c r="E114" t="s">
        <v>44</v>
      </c>
      <c r="F114" t="s">
        <v>502</v>
      </c>
      <c r="G114" t="s">
        <v>529</v>
      </c>
      <c r="H114" t="s">
        <v>530</v>
      </c>
      <c r="I114" t="s">
        <v>34</v>
      </c>
      <c r="J114" t="s">
        <v>531</v>
      </c>
      <c r="K114" s="3">
        <v>41533</v>
      </c>
      <c r="L114" t="s">
        <v>36</v>
      </c>
      <c r="M114" t="s">
        <v>532</v>
      </c>
      <c r="N114" t="s">
        <v>533</v>
      </c>
      <c r="O114" t="s">
        <v>39</v>
      </c>
      <c r="P114" t="s">
        <v>340</v>
      </c>
      <c r="Q114">
        <v>7</v>
      </c>
      <c r="R114" s="5">
        <v>12.925828571428569</v>
      </c>
      <c r="S114" s="5">
        <v>17.54971428571428</v>
      </c>
      <c r="T114" s="5">
        <v>73.708799999999968</v>
      </c>
      <c r="U114">
        <v>0.4</v>
      </c>
      <c r="V114" s="5">
        <v>-16.771999999999998</v>
      </c>
      <c r="W114" t="s">
        <v>139</v>
      </c>
      <c r="X114" s="3">
        <v>41536</v>
      </c>
      <c r="Y114" s="3">
        <v>41536</v>
      </c>
      <c r="Z114">
        <v>3</v>
      </c>
      <c r="AA114" t="s">
        <v>8400</v>
      </c>
      <c r="AB114">
        <f t="shared" si="7"/>
        <v>0</v>
      </c>
      <c r="AC114" t="str">
        <f t="shared" si="5"/>
        <v>Monday</v>
      </c>
      <c r="AD114" s="5">
        <v>5.7290000000000001</v>
      </c>
      <c r="AE114">
        <v>2013</v>
      </c>
      <c r="AF114">
        <v>38</v>
      </c>
      <c r="AG114" s="14">
        <f t="shared" si="6"/>
        <v>-0.22754406529478172</v>
      </c>
      <c r="AH114">
        <f t="shared" si="8"/>
        <v>0</v>
      </c>
      <c r="AI114" t="str">
        <f t="shared" si="9"/>
        <v xml:space="preserve"> </v>
      </c>
    </row>
    <row r="115" spans="1:35" x14ac:dyDescent="0.35">
      <c r="A115">
        <v>114</v>
      </c>
      <c r="B115" t="s">
        <v>527</v>
      </c>
      <c r="C115" t="s">
        <v>528</v>
      </c>
      <c r="D115" t="s">
        <v>29</v>
      </c>
      <c r="E115" t="s">
        <v>44</v>
      </c>
      <c r="F115" t="s">
        <v>502</v>
      </c>
      <c r="G115" t="s">
        <v>529</v>
      </c>
      <c r="H115" t="s">
        <v>530</v>
      </c>
      <c r="I115" t="s">
        <v>34</v>
      </c>
      <c r="J115" t="s">
        <v>531</v>
      </c>
      <c r="K115" s="3">
        <v>41533</v>
      </c>
      <c r="L115" t="s">
        <v>36</v>
      </c>
      <c r="M115" t="s">
        <v>534</v>
      </c>
      <c r="N115" t="s">
        <v>535</v>
      </c>
      <c r="O115" t="s">
        <v>39</v>
      </c>
      <c r="P115" t="s">
        <v>340</v>
      </c>
      <c r="Q115">
        <v>9</v>
      </c>
      <c r="R115" s="5">
        <v>5.8950222222222237</v>
      </c>
      <c r="S115" s="5">
        <v>11.40503703703704</v>
      </c>
      <c r="T115" s="5">
        <v>61.58720000000001</v>
      </c>
      <c r="U115">
        <v>0.4</v>
      </c>
      <c r="V115" s="5">
        <v>8.532</v>
      </c>
      <c r="W115" t="s">
        <v>139</v>
      </c>
      <c r="X115" s="3">
        <v>41536</v>
      </c>
      <c r="Y115" s="3">
        <v>41539</v>
      </c>
      <c r="Z115">
        <v>6</v>
      </c>
      <c r="AA115" t="s">
        <v>8399</v>
      </c>
      <c r="AB115">
        <f t="shared" si="7"/>
        <v>3</v>
      </c>
      <c r="AC115" t="str">
        <f t="shared" si="5"/>
        <v>Monday</v>
      </c>
      <c r="AD115" s="5">
        <v>6.2729999999999997</v>
      </c>
      <c r="AE115">
        <v>2013</v>
      </c>
      <c r="AF115">
        <v>38</v>
      </c>
      <c r="AG115" s="14">
        <f t="shared" si="6"/>
        <v>0.13853528005819388</v>
      </c>
      <c r="AH115">
        <f t="shared" si="8"/>
        <v>1</v>
      </c>
      <c r="AI115">
        <f t="shared" si="9"/>
        <v>3</v>
      </c>
    </row>
    <row r="116" spans="1:35" x14ac:dyDescent="0.35">
      <c r="A116">
        <v>115</v>
      </c>
      <c r="B116" t="s">
        <v>527</v>
      </c>
      <c r="C116" t="s">
        <v>528</v>
      </c>
      <c r="D116" t="s">
        <v>29</v>
      </c>
      <c r="E116" t="s">
        <v>44</v>
      </c>
      <c r="F116" t="s">
        <v>502</v>
      </c>
      <c r="G116" t="s">
        <v>529</v>
      </c>
      <c r="H116" t="s">
        <v>530</v>
      </c>
      <c r="I116" t="s">
        <v>34</v>
      </c>
      <c r="J116" t="s">
        <v>531</v>
      </c>
      <c r="K116" s="3">
        <v>41533</v>
      </c>
      <c r="L116" t="s">
        <v>36</v>
      </c>
      <c r="M116" t="s">
        <v>536</v>
      </c>
      <c r="N116" t="s">
        <v>537</v>
      </c>
      <c r="O116" t="s">
        <v>39</v>
      </c>
      <c r="P116" t="s">
        <v>165</v>
      </c>
      <c r="Q116">
        <v>5</v>
      </c>
      <c r="R116" s="5">
        <v>76.071199999999976</v>
      </c>
      <c r="S116" s="5">
        <v>133.60533333333331</v>
      </c>
      <c r="T116" s="5">
        <v>400.81599999999992</v>
      </c>
      <c r="U116">
        <v>0.4</v>
      </c>
      <c r="V116" s="5">
        <v>20.46</v>
      </c>
      <c r="W116" t="s">
        <v>139</v>
      </c>
      <c r="X116" s="3">
        <v>41536</v>
      </c>
      <c r="Y116" s="3">
        <v>41538</v>
      </c>
      <c r="Z116">
        <v>5</v>
      </c>
      <c r="AA116" t="s">
        <v>8399</v>
      </c>
      <c r="AB116">
        <f t="shared" si="7"/>
        <v>2</v>
      </c>
      <c r="AC116" t="str">
        <f t="shared" si="5"/>
        <v>Monday</v>
      </c>
      <c r="AD116" s="5">
        <v>28.995999999999999</v>
      </c>
      <c r="AE116">
        <v>2013</v>
      </c>
      <c r="AF116">
        <v>38</v>
      </c>
      <c r="AG116" s="14">
        <f t="shared" si="6"/>
        <v>5.1045866432477757E-2</v>
      </c>
      <c r="AH116">
        <f t="shared" si="8"/>
        <v>1</v>
      </c>
      <c r="AI116">
        <f t="shared" si="9"/>
        <v>2</v>
      </c>
    </row>
    <row r="117" spans="1:35" x14ac:dyDescent="0.35">
      <c r="A117">
        <v>116</v>
      </c>
      <c r="B117" t="s">
        <v>538</v>
      </c>
      <c r="C117" t="s">
        <v>539</v>
      </c>
      <c r="D117" t="s">
        <v>29</v>
      </c>
      <c r="E117" t="s">
        <v>199</v>
      </c>
      <c r="F117" t="s">
        <v>212</v>
      </c>
      <c r="G117" t="s">
        <v>540</v>
      </c>
      <c r="H117" t="s">
        <v>541</v>
      </c>
      <c r="I117" t="s">
        <v>34</v>
      </c>
      <c r="J117" t="s">
        <v>542</v>
      </c>
      <c r="K117" s="3">
        <v>41694</v>
      </c>
      <c r="L117" t="s">
        <v>36</v>
      </c>
      <c r="M117" t="s">
        <v>543</v>
      </c>
      <c r="N117" t="s">
        <v>544</v>
      </c>
      <c r="O117" t="s">
        <v>39</v>
      </c>
      <c r="P117" t="s">
        <v>90</v>
      </c>
      <c r="Q117">
        <v>5</v>
      </c>
      <c r="R117" s="5">
        <v>5.2736000000000001</v>
      </c>
      <c r="S117" s="5">
        <v>6.9320000000000004</v>
      </c>
      <c r="T117" s="5">
        <v>27.728000000000005</v>
      </c>
      <c r="U117">
        <v>0.2</v>
      </c>
      <c r="V117" s="5">
        <v>1.36</v>
      </c>
      <c r="W117" t="s">
        <v>41</v>
      </c>
      <c r="X117" s="3">
        <v>41699</v>
      </c>
      <c r="Y117" s="3">
        <v>41699</v>
      </c>
      <c r="Z117">
        <v>5</v>
      </c>
      <c r="AA117" t="s">
        <v>8400</v>
      </c>
      <c r="AB117">
        <f t="shared" si="7"/>
        <v>0</v>
      </c>
      <c r="AC117" t="str">
        <f t="shared" si="5"/>
        <v>Monday</v>
      </c>
      <c r="AD117" s="5">
        <v>1.61</v>
      </c>
      <c r="AE117">
        <v>2014</v>
      </c>
      <c r="AF117">
        <v>9</v>
      </c>
      <c r="AG117" s="14">
        <f t="shared" si="6"/>
        <v>4.9047893825735711E-2</v>
      </c>
      <c r="AH117">
        <f t="shared" si="8"/>
        <v>0</v>
      </c>
      <c r="AI117" t="str">
        <f t="shared" si="9"/>
        <v xml:space="preserve"> </v>
      </c>
    </row>
    <row r="118" spans="1:35" x14ac:dyDescent="0.35">
      <c r="A118">
        <v>117</v>
      </c>
      <c r="B118" t="s">
        <v>545</v>
      </c>
      <c r="C118" t="s">
        <v>546</v>
      </c>
      <c r="D118" t="s">
        <v>29</v>
      </c>
      <c r="E118" t="s">
        <v>44</v>
      </c>
      <c r="F118" t="s">
        <v>67</v>
      </c>
      <c r="G118" t="s">
        <v>547</v>
      </c>
      <c r="H118" t="s">
        <v>548</v>
      </c>
      <c r="I118" t="s">
        <v>34</v>
      </c>
      <c r="J118" t="s">
        <v>549</v>
      </c>
      <c r="K118" s="3">
        <v>41971</v>
      </c>
      <c r="L118" t="s">
        <v>36</v>
      </c>
      <c r="M118" t="s">
        <v>550</v>
      </c>
      <c r="N118" t="s">
        <v>551</v>
      </c>
      <c r="O118" t="s">
        <v>72</v>
      </c>
      <c r="P118" t="s">
        <v>178</v>
      </c>
      <c r="Q118">
        <v>5</v>
      </c>
      <c r="R118" s="5">
        <v>72.08</v>
      </c>
      <c r="S118" s="5">
        <v>92.4</v>
      </c>
      <c r="T118" s="5">
        <v>462</v>
      </c>
      <c r="U118">
        <v>0</v>
      </c>
      <c r="V118" s="5">
        <v>101.6</v>
      </c>
      <c r="W118" t="s">
        <v>139</v>
      </c>
      <c r="X118" s="3">
        <v>41974</v>
      </c>
      <c r="Y118" s="3">
        <v>41974</v>
      </c>
      <c r="Z118">
        <v>3</v>
      </c>
      <c r="AA118" t="s">
        <v>8400</v>
      </c>
      <c r="AB118">
        <f t="shared" si="7"/>
        <v>0</v>
      </c>
      <c r="AC118" t="str">
        <f t="shared" si="5"/>
        <v>Friday</v>
      </c>
      <c r="AD118" s="5">
        <v>78.475999999999999</v>
      </c>
      <c r="AE118">
        <v>2014</v>
      </c>
      <c r="AF118">
        <v>48</v>
      </c>
      <c r="AG118" s="14">
        <f t="shared" si="6"/>
        <v>0.21991341991341989</v>
      </c>
      <c r="AH118">
        <f t="shared" si="8"/>
        <v>0</v>
      </c>
      <c r="AI118" t="str">
        <f t="shared" si="9"/>
        <v xml:space="preserve"> </v>
      </c>
    </row>
    <row r="119" spans="1:35" x14ac:dyDescent="0.35">
      <c r="A119">
        <v>118</v>
      </c>
      <c r="B119" t="s">
        <v>552</v>
      </c>
      <c r="C119" t="s">
        <v>553</v>
      </c>
      <c r="D119" t="s">
        <v>29</v>
      </c>
      <c r="E119" t="s">
        <v>44</v>
      </c>
      <c r="F119" t="s">
        <v>45</v>
      </c>
      <c r="G119" t="s">
        <v>554</v>
      </c>
      <c r="H119" t="s">
        <v>555</v>
      </c>
      <c r="I119" t="s">
        <v>34</v>
      </c>
      <c r="J119" t="s">
        <v>556</v>
      </c>
      <c r="K119" s="3">
        <v>41500</v>
      </c>
      <c r="L119" t="s">
        <v>136</v>
      </c>
      <c r="M119" t="s">
        <v>557</v>
      </c>
      <c r="N119" t="s">
        <v>558</v>
      </c>
      <c r="O119" t="s">
        <v>39</v>
      </c>
      <c r="P119" t="s">
        <v>183</v>
      </c>
      <c r="Q119">
        <v>3</v>
      </c>
      <c r="R119" s="5">
        <v>350.66666666666669</v>
      </c>
      <c r="S119" s="5">
        <v>350.66666666666669</v>
      </c>
      <c r="T119" s="5">
        <v>1052</v>
      </c>
      <c r="U119">
        <v>0</v>
      </c>
      <c r="V119" s="5">
        <v>0</v>
      </c>
      <c r="W119" t="s">
        <v>139</v>
      </c>
      <c r="X119" s="3">
        <v>41503</v>
      </c>
      <c r="Y119" s="3">
        <v>41503</v>
      </c>
      <c r="Z119">
        <v>3</v>
      </c>
      <c r="AA119" t="s">
        <v>8400</v>
      </c>
      <c r="AB119">
        <f t="shared" si="7"/>
        <v>0</v>
      </c>
      <c r="AC119" t="str">
        <f t="shared" si="5"/>
        <v>Wednesday</v>
      </c>
      <c r="AD119" s="5">
        <v>166.26</v>
      </c>
      <c r="AE119">
        <v>2013</v>
      </c>
      <c r="AF119">
        <v>33</v>
      </c>
      <c r="AG119" s="14">
        <f t="shared" si="6"/>
        <v>0</v>
      </c>
      <c r="AH119">
        <f t="shared" si="8"/>
        <v>0</v>
      </c>
      <c r="AI119" t="str">
        <f t="shared" si="9"/>
        <v xml:space="preserve"> </v>
      </c>
    </row>
    <row r="120" spans="1:35" x14ac:dyDescent="0.35">
      <c r="A120">
        <v>119</v>
      </c>
      <c r="B120" t="s">
        <v>552</v>
      </c>
      <c r="C120" t="s">
        <v>553</v>
      </c>
      <c r="D120" t="s">
        <v>29</v>
      </c>
      <c r="E120" t="s">
        <v>44</v>
      </c>
      <c r="F120" t="s">
        <v>45</v>
      </c>
      <c r="G120" t="s">
        <v>554</v>
      </c>
      <c r="H120" t="s">
        <v>555</v>
      </c>
      <c r="I120" t="s">
        <v>34</v>
      </c>
      <c r="J120" t="s">
        <v>556</v>
      </c>
      <c r="K120" s="3">
        <v>41500</v>
      </c>
      <c r="L120" t="s">
        <v>136</v>
      </c>
      <c r="M120" t="s">
        <v>559</v>
      </c>
      <c r="N120" t="s">
        <v>560</v>
      </c>
      <c r="O120" t="s">
        <v>39</v>
      </c>
      <c r="P120" t="s">
        <v>64</v>
      </c>
      <c r="Q120">
        <v>7</v>
      </c>
      <c r="R120" s="5">
        <v>21.688571428571429</v>
      </c>
      <c r="S120" s="5">
        <v>26.428571428571431</v>
      </c>
      <c r="T120" s="5">
        <v>185</v>
      </c>
      <c r="U120">
        <v>0</v>
      </c>
      <c r="V120" s="5">
        <v>33.18</v>
      </c>
      <c r="W120" t="s">
        <v>139</v>
      </c>
      <c r="X120" s="3">
        <v>41503</v>
      </c>
      <c r="Y120" s="3">
        <v>41503</v>
      </c>
      <c r="Z120">
        <v>3</v>
      </c>
      <c r="AA120" t="s">
        <v>8400</v>
      </c>
      <c r="AB120">
        <f t="shared" si="7"/>
        <v>0</v>
      </c>
      <c r="AC120" t="str">
        <f t="shared" si="5"/>
        <v>Wednesday</v>
      </c>
      <c r="AD120" s="5">
        <v>23.335999999999999</v>
      </c>
      <c r="AE120">
        <v>2013</v>
      </c>
      <c r="AF120">
        <v>33</v>
      </c>
      <c r="AG120" s="14">
        <f t="shared" si="6"/>
        <v>0.17935135135135136</v>
      </c>
      <c r="AH120">
        <f t="shared" si="8"/>
        <v>0</v>
      </c>
      <c r="AI120" t="str">
        <f t="shared" si="9"/>
        <v xml:space="preserve"> </v>
      </c>
    </row>
    <row r="121" spans="1:35" x14ac:dyDescent="0.35">
      <c r="A121">
        <v>120</v>
      </c>
      <c r="B121" t="s">
        <v>552</v>
      </c>
      <c r="C121" t="s">
        <v>553</v>
      </c>
      <c r="D121" t="s">
        <v>29</v>
      </c>
      <c r="E121" t="s">
        <v>44</v>
      </c>
      <c r="F121" t="s">
        <v>45</v>
      </c>
      <c r="G121" t="s">
        <v>554</v>
      </c>
      <c r="H121" t="s">
        <v>555</v>
      </c>
      <c r="I121" t="s">
        <v>34</v>
      </c>
      <c r="J121" t="s">
        <v>556</v>
      </c>
      <c r="K121" s="3">
        <v>41500</v>
      </c>
      <c r="L121" t="s">
        <v>136</v>
      </c>
      <c r="M121" t="s">
        <v>561</v>
      </c>
      <c r="N121" t="s">
        <v>562</v>
      </c>
      <c r="O121" t="s">
        <v>39</v>
      </c>
      <c r="P121" t="s">
        <v>90</v>
      </c>
      <c r="Q121">
        <v>3</v>
      </c>
      <c r="R121" s="5">
        <v>8.0933333333333337</v>
      </c>
      <c r="S121" s="5">
        <v>11.333333333333334</v>
      </c>
      <c r="T121" s="5">
        <v>34</v>
      </c>
      <c r="U121">
        <v>0</v>
      </c>
      <c r="V121" s="5">
        <v>9.7200000000000006</v>
      </c>
      <c r="W121" t="s">
        <v>139</v>
      </c>
      <c r="X121" s="3">
        <v>41503</v>
      </c>
      <c r="Y121" s="3">
        <v>41503</v>
      </c>
      <c r="Z121">
        <v>3</v>
      </c>
      <c r="AA121" t="s">
        <v>8400</v>
      </c>
      <c r="AB121">
        <f t="shared" si="7"/>
        <v>0</v>
      </c>
      <c r="AC121" t="str">
        <f t="shared" si="5"/>
        <v>Wednesday</v>
      </c>
      <c r="AD121" s="5">
        <v>1.2889999999999999</v>
      </c>
      <c r="AE121">
        <v>2013</v>
      </c>
      <c r="AF121">
        <v>33</v>
      </c>
      <c r="AG121" s="14">
        <f t="shared" si="6"/>
        <v>0.28588235294117648</v>
      </c>
      <c r="AH121">
        <f t="shared" si="8"/>
        <v>0</v>
      </c>
      <c r="AI121" t="str">
        <f t="shared" si="9"/>
        <v xml:space="preserve"> </v>
      </c>
    </row>
    <row r="122" spans="1:35" x14ac:dyDescent="0.35">
      <c r="A122">
        <v>121</v>
      </c>
      <c r="B122" t="s">
        <v>563</v>
      </c>
      <c r="C122" t="s">
        <v>564</v>
      </c>
      <c r="D122" t="s">
        <v>96</v>
      </c>
      <c r="E122" t="s">
        <v>84</v>
      </c>
      <c r="F122" t="s">
        <v>168</v>
      </c>
      <c r="G122" t="s">
        <v>169</v>
      </c>
      <c r="H122" t="s">
        <v>170</v>
      </c>
      <c r="I122" t="s">
        <v>34</v>
      </c>
      <c r="J122" t="s">
        <v>565</v>
      </c>
      <c r="K122" s="3">
        <v>40982</v>
      </c>
      <c r="L122" t="s">
        <v>36</v>
      </c>
      <c r="M122" t="s">
        <v>566</v>
      </c>
      <c r="N122" t="s">
        <v>567</v>
      </c>
      <c r="O122" t="s">
        <v>39</v>
      </c>
      <c r="P122" t="s">
        <v>64</v>
      </c>
      <c r="Q122">
        <v>5</v>
      </c>
      <c r="R122" s="5">
        <v>35.172800000000002</v>
      </c>
      <c r="S122" s="5">
        <v>41.034666666666674</v>
      </c>
      <c r="T122" s="5">
        <v>123.10400000000001</v>
      </c>
      <c r="U122">
        <v>0.4</v>
      </c>
      <c r="V122" s="5">
        <v>-52.76</v>
      </c>
      <c r="W122" t="s">
        <v>41</v>
      </c>
      <c r="X122" s="3">
        <v>40987</v>
      </c>
      <c r="Y122" s="3">
        <v>40987</v>
      </c>
      <c r="Z122">
        <v>5</v>
      </c>
      <c r="AA122" t="s">
        <v>8400</v>
      </c>
      <c r="AB122">
        <f t="shared" si="7"/>
        <v>0</v>
      </c>
      <c r="AC122" t="str">
        <f t="shared" si="5"/>
        <v>Wednesday</v>
      </c>
      <c r="AD122" s="5">
        <v>7.3150000000000004</v>
      </c>
      <c r="AE122">
        <v>2012</v>
      </c>
      <c r="AF122">
        <v>11</v>
      </c>
      <c r="AG122" s="14">
        <f t="shared" si="6"/>
        <v>-0.42858071224330641</v>
      </c>
      <c r="AH122">
        <f t="shared" si="8"/>
        <v>0</v>
      </c>
      <c r="AI122" t="str">
        <f t="shared" si="9"/>
        <v xml:space="preserve"> </v>
      </c>
    </row>
    <row r="123" spans="1:35" x14ac:dyDescent="0.35">
      <c r="A123">
        <v>122</v>
      </c>
      <c r="B123" t="s">
        <v>568</v>
      </c>
      <c r="C123" t="s">
        <v>569</v>
      </c>
      <c r="D123" t="s">
        <v>96</v>
      </c>
      <c r="E123" t="s">
        <v>44</v>
      </c>
      <c r="F123" t="s">
        <v>570</v>
      </c>
      <c r="G123" t="s">
        <v>571</v>
      </c>
      <c r="H123" t="s">
        <v>572</v>
      </c>
      <c r="I123" t="s">
        <v>34</v>
      </c>
      <c r="J123" t="s">
        <v>573</v>
      </c>
      <c r="K123" s="3">
        <v>40987</v>
      </c>
      <c r="L123" t="s">
        <v>36</v>
      </c>
      <c r="M123" t="s">
        <v>574</v>
      </c>
      <c r="N123" t="s">
        <v>575</v>
      </c>
      <c r="O123" t="s">
        <v>39</v>
      </c>
      <c r="P123" t="s">
        <v>61</v>
      </c>
      <c r="Q123">
        <v>4</v>
      </c>
      <c r="R123" s="5">
        <v>18.703600000000002</v>
      </c>
      <c r="S123" s="5">
        <v>30.632666666666669</v>
      </c>
      <c r="T123" s="5">
        <v>73.5184</v>
      </c>
      <c r="U123">
        <v>0.4</v>
      </c>
      <c r="V123" s="5">
        <v>-1.296</v>
      </c>
      <c r="W123" t="s">
        <v>41</v>
      </c>
      <c r="X123" s="3">
        <v>40992</v>
      </c>
      <c r="Y123" s="3">
        <v>40993</v>
      </c>
      <c r="Z123">
        <v>6</v>
      </c>
      <c r="AA123" t="s">
        <v>8399</v>
      </c>
      <c r="AB123">
        <f t="shared" si="7"/>
        <v>1</v>
      </c>
      <c r="AC123" t="str">
        <f t="shared" si="5"/>
        <v>Monday</v>
      </c>
      <c r="AD123" s="5">
        <v>6.4160000000000004</v>
      </c>
      <c r="AE123">
        <v>2012</v>
      </c>
      <c r="AF123">
        <v>12</v>
      </c>
      <c r="AG123" s="14">
        <f t="shared" si="6"/>
        <v>-1.7628240005223183E-2</v>
      </c>
      <c r="AH123">
        <f t="shared" si="8"/>
        <v>1</v>
      </c>
      <c r="AI123">
        <f t="shared" si="9"/>
        <v>1</v>
      </c>
    </row>
    <row r="124" spans="1:35" x14ac:dyDescent="0.35">
      <c r="A124">
        <v>123</v>
      </c>
      <c r="B124" t="s">
        <v>483</v>
      </c>
      <c r="C124" t="s">
        <v>484</v>
      </c>
      <c r="D124" t="s">
        <v>29</v>
      </c>
      <c r="E124" t="s">
        <v>199</v>
      </c>
      <c r="F124" t="s">
        <v>576</v>
      </c>
      <c r="G124" t="s">
        <v>577</v>
      </c>
      <c r="H124" t="s">
        <v>578</v>
      </c>
      <c r="I124" t="s">
        <v>34</v>
      </c>
      <c r="J124" t="s">
        <v>579</v>
      </c>
      <c r="K124" s="3">
        <v>40906</v>
      </c>
      <c r="L124" t="s">
        <v>136</v>
      </c>
      <c r="M124" t="s">
        <v>580</v>
      </c>
      <c r="N124" t="s">
        <v>581</v>
      </c>
      <c r="O124" t="s">
        <v>51</v>
      </c>
      <c r="P124" t="s">
        <v>55</v>
      </c>
      <c r="Q124">
        <v>4</v>
      </c>
      <c r="R124" s="5">
        <v>101.70999999999995</v>
      </c>
      <c r="S124" s="5">
        <v>129.68333333333328</v>
      </c>
      <c r="T124" s="5">
        <v>311.23999999999984</v>
      </c>
      <c r="U124">
        <v>0.4</v>
      </c>
      <c r="V124" s="5">
        <v>-95.6</v>
      </c>
      <c r="W124" t="s">
        <v>41</v>
      </c>
      <c r="X124" s="3">
        <v>40911</v>
      </c>
      <c r="Y124" s="3">
        <v>40911</v>
      </c>
      <c r="Z124">
        <v>5</v>
      </c>
      <c r="AA124" t="s">
        <v>8400</v>
      </c>
      <c r="AB124">
        <f t="shared" si="7"/>
        <v>0</v>
      </c>
      <c r="AC124" t="str">
        <f t="shared" si="5"/>
        <v>Thursday</v>
      </c>
      <c r="AD124" s="5">
        <v>16.47</v>
      </c>
      <c r="AE124">
        <v>2011</v>
      </c>
      <c r="AF124">
        <v>53</v>
      </c>
      <c r="AG124" s="14">
        <f t="shared" si="6"/>
        <v>-0.30715846292250365</v>
      </c>
      <c r="AH124">
        <f t="shared" si="8"/>
        <v>0</v>
      </c>
      <c r="AI124" t="str">
        <f t="shared" si="9"/>
        <v xml:space="preserve"> </v>
      </c>
    </row>
    <row r="125" spans="1:35" x14ac:dyDescent="0.35">
      <c r="A125">
        <v>124</v>
      </c>
      <c r="B125" t="s">
        <v>483</v>
      </c>
      <c r="C125" t="s">
        <v>484</v>
      </c>
      <c r="D125" t="s">
        <v>29</v>
      </c>
      <c r="E125" t="s">
        <v>199</v>
      </c>
      <c r="F125" t="s">
        <v>576</v>
      </c>
      <c r="G125" t="s">
        <v>577</v>
      </c>
      <c r="H125" t="s">
        <v>578</v>
      </c>
      <c r="I125" t="s">
        <v>34</v>
      </c>
      <c r="J125" t="s">
        <v>579</v>
      </c>
      <c r="K125" s="3">
        <v>40906</v>
      </c>
      <c r="L125" t="s">
        <v>136</v>
      </c>
      <c r="M125" t="s">
        <v>582</v>
      </c>
      <c r="N125" t="s">
        <v>583</v>
      </c>
      <c r="O125" t="s">
        <v>72</v>
      </c>
      <c r="P125" t="s">
        <v>73</v>
      </c>
      <c r="Q125">
        <v>2</v>
      </c>
      <c r="R125" s="5">
        <v>161.08599999999998</v>
      </c>
      <c r="S125" s="5">
        <v>325.01999999999992</v>
      </c>
      <c r="T125" s="5">
        <v>195.01199999999997</v>
      </c>
      <c r="U125">
        <v>0.7</v>
      </c>
      <c r="V125" s="5">
        <v>-127.16</v>
      </c>
      <c r="W125" t="s">
        <v>41</v>
      </c>
      <c r="X125" s="3">
        <v>40911</v>
      </c>
      <c r="Y125" s="3">
        <v>40911</v>
      </c>
      <c r="Z125">
        <v>5</v>
      </c>
      <c r="AA125" t="s">
        <v>8400</v>
      </c>
      <c r="AB125">
        <f t="shared" si="7"/>
        <v>0</v>
      </c>
      <c r="AC125" t="str">
        <f t="shared" si="5"/>
        <v>Thursday</v>
      </c>
      <c r="AD125" s="5">
        <v>11.695</v>
      </c>
      <c r="AE125">
        <v>2011</v>
      </c>
      <c r="AF125">
        <v>53</v>
      </c>
      <c r="AG125" s="14">
        <f t="shared" si="6"/>
        <v>-0.65206243718335288</v>
      </c>
      <c r="AH125">
        <f t="shared" si="8"/>
        <v>0</v>
      </c>
      <c r="AI125" t="str">
        <f t="shared" si="9"/>
        <v xml:space="preserve"> </v>
      </c>
    </row>
    <row r="126" spans="1:35" x14ac:dyDescent="0.35">
      <c r="A126">
        <v>125</v>
      </c>
      <c r="B126" t="s">
        <v>584</v>
      </c>
      <c r="C126" t="s">
        <v>585</v>
      </c>
      <c r="D126" t="s">
        <v>29</v>
      </c>
      <c r="E126" t="s">
        <v>44</v>
      </c>
      <c r="F126" t="s">
        <v>67</v>
      </c>
      <c r="G126" t="s">
        <v>586</v>
      </c>
      <c r="H126" t="s">
        <v>587</v>
      </c>
      <c r="I126" t="s">
        <v>34</v>
      </c>
      <c r="J126" t="s">
        <v>588</v>
      </c>
      <c r="K126" s="3">
        <v>41794</v>
      </c>
      <c r="L126" t="s">
        <v>36</v>
      </c>
      <c r="M126" t="s">
        <v>589</v>
      </c>
      <c r="N126" t="s">
        <v>590</v>
      </c>
      <c r="O126" t="s">
        <v>51</v>
      </c>
      <c r="P126" t="s">
        <v>93</v>
      </c>
      <c r="Q126">
        <v>5</v>
      </c>
      <c r="R126" s="5">
        <v>16.240000000000002</v>
      </c>
      <c r="S126" s="5">
        <v>29</v>
      </c>
      <c r="T126" s="5">
        <v>145</v>
      </c>
      <c r="U126">
        <v>0</v>
      </c>
      <c r="V126" s="5">
        <v>63.8</v>
      </c>
      <c r="W126" t="s">
        <v>155</v>
      </c>
      <c r="X126" s="3">
        <v>41796</v>
      </c>
      <c r="Y126" s="3">
        <v>41796</v>
      </c>
      <c r="Z126">
        <v>2</v>
      </c>
      <c r="AA126" t="s">
        <v>8400</v>
      </c>
      <c r="AB126">
        <f t="shared" si="7"/>
        <v>0</v>
      </c>
      <c r="AC126" t="str">
        <f t="shared" si="5"/>
        <v>Wednesday</v>
      </c>
      <c r="AD126" s="5">
        <v>28.481000000000002</v>
      </c>
      <c r="AE126">
        <v>2014</v>
      </c>
      <c r="AF126">
        <v>23</v>
      </c>
      <c r="AG126" s="14">
        <f t="shared" si="6"/>
        <v>0.44</v>
      </c>
      <c r="AH126">
        <f t="shared" si="8"/>
        <v>0</v>
      </c>
      <c r="AI126" t="str">
        <f t="shared" si="9"/>
        <v xml:space="preserve"> </v>
      </c>
    </row>
    <row r="127" spans="1:35" x14ac:dyDescent="0.35">
      <c r="A127">
        <v>126</v>
      </c>
      <c r="B127" t="s">
        <v>584</v>
      </c>
      <c r="C127" t="s">
        <v>585</v>
      </c>
      <c r="D127" t="s">
        <v>29</v>
      </c>
      <c r="E127" t="s">
        <v>44</v>
      </c>
      <c r="F127" t="s">
        <v>67</v>
      </c>
      <c r="G127" t="s">
        <v>586</v>
      </c>
      <c r="H127" t="s">
        <v>587</v>
      </c>
      <c r="I127" t="s">
        <v>34</v>
      </c>
      <c r="J127" t="s">
        <v>588</v>
      </c>
      <c r="K127" s="3">
        <v>41794</v>
      </c>
      <c r="L127" t="s">
        <v>36</v>
      </c>
      <c r="M127" t="s">
        <v>249</v>
      </c>
      <c r="N127" t="s">
        <v>250</v>
      </c>
      <c r="O127" t="s">
        <v>72</v>
      </c>
      <c r="P127" t="s">
        <v>162</v>
      </c>
      <c r="Q127">
        <v>2</v>
      </c>
      <c r="R127" s="5">
        <v>58.637664480000005</v>
      </c>
      <c r="S127" s="5">
        <v>96.117659799599195</v>
      </c>
      <c r="T127" s="5">
        <v>191.85084896000001</v>
      </c>
      <c r="U127">
        <v>2E-3</v>
      </c>
      <c r="V127" s="5">
        <v>74.575519999999997</v>
      </c>
      <c r="W127" t="s">
        <v>155</v>
      </c>
      <c r="X127" s="3">
        <v>41796</v>
      </c>
      <c r="Y127" s="3">
        <v>41796</v>
      </c>
      <c r="Z127">
        <v>2</v>
      </c>
      <c r="AA127" t="s">
        <v>8400</v>
      </c>
      <c r="AB127">
        <f t="shared" si="7"/>
        <v>0</v>
      </c>
      <c r="AC127" t="str">
        <f t="shared" si="5"/>
        <v>Wednesday</v>
      </c>
      <c r="AD127" s="5">
        <v>32.387999999999998</v>
      </c>
      <c r="AE127">
        <v>2014</v>
      </c>
      <c r="AF127">
        <v>23</v>
      </c>
      <c r="AG127" s="14">
        <f t="shared" si="6"/>
        <v>0.38871613237191688</v>
      </c>
      <c r="AH127">
        <f t="shared" si="8"/>
        <v>0</v>
      </c>
      <c r="AI127" t="str">
        <f t="shared" si="9"/>
        <v xml:space="preserve"> </v>
      </c>
    </row>
    <row r="128" spans="1:35" x14ac:dyDescent="0.35">
      <c r="A128">
        <v>127</v>
      </c>
      <c r="B128" t="s">
        <v>584</v>
      </c>
      <c r="C128" t="s">
        <v>585</v>
      </c>
      <c r="D128" t="s">
        <v>29</v>
      </c>
      <c r="E128" t="s">
        <v>44</v>
      </c>
      <c r="F128" t="s">
        <v>67</v>
      </c>
      <c r="G128" t="s">
        <v>586</v>
      </c>
      <c r="H128" t="s">
        <v>587</v>
      </c>
      <c r="I128" t="s">
        <v>34</v>
      </c>
      <c r="J128" t="s">
        <v>588</v>
      </c>
      <c r="K128" s="3">
        <v>41794</v>
      </c>
      <c r="L128" t="s">
        <v>36</v>
      </c>
      <c r="M128" t="s">
        <v>591</v>
      </c>
      <c r="N128" t="s">
        <v>592</v>
      </c>
      <c r="O128" t="s">
        <v>39</v>
      </c>
      <c r="P128" t="s">
        <v>64</v>
      </c>
      <c r="Q128">
        <v>8</v>
      </c>
      <c r="R128" s="5">
        <v>16.914999999999999</v>
      </c>
      <c r="S128" s="5">
        <v>24.875</v>
      </c>
      <c r="T128" s="5">
        <v>199</v>
      </c>
      <c r="U128">
        <v>0</v>
      </c>
      <c r="V128" s="5">
        <v>63.68</v>
      </c>
      <c r="W128" t="s">
        <v>155</v>
      </c>
      <c r="X128" s="3">
        <v>41796</v>
      </c>
      <c r="Y128" s="3">
        <v>41796</v>
      </c>
      <c r="Z128">
        <v>2</v>
      </c>
      <c r="AA128" t="s">
        <v>8400</v>
      </c>
      <c r="AB128">
        <f t="shared" si="7"/>
        <v>0</v>
      </c>
      <c r="AC128" t="str">
        <f t="shared" si="5"/>
        <v>Wednesday</v>
      </c>
      <c r="AD128" s="5">
        <v>30.212</v>
      </c>
      <c r="AE128">
        <v>2014</v>
      </c>
      <c r="AF128">
        <v>23</v>
      </c>
      <c r="AG128" s="14">
        <f t="shared" si="6"/>
        <v>0.32</v>
      </c>
      <c r="AH128">
        <f t="shared" si="8"/>
        <v>0</v>
      </c>
      <c r="AI128" t="str">
        <f t="shared" si="9"/>
        <v xml:space="preserve"> </v>
      </c>
    </row>
    <row r="129" spans="1:35" x14ac:dyDescent="0.35">
      <c r="A129">
        <v>128</v>
      </c>
      <c r="B129" t="s">
        <v>584</v>
      </c>
      <c r="C129" t="s">
        <v>585</v>
      </c>
      <c r="D129" t="s">
        <v>29</v>
      </c>
      <c r="E129" t="s">
        <v>44</v>
      </c>
      <c r="F129" t="s">
        <v>67</v>
      </c>
      <c r="G129" t="s">
        <v>586</v>
      </c>
      <c r="H129" t="s">
        <v>587</v>
      </c>
      <c r="I129" t="s">
        <v>34</v>
      </c>
      <c r="J129" t="s">
        <v>588</v>
      </c>
      <c r="K129" s="3">
        <v>41794</v>
      </c>
      <c r="L129" t="s">
        <v>36</v>
      </c>
      <c r="M129" t="s">
        <v>593</v>
      </c>
      <c r="N129" t="s">
        <v>594</v>
      </c>
      <c r="O129" t="s">
        <v>51</v>
      </c>
      <c r="P129" t="s">
        <v>93</v>
      </c>
      <c r="Q129">
        <v>2</v>
      </c>
      <c r="R129" s="5">
        <v>76.38</v>
      </c>
      <c r="S129" s="5">
        <v>95.5</v>
      </c>
      <c r="T129" s="5">
        <v>191</v>
      </c>
      <c r="U129">
        <v>0</v>
      </c>
      <c r="V129" s="5">
        <v>38.24</v>
      </c>
      <c r="W129" t="s">
        <v>155</v>
      </c>
      <c r="X129" s="3">
        <v>41796</v>
      </c>
      <c r="Y129" s="3">
        <v>41796</v>
      </c>
      <c r="Z129">
        <v>2</v>
      </c>
      <c r="AA129" t="s">
        <v>8400</v>
      </c>
      <c r="AB129">
        <f t="shared" si="7"/>
        <v>0</v>
      </c>
      <c r="AC129" t="str">
        <f t="shared" si="5"/>
        <v>Wednesday</v>
      </c>
      <c r="AD129" s="5">
        <v>6.4669999999999996</v>
      </c>
      <c r="AE129">
        <v>2014</v>
      </c>
      <c r="AF129">
        <v>23</v>
      </c>
      <c r="AG129" s="14">
        <f t="shared" si="6"/>
        <v>0.20020942408376965</v>
      </c>
      <c r="AH129">
        <f t="shared" si="8"/>
        <v>0</v>
      </c>
      <c r="AI129" t="str">
        <f t="shared" si="9"/>
        <v xml:space="preserve"> </v>
      </c>
    </row>
    <row r="130" spans="1:35" x14ac:dyDescent="0.35">
      <c r="A130">
        <v>129</v>
      </c>
      <c r="B130" t="s">
        <v>584</v>
      </c>
      <c r="C130" t="s">
        <v>585</v>
      </c>
      <c r="D130" t="s">
        <v>29</v>
      </c>
      <c r="E130" t="s">
        <v>44</v>
      </c>
      <c r="F130" t="s">
        <v>67</v>
      </c>
      <c r="G130" t="s">
        <v>586</v>
      </c>
      <c r="H130" t="s">
        <v>587</v>
      </c>
      <c r="I130" t="s">
        <v>34</v>
      </c>
      <c r="J130" t="s">
        <v>588</v>
      </c>
      <c r="K130" s="3">
        <v>41794</v>
      </c>
      <c r="L130" t="s">
        <v>36</v>
      </c>
      <c r="M130" t="s">
        <v>595</v>
      </c>
      <c r="N130" t="s">
        <v>596</v>
      </c>
      <c r="O130" t="s">
        <v>39</v>
      </c>
      <c r="P130" t="s">
        <v>61</v>
      </c>
      <c r="Q130">
        <v>3</v>
      </c>
      <c r="R130" s="5">
        <v>18.760000000000002</v>
      </c>
      <c r="S130" s="5">
        <v>36</v>
      </c>
      <c r="T130" s="5">
        <v>108</v>
      </c>
      <c r="U130">
        <v>0</v>
      </c>
      <c r="V130" s="5">
        <v>51.72</v>
      </c>
      <c r="W130" t="s">
        <v>155</v>
      </c>
      <c r="X130" s="3">
        <v>41796</v>
      </c>
      <c r="Y130" s="3">
        <v>41796</v>
      </c>
      <c r="Z130">
        <v>2</v>
      </c>
      <c r="AA130" t="s">
        <v>8400</v>
      </c>
      <c r="AB130">
        <f t="shared" si="7"/>
        <v>0</v>
      </c>
      <c r="AC130" t="str">
        <f t="shared" ref="AC130:AC193" si="10">TEXT(K130,"dddd")</f>
        <v>Wednesday</v>
      </c>
      <c r="AD130" s="5">
        <v>10.823</v>
      </c>
      <c r="AE130">
        <v>2014</v>
      </c>
      <c r="AF130">
        <v>23</v>
      </c>
      <c r="AG130" s="14">
        <f t="shared" ref="AG130:AG193" si="11">V130/T130</f>
        <v>0.47888888888888886</v>
      </c>
      <c r="AH130">
        <f t="shared" si="8"/>
        <v>0</v>
      </c>
      <c r="AI130" t="str">
        <f t="shared" si="9"/>
        <v xml:space="preserve"> </v>
      </c>
    </row>
    <row r="131" spans="1:35" x14ac:dyDescent="0.35">
      <c r="A131">
        <v>130</v>
      </c>
      <c r="B131" t="s">
        <v>597</v>
      </c>
      <c r="C131" t="s">
        <v>598</v>
      </c>
      <c r="D131" t="s">
        <v>96</v>
      </c>
      <c r="E131" t="s">
        <v>199</v>
      </c>
      <c r="F131" t="s">
        <v>200</v>
      </c>
      <c r="G131" t="s">
        <v>599</v>
      </c>
      <c r="H131" t="s">
        <v>600</v>
      </c>
      <c r="I131" t="s">
        <v>34</v>
      </c>
      <c r="J131" t="s">
        <v>601</v>
      </c>
      <c r="K131" s="3">
        <v>40547</v>
      </c>
      <c r="L131" t="s">
        <v>36</v>
      </c>
      <c r="M131" t="s">
        <v>432</v>
      </c>
      <c r="N131" t="s">
        <v>602</v>
      </c>
      <c r="O131" t="s">
        <v>39</v>
      </c>
      <c r="P131" t="s">
        <v>64</v>
      </c>
      <c r="Q131">
        <v>6</v>
      </c>
      <c r="R131" s="5">
        <v>30.400000000000002</v>
      </c>
      <c r="S131" s="5">
        <v>31</v>
      </c>
      <c r="T131" s="5">
        <v>186</v>
      </c>
      <c r="U131">
        <v>0</v>
      </c>
      <c r="V131" s="5">
        <v>3.6</v>
      </c>
      <c r="W131" t="s">
        <v>41</v>
      </c>
      <c r="X131" s="3">
        <v>40552</v>
      </c>
      <c r="Y131" s="3">
        <v>40552</v>
      </c>
      <c r="Z131">
        <v>5</v>
      </c>
      <c r="AA131" t="s">
        <v>8400</v>
      </c>
      <c r="AB131">
        <f t="shared" ref="AB131:AB194" si="12">Y131-X131</f>
        <v>0</v>
      </c>
      <c r="AC131" t="str">
        <f t="shared" si="10"/>
        <v>Tuesday</v>
      </c>
      <c r="AD131" s="5">
        <v>16.393999999999998</v>
      </c>
      <c r="AE131">
        <v>2011</v>
      </c>
      <c r="AF131">
        <v>2</v>
      </c>
      <c r="AG131" s="14">
        <f t="shared" si="11"/>
        <v>1.935483870967742E-2</v>
      </c>
      <c r="AH131">
        <f t="shared" ref="AH131:AH194" si="13">IF(AA131 = "Late", 1, 0)</f>
        <v>0</v>
      </c>
      <c r="AI131" t="str">
        <f t="shared" ref="AI131:AI194" si="14">IF(AB131&gt;0, AB131, " ")</f>
        <v xml:space="preserve"> </v>
      </c>
    </row>
    <row r="132" spans="1:35" x14ac:dyDescent="0.35">
      <c r="A132">
        <v>131</v>
      </c>
      <c r="B132" t="s">
        <v>603</v>
      </c>
      <c r="C132" t="s">
        <v>604</v>
      </c>
      <c r="D132" t="s">
        <v>112</v>
      </c>
      <c r="E132" t="s">
        <v>30</v>
      </c>
      <c r="F132" t="s">
        <v>31</v>
      </c>
      <c r="G132" t="s">
        <v>32</v>
      </c>
      <c r="H132" t="s">
        <v>33</v>
      </c>
      <c r="I132" t="s">
        <v>34</v>
      </c>
      <c r="J132" t="s">
        <v>605</v>
      </c>
      <c r="K132" s="3">
        <v>41998</v>
      </c>
      <c r="L132" t="s">
        <v>36</v>
      </c>
      <c r="M132" t="s">
        <v>606</v>
      </c>
      <c r="N132" t="s">
        <v>607</v>
      </c>
      <c r="O132" t="s">
        <v>39</v>
      </c>
      <c r="P132" t="s">
        <v>340</v>
      </c>
      <c r="Q132">
        <v>3</v>
      </c>
      <c r="R132" s="5">
        <v>8.2466666666666661</v>
      </c>
      <c r="S132" s="5">
        <v>15.666666666666668</v>
      </c>
      <c r="T132" s="5">
        <v>47</v>
      </c>
      <c r="U132">
        <v>0</v>
      </c>
      <c r="V132" s="5">
        <v>22.26</v>
      </c>
      <c r="W132" t="s">
        <v>41</v>
      </c>
      <c r="X132" s="3">
        <v>42003</v>
      </c>
      <c r="Y132" s="3">
        <v>42003</v>
      </c>
      <c r="Z132">
        <v>5</v>
      </c>
      <c r="AA132" t="s">
        <v>8400</v>
      </c>
      <c r="AB132">
        <f t="shared" si="12"/>
        <v>0</v>
      </c>
      <c r="AC132" t="str">
        <f t="shared" si="10"/>
        <v>Thursday</v>
      </c>
      <c r="AD132" s="5">
        <v>4.391</v>
      </c>
      <c r="AE132">
        <v>2014</v>
      </c>
      <c r="AF132">
        <v>52</v>
      </c>
      <c r="AG132" s="14">
        <f t="shared" si="11"/>
        <v>0.47361702127659577</v>
      </c>
      <c r="AH132">
        <f t="shared" si="13"/>
        <v>0</v>
      </c>
      <c r="AI132" t="str">
        <f t="shared" si="14"/>
        <v xml:space="preserve"> </v>
      </c>
    </row>
    <row r="133" spans="1:35" x14ac:dyDescent="0.35">
      <c r="A133">
        <v>132</v>
      </c>
      <c r="B133" t="s">
        <v>608</v>
      </c>
      <c r="C133" t="s">
        <v>609</v>
      </c>
      <c r="D133" t="s">
        <v>29</v>
      </c>
      <c r="E133" t="s">
        <v>30</v>
      </c>
      <c r="F133" t="s">
        <v>31</v>
      </c>
      <c r="G133" t="s">
        <v>610</v>
      </c>
      <c r="H133" t="s">
        <v>611</v>
      </c>
      <c r="I133" t="s">
        <v>34</v>
      </c>
      <c r="J133" t="s">
        <v>612</v>
      </c>
      <c r="K133" s="3">
        <v>41592</v>
      </c>
      <c r="L133" t="s">
        <v>36</v>
      </c>
      <c r="M133" t="s">
        <v>613</v>
      </c>
      <c r="N133" t="s">
        <v>614</v>
      </c>
      <c r="O133" t="s">
        <v>51</v>
      </c>
      <c r="P133" t="s">
        <v>55</v>
      </c>
      <c r="Q133">
        <v>5</v>
      </c>
      <c r="R133" s="5">
        <v>216.40799999999999</v>
      </c>
      <c r="S133" s="5">
        <v>246.33500000000001</v>
      </c>
      <c r="T133" s="5">
        <v>985.34</v>
      </c>
      <c r="U133">
        <v>0.2</v>
      </c>
      <c r="V133" s="5">
        <v>-96.7</v>
      </c>
      <c r="W133" t="s">
        <v>41</v>
      </c>
      <c r="X133" s="3">
        <v>41597</v>
      </c>
      <c r="Y133" s="3">
        <v>41597</v>
      </c>
      <c r="Z133">
        <v>5</v>
      </c>
      <c r="AA133" t="s">
        <v>8400</v>
      </c>
      <c r="AB133">
        <f t="shared" si="12"/>
        <v>0</v>
      </c>
      <c r="AC133" t="str">
        <f t="shared" si="10"/>
        <v>Thursday</v>
      </c>
      <c r="AD133" s="5">
        <v>72.519000000000005</v>
      </c>
      <c r="AE133">
        <v>2013</v>
      </c>
      <c r="AF133">
        <v>46</v>
      </c>
      <c r="AG133" s="14">
        <f t="shared" si="11"/>
        <v>-9.8138713540503783E-2</v>
      </c>
      <c r="AH133">
        <f t="shared" si="13"/>
        <v>0</v>
      </c>
      <c r="AI133" t="str">
        <f t="shared" si="14"/>
        <v xml:space="preserve"> </v>
      </c>
    </row>
    <row r="134" spans="1:35" x14ac:dyDescent="0.35">
      <c r="A134">
        <v>133</v>
      </c>
      <c r="B134" t="s">
        <v>615</v>
      </c>
      <c r="C134" t="s">
        <v>616</v>
      </c>
      <c r="D134" t="s">
        <v>96</v>
      </c>
      <c r="E134" t="s">
        <v>199</v>
      </c>
      <c r="F134" t="s">
        <v>212</v>
      </c>
      <c r="G134" t="s">
        <v>245</v>
      </c>
      <c r="H134" t="s">
        <v>245</v>
      </c>
      <c r="I134" t="s">
        <v>34</v>
      </c>
      <c r="J134" t="s">
        <v>617</v>
      </c>
      <c r="K134" s="3">
        <v>41911</v>
      </c>
      <c r="L134" t="s">
        <v>36</v>
      </c>
      <c r="M134" t="s">
        <v>442</v>
      </c>
      <c r="N134" t="s">
        <v>175</v>
      </c>
      <c r="O134" t="s">
        <v>39</v>
      </c>
      <c r="P134" t="s">
        <v>90</v>
      </c>
      <c r="Q134">
        <v>2</v>
      </c>
      <c r="R134" s="5">
        <v>7.7536000000000005</v>
      </c>
      <c r="S134" s="5">
        <v>8.907</v>
      </c>
      <c r="T134" s="5">
        <v>14.251200000000001</v>
      </c>
      <c r="U134">
        <v>0.2</v>
      </c>
      <c r="V134" s="5">
        <v>-1.256</v>
      </c>
      <c r="W134" t="s">
        <v>41</v>
      </c>
      <c r="X134" s="3">
        <v>41916</v>
      </c>
      <c r="Y134" s="3">
        <v>41918</v>
      </c>
      <c r="Z134">
        <v>7</v>
      </c>
      <c r="AA134" t="s">
        <v>8399</v>
      </c>
      <c r="AB134">
        <f t="shared" si="12"/>
        <v>2</v>
      </c>
      <c r="AC134" t="str">
        <f t="shared" si="10"/>
        <v>Monday</v>
      </c>
      <c r="AD134" s="5">
        <v>0.88600000000000001</v>
      </c>
      <c r="AE134">
        <v>2014</v>
      </c>
      <c r="AF134">
        <v>40</v>
      </c>
      <c r="AG134" s="14">
        <f t="shared" si="11"/>
        <v>-8.8132929156842926E-2</v>
      </c>
      <c r="AH134">
        <f t="shared" si="13"/>
        <v>1</v>
      </c>
      <c r="AI134">
        <f t="shared" si="14"/>
        <v>2</v>
      </c>
    </row>
    <row r="135" spans="1:35" x14ac:dyDescent="0.35">
      <c r="A135">
        <v>134</v>
      </c>
      <c r="B135" t="s">
        <v>615</v>
      </c>
      <c r="C135" t="s">
        <v>616</v>
      </c>
      <c r="D135" t="s">
        <v>96</v>
      </c>
      <c r="E135" t="s">
        <v>199</v>
      </c>
      <c r="F135" t="s">
        <v>212</v>
      </c>
      <c r="G135" t="s">
        <v>245</v>
      </c>
      <c r="H135" t="s">
        <v>245</v>
      </c>
      <c r="I135" t="s">
        <v>34</v>
      </c>
      <c r="J135" t="s">
        <v>617</v>
      </c>
      <c r="K135" s="3">
        <v>41911</v>
      </c>
      <c r="L135" t="s">
        <v>36</v>
      </c>
      <c r="M135" t="s">
        <v>618</v>
      </c>
      <c r="N135" t="s">
        <v>619</v>
      </c>
      <c r="O135" t="s">
        <v>39</v>
      </c>
      <c r="P135" t="s">
        <v>58</v>
      </c>
      <c r="Q135">
        <v>1</v>
      </c>
      <c r="R135" s="5">
        <v>6.9215999999999998</v>
      </c>
      <c r="S135" s="5">
        <v>7.6919999999999993</v>
      </c>
      <c r="T135" s="5">
        <v>6.1536</v>
      </c>
      <c r="U135">
        <v>0.2</v>
      </c>
      <c r="V135" s="5">
        <v>-0.76800000000000002</v>
      </c>
      <c r="W135" t="s">
        <v>41</v>
      </c>
      <c r="X135" s="3">
        <v>41916</v>
      </c>
      <c r="Y135" s="3">
        <v>41916</v>
      </c>
      <c r="Z135">
        <v>5</v>
      </c>
      <c r="AA135" t="s">
        <v>8400</v>
      </c>
      <c r="AB135">
        <f t="shared" si="12"/>
        <v>0</v>
      </c>
      <c r="AC135" t="str">
        <f t="shared" si="10"/>
        <v>Monday</v>
      </c>
      <c r="AD135" s="5">
        <v>0.17799999999999999</v>
      </c>
      <c r="AE135">
        <v>2014</v>
      </c>
      <c r="AF135">
        <v>40</v>
      </c>
      <c r="AG135" s="14">
        <f t="shared" si="11"/>
        <v>-0.12480499219968799</v>
      </c>
      <c r="AH135">
        <f t="shared" si="13"/>
        <v>0</v>
      </c>
      <c r="AI135" t="str">
        <f t="shared" si="14"/>
        <v xml:space="preserve"> </v>
      </c>
    </row>
    <row r="136" spans="1:35" x14ac:dyDescent="0.35">
      <c r="A136">
        <v>135</v>
      </c>
      <c r="B136" t="s">
        <v>620</v>
      </c>
      <c r="C136" t="s">
        <v>621</v>
      </c>
      <c r="D136" t="s">
        <v>112</v>
      </c>
      <c r="E136" t="s">
        <v>44</v>
      </c>
      <c r="F136" t="s">
        <v>502</v>
      </c>
      <c r="G136" t="s">
        <v>622</v>
      </c>
      <c r="H136" t="s">
        <v>622</v>
      </c>
      <c r="I136" t="s">
        <v>34</v>
      </c>
      <c r="J136" t="s">
        <v>623</v>
      </c>
      <c r="K136" s="3">
        <v>41941</v>
      </c>
      <c r="L136" t="s">
        <v>36</v>
      </c>
      <c r="M136" t="s">
        <v>624</v>
      </c>
      <c r="N136" t="s">
        <v>625</v>
      </c>
      <c r="O136" t="s">
        <v>39</v>
      </c>
      <c r="P136" t="s">
        <v>40</v>
      </c>
      <c r="Q136">
        <v>5</v>
      </c>
      <c r="R136" s="5">
        <v>2.4823999999999997</v>
      </c>
      <c r="S136" s="5">
        <v>4.277333333333333</v>
      </c>
      <c r="T136" s="5">
        <v>12.831999999999997</v>
      </c>
      <c r="U136">
        <v>0.4</v>
      </c>
      <c r="V136" s="5">
        <v>0.42</v>
      </c>
      <c r="W136" t="s">
        <v>41</v>
      </c>
      <c r="X136" s="3">
        <v>41946</v>
      </c>
      <c r="Y136" s="3">
        <v>41946</v>
      </c>
      <c r="Z136">
        <v>5</v>
      </c>
      <c r="AA136" t="s">
        <v>8400</v>
      </c>
      <c r="AB136">
        <f t="shared" si="12"/>
        <v>0</v>
      </c>
      <c r="AC136" t="str">
        <f t="shared" si="10"/>
        <v>Wednesday</v>
      </c>
      <c r="AD136" s="5">
        <v>1.105</v>
      </c>
      <c r="AE136">
        <v>2014</v>
      </c>
      <c r="AF136">
        <v>44</v>
      </c>
      <c r="AG136" s="14">
        <f t="shared" si="11"/>
        <v>3.2730673316708238E-2</v>
      </c>
      <c r="AH136">
        <f t="shared" si="13"/>
        <v>0</v>
      </c>
      <c r="AI136" t="str">
        <f t="shared" si="14"/>
        <v xml:space="preserve"> </v>
      </c>
    </row>
    <row r="137" spans="1:35" x14ac:dyDescent="0.35">
      <c r="A137">
        <v>136</v>
      </c>
      <c r="B137" t="s">
        <v>620</v>
      </c>
      <c r="C137" t="s">
        <v>621</v>
      </c>
      <c r="D137" t="s">
        <v>112</v>
      </c>
      <c r="E137" t="s">
        <v>44</v>
      </c>
      <c r="F137" t="s">
        <v>502</v>
      </c>
      <c r="G137" t="s">
        <v>622</v>
      </c>
      <c r="H137" t="s">
        <v>622</v>
      </c>
      <c r="I137" t="s">
        <v>34</v>
      </c>
      <c r="J137" t="s">
        <v>623</v>
      </c>
      <c r="K137" s="3">
        <v>41941</v>
      </c>
      <c r="L137" t="s">
        <v>36</v>
      </c>
      <c r="M137" t="s">
        <v>626</v>
      </c>
      <c r="N137" t="s">
        <v>627</v>
      </c>
      <c r="O137" t="s">
        <v>39</v>
      </c>
      <c r="P137" t="s">
        <v>183</v>
      </c>
      <c r="Q137">
        <v>3</v>
      </c>
      <c r="R137" s="5">
        <v>101.11013333333335</v>
      </c>
      <c r="S137" s="5">
        <v>196.1635555555556</v>
      </c>
      <c r="T137" s="5">
        <v>353.09440000000006</v>
      </c>
      <c r="U137">
        <v>0.4</v>
      </c>
      <c r="V137" s="5">
        <v>49.764000000000003</v>
      </c>
      <c r="W137" t="s">
        <v>41</v>
      </c>
      <c r="X137" s="3">
        <v>41946</v>
      </c>
      <c r="Y137" s="3">
        <v>41947</v>
      </c>
      <c r="Z137">
        <v>6</v>
      </c>
      <c r="AA137" t="s">
        <v>8399</v>
      </c>
      <c r="AB137">
        <f t="shared" si="12"/>
        <v>1</v>
      </c>
      <c r="AC137" t="str">
        <f t="shared" si="10"/>
        <v>Wednesday</v>
      </c>
      <c r="AD137" s="5">
        <v>30.004999999999999</v>
      </c>
      <c r="AE137">
        <v>2014</v>
      </c>
      <c r="AF137">
        <v>44</v>
      </c>
      <c r="AG137" s="14">
        <f t="shared" si="11"/>
        <v>0.1409368146308749</v>
      </c>
      <c r="AH137">
        <f t="shared" si="13"/>
        <v>1</v>
      </c>
      <c r="AI137">
        <f t="shared" si="14"/>
        <v>1</v>
      </c>
    </row>
    <row r="138" spans="1:35" x14ac:dyDescent="0.35">
      <c r="A138">
        <v>137</v>
      </c>
      <c r="B138" t="s">
        <v>620</v>
      </c>
      <c r="C138" t="s">
        <v>621</v>
      </c>
      <c r="D138" t="s">
        <v>112</v>
      </c>
      <c r="E138" t="s">
        <v>44</v>
      </c>
      <c r="F138" t="s">
        <v>502</v>
      </c>
      <c r="G138" t="s">
        <v>622</v>
      </c>
      <c r="H138" t="s">
        <v>622</v>
      </c>
      <c r="I138" t="s">
        <v>34</v>
      </c>
      <c r="J138" t="s">
        <v>623</v>
      </c>
      <c r="K138" s="3">
        <v>41941</v>
      </c>
      <c r="L138" t="s">
        <v>36</v>
      </c>
      <c r="M138" t="s">
        <v>628</v>
      </c>
      <c r="N138" t="s">
        <v>629</v>
      </c>
      <c r="O138" t="s">
        <v>39</v>
      </c>
      <c r="P138" t="s">
        <v>58</v>
      </c>
      <c r="Q138">
        <v>1</v>
      </c>
      <c r="R138" s="5">
        <v>28.205399999999997</v>
      </c>
      <c r="S138" s="5">
        <v>50.47799999999998</v>
      </c>
      <c r="T138" s="5">
        <v>15.143399999999996</v>
      </c>
      <c r="U138">
        <v>0.7</v>
      </c>
      <c r="V138" s="5">
        <v>-13.061999999999999</v>
      </c>
      <c r="W138" t="s">
        <v>41</v>
      </c>
      <c r="X138" s="3">
        <v>41946</v>
      </c>
      <c r="Y138" s="3">
        <v>41947</v>
      </c>
      <c r="Z138">
        <v>6</v>
      </c>
      <c r="AA138" t="s">
        <v>8399</v>
      </c>
      <c r="AB138">
        <f t="shared" si="12"/>
        <v>1</v>
      </c>
      <c r="AC138" t="str">
        <f t="shared" si="10"/>
        <v>Wednesday</v>
      </c>
      <c r="AD138" s="5">
        <v>0.40300000000000002</v>
      </c>
      <c r="AE138">
        <v>2014</v>
      </c>
      <c r="AF138">
        <v>44</v>
      </c>
      <c r="AG138" s="14">
        <f t="shared" si="11"/>
        <v>-0.86255398391378435</v>
      </c>
      <c r="AH138">
        <f t="shared" si="13"/>
        <v>1</v>
      </c>
      <c r="AI138">
        <f t="shared" si="14"/>
        <v>1</v>
      </c>
    </row>
    <row r="139" spans="1:35" x14ac:dyDescent="0.35">
      <c r="A139">
        <v>138</v>
      </c>
      <c r="B139" t="s">
        <v>343</v>
      </c>
      <c r="C139" t="s">
        <v>344</v>
      </c>
      <c r="D139" t="s">
        <v>29</v>
      </c>
      <c r="E139" t="s">
        <v>84</v>
      </c>
      <c r="F139" t="s">
        <v>113</v>
      </c>
      <c r="G139" t="s">
        <v>113</v>
      </c>
      <c r="H139" t="s">
        <v>114</v>
      </c>
      <c r="I139" t="s">
        <v>34</v>
      </c>
      <c r="J139" t="s">
        <v>630</v>
      </c>
      <c r="K139" s="3">
        <v>40978</v>
      </c>
      <c r="L139" t="s">
        <v>36</v>
      </c>
      <c r="M139" t="s">
        <v>631</v>
      </c>
      <c r="N139" t="s">
        <v>632</v>
      </c>
      <c r="O139" t="s">
        <v>39</v>
      </c>
      <c r="P139" t="s">
        <v>61</v>
      </c>
      <c r="Q139">
        <v>7</v>
      </c>
      <c r="R139" s="5">
        <v>12.011085714285709</v>
      </c>
      <c r="S139" s="5">
        <v>19.66514285714285</v>
      </c>
      <c r="T139" s="5">
        <v>82.593599999999967</v>
      </c>
      <c r="U139">
        <v>0.4</v>
      </c>
      <c r="V139" s="5">
        <v>-1.484</v>
      </c>
      <c r="W139" t="s">
        <v>155</v>
      </c>
      <c r="X139" s="3">
        <v>40980</v>
      </c>
      <c r="Y139" s="3">
        <v>40980</v>
      </c>
      <c r="Z139">
        <v>2</v>
      </c>
      <c r="AA139" t="s">
        <v>8400</v>
      </c>
      <c r="AB139">
        <f t="shared" si="12"/>
        <v>0</v>
      </c>
      <c r="AC139" t="str">
        <f t="shared" si="10"/>
        <v>Saturday</v>
      </c>
      <c r="AD139" s="5">
        <v>14.127000000000001</v>
      </c>
      <c r="AE139">
        <v>2012</v>
      </c>
      <c r="AF139">
        <v>10</v>
      </c>
      <c r="AG139" s="14">
        <f t="shared" si="11"/>
        <v>-1.7967493849402383E-2</v>
      </c>
      <c r="AH139">
        <f t="shared" si="13"/>
        <v>0</v>
      </c>
      <c r="AI139" t="str">
        <f t="shared" si="14"/>
        <v xml:space="preserve"> </v>
      </c>
    </row>
    <row r="140" spans="1:35" x14ac:dyDescent="0.35">
      <c r="A140">
        <v>139</v>
      </c>
      <c r="B140" t="s">
        <v>633</v>
      </c>
      <c r="C140" t="s">
        <v>634</v>
      </c>
      <c r="D140" t="s">
        <v>29</v>
      </c>
      <c r="E140" t="s">
        <v>30</v>
      </c>
      <c r="F140" t="s">
        <v>31</v>
      </c>
      <c r="G140" t="s">
        <v>610</v>
      </c>
      <c r="H140" t="s">
        <v>635</v>
      </c>
      <c r="I140" t="s">
        <v>34</v>
      </c>
      <c r="J140" t="s">
        <v>636</v>
      </c>
      <c r="K140" s="3">
        <v>40686</v>
      </c>
      <c r="L140" t="s">
        <v>36</v>
      </c>
      <c r="M140" t="s">
        <v>637</v>
      </c>
      <c r="N140" t="s">
        <v>638</v>
      </c>
      <c r="O140" t="s">
        <v>72</v>
      </c>
      <c r="P140" t="s">
        <v>73</v>
      </c>
      <c r="Q140">
        <v>4</v>
      </c>
      <c r="R140" s="5">
        <v>73.289999999999992</v>
      </c>
      <c r="S140" s="5">
        <v>116.25</v>
      </c>
      <c r="T140" s="5">
        <v>465</v>
      </c>
      <c r="U140">
        <v>0</v>
      </c>
      <c r="V140" s="5">
        <v>171.84</v>
      </c>
      <c r="W140" t="s">
        <v>41</v>
      </c>
      <c r="X140" s="3">
        <v>40691</v>
      </c>
      <c r="Y140" s="3">
        <v>40693</v>
      </c>
      <c r="Z140">
        <v>7</v>
      </c>
      <c r="AA140" t="s">
        <v>8399</v>
      </c>
      <c r="AB140">
        <f t="shared" si="12"/>
        <v>2</v>
      </c>
      <c r="AC140" t="str">
        <f t="shared" si="10"/>
        <v>Monday</v>
      </c>
      <c r="AD140" s="5">
        <v>8.2219999999999995</v>
      </c>
      <c r="AE140">
        <v>2011</v>
      </c>
      <c r="AF140">
        <v>22</v>
      </c>
      <c r="AG140" s="14">
        <f t="shared" si="11"/>
        <v>0.36954838709677418</v>
      </c>
      <c r="AH140">
        <f t="shared" si="13"/>
        <v>1</v>
      </c>
      <c r="AI140">
        <f t="shared" si="14"/>
        <v>2</v>
      </c>
    </row>
    <row r="141" spans="1:35" x14ac:dyDescent="0.35">
      <c r="A141">
        <v>140</v>
      </c>
      <c r="B141" t="s">
        <v>639</v>
      </c>
      <c r="C141" t="s">
        <v>640</v>
      </c>
      <c r="D141" t="s">
        <v>29</v>
      </c>
      <c r="E141" t="s">
        <v>44</v>
      </c>
      <c r="F141" t="s">
        <v>67</v>
      </c>
      <c r="G141" t="s">
        <v>641</v>
      </c>
      <c r="H141" t="s">
        <v>642</v>
      </c>
      <c r="I141" t="s">
        <v>34</v>
      </c>
      <c r="J141" t="s">
        <v>643</v>
      </c>
      <c r="K141" s="3">
        <v>41562</v>
      </c>
      <c r="L141" t="s">
        <v>36</v>
      </c>
      <c r="M141" t="s">
        <v>644</v>
      </c>
      <c r="N141" t="s">
        <v>645</v>
      </c>
      <c r="O141" t="s">
        <v>72</v>
      </c>
      <c r="P141" t="s">
        <v>73</v>
      </c>
      <c r="Q141">
        <v>3</v>
      </c>
      <c r="R141" s="5">
        <v>75.42</v>
      </c>
      <c r="S141" s="5">
        <v>116</v>
      </c>
      <c r="T141" s="5">
        <v>348</v>
      </c>
      <c r="U141">
        <v>0</v>
      </c>
      <c r="V141" s="5">
        <v>121.74</v>
      </c>
      <c r="W141" t="s">
        <v>41</v>
      </c>
      <c r="X141" s="3">
        <v>41567</v>
      </c>
      <c r="Y141" s="3">
        <v>41567</v>
      </c>
      <c r="Z141">
        <v>5</v>
      </c>
      <c r="AA141" t="s">
        <v>8400</v>
      </c>
      <c r="AB141">
        <f t="shared" si="12"/>
        <v>0</v>
      </c>
      <c r="AC141" t="str">
        <f t="shared" si="10"/>
        <v>Tuesday</v>
      </c>
      <c r="AD141" s="5">
        <v>26.997</v>
      </c>
      <c r="AE141">
        <v>2013</v>
      </c>
      <c r="AF141">
        <v>42</v>
      </c>
      <c r="AG141" s="14">
        <f t="shared" si="11"/>
        <v>0.34982758620689652</v>
      </c>
      <c r="AH141">
        <f t="shared" si="13"/>
        <v>0</v>
      </c>
      <c r="AI141" t="str">
        <f t="shared" si="14"/>
        <v xml:space="preserve"> </v>
      </c>
    </row>
    <row r="142" spans="1:35" x14ac:dyDescent="0.35">
      <c r="A142">
        <v>141</v>
      </c>
      <c r="B142" t="s">
        <v>639</v>
      </c>
      <c r="C142" t="s">
        <v>640</v>
      </c>
      <c r="D142" t="s">
        <v>29</v>
      </c>
      <c r="E142" t="s">
        <v>44</v>
      </c>
      <c r="F142" t="s">
        <v>67</v>
      </c>
      <c r="G142" t="s">
        <v>641</v>
      </c>
      <c r="H142" t="s">
        <v>642</v>
      </c>
      <c r="I142" t="s">
        <v>34</v>
      </c>
      <c r="J142" t="s">
        <v>643</v>
      </c>
      <c r="K142" s="3">
        <v>41562</v>
      </c>
      <c r="L142" t="s">
        <v>36</v>
      </c>
      <c r="M142" t="s">
        <v>646</v>
      </c>
      <c r="N142" t="s">
        <v>647</v>
      </c>
      <c r="O142" t="s">
        <v>39</v>
      </c>
      <c r="P142" t="s">
        <v>58</v>
      </c>
      <c r="Q142">
        <v>3</v>
      </c>
      <c r="R142" s="5">
        <v>9.0066666666666659</v>
      </c>
      <c r="S142" s="5">
        <v>9.6666666666666661</v>
      </c>
      <c r="T142" s="5">
        <v>29</v>
      </c>
      <c r="U142">
        <v>0</v>
      </c>
      <c r="V142" s="5">
        <v>1.98</v>
      </c>
      <c r="W142" t="s">
        <v>41</v>
      </c>
      <c r="X142" s="3">
        <v>41567</v>
      </c>
      <c r="Y142" s="3">
        <v>41567</v>
      </c>
      <c r="Z142">
        <v>5</v>
      </c>
      <c r="AA142" t="s">
        <v>8400</v>
      </c>
      <c r="AB142">
        <f t="shared" si="12"/>
        <v>0</v>
      </c>
      <c r="AC142" t="str">
        <f t="shared" si="10"/>
        <v>Tuesday</v>
      </c>
      <c r="AD142" s="5">
        <v>2.1920000000000002</v>
      </c>
      <c r="AE142">
        <v>2013</v>
      </c>
      <c r="AF142">
        <v>42</v>
      </c>
      <c r="AG142" s="14">
        <f t="shared" si="11"/>
        <v>6.827586206896552E-2</v>
      </c>
      <c r="AH142">
        <f t="shared" si="13"/>
        <v>0</v>
      </c>
      <c r="AI142" t="str">
        <f t="shared" si="14"/>
        <v xml:space="preserve"> </v>
      </c>
    </row>
    <row r="143" spans="1:35" x14ac:dyDescent="0.35">
      <c r="A143">
        <v>142</v>
      </c>
      <c r="B143" t="s">
        <v>648</v>
      </c>
      <c r="C143" t="s">
        <v>649</v>
      </c>
      <c r="D143" t="s">
        <v>112</v>
      </c>
      <c r="E143" t="s">
        <v>30</v>
      </c>
      <c r="F143" t="s">
        <v>31</v>
      </c>
      <c r="G143" t="s">
        <v>476</v>
      </c>
      <c r="H143" t="s">
        <v>650</v>
      </c>
      <c r="I143" t="s">
        <v>34</v>
      </c>
      <c r="J143" t="s">
        <v>651</v>
      </c>
      <c r="K143" s="3">
        <v>41035</v>
      </c>
      <c r="L143" t="s">
        <v>36</v>
      </c>
      <c r="M143" t="s">
        <v>652</v>
      </c>
      <c r="N143" t="s">
        <v>653</v>
      </c>
      <c r="O143" t="s">
        <v>72</v>
      </c>
      <c r="P143" t="s">
        <v>162</v>
      </c>
      <c r="Q143">
        <v>2</v>
      </c>
      <c r="R143" s="5">
        <v>141.56397944000003</v>
      </c>
      <c r="S143" s="5">
        <v>174.78382709418841</v>
      </c>
      <c r="T143" s="5">
        <v>348.86851888000007</v>
      </c>
      <c r="U143">
        <v>2E-3</v>
      </c>
      <c r="V143" s="5">
        <v>65.740560000000002</v>
      </c>
      <c r="W143" t="s">
        <v>41</v>
      </c>
      <c r="X143" s="3">
        <v>41040</v>
      </c>
      <c r="Y143" s="3">
        <v>41042</v>
      </c>
      <c r="Z143">
        <v>7</v>
      </c>
      <c r="AA143" t="s">
        <v>8399</v>
      </c>
      <c r="AB143">
        <f t="shared" si="12"/>
        <v>2</v>
      </c>
      <c r="AC143" t="str">
        <f t="shared" si="10"/>
        <v>Sunday</v>
      </c>
      <c r="AD143" s="5">
        <v>22.535</v>
      </c>
      <c r="AE143">
        <v>2012</v>
      </c>
      <c r="AF143">
        <v>19</v>
      </c>
      <c r="AG143" s="14">
        <f t="shared" si="11"/>
        <v>0.18843935879067583</v>
      </c>
      <c r="AH143">
        <f t="shared" si="13"/>
        <v>1</v>
      </c>
      <c r="AI143">
        <f t="shared" si="14"/>
        <v>2</v>
      </c>
    </row>
    <row r="144" spans="1:35" x14ac:dyDescent="0.35">
      <c r="A144">
        <v>143</v>
      </c>
      <c r="B144" t="s">
        <v>648</v>
      </c>
      <c r="C144" t="s">
        <v>649</v>
      </c>
      <c r="D144" t="s">
        <v>112</v>
      </c>
      <c r="E144" t="s">
        <v>30</v>
      </c>
      <c r="F144" t="s">
        <v>31</v>
      </c>
      <c r="G144" t="s">
        <v>476</v>
      </c>
      <c r="H144" t="s">
        <v>650</v>
      </c>
      <c r="I144" t="s">
        <v>34</v>
      </c>
      <c r="J144" t="s">
        <v>651</v>
      </c>
      <c r="K144" s="3">
        <v>41035</v>
      </c>
      <c r="L144" t="s">
        <v>36</v>
      </c>
      <c r="M144" t="s">
        <v>654</v>
      </c>
      <c r="N144" t="s">
        <v>655</v>
      </c>
      <c r="O144" t="s">
        <v>39</v>
      </c>
      <c r="P144" t="s">
        <v>40</v>
      </c>
      <c r="Q144">
        <v>3</v>
      </c>
      <c r="R144" s="5">
        <v>4.5466666666666669</v>
      </c>
      <c r="S144" s="5">
        <v>7.6666666666666661</v>
      </c>
      <c r="T144" s="5">
        <v>23</v>
      </c>
      <c r="U144">
        <v>0</v>
      </c>
      <c r="V144" s="5">
        <v>9.36</v>
      </c>
      <c r="W144" t="s">
        <v>41</v>
      </c>
      <c r="X144" s="3">
        <v>41040</v>
      </c>
      <c r="Y144" s="3">
        <v>41040</v>
      </c>
      <c r="Z144">
        <v>5</v>
      </c>
      <c r="AA144" t="s">
        <v>8400</v>
      </c>
      <c r="AB144">
        <f t="shared" si="12"/>
        <v>0</v>
      </c>
      <c r="AC144" t="str">
        <f t="shared" si="10"/>
        <v>Sunday</v>
      </c>
      <c r="AD144" s="5">
        <v>1.2849999999999999</v>
      </c>
      <c r="AE144">
        <v>2012</v>
      </c>
      <c r="AF144">
        <v>19</v>
      </c>
      <c r="AG144" s="14">
        <f t="shared" si="11"/>
        <v>0.40695652173913038</v>
      </c>
      <c r="AH144">
        <f t="shared" si="13"/>
        <v>0</v>
      </c>
      <c r="AI144" t="str">
        <f t="shared" si="14"/>
        <v xml:space="preserve"> </v>
      </c>
    </row>
    <row r="145" spans="1:35" x14ac:dyDescent="0.35">
      <c r="A145">
        <v>144</v>
      </c>
      <c r="B145" t="s">
        <v>648</v>
      </c>
      <c r="C145" t="s">
        <v>649</v>
      </c>
      <c r="D145" t="s">
        <v>112</v>
      </c>
      <c r="E145" t="s">
        <v>30</v>
      </c>
      <c r="F145" t="s">
        <v>31</v>
      </c>
      <c r="G145" t="s">
        <v>476</v>
      </c>
      <c r="H145" t="s">
        <v>650</v>
      </c>
      <c r="I145" t="s">
        <v>34</v>
      </c>
      <c r="J145" t="s">
        <v>651</v>
      </c>
      <c r="K145" s="3">
        <v>41035</v>
      </c>
      <c r="L145" t="s">
        <v>36</v>
      </c>
      <c r="M145" t="s">
        <v>440</v>
      </c>
      <c r="N145" t="s">
        <v>441</v>
      </c>
      <c r="O145" t="s">
        <v>39</v>
      </c>
      <c r="P145" t="s">
        <v>64</v>
      </c>
      <c r="Q145">
        <v>4</v>
      </c>
      <c r="R145" s="5">
        <v>15.99</v>
      </c>
      <c r="S145" s="5">
        <v>17.75</v>
      </c>
      <c r="T145" s="5">
        <v>71</v>
      </c>
      <c r="U145">
        <v>0</v>
      </c>
      <c r="V145" s="5">
        <v>7.04</v>
      </c>
      <c r="W145" t="s">
        <v>41</v>
      </c>
      <c r="X145" s="3">
        <v>41040</v>
      </c>
      <c r="Y145" s="3">
        <v>41042</v>
      </c>
      <c r="Z145">
        <v>7</v>
      </c>
      <c r="AA145" t="s">
        <v>8399</v>
      </c>
      <c r="AB145">
        <f t="shared" si="12"/>
        <v>2</v>
      </c>
      <c r="AC145" t="str">
        <f t="shared" si="10"/>
        <v>Sunday</v>
      </c>
      <c r="AD145" s="5">
        <v>5.4569999999999999</v>
      </c>
      <c r="AE145">
        <v>2012</v>
      </c>
      <c r="AF145">
        <v>19</v>
      </c>
      <c r="AG145" s="14">
        <f t="shared" si="11"/>
        <v>9.9154929577464787E-2</v>
      </c>
      <c r="AH145">
        <f t="shared" si="13"/>
        <v>1</v>
      </c>
      <c r="AI145">
        <f t="shared" si="14"/>
        <v>2</v>
      </c>
    </row>
    <row r="146" spans="1:35" x14ac:dyDescent="0.35">
      <c r="A146">
        <v>145</v>
      </c>
      <c r="B146" t="s">
        <v>656</v>
      </c>
      <c r="C146" t="s">
        <v>657</v>
      </c>
      <c r="D146" t="s">
        <v>112</v>
      </c>
      <c r="E146" t="s">
        <v>199</v>
      </c>
      <c r="F146" t="s">
        <v>212</v>
      </c>
      <c r="G146" t="s">
        <v>245</v>
      </c>
      <c r="H146" t="s">
        <v>245</v>
      </c>
      <c r="I146" t="s">
        <v>34</v>
      </c>
      <c r="J146" t="s">
        <v>658</v>
      </c>
      <c r="K146" s="3">
        <v>40702</v>
      </c>
      <c r="L146" t="s">
        <v>36</v>
      </c>
      <c r="M146" t="s">
        <v>659</v>
      </c>
      <c r="N146" t="s">
        <v>660</v>
      </c>
      <c r="O146" t="s">
        <v>72</v>
      </c>
      <c r="P146" t="s">
        <v>79</v>
      </c>
      <c r="Q146">
        <v>3</v>
      </c>
      <c r="R146" s="5">
        <v>43.847999999999992</v>
      </c>
      <c r="S146" s="5">
        <v>71.634999999999991</v>
      </c>
      <c r="T146" s="5">
        <v>171.92399999999998</v>
      </c>
      <c r="U146">
        <v>0.2</v>
      </c>
      <c r="V146" s="5">
        <v>40.380000000000003</v>
      </c>
      <c r="W146" t="s">
        <v>41</v>
      </c>
      <c r="X146" s="3">
        <v>40707</v>
      </c>
      <c r="Y146" s="3">
        <v>40707</v>
      </c>
      <c r="Z146">
        <v>5</v>
      </c>
      <c r="AA146" t="s">
        <v>8400</v>
      </c>
      <c r="AB146">
        <f t="shared" si="12"/>
        <v>0</v>
      </c>
      <c r="AC146" t="str">
        <f t="shared" si="10"/>
        <v>Wednesday</v>
      </c>
      <c r="AD146" s="5">
        <v>7.14</v>
      </c>
      <c r="AE146">
        <v>2011</v>
      </c>
      <c r="AF146">
        <v>24</v>
      </c>
      <c r="AG146" s="14">
        <f t="shared" si="11"/>
        <v>0.23487122216793471</v>
      </c>
      <c r="AH146">
        <f t="shared" si="13"/>
        <v>0</v>
      </c>
      <c r="AI146" t="str">
        <f t="shared" si="14"/>
        <v xml:space="preserve"> </v>
      </c>
    </row>
    <row r="147" spans="1:35" x14ac:dyDescent="0.35">
      <c r="A147">
        <v>146</v>
      </c>
      <c r="B147" t="s">
        <v>656</v>
      </c>
      <c r="C147" t="s">
        <v>657</v>
      </c>
      <c r="D147" t="s">
        <v>112</v>
      </c>
      <c r="E147" t="s">
        <v>199</v>
      </c>
      <c r="F147" t="s">
        <v>212</v>
      </c>
      <c r="G147" t="s">
        <v>245</v>
      </c>
      <c r="H147" t="s">
        <v>245</v>
      </c>
      <c r="I147" t="s">
        <v>34</v>
      </c>
      <c r="J147" t="s">
        <v>658</v>
      </c>
      <c r="K147" s="3">
        <v>40702</v>
      </c>
      <c r="L147" t="s">
        <v>36</v>
      </c>
      <c r="M147" t="s">
        <v>661</v>
      </c>
      <c r="N147" t="s">
        <v>662</v>
      </c>
      <c r="O147" t="s">
        <v>39</v>
      </c>
      <c r="P147" t="s">
        <v>90</v>
      </c>
      <c r="Q147">
        <v>2</v>
      </c>
      <c r="R147" s="5">
        <v>10.622400000000001</v>
      </c>
      <c r="S147" s="5">
        <v>11.587999999999999</v>
      </c>
      <c r="T147" s="5">
        <v>18.540800000000001</v>
      </c>
      <c r="U147">
        <v>0.2</v>
      </c>
      <c r="V147" s="5">
        <v>-2.7040000000000002</v>
      </c>
      <c r="W147" t="s">
        <v>41</v>
      </c>
      <c r="X147" s="3">
        <v>40707</v>
      </c>
      <c r="Y147" s="3">
        <v>40708</v>
      </c>
      <c r="Z147">
        <v>6</v>
      </c>
      <c r="AA147" t="s">
        <v>8399</v>
      </c>
      <c r="AB147">
        <f t="shared" si="12"/>
        <v>1</v>
      </c>
      <c r="AC147" t="str">
        <f t="shared" si="10"/>
        <v>Wednesday</v>
      </c>
      <c r="AD147" s="5">
        <v>1.51</v>
      </c>
      <c r="AE147">
        <v>2011</v>
      </c>
      <c r="AF147">
        <v>24</v>
      </c>
      <c r="AG147" s="14">
        <f t="shared" si="11"/>
        <v>-0.14584052468070419</v>
      </c>
      <c r="AH147">
        <f t="shared" si="13"/>
        <v>1</v>
      </c>
      <c r="AI147">
        <f t="shared" si="14"/>
        <v>1</v>
      </c>
    </row>
    <row r="148" spans="1:35" x14ac:dyDescent="0.35">
      <c r="A148">
        <v>147</v>
      </c>
      <c r="B148" t="s">
        <v>663</v>
      </c>
      <c r="C148" t="s">
        <v>664</v>
      </c>
      <c r="D148" t="s">
        <v>29</v>
      </c>
      <c r="E148" t="s">
        <v>84</v>
      </c>
      <c r="F148" t="s">
        <v>168</v>
      </c>
      <c r="G148" t="s">
        <v>665</v>
      </c>
      <c r="H148" t="s">
        <v>666</v>
      </c>
      <c r="I148" t="s">
        <v>34</v>
      </c>
      <c r="J148" t="s">
        <v>667</v>
      </c>
      <c r="K148" s="3">
        <v>41111</v>
      </c>
      <c r="L148" t="s">
        <v>36</v>
      </c>
      <c r="M148" t="s">
        <v>668</v>
      </c>
      <c r="N148" t="s">
        <v>669</v>
      </c>
      <c r="O148" t="s">
        <v>39</v>
      </c>
      <c r="P148" t="s">
        <v>165</v>
      </c>
      <c r="Q148">
        <v>4</v>
      </c>
      <c r="R148" s="5">
        <v>99.05919999999999</v>
      </c>
      <c r="S148" s="5">
        <v>112.05199999999999</v>
      </c>
      <c r="T148" s="5">
        <v>268.92479999999995</v>
      </c>
      <c r="U148">
        <v>0.4</v>
      </c>
      <c r="V148" s="5">
        <v>-127.312</v>
      </c>
      <c r="W148" t="s">
        <v>139</v>
      </c>
      <c r="X148" s="3">
        <v>41114</v>
      </c>
      <c r="Y148" s="3">
        <v>41114</v>
      </c>
      <c r="Z148">
        <v>3</v>
      </c>
      <c r="AA148" t="s">
        <v>8400</v>
      </c>
      <c r="AB148">
        <f t="shared" si="12"/>
        <v>0</v>
      </c>
      <c r="AC148" t="str">
        <f t="shared" si="10"/>
        <v>Saturday</v>
      </c>
      <c r="AD148" s="5">
        <v>25.065000000000001</v>
      </c>
      <c r="AE148">
        <v>2012</v>
      </c>
      <c r="AF148">
        <v>29</v>
      </c>
      <c r="AG148" s="14">
        <f t="shared" si="11"/>
        <v>-0.47341115434500658</v>
      </c>
      <c r="AH148">
        <f t="shared" si="13"/>
        <v>0</v>
      </c>
      <c r="AI148" t="str">
        <f t="shared" si="14"/>
        <v xml:space="preserve"> </v>
      </c>
    </row>
    <row r="149" spans="1:35" x14ac:dyDescent="0.35">
      <c r="A149">
        <v>148</v>
      </c>
      <c r="B149" t="s">
        <v>663</v>
      </c>
      <c r="C149" t="s">
        <v>664</v>
      </c>
      <c r="D149" t="s">
        <v>29</v>
      </c>
      <c r="E149" t="s">
        <v>84</v>
      </c>
      <c r="F149" t="s">
        <v>168</v>
      </c>
      <c r="G149" t="s">
        <v>665</v>
      </c>
      <c r="H149" t="s">
        <v>666</v>
      </c>
      <c r="I149" t="s">
        <v>34</v>
      </c>
      <c r="J149" t="s">
        <v>667</v>
      </c>
      <c r="K149" s="3">
        <v>41111</v>
      </c>
      <c r="L149" t="s">
        <v>36</v>
      </c>
      <c r="M149" t="s">
        <v>670</v>
      </c>
      <c r="N149" t="s">
        <v>671</v>
      </c>
      <c r="O149" t="s">
        <v>39</v>
      </c>
      <c r="P149" t="s">
        <v>40</v>
      </c>
      <c r="Q149">
        <v>2</v>
      </c>
      <c r="R149" s="5">
        <v>4.9223999999999997</v>
      </c>
      <c r="S149" s="5">
        <v>6.5106666666666673</v>
      </c>
      <c r="T149" s="5">
        <v>7.8128000000000002</v>
      </c>
      <c r="U149">
        <v>0.4</v>
      </c>
      <c r="V149" s="5">
        <v>-2.032</v>
      </c>
      <c r="W149" t="s">
        <v>139</v>
      </c>
      <c r="X149" s="3">
        <v>41114</v>
      </c>
      <c r="Y149" s="3">
        <v>41114</v>
      </c>
      <c r="Z149">
        <v>3</v>
      </c>
      <c r="AA149" t="s">
        <v>8400</v>
      </c>
      <c r="AB149">
        <f t="shared" si="12"/>
        <v>0</v>
      </c>
      <c r="AC149" t="str">
        <f t="shared" si="10"/>
        <v>Saturday</v>
      </c>
      <c r="AD149" s="5">
        <v>0.81499999999999995</v>
      </c>
      <c r="AE149">
        <v>2012</v>
      </c>
      <c r="AF149">
        <v>29</v>
      </c>
      <c r="AG149" s="14">
        <f t="shared" si="11"/>
        <v>-0.2600860126971124</v>
      </c>
      <c r="AH149">
        <f t="shared" si="13"/>
        <v>0</v>
      </c>
      <c r="AI149" t="str">
        <f t="shared" si="14"/>
        <v xml:space="preserve"> </v>
      </c>
    </row>
    <row r="150" spans="1:35" x14ac:dyDescent="0.35">
      <c r="A150">
        <v>149</v>
      </c>
      <c r="B150" t="s">
        <v>663</v>
      </c>
      <c r="C150" t="s">
        <v>664</v>
      </c>
      <c r="D150" t="s">
        <v>29</v>
      </c>
      <c r="E150" t="s">
        <v>84</v>
      </c>
      <c r="F150" t="s">
        <v>168</v>
      </c>
      <c r="G150" t="s">
        <v>665</v>
      </c>
      <c r="H150" t="s">
        <v>666</v>
      </c>
      <c r="I150" t="s">
        <v>34</v>
      </c>
      <c r="J150" t="s">
        <v>667</v>
      </c>
      <c r="K150" s="3">
        <v>41111</v>
      </c>
      <c r="L150" t="s">
        <v>36</v>
      </c>
      <c r="M150" t="s">
        <v>672</v>
      </c>
      <c r="N150" t="s">
        <v>673</v>
      </c>
      <c r="O150" t="s">
        <v>72</v>
      </c>
      <c r="P150" t="s">
        <v>162</v>
      </c>
      <c r="Q150">
        <v>4</v>
      </c>
      <c r="R150" s="5">
        <v>168.20837096000002</v>
      </c>
      <c r="S150" s="5">
        <v>206.78744307692313</v>
      </c>
      <c r="T150" s="5">
        <v>494.63556384000009</v>
      </c>
      <c r="U150">
        <v>0.40200000000000002</v>
      </c>
      <c r="V150" s="5">
        <v>-178.19792000000001</v>
      </c>
      <c r="W150" t="s">
        <v>139</v>
      </c>
      <c r="X150" s="3">
        <v>41114</v>
      </c>
      <c r="Y150" s="3">
        <v>41117</v>
      </c>
      <c r="Z150">
        <v>6</v>
      </c>
      <c r="AA150" t="s">
        <v>8399</v>
      </c>
      <c r="AB150">
        <f t="shared" si="12"/>
        <v>3</v>
      </c>
      <c r="AC150" t="str">
        <f t="shared" si="10"/>
        <v>Saturday</v>
      </c>
      <c r="AD150" s="5">
        <v>29.385000000000002</v>
      </c>
      <c r="AE150">
        <v>2012</v>
      </c>
      <c r="AF150">
        <v>29</v>
      </c>
      <c r="AG150" s="14">
        <f t="shared" si="11"/>
        <v>-0.36026103464255099</v>
      </c>
      <c r="AH150">
        <f t="shared" si="13"/>
        <v>1</v>
      </c>
      <c r="AI150">
        <f t="shared" si="14"/>
        <v>3</v>
      </c>
    </row>
    <row r="151" spans="1:35" x14ac:dyDescent="0.35">
      <c r="A151">
        <v>150</v>
      </c>
      <c r="B151" t="s">
        <v>663</v>
      </c>
      <c r="C151" t="s">
        <v>664</v>
      </c>
      <c r="D151" t="s">
        <v>29</v>
      </c>
      <c r="E151" t="s">
        <v>84</v>
      </c>
      <c r="F151" t="s">
        <v>168</v>
      </c>
      <c r="G151" t="s">
        <v>665</v>
      </c>
      <c r="H151" t="s">
        <v>666</v>
      </c>
      <c r="I151" t="s">
        <v>34</v>
      </c>
      <c r="J151" t="s">
        <v>667</v>
      </c>
      <c r="K151" s="3">
        <v>41111</v>
      </c>
      <c r="L151" t="s">
        <v>36</v>
      </c>
      <c r="M151" t="s">
        <v>674</v>
      </c>
      <c r="N151" t="s">
        <v>675</v>
      </c>
      <c r="O151" t="s">
        <v>72</v>
      </c>
      <c r="P151" t="s">
        <v>79</v>
      </c>
      <c r="Q151">
        <v>3</v>
      </c>
      <c r="R151" s="5">
        <v>16.328800000000001</v>
      </c>
      <c r="S151" s="5">
        <v>30.394666666666673</v>
      </c>
      <c r="T151" s="5">
        <v>54.710400000000014</v>
      </c>
      <c r="U151">
        <v>0.4</v>
      </c>
      <c r="V151" s="5">
        <v>5.7240000000000002</v>
      </c>
      <c r="W151" t="s">
        <v>139</v>
      </c>
      <c r="X151" s="3">
        <v>41114</v>
      </c>
      <c r="Y151" s="3">
        <v>41114</v>
      </c>
      <c r="Z151">
        <v>3</v>
      </c>
      <c r="AA151" t="s">
        <v>8400</v>
      </c>
      <c r="AB151">
        <f t="shared" si="12"/>
        <v>0</v>
      </c>
      <c r="AC151" t="str">
        <f t="shared" si="10"/>
        <v>Saturday</v>
      </c>
      <c r="AD151" s="5">
        <v>2.379</v>
      </c>
      <c r="AE151">
        <v>2012</v>
      </c>
      <c r="AF151">
        <v>29</v>
      </c>
      <c r="AG151" s="14">
        <f t="shared" si="11"/>
        <v>0.10462361817862781</v>
      </c>
      <c r="AH151">
        <f t="shared" si="13"/>
        <v>0</v>
      </c>
      <c r="AI151" t="str">
        <f t="shared" si="14"/>
        <v xml:space="preserve"> </v>
      </c>
    </row>
    <row r="152" spans="1:35" x14ac:dyDescent="0.35">
      <c r="A152">
        <v>151</v>
      </c>
      <c r="B152" t="s">
        <v>676</v>
      </c>
      <c r="C152" t="s">
        <v>677</v>
      </c>
      <c r="D152" t="s">
        <v>96</v>
      </c>
      <c r="E152" t="s">
        <v>199</v>
      </c>
      <c r="F152" t="s">
        <v>200</v>
      </c>
      <c r="G152" t="s">
        <v>678</v>
      </c>
      <c r="H152" t="s">
        <v>678</v>
      </c>
      <c r="I152" t="s">
        <v>34</v>
      </c>
      <c r="J152" t="s">
        <v>679</v>
      </c>
      <c r="K152" s="3">
        <v>41566</v>
      </c>
      <c r="L152" t="s">
        <v>36</v>
      </c>
      <c r="M152" t="s">
        <v>680</v>
      </c>
      <c r="N152" t="s">
        <v>681</v>
      </c>
      <c r="O152" t="s">
        <v>51</v>
      </c>
      <c r="P152" t="s">
        <v>93</v>
      </c>
      <c r="Q152">
        <v>3</v>
      </c>
      <c r="R152" s="5">
        <v>62.073333333333331</v>
      </c>
      <c r="S152" s="5">
        <v>65.333333333333329</v>
      </c>
      <c r="T152" s="5">
        <v>196</v>
      </c>
      <c r="U152">
        <v>0</v>
      </c>
      <c r="V152" s="5">
        <v>9.7799999999999994</v>
      </c>
      <c r="W152" t="s">
        <v>41</v>
      </c>
      <c r="X152" s="3">
        <v>41571</v>
      </c>
      <c r="Y152" s="3">
        <v>41571</v>
      </c>
      <c r="Z152">
        <v>5</v>
      </c>
      <c r="AA152" t="s">
        <v>8400</v>
      </c>
      <c r="AB152">
        <f t="shared" si="12"/>
        <v>0</v>
      </c>
      <c r="AC152" t="str">
        <f t="shared" si="10"/>
        <v>Saturday</v>
      </c>
      <c r="AD152" s="5">
        <v>17.895</v>
      </c>
      <c r="AE152">
        <v>2013</v>
      </c>
      <c r="AF152">
        <v>42</v>
      </c>
      <c r="AG152" s="14">
        <f t="shared" si="11"/>
        <v>4.9897959183673464E-2</v>
      </c>
      <c r="AH152">
        <f t="shared" si="13"/>
        <v>0</v>
      </c>
      <c r="AI152" t="str">
        <f t="shared" si="14"/>
        <v xml:space="preserve"> </v>
      </c>
    </row>
    <row r="153" spans="1:35" x14ac:dyDescent="0.35">
      <c r="A153">
        <v>152</v>
      </c>
      <c r="B153" t="s">
        <v>676</v>
      </c>
      <c r="C153" t="s">
        <v>677</v>
      </c>
      <c r="D153" t="s">
        <v>96</v>
      </c>
      <c r="E153" t="s">
        <v>199</v>
      </c>
      <c r="F153" t="s">
        <v>200</v>
      </c>
      <c r="G153" t="s">
        <v>678</v>
      </c>
      <c r="H153" t="s">
        <v>678</v>
      </c>
      <c r="I153" t="s">
        <v>34</v>
      </c>
      <c r="J153" t="s">
        <v>679</v>
      </c>
      <c r="K153" s="3">
        <v>41566</v>
      </c>
      <c r="L153" t="s">
        <v>36</v>
      </c>
      <c r="M153" t="s">
        <v>682</v>
      </c>
      <c r="N153" t="s">
        <v>683</v>
      </c>
      <c r="O153" t="s">
        <v>39</v>
      </c>
      <c r="P153" t="s">
        <v>58</v>
      </c>
      <c r="Q153">
        <v>5</v>
      </c>
      <c r="R153" s="5">
        <v>2.38</v>
      </c>
      <c r="S153" s="5">
        <v>3.8</v>
      </c>
      <c r="T153" s="5">
        <v>19</v>
      </c>
      <c r="U153">
        <v>0</v>
      </c>
      <c r="V153" s="5">
        <v>7.1</v>
      </c>
      <c r="W153" t="s">
        <v>41</v>
      </c>
      <c r="X153" s="3">
        <v>41571</v>
      </c>
      <c r="Y153" s="3">
        <v>41571</v>
      </c>
      <c r="Z153">
        <v>5</v>
      </c>
      <c r="AA153" t="s">
        <v>8400</v>
      </c>
      <c r="AB153">
        <f t="shared" si="12"/>
        <v>0</v>
      </c>
      <c r="AC153" t="str">
        <f t="shared" si="10"/>
        <v>Saturday</v>
      </c>
      <c r="AD153" s="5">
        <v>1.012</v>
      </c>
      <c r="AE153">
        <v>2013</v>
      </c>
      <c r="AF153">
        <v>42</v>
      </c>
      <c r="AG153" s="14">
        <f t="shared" si="11"/>
        <v>0.37368421052631579</v>
      </c>
      <c r="AH153">
        <f t="shared" si="13"/>
        <v>0</v>
      </c>
      <c r="AI153" t="str">
        <f t="shared" si="14"/>
        <v xml:space="preserve"> </v>
      </c>
    </row>
    <row r="154" spans="1:35" x14ac:dyDescent="0.35">
      <c r="A154">
        <v>153</v>
      </c>
      <c r="B154" t="s">
        <v>676</v>
      </c>
      <c r="C154" t="s">
        <v>677</v>
      </c>
      <c r="D154" t="s">
        <v>96</v>
      </c>
      <c r="E154" t="s">
        <v>199</v>
      </c>
      <c r="F154" t="s">
        <v>200</v>
      </c>
      <c r="G154" t="s">
        <v>678</v>
      </c>
      <c r="H154" t="s">
        <v>678</v>
      </c>
      <c r="I154" t="s">
        <v>34</v>
      </c>
      <c r="J154" t="s">
        <v>679</v>
      </c>
      <c r="K154" s="3">
        <v>41566</v>
      </c>
      <c r="L154" t="s">
        <v>36</v>
      </c>
      <c r="M154" t="s">
        <v>684</v>
      </c>
      <c r="N154" t="s">
        <v>685</v>
      </c>
      <c r="O154" t="s">
        <v>51</v>
      </c>
      <c r="P154" t="s">
        <v>93</v>
      </c>
      <c r="Q154">
        <v>5</v>
      </c>
      <c r="R154" s="5">
        <v>22.78</v>
      </c>
      <c r="S154" s="5">
        <v>38.6</v>
      </c>
      <c r="T154" s="5">
        <v>193</v>
      </c>
      <c r="U154">
        <v>0</v>
      </c>
      <c r="V154" s="5">
        <v>79.099999999999994</v>
      </c>
      <c r="W154" t="s">
        <v>41</v>
      </c>
      <c r="X154" s="3">
        <v>41571</v>
      </c>
      <c r="Y154" s="3">
        <v>41574</v>
      </c>
      <c r="Z154">
        <v>8</v>
      </c>
      <c r="AA154" t="s">
        <v>8399</v>
      </c>
      <c r="AB154">
        <f t="shared" si="12"/>
        <v>3</v>
      </c>
      <c r="AC154" t="str">
        <f t="shared" si="10"/>
        <v>Saturday</v>
      </c>
      <c r="AD154" s="5">
        <v>2.8759999999999999</v>
      </c>
      <c r="AE154">
        <v>2013</v>
      </c>
      <c r="AF154">
        <v>42</v>
      </c>
      <c r="AG154" s="14">
        <f t="shared" si="11"/>
        <v>0.40984455958549221</v>
      </c>
      <c r="AH154">
        <f t="shared" si="13"/>
        <v>1</v>
      </c>
      <c r="AI154">
        <f t="shared" si="14"/>
        <v>3</v>
      </c>
    </row>
    <row r="155" spans="1:35" x14ac:dyDescent="0.35">
      <c r="A155">
        <v>154</v>
      </c>
      <c r="B155" t="s">
        <v>686</v>
      </c>
      <c r="C155" t="s">
        <v>687</v>
      </c>
      <c r="D155" t="s">
        <v>112</v>
      </c>
      <c r="E155" t="s">
        <v>199</v>
      </c>
      <c r="F155" t="s">
        <v>212</v>
      </c>
      <c r="G155" t="s">
        <v>134</v>
      </c>
      <c r="H155" t="s">
        <v>688</v>
      </c>
      <c r="I155" t="s">
        <v>34</v>
      </c>
      <c r="J155" t="s">
        <v>689</v>
      </c>
      <c r="K155" s="3">
        <v>41096</v>
      </c>
      <c r="L155" t="s">
        <v>98</v>
      </c>
      <c r="M155" t="s">
        <v>172</v>
      </c>
      <c r="N155" t="s">
        <v>173</v>
      </c>
      <c r="O155" t="s">
        <v>39</v>
      </c>
      <c r="P155" t="s">
        <v>58</v>
      </c>
      <c r="Q155">
        <v>3</v>
      </c>
      <c r="R155" s="5">
        <v>31.449599999999993</v>
      </c>
      <c r="S155" s="5">
        <v>34.676999999999992</v>
      </c>
      <c r="T155" s="5">
        <v>83.224799999999988</v>
      </c>
      <c r="U155">
        <v>0.2</v>
      </c>
      <c r="V155" s="5">
        <v>-11.124000000000001</v>
      </c>
      <c r="W155" t="s">
        <v>41</v>
      </c>
      <c r="X155" s="3">
        <v>41101</v>
      </c>
      <c r="Y155" s="3">
        <v>41101</v>
      </c>
      <c r="Z155">
        <v>5</v>
      </c>
      <c r="AA155" t="s">
        <v>8400</v>
      </c>
      <c r="AB155">
        <f t="shared" si="12"/>
        <v>0</v>
      </c>
      <c r="AC155" t="str">
        <f t="shared" si="10"/>
        <v>Friday</v>
      </c>
      <c r="AD155" s="5">
        <v>8.6989999999999998</v>
      </c>
      <c r="AE155">
        <v>2012</v>
      </c>
      <c r="AF155">
        <v>27</v>
      </c>
      <c r="AG155" s="14">
        <f t="shared" si="11"/>
        <v>-0.13366208149493902</v>
      </c>
      <c r="AH155">
        <f t="shared" si="13"/>
        <v>0</v>
      </c>
      <c r="AI155" t="str">
        <f t="shared" si="14"/>
        <v xml:space="preserve"> </v>
      </c>
    </row>
    <row r="156" spans="1:35" x14ac:dyDescent="0.35">
      <c r="A156">
        <v>155</v>
      </c>
      <c r="B156" t="s">
        <v>110</v>
      </c>
      <c r="C156" t="s">
        <v>111</v>
      </c>
      <c r="D156" t="s">
        <v>112</v>
      </c>
      <c r="E156" t="s">
        <v>44</v>
      </c>
      <c r="F156" t="s">
        <v>67</v>
      </c>
      <c r="G156" t="s">
        <v>690</v>
      </c>
      <c r="H156" t="s">
        <v>691</v>
      </c>
      <c r="I156" t="s">
        <v>34</v>
      </c>
      <c r="J156" t="s">
        <v>692</v>
      </c>
      <c r="K156" s="3">
        <v>40738</v>
      </c>
      <c r="L156" t="s">
        <v>36</v>
      </c>
      <c r="M156" t="s">
        <v>693</v>
      </c>
      <c r="N156" t="s">
        <v>694</v>
      </c>
      <c r="O156" t="s">
        <v>39</v>
      </c>
      <c r="P156" t="s">
        <v>76</v>
      </c>
      <c r="Q156">
        <v>3</v>
      </c>
      <c r="R156" s="5">
        <v>25.413333333333327</v>
      </c>
      <c r="S156" s="5">
        <v>34.333333333333329</v>
      </c>
      <c r="T156" s="5">
        <v>102.99999999999999</v>
      </c>
      <c r="U156">
        <v>0</v>
      </c>
      <c r="V156" s="5">
        <v>26.76</v>
      </c>
      <c r="W156" t="s">
        <v>41</v>
      </c>
      <c r="X156" s="3">
        <v>40743</v>
      </c>
      <c r="Y156" s="3">
        <v>40743</v>
      </c>
      <c r="Z156">
        <v>5</v>
      </c>
      <c r="AA156" t="s">
        <v>8400</v>
      </c>
      <c r="AB156">
        <f t="shared" si="12"/>
        <v>0</v>
      </c>
      <c r="AC156" t="str">
        <f t="shared" si="10"/>
        <v>Thursday</v>
      </c>
      <c r="AD156" s="5">
        <v>7.875</v>
      </c>
      <c r="AE156">
        <v>2011</v>
      </c>
      <c r="AF156">
        <v>29</v>
      </c>
      <c r="AG156" s="14">
        <f t="shared" si="11"/>
        <v>0.2598058252427185</v>
      </c>
      <c r="AH156">
        <f t="shared" si="13"/>
        <v>0</v>
      </c>
      <c r="AI156" t="str">
        <f t="shared" si="14"/>
        <v xml:space="preserve"> </v>
      </c>
    </row>
    <row r="157" spans="1:35" x14ac:dyDescent="0.35">
      <c r="A157">
        <v>156</v>
      </c>
      <c r="B157" t="s">
        <v>695</v>
      </c>
      <c r="C157" t="s">
        <v>696</v>
      </c>
      <c r="D157" t="s">
        <v>29</v>
      </c>
      <c r="E157" t="s">
        <v>84</v>
      </c>
      <c r="F157" t="s">
        <v>85</v>
      </c>
      <c r="G157" t="s">
        <v>86</v>
      </c>
      <c r="H157" t="s">
        <v>86</v>
      </c>
      <c r="I157" t="s">
        <v>34</v>
      </c>
      <c r="J157" t="s">
        <v>697</v>
      </c>
      <c r="K157" s="3">
        <v>41221</v>
      </c>
      <c r="L157" t="s">
        <v>36</v>
      </c>
      <c r="M157" t="s">
        <v>698</v>
      </c>
      <c r="N157" t="s">
        <v>699</v>
      </c>
      <c r="O157" t="s">
        <v>51</v>
      </c>
      <c r="P157" t="s">
        <v>52</v>
      </c>
      <c r="Q157">
        <v>5</v>
      </c>
      <c r="R157" s="5">
        <v>9.9400000000000013</v>
      </c>
      <c r="S157" s="5">
        <v>11.8</v>
      </c>
      <c r="T157" s="5">
        <v>59</v>
      </c>
      <c r="U157">
        <v>0</v>
      </c>
      <c r="V157" s="5">
        <v>9.3000000000000007</v>
      </c>
      <c r="W157" t="s">
        <v>41</v>
      </c>
      <c r="X157" s="3">
        <v>41226</v>
      </c>
      <c r="Y157" s="3">
        <v>41226</v>
      </c>
      <c r="Z157">
        <v>5</v>
      </c>
      <c r="AA157" t="s">
        <v>8400</v>
      </c>
      <c r="AB157">
        <f t="shared" si="12"/>
        <v>0</v>
      </c>
      <c r="AC157" t="str">
        <f t="shared" si="10"/>
        <v>Thursday</v>
      </c>
      <c r="AD157" s="5">
        <v>5.01</v>
      </c>
      <c r="AE157">
        <v>2012</v>
      </c>
      <c r="AF157">
        <v>45</v>
      </c>
      <c r="AG157" s="14">
        <f t="shared" si="11"/>
        <v>0.15762711864406781</v>
      </c>
      <c r="AH157">
        <f t="shared" si="13"/>
        <v>0</v>
      </c>
      <c r="AI157" t="str">
        <f t="shared" si="14"/>
        <v xml:space="preserve"> </v>
      </c>
    </row>
    <row r="158" spans="1:35" x14ac:dyDescent="0.35">
      <c r="A158">
        <v>157</v>
      </c>
      <c r="B158" t="s">
        <v>695</v>
      </c>
      <c r="C158" t="s">
        <v>696</v>
      </c>
      <c r="D158" t="s">
        <v>29</v>
      </c>
      <c r="E158" t="s">
        <v>84</v>
      </c>
      <c r="F158" t="s">
        <v>85</v>
      </c>
      <c r="G158" t="s">
        <v>86</v>
      </c>
      <c r="H158" t="s">
        <v>86</v>
      </c>
      <c r="I158" t="s">
        <v>34</v>
      </c>
      <c r="J158" t="s">
        <v>697</v>
      </c>
      <c r="K158" s="3">
        <v>41221</v>
      </c>
      <c r="L158" t="s">
        <v>36</v>
      </c>
      <c r="M158" t="s">
        <v>700</v>
      </c>
      <c r="N158" t="s">
        <v>701</v>
      </c>
      <c r="O158" t="s">
        <v>39</v>
      </c>
      <c r="P158" t="s">
        <v>340</v>
      </c>
      <c r="Q158">
        <v>3</v>
      </c>
      <c r="R158" s="5">
        <v>22.76</v>
      </c>
      <c r="S158" s="5">
        <v>35</v>
      </c>
      <c r="T158" s="5">
        <v>105</v>
      </c>
      <c r="U158">
        <v>0</v>
      </c>
      <c r="V158" s="5">
        <v>36.72</v>
      </c>
      <c r="W158" t="s">
        <v>41</v>
      </c>
      <c r="X158" s="3">
        <v>41226</v>
      </c>
      <c r="Y158" s="3">
        <v>41226</v>
      </c>
      <c r="Z158">
        <v>5</v>
      </c>
      <c r="AA158" t="s">
        <v>8400</v>
      </c>
      <c r="AB158">
        <f t="shared" si="12"/>
        <v>0</v>
      </c>
      <c r="AC158" t="str">
        <f t="shared" si="10"/>
        <v>Thursday</v>
      </c>
      <c r="AD158" s="5">
        <v>9.5169999999999995</v>
      </c>
      <c r="AE158">
        <v>2012</v>
      </c>
      <c r="AF158">
        <v>45</v>
      </c>
      <c r="AG158" s="14">
        <f t="shared" si="11"/>
        <v>0.3497142857142857</v>
      </c>
      <c r="AH158">
        <f t="shared" si="13"/>
        <v>0</v>
      </c>
      <c r="AI158" t="str">
        <f t="shared" si="14"/>
        <v xml:space="preserve"> </v>
      </c>
    </row>
    <row r="159" spans="1:35" x14ac:dyDescent="0.35">
      <c r="A159">
        <v>158</v>
      </c>
      <c r="B159" t="s">
        <v>702</v>
      </c>
      <c r="C159" t="s">
        <v>703</v>
      </c>
      <c r="D159" t="s">
        <v>29</v>
      </c>
      <c r="E159" t="s">
        <v>30</v>
      </c>
      <c r="F159" t="s">
        <v>31</v>
      </c>
      <c r="G159" t="s">
        <v>150</v>
      </c>
      <c r="H159" t="s">
        <v>151</v>
      </c>
      <c r="I159" t="s">
        <v>34</v>
      </c>
      <c r="J159" t="s">
        <v>704</v>
      </c>
      <c r="K159" s="3">
        <v>41216</v>
      </c>
      <c r="L159" t="s">
        <v>36</v>
      </c>
      <c r="M159" t="s">
        <v>705</v>
      </c>
      <c r="N159" t="s">
        <v>706</v>
      </c>
      <c r="O159" t="s">
        <v>39</v>
      </c>
      <c r="P159" t="s">
        <v>340</v>
      </c>
      <c r="Q159">
        <v>2</v>
      </c>
      <c r="R159" s="5">
        <v>16.66</v>
      </c>
      <c r="S159" s="5">
        <v>18.5</v>
      </c>
      <c r="T159" s="5">
        <v>37</v>
      </c>
      <c r="U159">
        <v>0</v>
      </c>
      <c r="V159" s="5">
        <v>3.68</v>
      </c>
      <c r="W159" t="s">
        <v>242</v>
      </c>
      <c r="X159" s="3">
        <v>41216</v>
      </c>
      <c r="Y159" s="3">
        <v>41216</v>
      </c>
      <c r="Z159">
        <v>0</v>
      </c>
      <c r="AA159" t="s">
        <v>8400</v>
      </c>
      <c r="AB159">
        <f t="shared" si="12"/>
        <v>0</v>
      </c>
      <c r="AC159" t="str">
        <f t="shared" si="10"/>
        <v>Saturday</v>
      </c>
      <c r="AD159" s="5">
        <v>5.0549999999999997</v>
      </c>
      <c r="AE159">
        <v>2012</v>
      </c>
      <c r="AF159">
        <v>44</v>
      </c>
      <c r="AG159" s="14">
        <f t="shared" si="11"/>
        <v>9.9459459459459471E-2</v>
      </c>
      <c r="AH159">
        <f t="shared" si="13"/>
        <v>0</v>
      </c>
      <c r="AI159" t="str">
        <f t="shared" si="14"/>
        <v xml:space="preserve"> </v>
      </c>
    </row>
    <row r="160" spans="1:35" x14ac:dyDescent="0.35">
      <c r="A160">
        <v>159</v>
      </c>
      <c r="B160" t="s">
        <v>702</v>
      </c>
      <c r="C160" t="s">
        <v>703</v>
      </c>
      <c r="D160" t="s">
        <v>29</v>
      </c>
      <c r="E160" t="s">
        <v>30</v>
      </c>
      <c r="F160" t="s">
        <v>31</v>
      </c>
      <c r="G160" t="s">
        <v>150</v>
      </c>
      <c r="H160" t="s">
        <v>151</v>
      </c>
      <c r="I160" t="s">
        <v>34</v>
      </c>
      <c r="J160" t="s">
        <v>704</v>
      </c>
      <c r="K160" s="3">
        <v>41216</v>
      </c>
      <c r="L160" t="s">
        <v>36</v>
      </c>
      <c r="M160" t="s">
        <v>707</v>
      </c>
      <c r="N160" t="s">
        <v>708</v>
      </c>
      <c r="O160" t="s">
        <v>39</v>
      </c>
      <c r="P160" t="s">
        <v>58</v>
      </c>
      <c r="Q160">
        <v>3</v>
      </c>
      <c r="R160" s="5">
        <v>2.5066666666666659</v>
      </c>
      <c r="S160" s="5">
        <v>4.6666666666666661</v>
      </c>
      <c r="T160" s="5">
        <v>13.999999999999998</v>
      </c>
      <c r="U160">
        <v>0</v>
      </c>
      <c r="V160" s="5">
        <v>6.48</v>
      </c>
      <c r="W160" t="s">
        <v>242</v>
      </c>
      <c r="X160" s="3">
        <v>41216</v>
      </c>
      <c r="Y160" s="3">
        <v>41216</v>
      </c>
      <c r="Z160">
        <v>0</v>
      </c>
      <c r="AA160" t="s">
        <v>8400</v>
      </c>
      <c r="AB160">
        <f t="shared" si="12"/>
        <v>0</v>
      </c>
      <c r="AC160" t="str">
        <f t="shared" si="10"/>
        <v>Saturday</v>
      </c>
      <c r="AD160" s="5">
        <v>2.39</v>
      </c>
      <c r="AE160">
        <v>2012</v>
      </c>
      <c r="AF160">
        <v>44</v>
      </c>
      <c r="AG160" s="14">
        <f t="shared" si="11"/>
        <v>0.46285714285714297</v>
      </c>
      <c r="AH160">
        <f t="shared" si="13"/>
        <v>0</v>
      </c>
      <c r="AI160" t="str">
        <f t="shared" si="14"/>
        <v xml:space="preserve"> </v>
      </c>
    </row>
    <row r="161" spans="1:35" x14ac:dyDescent="0.35">
      <c r="A161">
        <v>160</v>
      </c>
      <c r="B161" t="s">
        <v>709</v>
      </c>
      <c r="C161" t="s">
        <v>710</v>
      </c>
      <c r="D161" t="s">
        <v>112</v>
      </c>
      <c r="E161" t="s">
        <v>199</v>
      </c>
      <c r="F161" t="s">
        <v>200</v>
      </c>
      <c r="G161" t="s">
        <v>711</v>
      </c>
      <c r="H161" t="s">
        <v>711</v>
      </c>
      <c r="I161" t="s">
        <v>34</v>
      </c>
      <c r="J161" t="s">
        <v>712</v>
      </c>
      <c r="K161" s="3">
        <v>41991</v>
      </c>
      <c r="L161" t="s">
        <v>136</v>
      </c>
      <c r="M161" t="s">
        <v>713</v>
      </c>
      <c r="N161" t="s">
        <v>714</v>
      </c>
      <c r="O161" t="s">
        <v>39</v>
      </c>
      <c r="P161" t="s">
        <v>61</v>
      </c>
      <c r="Q161">
        <v>5</v>
      </c>
      <c r="R161" s="5">
        <v>32.939999999999991</v>
      </c>
      <c r="S161" s="5">
        <v>33.599999999999994</v>
      </c>
      <c r="T161" s="5">
        <v>167.99999999999997</v>
      </c>
      <c r="U161">
        <v>0</v>
      </c>
      <c r="V161" s="5">
        <v>3.3</v>
      </c>
      <c r="W161" t="s">
        <v>139</v>
      </c>
      <c r="X161" s="3">
        <v>41994</v>
      </c>
      <c r="Y161" s="3">
        <v>41995</v>
      </c>
      <c r="Z161">
        <v>4</v>
      </c>
      <c r="AA161" t="s">
        <v>8399</v>
      </c>
      <c r="AB161">
        <f t="shared" si="12"/>
        <v>1</v>
      </c>
      <c r="AC161" t="str">
        <f t="shared" si="10"/>
        <v>Thursday</v>
      </c>
      <c r="AD161" s="5">
        <v>24.440999999999999</v>
      </c>
      <c r="AE161">
        <v>2014</v>
      </c>
      <c r="AF161">
        <v>51</v>
      </c>
      <c r="AG161" s="14">
        <f t="shared" si="11"/>
        <v>1.9642857142857146E-2</v>
      </c>
      <c r="AH161">
        <f t="shared" si="13"/>
        <v>1</v>
      </c>
      <c r="AI161">
        <f t="shared" si="14"/>
        <v>1</v>
      </c>
    </row>
    <row r="162" spans="1:35" x14ac:dyDescent="0.35">
      <c r="A162">
        <v>161</v>
      </c>
      <c r="B162" t="s">
        <v>709</v>
      </c>
      <c r="C162" t="s">
        <v>710</v>
      </c>
      <c r="D162" t="s">
        <v>112</v>
      </c>
      <c r="E162" t="s">
        <v>199</v>
      </c>
      <c r="F162" t="s">
        <v>200</v>
      </c>
      <c r="G162" t="s">
        <v>711</v>
      </c>
      <c r="H162" t="s">
        <v>711</v>
      </c>
      <c r="I162" t="s">
        <v>34</v>
      </c>
      <c r="J162" t="s">
        <v>712</v>
      </c>
      <c r="K162" s="3">
        <v>41991</v>
      </c>
      <c r="L162" t="s">
        <v>136</v>
      </c>
      <c r="M162" t="s">
        <v>715</v>
      </c>
      <c r="N162" t="s">
        <v>716</v>
      </c>
      <c r="O162" t="s">
        <v>39</v>
      </c>
      <c r="P162" t="s">
        <v>64</v>
      </c>
      <c r="Q162">
        <v>6</v>
      </c>
      <c r="R162" s="5">
        <v>19.66</v>
      </c>
      <c r="S162" s="5">
        <v>25.5</v>
      </c>
      <c r="T162" s="5">
        <v>153</v>
      </c>
      <c r="U162">
        <v>0</v>
      </c>
      <c r="V162" s="5">
        <v>35.04</v>
      </c>
      <c r="W162" t="s">
        <v>139</v>
      </c>
      <c r="X162" s="3">
        <v>41994</v>
      </c>
      <c r="Y162" s="3">
        <v>41994</v>
      </c>
      <c r="Z162">
        <v>3</v>
      </c>
      <c r="AA162" t="s">
        <v>8400</v>
      </c>
      <c r="AB162">
        <f t="shared" si="12"/>
        <v>0</v>
      </c>
      <c r="AC162" t="str">
        <f t="shared" si="10"/>
        <v>Thursday</v>
      </c>
      <c r="AD162" s="5">
        <v>31.558</v>
      </c>
      <c r="AE162">
        <v>2014</v>
      </c>
      <c r="AF162">
        <v>51</v>
      </c>
      <c r="AG162" s="14">
        <f t="shared" si="11"/>
        <v>0.22901960784313724</v>
      </c>
      <c r="AH162">
        <f t="shared" si="13"/>
        <v>0</v>
      </c>
      <c r="AI162" t="str">
        <f t="shared" si="14"/>
        <v xml:space="preserve"> </v>
      </c>
    </row>
    <row r="163" spans="1:35" x14ac:dyDescent="0.35">
      <c r="A163">
        <v>162</v>
      </c>
      <c r="B163" t="s">
        <v>717</v>
      </c>
      <c r="C163" t="s">
        <v>718</v>
      </c>
      <c r="D163" t="s">
        <v>96</v>
      </c>
      <c r="E163" t="s">
        <v>199</v>
      </c>
      <c r="F163" t="s">
        <v>200</v>
      </c>
      <c r="G163" t="s">
        <v>719</v>
      </c>
      <c r="H163" t="s">
        <v>719</v>
      </c>
      <c r="I163" t="s">
        <v>34</v>
      </c>
      <c r="J163" t="s">
        <v>720</v>
      </c>
      <c r="K163" s="3">
        <v>41101</v>
      </c>
      <c r="L163" t="s">
        <v>215</v>
      </c>
      <c r="M163" t="s">
        <v>721</v>
      </c>
      <c r="N163" t="s">
        <v>722</v>
      </c>
      <c r="O163" t="s">
        <v>39</v>
      </c>
      <c r="P163" t="s">
        <v>165</v>
      </c>
      <c r="Q163">
        <v>7</v>
      </c>
      <c r="R163" s="5">
        <v>22.228571428571428</v>
      </c>
      <c r="S163" s="5">
        <v>36.428571428571431</v>
      </c>
      <c r="T163" s="5">
        <v>255</v>
      </c>
      <c r="U163">
        <v>0</v>
      </c>
      <c r="V163" s="5">
        <v>99.4</v>
      </c>
      <c r="W163" t="s">
        <v>242</v>
      </c>
      <c r="X163" s="3">
        <v>41101</v>
      </c>
      <c r="Y163" s="3">
        <v>41104</v>
      </c>
      <c r="Z163">
        <v>3</v>
      </c>
      <c r="AA163" t="s">
        <v>8399</v>
      </c>
      <c r="AB163">
        <f t="shared" si="12"/>
        <v>3</v>
      </c>
      <c r="AC163" t="str">
        <f t="shared" si="10"/>
        <v>Wednesday</v>
      </c>
      <c r="AD163" s="5">
        <v>75.069999999999993</v>
      </c>
      <c r="AE163">
        <v>2012</v>
      </c>
      <c r="AF163">
        <v>28</v>
      </c>
      <c r="AG163" s="14">
        <f t="shared" si="11"/>
        <v>0.38980392156862748</v>
      </c>
      <c r="AH163">
        <f t="shared" si="13"/>
        <v>1</v>
      </c>
      <c r="AI163">
        <f t="shared" si="14"/>
        <v>3</v>
      </c>
    </row>
    <row r="164" spans="1:35" x14ac:dyDescent="0.35">
      <c r="A164">
        <v>163</v>
      </c>
      <c r="B164" t="s">
        <v>717</v>
      </c>
      <c r="C164" t="s">
        <v>718</v>
      </c>
      <c r="D164" t="s">
        <v>96</v>
      </c>
      <c r="E164" t="s">
        <v>199</v>
      </c>
      <c r="F164" t="s">
        <v>200</v>
      </c>
      <c r="G164" t="s">
        <v>719</v>
      </c>
      <c r="H164" t="s">
        <v>719</v>
      </c>
      <c r="I164" t="s">
        <v>34</v>
      </c>
      <c r="J164" t="s">
        <v>720</v>
      </c>
      <c r="K164" s="3">
        <v>41101</v>
      </c>
      <c r="L164" t="s">
        <v>215</v>
      </c>
      <c r="M164" t="s">
        <v>723</v>
      </c>
      <c r="N164" t="s">
        <v>724</v>
      </c>
      <c r="O164" t="s">
        <v>39</v>
      </c>
      <c r="P164" t="s">
        <v>61</v>
      </c>
      <c r="Q164">
        <v>6</v>
      </c>
      <c r="R164" s="5">
        <v>22.38</v>
      </c>
      <c r="S164" s="5">
        <v>35</v>
      </c>
      <c r="T164" s="5">
        <v>210</v>
      </c>
      <c r="U164">
        <v>0</v>
      </c>
      <c r="V164" s="5">
        <v>75.72</v>
      </c>
      <c r="W164" t="s">
        <v>242</v>
      </c>
      <c r="X164" s="3">
        <v>41101</v>
      </c>
      <c r="Y164" s="3">
        <v>41101</v>
      </c>
      <c r="Z164">
        <v>0</v>
      </c>
      <c r="AA164" t="s">
        <v>8400</v>
      </c>
      <c r="AB164">
        <f t="shared" si="12"/>
        <v>0</v>
      </c>
      <c r="AC164" t="str">
        <f t="shared" si="10"/>
        <v>Wednesday</v>
      </c>
      <c r="AD164" s="5">
        <v>79.432000000000002</v>
      </c>
      <c r="AE164">
        <v>2012</v>
      </c>
      <c r="AF164">
        <v>28</v>
      </c>
      <c r="AG164" s="14">
        <f t="shared" si="11"/>
        <v>0.36057142857142854</v>
      </c>
      <c r="AH164">
        <f t="shared" si="13"/>
        <v>0</v>
      </c>
      <c r="AI164" t="str">
        <f t="shared" si="14"/>
        <v xml:space="preserve"> </v>
      </c>
    </row>
    <row r="165" spans="1:35" x14ac:dyDescent="0.35">
      <c r="A165">
        <v>164</v>
      </c>
      <c r="B165" t="s">
        <v>725</v>
      </c>
      <c r="C165" t="s">
        <v>726</v>
      </c>
      <c r="D165" t="s">
        <v>29</v>
      </c>
      <c r="E165" t="s">
        <v>44</v>
      </c>
      <c r="F165" t="s">
        <v>570</v>
      </c>
      <c r="G165" t="s">
        <v>727</v>
      </c>
      <c r="H165" t="s">
        <v>728</v>
      </c>
      <c r="I165" t="s">
        <v>34</v>
      </c>
      <c r="J165" t="s">
        <v>729</v>
      </c>
      <c r="K165" s="3">
        <v>41844</v>
      </c>
      <c r="L165" t="s">
        <v>36</v>
      </c>
      <c r="M165" t="s">
        <v>730</v>
      </c>
      <c r="N165" t="s">
        <v>731</v>
      </c>
      <c r="O165" t="s">
        <v>39</v>
      </c>
      <c r="P165" t="s">
        <v>183</v>
      </c>
      <c r="Q165">
        <v>3</v>
      </c>
      <c r="R165" s="5">
        <v>149.24640000000002</v>
      </c>
      <c r="S165" s="5">
        <v>215.11733333333342</v>
      </c>
      <c r="T165" s="5">
        <v>387.21120000000019</v>
      </c>
      <c r="U165">
        <v>0.4</v>
      </c>
      <c r="V165" s="5">
        <v>-60.527999999999999</v>
      </c>
      <c r="W165" t="s">
        <v>41</v>
      </c>
      <c r="X165" s="3">
        <v>41849</v>
      </c>
      <c r="Y165" s="3">
        <v>41850</v>
      </c>
      <c r="Z165">
        <v>6</v>
      </c>
      <c r="AA165" t="s">
        <v>8399</v>
      </c>
      <c r="AB165">
        <f t="shared" si="12"/>
        <v>1</v>
      </c>
      <c r="AC165" t="str">
        <f t="shared" si="10"/>
        <v>Thursday</v>
      </c>
      <c r="AD165" s="5">
        <v>30.048999999999999</v>
      </c>
      <c r="AE165">
        <v>2014</v>
      </c>
      <c r="AF165">
        <v>30</v>
      </c>
      <c r="AG165" s="14">
        <f t="shared" si="11"/>
        <v>-0.15631779246054858</v>
      </c>
      <c r="AH165">
        <f t="shared" si="13"/>
        <v>1</v>
      </c>
      <c r="AI165">
        <f t="shared" si="14"/>
        <v>1</v>
      </c>
    </row>
    <row r="166" spans="1:35" x14ac:dyDescent="0.35">
      <c r="A166">
        <v>165</v>
      </c>
      <c r="B166" t="s">
        <v>732</v>
      </c>
      <c r="C166" t="s">
        <v>733</v>
      </c>
      <c r="D166" t="s">
        <v>112</v>
      </c>
      <c r="E166" t="s">
        <v>30</v>
      </c>
      <c r="F166" t="s">
        <v>31</v>
      </c>
      <c r="G166" t="s">
        <v>423</v>
      </c>
      <c r="H166" t="s">
        <v>734</v>
      </c>
      <c r="I166" t="s">
        <v>34</v>
      </c>
      <c r="J166" t="s">
        <v>735</v>
      </c>
      <c r="K166" s="3">
        <v>41236</v>
      </c>
      <c r="L166" t="s">
        <v>136</v>
      </c>
      <c r="M166" t="s">
        <v>736</v>
      </c>
      <c r="N166" t="s">
        <v>737</v>
      </c>
      <c r="O166" t="s">
        <v>51</v>
      </c>
      <c r="P166" t="s">
        <v>55</v>
      </c>
      <c r="Q166">
        <v>4</v>
      </c>
      <c r="R166" s="5">
        <v>140.21160000000003</v>
      </c>
      <c r="S166" s="5">
        <v>247.17950000000002</v>
      </c>
      <c r="T166" s="5">
        <v>790.97440000000006</v>
      </c>
      <c r="U166">
        <v>0.2</v>
      </c>
      <c r="V166" s="5">
        <v>230.12799999999999</v>
      </c>
      <c r="W166" t="s">
        <v>155</v>
      </c>
      <c r="X166" s="3">
        <v>41238</v>
      </c>
      <c r="Y166" s="3">
        <v>41238</v>
      </c>
      <c r="Z166">
        <v>2</v>
      </c>
      <c r="AA166" t="s">
        <v>8400</v>
      </c>
      <c r="AB166">
        <f t="shared" si="12"/>
        <v>0</v>
      </c>
      <c r="AC166" t="str">
        <f t="shared" si="10"/>
        <v>Friday</v>
      </c>
      <c r="AD166" s="5">
        <v>239.21700000000001</v>
      </c>
      <c r="AE166">
        <v>2012</v>
      </c>
      <c r="AF166">
        <v>47</v>
      </c>
      <c r="AG166" s="14">
        <f t="shared" si="11"/>
        <v>0.29094241229551798</v>
      </c>
      <c r="AH166">
        <f t="shared" si="13"/>
        <v>0</v>
      </c>
      <c r="AI166" t="str">
        <f t="shared" si="14"/>
        <v xml:space="preserve"> </v>
      </c>
    </row>
    <row r="167" spans="1:35" x14ac:dyDescent="0.35">
      <c r="A167">
        <v>166</v>
      </c>
      <c r="B167" t="s">
        <v>738</v>
      </c>
      <c r="C167" t="s">
        <v>739</v>
      </c>
      <c r="D167" t="s">
        <v>96</v>
      </c>
      <c r="E167" t="s">
        <v>84</v>
      </c>
      <c r="F167" t="s">
        <v>740</v>
      </c>
      <c r="G167" t="s">
        <v>741</v>
      </c>
      <c r="H167" t="s">
        <v>742</v>
      </c>
      <c r="I167" t="s">
        <v>34</v>
      </c>
      <c r="J167" t="s">
        <v>743</v>
      </c>
      <c r="K167" s="3">
        <v>41121</v>
      </c>
      <c r="L167" t="s">
        <v>36</v>
      </c>
      <c r="M167" t="s">
        <v>680</v>
      </c>
      <c r="N167" t="s">
        <v>681</v>
      </c>
      <c r="O167" t="s">
        <v>51</v>
      </c>
      <c r="P167" t="s">
        <v>93</v>
      </c>
      <c r="Q167">
        <v>5</v>
      </c>
      <c r="R167" s="5">
        <v>61.94</v>
      </c>
      <c r="S167" s="5">
        <v>65.2</v>
      </c>
      <c r="T167" s="5">
        <v>326</v>
      </c>
      <c r="U167">
        <v>0</v>
      </c>
      <c r="V167" s="5">
        <v>16.3</v>
      </c>
      <c r="W167" t="s">
        <v>139</v>
      </c>
      <c r="X167" s="3">
        <v>41124</v>
      </c>
      <c r="Y167" s="3">
        <v>41124</v>
      </c>
      <c r="Z167">
        <v>3</v>
      </c>
      <c r="AA167" t="s">
        <v>8400</v>
      </c>
      <c r="AB167">
        <f t="shared" si="12"/>
        <v>0</v>
      </c>
      <c r="AC167" t="str">
        <f t="shared" si="10"/>
        <v>Tuesday</v>
      </c>
      <c r="AD167" s="5">
        <v>26.908999999999999</v>
      </c>
      <c r="AE167">
        <v>2012</v>
      </c>
      <c r="AF167">
        <v>31</v>
      </c>
      <c r="AG167" s="14">
        <f t="shared" si="11"/>
        <v>0.05</v>
      </c>
      <c r="AH167">
        <f t="shared" si="13"/>
        <v>0</v>
      </c>
      <c r="AI167" t="str">
        <f t="shared" si="14"/>
        <v xml:space="preserve"> </v>
      </c>
    </row>
    <row r="168" spans="1:35" x14ac:dyDescent="0.35">
      <c r="A168">
        <v>167</v>
      </c>
      <c r="B168" t="s">
        <v>738</v>
      </c>
      <c r="C168" t="s">
        <v>739</v>
      </c>
      <c r="D168" t="s">
        <v>96</v>
      </c>
      <c r="E168" t="s">
        <v>84</v>
      </c>
      <c r="F168" t="s">
        <v>740</v>
      </c>
      <c r="G168" t="s">
        <v>741</v>
      </c>
      <c r="H168" t="s">
        <v>742</v>
      </c>
      <c r="I168" t="s">
        <v>34</v>
      </c>
      <c r="J168" t="s">
        <v>743</v>
      </c>
      <c r="K168" s="3">
        <v>41121</v>
      </c>
      <c r="L168" t="s">
        <v>36</v>
      </c>
      <c r="M168" t="s">
        <v>744</v>
      </c>
      <c r="N168" t="s">
        <v>745</v>
      </c>
      <c r="O168" t="s">
        <v>51</v>
      </c>
      <c r="P168" t="s">
        <v>93</v>
      </c>
      <c r="Q168">
        <v>5</v>
      </c>
      <c r="R168" s="5">
        <v>55.06</v>
      </c>
      <c r="S168" s="5">
        <v>55.6</v>
      </c>
      <c r="T168" s="5">
        <v>278</v>
      </c>
      <c r="U168">
        <v>0</v>
      </c>
      <c r="V168" s="5">
        <v>2.7</v>
      </c>
      <c r="W168" t="s">
        <v>139</v>
      </c>
      <c r="X168" s="3">
        <v>41124</v>
      </c>
      <c r="Y168" s="3">
        <v>41124</v>
      </c>
      <c r="Z168">
        <v>3</v>
      </c>
      <c r="AA168" t="s">
        <v>8400</v>
      </c>
      <c r="AB168">
        <f t="shared" si="12"/>
        <v>0</v>
      </c>
      <c r="AC168" t="str">
        <f t="shared" si="10"/>
        <v>Tuesday</v>
      </c>
      <c r="AD168" s="5">
        <v>17.623000000000001</v>
      </c>
      <c r="AE168">
        <v>2012</v>
      </c>
      <c r="AF168">
        <v>31</v>
      </c>
      <c r="AG168" s="14">
        <f t="shared" si="11"/>
        <v>9.7122302158273392E-3</v>
      </c>
      <c r="AH168">
        <f t="shared" si="13"/>
        <v>0</v>
      </c>
      <c r="AI168" t="str">
        <f t="shared" si="14"/>
        <v xml:space="preserve"> </v>
      </c>
    </row>
    <row r="169" spans="1:35" x14ac:dyDescent="0.35">
      <c r="A169">
        <v>168</v>
      </c>
      <c r="B169" t="s">
        <v>746</v>
      </c>
      <c r="C169" t="s">
        <v>747</v>
      </c>
      <c r="D169" t="s">
        <v>29</v>
      </c>
      <c r="E169" t="s">
        <v>199</v>
      </c>
      <c r="F169" t="s">
        <v>212</v>
      </c>
      <c r="G169" t="s">
        <v>245</v>
      </c>
      <c r="H169" t="s">
        <v>245</v>
      </c>
      <c r="I169" t="s">
        <v>34</v>
      </c>
      <c r="J169" t="s">
        <v>748</v>
      </c>
      <c r="K169" s="3">
        <v>41598</v>
      </c>
      <c r="L169" t="s">
        <v>36</v>
      </c>
      <c r="M169" t="s">
        <v>749</v>
      </c>
      <c r="N169" t="s">
        <v>750</v>
      </c>
      <c r="O169" t="s">
        <v>51</v>
      </c>
      <c r="P169" t="s">
        <v>93</v>
      </c>
      <c r="Q169">
        <v>1</v>
      </c>
      <c r="R169" s="5">
        <v>19.460800000000006</v>
      </c>
      <c r="S169" s="5">
        <v>36.346000000000004</v>
      </c>
      <c r="T169" s="5">
        <v>29.076800000000006</v>
      </c>
      <c r="U169">
        <v>0.2</v>
      </c>
      <c r="V169" s="5">
        <v>9.6159999999999997</v>
      </c>
      <c r="W169" t="s">
        <v>139</v>
      </c>
      <c r="X169" s="3">
        <v>41601</v>
      </c>
      <c r="Y169" s="3">
        <v>41601</v>
      </c>
      <c r="Z169">
        <v>3</v>
      </c>
      <c r="AA169" t="s">
        <v>8400</v>
      </c>
      <c r="AB169">
        <f t="shared" si="12"/>
        <v>0</v>
      </c>
      <c r="AC169" t="str">
        <f t="shared" si="10"/>
        <v>Wednesday</v>
      </c>
      <c r="AD169" s="5">
        <v>2.8719999999999999</v>
      </c>
      <c r="AE169">
        <v>2013</v>
      </c>
      <c r="AF169">
        <v>47</v>
      </c>
      <c r="AG169" s="14">
        <f t="shared" si="11"/>
        <v>0.33071039454135248</v>
      </c>
      <c r="AH169">
        <f t="shared" si="13"/>
        <v>0</v>
      </c>
      <c r="AI169" t="str">
        <f t="shared" si="14"/>
        <v xml:space="preserve"> </v>
      </c>
    </row>
    <row r="170" spans="1:35" x14ac:dyDescent="0.35">
      <c r="A170">
        <v>169</v>
      </c>
      <c r="B170" t="s">
        <v>751</v>
      </c>
      <c r="C170" t="s">
        <v>752</v>
      </c>
      <c r="D170" t="s">
        <v>112</v>
      </c>
      <c r="E170" t="s">
        <v>44</v>
      </c>
      <c r="F170" t="s">
        <v>502</v>
      </c>
      <c r="G170" t="s">
        <v>753</v>
      </c>
      <c r="H170" t="s">
        <v>753</v>
      </c>
      <c r="I170" t="s">
        <v>34</v>
      </c>
      <c r="J170" t="s">
        <v>754</v>
      </c>
      <c r="K170" s="3">
        <v>41634</v>
      </c>
      <c r="L170" t="s">
        <v>215</v>
      </c>
      <c r="M170" t="s">
        <v>755</v>
      </c>
      <c r="N170" t="s">
        <v>756</v>
      </c>
      <c r="O170" t="s">
        <v>39</v>
      </c>
      <c r="P170" t="s">
        <v>340</v>
      </c>
      <c r="Q170">
        <v>1</v>
      </c>
      <c r="R170" s="5">
        <v>14.931200000000002</v>
      </c>
      <c r="S170" s="5">
        <v>20.205333333333339</v>
      </c>
      <c r="T170" s="5">
        <v>12.123200000000002</v>
      </c>
      <c r="U170">
        <v>0.4</v>
      </c>
      <c r="V170" s="5">
        <v>-2.8079999999999998</v>
      </c>
      <c r="W170" t="s">
        <v>139</v>
      </c>
      <c r="X170" s="3">
        <v>41637</v>
      </c>
      <c r="Y170" s="3">
        <v>41637</v>
      </c>
      <c r="Z170">
        <v>3</v>
      </c>
      <c r="AA170" t="s">
        <v>8400</v>
      </c>
      <c r="AB170">
        <f t="shared" si="12"/>
        <v>0</v>
      </c>
      <c r="AC170" t="str">
        <f t="shared" si="10"/>
        <v>Thursday</v>
      </c>
      <c r="AD170" s="5">
        <v>3.1549999999999998</v>
      </c>
      <c r="AE170">
        <v>2013</v>
      </c>
      <c r="AF170">
        <v>52</v>
      </c>
      <c r="AG170" s="14">
        <f t="shared" si="11"/>
        <v>-0.23162201398970564</v>
      </c>
      <c r="AH170">
        <f t="shared" si="13"/>
        <v>0</v>
      </c>
      <c r="AI170" t="str">
        <f t="shared" si="14"/>
        <v xml:space="preserve"> </v>
      </c>
    </row>
    <row r="171" spans="1:35" x14ac:dyDescent="0.35">
      <c r="A171">
        <v>170</v>
      </c>
      <c r="B171" t="s">
        <v>757</v>
      </c>
      <c r="C171" t="s">
        <v>758</v>
      </c>
      <c r="D171" t="s">
        <v>29</v>
      </c>
      <c r="E171" t="s">
        <v>30</v>
      </c>
      <c r="F171" t="s">
        <v>31</v>
      </c>
      <c r="G171" t="s">
        <v>423</v>
      </c>
      <c r="H171" t="s">
        <v>424</v>
      </c>
      <c r="I171" t="s">
        <v>34</v>
      </c>
      <c r="J171" t="s">
        <v>759</v>
      </c>
      <c r="K171" s="3">
        <v>41614</v>
      </c>
      <c r="L171" t="s">
        <v>36</v>
      </c>
      <c r="M171" t="s">
        <v>760</v>
      </c>
      <c r="N171" t="s">
        <v>761</v>
      </c>
      <c r="O171" t="s">
        <v>51</v>
      </c>
      <c r="P171" t="s">
        <v>93</v>
      </c>
      <c r="Q171">
        <v>3</v>
      </c>
      <c r="R171" s="5">
        <v>196.13706666666664</v>
      </c>
      <c r="S171" s="5">
        <v>294.68133333333327</v>
      </c>
      <c r="T171" s="5">
        <v>707.23519999999996</v>
      </c>
      <c r="U171">
        <v>0.2</v>
      </c>
      <c r="V171" s="5">
        <v>118.824</v>
      </c>
      <c r="W171" t="s">
        <v>41</v>
      </c>
      <c r="X171" s="3">
        <v>41619</v>
      </c>
      <c r="Y171" s="3">
        <v>41619</v>
      </c>
      <c r="Z171">
        <v>5</v>
      </c>
      <c r="AA171" t="s">
        <v>8400</v>
      </c>
      <c r="AB171">
        <f t="shared" si="12"/>
        <v>0</v>
      </c>
      <c r="AC171" t="str">
        <f t="shared" si="10"/>
        <v>Friday</v>
      </c>
      <c r="AD171" s="5">
        <v>54.036999999999999</v>
      </c>
      <c r="AE171">
        <v>2013</v>
      </c>
      <c r="AF171">
        <v>49</v>
      </c>
      <c r="AG171" s="14">
        <f t="shared" si="11"/>
        <v>0.16801199940274467</v>
      </c>
      <c r="AH171">
        <f t="shared" si="13"/>
        <v>0</v>
      </c>
      <c r="AI171" t="str">
        <f t="shared" si="14"/>
        <v xml:space="preserve"> </v>
      </c>
    </row>
    <row r="172" spans="1:35" x14ac:dyDescent="0.35">
      <c r="A172">
        <v>171</v>
      </c>
      <c r="B172" t="s">
        <v>762</v>
      </c>
      <c r="C172" t="s">
        <v>763</v>
      </c>
      <c r="D172" t="s">
        <v>29</v>
      </c>
      <c r="E172" t="s">
        <v>84</v>
      </c>
      <c r="F172" t="s">
        <v>85</v>
      </c>
      <c r="G172" t="s">
        <v>86</v>
      </c>
      <c r="H172" t="s">
        <v>86</v>
      </c>
      <c r="I172" t="s">
        <v>34</v>
      </c>
      <c r="J172" t="s">
        <v>764</v>
      </c>
      <c r="K172" s="3">
        <v>40745</v>
      </c>
      <c r="L172" t="s">
        <v>36</v>
      </c>
      <c r="M172" t="s">
        <v>765</v>
      </c>
      <c r="N172" t="s">
        <v>766</v>
      </c>
      <c r="O172" t="s">
        <v>51</v>
      </c>
      <c r="P172" t="s">
        <v>55</v>
      </c>
      <c r="Q172">
        <v>8</v>
      </c>
      <c r="R172" s="5">
        <v>77.314999999999998</v>
      </c>
      <c r="S172" s="5">
        <v>81.375</v>
      </c>
      <c r="T172" s="5">
        <v>651</v>
      </c>
      <c r="U172">
        <v>0</v>
      </c>
      <c r="V172" s="5">
        <v>32.479999999999997</v>
      </c>
      <c r="W172" t="s">
        <v>41</v>
      </c>
      <c r="X172" s="3">
        <v>40750</v>
      </c>
      <c r="Y172" s="3">
        <v>40752</v>
      </c>
      <c r="Z172">
        <v>7</v>
      </c>
      <c r="AA172" t="s">
        <v>8399</v>
      </c>
      <c r="AB172">
        <f t="shared" si="12"/>
        <v>2</v>
      </c>
      <c r="AC172" t="str">
        <f t="shared" si="10"/>
        <v>Thursday</v>
      </c>
      <c r="AD172" s="5">
        <v>49.412999999999997</v>
      </c>
      <c r="AE172">
        <v>2011</v>
      </c>
      <c r="AF172">
        <v>30</v>
      </c>
      <c r="AG172" s="14">
        <f t="shared" si="11"/>
        <v>4.9892473118279566E-2</v>
      </c>
      <c r="AH172">
        <f t="shared" si="13"/>
        <v>1</v>
      </c>
      <c r="AI172">
        <f t="shared" si="14"/>
        <v>2</v>
      </c>
    </row>
    <row r="173" spans="1:35" x14ac:dyDescent="0.35">
      <c r="A173">
        <v>172</v>
      </c>
      <c r="B173" t="s">
        <v>639</v>
      </c>
      <c r="C173" t="s">
        <v>640</v>
      </c>
      <c r="D173" t="s">
        <v>29</v>
      </c>
      <c r="E173" t="s">
        <v>30</v>
      </c>
      <c r="F173" t="s">
        <v>31</v>
      </c>
      <c r="G173" t="s">
        <v>767</v>
      </c>
      <c r="H173" t="s">
        <v>768</v>
      </c>
      <c r="I173" t="s">
        <v>34</v>
      </c>
      <c r="J173" t="s">
        <v>769</v>
      </c>
      <c r="K173" s="3">
        <v>41355</v>
      </c>
      <c r="L173" t="s">
        <v>98</v>
      </c>
      <c r="M173" t="s">
        <v>770</v>
      </c>
      <c r="N173" t="s">
        <v>771</v>
      </c>
      <c r="O173" t="s">
        <v>39</v>
      </c>
      <c r="P173" t="s">
        <v>58</v>
      </c>
      <c r="Q173">
        <v>2</v>
      </c>
      <c r="R173" s="5">
        <v>3.26</v>
      </c>
      <c r="S173" s="5">
        <v>5.5</v>
      </c>
      <c r="T173" s="5">
        <v>11</v>
      </c>
      <c r="U173">
        <v>0</v>
      </c>
      <c r="V173" s="5">
        <v>4.4800000000000004</v>
      </c>
      <c r="W173" t="s">
        <v>41</v>
      </c>
      <c r="X173" s="3">
        <v>41360</v>
      </c>
      <c r="Y173" s="3">
        <v>41360</v>
      </c>
      <c r="Z173">
        <v>5</v>
      </c>
      <c r="AA173" t="s">
        <v>8400</v>
      </c>
      <c r="AB173">
        <f t="shared" si="12"/>
        <v>0</v>
      </c>
      <c r="AC173" t="str">
        <f t="shared" si="10"/>
        <v>Friday</v>
      </c>
      <c r="AD173" s="5">
        <v>1.42</v>
      </c>
      <c r="AE173">
        <v>2013</v>
      </c>
      <c r="AF173">
        <v>12</v>
      </c>
      <c r="AG173" s="14">
        <f t="shared" si="11"/>
        <v>0.40727272727272729</v>
      </c>
      <c r="AH173">
        <f t="shared" si="13"/>
        <v>0</v>
      </c>
      <c r="AI173" t="str">
        <f t="shared" si="14"/>
        <v xml:space="preserve"> </v>
      </c>
    </row>
    <row r="174" spans="1:35" x14ac:dyDescent="0.35">
      <c r="A174">
        <v>173</v>
      </c>
      <c r="B174" t="s">
        <v>639</v>
      </c>
      <c r="C174" t="s">
        <v>640</v>
      </c>
      <c r="D174" t="s">
        <v>29</v>
      </c>
      <c r="E174" t="s">
        <v>30</v>
      </c>
      <c r="F174" t="s">
        <v>31</v>
      </c>
      <c r="G174" t="s">
        <v>767</v>
      </c>
      <c r="H174" t="s">
        <v>768</v>
      </c>
      <c r="I174" t="s">
        <v>34</v>
      </c>
      <c r="J174" t="s">
        <v>769</v>
      </c>
      <c r="K174" s="3">
        <v>41355</v>
      </c>
      <c r="L174" t="s">
        <v>98</v>
      </c>
      <c r="M174" t="s">
        <v>772</v>
      </c>
      <c r="N174" t="s">
        <v>773</v>
      </c>
      <c r="O174" t="s">
        <v>72</v>
      </c>
      <c r="P174" t="s">
        <v>162</v>
      </c>
      <c r="Q174">
        <v>4</v>
      </c>
      <c r="R174" s="5">
        <v>70.451063199999993</v>
      </c>
      <c r="S174" s="5">
        <v>85.891245691382764</v>
      </c>
      <c r="T174" s="5">
        <v>342.87785279999997</v>
      </c>
      <c r="U174">
        <v>2E-3</v>
      </c>
      <c r="V174" s="5">
        <v>61.073599999999999</v>
      </c>
      <c r="W174" t="s">
        <v>41</v>
      </c>
      <c r="X174" s="3">
        <v>41360</v>
      </c>
      <c r="Y174" s="3">
        <v>41363</v>
      </c>
      <c r="Z174">
        <v>8</v>
      </c>
      <c r="AA174" t="s">
        <v>8399</v>
      </c>
      <c r="AB174">
        <f t="shared" si="12"/>
        <v>3</v>
      </c>
      <c r="AC174" t="str">
        <f t="shared" si="10"/>
        <v>Friday</v>
      </c>
      <c r="AD174" s="5">
        <v>44.540999999999997</v>
      </c>
      <c r="AE174">
        <v>2013</v>
      </c>
      <c r="AF174">
        <v>12</v>
      </c>
      <c r="AG174" s="14">
        <f t="shared" si="11"/>
        <v>0.17812057413817312</v>
      </c>
      <c r="AH174">
        <f t="shared" si="13"/>
        <v>1</v>
      </c>
      <c r="AI174">
        <f t="shared" si="14"/>
        <v>3</v>
      </c>
    </row>
    <row r="175" spans="1:35" x14ac:dyDescent="0.35">
      <c r="A175">
        <v>174</v>
      </c>
      <c r="B175" t="s">
        <v>639</v>
      </c>
      <c r="C175" t="s">
        <v>640</v>
      </c>
      <c r="D175" t="s">
        <v>29</v>
      </c>
      <c r="E175" t="s">
        <v>30</v>
      </c>
      <c r="F175" t="s">
        <v>31</v>
      </c>
      <c r="G175" t="s">
        <v>767</v>
      </c>
      <c r="H175" t="s">
        <v>768</v>
      </c>
      <c r="I175" t="s">
        <v>34</v>
      </c>
      <c r="J175" t="s">
        <v>769</v>
      </c>
      <c r="K175" s="3">
        <v>41355</v>
      </c>
      <c r="L175" t="s">
        <v>98</v>
      </c>
      <c r="M175" t="s">
        <v>774</v>
      </c>
      <c r="N175" t="s">
        <v>775</v>
      </c>
      <c r="O175" t="s">
        <v>39</v>
      </c>
      <c r="P175" t="s">
        <v>183</v>
      </c>
      <c r="Q175">
        <v>1</v>
      </c>
      <c r="R175" s="5">
        <v>37.14</v>
      </c>
      <c r="S175" s="5">
        <v>47</v>
      </c>
      <c r="T175" s="5">
        <v>47</v>
      </c>
      <c r="U175">
        <v>0</v>
      </c>
      <c r="V175" s="5">
        <v>9.86</v>
      </c>
      <c r="W175" t="s">
        <v>41</v>
      </c>
      <c r="X175" s="3">
        <v>41360</v>
      </c>
      <c r="Y175" s="3">
        <v>41360</v>
      </c>
      <c r="Z175">
        <v>5</v>
      </c>
      <c r="AA175" t="s">
        <v>8400</v>
      </c>
      <c r="AB175">
        <f t="shared" si="12"/>
        <v>0</v>
      </c>
      <c r="AC175" t="str">
        <f t="shared" si="10"/>
        <v>Friday</v>
      </c>
      <c r="AD175" s="5">
        <v>3.4140000000000001</v>
      </c>
      <c r="AE175">
        <v>2013</v>
      </c>
      <c r="AF175">
        <v>12</v>
      </c>
      <c r="AG175" s="14">
        <f t="shared" si="11"/>
        <v>0.20978723404255317</v>
      </c>
      <c r="AH175">
        <f t="shared" si="13"/>
        <v>0</v>
      </c>
      <c r="AI175" t="str">
        <f t="shared" si="14"/>
        <v xml:space="preserve"> </v>
      </c>
    </row>
    <row r="176" spans="1:35" x14ac:dyDescent="0.35">
      <c r="A176">
        <v>175</v>
      </c>
      <c r="B176" t="s">
        <v>639</v>
      </c>
      <c r="C176" t="s">
        <v>640</v>
      </c>
      <c r="D176" t="s">
        <v>29</v>
      </c>
      <c r="E176" t="s">
        <v>30</v>
      </c>
      <c r="F176" t="s">
        <v>31</v>
      </c>
      <c r="G176" t="s">
        <v>767</v>
      </c>
      <c r="H176" t="s">
        <v>768</v>
      </c>
      <c r="I176" t="s">
        <v>34</v>
      </c>
      <c r="J176" t="s">
        <v>769</v>
      </c>
      <c r="K176" s="3">
        <v>41355</v>
      </c>
      <c r="L176" t="s">
        <v>98</v>
      </c>
      <c r="M176" t="s">
        <v>776</v>
      </c>
      <c r="N176" t="s">
        <v>777</v>
      </c>
      <c r="O176" t="s">
        <v>72</v>
      </c>
      <c r="P176" t="s">
        <v>79</v>
      </c>
      <c r="Q176">
        <v>2</v>
      </c>
      <c r="R176" s="5">
        <v>20.420000000000002</v>
      </c>
      <c r="S176" s="5">
        <v>28</v>
      </c>
      <c r="T176" s="5">
        <v>56</v>
      </c>
      <c r="U176">
        <v>0</v>
      </c>
      <c r="V176" s="5">
        <v>15.16</v>
      </c>
      <c r="W176" t="s">
        <v>41</v>
      </c>
      <c r="X176" s="3">
        <v>41360</v>
      </c>
      <c r="Y176" s="3">
        <v>41360</v>
      </c>
      <c r="Z176">
        <v>5</v>
      </c>
      <c r="AA176" t="s">
        <v>8400</v>
      </c>
      <c r="AB176">
        <f t="shared" si="12"/>
        <v>0</v>
      </c>
      <c r="AC176" t="str">
        <f t="shared" si="10"/>
        <v>Friday</v>
      </c>
      <c r="AD176" s="5">
        <v>2.9940000000000002</v>
      </c>
      <c r="AE176">
        <v>2013</v>
      </c>
      <c r="AF176">
        <v>12</v>
      </c>
      <c r="AG176" s="14">
        <f t="shared" si="11"/>
        <v>0.27071428571428574</v>
      </c>
      <c r="AH176">
        <f t="shared" si="13"/>
        <v>0</v>
      </c>
      <c r="AI176" t="str">
        <f t="shared" si="14"/>
        <v xml:space="preserve"> </v>
      </c>
    </row>
    <row r="177" spans="1:35" x14ac:dyDescent="0.35">
      <c r="A177">
        <v>176</v>
      </c>
      <c r="B177" t="s">
        <v>778</v>
      </c>
      <c r="C177" t="s">
        <v>779</v>
      </c>
      <c r="D177" t="s">
        <v>112</v>
      </c>
      <c r="E177" t="s">
        <v>84</v>
      </c>
      <c r="F177" t="s">
        <v>740</v>
      </c>
      <c r="G177" t="s">
        <v>741</v>
      </c>
      <c r="H177" t="s">
        <v>780</v>
      </c>
      <c r="I177" t="s">
        <v>34</v>
      </c>
      <c r="J177" t="s">
        <v>781</v>
      </c>
      <c r="K177" s="3">
        <v>41596</v>
      </c>
      <c r="L177" t="s">
        <v>136</v>
      </c>
      <c r="M177" t="s">
        <v>782</v>
      </c>
      <c r="N177" t="s">
        <v>783</v>
      </c>
      <c r="O177" t="s">
        <v>39</v>
      </c>
      <c r="P177" t="s">
        <v>58</v>
      </c>
      <c r="Q177">
        <v>5</v>
      </c>
      <c r="R177" s="5">
        <v>29.219999999999992</v>
      </c>
      <c r="S177" s="5">
        <v>33.199999999999996</v>
      </c>
      <c r="T177" s="5">
        <v>165.99999999999997</v>
      </c>
      <c r="U177">
        <v>0</v>
      </c>
      <c r="V177" s="5">
        <v>19.899999999999999</v>
      </c>
      <c r="W177" t="s">
        <v>41</v>
      </c>
      <c r="X177" s="3">
        <v>41601</v>
      </c>
      <c r="Y177" s="3">
        <v>41601</v>
      </c>
      <c r="Z177">
        <v>5</v>
      </c>
      <c r="AA177" t="s">
        <v>8400</v>
      </c>
      <c r="AB177">
        <f t="shared" si="12"/>
        <v>0</v>
      </c>
      <c r="AC177" t="str">
        <f t="shared" si="10"/>
        <v>Monday</v>
      </c>
      <c r="AD177" s="5">
        <v>18.483000000000001</v>
      </c>
      <c r="AE177">
        <v>2013</v>
      </c>
      <c r="AF177">
        <v>47</v>
      </c>
      <c r="AG177" s="14">
        <f t="shared" si="11"/>
        <v>0.11987951807228917</v>
      </c>
      <c r="AH177">
        <f t="shared" si="13"/>
        <v>0</v>
      </c>
      <c r="AI177" t="str">
        <f t="shared" si="14"/>
        <v xml:space="preserve"> </v>
      </c>
    </row>
    <row r="178" spans="1:35" x14ac:dyDescent="0.35">
      <c r="A178">
        <v>177</v>
      </c>
      <c r="B178" t="s">
        <v>778</v>
      </c>
      <c r="C178" t="s">
        <v>779</v>
      </c>
      <c r="D178" t="s">
        <v>112</v>
      </c>
      <c r="E178" t="s">
        <v>84</v>
      </c>
      <c r="F178" t="s">
        <v>740</v>
      </c>
      <c r="G178" t="s">
        <v>741</v>
      </c>
      <c r="H178" t="s">
        <v>780</v>
      </c>
      <c r="I178" t="s">
        <v>34</v>
      </c>
      <c r="J178" t="s">
        <v>781</v>
      </c>
      <c r="K178" s="3">
        <v>41596</v>
      </c>
      <c r="L178" t="s">
        <v>136</v>
      </c>
      <c r="M178" t="s">
        <v>784</v>
      </c>
      <c r="N178" t="s">
        <v>785</v>
      </c>
      <c r="O178" t="s">
        <v>39</v>
      </c>
      <c r="P178" t="s">
        <v>64</v>
      </c>
      <c r="Q178">
        <v>2</v>
      </c>
      <c r="R178" s="5">
        <v>4.0199999999999996</v>
      </c>
      <c r="S178" s="5">
        <v>6.5</v>
      </c>
      <c r="T178" s="5">
        <v>13</v>
      </c>
      <c r="U178">
        <v>0</v>
      </c>
      <c r="V178" s="5">
        <v>4.96</v>
      </c>
      <c r="W178" t="s">
        <v>41</v>
      </c>
      <c r="X178" s="3">
        <v>41601</v>
      </c>
      <c r="Y178" s="3">
        <v>41602</v>
      </c>
      <c r="Z178">
        <v>6</v>
      </c>
      <c r="AA178" t="s">
        <v>8399</v>
      </c>
      <c r="AB178">
        <f t="shared" si="12"/>
        <v>1</v>
      </c>
      <c r="AC178" t="str">
        <f t="shared" si="10"/>
        <v>Monday</v>
      </c>
      <c r="AD178" s="5">
        <v>0.90700000000000003</v>
      </c>
      <c r="AE178">
        <v>2013</v>
      </c>
      <c r="AF178">
        <v>47</v>
      </c>
      <c r="AG178" s="14">
        <f t="shared" si="11"/>
        <v>0.38153846153846155</v>
      </c>
      <c r="AH178">
        <f t="shared" si="13"/>
        <v>1</v>
      </c>
      <c r="AI178">
        <f t="shared" si="14"/>
        <v>1</v>
      </c>
    </row>
    <row r="179" spans="1:35" x14ac:dyDescent="0.35">
      <c r="A179">
        <v>178</v>
      </c>
      <c r="B179" t="s">
        <v>778</v>
      </c>
      <c r="C179" t="s">
        <v>779</v>
      </c>
      <c r="D179" t="s">
        <v>112</v>
      </c>
      <c r="E179" t="s">
        <v>84</v>
      </c>
      <c r="F179" t="s">
        <v>740</v>
      </c>
      <c r="G179" t="s">
        <v>741</v>
      </c>
      <c r="H179" t="s">
        <v>780</v>
      </c>
      <c r="I179" t="s">
        <v>34</v>
      </c>
      <c r="J179" t="s">
        <v>781</v>
      </c>
      <c r="K179" s="3">
        <v>41596</v>
      </c>
      <c r="L179" t="s">
        <v>136</v>
      </c>
      <c r="M179" t="s">
        <v>786</v>
      </c>
      <c r="N179" t="s">
        <v>787</v>
      </c>
      <c r="O179" t="s">
        <v>39</v>
      </c>
      <c r="P179" t="s">
        <v>340</v>
      </c>
      <c r="Q179">
        <v>6</v>
      </c>
      <c r="R179" s="5">
        <v>19.653333333333329</v>
      </c>
      <c r="S179" s="5">
        <v>19.833333333333329</v>
      </c>
      <c r="T179" s="5">
        <v>118.99999999999997</v>
      </c>
      <c r="U179">
        <v>0</v>
      </c>
      <c r="V179" s="5">
        <v>1.08</v>
      </c>
      <c r="W179" t="s">
        <v>41</v>
      </c>
      <c r="X179" s="3">
        <v>41601</v>
      </c>
      <c r="Y179" s="3">
        <v>41601</v>
      </c>
      <c r="Z179">
        <v>5</v>
      </c>
      <c r="AA179" t="s">
        <v>8400</v>
      </c>
      <c r="AB179">
        <f t="shared" si="12"/>
        <v>0</v>
      </c>
      <c r="AC179" t="str">
        <f t="shared" si="10"/>
        <v>Monday</v>
      </c>
      <c r="AD179" s="5">
        <v>11.432</v>
      </c>
      <c r="AE179">
        <v>2013</v>
      </c>
      <c r="AF179">
        <v>47</v>
      </c>
      <c r="AG179" s="14">
        <f t="shared" si="11"/>
        <v>9.0756302521008431E-3</v>
      </c>
      <c r="AH179">
        <f t="shared" si="13"/>
        <v>0</v>
      </c>
      <c r="AI179" t="str">
        <f t="shared" si="14"/>
        <v xml:space="preserve"> </v>
      </c>
    </row>
    <row r="180" spans="1:35" x14ac:dyDescent="0.35">
      <c r="A180">
        <v>179</v>
      </c>
      <c r="B180" t="s">
        <v>788</v>
      </c>
      <c r="C180" t="s">
        <v>789</v>
      </c>
      <c r="D180" t="s">
        <v>112</v>
      </c>
      <c r="E180" t="s">
        <v>199</v>
      </c>
      <c r="F180" t="s">
        <v>200</v>
      </c>
      <c r="G180" t="s">
        <v>790</v>
      </c>
      <c r="H180" t="s">
        <v>790</v>
      </c>
      <c r="I180" t="s">
        <v>34</v>
      </c>
      <c r="J180" t="s">
        <v>791</v>
      </c>
      <c r="K180" s="3">
        <v>41449</v>
      </c>
      <c r="L180" t="s">
        <v>36</v>
      </c>
      <c r="M180" t="s">
        <v>792</v>
      </c>
      <c r="N180" t="s">
        <v>793</v>
      </c>
      <c r="O180" t="s">
        <v>51</v>
      </c>
      <c r="P180" t="s">
        <v>55</v>
      </c>
      <c r="Q180">
        <v>5</v>
      </c>
      <c r="R180" s="5">
        <v>76.239999999999995</v>
      </c>
      <c r="S180" s="5">
        <v>99</v>
      </c>
      <c r="T180" s="5">
        <v>495</v>
      </c>
      <c r="U180">
        <v>0</v>
      </c>
      <c r="V180" s="5">
        <v>113.8</v>
      </c>
      <c r="W180" t="s">
        <v>139</v>
      </c>
      <c r="X180" s="3">
        <v>41452</v>
      </c>
      <c r="Y180" s="3">
        <v>41453</v>
      </c>
      <c r="Z180">
        <v>4</v>
      </c>
      <c r="AA180" t="s">
        <v>8399</v>
      </c>
      <c r="AB180">
        <f t="shared" si="12"/>
        <v>1</v>
      </c>
      <c r="AC180" t="str">
        <f t="shared" si="10"/>
        <v>Monday</v>
      </c>
      <c r="AD180" s="5">
        <v>28.907</v>
      </c>
      <c r="AE180">
        <v>2013</v>
      </c>
      <c r="AF180">
        <v>26</v>
      </c>
      <c r="AG180" s="14">
        <f t="shared" si="11"/>
        <v>0.22989898989898988</v>
      </c>
      <c r="AH180">
        <f t="shared" si="13"/>
        <v>1</v>
      </c>
      <c r="AI180">
        <f t="shared" si="14"/>
        <v>1</v>
      </c>
    </row>
    <row r="181" spans="1:35" x14ac:dyDescent="0.35">
      <c r="A181">
        <v>180</v>
      </c>
      <c r="B181" t="s">
        <v>788</v>
      </c>
      <c r="C181" t="s">
        <v>789</v>
      </c>
      <c r="D181" t="s">
        <v>112</v>
      </c>
      <c r="E181" t="s">
        <v>199</v>
      </c>
      <c r="F181" t="s">
        <v>200</v>
      </c>
      <c r="G181" t="s">
        <v>790</v>
      </c>
      <c r="H181" t="s">
        <v>790</v>
      </c>
      <c r="I181" t="s">
        <v>34</v>
      </c>
      <c r="J181" t="s">
        <v>791</v>
      </c>
      <c r="K181" s="3">
        <v>41449</v>
      </c>
      <c r="L181" t="s">
        <v>36</v>
      </c>
      <c r="M181" t="s">
        <v>794</v>
      </c>
      <c r="N181" t="s">
        <v>795</v>
      </c>
      <c r="O181" t="s">
        <v>39</v>
      </c>
      <c r="P181" t="s">
        <v>183</v>
      </c>
      <c r="Q181">
        <v>6</v>
      </c>
      <c r="R181" s="5">
        <v>151.99333333333334</v>
      </c>
      <c r="S181" s="5">
        <v>185.33333333333331</v>
      </c>
      <c r="T181" s="5">
        <v>1112</v>
      </c>
      <c r="U181">
        <v>0</v>
      </c>
      <c r="V181" s="5">
        <v>200.04</v>
      </c>
      <c r="W181" t="s">
        <v>139</v>
      </c>
      <c r="X181" s="3">
        <v>41452</v>
      </c>
      <c r="Y181" s="3">
        <v>41452</v>
      </c>
      <c r="Z181">
        <v>3</v>
      </c>
      <c r="AA181" t="s">
        <v>8400</v>
      </c>
      <c r="AB181">
        <f t="shared" si="12"/>
        <v>0</v>
      </c>
      <c r="AC181" t="str">
        <f t="shared" si="10"/>
        <v>Monday</v>
      </c>
      <c r="AD181" s="5">
        <v>115.526</v>
      </c>
      <c r="AE181">
        <v>2013</v>
      </c>
      <c r="AF181">
        <v>26</v>
      </c>
      <c r="AG181" s="14">
        <f t="shared" si="11"/>
        <v>0.17989208633093526</v>
      </c>
      <c r="AH181">
        <f t="shared" si="13"/>
        <v>0</v>
      </c>
      <c r="AI181" t="str">
        <f t="shared" si="14"/>
        <v xml:space="preserve"> </v>
      </c>
    </row>
    <row r="182" spans="1:35" x14ac:dyDescent="0.35">
      <c r="A182">
        <v>181</v>
      </c>
      <c r="B182" t="s">
        <v>788</v>
      </c>
      <c r="C182" t="s">
        <v>789</v>
      </c>
      <c r="D182" t="s">
        <v>112</v>
      </c>
      <c r="E182" t="s">
        <v>199</v>
      </c>
      <c r="F182" t="s">
        <v>200</v>
      </c>
      <c r="G182" t="s">
        <v>790</v>
      </c>
      <c r="H182" t="s">
        <v>790</v>
      </c>
      <c r="I182" t="s">
        <v>34</v>
      </c>
      <c r="J182" t="s">
        <v>791</v>
      </c>
      <c r="K182" s="3">
        <v>41449</v>
      </c>
      <c r="L182" t="s">
        <v>36</v>
      </c>
      <c r="M182" t="s">
        <v>796</v>
      </c>
      <c r="N182" t="s">
        <v>797</v>
      </c>
      <c r="O182" t="s">
        <v>72</v>
      </c>
      <c r="P182" t="s">
        <v>79</v>
      </c>
      <c r="Q182">
        <v>10</v>
      </c>
      <c r="R182" s="5">
        <v>31.46</v>
      </c>
      <c r="S182" s="5">
        <v>37</v>
      </c>
      <c r="T182" s="5">
        <v>370</v>
      </c>
      <c r="U182">
        <v>0</v>
      </c>
      <c r="V182" s="5">
        <v>55.4</v>
      </c>
      <c r="W182" t="s">
        <v>139</v>
      </c>
      <c r="X182" s="3">
        <v>41452</v>
      </c>
      <c r="Y182" s="3">
        <v>41452</v>
      </c>
      <c r="Z182">
        <v>3</v>
      </c>
      <c r="AA182" t="s">
        <v>8400</v>
      </c>
      <c r="AB182">
        <f t="shared" si="12"/>
        <v>0</v>
      </c>
      <c r="AC182" t="str">
        <f t="shared" si="10"/>
        <v>Monday</v>
      </c>
      <c r="AD182" s="5">
        <v>32.328000000000003</v>
      </c>
      <c r="AE182">
        <v>2013</v>
      </c>
      <c r="AF182">
        <v>26</v>
      </c>
      <c r="AG182" s="14">
        <f t="shared" si="11"/>
        <v>0.14972972972972973</v>
      </c>
      <c r="AH182">
        <f t="shared" si="13"/>
        <v>0</v>
      </c>
      <c r="AI182" t="str">
        <f t="shared" si="14"/>
        <v xml:space="preserve"> </v>
      </c>
    </row>
    <row r="183" spans="1:35" x14ac:dyDescent="0.35">
      <c r="A183">
        <v>182</v>
      </c>
      <c r="B183" t="s">
        <v>788</v>
      </c>
      <c r="C183" t="s">
        <v>789</v>
      </c>
      <c r="D183" t="s">
        <v>112</v>
      </c>
      <c r="E183" t="s">
        <v>199</v>
      </c>
      <c r="F183" t="s">
        <v>200</v>
      </c>
      <c r="G183" t="s">
        <v>790</v>
      </c>
      <c r="H183" t="s">
        <v>790</v>
      </c>
      <c r="I183" t="s">
        <v>34</v>
      </c>
      <c r="J183" t="s">
        <v>791</v>
      </c>
      <c r="K183" s="3">
        <v>41449</v>
      </c>
      <c r="L183" t="s">
        <v>36</v>
      </c>
      <c r="M183" t="s">
        <v>798</v>
      </c>
      <c r="N183" t="s">
        <v>799</v>
      </c>
      <c r="O183" t="s">
        <v>51</v>
      </c>
      <c r="P183" t="s">
        <v>55</v>
      </c>
      <c r="Q183">
        <v>3</v>
      </c>
      <c r="R183" s="5">
        <v>101.1133333333333</v>
      </c>
      <c r="S183" s="5">
        <v>131.33333333333331</v>
      </c>
      <c r="T183" s="5">
        <v>393.99999999999994</v>
      </c>
      <c r="U183">
        <v>0</v>
      </c>
      <c r="V183" s="5">
        <v>90.66</v>
      </c>
      <c r="W183" t="s">
        <v>139</v>
      </c>
      <c r="X183" s="3">
        <v>41452</v>
      </c>
      <c r="Y183" s="3">
        <v>41452</v>
      </c>
      <c r="Z183">
        <v>3</v>
      </c>
      <c r="AA183" t="s">
        <v>8400</v>
      </c>
      <c r="AB183">
        <f t="shared" si="12"/>
        <v>0</v>
      </c>
      <c r="AC183" t="str">
        <f t="shared" si="10"/>
        <v>Monday</v>
      </c>
      <c r="AD183" s="5">
        <v>37.295999999999999</v>
      </c>
      <c r="AE183">
        <v>2013</v>
      </c>
      <c r="AF183">
        <v>26</v>
      </c>
      <c r="AG183" s="14">
        <f t="shared" si="11"/>
        <v>0.23010152284263963</v>
      </c>
      <c r="AH183">
        <f t="shared" si="13"/>
        <v>0</v>
      </c>
      <c r="AI183" t="str">
        <f t="shared" si="14"/>
        <v xml:space="preserve"> </v>
      </c>
    </row>
    <row r="184" spans="1:35" x14ac:dyDescent="0.35">
      <c r="A184">
        <v>183</v>
      </c>
      <c r="B184" t="s">
        <v>788</v>
      </c>
      <c r="C184" t="s">
        <v>789</v>
      </c>
      <c r="D184" t="s">
        <v>112</v>
      </c>
      <c r="E184" t="s">
        <v>199</v>
      </c>
      <c r="F184" t="s">
        <v>200</v>
      </c>
      <c r="G184" t="s">
        <v>790</v>
      </c>
      <c r="H184" t="s">
        <v>790</v>
      </c>
      <c r="I184" t="s">
        <v>34</v>
      </c>
      <c r="J184" t="s">
        <v>791</v>
      </c>
      <c r="K184" s="3">
        <v>41449</v>
      </c>
      <c r="L184" t="s">
        <v>36</v>
      </c>
      <c r="M184" t="s">
        <v>800</v>
      </c>
      <c r="N184" t="s">
        <v>801</v>
      </c>
      <c r="O184" t="s">
        <v>39</v>
      </c>
      <c r="P184" t="s">
        <v>165</v>
      </c>
      <c r="Q184">
        <v>2</v>
      </c>
      <c r="R184" s="5">
        <v>5.36</v>
      </c>
      <c r="S184" s="5">
        <v>7</v>
      </c>
      <c r="T184" s="5">
        <v>14</v>
      </c>
      <c r="U184">
        <v>0</v>
      </c>
      <c r="V184" s="5">
        <v>3.28</v>
      </c>
      <c r="W184" t="s">
        <v>139</v>
      </c>
      <c r="X184" s="3">
        <v>41452</v>
      </c>
      <c r="Y184" s="3">
        <v>41452</v>
      </c>
      <c r="Z184">
        <v>3</v>
      </c>
      <c r="AA184" t="s">
        <v>8400</v>
      </c>
      <c r="AB184">
        <f t="shared" si="12"/>
        <v>0</v>
      </c>
      <c r="AC184" t="str">
        <f t="shared" si="10"/>
        <v>Monday</v>
      </c>
      <c r="AD184" s="5">
        <v>1.1619999999999999</v>
      </c>
      <c r="AE184">
        <v>2013</v>
      </c>
      <c r="AF184">
        <v>26</v>
      </c>
      <c r="AG184" s="14">
        <f t="shared" si="11"/>
        <v>0.23428571428571426</v>
      </c>
      <c r="AH184">
        <f t="shared" si="13"/>
        <v>0</v>
      </c>
      <c r="AI184" t="str">
        <f t="shared" si="14"/>
        <v xml:space="preserve"> </v>
      </c>
    </row>
    <row r="185" spans="1:35" x14ac:dyDescent="0.35">
      <c r="A185">
        <v>184</v>
      </c>
      <c r="B185" t="s">
        <v>802</v>
      </c>
      <c r="C185" t="s">
        <v>803</v>
      </c>
      <c r="D185" t="s">
        <v>112</v>
      </c>
      <c r="E185" t="s">
        <v>199</v>
      </c>
      <c r="F185" t="s">
        <v>576</v>
      </c>
      <c r="G185" t="s">
        <v>577</v>
      </c>
      <c r="H185" t="s">
        <v>578</v>
      </c>
      <c r="I185" t="s">
        <v>34</v>
      </c>
      <c r="J185" t="s">
        <v>804</v>
      </c>
      <c r="K185" s="3">
        <v>41225</v>
      </c>
      <c r="L185" t="s">
        <v>136</v>
      </c>
      <c r="M185" t="s">
        <v>805</v>
      </c>
      <c r="N185" t="s">
        <v>806</v>
      </c>
      <c r="O185" t="s">
        <v>39</v>
      </c>
      <c r="P185" t="s">
        <v>340</v>
      </c>
      <c r="Q185">
        <v>5</v>
      </c>
      <c r="R185" s="5">
        <v>22.817600000000006</v>
      </c>
      <c r="S185" s="5">
        <v>25.389333333333344</v>
      </c>
      <c r="T185" s="5">
        <v>76.168000000000021</v>
      </c>
      <c r="U185">
        <v>0.4</v>
      </c>
      <c r="V185" s="5">
        <v>-37.92</v>
      </c>
      <c r="W185" t="s">
        <v>242</v>
      </c>
      <c r="X185" s="3">
        <v>41225</v>
      </c>
      <c r="Y185" s="3">
        <v>41225</v>
      </c>
      <c r="Z185">
        <v>0</v>
      </c>
      <c r="AA185" t="s">
        <v>8400</v>
      </c>
      <c r="AB185">
        <f t="shared" si="12"/>
        <v>0</v>
      </c>
      <c r="AC185" t="str">
        <f t="shared" si="10"/>
        <v>Monday</v>
      </c>
      <c r="AD185" s="5">
        <v>9.5180000000000007</v>
      </c>
      <c r="AE185">
        <v>2012</v>
      </c>
      <c r="AF185">
        <v>46</v>
      </c>
      <c r="AG185" s="14">
        <f t="shared" si="11"/>
        <v>-0.4978468648251233</v>
      </c>
      <c r="AH185">
        <f t="shared" si="13"/>
        <v>0</v>
      </c>
      <c r="AI185" t="str">
        <f t="shared" si="14"/>
        <v xml:space="preserve"> </v>
      </c>
    </row>
    <row r="186" spans="1:35" x14ac:dyDescent="0.35">
      <c r="A186">
        <v>185</v>
      </c>
      <c r="B186" t="s">
        <v>807</v>
      </c>
      <c r="C186" t="s">
        <v>808</v>
      </c>
      <c r="D186" t="s">
        <v>29</v>
      </c>
      <c r="E186" t="s">
        <v>199</v>
      </c>
      <c r="F186" t="s">
        <v>212</v>
      </c>
      <c r="G186" t="s">
        <v>245</v>
      </c>
      <c r="H186" t="s">
        <v>245</v>
      </c>
      <c r="I186" t="s">
        <v>34</v>
      </c>
      <c r="J186" t="s">
        <v>809</v>
      </c>
      <c r="K186" s="3">
        <v>41928</v>
      </c>
      <c r="L186" t="s">
        <v>36</v>
      </c>
      <c r="M186" t="s">
        <v>810</v>
      </c>
      <c r="N186" t="s">
        <v>811</v>
      </c>
      <c r="O186" t="s">
        <v>72</v>
      </c>
      <c r="P186" t="s">
        <v>178</v>
      </c>
      <c r="Q186">
        <v>4</v>
      </c>
      <c r="R186" s="5">
        <v>29.653599999999997</v>
      </c>
      <c r="S186" s="5">
        <v>43.156999999999996</v>
      </c>
      <c r="T186" s="5">
        <v>138.10239999999999</v>
      </c>
      <c r="U186">
        <v>0.2</v>
      </c>
      <c r="V186" s="5">
        <v>19.488</v>
      </c>
      <c r="W186" t="s">
        <v>139</v>
      </c>
      <c r="X186" s="3">
        <v>41931</v>
      </c>
      <c r="Y186" s="3">
        <v>41931</v>
      </c>
      <c r="Z186">
        <v>3</v>
      </c>
      <c r="AA186" t="s">
        <v>8400</v>
      </c>
      <c r="AB186">
        <f t="shared" si="12"/>
        <v>0</v>
      </c>
      <c r="AC186" t="str">
        <f t="shared" si="10"/>
        <v>Thursday</v>
      </c>
      <c r="AD186" s="5">
        <v>4.8929999999999998</v>
      </c>
      <c r="AE186">
        <v>2014</v>
      </c>
      <c r="AF186">
        <v>42</v>
      </c>
      <c r="AG186" s="14">
        <f t="shared" si="11"/>
        <v>0.14111268160437473</v>
      </c>
      <c r="AH186">
        <f t="shared" si="13"/>
        <v>0</v>
      </c>
      <c r="AI186" t="str">
        <f t="shared" si="14"/>
        <v xml:space="preserve"> </v>
      </c>
    </row>
    <row r="187" spans="1:35" x14ac:dyDescent="0.35">
      <c r="A187">
        <v>186</v>
      </c>
      <c r="B187" t="s">
        <v>812</v>
      </c>
      <c r="C187" t="s">
        <v>813</v>
      </c>
      <c r="D187" t="s">
        <v>29</v>
      </c>
      <c r="E187" t="s">
        <v>44</v>
      </c>
      <c r="F187" t="s">
        <v>45</v>
      </c>
      <c r="G187" t="s">
        <v>814</v>
      </c>
      <c r="H187" t="s">
        <v>815</v>
      </c>
      <c r="I187" t="s">
        <v>34</v>
      </c>
      <c r="J187" t="s">
        <v>816</v>
      </c>
      <c r="K187" s="3">
        <v>41628</v>
      </c>
      <c r="L187" t="s">
        <v>36</v>
      </c>
      <c r="M187" t="s">
        <v>817</v>
      </c>
      <c r="N187" t="s">
        <v>818</v>
      </c>
      <c r="O187" t="s">
        <v>39</v>
      </c>
      <c r="P187" t="s">
        <v>64</v>
      </c>
      <c r="Q187">
        <v>3</v>
      </c>
      <c r="R187" s="5">
        <v>18.72666666666667</v>
      </c>
      <c r="S187" s="5">
        <v>24.666666666666671</v>
      </c>
      <c r="T187" s="5">
        <v>74.000000000000014</v>
      </c>
      <c r="U187">
        <v>0</v>
      </c>
      <c r="V187" s="5">
        <v>17.82</v>
      </c>
      <c r="W187" t="s">
        <v>155</v>
      </c>
      <c r="X187" s="3">
        <v>41630</v>
      </c>
      <c r="Y187" s="3">
        <v>41630</v>
      </c>
      <c r="Z187">
        <v>2</v>
      </c>
      <c r="AA187" t="s">
        <v>8400</v>
      </c>
      <c r="AB187">
        <f t="shared" si="12"/>
        <v>0</v>
      </c>
      <c r="AC187" t="str">
        <f t="shared" si="10"/>
        <v>Friday</v>
      </c>
      <c r="AD187" s="5">
        <v>12.458</v>
      </c>
      <c r="AE187">
        <v>2013</v>
      </c>
      <c r="AF187">
        <v>51</v>
      </c>
      <c r="AG187" s="14">
        <f t="shared" si="11"/>
        <v>0.24081081081081077</v>
      </c>
      <c r="AH187">
        <f t="shared" si="13"/>
        <v>0</v>
      </c>
      <c r="AI187" t="str">
        <f t="shared" si="14"/>
        <v xml:space="preserve"> </v>
      </c>
    </row>
    <row r="188" spans="1:35" x14ac:dyDescent="0.35">
      <c r="A188">
        <v>187</v>
      </c>
      <c r="B188" t="s">
        <v>812</v>
      </c>
      <c r="C188" t="s">
        <v>813</v>
      </c>
      <c r="D188" t="s">
        <v>29</v>
      </c>
      <c r="E188" t="s">
        <v>44</v>
      </c>
      <c r="F188" t="s">
        <v>45</v>
      </c>
      <c r="G188" t="s">
        <v>814</v>
      </c>
      <c r="H188" t="s">
        <v>815</v>
      </c>
      <c r="I188" t="s">
        <v>34</v>
      </c>
      <c r="J188" t="s">
        <v>816</v>
      </c>
      <c r="K188" s="3">
        <v>41628</v>
      </c>
      <c r="L188" t="s">
        <v>36</v>
      </c>
      <c r="M188" t="s">
        <v>819</v>
      </c>
      <c r="N188" t="s">
        <v>820</v>
      </c>
      <c r="O188" t="s">
        <v>51</v>
      </c>
      <c r="P188" t="s">
        <v>93</v>
      </c>
      <c r="Q188">
        <v>1</v>
      </c>
      <c r="R188" s="5">
        <v>106.2</v>
      </c>
      <c r="S188" s="5">
        <v>122</v>
      </c>
      <c r="T188" s="5">
        <v>122</v>
      </c>
      <c r="U188">
        <v>0</v>
      </c>
      <c r="V188" s="5">
        <v>15.8</v>
      </c>
      <c r="W188" t="s">
        <v>155</v>
      </c>
      <c r="X188" s="3">
        <v>41630</v>
      </c>
      <c r="Y188" s="3">
        <v>41630</v>
      </c>
      <c r="Z188">
        <v>2</v>
      </c>
      <c r="AA188" t="s">
        <v>8400</v>
      </c>
      <c r="AB188">
        <f t="shared" si="12"/>
        <v>0</v>
      </c>
      <c r="AC188" t="str">
        <f t="shared" si="10"/>
        <v>Friday</v>
      </c>
      <c r="AD188" s="5">
        <v>2.52</v>
      </c>
      <c r="AE188">
        <v>2013</v>
      </c>
      <c r="AF188">
        <v>51</v>
      </c>
      <c r="AG188" s="14">
        <f t="shared" si="11"/>
        <v>0.12950819672131147</v>
      </c>
      <c r="AH188">
        <f t="shared" si="13"/>
        <v>0</v>
      </c>
      <c r="AI188" t="str">
        <f t="shared" si="14"/>
        <v xml:space="preserve"> </v>
      </c>
    </row>
    <row r="189" spans="1:35" x14ac:dyDescent="0.35">
      <c r="A189">
        <v>188</v>
      </c>
      <c r="B189" t="s">
        <v>812</v>
      </c>
      <c r="C189" t="s">
        <v>813</v>
      </c>
      <c r="D189" t="s">
        <v>29</v>
      </c>
      <c r="E189" t="s">
        <v>44</v>
      </c>
      <c r="F189" t="s">
        <v>45</v>
      </c>
      <c r="G189" t="s">
        <v>814</v>
      </c>
      <c r="H189" t="s">
        <v>815</v>
      </c>
      <c r="I189" t="s">
        <v>34</v>
      </c>
      <c r="J189" t="s">
        <v>816</v>
      </c>
      <c r="K189" s="3">
        <v>41628</v>
      </c>
      <c r="L189" t="s">
        <v>36</v>
      </c>
      <c r="M189" t="s">
        <v>821</v>
      </c>
      <c r="N189" t="s">
        <v>822</v>
      </c>
      <c r="O189" t="s">
        <v>72</v>
      </c>
      <c r="P189" t="s">
        <v>162</v>
      </c>
      <c r="Q189">
        <v>2</v>
      </c>
      <c r="R189" s="5">
        <v>44.889920000000011</v>
      </c>
      <c r="S189" s="5">
        <v>80.090100200400812</v>
      </c>
      <c r="T189" s="5">
        <v>159.85984000000002</v>
      </c>
      <c r="U189">
        <v>2E-3</v>
      </c>
      <c r="V189" s="5">
        <v>70.08</v>
      </c>
      <c r="W189" t="s">
        <v>155</v>
      </c>
      <c r="X189" s="3">
        <v>41630</v>
      </c>
      <c r="Y189" s="3">
        <v>41630</v>
      </c>
      <c r="Z189">
        <v>2</v>
      </c>
      <c r="AA189" t="s">
        <v>8400</v>
      </c>
      <c r="AB189">
        <f t="shared" si="12"/>
        <v>0</v>
      </c>
      <c r="AC189" t="str">
        <f t="shared" si="10"/>
        <v>Friday</v>
      </c>
      <c r="AD189" s="5">
        <v>21.106999999999999</v>
      </c>
      <c r="AE189">
        <v>2013</v>
      </c>
      <c r="AF189">
        <v>51</v>
      </c>
      <c r="AG189" s="14">
        <f t="shared" si="11"/>
        <v>0.43838402440537905</v>
      </c>
      <c r="AH189">
        <f t="shared" si="13"/>
        <v>0</v>
      </c>
      <c r="AI189" t="str">
        <f t="shared" si="14"/>
        <v xml:space="preserve"> </v>
      </c>
    </row>
    <row r="190" spans="1:35" x14ac:dyDescent="0.35">
      <c r="A190">
        <v>189</v>
      </c>
      <c r="B190" t="s">
        <v>812</v>
      </c>
      <c r="C190" t="s">
        <v>813</v>
      </c>
      <c r="D190" t="s">
        <v>29</v>
      </c>
      <c r="E190" t="s">
        <v>44</v>
      </c>
      <c r="F190" t="s">
        <v>45</v>
      </c>
      <c r="G190" t="s">
        <v>814</v>
      </c>
      <c r="H190" t="s">
        <v>815</v>
      </c>
      <c r="I190" t="s">
        <v>34</v>
      </c>
      <c r="J190" t="s">
        <v>816</v>
      </c>
      <c r="K190" s="3">
        <v>41628</v>
      </c>
      <c r="L190" t="s">
        <v>36</v>
      </c>
      <c r="M190" t="s">
        <v>823</v>
      </c>
      <c r="N190" t="s">
        <v>824</v>
      </c>
      <c r="O190" t="s">
        <v>51</v>
      </c>
      <c r="P190" t="s">
        <v>205</v>
      </c>
      <c r="Q190">
        <v>3</v>
      </c>
      <c r="R190" s="5">
        <v>360.11413333333331</v>
      </c>
      <c r="S190" s="5">
        <v>588.91266666666661</v>
      </c>
      <c r="T190" s="5">
        <v>1413.3904</v>
      </c>
      <c r="U190">
        <v>0.2</v>
      </c>
      <c r="V190" s="5">
        <v>333.048</v>
      </c>
      <c r="W190" t="s">
        <v>155</v>
      </c>
      <c r="X190" s="3">
        <v>41630</v>
      </c>
      <c r="Y190" s="3">
        <v>41630</v>
      </c>
      <c r="Z190">
        <v>2</v>
      </c>
      <c r="AA190" t="s">
        <v>8400</v>
      </c>
      <c r="AB190">
        <f t="shared" si="12"/>
        <v>0</v>
      </c>
      <c r="AC190" t="str">
        <f t="shared" si="10"/>
        <v>Friday</v>
      </c>
      <c r="AD190" s="5">
        <v>283.928</v>
      </c>
      <c r="AE190">
        <v>2013</v>
      </c>
      <c r="AF190">
        <v>51</v>
      </c>
      <c r="AG190" s="14">
        <f t="shared" si="11"/>
        <v>0.2356376553852354</v>
      </c>
      <c r="AH190">
        <f t="shared" si="13"/>
        <v>0</v>
      </c>
      <c r="AI190" t="str">
        <f t="shared" si="14"/>
        <v xml:space="preserve"> </v>
      </c>
    </row>
    <row r="191" spans="1:35" x14ac:dyDescent="0.35">
      <c r="A191">
        <v>190</v>
      </c>
      <c r="B191" t="s">
        <v>812</v>
      </c>
      <c r="C191" t="s">
        <v>813</v>
      </c>
      <c r="D191" t="s">
        <v>29</v>
      </c>
      <c r="E191" t="s">
        <v>44</v>
      </c>
      <c r="F191" t="s">
        <v>45</v>
      </c>
      <c r="G191" t="s">
        <v>814</v>
      </c>
      <c r="H191" t="s">
        <v>815</v>
      </c>
      <c r="I191" t="s">
        <v>34</v>
      </c>
      <c r="J191" t="s">
        <v>816</v>
      </c>
      <c r="K191" s="3">
        <v>41628</v>
      </c>
      <c r="L191" t="s">
        <v>36</v>
      </c>
      <c r="M191" t="s">
        <v>825</v>
      </c>
      <c r="N191" t="s">
        <v>826</v>
      </c>
      <c r="O191" t="s">
        <v>51</v>
      </c>
      <c r="P191" t="s">
        <v>205</v>
      </c>
      <c r="Q191">
        <v>2</v>
      </c>
      <c r="R191" s="5">
        <v>498.87279999999998</v>
      </c>
      <c r="S191" s="5">
        <v>615.91099999999994</v>
      </c>
      <c r="T191" s="5">
        <v>985.45759999999996</v>
      </c>
      <c r="U191">
        <v>0.2</v>
      </c>
      <c r="V191" s="5">
        <v>-12.288</v>
      </c>
      <c r="W191" t="s">
        <v>155</v>
      </c>
      <c r="X191" s="3">
        <v>41630</v>
      </c>
      <c r="Y191" s="3">
        <v>41632</v>
      </c>
      <c r="Z191">
        <v>4</v>
      </c>
      <c r="AA191" t="s">
        <v>8399</v>
      </c>
      <c r="AB191">
        <f t="shared" si="12"/>
        <v>2</v>
      </c>
      <c r="AC191" t="str">
        <f t="shared" si="10"/>
        <v>Friday</v>
      </c>
      <c r="AD191" s="5">
        <v>77.856999999999999</v>
      </c>
      <c r="AE191">
        <v>2013</v>
      </c>
      <c r="AF191">
        <v>51</v>
      </c>
      <c r="AG191" s="14">
        <f t="shared" si="11"/>
        <v>-1.2469334043392634E-2</v>
      </c>
      <c r="AH191">
        <f t="shared" si="13"/>
        <v>1</v>
      </c>
      <c r="AI191">
        <f t="shared" si="14"/>
        <v>2</v>
      </c>
    </row>
    <row r="192" spans="1:35" x14ac:dyDescent="0.35">
      <c r="A192">
        <v>191</v>
      </c>
      <c r="B192" t="s">
        <v>812</v>
      </c>
      <c r="C192" t="s">
        <v>813</v>
      </c>
      <c r="D192" t="s">
        <v>29</v>
      </c>
      <c r="E192" t="s">
        <v>44</v>
      </c>
      <c r="F192" t="s">
        <v>45</v>
      </c>
      <c r="G192" t="s">
        <v>814</v>
      </c>
      <c r="H192" t="s">
        <v>815</v>
      </c>
      <c r="I192" t="s">
        <v>34</v>
      </c>
      <c r="J192" t="s">
        <v>816</v>
      </c>
      <c r="K192" s="3">
        <v>41628</v>
      </c>
      <c r="L192" t="s">
        <v>36</v>
      </c>
      <c r="M192" t="s">
        <v>827</v>
      </c>
      <c r="N192" t="s">
        <v>828</v>
      </c>
      <c r="O192" t="s">
        <v>72</v>
      </c>
      <c r="P192" t="s">
        <v>178</v>
      </c>
      <c r="Q192">
        <v>3</v>
      </c>
      <c r="R192" s="5">
        <v>82.166666666666671</v>
      </c>
      <c r="S192" s="5">
        <v>115.66666666666667</v>
      </c>
      <c r="T192" s="5">
        <v>347</v>
      </c>
      <c r="U192">
        <v>0</v>
      </c>
      <c r="V192" s="5">
        <v>100.5</v>
      </c>
      <c r="W192" t="s">
        <v>155</v>
      </c>
      <c r="X192" s="3">
        <v>41630</v>
      </c>
      <c r="Y192" s="3">
        <v>41633</v>
      </c>
      <c r="Z192">
        <v>5</v>
      </c>
      <c r="AA192" t="s">
        <v>8399</v>
      </c>
      <c r="AB192">
        <f t="shared" si="12"/>
        <v>3</v>
      </c>
      <c r="AC192" t="str">
        <f t="shared" si="10"/>
        <v>Friday</v>
      </c>
      <c r="AD192" s="5">
        <v>70.849000000000004</v>
      </c>
      <c r="AE192">
        <v>2013</v>
      </c>
      <c r="AF192">
        <v>51</v>
      </c>
      <c r="AG192" s="14">
        <f t="shared" si="11"/>
        <v>0.28962536023054752</v>
      </c>
      <c r="AH192">
        <f t="shared" si="13"/>
        <v>1</v>
      </c>
      <c r="AI192">
        <f t="shared" si="14"/>
        <v>3</v>
      </c>
    </row>
    <row r="193" spans="1:35" x14ac:dyDescent="0.35">
      <c r="A193">
        <v>192</v>
      </c>
      <c r="B193" t="s">
        <v>812</v>
      </c>
      <c r="C193" t="s">
        <v>813</v>
      </c>
      <c r="D193" t="s">
        <v>29</v>
      </c>
      <c r="E193" t="s">
        <v>44</v>
      </c>
      <c r="F193" t="s">
        <v>45</v>
      </c>
      <c r="G193" t="s">
        <v>814</v>
      </c>
      <c r="H193" t="s">
        <v>815</v>
      </c>
      <c r="I193" t="s">
        <v>34</v>
      </c>
      <c r="J193" t="s">
        <v>816</v>
      </c>
      <c r="K193" s="3">
        <v>41628</v>
      </c>
      <c r="L193" t="s">
        <v>36</v>
      </c>
      <c r="M193" t="s">
        <v>829</v>
      </c>
      <c r="N193" t="s">
        <v>830</v>
      </c>
      <c r="O193" t="s">
        <v>72</v>
      </c>
      <c r="P193" t="s">
        <v>79</v>
      </c>
      <c r="Q193">
        <v>1</v>
      </c>
      <c r="R193" s="5">
        <v>10.34</v>
      </c>
      <c r="S193" s="5">
        <v>20</v>
      </c>
      <c r="T193" s="5">
        <v>20</v>
      </c>
      <c r="U193">
        <v>0</v>
      </c>
      <c r="V193" s="5">
        <v>9.66</v>
      </c>
      <c r="W193" t="s">
        <v>155</v>
      </c>
      <c r="X193" s="3">
        <v>41630</v>
      </c>
      <c r="Y193" s="3">
        <v>41630</v>
      </c>
      <c r="Z193">
        <v>2</v>
      </c>
      <c r="AA193" t="s">
        <v>8400</v>
      </c>
      <c r="AB193">
        <f t="shared" si="12"/>
        <v>0</v>
      </c>
      <c r="AC193" t="str">
        <f t="shared" si="10"/>
        <v>Friday</v>
      </c>
      <c r="AD193" s="5">
        <v>3.714</v>
      </c>
      <c r="AE193">
        <v>2013</v>
      </c>
      <c r="AF193">
        <v>51</v>
      </c>
      <c r="AG193" s="14">
        <f t="shared" si="11"/>
        <v>0.48299999999999998</v>
      </c>
      <c r="AH193">
        <f t="shared" si="13"/>
        <v>0</v>
      </c>
      <c r="AI193" t="str">
        <f t="shared" si="14"/>
        <v xml:space="preserve"> </v>
      </c>
    </row>
    <row r="194" spans="1:35" x14ac:dyDescent="0.35">
      <c r="A194">
        <v>193</v>
      </c>
      <c r="B194" t="s">
        <v>831</v>
      </c>
      <c r="C194" t="s">
        <v>832</v>
      </c>
      <c r="D194" t="s">
        <v>29</v>
      </c>
      <c r="E194" t="s">
        <v>30</v>
      </c>
      <c r="F194" t="s">
        <v>31</v>
      </c>
      <c r="G194" t="s">
        <v>476</v>
      </c>
      <c r="H194" t="s">
        <v>833</v>
      </c>
      <c r="I194" t="s">
        <v>34</v>
      </c>
      <c r="J194" t="s">
        <v>834</v>
      </c>
      <c r="K194" s="3">
        <v>41962</v>
      </c>
      <c r="L194" t="s">
        <v>36</v>
      </c>
      <c r="M194" t="s">
        <v>835</v>
      </c>
      <c r="N194" t="s">
        <v>836</v>
      </c>
      <c r="O194" t="s">
        <v>39</v>
      </c>
      <c r="P194" t="s">
        <v>64</v>
      </c>
      <c r="Q194">
        <v>5</v>
      </c>
      <c r="R194" s="5">
        <v>8.58</v>
      </c>
      <c r="S194" s="5">
        <v>11.6</v>
      </c>
      <c r="T194" s="5">
        <v>58</v>
      </c>
      <c r="U194">
        <v>0</v>
      </c>
      <c r="V194" s="5">
        <v>15.1</v>
      </c>
      <c r="W194" t="s">
        <v>41</v>
      </c>
      <c r="X194" s="3">
        <v>41967</v>
      </c>
      <c r="Y194" s="3">
        <v>41967</v>
      </c>
      <c r="Z194">
        <v>5</v>
      </c>
      <c r="AA194" t="s">
        <v>8400</v>
      </c>
      <c r="AB194">
        <f t="shared" si="12"/>
        <v>0</v>
      </c>
      <c r="AC194" t="str">
        <f t="shared" ref="AC194:AC257" si="15">TEXT(K194,"dddd")</f>
        <v>Wednesday</v>
      </c>
      <c r="AD194" s="5">
        <v>1.855</v>
      </c>
      <c r="AE194">
        <v>2014</v>
      </c>
      <c r="AF194">
        <v>47</v>
      </c>
      <c r="AG194" s="14">
        <f t="shared" ref="AG194:AG257" si="16">V194/T194</f>
        <v>0.26034482758620692</v>
      </c>
      <c r="AH194">
        <f t="shared" si="13"/>
        <v>0</v>
      </c>
      <c r="AI194" t="str">
        <f t="shared" si="14"/>
        <v xml:space="preserve"> </v>
      </c>
    </row>
    <row r="195" spans="1:35" x14ac:dyDescent="0.35">
      <c r="A195">
        <v>194</v>
      </c>
      <c r="B195" t="s">
        <v>837</v>
      </c>
      <c r="C195" t="s">
        <v>838</v>
      </c>
      <c r="D195" t="s">
        <v>96</v>
      </c>
      <c r="E195" t="s">
        <v>44</v>
      </c>
      <c r="F195" t="s">
        <v>45</v>
      </c>
      <c r="G195" t="s">
        <v>839</v>
      </c>
      <c r="H195" t="s">
        <v>840</v>
      </c>
      <c r="I195" t="s">
        <v>34</v>
      </c>
      <c r="J195" t="s">
        <v>841</v>
      </c>
      <c r="K195" s="3">
        <v>40954</v>
      </c>
      <c r="L195" t="s">
        <v>36</v>
      </c>
      <c r="M195" t="s">
        <v>842</v>
      </c>
      <c r="N195" t="s">
        <v>843</v>
      </c>
      <c r="O195" t="s">
        <v>39</v>
      </c>
      <c r="P195" t="s">
        <v>64</v>
      </c>
      <c r="Q195">
        <v>4</v>
      </c>
      <c r="R195" s="5">
        <v>21.8</v>
      </c>
      <c r="S195" s="5">
        <v>32.5</v>
      </c>
      <c r="T195" s="5">
        <v>130</v>
      </c>
      <c r="U195">
        <v>0</v>
      </c>
      <c r="V195" s="5">
        <v>42.8</v>
      </c>
      <c r="W195" t="s">
        <v>41</v>
      </c>
      <c r="X195" s="3">
        <v>40959</v>
      </c>
      <c r="Y195" s="3">
        <v>40962</v>
      </c>
      <c r="Z195">
        <v>8</v>
      </c>
      <c r="AA195" t="s">
        <v>8399</v>
      </c>
      <c r="AB195">
        <f t="shared" ref="AB195:AB258" si="17">Y195-X195</f>
        <v>3</v>
      </c>
      <c r="AC195" t="str">
        <f t="shared" si="15"/>
        <v>Wednesday</v>
      </c>
      <c r="AD195" s="5">
        <v>16.641999999999999</v>
      </c>
      <c r="AE195">
        <v>2012</v>
      </c>
      <c r="AF195">
        <v>7</v>
      </c>
      <c r="AG195" s="14">
        <f t="shared" si="16"/>
        <v>0.32923076923076922</v>
      </c>
      <c r="AH195">
        <f t="shared" ref="AH195:AH258" si="18">IF(AA195 = "Late", 1, 0)</f>
        <v>1</v>
      </c>
      <c r="AI195">
        <f t="shared" ref="AI195:AI258" si="19">IF(AB195&gt;0, AB195, " ")</f>
        <v>3</v>
      </c>
    </row>
    <row r="196" spans="1:35" x14ac:dyDescent="0.35">
      <c r="A196">
        <v>195</v>
      </c>
      <c r="B196" t="s">
        <v>844</v>
      </c>
      <c r="C196" t="s">
        <v>845</v>
      </c>
      <c r="D196" t="s">
        <v>112</v>
      </c>
      <c r="E196" t="s">
        <v>84</v>
      </c>
      <c r="F196" t="s">
        <v>113</v>
      </c>
      <c r="G196" t="s">
        <v>113</v>
      </c>
      <c r="H196" t="s">
        <v>114</v>
      </c>
      <c r="I196" t="s">
        <v>34</v>
      </c>
      <c r="J196" t="s">
        <v>846</v>
      </c>
      <c r="K196" s="3">
        <v>41114</v>
      </c>
      <c r="L196" t="s">
        <v>136</v>
      </c>
      <c r="M196" t="s">
        <v>847</v>
      </c>
      <c r="N196" t="s">
        <v>848</v>
      </c>
      <c r="O196" t="s">
        <v>39</v>
      </c>
      <c r="P196" t="s">
        <v>40</v>
      </c>
      <c r="Q196">
        <v>1</v>
      </c>
      <c r="R196" s="5">
        <v>8.4384000000000015</v>
      </c>
      <c r="S196" s="5">
        <v>9.9706666666666699</v>
      </c>
      <c r="T196" s="5">
        <v>5.9824000000000019</v>
      </c>
      <c r="U196">
        <v>0.4</v>
      </c>
      <c r="V196" s="5">
        <v>-2.456</v>
      </c>
      <c r="W196" t="s">
        <v>155</v>
      </c>
      <c r="X196" s="3">
        <v>41116</v>
      </c>
      <c r="Y196" s="3">
        <v>41117</v>
      </c>
      <c r="Z196">
        <v>3</v>
      </c>
      <c r="AA196" t="s">
        <v>8399</v>
      </c>
      <c r="AB196">
        <f t="shared" si="17"/>
        <v>1</v>
      </c>
      <c r="AC196" t="str">
        <f t="shared" si="15"/>
        <v>Tuesday</v>
      </c>
      <c r="AD196" s="5">
        <v>1.0429999999999999</v>
      </c>
      <c r="AE196">
        <v>2012</v>
      </c>
      <c r="AF196">
        <v>30</v>
      </c>
      <c r="AG196" s="14">
        <f t="shared" si="16"/>
        <v>-0.41053757689221704</v>
      </c>
      <c r="AH196">
        <f t="shared" si="18"/>
        <v>1</v>
      </c>
      <c r="AI196">
        <f t="shared" si="19"/>
        <v>1</v>
      </c>
    </row>
    <row r="197" spans="1:35" x14ac:dyDescent="0.35">
      <c r="A197">
        <v>196</v>
      </c>
      <c r="B197" t="s">
        <v>849</v>
      </c>
      <c r="C197" t="s">
        <v>850</v>
      </c>
      <c r="D197" t="s">
        <v>112</v>
      </c>
      <c r="E197" t="s">
        <v>30</v>
      </c>
      <c r="F197" t="s">
        <v>31</v>
      </c>
      <c r="G197" t="s">
        <v>150</v>
      </c>
      <c r="H197" t="s">
        <v>151</v>
      </c>
      <c r="I197" t="s">
        <v>34</v>
      </c>
      <c r="J197" t="s">
        <v>851</v>
      </c>
      <c r="K197" s="3">
        <v>41822</v>
      </c>
      <c r="L197" t="s">
        <v>136</v>
      </c>
      <c r="M197" t="s">
        <v>852</v>
      </c>
      <c r="N197" t="s">
        <v>853</v>
      </c>
      <c r="O197" t="s">
        <v>51</v>
      </c>
      <c r="P197" t="s">
        <v>93</v>
      </c>
      <c r="Q197">
        <v>2</v>
      </c>
      <c r="R197" s="5">
        <v>40.487199999999994</v>
      </c>
      <c r="S197" s="5">
        <v>54.788999999999994</v>
      </c>
      <c r="T197" s="5">
        <v>87.662399999999991</v>
      </c>
      <c r="U197">
        <v>0.2</v>
      </c>
      <c r="V197" s="5">
        <v>6.6879999999999997</v>
      </c>
      <c r="W197" t="s">
        <v>139</v>
      </c>
      <c r="X197" s="3">
        <v>41825</v>
      </c>
      <c r="Y197" s="3">
        <v>41825</v>
      </c>
      <c r="Z197">
        <v>3</v>
      </c>
      <c r="AA197" t="s">
        <v>8400</v>
      </c>
      <c r="AB197">
        <f t="shared" si="17"/>
        <v>0</v>
      </c>
      <c r="AC197" t="str">
        <f t="shared" si="15"/>
        <v>Wednesday</v>
      </c>
      <c r="AD197" s="5">
        <v>12.848000000000001</v>
      </c>
      <c r="AE197">
        <v>2014</v>
      </c>
      <c r="AF197">
        <v>27</v>
      </c>
      <c r="AG197" s="14">
        <f t="shared" si="16"/>
        <v>7.6292686488163688E-2</v>
      </c>
      <c r="AH197">
        <f t="shared" si="18"/>
        <v>0</v>
      </c>
      <c r="AI197" t="str">
        <f t="shared" si="19"/>
        <v xml:space="preserve"> </v>
      </c>
    </row>
    <row r="198" spans="1:35" x14ac:dyDescent="0.35">
      <c r="A198">
        <v>197</v>
      </c>
      <c r="B198" t="s">
        <v>854</v>
      </c>
      <c r="C198" t="s">
        <v>855</v>
      </c>
      <c r="D198" t="s">
        <v>112</v>
      </c>
      <c r="E198" t="s">
        <v>84</v>
      </c>
      <c r="F198" t="s">
        <v>113</v>
      </c>
      <c r="G198" t="s">
        <v>113</v>
      </c>
      <c r="H198" t="s">
        <v>144</v>
      </c>
      <c r="I198" t="s">
        <v>34</v>
      </c>
      <c r="J198" t="s">
        <v>856</v>
      </c>
      <c r="K198" s="3">
        <v>40876</v>
      </c>
      <c r="L198" t="s">
        <v>136</v>
      </c>
      <c r="M198" t="s">
        <v>857</v>
      </c>
      <c r="N198" t="s">
        <v>858</v>
      </c>
      <c r="O198" t="s">
        <v>39</v>
      </c>
      <c r="P198" t="s">
        <v>40</v>
      </c>
      <c r="Q198">
        <v>2</v>
      </c>
      <c r="R198" s="5">
        <v>3.976</v>
      </c>
      <c r="S198" s="5">
        <v>6.0600000000000005</v>
      </c>
      <c r="T198" s="5">
        <v>7.2720000000000002</v>
      </c>
      <c r="U198">
        <v>0.4</v>
      </c>
      <c r="V198" s="5">
        <v>-0.68</v>
      </c>
      <c r="W198" t="s">
        <v>41</v>
      </c>
      <c r="X198" s="3">
        <v>40881</v>
      </c>
      <c r="Y198" s="3">
        <v>40881</v>
      </c>
      <c r="Z198">
        <v>5</v>
      </c>
      <c r="AA198" t="s">
        <v>8400</v>
      </c>
      <c r="AB198">
        <f t="shared" si="17"/>
        <v>0</v>
      </c>
      <c r="AC198" t="str">
        <f t="shared" si="15"/>
        <v>Tuesday</v>
      </c>
      <c r="AD198" s="5">
        <v>0.85799999999999998</v>
      </c>
      <c r="AE198">
        <v>2011</v>
      </c>
      <c r="AF198">
        <v>49</v>
      </c>
      <c r="AG198" s="14">
        <f t="shared" si="16"/>
        <v>-9.3509350935093508E-2</v>
      </c>
      <c r="AH198">
        <f t="shared" si="18"/>
        <v>0</v>
      </c>
      <c r="AI198" t="str">
        <f t="shared" si="19"/>
        <v xml:space="preserve"> </v>
      </c>
    </row>
    <row r="199" spans="1:35" x14ac:dyDescent="0.35">
      <c r="A199">
        <v>198</v>
      </c>
      <c r="B199" t="s">
        <v>854</v>
      </c>
      <c r="C199" t="s">
        <v>855</v>
      </c>
      <c r="D199" t="s">
        <v>112</v>
      </c>
      <c r="E199" t="s">
        <v>84</v>
      </c>
      <c r="F199" t="s">
        <v>113</v>
      </c>
      <c r="G199" t="s">
        <v>113</v>
      </c>
      <c r="H199" t="s">
        <v>144</v>
      </c>
      <c r="I199" t="s">
        <v>34</v>
      </c>
      <c r="J199" t="s">
        <v>856</v>
      </c>
      <c r="K199" s="3">
        <v>40876</v>
      </c>
      <c r="L199" t="s">
        <v>136</v>
      </c>
      <c r="M199" t="s">
        <v>859</v>
      </c>
      <c r="N199" t="s">
        <v>860</v>
      </c>
      <c r="O199" t="s">
        <v>39</v>
      </c>
      <c r="P199" t="s">
        <v>64</v>
      </c>
      <c r="Q199">
        <v>14</v>
      </c>
      <c r="R199" s="5">
        <v>12.224914285714283</v>
      </c>
      <c r="S199" s="5">
        <v>14.494857142857141</v>
      </c>
      <c r="T199" s="5">
        <v>121.75679999999997</v>
      </c>
      <c r="U199">
        <v>0.4</v>
      </c>
      <c r="V199" s="5">
        <v>-49.392000000000003</v>
      </c>
      <c r="W199" t="s">
        <v>41</v>
      </c>
      <c r="X199" s="3">
        <v>40881</v>
      </c>
      <c r="Y199" s="3">
        <v>40882</v>
      </c>
      <c r="Z199">
        <v>6</v>
      </c>
      <c r="AA199" t="s">
        <v>8399</v>
      </c>
      <c r="AB199">
        <f t="shared" si="17"/>
        <v>1</v>
      </c>
      <c r="AC199" t="str">
        <f t="shared" si="15"/>
        <v>Tuesday</v>
      </c>
      <c r="AD199" s="5">
        <v>14.24</v>
      </c>
      <c r="AE199">
        <v>2011</v>
      </c>
      <c r="AF199">
        <v>49</v>
      </c>
      <c r="AG199" s="14">
        <f t="shared" si="16"/>
        <v>-0.40566112118583941</v>
      </c>
      <c r="AH199">
        <f t="shared" si="18"/>
        <v>1</v>
      </c>
      <c r="AI199">
        <f t="shared" si="19"/>
        <v>1</v>
      </c>
    </row>
    <row r="200" spans="1:35" x14ac:dyDescent="0.35">
      <c r="A200">
        <v>199</v>
      </c>
      <c r="B200" t="s">
        <v>861</v>
      </c>
      <c r="C200" t="s">
        <v>862</v>
      </c>
      <c r="D200" t="s">
        <v>96</v>
      </c>
      <c r="E200" t="s">
        <v>199</v>
      </c>
      <c r="F200" t="s">
        <v>212</v>
      </c>
      <c r="G200" t="s">
        <v>213</v>
      </c>
      <c r="H200" t="s">
        <v>213</v>
      </c>
      <c r="I200" t="s">
        <v>34</v>
      </c>
      <c r="J200" t="s">
        <v>863</v>
      </c>
      <c r="K200" s="3">
        <v>41593</v>
      </c>
      <c r="L200" t="s">
        <v>36</v>
      </c>
      <c r="M200" t="s">
        <v>864</v>
      </c>
      <c r="N200" t="s">
        <v>865</v>
      </c>
      <c r="O200" t="s">
        <v>39</v>
      </c>
      <c r="P200" t="s">
        <v>40</v>
      </c>
      <c r="Q200">
        <v>3</v>
      </c>
      <c r="R200" s="5">
        <v>5.8469333333333324</v>
      </c>
      <c r="S200" s="5">
        <v>6.7736666666666654</v>
      </c>
      <c r="T200" s="5">
        <v>16.256799999999998</v>
      </c>
      <c r="U200">
        <v>0.2</v>
      </c>
      <c r="V200" s="5">
        <v>-1.284</v>
      </c>
      <c r="W200" t="s">
        <v>139</v>
      </c>
      <c r="X200" s="3">
        <v>41596</v>
      </c>
      <c r="Y200" s="3">
        <v>41596</v>
      </c>
      <c r="Z200">
        <v>3</v>
      </c>
      <c r="AA200" t="s">
        <v>8400</v>
      </c>
      <c r="AB200">
        <f t="shared" si="17"/>
        <v>0</v>
      </c>
      <c r="AC200" t="str">
        <f t="shared" si="15"/>
        <v>Friday</v>
      </c>
      <c r="AD200" s="5">
        <v>0.69099999999999995</v>
      </c>
      <c r="AE200">
        <v>2013</v>
      </c>
      <c r="AF200">
        <v>46</v>
      </c>
      <c r="AG200" s="14">
        <f t="shared" si="16"/>
        <v>-7.8982333546577438E-2</v>
      </c>
      <c r="AH200">
        <f t="shared" si="18"/>
        <v>0</v>
      </c>
      <c r="AI200" t="str">
        <f t="shared" si="19"/>
        <v xml:space="preserve"> </v>
      </c>
    </row>
    <row r="201" spans="1:35" x14ac:dyDescent="0.35">
      <c r="A201">
        <v>200</v>
      </c>
      <c r="B201" t="s">
        <v>861</v>
      </c>
      <c r="C201" t="s">
        <v>862</v>
      </c>
      <c r="D201" t="s">
        <v>96</v>
      </c>
      <c r="E201" t="s">
        <v>199</v>
      </c>
      <c r="F201" t="s">
        <v>212</v>
      </c>
      <c r="G201" t="s">
        <v>213</v>
      </c>
      <c r="H201" t="s">
        <v>213</v>
      </c>
      <c r="I201" t="s">
        <v>34</v>
      </c>
      <c r="J201" t="s">
        <v>863</v>
      </c>
      <c r="K201" s="3">
        <v>41593</v>
      </c>
      <c r="L201" t="s">
        <v>36</v>
      </c>
      <c r="M201" t="s">
        <v>866</v>
      </c>
      <c r="N201" t="s">
        <v>867</v>
      </c>
      <c r="O201" t="s">
        <v>39</v>
      </c>
      <c r="P201" t="s">
        <v>76</v>
      </c>
      <c r="Q201">
        <v>9</v>
      </c>
      <c r="R201" s="5">
        <v>6.8080000000000016</v>
      </c>
      <c r="S201" s="5">
        <v>8.7100000000000009</v>
      </c>
      <c r="T201" s="5">
        <v>62.712000000000018</v>
      </c>
      <c r="U201">
        <v>0.2</v>
      </c>
      <c r="V201" s="5">
        <v>1.44</v>
      </c>
      <c r="W201" t="s">
        <v>139</v>
      </c>
      <c r="X201" s="3">
        <v>41596</v>
      </c>
      <c r="Y201" s="3">
        <v>41596</v>
      </c>
      <c r="Z201">
        <v>3</v>
      </c>
      <c r="AA201" t="s">
        <v>8400</v>
      </c>
      <c r="AB201">
        <f t="shared" si="17"/>
        <v>0</v>
      </c>
      <c r="AC201" t="str">
        <f t="shared" si="15"/>
        <v>Friday</v>
      </c>
      <c r="AD201" s="5">
        <v>4.8819999999999997</v>
      </c>
      <c r="AE201">
        <v>2013</v>
      </c>
      <c r="AF201">
        <v>46</v>
      </c>
      <c r="AG201" s="14">
        <f t="shared" si="16"/>
        <v>2.2962112514351311E-2</v>
      </c>
      <c r="AH201">
        <f t="shared" si="18"/>
        <v>0</v>
      </c>
      <c r="AI201" t="str">
        <f t="shared" si="19"/>
        <v xml:space="preserve"> </v>
      </c>
    </row>
    <row r="202" spans="1:35" x14ac:dyDescent="0.35">
      <c r="A202">
        <v>201</v>
      </c>
      <c r="B202" t="s">
        <v>861</v>
      </c>
      <c r="C202" t="s">
        <v>862</v>
      </c>
      <c r="D202" t="s">
        <v>96</v>
      </c>
      <c r="E202" t="s">
        <v>199</v>
      </c>
      <c r="F202" t="s">
        <v>212</v>
      </c>
      <c r="G202" t="s">
        <v>213</v>
      </c>
      <c r="H202" t="s">
        <v>213</v>
      </c>
      <c r="I202" t="s">
        <v>34</v>
      </c>
      <c r="J202" t="s">
        <v>863</v>
      </c>
      <c r="K202" s="3">
        <v>41593</v>
      </c>
      <c r="L202" t="s">
        <v>36</v>
      </c>
      <c r="M202" t="s">
        <v>868</v>
      </c>
      <c r="N202" t="s">
        <v>869</v>
      </c>
      <c r="O202" t="s">
        <v>39</v>
      </c>
      <c r="P202" t="s">
        <v>90</v>
      </c>
      <c r="Q202">
        <v>2</v>
      </c>
      <c r="R202" s="5">
        <v>2.8344000000000005</v>
      </c>
      <c r="S202" s="5">
        <v>5.2780000000000005</v>
      </c>
      <c r="T202" s="5">
        <v>8.4448000000000008</v>
      </c>
      <c r="U202">
        <v>0.2</v>
      </c>
      <c r="V202" s="5">
        <v>2.7759999999999998</v>
      </c>
      <c r="W202" t="s">
        <v>139</v>
      </c>
      <c r="X202" s="3">
        <v>41596</v>
      </c>
      <c r="Y202" s="3">
        <v>41598</v>
      </c>
      <c r="Z202">
        <v>5</v>
      </c>
      <c r="AA202" t="s">
        <v>8399</v>
      </c>
      <c r="AB202">
        <f t="shared" si="17"/>
        <v>2</v>
      </c>
      <c r="AC202" t="str">
        <f t="shared" si="15"/>
        <v>Friday</v>
      </c>
      <c r="AD202" s="5">
        <v>0.83499999999999996</v>
      </c>
      <c r="AE202">
        <v>2013</v>
      </c>
      <c r="AF202">
        <v>46</v>
      </c>
      <c r="AG202" s="14">
        <f t="shared" si="16"/>
        <v>0.3287230011367942</v>
      </c>
      <c r="AH202">
        <f t="shared" si="18"/>
        <v>1</v>
      </c>
      <c r="AI202">
        <f t="shared" si="19"/>
        <v>2</v>
      </c>
    </row>
    <row r="203" spans="1:35" x14ac:dyDescent="0.35">
      <c r="A203">
        <v>202</v>
      </c>
      <c r="B203" t="s">
        <v>861</v>
      </c>
      <c r="C203" t="s">
        <v>862</v>
      </c>
      <c r="D203" t="s">
        <v>96</v>
      </c>
      <c r="E203" t="s">
        <v>199</v>
      </c>
      <c r="F203" t="s">
        <v>212</v>
      </c>
      <c r="G203" t="s">
        <v>213</v>
      </c>
      <c r="H203" t="s">
        <v>213</v>
      </c>
      <c r="I203" t="s">
        <v>34</v>
      </c>
      <c r="J203" t="s">
        <v>863</v>
      </c>
      <c r="K203" s="3">
        <v>41593</v>
      </c>
      <c r="L203" t="s">
        <v>36</v>
      </c>
      <c r="M203" t="s">
        <v>870</v>
      </c>
      <c r="N203" t="s">
        <v>871</v>
      </c>
      <c r="O203" t="s">
        <v>39</v>
      </c>
      <c r="P203" t="s">
        <v>64</v>
      </c>
      <c r="Q203">
        <v>5</v>
      </c>
      <c r="R203" s="5">
        <v>7.7183999999999999</v>
      </c>
      <c r="S203" s="5">
        <v>8.4829999999999988</v>
      </c>
      <c r="T203" s="5">
        <v>33.931999999999995</v>
      </c>
      <c r="U203">
        <v>0.2</v>
      </c>
      <c r="V203" s="5">
        <v>-4.66</v>
      </c>
      <c r="W203" t="s">
        <v>139</v>
      </c>
      <c r="X203" s="3">
        <v>41596</v>
      </c>
      <c r="Y203" s="3">
        <v>41597</v>
      </c>
      <c r="Z203">
        <v>4</v>
      </c>
      <c r="AA203" t="s">
        <v>8399</v>
      </c>
      <c r="AB203">
        <f t="shared" si="17"/>
        <v>1</v>
      </c>
      <c r="AC203" t="str">
        <f t="shared" si="15"/>
        <v>Friday</v>
      </c>
      <c r="AD203" s="5">
        <v>0.88700000000000001</v>
      </c>
      <c r="AE203">
        <v>2013</v>
      </c>
      <c r="AF203">
        <v>46</v>
      </c>
      <c r="AG203" s="14">
        <f t="shared" si="16"/>
        <v>-0.13733349051043264</v>
      </c>
      <c r="AH203">
        <f t="shared" si="18"/>
        <v>1</v>
      </c>
      <c r="AI203">
        <f t="shared" si="19"/>
        <v>1</v>
      </c>
    </row>
    <row r="204" spans="1:35" x14ac:dyDescent="0.35">
      <c r="A204">
        <v>203</v>
      </c>
      <c r="B204" t="s">
        <v>872</v>
      </c>
      <c r="C204" t="s">
        <v>873</v>
      </c>
      <c r="D204" t="s">
        <v>112</v>
      </c>
      <c r="E204" t="s">
        <v>30</v>
      </c>
      <c r="F204" t="s">
        <v>31</v>
      </c>
      <c r="G204" t="s">
        <v>476</v>
      </c>
      <c r="H204" t="s">
        <v>874</v>
      </c>
      <c r="I204" t="s">
        <v>34</v>
      </c>
      <c r="J204" t="s">
        <v>875</v>
      </c>
      <c r="K204" s="3">
        <v>41921</v>
      </c>
      <c r="L204" t="s">
        <v>98</v>
      </c>
      <c r="M204" t="s">
        <v>876</v>
      </c>
      <c r="N204" t="s">
        <v>877</v>
      </c>
      <c r="O204" t="s">
        <v>39</v>
      </c>
      <c r="P204" t="s">
        <v>165</v>
      </c>
      <c r="Q204">
        <v>3</v>
      </c>
      <c r="R204" s="5">
        <v>85.666666666666671</v>
      </c>
      <c r="S204" s="5">
        <v>85.666666666666671</v>
      </c>
      <c r="T204" s="5">
        <v>257</v>
      </c>
      <c r="U204">
        <v>0</v>
      </c>
      <c r="V204" s="5">
        <v>0</v>
      </c>
      <c r="W204" t="s">
        <v>41</v>
      </c>
      <c r="X204" s="3">
        <v>41926</v>
      </c>
      <c r="Y204" s="3">
        <v>41926</v>
      </c>
      <c r="Z204">
        <v>5</v>
      </c>
      <c r="AA204" t="s">
        <v>8400</v>
      </c>
      <c r="AB204">
        <f t="shared" si="17"/>
        <v>0</v>
      </c>
      <c r="AC204" t="str">
        <f t="shared" si="15"/>
        <v>Thursday</v>
      </c>
      <c r="AD204" s="5">
        <v>26.588000000000001</v>
      </c>
      <c r="AE204">
        <v>2014</v>
      </c>
      <c r="AF204">
        <v>41</v>
      </c>
      <c r="AG204" s="14">
        <f t="shared" si="16"/>
        <v>0</v>
      </c>
      <c r="AH204">
        <f t="shared" si="18"/>
        <v>0</v>
      </c>
      <c r="AI204" t="str">
        <f t="shared" si="19"/>
        <v xml:space="preserve"> </v>
      </c>
    </row>
    <row r="205" spans="1:35" x14ac:dyDescent="0.35">
      <c r="A205">
        <v>204</v>
      </c>
      <c r="B205" t="s">
        <v>878</v>
      </c>
      <c r="C205" t="s">
        <v>879</v>
      </c>
      <c r="D205" t="s">
        <v>29</v>
      </c>
      <c r="E205" t="s">
        <v>30</v>
      </c>
      <c r="F205" t="s">
        <v>31</v>
      </c>
      <c r="G205" t="s">
        <v>150</v>
      </c>
      <c r="H205" t="s">
        <v>880</v>
      </c>
      <c r="I205" t="s">
        <v>34</v>
      </c>
      <c r="J205" t="s">
        <v>881</v>
      </c>
      <c r="K205" s="3">
        <v>41975</v>
      </c>
      <c r="L205" t="s">
        <v>36</v>
      </c>
      <c r="M205" t="s">
        <v>882</v>
      </c>
      <c r="N205" t="s">
        <v>883</v>
      </c>
      <c r="O205" t="s">
        <v>39</v>
      </c>
      <c r="P205" t="s">
        <v>340</v>
      </c>
      <c r="Q205">
        <v>9</v>
      </c>
      <c r="R205" s="5">
        <v>6.902222222222222</v>
      </c>
      <c r="S205" s="5">
        <v>13.222222222222221</v>
      </c>
      <c r="T205" s="5">
        <v>119</v>
      </c>
      <c r="U205">
        <v>0</v>
      </c>
      <c r="V205" s="5">
        <v>56.88</v>
      </c>
      <c r="W205" t="s">
        <v>41</v>
      </c>
      <c r="X205" s="3">
        <v>41980</v>
      </c>
      <c r="Y205" s="3">
        <v>41980</v>
      </c>
      <c r="Z205">
        <v>5</v>
      </c>
      <c r="AA205" t="s">
        <v>8400</v>
      </c>
      <c r="AB205">
        <f t="shared" si="17"/>
        <v>0</v>
      </c>
      <c r="AC205" t="str">
        <f t="shared" si="15"/>
        <v>Tuesday</v>
      </c>
      <c r="AD205" s="5">
        <v>8.3680000000000003</v>
      </c>
      <c r="AE205">
        <v>2014</v>
      </c>
      <c r="AF205">
        <v>49</v>
      </c>
      <c r="AG205" s="14">
        <f t="shared" si="16"/>
        <v>0.47798319327731092</v>
      </c>
      <c r="AH205">
        <f t="shared" si="18"/>
        <v>0</v>
      </c>
      <c r="AI205" t="str">
        <f t="shared" si="19"/>
        <v xml:space="preserve"> </v>
      </c>
    </row>
    <row r="206" spans="1:35" x14ac:dyDescent="0.35">
      <c r="A206">
        <v>205</v>
      </c>
      <c r="B206" t="s">
        <v>762</v>
      </c>
      <c r="C206" t="s">
        <v>763</v>
      </c>
      <c r="D206" t="s">
        <v>29</v>
      </c>
      <c r="E206" t="s">
        <v>44</v>
      </c>
      <c r="F206" t="s">
        <v>570</v>
      </c>
      <c r="G206" t="s">
        <v>884</v>
      </c>
      <c r="H206" t="s">
        <v>885</v>
      </c>
      <c r="I206" t="s">
        <v>34</v>
      </c>
      <c r="J206" t="s">
        <v>886</v>
      </c>
      <c r="K206" s="3">
        <v>41536</v>
      </c>
      <c r="L206" t="s">
        <v>36</v>
      </c>
      <c r="M206" t="s">
        <v>887</v>
      </c>
      <c r="N206" t="s">
        <v>888</v>
      </c>
      <c r="O206" t="s">
        <v>51</v>
      </c>
      <c r="P206" t="s">
        <v>93</v>
      </c>
      <c r="Q206">
        <v>2</v>
      </c>
      <c r="R206" s="5">
        <v>33.4816</v>
      </c>
      <c r="S206" s="5">
        <v>63.562666666666672</v>
      </c>
      <c r="T206" s="5">
        <v>76.275199999999998</v>
      </c>
      <c r="U206">
        <v>0.4</v>
      </c>
      <c r="V206" s="5">
        <v>9.3119999999999994</v>
      </c>
      <c r="W206" t="s">
        <v>41</v>
      </c>
      <c r="X206" s="3">
        <v>41541</v>
      </c>
      <c r="Y206" s="3">
        <v>41541</v>
      </c>
      <c r="Z206">
        <v>5</v>
      </c>
      <c r="AA206" t="s">
        <v>8400</v>
      </c>
      <c r="AB206">
        <f t="shared" si="17"/>
        <v>0</v>
      </c>
      <c r="AC206" t="str">
        <f t="shared" si="15"/>
        <v>Thursday</v>
      </c>
      <c r="AD206" s="5">
        <v>3.1469999999999998</v>
      </c>
      <c r="AE206">
        <v>2013</v>
      </c>
      <c r="AF206">
        <v>38</v>
      </c>
      <c r="AG206" s="14">
        <f t="shared" si="16"/>
        <v>0.12208424232253734</v>
      </c>
      <c r="AH206">
        <f t="shared" si="18"/>
        <v>0</v>
      </c>
      <c r="AI206" t="str">
        <f t="shared" si="19"/>
        <v xml:space="preserve"> </v>
      </c>
    </row>
    <row r="207" spans="1:35" x14ac:dyDescent="0.35">
      <c r="A207">
        <v>206</v>
      </c>
      <c r="B207" t="s">
        <v>762</v>
      </c>
      <c r="C207" t="s">
        <v>763</v>
      </c>
      <c r="D207" t="s">
        <v>29</v>
      </c>
      <c r="E207" t="s">
        <v>44</v>
      </c>
      <c r="F207" t="s">
        <v>570</v>
      </c>
      <c r="G207" t="s">
        <v>884</v>
      </c>
      <c r="H207" t="s">
        <v>885</v>
      </c>
      <c r="I207" t="s">
        <v>34</v>
      </c>
      <c r="J207" t="s">
        <v>886</v>
      </c>
      <c r="K207" s="3">
        <v>41536</v>
      </c>
      <c r="L207" t="s">
        <v>36</v>
      </c>
      <c r="M207" t="s">
        <v>889</v>
      </c>
      <c r="N207" t="s">
        <v>890</v>
      </c>
      <c r="O207" t="s">
        <v>39</v>
      </c>
      <c r="P207" t="s">
        <v>165</v>
      </c>
      <c r="Q207">
        <v>2</v>
      </c>
      <c r="R207" s="5">
        <v>98.591200000000015</v>
      </c>
      <c r="S207" s="5">
        <v>110.63866666666669</v>
      </c>
      <c r="T207" s="5">
        <v>132.76640000000003</v>
      </c>
      <c r="U207">
        <v>0.4</v>
      </c>
      <c r="V207" s="5">
        <v>-64.415999999999997</v>
      </c>
      <c r="W207" t="s">
        <v>41</v>
      </c>
      <c r="X207" s="3">
        <v>41541</v>
      </c>
      <c r="Y207" s="3">
        <v>41541</v>
      </c>
      <c r="Z207">
        <v>5</v>
      </c>
      <c r="AA207" t="s">
        <v>8400</v>
      </c>
      <c r="AB207">
        <f t="shared" si="17"/>
        <v>0</v>
      </c>
      <c r="AC207" t="str">
        <f t="shared" si="15"/>
        <v>Thursday</v>
      </c>
      <c r="AD207" s="5">
        <v>13.208</v>
      </c>
      <c r="AE207">
        <v>2013</v>
      </c>
      <c r="AF207">
        <v>38</v>
      </c>
      <c r="AG207" s="14">
        <f t="shared" si="16"/>
        <v>-0.4851829981079549</v>
      </c>
      <c r="AH207">
        <f t="shared" si="18"/>
        <v>0</v>
      </c>
      <c r="AI207" t="str">
        <f t="shared" si="19"/>
        <v xml:space="preserve"> </v>
      </c>
    </row>
    <row r="208" spans="1:35" x14ac:dyDescent="0.35">
      <c r="A208">
        <v>207</v>
      </c>
      <c r="B208" t="s">
        <v>762</v>
      </c>
      <c r="C208" t="s">
        <v>763</v>
      </c>
      <c r="D208" t="s">
        <v>29</v>
      </c>
      <c r="E208" t="s">
        <v>44</v>
      </c>
      <c r="F208" t="s">
        <v>570</v>
      </c>
      <c r="G208" t="s">
        <v>884</v>
      </c>
      <c r="H208" t="s">
        <v>885</v>
      </c>
      <c r="I208" t="s">
        <v>34</v>
      </c>
      <c r="J208" t="s">
        <v>886</v>
      </c>
      <c r="K208" s="3">
        <v>41536</v>
      </c>
      <c r="L208" t="s">
        <v>36</v>
      </c>
      <c r="M208" t="s">
        <v>891</v>
      </c>
      <c r="N208" t="s">
        <v>892</v>
      </c>
      <c r="O208" t="s">
        <v>39</v>
      </c>
      <c r="P208" t="s">
        <v>61</v>
      </c>
      <c r="Q208">
        <v>5</v>
      </c>
      <c r="R208" s="5">
        <v>6.1568000000000014</v>
      </c>
      <c r="S208" s="5">
        <v>10.074666666666669</v>
      </c>
      <c r="T208" s="5">
        <v>30.224000000000007</v>
      </c>
      <c r="U208">
        <v>0.4</v>
      </c>
      <c r="V208" s="5">
        <v>-0.56000000000000005</v>
      </c>
      <c r="W208" t="s">
        <v>41</v>
      </c>
      <c r="X208" s="3">
        <v>41541</v>
      </c>
      <c r="Y208" s="3">
        <v>41541</v>
      </c>
      <c r="Z208">
        <v>5</v>
      </c>
      <c r="AA208" t="s">
        <v>8400</v>
      </c>
      <c r="AB208">
        <f t="shared" si="17"/>
        <v>0</v>
      </c>
      <c r="AC208" t="str">
        <f t="shared" si="15"/>
        <v>Thursday</v>
      </c>
      <c r="AD208" s="5">
        <v>3.3260000000000001</v>
      </c>
      <c r="AE208">
        <v>2013</v>
      </c>
      <c r="AF208">
        <v>38</v>
      </c>
      <c r="AG208" s="14">
        <f t="shared" si="16"/>
        <v>-1.8528321863419798E-2</v>
      </c>
      <c r="AH208">
        <f t="shared" si="18"/>
        <v>0</v>
      </c>
      <c r="AI208" t="str">
        <f t="shared" si="19"/>
        <v xml:space="preserve"> </v>
      </c>
    </row>
    <row r="209" spans="1:35" x14ac:dyDescent="0.35">
      <c r="A209">
        <v>208</v>
      </c>
      <c r="B209" t="s">
        <v>399</v>
      </c>
      <c r="C209" t="s">
        <v>400</v>
      </c>
      <c r="D209" t="s">
        <v>29</v>
      </c>
      <c r="E209" t="s">
        <v>44</v>
      </c>
      <c r="F209" t="s">
        <v>502</v>
      </c>
      <c r="G209" t="s">
        <v>503</v>
      </c>
      <c r="H209" t="s">
        <v>503</v>
      </c>
      <c r="I209" t="s">
        <v>34</v>
      </c>
      <c r="J209" t="s">
        <v>893</v>
      </c>
      <c r="K209" s="3">
        <v>41730</v>
      </c>
      <c r="L209" t="s">
        <v>215</v>
      </c>
      <c r="M209" t="s">
        <v>894</v>
      </c>
      <c r="N209" t="s">
        <v>895</v>
      </c>
      <c r="O209" t="s">
        <v>51</v>
      </c>
      <c r="P209" t="s">
        <v>93</v>
      </c>
      <c r="Q209">
        <v>2</v>
      </c>
      <c r="R209" s="5">
        <v>64.844800000000006</v>
      </c>
      <c r="S209" s="5">
        <v>71.354666666666674</v>
      </c>
      <c r="T209" s="5">
        <v>85.625600000000006</v>
      </c>
      <c r="U209">
        <v>0.4</v>
      </c>
      <c r="V209" s="5">
        <v>-44.064</v>
      </c>
      <c r="W209" t="s">
        <v>242</v>
      </c>
      <c r="X209" s="3">
        <v>41730</v>
      </c>
      <c r="Y209" s="3">
        <v>41732</v>
      </c>
      <c r="Z209">
        <v>2</v>
      </c>
      <c r="AA209" t="s">
        <v>8399</v>
      </c>
      <c r="AB209">
        <f t="shared" si="17"/>
        <v>2</v>
      </c>
      <c r="AC209" t="str">
        <f t="shared" si="15"/>
        <v>Tuesday</v>
      </c>
      <c r="AD209" s="5">
        <v>8.7650000000000006</v>
      </c>
      <c r="AE209">
        <v>2014</v>
      </c>
      <c r="AF209">
        <v>14</v>
      </c>
      <c r="AG209" s="14">
        <f t="shared" si="16"/>
        <v>-0.51461245235069886</v>
      </c>
      <c r="AH209">
        <f t="shared" si="18"/>
        <v>1</v>
      </c>
      <c r="AI209">
        <f t="shared" si="19"/>
        <v>2</v>
      </c>
    </row>
    <row r="210" spans="1:35" x14ac:dyDescent="0.35">
      <c r="A210">
        <v>209</v>
      </c>
      <c r="B210" t="s">
        <v>399</v>
      </c>
      <c r="C210" t="s">
        <v>400</v>
      </c>
      <c r="D210" t="s">
        <v>29</v>
      </c>
      <c r="E210" t="s">
        <v>44</v>
      </c>
      <c r="F210" t="s">
        <v>502</v>
      </c>
      <c r="G210" t="s">
        <v>503</v>
      </c>
      <c r="H210" t="s">
        <v>503</v>
      </c>
      <c r="I210" t="s">
        <v>34</v>
      </c>
      <c r="J210" t="s">
        <v>893</v>
      </c>
      <c r="K210" s="3">
        <v>41730</v>
      </c>
      <c r="L210" t="s">
        <v>215</v>
      </c>
      <c r="M210" t="s">
        <v>896</v>
      </c>
      <c r="N210" t="s">
        <v>897</v>
      </c>
      <c r="O210" t="s">
        <v>39</v>
      </c>
      <c r="P210" t="s">
        <v>58</v>
      </c>
      <c r="Q210">
        <v>6</v>
      </c>
      <c r="R210" s="5">
        <v>52.071866666666665</v>
      </c>
      <c r="S210" s="5">
        <v>92.386222222222202</v>
      </c>
      <c r="T210" s="5">
        <v>166.29519999999997</v>
      </c>
      <c r="U210">
        <v>0.7</v>
      </c>
      <c r="V210" s="5">
        <v>-146.136</v>
      </c>
      <c r="W210" t="s">
        <v>242</v>
      </c>
      <c r="X210" s="3">
        <v>41730</v>
      </c>
      <c r="Y210" s="3">
        <v>41730</v>
      </c>
      <c r="Z210">
        <v>0</v>
      </c>
      <c r="AA210" t="s">
        <v>8400</v>
      </c>
      <c r="AB210">
        <f t="shared" si="17"/>
        <v>0</v>
      </c>
      <c r="AC210" t="str">
        <f t="shared" si="15"/>
        <v>Tuesday</v>
      </c>
      <c r="AD210" s="5">
        <v>12.792</v>
      </c>
      <c r="AE210">
        <v>2014</v>
      </c>
      <c r="AF210">
        <v>14</v>
      </c>
      <c r="AG210" s="14">
        <f t="shared" si="16"/>
        <v>-0.87877461285713609</v>
      </c>
      <c r="AH210">
        <f t="shared" si="18"/>
        <v>0</v>
      </c>
      <c r="AI210" t="str">
        <f t="shared" si="19"/>
        <v xml:space="preserve"> </v>
      </c>
    </row>
    <row r="211" spans="1:35" x14ac:dyDescent="0.35">
      <c r="A211">
        <v>210</v>
      </c>
      <c r="B211" t="s">
        <v>399</v>
      </c>
      <c r="C211" t="s">
        <v>400</v>
      </c>
      <c r="D211" t="s">
        <v>29</v>
      </c>
      <c r="E211" t="s">
        <v>44</v>
      </c>
      <c r="F211" t="s">
        <v>502</v>
      </c>
      <c r="G211" t="s">
        <v>503</v>
      </c>
      <c r="H211" t="s">
        <v>503</v>
      </c>
      <c r="I211" t="s">
        <v>34</v>
      </c>
      <c r="J211" t="s">
        <v>893</v>
      </c>
      <c r="K211" s="3">
        <v>41730</v>
      </c>
      <c r="L211" t="s">
        <v>215</v>
      </c>
      <c r="M211" t="s">
        <v>898</v>
      </c>
      <c r="N211" t="s">
        <v>899</v>
      </c>
      <c r="O211" t="s">
        <v>39</v>
      </c>
      <c r="P211" t="s">
        <v>64</v>
      </c>
      <c r="Q211">
        <v>2</v>
      </c>
      <c r="R211" s="5">
        <v>9.7712000000000003</v>
      </c>
      <c r="S211" s="5">
        <v>18.93866666666667</v>
      </c>
      <c r="T211" s="5">
        <v>22.726400000000002</v>
      </c>
      <c r="U211">
        <v>0.4</v>
      </c>
      <c r="V211" s="5">
        <v>3.1840000000000002</v>
      </c>
      <c r="W211" t="s">
        <v>242</v>
      </c>
      <c r="X211" s="3">
        <v>41730</v>
      </c>
      <c r="Y211" s="3">
        <v>41731</v>
      </c>
      <c r="Z211">
        <v>1</v>
      </c>
      <c r="AA211" t="s">
        <v>8399</v>
      </c>
      <c r="AB211">
        <f t="shared" si="17"/>
        <v>1</v>
      </c>
      <c r="AC211" t="str">
        <f t="shared" si="15"/>
        <v>Tuesday</v>
      </c>
      <c r="AD211" s="5">
        <v>6.7380000000000004</v>
      </c>
      <c r="AE211">
        <v>2014</v>
      </c>
      <c r="AF211">
        <v>14</v>
      </c>
      <c r="AG211" s="14">
        <f t="shared" si="16"/>
        <v>0.14010137989298788</v>
      </c>
      <c r="AH211">
        <f t="shared" si="18"/>
        <v>1</v>
      </c>
      <c r="AI211">
        <f t="shared" si="19"/>
        <v>1</v>
      </c>
    </row>
    <row r="212" spans="1:35" x14ac:dyDescent="0.35">
      <c r="A212">
        <v>211</v>
      </c>
      <c r="B212" t="s">
        <v>399</v>
      </c>
      <c r="C212" t="s">
        <v>400</v>
      </c>
      <c r="D212" t="s">
        <v>29</v>
      </c>
      <c r="E212" t="s">
        <v>44</v>
      </c>
      <c r="F212" t="s">
        <v>502</v>
      </c>
      <c r="G212" t="s">
        <v>503</v>
      </c>
      <c r="H212" t="s">
        <v>503</v>
      </c>
      <c r="I212" t="s">
        <v>34</v>
      </c>
      <c r="J212" t="s">
        <v>893</v>
      </c>
      <c r="K212" s="3">
        <v>41730</v>
      </c>
      <c r="L212" t="s">
        <v>215</v>
      </c>
      <c r="M212" t="s">
        <v>682</v>
      </c>
      <c r="N212" t="s">
        <v>683</v>
      </c>
      <c r="O212" t="s">
        <v>39</v>
      </c>
      <c r="P212" t="s">
        <v>58</v>
      </c>
      <c r="Q212">
        <v>2</v>
      </c>
      <c r="R212" s="5">
        <v>3.1794000000000002</v>
      </c>
      <c r="S212" s="5">
        <v>6.3246666666666655</v>
      </c>
      <c r="T212" s="5">
        <v>3.7948</v>
      </c>
      <c r="U212">
        <v>0.7</v>
      </c>
      <c r="V212" s="5">
        <v>-2.5640000000000001</v>
      </c>
      <c r="W212" t="s">
        <v>242</v>
      </c>
      <c r="X212" s="3">
        <v>41730</v>
      </c>
      <c r="Y212" s="3">
        <v>41730</v>
      </c>
      <c r="Z212">
        <v>0</v>
      </c>
      <c r="AA212" t="s">
        <v>8400</v>
      </c>
      <c r="AB212">
        <f t="shared" si="17"/>
        <v>0</v>
      </c>
      <c r="AC212" t="str">
        <f t="shared" si="15"/>
        <v>Tuesday</v>
      </c>
      <c r="AD212" s="5">
        <v>0.34899999999999998</v>
      </c>
      <c r="AE212">
        <v>2014</v>
      </c>
      <c r="AF212">
        <v>14</v>
      </c>
      <c r="AG212" s="14">
        <f t="shared" si="16"/>
        <v>-0.67566143143248658</v>
      </c>
      <c r="AH212">
        <f t="shared" si="18"/>
        <v>0</v>
      </c>
      <c r="AI212" t="str">
        <f t="shared" si="19"/>
        <v xml:space="preserve"> </v>
      </c>
    </row>
    <row r="213" spans="1:35" x14ac:dyDescent="0.35">
      <c r="A213">
        <v>212</v>
      </c>
      <c r="B213" t="s">
        <v>399</v>
      </c>
      <c r="C213" t="s">
        <v>400</v>
      </c>
      <c r="D213" t="s">
        <v>29</v>
      </c>
      <c r="E213" t="s">
        <v>44</v>
      </c>
      <c r="F213" t="s">
        <v>502</v>
      </c>
      <c r="G213" t="s">
        <v>503</v>
      </c>
      <c r="H213" t="s">
        <v>503</v>
      </c>
      <c r="I213" t="s">
        <v>34</v>
      </c>
      <c r="J213" t="s">
        <v>893</v>
      </c>
      <c r="K213" s="3">
        <v>41730</v>
      </c>
      <c r="L213" t="s">
        <v>215</v>
      </c>
      <c r="M213" t="s">
        <v>900</v>
      </c>
      <c r="N213" t="s">
        <v>901</v>
      </c>
      <c r="O213" t="s">
        <v>39</v>
      </c>
      <c r="P213" t="s">
        <v>90</v>
      </c>
      <c r="Q213">
        <v>2</v>
      </c>
      <c r="R213" s="5">
        <v>5.4391999999999996</v>
      </c>
      <c r="S213" s="5">
        <v>7.3520000000000003</v>
      </c>
      <c r="T213" s="5">
        <v>8.8224</v>
      </c>
      <c r="U213">
        <v>0.4</v>
      </c>
      <c r="V213" s="5">
        <v>-2.056</v>
      </c>
      <c r="W213" t="s">
        <v>242</v>
      </c>
      <c r="X213" s="3">
        <v>41730</v>
      </c>
      <c r="Y213" s="3">
        <v>41730</v>
      </c>
      <c r="Z213">
        <v>0</v>
      </c>
      <c r="AA213" t="s">
        <v>8400</v>
      </c>
      <c r="AB213">
        <f t="shared" si="17"/>
        <v>0</v>
      </c>
      <c r="AC213" t="str">
        <f t="shared" si="15"/>
        <v>Tuesday</v>
      </c>
      <c r="AD213" s="5">
        <v>2.4700000000000002</v>
      </c>
      <c r="AE213">
        <v>2014</v>
      </c>
      <c r="AF213">
        <v>14</v>
      </c>
      <c r="AG213" s="14">
        <f t="shared" si="16"/>
        <v>-0.23304316285817919</v>
      </c>
      <c r="AH213">
        <f t="shared" si="18"/>
        <v>0</v>
      </c>
      <c r="AI213" t="str">
        <f t="shared" si="19"/>
        <v xml:space="preserve"> </v>
      </c>
    </row>
    <row r="214" spans="1:35" x14ac:dyDescent="0.35">
      <c r="A214">
        <v>213</v>
      </c>
      <c r="B214" t="s">
        <v>399</v>
      </c>
      <c r="C214" t="s">
        <v>400</v>
      </c>
      <c r="D214" t="s">
        <v>29</v>
      </c>
      <c r="E214" t="s">
        <v>44</v>
      </c>
      <c r="F214" t="s">
        <v>502</v>
      </c>
      <c r="G214" t="s">
        <v>503</v>
      </c>
      <c r="H214" t="s">
        <v>503</v>
      </c>
      <c r="I214" t="s">
        <v>34</v>
      </c>
      <c r="J214" t="s">
        <v>893</v>
      </c>
      <c r="K214" s="3">
        <v>41730</v>
      </c>
      <c r="L214" t="s">
        <v>215</v>
      </c>
      <c r="M214" t="s">
        <v>902</v>
      </c>
      <c r="N214" t="s">
        <v>903</v>
      </c>
      <c r="O214" t="s">
        <v>39</v>
      </c>
      <c r="P214" t="s">
        <v>64</v>
      </c>
      <c r="Q214">
        <v>11</v>
      </c>
      <c r="R214" s="5">
        <v>21.047709090909088</v>
      </c>
      <c r="S214" s="5">
        <v>31.55951515151515</v>
      </c>
      <c r="T214" s="5">
        <v>208.29279999999997</v>
      </c>
      <c r="U214">
        <v>0.4</v>
      </c>
      <c r="V214" s="5">
        <v>-23.231999999999999</v>
      </c>
      <c r="W214" t="s">
        <v>242</v>
      </c>
      <c r="X214" s="3">
        <v>41730</v>
      </c>
      <c r="Y214" s="3">
        <v>41731</v>
      </c>
      <c r="Z214">
        <v>1</v>
      </c>
      <c r="AA214" t="s">
        <v>8399</v>
      </c>
      <c r="AB214">
        <f t="shared" si="17"/>
        <v>1</v>
      </c>
      <c r="AC214" t="str">
        <f t="shared" si="15"/>
        <v>Tuesday</v>
      </c>
      <c r="AD214" s="5">
        <v>42.665999999999997</v>
      </c>
      <c r="AE214">
        <v>2014</v>
      </c>
      <c r="AF214">
        <v>14</v>
      </c>
      <c r="AG214" s="14">
        <f t="shared" si="16"/>
        <v>-0.11153530030802794</v>
      </c>
      <c r="AH214">
        <f t="shared" si="18"/>
        <v>1</v>
      </c>
      <c r="AI214">
        <f t="shared" si="19"/>
        <v>1</v>
      </c>
    </row>
    <row r="215" spans="1:35" x14ac:dyDescent="0.35">
      <c r="A215">
        <v>214</v>
      </c>
      <c r="B215" t="s">
        <v>904</v>
      </c>
      <c r="C215" t="s">
        <v>905</v>
      </c>
      <c r="D215" t="s">
        <v>29</v>
      </c>
      <c r="E215" t="s">
        <v>199</v>
      </c>
      <c r="F215" t="s">
        <v>212</v>
      </c>
      <c r="G215" t="s">
        <v>245</v>
      </c>
      <c r="H215" t="s">
        <v>245</v>
      </c>
      <c r="I215" t="s">
        <v>34</v>
      </c>
      <c r="J215" t="s">
        <v>906</v>
      </c>
      <c r="K215" s="3">
        <v>40710</v>
      </c>
      <c r="L215" t="s">
        <v>36</v>
      </c>
      <c r="M215" t="s">
        <v>907</v>
      </c>
      <c r="N215" t="s">
        <v>908</v>
      </c>
      <c r="O215" t="s">
        <v>51</v>
      </c>
      <c r="P215" t="s">
        <v>93</v>
      </c>
      <c r="Q215">
        <v>3</v>
      </c>
      <c r="R215" s="5">
        <v>312.46080000000001</v>
      </c>
      <c r="S215" s="5">
        <v>321.346</v>
      </c>
      <c r="T215" s="5">
        <v>771.23040000000003</v>
      </c>
      <c r="U215">
        <v>0.2</v>
      </c>
      <c r="V215" s="5">
        <v>-166.15199999999999</v>
      </c>
      <c r="W215" t="s">
        <v>41</v>
      </c>
      <c r="X215" s="3">
        <v>40715</v>
      </c>
      <c r="Y215" s="3">
        <v>40715</v>
      </c>
      <c r="Z215">
        <v>5</v>
      </c>
      <c r="AA215" t="s">
        <v>8400</v>
      </c>
      <c r="AB215">
        <f t="shared" si="17"/>
        <v>0</v>
      </c>
      <c r="AC215" t="str">
        <f t="shared" si="15"/>
        <v>Thursday</v>
      </c>
      <c r="AD215" s="5">
        <v>14.598000000000001</v>
      </c>
      <c r="AE215">
        <v>2011</v>
      </c>
      <c r="AF215">
        <v>25</v>
      </c>
      <c r="AG215" s="14">
        <f t="shared" si="16"/>
        <v>-0.21543756573910985</v>
      </c>
      <c r="AH215">
        <f t="shared" si="18"/>
        <v>0</v>
      </c>
      <c r="AI215" t="str">
        <f t="shared" si="19"/>
        <v xml:space="preserve"> </v>
      </c>
    </row>
    <row r="216" spans="1:35" x14ac:dyDescent="0.35">
      <c r="A216">
        <v>215</v>
      </c>
      <c r="B216" t="s">
        <v>909</v>
      </c>
      <c r="C216" t="s">
        <v>910</v>
      </c>
      <c r="D216" t="s">
        <v>29</v>
      </c>
      <c r="E216" t="s">
        <v>44</v>
      </c>
      <c r="F216" t="s">
        <v>67</v>
      </c>
      <c r="G216" t="s">
        <v>68</v>
      </c>
      <c r="H216" t="s">
        <v>911</v>
      </c>
      <c r="I216" t="s">
        <v>34</v>
      </c>
      <c r="J216" t="s">
        <v>912</v>
      </c>
      <c r="K216" s="3">
        <v>41940</v>
      </c>
      <c r="L216" t="s">
        <v>36</v>
      </c>
      <c r="M216" t="s">
        <v>913</v>
      </c>
      <c r="N216" t="s">
        <v>914</v>
      </c>
      <c r="O216" t="s">
        <v>39</v>
      </c>
      <c r="P216" t="s">
        <v>58</v>
      </c>
      <c r="Q216">
        <v>2</v>
      </c>
      <c r="R216" s="5">
        <v>2.7</v>
      </c>
      <c r="S216" s="5">
        <v>4.5</v>
      </c>
      <c r="T216" s="5">
        <v>9</v>
      </c>
      <c r="U216">
        <v>0</v>
      </c>
      <c r="V216" s="5">
        <v>3.6</v>
      </c>
      <c r="W216" t="s">
        <v>41</v>
      </c>
      <c r="X216" s="3">
        <v>41945</v>
      </c>
      <c r="Y216" s="3">
        <v>41947</v>
      </c>
      <c r="Z216">
        <v>7</v>
      </c>
      <c r="AA216" t="s">
        <v>8399</v>
      </c>
      <c r="AB216">
        <f t="shared" si="17"/>
        <v>2</v>
      </c>
      <c r="AC216" t="str">
        <f t="shared" si="15"/>
        <v>Tuesday</v>
      </c>
      <c r="AD216" s="5">
        <v>0.82199999999999995</v>
      </c>
      <c r="AE216">
        <v>2014</v>
      </c>
      <c r="AF216">
        <v>44</v>
      </c>
      <c r="AG216" s="14">
        <f t="shared" si="16"/>
        <v>0.4</v>
      </c>
      <c r="AH216">
        <f t="shared" si="18"/>
        <v>1</v>
      </c>
      <c r="AI216">
        <f t="shared" si="19"/>
        <v>2</v>
      </c>
    </row>
    <row r="217" spans="1:35" x14ac:dyDescent="0.35">
      <c r="A217">
        <v>216</v>
      </c>
      <c r="B217" t="s">
        <v>915</v>
      </c>
      <c r="C217" t="s">
        <v>916</v>
      </c>
      <c r="D217" t="s">
        <v>112</v>
      </c>
      <c r="E217" t="s">
        <v>199</v>
      </c>
      <c r="F217" t="s">
        <v>212</v>
      </c>
      <c r="G217" t="s">
        <v>245</v>
      </c>
      <c r="H217" t="s">
        <v>245</v>
      </c>
      <c r="I217" t="s">
        <v>34</v>
      </c>
      <c r="J217" t="s">
        <v>917</v>
      </c>
      <c r="K217" s="3">
        <v>40905</v>
      </c>
      <c r="L217" t="s">
        <v>215</v>
      </c>
      <c r="M217" t="s">
        <v>918</v>
      </c>
      <c r="N217" t="s">
        <v>919</v>
      </c>
      <c r="O217" t="s">
        <v>72</v>
      </c>
      <c r="P217" t="s">
        <v>178</v>
      </c>
      <c r="Q217">
        <v>2</v>
      </c>
      <c r="R217" s="5">
        <v>52.606400000000008</v>
      </c>
      <c r="S217" s="5">
        <v>56.793000000000006</v>
      </c>
      <c r="T217" s="5">
        <v>90.868800000000022</v>
      </c>
      <c r="U217">
        <v>0.2</v>
      </c>
      <c r="V217" s="5">
        <v>-14.343999999999999</v>
      </c>
      <c r="W217" t="s">
        <v>139</v>
      </c>
      <c r="X217" s="3">
        <v>40908</v>
      </c>
      <c r="Y217" s="3">
        <v>40908</v>
      </c>
      <c r="Z217">
        <v>3</v>
      </c>
      <c r="AA217" t="s">
        <v>8400</v>
      </c>
      <c r="AB217">
        <f t="shared" si="17"/>
        <v>0</v>
      </c>
      <c r="AC217" t="str">
        <f t="shared" si="15"/>
        <v>Wednesday</v>
      </c>
      <c r="AD217" s="5">
        <v>12.497999999999999</v>
      </c>
      <c r="AE217">
        <v>2011</v>
      </c>
      <c r="AF217">
        <v>53</v>
      </c>
      <c r="AG217" s="14">
        <f t="shared" si="16"/>
        <v>-0.15785396087545997</v>
      </c>
      <c r="AH217">
        <f t="shared" si="18"/>
        <v>0</v>
      </c>
      <c r="AI217" t="str">
        <f t="shared" si="19"/>
        <v xml:space="preserve"> </v>
      </c>
    </row>
    <row r="218" spans="1:35" x14ac:dyDescent="0.35">
      <c r="A218">
        <v>217</v>
      </c>
      <c r="B218" t="s">
        <v>915</v>
      </c>
      <c r="C218" t="s">
        <v>916</v>
      </c>
      <c r="D218" t="s">
        <v>112</v>
      </c>
      <c r="E218" t="s">
        <v>199</v>
      </c>
      <c r="F218" t="s">
        <v>212</v>
      </c>
      <c r="G218" t="s">
        <v>245</v>
      </c>
      <c r="H218" t="s">
        <v>245</v>
      </c>
      <c r="I218" t="s">
        <v>34</v>
      </c>
      <c r="J218" t="s">
        <v>917</v>
      </c>
      <c r="K218" s="3">
        <v>40905</v>
      </c>
      <c r="L218" t="s">
        <v>215</v>
      </c>
      <c r="M218" t="s">
        <v>393</v>
      </c>
      <c r="N218" t="s">
        <v>394</v>
      </c>
      <c r="O218" t="s">
        <v>51</v>
      </c>
      <c r="P218" t="s">
        <v>93</v>
      </c>
      <c r="Q218">
        <v>9</v>
      </c>
      <c r="R218" s="5">
        <v>32.184177777777776</v>
      </c>
      <c r="S218" s="5">
        <v>38.765222222222221</v>
      </c>
      <c r="T218" s="5">
        <v>279.1096</v>
      </c>
      <c r="U218">
        <v>0.2</v>
      </c>
      <c r="V218" s="5">
        <v>-10.548</v>
      </c>
      <c r="W218" t="s">
        <v>139</v>
      </c>
      <c r="X218" s="3">
        <v>40908</v>
      </c>
      <c r="Y218" s="3">
        <v>40908</v>
      </c>
      <c r="Z218">
        <v>3</v>
      </c>
      <c r="AA218" t="s">
        <v>8400</v>
      </c>
      <c r="AB218">
        <f t="shared" si="17"/>
        <v>0</v>
      </c>
      <c r="AC218" t="str">
        <f t="shared" si="15"/>
        <v>Wednesday</v>
      </c>
      <c r="AD218" s="5">
        <v>44.9</v>
      </c>
      <c r="AE218">
        <v>2011</v>
      </c>
      <c r="AF218">
        <v>53</v>
      </c>
      <c r="AG218" s="14">
        <f t="shared" si="16"/>
        <v>-3.7791605878120998E-2</v>
      </c>
      <c r="AH218">
        <f t="shared" si="18"/>
        <v>0</v>
      </c>
      <c r="AI218" t="str">
        <f t="shared" si="19"/>
        <v xml:space="preserve"> </v>
      </c>
    </row>
    <row r="219" spans="1:35" x14ac:dyDescent="0.35">
      <c r="A219">
        <v>218</v>
      </c>
      <c r="B219" t="s">
        <v>915</v>
      </c>
      <c r="C219" t="s">
        <v>916</v>
      </c>
      <c r="D219" t="s">
        <v>112</v>
      </c>
      <c r="E219" t="s">
        <v>199</v>
      </c>
      <c r="F219" t="s">
        <v>212</v>
      </c>
      <c r="G219" t="s">
        <v>245</v>
      </c>
      <c r="H219" t="s">
        <v>245</v>
      </c>
      <c r="I219" t="s">
        <v>34</v>
      </c>
      <c r="J219" t="s">
        <v>917</v>
      </c>
      <c r="K219" s="3">
        <v>40905</v>
      </c>
      <c r="L219" t="s">
        <v>215</v>
      </c>
      <c r="M219" t="s">
        <v>448</v>
      </c>
      <c r="N219" t="s">
        <v>449</v>
      </c>
      <c r="O219" t="s">
        <v>72</v>
      </c>
      <c r="P219" t="s">
        <v>79</v>
      </c>
      <c r="Q219">
        <v>5</v>
      </c>
      <c r="R219" s="5">
        <v>27.859200000000005</v>
      </c>
      <c r="S219" s="5">
        <v>28.929000000000002</v>
      </c>
      <c r="T219" s="5">
        <v>115.71600000000001</v>
      </c>
      <c r="U219">
        <v>0.2</v>
      </c>
      <c r="V219" s="5">
        <v>-23.58</v>
      </c>
      <c r="W219" t="s">
        <v>139</v>
      </c>
      <c r="X219" s="3">
        <v>40908</v>
      </c>
      <c r="Y219" s="3">
        <v>40908</v>
      </c>
      <c r="Z219">
        <v>3</v>
      </c>
      <c r="AA219" t="s">
        <v>8400</v>
      </c>
      <c r="AB219">
        <f t="shared" si="17"/>
        <v>0</v>
      </c>
      <c r="AC219" t="str">
        <f t="shared" si="15"/>
        <v>Wednesday</v>
      </c>
      <c r="AD219" s="5">
        <v>35.125</v>
      </c>
      <c r="AE219">
        <v>2011</v>
      </c>
      <c r="AF219">
        <v>53</v>
      </c>
      <c r="AG219" s="14">
        <f t="shared" si="16"/>
        <v>-0.20377475889246083</v>
      </c>
      <c r="AH219">
        <f t="shared" si="18"/>
        <v>0</v>
      </c>
      <c r="AI219" t="str">
        <f t="shared" si="19"/>
        <v xml:space="preserve"> </v>
      </c>
    </row>
    <row r="220" spans="1:35" x14ac:dyDescent="0.35">
      <c r="A220">
        <v>219</v>
      </c>
      <c r="B220" t="s">
        <v>915</v>
      </c>
      <c r="C220" t="s">
        <v>916</v>
      </c>
      <c r="D220" t="s">
        <v>112</v>
      </c>
      <c r="E220" t="s">
        <v>199</v>
      </c>
      <c r="F220" t="s">
        <v>212</v>
      </c>
      <c r="G220" t="s">
        <v>245</v>
      </c>
      <c r="H220" t="s">
        <v>245</v>
      </c>
      <c r="I220" t="s">
        <v>34</v>
      </c>
      <c r="J220" t="s">
        <v>917</v>
      </c>
      <c r="K220" s="3">
        <v>40905</v>
      </c>
      <c r="L220" t="s">
        <v>215</v>
      </c>
      <c r="M220" t="s">
        <v>920</v>
      </c>
      <c r="N220" t="s">
        <v>921</v>
      </c>
      <c r="O220" t="s">
        <v>72</v>
      </c>
      <c r="P220" t="s">
        <v>178</v>
      </c>
      <c r="Q220">
        <v>8</v>
      </c>
      <c r="R220" s="5">
        <v>83.402000000000015</v>
      </c>
      <c r="S220" s="5">
        <v>87.427500000000009</v>
      </c>
      <c r="T220" s="5">
        <v>559.53600000000006</v>
      </c>
      <c r="U220">
        <v>0.2</v>
      </c>
      <c r="V220" s="5">
        <v>-107.68</v>
      </c>
      <c r="W220" t="s">
        <v>139</v>
      </c>
      <c r="X220" s="3">
        <v>40908</v>
      </c>
      <c r="Y220" s="3">
        <v>40909</v>
      </c>
      <c r="Z220">
        <v>4</v>
      </c>
      <c r="AA220" t="s">
        <v>8399</v>
      </c>
      <c r="AB220">
        <f t="shared" si="17"/>
        <v>1</v>
      </c>
      <c r="AC220" t="str">
        <f t="shared" si="15"/>
        <v>Wednesday</v>
      </c>
      <c r="AD220" s="5">
        <v>103.124</v>
      </c>
      <c r="AE220">
        <v>2011</v>
      </c>
      <c r="AF220">
        <v>53</v>
      </c>
      <c r="AG220" s="14">
        <f t="shared" si="16"/>
        <v>-0.19244516885419347</v>
      </c>
      <c r="AH220">
        <f t="shared" si="18"/>
        <v>1</v>
      </c>
      <c r="AI220">
        <f t="shared" si="19"/>
        <v>1</v>
      </c>
    </row>
    <row r="221" spans="1:35" x14ac:dyDescent="0.35">
      <c r="A221">
        <v>220</v>
      </c>
      <c r="B221" t="s">
        <v>915</v>
      </c>
      <c r="C221" t="s">
        <v>916</v>
      </c>
      <c r="D221" t="s">
        <v>112</v>
      </c>
      <c r="E221" t="s">
        <v>199</v>
      </c>
      <c r="F221" t="s">
        <v>212</v>
      </c>
      <c r="G221" t="s">
        <v>245</v>
      </c>
      <c r="H221" t="s">
        <v>245</v>
      </c>
      <c r="I221" t="s">
        <v>34</v>
      </c>
      <c r="J221" t="s">
        <v>917</v>
      </c>
      <c r="K221" s="3">
        <v>40905</v>
      </c>
      <c r="L221" t="s">
        <v>215</v>
      </c>
      <c r="M221" t="s">
        <v>922</v>
      </c>
      <c r="N221" t="s">
        <v>923</v>
      </c>
      <c r="O221" t="s">
        <v>72</v>
      </c>
      <c r="P221" t="s">
        <v>178</v>
      </c>
      <c r="Q221">
        <v>5</v>
      </c>
      <c r="R221" s="5">
        <v>375.03040000000004</v>
      </c>
      <c r="S221" s="5">
        <v>431.673</v>
      </c>
      <c r="T221" s="5">
        <v>1726.692</v>
      </c>
      <c r="U221">
        <v>0.2</v>
      </c>
      <c r="V221" s="5">
        <v>-148.46</v>
      </c>
      <c r="W221" t="s">
        <v>139</v>
      </c>
      <c r="X221" s="3">
        <v>40908</v>
      </c>
      <c r="Y221" s="3">
        <v>40908</v>
      </c>
      <c r="Z221">
        <v>3</v>
      </c>
      <c r="AA221" t="s">
        <v>8400</v>
      </c>
      <c r="AB221">
        <f t="shared" si="17"/>
        <v>0</v>
      </c>
      <c r="AC221" t="str">
        <f t="shared" si="15"/>
        <v>Wednesday</v>
      </c>
      <c r="AD221" s="5">
        <v>704.05600000000004</v>
      </c>
      <c r="AE221">
        <v>2011</v>
      </c>
      <c r="AF221">
        <v>53</v>
      </c>
      <c r="AG221" s="14">
        <f t="shared" si="16"/>
        <v>-8.5979433506380987E-2</v>
      </c>
      <c r="AH221">
        <f t="shared" si="18"/>
        <v>0</v>
      </c>
      <c r="AI221" t="str">
        <f t="shared" si="19"/>
        <v xml:space="preserve"> </v>
      </c>
    </row>
    <row r="222" spans="1:35" x14ac:dyDescent="0.35">
      <c r="A222">
        <v>221</v>
      </c>
      <c r="B222" t="s">
        <v>924</v>
      </c>
      <c r="C222" t="s">
        <v>925</v>
      </c>
      <c r="D222" t="s">
        <v>112</v>
      </c>
      <c r="E222" t="s">
        <v>30</v>
      </c>
      <c r="F222" t="s">
        <v>31</v>
      </c>
      <c r="G222" t="s">
        <v>31</v>
      </c>
      <c r="H222" t="s">
        <v>267</v>
      </c>
      <c r="I222" t="s">
        <v>34</v>
      </c>
      <c r="J222" t="s">
        <v>926</v>
      </c>
      <c r="K222" s="3">
        <v>41247</v>
      </c>
      <c r="L222" t="s">
        <v>36</v>
      </c>
      <c r="M222" t="s">
        <v>927</v>
      </c>
      <c r="N222" t="s">
        <v>928</v>
      </c>
      <c r="O222" t="s">
        <v>39</v>
      </c>
      <c r="P222" t="s">
        <v>165</v>
      </c>
      <c r="Q222">
        <v>4</v>
      </c>
      <c r="R222" s="5">
        <v>33.74</v>
      </c>
      <c r="S222" s="5">
        <v>35.5</v>
      </c>
      <c r="T222" s="5">
        <v>142</v>
      </c>
      <c r="U222">
        <v>0</v>
      </c>
      <c r="V222" s="5">
        <v>7.04</v>
      </c>
      <c r="W222" t="s">
        <v>139</v>
      </c>
      <c r="X222" s="3">
        <v>41250</v>
      </c>
      <c r="Y222" s="3">
        <v>41253</v>
      </c>
      <c r="Z222">
        <v>6</v>
      </c>
      <c r="AA222" t="s">
        <v>8399</v>
      </c>
      <c r="AB222">
        <f t="shared" si="17"/>
        <v>3</v>
      </c>
      <c r="AC222" t="str">
        <f t="shared" si="15"/>
        <v>Tuesday</v>
      </c>
      <c r="AD222" s="5">
        <v>11.422000000000001</v>
      </c>
      <c r="AE222">
        <v>2012</v>
      </c>
      <c r="AF222">
        <v>49</v>
      </c>
      <c r="AG222" s="14">
        <f t="shared" si="16"/>
        <v>4.9577464788732394E-2</v>
      </c>
      <c r="AH222">
        <f t="shared" si="18"/>
        <v>1</v>
      </c>
      <c r="AI222">
        <f t="shared" si="19"/>
        <v>3</v>
      </c>
    </row>
    <row r="223" spans="1:35" x14ac:dyDescent="0.35">
      <c r="A223">
        <v>222</v>
      </c>
      <c r="B223" t="s">
        <v>924</v>
      </c>
      <c r="C223" t="s">
        <v>925</v>
      </c>
      <c r="D223" t="s">
        <v>112</v>
      </c>
      <c r="E223" t="s">
        <v>30</v>
      </c>
      <c r="F223" t="s">
        <v>31</v>
      </c>
      <c r="G223" t="s">
        <v>31</v>
      </c>
      <c r="H223" t="s">
        <v>267</v>
      </c>
      <c r="I223" t="s">
        <v>34</v>
      </c>
      <c r="J223" t="s">
        <v>926</v>
      </c>
      <c r="K223" s="3">
        <v>41247</v>
      </c>
      <c r="L223" t="s">
        <v>36</v>
      </c>
      <c r="M223" t="s">
        <v>929</v>
      </c>
      <c r="N223" t="s">
        <v>930</v>
      </c>
      <c r="O223" t="s">
        <v>39</v>
      </c>
      <c r="P223" t="s">
        <v>183</v>
      </c>
      <c r="Q223">
        <v>4</v>
      </c>
      <c r="R223" s="5">
        <v>202.46</v>
      </c>
      <c r="S223" s="5">
        <v>204.5</v>
      </c>
      <c r="T223" s="5">
        <v>818</v>
      </c>
      <c r="U223">
        <v>0</v>
      </c>
      <c r="V223" s="5">
        <v>8.16</v>
      </c>
      <c r="W223" t="s">
        <v>139</v>
      </c>
      <c r="X223" s="3">
        <v>41250</v>
      </c>
      <c r="Y223" s="3">
        <v>41250</v>
      </c>
      <c r="Z223">
        <v>3</v>
      </c>
      <c r="AA223" t="s">
        <v>8400</v>
      </c>
      <c r="AB223">
        <f t="shared" si="17"/>
        <v>0</v>
      </c>
      <c r="AC223" t="str">
        <f t="shared" si="15"/>
        <v>Tuesday</v>
      </c>
      <c r="AD223" s="5">
        <v>77.98</v>
      </c>
      <c r="AE223">
        <v>2012</v>
      </c>
      <c r="AF223">
        <v>49</v>
      </c>
      <c r="AG223" s="14">
        <f t="shared" si="16"/>
        <v>9.9755501222493891E-3</v>
      </c>
      <c r="AH223">
        <f t="shared" si="18"/>
        <v>0</v>
      </c>
      <c r="AI223" t="str">
        <f t="shared" si="19"/>
        <v xml:space="preserve"> </v>
      </c>
    </row>
    <row r="224" spans="1:35" x14ac:dyDescent="0.35">
      <c r="A224">
        <v>223</v>
      </c>
      <c r="B224" t="s">
        <v>924</v>
      </c>
      <c r="C224" t="s">
        <v>925</v>
      </c>
      <c r="D224" t="s">
        <v>112</v>
      </c>
      <c r="E224" t="s">
        <v>30</v>
      </c>
      <c r="F224" t="s">
        <v>31</v>
      </c>
      <c r="G224" t="s">
        <v>31</v>
      </c>
      <c r="H224" t="s">
        <v>267</v>
      </c>
      <c r="I224" t="s">
        <v>34</v>
      </c>
      <c r="J224" t="s">
        <v>926</v>
      </c>
      <c r="K224" s="3">
        <v>41247</v>
      </c>
      <c r="L224" t="s">
        <v>36</v>
      </c>
      <c r="M224" t="s">
        <v>931</v>
      </c>
      <c r="N224" t="s">
        <v>932</v>
      </c>
      <c r="O224" t="s">
        <v>39</v>
      </c>
      <c r="P224" t="s">
        <v>40</v>
      </c>
      <c r="Q224">
        <v>3</v>
      </c>
      <c r="R224" s="5">
        <v>5.96</v>
      </c>
      <c r="S224" s="5">
        <v>6</v>
      </c>
      <c r="T224" s="5">
        <v>18</v>
      </c>
      <c r="U224">
        <v>0</v>
      </c>
      <c r="V224" s="5">
        <v>0.12</v>
      </c>
      <c r="W224" t="s">
        <v>139</v>
      </c>
      <c r="X224" s="3">
        <v>41250</v>
      </c>
      <c r="Y224" s="3">
        <v>41252</v>
      </c>
      <c r="Z224">
        <v>5</v>
      </c>
      <c r="AA224" t="s">
        <v>8399</v>
      </c>
      <c r="AB224">
        <f t="shared" si="17"/>
        <v>2</v>
      </c>
      <c r="AC224" t="str">
        <f t="shared" si="15"/>
        <v>Tuesday</v>
      </c>
      <c r="AD224" s="5">
        <v>1.528</v>
      </c>
      <c r="AE224">
        <v>2012</v>
      </c>
      <c r="AF224">
        <v>49</v>
      </c>
      <c r="AG224" s="14">
        <f t="shared" si="16"/>
        <v>6.6666666666666662E-3</v>
      </c>
      <c r="AH224">
        <f t="shared" si="18"/>
        <v>1</v>
      </c>
      <c r="AI224">
        <f t="shared" si="19"/>
        <v>2</v>
      </c>
    </row>
    <row r="225" spans="1:35" x14ac:dyDescent="0.35">
      <c r="A225">
        <v>224</v>
      </c>
      <c r="B225" t="s">
        <v>924</v>
      </c>
      <c r="C225" t="s">
        <v>925</v>
      </c>
      <c r="D225" t="s">
        <v>112</v>
      </c>
      <c r="E225" t="s">
        <v>30</v>
      </c>
      <c r="F225" t="s">
        <v>31</v>
      </c>
      <c r="G225" t="s">
        <v>31</v>
      </c>
      <c r="H225" t="s">
        <v>267</v>
      </c>
      <c r="I225" t="s">
        <v>34</v>
      </c>
      <c r="J225" t="s">
        <v>926</v>
      </c>
      <c r="K225" s="3">
        <v>41247</v>
      </c>
      <c r="L225" t="s">
        <v>36</v>
      </c>
      <c r="M225" t="s">
        <v>933</v>
      </c>
      <c r="N225" t="s">
        <v>934</v>
      </c>
      <c r="O225" t="s">
        <v>39</v>
      </c>
      <c r="P225" t="s">
        <v>183</v>
      </c>
      <c r="Q225">
        <v>2</v>
      </c>
      <c r="R225" s="5">
        <v>318.12</v>
      </c>
      <c r="S225" s="5">
        <v>361.5</v>
      </c>
      <c r="T225" s="5">
        <v>723</v>
      </c>
      <c r="U225">
        <v>0</v>
      </c>
      <c r="V225" s="5">
        <v>86.76</v>
      </c>
      <c r="W225" t="s">
        <v>139</v>
      </c>
      <c r="X225" s="3">
        <v>41250</v>
      </c>
      <c r="Y225" s="3">
        <v>41253</v>
      </c>
      <c r="Z225">
        <v>6</v>
      </c>
      <c r="AA225" t="s">
        <v>8399</v>
      </c>
      <c r="AB225">
        <f t="shared" si="17"/>
        <v>3</v>
      </c>
      <c r="AC225" t="str">
        <f t="shared" si="15"/>
        <v>Tuesday</v>
      </c>
      <c r="AD225" s="5">
        <v>104.495</v>
      </c>
      <c r="AE225">
        <v>2012</v>
      </c>
      <c r="AF225">
        <v>49</v>
      </c>
      <c r="AG225" s="14">
        <f t="shared" si="16"/>
        <v>0.12000000000000001</v>
      </c>
      <c r="AH225">
        <f t="shared" si="18"/>
        <v>1</v>
      </c>
      <c r="AI225">
        <f t="shared" si="19"/>
        <v>3</v>
      </c>
    </row>
    <row r="226" spans="1:35" x14ac:dyDescent="0.35">
      <c r="A226">
        <v>225</v>
      </c>
      <c r="B226" t="s">
        <v>924</v>
      </c>
      <c r="C226" t="s">
        <v>925</v>
      </c>
      <c r="D226" t="s">
        <v>112</v>
      </c>
      <c r="E226" t="s">
        <v>30</v>
      </c>
      <c r="F226" t="s">
        <v>31</v>
      </c>
      <c r="G226" t="s">
        <v>31</v>
      </c>
      <c r="H226" t="s">
        <v>267</v>
      </c>
      <c r="I226" t="s">
        <v>34</v>
      </c>
      <c r="J226" t="s">
        <v>926</v>
      </c>
      <c r="K226" s="3">
        <v>41247</v>
      </c>
      <c r="L226" t="s">
        <v>36</v>
      </c>
      <c r="M226" t="s">
        <v>935</v>
      </c>
      <c r="N226" t="s">
        <v>936</v>
      </c>
      <c r="O226" t="s">
        <v>39</v>
      </c>
      <c r="P226" t="s">
        <v>165</v>
      </c>
      <c r="Q226">
        <v>7</v>
      </c>
      <c r="R226" s="5">
        <v>13.011428571428569</v>
      </c>
      <c r="S226" s="5">
        <v>17.571428571428569</v>
      </c>
      <c r="T226" s="5">
        <v>122.99999999999999</v>
      </c>
      <c r="U226">
        <v>0</v>
      </c>
      <c r="V226" s="5">
        <v>31.92</v>
      </c>
      <c r="W226" t="s">
        <v>139</v>
      </c>
      <c r="X226" s="3">
        <v>41250</v>
      </c>
      <c r="Y226" s="3">
        <v>41252</v>
      </c>
      <c r="Z226">
        <v>5</v>
      </c>
      <c r="AA226" t="s">
        <v>8399</v>
      </c>
      <c r="AB226">
        <f t="shared" si="17"/>
        <v>2</v>
      </c>
      <c r="AC226" t="str">
        <f t="shared" si="15"/>
        <v>Tuesday</v>
      </c>
      <c r="AD226" s="5">
        <v>6.3150000000000004</v>
      </c>
      <c r="AE226">
        <v>2012</v>
      </c>
      <c r="AF226">
        <v>49</v>
      </c>
      <c r="AG226" s="14">
        <f t="shared" si="16"/>
        <v>0.25951219512195128</v>
      </c>
      <c r="AH226">
        <f t="shared" si="18"/>
        <v>1</v>
      </c>
      <c r="AI226">
        <f t="shared" si="19"/>
        <v>2</v>
      </c>
    </row>
    <row r="227" spans="1:35" x14ac:dyDescent="0.35">
      <c r="A227">
        <v>226</v>
      </c>
      <c r="B227" t="s">
        <v>924</v>
      </c>
      <c r="C227" t="s">
        <v>925</v>
      </c>
      <c r="D227" t="s">
        <v>112</v>
      </c>
      <c r="E227" t="s">
        <v>30</v>
      </c>
      <c r="F227" t="s">
        <v>31</v>
      </c>
      <c r="G227" t="s">
        <v>31</v>
      </c>
      <c r="H227" t="s">
        <v>267</v>
      </c>
      <c r="I227" t="s">
        <v>34</v>
      </c>
      <c r="J227" t="s">
        <v>926</v>
      </c>
      <c r="K227" s="3">
        <v>41247</v>
      </c>
      <c r="L227" t="s">
        <v>36</v>
      </c>
      <c r="M227" t="s">
        <v>937</v>
      </c>
      <c r="N227" t="s">
        <v>938</v>
      </c>
      <c r="O227" t="s">
        <v>72</v>
      </c>
      <c r="P227" t="s">
        <v>162</v>
      </c>
      <c r="Q227">
        <v>3</v>
      </c>
      <c r="R227" s="5">
        <v>100.61550797333337</v>
      </c>
      <c r="S227" s="5">
        <v>173.53525849031399</v>
      </c>
      <c r="T227" s="5">
        <v>519.56456392000018</v>
      </c>
      <c r="U227">
        <v>2E-3</v>
      </c>
      <c r="V227" s="5">
        <v>217.71804</v>
      </c>
      <c r="W227" t="s">
        <v>139</v>
      </c>
      <c r="X227" s="3">
        <v>41250</v>
      </c>
      <c r="Y227" s="3">
        <v>41252</v>
      </c>
      <c r="Z227">
        <v>5</v>
      </c>
      <c r="AA227" t="s">
        <v>8399</v>
      </c>
      <c r="AB227">
        <f t="shared" si="17"/>
        <v>2</v>
      </c>
      <c r="AC227" t="str">
        <f t="shared" si="15"/>
        <v>Tuesday</v>
      </c>
      <c r="AD227" s="5">
        <v>31.416</v>
      </c>
      <c r="AE227">
        <v>2012</v>
      </c>
      <c r="AF227">
        <v>49</v>
      </c>
      <c r="AG227" s="14">
        <f t="shared" si="16"/>
        <v>0.41903943247662112</v>
      </c>
      <c r="AH227">
        <f t="shared" si="18"/>
        <v>1</v>
      </c>
      <c r="AI227">
        <f t="shared" si="19"/>
        <v>2</v>
      </c>
    </row>
    <row r="228" spans="1:35" x14ac:dyDescent="0.35">
      <c r="A228">
        <v>227</v>
      </c>
      <c r="B228" t="s">
        <v>939</v>
      </c>
      <c r="C228" t="s">
        <v>940</v>
      </c>
      <c r="D228" t="s">
        <v>112</v>
      </c>
      <c r="E228" t="s">
        <v>30</v>
      </c>
      <c r="F228" t="s">
        <v>31</v>
      </c>
      <c r="G228" t="s">
        <v>436</v>
      </c>
      <c r="H228" t="s">
        <v>941</v>
      </c>
      <c r="I228" t="s">
        <v>34</v>
      </c>
      <c r="J228" t="s">
        <v>942</v>
      </c>
      <c r="K228" s="3">
        <v>40885</v>
      </c>
      <c r="L228" t="s">
        <v>36</v>
      </c>
      <c r="M228" t="s">
        <v>593</v>
      </c>
      <c r="N228" t="s">
        <v>594</v>
      </c>
      <c r="O228" t="s">
        <v>51</v>
      </c>
      <c r="P228" t="s">
        <v>93</v>
      </c>
      <c r="Q228">
        <v>9</v>
      </c>
      <c r="R228" s="5">
        <v>76.444444444444443</v>
      </c>
      <c r="S228" s="5">
        <v>95.555555555555557</v>
      </c>
      <c r="T228" s="5">
        <v>688</v>
      </c>
      <c r="U228">
        <v>0.2</v>
      </c>
      <c r="V228" s="5">
        <v>0</v>
      </c>
      <c r="W228" t="s">
        <v>41</v>
      </c>
      <c r="X228" s="3">
        <v>40890</v>
      </c>
      <c r="Y228" s="3">
        <v>40890</v>
      </c>
      <c r="Z228">
        <v>5</v>
      </c>
      <c r="AA228" t="s">
        <v>8400</v>
      </c>
      <c r="AB228">
        <f t="shared" si="17"/>
        <v>0</v>
      </c>
      <c r="AC228" t="str">
        <f t="shared" si="15"/>
        <v>Thursday</v>
      </c>
      <c r="AD228" s="5">
        <v>44.499000000000002</v>
      </c>
      <c r="AE228">
        <v>2011</v>
      </c>
      <c r="AF228">
        <v>50</v>
      </c>
      <c r="AG228" s="14">
        <f t="shared" si="16"/>
        <v>0</v>
      </c>
      <c r="AH228">
        <f t="shared" si="18"/>
        <v>0</v>
      </c>
      <c r="AI228" t="str">
        <f t="shared" si="19"/>
        <v xml:space="preserve"> </v>
      </c>
    </row>
    <row r="229" spans="1:35" x14ac:dyDescent="0.35">
      <c r="A229">
        <v>228</v>
      </c>
      <c r="B229" t="s">
        <v>343</v>
      </c>
      <c r="C229" t="s">
        <v>344</v>
      </c>
      <c r="D229" t="s">
        <v>29</v>
      </c>
      <c r="E229" t="s">
        <v>84</v>
      </c>
      <c r="F229" t="s">
        <v>740</v>
      </c>
      <c r="G229" t="s">
        <v>741</v>
      </c>
      <c r="H229" t="s">
        <v>741</v>
      </c>
      <c r="I229" t="s">
        <v>34</v>
      </c>
      <c r="J229" t="s">
        <v>943</v>
      </c>
      <c r="K229" s="3">
        <v>41996</v>
      </c>
      <c r="L229" t="s">
        <v>36</v>
      </c>
      <c r="M229" t="s">
        <v>944</v>
      </c>
      <c r="N229" t="s">
        <v>945</v>
      </c>
      <c r="O229" t="s">
        <v>39</v>
      </c>
      <c r="P229" t="s">
        <v>64</v>
      </c>
      <c r="Q229">
        <v>5</v>
      </c>
      <c r="R229" s="5">
        <v>10.3</v>
      </c>
      <c r="S229" s="5">
        <v>17.399999999999999</v>
      </c>
      <c r="T229" s="5">
        <v>87</v>
      </c>
      <c r="U229">
        <v>0</v>
      </c>
      <c r="V229" s="5">
        <v>35.5</v>
      </c>
      <c r="W229" t="s">
        <v>41</v>
      </c>
      <c r="X229" s="3">
        <v>42001</v>
      </c>
      <c r="Y229" s="3">
        <v>42001</v>
      </c>
      <c r="Z229">
        <v>5</v>
      </c>
      <c r="AA229" t="s">
        <v>8400</v>
      </c>
      <c r="AB229">
        <f t="shared" si="17"/>
        <v>0</v>
      </c>
      <c r="AC229" t="str">
        <f t="shared" si="15"/>
        <v>Tuesday</v>
      </c>
      <c r="AD229" s="5">
        <v>8.4290000000000003</v>
      </c>
      <c r="AE229">
        <v>2014</v>
      </c>
      <c r="AF229">
        <v>52</v>
      </c>
      <c r="AG229" s="14">
        <f t="shared" si="16"/>
        <v>0.40804597701149425</v>
      </c>
      <c r="AH229">
        <f t="shared" si="18"/>
        <v>0</v>
      </c>
      <c r="AI229" t="str">
        <f t="shared" si="19"/>
        <v xml:space="preserve"> </v>
      </c>
    </row>
    <row r="230" spans="1:35" x14ac:dyDescent="0.35">
      <c r="A230">
        <v>229</v>
      </c>
      <c r="B230" t="s">
        <v>946</v>
      </c>
      <c r="C230" t="s">
        <v>947</v>
      </c>
      <c r="D230" t="s">
        <v>96</v>
      </c>
      <c r="E230" t="s">
        <v>84</v>
      </c>
      <c r="F230" t="s">
        <v>85</v>
      </c>
      <c r="G230" t="s">
        <v>948</v>
      </c>
      <c r="H230" t="s">
        <v>948</v>
      </c>
      <c r="I230" t="s">
        <v>34</v>
      </c>
      <c r="J230" t="s">
        <v>949</v>
      </c>
      <c r="K230" s="3">
        <v>41919</v>
      </c>
      <c r="L230" t="s">
        <v>136</v>
      </c>
      <c r="M230" t="s">
        <v>950</v>
      </c>
      <c r="N230" t="s">
        <v>951</v>
      </c>
      <c r="O230" t="s">
        <v>51</v>
      </c>
      <c r="P230" t="s">
        <v>55</v>
      </c>
      <c r="Q230">
        <v>3</v>
      </c>
      <c r="R230" s="5">
        <v>69.239999999999995</v>
      </c>
      <c r="S230" s="5">
        <v>133</v>
      </c>
      <c r="T230" s="5">
        <v>399</v>
      </c>
      <c r="U230">
        <v>0</v>
      </c>
      <c r="V230" s="5">
        <v>191.28</v>
      </c>
      <c r="W230" t="s">
        <v>155</v>
      </c>
      <c r="X230" s="3">
        <v>41921</v>
      </c>
      <c r="Y230" s="3">
        <v>41921</v>
      </c>
      <c r="Z230">
        <v>2</v>
      </c>
      <c r="AA230" t="s">
        <v>8400</v>
      </c>
      <c r="AB230">
        <f t="shared" si="17"/>
        <v>0</v>
      </c>
      <c r="AC230" t="str">
        <f t="shared" si="15"/>
        <v>Tuesday</v>
      </c>
      <c r="AD230" s="5">
        <v>35.207999999999998</v>
      </c>
      <c r="AE230">
        <v>2014</v>
      </c>
      <c r="AF230">
        <v>41</v>
      </c>
      <c r="AG230" s="14">
        <f t="shared" si="16"/>
        <v>0.47939849624060149</v>
      </c>
      <c r="AH230">
        <f t="shared" si="18"/>
        <v>0</v>
      </c>
      <c r="AI230" t="str">
        <f t="shared" si="19"/>
        <v xml:space="preserve"> </v>
      </c>
    </row>
    <row r="231" spans="1:35" x14ac:dyDescent="0.35">
      <c r="A231">
        <v>230</v>
      </c>
      <c r="B231" t="s">
        <v>327</v>
      </c>
      <c r="C231" t="s">
        <v>328</v>
      </c>
      <c r="D231" t="s">
        <v>29</v>
      </c>
      <c r="E231" t="s">
        <v>30</v>
      </c>
      <c r="F231" t="s">
        <v>31</v>
      </c>
      <c r="G231" t="s">
        <v>423</v>
      </c>
      <c r="H231" t="s">
        <v>734</v>
      </c>
      <c r="I231" t="s">
        <v>34</v>
      </c>
      <c r="J231" t="s">
        <v>952</v>
      </c>
      <c r="K231" s="3">
        <v>41841</v>
      </c>
      <c r="L231" t="s">
        <v>215</v>
      </c>
      <c r="M231" t="s">
        <v>953</v>
      </c>
      <c r="N231" t="s">
        <v>954</v>
      </c>
      <c r="O231" t="s">
        <v>39</v>
      </c>
      <c r="P231" t="s">
        <v>340</v>
      </c>
      <c r="Q231">
        <v>2</v>
      </c>
      <c r="R231" s="5">
        <v>8.2800000000000011</v>
      </c>
      <c r="S231" s="5">
        <v>15</v>
      </c>
      <c r="T231" s="5">
        <v>30</v>
      </c>
      <c r="U231">
        <v>0</v>
      </c>
      <c r="V231" s="5">
        <v>13.44</v>
      </c>
      <c r="W231" t="s">
        <v>139</v>
      </c>
      <c r="X231" s="3">
        <v>41844</v>
      </c>
      <c r="Y231" s="3">
        <v>41844</v>
      </c>
      <c r="Z231">
        <v>3</v>
      </c>
      <c r="AA231" t="s">
        <v>8400</v>
      </c>
      <c r="AB231">
        <f t="shared" si="17"/>
        <v>0</v>
      </c>
      <c r="AC231" t="str">
        <f t="shared" si="15"/>
        <v>Monday</v>
      </c>
      <c r="AD231" s="5">
        <v>7.8230000000000004</v>
      </c>
      <c r="AE231">
        <v>2014</v>
      </c>
      <c r="AF231">
        <v>30</v>
      </c>
      <c r="AG231" s="14">
        <f t="shared" si="16"/>
        <v>0.44800000000000001</v>
      </c>
      <c r="AH231">
        <f t="shared" si="18"/>
        <v>0</v>
      </c>
      <c r="AI231" t="str">
        <f t="shared" si="19"/>
        <v xml:space="preserve"> </v>
      </c>
    </row>
    <row r="232" spans="1:35" x14ac:dyDescent="0.35">
      <c r="A232">
        <v>231</v>
      </c>
      <c r="B232" t="s">
        <v>327</v>
      </c>
      <c r="C232" t="s">
        <v>328</v>
      </c>
      <c r="D232" t="s">
        <v>29</v>
      </c>
      <c r="E232" t="s">
        <v>30</v>
      </c>
      <c r="F232" t="s">
        <v>31</v>
      </c>
      <c r="G232" t="s">
        <v>423</v>
      </c>
      <c r="H232" t="s">
        <v>734</v>
      </c>
      <c r="I232" t="s">
        <v>34</v>
      </c>
      <c r="J232" t="s">
        <v>952</v>
      </c>
      <c r="K232" s="3">
        <v>41841</v>
      </c>
      <c r="L232" t="s">
        <v>215</v>
      </c>
      <c r="M232" t="s">
        <v>955</v>
      </c>
      <c r="N232" t="s">
        <v>956</v>
      </c>
      <c r="O232" t="s">
        <v>39</v>
      </c>
      <c r="P232" t="s">
        <v>61</v>
      </c>
      <c r="Q232">
        <v>2</v>
      </c>
      <c r="R232" s="5">
        <v>16.28</v>
      </c>
      <c r="S232" s="5">
        <v>31.5</v>
      </c>
      <c r="T232" s="5">
        <v>63</v>
      </c>
      <c r="U232">
        <v>0</v>
      </c>
      <c r="V232" s="5">
        <v>30.44</v>
      </c>
      <c r="W232" t="s">
        <v>139</v>
      </c>
      <c r="X232" s="3">
        <v>41844</v>
      </c>
      <c r="Y232" s="3">
        <v>41845</v>
      </c>
      <c r="Z232">
        <v>4</v>
      </c>
      <c r="AA232" t="s">
        <v>8399</v>
      </c>
      <c r="AB232">
        <f t="shared" si="17"/>
        <v>1</v>
      </c>
      <c r="AC232" t="str">
        <f t="shared" si="15"/>
        <v>Monday</v>
      </c>
      <c r="AD232" s="5">
        <v>16.335999999999999</v>
      </c>
      <c r="AE232">
        <v>2014</v>
      </c>
      <c r="AF232">
        <v>30</v>
      </c>
      <c r="AG232" s="14">
        <f t="shared" si="16"/>
        <v>0.4831746031746032</v>
      </c>
      <c r="AH232">
        <f t="shared" si="18"/>
        <v>1</v>
      </c>
      <c r="AI232">
        <f t="shared" si="19"/>
        <v>1</v>
      </c>
    </row>
    <row r="233" spans="1:35" x14ac:dyDescent="0.35">
      <c r="A233">
        <v>232</v>
      </c>
      <c r="B233" t="s">
        <v>327</v>
      </c>
      <c r="C233" t="s">
        <v>328</v>
      </c>
      <c r="D233" t="s">
        <v>29</v>
      </c>
      <c r="E233" t="s">
        <v>30</v>
      </c>
      <c r="F233" t="s">
        <v>31</v>
      </c>
      <c r="G233" t="s">
        <v>423</v>
      </c>
      <c r="H233" t="s">
        <v>734</v>
      </c>
      <c r="I233" t="s">
        <v>34</v>
      </c>
      <c r="J233" t="s">
        <v>952</v>
      </c>
      <c r="K233" s="3">
        <v>41841</v>
      </c>
      <c r="L233" t="s">
        <v>215</v>
      </c>
      <c r="M233" t="s">
        <v>760</v>
      </c>
      <c r="N233" t="s">
        <v>761</v>
      </c>
      <c r="O233" t="s">
        <v>51</v>
      </c>
      <c r="P233" t="s">
        <v>93</v>
      </c>
      <c r="Q233">
        <v>5</v>
      </c>
      <c r="R233" s="5">
        <v>196.27040000000002</v>
      </c>
      <c r="S233" s="5">
        <v>294.84800000000001</v>
      </c>
      <c r="T233" s="5">
        <v>1179.3920000000001</v>
      </c>
      <c r="U233">
        <v>0.2</v>
      </c>
      <c r="V233" s="5">
        <v>198.04</v>
      </c>
      <c r="W233" t="s">
        <v>139</v>
      </c>
      <c r="X233" s="3">
        <v>41844</v>
      </c>
      <c r="Y233" s="3">
        <v>41844</v>
      </c>
      <c r="Z233">
        <v>3</v>
      </c>
      <c r="AA233" t="s">
        <v>8400</v>
      </c>
      <c r="AB233">
        <f t="shared" si="17"/>
        <v>0</v>
      </c>
      <c r="AC233" t="str">
        <f t="shared" si="15"/>
        <v>Monday</v>
      </c>
      <c r="AD233" s="5">
        <v>185.44</v>
      </c>
      <c r="AE233">
        <v>2014</v>
      </c>
      <c r="AF233">
        <v>30</v>
      </c>
      <c r="AG233" s="14">
        <f t="shared" si="16"/>
        <v>0.16791702843499021</v>
      </c>
      <c r="AH233">
        <f t="shared" si="18"/>
        <v>0</v>
      </c>
      <c r="AI233" t="str">
        <f t="shared" si="19"/>
        <v xml:space="preserve"> </v>
      </c>
    </row>
    <row r="234" spans="1:35" x14ac:dyDescent="0.35">
      <c r="A234">
        <v>233</v>
      </c>
      <c r="B234" t="s">
        <v>327</v>
      </c>
      <c r="C234" t="s">
        <v>328</v>
      </c>
      <c r="D234" t="s">
        <v>29</v>
      </c>
      <c r="E234" t="s">
        <v>30</v>
      </c>
      <c r="F234" t="s">
        <v>31</v>
      </c>
      <c r="G234" t="s">
        <v>423</v>
      </c>
      <c r="H234" t="s">
        <v>734</v>
      </c>
      <c r="I234" t="s">
        <v>34</v>
      </c>
      <c r="J234" t="s">
        <v>952</v>
      </c>
      <c r="K234" s="3">
        <v>41841</v>
      </c>
      <c r="L234" t="s">
        <v>215</v>
      </c>
      <c r="M234" t="s">
        <v>672</v>
      </c>
      <c r="N234" t="s">
        <v>673</v>
      </c>
      <c r="O234" t="s">
        <v>72</v>
      </c>
      <c r="P234" t="s">
        <v>162</v>
      </c>
      <c r="Q234">
        <v>1</v>
      </c>
      <c r="R234" s="5">
        <v>149.80118696</v>
      </c>
      <c r="S234" s="5">
        <v>176.3003075751503</v>
      </c>
      <c r="T234" s="5">
        <v>175.94770696</v>
      </c>
      <c r="U234">
        <v>2E-3</v>
      </c>
      <c r="V234" s="5">
        <v>26.146519999999999</v>
      </c>
      <c r="W234" t="s">
        <v>139</v>
      </c>
      <c r="X234" s="3">
        <v>41844</v>
      </c>
      <c r="Y234" s="3">
        <v>41844</v>
      </c>
      <c r="Z234">
        <v>3</v>
      </c>
      <c r="AA234" t="s">
        <v>8400</v>
      </c>
      <c r="AB234">
        <f t="shared" si="17"/>
        <v>0</v>
      </c>
      <c r="AC234" t="str">
        <f t="shared" si="15"/>
        <v>Monday</v>
      </c>
      <c r="AD234" s="5">
        <v>39.430999999999997</v>
      </c>
      <c r="AE234">
        <v>2014</v>
      </c>
      <c r="AF234">
        <v>30</v>
      </c>
      <c r="AG234" s="14">
        <f t="shared" si="16"/>
        <v>0.14860392585817647</v>
      </c>
      <c r="AH234">
        <f t="shared" si="18"/>
        <v>0</v>
      </c>
      <c r="AI234" t="str">
        <f t="shared" si="19"/>
        <v xml:space="preserve"> </v>
      </c>
    </row>
    <row r="235" spans="1:35" x14ac:dyDescent="0.35">
      <c r="A235">
        <v>234</v>
      </c>
      <c r="B235" t="s">
        <v>327</v>
      </c>
      <c r="C235" t="s">
        <v>328</v>
      </c>
      <c r="D235" t="s">
        <v>29</v>
      </c>
      <c r="E235" t="s">
        <v>30</v>
      </c>
      <c r="F235" t="s">
        <v>31</v>
      </c>
      <c r="G235" t="s">
        <v>423</v>
      </c>
      <c r="H235" t="s">
        <v>734</v>
      </c>
      <c r="I235" t="s">
        <v>34</v>
      </c>
      <c r="J235" t="s">
        <v>952</v>
      </c>
      <c r="K235" s="3">
        <v>41841</v>
      </c>
      <c r="L235" t="s">
        <v>215</v>
      </c>
      <c r="M235" t="s">
        <v>957</v>
      </c>
      <c r="N235" t="s">
        <v>958</v>
      </c>
      <c r="O235" t="s">
        <v>51</v>
      </c>
      <c r="P235" t="s">
        <v>93</v>
      </c>
      <c r="Q235">
        <v>3</v>
      </c>
      <c r="R235" s="5">
        <v>72.910933333333318</v>
      </c>
      <c r="S235" s="5">
        <v>94.703666666666649</v>
      </c>
      <c r="T235" s="5">
        <v>227.28879999999995</v>
      </c>
      <c r="U235">
        <v>0.2</v>
      </c>
      <c r="V235" s="5">
        <v>8.5559999999999992</v>
      </c>
      <c r="W235" t="s">
        <v>139</v>
      </c>
      <c r="X235" s="3">
        <v>41844</v>
      </c>
      <c r="Y235" s="3">
        <v>41844</v>
      </c>
      <c r="Z235">
        <v>3</v>
      </c>
      <c r="AA235" t="s">
        <v>8400</v>
      </c>
      <c r="AB235">
        <f t="shared" si="17"/>
        <v>0</v>
      </c>
      <c r="AC235" t="str">
        <f t="shared" si="15"/>
        <v>Monday</v>
      </c>
      <c r="AD235" s="5">
        <v>88.447999999999993</v>
      </c>
      <c r="AE235">
        <v>2014</v>
      </c>
      <c r="AF235">
        <v>30</v>
      </c>
      <c r="AG235" s="14">
        <f t="shared" si="16"/>
        <v>3.7643737834860323E-2</v>
      </c>
      <c r="AH235">
        <f t="shared" si="18"/>
        <v>0</v>
      </c>
      <c r="AI235" t="str">
        <f t="shared" si="19"/>
        <v xml:space="preserve"> </v>
      </c>
    </row>
    <row r="236" spans="1:35" x14ac:dyDescent="0.35">
      <c r="A236">
        <v>235</v>
      </c>
      <c r="B236" t="s">
        <v>959</v>
      </c>
      <c r="C236" t="s">
        <v>960</v>
      </c>
      <c r="D236" t="s">
        <v>29</v>
      </c>
      <c r="E236" t="s">
        <v>84</v>
      </c>
      <c r="F236" t="s">
        <v>740</v>
      </c>
      <c r="G236" t="s">
        <v>961</v>
      </c>
      <c r="H236" t="s">
        <v>961</v>
      </c>
      <c r="I236" t="s">
        <v>34</v>
      </c>
      <c r="J236" t="s">
        <v>962</v>
      </c>
      <c r="K236" s="3">
        <v>41422</v>
      </c>
      <c r="L236" t="s">
        <v>215</v>
      </c>
      <c r="M236" t="s">
        <v>963</v>
      </c>
      <c r="N236" t="s">
        <v>964</v>
      </c>
      <c r="O236" t="s">
        <v>39</v>
      </c>
      <c r="P236" t="s">
        <v>58</v>
      </c>
      <c r="Q236">
        <v>6</v>
      </c>
      <c r="R236" s="5">
        <v>12.053333333333327</v>
      </c>
      <c r="S236" s="5">
        <v>18.833333333333329</v>
      </c>
      <c r="T236" s="5">
        <v>112.99999999999997</v>
      </c>
      <c r="U236">
        <v>0</v>
      </c>
      <c r="V236" s="5">
        <v>40.68</v>
      </c>
      <c r="W236" t="s">
        <v>242</v>
      </c>
      <c r="X236" s="3">
        <v>41422</v>
      </c>
      <c r="Y236" s="3">
        <v>41422</v>
      </c>
      <c r="Z236">
        <v>0</v>
      </c>
      <c r="AA236" t="s">
        <v>8400</v>
      </c>
      <c r="AB236">
        <f t="shared" si="17"/>
        <v>0</v>
      </c>
      <c r="AC236" t="str">
        <f t="shared" si="15"/>
        <v>Tuesday</v>
      </c>
      <c r="AD236" s="5">
        <v>28.92</v>
      </c>
      <c r="AE236">
        <v>2013</v>
      </c>
      <c r="AF236">
        <v>22</v>
      </c>
      <c r="AG236" s="14">
        <f t="shared" si="16"/>
        <v>0.3600000000000001</v>
      </c>
      <c r="AH236">
        <f t="shared" si="18"/>
        <v>0</v>
      </c>
      <c r="AI236" t="str">
        <f t="shared" si="19"/>
        <v xml:space="preserve"> </v>
      </c>
    </row>
    <row r="237" spans="1:35" x14ac:dyDescent="0.35">
      <c r="A237">
        <v>236</v>
      </c>
      <c r="B237" t="s">
        <v>959</v>
      </c>
      <c r="C237" t="s">
        <v>960</v>
      </c>
      <c r="D237" t="s">
        <v>29</v>
      </c>
      <c r="E237" t="s">
        <v>84</v>
      </c>
      <c r="F237" t="s">
        <v>740</v>
      </c>
      <c r="G237" t="s">
        <v>961</v>
      </c>
      <c r="H237" t="s">
        <v>961</v>
      </c>
      <c r="I237" t="s">
        <v>34</v>
      </c>
      <c r="J237" t="s">
        <v>962</v>
      </c>
      <c r="K237" s="3">
        <v>41422</v>
      </c>
      <c r="L237" t="s">
        <v>215</v>
      </c>
      <c r="M237" t="s">
        <v>965</v>
      </c>
      <c r="N237" t="s">
        <v>966</v>
      </c>
      <c r="O237" t="s">
        <v>51</v>
      </c>
      <c r="P237" t="s">
        <v>52</v>
      </c>
      <c r="Q237">
        <v>3</v>
      </c>
      <c r="R237" s="5">
        <v>15.326666666666673</v>
      </c>
      <c r="S237" s="5">
        <v>16.666666666666671</v>
      </c>
      <c r="T237" s="5">
        <v>50.000000000000014</v>
      </c>
      <c r="U237">
        <v>0</v>
      </c>
      <c r="V237" s="5">
        <v>4.0199999999999996</v>
      </c>
      <c r="W237" t="s">
        <v>242</v>
      </c>
      <c r="X237" s="3">
        <v>41422</v>
      </c>
      <c r="Y237" s="3">
        <v>41425</v>
      </c>
      <c r="Z237">
        <v>3</v>
      </c>
      <c r="AA237" t="s">
        <v>8399</v>
      </c>
      <c r="AB237">
        <f t="shared" si="17"/>
        <v>3</v>
      </c>
      <c r="AC237" t="str">
        <f t="shared" si="15"/>
        <v>Tuesday</v>
      </c>
      <c r="AD237" s="5">
        <v>17.719000000000001</v>
      </c>
      <c r="AE237">
        <v>2013</v>
      </c>
      <c r="AF237">
        <v>22</v>
      </c>
      <c r="AG237" s="14">
        <f t="shared" si="16"/>
        <v>8.0399999999999971E-2</v>
      </c>
      <c r="AH237">
        <f t="shared" si="18"/>
        <v>1</v>
      </c>
      <c r="AI237">
        <f t="shared" si="19"/>
        <v>3</v>
      </c>
    </row>
    <row r="238" spans="1:35" x14ac:dyDescent="0.35">
      <c r="A238">
        <v>237</v>
      </c>
      <c r="B238" t="s">
        <v>967</v>
      </c>
      <c r="C238" t="s">
        <v>968</v>
      </c>
      <c r="D238" t="s">
        <v>112</v>
      </c>
      <c r="E238" t="s">
        <v>84</v>
      </c>
      <c r="F238" t="s">
        <v>85</v>
      </c>
      <c r="G238" t="s">
        <v>969</v>
      </c>
      <c r="H238" t="s">
        <v>969</v>
      </c>
      <c r="I238" t="s">
        <v>34</v>
      </c>
      <c r="J238" t="s">
        <v>970</v>
      </c>
      <c r="K238" s="3">
        <v>41766</v>
      </c>
      <c r="L238" t="s">
        <v>36</v>
      </c>
      <c r="M238" t="s">
        <v>971</v>
      </c>
      <c r="N238" t="s">
        <v>972</v>
      </c>
      <c r="O238" t="s">
        <v>51</v>
      </c>
      <c r="P238" t="s">
        <v>55</v>
      </c>
      <c r="Q238">
        <v>2</v>
      </c>
      <c r="R238" s="5">
        <v>220.06</v>
      </c>
      <c r="S238" s="5">
        <v>275</v>
      </c>
      <c r="T238" s="5">
        <v>550</v>
      </c>
      <c r="U238">
        <v>0</v>
      </c>
      <c r="V238" s="5">
        <v>109.88</v>
      </c>
      <c r="W238" t="s">
        <v>139</v>
      </c>
      <c r="X238" s="3">
        <v>41769</v>
      </c>
      <c r="Y238" s="3">
        <v>41772</v>
      </c>
      <c r="Z238">
        <v>6</v>
      </c>
      <c r="AA238" t="s">
        <v>8399</v>
      </c>
      <c r="AB238">
        <f t="shared" si="17"/>
        <v>3</v>
      </c>
      <c r="AC238" t="str">
        <f t="shared" si="15"/>
        <v>Wednesday</v>
      </c>
      <c r="AD238" s="5">
        <v>31.646999999999998</v>
      </c>
      <c r="AE238">
        <v>2014</v>
      </c>
      <c r="AF238">
        <v>19</v>
      </c>
      <c r="AG238" s="14">
        <f t="shared" si="16"/>
        <v>0.19978181818181817</v>
      </c>
      <c r="AH238">
        <f t="shared" si="18"/>
        <v>1</v>
      </c>
      <c r="AI238">
        <f t="shared" si="19"/>
        <v>3</v>
      </c>
    </row>
    <row r="239" spans="1:35" x14ac:dyDescent="0.35">
      <c r="A239">
        <v>238</v>
      </c>
      <c r="B239" t="s">
        <v>973</v>
      </c>
      <c r="C239" t="s">
        <v>974</v>
      </c>
      <c r="D239" t="s">
        <v>29</v>
      </c>
      <c r="E239" t="s">
        <v>30</v>
      </c>
      <c r="F239" t="s">
        <v>31</v>
      </c>
      <c r="G239" t="s">
        <v>31</v>
      </c>
      <c r="H239" t="s">
        <v>975</v>
      </c>
      <c r="I239" t="s">
        <v>34</v>
      </c>
      <c r="J239" t="s">
        <v>976</v>
      </c>
      <c r="K239" s="3">
        <v>41166</v>
      </c>
      <c r="L239" t="s">
        <v>36</v>
      </c>
      <c r="M239" t="s">
        <v>276</v>
      </c>
      <c r="N239" t="s">
        <v>277</v>
      </c>
      <c r="O239" t="s">
        <v>39</v>
      </c>
      <c r="P239" t="s">
        <v>183</v>
      </c>
      <c r="Q239">
        <v>6</v>
      </c>
      <c r="R239" s="5">
        <v>254.36666666666667</v>
      </c>
      <c r="S239" s="5">
        <v>379.66666666666669</v>
      </c>
      <c r="T239" s="5">
        <v>2278</v>
      </c>
      <c r="U239">
        <v>0</v>
      </c>
      <c r="V239" s="5">
        <v>751.8</v>
      </c>
      <c r="W239" t="s">
        <v>41</v>
      </c>
      <c r="X239" s="3">
        <v>41171</v>
      </c>
      <c r="Y239" s="3">
        <v>41171</v>
      </c>
      <c r="Z239">
        <v>5</v>
      </c>
      <c r="AA239" t="s">
        <v>8400</v>
      </c>
      <c r="AB239">
        <f t="shared" si="17"/>
        <v>0</v>
      </c>
      <c r="AC239" t="str">
        <f t="shared" si="15"/>
        <v>Friday</v>
      </c>
      <c r="AD239" s="5">
        <v>138.70599999999999</v>
      </c>
      <c r="AE239">
        <v>2012</v>
      </c>
      <c r="AF239">
        <v>37</v>
      </c>
      <c r="AG239" s="14">
        <f t="shared" si="16"/>
        <v>0.33002633889376642</v>
      </c>
      <c r="AH239">
        <f t="shared" si="18"/>
        <v>0</v>
      </c>
      <c r="AI239" t="str">
        <f t="shared" si="19"/>
        <v xml:space="preserve"> </v>
      </c>
    </row>
    <row r="240" spans="1:35" x14ac:dyDescent="0.35">
      <c r="A240">
        <v>239</v>
      </c>
      <c r="B240" t="s">
        <v>977</v>
      </c>
      <c r="C240" t="s">
        <v>978</v>
      </c>
      <c r="D240" t="s">
        <v>29</v>
      </c>
      <c r="E240" t="s">
        <v>30</v>
      </c>
      <c r="F240" t="s">
        <v>31</v>
      </c>
      <c r="G240" t="s">
        <v>150</v>
      </c>
      <c r="H240" t="s">
        <v>880</v>
      </c>
      <c r="I240" t="s">
        <v>34</v>
      </c>
      <c r="J240" t="s">
        <v>979</v>
      </c>
      <c r="K240" s="3">
        <v>41367</v>
      </c>
      <c r="L240" t="s">
        <v>136</v>
      </c>
      <c r="M240" t="s">
        <v>980</v>
      </c>
      <c r="N240" t="s">
        <v>981</v>
      </c>
      <c r="O240" t="s">
        <v>51</v>
      </c>
      <c r="P240" t="s">
        <v>55</v>
      </c>
      <c r="Q240">
        <v>5</v>
      </c>
      <c r="R240" s="5">
        <v>163.7696</v>
      </c>
      <c r="S240" s="5">
        <v>263.077</v>
      </c>
      <c r="T240" s="5">
        <v>1052.308</v>
      </c>
      <c r="U240">
        <v>0.2</v>
      </c>
      <c r="V240" s="5">
        <v>233.46</v>
      </c>
      <c r="W240" t="s">
        <v>139</v>
      </c>
      <c r="X240" s="3">
        <v>41370</v>
      </c>
      <c r="Y240" s="3">
        <v>41370</v>
      </c>
      <c r="Z240">
        <v>3</v>
      </c>
      <c r="AA240" t="s">
        <v>8400</v>
      </c>
      <c r="AB240">
        <f t="shared" si="17"/>
        <v>0</v>
      </c>
      <c r="AC240" t="str">
        <f t="shared" si="15"/>
        <v>Wednesday</v>
      </c>
      <c r="AD240" s="5">
        <v>66.626999999999995</v>
      </c>
      <c r="AE240">
        <v>2013</v>
      </c>
      <c r="AF240">
        <v>14</v>
      </c>
      <c r="AG240" s="14">
        <f t="shared" si="16"/>
        <v>0.22185519828795372</v>
      </c>
      <c r="AH240">
        <f t="shared" si="18"/>
        <v>0</v>
      </c>
      <c r="AI240" t="str">
        <f t="shared" si="19"/>
        <v xml:space="preserve"> </v>
      </c>
    </row>
    <row r="241" spans="1:35" x14ac:dyDescent="0.35">
      <c r="A241">
        <v>240</v>
      </c>
      <c r="B241" t="s">
        <v>977</v>
      </c>
      <c r="C241" t="s">
        <v>978</v>
      </c>
      <c r="D241" t="s">
        <v>29</v>
      </c>
      <c r="E241" t="s">
        <v>30</v>
      </c>
      <c r="F241" t="s">
        <v>31</v>
      </c>
      <c r="G241" t="s">
        <v>150</v>
      </c>
      <c r="H241" t="s">
        <v>880</v>
      </c>
      <c r="I241" t="s">
        <v>34</v>
      </c>
      <c r="J241" t="s">
        <v>979</v>
      </c>
      <c r="K241" s="3">
        <v>41367</v>
      </c>
      <c r="L241" t="s">
        <v>136</v>
      </c>
      <c r="M241" t="s">
        <v>982</v>
      </c>
      <c r="N241" t="s">
        <v>983</v>
      </c>
      <c r="O241" t="s">
        <v>39</v>
      </c>
      <c r="P241" t="s">
        <v>58</v>
      </c>
      <c r="Q241">
        <v>3</v>
      </c>
      <c r="R241" s="5">
        <v>11.226666666666672</v>
      </c>
      <c r="S241" s="5">
        <v>19.666666666666671</v>
      </c>
      <c r="T241" s="5">
        <v>59.000000000000014</v>
      </c>
      <c r="U241">
        <v>0</v>
      </c>
      <c r="V241" s="5">
        <v>25.32</v>
      </c>
      <c r="W241" t="s">
        <v>139</v>
      </c>
      <c r="X241" s="3">
        <v>41370</v>
      </c>
      <c r="Y241" s="3">
        <v>41371</v>
      </c>
      <c r="Z241">
        <v>4</v>
      </c>
      <c r="AA241" t="s">
        <v>8399</v>
      </c>
      <c r="AB241">
        <f t="shared" si="17"/>
        <v>1</v>
      </c>
      <c r="AC241" t="str">
        <f t="shared" si="15"/>
        <v>Wednesday</v>
      </c>
      <c r="AD241" s="5">
        <v>3.0670000000000002</v>
      </c>
      <c r="AE241">
        <v>2013</v>
      </c>
      <c r="AF241">
        <v>14</v>
      </c>
      <c r="AG241" s="14">
        <f t="shared" si="16"/>
        <v>0.42915254237288125</v>
      </c>
      <c r="AH241">
        <f t="shared" si="18"/>
        <v>1</v>
      </c>
      <c r="AI241">
        <f t="shared" si="19"/>
        <v>1</v>
      </c>
    </row>
    <row r="242" spans="1:35" x14ac:dyDescent="0.35">
      <c r="A242">
        <v>241</v>
      </c>
      <c r="B242" t="s">
        <v>984</v>
      </c>
      <c r="C242" t="s">
        <v>985</v>
      </c>
      <c r="D242" t="s">
        <v>112</v>
      </c>
      <c r="E242" t="s">
        <v>199</v>
      </c>
      <c r="F242" t="s">
        <v>200</v>
      </c>
      <c r="G242" t="s">
        <v>790</v>
      </c>
      <c r="H242" t="s">
        <v>986</v>
      </c>
      <c r="I242" t="s">
        <v>34</v>
      </c>
      <c r="J242" t="s">
        <v>987</v>
      </c>
      <c r="K242" s="3">
        <v>40600</v>
      </c>
      <c r="L242" t="s">
        <v>36</v>
      </c>
      <c r="M242" t="s">
        <v>810</v>
      </c>
      <c r="N242" t="s">
        <v>811</v>
      </c>
      <c r="O242" t="s">
        <v>72</v>
      </c>
      <c r="P242" t="s">
        <v>178</v>
      </c>
      <c r="Q242">
        <v>4</v>
      </c>
      <c r="R242" s="5">
        <v>30.509999999999998</v>
      </c>
      <c r="S242" s="5">
        <v>44.25</v>
      </c>
      <c r="T242" s="5">
        <v>177</v>
      </c>
      <c r="U242">
        <v>0</v>
      </c>
      <c r="V242" s="5">
        <v>54.96</v>
      </c>
      <c r="W242" t="s">
        <v>41</v>
      </c>
      <c r="X242" s="3">
        <v>40605</v>
      </c>
      <c r="Y242" s="3">
        <v>40605</v>
      </c>
      <c r="Z242">
        <v>5</v>
      </c>
      <c r="AA242" t="s">
        <v>8400</v>
      </c>
      <c r="AB242">
        <f t="shared" si="17"/>
        <v>0</v>
      </c>
      <c r="AC242" t="str">
        <f t="shared" si="15"/>
        <v>Saturday</v>
      </c>
      <c r="AD242" s="5">
        <v>9.2789999999999999</v>
      </c>
      <c r="AE242">
        <v>2011</v>
      </c>
      <c r="AF242">
        <v>9</v>
      </c>
      <c r="AG242" s="14">
        <f t="shared" si="16"/>
        <v>0.31050847457627118</v>
      </c>
      <c r="AH242">
        <f t="shared" si="18"/>
        <v>0</v>
      </c>
      <c r="AI242" t="str">
        <f t="shared" si="19"/>
        <v xml:space="preserve"> </v>
      </c>
    </row>
    <row r="243" spans="1:35" x14ac:dyDescent="0.35">
      <c r="A243">
        <v>242</v>
      </c>
      <c r="B243" t="s">
        <v>984</v>
      </c>
      <c r="C243" t="s">
        <v>985</v>
      </c>
      <c r="D243" t="s">
        <v>112</v>
      </c>
      <c r="E243" t="s">
        <v>199</v>
      </c>
      <c r="F243" t="s">
        <v>200</v>
      </c>
      <c r="G243" t="s">
        <v>790</v>
      </c>
      <c r="H243" t="s">
        <v>986</v>
      </c>
      <c r="I243" t="s">
        <v>34</v>
      </c>
      <c r="J243" t="s">
        <v>987</v>
      </c>
      <c r="K243" s="3">
        <v>40600</v>
      </c>
      <c r="L243" t="s">
        <v>36</v>
      </c>
      <c r="M243" t="s">
        <v>988</v>
      </c>
      <c r="N243" t="s">
        <v>989</v>
      </c>
      <c r="O243" t="s">
        <v>72</v>
      </c>
      <c r="P243" t="s">
        <v>79</v>
      </c>
      <c r="Q243">
        <v>3</v>
      </c>
      <c r="R243" s="5">
        <v>11.113333333333339</v>
      </c>
      <c r="S243" s="5">
        <v>17.333333333333339</v>
      </c>
      <c r="T243" s="5">
        <v>52.000000000000014</v>
      </c>
      <c r="U243">
        <v>0</v>
      </c>
      <c r="V243" s="5">
        <v>18.66</v>
      </c>
      <c r="W243" t="s">
        <v>41</v>
      </c>
      <c r="X243" s="3">
        <v>40605</v>
      </c>
      <c r="Y243" s="3">
        <v>40605</v>
      </c>
      <c r="Z243">
        <v>5</v>
      </c>
      <c r="AA243" t="s">
        <v>8400</v>
      </c>
      <c r="AB243">
        <f t="shared" si="17"/>
        <v>0</v>
      </c>
      <c r="AC243" t="str">
        <f t="shared" si="15"/>
        <v>Saturday</v>
      </c>
      <c r="AD243" s="5">
        <v>3.6749999999999998</v>
      </c>
      <c r="AE243">
        <v>2011</v>
      </c>
      <c r="AF243">
        <v>9</v>
      </c>
      <c r="AG243" s="14">
        <f t="shared" si="16"/>
        <v>0.35884615384615376</v>
      </c>
      <c r="AH243">
        <f t="shared" si="18"/>
        <v>0</v>
      </c>
      <c r="AI243" t="str">
        <f t="shared" si="19"/>
        <v xml:space="preserve"> </v>
      </c>
    </row>
    <row r="244" spans="1:35" x14ac:dyDescent="0.35">
      <c r="A244">
        <v>243</v>
      </c>
      <c r="B244" t="s">
        <v>984</v>
      </c>
      <c r="C244" t="s">
        <v>985</v>
      </c>
      <c r="D244" t="s">
        <v>112</v>
      </c>
      <c r="E244" t="s">
        <v>199</v>
      </c>
      <c r="F244" t="s">
        <v>200</v>
      </c>
      <c r="G244" t="s">
        <v>790</v>
      </c>
      <c r="H244" t="s">
        <v>986</v>
      </c>
      <c r="I244" t="s">
        <v>34</v>
      </c>
      <c r="J244" t="s">
        <v>987</v>
      </c>
      <c r="K244" s="3">
        <v>40600</v>
      </c>
      <c r="L244" t="s">
        <v>36</v>
      </c>
      <c r="M244" t="s">
        <v>990</v>
      </c>
      <c r="N244" t="s">
        <v>991</v>
      </c>
      <c r="O244" t="s">
        <v>51</v>
      </c>
      <c r="P244" t="s">
        <v>93</v>
      </c>
      <c r="Q244">
        <v>3</v>
      </c>
      <c r="R244" s="5">
        <v>85.18</v>
      </c>
      <c r="S244" s="5">
        <v>120</v>
      </c>
      <c r="T244" s="5">
        <v>360</v>
      </c>
      <c r="U244">
        <v>0</v>
      </c>
      <c r="V244" s="5">
        <v>104.46</v>
      </c>
      <c r="W244" t="s">
        <v>41</v>
      </c>
      <c r="X244" s="3">
        <v>40605</v>
      </c>
      <c r="Y244" s="3">
        <v>40605</v>
      </c>
      <c r="Z244">
        <v>5</v>
      </c>
      <c r="AA244" t="s">
        <v>8400</v>
      </c>
      <c r="AB244">
        <f t="shared" si="17"/>
        <v>0</v>
      </c>
      <c r="AC244" t="str">
        <f t="shared" si="15"/>
        <v>Saturday</v>
      </c>
      <c r="AD244" s="5">
        <v>27.399000000000001</v>
      </c>
      <c r="AE244">
        <v>2011</v>
      </c>
      <c r="AF244">
        <v>9</v>
      </c>
      <c r="AG244" s="14">
        <f t="shared" si="16"/>
        <v>0.29016666666666663</v>
      </c>
      <c r="AH244">
        <f t="shared" si="18"/>
        <v>0</v>
      </c>
      <c r="AI244" t="str">
        <f t="shared" si="19"/>
        <v xml:space="preserve"> </v>
      </c>
    </row>
    <row r="245" spans="1:35" x14ac:dyDescent="0.35">
      <c r="A245">
        <v>244</v>
      </c>
      <c r="B245" t="s">
        <v>984</v>
      </c>
      <c r="C245" t="s">
        <v>985</v>
      </c>
      <c r="D245" t="s">
        <v>112</v>
      </c>
      <c r="E245" t="s">
        <v>199</v>
      </c>
      <c r="F245" t="s">
        <v>200</v>
      </c>
      <c r="G245" t="s">
        <v>790</v>
      </c>
      <c r="H245" t="s">
        <v>986</v>
      </c>
      <c r="I245" t="s">
        <v>34</v>
      </c>
      <c r="J245" t="s">
        <v>987</v>
      </c>
      <c r="K245" s="3">
        <v>40600</v>
      </c>
      <c r="L245" t="s">
        <v>36</v>
      </c>
      <c r="M245" t="s">
        <v>992</v>
      </c>
      <c r="N245" t="s">
        <v>993</v>
      </c>
      <c r="O245" t="s">
        <v>39</v>
      </c>
      <c r="P245" t="s">
        <v>76</v>
      </c>
      <c r="Q245">
        <v>2</v>
      </c>
      <c r="R245" s="5">
        <v>26.68</v>
      </c>
      <c r="S245" s="5">
        <v>27.5</v>
      </c>
      <c r="T245" s="5">
        <v>55</v>
      </c>
      <c r="U245">
        <v>0</v>
      </c>
      <c r="V245" s="5">
        <v>1.64</v>
      </c>
      <c r="W245" t="s">
        <v>41</v>
      </c>
      <c r="X245" s="3">
        <v>40605</v>
      </c>
      <c r="Y245" s="3">
        <v>40608</v>
      </c>
      <c r="Z245">
        <v>8</v>
      </c>
      <c r="AA245" t="s">
        <v>8399</v>
      </c>
      <c r="AB245">
        <f t="shared" si="17"/>
        <v>3</v>
      </c>
      <c r="AC245" t="str">
        <f t="shared" si="15"/>
        <v>Saturday</v>
      </c>
      <c r="AD245" s="5">
        <v>4.8570000000000002</v>
      </c>
      <c r="AE245">
        <v>2011</v>
      </c>
      <c r="AF245">
        <v>9</v>
      </c>
      <c r="AG245" s="14">
        <f t="shared" si="16"/>
        <v>2.9818181818181817E-2</v>
      </c>
      <c r="AH245">
        <f t="shared" si="18"/>
        <v>1</v>
      </c>
      <c r="AI245">
        <f t="shared" si="19"/>
        <v>3</v>
      </c>
    </row>
    <row r="246" spans="1:35" x14ac:dyDescent="0.35">
      <c r="A246">
        <v>245</v>
      </c>
      <c r="B246" t="s">
        <v>994</v>
      </c>
      <c r="C246" t="s">
        <v>995</v>
      </c>
      <c r="D246" t="s">
        <v>112</v>
      </c>
      <c r="E246" t="s">
        <v>84</v>
      </c>
      <c r="F246" t="s">
        <v>740</v>
      </c>
      <c r="G246" t="s">
        <v>741</v>
      </c>
      <c r="H246" t="s">
        <v>996</v>
      </c>
      <c r="I246" t="s">
        <v>34</v>
      </c>
      <c r="J246" t="s">
        <v>997</v>
      </c>
      <c r="K246" s="3">
        <v>41710</v>
      </c>
      <c r="L246" t="s">
        <v>36</v>
      </c>
      <c r="M246" t="s">
        <v>624</v>
      </c>
      <c r="N246" t="s">
        <v>625</v>
      </c>
      <c r="O246" t="s">
        <v>39</v>
      </c>
      <c r="P246" t="s">
        <v>40</v>
      </c>
      <c r="Q246">
        <v>5</v>
      </c>
      <c r="R246" s="5">
        <v>2.54</v>
      </c>
      <c r="S246" s="5">
        <v>4.4000000000000004</v>
      </c>
      <c r="T246" s="5">
        <v>22</v>
      </c>
      <c r="U246">
        <v>0</v>
      </c>
      <c r="V246" s="5">
        <v>9.3000000000000007</v>
      </c>
      <c r="W246" t="s">
        <v>41</v>
      </c>
      <c r="X246" s="3">
        <v>41715</v>
      </c>
      <c r="Y246" s="3">
        <v>41715</v>
      </c>
      <c r="Z246">
        <v>5</v>
      </c>
      <c r="AA246" t="s">
        <v>8400</v>
      </c>
      <c r="AB246">
        <f t="shared" si="17"/>
        <v>0</v>
      </c>
      <c r="AC246" t="str">
        <f t="shared" si="15"/>
        <v>Wednesday</v>
      </c>
      <c r="AD246" s="5">
        <v>1.7430000000000001</v>
      </c>
      <c r="AE246">
        <v>2014</v>
      </c>
      <c r="AF246">
        <v>11</v>
      </c>
      <c r="AG246" s="14">
        <f t="shared" si="16"/>
        <v>0.42272727272727278</v>
      </c>
      <c r="AH246">
        <f t="shared" si="18"/>
        <v>0</v>
      </c>
      <c r="AI246" t="str">
        <f t="shared" si="19"/>
        <v xml:space="preserve"> </v>
      </c>
    </row>
    <row r="247" spans="1:35" x14ac:dyDescent="0.35">
      <c r="A247">
        <v>246</v>
      </c>
      <c r="B247" t="s">
        <v>994</v>
      </c>
      <c r="C247" t="s">
        <v>995</v>
      </c>
      <c r="D247" t="s">
        <v>112</v>
      </c>
      <c r="E247" t="s">
        <v>84</v>
      </c>
      <c r="F247" t="s">
        <v>740</v>
      </c>
      <c r="G247" t="s">
        <v>741</v>
      </c>
      <c r="H247" t="s">
        <v>996</v>
      </c>
      <c r="I247" t="s">
        <v>34</v>
      </c>
      <c r="J247" t="s">
        <v>997</v>
      </c>
      <c r="K247" s="3">
        <v>41710</v>
      </c>
      <c r="L247" t="s">
        <v>36</v>
      </c>
      <c r="M247" t="s">
        <v>998</v>
      </c>
      <c r="N247" t="s">
        <v>999</v>
      </c>
      <c r="O247" t="s">
        <v>39</v>
      </c>
      <c r="P247" t="s">
        <v>76</v>
      </c>
      <c r="Q247">
        <v>4</v>
      </c>
      <c r="R247" s="5">
        <v>10.119999999999999</v>
      </c>
      <c r="S247" s="5">
        <v>11</v>
      </c>
      <c r="T247" s="5">
        <v>44</v>
      </c>
      <c r="U247">
        <v>0</v>
      </c>
      <c r="V247" s="5">
        <v>3.52</v>
      </c>
      <c r="W247" t="s">
        <v>41</v>
      </c>
      <c r="X247" s="3">
        <v>41715</v>
      </c>
      <c r="Y247" s="3">
        <v>41715</v>
      </c>
      <c r="Z247">
        <v>5</v>
      </c>
      <c r="AA247" t="s">
        <v>8400</v>
      </c>
      <c r="AB247">
        <f t="shared" si="17"/>
        <v>0</v>
      </c>
      <c r="AC247" t="str">
        <f t="shared" si="15"/>
        <v>Wednesday</v>
      </c>
      <c r="AD247" s="5">
        <v>2.8029999999999999</v>
      </c>
      <c r="AE247">
        <v>2014</v>
      </c>
      <c r="AF247">
        <v>11</v>
      </c>
      <c r="AG247" s="14">
        <f t="shared" si="16"/>
        <v>0.08</v>
      </c>
      <c r="AH247">
        <f t="shared" si="18"/>
        <v>0</v>
      </c>
      <c r="AI247" t="str">
        <f t="shared" si="19"/>
        <v xml:space="preserve"> </v>
      </c>
    </row>
    <row r="248" spans="1:35" x14ac:dyDescent="0.35">
      <c r="A248">
        <v>247</v>
      </c>
      <c r="B248" t="s">
        <v>1000</v>
      </c>
      <c r="C248" t="s">
        <v>1001</v>
      </c>
      <c r="D248" t="s">
        <v>112</v>
      </c>
      <c r="E248" t="s">
        <v>199</v>
      </c>
      <c r="F248" t="s">
        <v>200</v>
      </c>
      <c r="G248" t="s">
        <v>1002</v>
      </c>
      <c r="H248" t="s">
        <v>1003</v>
      </c>
      <c r="I248" t="s">
        <v>34</v>
      </c>
      <c r="J248" t="s">
        <v>1004</v>
      </c>
      <c r="K248" s="3">
        <v>40771</v>
      </c>
      <c r="L248" t="s">
        <v>136</v>
      </c>
      <c r="M248" t="s">
        <v>1005</v>
      </c>
      <c r="N248" t="s">
        <v>1006</v>
      </c>
      <c r="O248" t="s">
        <v>72</v>
      </c>
      <c r="P248" t="s">
        <v>178</v>
      </c>
      <c r="Q248">
        <v>2</v>
      </c>
      <c r="R248" s="5">
        <v>64.400000000000006</v>
      </c>
      <c r="S248" s="5">
        <v>113</v>
      </c>
      <c r="T248" s="5">
        <v>226</v>
      </c>
      <c r="U248">
        <v>0</v>
      </c>
      <c r="V248" s="5">
        <v>97.2</v>
      </c>
      <c r="W248" t="s">
        <v>155</v>
      </c>
      <c r="X248" s="3">
        <v>40773</v>
      </c>
      <c r="Y248" s="3">
        <v>40773</v>
      </c>
      <c r="Z248">
        <v>2</v>
      </c>
      <c r="AA248" t="s">
        <v>8400</v>
      </c>
      <c r="AB248">
        <f t="shared" si="17"/>
        <v>0</v>
      </c>
      <c r="AC248" t="str">
        <f t="shared" si="15"/>
        <v>Tuesday</v>
      </c>
      <c r="AD248" s="5">
        <v>38.427</v>
      </c>
      <c r="AE248">
        <v>2011</v>
      </c>
      <c r="AF248">
        <v>34</v>
      </c>
      <c r="AG248" s="14">
        <f t="shared" si="16"/>
        <v>0.43008849557522127</v>
      </c>
      <c r="AH248">
        <f t="shared" si="18"/>
        <v>0</v>
      </c>
      <c r="AI248" t="str">
        <f t="shared" si="19"/>
        <v xml:space="preserve"> </v>
      </c>
    </row>
    <row r="249" spans="1:35" x14ac:dyDescent="0.35">
      <c r="A249">
        <v>248</v>
      </c>
      <c r="B249" t="s">
        <v>1000</v>
      </c>
      <c r="C249" t="s">
        <v>1001</v>
      </c>
      <c r="D249" t="s">
        <v>112</v>
      </c>
      <c r="E249" t="s">
        <v>199</v>
      </c>
      <c r="F249" t="s">
        <v>200</v>
      </c>
      <c r="G249" t="s">
        <v>1002</v>
      </c>
      <c r="H249" t="s">
        <v>1003</v>
      </c>
      <c r="I249" t="s">
        <v>34</v>
      </c>
      <c r="J249" t="s">
        <v>1004</v>
      </c>
      <c r="K249" s="3">
        <v>40771</v>
      </c>
      <c r="L249" t="s">
        <v>136</v>
      </c>
      <c r="M249" t="s">
        <v>1007</v>
      </c>
      <c r="N249" t="s">
        <v>1008</v>
      </c>
      <c r="O249" t="s">
        <v>72</v>
      </c>
      <c r="P249" t="s">
        <v>79</v>
      </c>
      <c r="Q249">
        <v>4</v>
      </c>
      <c r="R249" s="5">
        <v>34.380000000000003</v>
      </c>
      <c r="S249" s="5">
        <v>39.5</v>
      </c>
      <c r="T249" s="5">
        <v>158</v>
      </c>
      <c r="U249">
        <v>0</v>
      </c>
      <c r="V249" s="5">
        <v>20.48</v>
      </c>
      <c r="W249" t="s">
        <v>155</v>
      </c>
      <c r="X249" s="3">
        <v>40773</v>
      </c>
      <c r="Y249" s="3">
        <v>40773</v>
      </c>
      <c r="Z249">
        <v>2</v>
      </c>
      <c r="AA249" t="s">
        <v>8400</v>
      </c>
      <c r="AB249">
        <f t="shared" si="17"/>
        <v>0</v>
      </c>
      <c r="AC249" t="str">
        <f t="shared" si="15"/>
        <v>Tuesday</v>
      </c>
      <c r="AD249" s="5">
        <v>19.884</v>
      </c>
      <c r="AE249">
        <v>2011</v>
      </c>
      <c r="AF249">
        <v>34</v>
      </c>
      <c r="AG249" s="14">
        <f t="shared" si="16"/>
        <v>0.12962025316455697</v>
      </c>
      <c r="AH249">
        <f t="shared" si="18"/>
        <v>0</v>
      </c>
      <c r="AI249" t="str">
        <f t="shared" si="19"/>
        <v xml:space="preserve"> </v>
      </c>
    </row>
    <row r="250" spans="1:35" x14ac:dyDescent="0.35">
      <c r="A250">
        <v>249</v>
      </c>
      <c r="B250" t="s">
        <v>500</v>
      </c>
      <c r="C250" t="s">
        <v>501</v>
      </c>
      <c r="D250" t="s">
        <v>112</v>
      </c>
      <c r="E250" t="s">
        <v>84</v>
      </c>
      <c r="F250" t="s">
        <v>740</v>
      </c>
      <c r="G250" t="s">
        <v>961</v>
      </c>
      <c r="H250" t="s">
        <v>961</v>
      </c>
      <c r="I250" t="s">
        <v>34</v>
      </c>
      <c r="J250" t="s">
        <v>1009</v>
      </c>
      <c r="K250" s="3">
        <v>41953</v>
      </c>
      <c r="L250" t="s">
        <v>136</v>
      </c>
      <c r="M250" t="s">
        <v>481</v>
      </c>
      <c r="N250" t="s">
        <v>482</v>
      </c>
      <c r="O250" t="s">
        <v>39</v>
      </c>
      <c r="P250" t="s">
        <v>61</v>
      </c>
      <c r="Q250">
        <v>5</v>
      </c>
      <c r="R250" s="5">
        <v>7.06</v>
      </c>
      <c r="S250" s="5">
        <v>8.1999999999999993</v>
      </c>
      <c r="T250" s="5">
        <v>41</v>
      </c>
      <c r="U250">
        <v>0</v>
      </c>
      <c r="V250" s="5">
        <v>5.7</v>
      </c>
      <c r="W250" t="s">
        <v>41</v>
      </c>
      <c r="X250" s="3">
        <v>41958</v>
      </c>
      <c r="Y250" s="3">
        <v>41958</v>
      </c>
      <c r="Z250">
        <v>5</v>
      </c>
      <c r="AA250" t="s">
        <v>8400</v>
      </c>
      <c r="AB250">
        <f t="shared" si="17"/>
        <v>0</v>
      </c>
      <c r="AC250" t="str">
        <f t="shared" si="15"/>
        <v>Monday</v>
      </c>
      <c r="AD250" s="5">
        <v>4.4619999999999997</v>
      </c>
      <c r="AE250">
        <v>2014</v>
      </c>
      <c r="AF250">
        <v>46</v>
      </c>
      <c r="AG250" s="14">
        <f t="shared" si="16"/>
        <v>0.13902439024390245</v>
      </c>
      <c r="AH250">
        <f t="shared" si="18"/>
        <v>0</v>
      </c>
      <c r="AI250" t="str">
        <f t="shared" si="19"/>
        <v xml:space="preserve"> </v>
      </c>
    </row>
    <row r="251" spans="1:35" x14ac:dyDescent="0.35">
      <c r="A251">
        <v>250</v>
      </c>
      <c r="B251" t="s">
        <v>500</v>
      </c>
      <c r="C251" t="s">
        <v>501</v>
      </c>
      <c r="D251" t="s">
        <v>112</v>
      </c>
      <c r="E251" t="s">
        <v>84</v>
      </c>
      <c r="F251" t="s">
        <v>740</v>
      </c>
      <c r="G251" t="s">
        <v>961</v>
      </c>
      <c r="H251" t="s">
        <v>961</v>
      </c>
      <c r="I251" t="s">
        <v>34</v>
      </c>
      <c r="J251" t="s">
        <v>1009</v>
      </c>
      <c r="K251" s="3">
        <v>41953</v>
      </c>
      <c r="L251" t="s">
        <v>136</v>
      </c>
      <c r="M251" t="s">
        <v>1010</v>
      </c>
      <c r="N251" t="s">
        <v>1011</v>
      </c>
      <c r="O251" t="s">
        <v>39</v>
      </c>
      <c r="P251" t="s">
        <v>58</v>
      </c>
      <c r="Q251">
        <v>5</v>
      </c>
      <c r="R251" s="5">
        <v>6.36</v>
      </c>
      <c r="S251" s="5">
        <v>8.8000000000000007</v>
      </c>
      <c r="T251" s="5">
        <v>44</v>
      </c>
      <c r="U251">
        <v>0</v>
      </c>
      <c r="V251" s="5">
        <v>12.2</v>
      </c>
      <c r="W251" t="s">
        <v>41</v>
      </c>
      <c r="X251" s="3">
        <v>41958</v>
      </c>
      <c r="Y251" s="3">
        <v>41958</v>
      </c>
      <c r="Z251">
        <v>5</v>
      </c>
      <c r="AA251" t="s">
        <v>8400</v>
      </c>
      <c r="AB251">
        <f t="shared" si="17"/>
        <v>0</v>
      </c>
      <c r="AC251" t="str">
        <f t="shared" si="15"/>
        <v>Monday</v>
      </c>
      <c r="AD251" s="5">
        <v>5.9669999999999996</v>
      </c>
      <c r="AE251">
        <v>2014</v>
      </c>
      <c r="AF251">
        <v>46</v>
      </c>
      <c r="AG251" s="14">
        <f t="shared" si="16"/>
        <v>0.27727272727272728</v>
      </c>
      <c r="AH251">
        <f t="shared" si="18"/>
        <v>0</v>
      </c>
      <c r="AI251" t="str">
        <f t="shared" si="19"/>
        <v xml:space="preserve"> </v>
      </c>
    </row>
    <row r="252" spans="1:35" x14ac:dyDescent="0.35">
      <c r="A252">
        <v>251</v>
      </c>
      <c r="B252" t="s">
        <v>1012</v>
      </c>
      <c r="C252" t="s">
        <v>1013</v>
      </c>
      <c r="D252" t="s">
        <v>29</v>
      </c>
      <c r="E252" t="s">
        <v>30</v>
      </c>
      <c r="F252" t="s">
        <v>31</v>
      </c>
      <c r="G252" t="s">
        <v>32</v>
      </c>
      <c r="H252" t="s">
        <v>33</v>
      </c>
      <c r="I252" t="s">
        <v>34</v>
      </c>
      <c r="J252" t="s">
        <v>1014</v>
      </c>
      <c r="K252" s="3">
        <v>41053</v>
      </c>
      <c r="L252" t="s">
        <v>36</v>
      </c>
      <c r="M252" t="s">
        <v>1015</v>
      </c>
      <c r="N252" t="s">
        <v>1016</v>
      </c>
      <c r="O252" t="s">
        <v>51</v>
      </c>
      <c r="P252" t="s">
        <v>52</v>
      </c>
      <c r="Q252">
        <v>3</v>
      </c>
      <c r="R252" s="5">
        <v>17.39093333333334</v>
      </c>
      <c r="S252" s="5">
        <v>33.678222222222232</v>
      </c>
      <c r="T252" s="5">
        <v>60.620800000000017</v>
      </c>
      <c r="U252">
        <v>0.4</v>
      </c>
      <c r="V252" s="5">
        <v>8.4480000000000004</v>
      </c>
      <c r="W252" t="s">
        <v>41</v>
      </c>
      <c r="X252" s="3">
        <v>41058</v>
      </c>
      <c r="Y252" s="3">
        <v>41061</v>
      </c>
      <c r="Z252">
        <v>8</v>
      </c>
      <c r="AA252" t="s">
        <v>8399</v>
      </c>
      <c r="AB252">
        <f t="shared" si="17"/>
        <v>3</v>
      </c>
      <c r="AC252" t="str">
        <f t="shared" si="15"/>
        <v>Thursday</v>
      </c>
      <c r="AD252" s="5">
        <v>3.5449999999999999</v>
      </c>
      <c r="AE252">
        <v>2012</v>
      </c>
      <c r="AF252">
        <v>21</v>
      </c>
      <c r="AG252" s="14">
        <f t="shared" si="16"/>
        <v>0.13935810810810809</v>
      </c>
      <c r="AH252">
        <f t="shared" si="18"/>
        <v>1</v>
      </c>
      <c r="AI252">
        <f t="shared" si="19"/>
        <v>3</v>
      </c>
    </row>
    <row r="253" spans="1:35" x14ac:dyDescent="0.35">
      <c r="A253">
        <v>252</v>
      </c>
      <c r="B253" t="s">
        <v>421</v>
      </c>
      <c r="C253" t="s">
        <v>422</v>
      </c>
      <c r="D253" t="s">
        <v>29</v>
      </c>
      <c r="E253" t="s">
        <v>44</v>
      </c>
      <c r="F253" t="s">
        <v>502</v>
      </c>
      <c r="G253" t="s">
        <v>503</v>
      </c>
      <c r="H253" t="s">
        <v>503</v>
      </c>
      <c r="I253" t="s">
        <v>34</v>
      </c>
      <c r="J253" t="s">
        <v>1017</v>
      </c>
      <c r="K253" s="3">
        <v>41304</v>
      </c>
      <c r="L253" t="s">
        <v>36</v>
      </c>
      <c r="M253" t="s">
        <v>1018</v>
      </c>
      <c r="N253" t="s">
        <v>1019</v>
      </c>
      <c r="O253" t="s">
        <v>51</v>
      </c>
      <c r="P253" t="s">
        <v>55</v>
      </c>
      <c r="Q253">
        <v>5</v>
      </c>
      <c r="R253" s="5">
        <v>59.346399999999996</v>
      </c>
      <c r="S253" s="5">
        <v>87.783999999999992</v>
      </c>
      <c r="T253" s="5">
        <v>263.35199999999998</v>
      </c>
      <c r="U253">
        <v>0.4</v>
      </c>
      <c r="V253" s="5">
        <v>-33.380000000000003</v>
      </c>
      <c r="W253" t="s">
        <v>139</v>
      </c>
      <c r="X253" s="3">
        <v>41307</v>
      </c>
      <c r="Y253" s="3">
        <v>41307</v>
      </c>
      <c r="Z253">
        <v>3</v>
      </c>
      <c r="AA253" t="s">
        <v>8400</v>
      </c>
      <c r="AB253">
        <f t="shared" si="17"/>
        <v>0</v>
      </c>
      <c r="AC253" t="str">
        <f t="shared" si="15"/>
        <v>Wednesday</v>
      </c>
      <c r="AD253" s="5">
        <v>25.606000000000002</v>
      </c>
      <c r="AE253">
        <v>2013</v>
      </c>
      <c r="AF253">
        <v>5</v>
      </c>
      <c r="AG253" s="14">
        <f t="shared" si="16"/>
        <v>-0.12675050882469094</v>
      </c>
      <c r="AH253">
        <f t="shared" si="18"/>
        <v>0</v>
      </c>
      <c r="AI253" t="str">
        <f t="shared" si="19"/>
        <v xml:space="preserve"> </v>
      </c>
    </row>
    <row r="254" spans="1:35" x14ac:dyDescent="0.35">
      <c r="A254">
        <v>253</v>
      </c>
      <c r="B254" t="s">
        <v>421</v>
      </c>
      <c r="C254" t="s">
        <v>422</v>
      </c>
      <c r="D254" t="s">
        <v>29</v>
      </c>
      <c r="E254" t="s">
        <v>44</v>
      </c>
      <c r="F254" t="s">
        <v>502</v>
      </c>
      <c r="G254" t="s">
        <v>503</v>
      </c>
      <c r="H254" t="s">
        <v>503</v>
      </c>
      <c r="I254" t="s">
        <v>34</v>
      </c>
      <c r="J254" t="s">
        <v>1017</v>
      </c>
      <c r="K254" s="3">
        <v>41304</v>
      </c>
      <c r="L254" t="s">
        <v>36</v>
      </c>
      <c r="M254" t="s">
        <v>1020</v>
      </c>
      <c r="N254" t="s">
        <v>1021</v>
      </c>
      <c r="O254" t="s">
        <v>39</v>
      </c>
      <c r="P254" t="s">
        <v>40</v>
      </c>
      <c r="Q254">
        <v>2</v>
      </c>
      <c r="R254" s="5">
        <v>4.6232000000000006</v>
      </c>
      <c r="S254" s="5">
        <v>7.5586666666666673</v>
      </c>
      <c r="T254" s="5">
        <v>9.0704000000000011</v>
      </c>
      <c r="U254">
        <v>0.4</v>
      </c>
      <c r="V254" s="5">
        <v>-0.17599999999999999</v>
      </c>
      <c r="W254" t="s">
        <v>139</v>
      </c>
      <c r="X254" s="3">
        <v>41307</v>
      </c>
      <c r="Y254" s="3">
        <v>41307</v>
      </c>
      <c r="Z254">
        <v>3</v>
      </c>
      <c r="AA254" t="s">
        <v>8400</v>
      </c>
      <c r="AB254">
        <f t="shared" si="17"/>
        <v>0</v>
      </c>
      <c r="AC254" t="str">
        <f t="shared" si="15"/>
        <v>Wednesday</v>
      </c>
      <c r="AD254" s="5">
        <v>1.0820000000000001</v>
      </c>
      <c r="AE254">
        <v>2013</v>
      </c>
      <c r="AF254">
        <v>5</v>
      </c>
      <c r="AG254" s="14">
        <f t="shared" si="16"/>
        <v>-1.9403774916210967E-2</v>
      </c>
      <c r="AH254">
        <f t="shared" si="18"/>
        <v>0</v>
      </c>
      <c r="AI254" t="str">
        <f t="shared" si="19"/>
        <v xml:space="preserve"> </v>
      </c>
    </row>
    <row r="255" spans="1:35" x14ac:dyDescent="0.35">
      <c r="A255">
        <v>254</v>
      </c>
      <c r="B255" t="s">
        <v>421</v>
      </c>
      <c r="C255" t="s">
        <v>422</v>
      </c>
      <c r="D255" t="s">
        <v>29</v>
      </c>
      <c r="E255" t="s">
        <v>44</v>
      </c>
      <c r="F255" t="s">
        <v>502</v>
      </c>
      <c r="G255" t="s">
        <v>503</v>
      </c>
      <c r="H255" t="s">
        <v>503</v>
      </c>
      <c r="I255" t="s">
        <v>34</v>
      </c>
      <c r="J255" t="s">
        <v>1017</v>
      </c>
      <c r="K255" s="3">
        <v>41304</v>
      </c>
      <c r="L255" t="s">
        <v>36</v>
      </c>
      <c r="M255" t="s">
        <v>1022</v>
      </c>
      <c r="N255" t="s">
        <v>1023</v>
      </c>
      <c r="O255" t="s">
        <v>39</v>
      </c>
      <c r="P255" t="s">
        <v>40</v>
      </c>
      <c r="Q255">
        <v>4</v>
      </c>
      <c r="R255" s="5">
        <v>2.7296000000000005</v>
      </c>
      <c r="S255" s="5">
        <v>4.2760000000000007</v>
      </c>
      <c r="T255" s="5">
        <v>10.262400000000001</v>
      </c>
      <c r="U255">
        <v>0.4</v>
      </c>
      <c r="V255" s="5">
        <v>-0.65600000000000003</v>
      </c>
      <c r="W255" t="s">
        <v>139</v>
      </c>
      <c r="X255" s="3">
        <v>41307</v>
      </c>
      <c r="Y255" s="3">
        <v>41307</v>
      </c>
      <c r="Z255">
        <v>3</v>
      </c>
      <c r="AA255" t="s">
        <v>8400</v>
      </c>
      <c r="AB255">
        <f t="shared" si="17"/>
        <v>0</v>
      </c>
      <c r="AC255" t="str">
        <f t="shared" si="15"/>
        <v>Wednesday</v>
      </c>
      <c r="AD255" s="5">
        <v>0.93799999999999994</v>
      </c>
      <c r="AE255">
        <v>2013</v>
      </c>
      <c r="AF255">
        <v>5</v>
      </c>
      <c r="AG255" s="14">
        <f t="shared" si="16"/>
        <v>-6.3922669161209852E-2</v>
      </c>
      <c r="AH255">
        <f t="shared" si="18"/>
        <v>0</v>
      </c>
      <c r="AI255" t="str">
        <f t="shared" si="19"/>
        <v xml:space="preserve"> </v>
      </c>
    </row>
    <row r="256" spans="1:35" x14ac:dyDescent="0.35">
      <c r="A256">
        <v>255</v>
      </c>
      <c r="B256" t="s">
        <v>686</v>
      </c>
      <c r="C256" t="s">
        <v>687</v>
      </c>
      <c r="D256" t="s">
        <v>112</v>
      </c>
      <c r="E256" t="s">
        <v>199</v>
      </c>
      <c r="F256" t="s">
        <v>200</v>
      </c>
      <c r="G256" t="s">
        <v>719</v>
      </c>
      <c r="H256" t="s">
        <v>719</v>
      </c>
      <c r="I256" t="s">
        <v>34</v>
      </c>
      <c r="J256" t="s">
        <v>1024</v>
      </c>
      <c r="K256" s="3">
        <v>41908</v>
      </c>
      <c r="L256" t="s">
        <v>136</v>
      </c>
      <c r="M256" t="s">
        <v>1025</v>
      </c>
      <c r="N256" t="s">
        <v>1026</v>
      </c>
      <c r="O256" t="s">
        <v>39</v>
      </c>
      <c r="P256" t="s">
        <v>165</v>
      </c>
      <c r="Q256">
        <v>2</v>
      </c>
      <c r="R256" s="5">
        <v>73.739999999999995</v>
      </c>
      <c r="S256" s="5">
        <v>94.5</v>
      </c>
      <c r="T256" s="5">
        <v>189</v>
      </c>
      <c r="U256">
        <v>0</v>
      </c>
      <c r="V256" s="5">
        <v>41.52</v>
      </c>
      <c r="W256" t="s">
        <v>155</v>
      </c>
      <c r="X256" s="3">
        <v>41910</v>
      </c>
      <c r="Y256" s="3">
        <v>41910</v>
      </c>
      <c r="Z256">
        <v>2</v>
      </c>
      <c r="AA256" t="s">
        <v>8400</v>
      </c>
      <c r="AB256">
        <f t="shared" si="17"/>
        <v>0</v>
      </c>
      <c r="AC256" t="str">
        <f t="shared" si="15"/>
        <v>Friday</v>
      </c>
      <c r="AD256" s="5">
        <v>16.687000000000001</v>
      </c>
      <c r="AE256">
        <v>2014</v>
      </c>
      <c r="AF256">
        <v>39</v>
      </c>
      <c r="AG256" s="14">
        <f t="shared" si="16"/>
        <v>0.2196825396825397</v>
      </c>
      <c r="AH256">
        <f t="shared" si="18"/>
        <v>0</v>
      </c>
      <c r="AI256" t="str">
        <f t="shared" si="19"/>
        <v xml:space="preserve"> </v>
      </c>
    </row>
    <row r="257" spans="1:35" x14ac:dyDescent="0.35">
      <c r="A257">
        <v>256</v>
      </c>
      <c r="B257" t="s">
        <v>1027</v>
      </c>
      <c r="C257" t="s">
        <v>1028</v>
      </c>
      <c r="D257" t="s">
        <v>29</v>
      </c>
      <c r="E257" t="s">
        <v>30</v>
      </c>
      <c r="F257" t="s">
        <v>31</v>
      </c>
      <c r="G257" t="s">
        <v>1029</v>
      </c>
      <c r="H257" t="s">
        <v>1030</v>
      </c>
      <c r="I257" t="s">
        <v>34</v>
      </c>
      <c r="J257" t="s">
        <v>1031</v>
      </c>
      <c r="K257" s="3">
        <v>41124</v>
      </c>
      <c r="L257" t="s">
        <v>136</v>
      </c>
      <c r="M257" t="s">
        <v>1032</v>
      </c>
      <c r="N257" t="s">
        <v>1033</v>
      </c>
      <c r="O257" t="s">
        <v>39</v>
      </c>
      <c r="P257" t="s">
        <v>340</v>
      </c>
      <c r="Q257">
        <v>6</v>
      </c>
      <c r="R257" s="5">
        <v>14.82</v>
      </c>
      <c r="S257" s="5">
        <v>20</v>
      </c>
      <c r="T257" s="5">
        <v>120</v>
      </c>
      <c r="U257">
        <v>0</v>
      </c>
      <c r="V257" s="5">
        <v>31.08</v>
      </c>
      <c r="W257" t="s">
        <v>155</v>
      </c>
      <c r="X257" s="3">
        <v>41126</v>
      </c>
      <c r="Y257" s="3">
        <v>41126</v>
      </c>
      <c r="Z257">
        <v>2</v>
      </c>
      <c r="AA257" t="s">
        <v>8400</v>
      </c>
      <c r="AB257">
        <f t="shared" si="17"/>
        <v>0</v>
      </c>
      <c r="AC257" t="str">
        <f t="shared" si="15"/>
        <v>Friday</v>
      </c>
      <c r="AD257" s="5">
        <v>8.0180000000000007</v>
      </c>
      <c r="AE257">
        <v>2012</v>
      </c>
      <c r="AF257">
        <v>31</v>
      </c>
      <c r="AG257" s="14">
        <f t="shared" si="16"/>
        <v>0.25900000000000001</v>
      </c>
      <c r="AH257">
        <f t="shared" si="18"/>
        <v>0</v>
      </c>
      <c r="AI257" t="str">
        <f t="shared" si="19"/>
        <v xml:space="preserve"> </v>
      </c>
    </row>
    <row r="258" spans="1:35" x14ac:dyDescent="0.35">
      <c r="A258">
        <v>257</v>
      </c>
      <c r="B258" t="s">
        <v>1027</v>
      </c>
      <c r="C258" t="s">
        <v>1028</v>
      </c>
      <c r="D258" t="s">
        <v>29</v>
      </c>
      <c r="E258" t="s">
        <v>30</v>
      </c>
      <c r="F258" t="s">
        <v>31</v>
      </c>
      <c r="G258" t="s">
        <v>1029</v>
      </c>
      <c r="H258" t="s">
        <v>1030</v>
      </c>
      <c r="I258" t="s">
        <v>34</v>
      </c>
      <c r="J258" t="s">
        <v>1031</v>
      </c>
      <c r="K258" s="3">
        <v>41124</v>
      </c>
      <c r="L258" t="s">
        <v>136</v>
      </c>
      <c r="M258" t="s">
        <v>1034</v>
      </c>
      <c r="N258" t="s">
        <v>1035</v>
      </c>
      <c r="O258" t="s">
        <v>72</v>
      </c>
      <c r="P258" t="s">
        <v>162</v>
      </c>
      <c r="Q258">
        <v>2</v>
      </c>
      <c r="R258" s="5">
        <v>65.751483839999992</v>
      </c>
      <c r="S258" s="5">
        <v>81.131827494989977</v>
      </c>
      <c r="T258" s="5">
        <v>161.93912767999998</v>
      </c>
      <c r="U258">
        <v>2E-3</v>
      </c>
      <c r="V258" s="5">
        <v>30.436160000000001</v>
      </c>
      <c r="W258" t="s">
        <v>155</v>
      </c>
      <c r="X258" s="3">
        <v>41126</v>
      </c>
      <c r="Y258" s="3">
        <v>41127</v>
      </c>
      <c r="Z258">
        <v>3</v>
      </c>
      <c r="AA258" t="s">
        <v>8399</v>
      </c>
      <c r="AB258">
        <f t="shared" si="17"/>
        <v>1</v>
      </c>
      <c r="AC258" t="str">
        <f t="shared" ref="AC258:AC321" si="20">TEXT(K258,"dddd")</f>
        <v>Friday</v>
      </c>
      <c r="AD258" s="5">
        <v>23.556000000000001</v>
      </c>
      <c r="AE258">
        <v>2012</v>
      </c>
      <c r="AF258">
        <v>31</v>
      </c>
      <c r="AG258" s="14">
        <f t="shared" ref="AG258:AG321" si="21">V258/T258</f>
        <v>0.18794815333415538</v>
      </c>
      <c r="AH258">
        <f t="shared" si="18"/>
        <v>1</v>
      </c>
      <c r="AI258">
        <f t="shared" si="19"/>
        <v>1</v>
      </c>
    </row>
    <row r="259" spans="1:35" x14ac:dyDescent="0.35">
      <c r="A259">
        <v>258</v>
      </c>
      <c r="B259" t="s">
        <v>327</v>
      </c>
      <c r="C259" t="s">
        <v>328</v>
      </c>
      <c r="D259" t="s">
        <v>29</v>
      </c>
      <c r="E259" t="s">
        <v>44</v>
      </c>
      <c r="F259" t="s">
        <v>67</v>
      </c>
      <c r="G259" t="s">
        <v>68</v>
      </c>
      <c r="H259" t="s">
        <v>1036</v>
      </c>
      <c r="I259" t="s">
        <v>34</v>
      </c>
      <c r="J259" t="s">
        <v>1037</v>
      </c>
      <c r="K259" s="3">
        <v>41051</v>
      </c>
      <c r="L259" t="s">
        <v>36</v>
      </c>
      <c r="M259" t="s">
        <v>1038</v>
      </c>
      <c r="N259" t="s">
        <v>1039</v>
      </c>
      <c r="O259" t="s">
        <v>39</v>
      </c>
      <c r="P259" t="s">
        <v>40</v>
      </c>
      <c r="Q259">
        <v>7</v>
      </c>
      <c r="R259" s="5">
        <v>7.4285714285714288</v>
      </c>
      <c r="S259" s="5">
        <v>7.4285714285714288</v>
      </c>
      <c r="T259" s="5">
        <v>52</v>
      </c>
      <c r="U259">
        <v>0</v>
      </c>
      <c r="V259" s="5">
        <v>0</v>
      </c>
      <c r="W259" t="s">
        <v>41</v>
      </c>
      <c r="X259" s="3">
        <v>41056</v>
      </c>
      <c r="Y259" s="3">
        <v>41056</v>
      </c>
      <c r="Z259">
        <v>5</v>
      </c>
      <c r="AA259" t="s">
        <v>8400</v>
      </c>
      <c r="AB259">
        <f t="shared" ref="AB259:AB322" si="22">Y259-X259</f>
        <v>0</v>
      </c>
      <c r="AC259" t="str">
        <f t="shared" si="20"/>
        <v>Tuesday</v>
      </c>
      <c r="AD259" s="5">
        <v>2.5049999999999999</v>
      </c>
      <c r="AE259">
        <v>2012</v>
      </c>
      <c r="AF259">
        <v>21</v>
      </c>
      <c r="AG259" s="14">
        <f t="shared" si="21"/>
        <v>0</v>
      </c>
      <c r="AH259">
        <f t="shared" ref="AH259:AH322" si="23">IF(AA259 = "Late", 1, 0)</f>
        <v>0</v>
      </c>
      <c r="AI259" t="str">
        <f t="shared" ref="AI259:AI322" si="24">IF(AB259&gt;0, AB259, " ")</f>
        <v xml:space="preserve"> </v>
      </c>
    </row>
    <row r="260" spans="1:35" x14ac:dyDescent="0.35">
      <c r="A260">
        <v>259</v>
      </c>
      <c r="B260" t="s">
        <v>1040</v>
      </c>
      <c r="C260" t="s">
        <v>1041</v>
      </c>
      <c r="D260" t="s">
        <v>96</v>
      </c>
      <c r="E260" t="s">
        <v>30</v>
      </c>
      <c r="F260" t="s">
        <v>31</v>
      </c>
      <c r="G260" t="s">
        <v>32</v>
      </c>
      <c r="H260" t="s">
        <v>33</v>
      </c>
      <c r="I260" t="s">
        <v>34</v>
      </c>
      <c r="J260" t="s">
        <v>1042</v>
      </c>
      <c r="K260" s="3">
        <v>40715</v>
      </c>
      <c r="L260" t="s">
        <v>36</v>
      </c>
      <c r="M260" t="s">
        <v>1043</v>
      </c>
      <c r="N260" t="s">
        <v>1044</v>
      </c>
      <c r="O260" t="s">
        <v>51</v>
      </c>
      <c r="P260" t="s">
        <v>55</v>
      </c>
      <c r="Q260">
        <v>4</v>
      </c>
      <c r="R260" s="5">
        <v>62.304400000000001</v>
      </c>
      <c r="S260" s="5">
        <v>81.990499999999997</v>
      </c>
      <c r="T260" s="5">
        <v>262.36959999999999</v>
      </c>
      <c r="U260">
        <v>0.2</v>
      </c>
      <c r="V260" s="5">
        <v>13.151999999999999</v>
      </c>
      <c r="W260" t="s">
        <v>139</v>
      </c>
      <c r="X260" s="3">
        <v>40718</v>
      </c>
      <c r="Y260" s="3">
        <v>40718</v>
      </c>
      <c r="Z260">
        <v>3</v>
      </c>
      <c r="AA260" t="s">
        <v>8400</v>
      </c>
      <c r="AB260">
        <f t="shared" si="22"/>
        <v>0</v>
      </c>
      <c r="AC260" t="str">
        <f t="shared" si="20"/>
        <v>Tuesday</v>
      </c>
      <c r="AD260" s="5">
        <v>27.225000000000001</v>
      </c>
      <c r="AE260">
        <v>2011</v>
      </c>
      <c r="AF260">
        <v>26</v>
      </c>
      <c r="AG260" s="14">
        <f t="shared" si="21"/>
        <v>5.0127758703752266E-2</v>
      </c>
      <c r="AH260">
        <f t="shared" si="23"/>
        <v>0</v>
      </c>
      <c r="AI260" t="str">
        <f t="shared" si="24"/>
        <v xml:space="preserve"> </v>
      </c>
    </row>
    <row r="261" spans="1:35" x14ac:dyDescent="0.35">
      <c r="A261">
        <v>260</v>
      </c>
      <c r="B261" t="s">
        <v>1040</v>
      </c>
      <c r="C261" t="s">
        <v>1041</v>
      </c>
      <c r="D261" t="s">
        <v>96</v>
      </c>
      <c r="E261" t="s">
        <v>30</v>
      </c>
      <c r="F261" t="s">
        <v>31</v>
      </c>
      <c r="G261" t="s">
        <v>32</v>
      </c>
      <c r="H261" t="s">
        <v>33</v>
      </c>
      <c r="I261" t="s">
        <v>34</v>
      </c>
      <c r="J261" t="s">
        <v>1042</v>
      </c>
      <c r="K261" s="3">
        <v>40715</v>
      </c>
      <c r="L261" t="s">
        <v>36</v>
      </c>
      <c r="M261" t="s">
        <v>1045</v>
      </c>
      <c r="N261" t="s">
        <v>1046</v>
      </c>
      <c r="O261" t="s">
        <v>72</v>
      </c>
      <c r="P261" t="s">
        <v>79</v>
      </c>
      <c r="Q261">
        <v>2</v>
      </c>
      <c r="R261" s="5">
        <v>18.36</v>
      </c>
      <c r="S261" s="5">
        <v>25.5</v>
      </c>
      <c r="T261" s="5">
        <v>51</v>
      </c>
      <c r="U261">
        <v>0</v>
      </c>
      <c r="V261" s="5">
        <v>14.28</v>
      </c>
      <c r="W261" t="s">
        <v>139</v>
      </c>
      <c r="X261" s="3">
        <v>40718</v>
      </c>
      <c r="Y261" s="3">
        <v>40718</v>
      </c>
      <c r="Z261">
        <v>3</v>
      </c>
      <c r="AA261" t="s">
        <v>8400</v>
      </c>
      <c r="AB261">
        <f t="shared" si="22"/>
        <v>0</v>
      </c>
      <c r="AC261" t="str">
        <f t="shared" si="20"/>
        <v>Tuesday</v>
      </c>
      <c r="AD261" s="5">
        <v>5.3090000000000002</v>
      </c>
      <c r="AE261">
        <v>2011</v>
      </c>
      <c r="AF261">
        <v>26</v>
      </c>
      <c r="AG261" s="14">
        <f t="shared" si="21"/>
        <v>0.27999999999999997</v>
      </c>
      <c r="AH261">
        <f t="shared" si="23"/>
        <v>0</v>
      </c>
      <c r="AI261" t="str">
        <f t="shared" si="24"/>
        <v xml:space="preserve"> </v>
      </c>
    </row>
    <row r="262" spans="1:35" x14ac:dyDescent="0.35">
      <c r="A262">
        <v>261</v>
      </c>
      <c r="B262" t="s">
        <v>1040</v>
      </c>
      <c r="C262" t="s">
        <v>1041</v>
      </c>
      <c r="D262" t="s">
        <v>96</v>
      </c>
      <c r="E262" t="s">
        <v>30</v>
      </c>
      <c r="F262" t="s">
        <v>31</v>
      </c>
      <c r="G262" t="s">
        <v>32</v>
      </c>
      <c r="H262" t="s">
        <v>33</v>
      </c>
      <c r="I262" t="s">
        <v>34</v>
      </c>
      <c r="J262" t="s">
        <v>1042</v>
      </c>
      <c r="K262" s="3">
        <v>40715</v>
      </c>
      <c r="L262" t="s">
        <v>36</v>
      </c>
      <c r="M262" t="s">
        <v>1047</v>
      </c>
      <c r="N262" t="s">
        <v>1048</v>
      </c>
      <c r="O262" t="s">
        <v>72</v>
      </c>
      <c r="P262" t="s">
        <v>79</v>
      </c>
      <c r="Q262">
        <v>2</v>
      </c>
      <c r="R262" s="5">
        <v>36.700000000000003</v>
      </c>
      <c r="S262" s="5">
        <v>55.5</v>
      </c>
      <c r="T262" s="5">
        <v>111</v>
      </c>
      <c r="U262">
        <v>0</v>
      </c>
      <c r="V262" s="5">
        <v>37.6</v>
      </c>
      <c r="W262" t="s">
        <v>139</v>
      </c>
      <c r="X262" s="3">
        <v>40718</v>
      </c>
      <c r="Y262" s="3">
        <v>40718</v>
      </c>
      <c r="Z262">
        <v>3</v>
      </c>
      <c r="AA262" t="s">
        <v>8400</v>
      </c>
      <c r="AB262">
        <f t="shared" si="22"/>
        <v>0</v>
      </c>
      <c r="AC262" t="str">
        <f t="shared" si="20"/>
        <v>Tuesday</v>
      </c>
      <c r="AD262" s="5">
        <v>6.6180000000000003</v>
      </c>
      <c r="AE262">
        <v>2011</v>
      </c>
      <c r="AF262">
        <v>26</v>
      </c>
      <c r="AG262" s="14">
        <f t="shared" si="21"/>
        <v>0.33873873873873878</v>
      </c>
      <c r="AH262">
        <f t="shared" si="23"/>
        <v>0</v>
      </c>
      <c r="AI262" t="str">
        <f t="shared" si="24"/>
        <v xml:space="preserve"> </v>
      </c>
    </row>
    <row r="263" spans="1:35" x14ac:dyDescent="0.35">
      <c r="A263">
        <v>262</v>
      </c>
      <c r="B263" t="s">
        <v>1049</v>
      </c>
      <c r="C263" t="s">
        <v>1050</v>
      </c>
      <c r="D263" t="s">
        <v>29</v>
      </c>
      <c r="E263" t="s">
        <v>30</v>
      </c>
      <c r="F263" t="s">
        <v>31</v>
      </c>
      <c r="G263" t="s">
        <v>1051</v>
      </c>
      <c r="H263" t="s">
        <v>1052</v>
      </c>
      <c r="I263" t="s">
        <v>34</v>
      </c>
      <c r="J263" t="s">
        <v>1053</v>
      </c>
      <c r="K263" s="3">
        <v>41231</v>
      </c>
      <c r="L263" t="s">
        <v>136</v>
      </c>
      <c r="M263" t="s">
        <v>1054</v>
      </c>
      <c r="N263" t="s">
        <v>1055</v>
      </c>
      <c r="O263" t="s">
        <v>51</v>
      </c>
      <c r="P263" t="s">
        <v>93</v>
      </c>
      <c r="Q263">
        <v>3</v>
      </c>
      <c r="R263" s="5">
        <v>33.738666666666667</v>
      </c>
      <c r="S263" s="5">
        <v>48.348333333333329</v>
      </c>
      <c r="T263" s="5">
        <v>116.036</v>
      </c>
      <c r="U263">
        <v>0.2</v>
      </c>
      <c r="V263" s="5">
        <v>14.82</v>
      </c>
      <c r="W263" t="s">
        <v>155</v>
      </c>
      <c r="X263" s="3">
        <v>41233</v>
      </c>
      <c r="Y263" s="3">
        <v>41233</v>
      </c>
      <c r="Z263">
        <v>2</v>
      </c>
      <c r="AA263" t="s">
        <v>8400</v>
      </c>
      <c r="AB263">
        <f t="shared" si="22"/>
        <v>0</v>
      </c>
      <c r="AC263" t="str">
        <f t="shared" si="20"/>
        <v>Sunday</v>
      </c>
      <c r="AD263" s="5">
        <v>14.31</v>
      </c>
      <c r="AE263">
        <v>2012</v>
      </c>
      <c r="AF263">
        <v>47</v>
      </c>
      <c r="AG263" s="14">
        <f t="shared" si="21"/>
        <v>0.12771898376365956</v>
      </c>
      <c r="AH263">
        <f t="shared" si="23"/>
        <v>0</v>
      </c>
      <c r="AI263" t="str">
        <f t="shared" si="24"/>
        <v xml:space="preserve"> </v>
      </c>
    </row>
    <row r="264" spans="1:35" x14ac:dyDescent="0.35">
      <c r="A264">
        <v>263</v>
      </c>
      <c r="B264" t="s">
        <v>1056</v>
      </c>
      <c r="C264" t="s">
        <v>1057</v>
      </c>
      <c r="D264" t="s">
        <v>96</v>
      </c>
      <c r="E264" t="s">
        <v>44</v>
      </c>
      <c r="F264" t="s">
        <v>133</v>
      </c>
      <c r="G264" t="s">
        <v>134</v>
      </c>
      <c r="H264" t="s">
        <v>134</v>
      </c>
      <c r="I264" t="s">
        <v>34</v>
      </c>
      <c r="J264" t="s">
        <v>1058</v>
      </c>
      <c r="K264" s="3">
        <v>41459</v>
      </c>
      <c r="L264" t="s">
        <v>136</v>
      </c>
      <c r="M264" t="s">
        <v>1059</v>
      </c>
      <c r="N264" t="s">
        <v>1060</v>
      </c>
      <c r="O264" t="s">
        <v>39</v>
      </c>
      <c r="P264" t="s">
        <v>340</v>
      </c>
      <c r="Q264">
        <v>7</v>
      </c>
      <c r="R264" s="5">
        <v>11.591428571428569</v>
      </c>
      <c r="S264" s="5">
        <v>17.571428571428569</v>
      </c>
      <c r="T264" s="5">
        <v>122.99999999999999</v>
      </c>
      <c r="U264">
        <v>0</v>
      </c>
      <c r="V264" s="5">
        <v>41.86</v>
      </c>
      <c r="W264" t="s">
        <v>41</v>
      </c>
      <c r="X264" s="3">
        <v>41464</v>
      </c>
      <c r="Y264" s="3">
        <v>41464</v>
      </c>
      <c r="Z264">
        <v>5</v>
      </c>
      <c r="AA264" t="s">
        <v>8400</v>
      </c>
      <c r="AB264">
        <f t="shared" si="22"/>
        <v>0</v>
      </c>
      <c r="AC264" t="str">
        <f t="shared" si="20"/>
        <v>Thursday</v>
      </c>
      <c r="AD264" s="5">
        <v>9.3480000000000008</v>
      </c>
      <c r="AE264">
        <v>2013</v>
      </c>
      <c r="AF264">
        <v>27</v>
      </c>
      <c r="AG264" s="14">
        <f t="shared" si="21"/>
        <v>0.34032520325203258</v>
      </c>
      <c r="AH264">
        <f t="shared" si="23"/>
        <v>0</v>
      </c>
      <c r="AI264" t="str">
        <f t="shared" si="24"/>
        <v xml:space="preserve"> </v>
      </c>
    </row>
    <row r="265" spans="1:35" x14ac:dyDescent="0.35">
      <c r="A265">
        <v>264</v>
      </c>
      <c r="B265" t="s">
        <v>1061</v>
      </c>
      <c r="C265" t="s">
        <v>1062</v>
      </c>
      <c r="D265" t="s">
        <v>29</v>
      </c>
      <c r="E265" t="s">
        <v>44</v>
      </c>
      <c r="F265" t="s">
        <v>570</v>
      </c>
      <c r="G265" t="s">
        <v>1063</v>
      </c>
      <c r="H265" t="s">
        <v>1064</v>
      </c>
      <c r="I265" t="s">
        <v>34</v>
      </c>
      <c r="J265" t="s">
        <v>1065</v>
      </c>
      <c r="K265" s="3">
        <v>41578</v>
      </c>
      <c r="L265" t="s">
        <v>36</v>
      </c>
      <c r="M265" t="s">
        <v>1066</v>
      </c>
      <c r="N265" t="s">
        <v>1067</v>
      </c>
      <c r="O265" t="s">
        <v>72</v>
      </c>
      <c r="P265" t="s">
        <v>178</v>
      </c>
      <c r="Q265">
        <v>5</v>
      </c>
      <c r="R265" s="5">
        <v>59.565599999999996</v>
      </c>
      <c r="S265" s="5">
        <v>86.935999999999993</v>
      </c>
      <c r="T265" s="5">
        <v>260.80799999999994</v>
      </c>
      <c r="U265">
        <v>0.4</v>
      </c>
      <c r="V265" s="5">
        <v>-37.020000000000003</v>
      </c>
      <c r="W265" t="s">
        <v>41</v>
      </c>
      <c r="X265" s="3">
        <v>41583</v>
      </c>
      <c r="Y265" s="3">
        <v>41584</v>
      </c>
      <c r="Z265">
        <v>6</v>
      </c>
      <c r="AA265" t="s">
        <v>8399</v>
      </c>
      <c r="AB265">
        <f t="shared" si="22"/>
        <v>1</v>
      </c>
      <c r="AC265" t="str">
        <f t="shared" si="20"/>
        <v>Thursday</v>
      </c>
      <c r="AD265" s="5">
        <v>16.966000000000001</v>
      </c>
      <c r="AE265">
        <v>2013</v>
      </c>
      <c r="AF265">
        <v>44</v>
      </c>
      <c r="AG265" s="14">
        <f t="shared" si="21"/>
        <v>-0.14194349866568515</v>
      </c>
      <c r="AH265">
        <f t="shared" si="23"/>
        <v>1</v>
      </c>
      <c r="AI265">
        <f t="shared" si="24"/>
        <v>1</v>
      </c>
    </row>
    <row r="266" spans="1:35" x14ac:dyDescent="0.35">
      <c r="A266">
        <v>265</v>
      </c>
      <c r="B266" t="s">
        <v>1068</v>
      </c>
      <c r="C266" t="s">
        <v>1069</v>
      </c>
      <c r="D266" t="s">
        <v>29</v>
      </c>
      <c r="E266" t="s">
        <v>30</v>
      </c>
      <c r="F266" t="s">
        <v>31</v>
      </c>
      <c r="G266" t="s">
        <v>414</v>
      </c>
      <c r="H266" t="s">
        <v>1070</v>
      </c>
      <c r="I266" t="s">
        <v>34</v>
      </c>
      <c r="J266" t="s">
        <v>1071</v>
      </c>
      <c r="K266" s="3">
        <v>41498</v>
      </c>
      <c r="L266" t="s">
        <v>36</v>
      </c>
      <c r="M266" t="s">
        <v>1072</v>
      </c>
      <c r="N266" t="s">
        <v>1073</v>
      </c>
      <c r="O266" t="s">
        <v>51</v>
      </c>
      <c r="P266" t="s">
        <v>205</v>
      </c>
      <c r="Q266">
        <v>1</v>
      </c>
      <c r="R266" s="5">
        <v>306.41279999999995</v>
      </c>
      <c r="S266" s="5">
        <v>360.7109999999999</v>
      </c>
      <c r="T266" s="5">
        <v>288.56879999999995</v>
      </c>
      <c r="U266">
        <v>0.2</v>
      </c>
      <c r="V266" s="5">
        <v>-17.844000000000001</v>
      </c>
      <c r="W266" t="s">
        <v>41</v>
      </c>
      <c r="X266" s="3">
        <v>41503</v>
      </c>
      <c r="Y266" s="3">
        <v>41503</v>
      </c>
      <c r="Z266">
        <v>5</v>
      </c>
      <c r="AA266" t="s">
        <v>8400</v>
      </c>
      <c r="AB266">
        <f t="shared" si="22"/>
        <v>0</v>
      </c>
      <c r="AC266" t="str">
        <f t="shared" si="20"/>
        <v>Monday</v>
      </c>
      <c r="AD266" s="5">
        <v>13.297000000000001</v>
      </c>
      <c r="AE266">
        <v>2013</v>
      </c>
      <c r="AF266">
        <v>33</v>
      </c>
      <c r="AG266" s="14">
        <f t="shared" si="21"/>
        <v>-6.1836206824854259E-2</v>
      </c>
      <c r="AH266">
        <f t="shared" si="23"/>
        <v>0</v>
      </c>
      <c r="AI266" t="str">
        <f t="shared" si="24"/>
        <v xml:space="preserve"> </v>
      </c>
    </row>
    <row r="267" spans="1:35" x14ac:dyDescent="0.35">
      <c r="A267">
        <v>266</v>
      </c>
      <c r="B267" t="s">
        <v>1074</v>
      </c>
      <c r="C267" t="s">
        <v>1075</v>
      </c>
      <c r="D267" t="s">
        <v>29</v>
      </c>
      <c r="E267" t="s">
        <v>84</v>
      </c>
      <c r="F267" t="s">
        <v>463</v>
      </c>
      <c r="G267" t="s">
        <v>463</v>
      </c>
      <c r="H267" t="s">
        <v>1076</v>
      </c>
      <c r="I267" t="s">
        <v>34</v>
      </c>
      <c r="J267" t="s">
        <v>1077</v>
      </c>
      <c r="K267" s="3">
        <v>41194</v>
      </c>
      <c r="L267" t="s">
        <v>36</v>
      </c>
      <c r="M267" t="s">
        <v>1078</v>
      </c>
      <c r="N267" t="s">
        <v>1079</v>
      </c>
      <c r="O267" t="s">
        <v>39</v>
      </c>
      <c r="P267" t="s">
        <v>61</v>
      </c>
      <c r="Q267">
        <v>2</v>
      </c>
      <c r="R267" s="5">
        <v>8.84</v>
      </c>
      <c r="S267" s="5">
        <v>9</v>
      </c>
      <c r="T267" s="5">
        <v>18</v>
      </c>
      <c r="U267">
        <v>0</v>
      </c>
      <c r="V267" s="5">
        <v>0.32</v>
      </c>
      <c r="W267" t="s">
        <v>139</v>
      </c>
      <c r="X267" s="3">
        <v>41197</v>
      </c>
      <c r="Y267" s="3">
        <v>41200</v>
      </c>
      <c r="Z267">
        <v>6</v>
      </c>
      <c r="AA267" t="s">
        <v>8399</v>
      </c>
      <c r="AB267">
        <f t="shared" si="22"/>
        <v>3</v>
      </c>
      <c r="AC267" t="str">
        <f t="shared" si="20"/>
        <v>Friday</v>
      </c>
      <c r="AD267" s="5">
        <v>1.2629999999999999</v>
      </c>
      <c r="AE267">
        <v>2012</v>
      </c>
      <c r="AF267">
        <v>41</v>
      </c>
      <c r="AG267" s="14">
        <f t="shared" si="21"/>
        <v>1.7777777777777778E-2</v>
      </c>
      <c r="AH267">
        <f t="shared" si="23"/>
        <v>1</v>
      </c>
      <c r="AI267">
        <f t="shared" si="24"/>
        <v>3</v>
      </c>
    </row>
    <row r="268" spans="1:35" x14ac:dyDescent="0.35">
      <c r="A268">
        <v>267</v>
      </c>
      <c r="B268" t="s">
        <v>1080</v>
      </c>
      <c r="C268" t="s">
        <v>1081</v>
      </c>
      <c r="D268" t="s">
        <v>29</v>
      </c>
      <c r="E268" t="s">
        <v>30</v>
      </c>
      <c r="F268" t="s">
        <v>31</v>
      </c>
      <c r="G268" t="s">
        <v>31</v>
      </c>
      <c r="H268" t="s">
        <v>1082</v>
      </c>
      <c r="I268" t="s">
        <v>34</v>
      </c>
      <c r="J268" t="s">
        <v>1083</v>
      </c>
      <c r="K268" s="3">
        <v>41263</v>
      </c>
      <c r="L268" t="s">
        <v>36</v>
      </c>
      <c r="M268" t="s">
        <v>1084</v>
      </c>
      <c r="N268" t="s">
        <v>1085</v>
      </c>
      <c r="O268" t="s">
        <v>39</v>
      </c>
      <c r="P268" t="s">
        <v>64</v>
      </c>
      <c r="Q268">
        <v>3</v>
      </c>
      <c r="R268" s="5">
        <v>18.986666666666672</v>
      </c>
      <c r="S268" s="5">
        <v>25.666666666666671</v>
      </c>
      <c r="T268" s="5">
        <v>77.000000000000014</v>
      </c>
      <c r="U268">
        <v>0</v>
      </c>
      <c r="V268" s="5">
        <v>20.04</v>
      </c>
      <c r="W268" t="s">
        <v>139</v>
      </c>
      <c r="X268" s="3">
        <v>41266</v>
      </c>
      <c r="Y268" s="3">
        <v>41267</v>
      </c>
      <c r="Z268">
        <v>4</v>
      </c>
      <c r="AA268" t="s">
        <v>8399</v>
      </c>
      <c r="AB268">
        <f t="shared" si="22"/>
        <v>1</v>
      </c>
      <c r="AC268" t="str">
        <f t="shared" si="20"/>
        <v>Thursday</v>
      </c>
      <c r="AD268" s="5">
        <v>5.3840000000000003</v>
      </c>
      <c r="AE268">
        <v>2012</v>
      </c>
      <c r="AF268">
        <v>51</v>
      </c>
      <c r="AG268" s="14">
        <f t="shared" si="21"/>
        <v>0.26025974025974019</v>
      </c>
      <c r="AH268">
        <f t="shared" si="23"/>
        <v>1</v>
      </c>
      <c r="AI268">
        <f t="shared" si="24"/>
        <v>1</v>
      </c>
    </row>
    <row r="269" spans="1:35" x14ac:dyDescent="0.35">
      <c r="A269">
        <v>268</v>
      </c>
      <c r="B269" t="s">
        <v>1086</v>
      </c>
      <c r="C269" t="s">
        <v>1087</v>
      </c>
      <c r="D269" t="s">
        <v>112</v>
      </c>
      <c r="E269" t="s">
        <v>44</v>
      </c>
      <c r="F269" t="s">
        <v>67</v>
      </c>
      <c r="G269" t="s">
        <v>547</v>
      </c>
      <c r="H269" t="s">
        <v>1088</v>
      </c>
      <c r="I269" t="s">
        <v>34</v>
      </c>
      <c r="J269" t="s">
        <v>1089</v>
      </c>
      <c r="K269" s="3">
        <v>41841</v>
      </c>
      <c r="L269" t="s">
        <v>36</v>
      </c>
      <c r="M269" t="s">
        <v>1090</v>
      </c>
      <c r="N269" t="s">
        <v>1091</v>
      </c>
      <c r="O269" t="s">
        <v>51</v>
      </c>
      <c r="P269" t="s">
        <v>93</v>
      </c>
      <c r="Q269">
        <v>2</v>
      </c>
      <c r="R269" s="5">
        <v>236.7</v>
      </c>
      <c r="S269" s="5">
        <v>303.5</v>
      </c>
      <c r="T269" s="5">
        <v>607</v>
      </c>
      <c r="U269">
        <v>0</v>
      </c>
      <c r="V269" s="5">
        <v>133.6</v>
      </c>
      <c r="W269" t="s">
        <v>41</v>
      </c>
      <c r="X269" s="3">
        <v>41846</v>
      </c>
      <c r="Y269" s="3">
        <v>41846</v>
      </c>
      <c r="Z269">
        <v>5</v>
      </c>
      <c r="AA269" t="s">
        <v>8400</v>
      </c>
      <c r="AB269">
        <f t="shared" si="22"/>
        <v>0</v>
      </c>
      <c r="AC269" t="str">
        <f t="shared" si="20"/>
        <v>Monday</v>
      </c>
      <c r="AD269" s="5">
        <v>0.875</v>
      </c>
      <c r="AE269">
        <v>2014</v>
      </c>
      <c r="AF269">
        <v>30</v>
      </c>
      <c r="AG269" s="14">
        <f t="shared" si="21"/>
        <v>0.2200988467874794</v>
      </c>
      <c r="AH269">
        <f t="shared" si="23"/>
        <v>0</v>
      </c>
      <c r="AI269" t="str">
        <f t="shared" si="24"/>
        <v xml:space="preserve"> </v>
      </c>
    </row>
    <row r="270" spans="1:35" x14ac:dyDescent="0.35">
      <c r="A270">
        <v>269</v>
      </c>
      <c r="B270" t="s">
        <v>1086</v>
      </c>
      <c r="C270" t="s">
        <v>1087</v>
      </c>
      <c r="D270" t="s">
        <v>112</v>
      </c>
      <c r="E270" t="s">
        <v>44</v>
      </c>
      <c r="F270" t="s">
        <v>67</v>
      </c>
      <c r="G270" t="s">
        <v>547</v>
      </c>
      <c r="H270" t="s">
        <v>1088</v>
      </c>
      <c r="I270" t="s">
        <v>34</v>
      </c>
      <c r="J270" t="s">
        <v>1089</v>
      </c>
      <c r="K270" s="3">
        <v>41841</v>
      </c>
      <c r="L270" t="s">
        <v>36</v>
      </c>
      <c r="M270" t="s">
        <v>278</v>
      </c>
      <c r="N270" t="s">
        <v>279</v>
      </c>
      <c r="O270" t="s">
        <v>39</v>
      </c>
      <c r="P270" t="s">
        <v>64</v>
      </c>
      <c r="Q270">
        <v>4</v>
      </c>
      <c r="R270" s="5">
        <v>11.7</v>
      </c>
      <c r="S270" s="5">
        <v>23</v>
      </c>
      <c r="T270" s="5">
        <v>92</v>
      </c>
      <c r="U270">
        <v>0</v>
      </c>
      <c r="V270" s="5">
        <v>45.2</v>
      </c>
      <c r="W270" t="s">
        <v>41</v>
      </c>
      <c r="X270" s="3">
        <v>41846</v>
      </c>
      <c r="Y270" s="3">
        <v>41848</v>
      </c>
      <c r="Z270">
        <v>7</v>
      </c>
      <c r="AA270" t="s">
        <v>8399</v>
      </c>
      <c r="AB270">
        <f t="shared" si="22"/>
        <v>2</v>
      </c>
      <c r="AC270" t="str">
        <f t="shared" si="20"/>
        <v>Monday</v>
      </c>
      <c r="AD270" s="5">
        <v>6.8559999999999999</v>
      </c>
      <c r="AE270">
        <v>2014</v>
      </c>
      <c r="AF270">
        <v>30</v>
      </c>
      <c r="AG270" s="14">
        <f t="shared" si="21"/>
        <v>0.49130434782608701</v>
      </c>
      <c r="AH270">
        <f t="shared" si="23"/>
        <v>1</v>
      </c>
      <c r="AI270">
        <f t="shared" si="24"/>
        <v>2</v>
      </c>
    </row>
    <row r="271" spans="1:35" x14ac:dyDescent="0.35">
      <c r="A271">
        <v>270</v>
      </c>
      <c r="B271" t="s">
        <v>1086</v>
      </c>
      <c r="C271" t="s">
        <v>1087</v>
      </c>
      <c r="D271" t="s">
        <v>112</v>
      </c>
      <c r="E271" t="s">
        <v>44</v>
      </c>
      <c r="F271" t="s">
        <v>67</v>
      </c>
      <c r="G271" t="s">
        <v>547</v>
      </c>
      <c r="H271" t="s">
        <v>1088</v>
      </c>
      <c r="I271" t="s">
        <v>34</v>
      </c>
      <c r="J271" t="s">
        <v>1089</v>
      </c>
      <c r="K271" s="3">
        <v>41841</v>
      </c>
      <c r="L271" t="s">
        <v>36</v>
      </c>
      <c r="M271" t="s">
        <v>1092</v>
      </c>
      <c r="N271" t="s">
        <v>1093</v>
      </c>
      <c r="O271" t="s">
        <v>39</v>
      </c>
      <c r="P271" t="s">
        <v>90</v>
      </c>
      <c r="Q271">
        <v>3</v>
      </c>
      <c r="R271" s="5">
        <v>8.92</v>
      </c>
      <c r="S271" s="5">
        <v>9</v>
      </c>
      <c r="T271" s="5">
        <v>27</v>
      </c>
      <c r="U271">
        <v>0</v>
      </c>
      <c r="V271" s="5">
        <v>0.24</v>
      </c>
      <c r="W271" t="s">
        <v>41</v>
      </c>
      <c r="X271" s="3">
        <v>41846</v>
      </c>
      <c r="Y271" s="3">
        <v>41846</v>
      </c>
      <c r="Z271">
        <v>5</v>
      </c>
      <c r="AA271" t="s">
        <v>8400</v>
      </c>
      <c r="AB271">
        <f t="shared" si="22"/>
        <v>0</v>
      </c>
      <c r="AC271" t="str">
        <f t="shared" si="20"/>
        <v>Monday</v>
      </c>
      <c r="AD271" s="5">
        <v>3.472</v>
      </c>
      <c r="AE271">
        <v>2014</v>
      </c>
      <c r="AF271">
        <v>30</v>
      </c>
      <c r="AG271" s="14">
        <f t="shared" si="21"/>
        <v>8.8888888888888889E-3</v>
      </c>
      <c r="AH271">
        <f t="shared" si="23"/>
        <v>0</v>
      </c>
      <c r="AI271" t="str">
        <f t="shared" si="24"/>
        <v xml:space="preserve"> </v>
      </c>
    </row>
    <row r="272" spans="1:35" x14ac:dyDescent="0.35">
      <c r="A272">
        <v>271</v>
      </c>
      <c r="B272" t="s">
        <v>1094</v>
      </c>
      <c r="C272" t="s">
        <v>1095</v>
      </c>
      <c r="D272" t="s">
        <v>29</v>
      </c>
      <c r="E272" t="s">
        <v>44</v>
      </c>
      <c r="F272" t="s">
        <v>502</v>
      </c>
      <c r="G272" t="s">
        <v>1096</v>
      </c>
      <c r="H272" t="s">
        <v>1097</v>
      </c>
      <c r="I272" t="s">
        <v>34</v>
      </c>
      <c r="J272" t="s">
        <v>1098</v>
      </c>
      <c r="K272" s="3">
        <v>41731</v>
      </c>
      <c r="L272" t="s">
        <v>98</v>
      </c>
      <c r="M272" t="s">
        <v>1099</v>
      </c>
      <c r="N272" t="s">
        <v>771</v>
      </c>
      <c r="O272" t="s">
        <v>39</v>
      </c>
      <c r="P272" t="s">
        <v>58</v>
      </c>
      <c r="Q272">
        <v>2</v>
      </c>
      <c r="R272" s="5">
        <v>5.6887999999999987</v>
      </c>
      <c r="S272" s="5">
        <v>10.749333333333329</v>
      </c>
      <c r="T272" s="5">
        <v>6.4495999999999984</v>
      </c>
      <c r="U272">
        <v>0.7</v>
      </c>
      <c r="V272" s="5">
        <v>-4.9279999999999999</v>
      </c>
      <c r="W272" t="s">
        <v>41</v>
      </c>
      <c r="X272" s="3">
        <v>41736</v>
      </c>
      <c r="Y272" s="3">
        <v>41738</v>
      </c>
      <c r="Z272">
        <v>7</v>
      </c>
      <c r="AA272" t="s">
        <v>8399</v>
      </c>
      <c r="AB272">
        <f t="shared" si="22"/>
        <v>2</v>
      </c>
      <c r="AC272" t="str">
        <f t="shared" si="20"/>
        <v>Wednesday</v>
      </c>
      <c r="AD272" s="5">
        <v>0.60399999999999998</v>
      </c>
      <c r="AE272">
        <v>2014</v>
      </c>
      <c r="AF272">
        <v>14</v>
      </c>
      <c r="AG272" s="14">
        <f t="shared" si="21"/>
        <v>-0.76407839245844722</v>
      </c>
      <c r="AH272">
        <f t="shared" si="23"/>
        <v>1</v>
      </c>
      <c r="AI272">
        <f t="shared" si="24"/>
        <v>2</v>
      </c>
    </row>
    <row r="273" spans="1:35" x14ac:dyDescent="0.35">
      <c r="A273">
        <v>272</v>
      </c>
      <c r="B273" t="s">
        <v>1094</v>
      </c>
      <c r="C273" t="s">
        <v>1095</v>
      </c>
      <c r="D273" t="s">
        <v>29</v>
      </c>
      <c r="E273" t="s">
        <v>44</v>
      </c>
      <c r="F273" t="s">
        <v>502</v>
      </c>
      <c r="G273" t="s">
        <v>1096</v>
      </c>
      <c r="H273" t="s">
        <v>1097</v>
      </c>
      <c r="I273" t="s">
        <v>34</v>
      </c>
      <c r="J273" t="s">
        <v>1098</v>
      </c>
      <c r="K273" s="3">
        <v>41731</v>
      </c>
      <c r="L273" t="s">
        <v>98</v>
      </c>
      <c r="M273" t="s">
        <v>1100</v>
      </c>
      <c r="N273" t="s">
        <v>1101</v>
      </c>
      <c r="O273" t="s">
        <v>39</v>
      </c>
      <c r="P273" t="s">
        <v>165</v>
      </c>
      <c r="Q273">
        <v>2</v>
      </c>
      <c r="R273" s="5">
        <v>37.202399999999997</v>
      </c>
      <c r="S273" s="5">
        <v>43.31066666666667</v>
      </c>
      <c r="T273" s="5">
        <v>51.972799999999999</v>
      </c>
      <c r="U273">
        <v>0.4</v>
      </c>
      <c r="V273" s="5">
        <v>-22.431999999999999</v>
      </c>
      <c r="W273" t="s">
        <v>41</v>
      </c>
      <c r="X273" s="3">
        <v>41736</v>
      </c>
      <c r="Y273" s="3">
        <v>41736</v>
      </c>
      <c r="Z273">
        <v>5</v>
      </c>
      <c r="AA273" t="s">
        <v>8400</v>
      </c>
      <c r="AB273">
        <f t="shared" si="22"/>
        <v>0</v>
      </c>
      <c r="AC273" t="str">
        <f t="shared" si="20"/>
        <v>Wednesday</v>
      </c>
      <c r="AD273" s="5">
        <v>2.97</v>
      </c>
      <c r="AE273">
        <v>2014</v>
      </c>
      <c r="AF273">
        <v>14</v>
      </c>
      <c r="AG273" s="14">
        <f t="shared" si="21"/>
        <v>-0.43161038081457992</v>
      </c>
      <c r="AH273">
        <f t="shared" si="23"/>
        <v>0</v>
      </c>
      <c r="AI273" t="str">
        <f t="shared" si="24"/>
        <v xml:space="preserve"> </v>
      </c>
    </row>
    <row r="274" spans="1:35" x14ac:dyDescent="0.35">
      <c r="A274">
        <v>273</v>
      </c>
      <c r="B274" t="s">
        <v>1102</v>
      </c>
      <c r="C274" t="s">
        <v>1103</v>
      </c>
      <c r="D274" t="s">
        <v>112</v>
      </c>
      <c r="E274" t="s">
        <v>30</v>
      </c>
      <c r="F274" t="s">
        <v>31</v>
      </c>
      <c r="G274" t="s">
        <v>436</v>
      </c>
      <c r="H274" t="s">
        <v>941</v>
      </c>
      <c r="I274" t="s">
        <v>34</v>
      </c>
      <c r="J274" t="s">
        <v>1104</v>
      </c>
      <c r="K274" s="3">
        <v>41964</v>
      </c>
      <c r="L274" t="s">
        <v>36</v>
      </c>
      <c r="M274" t="s">
        <v>1105</v>
      </c>
      <c r="N274" t="s">
        <v>1106</v>
      </c>
      <c r="O274" t="s">
        <v>39</v>
      </c>
      <c r="P274" t="s">
        <v>90</v>
      </c>
      <c r="Q274">
        <v>5</v>
      </c>
      <c r="R274" s="5">
        <v>7.92</v>
      </c>
      <c r="S274" s="5">
        <v>10.8</v>
      </c>
      <c r="T274" s="5">
        <v>54</v>
      </c>
      <c r="U274">
        <v>0</v>
      </c>
      <c r="V274" s="5">
        <v>14.4</v>
      </c>
      <c r="W274" t="s">
        <v>139</v>
      </c>
      <c r="X274" s="3">
        <v>41967</v>
      </c>
      <c r="Y274" s="3">
        <v>41967</v>
      </c>
      <c r="Z274">
        <v>3</v>
      </c>
      <c r="AA274" t="s">
        <v>8400</v>
      </c>
      <c r="AB274">
        <f t="shared" si="22"/>
        <v>0</v>
      </c>
      <c r="AC274" t="str">
        <f t="shared" si="20"/>
        <v>Friday</v>
      </c>
      <c r="AD274" s="5">
        <v>5.6769999999999996</v>
      </c>
      <c r="AE274">
        <v>2014</v>
      </c>
      <c r="AF274">
        <v>47</v>
      </c>
      <c r="AG274" s="14">
        <f t="shared" si="21"/>
        <v>0.26666666666666666</v>
      </c>
      <c r="AH274">
        <f t="shared" si="23"/>
        <v>0</v>
      </c>
      <c r="AI274" t="str">
        <f t="shared" si="24"/>
        <v xml:space="preserve"> </v>
      </c>
    </row>
    <row r="275" spans="1:35" x14ac:dyDescent="0.35">
      <c r="A275">
        <v>274</v>
      </c>
      <c r="B275" t="s">
        <v>1107</v>
      </c>
      <c r="C275" t="s">
        <v>1108</v>
      </c>
      <c r="D275" t="s">
        <v>29</v>
      </c>
      <c r="E275" t="s">
        <v>84</v>
      </c>
      <c r="F275" t="s">
        <v>168</v>
      </c>
      <c r="G275" t="s">
        <v>169</v>
      </c>
      <c r="H275" t="s">
        <v>170</v>
      </c>
      <c r="I275" t="s">
        <v>34</v>
      </c>
      <c r="J275" t="s">
        <v>1109</v>
      </c>
      <c r="K275" s="3">
        <v>41885</v>
      </c>
      <c r="L275" t="s">
        <v>136</v>
      </c>
      <c r="M275" t="s">
        <v>1110</v>
      </c>
      <c r="N275" t="s">
        <v>1111</v>
      </c>
      <c r="O275" t="s">
        <v>39</v>
      </c>
      <c r="P275" t="s">
        <v>58</v>
      </c>
      <c r="Q275">
        <v>5</v>
      </c>
      <c r="R275" s="5">
        <v>21.568799999999989</v>
      </c>
      <c r="S275" s="5">
        <v>34.794666666666657</v>
      </c>
      <c r="T275" s="5">
        <v>104.38399999999997</v>
      </c>
      <c r="U275">
        <v>0.4</v>
      </c>
      <c r="V275" s="5">
        <v>-3.46</v>
      </c>
      <c r="W275" t="s">
        <v>139</v>
      </c>
      <c r="X275" s="3">
        <v>41888</v>
      </c>
      <c r="Y275" s="3">
        <v>41888</v>
      </c>
      <c r="Z275">
        <v>3</v>
      </c>
      <c r="AA275" t="s">
        <v>8400</v>
      </c>
      <c r="AB275">
        <f t="shared" si="22"/>
        <v>0</v>
      </c>
      <c r="AC275" t="str">
        <f t="shared" si="20"/>
        <v>Wednesday</v>
      </c>
      <c r="AD275" s="5">
        <v>18.486000000000001</v>
      </c>
      <c r="AE275">
        <v>2014</v>
      </c>
      <c r="AF275">
        <v>36</v>
      </c>
      <c r="AG275" s="14">
        <f t="shared" si="21"/>
        <v>-3.3146842427958317E-2</v>
      </c>
      <c r="AH275">
        <f t="shared" si="23"/>
        <v>0</v>
      </c>
      <c r="AI275" t="str">
        <f t="shared" si="24"/>
        <v xml:space="preserve"> </v>
      </c>
    </row>
    <row r="276" spans="1:35" x14ac:dyDescent="0.35">
      <c r="A276">
        <v>275</v>
      </c>
      <c r="B276" t="s">
        <v>1107</v>
      </c>
      <c r="C276" t="s">
        <v>1108</v>
      </c>
      <c r="D276" t="s">
        <v>29</v>
      </c>
      <c r="E276" t="s">
        <v>84</v>
      </c>
      <c r="F276" t="s">
        <v>168</v>
      </c>
      <c r="G276" t="s">
        <v>169</v>
      </c>
      <c r="H276" t="s">
        <v>170</v>
      </c>
      <c r="I276" t="s">
        <v>34</v>
      </c>
      <c r="J276" t="s">
        <v>1109</v>
      </c>
      <c r="K276" s="3">
        <v>41885</v>
      </c>
      <c r="L276" t="s">
        <v>136</v>
      </c>
      <c r="M276" t="s">
        <v>1112</v>
      </c>
      <c r="N276" t="s">
        <v>1113</v>
      </c>
      <c r="O276" t="s">
        <v>39</v>
      </c>
      <c r="P276" t="s">
        <v>76</v>
      </c>
      <c r="Q276">
        <v>2</v>
      </c>
      <c r="R276" s="5">
        <v>18.912800000000001</v>
      </c>
      <c r="S276" s="5">
        <v>26.268000000000001</v>
      </c>
      <c r="T276" s="5">
        <v>31.521599999999999</v>
      </c>
      <c r="U276">
        <v>0.4</v>
      </c>
      <c r="V276" s="5">
        <v>-6.3040000000000003</v>
      </c>
      <c r="W276" t="s">
        <v>139</v>
      </c>
      <c r="X276" s="3">
        <v>41888</v>
      </c>
      <c r="Y276" s="3">
        <v>41888</v>
      </c>
      <c r="Z276">
        <v>3</v>
      </c>
      <c r="AA276" t="s">
        <v>8400</v>
      </c>
      <c r="AB276">
        <f t="shared" si="22"/>
        <v>0</v>
      </c>
      <c r="AC276" t="str">
        <f t="shared" si="20"/>
        <v>Wednesday</v>
      </c>
      <c r="AD276" s="5">
        <v>4.8879999999999999</v>
      </c>
      <c r="AE276">
        <v>2014</v>
      </c>
      <c r="AF276">
        <v>36</v>
      </c>
      <c r="AG276" s="14">
        <f t="shared" si="21"/>
        <v>-0.19998984823105428</v>
      </c>
      <c r="AH276">
        <f t="shared" si="23"/>
        <v>0</v>
      </c>
      <c r="AI276" t="str">
        <f t="shared" si="24"/>
        <v xml:space="preserve"> </v>
      </c>
    </row>
    <row r="277" spans="1:35" x14ac:dyDescent="0.35">
      <c r="A277">
        <v>276</v>
      </c>
      <c r="B277" t="s">
        <v>1114</v>
      </c>
      <c r="C277" t="s">
        <v>1115</v>
      </c>
      <c r="D277" t="s">
        <v>29</v>
      </c>
      <c r="E277" t="s">
        <v>199</v>
      </c>
      <c r="F277" t="s">
        <v>576</v>
      </c>
      <c r="G277" t="s">
        <v>1116</v>
      </c>
      <c r="H277" t="s">
        <v>1117</v>
      </c>
      <c r="I277" t="s">
        <v>34</v>
      </c>
      <c r="J277" t="s">
        <v>1118</v>
      </c>
      <c r="K277" s="3">
        <v>40654</v>
      </c>
      <c r="L277" t="s">
        <v>98</v>
      </c>
      <c r="M277" t="s">
        <v>1119</v>
      </c>
      <c r="N277" t="s">
        <v>1120</v>
      </c>
      <c r="O277" t="s">
        <v>51</v>
      </c>
      <c r="P277" t="s">
        <v>93</v>
      </c>
      <c r="Q277">
        <v>3</v>
      </c>
      <c r="R277" s="5">
        <v>231.19120000000007</v>
      </c>
      <c r="S277" s="5">
        <v>329.13866666666672</v>
      </c>
      <c r="T277" s="5">
        <v>592.44960000000003</v>
      </c>
      <c r="U277">
        <v>0.4</v>
      </c>
      <c r="V277" s="5">
        <v>-101.124</v>
      </c>
      <c r="W277" t="s">
        <v>41</v>
      </c>
      <c r="X277" s="3">
        <v>40659</v>
      </c>
      <c r="Y277" s="3">
        <v>40659</v>
      </c>
      <c r="Z277">
        <v>5</v>
      </c>
      <c r="AA277" t="s">
        <v>8400</v>
      </c>
      <c r="AB277">
        <f t="shared" si="22"/>
        <v>0</v>
      </c>
      <c r="AC277" t="str">
        <f t="shared" si="20"/>
        <v>Thursday</v>
      </c>
      <c r="AD277" s="5">
        <v>52.262</v>
      </c>
      <c r="AE277">
        <v>2011</v>
      </c>
      <c r="AF277">
        <v>17</v>
      </c>
      <c r="AG277" s="14">
        <f t="shared" si="21"/>
        <v>-0.17068793699919788</v>
      </c>
      <c r="AH277">
        <f t="shared" si="23"/>
        <v>0</v>
      </c>
      <c r="AI277" t="str">
        <f t="shared" si="24"/>
        <v xml:space="preserve"> </v>
      </c>
    </row>
    <row r="278" spans="1:35" x14ac:dyDescent="0.35">
      <c r="A278">
        <v>277</v>
      </c>
      <c r="B278" t="s">
        <v>1121</v>
      </c>
      <c r="C278" t="s">
        <v>1122</v>
      </c>
      <c r="D278" t="s">
        <v>96</v>
      </c>
      <c r="E278" t="s">
        <v>84</v>
      </c>
      <c r="F278" t="s">
        <v>740</v>
      </c>
      <c r="G278" t="s">
        <v>741</v>
      </c>
      <c r="H278" t="s">
        <v>742</v>
      </c>
      <c r="I278" t="s">
        <v>34</v>
      </c>
      <c r="J278" t="s">
        <v>1123</v>
      </c>
      <c r="K278" s="3">
        <v>41522</v>
      </c>
      <c r="L278" t="s">
        <v>36</v>
      </c>
      <c r="M278" t="s">
        <v>1124</v>
      </c>
      <c r="N278" t="s">
        <v>1125</v>
      </c>
      <c r="O278" t="s">
        <v>39</v>
      </c>
      <c r="P278" t="s">
        <v>165</v>
      </c>
      <c r="Q278">
        <v>8</v>
      </c>
      <c r="R278" s="5">
        <v>12.085000000000001</v>
      </c>
      <c r="S278" s="5">
        <v>13.125</v>
      </c>
      <c r="T278" s="5">
        <v>105</v>
      </c>
      <c r="U278">
        <v>0</v>
      </c>
      <c r="V278" s="5">
        <v>8.32</v>
      </c>
      <c r="W278" t="s">
        <v>41</v>
      </c>
      <c r="X278" s="3">
        <v>41527</v>
      </c>
      <c r="Y278" s="3">
        <v>41527</v>
      </c>
      <c r="Z278">
        <v>5</v>
      </c>
      <c r="AA278" t="s">
        <v>8400</v>
      </c>
      <c r="AB278">
        <f t="shared" si="22"/>
        <v>0</v>
      </c>
      <c r="AC278" t="str">
        <f t="shared" si="20"/>
        <v>Thursday</v>
      </c>
      <c r="AD278" s="5">
        <v>6.0369999999999999</v>
      </c>
      <c r="AE278">
        <v>2013</v>
      </c>
      <c r="AF278">
        <v>36</v>
      </c>
      <c r="AG278" s="14">
        <f t="shared" si="21"/>
        <v>7.9238095238095246E-2</v>
      </c>
      <c r="AH278">
        <f t="shared" si="23"/>
        <v>0</v>
      </c>
      <c r="AI278" t="str">
        <f t="shared" si="24"/>
        <v xml:space="preserve"> </v>
      </c>
    </row>
    <row r="279" spans="1:35" x14ac:dyDescent="0.35">
      <c r="A279">
        <v>278</v>
      </c>
      <c r="B279" t="s">
        <v>1121</v>
      </c>
      <c r="C279" t="s">
        <v>1122</v>
      </c>
      <c r="D279" t="s">
        <v>96</v>
      </c>
      <c r="E279" t="s">
        <v>84</v>
      </c>
      <c r="F279" t="s">
        <v>740</v>
      </c>
      <c r="G279" t="s">
        <v>741</v>
      </c>
      <c r="H279" t="s">
        <v>742</v>
      </c>
      <c r="I279" t="s">
        <v>34</v>
      </c>
      <c r="J279" t="s">
        <v>1123</v>
      </c>
      <c r="K279" s="3">
        <v>41522</v>
      </c>
      <c r="L279" t="s">
        <v>36</v>
      </c>
      <c r="M279" t="s">
        <v>955</v>
      </c>
      <c r="N279" t="s">
        <v>956</v>
      </c>
      <c r="O279" t="s">
        <v>39</v>
      </c>
      <c r="P279" t="s">
        <v>61</v>
      </c>
      <c r="Q279">
        <v>4</v>
      </c>
      <c r="R279" s="5">
        <v>16.53</v>
      </c>
      <c r="S279" s="5">
        <v>31.75</v>
      </c>
      <c r="T279" s="5">
        <v>127</v>
      </c>
      <c r="U279">
        <v>0</v>
      </c>
      <c r="V279" s="5">
        <v>60.88</v>
      </c>
      <c r="W279" t="s">
        <v>41</v>
      </c>
      <c r="X279" s="3">
        <v>41527</v>
      </c>
      <c r="Y279" s="3">
        <v>41530</v>
      </c>
      <c r="Z279">
        <v>8</v>
      </c>
      <c r="AA279" t="s">
        <v>8399</v>
      </c>
      <c r="AB279">
        <f t="shared" si="22"/>
        <v>3</v>
      </c>
      <c r="AC279" t="str">
        <f t="shared" si="20"/>
        <v>Thursday</v>
      </c>
      <c r="AD279" s="5">
        <v>5.5750000000000002</v>
      </c>
      <c r="AE279">
        <v>2013</v>
      </c>
      <c r="AF279">
        <v>36</v>
      </c>
      <c r="AG279" s="14">
        <f t="shared" si="21"/>
        <v>0.47937007874015752</v>
      </c>
      <c r="AH279">
        <f t="shared" si="23"/>
        <v>1</v>
      </c>
      <c r="AI279">
        <f t="shared" si="24"/>
        <v>3</v>
      </c>
    </row>
    <row r="280" spans="1:35" x14ac:dyDescent="0.35">
      <c r="A280">
        <v>279</v>
      </c>
      <c r="B280" t="s">
        <v>1126</v>
      </c>
      <c r="C280" t="s">
        <v>1127</v>
      </c>
      <c r="D280" t="s">
        <v>96</v>
      </c>
      <c r="E280" t="s">
        <v>44</v>
      </c>
      <c r="F280" t="s">
        <v>67</v>
      </c>
      <c r="G280" t="s">
        <v>68</v>
      </c>
      <c r="H280" t="s">
        <v>68</v>
      </c>
      <c r="I280" t="s">
        <v>34</v>
      </c>
      <c r="J280" t="s">
        <v>1128</v>
      </c>
      <c r="K280" s="3">
        <v>40823</v>
      </c>
      <c r="L280" t="s">
        <v>136</v>
      </c>
      <c r="M280" t="s">
        <v>1129</v>
      </c>
      <c r="N280" t="s">
        <v>1130</v>
      </c>
      <c r="O280" t="s">
        <v>39</v>
      </c>
      <c r="P280" t="s">
        <v>61</v>
      </c>
      <c r="Q280">
        <v>2</v>
      </c>
      <c r="R280" s="5">
        <v>13.4</v>
      </c>
      <c r="S280" s="5">
        <v>16.5</v>
      </c>
      <c r="T280" s="5">
        <v>33</v>
      </c>
      <c r="U280">
        <v>0</v>
      </c>
      <c r="V280" s="5">
        <v>6.2</v>
      </c>
      <c r="W280" t="s">
        <v>139</v>
      </c>
      <c r="X280" s="3">
        <v>40826</v>
      </c>
      <c r="Y280" s="3">
        <v>40827</v>
      </c>
      <c r="Z280">
        <v>4</v>
      </c>
      <c r="AA280" t="s">
        <v>8399</v>
      </c>
      <c r="AB280">
        <f t="shared" si="22"/>
        <v>1</v>
      </c>
      <c r="AC280" t="str">
        <f t="shared" si="20"/>
        <v>Friday</v>
      </c>
      <c r="AD280" s="5">
        <v>5.4930000000000003</v>
      </c>
      <c r="AE280">
        <v>2011</v>
      </c>
      <c r="AF280">
        <v>41</v>
      </c>
      <c r="AG280" s="14">
        <f t="shared" si="21"/>
        <v>0.1878787878787879</v>
      </c>
      <c r="AH280">
        <f t="shared" si="23"/>
        <v>1</v>
      </c>
      <c r="AI280">
        <f t="shared" si="24"/>
        <v>1</v>
      </c>
    </row>
    <row r="281" spans="1:35" x14ac:dyDescent="0.35">
      <c r="A281">
        <v>280</v>
      </c>
      <c r="B281" t="s">
        <v>1131</v>
      </c>
      <c r="C281" t="s">
        <v>1132</v>
      </c>
      <c r="D281" t="s">
        <v>29</v>
      </c>
      <c r="E281" t="s">
        <v>44</v>
      </c>
      <c r="F281" t="s">
        <v>67</v>
      </c>
      <c r="G281" t="s">
        <v>297</v>
      </c>
      <c r="H281" t="s">
        <v>1133</v>
      </c>
      <c r="I281" t="s">
        <v>34</v>
      </c>
      <c r="J281" t="s">
        <v>1134</v>
      </c>
      <c r="K281" s="3">
        <v>41094</v>
      </c>
      <c r="L281" t="s">
        <v>36</v>
      </c>
      <c r="M281" t="s">
        <v>1135</v>
      </c>
      <c r="N281" t="s">
        <v>1136</v>
      </c>
      <c r="O281" t="s">
        <v>72</v>
      </c>
      <c r="P281" t="s">
        <v>178</v>
      </c>
      <c r="Q281">
        <v>8</v>
      </c>
      <c r="R281" s="5">
        <v>396.18</v>
      </c>
      <c r="S281" s="5">
        <v>426</v>
      </c>
      <c r="T281" s="5">
        <v>3408</v>
      </c>
      <c r="U281">
        <v>0</v>
      </c>
      <c r="V281" s="5">
        <v>238.56</v>
      </c>
      <c r="W281" t="s">
        <v>242</v>
      </c>
      <c r="X281" s="3">
        <v>41094</v>
      </c>
      <c r="Y281" s="3">
        <v>41095</v>
      </c>
      <c r="Z281">
        <v>1</v>
      </c>
      <c r="AA281" t="s">
        <v>8399</v>
      </c>
      <c r="AB281">
        <f t="shared" si="22"/>
        <v>1</v>
      </c>
      <c r="AC281" t="str">
        <f t="shared" si="20"/>
        <v>Wednesday</v>
      </c>
      <c r="AD281" s="5">
        <v>41.893000000000001</v>
      </c>
      <c r="AE281">
        <v>2012</v>
      </c>
      <c r="AF281">
        <v>27</v>
      </c>
      <c r="AG281" s="14">
        <f t="shared" si="21"/>
        <v>7.0000000000000007E-2</v>
      </c>
      <c r="AH281">
        <f t="shared" si="23"/>
        <v>1</v>
      </c>
      <c r="AI281">
        <f t="shared" si="24"/>
        <v>1</v>
      </c>
    </row>
    <row r="282" spans="1:35" x14ac:dyDescent="0.35">
      <c r="A282">
        <v>281</v>
      </c>
      <c r="B282" t="s">
        <v>1137</v>
      </c>
      <c r="C282" t="s">
        <v>1138</v>
      </c>
      <c r="D282" t="s">
        <v>96</v>
      </c>
      <c r="E282" t="s">
        <v>44</v>
      </c>
      <c r="F282" t="s">
        <v>67</v>
      </c>
      <c r="G282" t="s">
        <v>1139</v>
      </c>
      <c r="H282" t="s">
        <v>1140</v>
      </c>
      <c r="I282" t="s">
        <v>34</v>
      </c>
      <c r="J282" t="s">
        <v>1141</v>
      </c>
      <c r="K282" s="3">
        <v>41963</v>
      </c>
      <c r="L282" t="s">
        <v>36</v>
      </c>
      <c r="M282" t="s">
        <v>1142</v>
      </c>
      <c r="N282" t="s">
        <v>1143</v>
      </c>
      <c r="O282" t="s">
        <v>51</v>
      </c>
      <c r="P282" t="s">
        <v>52</v>
      </c>
      <c r="Q282">
        <v>3</v>
      </c>
      <c r="R282" s="5">
        <v>16.961599999999994</v>
      </c>
      <c r="S282" s="5">
        <v>23.713999999999992</v>
      </c>
      <c r="T282" s="5">
        <v>28.456799999999987</v>
      </c>
      <c r="U282">
        <v>0.6</v>
      </c>
      <c r="V282" s="5">
        <v>-22.428000000000001</v>
      </c>
      <c r="W282" t="s">
        <v>41</v>
      </c>
      <c r="X282" s="3">
        <v>41968</v>
      </c>
      <c r="Y282" s="3">
        <v>41968</v>
      </c>
      <c r="Z282">
        <v>5</v>
      </c>
      <c r="AA282" t="s">
        <v>8400</v>
      </c>
      <c r="AB282">
        <f t="shared" si="22"/>
        <v>0</v>
      </c>
      <c r="AC282" t="str">
        <f t="shared" si="20"/>
        <v>Thursday</v>
      </c>
      <c r="AD282" s="5">
        <v>1.246</v>
      </c>
      <c r="AE282">
        <v>2014</v>
      </c>
      <c r="AF282">
        <v>47</v>
      </c>
      <c r="AG282" s="14">
        <f t="shared" si="21"/>
        <v>-0.78814202580754023</v>
      </c>
      <c r="AH282">
        <f t="shared" si="23"/>
        <v>0</v>
      </c>
      <c r="AI282" t="str">
        <f t="shared" si="24"/>
        <v xml:space="preserve"> </v>
      </c>
    </row>
    <row r="283" spans="1:35" x14ac:dyDescent="0.35">
      <c r="A283">
        <v>282</v>
      </c>
      <c r="B283" t="s">
        <v>1144</v>
      </c>
      <c r="C283" t="s">
        <v>1145</v>
      </c>
      <c r="D283" t="s">
        <v>96</v>
      </c>
      <c r="E283" t="s">
        <v>84</v>
      </c>
      <c r="F283" t="s">
        <v>740</v>
      </c>
      <c r="G283" t="s">
        <v>741</v>
      </c>
      <c r="H283" t="s">
        <v>742</v>
      </c>
      <c r="I283" t="s">
        <v>34</v>
      </c>
      <c r="J283" t="s">
        <v>1146</v>
      </c>
      <c r="K283" s="3">
        <v>41895</v>
      </c>
      <c r="L283" t="s">
        <v>136</v>
      </c>
      <c r="M283" t="s">
        <v>1147</v>
      </c>
      <c r="N283" t="s">
        <v>1148</v>
      </c>
      <c r="O283" t="s">
        <v>51</v>
      </c>
      <c r="P283" t="s">
        <v>93</v>
      </c>
      <c r="Q283">
        <v>3</v>
      </c>
      <c r="R283" s="5">
        <v>28.8</v>
      </c>
      <c r="S283" s="5">
        <v>30</v>
      </c>
      <c r="T283" s="5">
        <v>90</v>
      </c>
      <c r="U283">
        <v>0</v>
      </c>
      <c r="V283" s="5">
        <v>3.6</v>
      </c>
      <c r="W283" t="s">
        <v>242</v>
      </c>
      <c r="X283" s="3">
        <v>41895</v>
      </c>
      <c r="Y283" s="3">
        <v>41896</v>
      </c>
      <c r="Z283">
        <v>1</v>
      </c>
      <c r="AA283" t="s">
        <v>8399</v>
      </c>
      <c r="AB283">
        <f t="shared" si="22"/>
        <v>1</v>
      </c>
      <c r="AC283" t="str">
        <f t="shared" si="20"/>
        <v>Saturday</v>
      </c>
      <c r="AD283" s="5">
        <v>9.5220000000000002</v>
      </c>
      <c r="AE283">
        <v>2014</v>
      </c>
      <c r="AF283">
        <v>37</v>
      </c>
      <c r="AG283" s="14">
        <f t="shared" si="21"/>
        <v>0.04</v>
      </c>
      <c r="AH283">
        <f t="shared" si="23"/>
        <v>1</v>
      </c>
      <c r="AI283">
        <f t="shared" si="24"/>
        <v>1</v>
      </c>
    </row>
    <row r="284" spans="1:35" x14ac:dyDescent="0.35">
      <c r="A284">
        <v>283</v>
      </c>
      <c r="B284" t="s">
        <v>1149</v>
      </c>
      <c r="C284" t="s">
        <v>1150</v>
      </c>
      <c r="D284" t="s">
        <v>29</v>
      </c>
      <c r="E284" t="s">
        <v>199</v>
      </c>
      <c r="F284" t="s">
        <v>200</v>
      </c>
      <c r="G284" t="s">
        <v>1002</v>
      </c>
      <c r="H284" t="s">
        <v>1003</v>
      </c>
      <c r="I284" t="s">
        <v>34</v>
      </c>
      <c r="J284" t="s">
        <v>1151</v>
      </c>
      <c r="K284" s="3">
        <v>41239</v>
      </c>
      <c r="L284" t="s">
        <v>36</v>
      </c>
      <c r="M284" t="s">
        <v>693</v>
      </c>
      <c r="N284" t="s">
        <v>694</v>
      </c>
      <c r="O284" t="s">
        <v>39</v>
      </c>
      <c r="P284" t="s">
        <v>76</v>
      </c>
      <c r="Q284">
        <v>4</v>
      </c>
      <c r="R284" s="5">
        <v>25.33</v>
      </c>
      <c r="S284" s="5">
        <v>34.25</v>
      </c>
      <c r="T284" s="5">
        <v>137</v>
      </c>
      <c r="U284">
        <v>0</v>
      </c>
      <c r="V284" s="5">
        <v>35.68</v>
      </c>
      <c r="W284" t="s">
        <v>41</v>
      </c>
      <c r="X284" s="3">
        <v>41244</v>
      </c>
      <c r="Y284" s="3">
        <v>41244</v>
      </c>
      <c r="Z284">
        <v>5</v>
      </c>
      <c r="AA284" t="s">
        <v>8400</v>
      </c>
      <c r="AB284">
        <f t="shared" si="22"/>
        <v>0</v>
      </c>
      <c r="AC284" t="str">
        <f t="shared" si="20"/>
        <v>Monday</v>
      </c>
      <c r="AD284" s="5">
        <v>10.837999999999999</v>
      </c>
      <c r="AE284">
        <v>2012</v>
      </c>
      <c r="AF284">
        <v>48</v>
      </c>
      <c r="AG284" s="14">
        <f t="shared" si="21"/>
        <v>0.26043795620437954</v>
      </c>
      <c r="AH284">
        <f t="shared" si="23"/>
        <v>0</v>
      </c>
      <c r="AI284" t="str">
        <f t="shared" si="24"/>
        <v xml:space="preserve"> </v>
      </c>
    </row>
    <row r="285" spans="1:35" x14ac:dyDescent="0.35">
      <c r="A285">
        <v>284</v>
      </c>
      <c r="B285" t="s">
        <v>1152</v>
      </c>
      <c r="C285" t="s">
        <v>1153</v>
      </c>
      <c r="D285" t="s">
        <v>112</v>
      </c>
      <c r="E285" t="s">
        <v>44</v>
      </c>
      <c r="F285" t="s">
        <v>67</v>
      </c>
      <c r="G285" t="s">
        <v>690</v>
      </c>
      <c r="H285" t="s">
        <v>1154</v>
      </c>
      <c r="I285" t="s">
        <v>34</v>
      </c>
      <c r="J285" t="s">
        <v>1155</v>
      </c>
      <c r="K285" s="3">
        <v>41746</v>
      </c>
      <c r="L285" t="s">
        <v>36</v>
      </c>
      <c r="M285" t="s">
        <v>1124</v>
      </c>
      <c r="N285" t="s">
        <v>1125</v>
      </c>
      <c r="O285" t="s">
        <v>39</v>
      </c>
      <c r="P285" t="s">
        <v>165</v>
      </c>
      <c r="Q285">
        <v>6</v>
      </c>
      <c r="R285" s="5">
        <v>16.283733333333327</v>
      </c>
      <c r="S285" s="5">
        <v>23.59933333333332</v>
      </c>
      <c r="T285" s="5">
        <v>56.638399999999969</v>
      </c>
      <c r="U285">
        <v>0.6</v>
      </c>
      <c r="V285" s="5">
        <v>-41.064</v>
      </c>
      <c r="W285" t="s">
        <v>41</v>
      </c>
      <c r="X285" s="3">
        <v>41751</v>
      </c>
      <c r="Y285" s="3">
        <v>41751</v>
      </c>
      <c r="Z285">
        <v>5</v>
      </c>
      <c r="AA285" t="s">
        <v>8400</v>
      </c>
      <c r="AB285">
        <f t="shared" si="22"/>
        <v>0</v>
      </c>
      <c r="AC285" t="str">
        <f t="shared" si="20"/>
        <v>Thursday</v>
      </c>
      <c r="AD285" s="5">
        <v>2.8610000000000002</v>
      </c>
      <c r="AE285">
        <v>2014</v>
      </c>
      <c r="AF285">
        <v>16</v>
      </c>
      <c r="AG285" s="14">
        <f t="shared" si="21"/>
        <v>-0.72502048080454295</v>
      </c>
      <c r="AH285">
        <f t="shared" si="23"/>
        <v>0</v>
      </c>
      <c r="AI285" t="str">
        <f t="shared" si="24"/>
        <v xml:space="preserve"> </v>
      </c>
    </row>
    <row r="286" spans="1:35" x14ac:dyDescent="0.35">
      <c r="A286">
        <v>285</v>
      </c>
      <c r="B286" t="s">
        <v>1156</v>
      </c>
      <c r="C286" t="s">
        <v>1157</v>
      </c>
      <c r="D286" t="s">
        <v>29</v>
      </c>
      <c r="E286" t="s">
        <v>30</v>
      </c>
      <c r="F286" t="s">
        <v>31</v>
      </c>
      <c r="G286" t="s">
        <v>485</v>
      </c>
      <c r="H286" t="s">
        <v>486</v>
      </c>
      <c r="I286" t="s">
        <v>34</v>
      </c>
      <c r="J286" t="s">
        <v>1158</v>
      </c>
      <c r="K286" s="3">
        <v>41295</v>
      </c>
      <c r="L286" t="s">
        <v>36</v>
      </c>
      <c r="M286" t="s">
        <v>454</v>
      </c>
      <c r="N286" t="s">
        <v>455</v>
      </c>
      <c r="O286" t="s">
        <v>39</v>
      </c>
      <c r="P286" t="s">
        <v>165</v>
      </c>
      <c r="Q286">
        <v>2</v>
      </c>
      <c r="R286" s="5">
        <v>30.4</v>
      </c>
      <c r="S286" s="5">
        <v>32</v>
      </c>
      <c r="T286" s="5">
        <v>64</v>
      </c>
      <c r="U286">
        <v>0</v>
      </c>
      <c r="V286" s="5">
        <v>3.2</v>
      </c>
      <c r="W286" t="s">
        <v>139</v>
      </c>
      <c r="X286" s="3">
        <v>41298</v>
      </c>
      <c r="Y286" s="3">
        <v>41298</v>
      </c>
      <c r="Z286">
        <v>3</v>
      </c>
      <c r="AA286" t="s">
        <v>8400</v>
      </c>
      <c r="AB286">
        <f t="shared" si="22"/>
        <v>0</v>
      </c>
      <c r="AC286" t="str">
        <f t="shared" si="20"/>
        <v>Monday</v>
      </c>
      <c r="AD286" s="5">
        <v>5.3609999999999998</v>
      </c>
      <c r="AE286">
        <v>2013</v>
      </c>
      <c r="AF286">
        <v>4</v>
      </c>
      <c r="AG286" s="14">
        <f t="shared" si="21"/>
        <v>0.05</v>
      </c>
      <c r="AH286">
        <f t="shared" si="23"/>
        <v>0</v>
      </c>
      <c r="AI286" t="str">
        <f t="shared" si="24"/>
        <v xml:space="preserve"> </v>
      </c>
    </row>
    <row r="287" spans="1:35" x14ac:dyDescent="0.35">
      <c r="A287">
        <v>286</v>
      </c>
      <c r="B287" t="s">
        <v>1156</v>
      </c>
      <c r="C287" t="s">
        <v>1157</v>
      </c>
      <c r="D287" t="s">
        <v>29</v>
      </c>
      <c r="E287" t="s">
        <v>30</v>
      </c>
      <c r="F287" t="s">
        <v>31</v>
      </c>
      <c r="G287" t="s">
        <v>485</v>
      </c>
      <c r="H287" t="s">
        <v>486</v>
      </c>
      <c r="I287" t="s">
        <v>34</v>
      </c>
      <c r="J287" t="s">
        <v>1158</v>
      </c>
      <c r="K287" s="3">
        <v>41295</v>
      </c>
      <c r="L287" t="s">
        <v>36</v>
      </c>
      <c r="M287" t="s">
        <v>950</v>
      </c>
      <c r="N287" t="s">
        <v>951</v>
      </c>
      <c r="O287" t="s">
        <v>51</v>
      </c>
      <c r="P287" t="s">
        <v>55</v>
      </c>
      <c r="Q287">
        <v>3</v>
      </c>
      <c r="R287" s="5">
        <v>61.702933333333334</v>
      </c>
      <c r="S287" s="5">
        <v>123.61866666666666</v>
      </c>
      <c r="T287" s="5">
        <v>296.6848</v>
      </c>
      <c r="U287">
        <v>0.2</v>
      </c>
      <c r="V287" s="5">
        <v>111.57599999999999</v>
      </c>
      <c r="W287" t="s">
        <v>139</v>
      </c>
      <c r="X287" s="3">
        <v>41298</v>
      </c>
      <c r="Y287" s="3">
        <v>41298</v>
      </c>
      <c r="Z287">
        <v>3</v>
      </c>
      <c r="AA287" t="s">
        <v>8400</v>
      </c>
      <c r="AB287">
        <f t="shared" si="22"/>
        <v>0</v>
      </c>
      <c r="AC287" t="str">
        <f t="shared" si="20"/>
        <v>Monday</v>
      </c>
      <c r="AD287" s="5">
        <v>29.282</v>
      </c>
      <c r="AE287">
        <v>2013</v>
      </c>
      <c r="AF287">
        <v>4</v>
      </c>
      <c r="AG287" s="14">
        <f t="shared" si="21"/>
        <v>0.37607588929395774</v>
      </c>
      <c r="AH287">
        <f t="shared" si="23"/>
        <v>0</v>
      </c>
      <c r="AI287" t="str">
        <f t="shared" si="24"/>
        <v xml:space="preserve"> </v>
      </c>
    </row>
    <row r="288" spans="1:35" x14ac:dyDescent="0.35">
      <c r="A288">
        <v>287</v>
      </c>
      <c r="B288" t="s">
        <v>1156</v>
      </c>
      <c r="C288" t="s">
        <v>1157</v>
      </c>
      <c r="D288" t="s">
        <v>29</v>
      </c>
      <c r="E288" t="s">
        <v>30</v>
      </c>
      <c r="F288" t="s">
        <v>31</v>
      </c>
      <c r="G288" t="s">
        <v>485</v>
      </c>
      <c r="H288" t="s">
        <v>486</v>
      </c>
      <c r="I288" t="s">
        <v>34</v>
      </c>
      <c r="J288" t="s">
        <v>1158</v>
      </c>
      <c r="K288" s="3">
        <v>41295</v>
      </c>
      <c r="L288" t="s">
        <v>36</v>
      </c>
      <c r="M288" t="s">
        <v>1159</v>
      </c>
      <c r="N288" t="s">
        <v>1160</v>
      </c>
      <c r="O288" t="s">
        <v>72</v>
      </c>
      <c r="P288" t="s">
        <v>178</v>
      </c>
      <c r="Q288">
        <v>3</v>
      </c>
      <c r="R288" s="5">
        <v>106.8933333333333</v>
      </c>
      <c r="S288" s="5">
        <v>111.3333333333333</v>
      </c>
      <c r="T288" s="5">
        <v>333.99999999999989</v>
      </c>
      <c r="U288">
        <v>0</v>
      </c>
      <c r="V288" s="5">
        <v>13.32</v>
      </c>
      <c r="W288" t="s">
        <v>139</v>
      </c>
      <c r="X288" s="3">
        <v>41298</v>
      </c>
      <c r="Y288" s="3">
        <v>41298</v>
      </c>
      <c r="Z288">
        <v>3</v>
      </c>
      <c r="AA288" t="s">
        <v>8400</v>
      </c>
      <c r="AB288">
        <f t="shared" si="22"/>
        <v>0</v>
      </c>
      <c r="AC288" t="str">
        <f t="shared" si="20"/>
        <v>Monday</v>
      </c>
      <c r="AD288" s="5">
        <v>37.048999999999999</v>
      </c>
      <c r="AE288">
        <v>2013</v>
      </c>
      <c r="AF288">
        <v>4</v>
      </c>
      <c r="AG288" s="14">
        <f t="shared" si="21"/>
        <v>3.9880239520958101E-2</v>
      </c>
      <c r="AH288">
        <f t="shared" si="23"/>
        <v>0</v>
      </c>
      <c r="AI288" t="str">
        <f t="shared" si="24"/>
        <v xml:space="preserve"> </v>
      </c>
    </row>
    <row r="289" spans="1:35" x14ac:dyDescent="0.35">
      <c r="A289">
        <v>288</v>
      </c>
      <c r="B289" t="s">
        <v>1156</v>
      </c>
      <c r="C289" t="s">
        <v>1157</v>
      </c>
      <c r="D289" t="s">
        <v>29</v>
      </c>
      <c r="E289" t="s">
        <v>30</v>
      </c>
      <c r="F289" t="s">
        <v>31</v>
      </c>
      <c r="G289" t="s">
        <v>485</v>
      </c>
      <c r="H289" t="s">
        <v>486</v>
      </c>
      <c r="I289" t="s">
        <v>34</v>
      </c>
      <c r="J289" t="s">
        <v>1158</v>
      </c>
      <c r="K289" s="3">
        <v>41295</v>
      </c>
      <c r="L289" t="s">
        <v>36</v>
      </c>
      <c r="M289" t="s">
        <v>1161</v>
      </c>
      <c r="N289" t="s">
        <v>1162</v>
      </c>
      <c r="O289" t="s">
        <v>51</v>
      </c>
      <c r="P289" t="s">
        <v>205</v>
      </c>
      <c r="Q289">
        <v>4</v>
      </c>
      <c r="R289" s="5">
        <v>156.06359999999998</v>
      </c>
      <c r="S289" s="5">
        <v>298.91949999999997</v>
      </c>
      <c r="T289" s="5">
        <v>956.54239999999993</v>
      </c>
      <c r="U289">
        <v>0.2</v>
      </c>
      <c r="V289" s="5">
        <v>332.28800000000001</v>
      </c>
      <c r="W289" t="s">
        <v>139</v>
      </c>
      <c r="X289" s="3">
        <v>41298</v>
      </c>
      <c r="Y289" s="3">
        <v>41298</v>
      </c>
      <c r="Z289">
        <v>3</v>
      </c>
      <c r="AA289" t="s">
        <v>8400</v>
      </c>
      <c r="AB289">
        <f t="shared" si="22"/>
        <v>0</v>
      </c>
      <c r="AC289" t="str">
        <f t="shared" si="20"/>
        <v>Monday</v>
      </c>
      <c r="AD289" s="5">
        <v>105.029</v>
      </c>
      <c r="AE289">
        <v>2013</v>
      </c>
      <c r="AF289">
        <v>4</v>
      </c>
      <c r="AG289" s="14">
        <f t="shared" si="21"/>
        <v>0.34738449649487574</v>
      </c>
      <c r="AH289">
        <f t="shared" si="23"/>
        <v>0</v>
      </c>
      <c r="AI289" t="str">
        <f t="shared" si="24"/>
        <v xml:space="preserve"> </v>
      </c>
    </row>
    <row r="290" spans="1:35" x14ac:dyDescent="0.35">
      <c r="A290">
        <v>289</v>
      </c>
      <c r="B290" t="s">
        <v>1163</v>
      </c>
      <c r="C290" t="s">
        <v>1164</v>
      </c>
      <c r="D290" t="s">
        <v>29</v>
      </c>
      <c r="E290" t="s">
        <v>44</v>
      </c>
      <c r="F290" t="s">
        <v>570</v>
      </c>
      <c r="G290" t="s">
        <v>1165</v>
      </c>
      <c r="H290" t="s">
        <v>1166</v>
      </c>
      <c r="I290" t="s">
        <v>34</v>
      </c>
      <c r="J290" t="s">
        <v>1167</v>
      </c>
      <c r="K290" s="3">
        <v>40572</v>
      </c>
      <c r="L290" t="s">
        <v>36</v>
      </c>
      <c r="M290" t="s">
        <v>1168</v>
      </c>
      <c r="N290" t="s">
        <v>1169</v>
      </c>
      <c r="O290" t="s">
        <v>51</v>
      </c>
      <c r="P290" t="s">
        <v>205</v>
      </c>
      <c r="Q290">
        <v>2</v>
      </c>
      <c r="R290" s="5">
        <v>686.99619999999982</v>
      </c>
      <c r="S290" s="5">
        <v>1304.7006666666659</v>
      </c>
      <c r="T290" s="5">
        <v>782.82039999999972</v>
      </c>
      <c r="U290">
        <v>0.7</v>
      </c>
      <c r="V290" s="5">
        <v>-591.17200000000003</v>
      </c>
      <c r="W290" t="s">
        <v>41</v>
      </c>
      <c r="X290" s="3">
        <v>40577</v>
      </c>
      <c r="Y290" s="3">
        <v>40577</v>
      </c>
      <c r="Z290">
        <v>5</v>
      </c>
      <c r="AA290" t="s">
        <v>8400</v>
      </c>
      <c r="AB290">
        <f t="shared" si="22"/>
        <v>0</v>
      </c>
      <c r="AC290" t="str">
        <f t="shared" si="20"/>
        <v>Saturday</v>
      </c>
      <c r="AD290" s="5">
        <v>18.728000000000002</v>
      </c>
      <c r="AE290">
        <v>2011</v>
      </c>
      <c r="AF290">
        <v>5</v>
      </c>
      <c r="AG290" s="14">
        <f t="shared" si="21"/>
        <v>-0.75518215927944676</v>
      </c>
      <c r="AH290">
        <f t="shared" si="23"/>
        <v>0</v>
      </c>
      <c r="AI290" t="str">
        <f t="shared" si="24"/>
        <v xml:space="preserve"> </v>
      </c>
    </row>
    <row r="291" spans="1:35" x14ac:dyDescent="0.35">
      <c r="A291">
        <v>290</v>
      </c>
      <c r="B291" t="s">
        <v>1170</v>
      </c>
      <c r="C291" t="s">
        <v>1171</v>
      </c>
      <c r="D291" t="s">
        <v>29</v>
      </c>
      <c r="E291" t="s">
        <v>84</v>
      </c>
      <c r="F291" t="s">
        <v>740</v>
      </c>
      <c r="G291" t="s">
        <v>741</v>
      </c>
      <c r="H291" t="s">
        <v>1172</v>
      </c>
      <c r="I291" t="s">
        <v>34</v>
      </c>
      <c r="J291" t="s">
        <v>1173</v>
      </c>
      <c r="K291" s="3">
        <v>41356</v>
      </c>
      <c r="L291" t="s">
        <v>36</v>
      </c>
      <c r="M291" t="s">
        <v>1020</v>
      </c>
      <c r="N291" t="s">
        <v>1021</v>
      </c>
      <c r="O291" t="s">
        <v>39</v>
      </c>
      <c r="P291" t="s">
        <v>40</v>
      </c>
      <c r="Q291">
        <v>2</v>
      </c>
      <c r="R291" s="5">
        <v>4.54</v>
      </c>
      <c r="S291" s="5">
        <v>7.5</v>
      </c>
      <c r="T291" s="5">
        <v>15</v>
      </c>
      <c r="U291">
        <v>0</v>
      </c>
      <c r="V291" s="5">
        <v>5.92</v>
      </c>
      <c r="W291" t="s">
        <v>139</v>
      </c>
      <c r="X291" s="3">
        <v>41359</v>
      </c>
      <c r="Y291" s="3">
        <v>41359</v>
      </c>
      <c r="Z291">
        <v>3</v>
      </c>
      <c r="AA291" t="s">
        <v>8400</v>
      </c>
      <c r="AB291">
        <f t="shared" si="22"/>
        <v>0</v>
      </c>
      <c r="AC291" t="str">
        <f t="shared" si="20"/>
        <v>Saturday</v>
      </c>
      <c r="AD291" s="5">
        <v>2.371</v>
      </c>
      <c r="AE291">
        <v>2013</v>
      </c>
      <c r="AF291">
        <v>12</v>
      </c>
      <c r="AG291" s="14">
        <f t="shared" si="21"/>
        <v>0.39466666666666667</v>
      </c>
      <c r="AH291">
        <f t="shared" si="23"/>
        <v>0</v>
      </c>
      <c r="AI291" t="str">
        <f t="shared" si="24"/>
        <v xml:space="preserve"> </v>
      </c>
    </row>
    <row r="292" spans="1:35" x14ac:dyDescent="0.35">
      <c r="A292">
        <v>291</v>
      </c>
      <c r="B292" t="s">
        <v>1170</v>
      </c>
      <c r="C292" t="s">
        <v>1171</v>
      </c>
      <c r="D292" t="s">
        <v>29</v>
      </c>
      <c r="E292" t="s">
        <v>84</v>
      </c>
      <c r="F292" t="s">
        <v>740</v>
      </c>
      <c r="G292" t="s">
        <v>741</v>
      </c>
      <c r="H292" t="s">
        <v>1172</v>
      </c>
      <c r="I292" t="s">
        <v>34</v>
      </c>
      <c r="J292" t="s">
        <v>1173</v>
      </c>
      <c r="K292" s="3">
        <v>41356</v>
      </c>
      <c r="L292" t="s">
        <v>36</v>
      </c>
      <c r="M292" t="s">
        <v>1174</v>
      </c>
      <c r="N292" t="s">
        <v>1175</v>
      </c>
      <c r="O292" t="s">
        <v>72</v>
      </c>
      <c r="P292" t="s">
        <v>178</v>
      </c>
      <c r="Q292">
        <v>3</v>
      </c>
      <c r="R292" s="5">
        <v>31.666666666666668</v>
      </c>
      <c r="S292" s="5">
        <v>53.666666666666671</v>
      </c>
      <c r="T292" s="5">
        <v>161</v>
      </c>
      <c r="U292">
        <v>0</v>
      </c>
      <c r="V292" s="5">
        <v>66</v>
      </c>
      <c r="W292" t="s">
        <v>139</v>
      </c>
      <c r="X292" s="3">
        <v>41359</v>
      </c>
      <c r="Y292" s="3">
        <v>41359</v>
      </c>
      <c r="Z292">
        <v>3</v>
      </c>
      <c r="AA292" t="s">
        <v>8400</v>
      </c>
      <c r="AB292">
        <f t="shared" si="22"/>
        <v>0</v>
      </c>
      <c r="AC292" t="str">
        <f t="shared" si="20"/>
        <v>Saturday</v>
      </c>
      <c r="AD292" s="5">
        <v>9.4529999999999994</v>
      </c>
      <c r="AE292">
        <v>2013</v>
      </c>
      <c r="AF292">
        <v>12</v>
      </c>
      <c r="AG292" s="14">
        <f t="shared" si="21"/>
        <v>0.40993788819875776</v>
      </c>
      <c r="AH292">
        <f t="shared" si="23"/>
        <v>0</v>
      </c>
      <c r="AI292" t="str">
        <f t="shared" si="24"/>
        <v xml:space="preserve"> </v>
      </c>
    </row>
    <row r="293" spans="1:35" x14ac:dyDescent="0.35">
      <c r="A293">
        <v>292</v>
      </c>
      <c r="B293" t="s">
        <v>1176</v>
      </c>
      <c r="C293" t="s">
        <v>1177</v>
      </c>
      <c r="D293" t="s">
        <v>112</v>
      </c>
      <c r="E293" t="s">
        <v>44</v>
      </c>
      <c r="F293" t="s">
        <v>502</v>
      </c>
      <c r="G293" t="s">
        <v>1178</v>
      </c>
      <c r="H293" t="s">
        <v>1179</v>
      </c>
      <c r="I293" t="s">
        <v>34</v>
      </c>
      <c r="J293" t="s">
        <v>1180</v>
      </c>
      <c r="K293" s="3">
        <v>41375</v>
      </c>
      <c r="L293" t="s">
        <v>36</v>
      </c>
      <c r="M293" t="s">
        <v>1174</v>
      </c>
      <c r="N293" t="s">
        <v>1175</v>
      </c>
      <c r="O293" t="s">
        <v>72</v>
      </c>
      <c r="P293" t="s">
        <v>178</v>
      </c>
      <c r="Q293">
        <v>5</v>
      </c>
      <c r="R293" s="5">
        <v>31.471999999999998</v>
      </c>
      <c r="S293" s="5">
        <v>53.32</v>
      </c>
      <c r="T293" s="5">
        <v>159.96</v>
      </c>
      <c r="U293">
        <v>0.4</v>
      </c>
      <c r="V293" s="5">
        <v>2.6</v>
      </c>
      <c r="W293" t="s">
        <v>41</v>
      </c>
      <c r="X293" s="3">
        <v>41380</v>
      </c>
      <c r="Y293" s="3">
        <v>41382</v>
      </c>
      <c r="Z293">
        <v>7</v>
      </c>
      <c r="AA293" t="s">
        <v>8399</v>
      </c>
      <c r="AB293">
        <f t="shared" si="22"/>
        <v>2</v>
      </c>
      <c r="AC293" t="str">
        <f t="shared" si="20"/>
        <v>Thursday</v>
      </c>
      <c r="AD293" s="5">
        <v>5.024</v>
      </c>
      <c r="AE293">
        <v>2013</v>
      </c>
      <c r="AF293">
        <v>15</v>
      </c>
      <c r="AG293" s="14">
        <f t="shared" si="21"/>
        <v>1.6254063515878971E-2</v>
      </c>
      <c r="AH293">
        <f t="shared" si="23"/>
        <v>1</v>
      </c>
      <c r="AI293">
        <f t="shared" si="24"/>
        <v>2</v>
      </c>
    </row>
    <row r="294" spans="1:35" x14ac:dyDescent="0.35">
      <c r="A294">
        <v>293</v>
      </c>
      <c r="B294" t="s">
        <v>1181</v>
      </c>
      <c r="C294" t="s">
        <v>1182</v>
      </c>
      <c r="D294" t="s">
        <v>29</v>
      </c>
      <c r="E294" t="s">
        <v>44</v>
      </c>
      <c r="F294" t="s">
        <v>67</v>
      </c>
      <c r="G294" t="s">
        <v>1183</v>
      </c>
      <c r="H294" t="s">
        <v>1184</v>
      </c>
      <c r="I294" t="s">
        <v>34</v>
      </c>
      <c r="J294" t="s">
        <v>1185</v>
      </c>
      <c r="K294" s="3">
        <v>41323</v>
      </c>
      <c r="L294" t="s">
        <v>36</v>
      </c>
      <c r="M294" t="s">
        <v>1168</v>
      </c>
      <c r="N294" t="s">
        <v>1169</v>
      </c>
      <c r="O294" t="s">
        <v>51</v>
      </c>
      <c r="P294" t="s">
        <v>205</v>
      </c>
      <c r="Q294">
        <v>4</v>
      </c>
      <c r="R294" s="5">
        <v>477.73520000000002</v>
      </c>
      <c r="S294" s="5">
        <v>612.54899999999998</v>
      </c>
      <c r="T294" s="5">
        <v>1960.1568</v>
      </c>
      <c r="U294">
        <v>0.2</v>
      </c>
      <c r="V294" s="5">
        <v>49.216000000000001</v>
      </c>
      <c r="W294" t="s">
        <v>41</v>
      </c>
      <c r="X294" s="3">
        <v>41328</v>
      </c>
      <c r="Y294" s="3">
        <v>41328</v>
      </c>
      <c r="Z294">
        <v>5</v>
      </c>
      <c r="AA294" t="s">
        <v>8400</v>
      </c>
      <c r="AB294">
        <f t="shared" si="22"/>
        <v>0</v>
      </c>
      <c r="AC294" t="str">
        <f t="shared" si="20"/>
        <v>Monday</v>
      </c>
      <c r="AD294" s="5">
        <v>116.23699999999999</v>
      </c>
      <c r="AE294">
        <v>2013</v>
      </c>
      <c r="AF294">
        <v>8</v>
      </c>
      <c r="AG294" s="14">
        <f t="shared" si="21"/>
        <v>2.5108195425998573E-2</v>
      </c>
      <c r="AH294">
        <f t="shared" si="23"/>
        <v>0</v>
      </c>
      <c r="AI294" t="str">
        <f t="shared" si="24"/>
        <v xml:space="preserve"> </v>
      </c>
    </row>
    <row r="295" spans="1:35" x14ac:dyDescent="0.35">
      <c r="A295">
        <v>294</v>
      </c>
      <c r="B295" t="s">
        <v>1186</v>
      </c>
      <c r="C295" t="s">
        <v>1187</v>
      </c>
      <c r="D295" t="s">
        <v>29</v>
      </c>
      <c r="E295" t="s">
        <v>44</v>
      </c>
      <c r="F295" t="s">
        <v>133</v>
      </c>
      <c r="G295" t="s">
        <v>134</v>
      </c>
      <c r="H295" t="s">
        <v>134</v>
      </c>
      <c r="I295" t="s">
        <v>34</v>
      </c>
      <c r="J295" t="s">
        <v>1188</v>
      </c>
      <c r="K295" s="3">
        <v>41519</v>
      </c>
      <c r="L295" t="s">
        <v>36</v>
      </c>
      <c r="M295" t="s">
        <v>1189</v>
      </c>
      <c r="N295" t="s">
        <v>1190</v>
      </c>
      <c r="O295" t="s">
        <v>39</v>
      </c>
      <c r="P295" t="s">
        <v>340</v>
      </c>
      <c r="Q295">
        <v>6</v>
      </c>
      <c r="R295" s="5">
        <v>16.61333333333333</v>
      </c>
      <c r="S295" s="5">
        <v>21.833333333333329</v>
      </c>
      <c r="T295" s="5">
        <v>130.99999999999997</v>
      </c>
      <c r="U295">
        <v>0</v>
      </c>
      <c r="V295" s="5">
        <v>31.32</v>
      </c>
      <c r="W295" t="s">
        <v>41</v>
      </c>
      <c r="X295" s="3">
        <v>41524</v>
      </c>
      <c r="Y295" s="3">
        <v>41525</v>
      </c>
      <c r="Z295">
        <v>6</v>
      </c>
      <c r="AA295" t="s">
        <v>8399</v>
      </c>
      <c r="AB295">
        <f t="shared" si="22"/>
        <v>1</v>
      </c>
      <c r="AC295" t="str">
        <f t="shared" si="20"/>
        <v>Monday</v>
      </c>
      <c r="AD295" s="5">
        <v>6.3410000000000002</v>
      </c>
      <c r="AE295">
        <v>2013</v>
      </c>
      <c r="AF295">
        <v>36</v>
      </c>
      <c r="AG295" s="14">
        <f t="shared" si="21"/>
        <v>0.23908396946564892</v>
      </c>
      <c r="AH295">
        <f t="shared" si="23"/>
        <v>1</v>
      </c>
      <c r="AI295">
        <f t="shared" si="24"/>
        <v>1</v>
      </c>
    </row>
    <row r="296" spans="1:35" x14ac:dyDescent="0.35">
      <c r="A296">
        <v>295</v>
      </c>
      <c r="B296" t="s">
        <v>695</v>
      </c>
      <c r="C296" t="s">
        <v>696</v>
      </c>
      <c r="D296" t="s">
        <v>29</v>
      </c>
      <c r="E296" t="s">
        <v>30</v>
      </c>
      <c r="F296" t="s">
        <v>31</v>
      </c>
      <c r="G296" t="s">
        <v>31</v>
      </c>
      <c r="H296" t="s">
        <v>975</v>
      </c>
      <c r="I296" t="s">
        <v>34</v>
      </c>
      <c r="J296" t="s">
        <v>1191</v>
      </c>
      <c r="K296" s="3">
        <v>41003</v>
      </c>
      <c r="L296" t="s">
        <v>136</v>
      </c>
      <c r="M296" t="s">
        <v>1192</v>
      </c>
      <c r="N296" t="s">
        <v>1193</v>
      </c>
      <c r="O296" t="s">
        <v>72</v>
      </c>
      <c r="P296" t="s">
        <v>162</v>
      </c>
      <c r="Q296">
        <v>4</v>
      </c>
      <c r="R296" s="5">
        <v>99.911062880000003</v>
      </c>
      <c r="S296" s="5">
        <v>175.4505239278557</v>
      </c>
      <c r="T296" s="5">
        <v>700.39849151999999</v>
      </c>
      <c r="U296">
        <v>2E-3</v>
      </c>
      <c r="V296" s="5">
        <v>300.75423999999998</v>
      </c>
      <c r="W296" t="s">
        <v>155</v>
      </c>
      <c r="X296" s="3">
        <v>41005</v>
      </c>
      <c r="Y296" s="3">
        <v>41005</v>
      </c>
      <c r="Z296">
        <v>2</v>
      </c>
      <c r="AA296" t="s">
        <v>8400</v>
      </c>
      <c r="AB296">
        <f t="shared" si="22"/>
        <v>0</v>
      </c>
      <c r="AC296" t="str">
        <f t="shared" si="20"/>
        <v>Wednesday</v>
      </c>
      <c r="AD296" s="5">
        <v>177.04400000000001</v>
      </c>
      <c r="AE296">
        <v>2012</v>
      </c>
      <c r="AF296">
        <v>14</v>
      </c>
      <c r="AG296" s="14">
        <f t="shared" si="21"/>
        <v>0.42940446565969209</v>
      </c>
      <c r="AH296">
        <f t="shared" si="23"/>
        <v>0</v>
      </c>
      <c r="AI296" t="str">
        <f t="shared" si="24"/>
        <v xml:space="preserve"> </v>
      </c>
    </row>
    <row r="297" spans="1:35" x14ac:dyDescent="0.35">
      <c r="A297">
        <v>296</v>
      </c>
      <c r="B297" t="s">
        <v>695</v>
      </c>
      <c r="C297" t="s">
        <v>696</v>
      </c>
      <c r="D297" t="s">
        <v>29</v>
      </c>
      <c r="E297" t="s">
        <v>30</v>
      </c>
      <c r="F297" t="s">
        <v>31</v>
      </c>
      <c r="G297" t="s">
        <v>31</v>
      </c>
      <c r="H297" t="s">
        <v>975</v>
      </c>
      <c r="I297" t="s">
        <v>34</v>
      </c>
      <c r="J297" t="s">
        <v>1191</v>
      </c>
      <c r="K297" s="3">
        <v>41003</v>
      </c>
      <c r="L297" t="s">
        <v>136</v>
      </c>
      <c r="M297" t="s">
        <v>1194</v>
      </c>
      <c r="N297" t="s">
        <v>1195</v>
      </c>
      <c r="O297" t="s">
        <v>39</v>
      </c>
      <c r="P297" t="s">
        <v>40</v>
      </c>
      <c r="Q297">
        <v>3</v>
      </c>
      <c r="R297" s="5">
        <v>5.3533333333333317</v>
      </c>
      <c r="S297" s="5">
        <v>6.3333333333333321</v>
      </c>
      <c r="T297" s="5">
        <v>18.999999999999996</v>
      </c>
      <c r="U297">
        <v>0</v>
      </c>
      <c r="V297" s="5">
        <v>2.94</v>
      </c>
      <c r="W297" t="s">
        <v>155</v>
      </c>
      <c r="X297" s="3">
        <v>41005</v>
      </c>
      <c r="Y297" s="3">
        <v>41005</v>
      </c>
      <c r="Z297">
        <v>2</v>
      </c>
      <c r="AA297" t="s">
        <v>8400</v>
      </c>
      <c r="AB297">
        <f t="shared" si="22"/>
        <v>0</v>
      </c>
      <c r="AC297" t="str">
        <f t="shared" si="20"/>
        <v>Wednesday</v>
      </c>
      <c r="AD297" s="5">
        <v>1.6539999999999999</v>
      </c>
      <c r="AE297">
        <v>2012</v>
      </c>
      <c r="AF297">
        <v>14</v>
      </c>
      <c r="AG297" s="14">
        <f t="shared" si="21"/>
        <v>0.15473684210526317</v>
      </c>
      <c r="AH297">
        <f t="shared" si="23"/>
        <v>0</v>
      </c>
      <c r="AI297" t="str">
        <f t="shared" si="24"/>
        <v xml:space="preserve"> </v>
      </c>
    </row>
    <row r="298" spans="1:35" x14ac:dyDescent="0.35">
      <c r="A298">
        <v>297</v>
      </c>
      <c r="B298" t="s">
        <v>695</v>
      </c>
      <c r="C298" t="s">
        <v>696</v>
      </c>
      <c r="D298" t="s">
        <v>29</v>
      </c>
      <c r="E298" t="s">
        <v>30</v>
      </c>
      <c r="F298" t="s">
        <v>31</v>
      </c>
      <c r="G298" t="s">
        <v>31</v>
      </c>
      <c r="H298" t="s">
        <v>975</v>
      </c>
      <c r="I298" t="s">
        <v>34</v>
      </c>
      <c r="J298" t="s">
        <v>1191</v>
      </c>
      <c r="K298" s="3">
        <v>41003</v>
      </c>
      <c r="L298" t="s">
        <v>136</v>
      </c>
      <c r="M298" t="s">
        <v>116</v>
      </c>
      <c r="N298" t="s">
        <v>117</v>
      </c>
      <c r="O298" t="s">
        <v>39</v>
      </c>
      <c r="P298" t="s">
        <v>64</v>
      </c>
      <c r="Q298">
        <v>1</v>
      </c>
      <c r="R298" s="5">
        <v>13.02</v>
      </c>
      <c r="S298" s="5">
        <v>16</v>
      </c>
      <c r="T298" s="5">
        <v>16</v>
      </c>
      <c r="U298">
        <v>0</v>
      </c>
      <c r="V298" s="5">
        <v>2.98</v>
      </c>
      <c r="W298" t="s">
        <v>155</v>
      </c>
      <c r="X298" s="3">
        <v>41005</v>
      </c>
      <c r="Y298" s="3">
        <v>41005</v>
      </c>
      <c r="Z298">
        <v>2</v>
      </c>
      <c r="AA298" t="s">
        <v>8400</v>
      </c>
      <c r="AB298">
        <f t="shared" si="22"/>
        <v>0</v>
      </c>
      <c r="AC298" t="str">
        <f t="shared" si="20"/>
        <v>Wednesday</v>
      </c>
      <c r="AD298" s="5">
        <v>1.734</v>
      </c>
      <c r="AE298">
        <v>2012</v>
      </c>
      <c r="AF298">
        <v>14</v>
      </c>
      <c r="AG298" s="14">
        <f t="shared" si="21"/>
        <v>0.18625</v>
      </c>
      <c r="AH298">
        <f t="shared" si="23"/>
        <v>0</v>
      </c>
      <c r="AI298" t="str">
        <f t="shared" si="24"/>
        <v xml:space="preserve"> </v>
      </c>
    </row>
    <row r="299" spans="1:35" x14ac:dyDescent="0.35">
      <c r="A299">
        <v>298</v>
      </c>
      <c r="B299" t="s">
        <v>1196</v>
      </c>
      <c r="C299" t="s">
        <v>1197</v>
      </c>
      <c r="D299" t="s">
        <v>96</v>
      </c>
      <c r="E299" t="s">
        <v>199</v>
      </c>
      <c r="F299" t="s">
        <v>200</v>
      </c>
      <c r="G299" t="s">
        <v>790</v>
      </c>
      <c r="H299" t="s">
        <v>790</v>
      </c>
      <c r="I299" t="s">
        <v>34</v>
      </c>
      <c r="J299" t="s">
        <v>1198</v>
      </c>
      <c r="K299" s="3">
        <v>40949</v>
      </c>
      <c r="L299" t="s">
        <v>36</v>
      </c>
      <c r="M299" t="s">
        <v>1199</v>
      </c>
      <c r="N299" t="s">
        <v>1200</v>
      </c>
      <c r="O299" t="s">
        <v>51</v>
      </c>
      <c r="P299" t="s">
        <v>93</v>
      </c>
      <c r="Q299">
        <v>3</v>
      </c>
      <c r="R299" s="5">
        <v>29.919999999999998</v>
      </c>
      <c r="S299" s="5">
        <v>41</v>
      </c>
      <c r="T299" s="5">
        <v>123</v>
      </c>
      <c r="U299">
        <v>0</v>
      </c>
      <c r="V299" s="5">
        <v>33.24</v>
      </c>
      <c r="W299" t="s">
        <v>41</v>
      </c>
      <c r="X299" s="3">
        <v>40954</v>
      </c>
      <c r="Y299" s="3">
        <v>40954</v>
      </c>
      <c r="Z299">
        <v>5</v>
      </c>
      <c r="AA299" t="s">
        <v>8400</v>
      </c>
      <c r="AB299">
        <f t="shared" si="22"/>
        <v>0</v>
      </c>
      <c r="AC299" t="str">
        <f t="shared" si="20"/>
        <v>Friday</v>
      </c>
      <c r="AD299" s="5">
        <v>11.523999999999999</v>
      </c>
      <c r="AE299">
        <v>2012</v>
      </c>
      <c r="AF299">
        <v>6</v>
      </c>
      <c r="AG299" s="14">
        <f t="shared" si="21"/>
        <v>0.27024390243902441</v>
      </c>
      <c r="AH299">
        <f t="shared" si="23"/>
        <v>0</v>
      </c>
      <c r="AI299" t="str">
        <f t="shared" si="24"/>
        <v xml:space="preserve"> </v>
      </c>
    </row>
    <row r="300" spans="1:35" x14ac:dyDescent="0.35">
      <c r="A300">
        <v>299</v>
      </c>
      <c r="B300" t="s">
        <v>1201</v>
      </c>
      <c r="C300" t="s">
        <v>1202</v>
      </c>
      <c r="D300" t="s">
        <v>112</v>
      </c>
      <c r="E300" t="s">
        <v>44</v>
      </c>
      <c r="F300" t="s">
        <v>502</v>
      </c>
      <c r="G300" t="s">
        <v>1203</v>
      </c>
      <c r="H300" t="s">
        <v>1204</v>
      </c>
      <c r="I300" t="s">
        <v>34</v>
      </c>
      <c r="J300" t="s">
        <v>1205</v>
      </c>
      <c r="K300" s="3">
        <v>41582</v>
      </c>
      <c r="L300" t="s">
        <v>136</v>
      </c>
      <c r="M300" t="s">
        <v>1206</v>
      </c>
      <c r="N300" t="s">
        <v>1207</v>
      </c>
      <c r="O300" t="s">
        <v>51</v>
      </c>
      <c r="P300" t="s">
        <v>55</v>
      </c>
      <c r="Q300">
        <v>2</v>
      </c>
      <c r="R300" s="5">
        <v>40.726399999999998</v>
      </c>
      <c r="S300" s="5">
        <v>78.917333333333332</v>
      </c>
      <c r="T300" s="5">
        <v>94.700800000000001</v>
      </c>
      <c r="U300">
        <v>0.4</v>
      </c>
      <c r="V300" s="5">
        <v>13.247999999999999</v>
      </c>
      <c r="W300" t="s">
        <v>41</v>
      </c>
      <c r="X300" s="3">
        <v>41587</v>
      </c>
      <c r="Y300" s="3">
        <v>41587</v>
      </c>
      <c r="Z300">
        <v>5</v>
      </c>
      <c r="AA300" t="s">
        <v>8400</v>
      </c>
      <c r="AB300">
        <f t="shared" si="22"/>
        <v>0</v>
      </c>
      <c r="AC300" t="str">
        <f t="shared" si="20"/>
        <v>Monday</v>
      </c>
      <c r="AD300" s="5">
        <v>8.9130000000000003</v>
      </c>
      <c r="AE300">
        <v>2013</v>
      </c>
      <c r="AF300">
        <v>45</v>
      </c>
      <c r="AG300" s="14">
        <f t="shared" si="21"/>
        <v>0.13989322159897274</v>
      </c>
      <c r="AH300">
        <f t="shared" si="23"/>
        <v>0</v>
      </c>
      <c r="AI300" t="str">
        <f t="shared" si="24"/>
        <v xml:space="preserve"> </v>
      </c>
    </row>
    <row r="301" spans="1:35" x14ac:dyDescent="0.35">
      <c r="A301">
        <v>300</v>
      </c>
      <c r="B301" t="s">
        <v>1208</v>
      </c>
      <c r="C301" t="s">
        <v>1209</v>
      </c>
      <c r="D301" t="s">
        <v>29</v>
      </c>
      <c r="E301" t="s">
        <v>84</v>
      </c>
      <c r="F301" t="s">
        <v>168</v>
      </c>
      <c r="G301" t="s">
        <v>169</v>
      </c>
      <c r="H301" t="s">
        <v>170</v>
      </c>
      <c r="I301" t="s">
        <v>34</v>
      </c>
      <c r="J301" t="s">
        <v>1210</v>
      </c>
      <c r="K301" s="3">
        <v>41618</v>
      </c>
      <c r="L301" t="s">
        <v>136</v>
      </c>
      <c r="M301" t="s">
        <v>1211</v>
      </c>
      <c r="N301" t="s">
        <v>1212</v>
      </c>
      <c r="O301" t="s">
        <v>72</v>
      </c>
      <c r="P301" t="s">
        <v>79</v>
      </c>
      <c r="Q301">
        <v>10</v>
      </c>
      <c r="R301" s="5">
        <v>53.955200000000005</v>
      </c>
      <c r="S301" s="5">
        <v>74.978666666666669</v>
      </c>
      <c r="T301" s="5">
        <v>449.87199999999996</v>
      </c>
      <c r="U301">
        <v>0.4</v>
      </c>
      <c r="V301" s="5">
        <v>-89.68</v>
      </c>
      <c r="W301" t="s">
        <v>242</v>
      </c>
      <c r="X301" s="3">
        <v>41618</v>
      </c>
      <c r="Y301" s="3">
        <v>41618</v>
      </c>
      <c r="Z301">
        <v>0</v>
      </c>
      <c r="AA301" t="s">
        <v>8400</v>
      </c>
      <c r="AB301">
        <f t="shared" si="22"/>
        <v>0</v>
      </c>
      <c r="AC301" t="str">
        <f t="shared" si="20"/>
        <v>Tuesday</v>
      </c>
      <c r="AD301" s="5">
        <v>69.991</v>
      </c>
      <c r="AE301">
        <v>2013</v>
      </c>
      <c r="AF301">
        <v>50</v>
      </c>
      <c r="AG301" s="14">
        <f t="shared" si="21"/>
        <v>-0.19934559163495397</v>
      </c>
      <c r="AH301">
        <f t="shared" si="23"/>
        <v>0</v>
      </c>
      <c r="AI301" t="str">
        <f t="shared" si="24"/>
        <v xml:space="preserve"> </v>
      </c>
    </row>
    <row r="302" spans="1:35" x14ac:dyDescent="0.35">
      <c r="A302">
        <v>301</v>
      </c>
      <c r="B302" t="s">
        <v>603</v>
      </c>
      <c r="C302" t="s">
        <v>604</v>
      </c>
      <c r="D302" t="s">
        <v>112</v>
      </c>
      <c r="E302" t="s">
        <v>44</v>
      </c>
      <c r="F302" t="s">
        <v>67</v>
      </c>
      <c r="G302" t="s">
        <v>690</v>
      </c>
      <c r="H302" t="s">
        <v>1154</v>
      </c>
      <c r="I302" t="s">
        <v>34</v>
      </c>
      <c r="J302" t="s">
        <v>1213</v>
      </c>
      <c r="K302" s="3">
        <v>41213</v>
      </c>
      <c r="L302" t="s">
        <v>36</v>
      </c>
      <c r="M302" t="s">
        <v>1214</v>
      </c>
      <c r="N302" t="s">
        <v>1215</v>
      </c>
      <c r="O302" t="s">
        <v>39</v>
      </c>
      <c r="P302" t="s">
        <v>90</v>
      </c>
      <c r="Q302">
        <v>8</v>
      </c>
      <c r="R302" s="5">
        <v>4.3917999999999999</v>
      </c>
      <c r="S302" s="5">
        <v>8.6094999999999988</v>
      </c>
      <c r="T302" s="5">
        <v>27.550399999999996</v>
      </c>
      <c r="U302">
        <v>0.6</v>
      </c>
      <c r="V302" s="5">
        <v>-7.5839999999999996</v>
      </c>
      <c r="W302" t="s">
        <v>41</v>
      </c>
      <c r="X302" s="3">
        <v>41218</v>
      </c>
      <c r="Y302" s="3">
        <v>41221</v>
      </c>
      <c r="Z302">
        <v>8</v>
      </c>
      <c r="AA302" t="s">
        <v>8399</v>
      </c>
      <c r="AB302">
        <f t="shared" si="22"/>
        <v>3</v>
      </c>
      <c r="AC302" t="str">
        <f t="shared" si="20"/>
        <v>Wednesday</v>
      </c>
      <c r="AD302" s="5">
        <v>1.0620000000000001</v>
      </c>
      <c r="AE302">
        <v>2012</v>
      </c>
      <c r="AF302">
        <v>44</v>
      </c>
      <c r="AG302" s="14">
        <f t="shared" si="21"/>
        <v>-0.27527730994831295</v>
      </c>
      <c r="AH302">
        <f t="shared" si="23"/>
        <v>1</v>
      </c>
      <c r="AI302">
        <f t="shared" si="24"/>
        <v>3</v>
      </c>
    </row>
    <row r="303" spans="1:35" x14ac:dyDescent="0.35">
      <c r="A303">
        <v>302</v>
      </c>
      <c r="B303" t="s">
        <v>603</v>
      </c>
      <c r="C303" t="s">
        <v>604</v>
      </c>
      <c r="D303" t="s">
        <v>112</v>
      </c>
      <c r="E303" t="s">
        <v>44</v>
      </c>
      <c r="F303" t="s">
        <v>67</v>
      </c>
      <c r="G303" t="s">
        <v>690</v>
      </c>
      <c r="H303" t="s">
        <v>1154</v>
      </c>
      <c r="I303" t="s">
        <v>34</v>
      </c>
      <c r="J303" t="s">
        <v>1213</v>
      </c>
      <c r="K303" s="3">
        <v>41213</v>
      </c>
      <c r="L303" t="s">
        <v>36</v>
      </c>
      <c r="M303" t="s">
        <v>1216</v>
      </c>
      <c r="N303" t="s">
        <v>1217</v>
      </c>
      <c r="O303" t="s">
        <v>39</v>
      </c>
      <c r="P303" t="s">
        <v>340</v>
      </c>
      <c r="Q303">
        <v>5</v>
      </c>
      <c r="R303" s="5">
        <v>5.3472000000000008</v>
      </c>
      <c r="S303" s="5">
        <v>10.638</v>
      </c>
      <c r="T303" s="5">
        <v>21.276</v>
      </c>
      <c r="U303">
        <v>0.6</v>
      </c>
      <c r="V303" s="5">
        <v>-5.46</v>
      </c>
      <c r="W303" t="s">
        <v>41</v>
      </c>
      <c r="X303" s="3">
        <v>41218</v>
      </c>
      <c r="Y303" s="3">
        <v>41218</v>
      </c>
      <c r="Z303">
        <v>5</v>
      </c>
      <c r="AA303" t="s">
        <v>8400</v>
      </c>
      <c r="AB303">
        <f t="shared" si="22"/>
        <v>0</v>
      </c>
      <c r="AC303" t="str">
        <f t="shared" si="20"/>
        <v>Wednesday</v>
      </c>
      <c r="AD303" s="5">
        <v>1.161</v>
      </c>
      <c r="AE303">
        <v>2012</v>
      </c>
      <c r="AF303">
        <v>44</v>
      </c>
      <c r="AG303" s="14">
        <f t="shared" si="21"/>
        <v>-0.25662718556119574</v>
      </c>
      <c r="AH303">
        <f t="shared" si="23"/>
        <v>0</v>
      </c>
      <c r="AI303" t="str">
        <f t="shared" si="24"/>
        <v xml:space="preserve"> </v>
      </c>
    </row>
    <row r="304" spans="1:35" x14ac:dyDescent="0.35">
      <c r="A304">
        <v>303</v>
      </c>
      <c r="B304" t="s">
        <v>1218</v>
      </c>
      <c r="C304" t="s">
        <v>1219</v>
      </c>
      <c r="D304" t="s">
        <v>29</v>
      </c>
      <c r="E304" t="s">
        <v>30</v>
      </c>
      <c r="F304" t="s">
        <v>31</v>
      </c>
      <c r="G304" t="s">
        <v>32</v>
      </c>
      <c r="H304" t="s">
        <v>33</v>
      </c>
      <c r="I304" t="s">
        <v>34</v>
      </c>
      <c r="J304" t="s">
        <v>1220</v>
      </c>
      <c r="K304" s="3">
        <v>41928</v>
      </c>
      <c r="L304" t="s">
        <v>36</v>
      </c>
      <c r="M304" t="s">
        <v>1221</v>
      </c>
      <c r="N304" t="s">
        <v>1222</v>
      </c>
      <c r="O304" t="s">
        <v>39</v>
      </c>
      <c r="P304" t="s">
        <v>340</v>
      </c>
      <c r="Q304">
        <v>3</v>
      </c>
      <c r="R304" s="5">
        <v>20.88666666666667</v>
      </c>
      <c r="S304" s="5">
        <v>32.666666666666671</v>
      </c>
      <c r="T304" s="5">
        <v>98.000000000000014</v>
      </c>
      <c r="U304">
        <v>0</v>
      </c>
      <c r="V304" s="5">
        <v>35.340000000000003</v>
      </c>
      <c r="W304" t="s">
        <v>41</v>
      </c>
      <c r="X304" s="3">
        <v>41933</v>
      </c>
      <c r="Y304" s="3">
        <v>41935</v>
      </c>
      <c r="Z304">
        <v>7</v>
      </c>
      <c r="AA304" t="s">
        <v>8399</v>
      </c>
      <c r="AB304">
        <f t="shared" si="22"/>
        <v>2</v>
      </c>
      <c r="AC304" t="str">
        <f t="shared" si="20"/>
        <v>Thursday</v>
      </c>
      <c r="AD304" s="5">
        <v>5.3319999999999999</v>
      </c>
      <c r="AE304">
        <v>2014</v>
      </c>
      <c r="AF304">
        <v>42</v>
      </c>
      <c r="AG304" s="14">
        <f t="shared" si="21"/>
        <v>0.36061224489795918</v>
      </c>
      <c r="AH304">
        <f t="shared" si="23"/>
        <v>1</v>
      </c>
      <c r="AI304">
        <f t="shared" si="24"/>
        <v>2</v>
      </c>
    </row>
    <row r="305" spans="1:35" x14ac:dyDescent="0.35">
      <c r="A305">
        <v>304</v>
      </c>
      <c r="B305" t="s">
        <v>1218</v>
      </c>
      <c r="C305" t="s">
        <v>1219</v>
      </c>
      <c r="D305" t="s">
        <v>29</v>
      </c>
      <c r="E305" t="s">
        <v>30</v>
      </c>
      <c r="F305" t="s">
        <v>31</v>
      </c>
      <c r="G305" t="s">
        <v>32</v>
      </c>
      <c r="H305" t="s">
        <v>33</v>
      </c>
      <c r="I305" t="s">
        <v>34</v>
      </c>
      <c r="J305" t="s">
        <v>1220</v>
      </c>
      <c r="K305" s="3">
        <v>41928</v>
      </c>
      <c r="L305" t="s">
        <v>36</v>
      </c>
      <c r="M305" t="s">
        <v>1223</v>
      </c>
      <c r="N305" t="s">
        <v>1224</v>
      </c>
      <c r="O305" t="s">
        <v>39</v>
      </c>
      <c r="P305" t="s">
        <v>165</v>
      </c>
      <c r="Q305">
        <v>3</v>
      </c>
      <c r="R305" s="5">
        <v>9.1533333333333342</v>
      </c>
      <c r="S305" s="5">
        <v>15.333333333333334</v>
      </c>
      <c r="T305" s="5">
        <v>46</v>
      </c>
      <c r="U305">
        <v>0</v>
      </c>
      <c r="V305" s="5">
        <v>18.54</v>
      </c>
      <c r="W305" t="s">
        <v>41</v>
      </c>
      <c r="X305" s="3">
        <v>41933</v>
      </c>
      <c r="Y305" s="3">
        <v>41936</v>
      </c>
      <c r="Z305">
        <v>8</v>
      </c>
      <c r="AA305" t="s">
        <v>8399</v>
      </c>
      <c r="AB305">
        <f t="shared" si="22"/>
        <v>3</v>
      </c>
      <c r="AC305" t="str">
        <f t="shared" si="20"/>
        <v>Thursday</v>
      </c>
      <c r="AD305" s="5">
        <v>5.3730000000000002</v>
      </c>
      <c r="AE305">
        <v>2014</v>
      </c>
      <c r="AF305">
        <v>42</v>
      </c>
      <c r="AG305" s="14">
        <f t="shared" si="21"/>
        <v>0.40304347826086956</v>
      </c>
      <c r="AH305">
        <f t="shared" si="23"/>
        <v>1</v>
      </c>
      <c r="AI305">
        <f t="shared" si="24"/>
        <v>3</v>
      </c>
    </row>
    <row r="306" spans="1:35" x14ac:dyDescent="0.35">
      <c r="A306">
        <v>305</v>
      </c>
      <c r="B306" t="s">
        <v>483</v>
      </c>
      <c r="C306" t="s">
        <v>484</v>
      </c>
      <c r="D306" t="s">
        <v>29</v>
      </c>
      <c r="E306" t="s">
        <v>44</v>
      </c>
      <c r="F306" t="s">
        <v>45</v>
      </c>
      <c r="G306" t="s">
        <v>1225</v>
      </c>
      <c r="H306" t="s">
        <v>1226</v>
      </c>
      <c r="I306" t="s">
        <v>34</v>
      </c>
      <c r="J306" t="s">
        <v>1227</v>
      </c>
      <c r="K306" s="3">
        <v>41944</v>
      </c>
      <c r="L306" t="s">
        <v>36</v>
      </c>
      <c r="M306" t="s">
        <v>1228</v>
      </c>
      <c r="N306" t="s">
        <v>1229</v>
      </c>
      <c r="O306" t="s">
        <v>72</v>
      </c>
      <c r="P306" t="s">
        <v>79</v>
      </c>
      <c r="Q306">
        <v>1</v>
      </c>
      <c r="R306" s="5">
        <v>47.56</v>
      </c>
      <c r="S306" s="5">
        <v>69</v>
      </c>
      <c r="T306" s="5">
        <v>69</v>
      </c>
      <c r="U306">
        <v>0</v>
      </c>
      <c r="V306" s="5">
        <v>21.44</v>
      </c>
      <c r="W306" t="s">
        <v>41</v>
      </c>
      <c r="X306" s="3">
        <v>41949</v>
      </c>
      <c r="Y306" s="3">
        <v>41950</v>
      </c>
      <c r="Z306">
        <v>6</v>
      </c>
      <c r="AA306" t="s">
        <v>8399</v>
      </c>
      <c r="AB306">
        <f t="shared" si="22"/>
        <v>1</v>
      </c>
      <c r="AC306" t="str">
        <f t="shared" si="20"/>
        <v>Saturday</v>
      </c>
      <c r="AD306" s="5">
        <v>5.6</v>
      </c>
      <c r="AE306">
        <v>2014</v>
      </c>
      <c r="AF306">
        <v>44</v>
      </c>
      <c r="AG306" s="14">
        <f t="shared" si="21"/>
        <v>0.31072463768115943</v>
      </c>
      <c r="AH306">
        <f t="shared" si="23"/>
        <v>1</v>
      </c>
      <c r="AI306">
        <f t="shared" si="24"/>
        <v>1</v>
      </c>
    </row>
    <row r="307" spans="1:35" x14ac:dyDescent="0.35">
      <c r="A307">
        <v>306</v>
      </c>
      <c r="B307" t="s">
        <v>483</v>
      </c>
      <c r="C307" t="s">
        <v>484</v>
      </c>
      <c r="D307" t="s">
        <v>29</v>
      </c>
      <c r="E307" t="s">
        <v>44</v>
      </c>
      <c r="F307" t="s">
        <v>45</v>
      </c>
      <c r="G307" t="s">
        <v>1225</v>
      </c>
      <c r="H307" t="s">
        <v>1226</v>
      </c>
      <c r="I307" t="s">
        <v>34</v>
      </c>
      <c r="J307" t="s">
        <v>1227</v>
      </c>
      <c r="K307" s="3">
        <v>41944</v>
      </c>
      <c r="L307" t="s">
        <v>36</v>
      </c>
      <c r="M307" t="s">
        <v>1230</v>
      </c>
      <c r="N307" t="s">
        <v>1231</v>
      </c>
      <c r="O307" t="s">
        <v>39</v>
      </c>
      <c r="P307" t="s">
        <v>64</v>
      </c>
      <c r="Q307">
        <v>4</v>
      </c>
      <c r="R307" s="5">
        <v>12.72</v>
      </c>
      <c r="S307" s="5">
        <v>16.5</v>
      </c>
      <c r="T307" s="5">
        <v>66</v>
      </c>
      <c r="U307">
        <v>0</v>
      </c>
      <c r="V307" s="5">
        <v>15.12</v>
      </c>
      <c r="W307" t="s">
        <v>41</v>
      </c>
      <c r="X307" s="3">
        <v>41949</v>
      </c>
      <c r="Y307" s="3">
        <v>41949</v>
      </c>
      <c r="Z307">
        <v>5</v>
      </c>
      <c r="AA307" t="s">
        <v>8400</v>
      </c>
      <c r="AB307">
        <f t="shared" si="22"/>
        <v>0</v>
      </c>
      <c r="AC307" t="str">
        <f t="shared" si="20"/>
        <v>Saturday</v>
      </c>
      <c r="AD307" s="5">
        <v>2.8610000000000002</v>
      </c>
      <c r="AE307">
        <v>2014</v>
      </c>
      <c r="AF307">
        <v>44</v>
      </c>
      <c r="AG307" s="14">
        <f t="shared" si="21"/>
        <v>0.22909090909090907</v>
      </c>
      <c r="AH307">
        <f t="shared" si="23"/>
        <v>0</v>
      </c>
      <c r="AI307" t="str">
        <f t="shared" si="24"/>
        <v xml:space="preserve"> </v>
      </c>
    </row>
    <row r="308" spans="1:35" x14ac:dyDescent="0.35">
      <c r="A308">
        <v>307</v>
      </c>
      <c r="B308" t="s">
        <v>1232</v>
      </c>
      <c r="C308" t="s">
        <v>1233</v>
      </c>
      <c r="D308" t="s">
        <v>112</v>
      </c>
      <c r="E308" t="s">
        <v>84</v>
      </c>
      <c r="F308" t="s">
        <v>740</v>
      </c>
      <c r="G308" t="s">
        <v>741</v>
      </c>
      <c r="H308" t="s">
        <v>741</v>
      </c>
      <c r="I308" t="s">
        <v>34</v>
      </c>
      <c r="J308" t="s">
        <v>1234</v>
      </c>
      <c r="K308" s="3">
        <v>41451</v>
      </c>
      <c r="L308" t="s">
        <v>36</v>
      </c>
      <c r="M308" t="s">
        <v>1147</v>
      </c>
      <c r="N308" t="s">
        <v>1148</v>
      </c>
      <c r="O308" t="s">
        <v>51</v>
      </c>
      <c r="P308" t="s">
        <v>93</v>
      </c>
      <c r="Q308">
        <v>6</v>
      </c>
      <c r="R308" s="5">
        <v>28.966666666666669</v>
      </c>
      <c r="S308" s="5">
        <v>30.166666666666668</v>
      </c>
      <c r="T308" s="5">
        <v>181</v>
      </c>
      <c r="U308">
        <v>0</v>
      </c>
      <c r="V308" s="5">
        <v>7.2</v>
      </c>
      <c r="W308" t="s">
        <v>41</v>
      </c>
      <c r="X308" s="3">
        <v>41456</v>
      </c>
      <c r="Y308" s="3">
        <v>41456</v>
      </c>
      <c r="Z308">
        <v>5</v>
      </c>
      <c r="AA308" t="s">
        <v>8400</v>
      </c>
      <c r="AB308">
        <f t="shared" si="22"/>
        <v>0</v>
      </c>
      <c r="AC308" t="str">
        <f t="shared" si="20"/>
        <v>Wednesday</v>
      </c>
      <c r="AD308" s="5">
        <v>16.852</v>
      </c>
      <c r="AE308">
        <v>2013</v>
      </c>
      <c r="AF308">
        <v>26</v>
      </c>
      <c r="AG308" s="14">
        <f t="shared" si="21"/>
        <v>3.9779005524861882E-2</v>
      </c>
      <c r="AH308">
        <f t="shared" si="23"/>
        <v>0</v>
      </c>
      <c r="AI308" t="str">
        <f t="shared" si="24"/>
        <v xml:space="preserve"> </v>
      </c>
    </row>
    <row r="309" spans="1:35" x14ac:dyDescent="0.35">
      <c r="A309">
        <v>308</v>
      </c>
      <c r="B309" t="s">
        <v>1232</v>
      </c>
      <c r="C309" t="s">
        <v>1233</v>
      </c>
      <c r="D309" t="s">
        <v>112</v>
      </c>
      <c r="E309" t="s">
        <v>84</v>
      </c>
      <c r="F309" t="s">
        <v>740</v>
      </c>
      <c r="G309" t="s">
        <v>741</v>
      </c>
      <c r="H309" t="s">
        <v>741</v>
      </c>
      <c r="I309" t="s">
        <v>34</v>
      </c>
      <c r="J309" t="s">
        <v>1234</v>
      </c>
      <c r="K309" s="3">
        <v>41451</v>
      </c>
      <c r="L309" t="s">
        <v>36</v>
      </c>
      <c r="M309" t="s">
        <v>1235</v>
      </c>
      <c r="N309" t="s">
        <v>1236</v>
      </c>
      <c r="O309" t="s">
        <v>51</v>
      </c>
      <c r="P309" t="s">
        <v>55</v>
      </c>
      <c r="Q309">
        <v>2</v>
      </c>
      <c r="R309" s="5">
        <v>54.68</v>
      </c>
      <c r="S309" s="5">
        <v>99.5</v>
      </c>
      <c r="T309" s="5">
        <v>199</v>
      </c>
      <c r="U309">
        <v>0</v>
      </c>
      <c r="V309" s="5">
        <v>89.64</v>
      </c>
      <c r="W309" t="s">
        <v>41</v>
      </c>
      <c r="X309" s="3">
        <v>41456</v>
      </c>
      <c r="Y309" s="3">
        <v>41456</v>
      </c>
      <c r="Z309">
        <v>5</v>
      </c>
      <c r="AA309" t="s">
        <v>8400</v>
      </c>
      <c r="AB309">
        <f t="shared" si="22"/>
        <v>0</v>
      </c>
      <c r="AC309" t="str">
        <f t="shared" si="20"/>
        <v>Wednesday</v>
      </c>
      <c r="AD309" s="5">
        <v>24.536000000000001</v>
      </c>
      <c r="AE309">
        <v>2013</v>
      </c>
      <c r="AF309">
        <v>26</v>
      </c>
      <c r="AG309" s="14">
        <f t="shared" si="21"/>
        <v>0.45045226130653265</v>
      </c>
      <c r="AH309">
        <f t="shared" si="23"/>
        <v>0</v>
      </c>
      <c r="AI309" t="str">
        <f t="shared" si="24"/>
        <v xml:space="preserve"> </v>
      </c>
    </row>
    <row r="310" spans="1:35" x14ac:dyDescent="0.35">
      <c r="A310">
        <v>309</v>
      </c>
      <c r="B310" t="s">
        <v>1237</v>
      </c>
      <c r="C310" t="s">
        <v>1238</v>
      </c>
      <c r="D310" t="s">
        <v>112</v>
      </c>
      <c r="E310" t="s">
        <v>30</v>
      </c>
      <c r="F310" t="s">
        <v>31</v>
      </c>
      <c r="G310" t="s">
        <v>476</v>
      </c>
      <c r="H310" t="s">
        <v>874</v>
      </c>
      <c r="I310" t="s">
        <v>34</v>
      </c>
      <c r="J310" t="s">
        <v>1239</v>
      </c>
      <c r="K310" s="3">
        <v>40800</v>
      </c>
      <c r="L310" t="s">
        <v>98</v>
      </c>
      <c r="M310" t="s">
        <v>990</v>
      </c>
      <c r="N310" t="s">
        <v>991</v>
      </c>
      <c r="O310" t="s">
        <v>51</v>
      </c>
      <c r="P310" t="s">
        <v>93</v>
      </c>
      <c r="Q310">
        <v>1</v>
      </c>
      <c r="R310" s="5">
        <v>83.035200000000003</v>
      </c>
      <c r="S310" s="5">
        <v>117.29900000000001</v>
      </c>
      <c r="T310" s="5">
        <v>93.839200000000005</v>
      </c>
      <c r="U310">
        <v>0.2</v>
      </c>
      <c r="V310" s="5">
        <v>10.804</v>
      </c>
      <c r="W310" t="s">
        <v>41</v>
      </c>
      <c r="X310" s="3">
        <v>40805</v>
      </c>
      <c r="Y310" s="3">
        <v>40805</v>
      </c>
      <c r="Z310">
        <v>5</v>
      </c>
      <c r="AA310" t="s">
        <v>8400</v>
      </c>
      <c r="AB310">
        <f t="shared" si="22"/>
        <v>0</v>
      </c>
      <c r="AC310" t="str">
        <f t="shared" si="20"/>
        <v>Wednesday</v>
      </c>
      <c r="AD310" s="5">
        <v>12.653</v>
      </c>
      <c r="AE310">
        <v>2011</v>
      </c>
      <c r="AF310">
        <v>38</v>
      </c>
      <c r="AG310" s="14">
        <f t="shared" si="21"/>
        <v>0.11513312133948285</v>
      </c>
      <c r="AH310">
        <f t="shared" si="23"/>
        <v>0</v>
      </c>
      <c r="AI310" t="str">
        <f t="shared" si="24"/>
        <v xml:space="preserve"> </v>
      </c>
    </row>
    <row r="311" spans="1:35" x14ac:dyDescent="0.35">
      <c r="A311">
        <v>310</v>
      </c>
      <c r="B311" t="s">
        <v>1237</v>
      </c>
      <c r="C311" t="s">
        <v>1238</v>
      </c>
      <c r="D311" t="s">
        <v>112</v>
      </c>
      <c r="E311" t="s">
        <v>30</v>
      </c>
      <c r="F311" t="s">
        <v>31</v>
      </c>
      <c r="G311" t="s">
        <v>476</v>
      </c>
      <c r="H311" t="s">
        <v>874</v>
      </c>
      <c r="I311" t="s">
        <v>34</v>
      </c>
      <c r="J311" t="s">
        <v>1239</v>
      </c>
      <c r="K311" s="3">
        <v>40800</v>
      </c>
      <c r="L311" t="s">
        <v>98</v>
      </c>
      <c r="M311" t="s">
        <v>1240</v>
      </c>
      <c r="N311" t="s">
        <v>1241</v>
      </c>
      <c r="O311" t="s">
        <v>39</v>
      </c>
      <c r="P311" t="s">
        <v>58</v>
      </c>
      <c r="Q311">
        <v>6</v>
      </c>
      <c r="R311" s="5">
        <v>19.5</v>
      </c>
      <c r="S311" s="5">
        <v>19.5</v>
      </c>
      <c r="T311" s="5">
        <v>117</v>
      </c>
      <c r="U311">
        <v>0</v>
      </c>
      <c r="V311" s="5">
        <v>0</v>
      </c>
      <c r="W311" t="s">
        <v>41</v>
      </c>
      <c r="X311" s="3">
        <v>40805</v>
      </c>
      <c r="Y311" s="3">
        <v>40805</v>
      </c>
      <c r="Z311">
        <v>5</v>
      </c>
      <c r="AA311" t="s">
        <v>8400</v>
      </c>
      <c r="AB311">
        <f t="shared" si="22"/>
        <v>0</v>
      </c>
      <c r="AC311" t="str">
        <f t="shared" si="20"/>
        <v>Wednesday</v>
      </c>
      <c r="AD311" s="5">
        <v>12.443</v>
      </c>
      <c r="AE311">
        <v>2011</v>
      </c>
      <c r="AF311">
        <v>38</v>
      </c>
      <c r="AG311" s="14">
        <f t="shared" si="21"/>
        <v>0</v>
      </c>
      <c r="AH311">
        <f t="shared" si="23"/>
        <v>0</v>
      </c>
      <c r="AI311" t="str">
        <f t="shared" si="24"/>
        <v xml:space="preserve"> </v>
      </c>
    </row>
    <row r="312" spans="1:35" x14ac:dyDescent="0.35">
      <c r="A312">
        <v>311</v>
      </c>
      <c r="B312" t="s">
        <v>1237</v>
      </c>
      <c r="C312" t="s">
        <v>1238</v>
      </c>
      <c r="D312" t="s">
        <v>112</v>
      </c>
      <c r="E312" t="s">
        <v>30</v>
      </c>
      <c r="F312" t="s">
        <v>31</v>
      </c>
      <c r="G312" t="s">
        <v>476</v>
      </c>
      <c r="H312" t="s">
        <v>874</v>
      </c>
      <c r="I312" t="s">
        <v>34</v>
      </c>
      <c r="J312" t="s">
        <v>1239</v>
      </c>
      <c r="K312" s="3">
        <v>40800</v>
      </c>
      <c r="L312" t="s">
        <v>98</v>
      </c>
      <c r="M312" t="s">
        <v>1242</v>
      </c>
      <c r="N312" t="s">
        <v>1243</v>
      </c>
      <c r="O312" t="s">
        <v>39</v>
      </c>
      <c r="P312" t="s">
        <v>165</v>
      </c>
      <c r="Q312">
        <v>1</v>
      </c>
      <c r="R312" s="5">
        <v>18.119999999999997</v>
      </c>
      <c r="S312" s="5">
        <v>32</v>
      </c>
      <c r="T312" s="5">
        <v>32</v>
      </c>
      <c r="U312">
        <v>0</v>
      </c>
      <c r="V312" s="5">
        <v>13.88</v>
      </c>
      <c r="W312" t="s">
        <v>41</v>
      </c>
      <c r="X312" s="3">
        <v>40805</v>
      </c>
      <c r="Y312" s="3">
        <v>40805</v>
      </c>
      <c r="Z312">
        <v>5</v>
      </c>
      <c r="AA312" t="s">
        <v>8400</v>
      </c>
      <c r="AB312">
        <f t="shared" si="22"/>
        <v>0</v>
      </c>
      <c r="AC312" t="str">
        <f t="shared" si="20"/>
        <v>Wednesday</v>
      </c>
      <c r="AD312" s="5">
        <v>4.3879999999999999</v>
      </c>
      <c r="AE312">
        <v>2011</v>
      </c>
      <c r="AF312">
        <v>38</v>
      </c>
      <c r="AG312" s="14">
        <f t="shared" si="21"/>
        <v>0.43375000000000002</v>
      </c>
      <c r="AH312">
        <f t="shared" si="23"/>
        <v>0</v>
      </c>
      <c r="AI312" t="str">
        <f t="shared" si="24"/>
        <v xml:space="preserve"> </v>
      </c>
    </row>
    <row r="313" spans="1:35" x14ac:dyDescent="0.35">
      <c r="A313">
        <v>312</v>
      </c>
      <c r="B313" t="s">
        <v>1237</v>
      </c>
      <c r="C313" t="s">
        <v>1238</v>
      </c>
      <c r="D313" t="s">
        <v>112</v>
      </c>
      <c r="E313" t="s">
        <v>30</v>
      </c>
      <c r="F313" t="s">
        <v>31</v>
      </c>
      <c r="G313" t="s">
        <v>476</v>
      </c>
      <c r="H313" t="s">
        <v>874</v>
      </c>
      <c r="I313" t="s">
        <v>34</v>
      </c>
      <c r="J313" t="s">
        <v>1239</v>
      </c>
      <c r="K313" s="3">
        <v>40800</v>
      </c>
      <c r="L313" t="s">
        <v>98</v>
      </c>
      <c r="M313" t="s">
        <v>1244</v>
      </c>
      <c r="N313" t="s">
        <v>1245</v>
      </c>
      <c r="O313" t="s">
        <v>39</v>
      </c>
      <c r="P313" t="s">
        <v>165</v>
      </c>
      <c r="Q313">
        <v>7</v>
      </c>
      <c r="R313" s="5">
        <v>36.005714285714276</v>
      </c>
      <c r="S313" s="5">
        <v>38.285714285714278</v>
      </c>
      <c r="T313" s="5">
        <v>267.99999999999994</v>
      </c>
      <c r="U313">
        <v>0</v>
      </c>
      <c r="V313" s="5">
        <v>15.96</v>
      </c>
      <c r="W313" t="s">
        <v>41</v>
      </c>
      <c r="X313" s="3">
        <v>40805</v>
      </c>
      <c r="Y313" s="3">
        <v>40805</v>
      </c>
      <c r="Z313">
        <v>5</v>
      </c>
      <c r="AA313" t="s">
        <v>8400</v>
      </c>
      <c r="AB313">
        <f t="shared" si="22"/>
        <v>0</v>
      </c>
      <c r="AC313" t="str">
        <f t="shared" si="20"/>
        <v>Wednesday</v>
      </c>
      <c r="AD313" s="5">
        <v>22.523</v>
      </c>
      <c r="AE313">
        <v>2011</v>
      </c>
      <c r="AF313">
        <v>38</v>
      </c>
      <c r="AG313" s="14">
        <f t="shared" si="21"/>
        <v>5.9552238805970166E-2</v>
      </c>
      <c r="AH313">
        <f t="shared" si="23"/>
        <v>0</v>
      </c>
      <c r="AI313" t="str">
        <f t="shared" si="24"/>
        <v xml:space="preserve"> </v>
      </c>
    </row>
    <row r="314" spans="1:35" x14ac:dyDescent="0.35">
      <c r="A314">
        <v>313</v>
      </c>
      <c r="B314" t="s">
        <v>1246</v>
      </c>
      <c r="C314" t="s">
        <v>1247</v>
      </c>
      <c r="D314" t="s">
        <v>29</v>
      </c>
      <c r="E314" t="s">
        <v>84</v>
      </c>
      <c r="F314" t="s">
        <v>113</v>
      </c>
      <c r="G314" t="s">
        <v>113</v>
      </c>
      <c r="H314" t="s">
        <v>114</v>
      </c>
      <c r="I314" t="s">
        <v>34</v>
      </c>
      <c r="J314" t="s">
        <v>1248</v>
      </c>
      <c r="K314" s="3">
        <v>41908</v>
      </c>
      <c r="L314" t="s">
        <v>36</v>
      </c>
      <c r="M314" t="s">
        <v>1249</v>
      </c>
      <c r="N314" t="s">
        <v>1250</v>
      </c>
      <c r="O314" t="s">
        <v>39</v>
      </c>
      <c r="P314" t="s">
        <v>64</v>
      </c>
      <c r="Q314">
        <v>6</v>
      </c>
      <c r="R314" s="5">
        <v>7.8517333333333346</v>
      </c>
      <c r="S314" s="5">
        <v>9.4928888888888903</v>
      </c>
      <c r="T314" s="5">
        <v>34.174399999999999</v>
      </c>
      <c r="U314">
        <v>0.4</v>
      </c>
      <c r="V314" s="5">
        <v>-12.936</v>
      </c>
      <c r="W314" t="s">
        <v>41</v>
      </c>
      <c r="X314" s="3">
        <v>41913</v>
      </c>
      <c r="Y314" s="3">
        <v>41913</v>
      </c>
      <c r="Z314">
        <v>5</v>
      </c>
      <c r="AA314" t="s">
        <v>8400</v>
      </c>
      <c r="AB314">
        <f t="shared" si="22"/>
        <v>0</v>
      </c>
      <c r="AC314" t="str">
        <f t="shared" si="20"/>
        <v>Friday</v>
      </c>
      <c r="AD314" s="5">
        <v>1.67</v>
      </c>
      <c r="AE314">
        <v>2014</v>
      </c>
      <c r="AF314">
        <v>39</v>
      </c>
      <c r="AG314" s="14">
        <f t="shared" si="21"/>
        <v>-0.37852895734819048</v>
      </c>
      <c r="AH314">
        <f t="shared" si="23"/>
        <v>0</v>
      </c>
      <c r="AI314" t="str">
        <f t="shared" si="24"/>
        <v xml:space="preserve"> </v>
      </c>
    </row>
    <row r="315" spans="1:35" x14ac:dyDescent="0.35">
      <c r="A315">
        <v>314</v>
      </c>
      <c r="B315" t="s">
        <v>1246</v>
      </c>
      <c r="C315" t="s">
        <v>1247</v>
      </c>
      <c r="D315" t="s">
        <v>29</v>
      </c>
      <c r="E315" t="s">
        <v>84</v>
      </c>
      <c r="F315" t="s">
        <v>113</v>
      </c>
      <c r="G315" t="s">
        <v>113</v>
      </c>
      <c r="H315" t="s">
        <v>114</v>
      </c>
      <c r="I315" t="s">
        <v>34</v>
      </c>
      <c r="J315" t="s">
        <v>1248</v>
      </c>
      <c r="K315" s="3">
        <v>41908</v>
      </c>
      <c r="L315" t="s">
        <v>36</v>
      </c>
      <c r="M315" t="s">
        <v>1251</v>
      </c>
      <c r="N315" t="s">
        <v>1252</v>
      </c>
      <c r="O315" t="s">
        <v>39</v>
      </c>
      <c r="P315" t="s">
        <v>58</v>
      </c>
      <c r="Q315">
        <v>2</v>
      </c>
      <c r="R315" s="5">
        <v>39.097599999999993</v>
      </c>
      <c r="S315" s="5">
        <v>43.022666666666659</v>
      </c>
      <c r="T315" s="5">
        <v>51.627199999999988</v>
      </c>
      <c r="U315">
        <v>0.4</v>
      </c>
      <c r="V315" s="5">
        <v>-26.568000000000001</v>
      </c>
      <c r="W315" t="s">
        <v>41</v>
      </c>
      <c r="X315" s="3">
        <v>41913</v>
      </c>
      <c r="Y315" s="3">
        <v>41916</v>
      </c>
      <c r="Z315">
        <v>8</v>
      </c>
      <c r="AA315" t="s">
        <v>8399</v>
      </c>
      <c r="AB315">
        <f t="shared" si="22"/>
        <v>3</v>
      </c>
      <c r="AC315" t="str">
        <f t="shared" si="20"/>
        <v>Friday</v>
      </c>
      <c r="AD315" s="5">
        <v>3.798</v>
      </c>
      <c r="AE315">
        <v>2014</v>
      </c>
      <c r="AF315">
        <v>39</v>
      </c>
      <c r="AG315" s="14">
        <f t="shared" si="21"/>
        <v>-0.51461245235069897</v>
      </c>
      <c r="AH315">
        <f t="shared" si="23"/>
        <v>1</v>
      </c>
      <c r="AI315">
        <f t="shared" si="24"/>
        <v>3</v>
      </c>
    </row>
    <row r="316" spans="1:35" x14ac:dyDescent="0.35">
      <c r="A316">
        <v>315</v>
      </c>
      <c r="B316" t="s">
        <v>1246</v>
      </c>
      <c r="C316" t="s">
        <v>1247</v>
      </c>
      <c r="D316" t="s">
        <v>29</v>
      </c>
      <c r="E316" t="s">
        <v>84</v>
      </c>
      <c r="F316" t="s">
        <v>113</v>
      </c>
      <c r="G316" t="s">
        <v>113</v>
      </c>
      <c r="H316" t="s">
        <v>114</v>
      </c>
      <c r="I316" t="s">
        <v>34</v>
      </c>
      <c r="J316" t="s">
        <v>1248</v>
      </c>
      <c r="K316" s="3">
        <v>41908</v>
      </c>
      <c r="L316" t="s">
        <v>36</v>
      </c>
      <c r="M316" t="s">
        <v>1253</v>
      </c>
      <c r="N316" t="s">
        <v>1254</v>
      </c>
      <c r="O316" t="s">
        <v>39</v>
      </c>
      <c r="P316" t="s">
        <v>183</v>
      </c>
      <c r="Q316">
        <v>3</v>
      </c>
      <c r="R316" s="5">
        <v>40.524266666666669</v>
      </c>
      <c r="S316" s="5">
        <v>52.233777777777782</v>
      </c>
      <c r="T316" s="5">
        <v>94.020799999999994</v>
      </c>
      <c r="U316">
        <v>0.4</v>
      </c>
      <c r="V316" s="5">
        <v>-27.552</v>
      </c>
      <c r="W316" t="s">
        <v>41</v>
      </c>
      <c r="X316" s="3">
        <v>41913</v>
      </c>
      <c r="Y316" s="3">
        <v>41913</v>
      </c>
      <c r="Z316">
        <v>5</v>
      </c>
      <c r="AA316" t="s">
        <v>8400</v>
      </c>
      <c r="AB316">
        <f t="shared" si="22"/>
        <v>0</v>
      </c>
      <c r="AC316" t="str">
        <f t="shared" si="20"/>
        <v>Friday</v>
      </c>
      <c r="AD316" s="5">
        <v>7.3419999999999996</v>
      </c>
      <c r="AE316">
        <v>2014</v>
      </c>
      <c r="AF316">
        <v>39</v>
      </c>
      <c r="AG316" s="14">
        <f t="shared" si="21"/>
        <v>-0.29304153974439701</v>
      </c>
      <c r="AH316">
        <f t="shared" si="23"/>
        <v>0</v>
      </c>
      <c r="AI316" t="str">
        <f t="shared" si="24"/>
        <v xml:space="preserve"> </v>
      </c>
    </row>
    <row r="317" spans="1:35" x14ac:dyDescent="0.35">
      <c r="A317">
        <v>316</v>
      </c>
      <c r="B317" t="s">
        <v>1246</v>
      </c>
      <c r="C317" t="s">
        <v>1247</v>
      </c>
      <c r="D317" t="s">
        <v>29</v>
      </c>
      <c r="E317" t="s">
        <v>84</v>
      </c>
      <c r="F317" t="s">
        <v>113</v>
      </c>
      <c r="G317" t="s">
        <v>113</v>
      </c>
      <c r="H317" t="s">
        <v>114</v>
      </c>
      <c r="I317" t="s">
        <v>34</v>
      </c>
      <c r="J317" t="s">
        <v>1248</v>
      </c>
      <c r="K317" s="3">
        <v>41908</v>
      </c>
      <c r="L317" t="s">
        <v>36</v>
      </c>
      <c r="M317" t="s">
        <v>1092</v>
      </c>
      <c r="N317" t="s">
        <v>1093</v>
      </c>
      <c r="O317" t="s">
        <v>39</v>
      </c>
      <c r="P317" t="s">
        <v>90</v>
      </c>
      <c r="Q317">
        <v>4</v>
      </c>
      <c r="R317" s="5">
        <v>10.144400000000001</v>
      </c>
      <c r="S317" s="5">
        <v>11.080666666666669</v>
      </c>
      <c r="T317" s="5">
        <v>26.593600000000006</v>
      </c>
      <c r="U317">
        <v>0.4</v>
      </c>
      <c r="V317" s="5">
        <v>-13.984</v>
      </c>
      <c r="W317" t="s">
        <v>41</v>
      </c>
      <c r="X317" s="3">
        <v>41913</v>
      </c>
      <c r="Y317" s="3">
        <v>41913</v>
      </c>
      <c r="Z317">
        <v>5</v>
      </c>
      <c r="AA317" t="s">
        <v>8400</v>
      </c>
      <c r="AB317">
        <f t="shared" si="22"/>
        <v>0</v>
      </c>
      <c r="AC317" t="str">
        <f t="shared" si="20"/>
        <v>Friday</v>
      </c>
      <c r="AD317" s="5">
        <v>1.5529999999999999</v>
      </c>
      <c r="AE317">
        <v>2014</v>
      </c>
      <c r="AF317">
        <v>39</v>
      </c>
      <c r="AG317" s="14">
        <f t="shared" si="21"/>
        <v>-0.52584080380241849</v>
      </c>
      <c r="AH317">
        <f t="shared" si="23"/>
        <v>0</v>
      </c>
      <c r="AI317" t="str">
        <f t="shared" si="24"/>
        <v xml:space="preserve"> </v>
      </c>
    </row>
    <row r="318" spans="1:35" x14ac:dyDescent="0.35">
      <c r="A318">
        <v>317</v>
      </c>
      <c r="B318" t="s">
        <v>1255</v>
      </c>
      <c r="C318" t="s">
        <v>1256</v>
      </c>
      <c r="D318" t="s">
        <v>96</v>
      </c>
      <c r="E318" t="s">
        <v>84</v>
      </c>
      <c r="F318" t="s">
        <v>85</v>
      </c>
      <c r="G318" t="s">
        <v>1257</v>
      </c>
      <c r="H318" t="s">
        <v>1257</v>
      </c>
      <c r="I318" t="s">
        <v>34</v>
      </c>
      <c r="J318" t="s">
        <v>1258</v>
      </c>
      <c r="K318" s="3">
        <v>41940</v>
      </c>
      <c r="L318" t="s">
        <v>136</v>
      </c>
      <c r="M318" t="s">
        <v>1259</v>
      </c>
      <c r="N318" t="s">
        <v>1260</v>
      </c>
      <c r="O318" t="s">
        <v>72</v>
      </c>
      <c r="P318" t="s">
        <v>73</v>
      </c>
      <c r="Q318">
        <v>8</v>
      </c>
      <c r="R318" s="5">
        <v>154.10499999999999</v>
      </c>
      <c r="S318" s="5">
        <v>200.125</v>
      </c>
      <c r="T318" s="5">
        <v>1601</v>
      </c>
      <c r="U318">
        <v>0</v>
      </c>
      <c r="V318" s="5">
        <v>368.16</v>
      </c>
      <c r="W318" t="s">
        <v>155</v>
      </c>
      <c r="X318" s="3">
        <v>41942</v>
      </c>
      <c r="Y318" s="3">
        <v>41942</v>
      </c>
      <c r="Z318">
        <v>2</v>
      </c>
      <c r="AA318" t="s">
        <v>8400</v>
      </c>
      <c r="AB318">
        <f t="shared" si="22"/>
        <v>0</v>
      </c>
      <c r="AC318" t="str">
        <f t="shared" si="20"/>
        <v>Tuesday</v>
      </c>
      <c r="AD318" s="5">
        <v>58.463000000000001</v>
      </c>
      <c r="AE318">
        <v>2014</v>
      </c>
      <c r="AF318">
        <v>44</v>
      </c>
      <c r="AG318" s="14">
        <f t="shared" si="21"/>
        <v>0.22995627732667084</v>
      </c>
      <c r="AH318">
        <f t="shared" si="23"/>
        <v>0</v>
      </c>
      <c r="AI318" t="str">
        <f t="shared" si="24"/>
        <v xml:space="preserve"> </v>
      </c>
    </row>
    <row r="319" spans="1:35" x14ac:dyDescent="0.35">
      <c r="A319">
        <v>318</v>
      </c>
      <c r="B319" t="s">
        <v>1255</v>
      </c>
      <c r="C319" t="s">
        <v>1256</v>
      </c>
      <c r="D319" t="s">
        <v>96</v>
      </c>
      <c r="E319" t="s">
        <v>84</v>
      </c>
      <c r="F319" t="s">
        <v>85</v>
      </c>
      <c r="G319" t="s">
        <v>1257</v>
      </c>
      <c r="H319" t="s">
        <v>1257</v>
      </c>
      <c r="I319" t="s">
        <v>34</v>
      </c>
      <c r="J319" t="s">
        <v>1258</v>
      </c>
      <c r="K319" s="3">
        <v>41940</v>
      </c>
      <c r="L319" t="s">
        <v>136</v>
      </c>
      <c r="M319" t="s">
        <v>1261</v>
      </c>
      <c r="N319" t="s">
        <v>1262</v>
      </c>
      <c r="O319" t="s">
        <v>39</v>
      </c>
      <c r="P319" t="s">
        <v>183</v>
      </c>
      <c r="Q319">
        <v>5</v>
      </c>
      <c r="R319" s="5">
        <v>52.120000000000005</v>
      </c>
      <c r="S319" s="5">
        <v>60.599999999999994</v>
      </c>
      <c r="T319" s="5">
        <v>303</v>
      </c>
      <c r="U319">
        <v>0</v>
      </c>
      <c r="V319" s="5">
        <v>42.4</v>
      </c>
      <c r="W319" t="s">
        <v>155</v>
      </c>
      <c r="X319" s="3">
        <v>41942</v>
      </c>
      <c r="Y319" s="3">
        <v>41944</v>
      </c>
      <c r="Z319">
        <v>4</v>
      </c>
      <c r="AA319" t="s">
        <v>8399</v>
      </c>
      <c r="AB319">
        <f t="shared" si="22"/>
        <v>2</v>
      </c>
      <c r="AC319" t="str">
        <f t="shared" si="20"/>
        <v>Tuesday</v>
      </c>
      <c r="AD319" s="5">
        <v>8.4749999999999996</v>
      </c>
      <c r="AE319">
        <v>2014</v>
      </c>
      <c r="AF319">
        <v>44</v>
      </c>
      <c r="AG319" s="14">
        <f t="shared" si="21"/>
        <v>0.13993399339933993</v>
      </c>
      <c r="AH319">
        <f t="shared" si="23"/>
        <v>1</v>
      </c>
      <c r="AI319">
        <f t="shared" si="24"/>
        <v>2</v>
      </c>
    </row>
    <row r="320" spans="1:35" x14ac:dyDescent="0.35">
      <c r="A320">
        <v>319</v>
      </c>
      <c r="B320" t="s">
        <v>1255</v>
      </c>
      <c r="C320" t="s">
        <v>1256</v>
      </c>
      <c r="D320" t="s">
        <v>96</v>
      </c>
      <c r="E320" t="s">
        <v>84</v>
      </c>
      <c r="F320" t="s">
        <v>85</v>
      </c>
      <c r="G320" t="s">
        <v>1257</v>
      </c>
      <c r="H320" t="s">
        <v>1257</v>
      </c>
      <c r="I320" t="s">
        <v>34</v>
      </c>
      <c r="J320" t="s">
        <v>1258</v>
      </c>
      <c r="K320" s="3">
        <v>41940</v>
      </c>
      <c r="L320" t="s">
        <v>136</v>
      </c>
      <c r="M320" t="s">
        <v>1263</v>
      </c>
      <c r="N320" t="s">
        <v>1264</v>
      </c>
      <c r="O320" t="s">
        <v>39</v>
      </c>
      <c r="P320" t="s">
        <v>76</v>
      </c>
      <c r="Q320">
        <v>5</v>
      </c>
      <c r="R320" s="5">
        <v>8.120000000000001</v>
      </c>
      <c r="S320" s="5">
        <v>10.8</v>
      </c>
      <c r="T320" s="5">
        <v>54</v>
      </c>
      <c r="U320">
        <v>0</v>
      </c>
      <c r="V320" s="5">
        <v>13.4</v>
      </c>
      <c r="W320" t="s">
        <v>155</v>
      </c>
      <c r="X320" s="3">
        <v>41942</v>
      </c>
      <c r="Y320" s="3">
        <v>41945</v>
      </c>
      <c r="Z320">
        <v>5</v>
      </c>
      <c r="AA320" t="s">
        <v>8399</v>
      </c>
      <c r="AB320">
        <f t="shared" si="22"/>
        <v>3</v>
      </c>
      <c r="AC320" t="str">
        <f t="shared" si="20"/>
        <v>Tuesday</v>
      </c>
      <c r="AD320" s="5">
        <v>15.738</v>
      </c>
      <c r="AE320">
        <v>2014</v>
      </c>
      <c r="AF320">
        <v>44</v>
      </c>
      <c r="AG320" s="14">
        <f t="shared" si="21"/>
        <v>0.24814814814814815</v>
      </c>
      <c r="AH320">
        <f t="shared" si="23"/>
        <v>1</v>
      </c>
      <c r="AI320">
        <f t="shared" si="24"/>
        <v>3</v>
      </c>
    </row>
    <row r="321" spans="1:35" x14ac:dyDescent="0.35">
      <c r="A321">
        <v>320</v>
      </c>
      <c r="B321" t="s">
        <v>1265</v>
      </c>
      <c r="C321" t="s">
        <v>1266</v>
      </c>
      <c r="D321" t="s">
        <v>96</v>
      </c>
      <c r="E321" t="s">
        <v>44</v>
      </c>
      <c r="F321" t="s">
        <v>570</v>
      </c>
      <c r="G321" t="s">
        <v>1267</v>
      </c>
      <c r="H321" t="s">
        <v>1267</v>
      </c>
      <c r="I321" t="s">
        <v>34</v>
      </c>
      <c r="J321" t="s">
        <v>1268</v>
      </c>
      <c r="K321" s="3">
        <v>41016</v>
      </c>
      <c r="L321" t="s">
        <v>136</v>
      </c>
      <c r="M321" t="s">
        <v>1269</v>
      </c>
      <c r="N321" t="s">
        <v>1270</v>
      </c>
      <c r="O321" t="s">
        <v>39</v>
      </c>
      <c r="P321" t="s">
        <v>340</v>
      </c>
      <c r="Q321">
        <v>5</v>
      </c>
      <c r="R321" s="5">
        <v>23.019199999999998</v>
      </c>
      <c r="S321" s="5">
        <v>25.48533333333333</v>
      </c>
      <c r="T321" s="5">
        <v>76.455999999999989</v>
      </c>
      <c r="U321">
        <v>0.4</v>
      </c>
      <c r="V321" s="5">
        <v>-38.64</v>
      </c>
      <c r="W321" t="s">
        <v>155</v>
      </c>
      <c r="X321" s="3">
        <v>41018</v>
      </c>
      <c r="Y321" s="3">
        <v>41018</v>
      </c>
      <c r="Z321">
        <v>2</v>
      </c>
      <c r="AA321" t="s">
        <v>8400</v>
      </c>
      <c r="AB321">
        <f t="shared" si="22"/>
        <v>0</v>
      </c>
      <c r="AC321" t="str">
        <f t="shared" si="20"/>
        <v>Tuesday</v>
      </c>
      <c r="AD321" s="5">
        <v>4.6479999999999997</v>
      </c>
      <c r="AE321">
        <v>2012</v>
      </c>
      <c r="AF321">
        <v>16</v>
      </c>
      <c r="AG321" s="14">
        <f t="shared" si="21"/>
        <v>-0.50538872030972071</v>
      </c>
      <c r="AH321">
        <f t="shared" si="23"/>
        <v>0</v>
      </c>
      <c r="AI321" t="str">
        <f t="shared" si="24"/>
        <v xml:space="preserve"> </v>
      </c>
    </row>
    <row r="322" spans="1:35" x14ac:dyDescent="0.35">
      <c r="A322">
        <v>321</v>
      </c>
      <c r="B322" t="s">
        <v>1271</v>
      </c>
      <c r="C322" t="s">
        <v>1272</v>
      </c>
      <c r="D322" t="s">
        <v>29</v>
      </c>
      <c r="E322" t="s">
        <v>84</v>
      </c>
      <c r="F322" t="s">
        <v>168</v>
      </c>
      <c r="G322" t="s">
        <v>169</v>
      </c>
      <c r="H322" t="s">
        <v>170</v>
      </c>
      <c r="I322" t="s">
        <v>34</v>
      </c>
      <c r="J322" t="s">
        <v>1273</v>
      </c>
      <c r="K322" s="3">
        <v>40717</v>
      </c>
      <c r="L322" t="s">
        <v>36</v>
      </c>
      <c r="M322" t="s">
        <v>1274</v>
      </c>
      <c r="N322" t="s">
        <v>1275</v>
      </c>
      <c r="O322" t="s">
        <v>39</v>
      </c>
      <c r="P322" t="s">
        <v>76</v>
      </c>
      <c r="Q322">
        <v>5</v>
      </c>
      <c r="R322" s="5">
        <v>11.830400000000001</v>
      </c>
      <c r="S322" s="5">
        <v>18.490666666666669</v>
      </c>
      <c r="T322" s="5">
        <v>55.472000000000008</v>
      </c>
      <c r="U322">
        <v>0.4</v>
      </c>
      <c r="V322" s="5">
        <v>-3.68</v>
      </c>
      <c r="W322" t="s">
        <v>41</v>
      </c>
      <c r="X322" s="3">
        <v>40722</v>
      </c>
      <c r="Y322" s="3">
        <v>40724</v>
      </c>
      <c r="Z322">
        <v>7</v>
      </c>
      <c r="AA322" t="s">
        <v>8399</v>
      </c>
      <c r="AB322">
        <f t="shared" si="22"/>
        <v>2</v>
      </c>
      <c r="AC322" t="str">
        <f t="shared" ref="AC322:AC385" si="25">TEXT(K322,"dddd")</f>
        <v>Thursday</v>
      </c>
      <c r="AD322" s="5">
        <v>3.835</v>
      </c>
      <c r="AE322">
        <v>2011</v>
      </c>
      <c r="AF322">
        <v>26</v>
      </c>
      <c r="AG322" s="14">
        <f t="shared" ref="AG322:AG385" si="26">V322/T322</f>
        <v>-6.6339775021632533E-2</v>
      </c>
      <c r="AH322">
        <f t="shared" si="23"/>
        <v>1</v>
      </c>
      <c r="AI322">
        <f t="shared" si="24"/>
        <v>2</v>
      </c>
    </row>
    <row r="323" spans="1:35" x14ac:dyDescent="0.35">
      <c r="A323">
        <v>322</v>
      </c>
      <c r="B323" t="s">
        <v>686</v>
      </c>
      <c r="C323" t="s">
        <v>687</v>
      </c>
      <c r="D323" t="s">
        <v>112</v>
      </c>
      <c r="E323" t="s">
        <v>84</v>
      </c>
      <c r="F323" t="s">
        <v>85</v>
      </c>
      <c r="G323" t="s">
        <v>452</v>
      </c>
      <c r="H323" t="s">
        <v>452</v>
      </c>
      <c r="I323" t="s">
        <v>34</v>
      </c>
      <c r="J323" t="s">
        <v>1276</v>
      </c>
      <c r="K323" s="3">
        <v>41981</v>
      </c>
      <c r="L323" t="s">
        <v>36</v>
      </c>
      <c r="M323" t="s">
        <v>1277</v>
      </c>
      <c r="N323" t="s">
        <v>1278</v>
      </c>
      <c r="O323" t="s">
        <v>39</v>
      </c>
      <c r="P323" t="s">
        <v>61</v>
      </c>
      <c r="Q323">
        <v>3</v>
      </c>
      <c r="R323" s="5">
        <v>9.2266666666666666</v>
      </c>
      <c r="S323" s="5">
        <v>11.666666666666666</v>
      </c>
      <c r="T323" s="5">
        <v>35</v>
      </c>
      <c r="U323">
        <v>0</v>
      </c>
      <c r="V323" s="5">
        <v>7.32</v>
      </c>
      <c r="W323" t="s">
        <v>41</v>
      </c>
      <c r="X323" s="3">
        <v>41986</v>
      </c>
      <c r="Y323" s="3">
        <v>41986</v>
      </c>
      <c r="Z323">
        <v>5</v>
      </c>
      <c r="AA323" t="s">
        <v>8400</v>
      </c>
      <c r="AB323">
        <f t="shared" ref="AB323:AB386" si="27">Y323-X323</f>
        <v>0</v>
      </c>
      <c r="AC323" t="str">
        <f t="shared" si="25"/>
        <v>Monday</v>
      </c>
      <c r="AD323" s="5">
        <v>3.552</v>
      </c>
      <c r="AE323">
        <v>2014</v>
      </c>
      <c r="AF323">
        <v>50</v>
      </c>
      <c r="AG323" s="14">
        <f t="shared" si="26"/>
        <v>0.20914285714285716</v>
      </c>
      <c r="AH323">
        <f t="shared" ref="AH323:AH386" si="28">IF(AA323 = "Late", 1, 0)</f>
        <v>0</v>
      </c>
      <c r="AI323" t="str">
        <f t="shared" ref="AI323:AI386" si="29">IF(AB323&gt;0, AB323, " ")</f>
        <v xml:space="preserve"> </v>
      </c>
    </row>
    <row r="324" spans="1:35" x14ac:dyDescent="0.35">
      <c r="A324">
        <v>323</v>
      </c>
      <c r="B324" t="s">
        <v>1279</v>
      </c>
      <c r="C324" t="s">
        <v>1280</v>
      </c>
      <c r="D324" t="s">
        <v>96</v>
      </c>
      <c r="E324" t="s">
        <v>84</v>
      </c>
      <c r="F324" t="s">
        <v>740</v>
      </c>
      <c r="G324" t="s">
        <v>741</v>
      </c>
      <c r="H324" t="s">
        <v>1281</v>
      </c>
      <c r="I324" t="s">
        <v>34</v>
      </c>
      <c r="J324" t="s">
        <v>1282</v>
      </c>
      <c r="K324" s="3">
        <v>41844</v>
      </c>
      <c r="L324" t="s">
        <v>36</v>
      </c>
      <c r="M324" t="s">
        <v>1283</v>
      </c>
      <c r="N324" t="s">
        <v>1284</v>
      </c>
      <c r="O324" t="s">
        <v>39</v>
      </c>
      <c r="P324" t="s">
        <v>40</v>
      </c>
      <c r="Q324">
        <v>5</v>
      </c>
      <c r="R324" s="5">
        <v>7.08</v>
      </c>
      <c r="S324" s="5">
        <v>7.6</v>
      </c>
      <c r="T324" s="5">
        <v>38</v>
      </c>
      <c r="U324">
        <v>0</v>
      </c>
      <c r="V324" s="5">
        <v>2.6</v>
      </c>
      <c r="W324" t="s">
        <v>139</v>
      </c>
      <c r="X324" s="3">
        <v>41847</v>
      </c>
      <c r="Y324" s="3">
        <v>41849</v>
      </c>
      <c r="Z324">
        <v>5</v>
      </c>
      <c r="AA324" t="s">
        <v>8399</v>
      </c>
      <c r="AB324">
        <f t="shared" si="27"/>
        <v>2</v>
      </c>
      <c r="AC324" t="str">
        <f t="shared" si="25"/>
        <v>Thursday</v>
      </c>
      <c r="AD324" s="5">
        <v>0.52600000000000002</v>
      </c>
      <c r="AE324">
        <v>2014</v>
      </c>
      <c r="AF324">
        <v>30</v>
      </c>
      <c r="AG324" s="14">
        <f t="shared" si="26"/>
        <v>6.8421052631578952E-2</v>
      </c>
      <c r="AH324">
        <f t="shared" si="28"/>
        <v>1</v>
      </c>
      <c r="AI324">
        <f t="shared" si="29"/>
        <v>2</v>
      </c>
    </row>
    <row r="325" spans="1:35" x14ac:dyDescent="0.35">
      <c r="A325">
        <v>324</v>
      </c>
      <c r="B325" t="s">
        <v>1285</v>
      </c>
      <c r="C325" t="s">
        <v>1286</v>
      </c>
      <c r="D325" t="s">
        <v>112</v>
      </c>
      <c r="E325" t="s">
        <v>30</v>
      </c>
      <c r="F325" t="s">
        <v>31</v>
      </c>
      <c r="G325" t="s">
        <v>1287</v>
      </c>
      <c r="H325" t="s">
        <v>1288</v>
      </c>
      <c r="I325" t="s">
        <v>34</v>
      </c>
      <c r="J325" t="s">
        <v>1289</v>
      </c>
      <c r="K325" s="3">
        <v>40862</v>
      </c>
      <c r="L325" t="s">
        <v>36</v>
      </c>
      <c r="M325" t="s">
        <v>1290</v>
      </c>
      <c r="N325" t="s">
        <v>1291</v>
      </c>
      <c r="O325" t="s">
        <v>39</v>
      </c>
      <c r="P325" t="s">
        <v>58</v>
      </c>
      <c r="Q325">
        <v>3</v>
      </c>
      <c r="R325" s="5">
        <v>4.1733333333333329</v>
      </c>
      <c r="S325" s="5">
        <v>5.333333333333333</v>
      </c>
      <c r="T325" s="5">
        <v>16</v>
      </c>
      <c r="U325">
        <v>0</v>
      </c>
      <c r="V325" s="5">
        <v>3.48</v>
      </c>
      <c r="W325" t="s">
        <v>41</v>
      </c>
      <c r="X325" s="3">
        <v>40867</v>
      </c>
      <c r="Y325" s="3">
        <v>40867</v>
      </c>
      <c r="Z325">
        <v>5</v>
      </c>
      <c r="AA325" t="s">
        <v>8400</v>
      </c>
      <c r="AB325">
        <f t="shared" si="27"/>
        <v>0</v>
      </c>
      <c r="AC325" t="str">
        <f t="shared" si="25"/>
        <v>Tuesday</v>
      </c>
      <c r="AD325" s="5">
        <v>0.86099999999999999</v>
      </c>
      <c r="AE325">
        <v>2011</v>
      </c>
      <c r="AF325">
        <v>47</v>
      </c>
      <c r="AG325" s="14">
        <f t="shared" si="26"/>
        <v>0.2175</v>
      </c>
      <c r="AH325">
        <f t="shared" si="28"/>
        <v>0</v>
      </c>
      <c r="AI325" t="str">
        <f t="shared" si="29"/>
        <v xml:space="preserve"> </v>
      </c>
    </row>
    <row r="326" spans="1:35" x14ac:dyDescent="0.35">
      <c r="A326">
        <v>325</v>
      </c>
      <c r="B326" t="s">
        <v>1285</v>
      </c>
      <c r="C326" t="s">
        <v>1286</v>
      </c>
      <c r="D326" t="s">
        <v>112</v>
      </c>
      <c r="E326" t="s">
        <v>30</v>
      </c>
      <c r="F326" t="s">
        <v>31</v>
      </c>
      <c r="G326" t="s">
        <v>1287</v>
      </c>
      <c r="H326" t="s">
        <v>1288</v>
      </c>
      <c r="I326" t="s">
        <v>34</v>
      </c>
      <c r="J326" t="s">
        <v>1289</v>
      </c>
      <c r="K326" s="3">
        <v>40862</v>
      </c>
      <c r="L326" t="s">
        <v>36</v>
      </c>
      <c r="M326" t="s">
        <v>1292</v>
      </c>
      <c r="N326" t="s">
        <v>1293</v>
      </c>
      <c r="O326" t="s">
        <v>39</v>
      </c>
      <c r="P326" t="s">
        <v>58</v>
      </c>
      <c r="Q326">
        <v>2</v>
      </c>
      <c r="R326" s="5">
        <v>1.6</v>
      </c>
      <c r="S326" s="5">
        <v>2.5</v>
      </c>
      <c r="T326" s="5">
        <v>5</v>
      </c>
      <c r="U326">
        <v>0</v>
      </c>
      <c r="V326" s="5">
        <v>1.8</v>
      </c>
      <c r="W326" t="s">
        <v>41</v>
      </c>
      <c r="X326" s="3">
        <v>40867</v>
      </c>
      <c r="Y326" s="3">
        <v>40868</v>
      </c>
      <c r="Z326">
        <v>6</v>
      </c>
      <c r="AA326" t="s">
        <v>8399</v>
      </c>
      <c r="AB326">
        <f t="shared" si="27"/>
        <v>1</v>
      </c>
      <c r="AC326" t="str">
        <f t="shared" si="25"/>
        <v>Tuesday</v>
      </c>
      <c r="AD326" s="5">
        <v>0.17499999999999999</v>
      </c>
      <c r="AE326">
        <v>2011</v>
      </c>
      <c r="AF326">
        <v>47</v>
      </c>
      <c r="AG326" s="14">
        <f t="shared" si="26"/>
        <v>0.36</v>
      </c>
      <c r="AH326">
        <f t="shared" si="28"/>
        <v>1</v>
      </c>
      <c r="AI326">
        <f t="shared" si="29"/>
        <v>1</v>
      </c>
    </row>
    <row r="327" spans="1:35" x14ac:dyDescent="0.35">
      <c r="A327">
        <v>326</v>
      </c>
      <c r="B327" t="s">
        <v>1285</v>
      </c>
      <c r="C327" t="s">
        <v>1286</v>
      </c>
      <c r="D327" t="s">
        <v>112</v>
      </c>
      <c r="E327" t="s">
        <v>30</v>
      </c>
      <c r="F327" t="s">
        <v>31</v>
      </c>
      <c r="G327" t="s">
        <v>1287</v>
      </c>
      <c r="H327" t="s">
        <v>1288</v>
      </c>
      <c r="I327" t="s">
        <v>34</v>
      </c>
      <c r="J327" t="s">
        <v>1289</v>
      </c>
      <c r="K327" s="3">
        <v>40862</v>
      </c>
      <c r="L327" t="s">
        <v>36</v>
      </c>
      <c r="M327" t="s">
        <v>1294</v>
      </c>
      <c r="N327" t="s">
        <v>1295</v>
      </c>
      <c r="O327" t="s">
        <v>39</v>
      </c>
      <c r="P327" t="s">
        <v>165</v>
      </c>
      <c r="Q327">
        <v>2</v>
      </c>
      <c r="R327" s="5">
        <v>21.14</v>
      </c>
      <c r="S327" s="5">
        <v>38.5</v>
      </c>
      <c r="T327" s="5">
        <v>77</v>
      </c>
      <c r="U327">
        <v>0</v>
      </c>
      <c r="V327" s="5">
        <v>34.72</v>
      </c>
      <c r="W327" t="s">
        <v>41</v>
      </c>
      <c r="X327" s="3">
        <v>40867</v>
      </c>
      <c r="Y327" s="3">
        <v>40869</v>
      </c>
      <c r="Z327">
        <v>7</v>
      </c>
      <c r="AA327" t="s">
        <v>8399</v>
      </c>
      <c r="AB327">
        <f t="shared" si="27"/>
        <v>2</v>
      </c>
      <c r="AC327" t="str">
        <f t="shared" si="25"/>
        <v>Tuesday</v>
      </c>
      <c r="AD327" s="5">
        <v>5.56</v>
      </c>
      <c r="AE327">
        <v>2011</v>
      </c>
      <c r="AF327">
        <v>47</v>
      </c>
      <c r="AG327" s="14">
        <f t="shared" si="26"/>
        <v>0.45090909090909087</v>
      </c>
      <c r="AH327">
        <f t="shared" si="28"/>
        <v>1</v>
      </c>
      <c r="AI327">
        <f t="shared" si="29"/>
        <v>2</v>
      </c>
    </row>
    <row r="328" spans="1:35" x14ac:dyDescent="0.35">
      <c r="A328">
        <v>327</v>
      </c>
      <c r="B328" t="s">
        <v>1296</v>
      </c>
      <c r="C328" t="s">
        <v>1297</v>
      </c>
      <c r="D328" t="s">
        <v>29</v>
      </c>
      <c r="E328" t="s">
        <v>199</v>
      </c>
      <c r="F328" t="s">
        <v>576</v>
      </c>
      <c r="G328" t="s">
        <v>577</v>
      </c>
      <c r="H328" t="s">
        <v>578</v>
      </c>
      <c r="I328" t="s">
        <v>34</v>
      </c>
      <c r="J328" t="s">
        <v>1298</v>
      </c>
      <c r="K328" s="3">
        <v>42001</v>
      </c>
      <c r="L328" t="s">
        <v>36</v>
      </c>
      <c r="M328" t="s">
        <v>1299</v>
      </c>
      <c r="N328" t="s">
        <v>1300</v>
      </c>
      <c r="O328" t="s">
        <v>72</v>
      </c>
      <c r="P328" t="s">
        <v>79</v>
      </c>
      <c r="Q328">
        <v>2</v>
      </c>
      <c r="R328" s="5">
        <v>20.474400000000003</v>
      </c>
      <c r="S328" s="5">
        <v>28.797333333333338</v>
      </c>
      <c r="T328" s="5">
        <v>34.556800000000003</v>
      </c>
      <c r="U328">
        <v>0.4</v>
      </c>
      <c r="V328" s="5">
        <v>-6.3920000000000003</v>
      </c>
      <c r="W328" t="s">
        <v>41</v>
      </c>
      <c r="X328" s="3">
        <v>42006</v>
      </c>
      <c r="Y328" s="3">
        <v>42006</v>
      </c>
      <c r="Z328">
        <v>5</v>
      </c>
      <c r="AA328" t="s">
        <v>8400</v>
      </c>
      <c r="AB328">
        <f t="shared" si="27"/>
        <v>0</v>
      </c>
      <c r="AC328" t="str">
        <f t="shared" si="25"/>
        <v>Sunday</v>
      </c>
      <c r="AD328" s="5">
        <v>1.109</v>
      </c>
      <c r="AE328">
        <v>2014</v>
      </c>
      <c r="AF328">
        <v>53</v>
      </c>
      <c r="AG328" s="14">
        <f t="shared" si="26"/>
        <v>-0.18497083063246597</v>
      </c>
      <c r="AH328">
        <f t="shared" si="28"/>
        <v>0</v>
      </c>
      <c r="AI328" t="str">
        <f t="shared" si="29"/>
        <v xml:space="preserve"> </v>
      </c>
    </row>
    <row r="329" spans="1:35" x14ac:dyDescent="0.35">
      <c r="A329">
        <v>328</v>
      </c>
      <c r="B329" t="s">
        <v>1301</v>
      </c>
      <c r="C329" t="s">
        <v>1302</v>
      </c>
      <c r="D329" t="s">
        <v>29</v>
      </c>
      <c r="E329" t="s">
        <v>84</v>
      </c>
      <c r="F329" t="s">
        <v>463</v>
      </c>
      <c r="G329" t="s">
        <v>463</v>
      </c>
      <c r="H329" t="s">
        <v>1303</v>
      </c>
      <c r="I329" t="s">
        <v>34</v>
      </c>
      <c r="J329" t="s">
        <v>1304</v>
      </c>
      <c r="K329" s="3">
        <v>41429</v>
      </c>
      <c r="L329" t="s">
        <v>36</v>
      </c>
      <c r="M329" t="s">
        <v>913</v>
      </c>
      <c r="N329" t="s">
        <v>914</v>
      </c>
      <c r="O329" t="s">
        <v>39</v>
      </c>
      <c r="P329" t="s">
        <v>58</v>
      </c>
      <c r="Q329">
        <v>2</v>
      </c>
      <c r="R329" s="5">
        <v>2.7</v>
      </c>
      <c r="S329" s="5">
        <v>4.5</v>
      </c>
      <c r="T329" s="5">
        <v>9</v>
      </c>
      <c r="U329">
        <v>0</v>
      </c>
      <c r="V329" s="5">
        <v>3.6</v>
      </c>
      <c r="W329" t="s">
        <v>41</v>
      </c>
      <c r="X329" s="3">
        <v>41434</v>
      </c>
      <c r="Y329" s="3">
        <v>41434</v>
      </c>
      <c r="Z329">
        <v>5</v>
      </c>
      <c r="AA329" t="s">
        <v>8400</v>
      </c>
      <c r="AB329">
        <f t="shared" si="27"/>
        <v>0</v>
      </c>
      <c r="AC329" t="str">
        <f t="shared" si="25"/>
        <v>Tuesday</v>
      </c>
      <c r="AD329" s="5">
        <v>0.58799999999999997</v>
      </c>
      <c r="AE329">
        <v>2013</v>
      </c>
      <c r="AF329">
        <v>23</v>
      </c>
      <c r="AG329" s="14">
        <f t="shared" si="26"/>
        <v>0.4</v>
      </c>
      <c r="AH329">
        <f t="shared" si="28"/>
        <v>0</v>
      </c>
      <c r="AI329" t="str">
        <f t="shared" si="29"/>
        <v xml:space="preserve"> </v>
      </c>
    </row>
    <row r="330" spans="1:35" x14ac:dyDescent="0.35">
      <c r="A330">
        <v>329</v>
      </c>
      <c r="B330" t="s">
        <v>1301</v>
      </c>
      <c r="C330" t="s">
        <v>1302</v>
      </c>
      <c r="D330" t="s">
        <v>29</v>
      </c>
      <c r="E330" t="s">
        <v>84</v>
      </c>
      <c r="F330" t="s">
        <v>463</v>
      </c>
      <c r="G330" t="s">
        <v>463</v>
      </c>
      <c r="H330" t="s">
        <v>1303</v>
      </c>
      <c r="I330" t="s">
        <v>34</v>
      </c>
      <c r="J330" t="s">
        <v>1304</v>
      </c>
      <c r="K330" s="3">
        <v>41429</v>
      </c>
      <c r="L330" t="s">
        <v>36</v>
      </c>
      <c r="M330" t="s">
        <v>454</v>
      </c>
      <c r="N330" t="s">
        <v>455</v>
      </c>
      <c r="O330" t="s">
        <v>39</v>
      </c>
      <c r="P330" t="s">
        <v>165</v>
      </c>
      <c r="Q330">
        <v>4</v>
      </c>
      <c r="R330" s="5">
        <v>30.4</v>
      </c>
      <c r="S330" s="5">
        <v>32</v>
      </c>
      <c r="T330" s="5">
        <v>128</v>
      </c>
      <c r="U330">
        <v>0</v>
      </c>
      <c r="V330" s="5">
        <v>6.4</v>
      </c>
      <c r="W330" t="s">
        <v>41</v>
      </c>
      <c r="X330" s="3">
        <v>41434</v>
      </c>
      <c r="Y330" s="3">
        <v>41434</v>
      </c>
      <c r="Z330">
        <v>5</v>
      </c>
      <c r="AA330" t="s">
        <v>8400</v>
      </c>
      <c r="AB330">
        <f t="shared" si="27"/>
        <v>0</v>
      </c>
      <c r="AC330" t="str">
        <f t="shared" si="25"/>
        <v>Tuesday</v>
      </c>
      <c r="AD330" s="5">
        <v>10.808</v>
      </c>
      <c r="AE330">
        <v>2013</v>
      </c>
      <c r="AF330">
        <v>23</v>
      </c>
      <c r="AG330" s="14">
        <f t="shared" si="26"/>
        <v>0.05</v>
      </c>
      <c r="AH330">
        <f t="shared" si="28"/>
        <v>0</v>
      </c>
      <c r="AI330" t="str">
        <f t="shared" si="29"/>
        <v xml:space="preserve"> </v>
      </c>
    </row>
    <row r="331" spans="1:35" x14ac:dyDescent="0.35">
      <c r="A331">
        <v>330</v>
      </c>
      <c r="B331" t="s">
        <v>1301</v>
      </c>
      <c r="C331" t="s">
        <v>1302</v>
      </c>
      <c r="D331" t="s">
        <v>29</v>
      </c>
      <c r="E331" t="s">
        <v>84</v>
      </c>
      <c r="F331" t="s">
        <v>463</v>
      </c>
      <c r="G331" t="s">
        <v>463</v>
      </c>
      <c r="H331" t="s">
        <v>1303</v>
      </c>
      <c r="I331" t="s">
        <v>34</v>
      </c>
      <c r="J331" t="s">
        <v>1304</v>
      </c>
      <c r="K331" s="3">
        <v>41429</v>
      </c>
      <c r="L331" t="s">
        <v>36</v>
      </c>
      <c r="M331" t="s">
        <v>1305</v>
      </c>
      <c r="N331" t="s">
        <v>1306</v>
      </c>
      <c r="O331" t="s">
        <v>39</v>
      </c>
      <c r="P331" t="s">
        <v>165</v>
      </c>
      <c r="Q331">
        <v>6</v>
      </c>
      <c r="R331" s="5">
        <v>9.6333333333333329</v>
      </c>
      <c r="S331" s="5">
        <v>14.833333333333332</v>
      </c>
      <c r="T331" s="5">
        <v>89</v>
      </c>
      <c r="U331">
        <v>0</v>
      </c>
      <c r="V331" s="5">
        <v>31.2</v>
      </c>
      <c r="W331" t="s">
        <v>41</v>
      </c>
      <c r="X331" s="3">
        <v>41434</v>
      </c>
      <c r="Y331" s="3">
        <v>41434</v>
      </c>
      <c r="Z331">
        <v>5</v>
      </c>
      <c r="AA331" t="s">
        <v>8400</v>
      </c>
      <c r="AB331">
        <f t="shared" si="27"/>
        <v>0</v>
      </c>
      <c r="AC331" t="str">
        <f t="shared" si="25"/>
        <v>Tuesday</v>
      </c>
      <c r="AD331" s="5">
        <v>4.5519999999999996</v>
      </c>
      <c r="AE331">
        <v>2013</v>
      </c>
      <c r="AF331">
        <v>23</v>
      </c>
      <c r="AG331" s="14">
        <f t="shared" si="26"/>
        <v>0.35056179775280899</v>
      </c>
      <c r="AH331">
        <f t="shared" si="28"/>
        <v>0</v>
      </c>
      <c r="AI331" t="str">
        <f t="shared" si="29"/>
        <v xml:space="preserve"> </v>
      </c>
    </row>
    <row r="332" spans="1:35" x14ac:dyDescent="0.35">
      <c r="A332">
        <v>331</v>
      </c>
      <c r="B332" t="s">
        <v>1307</v>
      </c>
      <c r="C332" t="s">
        <v>1308</v>
      </c>
      <c r="D332" t="s">
        <v>96</v>
      </c>
      <c r="E332" t="s">
        <v>84</v>
      </c>
      <c r="F332" t="s">
        <v>113</v>
      </c>
      <c r="G332" t="s">
        <v>113</v>
      </c>
      <c r="H332" t="s">
        <v>114</v>
      </c>
      <c r="I332" t="s">
        <v>34</v>
      </c>
      <c r="J332" t="s">
        <v>1309</v>
      </c>
      <c r="K332" s="3">
        <v>40984</v>
      </c>
      <c r="L332" t="s">
        <v>136</v>
      </c>
      <c r="M332" t="s">
        <v>1310</v>
      </c>
      <c r="N332" t="s">
        <v>1311</v>
      </c>
      <c r="O332" t="s">
        <v>39</v>
      </c>
      <c r="P332" t="s">
        <v>90</v>
      </c>
      <c r="Q332">
        <v>4</v>
      </c>
      <c r="R332" s="5">
        <v>10.669599999999997</v>
      </c>
      <c r="S332" s="5">
        <v>14.009333333333331</v>
      </c>
      <c r="T332" s="5">
        <v>33.622399999999992</v>
      </c>
      <c r="U332">
        <v>0.4</v>
      </c>
      <c r="V332" s="5">
        <v>-9.0559999999999992</v>
      </c>
      <c r="W332" t="s">
        <v>41</v>
      </c>
      <c r="X332" s="3">
        <v>40989</v>
      </c>
      <c r="Y332" s="3">
        <v>40989</v>
      </c>
      <c r="Z332">
        <v>5</v>
      </c>
      <c r="AA332" t="s">
        <v>8400</v>
      </c>
      <c r="AB332">
        <f t="shared" si="27"/>
        <v>0</v>
      </c>
      <c r="AC332" t="str">
        <f t="shared" si="25"/>
        <v>Friday</v>
      </c>
      <c r="AD332" s="5">
        <v>4.0869999999999997</v>
      </c>
      <c r="AE332">
        <v>2012</v>
      </c>
      <c r="AF332">
        <v>11</v>
      </c>
      <c r="AG332" s="14">
        <f t="shared" si="26"/>
        <v>-0.26934424669268109</v>
      </c>
      <c r="AH332">
        <f t="shared" si="28"/>
        <v>0</v>
      </c>
      <c r="AI332" t="str">
        <f t="shared" si="29"/>
        <v xml:space="preserve"> </v>
      </c>
    </row>
    <row r="333" spans="1:35" x14ac:dyDescent="0.35">
      <c r="A333">
        <v>332</v>
      </c>
      <c r="B333" t="s">
        <v>1312</v>
      </c>
      <c r="C333" t="s">
        <v>1313</v>
      </c>
      <c r="D333" t="s">
        <v>112</v>
      </c>
      <c r="E333" t="s">
        <v>44</v>
      </c>
      <c r="F333" t="s">
        <v>67</v>
      </c>
      <c r="G333" t="s">
        <v>353</v>
      </c>
      <c r="H333" t="s">
        <v>1314</v>
      </c>
      <c r="I333" t="s">
        <v>34</v>
      </c>
      <c r="J333" t="s">
        <v>1315</v>
      </c>
      <c r="K333" s="3">
        <v>40834</v>
      </c>
      <c r="L333" t="s">
        <v>36</v>
      </c>
      <c r="M333" t="s">
        <v>1316</v>
      </c>
      <c r="N333" t="s">
        <v>1317</v>
      </c>
      <c r="O333" t="s">
        <v>39</v>
      </c>
      <c r="P333" t="s">
        <v>58</v>
      </c>
      <c r="Q333">
        <v>9</v>
      </c>
      <c r="R333" s="5">
        <v>4.7355555555555551</v>
      </c>
      <c r="S333" s="5">
        <v>8.5555555555555554</v>
      </c>
      <c r="T333" s="5">
        <v>77</v>
      </c>
      <c r="U333">
        <v>0</v>
      </c>
      <c r="V333" s="5">
        <v>34.380000000000003</v>
      </c>
      <c r="W333" t="s">
        <v>41</v>
      </c>
      <c r="X333" s="3">
        <v>40839</v>
      </c>
      <c r="Y333" s="3">
        <v>40839</v>
      </c>
      <c r="Z333">
        <v>5</v>
      </c>
      <c r="AA333" t="s">
        <v>8400</v>
      </c>
      <c r="AB333">
        <f t="shared" si="27"/>
        <v>0</v>
      </c>
      <c r="AC333" t="str">
        <f t="shared" si="25"/>
        <v>Tuesday</v>
      </c>
      <c r="AD333" s="5">
        <v>6.46</v>
      </c>
      <c r="AE333">
        <v>2011</v>
      </c>
      <c r="AF333">
        <v>43</v>
      </c>
      <c r="AG333" s="14">
        <f t="shared" si="26"/>
        <v>0.44649350649350655</v>
      </c>
      <c r="AH333">
        <f t="shared" si="28"/>
        <v>0</v>
      </c>
      <c r="AI333" t="str">
        <f t="shared" si="29"/>
        <v xml:space="preserve"> </v>
      </c>
    </row>
    <row r="334" spans="1:35" x14ac:dyDescent="0.35">
      <c r="A334">
        <v>333</v>
      </c>
      <c r="B334" t="s">
        <v>1312</v>
      </c>
      <c r="C334" t="s">
        <v>1313</v>
      </c>
      <c r="D334" t="s">
        <v>112</v>
      </c>
      <c r="E334" t="s">
        <v>44</v>
      </c>
      <c r="F334" t="s">
        <v>67</v>
      </c>
      <c r="G334" t="s">
        <v>353</v>
      </c>
      <c r="H334" t="s">
        <v>1314</v>
      </c>
      <c r="I334" t="s">
        <v>34</v>
      </c>
      <c r="J334" t="s">
        <v>1315</v>
      </c>
      <c r="K334" s="3">
        <v>40834</v>
      </c>
      <c r="L334" t="s">
        <v>36</v>
      </c>
      <c r="M334" t="s">
        <v>1221</v>
      </c>
      <c r="N334" t="s">
        <v>1222</v>
      </c>
      <c r="O334" t="s">
        <v>39</v>
      </c>
      <c r="P334" t="s">
        <v>340</v>
      </c>
      <c r="Q334">
        <v>2</v>
      </c>
      <c r="R334" s="5">
        <v>20.72</v>
      </c>
      <c r="S334" s="5">
        <v>32.5</v>
      </c>
      <c r="T334" s="5">
        <v>65</v>
      </c>
      <c r="U334">
        <v>0</v>
      </c>
      <c r="V334" s="5">
        <v>23.56</v>
      </c>
      <c r="W334" t="s">
        <v>41</v>
      </c>
      <c r="X334" s="3">
        <v>40839</v>
      </c>
      <c r="Y334" s="3">
        <v>40842</v>
      </c>
      <c r="Z334">
        <v>8</v>
      </c>
      <c r="AA334" t="s">
        <v>8399</v>
      </c>
      <c r="AB334">
        <f t="shared" si="27"/>
        <v>3</v>
      </c>
      <c r="AC334" t="str">
        <f t="shared" si="25"/>
        <v>Tuesday</v>
      </c>
      <c r="AD334" s="5">
        <v>2.44</v>
      </c>
      <c r="AE334">
        <v>2011</v>
      </c>
      <c r="AF334">
        <v>43</v>
      </c>
      <c r="AG334" s="14">
        <f t="shared" si="26"/>
        <v>0.36246153846153845</v>
      </c>
      <c r="AH334">
        <f t="shared" si="28"/>
        <v>1</v>
      </c>
      <c r="AI334">
        <f t="shared" si="29"/>
        <v>3</v>
      </c>
    </row>
    <row r="335" spans="1:35" x14ac:dyDescent="0.35">
      <c r="A335">
        <v>334</v>
      </c>
      <c r="B335" t="s">
        <v>1318</v>
      </c>
      <c r="C335" t="s">
        <v>1319</v>
      </c>
      <c r="D335" t="s">
        <v>29</v>
      </c>
      <c r="E335" t="s">
        <v>30</v>
      </c>
      <c r="F335" t="s">
        <v>31</v>
      </c>
      <c r="G335" t="s">
        <v>32</v>
      </c>
      <c r="H335" t="s">
        <v>33</v>
      </c>
      <c r="I335" t="s">
        <v>34</v>
      </c>
      <c r="J335" t="s">
        <v>1320</v>
      </c>
      <c r="K335" s="3">
        <v>41836</v>
      </c>
      <c r="L335" t="s">
        <v>136</v>
      </c>
      <c r="M335" t="s">
        <v>1321</v>
      </c>
      <c r="N335" t="s">
        <v>1322</v>
      </c>
      <c r="O335" t="s">
        <v>72</v>
      </c>
      <c r="P335" t="s">
        <v>162</v>
      </c>
      <c r="Q335">
        <v>3</v>
      </c>
      <c r="R335" s="5">
        <v>206.48070722666668</v>
      </c>
      <c r="S335" s="5">
        <v>240.0805884034736</v>
      </c>
      <c r="T335" s="5">
        <v>718.80128167999999</v>
      </c>
      <c r="U335">
        <v>2E-3</v>
      </c>
      <c r="V335" s="5">
        <v>99.359160000000003</v>
      </c>
      <c r="W335" t="s">
        <v>41</v>
      </c>
      <c r="X335" s="3">
        <v>41841</v>
      </c>
      <c r="Y335" s="3">
        <v>41841</v>
      </c>
      <c r="Z335">
        <v>5</v>
      </c>
      <c r="AA335" t="s">
        <v>8400</v>
      </c>
      <c r="AB335">
        <f t="shared" si="27"/>
        <v>0</v>
      </c>
      <c r="AC335" t="str">
        <f t="shared" si="25"/>
        <v>Wednesday</v>
      </c>
      <c r="AD335" s="5">
        <v>19.09</v>
      </c>
      <c r="AE335">
        <v>2014</v>
      </c>
      <c r="AF335">
        <v>29</v>
      </c>
      <c r="AG335" s="14">
        <f t="shared" si="26"/>
        <v>0.13822896888521866</v>
      </c>
      <c r="AH335">
        <f t="shared" si="28"/>
        <v>0</v>
      </c>
      <c r="AI335" t="str">
        <f t="shared" si="29"/>
        <v xml:space="preserve"> </v>
      </c>
    </row>
    <row r="336" spans="1:35" x14ac:dyDescent="0.35">
      <c r="A336">
        <v>335</v>
      </c>
      <c r="B336" t="s">
        <v>1323</v>
      </c>
      <c r="C336" t="s">
        <v>1324</v>
      </c>
      <c r="D336" t="s">
        <v>29</v>
      </c>
      <c r="E336" t="s">
        <v>84</v>
      </c>
      <c r="F336" t="s">
        <v>463</v>
      </c>
      <c r="G336" t="s">
        <v>463</v>
      </c>
      <c r="H336" t="s">
        <v>1325</v>
      </c>
      <c r="I336" t="s">
        <v>34</v>
      </c>
      <c r="J336" t="s">
        <v>1326</v>
      </c>
      <c r="K336" s="3">
        <v>41583</v>
      </c>
      <c r="L336" t="s">
        <v>36</v>
      </c>
      <c r="M336" t="s">
        <v>1327</v>
      </c>
      <c r="N336" t="s">
        <v>1328</v>
      </c>
      <c r="O336" t="s">
        <v>39</v>
      </c>
      <c r="P336" t="s">
        <v>64</v>
      </c>
      <c r="Q336">
        <v>9</v>
      </c>
      <c r="R336" s="5">
        <v>18.108888888888895</v>
      </c>
      <c r="S336" s="5">
        <v>32.888888888888893</v>
      </c>
      <c r="T336" s="5">
        <v>296.00000000000006</v>
      </c>
      <c r="U336">
        <v>0</v>
      </c>
      <c r="V336" s="5">
        <v>133.02000000000001</v>
      </c>
      <c r="W336" t="s">
        <v>41</v>
      </c>
      <c r="X336" s="3">
        <v>41588</v>
      </c>
      <c r="Y336" s="3">
        <v>41590</v>
      </c>
      <c r="Z336">
        <v>7</v>
      </c>
      <c r="AA336" t="s">
        <v>8399</v>
      </c>
      <c r="AB336">
        <f t="shared" si="27"/>
        <v>2</v>
      </c>
      <c r="AC336" t="str">
        <f t="shared" si="25"/>
        <v>Tuesday</v>
      </c>
      <c r="AD336" s="5">
        <v>25.606000000000002</v>
      </c>
      <c r="AE336">
        <v>2013</v>
      </c>
      <c r="AF336">
        <v>45</v>
      </c>
      <c r="AG336" s="14">
        <f t="shared" si="26"/>
        <v>0.44939189189189183</v>
      </c>
      <c r="AH336">
        <f t="shared" si="28"/>
        <v>1</v>
      </c>
      <c r="AI336">
        <f t="shared" si="29"/>
        <v>2</v>
      </c>
    </row>
    <row r="337" spans="1:35" x14ac:dyDescent="0.35">
      <c r="A337">
        <v>336</v>
      </c>
      <c r="B337" t="s">
        <v>1329</v>
      </c>
      <c r="C337" t="s">
        <v>1330</v>
      </c>
      <c r="D337" t="s">
        <v>112</v>
      </c>
      <c r="E337" t="s">
        <v>84</v>
      </c>
      <c r="F337" t="s">
        <v>168</v>
      </c>
      <c r="G337" t="s">
        <v>665</v>
      </c>
      <c r="H337" t="s">
        <v>1331</v>
      </c>
      <c r="I337" t="s">
        <v>34</v>
      </c>
      <c r="J337" t="s">
        <v>1332</v>
      </c>
      <c r="K337" s="3">
        <v>41570</v>
      </c>
      <c r="L337" t="s">
        <v>136</v>
      </c>
      <c r="M337" t="s">
        <v>1333</v>
      </c>
      <c r="N337" t="s">
        <v>1334</v>
      </c>
      <c r="O337" t="s">
        <v>51</v>
      </c>
      <c r="P337" t="s">
        <v>93</v>
      </c>
      <c r="Q337">
        <v>2</v>
      </c>
      <c r="R337" s="5">
        <v>47.720800000000004</v>
      </c>
      <c r="S337" s="5">
        <v>61.414666666666676</v>
      </c>
      <c r="T337" s="5">
        <v>73.697600000000008</v>
      </c>
      <c r="U337">
        <v>0.4</v>
      </c>
      <c r="V337" s="5">
        <v>-21.744</v>
      </c>
      <c r="W337" t="s">
        <v>41</v>
      </c>
      <c r="X337" s="3">
        <v>41575</v>
      </c>
      <c r="Y337" s="3">
        <v>41578</v>
      </c>
      <c r="Z337">
        <v>8</v>
      </c>
      <c r="AA337" t="s">
        <v>8399</v>
      </c>
      <c r="AB337">
        <f t="shared" si="27"/>
        <v>3</v>
      </c>
      <c r="AC337" t="str">
        <f t="shared" si="25"/>
        <v>Wednesday</v>
      </c>
      <c r="AD337" s="5">
        <v>8.6229999999999993</v>
      </c>
      <c r="AE337">
        <v>2013</v>
      </c>
      <c r="AF337">
        <v>43</v>
      </c>
      <c r="AG337" s="14">
        <f t="shared" si="26"/>
        <v>-0.29504352923297361</v>
      </c>
      <c r="AH337">
        <f t="shared" si="28"/>
        <v>1</v>
      </c>
      <c r="AI337">
        <f t="shared" si="29"/>
        <v>3</v>
      </c>
    </row>
    <row r="338" spans="1:35" x14ac:dyDescent="0.35">
      <c r="A338">
        <v>337</v>
      </c>
      <c r="B338" t="s">
        <v>1329</v>
      </c>
      <c r="C338" t="s">
        <v>1330</v>
      </c>
      <c r="D338" t="s">
        <v>112</v>
      </c>
      <c r="E338" t="s">
        <v>84</v>
      </c>
      <c r="F338" t="s">
        <v>168</v>
      </c>
      <c r="G338" t="s">
        <v>665</v>
      </c>
      <c r="H338" t="s">
        <v>1331</v>
      </c>
      <c r="I338" t="s">
        <v>34</v>
      </c>
      <c r="J338" t="s">
        <v>1332</v>
      </c>
      <c r="K338" s="3">
        <v>41570</v>
      </c>
      <c r="L338" t="s">
        <v>136</v>
      </c>
      <c r="M338" t="s">
        <v>1335</v>
      </c>
      <c r="N338" t="s">
        <v>1336</v>
      </c>
      <c r="O338" t="s">
        <v>51</v>
      </c>
      <c r="P338" t="s">
        <v>52</v>
      </c>
      <c r="Q338">
        <v>4</v>
      </c>
      <c r="R338" s="5">
        <v>58.007199999999997</v>
      </c>
      <c r="S338" s="5">
        <v>80.598666666666674</v>
      </c>
      <c r="T338" s="5">
        <v>193.43680000000001</v>
      </c>
      <c r="U338">
        <v>0.4</v>
      </c>
      <c r="V338" s="5">
        <v>-38.591999999999999</v>
      </c>
      <c r="W338" t="s">
        <v>41</v>
      </c>
      <c r="X338" s="3">
        <v>41575</v>
      </c>
      <c r="Y338" s="3">
        <v>41576</v>
      </c>
      <c r="Z338">
        <v>6</v>
      </c>
      <c r="AA338" t="s">
        <v>8399</v>
      </c>
      <c r="AB338">
        <f t="shared" si="27"/>
        <v>1</v>
      </c>
      <c r="AC338" t="str">
        <f t="shared" si="25"/>
        <v>Wednesday</v>
      </c>
      <c r="AD338" s="5">
        <v>15.085000000000001</v>
      </c>
      <c r="AE338">
        <v>2013</v>
      </c>
      <c r="AF338">
        <v>43</v>
      </c>
      <c r="AG338" s="14">
        <f t="shared" si="26"/>
        <v>-0.19950702244867574</v>
      </c>
      <c r="AH338">
        <f t="shared" si="28"/>
        <v>1</v>
      </c>
      <c r="AI338">
        <f t="shared" si="29"/>
        <v>1</v>
      </c>
    </row>
    <row r="339" spans="1:35" x14ac:dyDescent="0.35">
      <c r="A339">
        <v>338</v>
      </c>
      <c r="B339" t="s">
        <v>1337</v>
      </c>
      <c r="C339" t="s">
        <v>1338</v>
      </c>
      <c r="D339" t="s">
        <v>112</v>
      </c>
      <c r="E339" t="s">
        <v>44</v>
      </c>
      <c r="F339" t="s">
        <v>502</v>
      </c>
      <c r="G339" t="s">
        <v>1339</v>
      </c>
      <c r="H339" t="s">
        <v>547</v>
      </c>
      <c r="I339" t="s">
        <v>34</v>
      </c>
      <c r="J339" t="s">
        <v>1340</v>
      </c>
      <c r="K339" s="3">
        <v>41480</v>
      </c>
      <c r="L339" t="s">
        <v>136</v>
      </c>
      <c r="M339" t="s">
        <v>1341</v>
      </c>
      <c r="N339" t="s">
        <v>1342</v>
      </c>
      <c r="O339" t="s">
        <v>72</v>
      </c>
      <c r="P339" t="s">
        <v>162</v>
      </c>
      <c r="Q339">
        <v>5</v>
      </c>
      <c r="R339" s="5">
        <v>54.558855039999983</v>
      </c>
      <c r="S339" s="5">
        <v>82.935342876254168</v>
      </c>
      <c r="T339" s="5">
        <v>247.97667519999993</v>
      </c>
      <c r="U339">
        <v>0.40200000000000002</v>
      </c>
      <c r="V339" s="5">
        <v>-24.817599999999999</v>
      </c>
      <c r="W339" t="s">
        <v>155</v>
      </c>
      <c r="X339" s="3">
        <v>41482</v>
      </c>
      <c r="Y339" s="3">
        <v>41482</v>
      </c>
      <c r="Z339">
        <v>2</v>
      </c>
      <c r="AA339" t="s">
        <v>8400</v>
      </c>
      <c r="AB339">
        <f t="shared" si="27"/>
        <v>0</v>
      </c>
      <c r="AC339" t="str">
        <f t="shared" si="25"/>
        <v>Thursday</v>
      </c>
      <c r="AD339" s="5">
        <v>59.649000000000001</v>
      </c>
      <c r="AE339">
        <v>2013</v>
      </c>
      <c r="AF339">
        <v>30</v>
      </c>
      <c r="AG339" s="14">
        <f t="shared" si="26"/>
        <v>-0.10008038046313804</v>
      </c>
      <c r="AH339">
        <f t="shared" si="28"/>
        <v>0</v>
      </c>
      <c r="AI339" t="str">
        <f t="shared" si="29"/>
        <v xml:space="preserve"> </v>
      </c>
    </row>
    <row r="340" spans="1:35" x14ac:dyDescent="0.35">
      <c r="A340">
        <v>339</v>
      </c>
      <c r="B340" t="s">
        <v>1343</v>
      </c>
      <c r="C340" t="s">
        <v>1344</v>
      </c>
      <c r="D340" t="s">
        <v>112</v>
      </c>
      <c r="E340" t="s">
        <v>44</v>
      </c>
      <c r="F340" t="s">
        <v>67</v>
      </c>
      <c r="G340" t="s">
        <v>68</v>
      </c>
      <c r="H340" t="s">
        <v>68</v>
      </c>
      <c r="I340" t="s">
        <v>34</v>
      </c>
      <c r="J340" t="s">
        <v>1345</v>
      </c>
      <c r="K340" s="3">
        <v>41397</v>
      </c>
      <c r="L340" t="s">
        <v>36</v>
      </c>
      <c r="M340" t="s">
        <v>1346</v>
      </c>
      <c r="N340" t="s">
        <v>1347</v>
      </c>
      <c r="O340" t="s">
        <v>39</v>
      </c>
      <c r="P340" t="s">
        <v>90</v>
      </c>
      <c r="Q340">
        <v>2</v>
      </c>
      <c r="R340" s="5">
        <v>5.82</v>
      </c>
      <c r="S340" s="5">
        <v>7.5</v>
      </c>
      <c r="T340" s="5">
        <v>15</v>
      </c>
      <c r="U340">
        <v>0</v>
      </c>
      <c r="V340" s="5">
        <v>3.36</v>
      </c>
      <c r="W340" t="s">
        <v>41</v>
      </c>
      <c r="X340" s="3">
        <v>41402</v>
      </c>
      <c r="Y340" s="3">
        <v>41402</v>
      </c>
      <c r="Z340">
        <v>5</v>
      </c>
      <c r="AA340" t="s">
        <v>8400</v>
      </c>
      <c r="AB340">
        <f t="shared" si="27"/>
        <v>0</v>
      </c>
      <c r="AC340" t="str">
        <f t="shared" si="25"/>
        <v>Friday</v>
      </c>
      <c r="AD340" s="5">
        <v>1.2130000000000001</v>
      </c>
      <c r="AE340">
        <v>2013</v>
      </c>
      <c r="AF340">
        <v>18</v>
      </c>
      <c r="AG340" s="14">
        <f t="shared" si="26"/>
        <v>0.224</v>
      </c>
      <c r="AH340">
        <f t="shared" si="28"/>
        <v>0</v>
      </c>
      <c r="AI340" t="str">
        <f t="shared" si="29"/>
        <v xml:space="preserve"> </v>
      </c>
    </row>
    <row r="341" spans="1:35" x14ac:dyDescent="0.35">
      <c r="A341">
        <v>340</v>
      </c>
      <c r="B341" t="s">
        <v>1343</v>
      </c>
      <c r="C341" t="s">
        <v>1344</v>
      </c>
      <c r="D341" t="s">
        <v>112</v>
      </c>
      <c r="E341" t="s">
        <v>44</v>
      </c>
      <c r="F341" t="s">
        <v>67</v>
      </c>
      <c r="G341" t="s">
        <v>68</v>
      </c>
      <c r="H341" t="s">
        <v>68</v>
      </c>
      <c r="I341" t="s">
        <v>34</v>
      </c>
      <c r="J341" t="s">
        <v>1345</v>
      </c>
      <c r="K341" s="3">
        <v>41397</v>
      </c>
      <c r="L341" t="s">
        <v>36</v>
      </c>
      <c r="M341" t="s">
        <v>1348</v>
      </c>
      <c r="N341" t="s">
        <v>1349</v>
      </c>
      <c r="O341" t="s">
        <v>51</v>
      </c>
      <c r="P341" t="s">
        <v>55</v>
      </c>
      <c r="Q341">
        <v>2</v>
      </c>
      <c r="R341" s="5">
        <v>91.58</v>
      </c>
      <c r="S341" s="5">
        <v>113</v>
      </c>
      <c r="T341" s="5">
        <v>226</v>
      </c>
      <c r="U341">
        <v>0</v>
      </c>
      <c r="V341" s="5">
        <v>42.84</v>
      </c>
      <c r="W341" t="s">
        <v>41</v>
      </c>
      <c r="X341" s="3">
        <v>41402</v>
      </c>
      <c r="Y341" s="3">
        <v>41402</v>
      </c>
      <c r="Z341">
        <v>5</v>
      </c>
      <c r="AA341" t="s">
        <v>8400</v>
      </c>
      <c r="AB341">
        <f t="shared" si="27"/>
        <v>0</v>
      </c>
      <c r="AC341" t="str">
        <f t="shared" si="25"/>
        <v>Friday</v>
      </c>
      <c r="AD341" s="5">
        <v>22.152999999999999</v>
      </c>
      <c r="AE341">
        <v>2013</v>
      </c>
      <c r="AF341">
        <v>18</v>
      </c>
      <c r="AG341" s="14">
        <f t="shared" si="26"/>
        <v>0.18955752212389382</v>
      </c>
      <c r="AH341">
        <f t="shared" si="28"/>
        <v>0</v>
      </c>
      <c r="AI341" t="str">
        <f t="shared" si="29"/>
        <v xml:space="preserve"> </v>
      </c>
    </row>
    <row r="342" spans="1:35" x14ac:dyDescent="0.35">
      <c r="A342">
        <v>341</v>
      </c>
      <c r="B342" t="s">
        <v>1343</v>
      </c>
      <c r="C342" t="s">
        <v>1344</v>
      </c>
      <c r="D342" t="s">
        <v>112</v>
      </c>
      <c r="E342" t="s">
        <v>44</v>
      </c>
      <c r="F342" t="s">
        <v>67</v>
      </c>
      <c r="G342" t="s">
        <v>68</v>
      </c>
      <c r="H342" t="s">
        <v>68</v>
      </c>
      <c r="I342" t="s">
        <v>34</v>
      </c>
      <c r="J342" t="s">
        <v>1345</v>
      </c>
      <c r="K342" s="3">
        <v>41397</v>
      </c>
      <c r="L342" t="s">
        <v>36</v>
      </c>
      <c r="M342" t="s">
        <v>1350</v>
      </c>
      <c r="N342" t="s">
        <v>1351</v>
      </c>
      <c r="O342" t="s">
        <v>72</v>
      </c>
      <c r="P342" t="s">
        <v>178</v>
      </c>
      <c r="Q342">
        <v>3</v>
      </c>
      <c r="R342" s="5">
        <v>79.74666666666667</v>
      </c>
      <c r="S342" s="5">
        <v>86.666666666666671</v>
      </c>
      <c r="T342" s="5">
        <v>260</v>
      </c>
      <c r="U342">
        <v>0</v>
      </c>
      <c r="V342" s="5">
        <v>20.76</v>
      </c>
      <c r="W342" t="s">
        <v>41</v>
      </c>
      <c r="X342" s="3">
        <v>41402</v>
      </c>
      <c r="Y342" s="3">
        <v>41402</v>
      </c>
      <c r="Z342">
        <v>5</v>
      </c>
      <c r="AA342" t="s">
        <v>8400</v>
      </c>
      <c r="AB342">
        <f t="shared" si="27"/>
        <v>0</v>
      </c>
      <c r="AC342" t="str">
        <f t="shared" si="25"/>
        <v>Friday</v>
      </c>
      <c r="AD342" s="5">
        <v>16.553999999999998</v>
      </c>
      <c r="AE342">
        <v>2013</v>
      </c>
      <c r="AF342">
        <v>18</v>
      </c>
      <c r="AG342" s="14">
        <f t="shared" si="26"/>
        <v>7.9846153846153858E-2</v>
      </c>
      <c r="AH342">
        <f t="shared" si="28"/>
        <v>0</v>
      </c>
      <c r="AI342" t="str">
        <f t="shared" si="29"/>
        <v xml:space="preserve"> </v>
      </c>
    </row>
    <row r="343" spans="1:35" x14ac:dyDescent="0.35">
      <c r="A343">
        <v>342</v>
      </c>
      <c r="B343" t="s">
        <v>1352</v>
      </c>
      <c r="C343" t="s">
        <v>1353</v>
      </c>
      <c r="D343" t="s">
        <v>96</v>
      </c>
      <c r="E343" t="s">
        <v>30</v>
      </c>
      <c r="F343" t="s">
        <v>31</v>
      </c>
      <c r="G343" t="s">
        <v>32</v>
      </c>
      <c r="H343" t="s">
        <v>33</v>
      </c>
      <c r="I343" t="s">
        <v>34</v>
      </c>
      <c r="J343" t="s">
        <v>1354</v>
      </c>
      <c r="K343" s="3">
        <v>40901</v>
      </c>
      <c r="L343" t="s">
        <v>36</v>
      </c>
      <c r="M343" t="s">
        <v>1355</v>
      </c>
      <c r="N343" t="s">
        <v>1356</v>
      </c>
      <c r="O343" t="s">
        <v>39</v>
      </c>
      <c r="P343" t="s">
        <v>58</v>
      </c>
      <c r="Q343">
        <v>2</v>
      </c>
      <c r="R343" s="5">
        <v>5.3</v>
      </c>
      <c r="S343" s="5">
        <v>6.5</v>
      </c>
      <c r="T343" s="5">
        <v>13</v>
      </c>
      <c r="U343">
        <v>0</v>
      </c>
      <c r="V343" s="5">
        <v>2.4</v>
      </c>
      <c r="W343" t="s">
        <v>41</v>
      </c>
      <c r="X343" s="3">
        <v>40906</v>
      </c>
      <c r="Y343" s="3">
        <v>40906</v>
      </c>
      <c r="Z343">
        <v>5</v>
      </c>
      <c r="AA343" t="s">
        <v>8400</v>
      </c>
      <c r="AB343">
        <f t="shared" si="27"/>
        <v>0</v>
      </c>
      <c r="AC343" t="str">
        <f t="shared" si="25"/>
        <v>Saturday</v>
      </c>
      <c r="AD343" s="5">
        <v>0.80100000000000005</v>
      </c>
      <c r="AE343">
        <v>2011</v>
      </c>
      <c r="AF343">
        <v>52</v>
      </c>
      <c r="AG343" s="14">
        <f t="shared" si="26"/>
        <v>0.1846153846153846</v>
      </c>
      <c r="AH343">
        <f t="shared" si="28"/>
        <v>0</v>
      </c>
      <c r="AI343" t="str">
        <f t="shared" si="29"/>
        <v xml:space="preserve"> </v>
      </c>
    </row>
    <row r="344" spans="1:35" x14ac:dyDescent="0.35">
      <c r="A344">
        <v>343</v>
      </c>
      <c r="B344" t="s">
        <v>1357</v>
      </c>
      <c r="C344" t="s">
        <v>1358</v>
      </c>
      <c r="D344" t="s">
        <v>112</v>
      </c>
      <c r="E344" t="s">
        <v>44</v>
      </c>
      <c r="F344" t="s">
        <v>67</v>
      </c>
      <c r="G344" t="s">
        <v>1359</v>
      </c>
      <c r="H344" t="s">
        <v>1360</v>
      </c>
      <c r="I344" t="s">
        <v>34</v>
      </c>
      <c r="J344" t="s">
        <v>1361</v>
      </c>
      <c r="K344" s="3">
        <v>40984</v>
      </c>
      <c r="L344" t="s">
        <v>36</v>
      </c>
      <c r="M344" t="s">
        <v>1362</v>
      </c>
      <c r="N344" t="s">
        <v>1363</v>
      </c>
      <c r="O344" t="s">
        <v>72</v>
      </c>
      <c r="P344" t="s">
        <v>79</v>
      </c>
      <c r="Q344">
        <v>2</v>
      </c>
      <c r="R344" s="5">
        <v>32.32</v>
      </c>
      <c r="S344" s="5">
        <v>38</v>
      </c>
      <c r="T344" s="5">
        <v>76</v>
      </c>
      <c r="U344">
        <v>0</v>
      </c>
      <c r="V344" s="5">
        <v>11.36</v>
      </c>
      <c r="W344" t="s">
        <v>41</v>
      </c>
      <c r="X344" s="3">
        <v>40989</v>
      </c>
      <c r="Y344" s="3">
        <v>40989</v>
      </c>
      <c r="Z344">
        <v>5</v>
      </c>
      <c r="AA344" t="s">
        <v>8400</v>
      </c>
      <c r="AB344">
        <f t="shared" si="27"/>
        <v>0</v>
      </c>
      <c r="AC344" t="str">
        <f t="shared" si="25"/>
        <v>Friday</v>
      </c>
      <c r="AD344" s="5">
        <v>4.298</v>
      </c>
      <c r="AE344">
        <v>2012</v>
      </c>
      <c r="AF344">
        <v>11</v>
      </c>
      <c r="AG344" s="14">
        <f t="shared" si="26"/>
        <v>0.14947368421052631</v>
      </c>
      <c r="AH344">
        <f t="shared" si="28"/>
        <v>0</v>
      </c>
      <c r="AI344" t="str">
        <f t="shared" si="29"/>
        <v xml:space="preserve"> </v>
      </c>
    </row>
    <row r="345" spans="1:35" x14ac:dyDescent="0.35">
      <c r="A345">
        <v>344</v>
      </c>
      <c r="B345" t="s">
        <v>1357</v>
      </c>
      <c r="C345" t="s">
        <v>1358</v>
      </c>
      <c r="D345" t="s">
        <v>112</v>
      </c>
      <c r="E345" t="s">
        <v>44</v>
      </c>
      <c r="F345" t="s">
        <v>67</v>
      </c>
      <c r="G345" t="s">
        <v>1359</v>
      </c>
      <c r="H345" t="s">
        <v>1360</v>
      </c>
      <c r="I345" t="s">
        <v>34</v>
      </c>
      <c r="J345" t="s">
        <v>1361</v>
      </c>
      <c r="K345" s="3">
        <v>40984</v>
      </c>
      <c r="L345" t="s">
        <v>36</v>
      </c>
      <c r="M345" t="s">
        <v>1364</v>
      </c>
      <c r="N345" t="s">
        <v>1365</v>
      </c>
      <c r="O345" t="s">
        <v>51</v>
      </c>
      <c r="P345" t="s">
        <v>93</v>
      </c>
      <c r="Q345">
        <v>5</v>
      </c>
      <c r="R345" s="5">
        <v>38.520000000000003</v>
      </c>
      <c r="S345" s="5">
        <v>46.400000000000006</v>
      </c>
      <c r="T345" s="5">
        <v>232.00000000000003</v>
      </c>
      <c r="U345">
        <v>0</v>
      </c>
      <c r="V345" s="5">
        <v>39.4</v>
      </c>
      <c r="W345" t="s">
        <v>41</v>
      </c>
      <c r="X345" s="3">
        <v>40989</v>
      </c>
      <c r="Y345" s="3">
        <v>40989</v>
      </c>
      <c r="Z345">
        <v>5</v>
      </c>
      <c r="AA345" t="s">
        <v>8400</v>
      </c>
      <c r="AB345">
        <f t="shared" si="27"/>
        <v>0</v>
      </c>
      <c r="AC345" t="str">
        <f t="shared" si="25"/>
        <v>Friday</v>
      </c>
      <c r="AD345" s="5">
        <v>10.762</v>
      </c>
      <c r="AE345">
        <v>2012</v>
      </c>
      <c r="AF345">
        <v>11</v>
      </c>
      <c r="AG345" s="14">
        <f t="shared" si="26"/>
        <v>0.16982758620689653</v>
      </c>
      <c r="AH345">
        <f t="shared" si="28"/>
        <v>0</v>
      </c>
      <c r="AI345" t="str">
        <f t="shared" si="29"/>
        <v xml:space="preserve"> </v>
      </c>
    </row>
    <row r="346" spans="1:35" x14ac:dyDescent="0.35">
      <c r="A346">
        <v>345</v>
      </c>
      <c r="B346" t="s">
        <v>1357</v>
      </c>
      <c r="C346" t="s">
        <v>1358</v>
      </c>
      <c r="D346" t="s">
        <v>112</v>
      </c>
      <c r="E346" t="s">
        <v>44</v>
      </c>
      <c r="F346" t="s">
        <v>67</v>
      </c>
      <c r="G346" t="s">
        <v>1359</v>
      </c>
      <c r="H346" t="s">
        <v>1360</v>
      </c>
      <c r="I346" t="s">
        <v>34</v>
      </c>
      <c r="J346" t="s">
        <v>1361</v>
      </c>
      <c r="K346" s="3">
        <v>40984</v>
      </c>
      <c r="L346" t="s">
        <v>36</v>
      </c>
      <c r="M346" t="s">
        <v>1366</v>
      </c>
      <c r="N346" t="s">
        <v>1367</v>
      </c>
      <c r="O346" t="s">
        <v>51</v>
      </c>
      <c r="P346" t="s">
        <v>205</v>
      </c>
      <c r="Q346">
        <v>3</v>
      </c>
      <c r="R346" s="5">
        <v>506.83519999999993</v>
      </c>
      <c r="S346" s="5">
        <v>610.79899999999986</v>
      </c>
      <c r="T346" s="5">
        <v>1465.9175999999998</v>
      </c>
      <c r="U346">
        <v>0.2</v>
      </c>
      <c r="V346" s="5">
        <v>-54.588000000000001</v>
      </c>
      <c r="W346" t="s">
        <v>41</v>
      </c>
      <c r="X346" s="3">
        <v>40989</v>
      </c>
      <c r="Y346" s="3">
        <v>40992</v>
      </c>
      <c r="Z346">
        <v>8</v>
      </c>
      <c r="AA346" t="s">
        <v>8399</v>
      </c>
      <c r="AB346">
        <f t="shared" si="27"/>
        <v>3</v>
      </c>
      <c r="AC346" t="str">
        <f t="shared" si="25"/>
        <v>Friday</v>
      </c>
      <c r="AD346" s="5">
        <v>84.238</v>
      </c>
      <c r="AE346">
        <v>2012</v>
      </c>
      <c r="AF346">
        <v>11</v>
      </c>
      <c r="AG346" s="14">
        <f t="shared" si="26"/>
        <v>-3.7238109427160167E-2</v>
      </c>
      <c r="AH346">
        <f t="shared" si="28"/>
        <v>1</v>
      </c>
      <c r="AI346">
        <f t="shared" si="29"/>
        <v>3</v>
      </c>
    </row>
    <row r="347" spans="1:35" x14ac:dyDescent="0.35">
      <c r="A347">
        <v>346</v>
      </c>
      <c r="B347" t="s">
        <v>939</v>
      </c>
      <c r="C347" t="s">
        <v>940</v>
      </c>
      <c r="D347" t="s">
        <v>112</v>
      </c>
      <c r="E347" t="s">
        <v>30</v>
      </c>
      <c r="F347" t="s">
        <v>31</v>
      </c>
      <c r="G347" t="s">
        <v>767</v>
      </c>
      <c r="H347" t="s">
        <v>768</v>
      </c>
      <c r="I347" t="s">
        <v>34</v>
      </c>
      <c r="J347" t="s">
        <v>1368</v>
      </c>
      <c r="K347" s="3">
        <v>42002</v>
      </c>
      <c r="L347" t="s">
        <v>36</v>
      </c>
      <c r="M347" t="s">
        <v>1369</v>
      </c>
      <c r="N347" t="s">
        <v>1370</v>
      </c>
      <c r="O347" t="s">
        <v>39</v>
      </c>
      <c r="P347" t="s">
        <v>90</v>
      </c>
      <c r="Q347">
        <v>6</v>
      </c>
      <c r="R347" s="5">
        <v>7.28</v>
      </c>
      <c r="S347" s="5">
        <v>9</v>
      </c>
      <c r="T347" s="5">
        <v>54</v>
      </c>
      <c r="U347">
        <v>0</v>
      </c>
      <c r="V347" s="5">
        <v>10.32</v>
      </c>
      <c r="W347" t="s">
        <v>155</v>
      </c>
      <c r="X347" s="3">
        <v>42004</v>
      </c>
      <c r="Y347" s="3">
        <v>42007</v>
      </c>
      <c r="Z347">
        <v>5</v>
      </c>
      <c r="AA347" t="s">
        <v>8399</v>
      </c>
      <c r="AB347">
        <f t="shared" si="27"/>
        <v>3</v>
      </c>
      <c r="AC347" t="str">
        <f t="shared" si="25"/>
        <v>Monday</v>
      </c>
      <c r="AD347" s="5">
        <v>2.9580000000000002</v>
      </c>
      <c r="AE347">
        <v>2014</v>
      </c>
      <c r="AF347">
        <v>53</v>
      </c>
      <c r="AG347" s="14">
        <f t="shared" si="26"/>
        <v>0.19111111111111112</v>
      </c>
      <c r="AH347">
        <f t="shared" si="28"/>
        <v>1</v>
      </c>
      <c r="AI347">
        <f t="shared" si="29"/>
        <v>3</v>
      </c>
    </row>
    <row r="348" spans="1:35" x14ac:dyDescent="0.35">
      <c r="A348">
        <v>347</v>
      </c>
      <c r="B348" t="s">
        <v>939</v>
      </c>
      <c r="C348" t="s">
        <v>940</v>
      </c>
      <c r="D348" t="s">
        <v>112</v>
      </c>
      <c r="E348" t="s">
        <v>30</v>
      </c>
      <c r="F348" t="s">
        <v>31</v>
      </c>
      <c r="G348" t="s">
        <v>767</v>
      </c>
      <c r="H348" t="s">
        <v>768</v>
      </c>
      <c r="I348" t="s">
        <v>34</v>
      </c>
      <c r="J348" t="s">
        <v>1368</v>
      </c>
      <c r="K348" s="3">
        <v>42002</v>
      </c>
      <c r="L348" t="s">
        <v>36</v>
      </c>
      <c r="M348" t="s">
        <v>1327</v>
      </c>
      <c r="N348" t="s">
        <v>1328</v>
      </c>
      <c r="O348" t="s">
        <v>39</v>
      </c>
      <c r="P348" t="s">
        <v>64</v>
      </c>
      <c r="Q348">
        <v>10</v>
      </c>
      <c r="R348" s="5">
        <v>18.120000000000005</v>
      </c>
      <c r="S348" s="5">
        <v>32.900000000000006</v>
      </c>
      <c r="T348" s="5">
        <v>329.00000000000006</v>
      </c>
      <c r="U348">
        <v>0</v>
      </c>
      <c r="V348" s="5">
        <v>147.80000000000001</v>
      </c>
      <c r="W348" t="s">
        <v>155</v>
      </c>
      <c r="X348" s="3">
        <v>42004</v>
      </c>
      <c r="Y348" s="3">
        <v>42004</v>
      </c>
      <c r="Z348">
        <v>2</v>
      </c>
      <c r="AA348" t="s">
        <v>8400</v>
      </c>
      <c r="AB348">
        <f t="shared" si="27"/>
        <v>0</v>
      </c>
      <c r="AC348" t="str">
        <f t="shared" si="25"/>
        <v>Monday</v>
      </c>
      <c r="AD348" s="5">
        <v>58.451000000000001</v>
      </c>
      <c r="AE348">
        <v>2014</v>
      </c>
      <c r="AF348">
        <v>53</v>
      </c>
      <c r="AG348" s="14">
        <f t="shared" si="26"/>
        <v>0.44924012158054705</v>
      </c>
      <c r="AH348">
        <f t="shared" si="28"/>
        <v>0</v>
      </c>
      <c r="AI348" t="str">
        <f t="shared" si="29"/>
        <v xml:space="preserve"> </v>
      </c>
    </row>
    <row r="349" spans="1:35" x14ac:dyDescent="0.35">
      <c r="A349">
        <v>348</v>
      </c>
      <c r="B349" t="s">
        <v>1371</v>
      </c>
      <c r="C349" t="s">
        <v>1372</v>
      </c>
      <c r="D349" t="s">
        <v>112</v>
      </c>
      <c r="E349" t="s">
        <v>84</v>
      </c>
      <c r="F349" t="s">
        <v>168</v>
      </c>
      <c r="G349" t="s">
        <v>665</v>
      </c>
      <c r="H349" t="s">
        <v>666</v>
      </c>
      <c r="I349" t="s">
        <v>34</v>
      </c>
      <c r="J349" t="s">
        <v>1373</v>
      </c>
      <c r="K349" s="3">
        <v>40800</v>
      </c>
      <c r="L349" t="s">
        <v>36</v>
      </c>
      <c r="M349" t="s">
        <v>1374</v>
      </c>
      <c r="N349" t="s">
        <v>1375</v>
      </c>
      <c r="O349" t="s">
        <v>72</v>
      </c>
      <c r="P349" t="s">
        <v>79</v>
      </c>
      <c r="Q349">
        <v>7</v>
      </c>
      <c r="R349" s="5">
        <v>158.76491428571427</v>
      </c>
      <c r="S349" s="5">
        <v>198.56152380952381</v>
      </c>
      <c r="T349" s="5">
        <v>833.95839999999998</v>
      </c>
      <c r="U349">
        <v>0.4</v>
      </c>
      <c r="V349" s="5">
        <v>-277.39600000000002</v>
      </c>
      <c r="W349" t="s">
        <v>41</v>
      </c>
      <c r="X349" s="3">
        <v>40805</v>
      </c>
      <c r="Y349" s="3">
        <v>40805</v>
      </c>
      <c r="Z349">
        <v>5</v>
      </c>
      <c r="AA349" t="s">
        <v>8400</v>
      </c>
      <c r="AB349">
        <f t="shared" si="27"/>
        <v>0</v>
      </c>
      <c r="AC349" t="str">
        <f t="shared" si="25"/>
        <v>Wednesday</v>
      </c>
      <c r="AD349" s="5">
        <v>40.390999999999998</v>
      </c>
      <c r="AE349">
        <v>2011</v>
      </c>
      <c r="AF349">
        <v>38</v>
      </c>
      <c r="AG349" s="14">
        <f t="shared" si="26"/>
        <v>-0.33262570411185982</v>
      </c>
      <c r="AH349">
        <f t="shared" si="28"/>
        <v>0</v>
      </c>
      <c r="AI349" t="str">
        <f t="shared" si="29"/>
        <v xml:space="preserve"> </v>
      </c>
    </row>
    <row r="350" spans="1:35" x14ac:dyDescent="0.35">
      <c r="A350">
        <v>349</v>
      </c>
      <c r="B350" t="s">
        <v>1371</v>
      </c>
      <c r="C350" t="s">
        <v>1372</v>
      </c>
      <c r="D350" t="s">
        <v>112</v>
      </c>
      <c r="E350" t="s">
        <v>84</v>
      </c>
      <c r="F350" t="s">
        <v>168</v>
      </c>
      <c r="G350" t="s">
        <v>665</v>
      </c>
      <c r="H350" t="s">
        <v>666</v>
      </c>
      <c r="I350" t="s">
        <v>34</v>
      </c>
      <c r="J350" t="s">
        <v>1373</v>
      </c>
      <c r="K350" s="3">
        <v>40800</v>
      </c>
      <c r="L350" t="s">
        <v>36</v>
      </c>
      <c r="M350" t="s">
        <v>1376</v>
      </c>
      <c r="N350" t="s">
        <v>1377</v>
      </c>
      <c r="O350" t="s">
        <v>39</v>
      </c>
      <c r="P350" t="s">
        <v>183</v>
      </c>
      <c r="Q350">
        <v>1</v>
      </c>
      <c r="R350" s="5">
        <v>184.1232</v>
      </c>
      <c r="S350" s="5">
        <v>323.392</v>
      </c>
      <c r="T350" s="5">
        <v>194.0352</v>
      </c>
      <c r="U350">
        <v>0.4</v>
      </c>
      <c r="V350" s="5">
        <v>9.9120000000000008</v>
      </c>
      <c r="W350" t="s">
        <v>41</v>
      </c>
      <c r="X350" s="3">
        <v>40805</v>
      </c>
      <c r="Y350" s="3">
        <v>40805</v>
      </c>
      <c r="Z350">
        <v>5</v>
      </c>
      <c r="AA350" t="s">
        <v>8400</v>
      </c>
      <c r="AB350">
        <f t="shared" si="27"/>
        <v>0</v>
      </c>
      <c r="AC350" t="str">
        <f t="shared" si="25"/>
        <v>Wednesday</v>
      </c>
      <c r="AD350" s="5">
        <v>18.282</v>
      </c>
      <c r="AE350">
        <v>2011</v>
      </c>
      <c r="AF350">
        <v>38</v>
      </c>
      <c r="AG350" s="14">
        <f t="shared" si="26"/>
        <v>5.1083514743716606E-2</v>
      </c>
      <c r="AH350">
        <f t="shared" si="28"/>
        <v>0</v>
      </c>
      <c r="AI350" t="str">
        <f t="shared" si="29"/>
        <v xml:space="preserve"> </v>
      </c>
    </row>
    <row r="351" spans="1:35" x14ac:dyDescent="0.35">
      <c r="A351">
        <v>350</v>
      </c>
      <c r="B351" t="s">
        <v>1378</v>
      </c>
      <c r="C351" t="s">
        <v>1379</v>
      </c>
      <c r="D351" t="s">
        <v>29</v>
      </c>
      <c r="E351" t="s">
        <v>44</v>
      </c>
      <c r="F351" t="s">
        <v>67</v>
      </c>
      <c r="G351" t="s">
        <v>547</v>
      </c>
      <c r="H351" t="s">
        <v>1380</v>
      </c>
      <c r="I351" t="s">
        <v>34</v>
      </c>
      <c r="J351" t="s">
        <v>1381</v>
      </c>
      <c r="K351" s="3">
        <v>40970</v>
      </c>
      <c r="L351" t="s">
        <v>36</v>
      </c>
      <c r="M351" t="s">
        <v>1382</v>
      </c>
      <c r="N351" t="s">
        <v>1383</v>
      </c>
      <c r="O351" t="s">
        <v>39</v>
      </c>
      <c r="P351" t="s">
        <v>40</v>
      </c>
      <c r="Q351">
        <v>3</v>
      </c>
      <c r="R351" s="5">
        <v>3.8333333333333335</v>
      </c>
      <c r="S351" s="5">
        <v>7.333333333333333</v>
      </c>
      <c r="T351" s="5">
        <v>22</v>
      </c>
      <c r="U351">
        <v>0</v>
      </c>
      <c r="V351" s="5">
        <v>10.5</v>
      </c>
      <c r="W351" t="s">
        <v>41</v>
      </c>
      <c r="X351" s="3">
        <v>40975</v>
      </c>
      <c r="Y351" s="3">
        <v>40978</v>
      </c>
      <c r="Z351">
        <v>8</v>
      </c>
      <c r="AA351" t="s">
        <v>8399</v>
      </c>
      <c r="AB351">
        <f t="shared" si="27"/>
        <v>3</v>
      </c>
      <c r="AC351" t="str">
        <f t="shared" si="25"/>
        <v>Friday</v>
      </c>
      <c r="AD351" s="5">
        <v>1.704</v>
      </c>
      <c r="AE351">
        <v>2012</v>
      </c>
      <c r="AF351">
        <v>9</v>
      </c>
      <c r="AG351" s="14">
        <f t="shared" si="26"/>
        <v>0.47727272727272729</v>
      </c>
      <c r="AH351">
        <f t="shared" si="28"/>
        <v>1</v>
      </c>
      <c r="AI351">
        <f t="shared" si="29"/>
        <v>3</v>
      </c>
    </row>
    <row r="352" spans="1:35" x14ac:dyDescent="0.35">
      <c r="A352">
        <v>351</v>
      </c>
      <c r="B352" t="s">
        <v>552</v>
      </c>
      <c r="C352" t="s">
        <v>553</v>
      </c>
      <c r="D352" t="s">
        <v>29</v>
      </c>
      <c r="E352" t="s">
        <v>44</v>
      </c>
      <c r="F352" t="s">
        <v>570</v>
      </c>
      <c r="G352" t="s">
        <v>1063</v>
      </c>
      <c r="H352" t="s">
        <v>1064</v>
      </c>
      <c r="I352" t="s">
        <v>34</v>
      </c>
      <c r="J352" t="s">
        <v>1384</v>
      </c>
      <c r="K352" s="3">
        <v>41802</v>
      </c>
      <c r="L352" t="s">
        <v>215</v>
      </c>
      <c r="M352" t="s">
        <v>1385</v>
      </c>
      <c r="N352" t="s">
        <v>1386</v>
      </c>
      <c r="O352" t="s">
        <v>39</v>
      </c>
      <c r="P352" t="s">
        <v>58</v>
      </c>
      <c r="Q352">
        <v>1</v>
      </c>
      <c r="R352" s="5">
        <v>2.5935999999999999</v>
      </c>
      <c r="S352" s="5">
        <v>3.6160000000000001</v>
      </c>
      <c r="T352" s="5">
        <v>2.1696</v>
      </c>
      <c r="U352">
        <v>0.4</v>
      </c>
      <c r="V352" s="5">
        <v>-0.42399999999999999</v>
      </c>
      <c r="W352" t="s">
        <v>139</v>
      </c>
      <c r="X352" s="3">
        <v>41805</v>
      </c>
      <c r="Y352" s="3">
        <v>41806</v>
      </c>
      <c r="Z352">
        <v>4</v>
      </c>
      <c r="AA352" t="s">
        <v>8399</v>
      </c>
      <c r="AB352">
        <f t="shared" si="27"/>
        <v>1</v>
      </c>
      <c r="AC352" t="str">
        <f t="shared" si="25"/>
        <v>Thursday</v>
      </c>
      <c r="AD352" s="5">
        <v>0.54</v>
      </c>
      <c r="AE352">
        <v>2014</v>
      </c>
      <c r="AF352">
        <v>24</v>
      </c>
      <c r="AG352" s="14">
        <f t="shared" si="26"/>
        <v>-0.19542772861356933</v>
      </c>
      <c r="AH352">
        <f t="shared" si="28"/>
        <v>1</v>
      </c>
      <c r="AI352">
        <f t="shared" si="29"/>
        <v>1</v>
      </c>
    </row>
    <row r="353" spans="1:35" x14ac:dyDescent="0.35">
      <c r="A353">
        <v>352</v>
      </c>
      <c r="B353" t="s">
        <v>552</v>
      </c>
      <c r="C353" t="s">
        <v>553</v>
      </c>
      <c r="D353" t="s">
        <v>29</v>
      </c>
      <c r="E353" t="s">
        <v>44</v>
      </c>
      <c r="F353" t="s">
        <v>570</v>
      </c>
      <c r="G353" t="s">
        <v>1063</v>
      </c>
      <c r="H353" t="s">
        <v>1064</v>
      </c>
      <c r="I353" t="s">
        <v>34</v>
      </c>
      <c r="J353" t="s">
        <v>1384</v>
      </c>
      <c r="K353" s="3">
        <v>41802</v>
      </c>
      <c r="L353" t="s">
        <v>215</v>
      </c>
      <c r="M353" t="s">
        <v>1387</v>
      </c>
      <c r="N353" t="s">
        <v>1388</v>
      </c>
      <c r="O353" t="s">
        <v>72</v>
      </c>
      <c r="P353" t="s">
        <v>162</v>
      </c>
      <c r="Q353">
        <v>2</v>
      </c>
      <c r="R353" s="5">
        <v>109.90263504000001</v>
      </c>
      <c r="S353" s="5">
        <v>177.33965725752509</v>
      </c>
      <c r="T353" s="5">
        <v>212.09823008000001</v>
      </c>
      <c r="U353">
        <v>0.40200000000000002</v>
      </c>
      <c r="V353" s="5">
        <v>-7.7070400000000001</v>
      </c>
      <c r="W353" t="s">
        <v>139</v>
      </c>
      <c r="X353" s="3">
        <v>41805</v>
      </c>
      <c r="Y353" s="3">
        <v>41805</v>
      </c>
      <c r="Z353">
        <v>3</v>
      </c>
      <c r="AA353" t="s">
        <v>8400</v>
      </c>
      <c r="AB353">
        <f t="shared" si="27"/>
        <v>0</v>
      </c>
      <c r="AC353" t="str">
        <f t="shared" si="25"/>
        <v>Thursday</v>
      </c>
      <c r="AD353" s="5">
        <v>58.667000000000002</v>
      </c>
      <c r="AE353">
        <v>2014</v>
      </c>
      <c r="AF353">
        <v>24</v>
      </c>
      <c r="AG353" s="14">
        <f t="shared" si="26"/>
        <v>-3.6337125477629066E-2</v>
      </c>
      <c r="AH353">
        <f t="shared" si="28"/>
        <v>0</v>
      </c>
      <c r="AI353" t="str">
        <f t="shared" si="29"/>
        <v xml:space="preserve"> </v>
      </c>
    </row>
    <row r="354" spans="1:35" x14ac:dyDescent="0.35">
      <c r="A354">
        <v>353</v>
      </c>
      <c r="B354" t="s">
        <v>552</v>
      </c>
      <c r="C354" t="s">
        <v>553</v>
      </c>
      <c r="D354" t="s">
        <v>29</v>
      </c>
      <c r="E354" t="s">
        <v>44</v>
      </c>
      <c r="F354" t="s">
        <v>570</v>
      </c>
      <c r="G354" t="s">
        <v>1063</v>
      </c>
      <c r="H354" t="s">
        <v>1064</v>
      </c>
      <c r="I354" t="s">
        <v>34</v>
      </c>
      <c r="J354" t="s">
        <v>1384</v>
      </c>
      <c r="K354" s="3">
        <v>41802</v>
      </c>
      <c r="L354" t="s">
        <v>215</v>
      </c>
      <c r="M354" t="s">
        <v>1389</v>
      </c>
      <c r="N354" t="s">
        <v>1390</v>
      </c>
      <c r="O354" t="s">
        <v>39</v>
      </c>
      <c r="P354" t="s">
        <v>165</v>
      </c>
      <c r="Q354">
        <v>3</v>
      </c>
      <c r="R354" s="5">
        <v>54.085866666666675</v>
      </c>
      <c r="S354" s="5">
        <v>87.26311111111113</v>
      </c>
      <c r="T354" s="5">
        <v>157.07360000000003</v>
      </c>
      <c r="U354">
        <v>0.4</v>
      </c>
      <c r="V354" s="5">
        <v>-5.1840000000000002</v>
      </c>
      <c r="W354" t="s">
        <v>139</v>
      </c>
      <c r="X354" s="3">
        <v>41805</v>
      </c>
      <c r="Y354" s="3">
        <v>41805</v>
      </c>
      <c r="Z354">
        <v>3</v>
      </c>
      <c r="AA354" t="s">
        <v>8400</v>
      </c>
      <c r="AB354">
        <f t="shared" si="27"/>
        <v>0</v>
      </c>
      <c r="AC354" t="str">
        <f t="shared" si="25"/>
        <v>Thursday</v>
      </c>
      <c r="AD354" s="5">
        <v>29.663</v>
      </c>
      <c r="AE354">
        <v>2014</v>
      </c>
      <c r="AF354">
        <v>24</v>
      </c>
      <c r="AG354" s="14">
        <f t="shared" si="26"/>
        <v>-3.3003636511800834E-2</v>
      </c>
      <c r="AH354">
        <f t="shared" si="28"/>
        <v>0</v>
      </c>
      <c r="AI354" t="str">
        <f t="shared" si="29"/>
        <v xml:space="preserve"> </v>
      </c>
    </row>
    <row r="355" spans="1:35" x14ac:dyDescent="0.35">
      <c r="A355">
        <v>354</v>
      </c>
      <c r="B355" t="s">
        <v>552</v>
      </c>
      <c r="C355" t="s">
        <v>553</v>
      </c>
      <c r="D355" t="s">
        <v>29</v>
      </c>
      <c r="E355" t="s">
        <v>44</v>
      </c>
      <c r="F355" t="s">
        <v>570</v>
      </c>
      <c r="G355" t="s">
        <v>1063</v>
      </c>
      <c r="H355" t="s">
        <v>1064</v>
      </c>
      <c r="I355" t="s">
        <v>34</v>
      </c>
      <c r="J355" t="s">
        <v>1384</v>
      </c>
      <c r="K355" s="3">
        <v>41802</v>
      </c>
      <c r="L355" t="s">
        <v>215</v>
      </c>
      <c r="M355" t="s">
        <v>1391</v>
      </c>
      <c r="N355" t="s">
        <v>1392</v>
      </c>
      <c r="O355" t="s">
        <v>51</v>
      </c>
      <c r="P355" t="s">
        <v>55</v>
      </c>
      <c r="Q355">
        <v>2</v>
      </c>
      <c r="R355" s="5">
        <v>46.050400000000003</v>
      </c>
      <c r="S355" s="5">
        <v>80.857333333333344</v>
      </c>
      <c r="T355" s="5">
        <v>97.028800000000004</v>
      </c>
      <c r="U355">
        <v>0.4</v>
      </c>
      <c r="V355" s="5">
        <v>4.9279999999999999</v>
      </c>
      <c r="W355" t="s">
        <v>139</v>
      </c>
      <c r="X355" s="3">
        <v>41805</v>
      </c>
      <c r="Y355" s="3">
        <v>41806</v>
      </c>
      <c r="Z355">
        <v>4</v>
      </c>
      <c r="AA355" t="s">
        <v>8399</v>
      </c>
      <c r="AB355">
        <f t="shared" si="27"/>
        <v>1</v>
      </c>
      <c r="AC355" t="str">
        <f t="shared" si="25"/>
        <v>Thursday</v>
      </c>
      <c r="AD355" s="5">
        <v>17.966000000000001</v>
      </c>
      <c r="AE355">
        <v>2014</v>
      </c>
      <c r="AF355">
        <v>24</v>
      </c>
      <c r="AG355" s="14">
        <f t="shared" si="26"/>
        <v>5.0789044077634682E-2</v>
      </c>
      <c r="AH355">
        <f t="shared" si="28"/>
        <v>1</v>
      </c>
      <c r="AI355">
        <f t="shared" si="29"/>
        <v>1</v>
      </c>
    </row>
    <row r="356" spans="1:35" x14ac:dyDescent="0.35">
      <c r="A356">
        <v>355</v>
      </c>
      <c r="B356" t="s">
        <v>552</v>
      </c>
      <c r="C356" t="s">
        <v>553</v>
      </c>
      <c r="D356" t="s">
        <v>29</v>
      </c>
      <c r="E356" t="s">
        <v>44</v>
      </c>
      <c r="F356" t="s">
        <v>570</v>
      </c>
      <c r="G356" t="s">
        <v>1063</v>
      </c>
      <c r="H356" t="s">
        <v>1064</v>
      </c>
      <c r="I356" t="s">
        <v>34</v>
      </c>
      <c r="J356" t="s">
        <v>1384</v>
      </c>
      <c r="K356" s="3">
        <v>41802</v>
      </c>
      <c r="L356" t="s">
        <v>215</v>
      </c>
      <c r="M356" t="s">
        <v>1393</v>
      </c>
      <c r="N356" t="s">
        <v>1394</v>
      </c>
      <c r="O356" t="s">
        <v>39</v>
      </c>
      <c r="P356" t="s">
        <v>64</v>
      </c>
      <c r="Q356">
        <v>5</v>
      </c>
      <c r="R356" s="5">
        <v>18.814399999999999</v>
      </c>
      <c r="S356" s="5">
        <v>20.864000000000001</v>
      </c>
      <c r="T356" s="5">
        <v>62.591999999999999</v>
      </c>
      <c r="U356">
        <v>0.4</v>
      </c>
      <c r="V356" s="5">
        <v>-31.48</v>
      </c>
      <c r="W356" t="s">
        <v>139</v>
      </c>
      <c r="X356" s="3">
        <v>41805</v>
      </c>
      <c r="Y356" s="3">
        <v>41805</v>
      </c>
      <c r="Z356">
        <v>3</v>
      </c>
      <c r="AA356" t="s">
        <v>8400</v>
      </c>
      <c r="AB356">
        <f t="shared" si="27"/>
        <v>0</v>
      </c>
      <c r="AC356" t="str">
        <f t="shared" si="25"/>
        <v>Thursday</v>
      </c>
      <c r="AD356" s="5">
        <v>15.682</v>
      </c>
      <c r="AE356">
        <v>2014</v>
      </c>
      <c r="AF356">
        <v>24</v>
      </c>
      <c r="AG356" s="14">
        <f t="shared" si="26"/>
        <v>-0.50293967280163598</v>
      </c>
      <c r="AH356">
        <f t="shared" si="28"/>
        <v>0</v>
      </c>
      <c r="AI356" t="str">
        <f t="shared" si="29"/>
        <v xml:space="preserve"> </v>
      </c>
    </row>
    <row r="357" spans="1:35" x14ac:dyDescent="0.35">
      <c r="A357">
        <v>356</v>
      </c>
      <c r="B357" t="s">
        <v>552</v>
      </c>
      <c r="C357" t="s">
        <v>553</v>
      </c>
      <c r="D357" t="s">
        <v>29</v>
      </c>
      <c r="E357" t="s">
        <v>44</v>
      </c>
      <c r="F357" t="s">
        <v>570</v>
      </c>
      <c r="G357" t="s">
        <v>1063</v>
      </c>
      <c r="H357" t="s">
        <v>1064</v>
      </c>
      <c r="I357" t="s">
        <v>34</v>
      </c>
      <c r="J357" t="s">
        <v>1384</v>
      </c>
      <c r="K357" s="3">
        <v>41802</v>
      </c>
      <c r="L357" t="s">
        <v>215</v>
      </c>
      <c r="M357" t="s">
        <v>1395</v>
      </c>
      <c r="N357" t="s">
        <v>1396</v>
      </c>
      <c r="O357" t="s">
        <v>39</v>
      </c>
      <c r="P357" t="s">
        <v>90</v>
      </c>
      <c r="Q357">
        <v>5</v>
      </c>
      <c r="R357" s="5">
        <v>7.1536000000000017</v>
      </c>
      <c r="S357" s="5">
        <v>8.8826666666666707</v>
      </c>
      <c r="T357" s="5">
        <v>26.648000000000014</v>
      </c>
      <c r="U357">
        <v>0.4</v>
      </c>
      <c r="V357" s="5">
        <v>-9.1199999999999992</v>
      </c>
      <c r="W357" t="s">
        <v>139</v>
      </c>
      <c r="X357" s="3">
        <v>41805</v>
      </c>
      <c r="Y357" s="3">
        <v>41805</v>
      </c>
      <c r="Z357">
        <v>3</v>
      </c>
      <c r="AA357" t="s">
        <v>8400</v>
      </c>
      <c r="AB357">
        <f t="shared" si="27"/>
        <v>0</v>
      </c>
      <c r="AC357" t="str">
        <f t="shared" si="25"/>
        <v>Thursday</v>
      </c>
      <c r="AD357" s="5">
        <v>5.58</v>
      </c>
      <c r="AE357">
        <v>2014</v>
      </c>
      <c r="AF357">
        <v>24</v>
      </c>
      <c r="AG357" s="14">
        <f t="shared" si="26"/>
        <v>-0.34223956769738795</v>
      </c>
      <c r="AH357">
        <f t="shared" si="28"/>
        <v>0</v>
      </c>
      <c r="AI357" t="str">
        <f t="shared" si="29"/>
        <v xml:space="preserve"> </v>
      </c>
    </row>
    <row r="358" spans="1:35" x14ac:dyDescent="0.35">
      <c r="A358">
        <v>357</v>
      </c>
      <c r="B358" t="s">
        <v>1397</v>
      </c>
      <c r="C358" t="s">
        <v>1398</v>
      </c>
      <c r="D358" t="s">
        <v>29</v>
      </c>
      <c r="E358" t="s">
        <v>44</v>
      </c>
      <c r="F358" t="s">
        <v>378</v>
      </c>
      <c r="G358" t="s">
        <v>379</v>
      </c>
      <c r="H358" t="s">
        <v>380</v>
      </c>
      <c r="I358" t="s">
        <v>34</v>
      </c>
      <c r="J358" t="s">
        <v>1399</v>
      </c>
      <c r="K358" s="3">
        <v>41453</v>
      </c>
      <c r="L358" t="s">
        <v>215</v>
      </c>
      <c r="M358" t="s">
        <v>1400</v>
      </c>
      <c r="N358" t="s">
        <v>1401</v>
      </c>
      <c r="O358" t="s">
        <v>51</v>
      </c>
      <c r="P358" t="s">
        <v>205</v>
      </c>
      <c r="Q358">
        <v>3</v>
      </c>
      <c r="R358" s="5">
        <v>310.35353333333336</v>
      </c>
      <c r="S358" s="5">
        <v>550.15844444444429</v>
      </c>
      <c r="T358" s="5">
        <v>495.1425999999999</v>
      </c>
      <c r="U358">
        <v>0.7</v>
      </c>
      <c r="V358" s="5">
        <v>-435.91800000000001</v>
      </c>
      <c r="W358" t="s">
        <v>155</v>
      </c>
      <c r="X358" s="3">
        <v>41455</v>
      </c>
      <c r="Y358" s="3">
        <v>41456</v>
      </c>
      <c r="Z358">
        <v>3</v>
      </c>
      <c r="AA358" t="s">
        <v>8399</v>
      </c>
      <c r="AB358">
        <f t="shared" si="27"/>
        <v>1</v>
      </c>
      <c r="AC358" t="str">
        <f t="shared" si="25"/>
        <v>Friday</v>
      </c>
      <c r="AD358" s="5">
        <v>59.972000000000001</v>
      </c>
      <c r="AE358">
        <v>2013</v>
      </c>
      <c r="AF358">
        <v>26</v>
      </c>
      <c r="AG358" s="14">
        <f t="shared" si="26"/>
        <v>-0.88038880112517104</v>
      </c>
      <c r="AH358">
        <f t="shared" si="28"/>
        <v>1</v>
      </c>
      <c r="AI358">
        <f t="shared" si="29"/>
        <v>1</v>
      </c>
    </row>
    <row r="359" spans="1:35" x14ac:dyDescent="0.35">
      <c r="A359">
        <v>358</v>
      </c>
      <c r="B359" t="s">
        <v>1397</v>
      </c>
      <c r="C359" t="s">
        <v>1398</v>
      </c>
      <c r="D359" t="s">
        <v>29</v>
      </c>
      <c r="E359" t="s">
        <v>44</v>
      </c>
      <c r="F359" t="s">
        <v>378</v>
      </c>
      <c r="G359" t="s">
        <v>379</v>
      </c>
      <c r="H359" t="s">
        <v>380</v>
      </c>
      <c r="I359" t="s">
        <v>34</v>
      </c>
      <c r="J359" t="s">
        <v>1399</v>
      </c>
      <c r="K359" s="3">
        <v>41453</v>
      </c>
      <c r="L359" t="s">
        <v>215</v>
      </c>
      <c r="M359" t="s">
        <v>1223</v>
      </c>
      <c r="N359" t="s">
        <v>1224</v>
      </c>
      <c r="O359" t="s">
        <v>39</v>
      </c>
      <c r="P359" t="s">
        <v>165</v>
      </c>
      <c r="Q359">
        <v>3</v>
      </c>
      <c r="R359" s="5">
        <v>9.3501333333333356</v>
      </c>
      <c r="S359" s="5">
        <v>15.56355555555556</v>
      </c>
      <c r="T359" s="5">
        <v>28.014400000000006</v>
      </c>
      <c r="U359">
        <v>0.4</v>
      </c>
      <c r="V359" s="5">
        <v>-3.5999999999999997E-2</v>
      </c>
      <c r="W359" t="s">
        <v>155</v>
      </c>
      <c r="X359" s="3">
        <v>41455</v>
      </c>
      <c r="Y359" s="3">
        <v>41455</v>
      </c>
      <c r="Z359">
        <v>2</v>
      </c>
      <c r="AA359" t="s">
        <v>8400</v>
      </c>
      <c r="AB359">
        <f t="shared" si="27"/>
        <v>0</v>
      </c>
      <c r="AC359" t="str">
        <f t="shared" si="25"/>
        <v>Friday</v>
      </c>
      <c r="AD359" s="5">
        <v>10.234999999999999</v>
      </c>
      <c r="AE359">
        <v>2013</v>
      </c>
      <c r="AF359">
        <v>26</v>
      </c>
      <c r="AG359" s="14">
        <f t="shared" si="26"/>
        <v>-1.2850534011080012E-3</v>
      </c>
      <c r="AH359">
        <f t="shared" si="28"/>
        <v>0</v>
      </c>
      <c r="AI359" t="str">
        <f t="shared" si="29"/>
        <v xml:space="preserve"> </v>
      </c>
    </row>
    <row r="360" spans="1:35" x14ac:dyDescent="0.35">
      <c r="A360">
        <v>359</v>
      </c>
      <c r="B360" t="s">
        <v>1397</v>
      </c>
      <c r="C360" t="s">
        <v>1398</v>
      </c>
      <c r="D360" t="s">
        <v>29</v>
      </c>
      <c r="E360" t="s">
        <v>44</v>
      </c>
      <c r="F360" t="s">
        <v>378</v>
      </c>
      <c r="G360" t="s">
        <v>379</v>
      </c>
      <c r="H360" t="s">
        <v>380</v>
      </c>
      <c r="I360" t="s">
        <v>34</v>
      </c>
      <c r="J360" t="s">
        <v>1399</v>
      </c>
      <c r="K360" s="3">
        <v>41453</v>
      </c>
      <c r="L360" t="s">
        <v>215</v>
      </c>
      <c r="M360" t="s">
        <v>1402</v>
      </c>
      <c r="N360" t="s">
        <v>1403</v>
      </c>
      <c r="O360" t="s">
        <v>39</v>
      </c>
      <c r="P360" t="s">
        <v>90</v>
      </c>
      <c r="Q360">
        <v>2</v>
      </c>
      <c r="R360" s="5">
        <v>5.3847999999999994</v>
      </c>
      <c r="S360" s="5">
        <v>7.9213333333333331</v>
      </c>
      <c r="T360" s="5">
        <v>9.5055999999999994</v>
      </c>
      <c r="U360">
        <v>0.4</v>
      </c>
      <c r="V360" s="5">
        <v>-1.264</v>
      </c>
      <c r="W360" t="s">
        <v>155</v>
      </c>
      <c r="X360" s="3">
        <v>41455</v>
      </c>
      <c r="Y360" s="3">
        <v>41456</v>
      </c>
      <c r="Z360">
        <v>3</v>
      </c>
      <c r="AA360" t="s">
        <v>8399</v>
      </c>
      <c r="AB360">
        <f t="shared" si="27"/>
        <v>1</v>
      </c>
      <c r="AC360" t="str">
        <f t="shared" si="25"/>
        <v>Friday</v>
      </c>
      <c r="AD360" s="5">
        <v>2.081</v>
      </c>
      <c r="AE360">
        <v>2013</v>
      </c>
      <c r="AF360">
        <v>26</v>
      </c>
      <c r="AG360" s="14">
        <f t="shared" si="26"/>
        <v>-0.13297424675980477</v>
      </c>
      <c r="AH360">
        <f t="shared" si="28"/>
        <v>1</v>
      </c>
      <c r="AI360">
        <f t="shared" si="29"/>
        <v>1</v>
      </c>
    </row>
    <row r="361" spans="1:35" x14ac:dyDescent="0.35">
      <c r="A361">
        <v>360</v>
      </c>
      <c r="B361" t="s">
        <v>1397</v>
      </c>
      <c r="C361" t="s">
        <v>1398</v>
      </c>
      <c r="D361" t="s">
        <v>29</v>
      </c>
      <c r="E361" t="s">
        <v>44</v>
      </c>
      <c r="F361" t="s">
        <v>378</v>
      </c>
      <c r="G361" t="s">
        <v>379</v>
      </c>
      <c r="H361" t="s">
        <v>380</v>
      </c>
      <c r="I361" t="s">
        <v>34</v>
      </c>
      <c r="J361" t="s">
        <v>1399</v>
      </c>
      <c r="K361" s="3">
        <v>41453</v>
      </c>
      <c r="L361" t="s">
        <v>215</v>
      </c>
      <c r="M361" t="s">
        <v>1404</v>
      </c>
      <c r="N361" t="s">
        <v>1405</v>
      </c>
      <c r="O361" t="s">
        <v>39</v>
      </c>
      <c r="P361" t="s">
        <v>90</v>
      </c>
      <c r="Q361">
        <v>3</v>
      </c>
      <c r="R361" s="5">
        <v>5.4314666666666662</v>
      </c>
      <c r="S361" s="5">
        <v>9.3324444444444445</v>
      </c>
      <c r="T361" s="5">
        <v>16.798400000000001</v>
      </c>
      <c r="U361">
        <v>0.4</v>
      </c>
      <c r="V361" s="5">
        <v>0.504</v>
      </c>
      <c r="W361" t="s">
        <v>155</v>
      </c>
      <c r="X361" s="3">
        <v>41455</v>
      </c>
      <c r="Y361" s="3">
        <v>41456</v>
      </c>
      <c r="Z361">
        <v>3</v>
      </c>
      <c r="AA361" t="s">
        <v>8399</v>
      </c>
      <c r="AB361">
        <f t="shared" si="27"/>
        <v>1</v>
      </c>
      <c r="AC361" t="str">
        <f t="shared" si="25"/>
        <v>Friday</v>
      </c>
      <c r="AD361" s="5">
        <v>3.6960000000000002</v>
      </c>
      <c r="AE361">
        <v>2013</v>
      </c>
      <c r="AF361">
        <v>26</v>
      </c>
      <c r="AG361" s="14">
        <f t="shared" si="26"/>
        <v>3.0002857414991903E-2</v>
      </c>
      <c r="AH361">
        <f t="shared" si="28"/>
        <v>1</v>
      </c>
      <c r="AI361">
        <f t="shared" si="29"/>
        <v>1</v>
      </c>
    </row>
    <row r="362" spans="1:35" x14ac:dyDescent="0.35">
      <c r="A362">
        <v>361</v>
      </c>
      <c r="B362" t="s">
        <v>1406</v>
      </c>
      <c r="C362" t="s">
        <v>1407</v>
      </c>
      <c r="D362" t="s">
        <v>29</v>
      </c>
      <c r="E362" t="s">
        <v>84</v>
      </c>
      <c r="F362" t="s">
        <v>85</v>
      </c>
      <c r="G362" t="s">
        <v>969</v>
      </c>
      <c r="H362" t="s">
        <v>969</v>
      </c>
      <c r="I362" t="s">
        <v>34</v>
      </c>
      <c r="J362" t="s">
        <v>1408</v>
      </c>
      <c r="K362" s="3">
        <v>41206</v>
      </c>
      <c r="L362" t="s">
        <v>36</v>
      </c>
      <c r="M362" t="s">
        <v>1409</v>
      </c>
      <c r="N362" t="s">
        <v>1410</v>
      </c>
      <c r="O362" t="s">
        <v>39</v>
      </c>
      <c r="P362" t="s">
        <v>64</v>
      </c>
      <c r="Q362">
        <v>3</v>
      </c>
      <c r="R362" s="5">
        <v>16.41333333333333</v>
      </c>
      <c r="S362" s="5">
        <v>27.333333333333329</v>
      </c>
      <c r="T362" s="5">
        <v>81.999999999999986</v>
      </c>
      <c r="U362">
        <v>0</v>
      </c>
      <c r="V362" s="5">
        <v>32.76</v>
      </c>
      <c r="W362" t="s">
        <v>41</v>
      </c>
      <c r="X362" s="3">
        <v>41211</v>
      </c>
      <c r="Y362" s="3">
        <v>41211</v>
      </c>
      <c r="Z362">
        <v>5</v>
      </c>
      <c r="AA362" t="s">
        <v>8400</v>
      </c>
      <c r="AB362">
        <f t="shared" si="27"/>
        <v>0</v>
      </c>
      <c r="AC362" t="str">
        <f t="shared" si="25"/>
        <v>Wednesday</v>
      </c>
      <c r="AD362" s="5">
        <v>3.823</v>
      </c>
      <c r="AE362">
        <v>2012</v>
      </c>
      <c r="AF362">
        <v>43</v>
      </c>
      <c r="AG362" s="14">
        <f t="shared" si="26"/>
        <v>0.39951219512195124</v>
      </c>
      <c r="AH362">
        <f t="shared" si="28"/>
        <v>0</v>
      </c>
      <c r="AI362" t="str">
        <f t="shared" si="29"/>
        <v xml:space="preserve"> </v>
      </c>
    </row>
    <row r="363" spans="1:35" x14ac:dyDescent="0.35">
      <c r="A363">
        <v>362</v>
      </c>
      <c r="B363" t="s">
        <v>1406</v>
      </c>
      <c r="C363" t="s">
        <v>1407</v>
      </c>
      <c r="D363" t="s">
        <v>29</v>
      </c>
      <c r="E363" t="s">
        <v>84</v>
      </c>
      <c r="F363" t="s">
        <v>85</v>
      </c>
      <c r="G363" t="s">
        <v>969</v>
      </c>
      <c r="H363" t="s">
        <v>969</v>
      </c>
      <c r="I363" t="s">
        <v>34</v>
      </c>
      <c r="J363" t="s">
        <v>1408</v>
      </c>
      <c r="K363" s="3">
        <v>41206</v>
      </c>
      <c r="L363" t="s">
        <v>36</v>
      </c>
      <c r="M363" t="s">
        <v>1411</v>
      </c>
      <c r="N363" t="s">
        <v>1412</v>
      </c>
      <c r="O363" t="s">
        <v>39</v>
      </c>
      <c r="P363" t="s">
        <v>340</v>
      </c>
      <c r="Q363">
        <v>1</v>
      </c>
      <c r="R363" s="5">
        <v>10.68</v>
      </c>
      <c r="S363" s="5">
        <v>19</v>
      </c>
      <c r="T363" s="5">
        <v>19</v>
      </c>
      <c r="U363">
        <v>0</v>
      </c>
      <c r="V363" s="5">
        <v>8.32</v>
      </c>
      <c r="W363" t="s">
        <v>41</v>
      </c>
      <c r="X363" s="3">
        <v>41211</v>
      </c>
      <c r="Y363" s="3">
        <v>41211</v>
      </c>
      <c r="Z363">
        <v>5</v>
      </c>
      <c r="AA363" t="s">
        <v>8400</v>
      </c>
      <c r="AB363">
        <f t="shared" si="27"/>
        <v>0</v>
      </c>
      <c r="AC363" t="str">
        <f t="shared" si="25"/>
        <v>Wednesday</v>
      </c>
      <c r="AD363" s="5">
        <v>1.117</v>
      </c>
      <c r="AE363">
        <v>2012</v>
      </c>
      <c r="AF363">
        <v>43</v>
      </c>
      <c r="AG363" s="14">
        <f t="shared" si="26"/>
        <v>0.43789473684210528</v>
      </c>
      <c r="AH363">
        <f t="shared" si="28"/>
        <v>0</v>
      </c>
      <c r="AI363" t="str">
        <f t="shared" si="29"/>
        <v xml:space="preserve"> </v>
      </c>
    </row>
    <row r="364" spans="1:35" x14ac:dyDescent="0.35">
      <c r="A364">
        <v>363</v>
      </c>
      <c r="B364" t="s">
        <v>1406</v>
      </c>
      <c r="C364" t="s">
        <v>1407</v>
      </c>
      <c r="D364" t="s">
        <v>29</v>
      </c>
      <c r="E364" t="s">
        <v>84</v>
      </c>
      <c r="F364" t="s">
        <v>85</v>
      </c>
      <c r="G364" t="s">
        <v>969</v>
      </c>
      <c r="H364" t="s">
        <v>969</v>
      </c>
      <c r="I364" t="s">
        <v>34</v>
      </c>
      <c r="J364" t="s">
        <v>1408</v>
      </c>
      <c r="K364" s="3">
        <v>41206</v>
      </c>
      <c r="L364" t="s">
        <v>36</v>
      </c>
      <c r="M364" t="s">
        <v>1413</v>
      </c>
      <c r="N364" t="s">
        <v>1414</v>
      </c>
      <c r="O364" t="s">
        <v>72</v>
      </c>
      <c r="P364" t="s">
        <v>79</v>
      </c>
      <c r="Q364">
        <v>5</v>
      </c>
      <c r="R364" s="5">
        <v>93.62</v>
      </c>
      <c r="S364" s="5">
        <v>164.2</v>
      </c>
      <c r="T364" s="5">
        <v>821</v>
      </c>
      <c r="U364">
        <v>0</v>
      </c>
      <c r="V364" s="5">
        <v>352.9</v>
      </c>
      <c r="W364" t="s">
        <v>41</v>
      </c>
      <c r="X364" s="3">
        <v>41211</v>
      </c>
      <c r="Y364" s="3">
        <v>41211</v>
      </c>
      <c r="Z364">
        <v>5</v>
      </c>
      <c r="AA364" t="s">
        <v>8400</v>
      </c>
      <c r="AB364">
        <f t="shared" si="27"/>
        <v>0</v>
      </c>
      <c r="AC364" t="str">
        <f t="shared" si="25"/>
        <v>Wednesday</v>
      </c>
      <c r="AD364" s="5">
        <v>83.516999999999996</v>
      </c>
      <c r="AE364">
        <v>2012</v>
      </c>
      <c r="AF364">
        <v>43</v>
      </c>
      <c r="AG364" s="14">
        <f t="shared" si="26"/>
        <v>0.42984165651644335</v>
      </c>
      <c r="AH364">
        <f t="shared" si="28"/>
        <v>0</v>
      </c>
      <c r="AI364" t="str">
        <f t="shared" si="29"/>
        <v xml:space="preserve"> </v>
      </c>
    </row>
    <row r="365" spans="1:35" x14ac:dyDescent="0.35">
      <c r="A365">
        <v>364</v>
      </c>
      <c r="B365" t="s">
        <v>1406</v>
      </c>
      <c r="C365" t="s">
        <v>1407</v>
      </c>
      <c r="D365" t="s">
        <v>29</v>
      </c>
      <c r="E365" t="s">
        <v>84</v>
      </c>
      <c r="F365" t="s">
        <v>85</v>
      </c>
      <c r="G365" t="s">
        <v>969</v>
      </c>
      <c r="H365" t="s">
        <v>969</v>
      </c>
      <c r="I365" t="s">
        <v>34</v>
      </c>
      <c r="J365" t="s">
        <v>1408</v>
      </c>
      <c r="K365" s="3">
        <v>41206</v>
      </c>
      <c r="L365" t="s">
        <v>36</v>
      </c>
      <c r="M365" t="s">
        <v>1415</v>
      </c>
      <c r="N365" t="s">
        <v>1416</v>
      </c>
      <c r="O365" t="s">
        <v>39</v>
      </c>
      <c r="P365" t="s">
        <v>58</v>
      </c>
      <c r="Q365">
        <v>2</v>
      </c>
      <c r="R365" s="5">
        <v>2.98</v>
      </c>
      <c r="S365" s="5">
        <v>5</v>
      </c>
      <c r="T365" s="5">
        <v>10</v>
      </c>
      <c r="U365">
        <v>0</v>
      </c>
      <c r="V365" s="5">
        <v>4.04</v>
      </c>
      <c r="W365" t="s">
        <v>41</v>
      </c>
      <c r="X365" s="3">
        <v>41211</v>
      </c>
      <c r="Y365" s="3">
        <v>41213</v>
      </c>
      <c r="Z365">
        <v>7</v>
      </c>
      <c r="AA365" t="s">
        <v>8399</v>
      </c>
      <c r="AB365">
        <f t="shared" si="27"/>
        <v>2</v>
      </c>
      <c r="AC365" t="str">
        <f t="shared" si="25"/>
        <v>Wednesday</v>
      </c>
      <c r="AD365" s="5">
        <v>0.57399999999999995</v>
      </c>
      <c r="AE365">
        <v>2012</v>
      </c>
      <c r="AF365">
        <v>43</v>
      </c>
      <c r="AG365" s="14">
        <f t="shared" si="26"/>
        <v>0.40400000000000003</v>
      </c>
      <c r="AH365">
        <f t="shared" si="28"/>
        <v>1</v>
      </c>
      <c r="AI365">
        <f t="shared" si="29"/>
        <v>2</v>
      </c>
    </row>
    <row r="366" spans="1:35" x14ac:dyDescent="0.35">
      <c r="A366">
        <v>365</v>
      </c>
      <c r="B366" t="s">
        <v>1417</v>
      </c>
      <c r="C366" t="s">
        <v>1418</v>
      </c>
      <c r="D366" t="s">
        <v>29</v>
      </c>
      <c r="E366" t="s">
        <v>44</v>
      </c>
      <c r="F366" t="s">
        <v>67</v>
      </c>
      <c r="G366" t="s">
        <v>103</v>
      </c>
      <c r="H366" t="s">
        <v>104</v>
      </c>
      <c r="I366" t="s">
        <v>34</v>
      </c>
      <c r="J366" t="s">
        <v>1419</v>
      </c>
      <c r="K366" s="3">
        <v>41501</v>
      </c>
      <c r="L366" t="s">
        <v>136</v>
      </c>
      <c r="M366" t="s">
        <v>1420</v>
      </c>
      <c r="N366" t="s">
        <v>1421</v>
      </c>
      <c r="O366" t="s">
        <v>51</v>
      </c>
      <c r="P366" t="s">
        <v>93</v>
      </c>
      <c r="Q366">
        <v>9</v>
      </c>
      <c r="R366" s="5">
        <v>38.18888888888889</v>
      </c>
      <c r="S366" s="5">
        <v>43.888888888888886</v>
      </c>
      <c r="T366" s="5">
        <v>395</v>
      </c>
      <c r="U366">
        <v>0</v>
      </c>
      <c r="V366" s="5">
        <v>51.3</v>
      </c>
      <c r="W366" t="s">
        <v>139</v>
      </c>
      <c r="X366" s="3">
        <v>41504</v>
      </c>
      <c r="Y366" s="3">
        <v>41506</v>
      </c>
      <c r="Z366">
        <v>5</v>
      </c>
      <c r="AA366" t="s">
        <v>8399</v>
      </c>
      <c r="AB366">
        <f t="shared" si="27"/>
        <v>2</v>
      </c>
      <c r="AC366" t="str">
        <f t="shared" si="25"/>
        <v>Thursday</v>
      </c>
      <c r="AD366" s="5">
        <v>52.308</v>
      </c>
      <c r="AE366">
        <v>2013</v>
      </c>
      <c r="AF366">
        <v>33</v>
      </c>
      <c r="AG366" s="14">
        <f t="shared" si="26"/>
        <v>0.12987341772151897</v>
      </c>
      <c r="AH366">
        <f t="shared" si="28"/>
        <v>1</v>
      </c>
      <c r="AI366">
        <f t="shared" si="29"/>
        <v>2</v>
      </c>
    </row>
    <row r="367" spans="1:35" x14ac:dyDescent="0.35">
      <c r="A367">
        <v>366</v>
      </c>
      <c r="B367" t="s">
        <v>1417</v>
      </c>
      <c r="C367" t="s">
        <v>1418</v>
      </c>
      <c r="D367" t="s">
        <v>29</v>
      </c>
      <c r="E367" t="s">
        <v>44</v>
      </c>
      <c r="F367" t="s">
        <v>67</v>
      </c>
      <c r="G367" t="s">
        <v>103</v>
      </c>
      <c r="H367" t="s">
        <v>104</v>
      </c>
      <c r="I367" t="s">
        <v>34</v>
      </c>
      <c r="J367" t="s">
        <v>1419</v>
      </c>
      <c r="K367" s="3">
        <v>41501</v>
      </c>
      <c r="L367" t="s">
        <v>136</v>
      </c>
      <c r="M367" t="s">
        <v>1422</v>
      </c>
      <c r="N367" t="s">
        <v>1423</v>
      </c>
      <c r="O367" t="s">
        <v>72</v>
      </c>
      <c r="P367" t="s">
        <v>178</v>
      </c>
      <c r="Q367">
        <v>5</v>
      </c>
      <c r="R367" s="5">
        <v>37.58</v>
      </c>
      <c r="S367" s="5">
        <v>48.8</v>
      </c>
      <c r="T367" s="5">
        <v>244</v>
      </c>
      <c r="U367">
        <v>0</v>
      </c>
      <c r="V367" s="5">
        <v>56.1</v>
      </c>
      <c r="W367" t="s">
        <v>139</v>
      </c>
      <c r="X367" s="3">
        <v>41504</v>
      </c>
      <c r="Y367" s="3">
        <v>41504</v>
      </c>
      <c r="Z367">
        <v>3</v>
      </c>
      <c r="AA367" t="s">
        <v>8400</v>
      </c>
      <c r="AB367">
        <f t="shared" si="27"/>
        <v>0</v>
      </c>
      <c r="AC367" t="str">
        <f t="shared" si="25"/>
        <v>Thursday</v>
      </c>
      <c r="AD367" s="5">
        <v>23.651</v>
      </c>
      <c r="AE367">
        <v>2013</v>
      </c>
      <c r="AF367">
        <v>33</v>
      </c>
      <c r="AG367" s="14">
        <f t="shared" si="26"/>
        <v>0.22991803278688525</v>
      </c>
      <c r="AH367">
        <f t="shared" si="28"/>
        <v>0</v>
      </c>
      <c r="AI367" t="str">
        <f t="shared" si="29"/>
        <v xml:space="preserve"> </v>
      </c>
    </row>
    <row r="368" spans="1:35" x14ac:dyDescent="0.35">
      <c r="A368">
        <v>367</v>
      </c>
      <c r="B368" t="s">
        <v>1424</v>
      </c>
      <c r="C368" t="s">
        <v>1425</v>
      </c>
      <c r="D368" t="s">
        <v>112</v>
      </c>
      <c r="E368" t="s">
        <v>44</v>
      </c>
      <c r="F368" t="s">
        <v>570</v>
      </c>
      <c r="G368" t="s">
        <v>1426</v>
      </c>
      <c r="H368" t="s">
        <v>1427</v>
      </c>
      <c r="I368" t="s">
        <v>34</v>
      </c>
      <c r="J368" t="s">
        <v>1428</v>
      </c>
      <c r="K368" s="3">
        <v>41418</v>
      </c>
      <c r="L368" t="s">
        <v>136</v>
      </c>
      <c r="M368" t="s">
        <v>1429</v>
      </c>
      <c r="N368" t="s">
        <v>1430</v>
      </c>
      <c r="O368" t="s">
        <v>51</v>
      </c>
      <c r="P368" t="s">
        <v>52</v>
      </c>
      <c r="Q368">
        <v>7</v>
      </c>
      <c r="R368" s="5">
        <v>22.638057142857139</v>
      </c>
      <c r="S368" s="5">
        <v>35.95009523809523</v>
      </c>
      <c r="T368" s="5">
        <v>150.99039999999997</v>
      </c>
      <c r="U368">
        <v>0.4</v>
      </c>
      <c r="V368" s="5">
        <v>-7.476</v>
      </c>
      <c r="W368" t="s">
        <v>155</v>
      </c>
      <c r="X368" s="3">
        <v>41420</v>
      </c>
      <c r="Y368" s="3">
        <v>41420</v>
      </c>
      <c r="Z368">
        <v>2</v>
      </c>
      <c r="AA368" t="s">
        <v>8400</v>
      </c>
      <c r="AB368">
        <f t="shared" si="27"/>
        <v>0</v>
      </c>
      <c r="AC368" t="str">
        <f t="shared" si="25"/>
        <v>Friday</v>
      </c>
      <c r="AD368" s="5">
        <v>17.8</v>
      </c>
      <c r="AE368">
        <v>2013</v>
      </c>
      <c r="AF368">
        <v>21</v>
      </c>
      <c r="AG368" s="14">
        <f t="shared" si="26"/>
        <v>-4.9513081626381558E-2</v>
      </c>
      <c r="AH368">
        <f t="shared" si="28"/>
        <v>0</v>
      </c>
      <c r="AI368" t="str">
        <f t="shared" si="29"/>
        <v xml:space="preserve"> </v>
      </c>
    </row>
    <row r="369" spans="1:35" x14ac:dyDescent="0.35">
      <c r="A369">
        <v>368</v>
      </c>
      <c r="B369" t="s">
        <v>1431</v>
      </c>
      <c r="C369" t="s">
        <v>1432</v>
      </c>
      <c r="D369" t="s">
        <v>29</v>
      </c>
      <c r="E369" t="s">
        <v>84</v>
      </c>
      <c r="F369" t="s">
        <v>168</v>
      </c>
      <c r="G369" t="s">
        <v>329</v>
      </c>
      <c r="H369" t="s">
        <v>330</v>
      </c>
      <c r="I369" t="s">
        <v>34</v>
      </c>
      <c r="J369" t="s">
        <v>1433</v>
      </c>
      <c r="K369" s="3">
        <v>41587</v>
      </c>
      <c r="L369" t="s">
        <v>136</v>
      </c>
      <c r="M369" t="s">
        <v>1434</v>
      </c>
      <c r="N369" t="s">
        <v>1435</v>
      </c>
      <c r="O369" t="s">
        <v>39</v>
      </c>
      <c r="P369" t="s">
        <v>76</v>
      </c>
      <c r="Q369">
        <v>2</v>
      </c>
      <c r="R369" s="5">
        <v>31.327200000000008</v>
      </c>
      <c r="S369" s="5">
        <v>38.132000000000012</v>
      </c>
      <c r="T369" s="5">
        <v>45.758400000000016</v>
      </c>
      <c r="U369">
        <v>0.4</v>
      </c>
      <c r="V369" s="5">
        <v>-16.896000000000001</v>
      </c>
      <c r="W369" t="s">
        <v>155</v>
      </c>
      <c r="X369" s="3">
        <v>41589</v>
      </c>
      <c r="Y369" s="3">
        <v>41589</v>
      </c>
      <c r="Z369">
        <v>2</v>
      </c>
      <c r="AA369" t="s">
        <v>8400</v>
      </c>
      <c r="AB369">
        <f t="shared" si="27"/>
        <v>0</v>
      </c>
      <c r="AC369" t="str">
        <f t="shared" si="25"/>
        <v>Saturday</v>
      </c>
      <c r="AD369" s="5">
        <v>8.1560000000000006</v>
      </c>
      <c r="AE369">
        <v>2013</v>
      </c>
      <c r="AF369">
        <v>45</v>
      </c>
      <c r="AG369" s="14">
        <f t="shared" si="26"/>
        <v>-0.36924367984894568</v>
      </c>
      <c r="AH369">
        <f t="shared" si="28"/>
        <v>0</v>
      </c>
      <c r="AI369" t="str">
        <f t="shared" si="29"/>
        <v xml:space="preserve"> </v>
      </c>
    </row>
    <row r="370" spans="1:35" x14ac:dyDescent="0.35">
      <c r="A370">
        <v>369</v>
      </c>
      <c r="B370" t="s">
        <v>1431</v>
      </c>
      <c r="C370" t="s">
        <v>1432</v>
      </c>
      <c r="D370" t="s">
        <v>29</v>
      </c>
      <c r="E370" t="s">
        <v>84</v>
      </c>
      <c r="F370" t="s">
        <v>168</v>
      </c>
      <c r="G370" t="s">
        <v>329</v>
      </c>
      <c r="H370" t="s">
        <v>330</v>
      </c>
      <c r="I370" t="s">
        <v>34</v>
      </c>
      <c r="J370" t="s">
        <v>1433</v>
      </c>
      <c r="K370" s="3">
        <v>41587</v>
      </c>
      <c r="L370" t="s">
        <v>136</v>
      </c>
      <c r="M370" t="s">
        <v>1436</v>
      </c>
      <c r="N370" t="s">
        <v>1437</v>
      </c>
      <c r="O370" t="s">
        <v>72</v>
      </c>
      <c r="P370" t="s">
        <v>162</v>
      </c>
      <c r="Q370">
        <v>2</v>
      </c>
      <c r="R370" s="5">
        <v>231.73446895999996</v>
      </c>
      <c r="S370" s="5">
        <v>290.02673739130432</v>
      </c>
      <c r="T370" s="5">
        <v>346.87197791999995</v>
      </c>
      <c r="U370">
        <v>0.40200000000000002</v>
      </c>
      <c r="V370" s="5">
        <v>-116.59696</v>
      </c>
      <c r="W370" t="s">
        <v>155</v>
      </c>
      <c r="X370" s="3">
        <v>41589</v>
      </c>
      <c r="Y370" s="3">
        <v>41589</v>
      </c>
      <c r="Z370">
        <v>2</v>
      </c>
      <c r="AA370" t="s">
        <v>8400</v>
      </c>
      <c r="AB370">
        <f t="shared" si="27"/>
        <v>0</v>
      </c>
      <c r="AC370" t="str">
        <f t="shared" si="25"/>
        <v>Saturday</v>
      </c>
      <c r="AD370" s="5">
        <v>28.149000000000001</v>
      </c>
      <c r="AE370">
        <v>2013</v>
      </c>
      <c r="AF370">
        <v>45</v>
      </c>
      <c r="AG370" s="14">
        <f t="shared" si="26"/>
        <v>-0.33613830871887573</v>
      </c>
      <c r="AH370">
        <f t="shared" si="28"/>
        <v>0</v>
      </c>
      <c r="AI370" t="str">
        <f t="shared" si="29"/>
        <v xml:space="preserve"> </v>
      </c>
    </row>
    <row r="371" spans="1:35" x14ac:dyDescent="0.35">
      <c r="A371">
        <v>370</v>
      </c>
      <c r="B371" t="s">
        <v>1431</v>
      </c>
      <c r="C371" t="s">
        <v>1432</v>
      </c>
      <c r="D371" t="s">
        <v>29</v>
      </c>
      <c r="E371" t="s">
        <v>84</v>
      </c>
      <c r="F371" t="s">
        <v>168</v>
      </c>
      <c r="G371" t="s">
        <v>329</v>
      </c>
      <c r="H371" t="s">
        <v>330</v>
      </c>
      <c r="I371" t="s">
        <v>34</v>
      </c>
      <c r="J371" t="s">
        <v>1433</v>
      </c>
      <c r="K371" s="3">
        <v>41587</v>
      </c>
      <c r="L371" t="s">
        <v>136</v>
      </c>
      <c r="M371" t="s">
        <v>1438</v>
      </c>
      <c r="N371" t="s">
        <v>1439</v>
      </c>
      <c r="O371" t="s">
        <v>72</v>
      </c>
      <c r="P371" t="s">
        <v>162</v>
      </c>
      <c r="Q371">
        <v>6</v>
      </c>
      <c r="R371" s="5">
        <v>180.71974437333333</v>
      </c>
      <c r="S371" s="5">
        <v>228.39167955406907</v>
      </c>
      <c r="T371" s="5">
        <v>819.46934623999982</v>
      </c>
      <c r="U371">
        <v>0.40200000000000002</v>
      </c>
      <c r="V371" s="5">
        <v>-264.84912000000003</v>
      </c>
      <c r="W371" t="s">
        <v>155</v>
      </c>
      <c r="X371" s="3">
        <v>41589</v>
      </c>
      <c r="Y371" s="3">
        <v>41589</v>
      </c>
      <c r="Z371">
        <v>2</v>
      </c>
      <c r="AA371" t="s">
        <v>8400</v>
      </c>
      <c r="AB371">
        <f t="shared" si="27"/>
        <v>0</v>
      </c>
      <c r="AC371" t="str">
        <f t="shared" si="25"/>
        <v>Saturday</v>
      </c>
      <c r="AD371" s="5">
        <v>94.465999999999994</v>
      </c>
      <c r="AE371">
        <v>2013</v>
      </c>
      <c r="AF371">
        <v>45</v>
      </c>
      <c r="AG371" s="14">
        <f t="shared" si="26"/>
        <v>-0.32319588428196444</v>
      </c>
      <c r="AH371">
        <f t="shared" si="28"/>
        <v>0</v>
      </c>
      <c r="AI371" t="str">
        <f t="shared" si="29"/>
        <v xml:space="preserve"> </v>
      </c>
    </row>
    <row r="372" spans="1:35" x14ac:dyDescent="0.35">
      <c r="A372">
        <v>371</v>
      </c>
      <c r="B372" t="s">
        <v>1440</v>
      </c>
      <c r="C372" t="s">
        <v>1441</v>
      </c>
      <c r="D372" t="s">
        <v>112</v>
      </c>
      <c r="E372" t="s">
        <v>30</v>
      </c>
      <c r="F372" t="s">
        <v>31</v>
      </c>
      <c r="G372" t="s">
        <v>414</v>
      </c>
      <c r="H372" t="s">
        <v>1442</v>
      </c>
      <c r="I372" t="s">
        <v>34</v>
      </c>
      <c r="J372" t="s">
        <v>1443</v>
      </c>
      <c r="K372" s="3">
        <v>41871</v>
      </c>
      <c r="L372" t="s">
        <v>36</v>
      </c>
      <c r="M372" t="s">
        <v>74</v>
      </c>
      <c r="N372" t="s">
        <v>75</v>
      </c>
      <c r="O372" t="s">
        <v>39</v>
      </c>
      <c r="P372" t="s">
        <v>76</v>
      </c>
      <c r="Q372">
        <v>3</v>
      </c>
      <c r="R372" s="5">
        <v>19.473333333333329</v>
      </c>
      <c r="S372" s="5">
        <v>24.333333333333329</v>
      </c>
      <c r="T372" s="5">
        <v>72.999999999999986</v>
      </c>
      <c r="U372">
        <v>0</v>
      </c>
      <c r="V372" s="5">
        <v>14.58</v>
      </c>
      <c r="W372" t="s">
        <v>155</v>
      </c>
      <c r="X372" s="3">
        <v>41873</v>
      </c>
      <c r="Y372" s="3">
        <v>41873</v>
      </c>
      <c r="Z372">
        <v>2</v>
      </c>
      <c r="AA372" t="s">
        <v>8400</v>
      </c>
      <c r="AB372">
        <f t="shared" si="27"/>
        <v>0</v>
      </c>
      <c r="AC372" t="str">
        <f t="shared" si="25"/>
        <v>Wednesday</v>
      </c>
      <c r="AD372" s="5">
        <v>13.881</v>
      </c>
      <c r="AE372">
        <v>2014</v>
      </c>
      <c r="AF372">
        <v>34</v>
      </c>
      <c r="AG372" s="14">
        <f t="shared" si="26"/>
        <v>0.19972602739726031</v>
      </c>
      <c r="AH372">
        <f t="shared" si="28"/>
        <v>0</v>
      </c>
      <c r="AI372" t="str">
        <f t="shared" si="29"/>
        <v xml:space="preserve"> </v>
      </c>
    </row>
    <row r="373" spans="1:35" x14ac:dyDescent="0.35">
      <c r="A373">
        <v>372</v>
      </c>
      <c r="B373" t="s">
        <v>1440</v>
      </c>
      <c r="C373" t="s">
        <v>1441</v>
      </c>
      <c r="D373" t="s">
        <v>112</v>
      </c>
      <c r="E373" t="s">
        <v>30</v>
      </c>
      <c r="F373" t="s">
        <v>31</v>
      </c>
      <c r="G373" t="s">
        <v>414</v>
      </c>
      <c r="H373" t="s">
        <v>1442</v>
      </c>
      <c r="I373" t="s">
        <v>34</v>
      </c>
      <c r="J373" t="s">
        <v>1443</v>
      </c>
      <c r="K373" s="3">
        <v>41871</v>
      </c>
      <c r="L373" t="s">
        <v>36</v>
      </c>
      <c r="M373" t="s">
        <v>1444</v>
      </c>
      <c r="N373" t="s">
        <v>1445</v>
      </c>
      <c r="O373" t="s">
        <v>51</v>
      </c>
      <c r="P373" t="s">
        <v>55</v>
      </c>
      <c r="Q373">
        <v>5</v>
      </c>
      <c r="R373" s="5">
        <v>159.99199999999996</v>
      </c>
      <c r="S373" s="5">
        <v>276.66499999999996</v>
      </c>
      <c r="T373" s="5">
        <v>1106.6599999999999</v>
      </c>
      <c r="U373">
        <v>0.2</v>
      </c>
      <c r="V373" s="5">
        <v>306.7</v>
      </c>
      <c r="W373" t="s">
        <v>155</v>
      </c>
      <c r="X373" s="3">
        <v>41873</v>
      </c>
      <c r="Y373" s="3">
        <v>41873</v>
      </c>
      <c r="Z373">
        <v>2</v>
      </c>
      <c r="AA373" t="s">
        <v>8400</v>
      </c>
      <c r="AB373">
        <f t="shared" si="27"/>
        <v>0</v>
      </c>
      <c r="AC373" t="str">
        <f t="shared" si="25"/>
        <v>Wednesday</v>
      </c>
      <c r="AD373" s="5">
        <v>47.811</v>
      </c>
      <c r="AE373">
        <v>2014</v>
      </c>
      <c r="AF373">
        <v>34</v>
      </c>
      <c r="AG373" s="14">
        <f t="shared" si="26"/>
        <v>0.27714022373628761</v>
      </c>
      <c r="AH373">
        <f t="shared" si="28"/>
        <v>0</v>
      </c>
      <c r="AI373" t="str">
        <f t="shared" si="29"/>
        <v xml:space="preserve"> </v>
      </c>
    </row>
    <row r="374" spans="1:35" x14ac:dyDescent="0.35">
      <c r="A374">
        <v>373</v>
      </c>
      <c r="B374" t="s">
        <v>1440</v>
      </c>
      <c r="C374" t="s">
        <v>1441</v>
      </c>
      <c r="D374" t="s">
        <v>112</v>
      </c>
      <c r="E374" t="s">
        <v>30</v>
      </c>
      <c r="F374" t="s">
        <v>31</v>
      </c>
      <c r="G374" t="s">
        <v>414</v>
      </c>
      <c r="H374" t="s">
        <v>1442</v>
      </c>
      <c r="I374" t="s">
        <v>34</v>
      </c>
      <c r="J374" t="s">
        <v>1443</v>
      </c>
      <c r="K374" s="3">
        <v>41871</v>
      </c>
      <c r="L374" t="s">
        <v>36</v>
      </c>
      <c r="M374" t="s">
        <v>1446</v>
      </c>
      <c r="N374" t="s">
        <v>1447</v>
      </c>
      <c r="O374" t="s">
        <v>72</v>
      </c>
      <c r="P374" t="s">
        <v>178</v>
      </c>
      <c r="Q374">
        <v>1</v>
      </c>
      <c r="R374" s="5">
        <v>109.9</v>
      </c>
      <c r="S374" s="5">
        <v>111</v>
      </c>
      <c r="T374" s="5">
        <v>111</v>
      </c>
      <c r="U374">
        <v>0</v>
      </c>
      <c r="V374" s="5">
        <v>1.1000000000000001</v>
      </c>
      <c r="W374" t="s">
        <v>155</v>
      </c>
      <c r="X374" s="3">
        <v>41873</v>
      </c>
      <c r="Y374" s="3">
        <v>41874</v>
      </c>
      <c r="Z374">
        <v>3</v>
      </c>
      <c r="AA374" t="s">
        <v>8399</v>
      </c>
      <c r="AB374">
        <f t="shared" si="27"/>
        <v>1</v>
      </c>
      <c r="AC374" t="str">
        <f t="shared" si="25"/>
        <v>Wednesday</v>
      </c>
      <c r="AD374" s="5">
        <v>21.725000000000001</v>
      </c>
      <c r="AE374">
        <v>2014</v>
      </c>
      <c r="AF374">
        <v>34</v>
      </c>
      <c r="AG374" s="14">
        <f t="shared" si="26"/>
        <v>9.909909909909911E-3</v>
      </c>
      <c r="AH374">
        <f t="shared" si="28"/>
        <v>1</v>
      </c>
      <c r="AI374">
        <f t="shared" si="29"/>
        <v>1</v>
      </c>
    </row>
    <row r="375" spans="1:35" x14ac:dyDescent="0.35">
      <c r="A375">
        <v>374</v>
      </c>
      <c r="B375" t="s">
        <v>1440</v>
      </c>
      <c r="C375" t="s">
        <v>1441</v>
      </c>
      <c r="D375" t="s">
        <v>112</v>
      </c>
      <c r="E375" t="s">
        <v>30</v>
      </c>
      <c r="F375" t="s">
        <v>31</v>
      </c>
      <c r="G375" t="s">
        <v>414</v>
      </c>
      <c r="H375" t="s">
        <v>1442</v>
      </c>
      <c r="I375" t="s">
        <v>34</v>
      </c>
      <c r="J375" t="s">
        <v>1443</v>
      </c>
      <c r="K375" s="3">
        <v>41871</v>
      </c>
      <c r="L375" t="s">
        <v>36</v>
      </c>
      <c r="M375" t="s">
        <v>129</v>
      </c>
      <c r="N375" t="s">
        <v>130</v>
      </c>
      <c r="O375" t="s">
        <v>51</v>
      </c>
      <c r="P375" t="s">
        <v>93</v>
      </c>
      <c r="Q375">
        <v>4</v>
      </c>
      <c r="R375" s="5">
        <v>39.5364</v>
      </c>
      <c r="S375" s="5">
        <v>79.330500000000001</v>
      </c>
      <c r="T375" s="5">
        <v>253.85760000000002</v>
      </c>
      <c r="U375">
        <v>0.2</v>
      </c>
      <c r="V375" s="5">
        <v>95.712000000000003</v>
      </c>
      <c r="W375" t="s">
        <v>155</v>
      </c>
      <c r="X375" s="3">
        <v>41873</v>
      </c>
      <c r="Y375" s="3">
        <v>41875</v>
      </c>
      <c r="Z375">
        <v>4</v>
      </c>
      <c r="AA375" t="s">
        <v>8399</v>
      </c>
      <c r="AB375">
        <f t="shared" si="27"/>
        <v>2</v>
      </c>
      <c r="AC375" t="str">
        <f t="shared" si="25"/>
        <v>Wednesday</v>
      </c>
      <c r="AD375" s="5">
        <v>39.124000000000002</v>
      </c>
      <c r="AE375">
        <v>2014</v>
      </c>
      <c r="AF375">
        <v>34</v>
      </c>
      <c r="AG375" s="14">
        <f t="shared" si="26"/>
        <v>0.37703027208954942</v>
      </c>
      <c r="AH375">
        <f t="shared" si="28"/>
        <v>1</v>
      </c>
      <c r="AI375">
        <f t="shared" si="29"/>
        <v>2</v>
      </c>
    </row>
    <row r="376" spans="1:35" x14ac:dyDescent="0.35">
      <c r="A376">
        <v>375</v>
      </c>
      <c r="B376" t="s">
        <v>1440</v>
      </c>
      <c r="C376" t="s">
        <v>1441</v>
      </c>
      <c r="D376" t="s">
        <v>112</v>
      </c>
      <c r="E376" t="s">
        <v>30</v>
      </c>
      <c r="F376" t="s">
        <v>31</v>
      </c>
      <c r="G376" t="s">
        <v>414</v>
      </c>
      <c r="H376" t="s">
        <v>1442</v>
      </c>
      <c r="I376" t="s">
        <v>34</v>
      </c>
      <c r="J376" t="s">
        <v>1443</v>
      </c>
      <c r="K376" s="3">
        <v>41871</v>
      </c>
      <c r="L376" t="s">
        <v>36</v>
      </c>
      <c r="M376" t="s">
        <v>1448</v>
      </c>
      <c r="N376" t="s">
        <v>1449</v>
      </c>
      <c r="O376" t="s">
        <v>51</v>
      </c>
      <c r="P376" t="s">
        <v>52</v>
      </c>
      <c r="Q376">
        <v>2</v>
      </c>
      <c r="R376" s="5">
        <v>17.983999999999998</v>
      </c>
      <c r="S376" s="5">
        <v>19.873333333333331</v>
      </c>
      <c r="T376" s="5">
        <v>23.847999999999995</v>
      </c>
      <c r="U376">
        <v>0.4</v>
      </c>
      <c r="V376" s="5">
        <v>-12.12</v>
      </c>
      <c r="W376" t="s">
        <v>155</v>
      </c>
      <c r="X376" s="3">
        <v>41873</v>
      </c>
      <c r="Y376" s="3">
        <v>41873</v>
      </c>
      <c r="Z376">
        <v>2</v>
      </c>
      <c r="AA376" t="s">
        <v>8400</v>
      </c>
      <c r="AB376">
        <f t="shared" si="27"/>
        <v>0</v>
      </c>
      <c r="AC376" t="str">
        <f t="shared" si="25"/>
        <v>Wednesday</v>
      </c>
      <c r="AD376" s="5">
        <v>2.0219999999999998</v>
      </c>
      <c r="AE376">
        <v>2014</v>
      </c>
      <c r="AF376">
        <v>34</v>
      </c>
      <c r="AG376" s="14">
        <f t="shared" si="26"/>
        <v>-0.5082187185508219</v>
      </c>
      <c r="AH376">
        <f t="shared" si="28"/>
        <v>0</v>
      </c>
      <c r="AI376" t="str">
        <f t="shared" si="29"/>
        <v xml:space="preserve"> </v>
      </c>
    </row>
    <row r="377" spans="1:35" x14ac:dyDescent="0.35">
      <c r="A377">
        <v>376</v>
      </c>
      <c r="B377" t="s">
        <v>1450</v>
      </c>
      <c r="C377" t="s">
        <v>1451</v>
      </c>
      <c r="D377" t="s">
        <v>112</v>
      </c>
      <c r="E377" t="s">
        <v>199</v>
      </c>
      <c r="F377" t="s">
        <v>212</v>
      </c>
      <c r="G377" t="s">
        <v>245</v>
      </c>
      <c r="H377" t="s">
        <v>245</v>
      </c>
      <c r="I377" t="s">
        <v>34</v>
      </c>
      <c r="J377" t="s">
        <v>1452</v>
      </c>
      <c r="K377" s="3">
        <v>41146</v>
      </c>
      <c r="L377" t="s">
        <v>98</v>
      </c>
      <c r="M377" t="s">
        <v>1453</v>
      </c>
      <c r="N377" t="s">
        <v>1454</v>
      </c>
      <c r="O377" t="s">
        <v>72</v>
      </c>
      <c r="P377" t="s">
        <v>79</v>
      </c>
      <c r="Q377">
        <v>6</v>
      </c>
      <c r="R377" s="5">
        <v>14.806666666666665</v>
      </c>
      <c r="S377" s="5">
        <v>25.133333333333329</v>
      </c>
      <c r="T377" s="5">
        <v>120.63999999999999</v>
      </c>
      <c r="U377">
        <v>0.2</v>
      </c>
      <c r="V377" s="5">
        <v>31.8</v>
      </c>
      <c r="W377" t="s">
        <v>41</v>
      </c>
      <c r="X377" s="3">
        <v>41151</v>
      </c>
      <c r="Y377" s="3">
        <v>41154</v>
      </c>
      <c r="Z377">
        <v>8</v>
      </c>
      <c r="AA377" t="s">
        <v>8399</v>
      </c>
      <c r="AB377">
        <f t="shared" si="27"/>
        <v>3</v>
      </c>
      <c r="AC377" t="str">
        <f t="shared" si="25"/>
        <v>Saturday</v>
      </c>
      <c r="AD377" s="5">
        <v>13.342000000000001</v>
      </c>
      <c r="AE377">
        <v>2012</v>
      </c>
      <c r="AF377">
        <v>34</v>
      </c>
      <c r="AG377" s="14">
        <f t="shared" si="26"/>
        <v>0.26359416445623346</v>
      </c>
      <c r="AH377">
        <f t="shared" si="28"/>
        <v>1</v>
      </c>
      <c r="AI377">
        <f t="shared" si="29"/>
        <v>3</v>
      </c>
    </row>
    <row r="378" spans="1:35" x14ac:dyDescent="0.35">
      <c r="A378">
        <v>377</v>
      </c>
      <c r="B378" t="s">
        <v>1450</v>
      </c>
      <c r="C378" t="s">
        <v>1451</v>
      </c>
      <c r="D378" t="s">
        <v>112</v>
      </c>
      <c r="E378" t="s">
        <v>199</v>
      </c>
      <c r="F378" t="s">
        <v>212</v>
      </c>
      <c r="G378" t="s">
        <v>245</v>
      </c>
      <c r="H378" t="s">
        <v>245</v>
      </c>
      <c r="I378" t="s">
        <v>34</v>
      </c>
      <c r="J378" t="s">
        <v>1452</v>
      </c>
      <c r="K378" s="3">
        <v>41146</v>
      </c>
      <c r="L378" t="s">
        <v>98</v>
      </c>
      <c r="M378" t="s">
        <v>1455</v>
      </c>
      <c r="N378" t="s">
        <v>1456</v>
      </c>
      <c r="O378" t="s">
        <v>39</v>
      </c>
      <c r="P378" t="s">
        <v>76</v>
      </c>
      <c r="Q378">
        <v>4</v>
      </c>
      <c r="R378" s="5">
        <v>14.427600000000002</v>
      </c>
      <c r="S378" s="5">
        <v>30.349499999999999</v>
      </c>
      <c r="T378" s="5">
        <v>97.118400000000008</v>
      </c>
      <c r="U378">
        <v>0.2</v>
      </c>
      <c r="V378" s="5">
        <v>39.408000000000001</v>
      </c>
      <c r="W378" t="s">
        <v>41</v>
      </c>
      <c r="X378" s="3">
        <v>41151</v>
      </c>
      <c r="Y378" s="3">
        <v>41151</v>
      </c>
      <c r="Z378">
        <v>5</v>
      </c>
      <c r="AA378" t="s">
        <v>8400</v>
      </c>
      <c r="AB378">
        <f t="shared" si="27"/>
        <v>0</v>
      </c>
      <c r="AC378" t="str">
        <f t="shared" si="25"/>
        <v>Saturday</v>
      </c>
      <c r="AD378" s="5">
        <v>17.331</v>
      </c>
      <c r="AE378">
        <v>2012</v>
      </c>
      <c r="AF378">
        <v>34</v>
      </c>
      <c r="AG378" s="14">
        <f t="shared" si="26"/>
        <v>0.40577274749172143</v>
      </c>
      <c r="AH378">
        <f t="shared" si="28"/>
        <v>0</v>
      </c>
      <c r="AI378" t="str">
        <f t="shared" si="29"/>
        <v xml:space="preserve"> </v>
      </c>
    </row>
    <row r="379" spans="1:35" x14ac:dyDescent="0.35">
      <c r="A379">
        <v>378</v>
      </c>
      <c r="B379" t="s">
        <v>1457</v>
      </c>
      <c r="C379" t="s">
        <v>1458</v>
      </c>
      <c r="D379" t="s">
        <v>29</v>
      </c>
      <c r="E379" t="s">
        <v>30</v>
      </c>
      <c r="F379" t="s">
        <v>31</v>
      </c>
      <c r="G379" t="s">
        <v>31</v>
      </c>
      <c r="H379" t="s">
        <v>975</v>
      </c>
      <c r="I379" t="s">
        <v>34</v>
      </c>
      <c r="J379" t="s">
        <v>1459</v>
      </c>
      <c r="K379" s="3">
        <v>41241</v>
      </c>
      <c r="L379" t="s">
        <v>36</v>
      </c>
      <c r="M379" t="s">
        <v>1460</v>
      </c>
      <c r="N379" t="s">
        <v>1461</v>
      </c>
      <c r="O379" t="s">
        <v>72</v>
      </c>
      <c r="P379" t="s">
        <v>79</v>
      </c>
      <c r="Q379">
        <v>3</v>
      </c>
      <c r="R379" s="5">
        <v>72.533333333333331</v>
      </c>
      <c r="S379" s="5">
        <v>76.333333333333329</v>
      </c>
      <c r="T379" s="5">
        <v>229</v>
      </c>
      <c r="U379">
        <v>0</v>
      </c>
      <c r="V379" s="5">
        <v>11.4</v>
      </c>
      <c r="W379" t="s">
        <v>41</v>
      </c>
      <c r="X379" s="3">
        <v>41246</v>
      </c>
      <c r="Y379" s="3">
        <v>41246</v>
      </c>
      <c r="Z379">
        <v>5</v>
      </c>
      <c r="AA379" t="s">
        <v>8400</v>
      </c>
      <c r="AB379">
        <f t="shared" si="27"/>
        <v>0</v>
      </c>
      <c r="AC379" t="str">
        <f t="shared" si="25"/>
        <v>Wednesday</v>
      </c>
      <c r="AD379" s="5">
        <v>8.5449999999999999</v>
      </c>
      <c r="AE379">
        <v>2012</v>
      </c>
      <c r="AF379">
        <v>48</v>
      </c>
      <c r="AG379" s="14">
        <f t="shared" si="26"/>
        <v>4.9781659388646288E-2</v>
      </c>
      <c r="AH379">
        <f t="shared" si="28"/>
        <v>0</v>
      </c>
      <c r="AI379" t="str">
        <f t="shared" si="29"/>
        <v xml:space="preserve"> </v>
      </c>
    </row>
    <row r="380" spans="1:35" x14ac:dyDescent="0.35">
      <c r="A380">
        <v>379</v>
      </c>
      <c r="B380" t="s">
        <v>1462</v>
      </c>
      <c r="C380" t="s">
        <v>1463</v>
      </c>
      <c r="D380" t="s">
        <v>96</v>
      </c>
      <c r="E380" t="s">
        <v>44</v>
      </c>
      <c r="F380" t="s">
        <v>67</v>
      </c>
      <c r="G380" t="s">
        <v>641</v>
      </c>
      <c r="H380" t="s">
        <v>1464</v>
      </c>
      <c r="I380" t="s">
        <v>34</v>
      </c>
      <c r="J380" t="s">
        <v>1465</v>
      </c>
      <c r="K380" s="3">
        <v>40795</v>
      </c>
      <c r="L380" t="s">
        <v>36</v>
      </c>
      <c r="M380" t="s">
        <v>1466</v>
      </c>
      <c r="N380" t="s">
        <v>1467</v>
      </c>
      <c r="O380" t="s">
        <v>51</v>
      </c>
      <c r="P380" t="s">
        <v>55</v>
      </c>
      <c r="Q380">
        <v>5</v>
      </c>
      <c r="R380" s="5">
        <v>139.62</v>
      </c>
      <c r="S380" s="5">
        <v>273.8</v>
      </c>
      <c r="T380" s="5">
        <v>1369</v>
      </c>
      <c r="U380">
        <v>0</v>
      </c>
      <c r="V380" s="5">
        <v>670.9</v>
      </c>
      <c r="W380" t="s">
        <v>41</v>
      </c>
      <c r="X380" s="3">
        <v>40800</v>
      </c>
      <c r="Y380" s="3">
        <v>40800</v>
      </c>
      <c r="Z380">
        <v>5</v>
      </c>
      <c r="AA380" t="s">
        <v>8400</v>
      </c>
      <c r="AB380">
        <f t="shared" si="27"/>
        <v>0</v>
      </c>
      <c r="AC380" t="str">
        <f t="shared" si="25"/>
        <v>Friday</v>
      </c>
      <c r="AD380" s="5">
        <v>89.12</v>
      </c>
      <c r="AE380">
        <v>2011</v>
      </c>
      <c r="AF380">
        <v>37</v>
      </c>
      <c r="AG380" s="14">
        <f t="shared" si="26"/>
        <v>0.49006574141709275</v>
      </c>
      <c r="AH380">
        <f t="shared" si="28"/>
        <v>0</v>
      </c>
      <c r="AI380" t="str">
        <f t="shared" si="29"/>
        <v xml:space="preserve"> </v>
      </c>
    </row>
    <row r="381" spans="1:35" x14ac:dyDescent="0.35">
      <c r="A381">
        <v>380</v>
      </c>
      <c r="B381" t="s">
        <v>1462</v>
      </c>
      <c r="C381" t="s">
        <v>1463</v>
      </c>
      <c r="D381" t="s">
        <v>96</v>
      </c>
      <c r="E381" t="s">
        <v>44</v>
      </c>
      <c r="F381" t="s">
        <v>67</v>
      </c>
      <c r="G381" t="s">
        <v>641</v>
      </c>
      <c r="H381" t="s">
        <v>1464</v>
      </c>
      <c r="I381" t="s">
        <v>34</v>
      </c>
      <c r="J381" t="s">
        <v>1465</v>
      </c>
      <c r="K381" s="3">
        <v>40795</v>
      </c>
      <c r="L381" t="s">
        <v>36</v>
      </c>
      <c r="M381" t="s">
        <v>792</v>
      </c>
      <c r="N381" t="s">
        <v>793</v>
      </c>
      <c r="O381" t="s">
        <v>51</v>
      </c>
      <c r="P381" t="s">
        <v>55</v>
      </c>
      <c r="Q381">
        <v>2</v>
      </c>
      <c r="R381" s="5">
        <v>76.239999999999995</v>
      </c>
      <c r="S381" s="5">
        <v>99</v>
      </c>
      <c r="T381" s="5">
        <v>198</v>
      </c>
      <c r="U381">
        <v>0</v>
      </c>
      <c r="V381" s="5">
        <v>45.52</v>
      </c>
      <c r="W381" t="s">
        <v>41</v>
      </c>
      <c r="X381" s="3">
        <v>40800</v>
      </c>
      <c r="Y381" s="3">
        <v>40802</v>
      </c>
      <c r="Z381">
        <v>7</v>
      </c>
      <c r="AA381" t="s">
        <v>8399</v>
      </c>
      <c r="AB381">
        <f t="shared" si="27"/>
        <v>2</v>
      </c>
      <c r="AC381" t="str">
        <f t="shared" si="25"/>
        <v>Friday</v>
      </c>
      <c r="AD381" s="5">
        <v>15.247999999999999</v>
      </c>
      <c r="AE381">
        <v>2011</v>
      </c>
      <c r="AF381">
        <v>37</v>
      </c>
      <c r="AG381" s="14">
        <f t="shared" si="26"/>
        <v>0.22989898989898991</v>
      </c>
      <c r="AH381">
        <f t="shared" si="28"/>
        <v>1</v>
      </c>
      <c r="AI381">
        <f t="shared" si="29"/>
        <v>2</v>
      </c>
    </row>
    <row r="382" spans="1:35" x14ac:dyDescent="0.35">
      <c r="A382">
        <v>381</v>
      </c>
      <c r="B382" t="s">
        <v>1462</v>
      </c>
      <c r="C382" t="s">
        <v>1463</v>
      </c>
      <c r="D382" t="s">
        <v>96</v>
      </c>
      <c r="E382" t="s">
        <v>44</v>
      </c>
      <c r="F382" t="s">
        <v>67</v>
      </c>
      <c r="G382" t="s">
        <v>641</v>
      </c>
      <c r="H382" t="s">
        <v>1464</v>
      </c>
      <c r="I382" t="s">
        <v>34</v>
      </c>
      <c r="J382" t="s">
        <v>1465</v>
      </c>
      <c r="K382" s="3">
        <v>40795</v>
      </c>
      <c r="L382" t="s">
        <v>36</v>
      </c>
      <c r="M382" t="s">
        <v>1100</v>
      </c>
      <c r="N382" t="s">
        <v>1101</v>
      </c>
      <c r="O382" t="s">
        <v>39</v>
      </c>
      <c r="P382" t="s">
        <v>165</v>
      </c>
      <c r="Q382">
        <v>4</v>
      </c>
      <c r="R382" s="5">
        <v>33.01</v>
      </c>
      <c r="S382" s="5">
        <v>36.25</v>
      </c>
      <c r="T382" s="5">
        <v>145</v>
      </c>
      <c r="U382">
        <v>0</v>
      </c>
      <c r="V382" s="5">
        <v>12.96</v>
      </c>
      <c r="W382" t="s">
        <v>41</v>
      </c>
      <c r="X382" s="3">
        <v>40800</v>
      </c>
      <c r="Y382" s="3">
        <v>40800</v>
      </c>
      <c r="Z382">
        <v>5</v>
      </c>
      <c r="AA382" t="s">
        <v>8400</v>
      </c>
      <c r="AB382">
        <f t="shared" si="27"/>
        <v>0</v>
      </c>
      <c r="AC382" t="str">
        <f t="shared" si="25"/>
        <v>Friday</v>
      </c>
      <c r="AD382" s="5">
        <v>12.976000000000001</v>
      </c>
      <c r="AE382">
        <v>2011</v>
      </c>
      <c r="AF382">
        <v>37</v>
      </c>
      <c r="AG382" s="14">
        <f t="shared" si="26"/>
        <v>8.9379310344827587E-2</v>
      </c>
      <c r="AH382">
        <f t="shared" si="28"/>
        <v>0</v>
      </c>
      <c r="AI382" t="str">
        <f t="shared" si="29"/>
        <v xml:space="preserve"> </v>
      </c>
    </row>
    <row r="383" spans="1:35" x14ac:dyDescent="0.35">
      <c r="A383">
        <v>382</v>
      </c>
      <c r="B383" t="s">
        <v>1468</v>
      </c>
      <c r="C383" t="s">
        <v>1469</v>
      </c>
      <c r="D383" t="s">
        <v>29</v>
      </c>
      <c r="E383" t="s">
        <v>30</v>
      </c>
      <c r="F383" t="s">
        <v>31</v>
      </c>
      <c r="G383" t="s">
        <v>423</v>
      </c>
      <c r="H383" t="s">
        <v>424</v>
      </c>
      <c r="I383" t="s">
        <v>34</v>
      </c>
      <c r="J383" t="s">
        <v>1470</v>
      </c>
      <c r="K383" s="3">
        <v>41044</v>
      </c>
      <c r="L383" t="s">
        <v>36</v>
      </c>
      <c r="M383" t="s">
        <v>1471</v>
      </c>
      <c r="N383" t="s">
        <v>1472</v>
      </c>
      <c r="O383" t="s">
        <v>39</v>
      </c>
      <c r="P383" t="s">
        <v>58</v>
      </c>
      <c r="Q383">
        <v>4</v>
      </c>
      <c r="R383" s="5">
        <v>6.72</v>
      </c>
      <c r="S383" s="5">
        <v>8</v>
      </c>
      <c r="T383" s="5">
        <v>32</v>
      </c>
      <c r="U383">
        <v>0</v>
      </c>
      <c r="V383" s="5">
        <v>5.12</v>
      </c>
      <c r="W383" t="s">
        <v>41</v>
      </c>
      <c r="X383" s="3">
        <v>41049</v>
      </c>
      <c r="Y383" s="3">
        <v>41049</v>
      </c>
      <c r="Z383">
        <v>5</v>
      </c>
      <c r="AA383" t="s">
        <v>8400</v>
      </c>
      <c r="AB383">
        <f t="shared" si="27"/>
        <v>0</v>
      </c>
      <c r="AC383" t="str">
        <f t="shared" si="25"/>
        <v>Tuesday</v>
      </c>
      <c r="AD383" s="5">
        <v>3.097</v>
      </c>
      <c r="AE383">
        <v>2012</v>
      </c>
      <c r="AF383">
        <v>20</v>
      </c>
      <c r="AG383" s="14">
        <f t="shared" si="26"/>
        <v>0.16</v>
      </c>
      <c r="AH383">
        <f t="shared" si="28"/>
        <v>0</v>
      </c>
      <c r="AI383" t="str">
        <f t="shared" si="29"/>
        <v xml:space="preserve"> </v>
      </c>
    </row>
    <row r="384" spans="1:35" x14ac:dyDescent="0.35">
      <c r="A384">
        <v>383</v>
      </c>
      <c r="B384" t="s">
        <v>1049</v>
      </c>
      <c r="C384" t="s">
        <v>1050</v>
      </c>
      <c r="D384" t="s">
        <v>29</v>
      </c>
      <c r="E384" t="s">
        <v>44</v>
      </c>
      <c r="F384" t="s">
        <v>378</v>
      </c>
      <c r="G384" t="s">
        <v>1473</v>
      </c>
      <c r="H384" t="s">
        <v>1473</v>
      </c>
      <c r="I384" t="s">
        <v>34</v>
      </c>
      <c r="J384" t="s">
        <v>1474</v>
      </c>
      <c r="K384" s="3">
        <v>41081</v>
      </c>
      <c r="L384" t="s">
        <v>98</v>
      </c>
      <c r="M384" t="s">
        <v>1475</v>
      </c>
      <c r="N384" t="s">
        <v>1476</v>
      </c>
      <c r="O384" t="s">
        <v>39</v>
      </c>
      <c r="P384" t="s">
        <v>61</v>
      </c>
      <c r="Q384">
        <v>5</v>
      </c>
      <c r="R384" s="5">
        <v>37.147200000000005</v>
      </c>
      <c r="S384" s="5">
        <v>44.832000000000008</v>
      </c>
      <c r="T384" s="5">
        <v>134.49600000000001</v>
      </c>
      <c r="U384">
        <v>0.4</v>
      </c>
      <c r="V384" s="5">
        <v>-51.24</v>
      </c>
      <c r="W384" t="s">
        <v>41</v>
      </c>
      <c r="X384" s="3">
        <v>41086</v>
      </c>
      <c r="Y384" s="3">
        <v>41086</v>
      </c>
      <c r="Z384">
        <v>5</v>
      </c>
      <c r="AA384" t="s">
        <v>8400</v>
      </c>
      <c r="AB384">
        <f t="shared" si="27"/>
        <v>0</v>
      </c>
      <c r="AC384" t="str">
        <f t="shared" si="25"/>
        <v>Thursday</v>
      </c>
      <c r="AD384" s="5">
        <v>12.784000000000001</v>
      </c>
      <c r="AE384">
        <v>2012</v>
      </c>
      <c r="AF384">
        <v>25</v>
      </c>
      <c r="AG384" s="14">
        <f t="shared" si="26"/>
        <v>-0.38097787294789437</v>
      </c>
      <c r="AH384">
        <f t="shared" si="28"/>
        <v>0</v>
      </c>
      <c r="AI384" t="str">
        <f t="shared" si="29"/>
        <v xml:space="preserve"> </v>
      </c>
    </row>
    <row r="385" spans="1:35" x14ac:dyDescent="0.35">
      <c r="A385">
        <v>384</v>
      </c>
      <c r="B385" t="s">
        <v>1049</v>
      </c>
      <c r="C385" t="s">
        <v>1050</v>
      </c>
      <c r="D385" t="s">
        <v>29</v>
      </c>
      <c r="E385" t="s">
        <v>44</v>
      </c>
      <c r="F385" t="s">
        <v>378</v>
      </c>
      <c r="G385" t="s">
        <v>1473</v>
      </c>
      <c r="H385" t="s">
        <v>1473</v>
      </c>
      <c r="I385" t="s">
        <v>34</v>
      </c>
      <c r="J385" t="s">
        <v>1474</v>
      </c>
      <c r="K385" s="3">
        <v>41081</v>
      </c>
      <c r="L385" t="s">
        <v>98</v>
      </c>
      <c r="M385" t="s">
        <v>1477</v>
      </c>
      <c r="N385" t="s">
        <v>1478</v>
      </c>
      <c r="O385" t="s">
        <v>39</v>
      </c>
      <c r="P385" t="s">
        <v>61</v>
      </c>
      <c r="Q385">
        <v>3</v>
      </c>
      <c r="R385" s="5">
        <v>39.045866666666676</v>
      </c>
      <c r="S385" s="5">
        <v>43.196444444444452</v>
      </c>
      <c r="T385" s="5">
        <v>77.753600000000006</v>
      </c>
      <c r="U385">
        <v>0.4</v>
      </c>
      <c r="V385" s="5">
        <v>-39.384</v>
      </c>
      <c r="W385" t="s">
        <v>41</v>
      </c>
      <c r="X385" s="3">
        <v>41086</v>
      </c>
      <c r="Y385" s="3">
        <v>41086</v>
      </c>
      <c r="Z385">
        <v>5</v>
      </c>
      <c r="AA385" t="s">
        <v>8400</v>
      </c>
      <c r="AB385">
        <f t="shared" si="27"/>
        <v>0</v>
      </c>
      <c r="AC385" t="str">
        <f t="shared" si="25"/>
        <v>Thursday</v>
      </c>
      <c r="AD385" s="5">
        <v>9.0540000000000003</v>
      </c>
      <c r="AE385">
        <v>2012</v>
      </c>
      <c r="AF385">
        <v>25</v>
      </c>
      <c r="AG385" s="14">
        <f t="shared" si="26"/>
        <v>-0.50652317063132768</v>
      </c>
      <c r="AH385">
        <f t="shared" si="28"/>
        <v>0</v>
      </c>
      <c r="AI385" t="str">
        <f t="shared" si="29"/>
        <v xml:space="preserve"> </v>
      </c>
    </row>
    <row r="386" spans="1:35" x14ac:dyDescent="0.35">
      <c r="A386">
        <v>385</v>
      </c>
      <c r="B386" t="s">
        <v>1049</v>
      </c>
      <c r="C386" t="s">
        <v>1050</v>
      </c>
      <c r="D386" t="s">
        <v>29</v>
      </c>
      <c r="E386" t="s">
        <v>44</v>
      </c>
      <c r="F386" t="s">
        <v>378</v>
      </c>
      <c r="G386" t="s">
        <v>1473</v>
      </c>
      <c r="H386" t="s">
        <v>1473</v>
      </c>
      <c r="I386" t="s">
        <v>34</v>
      </c>
      <c r="J386" t="s">
        <v>1474</v>
      </c>
      <c r="K386" s="3">
        <v>41081</v>
      </c>
      <c r="L386" t="s">
        <v>98</v>
      </c>
      <c r="M386" t="s">
        <v>1479</v>
      </c>
      <c r="N386" t="s">
        <v>1311</v>
      </c>
      <c r="O386" t="s">
        <v>39</v>
      </c>
      <c r="P386" t="s">
        <v>90</v>
      </c>
      <c r="Q386">
        <v>3</v>
      </c>
      <c r="R386" s="5">
        <v>9.46986666666667</v>
      </c>
      <c r="S386" s="5">
        <v>13.63644444444445</v>
      </c>
      <c r="T386" s="5">
        <v>24.545600000000011</v>
      </c>
      <c r="U386">
        <v>0.4</v>
      </c>
      <c r="V386" s="5">
        <v>-3.8639999999999999</v>
      </c>
      <c r="W386" t="s">
        <v>41</v>
      </c>
      <c r="X386" s="3">
        <v>41086</v>
      </c>
      <c r="Y386" s="3">
        <v>41086</v>
      </c>
      <c r="Z386">
        <v>5</v>
      </c>
      <c r="AA386" t="s">
        <v>8400</v>
      </c>
      <c r="AB386">
        <f t="shared" si="27"/>
        <v>0</v>
      </c>
      <c r="AC386" t="str">
        <f t="shared" ref="AC386:AC449" si="30">TEXT(K386,"dddd")</f>
        <v>Thursday</v>
      </c>
      <c r="AD386" s="5">
        <v>3.2440000000000002</v>
      </c>
      <c r="AE386">
        <v>2012</v>
      </c>
      <c r="AF386">
        <v>25</v>
      </c>
      <c r="AG386" s="14">
        <f t="shared" ref="AG386:AG449" si="31">V386/T386</f>
        <v>-0.15742128935532226</v>
      </c>
      <c r="AH386">
        <f t="shared" si="28"/>
        <v>0</v>
      </c>
      <c r="AI386" t="str">
        <f t="shared" si="29"/>
        <v xml:space="preserve"> </v>
      </c>
    </row>
    <row r="387" spans="1:35" x14ac:dyDescent="0.35">
      <c r="A387">
        <v>386</v>
      </c>
      <c r="B387" t="s">
        <v>1480</v>
      </c>
      <c r="C387" t="s">
        <v>1481</v>
      </c>
      <c r="D387" t="s">
        <v>96</v>
      </c>
      <c r="E387" t="s">
        <v>84</v>
      </c>
      <c r="F387" t="s">
        <v>113</v>
      </c>
      <c r="G387" t="s">
        <v>113</v>
      </c>
      <c r="H387" t="s">
        <v>144</v>
      </c>
      <c r="I387" t="s">
        <v>34</v>
      </c>
      <c r="J387" t="s">
        <v>1482</v>
      </c>
      <c r="K387" s="3">
        <v>40610</v>
      </c>
      <c r="L387" t="s">
        <v>136</v>
      </c>
      <c r="M387" t="s">
        <v>821</v>
      </c>
      <c r="N387" t="s">
        <v>822</v>
      </c>
      <c r="O387" t="s">
        <v>72</v>
      </c>
      <c r="P387" t="s">
        <v>162</v>
      </c>
      <c r="Q387">
        <v>3</v>
      </c>
      <c r="R387" s="5">
        <v>43.737920000000003</v>
      </c>
      <c r="S387" s="5">
        <v>78.223946488294317</v>
      </c>
      <c r="T387" s="5">
        <v>140.33376000000001</v>
      </c>
      <c r="U387">
        <v>0.40200000000000002</v>
      </c>
      <c r="V387" s="5">
        <v>9.1199999999999992</v>
      </c>
      <c r="W387" t="s">
        <v>242</v>
      </c>
      <c r="X387" s="3">
        <v>40610</v>
      </c>
      <c r="Y387" s="3">
        <v>40610</v>
      </c>
      <c r="Z387">
        <v>0</v>
      </c>
      <c r="AA387" t="s">
        <v>8400</v>
      </c>
      <c r="AB387">
        <f t="shared" ref="AB387:AB450" si="32">Y387-X387</f>
        <v>0</v>
      </c>
      <c r="AC387" t="str">
        <f t="shared" si="30"/>
        <v>Tuesday</v>
      </c>
      <c r="AD387" s="5">
        <v>16.201000000000001</v>
      </c>
      <c r="AE387">
        <v>2011</v>
      </c>
      <c r="AF387">
        <v>11</v>
      </c>
      <c r="AG387" s="14">
        <f t="shared" si="31"/>
        <v>6.4987925927446094E-2</v>
      </c>
      <c r="AH387">
        <f t="shared" ref="AH387:AH450" si="33">IF(AA387 = "Late", 1, 0)</f>
        <v>0</v>
      </c>
      <c r="AI387" t="str">
        <f t="shared" ref="AI387:AI450" si="34">IF(AB387&gt;0, AB387, " ")</f>
        <v xml:space="preserve"> </v>
      </c>
    </row>
    <row r="388" spans="1:35" x14ac:dyDescent="0.35">
      <c r="A388">
        <v>387</v>
      </c>
      <c r="B388" t="s">
        <v>421</v>
      </c>
      <c r="C388" t="s">
        <v>422</v>
      </c>
      <c r="D388" t="s">
        <v>29</v>
      </c>
      <c r="E388" t="s">
        <v>44</v>
      </c>
      <c r="F388" t="s">
        <v>45</v>
      </c>
      <c r="G388" t="s">
        <v>1483</v>
      </c>
      <c r="H388" t="s">
        <v>1483</v>
      </c>
      <c r="I388" t="s">
        <v>34</v>
      </c>
      <c r="J388" t="s">
        <v>1484</v>
      </c>
      <c r="K388" s="3">
        <v>40701</v>
      </c>
      <c r="L388" t="s">
        <v>136</v>
      </c>
      <c r="M388" t="s">
        <v>1485</v>
      </c>
      <c r="N388" t="s">
        <v>1486</v>
      </c>
      <c r="O388" t="s">
        <v>51</v>
      </c>
      <c r="P388" t="s">
        <v>93</v>
      </c>
      <c r="Q388">
        <v>5</v>
      </c>
      <c r="R388" s="5">
        <v>17.520000000000003</v>
      </c>
      <c r="S388" s="5">
        <v>34.400000000000006</v>
      </c>
      <c r="T388" s="5">
        <v>172.00000000000003</v>
      </c>
      <c r="U388">
        <v>0</v>
      </c>
      <c r="V388" s="5">
        <v>84.4</v>
      </c>
      <c r="W388" t="s">
        <v>41</v>
      </c>
      <c r="X388" s="3">
        <v>40706</v>
      </c>
      <c r="Y388" s="3">
        <v>40708</v>
      </c>
      <c r="Z388">
        <v>7</v>
      </c>
      <c r="AA388" t="s">
        <v>8399</v>
      </c>
      <c r="AB388">
        <f t="shared" si="32"/>
        <v>2</v>
      </c>
      <c r="AC388" t="str">
        <f t="shared" si="30"/>
        <v>Tuesday</v>
      </c>
      <c r="AD388" s="5">
        <v>13.044</v>
      </c>
      <c r="AE388">
        <v>2011</v>
      </c>
      <c r="AF388">
        <v>24</v>
      </c>
      <c r="AG388" s="14">
        <f t="shared" si="31"/>
        <v>0.49069767441860462</v>
      </c>
      <c r="AH388">
        <f t="shared" si="33"/>
        <v>1</v>
      </c>
      <c r="AI388">
        <f t="shared" si="34"/>
        <v>2</v>
      </c>
    </row>
    <row r="389" spans="1:35" x14ac:dyDescent="0.35">
      <c r="A389">
        <v>388</v>
      </c>
      <c r="B389" t="s">
        <v>1487</v>
      </c>
      <c r="C389" t="s">
        <v>1488</v>
      </c>
      <c r="D389" t="s">
        <v>96</v>
      </c>
      <c r="E389" t="s">
        <v>30</v>
      </c>
      <c r="F389" t="s">
        <v>31</v>
      </c>
      <c r="G389" t="s">
        <v>150</v>
      </c>
      <c r="H389" t="s">
        <v>151</v>
      </c>
      <c r="I389" t="s">
        <v>34</v>
      </c>
      <c r="J389" t="s">
        <v>1489</v>
      </c>
      <c r="K389" s="3">
        <v>40836</v>
      </c>
      <c r="L389" t="s">
        <v>36</v>
      </c>
      <c r="M389" t="s">
        <v>1490</v>
      </c>
      <c r="N389" t="s">
        <v>1491</v>
      </c>
      <c r="O389" t="s">
        <v>39</v>
      </c>
      <c r="P389" t="s">
        <v>40</v>
      </c>
      <c r="Q389">
        <v>2</v>
      </c>
      <c r="R389" s="5">
        <v>5.28</v>
      </c>
      <c r="S389" s="5">
        <v>6</v>
      </c>
      <c r="T389" s="5">
        <v>12</v>
      </c>
      <c r="U389">
        <v>0</v>
      </c>
      <c r="V389" s="5">
        <v>1.44</v>
      </c>
      <c r="W389" t="s">
        <v>155</v>
      </c>
      <c r="X389" s="3">
        <v>40838</v>
      </c>
      <c r="Y389" s="3">
        <v>40838</v>
      </c>
      <c r="Z389">
        <v>2</v>
      </c>
      <c r="AA389" t="s">
        <v>8400</v>
      </c>
      <c r="AB389">
        <f t="shared" si="32"/>
        <v>0</v>
      </c>
      <c r="AC389" t="str">
        <f t="shared" si="30"/>
        <v>Thursday</v>
      </c>
      <c r="AD389" s="5">
        <v>1.6719999999999999</v>
      </c>
      <c r="AE389">
        <v>2011</v>
      </c>
      <c r="AF389">
        <v>43</v>
      </c>
      <c r="AG389" s="14">
        <f t="shared" si="31"/>
        <v>0.12</v>
      </c>
      <c r="AH389">
        <f t="shared" si="33"/>
        <v>0</v>
      </c>
      <c r="AI389" t="str">
        <f t="shared" si="34"/>
        <v xml:space="preserve"> </v>
      </c>
    </row>
    <row r="390" spans="1:35" x14ac:dyDescent="0.35">
      <c r="A390">
        <v>389</v>
      </c>
      <c r="B390" t="s">
        <v>751</v>
      </c>
      <c r="C390" t="s">
        <v>752</v>
      </c>
      <c r="D390" t="s">
        <v>112</v>
      </c>
      <c r="E390" t="s">
        <v>30</v>
      </c>
      <c r="F390" t="s">
        <v>31</v>
      </c>
      <c r="G390" t="s">
        <v>436</v>
      </c>
      <c r="H390" t="s">
        <v>941</v>
      </c>
      <c r="I390" t="s">
        <v>34</v>
      </c>
      <c r="J390" t="s">
        <v>1492</v>
      </c>
      <c r="K390" s="3">
        <v>41508</v>
      </c>
      <c r="L390" t="s">
        <v>36</v>
      </c>
      <c r="M390" t="s">
        <v>1493</v>
      </c>
      <c r="N390" t="s">
        <v>1494</v>
      </c>
      <c r="O390" t="s">
        <v>72</v>
      </c>
      <c r="P390" t="s">
        <v>79</v>
      </c>
      <c r="Q390">
        <v>5</v>
      </c>
      <c r="R390" s="5">
        <v>30.98</v>
      </c>
      <c r="S390" s="5">
        <v>39.200000000000003</v>
      </c>
      <c r="T390" s="5">
        <v>196</v>
      </c>
      <c r="U390">
        <v>0</v>
      </c>
      <c r="V390" s="5">
        <v>41.1</v>
      </c>
      <c r="W390" t="s">
        <v>41</v>
      </c>
      <c r="X390" s="3">
        <v>41513</v>
      </c>
      <c r="Y390" s="3">
        <v>41513</v>
      </c>
      <c r="Z390">
        <v>5</v>
      </c>
      <c r="AA390" t="s">
        <v>8400</v>
      </c>
      <c r="AB390">
        <f t="shared" si="32"/>
        <v>0</v>
      </c>
      <c r="AC390" t="str">
        <f t="shared" si="30"/>
        <v>Thursday</v>
      </c>
      <c r="AD390" s="5">
        <v>15.361000000000001</v>
      </c>
      <c r="AE390">
        <v>2013</v>
      </c>
      <c r="AF390">
        <v>34</v>
      </c>
      <c r="AG390" s="14">
        <f t="shared" si="31"/>
        <v>0.20969387755102042</v>
      </c>
      <c r="AH390">
        <f t="shared" si="33"/>
        <v>0</v>
      </c>
      <c r="AI390" t="str">
        <f t="shared" si="34"/>
        <v xml:space="preserve"> </v>
      </c>
    </row>
    <row r="391" spans="1:35" x14ac:dyDescent="0.35">
      <c r="A391">
        <v>390</v>
      </c>
      <c r="B391" t="s">
        <v>1495</v>
      </c>
      <c r="C391" t="s">
        <v>1496</v>
      </c>
      <c r="D391" t="s">
        <v>112</v>
      </c>
      <c r="E391" t="s">
        <v>84</v>
      </c>
      <c r="F391" t="s">
        <v>463</v>
      </c>
      <c r="G391" t="s">
        <v>1497</v>
      </c>
      <c r="H391" t="s">
        <v>1497</v>
      </c>
      <c r="I391" t="s">
        <v>34</v>
      </c>
      <c r="J391" t="s">
        <v>1498</v>
      </c>
      <c r="K391" s="3">
        <v>41969</v>
      </c>
      <c r="L391" t="s">
        <v>36</v>
      </c>
      <c r="M391" t="s">
        <v>1499</v>
      </c>
      <c r="N391" t="s">
        <v>1500</v>
      </c>
      <c r="O391" t="s">
        <v>72</v>
      </c>
      <c r="P391" t="s">
        <v>178</v>
      </c>
      <c r="Q391">
        <v>3</v>
      </c>
      <c r="R391" s="5">
        <v>85.593333333333305</v>
      </c>
      <c r="S391" s="5">
        <v>87.333333333333314</v>
      </c>
      <c r="T391" s="5">
        <v>261.99999999999994</v>
      </c>
      <c r="U391">
        <v>0</v>
      </c>
      <c r="V391" s="5">
        <v>5.22</v>
      </c>
      <c r="W391" t="s">
        <v>139</v>
      </c>
      <c r="X391" s="3">
        <v>41972</v>
      </c>
      <c r="Y391" s="3">
        <v>41972</v>
      </c>
      <c r="Z391">
        <v>3</v>
      </c>
      <c r="AA391" t="s">
        <v>8400</v>
      </c>
      <c r="AB391">
        <f t="shared" si="32"/>
        <v>0</v>
      </c>
      <c r="AC391" t="str">
        <f t="shared" si="30"/>
        <v>Wednesday</v>
      </c>
      <c r="AD391" s="5">
        <v>17.798999999999999</v>
      </c>
      <c r="AE391">
        <v>2014</v>
      </c>
      <c r="AF391">
        <v>48</v>
      </c>
      <c r="AG391" s="14">
        <f t="shared" si="31"/>
        <v>1.9923664122137408E-2</v>
      </c>
      <c r="AH391">
        <f t="shared" si="33"/>
        <v>0</v>
      </c>
      <c r="AI391" t="str">
        <f t="shared" si="34"/>
        <v xml:space="preserve"> </v>
      </c>
    </row>
    <row r="392" spans="1:35" x14ac:dyDescent="0.35">
      <c r="A392">
        <v>391</v>
      </c>
      <c r="B392" t="s">
        <v>1501</v>
      </c>
      <c r="C392" t="s">
        <v>1502</v>
      </c>
      <c r="D392" t="s">
        <v>29</v>
      </c>
      <c r="E392" t="s">
        <v>199</v>
      </c>
      <c r="F392" t="s">
        <v>212</v>
      </c>
      <c r="G392" t="s">
        <v>245</v>
      </c>
      <c r="H392" t="s">
        <v>245</v>
      </c>
      <c r="I392" t="s">
        <v>34</v>
      </c>
      <c r="J392" t="s">
        <v>1503</v>
      </c>
      <c r="K392" s="3">
        <v>41173</v>
      </c>
      <c r="L392" t="s">
        <v>136</v>
      </c>
      <c r="M392" t="s">
        <v>1504</v>
      </c>
      <c r="N392" t="s">
        <v>1505</v>
      </c>
      <c r="O392" t="s">
        <v>39</v>
      </c>
      <c r="P392" t="s">
        <v>165</v>
      </c>
      <c r="Q392">
        <v>2</v>
      </c>
      <c r="R392" s="5">
        <v>15.041600000000001</v>
      </c>
      <c r="S392" s="5">
        <v>30.216999999999999</v>
      </c>
      <c r="T392" s="5">
        <v>48.347200000000001</v>
      </c>
      <c r="U392">
        <v>0.2</v>
      </c>
      <c r="V392" s="5">
        <v>18.263999999999999</v>
      </c>
      <c r="W392" t="s">
        <v>139</v>
      </c>
      <c r="X392" s="3">
        <v>41176</v>
      </c>
      <c r="Y392" s="3">
        <v>41176</v>
      </c>
      <c r="Z392">
        <v>3</v>
      </c>
      <c r="AA392" t="s">
        <v>8400</v>
      </c>
      <c r="AB392">
        <f t="shared" si="32"/>
        <v>0</v>
      </c>
      <c r="AC392" t="str">
        <f t="shared" si="30"/>
        <v>Friday</v>
      </c>
      <c r="AD392" s="5">
        <v>6.984</v>
      </c>
      <c r="AE392">
        <v>2012</v>
      </c>
      <c r="AF392">
        <v>38</v>
      </c>
      <c r="AG392" s="14">
        <f t="shared" si="31"/>
        <v>0.3777674818810603</v>
      </c>
      <c r="AH392">
        <f t="shared" si="33"/>
        <v>0</v>
      </c>
      <c r="AI392" t="str">
        <f t="shared" si="34"/>
        <v xml:space="preserve"> </v>
      </c>
    </row>
    <row r="393" spans="1:35" x14ac:dyDescent="0.35">
      <c r="A393">
        <v>392</v>
      </c>
      <c r="B393" t="s">
        <v>1501</v>
      </c>
      <c r="C393" t="s">
        <v>1502</v>
      </c>
      <c r="D393" t="s">
        <v>29</v>
      </c>
      <c r="E393" t="s">
        <v>199</v>
      </c>
      <c r="F393" t="s">
        <v>212</v>
      </c>
      <c r="G393" t="s">
        <v>245</v>
      </c>
      <c r="H393" t="s">
        <v>245</v>
      </c>
      <c r="I393" t="s">
        <v>34</v>
      </c>
      <c r="J393" t="s">
        <v>1503</v>
      </c>
      <c r="K393" s="3">
        <v>41173</v>
      </c>
      <c r="L393" t="s">
        <v>136</v>
      </c>
      <c r="M393" t="s">
        <v>1506</v>
      </c>
      <c r="N393" t="s">
        <v>1507</v>
      </c>
      <c r="O393" t="s">
        <v>39</v>
      </c>
      <c r="P393" t="s">
        <v>165</v>
      </c>
      <c r="Q393">
        <v>2</v>
      </c>
      <c r="R393" s="5">
        <v>9.6880000000000006</v>
      </c>
      <c r="S393" s="5">
        <v>15.56</v>
      </c>
      <c r="T393" s="5">
        <v>24.896000000000001</v>
      </c>
      <c r="U393">
        <v>0.2</v>
      </c>
      <c r="V393" s="5">
        <v>5.52</v>
      </c>
      <c r="W393" t="s">
        <v>139</v>
      </c>
      <c r="X393" s="3">
        <v>41176</v>
      </c>
      <c r="Y393" s="3">
        <v>41178</v>
      </c>
      <c r="Z393">
        <v>5</v>
      </c>
      <c r="AA393" t="s">
        <v>8399</v>
      </c>
      <c r="AB393">
        <f t="shared" si="32"/>
        <v>2</v>
      </c>
      <c r="AC393" t="str">
        <f t="shared" si="30"/>
        <v>Friday</v>
      </c>
      <c r="AD393" s="5">
        <v>3.419</v>
      </c>
      <c r="AE393">
        <v>2012</v>
      </c>
      <c r="AF393">
        <v>38</v>
      </c>
      <c r="AG393" s="14">
        <f t="shared" si="31"/>
        <v>0.22172236503856038</v>
      </c>
      <c r="AH393">
        <f t="shared" si="33"/>
        <v>1</v>
      </c>
      <c r="AI393">
        <f t="shared" si="34"/>
        <v>2</v>
      </c>
    </row>
    <row r="394" spans="1:35" x14ac:dyDescent="0.35">
      <c r="A394">
        <v>393</v>
      </c>
      <c r="B394" t="s">
        <v>1501</v>
      </c>
      <c r="C394" t="s">
        <v>1502</v>
      </c>
      <c r="D394" t="s">
        <v>29</v>
      </c>
      <c r="E394" t="s">
        <v>199</v>
      </c>
      <c r="F394" t="s">
        <v>212</v>
      </c>
      <c r="G394" t="s">
        <v>245</v>
      </c>
      <c r="H394" t="s">
        <v>245</v>
      </c>
      <c r="I394" t="s">
        <v>34</v>
      </c>
      <c r="J394" t="s">
        <v>1503</v>
      </c>
      <c r="K394" s="3">
        <v>41173</v>
      </c>
      <c r="L394" t="s">
        <v>136</v>
      </c>
      <c r="M394" t="s">
        <v>772</v>
      </c>
      <c r="N394" t="s">
        <v>773</v>
      </c>
      <c r="O394" t="s">
        <v>72</v>
      </c>
      <c r="P394" t="s">
        <v>162</v>
      </c>
      <c r="Q394">
        <v>2</v>
      </c>
      <c r="R394" s="5">
        <v>70.773703199999986</v>
      </c>
      <c r="S394" s="5">
        <v>86.31842506265663</v>
      </c>
      <c r="T394" s="5">
        <v>137.76420639999998</v>
      </c>
      <c r="U394">
        <v>0.20200000000000001</v>
      </c>
      <c r="V394" s="5">
        <v>-3.7831999999999999</v>
      </c>
      <c r="W394" t="s">
        <v>139</v>
      </c>
      <c r="X394" s="3">
        <v>41176</v>
      </c>
      <c r="Y394" s="3">
        <v>41176</v>
      </c>
      <c r="Z394">
        <v>3</v>
      </c>
      <c r="AA394" t="s">
        <v>8400</v>
      </c>
      <c r="AB394">
        <f t="shared" si="32"/>
        <v>0</v>
      </c>
      <c r="AC394" t="str">
        <f t="shared" si="30"/>
        <v>Friday</v>
      </c>
      <c r="AD394" s="5">
        <v>22.407</v>
      </c>
      <c r="AE394">
        <v>2012</v>
      </c>
      <c r="AF394">
        <v>38</v>
      </c>
      <c r="AG394" s="14">
        <f t="shared" si="31"/>
        <v>-2.7461414679916456E-2</v>
      </c>
      <c r="AH394">
        <f t="shared" si="33"/>
        <v>0</v>
      </c>
      <c r="AI394" t="str">
        <f t="shared" si="34"/>
        <v xml:space="preserve"> </v>
      </c>
    </row>
    <row r="395" spans="1:35" x14ac:dyDescent="0.35">
      <c r="A395">
        <v>394</v>
      </c>
      <c r="B395" t="s">
        <v>1501</v>
      </c>
      <c r="C395" t="s">
        <v>1502</v>
      </c>
      <c r="D395" t="s">
        <v>29</v>
      </c>
      <c r="E395" t="s">
        <v>199</v>
      </c>
      <c r="F395" t="s">
        <v>212</v>
      </c>
      <c r="G395" t="s">
        <v>245</v>
      </c>
      <c r="H395" t="s">
        <v>245</v>
      </c>
      <c r="I395" t="s">
        <v>34</v>
      </c>
      <c r="J395" t="s">
        <v>1503</v>
      </c>
      <c r="K395" s="3">
        <v>41173</v>
      </c>
      <c r="L395" t="s">
        <v>136</v>
      </c>
      <c r="M395" t="s">
        <v>1508</v>
      </c>
      <c r="N395" t="s">
        <v>1509</v>
      </c>
      <c r="O395" t="s">
        <v>39</v>
      </c>
      <c r="P395" t="s">
        <v>90</v>
      </c>
      <c r="Q395">
        <v>5</v>
      </c>
      <c r="R395" s="5">
        <v>9.0976000000000017</v>
      </c>
      <c r="S395" s="5">
        <v>9.1870000000000012</v>
      </c>
      <c r="T395" s="5">
        <v>36.748000000000005</v>
      </c>
      <c r="U395">
        <v>0.2</v>
      </c>
      <c r="V395" s="5">
        <v>-8.74</v>
      </c>
      <c r="W395" t="s">
        <v>139</v>
      </c>
      <c r="X395" s="3">
        <v>41176</v>
      </c>
      <c r="Y395" s="3">
        <v>41176</v>
      </c>
      <c r="Z395">
        <v>3</v>
      </c>
      <c r="AA395" t="s">
        <v>8400</v>
      </c>
      <c r="AB395">
        <f t="shared" si="32"/>
        <v>0</v>
      </c>
      <c r="AC395" t="str">
        <f t="shared" si="30"/>
        <v>Friday</v>
      </c>
      <c r="AD395" s="5">
        <v>4.6689999999999996</v>
      </c>
      <c r="AE395">
        <v>2012</v>
      </c>
      <c r="AF395">
        <v>38</v>
      </c>
      <c r="AG395" s="14">
        <f t="shared" si="31"/>
        <v>-0.23783607271144006</v>
      </c>
      <c r="AH395">
        <f t="shared" si="33"/>
        <v>0</v>
      </c>
      <c r="AI395" t="str">
        <f t="shared" si="34"/>
        <v xml:space="preserve"> </v>
      </c>
    </row>
    <row r="396" spans="1:35" x14ac:dyDescent="0.35">
      <c r="A396">
        <v>395</v>
      </c>
      <c r="B396" t="s">
        <v>1501</v>
      </c>
      <c r="C396" t="s">
        <v>1502</v>
      </c>
      <c r="D396" t="s">
        <v>29</v>
      </c>
      <c r="E396" t="s">
        <v>199</v>
      </c>
      <c r="F396" t="s">
        <v>212</v>
      </c>
      <c r="G396" t="s">
        <v>245</v>
      </c>
      <c r="H396" t="s">
        <v>245</v>
      </c>
      <c r="I396" t="s">
        <v>34</v>
      </c>
      <c r="J396" t="s">
        <v>1503</v>
      </c>
      <c r="K396" s="3">
        <v>41173</v>
      </c>
      <c r="L396" t="s">
        <v>136</v>
      </c>
      <c r="M396" t="s">
        <v>971</v>
      </c>
      <c r="N396" t="s">
        <v>972</v>
      </c>
      <c r="O396" t="s">
        <v>51</v>
      </c>
      <c r="P396" t="s">
        <v>55</v>
      </c>
      <c r="Q396">
        <v>4</v>
      </c>
      <c r="R396" s="5">
        <v>241.6996</v>
      </c>
      <c r="S396" s="5">
        <v>311.226</v>
      </c>
      <c r="T396" s="5">
        <v>746.94240000000002</v>
      </c>
      <c r="U396">
        <v>0.4</v>
      </c>
      <c r="V396" s="5">
        <v>-219.85599999999999</v>
      </c>
      <c r="W396" t="s">
        <v>139</v>
      </c>
      <c r="X396" s="3">
        <v>41176</v>
      </c>
      <c r="Y396" s="3">
        <v>41176</v>
      </c>
      <c r="Z396">
        <v>3</v>
      </c>
      <c r="AA396" t="s">
        <v>8400</v>
      </c>
      <c r="AB396">
        <f t="shared" si="32"/>
        <v>0</v>
      </c>
      <c r="AC396" t="str">
        <f t="shared" si="30"/>
        <v>Friday</v>
      </c>
      <c r="AD396" s="5">
        <v>111.22499999999999</v>
      </c>
      <c r="AE396">
        <v>2012</v>
      </c>
      <c r="AF396">
        <v>38</v>
      </c>
      <c r="AG396" s="14">
        <f t="shared" si="31"/>
        <v>-0.29434130396132285</v>
      </c>
      <c r="AH396">
        <f t="shared" si="33"/>
        <v>0</v>
      </c>
      <c r="AI396" t="str">
        <f t="shared" si="34"/>
        <v xml:space="preserve"> </v>
      </c>
    </row>
    <row r="397" spans="1:35" x14ac:dyDescent="0.35">
      <c r="A397">
        <v>396</v>
      </c>
      <c r="B397" t="s">
        <v>1501</v>
      </c>
      <c r="C397" t="s">
        <v>1502</v>
      </c>
      <c r="D397" t="s">
        <v>29</v>
      </c>
      <c r="E397" t="s">
        <v>199</v>
      </c>
      <c r="F397" t="s">
        <v>212</v>
      </c>
      <c r="G397" t="s">
        <v>245</v>
      </c>
      <c r="H397" t="s">
        <v>245</v>
      </c>
      <c r="I397" t="s">
        <v>34</v>
      </c>
      <c r="J397" t="s">
        <v>1503</v>
      </c>
      <c r="K397" s="3">
        <v>41173</v>
      </c>
      <c r="L397" t="s">
        <v>136</v>
      </c>
      <c r="M397" t="s">
        <v>1510</v>
      </c>
      <c r="N397" t="s">
        <v>1511</v>
      </c>
      <c r="O397" t="s">
        <v>39</v>
      </c>
      <c r="P397" t="s">
        <v>58</v>
      </c>
      <c r="Q397">
        <v>2</v>
      </c>
      <c r="R397" s="5">
        <v>1.7608000000000001</v>
      </c>
      <c r="S397" s="5">
        <v>2.9710000000000001</v>
      </c>
      <c r="T397" s="5">
        <v>4.7536000000000005</v>
      </c>
      <c r="U397">
        <v>0.2</v>
      </c>
      <c r="V397" s="5">
        <v>1.232</v>
      </c>
      <c r="W397" t="s">
        <v>139</v>
      </c>
      <c r="X397" s="3">
        <v>41176</v>
      </c>
      <c r="Y397" s="3">
        <v>41176</v>
      </c>
      <c r="Z397">
        <v>3</v>
      </c>
      <c r="AA397" t="s">
        <v>8400</v>
      </c>
      <c r="AB397">
        <f t="shared" si="32"/>
        <v>0</v>
      </c>
      <c r="AC397" t="str">
        <f t="shared" si="30"/>
        <v>Friday</v>
      </c>
      <c r="AD397" s="5">
        <v>0.74</v>
      </c>
      <c r="AE397">
        <v>2012</v>
      </c>
      <c r="AF397">
        <v>38</v>
      </c>
      <c r="AG397" s="14">
        <f t="shared" si="31"/>
        <v>0.25917199596095586</v>
      </c>
      <c r="AH397">
        <f t="shared" si="33"/>
        <v>0</v>
      </c>
      <c r="AI397" t="str">
        <f t="shared" si="34"/>
        <v xml:space="preserve"> </v>
      </c>
    </row>
    <row r="398" spans="1:35" x14ac:dyDescent="0.35">
      <c r="A398">
        <v>397</v>
      </c>
      <c r="B398" t="s">
        <v>1512</v>
      </c>
      <c r="C398" t="s">
        <v>1513</v>
      </c>
      <c r="D398" t="s">
        <v>112</v>
      </c>
      <c r="E398" t="s">
        <v>44</v>
      </c>
      <c r="F398" t="s">
        <v>45</v>
      </c>
      <c r="G398" t="s">
        <v>1514</v>
      </c>
      <c r="H398" t="s">
        <v>1515</v>
      </c>
      <c r="I398" t="s">
        <v>34</v>
      </c>
      <c r="J398" t="s">
        <v>1516</v>
      </c>
      <c r="K398" s="3">
        <v>41785</v>
      </c>
      <c r="L398" t="s">
        <v>36</v>
      </c>
      <c r="M398" t="s">
        <v>1517</v>
      </c>
      <c r="N398" t="s">
        <v>1518</v>
      </c>
      <c r="O398" t="s">
        <v>39</v>
      </c>
      <c r="P398" t="s">
        <v>76</v>
      </c>
      <c r="Q398">
        <v>1</v>
      </c>
      <c r="R398" s="5">
        <v>21.14</v>
      </c>
      <c r="S398" s="5">
        <v>23</v>
      </c>
      <c r="T398" s="5">
        <v>23</v>
      </c>
      <c r="U398">
        <v>0</v>
      </c>
      <c r="V398" s="5">
        <v>1.86</v>
      </c>
      <c r="W398" t="s">
        <v>41</v>
      </c>
      <c r="X398" s="3">
        <v>41790</v>
      </c>
      <c r="Y398" s="3">
        <v>41791</v>
      </c>
      <c r="Z398">
        <v>6</v>
      </c>
      <c r="AA398" t="s">
        <v>8399</v>
      </c>
      <c r="AB398">
        <f t="shared" si="32"/>
        <v>1</v>
      </c>
      <c r="AC398" t="str">
        <f t="shared" si="30"/>
        <v>Monday</v>
      </c>
      <c r="AD398" s="5">
        <v>1.86</v>
      </c>
      <c r="AE398">
        <v>2014</v>
      </c>
      <c r="AF398">
        <v>22</v>
      </c>
      <c r="AG398" s="14">
        <f t="shared" si="31"/>
        <v>8.0869565217391304E-2</v>
      </c>
      <c r="AH398">
        <f t="shared" si="33"/>
        <v>1</v>
      </c>
      <c r="AI398">
        <f t="shared" si="34"/>
        <v>1</v>
      </c>
    </row>
    <row r="399" spans="1:35" x14ac:dyDescent="0.35">
      <c r="A399">
        <v>398</v>
      </c>
      <c r="B399" t="s">
        <v>1519</v>
      </c>
      <c r="C399" t="s">
        <v>1520</v>
      </c>
      <c r="D399" t="s">
        <v>29</v>
      </c>
      <c r="E399" t="s">
        <v>30</v>
      </c>
      <c r="F399" t="s">
        <v>31</v>
      </c>
      <c r="G399" t="s">
        <v>1287</v>
      </c>
      <c r="H399" t="s">
        <v>1521</v>
      </c>
      <c r="I399" t="s">
        <v>34</v>
      </c>
      <c r="J399" t="s">
        <v>1522</v>
      </c>
      <c r="K399" s="3">
        <v>41789</v>
      </c>
      <c r="L399" t="s">
        <v>36</v>
      </c>
      <c r="M399" t="s">
        <v>1523</v>
      </c>
      <c r="N399" t="s">
        <v>1524</v>
      </c>
      <c r="O399" t="s">
        <v>51</v>
      </c>
      <c r="P399" t="s">
        <v>93</v>
      </c>
      <c r="Q399">
        <v>3</v>
      </c>
      <c r="R399" s="5">
        <v>63.145599999999995</v>
      </c>
      <c r="S399" s="5">
        <v>89.196999999999989</v>
      </c>
      <c r="T399" s="5">
        <v>214.07279999999997</v>
      </c>
      <c r="U399">
        <v>0.2</v>
      </c>
      <c r="V399" s="5">
        <v>24.635999999999999</v>
      </c>
      <c r="W399" t="s">
        <v>139</v>
      </c>
      <c r="X399" s="3">
        <v>41792</v>
      </c>
      <c r="Y399" s="3">
        <v>41792</v>
      </c>
      <c r="Z399">
        <v>3</v>
      </c>
      <c r="AA399" t="s">
        <v>8400</v>
      </c>
      <c r="AB399">
        <f t="shared" si="32"/>
        <v>0</v>
      </c>
      <c r="AC399" t="str">
        <f t="shared" si="30"/>
        <v>Friday</v>
      </c>
      <c r="AD399" s="5">
        <v>27.297999999999998</v>
      </c>
      <c r="AE399">
        <v>2014</v>
      </c>
      <c r="AF399">
        <v>22</v>
      </c>
      <c r="AG399" s="14">
        <f t="shared" si="31"/>
        <v>0.11508234581880558</v>
      </c>
      <c r="AH399">
        <f t="shared" si="33"/>
        <v>0</v>
      </c>
      <c r="AI399" t="str">
        <f t="shared" si="34"/>
        <v xml:space="preserve"> </v>
      </c>
    </row>
    <row r="400" spans="1:35" x14ac:dyDescent="0.35">
      <c r="A400">
        <v>399</v>
      </c>
      <c r="B400" t="s">
        <v>1519</v>
      </c>
      <c r="C400" t="s">
        <v>1520</v>
      </c>
      <c r="D400" t="s">
        <v>29</v>
      </c>
      <c r="E400" t="s">
        <v>30</v>
      </c>
      <c r="F400" t="s">
        <v>31</v>
      </c>
      <c r="G400" t="s">
        <v>1287</v>
      </c>
      <c r="H400" t="s">
        <v>1521</v>
      </c>
      <c r="I400" t="s">
        <v>34</v>
      </c>
      <c r="J400" t="s">
        <v>1522</v>
      </c>
      <c r="K400" s="3">
        <v>41789</v>
      </c>
      <c r="L400" t="s">
        <v>36</v>
      </c>
      <c r="M400" t="s">
        <v>891</v>
      </c>
      <c r="N400" t="s">
        <v>892</v>
      </c>
      <c r="O400" t="s">
        <v>39</v>
      </c>
      <c r="P400" t="s">
        <v>61</v>
      </c>
      <c r="Q400">
        <v>3</v>
      </c>
      <c r="R400" s="5">
        <v>6.080000000000001</v>
      </c>
      <c r="S400" s="5">
        <v>10</v>
      </c>
      <c r="T400" s="5">
        <v>30</v>
      </c>
      <c r="U400">
        <v>0</v>
      </c>
      <c r="V400" s="5">
        <v>11.76</v>
      </c>
      <c r="W400" t="s">
        <v>139</v>
      </c>
      <c r="X400" s="3">
        <v>41792</v>
      </c>
      <c r="Y400" s="3">
        <v>41793</v>
      </c>
      <c r="Z400">
        <v>4</v>
      </c>
      <c r="AA400" t="s">
        <v>8399</v>
      </c>
      <c r="AB400">
        <f t="shared" si="32"/>
        <v>1</v>
      </c>
      <c r="AC400" t="str">
        <f t="shared" si="30"/>
        <v>Friday</v>
      </c>
      <c r="AD400" s="5">
        <v>1.0649999999999999</v>
      </c>
      <c r="AE400">
        <v>2014</v>
      </c>
      <c r="AF400">
        <v>22</v>
      </c>
      <c r="AG400" s="14">
        <f t="shared" si="31"/>
        <v>0.39200000000000002</v>
      </c>
      <c r="AH400">
        <f t="shared" si="33"/>
        <v>1</v>
      </c>
      <c r="AI400">
        <f t="shared" si="34"/>
        <v>1</v>
      </c>
    </row>
    <row r="401" spans="1:35" x14ac:dyDescent="0.35">
      <c r="A401">
        <v>400</v>
      </c>
      <c r="B401" t="s">
        <v>1519</v>
      </c>
      <c r="C401" t="s">
        <v>1520</v>
      </c>
      <c r="D401" t="s">
        <v>29</v>
      </c>
      <c r="E401" t="s">
        <v>30</v>
      </c>
      <c r="F401" t="s">
        <v>31</v>
      </c>
      <c r="G401" t="s">
        <v>1287</v>
      </c>
      <c r="H401" t="s">
        <v>1521</v>
      </c>
      <c r="I401" t="s">
        <v>34</v>
      </c>
      <c r="J401" t="s">
        <v>1522</v>
      </c>
      <c r="K401" s="3">
        <v>41789</v>
      </c>
      <c r="L401" t="s">
        <v>36</v>
      </c>
      <c r="M401" t="s">
        <v>216</v>
      </c>
      <c r="N401" t="s">
        <v>217</v>
      </c>
      <c r="O401" t="s">
        <v>39</v>
      </c>
      <c r="P401" t="s">
        <v>76</v>
      </c>
      <c r="Q401">
        <v>2</v>
      </c>
      <c r="R401" s="5">
        <v>17.939999999999998</v>
      </c>
      <c r="S401" s="5">
        <v>26</v>
      </c>
      <c r="T401" s="5">
        <v>52</v>
      </c>
      <c r="U401">
        <v>0</v>
      </c>
      <c r="V401" s="5">
        <v>16.12</v>
      </c>
      <c r="W401" t="s">
        <v>139</v>
      </c>
      <c r="X401" s="3">
        <v>41792</v>
      </c>
      <c r="Y401" s="3">
        <v>41792</v>
      </c>
      <c r="Z401">
        <v>3</v>
      </c>
      <c r="AA401" t="s">
        <v>8400</v>
      </c>
      <c r="AB401">
        <f t="shared" si="32"/>
        <v>0</v>
      </c>
      <c r="AC401" t="str">
        <f t="shared" si="30"/>
        <v>Friday</v>
      </c>
      <c r="AD401" s="5">
        <v>8.3309999999999995</v>
      </c>
      <c r="AE401">
        <v>2014</v>
      </c>
      <c r="AF401">
        <v>22</v>
      </c>
      <c r="AG401" s="14">
        <f t="shared" si="31"/>
        <v>0.31</v>
      </c>
      <c r="AH401">
        <f t="shared" si="33"/>
        <v>0</v>
      </c>
      <c r="AI401" t="str">
        <f t="shared" si="34"/>
        <v xml:space="preserve"> </v>
      </c>
    </row>
    <row r="402" spans="1:35" x14ac:dyDescent="0.35">
      <c r="A402">
        <v>401</v>
      </c>
      <c r="B402" t="s">
        <v>1525</v>
      </c>
      <c r="C402" t="s">
        <v>1526</v>
      </c>
      <c r="D402" t="s">
        <v>112</v>
      </c>
      <c r="E402" t="s">
        <v>199</v>
      </c>
      <c r="F402" t="s">
        <v>212</v>
      </c>
      <c r="G402" t="s">
        <v>245</v>
      </c>
      <c r="H402" t="s">
        <v>245</v>
      </c>
      <c r="I402" t="s">
        <v>34</v>
      </c>
      <c r="J402" t="s">
        <v>1527</v>
      </c>
      <c r="K402" s="3">
        <v>41460</v>
      </c>
      <c r="L402" t="s">
        <v>36</v>
      </c>
      <c r="M402" t="s">
        <v>1528</v>
      </c>
      <c r="N402" t="s">
        <v>1529</v>
      </c>
      <c r="O402" t="s">
        <v>39</v>
      </c>
      <c r="P402" t="s">
        <v>165</v>
      </c>
      <c r="Q402">
        <v>5</v>
      </c>
      <c r="R402" s="5">
        <v>140.73760000000001</v>
      </c>
      <c r="S402" s="5">
        <v>144.73699999999999</v>
      </c>
      <c r="T402" s="5">
        <v>578.94799999999998</v>
      </c>
      <c r="U402">
        <v>0.2</v>
      </c>
      <c r="V402" s="5">
        <v>-124.74</v>
      </c>
      <c r="W402" t="s">
        <v>155</v>
      </c>
      <c r="X402" s="3">
        <v>41462</v>
      </c>
      <c r="Y402" s="3">
        <v>41462</v>
      </c>
      <c r="Z402">
        <v>2</v>
      </c>
      <c r="AA402" t="s">
        <v>8400</v>
      </c>
      <c r="AB402">
        <f t="shared" si="32"/>
        <v>0</v>
      </c>
      <c r="AC402" t="str">
        <f t="shared" si="30"/>
        <v>Friday</v>
      </c>
      <c r="AD402" s="5">
        <v>85.441999999999993</v>
      </c>
      <c r="AE402">
        <v>2013</v>
      </c>
      <c r="AF402">
        <v>27</v>
      </c>
      <c r="AG402" s="14">
        <f t="shared" si="31"/>
        <v>-0.21545976495298369</v>
      </c>
      <c r="AH402">
        <f t="shared" si="33"/>
        <v>0</v>
      </c>
      <c r="AI402" t="str">
        <f t="shared" si="34"/>
        <v xml:space="preserve"> </v>
      </c>
    </row>
    <row r="403" spans="1:35" x14ac:dyDescent="0.35">
      <c r="A403">
        <v>402</v>
      </c>
      <c r="B403" t="s">
        <v>1530</v>
      </c>
      <c r="C403" t="s">
        <v>1531</v>
      </c>
      <c r="D403" t="s">
        <v>96</v>
      </c>
      <c r="E403" t="s">
        <v>30</v>
      </c>
      <c r="F403" t="s">
        <v>31</v>
      </c>
      <c r="G403" t="s">
        <v>1051</v>
      </c>
      <c r="H403" t="s">
        <v>1532</v>
      </c>
      <c r="I403" t="s">
        <v>34</v>
      </c>
      <c r="J403" t="s">
        <v>1533</v>
      </c>
      <c r="K403" s="3">
        <v>40648</v>
      </c>
      <c r="L403" t="s">
        <v>36</v>
      </c>
      <c r="M403" t="s">
        <v>1534</v>
      </c>
      <c r="N403" t="s">
        <v>1535</v>
      </c>
      <c r="O403" t="s">
        <v>39</v>
      </c>
      <c r="P403" t="s">
        <v>340</v>
      </c>
      <c r="Q403">
        <v>5</v>
      </c>
      <c r="R403" s="5">
        <v>17.04</v>
      </c>
      <c r="S403" s="5">
        <v>19.8</v>
      </c>
      <c r="T403" s="5">
        <v>99</v>
      </c>
      <c r="U403">
        <v>0</v>
      </c>
      <c r="V403" s="5">
        <v>13.8</v>
      </c>
      <c r="W403" t="s">
        <v>41</v>
      </c>
      <c r="X403" s="3">
        <v>40653</v>
      </c>
      <c r="Y403" s="3">
        <v>40653</v>
      </c>
      <c r="Z403">
        <v>5</v>
      </c>
      <c r="AA403" t="s">
        <v>8400</v>
      </c>
      <c r="AB403">
        <f t="shared" si="32"/>
        <v>0</v>
      </c>
      <c r="AC403" t="str">
        <f t="shared" si="30"/>
        <v>Friday</v>
      </c>
      <c r="AD403" s="5">
        <v>6.2859999999999996</v>
      </c>
      <c r="AE403">
        <v>2011</v>
      </c>
      <c r="AF403">
        <v>16</v>
      </c>
      <c r="AG403" s="14">
        <f t="shared" si="31"/>
        <v>0.1393939393939394</v>
      </c>
      <c r="AH403">
        <f t="shared" si="33"/>
        <v>0</v>
      </c>
      <c r="AI403" t="str">
        <f t="shared" si="34"/>
        <v xml:space="preserve"> </v>
      </c>
    </row>
    <row r="404" spans="1:35" x14ac:dyDescent="0.35">
      <c r="A404">
        <v>403</v>
      </c>
      <c r="B404" t="s">
        <v>1536</v>
      </c>
      <c r="C404" t="s">
        <v>1537</v>
      </c>
      <c r="D404" t="s">
        <v>29</v>
      </c>
      <c r="E404" t="s">
        <v>44</v>
      </c>
      <c r="F404" t="s">
        <v>133</v>
      </c>
      <c r="G404" t="s">
        <v>134</v>
      </c>
      <c r="H404" t="s">
        <v>134</v>
      </c>
      <c r="I404" t="s">
        <v>34</v>
      </c>
      <c r="J404" t="s">
        <v>1538</v>
      </c>
      <c r="K404" s="3">
        <v>41725</v>
      </c>
      <c r="L404" t="s">
        <v>36</v>
      </c>
      <c r="M404" t="s">
        <v>1539</v>
      </c>
      <c r="N404" t="s">
        <v>1540</v>
      </c>
      <c r="O404" t="s">
        <v>39</v>
      </c>
      <c r="P404" t="s">
        <v>165</v>
      </c>
      <c r="Q404">
        <v>5</v>
      </c>
      <c r="R404" s="5">
        <v>80.620000000000019</v>
      </c>
      <c r="S404" s="5">
        <v>91.600000000000009</v>
      </c>
      <c r="T404" s="5">
        <v>458.00000000000006</v>
      </c>
      <c r="U404">
        <v>0</v>
      </c>
      <c r="V404" s="5">
        <v>54.9</v>
      </c>
      <c r="W404" t="s">
        <v>155</v>
      </c>
      <c r="X404" s="3">
        <v>41727</v>
      </c>
      <c r="Y404" s="3">
        <v>41727</v>
      </c>
      <c r="Z404">
        <v>2</v>
      </c>
      <c r="AA404" t="s">
        <v>8400</v>
      </c>
      <c r="AB404">
        <f t="shared" si="32"/>
        <v>0</v>
      </c>
      <c r="AC404" t="str">
        <f t="shared" si="30"/>
        <v>Thursday</v>
      </c>
      <c r="AD404" s="5">
        <v>3.46</v>
      </c>
      <c r="AE404">
        <v>2014</v>
      </c>
      <c r="AF404">
        <v>13</v>
      </c>
      <c r="AG404" s="14">
        <f t="shared" si="31"/>
        <v>0.11986899563318776</v>
      </c>
      <c r="AH404">
        <f t="shared" si="33"/>
        <v>0</v>
      </c>
      <c r="AI404" t="str">
        <f t="shared" si="34"/>
        <v xml:space="preserve"> </v>
      </c>
    </row>
    <row r="405" spans="1:35" x14ac:dyDescent="0.35">
      <c r="A405">
        <v>404</v>
      </c>
      <c r="B405" t="s">
        <v>1536</v>
      </c>
      <c r="C405" t="s">
        <v>1537</v>
      </c>
      <c r="D405" t="s">
        <v>29</v>
      </c>
      <c r="E405" t="s">
        <v>44</v>
      </c>
      <c r="F405" t="s">
        <v>133</v>
      </c>
      <c r="G405" t="s">
        <v>134</v>
      </c>
      <c r="H405" t="s">
        <v>134</v>
      </c>
      <c r="I405" t="s">
        <v>34</v>
      </c>
      <c r="J405" t="s">
        <v>1538</v>
      </c>
      <c r="K405" s="3">
        <v>41725</v>
      </c>
      <c r="L405" t="s">
        <v>36</v>
      </c>
      <c r="M405" t="s">
        <v>1541</v>
      </c>
      <c r="N405" t="s">
        <v>1542</v>
      </c>
      <c r="O405" t="s">
        <v>39</v>
      </c>
      <c r="P405" t="s">
        <v>90</v>
      </c>
      <c r="Q405">
        <v>5</v>
      </c>
      <c r="R405" s="5">
        <v>4.7</v>
      </c>
      <c r="S405" s="5">
        <v>7.4</v>
      </c>
      <c r="T405" s="5">
        <v>37</v>
      </c>
      <c r="U405">
        <v>0</v>
      </c>
      <c r="V405" s="5">
        <v>13.5</v>
      </c>
      <c r="W405" t="s">
        <v>155</v>
      </c>
      <c r="X405" s="3">
        <v>41727</v>
      </c>
      <c r="Y405" s="3">
        <v>41727</v>
      </c>
      <c r="Z405">
        <v>2</v>
      </c>
      <c r="AA405" t="s">
        <v>8400</v>
      </c>
      <c r="AB405">
        <f t="shared" si="32"/>
        <v>0</v>
      </c>
      <c r="AC405" t="str">
        <f t="shared" si="30"/>
        <v>Thursday</v>
      </c>
      <c r="AD405" s="5">
        <v>3.867</v>
      </c>
      <c r="AE405">
        <v>2014</v>
      </c>
      <c r="AF405">
        <v>13</v>
      </c>
      <c r="AG405" s="14">
        <f t="shared" si="31"/>
        <v>0.36486486486486486</v>
      </c>
      <c r="AH405">
        <f t="shared" si="33"/>
        <v>0</v>
      </c>
      <c r="AI405" t="str">
        <f t="shared" si="34"/>
        <v xml:space="preserve"> </v>
      </c>
    </row>
    <row r="406" spans="1:35" x14ac:dyDescent="0.35">
      <c r="A406">
        <v>405</v>
      </c>
      <c r="B406" t="s">
        <v>1543</v>
      </c>
      <c r="C406" t="s">
        <v>1544</v>
      </c>
      <c r="D406" t="s">
        <v>29</v>
      </c>
      <c r="E406" t="s">
        <v>199</v>
      </c>
      <c r="F406" t="s">
        <v>212</v>
      </c>
      <c r="G406" t="s">
        <v>1545</v>
      </c>
      <c r="H406" t="s">
        <v>1545</v>
      </c>
      <c r="I406" t="s">
        <v>34</v>
      </c>
      <c r="J406" t="s">
        <v>1546</v>
      </c>
      <c r="K406" s="3">
        <v>41765</v>
      </c>
      <c r="L406" t="s">
        <v>36</v>
      </c>
      <c r="M406" t="s">
        <v>1547</v>
      </c>
      <c r="N406" t="s">
        <v>1548</v>
      </c>
      <c r="O406" t="s">
        <v>39</v>
      </c>
      <c r="P406" t="s">
        <v>40</v>
      </c>
      <c r="Q406">
        <v>1</v>
      </c>
      <c r="R406" s="5">
        <v>5.4943999999999997</v>
      </c>
      <c r="S406" s="5">
        <v>6.3529999999999998</v>
      </c>
      <c r="T406" s="5">
        <v>5.0823999999999998</v>
      </c>
      <c r="U406">
        <v>0.2</v>
      </c>
      <c r="V406" s="5">
        <v>-0.41199999999999998</v>
      </c>
      <c r="W406" t="s">
        <v>41</v>
      </c>
      <c r="X406" s="3">
        <v>41770</v>
      </c>
      <c r="Y406" s="3">
        <v>41770</v>
      </c>
      <c r="Z406">
        <v>5</v>
      </c>
      <c r="AA406" t="s">
        <v>8400</v>
      </c>
      <c r="AB406">
        <f t="shared" si="32"/>
        <v>0</v>
      </c>
      <c r="AC406" t="str">
        <f t="shared" si="30"/>
        <v>Tuesday</v>
      </c>
      <c r="AD406" s="5">
        <v>0.49</v>
      </c>
      <c r="AE406">
        <v>2014</v>
      </c>
      <c r="AF406">
        <v>19</v>
      </c>
      <c r="AG406" s="14">
        <f t="shared" si="31"/>
        <v>-8.1064064221627583E-2</v>
      </c>
      <c r="AH406">
        <f t="shared" si="33"/>
        <v>0</v>
      </c>
      <c r="AI406" t="str">
        <f t="shared" si="34"/>
        <v xml:space="preserve"> </v>
      </c>
    </row>
    <row r="407" spans="1:35" x14ac:dyDescent="0.35">
      <c r="A407">
        <v>406</v>
      </c>
      <c r="B407" t="s">
        <v>1279</v>
      </c>
      <c r="C407" t="s">
        <v>1280</v>
      </c>
      <c r="D407" t="s">
        <v>96</v>
      </c>
      <c r="E407" t="s">
        <v>30</v>
      </c>
      <c r="F407" t="s">
        <v>31</v>
      </c>
      <c r="G407" t="s">
        <v>436</v>
      </c>
      <c r="H407" t="s">
        <v>941</v>
      </c>
      <c r="I407" t="s">
        <v>34</v>
      </c>
      <c r="J407" t="s">
        <v>1549</v>
      </c>
      <c r="K407" s="3">
        <v>41234</v>
      </c>
      <c r="L407" t="s">
        <v>36</v>
      </c>
      <c r="M407" t="s">
        <v>1448</v>
      </c>
      <c r="N407" t="s">
        <v>1550</v>
      </c>
      <c r="O407" t="s">
        <v>51</v>
      </c>
      <c r="P407" t="s">
        <v>52</v>
      </c>
      <c r="Q407">
        <v>7</v>
      </c>
      <c r="R407" s="5">
        <v>15.925599999999998</v>
      </c>
      <c r="S407" s="5">
        <v>30.202666666666662</v>
      </c>
      <c r="T407" s="5">
        <v>126.85119999999998</v>
      </c>
      <c r="U407">
        <v>0.4</v>
      </c>
      <c r="V407" s="5">
        <v>15.372</v>
      </c>
      <c r="W407" t="s">
        <v>41</v>
      </c>
      <c r="X407" s="3">
        <v>41239</v>
      </c>
      <c r="Y407" s="3">
        <v>41239</v>
      </c>
      <c r="Z407">
        <v>5</v>
      </c>
      <c r="AA407" t="s">
        <v>8400</v>
      </c>
      <c r="AB407">
        <f t="shared" si="32"/>
        <v>0</v>
      </c>
      <c r="AC407" t="str">
        <f t="shared" si="30"/>
        <v>Wednesday</v>
      </c>
      <c r="AD407" s="5">
        <v>4.8499999999999996</v>
      </c>
      <c r="AE407">
        <v>2012</v>
      </c>
      <c r="AF407">
        <v>47</v>
      </c>
      <c r="AG407" s="14">
        <f t="shared" si="31"/>
        <v>0.12118135263994351</v>
      </c>
      <c r="AH407">
        <f t="shared" si="33"/>
        <v>0</v>
      </c>
      <c r="AI407" t="str">
        <f t="shared" si="34"/>
        <v xml:space="preserve"> </v>
      </c>
    </row>
    <row r="408" spans="1:35" x14ac:dyDescent="0.35">
      <c r="A408">
        <v>407</v>
      </c>
      <c r="B408" t="s">
        <v>1551</v>
      </c>
      <c r="C408" t="s">
        <v>1552</v>
      </c>
      <c r="D408" t="s">
        <v>29</v>
      </c>
      <c r="E408" t="s">
        <v>44</v>
      </c>
      <c r="F408" t="s">
        <v>1553</v>
      </c>
      <c r="G408" t="s">
        <v>1554</v>
      </c>
      <c r="H408" t="s">
        <v>1554</v>
      </c>
      <c r="I408" t="s">
        <v>34</v>
      </c>
      <c r="J408" t="s">
        <v>1555</v>
      </c>
      <c r="K408" s="3">
        <v>41619</v>
      </c>
      <c r="L408" t="s">
        <v>136</v>
      </c>
      <c r="M408" t="s">
        <v>1556</v>
      </c>
      <c r="N408" t="s">
        <v>1557</v>
      </c>
      <c r="O408" t="s">
        <v>39</v>
      </c>
      <c r="P408" t="s">
        <v>58</v>
      </c>
      <c r="Q408">
        <v>4</v>
      </c>
      <c r="R408" s="5">
        <v>23.119999999999997</v>
      </c>
      <c r="S408" s="5">
        <v>34.5</v>
      </c>
      <c r="T408" s="5">
        <v>138</v>
      </c>
      <c r="U408">
        <v>0</v>
      </c>
      <c r="V408" s="5">
        <v>45.52</v>
      </c>
      <c r="W408" t="s">
        <v>139</v>
      </c>
      <c r="X408" s="3">
        <v>41622</v>
      </c>
      <c r="Y408" s="3">
        <v>41622</v>
      </c>
      <c r="Z408">
        <v>3</v>
      </c>
      <c r="AA408" t="s">
        <v>8400</v>
      </c>
      <c r="AB408">
        <f t="shared" si="32"/>
        <v>0</v>
      </c>
      <c r="AC408" t="str">
        <f t="shared" si="30"/>
        <v>Wednesday</v>
      </c>
      <c r="AD408" s="5">
        <v>22.978000000000002</v>
      </c>
      <c r="AE408">
        <v>2013</v>
      </c>
      <c r="AF408">
        <v>50</v>
      </c>
      <c r="AG408" s="14">
        <f t="shared" si="31"/>
        <v>0.32985507246376816</v>
      </c>
      <c r="AH408">
        <f t="shared" si="33"/>
        <v>0</v>
      </c>
      <c r="AI408" t="str">
        <f t="shared" si="34"/>
        <v xml:space="preserve"> </v>
      </c>
    </row>
    <row r="409" spans="1:35" x14ac:dyDescent="0.35">
      <c r="A409">
        <v>408</v>
      </c>
      <c r="B409" t="s">
        <v>1551</v>
      </c>
      <c r="C409" t="s">
        <v>1552</v>
      </c>
      <c r="D409" t="s">
        <v>29</v>
      </c>
      <c r="E409" t="s">
        <v>44</v>
      </c>
      <c r="F409" t="s">
        <v>1553</v>
      </c>
      <c r="G409" t="s">
        <v>1554</v>
      </c>
      <c r="H409" t="s">
        <v>1554</v>
      </c>
      <c r="I409" t="s">
        <v>34</v>
      </c>
      <c r="J409" t="s">
        <v>1555</v>
      </c>
      <c r="K409" s="3">
        <v>41619</v>
      </c>
      <c r="L409" t="s">
        <v>136</v>
      </c>
      <c r="M409" t="s">
        <v>1558</v>
      </c>
      <c r="N409" t="s">
        <v>1559</v>
      </c>
      <c r="O409" t="s">
        <v>72</v>
      </c>
      <c r="P409" t="s">
        <v>73</v>
      </c>
      <c r="Q409">
        <v>5</v>
      </c>
      <c r="R409" s="5">
        <v>136.6</v>
      </c>
      <c r="S409" s="5">
        <v>207</v>
      </c>
      <c r="T409" s="5">
        <v>1035</v>
      </c>
      <c r="U409">
        <v>0</v>
      </c>
      <c r="V409" s="5">
        <v>352</v>
      </c>
      <c r="W409" t="s">
        <v>139</v>
      </c>
      <c r="X409" s="3">
        <v>41622</v>
      </c>
      <c r="Y409" s="3">
        <v>41623</v>
      </c>
      <c r="Z409">
        <v>4</v>
      </c>
      <c r="AA409" t="s">
        <v>8399</v>
      </c>
      <c r="AB409">
        <f t="shared" si="32"/>
        <v>1</v>
      </c>
      <c r="AC409" t="str">
        <f t="shared" si="30"/>
        <v>Wednesday</v>
      </c>
      <c r="AD409" s="5">
        <v>188.01300000000001</v>
      </c>
      <c r="AE409">
        <v>2013</v>
      </c>
      <c r="AF409">
        <v>50</v>
      </c>
      <c r="AG409" s="14">
        <f t="shared" si="31"/>
        <v>0.34009661835748795</v>
      </c>
      <c r="AH409">
        <f t="shared" si="33"/>
        <v>1</v>
      </c>
      <c r="AI409">
        <f t="shared" si="34"/>
        <v>1</v>
      </c>
    </row>
    <row r="410" spans="1:35" x14ac:dyDescent="0.35">
      <c r="A410">
        <v>409</v>
      </c>
      <c r="B410" t="s">
        <v>1560</v>
      </c>
      <c r="C410" t="s">
        <v>1561</v>
      </c>
      <c r="D410" t="s">
        <v>29</v>
      </c>
      <c r="E410" t="s">
        <v>84</v>
      </c>
      <c r="F410" t="s">
        <v>740</v>
      </c>
      <c r="G410" t="s">
        <v>741</v>
      </c>
      <c r="H410" t="s">
        <v>1172</v>
      </c>
      <c r="I410" t="s">
        <v>34</v>
      </c>
      <c r="J410" t="s">
        <v>1562</v>
      </c>
      <c r="K410" s="3">
        <v>41982</v>
      </c>
      <c r="L410" t="s">
        <v>36</v>
      </c>
      <c r="M410" t="s">
        <v>1563</v>
      </c>
      <c r="N410" t="s">
        <v>1564</v>
      </c>
      <c r="O410" t="s">
        <v>39</v>
      </c>
      <c r="P410" t="s">
        <v>183</v>
      </c>
      <c r="Q410">
        <v>1</v>
      </c>
      <c r="R410" s="5">
        <v>47</v>
      </c>
      <c r="S410" s="5">
        <v>47</v>
      </c>
      <c r="T410" s="5">
        <v>47</v>
      </c>
      <c r="U410">
        <v>0</v>
      </c>
      <c r="V410" s="5">
        <v>0</v>
      </c>
      <c r="W410" t="s">
        <v>41</v>
      </c>
      <c r="X410" s="3">
        <v>41987</v>
      </c>
      <c r="Y410" s="3">
        <v>41987</v>
      </c>
      <c r="Z410">
        <v>5</v>
      </c>
      <c r="AA410" t="s">
        <v>8400</v>
      </c>
      <c r="AB410">
        <f t="shared" si="32"/>
        <v>0</v>
      </c>
      <c r="AC410" t="str">
        <f t="shared" si="30"/>
        <v>Tuesday</v>
      </c>
      <c r="AD410" s="5">
        <v>3.7320000000000002</v>
      </c>
      <c r="AE410">
        <v>2014</v>
      </c>
      <c r="AF410">
        <v>50</v>
      </c>
      <c r="AG410" s="14">
        <f t="shared" si="31"/>
        <v>0</v>
      </c>
      <c r="AH410">
        <f t="shared" si="33"/>
        <v>0</v>
      </c>
      <c r="AI410" t="str">
        <f t="shared" si="34"/>
        <v xml:space="preserve"> </v>
      </c>
    </row>
    <row r="411" spans="1:35" x14ac:dyDescent="0.35">
      <c r="A411">
        <v>410</v>
      </c>
      <c r="B411" t="s">
        <v>1560</v>
      </c>
      <c r="C411" t="s">
        <v>1561</v>
      </c>
      <c r="D411" t="s">
        <v>29</v>
      </c>
      <c r="E411" t="s">
        <v>84</v>
      </c>
      <c r="F411" t="s">
        <v>740</v>
      </c>
      <c r="G411" t="s">
        <v>741</v>
      </c>
      <c r="H411" t="s">
        <v>1172</v>
      </c>
      <c r="I411" t="s">
        <v>34</v>
      </c>
      <c r="J411" t="s">
        <v>1562</v>
      </c>
      <c r="K411" s="3">
        <v>41982</v>
      </c>
      <c r="L411" t="s">
        <v>36</v>
      </c>
      <c r="M411" t="s">
        <v>1565</v>
      </c>
      <c r="N411" t="s">
        <v>1566</v>
      </c>
      <c r="O411" t="s">
        <v>72</v>
      </c>
      <c r="P411" t="s">
        <v>178</v>
      </c>
      <c r="Q411">
        <v>2</v>
      </c>
      <c r="R411" s="5">
        <v>80.08</v>
      </c>
      <c r="S411" s="5">
        <v>91</v>
      </c>
      <c r="T411" s="5">
        <v>182</v>
      </c>
      <c r="U411">
        <v>0</v>
      </c>
      <c r="V411" s="5">
        <v>21.84</v>
      </c>
      <c r="W411" t="s">
        <v>41</v>
      </c>
      <c r="X411" s="3">
        <v>41987</v>
      </c>
      <c r="Y411" s="3">
        <v>41987</v>
      </c>
      <c r="Z411">
        <v>5</v>
      </c>
      <c r="AA411" t="s">
        <v>8400</v>
      </c>
      <c r="AB411">
        <f t="shared" si="32"/>
        <v>0</v>
      </c>
      <c r="AC411" t="str">
        <f t="shared" si="30"/>
        <v>Tuesday</v>
      </c>
      <c r="AD411" s="5">
        <v>15.439</v>
      </c>
      <c r="AE411">
        <v>2014</v>
      </c>
      <c r="AF411">
        <v>50</v>
      </c>
      <c r="AG411" s="14">
        <f t="shared" si="31"/>
        <v>0.12</v>
      </c>
      <c r="AH411">
        <f t="shared" si="33"/>
        <v>0</v>
      </c>
      <c r="AI411" t="str">
        <f t="shared" si="34"/>
        <v xml:space="preserve"> </v>
      </c>
    </row>
    <row r="412" spans="1:35" x14ac:dyDescent="0.35">
      <c r="A412">
        <v>411</v>
      </c>
      <c r="B412" t="s">
        <v>1567</v>
      </c>
      <c r="C412" t="s">
        <v>1568</v>
      </c>
      <c r="D412" t="s">
        <v>96</v>
      </c>
      <c r="E412" t="s">
        <v>44</v>
      </c>
      <c r="F412" t="s">
        <v>502</v>
      </c>
      <c r="G412" t="s">
        <v>1521</v>
      </c>
      <c r="H412" t="s">
        <v>1521</v>
      </c>
      <c r="I412" t="s">
        <v>34</v>
      </c>
      <c r="J412" t="s">
        <v>1569</v>
      </c>
      <c r="K412" s="3">
        <v>41967</v>
      </c>
      <c r="L412" t="s">
        <v>36</v>
      </c>
      <c r="M412" t="s">
        <v>1510</v>
      </c>
      <c r="N412" t="s">
        <v>1511</v>
      </c>
      <c r="O412" t="s">
        <v>39</v>
      </c>
      <c r="P412" t="s">
        <v>58</v>
      </c>
      <c r="Q412">
        <v>4</v>
      </c>
      <c r="R412" s="5">
        <v>2.5198</v>
      </c>
      <c r="S412" s="5">
        <v>5.4193333333333324</v>
      </c>
      <c r="T412" s="5">
        <v>6.5031999999999996</v>
      </c>
      <c r="U412">
        <v>0.7</v>
      </c>
      <c r="V412" s="5">
        <v>-3.5760000000000001</v>
      </c>
      <c r="W412" t="s">
        <v>41</v>
      </c>
      <c r="X412" s="3">
        <v>41972</v>
      </c>
      <c r="Y412" s="3">
        <v>41972</v>
      </c>
      <c r="Z412">
        <v>5</v>
      </c>
      <c r="AA412" t="s">
        <v>8400</v>
      </c>
      <c r="AB412">
        <f t="shared" si="32"/>
        <v>0</v>
      </c>
      <c r="AC412" t="str">
        <f t="shared" si="30"/>
        <v>Monday</v>
      </c>
      <c r="AD412" s="5">
        <v>0.23699999999999999</v>
      </c>
      <c r="AE412">
        <v>2014</v>
      </c>
      <c r="AF412">
        <v>48</v>
      </c>
      <c r="AG412" s="14">
        <f t="shared" si="31"/>
        <v>-0.54988313445688286</v>
      </c>
      <c r="AH412">
        <f t="shared" si="33"/>
        <v>0</v>
      </c>
      <c r="AI412" t="str">
        <f t="shared" si="34"/>
        <v xml:space="preserve"> </v>
      </c>
    </row>
    <row r="413" spans="1:35" x14ac:dyDescent="0.35">
      <c r="A413">
        <v>412</v>
      </c>
      <c r="B413" t="s">
        <v>1567</v>
      </c>
      <c r="C413" t="s">
        <v>1568</v>
      </c>
      <c r="D413" t="s">
        <v>96</v>
      </c>
      <c r="E413" t="s">
        <v>44</v>
      </c>
      <c r="F413" t="s">
        <v>502</v>
      </c>
      <c r="G413" t="s">
        <v>1521</v>
      </c>
      <c r="H413" t="s">
        <v>1521</v>
      </c>
      <c r="I413" t="s">
        <v>34</v>
      </c>
      <c r="J413" t="s">
        <v>1569</v>
      </c>
      <c r="K413" s="3">
        <v>41967</v>
      </c>
      <c r="L413" t="s">
        <v>36</v>
      </c>
      <c r="M413" t="s">
        <v>1570</v>
      </c>
      <c r="N413" t="s">
        <v>1571</v>
      </c>
      <c r="O413" t="s">
        <v>51</v>
      </c>
      <c r="P413" t="s">
        <v>205</v>
      </c>
      <c r="Q413">
        <v>4</v>
      </c>
      <c r="R413" s="5">
        <v>409.02800000000002</v>
      </c>
      <c r="S413" s="5">
        <v>758.95999999999992</v>
      </c>
      <c r="T413" s="5">
        <v>910.75200000000007</v>
      </c>
      <c r="U413">
        <v>0.7</v>
      </c>
      <c r="V413" s="5">
        <v>-725.36</v>
      </c>
      <c r="W413" t="s">
        <v>41</v>
      </c>
      <c r="X413" s="3">
        <v>41972</v>
      </c>
      <c r="Y413" s="3">
        <v>41972</v>
      </c>
      <c r="Z413">
        <v>5</v>
      </c>
      <c r="AA413" t="s">
        <v>8400</v>
      </c>
      <c r="AB413">
        <f t="shared" si="32"/>
        <v>0</v>
      </c>
      <c r="AC413" t="str">
        <f t="shared" si="30"/>
        <v>Monday</v>
      </c>
      <c r="AD413" s="5">
        <v>25.201000000000001</v>
      </c>
      <c r="AE413">
        <v>2014</v>
      </c>
      <c r="AF413">
        <v>48</v>
      </c>
      <c r="AG413" s="14">
        <f t="shared" si="31"/>
        <v>-0.79644074347352511</v>
      </c>
      <c r="AH413">
        <f t="shared" si="33"/>
        <v>0</v>
      </c>
      <c r="AI413" t="str">
        <f t="shared" si="34"/>
        <v xml:space="preserve"> </v>
      </c>
    </row>
    <row r="414" spans="1:35" x14ac:dyDescent="0.35">
      <c r="A414">
        <v>413</v>
      </c>
      <c r="B414" t="s">
        <v>527</v>
      </c>
      <c r="C414" t="s">
        <v>528</v>
      </c>
      <c r="D414" t="s">
        <v>29</v>
      </c>
      <c r="E414" t="s">
        <v>44</v>
      </c>
      <c r="F414" t="s">
        <v>1572</v>
      </c>
      <c r="G414" t="s">
        <v>1573</v>
      </c>
      <c r="H414" t="s">
        <v>1573</v>
      </c>
      <c r="I414" t="s">
        <v>34</v>
      </c>
      <c r="J414" t="s">
        <v>1574</v>
      </c>
      <c r="K414" s="3">
        <v>41067</v>
      </c>
      <c r="L414" t="s">
        <v>36</v>
      </c>
      <c r="M414" t="s">
        <v>1490</v>
      </c>
      <c r="N414" t="s">
        <v>1491</v>
      </c>
      <c r="O414" t="s">
        <v>39</v>
      </c>
      <c r="P414" t="s">
        <v>40</v>
      </c>
      <c r="Q414">
        <v>2</v>
      </c>
      <c r="R414" s="5">
        <v>5.28</v>
      </c>
      <c r="S414" s="5">
        <v>6</v>
      </c>
      <c r="T414" s="5">
        <v>12</v>
      </c>
      <c r="U414">
        <v>0</v>
      </c>
      <c r="V414" s="5">
        <v>1.44</v>
      </c>
      <c r="W414" t="s">
        <v>41</v>
      </c>
      <c r="X414" s="3">
        <v>41072</v>
      </c>
      <c r="Y414" s="3">
        <v>41072</v>
      </c>
      <c r="Z414">
        <v>5</v>
      </c>
      <c r="AA414" t="s">
        <v>8400</v>
      </c>
      <c r="AB414">
        <f t="shared" si="32"/>
        <v>0</v>
      </c>
      <c r="AC414" t="str">
        <f t="shared" si="30"/>
        <v>Thursday</v>
      </c>
      <c r="AD414" s="5">
        <v>1.0469999999999999</v>
      </c>
      <c r="AE414">
        <v>2012</v>
      </c>
      <c r="AF414">
        <v>23</v>
      </c>
      <c r="AG414" s="14">
        <f t="shared" si="31"/>
        <v>0.12</v>
      </c>
      <c r="AH414">
        <f t="shared" si="33"/>
        <v>0</v>
      </c>
      <c r="AI414" t="str">
        <f t="shared" si="34"/>
        <v xml:space="preserve"> </v>
      </c>
    </row>
    <row r="415" spans="1:35" x14ac:dyDescent="0.35">
      <c r="A415">
        <v>414</v>
      </c>
      <c r="B415" t="s">
        <v>527</v>
      </c>
      <c r="C415" t="s">
        <v>528</v>
      </c>
      <c r="D415" t="s">
        <v>29</v>
      </c>
      <c r="E415" t="s">
        <v>44</v>
      </c>
      <c r="F415" t="s">
        <v>1572</v>
      </c>
      <c r="G415" t="s">
        <v>1573</v>
      </c>
      <c r="H415" t="s">
        <v>1573</v>
      </c>
      <c r="I415" t="s">
        <v>34</v>
      </c>
      <c r="J415" t="s">
        <v>1574</v>
      </c>
      <c r="K415" s="3">
        <v>41067</v>
      </c>
      <c r="L415" t="s">
        <v>36</v>
      </c>
      <c r="M415" t="s">
        <v>1575</v>
      </c>
      <c r="N415" t="s">
        <v>1576</v>
      </c>
      <c r="O415" t="s">
        <v>72</v>
      </c>
      <c r="P415" t="s">
        <v>178</v>
      </c>
      <c r="Q415">
        <v>1</v>
      </c>
      <c r="R415" s="5">
        <v>251.34</v>
      </c>
      <c r="S415" s="5">
        <v>426</v>
      </c>
      <c r="T415" s="5">
        <v>426</v>
      </c>
      <c r="U415">
        <v>0</v>
      </c>
      <c r="V415" s="5">
        <v>174.66</v>
      </c>
      <c r="W415" t="s">
        <v>41</v>
      </c>
      <c r="X415" s="3">
        <v>41072</v>
      </c>
      <c r="Y415" s="3">
        <v>41072</v>
      </c>
      <c r="Z415">
        <v>5</v>
      </c>
      <c r="AA415" t="s">
        <v>8400</v>
      </c>
      <c r="AB415">
        <f t="shared" si="32"/>
        <v>0</v>
      </c>
      <c r="AC415" t="str">
        <f t="shared" si="30"/>
        <v>Thursday</v>
      </c>
      <c r="AD415" s="5">
        <v>19.077000000000002</v>
      </c>
      <c r="AE415">
        <v>2012</v>
      </c>
      <c r="AF415">
        <v>23</v>
      </c>
      <c r="AG415" s="14">
        <f t="shared" si="31"/>
        <v>0.41</v>
      </c>
      <c r="AH415">
        <f t="shared" si="33"/>
        <v>0</v>
      </c>
      <c r="AI415" t="str">
        <f t="shared" si="34"/>
        <v xml:space="preserve"> </v>
      </c>
    </row>
    <row r="416" spans="1:35" x14ac:dyDescent="0.35">
      <c r="A416">
        <v>415</v>
      </c>
      <c r="B416" t="s">
        <v>1577</v>
      </c>
      <c r="C416" t="s">
        <v>1578</v>
      </c>
      <c r="D416" t="s">
        <v>29</v>
      </c>
      <c r="E416" t="s">
        <v>84</v>
      </c>
      <c r="F416" t="s">
        <v>740</v>
      </c>
      <c r="G416" t="s">
        <v>741</v>
      </c>
      <c r="H416" t="s">
        <v>1579</v>
      </c>
      <c r="I416" t="s">
        <v>34</v>
      </c>
      <c r="J416" t="s">
        <v>1580</v>
      </c>
      <c r="K416" s="3">
        <v>41514</v>
      </c>
      <c r="L416" t="s">
        <v>36</v>
      </c>
      <c r="M416" t="s">
        <v>1581</v>
      </c>
      <c r="N416" t="s">
        <v>1582</v>
      </c>
      <c r="O416" t="s">
        <v>72</v>
      </c>
      <c r="P416" t="s">
        <v>79</v>
      </c>
      <c r="Q416">
        <v>5</v>
      </c>
      <c r="R416" s="5">
        <v>17.54</v>
      </c>
      <c r="S416" s="5">
        <v>25</v>
      </c>
      <c r="T416" s="5">
        <v>125</v>
      </c>
      <c r="U416">
        <v>0</v>
      </c>
      <c r="V416" s="5">
        <v>37.299999999999997</v>
      </c>
      <c r="W416" t="s">
        <v>41</v>
      </c>
      <c r="X416" s="3">
        <v>41519</v>
      </c>
      <c r="Y416" s="3">
        <v>41522</v>
      </c>
      <c r="Z416">
        <v>8</v>
      </c>
      <c r="AA416" t="s">
        <v>8399</v>
      </c>
      <c r="AB416">
        <f t="shared" si="32"/>
        <v>3</v>
      </c>
      <c r="AC416" t="str">
        <f t="shared" si="30"/>
        <v>Wednesday</v>
      </c>
      <c r="AD416" s="5">
        <v>9.7850000000000001</v>
      </c>
      <c r="AE416">
        <v>2013</v>
      </c>
      <c r="AF416">
        <v>35</v>
      </c>
      <c r="AG416" s="14">
        <f t="shared" si="31"/>
        <v>0.2984</v>
      </c>
      <c r="AH416">
        <f t="shared" si="33"/>
        <v>1</v>
      </c>
      <c r="AI416">
        <f t="shared" si="34"/>
        <v>3</v>
      </c>
    </row>
    <row r="417" spans="1:35" x14ac:dyDescent="0.35">
      <c r="A417">
        <v>416</v>
      </c>
      <c r="B417" t="s">
        <v>1577</v>
      </c>
      <c r="C417" t="s">
        <v>1578</v>
      </c>
      <c r="D417" t="s">
        <v>29</v>
      </c>
      <c r="E417" t="s">
        <v>84</v>
      </c>
      <c r="F417" t="s">
        <v>740</v>
      </c>
      <c r="G417" t="s">
        <v>741</v>
      </c>
      <c r="H417" t="s">
        <v>1579</v>
      </c>
      <c r="I417" t="s">
        <v>34</v>
      </c>
      <c r="J417" t="s">
        <v>1580</v>
      </c>
      <c r="K417" s="3">
        <v>41514</v>
      </c>
      <c r="L417" t="s">
        <v>36</v>
      </c>
      <c r="M417" t="s">
        <v>120</v>
      </c>
      <c r="N417" t="s">
        <v>121</v>
      </c>
      <c r="O417" t="s">
        <v>39</v>
      </c>
      <c r="P417" t="s">
        <v>64</v>
      </c>
      <c r="Q417">
        <v>2</v>
      </c>
      <c r="R417" s="5">
        <v>23.14</v>
      </c>
      <c r="S417" s="5">
        <v>33.5</v>
      </c>
      <c r="T417" s="5">
        <v>67</v>
      </c>
      <c r="U417">
        <v>0</v>
      </c>
      <c r="V417" s="5">
        <v>20.72</v>
      </c>
      <c r="W417" t="s">
        <v>41</v>
      </c>
      <c r="X417" s="3">
        <v>41519</v>
      </c>
      <c r="Y417" s="3">
        <v>41519</v>
      </c>
      <c r="Z417">
        <v>5</v>
      </c>
      <c r="AA417" t="s">
        <v>8400</v>
      </c>
      <c r="AB417">
        <f t="shared" si="32"/>
        <v>0</v>
      </c>
      <c r="AC417" t="str">
        <f t="shared" si="30"/>
        <v>Wednesday</v>
      </c>
      <c r="AD417" s="5">
        <v>5.9880000000000004</v>
      </c>
      <c r="AE417">
        <v>2013</v>
      </c>
      <c r="AF417">
        <v>35</v>
      </c>
      <c r="AG417" s="14">
        <f t="shared" si="31"/>
        <v>0.30925373134328354</v>
      </c>
      <c r="AH417">
        <f t="shared" si="33"/>
        <v>0</v>
      </c>
      <c r="AI417" t="str">
        <f t="shared" si="34"/>
        <v xml:space="preserve"> </v>
      </c>
    </row>
    <row r="418" spans="1:35" x14ac:dyDescent="0.35">
      <c r="A418">
        <v>417</v>
      </c>
      <c r="B418" t="s">
        <v>1583</v>
      </c>
      <c r="C418" t="s">
        <v>1584</v>
      </c>
      <c r="D418" t="s">
        <v>29</v>
      </c>
      <c r="E418" t="s">
        <v>44</v>
      </c>
      <c r="F418" t="s">
        <v>502</v>
      </c>
      <c r="G418" t="s">
        <v>503</v>
      </c>
      <c r="H418" t="s">
        <v>503</v>
      </c>
      <c r="I418" t="s">
        <v>34</v>
      </c>
      <c r="J418" t="s">
        <v>1585</v>
      </c>
      <c r="K418" s="3">
        <v>41529</v>
      </c>
      <c r="L418" t="s">
        <v>36</v>
      </c>
      <c r="M418" t="s">
        <v>1586</v>
      </c>
      <c r="N418" t="s">
        <v>1587</v>
      </c>
      <c r="O418" t="s">
        <v>72</v>
      </c>
      <c r="P418" t="s">
        <v>79</v>
      </c>
      <c r="Q418">
        <v>3</v>
      </c>
      <c r="R418" s="5">
        <v>44.403200000000005</v>
      </c>
      <c r="S418" s="5">
        <v>48.525333333333343</v>
      </c>
      <c r="T418" s="5">
        <v>87.345600000000005</v>
      </c>
      <c r="U418">
        <v>0.4</v>
      </c>
      <c r="V418" s="5">
        <v>-45.863999999999997</v>
      </c>
      <c r="W418" t="s">
        <v>41</v>
      </c>
      <c r="X418" s="3">
        <v>41534</v>
      </c>
      <c r="Y418" s="3">
        <v>41536</v>
      </c>
      <c r="Z418">
        <v>7</v>
      </c>
      <c r="AA418" t="s">
        <v>8399</v>
      </c>
      <c r="AB418">
        <f t="shared" si="32"/>
        <v>2</v>
      </c>
      <c r="AC418" t="str">
        <f t="shared" si="30"/>
        <v>Thursday</v>
      </c>
      <c r="AD418" s="5">
        <v>3.8580000000000001</v>
      </c>
      <c r="AE418">
        <v>2013</v>
      </c>
      <c r="AF418">
        <v>37</v>
      </c>
      <c r="AG418" s="14">
        <f t="shared" si="31"/>
        <v>-0.52508655272847171</v>
      </c>
      <c r="AH418">
        <f t="shared" si="33"/>
        <v>1</v>
      </c>
      <c r="AI418">
        <f t="shared" si="34"/>
        <v>2</v>
      </c>
    </row>
    <row r="419" spans="1:35" x14ac:dyDescent="0.35">
      <c r="A419">
        <v>418</v>
      </c>
      <c r="B419" t="s">
        <v>878</v>
      </c>
      <c r="C419" t="s">
        <v>879</v>
      </c>
      <c r="D419" t="s">
        <v>29</v>
      </c>
      <c r="E419" t="s">
        <v>44</v>
      </c>
      <c r="F419" t="s">
        <v>502</v>
      </c>
      <c r="G419" t="s">
        <v>503</v>
      </c>
      <c r="H419" t="s">
        <v>503</v>
      </c>
      <c r="I419" t="s">
        <v>34</v>
      </c>
      <c r="J419" t="s">
        <v>1588</v>
      </c>
      <c r="K419" s="3">
        <v>41016</v>
      </c>
      <c r="L419" t="s">
        <v>136</v>
      </c>
      <c r="M419" t="s">
        <v>1589</v>
      </c>
      <c r="N419" t="s">
        <v>1590</v>
      </c>
      <c r="O419" t="s">
        <v>39</v>
      </c>
      <c r="P419" t="s">
        <v>58</v>
      </c>
      <c r="Q419">
        <v>4</v>
      </c>
      <c r="R419" s="5">
        <v>22.962599999999998</v>
      </c>
      <c r="S419" s="5">
        <v>43.281999999999989</v>
      </c>
      <c r="T419" s="5">
        <v>51.938399999999994</v>
      </c>
      <c r="U419">
        <v>0.7</v>
      </c>
      <c r="V419" s="5">
        <v>-39.911999999999999</v>
      </c>
      <c r="W419" t="s">
        <v>41</v>
      </c>
      <c r="X419" s="3">
        <v>41021</v>
      </c>
      <c r="Y419" s="3">
        <v>41021</v>
      </c>
      <c r="Z419">
        <v>5</v>
      </c>
      <c r="AA419" t="s">
        <v>8400</v>
      </c>
      <c r="AB419">
        <f t="shared" si="32"/>
        <v>0</v>
      </c>
      <c r="AC419" t="str">
        <f t="shared" si="30"/>
        <v>Tuesday</v>
      </c>
      <c r="AD419" s="5">
        <v>2.1349999999999998</v>
      </c>
      <c r="AE419">
        <v>2012</v>
      </c>
      <c r="AF419">
        <v>16</v>
      </c>
      <c r="AG419" s="14">
        <f t="shared" si="31"/>
        <v>-0.7684487777829121</v>
      </c>
      <c r="AH419">
        <f t="shared" si="33"/>
        <v>0</v>
      </c>
      <c r="AI419" t="str">
        <f t="shared" si="34"/>
        <v xml:space="preserve"> </v>
      </c>
    </row>
    <row r="420" spans="1:35" x14ac:dyDescent="0.35">
      <c r="A420">
        <v>419</v>
      </c>
      <c r="B420" t="s">
        <v>1591</v>
      </c>
      <c r="C420" t="s">
        <v>1592</v>
      </c>
      <c r="D420" t="s">
        <v>112</v>
      </c>
      <c r="E420" t="s">
        <v>84</v>
      </c>
      <c r="F420" t="s">
        <v>463</v>
      </c>
      <c r="G420" t="s">
        <v>1497</v>
      </c>
      <c r="H420" t="s">
        <v>1497</v>
      </c>
      <c r="I420" t="s">
        <v>34</v>
      </c>
      <c r="J420" t="s">
        <v>1593</v>
      </c>
      <c r="K420" s="3">
        <v>41795</v>
      </c>
      <c r="L420" t="s">
        <v>36</v>
      </c>
      <c r="M420" t="s">
        <v>153</v>
      </c>
      <c r="N420" t="s">
        <v>154</v>
      </c>
      <c r="O420" t="s">
        <v>51</v>
      </c>
      <c r="P420" t="s">
        <v>52</v>
      </c>
      <c r="Q420">
        <v>2</v>
      </c>
      <c r="R420" s="5">
        <v>28.48</v>
      </c>
      <c r="S420" s="5">
        <v>33.5</v>
      </c>
      <c r="T420" s="5">
        <v>67</v>
      </c>
      <c r="U420">
        <v>0</v>
      </c>
      <c r="V420" s="5">
        <v>10.039999999999999</v>
      </c>
      <c r="W420" t="s">
        <v>41</v>
      </c>
      <c r="X420" s="3">
        <v>41800</v>
      </c>
      <c r="Y420" s="3">
        <v>41800</v>
      </c>
      <c r="Z420">
        <v>5</v>
      </c>
      <c r="AA420" t="s">
        <v>8400</v>
      </c>
      <c r="AB420">
        <f t="shared" si="32"/>
        <v>0</v>
      </c>
      <c r="AC420" t="str">
        <f t="shared" si="30"/>
        <v>Thursday</v>
      </c>
      <c r="AD420" s="5">
        <v>7.7610000000000001</v>
      </c>
      <c r="AE420">
        <v>2014</v>
      </c>
      <c r="AF420">
        <v>23</v>
      </c>
      <c r="AG420" s="14">
        <f t="shared" si="31"/>
        <v>0.14985074626865671</v>
      </c>
      <c r="AH420">
        <f t="shared" si="33"/>
        <v>0</v>
      </c>
      <c r="AI420" t="str">
        <f t="shared" si="34"/>
        <v xml:space="preserve"> </v>
      </c>
    </row>
    <row r="421" spans="1:35" x14ac:dyDescent="0.35">
      <c r="A421">
        <v>420</v>
      </c>
      <c r="B421" t="s">
        <v>676</v>
      </c>
      <c r="C421" t="s">
        <v>677</v>
      </c>
      <c r="D421" t="s">
        <v>96</v>
      </c>
      <c r="E421" t="s">
        <v>199</v>
      </c>
      <c r="F421" t="s">
        <v>200</v>
      </c>
      <c r="G421" t="s">
        <v>470</v>
      </c>
      <c r="H421" t="s">
        <v>470</v>
      </c>
      <c r="I421" t="s">
        <v>34</v>
      </c>
      <c r="J421" t="s">
        <v>1594</v>
      </c>
      <c r="K421" s="3">
        <v>41925</v>
      </c>
      <c r="L421" t="s">
        <v>36</v>
      </c>
      <c r="M421" t="s">
        <v>1595</v>
      </c>
      <c r="N421" t="s">
        <v>1596</v>
      </c>
      <c r="O421" t="s">
        <v>39</v>
      </c>
      <c r="P421" t="s">
        <v>58</v>
      </c>
      <c r="Q421">
        <v>2</v>
      </c>
      <c r="R421" s="5">
        <v>6.52</v>
      </c>
      <c r="S421" s="5">
        <v>7.5</v>
      </c>
      <c r="T421" s="5">
        <v>15</v>
      </c>
      <c r="U421">
        <v>0</v>
      </c>
      <c r="V421" s="5">
        <v>1.96</v>
      </c>
      <c r="W421" t="s">
        <v>41</v>
      </c>
      <c r="X421" s="3">
        <v>41930</v>
      </c>
      <c r="Y421" s="3">
        <v>41930</v>
      </c>
      <c r="Z421">
        <v>5</v>
      </c>
      <c r="AA421" t="s">
        <v>8400</v>
      </c>
      <c r="AB421">
        <f t="shared" si="32"/>
        <v>0</v>
      </c>
      <c r="AC421" t="str">
        <f t="shared" si="30"/>
        <v>Monday</v>
      </c>
      <c r="AD421" s="5">
        <v>1.016</v>
      </c>
      <c r="AE421">
        <v>2014</v>
      </c>
      <c r="AF421">
        <v>42</v>
      </c>
      <c r="AG421" s="14">
        <f t="shared" si="31"/>
        <v>0.13066666666666665</v>
      </c>
      <c r="AH421">
        <f t="shared" si="33"/>
        <v>0</v>
      </c>
      <c r="AI421" t="str">
        <f t="shared" si="34"/>
        <v xml:space="preserve"> </v>
      </c>
    </row>
    <row r="422" spans="1:35" x14ac:dyDescent="0.35">
      <c r="A422">
        <v>421</v>
      </c>
      <c r="B422" t="s">
        <v>1597</v>
      </c>
      <c r="C422" t="s">
        <v>1598</v>
      </c>
      <c r="D422" t="s">
        <v>112</v>
      </c>
      <c r="E422" t="s">
        <v>199</v>
      </c>
      <c r="F422" t="s">
        <v>1599</v>
      </c>
      <c r="G422" t="s">
        <v>1599</v>
      </c>
      <c r="H422" t="s">
        <v>1600</v>
      </c>
      <c r="I422" t="s">
        <v>34</v>
      </c>
      <c r="J422" t="s">
        <v>1601</v>
      </c>
      <c r="K422" s="3">
        <v>41929</v>
      </c>
      <c r="L422" t="s">
        <v>136</v>
      </c>
      <c r="M422" t="s">
        <v>1602</v>
      </c>
      <c r="N422" t="s">
        <v>1603</v>
      </c>
      <c r="O422" t="s">
        <v>39</v>
      </c>
      <c r="P422" t="s">
        <v>61</v>
      </c>
      <c r="Q422">
        <v>14</v>
      </c>
      <c r="R422" s="5">
        <v>10.12857142857143</v>
      </c>
      <c r="S422" s="5">
        <v>17.428571428571431</v>
      </c>
      <c r="T422" s="5">
        <v>244.00000000000003</v>
      </c>
      <c r="U422">
        <v>0</v>
      </c>
      <c r="V422" s="5">
        <v>102.2</v>
      </c>
      <c r="W422" t="s">
        <v>155</v>
      </c>
      <c r="X422" s="3">
        <v>41931</v>
      </c>
      <c r="Y422" s="3">
        <v>41933</v>
      </c>
      <c r="Z422">
        <v>4</v>
      </c>
      <c r="AA422" t="s">
        <v>8399</v>
      </c>
      <c r="AB422">
        <f t="shared" si="32"/>
        <v>2</v>
      </c>
      <c r="AC422" t="str">
        <f t="shared" si="30"/>
        <v>Friday</v>
      </c>
      <c r="AD422" s="5">
        <v>47.537999999999997</v>
      </c>
      <c r="AE422">
        <v>2014</v>
      </c>
      <c r="AF422">
        <v>42</v>
      </c>
      <c r="AG422" s="14">
        <f t="shared" si="31"/>
        <v>0.4188524590163934</v>
      </c>
      <c r="AH422">
        <f t="shared" si="33"/>
        <v>1</v>
      </c>
      <c r="AI422">
        <f t="shared" si="34"/>
        <v>2</v>
      </c>
    </row>
    <row r="423" spans="1:35" x14ac:dyDescent="0.35">
      <c r="A423">
        <v>422</v>
      </c>
      <c r="B423" t="s">
        <v>1597</v>
      </c>
      <c r="C423" t="s">
        <v>1598</v>
      </c>
      <c r="D423" t="s">
        <v>112</v>
      </c>
      <c r="E423" t="s">
        <v>199</v>
      </c>
      <c r="F423" t="s">
        <v>1599</v>
      </c>
      <c r="G423" t="s">
        <v>1599</v>
      </c>
      <c r="H423" t="s">
        <v>1600</v>
      </c>
      <c r="I423" t="s">
        <v>34</v>
      </c>
      <c r="J423" t="s">
        <v>1601</v>
      </c>
      <c r="K423" s="3">
        <v>41929</v>
      </c>
      <c r="L423" t="s">
        <v>136</v>
      </c>
      <c r="M423" t="s">
        <v>1508</v>
      </c>
      <c r="N423" t="s">
        <v>1509</v>
      </c>
      <c r="O423" t="s">
        <v>39</v>
      </c>
      <c r="P423" t="s">
        <v>90</v>
      </c>
      <c r="Q423">
        <v>2</v>
      </c>
      <c r="R423" s="5">
        <v>8.5</v>
      </c>
      <c r="S423" s="5">
        <v>8.5</v>
      </c>
      <c r="T423" s="5">
        <v>17</v>
      </c>
      <c r="U423">
        <v>0</v>
      </c>
      <c r="V423" s="5">
        <v>0</v>
      </c>
      <c r="W423" t="s">
        <v>155</v>
      </c>
      <c r="X423" s="3">
        <v>41931</v>
      </c>
      <c r="Y423" s="3">
        <v>41931</v>
      </c>
      <c r="Z423">
        <v>2</v>
      </c>
      <c r="AA423" t="s">
        <v>8400</v>
      </c>
      <c r="AB423">
        <f t="shared" si="32"/>
        <v>0</v>
      </c>
      <c r="AC423" t="str">
        <f t="shared" si="30"/>
        <v>Friday</v>
      </c>
      <c r="AD423" s="5">
        <v>1.6839999999999999</v>
      </c>
      <c r="AE423">
        <v>2014</v>
      </c>
      <c r="AF423">
        <v>42</v>
      </c>
      <c r="AG423" s="14">
        <f t="shared" si="31"/>
        <v>0</v>
      </c>
      <c r="AH423">
        <f t="shared" si="33"/>
        <v>0</v>
      </c>
      <c r="AI423" t="str">
        <f t="shared" si="34"/>
        <v xml:space="preserve"> </v>
      </c>
    </row>
    <row r="424" spans="1:35" x14ac:dyDescent="0.35">
      <c r="A424">
        <v>423</v>
      </c>
      <c r="B424" t="s">
        <v>1597</v>
      </c>
      <c r="C424" t="s">
        <v>1598</v>
      </c>
      <c r="D424" t="s">
        <v>112</v>
      </c>
      <c r="E424" t="s">
        <v>199</v>
      </c>
      <c r="F424" t="s">
        <v>1599</v>
      </c>
      <c r="G424" t="s">
        <v>1599</v>
      </c>
      <c r="H424" t="s">
        <v>1600</v>
      </c>
      <c r="I424" t="s">
        <v>34</v>
      </c>
      <c r="J424" t="s">
        <v>1601</v>
      </c>
      <c r="K424" s="3">
        <v>41929</v>
      </c>
      <c r="L424" t="s">
        <v>136</v>
      </c>
      <c r="M424" t="s">
        <v>1604</v>
      </c>
      <c r="N424" t="s">
        <v>1605</v>
      </c>
      <c r="O424" t="s">
        <v>51</v>
      </c>
      <c r="P424" t="s">
        <v>93</v>
      </c>
      <c r="Q424">
        <v>6</v>
      </c>
      <c r="R424" s="5">
        <v>56.76</v>
      </c>
      <c r="S424" s="5">
        <v>86</v>
      </c>
      <c r="T424" s="5">
        <v>516</v>
      </c>
      <c r="U424">
        <v>0</v>
      </c>
      <c r="V424" s="5">
        <v>175.44</v>
      </c>
      <c r="W424" t="s">
        <v>155</v>
      </c>
      <c r="X424" s="3">
        <v>41931</v>
      </c>
      <c r="Y424" s="3">
        <v>41931</v>
      </c>
      <c r="Z424">
        <v>2</v>
      </c>
      <c r="AA424" t="s">
        <v>8400</v>
      </c>
      <c r="AB424">
        <f t="shared" si="32"/>
        <v>0</v>
      </c>
      <c r="AC424" t="str">
        <f t="shared" si="30"/>
        <v>Friday</v>
      </c>
      <c r="AD424" s="5">
        <v>37.155000000000001</v>
      </c>
      <c r="AE424">
        <v>2014</v>
      </c>
      <c r="AF424">
        <v>42</v>
      </c>
      <c r="AG424" s="14">
        <f t="shared" si="31"/>
        <v>0.33999999999999997</v>
      </c>
      <c r="AH424">
        <f t="shared" si="33"/>
        <v>0</v>
      </c>
      <c r="AI424" t="str">
        <f t="shared" si="34"/>
        <v xml:space="preserve"> </v>
      </c>
    </row>
    <row r="425" spans="1:35" x14ac:dyDescent="0.35">
      <c r="A425">
        <v>424</v>
      </c>
      <c r="B425" t="s">
        <v>1597</v>
      </c>
      <c r="C425" t="s">
        <v>1598</v>
      </c>
      <c r="D425" t="s">
        <v>112</v>
      </c>
      <c r="E425" t="s">
        <v>199</v>
      </c>
      <c r="F425" t="s">
        <v>1599</v>
      </c>
      <c r="G425" t="s">
        <v>1599</v>
      </c>
      <c r="H425" t="s">
        <v>1600</v>
      </c>
      <c r="I425" t="s">
        <v>34</v>
      </c>
      <c r="J425" t="s">
        <v>1601</v>
      </c>
      <c r="K425" s="3">
        <v>41929</v>
      </c>
      <c r="L425" t="s">
        <v>136</v>
      </c>
      <c r="M425" t="s">
        <v>1606</v>
      </c>
      <c r="N425" t="s">
        <v>1607</v>
      </c>
      <c r="O425" t="s">
        <v>51</v>
      </c>
      <c r="P425" t="s">
        <v>205</v>
      </c>
      <c r="Q425">
        <v>6</v>
      </c>
      <c r="R425" s="5">
        <v>260.20666666666659</v>
      </c>
      <c r="S425" s="5">
        <v>295.66666666666657</v>
      </c>
      <c r="T425" s="5">
        <v>1773.9999999999995</v>
      </c>
      <c r="U425">
        <v>0</v>
      </c>
      <c r="V425" s="5">
        <v>212.76</v>
      </c>
      <c r="W425" t="s">
        <v>155</v>
      </c>
      <c r="X425" s="3">
        <v>41931</v>
      </c>
      <c r="Y425" s="3">
        <v>41931</v>
      </c>
      <c r="Z425">
        <v>2</v>
      </c>
      <c r="AA425" t="s">
        <v>8400</v>
      </c>
      <c r="AB425">
        <f t="shared" si="32"/>
        <v>0</v>
      </c>
      <c r="AC425" t="str">
        <f t="shared" si="30"/>
        <v>Friday</v>
      </c>
      <c r="AD425" s="5">
        <v>205.114</v>
      </c>
      <c r="AE425">
        <v>2014</v>
      </c>
      <c r="AF425">
        <v>42</v>
      </c>
      <c r="AG425" s="14">
        <f t="shared" si="31"/>
        <v>0.11993235625704625</v>
      </c>
      <c r="AH425">
        <f t="shared" si="33"/>
        <v>0</v>
      </c>
      <c r="AI425" t="str">
        <f t="shared" si="34"/>
        <v xml:space="preserve"> </v>
      </c>
    </row>
    <row r="426" spans="1:35" x14ac:dyDescent="0.35">
      <c r="A426">
        <v>425</v>
      </c>
      <c r="B426" t="s">
        <v>1608</v>
      </c>
      <c r="C426" t="s">
        <v>1609</v>
      </c>
      <c r="D426" t="s">
        <v>96</v>
      </c>
      <c r="E426" t="s">
        <v>44</v>
      </c>
      <c r="F426" t="s">
        <v>67</v>
      </c>
      <c r="G426" t="s">
        <v>237</v>
      </c>
      <c r="H426" t="s">
        <v>238</v>
      </c>
      <c r="I426" t="s">
        <v>34</v>
      </c>
      <c r="J426" t="s">
        <v>1610</v>
      </c>
      <c r="K426" s="3">
        <v>41272</v>
      </c>
      <c r="L426" t="s">
        <v>36</v>
      </c>
      <c r="M426" t="s">
        <v>1611</v>
      </c>
      <c r="N426" t="s">
        <v>1612</v>
      </c>
      <c r="O426" t="s">
        <v>39</v>
      </c>
      <c r="P426" t="s">
        <v>40</v>
      </c>
      <c r="Q426">
        <v>3</v>
      </c>
      <c r="R426" s="5">
        <v>3.6666666666666665</v>
      </c>
      <c r="S426" s="5">
        <v>5.666666666666667</v>
      </c>
      <c r="T426" s="5">
        <v>17</v>
      </c>
      <c r="U426">
        <v>0</v>
      </c>
      <c r="V426" s="5">
        <v>6</v>
      </c>
      <c r="W426" t="s">
        <v>41</v>
      </c>
      <c r="X426" s="3">
        <v>41277</v>
      </c>
      <c r="Y426" s="3">
        <v>41279</v>
      </c>
      <c r="Z426">
        <v>7</v>
      </c>
      <c r="AA426" t="s">
        <v>8399</v>
      </c>
      <c r="AB426">
        <f t="shared" si="32"/>
        <v>2</v>
      </c>
      <c r="AC426" t="str">
        <f t="shared" si="30"/>
        <v>Saturday</v>
      </c>
      <c r="AD426" s="5">
        <v>1.085</v>
      </c>
      <c r="AE426">
        <v>2012</v>
      </c>
      <c r="AF426">
        <v>52</v>
      </c>
      <c r="AG426" s="14">
        <f t="shared" si="31"/>
        <v>0.35294117647058826</v>
      </c>
      <c r="AH426">
        <f t="shared" si="33"/>
        <v>1</v>
      </c>
      <c r="AI426">
        <f t="shared" si="34"/>
        <v>2</v>
      </c>
    </row>
    <row r="427" spans="1:35" x14ac:dyDescent="0.35">
      <c r="A427">
        <v>426</v>
      </c>
      <c r="B427" t="s">
        <v>1613</v>
      </c>
      <c r="C427" t="s">
        <v>1614</v>
      </c>
      <c r="D427" t="s">
        <v>96</v>
      </c>
      <c r="E427" t="s">
        <v>30</v>
      </c>
      <c r="F427" t="s">
        <v>31</v>
      </c>
      <c r="G427" t="s">
        <v>32</v>
      </c>
      <c r="H427" t="s">
        <v>1615</v>
      </c>
      <c r="I427" t="s">
        <v>34</v>
      </c>
      <c r="J427" t="s">
        <v>1616</v>
      </c>
      <c r="K427" s="3">
        <v>41621</v>
      </c>
      <c r="L427" t="s">
        <v>215</v>
      </c>
      <c r="M427" t="s">
        <v>1617</v>
      </c>
      <c r="N427" t="s">
        <v>1618</v>
      </c>
      <c r="O427" t="s">
        <v>51</v>
      </c>
      <c r="P427" t="s">
        <v>52</v>
      </c>
      <c r="Q427">
        <v>3</v>
      </c>
      <c r="R427" s="5">
        <v>33.26186666666667</v>
      </c>
      <c r="S427" s="5">
        <v>42.823111111111125</v>
      </c>
      <c r="T427" s="5">
        <v>77.081600000000023</v>
      </c>
      <c r="U427">
        <v>0.4</v>
      </c>
      <c r="V427" s="5">
        <v>-22.704000000000001</v>
      </c>
      <c r="W427" t="s">
        <v>242</v>
      </c>
      <c r="X427" s="3">
        <v>41621</v>
      </c>
      <c r="Y427" s="3">
        <v>41621</v>
      </c>
      <c r="Z427">
        <v>0</v>
      </c>
      <c r="AA427" t="s">
        <v>8400</v>
      </c>
      <c r="AB427">
        <f t="shared" si="32"/>
        <v>0</v>
      </c>
      <c r="AC427" t="str">
        <f t="shared" si="30"/>
        <v>Friday</v>
      </c>
      <c r="AD427" s="5">
        <v>15.849</v>
      </c>
      <c r="AE427">
        <v>2013</v>
      </c>
      <c r="AF427">
        <v>50</v>
      </c>
      <c r="AG427" s="14">
        <f t="shared" si="31"/>
        <v>-0.29454500166057779</v>
      </c>
      <c r="AH427">
        <f t="shared" si="33"/>
        <v>0</v>
      </c>
      <c r="AI427" t="str">
        <f t="shared" si="34"/>
        <v xml:space="preserve"> </v>
      </c>
    </row>
    <row r="428" spans="1:35" x14ac:dyDescent="0.35">
      <c r="A428">
        <v>427</v>
      </c>
      <c r="B428" t="s">
        <v>1619</v>
      </c>
      <c r="C428" t="s">
        <v>1620</v>
      </c>
      <c r="D428" t="s">
        <v>112</v>
      </c>
      <c r="E428" t="s">
        <v>30</v>
      </c>
      <c r="F428" t="s">
        <v>31</v>
      </c>
      <c r="G428" t="s">
        <v>320</v>
      </c>
      <c r="H428" t="s">
        <v>321</v>
      </c>
      <c r="I428" t="s">
        <v>34</v>
      </c>
      <c r="J428" t="s">
        <v>1621</v>
      </c>
      <c r="K428" s="3">
        <v>41430</v>
      </c>
      <c r="L428" t="s">
        <v>36</v>
      </c>
      <c r="M428" t="s">
        <v>1622</v>
      </c>
      <c r="N428" t="s">
        <v>1623</v>
      </c>
      <c r="O428" t="s">
        <v>51</v>
      </c>
      <c r="P428" t="s">
        <v>52</v>
      </c>
      <c r="Q428">
        <v>2</v>
      </c>
      <c r="R428" s="5">
        <v>16.319200000000002</v>
      </c>
      <c r="S428" s="5">
        <v>30.985333333333337</v>
      </c>
      <c r="T428" s="5">
        <v>37.182400000000001</v>
      </c>
      <c r="U428">
        <v>0.4</v>
      </c>
      <c r="V428" s="5">
        <v>4.5439999999999996</v>
      </c>
      <c r="W428" t="s">
        <v>41</v>
      </c>
      <c r="X428" s="3">
        <v>41435</v>
      </c>
      <c r="Y428" s="3">
        <v>41435</v>
      </c>
      <c r="Z428">
        <v>5</v>
      </c>
      <c r="AA428" t="s">
        <v>8400</v>
      </c>
      <c r="AB428">
        <f t="shared" si="32"/>
        <v>0</v>
      </c>
      <c r="AC428" t="str">
        <f t="shared" si="30"/>
        <v>Wednesday</v>
      </c>
      <c r="AD428" s="5">
        <v>2.0870000000000002</v>
      </c>
      <c r="AE428">
        <v>2013</v>
      </c>
      <c r="AF428">
        <v>23</v>
      </c>
      <c r="AG428" s="14">
        <f t="shared" si="31"/>
        <v>0.12220835664185205</v>
      </c>
      <c r="AH428">
        <f t="shared" si="33"/>
        <v>0</v>
      </c>
      <c r="AI428" t="str">
        <f t="shared" si="34"/>
        <v xml:space="preserve"> </v>
      </c>
    </row>
    <row r="429" spans="1:35" x14ac:dyDescent="0.35">
      <c r="A429">
        <v>428</v>
      </c>
      <c r="B429" t="s">
        <v>1619</v>
      </c>
      <c r="C429" t="s">
        <v>1620</v>
      </c>
      <c r="D429" t="s">
        <v>112</v>
      </c>
      <c r="E429" t="s">
        <v>30</v>
      </c>
      <c r="F429" t="s">
        <v>31</v>
      </c>
      <c r="G429" t="s">
        <v>320</v>
      </c>
      <c r="H429" t="s">
        <v>321</v>
      </c>
      <c r="I429" t="s">
        <v>34</v>
      </c>
      <c r="J429" t="s">
        <v>1621</v>
      </c>
      <c r="K429" s="3">
        <v>41430</v>
      </c>
      <c r="L429" t="s">
        <v>36</v>
      </c>
      <c r="M429" t="s">
        <v>1624</v>
      </c>
      <c r="N429" t="s">
        <v>1625</v>
      </c>
      <c r="O429" t="s">
        <v>39</v>
      </c>
      <c r="P429" t="s">
        <v>165</v>
      </c>
      <c r="Q429">
        <v>5</v>
      </c>
      <c r="R429" s="5">
        <v>7.24</v>
      </c>
      <c r="S429" s="5">
        <v>12.600000000000001</v>
      </c>
      <c r="T429" s="5">
        <v>63.000000000000007</v>
      </c>
      <c r="U429">
        <v>0</v>
      </c>
      <c r="V429" s="5">
        <v>26.8</v>
      </c>
      <c r="W429" t="s">
        <v>41</v>
      </c>
      <c r="X429" s="3">
        <v>41435</v>
      </c>
      <c r="Y429" s="3">
        <v>41435</v>
      </c>
      <c r="Z429">
        <v>5</v>
      </c>
      <c r="AA429" t="s">
        <v>8400</v>
      </c>
      <c r="AB429">
        <f t="shared" si="32"/>
        <v>0</v>
      </c>
      <c r="AC429" t="str">
        <f t="shared" si="30"/>
        <v>Wednesday</v>
      </c>
      <c r="AD429" s="5">
        <v>2.5649999999999999</v>
      </c>
      <c r="AE429">
        <v>2013</v>
      </c>
      <c r="AF429">
        <v>23</v>
      </c>
      <c r="AG429" s="14">
        <f t="shared" si="31"/>
        <v>0.42539682539682538</v>
      </c>
      <c r="AH429">
        <f t="shared" si="33"/>
        <v>0</v>
      </c>
      <c r="AI429" t="str">
        <f t="shared" si="34"/>
        <v xml:space="preserve"> </v>
      </c>
    </row>
    <row r="430" spans="1:35" x14ac:dyDescent="0.35">
      <c r="A430">
        <v>429</v>
      </c>
      <c r="B430" t="s">
        <v>1626</v>
      </c>
      <c r="C430" t="s">
        <v>1627</v>
      </c>
      <c r="D430" t="s">
        <v>29</v>
      </c>
      <c r="E430" t="s">
        <v>84</v>
      </c>
      <c r="F430" t="s">
        <v>168</v>
      </c>
      <c r="G430" t="s">
        <v>1628</v>
      </c>
      <c r="H430" t="s">
        <v>1629</v>
      </c>
      <c r="I430" t="s">
        <v>34</v>
      </c>
      <c r="J430" t="s">
        <v>1630</v>
      </c>
      <c r="K430" s="3">
        <v>41817</v>
      </c>
      <c r="L430" t="s">
        <v>136</v>
      </c>
      <c r="M430" t="s">
        <v>1631</v>
      </c>
      <c r="N430" t="s">
        <v>1632</v>
      </c>
      <c r="O430" t="s">
        <v>39</v>
      </c>
      <c r="P430" t="s">
        <v>64</v>
      </c>
      <c r="Q430">
        <v>4</v>
      </c>
      <c r="R430" s="5">
        <v>6.022400000000002</v>
      </c>
      <c r="S430" s="5">
        <v>10.010666666666671</v>
      </c>
      <c r="T430" s="5">
        <v>24.025600000000008</v>
      </c>
      <c r="U430">
        <v>0.4</v>
      </c>
      <c r="V430" s="5">
        <v>-6.4000000000000001E-2</v>
      </c>
      <c r="W430" t="s">
        <v>139</v>
      </c>
      <c r="X430" s="3">
        <v>41820</v>
      </c>
      <c r="Y430" s="3">
        <v>41820</v>
      </c>
      <c r="Z430">
        <v>3</v>
      </c>
      <c r="AA430" t="s">
        <v>8400</v>
      </c>
      <c r="AB430">
        <f t="shared" si="32"/>
        <v>0</v>
      </c>
      <c r="AC430" t="str">
        <f t="shared" si="30"/>
        <v>Friday</v>
      </c>
      <c r="AD430" s="5">
        <v>2.2610000000000001</v>
      </c>
      <c r="AE430">
        <v>2014</v>
      </c>
      <c r="AF430">
        <v>26</v>
      </c>
      <c r="AG430" s="14">
        <f t="shared" si="31"/>
        <v>-2.6638252530633982E-3</v>
      </c>
      <c r="AH430">
        <f t="shared" si="33"/>
        <v>0</v>
      </c>
      <c r="AI430" t="str">
        <f t="shared" si="34"/>
        <v xml:space="preserve"> </v>
      </c>
    </row>
    <row r="431" spans="1:35" x14ac:dyDescent="0.35">
      <c r="A431">
        <v>430</v>
      </c>
      <c r="B431" t="s">
        <v>1626</v>
      </c>
      <c r="C431" t="s">
        <v>1627</v>
      </c>
      <c r="D431" t="s">
        <v>29</v>
      </c>
      <c r="E431" t="s">
        <v>84</v>
      </c>
      <c r="F431" t="s">
        <v>168</v>
      </c>
      <c r="G431" t="s">
        <v>1628</v>
      </c>
      <c r="H431" t="s">
        <v>1629</v>
      </c>
      <c r="I431" t="s">
        <v>34</v>
      </c>
      <c r="J431" t="s">
        <v>1630</v>
      </c>
      <c r="K431" s="3">
        <v>41817</v>
      </c>
      <c r="L431" t="s">
        <v>136</v>
      </c>
      <c r="M431" t="s">
        <v>898</v>
      </c>
      <c r="N431" t="s">
        <v>899</v>
      </c>
      <c r="O431" t="s">
        <v>39</v>
      </c>
      <c r="P431" t="s">
        <v>64</v>
      </c>
      <c r="Q431">
        <v>1</v>
      </c>
      <c r="R431" s="5">
        <v>9.7712000000000003</v>
      </c>
      <c r="S431" s="5">
        <v>18.93866666666667</v>
      </c>
      <c r="T431" s="5">
        <v>11.363200000000001</v>
      </c>
      <c r="U431">
        <v>0.4</v>
      </c>
      <c r="V431" s="5">
        <v>1.5920000000000001</v>
      </c>
      <c r="W431" t="s">
        <v>139</v>
      </c>
      <c r="X431" s="3">
        <v>41820</v>
      </c>
      <c r="Y431" s="3">
        <v>41822</v>
      </c>
      <c r="Z431">
        <v>5</v>
      </c>
      <c r="AA431" t="s">
        <v>8399</v>
      </c>
      <c r="AB431">
        <f t="shared" si="32"/>
        <v>2</v>
      </c>
      <c r="AC431" t="str">
        <f t="shared" si="30"/>
        <v>Friday</v>
      </c>
      <c r="AD431" s="5">
        <v>1.9039999999999999</v>
      </c>
      <c r="AE431">
        <v>2014</v>
      </c>
      <c r="AF431">
        <v>26</v>
      </c>
      <c r="AG431" s="14">
        <f t="shared" si="31"/>
        <v>0.14010137989298788</v>
      </c>
      <c r="AH431">
        <f t="shared" si="33"/>
        <v>1</v>
      </c>
      <c r="AI431">
        <f t="shared" si="34"/>
        <v>2</v>
      </c>
    </row>
    <row r="432" spans="1:35" x14ac:dyDescent="0.35">
      <c r="A432">
        <v>431</v>
      </c>
      <c r="B432" t="s">
        <v>1633</v>
      </c>
      <c r="C432" t="s">
        <v>1634</v>
      </c>
      <c r="D432" t="s">
        <v>112</v>
      </c>
      <c r="E432" t="s">
        <v>84</v>
      </c>
      <c r="F432" t="s">
        <v>113</v>
      </c>
      <c r="G432" t="s">
        <v>113</v>
      </c>
      <c r="H432" t="s">
        <v>114</v>
      </c>
      <c r="I432" t="s">
        <v>34</v>
      </c>
      <c r="J432" t="s">
        <v>1635</v>
      </c>
      <c r="K432" s="3">
        <v>41442</v>
      </c>
      <c r="L432" t="s">
        <v>136</v>
      </c>
      <c r="M432" t="s">
        <v>1636</v>
      </c>
      <c r="N432" t="s">
        <v>1637</v>
      </c>
      <c r="O432" t="s">
        <v>39</v>
      </c>
      <c r="P432" t="s">
        <v>76</v>
      </c>
      <c r="Q432">
        <v>2</v>
      </c>
      <c r="R432" s="5">
        <v>8.604000000000001</v>
      </c>
      <c r="S432" s="5">
        <v>15.40666666666667</v>
      </c>
      <c r="T432" s="5">
        <v>18.488000000000003</v>
      </c>
      <c r="U432">
        <v>0.4</v>
      </c>
      <c r="V432" s="5">
        <v>1.28</v>
      </c>
      <c r="W432" t="s">
        <v>139</v>
      </c>
      <c r="X432" s="3">
        <v>41445</v>
      </c>
      <c r="Y432" s="3">
        <v>41445</v>
      </c>
      <c r="Z432">
        <v>3</v>
      </c>
      <c r="AA432" t="s">
        <v>8400</v>
      </c>
      <c r="AB432">
        <f t="shared" si="32"/>
        <v>0</v>
      </c>
      <c r="AC432" t="str">
        <f t="shared" si="30"/>
        <v>Monday</v>
      </c>
      <c r="AD432" s="5">
        <v>2.915</v>
      </c>
      <c r="AE432">
        <v>2013</v>
      </c>
      <c r="AF432">
        <v>25</v>
      </c>
      <c r="AG432" s="14">
        <f t="shared" si="31"/>
        <v>6.9234097793163127E-2</v>
      </c>
      <c r="AH432">
        <f t="shared" si="33"/>
        <v>0</v>
      </c>
      <c r="AI432" t="str">
        <f t="shared" si="34"/>
        <v xml:space="preserve"> </v>
      </c>
    </row>
    <row r="433" spans="1:35" x14ac:dyDescent="0.35">
      <c r="A433">
        <v>432</v>
      </c>
      <c r="B433" t="s">
        <v>656</v>
      </c>
      <c r="C433" t="s">
        <v>657</v>
      </c>
      <c r="D433" t="s">
        <v>112</v>
      </c>
      <c r="E433" t="s">
        <v>30</v>
      </c>
      <c r="F433" t="s">
        <v>31</v>
      </c>
      <c r="G433" t="s">
        <v>320</v>
      </c>
      <c r="H433" t="s">
        <v>1638</v>
      </c>
      <c r="I433" t="s">
        <v>34</v>
      </c>
      <c r="J433" t="s">
        <v>1639</v>
      </c>
      <c r="K433" s="3">
        <v>41165</v>
      </c>
      <c r="L433" t="s">
        <v>36</v>
      </c>
      <c r="M433" t="s">
        <v>1640</v>
      </c>
      <c r="N433" t="s">
        <v>1641</v>
      </c>
      <c r="O433" t="s">
        <v>72</v>
      </c>
      <c r="P433" t="s">
        <v>178</v>
      </c>
      <c r="Q433">
        <v>5</v>
      </c>
      <c r="R433" s="5">
        <v>34.46</v>
      </c>
      <c r="S433" s="5">
        <v>44.2</v>
      </c>
      <c r="T433" s="5">
        <v>221</v>
      </c>
      <c r="U433">
        <v>0</v>
      </c>
      <c r="V433" s="5">
        <v>48.7</v>
      </c>
      <c r="W433" t="s">
        <v>41</v>
      </c>
      <c r="X433" s="3">
        <v>41170</v>
      </c>
      <c r="Y433" s="3">
        <v>41170</v>
      </c>
      <c r="Z433">
        <v>5</v>
      </c>
      <c r="AA433" t="s">
        <v>8400</v>
      </c>
      <c r="AB433">
        <f t="shared" si="32"/>
        <v>0</v>
      </c>
      <c r="AC433" t="str">
        <f t="shared" si="30"/>
        <v>Thursday</v>
      </c>
      <c r="AD433" s="5">
        <v>11.837999999999999</v>
      </c>
      <c r="AE433">
        <v>2012</v>
      </c>
      <c r="AF433">
        <v>37</v>
      </c>
      <c r="AG433" s="14">
        <f t="shared" si="31"/>
        <v>0.22036199095022627</v>
      </c>
      <c r="AH433">
        <f t="shared" si="33"/>
        <v>0</v>
      </c>
      <c r="AI433" t="str">
        <f t="shared" si="34"/>
        <v xml:space="preserve"> </v>
      </c>
    </row>
    <row r="434" spans="1:35" x14ac:dyDescent="0.35">
      <c r="A434">
        <v>433</v>
      </c>
      <c r="B434" t="s">
        <v>1642</v>
      </c>
      <c r="C434" t="s">
        <v>1643</v>
      </c>
      <c r="D434" t="s">
        <v>96</v>
      </c>
      <c r="E434" t="s">
        <v>84</v>
      </c>
      <c r="F434" t="s">
        <v>168</v>
      </c>
      <c r="G434" t="s">
        <v>169</v>
      </c>
      <c r="H434" t="s">
        <v>170</v>
      </c>
      <c r="I434" t="s">
        <v>34</v>
      </c>
      <c r="J434" t="s">
        <v>1644</v>
      </c>
      <c r="K434" s="3">
        <v>41247</v>
      </c>
      <c r="L434" t="s">
        <v>36</v>
      </c>
      <c r="M434" t="s">
        <v>1066</v>
      </c>
      <c r="N434" t="s">
        <v>1067</v>
      </c>
      <c r="O434" t="s">
        <v>72</v>
      </c>
      <c r="P434" t="s">
        <v>178</v>
      </c>
      <c r="Q434">
        <v>2</v>
      </c>
      <c r="R434" s="5">
        <v>59.865600000000001</v>
      </c>
      <c r="S434" s="5">
        <v>87.436000000000007</v>
      </c>
      <c r="T434" s="5">
        <v>104.92320000000001</v>
      </c>
      <c r="U434">
        <v>0.4</v>
      </c>
      <c r="V434" s="5">
        <v>-14.808</v>
      </c>
      <c r="W434" t="s">
        <v>41</v>
      </c>
      <c r="X434" s="3">
        <v>41252</v>
      </c>
      <c r="Y434" s="3">
        <v>41254</v>
      </c>
      <c r="Z434">
        <v>7</v>
      </c>
      <c r="AA434" t="s">
        <v>8399</v>
      </c>
      <c r="AB434">
        <f t="shared" si="32"/>
        <v>2</v>
      </c>
      <c r="AC434" t="str">
        <f t="shared" si="30"/>
        <v>Tuesday</v>
      </c>
      <c r="AD434" s="5">
        <v>5.0759999999999996</v>
      </c>
      <c r="AE434">
        <v>2012</v>
      </c>
      <c r="AF434">
        <v>49</v>
      </c>
      <c r="AG434" s="14">
        <f t="shared" si="31"/>
        <v>-0.1411317992588865</v>
      </c>
      <c r="AH434">
        <f t="shared" si="33"/>
        <v>1</v>
      </c>
      <c r="AI434">
        <f t="shared" si="34"/>
        <v>2</v>
      </c>
    </row>
    <row r="435" spans="1:35" x14ac:dyDescent="0.35">
      <c r="A435">
        <v>434</v>
      </c>
      <c r="B435" t="s">
        <v>1645</v>
      </c>
      <c r="C435" t="s">
        <v>1646</v>
      </c>
      <c r="D435" t="s">
        <v>29</v>
      </c>
      <c r="E435" t="s">
        <v>84</v>
      </c>
      <c r="F435" t="s">
        <v>740</v>
      </c>
      <c r="G435" t="s">
        <v>741</v>
      </c>
      <c r="H435" t="s">
        <v>741</v>
      </c>
      <c r="I435" t="s">
        <v>34</v>
      </c>
      <c r="J435" t="s">
        <v>1647</v>
      </c>
      <c r="K435" s="3">
        <v>41400</v>
      </c>
      <c r="L435" t="s">
        <v>36</v>
      </c>
      <c r="M435" t="s">
        <v>1648</v>
      </c>
      <c r="N435" t="s">
        <v>1649</v>
      </c>
      <c r="O435" t="s">
        <v>39</v>
      </c>
      <c r="P435" t="s">
        <v>165</v>
      </c>
      <c r="Q435">
        <v>7</v>
      </c>
      <c r="R435" s="5">
        <v>136.92285714285711</v>
      </c>
      <c r="S435" s="5">
        <v>141.14285714285711</v>
      </c>
      <c r="T435" s="5">
        <v>987.99999999999977</v>
      </c>
      <c r="U435">
        <v>0</v>
      </c>
      <c r="V435" s="5">
        <v>29.54</v>
      </c>
      <c r="W435" t="s">
        <v>41</v>
      </c>
      <c r="X435" s="3">
        <v>41405</v>
      </c>
      <c r="Y435" s="3">
        <v>41405</v>
      </c>
      <c r="Z435">
        <v>5</v>
      </c>
      <c r="AA435" t="s">
        <v>8400</v>
      </c>
      <c r="AB435">
        <f t="shared" si="32"/>
        <v>0</v>
      </c>
      <c r="AC435" t="str">
        <f t="shared" si="30"/>
        <v>Monday</v>
      </c>
      <c r="AD435" s="5">
        <v>93.745000000000005</v>
      </c>
      <c r="AE435">
        <v>2013</v>
      </c>
      <c r="AF435">
        <v>19</v>
      </c>
      <c r="AG435" s="14">
        <f t="shared" si="31"/>
        <v>2.9898785425101222E-2</v>
      </c>
      <c r="AH435">
        <f t="shared" si="33"/>
        <v>0</v>
      </c>
      <c r="AI435" t="str">
        <f t="shared" si="34"/>
        <v xml:space="preserve"> </v>
      </c>
    </row>
    <row r="436" spans="1:35" x14ac:dyDescent="0.35">
      <c r="A436">
        <v>435</v>
      </c>
      <c r="B436" t="s">
        <v>1650</v>
      </c>
      <c r="C436" t="s">
        <v>1651</v>
      </c>
      <c r="D436" t="s">
        <v>96</v>
      </c>
      <c r="E436" t="s">
        <v>84</v>
      </c>
      <c r="F436" t="s">
        <v>740</v>
      </c>
      <c r="G436" t="s">
        <v>741</v>
      </c>
      <c r="H436" t="s">
        <v>1579</v>
      </c>
      <c r="I436" t="s">
        <v>34</v>
      </c>
      <c r="J436" t="s">
        <v>1652</v>
      </c>
      <c r="K436" s="3">
        <v>41473</v>
      </c>
      <c r="L436" t="s">
        <v>36</v>
      </c>
      <c r="M436" t="s">
        <v>1653</v>
      </c>
      <c r="N436" t="s">
        <v>1654</v>
      </c>
      <c r="O436" t="s">
        <v>39</v>
      </c>
      <c r="P436" t="s">
        <v>340</v>
      </c>
      <c r="Q436">
        <v>6</v>
      </c>
      <c r="R436" s="5">
        <v>17.253333333333327</v>
      </c>
      <c r="S436" s="5">
        <v>19.833333333333329</v>
      </c>
      <c r="T436" s="5">
        <v>118.99999999999997</v>
      </c>
      <c r="U436">
        <v>0</v>
      </c>
      <c r="V436" s="5">
        <v>15.48</v>
      </c>
      <c r="W436" t="s">
        <v>41</v>
      </c>
      <c r="X436" s="3">
        <v>41478</v>
      </c>
      <c r="Y436" s="3">
        <v>41478</v>
      </c>
      <c r="Z436">
        <v>5</v>
      </c>
      <c r="AA436" t="s">
        <v>8400</v>
      </c>
      <c r="AB436">
        <f t="shared" si="32"/>
        <v>0</v>
      </c>
      <c r="AC436" t="str">
        <f t="shared" si="30"/>
        <v>Thursday</v>
      </c>
      <c r="AD436" s="5">
        <v>8.3629999999999995</v>
      </c>
      <c r="AE436">
        <v>2013</v>
      </c>
      <c r="AF436">
        <v>29</v>
      </c>
      <c r="AG436" s="14">
        <f t="shared" si="31"/>
        <v>0.13008403361344542</v>
      </c>
      <c r="AH436">
        <f t="shared" si="33"/>
        <v>0</v>
      </c>
      <c r="AI436" t="str">
        <f t="shared" si="34"/>
        <v xml:space="preserve"> </v>
      </c>
    </row>
    <row r="437" spans="1:35" x14ac:dyDescent="0.35">
      <c r="A437">
        <v>436</v>
      </c>
      <c r="B437" t="s">
        <v>1650</v>
      </c>
      <c r="C437" t="s">
        <v>1651</v>
      </c>
      <c r="D437" t="s">
        <v>96</v>
      </c>
      <c r="E437" t="s">
        <v>84</v>
      </c>
      <c r="F437" t="s">
        <v>740</v>
      </c>
      <c r="G437" t="s">
        <v>741</v>
      </c>
      <c r="H437" t="s">
        <v>1579</v>
      </c>
      <c r="I437" t="s">
        <v>34</v>
      </c>
      <c r="J437" t="s">
        <v>1652</v>
      </c>
      <c r="K437" s="3">
        <v>41473</v>
      </c>
      <c r="L437" t="s">
        <v>36</v>
      </c>
      <c r="M437" t="s">
        <v>1655</v>
      </c>
      <c r="N437" t="s">
        <v>1656</v>
      </c>
      <c r="O437" t="s">
        <v>51</v>
      </c>
      <c r="P437" t="s">
        <v>93</v>
      </c>
      <c r="Q437">
        <v>2</v>
      </c>
      <c r="R437" s="5">
        <v>26.46</v>
      </c>
      <c r="S437" s="5">
        <v>45.5</v>
      </c>
      <c r="T437" s="5">
        <v>91</v>
      </c>
      <c r="U437">
        <v>0</v>
      </c>
      <c r="V437" s="5">
        <v>38.08</v>
      </c>
      <c r="W437" t="s">
        <v>41</v>
      </c>
      <c r="X437" s="3">
        <v>41478</v>
      </c>
      <c r="Y437" s="3">
        <v>41478</v>
      </c>
      <c r="Z437">
        <v>5</v>
      </c>
      <c r="AA437" t="s">
        <v>8400</v>
      </c>
      <c r="AB437">
        <f t="shared" si="32"/>
        <v>0</v>
      </c>
      <c r="AC437" t="str">
        <f t="shared" si="30"/>
        <v>Thursday</v>
      </c>
      <c r="AD437" s="5">
        <v>5.665</v>
      </c>
      <c r="AE437">
        <v>2013</v>
      </c>
      <c r="AF437">
        <v>29</v>
      </c>
      <c r="AG437" s="14">
        <f t="shared" si="31"/>
        <v>0.41846153846153844</v>
      </c>
      <c r="AH437">
        <f t="shared" si="33"/>
        <v>0</v>
      </c>
      <c r="AI437" t="str">
        <f t="shared" si="34"/>
        <v xml:space="preserve"> </v>
      </c>
    </row>
    <row r="438" spans="1:35" x14ac:dyDescent="0.35">
      <c r="A438">
        <v>437</v>
      </c>
      <c r="B438" t="s">
        <v>1657</v>
      </c>
      <c r="C438" t="s">
        <v>1658</v>
      </c>
      <c r="D438" t="s">
        <v>96</v>
      </c>
      <c r="E438" t="s">
        <v>44</v>
      </c>
      <c r="F438" t="s">
        <v>502</v>
      </c>
      <c r="G438" t="s">
        <v>503</v>
      </c>
      <c r="H438" t="s">
        <v>503</v>
      </c>
      <c r="I438" t="s">
        <v>34</v>
      </c>
      <c r="J438" t="s">
        <v>1659</v>
      </c>
      <c r="K438" s="3">
        <v>40716</v>
      </c>
      <c r="L438" t="s">
        <v>36</v>
      </c>
      <c r="M438" t="s">
        <v>1660</v>
      </c>
      <c r="N438" t="s">
        <v>1661</v>
      </c>
      <c r="O438" t="s">
        <v>51</v>
      </c>
      <c r="P438" t="s">
        <v>205</v>
      </c>
      <c r="Q438">
        <v>3</v>
      </c>
      <c r="R438" s="5">
        <v>212.14006666666668</v>
      </c>
      <c r="S438" s="5">
        <v>410.1268888888888</v>
      </c>
      <c r="T438" s="5">
        <v>369.11419999999998</v>
      </c>
      <c r="U438">
        <v>0.7</v>
      </c>
      <c r="V438" s="5">
        <v>-267.30599999999998</v>
      </c>
      <c r="W438" t="s">
        <v>41</v>
      </c>
      <c r="X438" s="3">
        <v>40721</v>
      </c>
      <c r="Y438" s="3">
        <v>40722</v>
      </c>
      <c r="Z438">
        <v>6</v>
      </c>
      <c r="AA438" t="s">
        <v>8399</v>
      </c>
      <c r="AB438">
        <f t="shared" si="32"/>
        <v>1</v>
      </c>
      <c r="AC438" t="str">
        <f t="shared" si="30"/>
        <v>Wednesday</v>
      </c>
      <c r="AD438" s="5">
        <v>18.539000000000001</v>
      </c>
      <c r="AE438">
        <v>2011</v>
      </c>
      <c r="AF438">
        <v>26</v>
      </c>
      <c r="AG438" s="14">
        <f t="shared" si="31"/>
        <v>-0.72418238041234939</v>
      </c>
      <c r="AH438">
        <f t="shared" si="33"/>
        <v>1</v>
      </c>
      <c r="AI438">
        <f t="shared" si="34"/>
        <v>1</v>
      </c>
    </row>
    <row r="439" spans="1:35" x14ac:dyDescent="0.35">
      <c r="A439">
        <v>438</v>
      </c>
      <c r="B439" t="s">
        <v>1657</v>
      </c>
      <c r="C439" t="s">
        <v>1658</v>
      </c>
      <c r="D439" t="s">
        <v>96</v>
      </c>
      <c r="E439" t="s">
        <v>44</v>
      </c>
      <c r="F439" t="s">
        <v>502</v>
      </c>
      <c r="G439" t="s">
        <v>503</v>
      </c>
      <c r="H439" t="s">
        <v>503</v>
      </c>
      <c r="I439" t="s">
        <v>34</v>
      </c>
      <c r="J439" t="s">
        <v>1659</v>
      </c>
      <c r="K439" s="3">
        <v>40716</v>
      </c>
      <c r="L439" t="s">
        <v>36</v>
      </c>
      <c r="M439" t="s">
        <v>1662</v>
      </c>
      <c r="N439" t="s">
        <v>1663</v>
      </c>
      <c r="O439" t="s">
        <v>39</v>
      </c>
      <c r="P439" t="s">
        <v>58</v>
      </c>
      <c r="Q439">
        <v>1</v>
      </c>
      <c r="R439" s="5">
        <v>6.8823999999999996</v>
      </c>
      <c r="S439" s="5">
        <v>13.367999999999999</v>
      </c>
      <c r="T439" s="5">
        <v>4.0103999999999997</v>
      </c>
      <c r="U439">
        <v>0.7</v>
      </c>
      <c r="V439" s="5">
        <v>-2.8719999999999999</v>
      </c>
      <c r="W439" t="s">
        <v>41</v>
      </c>
      <c r="X439" s="3">
        <v>40721</v>
      </c>
      <c r="Y439" s="3">
        <v>40723</v>
      </c>
      <c r="Z439">
        <v>7</v>
      </c>
      <c r="AA439" t="s">
        <v>8399</v>
      </c>
      <c r="AB439">
        <f t="shared" si="32"/>
        <v>2</v>
      </c>
      <c r="AC439" t="str">
        <f t="shared" si="30"/>
        <v>Wednesday</v>
      </c>
      <c r="AD439" s="5">
        <v>8.4000000000000005E-2</v>
      </c>
      <c r="AE439">
        <v>2011</v>
      </c>
      <c r="AF439">
        <v>26</v>
      </c>
      <c r="AG439" s="14">
        <f t="shared" si="31"/>
        <v>-0.71613804109315782</v>
      </c>
      <c r="AH439">
        <f t="shared" si="33"/>
        <v>1</v>
      </c>
      <c r="AI439">
        <f t="shared" si="34"/>
        <v>2</v>
      </c>
    </row>
    <row r="440" spans="1:35" x14ac:dyDescent="0.35">
      <c r="A440">
        <v>439</v>
      </c>
      <c r="B440" t="s">
        <v>1664</v>
      </c>
      <c r="C440" t="s">
        <v>1665</v>
      </c>
      <c r="D440" t="s">
        <v>29</v>
      </c>
      <c r="E440" t="s">
        <v>30</v>
      </c>
      <c r="F440" t="s">
        <v>31</v>
      </c>
      <c r="G440" t="s">
        <v>610</v>
      </c>
      <c r="H440" t="s">
        <v>611</v>
      </c>
      <c r="I440" t="s">
        <v>34</v>
      </c>
      <c r="J440" t="s">
        <v>1666</v>
      </c>
      <c r="K440" s="3">
        <v>41536</v>
      </c>
      <c r="L440" t="s">
        <v>36</v>
      </c>
      <c r="M440" t="s">
        <v>1667</v>
      </c>
      <c r="N440" t="s">
        <v>1668</v>
      </c>
      <c r="O440" t="s">
        <v>72</v>
      </c>
      <c r="P440" t="s">
        <v>178</v>
      </c>
      <c r="Q440">
        <v>2</v>
      </c>
      <c r="R440" s="5">
        <v>287.06</v>
      </c>
      <c r="S440" s="5">
        <v>435</v>
      </c>
      <c r="T440" s="5">
        <v>870</v>
      </c>
      <c r="U440">
        <v>0</v>
      </c>
      <c r="V440" s="5">
        <v>295.88</v>
      </c>
      <c r="W440" t="s">
        <v>139</v>
      </c>
      <c r="X440" s="3">
        <v>41539</v>
      </c>
      <c r="Y440" s="3">
        <v>41539</v>
      </c>
      <c r="Z440">
        <v>3</v>
      </c>
      <c r="AA440" t="s">
        <v>8400</v>
      </c>
      <c r="AB440">
        <f t="shared" si="32"/>
        <v>0</v>
      </c>
      <c r="AC440" t="str">
        <f t="shared" si="30"/>
        <v>Thursday</v>
      </c>
      <c r="AD440" s="5">
        <v>111.754</v>
      </c>
      <c r="AE440">
        <v>2013</v>
      </c>
      <c r="AF440">
        <v>38</v>
      </c>
      <c r="AG440" s="14">
        <f t="shared" si="31"/>
        <v>0.34009195402298847</v>
      </c>
      <c r="AH440">
        <f t="shared" si="33"/>
        <v>0</v>
      </c>
      <c r="AI440" t="str">
        <f t="shared" si="34"/>
        <v xml:space="preserve"> </v>
      </c>
    </row>
    <row r="441" spans="1:35" x14ac:dyDescent="0.35">
      <c r="A441">
        <v>440</v>
      </c>
      <c r="B441" t="s">
        <v>1664</v>
      </c>
      <c r="C441" t="s">
        <v>1665</v>
      </c>
      <c r="D441" t="s">
        <v>29</v>
      </c>
      <c r="E441" t="s">
        <v>30</v>
      </c>
      <c r="F441" t="s">
        <v>31</v>
      </c>
      <c r="G441" t="s">
        <v>610</v>
      </c>
      <c r="H441" t="s">
        <v>611</v>
      </c>
      <c r="I441" t="s">
        <v>34</v>
      </c>
      <c r="J441" t="s">
        <v>1666</v>
      </c>
      <c r="K441" s="3">
        <v>41536</v>
      </c>
      <c r="L441" t="s">
        <v>36</v>
      </c>
      <c r="M441" t="s">
        <v>1669</v>
      </c>
      <c r="N441" t="s">
        <v>1670</v>
      </c>
      <c r="O441" t="s">
        <v>39</v>
      </c>
      <c r="P441" t="s">
        <v>61</v>
      </c>
      <c r="Q441">
        <v>7</v>
      </c>
      <c r="R441" s="5">
        <v>8.5057142857142853</v>
      </c>
      <c r="S441" s="5">
        <v>16.285714285714285</v>
      </c>
      <c r="T441" s="5">
        <v>114</v>
      </c>
      <c r="U441">
        <v>0</v>
      </c>
      <c r="V441" s="5">
        <v>54.46</v>
      </c>
      <c r="W441" t="s">
        <v>139</v>
      </c>
      <c r="X441" s="3">
        <v>41539</v>
      </c>
      <c r="Y441" s="3">
        <v>41542</v>
      </c>
      <c r="Z441">
        <v>6</v>
      </c>
      <c r="AA441" t="s">
        <v>8399</v>
      </c>
      <c r="AB441">
        <f t="shared" si="32"/>
        <v>3</v>
      </c>
      <c r="AC441" t="str">
        <f t="shared" si="30"/>
        <v>Thursday</v>
      </c>
      <c r="AD441" s="5">
        <v>6.4630000000000001</v>
      </c>
      <c r="AE441">
        <v>2013</v>
      </c>
      <c r="AF441">
        <v>38</v>
      </c>
      <c r="AG441" s="14">
        <f t="shared" si="31"/>
        <v>0.47771929824561404</v>
      </c>
      <c r="AH441">
        <f t="shared" si="33"/>
        <v>1</v>
      </c>
      <c r="AI441">
        <f t="shared" si="34"/>
        <v>3</v>
      </c>
    </row>
    <row r="442" spans="1:35" x14ac:dyDescent="0.35">
      <c r="A442">
        <v>441</v>
      </c>
      <c r="B442" t="s">
        <v>1671</v>
      </c>
      <c r="C442" t="s">
        <v>1672</v>
      </c>
      <c r="D442" t="s">
        <v>29</v>
      </c>
      <c r="E442" t="s">
        <v>44</v>
      </c>
      <c r="F442" t="s">
        <v>67</v>
      </c>
      <c r="G442" t="s">
        <v>547</v>
      </c>
      <c r="H442" t="s">
        <v>1673</v>
      </c>
      <c r="I442" t="s">
        <v>34</v>
      </c>
      <c r="J442" t="s">
        <v>1674</v>
      </c>
      <c r="K442" s="3">
        <v>41165</v>
      </c>
      <c r="L442" t="s">
        <v>36</v>
      </c>
      <c r="M442" t="s">
        <v>1675</v>
      </c>
      <c r="N442" t="s">
        <v>1676</v>
      </c>
      <c r="O442" t="s">
        <v>72</v>
      </c>
      <c r="P442" t="s">
        <v>162</v>
      </c>
      <c r="Q442">
        <v>4</v>
      </c>
      <c r="R442" s="5">
        <v>238.27761399999994</v>
      </c>
      <c r="S442" s="5">
        <v>253.47756913827652</v>
      </c>
      <c r="T442" s="5">
        <v>1011.8824559999998</v>
      </c>
      <c r="U442">
        <v>2E-3</v>
      </c>
      <c r="V442" s="5">
        <v>58.771999999999998</v>
      </c>
      <c r="W442" t="s">
        <v>139</v>
      </c>
      <c r="X442" s="3">
        <v>41168</v>
      </c>
      <c r="Y442" s="3">
        <v>41171</v>
      </c>
      <c r="Z442">
        <v>6</v>
      </c>
      <c r="AA442" t="s">
        <v>8399</v>
      </c>
      <c r="AB442">
        <f t="shared" si="32"/>
        <v>3</v>
      </c>
      <c r="AC442" t="str">
        <f t="shared" si="30"/>
        <v>Thursday</v>
      </c>
      <c r="AD442" s="5">
        <v>61.012999999999998</v>
      </c>
      <c r="AE442">
        <v>2012</v>
      </c>
      <c r="AF442">
        <v>37</v>
      </c>
      <c r="AG442" s="14">
        <f t="shared" si="31"/>
        <v>5.8081845032008354E-2</v>
      </c>
      <c r="AH442">
        <f t="shared" si="33"/>
        <v>1</v>
      </c>
      <c r="AI442">
        <f t="shared" si="34"/>
        <v>3</v>
      </c>
    </row>
    <row r="443" spans="1:35" x14ac:dyDescent="0.35">
      <c r="A443">
        <v>442</v>
      </c>
      <c r="B443" t="s">
        <v>924</v>
      </c>
      <c r="C443" t="s">
        <v>925</v>
      </c>
      <c r="D443" t="s">
        <v>112</v>
      </c>
      <c r="E443" t="s">
        <v>84</v>
      </c>
      <c r="F443" t="s">
        <v>85</v>
      </c>
      <c r="G443" t="s">
        <v>635</v>
      </c>
      <c r="H443" t="s">
        <v>635</v>
      </c>
      <c r="I443" t="s">
        <v>34</v>
      </c>
      <c r="J443" t="s">
        <v>1677</v>
      </c>
      <c r="K443" s="3">
        <v>41548</v>
      </c>
      <c r="L443" t="s">
        <v>36</v>
      </c>
      <c r="M443" t="s">
        <v>1617</v>
      </c>
      <c r="N443" t="s">
        <v>1618</v>
      </c>
      <c r="O443" t="s">
        <v>51</v>
      </c>
      <c r="P443" t="s">
        <v>52</v>
      </c>
      <c r="Q443">
        <v>1</v>
      </c>
      <c r="R443" s="5">
        <v>30.44</v>
      </c>
      <c r="S443" s="5">
        <v>38</v>
      </c>
      <c r="T443" s="5">
        <v>38</v>
      </c>
      <c r="U443">
        <v>0</v>
      </c>
      <c r="V443" s="5">
        <v>7.56</v>
      </c>
      <c r="W443" t="s">
        <v>41</v>
      </c>
      <c r="X443" s="3">
        <v>41553</v>
      </c>
      <c r="Y443" s="3">
        <v>41553</v>
      </c>
      <c r="Z443">
        <v>5</v>
      </c>
      <c r="AA443" t="s">
        <v>8400</v>
      </c>
      <c r="AB443">
        <f t="shared" si="32"/>
        <v>0</v>
      </c>
      <c r="AC443" t="str">
        <f t="shared" si="30"/>
        <v>Tuesday</v>
      </c>
      <c r="AD443" s="5">
        <v>3.2549999999999999</v>
      </c>
      <c r="AE443">
        <v>2013</v>
      </c>
      <c r="AF443">
        <v>40</v>
      </c>
      <c r="AG443" s="14">
        <f t="shared" si="31"/>
        <v>0.19894736842105262</v>
      </c>
      <c r="AH443">
        <f t="shared" si="33"/>
        <v>0</v>
      </c>
      <c r="AI443" t="str">
        <f t="shared" si="34"/>
        <v xml:space="preserve"> </v>
      </c>
    </row>
    <row r="444" spans="1:35" x14ac:dyDescent="0.35">
      <c r="A444">
        <v>443</v>
      </c>
      <c r="B444" t="s">
        <v>924</v>
      </c>
      <c r="C444" t="s">
        <v>925</v>
      </c>
      <c r="D444" t="s">
        <v>112</v>
      </c>
      <c r="E444" t="s">
        <v>84</v>
      </c>
      <c r="F444" t="s">
        <v>85</v>
      </c>
      <c r="G444" t="s">
        <v>635</v>
      </c>
      <c r="H444" t="s">
        <v>635</v>
      </c>
      <c r="I444" t="s">
        <v>34</v>
      </c>
      <c r="J444" t="s">
        <v>1677</v>
      </c>
      <c r="K444" s="3">
        <v>41548</v>
      </c>
      <c r="L444" t="s">
        <v>36</v>
      </c>
      <c r="M444" t="s">
        <v>1678</v>
      </c>
      <c r="N444" t="s">
        <v>1679</v>
      </c>
      <c r="O444" t="s">
        <v>39</v>
      </c>
      <c r="P444" t="s">
        <v>165</v>
      </c>
      <c r="Q444">
        <v>3</v>
      </c>
      <c r="R444" s="5">
        <v>96.09333333333332</v>
      </c>
      <c r="S444" s="5">
        <v>141.33333333333331</v>
      </c>
      <c r="T444" s="5">
        <v>423.99999999999994</v>
      </c>
      <c r="U444">
        <v>0</v>
      </c>
      <c r="V444" s="5">
        <v>135.72</v>
      </c>
      <c r="W444" t="s">
        <v>41</v>
      </c>
      <c r="X444" s="3">
        <v>41553</v>
      </c>
      <c r="Y444" s="3">
        <v>41556</v>
      </c>
      <c r="Z444">
        <v>8</v>
      </c>
      <c r="AA444" t="s">
        <v>8399</v>
      </c>
      <c r="AB444">
        <f t="shared" si="32"/>
        <v>3</v>
      </c>
      <c r="AC444" t="str">
        <f t="shared" si="30"/>
        <v>Tuesday</v>
      </c>
      <c r="AD444" s="5">
        <v>23.094999999999999</v>
      </c>
      <c r="AE444">
        <v>2013</v>
      </c>
      <c r="AF444">
        <v>40</v>
      </c>
      <c r="AG444" s="14">
        <f t="shared" si="31"/>
        <v>0.32009433962264155</v>
      </c>
      <c r="AH444">
        <f t="shared" si="33"/>
        <v>1</v>
      </c>
      <c r="AI444">
        <f t="shared" si="34"/>
        <v>3</v>
      </c>
    </row>
    <row r="445" spans="1:35" x14ac:dyDescent="0.35">
      <c r="A445">
        <v>444</v>
      </c>
      <c r="B445" t="s">
        <v>1680</v>
      </c>
      <c r="C445" t="s">
        <v>1681</v>
      </c>
      <c r="D445" t="s">
        <v>96</v>
      </c>
      <c r="E445" t="s">
        <v>44</v>
      </c>
      <c r="F445" t="s">
        <v>45</v>
      </c>
      <c r="G445" t="s">
        <v>1682</v>
      </c>
      <c r="H445" t="s">
        <v>1683</v>
      </c>
      <c r="I445" t="s">
        <v>34</v>
      </c>
      <c r="J445" t="s">
        <v>1684</v>
      </c>
      <c r="K445" s="3">
        <v>41636</v>
      </c>
      <c r="L445" t="s">
        <v>136</v>
      </c>
      <c r="M445" t="s">
        <v>1685</v>
      </c>
      <c r="N445" t="s">
        <v>1686</v>
      </c>
      <c r="O445" t="s">
        <v>39</v>
      </c>
      <c r="P445" t="s">
        <v>64</v>
      </c>
      <c r="Q445">
        <v>5</v>
      </c>
      <c r="R445" s="5">
        <v>18.440000000000005</v>
      </c>
      <c r="S445" s="5">
        <v>19.200000000000003</v>
      </c>
      <c r="T445" s="5">
        <v>96.000000000000014</v>
      </c>
      <c r="U445">
        <v>0</v>
      </c>
      <c r="V445" s="5">
        <v>3.8</v>
      </c>
      <c r="W445" t="s">
        <v>139</v>
      </c>
      <c r="X445" s="3">
        <v>41639</v>
      </c>
      <c r="Y445" s="3">
        <v>41639</v>
      </c>
      <c r="Z445">
        <v>3</v>
      </c>
      <c r="AA445" t="s">
        <v>8400</v>
      </c>
      <c r="AB445">
        <f t="shared" si="32"/>
        <v>0</v>
      </c>
      <c r="AC445" t="str">
        <f t="shared" si="30"/>
        <v>Saturday</v>
      </c>
      <c r="AD445" s="5">
        <v>2.8109999999999999</v>
      </c>
      <c r="AE445">
        <v>2013</v>
      </c>
      <c r="AF445">
        <v>52</v>
      </c>
      <c r="AG445" s="14">
        <f t="shared" si="31"/>
        <v>3.9583333333333325E-2</v>
      </c>
      <c r="AH445">
        <f t="shared" si="33"/>
        <v>0</v>
      </c>
      <c r="AI445" t="str">
        <f t="shared" si="34"/>
        <v xml:space="preserve"> </v>
      </c>
    </row>
    <row r="446" spans="1:35" x14ac:dyDescent="0.35">
      <c r="A446">
        <v>445</v>
      </c>
      <c r="B446" t="s">
        <v>1114</v>
      </c>
      <c r="C446" t="s">
        <v>1115</v>
      </c>
      <c r="D446" t="s">
        <v>29</v>
      </c>
      <c r="E446" t="s">
        <v>84</v>
      </c>
      <c r="F446" t="s">
        <v>740</v>
      </c>
      <c r="G446" t="s">
        <v>741</v>
      </c>
      <c r="H446" t="s">
        <v>742</v>
      </c>
      <c r="I446" t="s">
        <v>34</v>
      </c>
      <c r="J446" t="s">
        <v>1687</v>
      </c>
      <c r="K446" s="3">
        <v>40872</v>
      </c>
      <c r="L446" t="s">
        <v>98</v>
      </c>
      <c r="M446" t="s">
        <v>1493</v>
      </c>
      <c r="N446" t="s">
        <v>1494</v>
      </c>
      <c r="O446" t="s">
        <v>72</v>
      </c>
      <c r="P446" t="s">
        <v>79</v>
      </c>
      <c r="Q446">
        <v>4</v>
      </c>
      <c r="R446" s="5">
        <v>31.03</v>
      </c>
      <c r="S446" s="5">
        <v>39.25</v>
      </c>
      <c r="T446" s="5">
        <v>157</v>
      </c>
      <c r="U446">
        <v>0</v>
      </c>
      <c r="V446" s="5">
        <v>32.880000000000003</v>
      </c>
      <c r="W446" t="s">
        <v>41</v>
      </c>
      <c r="X446" s="3">
        <v>40877</v>
      </c>
      <c r="Y446" s="3">
        <v>40877</v>
      </c>
      <c r="Z446">
        <v>5</v>
      </c>
      <c r="AA446" t="s">
        <v>8400</v>
      </c>
      <c r="AB446">
        <f t="shared" si="32"/>
        <v>0</v>
      </c>
      <c r="AC446" t="str">
        <f t="shared" si="30"/>
        <v>Friday</v>
      </c>
      <c r="AD446" s="5">
        <v>24.62</v>
      </c>
      <c r="AE446">
        <v>2011</v>
      </c>
      <c r="AF446">
        <v>48</v>
      </c>
      <c r="AG446" s="14">
        <f t="shared" si="31"/>
        <v>0.20942675159235671</v>
      </c>
      <c r="AH446">
        <f t="shared" si="33"/>
        <v>0</v>
      </c>
      <c r="AI446" t="str">
        <f t="shared" si="34"/>
        <v xml:space="preserve"> </v>
      </c>
    </row>
    <row r="447" spans="1:35" x14ac:dyDescent="0.35">
      <c r="A447">
        <v>446</v>
      </c>
      <c r="B447" t="s">
        <v>1114</v>
      </c>
      <c r="C447" t="s">
        <v>1115</v>
      </c>
      <c r="D447" t="s">
        <v>29</v>
      </c>
      <c r="E447" t="s">
        <v>84</v>
      </c>
      <c r="F447" t="s">
        <v>740</v>
      </c>
      <c r="G447" t="s">
        <v>741</v>
      </c>
      <c r="H447" t="s">
        <v>742</v>
      </c>
      <c r="I447" t="s">
        <v>34</v>
      </c>
      <c r="J447" t="s">
        <v>1687</v>
      </c>
      <c r="K447" s="3">
        <v>40872</v>
      </c>
      <c r="L447" t="s">
        <v>98</v>
      </c>
      <c r="M447" t="s">
        <v>1688</v>
      </c>
      <c r="N447" t="s">
        <v>1689</v>
      </c>
      <c r="O447" t="s">
        <v>39</v>
      </c>
      <c r="P447" t="s">
        <v>58</v>
      </c>
      <c r="Q447">
        <v>1</v>
      </c>
      <c r="R447" s="5">
        <v>3.26</v>
      </c>
      <c r="S447" s="5">
        <v>4</v>
      </c>
      <c r="T447" s="5">
        <v>4</v>
      </c>
      <c r="U447">
        <v>0</v>
      </c>
      <c r="V447" s="5">
        <v>0.74</v>
      </c>
      <c r="W447" t="s">
        <v>41</v>
      </c>
      <c r="X447" s="3">
        <v>40877</v>
      </c>
      <c r="Y447" s="3">
        <v>40877</v>
      </c>
      <c r="Z447">
        <v>5</v>
      </c>
      <c r="AA447" t="s">
        <v>8400</v>
      </c>
      <c r="AB447">
        <f t="shared" si="32"/>
        <v>0</v>
      </c>
      <c r="AC447" t="str">
        <f t="shared" si="30"/>
        <v>Friday</v>
      </c>
      <c r="AD447" s="5">
        <v>0.52800000000000002</v>
      </c>
      <c r="AE447">
        <v>2011</v>
      </c>
      <c r="AF447">
        <v>48</v>
      </c>
      <c r="AG447" s="14">
        <f t="shared" si="31"/>
        <v>0.185</v>
      </c>
      <c r="AH447">
        <f t="shared" si="33"/>
        <v>0</v>
      </c>
      <c r="AI447" t="str">
        <f t="shared" si="34"/>
        <v xml:space="preserve"> </v>
      </c>
    </row>
    <row r="448" spans="1:35" x14ac:dyDescent="0.35">
      <c r="A448">
        <v>447</v>
      </c>
      <c r="B448" t="s">
        <v>1690</v>
      </c>
      <c r="C448" t="s">
        <v>1691</v>
      </c>
      <c r="D448" t="s">
        <v>96</v>
      </c>
      <c r="E448" t="s">
        <v>44</v>
      </c>
      <c r="F448" t="s">
        <v>67</v>
      </c>
      <c r="G448" t="s">
        <v>68</v>
      </c>
      <c r="H448" t="s">
        <v>1692</v>
      </c>
      <c r="I448" t="s">
        <v>34</v>
      </c>
      <c r="J448" t="s">
        <v>1693</v>
      </c>
      <c r="K448" s="3">
        <v>41119</v>
      </c>
      <c r="L448" t="s">
        <v>36</v>
      </c>
      <c r="M448" t="s">
        <v>1694</v>
      </c>
      <c r="N448" t="s">
        <v>1695</v>
      </c>
      <c r="O448" t="s">
        <v>39</v>
      </c>
      <c r="P448" t="s">
        <v>165</v>
      </c>
      <c r="Q448">
        <v>3</v>
      </c>
      <c r="R448" s="5">
        <v>9.413333333333334</v>
      </c>
      <c r="S448" s="5">
        <v>11.333333333333334</v>
      </c>
      <c r="T448" s="5">
        <v>34</v>
      </c>
      <c r="U448">
        <v>0</v>
      </c>
      <c r="V448" s="5">
        <v>5.76</v>
      </c>
      <c r="W448" t="s">
        <v>41</v>
      </c>
      <c r="X448" s="3">
        <v>41124</v>
      </c>
      <c r="Y448" s="3">
        <v>41124</v>
      </c>
      <c r="Z448">
        <v>5</v>
      </c>
      <c r="AA448" t="s">
        <v>8400</v>
      </c>
      <c r="AB448">
        <f t="shared" si="32"/>
        <v>0</v>
      </c>
      <c r="AC448" t="str">
        <f t="shared" si="30"/>
        <v>Sunday</v>
      </c>
      <c r="AD448" s="5">
        <v>2.6819999999999999</v>
      </c>
      <c r="AE448">
        <v>2012</v>
      </c>
      <c r="AF448">
        <v>31</v>
      </c>
      <c r="AG448" s="14">
        <f t="shared" si="31"/>
        <v>0.16941176470588235</v>
      </c>
      <c r="AH448">
        <f t="shared" si="33"/>
        <v>0</v>
      </c>
      <c r="AI448" t="str">
        <f t="shared" si="34"/>
        <v xml:space="preserve"> </v>
      </c>
    </row>
    <row r="449" spans="1:35" x14ac:dyDescent="0.35">
      <c r="A449">
        <v>448</v>
      </c>
      <c r="B449" t="s">
        <v>1690</v>
      </c>
      <c r="C449" t="s">
        <v>1691</v>
      </c>
      <c r="D449" t="s">
        <v>96</v>
      </c>
      <c r="E449" t="s">
        <v>44</v>
      </c>
      <c r="F449" t="s">
        <v>67</v>
      </c>
      <c r="G449" t="s">
        <v>68</v>
      </c>
      <c r="H449" t="s">
        <v>1692</v>
      </c>
      <c r="I449" t="s">
        <v>34</v>
      </c>
      <c r="J449" t="s">
        <v>1693</v>
      </c>
      <c r="K449" s="3">
        <v>41119</v>
      </c>
      <c r="L449" t="s">
        <v>36</v>
      </c>
      <c r="M449" t="s">
        <v>56</v>
      </c>
      <c r="N449" t="s">
        <v>57</v>
      </c>
      <c r="O449" t="s">
        <v>39</v>
      </c>
      <c r="P449" t="s">
        <v>58</v>
      </c>
      <c r="Q449">
        <v>1</v>
      </c>
      <c r="R449" s="5">
        <v>7.76</v>
      </c>
      <c r="S449" s="5">
        <v>9</v>
      </c>
      <c r="T449" s="5">
        <v>9</v>
      </c>
      <c r="U449">
        <v>0</v>
      </c>
      <c r="V449" s="5">
        <v>1.24</v>
      </c>
      <c r="W449" t="s">
        <v>41</v>
      </c>
      <c r="X449" s="3">
        <v>41124</v>
      </c>
      <c r="Y449" s="3">
        <v>41124</v>
      </c>
      <c r="Z449">
        <v>5</v>
      </c>
      <c r="AA449" t="s">
        <v>8400</v>
      </c>
      <c r="AB449">
        <f t="shared" si="32"/>
        <v>0</v>
      </c>
      <c r="AC449" t="str">
        <f t="shared" si="30"/>
        <v>Sunday</v>
      </c>
      <c r="AD449" s="5">
        <v>0.55900000000000005</v>
      </c>
      <c r="AE449">
        <v>2012</v>
      </c>
      <c r="AF449">
        <v>31</v>
      </c>
      <c r="AG449" s="14">
        <f t="shared" si="31"/>
        <v>0.13777777777777778</v>
      </c>
      <c r="AH449">
        <f t="shared" si="33"/>
        <v>0</v>
      </c>
      <c r="AI449" t="str">
        <f t="shared" si="34"/>
        <v xml:space="preserve"> </v>
      </c>
    </row>
    <row r="450" spans="1:35" x14ac:dyDescent="0.35">
      <c r="A450">
        <v>449</v>
      </c>
      <c r="B450" t="s">
        <v>1696</v>
      </c>
      <c r="C450" t="s">
        <v>1697</v>
      </c>
      <c r="D450" t="s">
        <v>29</v>
      </c>
      <c r="E450" t="s">
        <v>30</v>
      </c>
      <c r="F450" t="s">
        <v>31</v>
      </c>
      <c r="G450" t="s">
        <v>31</v>
      </c>
      <c r="H450" t="s">
        <v>267</v>
      </c>
      <c r="I450" t="s">
        <v>34</v>
      </c>
      <c r="J450" t="s">
        <v>1698</v>
      </c>
      <c r="K450" s="3">
        <v>41080</v>
      </c>
      <c r="L450" t="s">
        <v>36</v>
      </c>
      <c r="M450" t="s">
        <v>1699</v>
      </c>
      <c r="N450" t="s">
        <v>1700</v>
      </c>
      <c r="O450" t="s">
        <v>51</v>
      </c>
      <c r="P450" t="s">
        <v>93</v>
      </c>
      <c r="Q450">
        <v>6</v>
      </c>
      <c r="R450" s="5">
        <v>40.664266666666656</v>
      </c>
      <c r="S450" s="5">
        <v>43.020333333333319</v>
      </c>
      <c r="T450" s="5">
        <v>206.49759999999992</v>
      </c>
      <c r="U450">
        <v>0.2</v>
      </c>
      <c r="V450" s="5">
        <v>-37.488</v>
      </c>
      <c r="W450" t="s">
        <v>41</v>
      </c>
      <c r="X450" s="3">
        <v>41085</v>
      </c>
      <c r="Y450" s="3">
        <v>41087</v>
      </c>
      <c r="Z450">
        <v>7</v>
      </c>
      <c r="AA450" t="s">
        <v>8399</v>
      </c>
      <c r="AB450">
        <f t="shared" si="32"/>
        <v>2</v>
      </c>
      <c r="AC450" t="str">
        <f t="shared" ref="AC450:AC513" si="35">TEXT(K450,"dddd")</f>
        <v>Wednesday</v>
      </c>
      <c r="AD450" s="5">
        <v>8.65</v>
      </c>
      <c r="AE450">
        <v>2012</v>
      </c>
      <c r="AF450">
        <v>25</v>
      </c>
      <c r="AG450" s="14">
        <f t="shared" ref="AG450:AG513" si="36">V450/T450</f>
        <v>-0.18154206150579966</v>
      </c>
      <c r="AH450">
        <f t="shared" si="33"/>
        <v>1</v>
      </c>
      <c r="AI450">
        <f t="shared" si="34"/>
        <v>2</v>
      </c>
    </row>
    <row r="451" spans="1:35" x14ac:dyDescent="0.35">
      <c r="A451">
        <v>450</v>
      </c>
      <c r="B451" t="s">
        <v>1696</v>
      </c>
      <c r="C451" t="s">
        <v>1697</v>
      </c>
      <c r="D451" t="s">
        <v>29</v>
      </c>
      <c r="E451" t="s">
        <v>30</v>
      </c>
      <c r="F451" t="s">
        <v>31</v>
      </c>
      <c r="G451" t="s">
        <v>31</v>
      </c>
      <c r="H451" t="s">
        <v>267</v>
      </c>
      <c r="I451" t="s">
        <v>34</v>
      </c>
      <c r="J451" t="s">
        <v>1698</v>
      </c>
      <c r="K451" s="3">
        <v>41080</v>
      </c>
      <c r="L451" t="s">
        <v>36</v>
      </c>
      <c r="M451" t="s">
        <v>1701</v>
      </c>
      <c r="N451" t="s">
        <v>1702</v>
      </c>
      <c r="O451" t="s">
        <v>39</v>
      </c>
      <c r="P451" t="s">
        <v>76</v>
      </c>
      <c r="Q451">
        <v>3</v>
      </c>
      <c r="R451" s="5">
        <v>12.386666666666661</v>
      </c>
      <c r="S451" s="5">
        <v>16.666666666666661</v>
      </c>
      <c r="T451" s="5">
        <v>49.999999999999986</v>
      </c>
      <c r="U451">
        <v>0</v>
      </c>
      <c r="V451" s="5">
        <v>12.84</v>
      </c>
      <c r="W451" t="s">
        <v>41</v>
      </c>
      <c r="X451" s="3">
        <v>41085</v>
      </c>
      <c r="Y451" s="3">
        <v>41085</v>
      </c>
      <c r="Z451">
        <v>5</v>
      </c>
      <c r="AA451" t="s">
        <v>8400</v>
      </c>
      <c r="AB451">
        <f t="shared" ref="AB451:AB514" si="37">Y451-X451</f>
        <v>0</v>
      </c>
      <c r="AC451" t="str">
        <f t="shared" si="35"/>
        <v>Wednesday</v>
      </c>
      <c r="AD451" s="5">
        <v>3.5110000000000001</v>
      </c>
      <c r="AE451">
        <v>2012</v>
      </c>
      <c r="AF451">
        <v>25</v>
      </c>
      <c r="AG451" s="14">
        <f t="shared" si="36"/>
        <v>0.25680000000000008</v>
      </c>
      <c r="AH451">
        <f t="shared" ref="AH451:AH514" si="38">IF(AA451 = "Late", 1, 0)</f>
        <v>0</v>
      </c>
      <c r="AI451" t="str">
        <f t="shared" ref="AI451:AI514" si="39">IF(AB451&gt;0, AB451, " ")</f>
        <v xml:space="preserve"> </v>
      </c>
    </row>
    <row r="452" spans="1:35" x14ac:dyDescent="0.35">
      <c r="A452">
        <v>451</v>
      </c>
      <c r="B452" t="s">
        <v>1696</v>
      </c>
      <c r="C452" t="s">
        <v>1697</v>
      </c>
      <c r="D452" t="s">
        <v>29</v>
      </c>
      <c r="E452" t="s">
        <v>30</v>
      </c>
      <c r="F452" t="s">
        <v>31</v>
      </c>
      <c r="G452" t="s">
        <v>31</v>
      </c>
      <c r="H452" t="s">
        <v>267</v>
      </c>
      <c r="I452" t="s">
        <v>34</v>
      </c>
      <c r="J452" t="s">
        <v>1698</v>
      </c>
      <c r="K452" s="3">
        <v>41080</v>
      </c>
      <c r="L452" t="s">
        <v>36</v>
      </c>
      <c r="M452" t="s">
        <v>1703</v>
      </c>
      <c r="N452" t="s">
        <v>1704</v>
      </c>
      <c r="O452" t="s">
        <v>39</v>
      </c>
      <c r="P452" t="s">
        <v>58</v>
      </c>
      <c r="Q452">
        <v>3</v>
      </c>
      <c r="R452" s="5">
        <v>5.46</v>
      </c>
      <c r="S452" s="5">
        <v>11</v>
      </c>
      <c r="T452" s="5">
        <v>33</v>
      </c>
      <c r="U452">
        <v>0</v>
      </c>
      <c r="V452" s="5">
        <v>16.62</v>
      </c>
      <c r="W452" t="s">
        <v>41</v>
      </c>
      <c r="X452" s="3">
        <v>41085</v>
      </c>
      <c r="Y452" s="3">
        <v>41086</v>
      </c>
      <c r="Z452">
        <v>6</v>
      </c>
      <c r="AA452" t="s">
        <v>8399</v>
      </c>
      <c r="AB452">
        <f t="shared" si="37"/>
        <v>1</v>
      </c>
      <c r="AC452" t="str">
        <f t="shared" si="35"/>
        <v>Wednesday</v>
      </c>
      <c r="AD452" s="5">
        <v>2.835</v>
      </c>
      <c r="AE452">
        <v>2012</v>
      </c>
      <c r="AF452">
        <v>25</v>
      </c>
      <c r="AG452" s="14">
        <f t="shared" si="36"/>
        <v>0.50363636363636366</v>
      </c>
      <c r="AH452">
        <f t="shared" si="38"/>
        <v>1</v>
      </c>
      <c r="AI452">
        <f t="shared" si="39"/>
        <v>1</v>
      </c>
    </row>
    <row r="453" spans="1:35" x14ac:dyDescent="0.35">
      <c r="A453">
        <v>452</v>
      </c>
      <c r="B453" t="s">
        <v>1705</v>
      </c>
      <c r="C453" t="s">
        <v>1706</v>
      </c>
      <c r="D453" t="s">
        <v>112</v>
      </c>
      <c r="E453" t="s">
        <v>30</v>
      </c>
      <c r="F453" t="s">
        <v>31</v>
      </c>
      <c r="G453" t="s">
        <v>32</v>
      </c>
      <c r="H453" t="s">
        <v>33</v>
      </c>
      <c r="I453" t="s">
        <v>34</v>
      </c>
      <c r="J453" t="s">
        <v>1707</v>
      </c>
      <c r="K453" s="3">
        <v>41899</v>
      </c>
      <c r="L453" t="s">
        <v>136</v>
      </c>
      <c r="M453" t="s">
        <v>1708</v>
      </c>
      <c r="N453" t="s">
        <v>1709</v>
      </c>
      <c r="O453" t="s">
        <v>51</v>
      </c>
      <c r="P453" t="s">
        <v>55</v>
      </c>
      <c r="Q453">
        <v>6</v>
      </c>
      <c r="R453" s="5">
        <v>58.657866666666656</v>
      </c>
      <c r="S453" s="5">
        <v>92.60233333333332</v>
      </c>
      <c r="T453" s="5">
        <v>444.49119999999994</v>
      </c>
      <c r="U453">
        <v>0.2</v>
      </c>
      <c r="V453" s="5">
        <v>92.543999999999997</v>
      </c>
      <c r="W453" t="s">
        <v>139</v>
      </c>
      <c r="X453" s="3">
        <v>41902</v>
      </c>
      <c r="Y453" s="3">
        <v>41902</v>
      </c>
      <c r="Z453">
        <v>3</v>
      </c>
      <c r="AA453" t="s">
        <v>8400</v>
      </c>
      <c r="AB453">
        <f t="shared" si="37"/>
        <v>0</v>
      </c>
      <c r="AC453" t="str">
        <f t="shared" si="35"/>
        <v>Wednesday</v>
      </c>
      <c r="AD453" s="5">
        <v>50.131</v>
      </c>
      <c r="AE453">
        <v>2014</v>
      </c>
      <c r="AF453">
        <v>38</v>
      </c>
      <c r="AG453" s="14">
        <f t="shared" si="36"/>
        <v>0.20820209713938095</v>
      </c>
      <c r="AH453">
        <f t="shared" si="38"/>
        <v>0</v>
      </c>
      <c r="AI453" t="str">
        <f t="shared" si="39"/>
        <v xml:space="preserve"> </v>
      </c>
    </row>
    <row r="454" spans="1:35" x14ac:dyDescent="0.35">
      <c r="A454">
        <v>453</v>
      </c>
      <c r="B454" t="s">
        <v>1705</v>
      </c>
      <c r="C454" t="s">
        <v>1706</v>
      </c>
      <c r="D454" t="s">
        <v>112</v>
      </c>
      <c r="E454" t="s">
        <v>30</v>
      </c>
      <c r="F454" t="s">
        <v>31</v>
      </c>
      <c r="G454" t="s">
        <v>32</v>
      </c>
      <c r="H454" t="s">
        <v>33</v>
      </c>
      <c r="I454" t="s">
        <v>34</v>
      </c>
      <c r="J454" t="s">
        <v>1707</v>
      </c>
      <c r="K454" s="3">
        <v>41899</v>
      </c>
      <c r="L454" t="s">
        <v>136</v>
      </c>
      <c r="M454" t="s">
        <v>1710</v>
      </c>
      <c r="N454" t="s">
        <v>1711</v>
      </c>
      <c r="O454" t="s">
        <v>72</v>
      </c>
      <c r="P454" t="s">
        <v>162</v>
      </c>
      <c r="Q454">
        <v>4</v>
      </c>
      <c r="R454" s="5">
        <v>67.275048639999994</v>
      </c>
      <c r="S454" s="5">
        <v>112.13499863727455</v>
      </c>
      <c r="T454" s="5">
        <v>447.64291456000001</v>
      </c>
      <c r="U454">
        <v>2E-3</v>
      </c>
      <c r="V454" s="5">
        <v>178.54272</v>
      </c>
      <c r="W454" t="s">
        <v>139</v>
      </c>
      <c r="X454" s="3">
        <v>41902</v>
      </c>
      <c r="Y454" s="3">
        <v>41902</v>
      </c>
      <c r="Z454">
        <v>3</v>
      </c>
      <c r="AA454" t="s">
        <v>8400</v>
      </c>
      <c r="AB454">
        <f t="shared" si="37"/>
        <v>0</v>
      </c>
      <c r="AC454" t="str">
        <f t="shared" si="35"/>
        <v>Wednesday</v>
      </c>
      <c r="AD454" s="5">
        <v>54.012999999999998</v>
      </c>
      <c r="AE454">
        <v>2014</v>
      </c>
      <c r="AF454">
        <v>38</v>
      </c>
      <c r="AG454" s="14">
        <f t="shared" si="36"/>
        <v>0.39885076741467995</v>
      </c>
      <c r="AH454">
        <f t="shared" si="38"/>
        <v>0</v>
      </c>
      <c r="AI454" t="str">
        <f t="shared" si="39"/>
        <v xml:space="preserve"> </v>
      </c>
    </row>
    <row r="455" spans="1:35" x14ac:dyDescent="0.35">
      <c r="A455">
        <v>454</v>
      </c>
      <c r="B455" t="s">
        <v>967</v>
      </c>
      <c r="C455" t="s">
        <v>968</v>
      </c>
      <c r="D455" t="s">
        <v>112</v>
      </c>
      <c r="E455" t="s">
        <v>30</v>
      </c>
      <c r="F455" t="s">
        <v>31</v>
      </c>
      <c r="G455" t="s">
        <v>32</v>
      </c>
      <c r="H455" t="s">
        <v>1712</v>
      </c>
      <c r="I455" t="s">
        <v>34</v>
      </c>
      <c r="J455" t="s">
        <v>1713</v>
      </c>
      <c r="K455" s="3">
        <v>40837</v>
      </c>
      <c r="L455" t="s">
        <v>136</v>
      </c>
      <c r="M455" t="s">
        <v>1714</v>
      </c>
      <c r="N455" t="s">
        <v>1715</v>
      </c>
      <c r="O455" t="s">
        <v>39</v>
      </c>
      <c r="P455" t="s">
        <v>58</v>
      </c>
      <c r="Q455">
        <v>3</v>
      </c>
      <c r="R455" s="5">
        <v>7.206666666666667</v>
      </c>
      <c r="S455" s="5">
        <v>7.666666666666667</v>
      </c>
      <c r="T455" s="5">
        <v>23</v>
      </c>
      <c r="U455">
        <v>0</v>
      </c>
      <c r="V455" s="5">
        <v>1.38</v>
      </c>
      <c r="W455" t="s">
        <v>155</v>
      </c>
      <c r="X455" s="3">
        <v>40839</v>
      </c>
      <c r="Y455" s="3">
        <v>40839</v>
      </c>
      <c r="Z455">
        <v>2</v>
      </c>
      <c r="AA455" t="s">
        <v>8400</v>
      </c>
      <c r="AB455">
        <f t="shared" si="37"/>
        <v>0</v>
      </c>
      <c r="AC455" t="str">
        <f t="shared" si="35"/>
        <v>Friday</v>
      </c>
      <c r="AD455" s="5">
        <v>3.8109999999999999</v>
      </c>
      <c r="AE455">
        <v>2011</v>
      </c>
      <c r="AF455">
        <v>43</v>
      </c>
      <c r="AG455" s="14">
        <f t="shared" si="36"/>
        <v>0.06</v>
      </c>
      <c r="AH455">
        <f t="shared" si="38"/>
        <v>0</v>
      </c>
      <c r="AI455" t="str">
        <f t="shared" si="39"/>
        <v xml:space="preserve"> </v>
      </c>
    </row>
    <row r="456" spans="1:35" x14ac:dyDescent="0.35">
      <c r="A456">
        <v>455</v>
      </c>
      <c r="B456" t="s">
        <v>967</v>
      </c>
      <c r="C456" t="s">
        <v>968</v>
      </c>
      <c r="D456" t="s">
        <v>112</v>
      </c>
      <c r="E456" t="s">
        <v>30</v>
      </c>
      <c r="F456" t="s">
        <v>31</v>
      </c>
      <c r="G456" t="s">
        <v>32</v>
      </c>
      <c r="H456" t="s">
        <v>1712</v>
      </c>
      <c r="I456" t="s">
        <v>34</v>
      </c>
      <c r="J456" t="s">
        <v>1713</v>
      </c>
      <c r="K456" s="3">
        <v>40837</v>
      </c>
      <c r="L456" t="s">
        <v>136</v>
      </c>
      <c r="M456" t="s">
        <v>1716</v>
      </c>
      <c r="N456" t="s">
        <v>1717</v>
      </c>
      <c r="O456" t="s">
        <v>39</v>
      </c>
      <c r="P456" t="s">
        <v>64</v>
      </c>
      <c r="Q456">
        <v>4</v>
      </c>
      <c r="R456" s="5">
        <v>3.6100000000000003</v>
      </c>
      <c r="S456" s="5">
        <v>4.75</v>
      </c>
      <c r="T456" s="5">
        <v>19</v>
      </c>
      <c r="U456">
        <v>0</v>
      </c>
      <c r="V456" s="5">
        <v>4.5599999999999996</v>
      </c>
      <c r="W456" t="s">
        <v>155</v>
      </c>
      <c r="X456" s="3">
        <v>40839</v>
      </c>
      <c r="Y456" s="3">
        <v>40841</v>
      </c>
      <c r="Z456">
        <v>4</v>
      </c>
      <c r="AA456" t="s">
        <v>8399</v>
      </c>
      <c r="AB456">
        <f t="shared" si="37"/>
        <v>2</v>
      </c>
      <c r="AC456" t="str">
        <f t="shared" si="35"/>
        <v>Friday</v>
      </c>
      <c r="AD456" s="5">
        <v>0.19600000000000001</v>
      </c>
      <c r="AE456">
        <v>2011</v>
      </c>
      <c r="AF456">
        <v>43</v>
      </c>
      <c r="AG456" s="14">
        <f t="shared" si="36"/>
        <v>0.24</v>
      </c>
      <c r="AH456">
        <f t="shared" si="38"/>
        <v>1</v>
      </c>
      <c r="AI456">
        <f t="shared" si="39"/>
        <v>2</v>
      </c>
    </row>
    <row r="457" spans="1:35" x14ac:dyDescent="0.35">
      <c r="A457">
        <v>456</v>
      </c>
      <c r="B457" t="s">
        <v>1718</v>
      </c>
      <c r="C457" t="s">
        <v>1719</v>
      </c>
      <c r="D457" t="s">
        <v>29</v>
      </c>
      <c r="E457" t="s">
        <v>199</v>
      </c>
      <c r="F457" t="s">
        <v>200</v>
      </c>
      <c r="G457" t="s">
        <v>719</v>
      </c>
      <c r="H457" t="s">
        <v>719</v>
      </c>
      <c r="I457" t="s">
        <v>34</v>
      </c>
      <c r="J457" t="s">
        <v>1720</v>
      </c>
      <c r="K457" s="3">
        <v>41975</v>
      </c>
      <c r="L457" t="s">
        <v>136</v>
      </c>
      <c r="M457" t="s">
        <v>1721</v>
      </c>
      <c r="N457" t="s">
        <v>1722</v>
      </c>
      <c r="O457" t="s">
        <v>72</v>
      </c>
      <c r="P457" t="s">
        <v>162</v>
      </c>
      <c r="Q457">
        <v>6</v>
      </c>
      <c r="R457" s="5">
        <v>56.693904720000006</v>
      </c>
      <c r="S457" s="5">
        <v>96.113772264529075</v>
      </c>
      <c r="T457" s="5">
        <v>575.52926832000014</v>
      </c>
      <c r="U457">
        <v>2E-3</v>
      </c>
      <c r="V457" s="5">
        <v>235.36583999999999</v>
      </c>
      <c r="W457" t="s">
        <v>41</v>
      </c>
      <c r="X457" s="3">
        <v>41980</v>
      </c>
      <c r="Y457" s="3">
        <v>41980</v>
      </c>
      <c r="Z457">
        <v>5</v>
      </c>
      <c r="AA457" t="s">
        <v>8400</v>
      </c>
      <c r="AB457">
        <f t="shared" si="37"/>
        <v>0</v>
      </c>
      <c r="AC457" t="str">
        <f t="shared" si="35"/>
        <v>Tuesday</v>
      </c>
      <c r="AD457" s="5">
        <v>70.849999999999994</v>
      </c>
      <c r="AE457">
        <v>2014</v>
      </c>
      <c r="AF457">
        <v>49</v>
      </c>
      <c r="AG457" s="14">
        <f t="shared" si="36"/>
        <v>0.40895546578724851</v>
      </c>
      <c r="AH457">
        <f t="shared" si="38"/>
        <v>0</v>
      </c>
      <c r="AI457" t="str">
        <f t="shared" si="39"/>
        <v xml:space="preserve"> </v>
      </c>
    </row>
    <row r="458" spans="1:35" x14ac:dyDescent="0.35">
      <c r="A458">
        <v>457</v>
      </c>
      <c r="B458" t="s">
        <v>1718</v>
      </c>
      <c r="C458" t="s">
        <v>1719</v>
      </c>
      <c r="D458" t="s">
        <v>29</v>
      </c>
      <c r="E458" t="s">
        <v>199</v>
      </c>
      <c r="F458" t="s">
        <v>200</v>
      </c>
      <c r="G458" t="s">
        <v>719</v>
      </c>
      <c r="H458" t="s">
        <v>719</v>
      </c>
      <c r="I458" t="s">
        <v>34</v>
      </c>
      <c r="J458" t="s">
        <v>1720</v>
      </c>
      <c r="K458" s="3">
        <v>41975</v>
      </c>
      <c r="L458" t="s">
        <v>136</v>
      </c>
      <c r="M458" t="s">
        <v>1723</v>
      </c>
      <c r="N458" t="s">
        <v>1724</v>
      </c>
      <c r="O458" t="s">
        <v>72</v>
      </c>
      <c r="P458" t="s">
        <v>162</v>
      </c>
      <c r="Q458">
        <v>2</v>
      </c>
      <c r="R458" s="5">
        <v>91.342631839999996</v>
      </c>
      <c r="S458" s="5">
        <v>98.183077995991979</v>
      </c>
      <c r="T458" s="5">
        <v>195.97342368</v>
      </c>
      <c r="U458">
        <v>2E-3</v>
      </c>
      <c r="V458" s="5">
        <v>13.28816</v>
      </c>
      <c r="W458" t="s">
        <v>41</v>
      </c>
      <c r="X458" s="3">
        <v>41980</v>
      </c>
      <c r="Y458" s="3">
        <v>41980</v>
      </c>
      <c r="Z458">
        <v>5</v>
      </c>
      <c r="AA458" t="s">
        <v>8400</v>
      </c>
      <c r="AB458">
        <f t="shared" si="37"/>
        <v>0</v>
      </c>
      <c r="AC458" t="str">
        <f t="shared" si="35"/>
        <v>Tuesday</v>
      </c>
      <c r="AD458" s="5">
        <v>14.785</v>
      </c>
      <c r="AE458">
        <v>2014</v>
      </c>
      <c r="AF458">
        <v>49</v>
      </c>
      <c r="AG458" s="14">
        <f t="shared" si="36"/>
        <v>6.7805928734999785E-2</v>
      </c>
      <c r="AH458">
        <f t="shared" si="38"/>
        <v>0</v>
      </c>
      <c r="AI458" t="str">
        <f t="shared" si="39"/>
        <v xml:space="preserve"> </v>
      </c>
    </row>
    <row r="459" spans="1:35" x14ac:dyDescent="0.35">
      <c r="A459">
        <v>458</v>
      </c>
      <c r="B459" t="s">
        <v>1725</v>
      </c>
      <c r="C459" t="s">
        <v>1726</v>
      </c>
      <c r="D459" t="s">
        <v>112</v>
      </c>
      <c r="E459" t="s">
        <v>44</v>
      </c>
      <c r="F459" t="s">
        <v>45</v>
      </c>
      <c r="G459" t="s">
        <v>1225</v>
      </c>
      <c r="H459" t="s">
        <v>1226</v>
      </c>
      <c r="I459" t="s">
        <v>34</v>
      </c>
      <c r="J459" t="s">
        <v>1727</v>
      </c>
      <c r="K459" s="3">
        <v>41880</v>
      </c>
      <c r="L459" t="s">
        <v>36</v>
      </c>
      <c r="M459" t="s">
        <v>1728</v>
      </c>
      <c r="N459" t="s">
        <v>1729</v>
      </c>
      <c r="O459" t="s">
        <v>39</v>
      </c>
      <c r="P459" t="s">
        <v>76</v>
      </c>
      <c r="Q459">
        <v>3</v>
      </c>
      <c r="R459" s="5">
        <v>19.286666666666672</v>
      </c>
      <c r="S459" s="5">
        <v>30.666666666666671</v>
      </c>
      <c r="T459" s="5">
        <v>92.000000000000014</v>
      </c>
      <c r="U459">
        <v>0</v>
      </c>
      <c r="V459" s="5">
        <v>34.14</v>
      </c>
      <c r="W459" t="s">
        <v>41</v>
      </c>
      <c r="X459" s="3">
        <v>41885</v>
      </c>
      <c r="Y459" s="3">
        <v>41885</v>
      </c>
      <c r="Z459">
        <v>5</v>
      </c>
      <c r="AA459" t="s">
        <v>8400</v>
      </c>
      <c r="AB459">
        <f t="shared" si="37"/>
        <v>0</v>
      </c>
      <c r="AC459" t="str">
        <f t="shared" si="35"/>
        <v>Friday</v>
      </c>
      <c r="AD459" s="5">
        <v>2.2349999999999999</v>
      </c>
      <c r="AE459">
        <v>2014</v>
      </c>
      <c r="AF459">
        <v>35</v>
      </c>
      <c r="AG459" s="14">
        <f t="shared" si="36"/>
        <v>0.37108695652173906</v>
      </c>
      <c r="AH459">
        <f t="shared" si="38"/>
        <v>0</v>
      </c>
      <c r="AI459" t="str">
        <f t="shared" si="39"/>
        <v xml:space="preserve"> </v>
      </c>
    </row>
    <row r="460" spans="1:35" x14ac:dyDescent="0.35">
      <c r="A460">
        <v>459</v>
      </c>
      <c r="B460" t="s">
        <v>1725</v>
      </c>
      <c r="C460" t="s">
        <v>1726</v>
      </c>
      <c r="D460" t="s">
        <v>112</v>
      </c>
      <c r="E460" t="s">
        <v>44</v>
      </c>
      <c r="F460" t="s">
        <v>45</v>
      </c>
      <c r="G460" t="s">
        <v>1225</v>
      </c>
      <c r="H460" t="s">
        <v>1226</v>
      </c>
      <c r="I460" t="s">
        <v>34</v>
      </c>
      <c r="J460" t="s">
        <v>1727</v>
      </c>
      <c r="K460" s="3">
        <v>41880</v>
      </c>
      <c r="L460" t="s">
        <v>36</v>
      </c>
      <c r="M460" t="s">
        <v>356</v>
      </c>
      <c r="N460" t="s">
        <v>357</v>
      </c>
      <c r="O460" t="s">
        <v>51</v>
      </c>
      <c r="P460" t="s">
        <v>205</v>
      </c>
      <c r="Q460">
        <v>5</v>
      </c>
      <c r="R460" s="5">
        <v>512.93439999999998</v>
      </c>
      <c r="S460" s="5">
        <v>590.40300000000002</v>
      </c>
      <c r="T460" s="5">
        <v>2361.6120000000005</v>
      </c>
      <c r="U460">
        <v>0.2</v>
      </c>
      <c r="V460" s="5">
        <v>-203.06</v>
      </c>
      <c r="W460" t="s">
        <v>41</v>
      </c>
      <c r="X460" s="3">
        <v>41885</v>
      </c>
      <c r="Y460" s="3">
        <v>41885</v>
      </c>
      <c r="Z460">
        <v>5</v>
      </c>
      <c r="AA460" t="s">
        <v>8400</v>
      </c>
      <c r="AB460">
        <f t="shared" si="37"/>
        <v>0</v>
      </c>
      <c r="AC460" t="str">
        <f t="shared" si="35"/>
        <v>Friday</v>
      </c>
      <c r="AD460" s="5">
        <v>130.77000000000001</v>
      </c>
      <c r="AE460">
        <v>2014</v>
      </c>
      <c r="AF460">
        <v>35</v>
      </c>
      <c r="AG460" s="14">
        <f t="shared" si="36"/>
        <v>-8.5983641682037509E-2</v>
      </c>
      <c r="AH460">
        <f t="shared" si="38"/>
        <v>0</v>
      </c>
      <c r="AI460" t="str">
        <f t="shared" si="39"/>
        <v xml:space="preserve"> </v>
      </c>
    </row>
    <row r="461" spans="1:35" x14ac:dyDescent="0.35">
      <c r="A461">
        <v>460</v>
      </c>
      <c r="B461" t="s">
        <v>1730</v>
      </c>
      <c r="C461" t="s">
        <v>1731</v>
      </c>
      <c r="D461" t="s">
        <v>96</v>
      </c>
      <c r="E461" t="s">
        <v>84</v>
      </c>
      <c r="F461" t="s">
        <v>168</v>
      </c>
      <c r="G461" t="s">
        <v>169</v>
      </c>
      <c r="H461" t="s">
        <v>170</v>
      </c>
      <c r="I461" t="s">
        <v>34</v>
      </c>
      <c r="J461" t="s">
        <v>1732</v>
      </c>
      <c r="K461" s="3">
        <v>40757</v>
      </c>
      <c r="L461" t="s">
        <v>215</v>
      </c>
      <c r="M461" t="s">
        <v>1733</v>
      </c>
      <c r="N461" t="s">
        <v>1734</v>
      </c>
      <c r="O461" t="s">
        <v>39</v>
      </c>
      <c r="P461" t="s">
        <v>64</v>
      </c>
      <c r="Q461">
        <v>4</v>
      </c>
      <c r="R461" s="5">
        <v>3.1043999999999996</v>
      </c>
      <c r="S461" s="5">
        <v>5.3473333333333333</v>
      </c>
      <c r="T461" s="5">
        <v>12.833599999999999</v>
      </c>
      <c r="U461">
        <v>0.4</v>
      </c>
      <c r="V461" s="5">
        <v>0.41599999999999998</v>
      </c>
      <c r="W461" t="s">
        <v>155</v>
      </c>
      <c r="X461" s="3">
        <v>40759</v>
      </c>
      <c r="Y461" s="3">
        <v>40761</v>
      </c>
      <c r="Z461">
        <v>4</v>
      </c>
      <c r="AA461" t="s">
        <v>8399</v>
      </c>
      <c r="AB461">
        <f t="shared" si="37"/>
        <v>2</v>
      </c>
      <c r="AC461" t="str">
        <f t="shared" si="35"/>
        <v>Tuesday</v>
      </c>
      <c r="AD461" s="5">
        <v>4.2960000000000003</v>
      </c>
      <c r="AE461">
        <v>2011</v>
      </c>
      <c r="AF461">
        <v>32</v>
      </c>
      <c r="AG461" s="14">
        <f t="shared" si="36"/>
        <v>3.2414910858995137E-2</v>
      </c>
      <c r="AH461">
        <f t="shared" si="38"/>
        <v>1</v>
      </c>
      <c r="AI461">
        <f t="shared" si="39"/>
        <v>2</v>
      </c>
    </row>
    <row r="462" spans="1:35" x14ac:dyDescent="0.35">
      <c r="A462">
        <v>461</v>
      </c>
      <c r="B462" t="s">
        <v>1735</v>
      </c>
      <c r="C462" t="s">
        <v>1736</v>
      </c>
      <c r="D462" t="s">
        <v>29</v>
      </c>
      <c r="E462" t="s">
        <v>30</v>
      </c>
      <c r="F462" t="s">
        <v>31</v>
      </c>
      <c r="G462" t="s">
        <v>226</v>
      </c>
      <c r="H462" t="s">
        <v>226</v>
      </c>
      <c r="I462" t="s">
        <v>34</v>
      </c>
      <c r="J462" t="s">
        <v>1737</v>
      </c>
      <c r="K462" s="3">
        <v>41855</v>
      </c>
      <c r="L462" t="s">
        <v>36</v>
      </c>
      <c r="M462" t="s">
        <v>1738</v>
      </c>
      <c r="N462" t="s">
        <v>1739</v>
      </c>
      <c r="O462" t="s">
        <v>39</v>
      </c>
      <c r="P462" t="s">
        <v>40</v>
      </c>
      <c r="Q462">
        <v>4</v>
      </c>
      <c r="R462" s="5">
        <v>8.75</v>
      </c>
      <c r="S462" s="5">
        <v>8.75</v>
      </c>
      <c r="T462" s="5">
        <v>35</v>
      </c>
      <c r="U462">
        <v>0</v>
      </c>
      <c r="V462" s="5">
        <v>0</v>
      </c>
      <c r="W462" t="s">
        <v>41</v>
      </c>
      <c r="X462" s="3">
        <v>41860</v>
      </c>
      <c r="Y462" s="3">
        <v>41863</v>
      </c>
      <c r="Z462">
        <v>8</v>
      </c>
      <c r="AA462" t="s">
        <v>8399</v>
      </c>
      <c r="AB462">
        <f t="shared" si="37"/>
        <v>3</v>
      </c>
      <c r="AC462" t="str">
        <f t="shared" si="35"/>
        <v>Monday</v>
      </c>
      <c r="AD462" s="5">
        <v>2.1539999999999999</v>
      </c>
      <c r="AE462">
        <v>2014</v>
      </c>
      <c r="AF462">
        <v>32</v>
      </c>
      <c r="AG462" s="14">
        <f t="shared" si="36"/>
        <v>0</v>
      </c>
      <c r="AH462">
        <f t="shared" si="38"/>
        <v>1</v>
      </c>
      <c r="AI462">
        <f t="shared" si="39"/>
        <v>3</v>
      </c>
    </row>
    <row r="463" spans="1:35" x14ac:dyDescent="0.35">
      <c r="A463">
        <v>462</v>
      </c>
      <c r="B463" t="s">
        <v>1735</v>
      </c>
      <c r="C463" t="s">
        <v>1736</v>
      </c>
      <c r="D463" t="s">
        <v>29</v>
      </c>
      <c r="E463" t="s">
        <v>30</v>
      </c>
      <c r="F463" t="s">
        <v>31</v>
      </c>
      <c r="G463" t="s">
        <v>226</v>
      </c>
      <c r="H463" t="s">
        <v>226</v>
      </c>
      <c r="I463" t="s">
        <v>34</v>
      </c>
      <c r="J463" t="s">
        <v>1737</v>
      </c>
      <c r="K463" s="3">
        <v>41855</v>
      </c>
      <c r="L463" t="s">
        <v>36</v>
      </c>
      <c r="M463" t="s">
        <v>1242</v>
      </c>
      <c r="N463" t="s">
        <v>1243</v>
      </c>
      <c r="O463" t="s">
        <v>39</v>
      </c>
      <c r="P463" t="s">
        <v>165</v>
      </c>
      <c r="Q463">
        <v>3</v>
      </c>
      <c r="R463" s="5">
        <v>18.45333333333333</v>
      </c>
      <c r="S463" s="5">
        <v>32.333333333333329</v>
      </c>
      <c r="T463" s="5">
        <v>96.999999999999986</v>
      </c>
      <c r="U463">
        <v>0</v>
      </c>
      <c r="V463" s="5">
        <v>41.64</v>
      </c>
      <c r="W463" t="s">
        <v>41</v>
      </c>
      <c r="X463" s="3">
        <v>41860</v>
      </c>
      <c r="Y463" s="3">
        <v>41860</v>
      </c>
      <c r="Z463">
        <v>5</v>
      </c>
      <c r="AA463" t="s">
        <v>8400</v>
      </c>
      <c r="AB463">
        <f t="shared" si="37"/>
        <v>0</v>
      </c>
      <c r="AC463" t="str">
        <f t="shared" si="35"/>
        <v>Monday</v>
      </c>
      <c r="AD463" s="5">
        <v>6.5670000000000002</v>
      </c>
      <c r="AE463">
        <v>2014</v>
      </c>
      <c r="AF463">
        <v>32</v>
      </c>
      <c r="AG463" s="14">
        <f t="shared" si="36"/>
        <v>0.42927835051546398</v>
      </c>
      <c r="AH463">
        <f t="shared" si="38"/>
        <v>0</v>
      </c>
      <c r="AI463" t="str">
        <f t="shared" si="39"/>
        <v xml:space="preserve"> </v>
      </c>
    </row>
    <row r="464" spans="1:35" x14ac:dyDescent="0.35">
      <c r="A464">
        <v>463</v>
      </c>
      <c r="B464" t="s">
        <v>1735</v>
      </c>
      <c r="C464" t="s">
        <v>1736</v>
      </c>
      <c r="D464" t="s">
        <v>29</v>
      </c>
      <c r="E464" t="s">
        <v>30</v>
      </c>
      <c r="F464" t="s">
        <v>31</v>
      </c>
      <c r="G464" t="s">
        <v>226</v>
      </c>
      <c r="H464" t="s">
        <v>226</v>
      </c>
      <c r="I464" t="s">
        <v>34</v>
      </c>
      <c r="J464" t="s">
        <v>1737</v>
      </c>
      <c r="K464" s="3">
        <v>41855</v>
      </c>
      <c r="L464" t="s">
        <v>36</v>
      </c>
      <c r="M464" t="s">
        <v>1740</v>
      </c>
      <c r="N464" t="s">
        <v>1741</v>
      </c>
      <c r="O464" t="s">
        <v>51</v>
      </c>
      <c r="P464" t="s">
        <v>52</v>
      </c>
      <c r="Q464">
        <v>2</v>
      </c>
      <c r="R464" s="5">
        <v>58.1952</v>
      </c>
      <c r="S464" s="5">
        <v>81.878666666666675</v>
      </c>
      <c r="T464" s="5">
        <v>98.254400000000004</v>
      </c>
      <c r="U464">
        <v>0.4</v>
      </c>
      <c r="V464" s="5">
        <v>-18.135999999999999</v>
      </c>
      <c r="W464" t="s">
        <v>41</v>
      </c>
      <c r="X464" s="3">
        <v>41860</v>
      </c>
      <c r="Y464" s="3">
        <v>41860</v>
      </c>
      <c r="Z464">
        <v>5</v>
      </c>
      <c r="AA464" t="s">
        <v>8400</v>
      </c>
      <c r="AB464">
        <f t="shared" si="37"/>
        <v>0</v>
      </c>
      <c r="AC464" t="str">
        <f t="shared" si="35"/>
        <v>Monday</v>
      </c>
      <c r="AD464" s="5">
        <v>6.4939999999999998</v>
      </c>
      <c r="AE464">
        <v>2014</v>
      </c>
      <c r="AF464">
        <v>32</v>
      </c>
      <c r="AG464" s="14">
        <f t="shared" si="36"/>
        <v>-0.1845820645182302</v>
      </c>
      <c r="AH464">
        <f t="shared" si="38"/>
        <v>0</v>
      </c>
      <c r="AI464" t="str">
        <f t="shared" si="39"/>
        <v xml:space="preserve"> </v>
      </c>
    </row>
    <row r="465" spans="1:35" x14ac:dyDescent="0.35">
      <c r="A465">
        <v>464</v>
      </c>
      <c r="B465" t="s">
        <v>1742</v>
      </c>
      <c r="C465" t="s">
        <v>1743</v>
      </c>
      <c r="D465" t="s">
        <v>112</v>
      </c>
      <c r="E465" t="s">
        <v>44</v>
      </c>
      <c r="F465" t="s">
        <v>67</v>
      </c>
      <c r="G465" t="s">
        <v>68</v>
      </c>
      <c r="H465" t="s">
        <v>1744</v>
      </c>
      <c r="I465" t="s">
        <v>34</v>
      </c>
      <c r="J465" t="s">
        <v>1745</v>
      </c>
      <c r="K465" s="3">
        <v>40716</v>
      </c>
      <c r="L465" t="s">
        <v>36</v>
      </c>
      <c r="M465" t="s">
        <v>1746</v>
      </c>
      <c r="N465" t="s">
        <v>1747</v>
      </c>
      <c r="O465" t="s">
        <v>51</v>
      </c>
      <c r="P465" t="s">
        <v>52</v>
      </c>
      <c r="Q465">
        <v>2</v>
      </c>
      <c r="R465" s="5">
        <v>17.12</v>
      </c>
      <c r="S465" s="5">
        <v>33.5</v>
      </c>
      <c r="T465" s="5">
        <v>67</v>
      </c>
      <c r="U465">
        <v>0</v>
      </c>
      <c r="V465" s="5">
        <v>32.76</v>
      </c>
      <c r="W465" t="s">
        <v>41</v>
      </c>
      <c r="X465" s="3">
        <v>40721</v>
      </c>
      <c r="Y465" s="3">
        <v>40721</v>
      </c>
      <c r="Z465">
        <v>5</v>
      </c>
      <c r="AA465" t="s">
        <v>8400</v>
      </c>
      <c r="AB465">
        <f t="shared" si="37"/>
        <v>0</v>
      </c>
      <c r="AC465" t="str">
        <f t="shared" si="35"/>
        <v>Wednesday</v>
      </c>
      <c r="AD465" s="5">
        <v>2.84</v>
      </c>
      <c r="AE465">
        <v>2011</v>
      </c>
      <c r="AF465">
        <v>26</v>
      </c>
      <c r="AG465" s="14">
        <f t="shared" si="36"/>
        <v>0.48895522388059698</v>
      </c>
      <c r="AH465">
        <f t="shared" si="38"/>
        <v>0</v>
      </c>
      <c r="AI465" t="str">
        <f t="shared" si="39"/>
        <v xml:space="preserve"> </v>
      </c>
    </row>
    <row r="466" spans="1:35" x14ac:dyDescent="0.35">
      <c r="A466">
        <v>465</v>
      </c>
      <c r="B466" t="s">
        <v>156</v>
      </c>
      <c r="C466" t="s">
        <v>157</v>
      </c>
      <c r="D466" t="s">
        <v>112</v>
      </c>
      <c r="E466" t="s">
        <v>44</v>
      </c>
      <c r="F466" t="s">
        <v>45</v>
      </c>
      <c r="G466" t="s">
        <v>1483</v>
      </c>
      <c r="H466" t="s">
        <v>1483</v>
      </c>
      <c r="I466" t="s">
        <v>34</v>
      </c>
      <c r="J466" t="s">
        <v>1748</v>
      </c>
      <c r="K466" s="3">
        <v>41930</v>
      </c>
      <c r="L466" t="s">
        <v>36</v>
      </c>
      <c r="M466" t="s">
        <v>953</v>
      </c>
      <c r="N466" t="s">
        <v>954</v>
      </c>
      <c r="O466" t="s">
        <v>39</v>
      </c>
      <c r="P466" t="s">
        <v>340</v>
      </c>
      <c r="Q466">
        <v>2</v>
      </c>
      <c r="R466" s="5">
        <v>8.2800000000000011</v>
      </c>
      <c r="S466" s="5">
        <v>15</v>
      </c>
      <c r="T466" s="5">
        <v>30</v>
      </c>
      <c r="U466">
        <v>0</v>
      </c>
      <c r="V466" s="5">
        <v>13.44</v>
      </c>
      <c r="W466" t="s">
        <v>41</v>
      </c>
      <c r="X466" s="3">
        <v>41935</v>
      </c>
      <c r="Y466" s="3">
        <v>41936</v>
      </c>
      <c r="Z466">
        <v>6</v>
      </c>
      <c r="AA466" t="s">
        <v>8399</v>
      </c>
      <c r="AB466">
        <f t="shared" si="37"/>
        <v>1</v>
      </c>
      <c r="AC466" t="str">
        <f t="shared" si="35"/>
        <v>Saturday</v>
      </c>
      <c r="AD466" s="5">
        <v>1.746</v>
      </c>
      <c r="AE466">
        <v>2014</v>
      </c>
      <c r="AF466">
        <v>42</v>
      </c>
      <c r="AG466" s="14">
        <f t="shared" si="36"/>
        <v>0.44800000000000001</v>
      </c>
      <c r="AH466">
        <f t="shared" si="38"/>
        <v>1</v>
      </c>
      <c r="AI466">
        <f t="shared" si="39"/>
        <v>1</v>
      </c>
    </row>
    <row r="467" spans="1:35" x14ac:dyDescent="0.35">
      <c r="A467">
        <v>466</v>
      </c>
      <c r="B467" t="s">
        <v>1749</v>
      </c>
      <c r="C467" t="s">
        <v>1750</v>
      </c>
      <c r="D467" t="s">
        <v>112</v>
      </c>
      <c r="E467" t="s">
        <v>84</v>
      </c>
      <c r="F467" t="s">
        <v>463</v>
      </c>
      <c r="G467" t="s">
        <v>1751</v>
      </c>
      <c r="H467" t="s">
        <v>1752</v>
      </c>
      <c r="I467" t="s">
        <v>34</v>
      </c>
      <c r="J467" t="s">
        <v>1753</v>
      </c>
      <c r="K467" s="3">
        <v>41037</v>
      </c>
      <c r="L467" t="s">
        <v>36</v>
      </c>
      <c r="M467" t="s">
        <v>428</v>
      </c>
      <c r="N467" t="s">
        <v>429</v>
      </c>
      <c r="O467" t="s">
        <v>51</v>
      </c>
      <c r="P467" t="s">
        <v>55</v>
      </c>
      <c r="Q467">
        <v>2</v>
      </c>
      <c r="R467" s="5">
        <v>121.26</v>
      </c>
      <c r="S467" s="5">
        <v>242.5</v>
      </c>
      <c r="T467" s="5">
        <v>485</v>
      </c>
      <c r="U467">
        <v>0</v>
      </c>
      <c r="V467" s="5">
        <v>242.48</v>
      </c>
      <c r="W467" t="s">
        <v>41</v>
      </c>
      <c r="X467" s="3">
        <v>41042</v>
      </c>
      <c r="Y467" s="3">
        <v>41045</v>
      </c>
      <c r="Z467">
        <v>8</v>
      </c>
      <c r="AA467" t="s">
        <v>8399</v>
      </c>
      <c r="AB467">
        <f t="shared" si="37"/>
        <v>3</v>
      </c>
      <c r="AC467" t="str">
        <f t="shared" si="35"/>
        <v>Tuesday</v>
      </c>
      <c r="AD467" s="5">
        <v>54.726999999999997</v>
      </c>
      <c r="AE467">
        <v>2012</v>
      </c>
      <c r="AF467">
        <v>19</v>
      </c>
      <c r="AG467" s="14">
        <f t="shared" si="36"/>
        <v>0.49995876288659791</v>
      </c>
      <c r="AH467">
        <f t="shared" si="38"/>
        <v>1</v>
      </c>
      <c r="AI467">
        <f t="shared" si="39"/>
        <v>3</v>
      </c>
    </row>
    <row r="468" spans="1:35" x14ac:dyDescent="0.35">
      <c r="A468">
        <v>467</v>
      </c>
      <c r="B468" t="s">
        <v>1749</v>
      </c>
      <c r="C468" t="s">
        <v>1750</v>
      </c>
      <c r="D468" t="s">
        <v>112</v>
      </c>
      <c r="E468" t="s">
        <v>84</v>
      </c>
      <c r="F468" t="s">
        <v>463</v>
      </c>
      <c r="G468" t="s">
        <v>1751</v>
      </c>
      <c r="H468" t="s">
        <v>1752</v>
      </c>
      <c r="I468" t="s">
        <v>34</v>
      </c>
      <c r="J468" t="s">
        <v>1753</v>
      </c>
      <c r="K468" s="3">
        <v>41037</v>
      </c>
      <c r="L468" t="s">
        <v>36</v>
      </c>
      <c r="M468" t="s">
        <v>1754</v>
      </c>
      <c r="N468" t="s">
        <v>1755</v>
      </c>
      <c r="O468" t="s">
        <v>51</v>
      </c>
      <c r="P468" t="s">
        <v>205</v>
      </c>
      <c r="Q468">
        <v>1</v>
      </c>
      <c r="R468" s="5">
        <v>167.71680000000001</v>
      </c>
      <c r="S468" s="5">
        <v>184.941</v>
      </c>
      <c r="T468" s="5">
        <v>147.9528</v>
      </c>
      <c r="U468">
        <v>0.2</v>
      </c>
      <c r="V468" s="5">
        <v>-19.763999999999999</v>
      </c>
      <c r="W468" t="s">
        <v>41</v>
      </c>
      <c r="X468" s="3">
        <v>41042</v>
      </c>
      <c r="Y468" s="3">
        <v>41042</v>
      </c>
      <c r="Z468">
        <v>5</v>
      </c>
      <c r="AA468" t="s">
        <v>8400</v>
      </c>
      <c r="AB468">
        <f t="shared" si="37"/>
        <v>0</v>
      </c>
      <c r="AC468" t="str">
        <f t="shared" si="35"/>
        <v>Tuesday</v>
      </c>
      <c r="AD468" s="5">
        <v>7.0709999999999997</v>
      </c>
      <c r="AE468">
        <v>2012</v>
      </c>
      <c r="AF468">
        <v>19</v>
      </c>
      <c r="AG468" s="14">
        <f t="shared" si="36"/>
        <v>-0.13358314273200642</v>
      </c>
      <c r="AH468">
        <f t="shared" si="38"/>
        <v>0</v>
      </c>
      <c r="AI468" t="str">
        <f t="shared" si="39"/>
        <v xml:space="preserve"> </v>
      </c>
    </row>
    <row r="469" spans="1:35" x14ac:dyDescent="0.35">
      <c r="A469">
        <v>468</v>
      </c>
      <c r="B469" t="s">
        <v>1749</v>
      </c>
      <c r="C469" t="s">
        <v>1750</v>
      </c>
      <c r="D469" t="s">
        <v>112</v>
      </c>
      <c r="E469" t="s">
        <v>84</v>
      </c>
      <c r="F469" t="s">
        <v>463</v>
      </c>
      <c r="G469" t="s">
        <v>1751</v>
      </c>
      <c r="H469" t="s">
        <v>1752</v>
      </c>
      <c r="I469" t="s">
        <v>34</v>
      </c>
      <c r="J469" t="s">
        <v>1753</v>
      </c>
      <c r="K469" s="3">
        <v>41037</v>
      </c>
      <c r="L469" t="s">
        <v>36</v>
      </c>
      <c r="M469" t="s">
        <v>1756</v>
      </c>
      <c r="N469" t="s">
        <v>1757</v>
      </c>
      <c r="O469" t="s">
        <v>72</v>
      </c>
      <c r="P469" t="s">
        <v>178</v>
      </c>
      <c r="Q469">
        <v>1</v>
      </c>
      <c r="R469" s="5">
        <v>86.46</v>
      </c>
      <c r="S469" s="5">
        <v>91</v>
      </c>
      <c r="T469" s="5">
        <v>91</v>
      </c>
      <c r="U469">
        <v>0</v>
      </c>
      <c r="V469" s="5">
        <v>4.54</v>
      </c>
      <c r="W469" t="s">
        <v>41</v>
      </c>
      <c r="X469" s="3">
        <v>41042</v>
      </c>
      <c r="Y469" s="3">
        <v>41042</v>
      </c>
      <c r="Z469">
        <v>5</v>
      </c>
      <c r="AA469" t="s">
        <v>8400</v>
      </c>
      <c r="AB469">
        <f t="shared" si="37"/>
        <v>0</v>
      </c>
      <c r="AC469" t="str">
        <f t="shared" si="35"/>
        <v>Tuesday</v>
      </c>
      <c r="AD469" s="5">
        <v>5.7549999999999999</v>
      </c>
      <c r="AE469">
        <v>2012</v>
      </c>
      <c r="AF469">
        <v>19</v>
      </c>
      <c r="AG469" s="14">
        <f t="shared" si="36"/>
        <v>4.9890109890109891E-2</v>
      </c>
      <c r="AH469">
        <f t="shared" si="38"/>
        <v>0</v>
      </c>
      <c r="AI469" t="str">
        <f t="shared" si="39"/>
        <v xml:space="preserve"> </v>
      </c>
    </row>
    <row r="470" spans="1:35" x14ac:dyDescent="0.35">
      <c r="A470">
        <v>469</v>
      </c>
      <c r="B470" t="s">
        <v>1758</v>
      </c>
      <c r="C470" t="s">
        <v>1759</v>
      </c>
      <c r="D470" t="s">
        <v>29</v>
      </c>
      <c r="E470" t="s">
        <v>84</v>
      </c>
      <c r="F470" t="s">
        <v>740</v>
      </c>
      <c r="G470" t="s">
        <v>741</v>
      </c>
      <c r="H470" t="s">
        <v>742</v>
      </c>
      <c r="I470" t="s">
        <v>34</v>
      </c>
      <c r="J470" t="s">
        <v>1760</v>
      </c>
      <c r="K470" s="3">
        <v>41558</v>
      </c>
      <c r="L470" t="s">
        <v>98</v>
      </c>
      <c r="M470" t="s">
        <v>1761</v>
      </c>
      <c r="N470" t="s">
        <v>1762</v>
      </c>
      <c r="O470" t="s">
        <v>39</v>
      </c>
      <c r="P470" t="s">
        <v>61</v>
      </c>
      <c r="Q470">
        <v>3</v>
      </c>
      <c r="R470" s="5">
        <v>9.7733333333333334</v>
      </c>
      <c r="S470" s="5">
        <v>17.333333333333332</v>
      </c>
      <c r="T470" s="5">
        <v>52</v>
      </c>
      <c r="U470">
        <v>0</v>
      </c>
      <c r="V470" s="5">
        <v>22.68</v>
      </c>
      <c r="W470" t="s">
        <v>41</v>
      </c>
      <c r="X470" s="3">
        <v>41563</v>
      </c>
      <c r="Y470" s="3">
        <v>41563</v>
      </c>
      <c r="Z470">
        <v>5</v>
      </c>
      <c r="AA470" t="s">
        <v>8400</v>
      </c>
      <c r="AB470">
        <f t="shared" si="37"/>
        <v>0</v>
      </c>
      <c r="AC470" t="str">
        <f t="shared" si="35"/>
        <v>Friday</v>
      </c>
      <c r="AD470" s="5">
        <v>7.2240000000000002</v>
      </c>
      <c r="AE470">
        <v>2013</v>
      </c>
      <c r="AF470">
        <v>41</v>
      </c>
      <c r="AG470" s="14">
        <f t="shared" si="36"/>
        <v>0.43615384615384617</v>
      </c>
      <c r="AH470">
        <f t="shared" si="38"/>
        <v>0</v>
      </c>
      <c r="AI470" t="str">
        <f t="shared" si="39"/>
        <v xml:space="preserve"> </v>
      </c>
    </row>
    <row r="471" spans="1:35" x14ac:dyDescent="0.35">
      <c r="A471">
        <v>470</v>
      </c>
      <c r="B471" t="s">
        <v>1763</v>
      </c>
      <c r="C471" t="s">
        <v>1764</v>
      </c>
      <c r="D471" t="s">
        <v>112</v>
      </c>
      <c r="E471" t="s">
        <v>44</v>
      </c>
      <c r="F471" t="s">
        <v>67</v>
      </c>
      <c r="G471" t="s">
        <v>641</v>
      </c>
      <c r="H471" t="s">
        <v>1765</v>
      </c>
      <c r="I471" t="s">
        <v>34</v>
      </c>
      <c r="J471" t="s">
        <v>1766</v>
      </c>
      <c r="K471" s="3">
        <v>41068</v>
      </c>
      <c r="L471" t="s">
        <v>215</v>
      </c>
      <c r="M471" t="s">
        <v>1767</v>
      </c>
      <c r="N471" t="s">
        <v>1768</v>
      </c>
      <c r="O471" t="s">
        <v>39</v>
      </c>
      <c r="P471" t="s">
        <v>40</v>
      </c>
      <c r="Q471">
        <v>5</v>
      </c>
      <c r="R471" s="5">
        <v>3.88</v>
      </c>
      <c r="S471" s="5">
        <v>6.6</v>
      </c>
      <c r="T471" s="5">
        <v>33</v>
      </c>
      <c r="U471">
        <v>0</v>
      </c>
      <c r="V471" s="5">
        <v>13.6</v>
      </c>
      <c r="W471" t="s">
        <v>139</v>
      </c>
      <c r="X471" s="3">
        <v>41071</v>
      </c>
      <c r="Y471" s="3">
        <v>41074</v>
      </c>
      <c r="Z471">
        <v>6</v>
      </c>
      <c r="AA471" t="s">
        <v>8399</v>
      </c>
      <c r="AB471">
        <f t="shared" si="37"/>
        <v>3</v>
      </c>
      <c r="AC471" t="str">
        <f t="shared" si="35"/>
        <v>Friday</v>
      </c>
      <c r="AD471" s="5">
        <v>11.704000000000001</v>
      </c>
      <c r="AE471">
        <v>2012</v>
      </c>
      <c r="AF471">
        <v>23</v>
      </c>
      <c r="AG471" s="14">
        <f t="shared" si="36"/>
        <v>0.41212121212121211</v>
      </c>
      <c r="AH471">
        <f t="shared" si="38"/>
        <v>1</v>
      </c>
      <c r="AI471">
        <f t="shared" si="39"/>
        <v>3</v>
      </c>
    </row>
    <row r="472" spans="1:35" x14ac:dyDescent="0.35">
      <c r="A472">
        <v>471</v>
      </c>
      <c r="B472" t="s">
        <v>1074</v>
      </c>
      <c r="C472" t="s">
        <v>1075</v>
      </c>
      <c r="D472" t="s">
        <v>29</v>
      </c>
      <c r="E472" t="s">
        <v>44</v>
      </c>
      <c r="F472" t="s">
        <v>67</v>
      </c>
      <c r="G472" t="s">
        <v>103</v>
      </c>
      <c r="H472" t="s">
        <v>104</v>
      </c>
      <c r="I472" t="s">
        <v>34</v>
      </c>
      <c r="J472" t="s">
        <v>1769</v>
      </c>
      <c r="K472" s="3">
        <v>40704</v>
      </c>
      <c r="L472" t="s">
        <v>36</v>
      </c>
      <c r="M472" t="s">
        <v>1770</v>
      </c>
      <c r="N472" t="s">
        <v>1771</v>
      </c>
      <c r="O472" t="s">
        <v>72</v>
      </c>
      <c r="P472" t="s">
        <v>178</v>
      </c>
      <c r="Q472">
        <v>3</v>
      </c>
      <c r="R472" s="5">
        <v>99.68</v>
      </c>
      <c r="S472" s="5">
        <v>112</v>
      </c>
      <c r="T472" s="5">
        <v>336</v>
      </c>
      <c r="U472">
        <v>0</v>
      </c>
      <c r="V472" s="5">
        <v>36.96</v>
      </c>
      <c r="W472" t="s">
        <v>139</v>
      </c>
      <c r="X472" s="3">
        <v>40707</v>
      </c>
      <c r="Y472" s="3">
        <v>40707</v>
      </c>
      <c r="Z472">
        <v>3</v>
      </c>
      <c r="AA472" t="s">
        <v>8400</v>
      </c>
      <c r="AB472">
        <f t="shared" si="37"/>
        <v>0</v>
      </c>
      <c r="AC472" t="str">
        <f t="shared" si="35"/>
        <v>Friday</v>
      </c>
      <c r="AD472" s="5">
        <v>6.056</v>
      </c>
      <c r="AE472">
        <v>2011</v>
      </c>
      <c r="AF472">
        <v>24</v>
      </c>
      <c r="AG472" s="14">
        <f t="shared" si="36"/>
        <v>0.11</v>
      </c>
      <c r="AH472">
        <f t="shared" si="38"/>
        <v>0</v>
      </c>
      <c r="AI472" t="str">
        <f t="shared" si="39"/>
        <v xml:space="preserve"> </v>
      </c>
    </row>
    <row r="473" spans="1:35" x14ac:dyDescent="0.35">
      <c r="A473">
        <v>472</v>
      </c>
      <c r="B473" t="s">
        <v>490</v>
      </c>
      <c r="C473" t="s">
        <v>491</v>
      </c>
      <c r="D473" t="s">
        <v>29</v>
      </c>
      <c r="E473" t="s">
        <v>30</v>
      </c>
      <c r="F473" t="s">
        <v>31</v>
      </c>
      <c r="G473" t="s">
        <v>767</v>
      </c>
      <c r="H473" t="s">
        <v>768</v>
      </c>
      <c r="I473" t="s">
        <v>34</v>
      </c>
      <c r="J473" t="s">
        <v>1772</v>
      </c>
      <c r="K473" s="3">
        <v>41856</v>
      </c>
      <c r="L473" t="s">
        <v>36</v>
      </c>
      <c r="M473" t="s">
        <v>1773</v>
      </c>
      <c r="N473" t="s">
        <v>1774</v>
      </c>
      <c r="O473" t="s">
        <v>39</v>
      </c>
      <c r="P473" t="s">
        <v>58</v>
      </c>
      <c r="Q473">
        <v>4</v>
      </c>
      <c r="R473" s="5">
        <v>7.4700000000000006</v>
      </c>
      <c r="S473" s="5">
        <v>10.25</v>
      </c>
      <c r="T473" s="5">
        <v>41</v>
      </c>
      <c r="U473">
        <v>0</v>
      </c>
      <c r="V473" s="5">
        <v>11.12</v>
      </c>
      <c r="W473" t="s">
        <v>41</v>
      </c>
      <c r="X473" s="3">
        <v>41861</v>
      </c>
      <c r="Y473" s="3">
        <v>41861</v>
      </c>
      <c r="Z473">
        <v>5</v>
      </c>
      <c r="AA473" t="s">
        <v>8400</v>
      </c>
      <c r="AB473">
        <f t="shared" si="37"/>
        <v>0</v>
      </c>
      <c r="AC473" t="str">
        <f t="shared" si="35"/>
        <v>Tuesday</v>
      </c>
      <c r="AD473" s="5">
        <v>2.226</v>
      </c>
      <c r="AE473">
        <v>2014</v>
      </c>
      <c r="AF473">
        <v>32</v>
      </c>
      <c r="AG473" s="14">
        <f t="shared" si="36"/>
        <v>0.27121951219512191</v>
      </c>
      <c r="AH473">
        <f t="shared" si="38"/>
        <v>0</v>
      </c>
      <c r="AI473" t="str">
        <f t="shared" si="39"/>
        <v xml:space="preserve"> </v>
      </c>
    </row>
    <row r="474" spans="1:35" x14ac:dyDescent="0.35">
      <c r="A474">
        <v>473</v>
      </c>
      <c r="B474" t="s">
        <v>1775</v>
      </c>
      <c r="C474" t="s">
        <v>1776</v>
      </c>
      <c r="D474" t="s">
        <v>96</v>
      </c>
      <c r="E474" t="s">
        <v>84</v>
      </c>
      <c r="F474" t="s">
        <v>463</v>
      </c>
      <c r="G474" t="s">
        <v>463</v>
      </c>
      <c r="H474" t="s">
        <v>1777</v>
      </c>
      <c r="I474" t="s">
        <v>34</v>
      </c>
      <c r="J474" t="s">
        <v>1778</v>
      </c>
      <c r="K474" s="3">
        <v>41915</v>
      </c>
      <c r="L474" t="s">
        <v>36</v>
      </c>
      <c r="M474" t="s">
        <v>1779</v>
      </c>
      <c r="N474" t="s">
        <v>1780</v>
      </c>
      <c r="O474" t="s">
        <v>39</v>
      </c>
      <c r="P474" t="s">
        <v>340</v>
      </c>
      <c r="Q474">
        <v>5</v>
      </c>
      <c r="R474" s="5">
        <v>27.639999999999997</v>
      </c>
      <c r="S474" s="5">
        <v>31.400000000000002</v>
      </c>
      <c r="T474" s="5">
        <v>157</v>
      </c>
      <c r="U474">
        <v>0</v>
      </c>
      <c r="V474" s="5">
        <v>18.8</v>
      </c>
      <c r="W474" t="s">
        <v>41</v>
      </c>
      <c r="X474" s="3">
        <v>41920</v>
      </c>
      <c r="Y474" s="3">
        <v>41920</v>
      </c>
      <c r="Z474">
        <v>5</v>
      </c>
      <c r="AA474" t="s">
        <v>8400</v>
      </c>
      <c r="AB474">
        <f t="shared" si="37"/>
        <v>0</v>
      </c>
      <c r="AC474" t="str">
        <f t="shared" si="35"/>
        <v>Friday</v>
      </c>
      <c r="AD474" s="5">
        <v>13.404999999999999</v>
      </c>
      <c r="AE474">
        <v>2014</v>
      </c>
      <c r="AF474">
        <v>40</v>
      </c>
      <c r="AG474" s="14">
        <f t="shared" si="36"/>
        <v>0.11974522292993631</v>
      </c>
      <c r="AH474">
        <f t="shared" si="38"/>
        <v>0</v>
      </c>
      <c r="AI474" t="str">
        <f t="shared" si="39"/>
        <v xml:space="preserve"> </v>
      </c>
    </row>
    <row r="475" spans="1:35" x14ac:dyDescent="0.35">
      <c r="A475">
        <v>474</v>
      </c>
      <c r="B475" t="s">
        <v>1775</v>
      </c>
      <c r="C475" t="s">
        <v>1776</v>
      </c>
      <c r="D475" t="s">
        <v>96</v>
      </c>
      <c r="E475" t="s">
        <v>84</v>
      </c>
      <c r="F475" t="s">
        <v>463</v>
      </c>
      <c r="G475" t="s">
        <v>463</v>
      </c>
      <c r="H475" t="s">
        <v>1777</v>
      </c>
      <c r="I475" t="s">
        <v>34</v>
      </c>
      <c r="J475" t="s">
        <v>1778</v>
      </c>
      <c r="K475" s="3">
        <v>41915</v>
      </c>
      <c r="L475" t="s">
        <v>36</v>
      </c>
      <c r="M475" t="s">
        <v>1781</v>
      </c>
      <c r="N475" t="s">
        <v>1782</v>
      </c>
      <c r="O475" t="s">
        <v>72</v>
      </c>
      <c r="P475" t="s">
        <v>178</v>
      </c>
      <c r="Q475">
        <v>3</v>
      </c>
      <c r="R475" s="5">
        <v>68.88</v>
      </c>
      <c r="S475" s="5">
        <v>82</v>
      </c>
      <c r="T475" s="5">
        <v>246</v>
      </c>
      <c r="U475">
        <v>0</v>
      </c>
      <c r="V475" s="5">
        <v>39.36</v>
      </c>
      <c r="W475" t="s">
        <v>41</v>
      </c>
      <c r="X475" s="3">
        <v>41920</v>
      </c>
      <c r="Y475" s="3">
        <v>41920</v>
      </c>
      <c r="Z475">
        <v>5</v>
      </c>
      <c r="AA475" t="s">
        <v>8400</v>
      </c>
      <c r="AB475">
        <f t="shared" si="37"/>
        <v>0</v>
      </c>
      <c r="AC475" t="str">
        <f t="shared" si="35"/>
        <v>Friday</v>
      </c>
      <c r="AD475" s="5">
        <v>15.561</v>
      </c>
      <c r="AE475">
        <v>2014</v>
      </c>
      <c r="AF475">
        <v>40</v>
      </c>
      <c r="AG475" s="14">
        <f t="shared" si="36"/>
        <v>0.16</v>
      </c>
      <c r="AH475">
        <f t="shared" si="38"/>
        <v>0</v>
      </c>
      <c r="AI475" t="str">
        <f t="shared" si="39"/>
        <v xml:space="preserve"> </v>
      </c>
    </row>
    <row r="476" spans="1:35" x14ac:dyDescent="0.35">
      <c r="A476">
        <v>475</v>
      </c>
      <c r="B476" t="s">
        <v>1783</v>
      </c>
      <c r="C476" t="s">
        <v>1784</v>
      </c>
      <c r="D476" t="s">
        <v>96</v>
      </c>
      <c r="E476" t="s">
        <v>44</v>
      </c>
      <c r="F476" t="s">
        <v>45</v>
      </c>
      <c r="G476" t="s">
        <v>1785</v>
      </c>
      <c r="H476" t="s">
        <v>1786</v>
      </c>
      <c r="I476" t="s">
        <v>34</v>
      </c>
      <c r="J476" t="s">
        <v>1787</v>
      </c>
      <c r="K476" s="3">
        <v>41475</v>
      </c>
      <c r="L476" t="s">
        <v>98</v>
      </c>
      <c r="M476" t="s">
        <v>1788</v>
      </c>
      <c r="N476" t="s">
        <v>1789</v>
      </c>
      <c r="O476" t="s">
        <v>39</v>
      </c>
      <c r="P476" t="s">
        <v>64</v>
      </c>
      <c r="Q476">
        <v>4</v>
      </c>
      <c r="R476" s="5">
        <v>3.29</v>
      </c>
      <c r="S476" s="5">
        <v>5.25</v>
      </c>
      <c r="T476" s="5">
        <v>21</v>
      </c>
      <c r="U476">
        <v>0</v>
      </c>
      <c r="V476" s="5">
        <v>7.84</v>
      </c>
      <c r="W476" t="s">
        <v>41</v>
      </c>
      <c r="X476" s="3">
        <v>41480</v>
      </c>
      <c r="Y476" s="3">
        <v>41480</v>
      </c>
      <c r="Z476">
        <v>5</v>
      </c>
      <c r="AA476" t="s">
        <v>8400</v>
      </c>
      <c r="AB476">
        <f t="shared" si="37"/>
        <v>0</v>
      </c>
      <c r="AC476" t="str">
        <f t="shared" si="35"/>
        <v>Saturday</v>
      </c>
      <c r="AD476" s="5">
        <v>3.5329999999999999</v>
      </c>
      <c r="AE476">
        <v>2013</v>
      </c>
      <c r="AF476">
        <v>29</v>
      </c>
      <c r="AG476" s="14">
        <f t="shared" si="36"/>
        <v>0.37333333333333335</v>
      </c>
      <c r="AH476">
        <f t="shared" si="38"/>
        <v>0</v>
      </c>
      <c r="AI476" t="str">
        <f t="shared" si="39"/>
        <v xml:space="preserve"> </v>
      </c>
    </row>
    <row r="477" spans="1:35" x14ac:dyDescent="0.35">
      <c r="A477">
        <v>476</v>
      </c>
      <c r="B477" t="s">
        <v>1783</v>
      </c>
      <c r="C477" t="s">
        <v>1784</v>
      </c>
      <c r="D477" t="s">
        <v>96</v>
      </c>
      <c r="E477" t="s">
        <v>44</v>
      </c>
      <c r="F477" t="s">
        <v>45</v>
      </c>
      <c r="G477" t="s">
        <v>1785</v>
      </c>
      <c r="H477" t="s">
        <v>1786</v>
      </c>
      <c r="I477" t="s">
        <v>34</v>
      </c>
      <c r="J477" t="s">
        <v>1787</v>
      </c>
      <c r="K477" s="3">
        <v>41475</v>
      </c>
      <c r="L477" t="s">
        <v>98</v>
      </c>
      <c r="M477" t="s">
        <v>1790</v>
      </c>
      <c r="N477" t="s">
        <v>1791</v>
      </c>
      <c r="O477" t="s">
        <v>39</v>
      </c>
      <c r="P477" t="s">
        <v>64</v>
      </c>
      <c r="Q477">
        <v>5</v>
      </c>
      <c r="R477" s="5">
        <v>9.9599999999999973</v>
      </c>
      <c r="S477" s="5">
        <v>19.799999999999997</v>
      </c>
      <c r="T477" s="5">
        <v>98.999999999999986</v>
      </c>
      <c r="U477">
        <v>0</v>
      </c>
      <c r="V477" s="5">
        <v>49.2</v>
      </c>
      <c r="W477" t="s">
        <v>41</v>
      </c>
      <c r="X477" s="3">
        <v>41480</v>
      </c>
      <c r="Y477" s="3">
        <v>41482</v>
      </c>
      <c r="Z477">
        <v>7</v>
      </c>
      <c r="AA477" t="s">
        <v>8399</v>
      </c>
      <c r="AB477">
        <f t="shared" si="37"/>
        <v>2</v>
      </c>
      <c r="AC477" t="str">
        <f t="shared" si="35"/>
        <v>Saturday</v>
      </c>
      <c r="AD477" s="5">
        <v>10.467000000000001</v>
      </c>
      <c r="AE477">
        <v>2013</v>
      </c>
      <c r="AF477">
        <v>29</v>
      </c>
      <c r="AG477" s="14">
        <f t="shared" si="36"/>
        <v>0.49696969696969706</v>
      </c>
      <c r="AH477">
        <f t="shared" si="38"/>
        <v>1</v>
      </c>
      <c r="AI477">
        <f t="shared" si="39"/>
        <v>2</v>
      </c>
    </row>
    <row r="478" spans="1:35" x14ac:dyDescent="0.35">
      <c r="A478">
        <v>477</v>
      </c>
      <c r="B478" t="s">
        <v>1783</v>
      </c>
      <c r="C478" t="s">
        <v>1784</v>
      </c>
      <c r="D478" t="s">
        <v>96</v>
      </c>
      <c r="E478" t="s">
        <v>44</v>
      </c>
      <c r="F478" t="s">
        <v>45</v>
      </c>
      <c r="G478" t="s">
        <v>1785</v>
      </c>
      <c r="H478" t="s">
        <v>1786</v>
      </c>
      <c r="I478" t="s">
        <v>34</v>
      </c>
      <c r="J478" t="s">
        <v>1787</v>
      </c>
      <c r="K478" s="3">
        <v>41475</v>
      </c>
      <c r="L478" t="s">
        <v>98</v>
      </c>
      <c r="M478" t="s">
        <v>1539</v>
      </c>
      <c r="N478" t="s">
        <v>1540</v>
      </c>
      <c r="O478" t="s">
        <v>39</v>
      </c>
      <c r="P478" t="s">
        <v>165</v>
      </c>
      <c r="Q478">
        <v>2</v>
      </c>
      <c r="R478" s="5">
        <v>80.52</v>
      </c>
      <c r="S478" s="5">
        <v>91.5</v>
      </c>
      <c r="T478" s="5">
        <v>183</v>
      </c>
      <c r="U478">
        <v>0</v>
      </c>
      <c r="V478" s="5">
        <v>21.96</v>
      </c>
      <c r="W478" t="s">
        <v>41</v>
      </c>
      <c r="X478" s="3">
        <v>41480</v>
      </c>
      <c r="Y478" s="3">
        <v>41480</v>
      </c>
      <c r="Z478">
        <v>5</v>
      </c>
      <c r="AA478" t="s">
        <v>8400</v>
      </c>
      <c r="AB478">
        <f t="shared" si="37"/>
        <v>0</v>
      </c>
      <c r="AC478" t="str">
        <f t="shared" si="35"/>
        <v>Saturday</v>
      </c>
      <c r="AD478" s="5">
        <v>17.843</v>
      </c>
      <c r="AE478">
        <v>2013</v>
      </c>
      <c r="AF478">
        <v>29</v>
      </c>
      <c r="AG478" s="14">
        <f t="shared" si="36"/>
        <v>0.12000000000000001</v>
      </c>
      <c r="AH478">
        <f t="shared" si="38"/>
        <v>0</v>
      </c>
      <c r="AI478" t="str">
        <f t="shared" si="39"/>
        <v xml:space="preserve"> </v>
      </c>
    </row>
    <row r="479" spans="1:35" x14ac:dyDescent="0.35">
      <c r="A479">
        <v>478</v>
      </c>
      <c r="B479" t="s">
        <v>1783</v>
      </c>
      <c r="C479" t="s">
        <v>1784</v>
      </c>
      <c r="D479" t="s">
        <v>96</v>
      </c>
      <c r="E479" t="s">
        <v>44</v>
      </c>
      <c r="F479" t="s">
        <v>45</v>
      </c>
      <c r="G479" t="s">
        <v>1785</v>
      </c>
      <c r="H479" t="s">
        <v>1786</v>
      </c>
      <c r="I479" t="s">
        <v>34</v>
      </c>
      <c r="J479" t="s">
        <v>1787</v>
      </c>
      <c r="K479" s="3">
        <v>41475</v>
      </c>
      <c r="L479" t="s">
        <v>98</v>
      </c>
      <c r="M479" t="s">
        <v>1411</v>
      </c>
      <c r="N479" t="s">
        <v>1412</v>
      </c>
      <c r="O479" t="s">
        <v>39</v>
      </c>
      <c r="P479" t="s">
        <v>340</v>
      </c>
      <c r="Q479">
        <v>4</v>
      </c>
      <c r="R479" s="5">
        <v>10.18</v>
      </c>
      <c r="S479" s="5">
        <v>18.5</v>
      </c>
      <c r="T479" s="5">
        <v>74</v>
      </c>
      <c r="U479">
        <v>0</v>
      </c>
      <c r="V479" s="5">
        <v>33.28</v>
      </c>
      <c r="W479" t="s">
        <v>41</v>
      </c>
      <c r="X479" s="3">
        <v>41480</v>
      </c>
      <c r="Y479" s="3">
        <v>41480</v>
      </c>
      <c r="Z479">
        <v>5</v>
      </c>
      <c r="AA479" t="s">
        <v>8400</v>
      </c>
      <c r="AB479">
        <f t="shared" si="37"/>
        <v>0</v>
      </c>
      <c r="AC479" t="str">
        <f t="shared" si="35"/>
        <v>Saturday</v>
      </c>
      <c r="AD479" s="5">
        <v>11.583</v>
      </c>
      <c r="AE479">
        <v>2013</v>
      </c>
      <c r="AF479">
        <v>29</v>
      </c>
      <c r="AG479" s="14">
        <f t="shared" si="36"/>
        <v>0.44972972972972974</v>
      </c>
      <c r="AH479">
        <f t="shared" si="38"/>
        <v>0</v>
      </c>
      <c r="AI479" t="str">
        <f t="shared" si="39"/>
        <v xml:space="preserve"> </v>
      </c>
    </row>
    <row r="480" spans="1:35" x14ac:dyDescent="0.35">
      <c r="A480">
        <v>479</v>
      </c>
      <c r="B480" t="s">
        <v>1783</v>
      </c>
      <c r="C480" t="s">
        <v>1784</v>
      </c>
      <c r="D480" t="s">
        <v>96</v>
      </c>
      <c r="E480" t="s">
        <v>44</v>
      </c>
      <c r="F480" t="s">
        <v>45</v>
      </c>
      <c r="G480" t="s">
        <v>1785</v>
      </c>
      <c r="H480" t="s">
        <v>1786</v>
      </c>
      <c r="I480" t="s">
        <v>34</v>
      </c>
      <c r="J480" t="s">
        <v>1787</v>
      </c>
      <c r="K480" s="3">
        <v>41475</v>
      </c>
      <c r="L480" t="s">
        <v>98</v>
      </c>
      <c r="M480" t="s">
        <v>1792</v>
      </c>
      <c r="N480" t="s">
        <v>1793</v>
      </c>
      <c r="O480" t="s">
        <v>39</v>
      </c>
      <c r="P480" t="s">
        <v>58</v>
      </c>
      <c r="Q480">
        <v>4</v>
      </c>
      <c r="R480" s="5">
        <v>18.54</v>
      </c>
      <c r="S480" s="5">
        <v>35</v>
      </c>
      <c r="T480" s="5">
        <v>140</v>
      </c>
      <c r="U480">
        <v>0</v>
      </c>
      <c r="V480" s="5">
        <v>65.84</v>
      </c>
      <c r="W480" t="s">
        <v>41</v>
      </c>
      <c r="X480" s="3">
        <v>41480</v>
      </c>
      <c r="Y480" s="3">
        <v>41480</v>
      </c>
      <c r="Z480">
        <v>5</v>
      </c>
      <c r="AA480" t="s">
        <v>8400</v>
      </c>
      <c r="AB480">
        <f t="shared" si="37"/>
        <v>0</v>
      </c>
      <c r="AC480" t="str">
        <f t="shared" si="35"/>
        <v>Saturday</v>
      </c>
      <c r="AD480" s="5">
        <v>14.013999999999999</v>
      </c>
      <c r="AE480">
        <v>2013</v>
      </c>
      <c r="AF480">
        <v>29</v>
      </c>
      <c r="AG480" s="14">
        <f t="shared" si="36"/>
        <v>0.47028571428571431</v>
      </c>
      <c r="AH480">
        <f t="shared" si="38"/>
        <v>0</v>
      </c>
      <c r="AI480" t="str">
        <f t="shared" si="39"/>
        <v xml:space="preserve"> </v>
      </c>
    </row>
    <row r="481" spans="1:35" x14ac:dyDescent="0.35">
      <c r="A481">
        <v>480</v>
      </c>
      <c r="B481" t="s">
        <v>1783</v>
      </c>
      <c r="C481" t="s">
        <v>1784</v>
      </c>
      <c r="D481" t="s">
        <v>96</v>
      </c>
      <c r="E481" t="s">
        <v>44</v>
      </c>
      <c r="F481" t="s">
        <v>45</v>
      </c>
      <c r="G481" t="s">
        <v>1785</v>
      </c>
      <c r="H481" t="s">
        <v>1786</v>
      </c>
      <c r="I481" t="s">
        <v>34</v>
      </c>
      <c r="J481" t="s">
        <v>1787</v>
      </c>
      <c r="K481" s="3">
        <v>41475</v>
      </c>
      <c r="L481" t="s">
        <v>98</v>
      </c>
      <c r="M481" t="s">
        <v>1794</v>
      </c>
      <c r="N481" t="s">
        <v>1795</v>
      </c>
      <c r="O481" t="s">
        <v>51</v>
      </c>
      <c r="P481" t="s">
        <v>93</v>
      </c>
      <c r="Q481">
        <v>6</v>
      </c>
      <c r="R481" s="5">
        <v>277.40666666666669</v>
      </c>
      <c r="S481" s="5">
        <v>311.66666666666669</v>
      </c>
      <c r="T481" s="5">
        <v>1870</v>
      </c>
      <c r="U481">
        <v>0</v>
      </c>
      <c r="V481" s="5">
        <v>205.56</v>
      </c>
      <c r="W481" t="s">
        <v>41</v>
      </c>
      <c r="X481" s="3">
        <v>41480</v>
      </c>
      <c r="Y481" s="3">
        <v>41480</v>
      </c>
      <c r="Z481">
        <v>5</v>
      </c>
      <c r="AA481" t="s">
        <v>8400</v>
      </c>
      <c r="AB481">
        <f t="shared" si="37"/>
        <v>0</v>
      </c>
      <c r="AC481" t="str">
        <f t="shared" si="35"/>
        <v>Saturday</v>
      </c>
      <c r="AD481" s="5">
        <v>318.16899999999998</v>
      </c>
      <c r="AE481">
        <v>2013</v>
      </c>
      <c r="AF481">
        <v>29</v>
      </c>
      <c r="AG481" s="14">
        <f t="shared" si="36"/>
        <v>0.10992513368983957</v>
      </c>
      <c r="AH481">
        <f t="shared" si="38"/>
        <v>0</v>
      </c>
      <c r="AI481" t="str">
        <f t="shared" si="39"/>
        <v xml:space="preserve"> </v>
      </c>
    </row>
    <row r="482" spans="1:35" x14ac:dyDescent="0.35">
      <c r="A482">
        <v>481</v>
      </c>
      <c r="B482" t="s">
        <v>1783</v>
      </c>
      <c r="C482" t="s">
        <v>1784</v>
      </c>
      <c r="D482" t="s">
        <v>96</v>
      </c>
      <c r="E482" t="s">
        <v>44</v>
      </c>
      <c r="F482" t="s">
        <v>45</v>
      </c>
      <c r="G482" t="s">
        <v>1785</v>
      </c>
      <c r="H482" t="s">
        <v>1786</v>
      </c>
      <c r="I482" t="s">
        <v>34</v>
      </c>
      <c r="J482" t="s">
        <v>1787</v>
      </c>
      <c r="K482" s="3">
        <v>41475</v>
      </c>
      <c r="L482" t="s">
        <v>98</v>
      </c>
      <c r="M482" t="s">
        <v>1796</v>
      </c>
      <c r="N482" t="s">
        <v>1797</v>
      </c>
      <c r="O482" t="s">
        <v>39</v>
      </c>
      <c r="P482" t="s">
        <v>61</v>
      </c>
      <c r="Q482">
        <v>2</v>
      </c>
      <c r="R482" s="5">
        <v>7.34</v>
      </c>
      <c r="S482" s="5">
        <v>12.5</v>
      </c>
      <c r="T482" s="5">
        <v>25</v>
      </c>
      <c r="U482">
        <v>0</v>
      </c>
      <c r="V482" s="5">
        <v>10.32</v>
      </c>
      <c r="W482" t="s">
        <v>41</v>
      </c>
      <c r="X482" s="3">
        <v>41480</v>
      </c>
      <c r="Y482" s="3">
        <v>41480</v>
      </c>
      <c r="Z482">
        <v>5</v>
      </c>
      <c r="AA482" t="s">
        <v>8400</v>
      </c>
      <c r="AB482">
        <f t="shared" si="37"/>
        <v>0</v>
      </c>
      <c r="AC482" t="str">
        <f t="shared" si="35"/>
        <v>Saturday</v>
      </c>
      <c r="AD482" s="5">
        <v>2.028</v>
      </c>
      <c r="AE482">
        <v>2013</v>
      </c>
      <c r="AF482">
        <v>29</v>
      </c>
      <c r="AG482" s="14">
        <f t="shared" si="36"/>
        <v>0.4128</v>
      </c>
      <c r="AH482">
        <f t="shared" si="38"/>
        <v>0</v>
      </c>
      <c r="AI482" t="str">
        <f t="shared" si="39"/>
        <v xml:space="preserve"> </v>
      </c>
    </row>
    <row r="483" spans="1:35" x14ac:dyDescent="0.35">
      <c r="A483">
        <v>482</v>
      </c>
      <c r="B483" t="s">
        <v>1798</v>
      </c>
      <c r="C483" t="s">
        <v>1799</v>
      </c>
      <c r="D483" t="s">
        <v>96</v>
      </c>
      <c r="E483" t="s">
        <v>30</v>
      </c>
      <c r="F483" t="s">
        <v>31</v>
      </c>
      <c r="G483" t="s">
        <v>126</v>
      </c>
      <c r="H483" t="s">
        <v>408</v>
      </c>
      <c r="I483" t="s">
        <v>34</v>
      </c>
      <c r="J483" t="s">
        <v>1800</v>
      </c>
      <c r="K483" s="3">
        <v>41169</v>
      </c>
      <c r="L483" t="s">
        <v>136</v>
      </c>
      <c r="M483" t="s">
        <v>1801</v>
      </c>
      <c r="N483" t="s">
        <v>1802</v>
      </c>
      <c r="O483" t="s">
        <v>39</v>
      </c>
      <c r="P483" t="s">
        <v>90</v>
      </c>
      <c r="Q483">
        <v>2</v>
      </c>
      <c r="R483" s="5">
        <v>5.14</v>
      </c>
      <c r="S483" s="5">
        <v>10</v>
      </c>
      <c r="T483" s="5">
        <v>20</v>
      </c>
      <c r="U483">
        <v>0</v>
      </c>
      <c r="V483" s="5">
        <v>9.7200000000000006</v>
      </c>
      <c r="W483" t="s">
        <v>155</v>
      </c>
      <c r="X483" s="3">
        <v>41171</v>
      </c>
      <c r="Y483" s="3">
        <v>41171</v>
      </c>
      <c r="Z483">
        <v>2</v>
      </c>
      <c r="AA483" t="s">
        <v>8400</v>
      </c>
      <c r="AB483">
        <f t="shared" si="37"/>
        <v>0</v>
      </c>
      <c r="AC483" t="str">
        <f t="shared" si="35"/>
        <v>Monday</v>
      </c>
      <c r="AD483" s="5">
        <v>5.4349999999999996</v>
      </c>
      <c r="AE483">
        <v>2012</v>
      </c>
      <c r="AF483">
        <v>38</v>
      </c>
      <c r="AG483" s="14">
        <f t="shared" si="36"/>
        <v>0.48600000000000004</v>
      </c>
      <c r="AH483">
        <f t="shared" si="38"/>
        <v>0</v>
      </c>
      <c r="AI483" t="str">
        <f t="shared" si="39"/>
        <v xml:space="preserve"> </v>
      </c>
    </row>
    <row r="484" spans="1:35" x14ac:dyDescent="0.35">
      <c r="A484">
        <v>483</v>
      </c>
      <c r="B484" t="s">
        <v>1803</v>
      </c>
      <c r="C484" t="s">
        <v>1804</v>
      </c>
      <c r="D484" t="s">
        <v>112</v>
      </c>
      <c r="E484" t="s">
        <v>84</v>
      </c>
      <c r="F484" t="s">
        <v>168</v>
      </c>
      <c r="G484" t="s">
        <v>169</v>
      </c>
      <c r="H484" t="s">
        <v>170</v>
      </c>
      <c r="I484" t="s">
        <v>34</v>
      </c>
      <c r="J484" t="s">
        <v>1805</v>
      </c>
      <c r="K484" s="3">
        <v>41986</v>
      </c>
      <c r="L484" t="s">
        <v>36</v>
      </c>
      <c r="M484" t="s">
        <v>1806</v>
      </c>
      <c r="N484" t="s">
        <v>1807</v>
      </c>
      <c r="O484" t="s">
        <v>39</v>
      </c>
      <c r="P484" t="s">
        <v>58</v>
      </c>
      <c r="Q484">
        <v>3</v>
      </c>
      <c r="R484" s="5">
        <v>3.7642666666666678</v>
      </c>
      <c r="S484" s="5">
        <v>4.9671111111111124</v>
      </c>
      <c r="T484" s="5">
        <v>8.9408000000000012</v>
      </c>
      <c r="U484">
        <v>0.4</v>
      </c>
      <c r="V484" s="5">
        <v>-2.3519999999999999</v>
      </c>
      <c r="W484" t="s">
        <v>41</v>
      </c>
      <c r="X484" s="3">
        <v>41991</v>
      </c>
      <c r="Y484" s="3">
        <v>41993</v>
      </c>
      <c r="Z484">
        <v>7</v>
      </c>
      <c r="AA484" t="s">
        <v>8399</v>
      </c>
      <c r="AB484">
        <f t="shared" si="37"/>
        <v>2</v>
      </c>
      <c r="AC484" t="str">
        <f t="shared" si="35"/>
        <v>Saturday</v>
      </c>
      <c r="AD484" s="5">
        <v>0.64300000000000002</v>
      </c>
      <c r="AE484">
        <v>2014</v>
      </c>
      <c r="AF484">
        <v>50</v>
      </c>
      <c r="AG484" s="14">
        <f t="shared" si="36"/>
        <v>-0.26306370794559764</v>
      </c>
      <c r="AH484">
        <f t="shared" si="38"/>
        <v>1</v>
      </c>
      <c r="AI484">
        <f t="shared" si="39"/>
        <v>2</v>
      </c>
    </row>
    <row r="485" spans="1:35" x14ac:dyDescent="0.35">
      <c r="A485">
        <v>484</v>
      </c>
      <c r="B485" t="s">
        <v>1803</v>
      </c>
      <c r="C485" t="s">
        <v>1804</v>
      </c>
      <c r="D485" t="s">
        <v>112</v>
      </c>
      <c r="E485" t="s">
        <v>84</v>
      </c>
      <c r="F485" t="s">
        <v>168</v>
      </c>
      <c r="G485" t="s">
        <v>169</v>
      </c>
      <c r="H485" t="s">
        <v>170</v>
      </c>
      <c r="I485" t="s">
        <v>34</v>
      </c>
      <c r="J485" t="s">
        <v>1805</v>
      </c>
      <c r="K485" s="3">
        <v>41986</v>
      </c>
      <c r="L485" t="s">
        <v>36</v>
      </c>
      <c r="M485" t="s">
        <v>1808</v>
      </c>
      <c r="N485" t="s">
        <v>1809</v>
      </c>
      <c r="O485" t="s">
        <v>51</v>
      </c>
      <c r="P485" t="s">
        <v>52</v>
      </c>
      <c r="Q485">
        <v>4</v>
      </c>
      <c r="R485" s="5">
        <v>77.69680000000001</v>
      </c>
      <c r="S485" s="5">
        <v>89.974666666666693</v>
      </c>
      <c r="T485" s="5">
        <v>215.93920000000006</v>
      </c>
      <c r="U485">
        <v>0.4</v>
      </c>
      <c r="V485" s="5">
        <v>-94.847999999999999</v>
      </c>
      <c r="W485" t="s">
        <v>41</v>
      </c>
      <c r="X485" s="3">
        <v>41991</v>
      </c>
      <c r="Y485" s="3">
        <v>41991</v>
      </c>
      <c r="Z485">
        <v>5</v>
      </c>
      <c r="AA485" t="s">
        <v>8400</v>
      </c>
      <c r="AB485">
        <f t="shared" si="37"/>
        <v>0</v>
      </c>
      <c r="AC485" t="str">
        <f t="shared" si="35"/>
        <v>Saturday</v>
      </c>
      <c r="AD485" s="5">
        <v>13.14</v>
      </c>
      <c r="AE485">
        <v>2014</v>
      </c>
      <c r="AF485">
        <v>50</v>
      </c>
      <c r="AG485" s="14">
        <f t="shared" si="36"/>
        <v>-0.43923474755857195</v>
      </c>
      <c r="AH485">
        <f t="shared" si="38"/>
        <v>0</v>
      </c>
      <c r="AI485" t="str">
        <f t="shared" si="39"/>
        <v xml:space="preserve"> </v>
      </c>
    </row>
    <row r="486" spans="1:35" x14ac:dyDescent="0.35">
      <c r="A486">
        <v>485</v>
      </c>
      <c r="B486" t="s">
        <v>1208</v>
      </c>
      <c r="C486" t="s">
        <v>1209</v>
      </c>
      <c r="D486" t="s">
        <v>29</v>
      </c>
      <c r="E486" t="s">
        <v>199</v>
      </c>
      <c r="F486" t="s">
        <v>212</v>
      </c>
      <c r="G486" t="s">
        <v>245</v>
      </c>
      <c r="H486" t="s">
        <v>245</v>
      </c>
      <c r="I486" t="s">
        <v>34</v>
      </c>
      <c r="J486" t="s">
        <v>1810</v>
      </c>
      <c r="K486" s="3">
        <v>41410</v>
      </c>
      <c r="L486" t="s">
        <v>36</v>
      </c>
      <c r="M486" t="s">
        <v>1811</v>
      </c>
      <c r="N486" t="s">
        <v>1812</v>
      </c>
      <c r="O486" t="s">
        <v>51</v>
      </c>
      <c r="P486" t="s">
        <v>93</v>
      </c>
      <c r="Q486">
        <v>2</v>
      </c>
      <c r="R486" s="5">
        <v>227.95920000000001</v>
      </c>
      <c r="S486" s="5">
        <v>308.42899999999997</v>
      </c>
      <c r="T486" s="5">
        <v>493.4864</v>
      </c>
      <c r="U486">
        <v>0.2</v>
      </c>
      <c r="V486" s="5">
        <v>37.567999999999998</v>
      </c>
      <c r="W486" t="s">
        <v>139</v>
      </c>
      <c r="X486" s="3">
        <v>41413</v>
      </c>
      <c r="Y486" s="3">
        <v>41413</v>
      </c>
      <c r="Z486">
        <v>3</v>
      </c>
      <c r="AA486" t="s">
        <v>8400</v>
      </c>
      <c r="AB486">
        <f t="shared" si="37"/>
        <v>0</v>
      </c>
      <c r="AC486" t="str">
        <f t="shared" si="35"/>
        <v>Thursday</v>
      </c>
      <c r="AD486" s="5">
        <v>64.677999999999997</v>
      </c>
      <c r="AE486">
        <v>2013</v>
      </c>
      <c r="AF486">
        <v>20</v>
      </c>
      <c r="AG486" s="14">
        <f t="shared" si="36"/>
        <v>7.6127731179623181E-2</v>
      </c>
      <c r="AH486">
        <f t="shared" si="38"/>
        <v>0</v>
      </c>
      <c r="AI486" t="str">
        <f t="shared" si="39"/>
        <v xml:space="preserve"> </v>
      </c>
    </row>
    <row r="487" spans="1:35" x14ac:dyDescent="0.35">
      <c r="A487">
        <v>486</v>
      </c>
      <c r="B487" t="s">
        <v>1149</v>
      </c>
      <c r="C487" t="s">
        <v>1150</v>
      </c>
      <c r="D487" t="s">
        <v>29</v>
      </c>
      <c r="E487" t="s">
        <v>199</v>
      </c>
      <c r="F487" t="s">
        <v>212</v>
      </c>
      <c r="G487" t="s">
        <v>245</v>
      </c>
      <c r="H487" t="s">
        <v>245</v>
      </c>
      <c r="I487" t="s">
        <v>34</v>
      </c>
      <c r="J487" t="s">
        <v>1813</v>
      </c>
      <c r="K487" s="3">
        <v>41163</v>
      </c>
      <c r="L487" t="s">
        <v>36</v>
      </c>
      <c r="M487" t="s">
        <v>1814</v>
      </c>
      <c r="N487" t="s">
        <v>1815</v>
      </c>
      <c r="O487" t="s">
        <v>39</v>
      </c>
      <c r="P487" t="s">
        <v>61</v>
      </c>
      <c r="Q487">
        <v>3</v>
      </c>
      <c r="R487" s="5">
        <v>19.238933333333332</v>
      </c>
      <c r="S487" s="5">
        <v>34.563666666666663</v>
      </c>
      <c r="T487" s="5">
        <v>82.952799999999996</v>
      </c>
      <c r="U487">
        <v>0.2</v>
      </c>
      <c r="V487" s="5">
        <v>25.236000000000001</v>
      </c>
      <c r="W487" t="s">
        <v>41</v>
      </c>
      <c r="X487" s="3">
        <v>41168</v>
      </c>
      <c r="Y487" s="3">
        <v>41168</v>
      </c>
      <c r="Z487">
        <v>5</v>
      </c>
      <c r="AA487" t="s">
        <v>8400</v>
      </c>
      <c r="AB487">
        <f t="shared" si="37"/>
        <v>0</v>
      </c>
      <c r="AC487" t="str">
        <f t="shared" si="35"/>
        <v>Tuesday</v>
      </c>
      <c r="AD487" s="5">
        <v>7.4340000000000002</v>
      </c>
      <c r="AE487">
        <v>2012</v>
      </c>
      <c r="AF487">
        <v>37</v>
      </c>
      <c r="AG487" s="14">
        <f t="shared" si="36"/>
        <v>0.3042211956678979</v>
      </c>
      <c r="AH487">
        <f t="shared" si="38"/>
        <v>0</v>
      </c>
      <c r="AI487" t="str">
        <f t="shared" si="39"/>
        <v xml:space="preserve"> </v>
      </c>
    </row>
    <row r="488" spans="1:35" x14ac:dyDescent="0.35">
      <c r="A488">
        <v>487</v>
      </c>
      <c r="B488" t="s">
        <v>1149</v>
      </c>
      <c r="C488" t="s">
        <v>1150</v>
      </c>
      <c r="D488" t="s">
        <v>29</v>
      </c>
      <c r="E488" t="s">
        <v>199</v>
      </c>
      <c r="F488" t="s">
        <v>212</v>
      </c>
      <c r="G488" t="s">
        <v>245</v>
      </c>
      <c r="H488" t="s">
        <v>245</v>
      </c>
      <c r="I488" t="s">
        <v>34</v>
      </c>
      <c r="J488" t="s">
        <v>1813</v>
      </c>
      <c r="K488" s="3">
        <v>41163</v>
      </c>
      <c r="L488" t="s">
        <v>36</v>
      </c>
      <c r="M488" t="s">
        <v>982</v>
      </c>
      <c r="N488" t="s">
        <v>983</v>
      </c>
      <c r="O488" t="s">
        <v>39</v>
      </c>
      <c r="P488" t="s">
        <v>58</v>
      </c>
      <c r="Q488">
        <v>2</v>
      </c>
      <c r="R488" s="5">
        <v>10.090400000000002</v>
      </c>
      <c r="S488" s="5">
        <v>18.248000000000001</v>
      </c>
      <c r="T488" s="5">
        <v>29.196800000000003</v>
      </c>
      <c r="U488">
        <v>0.2</v>
      </c>
      <c r="V488" s="5">
        <v>9.016</v>
      </c>
      <c r="W488" t="s">
        <v>41</v>
      </c>
      <c r="X488" s="3">
        <v>41168</v>
      </c>
      <c r="Y488" s="3">
        <v>41171</v>
      </c>
      <c r="Z488">
        <v>8</v>
      </c>
      <c r="AA488" t="s">
        <v>8399</v>
      </c>
      <c r="AB488">
        <f t="shared" si="37"/>
        <v>3</v>
      </c>
      <c r="AC488" t="str">
        <f t="shared" si="35"/>
        <v>Tuesday</v>
      </c>
      <c r="AD488" s="5">
        <v>2.694</v>
      </c>
      <c r="AE488">
        <v>2012</v>
      </c>
      <c r="AF488">
        <v>37</v>
      </c>
      <c r="AG488" s="14">
        <f t="shared" si="36"/>
        <v>0.30880096448925909</v>
      </c>
      <c r="AH488">
        <f t="shared" si="38"/>
        <v>1</v>
      </c>
      <c r="AI488">
        <f t="shared" si="39"/>
        <v>3</v>
      </c>
    </row>
    <row r="489" spans="1:35" x14ac:dyDescent="0.35">
      <c r="A489">
        <v>488</v>
      </c>
      <c r="B489" t="s">
        <v>1536</v>
      </c>
      <c r="C489" t="s">
        <v>1537</v>
      </c>
      <c r="D489" t="s">
        <v>29</v>
      </c>
      <c r="E489" t="s">
        <v>44</v>
      </c>
      <c r="F489" t="s">
        <v>67</v>
      </c>
      <c r="G489" t="s">
        <v>68</v>
      </c>
      <c r="H489" t="s">
        <v>68</v>
      </c>
      <c r="I489" t="s">
        <v>34</v>
      </c>
      <c r="J489" t="s">
        <v>1816</v>
      </c>
      <c r="K489" s="3">
        <v>41227</v>
      </c>
      <c r="L489" t="s">
        <v>36</v>
      </c>
      <c r="M489" t="s">
        <v>1817</v>
      </c>
      <c r="N489" t="s">
        <v>1818</v>
      </c>
      <c r="O489" t="s">
        <v>39</v>
      </c>
      <c r="P489" t="s">
        <v>165</v>
      </c>
      <c r="Q489">
        <v>4</v>
      </c>
      <c r="R489" s="5">
        <v>63.730000000000004</v>
      </c>
      <c r="S489" s="5">
        <v>89.75</v>
      </c>
      <c r="T489" s="5">
        <v>359</v>
      </c>
      <c r="U489">
        <v>0</v>
      </c>
      <c r="V489" s="5">
        <v>104.08</v>
      </c>
      <c r="W489" t="s">
        <v>139</v>
      </c>
      <c r="X489" s="3">
        <v>41230</v>
      </c>
      <c r="Y489" s="3">
        <v>41230</v>
      </c>
      <c r="Z489">
        <v>3</v>
      </c>
      <c r="AA489" t="s">
        <v>8400</v>
      </c>
      <c r="AB489">
        <f t="shared" si="37"/>
        <v>0</v>
      </c>
      <c r="AC489" t="str">
        <f t="shared" si="35"/>
        <v>Wednesday</v>
      </c>
      <c r="AD489" s="5">
        <v>35.779000000000003</v>
      </c>
      <c r="AE489">
        <v>2012</v>
      </c>
      <c r="AF489">
        <v>46</v>
      </c>
      <c r="AG489" s="14">
        <f t="shared" si="36"/>
        <v>0.28991643454038996</v>
      </c>
      <c r="AH489">
        <f t="shared" si="38"/>
        <v>0</v>
      </c>
      <c r="AI489" t="str">
        <f t="shared" si="39"/>
        <v xml:space="preserve"> </v>
      </c>
    </row>
    <row r="490" spans="1:35" x14ac:dyDescent="0.35">
      <c r="A490">
        <v>489</v>
      </c>
      <c r="B490" t="s">
        <v>854</v>
      </c>
      <c r="C490" t="s">
        <v>855</v>
      </c>
      <c r="D490" t="s">
        <v>112</v>
      </c>
      <c r="E490" t="s">
        <v>84</v>
      </c>
      <c r="F490" t="s">
        <v>168</v>
      </c>
      <c r="G490" t="s">
        <v>169</v>
      </c>
      <c r="H490" t="s">
        <v>170</v>
      </c>
      <c r="I490" t="s">
        <v>34</v>
      </c>
      <c r="J490" t="s">
        <v>1819</v>
      </c>
      <c r="K490" s="3">
        <v>41922</v>
      </c>
      <c r="L490" t="s">
        <v>136</v>
      </c>
      <c r="M490" t="s">
        <v>1820</v>
      </c>
      <c r="N490" t="s">
        <v>1821</v>
      </c>
      <c r="O490" t="s">
        <v>39</v>
      </c>
      <c r="P490" t="s">
        <v>64</v>
      </c>
      <c r="Q490">
        <v>3</v>
      </c>
      <c r="R490" s="5">
        <v>17.333600000000001</v>
      </c>
      <c r="S490" s="5">
        <v>21.349333333333337</v>
      </c>
      <c r="T490" s="5">
        <v>38.42880000000001</v>
      </c>
      <c r="U490">
        <v>0.4</v>
      </c>
      <c r="V490" s="5">
        <v>-13.571999999999999</v>
      </c>
      <c r="W490" t="s">
        <v>139</v>
      </c>
      <c r="X490" s="3">
        <v>41925</v>
      </c>
      <c r="Y490" s="3">
        <v>41925</v>
      </c>
      <c r="Z490">
        <v>3</v>
      </c>
      <c r="AA490" t="s">
        <v>8400</v>
      </c>
      <c r="AB490">
        <f t="shared" si="37"/>
        <v>0</v>
      </c>
      <c r="AC490" t="str">
        <f t="shared" si="35"/>
        <v>Friday</v>
      </c>
      <c r="AD490" s="5">
        <v>3.9460000000000002</v>
      </c>
      <c r="AE490">
        <v>2014</v>
      </c>
      <c r="AF490">
        <v>41</v>
      </c>
      <c r="AG490" s="14">
        <f t="shared" si="36"/>
        <v>-0.35317262053459891</v>
      </c>
      <c r="AH490">
        <f t="shared" si="38"/>
        <v>0</v>
      </c>
      <c r="AI490" t="str">
        <f t="shared" si="39"/>
        <v xml:space="preserve"> </v>
      </c>
    </row>
    <row r="491" spans="1:35" x14ac:dyDescent="0.35">
      <c r="A491">
        <v>490</v>
      </c>
      <c r="B491" t="s">
        <v>218</v>
      </c>
      <c r="C491" t="s">
        <v>219</v>
      </c>
      <c r="D491" t="s">
        <v>29</v>
      </c>
      <c r="E491" t="s">
        <v>30</v>
      </c>
      <c r="F491" t="s">
        <v>31</v>
      </c>
      <c r="G491" t="s">
        <v>32</v>
      </c>
      <c r="H491" t="s">
        <v>33</v>
      </c>
      <c r="I491" t="s">
        <v>34</v>
      </c>
      <c r="J491" t="s">
        <v>1822</v>
      </c>
      <c r="K491" s="3">
        <v>41583</v>
      </c>
      <c r="L491" t="s">
        <v>36</v>
      </c>
      <c r="M491" t="s">
        <v>1823</v>
      </c>
      <c r="N491" t="s">
        <v>1824</v>
      </c>
      <c r="O491" t="s">
        <v>39</v>
      </c>
      <c r="P491" t="s">
        <v>90</v>
      </c>
      <c r="Q491">
        <v>2</v>
      </c>
      <c r="R491" s="5">
        <v>4.66</v>
      </c>
      <c r="S491" s="5">
        <v>7.5</v>
      </c>
      <c r="T491" s="5">
        <v>15</v>
      </c>
      <c r="U491">
        <v>0</v>
      </c>
      <c r="V491" s="5">
        <v>5.68</v>
      </c>
      <c r="W491" t="s">
        <v>41</v>
      </c>
      <c r="X491" s="3">
        <v>41588</v>
      </c>
      <c r="Y491" s="3">
        <v>41588</v>
      </c>
      <c r="Z491">
        <v>5</v>
      </c>
      <c r="AA491" t="s">
        <v>8400</v>
      </c>
      <c r="AB491">
        <f t="shared" si="37"/>
        <v>0</v>
      </c>
      <c r="AC491" t="str">
        <f t="shared" si="35"/>
        <v>Tuesday</v>
      </c>
      <c r="AD491" s="5">
        <v>0.80800000000000005</v>
      </c>
      <c r="AE491">
        <v>2013</v>
      </c>
      <c r="AF491">
        <v>45</v>
      </c>
      <c r="AG491" s="14">
        <f t="shared" si="36"/>
        <v>0.37866666666666665</v>
      </c>
      <c r="AH491">
        <f t="shared" si="38"/>
        <v>0</v>
      </c>
      <c r="AI491" t="str">
        <f t="shared" si="39"/>
        <v xml:space="preserve"> </v>
      </c>
    </row>
    <row r="492" spans="1:35" x14ac:dyDescent="0.35">
      <c r="A492">
        <v>491</v>
      </c>
      <c r="B492" t="s">
        <v>218</v>
      </c>
      <c r="C492" t="s">
        <v>219</v>
      </c>
      <c r="D492" t="s">
        <v>29</v>
      </c>
      <c r="E492" t="s">
        <v>30</v>
      </c>
      <c r="F492" t="s">
        <v>31</v>
      </c>
      <c r="G492" t="s">
        <v>32</v>
      </c>
      <c r="H492" t="s">
        <v>33</v>
      </c>
      <c r="I492" t="s">
        <v>34</v>
      </c>
      <c r="J492" t="s">
        <v>1822</v>
      </c>
      <c r="K492" s="3">
        <v>41583</v>
      </c>
      <c r="L492" t="s">
        <v>36</v>
      </c>
      <c r="M492" t="s">
        <v>1825</v>
      </c>
      <c r="N492" t="s">
        <v>1826</v>
      </c>
      <c r="O492" t="s">
        <v>39</v>
      </c>
      <c r="P492" t="s">
        <v>64</v>
      </c>
      <c r="Q492">
        <v>5</v>
      </c>
      <c r="R492" s="5">
        <v>12.940000000000001</v>
      </c>
      <c r="S492" s="5">
        <v>15.6</v>
      </c>
      <c r="T492" s="5">
        <v>78</v>
      </c>
      <c r="U492">
        <v>0</v>
      </c>
      <c r="V492" s="5">
        <v>13.3</v>
      </c>
      <c r="W492" t="s">
        <v>41</v>
      </c>
      <c r="X492" s="3">
        <v>41588</v>
      </c>
      <c r="Y492" s="3">
        <v>41588</v>
      </c>
      <c r="Z492">
        <v>5</v>
      </c>
      <c r="AA492" t="s">
        <v>8400</v>
      </c>
      <c r="AB492">
        <f t="shared" si="37"/>
        <v>0</v>
      </c>
      <c r="AC492" t="str">
        <f t="shared" si="35"/>
        <v>Tuesday</v>
      </c>
      <c r="AD492" s="5">
        <v>6.9320000000000004</v>
      </c>
      <c r="AE492">
        <v>2013</v>
      </c>
      <c r="AF492">
        <v>45</v>
      </c>
      <c r="AG492" s="14">
        <f t="shared" si="36"/>
        <v>0.17051282051282052</v>
      </c>
      <c r="AH492">
        <f t="shared" si="38"/>
        <v>0</v>
      </c>
      <c r="AI492" t="str">
        <f t="shared" si="39"/>
        <v xml:space="preserve"> </v>
      </c>
    </row>
    <row r="493" spans="1:35" x14ac:dyDescent="0.35">
      <c r="A493">
        <v>492</v>
      </c>
      <c r="B493" t="s">
        <v>218</v>
      </c>
      <c r="C493" t="s">
        <v>219</v>
      </c>
      <c r="D493" t="s">
        <v>29</v>
      </c>
      <c r="E493" t="s">
        <v>30</v>
      </c>
      <c r="F493" t="s">
        <v>31</v>
      </c>
      <c r="G493" t="s">
        <v>32</v>
      </c>
      <c r="H493" t="s">
        <v>33</v>
      </c>
      <c r="I493" t="s">
        <v>34</v>
      </c>
      <c r="J493" t="s">
        <v>1822</v>
      </c>
      <c r="K493" s="3">
        <v>41583</v>
      </c>
      <c r="L493" t="s">
        <v>36</v>
      </c>
      <c r="M493" t="s">
        <v>624</v>
      </c>
      <c r="N493" t="s">
        <v>625</v>
      </c>
      <c r="O493" t="s">
        <v>39</v>
      </c>
      <c r="P493" t="s">
        <v>40</v>
      </c>
      <c r="Q493">
        <v>2</v>
      </c>
      <c r="R493" s="5">
        <v>2.6399999999999997</v>
      </c>
      <c r="S493" s="5">
        <v>4.5</v>
      </c>
      <c r="T493" s="5">
        <v>9</v>
      </c>
      <c r="U493">
        <v>0</v>
      </c>
      <c r="V493" s="5">
        <v>3.72</v>
      </c>
      <c r="W493" t="s">
        <v>41</v>
      </c>
      <c r="X493" s="3">
        <v>41588</v>
      </c>
      <c r="Y493" s="3">
        <v>41591</v>
      </c>
      <c r="Z493">
        <v>8</v>
      </c>
      <c r="AA493" t="s">
        <v>8399</v>
      </c>
      <c r="AB493">
        <f t="shared" si="37"/>
        <v>3</v>
      </c>
      <c r="AC493" t="str">
        <f t="shared" si="35"/>
        <v>Tuesday</v>
      </c>
      <c r="AD493" s="5">
        <v>0.47699999999999998</v>
      </c>
      <c r="AE493">
        <v>2013</v>
      </c>
      <c r="AF493">
        <v>45</v>
      </c>
      <c r="AG493" s="14">
        <f t="shared" si="36"/>
        <v>0.41333333333333333</v>
      </c>
      <c r="AH493">
        <f t="shared" si="38"/>
        <v>1</v>
      </c>
      <c r="AI493">
        <f t="shared" si="39"/>
        <v>3</v>
      </c>
    </row>
    <row r="494" spans="1:35" x14ac:dyDescent="0.35">
      <c r="A494">
        <v>493</v>
      </c>
      <c r="B494" t="s">
        <v>1827</v>
      </c>
      <c r="C494" t="s">
        <v>1828</v>
      </c>
      <c r="D494" t="s">
        <v>29</v>
      </c>
      <c r="E494" t="s">
        <v>44</v>
      </c>
      <c r="F494" t="s">
        <v>133</v>
      </c>
      <c r="G494" t="s">
        <v>1829</v>
      </c>
      <c r="H494" t="s">
        <v>1830</v>
      </c>
      <c r="I494" t="s">
        <v>34</v>
      </c>
      <c r="J494" t="s">
        <v>1831</v>
      </c>
      <c r="K494" s="3">
        <v>40858</v>
      </c>
      <c r="L494" t="s">
        <v>136</v>
      </c>
      <c r="M494" t="s">
        <v>1832</v>
      </c>
      <c r="N494" t="s">
        <v>1833</v>
      </c>
      <c r="O494" t="s">
        <v>51</v>
      </c>
      <c r="P494" t="s">
        <v>93</v>
      </c>
      <c r="Q494">
        <v>2</v>
      </c>
      <c r="R494" s="5">
        <v>34.700000000000003</v>
      </c>
      <c r="S494" s="5">
        <v>39</v>
      </c>
      <c r="T494" s="5">
        <v>78</v>
      </c>
      <c r="U494">
        <v>0</v>
      </c>
      <c r="V494" s="5">
        <v>8.6</v>
      </c>
      <c r="W494" t="s">
        <v>41</v>
      </c>
      <c r="X494" s="3">
        <v>40863</v>
      </c>
      <c r="Y494" s="3">
        <v>40863</v>
      </c>
      <c r="Z494">
        <v>5</v>
      </c>
      <c r="AA494" t="s">
        <v>8400</v>
      </c>
      <c r="AB494">
        <f t="shared" si="37"/>
        <v>0</v>
      </c>
      <c r="AC494" t="str">
        <f t="shared" si="35"/>
        <v>Friday</v>
      </c>
      <c r="AD494" s="5">
        <v>8.32</v>
      </c>
      <c r="AE494">
        <v>2011</v>
      </c>
      <c r="AF494">
        <v>46</v>
      </c>
      <c r="AG494" s="14">
        <f t="shared" si="36"/>
        <v>0.11025641025641025</v>
      </c>
      <c r="AH494">
        <f t="shared" si="38"/>
        <v>0</v>
      </c>
      <c r="AI494" t="str">
        <f t="shared" si="39"/>
        <v xml:space="preserve"> </v>
      </c>
    </row>
    <row r="495" spans="1:35" x14ac:dyDescent="0.35">
      <c r="A495">
        <v>494</v>
      </c>
      <c r="B495" t="s">
        <v>1834</v>
      </c>
      <c r="C495" t="s">
        <v>1835</v>
      </c>
      <c r="D495" t="s">
        <v>29</v>
      </c>
      <c r="E495" t="s">
        <v>30</v>
      </c>
      <c r="F495" t="s">
        <v>31</v>
      </c>
      <c r="G495" t="s">
        <v>320</v>
      </c>
      <c r="H495" t="s">
        <v>321</v>
      </c>
      <c r="I495" t="s">
        <v>34</v>
      </c>
      <c r="J495" t="s">
        <v>1836</v>
      </c>
      <c r="K495" s="3">
        <v>41585</v>
      </c>
      <c r="L495" t="s">
        <v>36</v>
      </c>
      <c r="M495" t="s">
        <v>593</v>
      </c>
      <c r="N495" t="s">
        <v>594</v>
      </c>
      <c r="O495" t="s">
        <v>51</v>
      </c>
      <c r="P495" t="s">
        <v>93</v>
      </c>
      <c r="Q495">
        <v>3</v>
      </c>
      <c r="R495" s="5">
        <v>76.333333333333329</v>
      </c>
      <c r="S495" s="5">
        <v>95.416666666666657</v>
      </c>
      <c r="T495" s="5">
        <v>229</v>
      </c>
      <c r="U495">
        <v>0.2</v>
      </c>
      <c r="V495" s="5">
        <v>0</v>
      </c>
      <c r="W495" t="s">
        <v>41</v>
      </c>
      <c r="X495" s="3">
        <v>41590</v>
      </c>
      <c r="Y495" s="3">
        <v>41590</v>
      </c>
      <c r="Z495">
        <v>5</v>
      </c>
      <c r="AA495" t="s">
        <v>8400</v>
      </c>
      <c r="AB495">
        <f t="shared" si="37"/>
        <v>0</v>
      </c>
      <c r="AC495" t="str">
        <f t="shared" si="35"/>
        <v>Thursday</v>
      </c>
      <c r="AD495" s="5">
        <v>13.042</v>
      </c>
      <c r="AE495">
        <v>2013</v>
      </c>
      <c r="AF495">
        <v>45</v>
      </c>
      <c r="AG495" s="14">
        <f t="shared" si="36"/>
        <v>0</v>
      </c>
      <c r="AH495">
        <f t="shared" si="38"/>
        <v>0</v>
      </c>
      <c r="AI495" t="str">
        <f t="shared" si="39"/>
        <v xml:space="preserve"> </v>
      </c>
    </row>
    <row r="496" spans="1:35" x14ac:dyDescent="0.35">
      <c r="A496">
        <v>495</v>
      </c>
      <c r="B496" t="s">
        <v>1834</v>
      </c>
      <c r="C496" t="s">
        <v>1835</v>
      </c>
      <c r="D496" t="s">
        <v>29</v>
      </c>
      <c r="E496" t="s">
        <v>30</v>
      </c>
      <c r="F496" t="s">
        <v>31</v>
      </c>
      <c r="G496" t="s">
        <v>320</v>
      </c>
      <c r="H496" t="s">
        <v>321</v>
      </c>
      <c r="I496" t="s">
        <v>34</v>
      </c>
      <c r="J496" t="s">
        <v>1836</v>
      </c>
      <c r="K496" s="3">
        <v>41585</v>
      </c>
      <c r="L496" t="s">
        <v>36</v>
      </c>
      <c r="M496" t="s">
        <v>1485</v>
      </c>
      <c r="N496" t="s">
        <v>1486</v>
      </c>
      <c r="O496" t="s">
        <v>51</v>
      </c>
      <c r="P496" t="s">
        <v>93</v>
      </c>
      <c r="Q496">
        <v>2</v>
      </c>
      <c r="R496" s="5">
        <v>15.514400000000002</v>
      </c>
      <c r="S496" s="5">
        <v>31.878</v>
      </c>
      <c r="T496" s="5">
        <v>51.004800000000003</v>
      </c>
      <c r="U496">
        <v>0.2</v>
      </c>
      <c r="V496" s="5">
        <v>19.975999999999999</v>
      </c>
      <c r="W496" t="s">
        <v>41</v>
      </c>
      <c r="X496" s="3">
        <v>41590</v>
      </c>
      <c r="Y496" s="3">
        <v>41590</v>
      </c>
      <c r="Z496">
        <v>5</v>
      </c>
      <c r="AA496" t="s">
        <v>8400</v>
      </c>
      <c r="AB496">
        <f t="shared" si="37"/>
        <v>0</v>
      </c>
      <c r="AC496" t="str">
        <f t="shared" si="35"/>
        <v>Thursday</v>
      </c>
      <c r="AD496" s="5">
        <v>2.867</v>
      </c>
      <c r="AE496">
        <v>2013</v>
      </c>
      <c r="AF496">
        <v>45</v>
      </c>
      <c r="AG496" s="14">
        <f t="shared" si="36"/>
        <v>0.39164941338854375</v>
      </c>
      <c r="AH496">
        <f t="shared" si="38"/>
        <v>0</v>
      </c>
      <c r="AI496" t="str">
        <f t="shared" si="39"/>
        <v xml:space="preserve"> </v>
      </c>
    </row>
    <row r="497" spans="1:35" x14ac:dyDescent="0.35">
      <c r="A497">
        <v>496</v>
      </c>
      <c r="B497" t="s">
        <v>1837</v>
      </c>
      <c r="C497" t="s">
        <v>1838</v>
      </c>
      <c r="D497" t="s">
        <v>29</v>
      </c>
      <c r="E497" t="s">
        <v>199</v>
      </c>
      <c r="F497" t="s">
        <v>200</v>
      </c>
      <c r="G497" t="s">
        <v>711</v>
      </c>
      <c r="H497" t="s">
        <v>711</v>
      </c>
      <c r="I497" t="s">
        <v>34</v>
      </c>
      <c r="J497" t="s">
        <v>1839</v>
      </c>
      <c r="K497" s="3">
        <v>40905</v>
      </c>
      <c r="L497" t="s">
        <v>36</v>
      </c>
      <c r="M497" t="s">
        <v>1840</v>
      </c>
      <c r="N497" t="s">
        <v>1841</v>
      </c>
      <c r="O497" t="s">
        <v>72</v>
      </c>
      <c r="P497" t="s">
        <v>79</v>
      </c>
      <c r="Q497">
        <v>1</v>
      </c>
      <c r="R497" s="5">
        <v>26.06</v>
      </c>
      <c r="S497" s="5">
        <v>48</v>
      </c>
      <c r="T497" s="5">
        <v>48</v>
      </c>
      <c r="U497">
        <v>0</v>
      </c>
      <c r="V497" s="5">
        <v>21.94</v>
      </c>
      <c r="W497" t="s">
        <v>41</v>
      </c>
      <c r="X497" s="3">
        <v>40910</v>
      </c>
      <c r="Y497" s="3">
        <v>40910</v>
      </c>
      <c r="Z497">
        <v>5</v>
      </c>
      <c r="AA497" t="s">
        <v>8400</v>
      </c>
      <c r="AB497">
        <f t="shared" si="37"/>
        <v>0</v>
      </c>
      <c r="AC497" t="str">
        <f t="shared" si="35"/>
        <v>Wednesday</v>
      </c>
      <c r="AD497" s="5">
        <v>3.2549999999999999</v>
      </c>
      <c r="AE497">
        <v>2011</v>
      </c>
      <c r="AF497">
        <v>53</v>
      </c>
      <c r="AG497" s="14">
        <f t="shared" si="36"/>
        <v>0.45708333333333334</v>
      </c>
      <c r="AH497">
        <f t="shared" si="38"/>
        <v>0</v>
      </c>
      <c r="AI497" t="str">
        <f t="shared" si="39"/>
        <v xml:space="preserve"> </v>
      </c>
    </row>
    <row r="498" spans="1:35" x14ac:dyDescent="0.35">
      <c r="A498">
        <v>497</v>
      </c>
      <c r="B498" t="s">
        <v>1842</v>
      </c>
      <c r="C498" t="s">
        <v>1843</v>
      </c>
      <c r="D498" t="s">
        <v>29</v>
      </c>
      <c r="E498" t="s">
        <v>84</v>
      </c>
      <c r="F498" t="s">
        <v>168</v>
      </c>
      <c r="G498" t="s">
        <v>665</v>
      </c>
      <c r="H498" t="s">
        <v>666</v>
      </c>
      <c r="I498" t="s">
        <v>34</v>
      </c>
      <c r="J498" t="s">
        <v>1844</v>
      </c>
      <c r="K498" s="3">
        <v>41963</v>
      </c>
      <c r="L498" t="s">
        <v>36</v>
      </c>
      <c r="M498" t="s">
        <v>1845</v>
      </c>
      <c r="N498" t="s">
        <v>1846</v>
      </c>
      <c r="O498" t="s">
        <v>39</v>
      </c>
      <c r="P498" t="s">
        <v>64</v>
      </c>
      <c r="Q498">
        <v>6</v>
      </c>
      <c r="R498" s="5">
        <v>19.149333333333335</v>
      </c>
      <c r="S498" s="5">
        <v>22.015555555555558</v>
      </c>
      <c r="T498" s="5">
        <v>79.256000000000014</v>
      </c>
      <c r="U498">
        <v>0.4</v>
      </c>
      <c r="V498" s="5">
        <v>-35.64</v>
      </c>
      <c r="W498" t="s">
        <v>155</v>
      </c>
      <c r="X498" s="3">
        <v>41965</v>
      </c>
      <c r="Y498" s="3">
        <v>41965</v>
      </c>
      <c r="Z498">
        <v>2</v>
      </c>
      <c r="AA498" t="s">
        <v>8400</v>
      </c>
      <c r="AB498">
        <f t="shared" si="37"/>
        <v>0</v>
      </c>
      <c r="AC498" t="str">
        <f t="shared" si="35"/>
        <v>Thursday</v>
      </c>
      <c r="AD498" s="5">
        <v>10.839</v>
      </c>
      <c r="AE498">
        <v>2014</v>
      </c>
      <c r="AF498">
        <v>47</v>
      </c>
      <c r="AG498" s="14">
        <f t="shared" si="36"/>
        <v>-0.449682042999899</v>
      </c>
      <c r="AH498">
        <f t="shared" si="38"/>
        <v>0</v>
      </c>
      <c r="AI498" t="str">
        <f t="shared" si="39"/>
        <v xml:space="preserve"> </v>
      </c>
    </row>
    <row r="499" spans="1:35" x14ac:dyDescent="0.35">
      <c r="A499">
        <v>498</v>
      </c>
      <c r="B499" t="s">
        <v>1847</v>
      </c>
      <c r="C499" t="s">
        <v>1848</v>
      </c>
      <c r="D499" t="s">
        <v>112</v>
      </c>
      <c r="E499" t="s">
        <v>199</v>
      </c>
      <c r="F499" t="s">
        <v>200</v>
      </c>
      <c r="G499" t="s">
        <v>1002</v>
      </c>
      <c r="H499" t="s">
        <v>1003</v>
      </c>
      <c r="I499" t="s">
        <v>34</v>
      </c>
      <c r="J499" t="s">
        <v>1849</v>
      </c>
      <c r="K499" s="3">
        <v>41022</v>
      </c>
      <c r="L499" t="s">
        <v>136</v>
      </c>
      <c r="M499" t="s">
        <v>479</v>
      </c>
      <c r="N499" t="s">
        <v>480</v>
      </c>
      <c r="O499" t="s">
        <v>51</v>
      </c>
      <c r="P499" t="s">
        <v>93</v>
      </c>
      <c r="Q499">
        <v>3</v>
      </c>
      <c r="R499" s="5">
        <v>54.28</v>
      </c>
      <c r="S499" s="5">
        <v>61</v>
      </c>
      <c r="T499" s="5">
        <v>183</v>
      </c>
      <c r="U499">
        <v>0</v>
      </c>
      <c r="V499" s="5">
        <v>20.16</v>
      </c>
      <c r="W499" t="s">
        <v>41</v>
      </c>
      <c r="X499" s="3">
        <v>41027</v>
      </c>
      <c r="Y499" s="3">
        <v>41028</v>
      </c>
      <c r="Z499">
        <v>6</v>
      </c>
      <c r="AA499" t="s">
        <v>8399</v>
      </c>
      <c r="AB499">
        <f t="shared" si="37"/>
        <v>1</v>
      </c>
      <c r="AC499" t="str">
        <f t="shared" si="35"/>
        <v>Monday</v>
      </c>
      <c r="AD499" s="5">
        <v>23.55</v>
      </c>
      <c r="AE499">
        <v>2012</v>
      </c>
      <c r="AF499">
        <v>17</v>
      </c>
      <c r="AG499" s="14">
        <f t="shared" si="36"/>
        <v>0.11016393442622952</v>
      </c>
      <c r="AH499">
        <f t="shared" si="38"/>
        <v>1</v>
      </c>
      <c r="AI499">
        <f t="shared" si="39"/>
        <v>1</v>
      </c>
    </row>
    <row r="500" spans="1:35" x14ac:dyDescent="0.35">
      <c r="A500">
        <v>499</v>
      </c>
      <c r="B500" t="s">
        <v>1847</v>
      </c>
      <c r="C500" t="s">
        <v>1848</v>
      </c>
      <c r="D500" t="s">
        <v>112</v>
      </c>
      <c r="E500" t="s">
        <v>199</v>
      </c>
      <c r="F500" t="s">
        <v>200</v>
      </c>
      <c r="G500" t="s">
        <v>1002</v>
      </c>
      <c r="H500" t="s">
        <v>1003</v>
      </c>
      <c r="I500" t="s">
        <v>34</v>
      </c>
      <c r="J500" t="s">
        <v>1849</v>
      </c>
      <c r="K500" s="3">
        <v>41022</v>
      </c>
      <c r="L500" t="s">
        <v>136</v>
      </c>
      <c r="M500" t="s">
        <v>1850</v>
      </c>
      <c r="N500" t="s">
        <v>673</v>
      </c>
      <c r="O500" t="s">
        <v>72</v>
      </c>
      <c r="P500" t="s">
        <v>162</v>
      </c>
      <c r="Q500">
        <v>7</v>
      </c>
      <c r="R500" s="5">
        <v>136.15877260571432</v>
      </c>
      <c r="S500" s="5">
        <v>174.55873006584599</v>
      </c>
      <c r="T500" s="5">
        <v>1219.46728824</v>
      </c>
      <c r="U500">
        <v>2E-3</v>
      </c>
      <c r="V500" s="5">
        <v>266.35588000000001</v>
      </c>
      <c r="W500" t="s">
        <v>41</v>
      </c>
      <c r="X500" s="3">
        <v>41027</v>
      </c>
      <c r="Y500" s="3">
        <v>41027</v>
      </c>
      <c r="Z500">
        <v>5</v>
      </c>
      <c r="AA500" t="s">
        <v>8400</v>
      </c>
      <c r="AB500">
        <f t="shared" si="37"/>
        <v>0</v>
      </c>
      <c r="AC500" t="str">
        <f t="shared" si="35"/>
        <v>Monday</v>
      </c>
      <c r="AD500" s="5">
        <v>103.256</v>
      </c>
      <c r="AE500">
        <v>2012</v>
      </c>
      <c r="AF500">
        <v>17</v>
      </c>
      <c r="AG500" s="14">
        <f t="shared" si="36"/>
        <v>0.21841986461516238</v>
      </c>
      <c r="AH500">
        <f t="shared" si="38"/>
        <v>0</v>
      </c>
      <c r="AI500" t="str">
        <f t="shared" si="39"/>
        <v xml:space="preserve"> </v>
      </c>
    </row>
    <row r="501" spans="1:35" x14ac:dyDescent="0.35">
      <c r="A501">
        <v>500</v>
      </c>
      <c r="B501" t="s">
        <v>1851</v>
      </c>
      <c r="C501" t="s">
        <v>1852</v>
      </c>
      <c r="D501" t="s">
        <v>96</v>
      </c>
      <c r="E501" t="s">
        <v>199</v>
      </c>
      <c r="F501" t="s">
        <v>212</v>
      </c>
      <c r="G501" t="s">
        <v>1853</v>
      </c>
      <c r="H501" t="s">
        <v>1854</v>
      </c>
      <c r="I501" t="s">
        <v>34</v>
      </c>
      <c r="J501" t="s">
        <v>1855</v>
      </c>
      <c r="K501" s="3">
        <v>40869</v>
      </c>
      <c r="L501" t="s">
        <v>215</v>
      </c>
      <c r="M501" t="s">
        <v>1856</v>
      </c>
      <c r="N501" t="s">
        <v>1857</v>
      </c>
      <c r="O501" t="s">
        <v>39</v>
      </c>
      <c r="P501" t="s">
        <v>183</v>
      </c>
      <c r="Q501">
        <v>7</v>
      </c>
      <c r="R501" s="5">
        <v>117.21782857142856</v>
      </c>
      <c r="S501" s="5">
        <v>191.68228571428568</v>
      </c>
      <c r="T501" s="5">
        <v>1073.4207999999999</v>
      </c>
      <c r="U501">
        <v>0.2</v>
      </c>
      <c r="V501" s="5">
        <v>252.89599999999999</v>
      </c>
      <c r="W501" t="s">
        <v>155</v>
      </c>
      <c r="X501" s="3">
        <v>40871</v>
      </c>
      <c r="Y501" s="3">
        <v>40871</v>
      </c>
      <c r="Z501">
        <v>2</v>
      </c>
      <c r="AA501" t="s">
        <v>8400</v>
      </c>
      <c r="AB501">
        <f t="shared" si="37"/>
        <v>0</v>
      </c>
      <c r="AC501" t="str">
        <f t="shared" si="35"/>
        <v>Tuesday</v>
      </c>
      <c r="AD501" s="5">
        <v>286.46300000000002</v>
      </c>
      <c r="AE501">
        <v>2011</v>
      </c>
      <c r="AF501">
        <v>48</v>
      </c>
      <c r="AG501" s="14">
        <f t="shared" si="36"/>
        <v>0.23559819224669395</v>
      </c>
      <c r="AH501">
        <f t="shared" si="38"/>
        <v>0</v>
      </c>
      <c r="AI501" t="str">
        <f t="shared" si="39"/>
        <v xml:space="preserve"> </v>
      </c>
    </row>
    <row r="502" spans="1:35" x14ac:dyDescent="0.35">
      <c r="A502">
        <v>501</v>
      </c>
      <c r="B502" t="s">
        <v>1858</v>
      </c>
      <c r="C502" t="s">
        <v>1859</v>
      </c>
      <c r="D502" t="s">
        <v>112</v>
      </c>
      <c r="E502" t="s">
        <v>44</v>
      </c>
      <c r="F502" t="s">
        <v>45</v>
      </c>
      <c r="G502" t="s">
        <v>260</v>
      </c>
      <c r="H502" t="s">
        <v>1860</v>
      </c>
      <c r="I502" t="s">
        <v>34</v>
      </c>
      <c r="J502" t="s">
        <v>1861</v>
      </c>
      <c r="K502" s="3">
        <v>41453</v>
      </c>
      <c r="L502" t="s">
        <v>36</v>
      </c>
      <c r="M502" t="s">
        <v>49</v>
      </c>
      <c r="N502" t="s">
        <v>50</v>
      </c>
      <c r="O502" t="s">
        <v>51</v>
      </c>
      <c r="P502" t="s">
        <v>52</v>
      </c>
      <c r="Q502">
        <v>2</v>
      </c>
      <c r="R502" s="5">
        <v>20.16</v>
      </c>
      <c r="S502" s="5">
        <v>31.5</v>
      </c>
      <c r="T502" s="5">
        <v>63</v>
      </c>
      <c r="U502">
        <v>0</v>
      </c>
      <c r="V502" s="5">
        <v>22.68</v>
      </c>
      <c r="W502" t="s">
        <v>139</v>
      </c>
      <c r="X502" s="3">
        <v>41456</v>
      </c>
      <c r="Y502" s="3">
        <v>41456</v>
      </c>
      <c r="Z502">
        <v>3</v>
      </c>
      <c r="AA502" t="s">
        <v>8400</v>
      </c>
      <c r="AB502">
        <f t="shared" si="37"/>
        <v>0</v>
      </c>
      <c r="AC502" t="str">
        <f t="shared" si="35"/>
        <v>Friday</v>
      </c>
      <c r="AD502" s="5">
        <v>4.4379999999999997</v>
      </c>
      <c r="AE502">
        <v>2013</v>
      </c>
      <c r="AF502">
        <v>26</v>
      </c>
      <c r="AG502" s="14">
        <f t="shared" si="36"/>
        <v>0.36</v>
      </c>
      <c r="AH502">
        <f t="shared" si="38"/>
        <v>0</v>
      </c>
      <c r="AI502" t="str">
        <f t="shared" si="39"/>
        <v xml:space="preserve"> </v>
      </c>
    </row>
    <row r="503" spans="1:35" x14ac:dyDescent="0.35">
      <c r="A503">
        <v>502</v>
      </c>
      <c r="B503" t="s">
        <v>1858</v>
      </c>
      <c r="C503" t="s">
        <v>1859</v>
      </c>
      <c r="D503" t="s">
        <v>112</v>
      </c>
      <c r="E503" t="s">
        <v>44</v>
      </c>
      <c r="F503" t="s">
        <v>45</v>
      </c>
      <c r="G503" t="s">
        <v>260</v>
      </c>
      <c r="H503" t="s">
        <v>1860</v>
      </c>
      <c r="I503" t="s">
        <v>34</v>
      </c>
      <c r="J503" t="s">
        <v>1861</v>
      </c>
      <c r="K503" s="3">
        <v>41453</v>
      </c>
      <c r="L503" t="s">
        <v>36</v>
      </c>
      <c r="M503" t="s">
        <v>1862</v>
      </c>
      <c r="N503" t="s">
        <v>1863</v>
      </c>
      <c r="O503" t="s">
        <v>39</v>
      </c>
      <c r="P503" t="s">
        <v>61</v>
      </c>
      <c r="Q503">
        <v>4</v>
      </c>
      <c r="R503" s="5">
        <v>13.1</v>
      </c>
      <c r="S503" s="5">
        <v>17.5</v>
      </c>
      <c r="T503" s="5">
        <v>70</v>
      </c>
      <c r="U503">
        <v>0</v>
      </c>
      <c r="V503" s="5">
        <v>17.600000000000001</v>
      </c>
      <c r="W503" t="s">
        <v>139</v>
      </c>
      <c r="X503" s="3">
        <v>41456</v>
      </c>
      <c r="Y503" s="3">
        <v>41456</v>
      </c>
      <c r="Z503">
        <v>3</v>
      </c>
      <c r="AA503" t="s">
        <v>8400</v>
      </c>
      <c r="AB503">
        <f t="shared" si="37"/>
        <v>0</v>
      </c>
      <c r="AC503" t="str">
        <f t="shared" si="35"/>
        <v>Friday</v>
      </c>
      <c r="AD503" s="5">
        <v>6.1890000000000001</v>
      </c>
      <c r="AE503">
        <v>2013</v>
      </c>
      <c r="AF503">
        <v>26</v>
      </c>
      <c r="AG503" s="14">
        <f t="shared" si="36"/>
        <v>0.25142857142857145</v>
      </c>
      <c r="AH503">
        <f t="shared" si="38"/>
        <v>0</v>
      </c>
      <c r="AI503" t="str">
        <f t="shared" si="39"/>
        <v xml:space="preserve"> </v>
      </c>
    </row>
    <row r="504" spans="1:35" x14ac:dyDescent="0.35">
      <c r="A504">
        <v>503</v>
      </c>
      <c r="B504" t="s">
        <v>1864</v>
      </c>
      <c r="C504" t="s">
        <v>1865</v>
      </c>
      <c r="D504" t="s">
        <v>112</v>
      </c>
      <c r="E504" t="s">
        <v>84</v>
      </c>
      <c r="F504" t="s">
        <v>113</v>
      </c>
      <c r="G504" t="s">
        <v>113</v>
      </c>
      <c r="H504" t="s">
        <v>144</v>
      </c>
      <c r="I504" t="s">
        <v>34</v>
      </c>
      <c r="J504" t="s">
        <v>1866</v>
      </c>
      <c r="K504" s="3">
        <v>41909</v>
      </c>
      <c r="L504" t="s">
        <v>136</v>
      </c>
      <c r="M504" t="s">
        <v>1867</v>
      </c>
      <c r="N504" t="s">
        <v>1868</v>
      </c>
      <c r="O504" t="s">
        <v>51</v>
      </c>
      <c r="P504" t="s">
        <v>55</v>
      </c>
      <c r="Q504">
        <v>5</v>
      </c>
      <c r="R504" s="5">
        <v>250.2792</v>
      </c>
      <c r="S504" s="5">
        <v>316.08533333333332</v>
      </c>
      <c r="T504" s="5">
        <v>948.25599999999997</v>
      </c>
      <c r="U504">
        <v>0.4</v>
      </c>
      <c r="V504" s="5">
        <v>-303.14</v>
      </c>
      <c r="W504" t="s">
        <v>139</v>
      </c>
      <c r="X504" s="3">
        <v>41912</v>
      </c>
      <c r="Y504" s="3">
        <v>41912</v>
      </c>
      <c r="Z504">
        <v>3</v>
      </c>
      <c r="AA504" t="s">
        <v>8400</v>
      </c>
      <c r="AB504">
        <f t="shared" si="37"/>
        <v>0</v>
      </c>
      <c r="AC504" t="str">
        <f t="shared" si="35"/>
        <v>Saturday</v>
      </c>
      <c r="AD504" s="5">
        <v>85.307000000000002</v>
      </c>
      <c r="AE504">
        <v>2014</v>
      </c>
      <c r="AF504">
        <v>39</v>
      </c>
      <c r="AG504" s="14">
        <f t="shared" si="36"/>
        <v>-0.31968160496743497</v>
      </c>
      <c r="AH504">
        <f t="shared" si="38"/>
        <v>0</v>
      </c>
      <c r="AI504" t="str">
        <f t="shared" si="39"/>
        <v xml:space="preserve"> </v>
      </c>
    </row>
    <row r="505" spans="1:35" x14ac:dyDescent="0.35">
      <c r="A505">
        <v>504</v>
      </c>
      <c r="B505" t="s">
        <v>1864</v>
      </c>
      <c r="C505" t="s">
        <v>1865</v>
      </c>
      <c r="D505" t="s">
        <v>112</v>
      </c>
      <c r="E505" t="s">
        <v>84</v>
      </c>
      <c r="F505" t="s">
        <v>113</v>
      </c>
      <c r="G505" t="s">
        <v>113</v>
      </c>
      <c r="H505" t="s">
        <v>144</v>
      </c>
      <c r="I505" t="s">
        <v>34</v>
      </c>
      <c r="J505" t="s">
        <v>1866</v>
      </c>
      <c r="K505" s="3">
        <v>41909</v>
      </c>
      <c r="L505" t="s">
        <v>136</v>
      </c>
      <c r="M505" t="s">
        <v>1869</v>
      </c>
      <c r="N505" t="s">
        <v>1870</v>
      </c>
      <c r="O505" t="s">
        <v>39</v>
      </c>
      <c r="P505" t="s">
        <v>165</v>
      </c>
      <c r="Q505">
        <v>7</v>
      </c>
      <c r="R505" s="5">
        <v>16.281371428571425</v>
      </c>
      <c r="S505" s="5">
        <v>30.882285714285711</v>
      </c>
      <c r="T505" s="5">
        <v>129.70559999999998</v>
      </c>
      <c r="U505">
        <v>0.4</v>
      </c>
      <c r="V505" s="5">
        <v>15.736000000000001</v>
      </c>
      <c r="W505" t="s">
        <v>139</v>
      </c>
      <c r="X505" s="3">
        <v>41912</v>
      </c>
      <c r="Y505" s="3">
        <v>41912</v>
      </c>
      <c r="Z505">
        <v>3</v>
      </c>
      <c r="AA505" t="s">
        <v>8400</v>
      </c>
      <c r="AB505">
        <f t="shared" si="37"/>
        <v>0</v>
      </c>
      <c r="AC505" t="str">
        <f t="shared" si="35"/>
        <v>Saturday</v>
      </c>
      <c r="AD505" s="5">
        <v>20.149000000000001</v>
      </c>
      <c r="AE505">
        <v>2014</v>
      </c>
      <c r="AF505">
        <v>39</v>
      </c>
      <c r="AG505" s="14">
        <f t="shared" si="36"/>
        <v>0.12132089902055118</v>
      </c>
      <c r="AH505">
        <f t="shared" si="38"/>
        <v>0</v>
      </c>
      <c r="AI505" t="str">
        <f t="shared" si="39"/>
        <v xml:space="preserve"> </v>
      </c>
    </row>
    <row r="506" spans="1:35" x14ac:dyDescent="0.35">
      <c r="A506">
        <v>505</v>
      </c>
      <c r="B506" t="s">
        <v>1871</v>
      </c>
      <c r="C506" t="s">
        <v>1872</v>
      </c>
      <c r="D506" t="s">
        <v>29</v>
      </c>
      <c r="E506" t="s">
        <v>84</v>
      </c>
      <c r="F506" t="s">
        <v>168</v>
      </c>
      <c r="G506" t="s">
        <v>169</v>
      </c>
      <c r="H506" t="s">
        <v>170</v>
      </c>
      <c r="I506" t="s">
        <v>34</v>
      </c>
      <c r="J506" t="s">
        <v>1873</v>
      </c>
      <c r="K506" s="3">
        <v>41941</v>
      </c>
      <c r="L506" t="s">
        <v>36</v>
      </c>
      <c r="M506" t="s">
        <v>1874</v>
      </c>
      <c r="N506" t="s">
        <v>1875</v>
      </c>
      <c r="O506" t="s">
        <v>39</v>
      </c>
      <c r="P506" t="s">
        <v>58</v>
      </c>
      <c r="Q506">
        <v>3</v>
      </c>
      <c r="R506" s="5">
        <v>4.6269333333333345</v>
      </c>
      <c r="S506" s="5">
        <v>6.1715555555555568</v>
      </c>
      <c r="T506" s="5">
        <v>11.108800000000002</v>
      </c>
      <c r="U506">
        <v>0.4</v>
      </c>
      <c r="V506" s="5">
        <v>-2.7719999999999998</v>
      </c>
      <c r="W506" t="s">
        <v>41</v>
      </c>
      <c r="X506" s="3">
        <v>41946</v>
      </c>
      <c r="Y506" s="3">
        <v>41946</v>
      </c>
      <c r="Z506">
        <v>5</v>
      </c>
      <c r="AA506" t="s">
        <v>8400</v>
      </c>
      <c r="AB506">
        <f t="shared" si="37"/>
        <v>0</v>
      </c>
      <c r="AC506" t="str">
        <f t="shared" si="35"/>
        <v>Wednesday</v>
      </c>
      <c r="AD506" s="5">
        <v>0.42399999999999999</v>
      </c>
      <c r="AE506">
        <v>2014</v>
      </c>
      <c r="AF506">
        <v>44</v>
      </c>
      <c r="AG506" s="14">
        <f t="shared" si="36"/>
        <v>-0.24953190263574818</v>
      </c>
      <c r="AH506">
        <f t="shared" si="38"/>
        <v>0</v>
      </c>
      <c r="AI506" t="str">
        <f t="shared" si="39"/>
        <v xml:space="preserve"> </v>
      </c>
    </row>
    <row r="507" spans="1:35" x14ac:dyDescent="0.35">
      <c r="A507">
        <v>506</v>
      </c>
      <c r="B507" t="s">
        <v>1468</v>
      </c>
      <c r="C507" t="s">
        <v>1469</v>
      </c>
      <c r="D507" t="s">
        <v>29</v>
      </c>
      <c r="E507" t="s">
        <v>30</v>
      </c>
      <c r="F507" t="s">
        <v>31</v>
      </c>
      <c r="G507" t="s">
        <v>365</v>
      </c>
      <c r="H507" t="s">
        <v>366</v>
      </c>
      <c r="I507" t="s">
        <v>34</v>
      </c>
      <c r="J507" t="s">
        <v>1876</v>
      </c>
      <c r="K507" s="3">
        <v>41019</v>
      </c>
      <c r="L507" t="s">
        <v>215</v>
      </c>
      <c r="M507" t="s">
        <v>1877</v>
      </c>
      <c r="N507" t="s">
        <v>1878</v>
      </c>
      <c r="O507" t="s">
        <v>51</v>
      </c>
      <c r="P507" t="s">
        <v>93</v>
      </c>
      <c r="Q507">
        <v>7</v>
      </c>
      <c r="R507" s="5">
        <v>31.261714285714294</v>
      </c>
      <c r="S507" s="5">
        <v>35.977142857142866</v>
      </c>
      <c r="T507" s="5">
        <v>201.47200000000007</v>
      </c>
      <c r="U507">
        <v>0.2</v>
      </c>
      <c r="V507" s="5">
        <v>-17.36</v>
      </c>
      <c r="W507" t="s">
        <v>242</v>
      </c>
      <c r="X507" s="3">
        <v>41019</v>
      </c>
      <c r="Y507" s="3">
        <v>41019</v>
      </c>
      <c r="Z507">
        <v>0</v>
      </c>
      <c r="AA507" t="s">
        <v>8400</v>
      </c>
      <c r="AB507">
        <f t="shared" si="37"/>
        <v>0</v>
      </c>
      <c r="AC507" t="str">
        <f t="shared" si="35"/>
        <v>Friday</v>
      </c>
      <c r="AD507" s="5">
        <v>24.385999999999999</v>
      </c>
      <c r="AE507">
        <v>2012</v>
      </c>
      <c r="AF507">
        <v>16</v>
      </c>
      <c r="AG507" s="14">
        <f t="shared" si="36"/>
        <v>-8.616581956797964E-2</v>
      </c>
      <c r="AH507">
        <f t="shared" si="38"/>
        <v>0</v>
      </c>
      <c r="AI507" t="str">
        <f t="shared" si="39"/>
        <v xml:space="preserve"> </v>
      </c>
    </row>
    <row r="508" spans="1:35" x14ac:dyDescent="0.35">
      <c r="A508">
        <v>507</v>
      </c>
      <c r="B508" t="s">
        <v>1879</v>
      </c>
      <c r="C508" t="s">
        <v>1880</v>
      </c>
      <c r="D508" t="s">
        <v>96</v>
      </c>
      <c r="E508" t="s">
        <v>84</v>
      </c>
      <c r="F508" t="s">
        <v>85</v>
      </c>
      <c r="G508" t="s">
        <v>86</v>
      </c>
      <c r="H508" t="s">
        <v>86</v>
      </c>
      <c r="I508" t="s">
        <v>34</v>
      </c>
      <c r="J508" t="s">
        <v>1881</v>
      </c>
      <c r="K508" s="3">
        <v>41176</v>
      </c>
      <c r="L508" t="s">
        <v>36</v>
      </c>
      <c r="M508" t="s">
        <v>1882</v>
      </c>
      <c r="N508" t="s">
        <v>1883</v>
      </c>
      <c r="O508" t="s">
        <v>72</v>
      </c>
      <c r="P508" t="s">
        <v>178</v>
      </c>
      <c r="Q508">
        <v>4</v>
      </c>
      <c r="R508" s="5">
        <v>26.95</v>
      </c>
      <c r="S508" s="5">
        <v>50.75</v>
      </c>
      <c r="T508" s="5">
        <v>203</v>
      </c>
      <c r="U508">
        <v>0</v>
      </c>
      <c r="V508" s="5">
        <v>95.2</v>
      </c>
      <c r="W508" t="s">
        <v>139</v>
      </c>
      <c r="X508" s="3">
        <v>41179</v>
      </c>
      <c r="Y508" s="3">
        <v>41179</v>
      </c>
      <c r="Z508">
        <v>3</v>
      </c>
      <c r="AA508" t="s">
        <v>8400</v>
      </c>
      <c r="AB508">
        <f t="shared" si="37"/>
        <v>0</v>
      </c>
      <c r="AC508" t="str">
        <f t="shared" si="35"/>
        <v>Monday</v>
      </c>
      <c r="AD508" s="5">
        <v>21.064</v>
      </c>
      <c r="AE508">
        <v>2012</v>
      </c>
      <c r="AF508">
        <v>39</v>
      </c>
      <c r="AG508" s="14">
        <f t="shared" si="36"/>
        <v>0.4689655172413793</v>
      </c>
      <c r="AH508">
        <f t="shared" si="38"/>
        <v>0</v>
      </c>
      <c r="AI508" t="str">
        <f t="shared" si="39"/>
        <v xml:space="preserve"> </v>
      </c>
    </row>
    <row r="509" spans="1:35" x14ac:dyDescent="0.35">
      <c r="A509">
        <v>508</v>
      </c>
      <c r="B509" t="s">
        <v>1879</v>
      </c>
      <c r="C509" t="s">
        <v>1880</v>
      </c>
      <c r="D509" t="s">
        <v>96</v>
      </c>
      <c r="E509" t="s">
        <v>84</v>
      </c>
      <c r="F509" t="s">
        <v>85</v>
      </c>
      <c r="G509" t="s">
        <v>86</v>
      </c>
      <c r="H509" t="s">
        <v>86</v>
      </c>
      <c r="I509" t="s">
        <v>34</v>
      </c>
      <c r="J509" t="s">
        <v>1881</v>
      </c>
      <c r="K509" s="3">
        <v>41176</v>
      </c>
      <c r="L509" t="s">
        <v>36</v>
      </c>
      <c r="M509" t="s">
        <v>1884</v>
      </c>
      <c r="N509" t="s">
        <v>1885</v>
      </c>
      <c r="O509" t="s">
        <v>39</v>
      </c>
      <c r="P509" t="s">
        <v>64</v>
      </c>
      <c r="Q509">
        <v>3</v>
      </c>
      <c r="R509" s="5">
        <v>31.61333333333333</v>
      </c>
      <c r="S509" s="5">
        <v>34.333333333333329</v>
      </c>
      <c r="T509" s="5">
        <v>102.99999999999999</v>
      </c>
      <c r="U509">
        <v>0</v>
      </c>
      <c r="V509" s="5">
        <v>8.16</v>
      </c>
      <c r="W509" t="s">
        <v>139</v>
      </c>
      <c r="X509" s="3">
        <v>41179</v>
      </c>
      <c r="Y509" s="3">
        <v>41179</v>
      </c>
      <c r="Z509">
        <v>3</v>
      </c>
      <c r="AA509" t="s">
        <v>8400</v>
      </c>
      <c r="AB509">
        <f t="shared" si="37"/>
        <v>0</v>
      </c>
      <c r="AC509" t="str">
        <f t="shared" si="35"/>
        <v>Monday</v>
      </c>
      <c r="AD509" s="5">
        <v>9.4619999999999997</v>
      </c>
      <c r="AE509">
        <v>2012</v>
      </c>
      <c r="AF509">
        <v>39</v>
      </c>
      <c r="AG509" s="14">
        <f t="shared" si="36"/>
        <v>7.9223300970873795E-2</v>
      </c>
      <c r="AH509">
        <f t="shared" si="38"/>
        <v>0</v>
      </c>
      <c r="AI509" t="str">
        <f t="shared" si="39"/>
        <v xml:space="preserve"> </v>
      </c>
    </row>
    <row r="510" spans="1:35" x14ac:dyDescent="0.35">
      <c r="A510">
        <v>509</v>
      </c>
      <c r="B510" t="s">
        <v>1879</v>
      </c>
      <c r="C510" t="s">
        <v>1880</v>
      </c>
      <c r="D510" t="s">
        <v>96</v>
      </c>
      <c r="E510" t="s">
        <v>84</v>
      </c>
      <c r="F510" t="s">
        <v>85</v>
      </c>
      <c r="G510" t="s">
        <v>86</v>
      </c>
      <c r="H510" t="s">
        <v>86</v>
      </c>
      <c r="I510" t="s">
        <v>34</v>
      </c>
      <c r="J510" t="s">
        <v>1881</v>
      </c>
      <c r="K510" s="3">
        <v>41176</v>
      </c>
      <c r="L510" t="s">
        <v>36</v>
      </c>
      <c r="M510" t="s">
        <v>1886</v>
      </c>
      <c r="N510" t="s">
        <v>1887</v>
      </c>
      <c r="O510" t="s">
        <v>72</v>
      </c>
      <c r="P510" t="s">
        <v>162</v>
      </c>
      <c r="Q510">
        <v>8</v>
      </c>
      <c r="R510" s="5">
        <v>199.16964920000001</v>
      </c>
      <c r="S510" s="5">
        <v>252.14934789579161</v>
      </c>
      <c r="T510" s="5">
        <v>2013.1603936000001</v>
      </c>
      <c r="U510">
        <v>2E-3</v>
      </c>
      <c r="V510" s="5">
        <v>419.8032</v>
      </c>
      <c r="W510" t="s">
        <v>139</v>
      </c>
      <c r="X510" s="3">
        <v>41179</v>
      </c>
      <c r="Y510" s="3">
        <v>41179</v>
      </c>
      <c r="Z510">
        <v>3</v>
      </c>
      <c r="AA510" t="s">
        <v>8400</v>
      </c>
      <c r="AB510">
        <f t="shared" si="37"/>
        <v>0</v>
      </c>
      <c r="AC510" t="str">
        <f t="shared" si="35"/>
        <v>Monday</v>
      </c>
      <c r="AD510" s="5">
        <v>243.059</v>
      </c>
      <c r="AE510">
        <v>2012</v>
      </c>
      <c r="AF510">
        <v>39</v>
      </c>
      <c r="AG510" s="14">
        <f t="shared" si="36"/>
        <v>0.2085294352772826</v>
      </c>
      <c r="AH510">
        <f t="shared" si="38"/>
        <v>0</v>
      </c>
      <c r="AI510" t="str">
        <f t="shared" si="39"/>
        <v xml:space="preserve"> </v>
      </c>
    </row>
    <row r="511" spans="1:35" x14ac:dyDescent="0.35">
      <c r="A511">
        <v>510</v>
      </c>
      <c r="B511" t="s">
        <v>1879</v>
      </c>
      <c r="C511" t="s">
        <v>1880</v>
      </c>
      <c r="D511" t="s">
        <v>96</v>
      </c>
      <c r="E511" t="s">
        <v>84</v>
      </c>
      <c r="F511" t="s">
        <v>85</v>
      </c>
      <c r="G511" t="s">
        <v>86</v>
      </c>
      <c r="H511" t="s">
        <v>86</v>
      </c>
      <c r="I511" t="s">
        <v>34</v>
      </c>
      <c r="J511" t="s">
        <v>1881</v>
      </c>
      <c r="K511" s="3">
        <v>41176</v>
      </c>
      <c r="L511" t="s">
        <v>36</v>
      </c>
      <c r="M511" t="s">
        <v>1888</v>
      </c>
      <c r="N511" t="s">
        <v>1889</v>
      </c>
      <c r="O511" t="s">
        <v>72</v>
      </c>
      <c r="P511" t="s">
        <v>79</v>
      </c>
      <c r="Q511">
        <v>3</v>
      </c>
      <c r="R511" s="5">
        <v>29.293333333333333</v>
      </c>
      <c r="S511" s="5">
        <v>54.333333333333329</v>
      </c>
      <c r="T511" s="5">
        <v>163</v>
      </c>
      <c r="U511">
        <v>0</v>
      </c>
      <c r="V511" s="5">
        <v>75.12</v>
      </c>
      <c r="W511" t="s">
        <v>139</v>
      </c>
      <c r="X511" s="3">
        <v>41179</v>
      </c>
      <c r="Y511" s="3">
        <v>41179</v>
      </c>
      <c r="Z511">
        <v>3</v>
      </c>
      <c r="AA511" t="s">
        <v>8400</v>
      </c>
      <c r="AB511">
        <f t="shared" si="37"/>
        <v>0</v>
      </c>
      <c r="AC511" t="str">
        <f t="shared" si="35"/>
        <v>Monday</v>
      </c>
      <c r="AD511" s="5">
        <v>9.1379999999999999</v>
      </c>
      <c r="AE511">
        <v>2012</v>
      </c>
      <c r="AF511">
        <v>39</v>
      </c>
      <c r="AG511" s="14">
        <f t="shared" si="36"/>
        <v>0.46085889570552152</v>
      </c>
      <c r="AH511">
        <f t="shared" si="38"/>
        <v>0</v>
      </c>
      <c r="AI511" t="str">
        <f t="shared" si="39"/>
        <v xml:space="preserve"> </v>
      </c>
    </row>
    <row r="512" spans="1:35" x14ac:dyDescent="0.35">
      <c r="A512">
        <v>511</v>
      </c>
      <c r="B512" t="s">
        <v>1890</v>
      </c>
      <c r="C512" t="s">
        <v>1891</v>
      </c>
      <c r="D512" t="s">
        <v>29</v>
      </c>
      <c r="E512" t="s">
        <v>44</v>
      </c>
      <c r="F512" t="s">
        <v>67</v>
      </c>
      <c r="G512" t="s">
        <v>237</v>
      </c>
      <c r="H512" t="s">
        <v>238</v>
      </c>
      <c r="I512" t="s">
        <v>34</v>
      </c>
      <c r="J512" t="s">
        <v>1892</v>
      </c>
      <c r="K512" s="3">
        <v>41271</v>
      </c>
      <c r="L512" t="s">
        <v>36</v>
      </c>
      <c r="M512" t="s">
        <v>1893</v>
      </c>
      <c r="N512" t="s">
        <v>1894</v>
      </c>
      <c r="O512" t="s">
        <v>51</v>
      </c>
      <c r="P512" t="s">
        <v>52</v>
      </c>
      <c r="Q512">
        <v>2</v>
      </c>
      <c r="R512" s="5">
        <v>66</v>
      </c>
      <c r="S512" s="5">
        <v>72.5</v>
      </c>
      <c r="T512" s="5">
        <v>145</v>
      </c>
      <c r="U512">
        <v>0</v>
      </c>
      <c r="V512" s="5">
        <v>13</v>
      </c>
      <c r="W512" t="s">
        <v>41</v>
      </c>
      <c r="X512" s="3">
        <v>41276</v>
      </c>
      <c r="Y512" s="3">
        <v>41276</v>
      </c>
      <c r="Z512">
        <v>5</v>
      </c>
      <c r="AA512" t="s">
        <v>8400</v>
      </c>
      <c r="AB512">
        <f t="shared" si="37"/>
        <v>0</v>
      </c>
      <c r="AC512" t="str">
        <f t="shared" si="35"/>
        <v>Friday</v>
      </c>
      <c r="AD512" s="5">
        <v>11.847</v>
      </c>
      <c r="AE512">
        <v>2012</v>
      </c>
      <c r="AF512">
        <v>52</v>
      </c>
      <c r="AG512" s="14">
        <f t="shared" si="36"/>
        <v>8.9655172413793102E-2</v>
      </c>
      <c r="AH512">
        <f t="shared" si="38"/>
        <v>0</v>
      </c>
      <c r="AI512" t="str">
        <f t="shared" si="39"/>
        <v xml:space="preserve"> </v>
      </c>
    </row>
    <row r="513" spans="1:35" x14ac:dyDescent="0.35">
      <c r="A513">
        <v>512</v>
      </c>
      <c r="B513" t="s">
        <v>1890</v>
      </c>
      <c r="C513" t="s">
        <v>1891</v>
      </c>
      <c r="D513" t="s">
        <v>29</v>
      </c>
      <c r="E513" t="s">
        <v>44</v>
      </c>
      <c r="F513" t="s">
        <v>67</v>
      </c>
      <c r="G513" t="s">
        <v>237</v>
      </c>
      <c r="H513" t="s">
        <v>238</v>
      </c>
      <c r="I513" t="s">
        <v>34</v>
      </c>
      <c r="J513" t="s">
        <v>1892</v>
      </c>
      <c r="K513" s="3">
        <v>41271</v>
      </c>
      <c r="L513" t="s">
        <v>36</v>
      </c>
      <c r="M513" t="s">
        <v>1389</v>
      </c>
      <c r="N513" t="s">
        <v>1390</v>
      </c>
      <c r="O513" t="s">
        <v>39</v>
      </c>
      <c r="P513" t="s">
        <v>165</v>
      </c>
      <c r="Q513">
        <v>8</v>
      </c>
      <c r="R513" s="5">
        <v>53.234999999999999</v>
      </c>
      <c r="S513" s="5">
        <v>85.875</v>
      </c>
      <c r="T513" s="5">
        <v>687</v>
      </c>
      <c r="U513">
        <v>0</v>
      </c>
      <c r="V513" s="5">
        <v>261.12</v>
      </c>
      <c r="W513" t="s">
        <v>41</v>
      </c>
      <c r="X513" s="3">
        <v>41276</v>
      </c>
      <c r="Y513" s="3">
        <v>41276</v>
      </c>
      <c r="Z513">
        <v>5</v>
      </c>
      <c r="AA513" t="s">
        <v>8400</v>
      </c>
      <c r="AB513">
        <f t="shared" si="37"/>
        <v>0</v>
      </c>
      <c r="AC513" t="str">
        <f t="shared" si="35"/>
        <v>Friday</v>
      </c>
      <c r="AD513" s="5">
        <v>51.533000000000001</v>
      </c>
      <c r="AE513">
        <v>2012</v>
      </c>
      <c r="AF513">
        <v>52</v>
      </c>
      <c r="AG513" s="14">
        <f t="shared" si="36"/>
        <v>0.3800873362445415</v>
      </c>
      <c r="AH513">
        <f t="shared" si="38"/>
        <v>0</v>
      </c>
      <c r="AI513" t="str">
        <f t="shared" si="39"/>
        <v xml:space="preserve"> </v>
      </c>
    </row>
    <row r="514" spans="1:35" x14ac:dyDescent="0.35">
      <c r="A514">
        <v>513</v>
      </c>
      <c r="B514" t="s">
        <v>1591</v>
      </c>
      <c r="C514" t="s">
        <v>1592</v>
      </c>
      <c r="D514" t="s">
        <v>112</v>
      </c>
      <c r="E514" t="s">
        <v>199</v>
      </c>
      <c r="F514" t="s">
        <v>200</v>
      </c>
      <c r="G514" t="s">
        <v>719</v>
      </c>
      <c r="H514" t="s">
        <v>1895</v>
      </c>
      <c r="I514" t="s">
        <v>34</v>
      </c>
      <c r="J514" t="s">
        <v>1896</v>
      </c>
      <c r="K514" s="3">
        <v>41942</v>
      </c>
      <c r="L514" t="s">
        <v>36</v>
      </c>
      <c r="M514" t="s">
        <v>1897</v>
      </c>
      <c r="N514" t="s">
        <v>1898</v>
      </c>
      <c r="O514" t="s">
        <v>72</v>
      </c>
      <c r="P514" t="s">
        <v>162</v>
      </c>
      <c r="Q514">
        <v>3</v>
      </c>
      <c r="R514" s="5">
        <v>245.89273384000009</v>
      </c>
      <c r="S514" s="5">
        <v>253.4927994388778</v>
      </c>
      <c r="T514" s="5">
        <v>758.95744152000009</v>
      </c>
      <c r="U514">
        <v>2E-3</v>
      </c>
      <c r="V514" s="5">
        <v>21.279240000000001</v>
      </c>
      <c r="W514" t="s">
        <v>139</v>
      </c>
      <c r="X514" s="3">
        <v>41945</v>
      </c>
      <c r="Y514" s="3">
        <v>41948</v>
      </c>
      <c r="Z514">
        <v>6</v>
      </c>
      <c r="AA514" t="s">
        <v>8399</v>
      </c>
      <c r="AB514">
        <f t="shared" si="37"/>
        <v>3</v>
      </c>
      <c r="AC514" t="str">
        <f t="shared" ref="AC514:AC577" si="40">TEXT(K514,"dddd")</f>
        <v>Thursday</v>
      </c>
      <c r="AD514" s="5">
        <v>106.691</v>
      </c>
      <c r="AE514">
        <v>2014</v>
      </c>
      <c r="AF514">
        <v>44</v>
      </c>
      <c r="AG514" s="14">
        <f t="shared" ref="AG514:AG577" si="41">V514/T514</f>
        <v>2.8037461438395094E-2</v>
      </c>
      <c r="AH514">
        <f t="shared" si="38"/>
        <v>1</v>
      </c>
      <c r="AI514">
        <f t="shared" si="39"/>
        <v>3</v>
      </c>
    </row>
    <row r="515" spans="1:35" x14ac:dyDescent="0.35">
      <c r="A515">
        <v>514</v>
      </c>
      <c r="B515" t="s">
        <v>1591</v>
      </c>
      <c r="C515" t="s">
        <v>1592</v>
      </c>
      <c r="D515" t="s">
        <v>112</v>
      </c>
      <c r="E515" t="s">
        <v>199</v>
      </c>
      <c r="F515" t="s">
        <v>200</v>
      </c>
      <c r="G515" t="s">
        <v>719</v>
      </c>
      <c r="H515" t="s">
        <v>1895</v>
      </c>
      <c r="I515" t="s">
        <v>34</v>
      </c>
      <c r="J515" t="s">
        <v>1896</v>
      </c>
      <c r="K515" s="3">
        <v>41942</v>
      </c>
      <c r="L515" t="s">
        <v>36</v>
      </c>
      <c r="M515" t="s">
        <v>1899</v>
      </c>
      <c r="N515" t="s">
        <v>1900</v>
      </c>
      <c r="O515" t="s">
        <v>39</v>
      </c>
      <c r="P515" t="s">
        <v>64</v>
      </c>
      <c r="Q515">
        <v>2</v>
      </c>
      <c r="R515" s="5">
        <v>7.7799999999999994</v>
      </c>
      <c r="S515" s="5">
        <v>11.5</v>
      </c>
      <c r="T515" s="5">
        <v>23</v>
      </c>
      <c r="U515">
        <v>0</v>
      </c>
      <c r="V515" s="5">
        <v>7.44</v>
      </c>
      <c r="W515" t="s">
        <v>139</v>
      </c>
      <c r="X515" s="3">
        <v>41945</v>
      </c>
      <c r="Y515" s="3">
        <v>41945</v>
      </c>
      <c r="Z515">
        <v>3</v>
      </c>
      <c r="AA515" t="s">
        <v>8400</v>
      </c>
      <c r="AB515">
        <f t="shared" ref="AB515:AB578" si="42">Y515-X515</f>
        <v>0</v>
      </c>
      <c r="AC515" t="str">
        <f t="shared" si="40"/>
        <v>Thursday</v>
      </c>
      <c r="AD515" s="5">
        <v>2.085</v>
      </c>
      <c r="AE515">
        <v>2014</v>
      </c>
      <c r="AF515">
        <v>44</v>
      </c>
      <c r="AG515" s="14">
        <f t="shared" si="41"/>
        <v>0.32347826086956522</v>
      </c>
      <c r="AH515">
        <f t="shared" ref="AH515:AH578" si="43">IF(AA515 = "Late", 1, 0)</f>
        <v>0</v>
      </c>
      <c r="AI515" t="str">
        <f t="shared" ref="AI515:AI578" si="44">IF(AB515&gt;0, AB515, " ")</f>
        <v xml:space="preserve"> </v>
      </c>
    </row>
    <row r="516" spans="1:35" x14ac:dyDescent="0.35">
      <c r="A516">
        <v>515</v>
      </c>
      <c r="B516" t="s">
        <v>1591</v>
      </c>
      <c r="C516" t="s">
        <v>1592</v>
      </c>
      <c r="D516" t="s">
        <v>112</v>
      </c>
      <c r="E516" t="s">
        <v>199</v>
      </c>
      <c r="F516" t="s">
        <v>200</v>
      </c>
      <c r="G516" t="s">
        <v>719</v>
      </c>
      <c r="H516" t="s">
        <v>1895</v>
      </c>
      <c r="I516" t="s">
        <v>34</v>
      </c>
      <c r="J516" t="s">
        <v>1896</v>
      </c>
      <c r="K516" s="3">
        <v>41942</v>
      </c>
      <c r="L516" t="s">
        <v>36</v>
      </c>
      <c r="M516" t="s">
        <v>1901</v>
      </c>
      <c r="N516" t="s">
        <v>1902</v>
      </c>
      <c r="O516" t="s">
        <v>39</v>
      </c>
      <c r="P516" t="s">
        <v>58</v>
      </c>
      <c r="Q516">
        <v>5</v>
      </c>
      <c r="R516" s="5">
        <v>23.48</v>
      </c>
      <c r="S516" s="5">
        <v>32.6</v>
      </c>
      <c r="T516" s="5">
        <v>163</v>
      </c>
      <c r="U516">
        <v>0</v>
      </c>
      <c r="V516" s="5">
        <v>45.6</v>
      </c>
      <c r="W516" t="s">
        <v>139</v>
      </c>
      <c r="X516" s="3">
        <v>41945</v>
      </c>
      <c r="Y516" s="3">
        <v>41946</v>
      </c>
      <c r="Z516">
        <v>4</v>
      </c>
      <c r="AA516" t="s">
        <v>8399</v>
      </c>
      <c r="AB516">
        <f t="shared" si="42"/>
        <v>1</v>
      </c>
      <c r="AC516" t="str">
        <f t="shared" si="40"/>
        <v>Thursday</v>
      </c>
      <c r="AD516" s="5">
        <v>20.079000000000001</v>
      </c>
      <c r="AE516">
        <v>2014</v>
      </c>
      <c r="AF516">
        <v>44</v>
      </c>
      <c r="AG516" s="14">
        <f t="shared" si="41"/>
        <v>0.27975460122699386</v>
      </c>
      <c r="AH516">
        <f t="shared" si="43"/>
        <v>1</v>
      </c>
      <c r="AI516">
        <f t="shared" si="44"/>
        <v>1</v>
      </c>
    </row>
    <row r="517" spans="1:35" x14ac:dyDescent="0.35">
      <c r="A517">
        <v>516</v>
      </c>
      <c r="B517" t="s">
        <v>1591</v>
      </c>
      <c r="C517" t="s">
        <v>1592</v>
      </c>
      <c r="D517" t="s">
        <v>112</v>
      </c>
      <c r="E517" t="s">
        <v>199</v>
      </c>
      <c r="F517" t="s">
        <v>200</v>
      </c>
      <c r="G517" t="s">
        <v>719</v>
      </c>
      <c r="H517" t="s">
        <v>1895</v>
      </c>
      <c r="I517" t="s">
        <v>34</v>
      </c>
      <c r="J517" t="s">
        <v>1896</v>
      </c>
      <c r="K517" s="3">
        <v>41942</v>
      </c>
      <c r="L517" t="s">
        <v>36</v>
      </c>
      <c r="M517" t="s">
        <v>1393</v>
      </c>
      <c r="N517" t="s">
        <v>1394</v>
      </c>
      <c r="O517" t="s">
        <v>39</v>
      </c>
      <c r="P517" t="s">
        <v>64</v>
      </c>
      <c r="Q517">
        <v>5</v>
      </c>
      <c r="R517" s="5">
        <v>16.28</v>
      </c>
      <c r="S517" s="5">
        <v>16.600000000000001</v>
      </c>
      <c r="T517" s="5">
        <v>83</v>
      </c>
      <c r="U517">
        <v>0</v>
      </c>
      <c r="V517" s="5">
        <v>1.6</v>
      </c>
      <c r="W517" t="s">
        <v>139</v>
      </c>
      <c r="X517" s="3">
        <v>41945</v>
      </c>
      <c r="Y517" s="3">
        <v>41948</v>
      </c>
      <c r="Z517">
        <v>6</v>
      </c>
      <c r="AA517" t="s">
        <v>8399</v>
      </c>
      <c r="AB517">
        <f t="shared" si="42"/>
        <v>3</v>
      </c>
      <c r="AC517" t="str">
        <f t="shared" si="40"/>
        <v>Thursday</v>
      </c>
      <c r="AD517" s="5">
        <v>8.1660000000000004</v>
      </c>
      <c r="AE517">
        <v>2014</v>
      </c>
      <c r="AF517">
        <v>44</v>
      </c>
      <c r="AG517" s="14">
        <f t="shared" si="41"/>
        <v>1.9277108433734941E-2</v>
      </c>
      <c r="AH517">
        <f t="shared" si="43"/>
        <v>1</v>
      </c>
      <c r="AI517">
        <f t="shared" si="44"/>
        <v>3</v>
      </c>
    </row>
    <row r="518" spans="1:35" x14ac:dyDescent="0.35">
      <c r="A518">
        <v>517</v>
      </c>
      <c r="B518" t="s">
        <v>1201</v>
      </c>
      <c r="C518" t="s">
        <v>1202</v>
      </c>
      <c r="D518" t="s">
        <v>112</v>
      </c>
      <c r="E518" t="s">
        <v>84</v>
      </c>
      <c r="F518" t="s">
        <v>113</v>
      </c>
      <c r="G518" t="s">
        <v>113</v>
      </c>
      <c r="H518" t="s">
        <v>144</v>
      </c>
      <c r="I518" t="s">
        <v>34</v>
      </c>
      <c r="J518" t="s">
        <v>1903</v>
      </c>
      <c r="K518" s="3">
        <v>41732</v>
      </c>
      <c r="L518" t="s">
        <v>136</v>
      </c>
      <c r="M518" t="s">
        <v>1904</v>
      </c>
      <c r="N518" t="s">
        <v>1905</v>
      </c>
      <c r="O518" t="s">
        <v>39</v>
      </c>
      <c r="P518" t="s">
        <v>58</v>
      </c>
      <c r="Q518">
        <v>4</v>
      </c>
      <c r="R518" s="5">
        <v>28.038000000000004</v>
      </c>
      <c r="S518" s="5">
        <v>36.863333333333337</v>
      </c>
      <c r="T518" s="5">
        <v>88.472000000000008</v>
      </c>
      <c r="U518">
        <v>0.4</v>
      </c>
      <c r="V518" s="5">
        <v>-23.68</v>
      </c>
      <c r="W518" t="s">
        <v>139</v>
      </c>
      <c r="X518" s="3">
        <v>41735</v>
      </c>
      <c r="Y518" s="3">
        <v>41735</v>
      </c>
      <c r="Z518">
        <v>3</v>
      </c>
      <c r="AA518" t="s">
        <v>8400</v>
      </c>
      <c r="AB518">
        <f t="shared" si="42"/>
        <v>0</v>
      </c>
      <c r="AC518" t="str">
        <f t="shared" si="40"/>
        <v>Thursday</v>
      </c>
      <c r="AD518" s="5">
        <v>11.680999999999999</v>
      </c>
      <c r="AE518">
        <v>2014</v>
      </c>
      <c r="AF518">
        <v>14</v>
      </c>
      <c r="AG518" s="14">
        <f t="shared" si="41"/>
        <v>-0.26765530337281851</v>
      </c>
      <c r="AH518">
        <f t="shared" si="43"/>
        <v>0</v>
      </c>
      <c r="AI518" t="str">
        <f t="shared" si="44"/>
        <v xml:space="preserve"> </v>
      </c>
    </row>
    <row r="519" spans="1:35" x14ac:dyDescent="0.35">
      <c r="A519">
        <v>518</v>
      </c>
      <c r="B519" t="s">
        <v>1201</v>
      </c>
      <c r="C519" t="s">
        <v>1202</v>
      </c>
      <c r="D519" t="s">
        <v>112</v>
      </c>
      <c r="E519" t="s">
        <v>84</v>
      </c>
      <c r="F519" t="s">
        <v>113</v>
      </c>
      <c r="G519" t="s">
        <v>113</v>
      </c>
      <c r="H519" t="s">
        <v>144</v>
      </c>
      <c r="I519" t="s">
        <v>34</v>
      </c>
      <c r="J519" t="s">
        <v>1903</v>
      </c>
      <c r="K519" s="3">
        <v>41732</v>
      </c>
      <c r="L519" t="s">
        <v>136</v>
      </c>
      <c r="M519" t="s">
        <v>432</v>
      </c>
      <c r="N519" t="s">
        <v>433</v>
      </c>
      <c r="O519" t="s">
        <v>39</v>
      </c>
      <c r="P519" t="s">
        <v>64</v>
      </c>
      <c r="Q519">
        <v>5</v>
      </c>
      <c r="R519" s="5">
        <v>16.827999999999996</v>
      </c>
      <c r="S519" s="5">
        <v>26.34666666666666</v>
      </c>
      <c r="T519" s="5">
        <v>79.039999999999978</v>
      </c>
      <c r="U519">
        <v>0.4</v>
      </c>
      <c r="V519" s="5">
        <v>-5.0999999999999996</v>
      </c>
      <c r="W519" t="s">
        <v>139</v>
      </c>
      <c r="X519" s="3">
        <v>41735</v>
      </c>
      <c r="Y519" s="3">
        <v>41735</v>
      </c>
      <c r="Z519">
        <v>3</v>
      </c>
      <c r="AA519" t="s">
        <v>8400</v>
      </c>
      <c r="AB519">
        <f t="shared" si="42"/>
        <v>0</v>
      </c>
      <c r="AC519" t="str">
        <f t="shared" si="40"/>
        <v>Thursday</v>
      </c>
      <c r="AD519" s="5">
        <v>12.319000000000001</v>
      </c>
      <c r="AE519">
        <v>2014</v>
      </c>
      <c r="AF519">
        <v>14</v>
      </c>
      <c r="AG519" s="14">
        <f t="shared" si="41"/>
        <v>-6.4524291497975728E-2</v>
      </c>
      <c r="AH519">
        <f t="shared" si="43"/>
        <v>0</v>
      </c>
      <c r="AI519" t="str">
        <f t="shared" si="44"/>
        <v xml:space="preserve"> </v>
      </c>
    </row>
    <row r="520" spans="1:35" x14ac:dyDescent="0.35">
      <c r="A520">
        <v>519</v>
      </c>
      <c r="B520" t="s">
        <v>1201</v>
      </c>
      <c r="C520" t="s">
        <v>1202</v>
      </c>
      <c r="D520" t="s">
        <v>112</v>
      </c>
      <c r="E520" t="s">
        <v>84</v>
      </c>
      <c r="F520" t="s">
        <v>113</v>
      </c>
      <c r="G520" t="s">
        <v>113</v>
      </c>
      <c r="H520" t="s">
        <v>144</v>
      </c>
      <c r="I520" t="s">
        <v>34</v>
      </c>
      <c r="J520" t="s">
        <v>1903</v>
      </c>
      <c r="K520" s="3">
        <v>41732</v>
      </c>
      <c r="L520" t="s">
        <v>136</v>
      </c>
      <c r="M520" t="s">
        <v>624</v>
      </c>
      <c r="N520" t="s">
        <v>625</v>
      </c>
      <c r="O520" t="s">
        <v>39</v>
      </c>
      <c r="P520" t="s">
        <v>40</v>
      </c>
      <c r="Q520">
        <v>5</v>
      </c>
      <c r="R520" s="5">
        <v>2.4823999999999997</v>
      </c>
      <c r="S520" s="5">
        <v>4.277333333333333</v>
      </c>
      <c r="T520" s="5">
        <v>12.831999999999997</v>
      </c>
      <c r="U520">
        <v>0.4</v>
      </c>
      <c r="V520" s="5">
        <v>0.42</v>
      </c>
      <c r="W520" t="s">
        <v>139</v>
      </c>
      <c r="X520" s="3">
        <v>41735</v>
      </c>
      <c r="Y520" s="3">
        <v>41738</v>
      </c>
      <c r="Z520">
        <v>6</v>
      </c>
      <c r="AA520" t="s">
        <v>8399</v>
      </c>
      <c r="AB520">
        <f t="shared" si="42"/>
        <v>3</v>
      </c>
      <c r="AC520" t="str">
        <f t="shared" si="40"/>
        <v>Thursday</v>
      </c>
      <c r="AD520" s="5">
        <v>1.512</v>
      </c>
      <c r="AE520">
        <v>2014</v>
      </c>
      <c r="AF520">
        <v>14</v>
      </c>
      <c r="AG520" s="14">
        <f t="shared" si="41"/>
        <v>3.2730673316708238E-2</v>
      </c>
      <c r="AH520">
        <f t="shared" si="43"/>
        <v>1</v>
      </c>
      <c r="AI520">
        <f t="shared" si="44"/>
        <v>3</v>
      </c>
    </row>
    <row r="521" spans="1:35" x14ac:dyDescent="0.35">
      <c r="A521">
        <v>520</v>
      </c>
      <c r="B521" t="s">
        <v>1040</v>
      </c>
      <c r="C521" t="s">
        <v>1041</v>
      </c>
      <c r="D521" t="s">
        <v>96</v>
      </c>
      <c r="E521" t="s">
        <v>84</v>
      </c>
      <c r="F521" t="s">
        <v>85</v>
      </c>
      <c r="G521" t="s">
        <v>86</v>
      </c>
      <c r="H521" t="s">
        <v>86</v>
      </c>
      <c r="I521" t="s">
        <v>34</v>
      </c>
      <c r="J521" t="s">
        <v>1906</v>
      </c>
      <c r="K521" s="3">
        <v>40805</v>
      </c>
      <c r="L521" t="s">
        <v>98</v>
      </c>
      <c r="M521" t="s">
        <v>1907</v>
      </c>
      <c r="N521" t="s">
        <v>1908</v>
      </c>
      <c r="O521" t="s">
        <v>51</v>
      </c>
      <c r="P521" t="s">
        <v>55</v>
      </c>
      <c r="Q521">
        <v>3</v>
      </c>
      <c r="R521" s="5">
        <v>109.56666666666671</v>
      </c>
      <c r="S521" s="5">
        <v>110.6666666666667</v>
      </c>
      <c r="T521" s="5">
        <v>332.00000000000011</v>
      </c>
      <c r="U521">
        <v>0</v>
      </c>
      <c r="V521" s="5">
        <v>3.3</v>
      </c>
      <c r="W521" t="s">
        <v>41</v>
      </c>
      <c r="X521" s="3">
        <v>40810</v>
      </c>
      <c r="Y521" s="3">
        <v>40810</v>
      </c>
      <c r="Z521">
        <v>5</v>
      </c>
      <c r="AA521" t="s">
        <v>8400</v>
      </c>
      <c r="AB521">
        <f t="shared" si="42"/>
        <v>0</v>
      </c>
      <c r="AC521" t="str">
        <f t="shared" si="40"/>
        <v>Monday</v>
      </c>
      <c r="AD521" s="5">
        <v>49.688000000000002</v>
      </c>
      <c r="AE521">
        <v>2011</v>
      </c>
      <c r="AF521">
        <v>39</v>
      </c>
      <c r="AG521" s="14">
        <f t="shared" si="41"/>
        <v>9.9397590361445746E-3</v>
      </c>
      <c r="AH521">
        <f t="shared" si="43"/>
        <v>0</v>
      </c>
      <c r="AI521" t="str">
        <f t="shared" si="44"/>
        <v xml:space="preserve"> </v>
      </c>
    </row>
    <row r="522" spans="1:35" x14ac:dyDescent="0.35">
      <c r="A522">
        <v>521</v>
      </c>
      <c r="B522" t="s">
        <v>148</v>
      </c>
      <c r="C522" t="s">
        <v>149</v>
      </c>
      <c r="D522" t="s">
        <v>29</v>
      </c>
      <c r="E522" t="s">
        <v>30</v>
      </c>
      <c r="F522" t="s">
        <v>31</v>
      </c>
      <c r="G522" t="s">
        <v>414</v>
      </c>
      <c r="H522" t="s">
        <v>1070</v>
      </c>
      <c r="I522" t="s">
        <v>34</v>
      </c>
      <c r="J522" t="s">
        <v>1909</v>
      </c>
      <c r="K522" s="3">
        <v>40829</v>
      </c>
      <c r="L522" t="s">
        <v>98</v>
      </c>
      <c r="M522" t="s">
        <v>1910</v>
      </c>
      <c r="N522" t="s">
        <v>1911</v>
      </c>
      <c r="O522" t="s">
        <v>51</v>
      </c>
      <c r="P522" t="s">
        <v>93</v>
      </c>
      <c r="Q522">
        <v>2</v>
      </c>
      <c r="R522" s="5">
        <v>66.368800000000007</v>
      </c>
      <c r="S522" s="5">
        <v>69.555999999999997</v>
      </c>
      <c r="T522" s="5">
        <v>111.28960000000001</v>
      </c>
      <c r="U522">
        <v>0.2</v>
      </c>
      <c r="V522" s="5">
        <v>-21.448</v>
      </c>
      <c r="W522" t="s">
        <v>41</v>
      </c>
      <c r="X522" s="3">
        <v>40834</v>
      </c>
      <c r="Y522" s="3">
        <v>40834</v>
      </c>
      <c r="Z522">
        <v>5</v>
      </c>
      <c r="AA522" t="s">
        <v>8400</v>
      </c>
      <c r="AB522">
        <f t="shared" si="42"/>
        <v>0</v>
      </c>
      <c r="AC522" t="str">
        <f t="shared" si="40"/>
        <v>Thursday</v>
      </c>
      <c r="AD522" s="5">
        <v>12.169</v>
      </c>
      <c r="AE522">
        <v>2011</v>
      </c>
      <c r="AF522">
        <v>42</v>
      </c>
      <c r="AG522" s="14">
        <f t="shared" si="41"/>
        <v>-0.19272241071942031</v>
      </c>
      <c r="AH522">
        <f t="shared" si="43"/>
        <v>0</v>
      </c>
      <c r="AI522" t="str">
        <f t="shared" si="44"/>
        <v xml:space="preserve"> </v>
      </c>
    </row>
    <row r="523" spans="1:35" x14ac:dyDescent="0.35">
      <c r="A523">
        <v>522</v>
      </c>
      <c r="B523" t="s">
        <v>148</v>
      </c>
      <c r="C523" t="s">
        <v>149</v>
      </c>
      <c r="D523" t="s">
        <v>29</v>
      </c>
      <c r="E523" t="s">
        <v>30</v>
      </c>
      <c r="F523" t="s">
        <v>31</v>
      </c>
      <c r="G523" t="s">
        <v>414</v>
      </c>
      <c r="H523" t="s">
        <v>1070</v>
      </c>
      <c r="I523" t="s">
        <v>34</v>
      </c>
      <c r="J523" t="s">
        <v>1909</v>
      </c>
      <c r="K523" s="3">
        <v>40829</v>
      </c>
      <c r="L523" t="s">
        <v>98</v>
      </c>
      <c r="M523" t="s">
        <v>1912</v>
      </c>
      <c r="N523" t="s">
        <v>1913</v>
      </c>
      <c r="O523" t="s">
        <v>39</v>
      </c>
      <c r="P523" t="s">
        <v>165</v>
      </c>
      <c r="Q523">
        <v>2</v>
      </c>
      <c r="R523" s="5">
        <v>18.259999999999998</v>
      </c>
      <c r="S523" s="5">
        <v>20.5</v>
      </c>
      <c r="T523" s="5">
        <v>41</v>
      </c>
      <c r="U523">
        <v>0</v>
      </c>
      <c r="V523" s="5">
        <v>4.4800000000000004</v>
      </c>
      <c r="W523" t="s">
        <v>41</v>
      </c>
      <c r="X523" s="3">
        <v>40834</v>
      </c>
      <c r="Y523" s="3">
        <v>40834</v>
      </c>
      <c r="Z523">
        <v>5</v>
      </c>
      <c r="AA523" t="s">
        <v>8400</v>
      </c>
      <c r="AB523">
        <f t="shared" si="42"/>
        <v>0</v>
      </c>
      <c r="AC523" t="str">
        <f t="shared" si="40"/>
        <v>Thursday</v>
      </c>
      <c r="AD523" s="5">
        <v>8.4329999999999998</v>
      </c>
      <c r="AE523">
        <v>2011</v>
      </c>
      <c r="AF523">
        <v>42</v>
      </c>
      <c r="AG523" s="14">
        <f t="shared" si="41"/>
        <v>0.10926829268292684</v>
      </c>
      <c r="AH523">
        <f t="shared" si="43"/>
        <v>0</v>
      </c>
      <c r="AI523" t="str">
        <f t="shared" si="44"/>
        <v xml:space="preserve"> </v>
      </c>
    </row>
    <row r="524" spans="1:35" x14ac:dyDescent="0.35">
      <c r="A524">
        <v>523</v>
      </c>
      <c r="B524" t="s">
        <v>148</v>
      </c>
      <c r="C524" t="s">
        <v>149</v>
      </c>
      <c r="D524" t="s">
        <v>29</v>
      </c>
      <c r="E524" t="s">
        <v>30</v>
      </c>
      <c r="F524" t="s">
        <v>31</v>
      </c>
      <c r="G524" t="s">
        <v>414</v>
      </c>
      <c r="H524" t="s">
        <v>1070</v>
      </c>
      <c r="I524" t="s">
        <v>34</v>
      </c>
      <c r="J524" t="s">
        <v>1909</v>
      </c>
      <c r="K524" s="3">
        <v>40829</v>
      </c>
      <c r="L524" t="s">
        <v>98</v>
      </c>
      <c r="M524" t="s">
        <v>1914</v>
      </c>
      <c r="N524" t="s">
        <v>1915</v>
      </c>
      <c r="O524" t="s">
        <v>72</v>
      </c>
      <c r="P524" t="s">
        <v>162</v>
      </c>
      <c r="Q524">
        <v>3</v>
      </c>
      <c r="R524" s="5">
        <v>144.09603514666671</v>
      </c>
      <c r="S524" s="5">
        <v>211.95570655978628</v>
      </c>
      <c r="T524" s="5">
        <v>634.5953854400002</v>
      </c>
      <c r="U524">
        <v>2E-3</v>
      </c>
      <c r="V524" s="5">
        <v>202.30727999999999</v>
      </c>
      <c r="W524" t="s">
        <v>41</v>
      </c>
      <c r="X524" s="3">
        <v>40834</v>
      </c>
      <c r="Y524" s="3">
        <v>40834</v>
      </c>
      <c r="Z524">
        <v>5</v>
      </c>
      <c r="AA524" t="s">
        <v>8400</v>
      </c>
      <c r="AB524">
        <f t="shared" si="42"/>
        <v>0</v>
      </c>
      <c r="AC524" t="str">
        <f t="shared" si="40"/>
        <v>Thursday</v>
      </c>
      <c r="AD524" s="5">
        <v>96.498999999999995</v>
      </c>
      <c r="AE524">
        <v>2011</v>
      </c>
      <c r="AF524">
        <v>42</v>
      </c>
      <c r="AG524" s="14">
        <f t="shared" si="41"/>
        <v>0.31879727562110954</v>
      </c>
      <c r="AH524">
        <f t="shared" si="43"/>
        <v>0</v>
      </c>
      <c r="AI524" t="str">
        <f t="shared" si="44"/>
        <v xml:space="preserve"> </v>
      </c>
    </row>
    <row r="525" spans="1:35" x14ac:dyDescent="0.35">
      <c r="A525">
        <v>524</v>
      </c>
      <c r="B525" t="s">
        <v>1916</v>
      </c>
      <c r="C525" t="s">
        <v>1917</v>
      </c>
      <c r="D525" t="s">
        <v>29</v>
      </c>
      <c r="E525" t="s">
        <v>84</v>
      </c>
      <c r="F525" t="s">
        <v>740</v>
      </c>
      <c r="G525" t="s">
        <v>741</v>
      </c>
      <c r="H525" t="s">
        <v>1579</v>
      </c>
      <c r="I525" t="s">
        <v>34</v>
      </c>
      <c r="J525" t="s">
        <v>1918</v>
      </c>
      <c r="K525" s="3">
        <v>40967</v>
      </c>
      <c r="L525" t="s">
        <v>136</v>
      </c>
      <c r="M525" t="s">
        <v>1919</v>
      </c>
      <c r="N525" t="s">
        <v>1920</v>
      </c>
      <c r="O525" t="s">
        <v>39</v>
      </c>
      <c r="P525" t="s">
        <v>40</v>
      </c>
      <c r="Q525">
        <v>1</v>
      </c>
      <c r="R525" s="5">
        <v>3.88</v>
      </c>
      <c r="S525" s="5">
        <v>5</v>
      </c>
      <c r="T525" s="5">
        <v>5</v>
      </c>
      <c r="U525">
        <v>0</v>
      </c>
      <c r="V525" s="5">
        <v>1.1200000000000001</v>
      </c>
      <c r="W525" t="s">
        <v>41</v>
      </c>
      <c r="X525" s="3">
        <v>40972</v>
      </c>
      <c r="Y525" s="3">
        <v>40972</v>
      </c>
      <c r="Z525">
        <v>5</v>
      </c>
      <c r="AA525" t="s">
        <v>8400</v>
      </c>
      <c r="AB525">
        <f t="shared" si="42"/>
        <v>0</v>
      </c>
      <c r="AC525" t="str">
        <f t="shared" si="40"/>
        <v>Tuesday</v>
      </c>
      <c r="AD525" s="5">
        <v>0.48099999999999998</v>
      </c>
      <c r="AE525">
        <v>2012</v>
      </c>
      <c r="AF525">
        <v>9</v>
      </c>
      <c r="AG525" s="14">
        <f t="shared" si="41"/>
        <v>0.22400000000000003</v>
      </c>
      <c r="AH525">
        <f t="shared" si="43"/>
        <v>0</v>
      </c>
      <c r="AI525" t="str">
        <f t="shared" si="44"/>
        <v xml:space="preserve"> </v>
      </c>
    </row>
    <row r="526" spans="1:35" x14ac:dyDescent="0.35">
      <c r="A526">
        <v>525</v>
      </c>
      <c r="B526" t="s">
        <v>757</v>
      </c>
      <c r="C526" t="s">
        <v>758</v>
      </c>
      <c r="D526" t="s">
        <v>29</v>
      </c>
      <c r="E526" t="s">
        <v>44</v>
      </c>
      <c r="F526" t="s">
        <v>67</v>
      </c>
      <c r="G526" t="s">
        <v>68</v>
      </c>
      <c r="H526" t="s">
        <v>1921</v>
      </c>
      <c r="I526" t="s">
        <v>34</v>
      </c>
      <c r="J526" t="s">
        <v>1922</v>
      </c>
      <c r="K526" s="3">
        <v>41477</v>
      </c>
      <c r="L526" t="s">
        <v>136</v>
      </c>
      <c r="M526" t="s">
        <v>1923</v>
      </c>
      <c r="N526" t="s">
        <v>1924</v>
      </c>
      <c r="O526" t="s">
        <v>51</v>
      </c>
      <c r="P526" t="s">
        <v>52</v>
      </c>
      <c r="Q526">
        <v>9</v>
      </c>
      <c r="R526" s="5">
        <v>24.302222222222223</v>
      </c>
      <c r="S526" s="5">
        <v>34.222222222222221</v>
      </c>
      <c r="T526" s="5">
        <v>308</v>
      </c>
      <c r="U526">
        <v>0</v>
      </c>
      <c r="V526" s="5">
        <v>89.28</v>
      </c>
      <c r="W526" t="s">
        <v>41</v>
      </c>
      <c r="X526" s="3">
        <v>41482</v>
      </c>
      <c r="Y526" s="3">
        <v>41482</v>
      </c>
      <c r="Z526">
        <v>5</v>
      </c>
      <c r="AA526" t="s">
        <v>8400</v>
      </c>
      <c r="AB526">
        <f t="shared" si="42"/>
        <v>0</v>
      </c>
      <c r="AC526" t="str">
        <f t="shared" si="40"/>
        <v>Monday</v>
      </c>
      <c r="AD526" s="5">
        <v>29.623000000000001</v>
      </c>
      <c r="AE526">
        <v>2013</v>
      </c>
      <c r="AF526">
        <v>30</v>
      </c>
      <c r="AG526" s="14">
        <f t="shared" si="41"/>
        <v>0.28987012987012989</v>
      </c>
      <c r="AH526">
        <f t="shared" si="43"/>
        <v>0</v>
      </c>
      <c r="AI526" t="str">
        <f t="shared" si="44"/>
        <v xml:space="preserve"> </v>
      </c>
    </row>
    <row r="527" spans="1:35" x14ac:dyDescent="0.35">
      <c r="A527">
        <v>526</v>
      </c>
      <c r="B527" t="s">
        <v>757</v>
      </c>
      <c r="C527" t="s">
        <v>758</v>
      </c>
      <c r="D527" t="s">
        <v>29</v>
      </c>
      <c r="E527" t="s">
        <v>44</v>
      </c>
      <c r="F527" t="s">
        <v>67</v>
      </c>
      <c r="G527" t="s">
        <v>68</v>
      </c>
      <c r="H527" t="s">
        <v>1921</v>
      </c>
      <c r="I527" t="s">
        <v>34</v>
      </c>
      <c r="J527" t="s">
        <v>1922</v>
      </c>
      <c r="K527" s="3">
        <v>41477</v>
      </c>
      <c r="L527" t="s">
        <v>136</v>
      </c>
      <c r="M527" t="s">
        <v>1586</v>
      </c>
      <c r="N527" t="s">
        <v>1587</v>
      </c>
      <c r="O527" t="s">
        <v>72</v>
      </c>
      <c r="P527" t="s">
        <v>79</v>
      </c>
      <c r="Q527">
        <v>4</v>
      </c>
      <c r="R527" s="5">
        <v>38.25</v>
      </c>
      <c r="S527" s="5">
        <v>38.25</v>
      </c>
      <c r="T527" s="5">
        <v>153</v>
      </c>
      <c r="U527">
        <v>0</v>
      </c>
      <c r="V527" s="5">
        <v>0</v>
      </c>
      <c r="W527" t="s">
        <v>41</v>
      </c>
      <c r="X527" s="3">
        <v>41482</v>
      </c>
      <c r="Y527" s="3">
        <v>41482</v>
      </c>
      <c r="Z527">
        <v>5</v>
      </c>
      <c r="AA527" t="s">
        <v>8400</v>
      </c>
      <c r="AB527">
        <f t="shared" si="42"/>
        <v>0</v>
      </c>
      <c r="AC527" t="str">
        <f t="shared" si="40"/>
        <v>Monday</v>
      </c>
      <c r="AD527" s="5">
        <v>22.007999999999999</v>
      </c>
      <c r="AE527">
        <v>2013</v>
      </c>
      <c r="AF527">
        <v>30</v>
      </c>
      <c r="AG527" s="14">
        <f t="shared" si="41"/>
        <v>0</v>
      </c>
      <c r="AH527">
        <f t="shared" si="43"/>
        <v>0</v>
      </c>
      <c r="AI527" t="str">
        <f t="shared" si="44"/>
        <v xml:space="preserve"> </v>
      </c>
    </row>
    <row r="528" spans="1:35" x14ac:dyDescent="0.35">
      <c r="A528">
        <v>527</v>
      </c>
      <c r="B528" t="s">
        <v>757</v>
      </c>
      <c r="C528" t="s">
        <v>758</v>
      </c>
      <c r="D528" t="s">
        <v>29</v>
      </c>
      <c r="E528" t="s">
        <v>44</v>
      </c>
      <c r="F528" t="s">
        <v>67</v>
      </c>
      <c r="G528" t="s">
        <v>68</v>
      </c>
      <c r="H528" t="s">
        <v>1921</v>
      </c>
      <c r="I528" t="s">
        <v>34</v>
      </c>
      <c r="J528" t="s">
        <v>1922</v>
      </c>
      <c r="K528" s="3">
        <v>41477</v>
      </c>
      <c r="L528" t="s">
        <v>136</v>
      </c>
      <c r="M528" t="s">
        <v>1506</v>
      </c>
      <c r="N528" t="s">
        <v>1507</v>
      </c>
      <c r="O528" t="s">
        <v>39</v>
      </c>
      <c r="P528" t="s">
        <v>165</v>
      </c>
      <c r="Q528">
        <v>3</v>
      </c>
      <c r="R528" s="5">
        <v>10.313333333333329</v>
      </c>
      <c r="S528" s="5">
        <v>16.333333333333329</v>
      </c>
      <c r="T528" s="5">
        <v>48.999999999999986</v>
      </c>
      <c r="U528">
        <v>0</v>
      </c>
      <c r="V528" s="5">
        <v>18.059999999999999</v>
      </c>
      <c r="W528" t="s">
        <v>41</v>
      </c>
      <c r="X528" s="3">
        <v>41482</v>
      </c>
      <c r="Y528" s="3">
        <v>41483</v>
      </c>
      <c r="Z528">
        <v>6</v>
      </c>
      <c r="AA528" t="s">
        <v>8399</v>
      </c>
      <c r="AB528">
        <f t="shared" si="42"/>
        <v>1</v>
      </c>
      <c r="AC528" t="str">
        <f t="shared" si="40"/>
        <v>Monday</v>
      </c>
      <c r="AD528" s="5">
        <v>0.77100000000000002</v>
      </c>
      <c r="AE528">
        <v>2013</v>
      </c>
      <c r="AF528">
        <v>30</v>
      </c>
      <c r="AG528" s="14">
        <f t="shared" si="41"/>
        <v>0.36857142857142866</v>
      </c>
      <c r="AH528">
        <f t="shared" si="43"/>
        <v>1</v>
      </c>
      <c r="AI528">
        <f t="shared" si="44"/>
        <v>1</v>
      </c>
    </row>
    <row r="529" spans="1:35" x14ac:dyDescent="0.35">
      <c r="A529">
        <v>528</v>
      </c>
      <c r="B529" t="s">
        <v>1925</v>
      </c>
      <c r="C529" t="s">
        <v>1926</v>
      </c>
      <c r="D529" t="s">
        <v>29</v>
      </c>
      <c r="E529" t="s">
        <v>199</v>
      </c>
      <c r="F529" t="s">
        <v>200</v>
      </c>
      <c r="G529" t="s">
        <v>790</v>
      </c>
      <c r="H529" t="s">
        <v>790</v>
      </c>
      <c r="I529" t="s">
        <v>34</v>
      </c>
      <c r="J529" t="s">
        <v>1927</v>
      </c>
      <c r="K529" s="3">
        <v>41444</v>
      </c>
      <c r="L529" t="s">
        <v>136</v>
      </c>
      <c r="M529" t="s">
        <v>1928</v>
      </c>
      <c r="N529" t="s">
        <v>1929</v>
      </c>
      <c r="O529" t="s">
        <v>51</v>
      </c>
      <c r="P529" t="s">
        <v>55</v>
      </c>
      <c r="Q529">
        <v>2</v>
      </c>
      <c r="R529" s="5">
        <v>73.680000000000007</v>
      </c>
      <c r="S529" s="5">
        <v>99.5</v>
      </c>
      <c r="T529" s="5">
        <v>199</v>
      </c>
      <c r="U529">
        <v>0</v>
      </c>
      <c r="V529" s="5">
        <v>51.64</v>
      </c>
      <c r="W529" t="s">
        <v>41</v>
      </c>
      <c r="X529" s="3">
        <v>41449</v>
      </c>
      <c r="Y529" s="3">
        <v>41452</v>
      </c>
      <c r="Z529">
        <v>8</v>
      </c>
      <c r="AA529" t="s">
        <v>8399</v>
      </c>
      <c r="AB529">
        <f t="shared" si="42"/>
        <v>3</v>
      </c>
      <c r="AC529" t="str">
        <f t="shared" si="40"/>
        <v>Wednesday</v>
      </c>
      <c r="AD529" s="5">
        <v>22.47</v>
      </c>
      <c r="AE529">
        <v>2013</v>
      </c>
      <c r="AF529">
        <v>25</v>
      </c>
      <c r="AG529" s="14">
        <f t="shared" si="41"/>
        <v>0.25949748743718593</v>
      </c>
      <c r="AH529">
        <f t="shared" si="43"/>
        <v>1</v>
      </c>
      <c r="AI529">
        <f t="shared" si="44"/>
        <v>3</v>
      </c>
    </row>
    <row r="530" spans="1:35" x14ac:dyDescent="0.35">
      <c r="A530">
        <v>529</v>
      </c>
      <c r="B530" t="s">
        <v>1930</v>
      </c>
      <c r="C530" t="s">
        <v>1931</v>
      </c>
      <c r="D530" t="s">
        <v>29</v>
      </c>
      <c r="E530" t="s">
        <v>199</v>
      </c>
      <c r="F530" t="s">
        <v>200</v>
      </c>
      <c r="G530" t="s">
        <v>599</v>
      </c>
      <c r="H530" t="s">
        <v>1932</v>
      </c>
      <c r="I530" t="s">
        <v>34</v>
      </c>
      <c r="J530" t="s">
        <v>1933</v>
      </c>
      <c r="K530" s="3">
        <v>41801</v>
      </c>
      <c r="L530" t="s">
        <v>98</v>
      </c>
      <c r="M530" t="s">
        <v>1934</v>
      </c>
      <c r="N530" t="s">
        <v>1818</v>
      </c>
      <c r="O530" t="s">
        <v>39</v>
      </c>
      <c r="P530" t="s">
        <v>165</v>
      </c>
      <c r="Q530">
        <v>5</v>
      </c>
      <c r="R530" s="5">
        <v>59.9</v>
      </c>
      <c r="S530" s="5">
        <v>89.4</v>
      </c>
      <c r="T530" s="5">
        <v>447</v>
      </c>
      <c r="U530">
        <v>0</v>
      </c>
      <c r="V530" s="5">
        <v>147.5</v>
      </c>
      <c r="W530" t="s">
        <v>41</v>
      </c>
      <c r="X530" s="3">
        <v>41806</v>
      </c>
      <c r="Y530" s="3">
        <v>41809</v>
      </c>
      <c r="Z530">
        <v>8</v>
      </c>
      <c r="AA530" t="s">
        <v>8399</v>
      </c>
      <c r="AB530">
        <f t="shared" si="42"/>
        <v>3</v>
      </c>
      <c r="AC530" t="str">
        <f t="shared" si="40"/>
        <v>Wednesday</v>
      </c>
      <c r="AD530" s="5">
        <v>77.149000000000001</v>
      </c>
      <c r="AE530">
        <v>2014</v>
      </c>
      <c r="AF530">
        <v>24</v>
      </c>
      <c r="AG530" s="14">
        <f t="shared" si="41"/>
        <v>0.32997762863534674</v>
      </c>
      <c r="AH530">
        <f t="shared" si="43"/>
        <v>1</v>
      </c>
      <c r="AI530">
        <f t="shared" si="44"/>
        <v>3</v>
      </c>
    </row>
    <row r="531" spans="1:35" x14ac:dyDescent="0.35">
      <c r="A531">
        <v>530</v>
      </c>
      <c r="B531" t="s">
        <v>1121</v>
      </c>
      <c r="C531" t="s">
        <v>1122</v>
      </c>
      <c r="D531" t="s">
        <v>96</v>
      </c>
      <c r="E531" t="s">
        <v>84</v>
      </c>
      <c r="F531" t="s">
        <v>740</v>
      </c>
      <c r="G531" t="s">
        <v>741</v>
      </c>
      <c r="H531" t="s">
        <v>741</v>
      </c>
      <c r="I531" t="s">
        <v>34</v>
      </c>
      <c r="J531" t="s">
        <v>1935</v>
      </c>
      <c r="K531" s="3">
        <v>41768</v>
      </c>
      <c r="L531" t="s">
        <v>136</v>
      </c>
      <c r="M531" t="s">
        <v>1936</v>
      </c>
      <c r="N531" t="s">
        <v>1937</v>
      </c>
      <c r="O531" t="s">
        <v>39</v>
      </c>
      <c r="P531" t="s">
        <v>90</v>
      </c>
      <c r="Q531">
        <v>9</v>
      </c>
      <c r="R531" s="5">
        <v>7.8222222222222246</v>
      </c>
      <c r="S531" s="5">
        <v>8.2222222222222232</v>
      </c>
      <c r="T531" s="5">
        <v>74.000000000000014</v>
      </c>
      <c r="U531">
        <v>0</v>
      </c>
      <c r="V531" s="5">
        <v>3.6</v>
      </c>
      <c r="W531" t="s">
        <v>41</v>
      </c>
      <c r="X531" s="3">
        <v>41773</v>
      </c>
      <c r="Y531" s="3">
        <v>41774</v>
      </c>
      <c r="Z531">
        <v>6</v>
      </c>
      <c r="AA531" t="s">
        <v>8399</v>
      </c>
      <c r="AB531">
        <f t="shared" si="42"/>
        <v>1</v>
      </c>
      <c r="AC531" t="str">
        <f t="shared" si="40"/>
        <v>Friday</v>
      </c>
      <c r="AD531" s="5">
        <v>3.9910000000000001</v>
      </c>
      <c r="AE531">
        <v>2014</v>
      </c>
      <c r="AF531">
        <v>19</v>
      </c>
      <c r="AG531" s="14">
        <f t="shared" si="41"/>
        <v>4.8648648648648637E-2</v>
      </c>
      <c r="AH531">
        <f t="shared" si="43"/>
        <v>1</v>
      </c>
      <c r="AI531">
        <f t="shared" si="44"/>
        <v>1</v>
      </c>
    </row>
    <row r="532" spans="1:35" x14ac:dyDescent="0.35">
      <c r="A532">
        <v>531</v>
      </c>
      <c r="B532" t="s">
        <v>1121</v>
      </c>
      <c r="C532" t="s">
        <v>1122</v>
      </c>
      <c r="D532" t="s">
        <v>96</v>
      </c>
      <c r="E532" t="s">
        <v>84</v>
      </c>
      <c r="F532" t="s">
        <v>740</v>
      </c>
      <c r="G532" t="s">
        <v>741</v>
      </c>
      <c r="H532" t="s">
        <v>741</v>
      </c>
      <c r="I532" t="s">
        <v>34</v>
      </c>
      <c r="J532" t="s">
        <v>1935</v>
      </c>
      <c r="K532" s="3">
        <v>41768</v>
      </c>
      <c r="L532" t="s">
        <v>136</v>
      </c>
      <c r="M532" t="s">
        <v>1740</v>
      </c>
      <c r="N532" t="s">
        <v>1741</v>
      </c>
      <c r="O532" t="s">
        <v>51</v>
      </c>
      <c r="P532" t="s">
        <v>52</v>
      </c>
      <c r="Q532">
        <v>9</v>
      </c>
      <c r="R532" s="5">
        <v>54.415555555555557</v>
      </c>
      <c r="S532" s="5">
        <v>75.555555555555557</v>
      </c>
      <c r="T532" s="5">
        <v>680</v>
      </c>
      <c r="U532">
        <v>0</v>
      </c>
      <c r="V532" s="5">
        <v>190.26</v>
      </c>
      <c r="W532" t="s">
        <v>41</v>
      </c>
      <c r="X532" s="3">
        <v>41773</v>
      </c>
      <c r="Y532" s="3">
        <v>41775</v>
      </c>
      <c r="Z532">
        <v>7</v>
      </c>
      <c r="AA532" t="s">
        <v>8399</v>
      </c>
      <c r="AB532">
        <f t="shared" si="42"/>
        <v>2</v>
      </c>
      <c r="AC532" t="str">
        <f t="shared" si="40"/>
        <v>Friday</v>
      </c>
      <c r="AD532" s="5">
        <v>56.237000000000002</v>
      </c>
      <c r="AE532">
        <v>2014</v>
      </c>
      <c r="AF532">
        <v>19</v>
      </c>
      <c r="AG532" s="14">
        <f t="shared" si="41"/>
        <v>0.2797941176470588</v>
      </c>
      <c r="AH532">
        <f t="shared" si="43"/>
        <v>1</v>
      </c>
      <c r="AI532">
        <f t="shared" si="44"/>
        <v>2</v>
      </c>
    </row>
    <row r="533" spans="1:35" x14ac:dyDescent="0.35">
      <c r="A533">
        <v>532</v>
      </c>
      <c r="B533" t="s">
        <v>1938</v>
      </c>
      <c r="C533" t="s">
        <v>1939</v>
      </c>
      <c r="D533" t="s">
        <v>112</v>
      </c>
      <c r="E533" t="s">
        <v>84</v>
      </c>
      <c r="F533" t="s">
        <v>463</v>
      </c>
      <c r="G533" t="s">
        <v>463</v>
      </c>
      <c r="H533" t="s">
        <v>1940</v>
      </c>
      <c r="I533" t="s">
        <v>34</v>
      </c>
      <c r="J533" t="s">
        <v>1941</v>
      </c>
      <c r="K533" s="3">
        <v>41627</v>
      </c>
      <c r="L533" t="s">
        <v>136</v>
      </c>
      <c r="M533" t="s">
        <v>1942</v>
      </c>
      <c r="N533" t="s">
        <v>1943</v>
      </c>
      <c r="O533" t="s">
        <v>72</v>
      </c>
      <c r="P533" t="s">
        <v>79</v>
      </c>
      <c r="Q533">
        <v>13</v>
      </c>
      <c r="R533" s="5">
        <v>29.316923076923082</v>
      </c>
      <c r="S533" s="5">
        <v>37.07692307692308</v>
      </c>
      <c r="T533" s="5">
        <v>482.00000000000006</v>
      </c>
      <c r="U533">
        <v>0</v>
      </c>
      <c r="V533" s="5">
        <v>100.88</v>
      </c>
      <c r="W533" t="s">
        <v>41</v>
      </c>
      <c r="X533" s="3">
        <v>41632</v>
      </c>
      <c r="Y533" s="3">
        <v>41632</v>
      </c>
      <c r="Z533">
        <v>5</v>
      </c>
      <c r="AA533" t="s">
        <v>8400</v>
      </c>
      <c r="AB533">
        <f t="shared" si="42"/>
        <v>0</v>
      </c>
      <c r="AC533" t="str">
        <f t="shared" si="40"/>
        <v>Thursday</v>
      </c>
      <c r="AD533" s="5">
        <v>88.201999999999998</v>
      </c>
      <c r="AE533">
        <v>2013</v>
      </c>
      <c r="AF533">
        <v>51</v>
      </c>
      <c r="AG533" s="14">
        <f t="shared" si="41"/>
        <v>0.20929460580912859</v>
      </c>
      <c r="AH533">
        <f t="shared" si="43"/>
        <v>0</v>
      </c>
      <c r="AI533" t="str">
        <f t="shared" si="44"/>
        <v xml:space="preserve"> </v>
      </c>
    </row>
    <row r="534" spans="1:35" x14ac:dyDescent="0.35">
      <c r="A534">
        <v>533</v>
      </c>
      <c r="B534" t="s">
        <v>1938</v>
      </c>
      <c r="C534" t="s">
        <v>1939</v>
      </c>
      <c r="D534" t="s">
        <v>112</v>
      </c>
      <c r="E534" t="s">
        <v>84</v>
      </c>
      <c r="F534" t="s">
        <v>463</v>
      </c>
      <c r="G534" t="s">
        <v>463</v>
      </c>
      <c r="H534" t="s">
        <v>1940</v>
      </c>
      <c r="I534" t="s">
        <v>34</v>
      </c>
      <c r="J534" t="s">
        <v>1941</v>
      </c>
      <c r="K534" s="3">
        <v>41627</v>
      </c>
      <c r="L534" t="s">
        <v>136</v>
      </c>
      <c r="M534" t="s">
        <v>1944</v>
      </c>
      <c r="N534" t="s">
        <v>1945</v>
      </c>
      <c r="O534" t="s">
        <v>39</v>
      </c>
      <c r="P534" t="s">
        <v>58</v>
      </c>
      <c r="Q534">
        <v>5</v>
      </c>
      <c r="R534" s="5">
        <v>7.18</v>
      </c>
      <c r="S534" s="5">
        <v>10.199999999999999</v>
      </c>
      <c r="T534" s="5">
        <v>51</v>
      </c>
      <c r="U534">
        <v>0</v>
      </c>
      <c r="V534" s="5">
        <v>15.1</v>
      </c>
      <c r="W534" t="s">
        <v>41</v>
      </c>
      <c r="X534" s="3">
        <v>41632</v>
      </c>
      <c r="Y534" s="3">
        <v>41632</v>
      </c>
      <c r="Z534">
        <v>5</v>
      </c>
      <c r="AA534" t="s">
        <v>8400</v>
      </c>
      <c r="AB534">
        <f t="shared" si="42"/>
        <v>0</v>
      </c>
      <c r="AC534" t="str">
        <f t="shared" si="40"/>
        <v>Thursday</v>
      </c>
      <c r="AD534" s="5">
        <v>8.3710000000000004</v>
      </c>
      <c r="AE534">
        <v>2013</v>
      </c>
      <c r="AF534">
        <v>51</v>
      </c>
      <c r="AG534" s="14">
        <f t="shared" si="41"/>
        <v>0.29607843137254902</v>
      </c>
      <c r="AH534">
        <f t="shared" si="43"/>
        <v>0</v>
      </c>
      <c r="AI534" t="str">
        <f t="shared" si="44"/>
        <v xml:space="preserve"> </v>
      </c>
    </row>
    <row r="535" spans="1:35" x14ac:dyDescent="0.35">
      <c r="A535">
        <v>534</v>
      </c>
      <c r="B535" t="s">
        <v>1938</v>
      </c>
      <c r="C535" t="s">
        <v>1939</v>
      </c>
      <c r="D535" t="s">
        <v>112</v>
      </c>
      <c r="E535" t="s">
        <v>84</v>
      </c>
      <c r="F535" t="s">
        <v>463</v>
      </c>
      <c r="G535" t="s">
        <v>463</v>
      </c>
      <c r="H535" t="s">
        <v>1940</v>
      </c>
      <c r="I535" t="s">
        <v>34</v>
      </c>
      <c r="J535" t="s">
        <v>1941</v>
      </c>
      <c r="K535" s="3">
        <v>41627</v>
      </c>
      <c r="L535" t="s">
        <v>136</v>
      </c>
      <c r="M535" t="s">
        <v>1946</v>
      </c>
      <c r="N535" t="s">
        <v>1947</v>
      </c>
      <c r="O535" t="s">
        <v>39</v>
      </c>
      <c r="P535" t="s">
        <v>165</v>
      </c>
      <c r="Q535">
        <v>5</v>
      </c>
      <c r="R535" s="5">
        <v>18.18</v>
      </c>
      <c r="S535" s="5">
        <v>32.4</v>
      </c>
      <c r="T535" s="5">
        <v>162</v>
      </c>
      <c r="U535">
        <v>0</v>
      </c>
      <c r="V535" s="5">
        <v>71.099999999999994</v>
      </c>
      <c r="W535" t="s">
        <v>41</v>
      </c>
      <c r="X535" s="3">
        <v>41632</v>
      </c>
      <c r="Y535" s="3">
        <v>41632</v>
      </c>
      <c r="Z535">
        <v>5</v>
      </c>
      <c r="AA535" t="s">
        <v>8400</v>
      </c>
      <c r="AB535">
        <f t="shared" si="42"/>
        <v>0</v>
      </c>
      <c r="AC535" t="str">
        <f t="shared" si="40"/>
        <v>Thursday</v>
      </c>
      <c r="AD535" s="5">
        <v>20.006</v>
      </c>
      <c r="AE535">
        <v>2013</v>
      </c>
      <c r="AF535">
        <v>51</v>
      </c>
      <c r="AG535" s="14">
        <f t="shared" si="41"/>
        <v>0.43888888888888883</v>
      </c>
      <c r="AH535">
        <f t="shared" si="43"/>
        <v>0</v>
      </c>
      <c r="AI535" t="str">
        <f t="shared" si="44"/>
        <v xml:space="preserve"> </v>
      </c>
    </row>
    <row r="536" spans="1:35" x14ac:dyDescent="0.35">
      <c r="A536">
        <v>535</v>
      </c>
      <c r="B536" t="s">
        <v>1948</v>
      </c>
      <c r="C536" t="s">
        <v>1949</v>
      </c>
      <c r="D536" t="s">
        <v>112</v>
      </c>
      <c r="E536" t="s">
        <v>44</v>
      </c>
      <c r="F536" t="s">
        <v>67</v>
      </c>
      <c r="G536" t="s">
        <v>68</v>
      </c>
      <c r="H536" t="s">
        <v>68</v>
      </c>
      <c r="I536" t="s">
        <v>34</v>
      </c>
      <c r="J536" t="s">
        <v>1950</v>
      </c>
      <c r="K536" s="3">
        <v>41254</v>
      </c>
      <c r="L536" t="s">
        <v>36</v>
      </c>
      <c r="M536" t="s">
        <v>1951</v>
      </c>
      <c r="N536" t="s">
        <v>1952</v>
      </c>
      <c r="O536" t="s">
        <v>51</v>
      </c>
      <c r="P536" t="s">
        <v>55</v>
      </c>
      <c r="Q536">
        <v>1</v>
      </c>
      <c r="R536" s="5">
        <v>82.92</v>
      </c>
      <c r="S536" s="5">
        <v>101</v>
      </c>
      <c r="T536" s="5">
        <v>101</v>
      </c>
      <c r="U536">
        <v>0</v>
      </c>
      <c r="V536" s="5">
        <v>18.079999999999998</v>
      </c>
      <c r="W536" t="s">
        <v>41</v>
      </c>
      <c r="X536" s="3">
        <v>41259</v>
      </c>
      <c r="Y536" s="3">
        <v>41259</v>
      </c>
      <c r="Z536">
        <v>5</v>
      </c>
      <c r="AA536" t="s">
        <v>8400</v>
      </c>
      <c r="AB536">
        <f t="shared" si="42"/>
        <v>0</v>
      </c>
      <c r="AC536" t="str">
        <f t="shared" si="40"/>
        <v>Tuesday</v>
      </c>
      <c r="AD536" s="5">
        <v>5.7169999999999996</v>
      </c>
      <c r="AE536">
        <v>2012</v>
      </c>
      <c r="AF536">
        <v>50</v>
      </c>
      <c r="AG536" s="14">
        <f t="shared" si="41"/>
        <v>0.179009900990099</v>
      </c>
      <c r="AH536">
        <f t="shared" si="43"/>
        <v>0</v>
      </c>
      <c r="AI536" t="str">
        <f t="shared" si="44"/>
        <v xml:space="preserve"> </v>
      </c>
    </row>
    <row r="537" spans="1:35" x14ac:dyDescent="0.35">
      <c r="A537">
        <v>536</v>
      </c>
      <c r="B537" t="s">
        <v>1948</v>
      </c>
      <c r="C537" t="s">
        <v>1949</v>
      </c>
      <c r="D537" t="s">
        <v>112</v>
      </c>
      <c r="E537" t="s">
        <v>44</v>
      </c>
      <c r="F537" t="s">
        <v>67</v>
      </c>
      <c r="G537" t="s">
        <v>68</v>
      </c>
      <c r="H537" t="s">
        <v>68</v>
      </c>
      <c r="I537" t="s">
        <v>34</v>
      </c>
      <c r="J537" t="s">
        <v>1950</v>
      </c>
      <c r="K537" s="3">
        <v>41254</v>
      </c>
      <c r="L537" t="s">
        <v>36</v>
      </c>
      <c r="M537" t="s">
        <v>1953</v>
      </c>
      <c r="N537" t="s">
        <v>1954</v>
      </c>
      <c r="O537" t="s">
        <v>51</v>
      </c>
      <c r="P537" t="s">
        <v>93</v>
      </c>
      <c r="Q537">
        <v>3</v>
      </c>
      <c r="R537" s="5">
        <v>83.54</v>
      </c>
      <c r="S537" s="5">
        <v>116</v>
      </c>
      <c r="T537" s="5">
        <v>348</v>
      </c>
      <c r="U537">
        <v>0</v>
      </c>
      <c r="V537" s="5">
        <v>97.38</v>
      </c>
      <c r="W537" t="s">
        <v>41</v>
      </c>
      <c r="X537" s="3">
        <v>41259</v>
      </c>
      <c r="Y537" s="3">
        <v>41260</v>
      </c>
      <c r="Z537">
        <v>6</v>
      </c>
      <c r="AA537" t="s">
        <v>8399</v>
      </c>
      <c r="AB537">
        <f t="shared" si="42"/>
        <v>1</v>
      </c>
      <c r="AC537" t="str">
        <f t="shared" si="40"/>
        <v>Tuesday</v>
      </c>
      <c r="AD537" s="5">
        <v>28.100999999999999</v>
      </c>
      <c r="AE537">
        <v>2012</v>
      </c>
      <c r="AF537">
        <v>50</v>
      </c>
      <c r="AG537" s="14">
        <f t="shared" si="41"/>
        <v>0.27982758620689652</v>
      </c>
      <c r="AH537">
        <f t="shared" si="43"/>
        <v>1</v>
      </c>
      <c r="AI537">
        <f t="shared" si="44"/>
        <v>1</v>
      </c>
    </row>
    <row r="538" spans="1:35" x14ac:dyDescent="0.35">
      <c r="A538">
        <v>537</v>
      </c>
      <c r="B538" t="s">
        <v>1948</v>
      </c>
      <c r="C538" t="s">
        <v>1949</v>
      </c>
      <c r="D538" t="s">
        <v>112</v>
      </c>
      <c r="E538" t="s">
        <v>44</v>
      </c>
      <c r="F538" t="s">
        <v>67</v>
      </c>
      <c r="G538" t="s">
        <v>68</v>
      </c>
      <c r="H538" t="s">
        <v>68</v>
      </c>
      <c r="I538" t="s">
        <v>34</v>
      </c>
      <c r="J538" t="s">
        <v>1950</v>
      </c>
      <c r="K538" s="3">
        <v>41254</v>
      </c>
      <c r="L538" t="s">
        <v>36</v>
      </c>
      <c r="M538" t="s">
        <v>1955</v>
      </c>
      <c r="N538" t="s">
        <v>1956</v>
      </c>
      <c r="O538" t="s">
        <v>72</v>
      </c>
      <c r="P538" t="s">
        <v>79</v>
      </c>
      <c r="Q538">
        <v>5</v>
      </c>
      <c r="R538" s="5">
        <v>50.64</v>
      </c>
      <c r="S538" s="5">
        <v>68.400000000000006</v>
      </c>
      <c r="T538" s="5">
        <v>342</v>
      </c>
      <c r="U538">
        <v>0</v>
      </c>
      <c r="V538" s="5">
        <v>88.8</v>
      </c>
      <c r="W538" t="s">
        <v>41</v>
      </c>
      <c r="X538" s="3">
        <v>41259</v>
      </c>
      <c r="Y538" s="3">
        <v>41259</v>
      </c>
      <c r="Z538">
        <v>5</v>
      </c>
      <c r="AA538" t="s">
        <v>8400</v>
      </c>
      <c r="AB538">
        <f t="shared" si="42"/>
        <v>0</v>
      </c>
      <c r="AC538" t="str">
        <f t="shared" si="40"/>
        <v>Tuesday</v>
      </c>
      <c r="AD538" s="5">
        <v>25.722999999999999</v>
      </c>
      <c r="AE538">
        <v>2012</v>
      </c>
      <c r="AF538">
        <v>50</v>
      </c>
      <c r="AG538" s="14">
        <f t="shared" si="41"/>
        <v>0.25964912280701752</v>
      </c>
      <c r="AH538">
        <f t="shared" si="43"/>
        <v>0</v>
      </c>
      <c r="AI538" t="str">
        <f t="shared" si="44"/>
        <v xml:space="preserve"> </v>
      </c>
    </row>
    <row r="539" spans="1:35" x14ac:dyDescent="0.35">
      <c r="A539">
        <v>538</v>
      </c>
      <c r="B539" t="s">
        <v>1948</v>
      </c>
      <c r="C539" t="s">
        <v>1949</v>
      </c>
      <c r="D539" t="s">
        <v>112</v>
      </c>
      <c r="E539" t="s">
        <v>44</v>
      </c>
      <c r="F539" t="s">
        <v>67</v>
      </c>
      <c r="G539" t="s">
        <v>68</v>
      </c>
      <c r="H539" t="s">
        <v>68</v>
      </c>
      <c r="I539" t="s">
        <v>34</v>
      </c>
      <c r="J539" t="s">
        <v>1950</v>
      </c>
      <c r="K539" s="3">
        <v>41254</v>
      </c>
      <c r="L539" t="s">
        <v>36</v>
      </c>
      <c r="M539" t="s">
        <v>1957</v>
      </c>
      <c r="N539" t="s">
        <v>1958</v>
      </c>
      <c r="O539" t="s">
        <v>51</v>
      </c>
      <c r="P539" t="s">
        <v>52</v>
      </c>
      <c r="Q539">
        <v>5</v>
      </c>
      <c r="R539" s="5">
        <v>20.399999999999995</v>
      </c>
      <c r="S539" s="5">
        <v>34.599999999999994</v>
      </c>
      <c r="T539" s="5">
        <v>172.99999999999997</v>
      </c>
      <c r="U539">
        <v>0</v>
      </c>
      <c r="V539" s="5">
        <v>71</v>
      </c>
      <c r="W539" t="s">
        <v>41</v>
      </c>
      <c r="X539" s="3">
        <v>41259</v>
      </c>
      <c r="Y539" s="3">
        <v>41259</v>
      </c>
      <c r="Z539">
        <v>5</v>
      </c>
      <c r="AA539" t="s">
        <v>8400</v>
      </c>
      <c r="AB539">
        <f t="shared" si="42"/>
        <v>0</v>
      </c>
      <c r="AC539" t="str">
        <f t="shared" si="40"/>
        <v>Tuesday</v>
      </c>
      <c r="AD539" s="5">
        <v>15.282999999999999</v>
      </c>
      <c r="AE539">
        <v>2012</v>
      </c>
      <c r="AF539">
        <v>50</v>
      </c>
      <c r="AG539" s="14">
        <f t="shared" si="41"/>
        <v>0.41040462427745672</v>
      </c>
      <c r="AH539">
        <f t="shared" si="43"/>
        <v>0</v>
      </c>
      <c r="AI539" t="str">
        <f t="shared" si="44"/>
        <v xml:space="preserve"> </v>
      </c>
    </row>
    <row r="540" spans="1:35" x14ac:dyDescent="0.35">
      <c r="A540">
        <v>539</v>
      </c>
      <c r="B540" t="s">
        <v>1948</v>
      </c>
      <c r="C540" t="s">
        <v>1949</v>
      </c>
      <c r="D540" t="s">
        <v>112</v>
      </c>
      <c r="E540" t="s">
        <v>44</v>
      </c>
      <c r="F540" t="s">
        <v>67</v>
      </c>
      <c r="G540" t="s">
        <v>68</v>
      </c>
      <c r="H540" t="s">
        <v>68</v>
      </c>
      <c r="I540" t="s">
        <v>34</v>
      </c>
      <c r="J540" t="s">
        <v>1950</v>
      </c>
      <c r="K540" s="3">
        <v>41254</v>
      </c>
      <c r="L540" t="s">
        <v>36</v>
      </c>
      <c r="M540" t="s">
        <v>1959</v>
      </c>
      <c r="N540" t="s">
        <v>1960</v>
      </c>
      <c r="O540" t="s">
        <v>39</v>
      </c>
      <c r="P540" t="s">
        <v>90</v>
      </c>
      <c r="Q540">
        <v>2</v>
      </c>
      <c r="R540" s="5">
        <v>6.4399999999999995</v>
      </c>
      <c r="S540" s="5">
        <v>9.5</v>
      </c>
      <c r="T540" s="5">
        <v>19</v>
      </c>
      <c r="U540">
        <v>0</v>
      </c>
      <c r="V540" s="5">
        <v>6.12</v>
      </c>
      <c r="W540" t="s">
        <v>41</v>
      </c>
      <c r="X540" s="3">
        <v>41259</v>
      </c>
      <c r="Y540" s="3">
        <v>41259</v>
      </c>
      <c r="Z540">
        <v>5</v>
      </c>
      <c r="AA540" t="s">
        <v>8400</v>
      </c>
      <c r="AB540">
        <f t="shared" si="42"/>
        <v>0</v>
      </c>
      <c r="AC540" t="str">
        <f t="shared" si="40"/>
        <v>Tuesday</v>
      </c>
      <c r="AD540" s="5">
        <v>2.214</v>
      </c>
      <c r="AE540">
        <v>2012</v>
      </c>
      <c r="AF540">
        <v>50</v>
      </c>
      <c r="AG540" s="14">
        <f t="shared" si="41"/>
        <v>0.32210526315789473</v>
      </c>
      <c r="AH540">
        <f t="shared" si="43"/>
        <v>0</v>
      </c>
      <c r="AI540" t="str">
        <f t="shared" si="44"/>
        <v xml:space="preserve"> </v>
      </c>
    </row>
    <row r="541" spans="1:35" x14ac:dyDescent="0.35">
      <c r="A541">
        <v>540</v>
      </c>
      <c r="B541" t="s">
        <v>1948</v>
      </c>
      <c r="C541" t="s">
        <v>1949</v>
      </c>
      <c r="D541" t="s">
        <v>112</v>
      </c>
      <c r="E541" t="s">
        <v>44</v>
      </c>
      <c r="F541" t="s">
        <v>67</v>
      </c>
      <c r="G541" t="s">
        <v>68</v>
      </c>
      <c r="H541" t="s">
        <v>68</v>
      </c>
      <c r="I541" t="s">
        <v>34</v>
      </c>
      <c r="J541" t="s">
        <v>1950</v>
      </c>
      <c r="K541" s="3">
        <v>41254</v>
      </c>
      <c r="L541" t="s">
        <v>36</v>
      </c>
      <c r="M541" t="s">
        <v>1961</v>
      </c>
      <c r="N541" t="s">
        <v>1962</v>
      </c>
      <c r="O541" t="s">
        <v>39</v>
      </c>
      <c r="P541" t="s">
        <v>183</v>
      </c>
      <c r="Q541">
        <v>4</v>
      </c>
      <c r="R541" s="5">
        <v>225.26999999999998</v>
      </c>
      <c r="S541" s="5">
        <v>331.25</v>
      </c>
      <c r="T541" s="5">
        <v>1325</v>
      </c>
      <c r="U541">
        <v>0</v>
      </c>
      <c r="V541" s="5">
        <v>423.92</v>
      </c>
      <c r="W541" t="s">
        <v>41</v>
      </c>
      <c r="X541" s="3">
        <v>41259</v>
      </c>
      <c r="Y541" s="3">
        <v>41259</v>
      </c>
      <c r="Z541">
        <v>5</v>
      </c>
      <c r="AA541" t="s">
        <v>8400</v>
      </c>
      <c r="AB541">
        <f t="shared" si="42"/>
        <v>0</v>
      </c>
      <c r="AC541" t="str">
        <f t="shared" si="40"/>
        <v>Tuesday</v>
      </c>
      <c r="AD541" s="5">
        <v>87.284999999999997</v>
      </c>
      <c r="AE541">
        <v>2012</v>
      </c>
      <c r="AF541">
        <v>50</v>
      </c>
      <c r="AG541" s="14">
        <f t="shared" si="41"/>
        <v>0.31993962264150944</v>
      </c>
      <c r="AH541">
        <f t="shared" si="43"/>
        <v>0</v>
      </c>
      <c r="AI541" t="str">
        <f t="shared" si="44"/>
        <v xml:space="preserve"> </v>
      </c>
    </row>
    <row r="542" spans="1:35" x14ac:dyDescent="0.35">
      <c r="A542">
        <v>541</v>
      </c>
      <c r="B542" t="s">
        <v>1948</v>
      </c>
      <c r="C542" t="s">
        <v>1949</v>
      </c>
      <c r="D542" t="s">
        <v>112</v>
      </c>
      <c r="E542" t="s">
        <v>44</v>
      </c>
      <c r="F542" t="s">
        <v>67</v>
      </c>
      <c r="G542" t="s">
        <v>68</v>
      </c>
      <c r="H542" t="s">
        <v>68</v>
      </c>
      <c r="I542" t="s">
        <v>34</v>
      </c>
      <c r="J542" t="s">
        <v>1950</v>
      </c>
      <c r="K542" s="3">
        <v>41254</v>
      </c>
      <c r="L542" t="s">
        <v>36</v>
      </c>
      <c r="M542" t="s">
        <v>1963</v>
      </c>
      <c r="N542" t="s">
        <v>1964</v>
      </c>
      <c r="O542" t="s">
        <v>72</v>
      </c>
      <c r="P542" t="s">
        <v>162</v>
      </c>
      <c r="Q542">
        <v>7</v>
      </c>
      <c r="R542" s="5">
        <v>176.40837451428584</v>
      </c>
      <c r="S542" s="5">
        <v>252.06811073575733</v>
      </c>
      <c r="T542" s="5">
        <v>1760.9478216000007</v>
      </c>
      <c r="U542">
        <v>2E-3</v>
      </c>
      <c r="V542" s="5">
        <v>526.08920000000001</v>
      </c>
      <c r="W542" t="s">
        <v>41</v>
      </c>
      <c r="X542" s="3">
        <v>41259</v>
      </c>
      <c r="Y542" s="3">
        <v>41259</v>
      </c>
      <c r="Z542">
        <v>5</v>
      </c>
      <c r="AA542" t="s">
        <v>8400</v>
      </c>
      <c r="AB542">
        <f t="shared" si="42"/>
        <v>0</v>
      </c>
      <c r="AC542" t="str">
        <f t="shared" si="40"/>
        <v>Tuesday</v>
      </c>
      <c r="AD542" s="5">
        <v>120.855</v>
      </c>
      <c r="AE542">
        <v>2012</v>
      </c>
      <c r="AF542">
        <v>50</v>
      </c>
      <c r="AG542" s="14">
        <f t="shared" si="41"/>
        <v>0.29875342900392943</v>
      </c>
      <c r="AH542">
        <f t="shared" si="43"/>
        <v>0</v>
      </c>
      <c r="AI542" t="str">
        <f t="shared" si="44"/>
        <v xml:space="preserve"> </v>
      </c>
    </row>
    <row r="543" spans="1:35" x14ac:dyDescent="0.35">
      <c r="A543">
        <v>542</v>
      </c>
      <c r="B543" t="s">
        <v>1965</v>
      </c>
      <c r="C543" t="s">
        <v>1966</v>
      </c>
      <c r="D543" t="s">
        <v>29</v>
      </c>
      <c r="E543" t="s">
        <v>84</v>
      </c>
      <c r="F543" t="s">
        <v>168</v>
      </c>
      <c r="G543" t="s">
        <v>665</v>
      </c>
      <c r="H543" t="s">
        <v>1331</v>
      </c>
      <c r="I543" t="s">
        <v>34</v>
      </c>
      <c r="J543" t="s">
        <v>1967</v>
      </c>
      <c r="K543" s="3">
        <v>41549</v>
      </c>
      <c r="L543" t="s">
        <v>136</v>
      </c>
      <c r="M543" t="s">
        <v>1968</v>
      </c>
      <c r="N543" t="s">
        <v>1969</v>
      </c>
      <c r="O543" t="s">
        <v>39</v>
      </c>
      <c r="P543" t="s">
        <v>165</v>
      </c>
      <c r="Q543">
        <v>5</v>
      </c>
      <c r="R543" s="5">
        <v>31.260000000000009</v>
      </c>
      <c r="S543" s="5">
        <v>43.933333333333344</v>
      </c>
      <c r="T543" s="5">
        <v>131.80000000000001</v>
      </c>
      <c r="U543">
        <v>0.4</v>
      </c>
      <c r="V543" s="5">
        <v>-24.5</v>
      </c>
      <c r="W543" t="s">
        <v>139</v>
      </c>
      <c r="X543" s="3">
        <v>41552</v>
      </c>
      <c r="Y543" s="3">
        <v>41552</v>
      </c>
      <c r="Z543">
        <v>3</v>
      </c>
      <c r="AA543" t="s">
        <v>8400</v>
      </c>
      <c r="AB543">
        <f t="shared" si="42"/>
        <v>0</v>
      </c>
      <c r="AC543" t="str">
        <f t="shared" si="40"/>
        <v>Wednesday</v>
      </c>
      <c r="AD543" s="5">
        <v>19.085999999999999</v>
      </c>
      <c r="AE543">
        <v>2013</v>
      </c>
      <c r="AF543">
        <v>40</v>
      </c>
      <c r="AG543" s="14">
        <f t="shared" si="41"/>
        <v>-0.18588770864946888</v>
      </c>
      <c r="AH543">
        <f t="shared" si="43"/>
        <v>0</v>
      </c>
      <c r="AI543" t="str">
        <f t="shared" si="44"/>
        <v xml:space="preserve"> </v>
      </c>
    </row>
    <row r="544" spans="1:35" x14ac:dyDescent="0.35">
      <c r="A544">
        <v>543</v>
      </c>
      <c r="B544" t="s">
        <v>1965</v>
      </c>
      <c r="C544" t="s">
        <v>1966</v>
      </c>
      <c r="D544" t="s">
        <v>29</v>
      </c>
      <c r="E544" t="s">
        <v>84</v>
      </c>
      <c r="F544" t="s">
        <v>168</v>
      </c>
      <c r="G544" t="s">
        <v>665</v>
      </c>
      <c r="H544" t="s">
        <v>1331</v>
      </c>
      <c r="I544" t="s">
        <v>34</v>
      </c>
      <c r="J544" t="s">
        <v>1967</v>
      </c>
      <c r="K544" s="3">
        <v>41549</v>
      </c>
      <c r="L544" t="s">
        <v>136</v>
      </c>
      <c r="M544" t="s">
        <v>1970</v>
      </c>
      <c r="N544" t="s">
        <v>1971</v>
      </c>
      <c r="O544" t="s">
        <v>51</v>
      </c>
      <c r="P544" t="s">
        <v>93</v>
      </c>
      <c r="Q544">
        <v>2</v>
      </c>
      <c r="R544" s="5">
        <v>84.593599999999981</v>
      </c>
      <c r="S544" s="5">
        <v>111.11599999999999</v>
      </c>
      <c r="T544" s="5">
        <v>133.33919999999998</v>
      </c>
      <c r="U544">
        <v>0.4</v>
      </c>
      <c r="V544" s="5">
        <v>-35.847999999999999</v>
      </c>
      <c r="W544" t="s">
        <v>139</v>
      </c>
      <c r="X544" s="3">
        <v>41552</v>
      </c>
      <c r="Y544" s="3">
        <v>41552</v>
      </c>
      <c r="Z544">
        <v>3</v>
      </c>
      <c r="AA544" t="s">
        <v>8400</v>
      </c>
      <c r="AB544">
        <f t="shared" si="42"/>
        <v>0</v>
      </c>
      <c r="AC544" t="str">
        <f t="shared" si="40"/>
        <v>Wednesday</v>
      </c>
      <c r="AD544" s="5">
        <v>24.946999999999999</v>
      </c>
      <c r="AE544">
        <v>2013</v>
      </c>
      <c r="AF544">
        <v>40</v>
      </c>
      <c r="AG544" s="14">
        <f t="shared" si="41"/>
        <v>-0.26884817068049011</v>
      </c>
      <c r="AH544">
        <f t="shared" si="43"/>
        <v>0</v>
      </c>
      <c r="AI544" t="str">
        <f t="shared" si="44"/>
        <v xml:space="preserve"> </v>
      </c>
    </row>
    <row r="545" spans="1:35" x14ac:dyDescent="0.35">
      <c r="A545">
        <v>544</v>
      </c>
      <c r="B545" t="s">
        <v>327</v>
      </c>
      <c r="C545" t="s">
        <v>328</v>
      </c>
      <c r="D545" t="s">
        <v>29</v>
      </c>
      <c r="E545" t="s">
        <v>30</v>
      </c>
      <c r="F545" t="s">
        <v>31</v>
      </c>
      <c r="G545" t="s">
        <v>476</v>
      </c>
      <c r="H545" t="s">
        <v>874</v>
      </c>
      <c r="I545" t="s">
        <v>34</v>
      </c>
      <c r="J545" t="s">
        <v>1972</v>
      </c>
      <c r="K545" s="3">
        <v>41487</v>
      </c>
      <c r="L545" t="s">
        <v>36</v>
      </c>
      <c r="M545" t="s">
        <v>1973</v>
      </c>
      <c r="N545" t="s">
        <v>1974</v>
      </c>
      <c r="O545" t="s">
        <v>39</v>
      </c>
      <c r="P545" t="s">
        <v>58</v>
      </c>
      <c r="Q545">
        <v>3</v>
      </c>
      <c r="R545" s="5">
        <v>15.073333333333329</v>
      </c>
      <c r="S545" s="5">
        <v>20.333333333333329</v>
      </c>
      <c r="T545" s="5">
        <v>60.999999999999986</v>
      </c>
      <c r="U545">
        <v>0</v>
      </c>
      <c r="V545" s="5">
        <v>15.78</v>
      </c>
      <c r="W545" t="s">
        <v>41</v>
      </c>
      <c r="X545" s="3">
        <v>41492</v>
      </c>
      <c r="Y545" s="3">
        <v>41492</v>
      </c>
      <c r="Z545">
        <v>5</v>
      </c>
      <c r="AA545" t="s">
        <v>8400</v>
      </c>
      <c r="AB545">
        <f t="shared" si="42"/>
        <v>0</v>
      </c>
      <c r="AC545" t="str">
        <f t="shared" si="40"/>
        <v>Thursday</v>
      </c>
      <c r="AD545" s="5">
        <v>6.2089999999999996</v>
      </c>
      <c r="AE545">
        <v>2013</v>
      </c>
      <c r="AF545">
        <v>31</v>
      </c>
      <c r="AG545" s="14">
        <f t="shared" si="41"/>
        <v>0.258688524590164</v>
      </c>
      <c r="AH545">
        <f t="shared" si="43"/>
        <v>0</v>
      </c>
      <c r="AI545" t="str">
        <f t="shared" si="44"/>
        <v xml:space="preserve"> </v>
      </c>
    </row>
    <row r="546" spans="1:35" x14ac:dyDescent="0.35">
      <c r="A546">
        <v>545</v>
      </c>
      <c r="B546" t="s">
        <v>327</v>
      </c>
      <c r="C546" t="s">
        <v>328</v>
      </c>
      <c r="D546" t="s">
        <v>29</v>
      </c>
      <c r="E546" t="s">
        <v>30</v>
      </c>
      <c r="F546" t="s">
        <v>31</v>
      </c>
      <c r="G546" t="s">
        <v>476</v>
      </c>
      <c r="H546" t="s">
        <v>874</v>
      </c>
      <c r="I546" t="s">
        <v>34</v>
      </c>
      <c r="J546" t="s">
        <v>1972</v>
      </c>
      <c r="K546" s="3">
        <v>41487</v>
      </c>
      <c r="L546" t="s">
        <v>36</v>
      </c>
      <c r="M546" t="s">
        <v>749</v>
      </c>
      <c r="N546" t="s">
        <v>750</v>
      </c>
      <c r="O546" t="s">
        <v>51</v>
      </c>
      <c r="P546" t="s">
        <v>93</v>
      </c>
      <c r="Q546">
        <v>3</v>
      </c>
      <c r="R546" s="5">
        <v>19.127466666666667</v>
      </c>
      <c r="S546" s="5">
        <v>35.929333333333332</v>
      </c>
      <c r="T546" s="5">
        <v>86.230400000000003</v>
      </c>
      <c r="U546">
        <v>0.2</v>
      </c>
      <c r="V546" s="5">
        <v>28.847999999999999</v>
      </c>
      <c r="W546" t="s">
        <v>41</v>
      </c>
      <c r="X546" s="3">
        <v>41492</v>
      </c>
      <c r="Y546" s="3">
        <v>41492</v>
      </c>
      <c r="Z546">
        <v>5</v>
      </c>
      <c r="AA546" t="s">
        <v>8400</v>
      </c>
      <c r="AB546">
        <f t="shared" si="42"/>
        <v>0</v>
      </c>
      <c r="AC546" t="str">
        <f t="shared" si="40"/>
        <v>Thursday</v>
      </c>
      <c r="AD546" s="5">
        <v>6.157</v>
      </c>
      <c r="AE546">
        <v>2013</v>
      </c>
      <c r="AF546">
        <v>31</v>
      </c>
      <c r="AG546" s="14">
        <f t="shared" si="41"/>
        <v>0.3345455894904813</v>
      </c>
      <c r="AH546">
        <f t="shared" si="43"/>
        <v>0</v>
      </c>
      <c r="AI546" t="str">
        <f t="shared" si="44"/>
        <v xml:space="preserve"> </v>
      </c>
    </row>
    <row r="547" spans="1:35" x14ac:dyDescent="0.35">
      <c r="A547">
        <v>546</v>
      </c>
      <c r="B547" t="s">
        <v>1975</v>
      </c>
      <c r="C547" t="s">
        <v>1976</v>
      </c>
      <c r="D547" t="s">
        <v>29</v>
      </c>
      <c r="E547" t="s">
        <v>44</v>
      </c>
      <c r="F547" t="s">
        <v>1572</v>
      </c>
      <c r="G547" t="s">
        <v>1573</v>
      </c>
      <c r="H547" t="s">
        <v>1573</v>
      </c>
      <c r="I547" t="s">
        <v>34</v>
      </c>
      <c r="J547" t="s">
        <v>1977</v>
      </c>
      <c r="K547" s="3">
        <v>41632</v>
      </c>
      <c r="L547" t="s">
        <v>36</v>
      </c>
      <c r="M547" t="s">
        <v>1978</v>
      </c>
      <c r="N547" t="s">
        <v>1979</v>
      </c>
      <c r="O547" t="s">
        <v>39</v>
      </c>
      <c r="P547" t="s">
        <v>340</v>
      </c>
      <c r="Q547">
        <v>4</v>
      </c>
      <c r="R547" s="5">
        <v>10.25</v>
      </c>
      <c r="S547" s="5">
        <v>10.25</v>
      </c>
      <c r="T547" s="5">
        <v>41</v>
      </c>
      <c r="U547">
        <v>0</v>
      </c>
      <c r="V547" s="5">
        <v>0</v>
      </c>
      <c r="W547" t="s">
        <v>41</v>
      </c>
      <c r="X547" s="3">
        <v>41637</v>
      </c>
      <c r="Y547" s="3">
        <v>41637</v>
      </c>
      <c r="Z547">
        <v>5</v>
      </c>
      <c r="AA547" t="s">
        <v>8400</v>
      </c>
      <c r="AB547">
        <f t="shared" si="42"/>
        <v>0</v>
      </c>
      <c r="AC547" t="str">
        <f t="shared" si="40"/>
        <v>Tuesday</v>
      </c>
      <c r="AD547" s="5">
        <v>1.5649999999999999</v>
      </c>
      <c r="AE547">
        <v>2013</v>
      </c>
      <c r="AF547">
        <v>52</v>
      </c>
      <c r="AG547" s="14">
        <f t="shared" si="41"/>
        <v>0</v>
      </c>
      <c r="AH547">
        <f t="shared" si="43"/>
        <v>0</v>
      </c>
      <c r="AI547" t="str">
        <f t="shared" si="44"/>
        <v xml:space="preserve"> </v>
      </c>
    </row>
    <row r="548" spans="1:35" x14ac:dyDescent="0.35">
      <c r="A548">
        <v>547</v>
      </c>
      <c r="B548" t="s">
        <v>1980</v>
      </c>
      <c r="C548" t="s">
        <v>1981</v>
      </c>
      <c r="D548" t="s">
        <v>96</v>
      </c>
      <c r="E548" t="s">
        <v>84</v>
      </c>
      <c r="F548" t="s">
        <v>168</v>
      </c>
      <c r="G548" t="s">
        <v>1628</v>
      </c>
      <c r="H548" t="s">
        <v>1629</v>
      </c>
      <c r="I548" t="s">
        <v>34</v>
      </c>
      <c r="J548" t="s">
        <v>1982</v>
      </c>
      <c r="K548" s="3">
        <v>41937</v>
      </c>
      <c r="L548" t="s">
        <v>98</v>
      </c>
      <c r="M548" t="s">
        <v>1983</v>
      </c>
      <c r="N548" t="s">
        <v>1984</v>
      </c>
      <c r="O548" t="s">
        <v>39</v>
      </c>
      <c r="P548" t="s">
        <v>76</v>
      </c>
      <c r="Q548">
        <v>1</v>
      </c>
      <c r="R548" s="5">
        <v>33.318399999999997</v>
      </c>
      <c r="S548" s="5">
        <v>36.103999999999999</v>
      </c>
      <c r="T548" s="5">
        <v>21.662399999999998</v>
      </c>
      <c r="U548">
        <v>0.4</v>
      </c>
      <c r="V548" s="5">
        <v>-11.656000000000001</v>
      </c>
      <c r="W548" t="s">
        <v>41</v>
      </c>
      <c r="X548" s="3">
        <v>41942</v>
      </c>
      <c r="Y548" s="3">
        <v>41945</v>
      </c>
      <c r="Z548">
        <v>8</v>
      </c>
      <c r="AA548" t="s">
        <v>8399</v>
      </c>
      <c r="AB548">
        <f t="shared" si="42"/>
        <v>3</v>
      </c>
      <c r="AC548" t="str">
        <f t="shared" si="40"/>
        <v>Saturday</v>
      </c>
      <c r="AD548" s="5">
        <v>2.008</v>
      </c>
      <c r="AE548">
        <v>2014</v>
      </c>
      <c r="AF548">
        <v>43</v>
      </c>
      <c r="AG548" s="14">
        <f t="shared" si="41"/>
        <v>-0.53807519019129924</v>
      </c>
      <c r="AH548">
        <f t="shared" si="43"/>
        <v>1</v>
      </c>
      <c r="AI548">
        <f t="shared" si="44"/>
        <v>3</v>
      </c>
    </row>
    <row r="549" spans="1:35" x14ac:dyDescent="0.35">
      <c r="A549">
        <v>548</v>
      </c>
      <c r="B549" t="s">
        <v>1985</v>
      </c>
      <c r="C549" t="s">
        <v>1986</v>
      </c>
      <c r="D549" t="s">
        <v>29</v>
      </c>
      <c r="E549" t="s">
        <v>84</v>
      </c>
      <c r="F549" t="s">
        <v>113</v>
      </c>
      <c r="G549" t="s">
        <v>113</v>
      </c>
      <c r="H549" t="s">
        <v>144</v>
      </c>
      <c r="I549" t="s">
        <v>34</v>
      </c>
      <c r="J549" t="s">
        <v>1987</v>
      </c>
      <c r="K549" s="3">
        <v>41603</v>
      </c>
      <c r="L549" t="s">
        <v>36</v>
      </c>
      <c r="M549" t="s">
        <v>1988</v>
      </c>
      <c r="N549" t="s">
        <v>1989</v>
      </c>
      <c r="O549" t="s">
        <v>39</v>
      </c>
      <c r="P549" t="s">
        <v>58</v>
      </c>
      <c r="Q549">
        <v>4</v>
      </c>
      <c r="R549" s="5">
        <v>10.265200000000002</v>
      </c>
      <c r="S549" s="5">
        <v>12.32866666666667</v>
      </c>
      <c r="T549" s="5">
        <v>29.588800000000006</v>
      </c>
      <c r="U549">
        <v>0.4</v>
      </c>
      <c r="V549" s="5">
        <v>-11.472</v>
      </c>
      <c r="W549" t="s">
        <v>41</v>
      </c>
      <c r="X549" s="3">
        <v>41608</v>
      </c>
      <c r="Y549" s="3">
        <v>41608</v>
      </c>
      <c r="Z549">
        <v>5</v>
      </c>
      <c r="AA549" t="s">
        <v>8400</v>
      </c>
      <c r="AB549">
        <f t="shared" si="42"/>
        <v>0</v>
      </c>
      <c r="AC549" t="str">
        <f t="shared" si="40"/>
        <v>Monday</v>
      </c>
      <c r="AD549" s="5">
        <v>2.7240000000000002</v>
      </c>
      <c r="AE549">
        <v>2013</v>
      </c>
      <c r="AF549">
        <v>48</v>
      </c>
      <c r="AG549" s="14">
        <f t="shared" si="41"/>
        <v>-0.38771427026442429</v>
      </c>
      <c r="AH549">
        <f t="shared" si="43"/>
        <v>0</v>
      </c>
      <c r="AI549" t="str">
        <f t="shared" si="44"/>
        <v xml:space="preserve"> </v>
      </c>
    </row>
    <row r="550" spans="1:35" x14ac:dyDescent="0.35">
      <c r="A550">
        <v>549</v>
      </c>
      <c r="B550" t="s">
        <v>1985</v>
      </c>
      <c r="C550" t="s">
        <v>1986</v>
      </c>
      <c r="D550" t="s">
        <v>29</v>
      </c>
      <c r="E550" t="s">
        <v>84</v>
      </c>
      <c r="F550" t="s">
        <v>113</v>
      </c>
      <c r="G550" t="s">
        <v>113</v>
      </c>
      <c r="H550" t="s">
        <v>144</v>
      </c>
      <c r="I550" t="s">
        <v>34</v>
      </c>
      <c r="J550" t="s">
        <v>1987</v>
      </c>
      <c r="K550" s="3">
        <v>41603</v>
      </c>
      <c r="L550" t="s">
        <v>36</v>
      </c>
      <c r="M550" t="s">
        <v>1990</v>
      </c>
      <c r="N550" t="s">
        <v>1991</v>
      </c>
      <c r="O550" t="s">
        <v>39</v>
      </c>
      <c r="P550" t="s">
        <v>165</v>
      </c>
      <c r="Q550">
        <v>2</v>
      </c>
      <c r="R550" s="5">
        <v>41.765599999999999</v>
      </c>
      <c r="S550" s="5">
        <v>47.269333333333336</v>
      </c>
      <c r="T550" s="5">
        <v>56.723199999999999</v>
      </c>
      <c r="U550">
        <v>0.4</v>
      </c>
      <c r="V550" s="5">
        <v>-26.808</v>
      </c>
      <c r="W550" t="s">
        <v>41</v>
      </c>
      <c r="X550" s="3">
        <v>41608</v>
      </c>
      <c r="Y550" s="3">
        <v>41610</v>
      </c>
      <c r="Z550">
        <v>7</v>
      </c>
      <c r="AA550" t="s">
        <v>8399</v>
      </c>
      <c r="AB550">
        <f t="shared" si="42"/>
        <v>2</v>
      </c>
      <c r="AC550" t="str">
        <f t="shared" si="40"/>
        <v>Monday</v>
      </c>
      <c r="AD550" s="5">
        <v>1.7330000000000001</v>
      </c>
      <c r="AE550">
        <v>2013</v>
      </c>
      <c r="AF550">
        <v>48</v>
      </c>
      <c r="AG550" s="14">
        <f t="shared" si="41"/>
        <v>-0.47261085411260295</v>
      </c>
      <c r="AH550">
        <f t="shared" si="43"/>
        <v>1</v>
      </c>
      <c r="AI550">
        <f t="shared" si="44"/>
        <v>2</v>
      </c>
    </row>
    <row r="551" spans="1:35" x14ac:dyDescent="0.35">
      <c r="A551">
        <v>550</v>
      </c>
      <c r="B551" t="s">
        <v>292</v>
      </c>
      <c r="C551" t="s">
        <v>293</v>
      </c>
      <c r="D551" t="s">
        <v>29</v>
      </c>
      <c r="E551" t="s">
        <v>30</v>
      </c>
      <c r="F551" t="s">
        <v>31</v>
      </c>
      <c r="G551" t="s">
        <v>414</v>
      </c>
      <c r="H551" t="s">
        <v>1442</v>
      </c>
      <c r="I551" t="s">
        <v>34</v>
      </c>
      <c r="J551" t="s">
        <v>1992</v>
      </c>
      <c r="K551" s="3">
        <v>40693</v>
      </c>
      <c r="L551" t="s">
        <v>36</v>
      </c>
      <c r="M551" t="s">
        <v>1993</v>
      </c>
      <c r="N551" t="s">
        <v>1994</v>
      </c>
      <c r="O551" t="s">
        <v>39</v>
      </c>
      <c r="P551" t="s">
        <v>76</v>
      </c>
      <c r="Q551">
        <v>3</v>
      </c>
      <c r="R551" s="5">
        <v>4.2333333333333334</v>
      </c>
      <c r="S551" s="5">
        <v>7.3333333333333339</v>
      </c>
      <c r="T551" s="5">
        <v>22</v>
      </c>
      <c r="U551">
        <v>0</v>
      </c>
      <c r="V551" s="5">
        <v>9.3000000000000007</v>
      </c>
      <c r="W551" t="s">
        <v>139</v>
      </c>
      <c r="X551" s="3">
        <v>40696</v>
      </c>
      <c r="Y551" s="3">
        <v>40696</v>
      </c>
      <c r="Z551">
        <v>3</v>
      </c>
      <c r="AA551" t="s">
        <v>8400</v>
      </c>
      <c r="AB551">
        <f t="shared" si="42"/>
        <v>0</v>
      </c>
      <c r="AC551" t="str">
        <f t="shared" si="40"/>
        <v>Monday</v>
      </c>
      <c r="AD551" s="5">
        <v>1.7529999999999999</v>
      </c>
      <c r="AE551">
        <v>2011</v>
      </c>
      <c r="AF551">
        <v>23</v>
      </c>
      <c r="AG551" s="14">
        <f t="shared" si="41"/>
        <v>0.42272727272727278</v>
      </c>
      <c r="AH551">
        <f t="shared" si="43"/>
        <v>0</v>
      </c>
      <c r="AI551" t="str">
        <f t="shared" si="44"/>
        <v xml:space="preserve"> </v>
      </c>
    </row>
    <row r="552" spans="1:35" x14ac:dyDescent="0.35">
      <c r="A552">
        <v>551</v>
      </c>
      <c r="B552" t="s">
        <v>292</v>
      </c>
      <c r="C552" t="s">
        <v>293</v>
      </c>
      <c r="D552" t="s">
        <v>29</v>
      </c>
      <c r="E552" t="s">
        <v>30</v>
      </c>
      <c r="F552" t="s">
        <v>31</v>
      </c>
      <c r="G552" t="s">
        <v>414</v>
      </c>
      <c r="H552" t="s">
        <v>1442</v>
      </c>
      <c r="I552" t="s">
        <v>34</v>
      </c>
      <c r="J552" t="s">
        <v>1992</v>
      </c>
      <c r="K552" s="3">
        <v>40693</v>
      </c>
      <c r="L552" t="s">
        <v>36</v>
      </c>
      <c r="M552" t="s">
        <v>53</v>
      </c>
      <c r="N552" t="s">
        <v>54</v>
      </c>
      <c r="O552" t="s">
        <v>51</v>
      </c>
      <c r="P552" t="s">
        <v>55</v>
      </c>
      <c r="Q552">
        <v>3</v>
      </c>
      <c r="R552" s="5">
        <v>68.078933333333325</v>
      </c>
      <c r="S552" s="5">
        <v>94.73866666666666</v>
      </c>
      <c r="T552" s="5">
        <v>227.37280000000001</v>
      </c>
      <c r="U552">
        <v>0.2</v>
      </c>
      <c r="V552" s="5">
        <v>23.135999999999999</v>
      </c>
      <c r="W552" t="s">
        <v>139</v>
      </c>
      <c r="X552" s="3">
        <v>40696</v>
      </c>
      <c r="Y552" s="3">
        <v>40696</v>
      </c>
      <c r="Z552">
        <v>3</v>
      </c>
      <c r="AA552" t="s">
        <v>8400</v>
      </c>
      <c r="AB552">
        <f t="shared" si="42"/>
        <v>0</v>
      </c>
      <c r="AC552" t="str">
        <f t="shared" si="40"/>
        <v>Monday</v>
      </c>
      <c r="AD552" s="5">
        <v>18.978999999999999</v>
      </c>
      <c r="AE552">
        <v>2011</v>
      </c>
      <c r="AF552">
        <v>23</v>
      </c>
      <c r="AG552" s="14">
        <f t="shared" si="41"/>
        <v>0.10175359585667239</v>
      </c>
      <c r="AH552">
        <f t="shared" si="43"/>
        <v>0</v>
      </c>
      <c r="AI552" t="str">
        <f t="shared" si="44"/>
        <v xml:space="preserve"> </v>
      </c>
    </row>
    <row r="553" spans="1:35" x14ac:dyDescent="0.35">
      <c r="A553">
        <v>552</v>
      </c>
      <c r="B553" t="s">
        <v>1995</v>
      </c>
      <c r="C553" t="s">
        <v>1996</v>
      </c>
      <c r="D553" t="s">
        <v>112</v>
      </c>
      <c r="E553" t="s">
        <v>30</v>
      </c>
      <c r="F553" t="s">
        <v>31</v>
      </c>
      <c r="G553" t="s">
        <v>32</v>
      </c>
      <c r="H553" t="s">
        <v>33</v>
      </c>
      <c r="I553" t="s">
        <v>34</v>
      </c>
      <c r="J553" t="s">
        <v>1997</v>
      </c>
      <c r="K553" s="3">
        <v>41141</v>
      </c>
      <c r="L553" t="s">
        <v>36</v>
      </c>
      <c r="M553" t="s">
        <v>1998</v>
      </c>
      <c r="N553" t="s">
        <v>1999</v>
      </c>
      <c r="O553" t="s">
        <v>72</v>
      </c>
      <c r="P553" t="s">
        <v>162</v>
      </c>
      <c r="Q553">
        <v>9</v>
      </c>
      <c r="R553" s="5">
        <v>192.47510248888892</v>
      </c>
      <c r="S553" s="5">
        <v>253.27485219327548</v>
      </c>
      <c r="T553" s="5">
        <v>2274.9147224000003</v>
      </c>
      <c r="U553">
        <v>2E-3</v>
      </c>
      <c r="V553" s="5">
        <v>542.63879999999995</v>
      </c>
      <c r="W553" t="s">
        <v>41</v>
      </c>
      <c r="X553" s="3">
        <v>41146</v>
      </c>
      <c r="Y553" s="3">
        <v>41146</v>
      </c>
      <c r="Z553">
        <v>5</v>
      </c>
      <c r="AA553" t="s">
        <v>8400</v>
      </c>
      <c r="AB553">
        <f t="shared" si="42"/>
        <v>0</v>
      </c>
      <c r="AC553" t="str">
        <f t="shared" si="40"/>
        <v>Monday</v>
      </c>
      <c r="AD553" s="5">
        <v>146.55699999999999</v>
      </c>
      <c r="AE553">
        <v>2012</v>
      </c>
      <c r="AF553">
        <v>34</v>
      </c>
      <c r="AG553" s="14">
        <f t="shared" si="41"/>
        <v>0.23853149072222113</v>
      </c>
      <c r="AH553">
        <f t="shared" si="43"/>
        <v>0</v>
      </c>
      <c r="AI553" t="str">
        <f t="shared" si="44"/>
        <v xml:space="preserve"> </v>
      </c>
    </row>
    <row r="554" spans="1:35" x14ac:dyDescent="0.35">
      <c r="A554">
        <v>553</v>
      </c>
      <c r="B554" t="s">
        <v>2000</v>
      </c>
      <c r="C554" t="s">
        <v>2001</v>
      </c>
      <c r="D554" t="s">
        <v>112</v>
      </c>
      <c r="E554" t="s">
        <v>84</v>
      </c>
      <c r="F554" t="s">
        <v>463</v>
      </c>
      <c r="G554" t="s">
        <v>463</v>
      </c>
      <c r="H554" t="s">
        <v>1076</v>
      </c>
      <c r="I554" t="s">
        <v>34</v>
      </c>
      <c r="J554" t="s">
        <v>2002</v>
      </c>
      <c r="K554" s="3">
        <v>41282</v>
      </c>
      <c r="L554" t="s">
        <v>36</v>
      </c>
      <c r="M554" t="s">
        <v>2003</v>
      </c>
      <c r="N554" t="s">
        <v>2004</v>
      </c>
      <c r="O554" t="s">
        <v>39</v>
      </c>
      <c r="P554" t="s">
        <v>64</v>
      </c>
      <c r="Q554">
        <v>6</v>
      </c>
      <c r="R554" s="5">
        <v>8.3466666666666658</v>
      </c>
      <c r="S554" s="5">
        <v>13.666666666666666</v>
      </c>
      <c r="T554" s="5">
        <v>82</v>
      </c>
      <c r="U554">
        <v>0</v>
      </c>
      <c r="V554" s="5">
        <v>31.92</v>
      </c>
      <c r="W554" t="s">
        <v>41</v>
      </c>
      <c r="X554" s="3">
        <v>41287</v>
      </c>
      <c r="Y554" s="3">
        <v>41287</v>
      </c>
      <c r="Z554">
        <v>5</v>
      </c>
      <c r="AA554" t="s">
        <v>8400</v>
      </c>
      <c r="AB554">
        <f t="shared" si="42"/>
        <v>0</v>
      </c>
      <c r="AC554" t="str">
        <f t="shared" si="40"/>
        <v>Tuesday</v>
      </c>
      <c r="AD554" s="5">
        <v>4.0549999999999997</v>
      </c>
      <c r="AE554">
        <v>2013</v>
      </c>
      <c r="AF554">
        <v>2</v>
      </c>
      <c r="AG554" s="14">
        <f t="shared" si="41"/>
        <v>0.38926829268292684</v>
      </c>
      <c r="AH554">
        <f t="shared" si="43"/>
        <v>0</v>
      </c>
      <c r="AI554" t="str">
        <f t="shared" si="44"/>
        <v xml:space="preserve"> </v>
      </c>
    </row>
    <row r="555" spans="1:35" x14ac:dyDescent="0.35">
      <c r="A555">
        <v>554</v>
      </c>
      <c r="B555" t="s">
        <v>2005</v>
      </c>
      <c r="C555" t="s">
        <v>2006</v>
      </c>
      <c r="D555" t="s">
        <v>29</v>
      </c>
      <c r="E555" t="s">
        <v>30</v>
      </c>
      <c r="F555" t="s">
        <v>31</v>
      </c>
      <c r="G555" t="s">
        <v>423</v>
      </c>
      <c r="H555" t="s">
        <v>734</v>
      </c>
      <c r="I555" t="s">
        <v>34</v>
      </c>
      <c r="J555" t="s">
        <v>2007</v>
      </c>
      <c r="K555" s="3">
        <v>41977</v>
      </c>
      <c r="L555" t="s">
        <v>215</v>
      </c>
      <c r="M555" t="s">
        <v>2008</v>
      </c>
      <c r="N555" t="s">
        <v>2009</v>
      </c>
      <c r="O555" t="s">
        <v>51</v>
      </c>
      <c r="P555" t="s">
        <v>52</v>
      </c>
      <c r="Q555">
        <v>2</v>
      </c>
      <c r="R555" s="5">
        <v>8.5751999999999988</v>
      </c>
      <c r="S555" s="5">
        <v>13.011999999999999</v>
      </c>
      <c r="T555" s="5">
        <v>15.614399999999998</v>
      </c>
      <c r="U555">
        <v>0.4</v>
      </c>
      <c r="V555" s="5">
        <v>-1.536</v>
      </c>
      <c r="W555" t="s">
        <v>155</v>
      </c>
      <c r="X555" s="3">
        <v>41979</v>
      </c>
      <c r="Y555" s="3">
        <v>41979</v>
      </c>
      <c r="Z555">
        <v>2</v>
      </c>
      <c r="AA555" t="s">
        <v>8400</v>
      </c>
      <c r="AB555">
        <f t="shared" si="42"/>
        <v>0</v>
      </c>
      <c r="AC555" t="str">
        <f t="shared" si="40"/>
        <v>Thursday</v>
      </c>
      <c r="AD555" s="5">
        <v>3.2429999999999999</v>
      </c>
      <c r="AE555">
        <v>2014</v>
      </c>
      <c r="AF555">
        <v>49</v>
      </c>
      <c r="AG555" s="14">
        <f t="shared" si="41"/>
        <v>-9.8370734706424851E-2</v>
      </c>
      <c r="AH555">
        <f t="shared" si="43"/>
        <v>0</v>
      </c>
      <c r="AI555" t="str">
        <f t="shared" si="44"/>
        <v xml:space="preserve"> </v>
      </c>
    </row>
    <row r="556" spans="1:35" x14ac:dyDescent="0.35">
      <c r="A556">
        <v>555</v>
      </c>
      <c r="B556" t="s">
        <v>2005</v>
      </c>
      <c r="C556" t="s">
        <v>2006</v>
      </c>
      <c r="D556" t="s">
        <v>29</v>
      </c>
      <c r="E556" t="s">
        <v>30</v>
      </c>
      <c r="F556" t="s">
        <v>31</v>
      </c>
      <c r="G556" t="s">
        <v>423</v>
      </c>
      <c r="H556" t="s">
        <v>734</v>
      </c>
      <c r="I556" t="s">
        <v>34</v>
      </c>
      <c r="J556" t="s">
        <v>2007</v>
      </c>
      <c r="K556" s="3">
        <v>41977</v>
      </c>
      <c r="L556" t="s">
        <v>215</v>
      </c>
      <c r="M556" t="s">
        <v>1944</v>
      </c>
      <c r="N556" t="s">
        <v>1945</v>
      </c>
      <c r="O556" t="s">
        <v>39</v>
      </c>
      <c r="P556" t="s">
        <v>58</v>
      </c>
      <c r="Q556">
        <v>6</v>
      </c>
      <c r="R556" s="5">
        <v>7.1466666666666656</v>
      </c>
      <c r="S556" s="5">
        <v>10.166666666666666</v>
      </c>
      <c r="T556" s="5">
        <v>61</v>
      </c>
      <c r="U556">
        <v>0</v>
      </c>
      <c r="V556" s="5">
        <v>18.12</v>
      </c>
      <c r="W556" t="s">
        <v>155</v>
      </c>
      <c r="X556" s="3">
        <v>41979</v>
      </c>
      <c r="Y556" s="3">
        <v>41980</v>
      </c>
      <c r="Z556">
        <v>3</v>
      </c>
      <c r="AA556" t="s">
        <v>8399</v>
      </c>
      <c r="AB556">
        <f t="shared" si="42"/>
        <v>1</v>
      </c>
      <c r="AC556" t="str">
        <f t="shared" si="40"/>
        <v>Thursday</v>
      </c>
      <c r="AD556" s="5">
        <v>24.614000000000001</v>
      </c>
      <c r="AE556">
        <v>2014</v>
      </c>
      <c r="AF556">
        <v>49</v>
      </c>
      <c r="AG556" s="14">
        <f t="shared" si="41"/>
        <v>0.29704918032786887</v>
      </c>
      <c r="AH556">
        <f t="shared" si="43"/>
        <v>1</v>
      </c>
      <c r="AI556">
        <f t="shared" si="44"/>
        <v>1</v>
      </c>
    </row>
    <row r="557" spans="1:35" x14ac:dyDescent="0.35">
      <c r="A557">
        <v>556</v>
      </c>
      <c r="B557" t="s">
        <v>2005</v>
      </c>
      <c r="C557" t="s">
        <v>2006</v>
      </c>
      <c r="D557" t="s">
        <v>29</v>
      </c>
      <c r="E557" t="s">
        <v>30</v>
      </c>
      <c r="F557" t="s">
        <v>31</v>
      </c>
      <c r="G557" t="s">
        <v>423</v>
      </c>
      <c r="H557" t="s">
        <v>734</v>
      </c>
      <c r="I557" t="s">
        <v>34</v>
      </c>
      <c r="J557" t="s">
        <v>2007</v>
      </c>
      <c r="K557" s="3">
        <v>41977</v>
      </c>
      <c r="L557" t="s">
        <v>215</v>
      </c>
      <c r="M557" t="s">
        <v>2010</v>
      </c>
      <c r="N557" t="s">
        <v>2011</v>
      </c>
      <c r="O557" t="s">
        <v>39</v>
      </c>
      <c r="P557" t="s">
        <v>61</v>
      </c>
      <c r="Q557">
        <v>1</v>
      </c>
      <c r="R557" s="5">
        <v>8.9600000000000009</v>
      </c>
      <c r="S557" s="5">
        <v>16</v>
      </c>
      <c r="T557" s="5">
        <v>16</v>
      </c>
      <c r="U557">
        <v>0</v>
      </c>
      <c r="V557" s="5">
        <v>7.04</v>
      </c>
      <c r="W557" t="s">
        <v>155</v>
      </c>
      <c r="X557" s="3">
        <v>41979</v>
      </c>
      <c r="Y557" s="3">
        <v>41982</v>
      </c>
      <c r="Z557">
        <v>5</v>
      </c>
      <c r="AA557" t="s">
        <v>8399</v>
      </c>
      <c r="AB557">
        <f t="shared" si="42"/>
        <v>3</v>
      </c>
      <c r="AC557" t="str">
        <f t="shared" si="40"/>
        <v>Thursday</v>
      </c>
      <c r="AD557" s="5">
        <v>6.0810000000000004</v>
      </c>
      <c r="AE557">
        <v>2014</v>
      </c>
      <c r="AF557">
        <v>49</v>
      </c>
      <c r="AG557" s="14">
        <f t="shared" si="41"/>
        <v>0.44</v>
      </c>
      <c r="AH557">
        <f t="shared" si="43"/>
        <v>1</v>
      </c>
      <c r="AI557">
        <f t="shared" si="44"/>
        <v>3</v>
      </c>
    </row>
    <row r="558" spans="1:35" x14ac:dyDescent="0.35">
      <c r="A558">
        <v>557</v>
      </c>
      <c r="B558" t="s">
        <v>2005</v>
      </c>
      <c r="C558" t="s">
        <v>2006</v>
      </c>
      <c r="D558" t="s">
        <v>29</v>
      </c>
      <c r="E558" t="s">
        <v>30</v>
      </c>
      <c r="F558" t="s">
        <v>31</v>
      </c>
      <c r="G558" t="s">
        <v>423</v>
      </c>
      <c r="H558" t="s">
        <v>734</v>
      </c>
      <c r="I558" t="s">
        <v>34</v>
      </c>
      <c r="J558" t="s">
        <v>2007</v>
      </c>
      <c r="K558" s="3">
        <v>41977</v>
      </c>
      <c r="L558" t="s">
        <v>215</v>
      </c>
      <c r="M558" t="s">
        <v>2012</v>
      </c>
      <c r="N558" t="s">
        <v>2013</v>
      </c>
      <c r="O558" t="s">
        <v>72</v>
      </c>
      <c r="P558" t="s">
        <v>79</v>
      </c>
      <c r="Q558">
        <v>2</v>
      </c>
      <c r="R558" s="5">
        <v>113.82</v>
      </c>
      <c r="S558" s="5">
        <v>172.5</v>
      </c>
      <c r="T558" s="5">
        <v>345</v>
      </c>
      <c r="U558">
        <v>0</v>
      </c>
      <c r="V558" s="5">
        <v>117.36</v>
      </c>
      <c r="W558" t="s">
        <v>155</v>
      </c>
      <c r="X558" s="3">
        <v>41979</v>
      </c>
      <c r="Y558" s="3">
        <v>41979</v>
      </c>
      <c r="Z558">
        <v>2</v>
      </c>
      <c r="AA558" t="s">
        <v>8400</v>
      </c>
      <c r="AB558">
        <f t="shared" si="42"/>
        <v>0</v>
      </c>
      <c r="AC558" t="str">
        <f t="shared" si="40"/>
        <v>Thursday</v>
      </c>
      <c r="AD558" s="5">
        <v>89.69</v>
      </c>
      <c r="AE558">
        <v>2014</v>
      </c>
      <c r="AF558">
        <v>49</v>
      </c>
      <c r="AG558" s="14">
        <f t="shared" si="41"/>
        <v>0.34017391304347827</v>
      </c>
      <c r="AH558">
        <f t="shared" si="43"/>
        <v>0</v>
      </c>
      <c r="AI558" t="str">
        <f t="shared" si="44"/>
        <v xml:space="preserve"> </v>
      </c>
    </row>
    <row r="559" spans="1:35" x14ac:dyDescent="0.35">
      <c r="A559">
        <v>558</v>
      </c>
      <c r="B559" t="s">
        <v>2005</v>
      </c>
      <c r="C559" t="s">
        <v>2006</v>
      </c>
      <c r="D559" t="s">
        <v>29</v>
      </c>
      <c r="E559" t="s">
        <v>30</v>
      </c>
      <c r="F559" t="s">
        <v>31</v>
      </c>
      <c r="G559" t="s">
        <v>423</v>
      </c>
      <c r="H559" t="s">
        <v>734</v>
      </c>
      <c r="I559" t="s">
        <v>34</v>
      </c>
      <c r="J559" t="s">
        <v>2007</v>
      </c>
      <c r="K559" s="3">
        <v>41977</v>
      </c>
      <c r="L559" t="s">
        <v>215</v>
      </c>
      <c r="M559" t="s">
        <v>2014</v>
      </c>
      <c r="N559" t="s">
        <v>2015</v>
      </c>
      <c r="O559" t="s">
        <v>51</v>
      </c>
      <c r="P559" t="s">
        <v>55</v>
      </c>
      <c r="Q559">
        <v>2</v>
      </c>
      <c r="R559" s="5">
        <v>62.666400000000003</v>
      </c>
      <c r="S559" s="5">
        <v>108.36799999999999</v>
      </c>
      <c r="T559" s="5">
        <v>173.3888</v>
      </c>
      <c r="U559">
        <v>0.2</v>
      </c>
      <c r="V559" s="5">
        <v>48.055999999999997</v>
      </c>
      <c r="W559" t="s">
        <v>155</v>
      </c>
      <c r="X559" s="3">
        <v>41979</v>
      </c>
      <c r="Y559" s="3">
        <v>41979</v>
      </c>
      <c r="Z559">
        <v>2</v>
      </c>
      <c r="AA559" t="s">
        <v>8400</v>
      </c>
      <c r="AB559">
        <f t="shared" si="42"/>
        <v>0</v>
      </c>
      <c r="AC559" t="str">
        <f t="shared" si="40"/>
        <v>Thursday</v>
      </c>
      <c r="AD559" s="5">
        <v>47.837000000000003</v>
      </c>
      <c r="AE559">
        <v>2014</v>
      </c>
      <c r="AF559">
        <v>49</v>
      </c>
      <c r="AG559" s="14">
        <f t="shared" si="41"/>
        <v>0.27715746345784731</v>
      </c>
      <c r="AH559">
        <f t="shared" si="43"/>
        <v>0</v>
      </c>
      <c r="AI559" t="str">
        <f t="shared" si="44"/>
        <v xml:space="preserve"> </v>
      </c>
    </row>
    <row r="560" spans="1:35" x14ac:dyDescent="0.35">
      <c r="A560">
        <v>559</v>
      </c>
      <c r="B560" t="s">
        <v>2005</v>
      </c>
      <c r="C560" t="s">
        <v>2006</v>
      </c>
      <c r="D560" t="s">
        <v>29</v>
      </c>
      <c r="E560" t="s">
        <v>30</v>
      </c>
      <c r="F560" t="s">
        <v>31</v>
      </c>
      <c r="G560" t="s">
        <v>423</v>
      </c>
      <c r="H560" t="s">
        <v>734</v>
      </c>
      <c r="I560" t="s">
        <v>34</v>
      </c>
      <c r="J560" t="s">
        <v>2007</v>
      </c>
      <c r="K560" s="3">
        <v>41977</v>
      </c>
      <c r="L560" t="s">
        <v>215</v>
      </c>
      <c r="M560" t="s">
        <v>829</v>
      </c>
      <c r="N560" t="s">
        <v>830</v>
      </c>
      <c r="O560" t="s">
        <v>72</v>
      </c>
      <c r="P560" t="s">
        <v>79</v>
      </c>
      <c r="Q560">
        <v>3</v>
      </c>
      <c r="R560" s="5">
        <v>10.006666666666671</v>
      </c>
      <c r="S560" s="5">
        <v>19.666666666666671</v>
      </c>
      <c r="T560" s="5">
        <v>59.000000000000014</v>
      </c>
      <c r="U560">
        <v>0</v>
      </c>
      <c r="V560" s="5">
        <v>28.98</v>
      </c>
      <c r="W560" t="s">
        <v>155</v>
      </c>
      <c r="X560" s="3">
        <v>41979</v>
      </c>
      <c r="Y560" s="3">
        <v>41979</v>
      </c>
      <c r="Z560">
        <v>2</v>
      </c>
      <c r="AA560" t="s">
        <v>8400</v>
      </c>
      <c r="AB560">
        <f t="shared" si="42"/>
        <v>0</v>
      </c>
      <c r="AC560" t="str">
        <f t="shared" si="40"/>
        <v>Thursday</v>
      </c>
      <c r="AD560" s="5">
        <v>21.527000000000001</v>
      </c>
      <c r="AE560">
        <v>2014</v>
      </c>
      <c r="AF560">
        <v>49</v>
      </c>
      <c r="AG560" s="14">
        <f t="shared" si="41"/>
        <v>0.49118644067796596</v>
      </c>
      <c r="AH560">
        <f t="shared" si="43"/>
        <v>0</v>
      </c>
      <c r="AI560" t="str">
        <f t="shared" si="44"/>
        <v xml:space="preserve"> </v>
      </c>
    </row>
    <row r="561" spans="1:35" x14ac:dyDescent="0.35">
      <c r="A561">
        <v>560</v>
      </c>
      <c r="B561" t="s">
        <v>2016</v>
      </c>
      <c r="C561" t="s">
        <v>2017</v>
      </c>
      <c r="D561" t="s">
        <v>112</v>
      </c>
      <c r="E561" t="s">
        <v>84</v>
      </c>
      <c r="F561" t="s">
        <v>85</v>
      </c>
      <c r="G561" t="s">
        <v>86</v>
      </c>
      <c r="H561" t="s">
        <v>86</v>
      </c>
      <c r="I561" t="s">
        <v>34</v>
      </c>
      <c r="J561" t="s">
        <v>2018</v>
      </c>
      <c r="K561" s="3">
        <v>40653</v>
      </c>
      <c r="L561" t="s">
        <v>36</v>
      </c>
      <c r="M561" t="s">
        <v>1988</v>
      </c>
      <c r="N561" t="s">
        <v>1989</v>
      </c>
      <c r="O561" t="s">
        <v>39</v>
      </c>
      <c r="P561" t="s">
        <v>58</v>
      </c>
      <c r="Q561">
        <v>2</v>
      </c>
      <c r="R561" s="5">
        <v>8.7799999999999994</v>
      </c>
      <c r="S561" s="5">
        <v>10</v>
      </c>
      <c r="T561" s="5">
        <v>20</v>
      </c>
      <c r="U561">
        <v>0</v>
      </c>
      <c r="V561" s="5">
        <v>2.44</v>
      </c>
      <c r="W561" t="s">
        <v>139</v>
      </c>
      <c r="X561" s="3">
        <v>40656</v>
      </c>
      <c r="Y561" s="3">
        <v>40659</v>
      </c>
      <c r="Z561">
        <v>6</v>
      </c>
      <c r="AA561" t="s">
        <v>8399</v>
      </c>
      <c r="AB561">
        <f t="shared" si="42"/>
        <v>3</v>
      </c>
      <c r="AC561" t="str">
        <f t="shared" si="40"/>
        <v>Wednesday</v>
      </c>
      <c r="AD561" s="5">
        <v>2.1429999999999998</v>
      </c>
      <c r="AE561">
        <v>2011</v>
      </c>
      <c r="AF561">
        <v>17</v>
      </c>
      <c r="AG561" s="14">
        <f t="shared" si="41"/>
        <v>0.122</v>
      </c>
      <c r="AH561">
        <f t="shared" si="43"/>
        <v>1</v>
      </c>
      <c r="AI561">
        <f t="shared" si="44"/>
        <v>3</v>
      </c>
    </row>
    <row r="562" spans="1:35" x14ac:dyDescent="0.35">
      <c r="A562">
        <v>561</v>
      </c>
      <c r="B562" t="s">
        <v>2019</v>
      </c>
      <c r="C562" t="s">
        <v>2020</v>
      </c>
      <c r="D562" t="s">
        <v>112</v>
      </c>
      <c r="E562" t="s">
        <v>44</v>
      </c>
      <c r="F562" t="s">
        <v>67</v>
      </c>
      <c r="G562" t="s">
        <v>1359</v>
      </c>
      <c r="H562" t="s">
        <v>2021</v>
      </c>
      <c r="I562" t="s">
        <v>34</v>
      </c>
      <c r="J562" t="s">
        <v>2022</v>
      </c>
      <c r="K562" s="3">
        <v>41563</v>
      </c>
      <c r="L562" t="s">
        <v>136</v>
      </c>
      <c r="M562" t="s">
        <v>2023</v>
      </c>
      <c r="N562" t="s">
        <v>2024</v>
      </c>
      <c r="O562" t="s">
        <v>72</v>
      </c>
      <c r="P562" t="s">
        <v>79</v>
      </c>
      <c r="Q562">
        <v>12</v>
      </c>
      <c r="R562" s="5">
        <v>25.533066666666667</v>
      </c>
      <c r="S562" s="5">
        <v>46.072666666666663</v>
      </c>
      <c r="T562" s="5">
        <v>221.14879999999999</v>
      </c>
      <c r="U562">
        <v>0.6</v>
      </c>
      <c r="V562" s="5">
        <v>-85.248000000000005</v>
      </c>
      <c r="W562" t="s">
        <v>139</v>
      </c>
      <c r="X562" s="3">
        <v>41566</v>
      </c>
      <c r="Y562" s="3">
        <v>41567</v>
      </c>
      <c r="Z562">
        <v>4</v>
      </c>
      <c r="AA562" t="s">
        <v>8399</v>
      </c>
      <c r="AB562">
        <f t="shared" si="42"/>
        <v>1</v>
      </c>
      <c r="AC562" t="str">
        <f t="shared" si="40"/>
        <v>Wednesday</v>
      </c>
      <c r="AD562" s="5">
        <v>7.8410000000000002</v>
      </c>
      <c r="AE562">
        <v>2013</v>
      </c>
      <c r="AF562">
        <v>42</v>
      </c>
      <c r="AG562" s="14">
        <f t="shared" si="41"/>
        <v>-0.38547801299396606</v>
      </c>
      <c r="AH562">
        <f t="shared" si="43"/>
        <v>1</v>
      </c>
      <c r="AI562">
        <f t="shared" si="44"/>
        <v>1</v>
      </c>
    </row>
    <row r="563" spans="1:35" x14ac:dyDescent="0.35">
      <c r="A563">
        <v>562</v>
      </c>
      <c r="B563" t="s">
        <v>2019</v>
      </c>
      <c r="C563" t="s">
        <v>2020</v>
      </c>
      <c r="D563" t="s">
        <v>112</v>
      </c>
      <c r="E563" t="s">
        <v>44</v>
      </c>
      <c r="F563" t="s">
        <v>67</v>
      </c>
      <c r="G563" t="s">
        <v>1359</v>
      </c>
      <c r="H563" t="s">
        <v>2021</v>
      </c>
      <c r="I563" t="s">
        <v>34</v>
      </c>
      <c r="J563" t="s">
        <v>2022</v>
      </c>
      <c r="K563" s="3">
        <v>41563</v>
      </c>
      <c r="L563" t="s">
        <v>136</v>
      </c>
      <c r="M563" t="s">
        <v>980</v>
      </c>
      <c r="N563" t="s">
        <v>981</v>
      </c>
      <c r="O563" t="s">
        <v>51</v>
      </c>
      <c r="P563" t="s">
        <v>55</v>
      </c>
      <c r="Q563">
        <v>2</v>
      </c>
      <c r="R563" s="5">
        <v>211.12640000000002</v>
      </c>
      <c r="S563" s="5">
        <v>369.80599999999998</v>
      </c>
      <c r="T563" s="5">
        <v>295.84480000000002</v>
      </c>
      <c r="U563">
        <v>0.6</v>
      </c>
      <c r="V563" s="5">
        <v>-126.408</v>
      </c>
      <c r="W563" t="s">
        <v>139</v>
      </c>
      <c r="X563" s="3">
        <v>41566</v>
      </c>
      <c r="Y563" s="3">
        <v>41566</v>
      </c>
      <c r="Z563">
        <v>3</v>
      </c>
      <c r="AA563" t="s">
        <v>8400</v>
      </c>
      <c r="AB563">
        <f t="shared" si="42"/>
        <v>0</v>
      </c>
      <c r="AC563" t="str">
        <f t="shared" si="40"/>
        <v>Wednesday</v>
      </c>
      <c r="AD563" s="5">
        <v>32.743000000000002</v>
      </c>
      <c r="AE563">
        <v>2013</v>
      </c>
      <c r="AF563">
        <v>42</v>
      </c>
      <c r="AG563" s="14">
        <f t="shared" si="41"/>
        <v>-0.42727808634797704</v>
      </c>
      <c r="AH563">
        <f t="shared" si="43"/>
        <v>0</v>
      </c>
      <c r="AI563" t="str">
        <f t="shared" si="44"/>
        <v xml:space="preserve"> </v>
      </c>
    </row>
    <row r="564" spans="1:35" x14ac:dyDescent="0.35">
      <c r="A564">
        <v>563</v>
      </c>
      <c r="B564" t="s">
        <v>2025</v>
      </c>
      <c r="C564" t="s">
        <v>2026</v>
      </c>
      <c r="D564" t="s">
        <v>29</v>
      </c>
      <c r="E564" t="s">
        <v>199</v>
      </c>
      <c r="F564" t="s">
        <v>200</v>
      </c>
      <c r="G564" t="s">
        <v>336</v>
      </c>
      <c r="H564" t="s">
        <v>336</v>
      </c>
      <c r="I564" t="s">
        <v>34</v>
      </c>
      <c r="J564" t="s">
        <v>2027</v>
      </c>
      <c r="K564" s="3">
        <v>41656</v>
      </c>
      <c r="L564" t="s">
        <v>36</v>
      </c>
      <c r="M564" t="s">
        <v>2028</v>
      </c>
      <c r="N564" t="s">
        <v>2029</v>
      </c>
      <c r="O564" t="s">
        <v>72</v>
      </c>
      <c r="P564" t="s">
        <v>178</v>
      </c>
      <c r="Q564">
        <v>1</v>
      </c>
      <c r="R564" s="5">
        <v>65.52</v>
      </c>
      <c r="S564" s="5">
        <v>84</v>
      </c>
      <c r="T564" s="5">
        <v>84</v>
      </c>
      <c r="U564">
        <v>0</v>
      </c>
      <c r="V564" s="5">
        <v>18.48</v>
      </c>
      <c r="W564" t="s">
        <v>41</v>
      </c>
      <c r="X564" s="3">
        <v>41661</v>
      </c>
      <c r="Y564" s="3">
        <v>41661</v>
      </c>
      <c r="Z564">
        <v>5</v>
      </c>
      <c r="AA564" t="s">
        <v>8400</v>
      </c>
      <c r="AB564">
        <f t="shared" si="42"/>
        <v>0</v>
      </c>
      <c r="AC564" t="str">
        <f t="shared" si="40"/>
        <v>Friday</v>
      </c>
      <c r="AD564" s="5">
        <v>3.806</v>
      </c>
      <c r="AE564">
        <v>2014</v>
      </c>
      <c r="AF564">
        <v>3</v>
      </c>
      <c r="AG564" s="14">
        <f t="shared" si="41"/>
        <v>0.22</v>
      </c>
      <c r="AH564">
        <f t="shared" si="43"/>
        <v>0</v>
      </c>
      <c r="AI564" t="str">
        <f t="shared" si="44"/>
        <v xml:space="preserve"> </v>
      </c>
    </row>
    <row r="565" spans="1:35" x14ac:dyDescent="0.35">
      <c r="A565">
        <v>564</v>
      </c>
      <c r="B565" t="s">
        <v>2025</v>
      </c>
      <c r="C565" t="s">
        <v>2026</v>
      </c>
      <c r="D565" t="s">
        <v>29</v>
      </c>
      <c r="E565" t="s">
        <v>199</v>
      </c>
      <c r="F565" t="s">
        <v>200</v>
      </c>
      <c r="G565" t="s">
        <v>336</v>
      </c>
      <c r="H565" t="s">
        <v>336</v>
      </c>
      <c r="I565" t="s">
        <v>34</v>
      </c>
      <c r="J565" t="s">
        <v>2027</v>
      </c>
      <c r="K565" s="3">
        <v>41656</v>
      </c>
      <c r="L565" t="s">
        <v>36</v>
      </c>
      <c r="M565" t="s">
        <v>2030</v>
      </c>
      <c r="N565" t="s">
        <v>2031</v>
      </c>
      <c r="O565" t="s">
        <v>51</v>
      </c>
      <c r="P565" t="s">
        <v>52</v>
      </c>
      <c r="Q565">
        <v>3</v>
      </c>
      <c r="R565" s="5">
        <v>11.12666666666667</v>
      </c>
      <c r="S565" s="5">
        <v>14.66666666666667</v>
      </c>
      <c r="T565" s="5">
        <v>44.000000000000007</v>
      </c>
      <c r="U565">
        <v>0</v>
      </c>
      <c r="V565" s="5">
        <v>10.62</v>
      </c>
      <c r="W565" t="s">
        <v>41</v>
      </c>
      <c r="X565" s="3">
        <v>41661</v>
      </c>
      <c r="Y565" s="3">
        <v>41661</v>
      </c>
      <c r="Z565">
        <v>5</v>
      </c>
      <c r="AA565" t="s">
        <v>8400</v>
      </c>
      <c r="AB565">
        <f t="shared" si="42"/>
        <v>0</v>
      </c>
      <c r="AC565" t="str">
        <f t="shared" si="40"/>
        <v>Friday</v>
      </c>
      <c r="AD565" s="5">
        <v>5.2530000000000001</v>
      </c>
      <c r="AE565">
        <v>2014</v>
      </c>
      <c r="AF565">
        <v>3</v>
      </c>
      <c r="AG565" s="14">
        <f t="shared" si="41"/>
        <v>0.24136363636363631</v>
      </c>
      <c r="AH565">
        <f t="shared" si="43"/>
        <v>0</v>
      </c>
      <c r="AI565" t="str">
        <f t="shared" si="44"/>
        <v xml:space="preserve"> </v>
      </c>
    </row>
    <row r="566" spans="1:35" x14ac:dyDescent="0.35">
      <c r="A566">
        <v>565</v>
      </c>
      <c r="B566" t="s">
        <v>2025</v>
      </c>
      <c r="C566" t="s">
        <v>2026</v>
      </c>
      <c r="D566" t="s">
        <v>29</v>
      </c>
      <c r="E566" t="s">
        <v>199</v>
      </c>
      <c r="F566" t="s">
        <v>200</v>
      </c>
      <c r="G566" t="s">
        <v>336</v>
      </c>
      <c r="H566" t="s">
        <v>336</v>
      </c>
      <c r="I566" t="s">
        <v>34</v>
      </c>
      <c r="J566" t="s">
        <v>2027</v>
      </c>
      <c r="K566" s="3">
        <v>41656</v>
      </c>
      <c r="L566" t="s">
        <v>36</v>
      </c>
      <c r="M566" t="s">
        <v>2032</v>
      </c>
      <c r="N566" t="s">
        <v>2033</v>
      </c>
      <c r="O566" t="s">
        <v>72</v>
      </c>
      <c r="P566" t="s">
        <v>73</v>
      </c>
      <c r="Q566">
        <v>2</v>
      </c>
      <c r="R566" s="5">
        <v>95.84</v>
      </c>
      <c r="S566" s="5">
        <v>115.5</v>
      </c>
      <c r="T566" s="5">
        <v>231</v>
      </c>
      <c r="U566">
        <v>0</v>
      </c>
      <c r="V566" s="5">
        <v>39.32</v>
      </c>
      <c r="W566" t="s">
        <v>41</v>
      </c>
      <c r="X566" s="3">
        <v>41661</v>
      </c>
      <c r="Y566" s="3">
        <v>41663</v>
      </c>
      <c r="Z566">
        <v>7</v>
      </c>
      <c r="AA566" t="s">
        <v>8399</v>
      </c>
      <c r="AB566">
        <f t="shared" si="42"/>
        <v>2</v>
      </c>
      <c r="AC566" t="str">
        <f t="shared" si="40"/>
        <v>Friday</v>
      </c>
      <c r="AD566" s="5">
        <v>23.895</v>
      </c>
      <c r="AE566">
        <v>2014</v>
      </c>
      <c r="AF566">
        <v>3</v>
      </c>
      <c r="AG566" s="14">
        <f t="shared" si="41"/>
        <v>0.17021645021645021</v>
      </c>
      <c r="AH566">
        <f t="shared" si="43"/>
        <v>1</v>
      </c>
      <c r="AI566">
        <f t="shared" si="44"/>
        <v>2</v>
      </c>
    </row>
    <row r="567" spans="1:35" x14ac:dyDescent="0.35">
      <c r="A567">
        <v>566</v>
      </c>
      <c r="B567" t="s">
        <v>2034</v>
      </c>
      <c r="C567" t="s">
        <v>2035</v>
      </c>
      <c r="D567" t="s">
        <v>96</v>
      </c>
      <c r="E567" t="s">
        <v>30</v>
      </c>
      <c r="F567" t="s">
        <v>31</v>
      </c>
      <c r="G567" t="s">
        <v>31</v>
      </c>
      <c r="H567" t="s">
        <v>975</v>
      </c>
      <c r="I567" t="s">
        <v>34</v>
      </c>
      <c r="J567" t="s">
        <v>2036</v>
      </c>
      <c r="K567" s="3">
        <v>41757</v>
      </c>
      <c r="L567" t="s">
        <v>36</v>
      </c>
      <c r="M567" t="s">
        <v>2037</v>
      </c>
      <c r="N567" t="s">
        <v>2038</v>
      </c>
      <c r="O567" t="s">
        <v>51</v>
      </c>
      <c r="P567" t="s">
        <v>55</v>
      </c>
      <c r="Q567">
        <v>2</v>
      </c>
      <c r="R567" s="5">
        <v>194.13040000000001</v>
      </c>
      <c r="S567" s="5">
        <v>255.548</v>
      </c>
      <c r="T567" s="5">
        <v>408.8768</v>
      </c>
      <c r="U567">
        <v>0.2</v>
      </c>
      <c r="V567" s="5">
        <v>20.616</v>
      </c>
      <c r="W567" t="s">
        <v>41</v>
      </c>
      <c r="X567" s="3">
        <v>41762</v>
      </c>
      <c r="Y567" s="3">
        <v>41762</v>
      </c>
      <c r="Z567">
        <v>5</v>
      </c>
      <c r="AA567" t="s">
        <v>8400</v>
      </c>
      <c r="AB567">
        <f t="shared" si="42"/>
        <v>0</v>
      </c>
      <c r="AC567" t="str">
        <f t="shared" si="40"/>
        <v>Monday</v>
      </c>
      <c r="AD567" s="5">
        <v>14.952999999999999</v>
      </c>
      <c r="AE567">
        <v>2014</v>
      </c>
      <c r="AF567">
        <v>18</v>
      </c>
      <c r="AG567" s="14">
        <f t="shared" si="41"/>
        <v>5.0421055926870878E-2</v>
      </c>
      <c r="AH567">
        <f t="shared" si="43"/>
        <v>0</v>
      </c>
      <c r="AI567" t="str">
        <f t="shared" si="44"/>
        <v xml:space="preserve"> </v>
      </c>
    </row>
    <row r="568" spans="1:35" x14ac:dyDescent="0.35">
      <c r="A568">
        <v>567</v>
      </c>
      <c r="B568" t="s">
        <v>1027</v>
      </c>
      <c r="C568" t="s">
        <v>1028</v>
      </c>
      <c r="D568" t="s">
        <v>29</v>
      </c>
      <c r="E568" t="s">
        <v>84</v>
      </c>
      <c r="F568" t="s">
        <v>168</v>
      </c>
      <c r="G568" t="s">
        <v>1628</v>
      </c>
      <c r="H568" t="s">
        <v>1629</v>
      </c>
      <c r="I568" t="s">
        <v>34</v>
      </c>
      <c r="J568" t="s">
        <v>2039</v>
      </c>
      <c r="K568" s="3">
        <v>41813</v>
      </c>
      <c r="L568" t="s">
        <v>36</v>
      </c>
      <c r="M568" t="s">
        <v>1228</v>
      </c>
      <c r="N568" t="s">
        <v>1229</v>
      </c>
      <c r="O568" t="s">
        <v>72</v>
      </c>
      <c r="P568" t="s">
        <v>79</v>
      </c>
      <c r="Q568">
        <v>2</v>
      </c>
      <c r="R568" s="5">
        <v>50.224800000000002</v>
      </c>
      <c r="S568" s="5">
        <v>73.321333333333342</v>
      </c>
      <c r="T568" s="5">
        <v>87.985600000000005</v>
      </c>
      <c r="U568">
        <v>0.4</v>
      </c>
      <c r="V568" s="5">
        <v>-12.464</v>
      </c>
      <c r="W568" t="s">
        <v>139</v>
      </c>
      <c r="X568" s="3">
        <v>41816</v>
      </c>
      <c r="Y568" s="3">
        <v>41816</v>
      </c>
      <c r="Z568">
        <v>3</v>
      </c>
      <c r="AA568" t="s">
        <v>8400</v>
      </c>
      <c r="AB568">
        <f t="shared" si="42"/>
        <v>0</v>
      </c>
      <c r="AC568" t="str">
        <f t="shared" si="40"/>
        <v>Monday</v>
      </c>
      <c r="AD568" s="5">
        <v>10.791</v>
      </c>
      <c r="AE568">
        <v>2014</v>
      </c>
      <c r="AF568">
        <v>26</v>
      </c>
      <c r="AG568" s="14">
        <f t="shared" si="41"/>
        <v>-0.14165954428906549</v>
      </c>
      <c r="AH568">
        <f t="shared" si="43"/>
        <v>0</v>
      </c>
      <c r="AI568" t="str">
        <f t="shared" si="44"/>
        <v xml:space="preserve"> </v>
      </c>
    </row>
    <row r="569" spans="1:35" x14ac:dyDescent="0.35">
      <c r="A569">
        <v>568</v>
      </c>
      <c r="B569" t="s">
        <v>1027</v>
      </c>
      <c r="C569" t="s">
        <v>1028</v>
      </c>
      <c r="D569" t="s">
        <v>29</v>
      </c>
      <c r="E569" t="s">
        <v>84</v>
      </c>
      <c r="F569" t="s">
        <v>168</v>
      </c>
      <c r="G569" t="s">
        <v>1628</v>
      </c>
      <c r="H569" t="s">
        <v>1629</v>
      </c>
      <c r="I569" t="s">
        <v>34</v>
      </c>
      <c r="J569" t="s">
        <v>2039</v>
      </c>
      <c r="K569" s="3">
        <v>41813</v>
      </c>
      <c r="L569" t="s">
        <v>36</v>
      </c>
      <c r="M569" t="s">
        <v>2040</v>
      </c>
      <c r="N569" t="s">
        <v>2041</v>
      </c>
      <c r="O569" t="s">
        <v>39</v>
      </c>
      <c r="P569" t="s">
        <v>64</v>
      </c>
      <c r="Q569">
        <v>4</v>
      </c>
      <c r="R569" s="5">
        <v>25.710000000000008</v>
      </c>
      <c r="S569" s="5">
        <v>32.183333333333344</v>
      </c>
      <c r="T569" s="5">
        <v>77.240000000000023</v>
      </c>
      <c r="U569">
        <v>0.4</v>
      </c>
      <c r="V569" s="5">
        <v>-25.6</v>
      </c>
      <c r="W569" t="s">
        <v>139</v>
      </c>
      <c r="X569" s="3">
        <v>41816</v>
      </c>
      <c r="Y569" s="3">
        <v>41816</v>
      </c>
      <c r="Z569">
        <v>3</v>
      </c>
      <c r="AA569" t="s">
        <v>8400</v>
      </c>
      <c r="AB569">
        <f t="shared" si="42"/>
        <v>0</v>
      </c>
      <c r="AC569" t="str">
        <f t="shared" si="40"/>
        <v>Monday</v>
      </c>
      <c r="AD569" s="5">
        <v>6.4740000000000002</v>
      </c>
      <c r="AE569">
        <v>2014</v>
      </c>
      <c r="AF569">
        <v>26</v>
      </c>
      <c r="AG569" s="14">
        <f t="shared" si="41"/>
        <v>-0.33143448990160529</v>
      </c>
      <c r="AH569">
        <f t="shared" si="43"/>
        <v>0</v>
      </c>
      <c r="AI569" t="str">
        <f t="shared" si="44"/>
        <v xml:space="preserve"> </v>
      </c>
    </row>
    <row r="570" spans="1:35" x14ac:dyDescent="0.35">
      <c r="A570">
        <v>569</v>
      </c>
      <c r="B570" t="s">
        <v>2042</v>
      </c>
      <c r="C570" t="s">
        <v>2043</v>
      </c>
      <c r="D570" t="s">
        <v>29</v>
      </c>
      <c r="E570" t="s">
        <v>84</v>
      </c>
      <c r="F570" t="s">
        <v>463</v>
      </c>
      <c r="G570" t="s">
        <v>523</v>
      </c>
      <c r="H570" t="s">
        <v>523</v>
      </c>
      <c r="I570" t="s">
        <v>34</v>
      </c>
      <c r="J570" t="s">
        <v>2044</v>
      </c>
      <c r="K570" s="3">
        <v>41472</v>
      </c>
      <c r="L570" t="s">
        <v>136</v>
      </c>
      <c r="M570" t="s">
        <v>1547</v>
      </c>
      <c r="N570" t="s">
        <v>1548</v>
      </c>
      <c r="O570" t="s">
        <v>39</v>
      </c>
      <c r="P570" t="s">
        <v>40</v>
      </c>
      <c r="Q570">
        <v>5</v>
      </c>
      <c r="R570" s="5">
        <v>5.84</v>
      </c>
      <c r="S570" s="5">
        <v>6.8</v>
      </c>
      <c r="T570" s="5">
        <v>34</v>
      </c>
      <c r="U570">
        <v>0</v>
      </c>
      <c r="V570" s="5">
        <v>4.8</v>
      </c>
      <c r="W570" t="s">
        <v>242</v>
      </c>
      <c r="X570" s="3">
        <v>41472</v>
      </c>
      <c r="Y570" s="3">
        <v>41473</v>
      </c>
      <c r="Z570">
        <v>1</v>
      </c>
      <c r="AA570" t="s">
        <v>8399</v>
      </c>
      <c r="AB570">
        <f t="shared" si="42"/>
        <v>1</v>
      </c>
      <c r="AC570" t="str">
        <f t="shared" si="40"/>
        <v>Wednesday</v>
      </c>
      <c r="AD570" s="5">
        <v>5.8339999999999996</v>
      </c>
      <c r="AE570">
        <v>2013</v>
      </c>
      <c r="AF570">
        <v>29</v>
      </c>
      <c r="AG570" s="14">
        <f t="shared" si="41"/>
        <v>0.14117647058823529</v>
      </c>
      <c r="AH570">
        <f t="shared" si="43"/>
        <v>1</v>
      </c>
      <c r="AI570">
        <f t="shared" si="44"/>
        <v>1</v>
      </c>
    </row>
    <row r="571" spans="1:35" x14ac:dyDescent="0.35">
      <c r="A571">
        <v>570</v>
      </c>
      <c r="B571" t="s">
        <v>2045</v>
      </c>
      <c r="C571" t="s">
        <v>2046</v>
      </c>
      <c r="D571" t="s">
        <v>29</v>
      </c>
      <c r="E571" t="s">
        <v>84</v>
      </c>
      <c r="F571" t="s">
        <v>85</v>
      </c>
      <c r="G571" t="s">
        <v>86</v>
      </c>
      <c r="H571" t="s">
        <v>86</v>
      </c>
      <c r="I571" t="s">
        <v>34</v>
      </c>
      <c r="J571" t="s">
        <v>2047</v>
      </c>
      <c r="K571" s="3">
        <v>41151</v>
      </c>
      <c r="L571" t="s">
        <v>136</v>
      </c>
      <c r="M571" t="s">
        <v>2048</v>
      </c>
      <c r="N571" t="s">
        <v>2049</v>
      </c>
      <c r="O571" t="s">
        <v>39</v>
      </c>
      <c r="P571" t="s">
        <v>90</v>
      </c>
      <c r="Q571">
        <v>2</v>
      </c>
      <c r="R571" s="5">
        <v>7.08</v>
      </c>
      <c r="S571" s="5">
        <v>9</v>
      </c>
      <c r="T571" s="5">
        <v>18</v>
      </c>
      <c r="U571">
        <v>0</v>
      </c>
      <c r="V571" s="5">
        <v>3.84</v>
      </c>
      <c r="W571" t="s">
        <v>41</v>
      </c>
      <c r="X571" s="3">
        <v>41156</v>
      </c>
      <c r="Y571" s="3">
        <v>41156</v>
      </c>
      <c r="Z571">
        <v>5</v>
      </c>
      <c r="AA571" t="s">
        <v>8400</v>
      </c>
      <c r="AB571">
        <f t="shared" si="42"/>
        <v>0</v>
      </c>
      <c r="AC571" t="str">
        <f t="shared" si="40"/>
        <v>Thursday</v>
      </c>
      <c r="AD571" s="5">
        <v>1.762</v>
      </c>
      <c r="AE571">
        <v>2012</v>
      </c>
      <c r="AF571">
        <v>35</v>
      </c>
      <c r="AG571" s="14">
        <f t="shared" si="41"/>
        <v>0.21333333333333332</v>
      </c>
      <c r="AH571">
        <f t="shared" si="43"/>
        <v>0</v>
      </c>
      <c r="AI571" t="str">
        <f t="shared" si="44"/>
        <v xml:space="preserve"> </v>
      </c>
    </row>
    <row r="572" spans="1:35" x14ac:dyDescent="0.35">
      <c r="A572">
        <v>571</v>
      </c>
      <c r="B572" t="s">
        <v>399</v>
      </c>
      <c r="C572" t="s">
        <v>400</v>
      </c>
      <c r="D572" t="s">
        <v>29</v>
      </c>
      <c r="E572" t="s">
        <v>84</v>
      </c>
      <c r="F572" t="s">
        <v>740</v>
      </c>
      <c r="G572" t="s">
        <v>741</v>
      </c>
      <c r="H572" t="s">
        <v>1172</v>
      </c>
      <c r="I572" t="s">
        <v>34</v>
      </c>
      <c r="J572" t="s">
        <v>2050</v>
      </c>
      <c r="K572" s="3">
        <v>41243</v>
      </c>
      <c r="L572" t="s">
        <v>36</v>
      </c>
      <c r="M572" t="s">
        <v>2051</v>
      </c>
      <c r="N572" t="s">
        <v>2052</v>
      </c>
      <c r="O572" t="s">
        <v>72</v>
      </c>
      <c r="P572" t="s">
        <v>178</v>
      </c>
      <c r="Q572">
        <v>3</v>
      </c>
      <c r="R572" s="5">
        <v>37.766666666666666</v>
      </c>
      <c r="S572" s="5">
        <v>49.666666666666671</v>
      </c>
      <c r="T572" s="5">
        <v>149</v>
      </c>
      <c r="U572">
        <v>0</v>
      </c>
      <c r="V572" s="5">
        <v>35.700000000000003</v>
      </c>
      <c r="W572" t="s">
        <v>41</v>
      </c>
      <c r="X572" s="3">
        <v>41248</v>
      </c>
      <c r="Y572" s="3">
        <v>41248</v>
      </c>
      <c r="Z572">
        <v>5</v>
      </c>
      <c r="AA572" t="s">
        <v>8400</v>
      </c>
      <c r="AB572">
        <f t="shared" si="42"/>
        <v>0</v>
      </c>
      <c r="AC572" t="str">
        <f t="shared" si="40"/>
        <v>Friday</v>
      </c>
      <c r="AD572" s="5">
        <v>6.8789999999999996</v>
      </c>
      <c r="AE572">
        <v>2012</v>
      </c>
      <c r="AF572">
        <v>48</v>
      </c>
      <c r="AG572" s="14">
        <f t="shared" si="41"/>
        <v>0.23959731543624163</v>
      </c>
      <c r="AH572">
        <f t="shared" si="43"/>
        <v>0</v>
      </c>
      <c r="AI572" t="str">
        <f t="shared" si="44"/>
        <v xml:space="preserve"> </v>
      </c>
    </row>
    <row r="573" spans="1:35" x14ac:dyDescent="0.35">
      <c r="A573">
        <v>572</v>
      </c>
      <c r="B573" t="s">
        <v>2053</v>
      </c>
      <c r="C573" t="s">
        <v>2054</v>
      </c>
      <c r="D573" t="s">
        <v>29</v>
      </c>
      <c r="E573" t="s">
        <v>84</v>
      </c>
      <c r="F573" t="s">
        <v>85</v>
      </c>
      <c r="G573" t="s">
        <v>635</v>
      </c>
      <c r="H573" t="s">
        <v>635</v>
      </c>
      <c r="I573" t="s">
        <v>34</v>
      </c>
      <c r="J573" t="s">
        <v>2055</v>
      </c>
      <c r="K573" s="3">
        <v>41654</v>
      </c>
      <c r="L573" t="s">
        <v>36</v>
      </c>
      <c r="M573" t="s">
        <v>2056</v>
      </c>
      <c r="N573" t="s">
        <v>2057</v>
      </c>
      <c r="O573" t="s">
        <v>72</v>
      </c>
      <c r="P573" t="s">
        <v>79</v>
      </c>
      <c r="Q573">
        <v>2</v>
      </c>
      <c r="R573" s="5">
        <v>118.72</v>
      </c>
      <c r="S573" s="5">
        <v>172</v>
      </c>
      <c r="T573" s="5">
        <v>344</v>
      </c>
      <c r="U573">
        <v>0</v>
      </c>
      <c r="V573" s="5">
        <v>106.56</v>
      </c>
      <c r="W573" t="s">
        <v>139</v>
      </c>
      <c r="X573" s="3">
        <v>41657</v>
      </c>
      <c r="Y573" s="3">
        <v>41657</v>
      </c>
      <c r="Z573">
        <v>3</v>
      </c>
      <c r="AA573" t="s">
        <v>8400</v>
      </c>
      <c r="AB573">
        <f t="shared" si="42"/>
        <v>0</v>
      </c>
      <c r="AC573" t="str">
        <f t="shared" si="40"/>
        <v>Wednesday</v>
      </c>
      <c r="AD573" s="5">
        <v>21.42</v>
      </c>
      <c r="AE573">
        <v>2014</v>
      </c>
      <c r="AF573">
        <v>3</v>
      </c>
      <c r="AG573" s="14">
        <f t="shared" si="41"/>
        <v>0.30976744186046512</v>
      </c>
      <c r="AH573">
        <f t="shared" si="43"/>
        <v>0</v>
      </c>
      <c r="AI573" t="str">
        <f t="shared" si="44"/>
        <v xml:space="preserve"> </v>
      </c>
    </row>
    <row r="574" spans="1:35" x14ac:dyDescent="0.35">
      <c r="A574">
        <v>573</v>
      </c>
      <c r="B574" t="s">
        <v>2053</v>
      </c>
      <c r="C574" t="s">
        <v>2054</v>
      </c>
      <c r="D574" t="s">
        <v>29</v>
      </c>
      <c r="E574" t="s">
        <v>84</v>
      </c>
      <c r="F574" t="s">
        <v>85</v>
      </c>
      <c r="G574" t="s">
        <v>635</v>
      </c>
      <c r="H574" t="s">
        <v>635</v>
      </c>
      <c r="I574" t="s">
        <v>34</v>
      </c>
      <c r="J574" t="s">
        <v>2055</v>
      </c>
      <c r="K574" s="3">
        <v>41654</v>
      </c>
      <c r="L574" t="s">
        <v>36</v>
      </c>
      <c r="M574" t="s">
        <v>2058</v>
      </c>
      <c r="N574" t="s">
        <v>2059</v>
      </c>
      <c r="O574" t="s">
        <v>72</v>
      </c>
      <c r="P574" t="s">
        <v>79</v>
      </c>
      <c r="Q574">
        <v>3</v>
      </c>
      <c r="R574" s="5">
        <v>55.48</v>
      </c>
      <c r="S574" s="5">
        <v>75</v>
      </c>
      <c r="T574" s="5">
        <v>225</v>
      </c>
      <c r="U574">
        <v>0</v>
      </c>
      <c r="V574" s="5">
        <v>58.56</v>
      </c>
      <c r="W574" t="s">
        <v>139</v>
      </c>
      <c r="X574" s="3">
        <v>41657</v>
      </c>
      <c r="Y574" s="3">
        <v>41657</v>
      </c>
      <c r="Z574">
        <v>3</v>
      </c>
      <c r="AA574" t="s">
        <v>8400</v>
      </c>
      <c r="AB574">
        <f t="shared" si="42"/>
        <v>0</v>
      </c>
      <c r="AC574" t="str">
        <f t="shared" si="40"/>
        <v>Wednesday</v>
      </c>
      <c r="AD574" s="5">
        <v>30.553000000000001</v>
      </c>
      <c r="AE574">
        <v>2014</v>
      </c>
      <c r="AF574">
        <v>3</v>
      </c>
      <c r="AG574" s="14">
        <f t="shared" si="41"/>
        <v>0.2602666666666667</v>
      </c>
      <c r="AH574">
        <f t="shared" si="43"/>
        <v>0</v>
      </c>
      <c r="AI574" t="str">
        <f t="shared" si="44"/>
        <v xml:space="preserve"> </v>
      </c>
    </row>
    <row r="575" spans="1:35" x14ac:dyDescent="0.35">
      <c r="A575">
        <v>574</v>
      </c>
      <c r="B575" t="s">
        <v>837</v>
      </c>
      <c r="C575" t="s">
        <v>838</v>
      </c>
      <c r="D575" t="s">
        <v>96</v>
      </c>
      <c r="E575" t="s">
        <v>44</v>
      </c>
      <c r="F575" t="s">
        <v>67</v>
      </c>
      <c r="G575" t="s">
        <v>103</v>
      </c>
      <c r="H575" t="s">
        <v>104</v>
      </c>
      <c r="I575" t="s">
        <v>34</v>
      </c>
      <c r="J575" t="s">
        <v>2060</v>
      </c>
      <c r="K575" s="3">
        <v>41262</v>
      </c>
      <c r="L575" t="s">
        <v>36</v>
      </c>
      <c r="M575" t="s">
        <v>2061</v>
      </c>
      <c r="N575" t="s">
        <v>2062</v>
      </c>
      <c r="O575" t="s">
        <v>72</v>
      </c>
      <c r="P575" t="s">
        <v>162</v>
      </c>
      <c r="Q575">
        <v>3</v>
      </c>
      <c r="R575" s="5">
        <v>70.562065439999998</v>
      </c>
      <c r="S575" s="5">
        <v>126.14162869739479</v>
      </c>
      <c r="T575" s="5">
        <v>377.66803632</v>
      </c>
      <c r="U575">
        <v>2E-3</v>
      </c>
      <c r="V575" s="5">
        <v>165.98184000000001</v>
      </c>
      <c r="W575" t="s">
        <v>41</v>
      </c>
      <c r="X575" s="3">
        <v>41267</v>
      </c>
      <c r="Y575" s="3">
        <v>41267</v>
      </c>
      <c r="Z575">
        <v>5</v>
      </c>
      <c r="AA575" t="s">
        <v>8400</v>
      </c>
      <c r="AB575">
        <f t="shared" si="42"/>
        <v>0</v>
      </c>
      <c r="AC575" t="str">
        <f t="shared" si="40"/>
        <v>Wednesday</v>
      </c>
      <c r="AD575" s="5">
        <v>26.134</v>
      </c>
      <c r="AE575">
        <v>2012</v>
      </c>
      <c r="AF575">
        <v>51</v>
      </c>
      <c r="AG575" s="14">
        <f t="shared" si="41"/>
        <v>0.43949136288399787</v>
      </c>
      <c r="AH575">
        <f t="shared" si="43"/>
        <v>0</v>
      </c>
      <c r="AI575" t="str">
        <f t="shared" si="44"/>
        <v xml:space="preserve"> </v>
      </c>
    </row>
    <row r="576" spans="1:35" x14ac:dyDescent="0.35">
      <c r="A576">
        <v>575</v>
      </c>
      <c r="B576" t="s">
        <v>837</v>
      </c>
      <c r="C576" t="s">
        <v>838</v>
      </c>
      <c r="D576" t="s">
        <v>96</v>
      </c>
      <c r="E576" t="s">
        <v>44</v>
      </c>
      <c r="F576" t="s">
        <v>67</v>
      </c>
      <c r="G576" t="s">
        <v>103</v>
      </c>
      <c r="H576" t="s">
        <v>104</v>
      </c>
      <c r="I576" t="s">
        <v>34</v>
      </c>
      <c r="J576" t="s">
        <v>2060</v>
      </c>
      <c r="K576" s="3">
        <v>41262</v>
      </c>
      <c r="L576" t="s">
        <v>36</v>
      </c>
      <c r="M576" t="s">
        <v>2063</v>
      </c>
      <c r="N576" t="s">
        <v>2064</v>
      </c>
      <c r="O576" t="s">
        <v>39</v>
      </c>
      <c r="P576" t="s">
        <v>76</v>
      </c>
      <c r="Q576">
        <v>3</v>
      </c>
      <c r="R576" s="5">
        <v>8.1266666666666669</v>
      </c>
      <c r="S576" s="5">
        <v>15.666666666666668</v>
      </c>
      <c r="T576" s="5">
        <v>47</v>
      </c>
      <c r="U576">
        <v>0</v>
      </c>
      <c r="V576" s="5">
        <v>22.62</v>
      </c>
      <c r="W576" t="s">
        <v>41</v>
      </c>
      <c r="X576" s="3">
        <v>41267</v>
      </c>
      <c r="Y576" s="3">
        <v>41268</v>
      </c>
      <c r="Z576">
        <v>6</v>
      </c>
      <c r="AA576" t="s">
        <v>8399</v>
      </c>
      <c r="AB576">
        <f t="shared" si="42"/>
        <v>1</v>
      </c>
      <c r="AC576" t="str">
        <f t="shared" si="40"/>
        <v>Wednesday</v>
      </c>
      <c r="AD576" s="5">
        <v>1.907</v>
      </c>
      <c r="AE576">
        <v>2012</v>
      </c>
      <c r="AF576">
        <v>51</v>
      </c>
      <c r="AG576" s="14">
        <f t="shared" si="41"/>
        <v>0.48127659574468085</v>
      </c>
      <c r="AH576">
        <f t="shared" si="43"/>
        <v>1</v>
      </c>
      <c r="AI576">
        <f t="shared" si="44"/>
        <v>1</v>
      </c>
    </row>
    <row r="577" spans="1:35" x14ac:dyDescent="0.35">
      <c r="A577">
        <v>576</v>
      </c>
      <c r="B577" t="s">
        <v>2065</v>
      </c>
      <c r="C577" t="s">
        <v>2066</v>
      </c>
      <c r="D577" t="s">
        <v>112</v>
      </c>
      <c r="E577" t="s">
        <v>84</v>
      </c>
      <c r="F577" t="s">
        <v>740</v>
      </c>
      <c r="G577" t="s">
        <v>741</v>
      </c>
      <c r="H577" t="s">
        <v>1281</v>
      </c>
      <c r="I577" t="s">
        <v>34</v>
      </c>
      <c r="J577" t="s">
        <v>2067</v>
      </c>
      <c r="K577" s="3">
        <v>41613</v>
      </c>
      <c r="L577" t="s">
        <v>36</v>
      </c>
      <c r="M577" t="s">
        <v>2068</v>
      </c>
      <c r="N577" t="s">
        <v>2069</v>
      </c>
      <c r="O577" t="s">
        <v>39</v>
      </c>
      <c r="P577" t="s">
        <v>61</v>
      </c>
      <c r="Q577">
        <v>7</v>
      </c>
      <c r="R577" s="5">
        <v>10.754285714285709</v>
      </c>
      <c r="S577" s="5">
        <v>14.714285714285708</v>
      </c>
      <c r="T577" s="5">
        <v>102.99999999999996</v>
      </c>
      <c r="U577">
        <v>0</v>
      </c>
      <c r="V577" s="5">
        <v>27.72</v>
      </c>
      <c r="W577" t="s">
        <v>41</v>
      </c>
      <c r="X577" s="3">
        <v>41618</v>
      </c>
      <c r="Y577" s="3">
        <v>41620</v>
      </c>
      <c r="Z577">
        <v>7</v>
      </c>
      <c r="AA577" t="s">
        <v>8399</v>
      </c>
      <c r="AB577">
        <f t="shared" si="42"/>
        <v>2</v>
      </c>
      <c r="AC577" t="str">
        <f t="shared" si="40"/>
        <v>Thursday</v>
      </c>
      <c r="AD577" s="5">
        <v>6.867</v>
      </c>
      <c r="AE577">
        <v>2013</v>
      </c>
      <c r="AF577">
        <v>49</v>
      </c>
      <c r="AG577" s="14">
        <f t="shared" si="41"/>
        <v>0.2691262135922331</v>
      </c>
      <c r="AH577">
        <f t="shared" si="43"/>
        <v>1</v>
      </c>
      <c r="AI577">
        <f t="shared" si="44"/>
        <v>2</v>
      </c>
    </row>
    <row r="578" spans="1:35" x14ac:dyDescent="0.35">
      <c r="A578">
        <v>577</v>
      </c>
      <c r="B578" t="s">
        <v>2070</v>
      </c>
      <c r="C578" t="s">
        <v>2071</v>
      </c>
      <c r="D578" t="s">
        <v>29</v>
      </c>
      <c r="E578" t="s">
        <v>30</v>
      </c>
      <c r="F578" t="s">
        <v>31</v>
      </c>
      <c r="G578" t="s">
        <v>423</v>
      </c>
      <c r="H578" t="s">
        <v>734</v>
      </c>
      <c r="I578" t="s">
        <v>34</v>
      </c>
      <c r="J578" t="s">
        <v>2072</v>
      </c>
      <c r="K578" s="3">
        <v>41436</v>
      </c>
      <c r="L578" t="s">
        <v>36</v>
      </c>
      <c r="M578" t="s">
        <v>2073</v>
      </c>
      <c r="N578" t="s">
        <v>2074</v>
      </c>
      <c r="O578" t="s">
        <v>51</v>
      </c>
      <c r="P578" t="s">
        <v>93</v>
      </c>
      <c r="Q578">
        <v>4</v>
      </c>
      <c r="R578" s="5">
        <v>223.54399999999998</v>
      </c>
      <c r="S578" s="5">
        <v>311.15499999999997</v>
      </c>
      <c r="T578" s="5">
        <v>995.69599999999991</v>
      </c>
      <c r="U578">
        <v>0.2</v>
      </c>
      <c r="V578" s="5">
        <v>101.52</v>
      </c>
      <c r="W578" t="s">
        <v>41</v>
      </c>
      <c r="X578" s="3">
        <v>41441</v>
      </c>
      <c r="Y578" s="3">
        <v>41441</v>
      </c>
      <c r="Z578">
        <v>5</v>
      </c>
      <c r="AA578" t="s">
        <v>8400</v>
      </c>
      <c r="AB578">
        <f t="shared" si="42"/>
        <v>0</v>
      </c>
      <c r="AC578" t="str">
        <f t="shared" ref="AC578:AC641" si="45">TEXT(K578,"dddd")</f>
        <v>Tuesday</v>
      </c>
      <c r="AD578" s="5">
        <v>48.081000000000003</v>
      </c>
      <c r="AE578">
        <v>2013</v>
      </c>
      <c r="AF578">
        <v>24</v>
      </c>
      <c r="AG578" s="14">
        <f t="shared" ref="AG578:AG641" si="46">V578/T578</f>
        <v>0.10195883080779676</v>
      </c>
      <c r="AH578">
        <f t="shared" si="43"/>
        <v>0</v>
      </c>
      <c r="AI578" t="str">
        <f t="shared" si="44"/>
        <v xml:space="preserve"> </v>
      </c>
    </row>
    <row r="579" spans="1:35" x14ac:dyDescent="0.35">
      <c r="A579">
        <v>578</v>
      </c>
      <c r="B579" t="s">
        <v>2045</v>
      </c>
      <c r="C579" t="s">
        <v>2046</v>
      </c>
      <c r="D579" t="s">
        <v>29</v>
      </c>
      <c r="E579" t="s">
        <v>84</v>
      </c>
      <c r="F579" t="s">
        <v>740</v>
      </c>
      <c r="G579" t="s">
        <v>741</v>
      </c>
      <c r="H579" t="s">
        <v>996</v>
      </c>
      <c r="I579" t="s">
        <v>34</v>
      </c>
      <c r="J579" t="s">
        <v>2075</v>
      </c>
      <c r="K579" s="3">
        <v>40814</v>
      </c>
      <c r="L579" t="s">
        <v>136</v>
      </c>
      <c r="M579" t="s">
        <v>2076</v>
      </c>
      <c r="N579" t="s">
        <v>2077</v>
      </c>
      <c r="O579" t="s">
        <v>39</v>
      </c>
      <c r="P579" t="s">
        <v>61</v>
      </c>
      <c r="Q579">
        <v>2</v>
      </c>
      <c r="R579" s="5">
        <v>12.059999999999999</v>
      </c>
      <c r="S579" s="5">
        <v>18.5</v>
      </c>
      <c r="T579" s="5">
        <v>37</v>
      </c>
      <c r="U579">
        <v>0</v>
      </c>
      <c r="V579" s="5">
        <v>12.88</v>
      </c>
      <c r="W579" t="s">
        <v>139</v>
      </c>
      <c r="X579" s="3">
        <v>40817</v>
      </c>
      <c r="Y579" s="3">
        <v>40817</v>
      </c>
      <c r="Z579">
        <v>3</v>
      </c>
      <c r="AA579" t="s">
        <v>8400</v>
      </c>
      <c r="AB579">
        <f t="shared" ref="AB579:AB642" si="47">Y579-X579</f>
        <v>0</v>
      </c>
      <c r="AC579" t="str">
        <f t="shared" si="45"/>
        <v>Wednesday</v>
      </c>
      <c r="AD579" s="5">
        <v>5.4820000000000002</v>
      </c>
      <c r="AE579">
        <v>2011</v>
      </c>
      <c r="AF579">
        <v>40</v>
      </c>
      <c r="AG579" s="14">
        <f t="shared" si="46"/>
        <v>0.34810810810810811</v>
      </c>
      <c r="AH579">
        <f t="shared" ref="AH579:AH642" si="48">IF(AA579 = "Late", 1, 0)</f>
        <v>0</v>
      </c>
      <c r="AI579" t="str">
        <f t="shared" ref="AI579:AI642" si="49">IF(AB579&gt;0, AB579, " ")</f>
        <v xml:space="preserve"> </v>
      </c>
    </row>
    <row r="580" spans="1:35" x14ac:dyDescent="0.35">
      <c r="A580">
        <v>579</v>
      </c>
      <c r="B580" t="s">
        <v>2045</v>
      </c>
      <c r="C580" t="s">
        <v>2046</v>
      </c>
      <c r="D580" t="s">
        <v>29</v>
      </c>
      <c r="E580" t="s">
        <v>84</v>
      </c>
      <c r="F580" t="s">
        <v>740</v>
      </c>
      <c r="G580" t="s">
        <v>741</v>
      </c>
      <c r="H580" t="s">
        <v>996</v>
      </c>
      <c r="I580" t="s">
        <v>34</v>
      </c>
      <c r="J580" t="s">
        <v>2075</v>
      </c>
      <c r="K580" s="3">
        <v>40814</v>
      </c>
      <c r="L580" t="s">
        <v>136</v>
      </c>
      <c r="M580" t="s">
        <v>2078</v>
      </c>
      <c r="N580" t="s">
        <v>2079</v>
      </c>
      <c r="O580" t="s">
        <v>72</v>
      </c>
      <c r="P580" t="s">
        <v>162</v>
      </c>
      <c r="Q580">
        <v>3</v>
      </c>
      <c r="R580" s="5">
        <v>109.82055744000002</v>
      </c>
      <c r="S580" s="5">
        <v>159.22027799599201</v>
      </c>
      <c r="T580" s="5">
        <v>476.70551232000008</v>
      </c>
      <c r="U580">
        <v>2E-3</v>
      </c>
      <c r="V580" s="5">
        <v>147.24384000000001</v>
      </c>
      <c r="W580" t="s">
        <v>139</v>
      </c>
      <c r="X580" s="3">
        <v>40817</v>
      </c>
      <c r="Y580" s="3">
        <v>40817</v>
      </c>
      <c r="Z580">
        <v>3</v>
      </c>
      <c r="AA580" t="s">
        <v>8400</v>
      </c>
      <c r="AB580">
        <f t="shared" si="47"/>
        <v>0</v>
      </c>
      <c r="AC580" t="str">
        <f t="shared" si="45"/>
        <v>Wednesday</v>
      </c>
      <c r="AD580" s="5">
        <v>80.322000000000003</v>
      </c>
      <c r="AE580">
        <v>2011</v>
      </c>
      <c r="AF580">
        <v>40</v>
      </c>
      <c r="AG580" s="14">
        <f t="shared" si="46"/>
        <v>0.30887798901968438</v>
      </c>
      <c r="AH580">
        <f t="shared" si="48"/>
        <v>0</v>
      </c>
      <c r="AI580" t="str">
        <f t="shared" si="49"/>
        <v xml:space="preserve"> </v>
      </c>
    </row>
    <row r="581" spans="1:35" x14ac:dyDescent="0.35">
      <c r="A581">
        <v>580</v>
      </c>
      <c r="B581" t="s">
        <v>2045</v>
      </c>
      <c r="C581" t="s">
        <v>2046</v>
      </c>
      <c r="D581" t="s">
        <v>29</v>
      </c>
      <c r="E581" t="s">
        <v>84</v>
      </c>
      <c r="F581" t="s">
        <v>740</v>
      </c>
      <c r="G581" t="s">
        <v>741</v>
      </c>
      <c r="H581" t="s">
        <v>996</v>
      </c>
      <c r="I581" t="s">
        <v>34</v>
      </c>
      <c r="J581" t="s">
        <v>2075</v>
      </c>
      <c r="K581" s="3">
        <v>40814</v>
      </c>
      <c r="L581" t="s">
        <v>136</v>
      </c>
      <c r="M581" t="s">
        <v>1893</v>
      </c>
      <c r="N581" t="s">
        <v>1894</v>
      </c>
      <c r="O581" t="s">
        <v>51</v>
      </c>
      <c r="P581" t="s">
        <v>52</v>
      </c>
      <c r="Q581">
        <v>7</v>
      </c>
      <c r="R581" s="5">
        <v>65.785714285714292</v>
      </c>
      <c r="S581" s="5">
        <v>72.285714285714292</v>
      </c>
      <c r="T581" s="5">
        <v>506.00000000000006</v>
      </c>
      <c r="U581">
        <v>0</v>
      </c>
      <c r="V581" s="5">
        <v>45.5</v>
      </c>
      <c r="W581" t="s">
        <v>139</v>
      </c>
      <c r="X581" s="3">
        <v>40817</v>
      </c>
      <c r="Y581" s="3">
        <v>40817</v>
      </c>
      <c r="Z581">
        <v>3</v>
      </c>
      <c r="AA581" t="s">
        <v>8400</v>
      </c>
      <c r="AB581">
        <f t="shared" si="47"/>
        <v>0</v>
      </c>
      <c r="AC581" t="str">
        <f t="shared" si="45"/>
        <v>Wednesday</v>
      </c>
      <c r="AD581" s="5">
        <v>53.56</v>
      </c>
      <c r="AE581">
        <v>2011</v>
      </c>
      <c r="AF581">
        <v>40</v>
      </c>
      <c r="AG581" s="14">
        <f t="shared" si="46"/>
        <v>8.9920948616600785E-2</v>
      </c>
      <c r="AH581">
        <f t="shared" si="48"/>
        <v>0</v>
      </c>
      <c r="AI581" t="str">
        <f t="shared" si="49"/>
        <v xml:space="preserve"> </v>
      </c>
    </row>
    <row r="582" spans="1:35" x14ac:dyDescent="0.35">
      <c r="A582">
        <v>581</v>
      </c>
      <c r="B582" t="s">
        <v>2045</v>
      </c>
      <c r="C582" t="s">
        <v>2046</v>
      </c>
      <c r="D582" t="s">
        <v>29</v>
      </c>
      <c r="E582" t="s">
        <v>84</v>
      </c>
      <c r="F582" t="s">
        <v>740</v>
      </c>
      <c r="G582" t="s">
        <v>741</v>
      </c>
      <c r="H582" t="s">
        <v>996</v>
      </c>
      <c r="I582" t="s">
        <v>34</v>
      </c>
      <c r="J582" t="s">
        <v>2075</v>
      </c>
      <c r="K582" s="3">
        <v>40814</v>
      </c>
      <c r="L582" t="s">
        <v>136</v>
      </c>
      <c r="M582" t="s">
        <v>2080</v>
      </c>
      <c r="N582" t="s">
        <v>2081</v>
      </c>
      <c r="O582" t="s">
        <v>51</v>
      </c>
      <c r="P582" t="s">
        <v>55</v>
      </c>
      <c r="Q582">
        <v>8</v>
      </c>
      <c r="R582" s="5">
        <v>226.685</v>
      </c>
      <c r="S582" s="5">
        <v>290.625</v>
      </c>
      <c r="T582" s="5">
        <v>2325</v>
      </c>
      <c r="U582">
        <v>0</v>
      </c>
      <c r="V582" s="5">
        <v>511.52</v>
      </c>
      <c r="W582" t="s">
        <v>139</v>
      </c>
      <c r="X582" s="3">
        <v>40817</v>
      </c>
      <c r="Y582" s="3">
        <v>40817</v>
      </c>
      <c r="Z582">
        <v>3</v>
      </c>
      <c r="AA582" t="s">
        <v>8400</v>
      </c>
      <c r="AB582">
        <f t="shared" si="47"/>
        <v>0</v>
      </c>
      <c r="AC582" t="str">
        <f t="shared" si="45"/>
        <v>Wednesday</v>
      </c>
      <c r="AD582" s="5">
        <v>347.815</v>
      </c>
      <c r="AE582">
        <v>2011</v>
      </c>
      <c r="AF582">
        <v>40</v>
      </c>
      <c r="AG582" s="14">
        <f t="shared" si="46"/>
        <v>0.22000860215053764</v>
      </c>
      <c r="AH582">
        <f t="shared" si="48"/>
        <v>0</v>
      </c>
      <c r="AI582" t="str">
        <f t="shared" si="49"/>
        <v xml:space="preserve"> </v>
      </c>
    </row>
    <row r="583" spans="1:35" x14ac:dyDescent="0.35">
      <c r="A583">
        <v>582</v>
      </c>
      <c r="B583" t="s">
        <v>2045</v>
      </c>
      <c r="C583" t="s">
        <v>2046</v>
      </c>
      <c r="D583" t="s">
        <v>29</v>
      </c>
      <c r="E583" t="s">
        <v>84</v>
      </c>
      <c r="F583" t="s">
        <v>740</v>
      </c>
      <c r="G583" t="s">
        <v>741</v>
      </c>
      <c r="H583" t="s">
        <v>996</v>
      </c>
      <c r="I583" t="s">
        <v>34</v>
      </c>
      <c r="J583" t="s">
        <v>2075</v>
      </c>
      <c r="K583" s="3">
        <v>40814</v>
      </c>
      <c r="L583" t="s">
        <v>136</v>
      </c>
      <c r="M583" t="s">
        <v>2082</v>
      </c>
      <c r="N583" t="s">
        <v>2083</v>
      </c>
      <c r="O583" t="s">
        <v>39</v>
      </c>
      <c r="P583" t="s">
        <v>165</v>
      </c>
      <c r="Q583">
        <v>6</v>
      </c>
      <c r="R583" s="5">
        <v>20.073333333333327</v>
      </c>
      <c r="S583" s="5">
        <v>32.333333333333329</v>
      </c>
      <c r="T583" s="5">
        <v>193.99999999999997</v>
      </c>
      <c r="U583">
        <v>0</v>
      </c>
      <c r="V583" s="5">
        <v>73.56</v>
      </c>
      <c r="W583" t="s">
        <v>139</v>
      </c>
      <c r="X583" s="3">
        <v>40817</v>
      </c>
      <c r="Y583" s="3">
        <v>40818</v>
      </c>
      <c r="Z583">
        <v>4</v>
      </c>
      <c r="AA583" t="s">
        <v>8399</v>
      </c>
      <c r="AB583">
        <f t="shared" si="47"/>
        <v>1</v>
      </c>
      <c r="AC583" t="str">
        <f t="shared" si="45"/>
        <v>Wednesday</v>
      </c>
      <c r="AD583" s="5">
        <v>34.002000000000002</v>
      </c>
      <c r="AE583">
        <v>2011</v>
      </c>
      <c r="AF583">
        <v>40</v>
      </c>
      <c r="AG583" s="14">
        <f t="shared" si="46"/>
        <v>0.37917525773195881</v>
      </c>
      <c r="AH583">
        <f t="shared" si="48"/>
        <v>1</v>
      </c>
      <c r="AI583">
        <f t="shared" si="49"/>
        <v>1</v>
      </c>
    </row>
    <row r="584" spans="1:35" x14ac:dyDescent="0.35">
      <c r="A584">
        <v>583</v>
      </c>
      <c r="B584" t="s">
        <v>2045</v>
      </c>
      <c r="C584" t="s">
        <v>2046</v>
      </c>
      <c r="D584" t="s">
        <v>29</v>
      </c>
      <c r="E584" t="s">
        <v>84</v>
      </c>
      <c r="F584" t="s">
        <v>740</v>
      </c>
      <c r="G584" t="s">
        <v>741</v>
      </c>
      <c r="H584" t="s">
        <v>996</v>
      </c>
      <c r="I584" t="s">
        <v>34</v>
      </c>
      <c r="J584" t="s">
        <v>2075</v>
      </c>
      <c r="K584" s="3">
        <v>40814</v>
      </c>
      <c r="L584" t="s">
        <v>136</v>
      </c>
      <c r="M584" t="s">
        <v>2084</v>
      </c>
      <c r="N584" t="s">
        <v>2085</v>
      </c>
      <c r="O584" t="s">
        <v>39</v>
      </c>
      <c r="P584" t="s">
        <v>183</v>
      </c>
      <c r="Q584">
        <v>3</v>
      </c>
      <c r="R584" s="5">
        <v>24.186666666666667</v>
      </c>
      <c r="S584" s="5">
        <v>45.666666666666671</v>
      </c>
      <c r="T584" s="5">
        <v>137</v>
      </c>
      <c r="U584">
        <v>0</v>
      </c>
      <c r="V584" s="5">
        <v>64.44</v>
      </c>
      <c r="W584" t="s">
        <v>139</v>
      </c>
      <c r="X584" s="3">
        <v>40817</v>
      </c>
      <c r="Y584" s="3">
        <v>40817</v>
      </c>
      <c r="Z584">
        <v>3</v>
      </c>
      <c r="AA584" t="s">
        <v>8400</v>
      </c>
      <c r="AB584">
        <f t="shared" si="47"/>
        <v>0</v>
      </c>
      <c r="AC584" t="str">
        <f t="shared" si="45"/>
        <v>Wednesday</v>
      </c>
      <c r="AD584" s="5">
        <v>12.932</v>
      </c>
      <c r="AE584">
        <v>2011</v>
      </c>
      <c r="AF584">
        <v>40</v>
      </c>
      <c r="AG584" s="14">
        <f t="shared" si="46"/>
        <v>0.47036496350364959</v>
      </c>
      <c r="AH584">
        <f t="shared" si="48"/>
        <v>0</v>
      </c>
      <c r="AI584" t="str">
        <f t="shared" si="49"/>
        <v xml:space="preserve"> </v>
      </c>
    </row>
    <row r="585" spans="1:35" x14ac:dyDescent="0.35">
      <c r="A585">
        <v>584</v>
      </c>
      <c r="B585" t="s">
        <v>2045</v>
      </c>
      <c r="C585" t="s">
        <v>2046</v>
      </c>
      <c r="D585" t="s">
        <v>29</v>
      </c>
      <c r="E585" t="s">
        <v>84</v>
      </c>
      <c r="F585" t="s">
        <v>740</v>
      </c>
      <c r="G585" t="s">
        <v>741</v>
      </c>
      <c r="H585" t="s">
        <v>996</v>
      </c>
      <c r="I585" t="s">
        <v>34</v>
      </c>
      <c r="J585" t="s">
        <v>2075</v>
      </c>
      <c r="K585" s="3">
        <v>40814</v>
      </c>
      <c r="L585" t="s">
        <v>136</v>
      </c>
      <c r="M585" t="s">
        <v>2086</v>
      </c>
      <c r="N585" t="s">
        <v>2087</v>
      </c>
      <c r="O585" t="s">
        <v>39</v>
      </c>
      <c r="P585" t="s">
        <v>58</v>
      </c>
      <c r="Q585">
        <v>1</v>
      </c>
      <c r="R585" s="5">
        <v>1.58</v>
      </c>
      <c r="S585" s="5">
        <v>3</v>
      </c>
      <c r="T585" s="5">
        <v>3</v>
      </c>
      <c r="U585">
        <v>0</v>
      </c>
      <c r="V585" s="5">
        <v>1.42</v>
      </c>
      <c r="W585" t="s">
        <v>139</v>
      </c>
      <c r="X585" s="3">
        <v>40817</v>
      </c>
      <c r="Y585" s="3">
        <v>40817</v>
      </c>
      <c r="Z585">
        <v>3</v>
      </c>
      <c r="AA585" t="s">
        <v>8400</v>
      </c>
      <c r="AB585">
        <f t="shared" si="47"/>
        <v>0</v>
      </c>
      <c r="AC585" t="str">
        <f t="shared" si="45"/>
        <v>Wednesday</v>
      </c>
      <c r="AD585" s="5">
        <v>0.55800000000000005</v>
      </c>
      <c r="AE585">
        <v>2011</v>
      </c>
      <c r="AF585">
        <v>40</v>
      </c>
      <c r="AG585" s="14">
        <f t="shared" si="46"/>
        <v>0.47333333333333333</v>
      </c>
      <c r="AH585">
        <f t="shared" si="48"/>
        <v>0</v>
      </c>
      <c r="AI585" t="str">
        <f t="shared" si="49"/>
        <v xml:space="preserve"> </v>
      </c>
    </row>
    <row r="586" spans="1:35" x14ac:dyDescent="0.35">
      <c r="A586">
        <v>585</v>
      </c>
      <c r="B586" t="s">
        <v>2045</v>
      </c>
      <c r="C586" t="s">
        <v>2046</v>
      </c>
      <c r="D586" t="s">
        <v>29</v>
      </c>
      <c r="E586" t="s">
        <v>84</v>
      </c>
      <c r="F586" t="s">
        <v>740</v>
      </c>
      <c r="G586" t="s">
        <v>741</v>
      </c>
      <c r="H586" t="s">
        <v>996</v>
      </c>
      <c r="I586" t="s">
        <v>34</v>
      </c>
      <c r="J586" t="s">
        <v>2075</v>
      </c>
      <c r="K586" s="3">
        <v>40814</v>
      </c>
      <c r="L586" t="s">
        <v>136</v>
      </c>
      <c r="M586" t="s">
        <v>2088</v>
      </c>
      <c r="N586" t="s">
        <v>2089</v>
      </c>
      <c r="O586" t="s">
        <v>39</v>
      </c>
      <c r="P586" t="s">
        <v>64</v>
      </c>
      <c r="Q586">
        <v>4</v>
      </c>
      <c r="R586" s="5">
        <v>7.46</v>
      </c>
      <c r="S586" s="5">
        <v>13.5</v>
      </c>
      <c r="T586" s="5">
        <v>54</v>
      </c>
      <c r="U586">
        <v>0</v>
      </c>
      <c r="V586" s="5">
        <v>24.16</v>
      </c>
      <c r="W586" t="s">
        <v>139</v>
      </c>
      <c r="X586" s="3">
        <v>40817</v>
      </c>
      <c r="Y586" s="3">
        <v>40817</v>
      </c>
      <c r="Z586">
        <v>3</v>
      </c>
      <c r="AA586" t="s">
        <v>8400</v>
      </c>
      <c r="AB586">
        <f t="shared" si="47"/>
        <v>0</v>
      </c>
      <c r="AC586" t="str">
        <f t="shared" si="45"/>
        <v>Wednesday</v>
      </c>
      <c r="AD586" s="5">
        <v>5.7030000000000003</v>
      </c>
      <c r="AE586">
        <v>2011</v>
      </c>
      <c r="AF586">
        <v>40</v>
      </c>
      <c r="AG586" s="14">
        <f t="shared" si="46"/>
        <v>0.44740740740740742</v>
      </c>
      <c r="AH586">
        <f t="shared" si="48"/>
        <v>0</v>
      </c>
      <c r="AI586" t="str">
        <f t="shared" si="49"/>
        <v xml:space="preserve"> </v>
      </c>
    </row>
    <row r="587" spans="1:35" x14ac:dyDescent="0.35">
      <c r="A587">
        <v>586</v>
      </c>
      <c r="B587" t="s">
        <v>2045</v>
      </c>
      <c r="C587" t="s">
        <v>2046</v>
      </c>
      <c r="D587" t="s">
        <v>29</v>
      </c>
      <c r="E587" t="s">
        <v>84</v>
      </c>
      <c r="F587" t="s">
        <v>740</v>
      </c>
      <c r="G587" t="s">
        <v>741</v>
      </c>
      <c r="H587" t="s">
        <v>996</v>
      </c>
      <c r="I587" t="s">
        <v>34</v>
      </c>
      <c r="J587" t="s">
        <v>2075</v>
      </c>
      <c r="K587" s="3">
        <v>40814</v>
      </c>
      <c r="L587" t="s">
        <v>136</v>
      </c>
      <c r="M587" t="s">
        <v>2090</v>
      </c>
      <c r="N587" t="s">
        <v>2091</v>
      </c>
      <c r="O587" t="s">
        <v>39</v>
      </c>
      <c r="P587" t="s">
        <v>40</v>
      </c>
      <c r="Q587">
        <v>1</v>
      </c>
      <c r="R587" s="5">
        <v>2.84</v>
      </c>
      <c r="S587" s="5">
        <v>5</v>
      </c>
      <c r="T587" s="5">
        <v>5</v>
      </c>
      <c r="U587">
        <v>0</v>
      </c>
      <c r="V587" s="5">
        <v>2.16</v>
      </c>
      <c r="W587" t="s">
        <v>139</v>
      </c>
      <c r="X587" s="3">
        <v>40817</v>
      </c>
      <c r="Y587" s="3">
        <v>40817</v>
      </c>
      <c r="Z587">
        <v>3</v>
      </c>
      <c r="AA587" t="s">
        <v>8400</v>
      </c>
      <c r="AB587">
        <f t="shared" si="47"/>
        <v>0</v>
      </c>
      <c r="AC587" t="str">
        <f t="shared" si="45"/>
        <v>Wednesday</v>
      </c>
      <c r="AD587" s="5">
        <v>0.68200000000000005</v>
      </c>
      <c r="AE587">
        <v>2011</v>
      </c>
      <c r="AF587">
        <v>40</v>
      </c>
      <c r="AG587" s="14">
        <f t="shared" si="46"/>
        <v>0.43200000000000005</v>
      </c>
      <c r="AH587">
        <f t="shared" si="48"/>
        <v>0</v>
      </c>
      <c r="AI587" t="str">
        <f t="shared" si="49"/>
        <v xml:space="preserve"> </v>
      </c>
    </row>
    <row r="588" spans="1:35" x14ac:dyDescent="0.35">
      <c r="A588">
        <v>587</v>
      </c>
      <c r="B588" t="s">
        <v>1645</v>
      </c>
      <c r="C588" t="s">
        <v>1646</v>
      </c>
      <c r="D588" t="s">
        <v>29</v>
      </c>
      <c r="E588" t="s">
        <v>84</v>
      </c>
      <c r="F588" t="s">
        <v>85</v>
      </c>
      <c r="G588" t="s">
        <v>86</v>
      </c>
      <c r="H588" t="s">
        <v>86</v>
      </c>
      <c r="I588" t="s">
        <v>34</v>
      </c>
      <c r="J588" t="s">
        <v>2092</v>
      </c>
      <c r="K588" s="3">
        <v>41739</v>
      </c>
      <c r="L588" t="s">
        <v>36</v>
      </c>
      <c r="M588" t="s">
        <v>163</v>
      </c>
      <c r="N588" t="s">
        <v>164</v>
      </c>
      <c r="O588" t="s">
        <v>39</v>
      </c>
      <c r="P588" t="s">
        <v>165</v>
      </c>
      <c r="Q588">
        <v>5</v>
      </c>
      <c r="R588" s="5">
        <v>9.120000000000001</v>
      </c>
      <c r="S588" s="5">
        <v>16</v>
      </c>
      <c r="T588" s="5">
        <v>80</v>
      </c>
      <c r="U588">
        <v>0</v>
      </c>
      <c r="V588" s="5">
        <v>34.4</v>
      </c>
      <c r="W588" t="s">
        <v>41</v>
      </c>
      <c r="X588" s="3">
        <v>41744</v>
      </c>
      <c r="Y588" s="3">
        <v>41746</v>
      </c>
      <c r="Z588">
        <v>7</v>
      </c>
      <c r="AA588" t="s">
        <v>8399</v>
      </c>
      <c r="AB588">
        <f t="shared" si="47"/>
        <v>2</v>
      </c>
      <c r="AC588" t="str">
        <f t="shared" si="45"/>
        <v>Thursday</v>
      </c>
      <c r="AD588" s="5">
        <v>2.968</v>
      </c>
      <c r="AE588">
        <v>2014</v>
      </c>
      <c r="AF588">
        <v>15</v>
      </c>
      <c r="AG588" s="14">
        <f t="shared" si="46"/>
        <v>0.43</v>
      </c>
      <c r="AH588">
        <f t="shared" si="48"/>
        <v>1</v>
      </c>
      <c r="AI588">
        <f t="shared" si="49"/>
        <v>2</v>
      </c>
    </row>
    <row r="589" spans="1:35" x14ac:dyDescent="0.35">
      <c r="A589">
        <v>588</v>
      </c>
      <c r="B589" t="s">
        <v>2093</v>
      </c>
      <c r="C589" t="s">
        <v>2094</v>
      </c>
      <c r="D589" t="s">
        <v>29</v>
      </c>
      <c r="E589" t="s">
        <v>84</v>
      </c>
      <c r="F589" t="s">
        <v>113</v>
      </c>
      <c r="G589" t="s">
        <v>113</v>
      </c>
      <c r="H589" t="s">
        <v>114</v>
      </c>
      <c r="I589" t="s">
        <v>34</v>
      </c>
      <c r="J589" t="s">
        <v>2095</v>
      </c>
      <c r="K589" s="3">
        <v>41723</v>
      </c>
      <c r="L589" t="s">
        <v>136</v>
      </c>
      <c r="M589" t="s">
        <v>1528</v>
      </c>
      <c r="N589" t="s">
        <v>1529</v>
      </c>
      <c r="O589" t="s">
        <v>39</v>
      </c>
      <c r="P589" t="s">
        <v>165</v>
      </c>
      <c r="Q589">
        <v>4</v>
      </c>
      <c r="R589" s="5">
        <v>156.71840000000003</v>
      </c>
      <c r="S589" s="5">
        <v>173.43733333333338</v>
      </c>
      <c r="T589" s="5">
        <v>416.2496000000001</v>
      </c>
      <c r="U589">
        <v>0.4</v>
      </c>
      <c r="V589" s="5">
        <v>-210.624</v>
      </c>
      <c r="W589" t="s">
        <v>139</v>
      </c>
      <c r="X589" s="3">
        <v>41726</v>
      </c>
      <c r="Y589" s="3">
        <v>41726</v>
      </c>
      <c r="Z589">
        <v>3</v>
      </c>
      <c r="AA589" t="s">
        <v>8400</v>
      </c>
      <c r="AB589">
        <f t="shared" si="47"/>
        <v>0</v>
      </c>
      <c r="AC589" t="str">
        <f t="shared" si="45"/>
        <v>Tuesday</v>
      </c>
      <c r="AD589" s="5">
        <v>61.009</v>
      </c>
      <c r="AE589">
        <v>2014</v>
      </c>
      <c r="AF589">
        <v>13</v>
      </c>
      <c r="AG589" s="14">
        <f t="shared" si="46"/>
        <v>-0.50600408985377987</v>
      </c>
      <c r="AH589">
        <f t="shared" si="48"/>
        <v>0</v>
      </c>
      <c r="AI589" t="str">
        <f t="shared" si="49"/>
        <v xml:space="preserve"> </v>
      </c>
    </row>
    <row r="590" spans="1:35" x14ac:dyDescent="0.35">
      <c r="A590">
        <v>589</v>
      </c>
      <c r="B590" t="s">
        <v>2093</v>
      </c>
      <c r="C590" t="s">
        <v>2094</v>
      </c>
      <c r="D590" t="s">
        <v>29</v>
      </c>
      <c r="E590" t="s">
        <v>84</v>
      </c>
      <c r="F590" t="s">
        <v>113</v>
      </c>
      <c r="G590" t="s">
        <v>113</v>
      </c>
      <c r="H590" t="s">
        <v>114</v>
      </c>
      <c r="I590" t="s">
        <v>34</v>
      </c>
      <c r="J590" t="s">
        <v>2095</v>
      </c>
      <c r="K590" s="3">
        <v>41723</v>
      </c>
      <c r="L590" t="s">
        <v>136</v>
      </c>
      <c r="M590" t="s">
        <v>160</v>
      </c>
      <c r="N590" t="s">
        <v>161</v>
      </c>
      <c r="O590" t="s">
        <v>72</v>
      </c>
      <c r="P590" t="s">
        <v>162</v>
      </c>
      <c r="Q590">
        <v>5</v>
      </c>
      <c r="R590" s="5">
        <v>144.08680568000003</v>
      </c>
      <c r="S590" s="5">
        <v>185.7390730434783</v>
      </c>
      <c r="T590" s="5">
        <v>555.35982840000008</v>
      </c>
      <c r="U590">
        <v>0.40200000000000002</v>
      </c>
      <c r="V590" s="5">
        <v>-165.07419999999999</v>
      </c>
      <c r="W590" t="s">
        <v>139</v>
      </c>
      <c r="X590" s="3">
        <v>41726</v>
      </c>
      <c r="Y590" s="3">
        <v>41726</v>
      </c>
      <c r="Z590">
        <v>3</v>
      </c>
      <c r="AA590" t="s">
        <v>8400</v>
      </c>
      <c r="AB590">
        <f t="shared" si="47"/>
        <v>0</v>
      </c>
      <c r="AC590" t="str">
        <f t="shared" si="45"/>
        <v>Tuesday</v>
      </c>
      <c r="AD590" s="5">
        <v>75.536000000000001</v>
      </c>
      <c r="AE590">
        <v>2014</v>
      </c>
      <c r="AF590">
        <v>13</v>
      </c>
      <c r="AG590" s="14">
        <f t="shared" si="46"/>
        <v>-0.29723827968540906</v>
      </c>
      <c r="AH590">
        <f t="shared" si="48"/>
        <v>0</v>
      </c>
      <c r="AI590" t="str">
        <f t="shared" si="49"/>
        <v xml:space="preserve"> </v>
      </c>
    </row>
    <row r="591" spans="1:35" x14ac:dyDescent="0.35">
      <c r="A591">
        <v>590</v>
      </c>
      <c r="B591" t="s">
        <v>2096</v>
      </c>
      <c r="C591" t="s">
        <v>2097</v>
      </c>
      <c r="D591" t="s">
        <v>112</v>
      </c>
      <c r="E591" t="s">
        <v>44</v>
      </c>
      <c r="F591" t="s">
        <v>378</v>
      </c>
      <c r="G591" t="s">
        <v>379</v>
      </c>
      <c r="H591" t="s">
        <v>380</v>
      </c>
      <c r="I591" t="s">
        <v>34</v>
      </c>
      <c r="J591" t="s">
        <v>2098</v>
      </c>
      <c r="K591" s="3">
        <v>40634</v>
      </c>
      <c r="L591" t="s">
        <v>36</v>
      </c>
      <c r="M591" t="s">
        <v>122</v>
      </c>
      <c r="N591" t="s">
        <v>123</v>
      </c>
      <c r="O591" t="s">
        <v>39</v>
      </c>
      <c r="P591" t="s">
        <v>64</v>
      </c>
      <c r="Q591">
        <v>3</v>
      </c>
      <c r="R591" s="5">
        <v>5.2568000000000001</v>
      </c>
      <c r="S591" s="5">
        <v>6.0746666666666673</v>
      </c>
      <c r="T591" s="5">
        <v>10.934400000000002</v>
      </c>
      <c r="U591">
        <v>0.4</v>
      </c>
      <c r="V591" s="5">
        <v>-4.8360000000000003</v>
      </c>
      <c r="W591" t="s">
        <v>139</v>
      </c>
      <c r="X591" s="3">
        <v>40637</v>
      </c>
      <c r="Y591" s="3">
        <v>40637</v>
      </c>
      <c r="Z591">
        <v>3</v>
      </c>
      <c r="AA591" t="s">
        <v>8400</v>
      </c>
      <c r="AB591">
        <f t="shared" si="47"/>
        <v>0</v>
      </c>
      <c r="AC591" t="str">
        <f t="shared" si="45"/>
        <v>Friday</v>
      </c>
      <c r="AD591" s="5">
        <v>0.315</v>
      </c>
      <c r="AE591">
        <v>2011</v>
      </c>
      <c r="AF591">
        <v>14</v>
      </c>
      <c r="AG591" s="14">
        <f t="shared" si="46"/>
        <v>-0.44227392449517117</v>
      </c>
      <c r="AH591">
        <f t="shared" si="48"/>
        <v>0</v>
      </c>
      <c r="AI591" t="str">
        <f t="shared" si="49"/>
        <v xml:space="preserve"> </v>
      </c>
    </row>
    <row r="592" spans="1:35" x14ac:dyDescent="0.35">
      <c r="A592">
        <v>591</v>
      </c>
      <c r="B592" t="s">
        <v>2096</v>
      </c>
      <c r="C592" t="s">
        <v>2097</v>
      </c>
      <c r="D592" t="s">
        <v>112</v>
      </c>
      <c r="E592" t="s">
        <v>44</v>
      </c>
      <c r="F592" t="s">
        <v>378</v>
      </c>
      <c r="G592" t="s">
        <v>379</v>
      </c>
      <c r="H592" t="s">
        <v>380</v>
      </c>
      <c r="I592" t="s">
        <v>34</v>
      </c>
      <c r="J592" t="s">
        <v>2098</v>
      </c>
      <c r="K592" s="3">
        <v>40634</v>
      </c>
      <c r="L592" t="s">
        <v>36</v>
      </c>
      <c r="M592" t="s">
        <v>2099</v>
      </c>
      <c r="N592" t="s">
        <v>2100</v>
      </c>
      <c r="O592" t="s">
        <v>39</v>
      </c>
      <c r="P592" t="s">
        <v>165</v>
      </c>
      <c r="Q592">
        <v>5</v>
      </c>
      <c r="R592" s="5">
        <v>38.007999999999996</v>
      </c>
      <c r="S592" s="5">
        <v>47.146666666666668</v>
      </c>
      <c r="T592" s="5">
        <v>141.44</v>
      </c>
      <c r="U592">
        <v>0.4</v>
      </c>
      <c r="V592" s="5">
        <v>-48.6</v>
      </c>
      <c r="W592" t="s">
        <v>139</v>
      </c>
      <c r="X592" s="3">
        <v>40637</v>
      </c>
      <c r="Y592" s="3">
        <v>40637</v>
      </c>
      <c r="Z592">
        <v>3</v>
      </c>
      <c r="AA592" t="s">
        <v>8400</v>
      </c>
      <c r="AB592">
        <f t="shared" si="47"/>
        <v>0</v>
      </c>
      <c r="AC592" t="str">
        <f t="shared" si="45"/>
        <v>Friday</v>
      </c>
      <c r="AD592" s="5">
        <v>5.407</v>
      </c>
      <c r="AE592">
        <v>2011</v>
      </c>
      <c r="AF592">
        <v>14</v>
      </c>
      <c r="AG592" s="14">
        <f t="shared" si="46"/>
        <v>-0.34360859728506787</v>
      </c>
      <c r="AH592">
        <f t="shared" si="48"/>
        <v>0</v>
      </c>
      <c r="AI592" t="str">
        <f t="shared" si="49"/>
        <v xml:space="preserve"> </v>
      </c>
    </row>
    <row r="593" spans="1:35" x14ac:dyDescent="0.35">
      <c r="A593">
        <v>592</v>
      </c>
      <c r="B593" t="s">
        <v>2096</v>
      </c>
      <c r="C593" t="s">
        <v>2097</v>
      </c>
      <c r="D593" t="s">
        <v>112</v>
      </c>
      <c r="E593" t="s">
        <v>44</v>
      </c>
      <c r="F593" t="s">
        <v>378</v>
      </c>
      <c r="G593" t="s">
        <v>379</v>
      </c>
      <c r="H593" t="s">
        <v>380</v>
      </c>
      <c r="I593" t="s">
        <v>34</v>
      </c>
      <c r="J593" t="s">
        <v>2098</v>
      </c>
      <c r="K593" s="3">
        <v>40634</v>
      </c>
      <c r="L593" t="s">
        <v>36</v>
      </c>
      <c r="M593" t="s">
        <v>827</v>
      </c>
      <c r="N593" t="s">
        <v>828</v>
      </c>
      <c r="O593" t="s">
        <v>72</v>
      </c>
      <c r="P593" t="s">
        <v>178</v>
      </c>
      <c r="Q593">
        <v>2</v>
      </c>
      <c r="R593" s="5">
        <v>87.324799999999982</v>
      </c>
      <c r="S593" s="5">
        <v>124.32133333333331</v>
      </c>
      <c r="T593" s="5">
        <v>149.18559999999997</v>
      </c>
      <c r="U593">
        <v>0.4</v>
      </c>
      <c r="V593" s="5">
        <v>-25.463999999999999</v>
      </c>
      <c r="W593" t="s">
        <v>139</v>
      </c>
      <c r="X593" s="3">
        <v>40637</v>
      </c>
      <c r="Y593" s="3">
        <v>40638</v>
      </c>
      <c r="Z593">
        <v>4</v>
      </c>
      <c r="AA593" t="s">
        <v>8399</v>
      </c>
      <c r="AB593">
        <f t="shared" si="47"/>
        <v>1</v>
      </c>
      <c r="AC593" t="str">
        <f t="shared" si="45"/>
        <v>Friday</v>
      </c>
      <c r="AD593" s="5">
        <v>20.401</v>
      </c>
      <c r="AE593">
        <v>2011</v>
      </c>
      <c r="AF593">
        <v>14</v>
      </c>
      <c r="AG593" s="14">
        <f t="shared" si="46"/>
        <v>-0.17068671507169597</v>
      </c>
      <c r="AH593">
        <f t="shared" si="48"/>
        <v>1</v>
      </c>
      <c r="AI593">
        <f t="shared" si="49"/>
        <v>1</v>
      </c>
    </row>
    <row r="594" spans="1:35" x14ac:dyDescent="0.35">
      <c r="A594">
        <v>593</v>
      </c>
      <c r="B594" t="s">
        <v>2096</v>
      </c>
      <c r="C594" t="s">
        <v>2097</v>
      </c>
      <c r="D594" t="s">
        <v>112</v>
      </c>
      <c r="E594" t="s">
        <v>44</v>
      </c>
      <c r="F594" t="s">
        <v>378</v>
      </c>
      <c r="G594" t="s">
        <v>379</v>
      </c>
      <c r="H594" t="s">
        <v>380</v>
      </c>
      <c r="I594" t="s">
        <v>34</v>
      </c>
      <c r="J594" t="s">
        <v>2098</v>
      </c>
      <c r="K594" s="3">
        <v>40634</v>
      </c>
      <c r="L594" t="s">
        <v>36</v>
      </c>
      <c r="M594" t="s">
        <v>2101</v>
      </c>
      <c r="N594" t="s">
        <v>2102</v>
      </c>
      <c r="O594" t="s">
        <v>39</v>
      </c>
      <c r="P594" t="s">
        <v>61</v>
      </c>
      <c r="Q594">
        <v>5</v>
      </c>
      <c r="R594" s="5">
        <v>8.7927999999999962</v>
      </c>
      <c r="S594" s="5">
        <v>14.90133333333333</v>
      </c>
      <c r="T594" s="5">
        <v>44.703999999999986</v>
      </c>
      <c r="U594">
        <v>0.4</v>
      </c>
      <c r="V594" s="5">
        <v>0.74</v>
      </c>
      <c r="W594" t="s">
        <v>139</v>
      </c>
      <c r="X594" s="3">
        <v>40637</v>
      </c>
      <c r="Y594" s="3">
        <v>40637</v>
      </c>
      <c r="Z594">
        <v>3</v>
      </c>
      <c r="AA594" t="s">
        <v>8400</v>
      </c>
      <c r="AB594">
        <f t="shared" si="47"/>
        <v>0</v>
      </c>
      <c r="AC594" t="str">
        <f t="shared" si="45"/>
        <v>Friday</v>
      </c>
      <c r="AD594" s="5">
        <v>5.4050000000000002</v>
      </c>
      <c r="AE594">
        <v>2011</v>
      </c>
      <c r="AF594">
        <v>14</v>
      </c>
      <c r="AG594" s="14">
        <f t="shared" si="46"/>
        <v>1.6553328561202584E-2</v>
      </c>
      <c r="AH594">
        <f t="shared" si="48"/>
        <v>0</v>
      </c>
      <c r="AI594" t="str">
        <f t="shared" si="49"/>
        <v xml:space="preserve"> </v>
      </c>
    </row>
    <row r="595" spans="1:35" x14ac:dyDescent="0.35">
      <c r="A595">
        <v>594</v>
      </c>
      <c r="B595" t="s">
        <v>2096</v>
      </c>
      <c r="C595" t="s">
        <v>2097</v>
      </c>
      <c r="D595" t="s">
        <v>112</v>
      </c>
      <c r="E595" t="s">
        <v>44</v>
      </c>
      <c r="F595" t="s">
        <v>378</v>
      </c>
      <c r="G595" t="s">
        <v>379</v>
      </c>
      <c r="H595" t="s">
        <v>380</v>
      </c>
      <c r="I595" t="s">
        <v>34</v>
      </c>
      <c r="J595" t="s">
        <v>2098</v>
      </c>
      <c r="K595" s="3">
        <v>40634</v>
      </c>
      <c r="L595" t="s">
        <v>36</v>
      </c>
      <c r="M595" t="s">
        <v>2103</v>
      </c>
      <c r="N595" t="s">
        <v>2104</v>
      </c>
      <c r="O595" t="s">
        <v>72</v>
      </c>
      <c r="P595" t="s">
        <v>79</v>
      </c>
      <c r="Q595">
        <v>2</v>
      </c>
      <c r="R595" s="5">
        <v>77.36320000000002</v>
      </c>
      <c r="S595" s="5">
        <v>84.458666666666701</v>
      </c>
      <c r="T595" s="5">
        <v>101.35040000000004</v>
      </c>
      <c r="U595">
        <v>0.4</v>
      </c>
      <c r="V595" s="5">
        <v>-53.375999999999998</v>
      </c>
      <c r="W595" t="s">
        <v>139</v>
      </c>
      <c r="X595" s="3">
        <v>40637</v>
      </c>
      <c r="Y595" s="3">
        <v>40638</v>
      </c>
      <c r="Z595">
        <v>4</v>
      </c>
      <c r="AA595" t="s">
        <v>8399</v>
      </c>
      <c r="AB595">
        <f t="shared" si="47"/>
        <v>1</v>
      </c>
      <c r="AC595" t="str">
        <f t="shared" si="45"/>
        <v>Friday</v>
      </c>
      <c r="AD595" s="5">
        <v>7.5570000000000004</v>
      </c>
      <c r="AE595">
        <v>2011</v>
      </c>
      <c r="AF595">
        <v>14</v>
      </c>
      <c r="AG595" s="14">
        <f t="shared" si="46"/>
        <v>-0.5266481434705732</v>
      </c>
      <c r="AH595">
        <f t="shared" si="48"/>
        <v>1</v>
      </c>
      <c r="AI595">
        <f t="shared" si="49"/>
        <v>1</v>
      </c>
    </row>
    <row r="596" spans="1:35" x14ac:dyDescent="0.35">
      <c r="A596">
        <v>595</v>
      </c>
      <c r="B596" t="s">
        <v>2096</v>
      </c>
      <c r="C596" t="s">
        <v>2097</v>
      </c>
      <c r="D596" t="s">
        <v>112</v>
      </c>
      <c r="E596" t="s">
        <v>44</v>
      </c>
      <c r="F596" t="s">
        <v>378</v>
      </c>
      <c r="G596" t="s">
        <v>379</v>
      </c>
      <c r="H596" t="s">
        <v>380</v>
      </c>
      <c r="I596" t="s">
        <v>34</v>
      </c>
      <c r="J596" t="s">
        <v>2098</v>
      </c>
      <c r="K596" s="3">
        <v>40634</v>
      </c>
      <c r="L596" t="s">
        <v>36</v>
      </c>
      <c r="M596" t="s">
        <v>2105</v>
      </c>
      <c r="N596" t="s">
        <v>2106</v>
      </c>
      <c r="O596" t="s">
        <v>51</v>
      </c>
      <c r="P596" t="s">
        <v>52</v>
      </c>
      <c r="Q596">
        <v>2</v>
      </c>
      <c r="R596" s="5">
        <v>11.181599999999996</v>
      </c>
      <c r="S596" s="5">
        <v>17.229333333333329</v>
      </c>
      <c r="T596" s="5">
        <v>20.675199999999993</v>
      </c>
      <c r="U596">
        <v>0.4</v>
      </c>
      <c r="V596" s="5">
        <v>-1.6879999999999999</v>
      </c>
      <c r="W596" t="s">
        <v>139</v>
      </c>
      <c r="X596" s="3">
        <v>40637</v>
      </c>
      <c r="Y596" s="3">
        <v>40637</v>
      </c>
      <c r="Z596">
        <v>3</v>
      </c>
      <c r="AA596" t="s">
        <v>8400</v>
      </c>
      <c r="AB596">
        <f t="shared" si="47"/>
        <v>0</v>
      </c>
      <c r="AC596" t="str">
        <f t="shared" si="45"/>
        <v>Friday</v>
      </c>
      <c r="AD596" s="5">
        <v>3.657</v>
      </c>
      <c r="AE596">
        <v>2011</v>
      </c>
      <c r="AF596">
        <v>14</v>
      </c>
      <c r="AG596" s="14">
        <f t="shared" si="46"/>
        <v>-8.1643708404271806E-2</v>
      </c>
      <c r="AH596">
        <f t="shared" si="48"/>
        <v>0</v>
      </c>
      <c r="AI596" t="str">
        <f t="shared" si="49"/>
        <v xml:space="preserve"> </v>
      </c>
    </row>
    <row r="597" spans="1:35" x14ac:dyDescent="0.35">
      <c r="A597">
        <v>596</v>
      </c>
      <c r="B597" t="s">
        <v>2096</v>
      </c>
      <c r="C597" t="s">
        <v>2097</v>
      </c>
      <c r="D597" t="s">
        <v>112</v>
      </c>
      <c r="E597" t="s">
        <v>44</v>
      </c>
      <c r="F597" t="s">
        <v>378</v>
      </c>
      <c r="G597" t="s">
        <v>379</v>
      </c>
      <c r="H597" t="s">
        <v>380</v>
      </c>
      <c r="I597" t="s">
        <v>34</v>
      </c>
      <c r="J597" t="s">
        <v>2098</v>
      </c>
      <c r="K597" s="3">
        <v>40634</v>
      </c>
      <c r="L597" t="s">
        <v>36</v>
      </c>
      <c r="M597" t="s">
        <v>2107</v>
      </c>
      <c r="N597" t="s">
        <v>2108</v>
      </c>
      <c r="O597" t="s">
        <v>51</v>
      </c>
      <c r="P597" t="s">
        <v>93</v>
      </c>
      <c r="Q597">
        <v>3</v>
      </c>
      <c r="R597" s="5">
        <v>36.364266666666673</v>
      </c>
      <c r="S597" s="5">
        <v>44.300444444444452</v>
      </c>
      <c r="T597" s="5">
        <v>79.740800000000007</v>
      </c>
      <c r="U597">
        <v>0.4</v>
      </c>
      <c r="V597" s="5">
        <v>-29.352</v>
      </c>
      <c r="W597" t="s">
        <v>139</v>
      </c>
      <c r="X597" s="3">
        <v>40637</v>
      </c>
      <c r="Y597" s="3">
        <v>40637</v>
      </c>
      <c r="Z597">
        <v>3</v>
      </c>
      <c r="AA597" t="s">
        <v>8400</v>
      </c>
      <c r="AB597">
        <f t="shared" si="47"/>
        <v>0</v>
      </c>
      <c r="AC597" t="str">
        <f t="shared" si="45"/>
        <v>Friday</v>
      </c>
      <c r="AD597" s="5">
        <v>5.6529999999999996</v>
      </c>
      <c r="AE597">
        <v>2011</v>
      </c>
      <c r="AF597">
        <v>14</v>
      </c>
      <c r="AG597" s="14">
        <f t="shared" si="46"/>
        <v>-0.36809262008908861</v>
      </c>
      <c r="AH597">
        <f t="shared" si="48"/>
        <v>0</v>
      </c>
      <c r="AI597" t="str">
        <f t="shared" si="49"/>
        <v xml:space="preserve"> </v>
      </c>
    </row>
    <row r="598" spans="1:35" x14ac:dyDescent="0.35">
      <c r="A598">
        <v>597</v>
      </c>
      <c r="B598" t="s">
        <v>2109</v>
      </c>
      <c r="C598" t="s">
        <v>2110</v>
      </c>
      <c r="D598" t="s">
        <v>112</v>
      </c>
      <c r="E598" t="s">
        <v>84</v>
      </c>
      <c r="F598" t="s">
        <v>85</v>
      </c>
      <c r="G598" t="s">
        <v>86</v>
      </c>
      <c r="H598" t="s">
        <v>86</v>
      </c>
      <c r="I598" t="s">
        <v>34</v>
      </c>
      <c r="J598" t="s">
        <v>2111</v>
      </c>
      <c r="K598" s="3">
        <v>41247</v>
      </c>
      <c r="L598" t="s">
        <v>136</v>
      </c>
      <c r="M598" t="s">
        <v>2112</v>
      </c>
      <c r="N598" t="s">
        <v>2113</v>
      </c>
      <c r="O598" t="s">
        <v>39</v>
      </c>
      <c r="P598" t="s">
        <v>61</v>
      </c>
      <c r="Q598">
        <v>3</v>
      </c>
      <c r="R598" s="5">
        <v>10.653333333333331</v>
      </c>
      <c r="S598" s="5">
        <v>13.33333333333333</v>
      </c>
      <c r="T598" s="5">
        <v>39.999999999999993</v>
      </c>
      <c r="U598">
        <v>0</v>
      </c>
      <c r="V598" s="5">
        <v>8.0399999999999991</v>
      </c>
      <c r="W598" t="s">
        <v>41</v>
      </c>
      <c r="X598" s="3">
        <v>41252</v>
      </c>
      <c r="Y598" s="3">
        <v>41252</v>
      </c>
      <c r="Z598">
        <v>5</v>
      </c>
      <c r="AA598" t="s">
        <v>8400</v>
      </c>
      <c r="AB598">
        <f t="shared" si="47"/>
        <v>0</v>
      </c>
      <c r="AC598" t="str">
        <f t="shared" si="45"/>
        <v>Tuesday</v>
      </c>
      <c r="AD598" s="5">
        <v>6.335</v>
      </c>
      <c r="AE598">
        <v>2012</v>
      </c>
      <c r="AF598">
        <v>49</v>
      </c>
      <c r="AG598" s="14">
        <f t="shared" si="46"/>
        <v>0.20100000000000001</v>
      </c>
      <c r="AH598">
        <f t="shared" si="48"/>
        <v>0</v>
      </c>
      <c r="AI598" t="str">
        <f t="shared" si="49"/>
        <v xml:space="preserve"> </v>
      </c>
    </row>
    <row r="599" spans="1:35" x14ac:dyDescent="0.35">
      <c r="A599">
        <v>598</v>
      </c>
      <c r="B599" t="s">
        <v>1068</v>
      </c>
      <c r="C599" t="s">
        <v>1069</v>
      </c>
      <c r="D599" t="s">
        <v>29</v>
      </c>
      <c r="E599" t="s">
        <v>199</v>
      </c>
      <c r="F599" t="s">
        <v>212</v>
      </c>
      <c r="G599" t="s">
        <v>245</v>
      </c>
      <c r="H599" t="s">
        <v>245</v>
      </c>
      <c r="I599" t="s">
        <v>34</v>
      </c>
      <c r="J599" t="s">
        <v>2114</v>
      </c>
      <c r="K599" s="3">
        <v>41754</v>
      </c>
      <c r="L599" t="s">
        <v>36</v>
      </c>
      <c r="M599" t="s">
        <v>2115</v>
      </c>
      <c r="N599" t="s">
        <v>2116</v>
      </c>
      <c r="O599" t="s">
        <v>39</v>
      </c>
      <c r="P599" t="s">
        <v>165</v>
      </c>
      <c r="Q599">
        <v>2</v>
      </c>
      <c r="R599" s="5">
        <v>5.4528000000000016</v>
      </c>
      <c r="S599" s="5">
        <v>10.511000000000001</v>
      </c>
      <c r="T599" s="5">
        <v>16.817600000000002</v>
      </c>
      <c r="U599">
        <v>0.2</v>
      </c>
      <c r="V599" s="5">
        <v>5.9119999999999999</v>
      </c>
      <c r="W599" t="s">
        <v>41</v>
      </c>
      <c r="X599" s="3">
        <v>41759</v>
      </c>
      <c r="Y599" s="3">
        <v>41762</v>
      </c>
      <c r="Z599">
        <v>8</v>
      </c>
      <c r="AA599" t="s">
        <v>8399</v>
      </c>
      <c r="AB599">
        <f t="shared" si="47"/>
        <v>3</v>
      </c>
      <c r="AC599" t="str">
        <f t="shared" si="45"/>
        <v>Friday</v>
      </c>
      <c r="AD599" s="5">
        <v>0.96299999999999997</v>
      </c>
      <c r="AE599">
        <v>2014</v>
      </c>
      <c r="AF599">
        <v>17</v>
      </c>
      <c r="AG599" s="14">
        <f t="shared" si="46"/>
        <v>0.35153648558652834</v>
      </c>
      <c r="AH599">
        <f t="shared" si="48"/>
        <v>1</v>
      </c>
      <c r="AI599">
        <f t="shared" si="49"/>
        <v>3</v>
      </c>
    </row>
    <row r="600" spans="1:35" x14ac:dyDescent="0.35">
      <c r="A600">
        <v>599</v>
      </c>
      <c r="B600" t="s">
        <v>1068</v>
      </c>
      <c r="C600" t="s">
        <v>1069</v>
      </c>
      <c r="D600" t="s">
        <v>29</v>
      </c>
      <c r="E600" t="s">
        <v>199</v>
      </c>
      <c r="F600" t="s">
        <v>212</v>
      </c>
      <c r="G600" t="s">
        <v>245</v>
      </c>
      <c r="H600" t="s">
        <v>245</v>
      </c>
      <c r="I600" t="s">
        <v>34</v>
      </c>
      <c r="J600" t="s">
        <v>2114</v>
      </c>
      <c r="K600" s="3">
        <v>41754</v>
      </c>
      <c r="L600" t="s">
        <v>36</v>
      </c>
      <c r="M600" t="s">
        <v>2117</v>
      </c>
      <c r="N600" t="s">
        <v>2118</v>
      </c>
      <c r="O600" t="s">
        <v>72</v>
      </c>
      <c r="P600" t="s">
        <v>73</v>
      </c>
      <c r="Q600">
        <v>2</v>
      </c>
      <c r="R600" s="5">
        <v>46.273200000000003</v>
      </c>
      <c r="S600" s="5">
        <v>92.923999999999992</v>
      </c>
      <c r="T600" s="5">
        <v>55.754400000000004</v>
      </c>
      <c r="U600">
        <v>0.7</v>
      </c>
      <c r="V600" s="5">
        <v>-36.792000000000002</v>
      </c>
      <c r="W600" t="s">
        <v>41</v>
      </c>
      <c r="X600" s="3">
        <v>41759</v>
      </c>
      <c r="Y600" s="3">
        <v>41761</v>
      </c>
      <c r="Z600">
        <v>7</v>
      </c>
      <c r="AA600" t="s">
        <v>8399</v>
      </c>
      <c r="AB600">
        <f t="shared" si="47"/>
        <v>2</v>
      </c>
      <c r="AC600" t="str">
        <f t="shared" si="45"/>
        <v>Friday</v>
      </c>
      <c r="AD600" s="5">
        <v>2.468</v>
      </c>
      <c r="AE600">
        <v>2014</v>
      </c>
      <c r="AF600">
        <v>17</v>
      </c>
      <c r="AG600" s="14">
        <f t="shared" si="46"/>
        <v>-0.65989410701218199</v>
      </c>
      <c r="AH600">
        <f t="shared" si="48"/>
        <v>1</v>
      </c>
      <c r="AI600">
        <f t="shared" si="49"/>
        <v>2</v>
      </c>
    </row>
    <row r="601" spans="1:35" x14ac:dyDescent="0.35">
      <c r="A601">
        <v>600</v>
      </c>
      <c r="B601" t="s">
        <v>1068</v>
      </c>
      <c r="C601" t="s">
        <v>1069</v>
      </c>
      <c r="D601" t="s">
        <v>29</v>
      </c>
      <c r="E601" t="s">
        <v>199</v>
      </c>
      <c r="F601" t="s">
        <v>212</v>
      </c>
      <c r="G601" t="s">
        <v>245</v>
      </c>
      <c r="H601" t="s">
        <v>245</v>
      </c>
      <c r="I601" t="s">
        <v>34</v>
      </c>
      <c r="J601" t="s">
        <v>2114</v>
      </c>
      <c r="K601" s="3">
        <v>41754</v>
      </c>
      <c r="L601" t="s">
        <v>36</v>
      </c>
      <c r="M601" t="s">
        <v>2119</v>
      </c>
      <c r="N601" t="s">
        <v>2120</v>
      </c>
      <c r="O601" t="s">
        <v>51</v>
      </c>
      <c r="P601" t="s">
        <v>93</v>
      </c>
      <c r="Q601">
        <v>2</v>
      </c>
      <c r="R601" s="5">
        <v>115.712</v>
      </c>
      <c r="S601" s="5">
        <v>116.81499999999998</v>
      </c>
      <c r="T601" s="5">
        <v>186.904</v>
      </c>
      <c r="U601">
        <v>0.2</v>
      </c>
      <c r="V601" s="5">
        <v>-44.52</v>
      </c>
      <c r="W601" t="s">
        <v>41</v>
      </c>
      <c r="X601" s="3">
        <v>41759</v>
      </c>
      <c r="Y601" s="3">
        <v>41761</v>
      </c>
      <c r="Z601">
        <v>7</v>
      </c>
      <c r="AA601" t="s">
        <v>8399</v>
      </c>
      <c r="AB601">
        <f t="shared" si="47"/>
        <v>2</v>
      </c>
      <c r="AC601" t="str">
        <f t="shared" si="45"/>
        <v>Friday</v>
      </c>
      <c r="AD601" s="5">
        <v>6.1219999999999999</v>
      </c>
      <c r="AE601">
        <v>2014</v>
      </c>
      <c r="AF601">
        <v>17</v>
      </c>
      <c r="AG601" s="14">
        <f t="shared" si="46"/>
        <v>-0.23819714933869796</v>
      </c>
      <c r="AH601">
        <f t="shared" si="48"/>
        <v>1</v>
      </c>
      <c r="AI601">
        <f t="shared" si="49"/>
        <v>2</v>
      </c>
    </row>
    <row r="602" spans="1:35" x14ac:dyDescent="0.35">
      <c r="A602">
        <v>601</v>
      </c>
      <c r="B602" t="s">
        <v>2121</v>
      </c>
      <c r="C602" t="s">
        <v>2122</v>
      </c>
      <c r="D602" t="s">
        <v>29</v>
      </c>
      <c r="E602" t="s">
        <v>84</v>
      </c>
      <c r="F602" t="s">
        <v>168</v>
      </c>
      <c r="G602" t="s">
        <v>1628</v>
      </c>
      <c r="H602" t="s">
        <v>1629</v>
      </c>
      <c r="I602" t="s">
        <v>34</v>
      </c>
      <c r="J602" t="s">
        <v>2123</v>
      </c>
      <c r="K602" s="3">
        <v>41960</v>
      </c>
      <c r="L602" t="s">
        <v>98</v>
      </c>
      <c r="M602" t="s">
        <v>472</v>
      </c>
      <c r="N602" t="s">
        <v>473</v>
      </c>
      <c r="O602" t="s">
        <v>39</v>
      </c>
      <c r="P602" t="s">
        <v>90</v>
      </c>
      <c r="Q602">
        <v>2</v>
      </c>
      <c r="R602" s="5">
        <v>7.4847999999999981</v>
      </c>
      <c r="S602" s="5">
        <v>8.9213333333333296</v>
      </c>
      <c r="T602" s="5">
        <v>10.705599999999995</v>
      </c>
      <c r="U602">
        <v>0.4</v>
      </c>
      <c r="V602" s="5">
        <v>-4.2640000000000002</v>
      </c>
      <c r="W602" t="s">
        <v>41</v>
      </c>
      <c r="X602" s="3">
        <v>41965</v>
      </c>
      <c r="Y602" s="3">
        <v>41965</v>
      </c>
      <c r="Z602">
        <v>5</v>
      </c>
      <c r="AA602" t="s">
        <v>8400</v>
      </c>
      <c r="AB602">
        <f t="shared" si="47"/>
        <v>0</v>
      </c>
      <c r="AC602" t="str">
        <f t="shared" si="45"/>
        <v>Monday</v>
      </c>
      <c r="AD602" s="5">
        <v>0.99099999999999999</v>
      </c>
      <c r="AE602">
        <v>2014</v>
      </c>
      <c r="AF602">
        <v>47</v>
      </c>
      <c r="AG602" s="14">
        <f t="shared" si="46"/>
        <v>-0.39829621880137517</v>
      </c>
      <c r="AH602">
        <f t="shared" si="48"/>
        <v>0</v>
      </c>
      <c r="AI602" t="str">
        <f t="shared" si="49"/>
        <v xml:space="preserve"> </v>
      </c>
    </row>
    <row r="603" spans="1:35" x14ac:dyDescent="0.35">
      <c r="A603">
        <v>602</v>
      </c>
      <c r="B603" t="s">
        <v>2121</v>
      </c>
      <c r="C603" t="s">
        <v>2122</v>
      </c>
      <c r="D603" t="s">
        <v>29</v>
      </c>
      <c r="E603" t="s">
        <v>84</v>
      </c>
      <c r="F603" t="s">
        <v>168</v>
      </c>
      <c r="G603" t="s">
        <v>1628</v>
      </c>
      <c r="H603" t="s">
        <v>1629</v>
      </c>
      <c r="I603" t="s">
        <v>34</v>
      </c>
      <c r="J603" t="s">
        <v>2123</v>
      </c>
      <c r="K603" s="3">
        <v>41960</v>
      </c>
      <c r="L603" t="s">
        <v>98</v>
      </c>
      <c r="M603" t="s">
        <v>481</v>
      </c>
      <c r="N603" t="s">
        <v>482</v>
      </c>
      <c r="O603" t="s">
        <v>39</v>
      </c>
      <c r="P603" t="s">
        <v>61</v>
      </c>
      <c r="Q603">
        <v>2</v>
      </c>
      <c r="R603" s="5">
        <v>8.0184000000000015</v>
      </c>
      <c r="S603" s="5">
        <v>9.7706666666666688</v>
      </c>
      <c r="T603" s="5">
        <v>11.724800000000002</v>
      </c>
      <c r="U603">
        <v>0.4</v>
      </c>
      <c r="V603" s="5">
        <v>-4.3120000000000003</v>
      </c>
      <c r="W603" t="s">
        <v>41</v>
      </c>
      <c r="X603" s="3">
        <v>41965</v>
      </c>
      <c r="Y603" s="3">
        <v>41965</v>
      </c>
      <c r="Z603">
        <v>5</v>
      </c>
      <c r="AA603" t="s">
        <v>8400</v>
      </c>
      <c r="AB603">
        <f t="shared" si="47"/>
        <v>0</v>
      </c>
      <c r="AC603" t="str">
        <f t="shared" si="45"/>
        <v>Monday</v>
      </c>
      <c r="AD603" s="5">
        <v>1.9119999999999999</v>
      </c>
      <c r="AE603">
        <v>2014</v>
      </c>
      <c r="AF603">
        <v>47</v>
      </c>
      <c r="AG603" s="14">
        <f t="shared" si="46"/>
        <v>-0.36776746724890824</v>
      </c>
      <c r="AH603">
        <f t="shared" si="48"/>
        <v>0</v>
      </c>
      <c r="AI603" t="str">
        <f t="shared" si="49"/>
        <v xml:space="preserve"> </v>
      </c>
    </row>
    <row r="604" spans="1:35" x14ac:dyDescent="0.35">
      <c r="A604">
        <v>603</v>
      </c>
      <c r="B604" t="s">
        <v>2124</v>
      </c>
      <c r="C604" t="s">
        <v>2125</v>
      </c>
      <c r="D604" t="s">
        <v>29</v>
      </c>
      <c r="E604" t="s">
        <v>44</v>
      </c>
      <c r="F604" t="s">
        <v>67</v>
      </c>
      <c r="G604" t="s">
        <v>2126</v>
      </c>
      <c r="H604" t="s">
        <v>2127</v>
      </c>
      <c r="I604" t="s">
        <v>34</v>
      </c>
      <c r="J604" t="s">
        <v>2128</v>
      </c>
      <c r="K604" s="3">
        <v>41775</v>
      </c>
      <c r="L604" t="s">
        <v>36</v>
      </c>
      <c r="M604" t="s">
        <v>2129</v>
      </c>
      <c r="N604" t="s">
        <v>2130</v>
      </c>
      <c r="O604" t="s">
        <v>39</v>
      </c>
      <c r="P604" t="s">
        <v>165</v>
      </c>
      <c r="Q604">
        <v>2</v>
      </c>
      <c r="R604" s="5">
        <v>54.34</v>
      </c>
      <c r="S604" s="5">
        <v>92</v>
      </c>
      <c r="T604" s="5">
        <v>184</v>
      </c>
      <c r="U604">
        <v>0</v>
      </c>
      <c r="V604" s="5">
        <v>75.319999999999993</v>
      </c>
      <c r="W604" t="s">
        <v>155</v>
      </c>
      <c r="X604" s="3">
        <v>41777</v>
      </c>
      <c r="Y604" s="3">
        <v>41778</v>
      </c>
      <c r="Z604">
        <v>3</v>
      </c>
      <c r="AA604" t="s">
        <v>8399</v>
      </c>
      <c r="AB604">
        <f t="shared" si="47"/>
        <v>1</v>
      </c>
      <c r="AC604" t="str">
        <f t="shared" si="45"/>
        <v>Friday</v>
      </c>
      <c r="AD604" s="5">
        <v>37.031999999999996</v>
      </c>
      <c r="AE604">
        <v>2014</v>
      </c>
      <c r="AF604">
        <v>20</v>
      </c>
      <c r="AG604" s="14">
        <f t="shared" si="46"/>
        <v>0.40934782608695647</v>
      </c>
      <c r="AH604">
        <f t="shared" si="48"/>
        <v>1</v>
      </c>
      <c r="AI604">
        <f t="shared" si="49"/>
        <v>1</v>
      </c>
    </row>
    <row r="605" spans="1:35" x14ac:dyDescent="0.35">
      <c r="A605">
        <v>604</v>
      </c>
      <c r="B605" t="s">
        <v>1551</v>
      </c>
      <c r="C605" t="s">
        <v>1552</v>
      </c>
      <c r="D605" t="s">
        <v>29</v>
      </c>
      <c r="E605" t="s">
        <v>84</v>
      </c>
      <c r="F605" t="s">
        <v>463</v>
      </c>
      <c r="G605" t="s">
        <v>463</v>
      </c>
      <c r="H605" t="s">
        <v>1076</v>
      </c>
      <c r="I605" t="s">
        <v>34</v>
      </c>
      <c r="J605" t="s">
        <v>2131</v>
      </c>
      <c r="K605" s="3">
        <v>41974</v>
      </c>
      <c r="L605" t="s">
        <v>98</v>
      </c>
      <c r="M605" t="s">
        <v>2132</v>
      </c>
      <c r="N605" t="s">
        <v>2133</v>
      </c>
      <c r="O605" t="s">
        <v>39</v>
      </c>
      <c r="P605" t="s">
        <v>40</v>
      </c>
      <c r="Q605">
        <v>1</v>
      </c>
      <c r="R605" s="5">
        <v>6</v>
      </c>
      <c r="S605" s="5">
        <v>6</v>
      </c>
      <c r="T605" s="5">
        <v>6</v>
      </c>
      <c r="U605">
        <v>0</v>
      </c>
      <c r="V605" s="5">
        <v>0</v>
      </c>
      <c r="W605" t="s">
        <v>41</v>
      </c>
      <c r="X605" s="3">
        <v>41979</v>
      </c>
      <c r="Y605" s="3">
        <v>41979</v>
      </c>
      <c r="Z605">
        <v>5</v>
      </c>
      <c r="AA605" t="s">
        <v>8400</v>
      </c>
      <c r="AB605">
        <f t="shared" si="47"/>
        <v>0</v>
      </c>
      <c r="AC605" t="str">
        <f t="shared" si="45"/>
        <v>Monday</v>
      </c>
      <c r="AD605" s="5">
        <v>0.57199999999999995</v>
      </c>
      <c r="AE605">
        <v>2014</v>
      </c>
      <c r="AF605">
        <v>49</v>
      </c>
      <c r="AG605" s="14">
        <f t="shared" si="46"/>
        <v>0</v>
      </c>
      <c r="AH605">
        <f t="shared" si="48"/>
        <v>0</v>
      </c>
      <c r="AI605" t="str">
        <f t="shared" si="49"/>
        <v xml:space="preserve"> </v>
      </c>
    </row>
    <row r="606" spans="1:35" x14ac:dyDescent="0.35">
      <c r="A606">
        <v>605</v>
      </c>
      <c r="B606" t="s">
        <v>1551</v>
      </c>
      <c r="C606" t="s">
        <v>1552</v>
      </c>
      <c r="D606" t="s">
        <v>29</v>
      </c>
      <c r="E606" t="s">
        <v>84</v>
      </c>
      <c r="F606" t="s">
        <v>463</v>
      </c>
      <c r="G606" t="s">
        <v>463</v>
      </c>
      <c r="H606" t="s">
        <v>1076</v>
      </c>
      <c r="I606" t="s">
        <v>34</v>
      </c>
      <c r="J606" t="s">
        <v>2131</v>
      </c>
      <c r="K606" s="3">
        <v>41974</v>
      </c>
      <c r="L606" t="s">
        <v>98</v>
      </c>
      <c r="M606" t="s">
        <v>1409</v>
      </c>
      <c r="N606" t="s">
        <v>1410</v>
      </c>
      <c r="O606" t="s">
        <v>39</v>
      </c>
      <c r="P606" t="s">
        <v>64</v>
      </c>
      <c r="Q606">
        <v>9</v>
      </c>
      <c r="R606" s="5">
        <v>16.413333333333327</v>
      </c>
      <c r="S606" s="5">
        <v>27.333333333333329</v>
      </c>
      <c r="T606" s="5">
        <v>245.99999999999994</v>
      </c>
      <c r="U606">
        <v>0</v>
      </c>
      <c r="V606" s="5">
        <v>98.28</v>
      </c>
      <c r="W606" t="s">
        <v>41</v>
      </c>
      <c r="X606" s="3">
        <v>41979</v>
      </c>
      <c r="Y606" s="3">
        <v>41982</v>
      </c>
      <c r="Z606">
        <v>8</v>
      </c>
      <c r="AA606" t="s">
        <v>8399</v>
      </c>
      <c r="AB606">
        <f t="shared" si="47"/>
        <v>3</v>
      </c>
      <c r="AC606" t="str">
        <f t="shared" si="45"/>
        <v>Monday</v>
      </c>
      <c r="AD606" s="5">
        <v>30.74</v>
      </c>
      <c r="AE606">
        <v>2014</v>
      </c>
      <c r="AF606">
        <v>49</v>
      </c>
      <c r="AG606" s="14">
        <f t="shared" si="46"/>
        <v>0.3995121951219513</v>
      </c>
      <c r="AH606">
        <f t="shared" si="48"/>
        <v>1</v>
      </c>
      <c r="AI606">
        <f t="shared" si="49"/>
        <v>3</v>
      </c>
    </row>
    <row r="607" spans="1:35" x14ac:dyDescent="0.35">
      <c r="A607">
        <v>606</v>
      </c>
      <c r="B607" t="s">
        <v>1551</v>
      </c>
      <c r="C607" t="s">
        <v>1552</v>
      </c>
      <c r="D607" t="s">
        <v>29</v>
      </c>
      <c r="E607" t="s">
        <v>84</v>
      </c>
      <c r="F607" t="s">
        <v>463</v>
      </c>
      <c r="G607" t="s">
        <v>463</v>
      </c>
      <c r="H607" t="s">
        <v>1076</v>
      </c>
      <c r="I607" t="s">
        <v>34</v>
      </c>
      <c r="J607" t="s">
        <v>2131</v>
      </c>
      <c r="K607" s="3">
        <v>41974</v>
      </c>
      <c r="L607" t="s">
        <v>98</v>
      </c>
      <c r="M607" t="s">
        <v>2134</v>
      </c>
      <c r="N607" t="s">
        <v>2135</v>
      </c>
      <c r="O607" t="s">
        <v>39</v>
      </c>
      <c r="P607" t="s">
        <v>76</v>
      </c>
      <c r="Q607">
        <v>2</v>
      </c>
      <c r="R607" s="5">
        <v>15.2</v>
      </c>
      <c r="S607" s="5">
        <v>20</v>
      </c>
      <c r="T607" s="5">
        <v>40</v>
      </c>
      <c r="U607">
        <v>0</v>
      </c>
      <c r="V607" s="5">
        <v>9.6</v>
      </c>
      <c r="W607" t="s">
        <v>41</v>
      </c>
      <c r="X607" s="3">
        <v>41979</v>
      </c>
      <c r="Y607" s="3">
        <v>41980</v>
      </c>
      <c r="Z607">
        <v>6</v>
      </c>
      <c r="AA607" t="s">
        <v>8399</v>
      </c>
      <c r="AB607">
        <f t="shared" si="47"/>
        <v>1</v>
      </c>
      <c r="AC607" t="str">
        <f t="shared" si="45"/>
        <v>Monday</v>
      </c>
      <c r="AD607" s="5">
        <v>4.4480000000000004</v>
      </c>
      <c r="AE607">
        <v>2014</v>
      </c>
      <c r="AF607">
        <v>49</v>
      </c>
      <c r="AG607" s="14">
        <f t="shared" si="46"/>
        <v>0.24</v>
      </c>
      <c r="AH607">
        <f t="shared" si="48"/>
        <v>1</v>
      </c>
      <c r="AI607">
        <f t="shared" si="49"/>
        <v>1</v>
      </c>
    </row>
    <row r="608" spans="1:35" x14ac:dyDescent="0.35">
      <c r="A608">
        <v>607</v>
      </c>
      <c r="B608" t="s">
        <v>1551</v>
      </c>
      <c r="C608" t="s">
        <v>1552</v>
      </c>
      <c r="D608" t="s">
        <v>29</v>
      </c>
      <c r="E608" t="s">
        <v>84</v>
      </c>
      <c r="F608" t="s">
        <v>463</v>
      </c>
      <c r="G608" t="s">
        <v>463</v>
      </c>
      <c r="H608" t="s">
        <v>1076</v>
      </c>
      <c r="I608" t="s">
        <v>34</v>
      </c>
      <c r="J608" t="s">
        <v>2131</v>
      </c>
      <c r="K608" s="3">
        <v>41974</v>
      </c>
      <c r="L608" t="s">
        <v>98</v>
      </c>
      <c r="M608" t="s">
        <v>2136</v>
      </c>
      <c r="N608" t="s">
        <v>2137</v>
      </c>
      <c r="O608" t="s">
        <v>39</v>
      </c>
      <c r="P608" t="s">
        <v>61</v>
      </c>
      <c r="Q608">
        <v>3</v>
      </c>
      <c r="R608" s="5">
        <v>7.54</v>
      </c>
      <c r="S608" s="5">
        <v>8</v>
      </c>
      <c r="T608" s="5">
        <v>24</v>
      </c>
      <c r="U608">
        <v>0</v>
      </c>
      <c r="V608" s="5">
        <v>1.38</v>
      </c>
      <c r="W608" t="s">
        <v>41</v>
      </c>
      <c r="X608" s="3">
        <v>41979</v>
      </c>
      <c r="Y608" s="3">
        <v>41981</v>
      </c>
      <c r="Z608">
        <v>7</v>
      </c>
      <c r="AA608" t="s">
        <v>8399</v>
      </c>
      <c r="AB608">
        <f t="shared" si="47"/>
        <v>2</v>
      </c>
      <c r="AC608" t="str">
        <f t="shared" si="45"/>
        <v>Monday</v>
      </c>
      <c r="AD608" s="5">
        <v>3.61</v>
      </c>
      <c r="AE608">
        <v>2014</v>
      </c>
      <c r="AF608">
        <v>49</v>
      </c>
      <c r="AG608" s="14">
        <f t="shared" si="46"/>
        <v>5.7499999999999996E-2</v>
      </c>
      <c r="AH608">
        <f t="shared" si="48"/>
        <v>1</v>
      </c>
      <c r="AI608">
        <f t="shared" si="49"/>
        <v>2</v>
      </c>
    </row>
    <row r="609" spans="1:35" x14ac:dyDescent="0.35">
      <c r="A609">
        <v>608</v>
      </c>
      <c r="B609" t="s">
        <v>1551</v>
      </c>
      <c r="C609" t="s">
        <v>1552</v>
      </c>
      <c r="D609" t="s">
        <v>29</v>
      </c>
      <c r="E609" t="s">
        <v>84</v>
      </c>
      <c r="F609" t="s">
        <v>463</v>
      </c>
      <c r="G609" t="s">
        <v>463</v>
      </c>
      <c r="H609" t="s">
        <v>1076</v>
      </c>
      <c r="I609" t="s">
        <v>34</v>
      </c>
      <c r="J609" t="s">
        <v>2131</v>
      </c>
      <c r="K609" s="3">
        <v>41974</v>
      </c>
      <c r="L609" t="s">
        <v>98</v>
      </c>
      <c r="M609" t="s">
        <v>2082</v>
      </c>
      <c r="N609" t="s">
        <v>2083</v>
      </c>
      <c r="O609" t="s">
        <v>39</v>
      </c>
      <c r="P609" t="s">
        <v>165</v>
      </c>
      <c r="Q609">
        <v>1</v>
      </c>
      <c r="R609" s="5">
        <v>19.740000000000002</v>
      </c>
      <c r="S609" s="5">
        <v>32</v>
      </c>
      <c r="T609" s="5">
        <v>32</v>
      </c>
      <c r="U609">
        <v>0</v>
      </c>
      <c r="V609" s="5">
        <v>12.26</v>
      </c>
      <c r="W609" t="s">
        <v>41</v>
      </c>
      <c r="X609" s="3">
        <v>41979</v>
      </c>
      <c r="Y609" s="3">
        <v>41979</v>
      </c>
      <c r="Z609">
        <v>5</v>
      </c>
      <c r="AA609" t="s">
        <v>8400</v>
      </c>
      <c r="AB609">
        <f t="shared" si="47"/>
        <v>0</v>
      </c>
      <c r="AC609" t="str">
        <f t="shared" si="45"/>
        <v>Monday</v>
      </c>
      <c r="AD609" s="5">
        <v>2.9569999999999999</v>
      </c>
      <c r="AE609">
        <v>2014</v>
      </c>
      <c r="AF609">
        <v>49</v>
      </c>
      <c r="AG609" s="14">
        <f t="shared" si="46"/>
        <v>0.38312499999999999</v>
      </c>
      <c r="AH609">
        <f t="shared" si="48"/>
        <v>0</v>
      </c>
      <c r="AI609" t="str">
        <f t="shared" si="49"/>
        <v xml:space="preserve"> </v>
      </c>
    </row>
    <row r="610" spans="1:35" x14ac:dyDescent="0.35">
      <c r="A610">
        <v>609</v>
      </c>
      <c r="B610" t="s">
        <v>313</v>
      </c>
      <c r="C610" t="s">
        <v>314</v>
      </c>
      <c r="D610" t="s">
        <v>29</v>
      </c>
      <c r="E610" t="s">
        <v>30</v>
      </c>
      <c r="F610" t="s">
        <v>31</v>
      </c>
      <c r="G610" t="s">
        <v>1287</v>
      </c>
      <c r="H610" t="s">
        <v>1288</v>
      </c>
      <c r="I610" t="s">
        <v>34</v>
      </c>
      <c r="J610" t="s">
        <v>2138</v>
      </c>
      <c r="K610" s="3">
        <v>41766</v>
      </c>
      <c r="L610" t="s">
        <v>215</v>
      </c>
      <c r="M610" t="s">
        <v>2139</v>
      </c>
      <c r="N610" t="s">
        <v>2140</v>
      </c>
      <c r="O610" t="s">
        <v>39</v>
      </c>
      <c r="P610" t="s">
        <v>340</v>
      </c>
      <c r="Q610">
        <v>6</v>
      </c>
      <c r="R610" s="5">
        <v>16.88666666666667</v>
      </c>
      <c r="S610" s="5">
        <v>21.666666666666671</v>
      </c>
      <c r="T610" s="5">
        <v>130.00000000000003</v>
      </c>
      <c r="U610">
        <v>0</v>
      </c>
      <c r="V610" s="5">
        <v>28.68</v>
      </c>
      <c r="W610" t="s">
        <v>155</v>
      </c>
      <c r="X610" s="3">
        <v>41768</v>
      </c>
      <c r="Y610" s="3">
        <v>41768</v>
      </c>
      <c r="Z610">
        <v>2</v>
      </c>
      <c r="AA610" t="s">
        <v>8400</v>
      </c>
      <c r="AB610">
        <f t="shared" si="47"/>
        <v>0</v>
      </c>
      <c r="AC610" t="str">
        <f t="shared" si="45"/>
        <v>Wednesday</v>
      </c>
      <c r="AD610" s="5">
        <v>6.9180000000000001</v>
      </c>
      <c r="AE610">
        <v>2014</v>
      </c>
      <c r="AF610">
        <v>19</v>
      </c>
      <c r="AG610" s="14">
        <f t="shared" si="46"/>
        <v>0.22061538461538457</v>
      </c>
      <c r="AH610">
        <f t="shared" si="48"/>
        <v>0</v>
      </c>
      <c r="AI610" t="str">
        <f t="shared" si="49"/>
        <v xml:space="preserve"> </v>
      </c>
    </row>
    <row r="611" spans="1:35" x14ac:dyDescent="0.35">
      <c r="A611">
        <v>610</v>
      </c>
      <c r="B611" t="s">
        <v>2141</v>
      </c>
      <c r="C611" t="s">
        <v>2142</v>
      </c>
      <c r="D611" t="s">
        <v>112</v>
      </c>
      <c r="E611" t="s">
        <v>199</v>
      </c>
      <c r="F611" t="s">
        <v>200</v>
      </c>
      <c r="G611" t="s">
        <v>790</v>
      </c>
      <c r="H611" t="s">
        <v>2143</v>
      </c>
      <c r="I611" t="s">
        <v>34</v>
      </c>
      <c r="J611" t="s">
        <v>2144</v>
      </c>
      <c r="K611" s="3">
        <v>40721</v>
      </c>
      <c r="L611" t="s">
        <v>36</v>
      </c>
      <c r="M611" t="s">
        <v>2145</v>
      </c>
      <c r="N611" t="s">
        <v>2146</v>
      </c>
      <c r="O611" t="s">
        <v>39</v>
      </c>
      <c r="P611" t="s">
        <v>40</v>
      </c>
      <c r="Q611">
        <v>5</v>
      </c>
      <c r="R611" s="5">
        <v>4.82</v>
      </c>
      <c r="S611" s="5">
        <v>7.2</v>
      </c>
      <c r="T611" s="5">
        <v>36</v>
      </c>
      <c r="U611">
        <v>0</v>
      </c>
      <c r="V611" s="5">
        <v>11.9</v>
      </c>
      <c r="W611" t="s">
        <v>242</v>
      </c>
      <c r="X611" s="3">
        <v>40721</v>
      </c>
      <c r="Y611" s="3">
        <v>40721</v>
      </c>
      <c r="Z611">
        <v>0</v>
      </c>
      <c r="AA611" t="s">
        <v>8400</v>
      </c>
      <c r="AB611">
        <f t="shared" si="47"/>
        <v>0</v>
      </c>
      <c r="AC611" t="str">
        <f t="shared" si="45"/>
        <v>Monday</v>
      </c>
      <c r="AD611" s="5">
        <v>5.5620000000000003</v>
      </c>
      <c r="AE611">
        <v>2011</v>
      </c>
      <c r="AF611">
        <v>27</v>
      </c>
      <c r="AG611" s="14">
        <f t="shared" si="46"/>
        <v>0.33055555555555555</v>
      </c>
      <c r="AH611">
        <f t="shared" si="48"/>
        <v>0</v>
      </c>
      <c r="AI611" t="str">
        <f t="shared" si="49"/>
        <v xml:space="preserve"> </v>
      </c>
    </row>
    <row r="612" spans="1:35" x14ac:dyDescent="0.35">
      <c r="A612">
        <v>611</v>
      </c>
      <c r="B612" t="s">
        <v>1567</v>
      </c>
      <c r="C612" t="s">
        <v>1568</v>
      </c>
      <c r="D612" t="s">
        <v>96</v>
      </c>
      <c r="E612" t="s">
        <v>84</v>
      </c>
      <c r="F612" t="s">
        <v>463</v>
      </c>
      <c r="G612" t="s">
        <v>463</v>
      </c>
      <c r="H612" t="s">
        <v>464</v>
      </c>
      <c r="I612" t="s">
        <v>34</v>
      </c>
      <c r="J612" t="s">
        <v>2147</v>
      </c>
      <c r="K612" s="3">
        <v>41935</v>
      </c>
      <c r="L612" t="s">
        <v>136</v>
      </c>
      <c r="M612" t="s">
        <v>2148</v>
      </c>
      <c r="N612" t="s">
        <v>2149</v>
      </c>
      <c r="O612" t="s">
        <v>39</v>
      </c>
      <c r="P612" t="s">
        <v>61</v>
      </c>
      <c r="Q612">
        <v>7</v>
      </c>
      <c r="R612" s="5">
        <v>16.96857142857143</v>
      </c>
      <c r="S612" s="5">
        <v>18.428571428571431</v>
      </c>
      <c r="T612" s="5">
        <v>129</v>
      </c>
      <c r="U612">
        <v>0</v>
      </c>
      <c r="V612" s="5">
        <v>10.220000000000001</v>
      </c>
      <c r="W612" t="s">
        <v>139</v>
      </c>
      <c r="X612" s="3">
        <v>41938</v>
      </c>
      <c r="Y612" s="3">
        <v>41938</v>
      </c>
      <c r="Z612">
        <v>3</v>
      </c>
      <c r="AA612" t="s">
        <v>8400</v>
      </c>
      <c r="AB612">
        <f t="shared" si="47"/>
        <v>0</v>
      </c>
      <c r="AC612" t="str">
        <f t="shared" si="45"/>
        <v>Thursday</v>
      </c>
      <c r="AD612" s="5">
        <v>21.689</v>
      </c>
      <c r="AE612">
        <v>2014</v>
      </c>
      <c r="AF612">
        <v>43</v>
      </c>
      <c r="AG612" s="14">
        <f t="shared" si="46"/>
        <v>7.9224806201550396E-2</v>
      </c>
      <c r="AH612">
        <f t="shared" si="48"/>
        <v>0</v>
      </c>
      <c r="AI612" t="str">
        <f t="shared" si="49"/>
        <v xml:space="preserve"> </v>
      </c>
    </row>
    <row r="613" spans="1:35" x14ac:dyDescent="0.35">
      <c r="A613">
        <v>612</v>
      </c>
      <c r="B613" t="s">
        <v>1000</v>
      </c>
      <c r="C613" t="s">
        <v>1001</v>
      </c>
      <c r="D613" t="s">
        <v>112</v>
      </c>
      <c r="E613" t="s">
        <v>30</v>
      </c>
      <c r="F613" t="s">
        <v>31</v>
      </c>
      <c r="G613" t="s">
        <v>365</v>
      </c>
      <c r="H613" t="s">
        <v>2150</v>
      </c>
      <c r="I613" t="s">
        <v>34</v>
      </c>
      <c r="J613" t="s">
        <v>2151</v>
      </c>
      <c r="K613" s="3">
        <v>41983</v>
      </c>
      <c r="L613" t="s">
        <v>36</v>
      </c>
      <c r="M613" t="s">
        <v>2152</v>
      </c>
      <c r="N613" t="s">
        <v>2153</v>
      </c>
      <c r="O613" t="s">
        <v>39</v>
      </c>
      <c r="P613" t="s">
        <v>76</v>
      </c>
      <c r="Q613">
        <v>3</v>
      </c>
      <c r="R613" s="5">
        <v>31</v>
      </c>
      <c r="S613" s="5">
        <v>31</v>
      </c>
      <c r="T613" s="5">
        <v>93</v>
      </c>
      <c r="U613">
        <v>0</v>
      </c>
      <c r="V613" s="5">
        <v>0</v>
      </c>
      <c r="W613" t="s">
        <v>41</v>
      </c>
      <c r="X613" s="3">
        <v>41988</v>
      </c>
      <c r="Y613" s="3">
        <v>41991</v>
      </c>
      <c r="Z613">
        <v>8</v>
      </c>
      <c r="AA613" t="s">
        <v>8399</v>
      </c>
      <c r="AB613">
        <f t="shared" si="47"/>
        <v>3</v>
      </c>
      <c r="AC613" t="str">
        <f t="shared" si="45"/>
        <v>Wednesday</v>
      </c>
      <c r="AD613" s="5">
        <v>3.2639999999999998</v>
      </c>
      <c r="AE613">
        <v>2014</v>
      </c>
      <c r="AF613">
        <v>50</v>
      </c>
      <c r="AG613" s="14">
        <f t="shared" si="46"/>
        <v>0</v>
      </c>
      <c r="AH613">
        <f t="shared" si="48"/>
        <v>1</v>
      </c>
      <c r="AI613">
        <f t="shared" si="49"/>
        <v>3</v>
      </c>
    </row>
    <row r="614" spans="1:35" x14ac:dyDescent="0.35">
      <c r="A614">
        <v>613</v>
      </c>
      <c r="B614" t="s">
        <v>1000</v>
      </c>
      <c r="C614" t="s">
        <v>1001</v>
      </c>
      <c r="D614" t="s">
        <v>112</v>
      </c>
      <c r="E614" t="s">
        <v>30</v>
      </c>
      <c r="F614" t="s">
        <v>31</v>
      </c>
      <c r="G614" t="s">
        <v>365</v>
      </c>
      <c r="H614" t="s">
        <v>2150</v>
      </c>
      <c r="I614" t="s">
        <v>34</v>
      </c>
      <c r="J614" t="s">
        <v>2151</v>
      </c>
      <c r="K614" s="3">
        <v>41983</v>
      </c>
      <c r="L614" t="s">
        <v>36</v>
      </c>
      <c r="M614" t="s">
        <v>907</v>
      </c>
      <c r="N614" t="s">
        <v>908</v>
      </c>
      <c r="O614" t="s">
        <v>51</v>
      </c>
      <c r="P614" t="s">
        <v>93</v>
      </c>
      <c r="Q614">
        <v>14</v>
      </c>
      <c r="R614" s="5">
        <v>312.53222857142856</v>
      </c>
      <c r="S614" s="5">
        <v>321.43528571428567</v>
      </c>
      <c r="T614" s="5">
        <v>3600.0751999999993</v>
      </c>
      <c r="U614">
        <v>0.2</v>
      </c>
      <c r="V614" s="5">
        <v>-775.37599999999998</v>
      </c>
      <c r="W614" t="s">
        <v>41</v>
      </c>
      <c r="X614" s="3">
        <v>41988</v>
      </c>
      <c r="Y614" s="3">
        <v>41989</v>
      </c>
      <c r="Z614">
        <v>6</v>
      </c>
      <c r="AA614" t="s">
        <v>8399</v>
      </c>
      <c r="AB614">
        <f t="shared" si="47"/>
        <v>1</v>
      </c>
      <c r="AC614" t="str">
        <f t="shared" si="45"/>
        <v>Wednesday</v>
      </c>
      <c r="AD614" s="5">
        <v>118.721</v>
      </c>
      <c r="AE614">
        <v>2014</v>
      </c>
      <c r="AF614">
        <v>50</v>
      </c>
      <c r="AG614" s="14">
        <f t="shared" si="46"/>
        <v>-0.21537772322089274</v>
      </c>
      <c r="AH614">
        <f t="shared" si="48"/>
        <v>1</v>
      </c>
      <c r="AI614">
        <f t="shared" si="49"/>
        <v>1</v>
      </c>
    </row>
    <row r="615" spans="1:35" x14ac:dyDescent="0.35">
      <c r="A615">
        <v>614</v>
      </c>
      <c r="B615" t="s">
        <v>2154</v>
      </c>
      <c r="C615" t="s">
        <v>2155</v>
      </c>
      <c r="D615" t="s">
        <v>29</v>
      </c>
      <c r="E615" t="s">
        <v>44</v>
      </c>
      <c r="F615" t="s">
        <v>67</v>
      </c>
      <c r="G615" t="s">
        <v>68</v>
      </c>
      <c r="H615" t="s">
        <v>2156</v>
      </c>
      <c r="I615" t="s">
        <v>34</v>
      </c>
      <c r="J615" t="s">
        <v>2157</v>
      </c>
      <c r="K615" s="3">
        <v>41064</v>
      </c>
      <c r="L615" t="s">
        <v>36</v>
      </c>
      <c r="M615" t="s">
        <v>2158</v>
      </c>
      <c r="N615" t="s">
        <v>2159</v>
      </c>
      <c r="O615" t="s">
        <v>51</v>
      </c>
      <c r="P615" t="s">
        <v>55</v>
      </c>
      <c r="Q615">
        <v>1</v>
      </c>
      <c r="R615" s="5">
        <v>245.24</v>
      </c>
      <c r="S615" s="5">
        <v>292</v>
      </c>
      <c r="T615" s="5">
        <v>292</v>
      </c>
      <c r="U615">
        <v>0</v>
      </c>
      <c r="V615" s="5">
        <v>46.76</v>
      </c>
      <c r="W615" t="s">
        <v>139</v>
      </c>
      <c r="X615" s="3">
        <v>41067</v>
      </c>
      <c r="Y615" s="3">
        <v>41067</v>
      </c>
      <c r="Z615">
        <v>3</v>
      </c>
      <c r="AA615" t="s">
        <v>8400</v>
      </c>
      <c r="AB615">
        <f t="shared" si="47"/>
        <v>0</v>
      </c>
      <c r="AC615" t="str">
        <f t="shared" si="45"/>
        <v>Monday</v>
      </c>
      <c r="AD615" s="5">
        <v>13.061999999999999</v>
      </c>
      <c r="AE615">
        <v>2012</v>
      </c>
      <c r="AF615">
        <v>23</v>
      </c>
      <c r="AG615" s="14">
        <f t="shared" si="46"/>
        <v>0.16013698630136985</v>
      </c>
      <c r="AH615">
        <f t="shared" si="48"/>
        <v>0</v>
      </c>
      <c r="AI615" t="str">
        <f t="shared" si="49"/>
        <v xml:space="preserve"> </v>
      </c>
    </row>
    <row r="616" spans="1:35" x14ac:dyDescent="0.35">
      <c r="A616">
        <v>615</v>
      </c>
      <c r="B616" t="s">
        <v>2154</v>
      </c>
      <c r="C616" t="s">
        <v>2155</v>
      </c>
      <c r="D616" t="s">
        <v>29</v>
      </c>
      <c r="E616" t="s">
        <v>44</v>
      </c>
      <c r="F616" t="s">
        <v>67</v>
      </c>
      <c r="G616" t="s">
        <v>68</v>
      </c>
      <c r="H616" t="s">
        <v>2156</v>
      </c>
      <c r="I616" t="s">
        <v>34</v>
      </c>
      <c r="J616" t="s">
        <v>2157</v>
      </c>
      <c r="K616" s="3">
        <v>41064</v>
      </c>
      <c r="L616" t="s">
        <v>36</v>
      </c>
      <c r="M616" t="s">
        <v>810</v>
      </c>
      <c r="N616" t="s">
        <v>811</v>
      </c>
      <c r="O616" t="s">
        <v>72</v>
      </c>
      <c r="P616" t="s">
        <v>178</v>
      </c>
      <c r="Q616">
        <v>1</v>
      </c>
      <c r="R616" s="5">
        <v>30.259999999999998</v>
      </c>
      <c r="S616" s="5">
        <v>44</v>
      </c>
      <c r="T616" s="5">
        <v>44</v>
      </c>
      <c r="U616">
        <v>0</v>
      </c>
      <c r="V616" s="5">
        <v>13.74</v>
      </c>
      <c r="W616" t="s">
        <v>139</v>
      </c>
      <c r="X616" s="3">
        <v>41067</v>
      </c>
      <c r="Y616" s="3">
        <v>41067</v>
      </c>
      <c r="Z616">
        <v>3</v>
      </c>
      <c r="AA616" t="s">
        <v>8400</v>
      </c>
      <c r="AB616">
        <f t="shared" si="47"/>
        <v>0</v>
      </c>
      <c r="AC616" t="str">
        <f t="shared" si="45"/>
        <v>Monday</v>
      </c>
      <c r="AD616" s="5">
        <v>4.1070000000000002</v>
      </c>
      <c r="AE616">
        <v>2012</v>
      </c>
      <c r="AF616">
        <v>23</v>
      </c>
      <c r="AG616" s="14">
        <f t="shared" si="46"/>
        <v>0.31227272727272726</v>
      </c>
      <c r="AH616">
        <f t="shared" si="48"/>
        <v>0</v>
      </c>
      <c r="AI616" t="str">
        <f t="shared" si="49"/>
        <v xml:space="preserve"> </v>
      </c>
    </row>
    <row r="617" spans="1:35" x14ac:dyDescent="0.35">
      <c r="A617">
        <v>616</v>
      </c>
      <c r="B617" t="s">
        <v>2154</v>
      </c>
      <c r="C617" t="s">
        <v>2155</v>
      </c>
      <c r="D617" t="s">
        <v>29</v>
      </c>
      <c r="E617" t="s">
        <v>44</v>
      </c>
      <c r="F617" t="s">
        <v>67</v>
      </c>
      <c r="G617" t="s">
        <v>68</v>
      </c>
      <c r="H617" t="s">
        <v>2156</v>
      </c>
      <c r="I617" t="s">
        <v>34</v>
      </c>
      <c r="J617" t="s">
        <v>2157</v>
      </c>
      <c r="K617" s="3">
        <v>41064</v>
      </c>
      <c r="L617" t="s">
        <v>36</v>
      </c>
      <c r="M617" t="s">
        <v>1801</v>
      </c>
      <c r="N617" t="s">
        <v>1802</v>
      </c>
      <c r="O617" t="s">
        <v>39</v>
      </c>
      <c r="P617" t="s">
        <v>90</v>
      </c>
      <c r="Q617">
        <v>2</v>
      </c>
      <c r="R617" s="5">
        <v>5.14</v>
      </c>
      <c r="S617" s="5">
        <v>10</v>
      </c>
      <c r="T617" s="5">
        <v>20</v>
      </c>
      <c r="U617">
        <v>0</v>
      </c>
      <c r="V617" s="5">
        <v>9.7200000000000006</v>
      </c>
      <c r="W617" t="s">
        <v>139</v>
      </c>
      <c r="X617" s="3">
        <v>41067</v>
      </c>
      <c r="Y617" s="3">
        <v>41067</v>
      </c>
      <c r="Z617">
        <v>3</v>
      </c>
      <c r="AA617" t="s">
        <v>8400</v>
      </c>
      <c r="AB617">
        <f t="shared" si="47"/>
        <v>0</v>
      </c>
      <c r="AC617" t="str">
        <f t="shared" si="45"/>
        <v>Monday</v>
      </c>
      <c r="AD617" s="5">
        <v>0.315</v>
      </c>
      <c r="AE617">
        <v>2012</v>
      </c>
      <c r="AF617">
        <v>23</v>
      </c>
      <c r="AG617" s="14">
        <f t="shared" si="46"/>
        <v>0.48600000000000004</v>
      </c>
      <c r="AH617">
        <f t="shared" si="48"/>
        <v>0</v>
      </c>
      <c r="AI617" t="str">
        <f t="shared" si="49"/>
        <v xml:space="preserve"> </v>
      </c>
    </row>
    <row r="618" spans="1:35" x14ac:dyDescent="0.35">
      <c r="A618">
        <v>617</v>
      </c>
      <c r="B618" t="s">
        <v>872</v>
      </c>
      <c r="C618" t="s">
        <v>873</v>
      </c>
      <c r="D618" t="s">
        <v>112</v>
      </c>
      <c r="E618" t="s">
        <v>30</v>
      </c>
      <c r="F618" t="s">
        <v>31</v>
      </c>
      <c r="G618" t="s">
        <v>610</v>
      </c>
      <c r="H618" t="s">
        <v>635</v>
      </c>
      <c r="I618" t="s">
        <v>34</v>
      </c>
      <c r="J618" t="s">
        <v>2160</v>
      </c>
      <c r="K618" s="3">
        <v>41443</v>
      </c>
      <c r="L618" t="s">
        <v>36</v>
      </c>
      <c r="M618" t="s">
        <v>2161</v>
      </c>
      <c r="N618" t="s">
        <v>2162</v>
      </c>
      <c r="O618" t="s">
        <v>39</v>
      </c>
      <c r="P618" t="s">
        <v>183</v>
      </c>
      <c r="Q618">
        <v>2</v>
      </c>
      <c r="R618" s="5">
        <v>257.34000000000003</v>
      </c>
      <c r="S618" s="5">
        <v>352.5</v>
      </c>
      <c r="T618" s="5">
        <v>705</v>
      </c>
      <c r="U618">
        <v>0</v>
      </c>
      <c r="V618" s="5">
        <v>190.32</v>
      </c>
      <c r="W618" t="s">
        <v>41</v>
      </c>
      <c r="X618" s="3">
        <v>41448</v>
      </c>
      <c r="Y618" s="3">
        <v>41448</v>
      </c>
      <c r="Z618">
        <v>5</v>
      </c>
      <c r="AA618" t="s">
        <v>8400</v>
      </c>
      <c r="AB618">
        <f t="shared" si="47"/>
        <v>0</v>
      </c>
      <c r="AC618" t="str">
        <f t="shared" si="45"/>
        <v>Tuesday</v>
      </c>
      <c r="AD618" s="5">
        <v>60.831000000000003</v>
      </c>
      <c r="AE618">
        <v>2013</v>
      </c>
      <c r="AF618">
        <v>25</v>
      </c>
      <c r="AG618" s="14">
        <f t="shared" si="46"/>
        <v>0.26995744680851064</v>
      </c>
      <c r="AH618">
        <f t="shared" si="48"/>
        <v>0</v>
      </c>
      <c r="AI618" t="str">
        <f t="shared" si="49"/>
        <v xml:space="preserve"> </v>
      </c>
    </row>
    <row r="619" spans="1:35" x14ac:dyDescent="0.35">
      <c r="A619">
        <v>618</v>
      </c>
      <c r="B619" t="s">
        <v>2163</v>
      </c>
      <c r="C619" t="s">
        <v>2164</v>
      </c>
      <c r="D619" t="s">
        <v>29</v>
      </c>
      <c r="E619" t="s">
        <v>199</v>
      </c>
      <c r="F619" t="s">
        <v>212</v>
      </c>
      <c r="G619" t="s">
        <v>245</v>
      </c>
      <c r="H619" t="s">
        <v>245</v>
      </c>
      <c r="I619" t="s">
        <v>34</v>
      </c>
      <c r="J619" t="s">
        <v>2165</v>
      </c>
      <c r="K619" s="3">
        <v>40771</v>
      </c>
      <c r="L619" t="s">
        <v>36</v>
      </c>
      <c r="M619" t="s">
        <v>559</v>
      </c>
      <c r="N619" t="s">
        <v>560</v>
      </c>
      <c r="O619" t="s">
        <v>39</v>
      </c>
      <c r="P619" t="s">
        <v>64</v>
      </c>
      <c r="Q619">
        <v>5</v>
      </c>
      <c r="R619" s="5">
        <v>21.843200000000003</v>
      </c>
      <c r="S619" s="5">
        <v>26.634</v>
      </c>
      <c r="T619" s="5">
        <v>106.53600000000002</v>
      </c>
      <c r="U619">
        <v>0.2</v>
      </c>
      <c r="V619" s="5">
        <v>-2.68</v>
      </c>
      <c r="W619" t="s">
        <v>41</v>
      </c>
      <c r="X619" s="3">
        <v>40776</v>
      </c>
      <c r="Y619" s="3">
        <v>40776</v>
      </c>
      <c r="Z619">
        <v>5</v>
      </c>
      <c r="AA619" t="s">
        <v>8400</v>
      </c>
      <c r="AB619">
        <f t="shared" si="47"/>
        <v>0</v>
      </c>
      <c r="AC619" t="str">
        <f t="shared" si="45"/>
        <v>Tuesday</v>
      </c>
      <c r="AD619" s="5">
        <v>7.1379999999999999</v>
      </c>
      <c r="AE619">
        <v>2011</v>
      </c>
      <c r="AF619">
        <v>34</v>
      </c>
      <c r="AG619" s="14">
        <f t="shared" si="46"/>
        <v>-2.5155815874446194E-2</v>
      </c>
      <c r="AH619">
        <f t="shared" si="48"/>
        <v>0</v>
      </c>
      <c r="AI619" t="str">
        <f t="shared" si="49"/>
        <v xml:space="preserve"> </v>
      </c>
    </row>
    <row r="620" spans="1:35" x14ac:dyDescent="0.35">
      <c r="A620">
        <v>619</v>
      </c>
      <c r="B620" t="s">
        <v>2163</v>
      </c>
      <c r="C620" t="s">
        <v>2164</v>
      </c>
      <c r="D620" t="s">
        <v>29</v>
      </c>
      <c r="E620" t="s">
        <v>199</v>
      </c>
      <c r="F620" t="s">
        <v>212</v>
      </c>
      <c r="G620" t="s">
        <v>245</v>
      </c>
      <c r="H620" t="s">
        <v>245</v>
      </c>
      <c r="I620" t="s">
        <v>34</v>
      </c>
      <c r="J620" t="s">
        <v>2165</v>
      </c>
      <c r="K620" s="3">
        <v>40771</v>
      </c>
      <c r="L620" t="s">
        <v>36</v>
      </c>
      <c r="M620" t="s">
        <v>2166</v>
      </c>
      <c r="N620" t="s">
        <v>2167</v>
      </c>
      <c r="O620" t="s">
        <v>39</v>
      </c>
      <c r="P620" t="s">
        <v>61</v>
      </c>
      <c r="Q620">
        <v>6</v>
      </c>
      <c r="R620" s="5">
        <v>22.09386666666666</v>
      </c>
      <c r="S620" s="5">
        <v>30.297333333333327</v>
      </c>
      <c r="T620" s="5">
        <v>145.42719999999997</v>
      </c>
      <c r="U620">
        <v>0.2</v>
      </c>
      <c r="V620" s="5">
        <v>12.864000000000001</v>
      </c>
      <c r="W620" t="s">
        <v>41</v>
      </c>
      <c r="X620" s="3">
        <v>40776</v>
      </c>
      <c r="Y620" s="3">
        <v>40776</v>
      </c>
      <c r="Z620">
        <v>5</v>
      </c>
      <c r="AA620" t="s">
        <v>8400</v>
      </c>
      <c r="AB620">
        <f t="shared" si="47"/>
        <v>0</v>
      </c>
      <c r="AC620" t="str">
        <f t="shared" si="45"/>
        <v>Tuesday</v>
      </c>
      <c r="AD620" s="5">
        <v>15.355</v>
      </c>
      <c r="AE620">
        <v>2011</v>
      </c>
      <c r="AF620">
        <v>34</v>
      </c>
      <c r="AG620" s="14">
        <f t="shared" si="46"/>
        <v>8.8456629846411144E-2</v>
      </c>
      <c r="AH620">
        <f t="shared" si="48"/>
        <v>0</v>
      </c>
      <c r="AI620" t="str">
        <f t="shared" si="49"/>
        <v xml:space="preserve"> </v>
      </c>
    </row>
    <row r="621" spans="1:35" x14ac:dyDescent="0.35">
      <c r="A621">
        <v>620</v>
      </c>
      <c r="B621" t="s">
        <v>2168</v>
      </c>
      <c r="C621" t="s">
        <v>2169</v>
      </c>
      <c r="D621" t="s">
        <v>112</v>
      </c>
      <c r="E621" t="s">
        <v>84</v>
      </c>
      <c r="F621" t="s">
        <v>463</v>
      </c>
      <c r="G621" t="s">
        <v>463</v>
      </c>
      <c r="H621" t="s">
        <v>1076</v>
      </c>
      <c r="I621" t="s">
        <v>34</v>
      </c>
      <c r="J621" t="s">
        <v>2170</v>
      </c>
      <c r="K621" s="3">
        <v>41387</v>
      </c>
      <c r="L621" t="s">
        <v>136</v>
      </c>
      <c r="M621" t="s">
        <v>2171</v>
      </c>
      <c r="N621" t="s">
        <v>2172</v>
      </c>
      <c r="O621" t="s">
        <v>72</v>
      </c>
      <c r="P621" t="s">
        <v>162</v>
      </c>
      <c r="Q621">
        <v>3</v>
      </c>
      <c r="R621" s="5">
        <v>206.17320536000003</v>
      </c>
      <c r="S621" s="5">
        <v>251.4133520641283</v>
      </c>
      <c r="T621" s="5">
        <v>752.7315760800002</v>
      </c>
      <c r="U621">
        <v>2E-3</v>
      </c>
      <c r="V621" s="5">
        <v>134.21196</v>
      </c>
      <c r="W621" t="s">
        <v>139</v>
      </c>
      <c r="X621" s="3">
        <v>41390</v>
      </c>
      <c r="Y621" s="3">
        <v>41390</v>
      </c>
      <c r="Z621">
        <v>3</v>
      </c>
      <c r="AA621" t="s">
        <v>8400</v>
      </c>
      <c r="AB621">
        <f t="shared" si="47"/>
        <v>0</v>
      </c>
      <c r="AC621" t="str">
        <f t="shared" si="45"/>
        <v>Tuesday</v>
      </c>
      <c r="AD621" s="5">
        <v>139.48699999999999</v>
      </c>
      <c r="AE621">
        <v>2013</v>
      </c>
      <c r="AF621">
        <v>17</v>
      </c>
      <c r="AG621" s="14">
        <f t="shared" si="46"/>
        <v>0.17829989370040189</v>
      </c>
      <c r="AH621">
        <f t="shared" si="48"/>
        <v>0</v>
      </c>
      <c r="AI621" t="str">
        <f t="shared" si="49"/>
        <v xml:space="preserve"> </v>
      </c>
    </row>
    <row r="622" spans="1:35" x14ac:dyDescent="0.35">
      <c r="A622">
        <v>621</v>
      </c>
      <c r="B622" t="s">
        <v>2168</v>
      </c>
      <c r="C622" t="s">
        <v>2169</v>
      </c>
      <c r="D622" t="s">
        <v>112</v>
      </c>
      <c r="E622" t="s">
        <v>84</v>
      </c>
      <c r="F622" t="s">
        <v>463</v>
      </c>
      <c r="G622" t="s">
        <v>463</v>
      </c>
      <c r="H622" t="s">
        <v>1076</v>
      </c>
      <c r="I622" t="s">
        <v>34</v>
      </c>
      <c r="J622" t="s">
        <v>2170</v>
      </c>
      <c r="K622" s="3">
        <v>41387</v>
      </c>
      <c r="L622" t="s">
        <v>136</v>
      </c>
      <c r="M622" t="s">
        <v>1973</v>
      </c>
      <c r="N622" t="s">
        <v>1974</v>
      </c>
      <c r="O622" t="s">
        <v>39</v>
      </c>
      <c r="P622" t="s">
        <v>58</v>
      </c>
      <c r="Q622">
        <v>4</v>
      </c>
      <c r="R622" s="5">
        <v>14.99</v>
      </c>
      <c r="S622" s="5">
        <v>20.25</v>
      </c>
      <c r="T622" s="5">
        <v>81</v>
      </c>
      <c r="U622">
        <v>0</v>
      </c>
      <c r="V622" s="5">
        <v>21.04</v>
      </c>
      <c r="W622" t="s">
        <v>139</v>
      </c>
      <c r="X622" s="3">
        <v>41390</v>
      </c>
      <c r="Y622" s="3">
        <v>41390</v>
      </c>
      <c r="Z622">
        <v>3</v>
      </c>
      <c r="AA622" t="s">
        <v>8400</v>
      </c>
      <c r="AB622">
        <f t="shared" si="47"/>
        <v>0</v>
      </c>
      <c r="AC622" t="str">
        <f t="shared" si="45"/>
        <v>Tuesday</v>
      </c>
      <c r="AD622" s="5">
        <v>18.861000000000001</v>
      </c>
      <c r="AE622">
        <v>2013</v>
      </c>
      <c r="AF622">
        <v>17</v>
      </c>
      <c r="AG622" s="14">
        <f t="shared" si="46"/>
        <v>0.25975308641975309</v>
      </c>
      <c r="AH622">
        <f t="shared" si="48"/>
        <v>0</v>
      </c>
      <c r="AI622" t="str">
        <f t="shared" si="49"/>
        <v xml:space="preserve"> </v>
      </c>
    </row>
    <row r="623" spans="1:35" x14ac:dyDescent="0.35">
      <c r="A623">
        <v>622</v>
      </c>
      <c r="B623" t="s">
        <v>2168</v>
      </c>
      <c r="C623" t="s">
        <v>2169</v>
      </c>
      <c r="D623" t="s">
        <v>112</v>
      </c>
      <c r="E623" t="s">
        <v>84</v>
      </c>
      <c r="F623" t="s">
        <v>463</v>
      </c>
      <c r="G623" t="s">
        <v>463</v>
      </c>
      <c r="H623" t="s">
        <v>1076</v>
      </c>
      <c r="I623" t="s">
        <v>34</v>
      </c>
      <c r="J623" t="s">
        <v>2170</v>
      </c>
      <c r="K623" s="3">
        <v>41387</v>
      </c>
      <c r="L623" t="s">
        <v>136</v>
      </c>
      <c r="M623" t="s">
        <v>2173</v>
      </c>
      <c r="N623" t="s">
        <v>2174</v>
      </c>
      <c r="O623" t="s">
        <v>72</v>
      </c>
      <c r="P623" t="s">
        <v>162</v>
      </c>
      <c r="Q623">
        <v>9</v>
      </c>
      <c r="R623" s="5">
        <v>81.483432800000003</v>
      </c>
      <c r="S623" s="5">
        <v>98.163359519038082</v>
      </c>
      <c r="T623" s="5">
        <v>881.70329520000007</v>
      </c>
      <c r="U623">
        <v>2E-3</v>
      </c>
      <c r="V623" s="5">
        <v>148.35239999999999</v>
      </c>
      <c r="W623" t="s">
        <v>139</v>
      </c>
      <c r="X623" s="3">
        <v>41390</v>
      </c>
      <c r="Y623" s="3">
        <v>41390</v>
      </c>
      <c r="Z623">
        <v>3</v>
      </c>
      <c r="AA623" t="s">
        <v>8400</v>
      </c>
      <c r="AB623">
        <f t="shared" si="47"/>
        <v>0</v>
      </c>
      <c r="AC623" t="str">
        <f t="shared" si="45"/>
        <v>Tuesday</v>
      </c>
      <c r="AD623" s="5">
        <v>227.62899999999999</v>
      </c>
      <c r="AE623">
        <v>2013</v>
      </c>
      <c r="AF623">
        <v>17</v>
      </c>
      <c r="AG623" s="14">
        <f t="shared" si="46"/>
        <v>0.16825660152075156</v>
      </c>
      <c r="AH623">
        <f t="shared" si="48"/>
        <v>0</v>
      </c>
      <c r="AI623" t="str">
        <f t="shared" si="49"/>
        <v xml:space="preserve"> </v>
      </c>
    </row>
    <row r="624" spans="1:35" x14ac:dyDescent="0.35">
      <c r="A624">
        <v>623</v>
      </c>
      <c r="B624" t="s">
        <v>1858</v>
      </c>
      <c r="C624" t="s">
        <v>1859</v>
      </c>
      <c r="D624" t="s">
        <v>112</v>
      </c>
      <c r="E624" t="s">
        <v>84</v>
      </c>
      <c r="F624" t="s">
        <v>740</v>
      </c>
      <c r="G624" t="s">
        <v>741</v>
      </c>
      <c r="H624" t="s">
        <v>1172</v>
      </c>
      <c r="I624" t="s">
        <v>34</v>
      </c>
      <c r="J624" t="s">
        <v>2175</v>
      </c>
      <c r="K624" s="3">
        <v>40683</v>
      </c>
      <c r="L624" t="s">
        <v>98</v>
      </c>
      <c r="M624" t="s">
        <v>1434</v>
      </c>
      <c r="N624" t="s">
        <v>1435</v>
      </c>
      <c r="O624" t="s">
        <v>39</v>
      </c>
      <c r="P624" t="s">
        <v>76</v>
      </c>
      <c r="Q624">
        <v>4</v>
      </c>
      <c r="R624" s="5">
        <v>27.98</v>
      </c>
      <c r="S624" s="5">
        <v>32.5</v>
      </c>
      <c r="T624" s="5">
        <v>130</v>
      </c>
      <c r="U624">
        <v>0</v>
      </c>
      <c r="V624" s="5">
        <v>18.079999999999998</v>
      </c>
      <c r="W624" t="s">
        <v>41</v>
      </c>
      <c r="X624" s="3">
        <v>40688</v>
      </c>
      <c r="Y624" s="3">
        <v>40688</v>
      </c>
      <c r="Z624">
        <v>5</v>
      </c>
      <c r="AA624" t="s">
        <v>8400</v>
      </c>
      <c r="AB624">
        <f t="shared" si="47"/>
        <v>0</v>
      </c>
      <c r="AC624" t="str">
        <f t="shared" si="45"/>
        <v>Friday</v>
      </c>
      <c r="AD624" s="5">
        <v>15.368</v>
      </c>
      <c r="AE624">
        <v>2011</v>
      </c>
      <c r="AF624">
        <v>21</v>
      </c>
      <c r="AG624" s="14">
        <f t="shared" si="46"/>
        <v>0.13907692307692307</v>
      </c>
      <c r="AH624">
        <f t="shared" si="48"/>
        <v>0</v>
      </c>
      <c r="AI624" t="str">
        <f t="shared" si="49"/>
        <v xml:space="preserve"> </v>
      </c>
    </row>
    <row r="625" spans="1:35" x14ac:dyDescent="0.35">
      <c r="A625">
        <v>624</v>
      </c>
      <c r="B625" t="s">
        <v>1858</v>
      </c>
      <c r="C625" t="s">
        <v>1859</v>
      </c>
      <c r="D625" t="s">
        <v>112</v>
      </c>
      <c r="E625" t="s">
        <v>84</v>
      </c>
      <c r="F625" t="s">
        <v>740</v>
      </c>
      <c r="G625" t="s">
        <v>741</v>
      </c>
      <c r="H625" t="s">
        <v>1172</v>
      </c>
      <c r="I625" t="s">
        <v>34</v>
      </c>
      <c r="J625" t="s">
        <v>2175</v>
      </c>
      <c r="K625" s="3">
        <v>40683</v>
      </c>
      <c r="L625" t="s">
        <v>98</v>
      </c>
      <c r="M625" t="s">
        <v>2176</v>
      </c>
      <c r="N625" t="s">
        <v>2177</v>
      </c>
      <c r="O625" t="s">
        <v>39</v>
      </c>
      <c r="P625" t="s">
        <v>76</v>
      </c>
      <c r="Q625">
        <v>2</v>
      </c>
      <c r="R625" s="5">
        <v>6.34</v>
      </c>
      <c r="S625" s="5">
        <v>9</v>
      </c>
      <c r="T625" s="5">
        <v>18</v>
      </c>
      <c r="U625">
        <v>0</v>
      </c>
      <c r="V625" s="5">
        <v>5.32</v>
      </c>
      <c r="W625" t="s">
        <v>41</v>
      </c>
      <c r="X625" s="3">
        <v>40688</v>
      </c>
      <c r="Y625" s="3">
        <v>40688</v>
      </c>
      <c r="Z625">
        <v>5</v>
      </c>
      <c r="AA625" t="s">
        <v>8400</v>
      </c>
      <c r="AB625">
        <f t="shared" si="47"/>
        <v>0</v>
      </c>
      <c r="AC625" t="str">
        <f t="shared" si="45"/>
        <v>Friday</v>
      </c>
      <c r="AD625" s="5">
        <v>3.028</v>
      </c>
      <c r="AE625">
        <v>2011</v>
      </c>
      <c r="AF625">
        <v>21</v>
      </c>
      <c r="AG625" s="14">
        <f t="shared" si="46"/>
        <v>0.29555555555555557</v>
      </c>
      <c r="AH625">
        <f t="shared" si="48"/>
        <v>0</v>
      </c>
      <c r="AI625" t="str">
        <f t="shared" si="49"/>
        <v xml:space="preserve"> </v>
      </c>
    </row>
    <row r="626" spans="1:35" x14ac:dyDescent="0.35">
      <c r="A626">
        <v>625</v>
      </c>
      <c r="B626" t="s">
        <v>1858</v>
      </c>
      <c r="C626" t="s">
        <v>1859</v>
      </c>
      <c r="D626" t="s">
        <v>112</v>
      </c>
      <c r="E626" t="s">
        <v>84</v>
      </c>
      <c r="F626" t="s">
        <v>740</v>
      </c>
      <c r="G626" t="s">
        <v>741</v>
      </c>
      <c r="H626" t="s">
        <v>1172</v>
      </c>
      <c r="I626" t="s">
        <v>34</v>
      </c>
      <c r="J626" t="s">
        <v>2175</v>
      </c>
      <c r="K626" s="3">
        <v>40683</v>
      </c>
      <c r="L626" t="s">
        <v>98</v>
      </c>
      <c r="M626" t="s">
        <v>2178</v>
      </c>
      <c r="N626" t="s">
        <v>2179</v>
      </c>
      <c r="O626" t="s">
        <v>39</v>
      </c>
      <c r="P626" t="s">
        <v>165</v>
      </c>
      <c r="Q626">
        <v>7</v>
      </c>
      <c r="R626" s="5">
        <v>93.488571428571404</v>
      </c>
      <c r="S626" s="5">
        <v>94.428571428571416</v>
      </c>
      <c r="T626" s="5">
        <v>660.99999999999989</v>
      </c>
      <c r="U626">
        <v>0</v>
      </c>
      <c r="V626" s="5">
        <v>6.58</v>
      </c>
      <c r="W626" t="s">
        <v>41</v>
      </c>
      <c r="X626" s="3">
        <v>40688</v>
      </c>
      <c r="Y626" s="3">
        <v>40688</v>
      </c>
      <c r="Z626">
        <v>5</v>
      </c>
      <c r="AA626" t="s">
        <v>8400</v>
      </c>
      <c r="AB626">
        <f t="shared" si="47"/>
        <v>0</v>
      </c>
      <c r="AC626" t="str">
        <f t="shared" si="45"/>
        <v>Friday</v>
      </c>
      <c r="AD626" s="5">
        <v>78.063999999999993</v>
      </c>
      <c r="AE626">
        <v>2011</v>
      </c>
      <c r="AF626">
        <v>21</v>
      </c>
      <c r="AG626" s="14">
        <f t="shared" si="46"/>
        <v>9.9546142208774609E-3</v>
      </c>
      <c r="AH626">
        <f t="shared" si="48"/>
        <v>0</v>
      </c>
      <c r="AI626" t="str">
        <f t="shared" si="49"/>
        <v xml:space="preserve"> </v>
      </c>
    </row>
    <row r="627" spans="1:35" x14ac:dyDescent="0.35">
      <c r="A627">
        <v>626</v>
      </c>
      <c r="B627" t="s">
        <v>1858</v>
      </c>
      <c r="C627" t="s">
        <v>1859</v>
      </c>
      <c r="D627" t="s">
        <v>112</v>
      </c>
      <c r="E627" t="s">
        <v>84</v>
      </c>
      <c r="F627" t="s">
        <v>740</v>
      </c>
      <c r="G627" t="s">
        <v>741</v>
      </c>
      <c r="H627" t="s">
        <v>1172</v>
      </c>
      <c r="I627" t="s">
        <v>34</v>
      </c>
      <c r="J627" t="s">
        <v>2175</v>
      </c>
      <c r="K627" s="3">
        <v>40683</v>
      </c>
      <c r="L627" t="s">
        <v>98</v>
      </c>
      <c r="M627" t="s">
        <v>2180</v>
      </c>
      <c r="N627" t="s">
        <v>2181</v>
      </c>
      <c r="O627" t="s">
        <v>39</v>
      </c>
      <c r="P627" t="s">
        <v>340</v>
      </c>
      <c r="Q627">
        <v>3</v>
      </c>
      <c r="R627" s="5">
        <v>4.9799999999999995</v>
      </c>
      <c r="S627" s="5">
        <v>9</v>
      </c>
      <c r="T627" s="5">
        <v>27</v>
      </c>
      <c r="U627">
        <v>0</v>
      </c>
      <c r="V627" s="5">
        <v>12.06</v>
      </c>
      <c r="W627" t="s">
        <v>41</v>
      </c>
      <c r="X627" s="3">
        <v>40688</v>
      </c>
      <c r="Y627" s="3">
        <v>40691</v>
      </c>
      <c r="Z627">
        <v>8</v>
      </c>
      <c r="AA627" t="s">
        <v>8399</v>
      </c>
      <c r="AB627">
        <f t="shared" si="47"/>
        <v>3</v>
      </c>
      <c r="AC627" t="str">
        <f t="shared" si="45"/>
        <v>Friday</v>
      </c>
      <c r="AD627" s="5">
        <v>4.8310000000000004</v>
      </c>
      <c r="AE627">
        <v>2011</v>
      </c>
      <c r="AF627">
        <v>21</v>
      </c>
      <c r="AG627" s="14">
        <f t="shared" si="46"/>
        <v>0.44666666666666671</v>
      </c>
      <c r="AH627">
        <f t="shared" si="48"/>
        <v>1</v>
      </c>
      <c r="AI627">
        <f t="shared" si="49"/>
        <v>3</v>
      </c>
    </row>
    <row r="628" spans="1:35" x14ac:dyDescent="0.35">
      <c r="A628">
        <v>627</v>
      </c>
      <c r="B628" t="s">
        <v>2182</v>
      </c>
      <c r="C628" t="s">
        <v>2183</v>
      </c>
      <c r="D628" t="s">
        <v>29</v>
      </c>
      <c r="E628" t="s">
        <v>30</v>
      </c>
      <c r="F628" t="s">
        <v>31</v>
      </c>
      <c r="G628" t="s">
        <v>32</v>
      </c>
      <c r="H628" t="s">
        <v>2184</v>
      </c>
      <c r="I628" t="s">
        <v>34</v>
      </c>
      <c r="J628" t="s">
        <v>2185</v>
      </c>
      <c r="K628" s="3">
        <v>41901</v>
      </c>
      <c r="L628" t="s">
        <v>36</v>
      </c>
      <c r="M628" t="s">
        <v>49</v>
      </c>
      <c r="N628" t="s">
        <v>50</v>
      </c>
      <c r="O628" t="s">
        <v>51</v>
      </c>
      <c r="P628" t="s">
        <v>52</v>
      </c>
      <c r="Q628">
        <v>3</v>
      </c>
      <c r="R628" s="5">
        <v>20.775200000000002</v>
      </c>
      <c r="S628" s="5">
        <v>32.512</v>
      </c>
      <c r="T628" s="5">
        <v>58.521599999999999</v>
      </c>
      <c r="U628">
        <v>0.4</v>
      </c>
      <c r="V628" s="5">
        <v>-3.8039999999999998</v>
      </c>
      <c r="W628" t="s">
        <v>139</v>
      </c>
      <c r="X628" s="3">
        <v>41904</v>
      </c>
      <c r="Y628" s="3">
        <v>41907</v>
      </c>
      <c r="Z628">
        <v>6</v>
      </c>
      <c r="AA628" t="s">
        <v>8399</v>
      </c>
      <c r="AB628">
        <f t="shared" si="47"/>
        <v>3</v>
      </c>
      <c r="AC628" t="str">
        <f t="shared" si="45"/>
        <v>Friday</v>
      </c>
      <c r="AD628" s="5">
        <v>9.952</v>
      </c>
      <c r="AE628">
        <v>2014</v>
      </c>
      <c r="AF628">
        <v>38</v>
      </c>
      <c r="AG628" s="14">
        <f t="shared" si="46"/>
        <v>-6.5001640419947507E-2</v>
      </c>
      <c r="AH628">
        <f t="shared" si="48"/>
        <v>1</v>
      </c>
      <c r="AI628">
        <f t="shared" si="49"/>
        <v>3</v>
      </c>
    </row>
    <row r="629" spans="1:35" x14ac:dyDescent="0.35">
      <c r="A629">
        <v>628</v>
      </c>
      <c r="B629" t="s">
        <v>2186</v>
      </c>
      <c r="C629" t="s">
        <v>2187</v>
      </c>
      <c r="D629" t="s">
        <v>112</v>
      </c>
      <c r="E629" t="s">
        <v>84</v>
      </c>
      <c r="F629" t="s">
        <v>113</v>
      </c>
      <c r="G629" t="s">
        <v>2188</v>
      </c>
      <c r="H629" t="s">
        <v>2189</v>
      </c>
      <c r="I629" t="s">
        <v>34</v>
      </c>
      <c r="J629" t="s">
        <v>2190</v>
      </c>
      <c r="K629" s="3">
        <v>41771</v>
      </c>
      <c r="L629" t="s">
        <v>36</v>
      </c>
      <c r="M629" t="s">
        <v>2191</v>
      </c>
      <c r="N629" t="s">
        <v>2192</v>
      </c>
      <c r="O629" t="s">
        <v>39</v>
      </c>
      <c r="P629" t="s">
        <v>340</v>
      </c>
      <c r="Q629">
        <v>2</v>
      </c>
      <c r="R629" s="5">
        <v>13.687200000000002</v>
      </c>
      <c r="S629" s="5">
        <v>21.398666666666671</v>
      </c>
      <c r="T629" s="5">
        <v>25.678400000000003</v>
      </c>
      <c r="U629">
        <v>0.4</v>
      </c>
      <c r="V629" s="5">
        <v>-1.696</v>
      </c>
      <c r="W629" t="s">
        <v>41</v>
      </c>
      <c r="X629" s="3">
        <v>41776</v>
      </c>
      <c r="Y629" s="3">
        <v>41776</v>
      </c>
      <c r="Z629">
        <v>5</v>
      </c>
      <c r="AA629" t="s">
        <v>8400</v>
      </c>
      <c r="AB629">
        <f t="shared" si="47"/>
        <v>0</v>
      </c>
      <c r="AC629" t="str">
        <f t="shared" si="45"/>
        <v>Monday</v>
      </c>
      <c r="AD629" s="5">
        <v>0.42399999999999999</v>
      </c>
      <c r="AE629">
        <v>2014</v>
      </c>
      <c r="AF629">
        <v>20</v>
      </c>
      <c r="AG629" s="14">
        <f t="shared" si="46"/>
        <v>-6.6047728830456717E-2</v>
      </c>
      <c r="AH629">
        <f t="shared" si="48"/>
        <v>0</v>
      </c>
      <c r="AI629" t="str">
        <f t="shared" si="49"/>
        <v xml:space="preserve"> </v>
      </c>
    </row>
    <row r="630" spans="1:35" x14ac:dyDescent="0.35">
      <c r="A630">
        <v>629</v>
      </c>
      <c r="B630" t="s">
        <v>563</v>
      </c>
      <c r="C630" t="s">
        <v>564</v>
      </c>
      <c r="D630" t="s">
        <v>96</v>
      </c>
      <c r="E630" t="s">
        <v>44</v>
      </c>
      <c r="F630" t="s">
        <v>67</v>
      </c>
      <c r="G630" t="s">
        <v>2193</v>
      </c>
      <c r="H630" t="s">
        <v>2194</v>
      </c>
      <c r="I630" t="s">
        <v>34</v>
      </c>
      <c r="J630" t="s">
        <v>2195</v>
      </c>
      <c r="K630" s="3">
        <v>41990</v>
      </c>
      <c r="L630" t="s">
        <v>36</v>
      </c>
      <c r="M630" t="s">
        <v>2196</v>
      </c>
      <c r="N630" t="s">
        <v>2197</v>
      </c>
      <c r="O630" t="s">
        <v>39</v>
      </c>
      <c r="P630" t="s">
        <v>76</v>
      </c>
      <c r="Q630">
        <v>1</v>
      </c>
      <c r="R630" s="5">
        <v>7.0600000000000005</v>
      </c>
      <c r="S630" s="5">
        <v>10</v>
      </c>
      <c r="T630" s="5">
        <v>10</v>
      </c>
      <c r="U630">
        <v>0</v>
      </c>
      <c r="V630" s="5">
        <v>2.94</v>
      </c>
      <c r="W630" t="s">
        <v>139</v>
      </c>
      <c r="X630" s="3">
        <v>41993</v>
      </c>
      <c r="Y630" s="3">
        <v>41993</v>
      </c>
      <c r="Z630">
        <v>3</v>
      </c>
      <c r="AA630" t="s">
        <v>8400</v>
      </c>
      <c r="AB630">
        <f t="shared" si="47"/>
        <v>0</v>
      </c>
      <c r="AC630" t="str">
        <f t="shared" si="45"/>
        <v>Wednesday</v>
      </c>
      <c r="AD630" s="5">
        <v>0.33400000000000002</v>
      </c>
      <c r="AE630">
        <v>2014</v>
      </c>
      <c r="AF630">
        <v>51</v>
      </c>
      <c r="AG630" s="14">
        <f t="shared" si="46"/>
        <v>0.29399999999999998</v>
      </c>
      <c r="AH630">
        <f t="shared" si="48"/>
        <v>0</v>
      </c>
      <c r="AI630" t="str">
        <f t="shared" si="49"/>
        <v xml:space="preserve"> </v>
      </c>
    </row>
    <row r="631" spans="1:35" x14ac:dyDescent="0.35">
      <c r="A631">
        <v>630</v>
      </c>
      <c r="B631" t="s">
        <v>1742</v>
      </c>
      <c r="C631" t="s">
        <v>1743</v>
      </c>
      <c r="D631" t="s">
        <v>112</v>
      </c>
      <c r="E631" t="s">
        <v>30</v>
      </c>
      <c r="F631" t="s">
        <v>31</v>
      </c>
      <c r="G631" t="s">
        <v>32</v>
      </c>
      <c r="H631" t="s">
        <v>158</v>
      </c>
      <c r="I631" t="s">
        <v>34</v>
      </c>
      <c r="J631" t="s">
        <v>2198</v>
      </c>
      <c r="K631" s="3">
        <v>41424</v>
      </c>
      <c r="L631" t="s">
        <v>36</v>
      </c>
      <c r="M631" t="s">
        <v>2199</v>
      </c>
      <c r="N631" t="s">
        <v>2200</v>
      </c>
      <c r="O631" t="s">
        <v>72</v>
      </c>
      <c r="P631" t="s">
        <v>178</v>
      </c>
      <c r="Q631">
        <v>3</v>
      </c>
      <c r="R631" s="5">
        <v>114.7133333333333</v>
      </c>
      <c r="S631" s="5">
        <v>123.3333333333333</v>
      </c>
      <c r="T631" s="5">
        <v>369.99999999999989</v>
      </c>
      <c r="U631">
        <v>0</v>
      </c>
      <c r="V631" s="5">
        <v>25.86</v>
      </c>
      <c r="W631" t="s">
        <v>41</v>
      </c>
      <c r="X631" s="3">
        <v>41429</v>
      </c>
      <c r="Y631" s="3">
        <v>41432</v>
      </c>
      <c r="Z631">
        <v>8</v>
      </c>
      <c r="AA631" t="s">
        <v>8399</v>
      </c>
      <c r="AB631">
        <f t="shared" si="47"/>
        <v>3</v>
      </c>
      <c r="AC631" t="str">
        <f t="shared" si="45"/>
        <v>Thursday</v>
      </c>
      <c r="AD631" s="5">
        <v>16.372</v>
      </c>
      <c r="AE631">
        <v>2013</v>
      </c>
      <c r="AF631">
        <v>22</v>
      </c>
      <c r="AG631" s="14">
        <f t="shared" si="46"/>
        <v>6.9891891891891905E-2</v>
      </c>
      <c r="AH631">
        <f t="shared" si="48"/>
        <v>1</v>
      </c>
      <c r="AI631">
        <f t="shared" si="49"/>
        <v>3</v>
      </c>
    </row>
    <row r="632" spans="1:35" x14ac:dyDescent="0.35">
      <c r="A632">
        <v>631</v>
      </c>
      <c r="B632" t="s">
        <v>1742</v>
      </c>
      <c r="C632" t="s">
        <v>1743</v>
      </c>
      <c r="D632" t="s">
        <v>112</v>
      </c>
      <c r="E632" t="s">
        <v>30</v>
      </c>
      <c r="F632" t="s">
        <v>31</v>
      </c>
      <c r="G632" t="s">
        <v>32</v>
      </c>
      <c r="H632" t="s">
        <v>158</v>
      </c>
      <c r="I632" t="s">
        <v>34</v>
      </c>
      <c r="J632" t="s">
        <v>2198</v>
      </c>
      <c r="K632" s="3">
        <v>41424</v>
      </c>
      <c r="L632" t="s">
        <v>36</v>
      </c>
      <c r="M632" t="s">
        <v>2201</v>
      </c>
      <c r="N632" t="s">
        <v>2202</v>
      </c>
      <c r="O632" t="s">
        <v>39</v>
      </c>
      <c r="P632" t="s">
        <v>340</v>
      </c>
      <c r="Q632">
        <v>7</v>
      </c>
      <c r="R632" s="5">
        <v>10.860000000000001</v>
      </c>
      <c r="S632" s="5">
        <v>19</v>
      </c>
      <c r="T632" s="5">
        <v>133</v>
      </c>
      <c r="U632">
        <v>0</v>
      </c>
      <c r="V632" s="5">
        <v>56.98</v>
      </c>
      <c r="W632" t="s">
        <v>41</v>
      </c>
      <c r="X632" s="3">
        <v>41429</v>
      </c>
      <c r="Y632" s="3">
        <v>41429</v>
      </c>
      <c r="Z632">
        <v>5</v>
      </c>
      <c r="AA632" t="s">
        <v>8400</v>
      </c>
      <c r="AB632">
        <f t="shared" si="47"/>
        <v>0</v>
      </c>
      <c r="AC632" t="str">
        <f t="shared" si="45"/>
        <v>Thursday</v>
      </c>
      <c r="AD632" s="5">
        <v>8.0429999999999993</v>
      </c>
      <c r="AE632">
        <v>2013</v>
      </c>
      <c r="AF632">
        <v>22</v>
      </c>
      <c r="AG632" s="14">
        <f t="shared" si="46"/>
        <v>0.42842105263157892</v>
      </c>
      <c r="AH632">
        <f t="shared" si="48"/>
        <v>0</v>
      </c>
      <c r="AI632" t="str">
        <f t="shared" si="49"/>
        <v xml:space="preserve"> </v>
      </c>
    </row>
    <row r="633" spans="1:35" x14ac:dyDescent="0.35">
      <c r="A633">
        <v>632</v>
      </c>
      <c r="B633" t="s">
        <v>1000</v>
      </c>
      <c r="C633" t="s">
        <v>1001</v>
      </c>
      <c r="D633" t="s">
        <v>112</v>
      </c>
      <c r="E633" t="s">
        <v>30</v>
      </c>
      <c r="F633" t="s">
        <v>31</v>
      </c>
      <c r="G633" t="s">
        <v>32</v>
      </c>
      <c r="H633" t="s">
        <v>1712</v>
      </c>
      <c r="I633" t="s">
        <v>34</v>
      </c>
      <c r="J633" t="s">
        <v>2203</v>
      </c>
      <c r="K633" s="3">
        <v>41006</v>
      </c>
      <c r="L633" t="s">
        <v>36</v>
      </c>
      <c r="M633" t="s">
        <v>1617</v>
      </c>
      <c r="N633" t="s">
        <v>1618</v>
      </c>
      <c r="O633" t="s">
        <v>51</v>
      </c>
      <c r="P633" t="s">
        <v>52</v>
      </c>
      <c r="Q633">
        <v>3</v>
      </c>
      <c r="R633" s="5">
        <v>33.26186666666667</v>
      </c>
      <c r="S633" s="5">
        <v>42.823111111111125</v>
      </c>
      <c r="T633" s="5">
        <v>77.081600000000023</v>
      </c>
      <c r="U633">
        <v>0.4</v>
      </c>
      <c r="V633" s="5">
        <v>-22.704000000000001</v>
      </c>
      <c r="W633" t="s">
        <v>41</v>
      </c>
      <c r="X633" s="3">
        <v>41011</v>
      </c>
      <c r="Y633" s="3">
        <v>41011</v>
      </c>
      <c r="Z633">
        <v>5</v>
      </c>
      <c r="AA633" t="s">
        <v>8400</v>
      </c>
      <c r="AB633">
        <f t="shared" si="47"/>
        <v>0</v>
      </c>
      <c r="AC633" t="str">
        <f t="shared" si="45"/>
        <v>Saturday</v>
      </c>
      <c r="AD633" s="5">
        <v>5.5659999999999998</v>
      </c>
      <c r="AE633">
        <v>2012</v>
      </c>
      <c r="AF633">
        <v>14</v>
      </c>
      <c r="AG633" s="14">
        <f t="shared" si="46"/>
        <v>-0.29454500166057779</v>
      </c>
      <c r="AH633">
        <f t="shared" si="48"/>
        <v>0</v>
      </c>
      <c r="AI633" t="str">
        <f t="shared" si="49"/>
        <v xml:space="preserve"> </v>
      </c>
    </row>
    <row r="634" spans="1:35" x14ac:dyDescent="0.35">
      <c r="A634">
        <v>633</v>
      </c>
      <c r="B634" t="s">
        <v>1000</v>
      </c>
      <c r="C634" t="s">
        <v>1001</v>
      </c>
      <c r="D634" t="s">
        <v>112</v>
      </c>
      <c r="E634" t="s">
        <v>30</v>
      </c>
      <c r="F634" t="s">
        <v>31</v>
      </c>
      <c r="G634" t="s">
        <v>32</v>
      </c>
      <c r="H634" t="s">
        <v>1712</v>
      </c>
      <c r="I634" t="s">
        <v>34</v>
      </c>
      <c r="J634" t="s">
        <v>2203</v>
      </c>
      <c r="K634" s="3">
        <v>41006</v>
      </c>
      <c r="L634" t="s">
        <v>36</v>
      </c>
      <c r="M634" t="s">
        <v>2204</v>
      </c>
      <c r="N634" t="s">
        <v>1026</v>
      </c>
      <c r="O634" t="s">
        <v>39</v>
      </c>
      <c r="P634" t="s">
        <v>165</v>
      </c>
      <c r="Q634">
        <v>1</v>
      </c>
      <c r="R634" s="5">
        <v>57.12</v>
      </c>
      <c r="S634" s="5">
        <v>95</v>
      </c>
      <c r="T634" s="5">
        <v>95</v>
      </c>
      <c r="U634">
        <v>0</v>
      </c>
      <c r="V634" s="5">
        <v>37.880000000000003</v>
      </c>
      <c r="W634" t="s">
        <v>41</v>
      </c>
      <c r="X634" s="3">
        <v>41011</v>
      </c>
      <c r="Y634" s="3">
        <v>41014</v>
      </c>
      <c r="Z634">
        <v>8</v>
      </c>
      <c r="AA634" t="s">
        <v>8399</v>
      </c>
      <c r="AB634">
        <f t="shared" si="47"/>
        <v>3</v>
      </c>
      <c r="AC634" t="str">
        <f t="shared" si="45"/>
        <v>Saturday</v>
      </c>
      <c r="AD634" s="5">
        <v>8.1329999999999991</v>
      </c>
      <c r="AE634">
        <v>2012</v>
      </c>
      <c r="AF634">
        <v>14</v>
      </c>
      <c r="AG634" s="14">
        <f t="shared" si="46"/>
        <v>0.39873684210526317</v>
      </c>
      <c r="AH634">
        <f t="shared" si="48"/>
        <v>1</v>
      </c>
      <c r="AI634">
        <f t="shared" si="49"/>
        <v>3</v>
      </c>
    </row>
    <row r="635" spans="1:35" x14ac:dyDescent="0.35">
      <c r="A635">
        <v>634</v>
      </c>
      <c r="B635" t="s">
        <v>2205</v>
      </c>
      <c r="C635" t="s">
        <v>2206</v>
      </c>
      <c r="D635" t="s">
        <v>112</v>
      </c>
      <c r="E635" t="s">
        <v>44</v>
      </c>
      <c r="F635" t="s">
        <v>67</v>
      </c>
      <c r="G635" t="s">
        <v>68</v>
      </c>
      <c r="H635" t="s">
        <v>2207</v>
      </c>
      <c r="I635" t="s">
        <v>34</v>
      </c>
      <c r="J635" t="s">
        <v>2208</v>
      </c>
      <c r="K635" s="3">
        <v>41968</v>
      </c>
      <c r="L635" t="s">
        <v>36</v>
      </c>
      <c r="M635" t="s">
        <v>2209</v>
      </c>
      <c r="N635" t="s">
        <v>2210</v>
      </c>
      <c r="O635" t="s">
        <v>51</v>
      </c>
      <c r="P635" t="s">
        <v>93</v>
      </c>
      <c r="Q635">
        <v>2</v>
      </c>
      <c r="R635" s="5">
        <v>80.64</v>
      </c>
      <c r="S635" s="5">
        <v>110.5</v>
      </c>
      <c r="T635" s="5">
        <v>221</v>
      </c>
      <c r="U635">
        <v>0</v>
      </c>
      <c r="V635" s="5">
        <v>59.72</v>
      </c>
      <c r="W635" t="s">
        <v>41</v>
      </c>
      <c r="X635" s="3">
        <v>41973</v>
      </c>
      <c r="Y635" s="3">
        <v>41973</v>
      </c>
      <c r="Z635">
        <v>5</v>
      </c>
      <c r="AA635" t="s">
        <v>8400</v>
      </c>
      <c r="AB635">
        <f t="shared" si="47"/>
        <v>0</v>
      </c>
      <c r="AC635" t="str">
        <f t="shared" si="45"/>
        <v>Tuesday</v>
      </c>
      <c r="AD635" s="5">
        <v>6.5940000000000003</v>
      </c>
      <c r="AE635">
        <v>2014</v>
      </c>
      <c r="AF635">
        <v>48</v>
      </c>
      <c r="AG635" s="14">
        <f t="shared" si="46"/>
        <v>0.27022624434389142</v>
      </c>
      <c r="AH635">
        <f t="shared" si="48"/>
        <v>0</v>
      </c>
      <c r="AI635" t="str">
        <f t="shared" si="49"/>
        <v xml:space="preserve"> </v>
      </c>
    </row>
    <row r="636" spans="1:35" x14ac:dyDescent="0.35">
      <c r="A636">
        <v>635</v>
      </c>
      <c r="B636" t="s">
        <v>2211</v>
      </c>
      <c r="C636" t="s">
        <v>2212</v>
      </c>
      <c r="D636" t="s">
        <v>96</v>
      </c>
      <c r="E636" t="s">
        <v>84</v>
      </c>
      <c r="F636" t="s">
        <v>113</v>
      </c>
      <c r="G636" t="s">
        <v>113</v>
      </c>
      <c r="H636" t="s">
        <v>144</v>
      </c>
      <c r="I636" t="s">
        <v>34</v>
      </c>
      <c r="J636" t="s">
        <v>2213</v>
      </c>
      <c r="K636" s="3">
        <v>40701</v>
      </c>
      <c r="L636" t="s">
        <v>136</v>
      </c>
      <c r="M636" t="s">
        <v>2214</v>
      </c>
      <c r="N636" t="s">
        <v>2215</v>
      </c>
      <c r="O636" t="s">
        <v>51</v>
      </c>
      <c r="P636" t="s">
        <v>55</v>
      </c>
      <c r="Q636">
        <v>3</v>
      </c>
      <c r="R636" s="5">
        <v>65.491466666666696</v>
      </c>
      <c r="S636" s="5">
        <v>112.9324444444445</v>
      </c>
      <c r="T636" s="5">
        <v>203.27840000000009</v>
      </c>
      <c r="U636">
        <v>0.4</v>
      </c>
      <c r="V636" s="5">
        <v>6.8040000000000003</v>
      </c>
      <c r="W636" t="s">
        <v>41</v>
      </c>
      <c r="X636" s="3">
        <v>40706</v>
      </c>
      <c r="Y636" s="3">
        <v>40706</v>
      </c>
      <c r="Z636">
        <v>5</v>
      </c>
      <c r="AA636" t="s">
        <v>8400</v>
      </c>
      <c r="AB636">
        <f t="shared" si="47"/>
        <v>0</v>
      </c>
      <c r="AC636" t="str">
        <f t="shared" si="45"/>
        <v>Tuesday</v>
      </c>
      <c r="AD636" s="5">
        <v>18.981000000000002</v>
      </c>
      <c r="AE636">
        <v>2011</v>
      </c>
      <c r="AF636">
        <v>24</v>
      </c>
      <c r="AG636" s="14">
        <f t="shared" si="46"/>
        <v>3.3471337830285941E-2</v>
      </c>
      <c r="AH636">
        <f t="shared" si="48"/>
        <v>0</v>
      </c>
      <c r="AI636" t="str">
        <f t="shared" si="49"/>
        <v xml:space="preserve"> </v>
      </c>
    </row>
    <row r="637" spans="1:35" x14ac:dyDescent="0.35">
      <c r="A637">
        <v>636</v>
      </c>
      <c r="B637" t="s">
        <v>2216</v>
      </c>
      <c r="C637" t="s">
        <v>2217</v>
      </c>
      <c r="D637" t="s">
        <v>29</v>
      </c>
      <c r="E637" t="s">
        <v>44</v>
      </c>
      <c r="F637" t="s">
        <v>133</v>
      </c>
      <c r="G637" t="s">
        <v>2218</v>
      </c>
      <c r="H637" t="s">
        <v>2219</v>
      </c>
      <c r="I637" t="s">
        <v>34</v>
      </c>
      <c r="J637" t="s">
        <v>2220</v>
      </c>
      <c r="K637" s="3">
        <v>40933</v>
      </c>
      <c r="L637" t="s">
        <v>136</v>
      </c>
      <c r="M637" t="s">
        <v>2221</v>
      </c>
      <c r="N637" t="s">
        <v>2222</v>
      </c>
      <c r="O637" t="s">
        <v>39</v>
      </c>
      <c r="P637" t="s">
        <v>165</v>
      </c>
      <c r="Q637">
        <v>6</v>
      </c>
      <c r="R637" s="5">
        <v>100.84666666666671</v>
      </c>
      <c r="S637" s="5">
        <v>132.66666666666671</v>
      </c>
      <c r="T637" s="5">
        <v>796.00000000000023</v>
      </c>
      <c r="U637">
        <v>0</v>
      </c>
      <c r="V637" s="5">
        <v>190.92</v>
      </c>
      <c r="W637" t="s">
        <v>155</v>
      </c>
      <c r="X637" s="3">
        <v>40935</v>
      </c>
      <c r="Y637" s="3">
        <v>40935</v>
      </c>
      <c r="Z637">
        <v>2</v>
      </c>
      <c r="AA637" t="s">
        <v>8400</v>
      </c>
      <c r="AB637">
        <f t="shared" si="47"/>
        <v>0</v>
      </c>
      <c r="AC637" t="str">
        <f t="shared" si="45"/>
        <v>Wednesday</v>
      </c>
      <c r="AD637" s="5">
        <v>177.15299999999999</v>
      </c>
      <c r="AE637">
        <v>2012</v>
      </c>
      <c r="AF637">
        <v>4</v>
      </c>
      <c r="AG637" s="14">
        <f t="shared" si="46"/>
        <v>0.23984924623115569</v>
      </c>
      <c r="AH637">
        <f t="shared" si="48"/>
        <v>0</v>
      </c>
      <c r="AI637" t="str">
        <f t="shared" si="49"/>
        <v xml:space="preserve"> </v>
      </c>
    </row>
    <row r="638" spans="1:35" x14ac:dyDescent="0.35">
      <c r="A638">
        <v>637</v>
      </c>
      <c r="B638" t="s">
        <v>2216</v>
      </c>
      <c r="C638" t="s">
        <v>2217</v>
      </c>
      <c r="D638" t="s">
        <v>29</v>
      </c>
      <c r="E638" t="s">
        <v>44</v>
      </c>
      <c r="F638" t="s">
        <v>133</v>
      </c>
      <c r="G638" t="s">
        <v>2218</v>
      </c>
      <c r="H638" t="s">
        <v>2219</v>
      </c>
      <c r="I638" t="s">
        <v>34</v>
      </c>
      <c r="J638" t="s">
        <v>2220</v>
      </c>
      <c r="K638" s="3">
        <v>40933</v>
      </c>
      <c r="L638" t="s">
        <v>136</v>
      </c>
      <c r="M638" t="s">
        <v>2223</v>
      </c>
      <c r="N638" t="s">
        <v>2224</v>
      </c>
      <c r="O638" t="s">
        <v>51</v>
      </c>
      <c r="P638" t="s">
        <v>52</v>
      </c>
      <c r="Q638">
        <v>2</v>
      </c>
      <c r="R638" s="5">
        <v>70.8</v>
      </c>
      <c r="S638" s="5">
        <v>71.5</v>
      </c>
      <c r="T638" s="5">
        <v>143</v>
      </c>
      <c r="U638">
        <v>0</v>
      </c>
      <c r="V638" s="5">
        <v>1.4</v>
      </c>
      <c r="W638" t="s">
        <v>155</v>
      </c>
      <c r="X638" s="3">
        <v>40935</v>
      </c>
      <c r="Y638" s="3">
        <v>40935</v>
      </c>
      <c r="Z638">
        <v>2</v>
      </c>
      <c r="AA638" t="s">
        <v>8400</v>
      </c>
      <c r="AB638">
        <f t="shared" si="47"/>
        <v>0</v>
      </c>
      <c r="AC638" t="str">
        <f t="shared" si="45"/>
        <v>Wednesday</v>
      </c>
      <c r="AD638" s="5">
        <v>43.396000000000001</v>
      </c>
      <c r="AE638">
        <v>2012</v>
      </c>
      <c r="AF638">
        <v>4</v>
      </c>
      <c r="AG638" s="14">
        <f t="shared" si="46"/>
        <v>9.7902097902097893E-3</v>
      </c>
      <c r="AH638">
        <f t="shared" si="48"/>
        <v>0</v>
      </c>
      <c r="AI638" t="str">
        <f t="shared" si="49"/>
        <v xml:space="preserve"> </v>
      </c>
    </row>
    <row r="639" spans="1:35" x14ac:dyDescent="0.35">
      <c r="A639">
        <v>638</v>
      </c>
      <c r="B639" t="s">
        <v>2225</v>
      </c>
      <c r="C639" t="s">
        <v>2226</v>
      </c>
      <c r="D639" t="s">
        <v>112</v>
      </c>
      <c r="E639" t="s">
        <v>199</v>
      </c>
      <c r="F639" t="s">
        <v>576</v>
      </c>
      <c r="G639" t="s">
        <v>1116</v>
      </c>
      <c r="H639" t="s">
        <v>1117</v>
      </c>
      <c r="I639" t="s">
        <v>34</v>
      </c>
      <c r="J639" t="s">
        <v>2227</v>
      </c>
      <c r="K639" s="3">
        <v>41527</v>
      </c>
      <c r="L639" t="s">
        <v>136</v>
      </c>
      <c r="M639" t="s">
        <v>2228</v>
      </c>
      <c r="N639" t="s">
        <v>2229</v>
      </c>
      <c r="O639" t="s">
        <v>51</v>
      </c>
      <c r="P639" t="s">
        <v>93</v>
      </c>
      <c r="Q639">
        <v>2</v>
      </c>
      <c r="R639" s="5">
        <v>37.822399999999995</v>
      </c>
      <c r="S639" s="5">
        <v>43.010666666666658</v>
      </c>
      <c r="T639" s="5">
        <v>51.612799999999986</v>
      </c>
      <c r="U639">
        <v>0.4</v>
      </c>
      <c r="V639" s="5">
        <v>-24.032</v>
      </c>
      <c r="W639" t="s">
        <v>41</v>
      </c>
      <c r="X639" s="3">
        <v>41532</v>
      </c>
      <c r="Y639" s="3">
        <v>41535</v>
      </c>
      <c r="Z639">
        <v>8</v>
      </c>
      <c r="AA639" t="s">
        <v>8399</v>
      </c>
      <c r="AB639">
        <f t="shared" si="47"/>
        <v>3</v>
      </c>
      <c r="AC639" t="str">
        <f t="shared" si="45"/>
        <v>Tuesday</v>
      </c>
      <c r="AD639" s="5">
        <v>3.379</v>
      </c>
      <c r="AE639">
        <v>2013</v>
      </c>
      <c r="AF639">
        <v>37</v>
      </c>
      <c r="AG639" s="14">
        <f t="shared" si="46"/>
        <v>-0.4656209312418626</v>
      </c>
      <c r="AH639">
        <f t="shared" si="48"/>
        <v>1</v>
      </c>
      <c r="AI639">
        <f t="shared" si="49"/>
        <v>3</v>
      </c>
    </row>
    <row r="640" spans="1:35" x14ac:dyDescent="0.35">
      <c r="A640">
        <v>639</v>
      </c>
      <c r="B640" t="s">
        <v>2225</v>
      </c>
      <c r="C640" t="s">
        <v>2226</v>
      </c>
      <c r="D640" t="s">
        <v>112</v>
      </c>
      <c r="E640" t="s">
        <v>199</v>
      </c>
      <c r="F640" t="s">
        <v>576</v>
      </c>
      <c r="G640" t="s">
        <v>1116</v>
      </c>
      <c r="H640" t="s">
        <v>1117</v>
      </c>
      <c r="I640" t="s">
        <v>34</v>
      </c>
      <c r="J640" t="s">
        <v>2227</v>
      </c>
      <c r="K640" s="3">
        <v>41527</v>
      </c>
      <c r="L640" t="s">
        <v>136</v>
      </c>
      <c r="M640" t="s">
        <v>937</v>
      </c>
      <c r="N640" t="s">
        <v>938</v>
      </c>
      <c r="O640" t="s">
        <v>72</v>
      </c>
      <c r="P640" t="s">
        <v>162</v>
      </c>
      <c r="Q640">
        <v>2</v>
      </c>
      <c r="R640" s="5">
        <v>99.641630639999974</v>
      </c>
      <c r="S640" s="5">
        <v>171.82326193979929</v>
      </c>
      <c r="T640" s="5">
        <v>205.50062127999996</v>
      </c>
      <c r="U640">
        <v>0.40200000000000002</v>
      </c>
      <c r="V640" s="5">
        <v>6.2173600000000002</v>
      </c>
      <c r="W640" t="s">
        <v>41</v>
      </c>
      <c r="X640" s="3">
        <v>41532</v>
      </c>
      <c r="Y640" s="3">
        <v>41533</v>
      </c>
      <c r="Z640">
        <v>6</v>
      </c>
      <c r="AA640" t="s">
        <v>8399</v>
      </c>
      <c r="AB640">
        <f t="shared" si="47"/>
        <v>1</v>
      </c>
      <c r="AC640" t="str">
        <f t="shared" si="45"/>
        <v>Tuesday</v>
      </c>
      <c r="AD640" s="5">
        <v>20.259</v>
      </c>
      <c r="AE640">
        <v>2013</v>
      </c>
      <c r="AF640">
        <v>37</v>
      </c>
      <c r="AG640" s="14">
        <f t="shared" si="46"/>
        <v>3.0254701719508111E-2</v>
      </c>
      <c r="AH640">
        <f t="shared" si="48"/>
        <v>1</v>
      </c>
      <c r="AI640">
        <f t="shared" si="49"/>
        <v>1</v>
      </c>
    </row>
    <row r="641" spans="1:35" x14ac:dyDescent="0.35">
      <c r="A641">
        <v>640</v>
      </c>
      <c r="B641" t="s">
        <v>2230</v>
      </c>
      <c r="C641" t="s">
        <v>2231</v>
      </c>
      <c r="D641" t="s">
        <v>96</v>
      </c>
      <c r="E641" t="s">
        <v>199</v>
      </c>
      <c r="F641" t="s">
        <v>212</v>
      </c>
      <c r="G641" t="s">
        <v>245</v>
      </c>
      <c r="H641" t="s">
        <v>245</v>
      </c>
      <c r="I641" t="s">
        <v>34</v>
      </c>
      <c r="J641" t="s">
        <v>2232</v>
      </c>
      <c r="K641" s="3">
        <v>41894</v>
      </c>
      <c r="L641" t="s">
        <v>136</v>
      </c>
      <c r="M641" t="s">
        <v>2233</v>
      </c>
      <c r="N641" t="s">
        <v>2234</v>
      </c>
      <c r="O641" t="s">
        <v>72</v>
      </c>
      <c r="P641" t="s">
        <v>162</v>
      </c>
      <c r="Q641">
        <v>2</v>
      </c>
      <c r="R641" s="5">
        <v>78.12906535999997</v>
      </c>
      <c r="S641" s="5">
        <v>123.31376611528819</v>
      </c>
      <c r="T641" s="5">
        <v>196.80877071999996</v>
      </c>
      <c r="U641">
        <v>0.20200000000000001</v>
      </c>
      <c r="V641" s="5">
        <v>40.550640000000001</v>
      </c>
      <c r="W641" t="s">
        <v>155</v>
      </c>
      <c r="X641" s="3">
        <v>41896</v>
      </c>
      <c r="Y641" s="3">
        <v>41896</v>
      </c>
      <c r="Z641">
        <v>2</v>
      </c>
      <c r="AA641" t="s">
        <v>8400</v>
      </c>
      <c r="AB641">
        <f t="shared" si="47"/>
        <v>0</v>
      </c>
      <c r="AC641" t="str">
        <f t="shared" si="45"/>
        <v>Friday</v>
      </c>
      <c r="AD641" s="5">
        <v>40.045999999999999</v>
      </c>
      <c r="AE641">
        <v>2014</v>
      </c>
      <c r="AF641">
        <v>37</v>
      </c>
      <c r="AG641" s="14">
        <f t="shared" si="46"/>
        <v>0.20604081744756914</v>
      </c>
      <c r="AH641">
        <f t="shared" si="48"/>
        <v>0</v>
      </c>
      <c r="AI641" t="str">
        <f t="shared" si="49"/>
        <v xml:space="preserve"> </v>
      </c>
    </row>
    <row r="642" spans="1:35" x14ac:dyDescent="0.35">
      <c r="A642">
        <v>641</v>
      </c>
      <c r="B642" t="s">
        <v>2235</v>
      </c>
      <c r="C642" t="s">
        <v>2236</v>
      </c>
      <c r="D642" t="s">
        <v>112</v>
      </c>
      <c r="E642" t="s">
        <v>30</v>
      </c>
      <c r="F642" t="s">
        <v>31</v>
      </c>
      <c r="G642" t="s">
        <v>485</v>
      </c>
      <c r="H642" t="s">
        <v>485</v>
      </c>
      <c r="I642" t="s">
        <v>34</v>
      </c>
      <c r="J642" t="s">
        <v>2237</v>
      </c>
      <c r="K642" s="3">
        <v>41089</v>
      </c>
      <c r="L642" t="s">
        <v>215</v>
      </c>
      <c r="M642" t="s">
        <v>1391</v>
      </c>
      <c r="N642" t="s">
        <v>1392</v>
      </c>
      <c r="O642" t="s">
        <v>51</v>
      </c>
      <c r="P642" t="s">
        <v>55</v>
      </c>
      <c r="Q642">
        <v>7</v>
      </c>
      <c r="R642" s="5">
        <v>43.138742857142852</v>
      </c>
      <c r="S642" s="5">
        <v>77.588428571428565</v>
      </c>
      <c r="T642" s="5">
        <v>434.49519999999995</v>
      </c>
      <c r="U642">
        <v>0.2</v>
      </c>
      <c r="V642" s="5">
        <v>132.524</v>
      </c>
      <c r="W642" t="s">
        <v>139</v>
      </c>
      <c r="X642" s="3">
        <v>41092</v>
      </c>
      <c r="Y642" s="3">
        <v>41092</v>
      </c>
      <c r="Z642">
        <v>3</v>
      </c>
      <c r="AA642" t="s">
        <v>8400</v>
      </c>
      <c r="AB642">
        <f t="shared" si="47"/>
        <v>0</v>
      </c>
      <c r="AC642" t="str">
        <f t="shared" ref="AC642:AC705" si="50">TEXT(K642,"dddd")</f>
        <v>Friday</v>
      </c>
      <c r="AD642" s="5">
        <v>142.40799999999999</v>
      </c>
      <c r="AE642">
        <v>2012</v>
      </c>
      <c r="AF642">
        <v>26</v>
      </c>
      <c r="AG642" s="14">
        <f t="shared" ref="AG642:AG705" si="51">V642/T642</f>
        <v>0.30500682170942284</v>
      </c>
      <c r="AH642">
        <f t="shared" si="48"/>
        <v>0</v>
      </c>
      <c r="AI642" t="str">
        <f t="shared" si="49"/>
        <v xml:space="preserve"> </v>
      </c>
    </row>
    <row r="643" spans="1:35" x14ac:dyDescent="0.35">
      <c r="A643">
        <v>642</v>
      </c>
      <c r="B643" t="s">
        <v>2235</v>
      </c>
      <c r="C643" t="s">
        <v>2236</v>
      </c>
      <c r="D643" t="s">
        <v>112</v>
      </c>
      <c r="E643" t="s">
        <v>30</v>
      </c>
      <c r="F643" t="s">
        <v>31</v>
      </c>
      <c r="G643" t="s">
        <v>485</v>
      </c>
      <c r="H643" t="s">
        <v>485</v>
      </c>
      <c r="I643" t="s">
        <v>34</v>
      </c>
      <c r="J643" t="s">
        <v>2237</v>
      </c>
      <c r="K643" s="3">
        <v>41089</v>
      </c>
      <c r="L643" t="s">
        <v>215</v>
      </c>
      <c r="M643" t="s">
        <v>2238</v>
      </c>
      <c r="N643" t="s">
        <v>2239</v>
      </c>
      <c r="O643" t="s">
        <v>51</v>
      </c>
      <c r="P643" t="s">
        <v>52</v>
      </c>
      <c r="Q643">
        <v>2</v>
      </c>
      <c r="R643" s="5">
        <v>19.217599999999997</v>
      </c>
      <c r="S643" s="5">
        <v>21.056000000000001</v>
      </c>
      <c r="T643" s="5">
        <v>25.267199999999999</v>
      </c>
      <c r="U643">
        <v>0.4</v>
      </c>
      <c r="V643" s="5">
        <v>-13.167999999999999</v>
      </c>
      <c r="W643" t="s">
        <v>139</v>
      </c>
      <c r="X643" s="3">
        <v>41092</v>
      </c>
      <c r="Y643" s="3">
        <v>41092</v>
      </c>
      <c r="Z643">
        <v>3</v>
      </c>
      <c r="AA643" t="s">
        <v>8400</v>
      </c>
      <c r="AB643">
        <f t="shared" ref="AB643:AB706" si="52">Y643-X643</f>
        <v>0</v>
      </c>
      <c r="AC643" t="str">
        <f t="shared" si="50"/>
        <v>Friday</v>
      </c>
      <c r="AD643" s="5">
        <v>3.9910000000000001</v>
      </c>
      <c r="AE643">
        <v>2012</v>
      </c>
      <c r="AF643">
        <v>26</v>
      </c>
      <c r="AG643" s="14">
        <f t="shared" si="51"/>
        <v>-0.52114994934143866</v>
      </c>
      <c r="AH643">
        <f t="shared" ref="AH643:AH706" si="53">IF(AA643 = "Late", 1, 0)</f>
        <v>0</v>
      </c>
      <c r="AI643" t="str">
        <f t="shared" ref="AI643:AI706" si="54">IF(AB643&gt;0, AB643, " ")</f>
        <v xml:space="preserve"> </v>
      </c>
    </row>
    <row r="644" spans="1:35" x14ac:dyDescent="0.35">
      <c r="A644">
        <v>643</v>
      </c>
      <c r="B644" t="s">
        <v>2240</v>
      </c>
      <c r="C644" t="s">
        <v>2241</v>
      </c>
      <c r="D644" t="s">
        <v>29</v>
      </c>
      <c r="E644" t="s">
        <v>44</v>
      </c>
      <c r="F644" t="s">
        <v>67</v>
      </c>
      <c r="G644" t="s">
        <v>1359</v>
      </c>
      <c r="H644" t="s">
        <v>2242</v>
      </c>
      <c r="I644" t="s">
        <v>34</v>
      </c>
      <c r="J644" t="s">
        <v>2243</v>
      </c>
      <c r="K644" s="3">
        <v>41880</v>
      </c>
      <c r="L644" t="s">
        <v>36</v>
      </c>
      <c r="M644" t="s">
        <v>2244</v>
      </c>
      <c r="N644" t="s">
        <v>2245</v>
      </c>
      <c r="O644" t="s">
        <v>39</v>
      </c>
      <c r="P644" t="s">
        <v>183</v>
      </c>
      <c r="Q644">
        <v>8</v>
      </c>
      <c r="R644" s="5">
        <v>369.22500000000002</v>
      </c>
      <c r="S644" s="5">
        <v>380.625</v>
      </c>
      <c r="T644" s="5">
        <v>3045</v>
      </c>
      <c r="U644">
        <v>0</v>
      </c>
      <c r="V644" s="5">
        <v>91.2</v>
      </c>
      <c r="W644" t="s">
        <v>139</v>
      </c>
      <c r="X644" s="3">
        <v>41883</v>
      </c>
      <c r="Y644" s="3">
        <v>41885</v>
      </c>
      <c r="Z644">
        <v>5</v>
      </c>
      <c r="AA644" t="s">
        <v>8399</v>
      </c>
      <c r="AB644">
        <f t="shared" si="52"/>
        <v>2</v>
      </c>
      <c r="AC644" t="str">
        <f t="shared" si="50"/>
        <v>Friday</v>
      </c>
      <c r="AD644" s="5">
        <v>235.07599999999999</v>
      </c>
      <c r="AE644">
        <v>2014</v>
      </c>
      <c r="AF644">
        <v>35</v>
      </c>
      <c r="AG644" s="14">
        <f t="shared" si="51"/>
        <v>2.9950738916256159E-2</v>
      </c>
      <c r="AH644">
        <f t="shared" si="53"/>
        <v>1</v>
      </c>
      <c r="AI644">
        <f t="shared" si="54"/>
        <v>2</v>
      </c>
    </row>
    <row r="645" spans="1:35" x14ac:dyDescent="0.35">
      <c r="A645">
        <v>644</v>
      </c>
      <c r="B645" t="s">
        <v>2240</v>
      </c>
      <c r="C645" t="s">
        <v>2241</v>
      </c>
      <c r="D645" t="s">
        <v>29</v>
      </c>
      <c r="E645" t="s">
        <v>44</v>
      </c>
      <c r="F645" t="s">
        <v>67</v>
      </c>
      <c r="G645" t="s">
        <v>1359</v>
      </c>
      <c r="H645" t="s">
        <v>2242</v>
      </c>
      <c r="I645" t="s">
        <v>34</v>
      </c>
      <c r="J645" t="s">
        <v>2243</v>
      </c>
      <c r="K645" s="3">
        <v>41880</v>
      </c>
      <c r="L645" t="s">
        <v>36</v>
      </c>
      <c r="M645" t="s">
        <v>1710</v>
      </c>
      <c r="N645" t="s">
        <v>1711</v>
      </c>
      <c r="O645" t="s">
        <v>72</v>
      </c>
      <c r="P645" t="s">
        <v>162</v>
      </c>
      <c r="Q645">
        <v>7</v>
      </c>
      <c r="R645" s="5">
        <v>67.275048639999994</v>
      </c>
      <c r="S645" s="5">
        <v>112.13499863727455</v>
      </c>
      <c r="T645" s="5">
        <v>783.37510048000001</v>
      </c>
      <c r="U645">
        <v>2E-3</v>
      </c>
      <c r="V645" s="5">
        <v>312.44976000000003</v>
      </c>
      <c r="W645" t="s">
        <v>139</v>
      </c>
      <c r="X645" s="3">
        <v>41883</v>
      </c>
      <c r="Y645" s="3">
        <v>41883</v>
      </c>
      <c r="Z645">
        <v>3</v>
      </c>
      <c r="AA645" t="s">
        <v>8400</v>
      </c>
      <c r="AB645">
        <f t="shared" si="52"/>
        <v>0</v>
      </c>
      <c r="AC645" t="str">
        <f t="shared" si="50"/>
        <v>Friday</v>
      </c>
      <c r="AD645" s="5">
        <v>65.41</v>
      </c>
      <c r="AE645">
        <v>2014</v>
      </c>
      <c r="AF645">
        <v>35</v>
      </c>
      <c r="AG645" s="14">
        <f t="shared" si="51"/>
        <v>0.39885076741467995</v>
      </c>
      <c r="AH645">
        <f t="shared" si="53"/>
        <v>0</v>
      </c>
      <c r="AI645" t="str">
        <f t="shared" si="54"/>
        <v xml:space="preserve"> </v>
      </c>
    </row>
    <row r="646" spans="1:35" x14ac:dyDescent="0.35">
      <c r="A646">
        <v>645</v>
      </c>
      <c r="B646" t="s">
        <v>2240</v>
      </c>
      <c r="C646" t="s">
        <v>2241</v>
      </c>
      <c r="D646" t="s">
        <v>29</v>
      </c>
      <c r="E646" t="s">
        <v>44</v>
      </c>
      <c r="F646" t="s">
        <v>67</v>
      </c>
      <c r="G646" t="s">
        <v>1359</v>
      </c>
      <c r="H646" t="s">
        <v>2242</v>
      </c>
      <c r="I646" t="s">
        <v>34</v>
      </c>
      <c r="J646" t="s">
        <v>2243</v>
      </c>
      <c r="K646" s="3">
        <v>41880</v>
      </c>
      <c r="L646" t="s">
        <v>36</v>
      </c>
      <c r="M646" t="s">
        <v>2246</v>
      </c>
      <c r="N646" t="s">
        <v>2247</v>
      </c>
      <c r="O646" t="s">
        <v>39</v>
      </c>
      <c r="P646" t="s">
        <v>90</v>
      </c>
      <c r="Q646">
        <v>5</v>
      </c>
      <c r="R646" s="5">
        <v>8.26</v>
      </c>
      <c r="S646" s="5">
        <v>9.6</v>
      </c>
      <c r="T646" s="5">
        <v>48</v>
      </c>
      <c r="U646">
        <v>0</v>
      </c>
      <c r="V646" s="5">
        <v>6.7</v>
      </c>
      <c r="W646" t="s">
        <v>139</v>
      </c>
      <c r="X646" s="3">
        <v>41883</v>
      </c>
      <c r="Y646" s="3">
        <v>41883</v>
      </c>
      <c r="Z646">
        <v>3</v>
      </c>
      <c r="AA646" t="s">
        <v>8400</v>
      </c>
      <c r="AB646">
        <f t="shared" si="52"/>
        <v>0</v>
      </c>
      <c r="AC646" t="str">
        <f t="shared" si="50"/>
        <v>Friday</v>
      </c>
      <c r="AD646" s="5">
        <v>2.8090000000000002</v>
      </c>
      <c r="AE646">
        <v>2014</v>
      </c>
      <c r="AF646">
        <v>35</v>
      </c>
      <c r="AG646" s="14">
        <f t="shared" si="51"/>
        <v>0.13958333333333334</v>
      </c>
      <c r="AH646">
        <f t="shared" si="53"/>
        <v>0</v>
      </c>
      <c r="AI646" t="str">
        <f t="shared" si="54"/>
        <v xml:space="preserve"> </v>
      </c>
    </row>
    <row r="647" spans="1:35" x14ac:dyDescent="0.35">
      <c r="A647">
        <v>646</v>
      </c>
      <c r="B647" t="s">
        <v>2248</v>
      </c>
      <c r="C647" t="s">
        <v>2249</v>
      </c>
      <c r="D647" t="s">
        <v>96</v>
      </c>
      <c r="E647" t="s">
        <v>30</v>
      </c>
      <c r="F647" t="s">
        <v>31</v>
      </c>
      <c r="G647" t="s">
        <v>2250</v>
      </c>
      <c r="H647" t="s">
        <v>2251</v>
      </c>
      <c r="I647" t="s">
        <v>34</v>
      </c>
      <c r="J647" t="s">
        <v>2252</v>
      </c>
      <c r="K647" s="3">
        <v>41940</v>
      </c>
      <c r="L647" t="s">
        <v>136</v>
      </c>
      <c r="M647" t="s">
        <v>2253</v>
      </c>
      <c r="N647" t="s">
        <v>2254</v>
      </c>
      <c r="O647" t="s">
        <v>39</v>
      </c>
      <c r="P647" t="s">
        <v>165</v>
      </c>
      <c r="Q647">
        <v>7</v>
      </c>
      <c r="R647" s="5">
        <v>17.794285714285706</v>
      </c>
      <c r="S647" s="5">
        <v>31.714285714285708</v>
      </c>
      <c r="T647" s="5">
        <v>221.99999999999994</v>
      </c>
      <c r="U647">
        <v>0</v>
      </c>
      <c r="V647" s="5">
        <v>97.44</v>
      </c>
      <c r="W647" t="s">
        <v>139</v>
      </c>
      <c r="X647" s="3">
        <v>41943</v>
      </c>
      <c r="Y647" s="3">
        <v>41944</v>
      </c>
      <c r="Z647">
        <v>4</v>
      </c>
      <c r="AA647" t="s">
        <v>8399</v>
      </c>
      <c r="AB647">
        <f t="shared" si="52"/>
        <v>1</v>
      </c>
      <c r="AC647" t="str">
        <f t="shared" si="50"/>
        <v>Tuesday</v>
      </c>
      <c r="AD647" s="5">
        <v>34.459000000000003</v>
      </c>
      <c r="AE647">
        <v>2014</v>
      </c>
      <c r="AF647">
        <v>44</v>
      </c>
      <c r="AG647" s="14">
        <f t="shared" si="51"/>
        <v>0.43891891891891904</v>
      </c>
      <c r="AH647">
        <f t="shared" si="53"/>
        <v>1</v>
      </c>
      <c r="AI647">
        <f t="shared" si="54"/>
        <v>1</v>
      </c>
    </row>
    <row r="648" spans="1:35" x14ac:dyDescent="0.35">
      <c r="A648">
        <v>647</v>
      </c>
      <c r="B648" t="s">
        <v>2248</v>
      </c>
      <c r="C648" t="s">
        <v>2249</v>
      </c>
      <c r="D648" t="s">
        <v>96</v>
      </c>
      <c r="E648" t="s">
        <v>30</v>
      </c>
      <c r="F648" t="s">
        <v>31</v>
      </c>
      <c r="G648" t="s">
        <v>2250</v>
      </c>
      <c r="H648" t="s">
        <v>2251</v>
      </c>
      <c r="I648" t="s">
        <v>34</v>
      </c>
      <c r="J648" t="s">
        <v>2252</v>
      </c>
      <c r="K648" s="3">
        <v>41940</v>
      </c>
      <c r="L648" t="s">
        <v>136</v>
      </c>
      <c r="M648" t="s">
        <v>2255</v>
      </c>
      <c r="N648" t="s">
        <v>2256</v>
      </c>
      <c r="O648" t="s">
        <v>51</v>
      </c>
      <c r="P648" t="s">
        <v>52</v>
      </c>
      <c r="Q648">
        <v>2</v>
      </c>
      <c r="R648" s="5">
        <v>37.012</v>
      </c>
      <c r="S648" s="5">
        <v>43.22</v>
      </c>
      <c r="T648" s="5">
        <v>51.863999999999997</v>
      </c>
      <c r="U648">
        <v>0.4</v>
      </c>
      <c r="V648" s="5">
        <v>-22.16</v>
      </c>
      <c r="W648" t="s">
        <v>139</v>
      </c>
      <c r="X648" s="3">
        <v>41943</v>
      </c>
      <c r="Y648" s="3">
        <v>41943</v>
      </c>
      <c r="Z648">
        <v>3</v>
      </c>
      <c r="AA648" t="s">
        <v>8400</v>
      </c>
      <c r="AB648">
        <f t="shared" si="52"/>
        <v>0</v>
      </c>
      <c r="AC648" t="str">
        <f t="shared" si="50"/>
        <v>Tuesday</v>
      </c>
      <c r="AD648" s="5">
        <v>7.6740000000000004</v>
      </c>
      <c r="AE648">
        <v>2014</v>
      </c>
      <c r="AF648">
        <v>44</v>
      </c>
      <c r="AG648" s="14">
        <f t="shared" si="51"/>
        <v>-0.42727132500385628</v>
      </c>
      <c r="AH648">
        <f t="shared" si="53"/>
        <v>0</v>
      </c>
      <c r="AI648" t="str">
        <f t="shared" si="54"/>
        <v xml:space="preserve"> </v>
      </c>
    </row>
    <row r="649" spans="1:35" x14ac:dyDescent="0.35">
      <c r="A649">
        <v>648</v>
      </c>
      <c r="B649" t="s">
        <v>2257</v>
      </c>
      <c r="C649" t="s">
        <v>2258</v>
      </c>
      <c r="D649" t="s">
        <v>29</v>
      </c>
      <c r="E649" t="s">
        <v>84</v>
      </c>
      <c r="F649" t="s">
        <v>85</v>
      </c>
      <c r="G649" t="s">
        <v>86</v>
      </c>
      <c r="H649" t="s">
        <v>86</v>
      </c>
      <c r="I649" t="s">
        <v>34</v>
      </c>
      <c r="J649" t="s">
        <v>2259</v>
      </c>
      <c r="K649" s="3">
        <v>41996</v>
      </c>
      <c r="L649" t="s">
        <v>98</v>
      </c>
      <c r="M649" t="s">
        <v>2260</v>
      </c>
      <c r="N649" t="s">
        <v>2261</v>
      </c>
      <c r="O649" t="s">
        <v>39</v>
      </c>
      <c r="P649" t="s">
        <v>64</v>
      </c>
      <c r="Q649">
        <v>2</v>
      </c>
      <c r="R649" s="5">
        <v>9.879999999999999</v>
      </c>
      <c r="S649" s="5">
        <v>13</v>
      </c>
      <c r="T649" s="5">
        <v>26</v>
      </c>
      <c r="U649">
        <v>0</v>
      </c>
      <c r="V649" s="5">
        <v>6.24</v>
      </c>
      <c r="W649" t="s">
        <v>41</v>
      </c>
      <c r="X649" s="3">
        <v>42001</v>
      </c>
      <c r="Y649" s="3">
        <v>42001</v>
      </c>
      <c r="Z649">
        <v>5</v>
      </c>
      <c r="AA649" t="s">
        <v>8400</v>
      </c>
      <c r="AB649">
        <f t="shared" si="52"/>
        <v>0</v>
      </c>
      <c r="AC649" t="str">
        <f t="shared" si="50"/>
        <v>Tuesday</v>
      </c>
      <c r="AD649" s="5">
        <v>4.55</v>
      </c>
      <c r="AE649">
        <v>2014</v>
      </c>
      <c r="AF649">
        <v>52</v>
      </c>
      <c r="AG649" s="14">
        <f t="shared" si="51"/>
        <v>0.24000000000000002</v>
      </c>
      <c r="AH649">
        <f t="shared" si="53"/>
        <v>0</v>
      </c>
      <c r="AI649" t="str">
        <f t="shared" si="54"/>
        <v xml:space="preserve"> </v>
      </c>
    </row>
    <row r="650" spans="1:35" x14ac:dyDescent="0.35">
      <c r="A650">
        <v>649</v>
      </c>
      <c r="B650" t="s">
        <v>2257</v>
      </c>
      <c r="C650" t="s">
        <v>2258</v>
      </c>
      <c r="D650" t="s">
        <v>29</v>
      </c>
      <c r="E650" t="s">
        <v>84</v>
      </c>
      <c r="F650" t="s">
        <v>85</v>
      </c>
      <c r="G650" t="s">
        <v>86</v>
      </c>
      <c r="H650" t="s">
        <v>86</v>
      </c>
      <c r="I650" t="s">
        <v>34</v>
      </c>
      <c r="J650" t="s">
        <v>2259</v>
      </c>
      <c r="K650" s="3">
        <v>41996</v>
      </c>
      <c r="L650" t="s">
        <v>98</v>
      </c>
      <c r="M650" t="s">
        <v>2180</v>
      </c>
      <c r="N650" t="s">
        <v>2181</v>
      </c>
      <c r="O650" t="s">
        <v>39</v>
      </c>
      <c r="P650" t="s">
        <v>340</v>
      </c>
      <c r="Q650">
        <v>3</v>
      </c>
      <c r="R650" s="5">
        <v>4.9799999999999995</v>
      </c>
      <c r="S650" s="5">
        <v>9</v>
      </c>
      <c r="T650" s="5">
        <v>27</v>
      </c>
      <c r="U650">
        <v>0</v>
      </c>
      <c r="V650" s="5">
        <v>12.06</v>
      </c>
      <c r="W650" t="s">
        <v>41</v>
      </c>
      <c r="X650" s="3">
        <v>42001</v>
      </c>
      <c r="Y650" s="3">
        <v>42001</v>
      </c>
      <c r="Z650">
        <v>5</v>
      </c>
      <c r="AA650" t="s">
        <v>8400</v>
      </c>
      <c r="AB650">
        <f t="shared" si="52"/>
        <v>0</v>
      </c>
      <c r="AC650" t="str">
        <f t="shared" si="50"/>
        <v>Tuesday</v>
      </c>
      <c r="AD650" s="5">
        <v>1.7949999999999999</v>
      </c>
      <c r="AE650">
        <v>2014</v>
      </c>
      <c r="AF650">
        <v>52</v>
      </c>
      <c r="AG650" s="14">
        <f t="shared" si="51"/>
        <v>0.44666666666666671</v>
      </c>
      <c r="AH650">
        <f t="shared" si="53"/>
        <v>0</v>
      </c>
      <c r="AI650" t="str">
        <f t="shared" si="54"/>
        <v xml:space="preserve"> </v>
      </c>
    </row>
    <row r="651" spans="1:35" x14ac:dyDescent="0.35">
      <c r="A651">
        <v>650</v>
      </c>
      <c r="B651" t="s">
        <v>2262</v>
      </c>
      <c r="C651" t="s">
        <v>2263</v>
      </c>
      <c r="D651" t="s">
        <v>29</v>
      </c>
      <c r="E651" t="s">
        <v>44</v>
      </c>
      <c r="F651" t="s">
        <v>45</v>
      </c>
      <c r="G651" t="s">
        <v>1483</v>
      </c>
      <c r="H651" t="s">
        <v>1483</v>
      </c>
      <c r="I651" t="s">
        <v>34</v>
      </c>
      <c r="J651" t="s">
        <v>2264</v>
      </c>
      <c r="K651" s="3">
        <v>41657</v>
      </c>
      <c r="L651" t="s">
        <v>36</v>
      </c>
      <c r="M651" t="s">
        <v>990</v>
      </c>
      <c r="N651" t="s">
        <v>991</v>
      </c>
      <c r="O651" t="s">
        <v>51</v>
      </c>
      <c r="P651" t="s">
        <v>93</v>
      </c>
      <c r="Q651">
        <v>7</v>
      </c>
      <c r="R651" s="5">
        <v>85.322857142857146</v>
      </c>
      <c r="S651" s="5">
        <v>120.14285714285714</v>
      </c>
      <c r="T651" s="5">
        <v>841</v>
      </c>
      <c r="U651">
        <v>0</v>
      </c>
      <c r="V651" s="5">
        <v>243.74</v>
      </c>
      <c r="W651" t="s">
        <v>155</v>
      </c>
      <c r="X651" s="3">
        <v>41659</v>
      </c>
      <c r="Y651" s="3">
        <v>41659</v>
      </c>
      <c r="Z651">
        <v>2</v>
      </c>
      <c r="AA651" t="s">
        <v>8400</v>
      </c>
      <c r="AB651">
        <f t="shared" si="52"/>
        <v>0</v>
      </c>
      <c r="AC651" t="str">
        <f t="shared" si="50"/>
        <v>Saturday</v>
      </c>
      <c r="AD651" s="5">
        <v>149.93899999999999</v>
      </c>
      <c r="AE651">
        <v>2014</v>
      </c>
      <c r="AF651">
        <v>3</v>
      </c>
      <c r="AG651" s="14">
        <f t="shared" si="51"/>
        <v>0.28982164090368612</v>
      </c>
      <c r="AH651">
        <f t="shared" si="53"/>
        <v>0</v>
      </c>
      <c r="AI651" t="str">
        <f t="shared" si="54"/>
        <v xml:space="preserve"> </v>
      </c>
    </row>
    <row r="652" spans="1:35" x14ac:dyDescent="0.35">
      <c r="A652">
        <v>651</v>
      </c>
      <c r="B652" t="s">
        <v>2262</v>
      </c>
      <c r="C652" t="s">
        <v>2263</v>
      </c>
      <c r="D652" t="s">
        <v>29</v>
      </c>
      <c r="E652" t="s">
        <v>44</v>
      </c>
      <c r="F652" t="s">
        <v>45</v>
      </c>
      <c r="G652" t="s">
        <v>1483</v>
      </c>
      <c r="H652" t="s">
        <v>1483</v>
      </c>
      <c r="I652" t="s">
        <v>34</v>
      </c>
      <c r="J652" t="s">
        <v>2264</v>
      </c>
      <c r="K652" s="3">
        <v>41657</v>
      </c>
      <c r="L652" t="s">
        <v>36</v>
      </c>
      <c r="M652" t="s">
        <v>2265</v>
      </c>
      <c r="N652" t="s">
        <v>2266</v>
      </c>
      <c r="O652" t="s">
        <v>51</v>
      </c>
      <c r="P652" t="s">
        <v>52</v>
      </c>
      <c r="Q652">
        <v>1</v>
      </c>
      <c r="R652" s="5">
        <v>12.2</v>
      </c>
      <c r="S652" s="5">
        <v>15</v>
      </c>
      <c r="T652" s="5">
        <v>15</v>
      </c>
      <c r="U652">
        <v>0</v>
      </c>
      <c r="V652" s="5">
        <v>2.8</v>
      </c>
      <c r="W652" t="s">
        <v>155</v>
      </c>
      <c r="X652" s="3">
        <v>41659</v>
      </c>
      <c r="Y652" s="3">
        <v>41659</v>
      </c>
      <c r="Z652">
        <v>2</v>
      </c>
      <c r="AA652" t="s">
        <v>8400</v>
      </c>
      <c r="AB652">
        <f t="shared" si="52"/>
        <v>0</v>
      </c>
      <c r="AC652" t="str">
        <f t="shared" si="50"/>
        <v>Saturday</v>
      </c>
      <c r="AD652" s="5">
        <v>0.82899999999999996</v>
      </c>
      <c r="AE652">
        <v>2014</v>
      </c>
      <c r="AF652">
        <v>3</v>
      </c>
      <c r="AG652" s="14">
        <f t="shared" si="51"/>
        <v>0.18666666666666665</v>
      </c>
      <c r="AH652">
        <f t="shared" si="53"/>
        <v>0</v>
      </c>
      <c r="AI652" t="str">
        <f t="shared" si="54"/>
        <v xml:space="preserve"> </v>
      </c>
    </row>
    <row r="653" spans="1:35" x14ac:dyDescent="0.35">
      <c r="A653">
        <v>652</v>
      </c>
      <c r="B653" t="s">
        <v>2267</v>
      </c>
      <c r="C653" t="s">
        <v>2268</v>
      </c>
      <c r="D653" t="s">
        <v>112</v>
      </c>
      <c r="E653" t="s">
        <v>84</v>
      </c>
      <c r="F653" t="s">
        <v>168</v>
      </c>
      <c r="G653" t="s">
        <v>169</v>
      </c>
      <c r="H653" t="s">
        <v>170</v>
      </c>
      <c r="I653" t="s">
        <v>34</v>
      </c>
      <c r="J653" t="s">
        <v>2269</v>
      </c>
      <c r="K653" s="3">
        <v>41732</v>
      </c>
      <c r="L653" t="s">
        <v>36</v>
      </c>
      <c r="M653" t="s">
        <v>2270</v>
      </c>
      <c r="N653" t="s">
        <v>2271</v>
      </c>
      <c r="O653" t="s">
        <v>51</v>
      </c>
      <c r="P653" t="s">
        <v>52</v>
      </c>
      <c r="Q653">
        <v>1</v>
      </c>
      <c r="R653" s="5">
        <v>24.2224</v>
      </c>
      <c r="S653" s="5">
        <v>35.344000000000001</v>
      </c>
      <c r="T653" s="5">
        <v>21.206399999999999</v>
      </c>
      <c r="U653">
        <v>0.4</v>
      </c>
      <c r="V653" s="5">
        <v>-3.016</v>
      </c>
      <c r="W653" t="s">
        <v>41</v>
      </c>
      <c r="X653" s="3">
        <v>41737</v>
      </c>
      <c r="Y653" s="3">
        <v>41737</v>
      </c>
      <c r="Z653">
        <v>5</v>
      </c>
      <c r="AA653" t="s">
        <v>8400</v>
      </c>
      <c r="AB653">
        <f t="shared" si="52"/>
        <v>0</v>
      </c>
      <c r="AC653" t="str">
        <f t="shared" si="50"/>
        <v>Thursday</v>
      </c>
      <c r="AD653" s="5">
        <v>0.95299999999999996</v>
      </c>
      <c r="AE653">
        <v>2014</v>
      </c>
      <c r="AF653">
        <v>14</v>
      </c>
      <c r="AG653" s="14">
        <f t="shared" si="51"/>
        <v>-0.14222121623660783</v>
      </c>
      <c r="AH653">
        <f t="shared" si="53"/>
        <v>0</v>
      </c>
      <c r="AI653" t="str">
        <f t="shared" si="54"/>
        <v xml:space="preserve"> </v>
      </c>
    </row>
    <row r="654" spans="1:35" x14ac:dyDescent="0.35">
      <c r="A654">
        <v>653</v>
      </c>
      <c r="B654" t="s">
        <v>2267</v>
      </c>
      <c r="C654" t="s">
        <v>2268</v>
      </c>
      <c r="D654" t="s">
        <v>112</v>
      </c>
      <c r="E654" t="s">
        <v>84</v>
      </c>
      <c r="F654" t="s">
        <v>168</v>
      </c>
      <c r="G654" t="s">
        <v>169</v>
      </c>
      <c r="H654" t="s">
        <v>170</v>
      </c>
      <c r="I654" t="s">
        <v>34</v>
      </c>
      <c r="J654" t="s">
        <v>2269</v>
      </c>
      <c r="K654" s="3">
        <v>41732</v>
      </c>
      <c r="L654" t="s">
        <v>36</v>
      </c>
      <c r="M654" t="s">
        <v>2119</v>
      </c>
      <c r="N654" t="s">
        <v>2120</v>
      </c>
      <c r="O654" t="s">
        <v>51</v>
      </c>
      <c r="P654" t="s">
        <v>93</v>
      </c>
      <c r="Q654">
        <v>4</v>
      </c>
      <c r="R654" s="5">
        <v>129.07799999999997</v>
      </c>
      <c r="S654" s="5">
        <v>140.92999999999998</v>
      </c>
      <c r="T654" s="5">
        <v>338.23199999999991</v>
      </c>
      <c r="U654">
        <v>0.4</v>
      </c>
      <c r="V654" s="5">
        <v>-178.08</v>
      </c>
      <c r="W654" t="s">
        <v>41</v>
      </c>
      <c r="X654" s="3">
        <v>41737</v>
      </c>
      <c r="Y654" s="3">
        <v>41737</v>
      </c>
      <c r="Z654">
        <v>5</v>
      </c>
      <c r="AA654" t="s">
        <v>8400</v>
      </c>
      <c r="AB654">
        <f t="shared" si="52"/>
        <v>0</v>
      </c>
      <c r="AC654" t="str">
        <f t="shared" si="50"/>
        <v>Thursday</v>
      </c>
      <c r="AD654" s="5">
        <v>6.569</v>
      </c>
      <c r="AE654">
        <v>2014</v>
      </c>
      <c r="AF654">
        <v>14</v>
      </c>
      <c r="AG654" s="14">
        <f t="shared" si="51"/>
        <v>-0.5265025189810546</v>
      </c>
      <c r="AH654">
        <f t="shared" si="53"/>
        <v>0</v>
      </c>
      <c r="AI654" t="str">
        <f t="shared" si="54"/>
        <v xml:space="preserve"> </v>
      </c>
    </row>
    <row r="655" spans="1:35" x14ac:dyDescent="0.35">
      <c r="A655">
        <v>654</v>
      </c>
      <c r="B655" t="s">
        <v>2267</v>
      </c>
      <c r="C655" t="s">
        <v>2268</v>
      </c>
      <c r="D655" t="s">
        <v>112</v>
      </c>
      <c r="E655" t="s">
        <v>84</v>
      </c>
      <c r="F655" t="s">
        <v>168</v>
      </c>
      <c r="G655" t="s">
        <v>169</v>
      </c>
      <c r="H655" t="s">
        <v>170</v>
      </c>
      <c r="I655" t="s">
        <v>34</v>
      </c>
      <c r="J655" t="s">
        <v>2269</v>
      </c>
      <c r="K655" s="3">
        <v>41732</v>
      </c>
      <c r="L655" t="s">
        <v>36</v>
      </c>
      <c r="M655" t="s">
        <v>2272</v>
      </c>
      <c r="N655" t="s">
        <v>2273</v>
      </c>
      <c r="O655" t="s">
        <v>39</v>
      </c>
      <c r="P655" t="s">
        <v>183</v>
      </c>
      <c r="Q655">
        <v>2</v>
      </c>
      <c r="R655" s="5">
        <v>29.071999999999999</v>
      </c>
      <c r="S655" s="5">
        <v>33.486666666666665</v>
      </c>
      <c r="T655" s="5">
        <v>40.183999999999997</v>
      </c>
      <c r="U655">
        <v>0.4</v>
      </c>
      <c r="V655" s="5">
        <v>-17.96</v>
      </c>
      <c r="W655" t="s">
        <v>41</v>
      </c>
      <c r="X655" s="3">
        <v>41737</v>
      </c>
      <c r="Y655" s="3">
        <v>41738</v>
      </c>
      <c r="Z655">
        <v>6</v>
      </c>
      <c r="AA655" t="s">
        <v>8399</v>
      </c>
      <c r="AB655">
        <f t="shared" si="52"/>
        <v>1</v>
      </c>
      <c r="AC655" t="str">
        <f t="shared" si="50"/>
        <v>Thursday</v>
      </c>
      <c r="AD655" s="5">
        <v>2.335</v>
      </c>
      <c r="AE655">
        <v>2014</v>
      </c>
      <c r="AF655">
        <v>14</v>
      </c>
      <c r="AG655" s="14">
        <f t="shared" si="51"/>
        <v>-0.44694405733625331</v>
      </c>
      <c r="AH655">
        <f t="shared" si="53"/>
        <v>1</v>
      </c>
      <c r="AI655">
        <f t="shared" si="54"/>
        <v>1</v>
      </c>
    </row>
    <row r="656" spans="1:35" x14ac:dyDescent="0.35">
      <c r="A656">
        <v>655</v>
      </c>
      <c r="B656" t="s">
        <v>2274</v>
      </c>
      <c r="C656" t="s">
        <v>2275</v>
      </c>
      <c r="D656" t="s">
        <v>112</v>
      </c>
      <c r="E656" t="s">
        <v>44</v>
      </c>
      <c r="F656" t="s">
        <v>378</v>
      </c>
      <c r="G656" t="s">
        <v>379</v>
      </c>
      <c r="H656" t="s">
        <v>380</v>
      </c>
      <c r="I656" t="s">
        <v>34</v>
      </c>
      <c r="J656" t="s">
        <v>2276</v>
      </c>
      <c r="K656" s="3">
        <v>41379</v>
      </c>
      <c r="L656" t="s">
        <v>36</v>
      </c>
      <c r="M656" t="s">
        <v>2277</v>
      </c>
      <c r="N656" t="s">
        <v>2278</v>
      </c>
      <c r="O656" t="s">
        <v>39</v>
      </c>
      <c r="P656" t="s">
        <v>165</v>
      </c>
      <c r="Q656">
        <v>7</v>
      </c>
      <c r="R656" s="5">
        <v>16.901714285714284</v>
      </c>
      <c r="S656" s="5">
        <v>19.10285714285714</v>
      </c>
      <c r="T656" s="5">
        <v>80.231999999999985</v>
      </c>
      <c r="U656">
        <v>0.4</v>
      </c>
      <c r="V656" s="5">
        <v>-38.08</v>
      </c>
      <c r="W656" t="s">
        <v>41</v>
      </c>
      <c r="X656" s="3">
        <v>41384</v>
      </c>
      <c r="Y656" s="3">
        <v>41384</v>
      </c>
      <c r="Z656">
        <v>5</v>
      </c>
      <c r="AA656" t="s">
        <v>8400</v>
      </c>
      <c r="AB656">
        <f t="shared" si="52"/>
        <v>0</v>
      </c>
      <c r="AC656" t="str">
        <f t="shared" si="50"/>
        <v>Monday</v>
      </c>
      <c r="AD656" s="5">
        <v>1.905</v>
      </c>
      <c r="AE656">
        <v>2013</v>
      </c>
      <c r="AF656">
        <v>16</v>
      </c>
      <c r="AG656" s="14">
        <f t="shared" si="51"/>
        <v>-0.47462359158440531</v>
      </c>
      <c r="AH656">
        <f t="shared" si="53"/>
        <v>0</v>
      </c>
      <c r="AI656" t="str">
        <f t="shared" si="54"/>
        <v xml:space="preserve"> </v>
      </c>
    </row>
    <row r="657" spans="1:35" x14ac:dyDescent="0.35">
      <c r="A657">
        <v>656</v>
      </c>
      <c r="B657" t="s">
        <v>2274</v>
      </c>
      <c r="C657" t="s">
        <v>2275</v>
      </c>
      <c r="D657" t="s">
        <v>112</v>
      </c>
      <c r="E657" t="s">
        <v>44</v>
      </c>
      <c r="F657" t="s">
        <v>378</v>
      </c>
      <c r="G657" t="s">
        <v>379</v>
      </c>
      <c r="H657" t="s">
        <v>380</v>
      </c>
      <c r="I657" t="s">
        <v>34</v>
      </c>
      <c r="J657" t="s">
        <v>2276</v>
      </c>
      <c r="K657" s="3">
        <v>41379</v>
      </c>
      <c r="L657" t="s">
        <v>36</v>
      </c>
      <c r="M657" t="s">
        <v>146</v>
      </c>
      <c r="N657" t="s">
        <v>147</v>
      </c>
      <c r="O657" t="s">
        <v>39</v>
      </c>
      <c r="P657" t="s">
        <v>58</v>
      </c>
      <c r="Q657">
        <v>6</v>
      </c>
      <c r="R657" s="5">
        <v>29.602666666666664</v>
      </c>
      <c r="S657" s="5">
        <v>38.104444444444447</v>
      </c>
      <c r="T657" s="5">
        <v>137.17599999999999</v>
      </c>
      <c r="U657">
        <v>0.4</v>
      </c>
      <c r="V657" s="5">
        <v>-40.44</v>
      </c>
      <c r="W657" t="s">
        <v>41</v>
      </c>
      <c r="X657" s="3">
        <v>41384</v>
      </c>
      <c r="Y657" s="3">
        <v>41386</v>
      </c>
      <c r="Z657">
        <v>7</v>
      </c>
      <c r="AA657" t="s">
        <v>8399</v>
      </c>
      <c r="AB657">
        <f t="shared" si="52"/>
        <v>2</v>
      </c>
      <c r="AC657" t="str">
        <f t="shared" si="50"/>
        <v>Monday</v>
      </c>
      <c r="AD657" s="5">
        <v>6.3890000000000002</v>
      </c>
      <c r="AE657">
        <v>2013</v>
      </c>
      <c r="AF657">
        <v>16</v>
      </c>
      <c r="AG657" s="14">
        <f t="shared" si="51"/>
        <v>-0.2948037557590249</v>
      </c>
      <c r="AH657">
        <f t="shared" si="53"/>
        <v>1</v>
      </c>
      <c r="AI657">
        <f t="shared" si="54"/>
        <v>2</v>
      </c>
    </row>
    <row r="658" spans="1:35" x14ac:dyDescent="0.35">
      <c r="A658">
        <v>657</v>
      </c>
      <c r="B658" t="s">
        <v>2274</v>
      </c>
      <c r="C658" t="s">
        <v>2275</v>
      </c>
      <c r="D658" t="s">
        <v>112</v>
      </c>
      <c r="E658" t="s">
        <v>44</v>
      </c>
      <c r="F658" t="s">
        <v>378</v>
      </c>
      <c r="G658" t="s">
        <v>379</v>
      </c>
      <c r="H658" t="s">
        <v>380</v>
      </c>
      <c r="I658" t="s">
        <v>34</v>
      </c>
      <c r="J658" t="s">
        <v>2276</v>
      </c>
      <c r="K658" s="3">
        <v>41379</v>
      </c>
      <c r="L658" t="s">
        <v>36</v>
      </c>
      <c r="M658" t="s">
        <v>765</v>
      </c>
      <c r="N658" t="s">
        <v>766</v>
      </c>
      <c r="O658" t="s">
        <v>51</v>
      </c>
      <c r="P658" t="s">
        <v>55</v>
      </c>
      <c r="Q658">
        <v>2</v>
      </c>
      <c r="R658" s="5">
        <v>88.877599999999987</v>
      </c>
      <c r="S658" s="5">
        <v>100.65599999999998</v>
      </c>
      <c r="T658" s="5">
        <v>120.78719999999997</v>
      </c>
      <c r="U658">
        <v>0.4</v>
      </c>
      <c r="V658" s="5">
        <v>-56.968000000000004</v>
      </c>
      <c r="W658" t="s">
        <v>41</v>
      </c>
      <c r="X658" s="3">
        <v>41384</v>
      </c>
      <c r="Y658" s="3">
        <v>41384</v>
      </c>
      <c r="Z658">
        <v>5</v>
      </c>
      <c r="AA658" t="s">
        <v>8400</v>
      </c>
      <c r="AB658">
        <f t="shared" si="52"/>
        <v>0</v>
      </c>
      <c r="AC658" t="str">
        <f t="shared" si="50"/>
        <v>Monday</v>
      </c>
      <c r="AD658" s="5">
        <v>7.1260000000000003</v>
      </c>
      <c r="AE658">
        <v>2013</v>
      </c>
      <c r="AF658">
        <v>16</v>
      </c>
      <c r="AG658" s="14">
        <f t="shared" si="51"/>
        <v>-0.47163937900704728</v>
      </c>
      <c r="AH658">
        <f t="shared" si="53"/>
        <v>0</v>
      </c>
      <c r="AI658" t="str">
        <f t="shared" si="54"/>
        <v xml:space="preserve"> </v>
      </c>
    </row>
    <row r="659" spans="1:35" x14ac:dyDescent="0.35">
      <c r="A659">
        <v>658</v>
      </c>
      <c r="B659" t="s">
        <v>2274</v>
      </c>
      <c r="C659" t="s">
        <v>2275</v>
      </c>
      <c r="D659" t="s">
        <v>112</v>
      </c>
      <c r="E659" t="s">
        <v>44</v>
      </c>
      <c r="F659" t="s">
        <v>378</v>
      </c>
      <c r="G659" t="s">
        <v>379</v>
      </c>
      <c r="H659" t="s">
        <v>380</v>
      </c>
      <c r="I659" t="s">
        <v>34</v>
      </c>
      <c r="J659" t="s">
        <v>2276</v>
      </c>
      <c r="K659" s="3">
        <v>41379</v>
      </c>
      <c r="L659" t="s">
        <v>36</v>
      </c>
      <c r="M659" t="s">
        <v>2279</v>
      </c>
      <c r="N659" t="s">
        <v>2280</v>
      </c>
      <c r="O659" t="s">
        <v>39</v>
      </c>
      <c r="P659" t="s">
        <v>165</v>
      </c>
      <c r="Q659">
        <v>2</v>
      </c>
      <c r="R659" s="5">
        <v>90.043200000000027</v>
      </c>
      <c r="S659" s="5">
        <v>136.92533333333338</v>
      </c>
      <c r="T659" s="5">
        <v>164.31040000000004</v>
      </c>
      <c r="U659">
        <v>0.4</v>
      </c>
      <c r="V659" s="5">
        <v>-15.776</v>
      </c>
      <c r="W659" t="s">
        <v>41</v>
      </c>
      <c r="X659" s="3">
        <v>41384</v>
      </c>
      <c r="Y659" s="3">
        <v>41384</v>
      </c>
      <c r="Z659">
        <v>5</v>
      </c>
      <c r="AA659" t="s">
        <v>8400</v>
      </c>
      <c r="AB659">
        <f t="shared" si="52"/>
        <v>0</v>
      </c>
      <c r="AC659" t="str">
        <f t="shared" si="50"/>
        <v>Monday</v>
      </c>
      <c r="AD659" s="5">
        <v>5.9450000000000003</v>
      </c>
      <c r="AE659">
        <v>2013</v>
      </c>
      <c r="AF659">
        <v>16</v>
      </c>
      <c r="AG659" s="14">
        <f t="shared" si="51"/>
        <v>-9.6013399030128316E-2</v>
      </c>
      <c r="AH659">
        <f t="shared" si="53"/>
        <v>0</v>
      </c>
      <c r="AI659" t="str">
        <f t="shared" si="54"/>
        <v xml:space="preserve"> </v>
      </c>
    </row>
    <row r="660" spans="1:35" x14ac:dyDescent="0.35">
      <c r="A660">
        <v>659</v>
      </c>
      <c r="B660" t="s">
        <v>2274</v>
      </c>
      <c r="C660" t="s">
        <v>2275</v>
      </c>
      <c r="D660" t="s">
        <v>112</v>
      </c>
      <c r="E660" t="s">
        <v>44</v>
      </c>
      <c r="F660" t="s">
        <v>378</v>
      </c>
      <c r="G660" t="s">
        <v>379</v>
      </c>
      <c r="H660" t="s">
        <v>380</v>
      </c>
      <c r="I660" t="s">
        <v>34</v>
      </c>
      <c r="J660" t="s">
        <v>2276</v>
      </c>
      <c r="K660" s="3">
        <v>41379</v>
      </c>
      <c r="L660" t="s">
        <v>36</v>
      </c>
      <c r="M660" t="s">
        <v>2281</v>
      </c>
      <c r="N660" t="s">
        <v>2282</v>
      </c>
      <c r="O660" t="s">
        <v>39</v>
      </c>
      <c r="P660" t="s">
        <v>340</v>
      </c>
      <c r="Q660">
        <v>2</v>
      </c>
      <c r="R660" s="5">
        <v>10.505600000000001</v>
      </c>
      <c r="S660" s="5">
        <v>17.50266666666667</v>
      </c>
      <c r="T660" s="5">
        <v>21.003200000000003</v>
      </c>
      <c r="U660">
        <v>0.4</v>
      </c>
      <c r="V660" s="5">
        <v>-8.0000000000000002E-3</v>
      </c>
      <c r="W660" t="s">
        <v>41</v>
      </c>
      <c r="X660" s="3">
        <v>41384</v>
      </c>
      <c r="Y660" s="3">
        <v>41384</v>
      </c>
      <c r="Z660">
        <v>5</v>
      </c>
      <c r="AA660" t="s">
        <v>8400</v>
      </c>
      <c r="AB660">
        <f t="shared" si="52"/>
        <v>0</v>
      </c>
      <c r="AC660" t="str">
        <f t="shared" si="50"/>
        <v>Monday</v>
      </c>
      <c r="AD660" s="5">
        <v>2.484</v>
      </c>
      <c r="AE660">
        <v>2013</v>
      </c>
      <c r="AF660">
        <v>16</v>
      </c>
      <c r="AG660" s="14">
        <f t="shared" si="51"/>
        <v>-3.8089433991010891E-4</v>
      </c>
      <c r="AH660">
        <f t="shared" si="53"/>
        <v>0</v>
      </c>
      <c r="AI660" t="str">
        <f t="shared" si="54"/>
        <v xml:space="preserve"> </v>
      </c>
    </row>
    <row r="661" spans="1:35" x14ac:dyDescent="0.35">
      <c r="A661">
        <v>660</v>
      </c>
      <c r="B661" t="s">
        <v>2274</v>
      </c>
      <c r="C661" t="s">
        <v>2275</v>
      </c>
      <c r="D661" t="s">
        <v>112</v>
      </c>
      <c r="E661" t="s">
        <v>44</v>
      </c>
      <c r="F661" t="s">
        <v>378</v>
      </c>
      <c r="G661" t="s">
        <v>379</v>
      </c>
      <c r="H661" t="s">
        <v>380</v>
      </c>
      <c r="I661" t="s">
        <v>34</v>
      </c>
      <c r="J661" t="s">
        <v>2276</v>
      </c>
      <c r="K661" s="3">
        <v>41379</v>
      </c>
      <c r="L661" t="s">
        <v>36</v>
      </c>
      <c r="M661" t="s">
        <v>2283</v>
      </c>
      <c r="N661" t="s">
        <v>2284</v>
      </c>
      <c r="O661" t="s">
        <v>39</v>
      </c>
      <c r="P661" t="s">
        <v>90</v>
      </c>
      <c r="Q661">
        <v>8</v>
      </c>
      <c r="R661" s="5">
        <v>5.7706000000000008</v>
      </c>
      <c r="S661" s="5">
        <v>9.4443333333333346</v>
      </c>
      <c r="T661" s="5">
        <v>45.332800000000006</v>
      </c>
      <c r="U661">
        <v>0.4</v>
      </c>
      <c r="V661" s="5">
        <v>-0.83199999999999996</v>
      </c>
      <c r="W661" t="s">
        <v>41</v>
      </c>
      <c r="X661" s="3">
        <v>41384</v>
      </c>
      <c r="Y661" s="3">
        <v>41386</v>
      </c>
      <c r="Z661">
        <v>7</v>
      </c>
      <c r="AA661" t="s">
        <v>8399</v>
      </c>
      <c r="AB661">
        <f t="shared" si="52"/>
        <v>2</v>
      </c>
      <c r="AC661" t="str">
        <f t="shared" si="50"/>
        <v>Monday</v>
      </c>
      <c r="AD661" s="5">
        <v>4.5439999999999996</v>
      </c>
      <c r="AE661">
        <v>2013</v>
      </c>
      <c r="AF661">
        <v>16</v>
      </c>
      <c r="AG661" s="14">
        <f t="shared" si="51"/>
        <v>-1.8353157095965831E-2</v>
      </c>
      <c r="AH661">
        <f t="shared" si="53"/>
        <v>1</v>
      </c>
      <c r="AI661">
        <f t="shared" si="54"/>
        <v>2</v>
      </c>
    </row>
    <row r="662" spans="1:35" x14ac:dyDescent="0.35">
      <c r="A662">
        <v>661</v>
      </c>
      <c r="B662" t="s">
        <v>2274</v>
      </c>
      <c r="C662" t="s">
        <v>2275</v>
      </c>
      <c r="D662" t="s">
        <v>112</v>
      </c>
      <c r="E662" t="s">
        <v>44</v>
      </c>
      <c r="F662" t="s">
        <v>378</v>
      </c>
      <c r="G662" t="s">
        <v>379</v>
      </c>
      <c r="H662" t="s">
        <v>380</v>
      </c>
      <c r="I662" t="s">
        <v>34</v>
      </c>
      <c r="J662" t="s">
        <v>2276</v>
      </c>
      <c r="K662" s="3">
        <v>41379</v>
      </c>
      <c r="L662" t="s">
        <v>36</v>
      </c>
      <c r="M662" t="s">
        <v>1382</v>
      </c>
      <c r="N662" t="s">
        <v>1383</v>
      </c>
      <c r="O662" t="s">
        <v>39</v>
      </c>
      <c r="P662" t="s">
        <v>40</v>
      </c>
      <c r="Q662">
        <v>2</v>
      </c>
      <c r="R662" s="5">
        <v>3.6208</v>
      </c>
      <c r="S662" s="5">
        <v>7.0813333333333333</v>
      </c>
      <c r="T662" s="5">
        <v>8.4976000000000003</v>
      </c>
      <c r="U662">
        <v>0.4</v>
      </c>
      <c r="V662" s="5">
        <v>1.256</v>
      </c>
      <c r="W662" t="s">
        <v>41</v>
      </c>
      <c r="X662" s="3">
        <v>41384</v>
      </c>
      <c r="Y662" s="3">
        <v>41384</v>
      </c>
      <c r="Z662">
        <v>5</v>
      </c>
      <c r="AA662" t="s">
        <v>8400</v>
      </c>
      <c r="AB662">
        <f t="shared" si="52"/>
        <v>0</v>
      </c>
      <c r="AC662" t="str">
        <f t="shared" si="50"/>
        <v>Monday</v>
      </c>
      <c r="AD662" s="5">
        <v>0.13100000000000001</v>
      </c>
      <c r="AE662">
        <v>2013</v>
      </c>
      <c r="AF662">
        <v>16</v>
      </c>
      <c r="AG662" s="14">
        <f t="shared" si="51"/>
        <v>0.14780643946526079</v>
      </c>
      <c r="AH662">
        <f t="shared" si="53"/>
        <v>0</v>
      </c>
      <c r="AI662" t="str">
        <f t="shared" si="54"/>
        <v xml:space="preserve"> </v>
      </c>
    </row>
    <row r="663" spans="1:35" x14ac:dyDescent="0.35">
      <c r="A663">
        <v>662</v>
      </c>
      <c r="B663" t="s">
        <v>2285</v>
      </c>
      <c r="C663" t="s">
        <v>2286</v>
      </c>
      <c r="D663" t="s">
        <v>112</v>
      </c>
      <c r="E663" t="s">
        <v>44</v>
      </c>
      <c r="F663" t="s">
        <v>45</v>
      </c>
      <c r="G663" t="s">
        <v>2287</v>
      </c>
      <c r="H663" t="s">
        <v>2288</v>
      </c>
      <c r="I663" t="s">
        <v>34</v>
      </c>
      <c r="J663" t="s">
        <v>2289</v>
      </c>
      <c r="K663" s="3">
        <v>40988</v>
      </c>
      <c r="L663" t="s">
        <v>36</v>
      </c>
      <c r="M663" t="s">
        <v>2290</v>
      </c>
      <c r="N663" t="s">
        <v>2291</v>
      </c>
      <c r="O663" t="s">
        <v>72</v>
      </c>
      <c r="P663" t="s">
        <v>162</v>
      </c>
      <c r="Q663">
        <v>3</v>
      </c>
      <c r="R663" s="5">
        <v>100.75540357333331</v>
      </c>
      <c r="S663" s="5">
        <v>127.5353542818971</v>
      </c>
      <c r="T663" s="5">
        <v>381.84085071999993</v>
      </c>
      <c r="U663">
        <v>2E-3</v>
      </c>
      <c r="V663" s="5">
        <v>79.574640000000002</v>
      </c>
      <c r="W663" t="s">
        <v>41</v>
      </c>
      <c r="X663" s="3">
        <v>40993</v>
      </c>
      <c r="Y663" s="3">
        <v>40993</v>
      </c>
      <c r="Z663">
        <v>5</v>
      </c>
      <c r="AA663" t="s">
        <v>8400</v>
      </c>
      <c r="AB663">
        <f t="shared" si="52"/>
        <v>0</v>
      </c>
      <c r="AC663" t="str">
        <f t="shared" si="50"/>
        <v>Tuesday</v>
      </c>
      <c r="AD663" s="5">
        <v>21.442</v>
      </c>
      <c r="AE663">
        <v>2012</v>
      </c>
      <c r="AF663">
        <v>12</v>
      </c>
      <c r="AG663" s="14">
        <f t="shared" si="51"/>
        <v>0.20839739868050758</v>
      </c>
      <c r="AH663">
        <f t="shared" si="53"/>
        <v>0</v>
      </c>
      <c r="AI663" t="str">
        <f t="shared" si="54"/>
        <v xml:space="preserve"> </v>
      </c>
    </row>
    <row r="664" spans="1:35" x14ac:dyDescent="0.35">
      <c r="A664">
        <v>663</v>
      </c>
      <c r="B664" t="s">
        <v>2292</v>
      </c>
      <c r="C664" t="s">
        <v>2293</v>
      </c>
      <c r="D664" t="s">
        <v>29</v>
      </c>
      <c r="E664" t="s">
        <v>30</v>
      </c>
      <c r="F664" t="s">
        <v>31</v>
      </c>
      <c r="G664" t="s">
        <v>1287</v>
      </c>
      <c r="H664" t="s">
        <v>1521</v>
      </c>
      <c r="I664" t="s">
        <v>34</v>
      </c>
      <c r="J664" t="s">
        <v>2294</v>
      </c>
      <c r="K664" s="3">
        <v>41754</v>
      </c>
      <c r="L664" t="s">
        <v>36</v>
      </c>
      <c r="M664" t="s">
        <v>1105</v>
      </c>
      <c r="N664" t="s">
        <v>1106</v>
      </c>
      <c r="O664" t="s">
        <v>39</v>
      </c>
      <c r="P664" t="s">
        <v>90</v>
      </c>
      <c r="Q664">
        <v>10</v>
      </c>
      <c r="R664" s="5">
        <v>7.82</v>
      </c>
      <c r="S664" s="5">
        <v>10.7</v>
      </c>
      <c r="T664" s="5">
        <v>107</v>
      </c>
      <c r="U664">
        <v>0</v>
      </c>
      <c r="V664" s="5">
        <v>28.8</v>
      </c>
      <c r="W664" t="s">
        <v>139</v>
      </c>
      <c r="X664" s="3">
        <v>41757</v>
      </c>
      <c r="Y664" s="3">
        <v>41758</v>
      </c>
      <c r="Z664">
        <v>4</v>
      </c>
      <c r="AA664" t="s">
        <v>8399</v>
      </c>
      <c r="AB664">
        <f t="shared" si="52"/>
        <v>1</v>
      </c>
      <c r="AC664" t="str">
        <f t="shared" si="50"/>
        <v>Friday</v>
      </c>
      <c r="AD664" s="5">
        <v>4.8920000000000003</v>
      </c>
      <c r="AE664">
        <v>2014</v>
      </c>
      <c r="AF664">
        <v>17</v>
      </c>
      <c r="AG664" s="14">
        <f t="shared" si="51"/>
        <v>0.2691588785046729</v>
      </c>
      <c r="AH664">
        <f t="shared" si="53"/>
        <v>1</v>
      </c>
      <c r="AI664">
        <f t="shared" si="54"/>
        <v>1</v>
      </c>
    </row>
    <row r="665" spans="1:35" x14ac:dyDescent="0.35">
      <c r="A665">
        <v>664</v>
      </c>
      <c r="B665" t="s">
        <v>2295</v>
      </c>
      <c r="C665" t="s">
        <v>2296</v>
      </c>
      <c r="D665" t="s">
        <v>29</v>
      </c>
      <c r="E665" t="s">
        <v>44</v>
      </c>
      <c r="F665" t="s">
        <v>67</v>
      </c>
      <c r="G665" t="s">
        <v>690</v>
      </c>
      <c r="H665" t="s">
        <v>1154</v>
      </c>
      <c r="I665" t="s">
        <v>34</v>
      </c>
      <c r="J665" t="s">
        <v>2297</v>
      </c>
      <c r="K665" s="3">
        <v>40980</v>
      </c>
      <c r="L665" t="s">
        <v>36</v>
      </c>
      <c r="M665" t="s">
        <v>2298</v>
      </c>
      <c r="N665" t="s">
        <v>2299</v>
      </c>
      <c r="O665" t="s">
        <v>51</v>
      </c>
      <c r="P665" t="s">
        <v>55</v>
      </c>
      <c r="Q665">
        <v>9</v>
      </c>
      <c r="R665" s="5">
        <v>94.255644444444428</v>
      </c>
      <c r="S665" s="5">
        <v>157.80911111111109</v>
      </c>
      <c r="T665" s="5">
        <v>568.11279999999999</v>
      </c>
      <c r="U665">
        <v>0.6</v>
      </c>
      <c r="V665" s="5">
        <v>-280.18799999999999</v>
      </c>
      <c r="W665" t="s">
        <v>139</v>
      </c>
      <c r="X665" s="3">
        <v>40983</v>
      </c>
      <c r="Y665" s="3">
        <v>40983</v>
      </c>
      <c r="Z665">
        <v>3</v>
      </c>
      <c r="AA665" t="s">
        <v>8400</v>
      </c>
      <c r="AB665">
        <f t="shared" si="52"/>
        <v>0</v>
      </c>
      <c r="AC665" t="str">
        <f t="shared" si="50"/>
        <v>Monday</v>
      </c>
      <c r="AD665" s="5">
        <v>13.768000000000001</v>
      </c>
      <c r="AE665">
        <v>2012</v>
      </c>
      <c r="AF665">
        <v>11</v>
      </c>
      <c r="AG665" s="14">
        <f t="shared" si="51"/>
        <v>-0.4931907888715058</v>
      </c>
      <c r="AH665">
        <f t="shared" si="53"/>
        <v>0</v>
      </c>
      <c r="AI665" t="str">
        <f t="shared" si="54"/>
        <v xml:space="preserve"> </v>
      </c>
    </row>
    <row r="666" spans="1:35" x14ac:dyDescent="0.35">
      <c r="A666">
        <v>665</v>
      </c>
      <c r="B666" t="s">
        <v>2295</v>
      </c>
      <c r="C666" t="s">
        <v>2296</v>
      </c>
      <c r="D666" t="s">
        <v>29</v>
      </c>
      <c r="E666" t="s">
        <v>44</v>
      </c>
      <c r="F666" t="s">
        <v>67</v>
      </c>
      <c r="G666" t="s">
        <v>690</v>
      </c>
      <c r="H666" t="s">
        <v>1154</v>
      </c>
      <c r="I666" t="s">
        <v>34</v>
      </c>
      <c r="J666" t="s">
        <v>2297</v>
      </c>
      <c r="K666" s="3">
        <v>40980</v>
      </c>
      <c r="L666" t="s">
        <v>36</v>
      </c>
      <c r="M666" t="s">
        <v>2171</v>
      </c>
      <c r="N666" t="s">
        <v>2172</v>
      </c>
      <c r="O666" t="s">
        <v>72</v>
      </c>
      <c r="P666" t="s">
        <v>162</v>
      </c>
      <c r="Q666">
        <v>5</v>
      </c>
      <c r="R666" s="5">
        <v>269.91882135999992</v>
      </c>
      <c r="S666" s="5">
        <v>411.68879738693454</v>
      </c>
      <c r="T666" s="5">
        <v>819.26070679999964</v>
      </c>
      <c r="U666">
        <v>0.60199999999999998</v>
      </c>
      <c r="V666" s="5">
        <v>-530.33339999999998</v>
      </c>
      <c r="W666" t="s">
        <v>139</v>
      </c>
      <c r="X666" s="3">
        <v>40983</v>
      </c>
      <c r="Y666" s="3">
        <v>40985</v>
      </c>
      <c r="Z666">
        <v>5</v>
      </c>
      <c r="AA666" t="s">
        <v>8399</v>
      </c>
      <c r="AB666">
        <f t="shared" si="52"/>
        <v>2</v>
      </c>
      <c r="AC666" t="str">
        <f t="shared" si="50"/>
        <v>Monday</v>
      </c>
      <c r="AD666" s="5">
        <v>13.75</v>
      </c>
      <c r="AE666">
        <v>2012</v>
      </c>
      <c r="AF666">
        <v>11</v>
      </c>
      <c r="AG666" s="14">
        <f t="shared" si="51"/>
        <v>-0.64733166817124865</v>
      </c>
      <c r="AH666">
        <f t="shared" si="53"/>
        <v>1</v>
      </c>
      <c r="AI666">
        <f t="shared" si="54"/>
        <v>2</v>
      </c>
    </row>
    <row r="667" spans="1:35" x14ac:dyDescent="0.35">
      <c r="A667">
        <v>666</v>
      </c>
      <c r="B667" t="s">
        <v>2300</v>
      </c>
      <c r="C667" t="s">
        <v>2301</v>
      </c>
      <c r="D667" t="s">
        <v>112</v>
      </c>
      <c r="E667" t="s">
        <v>84</v>
      </c>
      <c r="F667" t="s">
        <v>168</v>
      </c>
      <c r="G667" t="s">
        <v>2302</v>
      </c>
      <c r="H667" t="s">
        <v>2302</v>
      </c>
      <c r="I667" t="s">
        <v>34</v>
      </c>
      <c r="J667" t="s">
        <v>2303</v>
      </c>
      <c r="K667" s="3">
        <v>40878</v>
      </c>
      <c r="L667" t="s">
        <v>36</v>
      </c>
      <c r="M667" t="s">
        <v>2304</v>
      </c>
      <c r="N667" t="s">
        <v>2305</v>
      </c>
      <c r="O667" t="s">
        <v>72</v>
      </c>
      <c r="P667" t="s">
        <v>178</v>
      </c>
      <c r="Q667">
        <v>2</v>
      </c>
      <c r="R667" s="5">
        <v>43.851200000000006</v>
      </c>
      <c r="S667" s="5">
        <v>59.572000000000003</v>
      </c>
      <c r="T667" s="5">
        <v>71.486400000000003</v>
      </c>
      <c r="U667">
        <v>0.4</v>
      </c>
      <c r="V667" s="5">
        <v>-16.216000000000001</v>
      </c>
      <c r="W667" t="s">
        <v>41</v>
      </c>
      <c r="X667" s="3">
        <v>40883</v>
      </c>
      <c r="Y667" s="3">
        <v>40883</v>
      </c>
      <c r="Z667">
        <v>5</v>
      </c>
      <c r="AA667" t="s">
        <v>8400</v>
      </c>
      <c r="AB667">
        <f t="shared" si="52"/>
        <v>0</v>
      </c>
      <c r="AC667" t="str">
        <f t="shared" si="50"/>
        <v>Thursday</v>
      </c>
      <c r="AD667" s="5">
        <v>4.6660000000000004</v>
      </c>
      <c r="AE667">
        <v>2011</v>
      </c>
      <c r="AF667">
        <v>49</v>
      </c>
      <c r="AG667" s="14">
        <f t="shared" si="51"/>
        <v>-0.22684035005259742</v>
      </c>
      <c r="AH667">
        <f t="shared" si="53"/>
        <v>0</v>
      </c>
      <c r="AI667" t="str">
        <f t="shared" si="54"/>
        <v xml:space="preserve"> </v>
      </c>
    </row>
    <row r="668" spans="1:35" x14ac:dyDescent="0.35">
      <c r="A668">
        <v>667</v>
      </c>
      <c r="B668" t="s">
        <v>2306</v>
      </c>
      <c r="C668" t="s">
        <v>2307</v>
      </c>
      <c r="D668" t="s">
        <v>112</v>
      </c>
      <c r="E668" t="s">
        <v>30</v>
      </c>
      <c r="F668" t="s">
        <v>31</v>
      </c>
      <c r="G668" t="s">
        <v>1287</v>
      </c>
      <c r="H668" t="s">
        <v>1288</v>
      </c>
      <c r="I668" t="s">
        <v>34</v>
      </c>
      <c r="J668" t="s">
        <v>2308</v>
      </c>
      <c r="K668" s="3">
        <v>41816</v>
      </c>
      <c r="L668" t="s">
        <v>36</v>
      </c>
      <c r="M668" t="s">
        <v>2309</v>
      </c>
      <c r="N668" t="s">
        <v>2310</v>
      </c>
      <c r="O668" t="s">
        <v>72</v>
      </c>
      <c r="P668" t="s">
        <v>162</v>
      </c>
      <c r="Q668">
        <v>5</v>
      </c>
      <c r="R668" s="5">
        <v>87.274988000000008</v>
      </c>
      <c r="S668" s="5">
        <v>96.974937875751507</v>
      </c>
      <c r="T668" s="5">
        <v>483.90494000000001</v>
      </c>
      <c r="U668">
        <v>2E-3</v>
      </c>
      <c r="V668" s="5">
        <v>47.53</v>
      </c>
      <c r="W668" t="s">
        <v>41</v>
      </c>
      <c r="X668" s="3">
        <v>41821</v>
      </c>
      <c r="Y668" s="3">
        <v>41821</v>
      </c>
      <c r="Z668">
        <v>5</v>
      </c>
      <c r="AA668" t="s">
        <v>8400</v>
      </c>
      <c r="AB668">
        <f t="shared" si="52"/>
        <v>0</v>
      </c>
      <c r="AC668" t="str">
        <f t="shared" si="50"/>
        <v>Thursday</v>
      </c>
      <c r="AD668" s="5">
        <v>47.271999999999998</v>
      </c>
      <c r="AE668">
        <v>2014</v>
      </c>
      <c r="AF668">
        <v>26</v>
      </c>
      <c r="AG668" s="14">
        <f t="shared" si="51"/>
        <v>9.8221770581635309E-2</v>
      </c>
      <c r="AH668">
        <f t="shared" si="53"/>
        <v>0</v>
      </c>
      <c r="AI668" t="str">
        <f t="shared" si="54"/>
        <v xml:space="preserve"> </v>
      </c>
    </row>
    <row r="669" spans="1:35" x14ac:dyDescent="0.35">
      <c r="A669">
        <v>668</v>
      </c>
      <c r="B669" t="s">
        <v>2306</v>
      </c>
      <c r="C669" t="s">
        <v>2307</v>
      </c>
      <c r="D669" t="s">
        <v>112</v>
      </c>
      <c r="E669" t="s">
        <v>30</v>
      </c>
      <c r="F669" t="s">
        <v>31</v>
      </c>
      <c r="G669" t="s">
        <v>1287</v>
      </c>
      <c r="H669" t="s">
        <v>1288</v>
      </c>
      <c r="I669" t="s">
        <v>34</v>
      </c>
      <c r="J669" t="s">
        <v>2308</v>
      </c>
      <c r="K669" s="3">
        <v>41816</v>
      </c>
      <c r="L669" t="s">
        <v>36</v>
      </c>
      <c r="M669" t="s">
        <v>2311</v>
      </c>
      <c r="N669" t="s">
        <v>2312</v>
      </c>
      <c r="O669" t="s">
        <v>39</v>
      </c>
      <c r="P669" t="s">
        <v>76</v>
      </c>
      <c r="Q669">
        <v>1</v>
      </c>
      <c r="R669" s="5">
        <v>17.600000000000001</v>
      </c>
      <c r="S669" s="5">
        <v>29</v>
      </c>
      <c r="T669" s="5">
        <v>29</v>
      </c>
      <c r="U669">
        <v>0</v>
      </c>
      <c r="V669" s="5">
        <v>11.4</v>
      </c>
      <c r="W669" t="s">
        <v>41</v>
      </c>
      <c r="X669" s="3">
        <v>41821</v>
      </c>
      <c r="Y669" s="3">
        <v>41823</v>
      </c>
      <c r="Z669">
        <v>7</v>
      </c>
      <c r="AA669" t="s">
        <v>8399</v>
      </c>
      <c r="AB669">
        <f t="shared" si="52"/>
        <v>2</v>
      </c>
      <c r="AC669" t="str">
        <f t="shared" si="50"/>
        <v>Thursday</v>
      </c>
      <c r="AD669" s="5">
        <v>1.2050000000000001</v>
      </c>
      <c r="AE669">
        <v>2014</v>
      </c>
      <c r="AF669">
        <v>26</v>
      </c>
      <c r="AG669" s="14">
        <f t="shared" si="51"/>
        <v>0.39310344827586208</v>
      </c>
      <c r="AH669">
        <f t="shared" si="53"/>
        <v>1</v>
      </c>
      <c r="AI669">
        <f t="shared" si="54"/>
        <v>2</v>
      </c>
    </row>
    <row r="670" spans="1:35" x14ac:dyDescent="0.35">
      <c r="A670">
        <v>669</v>
      </c>
      <c r="B670" t="s">
        <v>2313</v>
      </c>
      <c r="C670" t="s">
        <v>2314</v>
      </c>
      <c r="D670" t="s">
        <v>29</v>
      </c>
      <c r="E670" t="s">
        <v>44</v>
      </c>
      <c r="F670" t="s">
        <v>45</v>
      </c>
      <c r="G670" t="s">
        <v>814</v>
      </c>
      <c r="H670" t="s">
        <v>815</v>
      </c>
      <c r="I670" t="s">
        <v>34</v>
      </c>
      <c r="J670" t="s">
        <v>2315</v>
      </c>
      <c r="K670" s="3">
        <v>41197</v>
      </c>
      <c r="L670" t="s">
        <v>36</v>
      </c>
      <c r="M670" t="s">
        <v>2316</v>
      </c>
      <c r="N670" t="s">
        <v>2317</v>
      </c>
      <c r="O670" t="s">
        <v>39</v>
      </c>
      <c r="P670" t="s">
        <v>58</v>
      </c>
      <c r="Q670">
        <v>5</v>
      </c>
      <c r="R670" s="5">
        <v>17.84</v>
      </c>
      <c r="S670" s="5">
        <v>21</v>
      </c>
      <c r="T670" s="5">
        <v>105</v>
      </c>
      <c r="U670">
        <v>0</v>
      </c>
      <c r="V670" s="5">
        <v>15.8</v>
      </c>
      <c r="W670" t="s">
        <v>41</v>
      </c>
      <c r="X670" s="3">
        <v>41202</v>
      </c>
      <c r="Y670" s="3">
        <v>41202</v>
      </c>
      <c r="Z670">
        <v>5</v>
      </c>
      <c r="AA670" t="s">
        <v>8400</v>
      </c>
      <c r="AB670">
        <f t="shared" si="52"/>
        <v>0</v>
      </c>
      <c r="AC670" t="str">
        <f t="shared" si="50"/>
        <v>Monday</v>
      </c>
      <c r="AD670" s="5">
        <v>12.566000000000001</v>
      </c>
      <c r="AE670">
        <v>2012</v>
      </c>
      <c r="AF670">
        <v>42</v>
      </c>
      <c r="AG670" s="14">
        <f t="shared" si="51"/>
        <v>0.15047619047619049</v>
      </c>
      <c r="AH670">
        <f t="shared" si="53"/>
        <v>0</v>
      </c>
      <c r="AI670" t="str">
        <f t="shared" si="54"/>
        <v xml:space="preserve"> </v>
      </c>
    </row>
    <row r="671" spans="1:35" x14ac:dyDescent="0.35">
      <c r="A671">
        <v>670</v>
      </c>
      <c r="B671" t="s">
        <v>1842</v>
      </c>
      <c r="C671" t="s">
        <v>1843</v>
      </c>
      <c r="D671" t="s">
        <v>29</v>
      </c>
      <c r="E671" t="s">
        <v>84</v>
      </c>
      <c r="F671" t="s">
        <v>740</v>
      </c>
      <c r="G671" t="s">
        <v>741</v>
      </c>
      <c r="H671" t="s">
        <v>741</v>
      </c>
      <c r="I671" t="s">
        <v>34</v>
      </c>
      <c r="J671" t="s">
        <v>2318</v>
      </c>
      <c r="K671" s="3">
        <v>41585</v>
      </c>
      <c r="L671" t="s">
        <v>36</v>
      </c>
      <c r="M671" t="s">
        <v>2319</v>
      </c>
      <c r="N671" t="s">
        <v>2320</v>
      </c>
      <c r="O671" t="s">
        <v>39</v>
      </c>
      <c r="P671" t="s">
        <v>40</v>
      </c>
      <c r="Q671">
        <v>4</v>
      </c>
      <c r="R671" s="5">
        <v>3.85</v>
      </c>
      <c r="S671" s="5">
        <v>5.75</v>
      </c>
      <c r="T671" s="5">
        <v>23</v>
      </c>
      <c r="U671">
        <v>0</v>
      </c>
      <c r="V671" s="5">
        <v>7.6</v>
      </c>
      <c r="W671" t="s">
        <v>41</v>
      </c>
      <c r="X671" s="3">
        <v>41590</v>
      </c>
      <c r="Y671" s="3">
        <v>41592</v>
      </c>
      <c r="Z671">
        <v>7</v>
      </c>
      <c r="AA671" t="s">
        <v>8399</v>
      </c>
      <c r="AB671">
        <f t="shared" si="52"/>
        <v>2</v>
      </c>
      <c r="AC671" t="str">
        <f t="shared" si="50"/>
        <v>Thursday</v>
      </c>
      <c r="AD671" s="5">
        <v>1.3979999999999999</v>
      </c>
      <c r="AE671">
        <v>2013</v>
      </c>
      <c r="AF671">
        <v>45</v>
      </c>
      <c r="AG671" s="14">
        <f t="shared" si="51"/>
        <v>0.33043478260869563</v>
      </c>
      <c r="AH671">
        <f t="shared" si="53"/>
        <v>1</v>
      </c>
      <c r="AI671">
        <f t="shared" si="54"/>
        <v>2</v>
      </c>
    </row>
    <row r="672" spans="1:35" x14ac:dyDescent="0.35">
      <c r="A672">
        <v>671</v>
      </c>
      <c r="B672" t="s">
        <v>2321</v>
      </c>
      <c r="C672" t="s">
        <v>2322</v>
      </c>
      <c r="D672" t="s">
        <v>29</v>
      </c>
      <c r="E672" t="s">
        <v>199</v>
      </c>
      <c r="F672" t="s">
        <v>200</v>
      </c>
      <c r="G672" t="s">
        <v>2323</v>
      </c>
      <c r="H672" t="s">
        <v>2323</v>
      </c>
      <c r="I672" t="s">
        <v>34</v>
      </c>
      <c r="J672" t="s">
        <v>2324</v>
      </c>
      <c r="K672" s="3">
        <v>41590</v>
      </c>
      <c r="L672" t="s">
        <v>136</v>
      </c>
      <c r="M672" t="s">
        <v>2325</v>
      </c>
      <c r="N672" t="s">
        <v>2326</v>
      </c>
      <c r="O672" t="s">
        <v>51</v>
      </c>
      <c r="P672" t="s">
        <v>93</v>
      </c>
      <c r="Q672">
        <v>4</v>
      </c>
      <c r="R672" s="5">
        <v>25.23</v>
      </c>
      <c r="S672" s="5">
        <v>42.75</v>
      </c>
      <c r="T672" s="5">
        <v>171</v>
      </c>
      <c r="U672">
        <v>0</v>
      </c>
      <c r="V672" s="5">
        <v>70.08</v>
      </c>
      <c r="W672" t="s">
        <v>41</v>
      </c>
      <c r="X672" s="3">
        <v>41595</v>
      </c>
      <c r="Y672" s="3">
        <v>41597</v>
      </c>
      <c r="Z672">
        <v>7</v>
      </c>
      <c r="AA672" t="s">
        <v>8399</v>
      </c>
      <c r="AB672">
        <f t="shared" si="52"/>
        <v>2</v>
      </c>
      <c r="AC672" t="str">
        <f t="shared" si="50"/>
        <v>Tuesday</v>
      </c>
      <c r="AD672" s="5">
        <v>15.077</v>
      </c>
      <c r="AE672">
        <v>2013</v>
      </c>
      <c r="AF672">
        <v>46</v>
      </c>
      <c r="AG672" s="14">
        <f t="shared" si="51"/>
        <v>0.40982456140350876</v>
      </c>
      <c r="AH672">
        <f t="shared" si="53"/>
        <v>1</v>
      </c>
      <c r="AI672">
        <f t="shared" si="54"/>
        <v>2</v>
      </c>
    </row>
    <row r="673" spans="1:35" x14ac:dyDescent="0.35">
      <c r="A673">
        <v>672</v>
      </c>
      <c r="B673" t="s">
        <v>2321</v>
      </c>
      <c r="C673" t="s">
        <v>2322</v>
      </c>
      <c r="D673" t="s">
        <v>29</v>
      </c>
      <c r="E673" t="s">
        <v>199</v>
      </c>
      <c r="F673" t="s">
        <v>200</v>
      </c>
      <c r="G673" t="s">
        <v>2323</v>
      </c>
      <c r="H673" t="s">
        <v>2323</v>
      </c>
      <c r="I673" t="s">
        <v>34</v>
      </c>
      <c r="J673" t="s">
        <v>2324</v>
      </c>
      <c r="K673" s="3">
        <v>41590</v>
      </c>
      <c r="L673" t="s">
        <v>136</v>
      </c>
      <c r="M673" t="s">
        <v>2327</v>
      </c>
      <c r="N673" t="s">
        <v>1370</v>
      </c>
      <c r="O673" t="s">
        <v>39</v>
      </c>
      <c r="P673" t="s">
        <v>90</v>
      </c>
      <c r="Q673">
        <v>8</v>
      </c>
      <c r="R673" s="5">
        <v>8.9149999999999991</v>
      </c>
      <c r="S673" s="5">
        <v>9.375</v>
      </c>
      <c r="T673" s="5">
        <v>75</v>
      </c>
      <c r="U673">
        <v>0</v>
      </c>
      <c r="V673" s="5">
        <v>3.68</v>
      </c>
      <c r="W673" t="s">
        <v>41</v>
      </c>
      <c r="X673" s="3">
        <v>41595</v>
      </c>
      <c r="Y673" s="3">
        <v>41595</v>
      </c>
      <c r="Z673">
        <v>5</v>
      </c>
      <c r="AA673" t="s">
        <v>8400</v>
      </c>
      <c r="AB673">
        <f t="shared" si="52"/>
        <v>0</v>
      </c>
      <c r="AC673" t="str">
        <f t="shared" si="50"/>
        <v>Tuesday</v>
      </c>
      <c r="AD673" s="5">
        <v>9.9369999999999994</v>
      </c>
      <c r="AE673">
        <v>2013</v>
      </c>
      <c r="AF673">
        <v>46</v>
      </c>
      <c r="AG673" s="14">
        <f t="shared" si="51"/>
        <v>4.9066666666666668E-2</v>
      </c>
      <c r="AH673">
        <f t="shared" si="53"/>
        <v>0</v>
      </c>
      <c r="AI673" t="str">
        <f t="shared" si="54"/>
        <v xml:space="preserve"> </v>
      </c>
    </row>
    <row r="674" spans="1:35" x14ac:dyDescent="0.35">
      <c r="A674">
        <v>673</v>
      </c>
      <c r="B674" t="s">
        <v>2328</v>
      </c>
      <c r="C674" t="s">
        <v>2329</v>
      </c>
      <c r="D674" t="s">
        <v>112</v>
      </c>
      <c r="E674" t="s">
        <v>84</v>
      </c>
      <c r="F674" t="s">
        <v>168</v>
      </c>
      <c r="G674" t="s">
        <v>169</v>
      </c>
      <c r="H674" t="s">
        <v>170</v>
      </c>
      <c r="I674" t="s">
        <v>34</v>
      </c>
      <c r="J674" t="s">
        <v>2330</v>
      </c>
      <c r="K674" s="3">
        <v>40994</v>
      </c>
      <c r="L674" t="s">
        <v>36</v>
      </c>
      <c r="M674" t="s">
        <v>2331</v>
      </c>
      <c r="N674" t="s">
        <v>2332</v>
      </c>
      <c r="O674" t="s">
        <v>51</v>
      </c>
      <c r="P674" t="s">
        <v>55</v>
      </c>
      <c r="Q674">
        <v>3</v>
      </c>
      <c r="R674" s="5">
        <v>91.140533333333337</v>
      </c>
      <c r="S674" s="5">
        <v>136.65422222222222</v>
      </c>
      <c r="T674" s="5">
        <v>245.9776</v>
      </c>
      <c r="U674">
        <v>0.4</v>
      </c>
      <c r="V674" s="5">
        <v>-27.443999999999999</v>
      </c>
      <c r="W674" t="s">
        <v>155</v>
      </c>
      <c r="X674" s="3">
        <v>40996</v>
      </c>
      <c r="Y674" s="3">
        <v>40996</v>
      </c>
      <c r="Z674">
        <v>2</v>
      </c>
      <c r="AA674" t="s">
        <v>8400</v>
      </c>
      <c r="AB674">
        <f t="shared" si="52"/>
        <v>0</v>
      </c>
      <c r="AC674" t="str">
        <f t="shared" si="50"/>
        <v>Monday</v>
      </c>
      <c r="AD674" s="5">
        <v>27.783999999999999</v>
      </c>
      <c r="AE674">
        <v>2012</v>
      </c>
      <c r="AF674">
        <v>13</v>
      </c>
      <c r="AG674" s="14">
        <f t="shared" si="51"/>
        <v>-0.11157113493261175</v>
      </c>
      <c r="AH674">
        <f t="shared" si="53"/>
        <v>0</v>
      </c>
      <c r="AI674" t="str">
        <f t="shared" si="54"/>
        <v xml:space="preserve"> </v>
      </c>
    </row>
    <row r="675" spans="1:35" x14ac:dyDescent="0.35">
      <c r="A675">
        <v>674</v>
      </c>
      <c r="B675" t="s">
        <v>2328</v>
      </c>
      <c r="C675" t="s">
        <v>2329</v>
      </c>
      <c r="D675" t="s">
        <v>112</v>
      </c>
      <c r="E675" t="s">
        <v>84</v>
      </c>
      <c r="F675" t="s">
        <v>168</v>
      </c>
      <c r="G675" t="s">
        <v>169</v>
      </c>
      <c r="H675" t="s">
        <v>170</v>
      </c>
      <c r="I675" t="s">
        <v>34</v>
      </c>
      <c r="J675" t="s">
        <v>2330</v>
      </c>
      <c r="K675" s="3">
        <v>40994</v>
      </c>
      <c r="L675" t="s">
        <v>36</v>
      </c>
      <c r="M675" t="s">
        <v>1581</v>
      </c>
      <c r="N675" t="s">
        <v>1582</v>
      </c>
      <c r="O675" t="s">
        <v>72</v>
      </c>
      <c r="P675" t="s">
        <v>79</v>
      </c>
      <c r="Q675">
        <v>4</v>
      </c>
      <c r="R675" s="5">
        <v>18.500000000000004</v>
      </c>
      <c r="S675" s="5">
        <v>26.666666666666671</v>
      </c>
      <c r="T675" s="5">
        <v>64.000000000000014</v>
      </c>
      <c r="U675">
        <v>0.4</v>
      </c>
      <c r="V675" s="5">
        <v>-10</v>
      </c>
      <c r="W675" t="s">
        <v>155</v>
      </c>
      <c r="X675" s="3">
        <v>40996</v>
      </c>
      <c r="Y675" s="3">
        <v>40996</v>
      </c>
      <c r="Z675">
        <v>2</v>
      </c>
      <c r="AA675" t="s">
        <v>8400</v>
      </c>
      <c r="AB675">
        <f t="shared" si="52"/>
        <v>0</v>
      </c>
      <c r="AC675" t="str">
        <f t="shared" si="50"/>
        <v>Monday</v>
      </c>
      <c r="AD675" s="5">
        <v>0.45</v>
      </c>
      <c r="AE675">
        <v>2012</v>
      </c>
      <c r="AF675">
        <v>13</v>
      </c>
      <c r="AG675" s="14">
        <f t="shared" si="51"/>
        <v>-0.15624999999999997</v>
      </c>
      <c r="AH675">
        <f t="shared" si="53"/>
        <v>0</v>
      </c>
      <c r="AI675" t="str">
        <f t="shared" si="54"/>
        <v xml:space="preserve"> </v>
      </c>
    </row>
    <row r="676" spans="1:35" x14ac:dyDescent="0.35">
      <c r="A676">
        <v>675</v>
      </c>
      <c r="B676" t="s">
        <v>2328</v>
      </c>
      <c r="C676" t="s">
        <v>2329</v>
      </c>
      <c r="D676" t="s">
        <v>112</v>
      </c>
      <c r="E676" t="s">
        <v>84</v>
      </c>
      <c r="F676" t="s">
        <v>168</v>
      </c>
      <c r="G676" t="s">
        <v>169</v>
      </c>
      <c r="H676" t="s">
        <v>170</v>
      </c>
      <c r="I676" t="s">
        <v>34</v>
      </c>
      <c r="J676" t="s">
        <v>2330</v>
      </c>
      <c r="K676" s="3">
        <v>40994</v>
      </c>
      <c r="L676" t="s">
        <v>36</v>
      </c>
      <c r="M676" t="s">
        <v>2333</v>
      </c>
      <c r="N676" t="s">
        <v>2334</v>
      </c>
      <c r="O676" t="s">
        <v>39</v>
      </c>
      <c r="P676" t="s">
        <v>64</v>
      </c>
      <c r="Q676">
        <v>6</v>
      </c>
      <c r="R676" s="5">
        <v>8.9136000000000024</v>
      </c>
      <c r="S676" s="5">
        <v>11.98266666666667</v>
      </c>
      <c r="T676" s="5">
        <v>43.137600000000006</v>
      </c>
      <c r="U676">
        <v>0.4</v>
      </c>
      <c r="V676" s="5">
        <v>-10.343999999999999</v>
      </c>
      <c r="W676" t="s">
        <v>155</v>
      </c>
      <c r="X676" s="3">
        <v>40996</v>
      </c>
      <c r="Y676" s="3">
        <v>40996</v>
      </c>
      <c r="Z676">
        <v>2</v>
      </c>
      <c r="AA676" t="s">
        <v>8400</v>
      </c>
      <c r="AB676">
        <f t="shared" si="52"/>
        <v>0</v>
      </c>
      <c r="AC676" t="str">
        <f t="shared" si="50"/>
        <v>Monday</v>
      </c>
      <c r="AD676" s="5">
        <v>4.6589999999999998</v>
      </c>
      <c r="AE676">
        <v>2012</v>
      </c>
      <c r="AF676">
        <v>13</v>
      </c>
      <c r="AG676" s="14">
        <f t="shared" si="51"/>
        <v>-0.23979080894625565</v>
      </c>
      <c r="AH676">
        <f t="shared" si="53"/>
        <v>0</v>
      </c>
      <c r="AI676" t="str">
        <f t="shared" si="54"/>
        <v xml:space="preserve"> </v>
      </c>
    </row>
    <row r="677" spans="1:35" x14ac:dyDescent="0.35">
      <c r="A677">
        <v>676</v>
      </c>
      <c r="B677" t="s">
        <v>2328</v>
      </c>
      <c r="C677" t="s">
        <v>2329</v>
      </c>
      <c r="D677" t="s">
        <v>112</v>
      </c>
      <c r="E677" t="s">
        <v>84</v>
      </c>
      <c r="F677" t="s">
        <v>168</v>
      </c>
      <c r="G677" t="s">
        <v>169</v>
      </c>
      <c r="H677" t="s">
        <v>170</v>
      </c>
      <c r="I677" t="s">
        <v>34</v>
      </c>
      <c r="J677" t="s">
        <v>2330</v>
      </c>
      <c r="K677" s="3">
        <v>40994</v>
      </c>
      <c r="L677" t="s">
        <v>36</v>
      </c>
      <c r="M677" t="s">
        <v>1808</v>
      </c>
      <c r="N677" t="s">
        <v>1809</v>
      </c>
      <c r="O677" t="s">
        <v>51</v>
      </c>
      <c r="P677" t="s">
        <v>52</v>
      </c>
      <c r="Q677">
        <v>7</v>
      </c>
      <c r="R677" s="5">
        <v>77.625371428571398</v>
      </c>
      <c r="S677" s="5">
        <v>89.855619047619001</v>
      </c>
      <c r="T677" s="5">
        <v>377.39359999999976</v>
      </c>
      <c r="U677">
        <v>0.4</v>
      </c>
      <c r="V677" s="5">
        <v>-165.98400000000001</v>
      </c>
      <c r="W677" t="s">
        <v>155</v>
      </c>
      <c r="X677" s="3">
        <v>40996</v>
      </c>
      <c r="Y677" s="3">
        <v>40996</v>
      </c>
      <c r="Z677">
        <v>2</v>
      </c>
      <c r="AA677" t="s">
        <v>8400</v>
      </c>
      <c r="AB677">
        <f t="shared" si="52"/>
        <v>0</v>
      </c>
      <c r="AC677" t="str">
        <f t="shared" si="50"/>
        <v>Monday</v>
      </c>
      <c r="AD677" s="5">
        <v>65.804000000000002</v>
      </c>
      <c r="AE677">
        <v>2012</v>
      </c>
      <c r="AF677">
        <v>13</v>
      </c>
      <c r="AG677" s="14">
        <f t="shared" si="51"/>
        <v>-0.43981667945614372</v>
      </c>
      <c r="AH677">
        <f t="shared" si="53"/>
        <v>0</v>
      </c>
      <c r="AI677" t="str">
        <f t="shared" si="54"/>
        <v xml:space="preserve"> </v>
      </c>
    </row>
    <row r="678" spans="1:35" x14ac:dyDescent="0.35">
      <c r="A678">
        <v>677</v>
      </c>
      <c r="B678" t="s">
        <v>2328</v>
      </c>
      <c r="C678" t="s">
        <v>2329</v>
      </c>
      <c r="D678" t="s">
        <v>112</v>
      </c>
      <c r="E678" t="s">
        <v>84</v>
      </c>
      <c r="F678" t="s">
        <v>168</v>
      </c>
      <c r="G678" t="s">
        <v>169</v>
      </c>
      <c r="H678" t="s">
        <v>170</v>
      </c>
      <c r="I678" t="s">
        <v>34</v>
      </c>
      <c r="J678" t="s">
        <v>2330</v>
      </c>
      <c r="K678" s="3">
        <v>40994</v>
      </c>
      <c r="L678" t="s">
        <v>36</v>
      </c>
      <c r="M678" t="s">
        <v>2335</v>
      </c>
      <c r="N678" t="s">
        <v>2336</v>
      </c>
      <c r="O678" t="s">
        <v>39</v>
      </c>
      <c r="P678" t="s">
        <v>64</v>
      </c>
      <c r="Q678">
        <v>5</v>
      </c>
      <c r="R678" s="5">
        <v>11.290399999999998</v>
      </c>
      <c r="S678" s="5">
        <v>14.423999999999999</v>
      </c>
      <c r="T678" s="5">
        <v>43.271999999999998</v>
      </c>
      <c r="U678">
        <v>0.4</v>
      </c>
      <c r="V678" s="5">
        <v>-13.18</v>
      </c>
      <c r="W678" t="s">
        <v>155</v>
      </c>
      <c r="X678" s="3">
        <v>40996</v>
      </c>
      <c r="Y678" s="3">
        <v>40996</v>
      </c>
      <c r="Z678">
        <v>2</v>
      </c>
      <c r="AA678" t="s">
        <v>8400</v>
      </c>
      <c r="AB678">
        <f t="shared" si="52"/>
        <v>0</v>
      </c>
      <c r="AC678" t="str">
        <f t="shared" si="50"/>
        <v>Monday</v>
      </c>
      <c r="AD678" s="5">
        <v>1.917</v>
      </c>
      <c r="AE678">
        <v>2012</v>
      </c>
      <c r="AF678">
        <v>13</v>
      </c>
      <c r="AG678" s="14">
        <f t="shared" si="51"/>
        <v>-0.30458495100757998</v>
      </c>
      <c r="AH678">
        <f t="shared" si="53"/>
        <v>0</v>
      </c>
      <c r="AI678" t="str">
        <f t="shared" si="54"/>
        <v xml:space="preserve"> </v>
      </c>
    </row>
    <row r="679" spans="1:35" x14ac:dyDescent="0.35">
      <c r="A679">
        <v>678</v>
      </c>
      <c r="B679" t="s">
        <v>2337</v>
      </c>
      <c r="C679" t="s">
        <v>2338</v>
      </c>
      <c r="D679" t="s">
        <v>112</v>
      </c>
      <c r="E679" t="s">
        <v>84</v>
      </c>
      <c r="F679" t="s">
        <v>740</v>
      </c>
      <c r="G679" t="s">
        <v>2339</v>
      </c>
      <c r="H679" t="s">
        <v>2340</v>
      </c>
      <c r="I679" t="s">
        <v>34</v>
      </c>
      <c r="J679" t="s">
        <v>2341</v>
      </c>
      <c r="K679" s="3">
        <v>41831</v>
      </c>
      <c r="L679" t="s">
        <v>36</v>
      </c>
      <c r="M679" t="s">
        <v>2342</v>
      </c>
      <c r="N679" t="s">
        <v>2343</v>
      </c>
      <c r="O679" t="s">
        <v>51</v>
      </c>
      <c r="P679" t="s">
        <v>205</v>
      </c>
      <c r="Q679">
        <v>2</v>
      </c>
      <c r="R679" s="5">
        <v>104.49120000000002</v>
      </c>
      <c r="S679" s="5">
        <v>209.26900000000001</v>
      </c>
      <c r="T679" s="5">
        <v>334.83040000000005</v>
      </c>
      <c r="U679">
        <v>0.2</v>
      </c>
      <c r="V679" s="5">
        <v>125.848</v>
      </c>
      <c r="W679" t="s">
        <v>41</v>
      </c>
      <c r="X679" s="3">
        <v>41836</v>
      </c>
      <c r="Y679" s="3">
        <v>41836</v>
      </c>
      <c r="Z679">
        <v>5</v>
      </c>
      <c r="AA679" t="s">
        <v>8400</v>
      </c>
      <c r="AB679">
        <f t="shared" si="52"/>
        <v>0</v>
      </c>
      <c r="AC679" t="str">
        <f t="shared" si="50"/>
        <v>Friday</v>
      </c>
      <c r="AD679" s="5">
        <v>32.738999999999997</v>
      </c>
      <c r="AE679">
        <v>2014</v>
      </c>
      <c r="AF679">
        <v>28</v>
      </c>
      <c r="AG679" s="14">
        <f t="shared" si="51"/>
        <v>0.37585595573161812</v>
      </c>
      <c r="AH679">
        <f t="shared" si="53"/>
        <v>0</v>
      </c>
      <c r="AI679" t="str">
        <f t="shared" si="54"/>
        <v xml:space="preserve"> </v>
      </c>
    </row>
    <row r="680" spans="1:35" x14ac:dyDescent="0.35">
      <c r="A680">
        <v>679</v>
      </c>
      <c r="B680" t="s">
        <v>2344</v>
      </c>
      <c r="C680" t="s">
        <v>2345</v>
      </c>
      <c r="D680" t="s">
        <v>96</v>
      </c>
      <c r="E680" t="s">
        <v>84</v>
      </c>
      <c r="F680" t="s">
        <v>168</v>
      </c>
      <c r="G680" t="s">
        <v>665</v>
      </c>
      <c r="H680" t="s">
        <v>1331</v>
      </c>
      <c r="I680" t="s">
        <v>34</v>
      </c>
      <c r="J680" t="s">
        <v>2346</v>
      </c>
      <c r="K680" s="3">
        <v>41574</v>
      </c>
      <c r="L680" t="s">
        <v>36</v>
      </c>
      <c r="M680" t="s">
        <v>2347</v>
      </c>
      <c r="N680" t="s">
        <v>632</v>
      </c>
      <c r="O680" t="s">
        <v>39</v>
      </c>
      <c r="P680" t="s">
        <v>61</v>
      </c>
      <c r="Q680">
        <v>2</v>
      </c>
      <c r="R680" s="5">
        <v>24.995200000000004</v>
      </c>
      <c r="S680" s="5">
        <v>27.378666666666675</v>
      </c>
      <c r="T680" s="5">
        <v>32.854400000000005</v>
      </c>
      <c r="U680">
        <v>0.4</v>
      </c>
      <c r="V680" s="5">
        <v>-17.135999999999999</v>
      </c>
      <c r="W680" t="s">
        <v>155</v>
      </c>
      <c r="X680" s="3">
        <v>41576</v>
      </c>
      <c r="Y680" s="3">
        <v>41576</v>
      </c>
      <c r="Z680">
        <v>2</v>
      </c>
      <c r="AA680" t="s">
        <v>8400</v>
      </c>
      <c r="AB680">
        <f t="shared" si="52"/>
        <v>0</v>
      </c>
      <c r="AC680" t="str">
        <f t="shared" si="50"/>
        <v>Sunday</v>
      </c>
      <c r="AD680" s="5">
        <v>0.373</v>
      </c>
      <c r="AE680">
        <v>2013</v>
      </c>
      <c r="AF680">
        <v>44</v>
      </c>
      <c r="AG680" s="14">
        <f t="shared" si="51"/>
        <v>-0.52157397487094559</v>
      </c>
      <c r="AH680">
        <f t="shared" si="53"/>
        <v>0</v>
      </c>
      <c r="AI680" t="str">
        <f t="shared" si="54"/>
        <v xml:space="preserve"> </v>
      </c>
    </row>
    <row r="681" spans="1:35" x14ac:dyDescent="0.35">
      <c r="A681">
        <v>680</v>
      </c>
      <c r="B681" t="s">
        <v>2348</v>
      </c>
      <c r="C681" t="s">
        <v>2349</v>
      </c>
      <c r="D681" t="s">
        <v>29</v>
      </c>
      <c r="E681" t="s">
        <v>30</v>
      </c>
      <c r="F681" t="s">
        <v>31</v>
      </c>
      <c r="G681" t="s">
        <v>2350</v>
      </c>
      <c r="H681" t="s">
        <v>1267</v>
      </c>
      <c r="I681" t="s">
        <v>34</v>
      </c>
      <c r="J681" t="s">
        <v>2351</v>
      </c>
      <c r="K681" s="3">
        <v>41162</v>
      </c>
      <c r="L681" t="s">
        <v>36</v>
      </c>
      <c r="M681" t="s">
        <v>835</v>
      </c>
      <c r="N681" t="s">
        <v>836</v>
      </c>
      <c r="O681" t="s">
        <v>39</v>
      </c>
      <c r="P681" t="s">
        <v>64</v>
      </c>
      <c r="Q681">
        <v>3</v>
      </c>
      <c r="R681" s="5">
        <v>8.6466666666666665</v>
      </c>
      <c r="S681" s="5">
        <v>11.666666666666666</v>
      </c>
      <c r="T681" s="5">
        <v>35</v>
      </c>
      <c r="U681">
        <v>0</v>
      </c>
      <c r="V681" s="5">
        <v>9.06</v>
      </c>
      <c r="W681" t="s">
        <v>139</v>
      </c>
      <c r="X681" s="3">
        <v>41165</v>
      </c>
      <c r="Y681" s="3">
        <v>41167</v>
      </c>
      <c r="Z681">
        <v>5</v>
      </c>
      <c r="AA681" t="s">
        <v>8399</v>
      </c>
      <c r="AB681">
        <f t="shared" si="52"/>
        <v>2</v>
      </c>
      <c r="AC681" t="str">
        <f t="shared" si="50"/>
        <v>Monday</v>
      </c>
      <c r="AD681" s="5">
        <v>5.5190000000000001</v>
      </c>
      <c r="AE681">
        <v>2012</v>
      </c>
      <c r="AF681">
        <v>37</v>
      </c>
      <c r="AG681" s="14">
        <f t="shared" si="51"/>
        <v>0.2588571428571429</v>
      </c>
      <c r="AH681">
        <f t="shared" si="53"/>
        <v>1</v>
      </c>
      <c r="AI681">
        <f t="shared" si="54"/>
        <v>2</v>
      </c>
    </row>
    <row r="682" spans="1:35" x14ac:dyDescent="0.35">
      <c r="A682">
        <v>681</v>
      </c>
      <c r="B682" t="s">
        <v>2352</v>
      </c>
      <c r="C682" t="s">
        <v>2353</v>
      </c>
      <c r="D682" t="s">
        <v>29</v>
      </c>
      <c r="E682" t="s">
        <v>30</v>
      </c>
      <c r="F682" t="s">
        <v>31</v>
      </c>
      <c r="G682" t="s">
        <v>2354</v>
      </c>
      <c r="H682" t="s">
        <v>2354</v>
      </c>
      <c r="I682" t="s">
        <v>34</v>
      </c>
      <c r="J682" t="s">
        <v>2355</v>
      </c>
      <c r="K682" s="3">
        <v>41936</v>
      </c>
      <c r="L682" t="s">
        <v>36</v>
      </c>
      <c r="M682" t="s">
        <v>2356</v>
      </c>
      <c r="N682" t="s">
        <v>1019</v>
      </c>
      <c r="O682" t="s">
        <v>51</v>
      </c>
      <c r="P682" t="s">
        <v>55</v>
      </c>
      <c r="Q682">
        <v>3</v>
      </c>
      <c r="R682" s="5">
        <v>45.162133333333337</v>
      </c>
      <c r="S682" s="5">
        <v>79.547666666666657</v>
      </c>
      <c r="T682" s="5">
        <v>190.9144</v>
      </c>
      <c r="U682">
        <v>0.2</v>
      </c>
      <c r="V682" s="5">
        <v>55.427999999999997</v>
      </c>
      <c r="W682" t="s">
        <v>41</v>
      </c>
      <c r="X682" s="3">
        <v>41941</v>
      </c>
      <c r="Y682" s="3">
        <v>41941</v>
      </c>
      <c r="Z682">
        <v>5</v>
      </c>
      <c r="AA682" t="s">
        <v>8400</v>
      </c>
      <c r="AB682">
        <f t="shared" si="52"/>
        <v>0</v>
      </c>
      <c r="AC682" t="str">
        <f t="shared" si="50"/>
        <v>Friday</v>
      </c>
      <c r="AD682" s="5">
        <v>13.839</v>
      </c>
      <c r="AE682">
        <v>2014</v>
      </c>
      <c r="AF682">
        <v>43</v>
      </c>
      <c r="AG682" s="14">
        <f t="shared" si="51"/>
        <v>0.29032906894398747</v>
      </c>
      <c r="AH682">
        <f t="shared" si="53"/>
        <v>0</v>
      </c>
      <c r="AI682" t="str">
        <f t="shared" si="54"/>
        <v xml:space="preserve"> </v>
      </c>
    </row>
    <row r="683" spans="1:35" x14ac:dyDescent="0.35">
      <c r="A683">
        <v>682</v>
      </c>
      <c r="B683" t="s">
        <v>1378</v>
      </c>
      <c r="C683" t="s">
        <v>1379</v>
      </c>
      <c r="D683" t="s">
        <v>29</v>
      </c>
      <c r="E683" t="s">
        <v>84</v>
      </c>
      <c r="F683" t="s">
        <v>463</v>
      </c>
      <c r="G683" t="s">
        <v>1751</v>
      </c>
      <c r="H683" t="s">
        <v>1752</v>
      </c>
      <c r="I683" t="s">
        <v>34</v>
      </c>
      <c r="J683" t="s">
        <v>2357</v>
      </c>
      <c r="K683" s="3">
        <v>41180</v>
      </c>
      <c r="L683" t="s">
        <v>215</v>
      </c>
      <c r="M683" t="s">
        <v>2358</v>
      </c>
      <c r="N683" t="s">
        <v>2359</v>
      </c>
      <c r="O683" t="s">
        <v>39</v>
      </c>
      <c r="P683" t="s">
        <v>58</v>
      </c>
      <c r="Q683">
        <v>3</v>
      </c>
      <c r="R683" s="5">
        <v>13.573333333333332</v>
      </c>
      <c r="S683" s="5">
        <v>19.333333333333332</v>
      </c>
      <c r="T683" s="5">
        <v>58</v>
      </c>
      <c r="U683">
        <v>0</v>
      </c>
      <c r="V683" s="5">
        <v>17.28</v>
      </c>
      <c r="W683" t="s">
        <v>139</v>
      </c>
      <c r="X683" s="3">
        <v>41183</v>
      </c>
      <c r="Y683" s="3">
        <v>41183</v>
      </c>
      <c r="Z683">
        <v>3</v>
      </c>
      <c r="AA683" t="s">
        <v>8400</v>
      </c>
      <c r="AB683">
        <f t="shared" si="52"/>
        <v>0</v>
      </c>
      <c r="AC683" t="str">
        <f t="shared" si="50"/>
        <v>Friday</v>
      </c>
      <c r="AD683" s="5">
        <v>13.753</v>
      </c>
      <c r="AE683">
        <v>2012</v>
      </c>
      <c r="AF683">
        <v>39</v>
      </c>
      <c r="AG683" s="14">
        <f t="shared" si="51"/>
        <v>0.29793103448275865</v>
      </c>
      <c r="AH683">
        <f t="shared" si="53"/>
        <v>0</v>
      </c>
      <c r="AI683" t="str">
        <f t="shared" si="54"/>
        <v xml:space="preserve"> </v>
      </c>
    </row>
    <row r="684" spans="1:35" x14ac:dyDescent="0.35">
      <c r="A684">
        <v>683</v>
      </c>
      <c r="B684" t="s">
        <v>1378</v>
      </c>
      <c r="C684" t="s">
        <v>1379</v>
      </c>
      <c r="D684" t="s">
        <v>29</v>
      </c>
      <c r="E684" t="s">
        <v>84</v>
      </c>
      <c r="F684" t="s">
        <v>463</v>
      </c>
      <c r="G684" t="s">
        <v>1751</v>
      </c>
      <c r="H684" t="s">
        <v>1752</v>
      </c>
      <c r="I684" t="s">
        <v>34</v>
      </c>
      <c r="J684" t="s">
        <v>2357</v>
      </c>
      <c r="K684" s="3">
        <v>41180</v>
      </c>
      <c r="L684" t="s">
        <v>215</v>
      </c>
      <c r="M684" t="s">
        <v>2360</v>
      </c>
      <c r="N684" t="s">
        <v>2361</v>
      </c>
      <c r="O684" t="s">
        <v>51</v>
      </c>
      <c r="P684" t="s">
        <v>52</v>
      </c>
      <c r="Q684">
        <v>2</v>
      </c>
      <c r="R684" s="5">
        <v>12.26</v>
      </c>
      <c r="S684" s="5">
        <v>12.5</v>
      </c>
      <c r="T684" s="5">
        <v>25</v>
      </c>
      <c r="U684">
        <v>0</v>
      </c>
      <c r="V684" s="5">
        <v>0.48</v>
      </c>
      <c r="W684" t="s">
        <v>139</v>
      </c>
      <c r="X684" s="3">
        <v>41183</v>
      </c>
      <c r="Y684" s="3">
        <v>41183</v>
      </c>
      <c r="Z684">
        <v>3</v>
      </c>
      <c r="AA684" t="s">
        <v>8400</v>
      </c>
      <c r="AB684">
        <f t="shared" si="52"/>
        <v>0</v>
      </c>
      <c r="AC684" t="str">
        <f t="shared" si="50"/>
        <v>Friday</v>
      </c>
      <c r="AD684" s="5">
        <v>6.9409999999999998</v>
      </c>
      <c r="AE684">
        <v>2012</v>
      </c>
      <c r="AF684">
        <v>39</v>
      </c>
      <c r="AG684" s="14">
        <f t="shared" si="51"/>
        <v>1.9199999999999998E-2</v>
      </c>
      <c r="AH684">
        <f t="shared" si="53"/>
        <v>0</v>
      </c>
      <c r="AI684" t="str">
        <f t="shared" si="54"/>
        <v xml:space="preserve"> </v>
      </c>
    </row>
    <row r="685" spans="1:35" x14ac:dyDescent="0.35">
      <c r="A685">
        <v>684</v>
      </c>
      <c r="B685" t="s">
        <v>94</v>
      </c>
      <c r="C685" t="s">
        <v>95</v>
      </c>
      <c r="D685" t="s">
        <v>96</v>
      </c>
      <c r="E685" t="s">
        <v>84</v>
      </c>
      <c r="F685" t="s">
        <v>740</v>
      </c>
      <c r="G685" t="s">
        <v>741</v>
      </c>
      <c r="H685" t="s">
        <v>1281</v>
      </c>
      <c r="I685" t="s">
        <v>34</v>
      </c>
      <c r="J685" t="s">
        <v>2362</v>
      </c>
      <c r="K685" s="3">
        <v>41624</v>
      </c>
      <c r="L685" t="s">
        <v>36</v>
      </c>
      <c r="M685" t="s">
        <v>2363</v>
      </c>
      <c r="N685" t="s">
        <v>2364</v>
      </c>
      <c r="O685" t="s">
        <v>39</v>
      </c>
      <c r="P685" t="s">
        <v>165</v>
      </c>
      <c r="Q685">
        <v>7</v>
      </c>
      <c r="R685" s="5">
        <v>77.031428571428592</v>
      </c>
      <c r="S685" s="5">
        <v>137.57142857142858</v>
      </c>
      <c r="T685" s="5">
        <v>963.00000000000011</v>
      </c>
      <c r="U685">
        <v>0</v>
      </c>
      <c r="V685" s="5">
        <v>423.78</v>
      </c>
      <c r="W685" t="s">
        <v>41</v>
      </c>
      <c r="X685" s="3">
        <v>41629</v>
      </c>
      <c r="Y685" s="3">
        <v>41629</v>
      </c>
      <c r="Z685">
        <v>5</v>
      </c>
      <c r="AA685" t="s">
        <v>8400</v>
      </c>
      <c r="AB685">
        <f t="shared" si="52"/>
        <v>0</v>
      </c>
      <c r="AC685" t="str">
        <f t="shared" si="50"/>
        <v>Monday</v>
      </c>
      <c r="AD685" s="5">
        <v>70.143000000000001</v>
      </c>
      <c r="AE685">
        <v>2013</v>
      </c>
      <c r="AF685">
        <v>51</v>
      </c>
      <c r="AG685" s="14">
        <f t="shared" si="51"/>
        <v>0.44006230529595008</v>
      </c>
      <c r="AH685">
        <f t="shared" si="53"/>
        <v>0</v>
      </c>
      <c r="AI685" t="str">
        <f t="shared" si="54"/>
        <v xml:space="preserve"> </v>
      </c>
    </row>
    <row r="686" spans="1:35" x14ac:dyDescent="0.35">
      <c r="A686">
        <v>685</v>
      </c>
      <c r="B686" t="s">
        <v>2365</v>
      </c>
      <c r="C686" t="s">
        <v>2366</v>
      </c>
      <c r="D686" t="s">
        <v>29</v>
      </c>
      <c r="E686" t="s">
        <v>84</v>
      </c>
      <c r="F686" t="s">
        <v>740</v>
      </c>
      <c r="G686" t="s">
        <v>741</v>
      </c>
      <c r="H686" t="s">
        <v>1579</v>
      </c>
      <c r="I686" t="s">
        <v>34</v>
      </c>
      <c r="J686" t="s">
        <v>2367</v>
      </c>
      <c r="K686" s="3">
        <v>41161</v>
      </c>
      <c r="L686" t="s">
        <v>136</v>
      </c>
      <c r="M686" t="s">
        <v>2368</v>
      </c>
      <c r="N686" t="s">
        <v>2369</v>
      </c>
      <c r="O686" t="s">
        <v>39</v>
      </c>
      <c r="P686" t="s">
        <v>183</v>
      </c>
      <c r="Q686">
        <v>3</v>
      </c>
      <c r="R686" s="5">
        <v>52.326666666666654</v>
      </c>
      <c r="S686" s="5">
        <v>55.666666666666657</v>
      </c>
      <c r="T686" s="5">
        <v>166.99999999999997</v>
      </c>
      <c r="U686">
        <v>0</v>
      </c>
      <c r="V686" s="5">
        <v>10.02</v>
      </c>
      <c r="W686" t="s">
        <v>155</v>
      </c>
      <c r="X686" s="3">
        <v>41163</v>
      </c>
      <c r="Y686" s="3">
        <v>41163</v>
      </c>
      <c r="Z686">
        <v>2</v>
      </c>
      <c r="AA686" t="s">
        <v>8400</v>
      </c>
      <c r="AB686">
        <f t="shared" si="52"/>
        <v>0</v>
      </c>
      <c r="AC686" t="str">
        <f t="shared" si="50"/>
        <v>Sunday</v>
      </c>
      <c r="AD686" s="5">
        <v>30.058</v>
      </c>
      <c r="AE686">
        <v>2012</v>
      </c>
      <c r="AF686">
        <v>37</v>
      </c>
      <c r="AG686" s="14">
        <f t="shared" si="51"/>
        <v>6.0000000000000005E-2</v>
      </c>
      <c r="AH686">
        <f t="shared" si="53"/>
        <v>0</v>
      </c>
      <c r="AI686" t="str">
        <f t="shared" si="54"/>
        <v xml:space="preserve"> </v>
      </c>
    </row>
    <row r="687" spans="1:35" x14ac:dyDescent="0.35">
      <c r="A687">
        <v>686</v>
      </c>
      <c r="B687" t="s">
        <v>2365</v>
      </c>
      <c r="C687" t="s">
        <v>2366</v>
      </c>
      <c r="D687" t="s">
        <v>29</v>
      </c>
      <c r="E687" t="s">
        <v>84</v>
      </c>
      <c r="F687" t="s">
        <v>740</v>
      </c>
      <c r="G687" t="s">
        <v>741</v>
      </c>
      <c r="H687" t="s">
        <v>1579</v>
      </c>
      <c r="I687" t="s">
        <v>34</v>
      </c>
      <c r="J687" t="s">
        <v>2367</v>
      </c>
      <c r="K687" s="3">
        <v>41161</v>
      </c>
      <c r="L687" t="s">
        <v>136</v>
      </c>
      <c r="M687" t="s">
        <v>2370</v>
      </c>
      <c r="N687" t="s">
        <v>2371</v>
      </c>
      <c r="O687" t="s">
        <v>72</v>
      </c>
      <c r="P687" t="s">
        <v>79</v>
      </c>
      <c r="Q687">
        <v>3</v>
      </c>
      <c r="R687" s="5">
        <v>133.38</v>
      </c>
      <c r="S687" s="5">
        <v>171</v>
      </c>
      <c r="T687" s="5">
        <v>513</v>
      </c>
      <c r="U687">
        <v>0</v>
      </c>
      <c r="V687" s="5">
        <v>112.86</v>
      </c>
      <c r="W687" t="s">
        <v>155</v>
      </c>
      <c r="X687" s="3">
        <v>41163</v>
      </c>
      <c r="Y687" s="3">
        <v>41163</v>
      </c>
      <c r="Z687">
        <v>2</v>
      </c>
      <c r="AA687" t="s">
        <v>8400</v>
      </c>
      <c r="AB687">
        <f t="shared" si="52"/>
        <v>0</v>
      </c>
      <c r="AC687" t="str">
        <f t="shared" si="50"/>
        <v>Sunday</v>
      </c>
      <c r="AD687" s="5">
        <v>69.28</v>
      </c>
      <c r="AE687">
        <v>2012</v>
      </c>
      <c r="AF687">
        <v>37</v>
      </c>
      <c r="AG687" s="14">
        <f t="shared" si="51"/>
        <v>0.22</v>
      </c>
      <c r="AH687">
        <f t="shared" si="53"/>
        <v>0</v>
      </c>
      <c r="AI687" t="str">
        <f t="shared" si="54"/>
        <v xml:space="preserve"> </v>
      </c>
    </row>
    <row r="688" spans="1:35" x14ac:dyDescent="0.35">
      <c r="A688">
        <v>687</v>
      </c>
      <c r="B688" t="s">
        <v>2372</v>
      </c>
      <c r="C688" t="s">
        <v>2373</v>
      </c>
      <c r="D688" t="s">
        <v>112</v>
      </c>
      <c r="E688" t="s">
        <v>84</v>
      </c>
      <c r="F688" t="s">
        <v>85</v>
      </c>
      <c r="G688" t="s">
        <v>86</v>
      </c>
      <c r="H688" t="s">
        <v>2374</v>
      </c>
      <c r="I688" t="s">
        <v>34</v>
      </c>
      <c r="J688" t="s">
        <v>2375</v>
      </c>
      <c r="K688" s="3">
        <v>41948</v>
      </c>
      <c r="L688" t="s">
        <v>36</v>
      </c>
      <c r="M688" t="s">
        <v>1110</v>
      </c>
      <c r="N688" t="s">
        <v>1111</v>
      </c>
      <c r="O688" t="s">
        <v>39</v>
      </c>
      <c r="P688" t="s">
        <v>58</v>
      </c>
      <c r="Q688">
        <v>7</v>
      </c>
      <c r="R688" s="5">
        <v>21.265714285714296</v>
      </c>
      <c r="S688" s="5">
        <v>34.285714285714292</v>
      </c>
      <c r="T688" s="5">
        <v>240.00000000000006</v>
      </c>
      <c r="U688">
        <v>0</v>
      </c>
      <c r="V688" s="5">
        <v>91.14</v>
      </c>
      <c r="W688" t="s">
        <v>41</v>
      </c>
      <c r="X688" s="3">
        <v>41953</v>
      </c>
      <c r="Y688" s="3">
        <v>41953</v>
      </c>
      <c r="Z688">
        <v>5</v>
      </c>
      <c r="AA688" t="s">
        <v>8400</v>
      </c>
      <c r="AB688">
        <f t="shared" si="52"/>
        <v>0</v>
      </c>
      <c r="AC688" t="str">
        <f t="shared" si="50"/>
        <v>Wednesday</v>
      </c>
      <c r="AD688" s="5">
        <v>18.012</v>
      </c>
      <c r="AE688">
        <v>2014</v>
      </c>
      <c r="AF688">
        <v>45</v>
      </c>
      <c r="AG688" s="14">
        <f t="shared" si="51"/>
        <v>0.37974999999999992</v>
      </c>
      <c r="AH688">
        <f t="shared" si="53"/>
        <v>0</v>
      </c>
      <c r="AI688" t="str">
        <f t="shared" si="54"/>
        <v xml:space="preserve"> </v>
      </c>
    </row>
    <row r="689" spans="1:35" x14ac:dyDescent="0.35">
      <c r="A689">
        <v>688</v>
      </c>
      <c r="B689" t="s">
        <v>2372</v>
      </c>
      <c r="C689" t="s">
        <v>2373</v>
      </c>
      <c r="D689" t="s">
        <v>112</v>
      </c>
      <c r="E689" t="s">
        <v>84</v>
      </c>
      <c r="F689" t="s">
        <v>85</v>
      </c>
      <c r="G689" t="s">
        <v>86</v>
      </c>
      <c r="H689" t="s">
        <v>2374</v>
      </c>
      <c r="I689" t="s">
        <v>34</v>
      </c>
      <c r="J689" t="s">
        <v>2375</v>
      </c>
      <c r="K689" s="3">
        <v>41948</v>
      </c>
      <c r="L689" t="s">
        <v>36</v>
      </c>
      <c r="M689" t="s">
        <v>2376</v>
      </c>
      <c r="N689" t="s">
        <v>2377</v>
      </c>
      <c r="O689" t="s">
        <v>72</v>
      </c>
      <c r="P689" t="s">
        <v>162</v>
      </c>
      <c r="Q689">
        <v>5</v>
      </c>
      <c r="R689" s="5">
        <v>122.36580464000001</v>
      </c>
      <c r="S689" s="5">
        <v>211.04557579158319</v>
      </c>
      <c r="T689" s="5">
        <v>1053.1174232000001</v>
      </c>
      <c r="U689">
        <v>2E-3</v>
      </c>
      <c r="V689" s="5">
        <v>441.28840000000002</v>
      </c>
      <c r="W689" t="s">
        <v>41</v>
      </c>
      <c r="X689" s="3">
        <v>41953</v>
      </c>
      <c r="Y689" s="3">
        <v>41953</v>
      </c>
      <c r="Z689">
        <v>5</v>
      </c>
      <c r="AA689" t="s">
        <v>8400</v>
      </c>
      <c r="AB689">
        <f t="shared" si="52"/>
        <v>0</v>
      </c>
      <c r="AC689" t="str">
        <f t="shared" si="50"/>
        <v>Wednesday</v>
      </c>
      <c r="AD689" s="5">
        <v>66.066999999999993</v>
      </c>
      <c r="AE689">
        <v>2014</v>
      </c>
      <c r="AF689">
        <v>45</v>
      </c>
      <c r="AG689" s="14">
        <f t="shared" si="51"/>
        <v>0.41903057558301726</v>
      </c>
      <c r="AH689">
        <f t="shared" si="53"/>
        <v>0</v>
      </c>
      <c r="AI689" t="str">
        <f t="shared" si="54"/>
        <v xml:space="preserve"> </v>
      </c>
    </row>
    <row r="690" spans="1:35" x14ac:dyDescent="0.35">
      <c r="A690">
        <v>689</v>
      </c>
      <c r="B690" t="s">
        <v>2372</v>
      </c>
      <c r="C690" t="s">
        <v>2373</v>
      </c>
      <c r="D690" t="s">
        <v>112</v>
      </c>
      <c r="E690" t="s">
        <v>84</v>
      </c>
      <c r="F690" t="s">
        <v>85</v>
      </c>
      <c r="G690" t="s">
        <v>86</v>
      </c>
      <c r="H690" t="s">
        <v>2374</v>
      </c>
      <c r="I690" t="s">
        <v>34</v>
      </c>
      <c r="J690" t="s">
        <v>2375</v>
      </c>
      <c r="K690" s="3">
        <v>41948</v>
      </c>
      <c r="L690" t="s">
        <v>36</v>
      </c>
      <c r="M690" t="s">
        <v>2378</v>
      </c>
      <c r="N690" t="s">
        <v>2379</v>
      </c>
      <c r="O690" t="s">
        <v>39</v>
      </c>
      <c r="P690" t="s">
        <v>58</v>
      </c>
      <c r="Q690">
        <v>3</v>
      </c>
      <c r="R690" s="5">
        <v>9.2999999999999972</v>
      </c>
      <c r="S690" s="5">
        <v>9.9999999999999982</v>
      </c>
      <c r="T690" s="5">
        <v>29.999999999999993</v>
      </c>
      <c r="U690">
        <v>0</v>
      </c>
      <c r="V690" s="5">
        <v>2.1</v>
      </c>
      <c r="W690" t="s">
        <v>41</v>
      </c>
      <c r="X690" s="3">
        <v>41953</v>
      </c>
      <c r="Y690" s="3">
        <v>41953</v>
      </c>
      <c r="Z690">
        <v>5</v>
      </c>
      <c r="AA690" t="s">
        <v>8400</v>
      </c>
      <c r="AB690">
        <f t="shared" si="52"/>
        <v>0</v>
      </c>
      <c r="AC690" t="str">
        <f t="shared" si="50"/>
        <v>Wednesday</v>
      </c>
      <c r="AD690" s="5">
        <v>2.3959999999999999</v>
      </c>
      <c r="AE690">
        <v>2014</v>
      </c>
      <c r="AF690">
        <v>45</v>
      </c>
      <c r="AG690" s="14">
        <f t="shared" si="51"/>
        <v>7.0000000000000021E-2</v>
      </c>
      <c r="AH690">
        <f t="shared" si="53"/>
        <v>0</v>
      </c>
      <c r="AI690" t="str">
        <f t="shared" si="54"/>
        <v xml:space="preserve"> </v>
      </c>
    </row>
    <row r="691" spans="1:35" x14ac:dyDescent="0.35">
      <c r="A691">
        <v>690</v>
      </c>
      <c r="B691" t="s">
        <v>2380</v>
      </c>
      <c r="C691" t="s">
        <v>2381</v>
      </c>
      <c r="D691" t="s">
        <v>29</v>
      </c>
      <c r="E691" t="s">
        <v>30</v>
      </c>
      <c r="F691" t="s">
        <v>31</v>
      </c>
      <c r="G691" t="s">
        <v>2382</v>
      </c>
      <c r="H691" t="s">
        <v>2383</v>
      </c>
      <c r="I691" t="s">
        <v>34</v>
      </c>
      <c r="J691" t="s">
        <v>2384</v>
      </c>
      <c r="K691" s="3">
        <v>41577</v>
      </c>
      <c r="L691" t="s">
        <v>36</v>
      </c>
      <c r="M691" t="s">
        <v>2385</v>
      </c>
      <c r="N691" t="s">
        <v>2386</v>
      </c>
      <c r="O691" t="s">
        <v>39</v>
      </c>
      <c r="P691" t="s">
        <v>40</v>
      </c>
      <c r="Q691">
        <v>1</v>
      </c>
      <c r="R691" s="5">
        <v>1.94</v>
      </c>
      <c r="S691" s="5">
        <v>4</v>
      </c>
      <c r="T691" s="5">
        <v>4</v>
      </c>
      <c r="U691">
        <v>0</v>
      </c>
      <c r="V691" s="5">
        <v>2.06</v>
      </c>
      <c r="W691" t="s">
        <v>41</v>
      </c>
      <c r="X691" s="3">
        <v>41582</v>
      </c>
      <c r="Y691" s="3">
        <v>41585</v>
      </c>
      <c r="Z691">
        <v>8</v>
      </c>
      <c r="AA691" t="s">
        <v>8399</v>
      </c>
      <c r="AB691">
        <f t="shared" si="52"/>
        <v>3</v>
      </c>
      <c r="AC691" t="str">
        <f t="shared" si="50"/>
        <v>Wednesday</v>
      </c>
      <c r="AD691" s="5">
        <v>0.123</v>
      </c>
      <c r="AE691">
        <v>2013</v>
      </c>
      <c r="AF691">
        <v>44</v>
      </c>
      <c r="AG691" s="14">
        <f t="shared" si="51"/>
        <v>0.51500000000000001</v>
      </c>
      <c r="AH691">
        <f t="shared" si="53"/>
        <v>1</v>
      </c>
      <c r="AI691">
        <f t="shared" si="54"/>
        <v>3</v>
      </c>
    </row>
    <row r="692" spans="1:35" x14ac:dyDescent="0.35">
      <c r="A692">
        <v>691</v>
      </c>
      <c r="B692" t="s">
        <v>2380</v>
      </c>
      <c r="C692" t="s">
        <v>2381</v>
      </c>
      <c r="D692" t="s">
        <v>29</v>
      </c>
      <c r="E692" t="s">
        <v>30</v>
      </c>
      <c r="F692" t="s">
        <v>31</v>
      </c>
      <c r="G692" t="s">
        <v>2382</v>
      </c>
      <c r="H692" t="s">
        <v>2383</v>
      </c>
      <c r="I692" t="s">
        <v>34</v>
      </c>
      <c r="J692" t="s">
        <v>2384</v>
      </c>
      <c r="K692" s="3">
        <v>41577</v>
      </c>
      <c r="L692" t="s">
        <v>36</v>
      </c>
      <c r="M692" t="s">
        <v>990</v>
      </c>
      <c r="N692" t="s">
        <v>991</v>
      </c>
      <c r="O692" t="s">
        <v>51</v>
      </c>
      <c r="P692" t="s">
        <v>93</v>
      </c>
      <c r="Q692">
        <v>1</v>
      </c>
      <c r="R692" s="5">
        <v>83.035200000000003</v>
      </c>
      <c r="S692" s="5">
        <v>117.29900000000001</v>
      </c>
      <c r="T692" s="5">
        <v>93.839200000000005</v>
      </c>
      <c r="U692">
        <v>0.2</v>
      </c>
      <c r="V692" s="5">
        <v>10.804</v>
      </c>
      <c r="W692" t="s">
        <v>41</v>
      </c>
      <c r="X692" s="3">
        <v>41582</v>
      </c>
      <c r="Y692" s="3">
        <v>41584</v>
      </c>
      <c r="Z692">
        <v>7</v>
      </c>
      <c r="AA692" t="s">
        <v>8399</v>
      </c>
      <c r="AB692">
        <f t="shared" si="52"/>
        <v>2</v>
      </c>
      <c r="AC692" t="str">
        <f t="shared" si="50"/>
        <v>Wednesday</v>
      </c>
      <c r="AD692" s="5">
        <v>6.76</v>
      </c>
      <c r="AE692">
        <v>2013</v>
      </c>
      <c r="AF692">
        <v>44</v>
      </c>
      <c r="AG692" s="14">
        <f t="shared" si="51"/>
        <v>0.11513312133948285</v>
      </c>
      <c r="AH692">
        <f t="shared" si="53"/>
        <v>1</v>
      </c>
      <c r="AI692">
        <f t="shared" si="54"/>
        <v>2</v>
      </c>
    </row>
    <row r="693" spans="1:35" x14ac:dyDescent="0.35">
      <c r="A693">
        <v>692</v>
      </c>
      <c r="B693" t="s">
        <v>663</v>
      </c>
      <c r="C693" t="s">
        <v>664</v>
      </c>
      <c r="D693" t="s">
        <v>29</v>
      </c>
      <c r="E693" t="s">
        <v>84</v>
      </c>
      <c r="F693" t="s">
        <v>740</v>
      </c>
      <c r="G693" t="s">
        <v>741</v>
      </c>
      <c r="H693" t="s">
        <v>741</v>
      </c>
      <c r="I693" t="s">
        <v>34</v>
      </c>
      <c r="J693" t="s">
        <v>2387</v>
      </c>
      <c r="K693" s="3">
        <v>41565</v>
      </c>
      <c r="L693" t="s">
        <v>136</v>
      </c>
      <c r="M693" t="s">
        <v>1045</v>
      </c>
      <c r="N693" t="s">
        <v>1046</v>
      </c>
      <c r="O693" t="s">
        <v>72</v>
      </c>
      <c r="P693" t="s">
        <v>79</v>
      </c>
      <c r="Q693">
        <v>5</v>
      </c>
      <c r="R693" s="5">
        <v>18.46</v>
      </c>
      <c r="S693" s="5">
        <v>25.6</v>
      </c>
      <c r="T693" s="5">
        <v>128</v>
      </c>
      <c r="U693">
        <v>0</v>
      </c>
      <c r="V693" s="5">
        <v>35.700000000000003</v>
      </c>
      <c r="W693" t="s">
        <v>41</v>
      </c>
      <c r="X693" s="3">
        <v>41570</v>
      </c>
      <c r="Y693" s="3">
        <v>41570</v>
      </c>
      <c r="Z693">
        <v>5</v>
      </c>
      <c r="AA693" t="s">
        <v>8400</v>
      </c>
      <c r="AB693">
        <f t="shared" si="52"/>
        <v>0</v>
      </c>
      <c r="AC693" t="str">
        <f t="shared" si="50"/>
        <v>Friday</v>
      </c>
      <c r="AD693" s="5">
        <v>9.3620000000000001</v>
      </c>
      <c r="AE693">
        <v>2013</v>
      </c>
      <c r="AF693">
        <v>42</v>
      </c>
      <c r="AG693" s="14">
        <f t="shared" si="51"/>
        <v>0.27890625000000002</v>
      </c>
      <c r="AH693">
        <f t="shared" si="53"/>
        <v>0</v>
      </c>
      <c r="AI693" t="str">
        <f t="shared" si="54"/>
        <v xml:space="preserve"> </v>
      </c>
    </row>
    <row r="694" spans="1:35" x14ac:dyDescent="0.35">
      <c r="A694">
        <v>693</v>
      </c>
      <c r="B694" t="s">
        <v>663</v>
      </c>
      <c r="C694" t="s">
        <v>664</v>
      </c>
      <c r="D694" t="s">
        <v>29</v>
      </c>
      <c r="E694" t="s">
        <v>84</v>
      </c>
      <c r="F694" t="s">
        <v>740</v>
      </c>
      <c r="G694" t="s">
        <v>741</v>
      </c>
      <c r="H694" t="s">
        <v>741</v>
      </c>
      <c r="I694" t="s">
        <v>34</v>
      </c>
      <c r="J694" t="s">
        <v>2387</v>
      </c>
      <c r="K694" s="3">
        <v>41565</v>
      </c>
      <c r="L694" t="s">
        <v>136</v>
      </c>
      <c r="M694" t="s">
        <v>2388</v>
      </c>
      <c r="N694" t="s">
        <v>2389</v>
      </c>
      <c r="O694" t="s">
        <v>39</v>
      </c>
      <c r="P694" t="s">
        <v>90</v>
      </c>
      <c r="Q694">
        <v>1</v>
      </c>
      <c r="R694" s="5">
        <v>5.82</v>
      </c>
      <c r="S694" s="5">
        <v>9</v>
      </c>
      <c r="T694" s="5">
        <v>9</v>
      </c>
      <c r="U694">
        <v>0</v>
      </c>
      <c r="V694" s="5">
        <v>3.18</v>
      </c>
      <c r="W694" t="s">
        <v>41</v>
      </c>
      <c r="X694" s="3">
        <v>41570</v>
      </c>
      <c r="Y694" s="3">
        <v>41572</v>
      </c>
      <c r="Z694">
        <v>7</v>
      </c>
      <c r="AA694" t="s">
        <v>8399</v>
      </c>
      <c r="AB694">
        <f t="shared" si="52"/>
        <v>2</v>
      </c>
      <c r="AC694" t="str">
        <f t="shared" si="50"/>
        <v>Friday</v>
      </c>
      <c r="AD694" s="5">
        <v>1.413</v>
      </c>
      <c r="AE694">
        <v>2013</v>
      </c>
      <c r="AF694">
        <v>42</v>
      </c>
      <c r="AG694" s="14">
        <f t="shared" si="51"/>
        <v>0.35333333333333333</v>
      </c>
      <c r="AH694">
        <f t="shared" si="53"/>
        <v>1</v>
      </c>
      <c r="AI694">
        <f t="shared" si="54"/>
        <v>2</v>
      </c>
    </row>
    <row r="695" spans="1:35" x14ac:dyDescent="0.35">
      <c r="A695">
        <v>694</v>
      </c>
      <c r="B695" t="s">
        <v>663</v>
      </c>
      <c r="C695" t="s">
        <v>664</v>
      </c>
      <c r="D695" t="s">
        <v>29</v>
      </c>
      <c r="E695" t="s">
        <v>84</v>
      </c>
      <c r="F695" t="s">
        <v>740</v>
      </c>
      <c r="G695" t="s">
        <v>741</v>
      </c>
      <c r="H695" t="s">
        <v>741</v>
      </c>
      <c r="I695" t="s">
        <v>34</v>
      </c>
      <c r="J695" t="s">
        <v>2387</v>
      </c>
      <c r="K695" s="3">
        <v>41565</v>
      </c>
      <c r="L695" t="s">
        <v>136</v>
      </c>
      <c r="M695" t="s">
        <v>922</v>
      </c>
      <c r="N695" t="s">
        <v>923</v>
      </c>
      <c r="O695" t="s">
        <v>72</v>
      </c>
      <c r="P695" t="s">
        <v>178</v>
      </c>
      <c r="Q695">
        <v>5</v>
      </c>
      <c r="R695" s="5">
        <v>369.06</v>
      </c>
      <c r="S695" s="5">
        <v>424.2</v>
      </c>
      <c r="T695" s="5">
        <v>2121</v>
      </c>
      <c r="U695">
        <v>0</v>
      </c>
      <c r="V695" s="5">
        <v>275.7</v>
      </c>
      <c r="W695" t="s">
        <v>41</v>
      </c>
      <c r="X695" s="3">
        <v>41570</v>
      </c>
      <c r="Y695" s="3">
        <v>41570</v>
      </c>
      <c r="Z695">
        <v>5</v>
      </c>
      <c r="AA695" t="s">
        <v>8400</v>
      </c>
      <c r="AB695">
        <f t="shared" si="52"/>
        <v>0</v>
      </c>
      <c r="AC695" t="str">
        <f t="shared" si="50"/>
        <v>Friday</v>
      </c>
      <c r="AD695" s="5">
        <v>207.892</v>
      </c>
      <c r="AE695">
        <v>2013</v>
      </c>
      <c r="AF695">
        <v>42</v>
      </c>
      <c r="AG695" s="14">
        <f t="shared" si="51"/>
        <v>0.12998585572842999</v>
      </c>
      <c r="AH695">
        <f t="shared" si="53"/>
        <v>0</v>
      </c>
      <c r="AI695" t="str">
        <f t="shared" si="54"/>
        <v xml:space="preserve"> </v>
      </c>
    </row>
    <row r="696" spans="1:35" x14ac:dyDescent="0.35">
      <c r="A696">
        <v>695</v>
      </c>
      <c r="B696" t="s">
        <v>2390</v>
      </c>
      <c r="C696" t="s">
        <v>2391</v>
      </c>
      <c r="D696" t="s">
        <v>29</v>
      </c>
      <c r="E696" t="s">
        <v>30</v>
      </c>
      <c r="F696" t="s">
        <v>31</v>
      </c>
      <c r="G696" t="s">
        <v>476</v>
      </c>
      <c r="H696" t="s">
        <v>650</v>
      </c>
      <c r="I696" t="s">
        <v>34</v>
      </c>
      <c r="J696" t="s">
        <v>2392</v>
      </c>
      <c r="K696" s="3">
        <v>40816</v>
      </c>
      <c r="L696" t="s">
        <v>36</v>
      </c>
      <c r="M696" t="s">
        <v>2393</v>
      </c>
      <c r="N696" t="s">
        <v>2394</v>
      </c>
      <c r="O696" t="s">
        <v>51</v>
      </c>
      <c r="P696" t="s">
        <v>52</v>
      </c>
      <c r="Q696">
        <v>1</v>
      </c>
      <c r="R696" s="5">
        <v>8.3104000000000013</v>
      </c>
      <c r="S696" s="5">
        <v>12.29066666666667</v>
      </c>
      <c r="T696" s="5">
        <v>7.3744000000000014</v>
      </c>
      <c r="U696">
        <v>0.4</v>
      </c>
      <c r="V696" s="5">
        <v>-0.93600000000000005</v>
      </c>
      <c r="W696" t="s">
        <v>41</v>
      </c>
      <c r="X696" s="3">
        <v>40821</v>
      </c>
      <c r="Y696" s="3">
        <v>40821</v>
      </c>
      <c r="Z696">
        <v>5</v>
      </c>
      <c r="AA696" t="s">
        <v>8400</v>
      </c>
      <c r="AB696">
        <f t="shared" si="52"/>
        <v>0</v>
      </c>
      <c r="AC696" t="str">
        <f t="shared" si="50"/>
        <v>Friday</v>
      </c>
      <c r="AD696" s="5">
        <v>0.33</v>
      </c>
      <c r="AE696">
        <v>2011</v>
      </c>
      <c r="AF696">
        <v>40</v>
      </c>
      <c r="AG696" s="14">
        <f t="shared" si="51"/>
        <v>-0.12692558038620089</v>
      </c>
      <c r="AH696">
        <f t="shared" si="53"/>
        <v>0</v>
      </c>
      <c r="AI696" t="str">
        <f t="shared" si="54"/>
        <v xml:space="preserve"> </v>
      </c>
    </row>
    <row r="697" spans="1:35" x14ac:dyDescent="0.35">
      <c r="A697">
        <v>696</v>
      </c>
      <c r="B697" t="s">
        <v>2390</v>
      </c>
      <c r="C697" t="s">
        <v>2391</v>
      </c>
      <c r="D697" t="s">
        <v>29</v>
      </c>
      <c r="E697" t="s">
        <v>30</v>
      </c>
      <c r="F697" t="s">
        <v>31</v>
      </c>
      <c r="G697" t="s">
        <v>476</v>
      </c>
      <c r="H697" t="s">
        <v>650</v>
      </c>
      <c r="I697" t="s">
        <v>34</v>
      </c>
      <c r="J697" t="s">
        <v>2392</v>
      </c>
      <c r="K697" s="3">
        <v>40816</v>
      </c>
      <c r="L697" t="s">
        <v>36</v>
      </c>
      <c r="M697" t="s">
        <v>2395</v>
      </c>
      <c r="N697" t="s">
        <v>2396</v>
      </c>
      <c r="O697" t="s">
        <v>39</v>
      </c>
      <c r="P697" t="s">
        <v>90</v>
      </c>
      <c r="Q697">
        <v>7</v>
      </c>
      <c r="R697" s="5">
        <v>10.988571428571429</v>
      </c>
      <c r="S697" s="5">
        <v>11.428571428571429</v>
      </c>
      <c r="T697" s="5">
        <v>80</v>
      </c>
      <c r="U697">
        <v>0</v>
      </c>
      <c r="V697" s="5">
        <v>3.08</v>
      </c>
      <c r="W697" t="s">
        <v>41</v>
      </c>
      <c r="X697" s="3">
        <v>40821</v>
      </c>
      <c r="Y697" s="3">
        <v>40821</v>
      </c>
      <c r="Z697">
        <v>5</v>
      </c>
      <c r="AA697" t="s">
        <v>8400</v>
      </c>
      <c r="AB697">
        <f t="shared" si="52"/>
        <v>0</v>
      </c>
      <c r="AC697" t="str">
        <f t="shared" si="50"/>
        <v>Friday</v>
      </c>
      <c r="AD697" s="5">
        <v>4.8449999999999998</v>
      </c>
      <c r="AE697">
        <v>2011</v>
      </c>
      <c r="AF697">
        <v>40</v>
      </c>
      <c r="AG697" s="14">
        <f t="shared" si="51"/>
        <v>3.85E-2</v>
      </c>
      <c r="AH697">
        <f t="shared" si="53"/>
        <v>0</v>
      </c>
      <c r="AI697" t="str">
        <f t="shared" si="54"/>
        <v xml:space="preserve"> </v>
      </c>
    </row>
    <row r="698" spans="1:35" x14ac:dyDescent="0.35">
      <c r="A698">
        <v>697</v>
      </c>
      <c r="B698" t="s">
        <v>1102</v>
      </c>
      <c r="C698" t="s">
        <v>1103</v>
      </c>
      <c r="D698" t="s">
        <v>112</v>
      </c>
      <c r="E698" t="s">
        <v>44</v>
      </c>
      <c r="F698" t="s">
        <v>67</v>
      </c>
      <c r="G698" t="s">
        <v>253</v>
      </c>
      <c r="H698" t="s">
        <v>2397</v>
      </c>
      <c r="I698" t="s">
        <v>34</v>
      </c>
      <c r="J698" t="s">
        <v>2398</v>
      </c>
      <c r="K698" s="3">
        <v>41592</v>
      </c>
      <c r="L698" t="s">
        <v>98</v>
      </c>
      <c r="M698" t="s">
        <v>2399</v>
      </c>
      <c r="N698" t="s">
        <v>2400</v>
      </c>
      <c r="O698" t="s">
        <v>39</v>
      </c>
      <c r="P698" t="s">
        <v>40</v>
      </c>
      <c r="Q698">
        <v>2</v>
      </c>
      <c r="R698" s="5">
        <v>3.42</v>
      </c>
      <c r="S698" s="5">
        <v>5.5</v>
      </c>
      <c r="T698" s="5">
        <v>11</v>
      </c>
      <c r="U698">
        <v>0</v>
      </c>
      <c r="V698" s="5">
        <v>4.16</v>
      </c>
      <c r="W698" t="s">
        <v>41</v>
      </c>
      <c r="X698" s="3">
        <v>41597</v>
      </c>
      <c r="Y698" s="3">
        <v>41597</v>
      </c>
      <c r="Z698">
        <v>5</v>
      </c>
      <c r="AA698" t="s">
        <v>8400</v>
      </c>
      <c r="AB698">
        <f t="shared" si="52"/>
        <v>0</v>
      </c>
      <c r="AC698" t="str">
        <f t="shared" si="50"/>
        <v>Thursday</v>
      </c>
      <c r="AD698" s="5">
        <v>1.532</v>
      </c>
      <c r="AE698">
        <v>2013</v>
      </c>
      <c r="AF698">
        <v>46</v>
      </c>
      <c r="AG698" s="14">
        <f t="shared" si="51"/>
        <v>0.37818181818181817</v>
      </c>
      <c r="AH698">
        <f t="shared" si="53"/>
        <v>0</v>
      </c>
      <c r="AI698" t="str">
        <f t="shared" si="54"/>
        <v xml:space="preserve"> </v>
      </c>
    </row>
    <row r="699" spans="1:35" x14ac:dyDescent="0.35">
      <c r="A699">
        <v>698</v>
      </c>
      <c r="B699" t="s">
        <v>2401</v>
      </c>
      <c r="C699" t="s">
        <v>2402</v>
      </c>
      <c r="D699" t="s">
        <v>112</v>
      </c>
      <c r="E699" t="s">
        <v>30</v>
      </c>
      <c r="F699" t="s">
        <v>31</v>
      </c>
      <c r="G699" t="s">
        <v>476</v>
      </c>
      <c r="H699" t="s">
        <v>833</v>
      </c>
      <c r="I699" t="s">
        <v>34</v>
      </c>
      <c r="J699" t="s">
        <v>2403</v>
      </c>
      <c r="K699" s="3">
        <v>41605</v>
      </c>
      <c r="L699" t="s">
        <v>215</v>
      </c>
      <c r="M699" t="s">
        <v>2404</v>
      </c>
      <c r="N699" t="s">
        <v>2405</v>
      </c>
      <c r="O699" t="s">
        <v>39</v>
      </c>
      <c r="P699" t="s">
        <v>165</v>
      </c>
      <c r="Q699">
        <v>4</v>
      </c>
      <c r="R699" s="5">
        <v>19.04</v>
      </c>
      <c r="S699" s="5">
        <v>38</v>
      </c>
      <c r="T699" s="5">
        <v>152</v>
      </c>
      <c r="U699">
        <v>0</v>
      </c>
      <c r="V699" s="5">
        <v>75.84</v>
      </c>
      <c r="W699" t="s">
        <v>139</v>
      </c>
      <c r="X699" s="3">
        <v>41608</v>
      </c>
      <c r="Y699" s="3">
        <v>41608</v>
      </c>
      <c r="Z699">
        <v>3</v>
      </c>
      <c r="AA699" t="s">
        <v>8400</v>
      </c>
      <c r="AB699">
        <f t="shared" si="52"/>
        <v>0</v>
      </c>
      <c r="AC699" t="str">
        <f t="shared" si="50"/>
        <v>Wednesday</v>
      </c>
      <c r="AD699" s="5">
        <v>57</v>
      </c>
      <c r="AE699">
        <v>2013</v>
      </c>
      <c r="AF699">
        <v>48</v>
      </c>
      <c r="AG699" s="14">
        <f t="shared" si="51"/>
        <v>0.49894736842105264</v>
      </c>
      <c r="AH699">
        <f t="shared" si="53"/>
        <v>0</v>
      </c>
      <c r="AI699" t="str">
        <f t="shared" si="54"/>
        <v xml:space="preserve"> </v>
      </c>
    </row>
    <row r="700" spans="1:35" x14ac:dyDescent="0.35">
      <c r="A700">
        <v>699</v>
      </c>
      <c r="B700" t="s">
        <v>2401</v>
      </c>
      <c r="C700" t="s">
        <v>2402</v>
      </c>
      <c r="D700" t="s">
        <v>112</v>
      </c>
      <c r="E700" t="s">
        <v>30</v>
      </c>
      <c r="F700" t="s">
        <v>31</v>
      </c>
      <c r="G700" t="s">
        <v>476</v>
      </c>
      <c r="H700" t="s">
        <v>833</v>
      </c>
      <c r="I700" t="s">
        <v>34</v>
      </c>
      <c r="J700" t="s">
        <v>2403</v>
      </c>
      <c r="K700" s="3">
        <v>41605</v>
      </c>
      <c r="L700" t="s">
        <v>215</v>
      </c>
      <c r="M700" t="s">
        <v>2406</v>
      </c>
      <c r="N700" t="s">
        <v>2407</v>
      </c>
      <c r="O700" t="s">
        <v>39</v>
      </c>
      <c r="P700" t="s">
        <v>61</v>
      </c>
      <c r="Q700">
        <v>3</v>
      </c>
      <c r="R700" s="5">
        <v>8.3133333333333326</v>
      </c>
      <c r="S700" s="5">
        <v>11.333333333333332</v>
      </c>
      <c r="T700" s="5">
        <v>34</v>
      </c>
      <c r="U700">
        <v>0</v>
      </c>
      <c r="V700" s="5">
        <v>9.06</v>
      </c>
      <c r="W700" t="s">
        <v>139</v>
      </c>
      <c r="X700" s="3">
        <v>41608</v>
      </c>
      <c r="Y700" s="3">
        <v>41608</v>
      </c>
      <c r="Z700">
        <v>3</v>
      </c>
      <c r="AA700" t="s">
        <v>8400</v>
      </c>
      <c r="AB700">
        <f t="shared" si="52"/>
        <v>0</v>
      </c>
      <c r="AC700" t="str">
        <f t="shared" si="50"/>
        <v>Wednesday</v>
      </c>
      <c r="AD700" s="5">
        <v>10.736000000000001</v>
      </c>
      <c r="AE700">
        <v>2013</v>
      </c>
      <c r="AF700">
        <v>48</v>
      </c>
      <c r="AG700" s="14">
        <f t="shared" si="51"/>
        <v>0.26647058823529413</v>
      </c>
      <c r="AH700">
        <f t="shared" si="53"/>
        <v>0</v>
      </c>
      <c r="AI700" t="str">
        <f t="shared" si="54"/>
        <v xml:space="preserve"> </v>
      </c>
    </row>
    <row r="701" spans="1:35" x14ac:dyDescent="0.35">
      <c r="A701">
        <v>700</v>
      </c>
      <c r="B701" t="s">
        <v>2408</v>
      </c>
      <c r="C701" t="s">
        <v>2409</v>
      </c>
      <c r="D701" t="s">
        <v>29</v>
      </c>
      <c r="E701" t="s">
        <v>44</v>
      </c>
      <c r="F701" t="s">
        <v>570</v>
      </c>
      <c r="G701" t="s">
        <v>571</v>
      </c>
      <c r="H701" t="s">
        <v>2410</v>
      </c>
      <c r="I701" t="s">
        <v>34</v>
      </c>
      <c r="J701" t="s">
        <v>2411</v>
      </c>
      <c r="K701" s="3">
        <v>41814</v>
      </c>
      <c r="L701" t="s">
        <v>215</v>
      </c>
      <c r="M701" t="s">
        <v>1510</v>
      </c>
      <c r="N701" t="s">
        <v>1511</v>
      </c>
      <c r="O701" t="s">
        <v>39</v>
      </c>
      <c r="P701" t="s">
        <v>58</v>
      </c>
      <c r="Q701">
        <v>5</v>
      </c>
      <c r="R701" s="5">
        <v>1.7831999999999997</v>
      </c>
      <c r="S701" s="5">
        <v>2.992</v>
      </c>
      <c r="T701" s="5">
        <v>8.9760000000000009</v>
      </c>
      <c r="U701">
        <v>0.4</v>
      </c>
      <c r="V701" s="5">
        <v>0.06</v>
      </c>
      <c r="W701" t="s">
        <v>139</v>
      </c>
      <c r="X701" s="3">
        <v>41817</v>
      </c>
      <c r="Y701" s="3">
        <v>41820</v>
      </c>
      <c r="Z701">
        <v>6</v>
      </c>
      <c r="AA701" t="s">
        <v>8399</v>
      </c>
      <c r="AB701">
        <f t="shared" si="52"/>
        <v>3</v>
      </c>
      <c r="AC701" t="str">
        <f t="shared" si="50"/>
        <v>Tuesday</v>
      </c>
      <c r="AD701" s="5">
        <v>2.2189999999999999</v>
      </c>
      <c r="AE701">
        <v>2014</v>
      </c>
      <c r="AF701">
        <v>26</v>
      </c>
      <c r="AG701" s="14">
        <f t="shared" si="51"/>
        <v>6.6844919786096246E-3</v>
      </c>
      <c r="AH701">
        <f t="shared" si="53"/>
        <v>1</v>
      </c>
      <c r="AI701">
        <f t="shared" si="54"/>
        <v>3</v>
      </c>
    </row>
    <row r="702" spans="1:35" x14ac:dyDescent="0.35">
      <c r="A702">
        <v>701</v>
      </c>
      <c r="B702" t="s">
        <v>2408</v>
      </c>
      <c r="C702" t="s">
        <v>2409</v>
      </c>
      <c r="D702" t="s">
        <v>29</v>
      </c>
      <c r="E702" t="s">
        <v>44</v>
      </c>
      <c r="F702" t="s">
        <v>570</v>
      </c>
      <c r="G702" t="s">
        <v>571</v>
      </c>
      <c r="H702" t="s">
        <v>2410</v>
      </c>
      <c r="I702" t="s">
        <v>34</v>
      </c>
      <c r="J702" t="s">
        <v>2411</v>
      </c>
      <c r="K702" s="3">
        <v>41814</v>
      </c>
      <c r="L702" t="s">
        <v>215</v>
      </c>
      <c r="M702" t="s">
        <v>2412</v>
      </c>
      <c r="N702" t="s">
        <v>2413</v>
      </c>
      <c r="O702" t="s">
        <v>72</v>
      </c>
      <c r="P702" t="s">
        <v>162</v>
      </c>
      <c r="Q702">
        <v>5</v>
      </c>
      <c r="R702" s="5">
        <v>45.211347440000004</v>
      </c>
      <c r="S702" s="5">
        <v>80.838841872909711</v>
      </c>
      <c r="T702" s="5">
        <v>241.70813720000004</v>
      </c>
      <c r="U702">
        <v>0.40200000000000002</v>
      </c>
      <c r="V702" s="5">
        <v>15.651400000000001</v>
      </c>
      <c r="W702" t="s">
        <v>139</v>
      </c>
      <c r="X702" s="3">
        <v>41817</v>
      </c>
      <c r="Y702" s="3">
        <v>41817</v>
      </c>
      <c r="Z702">
        <v>3</v>
      </c>
      <c r="AA702" t="s">
        <v>8400</v>
      </c>
      <c r="AB702">
        <f t="shared" si="52"/>
        <v>0</v>
      </c>
      <c r="AC702" t="str">
        <f t="shared" si="50"/>
        <v>Tuesday</v>
      </c>
      <c r="AD702" s="5">
        <v>21.667999999999999</v>
      </c>
      <c r="AE702">
        <v>2014</v>
      </c>
      <c r="AF702">
        <v>26</v>
      </c>
      <c r="AG702" s="14">
        <f t="shared" si="51"/>
        <v>6.4753301983579217E-2</v>
      </c>
      <c r="AH702">
        <f t="shared" si="53"/>
        <v>0</v>
      </c>
      <c r="AI702" t="str">
        <f t="shared" si="54"/>
        <v xml:space="preserve"> </v>
      </c>
    </row>
    <row r="703" spans="1:35" x14ac:dyDescent="0.35">
      <c r="A703">
        <v>702</v>
      </c>
      <c r="B703" t="s">
        <v>2408</v>
      </c>
      <c r="C703" t="s">
        <v>2409</v>
      </c>
      <c r="D703" t="s">
        <v>29</v>
      </c>
      <c r="E703" t="s">
        <v>44</v>
      </c>
      <c r="F703" t="s">
        <v>570</v>
      </c>
      <c r="G703" t="s">
        <v>571</v>
      </c>
      <c r="H703" t="s">
        <v>2410</v>
      </c>
      <c r="I703" t="s">
        <v>34</v>
      </c>
      <c r="J703" t="s">
        <v>2411</v>
      </c>
      <c r="K703" s="3">
        <v>41814</v>
      </c>
      <c r="L703" t="s">
        <v>215</v>
      </c>
      <c r="M703" t="s">
        <v>2414</v>
      </c>
      <c r="N703" t="s">
        <v>2415</v>
      </c>
      <c r="O703" t="s">
        <v>39</v>
      </c>
      <c r="P703" t="s">
        <v>165</v>
      </c>
      <c r="Q703">
        <v>3</v>
      </c>
      <c r="R703" s="5">
        <v>8.3751999999999978</v>
      </c>
      <c r="S703" s="5">
        <v>13.511999999999999</v>
      </c>
      <c r="T703" s="5">
        <v>24.321599999999997</v>
      </c>
      <c r="U703">
        <v>0.4</v>
      </c>
      <c r="V703" s="5">
        <v>-0.80400000000000005</v>
      </c>
      <c r="W703" t="s">
        <v>139</v>
      </c>
      <c r="X703" s="3">
        <v>41817</v>
      </c>
      <c r="Y703" s="3">
        <v>41817</v>
      </c>
      <c r="Z703">
        <v>3</v>
      </c>
      <c r="AA703" t="s">
        <v>8400</v>
      </c>
      <c r="AB703">
        <f t="shared" si="52"/>
        <v>0</v>
      </c>
      <c r="AC703" t="str">
        <f t="shared" si="50"/>
        <v>Tuesday</v>
      </c>
      <c r="AD703" s="5">
        <v>5.9690000000000003</v>
      </c>
      <c r="AE703">
        <v>2014</v>
      </c>
      <c r="AF703">
        <v>26</v>
      </c>
      <c r="AG703" s="14">
        <f t="shared" si="51"/>
        <v>-3.305703572133413E-2</v>
      </c>
      <c r="AH703">
        <f t="shared" si="53"/>
        <v>0</v>
      </c>
      <c r="AI703" t="str">
        <f t="shared" si="54"/>
        <v xml:space="preserve"> </v>
      </c>
    </row>
    <row r="704" spans="1:35" x14ac:dyDescent="0.35">
      <c r="A704">
        <v>703</v>
      </c>
      <c r="B704" t="s">
        <v>788</v>
      </c>
      <c r="C704" t="s">
        <v>789</v>
      </c>
      <c r="D704" t="s">
        <v>112</v>
      </c>
      <c r="E704" t="s">
        <v>30</v>
      </c>
      <c r="F704" t="s">
        <v>31</v>
      </c>
      <c r="G704" t="s">
        <v>1287</v>
      </c>
      <c r="H704" t="s">
        <v>1288</v>
      </c>
      <c r="I704" t="s">
        <v>34</v>
      </c>
      <c r="J704" t="s">
        <v>2416</v>
      </c>
      <c r="K704" s="3">
        <v>41955</v>
      </c>
      <c r="L704" t="s">
        <v>36</v>
      </c>
      <c r="M704" t="s">
        <v>2417</v>
      </c>
      <c r="N704" t="s">
        <v>2418</v>
      </c>
      <c r="O704" t="s">
        <v>72</v>
      </c>
      <c r="P704" t="s">
        <v>79</v>
      </c>
      <c r="Q704">
        <v>5</v>
      </c>
      <c r="R704" s="5">
        <v>18.759999999999998</v>
      </c>
      <c r="S704" s="5">
        <v>31.200000000000003</v>
      </c>
      <c r="T704" s="5">
        <v>156</v>
      </c>
      <c r="U704">
        <v>0</v>
      </c>
      <c r="V704" s="5">
        <v>62.2</v>
      </c>
      <c r="W704" t="s">
        <v>41</v>
      </c>
      <c r="X704" s="3">
        <v>41960</v>
      </c>
      <c r="Y704" s="3">
        <v>41960</v>
      </c>
      <c r="Z704">
        <v>5</v>
      </c>
      <c r="AA704" t="s">
        <v>8400</v>
      </c>
      <c r="AB704">
        <f t="shared" si="52"/>
        <v>0</v>
      </c>
      <c r="AC704" t="str">
        <f t="shared" si="50"/>
        <v>Wednesday</v>
      </c>
      <c r="AD704" s="5">
        <v>5.7990000000000004</v>
      </c>
      <c r="AE704">
        <v>2014</v>
      </c>
      <c r="AF704">
        <v>46</v>
      </c>
      <c r="AG704" s="14">
        <f t="shared" si="51"/>
        <v>0.39871794871794874</v>
      </c>
      <c r="AH704">
        <f t="shared" si="53"/>
        <v>0</v>
      </c>
      <c r="AI704" t="str">
        <f t="shared" si="54"/>
        <v xml:space="preserve"> </v>
      </c>
    </row>
    <row r="705" spans="1:35" x14ac:dyDescent="0.35">
      <c r="A705">
        <v>704</v>
      </c>
      <c r="B705" t="s">
        <v>939</v>
      </c>
      <c r="C705" t="s">
        <v>940</v>
      </c>
      <c r="D705" t="s">
        <v>112</v>
      </c>
      <c r="E705" t="s">
        <v>30</v>
      </c>
      <c r="F705" t="s">
        <v>31</v>
      </c>
      <c r="G705" t="s">
        <v>320</v>
      </c>
      <c r="H705" t="s">
        <v>2419</v>
      </c>
      <c r="I705" t="s">
        <v>34</v>
      </c>
      <c r="J705" t="s">
        <v>2420</v>
      </c>
      <c r="K705" s="3">
        <v>41085</v>
      </c>
      <c r="L705" t="s">
        <v>36</v>
      </c>
      <c r="M705" t="s">
        <v>2421</v>
      </c>
      <c r="N705" t="s">
        <v>2422</v>
      </c>
      <c r="O705" t="s">
        <v>39</v>
      </c>
      <c r="P705" t="s">
        <v>165</v>
      </c>
      <c r="Q705">
        <v>2</v>
      </c>
      <c r="R705" s="5">
        <v>54.879999999999995</v>
      </c>
      <c r="S705" s="5">
        <v>84.5</v>
      </c>
      <c r="T705" s="5">
        <v>169</v>
      </c>
      <c r="U705">
        <v>0</v>
      </c>
      <c r="V705" s="5">
        <v>59.24</v>
      </c>
      <c r="W705" t="s">
        <v>41</v>
      </c>
      <c r="X705" s="3">
        <v>41090</v>
      </c>
      <c r="Y705" s="3">
        <v>41090</v>
      </c>
      <c r="Z705">
        <v>5</v>
      </c>
      <c r="AA705" t="s">
        <v>8400</v>
      </c>
      <c r="AB705">
        <f t="shared" si="52"/>
        <v>0</v>
      </c>
      <c r="AC705" t="str">
        <f t="shared" si="50"/>
        <v>Monday</v>
      </c>
      <c r="AD705" s="5">
        <v>14.342000000000001</v>
      </c>
      <c r="AE705">
        <v>2012</v>
      </c>
      <c r="AF705">
        <v>26</v>
      </c>
      <c r="AG705" s="14">
        <f t="shared" si="51"/>
        <v>0.35053254437869824</v>
      </c>
      <c r="AH705">
        <f t="shared" si="53"/>
        <v>0</v>
      </c>
      <c r="AI705" t="str">
        <f t="shared" si="54"/>
        <v xml:space="preserve"> </v>
      </c>
    </row>
    <row r="706" spans="1:35" x14ac:dyDescent="0.35">
      <c r="A706">
        <v>705</v>
      </c>
      <c r="B706" t="s">
        <v>474</v>
      </c>
      <c r="C706" t="s">
        <v>475</v>
      </c>
      <c r="D706" t="s">
        <v>29</v>
      </c>
      <c r="E706" t="s">
        <v>30</v>
      </c>
      <c r="F706" t="s">
        <v>31</v>
      </c>
      <c r="G706" t="s">
        <v>476</v>
      </c>
      <c r="H706" t="s">
        <v>833</v>
      </c>
      <c r="I706" t="s">
        <v>34</v>
      </c>
      <c r="J706" t="s">
        <v>2423</v>
      </c>
      <c r="K706" s="3">
        <v>41471</v>
      </c>
      <c r="L706" t="s">
        <v>136</v>
      </c>
      <c r="M706" t="s">
        <v>2424</v>
      </c>
      <c r="N706" t="s">
        <v>2425</v>
      </c>
      <c r="O706" t="s">
        <v>39</v>
      </c>
      <c r="P706" t="s">
        <v>90</v>
      </c>
      <c r="Q706">
        <v>2</v>
      </c>
      <c r="R706" s="5">
        <v>8.120000000000001</v>
      </c>
      <c r="S706" s="5">
        <v>9.5</v>
      </c>
      <c r="T706" s="5">
        <v>19</v>
      </c>
      <c r="U706">
        <v>0</v>
      </c>
      <c r="V706" s="5">
        <v>2.76</v>
      </c>
      <c r="W706" t="s">
        <v>155</v>
      </c>
      <c r="X706" s="3">
        <v>41473</v>
      </c>
      <c r="Y706" s="3">
        <v>41475</v>
      </c>
      <c r="Z706">
        <v>4</v>
      </c>
      <c r="AA706" t="s">
        <v>8399</v>
      </c>
      <c r="AB706">
        <f t="shared" si="52"/>
        <v>2</v>
      </c>
      <c r="AC706" t="str">
        <f t="shared" ref="AC706:AC769" si="55">TEXT(K706,"dddd")</f>
        <v>Tuesday</v>
      </c>
      <c r="AD706" s="5">
        <v>3.9369999999999998</v>
      </c>
      <c r="AE706">
        <v>2013</v>
      </c>
      <c r="AF706">
        <v>29</v>
      </c>
      <c r="AG706" s="14">
        <f t="shared" ref="AG706:AG769" si="56">V706/T706</f>
        <v>0.14526315789473684</v>
      </c>
      <c r="AH706">
        <f t="shared" si="53"/>
        <v>1</v>
      </c>
      <c r="AI706">
        <f t="shared" si="54"/>
        <v>2</v>
      </c>
    </row>
    <row r="707" spans="1:35" x14ac:dyDescent="0.35">
      <c r="A707">
        <v>706</v>
      </c>
      <c r="B707" t="s">
        <v>474</v>
      </c>
      <c r="C707" t="s">
        <v>475</v>
      </c>
      <c r="D707" t="s">
        <v>29</v>
      </c>
      <c r="E707" t="s">
        <v>30</v>
      </c>
      <c r="F707" t="s">
        <v>31</v>
      </c>
      <c r="G707" t="s">
        <v>476</v>
      </c>
      <c r="H707" t="s">
        <v>833</v>
      </c>
      <c r="I707" t="s">
        <v>34</v>
      </c>
      <c r="J707" t="s">
        <v>2423</v>
      </c>
      <c r="K707" s="3">
        <v>41471</v>
      </c>
      <c r="L707" t="s">
        <v>136</v>
      </c>
      <c r="M707" t="s">
        <v>870</v>
      </c>
      <c r="N707" t="s">
        <v>871</v>
      </c>
      <c r="O707" t="s">
        <v>39</v>
      </c>
      <c r="P707" t="s">
        <v>64</v>
      </c>
      <c r="Q707">
        <v>2</v>
      </c>
      <c r="R707" s="5">
        <v>7.76</v>
      </c>
      <c r="S707" s="5">
        <v>8.5</v>
      </c>
      <c r="T707" s="5">
        <v>17</v>
      </c>
      <c r="U707">
        <v>0</v>
      </c>
      <c r="V707" s="5">
        <v>1.48</v>
      </c>
      <c r="W707" t="s">
        <v>155</v>
      </c>
      <c r="X707" s="3">
        <v>41473</v>
      </c>
      <c r="Y707" s="3">
        <v>41476</v>
      </c>
      <c r="Z707">
        <v>5</v>
      </c>
      <c r="AA707" t="s">
        <v>8399</v>
      </c>
      <c r="AB707">
        <f t="shared" ref="AB707:AB770" si="57">Y707-X707</f>
        <v>3</v>
      </c>
      <c r="AC707" t="str">
        <f t="shared" si="55"/>
        <v>Tuesday</v>
      </c>
      <c r="AD707" s="5">
        <v>2.2410000000000001</v>
      </c>
      <c r="AE707">
        <v>2013</v>
      </c>
      <c r="AF707">
        <v>29</v>
      </c>
      <c r="AG707" s="14">
        <f t="shared" si="56"/>
        <v>8.7058823529411758E-2</v>
      </c>
      <c r="AH707">
        <f t="shared" ref="AH707:AH770" si="58">IF(AA707 = "Late", 1, 0)</f>
        <v>1</v>
      </c>
      <c r="AI707">
        <f t="shared" ref="AI707:AI770" si="59">IF(AB707&gt;0, AB707, " ")</f>
        <v>3</v>
      </c>
    </row>
    <row r="708" spans="1:35" x14ac:dyDescent="0.35">
      <c r="A708">
        <v>707</v>
      </c>
      <c r="B708" t="s">
        <v>474</v>
      </c>
      <c r="C708" t="s">
        <v>475</v>
      </c>
      <c r="D708" t="s">
        <v>29</v>
      </c>
      <c r="E708" t="s">
        <v>30</v>
      </c>
      <c r="F708" t="s">
        <v>31</v>
      </c>
      <c r="G708" t="s">
        <v>476</v>
      </c>
      <c r="H708" t="s">
        <v>833</v>
      </c>
      <c r="I708" t="s">
        <v>34</v>
      </c>
      <c r="J708" t="s">
        <v>2423</v>
      </c>
      <c r="K708" s="3">
        <v>41471</v>
      </c>
      <c r="L708" t="s">
        <v>136</v>
      </c>
      <c r="M708" t="s">
        <v>2426</v>
      </c>
      <c r="N708" t="s">
        <v>2427</v>
      </c>
      <c r="O708" t="s">
        <v>39</v>
      </c>
      <c r="P708" t="s">
        <v>76</v>
      </c>
      <c r="Q708">
        <v>5</v>
      </c>
      <c r="R708" s="5">
        <v>13.040000000000001</v>
      </c>
      <c r="S708" s="5">
        <v>23.2</v>
      </c>
      <c r="T708" s="5">
        <v>116</v>
      </c>
      <c r="U708">
        <v>0</v>
      </c>
      <c r="V708" s="5">
        <v>50.8</v>
      </c>
      <c r="W708" t="s">
        <v>155</v>
      </c>
      <c r="X708" s="3">
        <v>41473</v>
      </c>
      <c r="Y708" s="3">
        <v>41475</v>
      </c>
      <c r="Z708">
        <v>4</v>
      </c>
      <c r="AA708" t="s">
        <v>8399</v>
      </c>
      <c r="AB708">
        <f t="shared" si="57"/>
        <v>2</v>
      </c>
      <c r="AC708" t="str">
        <f t="shared" si="55"/>
        <v>Tuesday</v>
      </c>
      <c r="AD708" s="5">
        <v>34.451000000000001</v>
      </c>
      <c r="AE708">
        <v>2013</v>
      </c>
      <c r="AF708">
        <v>29</v>
      </c>
      <c r="AG708" s="14">
        <f t="shared" si="56"/>
        <v>0.43793103448275861</v>
      </c>
      <c r="AH708">
        <f t="shared" si="58"/>
        <v>1</v>
      </c>
      <c r="AI708">
        <f t="shared" si="59"/>
        <v>2</v>
      </c>
    </row>
    <row r="709" spans="1:35" x14ac:dyDescent="0.35">
      <c r="A709">
        <v>708</v>
      </c>
      <c r="B709" t="s">
        <v>1201</v>
      </c>
      <c r="C709" t="s">
        <v>1202</v>
      </c>
      <c r="D709" t="s">
        <v>112</v>
      </c>
      <c r="E709" t="s">
        <v>30</v>
      </c>
      <c r="F709" t="s">
        <v>31</v>
      </c>
      <c r="G709" t="s">
        <v>485</v>
      </c>
      <c r="H709" t="s">
        <v>485</v>
      </c>
      <c r="I709" t="s">
        <v>34</v>
      </c>
      <c r="J709" t="s">
        <v>2428</v>
      </c>
      <c r="K709" s="3">
        <v>41185</v>
      </c>
      <c r="L709" t="s">
        <v>36</v>
      </c>
      <c r="M709" t="s">
        <v>2429</v>
      </c>
      <c r="N709" t="s">
        <v>2430</v>
      </c>
      <c r="O709" t="s">
        <v>39</v>
      </c>
      <c r="P709" t="s">
        <v>340</v>
      </c>
      <c r="Q709">
        <v>5</v>
      </c>
      <c r="R709" s="5">
        <v>20.119999999999997</v>
      </c>
      <c r="S709" s="5">
        <v>22.6</v>
      </c>
      <c r="T709" s="5">
        <v>113</v>
      </c>
      <c r="U709">
        <v>0</v>
      </c>
      <c r="V709" s="5">
        <v>12.4</v>
      </c>
      <c r="W709" t="s">
        <v>41</v>
      </c>
      <c r="X709" s="3">
        <v>41190</v>
      </c>
      <c r="Y709" s="3">
        <v>41192</v>
      </c>
      <c r="Z709">
        <v>7</v>
      </c>
      <c r="AA709" t="s">
        <v>8399</v>
      </c>
      <c r="AB709">
        <f t="shared" si="57"/>
        <v>2</v>
      </c>
      <c r="AC709" t="str">
        <f t="shared" si="55"/>
        <v>Wednesday</v>
      </c>
      <c r="AD709" s="5">
        <v>5.6950000000000003</v>
      </c>
      <c r="AE709">
        <v>2012</v>
      </c>
      <c r="AF709">
        <v>40</v>
      </c>
      <c r="AG709" s="14">
        <f t="shared" si="56"/>
        <v>0.10973451327433628</v>
      </c>
      <c r="AH709">
        <f t="shared" si="58"/>
        <v>1</v>
      </c>
      <c r="AI709">
        <f t="shared" si="59"/>
        <v>2</v>
      </c>
    </row>
    <row r="710" spans="1:35" x14ac:dyDescent="0.35">
      <c r="A710">
        <v>709</v>
      </c>
      <c r="B710" t="s">
        <v>1201</v>
      </c>
      <c r="C710" t="s">
        <v>1202</v>
      </c>
      <c r="D710" t="s">
        <v>112</v>
      </c>
      <c r="E710" t="s">
        <v>30</v>
      </c>
      <c r="F710" t="s">
        <v>31</v>
      </c>
      <c r="G710" t="s">
        <v>485</v>
      </c>
      <c r="H710" t="s">
        <v>485</v>
      </c>
      <c r="I710" t="s">
        <v>34</v>
      </c>
      <c r="J710" t="s">
        <v>2428</v>
      </c>
      <c r="K710" s="3">
        <v>41185</v>
      </c>
      <c r="L710" t="s">
        <v>36</v>
      </c>
      <c r="M710" t="s">
        <v>2431</v>
      </c>
      <c r="N710" t="s">
        <v>2432</v>
      </c>
      <c r="O710" t="s">
        <v>39</v>
      </c>
      <c r="P710" t="s">
        <v>165</v>
      </c>
      <c r="Q710">
        <v>3</v>
      </c>
      <c r="R710" s="5">
        <v>28.78</v>
      </c>
      <c r="S710" s="5">
        <v>36</v>
      </c>
      <c r="T710" s="5">
        <v>108</v>
      </c>
      <c r="U710">
        <v>0</v>
      </c>
      <c r="V710" s="5">
        <v>21.66</v>
      </c>
      <c r="W710" t="s">
        <v>41</v>
      </c>
      <c r="X710" s="3">
        <v>41190</v>
      </c>
      <c r="Y710" s="3">
        <v>41191</v>
      </c>
      <c r="Z710">
        <v>6</v>
      </c>
      <c r="AA710" t="s">
        <v>8399</v>
      </c>
      <c r="AB710">
        <f t="shared" si="57"/>
        <v>1</v>
      </c>
      <c r="AC710" t="str">
        <f t="shared" si="55"/>
        <v>Wednesday</v>
      </c>
      <c r="AD710" s="5">
        <v>5.0179999999999998</v>
      </c>
      <c r="AE710">
        <v>2012</v>
      </c>
      <c r="AF710">
        <v>40</v>
      </c>
      <c r="AG710" s="14">
        <f t="shared" si="56"/>
        <v>0.20055555555555557</v>
      </c>
      <c r="AH710">
        <f t="shared" si="58"/>
        <v>1</v>
      </c>
      <c r="AI710">
        <f t="shared" si="59"/>
        <v>1</v>
      </c>
    </row>
    <row r="711" spans="1:35" x14ac:dyDescent="0.35">
      <c r="A711">
        <v>710</v>
      </c>
      <c r="B711" t="s">
        <v>1201</v>
      </c>
      <c r="C711" t="s">
        <v>1202</v>
      </c>
      <c r="D711" t="s">
        <v>112</v>
      </c>
      <c r="E711" t="s">
        <v>30</v>
      </c>
      <c r="F711" t="s">
        <v>31</v>
      </c>
      <c r="G711" t="s">
        <v>485</v>
      </c>
      <c r="H711" t="s">
        <v>485</v>
      </c>
      <c r="I711" t="s">
        <v>34</v>
      </c>
      <c r="J711" t="s">
        <v>2428</v>
      </c>
      <c r="K711" s="3">
        <v>41185</v>
      </c>
      <c r="L711" t="s">
        <v>36</v>
      </c>
      <c r="M711" t="s">
        <v>2433</v>
      </c>
      <c r="N711" t="s">
        <v>2434</v>
      </c>
      <c r="O711" t="s">
        <v>72</v>
      </c>
      <c r="P711" t="s">
        <v>178</v>
      </c>
      <c r="Q711">
        <v>2</v>
      </c>
      <c r="R711" s="5">
        <v>53.06</v>
      </c>
      <c r="S711" s="5">
        <v>93</v>
      </c>
      <c r="T711" s="5">
        <v>186</v>
      </c>
      <c r="U711">
        <v>0</v>
      </c>
      <c r="V711" s="5">
        <v>79.88</v>
      </c>
      <c r="W711" t="s">
        <v>41</v>
      </c>
      <c r="X711" s="3">
        <v>41190</v>
      </c>
      <c r="Y711" s="3">
        <v>41190</v>
      </c>
      <c r="Z711">
        <v>5</v>
      </c>
      <c r="AA711" t="s">
        <v>8400</v>
      </c>
      <c r="AB711">
        <f t="shared" si="57"/>
        <v>0</v>
      </c>
      <c r="AC711" t="str">
        <f t="shared" si="55"/>
        <v>Wednesday</v>
      </c>
      <c r="AD711" s="5">
        <v>10.954000000000001</v>
      </c>
      <c r="AE711">
        <v>2012</v>
      </c>
      <c r="AF711">
        <v>40</v>
      </c>
      <c r="AG711" s="14">
        <f t="shared" si="56"/>
        <v>0.42946236559139783</v>
      </c>
      <c r="AH711">
        <f t="shared" si="58"/>
        <v>0</v>
      </c>
      <c r="AI711" t="str">
        <f t="shared" si="59"/>
        <v xml:space="preserve"> </v>
      </c>
    </row>
    <row r="712" spans="1:35" x14ac:dyDescent="0.35">
      <c r="A712">
        <v>711</v>
      </c>
      <c r="B712" t="s">
        <v>1201</v>
      </c>
      <c r="C712" t="s">
        <v>1202</v>
      </c>
      <c r="D712" t="s">
        <v>112</v>
      </c>
      <c r="E712" t="s">
        <v>30</v>
      </c>
      <c r="F712" t="s">
        <v>31</v>
      </c>
      <c r="G712" t="s">
        <v>485</v>
      </c>
      <c r="H712" t="s">
        <v>485</v>
      </c>
      <c r="I712" t="s">
        <v>34</v>
      </c>
      <c r="J712" t="s">
        <v>2428</v>
      </c>
      <c r="K712" s="3">
        <v>41185</v>
      </c>
      <c r="L712" t="s">
        <v>36</v>
      </c>
      <c r="M712" t="s">
        <v>1746</v>
      </c>
      <c r="N712" t="s">
        <v>1747</v>
      </c>
      <c r="O712" t="s">
        <v>51</v>
      </c>
      <c r="P712" t="s">
        <v>52</v>
      </c>
      <c r="Q712">
        <v>7</v>
      </c>
      <c r="R712" s="5">
        <v>15.794400000000005</v>
      </c>
      <c r="S712" s="5">
        <v>31.330666666666673</v>
      </c>
      <c r="T712" s="5">
        <v>131.58880000000002</v>
      </c>
      <c r="U712">
        <v>0.4</v>
      </c>
      <c r="V712" s="5">
        <v>21.027999999999999</v>
      </c>
      <c r="W712" t="s">
        <v>41</v>
      </c>
      <c r="X712" s="3">
        <v>41190</v>
      </c>
      <c r="Y712" s="3">
        <v>41190</v>
      </c>
      <c r="Z712">
        <v>5</v>
      </c>
      <c r="AA712" t="s">
        <v>8400</v>
      </c>
      <c r="AB712">
        <f t="shared" si="57"/>
        <v>0</v>
      </c>
      <c r="AC712" t="str">
        <f t="shared" si="55"/>
        <v>Wednesday</v>
      </c>
      <c r="AD712" s="5">
        <v>13.708</v>
      </c>
      <c r="AE712">
        <v>2012</v>
      </c>
      <c r="AF712">
        <v>40</v>
      </c>
      <c r="AG712" s="14">
        <f t="shared" si="56"/>
        <v>0.15980083411354154</v>
      </c>
      <c r="AH712">
        <f t="shared" si="58"/>
        <v>0</v>
      </c>
      <c r="AI712" t="str">
        <f t="shared" si="59"/>
        <v xml:space="preserve"> </v>
      </c>
    </row>
    <row r="713" spans="1:35" x14ac:dyDescent="0.35">
      <c r="A713">
        <v>712</v>
      </c>
      <c r="B713" t="s">
        <v>2435</v>
      </c>
      <c r="C713" t="s">
        <v>2436</v>
      </c>
      <c r="D713" t="s">
        <v>112</v>
      </c>
      <c r="E713" t="s">
        <v>199</v>
      </c>
      <c r="F713" t="s">
        <v>212</v>
      </c>
      <c r="G713" t="s">
        <v>2437</v>
      </c>
      <c r="H713" t="s">
        <v>2438</v>
      </c>
      <c r="I713" t="s">
        <v>34</v>
      </c>
      <c r="J713" t="s">
        <v>2439</v>
      </c>
      <c r="K713" s="3">
        <v>41591</v>
      </c>
      <c r="L713" t="s">
        <v>136</v>
      </c>
      <c r="M713" t="s">
        <v>2440</v>
      </c>
      <c r="N713" t="s">
        <v>2441</v>
      </c>
      <c r="O713" t="s">
        <v>51</v>
      </c>
      <c r="P713" t="s">
        <v>52</v>
      </c>
      <c r="Q713">
        <v>6</v>
      </c>
      <c r="R713" s="5">
        <v>13.320000000000002</v>
      </c>
      <c r="S713" s="5">
        <v>18.880000000000003</v>
      </c>
      <c r="T713" s="5">
        <v>56.640000000000008</v>
      </c>
      <c r="U713">
        <v>0.5</v>
      </c>
      <c r="V713" s="5">
        <v>-23.28</v>
      </c>
      <c r="W713" t="s">
        <v>139</v>
      </c>
      <c r="X713" s="3">
        <v>41594</v>
      </c>
      <c r="Y713" s="3">
        <v>41594</v>
      </c>
      <c r="Z713">
        <v>3</v>
      </c>
      <c r="AA713" t="s">
        <v>8400</v>
      </c>
      <c r="AB713">
        <f t="shared" si="57"/>
        <v>0</v>
      </c>
      <c r="AC713" t="str">
        <f t="shared" si="55"/>
        <v>Wednesday</v>
      </c>
      <c r="AD713" s="5">
        <v>8.8439999999999994</v>
      </c>
      <c r="AE713">
        <v>2013</v>
      </c>
      <c r="AF713">
        <v>46</v>
      </c>
      <c r="AG713" s="14">
        <f t="shared" si="56"/>
        <v>-0.41101694915254233</v>
      </c>
      <c r="AH713">
        <f t="shared" si="58"/>
        <v>0</v>
      </c>
      <c r="AI713" t="str">
        <f t="shared" si="59"/>
        <v xml:space="preserve"> </v>
      </c>
    </row>
    <row r="714" spans="1:35" x14ac:dyDescent="0.35">
      <c r="A714">
        <v>713</v>
      </c>
      <c r="B714" t="s">
        <v>2435</v>
      </c>
      <c r="C714" t="s">
        <v>2436</v>
      </c>
      <c r="D714" t="s">
        <v>112</v>
      </c>
      <c r="E714" t="s">
        <v>199</v>
      </c>
      <c r="F714" t="s">
        <v>212</v>
      </c>
      <c r="G714" t="s">
        <v>2437</v>
      </c>
      <c r="H714" t="s">
        <v>2438</v>
      </c>
      <c r="I714" t="s">
        <v>34</v>
      </c>
      <c r="J714" t="s">
        <v>2439</v>
      </c>
      <c r="K714" s="3">
        <v>41591</v>
      </c>
      <c r="L714" t="s">
        <v>136</v>
      </c>
      <c r="M714" t="s">
        <v>2442</v>
      </c>
      <c r="N714" t="s">
        <v>2443</v>
      </c>
      <c r="O714" t="s">
        <v>39</v>
      </c>
      <c r="P714" t="s">
        <v>64</v>
      </c>
      <c r="Q714">
        <v>1</v>
      </c>
      <c r="R714" s="5">
        <v>7.3151999999999999</v>
      </c>
      <c r="S714" s="5">
        <v>7.7739999999999991</v>
      </c>
      <c r="T714" s="5">
        <v>6.2191999999999998</v>
      </c>
      <c r="U714">
        <v>0.2</v>
      </c>
      <c r="V714" s="5">
        <v>-1.0960000000000001</v>
      </c>
      <c r="W714" t="s">
        <v>139</v>
      </c>
      <c r="X714" s="3">
        <v>41594</v>
      </c>
      <c r="Y714" s="3">
        <v>41594</v>
      </c>
      <c r="Z714">
        <v>3</v>
      </c>
      <c r="AA714" t="s">
        <v>8400</v>
      </c>
      <c r="AB714">
        <f t="shared" si="57"/>
        <v>0</v>
      </c>
      <c r="AC714" t="str">
        <f t="shared" si="55"/>
        <v>Wednesday</v>
      </c>
      <c r="AD714" s="5">
        <v>0.69</v>
      </c>
      <c r="AE714">
        <v>2013</v>
      </c>
      <c r="AF714">
        <v>46</v>
      </c>
      <c r="AG714" s="14">
        <f t="shared" si="56"/>
        <v>-0.17622845382042709</v>
      </c>
      <c r="AH714">
        <f t="shared" si="58"/>
        <v>0</v>
      </c>
      <c r="AI714" t="str">
        <f t="shared" si="59"/>
        <v xml:space="preserve"> </v>
      </c>
    </row>
    <row r="715" spans="1:35" x14ac:dyDescent="0.35">
      <c r="A715">
        <v>714</v>
      </c>
      <c r="B715" t="s">
        <v>2435</v>
      </c>
      <c r="C715" t="s">
        <v>2436</v>
      </c>
      <c r="D715" t="s">
        <v>112</v>
      </c>
      <c r="E715" t="s">
        <v>199</v>
      </c>
      <c r="F715" t="s">
        <v>212</v>
      </c>
      <c r="G715" t="s">
        <v>2437</v>
      </c>
      <c r="H715" t="s">
        <v>2438</v>
      </c>
      <c r="I715" t="s">
        <v>34</v>
      </c>
      <c r="J715" t="s">
        <v>2439</v>
      </c>
      <c r="K715" s="3">
        <v>41591</v>
      </c>
      <c r="L715" t="s">
        <v>136</v>
      </c>
      <c r="M715" t="s">
        <v>2444</v>
      </c>
      <c r="N715" t="s">
        <v>2445</v>
      </c>
      <c r="O715" t="s">
        <v>72</v>
      </c>
      <c r="P715" t="s">
        <v>79</v>
      </c>
      <c r="Q715">
        <v>5</v>
      </c>
      <c r="R715" s="5">
        <v>53.969600000000014</v>
      </c>
      <c r="S715" s="5">
        <v>57.702000000000005</v>
      </c>
      <c r="T715" s="5">
        <v>230.80800000000005</v>
      </c>
      <c r="U715">
        <v>0.2</v>
      </c>
      <c r="V715" s="5">
        <v>-39.04</v>
      </c>
      <c r="W715" t="s">
        <v>139</v>
      </c>
      <c r="X715" s="3">
        <v>41594</v>
      </c>
      <c r="Y715" s="3">
        <v>41597</v>
      </c>
      <c r="Z715">
        <v>6</v>
      </c>
      <c r="AA715" t="s">
        <v>8399</v>
      </c>
      <c r="AB715">
        <f t="shared" si="57"/>
        <v>3</v>
      </c>
      <c r="AC715" t="str">
        <f t="shared" si="55"/>
        <v>Wednesday</v>
      </c>
      <c r="AD715" s="5">
        <v>31.312000000000001</v>
      </c>
      <c r="AE715">
        <v>2013</v>
      </c>
      <c r="AF715">
        <v>46</v>
      </c>
      <c r="AG715" s="14">
        <f t="shared" si="56"/>
        <v>-0.16914491698727943</v>
      </c>
      <c r="AH715">
        <f t="shared" si="58"/>
        <v>1</v>
      </c>
      <c r="AI715">
        <f t="shared" si="59"/>
        <v>3</v>
      </c>
    </row>
    <row r="716" spans="1:35" x14ac:dyDescent="0.35">
      <c r="A716">
        <v>715</v>
      </c>
      <c r="B716" t="s">
        <v>2435</v>
      </c>
      <c r="C716" t="s">
        <v>2436</v>
      </c>
      <c r="D716" t="s">
        <v>112</v>
      </c>
      <c r="E716" t="s">
        <v>199</v>
      </c>
      <c r="F716" t="s">
        <v>212</v>
      </c>
      <c r="G716" t="s">
        <v>2437</v>
      </c>
      <c r="H716" t="s">
        <v>2438</v>
      </c>
      <c r="I716" t="s">
        <v>34</v>
      </c>
      <c r="J716" t="s">
        <v>2439</v>
      </c>
      <c r="K716" s="3">
        <v>41591</v>
      </c>
      <c r="L716" t="s">
        <v>136</v>
      </c>
      <c r="M716" t="s">
        <v>2446</v>
      </c>
      <c r="N716" t="s">
        <v>2447</v>
      </c>
      <c r="O716" t="s">
        <v>51</v>
      </c>
      <c r="P716" t="s">
        <v>93</v>
      </c>
      <c r="Q716">
        <v>2</v>
      </c>
      <c r="R716" s="5">
        <v>35.057600000000001</v>
      </c>
      <c r="S716" s="5">
        <v>37.512</v>
      </c>
      <c r="T716" s="5">
        <v>60.019200000000005</v>
      </c>
      <c r="U716">
        <v>0.2</v>
      </c>
      <c r="V716" s="5">
        <v>-10.096</v>
      </c>
      <c r="W716" t="s">
        <v>139</v>
      </c>
      <c r="X716" s="3">
        <v>41594</v>
      </c>
      <c r="Y716" s="3">
        <v>41595</v>
      </c>
      <c r="Z716">
        <v>4</v>
      </c>
      <c r="AA716" t="s">
        <v>8399</v>
      </c>
      <c r="AB716">
        <f t="shared" si="57"/>
        <v>1</v>
      </c>
      <c r="AC716" t="str">
        <f t="shared" si="55"/>
        <v>Wednesday</v>
      </c>
      <c r="AD716" s="5">
        <v>4.8929999999999998</v>
      </c>
      <c r="AE716">
        <v>2013</v>
      </c>
      <c r="AF716">
        <v>46</v>
      </c>
      <c r="AG716" s="14">
        <f t="shared" si="56"/>
        <v>-0.168212838558328</v>
      </c>
      <c r="AH716">
        <f t="shared" si="58"/>
        <v>1</v>
      </c>
      <c r="AI716">
        <f t="shared" si="59"/>
        <v>1</v>
      </c>
    </row>
    <row r="717" spans="1:35" x14ac:dyDescent="0.35">
      <c r="A717">
        <v>716</v>
      </c>
      <c r="B717" t="s">
        <v>788</v>
      </c>
      <c r="C717" t="s">
        <v>789</v>
      </c>
      <c r="D717" t="s">
        <v>112</v>
      </c>
      <c r="E717" t="s">
        <v>30</v>
      </c>
      <c r="F717" t="s">
        <v>31</v>
      </c>
      <c r="G717" t="s">
        <v>2350</v>
      </c>
      <c r="H717" t="s">
        <v>1267</v>
      </c>
      <c r="I717" t="s">
        <v>34</v>
      </c>
      <c r="J717" t="s">
        <v>2448</v>
      </c>
      <c r="K717" s="3">
        <v>41893</v>
      </c>
      <c r="L717" t="s">
        <v>136</v>
      </c>
      <c r="M717" t="s">
        <v>589</v>
      </c>
      <c r="N717" t="s">
        <v>590</v>
      </c>
      <c r="O717" t="s">
        <v>51</v>
      </c>
      <c r="P717" t="s">
        <v>93</v>
      </c>
      <c r="Q717">
        <v>3</v>
      </c>
      <c r="R717" s="5">
        <v>14.986133333333333</v>
      </c>
      <c r="S717" s="5">
        <v>27.42766666666666</v>
      </c>
      <c r="T717" s="5">
        <v>65.826399999999992</v>
      </c>
      <c r="U717">
        <v>0.2</v>
      </c>
      <c r="V717" s="5">
        <v>20.867999999999999</v>
      </c>
      <c r="W717" t="s">
        <v>41</v>
      </c>
      <c r="X717" s="3">
        <v>41898</v>
      </c>
      <c r="Y717" s="3">
        <v>41898</v>
      </c>
      <c r="Z717">
        <v>5</v>
      </c>
      <c r="AA717" t="s">
        <v>8400</v>
      </c>
      <c r="AB717">
        <f t="shared" si="57"/>
        <v>0</v>
      </c>
      <c r="AC717" t="str">
        <f t="shared" si="55"/>
        <v>Thursday</v>
      </c>
      <c r="AD717" s="5">
        <v>12.901999999999999</v>
      </c>
      <c r="AE717">
        <v>2014</v>
      </c>
      <c r="AF717">
        <v>37</v>
      </c>
      <c r="AG717" s="14">
        <f t="shared" si="56"/>
        <v>0.31701566544729776</v>
      </c>
      <c r="AH717">
        <f t="shared" si="58"/>
        <v>0</v>
      </c>
      <c r="AI717" t="str">
        <f t="shared" si="59"/>
        <v xml:space="preserve"> </v>
      </c>
    </row>
    <row r="718" spans="1:35" x14ac:dyDescent="0.35">
      <c r="A718">
        <v>717</v>
      </c>
      <c r="B718" t="s">
        <v>788</v>
      </c>
      <c r="C718" t="s">
        <v>789</v>
      </c>
      <c r="D718" t="s">
        <v>112</v>
      </c>
      <c r="E718" t="s">
        <v>30</v>
      </c>
      <c r="F718" t="s">
        <v>31</v>
      </c>
      <c r="G718" t="s">
        <v>2350</v>
      </c>
      <c r="H718" t="s">
        <v>1267</v>
      </c>
      <c r="I718" t="s">
        <v>34</v>
      </c>
      <c r="J718" t="s">
        <v>2448</v>
      </c>
      <c r="K718" s="3">
        <v>41893</v>
      </c>
      <c r="L718" t="s">
        <v>136</v>
      </c>
      <c r="M718" t="s">
        <v>2449</v>
      </c>
      <c r="N718" t="s">
        <v>2450</v>
      </c>
      <c r="O718" t="s">
        <v>39</v>
      </c>
      <c r="P718" t="s">
        <v>340</v>
      </c>
      <c r="Q718">
        <v>5</v>
      </c>
      <c r="R718" s="5">
        <v>8.66</v>
      </c>
      <c r="S718" s="5">
        <v>9.1999999999999993</v>
      </c>
      <c r="T718" s="5">
        <v>46</v>
      </c>
      <c r="U718">
        <v>0</v>
      </c>
      <c r="V718" s="5">
        <v>2.7</v>
      </c>
      <c r="W718" t="s">
        <v>41</v>
      </c>
      <c r="X718" s="3">
        <v>41898</v>
      </c>
      <c r="Y718" s="3">
        <v>41898</v>
      </c>
      <c r="Z718">
        <v>5</v>
      </c>
      <c r="AA718" t="s">
        <v>8400</v>
      </c>
      <c r="AB718">
        <f t="shared" si="57"/>
        <v>0</v>
      </c>
      <c r="AC718" t="str">
        <f t="shared" si="55"/>
        <v>Thursday</v>
      </c>
      <c r="AD718" s="5">
        <v>2.3639999999999999</v>
      </c>
      <c r="AE718">
        <v>2014</v>
      </c>
      <c r="AF718">
        <v>37</v>
      </c>
      <c r="AG718" s="14">
        <f t="shared" si="56"/>
        <v>5.8695652173913045E-2</v>
      </c>
      <c r="AH718">
        <f t="shared" si="58"/>
        <v>0</v>
      </c>
      <c r="AI718" t="str">
        <f t="shared" si="59"/>
        <v xml:space="preserve"> </v>
      </c>
    </row>
    <row r="719" spans="1:35" x14ac:dyDescent="0.35">
      <c r="A719">
        <v>718</v>
      </c>
      <c r="B719" t="s">
        <v>620</v>
      </c>
      <c r="C719" t="s">
        <v>621</v>
      </c>
      <c r="D719" t="s">
        <v>112</v>
      </c>
      <c r="E719" t="s">
        <v>84</v>
      </c>
      <c r="F719" t="s">
        <v>85</v>
      </c>
      <c r="G719" t="s">
        <v>86</v>
      </c>
      <c r="H719" t="s">
        <v>86</v>
      </c>
      <c r="I719" t="s">
        <v>34</v>
      </c>
      <c r="J719" t="s">
        <v>2451</v>
      </c>
      <c r="K719" s="3">
        <v>41404</v>
      </c>
      <c r="L719" t="s">
        <v>36</v>
      </c>
      <c r="M719" t="s">
        <v>2316</v>
      </c>
      <c r="N719" t="s">
        <v>2317</v>
      </c>
      <c r="O719" t="s">
        <v>39</v>
      </c>
      <c r="P719" t="s">
        <v>58</v>
      </c>
      <c r="Q719">
        <v>5</v>
      </c>
      <c r="R719" s="5">
        <v>17.84</v>
      </c>
      <c r="S719" s="5">
        <v>21</v>
      </c>
      <c r="T719" s="5">
        <v>105</v>
      </c>
      <c r="U719">
        <v>0</v>
      </c>
      <c r="V719" s="5">
        <v>15.8</v>
      </c>
      <c r="W719" t="s">
        <v>41</v>
      </c>
      <c r="X719" s="3">
        <v>41409</v>
      </c>
      <c r="Y719" s="3">
        <v>41410</v>
      </c>
      <c r="Z719">
        <v>6</v>
      </c>
      <c r="AA719" t="s">
        <v>8399</v>
      </c>
      <c r="AB719">
        <f t="shared" si="57"/>
        <v>1</v>
      </c>
      <c r="AC719" t="str">
        <f t="shared" si="55"/>
        <v>Friday</v>
      </c>
      <c r="AD719" s="5">
        <v>5.8979999999999997</v>
      </c>
      <c r="AE719">
        <v>2013</v>
      </c>
      <c r="AF719">
        <v>19</v>
      </c>
      <c r="AG719" s="14">
        <f t="shared" si="56"/>
        <v>0.15047619047619049</v>
      </c>
      <c r="AH719">
        <f t="shared" si="58"/>
        <v>1</v>
      </c>
      <c r="AI719">
        <f t="shared" si="59"/>
        <v>1</v>
      </c>
    </row>
    <row r="720" spans="1:35" x14ac:dyDescent="0.35">
      <c r="A720">
        <v>719</v>
      </c>
      <c r="B720" t="s">
        <v>620</v>
      </c>
      <c r="C720" t="s">
        <v>621</v>
      </c>
      <c r="D720" t="s">
        <v>112</v>
      </c>
      <c r="E720" t="s">
        <v>84</v>
      </c>
      <c r="F720" t="s">
        <v>85</v>
      </c>
      <c r="G720" t="s">
        <v>86</v>
      </c>
      <c r="H720" t="s">
        <v>86</v>
      </c>
      <c r="I720" t="s">
        <v>34</v>
      </c>
      <c r="J720" t="s">
        <v>2451</v>
      </c>
      <c r="K720" s="3">
        <v>41404</v>
      </c>
      <c r="L720" t="s">
        <v>36</v>
      </c>
      <c r="M720" t="s">
        <v>2452</v>
      </c>
      <c r="N720" t="s">
        <v>2453</v>
      </c>
      <c r="O720" t="s">
        <v>39</v>
      </c>
      <c r="P720" t="s">
        <v>58</v>
      </c>
      <c r="Q720">
        <v>3</v>
      </c>
      <c r="R720" s="5">
        <v>28.986666666666668</v>
      </c>
      <c r="S720" s="5">
        <v>33.666666666666671</v>
      </c>
      <c r="T720" s="5">
        <v>101.00000000000001</v>
      </c>
      <c r="U720">
        <v>0</v>
      </c>
      <c r="V720" s="5">
        <v>14.04</v>
      </c>
      <c r="W720" t="s">
        <v>41</v>
      </c>
      <c r="X720" s="3">
        <v>41409</v>
      </c>
      <c r="Y720" s="3">
        <v>41409</v>
      </c>
      <c r="Z720">
        <v>5</v>
      </c>
      <c r="AA720" t="s">
        <v>8400</v>
      </c>
      <c r="AB720">
        <f t="shared" si="57"/>
        <v>0</v>
      </c>
      <c r="AC720" t="str">
        <f t="shared" si="55"/>
        <v>Friday</v>
      </c>
      <c r="AD720" s="5">
        <v>2.6070000000000002</v>
      </c>
      <c r="AE720">
        <v>2013</v>
      </c>
      <c r="AF720">
        <v>19</v>
      </c>
      <c r="AG720" s="14">
        <f t="shared" si="56"/>
        <v>0.13900990099009899</v>
      </c>
      <c r="AH720">
        <f t="shared" si="58"/>
        <v>0</v>
      </c>
      <c r="AI720" t="str">
        <f t="shared" si="59"/>
        <v xml:space="preserve"> </v>
      </c>
    </row>
    <row r="721" spans="1:35" x14ac:dyDescent="0.35">
      <c r="A721">
        <v>720</v>
      </c>
      <c r="B721" t="s">
        <v>620</v>
      </c>
      <c r="C721" t="s">
        <v>621</v>
      </c>
      <c r="D721" t="s">
        <v>112</v>
      </c>
      <c r="E721" t="s">
        <v>84</v>
      </c>
      <c r="F721" t="s">
        <v>85</v>
      </c>
      <c r="G721" t="s">
        <v>86</v>
      </c>
      <c r="H721" t="s">
        <v>86</v>
      </c>
      <c r="I721" t="s">
        <v>34</v>
      </c>
      <c r="J721" t="s">
        <v>2451</v>
      </c>
      <c r="K721" s="3">
        <v>41404</v>
      </c>
      <c r="L721" t="s">
        <v>36</v>
      </c>
      <c r="M721" t="s">
        <v>1045</v>
      </c>
      <c r="N721" t="s">
        <v>1046</v>
      </c>
      <c r="O721" t="s">
        <v>72</v>
      </c>
      <c r="P721" t="s">
        <v>79</v>
      </c>
      <c r="Q721">
        <v>5</v>
      </c>
      <c r="R721" s="5">
        <v>18.46</v>
      </c>
      <c r="S721" s="5">
        <v>25.6</v>
      </c>
      <c r="T721" s="5">
        <v>128</v>
      </c>
      <c r="U721">
        <v>0</v>
      </c>
      <c r="V721" s="5">
        <v>35.700000000000003</v>
      </c>
      <c r="W721" t="s">
        <v>41</v>
      </c>
      <c r="X721" s="3">
        <v>41409</v>
      </c>
      <c r="Y721" s="3">
        <v>41409</v>
      </c>
      <c r="Z721">
        <v>5</v>
      </c>
      <c r="AA721" t="s">
        <v>8400</v>
      </c>
      <c r="AB721">
        <f t="shared" si="57"/>
        <v>0</v>
      </c>
      <c r="AC721" t="str">
        <f t="shared" si="55"/>
        <v>Friday</v>
      </c>
      <c r="AD721" s="5">
        <v>5.6139999999999999</v>
      </c>
      <c r="AE721">
        <v>2013</v>
      </c>
      <c r="AF721">
        <v>19</v>
      </c>
      <c r="AG721" s="14">
        <f t="shared" si="56"/>
        <v>0.27890625000000002</v>
      </c>
      <c r="AH721">
        <f t="shared" si="58"/>
        <v>0</v>
      </c>
      <c r="AI721" t="str">
        <f t="shared" si="59"/>
        <v xml:space="preserve"> </v>
      </c>
    </row>
    <row r="722" spans="1:35" x14ac:dyDescent="0.35">
      <c r="A722">
        <v>721</v>
      </c>
      <c r="B722" t="s">
        <v>2454</v>
      </c>
      <c r="C722" t="s">
        <v>2455</v>
      </c>
      <c r="D722" t="s">
        <v>96</v>
      </c>
      <c r="E722" t="s">
        <v>84</v>
      </c>
      <c r="F722" t="s">
        <v>85</v>
      </c>
      <c r="G722" t="s">
        <v>86</v>
      </c>
      <c r="H722" t="s">
        <v>86</v>
      </c>
      <c r="I722" t="s">
        <v>34</v>
      </c>
      <c r="J722" t="s">
        <v>2456</v>
      </c>
      <c r="K722" s="3">
        <v>40624</v>
      </c>
      <c r="L722" t="s">
        <v>36</v>
      </c>
      <c r="M722" t="s">
        <v>2457</v>
      </c>
      <c r="N722" t="s">
        <v>2458</v>
      </c>
      <c r="O722" t="s">
        <v>39</v>
      </c>
      <c r="P722" t="s">
        <v>340</v>
      </c>
      <c r="Q722">
        <v>2</v>
      </c>
      <c r="R722" s="5">
        <v>6.34</v>
      </c>
      <c r="S722" s="5">
        <v>11</v>
      </c>
      <c r="T722" s="5">
        <v>22</v>
      </c>
      <c r="U722">
        <v>0</v>
      </c>
      <c r="V722" s="5">
        <v>9.32</v>
      </c>
      <c r="W722" t="s">
        <v>41</v>
      </c>
      <c r="X722" s="3">
        <v>40629</v>
      </c>
      <c r="Y722" s="3">
        <v>40629</v>
      </c>
      <c r="Z722">
        <v>5</v>
      </c>
      <c r="AA722" t="s">
        <v>8400</v>
      </c>
      <c r="AB722">
        <f t="shared" si="57"/>
        <v>0</v>
      </c>
      <c r="AC722" t="str">
        <f t="shared" si="55"/>
        <v>Tuesday</v>
      </c>
      <c r="AD722" s="5">
        <v>2.677</v>
      </c>
      <c r="AE722">
        <v>2011</v>
      </c>
      <c r="AF722">
        <v>13</v>
      </c>
      <c r="AG722" s="14">
        <f t="shared" si="56"/>
        <v>0.42363636363636364</v>
      </c>
      <c r="AH722">
        <f t="shared" si="58"/>
        <v>0</v>
      </c>
      <c r="AI722" t="str">
        <f t="shared" si="59"/>
        <v xml:space="preserve"> </v>
      </c>
    </row>
    <row r="723" spans="1:35" x14ac:dyDescent="0.35">
      <c r="A723">
        <v>722</v>
      </c>
      <c r="B723" t="s">
        <v>738</v>
      </c>
      <c r="C723" t="s">
        <v>739</v>
      </c>
      <c r="D723" t="s">
        <v>96</v>
      </c>
      <c r="E723" t="s">
        <v>44</v>
      </c>
      <c r="F723" t="s">
        <v>67</v>
      </c>
      <c r="G723" t="s">
        <v>68</v>
      </c>
      <c r="H723" t="s">
        <v>68</v>
      </c>
      <c r="I723" t="s">
        <v>34</v>
      </c>
      <c r="J723" t="s">
        <v>2459</v>
      </c>
      <c r="K723" s="3">
        <v>41080</v>
      </c>
      <c r="L723" t="s">
        <v>36</v>
      </c>
      <c r="M723" t="s">
        <v>2460</v>
      </c>
      <c r="N723" t="s">
        <v>2461</v>
      </c>
      <c r="O723" t="s">
        <v>51</v>
      </c>
      <c r="P723" t="s">
        <v>52</v>
      </c>
      <c r="Q723">
        <v>4</v>
      </c>
      <c r="R723" s="5">
        <v>56.39</v>
      </c>
      <c r="S723" s="5">
        <v>73.25</v>
      </c>
      <c r="T723" s="5">
        <v>293</v>
      </c>
      <c r="U723">
        <v>0</v>
      </c>
      <c r="V723" s="5">
        <v>67.44</v>
      </c>
      <c r="W723" t="s">
        <v>41</v>
      </c>
      <c r="X723" s="3">
        <v>41085</v>
      </c>
      <c r="Y723" s="3">
        <v>41085</v>
      </c>
      <c r="Z723">
        <v>5</v>
      </c>
      <c r="AA723" t="s">
        <v>8400</v>
      </c>
      <c r="AB723">
        <f t="shared" si="57"/>
        <v>0</v>
      </c>
      <c r="AC723" t="str">
        <f t="shared" si="55"/>
        <v>Wednesday</v>
      </c>
      <c r="AD723" s="5">
        <v>25.670999999999999</v>
      </c>
      <c r="AE723">
        <v>2012</v>
      </c>
      <c r="AF723">
        <v>25</v>
      </c>
      <c r="AG723" s="14">
        <f t="shared" si="56"/>
        <v>0.23017064846416382</v>
      </c>
      <c r="AH723">
        <f t="shared" si="58"/>
        <v>0</v>
      </c>
      <c r="AI723" t="str">
        <f t="shared" si="59"/>
        <v xml:space="preserve"> </v>
      </c>
    </row>
    <row r="724" spans="1:35" x14ac:dyDescent="0.35">
      <c r="A724">
        <v>723</v>
      </c>
      <c r="B724" t="s">
        <v>2267</v>
      </c>
      <c r="C724" t="s">
        <v>2268</v>
      </c>
      <c r="D724" t="s">
        <v>112</v>
      </c>
      <c r="E724" t="s">
        <v>199</v>
      </c>
      <c r="F724" t="s">
        <v>200</v>
      </c>
      <c r="G724" t="s">
        <v>2462</v>
      </c>
      <c r="H724" t="s">
        <v>2462</v>
      </c>
      <c r="I724" t="s">
        <v>34</v>
      </c>
      <c r="J724" t="s">
        <v>2463</v>
      </c>
      <c r="K724" s="3">
        <v>41823</v>
      </c>
      <c r="L724" t="s">
        <v>36</v>
      </c>
      <c r="M724" t="s">
        <v>2464</v>
      </c>
      <c r="N724" t="s">
        <v>2465</v>
      </c>
      <c r="O724" t="s">
        <v>39</v>
      </c>
      <c r="P724" t="s">
        <v>64</v>
      </c>
      <c r="Q724">
        <v>5</v>
      </c>
      <c r="R724" s="5">
        <v>6.6400000000000006</v>
      </c>
      <c r="S724" s="5">
        <v>8.8000000000000007</v>
      </c>
      <c r="T724" s="5">
        <v>44</v>
      </c>
      <c r="U724">
        <v>0</v>
      </c>
      <c r="V724" s="5">
        <v>10.8</v>
      </c>
      <c r="W724" t="s">
        <v>41</v>
      </c>
      <c r="X724" s="3">
        <v>41828</v>
      </c>
      <c r="Y724" s="3">
        <v>41828</v>
      </c>
      <c r="Z724">
        <v>5</v>
      </c>
      <c r="AA724" t="s">
        <v>8400</v>
      </c>
      <c r="AB724">
        <f t="shared" si="57"/>
        <v>0</v>
      </c>
      <c r="AC724" t="str">
        <f t="shared" si="55"/>
        <v>Thursday</v>
      </c>
      <c r="AD724" s="5">
        <v>2.3839999999999999</v>
      </c>
      <c r="AE724">
        <v>2014</v>
      </c>
      <c r="AF724">
        <v>27</v>
      </c>
      <c r="AG724" s="14">
        <f t="shared" si="56"/>
        <v>0.24545454545454548</v>
      </c>
      <c r="AH724">
        <f t="shared" si="58"/>
        <v>0</v>
      </c>
      <c r="AI724" t="str">
        <f t="shared" si="59"/>
        <v xml:space="preserve"> </v>
      </c>
    </row>
    <row r="725" spans="1:35" x14ac:dyDescent="0.35">
      <c r="A725">
        <v>724</v>
      </c>
      <c r="B725" t="s">
        <v>2267</v>
      </c>
      <c r="C725" t="s">
        <v>2268</v>
      </c>
      <c r="D725" t="s">
        <v>112</v>
      </c>
      <c r="E725" t="s">
        <v>199</v>
      </c>
      <c r="F725" t="s">
        <v>200</v>
      </c>
      <c r="G725" t="s">
        <v>2462</v>
      </c>
      <c r="H725" t="s">
        <v>2462</v>
      </c>
      <c r="I725" t="s">
        <v>34</v>
      </c>
      <c r="J725" t="s">
        <v>2463</v>
      </c>
      <c r="K725" s="3">
        <v>41823</v>
      </c>
      <c r="L725" t="s">
        <v>36</v>
      </c>
      <c r="M725" t="s">
        <v>2460</v>
      </c>
      <c r="N725" t="s">
        <v>2461</v>
      </c>
      <c r="O725" t="s">
        <v>51</v>
      </c>
      <c r="P725" t="s">
        <v>52</v>
      </c>
      <c r="Q725">
        <v>2</v>
      </c>
      <c r="R725" s="5">
        <v>56.64</v>
      </c>
      <c r="S725" s="5">
        <v>73.5</v>
      </c>
      <c r="T725" s="5">
        <v>147</v>
      </c>
      <c r="U725">
        <v>0</v>
      </c>
      <c r="V725" s="5">
        <v>33.72</v>
      </c>
      <c r="W725" t="s">
        <v>41</v>
      </c>
      <c r="X725" s="3">
        <v>41828</v>
      </c>
      <c r="Y725" s="3">
        <v>41828</v>
      </c>
      <c r="Z725">
        <v>5</v>
      </c>
      <c r="AA725" t="s">
        <v>8400</v>
      </c>
      <c r="AB725">
        <f t="shared" si="57"/>
        <v>0</v>
      </c>
      <c r="AC725" t="str">
        <f t="shared" si="55"/>
        <v>Thursday</v>
      </c>
      <c r="AD725" s="5">
        <v>14.617000000000001</v>
      </c>
      <c r="AE725">
        <v>2014</v>
      </c>
      <c r="AF725">
        <v>27</v>
      </c>
      <c r="AG725" s="14">
        <f t="shared" si="56"/>
        <v>0.22938775510204082</v>
      </c>
      <c r="AH725">
        <f t="shared" si="58"/>
        <v>0</v>
      </c>
      <c r="AI725" t="str">
        <f t="shared" si="59"/>
        <v xml:space="preserve"> </v>
      </c>
    </row>
    <row r="726" spans="1:35" x14ac:dyDescent="0.35">
      <c r="A726">
        <v>725</v>
      </c>
      <c r="B726" t="s">
        <v>2267</v>
      </c>
      <c r="C726" t="s">
        <v>2268</v>
      </c>
      <c r="D726" t="s">
        <v>112</v>
      </c>
      <c r="E726" t="s">
        <v>199</v>
      </c>
      <c r="F726" t="s">
        <v>200</v>
      </c>
      <c r="G726" t="s">
        <v>2462</v>
      </c>
      <c r="H726" t="s">
        <v>2462</v>
      </c>
      <c r="I726" t="s">
        <v>34</v>
      </c>
      <c r="J726" t="s">
        <v>2463</v>
      </c>
      <c r="K726" s="3">
        <v>41823</v>
      </c>
      <c r="L726" t="s">
        <v>36</v>
      </c>
      <c r="M726" t="s">
        <v>2388</v>
      </c>
      <c r="N726" t="s">
        <v>2389</v>
      </c>
      <c r="O726" t="s">
        <v>39</v>
      </c>
      <c r="P726" t="s">
        <v>90</v>
      </c>
      <c r="Q726">
        <v>1</v>
      </c>
      <c r="R726" s="5">
        <v>5.82</v>
      </c>
      <c r="S726" s="5">
        <v>9</v>
      </c>
      <c r="T726" s="5">
        <v>9</v>
      </c>
      <c r="U726">
        <v>0</v>
      </c>
      <c r="V726" s="5">
        <v>3.18</v>
      </c>
      <c r="W726" t="s">
        <v>41</v>
      </c>
      <c r="X726" s="3">
        <v>41828</v>
      </c>
      <c r="Y726" s="3">
        <v>41830</v>
      </c>
      <c r="Z726">
        <v>7</v>
      </c>
      <c r="AA726" t="s">
        <v>8399</v>
      </c>
      <c r="AB726">
        <f t="shared" si="57"/>
        <v>2</v>
      </c>
      <c r="AC726" t="str">
        <f t="shared" si="55"/>
        <v>Thursday</v>
      </c>
      <c r="AD726" s="5">
        <v>0.59799999999999998</v>
      </c>
      <c r="AE726">
        <v>2014</v>
      </c>
      <c r="AF726">
        <v>27</v>
      </c>
      <c r="AG726" s="14">
        <f t="shared" si="56"/>
        <v>0.35333333333333333</v>
      </c>
      <c r="AH726">
        <f t="shared" si="58"/>
        <v>1</v>
      </c>
      <c r="AI726">
        <f t="shared" si="59"/>
        <v>2</v>
      </c>
    </row>
    <row r="727" spans="1:35" x14ac:dyDescent="0.35">
      <c r="A727">
        <v>726</v>
      </c>
      <c r="B727" t="s">
        <v>2267</v>
      </c>
      <c r="C727" t="s">
        <v>2268</v>
      </c>
      <c r="D727" t="s">
        <v>112</v>
      </c>
      <c r="E727" t="s">
        <v>199</v>
      </c>
      <c r="F727" t="s">
        <v>200</v>
      </c>
      <c r="G727" t="s">
        <v>2462</v>
      </c>
      <c r="H727" t="s">
        <v>2462</v>
      </c>
      <c r="I727" t="s">
        <v>34</v>
      </c>
      <c r="J727" t="s">
        <v>2463</v>
      </c>
      <c r="K727" s="3">
        <v>41823</v>
      </c>
      <c r="L727" t="s">
        <v>36</v>
      </c>
      <c r="M727" t="s">
        <v>1235</v>
      </c>
      <c r="N727" t="s">
        <v>1236</v>
      </c>
      <c r="O727" t="s">
        <v>51</v>
      </c>
      <c r="P727" t="s">
        <v>55</v>
      </c>
      <c r="Q727">
        <v>4</v>
      </c>
      <c r="R727" s="5">
        <v>54.93</v>
      </c>
      <c r="S727" s="5">
        <v>99.75</v>
      </c>
      <c r="T727" s="5">
        <v>399</v>
      </c>
      <c r="U727">
        <v>0</v>
      </c>
      <c r="V727" s="5">
        <v>179.28</v>
      </c>
      <c r="W727" t="s">
        <v>41</v>
      </c>
      <c r="X727" s="3">
        <v>41828</v>
      </c>
      <c r="Y727" s="3">
        <v>41828</v>
      </c>
      <c r="Z727">
        <v>5</v>
      </c>
      <c r="AA727" t="s">
        <v>8400</v>
      </c>
      <c r="AB727">
        <f t="shared" si="57"/>
        <v>0</v>
      </c>
      <c r="AC727" t="str">
        <f t="shared" si="55"/>
        <v>Thursday</v>
      </c>
      <c r="AD727" s="5">
        <v>29.702000000000002</v>
      </c>
      <c r="AE727">
        <v>2014</v>
      </c>
      <c r="AF727">
        <v>27</v>
      </c>
      <c r="AG727" s="14">
        <f t="shared" si="56"/>
        <v>0.44932330827067668</v>
      </c>
      <c r="AH727">
        <f t="shared" si="58"/>
        <v>0</v>
      </c>
      <c r="AI727" t="str">
        <f t="shared" si="59"/>
        <v xml:space="preserve"> </v>
      </c>
    </row>
    <row r="728" spans="1:35" x14ac:dyDescent="0.35">
      <c r="A728">
        <v>727</v>
      </c>
      <c r="B728" t="s">
        <v>1645</v>
      </c>
      <c r="C728" t="s">
        <v>1646</v>
      </c>
      <c r="D728" t="s">
        <v>29</v>
      </c>
      <c r="E728" t="s">
        <v>30</v>
      </c>
      <c r="F728" t="s">
        <v>31</v>
      </c>
      <c r="G728" t="s">
        <v>436</v>
      </c>
      <c r="H728" t="s">
        <v>941</v>
      </c>
      <c r="I728" t="s">
        <v>34</v>
      </c>
      <c r="J728" t="s">
        <v>2466</v>
      </c>
      <c r="K728" s="3">
        <v>41099</v>
      </c>
      <c r="L728" t="s">
        <v>36</v>
      </c>
      <c r="M728" t="s">
        <v>2467</v>
      </c>
      <c r="N728" t="s">
        <v>2468</v>
      </c>
      <c r="O728" t="s">
        <v>72</v>
      </c>
      <c r="P728" t="s">
        <v>162</v>
      </c>
      <c r="Q728">
        <v>6</v>
      </c>
      <c r="R728" s="5">
        <v>142.21904245333334</v>
      </c>
      <c r="S728" s="5">
        <v>237.11871989311959</v>
      </c>
      <c r="T728" s="5">
        <v>1419.8668947200001</v>
      </c>
      <c r="U728">
        <v>2E-3</v>
      </c>
      <c r="V728" s="5">
        <v>566.55264</v>
      </c>
      <c r="W728" t="s">
        <v>41</v>
      </c>
      <c r="X728" s="3">
        <v>41104</v>
      </c>
      <c r="Y728" s="3">
        <v>41106</v>
      </c>
      <c r="Z728">
        <v>7</v>
      </c>
      <c r="AA728" t="s">
        <v>8399</v>
      </c>
      <c r="AB728">
        <f t="shared" si="57"/>
        <v>2</v>
      </c>
      <c r="AC728" t="str">
        <f t="shared" si="55"/>
        <v>Monday</v>
      </c>
      <c r="AD728" s="5">
        <v>95.602999999999994</v>
      </c>
      <c r="AE728">
        <v>2012</v>
      </c>
      <c r="AF728">
        <v>28</v>
      </c>
      <c r="AG728" s="14">
        <f t="shared" si="56"/>
        <v>0.39901813480320986</v>
      </c>
      <c r="AH728">
        <f t="shared" si="58"/>
        <v>1</v>
      </c>
      <c r="AI728">
        <f t="shared" si="59"/>
        <v>2</v>
      </c>
    </row>
    <row r="729" spans="1:35" x14ac:dyDescent="0.35">
      <c r="A729">
        <v>728</v>
      </c>
      <c r="B729" t="s">
        <v>131</v>
      </c>
      <c r="C729" t="s">
        <v>132</v>
      </c>
      <c r="D729" t="s">
        <v>29</v>
      </c>
      <c r="E729" t="s">
        <v>44</v>
      </c>
      <c r="F729" t="s">
        <v>67</v>
      </c>
      <c r="G729" t="s">
        <v>253</v>
      </c>
      <c r="H729" t="s">
        <v>2469</v>
      </c>
      <c r="I729" t="s">
        <v>34</v>
      </c>
      <c r="J729" t="s">
        <v>2470</v>
      </c>
      <c r="K729" s="3">
        <v>41685</v>
      </c>
      <c r="L729" t="s">
        <v>36</v>
      </c>
      <c r="M729" t="s">
        <v>2471</v>
      </c>
      <c r="N729" t="s">
        <v>2472</v>
      </c>
      <c r="O729" t="s">
        <v>51</v>
      </c>
      <c r="P729" t="s">
        <v>52</v>
      </c>
      <c r="Q729">
        <v>11</v>
      </c>
      <c r="R729" s="5">
        <v>20.099999999999998</v>
      </c>
      <c r="S729" s="5">
        <v>30</v>
      </c>
      <c r="T729" s="5">
        <v>330</v>
      </c>
      <c r="U729">
        <v>0</v>
      </c>
      <c r="V729" s="5">
        <v>108.9</v>
      </c>
      <c r="W729" t="s">
        <v>41</v>
      </c>
      <c r="X729" s="3">
        <v>41690</v>
      </c>
      <c r="Y729" s="3">
        <v>41690</v>
      </c>
      <c r="Z729">
        <v>5</v>
      </c>
      <c r="AA729" t="s">
        <v>8400</v>
      </c>
      <c r="AB729">
        <f t="shared" si="57"/>
        <v>0</v>
      </c>
      <c r="AC729" t="str">
        <f t="shared" si="55"/>
        <v>Saturday</v>
      </c>
      <c r="AD729" s="5">
        <v>34.595999999999997</v>
      </c>
      <c r="AE729">
        <v>2014</v>
      </c>
      <c r="AF729">
        <v>7</v>
      </c>
      <c r="AG729" s="14">
        <f t="shared" si="56"/>
        <v>0.33</v>
      </c>
      <c r="AH729">
        <f t="shared" si="58"/>
        <v>0</v>
      </c>
      <c r="AI729" t="str">
        <f t="shared" si="59"/>
        <v xml:space="preserve"> </v>
      </c>
    </row>
    <row r="730" spans="1:35" x14ac:dyDescent="0.35">
      <c r="A730">
        <v>729</v>
      </c>
      <c r="B730" t="s">
        <v>2473</v>
      </c>
      <c r="C730" t="s">
        <v>2474</v>
      </c>
      <c r="D730" t="s">
        <v>112</v>
      </c>
      <c r="E730" t="s">
        <v>30</v>
      </c>
      <c r="F730" t="s">
        <v>31</v>
      </c>
      <c r="G730" t="s">
        <v>31</v>
      </c>
      <c r="H730" t="s">
        <v>267</v>
      </c>
      <c r="I730" t="s">
        <v>34</v>
      </c>
      <c r="J730" t="s">
        <v>2475</v>
      </c>
      <c r="K730" s="3">
        <v>40829</v>
      </c>
      <c r="L730" t="s">
        <v>36</v>
      </c>
      <c r="M730" t="s">
        <v>2309</v>
      </c>
      <c r="N730" t="s">
        <v>2310</v>
      </c>
      <c r="O730" t="s">
        <v>72</v>
      </c>
      <c r="P730" t="s">
        <v>162</v>
      </c>
      <c r="Q730">
        <v>1</v>
      </c>
      <c r="R730" s="5">
        <v>87.47498800000001</v>
      </c>
      <c r="S730" s="5">
        <v>97.175338677354716</v>
      </c>
      <c r="T730" s="5">
        <v>96.980988000000011</v>
      </c>
      <c r="U730">
        <v>2E-3</v>
      </c>
      <c r="V730" s="5">
        <v>9.5060000000000002</v>
      </c>
      <c r="W730" t="s">
        <v>41</v>
      </c>
      <c r="X730" s="3">
        <v>40834</v>
      </c>
      <c r="Y730" s="3">
        <v>40835</v>
      </c>
      <c r="Z730">
        <v>6</v>
      </c>
      <c r="AA730" t="s">
        <v>8399</v>
      </c>
      <c r="AB730">
        <f t="shared" si="57"/>
        <v>1</v>
      </c>
      <c r="AC730" t="str">
        <f t="shared" si="55"/>
        <v>Thursday</v>
      </c>
      <c r="AD730" s="5">
        <v>13.039</v>
      </c>
      <c r="AE730">
        <v>2011</v>
      </c>
      <c r="AF730">
        <v>42</v>
      </c>
      <c r="AG730" s="14">
        <f t="shared" si="56"/>
        <v>9.8019211765506029E-2</v>
      </c>
      <c r="AH730">
        <f t="shared" si="58"/>
        <v>1</v>
      </c>
      <c r="AI730">
        <f t="shared" si="59"/>
        <v>1</v>
      </c>
    </row>
    <row r="731" spans="1:35" x14ac:dyDescent="0.35">
      <c r="A731">
        <v>730</v>
      </c>
      <c r="B731" t="s">
        <v>101</v>
      </c>
      <c r="C731" t="s">
        <v>102</v>
      </c>
      <c r="D731" t="s">
        <v>29</v>
      </c>
      <c r="E731" t="s">
        <v>30</v>
      </c>
      <c r="F731" t="s">
        <v>31</v>
      </c>
      <c r="G731" t="s">
        <v>365</v>
      </c>
      <c r="H731" t="s">
        <v>366</v>
      </c>
      <c r="I731" t="s">
        <v>34</v>
      </c>
      <c r="J731" t="s">
        <v>2476</v>
      </c>
      <c r="K731" s="3">
        <v>41451</v>
      </c>
      <c r="L731" t="s">
        <v>36</v>
      </c>
      <c r="M731" t="s">
        <v>2477</v>
      </c>
      <c r="N731" t="s">
        <v>2478</v>
      </c>
      <c r="O731" t="s">
        <v>72</v>
      </c>
      <c r="P731" t="s">
        <v>178</v>
      </c>
      <c r="Q731">
        <v>3</v>
      </c>
      <c r="R731" s="5">
        <v>59.640000000000008</v>
      </c>
      <c r="S731" s="5">
        <v>84</v>
      </c>
      <c r="T731" s="5">
        <v>252</v>
      </c>
      <c r="U731">
        <v>0</v>
      </c>
      <c r="V731" s="5">
        <v>73.08</v>
      </c>
      <c r="W731" t="s">
        <v>139</v>
      </c>
      <c r="X731" s="3">
        <v>41454</v>
      </c>
      <c r="Y731" s="3">
        <v>41454</v>
      </c>
      <c r="Z731">
        <v>3</v>
      </c>
      <c r="AA731" t="s">
        <v>8400</v>
      </c>
      <c r="AB731">
        <f t="shared" si="57"/>
        <v>0</v>
      </c>
      <c r="AC731" t="str">
        <f t="shared" si="55"/>
        <v>Wednesday</v>
      </c>
      <c r="AD731" s="5">
        <v>5.52</v>
      </c>
      <c r="AE731">
        <v>2013</v>
      </c>
      <c r="AF731">
        <v>26</v>
      </c>
      <c r="AG731" s="14">
        <f t="shared" si="56"/>
        <v>0.28999999999999998</v>
      </c>
      <c r="AH731">
        <f t="shared" si="58"/>
        <v>0</v>
      </c>
      <c r="AI731" t="str">
        <f t="shared" si="59"/>
        <v xml:space="preserve"> </v>
      </c>
    </row>
    <row r="732" spans="1:35" x14ac:dyDescent="0.35">
      <c r="A732">
        <v>731</v>
      </c>
      <c r="B732" t="s">
        <v>101</v>
      </c>
      <c r="C732" t="s">
        <v>102</v>
      </c>
      <c r="D732" t="s">
        <v>29</v>
      </c>
      <c r="E732" t="s">
        <v>30</v>
      </c>
      <c r="F732" t="s">
        <v>31</v>
      </c>
      <c r="G732" t="s">
        <v>365</v>
      </c>
      <c r="H732" t="s">
        <v>366</v>
      </c>
      <c r="I732" t="s">
        <v>34</v>
      </c>
      <c r="J732" t="s">
        <v>2476</v>
      </c>
      <c r="K732" s="3">
        <v>41451</v>
      </c>
      <c r="L732" t="s">
        <v>36</v>
      </c>
      <c r="M732" t="s">
        <v>566</v>
      </c>
      <c r="N732" t="s">
        <v>567</v>
      </c>
      <c r="O732" t="s">
        <v>39</v>
      </c>
      <c r="P732" t="s">
        <v>64</v>
      </c>
      <c r="Q732">
        <v>3</v>
      </c>
      <c r="R732" s="5">
        <v>30.959999999999997</v>
      </c>
      <c r="S732" s="5">
        <v>34</v>
      </c>
      <c r="T732" s="5">
        <v>102</v>
      </c>
      <c r="U732">
        <v>0</v>
      </c>
      <c r="V732" s="5">
        <v>9.1199999999999992</v>
      </c>
      <c r="W732" t="s">
        <v>139</v>
      </c>
      <c r="X732" s="3">
        <v>41454</v>
      </c>
      <c r="Y732" s="3">
        <v>41454</v>
      </c>
      <c r="Z732">
        <v>3</v>
      </c>
      <c r="AA732" t="s">
        <v>8400</v>
      </c>
      <c r="AB732">
        <f t="shared" si="57"/>
        <v>0</v>
      </c>
      <c r="AC732" t="str">
        <f t="shared" si="55"/>
        <v>Wednesday</v>
      </c>
      <c r="AD732" s="5">
        <v>6.3780000000000001</v>
      </c>
      <c r="AE732">
        <v>2013</v>
      </c>
      <c r="AF732">
        <v>26</v>
      </c>
      <c r="AG732" s="14">
        <f t="shared" si="56"/>
        <v>8.9411764705882343E-2</v>
      </c>
      <c r="AH732">
        <f t="shared" si="58"/>
        <v>0</v>
      </c>
      <c r="AI732" t="str">
        <f t="shared" si="59"/>
        <v xml:space="preserve"> </v>
      </c>
    </row>
    <row r="733" spans="1:35" x14ac:dyDescent="0.35">
      <c r="A733">
        <v>732</v>
      </c>
      <c r="B733" t="s">
        <v>2000</v>
      </c>
      <c r="C733" t="s">
        <v>2001</v>
      </c>
      <c r="D733" t="s">
        <v>112</v>
      </c>
      <c r="E733" t="s">
        <v>84</v>
      </c>
      <c r="F733" t="s">
        <v>85</v>
      </c>
      <c r="G733" t="s">
        <v>969</v>
      </c>
      <c r="H733" t="s">
        <v>969</v>
      </c>
      <c r="I733" t="s">
        <v>34</v>
      </c>
      <c r="J733" t="s">
        <v>2479</v>
      </c>
      <c r="K733" s="3">
        <v>41489</v>
      </c>
      <c r="L733" t="s">
        <v>98</v>
      </c>
      <c r="M733" t="s">
        <v>2480</v>
      </c>
      <c r="N733" t="s">
        <v>2481</v>
      </c>
      <c r="O733" t="s">
        <v>39</v>
      </c>
      <c r="P733" t="s">
        <v>90</v>
      </c>
      <c r="Q733">
        <v>3</v>
      </c>
      <c r="R733" s="5">
        <v>5.673333333333332</v>
      </c>
      <c r="S733" s="5">
        <v>10.333333333333332</v>
      </c>
      <c r="T733" s="5">
        <v>30.999999999999996</v>
      </c>
      <c r="U733">
        <v>0</v>
      </c>
      <c r="V733" s="5">
        <v>13.98</v>
      </c>
      <c r="W733" t="s">
        <v>41</v>
      </c>
      <c r="X733" s="3">
        <v>41494</v>
      </c>
      <c r="Y733" s="3">
        <v>41496</v>
      </c>
      <c r="Z733">
        <v>7</v>
      </c>
      <c r="AA733" t="s">
        <v>8399</v>
      </c>
      <c r="AB733">
        <f t="shared" si="57"/>
        <v>2</v>
      </c>
      <c r="AC733" t="str">
        <f t="shared" si="55"/>
        <v>Saturday</v>
      </c>
      <c r="AD733" s="5">
        <v>3.73</v>
      </c>
      <c r="AE733">
        <v>2013</v>
      </c>
      <c r="AF733">
        <v>31</v>
      </c>
      <c r="AG733" s="14">
        <f t="shared" si="56"/>
        <v>0.45096774193548395</v>
      </c>
      <c r="AH733">
        <f t="shared" si="58"/>
        <v>1</v>
      </c>
      <c r="AI733">
        <f t="shared" si="59"/>
        <v>2</v>
      </c>
    </row>
    <row r="734" spans="1:35" x14ac:dyDescent="0.35">
      <c r="A734">
        <v>733</v>
      </c>
      <c r="B734" t="s">
        <v>2000</v>
      </c>
      <c r="C734" t="s">
        <v>2001</v>
      </c>
      <c r="D734" t="s">
        <v>112</v>
      </c>
      <c r="E734" t="s">
        <v>84</v>
      </c>
      <c r="F734" t="s">
        <v>85</v>
      </c>
      <c r="G734" t="s">
        <v>969</v>
      </c>
      <c r="H734" t="s">
        <v>969</v>
      </c>
      <c r="I734" t="s">
        <v>34</v>
      </c>
      <c r="J734" t="s">
        <v>2479</v>
      </c>
      <c r="K734" s="3">
        <v>41489</v>
      </c>
      <c r="L734" t="s">
        <v>98</v>
      </c>
      <c r="M734" t="s">
        <v>2482</v>
      </c>
      <c r="N734" t="s">
        <v>2483</v>
      </c>
      <c r="O734" t="s">
        <v>39</v>
      </c>
      <c r="P734" t="s">
        <v>58</v>
      </c>
      <c r="Q734">
        <v>3</v>
      </c>
      <c r="R734" s="5">
        <v>2.2600000000000002</v>
      </c>
      <c r="S734" s="5">
        <v>4</v>
      </c>
      <c r="T734" s="5">
        <v>12</v>
      </c>
      <c r="U734">
        <v>0</v>
      </c>
      <c r="V734" s="5">
        <v>5.22</v>
      </c>
      <c r="W734" t="s">
        <v>41</v>
      </c>
      <c r="X734" s="3">
        <v>41494</v>
      </c>
      <c r="Y734" s="3">
        <v>41494</v>
      </c>
      <c r="Z734">
        <v>5</v>
      </c>
      <c r="AA734" t="s">
        <v>8400</v>
      </c>
      <c r="AB734">
        <f t="shared" si="57"/>
        <v>0</v>
      </c>
      <c r="AC734" t="str">
        <f t="shared" si="55"/>
        <v>Saturday</v>
      </c>
      <c r="AD734" s="5">
        <v>0.97599999999999998</v>
      </c>
      <c r="AE734">
        <v>2013</v>
      </c>
      <c r="AF734">
        <v>31</v>
      </c>
      <c r="AG734" s="14">
        <f t="shared" si="56"/>
        <v>0.435</v>
      </c>
      <c r="AH734">
        <f t="shared" si="58"/>
        <v>0</v>
      </c>
      <c r="AI734" t="str">
        <f t="shared" si="59"/>
        <v xml:space="preserve"> </v>
      </c>
    </row>
    <row r="735" spans="1:35" x14ac:dyDescent="0.35">
      <c r="A735">
        <v>734</v>
      </c>
      <c r="B735" t="s">
        <v>2380</v>
      </c>
      <c r="C735" t="s">
        <v>2381</v>
      </c>
      <c r="D735" t="s">
        <v>29</v>
      </c>
      <c r="E735" t="s">
        <v>84</v>
      </c>
      <c r="F735" t="s">
        <v>85</v>
      </c>
      <c r="G735" t="s">
        <v>2484</v>
      </c>
      <c r="H735" t="s">
        <v>2484</v>
      </c>
      <c r="I735" t="s">
        <v>34</v>
      </c>
      <c r="J735" t="s">
        <v>2485</v>
      </c>
      <c r="K735" s="3">
        <v>41400</v>
      </c>
      <c r="L735" t="s">
        <v>36</v>
      </c>
      <c r="M735" t="s">
        <v>2486</v>
      </c>
      <c r="N735" t="s">
        <v>2487</v>
      </c>
      <c r="O735" t="s">
        <v>39</v>
      </c>
      <c r="P735" t="s">
        <v>76</v>
      </c>
      <c r="Q735">
        <v>2</v>
      </c>
      <c r="R735" s="5">
        <v>8.58</v>
      </c>
      <c r="S735" s="5">
        <v>12</v>
      </c>
      <c r="T735" s="5">
        <v>24</v>
      </c>
      <c r="U735">
        <v>0</v>
      </c>
      <c r="V735" s="5">
        <v>6.84</v>
      </c>
      <c r="W735" t="s">
        <v>41</v>
      </c>
      <c r="X735" s="3">
        <v>41405</v>
      </c>
      <c r="Y735" s="3">
        <v>41408</v>
      </c>
      <c r="Z735">
        <v>8</v>
      </c>
      <c r="AA735" t="s">
        <v>8399</v>
      </c>
      <c r="AB735">
        <f t="shared" si="57"/>
        <v>3</v>
      </c>
      <c r="AC735" t="str">
        <f t="shared" si="55"/>
        <v>Monday</v>
      </c>
      <c r="AD735" s="5">
        <v>1.04</v>
      </c>
      <c r="AE735">
        <v>2013</v>
      </c>
      <c r="AF735">
        <v>19</v>
      </c>
      <c r="AG735" s="14">
        <f t="shared" si="56"/>
        <v>0.28499999999999998</v>
      </c>
      <c r="AH735">
        <f t="shared" si="58"/>
        <v>1</v>
      </c>
      <c r="AI735">
        <f t="shared" si="59"/>
        <v>3</v>
      </c>
    </row>
    <row r="736" spans="1:35" x14ac:dyDescent="0.35">
      <c r="A736">
        <v>735</v>
      </c>
      <c r="B736" t="s">
        <v>2488</v>
      </c>
      <c r="C736" t="s">
        <v>2489</v>
      </c>
      <c r="D736" t="s">
        <v>29</v>
      </c>
      <c r="E736" t="s">
        <v>30</v>
      </c>
      <c r="F736" t="s">
        <v>31</v>
      </c>
      <c r="G736" t="s">
        <v>476</v>
      </c>
      <c r="H736" t="s">
        <v>874</v>
      </c>
      <c r="I736" t="s">
        <v>34</v>
      </c>
      <c r="J736" t="s">
        <v>2490</v>
      </c>
      <c r="K736" s="3">
        <v>41781</v>
      </c>
      <c r="L736" t="s">
        <v>215</v>
      </c>
      <c r="M736" t="s">
        <v>2491</v>
      </c>
      <c r="N736" t="s">
        <v>2492</v>
      </c>
      <c r="O736" t="s">
        <v>39</v>
      </c>
      <c r="P736" t="s">
        <v>64</v>
      </c>
      <c r="Q736">
        <v>3</v>
      </c>
      <c r="R736" s="5">
        <v>3.2933333333333326</v>
      </c>
      <c r="S736" s="5">
        <v>6.3333333333333321</v>
      </c>
      <c r="T736" s="5">
        <v>18.999999999999996</v>
      </c>
      <c r="U736">
        <v>0</v>
      </c>
      <c r="V736" s="5">
        <v>9.1199999999999992</v>
      </c>
      <c r="W736" t="s">
        <v>155</v>
      </c>
      <c r="X736" s="3">
        <v>41783</v>
      </c>
      <c r="Y736" s="3">
        <v>41783</v>
      </c>
      <c r="Z736">
        <v>2</v>
      </c>
      <c r="AA736" t="s">
        <v>8400</v>
      </c>
      <c r="AB736">
        <f t="shared" si="57"/>
        <v>0</v>
      </c>
      <c r="AC736" t="str">
        <f t="shared" si="55"/>
        <v>Thursday</v>
      </c>
      <c r="AD736" s="5">
        <v>7.399</v>
      </c>
      <c r="AE736">
        <v>2014</v>
      </c>
      <c r="AF736">
        <v>21</v>
      </c>
      <c r="AG736" s="14">
        <f t="shared" si="56"/>
        <v>0.48000000000000004</v>
      </c>
      <c r="AH736">
        <f t="shared" si="58"/>
        <v>0</v>
      </c>
      <c r="AI736" t="str">
        <f t="shared" si="59"/>
        <v xml:space="preserve"> </v>
      </c>
    </row>
    <row r="737" spans="1:35" x14ac:dyDescent="0.35">
      <c r="A737">
        <v>736</v>
      </c>
      <c r="B737" t="s">
        <v>2493</v>
      </c>
      <c r="C737" t="s">
        <v>2494</v>
      </c>
      <c r="D737" t="s">
        <v>96</v>
      </c>
      <c r="E737" t="s">
        <v>30</v>
      </c>
      <c r="F737" t="s">
        <v>31</v>
      </c>
      <c r="G737" t="s">
        <v>610</v>
      </c>
      <c r="H737" t="s">
        <v>635</v>
      </c>
      <c r="I737" t="s">
        <v>34</v>
      </c>
      <c r="J737" t="s">
        <v>2495</v>
      </c>
      <c r="K737" s="3">
        <v>41379</v>
      </c>
      <c r="L737" t="s">
        <v>36</v>
      </c>
      <c r="M737" t="s">
        <v>382</v>
      </c>
      <c r="N737" t="s">
        <v>383</v>
      </c>
      <c r="O737" t="s">
        <v>39</v>
      </c>
      <c r="P737" t="s">
        <v>76</v>
      </c>
      <c r="Q737">
        <v>2</v>
      </c>
      <c r="R737" s="5">
        <v>13.5</v>
      </c>
      <c r="S737" s="5">
        <v>15.5</v>
      </c>
      <c r="T737" s="5">
        <v>31</v>
      </c>
      <c r="U737">
        <v>0</v>
      </c>
      <c r="V737" s="5">
        <v>4</v>
      </c>
      <c r="W737" t="s">
        <v>41</v>
      </c>
      <c r="X737" s="3">
        <v>41384</v>
      </c>
      <c r="Y737" s="3">
        <v>41384</v>
      </c>
      <c r="Z737">
        <v>5</v>
      </c>
      <c r="AA737" t="s">
        <v>8400</v>
      </c>
      <c r="AB737">
        <f t="shared" si="57"/>
        <v>0</v>
      </c>
      <c r="AC737" t="str">
        <f t="shared" si="55"/>
        <v>Monday</v>
      </c>
      <c r="AD737" s="5">
        <v>2.0819999999999999</v>
      </c>
      <c r="AE737">
        <v>2013</v>
      </c>
      <c r="AF737">
        <v>16</v>
      </c>
      <c r="AG737" s="14">
        <f t="shared" si="56"/>
        <v>0.12903225806451613</v>
      </c>
      <c r="AH737">
        <f t="shared" si="58"/>
        <v>0</v>
      </c>
      <c r="AI737" t="str">
        <f t="shared" si="59"/>
        <v xml:space="preserve"> </v>
      </c>
    </row>
    <row r="738" spans="1:35" x14ac:dyDescent="0.35">
      <c r="A738">
        <v>737</v>
      </c>
      <c r="B738" t="s">
        <v>2493</v>
      </c>
      <c r="C738" t="s">
        <v>2494</v>
      </c>
      <c r="D738" t="s">
        <v>96</v>
      </c>
      <c r="E738" t="s">
        <v>30</v>
      </c>
      <c r="F738" t="s">
        <v>31</v>
      </c>
      <c r="G738" t="s">
        <v>610</v>
      </c>
      <c r="H738" t="s">
        <v>635</v>
      </c>
      <c r="I738" t="s">
        <v>34</v>
      </c>
      <c r="J738" t="s">
        <v>2495</v>
      </c>
      <c r="K738" s="3">
        <v>41379</v>
      </c>
      <c r="L738" t="s">
        <v>36</v>
      </c>
      <c r="M738" t="s">
        <v>1475</v>
      </c>
      <c r="N738" t="s">
        <v>1476</v>
      </c>
      <c r="O738" t="s">
        <v>39</v>
      </c>
      <c r="P738" t="s">
        <v>61</v>
      </c>
      <c r="Q738">
        <v>3</v>
      </c>
      <c r="R738" s="5">
        <v>33.08</v>
      </c>
      <c r="S738" s="5">
        <v>38</v>
      </c>
      <c r="T738" s="5">
        <v>114</v>
      </c>
      <c r="U738">
        <v>0</v>
      </c>
      <c r="V738" s="5">
        <v>14.76</v>
      </c>
      <c r="W738" t="s">
        <v>41</v>
      </c>
      <c r="X738" s="3">
        <v>41384</v>
      </c>
      <c r="Y738" s="3">
        <v>41384</v>
      </c>
      <c r="Z738">
        <v>5</v>
      </c>
      <c r="AA738" t="s">
        <v>8400</v>
      </c>
      <c r="AB738">
        <f t="shared" si="57"/>
        <v>0</v>
      </c>
      <c r="AC738" t="str">
        <f t="shared" si="55"/>
        <v>Monday</v>
      </c>
      <c r="AD738" s="5">
        <v>5.7590000000000003</v>
      </c>
      <c r="AE738">
        <v>2013</v>
      </c>
      <c r="AF738">
        <v>16</v>
      </c>
      <c r="AG738" s="14">
        <f t="shared" si="56"/>
        <v>0.12947368421052632</v>
      </c>
      <c r="AH738">
        <f t="shared" si="58"/>
        <v>0</v>
      </c>
      <c r="AI738" t="str">
        <f t="shared" si="59"/>
        <v xml:space="preserve"> </v>
      </c>
    </row>
    <row r="739" spans="1:35" x14ac:dyDescent="0.35">
      <c r="A739">
        <v>738</v>
      </c>
      <c r="B739" t="s">
        <v>2496</v>
      </c>
      <c r="C739" t="s">
        <v>2497</v>
      </c>
      <c r="D739" t="s">
        <v>112</v>
      </c>
      <c r="E739" t="s">
        <v>44</v>
      </c>
      <c r="F739" t="s">
        <v>67</v>
      </c>
      <c r="G739" t="s">
        <v>68</v>
      </c>
      <c r="H739" t="s">
        <v>2498</v>
      </c>
      <c r="I739" t="s">
        <v>34</v>
      </c>
      <c r="J739" t="s">
        <v>2499</v>
      </c>
      <c r="K739" s="3">
        <v>41613</v>
      </c>
      <c r="L739" t="s">
        <v>36</v>
      </c>
      <c r="M739" t="s">
        <v>2500</v>
      </c>
      <c r="N739" t="s">
        <v>2501</v>
      </c>
      <c r="O739" t="s">
        <v>39</v>
      </c>
      <c r="P739" t="s">
        <v>90</v>
      </c>
      <c r="Q739">
        <v>3</v>
      </c>
      <c r="R739" s="5">
        <v>10.733333333333333</v>
      </c>
      <c r="S739" s="5">
        <v>12.33333333333333</v>
      </c>
      <c r="T739" s="5">
        <v>36.999999999999993</v>
      </c>
      <c r="U739">
        <v>0</v>
      </c>
      <c r="V739" s="5">
        <v>4.8</v>
      </c>
      <c r="W739" t="s">
        <v>41</v>
      </c>
      <c r="X739" s="3">
        <v>41618</v>
      </c>
      <c r="Y739" s="3">
        <v>41618</v>
      </c>
      <c r="Z739">
        <v>5</v>
      </c>
      <c r="AA739" t="s">
        <v>8400</v>
      </c>
      <c r="AB739">
        <f t="shared" si="57"/>
        <v>0</v>
      </c>
      <c r="AC739" t="str">
        <f t="shared" si="55"/>
        <v>Thursday</v>
      </c>
      <c r="AD739" s="5">
        <v>2.476</v>
      </c>
      <c r="AE739">
        <v>2013</v>
      </c>
      <c r="AF739">
        <v>49</v>
      </c>
      <c r="AG739" s="14">
        <f t="shared" si="56"/>
        <v>0.12972972972972974</v>
      </c>
      <c r="AH739">
        <f t="shared" si="58"/>
        <v>0</v>
      </c>
      <c r="AI739" t="str">
        <f t="shared" si="59"/>
        <v xml:space="preserve"> </v>
      </c>
    </row>
    <row r="740" spans="1:35" x14ac:dyDescent="0.35">
      <c r="A740">
        <v>739</v>
      </c>
      <c r="B740" t="s">
        <v>2390</v>
      </c>
      <c r="C740" t="s">
        <v>2391</v>
      </c>
      <c r="D740" t="s">
        <v>29</v>
      </c>
      <c r="E740" t="s">
        <v>199</v>
      </c>
      <c r="F740" t="s">
        <v>212</v>
      </c>
      <c r="G740" t="s">
        <v>2502</v>
      </c>
      <c r="H740" t="s">
        <v>2503</v>
      </c>
      <c r="I740" t="s">
        <v>34</v>
      </c>
      <c r="J740" t="s">
        <v>2504</v>
      </c>
      <c r="K740" s="3">
        <v>41170</v>
      </c>
      <c r="L740" t="s">
        <v>136</v>
      </c>
      <c r="M740" t="s">
        <v>2505</v>
      </c>
      <c r="N740" t="s">
        <v>2506</v>
      </c>
      <c r="O740" t="s">
        <v>39</v>
      </c>
      <c r="P740" t="s">
        <v>64</v>
      </c>
      <c r="Q740">
        <v>3</v>
      </c>
      <c r="R740" s="5">
        <v>6.6997333333333335</v>
      </c>
      <c r="S740" s="5">
        <v>9.0346666666666664</v>
      </c>
      <c r="T740" s="5">
        <v>21.683199999999999</v>
      </c>
      <c r="U740">
        <v>0.2</v>
      </c>
      <c r="V740" s="5">
        <v>1.5840000000000001</v>
      </c>
      <c r="W740" t="s">
        <v>155</v>
      </c>
      <c r="X740" s="3">
        <v>41172</v>
      </c>
      <c r="Y740" s="3">
        <v>41172</v>
      </c>
      <c r="Z740">
        <v>2</v>
      </c>
      <c r="AA740" t="s">
        <v>8400</v>
      </c>
      <c r="AB740">
        <f t="shared" si="57"/>
        <v>0</v>
      </c>
      <c r="AC740" t="str">
        <f t="shared" si="55"/>
        <v>Tuesday</v>
      </c>
      <c r="AD740" s="5">
        <v>3.6840000000000002</v>
      </c>
      <c r="AE740">
        <v>2012</v>
      </c>
      <c r="AF740">
        <v>38</v>
      </c>
      <c r="AG740" s="14">
        <f t="shared" si="56"/>
        <v>7.3051948051948062E-2</v>
      </c>
      <c r="AH740">
        <f t="shared" si="58"/>
        <v>0</v>
      </c>
      <c r="AI740" t="str">
        <f t="shared" si="59"/>
        <v xml:space="preserve"> </v>
      </c>
    </row>
    <row r="741" spans="1:35" x14ac:dyDescent="0.35">
      <c r="A741">
        <v>740</v>
      </c>
      <c r="B741" t="s">
        <v>1329</v>
      </c>
      <c r="C741" t="s">
        <v>1330</v>
      </c>
      <c r="D741" t="s">
        <v>112</v>
      </c>
      <c r="E741" t="s">
        <v>44</v>
      </c>
      <c r="F741" t="s">
        <v>67</v>
      </c>
      <c r="G741" t="s">
        <v>353</v>
      </c>
      <c r="H741" t="s">
        <v>2507</v>
      </c>
      <c r="I741" t="s">
        <v>34</v>
      </c>
      <c r="J741" t="s">
        <v>2508</v>
      </c>
      <c r="K741" s="3">
        <v>41972</v>
      </c>
      <c r="L741" t="s">
        <v>36</v>
      </c>
      <c r="M741" t="s">
        <v>2509</v>
      </c>
      <c r="N741" t="s">
        <v>2510</v>
      </c>
      <c r="O741" t="s">
        <v>39</v>
      </c>
      <c r="P741" t="s">
        <v>340</v>
      </c>
      <c r="Q741">
        <v>3</v>
      </c>
      <c r="R741" s="5">
        <v>9.7533333333333339</v>
      </c>
      <c r="S741" s="5">
        <v>16.333333333333332</v>
      </c>
      <c r="T741" s="5">
        <v>49</v>
      </c>
      <c r="U741">
        <v>0</v>
      </c>
      <c r="V741" s="5">
        <v>19.739999999999998</v>
      </c>
      <c r="W741" t="s">
        <v>41</v>
      </c>
      <c r="X741" s="3">
        <v>41977</v>
      </c>
      <c r="Y741" s="3">
        <v>41977</v>
      </c>
      <c r="Z741">
        <v>5</v>
      </c>
      <c r="AA741" t="s">
        <v>8400</v>
      </c>
      <c r="AB741">
        <f t="shared" si="57"/>
        <v>0</v>
      </c>
      <c r="AC741" t="str">
        <f t="shared" si="55"/>
        <v>Saturday</v>
      </c>
      <c r="AD741" s="5">
        <v>3.8690000000000002</v>
      </c>
      <c r="AE741">
        <v>2014</v>
      </c>
      <c r="AF741">
        <v>48</v>
      </c>
      <c r="AG741" s="14">
        <f t="shared" si="56"/>
        <v>0.4028571428571428</v>
      </c>
      <c r="AH741">
        <f t="shared" si="58"/>
        <v>0</v>
      </c>
      <c r="AI741" t="str">
        <f t="shared" si="59"/>
        <v xml:space="preserve"> </v>
      </c>
    </row>
    <row r="742" spans="1:35" x14ac:dyDescent="0.35">
      <c r="A742">
        <v>741</v>
      </c>
      <c r="B742" t="s">
        <v>521</v>
      </c>
      <c r="C742" t="s">
        <v>522</v>
      </c>
      <c r="D742" t="s">
        <v>96</v>
      </c>
      <c r="E742" t="s">
        <v>84</v>
      </c>
      <c r="F742" t="s">
        <v>740</v>
      </c>
      <c r="G742" t="s">
        <v>741</v>
      </c>
      <c r="H742" t="s">
        <v>741</v>
      </c>
      <c r="I742" t="s">
        <v>34</v>
      </c>
      <c r="J742" t="s">
        <v>2511</v>
      </c>
      <c r="K742" s="3">
        <v>41170</v>
      </c>
      <c r="L742" t="s">
        <v>36</v>
      </c>
      <c r="M742" t="s">
        <v>953</v>
      </c>
      <c r="N742" t="s">
        <v>954</v>
      </c>
      <c r="O742" t="s">
        <v>39</v>
      </c>
      <c r="P742" t="s">
        <v>340</v>
      </c>
      <c r="Q742">
        <v>6</v>
      </c>
      <c r="R742" s="5">
        <v>8.2799999999999994</v>
      </c>
      <c r="S742" s="5">
        <v>15</v>
      </c>
      <c r="T742" s="5">
        <v>90</v>
      </c>
      <c r="U742">
        <v>0</v>
      </c>
      <c r="V742" s="5">
        <v>40.32</v>
      </c>
      <c r="W742" t="s">
        <v>41</v>
      </c>
      <c r="X742" s="3">
        <v>41175</v>
      </c>
      <c r="Y742" s="3">
        <v>41175</v>
      </c>
      <c r="Z742">
        <v>5</v>
      </c>
      <c r="AA742" t="s">
        <v>8400</v>
      </c>
      <c r="AB742">
        <f t="shared" si="57"/>
        <v>0</v>
      </c>
      <c r="AC742" t="str">
        <f t="shared" si="55"/>
        <v>Tuesday</v>
      </c>
      <c r="AD742" s="5">
        <v>4.5759999999999996</v>
      </c>
      <c r="AE742">
        <v>2012</v>
      </c>
      <c r="AF742">
        <v>38</v>
      </c>
      <c r="AG742" s="14">
        <f t="shared" si="56"/>
        <v>0.44800000000000001</v>
      </c>
      <c r="AH742">
        <f t="shared" si="58"/>
        <v>0</v>
      </c>
      <c r="AI742" t="str">
        <f t="shared" si="59"/>
        <v xml:space="preserve"> </v>
      </c>
    </row>
    <row r="743" spans="1:35" x14ac:dyDescent="0.35">
      <c r="A743">
        <v>742</v>
      </c>
      <c r="B743" t="s">
        <v>521</v>
      </c>
      <c r="C743" t="s">
        <v>522</v>
      </c>
      <c r="D743" t="s">
        <v>96</v>
      </c>
      <c r="E743" t="s">
        <v>84</v>
      </c>
      <c r="F743" t="s">
        <v>740</v>
      </c>
      <c r="G743" t="s">
        <v>741</v>
      </c>
      <c r="H743" t="s">
        <v>741</v>
      </c>
      <c r="I743" t="s">
        <v>34</v>
      </c>
      <c r="J743" t="s">
        <v>2511</v>
      </c>
      <c r="K743" s="3">
        <v>41170</v>
      </c>
      <c r="L743" t="s">
        <v>36</v>
      </c>
      <c r="M743" t="s">
        <v>1746</v>
      </c>
      <c r="N743" t="s">
        <v>1747</v>
      </c>
      <c r="O743" t="s">
        <v>51</v>
      </c>
      <c r="P743" t="s">
        <v>52</v>
      </c>
      <c r="Q743">
        <v>3</v>
      </c>
      <c r="R743" s="5">
        <v>16.95333333333333</v>
      </c>
      <c r="S743" s="5">
        <v>33.333333333333329</v>
      </c>
      <c r="T743" s="5">
        <v>99.999999999999986</v>
      </c>
      <c r="U743">
        <v>0</v>
      </c>
      <c r="V743" s="5">
        <v>49.14</v>
      </c>
      <c r="W743" t="s">
        <v>41</v>
      </c>
      <c r="X743" s="3">
        <v>41175</v>
      </c>
      <c r="Y743" s="3">
        <v>41175</v>
      </c>
      <c r="Z743">
        <v>5</v>
      </c>
      <c r="AA743" t="s">
        <v>8400</v>
      </c>
      <c r="AB743">
        <f t="shared" si="57"/>
        <v>0</v>
      </c>
      <c r="AC743" t="str">
        <f t="shared" si="55"/>
        <v>Tuesday</v>
      </c>
      <c r="AD743" s="5">
        <v>3.226</v>
      </c>
      <c r="AE743">
        <v>2012</v>
      </c>
      <c r="AF743">
        <v>38</v>
      </c>
      <c r="AG743" s="14">
        <f t="shared" si="56"/>
        <v>0.49140000000000006</v>
      </c>
      <c r="AH743">
        <f t="shared" si="58"/>
        <v>0</v>
      </c>
      <c r="AI743" t="str">
        <f t="shared" si="59"/>
        <v xml:space="preserve"> </v>
      </c>
    </row>
    <row r="744" spans="1:35" x14ac:dyDescent="0.35">
      <c r="A744">
        <v>743</v>
      </c>
      <c r="B744" t="s">
        <v>2512</v>
      </c>
      <c r="C744" t="s">
        <v>2513</v>
      </c>
      <c r="D744" t="s">
        <v>112</v>
      </c>
      <c r="E744" t="s">
        <v>199</v>
      </c>
      <c r="F744" t="s">
        <v>576</v>
      </c>
      <c r="G744" t="s">
        <v>577</v>
      </c>
      <c r="H744" t="s">
        <v>578</v>
      </c>
      <c r="I744" t="s">
        <v>34</v>
      </c>
      <c r="J744" t="s">
        <v>2514</v>
      </c>
      <c r="K744" s="3">
        <v>41485</v>
      </c>
      <c r="L744" t="s">
        <v>36</v>
      </c>
      <c r="M744" t="s">
        <v>2515</v>
      </c>
      <c r="N744" t="s">
        <v>2516</v>
      </c>
      <c r="O744" t="s">
        <v>39</v>
      </c>
      <c r="P744" t="s">
        <v>76</v>
      </c>
      <c r="Q744">
        <v>2</v>
      </c>
      <c r="R744" s="5">
        <v>20.468</v>
      </c>
      <c r="S744" s="5">
        <v>22.24666666666667</v>
      </c>
      <c r="T744" s="5">
        <v>26.696000000000002</v>
      </c>
      <c r="U744">
        <v>0.4</v>
      </c>
      <c r="V744" s="5">
        <v>-14.24</v>
      </c>
      <c r="W744" t="s">
        <v>155</v>
      </c>
      <c r="X744" s="3">
        <v>41487</v>
      </c>
      <c r="Y744" s="3">
        <v>41489</v>
      </c>
      <c r="Z744">
        <v>4</v>
      </c>
      <c r="AA744" t="s">
        <v>8399</v>
      </c>
      <c r="AB744">
        <f t="shared" si="57"/>
        <v>2</v>
      </c>
      <c r="AC744" t="str">
        <f t="shared" si="55"/>
        <v>Tuesday</v>
      </c>
      <c r="AD744" s="5">
        <v>0.752</v>
      </c>
      <c r="AE744">
        <v>2013</v>
      </c>
      <c r="AF744">
        <v>31</v>
      </c>
      <c r="AG744" s="14">
        <f t="shared" si="56"/>
        <v>-0.53341324543002699</v>
      </c>
      <c r="AH744">
        <f t="shared" si="58"/>
        <v>1</v>
      </c>
      <c r="AI744">
        <f t="shared" si="59"/>
        <v>2</v>
      </c>
    </row>
    <row r="745" spans="1:35" x14ac:dyDescent="0.35">
      <c r="A745">
        <v>744</v>
      </c>
      <c r="B745" t="s">
        <v>2496</v>
      </c>
      <c r="C745" t="s">
        <v>2497</v>
      </c>
      <c r="D745" t="s">
        <v>112</v>
      </c>
      <c r="E745" t="s">
        <v>30</v>
      </c>
      <c r="F745" t="s">
        <v>31</v>
      </c>
      <c r="G745" t="s">
        <v>31</v>
      </c>
      <c r="H745" t="s">
        <v>267</v>
      </c>
      <c r="I745" t="s">
        <v>34</v>
      </c>
      <c r="J745" t="s">
        <v>2517</v>
      </c>
      <c r="K745" s="3">
        <v>41263</v>
      </c>
      <c r="L745" t="s">
        <v>136</v>
      </c>
      <c r="M745" t="s">
        <v>1923</v>
      </c>
      <c r="N745" t="s">
        <v>1924</v>
      </c>
      <c r="O745" t="s">
        <v>51</v>
      </c>
      <c r="P745" t="s">
        <v>52</v>
      </c>
      <c r="Q745">
        <v>3</v>
      </c>
      <c r="R745" s="5">
        <v>25.964266666666663</v>
      </c>
      <c r="S745" s="5">
        <v>36.967111111111109</v>
      </c>
      <c r="T745" s="5">
        <v>66.54079999999999</v>
      </c>
      <c r="U745">
        <v>0.4</v>
      </c>
      <c r="V745" s="5">
        <v>-11.352</v>
      </c>
      <c r="W745" t="s">
        <v>139</v>
      </c>
      <c r="X745" s="3">
        <v>41266</v>
      </c>
      <c r="Y745" s="3">
        <v>41266</v>
      </c>
      <c r="Z745">
        <v>3</v>
      </c>
      <c r="AA745" t="s">
        <v>8400</v>
      </c>
      <c r="AB745">
        <f t="shared" si="57"/>
        <v>0</v>
      </c>
      <c r="AC745" t="str">
        <f t="shared" si="55"/>
        <v>Thursday</v>
      </c>
      <c r="AD745" s="5">
        <v>5.4370000000000003</v>
      </c>
      <c r="AE745">
        <v>2012</v>
      </c>
      <c r="AF745">
        <v>51</v>
      </c>
      <c r="AG745" s="14">
        <f t="shared" si="56"/>
        <v>-0.1706020967586804</v>
      </c>
      <c r="AH745">
        <f t="shared" si="58"/>
        <v>0</v>
      </c>
      <c r="AI745" t="str">
        <f t="shared" si="59"/>
        <v xml:space="preserve"> </v>
      </c>
    </row>
    <row r="746" spans="1:35" x14ac:dyDescent="0.35">
      <c r="A746">
        <v>745</v>
      </c>
      <c r="B746" t="s">
        <v>2496</v>
      </c>
      <c r="C746" t="s">
        <v>2497</v>
      </c>
      <c r="D746" t="s">
        <v>112</v>
      </c>
      <c r="E746" t="s">
        <v>30</v>
      </c>
      <c r="F746" t="s">
        <v>31</v>
      </c>
      <c r="G746" t="s">
        <v>31</v>
      </c>
      <c r="H746" t="s">
        <v>267</v>
      </c>
      <c r="I746" t="s">
        <v>34</v>
      </c>
      <c r="J746" t="s">
        <v>2517</v>
      </c>
      <c r="K746" s="3">
        <v>41263</v>
      </c>
      <c r="L746" t="s">
        <v>136</v>
      </c>
      <c r="M746" t="s">
        <v>1669</v>
      </c>
      <c r="N746" t="s">
        <v>1670</v>
      </c>
      <c r="O746" t="s">
        <v>39</v>
      </c>
      <c r="P746" t="s">
        <v>61</v>
      </c>
      <c r="Q746">
        <v>4</v>
      </c>
      <c r="R746" s="5">
        <v>8.4699999999999989</v>
      </c>
      <c r="S746" s="5">
        <v>16.25</v>
      </c>
      <c r="T746" s="5">
        <v>65</v>
      </c>
      <c r="U746">
        <v>0</v>
      </c>
      <c r="V746" s="5">
        <v>31.12</v>
      </c>
      <c r="W746" t="s">
        <v>139</v>
      </c>
      <c r="X746" s="3">
        <v>41266</v>
      </c>
      <c r="Y746" s="3">
        <v>41266</v>
      </c>
      <c r="Z746">
        <v>3</v>
      </c>
      <c r="AA746" t="s">
        <v>8400</v>
      </c>
      <c r="AB746">
        <f t="shared" si="57"/>
        <v>0</v>
      </c>
      <c r="AC746" t="str">
        <f t="shared" si="55"/>
        <v>Thursday</v>
      </c>
      <c r="AD746" s="5">
        <v>9.3780000000000001</v>
      </c>
      <c r="AE746">
        <v>2012</v>
      </c>
      <c r="AF746">
        <v>51</v>
      </c>
      <c r="AG746" s="14">
        <f t="shared" si="56"/>
        <v>0.47876923076923078</v>
      </c>
      <c r="AH746">
        <f t="shared" si="58"/>
        <v>0</v>
      </c>
      <c r="AI746" t="str">
        <f t="shared" si="59"/>
        <v xml:space="preserve"> </v>
      </c>
    </row>
    <row r="747" spans="1:35" x14ac:dyDescent="0.35">
      <c r="A747">
        <v>746</v>
      </c>
      <c r="B747" t="s">
        <v>2496</v>
      </c>
      <c r="C747" t="s">
        <v>2497</v>
      </c>
      <c r="D747" t="s">
        <v>112</v>
      </c>
      <c r="E747" t="s">
        <v>30</v>
      </c>
      <c r="F747" t="s">
        <v>31</v>
      </c>
      <c r="G747" t="s">
        <v>31</v>
      </c>
      <c r="H747" t="s">
        <v>267</v>
      </c>
      <c r="I747" t="s">
        <v>34</v>
      </c>
      <c r="J747" t="s">
        <v>2517</v>
      </c>
      <c r="K747" s="3">
        <v>41263</v>
      </c>
      <c r="L747" t="s">
        <v>136</v>
      </c>
      <c r="M747" t="s">
        <v>1733</v>
      </c>
      <c r="N747" t="s">
        <v>1734</v>
      </c>
      <c r="O747" t="s">
        <v>39</v>
      </c>
      <c r="P747" t="s">
        <v>64</v>
      </c>
      <c r="Q747">
        <v>1</v>
      </c>
      <c r="R747" s="5">
        <v>3.68</v>
      </c>
      <c r="S747" s="5">
        <v>6</v>
      </c>
      <c r="T747" s="5">
        <v>6</v>
      </c>
      <c r="U747">
        <v>0</v>
      </c>
      <c r="V747" s="5">
        <v>2.3199999999999998</v>
      </c>
      <c r="W747" t="s">
        <v>139</v>
      </c>
      <c r="X747" s="3">
        <v>41266</v>
      </c>
      <c r="Y747" s="3">
        <v>41266</v>
      </c>
      <c r="Z747">
        <v>3</v>
      </c>
      <c r="AA747" t="s">
        <v>8400</v>
      </c>
      <c r="AB747">
        <f t="shared" si="57"/>
        <v>0</v>
      </c>
      <c r="AC747" t="str">
        <f t="shared" si="55"/>
        <v>Thursday</v>
      </c>
      <c r="AD747" s="5">
        <v>0.626</v>
      </c>
      <c r="AE747">
        <v>2012</v>
      </c>
      <c r="AF747">
        <v>51</v>
      </c>
      <c r="AG747" s="14">
        <f t="shared" si="56"/>
        <v>0.38666666666666666</v>
      </c>
      <c r="AH747">
        <f t="shared" si="58"/>
        <v>0</v>
      </c>
      <c r="AI747" t="str">
        <f t="shared" si="59"/>
        <v xml:space="preserve"> </v>
      </c>
    </row>
    <row r="748" spans="1:35" x14ac:dyDescent="0.35">
      <c r="A748">
        <v>747</v>
      </c>
      <c r="B748" t="s">
        <v>1371</v>
      </c>
      <c r="C748" t="s">
        <v>1372</v>
      </c>
      <c r="D748" t="s">
        <v>112</v>
      </c>
      <c r="E748" t="s">
        <v>30</v>
      </c>
      <c r="F748" t="s">
        <v>31</v>
      </c>
      <c r="G748" t="s">
        <v>32</v>
      </c>
      <c r="H748" t="s">
        <v>33</v>
      </c>
      <c r="I748" t="s">
        <v>34</v>
      </c>
      <c r="J748" t="s">
        <v>2518</v>
      </c>
      <c r="K748" s="3">
        <v>40777</v>
      </c>
      <c r="L748" t="s">
        <v>36</v>
      </c>
      <c r="M748" t="s">
        <v>2519</v>
      </c>
      <c r="N748" t="s">
        <v>2520</v>
      </c>
      <c r="O748" t="s">
        <v>72</v>
      </c>
      <c r="P748" t="s">
        <v>79</v>
      </c>
      <c r="Q748">
        <v>3</v>
      </c>
      <c r="R748" s="5">
        <v>44.28</v>
      </c>
      <c r="S748" s="5">
        <v>75</v>
      </c>
      <c r="T748" s="5">
        <v>225</v>
      </c>
      <c r="U748">
        <v>0</v>
      </c>
      <c r="V748" s="5">
        <v>92.16</v>
      </c>
      <c r="W748" t="s">
        <v>41</v>
      </c>
      <c r="X748" s="3">
        <v>40782</v>
      </c>
      <c r="Y748" s="3">
        <v>40782</v>
      </c>
      <c r="Z748">
        <v>5</v>
      </c>
      <c r="AA748" t="s">
        <v>8400</v>
      </c>
      <c r="AB748">
        <f t="shared" si="57"/>
        <v>0</v>
      </c>
      <c r="AC748" t="str">
        <f t="shared" si="55"/>
        <v>Monday</v>
      </c>
      <c r="AD748" s="5">
        <v>10.869</v>
      </c>
      <c r="AE748">
        <v>2011</v>
      </c>
      <c r="AF748">
        <v>35</v>
      </c>
      <c r="AG748" s="14">
        <f t="shared" si="56"/>
        <v>0.40959999999999996</v>
      </c>
      <c r="AH748">
        <f t="shared" si="58"/>
        <v>0</v>
      </c>
      <c r="AI748" t="str">
        <f t="shared" si="59"/>
        <v xml:space="preserve"> </v>
      </c>
    </row>
    <row r="749" spans="1:35" x14ac:dyDescent="0.35">
      <c r="A749">
        <v>748</v>
      </c>
      <c r="B749" t="s">
        <v>1371</v>
      </c>
      <c r="C749" t="s">
        <v>1372</v>
      </c>
      <c r="D749" t="s">
        <v>112</v>
      </c>
      <c r="E749" t="s">
        <v>30</v>
      </c>
      <c r="F749" t="s">
        <v>31</v>
      </c>
      <c r="G749" t="s">
        <v>32</v>
      </c>
      <c r="H749" t="s">
        <v>33</v>
      </c>
      <c r="I749" t="s">
        <v>34</v>
      </c>
      <c r="J749" t="s">
        <v>2518</v>
      </c>
      <c r="K749" s="3">
        <v>40777</v>
      </c>
      <c r="L749" t="s">
        <v>36</v>
      </c>
      <c r="M749" t="s">
        <v>2452</v>
      </c>
      <c r="N749" t="s">
        <v>2453</v>
      </c>
      <c r="O749" t="s">
        <v>39</v>
      </c>
      <c r="P749" t="s">
        <v>58</v>
      </c>
      <c r="Q749">
        <v>1</v>
      </c>
      <c r="R749" s="5">
        <v>29.32</v>
      </c>
      <c r="S749" s="5">
        <v>34</v>
      </c>
      <c r="T749" s="5">
        <v>34</v>
      </c>
      <c r="U749">
        <v>0</v>
      </c>
      <c r="V749" s="5">
        <v>4.68</v>
      </c>
      <c r="W749" t="s">
        <v>41</v>
      </c>
      <c r="X749" s="3">
        <v>40782</v>
      </c>
      <c r="Y749" s="3">
        <v>40782</v>
      </c>
      <c r="Z749">
        <v>5</v>
      </c>
      <c r="AA749" t="s">
        <v>8400</v>
      </c>
      <c r="AB749">
        <f t="shared" si="57"/>
        <v>0</v>
      </c>
      <c r="AC749" t="str">
        <f t="shared" si="55"/>
        <v>Monday</v>
      </c>
      <c r="AD749" s="5">
        <v>3.4369999999999998</v>
      </c>
      <c r="AE749">
        <v>2011</v>
      </c>
      <c r="AF749">
        <v>35</v>
      </c>
      <c r="AG749" s="14">
        <f t="shared" si="56"/>
        <v>0.1376470588235294</v>
      </c>
      <c r="AH749">
        <f t="shared" si="58"/>
        <v>0</v>
      </c>
      <c r="AI749" t="str">
        <f t="shared" si="59"/>
        <v xml:space="preserve"> </v>
      </c>
    </row>
    <row r="750" spans="1:35" x14ac:dyDescent="0.35">
      <c r="A750">
        <v>749</v>
      </c>
      <c r="B750" t="s">
        <v>1371</v>
      </c>
      <c r="C750" t="s">
        <v>1372</v>
      </c>
      <c r="D750" t="s">
        <v>112</v>
      </c>
      <c r="E750" t="s">
        <v>30</v>
      </c>
      <c r="F750" t="s">
        <v>31</v>
      </c>
      <c r="G750" t="s">
        <v>32</v>
      </c>
      <c r="H750" t="s">
        <v>33</v>
      </c>
      <c r="I750" t="s">
        <v>34</v>
      </c>
      <c r="J750" t="s">
        <v>2518</v>
      </c>
      <c r="K750" s="3">
        <v>40777</v>
      </c>
      <c r="L750" t="s">
        <v>36</v>
      </c>
      <c r="M750" t="s">
        <v>2521</v>
      </c>
      <c r="N750" t="s">
        <v>2522</v>
      </c>
      <c r="O750" t="s">
        <v>72</v>
      </c>
      <c r="P750" t="s">
        <v>162</v>
      </c>
      <c r="Q750">
        <v>7</v>
      </c>
      <c r="R750" s="5">
        <v>177.6820331657143</v>
      </c>
      <c r="S750" s="5">
        <v>199.6418769195534</v>
      </c>
      <c r="T750" s="5">
        <v>1394.6981521600001</v>
      </c>
      <c r="U750">
        <v>2E-3</v>
      </c>
      <c r="V750" s="5">
        <v>150.92392000000001</v>
      </c>
      <c r="W750" t="s">
        <v>41</v>
      </c>
      <c r="X750" s="3">
        <v>40782</v>
      </c>
      <c r="Y750" s="3">
        <v>40785</v>
      </c>
      <c r="Z750">
        <v>8</v>
      </c>
      <c r="AA750" t="s">
        <v>8399</v>
      </c>
      <c r="AB750">
        <f t="shared" si="57"/>
        <v>3</v>
      </c>
      <c r="AC750" t="str">
        <f t="shared" si="55"/>
        <v>Monday</v>
      </c>
      <c r="AD750" s="5">
        <v>93.316999999999993</v>
      </c>
      <c r="AE750">
        <v>2011</v>
      </c>
      <c r="AF750">
        <v>35</v>
      </c>
      <c r="AG750" s="14">
        <f t="shared" si="56"/>
        <v>0.10821260483227914</v>
      </c>
      <c r="AH750">
        <f t="shared" si="58"/>
        <v>1</v>
      </c>
      <c r="AI750">
        <f t="shared" si="59"/>
        <v>3</v>
      </c>
    </row>
    <row r="751" spans="1:35" x14ac:dyDescent="0.35">
      <c r="A751">
        <v>750</v>
      </c>
      <c r="B751" t="s">
        <v>2523</v>
      </c>
      <c r="C751" t="s">
        <v>2524</v>
      </c>
      <c r="D751" t="s">
        <v>112</v>
      </c>
      <c r="E751" t="s">
        <v>84</v>
      </c>
      <c r="F751" t="s">
        <v>740</v>
      </c>
      <c r="G751" t="s">
        <v>741</v>
      </c>
      <c r="H751" t="s">
        <v>741</v>
      </c>
      <c r="I751" t="s">
        <v>34</v>
      </c>
      <c r="J751" t="s">
        <v>2525</v>
      </c>
      <c r="K751" s="3">
        <v>41230</v>
      </c>
      <c r="L751" t="s">
        <v>215</v>
      </c>
      <c r="M751" t="s">
        <v>2107</v>
      </c>
      <c r="N751" t="s">
        <v>2108</v>
      </c>
      <c r="O751" t="s">
        <v>51</v>
      </c>
      <c r="P751" t="s">
        <v>93</v>
      </c>
      <c r="Q751">
        <v>4</v>
      </c>
      <c r="R751" s="5">
        <v>32.26</v>
      </c>
      <c r="S751" s="5">
        <v>37.5</v>
      </c>
      <c r="T751" s="5">
        <v>150</v>
      </c>
      <c r="U751">
        <v>0</v>
      </c>
      <c r="V751" s="5">
        <v>20.96</v>
      </c>
      <c r="W751" t="s">
        <v>155</v>
      </c>
      <c r="X751" s="3">
        <v>41232</v>
      </c>
      <c r="Y751" s="3">
        <v>41232</v>
      </c>
      <c r="Z751">
        <v>2</v>
      </c>
      <c r="AA751" t="s">
        <v>8400</v>
      </c>
      <c r="AB751">
        <f t="shared" si="57"/>
        <v>0</v>
      </c>
      <c r="AC751" t="str">
        <f t="shared" si="55"/>
        <v>Saturday</v>
      </c>
      <c r="AD751" s="5">
        <v>49.334000000000003</v>
      </c>
      <c r="AE751">
        <v>2012</v>
      </c>
      <c r="AF751">
        <v>46</v>
      </c>
      <c r="AG751" s="14">
        <f t="shared" si="56"/>
        <v>0.13973333333333335</v>
      </c>
      <c r="AH751">
        <f t="shared" si="58"/>
        <v>0</v>
      </c>
      <c r="AI751" t="str">
        <f t="shared" si="59"/>
        <v xml:space="preserve"> </v>
      </c>
    </row>
    <row r="752" spans="1:35" x14ac:dyDescent="0.35">
      <c r="A752">
        <v>751</v>
      </c>
      <c r="B752" t="s">
        <v>2523</v>
      </c>
      <c r="C752" t="s">
        <v>2524</v>
      </c>
      <c r="D752" t="s">
        <v>112</v>
      </c>
      <c r="E752" t="s">
        <v>84</v>
      </c>
      <c r="F752" t="s">
        <v>740</v>
      </c>
      <c r="G752" t="s">
        <v>741</v>
      </c>
      <c r="H752" t="s">
        <v>741</v>
      </c>
      <c r="I752" t="s">
        <v>34</v>
      </c>
      <c r="J752" t="s">
        <v>2525</v>
      </c>
      <c r="K752" s="3">
        <v>41230</v>
      </c>
      <c r="L752" t="s">
        <v>215</v>
      </c>
      <c r="M752" t="s">
        <v>1211</v>
      </c>
      <c r="N752" t="s">
        <v>1212</v>
      </c>
      <c r="O752" t="s">
        <v>72</v>
      </c>
      <c r="P752" t="s">
        <v>79</v>
      </c>
      <c r="Q752">
        <v>8</v>
      </c>
      <c r="R752" s="5">
        <v>50.274999999999999</v>
      </c>
      <c r="S752" s="5">
        <v>68.875</v>
      </c>
      <c r="T752" s="5">
        <v>551</v>
      </c>
      <c r="U752">
        <v>0</v>
      </c>
      <c r="V752" s="5">
        <v>148.80000000000001</v>
      </c>
      <c r="W752" t="s">
        <v>155</v>
      </c>
      <c r="X752" s="3">
        <v>41232</v>
      </c>
      <c r="Y752" s="3">
        <v>41233</v>
      </c>
      <c r="Z752">
        <v>3</v>
      </c>
      <c r="AA752" t="s">
        <v>8399</v>
      </c>
      <c r="AB752">
        <f t="shared" si="57"/>
        <v>1</v>
      </c>
      <c r="AC752" t="str">
        <f t="shared" si="55"/>
        <v>Saturday</v>
      </c>
      <c r="AD752" s="5">
        <v>79.188000000000002</v>
      </c>
      <c r="AE752">
        <v>2012</v>
      </c>
      <c r="AF752">
        <v>46</v>
      </c>
      <c r="AG752" s="14">
        <f t="shared" si="56"/>
        <v>0.27005444646098004</v>
      </c>
      <c r="AH752">
        <f t="shared" si="58"/>
        <v>1</v>
      </c>
      <c r="AI752">
        <f t="shared" si="59"/>
        <v>1</v>
      </c>
    </row>
    <row r="753" spans="1:35" x14ac:dyDescent="0.35">
      <c r="A753">
        <v>752</v>
      </c>
      <c r="B753" t="s">
        <v>2526</v>
      </c>
      <c r="C753" t="s">
        <v>2527</v>
      </c>
      <c r="D753" t="s">
        <v>29</v>
      </c>
      <c r="E753" t="s">
        <v>30</v>
      </c>
      <c r="F753" t="s">
        <v>31</v>
      </c>
      <c r="G753" t="s">
        <v>32</v>
      </c>
      <c r="H753" t="s">
        <v>33</v>
      </c>
      <c r="I753" t="s">
        <v>34</v>
      </c>
      <c r="J753" t="s">
        <v>2528</v>
      </c>
      <c r="K753" s="3">
        <v>40709</v>
      </c>
      <c r="L753" t="s">
        <v>36</v>
      </c>
      <c r="M753" t="s">
        <v>2529</v>
      </c>
      <c r="N753" t="s">
        <v>2530</v>
      </c>
      <c r="O753" t="s">
        <v>39</v>
      </c>
      <c r="P753" t="s">
        <v>40</v>
      </c>
      <c r="Q753">
        <v>7</v>
      </c>
      <c r="R753" s="5">
        <v>5.2771428571428567</v>
      </c>
      <c r="S753" s="5">
        <v>6.8571428571428568</v>
      </c>
      <c r="T753" s="5">
        <v>48</v>
      </c>
      <c r="U753">
        <v>0</v>
      </c>
      <c r="V753" s="5">
        <v>11.06</v>
      </c>
      <c r="W753" t="s">
        <v>41</v>
      </c>
      <c r="X753" s="3">
        <v>40714</v>
      </c>
      <c r="Y753" s="3">
        <v>40714</v>
      </c>
      <c r="Z753">
        <v>5</v>
      </c>
      <c r="AA753" t="s">
        <v>8400</v>
      </c>
      <c r="AB753">
        <f t="shared" si="57"/>
        <v>0</v>
      </c>
      <c r="AC753" t="str">
        <f t="shared" si="55"/>
        <v>Wednesday</v>
      </c>
      <c r="AD753" s="5">
        <v>3.52</v>
      </c>
      <c r="AE753">
        <v>2011</v>
      </c>
      <c r="AF753">
        <v>25</v>
      </c>
      <c r="AG753" s="14">
        <f t="shared" si="56"/>
        <v>0.23041666666666669</v>
      </c>
      <c r="AH753">
        <f t="shared" si="58"/>
        <v>0</v>
      </c>
      <c r="AI753" t="str">
        <f t="shared" si="59"/>
        <v xml:space="preserve"> </v>
      </c>
    </row>
    <row r="754" spans="1:35" x14ac:dyDescent="0.35">
      <c r="A754">
        <v>753</v>
      </c>
      <c r="B754" t="s">
        <v>2526</v>
      </c>
      <c r="C754" t="s">
        <v>2527</v>
      </c>
      <c r="D754" t="s">
        <v>29</v>
      </c>
      <c r="E754" t="s">
        <v>30</v>
      </c>
      <c r="F754" t="s">
        <v>31</v>
      </c>
      <c r="G754" t="s">
        <v>32</v>
      </c>
      <c r="H754" t="s">
        <v>33</v>
      </c>
      <c r="I754" t="s">
        <v>34</v>
      </c>
      <c r="J754" t="s">
        <v>2528</v>
      </c>
      <c r="K754" s="3">
        <v>40709</v>
      </c>
      <c r="L754" t="s">
        <v>36</v>
      </c>
      <c r="M754" t="s">
        <v>2531</v>
      </c>
      <c r="N754" t="s">
        <v>2532</v>
      </c>
      <c r="O754" t="s">
        <v>39</v>
      </c>
      <c r="P754" t="s">
        <v>76</v>
      </c>
      <c r="Q754">
        <v>5</v>
      </c>
      <c r="R754" s="5">
        <v>15.080000000000002</v>
      </c>
      <c r="S754" s="5">
        <v>18.600000000000001</v>
      </c>
      <c r="T754" s="5">
        <v>93</v>
      </c>
      <c r="U754">
        <v>0</v>
      </c>
      <c r="V754" s="5">
        <v>17.600000000000001</v>
      </c>
      <c r="W754" t="s">
        <v>41</v>
      </c>
      <c r="X754" s="3">
        <v>40714</v>
      </c>
      <c r="Y754" s="3">
        <v>40716</v>
      </c>
      <c r="Z754">
        <v>7</v>
      </c>
      <c r="AA754" t="s">
        <v>8399</v>
      </c>
      <c r="AB754">
        <f t="shared" si="57"/>
        <v>2</v>
      </c>
      <c r="AC754" t="str">
        <f t="shared" si="55"/>
        <v>Wednesday</v>
      </c>
      <c r="AD754" s="5">
        <v>4.8</v>
      </c>
      <c r="AE754">
        <v>2011</v>
      </c>
      <c r="AF754">
        <v>25</v>
      </c>
      <c r="AG754" s="14">
        <f t="shared" si="56"/>
        <v>0.18924731182795701</v>
      </c>
      <c r="AH754">
        <f t="shared" si="58"/>
        <v>1</v>
      </c>
      <c r="AI754">
        <f t="shared" si="59"/>
        <v>2</v>
      </c>
    </row>
    <row r="755" spans="1:35" x14ac:dyDescent="0.35">
      <c r="A755">
        <v>754</v>
      </c>
      <c r="B755" t="s">
        <v>2533</v>
      </c>
      <c r="C755" t="s">
        <v>2534</v>
      </c>
      <c r="D755" t="s">
        <v>29</v>
      </c>
      <c r="E755" t="s">
        <v>30</v>
      </c>
      <c r="F755" t="s">
        <v>31</v>
      </c>
      <c r="G755" t="s">
        <v>150</v>
      </c>
      <c r="H755" t="s">
        <v>2535</v>
      </c>
      <c r="I755" t="s">
        <v>34</v>
      </c>
      <c r="J755" t="s">
        <v>2536</v>
      </c>
      <c r="K755" s="3">
        <v>41521</v>
      </c>
      <c r="L755" t="s">
        <v>36</v>
      </c>
      <c r="M755" t="s">
        <v>2537</v>
      </c>
      <c r="N755" t="s">
        <v>2538</v>
      </c>
      <c r="O755" t="s">
        <v>39</v>
      </c>
      <c r="P755" t="s">
        <v>58</v>
      </c>
      <c r="Q755">
        <v>2</v>
      </c>
      <c r="R755" s="5">
        <v>18.28</v>
      </c>
      <c r="S755" s="5">
        <v>20.5</v>
      </c>
      <c r="T755" s="5">
        <v>41</v>
      </c>
      <c r="U755">
        <v>0</v>
      </c>
      <c r="V755" s="5">
        <v>4.4400000000000004</v>
      </c>
      <c r="W755" t="s">
        <v>41</v>
      </c>
      <c r="X755" s="3">
        <v>41526</v>
      </c>
      <c r="Y755" s="3">
        <v>41527</v>
      </c>
      <c r="Z755">
        <v>6</v>
      </c>
      <c r="AA755" t="s">
        <v>8399</v>
      </c>
      <c r="AB755">
        <f t="shared" si="57"/>
        <v>1</v>
      </c>
      <c r="AC755" t="str">
        <f t="shared" si="55"/>
        <v>Wednesday</v>
      </c>
      <c r="AD755" s="5">
        <v>4.2149999999999999</v>
      </c>
      <c r="AE755">
        <v>2013</v>
      </c>
      <c r="AF755">
        <v>36</v>
      </c>
      <c r="AG755" s="14">
        <f t="shared" si="56"/>
        <v>0.10829268292682928</v>
      </c>
      <c r="AH755">
        <f t="shared" si="58"/>
        <v>1</v>
      </c>
      <c r="AI755">
        <f t="shared" si="59"/>
        <v>1</v>
      </c>
    </row>
    <row r="756" spans="1:35" x14ac:dyDescent="0.35">
      <c r="A756">
        <v>755</v>
      </c>
      <c r="B756" t="s">
        <v>2539</v>
      </c>
      <c r="C756" t="s">
        <v>2540</v>
      </c>
      <c r="D756" t="s">
        <v>96</v>
      </c>
      <c r="E756" t="s">
        <v>30</v>
      </c>
      <c r="F756" t="s">
        <v>31</v>
      </c>
      <c r="G756" t="s">
        <v>32</v>
      </c>
      <c r="H756" t="s">
        <v>33</v>
      </c>
      <c r="I756" t="s">
        <v>34</v>
      </c>
      <c r="J756" t="s">
        <v>2541</v>
      </c>
      <c r="K756" s="3">
        <v>41450</v>
      </c>
      <c r="L756" t="s">
        <v>36</v>
      </c>
      <c r="M756" t="s">
        <v>2542</v>
      </c>
      <c r="N756" t="s">
        <v>2543</v>
      </c>
      <c r="O756" t="s">
        <v>39</v>
      </c>
      <c r="P756" t="s">
        <v>61</v>
      </c>
      <c r="Q756">
        <v>2</v>
      </c>
      <c r="R756" s="5">
        <v>28.92</v>
      </c>
      <c r="S756" s="5">
        <v>32.5</v>
      </c>
      <c r="T756" s="5">
        <v>65</v>
      </c>
      <c r="U756">
        <v>0</v>
      </c>
      <c r="V756" s="5">
        <v>7.16</v>
      </c>
      <c r="W756" t="s">
        <v>41</v>
      </c>
      <c r="X756" s="3">
        <v>41455</v>
      </c>
      <c r="Y756" s="3">
        <v>41455</v>
      </c>
      <c r="Z756">
        <v>5</v>
      </c>
      <c r="AA756" t="s">
        <v>8400</v>
      </c>
      <c r="AB756">
        <f t="shared" si="57"/>
        <v>0</v>
      </c>
      <c r="AC756" t="str">
        <f t="shared" si="55"/>
        <v>Tuesday</v>
      </c>
      <c r="AD756" s="5">
        <v>4.1399999999999997</v>
      </c>
      <c r="AE756">
        <v>2013</v>
      </c>
      <c r="AF756">
        <v>26</v>
      </c>
      <c r="AG756" s="14">
        <f t="shared" si="56"/>
        <v>0.11015384615384616</v>
      </c>
      <c r="AH756">
        <f t="shared" si="58"/>
        <v>0</v>
      </c>
      <c r="AI756" t="str">
        <f t="shared" si="59"/>
        <v xml:space="preserve"> </v>
      </c>
    </row>
    <row r="757" spans="1:35" x14ac:dyDescent="0.35">
      <c r="A757">
        <v>756</v>
      </c>
      <c r="B757" t="s">
        <v>2544</v>
      </c>
      <c r="C757" t="s">
        <v>2545</v>
      </c>
      <c r="D757" t="s">
        <v>112</v>
      </c>
      <c r="E757" t="s">
        <v>44</v>
      </c>
      <c r="F757" t="s">
        <v>502</v>
      </c>
      <c r="G757" t="s">
        <v>503</v>
      </c>
      <c r="H757" t="s">
        <v>503</v>
      </c>
      <c r="I757" t="s">
        <v>34</v>
      </c>
      <c r="J757" t="s">
        <v>2546</v>
      </c>
      <c r="K757" s="3">
        <v>41418</v>
      </c>
      <c r="L757" t="s">
        <v>36</v>
      </c>
      <c r="M757" t="s">
        <v>2547</v>
      </c>
      <c r="N757" t="s">
        <v>2548</v>
      </c>
      <c r="O757" t="s">
        <v>51</v>
      </c>
      <c r="P757" t="s">
        <v>52</v>
      </c>
      <c r="Q757">
        <v>4</v>
      </c>
      <c r="R757" s="5">
        <v>17.889599999999998</v>
      </c>
      <c r="S757" s="5">
        <v>34.709333333333333</v>
      </c>
      <c r="T757" s="5">
        <v>83.302399999999992</v>
      </c>
      <c r="U757">
        <v>0.4</v>
      </c>
      <c r="V757" s="5">
        <v>11.744</v>
      </c>
      <c r="W757" t="s">
        <v>41</v>
      </c>
      <c r="X757" s="3">
        <v>41423</v>
      </c>
      <c r="Y757" s="3">
        <v>41426</v>
      </c>
      <c r="Z757">
        <v>8</v>
      </c>
      <c r="AA757" t="s">
        <v>8399</v>
      </c>
      <c r="AB757">
        <f t="shared" si="57"/>
        <v>3</v>
      </c>
      <c r="AC757" t="str">
        <f t="shared" si="55"/>
        <v>Friday</v>
      </c>
      <c r="AD757" s="5">
        <v>6.524</v>
      </c>
      <c r="AE757">
        <v>2013</v>
      </c>
      <c r="AF757">
        <v>21</v>
      </c>
      <c r="AG757" s="14">
        <f t="shared" si="56"/>
        <v>0.14098033189920101</v>
      </c>
      <c r="AH757">
        <f t="shared" si="58"/>
        <v>1</v>
      </c>
      <c r="AI757">
        <f t="shared" si="59"/>
        <v>3</v>
      </c>
    </row>
    <row r="758" spans="1:35" x14ac:dyDescent="0.35">
      <c r="A758">
        <v>757</v>
      </c>
      <c r="B758" t="s">
        <v>2544</v>
      </c>
      <c r="C758" t="s">
        <v>2545</v>
      </c>
      <c r="D758" t="s">
        <v>112</v>
      </c>
      <c r="E758" t="s">
        <v>44</v>
      </c>
      <c r="F758" t="s">
        <v>502</v>
      </c>
      <c r="G758" t="s">
        <v>503</v>
      </c>
      <c r="H758" t="s">
        <v>503</v>
      </c>
      <c r="I758" t="s">
        <v>34</v>
      </c>
      <c r="J758" t="s">
        <v>2546</v>
      </c>
      <c r="K758" s="3">
        <v>41418</v>
      </c>
      <c r="L758" t="s">
        <v>36</v>
      </c>
      <c r="M758" t="s">
        <v>2549</v>
      </c>
      <c r="N758" t="s">
        <v>2550</v>
      </c>
      <c r="O758" t="s">
        <v>72</v>
      </c>
      <c r="P758" t="s">
        <v>162</v>
      </c>
      <c r="Q758">
        <v>1</v>
      </c>
      <c r="R758" s="5">
        <v>248.17164488</v>
      </c>
      <c r="S758" s="5">
        <v>271.66756668896323</v>
      </c>
      <c r="T758" s="5">
        <v>162.45720488000001</v>
      </c>
      <c r="U758">
        <v>0.40200000000000002</v>
      </c>
      <c r="V758" s="5">
        <v>-85.714439999999996</v>
      </c>
      <c r="W758" t="s">
        <v>41</v>
      </c>
      <c r="X758" s="3">
        <v>41423</v>
      </c>
      <c r="Y758" s="3">
        <v>41423</v>
      </c>
      <c r="Z758">
        <v>5</v>
      </c>
      <c r="AA758" t="s">
        <v>8400</v>
      </c>
      <c r="AB758">
        <f t="shared" si="57"/>
        <v>0</v>
      </c>
      <c r="AC758" t="str">
        <f t="shared" si="55"/>
        <v>Friday</v>
      </c>
      <c r="AD758" s="5">
        <v>13.891999999999999</v>
      </c>
      <c r="AE758">
        <v>2013</v>
      </c>
      <c r="AF758">
        <v>21</v>
      </c>
      <c r="AG758" s="14">
        <f t="shared" si="56"/>
        <v>-0.52761242607438363</v>
      </c>
      <c r="AH758">
        <f t="shared" si="58"/>
        <v>0</v>
      </c>
      <c r="AI758" t="str">
        <f t="shared" si="59"/>
        <v xml:space="preserve"> </v>
      </c>
    </row>
    <row r="759" spans="1:35" x14ac:dyDescent="0.35">
      <c r="A759">
        <v>758</v>
      </c>
      <c r="B759" t="s">
        <v>2544</v>
      </c>
      <c r="C759" t="s">
        <v>2545</v>
      </c>
      <c r="D759" t="s">
        <v>112</v>
      </c>
      <c r="E759" t="s">
        <v>44</v>
      </c>
      <c r="F759" t="s">
        <v>502</v>
      </c>
      <c r="G759" t="s">
        <v>503</v>
      </c>
      <c r="H759" t="s">
        <v>503</v>
      </c>
      <c r="I759" t="s">
        <v>34</v>
      </c>
      <c r="J759" t="s">
        <v>2546</v>
      </c>
      <c r="K759" s="3">
        <v>41418</v>
      </c>
      <c r="L759" t="s">
        <v>36</v>
      </c>
      <c r="M759" t="s">
        <v>2551</v>
      </c>
      <c r="N759" t="s">
        <v>2552</v>
      </c>
      <c r="O759" t="s">
        <v>39</v>
      </c>
      <c r="P759" t="s">
        <v>340</v>
      </c>
      <c r="Q759">
        <v>2</v>
      </c>
      <c r="R759" s="5">
        <v>18.844000000000005</v>
      </c>
      <c r="S759" s="5">
        <v>21.47333333333334</v>
      </c>
      <c r="T759" s="5">
        <v>25.768000000000008</v>
      </c>
      <c r="U759">
        <v>0.4</v>
      </c>
      <c r="V759" s="5">
        <v>-11.92</v>
      </c>
      <c r="W759" t="s">
        <v>41</v>
      </c>
      <c r="X759" s="3">
        <v>41423</v>
      </c>
      <c r="Y759" s="3">
        <v>41426</v>
      </c>
      <c r="Z759">
        <v>8</v>
      </c>
      <c r="AA759" t="s">
        <v>8399</v>
      </c>
      <c r="AB759">
        <f t="shared" si="57"/>
        <v>3</v>
      </c>
      <c r="AC759" t="str">
        <f t="shared" si="55"/>
        <v>Friday</v>
      </c>
      <c r="AD759" s="5">
        <v>1.177</v>
      </c>
      <c r="AE759">
        <v>2013</v>
      </c>
      <c r="AF759">
        <v>21</v>
      </c>
      <c r="AG759" s="14">
        <f t="shared" si="56"/>
        <v>-0.46258925799441153</v>
      </c>
      <c r="AH759">
        <f t="shared" si="58"/>
        <v>1</v>
      </c>
      <c r="AI759">
        <f t="shared" si="59"/>
        <v>3</v>
      </c>
    </row>
    <row r="760" spans="1:35" x14ac:dyDescent="0.35">
      <c r="A760">
        <v>759</v>
      </c>
      <c r="B760" t="s">
        <v>1645</v>
      </c>
      <c r="C760" t="s">
        <v>1646</v>
      </c>
      <c r="D760" t="s">
        <v>29</v>
      </c>
      <c r="E760" t="s">
        <v>199</v>
      </c>
      <c r="F760" t="s">
        <v>212</v>
      </c>
      <c r="G760" t="s">
        <v>245</v>
      </c>
      <c r="H760" t="s">
        <v>245</v>
      </c>
      <c r="I760" t="s">
        <v>34</v>
      </c>
      <c r="J760" t="s">
        <v>2553</v>
      </c>
      <c r="K760" s="3">
        <v>41856</v>
      </c>
      <c r="L760" t="s">
        <v>136</v>
      </c>
      <c r="M760" t="s">
        <v>1422</v>
      </c>
      <c r="N760" t="s">
        <v>1423</v>
      </c>
      <c r="O760" t="s">
        <v>72</v>
      </c>
      <c r="P760" t="s">
        <v>178</v>
      </c>
      <c r="Q760">
        <v>2</v>
      </c>
      <c r="R760" s="5">
        <v>37.247999999999998</v>
      </c>
      <c r="S760" s="5">
        <v>48.384999999999998</v>
      </c>
      <c r="T760" s="5">
        <v>77.415999999999997</v>
      </c>
      <c r="U760">
        <v>0.2</v>
      </c>
      <c r="V760" s="5">
        <v>2.92</v>
      </c>
      <c r="W760" t="s">
        <v>155</v>
      </c>
      <c r="X760" s="3">
        <v>41858</v>
      </c>
      <c r="Y760" s="3">
        <v>41861</v>
      </c>
      <c r="Z760">
        <v>5</v>
      </c>
      <c r="AA760" t="s">
        <v>8399</v>
      </c>
      <c r="AB760">
        <f t="shared" si="57"/>
        <v>3</v>
      </c>
      <c r="AC760" t="str">
        <f t="shared" si="55"/>
        <v>Tuesday</v>
      </c>
      <c r="AD760" s="5">
        <v>11.433</v>
      </c>
      <c r="AE760">
        <v>2014</v>
      </c>
      <c r="AF760">
        <v>32</v>
      </c>
      <c r="AG760" s="14">
        <f t="shared" si="56"/>
        <v>3.7718301126382144E-2</v>
      </c>
      <c r="AH760">
        <f t="shared" si="58"/>
        <v>1</v>
      </c>
      <c r="AI760">
        <f t="shared" si="59"/>
        <v>3</v>
      </c>
    </row>
    <row r="761" spans="1:35" x14ac:dyDescent="0.35">
      <c r="A761">
        <v>760</v>
      </c>
      <c r="B761" t="s">
        <v>1645</v>
      </c>
      <c r="C761" t="s">
        <v>1646</v>
      </c>
      <c r="D761" t="s">
        <v>29</v>
      </c>
      <c r="E761" t="s">
        <v>199</v>
      </c>
      <c r="F761" t="s">
        <v>212</v>
      </c>
      <c r="G761" t="s">
        <v>245</v>
      </c>
      <c r="H761" t="s">
        <v>245</v>
      </c>
      <c r="I761" t="s">
        <v>34</v>
      </c>
      <c r="J761" t="s">
        <v>2553</v>
      </c>
      <c r="K761" s="3">
        <v>41856</v>
      </c>
      <c r="L761" t="s">
        <v>136</v>
      </c>
      <c r="M761" t="s">
        <v>454</v>
      </c>
      <c r="N761" t="s">
        <v>455</v>
      </c>
      <c r="O761" t="s">
        <v>39</v>
      </c>
      <c r="P761" t="s">
        <v>165</v>
      </c>
      <c r="Q761">
        <v>1</v>
      </c>
      <c r="R761" s="5">
        <v>31.760000000000005</v>
      </c>
      <c r="S761" s="5">
        <v>33.700000000000003</v>
      </c>
      <c r="T761" s="5">
        <v>26.960000000000004</v>
      </c>
      <c r="U761">
        <v>0.2</v>
      </c>
      <c r="V761" s="5">
        <v>-4.8</v>
      </c>
      <c r="W761" t="s">
        <v>155</v>
      </c>
      <c r="X761" s="3">
        <v>41858</v>
      </c>
      <c r="Y761" s="3">
        <v>41861</v>
      </c>
      <c r="Z761">
        <v>5</v>
      </c>
      <c r="AA761" t="s">
        <v>8399</v>
      </c>
      <c r="AB761">
        <f t="shared" si="57"/>
        <v>3</v>
      </c>
      <c r="AC761" t="str">
        <f t="shared" si="55"/>
        <v>Tuesday</v>
      </c>
      <c r="AD761" s="5">
        <v>3.5579999999999998</v>
      </c>
      <c r="AE761">
        <v>2014</v>
      </c>
      <c r="AF761">
        <v>32</v>
      </c>
      <c r="AG761" s="14">
        <f t="shared" si="56"/>
        <v>-0.17804154302670619</v>
      </c>
      <c r="AH761">
        <f t="shared" si="58"/>
        <v>1</v>
      </c>
      <c r="AI761">
        <f t="shared" si="59"/>
        <v>3</v>
      </c>
    </row>
    <row r="762" spans="1:35" x14ac:dyDescent="0.35">
      <c r="A762">
        <v>761</v>
      </c>
      <c r="B762" t="s">
        <v>2554</v>
      </c>
      <c r="C762" t="s">
        <v>2555</v>
      </c>
      <c r="D762" t="s">
        <v>29</v>
      </c>
      <c r="E762" t="s">
        <v>30</v>
      </c>
      <c r="F762" t="s">
        <v>31</v>
      </c>
      <c r="G762" t="s">
        <v>32</v>
      </c>
      <c r="H762" t="s">
        <v>158</v>
      </c>
      <c r="I762" t="s">
        <v>34</v>
      </c>
      <c r="J762" t="s">
        <v>2556</v>
      </c>
      <c r="K762" s="3">
        <v>41970</v>
      </c>
      <c r="L762" t="s">
        <v>215</v>
      </c>
      <c r="M762" t="s">
        <v>2557</v>
      </c>
      <c r="N762" t="s">
        <v>2558</v>
      </c>
      <c r="O762" t="s">
        <v>72</v>
      </c>
      <c r="P762" t="s">
        <v>73</v>
      </c>
      <c r="Q762">
        <v>9</v>
      </c>
      <c r="R762" s="5">
        <v>18.655555555555555</v>
      </c>
      <c r="S762" s="5">
        <v>25.555555555555557</v>
      </c>
      <c r="T762" s="5">
        <v>230</v>
      </c>
      <c r="U762">
        <v>0</v>
      </c>
      <c r="V762" s="5">
        <v>62.1</v>
      </c>
      <c r="W762" t="s">
        <v>155</v>
      </c>
      <c r="X762" s="3">
        <v>41972</v>
      </c>
      <c r="Y762" s="3">
        <v>41972</v>
      </c>
      <c r="Z762">
        <v>2</v>
      </c>
      <c r="AA762" t="s">
        <v>8400</v>
      </c>
      <c r="AB762">
        <f t="shared" si="57"/>
        <v>0</v>
      </c>
      <c r="AC762" t="str">
        <f t="shared" si="55"/>
        <v>Thursday</v>
      </c>
      <c r="AD762" s="5">
        <v>46.06</v>
      </c>
      <c r="AE762">
        <v>2014</v>
      </c>
      <c r="AF762">
        <v>48</v>
      </c>
      <c r="AG762" s="14">
        <f t="shared" si="56"/>
        <v>0.27</v>
      </c>
      <c r="AH762">
        <f t="shared" si="58"/>
        <v>0</v>
      </c>
      <c r="AI762" t="str">
        <f t="shared" si="59"/>
        <v xml:space="preserve"> </v>
      </c>
    </row>
    <row r="763" spans="1:35" x14ac:dyDescent="0.35">
      <c r="A763">
        <v>762</v>
      </c>
      <c r="B763" t="s">
        <v>2559</v>
      </c>
      <c r="C763" t="s">
        <v>2560</v>
      </c>
      <c r="D763" t="s">
        <v>96</v>
      </c>
      <c r="E763" t="s">
        <v>44</v>
      </c>
      <c r="F763" t="s">
        <v>45</v>
      </c>
      <c r="G763" t="s">
        <v>1483</v>
      </c>
      <c r="H763" t="s">
        <v>1483</v>
      </c>
      <c r="I763" t="s">
        <v>34</v>
      </c>
      <c r="J763" t="s">
        <v>2561</v>
      </c>
      <c r="K763" s="3">
        <v>41744</v>
      </c>
      <c r="L763" t="s">
        <v>215</v>
      </c>
      <c r="M763" t="s">
        <v>386</v>
      </c>
      <c r="N763" t="s">
        <v>387</v>
      </c>
      <c r="O763" t="s">
        <v>39</v>
      </c>
      <c r="P763" t="s">
        <v>76</v>
      </c>
      <c r="Q763">
        <v>3</v>
      </c>
      <c r="R763" s="5">
        <v>17.7</v>
      </c>
      <c r="S763" s="5">
        <v>29</v>
      </c>
      <c r="T763" s="5">
        <v>87</v>
      </c>
      <c r="U763">
        <v>0</v>
      </c>
      <c r="V763" s="5">
        <v>33.9</v>
      </c>
      <c r="W763" t="s">
        <v>155</v>
      </c>
      <c r="X763" s="3">
        <v>41746</v>
      </c>
      <c r="Y763" s="3">
        <v>41746</v>
      </c>
      <c r="Z763">
        <v>2</v>
      </c>
      <c r="AA763" t="s">
        <v>8400</v>
      </c>
      <c r="AB763">
        <f t="shared" si="57"/>
        <v>0</v>
      </c>
      <c r="AC763" t="str">
        <f t="shared" si="55"/>
        <v>Tuesday</v>
      </c>
      <c r="AD763" s="5">
        <v>24.218</v>
      </c>
      <c r="AE763">
        <v>2014</v>
      </c>
      <c r="AF763">
        <v>16</v>
      </c>
      <c r="AG763" s="14">
        <f t="shared" si="56"/>
        <v>0.3896551724137931</v>
      </c>
      <c r="AH763">
        <f t="shared" si="58"/>
        <v>0</v>
      </c>
      <c r="AI763" t="str">
        <f t="shared" si="59"/>
        <v xml:space="preserve"> </v>
      </c>
    </row>
    <row r="764" spans="1:35" x14ac:dyDescent="0.35">
      <c r="A764">
        <v>763</v>
      </c>
      <c r="B764" t="s">
        <v>2559</v>
      </c>
      <c r="C764" t="s">
        <v>2560</v>
      </c>
      <c r="D764" t="s">
        <v>96</v>
      </c>
      <c r="E764" t="s">
        <v>44</v>
      </c>
      <c r="F764" t="s">
        <v>45</v>
      </c>
      <c r="G764" t="s">
        <v>1483</v>
      </c>
      <c r="H764" t="s">
        <v>1483</v>
      </c>
      <c r="I764" t="s">
        <v>34</v>
      </c>
      <c r="J764" t="s">
        <v>2561</v>
      </c>
      <c r="K764" s="3">
        <v>41744</v>
      </c>
      <c r="L764" t="s">
        <v>215</v>
      </c>
      <c r="M764" t="s">
        <v>2562</v>
      </c>
      <c r="N764" t="s">
        <v>2563</v>
      </c>
      <c r="O764" t="s">
        <v>39</v>
      </c>
      <c r="P764" t="s">
        <v>90</v>
      </c>
      <c r="Q764">
        <v>8</v>
      </c>
      <c r="R764" s="5">
        <v>5.2750000000000004</v>
      </c>
      <c r="S764" s="5">
        <v>9.375</v>
      </c>
      <c r="T764" s="5">
        <v>75</v>
      </c>
      <c r="U764">
        <v>0</v>
      </c>
      <c r="V764" s="5">
        <v>32.799999999999997</v>
      </c>
      <c r="W764" t="s">
        <v>155</v>
      </c>
      <c r="X764" s="3">
        <v>41746</v>
      </c>
      <c r="Y764" s="3">
        <v>41747</v>
      </c>
      <c r="Z764">
        <v>3</v>
      </c>
      <c r="AA764" t="s">
        <v>8399</v>
      </c>
      <c r="AB764">
        <f t="shared" si="57"/>
        <v>1</v>
      </c>
      <c r="AC764" t="str">
        <f t="shared" si="55"/>
        <v>Tuesday</v>
      </c>
      <c r="AD764" s="5">
        <v>20.378</v>
      </c>
      <c r="AE764">
        <v>2014</v>
      </c>
      <c r="AF764">
        <v>16</v>
      </c>
      <c r="AG764" s="14">
        <f t="shared" si="56"/>
        <v>0.4373333333333333</v>
      </c>
      <c r="AH764">
        <f t="shared" si="58"/>
        <v>1</v>
      </c>
      <c r="AI764">
        <f t="shared" si="59"/>
        <v>1</v>
      </c>
    </row>
    <row r="765" spans="1:35" x14ac:dyDescent="0.35">
      <c r="A765">
        <v>764</v>
      </c>
      <c r="B765" t="s">
        <v>2559</v>
      </c>
      <c r="C765" t="s">
        <v>2560</v>
      </c>
      <c r="D765" t="s">
        <v>96</v>
      </c>
      <c r="E765" t="s">
        <v>44</v>
      </c>
      <c r="F765" t="s">
        <v>45</v>
      </c>
      <c r="G765" t="s">
        <v>1483</v>
      </c>
      <c r="H765" t="s">
        <v>1483</v>
      </c>
      <c r="I765" t="s">
        <v>34</v>
      </c>
      <c r="J765" t="s">
        <v>2561</v>
      </c>
      <c r="K765" s="3">
        <v>41744</v>
      </c>
      <c r="L765" t="s">
        <v>215</v>
      </c>
      <c r="M765" t="s">
        <v>2564</v>
      </c>
      <c r="N765" t="s">
        <v>2565</v>
      </c>
      <c r="O765" t="s">
        <v>39</v>
      </c>
      <c r="P765" t="s">
        <v>183</v>
      </c>
      <c r="Q765">
        <v>5</v>
      </c>
      <c r="R765" s="5">
        <v>297.45999999999998</v>
      </c>
      <c r="S765" s="5">
        <v>358.4</v>
      </c>
      <c r="T765" s="5">
        <v>1792</v>
      </c>
      <c r="U765">
        <v>0</v>
      </c>
      <c r="V765" s="5">
        <v>304.7</v>
      </c>
      <c r="W765" t="s">
        <v>155</v>
      </c>
      <c r="X765" s="3">
        <v>41746</v>
      </c>
      <c r="Y765" s="3">
        <v>41746</v>
      </c>
      <c r="Z765">
        <v>2</v>
      </c>
      <c r="AA765" t="s">
        <v>8400</v>
      </c>
      <c r="AB765">
        <f t="shared" si="57"/>
        <v>0</v>
      </c>
      <c r="AC765" t="str">
        <f t="shared" si="55"/>
        <v>Tuesday</v>
      </c>
      <c r="AD765" s="5">
        <v>303.63099999999997</v>
      </c>
      <c r="AE765">
        <v>2014</v>
      </c>
      <c r="AF765">
        <v>16</v>
      </c>
      <c r="AG765" s="14">
        <f t="shared" si="56"/>
        <v>0.17003348214285713</v>
      </c>
      <c r="AH765">
        <f t="shared" si="58"/>
        <v>0</v>
      </c>
      <c r="AI765" t="str">
        <f t="shared" si="59"/>
        <v xml:space="preserve"> </v>
      </c>
    </row>
    <row r="766" spans="1:35" x14ac:dyDescent="0.35">
      <c r="A766">
        <v>765</v>
      </c>
      <c r="B766" t="s">
        <v>2559</v>
      </c>
      <c r="C766" t="s">
        <v>2560</v>
      </c>
      <c r="D766" t="s">
        <v>96</v>
      </c>
      <c r="E766" t="s">
        <v>44</v>
      </c>
      <c r="F766" t="s">
        <v>45</v>
      </c>
      <c r="G766" t="s">
        <v>1483</v>
      </c>
      <c r="H766" t="s">
        <v>1483</v>
      </c>
      <c r="I766" t="s">
        <v>34</v>
      </c>
      <c r="J766" t="s">
        <v>2561</v>
      </c>
      <c r="K766" s="3">
        <v>41744</v>
      </c>
      <c r="L766" t="s">
        <v>215</v>
      </c>
      <c r="M766" t="s">
        <v>2566</v>
      </c>
      <c r="N766" t="s">
        <v>2567</v>
      </c>
      <c r="O766" t="s">
        <v>39</v>
      </c>
      <c r="P766" t="s">
        <v>64</v>
      </c>
      <c r="Q766">
        <v>6</v>
      </c>
      <c r="R766" s="5">
        <v>21.95333333333333</v>
      </c>
      <c r="S766" s="5">
        <v>31.333333333333329</v>
      </c>
      <c r="T766" s="5">
        <v>187.99999999999997</v>
      </c>
      <c r="U766">
        <v>0</v>
      </c>
      <c r="V766" s="5">
        <v>56.28</v>
      </c>
      <c r="W766" t="s">
        <v>155</v>
      </c>
      <c r="X766" s="3">
        <v>41746</v>
      </c>
      <c r="Y766" s="3">
        <v>41746</v>
      </c>
      <c r="Z766">
        <v>2</v>
      </c>
      <c r="AA766" t="s">
        <v>8400</v>
      </c>
      <c r="AB766">
        <f t="shared" si="57"/>
        <v>0</v>
      </c>
      <c r="AC766" t="str">
        <f t="shared" si="55"/>
        <v>Tuesday</v>
      </c>
      <c r="AD766" s="5">
        <v>79.38</v>
      </c>
      <c r="AE766">
        <v>2014</v>
      </c>
      <c r="AF766">
        <v>16</v>
      </c>
      <c r="AG766" s="14">
        <f t="shared" si="56"/>
        <v>0.29936170212765961</v>
      </c>
      <c r="AH766">
        <f t="shared" si="58"/>
        <v>0</v>
      </c>
      <c r="AI766" t="str">
        <f t="shared" si="59"/>
        <v xml:space="preserve"> </v>
      </c>
    </row>
    <row r="767" spans="1:35" x14ac:dyDescent="0.35">
      <c r="A767">
        <v>766</v>
      </c>
      <c r="B767" t="s">
        <v>2568</v>
      </c>
      <c r="C767" t="s">
        <v>2569</v>
      </c>
      <c r="D767" t="s">
        <v>29</v>
      </c>
      <c r="E767" t="s">
        <v>84</v>
      </c>
      <c r="F767" t="s">
        <v>85</v>
      </c>
      <c r="G767" t="s">
        <v>635</v>
      </c>
      <c r="H767" t="s">
        <v>635</v>
      </c>
      <c r="I767" t="s">
        <v>34</v>
      </c>
      <c r="J767" t="s">
        <v>2570</v>
      </c>
      <c r="K767" s="3">
        <v>40906</v>
      </c>
      <c r="L767" t="s">
        <v>36</v>
      </c>
      <c r="M767" t="s">
        <v>2537</v>
      </c>
      <c r="N767" t="s">
        <v>2538</v>
      </c>
      <c r="O767" t="s">
        <v>39</v>
      </c>
      <c r="P767" t="s">
        <v>58</v>
      </c>
      <c r="Q767">
        <v>2</v>
      </c>
      <c r="R767" s="5">
        <v>18.28</v>
      </c>
      <c r="S767" s="5">
        <v>20.5</v>
      </c>
      <c r="T767" s="5">
        <v>41</v>
      </c>
      <c r="U767">
        <v>0</v>
      </c>
      <c r="V767" s="5">
        <v>4.4400000000000004</v>
      </c>
      <c r="W767" t="s">
        <v>139</v>
      </c>
      <c r="X767" s="3">
        <v>40909</v>
      </c>
      <c r="Y767" s="3">
        <v>40909</v>
      </c>
      <c r="Z767">
        <v>3</v>
      </c>
      <c r="AA767" t="s">
        <v>8400</v>
      </c>
      <c r="AB767">
        <f t="shared" si="57"/>
        <v>0</v>
      </c>
      <c r="AC767" t="str">
        <f t="shared" si="55"/>
        <v>Thursday</v>
      </c>
      <c r="AD767" s="5">
        <v>5.0750000000000002</v>
      </c>
      <c r="AE767">
        <v>2011</v>
      </c>
      <c r="AF767">
        <v>53</v>
      </c>
      <c r="AG767" s="14">
        <f t="shared" si="56"/>
        <v>0.10829268292682928</v>
      </c>
      <c r="AH767">
        <f t="shared" si="58"/>
        <v>0</v>
      </c>
      <c r="AI767" t="str">
        <f t="shared" si="59"/>
        <v xml:space="preserve"> </v>
      </c>
    </row>
    <row r="768" spans="1:35" x14ac:dyDescent="0.35">
      <c r="A768">
        <v>767</v>
      </c>
      <c r="B768" t="s">
        <v>2568</v>
      </c>
      <c r="C768" t="s">
        <v>2569</v>
      </c>
      <c r="D768" t="s">
        <v>29</v>
      </c>
      <c r="E768" t="s">
        <v>84</v>
      </c>
      <c r="F768" t="s">
        <v>85</v>
      </c>
      <c r="G768" t="s">
        <v>635</v>
      </c>
      <c r="H768" t="s">
        <v>635</v>
      </c>
      <c r="I768" t="s">
        <v>34</v>
      </c>
      <c r="J768" t="s">
        <v>2570</v>
      </c>
      <c r="K768" s="3">
        <v>40906</v>
      </c>
      <c r="L768" t="s">
        <v>36</v>
      </c>
      <c r="M768" t="s">
        <v>1090</v>
      </c>
      <c r="N768" t="s">
        <v>1091</v>
      </c>
      <c r="O768" t="s">
        <v>51</v>
      </c>
      <c r="P768" t="s">
        <v>93</v>
      </c>
      <c r="Q768">
        <v>8</v>
      </c>
      <c r="R768" s="5">
        <v>236.82499999999999</v>
      </c>
      <c r="S768" s="5">
        <v>303.625</v>
      </c>
      <c r="T768" s="5">
        <v>2429</v>
      </c>
      <c r="U768">
        <v>0</v>
      </c>
      <c r="V768" s="5">
        <v>534.4</v>
      </c>
      <c r="W768" t="s">
        <v>139</v>
      </c>
      <c r="X768" s="3">
        <v>40909</v>
      </c>
      <c r="Y768" s="3">
        <v>40909</v>
      </c>
      <c r="Z768">
        <v>3</v>
      </c>
      <c r="AA768" t="s">
        <v>8400</v>
      </c>
      <c r="AB768">
        <f t="shared" si="57"/>
        <v>0</v>
      </c>
      <c r="AC768" t="str">
        <f t="shared" si="55"/>
        <v>Thursday</v>
      </c>
      <c r="AD768" s="5">
        <v>214.422</v>
      </c>
      <c r="AE768">
        <v>2011</v>
      </c>
      <c r="AF768">
        <v>53</v>
      </c>
      <c r="AG768" s="14">
        <f t="shared" si="56"/>
        <v>0.22000823384108686</v>
      </c>
      <c r="AH768">
        <f t="shared" si="58"/>
        <v>0</v>
      </c>
      <c r="AI768" t="str">
        <f t="shared" si="59"/>
        <v xml:space="preserve"> </v>
      </c>
    </row>
    <row r="769" spans="1:35" x14ac:dyDescent="0.35">
      <c r="A769">
        <v>768</v>
      </c>
      <c r="B769" t="s">
        <v>2568</v>
      </c>
      <c r="C769" t="s">
        <v>2569</v>
      </c>
      <c r="D769" t="s">
        <v>29</v>
      </c>
      <c r="E769" t="s">
        <v>84</v>
      </c>
      <c r="F769" t="s">
        <v>85</v>
      </c>
      <c r="G769" t="s">
        <v>635</v>
      </c>
      <c r="H769" t="s">
        <v>635</v>
      </c>
      <c r="I769" t="s">
        <v>34</v>
      </c>
      <c r="J769" t="s">
        <v>2570</v>
      </c>
      <c r="K769" s="3">
        <v>40906</v>
      </c>
      <c r="L769" t="s">
        <v>36</v>
      </c>
      <c r="M769" t="s">
        <v>1214</v>
      </c>
      <c r="N769" t="s">
        <v>1215</v>
      </c>
      <c r="O769" t="s">
        <v>39</v>
      </c>
      <c r="P769" t="s">
        <v>90</v>
      </c>
      <c r="Q769">
        <v>2</v>
      </c>
      <c r="R769" s="5">
        <v>4.08</v>
      </c>
      <c r="S769" s="5">
        <v>7.5</v>
      </c>
      <c r="T769" s="5">
        <v>15</v>
      </c>
      <c r="U769">
        <v>0</v>
      </c>
      <c r="V769" s="5">
        <v>6.84</v>
      </c>
      <c r="W769" t="s">
        <v>139</v>
      </c>
      <c r="X769" s="3">
        <v>40909</v>
      </c>
      <c r="Y769" s="3">
        <v>40909</v>
      </c>
      <c r="Z769">
        <v>3</v>
      </c>
      <c r="AA769" t="s">
        <v>8400</v>
      </c>
      <c r="AB769">
        <f t="shared" si="57"/>
        <v>0</v>
      </c>
      <c r="AC769" t="str">
        <f t="shared" si="55"/>
        <v>Thursday</v>
      </c>
      <c r="AD769" s="5">
        <v>0.96499999999999997</v>
      </c>
      <c r="AE769">
        <v>2011</v>
      </c>
      <c r="AF769">
        <v>53</v>
      </c>
      <c r="AG769" s="14">
        <f t="shared" si="56"/>
        <v>0.45600000000000002</v>
      </c>
      <c r="AH769">
        <f t="shared" si="58"/>
        <v>0</v>
      </c>
      <c r="AI769" t="str">
        <f t="shared" si="59"/>
        <v xml:space="preserve"> </v>
      </c>
    </row>
    <row r="770" spans="1:35" x14ac:dyDescent="0.35">
      <c r="A770">
        <v>769</v>
      </c>
      <c r="B770" t="s">
        <v>2571</v>
      </c>
      <c r="C770" t="s">
        <v>2572</v>
      </c>
      <c r="D770" t="s">
        <v>96</v>
      </c>
      <c r="E770" t="s">
        <v>84</v>
      </c>
      <c r="F770" t="s">
        <v>85</v>
      </c>
      <c r="G770" t="s">
        <v>86</v>
      </c>
      <c r="H770" t="s">
        <v>86</v>
      </c>
      <c r="I770" t="s">
        <v>34</v>
      </c>
      <c r="J770" t="s">
        <v>2573</v>
      </c>
      <c r="K770" s="3">
        <v>41158</v>
      </c>
      <c r="L770" t="s">
        <v>136</v>
      </c>
      <c r="M770" t="s">
        <v>1746</v>
      </c>
      <c r="N770" t="s">
        <v>1747</v>
      </c>
      <c r="O770" t="s">
        <v>51</v>
      </c>
      <c r="P770" t="s">
        <v>52</v>
      </c>
      <c r="Q770">
        <v>4</v>
      </c>
      <c r="R770" s="5">
        <v>17.12</v>
      </c>
      <c r="S770" s="5">
        <v>33.5</v>
      </c>
      <c r="T770" s="5">
        <v>134</v>
      </c>
      <c r="U770">
        <v>0</v>
      </c>
      <c r="V770" s="5">
        <v>65.52</v>
      </c>
      <c r="W770" t="s">
        <v>41</v>
      </c>
      <c r="X770" s="3">
        <v>41163</v>
      </c>
      <c r="Y770" s="3">
        <v>41166</v>
      </c>
      <c r="Z770">
        <v>8</v>
      </c>
      <c r="AA770" t="s">
        <v>8399</v>
      </c>
      <c r="AB770">
        <f t="shared" si="57"/>
        <v>3</v>
      </c>
      <c r="AC770" t="str">
        <f t="shared" ref="AC770:AC833" si="60">TEXT(K770,"dddd")</f>
        <v>Thursday</v>
      </c>
      <c r="AD770" s="5">
        <v>20.734000000000002</v>
      </c>
      <c r="AE770">
        <v>2012</v>
      </c>
      <c r="AF770">
        <v>36</v>
      </c>
      <c r="AG770" s="14">
        <f t="shared" ref="AG770:AG833" si="61">V770/T770</f>
        <v>0.48895522388059698</v>
      </c>
      <c r="AH770">
        <f t="shared" si="58"/>
        <v>1</v>
      </c>
      <c r="AI770">
        <f t="shared" si="59"/>
        <v>3</v>
      </c>
    </row>
    <row r="771" spans="1:35" x14ac:dyDescent="0.35">
      <c r="A771">
        <v>770</v>
      </c>
      <c r="B771" t="s">
        <v>717</v>
      </c>
      <c r="C771" t="s">
        <v>718</v>
      </c>
      <c r="D771" t="s">
        <v>96</v>
      </c>
      <c r="E771" t="s">
        <v>84</v>
      </c>
      <c r="F771" t="s">
        <v>463</v>
      </c>
      <c r="G771" t="s">
        <v>463</v>
      </c>
      <c r="H771" t="s">
        <v>1777</v>
      </c>
      <c r="I771" t="s">
        <v>34</v>
      </c>
      <c r="J771" t="s">
        <v>2574</v>
      </c>
      <c r="K771" s="3">
        <v>41851</v>
      </c>
      <c r="L771" t="s">
        <v>36</v>
      </c>
      <c r="M771" t="s">
        <v>1444</v>
      </c>
      <c r="N771" t="s">
        <v>1445</v>
      </c>
      <c r="O771" t="s">
        <v>51</v>
      </c>
      <c r="P771" t="s">
        <v>55</v>
      </c>
      <c r="Q771">
        <v>3</v>
      </c>
      <c r="R771" s="5">
        <v>172.24</v>
      </c>
      <c r="S771" s="5">
        <v>292</v>
      </c>
      <c r="T771" s="5">
        <v>876</v>
      </c>
      <c r="U771">
        <v>0</v>
      </c>
      <c r="V771" s="5">
        <v>359.28</v>
      </c>
      <c r="W771" t="s">
        <v>41</v>
      </c>
      <c r="X771" s="3">
        <v>41856</v>
      </c>
      <c r="Y771" s="3">
        <v>41856</v>
      </c>
      <c r="Z771">
        <v>5</v>
      </c>
      <c r="AA771" t="s">
        <v>8400</v>
      </c>
      <c r="AB771">
        <f t="shared" ref="AB771:AB834" si="62">Y771-X771</f>
        <v>0</v>
      </c>
      <c r="AC771" t="str">
        <f t="shared" si="60"/>
        <v>Thursday</v>
      </c>
      <c r="AD771" s="5">
        <v>58.337000000000003</v>
      </c>
      <c r="AE771">
        <v>2014</v>
      </c>
      <c r="AF771">
        <v>31</v>
      </c>
      <c r="AG771" s="14">
        <f t="shared" si="61"/>
        <v>0.41013698630136985</v>
      </c>
      <c r="AH771">
        <f t="shared" ref="AH771:AH834" si="63">IF(AA771 = "Late", 1, 0)</f>
        <v>0</v>
      </c>
      <c r="AI771" t="str">
        <f t="shared" ref="AI771:AI834" si="64">IF(AB771&gt;0, AB771, " ")</f>
        <v xml:space="preserve"> </v>
      </c>
    </row>
    <row r="772" spans="1:35" x14ac:dyDescent="0.35">
      <c r="A772">
        <v>771</v>
      </c>
      <c r="B772" t="s">
        <v>110</v>
      </c>
      <c r="C772" t="s">
        <v>111</v>
      </c>
      <c r="D772" t="s">
        <v>112</v>
      </c>
      <c r="E772" t="s">
        <v>44</v>
      </c>
      <c r="F772" t="s">
        <v>45</v>
      </c>
      <c r="G772" t="s">
        <v>260</v>
      </c>
      <c r="H772" t="s">
        <v>261</v>
      </c>
      <c r="I772" t="s">
        <v>34</v>
      </c>
      <c r="J772" t="s">
        <v>2575</v>
      </c>
      <c r="K772" s="3">
        <v>40864</v>
      </c>
      <c r="L772" t="s">
        <v>36</v>
      </c>
      <c r="M772" t="s">
        <v>2412</v>
      </c>
      <c r="N772" t="s">
        <v>2413</v>
      </c>
      <c r="O772" t="s">
        <v>72</v>
      </c>
      <c r="P772" t="s">
        <v>162</v>
      </c>
      <c r="Q772">
        <v>1</v>
      </c>
      <c r="R772" s="5">
        <v>46.653171440000001</v>
      </c>
      <c r="S772" s="5">
        <v>83.093638717434871</v>
      </c>
      <c r="T772" s="5">
        <v>82.927451439999999</v>
      </c>
      <c r="U772">
        <v>2E-3</v>
      </c>
      <c r="V772" s="5">
        <v>36.274279999999997</v>
      </c>
      <c r="W772" t="s">
        <v>41</v>
      </c>
      <c r="X772" s="3">
        <v>40869</v>
      </c>
      <c r="Y772" s="3">
        <v>40870</v>
      </c>
      <c r="Z772">
        <v>6</v>
      </c>
      <c r="AA772" t="s">
        <v>8399</v>
      </c>
      <c r="AB772">
        <f t="shared" si="62"/>
        <v>1</v>
      </c>
      <c r="AC772" t="str">
        <f t="shared" si="60"/>
        <v>Thursday</v>
      </c>
      <c r="AD772" s="5">
        <v>7.2549999999999999</v>
      </c>
      <c r="AE772">
        <v>2011</v>
      </c>
      <c r="AF772">
        <v>47</v>
      </c>
      <c r="AG772" s="14">
        <f t="shared" si="61"/>
        <v>0.4374218593494979</v>
      </c>
      <c r="AH772">
        <f t="shared" si="63"/>
        <v>1</v>
      </c>
      <c r="AI772">
        <f t="shared" si="64"/>
        <v>1</v>
      </c>
    </row>
    <row r="773" spans="1:35" x14ac:dyDescent="0.35">
      <c r="A773">
        <v>772</v>
      </c>
      <c r="B773" t="s">
        <v>1417</v>
      </c>
      <c r="C773" t="s">
        <v>1418</v>
      </c>
      <c r="D773" t="s">
        <v>29</v>
      </c>
      <c r="E773" t="s">
        <v>44</v>
      </c>
      <c r="F773" t="s">
        <v>67</v>
      </c>
      <c r="G773" t="s">
        <v>68</v>
      </c>
      <c r="H773" t="s">
        <v>2576</v>
      </c>
      <c r="I773" t="s">
        <v>34</v>
      </c>
      <c r="J773" t="s">
        <v>2577</v>
      </c>
      <c r="K773" s="3">
        <v>41440</v>
      </c>
      <c r="L773" t="s">
        <v>136</v>
      </c>
      <c r="M773" t="s">
        <v>2578</v>
      </c>
      <c r="N773" t="s">
        <v>2579</v>
      </c>
      <c r="O773" t="s">
        <v>72</v>
      </c>
      <c r="P773" t="s">
        <v>162</v>
      </c>
      <c r="Q773">
        <v>5</v>
      </c>
      <c r="R773" s="5">
        <v>190.78248807999995</v>
      </c>
      <c r="S773" s="5">
        <v>211.9824129058116</v>
      </c>
      <c r="T773" s="5">
        <v>1057.7922403999999</v>
      </c>
      <c r="U773">
        <v>2E-3</v>
      </c>
      <c r="V773" s="5">
        <v>103.8798</v>
      </c>
      <c r="W773" t="s">
        <v>41</v>
      </c>
      <c r="X773" s="3">
        <v>41445</v>
      </c>
      <c r="Y773" s="3">
        <v>41447</v>
      </c>
      <c r="Z773">
        <v>7</v>
      </c>
      <c r="AA773" t="s">
        <v>8399</v>
      </c>
      <c r="AB773">
        <f t="shared" si="62"/>
        <v>2</v>
      </c>
      <c r="AC773" t="str">
        <f t="shared" si="60"/>
        <v>Saturday</v>
      </c>
      <c r="AD773" s="5">
        <v>116.88500000000001</v>
      </c>
      <c r="AE773">
        <v>2013</v>
      </c>
      <c r="AF773">
        <v>24</v>
      </c>
      <c r="AG773" s="14">
        <f t="shared" si="61"/>
        <v>9.8204350563886045E-2</v>
      </c>
      <c r="AH773">
        <f t="shared" si="63"/>
        <v>1</v>
      </c>
      <c r="AI773">
        <f t="shared" si="64"/>
        <v>2</v>
      </c>
    </row>
    <row r="774" spans="1:35" x14ac:dyDescent="0.35">
      <c r="A774">
        <v>773</v>
      </c>
      <c r="B774" t="s">
        <v>509</v>
      </c>
      <c r="C774" t="s">
        <v>510</v>
      </c>
      <c r="D774" t="s">
        <v>112</v>
      </c>
      <c r="E774" t="s">
        <v>30</v>
      </c>
      <c r="F774" t="s">
        <v>31</v>
      </c>
      <c r="G774" t="s">
        <v>32</v>
      </c>
      <c r="H774" t="s">
        <v>33</v>
      </c>
      <c r="I774" t="s">
        <v>34</v>
      </c>
      <c r="J774" t="s">
        <v>2580</v>
      </c>
      <c r="K774" s="3">
        <v>40998</v>
      </c>
      <c r="L774" t="s">
        <v>36</v>
      </c>
      <c r="M774" t="s">
        <v>2581</v>
      </c>
      <c r="N774" t="s">
        <v>2582</v>
      </c>
      <c r="O774" t="s">
        <v>72</v>
      </c>
      <c r="P774" t="s">
        <v>162</v>
      </c>
      <c r="Q774">
        <v>3</v>
      </c>
      <c r="R774" s="5">
        <v>78.778389279999999</v>
      </c>
      <c r="S774" s="5">
        <v>127.15806541082165</v>
      </c>
      <c r="T774" s="5">
        <v>380.71124784</v>
      </c>
      <c r="U774">
        <v>2E-3</v>
      </c>
      <c r="V774" s="5">
        <v>144.37608</v>
      </c>
      <c r="W774" t="s">
        <v>41</v>
      </c>
      <c r="X774" s="3">
        <v>41003</v>
      </c>
      <c r="Y774" s="3">
        <v>41003</v>
      </c>
      <c r="Z774">
        <v>5</v>
      </c>
      <c r="AA774" t="s">
        <v>8400</v>
      </c>
      <c r="AB774">
        <f t="shared" si="62"/>
        <v>0</v>
      </c>
      <c r="AC774" t="str">
        <f t="shared" si="60"/>
        <v>Friday</v>
      </c>
      <c r="AD774" s="5">
        <v>32.743000000000002</v>
      </c>
      <c r="AE774">
        <v>2012</v>
      </c>
      <c r="AF774">
        <v>13</v>
      </c>
      <c r="AG774" s="14">
        <f t="shared" si="61"/>
        <v>0.37922725114934447</v>
      </c>
      <c r="AH774">
        <f t="shared" si="63"/>
        <v>0</v>
      </c>
      <c r="AI774" t="str">
        <f t="shared" si="64"/>
        <v xml:space="preserve"> </v>
      </c>
    </row>
    <row r="775" spans="1:35" x14ac:dyDescent="0.35">
      <c r="A775">
        <v>774</v>
      </c>
      <c r="B775" t="s">
        <v>509</v>
      </c>
      <c r="C775" t="s">
        <v>510</v>
      </c>
      <c r="D775" t="s">
        <v>112</v>
      </c>
      <c r="E775" t="s">
        <v>30</v>
      </c>
      <c r="F775" t="s">
        <v>31</v>
      </c>
      <c r="G775" t="s">
        <v>32</v>
      </c>
      <c r="H775" t="s">
        <v>33</v>
      </c>
      <c r="I775" t="s">
        <v>34</v>
      </c>
      <c r="J775" t="s">
        <v>2580</v>
      </c>
      <c r="K775" s="3">
        <v>40998</v>
      </c>
      <c r="L775" t="s">
        <v>36</v>
      </c>
      <c r="M775" t="s">
        <v>2583</v>
      </c>
      <c r="N775" t="s">
        <v>2584</v>
      </c>
      <c r="O775" t="s">
        <v>39</v>
      </c>
      <c r="P775" t="s">
        <v>76</v>
      </c>
      <c r="Q775">
        <v>6</v>
      </c>
      <c r="R775" s="5">
        <v>14.206666666666671</v>
      </c>
      <c r="S775" s="5">
        <v>19.166666666666671</v>
      </c>
      <c r="T775" s="5">
        <v>115.00000000000003</v>
      </c>
      <c r="U775">
        <v>0</v>
      </c>
      <c r="V775" s="5">
        <v>29.76</v>
      </c>
      <c r="W775" t="s">
        <v>41</v>
      </c>
      <c r="X775" s="3">
        <v>41003</v>
      </c>
      <c r="Y775" s="3">
        <v>41006</v>
      </c>
      <c r="Z775">
        <v>8</v>
      </c>
      <c r="AA775" t="s">
        <v>8399</v>
      </c>
      <c r="AB775">
        <f t="shared" si="62"/>
        <v>3</v>
      </c>
      <c r="AC775" t="str">
        <f t="shared" si="60"/>
        <v>Friday</v>
      </c>
      <c r="AD775" s="5">
        <v>10.786</v>
      </c>
      <c r="AE775">
        <v>2012</v>
      </c>
      <c r="AF775">
        <v>13</v>
      </c>
      <c r="AG775" s="14">
        <f t="shared" si="61"/>
        <v>0.25878260869565212</v>
      </c>
      <c r="AH775">
        <f t="shared" si="63"/>
        <v>1</v>
      </c>
      <c r="AI775">
        <f t="shared" si="64"/>
        <v>3</v>
      </c>
    </row>
    <row r="776" spans="1:35" x14ac:dyDescent="0.35">
      <c r="A776">
        <v>775</v>
      </c>
      <c r="B776" t="s">
        <v>2585</v>
      </c>
      <c r="C776" t="s">
        <v>2586</v>
      </c>
      <c r="D776" t="s">
        <v>29</v>
      </c>
      <c r="E776" t="s">
        <v>84</v>
      </c>
      <c r="F776" t="s">
        <v>740</v>
      </c>
      <c r="G776" t="s">
        <v>741</v>
      </c>
      <c r="H776" t="s">
        <v>741</v>
      </c>
      <c r="I776" t="s">
        <v>34</v>
      </c>
      <c r="J776" t="s">
        <v>2587</v>
      </c>
      <c r="K776" s="3">
        <v>41813</v>
      </c>
      <c r="L776" t="s">
        <v>36</v>
      </c>
      <c r="M776" t="s">
        <v>2588</v>
      </c>
      <c r="N776" t="s">
        <v>2589</v>
      </c>
      <c r="O776" t="s">
        <v>51</v>
      </c>
      <c r="P776" t="s">
        <v>55</v>
      </c>
      <c r="Q776">
        <v>7</v>
      </c>
      <c r="R776" s="5">
        <v>66.885714285714286</v>
      </c>
      <c r="S776" s="5">
        <v>115.28571428571428</v>
      </c>
      <c r="T776" s="5">
        <v>807</v>
      </c>
      <c r="U776">
        <v>0</v>
      </c>
      <c r="V776" s="5">
        <v>338.8</v>
      </c>
      <c r="W776" t="s">
        <v>41</v>
      </c>
      <c r="X776" s="3">
        <v>41818</v>
      </c>
      <c r="Y776" s="3">
        <v>41818</v>
      </c>
      <c r="Z776">
        <v>5</v>
      </c>
      <c r="AA776" t="s">
        <v>8400</v>
      </c>
      <c r="AB776">
        <f t="shared" si="62"/>
        <v>0</v>
      </c>
      <c r="AC776" t="str">
        <f t="shared" si="60"/>
        <v>Monday</v>
      </c>
      <c r="AD776" s="5">
        <v>84.27</v>
      </c>
      <c r="AE776">
        <v>2014</v>
      </c>
      <c r="AF776">
        <v>26</v>
      </c>
      <c r="AG776" s="14">
        <f t="shared" si="61"/>
        <v>0.41982651796778192</v>
      </c>
      <c r="AH776">
        <f t="shared" si="63"/>
        <v>0</v>
      </c>
      <c r="AI776" t="str">
        <f t="shared" si="64"/>
        <v xml:space="preserve"> </v>
      </c>
    </row>
    <row r="777" spans="1:35" x14ac:dyDescent="0.35">
      <c r="A777">
        <v>776</v>
      </c>
      <c r="B777" t="s">
        <v>2590</v>
      </c>
      <c r="C777" t="s">
        <v>2591</v>
      </c>
      <c r="D777" t="s">
        <v>96</v>
      </c>
      <c r="E777" t="s">
        <v>30</v>
      </c>
      <c r="F777" t="s">
        <v>31</v>
      </c>
      <c r="G777" t="s">
        <v>150</v>
      </c>
      <c r="H777" t="s">
        <v>151</v>
      </c>
      <c r="I777" t="s">
        <v>34</v>
      </c>
      <c r="J777" t="s">
        <v>2592</v>
      </c>
      <c r="K777" s="3">
        <v>41877</v>
      </c>
      <c r="L777" t="s">
        <v>215</v>
      </c>
      <c r="M777" t="s">
        <v>774</v>
      </c>
      <c r="N777" t="s">
        <v>775</v>
      </c>
      <c r="O777" t="s">
        <v>39</v>
      </c>
      <c r="P777" t="s">
        <v>183</v>
      </c>
      <c r="Q777">
        <v>5</v>
      </c>
      <c r="R777" s="5">
        <v>37.14</v>
      </c>
      <c r="S777" s="5">
        <v>47</v>
      </c>
      <c r="T777" s="5">
        <v>235</v>
      </c>
      <c r="U777">
        <v>0</v>
      </c>
      <c r="V777" s="5">
        <v>49.3</v>
      </c>
      <c r="W777" t="s">
        <v>155</v>
      </c>
      <c r="X777" s="3">
        <v>41879</v>
      </c>
      <c r="Y777" s="3">
        <v>41879</v>
      </c>
      <c r="Z777">
        <v>2</v>
      </c>
      <c r="AA777" t="s">
        <v>8400</v>
      </c>
      <c r="AB777">
        <f t="shared" si="62"/>
        <v>0</v>
      </c>
      <c r="AC777" t="str">
        <f t="shared" si="60"/>
        <v>Tuesday</v>
      </c>
      <c r="AD777" s="5">
        <v>60.34</v>
      </c>
      <c r="AE777">
        <v>2014</v>
      </c>
      <c r="AF777">
        <v>35</v>
      </c>
      <c r="AG777" s="14">
        <f t="shared" si="61"/>
        <v>0.20978723404255317</v>
      </c>
      <c r="AH777">
        <f t="shared" si="63"/>
        <v>0</v>
      </c>
      <c r="AI777" t="str">
        <f t="shared" si="64"/>
        <v xml:space="preserve"> </v>
      </c>
    </row>
    <row r="778" spans="1:35" x14ac:dyDescent="0.35">
      <c r="A778">
        <v>777</v>
      </c>
      <c r="B778" t="s">
        <v>1149</v>
      </c>
      <c r="C778" t="s">
        <v>1150</v>
      </c>
      <c r="D778" t="s">
        <v>29</v>
      </c>
      <c r="E778" t="s">
        <v>84</v>
      </c>
      <c r="F778" t="s">
        <v>85</v>
      </c>
      <c r="G778" t="s">
        <v>86</v>
      </c>
      <c r="H778" t="s">
        <v>2374</v>
      </c>
      <c r="I778" t="s">
        <v>34</v>
      </c>
      <c r="J778" t="s">
        <v>2593</v>
      </c>
      <c r="K778" s="3">
        <v>41556</v>
      </c>
      <c r="L778" t="s">
        <v>136</v>
      </c>
      <c r="M778" t="s">
        <v>53</v>
      </c>
      <c r="N778" t="s">
        <v>54</v>
      </c>
      <c r="O778" t="s">
        <v>51</v>
      </c>
      <c r="P778" t="s">
        <v>55</v>
      </c>
      <c r="Q778">
        <v>8</v>
      </c>
      <c r="R778" s="5">
        <v>69.585000000000008</v>
      </c>
      <c r="S778" s="5">
        <v>96.625</v>
      </c>
      <c r="T778" s="5">
        <v>773</v>
      </c>
      <c r="U778">
        <v>0</v>
      </c>
      <c r="V778" s="5">
        <v>216.32</v>
      </c>
      <c r="W778" t="s">
        <v>41</v>
      </c>
      <c r="X778" s="3">
        <v>41561</v>
      </c>
      <c r="Y778" s="3">
        <v>41561</v>
      </c>
      <c r="Z778">
        <v>5</v>
      </c>
      <c r="AA778" t="s">
        <v>8400</v>
      </c>
      <c r="AB778">
        <f t="shared" si="62"/>
        <v>0</v>
      </c>
      <c r="AC778" t="str">
        <f t="shared" si="60"/>
        <v>Wednesday</v>
      </c>
      <c r="AD778" s="5">
        <v>96.177000000000007</v>
      </c>
      <c r="AE778">
        <v>2013</v>
      </c>
      <c r="AF778">
        <v>41</v>
      </c>
      <c r="AG778" s="14">
        <f t="shared" si="61"/>
        <v>0.27984476067270375</v>
      </c>
      <c r="AH778">
        <f t="shared" si="63"/>
        <v>0</v>
      </c>
      <c r="AI778" t="str">
        <f t="shared" si="64"/>
        <v xml:space="preserve"> </v>
      </c>
    </row>
    <row r="779" spans="1:35" x14ac:dyDescent="0.35">
      <c r="A779">
        <v>778</v>
      </c>
      <c r="B779" t="s">
        <v>1468</v>
      </c>
      <c r="C779" t="s">
        <v>1469</v>
      </c>
      <c r="D779" t="s">
        <v>29</v>
      </c>
      <c r="E779" t="s">
        <v>199</v>
      </c>
      <c r="F779" t="s">
        <v>212</v>
      </c>
      <c r="G779" t="s">
        <v>245</v>
      </c>
      <c r="H779" t="s">
        <v>245</v>
      </c>
      <c r="I779" t="s">
        <v>34</v>
      </c>
      <c r="J779" t="s">
        <v>2594</v>
      </c>
      <c r="K779" s="3">
        <v>41282</v>
      </c>
      <c r="L779" t="s">
        <v>36</v>
      </c>
      <c r="M779" t="s">
        <v>2595</v>
      </c>
      <c r="N779" t="s">
        <v>2596</v>
      </c>
      <c r="O779" t="s">
        <v>39</v>
      </c>
      <c r="P779" t="s">
        <v>64</v>
      </c>
      <c r="Q779">
        <v>5</v>
      </c>
      <c r="R779" s="5">
        <v>12.718399999999999</v>
      </c>
      <c r="S779" s="5">
        <v>19.108000000000001</v>
      </c>
      <c r="T779" s="5">
        <v>76.432000000000002</v>
      </c>
      <c r="U779">
        <v>0.2</v>
      </c>
      <c r="V779" s="5">
        <v>12.84</v>
      </c>
      <c r="W779" t="s">
        <v>139</v>
      </c>
      <c r="X779" s="3">
        <v>41285</v>
      </c>
      <c r="Y779" s="3">
        <v>41285</v>
      </c>
      <c r="Z779">
        <v>3</v>
      </c>
      <c r="AA779" t="s">
        <v>8400</v>
      </c>
      <c r="AB779">
        <f t="shared" si="62"/>
        <v>0</v>
      </c>
      <c r="AC779" t="str">
        <f t="shared" si="60"/>
        <v>Tuesday</v>
      </c>
      <c r="AD779" s="5">
        <v>9.798</v>
      </c>
      <c r="AE779">
        <v>2013</v>
      </c>
      <c r="AF779">
        <v>2</v>
      </c>
      <c r="AG779" s="14">
        <f t="shared" si="61"/>
        <v>0.16799246388947037</v>
      </c>
      <c r="AH779">
        <f t="shared" si="63"/>
        <v>0</v>
      </c>
      <c r="AI779" t="str">
        <f t="shared" si="64"/>
        <v xml:space="preserve"> </v>
      </c>
    </row>
    <row r="780" spans="1:35" x14ac:dyDescent="0.35">
      <c r="A780">
        <v>779</v>
      </c>
      <c r="B780" t="s">
        <v>2124</v>
      </c>
      <c r="C780" t="s">
        <v>2125</v>
      </c>
      <c r="D780" t="s">
        <v>29</v>
      </c>
      <c r="E780" t="s">
        <v>44</v>
      </c>
      <c r="F780" t="s">
        <v>67</v>
      </c>
      <c r="G780" t="s">
        <v>2597</v>
      </c>
      <c r="H780" t="s">
        <v>2598</v>
      </c>
      <c r="I780" t="s">
        <v>34</v>
      </c>
      <c r="J780" t="s">
        <v>2599</v>
      </c>
      <c r="K780" s="3">
        <v>41217</v>
      </c>
      <c r="L780" t="s">
        <v>36</v>
      </c>
      <c r="M780" t="s">
        <v>2600</v>
      </c>
      <c r="N780" t="s">
        <v>2601</v>
      </c>
      <c r="O780" t="s">
        <v>51</v>
      </c>
      <c r="P780" t="s">
        <v>55</v>
      </c>
      <c r="Q780">
        <v>2</v>
      </c>
      <c r="R780" s="5">
        <v>77.2</v>
      </c>
      <c r="S780" s="5">
        <v>99</v>
      </c>
      <c r="T780" s="5">
        <v>198</v>
      </c>
      <c r="U780">
        <v>0</v>
      </c>
      <c r="V780" s="5">
        <v>43.6</v>
      </c>
      <c r="W780" t="s">
        <v>41</v>
      </c>
      <c r="X780" s="3">
        <v>41222</v>
      </c>
      <c r="Y780" s="3">
        <v>41224</v>
      </c>
      <c r="Z780">
        <v>7</v>
      </c>
      <c r="AA780" t="s">
        <v>8399</v>
      </c>
      <c r="AB780">
        <f t="shared" si="62"/>
        <v>2</v>
      </c>
      <c r="AC780" t="str">
        <f t="shared" si="60"/>
        <v>Sunday</v>
      </c>
      <c r="AD780" s="5">
        <v>13.624000000000001</v>
      </c>
      <c r="AE780">
        <v>2012</v>
      </c>
      <c r="AF780">
        <v>45</v>
      </c>
      <c r="AG780" s="14">
        <f t="shared" si="61"/>
        <v>0.2202020202020202</v>
      </c>
      <c r="AH780">
        <f t="shared" si="63"/>
        <v>1</v>
      </c>
      <c r="AI780">
        <f t="shared" si="64"/>
        <v>2</v>
      </c>
    </row>
    <row r="781" spans="1:35" x14ac:dyDescent="0.35">
      <c r="A781">
        <v>780</v>
      </c>
      <c r="B781" t="s">
        <v>2124</v>
      </c>
      <c r="C781" t="s">
        <v>2125</v>
      </c>
      <c r="D781" t="s">
        <v>29</v>
      </c>
      <c r="E781" t="s">
        <v>44</v>
      </c>
      <c r="F781" t="s">
        <v>67</v>
      </c>
      <c r="G781" t="s">
        <v>2597</v>
      </c>
      <c r="H781" t="s">
        <v>2598</v>
      </c>
      <c r="I781" t="s">
        <v>34</v>
      </c>
      <c r="J781" t="s">
        <v>2599</v>
      </c>
      <c r="K781" s="3">
        <v>41217</v>
      </c>
      <c r="L781" t="s">
        <v>36</v>
      </c>
      <c r="M781" t="s">
        <v>479</v>
      </c>
      <c r="N781" t="s">
        <v>480</v>
      </c>
      <c r="O781" t="s">
        <v>51</v>
      </c>
      <c r="P781" t="s">
        <v>93</v>
      </c>
      <c r="Q781">
        <v>8</v>
      </c>
      <c r="R781" s="5">
        <v>54.405000000000001</v>
      </c>
      <c r="S781" s="5">
        <v>61.125</v>
      </c>
      <c r="T781" s="5">
        <v>489</v>
      </c>
      <c r="U781">
        <v>0</v>
      </c>
      <c r="V781" s="5">
        <v>53.76</v>
      </c>
      <c r="W781" t="s">
        <v>41</v>
      </c>
      <c r="X781" s="3">
        <v>41222</v>
      </c>
      <c r="Y781" s="3">
        <v>41222</v>
      </c>
      <c r="Z781">
        <v>5</v>
      </c>
      <c r="AA781" t="s">
        <v>8400</v>
      </c>
      <c r="AB781">
        <f t="shared" si="62"/>
        <v>0</v>
      </c>
      <c r="AC781" t="str">
        <f t="shared" si="60"/>
        <v>Sunday</v>
      </c>
      <c r="AD781" s="5">
        <v>27.15</v>
      </c>
      <c r="AE781">
        <v>2012</v>
      </c>
      <c r="AF781">
        <v>45</v>
      </c>
      <c r="AG781" s="14">
        <f t="shared" si="61"/>
        <v>0.10993865030674846</v>
      </c>
      <c r="AH781">
        <f t="shared" si="63"/>
        <v>0</v>
      </c>
      <c r="AI781" t="str">
        <f t="shared" si="64"/>
        <v xml:space="preserve"> </v>
      </c>
    </row>
    <row r="782" spans="1:35" x14ac:dyDescent="0.35">
      <c r="A782">
        <v>781</v>
      </c>
      <c r="B782" t="s">
        <v>2602</v>
      </c>
      <c r="C782" t="s">
        <v>2603</v>
      </c>
      <c r="D782" t="s">
        <v>112</v>
      </c>
      <c r="E782" t="s">
        <v>30</v>
      </c>
      <c r="F782" t="s">
        <v>31</v>
      </c>
      <c r="G782" t="s">
        <v>476</v>
      </c>
      <c r="H782" t="s">
        <v>874</v>
      </c>
      <c r="I782" t="s">
        <v>34</v>
      </c>
      <c r="J782" t="s">
        <v>2604</v>
      </c>
      <c r="K782" s="3">
        <v>41863</v>
      </c>
      <c r="L782" t="s">
        <v>136</v>
      </c>
      <c r="M782" t="s">
        <v>2605</v>
      </c>
      <c r="N782" t="s">
        <v>2606</v>
      </c>
      <c r="O782" t="s">
        <v>39</v>
      </c>
      <c r="P782" t="s">
        <v>64</v>
      </c>
      <c r="Q782">
        <v>2</v>
      </c>
      <c r="R782" s="5">
        <v>6.52</v>
      </c>
      <c r="S782" s="5">
        <v>7.5</v>
      </c>
      <c r="T782" s="5">
        <v>15</v>
      </c>
      <c r="U782">
        <v>0</v>
      </c>
      <c r="V782" s="5">
        <v>1.96</v>
      </c>
      <c r="W782" t="s">
        <v>41</v>
      </c>
      <c r="X782" s="3">
        <v>41868</v>
      </c>
      <c r="Y782" s="3">
        <v>41868</v>
      </c>
      <c r="Z782">
        <v>5</v>
      </c>
      <c r="AA782" t="s">
        <v>8400</v>
      </c>
      <c r="AB782">
        <f t="shared" si="62"/>
        <v>0</v>
      </c>
      <c r="AC782" t="str">
        <f t="shared" si="60"/>
        <v>Tuesday</v>
      </c>
      <c r="AD782" s="5">
        <v>2.335</v>
      </c>
      <c r="AE782">
        <v>2014</v>
      </c>
      <c r="AF782">
        <v>33</v>
      </c>
      <c r="AG782" s="14">
        <f t="shared" si="61"/>
        <v>0.13066666666666665</v>
      </c>
      <c r="AH782">
        <f t="shared" si="63"/>
        <v>0</v>
      </c>
      <c r="AI782" t="str">
        <f t="shared" si="64"/>
        <v xml:space="preserve"> </v>
      </c>
    </row>
    <row r="783" spans="1:35" x14ac:dyDescent="0.35">
      <c r="A783">
        <v>782</v>
      </c>
      <c r="B783" t="s">
        <v>1619</v>
      </c>
      <c r="C783" t="s">
        <v>1620</v>
      </c>
      <c r="D783" t="s">
        <v>112</v>
      </c>
      <c r="E783" t="s">
        <v>30</v>
      </c>
      <c r="F783" t="s">
        <v>31</v>
      </c>
      <c r="G783" t="s">
        <v>32</v>
      </c>
      <c r="H783" t="s">
        <v>33</v>
      </c>
      <c r="I783" t="s">
        <v>34</v>
      </c>
      <c r="J783" t="s">
        <v>2607</v>
      </c>
      <c r="K783" s="3">
        <v>41558</v>
      </c>
      <c r="L783" t="s">
        <v>36</v>
      </c>
      <c r="M783" t="s">
        <v>2608</v>
      </c>
      <c r="N783" t="s">
        <v>2609</v>
      </c>
      <c r="O783" t="s">
        <v>72</v>
      </c>
      <c r="P783" t="s">
        <v>73</v>
      </c>
      <c r="Q783">
        <v>3</v>
      </c>
      <c r="R783" s="5">
        <v>95.780000000000015</v>
      </c>
      <c r="S783" s="5">
        <v>114.00000000000001</v>
      </c>
      <c r="T783" s="5">
        <v>342.00000000000006</v>
      </c>
      <c r="U783">
        <v>0</v>
      </c>
      <c r="V783" s="5">
        <v>54.66</v>
      </c>
      <c r="W783" t="s">
        <v>155</v>
      </c>
      <c r="X783" s="3">
        <v>41560</v>
      </c>
      <c r="Y783" s="3">
        <v>41563</v>
      </c>
      <c r="Z783">
        <v>5</v>
      </c>
      <c r="AA783" t="s">
        <v>8399</v>
      </c>
      <c r="AB783">
        <f t="shared" si="62"/>
        <v>3</v>
      </c>
      <c r="AC783" t="str">
        <f t="shared" si="60"/>
        <v>Friday</v>
      </c>
      <c r="AD783" s="5">
        <v>10.074999999999999</v>
      </c>
      <c r="AE783">
        <v>2013</v>
      </c>
      <c r="AF783">
        <v>41</v>
      </c>
      <c r="AG783" s="14">
        <f t="shared" si="61"/>
        <v>0.15982456140350873</v>
      </c>
      <c r="AH783">
        <f t="shared" si="63"/>
        <v>1</v>
      </c>
      <c r="AI783">
        <f t="shared" si="64"/>
        <v>3</v>
      </c>
    </row>
    <row r="784" spans="1:35" x14ac:dyDescent="0.35">
      <c r="A784">
        <v>783</v>
      </c>
      <c r="B784" t="s">
        <v>2610</v>
      </c>
      <c r="C784" t="s">
        <v>2611</v>
      </c>
      <c r="D784" t="s">
        <v>112</v>
      </c>
      <c r="E784" t="s">
        <v>44</v>
      </c>
      <c r="F784" t="s">
        <v>67</v>
      </c>
      <c r="G784" t="s">
        <v>1183</v>
      </c>
      <c r="H784" t="s">
        <v>2612</v>
      </c>
      <c r="I784" t="s">
        <v>34</v>
      </c>
      <c r="J784" t="s">
        <v>2613</v>
      </c>
      <c r="K784" s="3">
        <v>41424</v>
      </c>
      <c r="L784" t="s">
        <v>36</v>
      </c>
      <c r="M784" t="s">
        <v>2614</v>
      </c>
      <c r="N784" t="s">
        <v>2615</v>
      </c>
      <c r="O784" t="s">
        <v>39</v>
      </c>
      <c r="P784" t="s">
        <v>90</v>
      </c>
      <c r="Q784">
        <v>4</v>
      </c>
      <c r="R784" s="5">
        <v>7.04</v>
      </c>
      <c r="S784" s="5">
        <v>11</v>
      </c>
      <c r="T784" s="5">
        <v>44</v>
      </c>
      <c r="U784">
        <v>0</v>
      </c>
      <c r="V784" s="5">
        <v>15.84</v>
      </c>
      <c r="W784" t="s">
        <v>41</v>
      </c>
      <c r="X784" s="3">
        <v>41429</v>
      </c>
      <c r="Y784" s="3">
        <v>41429</v>
      </c>
      <c r="Z784">
        <v>5</v>
      </c>
      <c r="AA784" t="s">
        <v>8400</v>
      </c>
      <c r="AB784">
        <f t="shared" si="62"/>
        <v>0</v>
      </c>
      <c r="AC784" t="str">
        <f t="shared" si="60"/>
        <v>Thursday</v>
      </c>
      <c r="AD784" s="5">
        <v>4.0069999999999997</v>
      </c>
      <c r="AE784">
        <v>2013</v>
      </c>
      <c r="AF784">
        <v>22</v>
      </c>
      <c r="AG784" s="14">
        <f t="shared" si="61"/>
        <v>0.36</v>
      </c>
      <c r="AH784">
        <f t="shared" si="63"/>
        <v>0</v>
      </c>
      <c r="AI784" t="str">
        <f t="shared" si="64"/>
        <v xml:space="preserve"> </v>
      </c>
    </row>
    <row r="785" spans="1:35" x14ac:dyDescent="0.35">
      <c r="A785">
        <v>784</v>
      </c>
      <c r="B785" t="s">
        <v>327</v>
      </c>
      <c r="C785" t="s">
        <v>328</v>
      </c>
      <c r="D785" t="s">
        <v>29</v>
      </c>
      <c r="E785" t="s">
        <v>199</v>
      </c>
      <c r="F785" t="s">
        <v>212</v>
      </c>
      <c r="G785" t="s">
        <v>134</v>
      </c>
      <c r="H785" t="s">
        <v>688</v>
      </c>
      <c r="I785" t="s">
        <v>34</v>
      </c>
      <c r="J785" t="s">
        <v>2616</v>
      </c>
      <c r="K785" s="3">
        <v>41919</v>
      </c>
      <c r="L785" t="s">
        <v>36</v>
      </c>
      <c r="M785" t="s">
        <v>2617</v>
      </c>
      <c r="N785" t="s">
        <v>2618</v>
      </c>
      <c r="O785" t="s">
        <v>72</v>
      </c>
      <c r="P785" t="s">
        <v>162</v>
      </c>
      <c r="Q785">
        <v>5</v>
      </c>
      <c r="R785" s="5">
        <v>115.92027863999999</v>
      </c>
      <c r="S785" s="5">
        <v>130.54255468671678</v>
      </c>
      <c r="T785" s="5">
        <v>520.86479320000001</v>
      </c>
      <c r="U785">
        <v>0.20200000000000001</v>
      </c>
      <c r="V785" s="5">
        <v>-58.736600000000003</v>
      </c>
      <c r="W785" t="s">
        <v>41</v>
      </c>
      <c r="X785" s="3">
        <v>41924</v>
      </c>
      <c r="Y785" s="3">
        <v>41924</v>
      </c>
      <c r="Z785">
        <v>5</v>
      </c>
      <c r="AA785" t="s">
        <v>8400</v>
      </c>
      <c r="AB785">
        <f t="shared" si="62"/>
        <v>0</v>
      </c>
      <c r="AC785" t="str">
        <f t="shared" si="60"/>
        <v>Tuesday</v>
      </c>
      <c r="AD785" s="5">
        <v>36.203000000000003</v>
      </c>
      <c r="AE785">
        <v>2014</v>
      </c>
      <c r="AF785">
        <v>41</v>
      </c>
      <c r="AG785" s="14">
        <f t="shared" si="61"/>
        <v>-0.11276746051339759</v>
      </c>
      <c r="AH785">
        <f t="shared" si="63"/>
        <v>0</v>
      </c>
      <c r="AI785" t="str">
        <f t="shared" si="64"/>
        <v xml:space="preserve"> </v>
      </c>
    </row>
    <row r="786" spans="1:35" x14ac:dyDescent="0.35">
      <c r="A786">
        <v>785</v>
      </c>
      <c r="B786" t="s">
        <v>327</v>
      </c>
      <c r="C786" t="s">
        <v>328</v>
      </c>
      <c r="D786" t="s">
        <v>29</v>
      </c>
      <c r="E786" t="s">
        <v>199</v>
      </c>
      <c r="F786" t="s">
        <v>212</v>
      </c>
      <c r="G786" t="s">
        <v>134</v>
      </c>
      <c r="H786" t="s">
        <v>688</v>
      </c>
      <c r="I786" t="s">
        <v>34</v>
      </c>
      <c r="J786" t="s">
        <v>2616</v>
      </c>
      <c r="K786" s="3">
        <v>41919</v>
      </c>
      <c r="L786" t="s">
        <v>36</v>
      </c>
      <c r="M786" t="s">
        <v>2619</v>
      </c>
      <c r="N786" t="s">
        <v>2620</v>
      </c>
      <c r="O786" t="s">
        <v>51</v>
      </c>
      <c r="P786" t="s">
        <v>205</v>
      </c>
      <c r="Q786">
        <v>7</v>
      </c>
      <c r="R786" s="5">
        <v>418.34834285714277</v>
      </c>
      <c r="S786" s="5">
        <v>768.04114285714263</v>
      </c>
      <c r="T786" s="5">
        <v>1612.8863999999999</v>
      </c>
      <c r="U786">
        <v>0.7</v>
      </c>
      <c r="V786" s="5">
        <v>-1315.5519999999999</v>
      </c>
      <c r="W786" t="s">
        <v>41</v>
      </c>
      <c r="X786" s="3">
        <v>41924</v>
      </c>
      <c r="Y786" s="3">
        <v>41927</v>
      </c>
      <c r="Z786">
        <v>8</v>
      </c>
      <c r="AA786" t="s">
        <v>8399</v>
      </c>
      <c r="AB786">
        <f t="shared" si="62"/>
        <v>3</v>
      </c>
      <c r="AC786" t="str">
        <f t="shared" si="60"/>
        <v>Tuesday</v>
      </c>
      <c r="AD786" s="5">
        <v>57.332999999999998</v>
      </c>
      <c r="AE786">
        <v>2014</v>
      </c>
      <c r="AF786">
        <v>41</v>
      </c>
      <c r="AG786" s="14">
        <f t="shared" si="61"/>
        <v>-0.81565074886861222</v>
      </c>
      <c r="AH786">
        <f t="shared" si="63"/>
        <v>1</v>
      </c>
      <c r="AI786">
        <f t="shared" si="64"/>
        <v>3</v>
      </c>
    </row>
    <row r="787" spans="1:35" x14ac:dyDescent="0.35">
      <c r="A787">
        <v>786</v>
      </c>
      <c r="B787" t="s">
        <v>327</v>
      </c>
      <c r="C787" t="s">
        <v>328</v>
      </c>
      <c r="D787" t="s">
        <v>29</v>
      </c>
      <c r="E787" t="s">
        <v>199</v>
      </c>
      <c r="F787" t="s">
        <v>212</v>
      </c>
      <c r="G787" t="s">
        <v>134</v>
      </c>
      <c r="H787" t="s">
        <v>688</v>
      </c>
      <c r="I787" t="s">
        <v>34</v>
      </c>
      <c r="J787" t="s">
        <v>2616</v>
      </c>
      <c r="K787" s="3">
        <v>41919</v>
      </c>
      <c r="L787" t="s">
        <v>36</v>
      </c>
      <c r="M787" t="s">
        <v>2621</v>
      </c>
      <c r="N787" t="s">
        <v>2622</v>
      </c>
      <c r="O787" t="s">
        <v>72</v>
      </c>
      <c r="P787" t="s">
        <v>79</v>
      </c>
      <c r="Q787">
        <v>4</v>
      </c>
      <c r="R787" s="5">
        <v>44.567600000000006</v>
      </c>
      <c r="S787" s="5">
        <v>49.649500000000003</v>
      </c>
      <c r="T787" s="5">
        <v>158.87840000000003</v>
      </c>
      <c r="U787">
        <v>0.2</v>
      </c>
      <c r="V787" s="5">
        <v>-19.391999999999999</v>
      </c>
      <c r="W787" t="s">
        <v>41</v>
      </c>
      <c r="X787" s="3">
        <v>41924</v>
      </c>
      <c r="Y787" s="3">
        <v>41926</v>
      </c>
      <c r="Z787">
        <v>7</v>
      </c>
      <c r="AA787" t="s">
        <v>8399</v>
      </c>
      <c r="AB787">
        <f t="shared" si="62"/>
        <v>2</v>
      </c>
      <c r="AC787" t="str">
        <f t="shared" si="60"/>
        <v>Tuesday</v>
      </c>
      <c r="AD787" s="5">
        <v>2.7250000000000001</v>
      </c>
      <c r="AE787">
        <v>2014</v>
      </c>
      <c r="AF787">
        <v>41</v>
      </c>
      <c r="AG787" s="14">
        <f t="shared" si="61"/>
        <v>-0.12205560982487233</v>
      </c>
      <c r="AH787">
        <f t="shared" si="63"/>
        <v>1</v>
      </c>
      <c r="AI787">
        <f t="shared" si="64"/>
        <v>2</v>
      </c>
    </row>
    <row r="788" spans="1:35" x14ac:dyDescent="0.35">
      <c r="A788">
        <v>787</v>
      </c>
      <c r="B788" t="s">
        <v>351</v>
      </c>
      <c r="C788" t="s">
        <v>352</v>
      </c>
      <c r="D788" t="s">
        <v>112</v>
      </c>
      <c r="E788" t="s">
        <v>84</v>
      </c>
      <c r="F788" t="s">
        <v>463</v>
      </c>
      <c r="G788" t="s">
        <v>463</v>
      </c>
      <c r="H788" t="s">
        <v>464</v>
      </c>
      <c r="I788" t="s">
        <v>34</v>
      </c>
      <c r="J788" t="s">
        <v>2623</v>
      </c>
      <c r="K788" s="3">
        <v>41966</v>
      </c>
      <c r="L788" t="s">
        <v>36</v>
      </c>
      <c r="M788" t="s">
        <v>2624</v>
      </c>
      <c r="N788" t="s">
        <v>2625</v>
      </c>
      <c r="O788" t="s">
        <v>39</v>
      </c>
      <c r="P788" t="s">
        <v>165</v>
      </c>
      <c r="Q788">
        <v>1</v>
      </c>
      <c r="R788" s="5">
        <v>9.14</v>
      </c>
      <c r="S788" s="5">
        <v>11</v>
      </c>
      <c r="T788" s="5">
        <v>11</v>
      </c>
      <c r="U788">
        <v>0</v>
      </c>
      <c r="V788" s="5">
        <v>1.86</v>
      </c>
      <c r="W788" t="s">
        <v>139</v>
      </c>
      <c r="X788" s="3">
        <v>41969</v>
      </c>
      <c r="Y788" s="3">
        <v>41969</v>
      </c>
      <c r="Z788">
        <v>3</v>
      </c>
      <c r="AA788" t="s">
        <v>8400</v>
      </c>
      <c r="AB788">
        <f t="shared" si="62"/>
        <v>0</v>
      </c>
      <c r="AC788" t="str">
        <f t="shared" si="60"/>
        <v>Sunday</v>
      </c>
      <c r="AD788" s="5">
        <v>0.878</v>
      </c>
      <c r="AE788">
        <v>2014</v>
      </c>
      <c r="AF788">
        <v>48</v>
      </c>
      <c r="AG788" s="14">
        <f t="shared" si="61"/>
        <v>0.1690909090909091</v>
      </c>
      <c r="AH788">
        <f t="shared" si="63"/>
        <v>0</v>
      </c>
      <c r="AI788" t="str">
        <f t="shared" si="64"/>
        <v xml:space="preserve"> </v>
      </c>
    </row>
    <row r="789" spans="1:35" x14ac:dyDescent="0.35">
      <c r="A789">
        <v>788</v>
      </c>
      <c r="B789" t="s">
        <v>351</v>
      </c>
      <c r="C789" t="s">
        <v>352</v>
      </c>
      <c r="D789" t="s">
        <v>112</v>
      </c>
      <c r="E789" t="s">
        <v>84</v>
      </c>
      <c r="F789" t="s">
        <v>463</v>
      </c>
      <c r="G789" t="s">
        <v>463</v>
      </c>
      <c r="H789" t="s">
        <v>464</v>
      </c>
      <c r="I789" t="s">
        <v>34</v>
      </c>
      <c r="J789" t="s">
        <v>2623</v>
      </c>
      <c r="K789" s="3">
        <v>41966</v>
      </c>
      <c r="L789" t="s">
        <v>36</v>
      </c>
      <c r="M789" t="s">
        <v>2626</v>
      </c>
      <c r="N789" t="s">
        <v>2627</v>
      </c>
      <c r="O789" t="s">
        <v>51</v>
      </c>
      <c r="P789" t="s">
        <v>55</v>
      </c>
      <c r="Q789">
        <v>2</v>
      </c>
      <c r="R789" s="5">
        <v>213.44</v>
      </c>
      <c r="S789" s="5">
        <v>242.5</v>
      </c>
      <c r="T789" s="5">
        <v>485</v>
      </c>
      <c r="U789">
        <v>0</v>
      </c>
      <c r="V789" s="5">
        <v>58.12</v>
      </c>
      <c r="W789" t="s">
        <v>139</v>
      </c>
      <c r="X789" s="3">
        <v>41969</v>
      </c>
      <c r="Y789" s="3">
        <v>41969</v>
      </c>
      <c r="Z789">
        <v>3</v>
      </c>
      <c r="AA789" t="s">
        <v>8400</v>
      </c>
      <c r="AB789">
        <f t="shared" si="62"/>
        <v>0</v>
      </c>
      <c r="AC789" t="str">
        <f t="shared" si="60"/>
        <v>Sunday</v>
      </c>
      <c r="AD789" s="5">
        <v>59.012999999999998</v>
      </c>
      <c r="AE789">
        <v>2014</v>
      </c>
      <c r="AF789">
        <v>48</v>
      </c>
      <c r="AG789" s="14">
        <f t="shared" si="61"/>
        <v>0.11983505154639175</v>
      </c>
      <c r="AH789">
        <f t="shared" si="63"/>
        <v>0</v>
      </c>
      <c r="AI789" t="str">
        <f t="shared" si="64"/>
        <v xml:space="preserve"> </v>
      </c>
    </row>
    <row r="790" spans="1:35" x14ac:dyDescent="0.35">
      <c r="A790">
        <v>789</v>
      </c>
      <c r="B790" t="s">
        <v>1163</v>
      </c>
      <c r="C790" t="s">
        <v>1164</v>
      </c>
      <c r="D790" t="s">
        <v>29</v>
      </c>
      <c r="E790" t="s">
        <v>44</v>
      </c>
      <c r="F790" t="s">
        <v>1553</v>
      </c>
      <c r="G790" t="s">
        <v>2628</v>
      </c>
      <c r="H790" t="s">
        <v>2628</v>
      </c>
      <c r="I790" t="s">
        <v>34</v>
      </c>
      <c r="J790" t="s">
        <v>2629</v>
      </c>
      <c r="K790" s="3">
        <v>41436</v>
      </c>
      <c r="L790" t="s">
        <v>36</v>
      </c>
      <c r="M790" t="s">
        <v>1874</v>
      </c>
      <c r="N790" t="s">
        <v>1875</v>
      </c>
      <c r="O790" t="s">
        <v>39</v>
      </c>
      <c r="P790" t="s">
        <v>58</v>
      </c>
      <c r="Q790">
        <v>2</v>
      </c>
      <c r="R790" s="5">
        <v>4.16</v>
      </c>
      <c r="S790" s="5">
        <v>5.5</v>
      </c>
      <c r="T790" s="5">
        <v>11</v>
      </c>
      <c r="U790">
        <v>0</v>
      </c>
      <c r="V790" s="5">
        <v>2.68</v>
      </c>
      <c r="W790" t="s">
        <v>155</v>
      </c>
      <c r="X790" s="3">
        <v>41438</v>
      </c>
      <c r="Y790" s="3">
        <v>41438</v>
      </c>
      <c r="Z790">
        <v>2</v>
      </c>
      <c r="AA790" t="s">
        <v>8400</v>
      </c>
      <c r="AB790">
        <f t="shared" si="62"/>
        <v>0</v>
      </c>
      <c r="AC790" t="str">
        <f t="shared" si="60"/>
        <v>Tuesday</v>
      </c>
      <c r="AD790" s="5">
        <v>1.694</v>
      </c>
      <c r="AE790">
        <v>2013</v>
      </c>
      <c r="AF790">
        <v>24</v>
      </c>
      <c r="AG790" s="14">
        <f t="shared" si="61"/>
        <v>0.24363636363636365</v>
      </c>
      <c r="AH790">
        <f t="shared" si="63"/>
        <v>0</v>
      </c>
      <c r="AI790" t="str">
        <f t="shared" si="64"/>
        <v xml:space="preserve"> </v>
      </c>
    </row>
    <row r="791" spans="1:35" x14ac:dyDescent="0.35">
      <c r="A791">
        <v>790</v>
      </c>
      <c r="B791" t="s">
        <v>1163</v>
      </c>
      <c r="C791" t="s">
        <v>1164</v>
      </c>
      <c r="D791" t="s">
        <v>29</v>
      </c>
      <c r="E791" t="s">
        <v>44</v>
      </c>
      <c r="F791" t="s">
        <v>1553</v>
      </c>
      <c r="G791" t="s">
        <v>2628</v>
      </c>
      <c r="H791" t="s">
        <v>2628</v>
      </c>
      <c r="I791" t="s">
        <v>34</v>
      </c>
      <c r="J791" t="s">
        <v>2629</v>
      </c>
      <c r="K791" s="3">
        <v>41436</v>
      </c>
      <c r="L791" t="s">
        <v>36</v>
      </c>
      <c r="M791" t="s">
        <v>2630</v>
      </c>
      <c r="N791" t="s">
        <v>2631</v>
      </c>
      <c r="O791" t="s">
        <v>39</v>
      </c>
      <c r="P791" t="s">
        <v>58</v>
      </c>
      <c r="Q791">
        <v>7</v>
      </c>
      <c r="R791" s="5">
        <v>18.542857142857144</v>
      </c>
      <c r="S791" s="5">
        <v>20.142857142857142</v>
      </c>
      <c r="T791" s="5">
        <v>141</v>
      </c>
      <c r="U791">
        <v>0</v>
      </c>
      <c r="V791" s="5">
        <v>11.2</v>
      </c>
      <c r="W791" t="s">
        <v>155</v>
      </c>
      <c r="X791" s="3">
        <v>41438</v>
      </c>
      <c r="Y791" s="3">
        <v>41438</v>
      </c>
      <c r="Z791">
        <v>2</v>
      </c>
      <c r="AA791" t="s">
        <v>8400</v>
      </c>
      <c r="AB791">
        <f t="shared" si="62"/>
        <v>0</v>
      </c>
      <c r="AC791" t="str">
        <f t="shared" si="60"/>
        <v>Tuesday</v>
      </c>
      <c r="AD791" s="5">
        <v>8.2390000000000008</v>
      </c>
      <c r="AE791">
        <v>2013</v>
      </c>
      <c r="AF791">
        <v>24</v>
      </c>
      <c r="AG791" s="14">
        <f t="shared" si="61"/>
        <v>7.9432624113475167E-2</v>
      </c>
      <c r="AH791">
        <f t="shared" si="63"/>
        <v>0</v>
      </c>
      <c r="AI791" t="str">
        <f t="shared" si="64"/>
        <v xml:space="preserve"> </v>
      </c>
    </row>
    <row r="792" spans="1:35" x14ac:dyDescent="0.35">
      <c r="A792">
        <v>791</v>
      </c>
      <c r="B792" t="s">
        <v>1163</v>
      </c>
      <c r="C792" t="s">
        <v>1164</v>
      </c>
      <c r="D792" t="s">
        <v>29</v>
      </c>
      <c r="E792" t="s">
        <v>44</v>
      </c>
      <c r="F792" t="s">
        <v>1553</v>
      </c>
      <c r="G792" t="s">
        <v>2628</v>
      </c>
      <c r="H792" t="s">
        <v>2628</v>
      </c>
      <c r="I792" t="s">
        <v>34</v>
      </c>
      <c r="J792" t="s">
        <v>2629</v>
      </c>
      <c r="K792" s="3">
        <v>41436</v>
      </c>
      <c r="L792" t="s">
        <v>36</v>
      </c>
      <c r="M792" t="s">
        <v>2632</v>
      </c>
      <c r="N792" t="s">
        <v>2633</v>
      </c>
      <c r="O792" t="s">
        <v>39</v>
      </c>
      <c r="P792" t="s">
        <v>64</v>
      </c>
      <c r="Q792">
        <v>3</v>
      </c>
      <c r="R792" s="5">
        <v>12.253333333333329</v>
      </c>
      <c r="S792" s="5">
        <v>16.333333333333329</v>
      </c>
      <c r="T792" s="5">
        <v>48.999999999999986</v>
      </c>
      <c r="U792">
        <v>0</v>
      </c>
      <c r="V792" s="5">
        <v>12.24</v>
      </c>
      <c r="W792" t="s">
        <v>155</v>
      </c>
      <c r="X792" s="3">
        <v>41438</v>
      </c>
      <c r="Y792" s="3">
        <v>41438</v>
      </c>
      <c r="Z792">
        <v>2</v>
      </c>
      <c r="AA792" t="s">
        <v>8400</v>
      </c>
      <c r="AB792">
        <f t="shared" si="62"/>
        <v>0</v>
      </c>
      <c r="AC792" t="str">
        <f t="shared" si="60"/>
        <v>Tuesday</v>
      </c>
      <c r="AD792" s="5">
        <v>7.4880000000000004</v>
      </c>
      <c r="AE792">
        <v>2013</v>
      </c>
      <c r="AF792">
        <v>24</v>
      </c>
      <c r="AG792" s="14">
        <f t="shared" si="61"/>
        <v>0.24979591836734702</v>
      </c>
      <c r="AH792">
        <f t="shared" si="63"/>
        <v>0</v>
      </c>
      <c r="AI792" t="str">
        <f t="shared" si="64"/>
        <v xml:space="preserve"> </v>
      </c>
    </row>
    <row r="793" spans="1:35" x14ac:dyDescent="0.35">
      <c r="A793">
        <v>792</v>
      </c>
      <c r="B793" t="s">
        <v>1163</v>
      </c>
      <c r="C793" t="s">
        <v>1164</v>
      </c>
      <c r="D793" t="s">
        <v>29</v>
      </c>
      <c r="E793" t="s">
        <v>44</v>
      </c>
      <c r="F793" t="s">
        <v>1553</v>
      </c>
      <c r="G793" t="s">
        <v>2628</v>
      </c>
      <c r="H793" t="s">
        <v>2628</v>
      </c>
      <c r="I793" t="s">
        <v>34</v>
      </c>
      <c r="J793" t="s">
        <v>2629</v>
      </c>
      <c r="K793" s="3">
        <v>41436</v>
      </c>
      <c r="L793" t="s">
        <v>36</v>
      </c>
      <c r="M793" t="s">
        <v>2634</v>
      </c>
      <c r="N793" t="s">
        <v>2635</v>
      </c>
      <c r="O793" t="s">
        <v>51</v>
      </c>
      <c r="P793" t="s">
        <v>55</v>
      </c>
      <c r="Q793">
        <v>2</v>
      </c>
      <c r="R793" s="5">
        <v>195.22</v>
      </c>
      <c r="S793" s="5">
        <v>244</v>
      </c>
      <c r="T793" s="5">
        <v>488</v>
      </c>
      <c r="U793">
        <v>0</v>
      </c>
      <c r="V793" s="5">
        <v>97.56</v>
      </c>
      <c r="W793" t="s">
        <v>155</v>
      </c>
      <c r="X793" s="3">
        <v>41438</v>
      </c>
      <c r="Y793" s="3">
        <v>41440</v>
      </c>
      <c r="Z793">
        <v>4</v>
      </c>
      <c r="AA793" t="s">
        <v>8399</v>
      </c>
      <c r="AB793">
        <f t="shared" si="62"/>
        <v>2</v>
      </c>
      <c r="AC793" t="str">
        <f t="shared" si="60"/>
        <v>Tuesday</v>
      </c>
      <c r="AD793" s="5">
        <v>99.203000000000003</v>
      </c>
      <c r="AE793">
        <v>2013</v>
      </c>
      <c r="AF793">
        <v>24</v>
      </c>
      <c r="AG793" s="14">
        <f t="shared" si="61"/>
        <v>0.19991803278688525</v>
      </c>
      <c r="AH793">
        <f t="shared" si="63"/>
        <v>1</v>
      </c>
      <c r="AI793">
        <f t="shared" si="64"/>
        <v>2</v>
      </c>
    </row>
    <row r="794" spans="1:35" x14ac:dyDescent="0.35">
      <c r="A794">
        <v>793</v>
      </c>
      <c r="B794" t="s">
        <v>1163</v>
      </c>
      <c r="C794" t="s">
        <v>1164</v>
      </c>
      <c r="D794" t="s">
        <v>29</v>
      </c>
      <c r="E794" t="s">
        <v>44</v>
      </c>
      <c r="F794" t="s">
        <v>1553</v>
      </c>
      <c r="G794" t="s">
        <v>2628</v>
      </c>
      <c r="H794" t="s">
        <v>2628</v>
      </c>
      <c r="I794" t="s">
        <v>34</v>
      </c>
      <c r="J794" t="s">
        <v>2629</v>
      </c>
      <c r="K794" s="3">
        <v>41436</v>
      </c>
      <c r="L794" t="s">
        <v>36</v>
      </c>
      <c r="M794" t="s">
        <v>2636</v>
      </c>
      <c r="N794" t="s">
        <v>2637</v>
      </c>
      <c r="O794" t="s">
        <v>72</v>
      </c>
      <c r="P794" t="s">
        <v>73</v>
      </c>
      <c r="Q794">
        <v>5</v>
      </c>
      <c r="R794" s="5">
        <v>60.7</v>
      </c>
      <c r="S794" s="5">
        <v>82</v>
      </c>
      <c r="T794" s="5">
        <v>410</v>
      </c>
      <c r="U794">
        <v>0</v>
      </c>
      <c r="V794" s="5">
        <v>106.5</v>
      </c>
      <c r="W794" t="s">
        <v>155</v>
      </c>
      <c r="X794" s="3">
        <v>41438</v>
      </c>
      <c r="Y794" s="3">
        <v>41438</v>
      </c>
      <c r="Z794">
        <v>2</v>
      </c>
      <c r="AA794" t="s">
        <v>8400</v>
      </c>
      <c r="AB794">
        <f t="shared" si="62"/>
        <v>0</v>
      </c>
      <c r="AC794" t="str">
        <f t="shared" si="60"/>
        <v>Tuesday</v>
      </c>
      <c r="AD794" s="5">
        <v>67.216999999999999</v>
      </c>
      <c r="AE794">
        <v>2013</v>
      </c>
      <c r="AF794">
        <v>24</v>
      </c>
      <c r="AG794" s="14">
        <f t="shared" si="61"/>
        <v>0.25975609756097562</v>
      </c>
      <c r="AH794">
        <f t="shared" si="63"/>
        <v>0</v>
      </c>
      <c r="AI794" t="str">
        <f t="shared" si="64"/>
        <v xml:space="preserve"> </v>
      </c>
    </row>
    <row r="795" spans="1:35" x14ac:dyDescent="0.35">
      <c r="A795">
        <v>794</v>
      </c>
      <c r="B795" t="s">
        <v>2638</v>
      </c>
      <c r="C795" t="s">
        <v>2639</v>
      </c>
      <c r="D795" t="s">
        <v>96</v>
      </c>
      <c r="E795" t="s">
        <v>30</v>
      </c>
      <c r="F795" t="s">
        <v>31</v>
      </c>
      <c r="G795" t="s">
        <v>365</v>
      </c>
      <c r="H795" t="s">
        <v>2150</v>
      </c>
      <c r="I795" t="s">
        <v>34</v>
      </c>
      <c r="J795" t="s">
        <v>2640</v>
      </c>
      <c r="K795" s="3">
        <v>41156</v>
      </c>
      <c r="L795" t="s">
        <v>215</v>
      </c>
      <c r="M795" t="s">
        <v>2641</v>
      </c>
      <c r="N795" t="s">
        <v>2642</v>
      </c>
      <c r="O795" t="s">
        <v>39</v>
      </c>
      <c r="P795" t="s">
        <v>58</v>
      </c>
      <c r="Q795">
        <v>4</v>
      </c>
      <c r="R795" s="5">
        <v>17.25</v>
      </c>
      <c r="S795" s="5">
        <v>18.75</v>
      </c>
      <c r="T795" s="5">
        <v>75</v>
      </c>
      <c r="U795">
        <v>0</v>
      </c>
      <c r="V795" s="5">
        <v>6</v>
      </c>
      <c r="W795" t="s">
        <v>139</v>
      </c>
      <c r="X795" s="3">
        <v>41159</v>
      </c>
      <c r="Y795" s="3">
        <v>41159</v>
      </c>
      <c r="Z795">
        <v>3</v>
      </c>
      <c r="AA795" t="s">
        <v>8400</v>
      </c>
      <c r="AB795">
        <f t="shared" si="62"/>
        <v>0</v>
      </c>
      <c r="AC795" t="str">
        <f t="shared" si="60"/>
        <v>Tuesday</v>
      </c>
      <c r="AD795" s="5">
        <v>8.5429999999999993</v>
      </c>
      <c r="AE795">
        <v>2012</v>
      </c>
      <c r="AF795">
        <v>36</v>
      </c>
      <c r="AG795" s="14">
        <f t="shared" si="61"/>
        <v>0.08</v>
      </c>
      <c r="AH795">
        <f t="shared" si="63"/>
        <v>0</v>
      </c>
      <c r="AI795" t="str">
        <f t="shared" si="64"/>
        <v xml:space="preserve"> </v>
      </c>
    </row>
    <row r="796" spans="1:35" x14ac:dyDescent="0.35">
      <c r="A796">
        <v>795</v>
      </c>
      <c r="B796" t="s">
        <v>2643</v>
      </c>
      <c r="C796" t="s">
        <v>2644</v>
      </c>
      <c r="D796" t="s">
        <v>29</v>
      </c>
      <c r="E796" t="s">
        <v>44</v>
      </c>
      <c r="F796" t="s">
        <v>502</v>
      </c>
      <c r="G796" t="s">
        <v>1178</v>
      </c>
      <c r="H796" t="s">
        <v>2645</v>
      </c>
      <c r="I796" t="s">
        <v>34</v>
      </c>
      <c r="J796" t="s">
        <v>2646</v>
      </c>
      <c r="K796" s="3">
        <v>41279</v>
      </c>
      <c r="L796" t="s">
        <v>36</v>
      </c>
      <c r="M796" t="s">
        <v>240</v>
      </c>
      <c r="N796" t="s">
        <v>241</v>
      </c>
      <c r="O796" t="s">
        <v>51</v>
      </c>
      <c r="P796" t="s">
        <v>93</v>
      </c>
      <c r="Q796">
        <v>3</v>
      </c>
      <c r="R796" s="5">
        <v>46.305866666666667</v>
      </c>
      <c r="S796" s="5">
        <v>62.129777777777782</v>
      </c>
      <c r="T796" s="5">
        <v>111.8336</v>
      </c>
      <c r="U796">
        <v>0.4</v>
      </c>
      <c r="V796" s="5">
        <v>-27.084</v>
      </c>
      <c r="W796" t="s">
        <v>41</v>
      </c>
      <c r="X796" s="3">
        <v>41284</v>
      </c>
      <c r="Y796" s="3">
        <v>41284</v>
      </c>
      <c r="Z796">
        <v>5</v>
      </c>
      <c r="AA796" t="s">
        <v>8400</v>
      </c>
      <c r="AB796">
        <f t="shared" si="62"/>
        <v>0</v>
      </c>
      <c r="AC796" t="str">
        <f t="shared" si="60"/>
        <v>Saturday</v>
      </c>
      <c r="AD796" s="5">
        <v>2.2629999999999999</v>
      </c>
      <c r="AE796">
        <v>2013</v>
      </c>
      <c r="AF796">
        <v>1</v>
      </c>
      <c r="AG796" s="14">
        <f t="shared" si="61"/>
        <v>-0.24218124070046926</v>
      </c>
      <c r="AH796">
        <f t="shared" si="63"/>
        <v>0</v>
      </c>
      <c r="AI796" t="str">
        <f t="shared" si="64"/>
        <v xml:space="preserve"> </v>
      </c>
    </row>
    <row r="797" spans="1:35" x14ac:dyDescent="0.35">
      <c r="A797">
        <v>796</v>
      </c>
      <c r="B797" t="s">
        <v>2643</v>
      </c>
      <c r="C797" t="s">
        <v>2644</v>
      </c>
      <c r="D797" t="s">
        <v>29</v>
      </c>
      <c r="E797" t="s">
        <v>44</v>
      </c>
      <c r="F797" t="s">
        <v>502</v>
      </c>
      <c r="G797" t="s">
        <v>1178</v>
      </c>
      <c r="H797" t="s">
        <v>2645</v>
      </c>
      <c r="I797" t="s">
        <v>34</v>
      </c>
      <c r="J797" t="s">
        <v>2646</v>
      </c>
      <c r="K797" s="3">
        <v>41279</v>
      </c>
      <c r="L797" t="s">
        <v>36</v>
      </c>
      <c r="M797" t="s">
        <v>835</v>
      </c>
      <c r="N797" t="s">
        <v>2647</v>
      </c>
      <c r="O797" t="s">
        <v>39</v>
      </c>
      <c r="P797" t="s">
        <v>64</v>
      </c>
      <c r="Q797">
        <v>3</v>
      </c>
      <c r="R797" s="5">
        <v>19.38293333333333</v>
      </c>
      <c r="S797" s="5">
        <v>21.531555555555553</v>
      </c>
      <c r="T797" s="5">
        <v>38.756799999999991</v>
      </c>
      <c r="U797">
        <v>0.4</v>
      </c>
      <c r="V797" s="5">
        <v>-19.391999999999999</v>
      </c>
      <c r="W797" t="s">
        <v>41</v>
      </c>
      <c r="X797" s="3">
        <v>41284</v>
      </c>
      <c r="Y797" s="3">
        <v>41284</v>
      </c>
      <c r="Z797">
        <v>5</v>
      </c>
      <c r="AA797" t="s">
        <v>8400</v>
      </c>
      <c r="AB797">
        <f t="shared" si="62"/>
        <v>0</v>
      </c>
      <c r="AC797" t="str">
        <f t="shared" si="60"/>
        <v>Saturday</v>
      </c>
      <c r="AD797" s="5">
        <v>2.1970000000000001</v>
      </c>
      <c r="AE797">
        <v>2013</v>
      </c>
      <c r="AF797">
        <v>1</v>
      </c>
      <c r="AG797" s="14">
        <f t="shared" si="61"/>
        <v>-0.5003509061635637</v>
      </c>
      <c r="AH797">
        <f t="shared" si="63"/>
        <v>0</v>
      </c>
      <c r="AI797" t="str">
        <f t="shared" si="64"/>
        <v xml:space="preserve"> </v>
      </c>
    </row>
    <row r="798" spans="1:35" x14ac:dyDescent="0.35">
      <c r="A798">
        <v>797</v>
      </c>
      <c r="B798" t="s">
        <v>2648</v>
      </c>
      <c r="C798" t="s">
        <v>2649</v>
      </c>
      <c r="D798" t="s">
        <v>29</v>
      </c>
      <c r="E798" t="s">
        <v>30</v>
      </c>
      <c r="F798" t="s">
        <v>31</v>
      </c>
      <c r="G798" t="s">
        <v>2650</v>
      </c>
      <c r="H798" t="s">
        <v>2651</v>
      </c>
      <c r="I798" t="s">
        <v>34</v>
      </c>
      <c r="J798" t="s">
        <v>2652</v>
      </c>
      <c r="K798" s="3">
        <v>40731</v>
      </c>
      <c r="L798" t="s">
        <v>136</v>
      </c>
      <c r="M798" t="s">
        <v>2653</v>
      </c>
      <c r="N798" t="s">
        <v>2654</v>
      </c>
      <c r="O798" t="s">
        <v>51</v>
      </c>
      <c r="P798" t="s">
        <v>52</v>
      </c>
      <c r="Q798">
        <v>3</v>
      </c>
      <c r="R798" s="5">
        <v>14.787199999999999</v>
      </c>
      <c r="S798" s="5">
        <v>16.565333333333331</v>
      </c>
      <c r="T798" s="5">
        <v>29.817599999999999</v>
      </c>
      <c r="U798">
        <v>0.4</v>
      </c>
      <c r="V798" s="5">
        <v>-14.544</v>
      </c>
      <c r="W798" t="s">
        <v>155</v>
      </c>
      <c r="X798" s="3">
        <v>40733</v>
      </c>
      <c r="Y798" s="3">
        <v>40735</v>
      </c>
      <c r="Z798">
        <v>4</v>
      </c>
      <c r="AA798" t="s">
        <v>8399</v>
      </c>
      <c r="AB798">
        <f t="shared" si="62"/>
        <v>2</v>
      </c>
      <c r="AC798" t="str">
        <f t="shared" si="60"/>
        <v>Thursday</v>
      </c>
      <c r="AD798" s="5">
        <v>3.6619999999999999</v>
      </c>
      <c r="AE798">
        <v>2011</v>
      </c>
      <c r="AF798">
        <v>28</v>
      </c>
      <c r="AG798" s="14">
        <f t="shared" si="61"/>
        <v>-0.48776561493882808</v>
      </c>
      <c r="AH798">
        <f t="shared" si="63"/>
        <v>1</v>
      </c>
      <c r="AI798">
        <f t="shared" si="64"/>
        <v>2</v>
      </c>
    </row>
    <row r="799" spans="1:35" x14ac:dyDescent="0.35">
      <c r="A799">
        <v>798</v>
      </c>
      <c r="B799" t="s">
        <v>2648</v>
      </c>
      <c r="C799" t="s">
        <v>2649</v>
      </c>
      <c r="D799" t="s">
        <v>29</v>
      </c>
      <c r="E799" t="s">
        <v>30</v>
      </c>
      <c r="F799" t="s">
        <v>31</v>
      </c>
      <c r="G799" t="s">
        <v>2650</v>
      </c>
      <c r="H799" t="s">
        <v>2651</v>
      </c>
      <c r="I799" t="s">
        <v>34</v>
      </c>
      <c r="J799" t="s">
        <v>2652</v>
      </c>
      <c r="K799" s="3">
        <v>40731</v>
      </c>
      <c r="L799" t="s">
        <v>136</v>
      </c>
      <c r="M799" t="s">
        <v>1801</v>
      </c>
      <c r="N799" t="s">
        <v>1802</v>
      </c>
      <c r="O799" t="s">
        <v>39</v>
      </c>
      <c r="P799" t="s">
        <v>90</v>
      </c>
      <c r="Q799">
        <v>6</v>
      </c>
      <c r="R799" s="5">
        <v>5.14</v>
      </c>
      <c r="S799" s="5">
        <v>10</v>
      </c>
      <c r="T799" s="5">
        <v>60</v>
      </c>
      <c r="U799">
        <v>0</v>
      </c>
      <c r="V799" s="5">
        <v>29.16</v>
      </c>
      <c r="W799" t="s">
        <v>155</v>
      </c>
      <c r="X799" s="3">
        <v>40733</v>
      </c>
      <c r="Y799" s="3">
        <v>40736</v>
      </c>
      <c r="Z799">
        <v>5</v>
      </c>
      <c r="AA799" t="s">
        <v>8399</v>
      </c>
      <c r="AB799">
        <f t="shared" si="62"/>
        <v>3</v>
      </c>
      <c r="AC799" t="str">
        <f t="shared" si="60"/>
        <v>Thursday</v>
      </c>
      <c r="AD799" s="5">
        <v>3.629</v>
      </c>
      <c r="AE799">
        <v>2011</v>
      </c>
      <c r="AF799">
        <v>28</v>
      </c>
      <c r="AG799" s="14">
        <f t="shared" si="61"/>
        <v>0.48599999999999999</v>
      </c>
      <c r="AH799">
        <f t="shared" si="63"/>
        <v>1</v>
      </c>
      <c r="AI799">
        <f t="shared" si="64"/>
        <v>3</v>
      </c>
    </row>
    <row r="800" spans="1:35" x14ac:dyDescent="0.35">
      <c r="A800">
        <v>799</v>
      </c>
      <c r="B800" t="s">
        <v>2655</v>
      </c>
      <c r="C800" t="s">
        <v>2656</v>
      </c>
      <c r="D800" t="s">
        <v>29</v>
      </c>
      <c r="E800" t="s">
        <v>84</v>
      </c>
      <c r="F800" t="s">
        <v>740</v>
      </c>
      <c r="G800" t="s">
        <v>741</v>
      </c>
      <c r="H800" t="s">
        <v>1172</v>
      </c>
      <c r="I800" t="s">
        <v>34</v>
      </c>
      <c r="J800" t="s">
        <v>2657</v>
      </c>
      <c r="K800" s="3">
        <v>41562</v>
      </c>
      <c r="L800" t="s">
        <v>36</v>
      </c>
      <c r="M800" t="s">
        <v>2658</v>
      </c>
      <c r="N800" t="s">
        <v>2659</v>
      </c>
      <c r="O800" t="s">
        <v>51</v>
      </c>
      <c r="P800" t="s">
        <v>93</v>
      </c>
      <c r="Q800">
        <v>2</v>
      </c>
      <c r="R800" s="5">
        <v>35.480000000000004</v>
      </c>
      <c r="S800" s="5">
        <v>59</v>
      </c>
      <c r="T800" s="5">
        <v>118</v>
      </c>
      <c r="U800">
        <v>0</v>
      </c>
      <c r="V800" s="5">
        <v>47.04</v>
      </c>
      <c r="W800" t="s">
        <v>41</v>
      </c>
      <c r="X800" s="3">
        <v>41567</v>
      </c>
      <c r="Y800" s="3">
        <v>41567</v>
      </c>
      <c r="Z800">
        <v>5</v>
      </c>
      <c r="AA800" t="s">
        <v>8400</v>
      </c>
      <c r="AB800">
        <f t="shared" si="62"/>
        <v>0</v>
      </c>
      <c r="AC800" t="str">
        <f t="shared" si="60"/>
        <v>Tuesday</v>
      </c>
      <c r="AD800" s="5">
        <v>8.3629999999999995</v>
      </c>
      <c r="AE800">
        <v>2013</v>
      </c>
      <c r="AF800">
        <v>42</v>
      </c>
      <c r="AG800" s="14">
        <f t="shared" si="61"/>
        <v>0.39864406779661016</v>
      </c>
      <c r="AH800">
        <f t="shared" si="63"/>
        <v>0</v>
      </c>
      <c r="AI800" t="str">
        <f t="shared" si="64"/>
        <v xml:space="preserve"> </v>
      </c>
    </row>
    <row r="801" spans="1:35" x14ac:dyDescent="0.35">
      <c r="A801">
        <v>800</v>
      </c>
      <c r="B801" t="s">
        <v>2655</v>
      </c>
      <c r="C801" t="s">
        <v>2656</v>
      </c>
      <c r="D801" t="s">
        <v>29</v>
      </c>
      <c r="E801" t="s">
        <v>84</v>
      </c>
      <c r="F801" t="s">
        <v>740</v>
      </c>
      <c r="G801" t="s">
        <v>741</v>
      </c>
      <c r="H801" t="s">
        <v>1172</v>
      </c>
      <c r="I801" t="s">
        <v>34</v>
      </c>
      <c r="J801" t="s">
        <v>2657</v>
      </c>
      <c r="K801" s="3">
        <v>41562</v>
      </c>
      <c r="L801" t="s">
        <v>36</v>
      </c>
      <c r="M801" t="s">
        <v>2660</v>
      </c>
      <c r="N801" t="s">
        <v>2661</v>
      </c>
      <c r="O801" t="s">
        <v>72</v>
      </c>
      <c r="P801" t="s">
        <v>178</v>
      </c>
      <c r="Q801">
        <v>6</v>
      </c>
      <c r="R801" s="5">
        <v>68.206666666666663</v>
      </c>
      <c r="S801" s="5">
        <v>82.166666666666657</v>
      </c>
      <c r="T801" s="5">
        <v>492.99999999999994</v>
      </c>
      <c r="U801">
        <v>0</v>
      </c>
      <c r="V801" s="5">
        <v>83.76</v>
      </c>
      <c r="W801" t="s">
        <v>41</v>
      </c>
      <c r="X801" s="3">
        <v>41567</v>
      </c>
      <c r="Y801" s="3">
        <v>41570</v>
      </c>
      <c r="Z801">
        <v>8</v>
      </c>
      <c r="AA801" t="s">
        <v>8399</v>
      </c>
      <c r="AB801">
        <f t="shared" si="62"/>
        <v>3</v>
      </c>
      <c r="AC801" t="str">
        <f t="shared" si="60"/>
        <v>Tuesday</v>
      </c>
      <c r="AD801" s="5">
        <v>32.692999999999998</v>
      </c>
      <c r="AE801">
        <v>2013</v>
      </c>
      <c r="AF801">
        <v>42</v>
      </c>
      <c r="AG801" s="14">
        <f t="shared" si="61"/>
        <v>0.16989858012170389</v>
      </c>
      <c r="AH801">
        <f t="shared" si="63"/>
        <v>1</v>
      </c>
      <c r="AI801">
        <f t="shared" si="64"/>
        <v>3</v>
      </c>
    </row>
    <row r="802" spans="1:35" x14ac:dyDescent="0.35">
      <c r="A802">
        <v>801</v>
      </c>
      <c r="B802" t="s">
        <v>2655</v>
      </c>
      <c r="C802" t="s">
        <v>2656</v>
      </c>
      <c r="D802" t="s">
        <v>29</v>
      </c>
      <c r="E802" t="s">
        <v>84</v>
      </c>
      <c r="F802" t="s">
        <v>740</v>
      </c>
      <c r="G802" t="s">
        <v>741</v>
      </c>
      <c r="H802" t="s">
        <v>1172</v>
      </c>
      <c r="I802" t="s">
        <v>34</v>
      </c>
      <c r="J802" t="s">
        <v>2657</v>
      </c>
      <c r="K802" s="3">
        <v>41562</v>
      </c>
      <c r="L802" t="s">
        <v>36</v>
      </c>
      <c r="M802" t="s">
        <v>1528</v>
      </c>
      <c r="N802" t="s">
        <v>1529</v>
      </c>
      <c r="O802" t="s">
        <v>39</v>
      </c>
      <c r="P802" t="s">
        <v>165</v>
      </c>
      <c r="Q802">
        <v>4</v>
      </c>
      <c r="R802" s="5">
        <v>135.74</v>
      </c>
      <c r="S802" s="5">
        <v>138.5</v>
      </c>
      <c r="T802" s="5">
        <v>554</v>
      </c>
      <c r="U802">
        <v>0</v>
      </c>
      <c r="V802" s="5">
        <v>11.04</v>
      </c>
      <c r="W802" t="s">
        <v>41</v>
      </c>
      <c r="X802" s="3">
        <v>41567</v>
      </c>
      <c r="Y802" s="3">
        <v>41570</v>
      </c>
      <c r="Z802">
        <v>8</v>
      </c>
      <c r="AA802" t="s">
        <v>8399</v>
      </c>
      <c r="AB802">
        <f t="shared" si="62"/>
        <v>3</v>
      </c>
      <c r="AC802" t="str">
        <f t="shared" si="60"/>
        <v>Tuesday</v>
      </c>
      <c r="AD802" s="5">
        <v>36.953000000000003</v>
      </c>
      <c r="AE802">
        <v>2013</v>
      </c>
      <c r="AF802">
        <v>42</v>
      </c>
      <c r="AG802" s="14">
        <f t="shared" si="61"/>
        <v>1.9927797833935015E-2</v>
      </c>
      <c r="AH802">
        <f t="shared" si="63"/>
        <v>1</v>
      </c>
      <c r="AI802">
        <f t="shared" si="64"/>
        <v>3</v>
      </c>
    </row>
    <row r="803" spans="1:35" x14ac:dyDescent="0.35">
      <c r="A803">
        <v>802</v>
      </c>
      <c r="B803" t="s">
        <v>2655</v>
      </c>
      <c r="C803" t="s">
        <v>2656</v>
      </c>
      <c r="D803" t="s">
        <v>29</v>
      </c>
      <c r="E803" t="s">
        <v>84</v>
      </c>
      <c r="F803" t="s">
        <v>740</v>
      </c>
      <c r="G803" t="s">
        <v>741</v>
      </c>
      <c r="H803" t="s">
        <v>1172</v>
      </c>
      <c r="I803" t="s">
        <v>34</v>
      </c>
      <c r="J803" t="s">
        <v>2657</v>
      </c>
      <c r="K803" s="3">
        <v>41562</v>
      </c>
      <c r="L803" t="s">
        <v>36</v>
      </c>
      <c r="M803" t="s">
        <v>2662</v>
      </c>
      <c r="N803" t="s">
        <v>2663</v>
      </c>
      <c r="O803" t="s">
        <v>39</v>
      </c>
      <c r="P803" t="s">
        <v>58</v>
      </c>
      <c r="Q803">
        <v>2</v>
      </c>
      <c r="R803" s="5">
        <v>3.2199999999999998</v>
      </c>
      <c r="S803" s="5">
        <v>4</v>
      </c>
      <c r="T803" s="5">
        <v>8</v>
      </c>
      <c r="U803">
        <v>0</v>
      </c>
      <c r="V803" s="5">
        <v>1.56</v>
      </c>
      <c r="W803" t="s">
        <v>41</v>
      </c>
      <c r="X803" s="3">
        <v>41567</v>
      </c>
      <c r="Y803" s="3">
        <v>41570</v>
      </c>
      <c r="Z803">
        <v>8</v>
      </c>
      <c r="AA803" t="s">
        <v>8399</v>
      </c>
      <c r="AB803">
        <f t="shared" si="62"/>
        <v>3</v>
      </c>
      <c r="AC803" t="str">
        <f t="shared" si="60"/>
        <v>Tuesday</v>
      </c>
      <c r="AD803" s="5">
        <v>0.54</v>
      </c>
      <c r="AE803">
        <v>2013</v>
      </c>
      <c r="AF803">
        <v>42</v>
      </c>
      <c r="AG803" s="14">
        <f t="shared" si="61"/>
        <v>0.19500000000000001</v>
      </c>
      <c r="AH803">
        <f t="shared" si="63"/>
        <v>1</v>
      </c>
      <c r="AI803">
        <f t="shared" si="64"/>
        <v>3</v>
      </c>
    </row>
    <row r="804" spans="1:35" x14ac:dyDescent="0.35">
      <c r="A804">
        <v>803</v>
      </c>
      <c r="B804" t="s">
        <v>2655</v>
      </c>
      <c r="C804" t="s">
        <v>2656</v>
      </c>
      <c r="D804" t="s">
        <v>29</v>
      </c>
      <c r="E804" t="s">
        <v>84</v>
      </c>
      <c r="F804" t="s">
        <v>740</v>
      </c>
      <c r="G804" t="s">
        <v>741</v>
      </c>
      <c r="H804" t="s">
        <v>1172</v>
      </c>
      <c r="I804" t="s">
        <v>34</v>
      </c>
      <c r="J804" t="s">
        <v>2657</v>
      </c>
      <c r="K804" s="3">
        <v>41562</v>
      </c>
      <c r="L804" t="s">
        <v>36</v>
      </c>
      <c r="M804" t="s">
        <v>2664</v>
      </c>
      <c r="N804" t="s">
        <v>2665</v>
      </c>
      <c r="O804" t="s">
        <v>39</v>
      </c>
      <c r="P804" t="s">
        <v>58</v>
      </c>
      <c r="Q804">
        <v>3</v>
      </c>
      <c r="R804" s="5">
        <v>14.186666666666673</v>
      </c>
      <c r="S804" s="5">
        <v>19.666666666666671</v>
      </c>
      <c r="T804" s="5">
        <v>59.000000000000014</v>
      </c>
      <c r="U804">
        <v>0</v>
      </c>
      <c r="V804" s="5">
        <v>16.440000000000001</v>
      </c>
      <c r="W804" t="s">
        <v>41</v>
      </c>
      <c r="X804" s="3">
        <v>41567</v>
      </c>
      <c r="Y804" s="3">
        <v>41567</v>
      </c>
      <c r="Z804">
        <v>5</v>
      </c>
      <c r="AA804" t="s">
        <v>8400</v>
      </c>
      <c r="AB804">
        <f t="shared" si="62"/>
        <v>0</v>
      </c>
      <c r="AC804" t="str">
        <f t="shared" si="60"/>
        <v>Tuesday</v>
      </c>
      <c r="AD804" s="5">
        <v>2.81</v>
      </c>
      <c r="AE804">
        <v>2013</v>
      </c>
      <c r="AF804">
        <v>42</v>
      </c>
      <c r="AG804" s="14">
        <f t="shared" si="61"/>
        <v>0.27864406779661011</v>
      </c>
      <c r="AH804">
        <f t="shared" si="63"/>
        <v>0</v>
      </c>
      <c r="AI804" t="str">
        <f t="shared" si="64"/>
        <v xml:space="preserve"> </v>
      </c>
    </row>
    <row r="805" spans="1:35" x14ac:dyDescent="0.35">
      <c r="A805">
        <v>804</v>
      </c>
      <c r="B805" t="s">
        <v>959</v>
      </c>
      <c r="C805" t="s">
        <v>960</v>
      </c>
      <c r="D805" t="s">
        <v>29</v>
      </c>
      <c r="E805" t="s">
        <v>84</v>
      </c>
      <c r="F805" t="s">
        <v>85</v>
      </c>
      <c r="G805" t="s">
        <v>2484</v>
      </c>
      <c r="H805" t="s">
        <v>2484</v>
      </c>
      <c r="I805" t="s">
        <v>34</v>
      </c>
      <c r="J805" t="s">
        <v>2666</v>
      </c>
      <c r="K805" s="3">
        <v>41428</v>
      </c>
      <c r="L805" t="s">
        <v>136</v>
      </c>
      <c r="M805" t="s">
        <v>1631</v>
      </c>
      <c r="N805" t="s">
        <v>1632</v>
      </c>
      <c r="O805" t="s">
        <v>39</v>
      </c>
      <c r="P805" t="s">
        <v>64</v>
      </c>
      <c r="Q805">
        <v>1</v>
      </c>
      <c r="R805" s="5">
        <v>6.08</v>
      </c>
      <c r="S805" s="5">
        <v>10</v>
      </c>
      <c r="T805" s="5">
        <v>10</v>
      </c>
      <c r="U805">
        <v>0</v>
      </c>
      <c r="V805" s="5">
        <v>3.92</v>
      </c>
      <c r="W805" t="s">
        <v>139</v>
      </c>
      <c r="X805" s="3">
        <v>41431</v>
      </c>
      <c r="Y805" s="3">
        <v>41434</v>
      </c>
      <c r="Z805">
        <v>6</v>
      </c>
      <c r="AA805" t="s">
        <v>8399</v>
      </c>
      <c r="AB805">
        <f t="shared" si="62"/>
        <v>3</v>
      </c>
      <c r="AC805" t="str">
        <f t="shared" si="60"/>
        <v>Monday</v>
      </c>
      <c r="AD805" s="5">
        <v>2.1379999999999999</v>
      </c>
      <c r="AE805">
        <v>2013</v>
      </c>
      <c r="AF805">
        <v>23</v>
      </c>
      <c r="AG805" s="14">
        <f t="shared" si="61"/>
        <v>0.39200000000000002</v>
      </c>
      <c r="AH805">
        <f t="shared" si="63"/>
        <v>1</v>
      </c>
      <c r="AI805">
        <f t="shared" si="64"/>
        <v>3</v>
      </c>
    </row>
    <row r="806" spans="1:35" x14ac:dyDescent="0.35">
      <c r="A806">
        <v>805</v>
      </c>
      <c r="B806" t="s">
        <v>959</v>
      </c>
      <c r="C806" t="s">
        <v>960</v>
      </c>
      <c r="D806" t="s">
        <v>29</v>
      </c>
      <c r="E806" t="s">
        <v>84</v>
      </c>
      <c r="F806" t="s">
        <v>85</v>
      </c>
      <c r="G806" t="s">
        <v>2484</v>
      </c>
      <c r="H806" t="s">
        <v>2484</v>
      </c>
      <c r="I806" t="s">
        <v>34</v>
      </c>
      <c r="J806" t="s">
        <v>2666</v>
      </c>
      <c r="K806" s="3">
        <v>41428</v>
      </c>
      <c r="L806" t="s">
        <v>136</v>
      </c>
      <c r="M806" t="s">
        <v>2667</v>
      </c>
      <c r="N806" t="s">
        <v>2668</v>
      </c>
      <c r="O806" t="s">
        <v>39</v>
      </c>
      <c r="P806" t="s">
        <v>76</v>
      </c>
      <c r="Q806">
        <v>4</v>
      </c>
      <c r="R806" s="5">
        <v>17.21</v>
      </c>
      <c r="S806" s="5">
        <v>30.75</v>
      </c>
      <c r="T806" s="5">
        <v>123</v>
      </c>
      <c r="U806">
        <v>0</v>
      </c>
      <c r="V806" s="5">
        <v>54.16</v>
      </c>
      <c r="W806" t="s">
        <v>139</v>
      </c>
      <c r="X806" s="3">
        <v>41431</v>
      </c>
      <c r="Y806" s="3">
        <v>41431</v>
      </c>
      <c r="Z806">
        <v>3</v>
      </c>
      <c r="AA806" t="s">
        <v>8400</v>
      </c>
      <c r="AB806">
        <f t="shared" si="62"/>
        <v>0</v>
      </c>
      <c r="AC806" t="str">
        <f t="shared" si="60"/>
        <v>Monday</v>
      </c>
      <c r="AD806" s="5">
        <v>16.021999999999998</v>
      </c>
      <c r="AE806">
        <v>2013</v>
      </c>
      <c r="AF806">
        <v>23</v>
      </c>
      <c r="AG806" s="14">
        <f t="shared" si="61"/>
        <v>0.4403252032520325</v>
      </c>
      <c r="AH806">
        <f t="shared" si="63"/>
        <v>0</v>
      </c>
      <c r="AI806" t="str">
        <f t="shared" si="64"/>
        <v xml:space="preserve"> </v>
      </c>
    </row>
    <row r="807" spans="1:35" x14ac:dyDescent="0.35">
      <c r="A807">
        <v>806</v>
      </c>
      <c r="B807" t="s">
        <v>2669</v>
      </c>
      <c r="C807" t="s">
        <v>2670</v>
      </c>
      <c r="D807" t="s">
        <v>96</v>
      </c>
      <c r="E807" t="s">
        <v>84</v>
      </c>
      <c r="F807" t="s">
        <v>740</v>
      </c>
      <c r="G807" t="s">
        <v>2339</v>
      </c>
      <c r="H807" t="s">
        <v>2340</v>
      </c>
      <c r="I807" t="s">
        <v>34</v>
      </c>
      <c r="J807" t="s">
        <v>2671</v>
      </c>
      <c r="K807" s="3">
        <v>41538</v>
      </c>
      <c r="L807" t="s">
        <v>36</v>
      </c>
      <c r="M807" t="s">
        <v>2672</v>
      </c>
      <c r="N807" t="s">
        <v>2673</v>
      </c>
      <c r="O807" t="s">
        <v>39</v>
      </c>
      <c r="P807" t="s">
        <v>165</v>
      </c>
      <c r="Q807">
        <v>3</v>
      </c>
      <c r="R807" s="5">
        <v>33.526666666666657</v>
      </c>
      <c r="S807" s="5">
        <v>37.666666666666657</v>
      </c>
      <c r="T807" s="5">
        <v>112.99999999999997</v>
      </c>
      <c r="U807">
        <v>0</v>
      </c>
      <c r="V807" s="5">
        <v>12.42</v>
      </c>
      <c r="W807" t="s">
        <v>41</v>
      </c>
      <c r="X807" s="3">
        <v>41543</v>
      </c>
      <c r="Y807" s="3">
        <v>41546</v>
      </c>
      <c r="Z807">
        <v>8</v>
      </c>
      <c r="AA807" t="s">
        <v>8399</v>
      </c>
      <c r="AB807">
        <f t="shared" si="62"/>
        <v>3</v>
      </c>
      <c r="AC807" t="str">
        <f t="shared" si="60"/>
        <v>Saturday</v>
      </c>
      <c r="AD807" s="5">
        <v>8.0779999999999994</v>
      </c>
      <c r="AE807">
        <v>2013</v>
      </c>
      <c r="AF807">
        <v>38</v>
      </c>
      <c r="AG807" s="14">
        <f t="shared" si="61"/>
        <v>0.10991150442477879</v>
      </c>
      <c r="AH807">
        <f t="shared" si="63"/>
        <v>1</v>
      </c>
      <c r="AI807">
        <f t="shared" si="64"/>
        <v>3</v>
      </c>
    </row>
    <row r="808" spans="1:35" x14ac:dyDescent="0.35">
      <c r="A808">
        <v>807</v>
      </c>
      <c r="B808" t="s">
        <v>2674</v>
      </c>
      <c r="C808" t="s">
        <v>2675</v>
      </c>
      <c r="D808" t="s">
        <v>29</v>
      </c>
      <c r="E808" t="s">
        <v>199</v>
      </c>
      <c r="F808" t="s">
        <v>200</v>
      </c>
      <c r="G808" t="s">
        <v>2462</v>
      </c>
      <c r="H808" t="s">
        <v>2462</v>
      </c>
      <c r="I808" t="s">
        <v>34</v>
      </c>
      <c r="J808" t="s">
        <v>2676</v>
      </c>
      <c r="K808" s="3">
        <v>41190</v>
      </c>
      <c r="L808" t="s">
        <v>36</v>
      </c>
      <c r="M808" t="s">
        <v>1728</v>
      </c>
      <c r="N808" t="s">
        <v>1729</v>
      </c>
      <c r="O808" t="s">
        <v>39</v>
      </c>
      <c r="P808" t="s">
        <v>76</v>
      </c>
      <c r="Q808">
        <v>2</v>
      </c>
      <c r="R808" s="5">
        <v>19.619999999999997</v>
      </c>
      <c r="S808" s="5">
        <v>31</v>
      </c>
      <c r="T808" s="5">
        <v>62</v>
      </c>
      <c r="U808">
        <v>0</v>
      </c>
      <c r="V808" s="5">
        <v>22.76</v>
      </c>
      <c r="W808" t="s">
        <v>41</v>
      </c>
      <c r="X808" s="3">
        <v>41195</v>
      </c>
      <c r="Y808" s="3">
        <v>41195</v>
      </c>
      <c r="Z808">
        <v>5</v>
      </c>
      <c r="AA808" t="s">
        <v>8400</v>
      </c>
      <c r="AB808">
        <f t="shared" si="62"/>
        <v>0</v>
      </c>
      <c r="AC808" t="str">
        <f t="shared" si="60"/>
        <v>Monday</v>
      </c>
      <c r="AD808" s="5">
        <v>3.0960000000000001</v>
      </c>
      <c r="AE808">
        <v>2012</v>
      </c>
      <c r="AF808">
        <v>41</v>
      </c>
      <c r="AG808" s="14">
        <f t="shared" si="61"/>
        <v>0.36709677419354841</v>
      </c>
      <c r="AH808">
        <f t="shared" si="63"/>
        <v>0</v>
      </c>
      <c r="AI808" t="str">
        <f t="shared" si="64"/>
        <v xml:space="preserve"> </v>
      </c>
    </row>
    <row r="809" spans="1:35" x14ac:dyDescent="0.35">
      <c r="A809">
        <v>808</v>
      </c>
      <c r="B809" t="s">
        <v>2677</v>
      </c>
      <c r="C809" t="s">
        <v>2678</v>
      </c>
      <c r="D809" t="s">
        <v>29</v>
      </c>
      <c r="E809" t="s">
        <v>44</v>
      </c>
      <c r="F809" t="s">
        <v>45</v>
      </c>
      <c r="G809" t="s">
        <v>554</v>
      </c>
      <c r="H809" t="s">
        <v>2679</v>
      </c>
      <c r="I809" t="s">
        <v>34</v>
      </c>
      <c r="J809" t="s">
        <v>2680</v>
      </c>
      <c r="K809" s="3">
        <v>41561</v>
      </c>
      <c r="L809" t="s">
        <v>36</v>
      </c>
      <c r="M809" t="s">
        <v>2681</v>
      </c>
      <c r="N809" t="s">
        <v>2682</v>
      </c>
      <c r="O809" t="s">
        <v>51</v>
      </c>
      <c r="P809" t="s">
        <v>52</v>
      </c>
      <c r="Q809">
        <v>4</v>
      </c>
      <c r="R809" s="5">
        <v>72.86</v>
      </c>
      <c r="S809" s="5">
        <v>77.5</v>
      </c>
      <c r="T809" s="5">
        <v>310</v>
      </c>
      <c r="U809">
        <v>0</v>
      </c>
      <c r="V809" s="5">
        <v>18.559999999999999</v>
      </c>
      <c r="W809" t="s">
        <v>139</v>
      </c>
      <c r="X809" s="3">
        <v>41564</v>
      </c>
      <c r="Y809" s="3">
        <v>41567</v>
      </c>
      <c r="Z809">
        <v>6</v>
      </c>
      <c r="AA809" t="s">
        <v>8399</v>
      </c>
      <c r="AB809">
        <f t="shared" si="62"/>
        <v>3</v>
      </c>
      <c r="AC809" t="str">
        <f t="shared" si="60"/>
        <v>Monday</v>
      </c>
      <c r="AD809" s="5">
        <v>23.071000000000002</v>
      </c>
      <c r="AE809">
        <v>2013</v>
      </c>
      <c r="AF809">
        <v>42</v>
      </c>
      <c r="AG809" s="14">
        <f t="shared" si="61"/>
        <v>5.9870967741935482E-2</v>
      </c>
      <c r="AH809">
        <f t="shared" si="63"/>
        <v>1</v>
      </c>
      <c r="AI809">
        <f t="shared" si="64"/>
        <v>3</v>
      </c>
    </row>
    <row r="810" spans="1:35" x14ac:dyDescent="0.35">
      <c r="A810">
        <v>809</v>
      </c>
      <c r="B810" t="s">
        <v>1965</v>
      </c>
      <c r="C810" t="s">
        <v>1966</v>
      </c>
      <c r="D810" t="s">
        <v>29</v>
      </c>
      <c r="E810" t="s">
        <v>44</v>
      </c>
      <c r="F810" t="s">
        <v>67</v>
      </c>
      <c r="G810" t="s">
        <v>2126</v>
      </c>
      <c r="H810" t="s">
        <v>2683</v>
      </c>
      <c r="I810" t="s">
        <v>34</v>
      </c>
      <c r="J810" t="s">
        <v>2684</v>
      </c>
      <c r="K810" s="3">
        <v>41521</v>
      </c>
      <c r="L810" t="s">
        <v>36</v>
      </c>
      <c r="M810" t="s">
        <v>1845</v>
      </c>
      <c r="N810" t="s">
        <v>1846</v>
      </c>
      <c r="O810" t="s">
        <v>39</v>
      </c>
      <c r="P810" t="s">
        <v>64</v>
      </c>
      <c r="Q810">
        <v>3</v>
      </c>
      <c r="R810" s="5">
        <v>16.739999999999998</v>
      </c>
      <c r="S810" s="5">
        <v>18</v>
      </c>
      <c r="T810" s="5">
        <v>54</v>
      </c>
      <c r="U810">
        <v>0</v>
      </c>
      <c r="V810" s="5">
        <v>3.78</v>
      </c>
      <c r="W810" t="s">
        <v>41</v>
      </c>
      <c r="X810" s="3">
        <v>41526</v>
      </c>
      <c r="Y810" s="3">
        <v>41528</v>
      </c>
      <c r="Z810">
        <v>7</v>
      </c>
      <c r="AA810" t="s">
        <v>8399</v>
      </c>
      <c r="AB810">
        <f t="shared" si="62"/>
        <v>2</v>
      </c>
      <c r="AC810" t="str">
        <f t="shared" si="60"/>
        <v>Wednesday</v>
      </c>
      <c r="AD810" s="5">
        <v>5.1120000000000001</v>
      </c>
      <c r="AE810">
        <v>2013</v>
      </c>
      <c r="AF810">
        <v>36</v>
      </c>
      <c r="AG810" s="14">
        <f t="shared" si="61"/>
        <v>6.9999999999999993E-2</v>
      </c>
      <c r="AH810">
        <f t="shared" si="63"/>
        <v>1</v>
      </c>
      <c r="AI810">
        <f t="shared" si="64"/>
        <v>2</v>
      </c>
    </row>
    <row r="811" spans="1:35" x14ac:dyDescent="0.35">
      <c r="A811">
        <v>810</v>
      </c>
      <c r="B811" t="s">
        <v>2685</v>
      </c>
      <c r="C811" t="s">
        <v>2686</v>
      </c>
      <c r="D811" t="s">
        <v>29</v>
      </c>
      <c r="E811" t="s">
        <v>84</v>
      </c>
      <c r="F811" t="s">
        <v>740</v>
      </c>
      <c r="G811" t="s">
        <v>741</v>
      </c>
      <c r="H811" t="s">
        <v>1281</v>
      </c>
      <c r="I811" t="s">
        <v>34</v>
      </c>
      <c r="J811" t="s">
        <v>2687</v>
      </c>
      <c r="K811" s="3">
        <v>41612</v>
      </c>
      <c r="L811" t="s">
        <v>36</v>
      </c>
      <c r="M811" t="s">
        <v>1189</v>
      </c>
      <c r="N811" t="s">
        <v>1190</v>
      </c>
      <c r="O811" t="s">
        <v>39</v>
      </c>
      <c r="P811" t="s">
        <v>340</v>
      </c>
      <c r="Q811">
        <v>7</v>
      </c>
      <c r="R811" s="5">
        <v>16.49428571428572</v>
      </c>
      <c r="S811" s="5">
        <v>21.714285714285719</v>
      </c>
      <c r="T811" s="5">
        <v>152.00000000000003</v>
      </c>
      <c r="U811">
        <v>0</v>
      </c>
      <c r="V811" s="5">
        <v>36.54</v>
      </c>
      <c r="W811" t="s">
        <v>41</v>
      </c>
      <c r="X811" s="3">
        <v>41617</v>
      </c>
      <c r="Y811" s="3">
        <v>41619</v>
      </c>
      <c r="Z811">
        <v>7</v>
      </c>
      <c r="AA811" t="s">
        <v>8399</v>
      </c>
      <c r="AB811">
        <f t="shared" si="62"/>
        <v>2</v>
      </c>
      <c r="AC811" t="str">
        <f t="shared" si="60"/>
        <v>Wednesday</v>
      </c>
      <c r="AD811" s="5">
        <v>13.279</v>
      </c>
      <c r="AE811">
        <v>2013</v>
      </c>
      <c r="AF811">
        <v>49</v>
      </c>
      <c r="AG811" s="14">
        <f t="shared" si="61"/>
        <v>0.24039473684210522</v>
      </c>
      <c r="AH811">
        <f t="shared" si="63"/>
        <v>1</v>
      </c>
      <c r="AI811">
        <f t="shared" si="64"/>
        <v>2</v>
      </c>
    </row>
    <row r="812" spans="1:35" x14ac:dyDescent="0.35">
      <c r="A812">
        <v>811</v>
      </c>
      <c r="B812" t="s">
        <v>2685</v>
      </c>
      <c r="C812" t="s">
        <v>2686</v>
      </c>
      <c r="D812" t="s">
        <v>29</v>
      </c>
      <c r="E812" t="s">
        <v>84</v>
      </c>
      <c r="F812" t="s">
        <v>740</v>
      </c>
      <c r="G812" t="s">
        <v>741</v>
      </c>
      <c r="H812" t="s">
        <v>1281</v>
      </c>
      <c r="I812" t="s">
        <v>34</v>
      </c>
      <c r="J812" t="s">
        <v>2687</v>
      </c>
      <c r="K812" s="3">
        <v>41612</v>
      </c>
      <c r="L812" t="s">
        <v>36</v>
      </c>
      <c r="M812" t="s">
        <v>2688</v>
      </c>
      <c r="N812" t="s">
        <v>2689</v>
      </c>
      <c r="O812" t="s">
        <v>39</v>
      </c>
      <c r="P812" t="s">
        <v>90</v>
      </c>
      <c r="Q812">
        <v>2</v>
      </c>
      <c r="R812" s="5">
        <v>6.38</v>
      </c>
      <c r="S812" s="5">
        <v>7</v>
      </c>
      <c r="T812" s="5">
        <v>14</v>
      </c>
      <c r="U812">
        <v>0</v>
      </c>
      <c r="V812" s="5">
        <v>1.24</v>
      </c>
      <c r="W812" t="s">
        <v>41</v>
      </c>
      <c r="X812" s="3">
        <v>41617</v>
      </c>
      <c r="Y812" s="3">
        <v>41617</v>
      </c>
      <c r="Z812">
        <v>5</v>
      </c>
      <c r="AA812" t="s">
        <v>8400</v>
      </c>
      <c r="AB812">
        <f t="shared" si="62"/>
        <v>0</v>
      </c>
      <c r="AC812" t="str">
        <f t="shared" si="60"/>
        <v>Wednesday</v>
      </c>
      <c r="AD812" s="5">
        <v>0.61199999999999999</v>
      </c>
      <c r="AE812">
        <v>2013</v>
      </c>
      <c r="AF812">
        <v>49</v>
      </c>
      <c r="AG812" s="14">
        <f t="shared" si="61"/>
        <v>8.8571428571428565E-2</v>
      </c>
      <c r="AH812">
        <f t="shared" si="63"/>
        <v>0</v>
      </c>
      <c r="AI812" t="str">
        <f t="shared" si="64"/>
        <v xml:space="preserve"> </v>
      </c>
    </row>
    <row r="813" spans="1:35" x14ac:dyDescent="0.35">
      <c r="A813">
        <v>812</v>
      </c>
      <c r="B813" t="s">
        <v>2685</v>
      </c>
      <c r="C813" t="s">
        <v>2686</v>
      </c>
      <c r="D813" t="s">
        <v>29</v>
      </c>
      <c r="E813" t="s">
        <v>84</v>
      </c>
      <c r="F813" t="s">
        <v>740</v>
      </c>
      <c r="G813" t="s">
        <v>741</v>
      </c>
      <c r="H813" t="s">
        <v>1281</v>
      </c>
      <c r="I813" t="s">
        <v>34</v>
      </c>
      <c r="J813" t="s">
        <v>2687</v>
      </c>
      <c r="K813" s="3">
        <v>41612</v>
      </c>
      <c r="L813" t="s">
        <v>36</v>
      </c>
      <c r="M813" t="s">
        <v>1444</v>
      </c>
      <c r="N813" t="s">
        <v>1445</v>
      </c>
      <c r="O813" t="s">
        <v>51</v>
      </c>
      <c r="P813" t="s">
        <v>55</v>
      </c>
      <c r="Q813">
        <v>3</v>
      </c>
      <c r="R813" s="5">
        <v>172.24</v>
      </c>
      <c r="S813" s="5">
        <v>292</v>
      </c>
      <c r="T813" s="5">
        <v>876</v>
      </c>
      <c r="U813">
        <v>0</v>
      </c>
      <c r="V813" s="5">
        <v>359.28</v>
      </c>
      <c r="W813" t="s">
        <v>41</v>
      </c>
      <c r="X813" s="3">
        <v>41617</v>
      </c>
      <c r="Y813" s="3">
        <v>41618</v>
      </c>
      <c r="Z813">
        <v>6</v>
      </c>
      <c r="AA813" t="s">
        <v>8399</v>
      </c>
      <c r="AB813">
        <f t="shared" si="62"/>
        <v>1</v>
      </c>
      <c r="AC813" t="str">
        <f t="shared" si="60"/>
        <v>Wednesday</v>
      </c>
      <c r="AD813" s="5">
        <v>51.441000000000003</v>
      </c>
      <c r="AE813">
        <v>2013</v>
      </c>
      <c r="AF813">
        <v>49</v>
      </c>
      <c r="AG813" s="14">
        <f t="shared" si="61"/>
        <v>0.41013698630136985</v>
      </c>
      <c r="AH813">
        <f t="shared" si="63"/>
        <v>1</v>
      </c>
      <c r="AI813">
        <f t="shared" si="64"/>
        <v>1</v>
      </c>
    </row>
    <row r="814" spans="1:35" x14ac:dyDescent="0.35">
      <c r="A814">
        <v>813</v>
      </c>
      <c r="B814" t="s">
        <v>1783</v>
      </c>
      <c r="C814" t="s">
        <v>1784</v>
      </c>
      <c r="D814" t="s">
        <v>96</v>
      </c>
      <c r="E814" t="s">
        <v>44</v>
      </c>
      <c r="F814" t="s">
        <v>1572</v>
      </c>
      <c r="G814" t="s">
        <v>1573</v>
      </c>
      <c r="H814" t="s">
        <v>1573</v>
      </c>
      <c r="I814" t="s">
        <v>34</v>
      </c>
      <c r="J814" t="s">
        <v>2690</v>
      </c>
      <c r="K814" s="3">
        <v>40855</v>
      </c>
      <c r="L814" t="s">
        <v>136</v>
      </c>
      <c r="M814" t="s">
        <v>2691</v>
      </c>
      <c r="N814" t="s">
        <v>2692</v>
      </c>
      <c r="O814" t="s">
        <v>51</v>
      </c>
      <c r="P814" t="s">
        <v>93</v>
      </c>
      <c r="Q814">
        <v>2</v>
      </c>
      <c r="R814" s="5">
        <v>27.44</v>
      </c>
      <c r="S814" s="5">
        <v>30.5</v>
      </c>
      <c r="T814" s="5">
        <v>61</v>
      </c>
      <c r="U814">
        <v>0</v>
      </c>
      <c r="V814" s="5">
        <v>6.12</v>
      </c>
      <c r="W814" t="s">
        <v>41</v>
      </c>
      <c r="X814" s="3">
        <v>40860</v>
      </c>
      <c r="Y814" s="3">
        <v>40860</v>
      </c>
      <c r="Z814">
        <v>5</v>
      </c>
      <c r="AA814" t="s">
        <v>8400</v>
      </c>
      <c r="AB814">
        <f t="shared" si="62"/>
        <v>0</v>
      </c>
      <c r="AC814" t="str">
        <f t="shared" si="60"/>
        <v>Tuesday</v>
      </c>
      <c r="AD814" s="5">
        <v>11.397</v>
      </c>
      <c r="AE814">
        <v>2011</v>
      </c>
      <c r="AF814">
        <v>46</v>
      </c>
      <c r="AG814" s="14">
        <f t="shared" si="61"/>
        <v>0.10032786885245902</v>
      </c>
      <c r="AH814">
        <f t="shared" si="63"/>
        <v>0</v>
      </c>
      <c r="AI814" t="str">
        <f t="shared" si="64"/>
        <v xml:space="preserve"> </v>
      </c>
    </row>
    <row r="815" spans="1:35" x14ac:dyDescent="0.35">
      <c r="A815">
        <v>814</v>
      </c>
      <c r="B815" t="s">
        <v>2693</v>
      </c>
      <c r="C815" t="s">
        <v>2694</v>
      </c>
      <c r="D815" t="s">
        <v>112</v>
      </c>
      <c r="E815" t="s">
        <v>44</v>
      </c>
      <c r="F815" t="s">
        <v>67</v>
      </c>
      <c r="G815" t="s">
        <v>547</v>
      </c>
      <c r="H815" t="s">
        <v>1088</v>
      </c>
      <c r="I815" t="s">
        <v>34</v>
      </c>
      <c r="J815" t="s">
        <v>2695</v>
      </c>
      <c r="K815" s="3">
        <v>41232</v>
      </c>
      <c r="L815" t="s">
        <v>36</v>
      </c>
      <c r="M815" t="s">
        <v>2696</v>
      </c>
      <c r="N815" t="s">
        <v>2697</v>
      </c>
      <c r="O815" t="s">
        <v>51</v>
      </c>
      <c r="P815" t="s">
        <v>93</v>
      </c>
      <c r="Q815">
        <v>4</v>
      </c>
      <c r="R815" s="5">
        <v>20.66</v>
      </c>
      <c r="S815" s="5">
        <v>34.5</v>
      </c>
      <c r="T815" s="5">
        <v>138</v>
      </c>
      <c r="U815">
        <v>0</v>
      </c>
      <c r="V815" s="5">
        <v>55.36</v>
      </c>
      <c r="W815" t="s">
        <v>41</v>
      </c>
      <c r="X815" s="3">
        <v>41237</v>
      </c>
      <c r="Y815" s="3">
        <v>41237</v>
      </c>
      <c r="Z815">
        <v>5</v>
      </c>
      <c r="AA815" t="s">
        <v>8400</v>
      </c>
      <c r="AB815">
        <f t="shared" si="62"/>
        <v>0</v>
      </c>
      <c r="AC815" t="str">
        <f t="shared" si="60"/>
        <v>Monday</v>
      </c>
      <c r="AD815" s="5">
        <v>10.478999999999999</v>
      </c>
      <c r="AE815">
        <v>2012</v>
      </c>
      <c r="AF815">
        <v>47</v>
      </c>
      <c r="AG815" s="14">
        <f t="shared" si="61"/>
        <v>0.40115942028985507</v>
      </c>
      <c r="AH815">
        <f t="shared" si="63"/>
        <v>0</v>
      </c>
      <c r="AI815" t="str">
        <f t="shared" si="64"/>
        <v xml:space="preserve"> </v>
      </c>
    </row>
    <row r="816" spans="1:35" x14ac:dyDescent="0.35">
      <c r="A816">
        <v>815</v>
      </c>
      <c r="B816" t="s">
        <v>500</v>
      </c>
      <c r="C816" t="s">
        <v>501</v>
      </c>
      <c r="D816" t="s">
        <v>112</v>
      </c>
      <c r="E816" t="s">
        <v>44</v>
      </c>
      <c r="F816" t="s">
        <v>570</v>
      </c>
      <c r="G816" t="s">
        <v>727</v>
      </c>
      <c r="H816" t="s">
        <v>2698</v>
      </c>
      <c r="I816" t="s">
        <v>34</v>
      </c>
      <c r="J816" t="s">
        <v>2699</v>
      </c>
      <c r="K816" s="3">
        <v>41271</v>
      </c>
      <c r="L816" t="s">
        <v>36</v>
      </c>
      <c r="M816" t="s">
        <v>2700</v>
      </c>
      <c r="N816" t="s">
        <v>2701</v>
      </c>
      <c r="O816" t="s">
        <v>51</v>
      </c>
      <c r="P816" t="s">
        <v>93</v>
      </c>
      <c r="Q816">
        <v>4</v>
      </c>
      <c r="R816" s="5">
        <v>34.815599999999996</v>
      </c>
      <c r="S816" s="5">
        <v>44.852666666666664</v>
      </c>
      <c r="T816" s="5">
        <v>107.64639999999999</v>
      </c>
      <c r="U816">
        <v>0.4</v>
      </c>
      <c r="V816" s="5">
        <v>-31.616</v>
      </c>
      <c r="W816" t="s">
        <v>41</v>
      </c>
      <c r="X816" s="3">
        <v>41276</v>
      </c>
      <c r="Y816" s="3">
        <v>41276</v>
      </c>
      <c r="Z816">
        <v>5</v>
      </c>
      <c r="AA816" t="s">
        <v>8400</v>
      </c>
      <c r="AB816">
        <f t="shared" si="62"/>
        <v>0</v>
      </c>
      <c r="AC816" t="str">
        <f t="shared" si="60"/>
        <v>Friday</v>
      </c>
      <c r="AD816" s="5">
        <v>7.5640000000000001</v>
      </c>
      <c r="AE816">
        <v>2012</v>
      </c>
      <c r="AF816">
        <v>52</v>
      </c>
      <c r="AG816" s="14">
        <f t="shared" si="61"/>
        <v>-0.29370234397062978</v>
      </c>
      <c r="AH816">
        <f t="shared" si="63"/>
        <v>0</v>
      </c>
      <c r="AI816" t="str">
        <f t="shared" si="64"/>
        <v xml:space="preserve"> </v>
      </c>
    </row>
    <row r="817" spans="1:35" x14ac:dyDescent="0.35">
      <c r="A817">
        <v>816</v>
      </c>
      <c r="B817" t="s">
        <v>500</v>
      </c>
      <c r="C817" t="s">
        <v>501</v>
      </c>
      <c r="D817" t="s">
        <v>112</v>
      </c>
      <c r="E817" t="s">
        <v>44</v>
      </c>
      <c r="F817" t="s">
        <v>570</v>
      </c>
      <c r="G817" t="s">
        <v>727</v>
      </c>
      <c r="H817" t="s">
        <v>2698</v>
      </c>
      <c r="I817" t="s">
        <v>34</v>
      </c>
      <c r="J817" t="s">
        <v>2699</v>
      </c>
      <c r="K817" s="3">
        <v>41271</v>
      </c>
      <c r="L817" t="s">
        <v>36</v>
      </c>
      <c r="M817" t="s">
        <v>2702</v>
      </c>
      <c r="N817" t="s">
        <v>2703</v>
      </c>
      <c r="O817" t="s">
        <v>39</v>
      </c>
      <c r="P817" t="s">
        <v>76</v>
      </c>
      <c r="Q817">
        <v>2</v>
      </c>
      <c r="R817" s="5">
        <v>17.511199999999999</v>
      </c>
      <c r="S817" s="5">
        <v>29.172000000000001</v>
      </c>
      <c r="T817" s="5">
        <v>35.006399999999999</v>
      </c>
      <c r="U817">
        <v>0.4</v>
      </c>
      <c r="V817" s="5">
        <v>-1.6E-2</v>
      </c>
      <c r="W817" t="s">
        <v>41</v>
      </c>
      <c r="X817" s="3">
        <v>41276</v>
      </c>
      <c r="Y817" s="3">
        <v>41276</v>
      </c>
      <c r="Z817">
        <v>5</v>
      </c>
      <c r="AA817" t="s">
        <v>8400</v>
      </c>
      <c r="AB817">
        <f t="shared" si="62"/>
        <v>0</v>
      </c>
      <c r="AC817" t="str">
        <f t="shared" si="60"/>
        <v>Friday</v>
      </c>
      <c r="AD817" s="5">
        <v>2.4609999999999999</v>
      </c>
      <c r="AE817">
        <v>2012</v>
      </c>
      <c r="AF817">
        <v>52</v>
      </c>
      <c r="AG817" s="14">
        <f t="shared" si="61"/>
        <v>-4.5705928058869237E-4</v>
      </c>
      <c r="AH817">
        <f t="shared" si="63"/>
        <v>0</v>
      </c>
      <c r="AI817" t="str">
        <f t="shared" si="64"/>
        <v xml:space="preserve"> </v>
      </c>
    </row>
    <row r="818" spans="1:35" x14ac:dyDescent="0.35">
      <c r="A818">
        <v>817</v>
      </c>
      <c r="B818" t="s">
        <v>500</v>
      </c>
      <c r="C818" t="s">
        <v>501</v>
      </c>
      <c r="D818" t="s">
        <v>112</v>
      </c>
      <c r="E818" t="s">
        <v>44</v>
      </c>
      <c r="F818" t="s">
        <v>570</v>
      </c>
      <c r="G818" t="s">
        <v>727</v>
      </c>
      <c r="H818" t="s">
        <v>2698</v>
      </c>
      <c r="I818" t="s">
        <v>34</v>
      </c>
      <c r="J818" t="s">
        <v>2699</v>
      </c>
      <c r="K818" s="3">
        <v>41271</v>
      </c>
      <c r="L818" t="s">
        <v>36</v>
      </c>
      <c r="M818" t="s">
        <v>290</v>
      </c>
      <c r="N818" t="s">
        <v>291</v>
      </c>
      <c r="O818" t="s">
        <v>72</v>
      </c>
      <c r="P818" t="s">
        <v>178</v>
      </c>
      <c r="Q818">
        <v>3</v>
      </c>
      <c r="R818" s="5">
        <v>356.13600000000002</v>
      </c>
      <c r="S818" s="5">
        <v>473.16000000000008</v>
      </c>
      <c r="T818" s="5">
        <v>851.6880000000001</v>
      </c>
      <c r="U818">
        <v>0.4</v>
      </c>
      <c r="V818" s="5">
        <v>-216.72</v>
      </c>
      <c r="W818" t="s">
        <v>41</v>
      </c>
      <c r="X818" s="3">
        <v>41276</v>
      </c>
      <c r="Y818" s="3">
        <v>41276</v>
      </c>
      <c r="Z818">
        <v>5</v>
      </c>
      <c r="AA818" t="s">
        <v>8400</v>
      </c>
      <c r="AB818">
        <f t="shared" si="62"/>
        <v>0</v>
      </c>
      <c r="AC818" t="str">
        <f t="shared" si="60"/>
        <v>Friday</v>
      </c>
      <c r="AD818" s="5">
        <v>81.611000000000004</v>
      </c>
      <c r="AE818">
        <v>2012</v>
      </c>
      <c r="AF818">
        <v>52</v>
      </c>
      <c r="AG818" s="14">
        <f t="shared" si="61"/>
        <v>-0.25445937949108122</v>
      </c>
      <c r="AH818">
        <f t="shared" si="63"/>
        <v>0</v>
      </c>
      <c r="AI818" t="str">
        <f t="shared" si="64"/>
        <v xml:space="preserve"> </v>
      </c>
    </row>
    <row r="819" spans="1:35" x14ac:dyDescent="0.35">
      <c r="A819">
        <v>818</v>
      </c>
      <c r="B819" t="s">
        <v>500</v>
      </c>
      <c r="C819" t="s">
        <v>501</v>
      </c>
      <c r="D819" t="s">
        <v>112</v>
      </c>
      <c r="E819" t="s">
        <v>44</v>
      </c>
      <c r="F819" t="s">
        <v>570</v>
      </c>
      <c r="G819" t="s">
        <v>727</v>
      </c>
      <c r="H819" t="s">
        <v>2698</v>
      </c>
      <c r="I819" t="s">
        <v>34</v>
      </c>
      <c r="J819" t="s">
        <v>2699</v>
      </c>
      <c r="K819" s="3">
        <v>41271</v>
      </c>
      <c r="L819" t="s">
        <v>36</v>
      </c>
      <c r="M819" t="s">
        <v>2704</v>
      </c>
      <c r="N819" t="s">
        <v>2705</v>
      </c>
      <c r="O819" t="s">
        <v>39</v>
      </c>
      <c r="P819" t="s">
        <v>165</v>
      </c>
      <c r="Q819">
        <v>1</v>
      </c>
      <c r="R819" s="5">
        <v>145.36559999999997</v>
      </c>
      <c r="S819" s="5">
        <v>163.26933333333329</v>
      </c>
      <c r="T819" s="5">
        <v>97.961599999999976</v>
      </c>
      <c r="U819">
        <v>0.4</v>
      </c>
      <c r="V819" s="5">
        <v>-47.404000000000003</v>
      </c>
      <c r="W819" t="s">
        <v>41</v>
      </c>
      <c r="X819" s="3">
        <v>41276</v>
      </c>
      <c r="Y819" s="3">
        <v>41276</v>
      </c>
      <c r="Z819">
        <v>5</v>
      </c>
      <c r="AA819" t="s">
        <v>8400</v>
      </c>
      <c r="AB819">
        <f t="shared" si="62"/>
        <v>0</v>
      </c>
      <c r="AC819" t="str">
        <f t="shared" si="60"/>
        <v>Friday</v>
      </c>
      <c r="AD819" s="5">
        <v>2.319</v>
      </c>
      <c r="AE819">
        <v>2012</v>
      </c>
      <c r="AF819">
        <v>52</v>
      </c>
      <c r="AG819" s="14">
        <f t="shared" si="61"/>
        <v>-0.48390389703720654</v>
      </c>
      <c r="AH819">
        <f t="shared" si="63"/>
        <v>0</v>
      </c>
      <c r="AI819" t="str">
        <f t="shared" si="64"/>
        <v xml:space="preserve"> </v>
      </c>
    </row>
    <row r="820" spans="1:35" x14ac:dyDescent="0.35">
      <c r="A820">
        <v>819</v>
      </c>
      <c r="B820" t="s">
        <v>500</v>
      </c>
      <c r="C820" t="s">
        <v>501</v>
      </c>
      <c r="D820" t="s">
        <v>112</v>
      </c>
      <c r="E820" t="s">
        <v>44</v>
      </c>
      <c r="F820" t="s">
        <v>570</v>
      </c>
      <c r="G820" t="s">
        <v>727</v>
      </c>
      <c r="H820" t="s">
        <v>2698</v>
      </c>
      <c r="I820" t="s">
        <v>34</v>
      </c>
      <c r="J820" t="s">
        <v>2699</v>
      </c>
      <c r="K820" s="3">
        <v>41271</v>
      </c>
      <c r="L820" t="s">
        <v>36</v>
      </c>
      <c r="M820" t="s">
        <v>2706</v>
      </c>
      <c r="N820" t="s">
        <v>2707</v>
      </c>
      <c r="O820" t="s">
        <v>39</v>
      </c>
      <c r="P820" t="s">
        <v>165</v>
      </c>
      <c r="Q820">
        <v>6</v>
      </c>
      <c r="R820" s="5">
        <v>147.73813333333334</v>
      </c>
      <c r="S820" s="5">
        <v>167.17688888888893</v>
      </c>
      <c r="T820" s="5">
        <v>601.83680000000015</v>
      </c>
      <c r="U820">
        <v>0.4</v>
      </c>
      <c r="V820" s="5">
        <v>-284.59199999999998</v>
      </c>
      <c r="W820" t="s">
        <v>41</v>
      </c>
      <c r="X820" s="3">
        <v>41276</v>
      </c>
      <c r="Y820" s="3">
        <v>41278</v>
      </c>
      <c r="Z820">
        <v>7</v>
      </c>
      <c r="AA820" t="s">
        <v>8399</v>
      </c>
      <c r="AB820">
        <f t="shared" si="62"/>
        <v>2</v>
      </c>
      <c r="AC820" t="str">
        <f t="shared" si="60"/>
        <v>Friday</v>
      </c>
      <c r="AD820" s="5">
        <v>36.021000000000001</v>
      </c>
      <c r="AE820">
        <v>2012</v>
      </c>
      <c r="AF820">
        <v>52</v>
      </c>
      <c r="AG820" s="14">
        <f t="shared" si="61"/>
        <v>-0.47287238002063003</v>
      </c>
      <c r="AH820">
        <f t="shared" si="63"/>
        <v>1</v>
      </c>
      <c r="AI820">
        <f t="shared" si="64"/>
        <v>2</v>
      </c>
    </row>
    <row r="821" spans="1:35" x14ac:dyDescent="0.35">
      <c r="A821">
        <v>820</v>
      </c>
      <c r="B821" t="s">
        <v>1440</v>
      </c>
      <c r="C821" t="s">
        <v>1441</v>
      </c>
      <c r="D821" t="s">
        <v>112</v>
      </c>
      <c r="E821" t="s">
        <v>199</v>
      </c>
      <c r="F821" t="s">
        <v>200</v>
      </c>
      <c r="G821" t="s">
        <v>2708</v>
      </c>
      <c r="H821" t="s">
        <v>2708</v>
      </c>
      <c r="I821" t="s">
        <v>34</v>
      </c>
      <c r="J821" t="s">
        <v>2709</v>
      </c>
      <c r="K821" s="3">
        <v>41354</v>
      </c>
      <c r="L821" t="s">
        <v>36</v>
      </c>
      <c r="M821" t="s">
        <v>1504</v>
      </c>
      <c r="N821" t="s">
        <v>1505</v>
      </c>
      <c r="O821" t="s">
        <v>39</v>
      </c>
      <c r="P821" t="s">
        <v>165</v>
      </c>
      <c r="Q821">
        <v>4</v>
      </c>
      <c r="R821" s="5">
        <v>17.09</v>
      </c>
      <c r="S821" s="5">
        <v>32.75</v>
      </c>
      <c r="T821" s="5">
        <v>131</v>
      </c>
      <c r="U821">
        <v>0</v>
      </c>
      <c r="V821" s="5">
        <v>62.64</v>
      </c>
      <c r="W821" t="s">
        <v>41</v>
      </c>
      <c r="X821" s="3">
        <v>41359</v>
      </c>
      <c r="Y821" s="3">
        <v>41359</v>
      </c>
      <c r="Z821">
        <v>5</v>
      </c>
      <c r="AA821" t="s">
        <v>8400</v>
      </c>
      <c r="AB821">
        <f t="shared" si="62"/>
        <v>0</v>
      </c>
      <c r="AC821" t="str">
        <f t="shared" si="60"/>
        <v>Thursday</v>
      </c>
      <c r="AD821" s="5">
        <v>4.3730000000000002</v>
      </c>
      <c r="AE821">
        <v>2013</v>
      </c>
      <c r="AF821">
        <v>12</v>
      </c>
      <c r="AG821" s="14">
        <f t="shared" si="61"/>
        <v>0.47816793893129772</v>
      </c>
      <c r="AH821">
        <f t="shared" si="63"/>
        <v>0</v>
      </c>
      <c r="AI821" t="str">
        <f t="shared" si="64"/>
        <v xml:space="preserve"> </v>
      </c>
    </row>
    <row r="822" spans="1:35" x14ac:dyDescent="0.35">
      <c r="A822">
        <v>821</v>
      </c>
      <c r="B822" t="s">
        <v>2710</v>
      </c>
      <c r="C822" t="s">
        <v>2711</v>
      </c>
      <c r="D822" t="s">
        <v>29</v>
      </c>
      <c r="E822" t="s">
        <v>30</v>
      </c>
      <c r="F822" t="s">
        <v>31</v>
      </c>
      <c r="G822" t="s">
        <v>485</v>
      </c>
      <c r="H822" t="s">
        <v>485</v>
      </c>
      <c r="I822" t="s">
        <v>34</v>
      </c>
      <c r="J822" t="s">
        <v>2712</v>
      </c>
      <c r="K822" s="3">
        <v>41113</v>
      </c>
      <c r="L822" t="s">
        <v>136</v>
      </c>
      <c r="M822" t="s">
        <v>2713</v>
      </c>
      <c r="N822" t="s">
        <v>308</v>
      </c>
      <c r="O822" t="s">
        <v>39</v>
      </c>
      <c r="P822" t="s">
        <v>183</v>
      </c>
      <c r="Q822">
        <v>5</v>
      </c>
      <c r="R822" s="5">
        <v>47.660000000000004</v>
      </c>
      <c r="S822" s="5">
        <v>64.400000000000006</v>
      </c>
      <c r="T822" s="5">
        <v>322</v>
      </c>
      <c r="U822">
        <v>0</v>
      </c>
      <c r="V822" s="5">
        <v>83.7</v>
      </c>
      <c r="W822" t="s">
        <v>155</v>
      </c>
      <c r="X822" s="3">
        <v>41115</v>
      </c>
      <c r="Y822" s="3">
        <v>41115</v>
      </c>
      <c r="Z822">
        <v>2</v>
      </c>
      <c r="AA822" t="s">
        <v>8400</v>
      </c>
      <c r="AB822">
        <f t="shared" si="62"/>
        <v>0</v>
      </c>
      <c r="AC822" t="str">
        <f t="shared" si="60"/>
        <v>Monday</v>
      </c>
      <c r="AD822" s="5">
        <v>78.825999999999993</v>
      </c>
      <c r="AE822">
        <v>2012</v>
      </c>
      <c r="AF822">
        <v>30</v>
      </c>
      <c r="AG822" s="14">
        <f t="shared" si="61"/>
        <v>0.25993788819875779</v>
      </c>
      <c r="AH822">
        <f t="shared" si="63"/>
        <v>0</v>
      </c>
      <c r="AI822" t="str">
        <f t="shared" si="64"/>
        <v xml:space="preserve"> </v>
      </c>
    </row>
    <row r="823" spans="1:35" x14ac:dyDescent="0.35">
      <c r="A823">
        <v>822</v>
      </c>
      <c r="B823" t="s">
        <v>2714</v>
      </c>
      <c r="C823" t="s">
        <v>2715</v>
      </c>
      <c r="D823" t="s">
        <v>29</v>
      </c>
      <c r="E823" t="s">
        <v>84</v>
      </c>
      <c r="F823" t="s">
        <v>168</v>
      </c>
      <c r="G823" t="s">
        <v>169</v>
      </c>
      <c r="H823" t="s">
        <v>170</v>
      </c>
      <c r="I823" t="s">
        <v>34</v>
      </c>
      <c r="J823" t="s">
        <v>2716</v>
      </c>
      <c r="K823" s="3">
        <v>41418</v>
      </c>
      <c r="L823" t="s">
        <v>136</v>
      </c>
      <c r="M823" t="s">
        <v>2717</v>
      </c>
      <c r="N823" t="s">
        <v>2718</v>
      </c>
      <c r="O823" t="s">
        <v>72</v>
      </c>
      <c r="P823" t="s">
        <v>79</v>
      </c>
      <c r="Q823">
        <v>1</v>
      </c>
      <c r="R823" s="5">
        <v>44.457599999999999</v>
      </c>
      <c r="S823" s="5">
        <v>60.456000000000003</v>
      </c>
      <c r="T823" s="5">
        <v>36.273600000000002</v>
      </c>
      <c r="U823">
        <v>0.4</v>
      </c>
      <c r="V823" s="5">
        <v>-8.1839999999999993</v>
      </c>
      <c r="W823" t="s">
        <v>41</v>
      </c>
      <c r="X823" s="3">
        <v>41423</v>
      </c>
      <c r="Y823" s="3">
        <v>41423</v>
      </c>
      <c r="Z823">
        <v>5</v>
      </c>
      <c r="AA823" t="s">
        <v>8400</v>
      </c>
      <c r="AB823">
        <f t="shared" si="62"/>
        <v>0</v>
      </c>
      <c r="AC823" t="str">
        <f t="shared" si="60"/>
        <v>Friday</v>
      </c>
      <c r="AD823" s="5">
        <v>3.4980000000000002</v>
      </c>
      <c r="AE823">
        <v>2013</v>
      </c>
      <c r="AF823">
        <v>21</v>
      </c>
      <c r="AG823" s="14">
        <f t="shared" si="61"/>
        <v>-0.22561863173216881</v>
      </c>
      <c r="AH823">
        <f t="shared" si="63"/>
        <v>0</v>
      </c>
      <c r="AI823" t="str">
        <f t="shared" si="64"/>
        <v xml:space="preserve"> </v>
      </c>
    </row>
    <row r="824" spans="1:35" x14ac:dyDescent="0.35">
      <c r="A824">
        <v>823</v>
      </c>
      <c r="B824" t="s">
        <v>2719</v>
      </c>
      <c r="C824" t="s">
        <v>2720</v>
      </c>
      <c r="D824" t="s">
        <v>29</v>
      </c>
      <c r="E824" t="s">
        <v>30</v>
      </c>
      <c r="F824" t="s">
        <v>31</v>
      </c>
      <c r="G824" t="s">
        <v>31</v>
      </c>
      <c r="H824" t="s">
        <v>2721</v>
      </c>
      <c r="I824" t="s">
        <v>34</v>
      </c>
      <c r="J824" t="s">
        <v>2722</v>
      </c>
      <c r="K824" s="3">
        <v>41245</v>
      </c>
      <c r="L824" t="s">
        <v>136</v>
      </c>
      <c r="M824" t="s">
        <v>2723</v>
      </c>
      <c r="N824" t="s">
        <v>2724</v>
      </c>
      <c r="O824" t="s">
        <v>39</v>
      </c>
      <c r="P824" t="s">
        <v>61</v>
      </c>
      <c r="Q824">
        <v>3</v>
      </c>
      <c r="R824" s="5">
        <v>12.273333333333332</v>
      </c>
      <c r="S824" s="5">
        <v>13.33333333333333</v>
      </c>
      <c r="T824" s="5">
        <v>39.999999999999993</v>
      </c>
      <c r="U824">
        <v>0</v>
      </c>
      <c r="V824" s="5">
        <v>3.18</v>
      </c>
      <c r="W824" t="s">
        <v>41</v>
      </c>
      <c r="X824" s="3">
        <v>41250</v>
      </c>
      <c r="Y824" s="3">
        <v>41250</v>
      </c>
      <c r="Z824">
        <v>5</v>
      </c>
      <c r="AA824" t="s">
        <v>8400</v>
      </c>
      <c r="AB824">
        <f t="shared" si="62"/>
        <v>0</v>
      </c>
      <c r="AC824" t="str">
        <f t="shared" si="60"/>
        <v>Sunday</v>
      </c>
      <c r="AD824" s="5">
        <v>6.3369999999999997</v>
      </c>
      <c r="AE824">
        <v>2012</v>
      </c>
      <c r="AF824">
        <v>49</v>
      </c>
      <c r="AG824" s="14">
        <f t="shared" si="61"/>
        <v>7.9500000000000015E-2</v>
      </c>
      <c r="AH824">
        <f t="shared" si="63"/>
        <v>0</v>
      </c>
      <c r="AI824" t="str">
        <f t="shared" si="64"/>
        <v xml:space="preserve"> </v>
      </c>
    </row>
    <row r="825" spans="1:35" x14ac:dyDescent="0.35">
      <c r="A825">
        <v>824</v>
      </c>
      <c r="B825" t="s">
        <v>872</v>
      </c>
      <c r="C825" t="s">
        <v>873</v>
      </c>
      <c r="D825" t="s">
        <v>112</v>
      </c>
      <c r="E825" t="s">
        <v>84</v>
      </c>
      <c r="F825" t="s">
        <v>168</v>
      </c>
      <c r="G825" t="s">
        <v>329</v>
      </c>
      <c r="H825" t="s">
        <v>330</v>
      </c>
      <c r="I825" t="s">
        <v>34</v>
      </c>
      <c r="J825" t="s">
        <v>2725</v>
      </c>
      <c r="K825" s="3">
        <v>41809</v>
      </c>
      <c r="L825" t="s">
        <v>36</v>
      </c>
      <c r="M825" t="s">
        <v>2726</v>
      </c>
      <c r="N825" t="s">
        <v>2727</v>
      </c>
      <c r="O825" t="s">
        <v>39</v>
      </c>
      <c r="P825" t="s">
        <v>340</v>
      </c>
      <c r="Q825">
        <v>2</v>
      </c>
      <c r="R825" s="5">
        <v>10.256000000000002</v>
      </c>
      <c r="S825" s="5">
        <v>12.026666666666671</v>
      </c>
      <c r="T825" s="5">
        <v>14.432000000000004</v>
      </c>
      <c r="U825">
        <v>0.4</v>
      </c>
      <c r="V825" s="5">
        <v>-6.08</v>
      </c>
      <c r="W825" t="s">
        <v>41</v>
      </c>
      <c r="X825" s="3">
        <v>41814</v>
      </c>
      <c r="Y825" s="3">
        <v>41814</v>
      </c>
      <c r="Z825">
        <v>5</v>
      </c>
      <c r="AA825" t="s">
        <v>8400</v>
      </c>
      <c r="AB825">
        <f t="shared" si="62"/>
        <v>0</v>
      </c>
      <c r="AC825" t="str">
        <f t="shared" si="60"/>
        <v>Thursday</v>
      </c>
      <c r="AD825" s="5">
        <v>0.66700000000000004</v>
      </c>
      <c r="AE825">
        <v>2014</v>
      </c>
      <c r="AF825">
        <v>25</v>
      </c>
      <c r="AG825" s="14">
        <f t="shared" si="61"/>
        <v>-0.42128603104212847</v>
      </c>
      <c r="AH825">
        <f t="shared" si="63"/>
        <v>0</v>
      </c>
      <c r="AI825" t="str">
        <f t="shared" si="64"/>
        <v xml:space="preserve"> </v>
      </c>
    </row>
    <row r="826" spans="1:35" x14ac:dyDescent="0.35">
      <c r="A826">
        <v>825</v>
      </c>
      <c r="B826" t="s">
        <v>872</v>
      </c>
      <c r="C826" t="s">
        <v>873</v>
      </c>
      <c r="D826" t="s">
        <v>112</v>
      </c>
      <c r="E826" t="s">
        <v>84</v>
      </c>
      <c r="F826" t="s">
        <v>168</v>
      </c>
      <c r="G826" t="s">
        <v>329</v>
      </c>
      <c r="H826" t="s">
        <v>330</v>
      </c>
      <c r="I826" t="s">
        <v>34</v>
      </c>
      <c r="J826" t="s">
        <v>2725</v>
      </c>
      <c r="K826" s="3">
        <v>41809</v>
      </c>
      <c r="L826" t="s">
        <v>36</v>
      </c>
      <c r="M826" t="s">
        <v>1667</v>
      </c>
      <c r="N826" t="s">
        <v>1668</v>
      </c>
      <c r="O826" t="s">
        <v>72</v>
      </c>
      <c r="P826" t="s">
        <v>178</v>
      </c>
      <c r="Q826">
        <v>2</v>
      </c>
      <c r="R826" s="5">
        <v>297.55119999999999</v>
      </c>
      <c r="S826" s="5">
        <v>452.40533333333337</v>
      </c>
      <c r="T826" s="5">
        <v>542.88639999999998</v>
      </c>
      <c r="U826">
        <v>0.4</v>
      </c>
      <c r="V826" s="5">
        <v>-52.216000000000001</v>
      </c>
      <c r="W826" t="s">
        <v>41</v>
      </c>
      <c r="X826" s="3">
        <v>41814</v>
      </c>
      <c r="Y826" s="3">
        <v>41814</v>
      </c>
      <c r="Z826">
        <v>5</v>
      </c>
      <c r="AA826" t="s">
        <v>8400</v>
      </c>
      <c r="AB826">
        <f t="shared" si="62"/>
        <v>0</v>
      </c>
      <c r="AC826" t="str">
        <f t="shared" si="60"/>
        <v>Thursday</v>
      </c>
      <c r="AD826" s="5">
        <v>30.754000000000001</v>
      </c>
      <c r="AE826">
        <v>2014</v>
      </c>
      <c r="AF826">
        <v>25</v>
      </c>
      <c r="AG826" s="14">
        <f t="shared" si="61"/>
        <v>-9.6182184707518922E-2</v>
      </c>
      <c r="AH826">
        <f t="shared" si="63"/>
        <v>0</v>
      </c>
      <c r="AI826" t="str">
        <f t="shared" si="64"/>
        <v xml:space="preserve"> </v>
      </c>
    </row>
    <row r="827" spans="1:35" x14ac:dyDescent="0.35">
      <c r="A827">
        <v>826</v>
      </c>
      <c r="B827" t="s">
        <v>2728</v>
      </c>
      <c r="C827" t="s">
        <v>2729</v>
      </c>
      <c r="D827" t="s">
        <v>29</v>
      </c>
      <c r="E827" t="s">
        <v>44</v>
      </c>
      <c r="F827" t="s">
        <v>67</v>
      </c>
      <c r="G827" t="s">
        <v>253</v>
      </c>
      <c r="H827" t="s">
        <v>2469</v>
      </c>
      <c r="I827" t="s">
        <v>34</v>
      </c>
      <c r="J827" t="s">
        <v>2730</v>
      </c>
      <c r="K827" s="3">
        <v>41248</v>
      </c>
      <c r="L827" t="s">
        <v>36</v>
      </c>
      <c r="M827" t="s">
        <v>2731</v>
      </c>
      <c r="N827" t="s">
        <v>373</v>
      </c>
      <c r="O827" t="s">
        <v>39</v>
      </c>
      <c r="P827" t="s">
        <v>58</v>
      </c>
      <c r="Q827">
        <v>10</v>
      </c>
      <c r="R827" s="5">
        <v>2.58</v>
      </c>
      <c r="S827" s="5">
        <v>4.8</v>
      </c>
      <c r="T827" s="5">
        <v>48</v>
      </c>
      <c r="U827">
        <v>0</v>
      </c>
      <c r="V827" s="5">
        <v>22.2</v>
      </c>
      <c r="W827" t="s">
        <v>41</v>
      </c>
      <c r="X827" s="3">
        <v>41253</v>
      </c>
      <c r="Y827" s="3">
        <v>41254</v>
      </c>
      <c r="Z827">
        <v>6</v>
      </c>
      <c r="AA827" t="s">
        <v>8399</v>
      </c>
      <c r="AB827">
        <f t="shared" si="62"/>
        <v>1</v>
      </c>
      <c r="AC827" t="str">
        <f t="shared" si="60"/>
        <v>Wednesday</v>
      </c>
      <c r="AD827" s="5">
        <v>5.1470000000000002</v>
      </c>
      <c r="AE827">
        <v>2012</v>
      </c>
      <c r="AF827">
        <v>49</v>
      </c>
      <c r="AG827" s="14">
        <f t="shared" si="61"/>
        <v>0.46249999999999997</v>
      </c>
      <c r="AH827">
        <f t="shared" si="63"/>
        <v>1</v>
      </c>
      <c r="AI827">
        <f t="shared" si="64"/>
        <v>1</v>
      </c>
    </row>
    <row r="828" spans="1:35" x14ac:dyDescent="0.35">
      <c r="A828">
        <v>827</v>
      </c>
      <c r="B828" t="s">
        <v>1371</v>
      </c>
      <c r="C828" t="s">
        <v>1372</v>
      </c>
      <c r="D828" t="s">
        <v>112</v>
      </c>
      <c r="E828" t="s">
        <v>199</v>
      </c>
      <c r="F828" t="s">
        <v>576</v>
      </c>
      <c r="G828" t="s">
        <v>577</v>
      </c>
      <c r="H828" t="s">
        <v>578</v>
      </c>
      <c r="I828" t="s">
        <v>34</v>
      </c>
      <c r="J828" t="s">
        <v>2732</v>
      </c>
      <c r="K828" s="3">
        <v>41550</v>
      </c>
      <c r="L828" t="s">
        <v>136</v>
      </c>
      <c r="M828" t="s">
        <v>2279</v>
      </c>
      <c r="N828" t="s">
        <v>2280</v>
      </c>
      <c r="O828" t="s">
        <v>39</v>
      </c>
      <c r="P828" t="s">
        <v>165</v>
      </c>
      <c r="Q828">
        <v>8</v>
      </c>
      <c r="R828" s="5">
        <v>89.793200000000027</v>
      </c>
      <c r="S828" s="5">
        <v>136.5086666666667</v>
      </c>
      <c r="T828" s="5">
        <v>655.24160000000018</v>
      </c>
      <c r="U828">
        <v>0.4</v>
      </c>
      <c r="V828" s="5">
        <v>-63.103999999999999</v>
      </c>
      <c r="W828" t="s">
        <v>139</v>
      </c>
      <c r="X828" s="3">
        <v>41553</v>
      </c>
      <c r="Y828" s="3">
        <v>41554</v>
      </c>
      <c r="Z828">
        <v>4</v>
      </c>
      <c r="AA828" t="s">
        <v>8399</v>
      </c>
      <c r="AB828">
        <f t="shared" si="62"/>
        <v>1</v>
      </c>
      <c r="AC828" t="str">
        <f t="shared" si="60"/>
        <v>Thursday</v>
      </c>
      <c r="AD828" s="5">
        <v>109.108</v>
      </c>
      <c r="AE828">
        <v>2013</v>
      </c>
      <c r="AF828">
        <v>40</v>
      </c>
      <c r="AG828" s="14">
        <f t="shared" si="61"/>
        <v>-9.6306461616600628E-2</v>
      </c>
      <c r="AH828">
        <f t="shared" si="63"/>
        <v>1</v>
      </c>
      <c r="AI828">
        <f t="shared" si="64"/>
        <v>1</v>
      </c>
    </row>
    <row r="829" spans="1:35" x14ac:dyDescent="0.35">
      <c r="A829">
        <v>828</v>
      </c>
      <c r="B829" t="s">
        <v>1371</v>
      </c>
      <c r="C829" t="s">
        <v>1372</v>
      </c>
      <c r="D829" t="s">
        <v>112</v>
      </c>
      <c r="E829" t="s">
        <v>199</v>
      </c>
      <c r="F829" t="s">
        <v>576</v>
      </c>
      <c r="G829" t="s">
        <v>577</v>
      </c>
      <c r="H829" t="s">
        <v>578</v>
      </c>
      <c r="I829" t="s">
        <v>34</v>
      </c>
      <c r="J829" t="s">
        <v>2732</v>
      </c>
      <c r="K829" s="3">
        <v>41550</v>
      </c>
      <c r="L829" t="s">
        <v>136</v>
      </c>
      <c r="M829" t="s">
        <v>2733</v>
      </c>
      <c r="N829" t="s">
        <v>2734</v>
      </c>
      <c r="O829" t="s">
        <v>39</v>
      </c>
      <c r="P829" t="s">
        <v>76</v>
      </c>
      <c r="Q829">
        <v>7</v>
      </c>
      <c r="R829" s="5">
        <v>13.866399999999999</v>
      </c>
      <c r="S829" s="5">
        <v>17.31733333333333</v>
      </c>
      <c r="T829" s="5">
        <v>72.732799999999983</v>
      </c>
      <c r="U829">
        <v>0.4</v>
      </c>
      <c r="V829" s="5">
        <v>-24.332000000000001</v>
      </c>
      <c r="W829" t="s">
        <v>139</v>
      </c>
      <c r="X829" s="3">
        <v>41553</v>
      </c>
      <c r="Y829" s="3">
        <v>41555</v>
      </c>
      <c r="Z829">
        <v>5</v>
      </c>
      <c r="AA829" t="s">
        <v>8399</v>
      </c>
      <c r="AB829">
        <f t="shared" si="62"/>
        <v>2</v>
      </c>
      <c r="AC829" t="str">
        <f t="shared" si="60"/>
        <v>Thursday</v>
      </c>
      <c r="AD829" s="5">
        <v>10.177</v>
      </c>
      <c r="AE829">
        <v>2013</v>
      </c>
      <c r="AF829">
        <v>40</v>
      </c>
      <c r="AG829" s="14">
        <f t="shared" si="61"/>
        <v>-0.33453957499230069</v>
      </c>
      <c r="AH829">
        <f t="shared" si="63"/>
        <v>1</v>
      </c>
      <c r="AI829">
        <f t="shared" si="64"/>
        <v>2</v>
      </c>
    </row>
    <row r="830" spans="1:35" x14ac:dyDescent="0.35">
      <c r="A830">
        <v>829</v>
      </c>
      <c r="B830" t="s">
        <v>1371</v>
      </c>
      <c r="C830" t="s">
        <v>1372</v>
      </c>
      <c r="D830" t="s">
        <v>112</v>
      </c>
      <c r="E830" t="s">
        <v>199</v>
      </c>
      <c r="F830" t="s">
        <v>576</v>
      </c>
      <c r="G830" t="s">
        <v>577</v>
      </c>
      <c r="H830" t="s">
        <v>578</v>
      </c>
      <c r="I830" t="s">
        <v>34</v>
      </c>
      <c r="J830" t="s">
        <v>2732</v>
      </c>
      <c r="K830" s="3">
        <v>41550</v>
      </c>
      <c r="L830" t="s">
        <v>136</v>
      </c>
      <c r="M830" t="s">
        <v>2735</v>
      </c>
      <c r="N830" t="s">
        <v>2736</v>
      </c>
      <c r="O830" t="s">
        <v>51</v>
      </c>
      <c r="P830" t="s">
        <v>93</v>
      </c>
      <c r="Q830">
        <v>1</v>
      </c>
      <c r="R830" s="5">
        <v>19.0976</v>
      </c>
      <c r="S830" s="5">
        <v>38.856000000000002</v>
      </c>
      <c r="T830" s="5">
        <v>23.313600000000001</v>
      </c>
      <c r="U830">
        <v>0.4</v>
      </c>
      <c r="V830" s="5">
        <v>4.2160000000000002</v>
      </c>
      <c r="W830" t="s">
        <v>139</v>
      </c>
      <c r="X830" s="3">
        <v>41553</v>
      </c>
      <c r="Y830" s="3">
        <v>41553</v>
      </c>
      <c r="Z830">
        <v>3</v>
      </c>
      <c r="AA830" t="s">
        <v>8400</v>
      </c>
      <c r="AB830">
        <f t="shared" si="62"/>
        <v>0</v>
      </c>
      <c r="AC830" t="str">
        <f t="shared" si="60"/>
        <v>Thursday</v>
      </c>
      <c r="AD830" s="5">
        <v>3.34</v>
      </c>
      <c r="AE830">
        <v>2013</v>
      </c>
      <c r="AF830">
        <v>40</v>
      </c>
      <c r="AG830" s="14">
        <f t="shared" si="61"/>
        <v>0.18083865211721914</v>
      </c>
      <c r="AH830">
        <f t="shared" si="63"/>
        <v>0</v>
      </c>
      <c r="AI830" t="str">
        <f t="shared" si="64"/>
        <v xml:space="preserve"> </v>
      </c>
    </row>
    <row r="831" spans="1:35" x14ac:dyDescent="0.35">
      <c r="A831">
        <v>830</v>
      </c>
      <c r="B831" t="s">
        <v>2737</v>
      </c>
      <c r="C831" t="s">
        <v>2738</v>
      </c>
      <c r="D831" t="s">
        <v>112</v>
      </c>
      <c r="E831" t="s">
        <v>84</v>
      </c>
      <c r="F831" t="s">
        <v>463</v>
      </c>
      <c r="G831" t="s">
        <v>1497</v>
      </c>
      <c r="H831" t="s">
        <v>1497</v>
      </c>
      <c r="I831" t="s">
        <v>34</v>
      </c>
      <c r="J831" t="s">
        <v>2739</v>
      </c>
      <c r="K831" s="3">
        <v>41253</v>
      </c>
      <c r="L831" t="s">
        <v>36</v>
      </c>
      <c r="M831" t="s">
        <v>2740</v>
      </c>
      <c r="N831" t="s">
        <v>2741</v>
      </c>
      <c r="O831" t="s">
        <v>39</v>
      </c>
      <c r="P831" t="s">
        <v>58</v>
      </c>
      <c r="Q831">
        <v>4</v>
      </c>
      <c r="R831" s="5">
        <v>13.52</v>
      </c>
      <c r="S831" s="5">
        <v>20.5</v>
      </c>
      <c r="T831" s="5">
        <v>82</v>
      </c>
      <c r="U831">
        <v>0</v>
      </c>
      <c r="V831" s="5">
        <v>27.92</v>
      </c>
      <c r="W831" t="s">
        <v>41</v>
      </c>
      <c r="X831" s="3">
        <v>41258</v>
      </c>
      <c r="Y831" s="3">
        <v>41258</v>
      </c>
      <c r="Z831">
        <v>5</v>
      </c>
      <c r="AA831" t="s">
        <v>8400</v>
      </c>
      <c r="AB831">
        <f t="shared" si="62"/>
        <v>0</v>
      </c>
      <c r="AC831" t="str">
        <f t="shared" si="60"/>
        <v>Monday</v>
      </c>
      <c r="AD831" s="5">
        <v>5.0259999999999998</v>
      </c>
      <c r="AE831">
        <v>2012</v>
      </c>
      <c r="AF831">
        <v>50</v>
      </c>
      <c r="AG831" s="14">
        <f t="shared" si="61"/>
        <v>0.34048780487804881</v>
      </c>
      <c r="AH831">
        <f t="shared" si="63"/>
        <v>0</v>
      </c>
      <c r="AI831" t="str">
        <f t="shared" si="64"/>
        <v xml:space="preserve"> </v>
      </c>
    </row>
    <row r="832" spans="1:35" x14ac:dyDescent="0.35">
      <c r="A832">
        <v>831</v>
      </c>
      <c r="B832" t="s">
        <v>2168</v>
      </c>
      <c r="C832" t="s">
        <v>2169</v>
      </c>
      <c r="D832" t="s">
        <v>112</v>
      </c>
      <c r="E832" t="s">
        <v>84</v>
      </c>
      <c r="F832" t="s">
        <v>85</v>
      </c>
      <c r="G832" t="s">
        <v>86</v>
      </c>
      <c r="H832" t="s">
        <v>86</v>
      </c>
      <c r="I832" t="s">
        <v>34</v>
      </c>
      <c r="J832" t="s">
        <v>2742</v>
      </c>
      <c r="K832" s="3">
        <v>41949</v>
      </c>
      <c r="L832" t="s">
        <v>36</v>
      </c>
      <c r="M832" t="s">
        <v>179</v>
      </c>
      <c r="N832" t="s">
        <v>180</v>
      </c>
      <c r="O832" t="s">
        <v>39</v>
      </c>
      <c r="P832" t="s">
        <v>61</v>
      </c>
      <c r="Q832">
        <v>2</v>
      </c>
      <c r="R832" s="5">
        <v>8.14</v>
      </c>
      <c r="S832" s="5">
        <v>16</v>
      </c>
      <c r="T832" s="5">
        <v>32</v>
      </c>
      <c r="U832">
        <v>0</v>
      </c>
      <c r="V832" s="5">
        <v>15.72</v>
      </c>
      <c r="W832" t="s">
        <v>41</v>
      </c>
      <c r="X832" s="3">
        <v>41954</v>
      </c>
      <c r="Y832" s="3">
        <v>41954</v>
      </c>
      <c r="Z832">
        <v>5</v>
      </c>
      <c r="AA832" t="s">
        <v>8400</v>
      </c>
      <c r="AB832">
        <f t="shared" si="62"/>
        <v>0</v>
      </c>
      <c r="AC832" t="str">
        <f t="shared" si="60"/>
        <v>Thursday</v>
      </c>
      <c r="AD832" s="5">
        <v>1.296</v>
      </c>
      <c r="AE832">
        <v>2014</v>
      </c>
      <c r="AF832">
        <v>45</v>
      </c>
      <c r="AG832" s="14">
        <f t="shared" si="61"/>
        <v>0.49125000000000002</v>
      </c>
      <c r="AH832">
        <f t="shared" si="63"/>
        <v>0</v>
      </c>
      <c r="AI832" t="str">
        <f t="shared" si="64"/>
        <v xml:space="preserve"> </v>
      </c>
    </row>
    <row r="833" spans="1:35" x14ac:dyDescent="0.35">
      <c r="A833">
        <v>832</v>
      </c>
      <c r="B833" t="s">
        <v>1530</v>
      </c>
      <c r="C833" t="s">
        <v>1531</v>
      </c>
      <c r="D833" t="s">
        <v>96</v>
      </c>
      <c r="E833" t="s">
        <v>84</v>
      </c>
      <c r="F833" t="s">
        <v>168</v>
      </c>
      <c r="G833" t="s">
        <v>169</v>
      </c>
      <c r="H833" t="s">
        <v>170</v>
      </c>
      <c r="I833" t="s">
        <v>34</v>
      </c>
      <c r="J833" t="s">
        <v>2743</v>
      </c>
      <c r="K833" s="3">
        <v>41968</v>
      </c>
      <c r="L833" t="s">
        <v>136</v>
      </c>
      <c r="M833" t="s">
        <v>428</v>
      </c>
      <c r="N833" t="s">
        <v>429</v>
      </c>
      <c r="O833" t="s">
        <v>51</v>
      </c>
      <c r="P833" t="s">
        <v>55</v>
      </c>
      <c r="Q833">
        <v>5</v>
      </c>
      <c r="R833" s="5">
        <v>111.66400000000002</v>
      </c>
      <c r="S833" s="5">
        <v>226.50666666666672</v>
      </c>
      <c r="T833" s="5">
        <v>679.5200000000001</v>
      </c>
      <c r="U833">
        <v>0.4</v>
      </c>
      <c r="V833" s="5">
        <v>121.2</v>
      </c>
      <c r="W833" t="s">
        <v>155</v>
      </c>
      <c r="X833" s="3">
        <v>41970</v>
      </c>
      <c r="Y833" s="3">
        <v>41970</v>
      </c>
      <c r="Z833">
        <v>2</v>
      </c>
      <c r="AA833" t="s">
        <v>8400</v>
      </c>
      <c r="AB833">
        <f t="shared" si="62"/>
        <v>0</v>
      </c>
      <c r="AC833" t="str">
        <f t="shared" si="60"/>
        <v>Tuesday</v>
      </c>
      <c r="AD833" s="5">
        <v>118.596</v>
      </c>
      <c r="AE833">
        <v>2014</v>
      </c>
      <c r="AF833">
        <v>48</v>
      </c>
      <c r="AG833" s="14">
        <f t="shared" si="61"/>
        <v>0.17836119613845064</v>
      </c>
      <c r="AH833">
        <f t="shared" si="63"/>
        <v>0</v>
      </c>
      <c r="AI833" t="str">
        <f t="shared" si="64"/>
        <v xml:space="preserve"> </v>
      </c>
    </row>
    <row r="834" spans="1:35" x14ac:dyDescent="0.35">
      <c r="A834">
        <v>833</v>
      </c>
      <c r="B834" t="s">
        <v>1121</v>
      </c>
      <c r="C834" t="s">
        <v>1122</v>
      </c>
      <c r="D834" t="s">
        <v>96</v>
      </c>
      <c r="E834" t="s">
        <v>84</v>
      </c>
      <c r="F834" t="s">
        <v>113</v>
      </c>
      <c r="G834" t="s">
        <v>113</v>
      </c>
      <c r="H834" t="s">
        <v>2744</v>
      </c>
      <c r="I834" t="s">
        <v>34</v>
      </c>
      <c r="J834" t="s">
        <v>2745</v>
      </c>
      <c r="K834" s="3">
        <v>41576</v>
      </c>
      <c r="L834" t="s">
        <v>98</v>
      </c>
      <c r="M834" t="s">
        <v>2746</v>
      </c>
      <c r="N834" t="s">
        <v>2747</v>
      </c>
      <c r="O834" t="s">
        <v>39</v>
      </c>
      <c r="P834" t="s">
        <v>61</v>
      </c>
      <c r="Q834">
        <v>3</v>
      </c>
      <c r="R834" s="5">
        <v>13.144000000000004</v>
      </c>
      <c r="S834" s="5">
        <v>16.97333333333334</v>
      </c>
      <c r="T834" s="5">
        <v>30.552000000000007</v>
      </c>
      <c r="U834">
        <v>0.4</v>
      </c>
      <c r="V834" s="5">
        <v>-8.8800000000000008</v>
      </c>
      <c r="W834" t="s">
        <v>41</v>
      </c>
      <c r="X834" s="3">
        <v>41581</v>
      </c>
      <c r="Y834" s="3">
        <v>41582</v>
      </c>
      <c r="Z834">
        <v>6</v>
      </c>
      <c r="AA834" t="s">
        <v>8399</v>
      </c>
      <c r="AB834">
        <f t="shared" si="62"/>
        <v>1</v>
      </c>
      <c r="AC834" t="str">
        <f t="shared" ref="AC834:AC897" si="65">TEXT(K834,"dddd")</f>
        <v>Tuesday</v>
      </c>
      <c r="AD834" s="5">
        <v>4.9740000000000002</v>
      </c>
      <c r="AE834">
        <v>2013</v>
      </c>
      <c r="AF834">
        <v>44</v>
      </c>
      <c r="AG834" s="14">
        <f t="shared" ref="AG834:AG897" si="66">V834/T834</f>
        <v>-0.29065200314218376</v>
      </c>
      <c r="AH834">
        <f t="shared" si="63"/>
        <v>1</v>
      </c>
      <c r="AI834">
        <f t="shared" si="64"/>
        <v>1</v>
      </c>
    </row>
    <row r="835" spans="1:35" x14ac:dyDescent="0.35">
      <c r="A835">
        <v>834</v>
      </c>
      <c r="B835" t="s">
        <v>271</v>
      </c>
      <c r="C835" t="s">
        <v>272</v>
      </c>
      <c r="D835" t="s">
        <v>96</v>
      </c>
      <c r="E835" t="s">
        <v>44</v>
      </c>
      <c r="F835" t="s">
        <v>67</v>
      </c>
      <c r="G835" t="s">
        <v>68</v>
      </c>
      <c r="H835" t="s">
        <v>2748</v>
      </c>
      <c r="I835" t="s">
        <v>34</v>
      </c>
      <c r="J835" t="s">
        <v>2749</v>
      </c>
      <c r="K835" s="3">
        <v>41206</v>
      </c>
      <c r="L835" t="s">
        <v>36</v>
      </c>
      <c r="M835" t="s">
        <v>2750</v>
      </c>
      <c r="N835" t="s">
        <v>2751</v>
      </c>
      <c r="O835" t="s">
        <v>51</v>
      </c>
      <c r="P835" t="s">
        <v>52</v>
      </c>
      <c r="Q835">
        <v>5</v>
      </c>
      <c r="R835" s="5">
        <v>26.6</v>
      </c>
      <c r="S835" s="5">
        <v>28</v>
      </c>
      <c r="T835" s="5">
        <v>140</v>
      </c>
      <c r="U835">
        <v>0</v>
      </c>
      <c r="V835" s="5">
        <v>7</v>
      </c>
      <c r="W835" t="s">
        <v>41</v>
      </c>
      <c r="X835" s="3">
        <v>41211</v>
      </c>
      <c r="Y835" s="3">
        <v>41211</v>
      </c>
      <c r="Z835">
        <v>5</v>
      </c>
      <c r="AA835" t="s">
        <v>8400</v>
      </c>
      <c r="AB835">
        <f t="shared" ref="AB835:AB898" si="67">Y835-X835</f>
        <v>0</v>
      </c>
      <c r="AC835" t="str">
        <f t="shared" si="65"/>
        <v>Wednesday</v>
      </c>
      <c r="AD835" s="5">
        <v>13.242000000000001</v>
      </c>
      <c r="AE835">
        <v>2012</v>
      </c>
      <c r="AF835">
        <v>43</v>
      </c>
      <c r="AG835" s="14">
        <f t="shared" si="66"/>
        <v>0.05</v>
      </c>
      <c r="AH835">
        <f t="shared" ref="AH835:AH898" si="68">IF(AA835 = "Late", 1, 0)</f>
        <v>0</v>
      </c>
      <c r="AI835" t="str">
        <f t="shared" ref="AI835:AI898" si="69">IF(AB835&gt;0, AB835, " ")</f>
        <v xml:space="preserve"> </v>
      </c>
    </row>
    <row r="836" spans="1:35" x14ac:dyDescent="0.35">
      <c r="A836">
        <v>835</v>
      </c>
      <c r="B836" t="s">
        <v>271</v>
      </c>
      <c r="C836" t="s">
        <v>272</v>
      </c>
      <c r="D836" t="s">
        <v>96</v>
      </c>
      <c r="E836" t="s">
        <v>44</v>
      </c>
      <c r="F836" t="s">
        <v>67</v>
      </c>
      <c r="G836" t="s">
        <v>68</v>
      </c>
      <c r="H836" t="s">
        <v>2748</v>
      </c>
      <c r="I836" t="s">
        <v>34</v>
      </c>
      <c r="J836" t="s">
        <v>2749</v>
      </c>
      <c r="K836" s="3">
        <v>41206</v>
      </c>
      <c r="L836" t="s">
        <v>36</v>
      </c>
      <c r="M836" t="s">
        <v>1653</v>
      </c>
      <c r="N836" t="s">
        <v>1654</v>
      </c>
      <c r="O836" t="s">
        <v>39</v>
      </c>
      <c r="P836" t="s">
        <v>340</v>
      </c>
      <c r="Q836">
        <v>1</v>
      </c>
      <c r="R836" s="5">
        <v>17.420000000000002</v>
      </c>
      <c r="S836" s="5">
        <v>20</v>
      </c>
      <c r="T836" s="5">
        <v>20</v>
      </c>
      <c r="U836">
        <v>0</v>
      </c>
      <c r="V836" s="5">
        <v>2.58</v>
      </c>
      <c r="W836" t="s">
        <v>41</v>
      </c>
      <c r="X836" s="3">
        <v>41211</v>
      </c>
      <c r="Y836" s="3">
        <v>41211</v>
      </c>
      <c r="Z836">
        <v>5</v>
      </c>
      <c r="AA836" t="s">
        <v>8400</v>
      </c>
      <c r="AB836">
        <f t="shared" si="67"/>
        <v>0</v>
      </c>
      <c r="AC836" t="str">
        <f t="shared" si="65"/>
        <v>Wednesday</v>
      </c>
      <c r="AD836" s="5">
        <v>1.07</v>
      </c>
      <c r="AE836">
        <v>2012</v>
      </c>
      <c r="AF836">
        <v>43</v>
      </c>
      <c r="AG836" s="14">
        <f t="shared" si="66"/>
        <v>0.129</v>
      </c>
      <c r="AH836">
        <f t="shared" si="68"/>
        <v>0</v>
      </c>
      <c r="AI836" t="str">
        <f t="shared" si="69"/>
        <v xml:space="preserve"> </v>
      </c>
    </row>
    <row r="837" spans="1:35" x14ac:dyDescent="0.35">
      <c r="A837">
        <v>836</v>
      </c>
      <c r="B837" t="s">
        <v>2752</v>
      </c>
      <c r="C837" t="s">
        <v>2753</v>
      </c>
      <c r="D837" t="s">
        <v>112</v>
      </c>
      <c r="E837" t="s">
        <v>30</v>
      </c>
      <c r="F837" t="s">
        <v>31</v>
      </c>
      <c r="G837" t="s">
        <v>436</v>
      </c>
      <c r="H837" t="s">
        <v>941</v>
      </c>
      <c r="I837" t="s">
        <v>34</v>
      </c>
      <c r="J837" t="s">
        <v>2754</v>
      </c>
      <c r="K837" s="3">
        <v>40900</v>
      </c>
      <c r="L837" t="s">
        <v>36</v>
      </c>
      <c r="M837" t="s">
        <v>2755</v>
      </c>
      <c r="N837" t="s">
        <v>2756</v>
      </c>
      <c r="O837" t="s">
        <v>39</v>
      </c>
      <c r="P837" t="s">
        <v>340</v>
      </c>
      <c r="Q837">
        <v>2</v>
      </c>
      <c r="R837" s="5">
        <v>8.8000000000000007</v>
      </c>
      <c r="S837" s="5">
        <v>11.5</v>
      </c>
      <c r="T837" s="5">
        <v>23</v>
      </c>
      <c r="U837">
        <v>0</v>
      </c>
      <c r="V837" s="5">
        <v>5.4</v>
      </c>
      <c r="W837" t="s">
        <v>41</v>
      </c>
      <c r="X837" s="3">
        <v>40905</v>
      </c>
      <c r="Y837" s="3">
        <v>40905</v>
      </c>
      <c r="Z837">
        <v>5</v>
      </c>
      <c r="AA837" t="s">
        <v>8400</v>
      </c>
      <c r="AB837">
        <f t="shared" si="67"/>
        <v>0</v>
      </c>
      <c r="AC837" t="str">
        <f t="shared" si="65"/>
        <v>Friday</v>
      </c>
      <c r="AD837" s="5">
        <v>2.0129999999999999</v>
      </c>
      <c r="AE837">
        <v>2011</v>
      </c>
      <c r="AF837">
        <v>52</v>
      </c>
      <c r="AG837" s="14">
        <f t="shared" si="66"/>
        <v>0.23478260869565218</v>
      </c>
      <c r="AH837">
        <f t="shared" si="68"/>
        <v>0</v>
      </c>
      <c r="AI837" t="str">
        <f t="shared" si="69"/>
        <v xml:space="preserve"> </v>
      </c>
    </row>
    <row r="838" spans="1:35" x14ac:dyDescent="0.35">
      <c r="A838">
        <v>837</v>
      </c>
      <c r="B838" t="s">
        <v>2752</v>
      </c>
      <c r="C838" t="s">
        <v>2753</v>
      </c>
      <c r="D838" t="s">
        <v>112</v>
      </c>
      <c r="E838" t="s">
        <v>30</v>
      </c>
      <c r="F838" t="s">
        <v>31</v>
      </c>
      <c r="G838" t="s">
        <v>436</v>
      </c>
      <c r="H838" t="s">
        <v>941</v>
      </c>
      <c r="I838" t="s">
        <v>34</v>
      </c>
      <c r="J838" t="s">
        <v>2754</v>
      </c>
      <c r="K838" s="3">
        <v>40900</v>
      </c>
      <c r="L838" t="s">
        <v>36</v>
      </c>
      <c r="M838" t="s">
        <v>2757</v>
      </c>
      <c r="N838" t="s">
        <v>2758</v>
      </c>
      <c r="O838" t="s">
        <v>39</v>
      </c>
      <c r="P838" t="s">
        <v>58</v>
      </c>
      <c r="Q838">
        <v>3</v>
      </c>
      <c r="R838" s="5">
        <v>19.313333333333329</v>
      </c>
      <c r="S838" s="5">
        <v>33.333333333333329</v>
      </c>
      <c r="T838" s="5">
        <v>99.999999999999986</v>
      </c>
      <c r="U838">
        <v>0</v>
      </c>
      <c r="V838" s="5">
        <v>42.06</v>
      </c>
      <c r="W838" t="s">
        <v>41</v>
      </c>
      <c r="X838" s="3">
        <v>40905</v>
      </c>
      <c r="Y838" s="3">
        <v>40906</v>
      </c>
      <c r="Z838">
        <v>6</v>
      </c>
      <c r="AA838" t="s">
        <v>8399</v>
      </c>
      <c r="AB838">
        <f t="shared" si="67"/>
        <v>1</v>
      </c>
      <c r="AC838" t="str">
        <f t="shared" si="65"/>
        <v>Friday</v>
      </c>
      <c r="AD838" s="5">
        <v>7.82</v>
      </c>
      <c r="AE838">
        <v>2011</v>
      </c>
      <c r="AF838">
        <v>52</v>
      </c>
      <c r="AG838" s="14">
        <f t="shared" si="66"/>
        <v>0.42060000000000008</v>
      </c>
      <c r="AH838">
        <f t="shared" si="68"/>
        <v>1</v>
      </c>
      <c r="AI838">
        <f t="shared" si="69"/>
        <v>1</v>
      </c>
    </row>
    <row r="839" spans="1:35" x14ac:dyDescent="0.35">
      <c r="A839">
        <v>838</v>
      </c>
      <c r="B839" t="s">
        <v>2752</v>
      </c>
      <c r="C839" t="s">
        <v>2753</v>
      </c>
      <c r="D839" t="s">
        <v>112</v>
      </c>
      <c r="E839" t="s">
        <v>30</v>
      </c>
      <c r="F839" t="s">
        <v>31</v>
      </c>
      <c r="G839" t="s">
        <v>436</v>
      </c>
      <c r="H839" t="s">
        <v>941</v>
      </c>
      <c r="I839" t="s">
        <v>34</v>
      </c>
      <c r="J839" t="s">
        <v>2754</v>
      </c>
      <c r="K839" s="3">
        <v>40900</v>
      </c>
      <c r="L839" t="s">
        <v>36</v>
      </c>
      <c r="M839" t="s">
        <v>1919</v>
      </c>
      <c r="N839" t="s">
        <v>1920</v>
      </c>
      <c r="O839" t="s">
        <v>39</v>
      </c>
      <c r="P839" t="s">
        <v>40</v>
      </c>
      <c r="Q839">
        <v>7</v>
      </c>
      <c r="R839" s="5">
        <v>3.4514285714285724</v>
      </c>
      <c r="S839" s="5">
        <v>4.5714285714285721</v>
      </c>
      <c r="T839" s="5">
        <v>32.000000000000007</v>
      </c>
      <c r="U839">
        <v>0</v>
      </c>
      <c r="V839" s="5">
        <v>7.84</v>
      </c>
      <c r="W839" t="s">
        <v>41</v>
      </c>
      <c r="X839" s="3">
        <v>40905</v>
      </c>
      <c r="Y839" s="3">
        <v>40908</v>
      </c>
      <c r="Z839">
        <v>8</v>
      </c>
      <c r="AA839" t="s">
        <v>8399</v>
      </c>
      <c r="AB839">
        <f t="shared" si="67"/>
        <v>3</v>
      </c>
      <c r="AC839" t="str">
        <f t="shared" si="65"/>
        <v>Friday</v>
      </c>
      <c r="AD839" s="5">
        <v>1.857</v>
      </c>
      <c r="AE839">
        <v>2011</v>
      </c>
      <c r="AF839">
        <v>52</v>
      </c>
      <c r="AG839" s="14">
        <f t="shared" si="66"/>
        <v>0.24499999999999994</v>
      </c>
      <c r="AH839">
        <f t="shared" si="68"/>
        <v>1</v>
      </c>
      <c r="AI839">
        <f t="shared" si="69"/>
        <v>3</v>
      </c>
    </row>
    <row r="840" spans="1:35" x14ac:dyDescent="0.35">
      <c r="A840">
        <v>839</v>
      </c>
      <c r="B840" t="s">
        <v>2752</v>
      </c>
      <c r="C840" t="s">
        <v>2753</v>
      </c>
      <c r="D840" t="s">
        <v>112</v>
      </c>
      <c r="E840" t="s">
        <v>30</v>
      </c>
      <c r="F840" t="s">
        <v>31</v>
      </c>
      <c r="G840" t="s">
        <v>436</v>
      </c>
      <c r="H840" t="s">
        <v>941</v>
      </c>
      <c r="I840" t="s">
        <v>34</v>
      </c>
      <c r="J840" t="s">
        <v>2754</v>
      </c>
      <c r="K840" s="3">
        <v>40900</v>
      </c>
      <c r="L840" t="s">
        <v>36</v>
      </c>
      <c r="M840" t="s">
        <v>2759</v>
      </c>
      <c r="N840" t="s">
        <v>2760</v>
      </c>
      <c r="O840" t="s">
        <v>39</v>
      </c>
      <c r="P840" t="s">
        <v>340</v>
      </c>
      <c r="Q840">
        <v>7</v>
      </c>
      <c r="R840" s="5">
        <v>7.8</v>
      </c>
      <c r="S840" s="5">
        <v>11</v>
      </c>
      <c r="T840" s="5">
        <v>77</v>
      </c>
      <c r="U840">
        <v>0</v>
      </c>
      <c r="V840" s="5">
        <v>22.4</v>
      </c>
      <c r="W840" t="s">
        <v>41</v>
      </c>
      <c r="X840" s="3">
        <v>40905</v>
      </c>
      <c r="Y840" s="3">
        <v>40905</v>
      </c>
      <c r="Z840">
        <v>5</v>
      </c>
      <c r="AA840" t="s">
        <v>8400</v>
      </c>
      <c r="AB840">
        <f t="shared" si="67"/>
        <v>0</v>
      </c>
      <c r="AC840" t="str">
        <f t="shared" si="65"/>
        <v>Friday</v>
      </c>
      <c r="AD840" s="5">
        <v>2.6789999999999998</v>
      </c>
      <c r="AE840">
        <v>2011</v>
      </c>
      <c r="AF840">
        <v>52</v>
      </c>
      <c r="AG840" s="14">
        <f t="shared" si="66"/>
        <v>0.29090909090909089</v>
      </c>
      <c r="AH840">
        <f t="shared" si="68"/>
        <v>0</v>
      </c>
      <c r="AI840" t="str">
        <f t="shared" si="69"/>
        <v xml:space="preserve"> </v>
      </c>
    </row>
    <row r="841" spans="1:35" x14ac:dyDescent="0.35">
      <c r="A841">
        <v>840</v>
      </c>
      <c r="B841" t="s">
        <v>2761</v>
      </c>
      <c r="C841" t="s">
        <v>2762</v>
      </c>
      <c r="D841" t="s">
        <v>29</v>
      </c>
      <c r="E841" t="s">
        <v>84</v>
      </c>
      <c r="F841" t="s">
        <v>740</v>
      </c>
      <c r="G841" t="s">
        <v>2339</v>
      </c>
      <c r="H841" t="s">
        <v>2340</v>
      </c>
      <c r="I841" t="s">
        <v>34</v>
      </c>
      <c r="J841" t="s">
        <v>2763</v>
      </c>
      <c r="K841" s="3">
        <v>41752</v>
      </c>
      <c r="L841" t="s">
        <v>36</v>
      </c>
      <c r="M841" t="s">
        <v>1159</v>
      </c>
      <c r="N841" t="s">
        <v>1160</v>
      </c>
      <c r="O841" t="s">
        <v>72</v>
      </c>
      <c r="P841" t="s">
        <v>178</v>
      </c>
      <c r="Q841">
        <v>2</v>
      </c>
      <c r="R841" s="5">
        <v>107.06</v>
      </c>
      <c r="S841" s="5">
        <v>111.5</v>
      </c>
      <c r="T841" s="5">
        <v>223</v>
      </c>
      <c r="U841">
        <v>0</v>
      </c>
      <c r="V841" s="5">
        <v>8.8800000000000008</v>
      </c>
      <c r="W841" t="s">
        <v>155</v>
      </c>
      <c r="X841" s="3">
        <v>41754</v>
      </c>
      <c r="Y841" s="3">
        <v>41754</v>
      </c>
      <c r="Z841">
        <v>2</v>
      </c>
      <c r="AA841" t="s">
        <v>8400</v>
      </c>
      <c r="AB841">
        <f t="shared" si="67"/>
        <v>0</v>
      </c>
      <c r="AC841" t="str">
        <f t="shared" si="65"/>
        <v>Wednesday</v>
      </c>
      <c r="AD841" s="5">
        <v>33.86</v>
      </c>
      <c r="AE841">
        <v>2014</v>
      </c>
      <c r="AF841">
        <v>17</v>
      </c>
      <c r="AG841" s="14">
        <f t="shared" si="66"/>
        <v>3.9820627802690585E-2</v>
      </c>
      <c r="AH841">
        <f t="shared" si="68"/>
        <v>0</v>
      </c>
      <c r="AI841" t="str">
        <f t="shared" si="69"/>
        <v xml:space="preserve"> </v>
      </c>
    </row>
    <row r="842" spans="1:35" x14ac:dyDescent="0.35">
      <c r="A842">
        <v>841</v>
      </c>
      <c r="B842" t="s">
        <v>2764</v>
      </c>
      <c r="C842" t="s">
        <v>2765</v>
      </c>
      <c r="D842" t="s">
        <v>29</v>
      </c>
      <c r="E842" t="s">
        <v>30</v>
      </c>
      <c r="F842" t="s">
        <v>31</v>
      </c>
      <c r="G842" t="s">
        <v>32</v>
      </c>
      <c r="H842" t="s">
        <v>33</v>
      </c>
      <c r="I842" t="s">
        <v>34</v>
      </c>
      <c r="J842" t="s">
        <v>2766</v>
      </c>
      <c r="K842" s="3">
        <v>41518</v>
      </c>
      <c r="L842" t="s">
        <v>36</v>
      </c>
      <c r="M842" t="s">
        <v>2767</v>
      </c>
      <c r="N842" t="s">
        <v>2768</v>
      </c>
      <c r="O842" t="s">
        <v>39</v>
      </c>
      <c r="P842" t="s">
        <v>61</v>
      </c>
      <c r="Q842">
        <v>6</v>
      </c>
      <c r="R842" s="5">
        <v>9.32</v>
      </c>
      <c r="S842" s="5">
        <v>10</v>
      </c>
      <c r="T842" s="5">
        <v>60</v>
      </c>
      <c r="U842">
        <v>0</v>
      </c>
      <c r="V842" s="5">
        <v>4.08</v>
      </c>
      <c r="W842" t="s">
        <v>41</v>
      </c>
      <c r="X842" s="3">
        <v>41523</v>
      </c>
      <c r="Y842" s="3">
        <v>41523</v>
      </c>
      <c r="Z842">
        <v>5</v>
      </c>
      <c r="AA842" t="s">
        <v>8400</v>
      </c>
      <c r="AB842">
        <f t="shared" si="67"/>
        <v>0</v>
      </c>
      <c r="AC842" t="str">
        <f t="shared" si="65"/>
        <v>Sunday</v>
      </c>
      <c r="AD842" s="5">
        <v>4.5949999999999998</v>
      </c>
      <c r="AE842">
        <v>2013</v>
      </c>
      <c r="AF842">
        <v>36</v>
      </c>
      <c r="AG842" s="14">
        <f t="shared" si="66"/>
        <v>6.8000000000000005E-2</v>
      </c>
      <c r="AH842">
        <f t="shared" si="68"/>
        <v>0</v>
      </c>
      <c r="AI842" t="str">
        <f t="shared" si="69"/>
        <v xml:space="preserve"> </v>
      </c>
    </row>
    <row r="843" spans="1:35" x14ac:dyDescent="0.35">
      <c r="A843">
        <v>842</v>
      </c>
      <c r="B843" t="s">
        <v>2769</v>
      </c>
      <c r="C843" t="s">
        <v>2770</v>
      </c>
      <c r="D843" t="s">
        <v>29</v>
      </c>
      <c r="E843" t="s">
        <v>44</v>
      </c>
      <c r="F843" t="s">
        <v>502</v>
      </c>
      <c r="G843" t="s">
        <v>622</v>
      </c>
      <c r="H843" t="s">
        <v>622</v>
      </c>
      <c r="I843" t="s">
        <v>34</v>
      </c>
      <c r="J843" t="s">
        <v>2771</v>
      </c>
      <c r="K843" s="3">
        <v>41270</v>
      </c>
      <c r="L843" t="s">
        <v>36</v>
      </c>
      <c r="M843" t="s">
        <v>2772</v>
      </c>
      <c r="N843" t="s">
        <v>2773</v>
      </c>
      <c r="O843" t="s">
        <v>72</v>
      </c>
      <c r="P843" t="s">
        <v>79</v>
      </c>
      <c r="Q843">
        <v>3</v>
      </c>
      <c r="R843" s="5">
        <v>21.090133333333331</v>
      </c>
      <c r="S843" s="5">
        <v>28.296888888888887</v>
      </c>
      <c r="T843" s="5">
        <v>50.934399999999997</v>
      </c>
      <c r="U843">
        <v>0.4</v>
      </c>
      <c r="V843" s="5">
        <v>-12.336</v>
      </c>
      <c r="W843" t="s">
        <v>139</v>
      </c>
      <c r="X843" s="3">
        <v>41273</v>
      </c>
      <c r="Y843" s="3">
        <v>41276</v>
      </c>
      <c r="Z843">
        <v>6</v>
      </c>
      <c r="AA843" t="s">
        <v>8399</v>
      </c>
      <c r="AB843">
        <f t="shared" si="67"/>
        <v>3</v>
      </c>
      <c r="AC843" t="str">
        <f t="shared" si="65"/>
        <v>Thursday</v>
      </c>
      <c r="AD843" s="5">
        <v>3.1070000000000002</v>
      </c>
      <c r="AE843">
        <v>2012</v>
      </c>
      <c r="AF843">
        <v>52</v>
      </c>
      <c r="AG843" s="14">
        <f t="shared" si="66"/>
        <v>-0.24219388075642398</v>
      </c>
      <c r="AH843">
        <f t="shared" si="68"/>
        <v>1</v>
      </c>
      <c r="AI843">
        <f t="shared" si="69"/>
        <v>3</v>
      </c>
    </row>
    <row r="844" spans="1:35" x14ac:dyDescent="0.35">
      <c r="A844">
        <v>843</v>
      </c>
      <c r="B844" t="s">
        <v>2669</v>
      </c>
      <c r="C844" t="s">
        <v>2670</v>
      </c>
      <c r="D844" t="s">
        <v>96</v>
      </c>
      <c r="E844" t="s">
        <v>84</v>
      </c>
      <c r="F844" t="s">
        <v>168</v>
      </c>
      <c r="G844" t="s">
        <v>169</v>
      </c>
      <c r="H844" t="s">
        <v>170</v>
      </c>
      <c r="I844" t="s">
        <v>34</v>
      </c>
      <c r="J844" t="s">
        <v>2774</v>
      </c>
      <c r="K844" s="3">
        <v>41177</v>
      </c>
      <c r="L844" t="s">
        <v>36</v>
      </c>
      <c r="M844" t="s">
        <v>2775</v>
      </c>
      <c r="N844" t="s">
        <v>2776</v>
      </c>
      <c r="O844" t="s">
        <v>39</v>
      </c>
      <c r="P844" t="s">
        <v>64</v>
      </c>
      <c r="Q844">
        <v>3</v>
      </c>
      <c r="R844" s="5">
        <v>6.8802666666666674</v>
      </c>
      <c r="S844" s="5">
        <v>13.593777777777779</v>
      </c>
      <c r="T844" s="5">
        <v>24.468800000000002</v>
      </c>
      <c r="U844">
        <v>0.4</v>
      </c>
      <c r="V844" s="5">
        <v>3.8279999999999998</v>
      </c>
      <c r="W844" t="s">
        <v>41</v>
      </c>
      <c r="X844" s="3">
        <v>41182</v>
      </c>
      <c r="Y844" s="3">
        <v>41182</v>
      </c>
      <c r="Z844">
        <v>5</v>
      </c>
      <c r="AA844" t="s">
        <v>8400</v>
      </c>
      <c r="AB844">
        <f t="shared" si="67"/>
        <v>0</v>
      </c>
      <c r="AC844" t="str">
        <f t="shared" si="65"/>
        <v>Tuesday</v>
      </c>
      <c r="AD844" s="5">
        <v>1.409</v>
      </c>
      <c r="AE844">
        <v>2012</v>
      </c>
      <c r="AF844">
        <v>39</v>
      </c>
      <c r="AG844" s="14">
        <f t="shared" si="66"/>
        <v>0.15644412476296343</v>
      </c>
      <c r="AH844">
        <f t="shared" si="68"/>
        <v>0</v>
      </c>
      <c r="AI844" t="str">
        <f t="shared" si="69"/>
        <v xml:space="preserve"> </v>
      </c>
    </row>
    <row r="845" spans="1:35" x14ac:dyDescent="0.35">
      <c r="A845">
        <v>844</v>
      </c>
      <c r="B845" t="s">
        <v>1343</v>
      </c>
      <c r="C845" t="s">
        <v>1344</v>
      </c>
      <c r="D845" t="s">
        <v>112</v>
      </c>
      <c r="E845" t="s">
        <v>199</v>
      </c>
      <c r="F845" t="s">
        <v>200</v>
      </c>
      <c r="G845" t="s">
        <v>336</v>
      </c>
      <c r="H845" t="s">
        <v>336</v>
      </c>
      <c r="I845" t="s">
        <v>34</v>
      </c>
      <c r="J845" t="s">
        <v>2777</v>
      </c>
      <c r="K845" s="3">
        <v>41927</v>
      </c>
      <c r="L845" t="s">
        <v>98</v>
      </c>
      <c r="M845" t="s">
        <v>589</v>
      </c>
      <c r="N845" t="s">
        <v>590</v>
      </c>
      <c r="O845" t="s">
        <v>51</v>
      </c>
      <c r="P845" t="s">
        <v>93</v>
      </c>
      <c r="Q845">
        <v>7</v>
      </c>
      <c r="R845" s="5">
        <v>16.240000000000002</v>
      </c>
      <c r="S845" s="5">
        <v>29</v>
      </c>
      <c r="T845" s="5">
        <v>203</v>
      </c>
      <c r="U845">
        <v>0</v>
      </c>
      <c r="V845" s="5">
        <v>89.32</v>
      </c>
      <c r="W845" t="s">
        <v>41</v>
      </c>
      <c r="X845" s="3">
        <v>41932</v>
      </c>
      <c r="Y845" s="3">
        <v>41934</v>
      </c>
      <c r="Z845">
        <v>7</v>
      </c>
      <c r="AA845" t="s">
        <v>8399</v>
      </c>
      <c r="AB845">
        <f t="shared" si="67"/>
        <v>2</v>
      </c>
      <c r="AC845" t="str">
        <f t="shared" si="65"/>
        <v>Wednesday</v>
      </c>
      <c r="AD845" s="5">
        <v>32.427</v>
      </c>
      <c r="AE845">
        <v>2014</v>
      </c>
      <c r="AF845">
        <v>42</v>
      </c>
      <c r="AG845" s="14">
        <f t="shared" si="66"/>
        <v>0.43999999999999995</v>
      </c>
      <c r="AH845">
        <f t="shared" si="68"/>
        <v>1</v>
      </c>
      <c r="AI845">
        <f t="shared" si="69"/>
        <v>2</v>
      </c>
    </row>
    <row r="846" spans="1:35" x14ac:dyDescent="0.35">
      <c r="A846">
        <v>845</v>
      </c>
      <c r="B846" t="s">
        <v>757</v>
      </c>
      <c r="C846" t="s">
        <v>758</v>
      </c>
      <c r="D846" t="s">
        <v>29</v>
      </c>
      <c r="E846" t="s">
        <v>44</v>
      </c>
      <c r="F846" t="s">
        <v>133</v>
      </c>
      <c r="G846" t="s">
        <v>134</v>
      </c>
      <c r="H846" t="s">
        <v>2778</v>
      </c>
      <c r="I846" t="s">
        <v>34</v>
      </c>
      <c r="J846" t="s">
        <v>2779</v>
      </c>
      <c r="K846" s="3">
        <v>41143</v>
      </c>
      <c r="L846" t="s">
        <v>36</v>
      </c>
      <c r="M846" t="s">
        <v>1228</v>
      </c>
      <c r="N846" t="s">
        <v>1229</v>
      </c>
      <c r="O846" t="s">
        <v>72</v>
      </c>
      <c r="P846" t="s">
        <v>79</v>
      </c>
      <c r="Q846">
        <v>5</v>
      </c>
      <c r="R846" s="5">
        <v>47.760000000000026</v>
      </c>
      <c r="S846" s="5">
        <v>69.200000000000017</v>
      </c>
      <c r="T846" s="5">
        <v>346.00000000000011</v>
      </c>
      <c r="U846">
        <v>0</v>
      </c>
      <c r="V846" s="5">
        <v>107.2</v>
      </c>
      <c r="W846" t="s">
        <v>139</v>
      </c>
      <c r="X846" s="3">
        <v>41146</v>
      </c>
      <c r="Y846" s="3">
        <v>41146</v>
      </c>
      <c r="Z846">
        <v>3</v>
      </c>
      <c r="AA846" t="s">
        <v>8400</v>
      </c>
      <c r="AB846">
        <f t="shared" si="67"/>
        <v>0</v>
      </c>
      <c r="AC846" t="str">
        <f t="shared" si="65"/>
        <v>Wednesday</v>
      </c>
      <c r="AD846" s="5">
        <v>40.328000000000003</v>
      </c>
      <c r="AE846">
        <v>2012</v>
      </c>
      <c r="AF846">
        <v>34</v>
      </c>
      <c r="AG846" s="14">
        <f t="shared" si="66"/>
        <v>0.30982658959537562</v>
      </c>
      <c r="AH846">
        <f t="shared" si="68"/>
        <v>0</v>
      </c>
      <c r="AI846" t="str">
        <f t="shared" si="69"/>
        <v xml:space="preserve"> </v>
      </c>
    </row>
    <row r="847" spans="1:35" x14ac:dyDescent="0.35">
      <c r="A847">
        <v>846</v>
      </c>
      <c r="B847" t="s">
        <v>757</v>
      </c>
      <c r="C847" t="s">
        <v>758</v>
      </c>
      <c r="D847" t="s">
        <v>29</v>
      </c>
      <c r="E847" t="s">
        <v>44</v>
      </c>
      <c r="F847" t="s">
        <v>133</v>
      </c>
      <c r="G847" t="s">
        <v>134</v>
      </c>
      <c r="H847" t="s">
        <v>2778</v>
      </c>
      <c r="I847" t="s">
        <v>34</v>
      </c>
      <c r="J847" t="s">
        <v>2779</v>
      </c>
      <c r="K847" s="3">
        <v>41143</v>
      </c>
      <c r="L847" t="s">
        <v>36</v>
      </c>
      <c r="M847" t="s">
        <v>1978</v>
      </c>
      <c r="N847" t="s">
        <v>1979</v>
      </c>
      <c r="O847" t="s">
        <v>39</v>
      </c>
      <c r="P847" t="s">
        <v>340</v>
      </c>
      <c r="Q847">
        <v>1</v>
      </c>
      <c r="R847" s="5">
        <v>10</v>
      </c>
      <c r="S847" s="5">
        <v>10</v>
      </c>
      <c r="T847" s="5">
        <v>10</v>
      </c>
      <c r="U847">
        <v>0</v>
      </c>
      <c r="V847" s="5">
        <v>0</v>
      </c>
      <c r="W847" t="s">
        <v>139</v>
      </c>
      <c r="X847" s="3">
        <v>41146</v>
      </c>
      <c r="Y847" s="3">
        <v>41146</v>
      </c>
      <c r="Z847">
        <v>3</v>
      </c>
      <c r="AA847" t="s">
        <v>8400</v>
      </c>
      <c r="AB847">
        <f t="shared" si="67"/>
        <v>0</v>
      </c>
      <c r="AC847" t="str">
        <f t="shared" si="65"/>
        <v>Wednesday</v>
      </c>
      <c r="AD847" s="5">
        <v>1.4039999999999999</v>
      </c>
      <c r="AE847">
        <v>2012</v>
      </c>
      <c r="AF847">
        <v>34</v>
      </c>
      <c r="AG847" s="14">
        <f t="shared" si="66"/>
        <v>0</v>
      </c>
      <c r="AH847">
        <f t="shared" si="68"/>
        <v>0</v>
      </c>
      <c r="AI847" t="str">
        <f t="shared" si="69"/>
        <v xml:space="preserve"> </v>
      </c>
    </row>
    <row r="848" spans="1:35" x14ac:dyDescent="0.35">
      <c r="A848">
        <v>847</v>
      </c>
      <c r="B848" t="s">
        <v>757</v>
      </c>
      <c r="C848" t="s">
        <v>758</v>
      </c>
      <c r="D848" t="s">
        <v>29</v>
      </c>
      <c r="E848" t="s">
        <v>44</v>
      </c>
      <c r="F848" t="s">
        <v>133</v>
      </c>
      <c r="G848" t="s">
        <v>134</v>
      </c>
      <c r="H848" t="s">
        <v>2778</v>
      </c>
      <c r="I848" t="s">
        <v>34</v>
      </c>
      <c r="J848" t="s">
        <v>2779</v>
      </c>
      <c r="K848" s="3">
        <v>41143</v>
      </c>
      <c r="L848" t="s">
        <v>36</v>
      </c>
      <c r="M848" t="s">
        <v>1788</v>
      </c>
      <c r="N848" t="s">
        <v>1789</v>
      </c>
      <c r="O848" t="s">
        <v>39</v>
      </c>
      <c r="P848" t="s">
        <v>64</v>
      </c>
      <c r="Q848">
        <v>1</v>
      </c>
      <c r="R848" s="5">
        <v>3.04</v>
      </c>
      <c r="S848" s="5">
        <v>5</v>
      </c>
      <c r="T848" s="5">
        <v>5</v>
      </c>
      <c r="U848">
        <v>0</v>
      </c>
      <c r="V848" s="5">
        <v>1.96</v>
      </c>
      <c r="W848" t="s">
        <v>139</v>
      </c>
      <c r="X848" s="3">
        <v>41146</v>
      </c>
      <c r="Y848" s="3">
        <v>41146</v>
      </c>
      <c r="Z848">
        <v>3</v>
      </c>
      <c r="AA848" t="s">
        <v>8400</v>
      </c>
      <c r="AB848">
        <f t="shared" si="67"/>
        <v>0</v>
      </c>
      <c r="AC848" t="str">
        <f t="shared" si="65"/>
        <v>Wednesday</v>
      </c>
      <c r="AD848" s="5">
        <v>0.29199999999999998</v>
      </c>
      <c r="AE848">
        <v>2012</v>
      </c>
      <c r="AF848">
        <v>34</v>
      </c>
      <c r="AG848" s="14">
        <f t="shared" si="66"/>
        <v>0.39200000000000002</v>
      </c>
      <c r="AH848">
        <f t="shared" si="68"/>
        <v>0</v>
      </c>
      <c r="AI848" t="str">
        <f t="shared" si="69"/>
        <v xml:space="preserve"> </v>
      </c>
    </row>
    <row r="849" spans="1:35" x14ac:dyDescent="0.35">
      <c r="A849">
        <v>848</v>
      </c>
      <c r="B849" t="s">
        <v>757</v>
      </c>
      <c r="C849" t="s">
        <v>758</v>
      </c>
      <c r="D849" t="s">
        <v>29</v>
      </c>
      <c r="E849" t="s">
        <v>44</v>
      </c>
      <c r="F849" t="s">
        <v>133</v>
      </c>
      <c r="G849" t="s">
        <v>134</v>
      </c>
      <c r="H849" t="s">
        <v>2778</v>
      </c>
      <c r="I849" t="s">
        <v>34</v>
      </c>
      <c r="J849" t="s">
        <v>2779</v>
      </c>
      <c r="K849" s="3">
        <v>41143</v>
      </c>
      <c r="L849" t="s">
        <v>36</v>
      </c>
      <c r="M849" t="s">
        <v>2780</v>
      </c>
      <c r="N849" t="s">
        <v>2781</v>
      </c>
      <c r="O849" t="s">
        <v>72</v>
      </c>
      <c r="P849" t="s">
        <v>178</v>
      </c>
      <c r="Q849">
        <v>2</v>
      </c>
      <c r="R849" s="5">
        <v>357.02</v>
      </c>
      <c r="S849" s="5">
        <v>425</v>
      </c>
      <c r="T849" s="5">
        <v>850</v>
      </c>
      <c r="U849">
        <v>0</v>
      </c>
      <c r="V849" s="5">
        <v>135.96</v>
      </c>
      <c r="W849" t="s">
        <v>139</v>
      </c>
      <c r="X849" s="3">
        <v>41146</v>
      </c>
      <c r="Y849" s="3">
        <v>41146</v>
      </c>
      <c r="Z849">
        <v>3</v>
      </c>
      <c r="AA849" t="s">
        <v>8400</v>
      </c>
      <c r="AB849">
        <f t="shared" si="67"/>
        <v>0</v>
      </c>
      <c r="AC849" t="str">
        <f t="shared" si="65"/>
        <v>Wednesday</v>
      </c>
      <c r="AD849" s="5">
        <v>83.039000000000001</v>
      </c>
      <c r="AE849">
        <v>2012</v>
      </c>
      <c r="AF849">
        <v>34</v>
      </c>
      <c r="AG849" s="14">
        <f t="shared" si="66"/>
        <v>0.1599529411764706</v>
      </c>
      <c r="AH849">
        <f t="shared" si="68"/>
        <v>0</v>
      </c>
      <c r="AI849" t="str">
        <f t="shared" si="69"/>
        <v xml:space="preserve"> </v>
      </c>
    </row>
    <row r="850" spans="1:35" x14ac:dyDescent="0.35">
      <c r="A850">
        <v>849</v>
      </c>
      <c r="B850" t="s">
        <v>757</v>
      </c>
      <c r="C850" t="s">
        <v>758</v>
      </c>
      <c r="D850" t="s">
        <v>29</v>
      </c>
      <c r="E850" t="s">
        <v>44</v>
      </c>
      <c r="F850" t="s">
        <v>133</v>
      </c>
      <c r="G850" t="s">
        <v>134</v>
      </c>
      <c r="H850" t="s">
        <v>2778</v>
      </c>
      <c r="I850" t="s">
        <v>34</v>
      </c>
      <c r="J850" t="s">
        <v>2779</v>
      </c>
      <c r="K850" s="3">
        <v>41143</v>
      </c>
      <c r="L850" t="s">
        <v>36</v>
      </c>
      <c r="M850" t="s">
        <v>1420</v>
      </c>
      <c r="N850" t="s">
        <v>1421</v>
      </c>
      <c r="O850" t="s">
        <v>51</v>
      </c>
      <c r="P850" t="s">
        <v>93</v>
      </c>
      <c r="Q850">
        <v>2</v>
      </c>
      <c r="R850" s="5">
        <v>38.299999999999997</v>
      </c>
      <c r="S850" s="5">
        <v>44</v>
      </c>
      <c r="T850" s="5">
        <v>88</v>
      </c>
      <c r="U850">
        <v>0</v>
      </c>
      <c r="V850" s="5">
        <v>11.4</v>
      </c>
      <c r="W850" t="s">
        <v>139</v>
      </c>
      <c r="X850" s="3">
        <v>41146</v>
      </c>
      <c r="Y850" s="3">
        <v>41146</v>
      </c>
      <c r="Z850">
        <v>3</v>
      </c>
      <c r="AA850" t="s">
        <v>8400</v>
      </c>
      <c r="AB850">
        <f t="shared" si="67"/>
        <v>0</v>
      </c>
      <c r="AC850" t="str">
        <f t="shared" si="65"/>
        <v>Wednesday</v>
      </c>
      <c r="AD850" s="5">
        <v>10.686999999999999</v>
      </c>
      <c r="AE850">
        <v>2012</v>
      </c>
      <c r="AF850">
        <v>34</v>
      </c>
      <c r="AG850" s="14">
        <f t="shared" si="66"/>
        <v>0.12954545454545455</v>
      </c>
      <c r="AH850">
        <f t="shared" si="68"/>
        <v>0</v>
      </c>
      <c r="AI850" t="str">
        <f t="shared" si="69"/>
        <v xml:space="preserve"> </v>
      </c>
    </row>
    <row r="851" spans="1:35" x14ac:dyDescent="0.35">
      <c r="A851">
        <v>850</v>
      </c>
      <c r="B851" t="s">
        <v>2782</v>
      </c>
      <c r="C851" t="s">
        <v>2783</v>
      </c>
      <c r="D851" t="s">
        <v>29</v>
      </c>
      <c r="E851" t="s">
        <v>199</v>
      </c>
      <c r="F851" t="s">
        <v>200</v>
      </c>
      <c r="G851" t="s">
        <v>790</v>
      </c>
      <c r="H851" t="s">
        <v>790</v>
      </c>
      <c r="I851" t="s">
        <v>34</v>
      </c>
      <c r="J851" t="s">
        <v>2784</v>
      </c>
      <c r="K851" s="3">
        <v>41247</v>
      </c>
      <c r="L851" t="s">
        <v>36</v>
      </c>
      <c r="M851" t="s">
        <v>842</v>
      </c>
      <c r="N851" t="s">
        <v>843</v>
      </c>
      <c r="O851" t="s">
        <v>39</v>
      </c>
      <c r="P851" t="s">
        <v>64</v>
      </c>
      <c r="Q851">
        <v>2</v>
      </c>
      <c r="R851" s="5">
        <v>21.8</v>
      </c>
      <c r="S851" s="5">
        <v>32.5</v>
      </c>
      <c r="T851" s="5">
        <v>65</v>
      </c>
      <c r="U851">
        <v>0</v>
      </c>
      <c r="V851" s="5">
        <v>21.4</v>
      </c>
      <c r="W851" t="s">
        <v>41</v>
      </c>
      <c r="X851" s="3">
        <v>41252</v>
      </c>
      <c r="Y851" s="3">
        <v>41252</v>
      </c>
      <c r="Z851">
        <v>5</v>
      </c>
      <c r="AA851" t="s">
        <v>8400</v>
      </c>
      <c r="AB851">
        <f t="shared" si="67"/>
        <v>0</v>
      </c>
      <c r="AC851" t="str">
        <f t="shared" si="65"/>
        <v>Tuesday</v>
      </c>
      <c r="AD851" s="5">
        <v>5.9459999999999997</v>
      </c>
      <c r="AE851">
        <v>2012</v>
      </c>
      <c r="AF851">
        <v>49</v>
      </c>
      <c r="AG851" s="14">
        <f t="shared" si="66"/>
        <v>0.32923076923076922</v>
      </c>
      <c r="AH851">
        <f t="shared" si="68"/>
        <v>0</v>
      </c>
      <c r="AI851" t="str">
        <f t="shared" si="69"/>
        <v xml:space="preserve"> </v>
      </c>
    </row>
    <row r="852" spans="1:35" x14ac:dyDescent="0.35">
      <c r="A852">
        <v>851</v>
      </c>
      <c r="B852" t="s">
        <v>2782</v>
      </c>
      <c r="C852" t="s">
        <v>2783</v>
      </c>
      <c r="D852" t="s">
        <v>29</v>
      </c>
      <c r="E852" t="s">
        <v>199</v>
      </c>
      <c r="F852" t="s">
        <v>200</v>
      </c>
      <c r="G852" t="s">
        <v>790</v>
      </c>
      <c r="H852" t="s">
        <v>790</v>
      </c>
      <c r="I852" t="s">
        <v>34</v>
      </c>
      <c r="J852" t="s">
        <v>2784</v>
      </c>
      <c r="K852" s="3">
        <v>41247</v>
      </c>
      <c r="L852" t="s">
        <v>36</v>
      </c>
      <c r="M852" t="s">
        <v>829</v>
      </c>
      <c r="N852" t="s">
        <v>830</v>
      </c>
      <c r="O852" t="s">
        <v>72</v>
      </c>
      <c r="P852" t="s">
        <v>79</v>
      </c>
      <c r="Q852">
        <v>5</v>
      </c>
      <c r="R852" s="5">
        <v>10.14</v>
      </c>
      <c r="S852" s="5">
        <v>19.8</v>
      </c>
      <c r="T852" s="5">
        <v>99</v>
      </c>
      <c r="U852">
        <v>0</v>
      </c>
      <c r="V852" s="5">
        <v>48.3</v>
      </c>
      <c r="W852" t="s">
        <v>41</v>
      </c>
      <c r="X852" s="3">
        <v>41252</v>
      </c>
      <c r="Y852" s="3">
        <v>41252</v>
      </c>
      <c r="Z852">
        <v>5</v>
      </c>
      <c r="AA852" t="s">
        <v>8400</v>
      </c>
      <c r="AB852">
        <f t="shared" si="67"/>
        <v>0</v>
      </c>
      <c r="AC852" t="str">
        <f t="shared" si="65"/>
        <v>Tuesday</v>
      </c>
      <c r="AD852" s="5">
        <v>5.085</v>
      </c>
      <c r="AE852">
        <v>2012</v>
      </c>
      <c r="AF852">
        <v>49</v>
      </c>
      <c r="AG852" s="14">
        <f t="shared" si="66"/>
        <v>0.48787878787878786</v>
      </c>
      <c r="AH852">
        <f t="shared" si="68"/>
        <v>0</v>
      </c>
      <c r="AI852" t="str">
        <f t="shared" si="69"/>
        <v xml:space="preserve"> </v>
      </c>
    </row>
    <row r="853" spans="1:35" x14ac:dyDescent="0.35">
      <c r="A853">
        <v>852</v>
      </c>
      <c r="B853" t="s">
        <v>2782</v>
      </c>
      <c r="C853" t="s">
        <v>2783</v>
      </c>
      <c r="D853" t="s">
        <v>29</v>
      </c>
      <c r="E853" t="s">
        <v>199</v>
      </c>
      <c r="F853" t="s">
        <v>200</v>
      </c>
      <c r="G853" t="s">
        <v>790</v>
      </c>
      <c r="H853" t="s">
        <v>790</v>
      </c>
      <c r="I853" t="s">
        <v>34</v>
      </c>
      <c r="J853" t="s">
        <v>2784</v>
      </c>
      <c r="K853" s="3">
        <v>41247</v>
      </c>
      <c r="L853" t="s">
        <v>36</v>
      </c>
      <c r="M853" t="s">
        <v>2785</v>
      </c>
      <c r="N853" t="s">
        <v>2786</v>
      </c>
      <c r="O853" t="s">
        <v>72</v>
      </c>
      <c r="P853" t="s">
        <v>178</v>
      </c>
      <c r="Q853">
        <v>5</v>
      </c>
      <c r="R853" s="5">
        <v>106.75999999999999</v>
      </c>
      <c r="S853" s="5">
        <v>111.2</v>
      </c>
      <c r="T853" s="5">
        <v>556</v>
      </c>
      <c r="U853">
        <v>0</v>
      </c>
      <c r="V853" s="5">
        <v>22.2</v>
      </c>
      <c r="W853" t="s">
        <v>41</v>
      </c>
      <c r="X853" s="3">
        <v>41252</v>
      </c>
      <c r="Y853" s="3">
        <v>41252</v>
      </c>
      <c r="Z853">
        <v>5</v>
      </c>
      <c r="AA853" t="s">
        <v>8400</v>
      </c>
      <c r="AB853">
        <f t="shared" si="67"/>
        <v>0</v>
      </c>
      <c r="AC853" t="str">
        <f t="shared" si="65"/>
        <v>Tuesday</v>
      </c>
      <c r="AD853" s="5">
        <v>35.558</v>
      </c>
      <c r="AE853">
        <v>2012</v>
      </c>
      <c r="AF853">
        <v>49</v>
      </c>
      <c r="AG853" s="14">
        <f t="shared" si="66"/>
        <v>3.9928057553956835E-2</v>
      </c>
      <c r="AH853">
        <f t="shared" si="68"/>
        <v>0</v>
      </c>
      <c r="AI853" t="str">
        <f t="shared" si="69"/>
        <v xml:space="preserve"> </v>
      </c>
    </row>
    <row r="854" spans="1:35" x14ac:dyDescent="0.35">
      <c r="A854">
        <v>853</v>
      </c>
      <c r="B854" t="s">
        <v>2782</v>
      </c>
      <c r="C854" t="s">
        <v>2783</v>
      </c>
      <c r="D854" t="s">
        <v>29</v>
      </c>
      <c r="E854" t="s">
        <v>30</v>
      </c>
      <c r="F854" t="s">
        <v>31</v>
      </c>
      <c r="G854" t="s">
        <v>610</v>
      </c>
      <c r="H854" t="s">
        <v>2787</v>
      </c>
      <c r="I854" t="s">
        <v>34</v>
      </c>
      <c r="J854" t="s">
        <v>2788</v>
      </c>
      <c r="K854" s="3">
        <v>41908</v>
      </c>
      <c r="L854" t="s">
        <v>36</v>
      </c>
      <c r="M854" t="s">
        <v>2789</v>
      </c>
      <c r="N854" t="s">
        <v>2790</v>
      </c>
      <c r="O854" t="s">
        <v>72</v>
      </c>
      <c r="P854" t="s">
        <v>162</v>
      </c>
      <c r="Q854">
        <v>1</v>
      </c>
      <c r="R854" s="5">
        <v>126.39409423999999</v>
      </c>
      <c r="S854" s="5">
        <v>173.2534812024048</v>
      </c>
      <c r="T854" s="5">
        <v>172.90697423999998</v>
      </c>
      <c r="U854">
        <v>2E-3</v>
      </c>
      <c r="V854" s="5">
        <v>46.512880000000003</v>
      </c>
      <c r="W854" t="s">
        <v>41</v>
      </c>
      <c r="X854" s="3">
        <v>41913</v>
      </c>
      <c r="Y854" s="3">
        <v>41915</v>
      </c>
      <c r="Z854">
        <v>7</v>
      </c>
      <c r="AA854" t="s">
        <v>8399</v>
      </c>
      <c r="AB854">
        <f t="shared" si="67"/>
        <v>2</v>
      </c>
      <c r="AC854" t="str">
        <f t="shared" si="65"/>
        <v>Friday</v>
      </c>
      <c r="AD854" s="5">
        <v>11.678000000000001</v>
      </c>
      <c r="AE854">
        <v>2014</v>
      </c>
      <c r="AF854">
        <v>39</v>
      </c>
      <c r="AG854" s="14">
        <f t="shared" si="66"/>
        <v>0.26900522783678321</v>
      </c>
      <c r="AH854">
        <f t="shared" si="68"/>
        <v>1</v>
      </c>
      <c r="AI854">
        <f t="shared" si="69"/>
        <v>2</v>
      </c>
    </row>
    <row r="855" spans="1:35" x14ac:dyDescent="0.35">
      <c r="A855">
        <v>854</v>
      </c>
      <c r="B855" t="s">
        <v>2791</v>
      </c>
      <c r="C855" t="s">
        <v>2792</v>
      </c>
      <c r="D855" t="s">
        <v>112</v>
      </c>
      <c r="E855" t="s">
        <v>30</v>
      </c>
      <c r="F855" t="s">
        <v>31</v>
      </c>
      <c r="G855" t="s">
        <v>423</v>
      </c>
      <c r="H855" t="s">
        <v>424</v>
      </c>
      <c r="I855" t="s">
        <v>34</v>
      </c>
      <c r="J855" t="s">
        <v>2793</v>
      </c>
      <c r="K855" s="3">
        <v>41159</v>
      </c>
      <c r="L855" t="s">
        <v>136</v>
      </c>
      <c r="M855" t="s">
        <v>2794</v>
      </c>
      <c r="N855" t="s">
        <v>2795</v>
      </c>
      <c r="O855" t="s">
        <v>39</v>
      </c>
      <c r="P855" t="s">
        <v>40</v>
      </c>
      <c r="Q855">
        <v>4</v>
      </c>
      <c r="R855" s="5">
        <v>5.52</v>
      </c>
      <c r="S855" s="5">
        <v>8</v>
      </c>
      <c r="T855" s="5">
        <v>32</v>
      </c>
      <c r="U855">
        <v>0</v>
      </c>
      <c r="V855" s="5">
        <v>9.92</v>
      </c>
      <c r="W855" t="s">
        <v>41</v>
      </c>
      <c r="X855" s="3">
        <v>41164</v>
      </c>
      <c r="Y855" s="3">
        <v>41164</v>
      </c>
      <c r="Z855">
        <v>5</v>
      </c>
      <c r="AA855" t="s">
        <v>8400</v>
      </c>
      <c r="AB855">
        <f t="shared" si="67"/>
        <v>0</v>
      </c>
      <c r="AC855" t="str">
        <f t="shared" si="65"/>
        <v>Friday</v>
      </c>
      <c r="AD855" s="5">
        <v>4.46</v>
      </c>
      <c r="AE855">
        <v>2012</v>
      </c>
      <c r="AF855">
        <v>36</v>
      </c>
      <c r="AG855" s="14">
        <f t="shared" si="66"/>
        <v>0.31</v>
      </c>
      <c r="AH855">
        <f t="shared" si="68"/>
        <v>0</v>
      </c>
      <c r="AI855" t="str">
        <f t="shared" si="69"/>
        <v xml:space="preserve"> </v>
      </c>
    </row>
    <row r="856" spans="1:35" x14ac:dyDescent="0.35">
      <c r="A856">
        <v>855</v>
      </c>
      <c r="B856" t="s">
        <v>2796</v>
      </c>
      <c r="C856" t="s">
        <v>2797</v>
      </c>
      <c r="D856" t="s">
        <v>96</v>
      </c>
      <c r="E856" t="s">
        <v>30</v>
      </c>
      <c r="F856" t="s">
        <v>31</v>
      </c>
      <c r="G856" t="s">
        <v>476</v>
      </c>
      <c r="H856" t="s">
        <v>833</v>
      </c>
      <c r="I856" t="s">
        <v>34</v>
      </c>
      <c r="J856" t="s">
        <v>2798</v>
      </c>
      <c r="K856" s="3">
        <v>41009</v>
      </c>
      <c r="L856" t="s">
        <v>136</v>
      </c>
      <c r="M856" t="s">
        <v>2799</v>
      </c>
      <c r="N856" t="s">
        <v>2800</v>
      </c>
      <c r="O856" t="s">
        <v>72</v>
      </c>
      <c r="P856" t="s">
        <v>79</v>
      </c>
      <c r="Q856">
        <v>3</v>
      </c>
      <c r="R856" s="5">
        <v>46.08000000000002</v>
      </c>
      <c r="S856" s="5">
        <v>47.000000000000014</v>
      </c>
      <c r="T856" s="5">
        <v>141.00000000000006</v>
      </c>
      <c r="U856">
        <v>0</v>
      </c>
      <c r="V856" s="5">
        <v>2.76</v>
      </c>
      <c r="W856" t="s">
        <v>139</v>
      </c>
      <c r="X856" s="3">
        <v>41012</v>
      </c>
      <c r="Y856" s="3">
        <v>41012</v>
      </c>
      <c r="Z856">
        <v>3</v>
      </c>
      <c r="AA856" t="s">
        <v>8400</v>
      </c>
      <c r="AB856">
        <f t="shared" si="67"/>
        <v>0</v>
      </c>
      <c r="AC856" t="str">
        <f t="shared" si="65"/>
        <v>Tuesday</v>
      </c>
      <c r="AD856" s="5">
        <v>7.0570000000000004</v>
      </c>
      <c r="AE856">
        <v>2012</v>
      </c>
      <c r="AF856">
        <v>15</v>
      </c>
      <c r="AG856" s="14">
        <f t="shared" si="66"/>
        <v>1.9574468085106374E-2</v>
      </c>
      <c r="AH856">
        <f t="shared" si="68"/>
        <v>0</v>
      </c>
      <c r="AI856" t="str">
        <f t="shared" si="69"/>
        <v xml:space="preserve"> </v>
      </c>
    </row>
    <row r="857" spans="1:35" x14ac:dyDescent="0.35">
      <c r="A857">
        <v>856</v>
      </c>
      <c r="B857" t="s">
        <v>2801</v>
      </c>
      <c r="C857" t="s">
        <v>2802</v>
      </c>
      <c r="D857" t="s">
        <v>29</v>
      </c>
      <c r="E857" t="s">
        <v>30</v>
      </c>
      <c r="F857" t="s">
        <v>31</v>
      </c>
      <c r="G857" t="s">
        <v>2354</v>
      </c>
      <c r="H857" t="s">
        <v>2803</v>
      </c>
      <c r="I857" t="s">
        <v>34</v>
      </c>
      <c r="J857" t="s">
        <v>2804</v>
      </c>
      <c r="K857" s="3">
        <v>41979</v>
      </c>
      <c r="L857" t="s">
        <v>136</v>
      </c>
      <c r="M857" t="s">
        <v>2805</v>
      </c>
      <c r="N857" t="s">
        <v>2806</v>
      </c>
      <c r="O857" t="s">
        <v>39</v>
      </c>
      <c r="P857" t="s">
        <v>40</v>
      </c>
      <c r="Q857">
        <v>5</v>
      </c>
      <c r="R857" s="5">
        <v>5.34</v>
      </c>
      <c r="S857" s="5">
        <v>8.6</v>
      </c>
      <c r="T857" s="5">
        <v>43</v>
      </c>
      <c r="U857">
        <v>0</v>
      </c>
      <c r="V857" s="5">
        <v>16.3</v>
      </c>
      <c r="W857" t="s">
        <v>41</v>
      </c>
      <c r="X857" s="3">
        <v>41984</v>
      </c>
      <c r="Y857" s="3">
        <v>41984</v>
      </c>
      <c r="Z857">
        <v>5</v>
      </c>
      <c r="AA857" t="s">
        <v>8400</v>
      </c>
      <c r="AB857">
        <f t="shared" si="67"/>
        <v>0</v>
      </c>
      <c r="AC857" t="str">
        <f t="shared" si="65"/>
        <v>Saturday</v>
      </c>
      <c r="AD857" s="5">
        <v>4.343</v>
      </c>
      <c r="AE857">
        <v>2014</v>
      </c>
      <c r="AF857">
        <v>49</v>
      </c>
      <c r="AG857" s="14">
        <f t="shared" si="66"/>
        <v>0.37906976744186049</v>
      </c>
      <c r="AH857">
        <f t="shared" si="68"/>
        <v>0</v>
      </c>
      <c r="AI857" t="str">
        <f t="shared" si="69"/>
        <v xml:space="preserve"> </v>
      </c>
    </row>
    <row r="858" spans="1:35" x14ac:dyDescent="0.35">
      <c r="A858">
        <v>857</v>
      </c>
      <c r="B858" t="s">
        <v>2801</v>
      </c>
      <c r="C858" t="s">
        <v>2802</v>
      </c>
      <c r="D858" t="s">
        <v>29</v>
      </c>
      <c r="E858" t="s">
        <v>30</v>
      </c>
      <c r="F858" t="s">
        <v>31</v>
      </c>
      <c r="G858" t="s">
        <v>2354</v>
      </c>
      <c r="H858" t="s">
        <v>2803</v>
      </c>
      <c r="I858" t="s">
        <v>34</v>
      </c>
      <c r="J858" t="s">
        <v>2804</v>
      </c>
      <c r="K858" s="3">
        <v>41979</v>
      </c>
      <c r="L858" t="s">
        <v>136</v>
      </c>
      <c r="M858" t="s">
        <v>2807</v>
      </c>
      <c r="N858" t="s">
        <v>2808</v>
      </c>
      <c r="O858" t="s">
        <v>39</v>
      </c>
      <c r="P858" t="s">
        <v>58</v>
      </c>
      <c r="Q858">
        <v>6</v>
      </c>
      <c r="R858" s="5">
        <v>3.76</v>
      </c>
      <c r="S858" s="5">
        <v>4.5</v>
      </c>
      <c r="T858" s="5">
        <v>27</v>
      </c>
      <c r="U858">
        <v>0</v>
      </c>
      <c r="V858" s="5">
        <v>4.4400000000000004</v>
      </c>
      <c r="W858" t="s">
        <v>41</v>
      </c>
      <c r="X858" s="3">
        <v>41984</v>
      </c>
      <c r="Y858" s="3">
        <v>41984</v>
      </c>
      <c r="Z858">
        <v>5</v>
      </c>
      <c r="AA858" t="s">
        <v>8400</v>
      </c>
      <c r="AB858">
        <f t="shared" si="67"/>
        <v>0</v>
      </c>
      <c r="AC858" t="str">
        <f t="shared" si="65"/>
        <v>Saturday</v>
      </c>
      <c r="AD858" s="5">
        <v>2.9430000000000001</v>
      </c>
      <c r="AE858">
        <v>2014</v>
      </c>
      <c r="AF858">
        <v>49</v>
      </c>
      <c r="AG858" s="14">
        <f t="shared" si="66"/>
        <v>0.16444444444444445</v>
      </c>
      <c r="AH858">
        <f t="shared" si="68"/>
        <v>0</v>
      </c>
      <c r="AI858" t="str">
        <f t="shared" si="69"/>
        <v xml:space="preserve"> </v>
      </c>
    </row>
    <row r="859" spans="1:35" x14ac:dyDescent="0.35">
      <c r="A859">
        <v>858</v>
      </c>
      <c r="B859" t="s">
        <v>2801</v>
      </c>
      <c r="C859" t="s">
        <v>2802</v>
      </c>
      <c r="D859" t="s">
        <v>29</v>
      </c>
      <c r="E859" t="s">
        <v>30</v>
      </c>
      <c r="F859" t="s">
        <v>31</v>
      </c>
      <c r="G859" t="s">
        <v>2354</v>
      </c>
      <c r="H859" t="s">
        <v>2803</v>
      </c>
      <c r="I859" t="s">
        <v>34</v>
      </c>
      <c r="J859" t="s">
        <v>2804</v>
      </c>
      <c r="K859" s="3">
        <v>41979</v>
      </c>
      <c r="L859" t="s">
        <v>136</v>
      </c>
      <c r="M859" t="s">
        <v>2809</v>
      </c>
      <c r="N859" t="s">
        <v>2810</v>
      </c>
      <c r="O859" t="s">
        <v>51</v>
      </c>
      <c r="P859" t="s">
        <v>93</v>
      </c>
      <c r="Q859">
        <v>1</v>
      </c>
      <c r="R859" s="5">
        <v>23.403200000000005</v>
      </c>
      <c r="S859" s="5">
        <v>38.209000000000003</v>
      </c>
      <c r="T859" s="5">
        <v>30.567200000000003</v>
      </c>
      <c r="U859">
        <v>0.2</v>
      </c>
      <c r="V859" s="5">
        <v>7.1639999999999997</v>
      </c>
      <c r="W859" t="s">
        <v>41</v>
      </c>
      <c r="X859" s="3">
        <v>41984</v>
      </c>
      <c r="Y859" s="3">
        <v>41984</v>
      </c>
      <c r="Z859">
        <v>5</v>
      </c>
      <c r="AA859" t="s">
        <v>8400</v>
      </c>
      <c r="AB859">
        <f t="shared" si="67"/>
        <v>0</v>
      </c>
      <c r="AC859" t="str">
        <f t="shared" si="65"/>
        <v>Saturday</v>
      </c>
      <c r="AD859" s="5">
        <v>2.8570000000000002</v>
      </c>
      <c r="AE859">
        <v>2014</v>
      </c>
      <c r="AF859">
        <v>49</v>
      </c>
      <c r="AG859" s="14">
        <f t="shared" si="66"/>
        <v>0.23436886597398515</v>
      </c>
      <c r="AH859">
        <f t="shared" si="68"/>
        <v>0</v>
      </c>
      <c r="AI859" t="str">
        <f t="shared" si="69"/>
        <v xml:space="preserve"> </v>
      </c>
    </row>
    <row r="860" spans="1:35" x14ac:dyDescent="0.35">
      <c r="A860">
        <v>859</v>
      </c>
      <c r="B860" t="s">
        <v>2801</v>
      </c>
      <c r="C860" t="s">
        <v>2802</v>
      </c>
      <c r="D860" t="s">
        <v>29</v>
      </c>
      <c r="E860" t="s">
        <v>30</v>
      </c>
      <c r="F860" t="s">
        <v>31</v>
      </c>
      <c r="G860" t="s">
        <v>2354</v>
      </c>
      <c r="H860" t="s">
        <v>2803</v>
      </c>
      <c r="I860" t="s">
        <v>34</v>
      </c>
      <c r="J860" t="s">
        <v>2804</v>
      </c>
      <c r="K860" s="3">
        <v>41979</v>
      </c>
      <c r="L860" t="s">
        <v>136</v>
      </c>
      <c r="M860" t="s">
        <v>2068</v>
      </c>
      <c r="N860" t="s">
        <v>2069</v>
      </c>
      <c r="O860" t="s">
        <v>39</v>
      </c>
      <c r="P860" t="s">
        <v>61</v>
      </c>
      <c r="Q860">
        <v>4</v>
      </c>
      <c r="R860" s="5">
        <v>10.79</v>
      </c>
      <c r="S860" s="5">
        <v>14.75</v>
      </c>
      <c r="T860" s="5">
        <v>59</v>
      </c>
      <c r="U860">
        <v>0</v>
      </c>
      <c r="V860" s="5">
        <v>15.84</v>
      </c>
      <c r="W860" t="s">
        <v>41</v>
      </c>
      <c r="X860" s="3">
        <v>41984</v>
      </c>
      <c r="Y860" s="3">
        <v>41984</v>
      </c>
      <c r="Z860">
        <v>5</v>
      </c>
      <c r="AA860" t="s">
        <v>8400</v>
      </c>
      <c r="AB860">
        <f t="shared" si="67"/>
        <v>0</v>
      </c>
      <c r="AC860" t="str">
        <f t="shared" si="65"/>
        <v>Saturday</v>
      </c>
      <c r="AD860" s="5">
        <v>9.1890000000000001</v>
      </c>
      <c r="AE860">
        <v>2014</v>
      </c>
      <c r="AF860">
        <v>49</v>
      </c>
      <c r="AG860" s="14">
        <f t="shared" si="66"/>
        <v>0.26847457627118643</v>
      </c>
      <c r="AH860">
        <f t="shared" si="68"/>
        <v>0</v>
      </c>
      <c r="AI860" t="str">
        <f t="shared" si="69"/>
        <v xml:space="preserve"> </v>
      </c>
    </row>
    <row r="861" spans="1:35" x14ac:dyDescent="0.35">
      <c r="A861">
        <v>860</v>
      </c>
      <c r="B861" t="s">
        <v>2801</v>
      </c>
      <c r="C861" t="s">
        <v>2802</v>
      </c>
      <c r="D861" t="s">
        <v>29</v>
      </c>
      <c r="E861" t="s">
        <v>30</v>
      </c>
      <c r="F861" t="s">
        <v>31</v>
      </c>
      <c r="G861" t="s">
        <v>2354</v>
      </c>
      <c r="H861" t="s">
        <v>2803</v>
      </c>
      <c r="I861" t="s">
        <v>34</v>
      </c>
      <c r="J861" t="s">
        <v>2804</v>
      </c>
      <c r="K861" s="3">
        <v>41979</v>
      </c>
      <c r="L861" t="s">
        <v>136</v>
      </c>
      <c r="M861" t="s">
        <v>2811</v>
      </c>
      <c r="N861" t="s">
        <v>2812</v>
      </c>
      <c r="O861" t="s">
        <v>39</v>
      </c>
      <c r="P861" t="s">
        <v>40</v>
      </c>
      <c r="Q861">
        <v>6</v>
      </c>
      <c r="R861" s="5">
        <v>4.5733333333333333</v>
      </c>
      <c r="S861" s="5">
        <v>7.333333333333333</v>
      </c>
      <c r="T861" s="5">
        <v>44</v>
      </c>
      <c r="U861">
        <v>0</v>
      </c>
      <c r="V861" s="5">
        <v>16.559999999999999</v>
      </c>
      <c r="W861" t="s">
        <v>41</v>
      </c>
      <c r="X861" s="3">
        <v>41984</v>
      </c>
      <c r="Y861" s="3">
        <v>41984</v>
      </c>
      <c r="Z861">
        <v>5</v>
      </c>
      <c r="AA861" t="s">
        <v>8400</v>
      </c>
      <c r="AB861">
        <f t="shared" si="67"/>
        <v>0</v>
      </c>
      <c r="AC861" t="str">
        <f t="shared" si="65"/>
        <v>Saturday</v>
      </c>
      <c r="AD861" s="5">
        <v>6.1120000000000001</v>
      </c>
      <c r="AE861">
        <v>2014</v>
      </c>
      <c r="AF861">
        <v>49</v>
      </c>
      <c r="AG861" s="14">
        <f t="shared" si="66"/>
        <v>0.37636363636363634</v>
      </c>
      <c r="AH861">
        <f t="shared" si="68"/>
        <v>0</v>
      </c>
      <c r="AI861" t="str">
        <f t="shared" si="69"/>
        <v xml:space="preserve"> </v>
      </c>
    </row>
    <row r="862" spans="1:35" x14ac:dyDescent="0.35">
      <c r="A862">
        <v>861</v>
      </c>
      <c r="B862" t="s">
        <v>2813</v>
      </c>
      <c r="C862" t="s">
        <v>2814</v>
      </c>
      <c r="D862" t="s">
        <v>29</v>
      </c>
      <c r="E862" t="s">
        <v>199</v>
      </c>
      <c r="F862" t="s">
        <v>212</v>
      </c>
      <c r="G862" t="s">
        <v>134</v>
      </c>
      <c r="H862" t="s">
        <v>688</v>
      </c>
      <c r="I862" t="s">
        <v>34</v>
      </c>
      <c r="J862" t="s">
        <v>2815</v>
      </c>
      <c r="K862" s="3">
        <v>41885</v>
      </c>
      <c r="L862" t="s">
        <v>36</v>
      </c>
      <c r="M862" t="s">
        <v>2145</v>
      </c>
      <c r="N862" t="s">
        <v>2146</v>
      </c>
      <c r="O862" t="s">
        <v>39</v>
      </c>
      <c r="P862" t="s">
        <v>40</v>
      </c>
      <c r="Q862">
        <v>7</v>
      </c>
      <c r="R862" s="5">
        <v>4.7435428571428568</v>
      </c>
      <c r="S862" s="5">
        <v>7.0894285714285701</v>
      </c>
      <c r="T862" s="5">
        <v>39.700799999999994</v>
      </c>
      <c r="U862">
        <v>0.2</v>
      </c>
      <c r="V862" s="5">
        <v>6.4960000000000004</v>
      </c>
      <c r="W862" t="s">
        <v>242</v>
      </c>
      <c r="X862" s="3">
        <v>41885</v>
      </c>
      <c r="Y862" s="3">
        <v>41887</v>
      </c>
      <c r="Z862">
        <v>2</v>
      </c>
      <c r="AA862" t="s">
        <v>8399</v>
      </c>
      <c r="AB862">
        <f t="shared" si="67"/>
        <v>2</v>
      </c>
      <c r="AC862" t="str">
        <f t="shared" si="65"/>
        <v>Wednesday</v>
      </c>
      <c r="AD862" s="5">
        <v>6.9889999999999999</v>
      </c>
      <c r="AE862">
        <v>2014</v>
      </c>
      <c r="AF862">
        <v>36</v>
      </c>
      <c r="AG862" s="14">
        <f t="shared" si="66"/>
        <v>0.16362390682303635</v>
      </c>
      <c r="AH862">
        <f t="shared" si="68"/>
        <v>1</v>
      </c>
      <c r="AI862">
        <f t="shared" si="69"/>
        <v>2</v>
      </c>
    </row>
    <row r="863" spans="1:35" x14ac:dyDescent="0.35">
      <c r="A863">
        <v>862</v>
      </c>
      <c r="B863" t="s">
        <v>2813</v>
      </c>
      <c r="C863" t="s">
        <v>2814</v>
      </c>
      <c r="D863" t="s">
        <v>29</v>
      </c>
      <c r="E863" t="s">
        <v>199</v>
      </c>
      <c r="F863" t="s">
        <v>212</v>
      </c>
      <c r="G863" t="s">
        <v>134</v>
      </c>
      <c r="H863" t="s">
        <v>688</v>
      </c>
      <c r="I863" t="s">
        <v>34</v>
      </c>
      <c r="J863" t="s">
        <v>2815</v>
      </c>
      <c r="K863" s="3">
        <v>41885</v>
      </c>
      <c r="L863" t="s">
        <v>36</v>
      </c>
      <c r="M863" t="s">
        <v>2688</v>
      </c>
      <c r="N863" t="s">
        <v>2689</v>
      </c>
      <c r="O863" t="s">
        <v>39</v>
      </c>
      <c r="P863" t="s">
        <v>90</v>
      </c>
      <c r="Q863">
        <v>2</v>
      </c>
      <c r="R863" s="5">
        <v>6.4504000000000001</v>
      </c>
      <c r="S863" s="5">
        <v>7.0729999999999995</v>
      </c>
      <c r="T863" s="5">
        <v>11.316800000000001</v>
      </c>
      <c r="U863">
        <v>0.2</v>
      </c>
      <c r="V863" s="5">
        <v>-1.5840000000000001</v>
      </c>
      <c r="W863" t="s">
        <v>242</v>
      </c>
      <c r="X863" s="3">
        <v>41885</v>
      </c>
      <c r="Y863" s="3">
        <v>41885</v>
      </c>
      <c r="Z863">
        <v>0</v>
      </c>
      <c r="AA863" t="s">
        <v>8400</v>
      </c>
      <c r="AB863">
        <f t="shared" si="67"/>
        <v>0</v>
      </c>
      <c r="AC863" t="str">
        <f t="shared" si="65"/>
        <v>Wednesday</v>
      </c>
      <c r="AD863" s="5">
        <v>1.869</v>
      </c>
      <c r="AE863">
        <v>2014</v>
      </c>
      <c r="AF863">
        <v>36</v>
      </c>
      <c r="AG863" s="14">
        <f t="shared" si="66"/>
        <v>-0.13996889580093314</v>
      </c>
      <c r="AH863">
        <f t="shared" si="68"/>
        <v>0</v>
      </c>
      <c r="AI863" t="str">
        <f t="shared" si="69"/>
        <v xml:space="preserve"> </v>
      </c>
    </row>
    <row r="864" spans="1:35" x14ac:dyDescent="0.35">
      <c r="A864">
        <v>863</v>
      </c>
      <c r="B864" t="s">
        <v>812</v>
      </c>
      <c r="C864" t="s">
        <v>813</v>
      </c>
      <c r="D864" t="s">
        <v>29</v>
      </c>
      <c r="E864" t="s">
        <v>44</v>
      </c>
      <c r="F864" t="s">
        <v>67</v>
      </c>
      <c r="G864" t="s">
        <v>68</v>
      </c>
      <c r="H864" t="s">
        <v>2816</v>
      </c>
      <c r="I864" t="s">
        <v>34</v>
      </c>
      <c r="J864" t="s">
        <v>2817</v>
      </c>
      <c r="K864" s="3">
        <v>41157</v>
      </c>
      <c r="L864" t="s">
        <v>36</v>
      </c>
      <c r="M864" t="s">
        <v>2238</v>
      </c>
      <c r="N864" t="s">
        <v>2239</v>
      </c>
      <c r="O864" t="s">
        <v>51</v>
      </c>
      <c r="P864" t="s">
        <v>52</v>
      </c>
      <c r="Q864">
        <v>2</v>
      </c>
      <c r="R864" s="5">
        <v>16.84</v>
      </c>
      <c r="S864" s="5">
        <v>17</v>
      </c>
      <c r="T864" s="5">
        <v>34</v>
      </c>
      <c r="U864">
        <v>0</v>
      </c>
      <c r="V864" s="5">
        <v>0.32</v>
      </c>
      <c r="W864" t="s">
        <v>41</v>
      </c>
      <c r="X864" s="3">
        <v>41162</v>
      </c>
      <c r="Y864" s="3">
        <v>41165</v>
      </c>
      <c r="Z864">
        <v>8</v>
      </c>
      <c r="AA864" t="s">
        <v>8399</v>
      </c>
      <c r="AB864">
        <f t="shared" si="67"/>
        <v>3</v>
      </c>
      <c r="AC864" t="str">
        <f t="shared" si="65"/>
        <v>Wednesday</v>
      </c>
      <c r="AD864" s="5">
        <v>1.375</v>
      </c>
      <c r="AE864">
        <v>2012</v>
      </c>
      <c r="AF864">
        <v>36</v>
      </c>
      <c r="AG864" s="14">
        <f t="shared" si="66"/>
        <v>9.4117647058823539E-3</v>
      </c>
      <c r="AH864">
        <f t="shared" si="68"/>
        <v>1</v>
      </c>
      <c r="AI864">
        <f t="shared" si="69"/>
        <v>3</v>
      </c>
    </row>
    <row r="865" spans="1:35" x14ac:dyDescent="0.35">
      <c r="A865">
        <v>864</v>
      </c>
      <c r="B865" t="s">
        <v>812</v>
      </c>
      <c r="C865" t="s">
        <v>813</v>
      </c>
      <c r="D865" t="s">
        <v>29</v>
      </c>
      <c r="E865" t="s">
        <v>44</v>
      </c>
      <c r="F865" t="s">
        <v>67</v>
      </c>
      <c r="G865" t="s">
        <v>68</v>
      </c>
      <c r="H865" t="s">
        <v>2816</v>
      </c>
      <c r="I865" t="s">
        <v>34</v>
      </c>
      <c r="J865" t="s">
        <v>2817</v>
      </c>
      <c r="K865" s="3">
        <v>41157</v>
      </c>
      <c r="L865" t="s">
        <v>36</v>
      </c>
      <c r="M865" t="s">
        <v>2660</v>
      </c>
      <c r="N865" t="s">
        <v>2661</v>
      </c>
      <c r="O865" t="s">
        <v>72</v>
      </c>
      <c r="P865" t="s">
        <v>178</v>
      </c>
      <c r="Q865">
        <v>5</v>
      </c>
      <c r="R865" s="5">
        <v>68.239999999999981</v>
      </c>
      <c r="S865" s="5">
        <v>82.199999999999989</v>
      </c>
      <c r="T865" s="5">
        <v>410.99999999999994</v>
      </c>
      <c r="U865">
        <v>0</v>
      </c>
      <c r="V865" s="5">
        <v>69.8</v>
      </c>
      <c r="W865" t="s">
        <v>41</v>
      </c>
      <c r="X865" s="3">
        <v>41162</v>
      </c>
      <c r="Y865" s="3">
        <v>41162</v>
      </c>
      <c r="Z865">
        <v>5</v>
      </c>
      <c r="AA865" t="s">
        <v>8400</v>
      </c>
      <c r="AB865">
        <f t="shared" si="67"/>
        <v>0</v>
      </c>
      <c r="AC865" t="str">
        <f t="shared" si="65"/>
        <v>Wednesday</v>
      </c>
      <c r="AD865" s="5">
        <v>21.442</v>
      </c>
      <c r="AE865">
        <v>2012</v>
      </c>
      <c r="AF865">
        <v>36</v>
      </c>
      <c r="AG865" s="14">
        <f t="shared" si="66"/>
        <v>0.16982968369829685</v>
      </c>
      <c r="AH865">
        <f t="shared" si="68"/>
        <v>0</v>
      </c>
      <c r="AI865" t="str">
        <f t="shared" si="69"/>
        <v xml:space="preserve"> </v>
      </c>
    </row>
    <row r="866" spans="1:35" x14ac:dyDescent="0.35">
      <c r="A866">
        <v>865</v>
      </c>
      <c r="B866" t="s">
        <v>812</v>
      </c>
      <c r="C866" t="s">
        <v>813</v>
      </c>
      <c r="D866" t="s">
        <v>29</v>
      </c>
      <c r="E866" t="s">
        <v>44</v>
      </c>
      <c r="F866" t="s">
        <v>67</v>
      </c>
      <c r="G866" t="s">
        <v>68</v>
      </c>
      <c r="H866" t="s">
        <v>2816</v>
      </c>
      <c r="I866" t="s">
        <v>34</v>
      </c>
      <c r="J866" t="s">
        <v>2817</v>
      </c>
      <c r="K866" s="3">
        <v>41157</v>
      </c>
      <c r="L866" t="s">
        <v>36</v>
      </c>
      <c r="M866" t="s">
        <v>2818</v>
      </c>
      <c r="N866" t="s">
        <v>2819</v>
      </c>
      <c r="O866" t="s">
        <v>39</v>
      </c>
      <c r="P866" t="s">
        <v>76</v>
      </c>
      <c r="Q866">
        <v>3</v>
      </c>
      <c r="R866" s="5">
        <v>13.479999999999999</v>
      </c>
      <c r="S866" s="5">
        <v>25</v>
      </c>
      <c r="T866" s="5">
        <v>75</v>
      </c>
      <c r="U866">
        <v>0</v>
      </c>
      <c r="V866" s="5">
        <v>34.56</v>
      </c>
      <c r="W866" t="s">
        <v>41</v>
      </c>
      <c r="X866" s="3">
        <v>41162</v>
      </c>
      <c r="Y866" s="3">
        <v>41162</v>
      </c>
      <c r="Z866">
        <v>5</v>
      </c>
      <c r="AA866" t="s">
        <v>8400</v>
      </c>
      <c r="AB866">
        <f t="shared" si="67"/>
        <v>0</v>
      </c>
      <c r="AC866" t="str">
        <f t="shared" si="65"/>
        <v>Wednesday</v>
      </c>
      <c r="AD866" s="5">
        <v>5.5579999999999998</v>
      </c>
      <c r="AE866">
        <v>2012</v>
      </c>
      <c r="AF866">
        <v>36</v>
      </c>
      <c r="AG866" s="14">
        <f t="shared" si="66"/>
        <v>0.46080000000000004</v>
      </c>
      <c r="AH866">
        <f t="shared" si="68"/>
        <v>0</v>
      </c>
      <c r="AI866" t="str">
        <f t="shared" si="69"/>
        <v xml:space="preserve"> </v>
      </c>
    </row>
    <row r="867" spans="1:35" x14ac:dyDescent="0.35">
      <c r="A867">
        <v>866</v>
      </c>
      <c r="B867" t="s">
        <v>2820</v>
      </c>
      <c r="C867" t="s">
        <v>2821</v>
      </c>
      <c r="D867" t="s">
        <v>29</v>
      </c>
      <c r="E867" t="s">
        <v>84</v>
      </c>
      <c r="F867" t="s">
        <v>85</v>
      </c>
      <c r="G867" t="s">
        <v>969</v>
      </c>
      <c r="H867" t="s">
        <v>969</v>
      </c>
      <c r="I867" t="s">
        <v>34</v>
      </c>
      <c r="J867" t="s">
        <v>2822</v>
      </c>
      <c r="K867" s="3">
        <v>40676</v>
      </c>
      <c r="L867" t="s">
        <v>36</v>
      </c>
      <c r="M867" t="s">
        <v>2823</v>
      </c>
      <c r="N867" t="s">
        <v>2824</v>
      </c>
      <c r="O867" t="s">
        <v>39</v>
      </c>
      <c r="P867" t="s">
        <v>58</v>
      </c>
      <c r="Q867">
        <v>3</v>
      </c>
      <c r="R867" s="5">
        <v>30.7</v>
      </c>
      <c r="S867" s="5">
        <v>33</v>
      </c>
      <c r="T867" s="5">
        <v>99</v>
      </c>
      <c r="U867">
        <v>0</v>
      </c>
      <c r="V867" s="5">
        <v>6.9</v>
      </c>
      <c r="W867" t="s">
        <v>242</v>
      </c>
      <c r="X867" s="3">
        <v>40676</v>
      </c>
      <c r="Y867" s="3">
        <v>40679</v>
      </c>
      <c r="Z867">
        <v>3</v>
      </c>
      <c r="AA867" t="s">
        <v>8399</v>
      </c>
      <c r="AB867">
        <f t="shared" si="67"/>
        <v>3</v>
      </c>
      <c r="AC867" t="str">
        <f t="shared" si="65"/>
        <v>Friday</v>
      </c>
      <c r="AD867" s="5">
        <v>8.5250000000000004</v>
      </c>
      <c r="AE867">
        <v>2011</v>
      </c>
      <c r="AF867">
        <v>20</v>
      </c>
      <c r="AG867" s="14">
        <f t="shared" si="66"/>
        <v>6.9696969696969702E-2</v>
      </c>
      <c r="AH867">
        <f t="shared" si="68"/>
        <v>1</v>
      </c>
      <c r="AI867">
        <f t="shared" si="69"/>
        <v>3</v>
      </c>
    </row>
    <row r="868" spans="1:35" x14ac:dyDescent="0.35">
      <c r="A868">
        <v>867</v>
      </c>
      <c r="B868" t="s">
        <v>2820</v>
      </c>
      <c r="C868" t="s">
        <v>2821</v>
      </c>
      <c r="D868" t="s">
        <v>29</v>
      </c>
      <c r="E868" t="s">
        <v>84</v>
      </c>
      <c r="F868" t="s">
        <v>85</v>
      </c>
      <c r="G868" t="s">
        <v>969</v>
      </c>
      <c r="H868" t="s">
        <v>969</v>
      </c>
      <c r="I868" t="s">
        <v>34</v>
      </c>
      <c r="J868" t="s">
        <v>2822</v>
      </c>
      <c r="K868" s="3">
        <v>40676</v>
      </c>
      <c r="L868" t="s">
        <v>36</v>
      </c>
      <c r="M868" t="s">
        <v>2825</v>
      </c>
      <c r="N868" t="s">
        <v>2826</v>
      </c>
      <c r="O868" t="s">
        <v>39</v>
      </c>
      <c r="P868" t="s">
        <v>64</v>
      </c>
      <c r="Q868">
        <v>3</v>
      </c>
      <c r="R868" s="5">
        <v>23.060000000000002</v>
      </c>
      <c r="S868" s="5">
        <v>24</v>
      </c>
      <c r="T868" s="5">
        <v>72</v>
      </c>
      <c r="U868">
        <v>0</v>
      </c>
      <c r="V868" s="5">
        <v>2.82</v>
      </c>
      <c r="W868" t="s">
        <v>242</v>
      </c>
      <c r="X868" s="3">
        <v>40676</v>
      </c>
      <c r="Y868" s="3">
        <v>40676</v>
      </c>
      <c r="Z868">
        <v>0</v>
      </c>
      <c r="AA868" t="s">
        <v>8400</v>
      </c>
      <c r="AB868">
        <f t="shared" si="67"/>
        <v>0</v>
      </c>
      <c r="AC868" t="str">
        <f t="shared" si="65"/>
        <v>Friday</v>
      </c>
      <c r="AD868" s="5">
        <v>12.97</v>
      </c>
      <c r="AE868">
        <v>2011</v>
      </c>
      <c r="AF868">
        <v>20</v>
      </c>
      <c r="AG868" s="14">
        <f t="shared" si="66"/>
        <v>3.9166666666666662E-2</v>
      </c>
      <c r="AH868">
        <f t="shared" si="68"/>
        <v>0</v>
      </c>
      <c r="AI868" t="str">
        <f t="shared" si="69"/>
        <v xml:space="preserve"> </v>
      </c>
    </row>
    <row r="869" spans="1:35" x14ac:dyDescent="0.35">
      <c r="A869">
        <v>868</v>
      </c>
      <c r="B869" t="s">
        <v>2820</v>
      </c>
      <c r="C869" t="s">
        <v>2821</v>
      </c>
      <c r="D869" t="s">
        <v>29</v>
      </c>
      <c r="E869" t="s">
        <v>84</v>
      </c>
      <c r="F869" t="s">
        <v>85</v>
      </c>
      <c r="G869" t="s">
        <v>969</v>
      </c>
      <c r="H869" t="s">
        <v>969</v>
      </c>
      <c r="I869" t="s">
        <v>34</v>
      </c>
      <c r="J869" t="s">
        <v>2822</v>
      </c>
      <c r="K869" s="3">
        <v>40676</v>
      </c>
      <c r="L869" t="s">
        <v>36</v>
      </c>
      <c r="M869" t="s">
        <v>2827</v>
      </c>
      <c r="N869" t="s">
        <v>2828</v>
      </c>
      <c r="O869" t="s">
        <v>39</v>
      </c>
      <c r="P869" t="s">
        <v>165</v>
      </c>
      <c r="Q869">
        <v>4</v>
      </c>
      <c r="R869" s="5">
        <v>28.67</v>
      </c>
      <c r="S869" s="5">
        <v>36.75</v>
      </c>
      <c r="T869" s="5">
        <v>147</v>
      </c>
      <c r="U869">
        <v>0</v>
      </c>
      <c r="V869" s="5">
        <v>32.32</v>
      </c>
      <c r="W869" t="s">
        <v>242</v>
      </c>
      <c r="X869" s="3">
        <v>40676</v>
      </c>
      <c r="Y869" s="3">
        <v>40676</v>
      </c>
      <c r="Z869">
        <v>0</v>
      </c>
      <c r="AA869" t="s">
        <v>8400</v>
      </c>
      <c r="AB869">
        <f t="shared" si="67"/>
        <v>0</v>
      </c>
      <c r="AC869" t="str">
        <f t="shared" si="65"/>
        <v>Friday</v>
      </c>
      <c r="AD869" s="5">
        <v>28.42</v>
      </c>
      <c r="AE869">
        <v>2011</v>
      </c>
      <c r="AF869">
        <v>20</v>
      </c>
      <c r="AG869" s="14">
        <f t="shared" si="66"/>
        <v>0.2198639455782313</v>
      </c>
      <c r="AH869">
        <f t="shared" si="68"/>
        <v>0</v>
      </c>
      <c r="AI869" t="str">
        <f t="shared" si="69"/>
        <v xml:space="preserve"> </v>
      </c>
    </row>
    <row r="870" spans="1:35" x14ac:dyDescent="0.35">
      <c r="A870">
        <v>869</v>
      </c>
      <c r="B870" t="s">
        <v>2820</v>
      </c>
      <c r="C870" t="s">
        <v>2821</v>
      </c>
      <c r="D870" t="s">
        <v>29</v>
      </c>
      <c r="E870" t="s">
        <v>84</v>
      </c>
      <c r="F870" t="s">
        <v>85</v>
      </c>
      <c r="G870" t="s">
        <v>969</v>
      </c>
      <c r="H870" t="s">
        <v>969</v>
      </c>
      <c r="I870" t="s">
        <v>34</v>
      </c>
      <c r="J870" t="s">
        <v>2822</v>
      </c>
      <c r="K870" s="3">
        <v>40676</v>
      </c>
      <c r="L870" t="s">
        <v>36</v>
      </c>
      <c r="M870" t="s">
        <v>2829</v>
      </c>
      <c r="N870" t="s">
        <v>2830</v>
      </c>
      <c r="O870" t="s">
        <v>51</v>
      </c>
      <c r="P870" t="s">
        <v>93</v>
      </c>
      <c r="Q870">
        <v>5</v>
      </c>
      <c r="R870" s="5">
        <v>97.2</v>
      </c>
      <c r="S870" s="5">
        <v>108</v>
      </c>
      <c r="T870" s="5">
        <v>540</v>
      </c>
      <c r="U870">
        <v>0</v>
      </c>
      <c r="V870" s="5">
        <v>54</v>
      </c>
      <c r="W870" t="s">
        <v>242</v>
      </c>
      <c r="X870" s="3">
        <v>40676</v>
      </c>
      <c r="Y870" s="3">
        <v>40676</v>
      </c>
      <c r="Z870">
        <v>0</v>
      </c>
      <c r="AA870" t="s">
        <v>8400</v>
      </c>
      <c r="AB870">
        <f t="shared" si="67"/>
        <v>0</v>
      </c>
      <c r="AC870" t="str">
        <f t="shared" si="65"/>
        <v>Friday</v>
      </c>
      <c r="AD870" s="5">
        <v>22.027000000000001</v>
      </c>
      <c r="AE870">
        <v>2011</v>
      </c>
      <c r="AF870">
        <v>20</v>
      </c>
      <c r="AG870" s="14">
        <f t="shared" si="66"/>
        <v>0.1</v>
      </c>
      <c r="AH870">
        <f t="shared" si="68"/>
        <v>0</v>
      </c>
      <c r="AI870" t="str">
        <f t="shared" si="69"/>
        <v xml:space="preserve"> </v>
      </c>
    </row>
    <row r="871" spans="1:35" x14ac:dyDescent="0.35">
      <c r="A871">
        <v>870</v>
      </c>
      <c r="B871" t="s">
        <v>788</v>
      </c>
      <c r="C871" t="s">
        <v>789</v>
      </c>
      <c r="D871" t="s">
        <v>112</v>
      </c>
      <c r="E871" t="s">
        <v>84</v>
      </c>
      <c r="F871" t="s">
        <v>740</v>
      </c>
      <c r="G871" t="s">
        <v>2831</v>
      </c>
      <c r="H871" t="s">
        <v>2832</v>
      </c>
      <c r="I871" t="s">
        <v>34</v>
      </c>
      <c r="J871" t="s">
        <v>2833</v>
      </c>
      <c r="K871" s="3">
        <v>41891</v>
      </c>
      <c r="L871" t="s">
        <v>36</v>
      </c>
      <c r="M871" t="s">
        <v>2746</v>
      </c>
      <c r="N871" t="s">
        <v>2747</v>
      </c>
      <c r="O871" t="s">
        <v>39</v>
      </c>
      <c r="P871" t="s">
        <v>61</v>
      </c>
      <c r="Q871">
        <v>2</v>
      </c>
      <c r="R871" s="5">
        <v>12.04</v>
      </c>
      <c r="S871" s="5">
        <v>15</v>
      </c>
      <c r="T871" s="5">
        <v>30</v>
      </c>
      <c r="U871">
        <v>0</v>
      </c>
      <c r="V871" s="5">
        <v>5.92</v>
      </c>
      <c r="W871" t="s">
        <v>41</v>
      </c>
      <c r="X871" s="3">
        <v>41896</v>
      </c>
      <c r="Y871" s="3">
        <v>41899</v>
      </c>
      <c r="Z871">
        <v>8</v>
      </c>
      <c r="AA871" t="s">
        <v>8399</v>
      </c>
      <c r="AB871">
        <f t="shared" si="67"/>
        <v>3</v>
      </c>
      <c r="AC871" t="str">
        <f t="shared" si="65"/>
        <v>Tuesday</v>
      </c>
      <c r="AD871" s="5">
        <v>0.97199999999999998</v>
      </c>
      <c r="AE871">
        <v>2014</v>
      </c>
      <c r="AF871">
        <v>37</v>
      </c>
      <c r="AG871" s="14">
        <f t="shared" si="66"/>
        <v>0.19733333333333333</v>
      </c>
      <c r="AH871">
        <f t="shared" si="68"/>
        <v>1</v>
      </c>
      <c r="AI871">
        <f t="shared" si="69"/>
        <v>3</v>
      </c>
    </row>
    <row r="872" spans="1:35" x14ac:dyDescent="0.35">
      <c r="A872">
        <v>871</v>
      </c>
      <c r="B872" t="s">
        <v>788</v>
      </c>
      <c r="C872" t="s">
        <v>789</v>
      </c>
      <c r="D872" t="s">
        <v>112</v>
      </c>
      <c r="E872" t="s">
        <v>84</v>
      </c>
      <c r="F872" t="s">
        <v>740</v>
      </c>
      <c r="G872" t="s">
        <v>2831</v>
      </c>
      <c r="H872" t="s">
        <v>2832</v>
      </c>
      <c r="I872" t="s">
        <v>34</v>
      </c>
      <c r="J872" t="s">
        <v>2833</v>
      </c>
      <c r="K872" s="3">
        <v>41891</v>
      </c>
      <c r="L872" t="s">
        <v>36</v>
      </c>
      <c r="M872" t="s">
        <v>2834</v>
      </c>
      <c r="N872" t="s">
        <v>2835</v>
      </c>
      <c r="O872" t="s">
        <v>39</v>
      </c>
      <c r="P872" t="s">
        <v>58</v>
      </c>
      <c r="Q872">
        <v>10</v>
      </c>
      <c r="R872" s="5">
        <v>6.42</v>
      </c>
      <c r="S872" s="5">
        <v>10</v>
      </c>
      <c r="T872" s="5">
        <v>100</v>
      </c>
      <c r="U872">
        <v>0</v>
      </c>
      <c r="V872" s="5">
        <v>35.799999999999997</v>
      </c>
      <c r="W872" t="s">
        <v>41</v>
      </c>
      <c r="X872" s="3">
        <v>41896</v>
      </c>
      <c r="Y872" s="3">
        <v>41896</v>
      </c>
      <c r="Z872">
        <v>5</v>
      </c>
      <c r="AA872" t="s">
        <v>8400</v>
      </c>
      <c r="AB872">
        <f t="shared" si="67"/>
        <v>0</v>
      </c>
      <c r="AC872" t="str">
        <f t="shared" si="65"/>
        <v>Tuesday</v>
      </c>
      <c r="AD872" s="5">
        <v>2.8460000000000001</v>
      </c>
      <c r="AE872">
        <v>2014</v>
      </c>
      <c r="AF872">
        <v>37</v>
      </c>
      <c r="AG872" s="14">
        <f t="shared" si="66"/>
        <v>0.35799999999999998</v>
      </c>
      <c r="AH872">
        <f t="shared" si="68"/>
        <v>0</v>
      </c>
      <c r="AI872" t="str">
        <f t="shared" si="69"/>
        <v xml:space="preserve"> </v>
      </c>
    </row>
    <row r="873" spans="1:35" x14ac:dyDescent="0.35">
      <c r="A873">
        <v>872</v>
      </c>
      <c r="B873" t="s">
        <v>2836</v>
      </c>
      <c r="C873" t="s">
        <v>2837</v>
      </c>
      <c r="D873" t="s">
        <v>29</v>
      </c>
      <c r="E873" t="s">
        <v>30</v>
      </c>
      <c r="F873" t="s">
        <v>31</v>
      </c>
      <c r="G873" t="s">
        <v>485</v>
      </c>
      <c r="H873" t="s">
        <v>486</v>
      </c>
      <c r="I873" t="s">
        <v>34</v>
      </c>
      <c r="J873" t="s">
        <v>2838</v>
      </c>
      <c r="K873" s="3">
        <v>41209</v>
      </c>
      <c r="L873" t="s">
        <v>36</v>
      </c>
      <c r="M873" t="s">
        <v>2417</v>
      </c>
      <c r="N873" t="s">
        <v>2418</v>
      </c>
      <c r="O873" t="s">
        <v>72</v>
      </c>
      <c r="P873" t="s">
        <v>79</v>
      </c>
      <c r="Q873">
        <v>3</v>
      </c>
      <c r="R873" s="5">
        <v>18.559999999999999</v>
      </c>
      <c r="S873" s="5">
        <v>31</v>
      </c>
      <c r="T873" s="5">
        <v>93</v>
      </c>
      <c r="U873">
        <v>0</v>
      </c>
      <c r="V873" s="5">
        <v>37.32</v>
      </c>
      <c r="W873" t="s">
        <v>41</v>
      </c>
      <c r="X873" s="3">
        <v>41214</v>
      </c>
      <c r="Y873" s="3">
        <v>41215</v>
      </c>
      <c r="Z873">
        <v>6</v>
      </c>
      <c r="AA873" t="s">
        <v>8399</v>
      </c>
      <c r="AB873">
        <f t="shared" si="67"/>
        <v>1</v>
      </c>
      <c r="AC873" t="str">
        <f t="shared" si="65"/>
        <v>Saturday</v>
      </c>
      <c r="AD873" s="5">
        <v>6.25</v>
      </c>
      <c r="AE873">
        <v>2012</v>
      </c>
      <c r="AF873">
        <v>43</v>
      </c>
      <c r="AG873" s="14">
        <f t="shared" si="66"/>
        <v>0.40129032258064518</v>
      </c>
      <c r="AH873">
        <f t="shared" si="68"/>
        <v>1</v>
      </c>
      <c r="AI873">
        <f t="shared" si="69"/>
        <v>1</v>
      </c>
    </row>
    <row r="874" spans="1:35" x14ac:dyDescent="0.35">
      <c r="A874">
        <v>873</v>
      </c>
      <c r="B874" t="s">
        <v>2839</v>
      </c>
      <c r="C874" t="s">
        <v>2840</v>
      </c>
      <c r="D874" t="s">
        <v>29</v>
      </c>
      <c r="E874" t="s">
        <v>44</v>
      </c>
      <c r="F874" t="s">
        <v>133</v>
      </c>
      <c r="G874" t="s">
        <v>134</v>
      </c>
      <c r="H874" t="s">
        <v>134</v>
      </c>
      <c r="I874" t="s">
        <v>34</v>
      </c>
      <c r="J874" t="s">
        <v>2841</v>
      </c>
      <c r="K874" s="3">
        <v>41886</v>
      </c>
      <c r="L874" t="s">
        <v>215</v>
      </c>
      <c r="M874" t="s">
        <v>1951</v>
      </c>
      <c r="N874" t="s">
        <v>1952</v>
      </c>
      <c r="O874" t="s">
        <v>51</v>
      </c>
      <c r="P874" t="s">
        <v>55</v>
      </c>
      <c r="Q874">
        <v>2</v>
      </c>
      <c r="R874" s="5">
        <v>82.42</v>
      </c>
      <c r="S874" s="5">
        <v>100.5</v>
      </c>
      <c r="T874" s="5">
        <v>201</v>
      </c>
      <c r="U874">
        <v>0</v>
      </c>
      <c r="V874" s="5">
        <v>36.159999999999997</v>
      </c>
      <c r="W874" t="s">
        <v>139</v>
      </c>
      <c r="X874" s="3">
        <v>41889</v>
      </c>
      <c r="Y874" s="3">
        <v>41889</v>
      </c>
      <c r="Z874">
        <v>3</v>
      </c>
      <c r="AA874" t="s">
        <v>8400</v>
      </c>
      <c r="AB874">
        <f t="shared" si="67"/>
        <v>0</v>
      </c>
      <c r="AC874" t="str">
        <f t="shared" si="65"/>
        <v>Thursday</v>
      </c>
      <c r="AD874" s="5">
        <v>22.995999999999999</v>
      </c>
      <c r="AE874">
        <v>2014</v>
      </c>
      <c r="AF874">
        <v>36</v>
      </c>
      <c r="AG874" s="14">
        <f t="shared" si="66"/>
        <v>0.17990049751243781</v>
      </c>
      <c r="AH874">
        <f t="shared" si="68"/>
        <v>0</v>
      </c>
      <c r="AI874" t="str">
        <f t="shared" si="69"/>
        <v xml:space="preserve"> </v>
      </c>
    </row>
    <row r="875" spans="1:35" x14ac:dyDescent="0.35">
      <c r="A875">
        <v>874</v>
      </c>
      <c r="B875" t="s">
        <v>1255</v>
      </c>
      <c r="C875" t="s">
        <v>1256</v>
      </c>
      <c r="D875" t="s">
        <v>96</v>
      </c>
      <c r="E875" t="s">
        <v>84</v>
      </c>
      <c r="F875" t="s">
        <v>463</v>
      </c>
      <c r="G875" t="s">
        <v>463</v>
      </c>
      <c r="H875" t="s">
        <v>464</v>
      </c>
      <c r="I875" t="s">
        <v>34</v>
      </c>
      <c r="J875" t="s">
        <v>2842</v>
      </c>
      <c r="K875" s="3">
        <v>40705</v>
      </c>
      <c r="L875" t="s">
        <v>36</v>
      </c>
      <c r="M875" t="s">
        <v>2843</v>
      </c>
      <c r="N875" t="s">
        <v>2844</v>
      </c>
      <c r="O875" t="s">
        <v>39</v>
      </c>
      <c r="P875" t="s">
        <v>183</v>
      </c>
      <c r="Q875">
        <v>10</v>
      </c>
      <c r="R875" s="5">
        <v>17.559999999999999</v>
      </c>
      <c r="S875" s="5">
        <v>34.4</v>
      </c>
      <c r="T875" s="5">
        <v>344</v>
      </c>
      <c r="U875">
        <v>0</v>
      </c>
      <c r="V875" s="5">
        <v>168.4</v>
      </c>
      <c r="W875" t="s">
        <v>41</v>
      </c>
      <c r="X875" s="3">
        <v>40710</v>
      </c>
      <c r="Y875" s="3">
        <v>40710</v>
      </c>
      <c r="Z875">
        <v>5</v>
      </c>
      <c r="AA875" t="s">
        <v>8400</v>
      </c>
      <c r="AB875">
        <f t="shared" si="67"/>
        <v>0</v>
      </c>
      <c r="AC875" t="str">
        <f t="shared" si="65"/>
        <v>Saturday</v>
      </c>
      <c r="AD875" s="5">
        <v>30.780999999999999</v>
      </c>
      <c r="AE875">
        <v>2011</v>
      </c>
      <c r="AF875">
        <v>24</v>
      </c>
      <c r="AG875" s="14">
        <f t="shared" si="66"/>
        <v>0.48953488372093024</v>
      </c>
      <c r="AH875">
        <f t="shared" si="68"/>
        <v>0</v>
      </c>
      <c r="AI875" t="str">
        <f t="shared" si="69"/>
        <v xml:space="preserve"> </v>
      </c>
    </row>
    <row r="876" spans="1:35" x14ac:dyDescent="0.35">
      <c r="A876">
        <v>875</v>
      </c>
      <c r="B876" t="s">
        <v>2845</v>
      </c>
      <c r="C876" t="s">
        <v>2846</v>
      </c>
      <c r="D876" t="s">
        <v>112</v>
      </c>
      <c r="E876" t="s">
        <v>44</v>
      </c>
      <c r="F876" t="s">
        <v>67</v>
      </c>
      <c r="G876" t="s">
        <v>641</v>
      </c>
      <c r="H876" t="s">
        <v>642</v>
      </c>
      <c r="I876" t="s">
        <v>34</v>
      </c>
      <c r="J876" t="s">
        <v>2847</v>
      </c>
      <c r="K876" s="3">
        <v>41474</v>
      </c>
      <c r="L876" t="s">
        <v>136</v>
      </c>
      <c r="M876" t="s">
        <v>2848</v>
      </c>
      <c r="N876" t="s">
        <v>2849</v>
      </c>
      <c r="O876" t="s">
        <v>51</v>
      </c>
      <c r="P876" t="s">
        <v>55</v>
      </c>
      <c r="Q876">
        <v>5</v>
      </c>
      <c r="R876" s="5">
        <v>79.22</v>
      </c>
      <c r="S876" s="5">
        <v>97.8</v>
      </c>
      <c r="T876" s="5">
        <v>489</v>
      </c>
      <c r="U876">
        <v>0</v>
      </c>
      <c r="V876" s="5">
        <v>92.9</v>
      </c>
      <c r="W876" t="s">
        <v>41</v>
      </c>
      <c r="X876" s="3">
        <v>41479</v>
      </c>
      <c r="Y876" s="3">
        <v>41479</v>
      </c>
      <c r="Z876">
        <v>5</v>
      </c>
      <c r="AA876" t="s">
        <v>8400</v>
      </c>
      <c r="AB876">
        <f t="shared" si="67"/>
        <v>0</v>
      </c>
      <c r="AC876" t="str">
        <f t="shared" si="65"/>
        <v>Friday</v>
      </c>
      <c r="AD876" s="5">
        <v>58.606000000000002</v>
      </c>
      <c r="AE876">
        <v>2013</v>
      </c>
      <c r="AF876">
        <v>29</v>
      </c>
      <c r="AG876" s="14">
        <f t="shared" si="66"/>
        <v>0.18997955010224951</v>
      </c>
      <c r="AH876">
        <f t="shared" si="68"/>
        <v>0</v>
      </c>
      <c r="AI876" t="str">
        <f t="shared" si="69"/>
        <v xml:space="preserve"> </v>
      </c>
    </row>
    <row r="877" spans="1:35" x14ac:dyDescent="0.35">
      <c r="A877">
        <v>876</v>
      </c>
      <c r="B877" t="s">
        <v>1758</v>
      </c>
      <c r="C877" t="s">
        <v>1759</v>
      </c>
      <c r="D877" t="s">
        <v>29</v>
      </c>
      <c r="E877" t="s">
        <v>199</v>
      </c>
      <c r="F877" t="s">
        <v>200</v>
      </c>
      <c r="G877" t="s">
        <v>470</v>
      </c>
      <c r="H877" t="s">
        <v>470</v>
      </c>
      <c r="I877" t="s">
        <v>34</v>
      </c>
      <c r="J877" t="s">
        <v>2850</v>
      </c>
      <c r="K877" s="3">
        <v>41964</v>
      </c>
      <c r="L877" t="s">
        <v>136</v>
      </c>
      <c r="M877" t="s">
        <v>2851</v>
      </c>
      <c r="N877" t="s">
        <v>2852</v>
      </c>
      <c r="O877" t="s">
        <v>39</v>
      </c>
      <c r="P877" t="s">
        <v>183</v>
      </c>
      <c r="Q877">
        <v>3</v>
      </c>
      <c r="R877" s="5">
        <v>208.41333333333327</v>
      </c>
      <c r="S877" s="5">
        <v>359.33333333333326</v>
      </c>
      <c r="T877" s="5">
        <v>1077.9999999999998</v>
      </c>
      <c r="U877">
        <v>0</v>
      </c>
      <c r="V877" s="5">
        <v>452.76</v>
      </c>
      <c r="W877" t="s">
        <v>242</v>
      </c>
      <c r="X877" s="3">
        <v>41964</v>
      </c>
      <c r="Y877" s="3">
        <v>41967</v>
      </c>
      <c r="Z877">
        <v>3</v>
      </c>
      <c r="AA877" t="s">
        <v>8399</v>
      </c>
      <c r="AB877">
        <f t="shared" si="67"/>
        <v>3</v>
      </c>
      <c r="AC877" t="str">
        <f t="shared" si="65"/>
        <v>Friday</v>
      </c>
      <c r="AD877" s="5">
        <v>117.236</v>
      </c>
      <c r="AE877">
        <v>2014</v>
      </c>
      <c r="AF877">
        <v>47</v>
      </c>
      <c r="AG877" s="14">
        <f t="shared" si="66"/>
        <v>0.4200000000000001</v>
      </c>
      <c r="AH877">
        <f t="shared" si="68"/>
        <v>1</v>
      </c>
      <c r="AI877">
        <f t="shared" si="69"/>
        <v>3</v>
      </c>
    </row>
    <row r="878" spans="1:35" x14ac:dyDescent="0.35">
      <c r="A878">
        <v>877</v>
      </c>
      <c r="B878" t="s">
        <v>1758</v>
      </c>
      <c r="C878" t="s">
        <v>1759</v>
      </c>
      <c r="D878" t="s">
        <v>29</v>
      </c>
      <c r="E878" t="s">
        <v>199</v>
      </c>
      <c r="F878" t="s">
        <v>200</v>
      </c>
      <c r="G878" t="s">
        <v>470</v>
      </c>
      <c r="H878" t="s">
        <v>470</v>
      </c>
      <c r="I878" t="s">
        <v>34</v>
      </c>
      <c r="J878" t="s">
        <v>2850</v>
      </c>
      <c r="K878" s="3">
        <v>41964</v>
      </c>
      <c r="L878" t="s">
        <v>136</v>
      </c>
      <c r="M878" t="s">
        <v>2853</v>
      </c>
      <c r="N878" t="s">
        <v>2854</v>
      </c>
      <c r="O878" t="s">
        <v>39</v>
      </c>
      <c r="P878" t="s">
        <v>340</v>
      </c>
      <c r="Q878">
        <v>1</v>
      </c>
      <c r="R878" s="5">
        <v>7.76</v>
      </c>
      <c r="S878" s="5">
        <v>11</v>
      </c>
      <c r="T878" s="5">
        <v>11</v>
      </c>
      <c r="U878">
        <v>0</v>
      </c>
      <c r="V878" s="5">
        <v>3.24</v>
      </c>
      <c r="W878" t="s">
        <v>242</v>
      </c>
      <c r="X878" s="3">
        <v>41964</v>
      </c>
      <c r="Y878" s="3">
        <v>41964</v>
      </c>
      <c r="Z878">
        <v>0</v>
      </c>
      <c r="AA878" t="s">
        <v>8400</v>
      </c>
      <c r="AB878">
        <f t="shared" si="67"/>
        <v>0</v>
      </c>
      <c r="AC878" t="str">
        <f t="shared" si="65"/>
        <v>Friday</v>
      </c>
      <c r="AD878" s="5">
        <v>2.379</v>
      </c>
      <c r="AE878">
        <v>2014</v>
      </c>
      <c r="AF878">
        <v>47</v>
      </c>
      <c r="AG878" s="14">
        <f t="shared" si="66"/>
        <v>0.29454545454545455</v>
      </c>
      <c r="AH878">
        <f t="shared" si="68"/>
        <v>0</v>
      </c>
      <c r="AI878" t="str">
        <f t="shared" si="69"/>
        <v xml:space="preserve"> </v>
      </c>
    </row>
    <row r="879" spans="1:35" x14ac:dyDescent="0.35">
      <c r="A879">
        <v>878</v>
      </c>
      <c r="B879" t="s">
        <v>1758</v>
      </c>
      <c r="C879" t="s">
        <v>1759</v>
      </c>
      <c r="D879" t="s">
        <v>29</v>
      </c>
      <c r="E879" t="s">
        <v>199</v>
      </c>
      <c r="F879" t="s">
        <v>200</v>
      </c>
      <c r="G879" t="s">
        <v>470</v>
      </c>
      <c r="H879" t="s">
        <v>470</v>
      </c>
      <c r="I879" t="s">
        <v>34</v>
      </c>
      <c r="J879" t="s">
        <v>2850</v>
      </c>
      <c r="K879" s="3">
        <v>41964</v>
      </c>
      <c r="L879" t="s">
        <v>136</v>
      </c>
      <c r="M879" t="s">
        <v>1959</v>
      </c>
      <c r="N879" t="s">
        <v>1960</v>
      </c>
      <c r="O879" t="s">
        <v>39</v>
      </c>
      <c r="P879" t="s">
        <v>90</v>
      </c>
      <c r="Q879">
        <v>2</v>
      </c>
      <c r="R879" s="5">
        <v>6.4399999999999995</v>
      </c>
      <c r="S879" s="5">
        <v>9.5</v>
      </c>
      <c r="T879" s="5">
        <v>19</v>
      </c>
      <c r="U879">
        <v>0</v>
      </c>
      <c r="V879" s="5">
        <v>6.12</v>
      </c>
      <c r="W879" t="s">
        <v>242</v>
      </c>
      <c r="X879" s="3">
        <v>41964</v>
      </c>
      <c r="Y879" s="3">
        <v>41964</v>
      </c>
      <c r="Z879">
        <v>0</v>
      </c>
      <c r="AA879" t="s">
        <v>8400</v>
      </c>
      <c r="AB879">
        <f t="shared" si="67"/>
        <v>0</v>
      </c>
      <c r="AC879" t="str">
        <f t="shared" si="65"/>
        <v>Friday</v>
      </c>
      <c r="AD879" s="5">
        <v>2.851</v>
      </c>
      <c r="AE879">
        <v>2014</v>
      </c>
      <c r="AF879">
        <v>47</v>
      </c>
      <c r="AG879" s="14">
        <f t="shared" si="66"/>
        <v>0.32210526315789473</v>
      </c>
      <c r="AH879">
        <f t="shared" si="68"/>
        <v>0</v>
      </c>
      <c r="AI879" t="str">
        <f t="shared" si="69"/>
        <v xml:space="preserve"> </v>
      </c>
    </row>
    <row r="880" spans="1:35" x14ac:dyDescent="0.35">
      <c r="A880">
        <v>879</v>
      </c>
      <c r="B880" t="s">
        <v>1758</v>
      </c>
      <c r="C880" t="s">
        <v>1759</v>
      </c>
      <c r="D880" t="s">
        <v>29</v>
      </c>
      <c r="E880" t="s">
        <v>199</v>
      </c>
      <c r="F880" t="s">
        <v>200</v>
      </c>
      <c r="G880" t="s">
        <v>470</v>
      </c>
      <c r="H880" t="s">
        <v>470</v>
      </c>
      <c r="I880" t="s">
        <v>34</v>
      </c>
      <c r="J880" t="s">
        <v>2850</v>
      </c>
      <c r="K880" s="3">
        <v>41964</v>
      </c>
      <c r="L880" t="s">
        <v>136</v>
      </c>
      <c r="M880" t="s">
        <v>2376</v>
      </c>
      <c r="N880" t="s">
        <v>2377</v>
      </c>
      <c r="O880" t="s">
        <v>72</v>
      </c>
      <c r="P880" t="s">
        <v>162</v>
      </c>
      <c r="Q880">
        <v>5</v>
      </c>
      <c r="R880" s="5">
        <v>122.36580464000001</v>
      </c>
      <c r="S880" s="5">
        <v>211.04557579158319</v>
      </c>
      <c r="T880" s="5">
        <v>1053.1174232000001</v>
      </c>
      <c r="U880">
        <v>2E-3</v>
      </c>
      <c r="V880" s="5">
        <v>441.28840000000002</v>
      </c>
      <c r="W880" t="s">
        <v>242</v>
      </c>
      <c r="X880" s="3">
        <v>41964</v>
      </c>
      <c r="Y880" s="3">
        <v>41965</v>
      </c>
      <c r="Z880">
        <v>1</v>
      </c>
      <c r="AA880" t="s">
        <v>8399</v>
      </c>
      <c r="AB880">
        <f t="shared" si="67"/>
        <v>1</v>
      </c>
      <c r="AC880" t="str">
        <f t="shared" si="65"/>
        <v>Friday</v>
      </c>
      <c r="AD880" s="5">
        <v>367.54899999999998</v>
      </c>
      <c r="AE880">
        <v>2014</v>
      </c>
      <c r="AF880">
        <v>47</v>
      </c>
      <c r="AG880" s="14">
        <f t="shared" si="66"/>
        <v>0.41903057558301726</v>
      </c>
      <c r="AH880">
        <f t="shared" si="68"/>
        <v>1</v>
      </c>
      <c r="AI880">
        <f t="shared" si="69"/>
        <v>1</v>
      </c>
    </row>
    <row r="881" spans="1:35" x14ac:dyDescent="0.35">
      <c r="A881">
        <v>880</v>
      </c>
      <c r="B881" t="s">
        <v>2855</v>
      </c>
      <c r="C881" t="s">
        <v>2856</v>
      </c>
      <c r="D881" t="s">
        <v>29</v>
      </c>
      <c r="E881" t="s">
        <v>30</v>
      </c>
      <c r="F881" t="s">
        <v>31</v>
      </c>
      <c r="G881" t="s">
        <v>436</v>
      </c>
      <c r="H881" t="s">
        <v>941</v>
      </c>
      <c r="I881" t="s">
        <v>34</v>
      </c>
      <c r="J881" t="s">
        <v>2857</v>
      </c>
      <c r="K881" s="3">
        <v>41024</v>
      </c>
      <c r="L881" t="s">
        <v>36</v>
      </c>
      <c r="M881" t="s">
        <v>835</v>
      </c>
      <c r="N881" t="s">
        <v>2647</v>
      </c>
      <c r="O881" t="s">
        <v>39</v>
      </c>
      <c r="P881" t="s">
        <v>64</v>
      </c>
      <c r="Q881">
        <v>6</v>
      </c>
      <c r="R881" s="5">
        <v>16.98</v>
      </c>
      <c r="S881" s="5">
        <v>17.5</v>
      </c>
      <c r="T881" s="5">
        <v>105</v>
      </c>
      <c r="U881">
        <v>0</v>
      </c>
      <c r="V881" s="5">
        <v>3.12</v>
      </c>
      <c r="W881" t="s">
        <v>41</v>
      </c>
      <c r="X881" s="3">
        <v>41029</v>
      </c>
      <c r="Y881" s="3">
        <v>41032</v>
      </c>
      <c r="Z881">
        <v>8</v>
      </c>
      <c r="AA881" t="s">
        <v>8399</v>
      </c>
      <c r="AB881">
        <f t="shared" si="67"/>
        <v>3</v>
      </c>
      <c r="AC881" t="str">
        <f t="shared" si="65"/>
        <v>Wednesday</v>
      </c>
      <c r="AD881" s="5">
        <v>7.2670000000000003</v>
      </c>
      <c r="AE881">
        <v>2012</v>
      </c>
      <c r="AF881">
        <v>17</v>
      </c>
      <c r="AG881" s="14">
        <f t="shared" si="66"/>
        <v>2.9714285714285714E-2</v>
      </c>
      <c r="AH881">
        <f t="shared" si="68"/>
        <v>1</v>
      </c>
      <c r="AI881">
        <f t="shared" si="69"/>
        <v>3</v>
      </c>
    </row>
    <row r="882" spans="1:35" x14ac:dyDescent="0.35">
      <c r="A882">
        <v>881</v>
      </c>
      <c r="B882" t="s">
        <v>1232</v>
      </c>
      <c r="C882" t="s">
        <v>1233</v>
      </c>
      <c r="D882" t="s">
        <v>112</v>
      </c>
      <c r="E882" t="s">
        <v>199</v>
      </c>
      <c r="F882" t="s">
        <v>200</v>
      </c>
      <c r="G882" t="s">
        <v>1002</v>
      </c>
      <c r="H882" t="s">
        <v>1003</v>
      </c>
      <c r="I882" t="s">
        <v>34</v>
      </c>
      <c r="J882" t="s">
        <v>2858</v>
      </c>
      <c r="K882" s="3">
        <v>41415</v>
      </c>
      <c r="L882" t="s">
        <v>136</v>
      </c>
      <c r="M882" t="s">
        <v>2859</v>
      </c>
      <c r="N882" t="s">
        <v>2860</v>
      </c>
      <c r="O882" t="s">
        <v>39</v>
      </c>
      <c r="P882" t="s">
        <v>76</v>
      </c>
      <c r="Q882">
        <v>5</v>
      </c>
      <c r="R882" s="5">
        <v>14.440000000000001</v>
      </c>
      <c r="S882" s="5">
        <v>16.2</v>
      </c>
      <c r="T882" s="5">
        <v>81</v>
      </c>
      <c r="U882">
        <v>0</v>
      </c>
      <c r="V882" s="5">
        <v>8.8000000000000007</v>
      </c>
      <c r="W882" t="s">
        <v>139</v>
      </c>
      <c r="X882" s="3">
        <v>41418</v>
      </c>
      <c r="Y882" s="3">
        <v>41418</v>
      </c>
      <c r="Z882">
        <v>3</v>
      </c>
      <c r="AA882" t="s">
        <v>8400</v>
      </c>
      <c r="AB882">
        <f t="shared" si="67"/>
        <v>0</v>
      </c>
      <c r="AC882" t="str">
        <f t="shared" si="65"/>
        <v>Tuesday</v>
      </c>
      <c r="AD882" s="5">
        <v>8.52</v>
      </c>
      <c r="AE882">
        <v>2013</v>
      </c>
      <c r="AF882">
        <v>21</v>
      </c>
      <c r="AG882" s="14">
        <f t="shared" si="66"/>
        <v>0.10864197530864199</v>
      </c>
      <c r="AH882">
        <f t="shared" si="68"/>
        <v>0</v>
      </c>
      <c r="AI882" t="str">
        <f t="shared" si="69"/>
        <v xml:space="preserve"> </v>
      </c>
    </row>
    <row r="883" spans="1:35" x14ac:dyDescent="0.35">
      <c r="A883">
        <v>882</v>
      </c>
      <c r="B883" t="s">
        <v>1232</v>
      </c>
      <c r="C883" t="s">
        <v>1233</v>
      </c>
      <c r="D883" t="s">
        <v>112</v>
      </c>
      <c r="E883" t="s">
        <v>199</v>
      </c>
      <c r="F883" t="s">
        <v>200</v>
      </c>
      <c r="G883" t="s">
        <v>1002</v>
      </c>
      <c r="H883" t="s">
        <v>1003</v>
      </c>
      <c r="I883" t="s">
        <v>34</v>
      </c>
      <c r="J883" t="s">
        <v>2858</v>
      </c>
      <c r="K883" s="3">
        <v>41415</v>
      </c>
      <c r="L883" t="s">
        <v>136</v>
      </c>
      <c r="M883" t="s">
        <v>1391</v>
      </c>
      <c r="N883" t="s">
        <v>1392</v>
      </c>
      <c r="O883" t="s">
        <v>51</v>
      </c>
      <c r="P883" t="s">
        <v>55</v>
      </c>
      <c r="Q883">
        <v>6</v>
      </c>
      <c r="R883" s="5">
        <v>46.933333333333337</v>
      </c>
      <c r="S883" s="5">
        <v>82.333333333333343</v>
      </c>
      <c r="T883" s="5">
        <v>494.00000000000006</v>
      </c>
      <c r="U883">
        <v>0</v>
      </c>
      <c r="V883" s="5">
        <v>212.4</v>
      </c>
      <c r="W883" t="s">
        <v>139</v>
      </c>
      <c r="X883" s="3">
        <v>41418</v>
      </c>
      <c r="Y883" s="3">
        <v>41420</v>
      </c>
      <c r="Z883">
        <v>5</v>
      </c>
      <c r="AA883" t="s">
        <v>8399</v>
      </c>
      <c r="AB883">
        <f t="shared" si="67"/>
        <v>2</v>
      </c>
      <c r="AC883" t="str">
        <f t="shared" si="65"/>
        <v>Tuesday</v>
      </c>
      <c r="AD883" s="5">
        <v>72.536000000000001</v>
      </c>
      <c r="AE883">
        <v>2013</v>
      </c>
      <c r="AF883">
        <v>21</v>
      </c>
      <c r="AG883" s="14">
        <f t="shared" si="66"/>
        <v>0.42995951417004047</v>
      </c>
      <c r="AH883">
        <f t="shared" si="68"/>
        <v>1</v>
      </c>
      <c r="AI883">
        <f t="shared" si="69"/>
        <v>2</v>
      </c>
    </row>
    <row r="884" spans="1:35" x14ac:dyDescent="0.35">
      <c r="A884">
        <v>883</v>
      </c>
      <c r="B884" t="s">
        <v>1232</v>
      </c>
      <c r="C884" t="s">
        <v>1233</v>
      </c>
      <c r="D884" t="s">
        <v>112</v>
      </c>
      <c r="E884" t="s">
        <v>199</v>
      </c>
      <c r="F884" t="s">
        <v>200</v>
      </c>
      <c r="G884" t="s">
        <v>1002</v>
      </c>
      <c r="H884" t="s">
        <v>1003</v>
      </c>
      <c r="I884" t="s">
        <v>34</v>
      </c>
      <c r="J884" t="s">
        <v>2858</v>
      </c>
      <c r="K884" s="3">
        <v>41415</v>
      </c>
      <c r="L884" t="s">
        <v>136</v>
      </c>
      <c r="M884" t="s">
        <v>784</v>
      </c>
      <c r="N884" t="s">
        <v>785</v>
      </c>
      <c r="O884" t="s">
        <v>39</v>
      </c>
      <c r="P884" t="s">
        <v>64</v>
      </c>
      <c r="Q884">
        <v>1</v>
      </c>
      <c r="R884" s="5">
        <v>3.52</v>
      </c>
      <c r="S884" s="5">
        <v>6</v>
      </c>
      <c r="T884" s="5">
        <v>6</v>
      </c>
      <c r="U884">
        <v>0</v>
      </c>
      <c r="V884" s="5">
        <v>2.48</v>
      </c>
      <c r="W884" t="s">
        <v>139</v>
      </c>
      <c r="X884" s="3">
        <v>41418</v>
      </c>
      <c r="Y884" s="3">
        <v>41418</v>
      </c>
      <c r="Z884">
        <v>3</v>
      </c>
      <c r="AA884" t="s">
        <v>8400</v>
      </c>
      <c r="AB884">
        <f t="shared" si="67"/>
        <v>0</v>
      </c>
      <c r="AC884" t="str">
        <f t="shared" si="65"/>
        <v>Tuesday</v>
      </c>
      <c r="AD884" s="5">
        <v>1.133</v>
      </c>
      <c r="AE884">
        <v>2013</v>
      </c>
      <c r="AF884">
        <v>21</v>
      </c>
      <c r="AG884" s="14">
        <f t="shared" si="66"/>
        <v>0.41333333333333333</v>
      </c>
      <c r="AH884">
        <f t="shared" si="68"/>
        <v>0</v>
      </c>
      <c r="AI884" t="str">
        <f t="shared" si="69"/>
        <v xml:space="preserve"> </v>
      </c>
    </row>
    <row r="885" spans="1:35" x14ac:dyDescent="0.35">
      <c r="A885">
        <v>884</v>
      </c>
      <c r="B885" t="s">
        <v>1879</v>
      </c>
      <c r="C885" t="s">
        <v>1880</v>
      </c>
      <c r="D885" t="s">
        <v>96</v>
      </c>
      <c r="E885" t="s">
        <v>84</v>
      </c>
      <c r="F885" t="s">
        <v>463</v>
      </c>
      <c r="G885" t="s">
        <v>523</v>
      </c>
      <c r="H885" t="s">
        <v>523</v>
      </c>
      <c r="I885" t="s">
        <v>34</v>
      </c>
      <c r="J885" t="s">
        <v>2861</v>
      </c>
      <c r="K885" s="3">
        <v>41138</v>
      </c>
      <c r="L885" t="s">
        <v>36</v>
      </c>
      <c r="M885" t="s">
        <v>1957</v>
      </c>
      <c r="N885" t="s">
        <v>1958</v>
      </c>
      <c r="O885" t="s">
        <v>51</v>
      </c>
      <c r="P885" t="s">
        <v>52</v>
      </c>
      <c r="Q885">
        <v>6</v>
      </c>
      <c r="R885" s="5">
        <v>20.466666666666672</v>
      </c>
      <c r="S885" s="5">
        <v>34.666666666666671</v>
      </c>
      <c r="T885" s="5">
        <v>208.00000000000003</v>
      </c>
      <c r="U885">
        <v>0</v>
      </c>
      <c r="V885" s="5">
        <v>85.2</v>
      </c>
      <c r="W885" t="s">
        <v>139</v>
      </c>
      <c r="X885" s="3">
        <v>41141</v>
      </c>
      <c r="Y885" s="3">
        <v>41144</v>
      </c>
      <c r="Z885">
        <v>6</v>
      </c>
      <c r="AA885" t="s">
        <v>8399</v>
      </c>
      <c r="AB885">
        <f t="shared" si="67"/>
        <v>3</v>
      </c>
      <c r="AC885" t="str">
        <f t="shared" si="65"/>
        <v>Friday</v>
      </c>
      <c r="AD885" s="5">
        <v>26.347999999999999</v>
      </c>
      <c r="AE885">
        <v>2012</v>
      </c>
      <c r="AF885">
        <v>33</v>
      </c>
      <c r="AG885" s="14">
        <f t="shared" si="66"/>
        <v>0.40961538461538455</v>
      </c>
      <c r="AH885">
        <f t="shared" si="68"/>
        <v>1</v>
      </c>
      <c r="AI885">
        <f t="shared" si="69"/>
        <v>3</v>
      </c>
    </row>
    <row r="886" spans="1:35" x14ac:dyDescent="0.35">
      <c r="A886">
        <v>885</v>
      </c>
      <c r="B886" t="s">
        <v>1879</v>
      </c>
      <c r="C886" t="s">
        <v>1880</v>
      </c>
      <c r="D886" t="s">
        <v>96</v>
      </c>
      <c r="E886" t="s">
        <v>84</v>
      </c>
      <c r="F886" t="s">
        <v>463</v>
      </c>
      <c r="G886" t="s">
        <v>523</v>
      </c>
      <c r="H886" t="s">
        <v>523</v>
      </c>
      <c r="I886" t="s">
        <v>34</v>
      </c>
      <c r="J886" t="s">
        <v>2861</v>
      </c>
      <c r="K886" s="3">
        <v>41138</v>
      </c>
      <c r="L886" t="s">
        <v>36</v>
      </c>
      <c r="M886" t="s">
        <v>2862</v>
      </c>
      <c r="N886" t="s">
        <v>2863</v>
      </c>
      <c r="O886" t="s">
        <v>51</v>
      </c>
      <c r="P886" t="s">
        <v>205</v>
      </c>
      <c r="Q886">
        <v>1</v>
      </c>
      <c r="R886" s="5">
        <v>160.73919999999998</v>
      </c>
      <c r="S886" s="5">
        <v>322.029</v>
      </c>
      <c r="T886" s="5">
        <v>257.6232</v>
      </c>
      <c r="U886">
        <v>0.2</v>
      </c>
      <c r="V886" s="5">
        <v>96.884</v>
      </c>
      <c r="W886" t="s">
        <v>139</v>
      </c>
      <c r="X886" s="3">
        <v>41141</v>
      </c>
      <c r="Y886" s="3">
        <v>41141</v>
      </c>
      <c r="Z886">
        <v>3</v>
      </c>
      <c r="AA886" t="s">
        <v>8400</v>
      </c>
      <c r="AB886">
        <f t="shared" si="67"/>
        <v>0</v>
      </c>
      <c r="AC886" t="str">
        <f t="shared" si="65"/>
        <v>Friday</v>
      </c>
      <c r="AD886" s="5">
        <v>31.931999999999999</v>
      </c>
      <c r="AE886">
        <v>2012</v>
      </c>
      <c r="AF886">
        <v>33</v>
      </c>
      <c r="AG886" s="14">
        <f t="shared" si="66"/>
        <v>0.37606861493840615</v>
      </c>
      <c r="AH886">
        <f t="shared" si="68"/>
        <v>0</v>
      </c>
      <c r="AI886" t="str">
        <f t="shared" si="69"/>
        <v xml:space="preserve"> </v>
      </c>
    </row>
    <row r="887" spans="1:35" x14ac:dyDescent="0.35">
      <c r="A887">
        <v>886</v>
      </c>
      <c r="B887" t="s">
        <v>2864</v>
      </c>
      <c r="C887" t="s">
        <v>2865</v>
      </c>
      <c r="D887" t="s">
        <v>29</v>
      </c>
      <c r="E887" t="s">
        <v>199</v>
      </c>
      <c r="F887" t="s">
        <v>212</v>
      </c>
      <c r="G887" t="s">
        <v>245</v>
      </c>
      <c r="H887" t="s">
        <v>245</v>
      </c>
      <c r="I887" t="s">
        <v>34</v>
      </c>
      <c r="J887" t="s">
        <v>2866</v>
      </c>
      <c r="K887" s="3">
        <v>41001</v>
      </c>
      <c r="L887" t="s">
        <v>36</v>
      </c>
      <c r="M887" t="s">
        <v>2867</v>
      </c>
      <c r="N887" t="s">
        <v>2868</v>
      </c>
      <c r="O887" t="s">
        <v>72</v>
      </c>
      <c r="P887" t="s">
        <v>178</v>
      </c>
      <c r="Q887">
        <v>3</v>
      </c>
      <c r="R887" s="5">
        <v>42.880533333333325</v>
      </c>
      <c r="S887" s="5">
        <v>46.780666666666662</v>
      </c>
      <c r="T887" s="5">
        <v>112.27359999999999</v>
      </c>
      <c r="U887">
        <v>0.2</v>
      </c>
      <c r="V887" s="5">
        <v>-16.367999999999999</v>
      </c>
      <c r="W887" t="s">
        <v>41</v>
      </c>
      <c r="X887" s="3">
        <v>41006</v>
      </c>
      <c r="Y887" s="3">
        <v>41006</v>
      </c>
      <c r="Z887">
        <v>5</v>
      </c>
      <c r="AA887" t="s">
        <v>8400</v>
      </c>
      <c r="AB887">
        <f t="shared" si="67"/>
        <v>0</v>
      </c>
      <c r="AC887" t="str">
        <f t="shared" si="65"/>
        <v>Monday</v>
      </c>
      <c r="AD887" s="5">
        <v>8.9640000000000004</v>
      </c>
      <c r="AE887">
        <v>2012</v>
      </c>
      <c r="AF887">
        <v>14</v>
      </c>
      <c r="AG887" s="14">
        <f t="shared" si="66"/>
        <v>-0.1457867210101039</v>
      </c>
      <c r="AH887">
        <f t="shared" si="68"/>
        <v>0</v>
      </c>
      <c r="AI887" t="str">
        <f t="shared" si="69"/>
        <v xml:space="preserve"> </v>
      </c>
    </row>
    <row r="888" spans="1:35" x14ac:dyDescent="0.35">
      <c r="A888">
        <v>887</v>
      </c>
      <c r="B888" t="s">
        <v>2864</v>
      </c>
      <c r="C888" t="s">
        <v>2865</v>
      </c>
      <c r="D888" t="s">
        <v>29</v>
      </c>
      <c r="E888" t="s">
        <v>199</v>
      </c>
      <c r="F888" t="s">
        <v>212</v>
      </c>
      <c r="G888" t="s">
        <v>245</v>
      </c>
      <c r="H888" t="s">
        <v>245</v>
      </c>
      <c r="I888" t="s">
        <v>34</v>
      </c>
      <c r="J888" t="s">
        <v>2866</v>
      </c>
      <c r="K888" s="3">
        <v>41001</v>
      </c>
      <c r="L888" t="s">
        <v>36</v>
      </c>
      <c r="M888" t="s">
        <v>395</v>
      </c>
      <c r="N888" t="s">
        <v>396</v>
      </c>
      <c r="O888" t="s">
        <v>72</v>
      </c>
      <c r="P888" t="s">
        <v>79</v>
      </c>
      <c r="Q888">
        <v>5</v>
      </c>
      <c r="R888" s="5">
        <v>52.032000000000004</v>
      </c>
      <c r="S888" s="5">
        <v>74.59</v>
      </c>
      <c r="T888" s="5">
        <v>298.36000000000007</v>
      </c>
      <c r="U888">
        <v>0.2</v>
      </c>
      <c r="V888" s="5">
        <v>38.200000000000003</v>
      </c>
      <c r="W888" t="s">
        <v>41</v>
      </c>
      <c r="X888" s="3">
        <v>41006</v>
      </c>
      <c r="Y888" s="3">
        <v>41006</v>
      </c>
      <c r="Z888">
        <v>5</v>
      </c>
      <c r="AA888" t="s">
        <v>8400</v>
      </c>
      <c r="AB888">
        <f t="shared" si="67"/>
        <v>0</v>
      </c>
      <c r="AC888" t="str">
        <f t="shared" si="65"/>
        <v>Monday</v>
      </c>
      <c r="AD888" s="5">
        <v>28.007999999999999</v>
      </c>
      <c r="AE888">
        <v>2012</v>
      </c>
      <c r="AF888">
        <v>14</v>
      </c>
      <c r="AG888" s="14">
        <f t="shared" si="66"/>
        <v>0.1280332484247218</v>
      </c>
      <c r="AH888">
        <f t="shared" si="68"/>
        <v>0</v>
      </c>
      <c r="AI888" t="str">
        <f t="shared" si="69"/>
        <v xml:space="preserve"> </v>
      </c>
    </row>
    <row r="889" spans="1:35" x14ac:dyDescent="0.35">
      <c r="A889">
        <v>888</v>
      </c>
      <c r="B889" t="s">
        <v>2869</v>
      </c>
      <c r="C889" t="s">
        <v>2870</v>
      </c>
      <c r="D889" t="s">
        <v>29</v>
      </c>
      <c r="E889" t="s">
        <v>199</v>
      </c>
      <c r="F889" t="s">
        <v>212</v>
      </c>
      <c r="G889" t="s">
        <v>134</v>
      </c>
      <c r="H889" t="s">
        <v>688</v>
      </c>
      <c r="I889" t="s">
        <v>34</v>
      </c>
      <c r="J889" t="s">
        <v>2871</v>
      </c>
      <c r="K889" s="3">
        <v>40824</v>
      </c>
      <c r="L889" t="s">
        <v>36</v>
      </c>
      <c r="M889" t="s">
        <v>1534</v>
      </c>
      <c r="N889" t="s">
        <v>1535</v>
      </c>
      <c r="O889" t="s">
        <v>39</v>
      </c>
      <c r="P889" t="s">
        <v>340</v>
      </c>
      <c r="Q889">
        <v>4</v>
      </c>
      <c r="R889" s="5">
        <v>17.190000000000001</v>
      </c>
      <c r="S889" s="5">
        <v>19.987500000000001</v>
      </c>
      <c r="T889" s="5">
        <v>63.960000000000008</v>
      </c>
      <c r="U889">
        <v>0.2</v>
      </c>
      <c r="V889" s="5">
        <v>-4.8</v>
      </c>
      <c r="W889" t="s">
        <v>41</v>
      </c>
      <c r="X889" s="3">
        <v>40829</v>
      </c>
      <c r="Y889" s="3">
        <v>40829</v>
      </c>
      <c r="Z889">
        <v>5</v>
      </c>
      <c r="AA889" t="s">
        <v>8400</v>
      </c>
      <c r="AB889">
        <f t="shared" si="67"/>
        <v>0</v>
      </c>
      <c r="AC889" t="str">
        <f t="shared" si="65"/>
        <v>Saturday</v>
      </c>
      <c r="AD889" s="5">
        <v>4.2220000000000004</v>
      </c>
      <c r="AE889">
        <v>2011</v>
      </c>
      <c r="AF889">
        <v>41</v>
      </c>
      <c r="AG889" s="14">
        <f t="shared" si="66"/>
        <v>-7.5046904315196991E-2</v>
      </c>
      <c r="AH889">
        <f t="shared" si="68"/>
        <v>0</v>
      </c>
      <c r="AI889" t="str">
        <f t="shared" si="69"/>
        <v xml:space="preserve"> </v>
      </c>
    </row>
    <row r="890" spans="1:35" x14ac:dyDescent="0.35">
      <c r="A890">
        <v>889</v>
      </c>
      <c r="B890" t="s">
        <v>2872</v>
      </c>
      <c r="C890" t="s">
        <v>2873</v>
      </c>
      <c r="D890" t="s">
        <v>29</v>
      </c>
      <c r="E890" t="s">
        <v>84</v>
      </c>
      <c r="F890" t="s">
        <v>463</v>
      </c>
      <c r="G890" t="s">
        <v>463</v>
      </c>
      <c r="H890" t="s">
        <v>1325</v>
      </c>
      <c r="I890" t="s">
        <v>34</v>
      </c>
      <c r="J890" t="s">
        <v>2874</v>
      </c>
      <c r="K890" s="3">
        <v>41796</v>
      </c>
      <c r="L890" t="s">
        <v>136</v>
      </c>
      <c r="M890" t="s">
        <v>2875</v>
      </c>
      <c r="N890" t="s">
        <v>2876</v>
      </c>
      <c r="O890" t="s">
        <v>72</v>
      </c>
      <c r="P890" t="s">
        <v>73</v>
      </c>
      <c r="Q890">
        <v>5</v>
      </c>
      <c r="R890" s="5">
        <v>28.139999999999997</v>
      </c>
      <c r="S890" s="5">
        <v>53</v>
      </c>
      <c r="T890" s="5">
        <v>265</v>
      </c>
      <c r="U890">
        <v>0</v>
      </c>
      <c r="V890" s="5">
        <v>124.3</v>
      </c>
      <c r="W890" t="s">
        <v>242</v>
      </c>
      <c r="X890" s="3">
        <v>41796</v>
      </c>
      <c r="Y890" s="3">
        <v>41796</v>
      </c>
      <c r="Z890">
        <v>0</v>
      </c>
      <c r="AA890" t="s">
        <v>8400</v>
      </c>
      <c r="AB890">
        <f t="shared" si="67"/>
        <v>0</v>
      </c>
      <c r="AC890" t="str">
        <f t="shared" si="65"/>
        <v>Friday</v>
      </c>
      <c r="AD890" s="5">
        <v>16.646000000000001</v>
      </c>
      <c r="AE890">
        <v>2014</v>
      </c>
      <c r="AF890">
        <v>23</v>
      </c>
      <c r="AG890" s="14">
        <f t="shared" si="66"/>
        <v>0.46905660377358488</v>
      </c>
      <c r="AH890">
        <f t="shared" si="68"/>
        <v>0</v>
      </c>
      <c r="AI890" t="str">
        <f t="shared" si="69"/>
        <v xml:space="preserve"> </v>
      </c>
    </row>
    <row r="891" spans="1:35" x14ac:dyDescent="0.35">
      <c r="A891">
        <v>890</v>
      </c>
      <c r="B891" t="s">
        <v>2872</v>
      </c>
      <c r="C891" t="s">
        <v>2873</v>
      </c>
      <c r="D891" t="s">
        <v>29</v>
      </c>
      <c r="E891" t="s">
        <v>84</v>
      </c>
      <c r="F891" t="s">
        <v>463</v>
      </c>
      <c r="G891" t="s">
        <v>463</v>
      </c>
      <c r="H891" t="s">
        <v>1325</v>
      </c>
      <c r="I891" t="s">
        <v>34</v>
      </c>
      <c r="J891" t="s">
        <v>2874</v>
      </c>
      <c r="K891" s="3">
        <v>41796</v>
      </c>
      <c r="L891" t="s">
        <v>136</v>
      </c>
      <c r="M891" t="s">
        <v>2757</v>
      </c>
      <c r="N891" t="s">
        <v>2758</v>
      </c>
      <c r="O891" t="s">
        <v>39</v>
      </c>
      <c r="P891" t="s">
        <v>58</v>
      </c>
      <c r="Q891">
        <v>3</v>
      </c>
      <c r="R891" s="5">
        <v>19.313333333333329</v>
      </c>
      <c r="S891" s="5">
        <v>33.333333333333329</v>
      </c>
      <c r="T891" s="5">
        <v>99.999999999999986</v>
      </c>
      <c r="U891">
        <v>0</v>
      </c>
      <c r="V891" s="5">
        <v>42.06</v>
      </c>
      <c r="W891" t="s">
        <v>242</v>
      </c>
      <c r="X891" s="3">
        <v>41796</v>
      </c>
      <c r="Y891" s="3">
        <v>41796</v>
      </c>
      <c r="Z891">
        <v>0</v>
      </c>
      <c r="AA891" t="s">
        <v>8400</v>
      </c>
      <c r="AB891">
        <f t="shared" si="67"/>
        <v>0</v>
      </c>
      <c r="AC891" t="str">
        <f t="shared" si="65"/>
        <v>Friday</v>
      </c>
      <c r="AD891" s="5">
        <v>24.798999999999999</v>
      </c>
      <c r="AE891">
        <v>2014</v>
      </c>
      <c r="AF891">
        <v>23</v>
      </c>
      <c r="AG891" s="14">
        <f t="shared" si="66"/>
        <v>0.42060000000000008</v>
      </c>
      <c r="AH891">
        <f t="shared" si="68"/>
        <v>0</v>
      </c>
      <c r="AI891" t="str">
        <f t="shared" si="69"/>
        <v xml:space="preserve"> </v>
      </c>
    </row>
    <row r="892" spans="1:35" x14ac:dyDescent="0.35">
      <c r="A892">
        <v>891</v>
      </c>
      <c r="B892" t="s">
        <v>620</v>
      </c>
      <c r="C892" t="s">
        <v>621</v>
      </c>
      <c r="D892" t="s">
        <v>112</v>
      </c>
      <c r="E892" t="s">
        <v>30</v>
      </c>
      <c r="F892" t="s">
        <v>31</v>
      </c>
      <c r="G892" t="s">
        <v>476</v>
      </c>
      <c r="H892" t="s">
        <v>833</v>
      </c>
      <c r="I892" t="s">
        <v>34</v>
      </c>
      <c r="J892" t="s">
        <v>2877</v>
      </c>
      <c r="K892" s="3">
        <v>41068</v>
      </c>
      <c r="L892" t="s">
        <v>36</v>
      </c>
      <c r="M892" t="s">
        <v>2878</v>
      </c>
      <c r="N892" t="s">
        <v>2879</v>
      </c>
      <c r="O892" t="s">
        <v>51</v>
      </c>
      <c r="P892" t="s">
        <v>55</v>
      </c>
      <c r="Q892">
        <v>3</v>
      </c>
      <c r="R892" s="5">
        <v>200.51786666666669</v>
      </c>
      <c r="S892" s="5">
        <v>244.55233333333331</v>
      </c>
      <c r="T892" s="5">
        <v>586.92559999999992</v>
      </c>
      <c r="U892">
        <v>0.2</v>
      </c>
      <c r="V892" s="5">
        <v>-14.628</v>
      </c>
      <c r="W892" t="s">
        <v>41</v>
      </c>
      <c r="X892" s="3">
        <v>41073</v>
      </c>
      <c r="Y892" s="3">
        <v>41073</v>
      </c>
      <c r="Z892">
        <v>5</v>
      </c>
      <c r="AA892" t="s">
        <v>8400</v>
      </c>
      <c r="AB892">
        <f t="shared" si="67"/>
        <v>0</v>
      </c>
      <c r="AC892" t="str">
        <f t="shared" si="65"/>
        <v>Friday</v>
      </c>
      <c r="AD892" s="5">
        <v>11.561999999999999</v>
      </c>
      <c r="AE892">
        <v>2012</v>
      </c>
      <c r="AF892">
        <v>23</v>
      </c>
      <c r="AG892" s="14">
        <f t="shared" si="66"/>
        <v>-2.4923090763122279E-2</v>
      </c>
      <c r="AH892">
        <f t="shared" si="68"/>
        <v>0</v>
      </c>
      <c r="AI892" t="str">
        <f t="shared" si="69"/>
        <v xml:space="preserve"> </v>
      </c>
    </row>
    <row r="893" spans="1:35" x14ac:dyDescent="0.35">
      <c r="A893">
        <v>892</v>
      </c>
      <c r="B893" t="s">
        <v>620</v>
      </c>
      <c r="C893" t="s">
        <v>621</v>
      </c>
      <c r="D893" t="s">
        <v>112</v>
      </c>
      <c r="E893" t="s">
        <v>30</v>
      </c>
      <c r="F893" t="s">
        <v>31</v>
      </c>
      <c r="G893" t="s">
        <v>476</v>
      </c>
      <c r="H893" t="s">
        <v>833</v>
      </c>
      <c r="I893" t="s">
        <v>34</v>
      </c>
      <c r="J893" t="s">
        <v>2877</v>
      </c>
      <c r="K893" s="3">
        <v>41068</v>
      </c>
      <c r="L893" t="s">
        <v>36</v>
      </c>
      <c r="M893" t="s">
        <v>2880</v>
      </c>
      <c r="N893" t="s">
        <v>2881</v>
      </c>
      <c r="O893" t="s">
        <v>39</v>
      </c>
      <c r="P893" t="s">
        <v>64</v>
      </c>
      <c r="Q893">
        <v>1</v>
      </c>
      <c r="R893" s="5">
        <v>21.380000000000003</v>
      </c>
      <c r="S893" s="5">
        <v>33</v>
      </c>
      <c r="T893" s="5">
        <v>33</v>
      </c>
      <c r="U893">
        <v>0</v>
      </c>
      <c r="V893" s="5">
        <v>11.62</v>
      </c>
      <c r="W893" t="s">
        <v>41</v>
      </c>
      <c r="X893" s="3">
        <v>41073</v>
      </c>
      <c r="Y893" s="3">
        <v>41074</v>
      </c>
      <c r="Z893">
        <v>6</v>
      </c>
      <c r="AA893" t="s">
        <v>8399</v>
      </c>
      <c r="AB893">
        <f t="shared" si="67"/>
        <v>1</v>
      </c>
      <c r="AC893" t="str">
        <f t="shared" si="65"/>
        <v>Friday</v>
      </c>
      <c r="AD893" s="5">
        <v>1.262</v>
      </c>
      <c r="AE893">
        <v>2012</v>
      </c>
      <c r="AF893">
        <v>23</v>
      </c>
      <c r="AG893" s="14">
        <f t="shared" si="66"/>
        <v>0.35212121212121211</v>
      </c>
      <c r="AH893">
        <f t="shared" si="68"/>
        <v>1</v>
      </c>
      <c r="AI893">
        <f t="shared" si="69"/>
        <v>1</v>
      </c>
    </row>
    <row r="894" spans="1:35" x14ac:dyDescent="0.35">
      <c r="A894">
        <v>893</v>
      </c>
      <c r="B894" t="s">
        <v>2882</v>
      </c>
      <c r="C894" t="s">
        <v>2883</v>
      </c>
      <c r="D894" t="s">
        <v>96</v>
      </c>
      <c r="E894" t="s">
        <v>199</v>
      </c>
      <c r="F894" t="s">
        <v>200</v>
      </c>
      <c r="G894" t="s">
        <v>678</v>
      </c>
      <c r="H894" t="s">
        <v>2884</v>
      </c>
      <c r="I894" t="s">
        <v>34</v>
      </c>
      <c r="J894" t="s">
        <v>2885</v>
      </c>
      <c r="K894" s="3">
        <v>41904</v>
      </c>
      <c r="L894" t="s">
        <v>36</v>
      </c>
      <c r="M894" t="s">
        <v>1547</v>
      </c>
      <c r="N894" t="s">
        <v>1548</v>
      </c>
      <c r="O894" t="s">
        <v>39</v>
      </c>
      <c r="P894" t="s">
        <v>40</v>
      </c>
      <c r="Q894">
        <v>2</v>
      </c>
      <c r="R894" s="5">
        <v>6.04</v>
      </c>
      <c r="S894" s="5">
        <v>7</v>
      </c>
      <c r="T894" s="5">
        <v>14</v>
      </c>
      <c r="U894">
        <v>0</v>
      </c>
      <c r="V894" s="5">
        <v>1.92</v>
      </c>
      <c r="W894" t="s">
        <v>41</v>
      </c>
      <c r="X894" s="3">
        <v>41909</v>
      </c>
      <c r="Y894" s="3">
        <v>41910</v>
      </c>
      <c r="Z894">
        <v>6</v>
      </c>
      <c r="AA894" t="s">
        <v>8399</v>
      </c>
      <c r="AB894">
        <f t="shared" si="67"/>
        <v>1</v>
      </c>
      <c r="AC894" t="str">
        <f t="shared" si="65"/>
        <v>Monday</v>
      </c>
      <c r="AD894" s="5">
        <v>0.75800000000000001</v>
      </c>
      <c r="AE894">
        <v>2014</v>
      </c>
      <c r="AF894">
        <v>39</v>
      </c>
      <c r="AG894" s="14">
        <f t="shared" si="66"/>
        <v>0.13714285714285715</v>
      </c>
      <c r="AH894">
        <f t="shared" si="68"/>
        <v>1</v>
      </c>
      <c r="AI894">
        <f t="shared" si="69"/>
        <v>1</v>
      </c>
    </row>
    <row r="895" spans="1:35" x14ac:dyDescent="0.35">
      <c r="A895">
        <v>894</v>
      </c>
      <c r="B895" t="s">
        <v>2882</v>
      </c>
      <c r="C895" t="s">
        <v>2883</v>
      </c>
      <c r="D895" t="s">
        <v>96</v>
      </c>
      <c r="E895" t="s">
        <v>199</v>
      </c>
      <c r="F895" t="s">
        <v>200</v>
      </c>
      <c r="G895" t="s">
        <v>678</v>
      </c>
      <c r="H895" t="s">
        <v>2884</v>
      </c>
      <c r="I895" t="s">
        <v>34</v>
      </c>
      <c r="J895" t="s">
        <v>2885</v>
      </c>
      <c r="K895" s="3">
        <v>41904</v>
      </c>
      <c r="L895" t="s">
        <v>36</v>
      </c>
      <c r="M895" t="s">
        <v>2886</v>
      </c>
      <c r="N895" t="s">
        <v>2887</v>
      </c>
      <c r="O895" t="s">
        <v>39</v>
      </c>
      <c r="P895" t="s">
        <v>40</v>
      </c>
      <c r="Q895">
        <v>2</v>
      </c>
      <c r="R895" s="5">
        <v>2.94</v>
      </c>
      <c r="S895" s="5">
        <v>4.5</v>
      </c>
      <c r="T895" s="5">
        <v>9</v>
      </c>
      <c r="U895">
        <v>0</v>
      </c>
      <c r="V895" s="5">
        <v>3.12</v>
      </c>
      <c r="W895" t="s">
        <v>41</v>
      </c>
      <c r="X895" s="3">
        <v>41909</v>
      </c>
      <c r="Y895" s="3">
        <v>41909</v>
      </c>
      <c r="Z895">
        <v>5</v>
      </c>
      <c r="AA895" t="s">
        <v>8400</v>
      </c>
      <c r="AB895">
        <f t="shared" si="67"/>
        <v>0</v>
      </c>
      <c r="AC895" t="str">
        <f t="shared" si="65"/>
        <v>Monday</v>
      </c>
      <c r="AD895" s="5">
        <v>0.70099999999999996</v>
      </c>
      <c r="AE895">
        <v>2014</v>
      </c>
      <c r="AF895">
        <v>39</v>
      </c>
      <c r="AG895" s="14">
        <f t="shared" si="66"/>
        <v>0.34666666666666668</v>
      </c>
      <c r="AH895">
        <f t="shared" si="68"/>
        <v>0</v>
      </c>
      <c r="AI895" t="str">
        <f t="shared" si="69"/>
        <v xml:space="preserve"> </v>
      </c>
    </row>
    <row r="896" spans="1:35" x14ac:dyDescent="0.35">
      <c r="A896">
        <v>895</v>
      </c>
      <c r="B896" t="s">
        <v>2882</v>
      </c>
      <c r="C896" t="s">
        <v>2883</v>
      </c>
      <c r="D896" t="s">
        <v>96</v>
      </c>
      <c r="E896" t="s">
        <v>199</v>
      </c>
      <c r="F896" t="s">
        <v>200</v>
      </c>
      <c r="G896" t="s">
        <v>678</v>
      </c>
      <c r="H896" t="s">
        <v>2884</v>
      </c>
      <c r="I896" t="s">
        <v>34</v>
      </c>
      <c r="J896" t="s">
        <v>2885</v>
      </c>
      <c r="K896" s="3">
        <v>41904</v>
      </c>
      <c r="L896" t="s">
        <v>36</v>
      </c>
      <c r="M896" t="s">
        <v>2888</v>
      </c>
      <c r="N896" t="s">
        <v>2889</v>
      </c>
      <c r="O896" t="s">
        <v>39</v>
      </c>
      <c r="P896" t="s">
        <v>61</v>
      </c>
      <c r="Q896">
        <v>8</v>
      </c>
      <c r="R896" s="5">
        <v>16.895</v>
      </c>
      <c r="S896" s="5">
        <v>19.875</v>
      </c>
      <c r="T896" s="5">
        <v>159</v>
      </c>
      <c r="U896">
        <v>0</v>
      </c>
      <c r="V896" s="5">
        <v>23.84</v>
      </c>
      <c r="W896" t="s">
        <v>41</v>
      </c>
      <c r="X896" s="3">
        <v>41909</v>
      </c>
      <c r="Y896" s="3">
        <v>41909</v>
      </c>
      <c r="Z896">
        <v>5</v>
      </c>
      <c r="AA896" t="s">
        <v>8400</v>
      </c>
      <c r="AB896">
        <f t="shared" si="67"/>
        <v>0</v>
      </c>
      <c r="AC896" t="str">
        <f t="shared" si="65"/>
        <v>Monday</v>
      </c>
      <c r="AD896" s="5">
        <v>9.3889999999999993</v>
      </c>
      <c r="AE896">
        <v>2014</v>
      </c>
      <c r="AF896">
        <v>39</v>
      </c>
      <c r="AG896" s="14">
        <f t="shared" si="66"/>
        <v>0.149937106918239</v>
      </c>
      <c r="AH896">
        <f t="shared" si="68"/>
        <v>0</v>
      </c>
      <c r="AI896" t="str">
        <f t="shared" si="69"/>
        <v xml:space="preserve"> </v>
      </c>
    </row>
    <row r="897" spans="1:35" x14ac:dyDescent="0.35">
      <c r="A897">
        <v>896</v>
      </c>
      <c r="B897" t="s">
        <v>2124</v>
      </c>
      <c r="C897" t="s">
        <v>2125</v>
      </c>
      <c r="D897" t="s">
        <v>29</v>
      </c>
      <c r="E897" t="s">
        <v>199</v>
      </c>
      <c r="F897" t="s">
        <v>212</v>
      </c>
      <c r="G897" t="s">
        <v>245</v>
      </c>
      <c r="H897" t="s">
        <v>245</v>
      </c>
      <c r="I897" t="s">
        <v>34</v>
      </c>
      <c r="J897" t="s">
        <v>2890</v>
      </c>
      <c r="K897" s="3">
        <v>41972</v>
      </c>
      <c r="L897" t="s">
        <v>36</v>
      </c>
      <c r="M897" t="s">
        <v>2891</v>
      </c>
      <c r="N897" t="s">
        <v>2892</v>
      </c>
      <c r="O897" t="s">
        <v>39</v>
      </c>
      <c r="P897" t="s">
        <v>340</v>
      </c>
      <c r="Q897">
        <v>5</v>
      </c>
      <c r="R897" s="5">
        <v>21.454400000000003</v>
      </c>
      <c r="S897" s="5">
        <v>30.303000000000001</v>
      </c>
      <c r="T897" s="5">
        <v>121.21200000000002</v>
      </c>
      <c r="U897">
        <v>0.2</v>
      </c>
      <c r="V897" s="5">
        <v>13.94</v>
      </c>
      <c r="W897" t="s">
        <v>41</v>
      </c>
      <c r="X897" s="3">
        <v>41977</v>
      </c>
      <c r="Y897" s="3">
        <v>41979</v>
      </c>
      <c r="Z897">
        <v>7</v>
      </c>
      <c r="AA897" t="s">
        <v>8399</v>
      </c>
      <c r="AB897">
        <f t="shared" si="67"/>
        <v>2</v>
      </c>
      <c r="AC897" t="str">
        <f t="shared" si="65"/>
        <v>Saturday</v>
      </c>
      <c r="AD897" s="5">
        <v>6.8860000000000001</v>
      </c>
      <c r="AE897">
        <v>2014</v>
      </c>
      <c r="AF897">
        <v>48</v>
      </c>
      <c r="AG897" s="14">
        <f t="shared" si="66"/>
        <v>0.11500511500511498</v>
      </c>
      <c r="AH897">
        <f t="shared" si="68"/>
        <v>1</v>
      </c>
      <c r="AI897">
        <f t="shared" si="69"/>
        <v>2</v>
      </c>
    </row>
    <row r="898" spans="1:35" x14ac:dyDescent="0.35">
      <c r="A898">
        <v>897</v>
      </c>
      <c r="B898" t="s">
        <v>2124</v>
      </c>
      <c r="C898" t="s">
        <v>2125</v>
      </c>
      <c r="D898" t="s">
        <v>29</v>
      </c>
      <c r="E898" t="s">
        <v>199</v>
      </c>
      <c r="F898" t="s">
        <v>212</v>
      </c>
      <c r="G898" t="s">
        <v>245</v>
      </c>
      <c r="H898" t="s">
        <v>245</v>
      </c>
      <c r="I898" t="s">
        <v>34</v>
      </c>
      <c r="J898" t="s">
        <v>2890</v>
      </c>
      <c r="K898" s="3">
        <v>41972</v>
      </c>
      <c r="L898" t="s">
        <v>36</v>
      </c>
      <c r="M898" t="s">
        <v>2893</v>
      </c>
      <c r="N898" t="s">
        <v>2894</v>
      </c>
      <c r="O898" t="s">
        <v>39</v>
      </c>
      <c r="P898" t="s">
        <v>340</v>
      </c>
      <c r="Q898">
        <v>2</v>
      </c>
      <c r="R898" s="5">
        <v>10.215199999999999</v>
      </c>
      <c r="S898" s="5">
        <v>15.148999999999999</v>
      </c>
      <c r="T898" s="5">
        <v>24.238399999999999</v>
      </c>
      <c r="U898">
        <v>0.2</v>
      </c>
      <c r="V898" s="5">
        <v>3.8079999999999998</v>
      </c>
      <c r="W898" t="s">
        <v>41</v>
      </c>
      <c r="X898" s="3">
        <v>41977</v>
      </c>
      <c r="Y898" s="3">
        <v>41980</v>
      </c>
      <c r="Z898">
        <v>8</v>
      </c>
      <c r="AA898" t="s">
        <v>8399</v>
      </c>
      <c r="AB898">
        <f t="shared" si="67"/>
        <v>3</v>
      </c>
      <c r="AC898" t="str">
        <f t="shared" ref="AC898:AC961" si="70">TEXT(K898,"dddd")</f>
        <v>Saturday</v>
      </c>
      <c r="AD898" s="5">
        <v>2.2610000000000001</v>
      </c>
      <c r="AE898">
        <v>2014</v>
      </c>
      <c r="AF898">
        <v>48</v>
      </c>
      <c r="AG898" s="14">
        <f t="shared" ref="AG898:AG961" si="71">V898/T898</f>
        <v>0.15710607960921513</v>
      </c>
      <c r="AH898">
        <f t="shared" si="68"/>
        <v>1</v>
      </c>
      <c r="AI898">
        <f t="shared" si="69"/>
        <v>3</v>
      </c>
    </row>
    <row r="899" spans="1:35" x14ac:dyDescent="0.35">
      <c r="A899">
        <v>898</v>
      </c>
      <c r="B899" t="s">
        <v>2124</v>
      </c>
      <c r="C899" t="s">
        <v>2125</v>
      </c>
      <c r="D899" t="s">
        <v>29</v>
      </c>
      <c r="E899" t="s">
        <v>199</v>
      </c>
      <c r="F899" t="s">
        <v>212</v>
      </c>
      <c r="G899" t="s">
        <v>245</v>
      </c>
      <c r="H899" t="s">
        <v>245</v>
      </c>
      <c r="I899" t="s">
        <v>34</v>
      </c>
      <c r="J899" t="s">
        <v>2890</v>
      </c>
      <c r="K899" s="3">
        <v>41972</v>
      </c>
      <c r="L899" t="s">
        <v>36</v>
      </c>
      <c r="M899" t="s">
        <v>2895</v>
      </c>
      <c r="N899" t="s">
        <v>2896</v>
      </c>
      <c r="O899" t="s">
        <v>39</v>
      </c>
      <c r="P899" t="s">
        <v>58</v>
      </c>
      <c r="Q899">
        <v>5</v>
      </c>
      <c r="R899" s="5">
        <v>3.5328000000000004</v>
      </c>
      <c r="S899" s="5">
        <v>6.9859999999999998</v>
      </c>
      <c r="T899" s="5">
        <v>27.944000000000003</v>
      </c>
      <c r="U899">
        <v>0.2</v>
      </c>
      <c r="V899" s="5">
        <v>10.28</v>
      </c>
      <c r="W899" t="s">
        <v>41</v>
      </c>
      <c r="X899" s="3">
        <v>41977</v>
      </c>
      <c r="Y899" s="3">
        <v>41977</v>
      </c>
      <c r="Z899">
        <v>5</v>
      </c>
      <c r="AA899" t="s">
        <v>8400</v>
      </c>
      <c r="AB899">
        <f t="shared" ref="AB899:AB962" si="72">Y899-X899</f>
        <v>0</v>
      </c>
      <c r="AC899" t="str">
        <f t="shared" si="70"/>
        <v>Saturday</v>
      </c>
      <c r="AD899" s="5">
        <v>1.7549999999999999</v>
      </c>
      <c r="AE899">
        <v>2014</v>
      </c>
      <c r="AF899">
        <v>48</v>
      </c>
      <c r="AG899" s="14">
        <f t="shared" si="71"/>
        <v>0.3678786143716003</v>
      </c>
      <c r="AH899">
        <f t="shared" ref="AH899:AH962" si="73">IF(AA899 = "Late", 1, 0)</f>
        <v>0</v>
      </c>
      <c r="AI899" t="str">
        <f t="shared" ref="AI899:AI962" si="74">IF(AB899&gt;0, AB899, " ")</f>
        <v xml:space="preserve"> </v>
      </c>
    </row>
    <row r="900" spans="1:35" x14ac:dyDescent="0.35">
      <c r="A900">
        <v>899</v>
      </c>
      <c r="B900" t="s">
        <v>1417</v>
      </c>
      <c r="C900" t="s">
        <v>1418</v>
      </c>
      <c r="D900" t="s">
        <v>29</v>
      </c>
      <c r="E900" t="s">
        <v>44</v>
      </c>
      <c r="F900" t="s">
        <v>67</v>
      </c>
      <c r="G900" t="s">
        <v>68</v>
      </c>
      <c r="H900" t="s">
        <v>2897</v>
      </c>
      <c r="I900" t="s">
        <v>34</v>
      </c>
      <c r="J900" t="s">
        <v>2898</v>
      </c>
      <c r="K900" s="3">
        <v>41137</v>
      </c>
      <c r="L900" t="s">
        <v>36</v>
      </c>
      <c r="M900" t="s">
        <v>1223</v>
      </c>
      <c r="N900" t="s">
        <v>1224</v>
      </c>
      <c r="O900" t="s">
        <v>39</v>
      </c>
      <c r="P900" t="s">
        <v>165</v>
      </c>
      <c r="Q900">
        <v>4</v>
      </c>
      <c r="R900" s="5">
        <v>9.32</v>
      </c>
      <c r="S900" s="5">
        <v>15.5</v>
      </c>
      <c r="T900" s="5">
        <v>62</v>
      </c>
      <c r="U900">
        <v>0</v>
      </c>
      <c r="V900" s="5">
        <v>24.72</v>
      </c>
      <c r="W900" t="s">
        <v>41</v>
      </c>
      <c r="X900" s="3">
        <v>41142</v>
      </c>
      <c r="Y900" s="3">
        <v>41143</v>
      </c>
      <c r="Z900">
        <v>6</v>
      </c>
      <c r="AA900" t="s">
        <v>8399</v>
      </c>
      <c r="AB900">
        <f t="shared" si="72"/>
        <v>1</v>
      </c>
      <c r="AC900" t="str">
        <f t="shared" si="70"/>
        <v>Thursday</v>
      </c>
      <c r="AD900" s="5">
        <v>5.5030000000000001</v>
      </c>
      <c r="AE900">
        <v>2012</v>
      </c>
      <c r="AF900">
        <v>33</v>
      </c>
      <c r="AG900" s="14">
        <f t="shared" si="71"/>
        <v>0.39870967741935481</v>
      </c>
      <c r="AH900">
        <f t="shared" si="73"/>
        <v>1</v>
      </c>
      <c r="AI900">
        <f t="shared" si="74"/>
        <v>1</v>
      </c>
    </row>
    <row r="901" spans="1:35" x14ac:dyDescent="0.35">
      <c r="A901">
        <v>900</v>
      </c>
      <c r="B901" t="s">
        <v>1417</v>
      </c>
      <c r="C901" t="s">
        <v>1418</v>
      </c>
      <c r="D901" t="s">
        <v>29</v>
      </c>
      <c r="E901" t="s">
        <v>44</v>
      </c>
      <c r="F901" t="s">
        <v>67</v>
      </c>
      <c r="G901" t="s">
        <v>68</v>
      </c>
      <c r="H901" t="s">
        <v>2897</v>
      </c>
      <c r="I901" t="s">
        <v>34</v>
      </c>
      <c r="J901" t="s">
        <v>2898</v>
      </c>
      <c r="K901" s="3">
        <v>41137</v>
      </c>
      <c r="L901" t="s">
        <v>36</v>
      </c>
      <c r="M901" t="s">
        <v>2457</v>
      </c>
      <c r="N901" t="s">
        <v>2458</v>
      </c>
      <c r="O901" t="s">
        <v>39</v>
      </c>
      <c r="P901" t="s">
        <v>340</v>
      </c>
      <c r="Q901">
        <v>7</v>
      </c>
      <c r="R901" s="5">
        <v>6.4828571428571431</v>
      </c>
      <c r="S901" s="5">
        <v>11.142857142857142</v>
      </c>
      <c r="T901" s="5">
        <v>78</v>
      </c>
      <c r="U901">
        <v>0</v>
      </c>
      <c r="V901" s="5">
        <v>32.619999999999997</v>
      </c>
      <c r="W901" t="s">
        <v>41</v>
      </c>
      <c r="X901" s="3">
        <v>41142</v>
      </c>
      <c r="Y901" s="3">
        <v>41142</v>
      </c>
      <c r="Z901">
        <v>5</v>
      </c>
      <c r="AA901" t="s">
        <v>8400</v>
      </c>
      <c r="AB901">
        <f t="shared" si="72"/>
        <v>0</v>
      </c>
      <c r="AC901" t="str">
        <f t="shared" si="70"/>
        <v>Thursday</v>
      </c>
      <c r="AD901" s="5">
        <v>1.298</v>
      </c>
      <c r="AE901">
        <v>2012</v>
      </c>
      <c r="AF901">
        <v>33</v>
      </c>
      <c r="AG901" s="14">
        <f t="shared" si="71"/>
        <v>0.41820512820512817</v>
      </c>
      <c r="AH901">
        <f t="shared" si="73"/>
        <v>0</v>
      </c>
      <c r="AI901" t="str">
        <f t="shared" si="74"/>
        <v xml:space="preserve"> </v>
      </c>
    </row>
    <row r="902" spans="1:35" x14ac:dyDescent="0.35">
      <c r="A902">
        <v>901</v>
      </c>
      <c r="B902" t="s">
        <v>1068</v>
      </c>
      <c r="C902" t="s">
        <v>1069</v>
      </c>
      <c r="D902" t="s">
        <v>29</v>
      </c>
      <c r="E902" t="s">
        <v>84</v>
      </c>
      <c r="F902" t="s">
        <v>463</v>
      </c>
      <c r="G902" t="s">
        <v>1751</v>
      </c>
      <c r="H902" t="s">
        <v>1752</v>
      </c>
      <c r="I902" t="s">
        <v>34</v>
      </c>
      <c r="J902" t="s">
        <v>2899</v>
      </c>
      <c r="K902" s="3">
        <v>40901</v>
      </c>
      <c r="L902" t="s">
        <v>36</v>
      </c>
      <c r="M902" t="s">
        <v>1142</v>
      </c>
      <c r="N902" t="s">
        <v>1143</v>
      </c>
      <c r="O902" t="s">
        <v>51</v>
      </c>
      <c r="P902" t="s">
        <v>52</v>
      </c>
      <c r="Q902">
        <v>4</v>
      </c>
      <c r="R902" s="5">
        <v>12.5</v>
      </c>
      <c r="S902" s="5">
        <v>12.5</v>
      </c>
      <c r="T902" s="5">
        <v>50</v>
      </c>
      <c r="U902">
        <v>0</v>
      </c>
      <c r="V902" s="5">
        <v>0</v>
      </c>
      <c r="W902" t="s">
        <v>41</v>
      </c>
      <c r="X902" s="3">
        <v>40906</v>
      </c>
      <c r="Y902" s="3">
        <v>40906</v>
      </c>
      <c r="Z902">
        <v>5</v>
      </c>
      <c r="AA902" t="s">
        <v>8400</v>
      </c>
      <c r="AB902">
        <f t="shared" si="72"/>
        <v>0</v>
      </c>
      <c r="AC902" t="str">
        <f t="shared" si="70"/>
        <v>Saturday</v>
      </c>
      <c r="AD902" s="5">
        <v>4.8780000000000001</v>
      </c>
      <c r="AE902">
        <v>2011</v>
      </c>
      <c r="AF902">
        <v>52</v>
      </c>
      <c r="AG902" s="14">
        <f t="shared" si="71"/>
        <v>0</v>
      </c>
      <c r="AH902">
        <f t="shared" si="73"/>
        <v>0</v>
      </c>
      <c r="AI902" t="str">
        <f t="shared" si="74"/>
        <v xml:space="preserve"> </v>
      </c>
    </row>
    <row r="903" spans="1:35" x14ac:dyDescent="0.35">
      <c r="A903">
        <v>902</v>
      </c>
      <c r="B903" t="s">
        <v>285</v>
      </c>
      <c r="C903" t="s">
        <v>286</v>
      </c>
      <c r="D903" t="s">
        <v>29</v>
      </c>
      <c r="E903" t="s">
        <v>44</v>
      </c>
      <c r="F903" t="s">
        <v>133</v>
      </c>
      <c r="G903" t="s">
        <v>134</v>
      </c>
      <c r="H903" t="s">
        <v>134</v>
      </c>
      <c r="I903" t="s">
        <v>34</v>
      </c>
      <c r="J903" t="s">
        <v>2900</v>
      </c>
      <c r="K903" s="3">
        <v>41423</v>
      </c>
      <c r="L903" t="s">
        <v>136</v>
      </c>
      <c r="M903" t="s">
        <v>1110</v>
      </c>
      <c r="N903" t="s">
        <v>1111</v>
      </c>
      <c r="O903" t="s">
        <v>39</v>
      </c>
      <c r="P903" t="s">
        <v>58</v>
      </c>
      <c r="Q903">
        <v>3</v>
      </c>
      <c r="R903" s="5">
        <v>21.313333333333329</v>
      </c>
      <c r="S903" s="5">
        <v>34.333333333333329</v>
      </c>
      <c r="T903" s="5">
        <v>102.99999999999999</v>
      </c>
      <c r="U903">
        <v>0</v>
      </c>
      <c r="V903" s="5">
        <v>39.06</v>
      </c>
      <c r="W903" t="s">
        <v>41</v>
      </c>
      <c r="X903" s="3">
        <v>41428</v>
      </c>
      <c r="Y903" s="3">
        <v>41428</v>
      </c>
      <c r="Z903">
        <v>5</v>
      </c>
      <c r="AA903" t="s">
        <v>8400</v>
      </c>
      <c r="AB903">
        <f t="shared" si="72"/>
        <v>0</v>
      </c>
      <c r="AC903" t="str">
        <f t="shared" si="70"/>
        <v>Wednesday</v>
      </c>
      <c r="AD903" s="5">
        <v>15.504</v>
      </c>
      <c r="AE903">
        <v>2013</v>
      </c>
      <c r="AF903">
        <v>22</v>
      </c>
      <c r="AG903" s="14">
        <f t="shared" si="71"/>
        <v>0.37922330097087387</v>
      </c>
      <c r="AH903">
        <f t="shared" si="73"/>
        <v>0</v>
      </c>
      <c r="AI903" t="str">
        <f t="shared" si="74"/>
        <v xml:space="preserve"> </v>
      </c>
    </row>
    <row r="904" spans="1:35" x14ac:dyDescent="0.35">
      <c r="A904">
        <v>903</v>
      </c>
      <c r="B904" t="s">
        <v>285</v>
      </c>
      <c r="C904" t="s">
        <v>286</v>
      </c>
      <c r="D904" t="s">
        <v>29</v>
      </c>
      <c r="E904" t="s">
        <v>44</v>
      </c>
      <c r="F904" t="s">
        <v>133</v>
      </c>
      <c r="G904" t="s">
        <v>134</v>
      </c>
      <c r="H904" t="s">
        <v>134</v>
      </c>
      <c r="I904" t="s">
        <v>34</v>
      </c>
      <c r="J904" t="s">
        <v>2900</v>
      </c>
      <c r="K904" s="3">
        <v>41423</v>
      </c>
      <c r="L904" t="s">
        <v>136</v>
      </c>
      <c r="M904" t="s">
        <v>2901</v>
      </c>
      <c r="N904" t="s">
        <v>2902</v>
      </c>
      <c r="O904" t="s">
        <v>51</v>
      </c>
      <c r="P904" t="s">
        <v>93</v>
      </c>
      <c r="Q904">
        <v>4</v>
      </c>
      <c r="R904" s="5">
        <v>110.1</v>
      </c>
      <c r="S904" s="5">
        <v>113.5</v>
      </c>
      <c r="T904" s="5">
        <v>454</v>
      </c>
      <c r="U904">
        <v>0</v>
      </c>
      <c r="V904" s="5">
        <v>13.6</v>
      </c>
      <c r="W904" t="s">
        <v>41</v>
      </c>
      <c r="X904" s="3">
        <v>41428</v>
      </c>
      <c r="Y904" s="3">
        <v>41428</v>
      </c>
      <c r="Z904">
        <v>5</v>
      </c>
      <c r="AA904" t="s">
        <v>8400</v>
      </c>
      <c r="AB904">
        <f t="shared" si="72"/>
        <v>0</v>
      </c>
      <c r="AC904" t="str">
        <f t="shared" si="70"/>
        <v>Wednesday</v>
      </c>
      <c r="AD904" s="5">
        <v>78.132999999999996</v>
      </c>
      <c r="AE904">
        <v>2013</v>
      </c>
      <c r="AF904">
        <v>22</v>
      </c>
      <c r="AG904" s="14">
        <f t="shared" si="71"/>
        <v>2.9955947136563875E-2</v>
      </c>
      <c r="AH904">
        <f t="shared" si="73"/>
        <v>0</v>
      </c>
      <c r="AI904" t="str">
        <f t="shared" si="74"/>
        <v xml:space="preserve"> </v>
      </c>
    </row>
    <row r="905" spans="1:35" x14ac:dyDescent="0.35">
      <c r="A905">
        <v>904</v>
      </c>
      <c r="B905" t="s">
        <v>285</v>
      </c>
      <c r="C905" t="s">
        <v>286</v>
      </c>
      <c r="D905" t="s">
        <v>29</v>
      </c>
      <c r="E905" t="s">
        <v>44</v>
      </c>
      <c r="F905" t="s">
        <v>133</v>
      </c>
      <c r="G905" t="s">
        <v>134</v>
      </c>
      <c r="H905" t="s">
        <v>134</v>
      </c>
      <c r="I905" t="s">
        <v>34</v>
      </c>
      <c r="J905" t="s">
        <v>2900</v>
      </c>
      <c r="K905" s="3">
        <v>41423</v>
      </c>
      <c r="L905" t="s">
        <v>136</v>
      </c>
      <c r="M905" t="s">
        <v>2903</v>
      </c>
      <c r="N905" t="s">
        <v>2904</v>
      </c>
      <c r="O905" t="s">
        <v>51</v>
      </c>
      <c r="P905" t="s">
        <v>93</v>
      </c>
      <c r="Q905">
        <v>3</v>
      </c>
      <c r="R905" s="5">
        <v>80.92</v>
      </c>
      <c r="S905" s="5">
        <v>87</v>
      </c>
      <c r="T905" s="5">
        <v>261</v>
      </c>
      <c r="U905">
        <v>0</v>
      </c>
      <c r="V905" s="5">
        <v>18.239999999999998</v>
      </c>
      <c r="W905" t="s">
        <v>41</v>
      </c>
      <c r="X905" s="3">
        <v>41428</v>
      </c>
      <c r="Y905" s="3">
        <v>41429</v>
      </c>
      <c r="Z905">
        <v>6</v>
      </c>
      <c r="AA905" t="s">
        <v>8399</v>
      </c>
      <c r="AB905">
        <f t="shared" si="72"/>
        <v>1</v>
      </c>
      <c r="AC905" t="str">
        <f t="shared" si="70"/>
        <v>Wednesday</v>
      </c>
      <c r="AD905" s="5">
        <v>32.5</v>
      </c>
      <c r="AE905">
        <v>2013</v>
      </c>
      <c r="AF905">
        <v>22</v>
      </c>
      <c r="AG905" s="14">
        <f t="shared" si="71"/>
        <v>6.9885057471264361E-2</v>
      </c>
      <c r="AH905">
        <f t="shared" si="73"/>
        <v>1</v>
      </c>
      <c r="AI905">
        <f t="shared" si="74"/>
        <v>1</v>
      </c>
    </row>
    <row r="906" spans="1:35" x14ac:dyDescent="0.35">
      <c r="A906">
        <v>905</v>
      </c>
      <c r="B906" t="s">
        <v>285</v>
      </c>
      <c r="C906" t="s">
        <v>286</v>
      </c>
      <c r="D906" t="s">
        <v>29</v>
      </c>
      <c r="E906" t="s">
        <v>44</v>
      </c>
      <c r="F906" t="s">
        <v>133</v>
      </c>
      <c r="G906" t="s">
        <v>134</v>
      </c>
      <c r="H906" t="s">
        <v>134</v>
      </c>
      <c r="I906" t="s">
        <v>34</v>
      </c>
      <c r="J906" t="s">
        <v>2900</v>
      </c>
      <c r="K906" s="3">
        <v>41423</v>
      </c>
      <c r="L906" t="s">
        <v>136</v>
      </c>
      <c r="M906" t="s">
        <v>2905</v>
      </c>
      <c r="N906" t="s">
        <v>2906</v>
      </c>
      <c r="O906" t="s">
        <v>72</v>
      </c>
      <c r="P906" t="s">
        <v>79</v>
      </c>
      <c r="Q906">
        <v>3</v>
      </c>
      <c r="R906" s="5">
        <v>28.766666666666666</v>
      </c>
      <c r="S906" s="5">
        <v>48.666666666666671</v>
      </c>
      <c r="T906" s="5">
        <v>146</v>
      </c>
      <c r="U906">
        <v>0</v>
      </c>
      <c r="V906" s="5">
        <v>59.7</v>
      </c>
      <c r="W906" t="s">
        <v>41</v>
      </c>
      <c r="X906" s="3">
        <v>41428</v>
      </c>
      <c r="Y906" s="3">
        <v>41428</v>
      </c>
      <c r="Z906">
        <v>5</v>
      </c>
      <c r="AA906" t="s">
        <v>8400</v>
      </c>
      <c r="AB906">
        <f t="shared" si="72"/>
        <v>0</v>
      </c>
      <c r="AC906" t="str">
        <f t="shared" si="70"/>
        <v>Wednesday</v>
      </c>
      <c r="AD906" s="5">
        <v>19.271000000000001</v>
      </c>
      <c r="AE906">
        <v>2013</v>
      </c>
      <c r="AF906">
        <v>22</v>
      </c>
      <c r="AG906" s="14">
        <f t="shared" si="71"/>
        <v>0.40890410958904111</v>
      </c>
      <c r="AH906">
        <f t="shared" si="73"/>
        <v>0</v>
      </c>
      <c r="AI906" t="str">
        <f t="shared" si="74"/>
        <v xml:space="preserve"> </v>
      </c>
    </row>
    <row r="907" spans="1:35" x14ac:dyDescent="0.35">
      <c r="A907">
        <v>906</v>
      </c>
      <c r="B907" t="s">
        <v>285</v>
      </c>
      <c r="C907" t="s">
        <v>286</v>
      </c>
      <c r="D907" t="s">
        <v>29</v>
      </c>
      <c r="E907" t="s">
        <v>44</v>
      </c>
      <c r="F907" t="s">
        <v>133</v>
      </c>
      <c r="G907" t="s">
        <v>134</v>
      </c>
      <c r="H907" t="s">
        <v>134</v>
      </c>
      <c r="I907" t="s">
        <v>34</v>
      </c>
      <c r="J907" t="s">
        <v>2900</v>
      </c>
      <c r="K907" s="3">
        <v>41423</v>
      </c>
      <c r="L907" t="s">
        <v>136</v>
      </c>
      <c r="M907" t="s">
        <v>2907</v>
      </c>
      <c r="N907" t="s">
        <v>2908</v>
      </c>
      <c r="O907" t="s">
        <v>39</v>
      </c>
      <c r="P907" t="s">
        <v>40</v>
      </c>
      <c r="Q907">
        <v>8</v>
      </c>
      <c r="R907" s="5">
        <v>3.43</v>
      </c>
      <c r="S907" s="5">
        <v>5.75</v>
      </c>
      <c r="T907" s="5">
        <v>46</v>
      </c>
      <c r="U907">
        <v>0</v>
      </c>
      <c r="V907" s="5">
        <v>18.559999999999999</v>
      </c>
      <c r="W907" t="s">
        <v>41</v>
      </c>
      <c r="X907" s="3">
        <v>41428</v>
      </c>
      <c r="Y907" s="3">
        <v>41428</v>
      </c>
      <c r="Z907">
        <v>5</v>
      </c>
      <c r="AA907" t="s">
        <v>8400</v>
      </c>
      <c r="AB907">
        <f t="shared" si="72"/>
        <v>0</v>
      </c>
      <c r="AC907" t="str">
        <f t="shared" si="70"/>
        <v>Wednesday</v>
      </c>
      <c r="AD907" s="5">
        <v>3.4860000000000002</v>
      </c>
      <c r="AE907">
        <v>2013</v>
      </c>
      <c r="AF907">
        <v>22</v>
      </c>
      <c r="AG907" s="14">
        <f t="shared" si="71"/>
        <v>0.40347826086956518</v>
      </c>
      <c r="AH907">
        <f t="shared" si="73"/>
        <v>0</v>
      </c>
      <c r="AI907" t="str">
        <f t="shared" si="74"/>
        <v xml:space="preserve"> </v>
      </c>
    </row>
    <row r="908" spans="1:35" x14ac:dyDescent="0.35">
      <c r="A908">
        <v>907</v>
      </c>
      <c r="B908" t="s">
        <v>2909</v>
      </c>
      <c r="C908" t="s">
        <v>2910</v>
      </c>
      <c r="D908" t="s">
        <v>112</v>
      </c>
      <c r="E908" t="s">
        <v>84</v>
      </c>
      <c r="F908" t="s">
        <v>113</v>
      </c>
      <c r="G908" t="s">
        <v>113</v>
      </c>
      <c r="H908" t="s">
        <v>114</v>
      </c>
      <c r="I908" t="s">
        <v>34</v>
      </c>
      <c r="J908" t="s">
        <v>2911</v>
      </c>
      <c r="K908" s="3">
        <v>41173</v>
      </c>
      <c r="L908" t="s">
        <v>36</v>
      </c>
      <c r="M908" t="s">
        <v>2912</v>
      </c>
      <c r="N908" t="s">
        <v>2913</v>
      </c>
      <c r="O908" t="s">
        <v>51</v>
      </c>
      <c r="P908" t="s">
        <v>52</v>
      </c>
      <c r="Q908">
        <v>3</v>
      </c>
      <c r="R908" s="5">
        <v>11.204000000000001</v>
      </c>
      <c r="S908" s="5">
        <v>17.240000000000002</v>
      </c>
      <c r="T908" s="5">
        <v>31.032000000000004</v>
      </c>
      <c r="U908">
        <v>0.4</v>
      </c>
      <c r="V908" s="5">
        <v>-2.58</v>
      </c>
      <c r="W908" t="s">
        <v>139</v>
      </c>
      <c r="X908" s="3">
        <v>41176</v>
      </c>
      <c r="Y908" s="3">
        <v>41176</v>
      </c>
      <c r="Z908">
        <v>3</v>
      </c>
      <c r="AA908" t="s">
        <v>8400</v>
      </c>
      <c r="AB908">
        <f t="shared" si="72"/>
        <v>0</v>
      </c>
      <c r="AC908" t="str">
        <f t="shared" si="70"/>
        <v>Friday</v>
      </c>
      <c r="AD908" s="5">
        <v>3.665</v>
      </c>
      <c r="AE908">
        <v>2012</v>
      </c>
      <c r="AF908">
        <v>38</v>
      </c>
      <c r="AG908" s="14">
        <f t="shared" si="71"/>
        <v>-8.3139984532095895E-2</v>
      </c>
      <c r="AH908">
        <f t="shared" si="73"/>
        <v>0</v>
      </c>
      <c r="AI908" t="str">
        <f t="shared" si="74"/>
        <v xml:space="preserve"> </v>
      </c>
    </row>
    <row r="909" spans="1:35" x14ac:dyDescent="0.35">
      <c r="A909">
        <v>908</v>
      </c>
      <c r="B909" t="s">
        <v>363</v>
      </c>
      <c r="C909" t="s">
        <v>364</v>
      </c>
      <c r="D909" t="s">
        <v>112</v>
      </c>
      <c r="E909" t="s">
        <v>84</v>
      </c>
      <c r="F909" t="s">
        <v>463</v>
      </c>
      <c r="G909" t="s">
        <v>463</v>
      </c>
      <c r="H909" t="s">
        <v>1303</v>
      </c>
      <c r="I909" t="s">
        <v>34</v>
      </c>
      <c r="J909" t="s">
        <v>2914</v>
      </c>
      <c r="K909" s="3">
        <v>40868</v>
      </c>
      <c r="L909" t="s">
        <v>36</v>
      </c>
      <c r="M909" t="s">
        <v>2630</v>
      </c>
      <c r="N909" t="s">
        <v>2631</v>
      </c>
      <c r="O909" t="s">
        <v>39</v>
      </c>
      <c r="P909" t="s">
        <v>58</v>
      </c>
      <c r="Q909">
        <v>3</v>
      </c>
      <c r="R909" s="5">
        <v>18.400000000000002</v>
      </c>
      <c r="S909" s="5">
        <v>20</v>
      </c>
      <c r="T909" s="5">
        <v>60</v>
      </c>
      <c r="U909">
        <v>0</v>
      </c>
      <c r="V909" s="5">
        <v>4.8</v>
      </c>
      <c r="W909" t="s">
        <v>139</v>
      </c>
      <c r="X909" s="3">
        <v>40871</v>
      </c>
      <c r="Y909" s="3">
        <v>40871</v>
      </c>
      <c r="Z909">
        <v>3</v>
      </c>
      <c r="AA909" t="s">
        <v>8400</v>
      </c>
      <c r="AB909">
        <f t="shared" si="72"/>
        <v>0</v>
      </c>
      <c r="AC909" t="str">
        <f t="shared" si="70"/>
        <v>Monday</v>
      </c>
      <c r="AD909" s="5">
        <v>4.9690000000000003</v>
      </c>
      <c r="AE909">
        <v>2011</v>
      </c>
      <c r="AF909">
        <v>48</v>
      </c>
      <c r="AG909" s="14">
        <f t="shared" si="71"/>
        <v>0.08</v>
      </c>
      <c r="AH909">
        <f t="shared" si="73"/>
        <v>0</v>
      </c>
      <c r="AI909" t="str">
        <f t="shared" si="74"/>
        <v xml:space="preserve"> </v>
      </c>
    </row>
    <row r="910" spans="1:35" x14ac:dyDescent="0.35">
      <c r="A910">
        <v>909</v>
      </c>
      <c r="B910" t="s">
        <v>2915</v>
      </c>
      <c r="C910" t="s">
        <v>2916</v>
      </c>
      <c r="D910" t="s">
        <v>29</v>
      </c>
      <c r="E910" t="s">
        <v>199</v>
      </c>
      <c r="F910" t="s">
        <v>200</v>
      </c>
      <c r="G910" t="s">
        <v>1002</v>
      </c>
      <c r="H910" t="s">
        <v>1003</v>
      </c>
      <c r="I910" t="s">
        <v>34</v>
      </c>
      <c r="J910" t="s">
        <v>2917</v>
      </c>
      <c r="K910" s="3">
        <v>40843</v>
      </c>
      <c r="L910" t="s">
        <v>136</v>
      </c>
      <c r="M910" t="s">
        <v>2918</v>
      </c>
      <c r="N910" t="s">
        <v>2919</v>
      </c>
      <c r="O910" t="s">
        <v>39</v>
      </c>
      <c r="P910" t="s">
        <v>58</v>
      </c>
      <c r="Q910">
        <v>3</v>
      </c>
      <c r="R910" s="5">
        <v>7.1933333333333325</v>
      </c>
      <c r="S910" s="5">
        <v>8.3333333333333321</v>
      </c>
      <c r="T910" s="5">
        <v>24.999999999999996</v>
      </c>
      <c r="U910">
        <v>0</v>
      </c>
      <c r="V910" s="5">
        <v>3.42</v>
      </c>
      <c r="W910" t="s">
        <v>41</v>
      </c>
      <c r="X910" s="3">
        <v>40848</v>
      </c>
      <c r="Y910" s="3">
        <v>40848</v>
      </c>
      <c r="Z910">
        <v>5</v>
      </c>
      <c r="AA910" t="s">
        <v>8400</v>
      </c>
      <c r="AB910">
        <f t="shared" si="72"/>
        <v>0</v>
      </c>
      <c r="AC910" t="str">
        <f t="shared" si="70"/>
        <v>Thursday</v>
      </c>
      <c r="AD910" s="5">
        <v>4.5229999999999997</v>
      </c>
      <c r="AE910">
        <v>2011</v>
      </c>
      <c r="AF910">
        <v>44</v>
      </c>
      <c r="AG910" s="14">
        <f t="shared" si="71"/>
        <v>0.1368</v>
      </c>
      <c r="AH910">
        <f t="shared" si="73"/>
        <v>0</v>
      </c>
      <c r="AI910" t="str">
        <f t="shared" si="74"/>
        <v xml:space="preserve"> </v>
      </c>
    </row>
    <row r="911" spans="1:35" x14ac:dyDescent="0.35">
      <c r="A911">
        <v>910</v>
      </c>
      <c r="B911" t="s">
        <v>2915</v>
      </c>
      <c r="C911" t="s">
        <v>2916</v>
      </c>
      <c r="D911" t="s">
        <v>29</v>
      </c>
      <c r="E911" t="s">
        <v>199</v>
      </c>
      <c r="F911" t="s">
        <v>200</v>
      </c>
      <c r="G911" t="s">
        <v>1002</v>
      </c>
      <c r="H911" t="s">
        <v>1003</v>
      </c>
      <c r="I911" t="s">
        <v>34</v>
      </c>
      <c r="J911" t="s">
        <v>2917</v>
      </c>
      <c r="K911" s="3">
        <v>40843</v>
      </c>
      <c r="L911" t="s">
        <v>136</v>
      </c>
      <c r="M911" t="s">
        <v>290</v>
      </c>
      <c r="N911" t="s">
        <v>291</v>
      </c>
      <c r="O911" t="s">
        <v>72</v>
      </c>
      <c r="P911" t="s">
        <v>178</v>
      </c>
      <c r="Q911">
        <v>3</v>
      </c>
      <c r="R911" s="5">
        <v>327.27999999999997</v>
      </c>
      <c r="S911" s="5">
        <v>425</v>
      </c>
      <c r="T911" s="5">
        <v>1275</v>
      </c>
      <c r="U911">
        <v>0</v>
      </c>
      <c r="V911" s="5">
        <v>293.16000000000003</v>
      </c>
      <c r="W911" t="s">
        <v>41</v>
      </c>
      <c r="X911" s="3">
        <v>40848</v>
      </c>
      <c r="Y911" s="3">
        <v>40850</v>
      </c>
      <c r="Z911">
        <v>7</v>
      </c>
      <c r="AA911" t="s">
        <v>8399</v>
      </c>
      <c r="AB911">
        <f t="shared" si="72"/>
        <v>2</v>
      </c>
      <c r="AC911" t="str">
        <f t="shared" si="70"/>
        <v>Thursday</v>
      </c>
      <c r="AD911" s="5">
        <v>163.70099999999999</v>
      </c>
      <c r="AE911">
        <v>2011</v>
      </c>
      <c r="AF911">
        <v>44</v>
      </c>
      <c r="AG911" s="14">
        <f t="shared" si="71"/>
        <v>0.22992941176470591</v>
      </c>
      <c r="AH911">
        <f t="shared" si="73"/>
        <v>1</v>
      </c>
      <c r="AI911">
        <f t="shared" si="74"/>
        <v>2</v>
      </c>
    </row>
    <row r="912" spans="1:35" x14ac:dyDescent="0.35">
      <c r="A912">
        <v>911</v>
      </c>
      <c r="B912" t="s">
        <v>2915</v>
      </c>
      <c r="C912" t="s">
        <v>2916</v>
      </c>
      <c r="D912" t="s">
        <v>29</v>
      </c>
      <c r="E912" t="s">
        <v>199</v>
      </c>
      <c r="F912" t="s">
        <v>200</v>
      </c>
      <c r="G912" t="s">
        <v>1002</v>
      </c>
      <c r="H912" t="s">
        <v>1003</v>
      </c>
      <c r="I912" t="s">
        <v>34</v>
      </c>
      <c r="J912" t="s">
        <v>2917</v>
      </c>
      <c r="K912" s="3">
        <v>40843</v>
      </c>
      <c r="L912" t="s">
        <v>136</v>
      </c>
      <c r="M912" t="s">
        <v>1466</v>
      </c>
      <c r="N912" t="s">
        <v>1467</v>
      </c>
      <c r="O912" t="s">
        <v>51</v>
      </c>
      <c r="P912" t="s">
        <v>55</v>
      </c>
      <c r="Q912">
        <v>8</v>
      </c>
      <c r="R912" s="5">
        <v>139.69499999999999</v>
      </c>
      <c r="S912" s="5">
        <v>273.875</v>
      </c>
      <c r="T912" s="5">
        <v>2191</v>
      </c>
      <c r="U912">
        <v>0</v>
      </c>
      <c r="V912" s="5">
        <v>1073.44</v>
      </c>
      <c r="W912" t="s">
        <v>41</v>
      </c>
      <c r="X912" s="3">
        <v>40848</v>
      </c>
      <c r="Y912" s="3">
        <v>40850</v>
      </c>
      <c r="Z912">
        <v>7</v>
      </c>
      <c r="AA912" t="s">
        <v>8399</v>
      </c>
      <c r="AB912">
        <f t="shared" si="72"/>
        <v>2</v>
      </c>
      <c r="AC912" t="str">
        <f t="shared" si="70"/>
        <v>Thursday</v>
      </c>
      <c r="AD912" s="5">
        <v>88.73</v>
      </c>
      <c r="AE912">
        <v>2011</v>
      </c>
      <c r="AF912">
        <v>44</v>
      </c>
      <c r="AG912" s="14">
        <f t="shared" si="71"/>
        <v>0.48993153811045187</v>
      </c>
      <c r="AH912">
        <f t="shared" si="73"/>
        <v>1</v>
      </c>
      <c r="AI912">
        <f t="shared" si="74"/>
        <v>2</v>
      </c>
    </row>
    <row r="913" spans="1:35" x14ac:dyDescent="0.35">
      <c r="A913">
        <v>912</v>
      </c>
      <c r="B913" t="s">
        <v>2019</v>
      </c>
      <c r="C913" t="s">
        <v>2020</v>
      </c>
      <c r="D913" t="s">
        <v>112</v>
      </c>
      <c r="E913" t="s">
        <v>30</v>
      </c>
      <c r="F913" t="s">
        <v>31</v>
      </c>
      <c r="G913" t="s">
        <v>1287</v>
      </c>
      <c r="H913" t="s">
        <v>2920</v>
      </c>
      <c r="I913" t="s">
        <v>34</v>
      </c>
      <c r="J913" t="s">
        <v>2921</v>
      </c>
      <c r="K913" s="3">
        <v>40568</v>
      </c>
      <c r="L913" t="s">
        <v>136</v>
      </c>
      <c r="M913" t="s">
        <v>2922</v>
      </c>
      <c r="N913" t="s">
        <v>2923</v>
      </c>
      <c r="O913" t="s">
        <v>39</v>
      </c>
      <c r="P913" t="s">
        <v>64</v>
      </c>
      <c r="Q913">
        <v>2</v>
      </c>
      <c r="R913" s="5">
        <v>10.940000000000001</v>
      </c>
      <c r="S913" s="5">
        <v>16</v>
      </c>
      <c r="T913" s="5">
        <v>32</v>
      </c>
      <c r="U913">
        <v>0</v>
      </c>
      <c r="V913" s="5">
        <v>10.119999999999999</v>
      </c>
      <c r="W913" t="s">
        <v>41</v>
      </c>
      <c r="X913" s="3">
        <v>40573</v>
      </c>
      <c r="Y913" s="3">
        <v>40573</v>
      </c>
      <c r="Z913">
        <v>5</v>
      </c>
      <c r="AA913" t="s">
        <v>8400</v>
      </c>
      <c r="AB913">
        <f t="shared" si="72"/>
        <v>0</v>
      </c>
      <c r="AC913" t="str">
        <f t="shared" si="70"/>
        <v>Tuesday</v>
      </c>
      <c r="AD913" s="5">
        <v>4.4509999999999996</v>
      </c>
      <c r="AE913">
        <v>2011</v>
      </c>
      <c r="AF913">
        <v>5</v>
      </c>
      <c r="AG913" s="14">
        <f t="shared" si="71"/>
        <v>0.31624999999999998</v>
      </c>
      <c r="AH913">
        <f t="shared" si="73"/>
        <v>0</v>
      </c>
      <c r="AI913" t="str">
        <f t="shared" si="74"/>
        <v xml:space="preserve"> </v>
      </c>
    </row>
    <row r="914" spans="1:35" x14ac:dyDescent="0.35">
      <c r="A914">
        <v>913</v>
      </c>
      <c r="B914" t="s">
        <v>527</v>
      </c>
      <c r="C914" t="s">
        <v>528</v>
      </c>
      <c r="D914" t="s">
        <v>29</v>
      </c>
      <c r="E914" t="s">
        <v>84</v>
      </c>
      <c r="F914" t="s">
        <v>168</v>
      </c>
      <c r="G914" t="s">
        <v>665</v>
      </c>
      <c r="H914" t="s">
        <v>1331</v>
      </c>
      <c r="I914" t="s">
        <v>34</v>
      </c>
      <c r="J914" t="s">
        <v>2924</v>
      </c>
      <c r="K914" s="3">
        <v>41968</v>
      </c>
      <c r="L914" t="s">
        <v>136</v>
      </c>
      <c r="M914" t="s">
        <v>2925</v>
      </c>
      <c r="N914" t="s">
        <v>2926</v>
      </c>
      <c r="O914" t="s">
        <v>72</v>
      </c>
      <c r="P914" t="s">
        <v>162</v>
      </c>
      <c r="Q914">
        <v>1</v>
      </c>
      <c r="R914" s="5">
        <v>70.994484799999981</v>
      </c>
      <c r="S914" s="5">
        <v>112.76268361204011</v>
      </c>
      <c r="T914" s="5">
        <v>67.432084799999984</v>
      </c>
      <c r="U914">
        <v>0.40200000000000002</v>
      </c>
      <c r="V914" s="5">
        <v>-3.5623999999999998</v>
      </c>
      <c r="W914" t="s">
        <v>139</v>
      </c>
      <c r="X914" s="3">
        <v>41971</v>
      </c>
      <c r="Y914" s="3">
        <v>41971</v>
      </c>
      <c r="Z914">
        <v>3</v>
      </c>
      <c r="AA914" t="s">
        <v>8400</v>
      </c>
      <c r="AB914">
        <f t="shared" si="72"/>
        <v>0</v>
      </c>
      <c r="AC914" t="str">
        <f t="shared" si="70"/>
        <v>Tuesday</v>
      </c>
      <c r="AD914" s="5">
        <v>13.340999999999999</v>
      </c>
      <c r="AE914">
        <v>2014</v>
      </c>
      <c r="AF914">
        <v>48</v>
      </c>
      <c r="AG914" s="14">
        <f t="shared" si="71"/>
        <v>-5.282945070682437E-2</v>
      </c>
      <c r="AH914">
        <f t="shared" si="73"/>
        <v>0</v>
      </c>
      <c r="AI914" t="str">
        <f t="shared" si="74"/>
        <v xml:space="preserve"> </v>
      </c>
    </row>
    <row r="915" spans="1:35" x14ac:dyDescent="0.35">
      <c r="A915">
        <v>914</v>
      </c>
      <c r="B915" t="s">
        <v>2488</v>
      </c>
      <c r="C915" t="s">
        <v>2489</v>
      </c>
      <c r="D915" t="s">
        <v>29</v>
      </c>
      <c r="E915" t="s">
        <v>30</v>
      </c>
      <c r="F915" t="s">
        <v>31</v>
      </c>
      <c r="G915" t="s">
        <v>365</v>
      </c>
      <c r="H915" t="s">
        <v>366</v>
      </c>
      <c r="I915" t="s">
        <v>34</v>
      </c>
      <c r="J915" t="s">
        <v>2927</v>
      </c>
      <c r="K915" s="3">
        <v>41205</v>
      </c>
      <c r="L915" t="s">
        <v>36</v>
      </c>
      <c r="M915" t="s">
        <v>2928</v>
      </c>
      <c r="N915" t="s">
        <v>2929</v>
      </c>
      <c r="O915" t="s">
        <v>39</v>
      </c>
      <c r="P915" t="s">
        <v>61</v>
      </c>
      <c r="Q915">
        <v>7</v>
      </c>
      <c r="R915" s="5">
        <v>10.011428571428571</v>
      </c>
      <c r="S915" s="5">
        <v>18.571428571428569</v>
      </c>
      <c r="T915" s="5">
        <v>130</v>
      </c>
      <c r="U915">
        <v>0</v>
      </c>
      <c r="V915" s="5">
        <v>59.92</v>
      </c>
      <c r="W915" t="s">
        <v>41</v>
      </c>
      <c r="X915" s="3">
        <v>41210</v>
      </c>
      <c r="Y915" s="3">
        <v>41210</v>
      </c>
      <c r="Z915">
        <v>5</v>
      </c>
      <c r="AA915" t="s">
        <v>8400</v>
      </c>
      <c r="AB915">
        <f t="shared" si="72"/>
        <v>0</v>
      </c>
      <c r="AC915" t="str">
        <f t="shared" si="70"/>
        <v>Tuesday</v>
      </c>
      <c r="AD915" s="5">
        <v>11.234</v>
      </c>
      <c r="AE915">
        <v>2012</v>
      </c>
      <c r="AF915">
        <v>43</v>
      </c>
      <c r="AG915" s="14">
        <f t="shared" si="71"/>
        <v>0.46092307692307694</v>
      </c>
      <c r="AH915">
        <f t="shared" si="73"/>
        <v>0</v>
      </c>
      <c r="AI915" t="str">
        <f t="shared" si="74"/>
        <v xml:space="preserve"> </v>
      </c>
    </row>
    <row r="916" spans="1:35" x14ac:dyDescent="0.35">
      <c r="A916">
        <v>915</v>
      </c>
      <c r="B916" t="s">
        <v>2930</v>
      </c>
      <c r="C916" t="s">
        <v>2931</v>
      </c>
      <c r="D916" t="s">
        <v>112</v>
      </c>
      <c r="E916" t="s">
        <v>30</v>
      </c>
      <c r="F916" t="s">
        <v>31</v>
      </c>
      <c r="G916" t="s">
        <v>476</v>
      </c>
      <c r="H916" t="s">
        <v>833</v>
      </c>
      <c r="I916" t="s">
        <v>34</v>
      </c>
      <c r="J916" t="s">
        <v>2932</v>
      </c>
      <c r="K916" s="3">
        <v>41677</v>
      </c>
      <c r="L916" t="s">
        <v>36</v>
      </c>
      <c r="M916" t="s">
        <v>2199</v>
      </c>
      <c r="N916" t="s">
        <v>2200</v>
      </c>
      <c r="O916" t="s">
        <v>72</v>
      </c>
      <c r="P916" t="s">
        <v>178</v>
      </c>
      <c r="Q916">
        <v>5</v>
      </c>
      <c r="R916" s="5">
        <v>114.58</v>
      </c>
      <c r="S916" s="5">
        <v>123.2</v>
      </c>
      <c r="T916" s="5">
        <v>616</v>
      </c>
      <c r="U916">
        <v>0</v>
      </c>
      <c r="V916" s="5">
        <v>43.1</v>
      </c>
      <c r="W916" t="s">
        <v>41</v>
      </c>
      <c r="X916" s="3">
        <v>41682</v>
      </c>
      <c r="Y916" s="3">
        <v>41682</v>
      </c>
      <c r="Z916">
        <v>5</v>
      </c>
      <c r="AA916" t="s">
        <v>8400</v>
      </c>
      <c r="AB916">
        <f t="shared" si="72"/>
        <v>0</v>
      </c>
      <c r="AC916" t="str">
        <f t="shared" si="70"/>
        <v>Friday</v>
      </c>
      <c r="AD916" s="5">
        <v>61.220999999999997</v>
      </c>
      <c r="AE916">
        <v>2014</v>
      </c>
      <c r="AF916">
        <v>6</v>
      </c>
      <c r="AG916" s="14">
        <f t="shared" si="71"/>
        <v>6.996753246753247E-2</v>
      </c>
      <c r="AH916">
        <f t="shared" si="73"/>
        <v>0</v>
      </c>
      <c r="AI916" t="str">
        <f t="shared" si="74"/>
        <v xml:space="preserve"> </v>
      </c>
    </row>
    <row r="917" spans="1:35" x14ac:dyDescent="0.35">
      <c r="A917">
        <v>916</v>
      </c>
      <c r="B917" t="s">
        <v>1837</v>
      </c>
      <c r="C917" t="s">
        <v>1838</v>
      </c>
      <c r="D917" t="s">
        <v>29</v>
      </c>
      <c r="E917" t="s">
        <v>30</v>
      </c>
      <c r="F917" t="s">
        <v>31</v>
      </c>
      <c r="G917" t="s">
        <v>1051</v>
      </c>
      <c r="H917" t="s">
        <v>1052</v>
      </c>
      <c r="I917" t="s">
        <v>34</v>
      </c>
      <c r="J917" t="s">
        <v>2933</v>
      </c>
      <c r="K917" s="3">
        <v>40661</v>
      </c>
      <c r="L917" t="s">
        <v>136</v>
      </c>
      <c r="M917" t="s">
        <v>2934</v>
      </c>
      <c r="N917" t="s">
        <v>2935</v>
      </c>
      <c r="O917" t="s">
        <v>72</v>
      </c>
      <c r="P917" t="s">
        <v>178</v>
      </c>
      <c r="Q917">
        <v>4</v>
      </c>
      <c r="R917" s="5">
        <v>42.74</v>
      </c>
      <c r="S917" s="5">
        <v>44.5</v>
      </c>
      <c r="T917" s="5">
        <v>178</v>
      </c>
      <c r="U917">
        <v>0</v>
      </c>
      <c r="V917" s="5">
        <v>7.04</v>
      </c>
      <c r="W917" t="s">
        <v>41</v>
      </c>
      <c r="X917" s="3">
        <v>40666</v>
      </c>
      <c r="Y917" s="3">
        <v>40666</v>
      </c>
      <c r="Z917">
        <v>5</v>
      </c>
      <c r="AA917" t="s">
        <v>8400</v>
      </c>
      <c r="AB917">
        <f t="shared" si="72"/>
        <v>0</v>
      </c>
      <c r="AC917" t="str">
        <f t="shared" si="70"/>
        <v>Thursday</v>
      </c>
      <c r="AD917" s="5">
        <v>20.052</v>
      </c>
      <c r="AE917">
        <v>2011</v>
      </c>
      <c r="AF917">
        <v>18</v>
      </c>
      <c r="AG917" s="14">
        <f t="shared" si="71"/>
        <v>3.9550561797752806E-2</v>
      </c>
      <c r="AH917">
        <f t="shared" si="73"/>
        <v>0</v>
      </c>
      <c r="AI917" t="str">
        <f t="shared" si="74"/>
        <v xml:space="preserve"> </v>
      </c>
    </row>
    <row r="918" spans="1:35" x14ac:dyDescent="0.35">
      <c r="A918">
        <v>917</v>
      </c>
      <c r="B918" t="s">
        <v>1837</v>
      </c>
      <c r="C918" t="s">
        <v>1838</v>
      </c>
      <c r="D918" t="s">
        <v>29</v>
      </c>
      <c r="E918" t="s">
        <v>30</v>
      </c>
      <c r="F918" t="s">
        <v>31</v>
      </c>
      <c r="G918" t="s">
        <v>1051</v>
      </c>
      <c r="H918" t="s">
        <v>1052</v>
      </c>
      <c r="I918" t="s">
        <v>34</v>
      </c>
      <c r="J918" t="s">
        <v>2933</v>
      </c>
      <c r="K918" s="3">
        <v>40661</v>
      </c>
      <c r="L918" t="s">
        <v>136</v>
      </c>
      <c r="M918" t="s">
        <v>2936</v>
      </c>
      <c r="N918" t="s">
        <v>2937</v>
      </c>
      <c r="O918" t="s">
        <v>39</v>
      </c>
      <c r="P918" t="s">
        <v>90</v>
      </c>
      <c r="Q918">
        <v>3</v>
      </c>
      <c r="R918" s="5">
        <v>6.3933333333333335</v>
      </c>
      <c r="S918" s="5">
        <v>7.3333333333333339</v>
      </c>
      <c r="T918" s="5">
        <v>22</v>
      </c>
      <c r="U918">
        <v>0</v>
      </c>
      <c r="V918" s="5">
        <v>2.82</v>
      </c>
      <c r="W918" t="s">
        <v>41</v>
      </c>
      <c r="X918" s="3">
        <v>40666</v>
      </c>
      <c r="Y918" s="3">
        <v>40669</v>
      </c>
      <c r="Z918">
        <v>8</v>
      </c>
      <c r="AA918" t="s">
        <v>8399</v>
      </c>
      <c r="AB918">
        <f t="shared" si="72"/>
        <v>3</v>
      </c>
      <c r="AC918" t="str">
        <f t="shared" si="70"/>
        <v>Thursday</v>
      </c>
      <c r="AD918" s="5">
        <v>2.8940000000000001</v>
      </c>
      <c r="AE918">
        <v>2011</v>
      </c>
      <c r="AF918">
        <v>18</v>
      </c>
      <c r="AG918" s="14">
        <f t="shared" si="71"/>
        <v>0.12818181818181817</v>
      </c>
      <c r="AH918">
        <f t="shared" si="73"/>
        <v>1</v>
      </c>
      <c r="AI918">
        <f t="shared" si="74"/>
        <v>3</v>
      </c>
    </row>
    <row r="919" spans="1:35" x14ac:dyDescent="0.35">
      <c r="A919">
        <v>918</v>
      </c>
      <c r="B919" t="s">
        <v>399</v>
      </c>
      <c r="C919" t="s">
        <v>400</v>
      </c>
      <c r="D919" t="s">
        <v>29</v>
      </c>
      <c r="E919" t="s">
        <v>44</v>
      </c>
      <c r="F919" t="s">
        <v>67</v>
      </c>
      <c r="G919" t="s">
        <v>641</v>
      </c>
      <c r="H919" t="s">
        <v>2938</v>
      </c>
      <c r="I919" t="s">
        <v>34</v>
      </c>
      <c r="J919" t="s">
        <v>2939</v>
      </c>
      <c r="K919" s="3">
        <v>41158</v>
      </c>
      <c r="L919" t="s">
        <v>36</v>
      </c>
      <c r="M919" t="s">
        <v>918</v>
      </c>
      <c r="N919" t="s">
        <v>919</v>
      </c>
      <c r="O919" t="s">
        <v>72</v>
      </c>
      <c r="P919" t="s">
        <v>178</v>
      </c>
      <c r="Q919">
        <v>7</v>
      </c>
      <c r="R919" s="5">
        <v>51.160000000000004</v>
      </c>
      <c r="S919" s="5">
        <v>55</v>
      </c>
      <c r="T919" s="5">
        <v>385</v>
      </c>
      <c r="U919">
        <v>0</v>
      </c>
      <c r="V919" s="5">
        <v>26.88</v>
      </c>
      <c r="W919" t="s">
        <v>41</v>
      </c>
      <c r="X919" s="3">
        <v>41163</v>
      </c>
      <c r="Y919" s="3">
        <v>41163</v>
      </c>
      <c r="Z919">
        <v>5</v>
      </c>
      <c r="AA919" t="s">
        <v>8400</v>
      </c>
      <c r="AB919">
        <f t="shared" si="72"/>
        <v>0</v>
      </c>
      <c r="AC919" t="str">
        <f t="shared" si="70"/>
        <v>Thursday</v>
      </c>
      <c r="AD919" s="5">
        <v>28.619</v>
      </c>
      <c r="AE919">
        <v>2012</v>
      </c>
      <c r="AF919">
        <v>36</v>
      </c>
      <c r="AG919" s="14">
        <f t="shared" si="71"/>
        <v>6.9818181818181821E-2</v>
      </c>
      <c r="AH919">
        <f t="shared" si="73"/>
        <v>0</v>
      </c>
      <c r="AI919" t="str">
        <f t="shared" si="74"/>
        <v xml:space="preserve"> </v>
      </c>
    </row>
    <row r="920" spans="1:35" x14ac:dyDescent="0.35">
      <c r="A920">
        <v>919</v>
      </c>
      <c r="B920" t="s">
        <v>2940</v>
      </c>
      <c r="C920" t="s">
        <v>2941</v>
      </c>
      <c r="D920" t="s">
        <v>29</v>
      </c>
      <c r="E920" t="s">
        <v>30</v>
      </c>
      <c r="F920" t="s">
        <v>31</v>
      </c>
      <c r="G920" t="s">
        <v>476</v>
      </c>
      <c r="H920" t="s">
        <v>833</v>
      </c>
      <c r="I920" t="s">
        <v>34</v>
      </c>
      <c r="J920" t="s">
        <v>2942</v>
      </c>
      <c r="K920" s="3">
        <v>41257</v>
      </c>
      <c r="L920" t="s">
        <v>36</v>
      </c>
      <c r="M920" t="s">
        <v>2943</v>
      </c>
      <c r="N920" t="s">
        <v>2944</v>
      </c>
      <c r="O920" t="s">
        <v>51</v>
      </c>
      <c r="P920" t="s">
        <v>52</v>
      </c>
      <c r="Q920">
        <v>5</v>
      </c>
      <c r="R920" s="5">
        <v>27.591999999999995</v>
      </c>
      <c r="S920" s="5">
        <v>33.853333333333332</v>
      </c>
      <c r="T920" s="5">
        <v>101.55999999999999</v>
      </c>
      <c r="U920">
        <v>0.4</v>
      </c>
      <c r="V920" s="5">
        <v>-36.4</v>
      </c>
      <c r="W920" t="s">
        <v>41</v>
      </c>
      <c r="X920" s="3">
        <v>41262</v>
      </c>
      <c r="Y920" s="3">
        <v>41262</v>
      </c>
      <c r="Z920">
        <v>5</v>
      </c>
      <c r="AA920" t="s">
        <v>8400</v>
      </c>
      <c r="AB920">
        <f t="shared" si="72"/>
        <v>0</v>
      </c>
      <c r="AC920" t="str">
        <f t="shared" si="70"/>
        <v>Friday</v>
      </c>
      <c r="AD920" s="5">
        <v>5.532</v>
      </c>
      <c r="AE920">
        <v>2012</v>
      </c>
      <c r="AF920">
        <v>50</v>
      </c>
      <c r="AG920" s="14">
        <f t="shared" si="71"/>
        <v>-0.35840882237101224</v>
      </c>
      <c r="AH920">
        <f t="shared" si="73"/>
        <v>0</v>
      </c>
      <c r="AI920" t="str">
        <f t="shared" si="74"/>
        <v xml:space="preserve"> </v>
      </c>
    </row>
    <row r="921" spans="1:35" x14ac:dyDescent="0.35">
      <c r="A921">
        <v>920</v>
      </c>
      <c r="B921" t="s">
        <v>2945</v>
      </c>
      <c r="C921" t="s">
        <v>2946</v>
      </c>
      <c r="D921" t="s">
        <v>96</v>
      </c>
      <c r="E921" t="s">
        <v>30</v>
      </c>
      <c r="F921" t="s">
        <v>31</v>
      </c>
      <c r="G921" t="s">
        <v>365</v>
      </c>
      <c r="H921" t="s">
        <v>1139</v>
      </c>
      <c r="I921" t="s">
        <v>34</v>
      </c>
      <c r="J921" t="s">
        <v>2947</v>
      </c>
      <c r="K921" s="3">
        <v>41899</v>
      </c>
      <c r="L921" t="s">
        <v>136</v>
      </c>
      <c r="M921" t="s">
        <v>2948</v>
      </c>
      <c r="N921" t="s">
        <v>2949</v>
      </c>
      <c r="O921" t="s">
        <v>72</v>
      </c>
      <c r="P921" t="s">
        <v>178</v>
      </c>
      <c r="Q921">
        <v>3</v>
      </c>
      <c r="R921" s="5">
        <v>36.486666666666672</v>
      </c>
      <c r="S921" s="5">
        <v>50.666666666666671</v>
      </c>
      <c r="T921" s="5">
        <v>152</v>
      </c>
      <c r="U921">
        <v>0</v>
      </c>
      <c r="V921" s="5">
        <v>42.54</v>
      </c>
      <c r="W921" t="s">
        <v>155</v>
      </c>
      <c r="X921" s="3">
        <v>41901</v>
      </c>
      <c r="Y921" s="3">
        <v>41901</v>
      </c>
      <c r="Z921">
        <v>2</v>
      </c>
      <c r="AA921" t="s">
        <v>8400</v>
      </c>
      <c r="AB921">
        <f t="shared" si="72"/>
        <v>0</v>
      </c>
      <c r="AC921" t="str">
        <f t="shared" si="70"/>
        <v>Wednesday</v>
      </c>
      <c r="AD921" s="5">
        <v>31.861000000000001</v>
      </c>
      <c r="AE921">
        <v>2014</v>
      </c>
      <c r="AF921">
        <v>38</v>
      </c>
      <c r="AG921" s="14">
        <f t="shared" si="71"/>
        <v>0.2798684210526316</v>
      </c>
      <c r="AH921">
        <f t="shared" si="73"/>
        <v>0</v>
      </c>
      <c r="AI921" t="str">
        <f t="shared" si="74"/>
        <v xml:space="preserve"> </v>
      </c>
    </row>
    <row r="922" spans="1:35" x14ac:dyDescent="0.35">
      <c r="A922">
        <v>921</v>
      </c>
      <c r="B922" t="s">
        <v>2945</v>
      </c>
      <c r="C922" t="s">
        <v>2946</v>
      </c>
      <c r="D922" t="s">
        <v>96</v>
      </c>
      <c r="E922" t="s">
        <v>30</v>
      </c>
      <c r="F922" t="s">
        <v>31</v>
      </c>
      <c r="G922" t="s">
        <v>365</v>
      </c>
      <c r="H922" t="s">
        <v>1139</v>
      </c>
      <c r="I922" t="s">
        <v>34</v>
      </c>
      <c r="J922" t="s">
        <v>2947</v>
      </c>
      <c r="K922" s="3">
        <v>41899</v>
      </c>
      <c r="L922" t="s">
        <v>136</v>
      </c>
      <c r="M922" t="s">
        <v>798</v>
      </c>
      <c r="N922" t="s">
        <v>799</v>
      </c>
      <c r="O922" t="s">
        <v>51</v>
      </c>
      <c r="P922" t="s">
        <v>55</v>
      </c>
      <c r="Q922">
        <v>2</v>
      </c>
      <c r="R922" s="5">
        <v>100.27200000000002</v>
      </c>
      <c r="S922" s="5">
        <v>130.26500000000001</v>
      </c>
      <c r="T922" s="5">
        <v>208.42400000000004</v>
      </c>
      <c r="U922">
        <v>0.2</v>
      </c>
      <c r="V922" s="5">
        <v>7.88</v>
      </c>
      <c r="W922" t="s">
        <v>155</v>
      </c>
      <c r="X922" s="3">
        <v>41901</v>
      </c>
      <c r="Y922" s="3">
        <v>41901</v>
      </c>
      <c r="Z922">
        <v>2</v>
      </c>
      <c r="AA922" t="s">
        <v>8400</v>
      </c>
      <c r="AB922">
        <f t="shared" si="72"/>
        <v>0</v>
      </c>
      <c r="AC922" t="str">
        <f t="shared" si="70"/>
        <v>Wednesday</v>
      </c>
      <c r="AD922" s="5">
        <v>24.648</v>
      </c>
      <c r="AE922">
        <v>2014</v>
      </c>
      <c r="AF922">
        <v>38</v>
      </c>
      <c r="AG922" s="14">
        <f t="shared" si="71"/>
        <v>3.780754615591294E-2</v>
      </c>
      <c r="AH922">
        <f t="shared" si="73"/>
        <v>0</v>
      </c>
      <c r="AI922" t="str">
        <f t="shared" si="74"/>
        <v xml:space="preserve"> </v>
      </c>
    </row>
    <row r="923" spans="1:35" x14ac:dyDescent="0.35">
      <c r="A923">
        <v>922</v>
      </c>
      <c r="B923" t="s">
        <v>2945</v>
      </c>
      <c r="C923" t="s">
        <v>2946</v>
      </c>
      <c r="D923" t="s">
        <v>96</v>
      </c>
      <c r="E923" t="s">
        <v>30</v>
      </c>
      <c r="F923" t="s">
        <v>31</v>
      </c>
      <c r="G923" t="s">
        <v>365</v>
      </c>
      <c r="H923" t="s">
        <v>1139</v>
      </c>
      <c r="I923" t="s">
        <v>34</v>
      </c>
      <c r="J923" t="s">
        <v>2947</v>
      </c>
      <c r="K923" s="3">
        <v>41899</v>
      </c>
      <c r="L923" t="s">
        <v>136</v>
      </c>
      <c r="M923" t="s">
        <v>2950</v>
      </c>
      <c r="N923" t="s">
        <v>2951</v>
      </c>
      <c r="O923" t="s">
        <v>72</v>
      </c>
      <c r="P923" t="s">
        <v>79</v>
      </c>
      <c r="Q923">
        <v>9</v>
      </c>
      <c r="R923" s="5">
        <v>11.148888888888889</v>
      </c>
      <c r="S923" s="5">
        <v>18.888888888888889</v>
      </c>
      <c r="T923" s="5">
        <v>170</v>
      </c>
      <c r="U923">
        <v>0</v>
      </c>
      <c r="V923" s="5">
        <v>69.66</v>
      </c>
      <c r="W923" t="s">
        <v>155</v>
      </c>
      <c r="X923" s="3">
        <v>41901</v>
      </c>
      <c r="Y923" s="3">
        <v>41901</v>
      </c>
      <c r="Z923">
        <v>2</v>
      </c>
      <c r="AA923" t="s">
        <v>8400</v>
      </c>
      <c r="AB923">
        <f t="shared" si="72"/>
        <v>0</v>
      </c>
      <c r="AC923" t="str">
        <f t="shared" si="70"/>
        <v>Wednesday</v>
      </c>
      <c r="AD923" s="5">
        <v>5.33</v>
      </c>
      <c r="AE923">
        <v>2014</v>
      </c>
      <c r="AF923">
        <v>38</v>
      </c>
      <c r="AG923" s="14">
        <f t="shared" si="71"/>
        <v>0.40976470588235292</v>
      </c>
      <c r="AH923">
        <f t="shared" si="73"/>
        <v>0</v>
      </c>
      <c r="AI923" t="str">
        <f t="shared" si="74"/>
        <v xml:space="preserve"> </v>
      </c>
    </row>
    <row r="924" spans="1:35" x14ac:dyDescent="0.35">
      <c r="A924">
        <v>923</v>
      </c>
      <c r="B924" t="s">
        <v>2945</v>
      </c>
      <c r="C924" t="s">
        <v>2946</v>
      </c>
      <c r="D924" t="s">
        <v>96</v>
      </c>
      <c r="E924" t="s">
        <v>30</v>
      </c>
      <c r="F924" t="s">
        <v>31</v>
      </c>
      <c r="G924" t="s">
        <v>365</v>
      </c>
      <c r="H924" t="s">
        <v>1139</v>
      </c>
      <c r="I924" t="s">
        <v>34</v>
      </c>
      <c r="J924" t="s">
        <v>2947</v>
      </c>
      <c r="K924" s="3">
        <v>41899</v>
      </c>
      <c r="L924" t="s">
        <v>136</v>
      </c>
      <c r="M924" t="s">
        <v>1944</v>
      </c>
      <c r="N924" t="s">
        <v>1945</v>
      </c>
      <c r="O924" t="s">
        <v>39</v>
      </c>
      <c r="P924" t="s">
        <v>58</v>
      </c>
      <c r="Q924">
        <v>3</v>
      </c>
      <c r="R924" s="5">
        <v>6.9799999999999995</v>
      </c>
      <c r="S924" s="5">
        <v>10</v>
      </c>
      <c r="T924" s="5">
        <v>30</v>
      </c>
      <c r="U924">
        <v>0</v>
      </c>
      <c r="V924" s="5">
        <v>9.06</v>
      </c>
      <c r="W924" t="s">
        <v>155</v>
      </c>
      <c r="X924" s="3">
        <v>41901</v>
      </c>
      <c r="Y924" s="3">
        <v>41901</v>
      </c>
      <c r="Z924">
        <v>2</v>
      </c>
      <c r="AA924" t="s">
        <v>8400</v>
      </c>
      <c r="AB924">
        <f t="shared" si="72"/>
        <v>0</v>
      </c>
      <c r="AC924" t="str">
        <f t="shared" si="70"/>
        <v>Wednesday</v>
      </c>
      <c r="AD924" s="5">
        <v>3.8359999999999999</v>
      </c>
      <c r="AE924">
        <v>2014</v>
      </c>
      <c r="AF924">
        <v>38</v>
      </c>
      <c r="AG924" s="14">
        <f t="shared" si="71"/>
        <v>0.30199999999999999</v>
      </c>
      <c r="AH924">
        <f t="shared" si="73"/>
        <v>0</v>
      </c>
      <c r="AI924" t="str">
        <f t="shared" si="74"/>
        <v xml:space="preserve"> </v>
      </c>
    </row>
    <row r="925" spans="1:35" x14ac:dyDescent="0.35">
      <c r="A925">
        <v>924</v>
      </c>
      <c r="B925" t="s">
        <v>2945</v>
      </c>
      <c r="C925" t="s">
        <v>2946</v>
      </c>
      <c r="D925" t="s">
        <v>96</v>
      </c>
      <c r="E925" t="s">
        <v>30</v>
      </c>
      <c r="F925" t="s">
        <v>31</v>
      </c>
      <c r="G925" t="s">
        <v>365</v>
      </c>
      <c r="H925" t="s">
        <v>1139</v>
      </c>
      <c r="I925" t="s">
        <v>34</v>
      </c>
      <c r="J925" t="s">
        <v>2947</v>
      </c>
      <c r="K925" s="3">
        <v>41899</v>
      </c>
      <c r="L925" t="s">
        <v>136</v>
      </c>
      <c r="M925" t="s">
        <v>2952</v>
      </c>
      <c r="N925" t="s">
        <v>2953</v>
      </c>
      <c r="O925" t="s">
        <v>39</v>
      </c>
      <c r="P925" t="s">
        <v>165</v>
      </c>
      <c r="Q925">
        <v>3</v>
      </c>
      <c r="R925" s="5">
        <v>121.04</v>
      </c>
      <c r="S925" s="5">
        <v>136</v>
      </c>
      <c r="T925" s="5">
        <v>408</v>
      </c>
      <c r="U925">
        <v>0</v>
      </c>
      <c r="V925" s="5">
        <v>44.88</v>
      </c>
      <c r="W925" t="s">
        <v>155</v>
      </c>
      <c r="X925" s="3">
        <v>41901</v>
      </c>
      <c r="Y925" s="3">
        <v>41901</v>
      </c>
      <c r="Z925">
        <v>2</v>
      </c>
      <c r="AA925" t="s">
        <v>8400</v>
      </c>
      <c r="AB925">
        <f t="shared" si="72"/>
        <v>0</v>
      </c>
      <c r="AC925" t="str">
        <f t="shared" si="70"/>
        <v>Wednesday</v>
      </c>
      <c r="AD925" s="5">
        <v>91.14</v>
      </c>
      <c r="AE925">
        <v>2014</v>
      </c>
      <c r="AF925">
        <v>38</v>
      </c>
      <c r="AG925" s="14">
        <f t="shared" si="71"/>
        <v>0.11</v>
      </c>
      <c r="AH925">
        <f t="shared" si="73"/>
        <v>0</v>
      </c>
      <c r="AI925" t="str">
        <f t="shared" si="74"/>
        <v xml:space="preserve"> </v>
      </c>
    </row>
    <row r="926" spans="1:35" x14ac:dyDescent="0.35">
      <c r="A926">
        <v>925</v>
      </c>
      <c r="B926" t="s">
        <v>807</v>
      </c>
      <c r="C926" t="s">
        <v>808</v>
      </c>
      <c r="D926" t="s">
        <v>29</v>
      </c>
      <c r="E926" t="s">
        <v>44</v>
      </c>
      <c r="F926" t="s">
        <v>67</v>
      </c>
      <c r="G926" t="s">
        <v>1139</v>
      </c>
      <c r="H926" t="s">
        <v>2954</v>
      </c>
      <c r="I926" t="s">
        <v>34</v>
      </c>
      <c r="J926" t="s">
        <v>2955</v>
      </c>
      <c r="K926" s="3">
        <v>41058</v>
      </c>
      <c r="L926" t="s">
        <v>215</v>
      </c>
      <c r="M926" t="s">
        <v>1648</v>
      </c>
      <c r="N926" t="s">
        <v>1649</v>
      </c>
      <c r="O926" t="s">
        <v>39</v>
      </c>
      <c r="P926" t="s">
        <v>165</v>
      </c>
      <c r="Q926">
        <v>3</v>
      </c>
      <c r="R926" s="5">
        <v>136.78</v>
      </c>
      <c r="S926" s="5">
        <v>141</v>
      </c>
      <c r="T926" s="5">
        <v>423</v>
      </c>
      <c r="U926">
        <v>0</v>
      </c>
      <c r="V926" s="5">
        <v>12.66</v>
      </c>
      <c r="W926" t="s">
        <v>155</v>
      </c>
      <c r="X926" s="3">
        <v>41060</v>
      </c>
      <c r="Y926" s="3">
        <v>41060</v>
      </c>
      <c r="Z926">
        <v>2</v>
      </c>
      <c r="AA926" t="s">
        <v>8400</v>
      </c>
      <c r="AB926">
        <f t="shared" si="72"/>
        <v>0</v>
      </c>
      <c r="AC926" t="str">
        <f t="shared" si="70"/>
        <v>Tuesday</v>
      </c>
      <c r="AD926" s="5">
        <v>78.146000000000001</v>
      </c>
      <c r="AE926">
        <v>2012</v>
      </c>
      <c r="AF926">
        <v>22</v>
      </c>
      <c r="AG926" s="14">
        <f t="shared" si="71"/>
        <v>2.9929078014184398E-2</v>
      </c>
      <c r="AH926">
        <f t="shared" si="73"/>
        <v>0</v>
      </c>
      <c r="AI926" t="str">
        <f t="shared" si="74"/>
        <v xml:space="preserve"> </v>
      </c>
    </row>
    <row r="927" spans="1:35" x14ac:dyDescent="0.35">
      <c r="A927">
        <v>926</v>
      </c>
      <c r="B927" t="s">
        <v>807</v>
      </c>
      <c r="C927" t="s">
        <v>808</v>
      </c>
      <c r="D927" t="s">
        <v>29</v>
      </c>
      <c r="E927" t="s">
        <v>44</v>
      </c>
      <c r="F927" t="s">
        <v>67</v>
      </c>
      <c r="G927" t="s">
        <v>1139</v>
      </c>
      <c r="H927" t="s">
        <v>2954</v>
      </c>
      <c r="I927" t="s">
        <v>34</v>
      </c>
      <c r="J927" t="s">
        <v>2955</v>
      </c>
      <c r="K927" s="3">
        <v>41058</v>
      </c>
      <c r="L927" t="s">
        <v>215</v>
      </c>
      <c r="M927" t="s">
        <v>2956</v>
      </c>
      <c r="N927" t="s">
        <v>2957</v>
      </c>
      <c r="O927" t="s">
        <v>51</v>
      </c>
      <c r="P927" t="s">
        <v>93</v>
      </c>
      <c r="Q927">
        <v>4</v>
      </c>
      <c r="R927" s="5">
        <v>111.4</v>
      </c>
      <c r="S927" s="5">
        <v>118.5</v>
      </c>
      <c r="T927" s="5">
        <v>474</v>
      </c>
      <c r="U927">
        <v>0</v>
      </c>
      <c r="V927" s="5">
        <v>28.4</v>
      </c>
      <c r="W927" t="s">
        <v>155</v>
      </c>
      <c r="X927" s="3">
        <v>41060</v>
      </c>
      <c r="Y927" s="3">
        <v>41060</v>
      </c>
      <c r="Z927">
        <v>2</v>
      </c>
      <c r="AA927" t="s">
        <v>8400</v>
      </c>
      <c r="AB927">
        <f t="shared" si="72"/>
        <v>0</v>
      </c>
      <c r="AC927" t="str">
        <f t="shared" si="70"/>
        <v>Tuesday</v>
      </c>
      <c r="AD927" s="5">
        <v>143.27600000000001</v>
      </c>
      <c r="AE927">
        <v>2012</v>
      </c>
      <c r="AF927">
        <v>22</v>
      </c>
      <c r="AG927" s="14">
        <f t="shared" si="71"/>
        <v>5.9915611814345987E-2</v>
      </c>
      <c r="AH927">
        <f t="shared" si="73"/>
        <v>0</v>
      </c>
      <c r="AI927" t="str">
        <f t="shared" si="74"/>
        <v xml:space="preserve"> </v>
      </c>
    </row>
    <row r="928" spans="1:35" x14ac:dyDescent="0.35">
      <c r="A928">
        <v>927</v>
      </c>
      <c r="B928" t="s">
        <v>358</v>
      </c>
      <c r="C928" t="s">
        <v>359</v>
      </c>
      <c r="D928" t="s">
        <v>29</v>
      </c>
      <c r="E928" t="s">
        <v>84</v>
      </c>
      <c r="F928" t="s">
        <v>463</v>
      </c>
      <c r="G928" t="s">
        <v>463</v>
      </c>
      <c r="H928" t="s">
        <v>464</v>
      </c>
      <c r="I928" t="s">
        <v>34</v>
      </c>
      <c r="J928" t="s">
        <v>2958</v>
      </c>
      <c r="K928" s="3">
        <v>40900</v>
      </c>
      <c r="L928" t="s">
        <v>36</v>
      </c>
      <c r="M928" t="s">
        <v>2959</v>
      </c>
      <c r="N928" t="s">
        <v>2960</v>
      </c>
      <c r="O928" t="s">
        <v>51</v>
      </c>
      <c r="P928" t="s">
        <v>52</v>
      </c>
      <c r="Q928">
        <v>4</v>
      </c>
      <c r="R928" s="5">
        <v>13.57</v>
      </c>
      <c r="S928" s="5">
        <v>16.75</v>
      </c>
      <c r="T928" s="5">
        <v>67</v>
      </c>
      <c r="U928">
        <v>0</v>
      </c>
      <c r="V928" s="5">
        <v>12.72</v>
      </c>
      <c r="W928" t="s">
        <v>139</v>
      </c>
      <c r="X928" s="3">
        <v>40903</v>
      </c>
      <c r="Y928" s="3">
        <v>40903</v>
      </c>
      <c r="Z928">
        <v>3</v>
      </c>
      <c r="AA928" t="s">
        <v>8400</v>
      </c>
      <c r="AB928">
        <f t="shared" si="72"/>
        <v>0</v>
      </c>
      <c r="AC928" t="str">
        <f t="shared" si="70"/>
        <v>Friday</v>
      </c>
      <c r="AD928" s="5">
        <v>6.8179999999999996</v>
      </c>
      <c r="AE928">
        <v>2011</v>
      </c>
      <c r="AF928">
        <v>52</v>
      </c>
      <c r="AG928" s="14">
        <f t="shared" si="71"/>
        <v>0.18985074626865672</v>
      </c>
      <c r="AH928">
        <f t="shared" si="73"/>
        <v>0</v>
      </c>
      <c r="AI928" t="str">
        <f t="shared" si="74"/>
        <v xml:space="preserve"> </v>
      </c>
    </row>
    <row r="929" spans="1:35" x14ac:dyDescent="0.35">
      <c r="A929">
        <v>928</v>
      </c>
      <c r="B929" t="s">
        <v>358</v>
      </c>
      <c r="C929" t="s">
        <v>359</v>
      </c>
      <c r="D929" t="s">
        <v>29</v>
      </c>
      <c r="E929" t="s">
        <v>84</v>
      </c>
      <c r="F929" t="s">
        <v>463</v>
      </c>
      <c r="G929" t="s">
        <v>463</v>
      </c>
      <c r="H929" t="s">
        <v>464</v>
      </c>
      <c r="I929" t="s">
        <v>34</v>
      </c>
      <c r="J929" t="s">
        <v>2958</v>
      </c>
      <c r="K929" s="3">
        <v>40900</v>
      </c>
      <c r="L929" t="s">
        <v>36</v>
      </c>
      <c r="M929" t="s">
        <v>2961</v>
      </c>
      <c r="N929" t="s">
        <v>2962</v>
      </c>
      <c r="O929" t="s">
        <v>72</v>
      </c>
      <c r="P929" t="s">
        <v>73</v>
      </c>
      <c r="Q929">
        <v>7</v>
      </c>
      <c r="R929" s="5">
        <v>103.76571428571428</v>
      </c>
      <c r="S929" s="5">
        <v>115.28571428571429</v>
      </c>
      <c r="T929" s="5">
        <v>807</v>
      </c>
      <c r="U929">
        <v>0</v>
      </c>
      <c r="V929" s="5">
        <v>80.64</v>
      </c>
      <c r="W929" t="s">
        <v>139</v>
      </c>
      <c r="X929" s="3">
        <v>40903</v>
      </c>
      <c r="Y929" s="3">
        <v>40904</v>
      </c>
      <c r="Z929">
        <v>4</v>
      </c>
      <c r="AA929" t="s">
        <v>8399</v>
      </c>
      <c r="AB929">
        <f t="shared" si="72"/>
        <v>1</v>
      </c>
      <c r="AC929" t="str">
        <f t="shared" si="70"/>
        <v>Friday</v>
      </c>
      <c r="AD929" s="5">
        <v>39.987000000000002</v>
      </c>
      <c r="AE929">
        <v>2011</v>
      </c>
      <c r="AF929">
        <v>52</v>
      </c>
      <c r="AG929" s="14">
        <f t="shared" si="71"/>
        <v>9.9925650557620815E-2</v>
      </c>
      <c r="AH929">
        <f t="shared" si="73"/>
        <v>1</v>
      </c>
      <c r="AI929">
        <f t="shared" si="74"/>
        <v>1</v>
      </c>
    </row>
    <row r="930" spans="1:35" x14ac:dyDescent="0.35">
      <c r="A930">
        <v>929</v>
      </c>
      <c r="B930" t="s">
        <v>2963</v>
      </c>
      <c r="C930" t="s">
        <v>2964</v>
      </c>
      <c r="D930" t="s">
        <v>96</v>
      </c>
      <c r="E930" t="s">
        <v>84</v>
      </c>
      <c r="F930" t="s">
        <v>463</v>
      </c>
      <c r="G930" t="s">
        <v>463</v>
      </c>
      <c r="H930" t="s">
        <v>1325</v>
      </c>
      <c r="I930" t="s">
        <v>34</v>
      </c>
      <c r="J930" t="s">
        <v>2965</v>
      </c>
      <c r="K930" s="3">
        <v>41243</v>
      </c>
      <c r="L930" t="s">
        <v>36</v>
      </c>
      <c r="M930" t="s">
        <v>2664</v>
      </c>
      <c r="N930" t="s">
        <v>2665</v>
      </c>
      <c r="O930" t="s">
        <v>39</v>
      </c>
      <c r="P930" t="s">
        <v>58</v>
      </c>
      <c r="Q930">
        <v>4</v>
      </c>
      <c r="R930" s="5">
        <v>14.02</v>
      </c>
      <c r="S930" s="5">
        <v>19.5</v>
      </c>
      <c r="T930" s="5">
        <v>78</v>
      </c>
      <c r="U930">
        <v>0</v>
      </c>
      <c r="V930" s="5">
        <v>21.92</v>
      </c>
      <c r="W930" t="s">
        <v>41</v>
      </c>
      <c r="X930" s="3">
        <v>41248</v>
      </c>
      <c r="Y930" s="3">
        <v>41248</v>
      </c>
      <c r="Z930">
        <v>5</v>
      </c>
      <c r="AA930" t="s">
        <v>8400</v>
      </c>
      <c r="AB930">
        <f t="shared" si="72"/>
        <v>0</v>
      </c>
      <c r="AC930" t="str">
        <f t="shared" si="70"/>
        <v>Friday</v>
      </c>
      <c r="AD930" s="5">
        <v>2.5710000000000002</v>
      </c>
      <c r="AE930">
        <v>2012</v>
      </c>
      <c r="AF930">
        <v>48</v>
      </c>
      <c r="AG930" s="14">
        <f t="shared" si="71"/>
        <v>0.28102564102564104</v>
      </c>
      <c r="AH930">
        <f t="shared" si="73"/>
        <v>0</v>
      </c>
      <c r="AI930" t="str">
        <f t="shared" si="74"/>
        <v xml:space="preserve"> </v>
      </c>
    </row>
    <row r="931" spans="1:35" x14ac:dyDescent="0.35">
      <c r="A931">
        <v>930</v>
      </c>
      <c r="B931" t="s">
        <v>2963</v>
      </c>
      <c r="C931" t="s">
        <v>2964</v>
      </c>
      <c r="D931" t="s">
        <v>96</v>
      </c>
      <c r="E931" t="s">
        <v>84</v>
      </c>
      <c r="F931" t="s">
        <v>463</v>
      </c>
      <c r="G931" t="s">
        <v>463</v>
      </c>
      <c r="H931" t="s">
        <v>1325</v>
      </c>
      <c r="I931" t="s">
        <v>34</v>
      </c>
      <c r="J931" t="s">
        <v>2965</v>
      </c>
      <c r="K931" s="3">
        <v>41243</v>
      </c>
      <c r="L931" t="s">
        <v>36</v>
      </c>
      <c r="M931" t="s">
        <v>2966</v>
      </c>
      <c r="N931" t="s">
        <v>2967</v>
      </c>
      <c r="O931" t="s">
        <v>51</v>
      </c>
      <c r="P931" t="s">
        <v>52</v>
      </c>
      <c r="Q931">
        <v>5</v>
      </c>
      <c r="R931" s="5">
        <v>21.48</v>
      </c>
      <c r="S931" s="5">
        <v>29.4</v>
      </c>
      <c r="T931" s="5">
        <v>147</v>
      </c>
      <c r="U931">
        <v>0</v>
      </c>
      <c r="V931" s="5">
        <v>39.6</v>
      </c>
      <c r="W931" t="s">
        <v>41</v>
      </c>
      <c r="X931" s="3">
        <v>41248</v>
      </c>
      <c r="Y931" s="3">
        <v>41248</v>
      </c>
      <c r="Z931">
        <v>5</v>
      </c>
      <c r="AA931" t="s">
        <v>8400</v>
      </c>
      <c r="AB931">
        <f t="shared" si="72"/>
        <v>0</v>
      </c>
      <c r="AC931" t="str">
        <f t="shared" si="70"/>
        <v>Friday</v>
      </c>
      <c r="AD931" s="5">
        <v>7.7409999999999997</v>
      </c>
      <c r="AE931">
        <v>2012</v>
      </c>
      <c r="AF931">
        <v>48</v>
      </c>
      <c r="AG931" s="14">
        <f t="shared" si="71"/>
        <v>0.26938775510204083</v>
      </c>
      <c r="AH931">
        <f t="shared" si="73"/>
        <v>0</v>
      </c>
      <c r="AI931" t="str">
        <f t="shared" si="74"/>
        <v xml:space="preserve"> </v>
      </c>
    </row>
    <row r="932" spans="1:35" x14ac:dyDescent="0.35">
      <c r="A932">
        <v>931</v>
      </c>
      <c r="B932" t="s">
        <v>2963</v>
      </c>
      <c r="C932" t="s">
        <v>2964</v>
      </c>
      <c r="D932" t="s">
        <v>96</v>
      </c>
      <c r="E932" t="s">
        <v>84</v>
      </c>
      <c r="F932" t="s">
        <v>463</v>
      </c>
      <c r="G932" t="s">
        <v>463</v>
      </c>
      <c r="H932" t="s">
        <v>1325</v>
      </c>
      <c r="I932" t="s">
        <v>34</v>
      </c>
      <c r="J932" t="s">
        <v>2965</v>
      </c>
      <c r="K932" s="3">
        <v>41243</v>
      </c>
      <c r="L932" t="s">
        <v>36</v>
      </c>
      <c r="M932" t="s">
        <v>2968</v>
      </c>
      <c r="N932" t="s">
        <v>2969</v>
      </c>
      <c r="O932" t="s">
        <v>39</v>
      </c>
      <c r="P932" t="s">
        <v>90</v>
      </c>
      <c r="Q932">
        <v>2</v>
      </c>
      <c r="R932" s="5">
        <v>7.52</v>
      </c>
      <c r="S932" s="5">
        <v>12.5</v>
      </c>
      <c r="T932" s="5">
        <v>25</v>
      </c>
      <c r="U932">
        <v>0</v>
      </c>
      <c r="V932" s="5">
        <v>9.9600000000000009</v>
      </c>
      <c r="W932" t="s">
        <v>41</v>
      </c>
      <c r="X932" s="3">
        <v>41248</v>
      </c>
      <c r="Y932" s="3">
        <v>41248</v>
      </c>
      <c r="Z932">
        <v>5</v>
      </c>
      <c r="AA932" t="s">
        <v>8400</v>
      </c>
      <c r="AB932">
        <f t="shared" si="72"/>
        <v>0</v>
      </c>
      <c r="AC932" t="str">
        <f t="shared" si="70"/>
        <v>Friday</v>
      </c>
      <c r="AD932" s="5">
        <v>2.9390000000000001</v>
      </c>
      <c r="AE932">
        <v>2012</v>
      </c>
      <c r="AF932">
        <v>48</v>
      </c>
      <c r="AG932" s="14">
        <f t="shared" si="71"/>
        <v>0.39840000000000003</v>
      </c>
      <c r="AH932">
        <f t="shared" si="73"/>
        <v>0</v>
      </c>
      <c r="AI932" t="str">
        <f t="shared" si="74"/>
        <v xml:space="preserve"> </v>
      </c>
    </row>
    <row r="933" spans="1:35" x14ac:dyDescent="0.35">
      <c r="A933">
        <v>932</v>
      </c>
      <c r="B933" t="s">
        <v>1657</v>
      </c>
      <c r="C933" t="s">
        <v>1658</v>
      </c>
      <c r="D933" t="s">
        <v>96</v>
      </c>
      <c r="E933" t="s">
        <v>84</v>
      </c>
      <c r="F933" t="s">
        <v>85</v>
      </c>
      <c r="G933" t="s">
        <v>86</v>
      </c>
      <c r="H933" t="s">
        <v>86</v>
      </c>
      <c r="I933" t="s">
        <v>34</v>
      </c>
      <c r="J933" t="s">
        <v>2970</v>
      </c>
      <c r="K933" s="3">
        <v>40655</v>
      </c>
      <c r="L933" t="s">
        <v>36</v>
      </c>
      <c r="M933" t="s">
        <v>1773</v>
      </c>
      <c r="N933" t="s">
        <v>1774</v>
      </c>
      <c r="O933" t="s">
        <v>39</v>
      </c>
      <c r="P933" t="s">
        <v>58</v>
      </c>
      <c r="Q933">
        <v>2</v>
      </c>
      <c r="R933" s="5">
        <v>7.7200000000000006</v>
      </c>
      <c r="S933" s="5">
        <v>10.5</v>
      </c>
      <c r="T933" s="5">
        <v>21</v>
      </c>
      <c r="U933">
        <v>0</v>
      </c>
      <c r="V933" s="5">
        <v>5.56</v>
      </c>
      <c r="W933" t="s">
        <v>41</v>
      </c>
      <c r="X933" s="3">
        <v>40660</v>
      </c>
      <c r="Y933" s="3">
        <v>40661</v>
      </c>
      <c r="Z933">
        <v>6</v>
      </c>
      <c r="AA933" t="s">
        <v>8399</v>
      </c>
      <c r="AB933">
        <f t="shared" si="72"/>
        <v>1</v>
      </c>
      <c r="AC933" t="str">
        <f t="shared" si="70"/>
        <v>Friday</v>
      </c>
      <c r="AD933" s="5">
        <v>1.325</v>
      </c>
      <c r="AE933">
        <v>2011</v>
      </c>
      <c r="AF933">
        <v>17</v>
      </c>
      <c r="AG933" s="14">
        <f t="shared" si="71"/>
        <v>0.26476190476190475</v>
      </c>
      <c r="AH933">
        <f t="shared" si="73"/>
        <v>1</v>
      </c>
      <c r="AI933">
        <f t="shared" si="74"/>
        <v>1</v>
      </c>
    </row>
    <row r="934" spans="1:35" x14ac:dyDescent="0.35">
      <c r="A934">
        <v>933</v>
      </c>
      <c r="B934" t="s">
        <v>2971</v>
      </c>
      <c r="C934" t="s">
        <v>2972</v>
      </c>
      <c r="D934" t="s">
        <v>29</v>
      </c>
      <c r="E934" t="s">
        <v>44</v>
      </c>
      <c r="F934" t="s">
        <v>45</v>
      </c>
      <c r="G934" t="s">
        <v>2973</v>
      </c>
      <c r="H934" t="s">
        <v>2974</v>
      </c>
      <c r="I934" t="s">
        <v>34</v>
      </c>
      <c r="J934" t="s">
        <v>2975</v>
      </c>
      <c r="K934" s="3">
        <v>41899</v>
      </c>
      <c r="L934" t="s">
        <v>36</v>
      </c>
      <c r="M934" t="s">
        <v>2608</v>
      </c>
      <c r="N934" t="s">
        <v>2609</v>
      </c>
      <c r="O934" t="s">
        <v>72</v>
      </c>
      <c r="P934" t="s">
        <v>73</v>
      </c>
      <c r="Q934">
        <v>2</v>
      </c>
      <c r="R934" s="5">
        <v>95.78</v>
      </c>
      <c r="S934" s="5">
        <v>114</v>
      </c>
      <c r="T934" s="5">
        <v>228</v>
      </c>
      <c r="U934">
        <v>0</v>
      </c>
      <c r="V934" s="5">
        <v>36.44</v>
      </c>
      <c r="W934" t="s">
        <v>41</v>
      </c>
      <c r="X934" s="3">
        <v>41904</v>
      </c>
      <c r="Y934" s="3">
        <v>41907</v>
      </c>
      <c r="Z934">
        <v>8</v>
      </c>
      <c r="AA934" t="s">
        <v>8399</v>
      </c>
      <c r="AB934">
        <f t="shared" si="72"/>
        <v>3</v>
      </c>
      <c r="AC934" t="str">
        <f t="shared" si="70"/>
        <v>Wednesday</v>
      </c>
      <c r="AD934" s="5">
        <v>17.242000000000001</v>
      </c>
      <c r="AE934">
        <v>2014</v>
      </c>
      <c r="AF934">
        <v>38</v>
      </c>
      <c r="AG934" s="14">
        <f t="shared" si="71"/>
        <v>0.15982456140350876</v>
      </c>
      <c r="AH934">
        <f t="shared" si="73"/>
        <v>1</v>
      </c>
      <c r="AI934">
        <f t="shared" si="74"/>
        <v>3</v>
      </c>
    </row>
    <row r="935" spans="1:35" x14ac:dyDescent="0.35">
      <c r="A935">
        <v>934</v>
      </c>
      <c r="B935" t="s">
        <v>2971</v>
      </c>
      <c r="C935" t="s">
        <v>2972</v>
      </c>
      <c r="D935" t="s">
        <v>29</v>
      </c>
      <c r="E935" t="s">
        <v>44</v>
      </c>
      <c r="F935" t="s">
        <v>45</v>
      </c>
      <c r="G935" t="s">
        <v>2973</v>
      </c>
      <c r="H935" t="s">
        <v>2974</v>
      </c>
      <c r="I935" t="s">
        <v>34</v>
      </c>
      <c r="J935" t="s">
        <v>2975</v>
      </c>
      <c r="K935" s="3">
        <v>41899</v>
      </c>
      <c r="L935" t="s">
        <v>36</v>
      </c>
      <c r="M935" t="s">
        <v>2976</v>
      </c>
      <c r="N935" t="s">
        <v>2977</v>
      </c>
      <c r="O935" t="s">
        <v>39</v>
      </c>
      <c r="P935" t="s">
        <v>90</v>
      </c>
      <c r="Q935">
        <v>3</v>
      </c>
      <c r="R935" s="5">
        <v>6.9733333333333336</v>
      </c>
      <c r="S935" s="5">
        <v>9.3333333333333339</v>
      </c>
      <c r="T935" s="5">
        <v>28</v>
      </c>
      <c r="U935">
        <v>0</v>
      </c>
      <c r="V935" s="5">
        <v>7.08</v>
      </c>
      <c r="W935" t="s">
        <v>41</v>
      </c>
      <c r="X935" s="3">
        <v>41904</v>
      </c>
      <c r="Y935" s="3">
        <v>41904</v>
      </c>
      <c r="Z935">
        <v>5</v>
      </c>
      <c r="AA935" t="s">
        <v>8400</v>
      </c>
      <c r="AB935">
        <f t="shared" si="72"/>
        <v>0</v>
      </c>
      <c r="AC935" t="str">
        <f t="shared" si="70"/>
        <v>Wednesday</v>
      </c>
      <c r="AD935" s="5">
        <v>2.9550000000000001</v>
      </c>
      <c r="AE935">
        <v>2014</v>
      </c>
      <c r="AF935">
        <v>38</v>
      </c>
      <c r="AG935" s="14">
        <f t="shared" si="71"/>
        <v>0.25285714285714284</v>
      </c>
      <c r="AH935">
        <f t="shared" si="73"/>
        <v>0</v>
      </c>
      <c r="AI935" t="str">
        <f t="shared" si="74"/>
        <v xml:space="preserve"> </v>
      </c>
    </row>
    <row r="936" spans="1:35" x14ac:dyDescent="0.35">
      <c r="A936">
        <v>935</v>
      </c>
      <c r="B936" t="s">
        <v>2971</v>
      </c>
      <c r="C936" t="s">
        <v>2972</v>
      </c>
      <c r="D936" t="s">
        <v>29</v>
      </c>
      <c r="E936" t="s">
        <v>44</v>
      </c>
      <c r="F936" t="s">
        <v>45</v>
      </c>
      <c r="G936" t="s">
        <v>2973</v>
      </c>
      <c r="H936" t="s">
        <v>2974</v>
      </c>
      <c r="I936" t="s">
        <v>34</v>
      </c>
      <c r="J936" t="s">
        <v>2975</v>
      </c>
      <c r="K936" s="3">
        <v>41899</v>
      </c>
      <c r="L936" t="s">
        <v>36</v>
      </c>
      <c r="M936" t="s">
        <v>2426</v>
      </c>
      <c r="N936" t="s">
        <v>2427</v>
      </c>
      <c r="O936" t="s">
        <v>39</v>
      </c>
      <c r="P936" t="s">
        <v>76</v>
      </c>
      <c r="Q936">
        <v>3</v>
      </c>
      <c r="R936" s="5">
        <v>12.839999999999998</v>
      </c>
      <c r="S936" s="5">
        <v>23</v>
      </c>
      <c r="T936" s="5">
        <v>69</v>
      </c>
      <c r="U936">
        <v>0</v>
      </c>
      <c r="V936" s="5">
        <v>30.48</v>
      </c>
      <c r="W936" t="s">
        <v>41</v>
      </c>
      <c r="X936" s="3">
        <v>41904</v>
      </c>
      <c r="Y936" s="3">
        <v>41904</v>
      </c>
      <c r="Z936">
        <v>5</v>
      </c>
      <c r="AA936" t="s">
        <v>8400</v>
      </c>
      <c r="AB936">
        <f t="shared" si="72"/>
        <v>0</v>
      </c>
      <c r="AC936" t="str">
        <f t="shared" si="70"/>
        <v>Wednesday</v>
      </c>
      <c r="AD936" s="5">
        <v>2.919</v>
      </c>
      <c r="AE936">
        <v>2014</v>
      </c>
      <c r="AF936">
        <v>38</v>
      </c>
      <c r="AG936" s="14">
        <f t="shared" si="71"/>
        <v>0.44173913043478263</v>
      </c>
      <c r="AH936">
        <f t="shared" si="73"/>
        <v>0</v>
      </c>
      <c r="AI936" t="str">
        <f t="shared" si="74"/>
        <v xml:space="preserve"> </v>
      </c>
    </row>
    <row r="937" spans="1:35" x14ac:dyDescent="0.35">
      <c r="A937">
        <v>936</v>
      </c>
      <c r="B937" t="s">
        <v>2971</v>
      </c>
      <c r="C937" t="s">
        <v>2972</v>
      </c>
      <c r="D937" t="s">
        <v>29</v>
      </c>
      <c r="E937" t="s">
        <v>44</v>
      </c>
      <c r="F937" t="s">
        <v>45</v>
      </c>
      <c r="G937" t="s">
        <v>2973</v>
      </c>
      <c r="H937" t="s">
        <v>2974</v>
      </c>
      <c r="I937" t="s">
        <v>34</v>
      </c>
      <c r="J937" t="s">
        <v>2975</v>
      </c>
      <c r="K937" s="3">
        <v>41899</v>
      </c>
      <c r="L937" t="s">
        <v>36</v>
      </c>
      <c r="M937" t="s">
        <v>2978</v>
      </c>
      <c r="N937" t="s">
        <v>877</v>
      </c>
      <c r="O937" t="s">
        <v>39</v>
      </c>
      <c r="P937" t="s">
        <v>165</v>
      </c>
      <c r="Q937">
        <v>3</v>
      </c>
      <c r="R937" s="5">
        <v>69.993333333333325</v>
      </c>
      <c r="S937" s="5">
        <v>85.333333333333329</v>
      </c>
      <c r="T937" s="5">
        <v>256</v>
      </c>
      <c r="U937">
        <v>0</v>
      </c>
      <c r="V937" s="5">
        <v>46.02</v>
      </c>
      <c r="W937" t="s">
        <v>41</v>
      </c>
      <c r="X937" s="3">
        <v>41904</v>
      </c>
      <c r="Y937" s="3">
        <v>41904</v>
      </c>
      <c r="Z937">
        <v>5</v>
      </c>
      <c r="AA937" t="s">
        <v>8400</v>
      </c>
      <c r="AB937">
        <f t="shared" si="72"/>
        <v>0</v>
      </c>
      <c r="AC937" t="str">
        <f t="shared" si="70"/>
        <v>Wednesday</v>
      </c>
      <c r="AD937" s="5">
        <v>21.024999999999999</v>
      </c>
      <c r="AE937">
        <v>2014</v>
      </c>
      <c r="AF937">
        <v>38</v>
      </c>
      <c r="AG937" s="14">
        <f t="shared" si="71"/>
        <v>0.17976562500000001</v>
      </c>
      <c r="AH937">
        <f t="shared" si="73"/>
        <v>0</v>
      </c>
      <c r="AI937" t="str">
        <f t="shared" si="74"/>
        <v xml:space="preserve"> </v>
      </c>
    </row>
    <row r="938" spans="1:35" x14ac:dyDescent="0.35">
      <c r="A938">
        <v>937</v>
      </c>
      <c r="B938" t="s">
        <v>2971</v>
      </c>
      <c r="C938" t="s">
        <v>2972</v>
      </c>
      <c r="D938" t="s">
        <v>29</v>
      </c>
      <c r="E938" t="s">
        <v>44</v>
      </c>
      <c r="F938" t="s">
        <v>45</v>
      </c>
      <c r="G938" t="s">
        <v>2973</v>
      </c>
      <c r="H938" t="s">
        <v>2974</v>
      </c>
      <c r="I938" t="s">
        <v>34</v>
      </c>
      <c r="J938" t="s">
        <v>2975</v>
      </c>
      <c r="K938" s="3">
        <v>41899</v>
      </c>
      <c r="L938" t="s">
        <v>36</v>
      </c>
      <c r="M938" t="s">
        <v>2979</v>
      </c>
      <c r="N938" t="s">
        <v>2980</v>
      </c>
      <c r="O938" t="s">
        <v>39</v>
      </c>
      <c r="P938" t="s">
        <v>58</v>
      </c>
      <c r="Q938">
        <v>2</v>
      </c>
      <c r="R938" s="5">
        <v>15.22</v>
      </c>
      <c r="S938" s="5">
        <v>19</v>
      </c>
      <c r="T938" s="5">
        <v>38</v>
      </c>
      <c r="U938">
        <v>0</v>
      </c>
      <c r="V938" s="5">
        <v>7.56</v>
      </c>
      <c r="W938" t="s">
        <v>41</v>
      </c>
      <c r="X938" s="3">
        <v>41904</v>
      </c>
      <c r="Y938" s="3">
        <v>41904</v>
      </c>
      <c r="Z938">
        <v>5</v>
      </c>
      <c r="AA938" t="s">
        <v>8400</v>
      </c>
      <c r="AB938">
        <f t="shared" si="72"/>
        <v>0</v>
      </c>
      <c r="AC938" t="str">
        <f t="shared" si="70"/>
        <v>Wednesday</v>
      </c>
      <c r="AD938" s="5">
        <v>2.7570000000000001</v>
      </c>
      <c r="AE938">
        <v>2014</v>
      </c>
      <c r="AF938">
        <v>38</v>
      </c>
      <c r="AG938" s="14">
        <f t="shared" si="71"/>
        <v>0.19894736842105262</v>
      </c>
      <c r="AH938">
        <f t="shared" si="73"/>
        <v>0</v>
      </c>
      <c r="AI938" t="str">
        <f t="shared" si="74"/>
        <v xml:space="preserve"> </v>
      </c>
    </row>
    <row r="939" spans="1:35" x14ac:dyDescent="0.35">
      <c r="A939">
        <v>938</v>
      </c>
      <c r="B939" t="s">
        <v>2971</v>
      </c>
      <c r="C939" t="s">
        <v>2972</v>
      </c>
      <c r="D939" t="s">
        <v>29</v>
      </c>
      <c r="E939" t="s">
        <v>44</v>
      </c>
      <c r="F939" t="s">
        <v>45</v>
      </c>
      <c r="G939" t="s">
        <v>2973</v>
      </c>
      <c r="H939" t="s">
        <v>2974</v>
      </c>
      <c r="I939" t="s">
        <v>34</v>
      </c>
      <c r="J939" t="s">
        <v>2975</v>
      </c>
      <c r="K939" s="3">
        <v>41899</v>
      </c>
      <c r="L939" t="s">
        <v>36</v>
      </c>
      <c r="M939" t="s">
        <v>2717</v>
      </c>
      <c r="N939" t="s">
        <v>2718</v>
      </c>
      <c r="O939" t="s">
        <v>72</v>
      </c>
      <c r="P939" t="s">
        <v>79</v>
      </c>
      <c r="Q939">
        <v>3</v>
      </c>
      <c r="R939" s="5">
        <v>40.733333333333334</v>
      </c>
      <c r="S939" s="5">
        <v>54.333333333333329</v>
      </c>
      <c r="T939" s="5">
        <v>163</v>
      </c>
      <c r="U939">
        <v>0</v>
      </c>
      <c r="V939" s="5">
        <v>40.799999999999997</v>
      </c>
      <c r="W939" t="s">
        <v>41</v>
      </c>
      <c r="X939" s="3">
        <v>41904</v>
      </c>
      <c r="Y939" s="3">
        <v>41906</v>
      </c>
      <c r="Z939">
        <v>7</v>
      </c>
      <c r="AA939" t="s">
        <v>8399</v>
      </c>
      <c r="AB939">
        <f t="shared" si="72"/>
        <v>2</v>
      </c>
      <c r="AC939" t="str">
        <f t="shared" si="70"/>
        <v>Wednesday</v>
      </c>
      <c r="AD939" s="5">
        <v>9.1229999999999993</v>
      </c>
      <c r="AE939">
        <v>2014</v>
      </c>
      <c r="AF939">
        <v>38</v>
      </c>
      <c r="AG939" s="14">
        <f t="shared" si="71"/>
        <v>0.25030674846625767</v>
      </c>
      <c r="AH939">
        <f t="shared" si="73"/>
        <v>1</v>
      </c>
      <c r="AI939">
        <f t="shared" si="74"/>
        <v>2</v>
      </c>
    </row>
    <row r="940" spans="1:35" x14ac:dyDescent="0.35">
      <c r="A940">
        <v>939</v>
      </c>
      <c r="B940" t="s">
        <v>2981</v>
      </c>
      <c r="C940" t="s">
        <v>2982</v>
      </c>
      <c r="D940" t="s">
        <v>29</v>
      </c>
      <c r="E940" t="s">
        <v>30</v>
      </c>
      <c r="F940" t="s">
        <v>31</v>
      </c>
      <c r="G940" t="s">
        <v>32</v>
      </c>
      <c r="H940" t="s">
        <v>33</v>
      </c>
      <c r="I940" t="s">
        <v>34</v>
      </c>
      <c r="J940" t="s">
        <v>2983</v>
      </c>
      <c r="K940" s="3">
        <v>40920</v>
      </c>
      <c r="L940" t="s">
        <v>98</v>
      </c>
      <c r="M940" t="s">
        <v>1283</v>
      </c>
      <c r="N940" t="s">
        <v>1284</v>
      </c>
      <c r="O940" t="s">
        <v>39</v>
      </c>
      <c r="P940" t="s">
        <v>40</v>
      </c>
      <c r="Q940">
        <v>4</v>
      </c>
      <c r="R940" s="5">
        <v>6.98</v>
      </c>
      <c r="S940" s="5">
        <v>7.5</v>
      </c>
      <c r="T940" s="5">
        <v>30</v>
      </c>
      <c r="U940">
        <v>0</v>
      </c>
      <c r="V940" s="5">
        <v>2.08</v>
      </c>
      <c r="W940" t="s">
        <v>41</v>
      </c>
      <c r="X940" s="3">
        <v>40925</v>
      </c>
      <c r="Y940" s="3">
        <v>40925</v>
      </c>
      <c r="Z940">
        <v>5</v>
      </c>
      <c r="AA940" t="s">
        <v>8400</v>
      </c>
      <c r="AB940">
        <f t="shared" si="72"/>
        <v>0</v>
      </c>
      <c r="AC940" t="str">
        <f t="shared" si="70"/>
        <v>Thursday</v>
      </c>
      <c r="AD940" s="5">
        <v>4.5010000000000003</v>
      </c>
      <c r="AE940">
        <v>2012</v>
      </c>
      <c r="AF940">
        <v>2</v>
      </c>
      <c r="AG940" s="14">
        <f t="shared" si="71"/>
        <v>6.933333333333333E-2</v>
      </c>
      <c r="AH940">
        <f t="shared" si="73"/>
        <v>0</v>
      </c>
      <c r="AI940" t="str">
        <f t="shared" si="74"/>
        <v xml:space="preserve"> </v>
      </c>
    </row>
    <row r="941" spans="1:35" x14ac:dyDescent="0.35">
      <c r="A941">
        <v>940</v>
      </c>
      <c r="B941" t="s">
        <v>2981</v>
      </c>
      <c r="C941" t="s">
        <v>2982</v>
      </c>
      <c r="D941" t="s">
        <v>29</v>
      </c>
      <c r="E941" t="s">
        <v>30</v>
      </c>
      <c r="F941" t="s">
        <v>31</v>
      </c>
      <c r="G941" t="s">
        <v>32</v>
      </c>
      <c r="H941" t="s">
        <v>33</v>
      </c>
      <c r="I941" t="s">
        <v>34</v>
      </c>
      <c r="J941" t="s">
        <v>2983</v>
      </c>
      <c r="K941" s="3">
        <v>40920</v>
      </c>
      <c r="L941" t="s">
        <v>98</v>
      </c>
      <c r="M941" t="s">
        <v>1983</v>
      </c>
      <c r="N941" t="s">
        <v>1984</v>
      </c>
      <c r="O941" t="s">
        <v>39</v>
      </c>
      <c r="P941" t="s">
        <v>76</v>
      </c>
      <c r="Q941">
        <v>6</v>
      </c>
      <c r="R941" s="5">
        <v>29.166666666666671</v>
      </c>
      <c r="S941" s="5">
        <v>29.166666666666671</v>
      </c>
      <c r="T941" s="5">
        <v>175.00000000000003</v>
      </c>
      <c r="U941">
        <v>0</v>
      </c>
      <c r="V941" s="5">
        <v>0</v>
      </c>
      <c r="W941" t="s">
        <v>41</v>
      </c>
      <c r="X941" s="3">
        <v>40925</v>
      </c>
      <c r="Y941" s="3">
        <v>40928</v>
      </c>
      <c r="Z941">
        <v>8</v>
      </c>
      <c r="AA941" t="s">
        <v>8399</v>
      </c>
      <c r="AB941">
        <f t="shared" si="72"/>
        <v>3</v>
      </c>
      <c r="AC941" t="str">
        <f t="shared" si="70"/>
        <v>Thursday</v>
      </c>
      <c r="AD941" s="5">
        <v>11.138</v>
      </c>
      <c r="AE941">
        <v>2012</v>
      </c>
      <c r="AF941">
        <v>2</v>
      </c>
      <c r="AG941" s="14">
        <f t="shared" si="71"/>
        <v>0</v>
      </c>
      <c r="AH941">
        <f t="shared" si="73"/>
        <v>1</v>
      </c>
      <c r="AI941">
        <f t="shared" si="74"/>
        <v>3</v>
      </c>
    </row>
    <row r="942" spans="1:35" x14ac:dyDescent="0.35">
      <c r="A942">
        <v>941</v>
      </c>
      <c r="B942" t="s">
        <v>2981</v>
      </c>
      <c r="C942" t="s">
        <v>2982</v>
      </c>
      <c r="D942" t="s">
        <v>29</v>
      </c>
      <c r="E942" t="s">
        <v>30</v>
      </c>
      <c r="F942" t="s">
        <v>31</v>
      </c>
      <c r="G942" t="s">
        <v>32</v>
      </c>
      <c r="H942" t="s">
        <v>33</v>
      </c>
      <c r="I942" t="s">
        <v>34</v>
      </c>
      <c r="J942" t="s">
        <v>2983</v>
      </c>
      <c r="K942" s="3">
        <v>40920</v>
      </c>
      <c r="L942" t="s">
        <v>98</v>
      </c>
      <c r="M942" t="s">
        <v>2984</v>
      </c>
      <c r="N942" t="s">
        <v>2985</v>
      </c>
      <c r="O942" t="s">
        <v>39</v>
      </c>
      <c r="P942" t="s">
        <v>183</v>
      </c>
      <c r="Q942">
        <v>5</v>
      </c>
      <c r="R942" s="5">
        <v>37.340000000000003</v>
      </c>
      <c r="S942" s="5">
        <v>43.400000000000006</v>
      </c>
      <c r="T942" s="5">
        <v>217.00000000000003</v>
      </c>
      <c r="U942">
        <v>0</v>
      </c>
      <c r="V942" s="5">
        <v>30.3</v>
      </c>
      <c r="W942" t="s">
        <v>41</v>
      </c>
      <c r="X942" s="3">
        <v>40925</v>
      </c>
      <c r="Y942" s="3">
        <v>40925</v>
      </c>
      <c r="Z942">
        <v>5</v>
      </c>
      <c r="AA942" t="s">
        <v>8400</v>
      </c>
      <c r="AB942">
        <f t="shared" si="72"/>
        <v>0</v>
      </c>
      <c r="AC942" t="str">
        <f t="shared" si="70"/>
        <v>Thursday</v>
      </c>
      <c r="AD942" s="5">
        <v>17.954999999999998</v>
      </c>
      <c r="AE942">
        <v>2012</v>
      </c>
      <c r="AF942">
        <v>2</v>
      </c>
      <c r="AG942" s="14">
        <f t="shared" si="71"/>
        <v>0.13963133640552994</v>
      </c>
      <c r="AH942">
        <f t="shared" si="73"/>
        <v>0</v>
      </c>
      <c r="AI942" t="str">
        <f t="shared" si="74"/>
        <v xml:space="preserve"> </v>
      </c>
    </row>
    <row r="943" spans="1:35" x14ac:dyDescent="0.35">
      <c r="A943">
        <v>942</v>
      </c>
      <c r="B943" t="s">
        <v>778</v>
      </c>
      <c r="C943" t="s">
        <v>779</v>
      </c>
      <c r="D943" t="s">
        <v>112</v>
      </c>
      <c r="E943" t="s">
        <v>84</v>
      </c>
      <c r="F943" t="s">
        <v>168</v>
      </c>
      <c r="G943" t="s">
        <v>665</v>
      </c>
      <c r="H943" t="s">
        <v>1331</v>
      </c>
      <c r="I943" t="s">
        <v>34</v>
      </c>
      <c r="J943" t="s">
        <v>2986</v>
      </c>
      <c r="K943" s="3">
        <v>41824</v>
      </c>
      <c r="L943" t="s">
        <v>136</v>
      </c>
      <c r="M943" t="s">
        <v>1199</v>
      </c>
      <c r="N943" t="s">
        <v>1200</v>
      </c>
      <c r="O943" t="s">
        <v>51</v>
      </c>
      <c r="P943" t="s">
        <v>93</v>
      </c>
      <c r="Q943">
        <v>3</v>
      </c>
      <c r="R943" s="5">
        <v>32.159466666666674</v>
      </c>
      <c r="S943" s="5">
        <v>44.679111111111126</v>
      </c>
      <c r="T943" s="5">
        <v>80.422400000000025</v>
      </c>
      <c r="U943">
        <v>0.4</v>
      </c>
      <c r="V943" s="5">
        <v>-16.056000000000001</v>
      </c>
      <c r="W943" t="s">
        <v>155</v>
      </c>
      <c r="X943" s="3">
        <v>41826</v>
      </c>
      <c r="Y943" s="3">
        <v>41826</v>
      </c>
      <c r="Z943">
        <v>2</v>
      </c>
      <c r="AA943" t="s">
        <v>8400</v>
      </c>
      <c r="AB943">
        <f t="shared" si="72"/>
        <v>0</v>
      </c>
      <c r="AC943" t="str">
        <f t="shared" si="70"/>
        <v>Friday</v>
      </c>
      <c r="AD943" s="5">
        <v>6.5540000000000003</v>
      </c>
      <c r="AE943">
        <v>2014</v>
      </c>
      <c r="AF943">
        <v>27</v>
      </c>
      <c r="AG943" s="14">
        <f t="shared" si="71"/>
        <v>-0.1996458698074168</v>
      </c>
      <c r="AH943">
        <f t="shared" si="73"/>
        <v>0</v>
      </c>
      <c r="AI943" t="str">
        <f t="shared" si="74"/>
        <v xml:space="preserve"> </v>
      </c>
    </row>
    <row r="944" spans="1:35" x14ac:dyDescent="0.35">
      <c r="A944">
        <v>943</v>
      </c>
      <c r="B944" t="s">
        <v>778</v>
      </c>
      <c r="C944" t="s">
        <v>779</v>
      </c>
      <c r="D944" t="s">
        <v>112</v>
      </c>
      <c r="E944" t="s">
        <v>84</v>
      </c>
      <c r="F944" t="s">
        <v>168</v>
      </c>
      <c r="G944" t="s">
        <v>665</v>
      </c>
      <c r="H944" t="s">
        <v>1331</v>
      </c>
      <c r="I944" t="s">
        <v>34</v>
      </c>
      <c r="J944" t="s">
        <v>2986</v>
      </c>
      <c r="K944" s="3">
        <v>41824</v>
      </c>
      <c r="L944" t="s">
        <v>136</v>
      </c>
      <c r="M944" t="s">
        <v>2987</v>
      </c>
      <c r="N944" t="s">
        <v>2988</v>
      </c>
      <c r="O944" t="s">
        <v>72</v>
      </c>
      <c r="P944" t="s">
        <v>178</v>
      </c>
      <c r="Q944">
        <v>3</v>
      </c>
      <c r="R944" s="5">
        <v>46.679733333333331</v>
      </c>
      <c r="S944" s="5">
        <v>58.339555555555549</v>
      </c>
      <c r="T944" s="5">
        <v>105.01119999999999</v>
      </c>
      <c r="U944">
        <v>0.4</v>
      </c>
      <c r="V944" s="5">
        <v>-35.027999999999999</v>
      </c>
      <c r="W944" t="s">
        <v>155</v>
      </c>
      <c r="X944" s="3">
        <v>41826</v>
      </c>
      <c r="Y944" s="3">
        <v>41827</v>
      </c>
      <c r="Z944">
        <v>3</v>
      </c>
      <c r="AA944" t="s">
        <v>8399</v>
      </c>
      <c r="AB944">
        <f t="shared" si="72"/>
        <v>1</v>
      </c>
      <c r="AC944" t="str">
        <f t="shared" si="70"/>
        <v>Friday</v>
      </c>
      <c r="AD944" s="5">
        <v>6.4429999999999996</v>
      </c>
      <c r="AE944">
        <v>2014</v>
      </c>
      <c r="AF944">
        <v>27</v>
      </c>
      <c r="AG944" s="14">
        <f t="shared" si="71"/>
        <v>-0.33356441979522189</v>
      </c>
      <c r="AH944">
        <f t="shared" si="73"/>
        <v>1</v>
      </c>
      <c r="AI944">
        <f t="shared" si="74"/>
        <v>1</v>
      </c>
    </row>
    <row r="945" spans="1:35" x14ac:dyDescent="0.35">
      <c r="A945">
        <v>944</v>
      </c>
      <c r="B945" t="s">
        <v>778</v>
      </c>
      <c r="C945" t="s">
        <v>779</v>
      </c>
      <c r="D945" t="s">
        <v>112</v>
      </c>
      <c r="E945" t="s">
        <v>84</v>
      </c>
      <c r="F945" t="s">
        <v>168</v>
      </c>
      <c r="G945" t="s">
        <v>665</v>
      </c>
      <c r="H945" t="s">
        <v>1331</v>
      </c>
      <c r="I945" t="s">
        <v>34</v>
      </c>
      <c r="J945" t="s">
        <v>2986</v>
      </c>
      <c r="K945" s="3">
        <v>41824</v>
      </c>
      <c r="L945" t="s">
        <v>136</v>
      </c>
      <c r="M945" t="s">
        <v>2028</v>
      </c>
      <c r="N945" t="s">
        <v>2029</v>
      </c>
      <c r="O945" t="s">
        <v>72</v>
      </c>
      <c r="P945" t="s">
        <v>178</v>
      </c>
      <c r="Q945">
        <v>1</v>
      </c>
      <c r="R945" s="5">
        <v>71.201600000000028</v>
      </c>
      <c r="S945" s="5">
        <v>93.429333333333389</v>
      </c>
      <c r="T945" s="5">
        <v>56.057600000000029</v>
      </c>
      <c r="U945">
        <v>0.4</v>
      </c>
      <c r="V945" s="5">
        <v>-15.144</v>
      </c>
      <c r="W945" t="s">
        <v>155</v>
      </c>
      <c r="X945" s="3">
        <v>41826</v>
      </c>
      <c r="Y945" s="3">
        <v>41826</v>
      </c>
      <c r="Z945">
        <v>2</v>
      </c>
      <c r="AA945" t="s">
        <v>8400</v>
      </c>
      <c r="AB945">
        <f t="shared" si="72"/>
        <v>0</v>
      </c>
      <c r="AC945" t="str">
        <f t="shared" si="70"/>
        <v>Friday</v>
      </c>
      <c r="AD945" s="5">
        <v>4.6849999999999996</v>
      </c>
      <c r="AE945">
        <v>2014</v>
      </c>
      <c r="AF945">
        <v>27</v>
      </c>
      <c r="AG945" s="14">
        <f t="shared" si="71"/>
        <v>-0.2701507021349468</v>
      </c>
      <c r="AH945">
        <f t="shared" si="73"/>
        <v>0</v>
      </c>
      <c r="AI945" t="str">
        <f t="shared" si="74"/>
        <v xml:space="preserve"> </v>
      </c>
    </row>
    <row r="946" spans="1:35" x14ac:dyDescent="0.35">
      <c r="A946">
        <v>945</v>
      </c>
      <c r="B946" t="s">
        <v>778</v>
      </c>
      <c r="C946" t="s">
        <v>779</v>
      </c>
      <c r="D946" t="s">
        <v>112</v>
      </c>
      <c r="E946" t="s">
        <v>84</v>
      </c>
      <c r="F946" t="s">
        <v>168</v>
      </c>
      <c r="G946" t="s">
        <v>665</v>
      </c>
      <c r="H946" t="s">
        <v>1331</v>
      </c>
      <c r="I946" t="s">
        <v>34</v>
      </c>
      <c r="J946" t="s">
        <v>2986</v>
      </c>
      <c r="K946" s="3">
        <v>41824</v>
      </c>
      <c r="L946" t="s">
        <v>136</v>
      </c>
      <c r="M946" t="s">
        <v>2989</v>
      </c>
      <c r="N946" t="s">
        <v>2990</v>
      </c>
      <c r="O946" t="s">
        <v>72</v>
      </c>
      <c r="P946" t="s">
        <v>178</v>
      </c>
      <c r="Q946">
        <v>2</v>
      </c>
      <c r="R946" s="5">
        <v>98.448799999999991</v>
      </c>
      <c r="S946" s="5">
        <v>115.928</v>
      </c>
      <c r="T946" s="5">
        <v>139.11359999999999</v>
      </c>
      <c r="U946">
        <v>0.4</v>
      </c>
      <c r="V946" s="5">
        <v>-57.783999999999999</v>
      </c>
      <c r="W946" t="s">
        <v>155</v>
      </c>
      <c r="X946" s="3">
        <v>41826</v>
      </c>
      <c r="Y946" s="3">
        <v>41826</v>
      </c>
      <c r="Z946">
        <v>2</v>
      </c>
      <c r="AA946" t="s">
        <v>8400</v>
      </c>
      <c r="AB946">
        <f t="shared" si="72"/>
        <v>0</v>
      </c>
      <c r="AC946" t="str">
        <f t="shared" si="70"/>
        <v>Friday</v>
      </c>
      <c r="AD946" s="5">
        <v>4.7709999999999999</v>
      </c>
      <c r="AE946">
        <v>2014</v>
      </c>
      <c r="AF946">
        <v>27</v>
      </c>
      <c r="AG946" s="14">
        <f t="shared" si="71"/>
        <v>-0.41537276010397262</v>
      </c>
      <c r="AH946">
        <f t="shared" si="73"/>
        <v>0</v>
      </c>
      <c r="AI946" t="str">
        <f t="shared" si="74"/>
        <v xml:space="preserve"> </v>
      </c>
    </row>
    <row r="947" spans="1:35" x14ac:dyDescent="0.35">
      <c r="A947">
        <v>946</v>
      </c>
      <c r="B947" t="s">
        <v>2991</v>
      </c>
      <c r="C947" t="s">
        <v>2992</v>
      </c>
      <c r="D947" t="s">
        <v>112</v>
      </c>
      <c r="E947" t="s">
        <v>199</v>
      </c>
      <c r="F947" t="s">
        <v>200</v>
      </c>
      <c r="G947" t="s">
        <v>336</v>
      </c>
      <c r="H947" t="s">
        <v>336</v>
      </c>
      <c r="I947" t="s">
        <v>34</v>
      </c>
      <c r="J947" t="s">
        <v>2993</v>
      </c>
      <c r="K947" s="3">
        <v>41698</v>
      </c>
      <c r="L947" t="s">
        <v>36</v>
      </c>
      <c r="M947" t="s">
        <v>2994</v>
      </c>
      <c r="N947" t="s">
        <v>2995</v>
      </c>
      <c r="O947" t="s">
        <v>72</v>
      </c>
      <c r="P947" t="s">
        <v>162</v>
      </c>
      <c r="Q947">
        <v>3</v>
      </c>
      <c r="R947" s="5">
        <v>73.75481042666668</v>
      </c>
      <c r="S947" s="5">
        <v>95.8145595457582</v>
      </c>
      <c r="T947" s="5">
        <v>286.86879128000004</v>
      </c>
      <c r="U947">
        <v>2E-3</v>
      </c>
      <c r="V947" s="5">
        <v>65.60436</v>
      </c>
      <c r="W947" t="s">
        <v>41</v>
      </c>
      <c r="X947" s="3">
        <v>41703</v>
      </c>
      <c r="Y947" s="3">
        <v>41705</v>
      </c>
      <c r="Z947">
        <v>7</v>
      </c>
      <c r="AA947" t="s">
        <v>8399</v>
      </c>
      <c r="AB947">
        <f t="shared" si="72"/>
        <v>2</v>
      </c>
      <c r="AC947" t="str">
        <f t="shared" si="70"/>
        <v>Friday</v>
      </c>
      <c r="AD947" s="5">
        <v>14.635</v>
      </c>
      <c r="AE947">
        <v>2014</v>
      </c>
      <c r="AF947">
        <v>9</v>
      </c>
      <c r="AG947" s="14">
        <f t="shared" si="71"/>
        <v>0.22869117169307715</v>
      </c>
      <c r="AH947">
        <f t="shared" si="73"/>
        <v>1</v>
      </c>
      <c r="AI947">
        <f t="shared" si="74"/>
        <v>2</v>
      </c>
    </row>
    <row r="948" spans="1:35" x14ac:dyDescent="0.35">
      <c r="A948">
        <v>947</v>
      </c>
      <c r="B948" t="s">
        <v>2991</v>
      </c>
      <c r="C948" t="s">
        <v>2992</v>
      </c>
      <c r="D948" t="s">
        <v>112</v>
      </c>
      <c r="E948" t="s">
        <v>199</v>
      </c>
      <c r="F948" t="s">
        <v>200</v>
      </c>
      <c r="G948" t="s">
        <v>336</v>
      </c>
      <c r="H948" t="s">
        <v>336</v>
      </c>
      <c r="I948" t="s">
        <v>34</v>
      </c>
      <c r="J948" t="s">
        <v>2993</v>
      </c>
      <c r="K948" s="3">
        <v>41698</v>
      </c>
      <c r="L948" t="s">
        <v>36</v>
      </c>
      <c r="M948" t="s">
        <v>2996</v>
      </c>
      <c r="N948" t="s">
        <v>2997</v>
      </c>
      <c r="O948" t="s">
        <v>39</v>
      </c>
      <c r="P948" t="s">
        <v>165</v>
      </c>
      <c r="Q948">
        <v>4</v>
      </c>
      <c r="R948" s="5">
        <v>11.25</v>
      </c>
      <c r="S948" s="5">
        <v>11.25</v>
      </c>
      <c r="T948" s="5">
        <v>45</v>
      </c>
      <c r="U948">
        <v>0</v>
      </c>
      <c r="V948" s="5">
        <v>0</v>
      </c>
      <c r="W948" t="s">
        <v>41</v>
      </c>
      <c r="X948" s="3">
        <v>41703</v>
      </c>
      <c r="Y948" s="3">
        <v>41705</v>
      </c>
      <c r="Z948">
        <v>7</v>
      </c>
      <c r="AA948" t="s">
        <v>8399</v>
      </c>
      <c r="AB948">
        <f t="shared" si="72"/>
        <v>2</v>
      </c>
      <c r="AC948" t="str">
        <f t="shared" si="70"/>
        <v>Friday</v>
      </c>
      <c r="AD948" s="5">
        <v>2.044</v>
      </c>
      <c r="AE948">
        <v>2014</v>
      </c>
      <c r="AF948">
        <v>9</v>
      </c>
      <c r="AG948" s="14">
        <f t="shared" si="71"/>
        <v>0</v>
      </c>
      <c r="AH948">
        <f t="shared" si="73"/>
        <v>1</v>
      </c>
      <c r="AI948">
        <f t="shared" si="74"/>
        <v>2</v>
      </c>
    </row>
    <row r="949" spans="1:35" x14ac:dyDescent="0.35">
      <c r="A949">
        <v>948</v>
      </c>
      <c r="B949" t="s">
        <v>2991</v>
      </c>
      <c r="C949" t="s">
        <v>2992</v>
      </c>
      <c r="D949" t="s">
        <v>112</v>
      </c>
      <c r="E949" t="s">
        <v>199</v>
      </c>
      <c r="F949" t="s">
        <v>200</v>
      </c>
      <c r="G949" t="s">
        <v>336</v>
      </c>
      <c r="H949" t="s">
        <v>336</v>
      </c>
      <c r="I949" t="s">
        <v>34</v>
      </c>
      <c r="J949" t="s">
        <v>2993</v>
      </c>
      <c r="K949" s="3">
        <v>41698</v>
      </c>
      <c r="L949" t="s">
        <v>36</v>
      </c>
      <c r="M949" t="s">
        <v>216</v>
      </c>
      <c r="N949" t="s">
        <v>217</v>
      </c>
      <c r="O949" t="s">
        <v>39</v>
      </c>
      <c r="P949" t="s">
        <v>76</v>
      </c>
      <c r="Q949">
        <v>2</v>
      </c>
      <c r="R949" s="5">
        <v>17.939999999999998</v>
      </c>
      <c r="S949" s="5">
        <v>26</v>
      </c>
      <c r="T949" s="5">
        <v>52</v>
      </c>
      <c r="U949">
        <v>0</v>
      </c>
      <c r="V949" s="5">
        <v>16.12</v>
      </c>
      <c r="W949" t="s">
        <v>41</v>
      </c>
      <c r="X949" s="3">
        <v>41703</v>
      </c>
      <c r="Y949" s="3">
        <v>41703</v>
      </c>
      <c r="Z949">
        <v>5</v>
      </c>
      <c r="AA949" t="s">
        <v>8400</v>
      </c>
      <c r="AB949">
        <f t="shared" si="72"/>
        <v>0</v>
      </c>
      <c r="AC949" t="str">
        <f t="shared" si="70"/>
        <v>Friday</v>
      </c>
      <c r="AD949" s="5">
        <v>3.14</v>
      </c>
      <c r="AE949">
        <v>2014</v>
      </c>
      <c r="AF949">
        <v>9</v>
      </c>
      <c r="AG949" s="14">
        <f t="shared" si="71"/>
        <v>0.31</v>
      </c>
      <c r="AH949">
        <f t="shared" si="73"/>
        <v>0</v>
      </c>
      <c r="AI949" t="str">
        <f t="shared" si="74"/>
        <v xml:space="preserve"> </v>
      </c>
    </row>
    <row r="950" spans="1:35" x14ac:dyDescent="0.35">
      <c r="A950">
        <v>949</v>
      </c>
      <c r="B950" t="s">
        <v>2991</v>
      </c>
      <c r="C950" t="s">
        <v>2992</v>
      </c>
      <c r="D950" t="s">
        <v>112</v>
      </c>
      <c r="E950" t="s">
        <v>199</v>
      </c>
      <c r="F950" t="s">
        <v>200</v>
      </c>
      <c r="G950" t="s">
        <v>336</v>
      </c>
      <c r="H950" t="s">
        <v>336</v>
      </c>
      <c r="I950" t="s">
        <v>34</v>
      </c>
      <c r="J950" t="s">
        <v>2993</v>
      </c>
      <c r="K950" s="3">
        <v>41698</v>
      </c>
      <c r="L950" t="s">
        <v>36</v>
      </c>
      <c r="M950" t="s">
        <v>2998</v>
      </c>
      <c r="N950" t="s">
        <v>2999</v>
      </c>
      <c r="O950" t="s">
        <v>39</v>
      </c>
      <c r="P950" t="s">
        <v>40</v>
      </c>
      <c r="Q950">
        <v>4</v>
      </c>
      <c r="R950" s="5">
        <v>4.34</v>
      </c>
      <c r="S950" s="5">
        <v>6.5</v>
      </c>
      <c r="T950" s="5">
        <v>26</v>
      </c>
      <c r="U950">
        <v>0</v>
      </c>
      <c r="V950" s="5">
        <v>8.64</v>
      </c>
      <c r="W950" t="s">
        <v>41</v>
      </c>
      <c r="X950" s="3">
        <v>41703</v>
      </c>
      <c r="Y950" s="3">
        <v>41706</v>
      </c>
      <c r="Z950">
        <v>8</v>
      </c>
      <c r="AA950" t="s">
        <v>8399</v>
      </c>
      <c r="AB950">
        <f t="shared" si="72"/>
        <v>3</v>
      </c>
      <c r="AC950" t="str">
        <f t="shared" si="70"/>
        <v>Friday</v>
      </c>
      <c r="AD950" s="5">
        <v>0.74099999999999999</v>
      </c>
      <c r="AE950">
        <v>2014</v>
      </c>
      <c r="AF950">
        <v>9</v>
      </c>
      <c r="AG950" s="14">
        <f t="shared" si="71"/>
        <v>0.3323076923076923</v>
      </c>
      <c r="AH950">
        <f t="shared" si="73"/>
        <v>1</v>
      </c>
      <c r="AI950">
        <f t="shared" si="74"/>
        <v>3</v>
      </c>
    </row>
    <row r="951" spans="1:35" x14ac:dyDescent="0.35">
      <c r="A951">
        <v>950</v>
      </c>
      <c r="B951" t="s">
        <v>3000</v>
      </c>
      <c r="C951" t="s">
        <v>3001</v>
      </c>
      <c r="D951" t="s">
        <v>96</v>
      </c>
      <c r="E951" t="s">
        <v>44</v>
      </c>
      <c r="F951" t="s">
        <v>45</v>
      </c>
      <c r="G951" t="s">
        <v>1483</v>
      </c>
      <c r="H951" t="s">
        <v>1483</v>
      </c>
      <c r="I951" t="s">
        <v>34</v>
      </c>
      <c r="J951" t="s">
        <v>3002</v>
      </c>
      <c r="K951" s="3">
        <v>41307</v>
      </c>
      <c r="L951" t="s">
        <v>36</v>
      </c>
      <c r="M951" t="s">
        <v>2378</v>
      </c>
      <c r="N951" t="s">
        <v>2379</v>
      </c>
      <c r="O951" t="s">
        <v>39</v>
      </c>
      <c r="P951" t="s">
        <v>58</v>
      </c>
      <c r="Q951">
        <v>4</v>
      </c>
      <c r="R951" s="5">
        <v>9.3000000000000007</v>
      </c>
      <c r="S951" s="5">
        <v>10</v>
      </c>
      <c r="T951" s="5">
        <v>40</v>
      </c>
      <c r="U951">
        <v>0</v>
      </c>
      <c r="V951" s="5">
        <v>2.8</v>
      </c>
      <c r="W951" t="s">
        <v>139</v>
      </c>
      <c r="X951" s="3">
        <v>41310</v>
      </c>
      <c r="Y951" s="3">
        <v>41312</v>
      </c>
      <c r="Z951">
        <v>5</v>
      </c>
      <c r="AA951" t="s">
        <v>8399</v>
      </c>
      <c r="AB951">
        <f t="shared" si="72"/>
        <v>2</v>
      </c>
      <c r="AC951" t="str">
        <f t="shared" si="70"/>
        <v>Saturday</v>
      </c>
      <c r="AD951" s="5">
        <v>1.1379999999999999</v>
      </c>
      <c r="AE951">
        <v>2013</v>
      </c>
      <c r="AF951">
        <v>5</v>
      </c>
      <c r="AG951" s="14">
        <f t="shared" si="71"/>
        <v>6.9999999999999993E-2</v>
      </c>
      <c r="AH951">
        <f t="shared" si="73"/>
        <v>1</v>
      </c>
      <c r="AI951">
        <f t="shared" si="74"/>
        <v>2</v>
      </c>
    </row>
    <row r="952" spans="1:35" x14ac:dyDescent="0.35">
      <c r="A952">
        <v>951</v>
      </c>
      <c r="B952" t="s">
        <v>3000</v>
      </c>
      <c r="C952" t="s">
        <v>3001</v>
      </c>
      <c r="D952" t="s">
        <v>96</v>
      </c>
      <c r="E952" t="s">
        <v>44</v>
      </c>
      <c r="F952" t="s">
        <v>45</v>
      </c>
      <c r="G952" t="s">
        <v>1483</v>
      </c>
      <c r="H952" t="s">
        <v>1483</v>
      </c>
      <c r="I952" t="s">
        <v>34</v>
      </c>
      <c r="J952" t="s">
        <v>3002</v>
      </c>
      <c r="K952" s="3">
        <v>41307</v>
      </c>
      <c r="L952" t="s">
        <v>36</v>
      </c>
      <c r="M952" t="s">
        <v>2233</v>
      </c>
      <c r="N952" t="s">
        <v>2234</v>
      </c>
      <c r="O952" t="s">
        <v>72</v>
      </c>
      <c r="P952" t="s">
        <v>162</v>
      </c>
      <c r="Q952">
        <v>2</v>
      </c>
      <c r="R952" s="5">
        <v>81.964793360000002</v>
      </c>
      <c r="S952" s="5">
        <v>128.16444224448898</v>
      </c>
      <c r="T952" s="5">
        <v>255.81622672</v>
      </c>
      <c r="U952">
        <v>2E-3</v>
      </c>
      <c r="V952" s="5">
        <v>91.88664</v>
      </c>
      <c r="W952" t="s">
        <v>139</v>
      </c>
      <c r="X952" s="3">
        <v>41310</v>
      </c>
      <c r="Y952" s="3">
        <v>41310</v>
      </c>
      <c r="Z952">
        <v>3</v>
      </c>
      <c r="AA952" t="s">
        <v>8400</v>
      </c>
      <c r="AB952">
        <f t="shared" si="72"/>
        <v>0</v>
      </c>
      <c r="AC952" t="str">
        <f t="shared" si="70"/>
        <v>Saturday</v>
      </c>
      <c r="AD952" s="5">
        <v>24.068000000000001</v>
      </c>
      <c r="AE952">
        <v>2013</v>
      </c>
      <c r="AF952">
        <v>5</v>
      </c>
      <c r="AG952" s="14">
        <f t="shared" si="71"/>
        <v>0.35919003723158349</v>
      </c>
      <c r="AH952">
        <f t="shared" si="73"/>
        <v>0</v>
      </c>
      <c r="AI952" t="str">
        <f t="shared" si="74"/>
        <v xml:space="preserve"> </v>
      </c>
    </row>
    <row r="953" spans="1:35" x14ac:dyDescent="0.35">
      <c r="A953">
        <v>952</v>
      </c>
      <c r="B953" t="s">
        <v>3003</v>
      </c>
      <c r="C953" t="s">
        <v>3004</v>
      </c>
      <c r="D953" t="s">
        <v>96</v>
      </c>
      <c r="E953" t="s">
        <v>30</v>
      </c>
      <c r="F953" t="s">
        <v>31</v>
      </c>
      <c r="G953" t="s">
        <v>3005</v>
      </c>
      <c r="H953" t="s">
        <v>3006</v>
      </c>
      <c r="I953" t="s">
        <v>34</v>
      </c>
      <c r="J953" t="s">
        <v>3007</v>
      </c>
      <c r="K953" s="3">
        <v>41338</v>
      </c>
      <c r="L953" t="s">
        <v>36</v>
      </c>
      <c r="M953" t="s">
        <v>3008</v>
      </c>
      <c r="N953" t="s">
        <v>3009</v>
      </c>
      <c r="O953" t="s">
        <v>72</v>
      </c>
      <c r="P953" t="s">
        <v>162</v>
      </c>
      <c r="Q953">
        <v>6</v>
      </c>
      <c r="R953" s="5">
        <v>67.482138106666682</v>
      </c>
      <c r="S953" s="5">
        <v>97.802022150968611</v>
      </c>
      <c r="T953" s="5">
        <v>585.63850864000005</v>
      </c>
      <c r="U953">
        <v>2E-3</v>
      </c>
      <c r="V953" s="5">
        <v>180.74567999999999</v>
      </c>
      <c r="W953" t="s">
        <v>41</v>
      </c>
      <c r="X953" s="3">
        <v>41343</v>
      </c>
      <c r="Y953" s="3">
        <v>41343</v>
      </c>
      <c r="Z953">
        <v>5</v>
      </c>
      <c r="AA953" t="s">
        <v>8400</v>
      </c>
      <c r="AB953">
        <f t="shared" si="72"/>
        <v>0</v>
      </c>
      <c r="AC953" t="str">
        <f t="shared" si="70"/>
        <v>Tuesday</v>
      </c>
      <c r="AD953" s="5">
        <v>36.078000000000003</v>
      </c>
      <c r="AE953">
        <v>2013</v>
      </c>
      <c r="AF953">
        <v>10</v>
      </c>
      <c r="AG953" s="14">
        <f t="shared" si="71"/>
        <v>0.30863011453897887</v>
      </c>
      <c r="AH953">
        <f t="shared" si="73"/>
        <v>0</v>
      </c>
      <c r="AI953" t="str">
        <f t="shared" si="74"/>
        <v xml:space="preserve"> </v>
      </c>
    </row>
    <row r="954" spans="1:35" x14ac:dyDescent="0.35">
      <c r="A954">
        <v>953</v>
      </c>
      <c r="B954" t="s">
        <v>3003</v>
      </c>
      <c r="C954" t="s">
        <v>3004</v>
      </c>
      <c r="D954" t="s">
        <v>96</v>
      </c>
      <c r="E954" t="s">
        <v>30</v>
      </c>
      <c r="F954" t="s">
        <v>31</v>
      </c>
      <c r="G954" t="s">
        <v>3005</v>
      </c>
      <c r="H954" t="s">
        <v>3006</v>
      </c>
      <c r="I954" t="s">
        <v>34</v>
      </c>
      <c r="J954" t="s">
        <v>3007</v>
      </c>
      <c r="K954" s="3">
        <v>41338</v>
      </c>
      <c r="L954" t="s">
        <v>36</v>
      </c>
      <c r="M954" t="s">
        <v>3010</v>
      </c>
      <c r="N954" t="s">
        <v>3011</v>
      </c>
      <c r="O954" t="s">
        <v>51</v>
      </c>
      <c r="P954" t="s">
        <v>93</v>
      </c>
      <c r="Q954">
        <v>7</v>
      </c>
      <c r="R954" s="5">
        <v>36.123885714285713</v>
      </c>
      <c r="S954" s="5">
        <v>55.144857142857134</v>
      </c>
      <c r="T954" s="5">
        <v>308.81119999999999</v>
      </c>
      <c r="U954">
        <v>0.2</v>
      </c>
      <c r="V954" s="5">
        <v>55.944000000000003</v>
      </c>
      <c r="W954" t="s">
        <v>41</v>
      </c>
      <c r="X954" s="3">
        <v>41343</v>
      </c>
      <c r="Y954" s="3">
        <v>41343</v>
      </c>
      <c r="Z954">
        <v>5</v>
      </c>
      <c r="AA954" t="s">
        <v>8400</v>
      </c>
      <c r="AB954">
        <f t="shared" si="72"/>
        <v>0</v>
      </c>
      <c r="AC954" t="str">
        <f t="shared" si="70"/>
        <v>Tuesday</v>
      </c>
      <c r="AD954" s="5">
        <v>19.321000000000002</v>
      </c>
      <c r="AE954">
        <v>2013</v>
      </c>
      <c r="AF954">
        <v>10</v>
      </c>
      <c r="AG954" s="14">
        <f t="shared" si="71"/>
        <v>0.1811592325666945</v>
      </c>
      <c r="AH954">
        <f t="shared" si="73"/>
        <v>0</v>
      </c>
      <c r="AI954" t="str">
        <f t="shared" si="74"/>
        <v xml:space="preserve"> </v>
      </c>
    </row>
    <row r="955" spans="1:35" x14ac:dyDescent="0.35">
      <c r="A955">
        <v>954</v>
      </c>
      <c r="B955" t="s">
        <v>210</v>
      </c>
      <c r="C955" t="s">
        <v>211</v>
      </c>
      <c r="D955" t="s">
        <v>112</v>
      </c>
      <c r="E955" t="s">
        <v>199</v>
      </c>
      <c r="F955" t="s">
        <v>212</v>
      </c>
      <c r="G955" t="s">
        <v>245</v>
      </c>
      <c r="H955" t="s">
        <v>245</v>
      </c>
      <c r="I955" t="s">
        <v>34</v>
      </c>
      <c r="J955" t="s">
        <v>3012</v>
      </c>
      <c r="K955" s="3">
        <v>41227</v>
      </c>
      <c r="L955" t="s">
        <v>136</v>
      </c>
      <c r="M955" t="s">
        <v>534</v>
      </c>
      <c r="N955" t="s">
        <v>535</v>
      </c>
      <c r="O955" t="s">
        <v>39</v>
      </c>
      <c r="P955" t="s">
        <v>340</v>
      </c>
      <c r="Q955">
        <v>6</v>
      </c>
      <c r="R955" s="5">
        <v>5.6298666666666675</v>
      </c>
      <c r="S955" s="5">
        <v>11.242333333333333</v>
      </c>
      <c r="T955" s="5">
        <v>53.963200000000001</v>
      </c>
      <c r="U955">
        <v>0.2</v>
      </c>
      <c r="V955" s="5">
        <v>20.184000000000001</v>
      </c>
      <c r="W955" t="s">
        <v>41</v>
      </c>
      <c r="X955" s="3">
        <v>41232</v>
      </c>
      <c r="Y955" s="3">
        <v>41232</v>
      </c>
      <c r="Z955">
        <v>5</v>
      </c>
      <c r="AA955" t="s">
        <v>8400</v>
      </c>
      <c r="AB955">
        <f t="shared" si="72"/>
        <v>0</v>
      </c>
      <c r="AC955" t="str">
        <f t="shared" si="70"/>
        <v>Wednesday</v>
      </c>
      <c r="AD955" s="5">
        <v>5.3460000000000001</v>
      </c>
      <c r="AE955">
        <v>2012</v>
      </c>
      <c r="AF955">
        <v>46</v>
      </c>
      <c r="AG955" s="14">
        <f t="shared" si="71"/>
        <v>0.37403267411865865</v>
      </c>
      <c r="AH955">
        <f t="shared" si="73"/>
        <v>0</v>
      </c>
      <c r="AI955" t="str">
        <f t="shared" si="74"/>
        <v xml:space="preserve"> </v>
      </c>
    </row>
    <row r="956" spans="1:35" x14ac:dyDescent="0.35">
      <c r="A956">
        <v>955</v>
      </c>
      <c r="B956" t="s">
        <v>210</v>
      </c>
      <c r="C956" t="s">
        <v>211</v>
      </c>
      <c r="D956" t="s">
        <v>112</v>
      </c>
      <c r="E956" t="s">
        <v>199</v>
      </c>
      <c r="F956" t="s">
        <v>212</v>
      </c>
      <c r="G956" t="s">
        <v>245</v>
      </c>
      <c r="H956" t="s">
        <v>245</v>
      </c>
      <c r="I956" t="s">
        <v>34</v>
      </c>
      <c r="J956" t="s">
        <v>3012</v>
      </c>
      <c r="K956" s="3">
        <v>41227</v>
      </c>
      <c r="L956" t="s">
        <v>136</v>
      </c>
      <c r="M956" t="s">
        <v>593</v>
      </c>
      <c r="N956" t="s">
        <v>594</v>
      </c>
      <c r="O956" t="s">
        <v>51</v>
      </c>
      <c r="P956" t="s">
        <v>93</v>
      </c>
      <c r="Q956">
        <v>3</v>
      </c>
      <c r="R956" s="5">
        <v>76.333333333333329</v>
      </c>
      <c r="S956" s="5">
        <v>95.416666666666657</v>
      </c>
      <c r="T956" s="5">
        <v>229</v>
      </c>
      <c r="U956">
        <v>0.2</v>
      </c>
      <c r="V956" s="5">
        <v>0</v>
      </c>
      <c r="W956" t="s">
        <v>41</v>
      </c>
      <c r="X956" s="3">
        <v>41232</v>
      </c>
      <c r="Y956" s="3">
        <v>41234</v>
      </c>
      <c r="Z956">
        <v>7</v>
      </c>
      <c r="AA956" t="s">
        <v>8399</v>
      </c>
      <c r="AB956">
        <f t="shared" si="72"/>
        <v>2</v>
      </c>
      <c r="AC956" t="str">
        <f t="shared" si="70"/>
        <v>Wednesday</v>
      </c>
      <c r="AD956" s="5">
        <v>24.26</v>
      </c>
      <c r="AE956">
        <v>2012</v>
      </c>
      <c r="AF956">
        <v>46</v>
      </c>
      <c r="AG956" s="14">
        <f t="shared" si="71"/>
        <v>0</v>
      </c>
      <c r="AH956">
        <f t="shared" si="73"/>
        <v>1</v>
      </c>
      <c r="AI956">
        <f t="shared" si="74"/>
        <v>2</v>
      </c>
    </row>
    <row r="957" spans="1:35" x14ac:dyDescent="0.35">
      <c r="A957">
        <v>956</v>
      </c>
      <c r="B957" t="s">
        <v>3013</v>
      </c>
      <c r="C957" t="s">
        <v>3014</v>
      </c>
      <c r="D957" t="s">
        <v>96</v>
      </c>
      <c r="E957" t="s">
        <v>44</v>
      </c>
      <c r="F957" t="s">
        <v>67</v>
      </c>
      <c r="G957" t="s">
        <v>641</v>
      </c>
      <c r="H957" t="s">
        <v>3015</v>
      </c>
      <c r="I957" t="s">
        <v>34</v>
      </c>
      <c r="J957" t="s">
        <v>3016</v>
      </c>
      <c r="K957" s="3">
        <v>41906</v>
      </c>
      <c r="L957" t="s">
        <v>36</v>
      </c>
      <c r="M957" t="s">
        <v>3017</v>
      </c>
      <c r="N957" t="s">
        <v>3018</v>
      </c>
      <c r="O957" t="s">
        <v>39</v>
      </c>
      <c r="P957" t="s">
        <v>165</v>
      </c>
      <c r="Q957">
        <v>2</v>
      </c>
      <c r="R957" s="5">
        <v>20.54</v>
      </c>
      <c r="S957" s="5">
        <v>32.5</v>
      </c>
      <c r="T957" s="5">
        <v>65</v>
      </c>
      <c r="U957">
        <v>0</v>
      </c>
      <c r="V957" s="5">
        <v>23.92</v>
      </c>
      <c r="W957" t="s">
        <v>41</v>
      </c>
      <c r="X957" s="3">
        <v>41911</v>
      </c>
      <c r="Y957" s="3">
        <v>41913</v>
      </c>
      <c r="Z957">
        <v>7</v>
      </c>
      <c r="AA957" t="s">
        <v>8399</v>
      </c>
      <c r="AB957">
        <f t="shared" si="72"/>
        <v>2</v>
      </c>
      <c r="AC957" t="str">
        <f t="shared" si="70"/>
        <v>Wednesday</v>
      </c>
      <c r="AD957" s="5">
        <v>3.8620000000000001</v>
      </c>
      <c r="AE957">
        <v>2014</v>
      </c>
      <c r="AF957">
        <v>39</v>
      </c>
      <c r="AG957" s="14">
        <f t="shared" si="71"/>
        <v>0.36800000000000005</v>
      </c>
      <c r="AH957">
        <f t="shared" si="73"/>
        <v>1</v>
      </c>
      <c r="AI957">
        <f t="shared" si="74"/>
        <v>2</v>
      </c>
    </row>
    <row r="958" spans="1:35" x14ac:dyDescent="0.35">
      <c r="A958">
        <v>957</v>
      </c>
      <c r="B958" t="s">
        <v>3019</v>
      </c>
      <c r="C958" t="s">
        <v>3020</v>
      </c>
      <c r="D958" t="s">
        <v>29</v>
      </c>
      <c r="E958" t="s">
        <v>84</v>
      </c>
      <c r="F958" t="s">
        <v>740</v>
      </c>
      <c r="G958" t="s">
        <v>741</v>
      </c>
      <c r="H958" t="s">
        <v>741</v>
      </c>
      <c r="I958" t="s">
        <v>34</v>
      </c>
      <c r="J958" t="s">
        <v>3021</v>
      </c>
      <c r="K958" s="3">
        <v>41787</v>
      </c>
      <c r="L958" t="s">
        <v>36</v>
      </c>
      <c r="M958" t="s">
        <v>3022</v>
      </c>
      <c r="N958" t="s">
        <v>3023</v>
      </c>
      <c r="O958" t="s">
        <v>72</v>
      </c>
      <c r="P958" t="s">
        <v>79</v>
      </c>
      <c r="Q958">
        <v>2</v>
      </c>
      <c r="R958" s="5">
        <v>171</v>
      </c>
      <c r="S958" s="5">
        <v>171</v>
      </c>
      <c r="T958" s="5">
        <v>342</v>
      </c>
      <c r="U958">
        <v>0</v>
      </c>
      <c r="V958" s="5">
        <v>0</v>
      </c>
      <c r="W958" t="s">
        <v>41</v>
      </c>
      <c r="X958" s="3">
        <v>41792</v>
      </c>
      <c r="Y958" s="3">
        <v>41792</v>
      </c>
      <c r="Z958">
        <v>5</v>
      </c>
      <c r="AA958" t="s">
        <v>8400</v>
      </c>
      <c r="AB958">
        <f t="shared" si="72"/>
        <v>0</v>
      </c>
      <c r="AC958" t="str">
        <f t="shared" si="70"/>
        <v>Wednesday</v>
      </c>
      <c r="AD958" s="5">
        <v>21.713000000000001</v>
      </c>
      <c r="AE958">
        <v>2014</v>
      </c>
      <c r="AF958">
        <v>22</v>
      </c>
      <c r="AG958" s="14">
        <f t="shared" si="71"/>
        <v>0</v>
      </c>
      <c r="AH958">
        <f t="shared" si="73"/>
        <v>0</v>
      </c>
      <c r="AI958" t="str">
        <f t="shared" si="74"/>
        <v xml:space="preserve"> </v>
      </c>
    </row>
    <row r="959" spans="1:35" x14ac:dyDescent="0.35">
      <c r="A959">
        <v>958</v>
      </c>
      <c r="B959" t="s">
        <v>3024</v>
      </c>
      <c r="C959" t="s">
        <v>3025</v>
      </c>
      <c r="D959" t="s">
        <v>29</v>
      </c>
      <c r="E959" t="s">
        <v>44</v>
      </c>
      <c r="F959" t="s">
        <v>67</v>
      </c>
      <c r="G959" t="s">
        <v>547</v>
      </c>
      <c r="H959" t="s">
        <v>3026</v>
      </c>
      <c r="I959" t="s">
        <v>34</v>
      </c>
      <c r="J959" t="s">
        <v>3027</v>
      </c>
      <c r="K959" s="3">
        <v>40639</v>
      </c>
      <c r="L959" t="s">
        <v>36</v>
      </c>
      <c r="M959" t="s">
        <v>3028</v>
      </c>
      <c r="N959" t="s">
        <v>3029</v>
      </c>
      <c r="O959" t="s">
        <v>39</v>
      </c>
      <c r="P959" t="s">
        <v>76</v>
      </c>
      <c r="Q959">
        <v>3</v>
      </c>
      <c r="R959" s="5">
        <v>19.61333333333333</v>
      </c>
      <c r="S959" s="5">
        <v>23.333333333333329</v>
      </c>
      <c r="T959" s="5">
        <v>69.999999999999986</v>
      </c>
      <c r="U959">
        <v>0</v>
      </c>
      <c r="V959" s="5">
        <v>11.16</v>
      </c>
      <c r="W959" t="s">
        <v>242</v>
      </c>
      <c r="X959" s="3">
        <v>40639</v>
      </c>
      <c r="Y959" s="3">
        <v>40641</v>
      </c>
      <c r="Z959">
        <v>2</v>
      </c>
      <c r="AA959" t="s">
        <v>8399</v>
      </c>
      <c r="AB959">
        <f t="shared" si="72"/>
        <v>2</v>
      </c>
      <c r="AC959" t="str">
        <f t="shared" si="70"/>
        <v>Wednesday</v>
      </c>
      <c r="AD959" s="5">
        <v>8.4019999999999992</v>
      </c>
      <c r="AE959">
        <v>2011</v>
      </c>
      <c r="AF959">
        <v>15</v>
      </c>
      <c r="AG959" s="14">
        <f t="shared" si="71"/>
        <v>0.15942857142857148</v>
      </c>
      <c r="AH959">
        <f t="shared" si="73"/>
        <v>1</v>
      </c>
      <c r="AI959">
        <f t="shared" si="74"/>
        <v>2</v>
      </c>
    </row>
    <row r="960" spans="1:35" x14ac:dyDescent="0.35">
      <c r="A960">
        <v>959</v>
      </c>
      <c r="B960" t="s">
        <v>1758</v>
      </c>
      <c r="C960" t="s">
        <v>1759</v>
      </c>
      <c r="D960" t="s">
        <v>29</v>
      </c>
      <c r="E960" t="s">
        <v>30</v>
      </c>
      <c r="F960" t="s">
        <v>31</v>
      </c>
      <c r="G960" t="s">
        <v>423</v>
      </c>
      <c r="H960" t="s">
        <v>424</v>
      </c>
      <c r="I960" t="s">
        <v>34</v>
      </c>
      <c r="J960" t="s">
        <v>3030</v>
      </c>
      <c r="K960" s="3">
        <v>40791</v>
      </c>
      <c r="L960" t="s">
        <v>36</v>
      </c>
      <c r="M960" t="s">
        <v>3031</v>
      </c>
      <c r="N960" t="s">
        <v>3032</v>
      </c>
      <c r="O960" t="s">
        <v>39</v>
      </c>
      <c r="P960" t="s">
        <v>340</v>
      </c>
      <c r="Q960">
        <v>1</v>
      </c>
      <c r="R960" s="5">
        <v>6.38</v>
      </c>
      <c r="S960" s="5">
        <v>11</v>
      </c>
      <c r="T960" s="5">
        <v>11</v>
      </c>
      <c r="U960">
        <v>0</v>
      </c>
      <c r="V960" s="5">
        <v>4.62</v>
      </c>
      <c r="W960" t="s">
        <v>41</v>
      </c>
      <c r="X960" s="3">
        <v>40796</v>
      </c>
      <c r="Y960" s="3">
        <v>40796</v>
      </c>
      <c r="Z960">
        <v>5</v>
      </c>
      <c r="AA960" t="s">
        <v>8400</v>
      </c>
      <c r="AB960">
        <f t="shared" si="72"/>
        <v>0</v>
      </c>
      <c r="AC960" t="str">
        <f t="shared" si="70"/>
        <v>Monday</v>
      </c>
      <c r="AD960" s="5">
        <v>1.3919999999999999</v>
      </c>
      <c r="AE960">
        <v>2011</v>
      </c>
      <c r="AF960">
        <v>37</v>
      </c>
      <c r="AG960" s="14">
        <f t="shared" si="71"/>
        <v>0.42</v>
      </c>
      <c r="AH960">
        <f t="shared" si="73"/>
        <v>0</v>
      </c>
      <c r="AI960" t="str">
        <f t="shared" si="74"/>
        <v xml:space="preserve"> </v>
      </c>
    </row>
    <row r="961" spans="1:35" x14ac:dyDescent="0.35">
      <c r="A961">
        <v>960</v>
      </c>
      <c r="B961" t="s">
        <v>1758</v>
      </c>
      <c r="C961" t="s">
        <v>1759</v>
      </c>
      <c r="D961" t="s">
        <v>29</v>
      </c>
      <c r="E961" t="s">
        <v>30</v>
      </c>
      <c r="F961" t="s">
        <v>31</v>
      </c>
      <c r="G961" t="s">
        <v>423</v>
      </c>
      <c r="H961" t="s">
        <v>424</v>
      </c>
      <c r="I961" t="s">
        <v>34</v>
      </c>
      <c r="J961" t="s">
        <v>3030</v>
      </c>
      <c r="K961" s="3">
        <v>40791</v>
      </c>
      <c r="L961" t="s">
        <v>36</v>
      </c>
      <c r="M961" t="s">
        <v>3033</v>
      </c>
      <c r="N961" t="s">
        <v>3034</v>
      </c>
      <c r="O961" t="s">
        <v>72</v>
      </c>
      <c r="P961" t="s">
        <v>79</v>
      </c>
      <c r="Q961">
        <v>1</v>
      </c>
      <c r="R961" s="5">
        <v>14.7</v>
      </c>
      <c r="S961" s="5">
        <v>20</v>
      </c>
      <c r="T961" s="5">
        <v>20</v>
      </c>
      <c r="U961">
        <v>0</v>
      </c>
      <c r="V961" s="5">
        <v>5.3</v>
      </c>
      <c r="W961" t="s">
        <v>41</v>
      </c>
      <c r="X961" s="3">
        <v>40796</v>
      </c>
      <c r="Y961" s="3">
        <v>40797</v>
      </c>
      <c r="Z961">
        <v>6</v>
      </c>
      <c r="AA961" t="s">
        <v>8399</v>
      </c>
      <c r="AB961">
        <f t="shared" si="72"/>
        <v>1</v>
      </c>
      <c r="AC961" t="str">
        <f t="shared" si="70"/>
        <v>Monday</v>
      </c>
      <c r="AD961" s="5">
        <v>0.82599999999999996</v>
      </c>
      <c r="AE961">
        <v>2011</v>
      </c>
      <c r="AF961">
        <v>37</v>
      </c>
      <c r="AG961" s="14">
        <f t="shared" si="71"/>
        <v>0.26500000000000001</v>
      </c>
      <c r="AH961">
        <f t="shared" si="73"/>
        <v>1</v>
      </c>
      <c r="AI961">
        <f t="shared" si="74"/>
        <v>1</v>
      </c>
    </row>
    <row r="962" spans="1:35" x14ac:dyDescent="0.35">
      <c r="A962">
        <v>961</v>
      </c>
      <c r="B962" t="s">
        <v>1758</v>
      </c>
      <c r="C962" t="s">
        <v>1759</v>
      </c>
      <c r="D962" t="s">
        <v>29</v>
      </c>
      <c r="E962" t="s">
        <v>30</v>
      </c>
      <c r="F962" t="s">
        <v>31</v>
      </c>
      <c r="G962" t="s">
        <v>423</v>
      </c>
      <c r="H962" t="s">
        <v>424</v>
      </c>
      <c r="I962" t="s">
        <v>34</v>
      </c>
      <c r="J962" t="s">
        <v>3030</v>
      </c>
      <c r="K962" s="3">
        <v>40791</v>
      </c>
      <c r="L962" t="s">
        <v>36</v>
      </c>
      <c r="M962" t="s">
        <v>507</v>
      </c>
      <c r="N962" t="s">
        <v>508</v>
      </c>
      <c r="O962" t="s">
        <v>39</v>
      </c>
      <c r="P962" t="s">
        <v>340</v>
      </c>
      <c r="Q962">
        <v>5</v>
      </c>
      <c r="R962" s="5">
        <v>11.34</v>
      </c>
      <c r="S962" s="5">
        <v>18.600000000000001</v>
      </c>
      <c r="T962" s="5">
        <v>93</v>
      </c>
      <c r="U962">
        <v>0</v>
      </c>
      <c r="V962" s="5">
        <v>36.299999999999997</v>
      </c>
      <c r="W962" t="s">
        <v>41</v>
      </c>
      <c r="X962" s="3">
        <v>40796</v>
      </c>
      <c r="Y962" s="3">
        <v>40798</v>
      </c>
      <c r="Z962">
        <v>7</v>
      </c>
      <c r="AA962" t="s">
        <v>8399</v>
      </c>
      <c r="AB962">
        <f t="shared" si="72"/>
        <v>2</v>
      </c>
      <c r="AC962" t="str">
        <f t="shared" ref="AC962:AC1025" si="75">TEXT(K962,"dddd")</f>
        <v>Monday</v>
      </c>
      <c r="AD962" s="5">
        <v>4.968</v>
      </c>
      <c r="AE962">
        <v>2011</v>
      </c>
      <c r="AF962">
        <v>37</v>
      </c>
      <c r="AG962" s="14">
        <f t="shared" ref="AG962:AG1025" si="76">V962/T962</f>
        <v>0.39032258064516123</v>
      </c>
      <c r="AH962">
        <f t="shared" si="73"/>
        <v>1</v>
      </c>
      <c r="AI962">
        <f t="shared" si="74"/>
        <v>2</v>
      </c>
    </row>
    <row r="963" spans="1:35" x14ac:dyDescent="0.35">
      <c r="A963">
        <v>962</v>
      </c>
      <c r="B963" t="s">
        <v>1925</v>
      </c>
      <c r="C963" t="s">
        <v>1926</v>
      </c>
      <c r="D963" t="s">
        <v>29</v>
      </c>
      <c r="E963" t="s">
        <v>44</v>
      </c>
      <c r="F963" t="s">
        <v>67</v>
      </c>
      <c r="G963" t="s">
        <v>547</v>
      </c>
      <c r="H963" t="s">
        <v>548</v>
      </c>
      <c r="I963" t="s">
        <v>34</v>
      </c>
      <c r="J963" t="s">
        <v>3035</v>
      </c>
      <c r="K963" s="3">
        <v>41818</v>
      </c>
      <c r="L963" t="s">
        <v>36</v>
      </c>
      <c r="M963" t="s">
        <v>3036</v>
      </c>
      <c r="N963" t="s">
        <v>3037</v>
      </c>
      <c r="O963" t="s">
        <v>72</v>
      </c>
      <c r="P963" t="s">
        <v>178</v>
      </c>
      <c r="Q963">
        <v>5</v>
      </c>
      <c r="R963" s="5">
        <v>27.439999999999998</v>
      </c>
      <c r="S963" s="5">
        <v>49.8</v>
      </c>
      <c r="T963" s="5">
        <v>249</v>
      </c>
      <c r="U963">
        <v>0</v>
      </c>
      <c r="V963" s="5">
        <v>111.8</v>
      </c>
      <c r="W963" t="s">
        <v>41</v>
      </c>
      <c r="X963" s="3">
        <v>41823</v>
      </c>
      <c r="Y963" s="3">
        <v>41823</v>
      </c>
      <c r="Z963">
        <v>5</v>
      </c>
      <c r="AA963" t="s">
        <v>8400</v>
      </c>
      <c r="AB963">
        <f t="shared" ref="AB963:AB1026" si="77">Y963-X963</f>
        <v>0</v>
      </c>
      <c r="AC963" t="str">
        <f t="shared" si="75"/>
        <v>Saturday</v>
      </c>
      <c r="AD963" s="5">
        <v>16.911000000000001</v>
      </c>
      <c r="AE963">
        <v>2014</v>
      </c>
      <c r="AF963">
        <v>26</v>
      </c>
      <c r="AG963" s="14">
        <f t="shared" si="76"/>
        <v>0.44899598393574297</v>
      </c>
      <c r="AH963">
        <f t="shared" ref="AH963:AH1026" si="78">IF(AA963 = "Late", 1, 0)</f>
        <v>0</v>
      </c>
      <c r="AI963" t="str">
        <f t="shared" ref="AI963:AI1026" si="79">IF(AB963&gt;0, AB963, " ")</f>
        <v xml:space="preserve"> </v>
      </c>
    </row>
    <row r="964" spans="1:35" x14ac:dyDescent="0.35">
      <c r="A964">
        <v>963</v>
      </c>
      <c r="B964" t="s">
        <v>1925</v>
      </c>
      <c r="C964" t="s">
        <v>1926</v>
      </c>
      <c r="D964" t="s">
        <v>29</v>
      </c>
      <c r="E964" t="s">
        <v>44</v>
      </c>
      <c r="F964" t="s">
        <v>67</v>
      </c>
      <c r="G964" t="s">
        <v>547</v>
      </c>
      <c r="H964" t="s">
        <v>548</v>
      </c>
      <c r="I964" t="s">
        <v>34</v>
      </c>
      <c r="J964" t="s">
        <v>3035</v>
      </c>
      <c r="K964" s="3">
        <v>41818</v>
      </c>
      <c r="L964" t="s">
        <v>36</v>
      </c>
      <c r="M964" t="s">
        <v>770</v>
      </c>
      <c r="N964" t="s">
        <v>771</v>
      </c>
      <c r="O964" t="s">
        <v>39</v>
      </c>
      <c r="P964" t="s">
        <v>58</v>
      </c>
      <c r="Q964">
        <v>3</v>
      </c>
      <c r="R964" s="5">
        <v>3.0933333333333337</v>
      </c>
      <c r="S964" s="5">
        <v>5.3333333333333339</v>
      </c>
      <c r="T964" s="5">
        <v>16</v>
      </c>
      <c r="U964">
        <v>0</v>
      </c>
      <c r="V964" s="5">
        <v>6.72</v>
      </c>
      <c r="W964" t="s">
        <v>41</v>
      </c>
      <c r="X964" s="3">
        <v>41823</v>
      </c>
      <c r="Y964" s="3">
        <v>41823</v>
      </c>
      <c r="Z964">
        <v>5</v>
      </c>
      <c r="AA964" t="s">
        <v>8400</v>
      </c>
      <c r="AB964">
        <f t="shared" si="77"/>
        <v>0</v>
      </c>
      <c r="AC964" t="str">
        <f t="shared" si="75"/>
        <v>Saturday</v>
      </c>
      <c r="AD964" s="5">
        <v>0.77300000000000002</v>
      </c>
      <c r="AE964">
        <v>2014</v>
      </c>
      <c r="AF964">
        <v>26</v>
      </c>
      <c r="AG964" s="14">
        <f t="shared" si="76"/>
        <v>0.42</v>
      </c>
      <c r="AH964">
        <f t="shared" si="78"/>
        <v>0</v>
      </c>
      <c r="AI964" t="str">
        <f t="shared" si="79"/>
        <v xml:space="preserve"> </v>
      </c>
    </row>
    <row r="965" spans="1:35" x14ac:dyDescent="0.35">
      <c r="A965">
        <v>964</v>
      </c>
      <c r="B965" t="s">
        <v>3038</v>
      </c>
      <c r="C965" t="s">
        <v>3039</v>
      </c>
      <c r="D965" t="s">
        <v>96</v>
      </c>
      <c r="E965" t="s">
        <v>30</v>
      </c>
      <c r="F965" t="s">
        <v>31</v>
      </c>
      <c r="G965" t="s">
        <v>476</v>
      </c>
      <c r="H965" t="s">
        <v>833</v>
      </c>
      <c r="I965" t="s">
        <v>34</v>
      </c>
      <c r="J965" t="s">
        <v>3040</v>
      </c>
      <c r="K965" s="3">
        <v>41076</v>
      </c>
      <c r="L965" t="s">
        <v>136</v>
      </c>
      <c r="M965" t="s">
        <v>3041</v>
      </c>
      <c r="N965" t="s">
        <v>3042</v>
      </c>
      <c r="O965" t="s">
        <v>39</v>
      </c>
      <c r="P965" t="s">
        <v>61</v>
      </c>
      <c r="Q965">
        <v>2</v>
      </c>
      <c r="R965" s="5">
        <v>18.899999999999999</v>
      </c>
      <c r="S965" s="5">
        <v>32.5</v>
      </c>
      <c r="T965" s="5">
        <v>65</v>
      </c>
      <c r="U965">
        <v>0</v>
      </c>
      <c r="V965" s="5">
        <v>27.2</v>
      </c>
      <c r="W965" t="s">
        <v>242</v>
      </c>
      <c r="X965" s="3">
        <v>41076</v>
      </c>
      <c r="Y965" s="3">
        <v>41078</v>
      </c>
      <c r="Z965">
        <v>2</v>
      </c>
      <c r="AA965" t="s">
        <v>8399</v>
      </c>
      <c r="AB965">
        <f t="shared" si="77"/>
        <v>2</v>
      </c>
      <c r="AC965" t="str">
        <f t="shared" si="75"/>
        <v>Saturday</v>
      </c>
      <c r="AD965" s="5">
        <v>13.132999999999999</v>
      </c>
      <c r="AE965">
        <v>2012</v>
      </c>
      <c r="AF965">
        <v>24</v>
      </c>
      <c r="AG965" s="14">
        <f t="shared" si="76"/>
        <v>0.41846153846153844</v>
      </c>
      <c r="AH965">
        <f t="shared" si="78"/>
        <v>1</v>
      </c>
      <c r="AI965">
        <f t="shared" si="79"/>
        <v>2</v>
      </c>
    </row>
    <row r="966" spans="1:35" x14ac:dyDescent="0.35">
      <c r="A966">
        <v>965</v>
      </c>
      <c r="B966" t="s">
        <v>663</v>
      </c>
      <c r="C966" t="s">
        <v>664</v>
      </c>
      <c r="D966" t="s">
        <v>29</v>
      </c>
      <c r="E966" t="s">
        <v>30</v>
      </c>
      <c r="F966" t="s">
        <v>31</v>
      </c>
      <c r="G966" t="s">
        <v>414</v>
      </c>
      <c r="H966" t="s">
        <v>1442</v>
      </c>
      <c r="I966" t="s">
        <v>34</v>
      </c>
      <c r="J966" t="s">
        <v>3043</v>
      </c>
      <c r="K966" s="3">
        <v>41429</v>
      </c>
      <c r="L966" t="s">
        <v>215</v>
      </c>
      <c r="M966" t="s">
        <v>2223</v>
      </c>
      <c r="N966" t="s">
        <v>2224</v>
      </c>
      <c r="O966" t="s">
        <v>51</v>
      </c>
      <c r="P966" t="s">
        <v>52</v>
      </c>
      <c r="Q966">
        <v>3</v>
      </c>
      <c r="R966" s="5">
        <v>81.603466666666705</v>
      </c>
      <c r="S966" s="5">
        <v>89.652444444444498</v>
      </c>
      <c r="T966" s="5">
        <v>161.37440000000009</v>
      </c>
      <c r="U966">
        <v>0.4</v>
      </c>
      <c r="V966" s="5">
        <v>-83.436000000000007</v>
      </c>
      <c r="W966" t="s">
        <v>139</v>
      </c>
      <c r="X966" s="3">
        <v>41432</v>
      </c>
      <c r="Y966" s="3">
        <v>41433</v>
      </c>
      <c r="Z966">
        <v>4</v>
      </c>
      <c r="AA966" t="s">
        <v>8399</v>
      </c>
      <c r="AB966">
        <f t="shared" si="77"/>
        <v>1</v>
      </c>
      <c r="AC966" t="str">
        <f t="shared" si="75"/>
        <v>Tuesday</v>
      </c>
      <c r="AD966" s="5">
        <v>28.292999999999999</v>
      </c>
      <c r="AE966">
        <v>2013</v>
      </c>
      <c r="AF966">
        <v>23</v>
      </c>
      <c r="AG966" s="14">
        <f t="shared" si="76"/>
        <v>-0.51703368068293332</v>
      </c>
      <c r="AH966">
        <f t="shared" si="78"/>
        <v>1</v>
      </c>
      <c r="AI966">
        <f t="shared" si="79"/>
        <v>1</v>
      </c>
    </row>
    <row r="967" spans="1:35" x14ac:dyDescent="0.35">
      <c r="A967">
        <v>966</v>
      </c>
      <c r="B967" t="s">
        <v>2585</v>
      </c>
      <c r="C967" t="s">
        <v>2586</v>
      </c>
      <c r="D967" t="s">
        <v>29</v>
      </c>
      <c r="E967" t="s">
        <v>30</v>
      </c>
      <c r="F967" t="s">
        <v>31</v>
      </c>
      <c r="G967" t="s">
        <v>31</v>
      </c>
      <c r="H967" t="s">
        <v>267</v>
      </c>
      <c r="I967" t="s">
        <v>34</v>
      </c>
      <c r="J967" t="s">
        <v>3044</v>
      </c>
      <c r="K967" s="3">
        <v>41507</v>
      </c>
      <c r="L967" t="s">
        <v>36</v>
      </c>
      <c r="M967" t="s">
        <v>3045</v>
      </c>
      <c r="N967" t="s">
        <v>3046</v>
      </c>
      <c r="O967" t="s">
        <v>51</v>
      </c>
      <c r="P967" t="s">
        <v>93</v>
      </c>
      <c r="Q967">
        <v>3</v>
      </c>
      <c r="R967" s="5">
        <v>27.449066666666667</v>
      </c>
      <c r="S967" s="5">
        <v>36.621333333333332</v>
      </c>
      <c r="T967" s="5">
        <v>87.891200000000012</v>
      </c>
      <c r="U967">
        <v>0.2</v>
      </c>
      <c r="V967" s="5">
        <v>5.5439999999999996</v>
      </c>
      <c r="W967" t="s">
        <v>41</v>
      </c>
      <c r="X967" s="3">
        <v>41512</v>
      </c>
      <c r="Y967" s="3">
        <v>41512</v>
      </c>
      <c r="Z967">
        <v>5</v>
      </c>
      <c r="AA967" t="s">
        <v>8400</v>
      </c>
      <c r="AB967">
        <f t="shared" si="77"/>
        <v>0</v>
      </c>
      <c r="AC967" t="str">
        <f t="shared" si="75"/>
        <v>Wednesday</v>
      </c>
      <c r="AD967" s="5">
        <v>5.7060000000000004</v>
      </c>
      <c r="AE967">
        <v>2013</v>
      </c>
      <c r="AF967">
        <v>34</v>
      </c>
      <c r="AG967" s="14">
        <f t="shared" si="76"/>
        <v>6.3077987329789545E-2</v>
      </c>
      <c r="AH967">
        <f t="shared" si="78"/>
        <v>0</v>
      </c>
      <c r="AI967" t="str">
        <f t="shared" si="79"/>
        <v xml:space="preserve"> </v>
      </c>
    </row>
    <row r="968" spans="1:35" x14ac:dyDescent="0.35">
      <c r="A968">
        <v>967</v>
      </c>
      <c r="B968" t="s">
        <v>2585</v>
      </c>
      <c r="C968" t="s">
        <v>2586</v>
      </c>
      <c r="D968" t="s">
        <v>29</v>
      </c>
      <c r="E968" t="s">
        <v>30</v>
      </c>
      <c r="F968" t="s">
        <v>31</v>
      </c>
      <c r="G968" t="s">
        <v>31</v>
      </c>
      <c r="H968" t="s">
        <v>267</v>
      </c>
      <c r="I968" t="s">
        <v>34</v>
      </c>
      <c r="J968" t="s">
        <v>3044</v>
      </c>
      <c r="K968" s="3">
        <v>41507</v>
      </c>
      <c r="L968" t="s">
        <v>36</v>
      </c>
      <c r="M968" t="s">
        <v>3047</v>
      </c>
      <c r="N968" t="s">
        <v>3048</v>
      </c>
      <c r="O968" t="s">
        <v>39</v>
      </c>
      <c r="P968" t="s">
        <v>61</v>
      </c>
      <c r="Q968">
        <v>2</v>
      </c>
      <c r="R968" s="5">
        <v>10.039999999999999</v>
      </c>
      <c r="S968" s="5">
        <v>19.5</v>
      </c>
      <c r="T968" s="5">
        <v>39</v>
      </c>
      <c r="U968">
        <v>0</v>
      </c>
      <c r="V968" s="5">
        <v>18.920000000000002</v>
      </c>
      <c r="W968" t="s">
        <v>41</v>
      </c>
      <c r="X968" s="3">
        <v>41512</v>
      </c>
      <c r="Y968" s="3">
        <v>41513</v>
      </c>
      <c r="Z968">
        <v>6</v>
      </c>
      <c r="AA968" t="s">
        <v>8399</v>
      </c>
      <c r="AB968">
        <f t="shared" si="77"/>
        <v>1</v>
      </c>
      <c r="AC968" t="str">
        <f t="shared" si="75"/>
        <v>Wednesday</v>
      </c>
      <c r="AD968" s="5">
        <v>2.3620000000000001</v>
      </c>
      <c r="AE968">
        <v>2013</v>
      </c>
      <c r="AF968">
        <v>34</v>
      </c>
      <c r="AG968" s="14">
        <f t="shared" si="76"/>
        <v>0.48512820512820515</v>
      </c>
      <c r="AH968">
        <f t="shared" si="78"/>
        <v>1</v>
      </c>
      <c r="AI968">
        <f t="shared" si="79"/>
        <v>1</v>
      </c>
    </row>
    <row r="969" spans="1:35" x14ac:dyDescent="0.35">
      <c r="A969">
        <v>968</v>
      </c>
      <c r="B969" t="s">
        <v>3049</v>
      </c>
      <c r="C969" t="s">
        <v>3050</v>
      </c>
      <c r="D969" t="s">
        <v>29</v>
      </c>
      <c r="E969" t="s">
        <v>30</v>
      </c>
      <c r="F969" t="s">
        <v>31</v>
      </c>
      <c r="G969" t="s">
        <v>320</v>
      </c>
      <c r="H969" t="s">
        <v>1638</v>
      </c>
      <c r="I969" t="s">
        <v>34</v>
      </c>
      <c r="J969" t="s">
        <v>3051</v>
      </c>
      <c r="K969" s="3">
        <v>41505</v>
      </c>
      <c r="L969" t="s">
        <v>36</v>
      </c>
      <c r="M969" t="s">
        <v>3052</v>
      </c>
      <c r="N969" t="s">
        <v>3053</v>
      </c>
      <c r="O969" t="s">
        <v>39</v>
      </c>
      <c r="P969" t="s">
        <v>64</v>
      </c>
      <c r="Q969">
        <v>1</v>
      </c>
      <c r="R969" s="5">
        <v>9.42</v>
      </c>
      <c r="S969" s="5">
        <v>17</v>
      </c>
      <c r="T969" s="5">
        <v>17</v>
      </c>
      <c r="U969">
        <v>0</v>
      </c>
      <c r="V969" s="5">
        <v>7.58</v>
      </c>
      <c r="W969" t="s">
        <v>41</v>
      </c>
      <c r="X969" s="3">
        <v>41510</v>
      </c>
      <c r="Y969" s="3">
        <v>41510</v>
      </c>
      <c r="Z969">
        <v>5</v>
      </c>
      <c r="AA969" t="s">
        <v>8400</v>
      </c>
      <c r="AB969">
        <f t="shared" si="77"/>
        <v>0</v>
      </c>
      <c r="AC969" t="str">
        <f t="shared" si="75"/>
        <v>Monday</v>
      </c>
      <c r="AD969" s="5">
        <v>0.96</v>
      </c>
      <c r="AE969">
        <v>2013</v>
      </c>
      <c r="AF969">
        <v>34</v>
      </c>
      <c r="AG969" s="14">
        <f t="shared" si="76"/>
        <v>0.44588235294117645</v>
      </c>
      <c r="AH969">
        <f t="shared" si="78"/>
        <v>0</v>
      </c>
      <c r="AI969" t="str">
        <f t="shared" si="79"/>
        <v xml:space="preserve"> </v>
      </c>
    </row>
    <row r="970" spans="1:35" x14ac:dyDescent="0.35">
      <c r="A970">
        <v>969</v>
      </c>
      <c r="B970" t="s">
        <v>3054</v>
      </c>
      <c r="C970" t="s">
        <v>3055</v>
      </c>
      <c r="D970" t="s">
        <v>29</v>
      </c>
      <c r="E970" t="s">
        <v>84</v>
      </c>
      <c r="F970" t="s">
        <v>85</v>
      </c>
      <c r="G970" t="s">
        <v>86</v>
      </c>
      <c r="H970" t="s">
        <v>86</v>
      </c>
      <c r="I970" t="s">
        <v>34</v>
      </c>
      <c r="J970" t="s">
        <v>3056</v>
      </c>
      <c r="K970" s="3">
        <v>41082</v>
      </c>
      <c r="L970" t="s">
        <v>136</v>
      </c>
      <c r="M970" t="s">
        <v>821</v>
      </c>
      <c r="N970" t="s">
        <v>822</v>
      </c>
      <c r="O970" t="s">
        <v>72</v>
      </c>
      <c r="P970" t="s">
        <v>162</v>
      </c>
      <c r="Q970">
        <v>2</v>
      </c>
      <c r="R970" s="5">
        <v>44.889920000000011</v>
      </c>
      <c r="S970" s="5">
        <v>80.090100200400812</v>
      </c>
      <c r="T970" s="5">
        <v>159.85984000000002</v>
      </c>
      <c r="U970">
        <v>2E-3</v>
      </c>
      <c r="V970" s="5">
        <v>70.08</v>
      </c>
      <c r="W970" t="s">
        <v>242</v>
      </c>
      <c r="X970" s="3">
        <v>41082</v>
      </c>
      <c r="Y970" s="3">
        <v>41082</v>
      </c>
      <c r="Z970">
        <v>0</v>
      </c>
      <c r="AA970" t="s">
        <v>8400</v>
      </c>
      <c r="AB970">
        <f t="shared" si="77"/>
        <v>0</v>
      </c>
      <c r="AC970" t="str">
        <f t="shared" si="75"/>
        <v>Friday</v>
      </c>
      <c r="AD970" s="5">
        <v>20.629000000000001</v>
      </c>
      <c r="AE970">
        <v>2012</v>
      </c>
      <c r="AF970">
        <v>25</v>
      </c>
      <c r="AG970" s="14">
        <f t="shared" si="76"/>
        <v>0.43838402440537905</v>
      </c>
      <c r="AH970">
        <f t="shared" si="78"/>
        <v>0</v>
      </c>
      <c r="AI970" t="str">
        <f t="shared" si="79"/>
        <v xml:space="preserve"> </v>
      </c>
    </row>
    <row r="971" spans="1:35" x14ac:dyDescent="0.35">
      <c r="A971">
        <v>970</v>
      </c>
      <c r="B971" t="s">
        <v>94</v>
      </c>
      <c r="C971" t="s">
        <v>95</v>
      </c>
      <c r="D971" t="s">
        <v>96</v>
      </c>
      <c r="E971" t="s">
        <v>30</v>
      </c>
      <c r="F971" t="s">
        <v>31</v>
      </c>
      <c r="G971" t="s">
        <v>423</v>
      </c>
      <c r="H971" t="s">
        <v>424</v>
      </c>
      <c r="I971" t="s">
        <v>34</v>
      </c>
      <c r="J971" t="s">
        <v>3057</v>
      </c>
      <c r="K971" s="3">
        <v>41485</v>
      </c>
      <c r="L971" t="s">
        <v>136</v>
      </c>
      <c r="M971" t="s">
        <v>3058</v>
      </c>
      <c r="N971" t="s">
        <v>3059</v>
      </c>
      <c r="O971" t="s">
        <v>51</v>
      </c>
      <c r="P971" t="s">
        <v>52</v>
      </c>
      <c r="Q971">
        <v>2</v>
      </c>
      <c r="R971" s="5">
        <v>14.681599999999998</v>
      </c>
      <c r="S971" s="5">
        <v>18.895999999999997</v>
      </c>
      <c r="T971" s="5">
        <v>22.675199999999997</v>
      </c>
      <c r="U971">
        <v>0.4</v>
      </c>
      <c r="V971" s="5">
        <v>-6.6879999999999997</v>
      </c>
      <c r="W971" t="s">
        <v>155</v>
      </c>
      <c r="X971" s="3">
        <v>41487</v>
      </c>
      <c r="Y971" s="3">
        <v>41487</v>
      </c>
      <c r="Z971">
        <v>2</v>
      </c>
      <c r="AA971" t="s">
        <v>8400</v>
      </c>
      <c r="AB971">
        <f t="shared" si="77"/>
        <v>0</v>
      </c>
      <c r="AC971" t="str">
        <f t="shared" si="75"/>
        <v>Tuesday</v>
      </c>
      <c r="AD971" s="5">
        <v>4.2039999999999997</v>
      </c>
      <c r="AE971">
        <v>2013</v>
      </c>
      <c r="AF971">
        <v>31</v>
      </c>
      <c r="AG971" s="14">
        <f t="shared" si="76"/>
        <v>-0.29494778436353375</v>
      </c>
      <c r="AH971">
        <f t="shared" si="78"/>
        <v>0</v>
      </c>
      <c r="AI971" t="str">
        <f t="shared" si="79"/>
        <v xml:space="preserve"> </v>
      </c>
    </row>
    <row r="972" spans="1:35" x14ac:dyDescent="0.35">
      <c r="A972">
        <v>971</v>
      </c>
      <c r="B972" t="s">
        <v>3060</v>
      </c>
      <c r="C972" t="s">
        <v>3061</v>
      </c>
      <c r="D972" t="s">
        <v>112</v>
      </c>
      <c r="E972" t="s">
        <v>199</v>
      </c>
      <c r="F972" t="s">
        <v>200</v>
      </c>
      <c r="G972" t="s">
        <v>790</v>
      </c>
      <c r="H972" t="s">
        <v>790</v>
      </c>
      <c r="I972" t="s">
        <v>34</v>
      </c>
      <c r="J972" t="s">
        <v>3062</v>
      </c>
      <c r="K972" s="3">
        <v>41810</v>
      </c>
      <c r="L972" t="s">
        <v>36</v>
      </c>
      <c r="M972" t="s">
        <v>3063</v>
      </c>
      <c r="N972" t="s">
        <v>3064</v>
      </c>
      <c r="O972" t="s">
        <v>39</v>
      </c>
      <c r="P972" t="s">
        <v>76</v>
      </c>
      <c r="Q972">
        <v>4</v>
      </c>
      <c r="R972" s="5">
        <v>16.560000000000002</v>
      </c>
      <c r="S972" s="5">
        <v>27.5</v>
      </c>
      <c r="T972" s="5">
        <v>110</v>
      </c>
      <c r="U972">
        <v>0</v>
      </c>
      <c r="V972" s="5">
        <v>43.76</v>
      </c>
      <c r="W972" t="s">
        <v>41</v>
      </c>
      <c r="X972" s="3">
        <v>41815</v>
      </c>
      <c r="Y972" s="3">
        <v>41815</v>
      </c>
      <c r="Z972">
        <v>5</v>
      </c>
      <c r="AA972" t="s">
        <v>8400</v>
      </c>
      <c r="AB972">
        <f t="shared" si="77"/>
        <v>0</v>
      </c>
      <c r="AC972" t="str">
        <f t="shared" si="75"/>
        <v>Friday</v>
      </c>
      <c r="AD972" s="5">
        <v>8.1010000000000009</v>
      </c>
      <c r="AE972">
        <v>2014</v>
      </c>
      <c r="AF972">
        <v>25</v>
      </c>
      <c r="AG972" s="14">
        <f t="shared" si="76"/>
        <v>0.39781818181818179</v>
      </c>
      <c r="AH972">
        <f t="shared" si="78"/>
        <v>0</v>
      </c>
      <c r="AI972" t="str">
        <f t="shared" si="79"/>
        <v xml:space="preserve"> </v>
      </c>
    </row>
    <row r="973" spans="1:35" x14ac:dyDescent="0.35">
      <c r="A973">
        <v>972</v>
      </c>
      <c r="B973" t="s">
        <v>3060</v>
      </c>
      <c r="C973" t="s">
        <v>3061</v>
      </c>
      <c r="D973" t="s">
        <v>112</v>
      </c>
      <c r="E973" t="s">
        <v>199</v>
      </c>
      <c r="F973" t="s">
        <v>200</v>
      </c>
      <c r="G973" t="s">
        <v>790</v>
      </c>
      <c r="H973" t="s">
        <v>790</v>
      </c>
      <c r="I973" t="s">
        <v>34</v>
      </c>
      <c r="J973" t="s">
        <v>3062</v>
      </c>
      <c r="K973" s="3">
        <v>41810</v>
      </c>
      <c r="L973" t="s">
        <v>36</v>
      </c>
      <c r="M973" t="s">
        <v>896</v>
      </c>
      <c r="N973" t="s">
        <v>897</v>
      </c>
      <c r="O973" t="s">
        <v>39</v>
      </c>
      <c r="P973" t="s">
        <v>58</v>
      </c>
      <c r="Q973">
        <v>1</v>
      </c>
      <c r="R973" s="5">
        <v>34.659999999999997</v>
      </c>
      <c r="S973" s="5">
        <v>35</v>
      </c>
      <c r="T973" s="5">
        <v>35</v>
      </c>
      <c r="U973">
        <v>0</v>
      </c>
      <c r="V973" s="5">
        <v>0.34</v>
      </c>
      <c r="W973" t="s">
        <v>41</v>
      </c>
      <c r="X973" s="3">
        <v>41815</v>
      </c>
      <c r="Y973" s="3">
        <v>41815</v>
      </c>
      <c r="Z973">
        <v>5</v>
      </c>
      <c r="AA973" t="s">
        <v>8400</v>
      </c>
      <c r="AB973">
        <f t="shared" si="77"/>
        <v>0</v>
      </c>
      <c r="AC973" t="str">
        <f t="shared" si="75"/>
        <v>Friday</v>
      </c>
      <c r="AD973" s="5">
        <v>2.8759999999999999</v>
      </c>
      <c r="AE973">
        <v>2014</v>
      </c>
      <c r="AF973">
        <v>25</v>
      </c>
      <c r="AG973" s="14">
        <f t="shared" si="76"/>
        <v>9.7142857142857152E-3</v>
      </c>
      <c r="AH973">
        <f t="shared" si="78"/>
        <v>0</v>
      </c>
      <c r="AI973" t="str">
        <f t="shared" si="79"/>
        <v xml:space="preserve"> </v>
      </c>
    </row>
    <row r="974" spans="1:35" x14ac:dyDescent="0.35">
      <c r="A974">
        <v>973</v>
      </c>
      <c r="B974" t="s">
        <v>3060</v>
      </c>
      <c r="C974" t="s">
        <v>3061</v>
      </c>
      <c r="D974" t="s">
        <v>112</v>
      </c>
      <c r="E974" t="s">
        <v>199</v>
      </c>
      <c r="F974" t="s">
        <v>200</v>
      </c>
      <c r="G974" t="s">
        <v>790</v>
      </c>
      <c r="H974" t="s">
        <v>790</v>
      </c>
      <c r="I974" t="s">
        <v>34</v>
      </c>
      <c r="J974" t="s">
        <v>3062</v>
      </c>
      <c r="K974" s="3">
        <v>41810</v>
      </c>
      <c r="L974" t="s">
        <v>36</v>
      </c>
      <c r="M974" t="s">
        <v>3065</v>
      </c>
      <c r="N974" t="s">
        <v>3066</v>
      </c>
      <c r="O974" t="s">
        <v>39</v>
      </c>
      <c r="P974" t="s">
        <v>40</v>
      </c>
      <c r="Q974">
        <v>3</v>
      </c>
      <c r="R974" s="5">
        <v>2.5266666666666668</v>
      </c>
      <c r="S974" s="5">
        <v>4.666666666666667</v>
      </c>
      <c r="T974" s="5">
        <v>14</v>
      </c>
      <c r="U974">
        <v>0</v>
      </c>
      <c r="V974" s="5">
        <v>6.42</v>
      </c>
      <c r="W974" t="s">
        <v>41</v>
      </c>
      <c r="X974" s="3">
        <v>41815</v>
      </c>
      <c r="Y974" s="3">
        <v>41815</v>
      </c>
      <c r="Z974">
        <v>5</v>
      </c>
      <c r="AA974" t="s">
        <v>8400</v>
      </c>
      <c r="AB974">
        <f t="shared" si="77"/>
        <v>0</v>
      </c>
      <c r="AC974" t="str">
        <f t="shared" si="75"/>
        <v>Friday</v>
      </c>
      <c r="AD974" s="5">
        <v>1.98</v>
      </c>
      <c r="AE974">
        <v>2014</v>
      </c>
      <c r="AF974">
        <v>25</v>
      </c>
      <c r="AG974" s="14">
        <f t="shared" si="76"/>
        <v>0.45857142857142857</v>
      </c>
      <c r="AH974">
        <f t="shared" si="78"/>
        <v>0</v>
      </c>
      <c r="AI974" t="str">
        <f t="shared" si="79"/>
        <v xml:space="preserve"> </v>
      </c>
    </row>
    <row r="975" spans="1:35" x14ac:dyDescent="0.35">
      <c r="A975">
        <v>974</v>
      </c>
      <c r="B975" t="s">
        <v>2295</v>
      </c>
      <c r="C975" t="s">
        <v>2296</v>
      </c>
      <c r="D975" t="s">
        <v>29</v>
      </c>
      <c r="E975" t="s">
        <v>84</v>
      </c>
      <c r="F975" t="s">
        <v>85</v>
      </c>
      <c r="G975" t="s">
        <v>452</v>
      </c>
      <c r="H975" t="s">
        <v>452</v>
      </c>
      <c r="I975" t="s">
        <v>34</v>
      </c>
      <c r="J975" t="s">
        <v>3067</v>
      </c>
      <c r="K975" s="3">
        <v>41099</v>
      </c>
      <c r="L975" t="s">
        <v>36</v>
      </c>
      <c r="M975" t="s">
        <v>2750</v>
      </c>
      <c r="N975" t="s">
        <v>2751</v>
      </c>
      <c r="O975" t="s">
        <v>51</v>
      </c>
      <c r="P975" t="s">
        <v>52</v>
      </c>
      <c r="Q975">
        <v>1</v>
      </c>
      <c r="R975" s="5">
        <v>26.6</v>
      </c>
      <c r="S975" s="5">
        <v>28</v>
      </c>
      <c r="T975" s="5">
        <v>28</v>
      </c>
      <c r="U975">
        <v>0</v>
      </c>
      <c r="V975" s="5">
        <v>1.4</v>
      </c>
      <c r="W975" t="s">
        <v>41</v>
      </c>
      <c r="X975" s="3">
        <v>41104</v>
      </c>
      <c r="Y975" s="3">
        <v>41104</v>
      </c>
      <c r="Z975">
        <v>5</v>
      </c>
      <c r="AA975" t="s">
        <v>8400</v>
      </c>
      <c r="AB975">
        <f t="shared" si="77"/>
        <v>0</v>
      </c>
      <c r="AC975" t="str">
        <f t="shared" si="75"/>
        <v>Monday</v>
      </c>
      <c r="AD975" s="5">
        <v>1.014</v>
      </c>
      <c r="AE975">
        <v>2012</v>
      </c>
      <c r="AF975">
        <v>28</v>
      </c>
      <c r="AG975" s="14">
        <f t="shared" si="76"/>
        <v>4.9999999999999996E-2</v>
      </c>
      <c r="AH975">
        <f t="shared" si="78"/>
        <v>0</v>
      </c>
      <c r="AI975" t="str">
        <f t="shared" si="79"/>
        <v xml:space="preserve"> </v>
      </c>
    </row>
    <row r="976" spans="1:35" x14ac:dyDescent="0.35">
      <c r="A976">
        <v>975</v>
      </c>
      <c r="B976" t="s">
        <v>563</v>
      </c>
      <c r="C976" t="s">
        <v>564</v>
      </c>
      <c r="D976" t="s">
        <v>96</v>
      </c>
      <c r="E976" t="s">
        <v>30</v>
      </c>
      <c r="F976" t="s">
        <v>31</v>
      </c>
      <c r="G976" t="s">
        <v>610</v>
      </c>
      <c r="H976" t="s">
        <v>611</v>
      </c>
      <c r="I976" t="s">
        <v>34</v>
      </c>
      <c r="J976" t="s">
        <v>3068</v>
      </c>
      <c r="K976" s="3">
        <v>41654</v>
      </c>
      <c r="L976" t="s">
        <v>215</v>
      </c>
      <c r="M976" t="s">
        <v>2204</v>
      </c>
      <c r="N976" t="s">
        <v>1026</v>
      </c>
      <c r="O976" t="s">
        <v>39</v>
      </c>
      <c r="P976" t="s">
        <v>165</v>
      </c>
      <c r="Q976">
        <v>3</v>
      </c>
      <c r="R976" s="5">
        <v>56.786666666666669</v>
      </c>
      <c r="S976" s="5">
        <v>94.666666666666671</v>
      </c>
      <c r="T976" s="5">
        <v>284</v>
      </c>
      <c r="U976">
        <v>0</v>
      </c>
      <c r="V976" s="5">
        <v>113.64</v>
      </c>
      <c r="W976" t="s">
        <v>242</v>
      </c>
      <c r="X976" s="3">
        <v>41654</v>
      </c>
      <c r="Y976" s="3">
        <v>41657</v>
      </c>
      <c r="Z976">
        <v>3</v>
      </c>
      <c r="AA976" t="s">
        <v>8399</v>
      </c>
      <c r="AB976">
        <f t="shared" si="77"/>
        <v>3</v>
      </c>
      <c r="AC976" t="str">
        <f t="shared" si="75"/>
        <v>Wednesday</v>
      </c>
      <c r="AD976" s="5">
        <v>103.404</v>
      </c>
      <c r="AE976">
        <v>2014</v>
      </c>
      <c r="AF976">
        <v>3</v>
      </c>
      <c r="AG976" s="14">
        <f t="shared" si="76"/>
        <v>0.40014084507042252</v>
      </c>
      <c r="AH976">
        <f t="shared" si="78"/>
        <v>1</v>
      </c>
      <c r="AI976">
        <f t="shared" si="79"/>
        <v>3</v>
      </c>
    </row>
    <row r="977" spans="1:35" x14ac:dyDescent="0.35">
      <c r="A977">
        <v>976</v>
      </c>
      <c r="B977" t="s">
        <v>563</v>
      </c>
      <c r="C977" t="s">
        <v>564</v>
      </c>
      <c r="D977" t="s">
        <v>96</v>
      </c>
      <c r="E977" t="s">
        <v>30</v>
      </c>
      <c r="F977" t="s">
        <v>31</v>
      </c>
      <c r="G977" t="s">
        <v>610</v>
      </c>
      <c r="H977" t="s">
        <v>611</v>
      </c>
      <c r="I977" t="s">
        <v>34</v>
      </c>
      <c r="J977" t="s">
        <v>3068</v>
      </c>
      <c r="K977" s="3">
        <v>41654</v>
      </c>
      <c r="L977" t="s">
        <v>215</v>
      </c>
      <c r="M977" t="s">
        <v>3069</v>
      </c>
      <c r="N977" t="s">
        <v>3070</v>
      </c>
      <c r="O977" t="s">
        <v>72</v>
      </c>
      <c r="P977" t="s">
        <v>162</v>
      </c>
      <c r="Q977">
        <v>4</v>
      </c>
      <c r="R977" s="5">
        <v>72.996335599999995</v>
      </c>
      <c r="S977" s="5">
        <v>83.89632825651303</v>
      </c>
      <c r="T977" s="5">
        <v>334.9141424</v>
      </c>
      <c r="U977">
        <v>2E-3</v>
      </c>
      <c r="V977" s="5">
        <v>42.928800000000003</v>
      </c>
      <c r="W977" t="s">
        <v>242</v>
      </c>
      <c r="X977" s="3">
        <v>41654</v>
      </c>
      <c r="Y977" s="3">
        <v>41654</v>
      </c>
      <c r="Z977">
        <v>0</v>
      </c>
      <c r="AA977" t="s">
        <v>8400</v>
      </c>
      <c r="AB977">
        <f t="shared" si="77"/>
        <v>0</v>
      </c>
      <c r="AC977" t="str">
        <f t="shared" si="75"/>
        <v>Wednesday</v>
      </c>
      <c r="AD977" s="5">
        <v>138.40100000000001</v>
      </c>
      <c r="AE977">
        <v>2014</v>
      </c>
      <c r="AF977">
        <v>3</v>
      </c>
      <c r="AG977" s="14">
        <f t="shared" si="76"/>
        <v>0.12817852268755076</v>
      </c>
      <c r="AH977">
        <f t="shared" si="78"/>
        <v>0</v>
      </c>
      <c r="AI977" t="str">
        <f t="shared" si="79"/>
        <v xml:space="preserve"> </v>
      </c>
    </row>
    <row r="978" spans="1:35" x14ac:dyDescent="0.35">
      <c r="A978">
        <v>977</v>
      </c>
      <c r="B978" t="s">
        <v>3071</v>
      </c>
      <c r="C978" t="s">
        <v>3072</v>
      </c>
      <c r="D978" t="s">
        <v>29</v>
      </c>
      <c r="E978" t="s">
        <v>199</v>
      </c>
      <c r="F978" t="s">
        <v>200</v>
      </c>
      <c r="G978" t="s">
        <v>711</v>
      </c>
      <c r="H978" t="s">
        <v>711</v>
      </c>
      <c r="I978" t="s">
        <v>34</v>
      </c>
      <c r="J978" t="s">
        <v>3073</v>
      </c>
      <c r="K978" s="3">
        <v>41626</v>
      </c>
      <c r="L978" t="s">
        <v>36</v>
      </c>
      <c r="M978" t="s">
        <v>3074</v>
      </c>
      <c r="N978" t="s">
        <v>3075</v>
      </c>
      <c r="O978" t="s">
        <v>39</v>
      </c>
      <c r="P978" t="s">
        <v>165</v>
      </c>
      <c r="Q978">
        <v>8</v>
      </c>
      <c r="R978" s="5">
        <v>71.91</v>
      </c>
      <c r="S978" s="5">
        <v>138.25</v>
      </c>
      <c r="T978" s="5">
        <v>1106</v>
      </c>
      <c r="U978">
        <v>0</v>
      </c>
      <c r="V978" s="5">
        <v>530.72</v>
      </c>
      <c r="W978" t="s">
        <v>41</v>
      </c>
      <c r="X978" s="3">
        <v>41631</v>
      </c>
      <c r="Y978" s="3">
        <v>41631</v>
      </c>
      <c r="Z978">
        <v>5</v>
      </c>
      <c r="AA978" t="s">
        <v>8400</v>
      </c>
      <c r="AB978">
        <f t="shared" si="77"/>
        <v>0</v>
      </c>
      <c r="AC978" t="str">
        <f t="shared" si="75"/>
        <v>Wednesday</v>
      </c>
      <c r="AD978" s="5">
        <v>19.373999999999999</v>
      </c>
      <c r="AE978">
        <v>2013</v>
      </c>
      <c r="AF978">
        <v>51</v>
      </c>
      <c r="AG978" s="14">
        <f t="shared" si="76"/>
        <v>0.47985533453887885</v>
      </c>
      <c r="AH978">
        <f t="shared" si="78"/>
        <v>0</v>
      </c>
      <c r="AI978" t="str">
        <f t="shared" si="79"/>
        <v xml:space="preserve"> </v>
      </c>
    </row>
    <row r="979" spans="1:35" x14ac:dyDescent="0.35">
      <c r="A979">
        <v>978</v>
      </c>
      <c r="B979" t="s">
        <v>3071</v>
      </c>
      <c r="C979" t="s">
        <v>3072</v>
      </c>
      <c r="D979" t="s">
        <v>29</v>
      </c>
      <c r="E979" t="s">
        <v>199</v>
      </c>
      <c r="F979" t="s">
        <v>200</v>
      </c>
      <c r="G979" t="s">
        <v>711</v>
      </c>
      <c r="H979" t="s">
        <v>711</v>
      </c>
      <c r="I979" t="s">
        <v>34</v>
      </c>
      <c r="J979" t="s">
        <v>3073</v>
      </c>
      <c r="K979" s="3">
        <v>41626</v>
      </c>
      <c r="L979" t="s">
        <v>36</v>
      </c>
      <c r="M979" t="s">
        <v>2547</v>
      </c>
      <c r="N979" t="s">
        <v>2548</v>
      </c>
      <c r="O979" t="s">
        <v>51</v>
      </c>
      <c r="P979" t="s">
        <v>52</v>
      </c>
      <c r="Q979">
        <v>5</v>
      </c>
      <c r="R979" s="5">
        <v>19.16</v>
      </c>
      <c r="S979" s="5">
        <v>36.799999999999997</v>
      </c>
      <c r="T979" s="5">
        <v>184</v>
      </c>
      <c r="U979">
        <v>0</v>
      </c>
      <c r="V979" s="5">
        <v>88.2</v>
      </c>
      <c r="W979" t="s">
        <v>41</v>
      </c>
      <c r="X979" s="3">
        <v>41631</v>
      </c>
      <c r="Y979" s="3">
        <v>41631</v>
      </c>
      <c r="Z979">
        <v>5</v>
      </c>
      <c r="AA979" t="s">
        <v>8400</v>
      </c>
      <c r="AB979">
        <f t="shared" si="77"/>
        <v>0</v>
      </c>
      <c r="AC979" t="str">
        <f t="shared" si="75"/>
        <v>Wednesday</v>
      </c>
      <c r="AD979" s="5">
        <v>15.157</v>
      </c>
      <c r="AE979">
        <v>2013</v>
      </c>
      <c r="AF979">
        <v>51</v>
      </c>
      <c r="AG979" s="14">
        <f t="shared" si="76"/>
        <v>0.47934782608695653</v>
      </c>
      <c r="AH979">
        <f t="shared" si="78"/>
        <v>0</v>
      </c>
      <c r="AI979" t="str">
        <f t="shared" si="79"/>
        <v xml:space="preserve"> </v>
      </c>
    </row>
    <row r="980" spans="1:35" x14ac:dyDescent="0.35">
      <c r="A980">
        <v>979</v>
      </c>
      <c r="B980" t="s">
        <v>3071</v>
      </c>
      <c r="C980" t="s">
        <v>3072</v>
      </c>
      <c r="D980" t="s">
        <v>29</v>
      </c>
      <c r="E980" t="s">
        <v>199</v>
      </c>
      <c r="F980" t="s">
        <v>200</v>
      </c>
      <c r="G980" t="s">
        <v>711</v>
      </c>
      <c r="H980" t="s">
        <v>711</v>
      </c>
      <c r="I980" t="s">
        <v>34</v>
      </c>
      <c r="J980" t="s">
        <v>3073</v>
      </c>
      <c r="K980" s="3">
        <v>41626</v>
      </c>
      <c r="L980" t="s">
        <v>36</v>
      </c>
      <c r="M980" t="s">
        <v>3076</v>
      </c>
      <c r="N980" t="s">
        <v>3077</v>
      </c>
      <c r="O980" t="s">
        <v>72</v>
      </c>
      <c r="P980" t="s">
        <v>162</v>
      </c>
      <c r="Q980">
        <v>2</v>
      </c>
      <c r="R980" s="5">
        <v>60.501675199999994</v>
      </c>
      <c r="S980" s="5">
        <v>78.621317835671334</v>
      </c>
      <c r="T980" s="5">
        <v>156.92815039999999</v>
      </c>
      <c r="U980">
        <v>2E-3</v>
      </c>
      <c r="V980" s="5">
        <v>35.924799999999998</v>
      </c>
      <c r="W980" t="s">
        <v>41</v>
      </c>
      <c r="X980" s="3">
        <v>41631</v>
      </c>
      <c r="Y980" s="3">
        <v>41631</v>
      </c>
      <c r="Z980">
        <v>5</v>
      </c>
      <c r="AA980" t="s">
        <v>8400</v>
      </c>
      <c r="AB980">
        <f t="shared" si="77"/>
        <v>0</v>
      </c>
      <c r="AC980" t="str">
        <f t="shared" si="75"/>
        <v>Wednesday</v>
      </c>
      <c r="AD980" s="5">
        <v>9.8650000000000002</v>
      </c>
      <c r="AE980">
        <v>2013</v>
      </c>
      <c r="AF980">
        <v>51</v>
      </c>
      <c r="AG980" s="14">
        <f t="shared" si="76"/>
        <v>0.22892514764514804</v>
      </c>
      <c r="AH980">
        <f t="shared" si="78"/>
        <v>0</v>
      </c>
      <c r="AI980" t="str">
        <f t="shared" si="79"/>
        <v xml:space="preserve"> </v>
      </c>
    </row>
    <row r="981" spans="1:35" x14ac:dyDescent="0.35">
      <c r="A981">
        <v>980</v>
      </c>
      <c r="B981" t="s">
        <v>3078</v>
      </c>
      <c r="C981" t="s">
        <v>3079</v>
      </c>
      <c r="D981" t="s">
        <v>112</v>
      </c>
      <c r="E981" t="s">
        <v>84</v>
      </c>
      <c r="F981" t="s">
        <v>85</v>
      </c>
      <c r="G981" t="s">
        <v>86</v>
      </c>
      <c r="H981" t="s">
        <v>86</v>
      </c>
      <c r="I981" t="s">
        <v>34</v>
      </c>
      <c r="J981" t="s">
        <v>3080</v>
      </c>
      <c r="K981" s="3">
        <v>41857</v>
      </c>
      <c r="L981" t="s">
        <v>36</v>
      </c>
      <c r="M981" t="s">
        <v>3081</v>
      </c>
      <c r="N981" t="s">
        <v>3082</v>
      </c>
      <c r="O981" t="s">
        <v>39</v>
      </c>
      <c r="P981" t="s">
        <v>64</v>
      </c>
      <c r="Q981">
        <v>1</v>
      </c>
      <c r="R981" s="5">
        <v>11.86</v>
      </c>
      <c r="S981" s="5">
        <v>24</v>
      </c>
      <c r="T981" s="5">
        <v>24</v>
      </c>
      <c r="U981">
        <v>0</v>
      </c>
      <c r="V981" s="5">
        <v>12.14</v>
      </c>
      <c r="W981" t="s">
        <v>155</v>
      </c>
      <c r="X981" s="3">
        <v>41859</v>
      </c>
      <c r="Y981" s="3">
        <v>41859</v>
      </c>
      <c r="Z981">
        <v>2</v>
      </c>
      <c r="AA981" t="s">
        <v>8400</v>
      </c>
      <c r="AB981">
        <f t="shared" si="77"/>
        <v>0</v>
      </c>
      <c r="AC981" t="str">
        <f t="shared" si="75"/>
        <v>Wednesday</v>
      </c>
      <c r="AD981" s="5">
        <v>1.4490000000000001</v>
      </c>
      <c r="AE981">
        <v>2014</v>
      </c>
      <c r="AF981">
        <v>32</v>
      </c>
      <c r="AG981" s="14">
        <f t="shared" si="76"/>
        <v>0.50583333333333336</v>
      </c>
      <c r="AH981">
        <f t="shared" si="78"/>
        <v>0</v>
      </c>
      <c r="AI981" t="str">
        <f t="shared" si="79"/>
        <v xml:space="preserve"> </v>
      </c>
    </row>
    <row r="982" spans="1:35" x14ac:dyDescent="0.35">
      <c r="A982">
        <v>981</v>
      </c>
      <c r="B982" t="s">
        <v>3078</v>
      </c>
      <c r="C982" t="s">
        <v>3079</v>
      </c>
      <c r="D982" t="s">
        <v>112</v>
      </c>
      <c r="E982" t="s">
        <v>84</v>
      </c>
      <c r="F982" t="s">
        <v>85</v>
      </c>
      <c r="G982" t="s">
        <v>86</v>
      </c>
      <c r="H982" t="s">
        <v>86</v>
      </c>
      <c r="I982" t="s">
        <v>34</v>
      </c>
      <c r="J982" t="s">
        <v>3080</v>
      </c>
      <c r="K982" s="3">
        <v>41857</v>
      </c>
      <c r="L982" t="s">
        <v>36</v>
      </c>
      <c r="M982" t="s">
        <v>1034</v>
      </c>
      <c r="N982" t="s">
        <v>1035</v>
      </c>
      <c r="O982" t="s">
        <v>72</v>
      </c>
      <c r="P982" t="s">
        <v>162</v>
      </c>
      <c r="Q982">
        <v>2</v>
      </c>
      <c r="R982" s="5">
        <v>65.751483839999992</v>
      </c>
      <c r="S982" s="5">
        <v>81.131827494989977</v>
      </c>
      <c r="T982" s="5">
        <v>161.93912767999998</v>
      </c>
      <c r="U982">
        <v>2E-3</v>
      </c>
      <c r="V982" s="5">
        <v>30.436160000000001</v>
      </c>
      <c r="W982" t="s">
        <v>155</v>
      </c>
      <c r="X982" s="3">
        <v>41859</v>
      </c>
      <c r="Y982" s="3">
        <v>41860</v>
      </c>
      <c r="Z982">
        <v>3</v>
      </c>
      <c r="AA982" t="s">
        <v>8399</v>
      </c>
      <c r="AB982">
        <f t="shared" si="77"/>
        <v>1</v>
      </c>
      <c r="AC982" t="str">
        <f t="shared" si="75"/>
        <v>Wednesday</v>
      </c>
      <c r="AD982" s="5">
        <v>15.04</v>
      </c>
      <c r="AE982">
        <v>2014</v>
      </c>
      <c r="AF982">
        <v>32</v>
      </c>
      <c r="AG982" s="14">
        <f t="shared" si="76"/>
        <v>0.18794815333415538</v>
      </c>
      <c r="AH982">
        <f t="shared" si="78"/>
        <v>1</v>
      </c>
      <c r="AI982">
        <f t="shared" si="79"/>
        <v>1</v>
      </c>
    </row>
    <row r="983" spans="1:35" x14ac:dyDescent="0.35">
      <c r="A983">
        <v>982</v>
      </c>
      <c r="B983" t="s">
        <v>977</v>
      </c>
      <c r="C983" t="s">
        <v>978</v>
      </c>
      <c r="D983" t="s">
        <v>29</v>
      </c>
      <c r="E983" t="s">
        <v>44</v>
      </c>
      <c r="F983" t="s">
        <v>378</v>
      </c>
      <c r="G983" t="s">
        <v>380</v>
      </c>
      <c r="H983" t="s">
        <v>3083</v>
      </c>
      <c r="I983" t="s">
        <v>34</v>
      </c>
      <c r="J983" t="s">
        <v>3084</v>
      </c>
      <c r="K983" s="3">
        <v>41753</v>
      </c>
      <c r="L983" t="s">
        <v>98</v>
      </c>
      <c r="M983" t="s">
        <v>1174</v>
      </c>
      <c r="N983" t="s">
        <v>1175</v>
      </c>
      <c r="O983" t="s">
        <v>72</v>
      </c>
      <c r="P983" t="s">
        <v>178</v>
      </c>
      <c r="Q983">
        <v>2</v>
      </c>
      <c r="R983" s="5">
        <v>31.272000000000002</v>
      </c>
      <c r="S983" s="5">
        <v>52.986666666666672</v>
      </c>
      <c r="T983" s="5">
        <v>63.584000000000003</v>
      </c>
      <c r="U983">
        <v>0.4</v>
      </c>
      <c r="V983" s="5">
        <v>1.04</v>
      </c>
      <c r="W983" t="s">
        <v>41</v>
      </c>
      <c r="X983" s="3">
        <v>41758</v>
      </c>
      <c r="Y983" s="3">
        <v>41758</v>
      </c>
      <c r="Z983">
        <v>5</v>
      </c>
      <c r="AA983" t="s">
        <v>8400</v>
      </c>
      <c r="AB983">
        <f t="shared" si="77"/>
        <v>0</v>
      </c>
      <c r="AC983" t="str">
        <f t="shared" si="75"/>
        <v>Thursday</v>
      </c>
      <c r="AD983" s="5">
        <v>6.7910000000000004</v>
      </c>
      <c r="AE983">
        <v>2014</v>
      </c>
      <c r="AF983">
        <v>17</v>
      </c>
      <c r="AG983" s="14">
        <f t="shared" si="76"/>
        <v>1.6356316054353295E-2</v>
      </c>
      <c r="AH983">
        <f t="shared" si="78"/>
        <v>0</v>
      </c>
      <c r="AI983" t="str">
        <f t="shared" si="79"/>
        <v xml:space="preserve"> </v>
      </c>
    </row>
    <row r="984" spans="1:35" x14ac:dyDescent="0.35">
      <c r="A984">
        <v>983</v>
      </c>
      <c r="B984" t="s">
        <v>3085</v>
      </c>
      <c r="C984" t="s">
        <v>3086</v>
      </c>
      <c r="D984" t="s">
        <v>29</v>
      </c>
      <c r="E984" t="s">
        <v>199</v>
      </c>
      <c r="F984" t="s">
        <v>212</v>
      </c>
      <c r="G984" t="s">
        <v>245</v>
      </c>
      <c r="H984" t="s">
        <v>245</v>
      </c>
      <c r="I984" t="s">
        <v>34</v>
      </c>
      <c r="J984" t="s">
        <v>3087</v>
      </c>
      <c r="K984" s="3">
        <v>40626</v>
      </c>
      <c r="L984" t="s">
        <v>136</v>
      </c>
      <c r="M984" t="s">
        <v>256</v>
      </c>
      <c r="N984" t="s">
        <v>257</v>
      </c>
      <c r="O984" t="s">
        <v>51</v>
      </c>
      <c r="P984" t="s">
        <v>52</v>
      </c>
      <c r="Q984">
        <v>2</v>
      </c>
      <c r="R984" s="5">
        <v>10.925000000000001</v>
      </c>
      <c r="S984" s="5">
        <v>15.95</v>
      </c>
      <c r="T984" s="5">
        <v>15.95</v>
      </c>
      <c r="U984">
        <v>0.5</v>
      </c>
      <c r="V984" s="5">
        <v>-5.9</v>
      </c>
      <c r="W984" t="s">
        <v>242</v>
      </c>
      <c r="X984" s="3">
        <v>40626</v>
      </c>
      <c r="Y984" s="3">
        <v>40626</v>
      </c>
      <c r="Z984">
        <v>0</v>
      </c>
      <c r="AA984" t="s">
        <v>8400</v>
      </c>
      <c r="AB984">
        <f t="shared" si="77"/>
        <v>0</v>
      </c>
      <c r="AC984" t="str">
        <f t="shared" si="75"/>
        <v>Thursday</v>
      </c>
      <c r="AD984" s="5">
        <v>2.8029999999999999</v>
      </c>
      <c r="AE984">
        <v>2011</v>
      </c>
      <c r="AF984">
        <v>13</v>
      </c>
      <c r="AG984" s="14">
        <f t="shared" si="76"/>
        <v>-0.36990595611285271</v>
      </c>
      <c r="AH984">
        <f t="shared" si="78"/>
        <v>0</v>
      </c>
      <c r="AI984" t="str">
        <f t="shared" si="79"/>
        <v xml:space="preserve"> </v>
      </c>
    </row>
    <row r="985" spans="1:35" x14ac:dyDescent="0.35">
      <c r="A985">
        <v>984</v>
      </c>
      <c r="B985" t="s">
        <v>3088</v>
      </c>
      <c r="C985" t="s">
        <v>3089</v>
      </c>
      <c r="D985" t="s">
        <v>96</v>
      </c>
      <c r="E985" t="s">
        <v>84</v>
      </c>
      <c r="F985" t="s">
        <v>85</v>
      </c>
      <c r="G985" t="s">
        <v>86</v>
      </c>
      <c r="H985" t="s">
        <v>86</v>
      </c>
      <c r="I985" t="s">
        <v>34</v>
      </c>
      <c r="J985" t="s">
        <v>3090</v>
      </c>
      <c r="K985" s="3">
        <v>41960</v>
      </c>
      <c r="L985" t="s">
        <v>36</v>
      </c>
      <c r="M985" t="s">
        <v>1444</v>
      </c>
      <c r="N985" t="s">
        <v>1445</v>
      </c>
      <c r="O985" t="s">
        <v>51</v>
      </c>
      <c r="P985" t="s">
        <v>55</v>
      </c>
      <c r="Q985">
        <v>2</v>
      </c>
      <c r="R985" s="5">
        <v>172.24</v>
      </c>
      <c r="S985" s="5">
        <v>292</v>
      </c>
      <c r="T985" s="5">
        <v>584</v>
      </c>
      <c r="U985">
        <v>0</v>
      </c>
      <c r="V985" s="5">
        <v>239.52</v>
      </c>
      <c r="W985" t="s">
        <v>41</v>
      </c>
      <c r="X985" s="3">
        <v>41965</v>
      </c>
      <c r="Y985" s="3">
        <v>41967</v>
      </c>
      <c r="Z985">
        <v>7</v>
      </c>
      <c r="AA985" t="s">
        <v>8399</v>
      </c>
      <c r="AB985">
        <f t="shared" si="77"/>
        <v>2</v>
      </c>
      <c r="AC985" t="str">
        <f t="shared" si="75"/>
        <v>Monday</v>
      </c>
      <c r="AD985" s="5">
        <v>47.121000000000002</v>
      </c>
      <c r="AE985">
        <v>2014</v>
      </c>
      <c r="AF985">
        <v>47</v>
      </c>
      <c r="AG985" s="14">
        <f t="shared" si="76"/>
        <v>0.41013698630136985</v>
      </c>
      <c r="AH985">
        <f t="shared" si="78"/>
        <v>1</v>
      </c>
      <c r="AI985">
        <f t="shared" si="79"/>
        <v>2</v>
      </c>
    </row>
    <row r="986" spans="1:35" x14ac:dyDescent="0.35">
      <c r="A986">
        <v>985</v>
      </c>
      <c r="B986" t="s">
        <v>3088</v>
      </c>
      <c r="C986" t="s">
        <v>3089</v>
      </c>
      <c r="D986" t="s">
        <v>96</v>
      </c>
      <c r="E986" t="s">
        <v>84</v>
      </c>
      <c r="F986" t="s">
        <v>85</v>
      </c>
      <c r="G986" t="s">
        <v>86</v>
      </c>
      <c r="H986" t="s">
        <v>86</v>
      </c>
      <c r="I986" t="s">
        <v>34</v>
      </c>
      <c r="J986" t="s">
        <v>3090</v>
      </c>
      <c r="K986" s="3">
        <v>41960</v>
      </c>
      <c r="L986" t="s">
        <v>36</v>
      </c>
      <c r="M986" t="s">
        <v>3091</v>
      </c>
      <c r="N986" t="s">
        <v>3092</v>
      </c>
      <c r="O986" t="s">
        <v>72</v>
      </c>
      <c r="P986" t="s">
        <v>178</v>
      </c>
      <c r="Q986">
        <v>5</v>
      </c>
      <c r="R986" s="5">
        <v>53.5</v>
      </c>
      <c r="S986" s="5">
        <v>60.8</v>
      </c>
      <c r="T986" s="5">
        <v>304</v>
      </c>
      <c r="U986">
        <v>0</v>
      </c>
      <c r="V986" s="5">
        <v>36.5</v>
      </c>
      <c r="W986" t="s">
        <v>41</v>
      </c>
      <c r="X986" s="3">
        <v>41965</v>
      </c>
      <c r="Y986" s="3">
        <v>41967</v>
      </c>
      <c r="Z986">
        <v>7</v>
      </c>
      <c r="AA986" t="s">
        <v>8399</v>
      </c>
      <c r="AB986">
        <f t="shared" si="77"/>
        <v>2</v>
      </c>
      <c r="AC986" t="str">
        <f t="shared" si="75"/>
        <v>Monday</v>
      </c>
      <c r="AD986" s="5">
        <v>21.45</v>
      </c>
      <c r="AE986">
        <v>2014</v>
      </c>
      <c r="AF986">
        <v>47</v>
      </c>
      <c r="AG986" s="14">
        <f t="shared" si="76"/>
        <v>0.12006578947368421</v>
      </c>
      <c r="AH986">
        <f t="shared" si="78"/>
        <v>1</v>
      </c>
      <c r="AI986">
        <f t="shared" si="79"/>
        <v>2</v>
      </c>
    </row>
    <row r="987" spans="1:35" x14ac:dyDescent="0.35">
      <c r="A987">
        <v>986</v>
      </c>
      <c r="B987" t="s">
        <v>3088</v>
      </c>
      <c r="C987" t="s">
        <v>3089</v>
      </c>
      <c r="D987" t="s">
        <v>96</v>
      </c>
      <c r="E987" t="s">
        <v>84</v>
      </c>
      <c r="F987" t="s">
        <v>85</v>
      </c>
      <c r="G987" t="s">
        <v>86</v>
      </c>
      <c r="H987" t="s">
        <v>86</v>
      </c>
      <c r="I987" t="s">
        <v>34</v>
      </c>
      <c r="J987" t="s">
        <v>3090</v>
      </c>
      <c r="K987" s="3">
        <v>41960</v>
      </c>
      <c r="L987" t="s">
        <v>36</v>
      </c>
      <c r="M987" t="s">
        <v>3093</v>
      </c>
      <c r="N987" t="s">
        <v>3094</v>
      </c>
      <c r="O987" t="s">
        <v>39</v>
      </c>
      <c r="P987" t="s">
        <v>90</v>
      </c>
      <c r="Q987">
        <v>2</v>
      </c>
      <c r="R987" s="5">
        <v>6.52</v>
      </c>
      <c r="S987" s="5">
        <v>9</v>
      </c>
      <c r="T987" s="5">
        <v>18</v>
      </c>
      <c r="U987">
        <v>0</v>
      </c>
      <c r="V987" s="5">
        <v>4.96</v>
      </c>
      <c r="W987" t="s">
        <v>41</v>
      </c>
      <c r="X987" s="3">
        <v>41965</v>
      </c>
      <c r="Y987" s="3">
        <v>41965</v>
      </c>
      <c r="Z987">
        <v>5</v>
      </c>
      <c r="AA987" t="s">
        <v>8400</v>
      </c>
      <c r="AB987">
        <f t="shared" si="77"/>
        <v>0</v>
      </c>
      <c r="AC987" t="str">
        <f t="shared" si="75"/>
        <v>Monday</v>
      </c>
      <c r="AD987" s="5">
        <v>0.63400000000000001</v>
      </c>
      <c r="AE987">
        <v>2014</v>
      </c>
      <c r="AF987">
        <v>47</v>
      </c>
      <c r="AG987" s="14">
        <f t="shared" si="76"/>
        <v>0.27555555555555555</v>
      </c>
      <c r="AH987">
        <f t="shared" si="78"/>
        <v>0</v>
      </c>
      <c r="AI987" t="str">
        <f t="shared" si="79"/>
        <v xml:space="preserve"> </v>
      </c>
    </row>
    <row r="988" spans="1:35" x14ac:dyDescent="0.35">
      <c r="A988">
        <v>987</v>
      </c>
      <c r="B988" t="s">
        <v>3088</v>
      </c>
      <c r="C988" t="s">
        <v>3089</v>
      </c>
      <c r="D988" t="s">
        <v>96</v>
      </c>
      <c r="E988" t="s">
        <v>84</v>
      </c>
      <c r="F988" t="s">
        <v>85</v>
      </c>
      <c r="G988" t="s">
        <v>86</v>
      </c>
      <c r="H988" t="s">
        <v>86</v>
      </c>
      <c r="I988" t="s">
        <v>34</v>
      </c>
      <c r="J988" t="s">
        <v>3090</v>
      </c>
      <c r="K988" s="3">
        <v>41960</v>
      </c>
      <c r="L988" t="s">
        <v>36</v>
      </c>
      <c r="M988" t="s">
        <v>2936</v>
      </c>
      <c r="N988" t="s">
        <v>2937</v>
      </c>
      <c r="O988" t="s">
        <v>39</v>
      </c>
      <c r="P988" t="s">
        <v>90</v>
      </c>
      <c r="Q988">
        <v>2</v>
      </c>
      <c r="R988" s="5">
        <v>6.5600000000000005</v>
      </c>
      <c r="S988" s="5">
        <v>7.5</v>
      </c>
      <c r="T988" s="5">
        <v>15</v>
      </c>
      <c r="U988">
        <v>0</v>
      </c>
      <c r="V988" s="5">
        <v>1.88</v>
      </c>
      <c r="W988" t="s">
        <v>41</v>
      </c>
      <c r="X988" s="3">
        <v>41965</v>
      </c>
      <c r="Y988" s="3">
        <v>41965</v>
      </c>
      <c r="Z988">
        <v>5</v>
      </c>
      <c r="AA988" t="s">
        <v>8400</v>
      </c>
      <c r="AB988">
        <f t="shared" si="77"/>
        <v>0</v>
      </c>
      <c r="AC988" t="str">
        <f t="shared" si="75"/>
        <v>Monday</v>
      </c>
      <c r="AD988" s="5">
        <v>1.208</v>
      </c>
      <c r="AE988">
        <v>2014</v>
      </c>
      <c r="AF988">
        <v>47</v>
      </c>
      <c r="AG988" s="14">
        <f t="shared" si="76"/>
        <v>0.12533333333333332</v>
      </c>
      <c r="AH988">
        <f t="shared" si="78"/>
        <v>0</v>
      </c>
      <c r="AI988" t="str">
        <f t="shared" si="79"/>
        <v xml:space="preserve"> </v>
      </c>
    </row>
    <row r="989" spans="1:35" x14ac:dyDescent="0.35">
      <c r="A989">
        <v>988</v>
      </c>
      <c r="B989" t="s">
        <v>2267</v>
      </c>
      <c r="C989" t="s">
        <v>2268</v>
      </c>
      <c r="D989" t="s">
        <v>112</v>
      </c>
      <c r="E989" t="s">
        <v>84</v>
      </c>
      <c r="F989" t="s">
        <v>85</v>
      </c>
      <c r="G989" t="s">
        <v>86</v>
      </c>
      <c r="H989" t="s">
        <v>86</v>
      </c>
      <c r="I989" t="s">
        <v>34</v>
      </c>
      <c r="J989" t="s">
        <v>3095</v>
      </c>
      <c r="K989" s="3">
        <v>40973</v>
      </c>
      <c r="L989" t="s">
        <v>136</v>
      </c>
      <c r="M989" t="s">
        <v>982</v>
      </c>
      <c r="N989" t="s">
        <v>983</v>
      </c>
      <c r="O989" t="s">
        <v>39</v>
      </c>
      <c r="P989" t="s">
        <v>58</v>
      </c>
      <c r="Q989">
        <v>4</v>
      </c>
      <c r="R989" s="5">
        <v>11.31</v>
      </c>
      <c r="S989" s="5">
        <v>19.75</v>
      </c>
      <c r="T989" s="5">
        <v>79</v>
      </c>
      <c r="U989">
        <v>0</v>
      </c>
      <c r="V989" s="5">
        <v>33.76</v>
      </c>
      <c r="W989" t="s">
        <v>41</v>
      </c>
      <c r="X989" s="3">
        <v>40978</v>
      </c>
      <c r="Y989" s="3">
        <v>40981</v>
      </c>
      <c r="Z989">
        <v>8</v>
      </c>
      <c r="AA989" t="s">
        <v>8399</v>
      </c>
      <c r="AB989">
        <f t="shared" si="77"/>
        <v>3</v>
      </c>
      <c r="AC989" t="str">
        <f t="shared" si="75"/>
        <v>Monday</v>
      </c>
      <c r="AD989" s="5">
        <v>11.670999999999999</v>
      </c>
      <c r="AE989">
        <v>2012</v>
      </c>
      <c r="AF989">
        <v>10</v>
      </c>
      <c r="AG989" s="14">
        <f t="shared" si="76"/>
        <v>0.42734177215189872</v>
      </c>
      <c r="AH989">
        <f t="shared" si="78"/>
        <v>1</v>
      </c>
      <c r="AI989">
        <f t="shared" si="79"/>
        <v>3</v>
      </c>
    </row>
    <row r="990" spans="1:35" x14ac:dyDescent="0.35">
      <c r="A990">
        <v>989</v>
      </c>
      <c r="B990" t="s">
        <v>3096</v>
      </c>
      <c r="C990" t="s">
        <v>3097</v>
      </c>
      <c r="D990" t="s">
        <v>29</v>
      </c>
      <c r="E990" t="s">
        <v>30</v>
      </c>
      <c r="F990" t="s">
        <v>31</v>
      </c>
      <c r="G990" t="s">
        <v>610</v>
      </c>
      <c r="H990" t="s">
        <v>635</v>
      </c>
      <c r="I990" t="s">
        <v>34</v>
      </c>
      <c r="J990" t="s">
        <v>3098</v>
      </c>
      <c r="K990" s="3">
        <v>41165</v>
      </c>
      <c r="L990" t="s">
        <v>36</v>
      </c>
      <c r="M990" t="s">
        <v>3099</v>
      </c>
      <c r="N990" t="s">
        <v>3100</v>
      </c>
      <c r="O990" t="s">
        <v>72</v>
      </c>
      <c r="P990" t="s">
        <v>79</v>
      </c>
      <c r="Q990">
        <v>12</v>
      </c>
      <c r="R990" s="5">
        <v>87.84666666666665</v>
      </c>
      <c r="S990" s="5">
        <v>162.66666666666666</v>
      </c>
      <c r="T990" s="5">
        <v>1952</v>
      </c>
      <c r="U990">
        <v>0</v>
      </c>
      <c r="V990" s="5">
        <v>897.84</v>
      </c>
      <c r="W990" t="s">
        <v>139</v>
      </c>
      <c r="X990" s="3">
        <v>41168</v>
      </c>
      <c r="Y990" s="3">
        <v>41169</v>
      </c>
      <c r="Z990">
        <v>4</v>
      </c>
      <c r="AA990" t="s">
        <v>8399</v>
      </c>
      <c r="AB990">
        <f t="shared" si="77"/>
        <v>1</v>
      </c>
      <c r="AC990" t="str">
        <f t="shared" si="75"/>
        <v>Thursday</v>
      </c>
      <c r="AD990" s="5">
        <v>145.27500000000001</v>
      </c>
      <c r="AE990">
        <v>2012</v>
      </c>
      <c r="AF990">
        <v>37</v>
      </c>
      <c r="AG990" s="14">
        <f t="shared" si="76"/>
        <v>0.45995901639344267</v>
      </c>
      <c r="AH990">
        <f t="shared" si="78"/>
        <v>1</v>
      </c>
      <c r="AI990">
        <f t="shared" si="79"/>
        <v>1</v>
      </c>
    </row>
    <row r="991" spans="1:35" x14ac:dyDescent="0.35">
      <c r="A991">
        <v>990</v>
      </c>
      <c r="B991" t="s">
        <v>3096</v>
      </c>
      <c r="C991" t="s">
        <v>3097</v>
      </c>
      <c r="D991" t="s">
        <v>29</v>
      </c>
      <c r="E991" t="s">
        <v>30</v>
      </c>
      <c r="F991" t="s">
        <v>31</v>
      </c>
      <c r="G991" t="s">
        <v>610</v>
      </c>
      <c r="H991" t="s">
        <v>635</v>
      </c>
      <c r="I991" t="s">
        <v>34</v>
      </c>
      <c r="J991" t="s">
        <v>3098</v>
      </c>
      <c r="K991" s="3">
        <v>41165</v>
      </c>
      <c r="L991" t="s">
        <v>36</v>
      </c>
      <c r="M991" t="s">
        <v>3101</v>
      </c>
      <c r="N991" t="s">
        <v>3102</v>
      </c>
      <c r="O991" t="s">
        <v>72</v>
      </c>
      <c r="P991" t="s">
        <v>178</v>
      </c>
      <c r="Q991">
        <v>6</v>
      </c>
      <c r="R991" s="5">
        <v>365.5</v>
      </c>
      <c r="S991" s="5">
        <v>425</v>
      </c>
      <c r="T991" s="5">
        <v>2550</v>
      </c>
      <c r="U991">
        <v>0</v>
      </c>
      <c r="V991" s="5">
        <v>357</v>
      </c>
      <c r="W991" t="s">
        <v>139</v>
      </c>
      <c r="X991" s="3">
        <v>41168</v>
      </c>
      <c r="Y991" s="3">
        <v>41168</v>
      </c>
      <c r="Z991">
        <v>3</v>
      </c>
      <c r="AA991" t="s">
        <v>8400</v>
      </c>
      <c r="AB991">
        <f t="shared" si="77"/>
        <v>0</v>
      </c>
      <c r="AC991" t="str">
        <f t="shared" si="75"/>
        <v>Thursday</v>
      </c>
      <c r="AD991" s="5">
        <v>365.2</v>
      </c>
      <c r="AE991">
        <v>2012</v>
      </c>
      <c r="AF991">
        <v>37</v>
      </c>
      <c r="AG991" s="14">
        <f t="shared" si="76"/>
        <v>0.14000000000000001</v>
      </c>
      <c r="AH991">
        <f t="shared" si="78"/>
        <v>0</v>
      </c>
      <c r="AI991" t="str">
        <f t="shared" si="79"/>
        <v xml:space="preserve"> </v>
      </c>
    </row>
    <row r="992" spans="1:35" x14ac:dyDescent="0.35">
      <c r="A992">
        <v>991</v>
      </c>
      <c r="B992" t="s">
        <v>3096</v>
      </c>
      <c r="C992" t="s">
        <v>3097</v>
      </c>
      <c r="D992" t="s">
        <v>29</v>
      </c>
      <c r="E992" t="s">
        <v>30</v>
      </c>
      <c r="F992" t="s">
        <v>31</v>
      </c>
      <c r="G992" t="s">
        <v>610</v>
      </c>
      <c r="H992" t="s">
        <v>635</v>
      </c>
      <c r="I992" t="s">
        <v>34</v>
      </c>
      <c r="J992" t="s">
        <v>3098</v>
      </c>
      <c r="K992" s="3">
        <v>41165</v>
      </c>
      <c r="L992" t="s">
        <v>36</v>
      </c>
      <c r="M992" t="s">
        <v>3103</v>
      </c>
      <c r="N992" t="s">
        <v>3104</v>
      </c>
      <c r="O992" t="s">
        <v>39</v>
      </c>
      <c r="P992" t="s">
        <v>40</v>
      </c>
      <c r="Q992">
        <v>5</v>
      </c>
      <c r="R992" s="5">
        <v>1.6600000000000001</v>
      </c>
      <c r="S992" s="5">
        <v>3.2</v>
      </c>
      <c r="T992" s="5">
        <v>16</v>
      </c>
      <c r="U992">
        <v>0</v>
      </c>
      <c r="V992" s="5">
        <v>7.7</v>
      </c>
      <c r="W992" t="s">
        <v>139</v>
      </c>
      <c r="X992" s="3">
        <v>41168</v>
      </c>
      <c r="Y992" s="3">
        <v>41168</v>
      </c>
      <c r="Z992">
        <v>3</v>
      </c>
      <c r="AA992" t="s">
        <v>8400</v>
      </c>
      <c r="AB992">
        <f t="shared" si="77"/>
        <v>0</v>
      </c>
      <c r="AC992" t="str">
        <f t="shared" si="75"/>
        <v>Thursday</v>
      </c>
      <c r="AD992" s="5">
        <v>7.6999999999999999E-2</v>
      </c>
      <c r="AE992">
        <v>2012</v>
      </c>
      <c r="AF992">
        <v>37</v>
      </c>
      <c r="AG992" s="14">
        <f t="shared" si="76"/>
        <v>0.48125000000000001</v>
      </c>
      <c r="AH992">
        <f t="shared" si="78"/>
        <v>0</v>
      </c>
      <c r="AI992" t="str">
        <f t="shared" si="79"/>
        <v xml:space="preserve"> </v>
      </c>
    </row>
    <row r="993" spans="1:35" x14ac:dyDescent="0.35">
      <c r="A993">
        <v>992</v>
      </c>
      <c r="B993" t="s">
        <v>3105</v>
      </c>
      <c r="C993" t="s">
        <v>3106</v>
      </c>
      <c r="D993" t="s">
        <v>112</v>
      </c>
      <c r="E993" t="s">
        <v>199</v>
      </c>
      <c r="F993" t="s">
        <v>212</v>
      </c>
      <c r="G993" t="s">
        <v>1545</v>
      </c>
      <c r="H993" t="s">
        <v>1545</v>
      </c>
      <c r="I993" t="s">
        <v>34</v>
      </c>
      <c r="J993" t="s">
        <v>3107</v>
      </c>
      <c r="K993" s="3">
        <v>41044</v>
      </c>
      <c r="L993" t="s">
        <v>98</v>
      </c>
      <c r="M993" t="s">
        <v>1100</v>
      </c>
      <c r="N993" t="s">
        <v>1101</v>
      </c>
      <c r="O993" t="s">
        <v>39</v>
      </c>
      <c r="P993" t="s">
        <v>165</v>
      </c>
      <c r="Q993">
        <v>5</v>
      </c>
      <c r="R993" s="5">
        <v>33.785600000000002</v>
      </c>
      <c r="S993" s="5">
        <v>37.247</v>
      </c>
      <c r="T993" s="5">
        <v>148.98800000000003</v>
      </c>
      <c r="U993">
        <v>0.2</v>
      </c>
      <c r="V993" s="5">
        <v>-19.940000000000001</v>
      </c>
      <c r="W993" t="s">
        <v>41</v>
      </c>
      <c r="X993" s="3">
        <v>41049</v>
      </c>
      <c r="Y993" s="3">
        <v>41050</v>
      </c>
      <c r="Z993">
        <v>6</v>
      </c>
      <c r="AA993" t="s">
        <v>8399</v>
      </c>
      <c r="AB993">
        <f t="shared" si="77"/>
        <v>1</v>
      </c>
      <c r="AC993" t="str">
        <f t="shared" si="75"/>
        <v>Tuesday</v>
      </c>
      <c r="AD993" s="5">
        <v>9.5890000000000004</v>
      </c>
      <c r="AE993">
        <v>2012</v>
      </c>
      <c r="AF993">
        <v>20</v>
      </c>
      <c r="AG993" s="14">
        <f t="shared" si="76"/>
        <v>-0.13383628211668053</v>
      </c>
      <c r="AH993">
        <f t="shared" si="78"/>
        <v>1</v>
      </c>
      <c r="AI993">
        <f t="shared" si="79"/>
        <v>1</v>
      </c>
    </row>
    <row r="994" spans="1:35" x14ac:dyDescent="0.35">
      <c r="A994">
        <v>993</v>
      </c>
      <c r="B994" t="s">
        <v>3105</v>
      </c>
      <c r="C994" t="s">
        <v>3106</v>
      </c>
      <c r="D994" t="s">
        <v>112</v>
      </c>
      <c r="E994" t="s">
        <v>199</v>
      </c>
      <c r="F994" t="s">
        <v>212</v>
      </c>
      <c r="G994" t="s">
        <v>1545</v>
      </c>
      <c r="H994" t="s">
        <v>1545</v>
      </c>
      <c r="I994" t="s">
        <v>34</v>
      </c>
      <c r="J994" t="s">
        <v>3107</v>
      </c>
      <c r="K994" s="3">
        <v>41044</v>
      </c>
      <c r="L994" t="s">
        <v>98</v>
      </c>
      <c r="M994" t="s">
        <v>3108</v>
      </c>
      <c r="N994" t="s">
        <v>3109</v>
      </c>
      <c r="O994" t="s">
        <v>39</v>
      </c>
      <c r="P994" t="s">
        <v>40</v>
      </c>
      <c r="Q994">
        <v>2</v>
      </c>
      <c r="R994" s="5">
        <v>6.8304000000000009</v>
      </c>
      <c r="S994" s="5">
        <v>7.673</v>
      </c>
      <c r="T994" s="5">
        <v>12.276800000000001</v>
      </c>
      <c r="U994">
        <v>0.2</v>
      </c>
      <c r="V994" s="5">
        <v>-1.3839999999999999</v>
      </c>
      <c r="W994" t="s">
        <v>41</v>
      </c>
      <c r="X994" s="3">
        <v>41049</v>
      </c>
      <c r="Y994" s="3">
        <v>41049</v>
      </c>
      <c r="Z994">
        <v>5</v>
      </c>
      <c r="AA994" t="s">
        <v>8400</v>
      </c>
      <c r="AB994">
        <f t="shared" si="77"/>
        <v>0</v>
      </c>
      <c r="AC994" t="str">
        <f t="shared" si="75"/>
        <v>Tuesday</v>
      </c>
      <c r="AD994" s="5">
        <v>1.004</v>
      </c>
      <c r="AE994">
        <v>2012</v>
      </c>
      <c r="AF994">
        <v>20</v>
      </c>
      <c r="AG994" s="14">
        <f t="shared" si="76"/>
        <v>-0.11273295972891957</v>
      </c>
      <c r="AH994">
        <f t="shared" si="78"/>
        <v>0</v>
      </c>
      <c r="AI994" t="str">
        <f t="shared" si="79"/>
        <v xml:space="preserve"> </v>
      </c>
    </row>
    <row r="995" spans="1:35" x14ac:dyDescent="0.35">
      <c r="A995">
        <v>994</v>
      </c>
      <c r="B995" t="s">
        <v>3105</v>
      </c>
      <c r="C995" t="s">
        <v>3106</v>
      </c>
      <c r="D995" t="s">
        <v>112</v>
      </c>
      <c r="E995" t="s">
        <v>199</v>
      </c>
      <c r="F995" t="s">
        <v>212</v>
      </c>
      <c r="G995" t="s">
        <v>1545</v>
      </c>
      <c r="H995" t="s">
        <v>1545</v>
      </c>
      <c r="I995" t="s">
        <v>34</v>
      </c>
      <c r="J995" t="s">
        <v>3107</v>
      </c>
      <c r="K995" s="3">
        <v>41044</v>
      </c>
      <c r="L995" t="s">
        <v>98</v>
      </c>
      <c r="M995" t="s">
        <v>3110</v>
      </c>
      <c r="N995" t="s">
        <v>3111</v>
      </c>
      <c r="O995" t="s">
        <v>51</v>
      </c>
      <c r="P995" t="s">
        <v>93</v>
      </c>
      <c r="Q995">
        <v>3</v>
      </c>
      <c r="R995" s="5">
        <v>71.060799999999986</v>
      </c>
      <c r="S995" s="5">
        <v>87.720999999999975</v>
      </c>
      <c r="T995" s="5">
        <v>210.53039999999993</v>
      </c>
      <c r="U995">
        <v>0.2</v>
      </c>
      <c r="V995" s="5">
        <v>-2.6520000000000001</v>
      </c>
      <c r="W995" t="s">
        <v>41</v>
      </c>
      <c r="X995" s="3">
        <v>41049</v>
      </c>
      <c r="Y995" s="3">
        <v>41051</v>
      </c>
      <c r="Z995">
        <v>7</v>
      </c>
      <c r="AA995" t="s">
        <v>8399</v>
      </c>
      <c r="AB995">
        <f t="shared" si="77"/>
        <v>2</v>
      </c>
      <c r="AC995" t="str">
        <f t="shared" si="75"/>
        <v>Tuesday</v>
      </c>
      <c r="AD995" s="5">
        <v>20.61</v>
      </c>
      <c r="AE995">
        <v>2012</v>
      </c>
      <c r="AF995">
        <v>20</v>
      </c>
      <c r="AG995" s="14">
        <f t="shared" si="76"/>
        <v>-1.259675562294092E-2</v>
      </c>
      <c r="AH995">
        <f t="shared" si="78"/>
        <v>1</v>
      </c>
      <c r="AI995">
        <f t="shared" si="79"/>
        <v>2</v>
      </c>
    </row>
    <row r="996" spans="1:35" x14ac:dyDescent="0.35">
      <c r="A996">
        <v>995</v>
      </c>
      <c r="B996" t="s">
        <v>3105</v>
      </c>
      <c r="C996" t="s">
        <v>3106</v>
      </c>
      <c r="D996" t="s">
        <v>112</v>
      </c>
      <c r="E996" t="s">
        <v>199</v>
      </c>
      <c r="F996" t="s">
        <v>212</v>
      </c>
      <c r="G996" t="s">
        <v>1545</v>
      </c>
      <c r="H996" t="s">
        <v>1545</v>
      </c>
      <c r="I996" t="s">
        <v>34</v>
      </c>
      <c r="J996" t="s">
        <v>3107</v>
      </c>
      <c r="K996" s="3">
        <v>41044</v>
      </c>
      <c r="L996" t="s">
        <v>98</v>
      </c>
      <c r="M996" t="s">
        <v>316</v>
      </c>
      <c r="N996" t="s">
        <v>317</v>
      </c>
      <c r="O996" t="s">
        <v>51</v>
      </c>
      <c r="P996" t="s">
        <v>55</v>
      </c>
      <c r="Q996">
        <v>2</v>
      </c>
      <c r="R996" s="5">
        <v>261.75760000000002</v>
      </c>
      <c r="S996" s="5">
        <v>298.45600000000002</v>
      </c>
      <c r="T996" s="5">
        <v>358.1472</v>
      </c>
      <c r="U996">
        <v>0.4</v>
      </c>
      <c r="V996" s="5">
        <v>-165.36799999999999</v>
      </c>
      <c r="W996" t="s">
        <v>41</v>
      </c>
      <c r="X996" s="3">
        <v>41049</v>
      </c>
      <c r="Y996" s="3">
        <v>41049</v>
      </c>
      <c r="Z996">
        <v>5</v>
      </c>
      <c r="AA996" t="s">
        <v>8400</v>
      </c>
      <c r="AB996">
        <f t="shared" si="77"/>
        <v>0</v>
      </c>
      <c r="AC996" t="str">
        <f t="shared" si="75"/>
        <v>Tuesday</v>
      </c>
      <c r="AD996" s="5">
        <v>63.347000000000001</v>
      </c>
      <c r="AE996">
        <v>2012</v>
      </c>
      <c r="AF996">
        <v>20</v>
      </c>
      <c r="AG996" s="14">
        <f t="shared" si="76"/>
        <v>-0.46173193591908579</v>
      </c>
      <c r="AH996">
        <f t="shared" si="78"/>
        <v>0</v>
      </c>
      <c r="AI996" t="str">
        <f t="shared" si="79"/>
        <v xml:space="preserve"> </v>
      </c>
    </row>
    <row r="997" spans="1:35" x14ac:dyDescent="0.35">
      <c r="A997">
        <v>996</v>
      </c>
      <c r="B997" t="s">
        <v>3112</v>
      </c>
      <c r="C997" t="s">
        <v>3113</v>
      </c>
      <c r="D997" t="s">
        <v>112</v>
      </c>
      <c r="E997" t="s">
        <v>44</v>
      </c>
      <c r="F997" t="s">
        <v>45</v>
      </c>
      <c r="G997" t="s">
        <v>1483</v>
      </c>
      <c r="H997" t="s">
        <v>1483</v>
      </c>
      <c r="I997" t="s">
        <v>34</v>
      </c>
      <c r="J997" t="s">
        <v>3114</v>
      </c>
      <c r="K997" s="3">
        <v>41935</v>
      </c>
      <c r="L997" t="s">
        <v>36</v>
      </c>
      <c r="M997" t="s">
        <v>550</v>
      </c>
      <c r="N997" t="s">
        <v>551</v>
      </c>
      <c r="O997" t="s">
        <v>72</v>
      </c>
      <c r="P997" t="s">
        <v>178</v>
      </c>
      <c r="Q997">
        <v>2</v>
      </c>
      <c r="R997" s="5">
        <v>72.180000000000007</v>
      </c>
      <c r="S997" s="5">
        <v>92.5</v>
      </c>
      <c r="T997" s="5">
        <v>185</v>
      </c>
      <c r="U997">
        <v>0</v>
      </c>
      <c r="V997" s="5">
        <v>40.64</v>
      </c>
      <c r="W997" t="s">
        <v>41</v>
      </c>
      <c r="X997" s="3">
        <v>41940</v>
      </c>
      <c r="Y997" s="3">
        <v>41940</v>
      </c>
      <c r="Z997">
        <v>5</v>
      </c>
      <c r="AA997" t="s">
        <v>8400</v>
      </c>
      <c r="AB997">
        <f t="shared" si="77"/>
        <v>0</v>
      </c>
      <c r="AC997" t="str">
        <f t="shared" si="75"/>
        <v>Thursday</v>
      </c>
      <c r="AD997" s="5">
        <v>7.7190000000000003</v>
      </c>
      <c r="AE997">
        <v>2014</v>
      </c>
      <c r="AF997">
        <v>43</v>
      </c>
      <c r="AG997" s="14">
        <f t="shared" si="76"/>
        <v>0.21967567567567567</v>
      </c>
      <c r="AH997">
        <f t="shared" si="78"/>
        <v>0</v>
      </c>
      <c r="AI997" t="str">
        <f t="shared" si="79"/>
        <v xml:space="preserve"> </v>
      </c>
    </row>
    <row r="998" spans="1:35" x14ac:dyDescent="0.35">
      <c r="A998">
        <v>997</v>
      </c>
      <c r="B998" t="s">
        <v>1462</v>
      </c>
      <c r="C998" t="s">
        <v>1463</v>
      </c>
      <c r="D998" t="s">
        <v>96</v>
      </c>
      <c r="E998" t="s">
        <v>84</v>
      </c>
      <c r="F998" t="s">
        <v>463</v>
      </c>
      <c r="G998" t="s">
        <v>463</v>
      </c>
      <c r="H998" t="s">
        <v>1940</v>
      </c>
      <c r="I998" t="s">
        <v>34</v>
      </c>
      <c r="J998" t="s">
        <v>3115</v>
      </c>
      <c r="K998" s="3">
        <v>41477</v>
      </c>
      <c r="L998" t="s">
        <v>98</v>
      </c>
      <c r="M998" t="s">
        <v>3116</v>
      </c>
      <c r="N998" t="s">
        <v>3117</v>
      </c>
      <c r="O998" t="s">
        <v>72</v>
      </c>
      <c r="P998" t="s">
        <v>178</v>
      </c>
      <c r="Q998">
        <v>3</v>
      </c>
      <c r="R998" s="5">
        <v>252.98666666666668</v>
      </c>
      <c r="S998" s="5">
        <v>428.66666666666669</v>
      </c>
      <c r="T998" s="5">
        <v>1286</v>
      </c>
      <c r="U998">
        <v>0</v>
      </c>
      <c r="V998" s="5">
        <v>527.04</v>
      </c>
      <c r="W998" t="s">
        <v>41</v>
      </c>
      <c r="X998" s="3">
        <v>41482</v>
      </c>
      <c r="Y998" s="3">
        <v>41482</v>
      </c>
      <c r="Z998">
        <v>5</v>
      </c>
      <c r="AA998" t="s">
        <v>8400</v>
      </c>
      <c r="AB998">
        <f t="shared" si="77"/>
        <v>0</v>
      </c>
      <c r="AC998" t="str">
        <f t="shared" si="75"/>
        <v>Monday</v>
      </c>
      <c r="AD998" s="5">
        <v>129.63200000000001</v>
      </c>
      <c r="AE998">
        <v>2013</v>
      </c>
      <c r="AF998">
        <v>30</v>
      </c>
      <c r="AG998" s="14">
        <f t="shared" si="76"/>
        <v>0.40982892690513217</v>
      </c>
      <c r="AH998">
        <f t="shared" si="78"/>
        <v>0</v>
      </c>
      <c r="AI998" t="str">
        <f t="shared" si="79"/>
        <v xml:space="preserve"> </v>
      </c>
    </row>
    <row r="999" spans="1:35" x14ac:dyDescent="0.35">
      <c r="A999">
        <v>998</v>
      </c>
      <c r="B999" t="s">
        <v>807</v>
      </c>
      <c r="C999" t="s">
        <v>808</v>
      </c>
      <c r="D999" t="s">
        <v>29</v>
      </c>
      <c r="E999" t="s">
        <v>44</v>
      </c>
      <c r="F999" t="s">
        <v>67</v>
      </c>
      <c r="G999" t="s">
        <v>2597</v>
      </c>
      <c r="H999" t="s">
        <v>3118</v>
      </c>
      <c r="I999" t="s">
        <v>34</v>
      </c>
      <c r="J999" t="s">
        <v>3119</v>
      </c>
      <c r="K999" s="3">
        <v>41838</v>
      </c>
      <c r="L999" t="s">
        <v>36</v>
      </c>
      <c r="M999" t="s">
        <v>3120</v>
      </c>
      <c r="N999" t="s">
        <v>3121</v>
      </c>
      <c r="O999" t="s">
        <v>39</v>
      </c>
      <c r="P999" t="s">
        <v>340</v>
      </c>
      <c r="Q999">
        <v>2</v>
      </c>
      <c r="R999" s="5">
        <v>7.18</v>
      </c>
      <c r="S999" s="5">
        <v>11.5</v>
      </c>
      <c r="T999" s="5">
        <v>23</v>
      </c>
      <c r="U999">
        <v>0</v>
      </c>
      <c r="V999" s="5">
        <v>8.64</v>
      </c>
      <c r="W999" t="s">
        <v>41</v>
      </c>
      <c r="X999" s="3">
        <v>41843</v>
      </c>
      <c r="Y999" s="3">
        <v>41843</v>
      </c>
      <c r="Z999">
        <v>5</v>
      </c>
      <c r="AA999" t="s">
        <v>8400</v>
      </c>
      <c r="AB999">
        <f t="shared" si="77"/>
        <v>0</v>
      </c>
      <c r="AC999" t="str">
        <f t="shared" si="75"/>
        <v>Friday</v>
      </c>
      <c r="AD999" s="5">
        <v>1.3580000000000001</v>
      </c>
      <c r="AE999">
        <v>2014</v>
      </c>
      <c r="AF999">
        <v>29</v>
      </c>
      <c r="AG999" s="14">
        <f t="shared" si="76"/>
        <v>0.37565217391304351</v>
      </c>
      <c r="AH999">
        <f t="shared" si="78"/>
        <v>0</v>
      </c>
      <c r="AI999" t="str">
        <f t="shared" si="79"/>
        <v xml:space="preserve"> </v>
      </c>
    </row>
    <row r="1000" spans="1:35" x14ac:dyDescent="0.35">
      <c r="A1000">
        <v>999</v>
      </c>
      <c r="B1000" t="s">
        <v>3122</v>
      </c>
      <c r="C1000" t="s">
        <v>3123</v>
      </c>
      <c r="D1000" t="s">
        <v>112</v>
      </c>
      <c r="E1000" t="s">
        <v>84</v>
      </c>
      <c r="F1000" t="s">
        <v>85</v>
      </c>
      <c r="G1000" t="s">
        <v>2484</v>
      </c>
      <c r="H1000" t="s">
        <v>2484</v>
      </c>
      <c r="I1000" t="s">
        <v>34</v>
      </c>
      <c r="J1000" t="s">
        <v>3124</v>
      </c>
      <c r="K1000" s="3">
        <v>41625</v>
      </c>
      <c r="L1000" t="s">
        <v>136</v>
      </c>
      <c r="M1000" t="s">
        <v>3125</v>
      </c>
      <c r="N1000" t="s">
        <v>3126</v>
      </c>
      <c r="O1000" t="s">
        <v>72</v>
      </c>
      <c r="P1000" t="s">
        <v>162</v>
      </c>
      <c r="Q1000">
        <v>2</v>
      </c>
      <c r="R1000" s="5">
        <v>62.34530703999998</v>
      </c>
      <c r="S1000" s="5">
        <v>86.625037114228448</v>
      </c>
      <c r="T1000" s="5">
        <v>172.90357407999997</v>
      </c>
      <c r="U1000">
        <v>2E-3</v>
      </c>
      <c r="V1000" s="5">
        <v>48.212960000000002</v>
      </c>
      <c r="W1000" t="s">
        <v>139</v>
      </c>
      <c r="X1000" s="3">
        <v>41628</v>
      </c>
      <c r="Y1000" s="3">
        <v>41628</v>
      </c>
      <c r="Z1000">
        <v>3</v>
      </c>
      <c r="AA1000" t="s">
        <v>8400</v>
      </c>
      <c r="AB1000">
        <f t="shared" si="77"/>
        <v>0</v>
      </c>
      <c r="AC1000" t="str">
        <f t="shared" si="75"/>
        <v>Tuesday</v>
      </c>
      <c r="AD1000" s="5">
        <v>18.748999999999999</v>
      </c>
      <c r="AE1000">
        <v>2013</v>
      </c>
      <c r="AF1000">
        <v>51</v>
      </c>
      <c r="AG1000" s="14">
        <f t="shared" si="76"/>
        <v>0.27884305027548223</v>
      </c>
      <c r="AH1000">
        <f t="shared" si="78"/>
        <v>0</v>
      </c>
      <c r="AI1000" t="str">
        <f t="shared" si="79"/>
        <v xml:space="preserve"> </v>
      </c>
    </row>
    <row r="1001" spans="1:35" x14ac:dyDescent="0.35">
      <c r="A1001">
        <v>1000</v>
      </c>
      <c r="B1001" t="s">
        <v>3122</v>
      </c>
      <c r="C1001" t="s">
        <v>3123</v>
      </c>
      <c r="D1001" t="s">
        <v>112</v>
      </c>
      <c r="E1001" t="s">
        <v>84</v>
      </c>
      <c r="F1001" t="s">
        <v>85</v>
      </c>
      <c r="G1001" t="s">
        <v>2484</v>
      </c>
      <c r="H1001" t="s">
        <v>2484</v>
      </c>
      <c r="I1001" t="s">
        <v>34</v>
      </c>
      <c r="J1001" t="s">
        <v>3124</v>
      </c>
      <c r="K1001" s="3">
        <v>41625</v>
      </c>
      <c r="L1001" t="s">
        <v>136</v>
      </c>
      <c r="M1001" t="s">
        <v>3127</v>
      </c>
      <c r="N1001" t="s">
        <v>3128</v>
      </c>
      <c r="O1001" t="s">
        <v>72</v>
      </c>
      <c r="P1001" t="s">
        <v>178</v>
      </c>
      <c r="Q1001">
        <v>2</v>
      </c>
      <c r="R1001" s="5">
        <v>27.82</v>
      </c>
      <c r="S1001" s="5">
        <v>43.5</v>
      </c>
      <c r="T1001" s="5">
        <v>87</v>
      </c>
      <c r="U1001">
        <v>0</v>
      </c>
      <c r="V1001" s="5">
        <v>31.36</v>
      </c>
      <c r="W1001" t="s">
        <v>139</v>
      </c>
      <c r="X1001" s="3">
        <v>41628</v>
      </c>
      <c r="Y1001" s="3">
        <v>41628</v>
      </c>
      <c r="Z1001">
        <v>3</v>
      </c>
      <c r="AA1001" t="s">
        <v>8400</v>
      </c>
      <c r="AB1001">
        <f t="shared" si="77"/>
        <v>0</v>
      </c>
      <c r="AC1001" t="str">
        <f t="shared" si="75"/>
        <v>Tuesday</v>
      </c>
      <c r="AD1001" s="5">
        <v>17.091999999999999</v>
      </c>
      <c r="AE1001">
        <v>2013</v>
      </c>
      <c r="AF1001">
        <v>51</v>
      </c>
      <c r="AG1001" s="14">
        <f t="shared" si="76"/>
        <v>0.36045977011494251</v>
      </c>
      <c r="AH1001">
        <f t="shared" si="78"/>
        <v>0</v>
      </c>
      <c r="AI1001" t="str">
        <f t="shared" si="79"/>
        <v xml:space="preserve"> </v>
      </c>
    </row>
    <row r="1002" spans="1:35" x14ac:dyDescent="0.35">
      <c r="A1002">
        <v>1001</v>
      </c>
      <c r="B1002" t="s">
        <v>1285</v>
      </c>
      <c r="C1002" t="s">
        <v>1286</v>
      </c>
      <c r="D1002" t="s">
        <v>112</v>
      </c>
      <c r="E1002" t="s">
        <v>44</v>
      </c>
      <c r="F1002" t="s">
        <v>3129</v>
      </c>
      <c r="G1002" t="s">
        <v>84</v>
      </c>
      <c r="H1002" t="s">
        <v>3130</v>
      </c>
      <c r="I1002" t="s">
        <v>34</v>
      </c>
      <c r="J1002" t="s">
        <v>3131</v>
      </c>
      <c r="K1002" s="3">
        <v>41488</v>
      </c>
      <c r="L1002" t="s">
        <v>136</v>
      </c>
      <c r="M1002" t="s">
        <v>3132</v>
      </c>
      <c r="N1002" t="s">
        <v>3133</v>
      </c>
      <c r="O1002" t="s">
        <v>72</v>
      </c>
      <c r="P1002" t="s">
        <v>79</v>
      </c>
      <c r="Q1002">
        <v>6</v>
      </c>
      <c r="R1002" s="5">
        <v>23.106666666666666</v>
      </c>
      <c r="S1002" s="5">
        <v>28.166666666666668</v>
      </c>
      <c r="T1002" s="5">
        <v>169</v>
      </c>
      <c r="U1002">
        <v>0</v>
      </c>
      <c r="V1002" s="5">
        <v>30.36</v>
      </c>
      <c r="W1002" t="s">
        <v>139</v>
      </c>
      <c r="X1002" s="3">
        <v>41491</v>
      </c>
      <c r="Y1002" s="3">
        <v>41491</v>
      </c>
      <c r="Z1002">
        <v>3</v>
      </c>
      <c r="AA1002" t="s">
        <v>8400</v>
      </c>
      <c r="AB1002">
        <f t="shared" si="77"/>
        <v>0</v>
      </c>
      <c r="AC1002" t="str">
        <f t="shared" si="75"/>
        <v>Friday</v>
      </c>
      <c r="AD1002" s="5">
        <v>26.899000000000001</v>
      </c>
      <c r="AE1002">
        <v>2013</v>
      </c>
      <c r="AF1002">
        <v>31</v>
      </c>
      <c r="AG1002" s="14">
        <f t="shared" si="76"/>
        <v>0.17964497041420119</v>
      </c>
      <c r="AH1002">
        <f t="shared" si="78"/>
        <v>0</v>
      </c>
      <c r="AI1002" t="str">
        <f t="shared" si="79"/>
        <v xml:space="preserve"> </v>
      </c>
    </row>
    <row r="1003" spans="1:35" x14ac:dyDescent="0.35">
      <c r="A1003">
        <v>1002</v>
      </c>
      <c r="B1003" t="s">
        <v>1285</v>
      </c>
      <c r="C1003" t="s">
        <v>1286</v>
      </c>
      <c r="D1003" t="s">
        <v>112</v>
      </c>
      <c r="E1003" t="s">
        <v>44</v>
      </c>
      <c r="F1003" t="s">
        <v>3129</v>
      </c>
      <c r="G1003" t="s">
        <v>84</v>
      </c>
      <c r="H1003" t="s">
        <v>3130</v>
      </c>
      <c r="I1003" t="s">
        <v>34</v>
      </c>
      <c r="J1003" t="s">
        <v>3131</v>
      </c>
      <c r="K1003" s="3">
        <v>41488</v>
      </c>
      <c r="L1003" t="s">
        <v>136</v>
      </c>
      <c r="M1003" t="s">
        <v>3134</v>
      </c>
      <c r="N1003" t="s">
        <v>3135</v>
      </c>
      <c r="O1003" t="s">
        <v>51</v>
      </c>
      <c r="P1003" t="s">
        <v>52</v>
      </c>
      <c r="Q1003">
        <v>2</v>
      </c>
      <c r="R1003" s="5">
        <v>48.66</v>
      </c>
      <c r="S1003" s="5">
        <v>71.5</v>
      </c>
      <c r="T1003" s="5">
        <v>143</v>
      </c>
      <c r="U1003">
        <v>0</v>
      </c>
      <c r="V1003" s="5">
        <v>45.68</v>
      </c>
      <c r="W1003" t="s">
        <v>139</v>
      </c>
      <c r="X1003" s="3">
        <v>41491</v>
      </c>
      <c r="Y1003" s="3">
        <v>41492</v>
      </c>
      <c r="Z1003">
        <v>4</v>
      </c>
      <c r="AA1003" t="s">
        <v>8399</v>
      </c>
      <c r="AB1003">
        <f t="shared" si="77"/>
        <v>1</v>
      </c>
      <c r="AC1003" t="str">
        <f t="shared" si="75"/>
        <v>Friday</v>
      </c>
      <c r="AD1003" s="5">
        <v>22.414000000000001</v>
      </c>
      <c r="AE1003">
        <v>2013</v>
      </c>
      <c r="AF1003">
        <v>31</v>
      </c>
      <c r="AG1003" s="14">
        <f t="shared" si="76"/>
        <v>0.31944055944055944</v>
      </c>
      <c r="AH1003">
        <f t="shared" si="78"/>
        <v>1</v>
      </c>
      <c r="AI1003">
        <f t="shared" si="79"/>
        <v>1</v>
      </c>
    </row>
    <row r="1004" spans="1:35" x14ac:dyDescent="0.35">
      <c r="A1004">
        <v>1003</v>
      </c>
      <c r="B1004" t="s">
        <v>1285</v>
      </c>
      <c r="C1004" t="s">
        <v>1286</v>
      </c>
      <c r="D1004" t="s">
        <v>112</v>
      </c>
      <c r="E1004" t="s">
        <v>44</v>
      </c>
      <c r="F1004" t="s">
        <v>3129</v>
      </c>
      <c r="G1004" t="s">
        <v>84</v>
      </c>
      <c r="H1004" t="s">
        <v>3130</v>
      </c>
      <c r="I1004" t="s">
        <v>34</v>
      </c>
      <c r="J1004" t="s">
        <v>3131</v>
      </c>
      <c r="K1004" s="3">
        <v>41488</v>
      </c>
      <c r="L1004" t="s">
        <v>136</v>
      </c>
      <c r="M1004" t="s">
        <v>3136</v>
      </c>
      <c r="N1004" t="s">
        <v>3137</v>
      </c>
      <c r="O1004" t="s">
        <v>51</v>
      </c>
      <c r="P1004" t="s">
        <v>52</v>
      </c>
      <c r="Q1004">
        <v>3</v>
      </c>
      <c r="R1004" s="5">
        <v>21.526666666666671</v>
      </c>
      <c r="S1004" s="5">
        <v>34.666666666666671</v>
      </c>
      <c r="T1004" s="5">
        <v>104.00000000000001</v>
      </c>
      <c r="U1004">
        <v>0</v>
      </c>
      <c r="V1004" s="5">
        <v>39.42</v>
      </c>
      <c r="W1004" t="s">
        <v>139</v>
      </c>
      <c r="X1004" s="3">
        <v>41491</v>
      </c>
      <c r="Y1004" s="3">
        <v>41494</v>
      </c>
      <c r="Z1004">
        <v>6</v>
      </c>
      <c r="AA1004" t="s">
        <v>8399</v>
      </c>
      <c r="AB1004">
        <f t="shared" si="77"/>
        <v>3</v>
      </c>
      <c r="AC1004" t="str">
        <f t="shared" si="75"/>
        <v>Friday</v>
      </c>
      <c r="AD1004" s="5">
        <v>14.108000000000001</v>
      </c>
      <c r="AE1004">
        <v>2013</v>
      </c>
      <c r="AF1004">
        <v>31</v>
      </c>
      <c r="AG1004" s="14">
        <f t="shared" si="76"/>
        <v>0.37903846153846149</v>
      </c>
      <c r="AH1004">
        <f t="shared" si="78"/>
        <v>1</v>
      </c>
      <c r="AI1004">
        <f t="shared" si="79"/>
        <v>3</v>
      </c>
    </row>
    <row r="1005" spans="1:35" x14ac:dyDescent="0.35">
      <c r="A1005">
        <v>1004</v>
      </c>
      <c r="B1005" t="s">
        <v>3138</v>
      </c>
      <c r="C1005" t="s">
        <v>3139</v>
      </c>
      <c r="D1005" t="s">
        <v>112</v>
      </c>
      <c r="E1005" t="s">
        <v>44</v>
      </c>
      <c r="F1005" t="s">
        <v>67</v>
      </c>
      <c r="G1005" t="s">
        <v>547</v>
      </c>
      <c r="H1005" t="s">
        <v>3140</v>
      </c>
      <c r="I1005" t="s">
        <v>34</v>
      </c>
      <c r="J1005" t="s">
        <v>3141</v>
      </c>
      <c r="K1005" s="3">
        <v>41212</v>
      </c>
      <c r="L1005" t="s">
        <v>36</v>
      </c>
      <c r="M1005" t="s">
        <v>3142</v>
      </c>
      <c r="N1005" t="s">
        <v>3143</v>
      </c>
      <c r="O1005" t="s">
        <v>39</v>
      </c>
      <c r="P1005" t="s">
        <v>90</v>
      </c>
      <c r="Q1005">
        <v>3</v>
      </c>
      <c r="R1005" s="5">
        <v>7.18</v>
      </c>
      <c r="S1005" s="5">
        <v>9</v>
      </c>
      <c r="T1005" s="5">
        <v>27</v>
      </c>
      <c r="U1005">
        <v>0</v>
      </c>
      <c r="V1005" s="5">
        <v>5.46</v>
      </c>
      <c r="W1005" t="s">
        <v>41</v>
      </c>
      <c r="X1005" s="3">
        <v>41217</v>
      </c>
      <c r="Y1005" s="3">
        <v>41217</v>
      </c>
      <c r="Z1005">
        <v>5</v>
      </c>
      <c r="AA1005" t="s">
        <v>8400</v>
      </c>
      <c r="AB1005">
        <f t="shared" si="77"/>
        <v>0</v>
      </c>
      <c r="AC1005" t="str">
        <f t="shared" si="75"/>
        <v>Tuesday</v>
      </c>
      <c r="AD1005" s="5">
        <v>0.95299999999999996</v>
      </c>
      <c r="AE1005">
        <v>2012</v>
      </c>
      <c r="AF1005">
        <v>44</v>
      </c>
      <c r="AG1005" s="14">
        <f t="shared" si="76"/>
        <v>0.20222222222222222</v>
      </c>
      <c r="AH1005">
        <f t="shared" si="78"/>
        <v>0</v>
      </c>
      <c r="AI1005" t="str">
        <f t="shared" si="79"/>
        <v xml:space="preserve"> </v>
      </c>
    </row>
    <row r="1006" spans="1:35" x14ac:dyDescent="0.35">
      <c r="A1006">
        <v>1005</v>
      </c>
      <c r="B1006" t="s">
        <v>3144</v>
      </c>
      <c r="C1006" t="s">
        <v>3145</v>
      </c>
      <c r="D1006" t="s">
        <v>29</v>
      </c>
      <c r="E1006" t="s">
        <v>44</v>
      </c>
      <c r="F1006" t="s">
        <v>67</v>
      </c>
      <c r="G1006" t="s">
        <v>68</v>
      </c>
      <c r="H1006" t="s">
        <v>68</v>
      </c>
      <c r="I1006" t="s">
        <v>34</v>
      </c>
      <c r="J1006" t="s">
        <v>3146</v>
      </c>
      <c r="K1006" s="3">
        <v>41601</v>
      </c>
      <c r="L1006" t="s">
        <v>36</v>
      </c>
      <c r="M1006" t="s">
        <v>99</v>
      </c>
      <c r="N1006" t="s">
        <v>100</v>
      </c>
      <c r="O1006" t="s">
        <v>39</v>
      </c>
      <c r="P1006" t="s">
        <v>64</v>
      </c>
      <c r="Q1006">
        <v>2</v>
      </c>
      <c r="R1006" s="5">
        <v>13.96</v>
      </c>
      <c r="S1006" s="5">
        <v>26.5</v>
      </c>
      <c r="T1006" s="5">
        <v>53</v>
      </c>
      <c r="U1006">
        <v>0</v>
      </c>
      <c r="V1006" s="5">
        <v>25.08</v>
      </c>
      <c r="W1006" t="s">
        <v>41</v>
      </c>
      <c r="X1006" s="3">
        <v>41606</v>
      </c>
      <c r="Y1006" s="3">
        <v>41606</v>
      </c>
      <c r="Z1006">
        <v>5</v>
      </c>
      <c r="AA1006" t="s">
        <v>8400</v>
      </c>
      <c r="AB1006">
        <f t="shared" si="77"/>
        <v>0</v>
      </c>
      <c r="AC1006" t="str">
        <f t="shared" si="75"/>
        <v>Saturday</v>
      </c>
      <c r="AD1006" s="5">
        <v>2.5070000000000001</v>
      </c>
      <c r="AE1006">
        <v>2013</v>
      </c>
      <c r="AF1006">
        <v>47</v>
      </c>
      <c r="AG1006" s="14">
        <f t="shared" si="76"/>
        <v>0.47320754716981128</v>
      </c>
      <c r="AH1006">
        <f t="shared" si="78"/>
        <v>0</v>
      </c>
      <c r="AI1006" t="str">
        <f t="shared" si="79"/>
        <v xml:space="preserve"> </v>
      </c>
    </row>
    <row r="1007" spans="1:35" x14ac:dyDescent="0.35">
      <c r="A1007">
        <v>1006</v>
      </c>
      <c r="B1007" t="s">
        <v>1457</v>
      </c>
      <c r="C1007" t="s">
        <v>1458</v>
      </c>
      <c r="D1007" t="s">
        <v>29</v>
      </c>
      <c r="E1007" t="s">
        <v>44</v>
      </c>
      <c r="F1007" t="s">
        <v>1572</v>
      </c>
      <c r="G1007" t="s">
        <v>1573</v>
      </c>
      <c r="H1007" t="s">
        <v>1573</v>
      </c>
      <c r="I1007" t="s">
        <v>34</v>
      </c>
      <c r="J1007" t="s">
        <v>3147</v>
      </c>
      <c r="K1007" s="3">
        <v>41249</v>
      </c>
      <c r="L1007" t="s">
        <v>36</v>
      </c>
      <c r="M1007" t="s">
        <v>3148</v>
      </c>
      <c r="N1007" t="s">
        <v>2389</v>
      </c>
      <c r="O1007" t="s">
        <v>39</v>
      </c>
      <c r="P1007" t="s">
        <v>90</v>
      </c>
      <c r="Q1007">
        <v>4</v>
      </c>
      <c r="R1007" s="5">
        <v>6.92</v>
      </c>
      <c r="S1007" s="5">
        <v>8.5</v>
      </c>
      <c r="T1007" s="5">
        <v>34</v>
      </c>
      <c r="U1007">
        <v>0</v>
      </c>
      <c r="V1007" s="5">
        <v>6.32</v>
      </c>
      <c r="W1007" t="s">
        <v>41</v>
      </c>
      <c r="X1007" s="3">
        <v>41254</v>
      </c>
      <c r="Y1007" s="3">
        <v>41254</v>
      </c>
      <c r="Z1007">
        <v>5</v>
      </c>
      <c r="AA1007" t="s">
        <v>8400</v>
      </c>
      <c r="AB1007">
        <f t="shared" si="77"/>
        <v>0</v>
      </c>
      <c r="AC1007" t="str">
        <f t="shared" si="75"/>
        <v>Thursday</v>
      </c>
      <c r="AD1007" s="5">
        <v>3.0059999999999998</v>
      </c>
      <c r="AE1007">
        <v>2012</v>
      </c>
      <c r="AF1007">
        <v>49</v>
      </c>
      <c r="AG1007" s="14">
        <f t="shared" si="76"/>
        <v>0.18588235294117647</v>
      </c>
      <c r="AH1007">
        <f t="shared" si="78"/>
        <v>0</v>
      </c>
      <c r="AI1007" t="str">
        <f t="shared" si="79"/>
        <v xml:space="preserve"> </v>
      </c>
    </row>
    <row r="1008" spans="1:35" x14ac:dyDescent="0.35">
      <c r="A1008">
        <v>1007</v>
      </c>
      <c r="B1008" t="s">
        <v>1775</v>
      </c>
      <c r="C1008" t="s">
        <v>1776</v>
      </c>
      <c r="D1008" t="s">
        <v>96</v>
      </c>
      <c r="E1008" t="s">
        <v>84</v>
      </c>
      <c r="F1008" t="s">
        <v>113</v>
      </c>
      <c r="G1008" t="s">
        <v>113</v>
      </c>
      <c r="H1008" t="s">
        <v>144</v>
      </c>
      <c r="I1008" t="s">
        <v>34</v>
      </c>
      <c r="J1008" t="s">
        <v>3149</v>
      </c>
      <c r="K1008" s="3">
        <v>40875</v>
      </c>
      <c r="L1008" t="s">
        <v>36</v>
      </c>
      <c r="M1008" t="s">
        <v>3150</v>
      </c>
      <c r="N1008" t="s">
        <v>3151</v>
      </c>
      <c r="O1008" t="s">
        <v>39</v>
      </c>
      <c r="P1008" t="s">
        <v>58</v>
      </c>
      <c r="Q1008">
        <v>2</v>
      </c>
      <c r="R1008" s="5">
        <v>2.7839999999999998</v>
      </c>
      <c r="S1008" s="5">
        <v>3.7066666666666666</v>
      </c>
      <c r="T1008" s="5">
        <v>4.4479999999999995</v>
      </c>
      <c r="U1008">
        <v>0.4</v>
      </c>
      <c r="V1008" s="5">
        <v>-1.1200000000000001</v>
      </c>
      <c r="W1008" t="s">
        <v>41</v>
      </c>
      <c r="X1008" s="3">
        <v>40880</v>
      </c>
      <c r="Y1008" s="3">
        <v>40880</v>
      </c>
      <c r="Z1008">
        <v>5</v>
      </c>
      <c r="AA1008" t="s">
        <v>8400</v>
      </c>
      <c r="AB1008">
        <f t="shared" si="77"/>
        <v>0</v>
      </c>
      <c r="AC1008" t="str">
        <f t="shared" si="75"/>
        <v>Monday</v>
      </c>
      <c r="AD1008" s="5">
        <v>0.245</v>
      </c>
      <c r="AE1008">
        <v>2011</v>
      </c>
      <c r="AF1008">
        <v>49</v>
      </c>
      <c r="AG1008" s="14">
        <f t="shared" si="76"/>
        <v>-0.25179856115107918</v>
      </c>
      <c r="AH1008">
        <f t="shared" si="78"/>
        <v>0</v>
      </c>
      <c r="AI1008" t="str">
        <f t="shared" si="79"/>
        <v xml:space="preserve"> </v>
      </c>
    </row>
    <row r="1009" spans="1:35" x14ac:dyDescent="0.35">
      <c r="A1009">
        <v>1008</v>
      </c>
      <c r="B1009" t="s">
        <v>1775</v>
      </c>
      <c r="C1009" t="s">
        <v>1776</v>
      </c>
      <c r="D1009" t="s">
        <v>96</v>
      </c>
      <c r="E1009" t="s">
        <v>84</v>
      </c>
      <c r="F1009" t="s">
        <v>113</v>
      </c>
      <c r="G1009" t="s">
        <v>113</v>
      </c>
      <c r="H1009" t="s">
        <v>144</v>
      </c>
      <c r="I1009" t="s">
        <v>34</v>
      </c>
      <c r="J1009" t="s">
        <v>3149</v>
      </c>
      <c r="K1009" s="3">
        <v>40875</v>
      </c>
      <c r="L1009" t="s">
        <v>36</v>
      </c>
      <c r="M1009" t="s">
        <v>3152</v>
      </c>
      <c r="N1009" t="s">
        <v>2501</v>
      </c>
      <c r="O1009" t="s">
        <v>39</v>
      </c>
      <c r="P1009" t="s">
        <v>90</v>
      </c>
      <c r="Q1009">
        <v>4</v>
      </c>
      <c r="R1009" s="5">
        <v>8.106799999999998</v>
      </c>
      <c r="S1009" s="5">
        <v>12.49133333333333</v>
      </c>
      <c r="T1009" s="5">
        <v>29.979199999999992</v>
      </c>
      <c r="U1009">
        <v>0.4</v>
      </c>
      <c r="V1009" s="5">
        <v>-2.448</v>
      </c>
      <c r="W1009" t="s">
        <v>41</v>
      </c>
      <c r="X1009" s="3">
        <v>40880</v>
      </c>
      <c r="Y1009" s="3">
        <v>40880</v>
      </c>
      <c r="Z1009">
        <v>5</v>
      </c>
      <c r="AA1009" t="s">
        <v>8400</v>
      </c>
      <c r="AB1009">
        <f t="shared" si="77"/>
        <v>0</v>
      </c>
      <c r="AC1009" t="str">
        <f t="shared" si="75"/>
        <v>Monday</v>
      </c>
      <c r="AD1009" s="5">
        <v>1.4410000000000001</v>
      </c>
      <c r="AE1009">
        <v>2011</v>
      </c>
      <c r="AF1009">
        <v>49</v>
      </c>
      <c r="AG1009" s="14">
        <f t="shared" si="76"/>
        <v>-8.1656615253242262E-2</v>
      </c>
      <c r="AH1009">
        <f t="shared" si="78"/>
        <v>0</v>
      </c>
      <c r="AI1009" t="str">
        <f t="shared" si="79"/>
        <v xml:space="preserve"> </v>
      </c>
    </row>
    <row r="1010" spans="1:35" x14ac:dyDescent="0.35">
      <c r="A1010">
        <v>1009</v>
      </c>
      <c r="B1010" t="s">
        <v>1468</v>
      </c>
      <c r="C1010" t="s">
        <v>1469</v>
      </c>
      <c r="D1010" t="s">
        <v>29</v>
      </c>
      <c r="E1010" t="s">
        <v>199</v>
      </c>
      <c r="F1010" t="s">
        <v>212</v>
      </c>
      <c r="G1010" t="s">
        <v>245</v>
      </c>
      <c r="H1010" t="s">
        <v>245</v>
      </c>
      <c r="I1010" t="s">
        <v>34</v>
      </c>
      <c r="J1010" t="s">
        <v>3153</v>
      </c>
      <c r="K1010" s="3">
        <v>41149</v>
      </c>
      <c r="L1010" t="s">
        <v>136</v>
      </c>
      <c r="M1010" t="s">
        <v>2347</v>
      </c>
      <c r="N1010" t="s">
        <v>632</v>
      </c>
      <c r="O1010" t="s">
        <v>39</v>
      </c>
      <c r="P1010" t="s">
        <v>61</v>
      </c>
      <c r="Q1010">
        <v>8</v>
      </c>
      <c r="R1010" s="5">
        <v>22.265800000000002</v>
      </c>
      <c r="S1010" s="5">
        <v>22.477250000000002</v>
      </c>
      <c r="T1010" s="5">
        <v>143.85440000000003</v>
      </c>
      <c r="U1010">
        <v>0.2</v>
      </c>
      <c r="V1010" s="5">
        <v>-34.271999999999998</v>
      </c>
      <c r="W1010" t="s">
        <v>41</v>
      </c>
      <c r="X1010" s="3">
        <v>41154</v>
      </c>
      <c r="Y1010" s="3">
        <v>41157</v>
      </c>
      <c r="Z1010">
        <v>8</v>
      </c>
      <c r="AA1010" t="s">
        <v>8399</v>
      </c>
      <c r="AB1010">
        <f t="shared" si="77"/>
        <v>3</v>
      </c>
      <c r="AC1010" t="str">
        <f t="shared" si="75"/>
        <v>Tuesday</v>
      </c>
      <c r="AD1010" s="5">
        <v>9.3059999999999992</v>
      </c>
      <c r="AE1010">
        <v>2012</v>
      </c>
      <c r="AF1010">
        <v>35</v>
      </c>
      <c r="AG1010" s="14">
        <f t="shared" si="76"/>
        <v>-0.23824088800898682</v>
      </c>
      <c r="AH1010">
        <f t="shared" si="78"/>
        <v>1</v>
      </c>
      <c r="AI1010">
        <f t="shared" si="79"/>
        <v>3</v>
      </c>
    </row>
    <row r="1011" spans="1:35" x14ac:dyDescent="0.35">
      <c r="A1011">
        <v>1010</v>
      </c>
      <c r="B1011" t="s">
        <v>3154</v>
      </c>
      <c r="C1011" t="s">
        <v>3155</v>
      </c>
      <c r="D1011" t="s">
        <v>112</v>
      </c>
      <c r="E1011" t="s">
        <v>199</v>
      </c>
      <c r="F1011" t="s">
        <v>200</v>
      </c>
      <c r="G1011" t="s">
        <v>599</v>
      </c>
      <c r="H1011" t="s">
        <v>1932</v>
      </c>
      <c r="I1011" t="s">
        <v>34</v>
      </c>
      <c r="J1011" t="s">
        <v>3156</v>
      </c>
      <c r="K1011" s="3">
        <v>41922</v>
      </c>
      <c r="L1011" t="s">
        <v>36</v>
      </c>
      <c r="M1011" t="s">
        <v>2290</v>
      </c>
      <c r="N1011" t="s">
        <v>2291</v>
      </c>
      <c r="O1011" t="s">
        <v>72</v>
      </c>
      <c r="P1011" t="s">
        <v>162</v>
      </c>
      <c r="Q1011">
        <v>5</v>
      </c>
      <c r="R1011" s="5">
        <v>100.82207024000002</v>
      </c>
      <c r="S1011" s="5">
        <v>127.6021545490982</v>
      </c>
      <c r="T1011" s="5">
        <v>636.73475120000012</v>
      </c>
      <c r="U1011">
        <v>2E-3</v>
      </c>
      <c r="V1011" s="5">
        <v>132.62440000000001</v>
      </c>
      <c r="W1011" t="s">
        <v>139</v>
      </c>
      <c r="X1011" s="3">
        <v>41925</v>
      </c>
      <c r="Y1011" s="3">
        <v>41925</v>
      </c>
      <c r="Z1011">
        <v>3</v>
      </c>
      <c r="AA1011" t="s">
        <v>8400</v>
      </c>
      <c r="AB1011">
        <f t="shared" si="77"/>
        <v>0</v>
      </c>
      <c r="AC1011" t="str">
        <f t="shared" si="75"/>
        <v>Friday</v>
      </c>
      <c r="AD1011" s="5">
        <v>75.899000000000001</v>
      </c>
      <c r="AE1011">
        <v>2014</v>
      </c>
      <c r="AF1011">
        <v>41</v>
      </c>
      <c r="AG1011" s="14">
        <f t="shared" si="76"/>
        <v>0.2082883017615326</v>
      </c>
      <c r="AH1011">
        <f t="shared" si="78"/>
        <v>0</v>
      </c>
      <c r="AI1011" t="str">
        <f t="shared" si="79"/>
        <v xml:space="preserve"> </v>
      </c>
    </row>
    <row r="1012" spans="1:35" x14ac:dyDescent="0.35">
      <c r="A1012">
        <v>1011</v>
      </c>
      <c r="B1012" t="s">
        <v>3154</v>
      </c>
      <c r="C1012" t="s">
        <v>3155</v>
      </c>
      <c r="D1012" t="s">
        <v>112</v>
      </c>
      <c r="E1012" t="s">
        <v>199</v>
      </c>
      <c r="F1012" t="s">
        <v>200</v>
      </c>
      <c r="G1012" t="s">
        <v>599</v>
      </c>
      <c r="H1012" t="s">
        <v>1932</v>
      </c>
      <c r="I1012" t="s">
        <v>34</v>
      </c>
      <c r="J1012" t="s">
        <v>3156</v>
      </c>
      <c r="K1012" s="3">
        <v>41922</v>
      </c>
      <c r="L1012" t="s">
        <v>36</v>
      </c>
      <c r="M1012" t="s">
        <v>3157</v>
      </c>
      <c r="N1012" t="s">
        <v>3158</v>
      </c>
      <c r="O1012" t="s">
        <v>51</v>
      </c>
      <c r="P1012" t="s">
        <v>93</v>
      </c>
      <c r="Q1012">
        <v>7</v>
      </c>
      <c r="R1012" s="5">
        <v>27.982857142857139</v>
      </c>
      <c r="S1012" s="5">
        <v>32.142857142857139</v>
      </c>
      <c r="T1012" s="5">
        <v>224.99999999999997</v>
      </c>
      <c r="U1012">
        <v>0</v>
      </c>
      <c r="V1012" s="5">
        <v>29.12</v>
      </c>
      <c r="W1012" t="s">
        <v>139</v>
      </c>
      <c r="X1012" s="3">
        <v>41925</v>
      </c>
      <c r="Y1012" s="3">
        <v>41928</v>
      </c>
      <c r="Z1012">
        <v>6</v>
      </c>
      <c r="AA1012" t="s">
        <v>8399</v>
      </c>
      <c r="AB1012">
        <f t="shared" si="77"/>
        <v>3</v>
      </c>
      <c r="AC1012" t="str">
        <f t="shared" si="75"/>
        <v>Friday</v>
      </c>
      <c r="AD1012" s="5">
        <v>19.128</v>
      </c>
      <c r="AE1012">
        <v>2014</v>
      </c>
      <c r="AF1012">
        <v>41</v>
      </c>
      <c r="AG1012" s="14">
        <f t="shared" si="76"/>
        <v>0.12942222222222224</v>
      </c>
      <c r="AH1012">
        <f t="shared" si="78"/>
        <v>1</v>
      </c>
      <c r="AI1012">
        <f t="shared" si="79"/>
        <v>3</v>
      </c>
    </row>
    <row r="1013" spans="1:35" x14ac:dyDescent="0.35">
      <c r="A1013">
        <v>1012</v>
      </c>
      <c r="B1013" t="s">
        <v>3159</v>
      </c>
      <c r="C1013" t="s">
        <v>3160</v>
      </c>
      <c r="D1013" t="s">
        <v>96</v>
      </c>
      <c r="E1013" t="s">
        <v>199</v>
      </c>
      <c r="F1013" t="s">
        <v>200</v>
      </c>
      <c r="G1013" t="s">
        <v>599</v>
      </c>
      <c r="H1013" t="s">
        <v>1932</v>
      </c>
      <c r="I1013" t="s">
        <v>34</v>
      </c>
      <c r="J1013" t="s">
        <v>3161</v>
      </c>
      <c r="K1013" s="3">
        <v>40714</v>
      </c>
      <c r="L1013" t="s">
        <v>36</v>
      </c>
      <c r="M1013" t="s">
        <v>721</v>
      </c>
      <c r="N1013" t="s">
        <v>722</v>
      </c>
      <c r="O1013" t="s">
        <v>39</v>
      </c>
      <c r="P1013" t="s">
        <v>165</v>
      </c>
      <c r="Q1013">
        <v>3</v>
      </c>
      <c r="R1013" s="5">
        <v>22.133333333333344</v>
      </c>
      <c r="S1013" s="5">
        <v>36.333333333333343</v>
      </c>
      <c r="T1013" s="5">
        <v>109.00000000000003</v>
      </c>
      <c r="U1013">
        <v>0</v>
      </c>
      <c r="V1013" s="5">
        <v>42.6</v>
      </c>
      <c r="W1013" t="s">
        <v>41</v>
      </c>
      <c r="X1013" s="3">
        <v>40719</v>
      </c>
      <c r="Y1013" s="3">
        <v>40720</v>
      </c>
      <c r="Z1013">
        <v>6</v>
      </c>
      <c r="AA1013" t="s">
        <v>8399</v>
      </c>
      <c r="AB1013">
        <f t="shared" si="77"/>
        <v>1</v>
      </c>
      <c r="AC1013" t="str">
        <f t="shared" si="75"/>
        <v>Monday</v>
      </c>
      <c r="AD1013" s="5">
        <v>11.933999999999999</v>
      </c>
      <c r="AE1013">
        <v>2011</v>
      </c>
      <c r="AF1013">
        <v>26</v>
      </c>
      <c r="AG1013" s="14">
        <f t="shared" si="76"/>
        <v>0.39082568807339441</v>
      </c>
      <c r="AH1013">
        <f t="shared" si="78"/>
        <v>1</v>
      </c>
      <c r="AI1013">
        <f t="shared" si="79"/>
        <v>1</v>
      </c>
    </row>
    <row r="1014" spans="1:35" x14ac:dyDescent="0.35">
      <c r="A1014">
        <v>1013</v>
      </c>
      <c r="B1014" t="s">
        <v>3159</v>
      </c>
      <c r="C1014" t="s">
        <v>3160</v>
      </c>
      <c r="D1014" t="s">
        <v>96</v>
      </c>
      <c r="E1014" t="s">
        <v>199</v>
      </c>
      <c r="F1014" t="s">
        <v>200</v>
      </c>
      <c r="G1014" t="s">
        <v>599</v>
      </c>
      <c r="H1014" t="s">
        <v>1932</v>
      </c>
      <c r="I1014" t="s">
        <v>34</v>
      </c>
      <c r="J1014" t="s">
        <v>3161</v>
      </c>
      <c r="K1014" s="3">
        <v>40714</v>
      </c>
      <c r="L1014" t="s">
        <v>36</v>
      </c>
      <c r="M1014" t="s">
        <v>361</v>
      </c>
      <c r="N1014" t="s">
        <v>362</v>
      </c>
      <c r="O1014" t="s">
        <v>72</v>
      </c>
      <c r="P1014" t="s">
        <v>73</v>
      </c>
      <c r="Q1014">
        <v>2</v>
      </c>
      <c r="R1014" s="5">
        <v>114.54</v>
      </c>
      <c r="S1014" s="5">
        <v>179</v>
      </c>
      <c r="T1014" s="5">
        <v>358</v>
      </c>
      <c r="U1014">
        <v>0</v>
      </c>
      <c r="V1014" s="5">
        <v>128.91999999999999</v>
      </c>
      <c r="W1014" t="s">
        <v>41</v>
      </c>
      <c r="X1014" s="3">
        <v>40719</v>
      </c>
      <c r="Y1014" s="3">
        <v>40719</v>
      </c>
      <c r="Z1014">
        <v>5</v>
      </c>
      <c r="AA1014" t="s">
        <v>8400</v>
      </c>
      <c r="AB1014">
        <f t="shared" si="77"/>
        <v>0</v>
      </c>
      <c r="AC1014" t="str">
        <f t="shared" si="75"/>
        <v>Monday</v>
      </c>
      <c r="AD1014" s="5">
        <v>21.036000000000001</v>
      </c>
      <c r="AE1014">
        <v>2011</v>
      </c>
      <c r="AF1014">
        <v>26</v>
      </c>
      <c r="AG1014" s="14">
        <f t="shared" si="76"/>
        <v>0.36011173184357537</v>
      </c>
      <c r="AH1014">
        <f t="shared" si="78"/>
        <v>0</v>
      </c>
      <c r="AI1014" t="str">
        <f t="shared" si="79"/>
        <v xml:space="preserve"> </v>
      </c>
    </row>
    <row r="1015" spans="1:35" x14ac:dyDescent="0.35">
      <c r="A1015">
        <v>1014</v>
      </c>
      <c r="B1015" t="s">
        <v>509</v>
      </c>
      <c r="C1015" t="s">
        <v>510</v>
      </c>
      <c r="D1015" t="s">
        <v>112</v>
      </c>
      <c r="E1015" t="s">
        <v>44</v>
      </c>
      <c r="F1015" t="s">
        <v>67</v>
      </c>
      <c r="G1015" t="s">
        <v>68</v>
      </c>
      <c r="H1015" t="s">
        <v>3162</v>
      </c>
      <c r="I1015" t="s">
        <v>34</v>
      </c>
      <c r="J1015" t="s">
        <v>3163</v>
      </c>
      <c r="K1015" s="3">
        <v>41452</v>
      </c>
      <c r="L1015" t="s">
        <v>36</v>
      </c>
      <c r="M1015" t="s">
        <v>3164</v>
      </c>
      <c r="N1015" t="s">
        <v>3165</v>
      </c>
      <c r="O1015" t="s">
        <v>39</v>
      </c>
      <c r="P1015" t="s">
        <v>40</v>
      </c>
      <c r="Q1015">
        <v>4</v>
      </c>
      <c r="R1015" s="5">
        <v>6.4399999999999995</v>
      </c>
      <c r="S1015" s="5">
        <v>7</v>
      </c>
      <c r="T1015" s="5">
        <v>28</v>
      </c>
      <c r="U1015">
        <v>0</v>
      </c>
      <c r="V1015" s="5">
        <v>2.2400000000000002</v>
      </c>
      <c r="W1015" t="s">
        <v>41</v>
      </c>
      <c r="X1015" s="3">
        <v>41457</v>
      </c>
      <c r="Y1015" s="3">
        <v>41459</v>
      </c>
      <c r="Z1015">
        <v>7</v>
      </c>
      <c r="AA1015" t="s">
        <v>8399</v>
      </c>
      <c r="AB1015">
        <f t="shared" si="77"/>
        <v>2</v>
      </c>
      <c r="AC1015" t="str">
        <f t="shared" si="75"/>
        <v>Thursday</v>
      </c>
      <c r="AD1015" s="5">
        <v>2.383</v>
      </c>
      <c r="AE1015">
        <v>2013</v>
      </c>
      <c r="AF1015">
        <v>26</v>
      </c>
      <c r="AG1015" s="14">
        <f t="shared" si="76"/>
        <v>0.08</v>
      </c>
      <c r="AH1015">
        <f t="shared" si="78"/>
        <v>1</v>
      </c>
      <c r="AI1015">
        <f t="shared" si="79"/>
        <v>2</v>
      </c>
    </row>
    <row r="1016" spans="1:35" x14ac:dyDescent="0.35">
      <c r="A1016">
        <v>1015</v>
      </c>
      <c r="B1016" t="s">
        <v>509</v>
      </c>
      <c r="C1016" t="s">
        <v>510</v>
      </c>
      <c r="D1016" t="s">
        <v>112</v>
      </c>
      <c r="E1016" t="s">
        <v>44</v>
      </c>
      <c r="F1016" t="s">
        <v>67</v>
      </c>
      <c r="G1016" t="s">
        <v>68</v>
      </c>
      <c r="H1016" t="s">
        <v>3162</v>
      </c>
      <c r="I1016" t="s">
        <v>34</v>
      </c>
      <c r="J1016" t="s">
        <v>3163</v>
      </c>
      <c r="K1016" s="3">
        <v>41452</v>
      </c>
      <c r="L1016" t="s">
        <v>36</v>
      </c>
      <c r="M1016" t="s">
        <v>3166</v>
      </c>
      <c r="N1016" t="s">
        <v>3167</v>
      </c>
      <c r="O1016" t="s">
        <v>72</v>
      </c>
      <c r="P1016" t="s">
        <v>162</v>
      </c>
      <c r="Q1016">
        <v>4</v>
      </c>
      <c r="R1016" s="5">
        <v>186.75464976000001</v>
      </c>
      <c r="S1016" s="5">
        <v>252.37451879759521</v>
      </c>
      <c r="T1016" s="5">
        <v>1007.4790790400001</v>
      </c>
      <c r="U1016">
        <v>2E-3</v>
      </c>
      <c r="V1016" s="5">
        <v>260.46048000000002</v>
      </c>
      <c r="W1016" t="s">
        <v>41</v>
      </c>
      <c r="X1016" s="3">
        <v>41457</v>
      </c>
      <c r="Y1016" s="3">
        <v>41459</v>
      </c>
      <c r="Z1016">
        <v>7</v>
      </c>
      <c r="AA1016" t="s">
        <v>8399</v>
      </c>
      <c r="AB1016">
        <f t="shared" si="77"/>
        <v>2</v>
      </c>
      <c r="AC1016" t="str">
        <f t="shared" si="75"/>
        <v>Thursday</v>
      </c>
      <c r="AD1016" s="5">
        <v>27.183</v>
      </c>
      <c r="AE1016">
        <v>2013</v>
      </c>
      <c r="AF1016">
        <v>26</v>
      </c>
      <c r="AG1016" s="14">
        <f t="shared" si="76"/>
        <v>0.2585269366071461</v>
      </c>
      <c r="AH1016">
        <f t="shared" si="78"/>
        <v>1</v>
      </c>
      <c r="AI1016">
        <f t="shared" si="79"/>
        <v>2</v>
      </c>
    </row>
    <row r="1017" spans="1:35" x14ac:dyDescent="0.35">
      <c r="A1017">
        <v>1016</v>
      </c>
      <c r="B1017" t="s">
        <v>648</v>
      </c>
      <c r="C1017" t="s">
        <v>649</v>
      </c>
      <c r="D1017" t="s">
        <v>112</v>
      </c>
      <c r="E1017" t="s">
        <v>199</v>
      </c>
      <c r="F1017" t="s">
        <v>200</v>
      </c>
      <c r="G1017" t="s">
        <v>2708</v>
      </c>
      <c r="H1017" t="s">
        <v>2708</v>
      </c>
      <c r="I1017" t="s">
        <v>34</v>
      </c>
      <c r="J1017" t="s">
        <v>3168</v>
      </c>
      <c r="K1017" s="3">
        <v>41508</v>
      </c>
      <c r="L1017" t="s">
        <v>215</v>
      </c>
      <c r="M1017" t="s">
        <v>479</v>
      </c>
      <c r="N1017" t="s">
        <v>480</v>
      </c>
      <c r="O1017" t="s">
        <v>51</v>
      </c>
      <c r="P1017" t="s">
        <v>93</v>
      </c>
      <c r="Q1017">
        <v>4</v>
      </c>
      <c r="R1017" s="5">
        <v>54.53</v>
      </c>
      <c r="S1017" s="5">
        <v>61.25</v>
      </c>
      <c r="T1017" s="5">
        <v>245</v>
      </c>
      <c r="U1017">
        <v>0</v>
      </c>
      <c r="V1017" s="5">
        <v>26.88</v>
      </c>
      <c r="W1017" t="s">
        <v>155</v>
      </c>
      <c r="X1017" s="3">
        <v>41510</v>
      </c>
      <c r="Y1017" s="3">
        <v>41510</v>
      </c>
      <c r="Z1017">
        <v>2</v>
      </c>
      <c r="AA1017" t="s">
        <v>8400</v>
      </c>
      <c r="AB1017">
        <f t="shared" si="77"/>
        <v>0</v>
      </c>
      <c r="AC1017" t="str">
        <f t="shared" si="75"/>
        <v>Thursday</v>
      </c>
      <c r="AD1017" s="5">
        <v>49.68</v>
      </c>
      <c r="AE1017">
        <v>2013</v>
      </c>
      <c r="AF1017">
        <v>34</v>
      </c>
      <c r="AG1017" s="14">
        <f t="shared" si="76"/>
        <v>0.10971428571428571</v>
      </c>
      <c r="AH1017">
        <f t="shared" si="78"/>
        <v>0</v>
      </c>
      <c r="AI1017" t="str">
        <f t="shared" si="79"/>
        <v xml:space="preserve"> </v>
      </c>
    </row>
    <row r="1018" spans="1:35" x14ac:dyDescent="0.35">
      <c r="A1018">
        <v>1017</v>
      </c>
      <c r="B1018" t="s">
        <v>648</v>
      </c>
      <c r="C1018" t="s">
        <v>649</v>
      </c>
      <c r="D1018" t="s">
        <v>112</v>
      </c>
      <c r="E1018" t="s">
        <v>199</v>
      </c>
      <c r="F1018" t="s">
        <v>200</v>
      </c>
      <c r="G1018" t="s">
        <v>2708</v>
      </c>
      <c r="H1018" t="s">
        <v>2708</v>
      </c>
      <c r="I1018" t="s">
        <v>34</v>
      </c>
      <c r="J1018" t="s">
        <v>3168</v>
      </c>
      <c r="K1018" s="3">
        <v>41508</v>
      </c>
      <c r="L1018" t="s">
        <v>215</v>
      </c>
      <c r="M1018" t="s">
        <v>2331</v>
      </c>
      <c r="N1018" t="s">
        <v>2332</v>
      </c>
      <c r="O1018" t="s">
        <v>51</v>
      </c>
      <c r="P1018" t="s">
        <v>55</v>
      </c>
      <c r="Q1018">
        <v>4</v>
      </c>
      <c r="R1018" s="5">
        <v>87.4</v>
      </c>
      <c r="S1018" s="5">
        <v>130.5</v>
      </c>
      <c r="T1018" s="5">
        <v>522</v>
      </c>
      <c r="U1018">
        <v>0</v>
      </c>
      <c r="V1018" s="5">
        <v>172.4</v>
      </c>
      <c r="W1018" t="s">
        <v>155</v>
      </c>
      <c r="X1018" s="3">
        <v>41510</v>
      </c>
      <c r="Y1018" s="3">
        <v>41513</v>
      </c>
      <c r="Z1018">
        <v>5</v>
      </c>
      <c r="AA1018" t="s">
        <v>8399</v>
      </c>
      <c r="AB1018">
        <f t="shared" si="77"/>
        <v>3</v>
      </c>
      <c r="AC1018" t="str">
        <f t="shared" si="75"/>
        <v>Thursday</v>
      </c>
      <c r="AD1018" s="5">
        <v>173.64500000000001</v>
      </c>
      <c r="AE1018">
        <v>2013</v>
      </c>
      <c r="AF1018">
        <v>34</v>
      </c>
      <c r="AG1018" s="14">
        <f t="shared" si="76"/>
        <v>0.33026819923371648</v>
      </c>
      <c r="AH1018">
        <f t="shared" si="78"/>
        <v>1</v>
      </c>
      <c r="AI1018">
        <f t="shared" si="79"/>
        <v>3</v>
      </c>
    </row>
    <row r="1019" spans="1:35" x14ac:dyDescent="0.35">
      <c r="A1019">
        <v>1018</v>
      </c>
      <c r="B1019" t="s">
        <v>648</v>
      </c>
      <c r="C1019" t="s">
        <v>649</v>
      </c>
      <c r="D1019" t="s">
        <v>112</v>
      </c>
      <c r="E1019" t="s">
        <v>199</v>
      </c>
      <c r="F1019" t="s">
        <v>200</v>
      </c>
      <c r="G1019" t="s">
        <v>2708</v>
      </c>
      <c r="H1019" t="s">
        <v>2708</v>
      </c>
      <c r="I1019" t="s">
        <v>34</v>
      </c>
      <c r="J1019" t="s">
        <v>3168</v>
      </c>
      <c r="K1019" s="3">
        <v>41508</v>
      </c>
      <c r="L1019" t="s">
        <v>215</v>
      </c>
      <c r="M1019" t="s">
        <v>3169</v>
      </c>
      <c r="N1019" t="s">
        <v>3170</v>
      </c>
      <c r="O1019" t="s">
        <v>51</v>
      </c>
      <c r="P1019" t="s">
        <v>93</v>
      </c>
      <c r="Q1019">
        <v>1</v>
      </c>
      <c r="R1019" s="5">
        <v>93.3</v>
      </c>
      <c r="S1019" s="5">
        <v>118</v>
      </c>
      <c r="T1019" s="5">
        <v>118</v>
      </c>
      <c r="U1019">
        <v>0</v>
      </c>
      <c r="V1019" s="5">
        <v>24.7</v>
      </c>
      <c r="W1019" t="s">
        <v>155</v>
      </c>
      <c r="X1019" s="3">
        <v>41510</v>
      </c>
      <c r="Y1019" s="3">
        <v>41510</v>
      </c>
      <c r="Z1019">
        <v>2</v>
      </c>
      <c r="AA1019" t="s">
        <v>8400</v>
      </c>
      <c r="AB1019">
        <f t="shared" si="77"/>
        <v>0</v>
      </c>
      <c r="AC1019" t="str">
        <f t="shared" si="75"/>
        <v>Thursday</v>
      </c>
      <c r="AD1019" s="5">
        <v>51.362000000000002</v>
      </c>
      <c r="AE1019">
        <v>2013</v>
      </c>
      <c r="AF1019">
        <v>34</v>
      </c>
      <c r="AG1019" s="14">
        <f t="shared" si="76"/>
        <v>0.20932203389830509</v>
      </c>
      <c r="AH1019">
        <f t="shared" si="78"/>
        <v>0</v>
      </c>
      <c r="AI1019" t="str">
        <f t="shared" si="79"/>
        <v xml:space="preserve"> </v>
      </c>
    </row>
    <row r="1020" spans="1:35" x14ac:dyDescent="0.35">
      <c r="A1020">
        <v>1019</v>
      </c>
      <c r="B1020" t="s">
        <v>3171</v>
      </c>
      <c r="C1020" t="s">
        <v>3172</v>
      </c>
      <c r="D1020" t="s">
        <v>29</v>
      </c>
      <c r="E1020" t="s">
        <v>84</v>
      </c>
      <c r="F1020" t="s">
        <v>740</v>
      </c>
      <c r="G1020" t="s">
        <v>741</v>
      </c>
      <c r="H1020" t="s">
        <v>741</v>
      </c>
      <c r="I1020" t="s">
        <v>34</v>
      </c>
      <c r="J1020" t="s">
        <v>3173</v>
      </c>
      <c r="K1020" s="3">
        <v>41863</v>
      </c>
      <c r="L1020" t="s">
        <v>36</v>
      </c>
      <c r="M1020" t="s">
        <v>2823</v>
      </c>
      <c r="N1020" t="s">
        <v>2824</v>
      </c>
      <c r="O1020" t="s">
        <v>39</v>
      </c>
      <c r="P1020" t="s">
        <v>58</v>
      </c>
      <c r="Q1020">
        <v>4</v>
      </c>
      <c r="R1020" s="5">
        <v>30.7</v>
      </c>
      <c r="S1020" s="5">
        <v>33</v>
      </c>
      <c r="T1020" s="5">
        <v>132</v>
      </c>
      <c r="U1020">
        <v>0</v>
      </c>
      <c r="V1020" s="5">
        <v>9.1999999999999993</v>
      </c>
      <c r="W1020" t="s">
        <v>139</v>
      </c>
      <c r="X1020" s="3">
        <v>41866</v>
      </c>
      <c r="Y1020" s="3">
        <v>41866</v>
      </c>
      <c r="Z1020">
        <v>3</v>
      </c>
      <c r="AA1020" t="s">
        <v>8400</v>
      </c>
      <c r="AB1020">
        <f t="shared" si="77"/>
        <v>0</v>
      </c>
      <c r="AC1020" t="str">
        <f t="shared" si="75"/>
        <v>Tuesday</v>
      </c>
      <c r="AD1020" s="5">
        <v>8.3330000000000002</v>
      </c>
      <c r="AE1020">
        <v>2014</v>
      </c>
      <c r="AF1020">
        <v>33</v>
      </c>
      <c r="AG1020" s="14">
        <f t="shared" si="76"/>
        <v>6.9696969696969688E-2</v>
      </c>
      <c r="AH1020">
        <f t="shared" si="78"/>
        <v>0</v>
      </c>
      <c r="AI1020" t="str">
        <f t="shared" si="79"/>
        <v xml:space="preserve"> </v>
      </c>
    </row>
    <row r="1021" spans="1:35" x14ac:dyDescent="0.35">
      <c r="A1021">
        <v>1020</v>
      </c>
      <c r="B1021" t="s">
        <v>3171</v>
      </c>
      <c r="C1021" t="s">
        <v>3172</v>
      </c>
      <c r="D1021" t="s">
        <v>29</v>
      </c>
      <c r="E1021" t="s">
        <v>84</v>
      </c>
      <c r="F1021" t="s">
        <v>740</v>
      </c>
      <c r="G1021" t="s">
        <v>741</v>
      </c>
      <c r="H1021" t="s">
        <v>741</v>
      </c>
      <c r="I1021" t="s">
        <v>34</v>
      </c>
      <c r="J1021" t="s">
        <v>3173</v>
      </c>
      <c r="K1021" s="3">
        <v>41863</v>
      </c>
      <c r="L1021" t="s">
        <v>36</v>
      </c>
      <c r="M1021" t="s">
        <v>269</v>
      </c>
      <c r="N1021" t="s">
        <v>270</v>
      </c>
      <c r="O1021" t="s">
        <v>39</v>
      </c>
      <c r="P1021" t="s">
        <v>76</v>
      </c>
      <c r="Q1021">
        <v>3</v>
      </c>
      <c r="R1021" s="5">
        <v>9.4866666666666646</v>
      </c>
      <c r="S1021" s="5">
        <v>16.666666666666664</v>
      </c>
      <c r="T1021" s="5">
        <v>49.999999999999993</v>
      </c>
      <c r="U1021">
        <v>0</v>
      </c>
      <c r="V1021" s="5">
        <v>21.54</v>
      </c>
      <c r="W1021" t="s">
        <v>139</v>
      </c>
      <c r="X1021" s="3">
        <v>41866</v>
      </c>
      <c r="Y1021" s="3">
        <v>41866</v>
      </c>
      <c r="Z1021">
        <v>3</v>
      </c>
      <c r="AA1021" t="s">
        <v>8400</v>
      </c>
      <c r="AB1021">
        <f t="shared" si="77"/>
        <v>0</v>
      </c>
      <c r="AC1021" t="str">
        <f t="shared" si="75"/>
        <v>Tuesday</v>
      </c>
      <c r="AD1021" s="5">
        <v>6.202</v>
      </c>
      <c r="AE1021">
        <v>2014</v>
      </c>
      <c r="AF1021">
        <v>33</v>
      </c>
      <c r="AG1021" s="14">
        <f t="shared" si="76"/>
        <v>0.43080000000000007</v>
      </c>
      <c r="AH1021">
        <f t="shared" si="78"/>
        <v>0</v>
      </c>
      <c r="AI1021" t="str">
        <f t="shared" si="79"/>
        <v xml:space="preserve"> </v>
      </c>
    </row>
    <row r="1022" spans="1:35" x14ac:dyDescent="0.35">
      <c r="A1022">
        <v>1021</v>
      </c>
      <c r="B1022" t="s">
        <v>3171</v>
      </c>
      <c r="C1022" t="s">
        <v>3172</v>
      </c>
      <c r="D1022" t="s">
        <v>29</v>
      </c>
      <c r="E1022" t="s">
        <v>84</v>
      </c>
      <c r="F1022" t="s">
        <v>740</v>
      </c>
      <c r="G1022" t="s">
        <v>741</v>
      </c>
      <c r="H1022" t="s">
        <v>741</v>
      </c>
      <c r="I1022" t="s">
        <v>34</v>
      </c>
      <c r="J1022" t="s">
        <v>3173</v>
      </c>
      <c r="K1022" s="3">
        <v>41863</v>
      </c>
      <c r="L1022" t="s">
        <v>36</v>
      </c>
      <c r="M1022" t="s">
        <v>786</v>
      </c>
      <c r="N1022" t="s">
        <v>787</v>
      </c>
      <c r="O1022" t="s">
        <v>39</v>
      </c>
      <c r="P1022" t="s">
        <v>340</v>
      </c>
      <c r="Q1022">
        <v>3</v>
      </c>
      <c r="R1022" s="5">
        <v>19.82</v>
      </c>
      <c r="S1022" s="5">
        <v>20</v>
      </c>
      <c r="T1022" s="5">
        <v>60</v>
      </c>
      <c r="U1022">
        <v>0</v>
      </c>
      <c r="V1022" s="5">
        <v>0.54</v>
      </c>
      <c r="W1022" t="s">
        <v>139</v>
      </c>
      <c r="X1022" s="3">
        <v>41866</v>
      </c>
      <c r="Y1022" s="3">
        <v>41867</v>
      </c>
      <c r="Z1022">
        <v>4</v>
      </c>
      <c r="AA1022" t="s">
        <v>8399</v>
      </c>
      <c r="AB1022">
        <f t="shared" si="77"/>
        <v>1</v>
      </c>
      <c r="AC1022" t="str">
        <f t="shared" si="75"/>
        <v>Tuesday</v>
      </c>
      <c r="AD1022" s="5">
        <v>1.1200000000000001</v>
      </c>
      <c r="AE1022">
        <v>2014</v>
      </c>
      <c r="AF1022">
        <v>33</v>
      </c>
      <c r="AG1022" s="14">
        <f t="shared" si="76"/>
        <v>9.0000000000000011E-3</v>
      </c>
      <c r="AH1022">
        <f t="shared" si="78"/>
        <v>1</v>
      </c>
      <c r="AI1022">
        <f t="shared" si="79"/>
        <v>1</v>
      </c>
    </row>
    <row r="1023" spans="1:35" x14ac:dyDescent="0.35">
      <c r="A1023">
        <v>1022</v>
      </c>
      <c r="B1023" t="s">
        <v>3171</v>
      </c>
      <c r="C1023" t="s">
        <v>3172</v>
      </c>
      <c r="D1023" t="s">
        <v>29</v>
      </c>
      <c r="E1023" t="s">
        <v>84</v>
      </c>
      <c r="F1023" t="s">
        <v>740</v>
      </c>
      <c r="G1023" t="s">
        <v>741</v>
      </c>
      <c r="H1023" t="s">
        <v>741</v>
      </c>
      <c r="I1023" t="s">
        <v>34</v>
      </c>
      <c r="J1023" t="s">
        <v>3173</v>
      </c>
      <c r="K1023" s="3">
        <v>41863</v>
      </c>
      <c r="L1023" t="s">
        <v>36</v>
      </c>
      <c r="M1023" t="s">
        <v>3174</v>
      </c>
      <c r="N1023" t="s">
        <v>3175</v>
      </c>
      <c r="O1023" t="s">
        <v>39</v>
      </c>
      <c r="P1023" t="s">
        <v>64</v>
      </c>
      <c r="Q1023">
        <v>5</v>
      </c>
      <c r="R1023" s="5">
        <v>17.940000000000005</v>
      </c>
      <c r="S1023" s="5">
        <v>25.200000000000003</v>
      </c>
      <c r="T1023" s="5">
        <v>126.00000000000001</v>
      </c>
      <c r="U1023">
        <v>0</v>
      </c>
      <c r="V1023" s="5">
        <v>36.299999999999997</v>
      </c>
      <c r="W1023" t="s">
        <v>139</v>
      </c>
      <c r="X1023" s="3">
        <v>41866</v>
      </c>
      <c r="Y1023" s="3">
        <v>41866</v>
      </c>
      <c r="Z1023">
        <v>3</v>
      </c>
      <c r="AA1023" t="s">
        <v>8400</v>
      </c>
      <c r="AB1023">
        <f t="shared" si="77"/>
        <v>0</v>
      </c>
      <c r="AC1023" t="str">
        <f t="shared" si="75"/>
        <v>Tuesday</v>
      </c>
      <c r="AD1023" s="5">
        <v>17.228999999999999</v>
      </c>
      <c r="AE1023">
        <v>2014</v>
      </c>
      <c r="AF1023">
        <v>33</v>
      </c>
      <c r="AG1023" s="14">
        <f t="shared" si="76"/>
        <v>0.28809523809523802</v>
      </c>
      <c r="AH1023">
        <f t="shared" si="78"/>
        <v>0</v>
      </c>
      <c r="AI1023" t="str">
        <f t="shared" si="79"/>
        <v xml:space="preserve"> </v>
      </c>
    </row>
    <row r="1024" spans="1:35" x14ac:dyDescent="0.35">
      <c r="A1024">
        <v>1023</v>
      </c>
      <c r="B1024" t="s">
        <v>3176</v>
      </c>
      <c r="C1024" t="s">
        <v>3177</v>
      </c>
      <c r="D1024" t="s">
        <v>96</v>
      </c>
      <c r="E1024" t="s">
        <v>84</v>
      </c>
      <c r="F1024" t="s">
        <v>113</v>
      </c>
      <c r="G1024" t="s">
        <v>113</v>
      </c>
      <c r="H1024" t="s">
        <v>144</v>
      </c>
      <c r="I1024" t="s">
        <v>34</v>
      </c>
      <c r="J1024" t="s">
        <v>3178</v>
      </c>
      <c r="K1024" s="3">
        <v>41614</v>
      </c>
      <c r="L1024" t="s">
        <v>36</v>
      </c>
      <c r="M1024" t="s">
        <v>1904</v>
      </c>
      <c r="N1024" t="s">
        <v>1905</v>
      </c>
      <c r="O1024" t="s">
        <v>39</v>
      </c>
      <c r="P1024" t="s">
        <v>58</v>
      </c>
      <c r="Q1024">
        <v>2</v>
      </c>
      <c r="R1024" s="5">
        <v>27.787999999999997</v>
      </c>
      <c r="S1024" s="5">
        <v>36.446666666666665</v>
      </c>
      <c r="T1024" s="5">
        <v>43.735999999999997</v>
      </c>
      <c r="U1024">
        <v>0.4</v>
      </c>
      <c r="V1024" s="5">
        <v>-11.84</v>
      </c>
      <c r="W1024" t="s">
        <v>41</v>
      </c>
      <c r="X1024" s="3">
        <v>41619</v>
      </c>
      <c r="Y1024" s="3">
        <v>41619</v>
      </c>
      <c r="Z1024">
        <v>5</v>
      </c>
      <c r="AA1024" t="s">
        <v>8400</v>
      </c>
      <c r="AB1024">
        <f t="shared" si="77"/>
        <v>0</v>
      </c>
      <c r="AC1024" t="str">
        <f t="shared" si="75"/>
        <v>Friday</v>
      </c>
      <c r="AD1024" s="5">
        <v>2.1320000000000001</v>
      </c>
      <c r="AE1024">
        <v>2013</v>
      </c>
      <c r="AF1024">
        <v>49</v>
      </c>
      <c r="AG1024" s="14">
        <f t="shared" si="76"/>
        <v>-0.2707152002926651</v>
      </c>
      <c r="AH1024">
        <f t="shared" si="78"/>
        <v>0</v>
      </c>
      <c r="AI1024" t="str">
        <f t="shared" si="79"/>
        <v xml:space="preserve"> </v>
      </c>
    </row>
    <row r="1025" spans="1:35" x14ac:dyDescent="0.35">
      <c r="A1025">
        <v>1024</v>
      </c>
      <c r="B1025" t="s">
        <v>3176</v>
      </c>
      <c r="C1025" t="s">
        <v>3177</v>
      </c>
      <c r="D1025" t="s">
        <v>96</v>
      </c>
      <c r="E1025" t="s">
        <v>84</v>
      </c>
      <c r="F1025" t="s">
        <v>113</v>
      </c>
      <c r="G1025" t="s">
        <v>113</v>
      </c>
      <c r="H1025" t="s">
        <v>144</v>
      </c>
      <c r="I1025" t="s">
        <v>34</v>
      </c>
      <c r="J1025" t="s">
        <v>3178</v>
      </c>
      <c r="K1025" s="3">
        <v>41614</v>
      </c>
      <c r="L1025" t="s">
        <v>36</v>
      </c>
      <c r="M1025" t="s">
        <v>3179</v>
      </c>
      <c r="N1025" t="s">
        <v>3180</v>
      </c>
      <c r="O1025" t="s">
        <v>39</v>
      </c>
      <c r="P1025" t="s">
        <v>165</v>
      </c>
      <c r="Q1025">
        <v>3</v>
      </c>
      <c r="R1025" s="5">
        <v>37.485866666666666</v>
      </c>
      <c r="S1025" s="5">
        <v>41.263111111111115</v>
      </c>
      <c r="T1025" s="5">
        <v>74.273600000000002</v>
      </c>
      <c r="U1025">
        <v>0.4</v>
      </c>
      <c r="V1025" s="5">
        <v>-38.183999999999997</v>
      </c>
      <c r="W1025" t="s">
        <v>41</v>
      </c>
      <c r="X1025" s="3">
        <v>41619</v>
      </c>
      <c r="Y1025" s="3">
        <v>41619</v>
      </c>
      <c r="Z1025">
        <v>5</v>
      </c>
      <c r="AA1025" t="s">
        <v>8400</v>
      </c>
      <c r="AB1025">
        <f t="shared" si="77"/>
        <v>0</v>
      </c>
      <c r="AC1025" t="str">
        <f t="shared" si="75"/>
        <v>Friday</v>
      </c>
      <c r="AD1025" s="5">
        <v>3.6160000000000001</v>
      </c>
      <c r="AE1025">
        <v>2013</v>
      </c>
      <c r="AF1025">
        <v>49</v>
      </c>
      <c r="AG1025" s="14">
        <f t="shared" si="76"/>
        <v>-0.51409922233471916</v>
      </c>
      <c r="AH1025">
        <f t="shared" si="78"/>
        <v>0</v>
      </c>
      <c r="AI1025" t="str">
        <f t="shared" si="79"/>
        <v xml:space="preserve"> </v>
      </c>
    </row>
    <row r="1026" spans="1:35" x14ac:dyDescent="0.35">
      <c r="A1026">
        <v>1025</v>
      </c>
      <c r="B1026" t="s">
        <v>3176</v>
      </c>
      <c r="C1026" t="s">
        <v>3177</v>
      </c>
      <c r="D1026" t="s">
        <v>96</v>
      </c>
      <c r="E1026" t="s">
        <v>84</v>
      </c>
      <c r="F1026" t="s">
        <v>113</v>
      </c>
      <c r="G1026" t="s">
        <v>113</v>
      </c>
      <c r="H1026" t="s">
        <v>144</v>
      </c>
      <c r="I1026" t="s">
        <v>34</v>
      </c>
      <c r="J1026" t="s">
        <v>3178</v>
      </c>
      <c r="K1026" s="3">
        <v>41614</v>
      </c>
      <c r="L1026" t="s">
        <v>36</v>
      </c>
      <c r="M1026" t="s">
        <v>674</v>
      </c>
      <c r="N1026" t="s">
        <v>675</v>
      </c>
      <c r="O1026" t="s">
        <v>72</v>
      </c>
      <c r="P1026" t="s">
        <v>79</v>
      </c>
      <c r="Q1026">
        <v>8</v>
      </c>
      <c r="R1026" s="5">
        <v>16.453799999999998</v>
      </c>
      <c r="S1026" s="5">
        <v>30.603000000000002</v>
      </c>
      <c r="T1026" s="5">
        <v>146.89439999999999</v>
      </c>
      <c r="U1026">
        <v>0.4</v>
      </c>
      <c r="V1026" s="5">
        <v>15.263999999999999</v>
      </c>
      <c r="W1026" t="s">
        <v>41</v>
      </c>
      <c r="X1026" s="3">
        <v>41619</v>
      </c>
      <c r="Y1026" s="3">
        <v>41619</v>
      </c>
      <c r="Z1026">
        <v>5</v>
      </c>
      <c r="AA1026" t="s">
        <v>8400</v>
      </c>
      <c r="AB1026">
        <f t="shared" si="77"/>
        <v>0</v>
      </c>
      <c r="AC1026" t="str">
        <f t="shared" ref="AC1026:AC1089" si="80">TEXT(K1026,"dddd")</f>
        <v>Friday</v>
      </c>
      <c r="AD1026" s="5">
        <v>20.475999999999999</v>
      </c>
      <c r="AE1026">
        <v>2013</v>
      </c>
      <c r="AF1026">
        <v>49</v>
      </c>
      <c r="AG1026" s="14">
        <f t="shared" ref="AG1026:AG1089" si="81">V1026/T1026</f>
        <v>0.10391138123713362</v>
      </c>
      <c r="AH1026">
        <f t="shared" si="78"/>
        <v>0</v>
      </c>
      <c r="AI1026" t="str">
        <f t="shared" si="79"/>
        <v xml:space="preserve"> </v>
      </c>
    </row>
    <row r="1027" spans="1:35" x14ac:dyDescent="0.35">
      <c r="A1027">
        <v>1026</v>
      </c>
      <c r="B1027" t="s">
        <v>434</v>
      </c>
      <c r="C1027" t="s">
        <v>435</v>
      </c>
      <c r="D1027" t="s">
        <v>112</v>
      </c>
      <c r="E1027" t="s">
        <v>30</v>
      </c>
      <c r="F1027" t="s">
        <v>31</v>
      </c>
      <c r="G1027" t="s">
        <v>2650</v>
      </c>
      <c r="H1027" t="s">
        <v>2651</v>
      </c>
      <c r="I1027" t="s">
        <v>34</v>
      </c>
      <c r="J1027" t="s">
        <v>3181</v>
      </c>
      <c r="K1027" s="3">
        <v>41935</v>
      </c>
      <c r="L1027" t="s">
        <v>36</v>
      </c>
      <c r="M1027" t="s">
        <v>3182</v>
      </c>
      <c r="N1027" t="s">
        <v>3183</v>
      </c>
      <c r="O1027" t="s">
        <v>39</v>
      </c>
      <c r="P1027" t="s">
        <v>76</v>
      </c>
      <c r="Q1027">
        <v>4</v>
      </c>
      <c r="R1027" s="5">
        <v>9.93</v>
      </c>
      <c r="S1027" s="5">
        <v>11.25</v>
      </c>
      <c r="T1027" s="5">
        <v>45</v>
      </c>
      <c r="U1027">
        <v>0</v>
      </c>
      <c r="V1027" s="5">
        <v>5.28</v>
      </c>
      <c r="W1027" t="s">
        <v>41</v>
      </c>
      <c r="X1027" s="3">
        <v>41940</v>
      </c>
      <c r="Y1027" s="3">
        <v>41940</v>
      </c>
      <c r="Z1027">
        <v>5</v>
      </c>
      <c r="AA1027" t="s">
        <v>8400</v>
      </c>
      <c r="AB1027">
        <f t="shared" ref="AB1027:AB1090" si="82">Y1027-X1027</f>
        <v>0</v>
      </c>
      <c r="AC1027" t="str">
        <f t="shared" si="80"/>
        <v>Thursday</v>
      </c>
      <c r="AD1027" s="5">
        <v>3.173</v>
      </c>
      <c r="AE1027">
        <v>2014</v>
      </c>
      <c r="AF1027">
        <v>43</v>
      </c>
      <c r="AG1027" s="14">
        <f t="shared" si="81"/>
        <v>0.11733333333333335</v>
      </c>
      <c r="AH1027">
        <f t="shared" ref="AH1027:AH1090" si="83">IF(AA1027 = "Late", 1, 0)</f>
        <v>0</v>
      </c>
      <c r="AI1027" t="str">
        <f t="shared" ref="AI1027:AI1090" si="84">IF(AB1027&gt;0, AB1027, " ")</f>
        <v xml:space="preserve"> </v>
      </c>
    </row>
    <row r="1028" spans="1:35" x14ac:dyDescent="0.35">
      <c r="A1028">
        <v>1027</v>
      </c>
      <c r="B1028" t="s">
        <v>434</v>
      </c>
      <c r="C1028" t="s">
        <v>435</v>
      </c>
      <c r="D1028" t="s">
        <v>112</v>
      </c>
      <c r="E1028" t="s">
        <v>30</v>
      </c>
      <c r="F1028" t="s">
        <v>31</v>
      </c>
      <c r="G1028" t="s">
        <v>2650</v>
      </c>
      <c r="H1028" t="s">
        <v>2651</v>
      </c>
      <c r="I1028" t="s">
        <v>34</v>
      </c>
      <c r="J1028" t="s">
        <v>3181</v>
      </c>
      <c r="K1028" s="3">
        <v>41935</v>
      </c>
      <c r="L1028" t="s">
        <v>36</v>
      </c>
      <c r="M1028" t="s">
        <v>3184</v>
      </c>
      <c r="N1028" t="s">
        <v>3185</v>
      </c>
      <c r="O1028" t="s">
        <v>39</v>
      </c>
      <c r="P1028" t="s">
        <v>40</v>
      </c>
      <c r="Q1028">
        <v>4</v>
      </c>
      <c r="R1028" s="5">
        <v>5.08</v>
      </c>
      <c r="S1028" s="5">
        <v>7</v>
      </c>
      <c r="T1028" s="5">
        <v>28</v>
      </c>
      <c r="U1028">
        <v>0</v>
      </c>
      <c r="V1028" s="5">
        <v>7.68</v>
      </c>
      <c r="W1028" t="s">
        <v>41</v>
      </c>
      <c r="X1028" s="3">
        <v>41940</v>
      </c>
      <c r="Y1028" s="3">
        <v>41940</v>
      </c>
      <c r="Z1028">
        <v>5</v>
      </c>
      <c r="AA1028" t="s">
        <v>8400</v>
      </c>
      <c r="AB1028">
        <f t="shared" si="82"/>
        <v>0</v>
      </c>
      <c r="AC1028" t="str">
        <f t="shared" si="80"/>
        <v>Thursday</v>
      </c>
      <c r="AD1028" s="5">
        <v>1.9550000000000001</v>
      </c>
      <c r="AE1028">
        <v>2014</v>
      </c>
      <c r="AF1028">
        <v>43</v>
      </c>
      <c r="AG1028" s="14">
        <f t="shared" si="81"/>
        <v>0.2742857142857143</v>
      </c>
      <c r="AH1028">
        <f t="shared" si="83"/>
        <v>0</v>
      </c>
      <c r="AI1028" t="str">
        <f t="shared" si="84"/>
        <v xml:space="preserve"> </v>
      </c>
    </row>
    <row r="1029" spans="1:35" x14ac:dyDescent="0.35">
      <c r="A1029">
        <v>1028</v>
      </c>
      <c r="B1029" t="s">
        <v>1196</v>
      </c>
      <c r="C1029" t="s">
        <v>1197</v>
      </c>
      <c r="D1029" t="s">
        <v>96</v>
      </c>
      <c r="E1029" t="s">
        <v>199</v>
      </c>
      <c r="F1029" t="s">
        <v>212</v>
      </c>
      <c r="G1029" t="s">
        <v>245</v>
      </c>
      <c r="H1029" t="s">
        <v>245</v>
      </c>
      <c r="I1029" t="s">
        <v>34</v>
      </c>
      <c r="J1029" t="s">
        <v>3186</v>
      </c>
      <c r="K1029" s="3">
        <v>41222</v>
      </c>
      <c r="L1029" t="s">
        <v>136</v>
      </c>
      <c r="M1029" t="s">
        <v>3187</v>
      </c>
      <c r="N1029" t="s">
        <v>3188</v>
      </c>
      <c r="O1029" t="s">
        <v>39</v>
      </c>
      <c r="P1029" t="s">
        <v>76</v>
      </c>
      <c r="Q1029">
        <v>2</v>
      </c>
      <c r="R1029" s="5">
        <v>15.374400000000001</v>
      </c>
      <c r="S1029" s="5">
        <v>15.703000000000001</v>
      </c>
      <c r="T1029" s="5">
        <v>25.124800000000004</v>
      </c>
      <c r="U1029">
        <v>0.2</v>
      </c>
      <c r="V1029" s="5">
        <v>-5.6239999999999997</v>
      </c>
      <c r="W1029" t="s">
        <v>155</v>
      </c>
      <c r="X1029" s="3">
        <v>41224</v>
      </c>
      <c r="Y1029" s="3">
        <v>41224</v>
      </c>
      <c r="Z1029">
        <v>2</v>
      </c>
      <c r="AA1029" t="s">
        <v>8400</v>
      </c>
      <c r="AB1029">
        <f t="shared" si="82"/>
        <v>0</v>
      </c>
      <c r="AC1029" t="str">
        <f t="shared" si="80"/>
        <v>Friday</v>
      </c>
      <c r="AD1029" s="5">
        <v>3.9239999999999999</v>
      </c>
      <c r="AE1029">
        <v>2012</v>
      </c>
      <c r="AF1029">
        <v>45</v>
      </c>
      <c r="AG1029" s="14">
        <f t="shared" si="81"/>
        <v>-0.22384257785136594</v>
      </c>
      <c r="AH1029">
        <f t="shared" si="83"/>
        <v>0</v>
      </c>
      <c r="AI1029" t="str">
        <f t="shared" si="84"/>
        <v xml:space="preserve"> </v>
      </c>
    </row>
    <row r="1030" spans="1:35" x14ac:dyDescent="0.35">
      <c r="A1030">
        <v>1029</v>
      </c>
      <c r="B1030" t="s">
        <v>1642</v>
      </c>
      <c r="C1030" t="s">
        <v>1643</v>
      </c>
      <c r="D1030" t="s">
        <v>96</v>
      </c>
      <c r="E1030" t="s">
        <v>199</v>
      </c>
      <c r="F1030" t="s">
        <v>212</v>
      </c>
      <c r="G1030" t="s">
        <v>245</v>
      </c>
      <c r="H1030" t="s">
        <v>245</v>
      </c>
      <c r="I1030" t="s">
        <v>34</v>
      </c>
      <c r="J1030" t="s">
        <v>3189</v>
      </c>
      <c r="K1030" s="3">
        <v>40885</v>
      </c>
      <c r="L1030" t="s">
        <v>36</v>
      </c>
      <c r="M1030" t="s">
        <v>3190</v>
      </c>
      <c r="N1030" t="s">
        <v>3191</v>
      </c>
      <c r="O1030" t="s">
        <v>72</v>
      </c>
      <c r="P1030" t="s">
        <v>162</v>
      </c>
      <c r="Q1030">
        <v>3</v>
      </c>
      <c r="R1030" s="5">
        <v>170.3443404533333</v>
      </c>
      <c r="S1030" s="5">
        <v>182.17641660818711</v>
      </c>
      <c r="T1030" s="5">
        <v>436.13034135999999</v>
      </c>
      <c r="U1030">
        <v>0.20200000000000001</v>
      </c>
      <c r="V1030" s="5">
        <v>-74.902680000000004</v>
      </c>
      <c r="W1030" t="s">
        <v>41</v>
      </c>
      <c r="X1030" s="3">
        <v>40890</v>
      </c>
      <c r="Y1030" s="3">
        <v>40893</v>
      </c>
      <c r="Z1030">
        <v>8</v>
      </c>
      <c r="AA1030" t="s">
        <v>8399</v>
      </c>
      <c r="AB1030">
        <f t="shared" si="82"/>
        <v>3</v>
      </c>
      <c r="AC1030" t="str">
        <f t="shared" si="80"/>
        <v>Thursday</v>
      </c>
      <c r="AD1030" s="5">
        <v>18.808</v>
      </c>
      <c r="AE1030">
        <v>2011</v>
      </c>
      <c r="AF1030">
        <v>50</v>
      </c>
      <c r="AG1030" s="14">
        <f t="shared" si="81"/>
        <v>-0.17174379513800495</v>
      </c>
      <c r="AH1030">
        <f t="shared" si="83"/>
        <v>1</v>
      </c>
      <c r="AI1030">
        <f t="shared" si="84"/>
        <v>3</v>
      </c>
    </row>
    <row r="1031" spans="1:35" x14ac:dyDescent="0.35">
      <c r="A1031">
        <v>1030</v>
      </c>
      <c r="B1031" t="s">
        <v>1642</v>
      </c>
      <c r="C1031" t="s">
        <v>1643</v>
      </c>
      <c r="D1031" t="s">
        <v>96</v>
      </c>
      <c r="E1031" t="s">
        <v>199</v>
      </c>
      <c r="F1031" t="s">
        <v>212</v>
      </c>
      <c r="G1031" t="s">
        <v>245</v>
      </c>
      <c r="H1031" t="s">
        <v>245</v>
      </c>
      <c r="I1031" t="s">
        <v>34</v>
      </c>
      <c r="J1031" t="s">
        <v>3189</v>
      </c>
      <c r="K1031" s="3">
        <v>40885</v>
      </c>
      <c r="L1031" t="s">
        <v>36</v>
      </c>
      <c r="M1031" t="s">
        <v>3192</v>
      </c>
      <c r="N1031" t="s">
        <v>3193</v>
      </c>
      <c r="O1031" t="s">
        <v>39</v>
      </c>
      <c r="P1031" t="s">
        <v>165</v>
      </c>
      <c r="Q1031">
        <v>8</v>
      </c>
      <c r="R1031" s="5">
        <v>10.5174</v>
      </c>
      <c r="S1031" s="5">
        <v>11.95675</v>
      </c>
      <c r="T1031" s="5">
        <v>76.523200000000003</v>
      </c>
      <c r="U1031">
        <v>0.2</v>
      </c>
      <c r="V1031" s="5">
        <v>-7.6159999999999997</v>
      </c>
      <c r="W1031" t="s">
        <v>41</v>
      </c>
      <c r="X1031" s="3">
        <v>40890</v>
      </c>
      <c r="Y1031" s="3">
        <v>40893</v>
      </c>
      <c r="Z1031">
        <v>8</v>
      </c>
      <c r="AA1031" t="s">
        <v>8399</v>
      </c>
      <c r="AB1031">
        <f t="shared" si="82"/>
        <v>3</v>
      </c>
      <c r="AC1031" t="str">
        <f t="shared" si="80"/>
        <v>Thursday</v>
      </c>
      <c r="AD1031" s="5">
        <v>9.1509999999999998</v>
      </c>
      <c r="AE1031">
        <v>2011</v>
      </c>
      <c r="AF1031">
        <v>50</v>
      </c>
      <c r="AG1031" s="14">
        <f t="shared" si="81"/>
        <v>-9.9525372697430309E-2</v>
      </c>
      <c r="AH1031">
        <f t="shared" si="83"/>
        <v>1</v>
      </c>
      <c r="AI1031">
        <f t="shared" si="84"/>
        <v>3</v>
      </c>
    </row>
    <row r="1032" spans="1:35" x14ac:dyDescent="0.35">
      <c r="A1032">
        <v>1031</v>
      </c>
      <c r="B1032" t="s">
        <v>1642</v>
      </c>
      <c r="C1032" t="s">
        <v>1643</v>
      </c>
      <c r="D1032" t="s">
        <v>96</v>
      </c>
      <c r="E1032" t="s">
        <v>199</v>
      </c>
      <c r="F1032" t="s">
        <v>212</v>
      </c>
      <c r="G1032" t="s">
        <v>245</v>
      </c>
      <c r="H1032" t="s">
        <v>245</v>
      </c>
      <c r="I1032" t="s">
        <v>34</v>
      </c>
      <c r="J1032" t="s">
        <v>3189</v>
      </c>
      <c r="K1032" s="3">
        <v>40885</v>
      </c>
      <c r="L1032" t="s">
        <v>36</v>
      </c>
      <c r="M1032" t="s">
        <v>2880</v>
      </c>
      <c r="N1032" t="s">
        <v>2881</v>
      </c>
      <c r="O1032" t="s">
        <v>39</v>
      </c>
      <c r="P1032" t="s">
        <v>64</v>
      </c>
      <c r="Q1032">
        <v>5</v>
      </c>
      <c r="R1032" s="5">
        <v>20.628800000000002</v>
      </c>
      <c r="S1032" s="5">
        <v>32.006</v>
      </c>
      <c r="T1032" s="5">
        <v>128.024</v>
      </c>
      <c r="U1032">
        <v>0.2</v>
      </c>
      <c r="V1032" s="5">
        <v>24.88</v>
      </c>
      <c r="W1032" t="s">
        <v>41</v>
      </c>
      <c r="X1032" s="3">
        <v>40890</v>
      </c>
      <c r="Y1032" s="3">
        <v>40890</v>
      </c>
      <c r="Z1032">
        <v>5</v>
      </c>
      <c r="AA1032" t="s">
        <v>8400</v>
      </c>
      <c r="AB1032">
        <f t="shared" si="82"/>
        <v>0</v>
      </c>
      <c r="AC1032" t="str">
        <f t="shared" si="80"/>
        <v>Thursday</v>
      </c>
      <c r="AD1032" s="5">
        <v>16.248999999999999</v>
      </c>
      <c r="AE1032">
        <v>2011</v>
      </c>
      <c r="AF1032">
        <v>50</v>
      </c>
      <c r="AG1032" s="14">
        <f t="shared" si="81"/>
        <v>0.19433856151971504</v>
      </c>
      <c r="AH1032">
        <f t="shared" si="83"/>
        <v>0</v>
      </c>
      <c r="AI1032" t="str">
        <f t="shared" si="84"/>
        <v xml:space="preserve"> </v>
      </c>
    </row>
    <row r="1033" spans="1:35" x14ac:dyDescent="0.35">
      <c r="A1033">
        <v>1032</v>
      </c>
      <c r="B1033" t="s">
        <v>3194</v>
      </c>
      <c r="C1033" t="s">
        <v>3195</v>
      </c>
      <c r="D1033" t="s">
        <v>96</v>
      </c>
      <c r="E1033" t="s">
        <v>30</v>
      </c>
      <c r="F1033" t="s">
        <v>31</v>
      </c>
      <c r="G1033" t="s">
        <v>610</v>
      </c>
      <c r="H1033" t="s">
        <v>3196</v>
      </c>
      <c r="I1033" t="s">
        <v>34</v>
      </c>
      <c r="J1033" t="s">
        <v>3197</v>
      </c>
      <c r="K1033" s="3">
        <v>41379</v>
      </c>
      <c r="L1033" t="s">
        <v>36</v>
      </c>
      <c r="M1033" t="s">
        <v>3198</v>
      </c>
      <c r="N1033" t="s">
        <v>1162</v>
      </c>
      <c r="O1033" t="s">
        <v>51</v>
      </c>
      <c r="P1033" t="s">
        <v>205</v>
      </c>
      <c r="Q1033">
        <v>2</v>
      </c>
      <c r="R1033" s="5">
        <v>285.59040000000005</v>
      </c>
      <c r="S1033" s="5">
        <v>325.12299999999999</v>
      </c>
      <c r="T1033" s="5">
        <v>520.19680000000005</v>
      </c>
      <c r="U1033">
        <v>0.2</v>
      </c>
      <c r="V1033" s="5">
        <v>-50.984000000000002</v>
      </c>
      <c r="W1033" t="s">
        <v>41</v>
      </c>
      <c r="X1033" s="3">
        <v>41384</v>
      </c>
      <c r="Y1033" s="3">
        <v>41384</v>
      </c>
      <c r="Z1033">
        <v>5</v>
      </c>
      <c r="AA1033" t="s">
        <v>8400</v>
      </c>
      <c r="AB1033">
        <f t="shared" si="82"/>
        <v>0</v>
      </c>
      <c r="AC1033" t="str">
        <f t="shared" si="80"/>
        <v>Monday</v>
      </c>
      <c r="AD1033" s="5">
        <v>37.904000000000003</v>
      </c>
      <c r="AE1033">
        <v>2013</v>
      </c>
      <c r="AF1033">
        <v>16</v>
      </c>
      <c r="AG1033" s="14">
        <f t="shared" si="81"/>
        <v>-9.8009061186074192E-2</v>
      </c>
      <c r="AH1033">
        <f t="shared" si="83"/>
        <v>0</v>
      </c>
      <c r="AI1033" t="str">
        <f t="shared" si="84"/>
        <v xml:space="preserve"> </v>
      </c>
    </row>
    <row r="1034" spans="1:35" x14ac:dyDescent="0.35">
      <c r="A1034">
        <v>1033</v>
      </c>
      <c r="B1034" t="s">
        <v>552</v>
      </c>
      <c r="C1034" t="s">
        <v>553</v>
      </c>
      <c r="D1034" t="s">
        <v>29</v>
      </c>
      <c r="E1034" t="s">
        <v>199</v>
      </c>
      <c r="F1034" t="s">
        <v>576</v>
      </c>
      <c r="G1034" t="s">
        <v>1116</v>
      </c>
      <c r="H1034" t="s">
        <v>1117</v>
      </c>
      <c r="I1034" t="s">
        <v>34</v>
      </c>
      <c r="J1034" t="s">
        <v>3199</v>
      </c>
      <c r="K1034" s="3">
        <v>41194</v>
      </c>
      <c r="L1034" t="s">
        <v>136</v>
      </c>
      <c r="M1034" t="s">
        <v>1223</v>
      </c>
      <c r="N1034" t="s">
        <v>1224</v>
      </c>
      <c r="O1034" t="s">
        <v>39</v>
      </c>
      <c r="P1034" t="s">
        <v>165</v>
      </c>
      <c r="Q1034">
        <v>3</v>
      </c>
      <c r="R1034" s="5">
        <v>9.3501333333333356</v>
      </c>
      <c r="S1034" s="5">
        <v>15.56355555555556</v>
      </c>
      <c r="T1034" s="5">
        <v>28.014400000000006</v>
      </c>
      <c r="U1034">
        <v>0.4</v>
      </c>
      <c r="V1034" s="5">
        <v>-3.5999999999999997E-2</v>
      </c>
      <c r="W1034" t="s">
        <v>139</v>
      </c>
      <c r="X1034" s="3">
        <v>41197</v>
      </c>
      <c r="Y1034" s="3">
        <v>41197</v>
      </c>
      <c r="Z1034">
        <v>3</v>
      </c>
      <c r="AA1034" t="s">
        <v>8400</v>
      </c>
      <c r="AB1034">
        <f t="shared" si="82"/>
        <v>0</v>
      </c>
      <c r="AC1034" t="str">
        <f t="shared" si="80"/>
        <v>Friday</v>
      </c>
      <c r="AD1034" s="5">
        <v>3.13</v>
      </c>
      <c r="AE1034">
        <v>2012</v>
      </c>
      <c r="AF1034">
        <v>41</v>
      </c>
      <c r="AG1034" s="14">
        <f t="shared" si="81"/>
        <v>-1.2850534011080012E-3</v>
      </c>
      <c r="AH1034">
        <f t="shared" si="83"/>
        <v>0</v>
      </c>
      <c r="AI1034" t="str">
        <f t="shared" si="84"/>
        <v xml:space="preserve"> </v>
      </c>
    </row>
    <row r="1035" spans="1:35" x14ac:dyDescent="0.35">
      <c r="A1035">
        <v>1034</v>
      </c>
      <c r="B1035" t="s">
        <v>552</v>
      </c>
      <c r="C1035" t="s">
        <v>553</v>
      </c>
      <c r="D1035" t="s">
        <v>29</v>
      </c>
      <c r="E1035" t="s">
        <v>199</v>
      </c>
      <c r="F1035" t="s">
        <v>576</v>
      </c>
      <c r="G1035" t="s">
        <v>1116</v>
      </c>
      <c r="H1035" t="s">
        <v>1117</v>
      </c>
      <c r="I1035" t="s">
        <v>34</v>
      </c>
      <c r="J1035" t="s">
        <v>3199</v>
      </c>
      <c r="K1035" s="3">
        <v>41194</v>
      </c>
      <c r="L1035" t="s">
        <v>136</v>
      </c>
      <c r="M1035" t="s">
        <v>3200</v>
      </c>
      <c r="N1035" t="s">
        <v>3201</v>
      </c>
      <c r="O1035" t="s">
        <v>39</v>
      </c>
      <c r="P1035" t="s">
        <v>61</v>
      </c>
      <c r="Q1035">
        <v>2</v>
      </c>
      <c r="R1035" s="5">
        <v>8.0375999999999994</v>
      </c>
      <c r="S1035" s="5">
        <v>12.756</v>
      </c>
      <c r="T1035" s="5">
        <v>15.3072</v>
      </c>
      <c r="U1035">
        <v>0.4</v>
      </c>
      <c r="V1035" s="5">
        <v>-0.76800000000000002</v>
      </c>
      <c r="W1035" t="s">
        <v>139</v>
      </c>
      <c r="X1035" s="3">
        <v>41197</v>
      </c>
      <c r="Y1035" s="3">
        <v>41198</v>
      </c>
      <c r="Z1035">
        <v>4</v>
      </c>
      <c r="AA1035" t="s">
        <v>8399</v>
      </c>
      <c r="AB1035">
        <f t="shared" si="82"/>
        <v>1</v>
      </c>
      <c r="AC1035" t="str">
        <f t="shared" si="80"/>
        <v>Friday</v>
      </c>
      <c r="AD1035" s="5">
        <v>1.43</v>
      </c>
      <c r="AE1035">
        <v>2012</v>
      </c>
      <c r="AF1035">
        <v>41</v>
      </c>
      <c r="AG1035" s="14">
        <f t="shared" si="81"/>
        <v>-5.0172467858262779E-2</v>
      </c>
      <c r="AH1035">
        <f t="shared" si="83"/>
        <v>1</v>
      </c>
      <c r="AI1035">
        <f t="shared" si="84"/>
        <v>1</v>
      </c>
    </row>
    <row r="1036" spans="1:35" x14ac:dyDescent="0.35">
      <c r="A1036">
        <v>1035</v>
      </c>
      <c r="B1036" t="s">
        <v>552</v>
      </c>
      <c r="C1036" t="s">
        <v>553</v>
      </c>
      <c r="D1036" t="s">
        <v>29</v>
      </c>
      <c r="E1036" t="s">
        <v>199</v>
      </c>
      <c r="F1036" t="s">
        <v>576</v>
      </c>
      <c r="G1036" t="s">
        <v>1116</v>
      </c>
      <c r="H1036" t="s">
        <v>1117</v>
      </c>
      <c r="I1036" t="s">
        <v>34</v>
      </c>
      <c r="J1036" t="s">
        <v>3199</v>
      </c>
      <c r="K1036" s="3">
        <v>41194</v>
      </c>
      <c r="L1036" t="s">
        <v>136</v>
      </c>
      <c r="M1036" t="s">
        <v>3150</v>
      </c>
      <c r="N1036" t="s">
        <v>3151</v>
      </c>
      <c r="O1036" t="s">
        <v>39</v>
      </c>
      <c r="P1036" t="s">
        <v>58</v>
      </c>
      <c r="Q1036">
        <v>4</v>
      </c>
      <c r="R1036" s="5">
        <v>2.7839999999999998</v>
      </c>
      <c r="S1036" s="5">
        <v>3.7066666666666666</v>
      </c>
      <c r="T1036" s="5">
        <v>8.895999999999999</v>
      </c>
      <c r="U1036">
        <v>0.4</v>
      </c>
      <c r="V1036" s="5">
        <v>-2.2400000000000002</v>
      </c>
      <c r="W1036" t="s">
        <v>139</v>
      </c>
      <c r="X1036" s="3">
        <v>41197</v>
      </c>
      <c r="Y1036" s="3">
        <v>41197</v>
      </c>
      <c r="Z1036">
        <v>3</v>
      </c>
      <c r="AA1036" t="s">
        <v>8400</v>
      </c>
      <c r="AB1036">
        <f t="shared" si="82"/>
        <v>0</v>
      </c>
      <c r="AC1036" t="str">
        <f t="shared" si="80"/>
        <v>Friday</v>
      </c>
      <c r="AD1036" s="5">
        <v>1.113</v>
      </c>
      <c r="AE1036">
        <v>2012</v>
      </c>
      <c r="AF1036">
        <v>41</v>
      </c>
      <c r="AG1036" s="14">
        <f t="shared" si="81"/>
        <v>-0.25179856115107918</v>
      </c>
      <c r="AH1036">
        <f t="shared" si="83"/>
        <v>0</v>
      </c>
      <c r="AI1036" t="str">
        <f t="shared" si="84"/>
        <v xml:space="preserve"> </v>
      </c>
    </row>
    <row r="1037" spans="1:35" x14ac:dyDescent="0.35">
      <c r="A1037">
        <v>1036</v>
      </c>
      <c r="B1037" t="s">
        <v>597</v>
      </c>
      <c r="C1037" t="s">
        <v>598</v>
      </c>
      <c r="D1037" t="s">
        <v>96</v>
      </c>
      <c r="E1037" t="s">
        <v>44</v>
      </c>
      <c r="F1037" t="s">
        <v>67</v>
      </c>
      <c r="G1037" t="s">
        <v>68</v>
      </c>
      <c r="H1037" t="s">
        <v>68</v>
      </c>
      <c r="I1037" t="s">
        <v>34</v>
      </c>
      <c r="J1037" t="s">
        <v>3202</v>
      </c>
      <c r="K1037" s="3">
        <v>41340</v>
      </c>
      <c r="L1037" t="s">
        <v>136</v>
      </c>
      <c r="M1037" t="s">
        <v>3203</v>
      </c>
      <c r="N1037" t="s">
        <v>3204</v>
      </c>
      <c r="O1037" t="s">
        <v>39</v>
      </c>
      <c r="P1037" t="s">
        <v>340</v>
      </c>
      <c r="Q1037">
        <v>3</v>
      </c>
      <c r="R1037" s="5">
        <v>9.4066666666666663</v>
      </c>
      <c r="S1037" s="5">
        <v>14.666666666666666</v>
      </c>
      <c r="T1037" s="5">
        <v>44</v>
      </c>
      <c r="U1037">
        <v>0</v>
      </c>
      <c r="V1037" s="5">
        <v>15.78</v>
      </c>
      <c r="W1037" t="s">
        <v>41</v>
      </c>
      <c r="X1037" s="3">
        <v>41345</v>
      </c>
      <c r="Y1037" s="3">
        <v>41345</v>
      </c>
      <c r="Z1037">
        <v>5</v>
      </c>
      <c r="AA1037" t="s">
        <v>8400</v>
      </c>
      <c r="AB1037">
        <f t="shared" si="82"/>
        <v>0</v>
      </c>
      <c r="AC1037" t="str">
        <f t="shared" si="80"/>
        <v>Thursday</v>
      </c>
      <c r="AD1037" s="5">
        <v>4.6189999999999998</v>
      </c>
      <c r="AE1037">
        <v>2013</v>
      </c>
      <c r="AF1037">
        <v>10</v>
      </c>
      <c r="AG1037" s="14">
        <f t="shared" si="81"/>
        <v>0.35863636363636364</v>
      </c>
      <c r="AH1037">
        <f t="shared" si="83"/>
        <v>0</v>
      </c>
      <c r="AI1037" t="str">
        <f t="shared" si="84"/>
        <v xml:space="preserve"> </v>
      </c>
    </row>
    <row r="1038" spans="1:35" x14ac:dyDescent="0.35">
      <c r="A1038">
        <v>1037</v>
      </c>
      <c r="B1038" t="s">
        <v>597</v>
      </c>
      <c r="C1038" t="s">
        <v>598</v>
      </c>
      <c r="D1038" t="s">
        <v>96</v>
      </c>
      <c r="E1038" t="s">
        <v>44</v>
      </c>
      <c r="F1038" t="s">
        <v>67</v>
      </c>
      <c r="G1038" t="s">
        <v>68</v>
      </c>
      <c r="H1038" t="s">
        <v>68</v>
      </c>
      <c r="I1038" t="s">
        <v>34</v>
      </c>
      <c r="J1038" t="s">
        <v>3202</v>
      </c>
      <c r="K1038" s="3">
        <v>41340</v>
      </c>
      <c r="L1038" t="s">
        <v>136</v>
      </c>
      <c r="M1038" t="s">
        <v>2987</v>
      </c>
      <c r="N1038" t="s">
        <v>2988</v>
      </c>
      <c r="O1038" t="s">
        <v>72</v>
      </c>
      <c r="P1038" t="s">
        <v>178</v>
      </c>
      <c r="Q1038">
        <v>9</v>
      </c>
      <c r="R1038" s="5">
        <v>42.157777777777781</v>
      </c>
      <c r="S1038" s="5">
        <v>50.777777777777779</v>
      </c>
      <c r="T1038" s="5">
        <v>457</v>
      </c>
      <c r="U1038">
        <v>0</v>
      </c>
      <c r="V1038" s="5">
        <v>77.58</v>
      </c>
      <c r="W1038" t="s">
        <v>41</v>
      </c>
      <c r="X1038" s="3">
        <v>41345</v>
      </c>
      <c r="Y1038" s="3">
        <v>41346</v>
      </c>
      <c r="Z1038">
        <v>6</v>
      </c>
      <c r="AA1038" t="s">
        <v>8399</v>
      </c>
      <c r="AB1038">
        <f t="shared" si="82"/>
        <v>1</v>
      </c>
      <c r="AC1038" t="str">
        <f t="shared" si="80"/>
        <v>Thursday</v>
      </c>
      <c r="AD1038" s="5">
        <v>50.93</v>
      </c>
      <c r="AE1038">
        <v>2013</v>
      </c>
      <c r="AF1038">
        <v>10</v>
      </c>
      <c r="AG1038" s="14">
        <f t="shared" si="81"/>
        <v>0.16975929978118162</v>
      </c>
      <c r="AH1038">
        <f t="shared" si="83"/>
        <v>1</v>
      </c>
      <c r="AI1038">
        <f t="shared" si="84"/>
        <v>1</v>
      </c>
    </row>
    <row r="1039" spans="1:35" x14ac:dyDescent="0.35">
      <c r="A1039">
        <v>1038</v>
      </c>
      <c r="B1039" t="s">
        <v>2864</v>
      </c>
      <c r="C1039" t="s">
        <v>2865</v>
      </c>
      <c r="D1039" t="s">
        <v>29</v>
      </c>
      <c r="E1039" t="s">
        <v>44</v>
      </c>
      <c r="F1039" t="s">
        <v>378</v>
      </c>
      <c r="G1039" t="s">
        <v>379</v>
      </c>
      <c r="H1039" t="s">
        <v>380</v>
      </c>
      <c r="I1039" t="s">
        <v>34</v>
      </c>
      <c r="J1039" t="s">
        <v>3205</v>
      </c>
      <c r="K1039" s="3">
        <v>40724</v>
      </c>
      <c r="L1039" t="s">
        <v>136</v>
      </c>
      <c r="M1039" t="s">
        <v>1528</v>
      </c>
      <c r="N1039" t="s">
        <v>1529</v>
      </c>
      <c r="O1039" t="s">
        <v>39</v>
      </c>
      <c r="P1039" t="s">
        <v>165</v>
      </c>
      <c r="Q1039">
        <v>3</v>
      </c>
      <c r="R1039" s="5">
        <v>156.71839999999997</v>
      </c>
      <c r="S1039" s="5">
        <v>173.4373333333333</v>
      </c>
      <c r="T1039" s="5">
        <v>312.1871999999999</v>
      </c>
      <c r="U1039">
        <v>0.4</v>
      </c>
      <c r="V1039" s="5">
        <v>-157.96799999999999</v>
      </c>
      <c r="W1039" t="s">
        <v>155</v>
      </c>
      <c r="X1039" s="3">
        <v>40726</v>
      </c>
      <c r="Y1039" s="3">
        <v>40726</v>
      </c>
      <c r="Z1039">
        <v>2</v>
      </c>
      <c r="AA1039" t="s">
        <v>8400</v>
      </c>
      <c r="AB1039">
        <f t="shared" si="82"/>
        <v>0</v>
      </c>
      <c r="AC1039" t="str">
        <f t="shared" si="80"/>
        <v>Thursday</v>
      </c>
      <c r="AD1039" s="5">
        <v>66.161000000000001</v>
      </c>
      <c r="AE1039">
        <v>2011</v>
      </c>
      <c r="AF1039">
        <v>27</v>
      </c>
      <c r="AG1039" s="14">
        <f t="shared" si="81"/>
        <v>-0.5060040898537802</v>
      </c>
      <c r="AH1039">
        <f t="shared" si="83"/>
        <v>0</v>
      </c>
      <c r="AI1039" t="str">
        <f t="shared" si="84"/>
        <v xml:space="preserve"> </v>
      </c>
    </row>
    <row r="1040" spans="1:35" x14ac:dyDescent="0.35">
      <c r="A1040">
        <v>1039</v>
      </c>
      <c r="B1040" t="s">
        <v>1450</v>
      </c>
      <c r="C1040" t="s">
        <v>1451</v>
      </c>
      <c r="D1040" t="s">
        <v>112</v>
      </c>
      <c r="E1040" t="s">
        <v>84</v>
      </c>
      <c r="F1040" t="s">
        <v>168</v>
      </c>
      <c r="G1040" t="s">
        <v>665</v>
      </c>
      <c r="H1040" t="s">
        <v>1331</v>
      </c>
      <c r="I1040" t="s">
        <v>34</v>
      </c>
      <c r="J1040" t="s">
        <v>3206</v>
      </c>
      <c r="K1040" s="3">
        <v>41792</v>
      </c>
      <c r="L1040" t="s">
        <v>36</v>
      </c>
      <c r="M1040" t="s">
        <v>3207</v>
      </c>
      <c r="N1040" t="s">
        <v>3208</v>
      </c>
      <c r="O1040" t="s">
        <v>39</v>
      </c>
      <c r="P1040" t="s">
        <v>64</v>
      </c>
      <c r="Q1040">
        <v>2</v>
      </c>
      <c r="R1040" s="5">
        <v>17.144000000000002</v>
      </c>
      <c r="S1040" s="5">
        <v>19.47333333333334</v>
      </c>
      <c r="T1040" s="5">
        <v>23.368000000000006</v>
      </c>
      <c r="U1040">
        <v>0.4</v>
      </c>
      <c r="V1040" s="5">
        <v>-10.92</v>
      </c>
      <c r="W1040" t="s">
        <v>41</v>
      </c>
      <c r="X1040" s="3">
        <v>41797</v>
      </c>
      <c r="Y1040" s="3">
        <v>41800</v>
      </c>
      <c r="Z1040">
        <v>8</v>
      </c>
      <c r="AA1040" t="s">
        <v>8399</v>
      </c>
      <c r="AB1040">
        <f t="shared" si="82"/>
        <v>3</v>
      </c>
      <c r="AC1040" t="str">
        <f t="shared" si="80"/>
        <v>Monday</v>
      </c>
      <c r="AD1040" s="5">
        <v>1.1879999999999999</v>
      </c>
      <c r="AE1040">
        <v>2014</v>
      </c>
      <c r="AF1040">
        <v>23</v>
      </c>
      <c r="AG1040" s="14">
        <f t="shared" si="81"/>
        <v>-0.46730571722012998</v>
      </c>
      <c r="AH1040">
        <f t="shared" si="83"/>
        <v>1</v>
      </c>
      <c r="AI1040">
        <f t="shared" si="84"/>
        <v>3</v>
      </c>
    </row>
    <row r="1041" spans="1:35" x14ac:dyDescent="0.35">
      <c r="A1041">
        <v>1040</v>
      </c>
      <c r="B1041" t="s">
        <v>3209</v>
      </c>
      <c r="C1041" t="s">
        <v>3210</v>
      </c>
      <c r="D1041" t="s">
        <v>96</v>
      </c>
      <c r="E1041" t="s">
        <v>30</v>
      </c>
      <c r="F1041" t="s">
        <v>31</v>
      </c>
      <c r="G1041" t="s">
        <v>32</v>
      </c>
      <c r="H1041" t="s">
        <v>33</v>
      </c>
      <c r="I1041" t="s">
        <v>34</v>
      </c>
      <c r="J1041" t="s">
        <v>3211</v>
      </c>
      <c r="K1041" s="3">
        <v>41216</v>
      </c>
      <c r="L1041" t="s">
        <v>36</v>
      </c>
      <c r="M1041" t="s">
        <v>2356</v>
      </c>
      <c r="N1041" t="s">
        <v>1019</v>
      </c>
      <c r="O1041" t="s">
        <v>51</v>
      </c>
      <c r="P1041" t="s">
        <v>55</v>
      </c>
      <c r="Q1041">
        <v>5</v>
      </c>
      <c r="R1041" s="5">
        <v>45.028800000000004</v>
      </c>
      <c r="S1041" s="5">
        <v>79.381</v>
      </c>
      <c r="T1041" s="5">
        <v>317.524</v>
      </c>
      <c r="U1041">
        <v>0.2</v>
      </c>
      <c r="V1041" s="5">
        <v>92.38</v>
      </c>
      <c r="W1041" t="s">
        <v>41</v>
      </c>
      <c r="X1041" s="3">
        <v>41221</v>
      </c>
      <c r="Y1041" s="3">
        <v>41222</v>
      </c>
      <c r="Z1041">
        <v>6</v>
      </c>
      <c r="AA1041" t="s">
        <v>8399</v>
      </c>
      <c r="AB1041">
        <f t="shared" si="82"/>
        <v>1</v>
      </c>
      <c r="AC1041" t="str">
        <f t="shared" si="80"/>
        <v>Saturday</v>
      </c>
      <c r="AD1041" s="5">
        <v>28.486999999999998</v>
      </c>
      <c r="AE1041">
        <v>2012</v>
      </c>
      <c r="AF1041">
        <v>44</v>
      </c>
      <c r="AG1041" s="14">
        <f t="shared" si="81"/>
        <v>0.29093863770927553</v>
      </c>
      <c r="AH1041">
        <f t="shared" si="83"/>
        <v>1</v>
      </c>
      <c r="AI1041">
        <f t="shared" si="84"/>
        <v>1</v>
      </c>
    </row>
    <row r="1042" spans="1:35" x14ac:dyDescent="0.35">
      <c r="A1042">
        <v>1041</v>
      </c>
      <c r="B1042" t="s">
        <v>1208</v>
      </c>
      <c r="C1042" t="s">
        <v>1209</v>
      </c>
      <c r="D1042" t="s">
        <v>29</v>
      </c>
      <c r="E1042" t="s">
        <v>30</v>
      </c>
      <c r="F1042" t="s">
        <v>31</v>
      </c>
      <c r="G1042" t="s">
        <v>31</v>
      </c>
      <c r="H1042" t="s">
        <v>975</v>
      </c>
      <c r="I1042" t="s">
        <v>34</v>
      </c>
      <c r="J1042" t="s">
        <v>3212</v>
      </c>
      <c r="K1042" s="3">
        <v>41071</v>
      </c>
      <c r="L1042" t="s">
        <v>136</v>
      </c>
      <c r="M1042" t="s">
        <v>3213</v>
      </c>
      <c r="N1042" t="s">
        <v>3214</v>
      </c>
      <c r="O1042" t="s">
        <v>39</v>
      </c>
      <c r="P1042" t="s">
        <v>165</v>
      </c>
      <c r="Q1042">
        <v>3</v>
      </c>
      <c r="R1042" s="5">
        <v>9.7999999999999972</v>
      </c>
      <c r="S1042" s="5">
        <v>10.999999999999998</v>
      </c>
      <c r="T1042" s="5">
        <v>32.999999999999993</v>
      </c>
      <c r="U1042">
        <v>0</v>
      </c>
      <c r="V1042" s="5">
        <v>3.6</v>
      </c>
      <c r="W1042" t="s">
        <v>139</v>
      </c>
      <c r="X1042" s="3">
        <v>41074</v>
      </c>
      <c r="Y1042" s="3">
        <v>41076</v>
      </c>
      <c r="Z1042">
        <v>5</v>
      </c>
      <c r="AA1042" t="s">
        <v>8399</v>
      </c>
      <c r="AB1042">
        <f t="shared" si="82"/>
        <v>2</v>
      </c>
      <c r="AC1042" t="str">
        <f t="shared" si="80"/>
        <v>Monday</v>
      </c>
      <c r="AD1042" s="5">
        <v>2.5670000000000002</v>
      </c>
      <c r="AE1042">
        <v>2012</v>
      </c>
      <c r="AF1042">
        <v>24</v>
      </c>
      <c r="AG1042" s="14">
        <f t="shared" si="81"/>
        <v>0.10909090909090911</v>
      </c>
      <c r="AH1042">
        <f t="shared" si="83"/>
        <v>1</v>
      </c>
      <c r="AI1042">
        <f t="shared" si="84"/>
        <v>2</v>
      </c>
    </row>
    <row r="1043" spans="1:35" x14ac:dyDescent="0.35">
      <c r="A1043">
        <v>1042</v>
      </c>
      <c r="B1043" t="s">
        <v>1208</v>
      </c>
      <c r="C1043" t="s">
        <v>1209</v>
      </c>
      <c r="D1043" t="s">
        <v>29</v>
      </c>
      <c r="E1043" t="s">
        <v>30</v>
      </c>
      <c r="F1043" t="s">
        <v>31</v>
      </c>
      <c r="G1043" t="s">
        <v>31</v>
      </c>
      <c r="H1043" t="s">
        <v>975</v>
      </c>
      <c r="I1043" t="s">
        <v>34</v>
      </c>
      <c r="J1043" t="s">
        <v>3212</v>
      </c>
      <c r="K1043" s="3">
        <v>41071</v>
      </c>
      <c r="L1043" t="s">
        <v>136</v>
      </c>
      <c r="M1043" t="s">
        <v>256</v>
      </c>
      <c r="N1043" t="s">
        <v>257</v>
      </c>
      <c r="O1043" t="s">
        <v>51</v>
      </c>
      <c r="P1043" t="s">
        <v>52</v>
      </c>
      <c r="Q1043">
        <v>7</v>
      </c>
      <c r="R1043" s="5">
        <v>10.2568</v>
      </c>
      <c r="S1043" s="5">
        <v>14.407999999999999</v>
      </c>
      <c r="T1043" s="5">
        <v>60.513599999999997</v>
      </c>
      <c r="U1043">
        <v>0.4</v>
      </c>
      <c r="V1043" s="5">
        <v>-11.284000000000001</v>
      </c>
      <c r="W1043" t="s">
        <v>139</v>
      </c>
      <c r="X1043" s="3">
        <v>41074</v>
      </c>
      <c r="Y1043" s="3">
        <v>41077</v>
      </c>
      <c r="Z1043">
        <v>6</v>
      </c>
      <c r="AA1043" t="s">
        <v>8399</v>
      </c>
      <c r="AB1043">
        <f t="shared" si="82"/>
        <v>3</v>
      </c>
      <c r="AC1043" t="str">
        <f t="shared" si="80"/>
        <v>Monday</v>
      </c>
      <c r="AD1043" s="5">
        <v>6.9269999999999996</v>
      </c>
      <c r="AE1043">
        <v>2012</v>
      </c>
      <c r="AF1043">
        <v>24</v>
      </c>
      <c r="AG1043" s="14">
        <f t="shared" si="81"/>
        <v>-0.1864704793633167</v>
      </c>
      <c r="AH1043">
        <f t="shared" si="83"/>
        <v>1</v>
      </c>
      <c r="AI1043">
        <f t="shared" si="84"/>
        <v>3</v>
      </c>
    </row>
    <row r="1044" spans="1:35" x14ac:dyDescent="0.35">
      <c r="A1044">
        <v>1043</v>
      </c>
      <c r="B1044" t="s">
        <v>3215</v>
      </c>
      <c r="C1044" t="s">
        <v>3216</v>
      </c>
      <c r="D1044" t="s">
        <v>29</v>
      </c>
      <c r="E1044" t="s">
        <v>30</v>
      </c>
      <c r="F1044" t="s">
        <v>31</v>
      </c>
      <c r="G1044" t="s">
        <v>32</v>
      </c>
      <c r="H1044" t="s">
        <v>33</v>
      </c>
      <c r="I1044" t="s">
        <v>34</v>
      </c>
      <c r="J1044" t="s">
        <v>3217</v>
      </c>
      <c r="K1044" s="3">
        <v>41564</v>
      </c>
      <c r="L1044" t="s">
        <v>136</v>
      </c>
      <c r="M1044" t="s">
        <v>3218</v>
      </c>
      <c r="N1044" t="s">
        <v>3219</v>
      </c>
      <c r="O1044" t="s">
        <v>39</v>
      </c>
      <c r="P1044" t="s">
        <v>340</v>
      </c>
      <c r="Q1044">
        <v>2</v>
      </c>
      <c r="R1044" s="5">
        <v>19.34</v>
      </c>
      <c r="S1044" s="5">
        <v>21</v>
      </c>
      <c r="T1044" s="5">
        <v>42</v>
      </c>
      <c r="U1044">
        <v>0</v>
      </c>
      <c r="V1044" s="5">
        <v>3.32</v>
      </c>
      <c r="W1044" t="s">
        <v>155</v>
      </c>
      <c r="X1044" s="3">
        <v>41566</v>
      </c>
      <c r="Y1044" s="3">
        <v>41569</v>
      </c>
      <c r="Z1044">
        <v>5</v>
      </c>
      <c r="AA1044" t="s">
        <v>8399</v>
      </c>
      <c r="AB1044">
        <f t="shared" si="82"/>
        <v>3</v>
      </c>
      <c r="AC1044" t="str">
        <f t="shared" si="80"/>
        <v>Thursday</v>
      </c>
      <c r="AD1044" s="5">
        <v>8.3330000000000002</v>
      </c>
      <c r="AE1044">
        <v>2013</v>
      </c>
      <c r="AF1044">
        <v>42</v>
      </c>
      <c r="AG1044" s="14">
        <f t="shared" si="81"/>
        <v>7.9047619047619047E-2</v>
      </c>
      <c r="AH1044">
        <f t="shared" si="83"/>
        <v>1</v>
      </c>
      <c r="AI1044">
        <f t="shared" si="84"/>
        <v>3</v>
      </c>
    </row>
    <row r="1045" spans="1:35" x14ac:dyDescent="0.35">
      <c r="A1045">
        <v>1044</v>
      </c>
      <c r="B1045" t="s">
        <v>1837</v>
      </c>
      <c r="C1045" t="s">
        <v>1838</v>
      </c>
      <c r="D1045" t="s">
        <v>29</v>
      </c>
      <c r="E1045" t="s">
        <v>44</v>
      </c>
      <c r="F1045" t="s">
        <v>67</v>
      </c>
      <c r="G1045" t="s">
        <v>353</v>
      </c>
      <c r="H1045" t="s">
        <v>3220</v>
      </c>
      <c r="I1045" t="s">
        <v>34</v>
      </c>
      <c r="J1045" t="s">
        <v>3221</v>
      </c>
      <c r="K1045" s="3">
        <v>40812</v>
      </c>
      <c r="L1045" t="s">
        <v>36</v>
      </c>
      <c r="M1045" t="s">
        <v>772</v>
      </c>
      <c r="N1045" t="s">
        <v>773</v>
      </c>
      <c r="O1045" t="s">
        <v>72</v>
      </c>
      <c r="P1045" t="s">
        <v>162</v>
      </c>
      <c r="Q1045">
        <v>6</v>
      </c>
      <c r="R1045" s="5">
        <v>70.367729866666664</v>
      </c>
      <c r="S1045" s="5">
        <v>85.807745357381435</v>
      </c>
      <c r="T1045" s="5">
        <v>513.81677919999993</v>
      </c>
      <c r="U1045">
        <v>2E-3</v>
      </c>
      <c r="V1045" s="5">
        <v>91.610399999999998</v>
      </c>
      <c r="W1045" t="s">
        <v>41</v>
      </c>
      <c r="X1045" s="3">
        <v>40817</v>
      </c>
      <c r="Y1045" s="3">
        <v>40818</v>
      </c>
      <c r="Z1045">
        <v>6</v>
      </c>
      <c r="AA1045" t="s">
        <v>8399</v>
      </c>
      <c r="AB1045">
        <f t="shared" si="82"/>
        <v>1</v>
      </c>
      <c r="AC1045" t="str">
        <f t="shared" si="80"/>
        <v>Monday</v>
      </c>
      <c r="AD1045" s="5">
        <v>28.547000000000001</v>
      </c>
      <c r="AE1045">
        <v>2011</v>
      </c>
      <c r="AF1045">
        <v>40</v>
      </c>
      <c r="AG1045" s="14">
        <f t="shared" si="81"/>
        <v>0.17829390496479142</v>
      </c>
      <c r="AH1045">
        <f t="shared" si="83"/>
        <v>1</v>
      </c>
      <c r="AI1045">
        <f t="shared" si="84"/>
        <v>1</v>
      </c>
    </row>
    <row r="1046" spans="1:35" x14ac:dyDescent="0.35">
      <c r="A1046">
        <v>1045</v>
      </c>
      <c r="B1046" t="s">
        <v>1837</v>
      </c>
      <c r="C1046" t="s">
        <v>1838</v>
      </c>
      <c r="D1046" t="s">
        <v>29</v>
      </c>
      <c r="E1046" t="s">
        <v>44</v>
      </c>
      <c r="F1046" t="s">
        <v>67</v>
      </c>
      <c r="G1046" t="s">
        <v>353</v>
      </c>
      <c r="H1046" t="s">
        <v>3220</v>
      </c>
      <c r="I1046" t="s">
        <v>34</v>
      </c>
      <c r="J1046" t="s">
        <v>3221</v>
      </c>
      <c r="K1046" s="3">
        <v>40812</v>
      </c>
      <c r="L1046" t="s">
        <v>36</v>
      </c>
      <c r="M1046" t="s">
        <v>1277</v>
      </c>
      <c r="N1046" t="s">
        <v>3222</v>
      </c>
      <c r="O1046" t="s">
        <v>39</v>
      </c>
      <c r="P1046" t="s">
        <v>61</v>
      </c>
      <c r="Q1046">
        <v>1</v>
      </c>
      <c r="R1046" s="5">
        <v>14.34</v>
      </c>
      <c r="S1046" s="5">
        <v>20</v>
      </c>
      <c r="T1046" s="5">
        <v>20</v>
      </c>
      <c r="U1046">
        <v>0</v>
      </c>
      <c r="V1046" s="5">
        <v>5.66</v>
      </c>
      <c r="W1046" t="s">
        <v>41</v>
      </c>
      <c r="X1046" s="3">
        <v>40817</v>
      </c>
      <c r="Y1046" s="3">
        <v>40817</v>
      </c>
      <c r="Z1046">
        <v>5</v>
      </c>
      <c r="AA1046" t="s">
        <v>8400</v>
      </c>
      <c r="AB1046">
        <f t="shared" si="82"/>
        <v>0</v>
      </c>
      <c r="AC1046" t="str">
        <f t="shared" si="80"/>
        <v>Monday</v>
      </c>
      <c r="AD1046" s="5">
        <v>0.498</v>
      </c>
      <c r="AE1046">
        <v>2011</v>
      </c>
      <c r="AF1046">
        <v>40</v>
      </c>
      <c r="AG1046" s="14">
        <f t="shared" si="81"/>
        <v>0.28300000000000003</v>
      </c>
      <c r="AH1046">
        <f t="shared" si="83"/>
        <v>0</v>
      </c>
      <c r="AI1046" t="str">
        <f t="shared" si="84"/>
        <v xml:space="preserve"> </v>
      </c>
    </row>
    <row r="1047" spans="1:35" x14ac:dyDescent="0.35">
      <c r="A1047">
        <v>1046</v>
      </c>
      <c r="B1047" t="s">
        <v>3223</v>
      </c>
      <c r="C1047" t="s">
        <v>3224</v>
      </c>
      <c r="D1047" t="s">
        <v>96</v>
      </c>
      <c r="E1047" t="s">
        <v>199</v>
      </c>
      <c r="F1047" t="s">
        <v>212</v>
      </c>
      <c r="G1047" t="s">
        <v>1545</v>
      </c>
      <c r="H1047" t="s">
        <v>1545</v>
      </c>
      <c r="I1047" t="s">
        <v>34</v>
      </c>
      <c r="J1047" t="s">
        <v>3225</v>
      </c>
      <c r="K1047" s="3">
        <v>41061</v>
      </c>
      <c r="L1047" t="s">
        <v>36</v>
      </c>
      <c r="M1047" t="s">
        <v>3226</v>
      </c>
      <c r="N1047" t="s">
        <v>3227</v>
      </c>
      <c r="O1047" t="s">
        <v>39</v>
      </c>
      <c r="P1047" t="s">
        <v>61</v>
      </c>
      <c r="Q1047">
        <v>3</v>
      </c>
      <c r="R1047" s="5">
        <v>9.0789333333333371</v>
      </c>
      <c r="S1047" s="5">
        <v>17.863666666666671</v>
      </c>
      <c r="T1047" s="5">
        <v>42.872800000000012</v>
      </c>
      <c r="U1047">
        <v>0.2</v>
      </c>
      <c r="V1047" s="5">
        <v>15.635999999999999</v>
      </c>
      <c r="W1047" t="s">
        <v>41</v>
      </c>
      <c r="X1047" s="3">
        <v>41066</v>
      </c>
      <c r="Y1047" s="3">
        <v>41066</v>
      </c>
      <c r="Z1047">
        <v>5</v>
      </c>
      <c r="AA1047" t="s">
        <v>8400</v>
      </c>
      <c r="AB1047">
        <f t="shared" si="82"/>
        <v>0</v>
      </c>
      <c r="AC1047" t="str">
        <f t="shared" si="80"/>
        <v>Friday</v>
      </c>
      <c r="AD1047" s="5">
        <v>3.0609999999999999</v>
      </c>
      <c r="AE1047">
        <v>2012</v>
      </c>
      <c r="AF1047">
        <v>22</v>
      </c>
      <c r="AG1047" s="14">
        <f t="shared" si="81"/>
        <v>0.36470676046351053</v>
      </c>
      <c r="AH1047">
        <f t="shared" si="83"/>
        <v>0</v>
      </c>
      <c r="AI1047" t="str">
        <f t="shared" si="84"/>
        <v xml:space="preserve"> </v>
      </c>
    </row>
    <row r="1048" spans="1:35" x14ac:dyDescent="0.35">
      <c r="A1048">
        <v>1047</v>
      </c>
      <c r="B1048" t="s">
        <v>3223</v>
      </c>
      <c r="C1048" t="s">
        <v>3224</v>
      </c>
      <c r="D1048" t="s">
        <v>96</v>
      </c>
      <c r="E1048" t="s">
        <v>199</v>
      </c>
      <c r="F1048" t="s">
        <v>212</v>
      </c>
      <c r="G1048" t="s">
        <v>1545</v>
      </c>
      <c r="H1048" t="s">
        <v>1545</v>
      </c>
      <c r="I1048" t="s">
        <v>34</v>
      </c>
      <c r="J1048" t="s">
        <v>3225</v>
      </c>
      <c r="K1048" s="3">
        <v>41061</v>
      </c>
      <c r="L1048" t="s">
        <v>36</v>
      </c>
      <c r="M1048" t="s">
        <v>2735</v>
      </c>
      <c r="N1048" t="s">
        <v>2736</v>
      </c>
      <c r="O1048" t="s">
        <v>51</v>
      </c>
      <c r="P1048" t="s">
        <v>93</v>
      </c>
      <c r="Q1048">
        <v>2</v>
      </c>
      <c r="R1048" s="5">
        <v>18.798400000000001</v>
      </c>
      <c r="S1048" s="5">
        <v>39.332999999999998</v>
      </c>
      <c r="T1048" s="5">
        <v>62.9328</v>
      </c>
      <c r="U1048">
        <v>0.2</v>
      </c>
      <c r="V1048" s="5">
        <v>25.335999999999999</v>
      </c>
      <c r="W1048" t="s">
        <v>41</v>
      </c>
      <c r="X1048" s="3">
        <v>41066</v>
      </c>
      <c r="Y1048" s="3">
        <v>41066</v>
      </c>
      <c r="Z1048">
        <v>5</v>
      </c>
      <c r="AA1048" t="s">
        <v>8400</v>
      </c>
      <c r="AB1048">
        <f t="shared" si="82"/>
        <v>0</v>
      </c>
      <c r="AC1048" t="str">
        <f t="shared" si="80"/>
        <v>Friday</v>
      </c>
      <c r="AD1048" s="5">
        <v>3.3210000000000002</v>
      </c>
      <c r="AE1048">
        <v>2012</v>
      </c>
      <c r="AF1048">
        <v>22</v>
      </c>
      <c r="AG1048" s="14">
        <f t="shared" si="81"/>
        <v>0.40258815752675869</v>
      </c>
      <c r="AH1048">
        <f t="shared" si="83"/>
        <v>0</v>
      </c>
      <c r="AI1048" t="str">
        <f t="shared" si="84"/>
        <v xml:space="preserve"> </v>
      </c>
    </row>
    <row r="1049" spans="1:35" x14ac:dyDescent="0.35">
      <c r="A1049">
        <v>1048</v>
      </c>
      <c r="B1049" t="s">
        <v>3223</v>
      </c>
      <c r="C1049" t="s">
        <v>3224</v>
      </c>
      <c r="D1049" t="s">
        <v>96</v>
      </c>
      <c r="E1049" t="s">
        <v>199</v>
      </c>
      <c r="F1049" t="s">
        <v>212</v>
      </c>
      <c r="G1049" t="s">
        <v>1545</v>
      </c>
      <c r="H1049" t="s">
        <v>1545</v>
      </c>
      <c r="I1049" t="s">
        <v>34</v>
      </c>
      <c r="J1049" t="s">
        <v>3225</v>
      </c>
      <c r="K1049" s="3">
        <v>41061</v>
      </c>
      <c r="L1049" t="s">
        <v>36</v>
      </c>
      <c r="M1049" t="s">
        <v>3228</v>
      </c>
      <c r="N1049" t="s">
        <v>3229</v>
      </c>
      <c r="O1049" t="s">
        <v>51</v>
      </c>
      <c r="P1049" t="s">
        <v>205</v>
      </c>
      <c r="Q1049">
        <v>4</v>
      </c>
      <c r="R1049" s="5">
        <v>425.56639999999999</v>
      </c>
      <c r="S1049" s="5">
        <v>752.24799999999982</v>
      </c>
      <c r="T1049" s="5">
        <v>902.69759999999997</v>
      </c>
      <c r="U1049">
        <v>0.7</v>
      </c>
      <c r="V1049" s="5">
        <v>-799.56799999999998</v>
      </c>
      <c r="W1049" t="s">
        <v>41</v>
      </c>
      <c r="X1049" s="3">
        <v>41066</v>
      </c>
      <c r="Y1049" s="3">
        <v>41068</v>
      </c>
      <c r="Z1049">
        <v>7</v>
      </c>
      <c r="AA1049" t="s">
        <v>8399</v>
      </c>
      <c r="AB1049">
        <f t="shared" si="82"/>
        <v>2</v>
      </c>
      <c r="AC1049" t="str">
        <f t="shared" si="80"/>
        <v>Friday</v>
      </c>
      <c r="AD1049" s="5">
        <v>30.962</v>
      </c>
      <c r="AE1049">
        <v>2012</v>
      </c>
      <c r="AF1049">
        <v>22</v>
      </c>
      <c r="AG1049" s="14">
        <f t="shared" si="81"/>
        <v>-0.88575398893272783</v>
      </c>
      <c r="AH1049">
        <f t="shared" si="83"/>
        <v>1</v>
      </c>
      <c r="AI1049">
        <f t="shared" si="84"/>
        <v>2</v>
      </c>
    </row>
    <row r="1050" spans="1:35" x14ac:dyDescent="0.35">
      <c r="A1050">
        <v>1049</v>
      </c>
      <c r="B1050" t="s">
        <v>3223</v>
      </c>
      <c r="C1050" t="s">
        <v>3224</v>
      </c>
      <c r="D1050" t="s">
        <v>96</v>
      </c>
      <c r="E1050" t="s">
        <v>199</v>
      </c>
      <c r="F1050" t="s">
        <v>212</v>
      </c>
      <c r="G1050" t="s">
        <v>1545</v>
      </c>
      <c r="H1050" t="s">
        <v>1545</v>
      </c>
      <c r="I1050" t="s">
        <v>34</v>
      </c>
      <c r="J1050" t="s">
        <v>3225</v>
      </c>
      <c r="K1050" s="3">
        <v>41061</v>
      </c>
      <c r="L1050" t="s">
        <v>36</v>
      </c>
      <c r="M1050" t="s">
        <v>2279</v>
      </c>
      <c r="N1050" t="s">
        <v>2280</v>
      </c>
      <c r="O1050" t="s">
        <v>39</v>
      </c>
      <c r="P1050" t="s">
        <v>165</v>
      </c>
      <c r="Q1050">
        <v>2</v>
      </c>
      <c r="R1050" s="5">
        <v>82.948800000000006</v>
      </c>
      <c r="S1050" s="5">
        <v>126.65600000000001</v>
      </c>
      <c r="T1050" s="5">
        <v>202.64960000000002</v>
      </c>
      <c r="U1050">
        <v>0.2</v>
      </c>
      <c r="V1050" s="5">
        <v>36.752000000000002</v>
      </c>
      <c r="W1050" t="s">
        <v>41</v>
      </c>
      <c r="X1050" s="3">
        <v>41066</v>
      </c>
      <c r="Y1050" s="3">
        <v>41066</v>
      </c>
      <c r="Z1050">
        <v>5</v>
      </c>
      <c r="AA1050" t="s">
        <v>8400</v>
      </c>
      <c r="AB1050">
        <f t="shared" si="82"/>
        <v>0</v>
      </c>
      <c r="AC1050" t="str">
        <f t="shared" si="80"/>
        <v>Friday</v>
      </c>
      <c r="AD1050" s="5">
        <v>20.899000000000001</v>
      </c>
      <c r="AE1050">
        <v>2012</v>
      </c>
      <c r="AF1050">
        <v>22</v>
      </c>
      <c r="AG1050" s="14">
        <f t="shared" si="81"/>
        <v>0.18135737746336533</v>
      </c>
      <c r="AH1050">
        <f t="shared" si="83"/>
        <v>0</v>
      </c>
      <c r="AI1050" t="str">
        <f t="shared" si="84"/>
        <v xml:space="preserve"> </v>
      </c>
    </row>
    <row r="1051" spans="1:35" x14ac:dyDescent="0.35">
      <c r="A1051">
        <v>1050</v>
      </c>
      <c r="B1051" t="s">
        <v>3223</v>
      </c>
      <c r="C1051" t="s">
        <v>3224</v>
      </c>
      <c r="D1051" t="s">
        <v>96</v>
      </c>
      <c r="E1051" t="s">
        <v>199</v>
      </c>
      <c r="F1051" t="s">
        <v>212</v>
      </c>
      <c r="G1051" t="s">
        <v>1545</v>
      </c>
      <c r="H1051" t="s">
        <v>1545</v>
      </c>
      <c r="I1051" t="s">
        <v>34</v>
      </c>
      <c r="J1051" t="s">
        <v>3225</v>
      </c>
      <c r="K1051" s="3">
        <v>41061</v>
      </c>
      <c r="L1051" t="s">
        <v>36</v>
      </c>
      <c r="M1051" t="s">
        <v>3230</v>
      </c>
      <c r="N1051" t="s">
        <v>3231</v>
      </c>
      <c r="O1051" t="s">
        <v>51</v>
      </c>
      <c r="P1051" t="s">
        <v>55</v>
      </c>
      <c r="Q1051">
        <v>1</v>
      </c>
      <c r="R1051" s="5">
        <v>319.96479999999997</v>
      </c>
      <c r="S1051" s="5">
        <v>361.88800000000003</v>
      </c>
      <c r="T1051" s="5">
        <v>217.1328</v>
      </c>
      <c r="U1051">
        <v>0.4</v>
      </c>
      <c r="V1051" s="5">
        <v>-102.83199999999999</v>
      </c>
      <c r="W1051" t="s">
        <v>41</v>
      </c>
      <c r="X1051" s="3">
        <v>41066</v>
      </c>
      <c r="Y1051" s="3">
        <v>41066</v>
      </c>
      <c r="Z1051">
        <v>5</v>
      </c>
      <c r="AA1051" t="s">
        <v>8400</v>
      </c>
      <c r="AB1051">
        <f t="shared" si="82"/>
        <v>0</v>
      </c>
      <c r="AC1051" t="str">
        <f t="shared" si="80"/>
        <v>Friday</v>
      </c>
      <c r="AD1051" s="5">
        <v>14.686999999999999</v>
      </c>
      <c r="AE1051">
        <v>2012</v>
      </c>
      <c r="AF1051">
        <v>22</v>
      </c>
      <c r="AG1051" s="14">
        <f t="shared" si="81"/>
        <v>-0.47359035576384589</v>
      </c>
      <c r="AH1051">
        <f t="shared" si="83"/>
        <v>0</v>
      </c>
      <c r="AI1051" t="str">
        <f t="shared" si="84"/>
        <v xml:space="preserve"> </v>
      </c>
    </row>
    <row r="1052" spans="1:35" x14ac:dyDescent="0.35">
      <c r="A1052">
        <v>1051</v>
      </c>
      <c r="B1052" t="s">
        <v>3223</v>
      </c>
      <c r="C1052" t="s">
        <v>3224</v>
      </c>
      <c r="D1052" t="s">
        <v>96</v>
      </c>
      <c r="E1052" t="s">
        <v>199</v>
      </c>
      <c r="F1052" t="s">
        <v>212</v>
      </c>
      <c r="G1052" t="s">
        <v>1545</v>
      </c>
      <c r="H1052" t="s">
        <v>1545</v>
      </c>
      <c r="I1052" t="s">
        <v>34</v>
      </c>
      <c r="J1052" t="s">
        <v>3225</v>
      </c>
      <c r="K1052" s="3">
        <v>41061</v>
      </c>
      <c r="L1052" t="s">
        <v>36</v>
      </c>
      <c r="M1052" t="s">
        <v>2161</v>
      </c>
      <c r="N1052" t="s">
        <v>2162</v>
      </c>
      <c r="O1052" t="s">
        <v>39</v>
      </c>
      <c r="P1052" t="s">
        <v>183</v>
      </c>
      <c r="Q1052">
        <v>3</v>
      </c>
      <c r="R1052" s="5">
        <v>252.39840000000004</v>
      </c>
      <c r="S1052" s="5">
        <v>346.33300000000003</v>
      </c>
      <c r="T1052" s="5">
        <v>831.19920000000002</v>
      </c>
      <c r="U1052">
        <v>0.2</v>
      </c>
      <c r="V1052" s="5">
        <v>74.004000000000005</v>
      </c>
      <c r="W1052" t="s">
        <v>41</v>
      </c>
      <c r="X1052" s="3">
        <v>41066</v>
      </c>
      <c r="Y1052" s="3">
        <v>41068</v>
      </c>
      <c r="Z1052">
        <v>7</v>
      </c>
      <c r="AA1052" t="s">
        <v>8399</v>
      </c>
      <c r="AB1052">
        <f t="shared" si="82"/>
        <v>2</v>
      </c>
      <c r="AC1052" t="str">
        <f t="shared" si="80"/>
        <v>Friday</v>
      </c>
      <c r="AD1052" s="5">
        <v>4.335</v>
      </c>
      <c r="AE1052">
        <v>2012</v>
      </c>
      <c r="AF1052">
        <v>22</v>
      </c>
      <c r="AG1052" s="14">
        <f t="shared" si="81"/>
        <v>8.9032809463724216E-2</v>
      </c>
      <c r="AH1052">
        <f t="shared" si="83"/>
        <v>1</v>
      </c>
      <c r="AI1052">
        <f t="shared" si="84"/>
        <v>2</v>
      </c>
    </row>
    <row r="1053" spans="1:35" x14ac:dyDescent="0.35">
      <c r="A1053">
        <v>1052</v>
      </c>
      <c r="B1053" t="s">
        <v>3223</v>
      </c>
      <c r="C1053" t="s">
        <v>3224</v>
      </c>
      <c r="D1053" t="s">
        <v>96</v>
      </c>
      <c r="E1053" t="s">
        <v>199</v>
      </c>
      <c r="F1053" t="s">
        <v>212</v>
      </c>
      <c r="G1053" t="s">
        <v>1545</v>
      </c>
      <c r="H1053" t="s">
        <v>1545</v>
      </c>
      <c r="I1053" t="s">
        <v>34</v>
      </c>
      <c r="J1053" t="s">
        <v>3225</v>
      </c>
      <c r="K1053" s="3">
        <v>41061</v>
      </c>
      <c r="L1053" t="s">
        <v>36</v>
      </c>
      <c r="M1053" t="s">
        <v>3232</v>
      </c>
      <c r="N1053" t="s">
        <v>3233</v>
      </c>
      <c r="O1053" t="s">
        <v>51</v>
      </c>
      <c r="P1053" t="s">
        <v>205</v>
      </c>
      <c r="Q1053">
        <v>2</v>
      </c>
      <c r="R1053" s="5">
        <v>254.29160000000002</v>
      </c>
      <c r="S1053" s="5">
        <v>459.81199999999995</v>
      </c>
      <c r="T1053" s="5">
        <v>275.88720000000001</v>
      </c>
      <c r="U1053">
        <v>0.7</v>
      </c>
      <c r="V1053" s="5">
        <v>-232.696</v>
      </c>
      <c r="W1053" t="s">
        <v>41</v>
      </c>
      <c r="X1053" s="3">
        <v>41066</v>
      </c>
      <c r="Y1053" s="3">
        <v>41066</v>
      </c>
      <c r="Z1053">
        <v>5</v>
      </c>
      <c r="AA1053" t="s">
        <v>8400</v>
      </c>
      <c r="AB1053">
        <f t="shared" si="82"/>
        <v>0</v>
      </c>
      <c r="AC1053" t="str">
        <f t="shared" si="80"/>
        <v>Friday</v>
      </c>
      <c r="AD1053" s="5">
        <v>5.1239999999999997</v>
      </c>
      <c r="AE1053">
        <v>2012</v>
      </c>
      <c r="AF1053">
        <v>22</v>
      </c>
      <c r="AG1053" s="14">
        <f t="shared" si="81"/>
        <v>-0.84344616205463674</v>
      </c>
      <c r="AH1053">
        <f t="shared" si="83"/>
        <v>0</v>
      </c>
      <c r="AI1053" t="str">
        <f t="shared" si="84"/>
        <v xml:space="preserve"> </v>
      </c>
    </row>
    <row r="1054" spans="1:35" x14ac:dyDescent="0.35">
      <c r="A1054">
        <v>1053</v>
      </c>
      <c r="B1054" t="s">
        <v>3234</v>
      </c>
      <c r="C1054" t="s">
        <v>3235</v>
      </c>
      <c r="D1054" t="s">
        <v>96</v>
      </c>
      <c r="E1054" t="s">
        <v>44</v>
      </c>
      <c r="F1054" t="s">
        <v>67</v>
      </c>
      <c r="G1054" t="s">
        <v>68</v>
      </c>
      <c r="H1054" t="s">
        <v>3236</v>
      </c>
      <c r="I1054" t="s">
        <v>34</v>
      </c>
      <c r="J1054" t="s">
        <v>3237</v>
      </c>
      <c r="K1054" s="3">
        <v>41240</v>
      </c>
      <c r="L1054" t="s">
        <v>136</v>
      </c>
      <c r="M1054" t="s">
        <v>1364</v>
      </c>
      <c r="N1054" t="s">
        <v>1365</v>
      </c>
      <c r="O1054" t="s">
        <v>51</v>
      </c>
      <c r="P1054" t="s">
        <v>93</v>
      </c>
      <c r="Q1054">
        <v>4</v>
      </c>
      <c r="R1054" s="5">
        <v>38.619999999999997</v>
      </c>
      <c r="S1054" s="5">
        <v>46.5</v>
      </c>
      <c r="T1054" s="5">
        <v>186</v>
      </c>
      <c r="U1054">
        <v>0</v>
      </c>
      <c r="V1054" s="5">
        <v>31.52</v>
      </c>
      <c r="W1054" t="s">
        <v>139</v>
      </c>
      <c r="X1054" s="3">
        <v>41243</v>
      </c>
      <c r="Y1054" s="3">
        <v>41243</v>
      </c>
      <c r="Z1054">
        <v>3</v>
      </c>
      <c r="AA1054" t="s">
        <v>8400</v>
      </c>
      <c r="AB1054">
        <f t="shared" si="82"/>
        <v>0</v>
      </c>
      <c r="AC1054" t="str">
        <f t="shared" si="80"/>
        <v>Tuesday</v>
      </c>
      <c r="AD1054" s="5">
        <v>27.312000000000001</v>
      </c>
      <c r="AE1054">
        <v>2012</v>
      </c>
      <c r="AF1054">
        <v>48</v>
      </c>
      <c r="AG1054" s="14">
        <f t="shared" si="81"/>
        <v>0.16946236559139785</v>
      </c>
      <c r="AH1054">
        <f t="shared" si="83"/>
        <v>0</v>
      </c>
      <c r="AI1054" t="str">
        <f t="shared" si="84"/>
        <v xml:space="preserve"> </v>
      </c>
    </row>
    <row r="1055" spans="1:35" x14ac:dyDescent="0.35">
      <c r="A1055">
        <v>1054</v>
      </c>
      <c r="B1055" t="s">
        <v>2523</v>
      </c>
      <c r="C1055" t="s">
        <v>2524</v>
      </c>
      <c r="D1055" t="s">
        <v>112</v>
      </c>
      <c r="E1055" t="s">
        <v>44</v>
      </c>
      <c r="F1055" t="s">
        <v>67</v>
      </c>
      <c r="G1055" t="s">
        <v>297</v>
      </c>
      <c r="H1055" t="s">
        <v>3238</v>
      </c>
      <c r="I1055" t="s">
        <v>34</v>
      </c>
      <c r="J1055" t="s">
        <v>3239</v>
      </c>
      <c r="K1055" s="3">
        <v>41986</v>
      </c>
      <c r="L1055" t="s">
        <v>215</v>
      </c>
      <c r="M1055" t="s">
        <v>3240</v>
      </c>
      <c r="N1055" t="s">
        <v>3241</v>
      </c>
      <c r="O1055" t="s">
        <v>72</v>
      </c>
      <c r="P1055" t="s">
        <v>162</v>
      </c>
      <c r="Q1055">
        <v>1</v>
      </c>
      <c r="R1055" s="5">
        <v>162.12533808000001</v>
      </c>
      <c r="S1055" s="5">
        <v>174.32494797595189</v>
      </c>
      <c r="T1055" s="5">
        <v>173.97629807999999</v>
      </c>
      <c r="U1055">
        <v>2E-3</v>
      </c>
      <c r="V1055" s="5">
        <v>11.850960000000001</v>
      </c>
      <c r="W1055" t="s">
        <v>155</v>
      </c>
      <c r="X1055" s="3">
        <v>41988</v>
      </c>
      <c r="Y1055" s="3">
        <v>41991</v>
      </c>
      <c r="Z1055">
        <v>5</v>
      </c>
      <c r="AA1055" t="s">
        <v>8399</v>
      </c>
      <c r="AB1055">
        <f t="shared" si="82"/>
        <v>3</v>
      </c>
      <c r="AC1055" t="str">
        <f t="shared" si="80"/>
        <v>Saturday</v>
      </c>
      <c r="AD1055" s="5">
        <v>55.57</v>
      </c>
      <c r="AE1055">
        <v>2014</v>
      </c>
      <c r="AF1055">
        <v>50</v>
      </c>
      <c r="AG1055" s="14">
        <f t="shared" si="81"/>
        <v>6.8118244443565193E-2</v>
      </c>
      <c r="AH1055">
        <f t="shared" si="83"/>
        <v>1</v>
      </c>
      <c r="AI1055">
        <f t="shared" si="84"/>
        <v>3</v>
      </c>
    </row>
    <row r="1056" spans="1:35" x14ac:dyDescent="0.35">
      <c r="A1056">
        <v>1055</v>
      </c>
      <c r="B1056" t="s">
        <v>2523</v>
      </c>
      <c r="C1056" t="s">
        <v>2524</v>
      </c>
      <c r="D1056" t="s">
        <v>112</v>
      </c>
      <c r="E1056" t="s">
        <v>44</v>
      </c>
      <c r="F1056" t="s">
        <v>67</v>
      </c>
      <c r="G1056" t="s">
        <v>297</v>
      </c>
      <c r="H1056" t="s">
        <v>3238</v>
      </c>
      <c r="I1056" t="s">
        <v>34</v>
      </c>
      <c r="J1056" t="s">
        <v>3239</v>
      </c>
      <c r="K1056" s="3">
        <v>41986</v>
      </c>
      <c r="L1056" t="s">
        <v>215</v>
      </c>
      <c r="M1056" t="s">
        <v>3242</v>
      </c>
      <c r="N1056" t="s">
        <v>3243</v>
      </c>
      <c r="O1056" t="s">
        <v>39</v>
      </c>
      <c r="P1056" t="s">
        <v>61</v>
      </c>
      <c r="Q1056">
        <v>7</v>
      </c>
      <c r="R1056" s="5">
        <v>10.811428571428568</v>
      </c>
      <c r="S1056" s="5">
        <v>12.571428571428569</v>
      </c>
      <c r="T1056" s="5">
        <v>87.999999999999986</v>
      </c>
      <c r="U1056">
        <v>0</v>
      </c>
      <c r="V1056" s="5">
        <v>12.32</v>
      </c>
      <c r="W1056" t="s">
        <v>155</v>
      </c>
      <c r="X1056" s="3">
        <v>41988</v>
      </c>
      <c r="Y1056" s="3">
        <v>41988</v>
      </c>
      <c r="Z1056">
        <v>2</v>
      </c>
      <c r="AA1056" t="s">
        <v>8400</v>
      </c>
      <c r="AB1056">
        <f t="shared" si="82"/>
        <v>0</v>
      </c>
      <c r="AC1056" t="str">
        <f t="shared" si="80"/>
        <v>Saturday</v>
      </c>
      <c r="AD1056" s="5">
        <v>21.484000000000002</v>
      </c>
      <c r="AE1056">
        <v>2014</v>
      </c>
      <c r="AF1056">
        <v>50</v>
      </c>
      <c r="AG1056" s="14">
        <f t="shared" si="81"/>
        <v>0.14000000000000001</v>
      </c>
      <c r="AH1056">
        <f t="shared" si="83"/>
        <v>0</v>
      </c>
      <c r="AI1056" t="str">
        <f t="shared" si="84"/>
        <v xml:space="preserve"> </v>
      </c>
    </row>
    <row r="1057" spans="1:35" x14ac:dyDescent="0.35">
      <c r="A1057">
        <v>1056</v>
      </c>
      <c r="B1057" t="s">
        <v>2523</v>
      </c>
      <c r="C1057" t="s">
        <v>2524</v>
      </c>
      <c r="D1057" t="s">
        <v>112</v>
      </c>
      <c r="E1057" t="s">
        <v>44</v>
      </c>
      <c r="F1057" t="s">
        <v>67</v>
      </c>
      <c r="G1057" t="s">
        <v>297</v>
      </c>
      <c r="H1057" t="s">
        <v>3238</v>
      </c>
      <c r="I1057" t="s">
        <v>34</v>
      </c>
      <c r="J1057" t="s">
        <v>3239</v>
      </c>
      <c r="K1057" s="3">
        <v>41986</v>
      </c>
      <c r="L1057" t="s">
        <v>215</v>
      </c>
      <c r="M1057" t="s">
        <v>3244</v>
      </c>
      <c r="N1057" t="s">
        <v>3245</v>
      </c>
      <c r="O1057" t="s">
        <v>39</v>
      </c>
      <c r="P1057" t="s">
        <v>58</v>
      </c>
      <c r="Q1057">
        <v>4</v>
      </c>
      <c r="R1057" s="5">
        <v>7.38</v>
      </c>
      <c r="S1057" s="5">
        <v>9</v>
      </c>
      <c r="T1057" s="5">
        <v>36</v>
      </c>
      <c r="U1057">
        <v>0</v>
      </c>
      <c r="V1057" s="5">
        <v>6.48</v>
      </c>
      <c r="W1057" t="s">
        <v>155</v>
      </c>
      <c r="X1057" s="3">
        <v>41988</v>
      </c>
      <c r="Y1057" s="3">
        <v>41989</v>
      </c>
      <c r="Z1057">
        <v>3</v>
      </c>
      <c r="AA1057" t="s">
        <v>8399</v>
      </c>
      <c r="AB1057">
        <f t="shared" si="82"/>
        <v>1</v>
      </c>
      <c r="AC1057" t="str">
        <f t="shared" si="80"/>
        <v>Saturday</v>
      </c>
      <c r="AD1057" s="5">
        <v>8.34</v>
      </c>
      <c r="AE1057">
        <v>2014</v>
      </c>
      <c r="AF1057">
        <v>50</v>
      </c>
      <c r="AG1057" s="14">
        <f t="shared" si="81"/>
        <v>0.18000000000000002</v>
      </c>
      <c r="AH1057">
        <f t="shared" si="83"/>
        <v>1</v>
      </c>
      <c r="AI1057">
        <f t="shared" si="84"/>
        <v>1</v>
      </c>
    </row>
    <row r="1058" spans="1:35" x14ac:dyDescent="0.35">
      <c r="A1058">
        <v>1057</v>
      </c>
      <c r="B1058" t="s">
        <v>3246</v>
      </c>
      <c r="C1058" t="s">
        <v>3247</v>
      </c>
      <c r="D1058" t="s">
        <v>112</v>
      </c>
      <c r="E1058" t="s">
        <v>84</v>
      </c>
      <c r="F1058" t="s">
        <v>463</v>
      </c>
      <c r="G1058" t="s">
        <v>463</v>
      </c>
      <c r="H1058" t="s">
        <v>464</v>
      </c>
      <c r="I1058" t="s">
        <v>34</v>
      </c>
      <c r="J1058" t="s">
        <v>3248</v>
      </c>
      <c r="K1058" s="3">
        <v>41589</v>
      </c>
      <c r="L1058" t="s">
        <v>136</v>
      </c>
      <c r="M1058" t="s">
        <v>1348</v>
      </c>
      <c r="N1058" t="s">
        <v>1349</v>
      </c>
      <c r="O1058" t="s">
        <v>51</v>
      </c>
      <c r="P1058" t="s">
        <v>55</v>
      </c>
      <c r="Q1058">
        <v>2</v>
      </c>
      <c r="R1058" s="5">
        <v>91.58</v>
      </c>
      <c r="S1058" s="5">
        <v>113</v>
      </c>
      <c r="T1058" s="5">
        <v>226</v>
      </c>
      <c r="U1058">
        <v>0</v>
      </c>
      <c r="V1058" s="5">
        <v>42.84</v>
      </c>
      <c r="W1058" t="s">
        <v>155</v>
      </c>
      <c r="X1058" s="3">
        <v>41591</v>
      </c>
      <c r="Y1058" s="3">
        <v>41591</v>
      </c>
      <c r="Z1058">
        <v>2</v>
      </c>
      <c r="AA1058" t="s">
        <v>8400</v>
      </c>
      <c r="AB1058">
        <f t="shared" si="82"/>
        <v>0</v>
      </c>
      <c r="AC1058" t="str">
        <f t="shared" si="80"/>
        <v>Monday</v>
      </c>
      <c r="AD1058" s="5">
        <v>27.439</v>
      </c>
      <c r="AE1058">
        <v>2013</v>
      </c>
      <c r="AF1058">
        <v>46</v>
      </c>
      <c r="AG1058" s="14">
        <f t="shared" si="81"/>
        <v>0.18955752212389382</v>
      </c>
      <c r="AH1058">
        <f t="shared" si="83"/>
        <v>0</v>
      </c>
      <c r="AI1058" t="str">
        <f t="shared" si="84"/>
        <v xml:space="preserve"> </v>
      </c>
    </row>
    <row r="1059" spans="1:35" x14ac:dyDescent="0.35">
      <c r="A1059">
        <v>1058</v>
      </c>
      <c r="B1059" t="s">
        <v>3249</v>
      </c>
      <c r="C1059" t="s">
        <v>3250</v>
      </c>
      <c r="D1059" t="s">
        <v>29</v>
      </c>
      <c r="E1059" t="s">
        <v>30</v>
      </c>
      <c r="F1059" t="s">
        <v>31</v>
      </c>
      <c r="G1059" t="s">
        <v>365</v>
      </c>
      <c r="H1059" t="s">
        <v>1139</v>
      </c>
      <c r="I1059" t="s">
        <v>34</v>
      </c>
      <c r="J1059" t="s">
        <v>3251</v>
      </c>
      <c r="K1059" s="3">
        <v>41088</v>
      </c>
      <c r="L1059" t="s">
        <v>36</v>
      </c>
      <c r="M1059" t="s">
        <v>2283</v>
      </c>
      <c r="N1059" t="s">
        <v>2284</v>
      </c>
      <c r="O1059" t="s">
        <v>39</v>
      </c>
      <c r="P1059" t="s">
        <v>90</v>
      </c>
      <c r="Q1059">
        <v>2</v>
      </c>
      <c r="R1059" s="5">
        <v>5.8599999999999994</v>
      </c>
      <c r="S1059" s="5">
        <v>9.5</v>
      </c>
      <c r="T1059" s="5">
        <v>19</v>
      </c>
      <c r="U1059">
        <v>0</v>
      </c>
      <c r="V1059" s="5">
        <v>7.28</v>
      </c>
      <c r="W1059" t="s">
        <v>41</v>
      </c>
      <c r="X1059" s="3">
        <v>41093</v>
      </c>
      <c r="Y1059" s="3">
        <v>41095</v>
      </c>
      <c r="Z1059">
        <v>7</v>
      </c>
      <c r="AA1059" t="s">
        <v>8399</v>
      </c>
      <c r="AB1059">
        <f t="shared" si="82"/>
        <v>2</v>
      </c>
      <c r="AC1059" t="str">
        <f t="shared" si="80"/>
        <v>Thursday</v>
      </c>
      <c r="AD1059" s="5">
        <v>1.974</v>
      </c>
      <c r="AE1059">
        <v>2012</v>
      </c>
      <c r="AF1059">
        <v>26</v>
      </c>
      <c r="AG1059" s="14">
        <f t="shared" si="81"/>
        <v>0.38315789473684214</v>
      </c>
      <c r="AH1059">
        <f t="shared" si="83"/>
        <v>1</v>
      </c>
      <c r="AI1059">
        <f t="shared" si="84"/>
        <v>2</v>
      </c>
    </row>
    <row r="1060" spans="1:35" x14ac:dyDescent="0.35">
      <c r="A1060">
        <v>1059</v>
      </c>
      <c r="B1060" t="s">
        <v>3252</v>
      </c>
      <c r="C1060" t="s">
        <v>3253</v>
      </c>
      <c r="D1060" t="s">
        <v>29</v>
      </c>
      <c r="E1060" t="s">
        <v>84</v>
      </c>
      <c r="F1060" t="s">
        <v>740</v>
      </c>
      <c r="G1060" t="s">
        <v>741</v>
      </c>
      <c r="H1060" t="s">
        <v>780</v>
      </c>
      <c r="I1060" t="s">
        <v>34</v>
      </c>
      <c r="J1060" t="s">
        <v>3254</v>
      </c>
      <c r="K1060" s="3">
        <v>41429</v>
      </c>
      <c r="L1060" t="s">
        <v>98</v>
      </c>
      <c r="M1060" t="s">
        <v>3255</v>
      </c>
      <c r="N1060" t="s">
        <v>2889</v>
      </c>
      <c r="O1060" t="s">
        <v>39</v>
      </c>
      <c r="P1060" t="s">
        <v>61</v>
      </c>
      <c r="Q1060">
        <v>4</v>
      </c>
      <c r="R1060" s="5">
        <v>16.399999999999999</v>
      </c>
      <c r="S1060" s="5">
        <v>18</v>
      </c>
      <c r="T1060" s="5">
        <v>72</v>
      </c>
      <c r="U1060">
        <v>0</v>
      </c>
      <c r="V1060" s="5">
        <v>6.4</v>
      </c>
      <c r="W1060" t="s">
        <v>41</v>
      </c>
      <c r="X1060" s="3">
        <v>41434</v>
      </c>
      <c r="Y1060" s="3">
        <v>41434</v>
      </c>
      <c r="Z1060">
        <v>5</v>
      </c>
      <c r="AA1060" t="s">
        <v>8400</v>
      </c>
      <c r="AB1060">
        <f t="shared" si="82"/>
        <v>0</v>
      </c>
      <c r="AC1060" t="str">
        <f t="shared" si="80"/>
        <v>Tuesday</v>
      </c>
      <c r="AD1060" s="5">
        <v>14.887</v>
      </c>
      <c r="AE1060">
        <v>2013</v>
      </c>
      <c r="AF1060">
        <v>23</v>
      </c>
      <c r="AG1060" s="14">
        <f t="shared" si="81"/>
        <v>8.8888888888888892E-2</v>
      </c>
      <c r="AH1060">
        <f t="shared" si="83"/>
        <v>0</v>
      </c>
      <c r="AI1060" t="str">
        <f t="shared" si="84"/>
        <v xml:space="preserve"> </v>
      </c>
    </row>
    <row r="1061" spans="1:35" x14ac:dyDescent="0.35">
      <c r="A1061">
        <v>1060</v>
      </c>
      <c r="B1061" t="s">
        <v>3256</v>
      </c>
      <c r="C1061" t="s">
        <v>3257</v>
      </c>
      <c r="D1061" t="s">
        <v>112</v>
      </c>
      <c r="E1061" t="s">
        <v>84</v>
      </c>
      <c r="F1061" t="s">
        <v>113</v>
      </c>
      <c r="G1061" t="s">
        <v>113</v>
      </c>
      <c r="H1061" t="s">
        <v>114</v>
      </c>
      <c r="I1061" t="s">
        <v>34</v>
      </c>
      <c r="J1061" t="s">
        <v>3258</v>
      </c>
      <c r="K1061" s="3">
        <v>40743</v>
      </c>
      <c r="L1061" t="s">
        <v>36</v>
      </c>
      <c r="M1061" t="s">
        <v>3259</v>
      </c>
      <c r="N1061" t="s">
        <v>3260</v>
      </c>
      <c r="O1061" t="s">
        <v>51</v>
      </c>
      <c r="P1061" t="s">
        <v>52</v>
      </c>
      <c r="Q1061">
        <v>6</v>
      </c>
      <c r="R1061" s="5">
        <v>6.9959999999999996</v>
      </c>
      <c r="S1061" s="5">
        <v>12.26</v>
      </c>
      <c r="T1061" s="5">
        <v>44.136000000000003</v>
      </c>
      <c r="U1061">
        <v>0.4</v>
      </c>
      <c r="V1061" s="5">
        <v>2.16</v>
      </c>
      <c r="W1061" t="s">
        <v>139</v>
      </c>
      <c r="X1061" s="3">
        <v>40746</v>
      </c>
      <c r="Y1061" s="3">
        <v>40746</v>
      </c>
      <c r="Z1061">
        <v>3</v>
      </c>
      <c r="AA1061" t="s">
        <v>8400</v>
      </c>
      <c r="AB1061">
        <f t="shared" si="82"/>
        <v>0</v>
      </c>
      <c r="AC1061" t="str">
        <f t="shared" si="80"/>
        <v>Tuesday</v>
      </c>
      <c r="AD1061" s="5">
        <v>2.677</v>
      </c>
      <c r="AE1061">
        <v>2011</v>
      </c>
      <c r="AF1061">
        <v>30</v>
      </c>
      <c r="AG1061" s="14">
        <f t="shared" si="81"/>
        <v>4.8939641109298535E-2</v>
      </c>
      <c r="AH1061">
        <f t="shared" si="83"/>
        <v>0</v>
      </c>
      <c r="AI1061" t="str">
        <f t="shared" si="84"/>
        <v xml:space="preserve"> </v>
      </c>
    </row>
    <row r="1062" spans="1:35" x14ac:dyDescent="0.35">
      <c r="A1062">
        <v>1061</v>
      </c>
      <c r="B1062" t="s">
        <v>3261</v>
      </c>
      <c r="C1062" t="s">
        <v>3262</v>
      </c>
      <c r="D1062" t="s">
        <v>29</v>
      </c>
      <c r="E1062" t="s">
        <v>44</v>
      </c>
      <c r="F1062" t="s">
        <v>133</v>
      </c>
      <c r="G1062" t="s">
        <v>3263</v>
      </c>
      <c r="H1062" t="s">
        <v>3264</v>
      </c>
      <c r="I1062" t="s">
        <v>34</v>
      </c>
      <c r="J1062" t="s">
        <v>3265</v>
      </c>
      <c r="K1062" s="3">
        <v>41857</v>
      </c>
      <c r="L1062" t="s">
        <v>136</v>
      </c>
      <c r="M1062" t="s">
        <v>3266</v>
      </c>
      <c r="N1062" t="s">
        <v>3267</v>
      </c>
      <c r="O1062" t="s">
        <v>72</v>
      </c>
      <c r="P1062" t="s">
        <v>178</v>
      </c>
      <c r="Q1062">
        <v>4</v>
      </c>
      <c r="R1062" s="5">
        <v>38.230000000000004</v>
      </c>
      <c r="S1062" s="5">
        <v>59.75</v>
      </c>
      <c r="T1062" s="5">
        <v>239</v>
      </c>
      <c r="U1062">
        <v>0</v>
      </c>
      <c r="V1062" s="5">
        <v>86.08</v>
      </c>
      <c r="W1062" t="s">
        <v>139</v>
      </c>
      <c r="X1062" s="3">
        <v>41860</v>
      </c>
      <c r="Y1062" s="3">
        <v>41860</v>
      </c>
      <c r="Z1062">
        <v>3</v>
      </c>
      <c r="AA1062" t="s">
        <v>8400</v>
      </c>
      <c r="AB1062">
        <f t="shared" si="82"/>
        <v>0</v>
      </c>
      <c r="AC1062" t="str">
        <f t="shared" si="80"/>
        <v>Wednesday</v>
      </c>
      <c r="AD1062" s="5">
        <v>18.957000000000001</v>
      </c>
      <c r="AE1062">
        <v>2014</v>
      </c>
      <c r="AF1062">
        <v>32</v>
      </c>
      <c r="AG1062" s="14">
        <f t="shared" si="81"/>
        <v>0.36016736401673638</v>
      </c>
      <c r="AH1062">
        <f t="shared" si="83"/>
        <v>0</v>
      </c>
      <c r="AI1062" t="str">
        <f t="shared" si="84"/>
        <v xml:space="preserve"> </v>
      </c>
    </row>
    <row r="1063" spans="1:35" x14ac:dyDescent="0.35">
      <c r="A1063">
        <v>1062</v>
      </c>
      <c r="B1063" t="s">
        <v>3261</v>
      </c>
      <c r="C1063" t="s">
        <v>3262</v>
      </c>
      <c r="D1063" t="s">
        <v>29</v>
      </c>
      <c r="E1063" t="s">
        <v>44</v>
      </c>
      <c r="F1063" t="s">
        <v>133</v>
      </c>
      <c r="G1063" t="s">
        <v>3263</v>
      </c>
      <c r="H1063" t="s">
        <v>3264</v>
      </c>
      <c r="I1063" t="s">
        <v>34</v>
      </c>
      <c r="J1063" t="s">
        <v>3265</v>
      </c>
      <c r="K1063" s="3">
        <v>41857</v>
      </c>
      <c r="L1063" t="s">
        <v>136</v>
      </c>
      <c r="M1063" t="s">
        <v>827</v>
      </c>
      <c r="N1063" t="s">
        <v>828</v>
      </c>
      <c r="O1063" t="s">
        <v>72</v>
      </c>
      <c r="P1063" t="s">
        <v>178</v>
      </c>
      <c r="Q1063">
        <v>5</v>
      </c>
      <c r="R1063" s="5">
        <v>82.1</v>
      </c>
      <c r="S1063" s="5">
        <v>115.6</v>
      </c>
      <c r="T1063" s="5">
        <v>578</v>
      </c>
      <c r="U1063">
        <v>0</v>
      </c>
      <c r="V1063" s="5">
        <v>167.5</v>
      </c>
      <c r="W1063" t="s">
        <v>139</v>
      </c>
      <c r="X1063" s="3">
        <v>41860</v>
      </c>
      <c r="Y1063" s="3">
        <v>41860</v>
      </c>
      <c r="Z1063">
        <v>3</v>
      </c>
      <c r="AA1063" t="s">
        <v>8400</v>
      </c>
      <c r="AB1063">
        <f t="shared" si="82"/>
        <v>0</v>
      </c>
      <c r="AC1063" t="str">
        <f t="shared" si="80"/>
        <v>Wednesday</v>
      </c>
      <c r="AD1063" s="5">
        <v>57.177</v>
      </c>
      <c r="AE1063">
        <v>2014</v>
      </c>
      <c r="AF1063">
        <v>32</v>
      </c>
      <c r="AG1063" s="14">
        <f t="shared" si="81"/>
        <v>0.28979238754325259</v>
      </c>
      <c r="AH1063">
        <f t="shared" si="83"/>
        <v>0</v>
      </c>
      <c r="AI1063" t="str">
        <f t="shared" si="84"/>
        <v xml:space="preserve"> </v>
      </c>
    </row>
    <row r="1064" spans="1:35" x14ac:dyDescent="0.35">
      <c r="A1064">
        <v>1063</v>
      </c>
      <c r="B1064" t="s">
        <v>3268</v>
      </c>
      <c r="C1064" t="s">
        <v>3269</v>
      </c>
      <c r="D1064" t="s">
        <v>29</v>
      </c>
      <c r="E1064" t="s">
        <v>44</v>
      </c>
      <c r="F1064" t="s">
        <v>67</v>
      </c>
      <c r="G1064" t="s">
        <v>2193</v>
      </c>
      <c r="H1064" t="s">
        <v>3270</v>
      </c>
      <c r="I1064" t="s">
        <v>34</v>
      </c>
      <c r="J1064" t="s">
        <v>3271</v>
      </c>
      <c r="K1064" s="3">
        <v>41324</v>
      </c>
      <c r="L1064" t="s">
        <v>36</v>
      </c>
      <c r="M1064" t="s">
        <v>349</v>
      </c>
      <c r="N1064" t="s">
        <v>350</v>
      </c>
      <c r="O1064" t="s">
        <v>51</v>
      </c>
      <c r="P1064" t="s">
        <v>52</v>
      </c>
      <c r="Q1064">
        <v>4</v>
      </c>
      <c r="R1064" s="5">
        <v>7.0415999999999999</v>
      </c>
      <c r="S1064" s="5">
        <v>14.414</v>
      </c>
      <c r="T1064" s="5">
        <v>23.0624</v>
      </c>
      <c r="U1064">
        <v>0.6</v>
      </c>
      <c r="V1064" s="5">
        <v>-5.1040000000000001</v>
      </c>
      <c r="W1064" t="s">
        <v>139</v>
      </c>
      <c r="X1064" s="3">
        <v>41327</v>
      </c>
      <c r="Y1064" s="3">
        <v>41330</v>
      </c>
      <c r="Z1064">
        <v>6</v>
      </c>
      <c r="AA1064" t="s">
        <v>8399</v>
      </c>
      <c r="AB1064">
        <f t="shared" si="82"/>
        <v>3</v>
      </c>
      <c r="AC1064" t="str">
        <f t="shared" si="80"/>
        <v>Tuesday</v>
      </c>
      <c r="AD1064" s="5">
        <v>2.88</v>
      </c>
      <c r="AE1064">
        <v>2013</v>
      </c>
      <c r="AF1064">
        <v>8</v>
      </c>
      <c r="AG1064" s="14">
        <f t="shared" si="81"/>
        <v>-0.22131261273761621</v>
      </c>
      <c r="AH1064">
        <f t="shared" si="83"/>
        <v>1</v>
      </c>
      <c r="AI1064">
        <f t="shared" si="84"/>
        <v>3</v>
      </c>
    </row>
    <row r="1065" spans="1:35" x14ac:dyDescent="0.35">
      <c r="A1065">
        <v>1064</v>
      </c>
      <c r="B1065" t="s">
        <v>3272</v>
      </c>
      <c r="C1065" t="s">
        <v>3273</v>
      </c>
      <c r="D1065" t="s">
        <v>29</v>
      </c>
      <c r="E1065" t="s">
        <v>84</v>
      </c>
      <c r="F1065" t="s">
        <v>740</v>
      </c>
      <c r="G1065" t="s">
        <v>741</v>
      </c>
      <c r="H1065" t="s">
        <v>1281</v>
      </c>
      <c r="I1065" t="s">
        <v>34</v>
      </c>
      <c r="J1065" t="s">
        <v>3274</v>
      </c>
      <c r="K1065" s="3">
        <v>41488</v>
      </c>
      <c r="L1065" t="s">
        <v>136</v>
      </c>
      <c r="M1065" t="s">
        <v>160</v>
      </c>
      <c r="N1065" t="s">
        <v>161</v>
      </c>
      <c r="O1065" t="s">
        <v>72</v>
      </c>
      <c r="P1065" t="s">
        <v>162</v>
      </c>
      <c r="Q1065">
        <v>2</v>
      </c>
      <c r="R1065" s="5">
        <v>130.58213368000003</v>
      </c>
      <c r="S1065" s="5">
        <v>163.2618173146293</v>
      </c>
      <c r="T1065" s="5">
        <v>325.87058736000006</v>
      </c>
      <c r="U1065">
        <v>2E-3</v>
      </c>
      <c r="V1065" s="5">
        <v>64.706320000000005</v>
      </c>
      <c r="W1065" t="s">
        <v>139</v>
      </c>
      <c r="X1065" s="3">
        <v>41491</v>
      </c>
      <c r="Y1065" s="3">
        <v>41493</v>
      </c>
      <c r="Z1065">
        <v>5</v>
      </c>
      <c r="AA1065" t="s">
        <v>8399</v>
      </c>
      <c r="AB1065">
        <f t="shared" si="82"/>
        <v>2</v>
      </c>
      <c r="AC1065" t="str">
        <f t="shared" si="80"/>
        <v>Friday</v>
      </c>
      <c r="AD1065" s="5">
        <v>17.465</v>
      </c>
      <c r="AE1065">
        <v>2013</v>
      </c>
      <c r="AF1065">
        <v>31</v>
      </c>
      <c r="AG1065" s="14">
        <f t="shared" si="81"/>
        <v>0.19856446856468449</v>
      </c>
      <c r="AH1065">
        <f t="shared" si="83"/>
        <v>1</v>
      </c>
      <c r="AI1065">
        <f t="shared" si="84"/>
        <v>2</v>
      </c>
    </row>
    <row r="1066" spans="1:35" x14ac:dyDescent="0.35">
      <c r="A1066">
        <v>1065</v>
      </c>
      <c r="B1066" t="s">
        <v>3275</v>
      </c>
      <c r="C1066" t="s">
        <v>3276</v>
      </c>
      <c r="D1066" t="s">
        <v>29</v>
      </c>
      <c r="E1066" t="s">
        <v>44</v>
      </c>
      <c r="F1066" t="s">
        <v>45</v>
      </c>
      <c r="G1066" t="s">
        <v>1483</v>
      </c>
      <c r="H1066" t="s">
        <v>1483</v>
      </c>
      <c r="I1066" t="s">
        <v>34</v>
      </c>
      <c r="J1066" t="s">
        <v>3277</v>
      </c>
      <c r="K1066" s="3">
        <v>41185</v>
      </c>
      <c r="L1066" t="s">
        <v>36</v>
      </c>
      <c r="M1066" t="s">
        <v>998</v>
      </c>
      <c r="N1066" t="s">
        <v>999</v>
      </c>
      <c r="O1066" t="s">
        <v>39</v>
      </c>
      <c r="P1066" t="s">
        <v>76</v>
      </c>
      <c r="Q1066">
        <v>7</v>
      </c>
      <c r="R1066" s="5">
        <v>10.120000000000001</v>
      </c>
      <c r="S1066" s="5">
        <v>11</v>
      </c>
      <c r="T1066" s="5">
        <v>77</v>
      </c>
      <c r="U1066">
        <v>0</v>
      </c>
      <c r="V1066" s="5">
        <v>6.16</v>
      </c>
      <c r="W1066" t="s">
        <v>155</v>
      </c>
      <c r="X1066" s="3">
        <v>41187</v>
      </c>
      <c r="Y1066" s="3">
        <v>41187</v>
      </c>
      <c r="Z1066">
        <v>2</v>
      </c>
      <c r="AA1066" t="s">
        <v>8400</v>
      </c>
      <c r="AB1066">
        <f t="shared" si="82"/>
        <v>0</v>
      </c>
      <c r="AC1066" t="str">
        <f t="shared" si="80"/>
        <v>Wednesday</v>
      </c>
      <c r="AD1066" s="5">
        <v>14.454000000000001</v>
      </c>
      <c r="AE1066">
        <v>2012</v>
      </c>
      <c r="AF1066">
        <v>40</v>
      </c>
      <c r="AG1066" s="14">
        <f t="shared" si="81"/>
        <v>0.08</v>
      </c>
      <c r="AH1066">
        <f t="shared" si="83"/>
        <v>0</v>
      </c>
      <c r="AI1066" t="str">
        <f t="shared" si="84"/>
        <v xml:space="preserve"> </v>
      </c>
    </row>
    <row r="1067" spans="1:35" x14ac:dyDescent="0.35">
      <c r="A1067">
        <v>1066</v>
      </c>
      <c r="B1067" t="s">
        <v>3275</v>
      </c>
      <c r="C1067" t="s">
        <v>3276</v>
      </c>
      <c r="D1067" t="s">
        <v>29</v>
      </c>
      <c r="E1067" t="s">
        <v>44</v>
      </c>
      <c r="F1067" t="s">
        <v>45</v>
      </c>
      <c r="G1067" t="s">
        <v>1483</v>
      </c>
      <c r="H1067" t="s">
        <v>1483</v>
      </c>
      <c r="I1067" t="s">
        <v>34</v>
      </c>
      <c r="J1067" t="s">
        <v>3277</v>
      </c>
      <c r="K1067" s="3">
        <v>41185</v>
      </c>
      <c r="L1067" t="s">
        <v>36</v>
      </c>
      <c r="M1067" t="s">
        <v>88</v>
      </c>
      <c r="N1067" t="s">
        <v>89</v>
      </c>
      <c r="O1067" t="s">
        <v>39</v>
      </c>
      <c r="P1067" t="s">
        <v>90</v>
      </c>
      <c r="Q1067">
        <v>3</v>
      </c>
      <c r="R1067" s="5">
        <v>3.8200000000000003</v>
      </c>
      <c r="S1067" s="5">
        <v>7</v>
      </c>
      <c r="T1067" s="5">
        <v>21</v>
      </c>
      <c r="U1067">
        <v>0</v>
      </c>
      <c r="V1067" s="5">
        <v>9.5399999999999991</v>
      </c>
      <c r="W1067" t="s">
        <v>155</v>
      </c>
      <c r="X1067" s="3">
        <v>41187</v>
      </c>
      <c r="Y1067" s="3">
        <v>41189</v>
      </c>
      <c r="Z1067">
        <v>4</v>
      </c>
      <c r="AA1067" t="s">
        <v>8399</v>
      </c>
      <c r="AB1067">
        <f t="shared" si="82"/>
        <v>2</v>
      </c>
      <c r="AC1067" t="str">
        <f t="shared" si="80"/>
        <v>Wednesday</v>
      </c>
      <c r="AD1067" s="5">
        <v>3.3029999999999999</v>
      </c>
      <c r="AE1067">
        <v>2012</v>
      </c>
      <c r="AF1067">
        <v>40</v>
      </c>
      <c r="AG1067" s="14">
        <f t="shared" si="81"/>
        <v>0.45428571428571424</v>
      </c>
      <c r="AH1067">
        <f t="shared" si="83"/>
        <v>1</v>
      </c>
      <c r="AI1067">
        <f t="shared" si="84"/>
        <v>2</v>
      </c>
    </row>
    <row r="1068" spans="1:35" x14ac:dyDescent="0.35">
      <c r="A1068">
        <v>1067</v>
      </c>
      <c r="B1068" t="s">
        <v>3275</v>
      </c>
      <c r="C1068" t="s">
        <v>3276</v>
      </c>
      <c r="D1068" t="s">
        <v>29</v>
      </c>
      <c r="E1068" t="s">
        <v>44</v>
      </c>
      <c r="F1068" t="s">
        <v>45</v>
      </c>
      <c r="G1068" t="s">
        <v>1483</v>
      </c>
      <c r="H1068" t="s">
        <v>1483</v>
      </c>
      <c r="I1068" t="s">
        <v>34</v>
      </c>
      <c r="J1068" t="s">
        <v>3277</v>
      </c>
      <c r="K1068" s="3">
        <v>41185</v>
      </c>
      <c r="L1068" t="s">
        <v>36</v>
      </c>
      <c r="M1068" t="s">
        <v>3278</v>
      </c>
      <c r="N1068" t="s">
        <v>3279</v>
      </c>
      <c r="O1068" t="s">
        <v>72</v>
      </c>
      <c r="P1068" t="s">
        <v>73</v>
      </c>
      <c r="Q1068">
        <v>4</v>
      </c>
      <c r="R1068" s="5">
        <v>22.8</v>
      </c>
      <c r="S1068" s="5">
        <v>34.5</v>
      </c>
      <c r="T1068" s="5">
        <v>138</v>
      </c>
      <c r="U1068">
        <v>0</v>
      </c>
      <c r="V1068" s="5">
        <v>46.8</v>
      </c>
      <c r="W1068" t="s">
        <v>155</v>
      </c>
      <c r="X1068" s="3">
        <v>41187</v>
      </c>
      <c r="Y1068" s="3">
        <v>41187</v>
      </c>
      <c r="Z1068">
        <v>2</v>
      </c>
      <c r="AA1068" t="s">
        <v>8400</v>
      </c>
      <c r="AB1068">
        <f t="shared" si="82"/>
        <v>0</v>
      </c>
      <c r="AC1068" t="str">
        <f t="shared" si="80"/>
        <v>Wednesday</v>
      </c>
      <c r="AD1068" s="5">
        <v>29.11</v>
      </c>
      <c r="AE1068">
        <v>2012</v>
      </c>
      <c r="AF1068">
        <v>40</v>
      </c>
      <c r="AG1068" s="14">
        <f t="shared" si="81"/>
        <v>0.33913043478260868</v>
      </c>
      <c r="AH1068">
        <f t="shared" si="83"/>
        <v>0</v>
      </c>
      <c r="AI1068" t="str">
        <f t="shared" si="84"/>
        <v xml:space="preserve"> </v>
      </c>
    </row>
    <row r="1069" spans="1:35" x14ac:dyDescent="0.35">
      <c r="A1069">
        <v>1068</v>
      </c>
      <c r="B1069" t="s">
        <v>1176</v>
      </c>
      <c r="C1069" t="s">
        <v>1177</v>
      </c>
      <c r="D1069" t="s">
        <v>112</v>
      </c>
      <c r="E1069" t="s">
        <v>199</v>
      </c>
      <c r="F1069" t="s">
        <v>200</v>
      </c>
      <c r="G1069" t="s">
        <v>790</v>
      </c>
      <c r="H1069" t="s">
        <v>790</v>
      </c>
      <c r="I1069" t="s">
        <v>34</v>
      </c>
      <c r="J1069" t="s">
        <v>3280</v>
      </c>
      <c r="K1069" s="3">
        <v>41828</v>
      </c>
      <c r="L1069" t="s">
        <v>136</v>
      </c>
      <c r="M1069" t="s">
        <v>3281</v>
      </c>
      <c r="N1069" t="s">
        <v>3282</v>
      </c>
      <c r="O1069" t="s">
        <v>51</v>
      </c>
      <c r="P1069" t="s">
        <v>55</v>
      </c>
      <c r="Q1069">
        <v>5</v>
      </c>
      <c r="R1069" s="5">
        <v>67.260000000000005</v>
      </c>
      <c r="S1069" s="5">
        <v>82</v>
      </c>
      <c r="T1069" s="5">
        <v>410</v>
      </c>
      <c r="U1069">
        <v>0</v>
      </c>
      <c r="V1069" s="5">
        <v>73.7</v>
      </c>
      <c r="W1069" t="s">
        <v>41</v>
      </c>
      <c r="X1069" s="3">
        <v>41833</v>
      </c>
      <c r="Y1069" s="3">
        <v>41833</v>
      </c>
      <c r="Z1069">
        <v>5</v>
      </c>
      <c r="AA1069" t="s">
        <v>8400</v>
      </c>
      <c r="AB1069">
        <f t="shared" si="82"/>
        <v>0</v>
      </c>
      <c r="AC1069" t="str">
        <f t="shared" si="80"/>
        <v>Tuesday</v>
      </c>
      <c r="AD1069" s="5">
        <v>72.278999999999996</v>
      </c>
      <c r="AE1069">
        <v>2014</v>
      </c>
      <c r="AF1069">
        <v>28</v>
      </c>
      <c r="AG1069" s="14">
        <f t="shared" si="81"/>
        <v>0.1797560975609756</v>
      </c>
      <c r="AH1069">
        <f t="shared" si="83"/>
        <v>0</v>
      </c>
      <c r="AI1069" t="str">
        <f t="shared" si="84"/>
        <v xml:space="preserve"> </v>
      </c>
    </row>
    <row r="1070" spans="1:35" x14ac:dyDescent="0.35">
      <c r="A1070">
        <v>1069</v>
      </c>
      <c r="B1070" t="s">
        <v>3283</v>
      </c>
      <c r="C1070" t="s">
        <v>3284</v>
      </c>
      <c r="D1070" t="s">
        <v>29</v>
      </c>
      <c r="E1070" t="s">
        <v>199</v>
      </c>
      <c r="F1070" t="s">
        <v>212</v>
      </c>
      <c r="G1070" t="s">
        <v>245</v>
      </c>
      <c r="H1070" t="s">
        <v>245</v>
      </c>
      <c r="I1070" t="s">
        <v>34</v>
      </c>
      <c r="J1070" t="s">
        <v>3285</v>
      </c>
      <c r="K1070" s="3">
        <v>41934</v>
      </c>
      <c r="L1070" t="s">
        <v>36</v>
      </c>
      <c r="M1070" t="s">
        <v>1699</v>
      </c>
      <c r="N1070" t="s">
        <v>1700</v>
      </c>
      <c r="O1070" t="s">
        <v>51</v>
      </c>
      <c r="P1070" t="s">
        <v>93</v>
      </c>
      <c r="Q1070">
        <v>2</v>
      </c>
      <c r="R1070" s="5">
        <v>40.497600000000006</v>
      </c>
      <c r="S1070" s="5">
        <v>42.812000000000005</v>
      </c>
      <c r="T1070" s="5">
        <v>68.499200000000016</v>
      </c>
      <c r="U1070">
        <v>0.2</v>
      </c>
      <c r="V1070" s="5">
        <v>-12.496</v>
      </c>
      <c r="W1070" t="s">
        <v>41</v>
      </c>
      <c r="X1070" s="3">
        <v>41939</v>
      </c>
      <c r="Y1070" s="3">
        <v>41940</v>
      </c>
      <c r="Z1070">
        <v>6</v>
      </c>
      <c r="AA1070" t="s">
        <v>8399</v>
      </c>
      <c r="AB1070">
        <f t="shared" si="82"/>
        <v>1</v>
      </c>
      <c r="AC1070" t="str">
        <f t="shared" si="80"/>
        <v>Wednesday</v>
      </c>
      <c r="AD1070" s="5">
        <v>3.53</v>
      </c>
      <c r="AE1070">
        <v>2014</v>
      </c>
      <c r="AF1070">
        <v>43</v>
      </c>
      <c r="AG1070" s="14">
        <f t="shared" si="81"/>
        <v>-0.18242548818088383</v>
      </c>
      <c r="AH1070">
        <f t="shared" si="83"/>
        <v>1</v>
      </c>
      <c r="AI1070">
        <f t="shared" si="84"/>
        <v>1</v>
      </c>
    </row>
    <row r="1071" spans="1:35" x14ac:dyDescent="0.35">
      <c r="A1071">
        <v>1070</v>
      </c>
      <c r="B1071" t="s">
        <v>3283</v>
      </c>
      <c r="C1071" t="s">
        <v>3284</v>
      </c>
      <c r="D1071" t="s">
        <v>29</v>
      </c>
      <c r="E1071" t="s">
        <v>199</v>
      </c>
      <c r="F1071" t="s">
        <v>212</v>
      </c>
      <c r="G1071" t="s">
        <v>245</v>
      </c>
      <c r="H1071" t="s">
        <v>245</v>
      </c>
      <c r="I1071" t="s">
        <v>34</v>
      </c>
      <c r="J1071" t="s">
        <v>3285</v>
      </c>
      <c r="K1071" s="3">
        <v>41934</v>
      </c>
      <c r="L1071" t="s">
        <v>36</v>
      </c>
      <c r="M1071" t="s">
        <v>77</v>
      </c>
      <c r="N1071" t="s">
        <v>78</v>
      </c>
      <c r="O1071" t="s">
        <v>72</v>
      </c>
      <c r="P1071" t="s">
        <v>79</v>
      </c>
      <c r="Q1071">
        <v>3</v>
      </c>
      <c r="R1071" s="5">
        <v>169.46506666666664</v>
      </c>
      <c r="S1071" s="5">
        <v>177.66633333333331</v>
      </c>
      <c r="T1071" s="5">
        <v>426.39919999999995</v>
      </c>
      <c r="U1071">
        <v>0.2</v>
      </c>
      <c r="V1071" s="5">
        <v>-81.995999999999995</v>
      </c>
      <c r="W1071" t="s">
        <v>41</v>
      </c>
      <c r="X1071" s="3">
        <v>41939</v>
      </c>
      <c r="Y1071" s="3">
        <v>41939</v>
      </c>
      <c r="Z1071">
        <v>5</v>
      </c>
      <c r="AA1071" t="s">
        <v>8400</v>
      </c>
      <c r="AB1071">
        <f t="shared" si="82"/>
        <v>0</v>
      </c>
      <c r="AC1071" t="str">
        <f t="shared" si="80"/>
        <v>Wednesday</v>
      </c>
      <c r="AD1071" s="5">
        <v>25.100999999999999</v>
      </c>
      <c r="AE1071">
        <v>2014</v>
      </c>
      <c r="AF1071">
        <v>43</v>
      </c>
      <c r="AG1071" s="14">
        <f t="shared" si="81"/>
        <v>-0.19229867223015429</v>
      </c>
      <c r="AH1071">
        <f t="shared" si="83"/>
        <v>0</v>
      </c>
      <c r="AI1071" t="str">
        <f t="shared" si="84"/>
        <v xml:space="preserve"> </v>
      </c>
    </row>
    <row r="1072" spans="1:35" x14ac:dyDescent="0.35">
      <c r="A1072">
        <v>1071</v>
      </c>
      <c r="B1072" t="s">
        <v>3283</v>
      </c>
      <c r="C1072" t="s">
        <v>3284</v>
      </c>
      <c r="D1072" t="s">
        <v>29</v>
      </c>
      <c r="E1072" t="s">
        <v>199</v>
      </c>
      <c r="F1072" t="s">
        <v>212</v>
      </c>
      <c r="G1072" t="s">
        <v>245</v>
      </c>
      <c r="H1072" t="s">
        <v>245</v>
      </c>
      <c r="I1072" t="s">
        <v>34</v>
      </c>
      <c r="J1072" t="s">
        <v>3285</v>
      </c>
      <c r="K1072" s="3">
        <v>41934</v>
      </c>
      <c r="L1072" t="s">
        <v>36</v>
      </c>
      <c r="M1072" t="s">
        <v>3286</v>
      </c>
      <c r="N1072" t="s">
        <v>3287</v>
      </c>
      <c r="O1072" t="s">
        <v>39</v>
      </c>
      <c r="P1072" t="s">
        <v>58</v>
      </c>
      <c r="Q1072">
        <v>3</v>
      </c>
      <c r="R1072" s="5">
        <v>6.2501333333333333</v>
      </c>
      <c r="S1072" s="5">
        <v>9.9826666666666668</v>
      </c>
      <c r="T1072" s="5">
        <v>23.958400000000001</v>
      </c>
      <c r="U1072">
        <v>0.2</v>
      </c>
      <c r="V1072" s="5">
        <v>5.2080000000000002</v>
      </c>
      <c r="W1072" t="s">
        <v>41</v>
      </c>
      <c r="X1072" s="3">
        <v>41939</v>
      </c>
      <c r="Y1072" s="3">
        <v>41939</v>
      </c>
      <c r="Z1072">
        <v>5</v>
      </c>
      <c r="AA1072" t="s">
        <v>8400</v>
      </c>
      <c r="AB1072">
        <f t="shared" si="82"/>
        <v>0</v>
      </c>
      <c r="AC1072" t="str">
        <f t="shared" si="80"/>
        <v>Wednesday</v>
      </c>
      <c r="AD1072" s="5">
        <v>0.69899999999999995</v>
      </c>
      <c r="AE1072">
        <v>2014</v>
      </c>
      <c r="AF1072">
        <v>43</v>
      </c>
      <c r="AG1072" s="14">
        <f t="shared" si="81"/>
        <v>0.21737678642981167</v>
      </c>
      <c r="AH1072">
        <f t="shared" si="83"/>
        <v>0</v>
      </c>
      <c r="AI1072" t="str">
        <f t="shared" si="84"/>
        <v xml:space="preserve"> </v>
      </c>
    </row>
    <row r="1073" spans="1:35" x14ac:dyDescent="0.35">
      <c r="A1073">
        <v>1072</v>
      </c>
      <c r="B1073" t="s">
        <v>3283</v>
      </c>
      <c r="C1073" t="s">
        <v>3284</v>
      </c>
      <c r="D1073" t="s">
        <v>29</v>
      </c>
      <c r="E1073" t="s">
        <v>199</v>
      </c>
      <c r="F1073" t="s">
        <v>212</v>
      </c>
      <c r="G1073" t="s">
        <v>245</v>
      </c>
      <c r="H1073" t="s">
        <v>245</v>
      </c>
      <c r="I1073" t="s">
        <v>34</v>
      </c>
      <c r="J1073" t="s">
        <v>3285</v>
      </c>
      <c r="K1073" s="3">
        <v>41934</v>
      </c>
      <c r="L1073" t="s">
        <v>36</v>
      </c>
      <c r="M1073" t="s">
        <v>2204</v>
      </c>
      <c r="N1073" t="s">
        <v>1026</v>
      </c>
      <c r="O1073" t="s">
        <v>39</v>
      </c>
      <c r="P1073" t="s">
        <v>165</v>
      </c>
      <c r="Q1073">
        <v>3</v>
      </c>
      <c r="R1073" s="5">
        <v>52.943466666666673</v>
      </c>
      <c r="S1073" s="5">
        <v>89.849333333333334</v>
      </c>
      <c r="T1073" s="5">
        <v>215.63840000000002</v>
      </c>
      <c r="U1073">
        <v>0.2</v>
      </c>
      <c r="V1073" s="5">
        <v>56.808</v>
      </c>
      <c r="W1073" t="s">
        <v>41</v>
      </c>
      <c r="X1073" s="3">
        <v>41939</v>
      </c>
      <c r="Y1073" s="3">
        <v>41941</v>
      </c>
      <c r="Z1073">
        <v>7</v>
      </c>
      <c r="AA1073" t="s">
        <v>8399</v>
      </c>
      <c r="AB1073">
        <f t="shared" si="82"/>
        <v>2</v>
      </c>
      <c r="AC1073" t="str">
        <f t="shared" si="80"/>
        <v>Wednesday</v>
      </c>
      <c r="AD1073" s="5">
        <v>13.292999999999999</v>
      </c>
      <c r="AE1073">
        <v>2014</v>
      </c>
      <c r="AF1073">
        <v>43</v>
      </c>
      <c r="AG1073" s="14">
        <f t="shared" si="81"/>
        <v>0.26344101978126344</v>
      </c>
      <c r="AH1073">
        <f t="shared" si="83"/>
        <v>1</v>
      </c>
      <c r="AI1073">
        <f t="shared" si="84"/>
        <v>2</v>
      </c>
    </row>
    <row r="1074" spans="1:35" x14ac:dyDescent="0.35">
      <c r="A1074">
        <v>1073</v>
      </c>
      <c r="B1074" t="s">
        <v>2930</v>
      </c>
      <c r="C1074" t="s">
        <v>2931</v>
      </c>
      <c r="D1074" t="s">
        <v>112</v>
      </c>
      <c r="E1074" t="s">
        <v>44</v>
      </c>
      <c r="F1074" t="s">
        <v>67</v>
      </c>
      <c r="G1074" t="s">
        <v>68</v>
      </c>
      <c r="H1074" t="s">
        <v>3162</v>
      </c>
      <c r="I1074" t="s">
        <v>34</v>
      </c>
      <c r="J1074" t="s">
        <v>3288</v>
      </c>
      <c r="K1074" s="3">
        <v>41094</v>
      </c>
      <c r="L1074" t="s">
        <v>36</v>
      </c>
      <c r="M1074" t="s">
        <v>3289</v>
      </c>
      <c r="N1074" t="s">
        <v>3290</v>
      </c>
      <c r="O1074" t="s">
        <v>39</v>
      </c>
      <c r="P1074" t="s">
        <v>76</v>
      </c>
      <c r="Q1074">
        <v>2</v>
      </c>
      <c r="R1074" s="5">
        <v>8.6</v>
      </c>
      <c r="S1074" s="5">
        <v>15.5</v>
      </c>
      <c r="T1074" s="5">
        <v>31</v>
      </c>
      <c r="U1074">
        <v>0</v>
      </c>
      <c r="V1074" s="5">
        <v>13.8</v>
      </c>
      <c r="W1074" t="s">
        <v>41</v>
      </c>
      <c r="X1074" s="3">
        <v>41099</v>
      </c>
      <c r="Y1074" s="3">
        <v>41099</v>
      </c>
      <c r="Z1074">
        <v>5</v>
      </c>
      <c r="AA1074" t="s">
        <v>8400</v>
      </c>
      <c r="AB1074">
        <f t="shared" si="82"/>
        <v>0</v>
      </c>
      <c r="AC1074" t="str">
        <f t="shared" si="80"/>
        <v>Wednesday</v>
      </c>
      <c r="AD1074" s="5">
        <v>2.3959999999999999</v>
      </c>
      <c r="AE1074">
        <v>2012</v>
      </c>
      <c r="AF1074">
        <v>27</v>
      </c>
      <c r="AG1074" s="14">
        <f t="shared" si="81"/>
        <v>0.44516129032258067</v>
      </c>
      <c r="AH1074">
        <f t="shared" si="83"/>
        <v>0</v>
      </c>
      <c r="AI1074" t="str">
        <f t="shared" si="84"/>
        <v xml:space="preserve"> </v>
      </c>
    </row>
    <row r="1075" spans="1:35" x14ac:dyDescent="0.35">
      <c r="A1075">
        <v>1074</v>
      </c>
      <c r="B1075" t="s">
        <v>762</v>
      </c>
      <c r="C1075" t="s">
        <v>763</v>
      </c>
      <c r="D1075" t="s">
        <v>29</v>
      </c>
      <c r="E1075" t="s">
        <v>199</v>
      </c>
      <c r="F1075" t="s">
        <v>212</v>
      </c>
      <c r="G1075" t="s">
        <v>245</v>
      </c>
      <c r="H1075" t="s">
        <v>245</v>
      </c>
      <c r="I1075" t="s">
        <v>34</v>
      </c>
      <c r="J1075" t="s">
        <v>3291</v>
      </c>
      <c r="K1075" s="3">
        <v>41346</v>
      </c>
      <c r="L1075" t="s">
        <v>36</v>
      </c>
      <c r="M1075" t="s">
        <v>2818</v>
      </c>
      <c r="N1075" t="s">
        <v>2819</v>
      </c>
      <c r="O1075" t="s">
        <v>39</v>
      </c>
      <c r="P1075" t="s">
        <v>76</v>
      </c>
      <c r="Q1075">
        <v>4</v>
      </c>
      <c r="R1075" s="5">
        <v>12.1904</v>
      </c>
      <c r="S1075" s="5">
        <v>23.372999999999998</v>
      </c>
      <c r="T1075" s="5">
        <v>74.793599999999998</v>
      </c>
      <c r="U1075">
        <v>0.2</v>
      </c>
      <c r="V1075" s="5">
        <v>26.032</v>
      </c>
      <c r="W1075" t="s">
        <v>41</v>
      </c>
      <c r="X1075" s="3">
        <v>41351</v>
      </c>
      <c r="Y1075" s="3">
        <v>41352</v>
      </c>
      <c r="Z1075">
        <v>6</v>
      </c>
      <c r="AA1075" t="s">
        <v>8399</v>
      </c>
      <c r="AB1075">
        <f t="shared" si="82"/>
        <v>1</v>
      </c>
      <c r="AC1075" t="str">
        <f t="shared" si="80"/>
        <v>Wednesday</v>
      </c>
      <c r="AD1075" s="5">
        <v>5.4</v>
      </c>
      <c r="AE1075">
        <v>2013</v>
      </c>
      <c r="AF1075">
        <v>11</v>
      </c>
      <c r="AG1075" s="14">
        <f t="shared" si="81"/>
        <v>0.34805117015359605</v>
      </c>
      <c r="AH1075">
        <f t="shared" si="83"/>
        <v>1</v>
      </c>
      <c r="AI1075">
        <f t="shared" si="84"/>
        <v>1</v>
      </c>
    </row>
    <row r="1076" spans="1:35" x14ac:dyDescent="0.35">
      <c r="A1076">
        <v>1075</v>
      </c>
      <c r="B1076" t="s">
        <v>3292</v>
      </c>
      <c r="C1076" t="s">
        <v>3293</v>
      </c>
      <c r="D1076" t="s">
        <v>29</v>
      </c>
      <c r="E1076" t="s">
        <v>44</v>
      </c>
      <c r="F1076" t="s">
        <v>45</v>
      </c>
      <c r="G1076" t="s">
        <v>260</v>
      </c>
      <c r="H1076" t="s">
        <v>3294</v>
      </c>
      <c r="I1076" t="s">
        <v>34</v>
      </c>
      <c r="J1076" t="s">
        <v>3295</v>
      </c>
      <c r="K1076" s="3">
        <v>41813</v>
      </c>
      <c r="L1076" t="s">
        <v>36</v>
      </c>
      <c r="M1076" t="s">
        <v>3296</v>
      </c>
      <c r="N1076" t="s">
        <v>3297</v>
      </c>
      <c r="O1076" t="s">
        <v>39</v>
      </c>
      <c r="P1076" t="s">
        <v>64</v>
      </c>
      <c r="Q1076">
        <v>2</v>
      </c>
      <c r="R1076" s="5">
        <v>3.4</v>
      </c>
      <c r="S1076" s="5">
        <v>4</v>
      </c>
      <c r="T1076" s="5">
        <v>8</v>
      </c>
      <c r="U1076">
        <v>0</v>
      </c>
      <c r="V1076" s="5">
        <v>1.2</v>
      </c>
      <c r="W1076" t="s">
        <v>41</v>
      </c>
      <c r="X1076" s="3">
        <v>41818</v>
      </c>
      <c r="Y1076" s="3">
        <v>41818</v>
      </c>
      <c r="Z1076">
        <v>5</v>
      </c>
      <c r="AA1076" t="s">
        <v>8400</v>
      </c>
      <c r="AB1076">
        <f t="shared" si="82"/>
        <v>0</v>
      </c>
      <c r="AC1076" t="str">
        <f t="shared" si="80"/>
        <v>Monday</v>
      </c>
      <c r="AD1076" s="5">
        <v>0.81899999999999995</v>
      </c>
      <c r="AE1076">
        <v>2014</v>
      </c>
      <c r="AF1076">
        <v>26</v>
      </c>
      <c r="AG1076" s="14">
        <f t="shared" si="81"/>
        <v>0.15</v>
      </c>
      <c r="AH1076">
        <f t="shared" si="83"/>
        <v>0</v>
      </c>
      <c r="AI1076" t="str">
        <f t="shared" si="84"/>
        <v xml:space="preserve"> </v>
      </c>
    </row>
    <row r="1077" spans="1:35" x14ac:dyDescent="0.35">
      <c r="A1077">
        <v>1076</v>
      </c>
      <c r="B1077" t="s">
        <v>3298</v>
      </c>
      <c r="C1077" t="s">
        <v>3299</v>
      </c>
      <c r="D1077" t="s">
        <v>96</v>
      </c>
      <c r="E1077" t="s">
        <v>199</v>
      </c>
      <c r="F1077" t="s">
        <v>212</v>
      </c>
      <c r="G1077" t="s">
        <v>245</v>
      </c>
      <c r="H1077" t="s">
        <v>245</v>
      </c>
      <c r="I1077" t="s">
        <v>34</v>
      </c>
      <c r="J1077" t="s">
        <v>3300</v>
      </c>
      <c r="K1077" s="3">
        <v>41284</v>
      </c>
      <c r="L1077" t="s">
        <v>136</v>
      </c>
      <c r="M1077" t="s">
        <v>3301</v>
      </c>
      <c r="N1077" t="s">
        <v>3302</v>
      </c>
      <c r="O1077" t="s">
        <v>72</v>
      </c>
      <c r="P1077" t="s">
        <v>162</v>
      </c>
      <c r="Q1077">
        <v>5</v>
      </c>
      <c r="R1077" s="5">
        <v>93.803957119999993</v>
      </c>
      <c r="S1077" s="5">
        <v>197.19473323308267</v>
      </c>
      <c r="T1077" s="5">
        <v>786.80698559999985</v>
      </c>
      <c r="U1077">
        <v>0.20200000000000001</v>
      </c>
      <c r="V1077" s="5">
        <v>317.78719999999998</v>
      </c>
      <c r="W1077" t="s">
        <v>41</v>
      </c>
      <c r="X1077" s="3">
        <v>41289</v>
      </c>
      <c r="Y1077" s="3">
        <v>41291</v>
      </c>
      <c r="Z1077">
        <v>7</v>
      </c>
      <c r="AA1077" t="s">
        <v>8399</v>
      </c>
      <c r="AB1077">
        <f t="shared" si="82"/>
        <v>2</v>
      </c>
      <c r="AC1077" t="str">
        <f t="shared" si="80"/>
        <v>Thursday</v>
      </c>
      <c r="AD1077" s="5">
        <v>49.802</v>
      </c>
      <c r="AE1077">
        <v>2013</v>
      </c>
      <c r="AF1077">
        <v>2</v>
      </c>
      <c r="AG1077" s="14">
        <f t="shared" si="81"/>
        <v>0.40389473634078527</v>
      </c>
      <c r="AH1077">
        <f t="shared" si="83"/>
        <v>1</v>
      </c>
      <c r="AI1077">
        <f t="shared" si="84"/>
        <v>2</v>
      </c>
    </row>
    <row r="1078" spans="1:35" x14ac:dyDescent="0.35">
      <c r="A1078">
        <v>1077</v>
      </c>
      <c r="B1078" t="s">
        <v>1094</v>
      </c>
      <c r="C1078" t="s">
        <v>1095</v>
      </c>
      <c r="D1078" t="s">
        <v>29</v>
      </c>
      <c r="E1078" t="s">
        <v>84</v>
      </c>
      <c r="F1078" t="s">
        <v>463</v>
      </c>
      <c r="G1078" t="s">
        <v>1751</v>
      </c>
      <c r="H1078" t="s">
        <v>1752</v>
      </c>
      <c r="I1078" t="s">
        <v>34</v>
      </c>
      <c r="J1078" t="s">
        <v>3303</v>
      </c>
      <c r="K1078" s="3">
        <v>41186</v>
      </c>
      <c r="L1078" t="s">
        <v>36</v>
      </c>
      <c r="M1078" t="s">
        <v>3259</v>
      </c>
      <c r="N1078" t="s">
        <v>3260</v>
      </c>
      <c r="O1078" t="s">
        <v>51</v>
      </c>
      <c r="P1078" t="s">
        <v>52</v>
      </c>
      <c r="Q1078">
        <v>4</v>
      </c>
      <c r="R1078" s="5">
        <v>7.1</v>
      </c>
      <c r="S1078" s="5">
        <v>12.5</v>
      </c>
      <c r="T1078" s="5">
        <v>50</v>
      </c>
      <c r="U1078">
        <v>0</v>
      </c>
      <c r="V1078" s="5">
        <v>21.6</v>
      </c>
      <c r="W1078" t="s">
        <v>41</v>
      </c>
      <c r="X1078" s="3">
        <v>41191</v>
      </c>
      <c r="Y1078" s="3">
        <v>41191</v>
      </c>
      <c r="Z1078">
        <v>5</v>
      </c>
      <c r="AA1078" t="s">
        <v>8400</v>
      </c>
      <c r="AB1078">
        <f t="shared" si="82"/>
        <v>0</v>
      </c>
      <c r="AC1078" t="str">
        <f t="shared" si="80"/>
        <v>Thursday</v>
      </c>
      <c r="AD1078" s="5">
        <v>3.464</v>
      </c>
      <c r="AE1078">
        <v>2012</v>
      </c>
      <c r="AF1078">
        <v>40</v>
      </c>
      <c r="AG1078" s="14">
        <f t="shared" si="81"/>
        <v>0.43200000000000005</v>
      </c>
      <c r="AH1078">
        <f t="shared" si="83"/>
        <v>0</v>
      </c>
      <c r="AI1078" t="str">
        <f t="shared" si="84"/>
        <v xml:space="preserve"> </v>
      </c>
    </row>
    <row r="1079" spans="1:35" x14ac:dyDescent="0.35">
      <c r="A1079">
        <v>1078</v>
      </c>
      <c r="B1079" t="s">
        <v>1337</v>
      </c>
      <c r="C1079" t="s">
        <v>1338</v>
      </c>
      <c r="D1079" t="s">
        <v>112</v>
      </c>
      <c r="E1079" t="s">
        <v>84</v>
      </c>
      <c r="F1079" t="s">
        <v>113</v>
      </c>
      <c r="G1079" t="s">
        <v>2188</v>
      </c>
      <c r="H1079" t="s">
        <v>2189</v>
      </c>
      <c r="I1079" t="s">
        <v>34</v>
      </c>
      <c r="J1079" t="s">
        <v>3304</v>
      </c>
      <c r="K1079" s="3">
        <v>41389</v>
      </c>
      <c r="L1079" t="s">
        <v>36</v>
      </c>
      <c r="M1079" t="s">
        <v>256</v>
      </c>
      <c r="N1079" t="s">
        <v>257</v>
      </c>
      <c r="O1079" t="s">
        <v>51</v>
      </c>
      <c r="P1079" t="s">
        <v>52</v>
      </c>
      <c r="Q1079">
        <v>5</v>
      </c>
      <c r="R1079" s="5">
        <v>10.256800000000002</v>
      </c>
      <c r="S1079" s="5">
        <v>14.407999999999999</v>
      </c>
      <c r="T1079" s="5">
        <v>43.223999999999997</v>
      </c>
      <c r="U1079">
        <v>0.4</v>
      </c>
      <c r="V1079" s="5">
        <v>-8.06</v>
      </c>
      <c r="W1079" t="s">
        <v>41</v>
      </c>
      <c r="X1079" s="3">
        <v>41394</v>
      </c>
      <c r="Y1079" s="3">
        <v>41396</v>
      </c>
      <c r="Z1079">
        <v>7</v>
      </c>
      <c r="AA1079" t="s">
        <v>8399</v>
      </c>
      <c r="AB1079">
        <f t="shared" si="82"/>
        <v>2</v>
      </c>
      <c r="AC1079" t="str">
        <f t="shared" si="80"/>
        <v>Thursday</v>
      </c>
      <c r="AD1079" s="5">
        <v>1.996</v>
      </c>
      <c r="AE1079">
        <v>2013</v>
      </c>
      <c r="AF1079">
        <v>17</v>
      </c>
      <c r="AG1079" s="14">
        <f t="shared" si="81"/>
        <v>-0.1864704793633167</v>
      </c>
      <c r="AH1079">
        <f t="shared" si="83"/>
        <v>1</v>
      </c>
      <c r="AI1079">
        <f t="shared" si="84"/>
        <v>2</v>
      </c>
    </row>
    <row r="1080" spans="1:35" x14ac:dyDescent="0.35">
      <c r="A1080">
        <v>1079</v>
      </c>
      <c r="B1080" t="s">
        <v>1626</v>
      </c>
      <c r="C1080" t="s">
        <v>1627</v>
      </c>
      <c r="D1080" t="s">
        <v>29</v>
      </c>
      <c r="E1080" t="s">
        <v>199</v>
      </c>
      <c r="F1080" t="s">
        <v>200</v>
      </c>
      <c r="G1080" t="s">
        <v>678</v>
      </c>
      <c r="H1080" t="s">
        <v>678</v>
      </c>
      <c r="I1080" t="s">
        <v>34</v>
      </c>
      <c r="J1080" t="s">
        <v>3305</v>
      </c>
      <c r="K1080" s="3">
        <v>41625</v>
      </c>
      <c r="L1080" t="s">
        <v>36</v>
      </c>
      <c r="M1080" t="s">
        <v>1192</v>
      </c>
      <c r="N1080" t="s">
        <v>1193</v>
      </c>
      <c r="O1080" t="s">
        <v>72</v>
      </c>
      <c r="P1080" t="s">
        <v>162</v>
      </c>
      <c r="Q1080">
        <v>1</v>
      </c>
      <c r="R1080" s="5">
        <v>99.661062880000003</v>
      </c>
      <c r="S1080" s="5">
        <v>175.2000229258517</v>
      </c>
      <c r="T1080" s="5">
        <v>174.84962288</v>
      </c>
      <c r="U1080">
        <v>2E-3</v>
      </c>
      <c r="V1080" s="5">
        <v>75.188559999999995</v>
      </c>
      <c r="W1080" t="s">
        <v>41</v>
      </c>
      <c r="X1080" s="3">
        <v>41630</v>
      </c>
      <c r="Y1080" s="3">
        <v>41633</v>
      </c>
      <c r="Z1080">
        <v>8</v>
      </c>
      <c r="AA1080" t="s">
        <v>8399</v>
      </c>
      <c r="AB1080">
        <f t="shared" si="82"/>
        <v>3</v>
      </c>
      <c r="AC1080" t="str">
        <f t="shared" si="80"/>
        <v>Tuesday</v>
      </c>
      <c r="AD1080" s="5">
        <v>9.0670000000000002</v>
      </c>
      <c r="AE1080">
        <v>2013</v>
      </c>
      <c r="AF1080">
        <v>51</v>
      </c>
      <c r="AG1080" s="14">
        <f t="shared" si="81"/>
        <v>0.43001842818730129</v>
      </c>
      <c r="AH1080">
        <f t="shared" si="83"/>
        <v>1</v>
      </c>
      <c r="AI1080">
        <f t="shared" si="84"/>
        <v>3</v>
      </c>
    </row>
    <row r="1081" spans="1:35" x14ac:dyDescent="0.35">
      <c r="A1081">
        <v>1080</v>
      </c>
      <c r="B1081" t="s">
        <v>3306</v>
      </c>
      <c r="C1081" t="s">
        <v>3307</v>
      </c>
      <c r="D1081" t="s">
        <v>29</v>
      </c>
      <c r="E1081" t="s">
        <v>30</v>
      </c>
      <c r="F1081" t="s">
        <v>31</v>
      </c>
      <c r="G1081" t="s">
        <v>32</v>
      </c>
      <c r="H1081" t="s">
        <v>1712</v>
      </c>
      <c r="I1081" t="s">
        <v>34</v>
      </c>
      <c r="J1081" t="s">
        <v>3308</v>
      </c>
      <c r="K1081" s="3">
        <v>41251</v>
      </c>
      <c r="L1081" t="s">
        <v>36</v>
      </c>
      <c r="M1081" t="s">
        <v>3309</v>
      </c>
      <c r="N1081" t="s">
        <v>3310</v>
      </c>
      <c r="O1081" t="s">
        <v>39</v>
      </c>
      <c r="P1081" t="s">
        <v>58</v>
      </c>
      <c r="Q1081">
        <v>6</v>
      </c>
      <c r="R1081" s="5">
        <v>5.5</v>
      </c>
      <c r="S1081" s="5">
        <v>5.5</v>
      </c>
      <c r="T1081" s="5">
        <v>33</v>
      </c>
      <c r="U1081">
        <v>0</v>
      </c>
      <c r="V1081" s="5">
        <v>0</v>
      </c>
      <c r="W1081" t="s">
        <v>41</v>
      </c>
      <c r="X1081" s="3">
        <v>41256</v>
      </c>
      <c r="Y1081" s="3">
        <v>41256</v>
      </c>
      <c r="Z1081">
        <v>5</v>
      </c>
      <c r="AA1081" t="s">
        <v>8400</v>
      </c>
      <c r="AB1081">
        <f t="shared" si="82"/>
        <v>0</v>
      </c>
      <c r="AC1081" t="str">
        <f t="shared" si="80"/>
        <v>Saturday</v>
      </c>
      <c r="AD1081" s="5">
        <v>3.21</v>
      </c>
      <c r="AE1081">
        <v>2012</v>
      </c>
      <c r="AF1081">
        <v>49</v>
      </c>
      <c r="AG1081" s="14">
        <f t="shared" si="81"/>
        <v>0</v>
      </c>
      <c r="AH1081">
        <f t="shared" si="83"/>
        <v>0</v>
      </c>
      <c r="AI1081" t="str">
        <f t="shared" si="84"/>
        <v xml:space="preserve"> </v>
      </c>
    </row>
    <row r="1082" spans="1:35" x14ac:dyDescent="0.35">
      <c r="A1082">
        <v>1081</v>
      </c>
      <c r="B1082" t="s">
        <v>3311</v>
      </c>
      <c r="C1082" t="s">
        <v>3312</v>
      </c>
      <c r="D1082" t="s">
        <v>29</v>
      </c>
      <c r="E1082" t="s">
        <v>199</v>
      </c>
      <c r="F1082" t="s">
        <v>212</v>
      </c>
      <c r="G1082" t="s">
        <v>245</v>
      </c>
      <c r="H1082" t="s">
        <v>245</v>
      </c>
      <c r="I1082" t="s">
        <v>34</v>
      </c>
      <c r="J1082" t="s">
        <v>3313</v>
      </c>
      <c r="K1082" s="3">
        <v>41345</v>
      </c>
      <c r="L1082" t="s">
        <v>36</v>
      </c>
      <c r="M1082" t="s">
        <v>3314</v>
      </c>
      <c r="N1082" t="s">
        <v>3315</v>
      </c>
      <c r="O1082" t="s">
        <v>72</v>
      </c>
      <c r="P1082" t="s">
        <v>73</v>
      </c>
      <c r="Q1082">
        <v>3</v>
      </c>
      <c r="R1082" s="5">
        <v>46.967599999999983</v>
      </c>
      <c r="S1082" s="5">
        <v>97.798666666666605</v>
      </c>
      <c r="T1082" s="5">
        <v>88.01879999999997</v>
      </c>
      <c r="U1082">
        <v>0.7</v>
      </c>
      <c r="V1082" s="5">
        <v>-52.884</v>
      </c>
      <c r="W1082" t="s">
        <v>41</v>
      </c>
      <c r="X1082" s="3">
        <v>41350</v>
      </c>
      <c r="Y1082" s="3">
        <v>41350</v>
      </c>
      <c r="Z1082">
        <v>5</v>
      </c>
      <c r="AA1082" t="s">
        <v>8400</v>
      </c>
      <c r="AB1082">
        <f t="shared" si="82"/>
        <v>0</v>
      </c>
      <c r="AC1082" t="str">
        <f t="shared" si="80"/>
        <v>Tuesday</v>
      </c>
      <c r="AD1082" s="5">
        <v>4.306</v>
      </c>
      <c r="AE1082">
        <v>2013</v>
      </c>
      <c r="AF1082">
        <v>11</v>
      </c>
      <c r="AG1082" s="14">
        <f t="shared" si="81"/>
        <v>-0.60082618713274916</v>
      </c>
      <c r="AH1082">
        <f t="shared" si="83"/>
        <v>0</v>
      </c>
      <c r="AI1082" t="str">
        <f t="shared" si="84"/>
        <v xml:space="preserve"> </v>
      </c>
    </row>
    <row r="1083" spans="1:35" x14ac:dyDescent="0.35">
      <c r="A1083">
        <v>1082</v>
      </c>
      <c r="B1083" t="s">
        <v>3316</v>
      </c>
      <c r="C1083" t="s">
        <v>3317</v>
      </c>
      <c r="D1083" t="s">
        <v>112</v>
      </c>
      <c r="E1083" t="s">
        <v>30</v>
      </c>
      <c r="F1083" t="s">
        <v>31</v>
      </c>
      <c r="G1083" t="s">
        <v>365</v>
      </c>
      <c r="H1083" t="s">
        <v>3318</v>
      </c>
      <c r="I1083" t="s">
        <v>34</v>
      </c>
      <c r="J1083" t="s">
        <v>3319</v>
      </c>
      <c r="K1083" s="3">
        <v>41185</v>
      </c>
      <c r="L1083" t="s">
        <v>36</v>
      </c>
      <c r="M1083" t="s">
        <v>172</v>
      </c>
      <c r="N1083" t="s">
        <v>173</v>
      </c>
      <c r="O1083" t="s">
        <v>39</v>
      </c>
      <c r="P1083" t="s">
        <v>58</v>
      </c>
      <c r="Q1083">
        <v>12</v>
      </c>
      <c r="R1083" s="5">
        <v>30.646666666666665</v>
      </c>
      <c r="S1083" s="5">
        <v>33.666666666666664</v>
      </c>
      <c r="T1083" s="5">
        <v>404</v>
      </c>
      <c r="U1083">
        <v>0</v>
      </c>
      <c r="V1083" s="5">
        <v>36.24</v>
      </c>
      <c r="W1083" t="s">
        <v>139</v>
      </c>
      <c r="X1083" s="3">
        <v>41188</v>
      </c>
      <c r="Y1083" s="3">
        <v>41188</v>
      </c>
      <c r="Z1083">
        <v>3</v>
      </c>
      <c r="AA1083" t="s">
        <v>8400</v>
      </c>
      <c r="AB1083">
        <f t="shared" si="82"/>
        <v>0</v>
      </c>
      <c r="AC1083" t="str">
        <f t="shared" si="80"/>
        <v>Wednesday</v>
      </c>
      <c r="AD1083" s="5">
        <v>44.154000000000003</v>
      </c>
      <c r="AE1083">
        <v>2012</v>
      </c>
      <c r="AF1083">
        <v>40</v>
      </c>
      <c r="AG1083" s="14">
        <f t="shared" si="81"/>
        <v>8.9702970297029713E-2</v>
      </c>
      <c r="AH1083">
        <f t="shared" si="83"/>
        <v>0</v>
      </c>
      <c r="AI1083" t="str">
        <f t="shared" si="84"/>
        <v xml:space="preserve"> </v>
      </c>
    </row>
    <row r="1084" spans="1:35" x14ac:dyDescent="0.35">
      <c r="A1084">
        <v>1083</v>
      </c>
      <c r="B1084" t="s">
        <v>3320</v>
      </c>
      <c r="C1084" t="s">
        <v>3321</v>
      </c>
      <c r="D1084" t="s">
        <v>29</v>
      </c>
      <c r="E1084" t="s">
        <v>30</v>
      </c>
      <c r="F1084" t="s">
        <v>31</v>
      </c>
      <c r="G1084" t="s">
        <v>414</v>
      </c>
      <c r="H1084" t="s">
        <v>1442</v>
      </c>
      <c r="I1084" t="s">
        <v>34</v>
      </c>
      <c r="J1084" t="s">
        <v>3322</v>
      </c>
      <c r="K1084" s="3">
        <v>41601</v>
      </c>
      <c r="L1084" t="s">
        <v>98</v>
      </c>
      <c r="M1084" t="s">
        <v>2700</v>
      </c>
      <c r="N1084" t="s">
        <v>2701</v>
      </c>
      <c r="O1084" t="s">
        <v>51</v>
      </c>
      <c r="P1084" t="s">
        <v>93</v>
      </c>
      <c r="Q1084">
        <v>3</v>
      </c>
      <c r="R1084" s="5">
        <v>31.681066666666666</v>
      </c>
      <c r="S1084" s="5">
        <v>39.586333333333329</v>
      </c>
      <c r="T1084" s="5">
        <v>95.007199999999997</v>
      </c>
      <c r="U1084">
        <v>0.2</v>
      </c>
      <c r="V1084" s="5">
        <v>-3.5999999999999997E-2</v>
      </c>
      <c r="W1084" t="s">
        <v>41</v>
      </c>
      <c r="X1084" s="3">
        <v>41606</v>
      </c>
      <c r="Y1084" s="3">
        <v>41608</v>
      </c>
      <c r="Z1084">
        <v>7</v>
      </c>
      <c r="AA1084" t="s">
        <v>8399</v>
      </c>
      <c r="AB1084">
        <f t="shared" si="82"/>
        <v>2</v>
      </c>
      <c r="AC1084" t="str">
        <f t="shared" si="80"/>
        <v>Saturday</v>
      </c>
      <c r="AD1084" s="5">
        <v>4.5599999999999996</v>
      </c>
      <c r="AE1084">
        <v>2013</v>
      </c>
      <c r="AF1084">
        <v>47</v>
      </c>
      <c r="AG1084" s="14">
        <f t="shared" si="81"/>
        <v>-3.7891865037597151E-4</v>
      </c>
      <c r="AH1084">
        <f t="shared" si="83"/>
        <v>1</v>
      </c>
      <c r="AI1084">
        <f t="shared" si="84"/>
        <v>2</v>
      </c>
    </row>
    <row r="1085" spans="1:35" x14ac:dyDescent="0.35">
      <c r="A1085">
        <v>1084</v>
      </c>
      <c r="B1085" t="s">
        <v>702</v>
      </c>
      <c r="C1085" t="s">
        <v>703</v>
      </c>
      <c r="D1085" t="s">
        <v>29</v>
      </c>
      <c r="E1085" t="s">
        <v>30</v>
      </c>
      <c r="F1085" t="s">
        <v>31</v>
      </c>
      <c r="G1085" t="s">
        <v>610</v>
      </c>
      <c r="H1085" t="s">
        <v>3196</v>
      </c>
      <c r="I1085" t="s">
        <v>34</v>
      </c>
      <c r="J1085" t="s">
        <v>3323</v>
      </c>
      <c r="K1085" s="3">
        <v>40801</v>
      </c>
      <c r="L1085" t="s">
        <v>36</v>
      </c>
      <c r="M1085" t="s">
        <v>3324</v>
      </c>
      <c r="N1085" t="s">
        <v>3325</v>
      </c>
      <c r="O1085" t="s">
        <v>39</v>
      </c>
      <c r="P1085" t="s">
        <v>183</v>
      </c>
      <c r="Q1085">
        <v>5</v>
      </c>
      <c r="R1085" s="5">
        <v>30.48</v>
      </c>
      <c r="S1085" s="5">
        <v>41.2</v>
      </c>
      <c r="T1085" s="5">
        <v>206</v>
      </c>
      <c r="U1085">
        <v>0</v>
      </c>
      <c r="V1085" s="5">
        <v>53.6</v>
      </c>
      <c r="W1085" t="s">
        <v>41</v>
      </c>
      <c r="X1085" s="3">
        <v>40806</v>
      </c>
      <c r="Y1085" s="3">
        <v>40806</v>
      </c>
      <c r="Z1085">
        <v>5</v>
      </c>
      <c r="AA1085" t="s">
        <v>8400</v>
      </c>
      <c r="AB1085">
        <f t="shared" si="82"/>
        <v>0</v>
      </c>
      <c r="AC1085" t="str">
        <f t="shared" si="80"/>
        <v>Thursday</v>
      </c>
      <c r="AD1085" s="5">
        <v>6.2290000000000001</v>
      </c>
      <c r="AE1085">
        <v>2011</v>
      </c>
      <c r="AF1085">
        <v>38</v>
      </c>
      <c r="AG1085" s="14">
        <f t="shared" si="81"/>
        <v>0.26019417475728157</v>
      </c>
      <c r="AH1085">
        <f t="shared" si="83"/>
        <v>0</v>
      </c>
      <c r="AI1085" t="str">
        <f t="shared" si="84"/>
        <v xml:space="preserve"> </v>
      </c>
    </row>
    <row r="1086" spans="1:35" x14ac:dyDescent="0.35">
      <c r="A1086">
        <v>1085</v>
      </c>
      <c r="B1086" t="s">
        <v>3326</v>
      </c>
      <c r="C1086" t="s">
        <v>3327</v>
      </c>
      <c r="D1086" t="s">
        <v>96</v>
      </c>
      <c r="E1086" t="s">
        <v>44</v>
      </c>
      <c r="F1086" t="s">
        <v>67</v>
      </c>
      <c r="G1086" t="s">
        <v>253</v>
      </c>
      <c r="H1086" t="s">
        <v>2469</v>
      </c>
      <c r="I1086" t="s">
        <v>34</v>
      </c>
      <c r="J1086" t="s">
        <v>3328</v>
      </c>
      <c r="K1086" s="3">
        <v>41226</v>
      </c>
      <c r="L1086" t="s">
        <v>136</v>
      </c>
      <c r="M1086" t="s">
        <v>1436</v>
      </c>
      <c r="N1086" t="s">
        <v>1437</v>
      </c>
      <c r="O1086" t="s">
        <v>72</v>
      </c>
      <c r="P1086" t="s">
        <v>162</v>
      </c>
      <c r="Q1086">
        <v>4</v>
      </c>
      <c r="R1086" s="5">
        <v>208.46808496000003</v>
      </c>
      <c r="S1086" s="5">
        <v>251.16794084168339</v>
      </c>
      <c r="T1086" s="5">
        <v>1002.6624198400001</v>
      </c>
      <c r="U1086">
        <v>2E-3</v>
      </c>
      <c r="V1086" s="5">
        <v>168.79007999999999</v>
      </c>
      <c r="W1086" t="s">
        <v>155</v>
      </c>
      <c r="X1086" s="3">
        <v>41228</v>
      </c>
      <c r="Y1086" s="3">
        <v>41228</v>
      </c>
      <c r="Z1086">
        <v>2</v>
      </c>
      <c r="AA1086" t="s">
        <v>8400</v>
      </c>
      <c r="AB1086">
        <f t="shared" si="82"/>
        <v>0</v>
      </c>
      <c r="AC1086" t="str">
        <f t="shared" si="80"/>
        <v>Tuesday</v>
      </c>
      <c r="AD1086" s="5">
        <v>95.995999999999995</v>
      </c>
      <c r="AE1086">
        <v>2012</v>
      </c>
      <c r="AF1086">
        <v>46</v>
      </c>
      <c r="AG1086" s="14">
        <f t="shared" si="81"/>
        <v>0.16834188323018495</v>
      </c>
      <c r="AH1086">
        <f t="shared" si="83"/>
        <v>0</v>
      </c>
      <c r="AI1086" t="str">
        <f t="shared" si="84"/>
        <v xml:space="preserve"> </v>
      </c>
    </row>
    <row r="1087" spans="1:35" x14ac:dyDescent="0.35">
      <c r="A1087">
        <v>1086</v>
      </c>
      <c r="B1087" t="s">
        <v>3326</v>
      </c>
      <c r="C1087" t="s">
        <v>3327</v>
      </c>
      <c r="D1087" t="s">
        <v>96</v>
      </c>
      <c r="E1087" t="s">
        <v>44</v>
      </c>
      <c r="F1087" t="s">
        <v>67</v>
      </c>
      <c r="G1087" t="s">
        <v>253</v>
      </c>
      <c r="H1087" t="s">
        <v>2469</v>
      </c>
      <c r="I1087" t="s">
        <v>34</v>
      </c>
      <c r="J1087" t="s">
        <v>3328</v>
      </c>
      <c r="K1087" s="3">
        <v>41226</v>
      </c>
      <c r="L1087" t="s">
        <v>136</v>
      </c>
      <c r="M1087" t="s">
        <v>3329</v>
      </c>
      <c r="N1087" t="s">
        <v>3330</v>
      </c>
      <c r="O1087" t="s">
        <v>39</v>
      </c>
      <c r="P1087" t="s">
        <v>64</v>
      </c>
      <c r="Q1087">
        <v>7</v>
      </c>
      <c r="R1087" s="5">
        <v>12.308571428571428</v>
      </c>
      <c r="S1087" s="5">
        <v>12.428571428571429</v>
      </c>
      <c r="T1087" s="5">
        <v>87</v>
      </c>
      <c r="U1087">
        <v>0</v>
      </c>
      <c r="V1087" s="5">
        <v>0.84</v>
      </c>
      <c r="W1087" t="s">
        <v>155</v>
      </c>
      <c r="X1087" s="3">
        <v>41228</v>
      </c>
      <c r="Y1087" s="3">
        <v>41230</v>
      </c>
      <c r="Z1087">
        <v>4</v>
      </c>
      <c r="AA1087" t="s">
        <v>8399</v>
      </c>
      <c r="AB1087">
        <f t="shared" si="82"/>
        <v>2</v>
      </c>
      <c r="AC1087" t="str">
        <f t="shared" si="80"/>
        <v>Tuesday</v>
      </c>
      <c r="AD1087" s="5">
        <v>2.3290000000000002</v>
      </c>
      <c r="AE1087">
        <v>2012</v>
      </c>
      <c r="AF1087">
        <v>46</v>
      </c>
      <c r="AG1087" s="14">
        <f t="shared" si="81"/>
        <v>9.6551724137931023E-3</v>
      </c>
      <c r="AH1087">
        <f t="shared" si="83"/>
        <v>1</v>
      </c>
      <c r="AI1087">
        <f t="shared" si="84"/>
        <v>2</v>
      </c>
    </row>
    <row r="1088" spans="1:35" x14ac:dyDescent="0.35">
      <c r="A1088">
        <v>1087</v>
      </c>
      <c r="B1088" t="s">
        <v>2915</v>
      </c>
      <c r="C1088" t="s">
        <v>2916</v>
      </c>
      <c r="D1088" t="s">
        <v>29</v>
      </c>
      <c r="E1088" t="s">
        <v>44</v>
      </c>
      <c r="F1088" t="s">
        <v>67</v>
      </c>
      <c r="G1088" t="s">
        <v>547</v>
      </c>
      <c r="H1088" t="s">
        <v>1673</v>
      </c>
      <c r="I1088" t="s">
        <v>34</v>
      </c>
      <c r="J1088" t="s">
        <v>3331</v>
      </c>
      <c r="K1088" s="3">
        <v>41053</v>
      </c>
      <c r="L1088" t="s">
        <v>215</v>
      </c>
      <c r="M1088" t="s">
        <v>3332</v>
      </c>
      <c r="N1088" t="s">
        <v>3333</v>
      </c>
      <c r="O1088" t="s">
        <v>39</v>
      </c>
      <c r="P1088" t="s">
        <v>340</v>
      </c>
      <c r="Q1088">
        <v>2</v>
      </c>
      <c r="R1088" s="5">
        <v>10.24</v>
      </c>
      <c r="S1088" s="5">
        <v>17.5</v>
      </c>
      <c r="T1088" s="5">
        <v>35</v>
      </c>
      <c r="U1088">
        <v>0</v>
      </c>
      <c r="V1088" s="5">
        <v>14.52</v>
      </c>
      <c r="W1088" t="s">
        <v>139</v>
      </c>
      <c r="X1088" s="3">
        <v>41056</v>
      </c>
      <c r="Y1088" s="3">
        <v>41057</v>
      </c>
      <c r="Z1088">
        <v>4</v>
      </c>
      <c r="AA1088" t="s">
        <v>8399</v>
      </c>
      <c r="AB1088">
        <f t="shared" si="82"/>
        <v>1</v>
      </c>
      <c r="AC1088" t="str">
        <f t="shared" si="80"/>
        <v>Thursday</v>
      </c>
      <c r="AD1088" s="5">
        <v>10.023999999999999</v>
      </c>
      <c r="AE1088">
        <v>2012</v>
      </c>
      <c r="AF1088">
        <v>21</v>
      </c>
      <c r="AG1088" s="14">
        <f t="shared" si="81"/>
        <v>0.41485714285714287</v>
      </c>
      <c r="AH1088">
        <f t="shared" si="83"/>
        <v>1</v>
      </c>
      <c r="AI1088">
        <f t="shared" si="84"/>
        <v>1</v>
      </c>
    </row>
    <row r="1089" spans="1:35" x14ac:dyDescent="0.35">
      <c r="A1089">
        <v>1088</v>
      </c>
      <c r="B1089" t="s">
        <v>2915</v>
      </c>
      <c r="C1089" t="s">
        <v>2916</v>
      </c>
      <c r="D1089" t="s">
        <v>29</v>
      </c>
      <c r="E1089" t="s">
        <v>44</v>
      </c>
      <c r="F1089" t="s">
        <v>67</v>
      </c>
      <c r="G1089" t="s">
        <v>547</v>
      </c>
      <c r="H1089" t="s">
        <v>1673</v>
      </c>
      <c r="I1089" t="s">
        <v>34</v>
      </c>
      <c r="J1089" t="s">
        <v>3331</v>
      </c>
      <c r="K1089" s="3">
        <v>41053</v>
      </c>
      <c r="L1089" t="s">
        <v>215</v>
      </c>
      <c r="M1089" t="s">
        <v>3334</v>
      </c>
      <c r="N1089" t="s">
        <v>3335</v>
      </c>
      <c r="O1089" t="s">
        <v>72</v>
      </c>
      <c r="P1089" t="s">
        <v>178</v>
      </c>
      <c r="Q1089">
        <v>2</v>
      </c>
      <c r="R1089" s="5">
        <v>317.12</v>
      </c>
      <c r="S1089" s="5">
        <v>428.5</v>
      </c>
      <c r="T1089" s="5">
        <v>857</v>
      </c>
      <c r="U1089">
        <v>0</v>
      </c>
      <c r="V1089" s="5">
        <v>222.76</v>
      </c>
      <c r="W1089" t="s">
        <v>139</v>
      </c>
      <c r="X1089" s="3">
        <v>41056</v>
      </c>
      <c r="Y1089" s="3">
        <v>41056</v>
      </c>
      <c r="Z1089">
        <v>3</v>
      </c>
      <c r="AA1089" t="s">
        <v>8400</v>
      </c>
      <c r="AB1089">
        <f t="shared" si="82"/>
        <v>0</v>
      </c>
      <c r="AC1089" t="str">
        <f t="shared" si="80"/>
        <v>Thursday</v>
      </c>
      <c r="AD1089" s="5">
        <v>234.28</v>
      </c>
      <c r="AE1089">
        <v>2012</v>
      </c>
      <c r="AF1089">
        <v>21</v>
      </c>
      <c r="AG1089" s="14">
        <f t="shared" si="81"/>
        <v>0.25992998833138853</v>
      </c>
      <c r="AH1089">
        <f t="shared" si="83"/>
        <v>0</v>
      </c>
      <c r="AI1089" t="str">
        <f t="shared" si="84"/>
        <v xml:space="preserve"> </v>
      </c>
    </row>
    <row r="1090" spans="1:35" x14ac:dyDescent="0.35">
      <c r="A1090">
        <v>1089</v>
      </c>
      <c r="B1090" t="s">
        <v>2915</v>
      </c>
      <c r="C1090" t="s">
        <v>2916</v>
      </c>
      <c r="D1090" t="s">
        <v>29</v>
      </c>
      <c r="E1090" t="s">
        <v>44</v>
      </c>
      <c r="F1090" t="s">
        <v>67</v>
      </c>
      <c r="G1090" t="s">
        <v>547</v>
      </c>
      <c r="H1090" t="s">
        <v>1673</v>
      </c>
      <c r="I1090" t="s">
        <v>34</v>
      </c>
      <c r="J1090" t="s">
        <v>3331</v>
      </c>
      <c r="K1090" s="3">
        <v>41053</v>
      </c>
      <c r="L1090" t="s">
        <v>215</v>
      </c>
      <c r="M1090" t="s">
        <v>382</v>
      </c>
      <c r="N1090" t="s">
        <v>383</v>
      </c>
      <c r="O1090" t="s">
        <v>39</v>
      </c>
      <c r="P1090" t="s">
        <v>76</v>
      </c>
      <c r="Q1090">
        <v>3</v>
      </c>
      <c r="R1090" s="5">
        <v>13.33333333333333</v>
      </c>
      <c r="S1090" s="5">
        <v>15.33333333333333</v>
      </c>
      <c r="T1090" s="5">
        <v>45.999999999999993</v>
      </c>
      <c r="U1090">
        <v>0</v>
      </c>
      <c r="V1090" s="5">
        <v>6</v>
      </c>
      <c r="W1090" t="s">
        <v>139</v>
      </c>
      <c r="X1090" s="3">
        <v>41056</v>
      </c>
      <c r="Y1090" s="3">
        <v>41059</v>
      </c>
      <c r="Z1090">
        <v>6</v>
      </c>
      <c r="AA1090" t="s">
        <v>8399</v>
      </c>
      <c r="AB1090">
        <f t="shared" si="82"/>
        <v>3</v>
      </c>
      <c r="AC1090" t="str">
        <f t="shared" ref="AC1090:AC1153" si="85">TEXT(K1090,"dddd")</f>
        <v>Thursday</v>
      </c>
      <c r="AD1090" s="5">
        <v>13.593</v>
      </c>
      <c r="AE1090">
        <v>2012</v>
      </c>
      <c r="AF1090">
        <v>21</v>
      </c>
      <c r="AG1090" s="14">
        <f t="shared" ref="AG1090:AG1153" si="86">V1090/T1090</f>
        <v>0.13043478260869568</v>
      </c>
      <c r="AH1090">
        <f t="shared" si="83"/>
        <v>1</v>
      </c>
      <c r="AI1090">
        <f t="shared" si="84"/>
        <v>3</v>
      </c>
    </row>
    <row r="1091" spans="1:35" x14ac:dyDescent="0.35">
      <c r="A1091">
        <v>1090</v>
      </c>
      <c r="B1091" t="s">
        <v>3336</v>
      </c>
      <c r="C1091" t="s">
        <v>3337</v>
      </c>
      <c r="D1091" t="s">
        <v>29</v>
      </c>
      <c r="E1091" t="s">
        <v>44</v>
      </c>
      <c r="F1091" t="s">
        <v>67</v>
      </c>
      <c r="G1091" t="s">
        <v>3338</v>
      </c>
      <c r="H1091" t="s">
        <v>3339</v>
      </c>
      <c r="I1091" t="s">
        <v>34</v>
      </c>
      <c r="J1091" t="s">
        <v>3340</v>
      </c>
      <c r="K1091" s="3">
        <v>41927</v>
      </c>
      <c r="L1091" t="s">
        <v>36</v>
      </c>
      <c r="M1091" t="s">
        <v>146</v>
      </c>
      <c r="N1091" t="s">
        <v>147</v>
      </c>
      <c r="O1091" t="s">
        <v>39</v>
      </c>
      <c r="P1091" t="s">
        <v>58</v>
      </c>
      <c r="Q1091">
        <v>9</v>
      </c>
      <c r="R1091" s="5">
        <v>26.926666666666673</v>
      </c>
      <c r="S1091" s="5">
        <v>33.666666666666671</v>
      </c>
      <c r="T1091" s="5">
        <v>303.00000000000006</v>
      </c>
      <c r="U1091">
        <v>0</v>
      </c>
      <c r="V1091" s="5">
        <v>60.66</v>
      </c>
      <c r="W1091" t="s">
        <v>242</v>
      </c>
      <c r="X1091" s="3">
        <v>41927</v>
      </c>
      <c r="Y1091" s="3">
        <v>41927</v>
      </c>
      <c r="Z1091">
        <v>0</v>
      </c>
      <c r="AA1091" t="s">
        <v>8400</v>
      </c>
      <c r="AB1091">
        <f t="shared" ref="AB1091:AB1154" si="87">Y1091-X1091</f>
        <v>0</v>
      </c>
      <c r="AC1091" t="str">
        <f t="shared" si="85"/>
        <v>Wednesday</v>
      </c>
      <c r="AD1091" s="5">
        <v>42.792999999999999</v>
      </c>
      <c r="AE1091">
        <v>2014</v>
      </c>
      <c r="AF1091">
        <v>42</v>
      </c>
      <c r="AG1091" s="14">
        <f t="shared" si="86"/>
        <v>0.20019801980198015</v>
      </c>
      <c r="AH1091">
        <f t="shared" ref="AH1091:AH1154" si="88">IF(AA1091 = "Late", 1, 0)</f>
        <v>0</v>
      </c>
      <c r="AI1091" t="str">
        <f t="shared" ref="AI1091:AI1154" si="89">IF(AB1091&gt;0, AB1091, " ")</f>
        <v xml:space="preserve"> </v>
      </c>
    </row>
    <row r="1092" spans="1:35" x14ac:dyDescent="0.35">
      <c r="A1092">
        <v>1091</v>
      </c>
      <c r="B1092" t="s">
        <v>3336</v>
      </c>
      <c r="C1092" t="s">
        <v>3337</v>
      </c>
      <c r="D1092" t="s">
        <v>29</v>
      </c>
      <c r="E1092" t="s">
        <v>44</v>
      </c>
      <c r="F1092" t="s">
        <v>67</v>
      </c>
      <c r="G1092" t="s">
        <v>3338</v>
      </c>
      <c r="H1092" t="s">
        <v>3339</v>
      </c>
      <c r="I1092" t="s">
        <v>34</v>
      </c>
      <c r="J1092" t="s">
        <v>3340</v>
      </c>
      <c r="K1092" s="3">
        <v>41927</v>
      </c>
      <c r="L1092" t="s">
        <v>36</v>
      </c>
      <c r="M1092" t="s">
        <v>2700</v>
      </c>
      <c r="N1092" t="s">
        <v>2701</v>
      </c>
      <c r="O1092" t="s">
        <v>51</v>
      </c>
      <c r="P1092" t="s">
        <v>93</v>
      </c>
      <c r="Q1092">
        <v>6</v>
      </c>
      <c r="R1092" s="5">
        <v>31.62</v>
      </c>
      <c r="S1092" s="5">
        <v>39.5</v>
      </c>
      <c r="T1092" s="5">
        <v>237</v>
      </c>
      <c r="U1092">
        <v>0</v>
      </c>
      <c r="V1092" s="5">
        <v>47.28</v>
      </c>
      <c r="W1092" t="s">
        <v>242</v>
      </c>
      <c r="X1092" s="3">
        <v>41927</v>
      </c>
      <c r="Y1092" s="3">
        <v>41927</v>
      </c>
      <c r="Z1092">
        <v>0</v>
      </c>
      <c r="AA1092" t="s">
        <v>8400</v>
      </c>
      <c r="AB1092">
        <f t="shared" si="87"/>
        <v>0</v>
      </c>
      <c r="AC1092" t="str">
        <f t="shared" si="85"/>
        <v>Wednesday</v>
      </c>
      <c r="AD1092" s="5">
        <v>42.698</v>
      </c>
      <c r="AE1092">
        <v>2014</v>
      </c>
      <c r="AF1092">
        <v>42</v>
      </c>
      <c r="AG1092" s="14">
        <f t="shared" si="86"/>
        <v>0.19949367088607595</v>
      </c>
      <c r="AH1092">
        <f t="shared" si="88"/>
        <v>0</v>
      </c>
      <c r="AI1092" t="str">
        <f t="shared" si="89"/>
        <v xml:space="preserve"> </v>
      </c>
    </row>
    <row r="1093" spans="1:35" x14ac:dyDescent="0.35">
      <c r="A1093">
        <v>1092</v>
      </c>
      <c r="B1093" t="s">
        <v>3341</v>
      </c>
      <c r="C1093" t="s">
        <v>3342</v>
      </c>
      <c r="D1093" t="s">
        <v>29</v>
      </c>
      <c r="E1093" t="s">
        <v>44</v>
      </c>
      <c r="F1093" t="s">
        <v>45</v>
      </c>
      <c r="G1093" t="s">
        <v>3343</v>
      </c>
      <c r="H1093" t="s">
        <v>3344</v>
      </c>
      <c r="I1093" t="s">
        <v>34</v>
      </c>
      <c r="J1093" t="s">
        <v>3345</v>
      </c>
      <c r="K1093" s="3">
        <v>40718</v>
      </c>
      <c r="L1093" t="s">
        <v>36</v>
      </c>
      <c r="M1093" t="s">
        <v>857</v>
      </c>
      <c r="N1093" t="s">
        <v>858</v>
      </c>
      <c r="O1093" t="s">
        <v>39</v>
      </c>
      <c r="P1093" t="s">
        <v>40</v>
      </c>
      <c r="Q1093">
        <v>4</v>
      </c>
      <c r="R1093" s="5">
        <v>3.6399999999999997</v>
      </c>
      <c r="S1093" s="5">
        <v>5.5</v>
      </c>
      <c r="T1093" s="5">
        <v>22</v>
      </c>
      <c r="U1093">
        <v>0</v>
      </c>
      <c r="V1093" s="5">
        <v>7.44</v>
      </c>
      <c r="W1093" t="s">
        <v>41</v>
      </c>
      <c r="X1093" s="3">
        <v>40723</v>
      </c>
      <c r="Y1093" s="3">
        <v>40723</v>
      </c>
      <c r="Z1093">
        <v>5</v>
      </c>
      <c r="AA1093" t="s">
        <v>8400</v>
      </c>
      <c r="AB1093">
        <f t="shared" si="87"/>
        <v>0</v>
      </c>
      <c r="AC1093" t="str">
        <f t="shared" si="85"/>
        <v>Friday</v>
      </c>
      <c r="AD1093" s="5">
        <v>1.484</v>
      </c>
      <c r="AE1093">
        <v>2011</v>
      </c>
      <c r="AF1093">
        <v>26</v>
      </c>
      <c r="AG1093" s="14">
        <f t="shared" si="86"/>
        <v>0.33818181818181819</v>
      </c>
      <c r="AH1093">
        <f t="shared" si="88"/>
        <v>0</v>
      </c>
      <c r="AI1093" t="str">
        <f t="shared" si="89"/>
        <v xml:space="preserve"> </v>
      </c>
    </row>
    <row r="1094" spans="1:35" x14ac:dyDescent="0.35">
      <c r="A1094">
        <v>1093</v>
      </c>
      <c r="B1094" t="s">
        <v>1798</v>
      </c>
      <c r="C1094" t="s">
        <v>1799</v>
      </c>
      <c r="D1094" t="s">
        <v>96</v>
      </c>
      <c r="E1094" t="s">
        <v>44</v>
      </c>
      <c r="F1094" t="s">
        <v>45</v>
      </c>
      <c r="G1094" t="s">
        <v>1483</v>
      </c>
      <c r="H1094" t="s">
        <v>1483</v>
      </c>
      <c r="I1094" t="s">
        <v>34</v>
      </c>
      <c r="J1094" t="s">
        <v>3346</v>
      </c>
      <c r="K1094" s="3">
        <v>40890</v>
      </c>
      <c r="L1094" t="s">
        <v>36</v>
      </c>
      <c r="M1094" t="s">
        <v>3347</v>
      </c>
      <c r="N1094" t="s">
        <v>3348</v>
      </c>
      <c r="O1094" t="s">
        <v>51</v>
      </c>
      <c r="P1094" t="s">
        <v>93</v>
      </c>
      <c r="Q1094">
        <v>3</v>
      </c>
      <c r="R1094" s="5">
        <v>78.546666666666667</v>
      </c>
      <c r="S1094" s="5">
        <v>110.66666666666666</v>
      </c>
      <c r="T1094" s="5">
        <v>332</v>
      </c>
      <c r="U1094">
        <v>0</v>
      </c>
      <c r="V1094" s="5">
        <v>96.36</v>
      </c>
      <c r="W1094" t="s">
        <v>41</v>
      </c>
      <c r="X1094" s="3">
        <v>40895</v>
      </c>
      <c r="Y1094" s="3">
        <v>40895</v>
      </c>
      <c r="Z1094">
        <v>5</v>
      </c>
      <c r="AA1094" t="s">
        <v>8400</v>
      </c>
      <c r="AB1094">
        <f t="shared" si="87"/>
        <v>0</v>
      </c>
      <c r="AC1094" t="str">
        <f t="shared" si="85"/>
        <v>Tuesday</v>
      </c>
      <c r="AD1094" s="5">
        <v>26.145</v>
      </c>
      <c r="AE1094">
        <v>2011</v>
      </c>
      <c r="AF1094">
        <v>51</v>
      </c>
      <c r="AG1094" s="14">
        <f t="shared" si="86"/>
        <v>0.2902409638554217</v>
      </c>
      <c r="AH1094">
        <f t="shared" si="88"/>
        <v>0</v>
      </c>
      <c r="AI1094" t="str">
        <f t="shared" si="89"/>
        <v xml:space="preserve"> </v>
      </c>
    </row>
    <row r="1095" spans="1:35" x14ac:dyDescent="0.35">
      <c r="A1095">
        <v>1094</v>
      </c>
      <c r="B1095" t="s">
        <v>2042</v>
      </c>
      <c r="C1095" t="s">
        <v>2043</v>
      </c>
      <c r="D1095" t="s">
        <v>29</v>
      </c>
      <c r="E1095" t="s">
        <v>44</v>
      </c>
      <c r="F1095" t="s">
        <v>133</v>
      </c>
      <c r="G1095" t="s">
        <v>134</v>
      </c>
      <c r="H1095" t="s">
        <v>134</v>
      </c>
      <c r="I1095" t="s">
        <v>34</v>
      </c>
      <c r="J1095" t="s">
        <v>3349</v>
      </c>
      <c r="K1095" s="3">
        <v>41618</v>
      </c>
      <c r="L1095" t="s">
        <v>136</v>
      </c>
      <c r="M1095" t="s">
        <v>3350</v>
      </c>
      <c r="N1095" t="s">
        <v>3351</v>
      </c>
      <c r="O1095" t="s">
        <v>39</v>
      </c>
      <c r="P1095" t="s">
        <v>61</v>
      </c>
      <c r="Q1095">
        <v>2</v>
      </c>
      <c r="R1095" s="5">
        <v>6.38</v>
      </c>
      <c r="S1095" s="5">
        <v>7.5</v>
      </c>
      <c r="T1095" s="5">
        <v>15</v>
      </c>
      <c r="U1095">
        <v>0</v>
      </c>
      <c r="V1095" s="5">
        <v>2.2400000000000002</v>
      </c>
      <c r="W1095" t="s">
        <v>41</v>
      </c>
      <c r="X1095" s="3">
        <v>41623</v>
      </c>
      <c r="Y1095" s="3">
        <v>41623</v>
      </c>
      <c r="Z1095">
        <v>5</v>
      </c>
      <c r="AA1095" t="s">
        <v>8400</v>
      </c>
      <c r="AB1095">
        <f t="shared" si="87"/>
        <v>0</v>
      </c>
      <c r="AC1095" t="str">
        <f t="shared" si="85"/>
        <v>Tuesday</v>
      </c>
      <c r="AD1095" s="5">
        <v>2.8479999999999999</v>
      </c>
      <c r="AE1095">
        <v>2013</v>
      </c>
      <c r="AF1095">
        <v>50</v>
      </c>
      <c r="AG1095" s="14">
        <f t="shared" si="86"/>
        <v>0.14933333333333335</v>
      </c>
      <c r="AH1095">
        <f t="shared" si="88"/>
        <v>0</v>
      </c>
      <c r="AI1095" t="str">
        <f t="shared" si="89"/>
        <v xml:space="preserve"> </v>
      </c>
    </row>
    <row r="1096" spans="1:35" x14ac:dyDescent="0.35">
      <c r="A1096">
        <v>1095</v>
      </c>
      <c r="B1096" t="s">
        <v>2042</v>
      </c>
      <c r="C1096" t="s">
        <v>2043</v>
      </c>
      <c r="D1096" t="s">
        <v>29</v>
      </c>
      <c r="E1096" t="s">
        <v>44</v>
      </c>
      <c r="F1096" t="s">
        <v>133</v>
      </c>
      <c r="G1096" t="s">
        <v>134</v>
      </c>
      <c r="H1096" t="s">
        <v>134</v>
      </c>
      <c r="I1096" t="s">
        <v>34</v>
      </c>
      <c r="J1096" t="s">
        <v>3349</v>
      </c>
      <c r="K1096" s="3">
        <v>41618</v>
      </c>
      <c r="L1096" t="s">
        <v>136</v>
      </c>
      <c r="M1096" t="s">
        <v>3352</v>
      </c>
      <c r="N1096" t="s">
        <v>3353</v>
      </c>
      <c r="O1096" t="s">
        <v>39</v>
      </c>
      <c r="P1096" t="s">
        <v>64</v>
      </c>
      <c r="Q1096">
        <v>1</v>
      </c>
      <c r="R1096" s="5">
        <v>20</v>
      </c>
      <c r="S1096" s="5">
        <v>32</v>
      </c>
      <c r="T1096" s="5">
        <v>32</v>
      </c>
      <c r="U1096">
        <v>0</v>
      </c>
      <c r="V1096" s="5">
        <v>12</v>
      </c>
      <c r="W1096" t="s">
        <v>41</v>
      </c>
      <c r="X1096" s="3">
        <v>41623</v>
      </c>
      <c r="Y1096" s="3">
        <v>41623</v>
      </c>
      <c r="Z1096">
        <v>5</v>
      </c>
      <c r="AA1096" t="s">
        <v>8400</v>
      </c>
      <c r="AB1096">
        <f t="shared" si="87"/>
        <v>0</v>
      </c>
      <c r="AC1096" t="str">
        <f t="shared" si="85"/>
        <v>Tuesday</v>
      </c>
      <c r="AD1096" s="5">
        <v>3.4220000000000002</v>
      </c>
      <c r="AE1096">
        <v>2013</v>
      </c>
      <c r="AF1096">
        <v>50</v>
      </c>
      <c r="AG1096" s="14">
        <f t="shared" si="86"/>
        <v>0.375</v>
      </c>
      <c r="AH1096">
        <f t="shared" si="88"/>
        <v>0</v>
      </c>
      <c r="AI1096" t="str">
        <f t="shared" si="89"/>
        <v xml:space="preserve"> </v>
      </c>
    </row>
    <row r="1097" spans="1:35" x14ac:dyDescent="0.35">
      <c r="A1097">
        <v>1096</v>
      </c>
      <c r="B1097" t="s">
        <v>2042</v>
      </c>
      <c r="C1097" t="s">
        <v>2043</v>
      </c>
      <c r="D1097" t="s">
        <v>29</v>
      </c>
      <c r="E1097" t="s">
        <v>44</v>
      </c>
      <c r="F1097" t="s">
        <v>133</v>
      </c>
      <c r="G1097" t="s">
        <v>134</v>
      </c>
      <c r="H1097" t="s">
        <v>134</v>
      </c>
      <c r="I1097" t="s">
        <v>34</v>
      </c>
      <c r="J1097" t="s">
        <v>3349</v>
      </c>
      <c r="K1097" s="3">
        <v>41618</v>
      </c>
      <c r="L1097" t="s">
        <v>136</v>
      </c>
      <c r="M1097" t="s">
        <v>3354</v>
      </c>
      <c r="N1097" t="s">
        <v>3355</v>
      </c>
      <c r="O1097" t="s">
        <v>51</v>
      </c>
      <c r="P1097" t="s">
        <v>55</v>
      </c>
      <c r="Q1097">
        <v>3</v>
      </c>
      <c r="R1097" s="5">
        <v>84.846666666666664</v>
      </c>
      <c r="S1097" s="5">
        <v>98.666666666666657</v>
      </c>
      <c r="T1097" s="5">
        <v>296</v>
      </c>
      <c r="U1097">
        <v>0</v>
      </c>
      <c r="V1097" s="5">
        <v>41.46</v>
      </c>
      <c r="W1097" t="s">
        <v>41</v>
      </c>
      <c r="X1097" s="3">
        <v>41623</v>
      </c>
      <c r="Y1097" s="3">
        <v>41625</v>
      </c>
      <c r="Z1097">
        <v>7</v>
      </c>
      <c r="AA1097" t="s">
        <v>8399</v>
      </c>
      <c r="AB1097">
        <f t="shared" si="87"/>
        <v>2</v>
      </c>
      <c r="AC1097" t="str">
        <f t="shared" si="85"/>
        <v>Tuesday</v>
      </c>
      <c r="AD1097" s="5">
        <v>23.731000000000002</v>
      </c>
      <c r="AE1097">
        <v>2013</v>
      </c>
      <c r="AF1097">
        <v>50</v>
      </c>
      <c r="AG1097" s="14">
        <f t="shared" si="86"/>
        <v>0.14006756756756758</v>
      </c>
      <c r="AH1097">
        <f t="shared" si="88"/>
        <v>1</v>
      </c>
      <c r="AI1097">
        <f t="shared" si="89"/>
        <v>2</v>
      </c>
    </row>
    <row r="1098" spans="1:35" x14ac:dyDescent="0.35">
      <c r="A1098">
        <v>1097</v>
      </c>
      <c r="B1098" t="s">
        <v>2042</v>
      </c>
      <c r="C1098" t="s">
        <v>2043</v>
      </c>
      <c r="D1098" t="s">
        <v>29</v>
      </c>
      <c r="E1098" t="s">
        <v>44</v>
      </c>
      <c r="F1098" t="s">
        <v>133</v>
      </c>
      <c r="G1098" t="s">
        <v>134</v>
      </c>
      <c r="H1098" t="s">
        <v>134</v>
      </c>
      <c r="I1098" t="s">
        <v>34</v>
      </c>
      <c r="J1098" t="s">
        <v>3349</v>
      </c>
      <c r="K1098" s="3">
        <v>41618</v>
      </c>
      <c r="L1098" t="s">
        <v>136</v>
      </c>
      <c r="M1098" t="s">
        <v>3356</v>
      </c>
      <c r="N1098" t="s">
        <v>3357</v>
      </c>
      <c r="O1098" t="s">
        <v>72</v>
      </c>
      <c r="P1098" t="s">
        <v>178</v>
      </c>
      <c r="Q1098">
        <v>6</v>
      </c>
      <c r="R1098" s="5">
        <v>80.64</v>
      </c>
      <c r="S1098" s="5">
        <v>112</v>
      </c>
      <c r="T1098" s="5">
        <v>672</v>
      </c>
      <c r="U1098">
        <v>0</v>
      </c>
      <c r="V1098" s="5">
        <v>188.16</v>
      </c>
      <c r="W1098" t="s">
        <v>41</v>
      </c>
      <c r="X1098" s="3">
        <v>41623</v>
      </c>
      <c r="Y1098" s="3">
        <v>41624</v>
      </c>
      <c r="Z1098">
        <v>6</v>
      </c>
      <c r="AA1098" t="s">
        <v>8399</v>
      </c>
      <c r="AB1098">
        <f t="shared" si="87"/>
        <v>1</v>
      </c>
      <c r="AC1098" t="str">
        <f t="shared" si="85"/>
        <v>Tuesday</v>
      </c>
      <c r="AD1098" s="5">
        <v>52.31</v>
      </c>
      <c r="AE1098">
        <v>2013</v>
      </c>
      <c r="AF1098">
        <v>50</v>
      </c>
      <c r="AG1098" s="14">
        <f t="shared" si="86"/>
        <v>0.27999999999999997</v>
      </c>
      <c r="AH1098">
        <f t="shared" si="88"/>
        <v>1</v>
      </c>
      <c r="AI1098">
        <f t="shared" si="89"/>
        <v>1</v>
      </c>
    </row>
    <row r="1099" spans="1:35" x14ac:dyDescent="0.35">
      <c r="A1099">
        <v>1098</v>
      </c>
      <c r="B1099" t="s">
        <v>3358</v>
      </c>
      <c r="C1099" t="s">
        <v>3359</v>
      </c>
      <c r="D1099" t="s">
        <v>112</v>
      </c>
      <c r="E1099" t="s">
        <v>44</v>
      </c>
      <c r="F1099" t="s">
        <v>67</v>
      </c>
      <c r="G1099" t="s">
        <v>68</v>
      </c>
      <c r="H1099" t="s">
        <v>3360</v>
      </c>
      <c r="I1099" t="s">
        <v>34</v>
      </c>
      <c r="J1099" t="s">
        <v>3361</v>
      </c>
      <c r="K1099" s="3">
        <v>41576</v>
      </c>
      <c r="L1099" t="s">
        <v>36</v>
      </c>
      <c r="M1099" t="s">
        <v>3362</v>
      </c>
      <c r="N1099" t="s">
        <v>938</v>
      </c>
      <c r="O1099" t="s">
        <v>72</v>
      </c>
      <c r="P1099" t="s">
        <v>162</v>
      </c>
      <c r="Q1099">
        <v>1</v>
      </c>
      <c r="R1099" s="5">
        <v>111.94578328000006</v>
      </c>
      <c r="S1099" s="5">
        <v>175.22459246492991</v>
      </c>
      <c r="T1099" s="5">
        <v>174.87414328000006</v>
      </c>
      <c r="U1099">
        <v>2E-3</v>
      </c>
      <c r="V1099" s="5">
        <v>62.928359999999998</v>
      </c>
      <c r="W1099" t="s">
        <v>41</v>
      </c>
      <c r="X1099" s="3">
        <v>41581</v>
      </c>
      <c r="Y1099" s="3">
        <v>41581</v>
      </c>
      <c r="Z1099">
        <v>5</v>
      </c>
      <c r="AA1099" t="s">
        <v>8400</v>
      </c>
      <c r="AB1099">
        <f t="shared" si="87"/>
        <v>0</v>
      </c>
      <c r="AC1099" t="str">
        <f t="shared" si="85"/>
        <v>Tuesday</v>
      </c>
      <c r="AD1099" s="5">
        <v>13.355</v>
      </c>
      <c r="AE1099">
        <v>2013</v>
      </c>
      <c r="AF1099">
        <v>44</v>
      </c>
      <c r="AG1099" s="14">
        <f t="shared" si="86"/>
        <v>0.35984942553366589</v>
      </c>
      <c r="AH1099">
        <f t="shared" si="88"/>
        <v>0</v>
      </c>
      <c r="AI1099" t="str">
        <f t="shared" si="89"/>
        <v xml:space="preserve"> </v>
      </c>
    </row>
    <row r="1100" spans="1:35" x14ac:dyDescent="0.35">
      <c r="A1100">
        <v>1099</v>
      </c>
      <c r="B1100" t="s">
        <v>2737</v>
      </c>
      <c r="C1100" t="s">
        <v>2738</v>
      </c>
      <c r="D1100" t="s">
        <v>112</v>
      </c>
      <c r="E1100" t="s">
        <v>84</v>
      </c>
      <c r="F1100" t="s">
        <v>740</v>
      </c>
      <c r="G1100" t="s">
        <v>741</v>
      </c>
      <c r="H1100" t="s">
        <v>1281</v>
      </c>
      <c r="I1100" t="s">
        <v>34</v>
      </c>
      <c r="J1100" t="s">
        <v>3363</v>
      </c>
      <c r="K1100" s="3">
        <v>41943</v>
      </c>
      <c r="L1100" t="s">
        <v>36</v>
      </c>
      <c r="M1100" t="s">
        <v>3364</v>
      </c>
      <c r="N1100" t="s">
        <v>3365</v>
      </c>
      <c r="O1100" t="s">
        <v>51</v>
      </c>
      <c r="P1100" t="s">
        <v>205</v>
      </c>
      <c r="Q1100">
        <v>4</v>
      </c>
      <c r="R1100" s="5">
        <v>236.15479999999999</v>
      </c>
      <c r="S1100" s="5">
        <v>298.93849999999998</v>
      </c>
      <c r="T1100" s="5">
        <v>956.60320000000002</v>
      </c>
      <c r="U1100">
        <v>0.2</v>
      </c>
      <c r="V1100" s="5">
        <v>11.984</v>
      </c>
      <c r="W1100" t="s">
        <v>155</v>
      </c>
      <c r="X1100" s="3">
        <v>41945</v>
      </c>
      <c r="Y1100" s="3">
        <v>41947</v>
      </c>
      <c r="Z1100">
        <v>4</v>
      </c>
      <c r="AA1100" t="s">
        <v>8399</v>
      </c>
      <c r="AB1100">
        <f t="shared" si="87"/>
        <v>2</v>
      </c>
      <c r="AC1100" t="str">
        <f t="shared" si="85"/>
        <v>Friday</v>
      </c>
      <c r="AD1100" s="5">
        <v>86.897999999999996</v>
      </c>
      <c r="AE1100">
        <v>2014</v>
      </c>
      <c r="AF1100">
        <v>44</v>
      </c>
      <c r="AG1100" s="14">
        <f t="shared" si="86"/>
        <v>1.2527660371614896E-2</v>
      </c>
      <c r="AH1100">
        <f t="shared" si="88"/>
        <v>1</v>
      </c>
      <c r="AI1100">
        <f t="shared" si="89"/>
        <v>2</v>
      </c>
    </row>
    <row r="1101" spans="1:35" x14ac:dyDescent="0.35">
      <c r="A1101">
        <v>1100</v>
      </c>
      <c r="B1101" t="s">
        <v>2737</v>
      </c>
      <c r="C1101" t="s">
        <v>2738</v>
      </c>
      <c r="D1101" t="s">
        <v>112</v>
      </c>
      <c r="E1101" t="s">
        <v>84</v>
      </c>
      <c r="F1101" t="s">
        <v>740</v>
      </c>
      <c r="G1101" t="s">
        <v>741</v>
      </c>
      <c r="H1101" t="s">
        <v>1281</v>
      </c>
      <c r="I1101" t="s">
        <v>34</v>
      </c>
      <c r="J1101" t="s">
        <v>3363</v>
      </c>
      <c r="K1101" s="3">
        <v>41943</v>
      </c>
      <c r="L1101" t="s">
        <v>36</v>
      </c>
      <c r="M1101" t="s">
        <v>3207</v>
      </c>
      <c r="N1101" t="s">
        <v>3208</v>
      </c>
      <c r="O1101" t="s">
        <v>39</v>
      </c>
      <c r="P1101" t="s">
        <v>64</v>
      </c>
      <c r="Q1101">
        <v>5</v>
      </c>
      <c r="R1101" s="5">
        <v>14.819999999999999</v>
      </c>
      <c r="S1101" s="5">
        <v>15.6</v>
      </c>
      <c r="T1101" s="5">
        <v>78</v>
      </c>
      <c r="U1101">
        <v>0</v>
      </c>
      <c r="V1101" s="5">
        <v>3.9</v>
      </c>
      <c r="W1101" t="s">
        <v>155</v>
      </c>
      <c r="X1101" s="3">
        <v>41945</v>
      </c>
      <c r="Y1101" s="3">
        <v>41946</v>
      </c>
      <c r="Z1101">
        <v>3</v>
      </c>
      <c r="AA1101" t="s">
        <v>8399</v>
      </c>
      <c r="AB1101">
        <f t="shared" si="87"/>
        <v>1</v>
      </c>
      <c r="AC1101" t="str">
        <f t="shared" si="85"/>
        <v>Friday</v>
      </c>
      <c r="AD1101" s="5">
        <v>16.638000000000002</v>
      </c>
      <c r="AE1101">
        <v>2014</v>
      </c>
      <c r="AF1101">
        <v>44</v>
      </c>
      <c r="AG1101" s="14">
        <f t="shared" si="86"/>
        <v>4.9999999999999996E-2</v>
      </c>
      <c r="AH1101">
        <f t="shared" si="88"/>
        <v>1</v>
      </c>
      <c r="AI1101">
        <f t="shared" si="89"/>
        <v>1</v>
      </c>
    </row>
    <row r="1102" spans="1:35" x14ac:dyDescent="0.35">
      <c r="A1102">
        <v>1101</v>
      </c>
      <c r="B1102" t="s">
        <v>2737</v>
      </c>
      <c r="C1102" t="s">
        <v>2738</v>
      </c>
      <c r="D1102" t="s">
        <v>112</v>
      </c>
      <c r="E1102" t="s">
        <v>84</v>
      </c>
      <c r="F1102" t="s">
        <v>740</v>
      </c>
      <c r="G1102" t="s">
        <v>741</v>
      </c>
      <c r="H1102" t="s">
        <v>1281</v>
      </c>
      <c r="I1102" t="s">
        <v>34</v>
      </c>
      <c r="J1102" t="s">
        <v>3363</v>
      </c>
      <c r="K1102" s="3">
        <v>41943</v>
      </c>
      <c r="L1102" t="s">
        <v>36</v>
      </c>
      <c r="M1102" t="s">
        <v>3366</v>
      </c>
      <c r="N1102" t="s">
        <v>3367</v>
      </c>
      <c r="O1102" t="s">
        <v>39</v>
      </c>
      <c r="P1102" t="s">
        <v>165</v>
      </c>
      <c r="Q1102">
        <v>5</v>
      </c>
      <c r="R1102" s="5">
        <v>30.7</v>
      </c>
      <c r="S1102" s="5">
        <v>33</v>
      </c>
      <c r="T1102" s="5">
        <v>165</v>
      </c>
      <c r="U1102">
        <v>0</v>
      </c>
      <c r="V1102" s="5">
        <v>11.5</v>
      </c>
      <c r="W1102" t="s">
        <v>155</v>
      </c>
      <c r="X1102" s="3">
        <v>41945</v>
      </c>
      <c r="Y1102" s="3">
        <v>41945</v>
      </c>
      <c r="Z1102">
        <v>2</v>
      </c>
      <c r="AA1102" t="s">
        <v>8400</v>
      </c>
      <c r="AB1102">
        <f t="shared" si="87"/>
        <v>0</v>
      </c>
      <c r="AC1102" t="str">
        <f t="shared" si="85"/>
        <v>Friday</v>
      </c>
      <c r="AD1102" s="5">
        <v>15.254</v>
      </c>
      <c r="AE1102">
        <v>2014</v>
      </c>
      <c r="AF1102">
        <v>44</v>
      </c>
      <c r="AG1102" s="14">
        <f t="shared" si="86"/>
        <v>6.9696969696969702E-2</v>
      </c>
      <c r="AH1102">
        <f t="shared" si="88"/>
        <v>0</v>
      </c>
      <c r="AI1102" t="str">
        <f t="shared" si="89"/>
        <v xml:space="preserve"> </v>
      </c>
    </row>
    <row r="1103" spans="1:35" x14ac:dyDescent="0.35">
      <c r="A1103">
        <v>1102</v>
      </c>
      <c r="B1103" t="s">
        <v>3368</v>
      </c>
      <c r="C1103" t="s">
        <v>3369</v>
      </c>
      <c r="D1103" t="s">
        <v>29</v>
      </c>
      <c r="E1103" t="s">
        <v>84</v>
      </c>
      <c r="F1103" t="s">
        <v>740</v>
      </c>
      <c r="G1103" t="s">
        <v>961</v>
      </c>
      <c r="H1103" t="s">
        <v>961</v>
      </c>
      <c r="I1103" t="s">
        <v>34</v>
      </c>
      <c r="J1103" t="s">
        <v>3370</v>
      </c>
      <c r="K1103" s="3">
        <v>41130</v>
      </c>
      <c r="L1103" t="s">
        <v>136</v>
      </c>
      <c r="M1103" t="s">
        <v>3371</v>
      </c>
      <c r="N1103" t="s">
        <v>3372</v>
      </c>
      <c r="O1103" t="s">
        <v>39</v>
      </c>
      <c r="P1103" t="s">
        <v>58</v>
      </c>
      <c r="Q1103">
        <v>3</v>
      </c>
      <c r="R1103" s="5">
        <v>29.893333333333327</v>
      </c>
      <c r="S1103" s="5">
        <v>34.333333333333329</v>
      </c>
      <c r="T1103" s="5">
        <v>102.99999999999999</v>
      </c>
      <c r="U1103">
        <v>0</v>
      </c>
      <c r="V1103" s="5">
        <v>13.32</v>
      </c>
      <c r="W1103" t="s">
        <v>242</v>
      </c>
      <c r="X1103" s="3">
        <v>41130</v>
      </c>
      <c r="Y1103" s="3">
        <v>41132</v>
      </c>
      <c r="Z1103">
        <v>2</v>
      </c>
      <c r="AA1103" t="s">
        <v>8399</v>
      </c>
      <c r="AB1103">
        <f t="shared" si="87"/>
        <v>2</v>
      </c>
      <c r="AC1103" t="str">
        <f t="shared" si="85"/>
        <v>Thursday</v>
      </c>
      <c r="AD1103" s="5">
        <v>11.396000000000001</v>
      </c>
      <c r="AE1103">
        <v>2012</v>
      </c>
      <c r="AF1103">
        <v>32</v>
      </c>
      <c r="AG1103" s="14">
        <f t="shared" si="86"/>
        <v>0.12932038834951459</v>
      </c>
      <c r="AH1103">
        <f t="shared" si="88"/>
        <v>1</v>
      </c>
      <c r="AI1103">
        <f t="shared" si="89"/>
        <v>2</v>
      </c>
    </row>
    <row r="1104" spans="1:35" x14ac:dyDescent="0.35">
      <c r="A1104">
        <v>1103</v>
      </c>
      <c r="B1104" t="s">
        <v>1457</v>
      </c>
      <c r="C1104" t="s">
        <v>1458</v>
      </c>
      <c r="D1104" t="s">
        <v>29</v>
      </c>
      <c r="E1104" t="s">
        <v>199</v>
      </c>
      <c r="F1104" t="s">
        <v>212</v>
      </c>
      <c r="G1104" t="s">
        <v>245</v>
      </c>
      <c r="H1104" t="s">
        <v>245</v>
      </c>
      <c r="I1104" t="s">
        <v>34</v>
      </c>
      <c r="J1104" t="s">
        <v>3373</v>
      </c>
      <c r="K1104" s="3">
        <v>41185</v>
      </c>
      <c r="L1104" t="s">
        <v>36</v>
      </c>
      <c r="M1104" t="s">
        <v>59</v>
      </c>
      <c r="N1104" t="s">
        <v>60</v>
      </c>
      <c r="O1104" t="s">
        <v>39</v>
      </c>
      <c r="P1104" t="s">
        <v>61</v>
      </c>
      <c r="Q1104">
        <v>2</v>
      </c>
      <c r="R1104" s="5">
        <v>30.228000000000002</v>
      </c>
      <c r="S1104" s="5">
        <v>35.984999999999999</v>
      </c>
      <c r="T1104" s="5">
        <v>57.576000000000001</v>
      </c>
      <c r="U1104">
        <v>0.2</v>
      </c>
      <c r="V1104" s="5">
        <v>-2.88</v>
      </c>
      <c r="W1104" t="s">
        <v>139</v>
      </c>
      <c r="X1104" s="3">
        <v>41188</v>
      </c>
      <c r="Y1104" s="3">
        <v>41188</v>
      </c>
      <c r="Z1104">
        <v>3</v>
      </c>
      <c r="AA1104" t="s">
        <v>8400</v>
      </c>
      <c r="AB1104">
        <f t="shared" si="87"/>
        <v>0</v>
      </c>
      <c r="AC1104" t="str">
        <f t="shared" si="85"/>
        <v>Wednesday</v>
      </c>
      <c r="AD1104" s="5">
        <v>8.6660000000000004</v>
      </c>
      <c r="AE1104">
        <v>2012</v>
      </c>
      <c r="AF1104">
        <v>40</v>
      </c>
      <c r="AG1104" s="14">
        <f t="shared" si="86"/>
        <v>-5.002084201750729E-2</v>
      </c>
      <c r="AH1104">
        <f t="shared" si="88"/>
        <v>0</v>
      </c>
      <c r="AI1104" t="str">
        <f t="shared" si="89"/>
        <v xml:space="preserve"> </v>
      </c>
    </row>
    <row r="1105" spans="1:35" x14ac:dyDescent="0.35">
      <c r="A1105">
        <v>1104</v>
      </c>
      <c r="B1105" t="s">
        <v>3374</v>
      </c>
      <c r="C1105" t="s">
        <v>3375</v>
      </c>
      <c r="D1105" t="s">
        <v>112</v>
      </c>
      <c r="E1105" t="s">
        <v>199</v>
      </c>
      <c r="F1105" t="s">
        <v>3376</v>
      </c>
      <c r="G1105" t="s">
        <v>3377</v>
      </c>
      <c r="H1105" t="s">
        <v>3378</v>
      </c>
      <c r="I1105" t="s">
        <v>34</v>
      </c>
      <c r="J1105" t="s">
        <v>3373</v>
      </c>
      <c r="K1105" s="3">
        <v>40936</v>
      </c>
      <c r="L1105" t="s">
        <v>36</v>
      </c>
      <c r="M1105" t="s">
        <v>3379</v>
      </c>
      <c r="N1105" t="s">
        <v>3380</v>
      </c>
      <c r="O1105" t="s">
        <v>51</v>
      </c>
      <c r="P1105" t="s">
        <v>93</v>
      </c>
      <c r="Q1105">
        <v>3</v>
      </c>
      <c r="R1105" s="5">
        <v>54.666666666666657</v>
      </c>
      <c r="S1105" s="5">
        <v>54.666666666666657</v>
      </c>
      <c r="T1105" s="5">
        <v>163.99999999999997</v>
      </c>
      <c r="U1105">
        <v>0</v>
      </c>
      <c r="V1105" s="5">
        <v>0</v>
      </c>
      <c r="W1105" t="s">
        <v>41</v>
      </c>
      <c r="X1105" s="3">
        <v>40941</v>
      </c>
      <c r="Y1105" s="3">
        <v>40942</v>
      </c>
      <c r="Z1105">
        <v>6</v>
      </c>
      <c r="AA1105" t="s">
        <v>8399</v>
      </c>
      <c r="AB1105">
        <f t="shared" si="87"/>
        <v>1</v>
      </c>
      <c r="AC1105" t="str">
        <f t="shared" si="85"/>
        <v>Saturday</v>
      </c>
      <c r="AD1105" s="5">
        <v>7.05</v>
      </c>
      <c r="AE1105">
        <v>2012</v>
      </c>
      <c r="AF1105">
        <v>4</v>
      </c>
      <c r="AG1105" s="14">
        <f t="shared" si="86"/>
        <v>0</v>
      </c>
      <c r="AH1105">
        <f t="shared" si="88"/>
        <v>1</v>
      </c>
      <c r="AI1105">
        <f t="shared" si="89"/>
        <v>1</v>
      </c>
    </row>
    <row r="1106" spans="1:35" x14ac:dyDescent="0.35">
      <c r="A1106">
        <v>1105</v>
      </c>
      <c r="B1106" t="s">
        <v>3374</v>
      </c>
      <c r="C1106" t="s">
        <v>3375</v>
      </c>
      <c r="D1106" t="s">
        <v>112</v>
      </c>
      <c r="E1106" t="s">
        <v>199</v>
      </c>
      <c r="F1106" t="s">
        <v>3376</v>
      </c>
      <c r="G1106" t="s">
        <v>3377</v>
      </c>
      <c r="H1106" t="s">
        <v>3378</v>
      </c>
      <c r="I1106" t="s">
        <v>34</v>
      </c>
      <c r="J1106" t="s">
        <v>3373</v>
      </c>
      <c r="K1106" s="3">
        <v>40936</v>
      </c>
      <c r="L1106" t="s">
        <v>36</v>
      </c>
      <c r="M1106" t="s">
        <v>3381</v>
      </c>
      <c r="N1106" t="s">
        <v>3382</v>
      </c>
      <c r="O1106" t="s">
        <v>51</v>
      </c>
      <c r="P1106" t="s">
        <v>52</v>
      </c>
      <c r="Q1106">
        <v>2</v>
      </c>
      <c r="R1106" s="5">
        <v>11.719999999999999</v>
      </c>
      <c r="S1106" s="5">
        <v>16</v>
      </c>
      <c r="T1106" s="5">
        <v>32</v>
      </c>
      <c r="U1106">
        <v>0</v>
      </c>
      <c r="V1106" s="5">
        <v>8.56</v>
      </c>
      <c r="W1106" t="s">
        <v>41</v>
      </c>
      <c r="X1106" s="3">
        <v>40941</v>
      </c>
      <c r="Y1106" s="3">
        <v>40943</v>
      </c>
      <c r="Z1106">
        <v>7</v>
      </c>
      <c r="AA1106" t="s">
        <v>8399</v>
      </c>
      <c r="AB1106">
        <f t="shared" si="87"/>
        <v>2</v>
      </c>
      <c r="AC1106" t="str">
        <f t="shared" si="85"/>
        <v>Saturday</v>
      </c>
      <c r="AD1106" s="5">
        <v>1.635</v>
      </c>
      <c r="AE1106">
        <v>2012</v>
      </c>
      <c r="AF1106">
        <v>4</v>
      </c>
      <c r="AG1106" s="14">
        <f t="shared" si="86"/>
        <v>0.26750000000000002</v>
      </c>
      <c r="AH1106">
        <f t="shared" si="88"/>
        <v>1</v>
      </c>
      <c r="AI1106">
        <f t="shared" si="89"/>
        <v>2</v>
      </c>
    </row>
    <row r="1107" spans="1:35" x14ac:dyDescent="0.35">
      <c r="A1107">
        <v>1106</v>
      </c>
      <c r="B1107" t="s">
        <v>3374</v>
      </c>
      <c r="C1107" t="s">
        <v>3375</v>
      </c>
      <c r="D1107" t="s">
        <v>112</v>
      </c>
      <c r="E1107" t="s">
        <v>199</v>
      </c>
      <c r="F1107" t="s">
        <v>3376</v>
      </c>
      <c r="G1107" t="s">
        <v>3377</v>
      </c>
      <c r="H1107" t="s">
        <v>3378</v>
      </c>
      <c r="I1107" t="s">
        <v>34</v>
      </c>
      <c r="J1107" t="s">
        <v>3373</v>
      </c>
      <c r="K1107" s="3">
        <v>40936</v>
      </c>
      <c r="L1107" t="s">
        <v>36</v>
      </c>
      <c r="M1107" t="s">
        <v>3383</v>
      </c>
      <c r="N1107" t="s">
        <v>3384</v>
      </c>
      <c r="O1107" t="s">
        <v>72</v>
      </c>
      <c r="P1107" t="s">
        <v>178</v>
      </c>
      <c r="Q1107">
        <v>5</v>
      </c>
      <c r="R1107" s="5">
        <v>33.6</v>
      </c>
      <c r="S1107" s="5">
        <v>43.6</v>
      </c>
      <c r="T1107" s="5">
        <v>218</v>
      </c>
      <c r="U1107">
        <v>0</v>
      </c>
      <c r="V1107" s="5">
        <v>50</v>
      </c>
      <c r="W1107" t="s">
        <v>41</v>
      </c>
      <c r="X1107" s="3">
        <v>40941</v>
      </c>
      <c r="Y1107" s="3">
        <v>40944</v>
      </c>
      <c r="Z1107">
        <v>8</v>
      </c>
      <c r="AA1107" t="s">
        <v>8399</v>
      </c>
      <c r="AB1107">
        <f t="shared" si="87"/>
        <v>3</v>
      </c>
      <c r="AC1107" t="str">
        <f t="shared" si="85"/>
        <v>Saturday</v>
      </c>
      <c r="AD1107" s="5">
        <v>10.624000000000001</v>
      </c>
      <c r="AE1107">
        <v>2012</v>
      </c>
      <c r="AF1107">
        <v>4</v>
      </c>
      <c r="AG1107" s="14">
        <f t="shared" si="86"/>
        <v>0.22935779816513763</v>
      </c>
      <c r="AH1107">
        <f t="shared" si="88"/>
        <v>1</v>
      </c>
      <c r="AI1107">
        <f t="shared" si="89"/>
        <v>3</v>
      </c>
    </row>
    <row r="1108" spans="1:35" x14ac:dyDescent="0.35">
      <c r="A1108">
        <v>1107</v>
      </c>
      <c r="B1108" t="s">
        <v>3374</v>
      </c>
      <c r="C1108" t="s">
        <v>3375</v>
      </c>
      <c r="D1108" t="s">
        <v>112</v>
      </c>
      <c r="E1108" t="s">
        <v>199</v>
      </c>
      <c r="F1108" t="s">
        <v>3376</v>
      </c>
      <c r="G1108" t="s">
        <v>3377</v>
      </c>
      <c r="H1108" t="s">
        <v>3378</v>
      </c>
      <c r="I1108" t="s">
        <v>34</v>
      </c>
      <c r="J1108" t="s">
        <v>3373</v>
      </c>
      <c r="K1108" s="3">
        <v>40936</v>
      </c>
      <c r="L1108" t="s">
        <v>36</v>
      </c>
      <c r="M1108" t="s">
        <v>3385</v>
      </c>
      <c r="N1108" t="s">
        <v>3386</v>
      </c>
      <c r="O1108" t="s">
        <v>72</v>
      </c>
      <c r="P1108" t="s">
        <v>162</v>
      </c>
      <c r="Q1108">
        <v>3</v>
      </c>
      <c r="R1108" s="5">
        <v>191.16312944000003</v>
      </c>
      <c r="S1108" s="5">
        <v>212.3831757915832</v>
      </c>
      <c r="T1108" s="5">
        <v>635.87522832000013</v>
      </c>
      <c r="U1108">
        <v>2E-3</v>
      </c>
      <c r="V1108" s="5">
        <v>62.385840000000002</v>
      </c>
      <c r="W1108" t="s">
        <v>41</v>
      </c>
      <c r="X1108" s="3">
        <v>40941</v>
      </c>
      <c r="Y1108" s="3">
        <v>40942</v>
      </c>
      <c r="Z1108">
        <v>6</v>
      </c>
      <c r="AA1108" t="s">
        <v>8399</v>
      </c>
      <c r="AB1108">
        <f t="shared" si="87"/>
        <v>1</v>
      </c>
      <c r="AC1108" t="str">
        <f t="shared" si="85"/>
        <v>Saturday</v>
      </c>
      <c r="AD1108" s="5">
        <v>26.597999999999999</v>
      </c>
      <c r="AE1108">
        <v>2012</v>
      </c>
      <c r="AF1108">
        <v>4</v>
      </c>
      <c r="AG1108" s="14">
        <f t="shared" si="86"/>
        <v>9.8110190838578679E-2</v>
      </c>
      <c r="AH1108">
        <f t="shared" si="88"/>
        <v>1</v>
      </c>
      <c r="AI1108">
        <f t="shared" si="89"/>
        <v>1</v>
      </c>
    </row>
    <row r="1109" spans="1:35" x14ac:dyDescent="0.35">
      <c r="A1109">
        <v>1108</v>
      </c>
      <c r="B1109" t="s">
        <v>3374</v>
      </c>
      <c r="C1109" t="s">
        <v>3375</v>
      </c>
      <c r="D1109" t="s">
        <v>112</v>
      </c>
      <c r="E1109" t="s">
        <v>199</v>
      </c>
      <c r="F1109" t="s">
        <v>3376</v>
      </c>
      <c r="G1109" t="s">
        <v>3377</v>
      </c>
      <c r="H1109" t="s">
        <v>3378</v>
      </c>
      <c r="I1109" t="s">
        <v>34</v>
      </c>
      <c r="J1109" t="s">
        <v>3373</v>
      </c>
      <c r="K1109" s="3">
        <v>40936</v>
      </c>
      <c r="L1109" t="s">
        <v>36</v>
      </c>
      <c r="M1109" t="s">
        <v>2515</v>
      </c>
      <c r="N1109" t="s">
        <v>2516</v>
      </c>
      <c r="O1109" t="s">
        <v>39</v>
      </c>
      <c r="P1109" t="s">
        <v>76</v>
      </c>
      <c r="Q1109">
        <v>4</v>
      </c>
      <c r="R1109" s="5">
        <v>17.75</v>
      </c>
      <c r="S1109" s="5">
        <v>17.75</v>
      </c>
      <c r="T1109" s="5">
        <v>71</v>
      </c>
      <c r="U1109">
        <v>0</v>
      </c>
      <c r="V1109" s="5">
        <v>0</v>
      </c>
      <c r="W1109" t="s">
        <v>41</v>
      </c>
      <c r="X1109" s="3">
        <v>40941</v>
      </c>
      <c r="Y1109" s="3">
        <v>40941</v>
      </c>
      <c r="Z1109">
        <v>5</v>
      </c>
      <c r="AA1109" t="s">
        <v>8400</v>
      </c>
      <c r="AB1109">
        <f t="shared" si="87"/>
        <v>0</v>
      </c>
      <c r="AC1109" t="str">
        <f t="shared" si="85"/>
        <v>Saturday</v>
      </c>
      <c r="AD1109" s="5">
        <v>2.0110000000000001</v>
      </c>
      <c r="AE1109">
        <v>2012</v>
      </c>
      <c r="AF1109">
        <v>4</v>
      </c>
      <c r="AG1109" s="14">
        <f t="shared" si="86"/>
        <v>0</v>
      </c>
      <c r="AH1109">
        <f t="shared" si="88"/>
        <v>0</v>
      </c>
      <c r="AI1109" t="str">
        <f t="shared" si="89"/>
        <v xml:space="preserve"> </v>
      </c>
    </row>
    <row r="1110" spans="1:35" x14ac:dyDescent="0.35">
      <c r="A1110">
        <v>1109</v>
      </c>
      <c r="B1110" t="s">
        <v>3374</v>
      </c>
      <c r="C1110" t="s">
        <v>3375</v>
      </c>
      <c r="D1110" t="s">
        <v>112</v>
      </c>
      <c r="E1110" t="s">
        <v>199</v>
      </c>
      <c r="F1110" t="s">
        <v>3376</v>
      </c>
      <c r="G1110" t="s">
        <v>3377</v>
      </c>
      <c r="H1110" t="s">
        <v>3378</v>
      </c>
      <c r="I1110" t="s">
        <v>34</v>
      </c>
      <c r="J1110" t="s">
        <v>3373</v>
      </c>
      <c r="K1110" s="3">
        <v>40936</v>
      </c>
      <c r="L1110" t="s">
        <v>36</v>
      </c>
      <c r="M1110" t="s">
        <v>2641</v>
      </c>
      <c r="N1110" t="s">
        <v>2642</v>
      </c>
      <c r="O1110" t="s">
        <v>39</v>
      </c>
      <c r="P1110" t="s">
        <v>58</v>
      </c>
      <c r="Q1110">
        <v>2</v>
      </c>
      <c r="R1110" s="5">
        <v>17.5</v>
      </c>
      <c r="S1110" s="5">
        <v>19</v>
      </c>
      <c r="T1110" s="5">
        <v>38</v>
      </c>
      <c r="U1110">
        <v>0</v>
      </c>
      <c r="V1110" s="5">
        <v>3</v>
      </c>
      <c r="W1110" t="s">
        <v>41</v>
      </c>
      <c r="X1110" s="3">
        <v>40941</v>
      </c>
      <c r="Y1110" s="3">
        <v>40941</v>
      </c>
      <c r="Z1110">
        <v>5</v>
      </c>
      <c r="AA1110" t="s">
        <v>8400</v>
      </c>
      <c r="AB1110">
        <f t="shared" si="87"/>
        <v>0</v>
      </c>
      <c r="AC1110" t="str">
        <f t="shared" si="85"/>
        <v>Saturday</v>
      </c>
      <c r="AD1110" s="5">
        <v>0.91400000000000003</v>
      </c>
      <c r="AE1110">
        <v>2012</v>
      </c>
      <c r="AF1110">
        <v>4</v>
      </c>
      <c r="AG1110" s="14">
        <f t="shared" si="86"/>
        <v>7.8947368421052627E-2</v>
      </c>
      <c r="AH1110">
        <f t="shared" si="88"/>
        <v>0</v>
      </c>
      <c r="AI1110" t="str">
        <f t="shared" si="89"/>
        <v xml:space="preserve"> </v>
      </c>
    </row>
    <row r="1111" spans="1:35" x14ac:dyDescent="0.35">
      <c r="A1111">
        <v>1110</v>
      </c>
      <c r="B1111" t="s">
        <v>3374</v>
      </c>
      <c r="C1111" t="s">
        <v>3375</v>
      </c>
      <c r="D1111" t="s">
        <v>112</v>
      </c>
      <c r="E1111" t="s">
        <v>199</v>
      </c>
      <c r="F1111" t="s">
        <v>3376</v>
      </c>
      <c r="G1111" t="s">
        <v>3377</v>
      </c>
      <c r="H1111" t="s">
        <v>3378</v>
      </c>
      <c r="I1111" t="s">
        <v>34</v>
      </c>
      <c r="J1111" t="s">
        <v>3373</v>
      </c>
      <c r="K1111" s="3">
        <v>40936</v>
      </c>
      <c r="L1111" t="s">
        <v>36</v>
      </c>
      <c r="M1111" t="s">
        <v>3387</v>
      </c>
      <c r="N1111" t="s">
        <v>3388</v>
      </c>
      <c r="O1111" t="s">
        <v>51</v>
      </c>
      <c r="P1111" t="s">
        <v>93</v>
      </c>
      <c r="Q1111">
        <v>3</v>
      </c>
      <c r="R1111" s="5">
        <v>86.906666666666695</v>
      </c>
      <c r="S1111" s="5">
        <v>88.666666666666686</v>
      </c>
      <c r="T1111" s="5">
        <v>266.00000000000006</v>
      </c>
      <c r="U1111">
        <v>0</v>
      </c>
      <c r="V1111" s="5">
        <v>5.28</v>
      </c>
      <c r="W1111" t="s">
        <v>41</v>
      </c>
      <c r="X1111" s="3">
        <v>40941</v>
      </c>
      <c r="Y1111" s="3">
        <v>40941</v>
      </c>
      <c r="Z1111">
        <v>5</v>
      </c>
      <c r="AA1111" t="s">
        <v>8400</v>
      </c>
      <c r="AB1111">
        <f t="shared" si="87"/>
        <v>0</v>
      </c>
      <c r="AC1111" t="str">
        <f t="shared" si="85"/>
        <v>Saturday</v>
      </c>
      <c r="AD1111" s="5">
        <v>14.944000000000001</v>
      </c>
      <c r="AE1111">
        <v>2012</v>
      </c>
      <c r="AF1111">
        <v>4</v>
      </c>
      <c r="AG1111" s="14">
        <f t="shared" si="86"/>
        <v>1.9849624060150374E-2</v>
      </c>
      <c r="AH1111">
        <f t="shared" si="88"/>
        <v>0</v>
      </c>
      <c r="AI1111" t="str">
        <f t="shared" si="89"/>
        <v xml:space="preserve"> </v>
      </c>
    </row>
    <row r="1112" spans="1:35" x14ac:dyDescent="0.35">
      <c r="A1112">
        <v>1111</v>
      </c>
      <c r="B1112" t="s">
        <v>3389</v>
      </c>
      <c r="C1112" t="s">
        <v>3390</v>
      </c>
      <c r="D1112" t="s">
        <v>29</v>
      </c>
      <c r="E1112" t="s">
        <v>84</v>
      </c>
      <c r="F1112" t="s">
        <v>113</v>
      </c>
      <c r="G1112" t="s">
        <v>113</v>
      </c>
      <c r="H1112" t="s">
        <v>144</v>
      </c>
      <c r="I1112" t="s">
        <v>34</v>
      </c>
      <c r="J1112" t="s">
        <v>3391</v>
      </c>
      <c r="K1112" s="3">
        <v>41729</v>
      </c>
      <c r="L1112" t="s">
        <v>36</v>
      </c>
      <c r="M1112" t="s">
        <v>3392</v>
      </c>
      <c r="N1112" t="s">
        <v>3393</v>
      </c>
      <c r="O1112" t="s">
        <v>51</v>
      </c>
      <c r="P1112" t="s">
        <v>93</v>
      </c>
      <c r="Q1112">
        <v>3</v>
      </c>
      <c r="R1112" s="5">
        <v>32.562133333333328</v>
      </c>
      <c r="S1112" s="5">
        <v>43.283555555555559</v>
      </c>
      <c r="T1112" s="5">
        <v>77.91040000000001</v>
      </c>
      <c r="U1112">
        <v>0.4</v>
      </c>
      <c r="V1112" s="5">
        <v>-19.776</v>
      </c>
      <c r="W1112" t="s">
        <v>41</v>
      </c>
      <c r="X1112" s="3">
        <v>41734</v>
      </c>
      <c r="Y1112" s="3">
        <v>41734</v>
      </c>
      <c r="Z1112">
        <v>5</v>
      </c>
      <c r="AA1112" t="s">
        <v>8400</v>
      </c>
      <c r="AB1112">
        <f t="shared" si="87"/>
        <v>0</v>
      </c>
      <c r="AC1112" t="str">
        <f t="shared" si="85"/>
        <v>Monday</v>
      </c>
      <c r="AD1112" s="5">
        <v>5.867</v>
      </c>
      <c r="AE1112">
        <v>2014</v>
      </c>
      <c r="AF1112">
        <v>14</v>
      </c>
      <c r="AG1112" s="14">
        <f t="shared" si="86"/>
        <v>-0.25383004066209386</v>
      </c>
      <c r="AH1112">
        <f t="shared" si="88"/>
        <v>0</v>
      </c>
      <c r="AI1112" t="str">
        <f t="shared" si="89"/>
        <v xml:space="preserve"> </v>
      </c>
    </row>
    <row r="1113" spans="1:35" x14ac:dyDescent="0.35">
      <c r="A1113">
        <v>1112</v>
      </c>
      <c r="B1113" t="s">
        <v>3394</v>
      </c>
      <c r="C1113" t="s">
        <v>3395</v>
      </c>
      <c r="D1113" t="s">
        <v>29</v>
      </c>
      <c r="E1113" t="s">
        <v>84</v>
      </c>
      <c r="F1113" t="s">
        <v>463</v>
      </c>
      <c r="G1113" t="s">
        <v>1751</v>
      </c>
      <c r="H1113" t="s">
        <v>1752</v>
      </c>
      <c r="I1113" t="s">
        <v>34</v>
      </c>
      <c r="J1113" t="s">
        <v>3396</v>
      </c>
      <c r="K1113" s="3">
        <v>41257</v>
      </c>
      <c r="L1113" t="s">
        <v>36</v>
      </c>
      <c r="M1113" t="s">
        <v>3397</v>
      </c>
      <c r="N1113" t="s">
        <v>3398</v>
      </c>
      <c r="O1113" t="s">
        <v>72</v>
      </c>
      <c r="P1113" t="s">
        <v>178</v>
      </c>
      <c r="Q1113">
        <v>2</v>
      </c>
      <c r="R1113" s="5">
        <v>66.260000000000005</v>
      </c>
      <c r="S1113" s="5">
        <v>92</v>
      </c>
      <c r="T1113" s="5">
        <v>184</v>
      </c>
      <c r="U1113">
        <v>0</v>
      </c>
      <c r="V1113" s="5">
        <v>51.48</v>
      </c>
      <c r="W1113" t="s">
        <v>41</v>
      </c>
      <c r="X1113" s="3">
        <v>41262</v>
      </c>
      <c r="Y1113" s="3">
        <v>41262</v>
      </c>
      <c r="Z1113">
        <v>5</v>
      </c>
      <c r="AA1113" t="s">
        <v>8400</v>
      </c>
      <c r="AB1113">
        <f t="shared" si="87"/>
        <v>0</v>
      </c>
      <c r="AC1113" t="str">
        <f t="shared" si="85"/>
        <v>Friday</v>
      </c>
      <c r="AD1113" s="5">
        <v>7.6230000000000002</v>
      </c>
      <c r="AE1113">
        <v>2012</v>
      </c>
      <c r="AF1113">
        <v>50</v>
      </c>
      <c r="AG1113" s="14">
        <f t="shared" si="86"/>
        <v>0.27978260869565214</v>
      </c>
      <c r="AH1113">
        <f t="shared" si="88"/>
        <v>0</v>
      </c>
      <c r="AI1113" t="str">
        <f t="shared" si="89"/>
        <v xml:space="preserve"> </v>
      </c>
    </row>
    <row r="1114" spans="1:35" x14ac:dyDescent="0.35">
      <c r="A1114">
        <v>1113</v>
      </c>
      <c r="B1114" t="s">
        <v>1657</v>
      </c>
      <c r="C1114" t="s">
        <v>1658</v>
      </c>
      <c r="D1114" t="s">
        <v>96</v>
      </c>
      <c r="E1114" t="s">
        <v>44</v>
      </c>
      <c r="F1114" t="s">
        <v>1553</v>
      </c>
      <c r="G1114" t="s">
        <v>3399</v>
      </c>
      <c r="H1114" t="s">
        <v>3400</v>
      </c>
      <c r="I1114" t="s">
        <v>34</v>
      </c>
      <c r="J1114" t="s">
        <v>3401</v>
      </c>
      <c r="K1114" s="3">
        <v>41260</v>
      </c>
      <c r="L1114" t="s">
        <v>36</v>
      </c>
      <c r="M1114" t="s">
        <v>3402</v>
      </c>
      <c r="N1114" t="s">
        <v>3403</v>
      </c>
      <c r="O1114" t="s">
        <v>51</v>
      </c>
      <c r="P1114" t="s">
        <v>93</v>
      </c>
      <c r="Q1114">
        <v>9</v>
      </c>
      <c r="R1114" s="5">
        <v>35.095555555555563</v>
      </c>
      <c r="S1114" s="5">
        <v>45.555555555555564</v>
      </c>
      <c r="T1114" s="5">
        <v>410.00000000000006</v>
      </c>
      <c r="U1114">
        <v>0</v>
      </c>
      <c r="V1114" s="5">
        <v>94.14</v>
      </c>
      <c r="W1114" t="s">
        <v>41</v>
      </c>
      <c r="X1114" s="3">
        <v>41265</v>
      </c>
      <c r="Y1114" s="3">
        <v>41265</v>
      </c>
      <c r="Z1114">
        <v>5</v>
      </c>
      <c r="AA1114" t="s">
        <v>8400</v>
      </c>
      <c r="AB1114">
        <f t="shared" si="87"/>
        <v>0</v>
      </c>
      <c r="AC1114" t="str">
        <f t="shared" si="85"/>
        <v>Monday</v>
      </c>
      <c r="AD1114" s="5">
        <v>29.155000000000001</v>
      </c>
      <c r="AE1114">
        <v>2012</v>
      </c>
      <c r="AF1114">
        <v>51</v>
      </c>
      <c r="AG1114" s="14">
        <f t="shared" si="86"/>
        <v>0.22960975609756096</v>
      </c>
      <c r="AH1114">
        <f t="shared" si="88"/>
        <v>0</v>
      </c>
      <c r="AI1114" t="str">
        <f t="shared" si="89"/>
        <v xml:space="preserve"> </v>
      </c>
    </row>
    <row r="1115" spans="1:35" x14ac:dyDescent="0.35">
      <c r="A1115">
        <v>1114</v>
      </c>
      <c r="B1115" t="s">
        <v>1657</v>
      </c>
      <c r="C1115" t="s">
        <v>1658</v>
      </c>
      <c r="D1115" t="s">
        <v>96</v>
      </c>
      <c r="E1115" t="s">
        <v>44</v>
      </c>
      <c r="F1115" t="s">
        <v>1553</v>
      </c>
      <c r="G1115" t="s">
        <v>3399</v>
      </c>
      <c r="H1115" t="s">
        <v>3400</v>
      </c>
      <c r="I1115" t="s">
        <v>34</v>
      </c>
      <c r="J1115" t="s">
        <v>3401</v>
      </c>
      <c r="K1115" s="3">
        <v>41260</v>
      </c>
      <c r="L1115" t="s">
        <v>36</v>
      </c>
      <c r="M1115" t="s">
        <v>356</v>
      </c>
      <c r="N1115" t="s">
        <v>357</v>
      </c>
      <c r="O1115" t="s">
        <v>51</v>
      </c>
      <c r="P1115" t="s">
        <v>205</v>
      </c>
      <c r="Q1115">
        <v>3</v>
      </c>
      <c r="R1115" s="5">
        <v>512.73439999999994</v>
      </c>
      <c r="S1115" s="5">
        <v>590.15299999999991</v>
      </c>
      <c r="T1115" s="5">
        <v>1416.3671999999999</v>
      </c>
      <c r="U1115">
        <v>0.2</v>
      </c>
      <c r="V1115" s="5">
        <v>-121.836</v>
      </c>
      <c r="W1115" t="s">
        <v>41</v>
      </c>
      <c r="X1115" s="3">
        <v>41265</v>
      </c>
      <c r="Y1115" s="3">
        <v>41265</v>
      </c>
      <c r="Z1115">
        <v>5</v>
      </c>
      <c r="AA1115" t="s">
        <v>8400</v>
      </c>
      <c r="AB1115">
        <f t="shared" si="87"/>
        <v>0</v>
      </c>
      <c r="AC1115" t="str">
        <f t="shared" si="85"/>
        <v>Monday</v>
      </c>
      <c r="AD1115" s="5">
        <v>43.832999999999998</v>
      </c>
      <c r="AE1115">
        <v>2012</v>
      </c>
      <c r="AF1115">
        <v>51</v>
      </c>
      <c r="AG1115" s="14">
        <f t="shared" si="86"/>
        <v>-8.6020065982889193E-2</v>
      </c>
      <c r="AH1115">
        <f t="shared" si="88"/>
        <v>0</v>
      </c>
      <c r="AI1115" t="str">
        <f t="shared" si="89"/>
        <v xml:space="preserve"> </v>
      </c>
    </row>
    <row r="1116" spans="1:35" x14ac:dyDescent="0.35">
      <c r="A1116">
        <v>1115</v>
      </c>
      <c r="B1116" t="s">
        <v>1657</v>
      </c>
      <c r="C1116" t="s">
        <v>1658</v>
      </c>
      <c r="D1116" t="s">
        <v>96</v>
      </c>
      <c r="E1116" t="s">
        <v>44</v>
      </c>
      <c r="F1116" t="s">
        <v>1553</v>
      </c>
      <c r="G1116" t="s">
        <v>3399</v>
      </c>
      <c r="H1116" t="s">
        <v>3400</v>
      </c>
      <c r="I1116" t="s">
        <v>34</v>
      </c>
      <c r="J1116" t="s">
        <v>3401</v>
      </c>
      <c r="K1116" s="3">
        <v>41260</v>
      </c>
      <c r="L1116" t="s">
        <v>36</v>
      </c>
      <c r="M1116" t="s">
        <v>3404</v>
      </c>
      <c r="N1116" t="s">
        <v>3405</v>
      </c>
      <c r="O1116" t="s">
        <v>72</v>
      </c>
      <c r="P1116" t="s">
        <v>79</v>
      </c>
      <c r="Q1116">
        <v>2</v>
      </c>
      <c r="R1116" s="5">
        <v>17.66</v>
      </c>
      <c r="S1116" s="5">
        <v>28</v>
      </c>
      <c r="T1116" s="5">
        <v>56</v>
      </c>
      <c r="U1116">
        <v>0</v>
      </c>
      <c r="V1116" s="5">
        <v>20.68</v>
      </c>
      <c r="W1116" t="s">
        <v>41</v>
      </c>
      <c r="X1116" s="3">
        <v>41265</v>
      </c>
      <c r="Y1116" s="3">
        <v>41265</v>
      </c>
      <c r="Z1116">
        <v>5</v>
      </c>
      <c r="AA1116" t="s">
        <v>8400</v>
      </c>
      <c r="AB1116">
        <f t="shared" si="87"/>
        <v>0</v>
      </c>
      <c r="AC1116" t="str">
        <f t="shared" si="85"/>
        <v>Monday</v>
      </c>
      <c r="AD1116" s="5">
        <v>4.2939999999999996</v>
      </c>
      <c r="AE1116">
        <v>2012</v>
      </c>
      <c r="AF1116">
        <v>51</v>
      </c>
      <c r="AG1116" s="14">
        <f t="shared" si="86"/>
        <v>0.36928571428571427</v>
      </c>
      <c r="AH1116">
        <f t="shared" si="88"/>
        <v>0</v>
      </c>
      <c r="AI1116" t="str">
        <f t="shared" si="89"/>
        <v xml:space="preserve"> </v>
      </c>
    </row>
    <row r="1117" spans="1:35" x14ac:dyDescent="0.35">
      <c r="A1117">
        <v>1116</v>
      </c>
      <c r="B1117" t="s">
        <v>872</v>
      </c>
      <c r="C1117" t="s">
        <v>873</v>
      </c>
      <c r="D1117" t="s">
        <v>112</v>
      </c>
      <c r="E1117" t="s">
        <v>30</v>
      </c>
      <c r="F1117" t="s">
        <v>31</v>
      </c>
      <c r="G1117" t="s">
        <v>436</v>
      </c>
      <c r="H1117" t="s">
        <v>436</v>
      </c>
      <c r="I1117" t="s">
        <v>34</v>
      </c>
      <c r="J1117" t="s">
        <v>3406</v>
      </c>
      <c r="K1117" s="3">
        <v>41398</v>
      </c>
      <c r="L1117" t="s">
        <v>136</v>
      </c>
      <c r="M1117" t="s">
        <v>889</v>
      </c>
      <c r="N1117" t="s">
        <v>890</v>
      </c>
      <c r="O1117" t="s">
        <v>39</v>
      </c>
      <c r="P1117" t="s">
        <v>165</v>
      </c>
      <c r="Q1117">
        <v>4</v>
      </c>
      <c r="R1117" s="5">
        <v>85.94</v>
      </c>
      <c r="S1117" s="5">
        <v>89.5</v>
      </c>
      <c r="T1117" s="5">
        <v>358</v>
      </c>
      <c r="U1117">
        <v>0</v>
      </c>
      <c r="V1117" s="5">
        <v>14.24</v>
      </c>
      <c r="W1117" t="s">
        <v>41</v>
      </c>
      <c r="X1117" s="3">
        <v>41403</v>
      </c>
      <c r="Y1117" s="3">
        <v>41405</v>
      </c>
      <c r="Z1117">
        <v>7</v>
      </c>
      <c r="AA1117" t="s">
        <v>8399</v>
      </c>
      <c r="AB1117">
        <f t="shared" si="87"/>
        <v>2</v>
      </c>
      <c r="AC1117" t="str">
        <f t="shared" si="85"/>
        <v>Saturday</v>
      </c>
      <c r="AD1117" s="5">
        <v>44.063000000000002</v>
      </c>
      <c r="AE1117">
        <v>2013</v>
      </c>
      <c r="AF1117">
        <v>18</v>
      </c>
      <c r="AG1117" s="14">
        <f t="shared" si="86"/>
        <v>3.9776536312849164E-2</v>
      </c>
      <c r="AH1117">
        <f t="shared" si="88"/>
        <v>1</v>
      </c>
      <c r="AI1117">
        <f t="shared" si="89"/>
        <v>2</v>
      </c>
    </row>
    <row r="1118" spans="1:35" x14ac:dyDescent="0.35">
      <c r="A1118">
        <v>1117</v>
      </c>
      <c r="B1118" t="s">
        <v>872</v>
      </c>
      <c r="C1118" t="s">
        <v>873</v>
      </c>
      <c r="D1118" t="s">
        <v>112</v>
      </c>
      <c r="E1118" t="s">
        <v>30</v>
      </c>
      <c r="F1118" t="s">
        <v>31</v>
      </c>
      <c r="G1118" t="s">
        <v>436</v>
      </c>
      <c r="H1118" t="s">
        <v>436</v>
      </c>
      <c r="I1118" t="s">
        <v>34</v>
      </c>
      <c r="J1118" t="s">
        <v>3406</v>
      </c>
      <c r="K1118" s="3">
        <v>41398</v>
      </c>
      <c r="L1118" t="s">
        <v>136</v>
      </c>
      <c r="M1118" t="s">
        <v>3407</v>
      </c>
      <c r="N1118" t="s">
        <v>3408</v>
      </c>
      <c r="O1118" t="s">
        <v>51</v>
      </c>
      <c r="P1118" t="s">
        <v>93</v>
      </c>
      <c r="Q1118">
        <v>7</v>
      </c>
      <c r="R1118" s="5">
        <v>288.09051428571428</v>
      </c>
      <c r="S1118" s="5">
        <v>317.60814285714281</v>
      </c>
      <c r="T1118" s="5">
        <v>1778.6055999999999</v>
      </c>
      <c r="U1118">
        <v>0.2</v>
      </c>
      <c r="V1118" s="5">
        <v>-238.02799999999999</v>
      </c>
      <c r="W1118" t="s">
        <v>41</v>
      </c>
      <c r="X1118" s="3">
        <v>41403</v>
      </c>
      <c r="Y1118" s="3">
        <v>41403</v>
      </c>
      <c r="Z1118">
        <v>5</v>
      </c>
      <c r="AA1118" t="s">
        <v>8400</v>
      </c>
      <c r="AB1118">
        <f t="shared" si="87"/>
        <v>0</v>
      </c>
      <c r="AC1118" t="str">
        <f t="shared" si="85"/>
        <v>Saturday</v>
      </c>
      <c r="AD1118" s="5">
        <v>259.24900000000002</v>
      </c>
      <c r="AE1118">
        <v>2013</v>
      </c>
      <c r="AF1118">
        <v>18</v>
      </c>
      <c r="AG1118" s="14">
        <f t="shared" si="86"/>
        <v>-0.13382843279027121</v>
      </c>
      <c r="AH1118">
        <f t="shared" si="88"/>
        <v>0</v>
      </c>
      <c r="AI1118" t="str">
        <f t="shared" si="89"/>
        <v xml:space="preserve"> </v>
      </c>
    </row>
    <row r="1119" spans="1:35" x14ac:dyDescent="0.35">
      <c r="A1119">
        <v>1118</v>
      </c>
      <c r="B1119" t="s">
        <v>3409</v>
      </c>
      <c r="C1119" t="s">
        <v>3410</v>
      </c>
      <c r="D1119" t="s">
        <v>29</v>
      </c>
      <c r="E1119" t="s">
        <v>30</v>
      </c>
      <c r="F1119" t="s">
        <v>31</v>
      </c>
      <c r="G1119" t="s">
        <v>1051</v>
      </c>
      <c r="H1119" t="s">
        <v>1051</v>
      </c>
      <c r="I1119" t="s">
        <v>34</v>
      </c>
      <c r="J1119" t="s">
        <v>3411</v>
      </c>
      <c r="K1119" s="3">
        <v>41383</v>
      </c>
      <c r="L1119" t="s">
        <v>36</v>
      </c>
      <c r="M1119" t="s">
        <v>1781</v>
      </c>
      <c r="N1119" t="s">
        <v>1782</v>
      </c>
      <c r="O1119" t="s">
        <v>72</v>
      </c>
      <c r="P1119" t="s">
        <v>178</v>
      </c>
      <c r="Q1119">
        <v>3</v>
      </c>
      <c r="R1119" s="5">
        <v>68.88</v>
      </c>
      <c r="S1119" s="5">
        <v>82</v>
      </c>
      <c r="T1119" s="5">
        <v>246</v>
      </c>
      <c r="U1119">
        <v>0</v>
      </c>
      <c r="V1119" s="5">
        <v>39.36</v>
      </c>
      <c r="W1119" t="s">
        <v>41</v>
      </c>
      <c r="X1119" s="3">
        <v>41388</v>
      </c>
      <c r="Y1119" s="3">
        <v>41388</v>
      </c>
      <c r="Z1119">
        <v>5</v>
      </c>
      <c r="AA1119" t="s">
        <v>8400</v>
      </c>
      <c r="AB1119">
        <f t="shared" si="87"/>
        <v>0</v>
      </c>
      <c r="AC1119" t="str">
        <f t="shared" si="85"/>
        <v>Friday</v>
      </c>
      <c r="AD1119" s="5">
        <v>13.69</v>
      </c>
      <c r="AE1119">
        <v>2013</v>
      </c>
      <c r="AF1119">
        <v>16</v>
      </c>
      <c r="AG1119" s="14">
        <f t="shared" si="86"/>
        <v>0.16</v>
      </c>
      <c r="AH1119">
        <f t="shared" si="88"/>
        <v>0</v>
      </c>
      <c r="AI1119" t="str">
        <f t="shared" si="89"/>
        <v xml:space="preserve"> </v>
      </c>
    </row>
    <row r="1120" spans="1:35" x14ac:dyDescent="0.35">
      <c r="A1120">
        <v>1119</v>
      </c>
      <c r="B1120" t="s">
        <v>3049</v>
      </c>
      <c r="C1120" t="s">
        <v>3050</v>
      </c>
      <c r="D1120" t="s">
        <v>29</v>
      </c>
      <c r="E1120" t="s">
        <v>30</v>
      </c>
      <c r="F1120" t="s">
        <v>31</v>
      </c>
      <c r="G1120" t="s">
        <v>32</v>
      </c>
      <c r="H1120" t="s">
        <v>33</v>
      </c>
      <c r="I1120" t="s">
        <v>34</v>
      </c>
      <c r="J1120" t="s">
        <v>3412</v>
      </c>
      <c r="K1120" s="3">
        <v>40750</v>
      </c>
      <c r="L1120" t="s">
        <v>36</v>
      </c>
      <c r="M1120" t="s">
        <v>1007</v>
      </c>
      <c r="N1120" t="s">
        <v>1008</v>
      </c>
      <c r="O1120" t="s">
        <v>72</v>
      </c>
      <c r="P1120" t="s">
        <v>79</v>
      </c>
      <c r="Q1120">
        <v>2</v>
      </c>
      <c r="R1120" s="5">
        <v>34.380000000000003</v>
      </c>
      <c r="S1120" s="5">
        <v>39.5</v>
      </c>
      <c r="T1120" s="5">
        <v>79</v>
      </c>
      <c r="U1120">
        <v>0</v>
      </c>
      <c r="V1120" s="5">
        <v>10.24</v>
      </c>
      <c r="W1120" t="s">
        <v>139</v>
      </c>
      <c r="X1120" s="3">
        <v>40753</v>
      </c>
      <c r="Y1120" s="3">
        <v>40753</v>
      </c>
      <c r="Z1120">
        <v>3</v>
      </c>
      <c r="AA1120" t="s">
        <v>8400</v>
      </c>
      <c r="AB1120">
        <f t="shared" si="87"/>
        <v>0</v>
      </c>
      <c r="AC1120" t="str">
        <f t="shared" si="85"/>
        <v>Tuesday</v>
      </c>
      <c r="AD1120" s="5">
        <v>6.101</v>
      </c>
      <c r="AE1120">
        <v>2011</v>
      </c>
      <c r="AF1120">
        <v>31</v>
      </c>
      <c r="AG1120" s="14">
        <f t="shared" si="86"/>
        <v>0.12962025316455697</v>
      </c>
      <c r="AH1120">
        <f t="shared" si="88"/>
        <v>0</v>
      </c>
      <c r="AI1120" t="str">
        <f t="shared" si="89"/>
        <v xml:space="preserve"> </v>
      </c>
    </row>
    <row r="1121" spans="1:35" x14ac:dyDescent="0.35">
      <c r="A1121">
        <v>1120</v>
      </c>
      <c r="B1121" t="s">
        <v>3413</v>
      </c>
      <c r="C1121" t="s">
        <v>3414</v>
      </c>
      <c r="D1121" t="s">
        <v>29</v>
      </c>
      <c r="E1121" t="s">
        <v>84</v>
      </c>
      <c r="F1121" t="s">
        <v>168</v>
      </c>
      <c r="G1121" t="s">
        <v>169</v>
      </c>
      <c r="H1121" t="s">
        <v>170</v>
      </c>
      <c r="I1121" t="s">
        <v>34</v>
      </c>
      <c r="J1121" t="s">
        <v>3415</v>
      </c>
      <c r="K1121" s="3">
        <v>41169</v>
      </c>
      <c r="L1121" t="s">
        <v>36</v>
      </c>
      <c r="M1121" t="s">
        <v>3416</v>
      </c>
      <c r="N1121" t="s">
        <v>3417</v>
      </c>
      <c r="O1121" t="s">
        <v>51</v>
      </c>
      <c r="P1121" t="s">
        <v>93</v>
      </c>
      <c r="Q1121">
        <v>3</v>
      </c>
      <c r="R1121" s="5">
        <v>29.587733333333343</v>
      </c>
      <c r="S1121" s="5">
        <v>56.152888888888896</v>
      </c>
      <c r="T1121" s="5">
        <v>101.07520000000001</v>
      </c>
      <c r="U1121">
        <v>0.4</v>
      </c>
      <c r="V1121" s="5">
        <v>12.311999999999999</v>
      </c>
      <c r="W1121" t="s">
        <v>41</v>
      </c>
      <c r="X1121" s="3">
        <v>41174</v>
      </c>
      <c r="Y1121" s="3">
        <v>41174</v>
      </c>
      <c r="Z1121">
        <v>5</v>
      </c>
      <c r="AA1121" t="s">
        <v>8400</v>
      </c>
      <c r="AB1121">
        <f t="shared" si="87"/>
        <v>0</v>
      </c>
      <c r="AC1121" t="str">
        <f t="shared" si="85"/>
        <v>Monday</v>
      </c>
      <c r="AD1121" s="5">
        <v>6.8159999999999998</v>
      </c>
      <c r="AE1121">
        <v>2012</v>
      </c>
      <c r="AF1121">
        <v>38</v>
      </c>
      <c r="AG1121" s="14">
        <f t="shared" si="86"/>
        <v>0.12181029570062685</v>
      </c>
      <c r="AH1121">
        <f t="shared" si="88"/>
        <v>0</v>
      </c>
      <c r="AI1121" t="str">
        <f t="shared" si="89"/>
        <v xml:space="preserve"> </v>
      </c>
    </row>
    <row r="1122" spans="1:35" x14ac:dyDescent="0.35">
      <c r="A1122">
        <v>1121</v>
      </c>
      <c r="B1122" t="s">
        <v>2065</v>
      </c>
      <c r="C1122" t="s">
        <v>2066</v>
      </c>
      <c r="D1122" t="s">
        <v>112</v>
      </c>
      <c r="E1122" t="s">
        <v>30</v>
      </c>
      <c r="F1122" t="s">
        <v>31</v>
      </c>
      <c r="G1122" t="s">
        <v>32</v>
      </c>
      <c r="H1122" t="s">
        <v>158</v>
      </c>
      <c r="I1122" t="s">
        <v>34</v>
      </c>
      <c r="J1122" t="s">
        <v>3418</v>
      </c>
      <c r="K1122" s="3">
        <v>41691</v>
      </c>
      <c r="L1122" t="s">
        <v>36</v>
      </c>
      <c r="M1122" t="s">
        <v>3419</v>
      </c>
      <c r="N1122" t="s">
        <v>3420</v>
      </c>
      <c r="O1122" t="s">
        <v>39</v>
      </c>
      <c r="P1122" t="s">
        <v>340</v>
      </c>
      <c r="Q1122">
        <v>3</v>
      </c>
      <c r="R1122" s="5">
        <v>16.84</v>
      </c>
      <c r="S1122" s="5">
        <v>20</v>
      </c>
      <c r="T1122" s="5">
        <v>60</v>
      </c>
      <c r="U1122">
        <v>0</v>
      </c>
      <c r="V1122" s="5">
        <v>9.48</v>
      </c>
      <c r="W1122" t="s">
        <v>41</v>
      </c>
      <c r="X1122" s="3">
        <v>41696</v>
      </c>
      <c r="Y1122" s="3">
        <v>41696</v>
      </c>
      <c r="Z1122">
        <v>5</v>
      </c>
      <c r="AA1122" t="s">
        <v>8400</v>
      </c>
      <c r="AB1122">
        <f t="shared" si="87"/>
        <v>0</v>
      </c>
      <c r="AC1122" t="str">
        <f t="shared" si="85"/>
        <v>Friday</v>
      </c>
      <c r="AD1122" s="5">
        <v>2.4500000000000002</v>
      </c>
      <c r="AE1122">
        <v>2014</v>
      </c>
      <c r="AF1122">
        <v>8</v>
      </c>
      <c r="AG1122" s="14">
        <f t="shared" si="86"/>
        <v>0.158</v>
      </c>
      <c r="AH1122">
        <f t="shared" si="88"/>
        <v>0</v>
      </c>
      <c r="AI1122" t="str">
        <f t="shared" si="89"/>
        <v xml:space="preserve"> </v>
      </c>
    </row>
    <row r="1123" spans="1:35" x14ac:dyDescent="0.35">
      <c r="A1123">
        <v>1122</v>
      </c>
      <c r="B1123" t="s">
        <v>3421</v>
      </c>
      <c r="C1123" t="s">
        <v>3422</v>
      </c>
      <c r="D1123" t="s">
        <v>112</v>
      </c>
      <c r="E1123" t="s">
        <v>44</v>
      </c>
      <c r="F1123" t="s">
        <v>502</v>
      </c>
      <c r="G1123" t="s">
        <v>1178</v>
      </c>
      <c r="H1123" t="s">
        <v>3423</v>
      </c>
      <c r="I1123" t="s">
        <v>34</v>
      </c>
      <c r="J1123" t="s">
        <v>3424</v>
      </c>
      <c r="K1123" s="3">
        <v>41872</v>
      </c>
      <c r="L1123" t="s">
        <v>36</v>
      </c>
      <c r="M1123" t="s">
        <v>3425</v>
      </c>
      <c r="N1123" t="s">
        <v>3426</v>
      </c>
      <c r="O1123" t="s">
        <v>51</v>
      </c>
      <c r="P1123" t="s">
        <v>55</v>
      </c>
      <c r="Q1123">
        <v>9</v>
      </c>
      <c r="R1123" s="5">
        <v>193.39457777777781</v>
      </c>
      <c r="S1123" s="5">
        <v>265.63762962962971</v>
      </c>
      <c r="T1123" s="5">
        <v>1434.4432000000004</v>
      </c>
      <c r="U1123">
        <v>0.4</v>
      </c>
      <c r="V1123" s="5">
        <v>-306.108</v>
      </c>
      <c r="W1123" t="s">
        <v>242</v>
      </c>
      <c r="X1123" s="3">
        <v>41872</v>
      </c>
      <c r="Y1123" s="3">
        <v>41872</v>
      </c>
      <c r="Z1123">
        <v>0</v>
      </c>
      <c r="AA1123" t="s">
        <v>8400</v>
      </c>
      <c r="AB1123">
        <f t="shared" si="87"/>
        <v>0</v>
      </c>
      <c r="AC1123" t="str">
        <f t="shared" si="85"/>
        <v>Thursday</v>
      </c>
      <c r="AD1123" s="5">
        <v>76.650999999999996</v>
      </c>
      <c r="AE1123">
        <v>2014</v>
      </c>
      <c r="AF1123">
        <v>34</v>
      </c>
      <c r="AG1123" s="14">
        <f t="shared" si="86"/>
        <v>-0.21339848102734213</v>
      </c>
      <c r="AH1123">
        <f t="shared" si="88"/>
        <v>0</v>
      </c>
      <c r="AI1123" t="str">
        <f t="shared" si="89"/>
        <v xml:space="preserve"> </v>
      </c>
    </row>
    <row r="1124" spans="1:35" x14ac:dyDescent="0.35">
      <c r="A1124">
        <v>1123</v>
      </c>
      <c r="B1124" t="s">
        <v>3421</v>
      </c>
      <c r="C1124" t="s">
        <v>3422</v>
      </c>
      <c r="D1124" t="s">
        <v>112</v>
      </c>
      <c r="E1124" t="s">
        <v>44</v>
      </c>
      <c r="F1124" t="s">
        <v>502</v>
      </c>
      <c r="G1124" t="s">
        <v>1178</v>
      </c>
      <c r="H1124" t="s">
        <v>3423</v>
      </c>
      <c r="I1124" t="s">
        <v>34</v>
      </c>
      <c r="J1124" t="s">
        <v>3424</v>
      </c>
      <c r="K1124" s="3">
        <v>41872</v>
      </c>
      <c r="L1124" t="s">
        <v>36</v>
      </c>
      <c r="M1124" t="s">
        <v>3427</v>
      </c>
      <c r="N1124" t="s">
        <v>3428</v>
      </c>
      <c r="O1124" t="s">
        <v>39</v>
      </c>
      <c r="P1124" t="s">
        <v>165</v>
      </c>
      <c r="Q1124">
        <v>9</v>
      </c>
      <c r="R1124" s="5">
        <v>7.915555555555553</v>
      </c>
      <c r="S1124" s="5">
        <v>9.1925925925925895</v>
      </c>
      <c r="T1124" s="5">
        <v>49.639999999999979</v>
      </c>
      <c r="U1124">
        <v>0.4</v>
      </c>
      <c r="V1124" s="5">
        <v>-21.6</v>
      </c>
      <c r="W1124" t="s">
        <v>242</v>
      </c>
      <c r="X1124" s="3">
        <v>41872</v>
      </c>
      <c r="Y1124" s="3">
        <v>41872</v>
      </c>
      <c r="Z1124">
        <v>0</v>
      </c>
      <c r="AA1124" t="s">
        <v>8400</v>
      </c>
      <c r="AB1124">
        <f t="shared" si="87"/>
        <v>0</v>
      </c>
      <c r="AC1124" t="str">
        <f t="shared" si="85"/>
        <v>Thursday</v>
      </c>
      <c r="AD1124" s="5">
        <v>4.9610000000000003</v>
      </c>
      <c r="AE1124">
        <v>2014</v>
      </c>
      <c r="AF1124">
        <v>34</v>
      </c>
      <c r="AG1124" s="14">
        <f t="shared" si="86"/>
        <v>-0.43513295729250623</v>
      </c>
      <c r="AH1124">
        <f t="shared" si="88"/>
        <v>0</v>
      </c>
      <c r="AI1124" t="str">
        <f t="shared" si="89"/>
        <v xml:space="preserve"> </v>
      </c>
    </row>
    <row r="1125" spans="1:35" x14ac:dyDescent="0.35">
      <c r="A1125">
        <v>1124</v>
      </c>
      <c r="B1125" t="s">
        <v>3421</v>
      </c>
      <c r="C1125" t="s">
        <v>3422</v>
      </c>
      <c r="D1125" t="s">
        <v>112</v>
      </c>
      <c r="E1125" t="s">
        <v>44</v>
      </c>
      <c r="F1125" t="s">
        <v>502</v>
      </c>
      <c r="G1125" t="s">
        <v>1178</v>
      </c>
      <c r="H1125" t="s">
        <v>3423</v>
      </c>
      <c r="I1125" t="s">
        <v>34</v>
      </c>
      <c r="J1125" t="s">
        <v>3424</v>
      </c>
      <c r="K1125" s="3">
        <v>41872</v>
      </c>
      <c r="L1125" t="s">
        <v>36</v>
      </c>
      <c r="M1125" t="s">
        <v>3429</v>
      </c>
      <c r="N1125" t="s">
        <v>3430</v>
      </c>
      <c r="O1125" t="s">
        <v>72</v>
      </c>
      <c r="P1125" t="s">
        <v>79</v>
      </c>
      <c r="Q1125">
        <v>2</v>
      </c>
      <c r="R1125" s="5">
        <v>28.840800000000005</v>
      </c>
      <c r="S1125" s="5">
        <v>53.614666666666672</v>
      </c>
      <c r="T1125" s="5">
        <v>64.337600000000009</v>
      </c>
      <c r="U1125">
        <v>0.4</v>
      </c>
      <c r="V1125" s="5">
        <v>6.6559999999999997</v>
      </c>
      <c r="W1125" t="s">
        <v>242</v>
      </c>
      <c r="X1125" s="3">
        <v>41872</v>
      </c>
      <c r="Y1125" s="3">
        <v>41875</v>
      </c>
      <c r="Z1125">
        <v>3</v>
      </c>
      <c r="AA1125" t="s">
        <v>8399</v>
      </c>
      <c r="AB1125">
        <f t="shared" si="87"/>
        <v>3</v>
      </c>
      <c r="AC1125" t="str">
        <f t="shared" si="85"/>
        <v>Thursday</v>
      </c>
      <c r="AD1125" s="5">
        <v>5.52</v>
      </c>
      <c r="AE1125">
        <v>2014</v>
      </c>
      <c r="AF1125">
        <v>34</v>
      </c>
      <c r="AG1125" s="14">
        <f t="shared" si="86"/>
        <v>0.10345427867996318</v>
      </c>
      <c r="AH1125">
        <f t="shared" si="88"/>
        <v>1</v>
      </c>
      <c r="AI1125">
        <f t="shared" si="89"/>
        <v>3</v>
      </c>
    </row>
    <row r="1126" spans="1:35" x14ac:dyDescent="0.35">
      <c r="A1126">
        <v>1125</v>
      </c>
      <c r="B1126" t="s">
        <v>3421</v>
      </c>
      <c r="C1126" t="s">
        <v>3422</v>
      </c>
      <c r="D1126" t="s">
        <v>112</v>
      </c>
      <c r="E1126" t="s">
        <v>44</v>
      </c>
      <c r="F1126" t="s">
        <v>502</v>
      </c>
      <c r="G1126" t="s">
        <v>1178</v>
      </c>
      <c r="H1126" t="s">
        <v>3423</v>
      </c>
      <c r="I1126" t="s">
        <v>34</v>
      </c>
      <c r="J1126" t="s">
        <v>3424</v>
      </c>
      <c r="K1126" s="3">
        <v>41872</v>
      </c>
      <c r="L1126" t="s">
        <v>36</v>
      </c>
      <c r="M1126" t="s">
        <v>3431</v>
      </c>
      <c r="N1126" t="s">
        <v>3432</v>
      </c>
      <c r="O1126" t="s">
        <v>39</v>
      </c>
      <c r="P1126" t="s">
        <v>165</v>
      </c>
      <c r="Q1126">
        <v>8</v>
      </c>
      <c r="R1126" s="5">
        <v>92.344600000000014</v>
      </c>
      <c r="S1126" s="5">
        <v>138.4676666666667</v>
      </c>
      <c r="T1126" s="5">
        <v>664.64480000000015</v>
      </c>
      <c r="U1126">
        <v>0.4</v>
      </c>
      <c r="V1126" s="5">
        <v>-74.111999999999995</v>
      </c>
      <c r="W1126" t="s">
        <v>242</v>
      </c>
      <c r="X1126" s="3">
        <v>41872</v>
      </c>
      <c r="Y1126" s="3">
        <v>41875</v>
      </c>
      <c r="Z1126">
        <v>3</v>
      </c>
      <c r="AA1126" t="s">
        <v>8399</v>
      </c>
      <c r="AB1126">
        <f t="shared" si="87"/>
        <v>3</v>
      </c>
      <c r="AC1126" t="str">
        <f t="shared" si="85"/>
        <v>Thursday</v>
      </c>
      <c r="AD1126" s="5">
        <v>80.600999999999999</v>
      </c>
      <c r="AE1126">
        <v>2014</v>
      </c>
      <c r="AF1126">
        <v>34</v>
      </c>
      <c r="AG1126" s="14">
        <f t="shared" si="86"/>
        <v>-0.11150617593036156</v>
      </c>
      <c r="AH1126">
        <f t="shared" si="88"/>
        <v>1</v>
      </c>
      <c r="AI1126">
        <f t="shared" si="89"/>
        <v>3</v>
      </c>
    </row>
    <row r="1127" spans="1:35" x14ac:dyDescent="0.35">
      <c r="A1127">
        <v>1126</v>
      </c>
      <c r="B1127" t="s">
        <v>2585</v>
      </c>
      <c r="C1127" t="s">
        <v>2586</v>
      </c>
      <c r="D1127" t="s">
        <v>29</v>
      </c>
      <c r="E1127" t="s">
        <v>44</v>
      </c>
      <c r="F1127" t="s">
        <v>67</v>
      </c>
      <c r="G1127" t="s">
        <v>641</v>
      </c>
      <c r="H1127" t="s">
        <v>3433</v>
      </c>
      <c r="I1127" t="s">
        <v>34</v>
      </c>
      <c r="J1127" t="s">
        <v>3434</v>
      </c>
      <c r="K1127" s="3">
        <v>41890</v>
      </c>
      <c r="L1127" t="s">
        <v>36</v>
      </c>
      <c r="M1127" t="s">
        <v>3435</v>
      </c>
      <c r="N1127" t="s">
        <v>3436</v>
      </c>
      <c r="O1127" t="s">
        <v>39</v>
      </c>
      <c r="P1127" t="s">
        <v>40</v>
      </c>
      <c r="Q1127">
        <v>2</v>
      </c>
      <c r="R1127" s="5">
        <v>3.56</v>
      </c>
      <c r="S1127" s="5">
        <v>4.5</v>
      </c>
      <c r="T1127" s="5">
        <v>9</v>
      </c>
      <c r="U1127">
        <v>0</v>
      </c>
      <c r="V1127" s="5">
        <v>1.88</v>
      </c>
      <c r="W1127" t="s">
        <v>41</v>
      </c>
      <c r="X1127" s="3">
        <v>41895</v>
      </c>
      <c r="Y1127" s="3">
        <v>41895</v>
      </c>
      <c r="Z1127">
        <v>5</v>
      </c>
      <c r="AA1127" t="s">
        <v>8400</v>
      </c>
      <c r="AB1127">
        <f t="shared" si="87"/>
        <v>0</v>
      </c>
      <c r="AC1127" t="str">
        <f t="shared" si="85"/>
        <v>Monday</v>
      </c>
      <c r="AD1127" s="5">
        <v>0.70799999999999996</v>
      </c>
      <c r="AE1127">
        <v>2014</v>
      </c>
      <c r="AF1127">
        <v>37</v>
      </c>
      <c r="AG1127" s="14">
        <f t="shared" si="86"/>
        <v>0.20888888888888887</v>
      </c>
      <c r="AH1127">
        <f t="shared" si="88"/>
        <v>0</v>
      </c>
      <c r="AI1127" t="str">
        <f t="shared" si="89"/>
        <v xml:space="preserve"> </v>
      </c>
    </row>
    <row r="1128" spans="1:35" x14ac:dyDescent="0.35">
      <c r="A1128">
        <v>1127</v>
      </c>
      <c r="B1128" t="s">
        <v>3437</v>
      </c>
      <c r="C1128" t="s">
        <v>3438</v>
      </c>
      <c r="D1128" t="s">
        <v>112</v>
      </c>
      <c r="E1128" t="s">
        <v>84</v>
      </c>
      <c r="F1128" t="s">
        <v>463</v>
      </c>
      <c r="G1128" t="s">
        <v>463</v>
      </c>
      <c r="H1128" t="s">
        <v>464</v>
      </c>
      <c r="I1128" t="s">
        <v>34</v>
      </c>
      <c r="J1128" t="s">
        <v>3439</v>
      </c>
      <c r="K1128" s="3">
        <v>40697</v>
      </c>
      <c r="L1128" t="s">
        <v>136</v>
      </c>
      <c r="M1128" t="s">
        <v>3440</v>
      </c>
      <c r="N1128" t="s">
        <v>3441</v>
      </c>
      <c r="O1128" t="s">
        <v>39</v>
      </c>
      <c r="P1128" t="s">
        <v>58</v>
      </c>
      <c r="Q1128">
        <v>3</v>
      </c>
      <c r="R1128" s="5">
        <v>4.8333333333333321</v>
      </c>
      <c r="S1128" s="5">
        <v>9.3333333333333321</v>
      </c>
      <c r="T1128" s="5">
        <v>27.999999999999996</v>
      </c>
      <c r="U1128">
        <v>0</v>
      </c>
      <c r="V1128" s="5">
        <v>13.5</v>
      </c>
      <c r="W1128" t="s">
        <v>41</v>
      </c>
      <c r="X1128" s="3">
        <v>40702</v>
      </c>
      <c r="Y1128" s="3">
        <v>40702</v>
      </c>
      <c r="Z1128">
        <v>5</v>
      </c>
      <c r="AA1128" t="s">
        <v>8400</v>
      </c>
      <c r="AB1128">
        <f t="shared" si="87"/>
        <v>0</v>
      </c>
      <c r="AC1128" t="str">
        <f t="shared" si="85"/>
        <v>Friday</v>
      </c>
      <c r="AD1128" s="5">
        <v>2.492</v>
      </c>
      <c r="AE1128">
        <v>2011</v>
      </c>
      <c r="AF1128">
        <v>23</v>
      </c>
      <c r="AG1128" s="14">
        <f t="shared" si="86"/>
        <v>0.48214285714285721</v>
      </c>
      <c r="AH1128">
        <f t="shared" si="88"/>
        <v>0</v>
      </c>
      <c r="AI1128" t="str">
        <f t="shared" si="89"/>
        <v xml:space="preserve"> </v>
      </c>
    </row>
    <row r="1129" spans="1:35" x14ac:dyDescent="0.35">
      <c r="A1129">
        <v>1128</v>
      </c>
      <c r="B1129" t="s">
        <v>1232</v>
      </c>
      <c r="C1129" t="s">
        <v>1233</v>
      </c>
      <c r="D1129" t="s">
        <v>112</v>
      </c>
      <c r="E1129" t="s">
        <v>44</v>
      </c>
      <c r="F1129" t="s">
        <v>45</v>
      </c>
      <c r="G1129" t="s">
        <v>814</v>
      </c>
      <c r="H1129" t="s">
        <v>815</v>
      </c>
      <c r="I1129" t="s">
        <v>34</v>
      </c>
      <c r="J1129" t="s">
        <v>3442</v>
      </c>
      <c r="K1129" s="3">
        <v>41169</v>
      </c>
      <c r="L1129" t="s">
        <v>36</v>
      </c>
      <c r="M1129" t="s">
        <v>3443</v>
      </c>
      <c r="N1129" t="s">
        <v>3444</v>
      </c>
      <c r="O1129" t="s">
        <v>39</v>
      </c>
      <c r="P1129" t="s">
        <v>90</v>
      </c>
      <c r="Q1129">
        <v>2</v>
      </c>
      <c r="R1129" s="5">
        <v>2.6</v>
      </c>
      <c r="S1129" s="5">
        <v>5</v>
      </c>
      <c r="T1129" s="5">
        <v>10</v>
      </c>
      <c r="U1129">
        <v>0</v>
      </c>
      <c r="V1129" s="5">
        <v>4.8</v>
      </c>
      <c r="W1129" t="s">
        <v>155</v>
      </c>
      <c r="X1129" s="3">
        <v>41171</v>
      </c>
      <c r="Y1129" s="3">
        <v>41171</v>
      </c>
      <c r="Z1129">
        <v>2</v>
      </c>
      <c r="AA1129" t="s">
        <v>8400</v>
      </c>
      <c r="AB1129">
        <f t="shared" si="87"/>
        <v>0</v>
      </c>
      <c r="AC1129" t="str">
        <f t="shared" si="85"/>
        <v>Monday</v>
      </c>
      <c r="AD1129" s="5">
        <v>0.48399999999999999</v>
      </c>
      <c r="AE1129">
        <v>2012</v>
      </c>
      <c r="AF1129">
        <v>38</v>
      </c>
      <c r="AG1129" s="14">
        <f t="shared" si="86"/>
        <v>0.48</v>
      </c>
      <c r="AH1129">
        <f t="shared" si="88"/>
        <v>0</v>
      </c>
      <c r="AI1129" t="str">
        <f t="shared" si="89"/>
        <v xml:space="preserve"> </v>
      </c>
    </row>
    <row r="1130" spans="1:35" x14ac:dyDescent="0.35">
      <c r="A1130">
        <v>1129</v>
      </c>
      <c r="B1130" t="s">
        <v>1232</v>
      </c>
      <c r="C1130" t="s">
        <v>1233</v>
      </c>
      <c r="D1130" t="s">
        <v>112</v>
      </c>
      <c r="E1130" t="s">
        <v>44</v>
      </c>
      <c r="F1130" t="s">
        <v>45</v>
      </c>
      <c r="G1130" t="s">
        <v>814</v>
      </c>
      <c r="H1130" t="s">
        <v>815</v>
      </c>
      <c r="I1130" t="s">
        <v>34</v>
      </c>
      <c r="J1130" t="s">
        <v>3442</v>
      </c>
      <c r="K1130" s="3">
        <v>41169</v>
      </c>
      <c r="L1130" t="s">
        <v>36</v>
      </c>
      <c r="M1130" t="s">
        <v>3445</v>
      </c>
      <c r="N1130" t="s">
        <v>3446</v>
      </c>
      <c r="O1130" t="s">
        <v>39</v>
      </c>
      <c r="P1130" t="s">
        <v>58</v>
      </c>
      <c r="Q1130">
        <v>2</v>
      </c>
      <c r="R1130" s="5">
        <v>6.28</v>
      </c>
      <c r="S1130" s="5">
        <v>8</v>
      </c>
      <c r="T1130" s="5">
        <v>16</v>
      </c>
      <c r="U1130">
        <v>0</v>
      </c>
      <c r="V1130" s="5">
        <v>3.44</v>
      </c>
      <c r="W1130" t="s">
        <v>155</v>
      </c>
      <c r="X1130" s="3">
        <v>41171</v>
      </c>
      <c r="Y1130" s="3">
        <v>41171</v>
      </c>
      <c r="Z1130">
        <v>2</v>
      </c>
      <c r="AA1130" t="s">
        <v>8400</v>
      </c>
      <c r="AB1130">
        <f t="shared" si="87"/>
        <v>0</v>
      </c>
      <c r="AC1130" t="str">
        <f t="shared" si="85"/>
        <v>Monday</v>
      </c>
      <c r="AD1130" s="5">
        <v>1.8520000000000001</v>
      </c>
      <c r="AE1130">
        <v>2012</v>
      </c>
      <c r="AF1130">
        <v>38</v>
      </c>
      <c r="AG1130" s="14">
        <f t="shared" si="86"/>
        <v>0.215</v>
      </c>
      <c r="AH1130">
        <f t="shared" si="88"/>
        <v>0</v>
      </c>
      <c r="AI1130" t="str">
        <f t="shared" si="89"/>
        <v xml:space="preserve"> </v>
      </c>
    </row>
    <row r="1131" spans="1:35" x14ac:dyDescent="0.35">
      <c r="A1131">
        <v>1130</v>
      </c>
      <c r="B1131" t="s">
        <v>2163</v>
      </c>
      <c r="C1131" t="s">
        <v>2164</v>
      </c>
      <c r="D1131" t="s">
        <v>29</v>
      </c>
      <c r="E1131" t="s">
        <v>30</v>
      </c>
      <c r="F1131" t="s">
        <v>31</v>
      </c>
      <c r="G1131" t="s">
        <v>31</v>
      </c>
      <c r="H1131" t="s">
        <v>975</v>
      </c>
      <c r="I1131" t="s">
        <v>34</v>
      </c>
      <c r="J1131" t="s">
        <v>3447</v>
      </c>
      <c r="K1131" s="3">
        <v>41891</v>
      </c>
      <c r="L1131" t="s">
        <v>36</v>
      </c>
      <c r="M1131" t="s">
        <v>2014</v>
      </c>
      <c r="N1131" t="s">
        <v>2015</v>
      </c>
      <c r="O1131" t="s">
        <v>51</v>
      </c>
      <c r="P1131" t="s">
        <v>55</v>
      </c>
      <c r="Q1131">
        <v>2</v>
      </c>
      <c r="R1131" s="5">
        <v>62.666400000000003</v>
      </c>
      <c r="S1131" s="5">
        <v>108.36799999999999</v>
      </c>
      <c r="T1131" s="5">
        <v>173.3888</v>
      </c>
      <c r="U1131">
        <v>0.2</v>
      </c>
      <c r="V1131" s="5">
        <v>48.055999999999997</v>
      </c>
      <c r="W1131" t="s">
        <v>41</v>
      </c>
      <c r="X1131" s="3">
        <v>41896</v>
      </c>
      <c r="Y1131" s="3">
        <v>41896</v>
      </c>
      <c r="Z1131">
        <v>5</v>
      </c>
      <c r="AA1131" t="s">
        <v>8400</v>
      </c>
      <c r="AB1131">
        <f t="shared" si="87"/>
        <v>0</v>
      </c>
      <c r="AC1131" t="str">
        <f t="shared" si="85"/>
        <v>Tuesday</v>
      </c>
      <c r="AD1131" s="5">
        <v>11.624000000000001</v>
      </c>
      <c r="AE1131">
        <v>2014</v>
      </c>
      <c r="AF1131">
        <v>37</v>
      </c>
      <c r="AG1131" s="14">
        <f t="shared" si="86"/>
        <v>0.27715746345784731</v>
      </c>
      <c r="AH1131">
        <f t="shared" si="88"/>
        <v>0</v>
      </c>
      <c r="AI1131" t="str">
        <f t="shared" si="89"/>
        <v xml:space="preserve"> </v>
      </c>
    </row>
    <row r="1132" spans="1:35" x14ac:dyDescent="0.35">
      <c r="A1132">
        <v>1131</v>
      </c>
      <c r="B1132" t="s">
        <v>2163</v>
      </c>
      <c r="C1132" t="s">
        <v>2164</v>
      </c>
      <c r="D1132" t="s">
        <v>29</v>
      </c>
      <c r="E1132" t="s">
        <v>30</v>
      </c>
      <c r="F1132" t="s">
        <v>31</v>
      </c>
      <c r="G1132" t="s">
        <v>31</v>
      </c>
      <c r="H1132" t="s">
        <v>975</v>
      </c>
      <c r="I1132" t="s">
        <v>34</v>
      </c>
      <c r="J1132" t="s">
        <v>3447</v>
      </c>
      <c r="K1132" s="3">
        <v>41891</v>
      </c>
      <c r="L1132" t="s">
        <v>36</v>
      </c>
      <c r="M1132" t="s">
        <v>3448</v>
      </c>
      <c r="N1132" t="s">
        <v>3449</v>
      </c>
      <c r="O1132" t="s">
        <v>39</v>
      </c>
      <c r="P1132" t="s">
        <v>340</v>
      </c>
      <c r="Q1132">
        <v>5</v>
      </c>
      <c r="R1132" s="5">
        <v>6.8599999999999994</v>
      </c>
      <c r="S1132" s="5">
        <v>13.8</v>
      </c>
      <c r="T1132" s="5">
        <v>69</v>
      </c>
      <c r="U1132">
        <v>0</v>
      </c>
      <c r="V1132" s="5">
        <v>34.700000000000003</v>
      </c>
      <c r="W1132" t="s">
        <v>41</v>
      </c>
      <c r="X1132" s="3">
        <v>41896</v>
      </c>
      <c r="Y1132" s="3">
        <v>41897</v>
      </c>
      <c r="Z1132">
        <v>6</v>
      </c>
      <c r="AA1132" t="s">
        <v>8399</v>
      </c>
      <c r="AB1132">
        <f t="shared" si="87"/>
        <v>1</v>
      </c>
      <c r="AC1132" t="str">
        <f t="shared" si="85"/>
        <v>Tuesday</v>
      </c>
      <c r="AD1132" s="5">
        <v>4.78</v>
      </c>
      <c r="AE1132">
        <v>2014</v>
      </c>
      <c r="AF1132">
        <v>37</v>
      </c>
      <c r="AG1132" s="14">
        <f t="shared" si="86"/>
        <v>0.50289855072463774</v>
      </c>
      <c r="AH1132">
        <f t="shared" si="88"/>
        <v>1</v>
      </c>
      <c r="AI1132">
        <f t="shared" si="89"/>
        <v>1</v>
      </c>
    </row>
    <row r="1133" spans="1:35" x14ac:dyDescent="0.35">
      <c r="A1133">
        <v>1132</v>
      </c>
      <c r="B1133" t="s">
        <v>2163</v>
      </c>
      <c r="C1133" t="s">
        <v>2164</v>
      </c>
      <c r="D1133" t="s">
        <v>29</v>
      </c>
      <c r="E1133" t="s">
        <v>30</v>
      </c>
      <c r="F1133" t="s">
        <v>31</v>
      </c>
      <c r="G1133" t="s">
        <v>31</v>
      </c>
      <c r="H1133" t="s">
        <v>975</v>
      </c>
      <c r="I1133" t="s">
        <v>34</v>
      </c>
      <c r="J1133" t="s">
        <v>3447</v>
      </c>
      <c r="K1133" s="3">
        <v>41891</v>
      </c>
      <c r="L1133" t="s">
        <v>36</v>
      </c>
      <c r="M1133" t="s">
        <v>372</v>
      </c>
      <c r="N1133" t="s">
        <v>373</v>
      </c>
      <c r="O1133" t="s">
        <v>39</v>
      </c>
      <c r="P1133" t="s">
        <v>58</v>
      </c>
      <c r="Q1133">
        <v>1</v>
      </c>
      <c r="R1133" s="5">
        <v>2.04</v>
      </c>
      <c r="S1133" s="5">
        <v>4</v>
      </c>
      <c r="T1133" s="5">
        <v>4</v>
      </c>
      <c r="U1133">
        <v>0</v>
      </c>
      <c r="V1133" s="5">
        <v>1.96</v>
      </c>
      <c r="W1133" t="s">
        <v>41</v>
      </c>
      <c r="X1133" s="3">
        <v>41896</v>
      </c>
      <c r="Y1133" s="3">
        <v>41896</v>
      </c>
      <c r="Z1133">
        <v>5</v>
      </c>
      <c r="AA1133" t="s">
        <v>8400</v>
      </c>
      <c r="AB1133">
        <f t="shared" si="87"/>
        <v>0</v>
      </c>
      <c r="AC1133" t="str">
        <f t="shared" si="85"/>
        <v>Tuesday</v>
      </c>
      <c r="AD1133" s="5">
        <v>0.23200000000000001</v>
      </c>
      <c r="AE1133">
        <v>2014</v>
      </c>
      <c r="AF1133">
        <v>37</v>
      </c>
      <c r="AG1133" s="14">
        <f t="shared" si="86"/>
        <v>0.49</v>
      </c>
      <c r="AH1133">
        <f t="shared" si="88"/>
        <v>0</v>
      </c>
      <c r="AI1133" t="str">
        <f t="shared" si="89"/>
        <v xml:space="preserve"> </v>
      </c>
    </row>
    <row r="1134" spans="1:35" x14ac:dyDescent="0.35">
      <c r="A1134">
        <v>1133</v>
      </c>
      <c r="B1134" t="s">
        <v>3298</v>
      </c>
      <c r="C1134" t="s">
        <v>3299</v>
      </c>
      <c r="D1134" t="s">
        <v>96</v>
      </c>
      <c r="E1134" t="s">
        <v>84</v>
      </c>
      <c r="F1134" t="s">
        <v>85</v>
      </c>
      <c r="G1134" t="s">
        <v>969</v>
      </c>
      <c r="H1134" t="s">
        <v>969</v>
      </c>
      <c r="I1134" t="s">
        <v>34</v>
      </c>
      <c r="J1134" t="s">
        <v>3450</v>
      </c>
      <c r="K1134" s="3">
        <v>40813</v>
      </c>
      <c r="L1134" t="s">
        <v>136</v>
      </c>
      <c r="M1134" t="s">
        <v>3451</v>
      </c>
      <c r="N1134" t="s">
        <v>3452</v>
      </c>
      <c r="O1134" t="s">
        <v>51</v>
      </c>
      <c r="P1134" t="s">
        <v>93</v>
      </c>
      <c r="Q1134">
        <v>3</v>
      </c>
      <c r="R1134" s="5">
        <v>27.27333333333333</v>
      </c>
      <c r="S1134" s="5">
        <v>31.333333333333329</v>
      </c>
      <c r="T1134" s="5">
        <v>93.999999999999986</v>
      </c>
      <c r="U1134">
        <v>0</v>
      </c>
      <c r="V1134" s="5">
        <v>12.18</v>
      </c>
      <c r="W1134" t="s">
        <v>41</v>
      </c>
      <c r="X1134" s="3">
        <v>40818</v>
      </c>
      <c r="Y1134" s="3">
        <v>40818</v>
      </c>
      <c r="Z1134">
        <v>5</v>
      </c>
      <c r="AA1134" t="s">
        <v>8400</v>
      </c>
      <c r="AB1134">
        <f t="shared" si="87"/>
        <v>0</v>
      </c>
      <c r="AC1134" t="str">
        <f t="shared" si="85"/>
        <v>Tuesday</v>
      </c>
      <c r="AD1134" s="5">
        <v>12.644</v>
      </c>
      <c r="AE1134">
        <v>2011</v>
      </c>
      <c r="AF1134">
        <v>40</v>
      </c>
      <c r="AG1134" s="14">
        <f t="shared" si="86"/>
        <v>0.12957446808510639</v>
      </c>
      <c r="AH1134">
        <f t="shared" si="88"/>
        <v>0</v>
      </c>
      <c r="AI1134" t="str">
        <f t="shared" si="89"/>
        <v xml:space="preserve"> </v>
      </c>
    </row>
    <row r="1135" spans="1:35" x14ac:dyDescent="0.35">
      <c r="A1135">
        <v>1134</v>
      </c>
      <c r="B1135" t="s">
        <v>1519</v>
      </c>
      <c r="C1135" t="s">
        <v>1520</v>
      </c>
      <c r="D1135" t="s">
        <v>29</v>
      </c>
      <c r="E1135" t="s">
        <v>84</v>
      </c>
      <c r="F1135" t="s">
        <v>740</v>
      </c>
      <c r="G1135" t="s">
        <v>961</v>
      </c>
      <c r="H1135" t="s">
        <v>961</v>
      </c>
      <c r="I1135" t="s">
        <v>34</v>
      </c>
      <c r="J1135" t="s">
        <v>3453</v>
      </c>
      <c r="K1135" s="3">
        <v>40729</v>
      </c>
      <c r="L1135" t="s">
        <v>36</v>
      </c>
      <c r="M1135" t="s">
        <v>827</v>
      </c>
      <c r="N1135" t="s">
        <v>828</v>
      </c>
      <c r="O1135" t="s">
        <v>72</v>
      </c>
      <c r="P1135" t="s">
        <v>178</v>
      </c>
      <c r="Q1135">
        <v>1</v>
      </c>
      <c r="R1135" s="5">
        <v>82.5</v>
      </c>
      <c r="S1135" s="5">
        <v>116</v>
      </c>
      <c r="T1135" s="5">
        <v>116</v>
      </c>
      <c r="U1135">
        <v>0</v>
      </c>
      <c r="V1135" s="5">
        <v>33.5</v>
      </c>
      <c r="W1135" t="s">
        <v>41</v>
      </c>
      <c r="X1135" s="3">
        <v>40734</v>
      </c>
      <c r="Y1135" s="3">
        <v>40734</v>
      </c>
      <c r="Z1135">
        <v>5</v>
      </c>
      <c r="AA1135" t="s">
        <v>8400</v>
      </c>
      <c r="AB1135">
        <f t="shared" si="87"/>
        <v>0</v>
      </c>
      <c r="AC1135" t="str">
        <f t="shared" si="85"/>
        <v>Tuesday</v>
      </c>
      <c r="AD1135" s="5">
        <v>5.2060000000000004</v>
      </c>
      <c r="AE1135">
        <v>2011</v>
      </c>
      <c r="AF1135">
        <v>28</v>
      </c>
      <c r="AG1135" s="14">
        <f t="shared" si="86"/>
        <v>0.28879310344827586</v>
      </c>
      <c r="AH1135">
        <f t="shared" si="88"/>
        <v>0</v>
      </c>
      <c r="AI1135" t="str">
        <f t="shared" si="89"/>
        <v xml:space="preserve"> </v>
      </c>
    </row>
    <row r="1136" spans="1:35" x14ac:dyDescent="0.35">
      <c r="A1136">
        <v>1135</v>
      </c>
      <c r="B1136" t="s">
        <v>1519</v>
      </c>
      <c r="C1136" t="s">
        <v>1520</v>
      </c>
      <c r="D1136" t="s">
        <v>29</v>
      </c>
      <c r="E1136" t="s">
        <v>84</v>
      </c>
      <c r="F1136" t="s">
        <v>740</v>
      </c>
      <c r="G1136" t="s">
        <v>961</v>
      </c>
      <c r="H1136" t="s">
        <v>961</v>
      </c>
      <c r="I1136" t="s">
        <v>34</v>
      </c>
      <c r="J1136" t="s">
        <v>3453</v>
      </c>
      <c r="K1136" s="3">
        <v>40729</v>
      </c>
      <c r="L1136" t="s">
        <v>36</v>
      </c>
      <c r="M1136" t="s">
        <v>2829</v>
      </c>
      <c r="N1136" t="s">
        <v>2830</v>
      </c>
      <c r="O1136" t="s">
        <v>51</v>
      </c>
      <c r="P1136" t="s">
        <v>93</v>
      </c>
      <c r="Q1136">
        <v>3</v>
      </c>
      <c r="R1136" s="5">
        <v>97.2</v>
      </c>
      <c r="S1136" s="5">
        <v>108</v>
      </c>
      <c r="T1136" s="5">
        <v>324</v>
      </c>
      <c r="U1136">
        <v>0</v>
      </c>
      <c r="V1136" s="5">
        <v>32.4</v>
      </c>
      <c r="W1136" t="s">
        <v>41</v>
      </c>
      <c r="X1136" s="3">
        <v>40734</v>
      </c>
      <c r="Y1136" s="3">
        <v>40735</v>
      </c>
      <c r="Z1136">
        <v>6</v>
      </c>
      <c r="AA1136" t="s">
        <v>8399</v>
      </c>
      <c r="AB1136">
        <f t="shared" si="87"/>
        <v>1</v>
      </c>
      <c r="AC1136" t="str">
        <f t="shared" si="85"/>
        <v>Tuesday</v>
      </c>
      <c r="AD1136" s="5">
        <v>18.530999999999999</v>
      </c>
      <c r="AE1136">
        <v>2011</v>
      </c>
      <c r="AF1136">
        <v>28</v>
      </c>
      <c r="AG1136" s="14">
        <f t="shared" si="86"/>
        <v>9.9999999999999992E-2</v>
      </c>
      <c r="AH1136">
        <f t="shared" si="88"/>
        <v>1</v>
      </c>
      <c r="AI1136">
        <f t="shared" si="89"/>
        <v>1</v>
      </c>
    </row>
    <row r="1137" spans="1:35" x14ac:dyDescent="0.35">
      <c r="A1137">
        <v>1136</v>
      </c>
      <c r="B1137" t="s">
        <v>1519</v>
      </c>
      <c r="C1137" t="s">
        <v>1520</v>
      </c>
      <c r="D1137" t="s">
        <v>29</v>
      </c>
      <c r="E1137" t="s">
        <v>84</v>
      </c>
      <c r="F1137" t="s">
        <v>740</v>
      </c>
      <c r="G1137" t="s">
        <v>961</v>
      </c>
      <c r="H1137" t="s">
        <v>961</v>
      </c>
      <c r="I1137" t="s">
        <v>34</v>
      </c>
      <c r="J1137" t="s">
        <v>3453</v>
      </c>
      <c r="K1137" s="3">
        <v>40729</v>
      </c>
      <c r="L1137" t="s">
        <v>36</v>
      </c>
      <c r="M1137" t="s">
        <v>3454</v>
      </c>
      <c r="N1137" t="s">
        <v>3455</v>
      </c>
      <c r="O1137" t="s">
        <v>51</v>
      </c>
      <c r="P1137" t="s">
        <v>52</v>
      </c>
      <c r="Q1137">
        <v>3</v>
      </c>
      <c r="R1137" s="5">
        <v>11.806666666666672</v>
      </c>
      <c r="S1137" s="5">
        <v>16.666666666666671</v>
      </c>
      <c r="T1137" s="5">
        <v>50.000000000000014</v>
      </c>
      <c r="U1137">
        <v>0</v>
      </c>
      <c r="V1137" s="5">
        <v>14.58</v>
      </c>
      <c r="W1137" t="s">
        <v>41</v>
      </c>
      <c r="X1137" s="3">
        <v>40734</v>
      </c>
      <c r="Y1137" s="3">
        <v>40734</v>
      </c>
      <c r="Z1137">
        <v>5</v>
      </c>
      <c r="AA1137" t="s">
        <v>8400</v>
      </c>
      <c r="AB1137">
        <f t="shared" si="87"/>
        <v>0</v>
      </c>
      <c r="AC1137" t="str">
        <f t="shared" si="85"/>
        <v>Tuesday</v>
      </c>
      <c r="AD1137" s="5">
        <v>4.2629999999999999</v>
      </c>
      <c r="AE1137">
        <v>2011</v>
      </c>
      <c r="AF1137">
        <v>28</v>
      </c>
      <c r="AG1137" s="14">
        <f t="shared" si="86"/>
        <v>0.29159999999999991</v>
      </c>
      <c r="AH1137">
        <f t="shared" si="88"/>
        <v>0</v>
      </c>
      <c r="AI1137" t="str">
        <f t="shared" si="89"/>
        <v xml:space="preserve"> </v>
      </c>
    </row>
    <row r="1138" spans="1:35" x14ac:dyDescent="0.35">
      <c r="A1138">
        <v>1137</v>
      </c>
      <c r="B1138" t="s">
        <v>1519</v>
      </c>
      <c r="C1138" t="s">
        <v>1520</v>
      </c>
      <c r="D1138" t="s">
        <v>29</v>
      </c>
      <c r="E1138" t="s">
        <v>84</v>
      </c>
      <c r="F1138" t="s">
        <v>740</v>
      </c>
      <c r="G1138" t="s">
        <v>961</v>
      </c>
      <c r="H1138" t="s">
        <v>961</v>
      </c>
      <c r="I1138" t="s">
        <v>34</v>
      </c>
      <c r="J1138" t="s">
        <v>3453</v>
      </c>
      <c r="K1138" s="3">
        <v>40729</v>
      </c>
      <c r="L1138" t="s">
        <v>36</v>
      </c>
      <c r="M1138" t="s">
        <v>3456</v>
      </c>
      <c r="N1138" t="s">
        <v>3457</v>
      </c>
      <c r="O1138" t="s">
        <v>39</v>
      </c>
      <c r="P1138" t="s">
        <v>58</v>
      </c>
      <c r="Q1138">
        <v>4</v>
      </c>
      <c r="R1138" s="5">
        <v>3.84</v>
      </c>
      <c r="S1138" s="5">
        <v>5</v>
      </c>
      <c r="T1138" s="5">
        <v>20</v>
      </c>
      <c r="U1138">
        <v>0</v>
      </c>
      <c r="V1138" s="5">
        <v>4.6399999999999997</v>
      </c>
      <c r="W1138" t="s">
        <v>41</v>
      </c>
      <c r="X1138" s="3">
        <v>40734</v>
      </c>
      <c r="Y1138" s="3">
        <v>40734</v>
      </c>
      <c r="Z1138">
        <v>5</v>
      </c>
      <c r="AA1138" t="s">
        <v>8400</v>
      </c>
      <c r="AB1138">
        <f t="shared" si="87"/>
        <v>0</v>
      </c>
      <c r="AC1138" t="str">
        <f t="shared" si="85"/>
        <v>Tuesday</v>
      </c>
      <c r="AD1138" s="5">
        <v>0.98699999999999999</v>
      </c>
      <c r="AE1138">
        <v>2011</v>
      </c>
      <c r="AF1138">
        <v>28</v>
      </c>
      <c r="AG1138" s="14">
        <f t="shared" si="86"/>
        <v>0.23199999999999998</v>
      </c>
      <c r="AH1138">
        <f t="shared" si="88"/>
        <v>0</v>
      </c>
      <c r="AI1138" t="str">
        <f t="shared" si="89"/>
        <v xml:space="preserve"> </v>
      </c>
    </row>
    <row r="1139" spans="1:35" x14ac:dyDescent="0.35">
      <c r="A1139">
        <v>1138</v>
      </c>
      <c r="B1139" t="s">
        <v>1519</v>
      </c>
      <c r="C1139" t="s">
        <v>1520</v>
      </c>
      <c r="D1139" t="s">
        <v>29</v>
      </c>
      <c r="E1139" t="s">
        <v>84</v>
      </c>
      <c r="F1139" t="s">
        <v>740</v>
      </c>
      <c r="G1139" t="s">
        <v>961</v>
      </c>
      <c r="H1139" t="s">
        <v>961</v>
      </c>
      <c r="I1139" t="s">
        <v>34</v>
      </c>
      <c r="J1139" t="s">
        <v>3453</v>
      </c>
      <c r="K1139" s="3">
        <v>40729</v>
      </c>
      <c r="L1139" t="s">
        <v>36</v>
      </c>
      <c r="M1139" t="s">
        <v>3458</v>
      </c>
      <c r="N1139" t="s">
        <v>3459</v>
      </c>
      <c r="O1139" t="s">
        <v>39</v>
      </c>
      <c r="P1139" t="s">
        <v>76</v>
      </c>
      <c r="Q1139">
        <v>3</v>
      </c>
      <c r="R1139" s="5">
        <v>12.586666666666671</v>
      </c>
      <c r="S1139" s="5">
        <v>23.666666666666671</v>
      </c>
      <c r="T1139" s="5">
        <v>71.000000000000014</v>
      </c>
      <c r="U1139">
        <v>0</v>
      </c>
      <c r="V1139" s="5">
        <v>33.24</v>
      </c>
      <c r="W1139" t="s">
        <v>41</v>
      </c>
      <c r="X1139" s="3">
        <v>40734</v>
      </c>
      <c r="Y1139" s="3">
        <v>40734</v>
      </c>
      <c r="Z1139">
        <v>5</v>
      </c>
      <c r="AA1139" t="s">
        <v>8400</v>
      </c>
      <c r="AB1139">
        <f t="shared" si="87"/>
        <v>0</v>
      </c>
      <c r="AC1139" t="str">
        <f t="shared" si="85"/>
        <v>Tuesday</v>
      </c>
      <c r="AD1139" s="5">
        <v>7.4720000000000004</v>
      </c>
      <c r="AE1139">
        <v>2011</v>
      </c>
      <c r="AF1139">
        <v>28</v>
      </c>
      <c r="AG1139" s="14">
        <f t="shared" si="86"/>
        <v>0.46816901408450695</v>
      </c>
      <c r="AH1139">
        <f t="shared" si="88"/>
        <v>0</v>
      </c>
      <c r="AI1139" t="str">
        <f t="shared" si="89"/>
        <v xml:space="preserve"> </v>
      </c>
    </row>
    <row r="1140" spans="1:35" x14ac:dyDescent="0.35">
      <c r="A1140">
        <v>1139</v>
      </c>
      <c r="B1140" t="s">
        <v>3460</v>
      </c>
      <c r="C1140" t="s">
        <v>3461</v>
      </c>
      <c r="D1140" t="s">
        <v>29</v>
      </c>
      <c r="E1140" t="s">
        <v>44</v>
      </c>
      <c r="F1140" t="s">
        <v>502</v>
      </c>
      <c r="G1140" t="s">
        <v>3462</v>
      </c>
      <c r="H1140" t="s">
        <v>3462</v>
      </c>
      <c r="I1140" t="s">
        <v>34</v>
      </c>
      <c r="J1140" t="s">
        <v>3463</v>
      </c>
      <c r="K1140" s="3">
        <v>41122</v>
      </c>
      <c r="L1140" t="s">
        <v>215</v>
      </c>
      <c r="M1140" t="s">
        <v>3464</v>
      </c>
      <c r="N1140" t="s">
        <v>3465</v>
      </c>
      <c r="O1140" t="s">
        <v>72</v>
      </c>
      <c r="P1140" t="s">
        <v>178</v>
      </c>
      <c r="Q1140">
        <v>8</v>
      </c>
      <c r="R1140" s="5">
        <v>25.188600000000001</v>
      </c>
      <c r="S1140" s="5">
        <v>49.941000000000003</v>
      </c>
      <c r="T1140" s="5">
        <v>239.71680000000001</v>
      </c>
      <c r="U1140">
        <v>0.4</v>
      </c>
      <c r="V1140" s="5">
        <v>38.207999999999998</v>
      </c>
      <c r="W1140" t="s">
        <v>139</v>
      </c>
      <c r="X1140" s="3">
        <v>41125</v>
      </c>
      <c r="Y1140" s="3">
        <v>41125</v>
      </c>
      <c r="Z1140">
        <v>3</v>
      </c>
      <c r="AA1140" t="s">
        <v>8400</v>
      </c>
      <c r="AB1140">
        <f t="shared" si="87"/>
        <v>0</v>
      </c>
      <c r="AC1140" t="str">
        <f t="shared" si="85"/>
        <v>Wednesday</v>
      </c>
      <c r="AD1140" s="5">
        <v>22.283999999999999</v>
      </c>
      <c r="AE1140">
        <v>2012</v>
      </c>
      <c r="AF1140">
        <v>31</v>
      </c>
      <c r="AG1140" s="14">
        <f t="shared" si="86"/>
        <v>0.15938807793195969</v>
      </c>
      <c r="AH1140">
        <f t="shared" si="88"/>
        <v>0</v>
      </c>
      <c r="AI1140" t="str">
        <f t="shared" si="89"/>
        <v xml:space="preserve"> </v>
      </c>
    </row>
    <row r="1141" spans="1:35" x14ac:dyDescent="0.35">
      <c r="A1141">
        <v>1140</v>
      </c>
      <c r="B1141" t="s">
        <v>3460</v>
      </c>
      <c r="C1141" t="s">
        <v>3461</v>
      </c>
      <c r="D1141" t="s">
        <v>29</v>
      </c>
      <c r="E1141" t="s">
        <v>44</v>
      </c>
      <c r="F1141" t="s">
        <v>502</v>
      </c>
      <c r="G1141" t="s">
        <v>3462</v>
      </c>
      <c r="H1141" t="s">
        <v>3462</v>
      </c>
      <c r="I1141" t="s">
        <v>34</v>
      </c>
      <c r="J1141" t="s">
        <v>3463</v>
      </c>
      <c r="K1141" s="3">
        <v>41122</v>
      </c>
      <c r="L1141" t="s">
        <v>215</v>
      </c>
      <c r="M1141" t="s">
        <v>3466</v>
      </c>
      <c r="N1141" t="s">
        <v>3467</v>
      </c>
      <c r="O1141" t="s">
        <v>39</v>
      </c>
      <c r="P1141" t="s">
        <v>40</v>
      </c>
      <c r="Q1141">
        <v>3</v>
      </c>
      <c r="R1141" s="5">
        <v>5.979733333333332</v>
      </c>
      <c r="S1141" s="5">
        <v>8.0062222222222221</v>
      </c>
      <c r="T1141" s="5">
        <v>14.411200000000001</v>
      </c>
      <c r="U1141">
        <v>0.4</v>
      </c>
      <c r="V1141" s="5">
        <v>-3.528</v>
      </c>
      <c r="W1141" t="s">
        <v>139</v>
      </c>
      <c r="X1141" s="3">
        <v>41125</v>
      </c>
      <c r="Y1141" s="3">
        <v>41128</v>
      </c>
      <c r="Z1141">
        <v>6</v>
      </c>
      <c r="AA1141" t="s">
        <v>8399</v>
      </c>
      <c r="AB1141">
        <f t="shared" si="87"/>
        <v>3</v>
      </c>
      <c r="AC1141" t="str">
        <f t="shared" si="85"/>
        <v>Wednesday</v>
      </c>
      <c r="AD1141" s="5">
        <v>3.6509999999999998</v>
      </c>
      <c r="AE1141">
        <v>2012</v>
      </c>
      <c r="AF1141">
        <v>31</v>
      </c>
      <c r="AG1141" s="14">
        <f t="shared" si="86"/>
        <v>-0.2448095925391362</v>
      </c>
      <c r="AH1141">
        <f t="shared" si="88"/>
        <v>1</v>
      </c>
      <c r="AI1141">
        <f t="shared" si="89"/>
        <v>3</v>
      </c>
    </row>
    <row r="1142" spans="1:35" x14ac:dyDescent="0.35">
      <c r="A1142">
        <v>1141</v>
      </c>
      <c r="B1142" t="s">
        <v>3460</v>
      </c>
      <c r="C1142" t="s">
        <v>3461</v>
      </c>
      <c r="D1142" t="s">
        <v>29</v>
      </c>
      <c r="E1142" t="s">
        <v>44</v>
      </c>
      <c r="F1142" t="s">
        <v>502</v>
      </c>
      <c r="G1142" t="s">
        <v>3462</v>
      </c>
      <c r="H1142" t="s">
        <v>3462</v>
      </c>
      <c r="I1142" t="s">
        <v>34</v>
      </c>
      <c r="J1142" t="s">
        <v>3463</v>
      </c>
      <c r="K1142" s="3">
        <v>41122</v>
      </c>
      <c r="L1142" t="s">
        <v>215</v>
      </c>
      <c r="M1142" t="s">
        <v>3468</v>
      </c>
      <c r="N1142" t="s">
        <v>3469</v>
      </c>
      <c r="O1142" t="s">
        <v>39</v>
      </c>
      <c r="P1142" t="s">
        <v>58</v>
      </c>
      <c r="Q1142">
        <v>5</v>
      </c>
      <c r="R1142" s="5">
        <v>4.7693999999999992</v>
      </c>
      <c r="S1142" s="5">
        <v>9.2913333333333306</v>
      </c>
      <c r="T1142" s="5">
        <v>13.936999999999998</v>
      </c>
      <c r="U1142">
        <v>0.7</v>
      </c>
      <c r="V1142" s="5">
        <v>-9.91</v>
      </c>
      <c r="W1142" t="s">
        <v>139</v>
      </c>
      <c r="X1142" s="3">
        <v>41125</v>
      </c>
      <c r="Y1142" s="3">
        <v>41127</v>
      </c>
      <c r="Z1142">
        <v>5</v>
      </c>
      <c r="AA1142" t="s">
        <v>8399</v>
      </c>
      <c r="AB1142">
        <f t="shared" si="87"/>
        <v>2</v>
      </c>
      <c r="AC1142" t="str">
        <f t="shared" si="85"/>
        <v>Wednesday</v>
      </c>
      <c r="AD1142" s="5">
        <v>1.179</v>
      </c>
      <c r="AE1142">
        <v>2012</v>
      </c>
      <c r="AF1142">
        <v>31</v>
      </c>
      <c r="AG1142" s="14">
        <f t="shared" si="86"/>
        <v>-0.71105689890220292</v>
      </c>
      <c r="AH1142">
        <f t="shared" si="88"/>
        <v>1</v>
      </c>
      <c r="AI1142">
        <f t="shared" si="89"/>
        <v>2</v>
      </c>
    </row>
    <row r="1143" spans="1:35" x14ac:dyDescent="0.35">
      <c r="A1143">
        <v>1142</v>
      </c>
      <c r="B1143" t="s">
        <v>3003</v>
      </c>
      <c r="C1143" t="s">
        <v>3004</v>
      </c>
      <c r="D1143" t="s">
        <v>96</v>
      </c>
      <c r="E1143" t="s">
        <v>30</v>
      </c>
      <c r="F1143" t="s">
        <v>31</v>
      </c>
      <c r="G1143" t="s">
        <v>2650</v>
      </c>
      <c r="H1143" t="s">
        <v>3470</v>
      </c>
      <c r="I1143" t="s">
        <v>34</v>
      </c>
      <c r="J1143" t="s">
        <v>3471</v>
      </c>
      <c r="K1143" s="3">
        <v>41502</v>
      </c>
      <c r="L1143" t="s">
        <v>136</v>
      </c>
      <c r="M1143" t="s">
        <v>2467</v>
      </c>
      <c r="N1143" t="s">
        <v>2468</v>
      </c>
      <c r="O1143" t="s">
        <v>72</v>
      </c>
      <c r="P1143" t="s">
        <v>162</v>
      </c>
      <c r="Q1143">
        <v>5</v>
      </c>
      <c r="R1143" s="5">
        <v>142.18570911999998</v>
      </c>
      <c r="S1143" s="5">
        <v>237.085319759519</v>
      </c>
      <c r="T1143" s="5">
        <v>1183.0557455999999</v>
      </c>
      <c r="U1143">
        <v>2E-3</v>
      </c>
      <c r="V1143" s="5">
        <v>472.12720000000002</v>
      </c>
      <c r="W1143" t="s">
        <v>41</v>
      </c>
      <c r="X1143" s="3">
        <v>41507</v>
      </c>
      <c r="Y1143" s="3">
        <v>41507</v>
      </c>
      <c r="Z1143">
        <v>5</v>
      </c>
      <c r="AA1143" t="s">
        <v>8400</v>
      </c>
      <c r="AB1143">
        <f t="shared" si="87"/>
        <v>0</v>
      </c>
      <c r="AC1143" t="str">
        <f t="shared" si="85"/>
        <v>Friday</v>
      </c>
      <c r="AD1143" s="5">
        <v>172.12799999999999</v>
      </c>
      <c r="AE1143">
        <v>2013</v>
      </c>
      <c r="AF1143">
        <v>33</v>
      </c>
      <c r="AG1143" s="14">
        <f t="shared" si="86"/>
        <v>0.39907434772700034</v>
      </c>
      <c r="AH1143">
        <f t="shared" si="88"/>
        <v>0</v>
      </c>
      <c r="AI1143" t="str">
        <f t="shared" si="89"/>
        <v xml:space="preserve"> </v>
      </c>
    </row>
    <row r="1144" spans="1:35" x14ac:dyDescent="0.35">
      <c r="A1144">
        <v>1143</v>
      </c>
      <c r="B1144" t="s">
        <v>3003</v>
      </c>
      <c r="C1144" t="s">
        <v>3004</v>
      </c>
      <c r="D1144" t="s">
        <v>96</v>
      </c>
      <c r="E1144" t="s">
        <v>30</v>
      </c>
      <c r="F1144" t="s">
        <v>31</v>
      </c>
      <c r="G1144" t="s">
        <v>2650</v>
      </c>
      <c r="H1144" t="s">
        <v>3470</v>
      </c>
      <c r="I1144" t="s">
        <v>34</v>
      </c>
      <c r="J1144" t="s">
        <v>3471</v>
      </c>
      <c r="K1144" s="3">
        <v>41502</v>
      </c>
      <c r="L1144" t="s">
        <v>136</v>
      </c>
      <c r="M1144" t="s">
        <v>3472</v>
      </c>
      <c r="N1144" t="s">
        <v>3473</v>
      </c>
      <c r="O1144" t="s">
        <v>39</v>
      </c>
      <c r="P1144" t="s">
        <v>61</v>
      </c>
      <c r="Q1144">
        <v>1</v>
      </c>
      <c r="R1144" s="5">
        <v>3.92</v>
      </c>
      <c r="S1144" s="5">
        <v>7</v>
      </c>
      <c r="T1144" s="5">
        <v>7</v>
      </c>
      <c r="U1144">
        <v>0</v>
      </c>
      <c r="V1144" s="5">
        <v>3.08</v>
      </c>
      <c r="W1144" t="s">
        <v>41</v>
      </c>
      <c r="X1144" s="3">
        <v>41507</v>
      </c>
      <c r="Y1144" s="3">
        <v>41507</v>
      </c>
      <c r="Z1144">
        <v>5</v>
      </c>
      <c r="AA1144" t="s">
        <v>8400</v>
      </c>
      <c r="AB1144">
        <f t="shared" si="87"/>
        <v>0</v>
      </c>
      <c r="AC1144" t="str">
        <f t="shared" si="85"/>
        <v>Friday</v>
      </c>
      <c r="AD1144" s="5">
        <v>0.435</v>
      </c>
      <c r="AE1144">
        <v>2013</v>
      </c>
      <c r="AF1144">
        <v>33</v>
      </c>
      <c r="AG1144" s="14">
        <f t="shared" si="86"/>
        <v>0.44</v>
      </c>
      <c r="AH1144">
        <f t="shared" si="88"/>
        <v>0</v>
      </c>
      <c r="AI1144" t="str">
        <f t="shared" si="89"/>
        <v xml:space="preserve"> </v>
      </c>
    </row>
    <row r="1145" spans="1:35" x14ac:dyDescent="0.35">
      <c r="A1145">
        <v>1144</v>
      </c>
      <c r="B1145" t="s">
        <v>3003</v>
      </c>
      <c r="C1145" t="s">
        <v>3004</v>
      </c>
      <c r="D1145" t="s">
        <v>96</v>
      </c>
      <c r="E1145" t="s">
        <v>30</v>
      </c>
      <c r="F1145" t="s">
        <v>31</v>
      </c>
      <c r="G1145" t="s">
        <v>2650</v>
      </c>
      <c r="H1145" t="s">
        <v>3470</v>
      </c>
      <c r="I1145" t="s">
        <v>34</v>
      </c>
      <c r="J1145" t="s">
        <v>3471</v>
      </c>
      <c r="K1145" s="3">
        <v>41502</v>
      </c>
      <c r="L1145" t="s">
        <v>136</v>
      </c>
      <c r="M1145" t="s">
        <v>3474</v>
      </c>
      <c r="N1145" t="s">
        <v>3475</v>
      </c>
      <c r="O1145" t="s">
        <v>39</v>
      </c>
      <c r="P1145" t="s">
        <v>90</v>
      </c>
      <c r="Q1145">
        <v>5</v>
      </c>
      <c r="R1145" s="5">
        <v>5.12</v>
      </c>
      <c r="S1145" s="5">
        <v>9</v>
      </c>
      <c r="T1145" s="5">
        <v>45</v>
      </c>
      <c r="U1145">
        <v>0</v>
      </c>
      <c r="V1145" s="5">
        <v>19.399999999999999</v>
      </c>
      <c r="W1145" t="s">
        <v>41</v>
      </c>
      <c r="X1145" s="3">
        <v>41507</v>
      </c>
      <c r="Y1145" s="3">
        <v>41510</v>
      </c>
      <c r="Z1145">
        <v>8</v>
      </c>
      <c r="AA1145" t="s">
        <v>8399</v>
      </c>
      <c r="AB1145">
        <f t="shared" si="87"/>
        <v>3</v>
      </c>
      <c r="AC1145" t="str">
        <f t="shared" si="85"/>
        <v>Friday</v>
      </c>
      <c r="AD1145" s="5">
        <v>6.1269999999999998</v>
      </c>
      <c r="AE1145">
        <v>2013</v>
      </c>
      <c r="AF1145">
        <v>33</v>
      </c>
      <c r="AG1145" s="14">
        <f t="shared" si="86"/>
        <v>0.43111111111111106</v>
      </c>
      <c r="AH1145">
        <f t="shared" si="88"/>
        <v>1</v>
      </c>
      <c r="AI1145">
        <f t="shared" si="89"/>
        <v>3</v>
      </c>
    </row>
    <row r="1146" spans="1:35" x14ac:dyDescent="0.35">
      <c r="A1146">
        <v>1145</v>
      </c>
      <c r="B1146" t="s">
        <v>3476</v>
      </c>
      <c r="C1146" t="s">
        <v>3477</v>
      </c>
      <c r="D1146" t="s">
        <v>29</v>
      </c>
      <c r="E1146" t="s">
        <v>30</v>
      </c>
      <c r="F1146" t="s">
        <v>31</v>
      </c>
      <c r="G1146" t="s">
        <v>476</v>
      </c>
      <c r="H1146" t="s">
        <v>833</v>
      </c>
      <c r="I1146" t="s">
        <v>34</v>
      </c>
      <c r="J1146" t="s">
        <v>3478</v>
      </c>
      <c r="K1146" s="3">
        <v>40941</v>
      </c>
      <c r="L1146" t="s">
        <v>36</v>
      </c>
      <c r="M1146" t="s">
        <v>3479</v>
      </c>
      <c r="N1146" t="s">
        <v>3480</v>
      </c>
      <c r="O1146" t="s">
        <v>51</v>
      </c>
      <c r="P1146" t="s">
        <v>52</v>
      </c>
      <c r="Q1146">
        <v>7</v>
      </c>
      <c r="R1146" s="5">
        <v>31.101028571428568</v>
      </c>
      <c r="S1146" s="5">
        <v>35.728380952380945</v>
      </c>
      <c r="T1146" s="5">
        <v>150.05919999999998</v>
      </c>
      <c r="U1146">
        <v>0.4</v>
      </c>
      <c r="V1146" s="5">
        <v>-67.647999999999996</v>
      </c>
      <c r="W1146" t="s">
        <v>41</v>
      </c>
      <c r="X1146" s="3">
        <v>40946</v>
      </c>
      <c r="Y1146" s="3">
        <v>40946</v>
      </c>
      <c r="Z1146">
        <v>5</v>
      </c>
      <c r="AA1146" t="s">
        <v>8400</v>
      </c>
      <c r="AB1146">
        <f t="shared" si="87"/>
        <v>0</v>
      </c>
      <c r="AC1146" t="str">
        <f t="shared" si="85"/>
        <v>Thursday</v>
      </c>
      <c r="AD1146" s="5">
        <v>9.9139999999999997</v>
      </c>
      <c r="AE1146">
        <v>2012</v>
      </c>
      <c r="AF1146">
        <v>5</v>
      </c>
      <c r="AG1146" s="14">
        <f t="shared" si="86"/>
        <v>-0.4508087474809942</v>
      </c>
      <c r="AH1146">
        <f t="shared" si="88"/>
        <v>0</v>
      </c>
      <c r="AI1146" t="str">
        <f t="shared" si="89"/>
        <v xml:space="preserve"> </v>
      </c>
    </row>
    <row r="1147" spans="1:35" x14ac:dyDescent="0.35">
      <c r="A1147">
        <v>1146</v>
      </c>
      <c r="B1147" t="s">
        <v>1027</v>
      </c>
      <c r="C1147" t="s">
        <v>1028</v>
      </c>
      <c r="D1147" t="s">
        <v>29</v>
      </c>
      <c r="E1147" t="s">
        <v>44</v>
      </c>
      <c r="F1147" t="s">
        <v>570</v>
      </c>
      <c r="G1147" t="s">
        <v>1063</v>
      </c>
      <c r="H1147" t="s">
        <v>1064</v>
      </c>
      <c r="I1147" t="s">
        <v>34</v>
      </c>
      <c r="J1147" t="s">
        <v>3481</v>
      </c>
      <c r="K1147" s="3">
        <v>41604</v>
      </c>
      <c r="L1147" t="s">
        <v>36</v>
      </c>
      <c r="M1147" t="s">
        <v>454</v>
      </c>
      <c r="N1147" t="s">
        <v>455</v>
      </c>
      <c r="O1147" t="s">
        <v>39</v>
      </c>
      <c r="P1147" t="s">
        <v>165</v>
      </c>
      <c r="Q1147">
        <v>11</v>
      </c>
      <c r="R1147" s="5">
        <v>34.86181818181818</v>
      </c>
      <c r="S1147" s="5">
        <v>39.436363636363637</v>
      </c>
      <c r="T1147" s="5">
        <v>260.27999999999997</v>
      </c>
      <c r="U1147">
        <v>0.4</v>
      </c>
      <c r="V1147" s="5">
        <v>-123.2</v>
      </c>
      <c r="W1147" t="s">
        <v>139</v>
      </c>
      <c r="X1147" s="3">
        <v>41607</v>
      </c>
      <c r="Y1147" s="3">
        <v>41607</v>
      </c>
      <c r="Z1147">
        <v>3</v>
      </c>
      <c r="AA1147" t="s">
        <v>8400</v>
      </c>
      <c r="AB1147">
        <f t="shared" si="87"/>
        <v>0</v>
      </c>
      <c r="AC1147" t="str">
        <f t="shared" si="85"/>
        <v>Tuesday</v>
      </c>
      <c r="AD1147" s="5">
        <v>18.228999999999999</v>
      </c>
      <c r="AE1147">
        <v>2013</v>
      </c>
      <c r="AF1147">
        <v>48</v>
      </c>
      <c r="AG1147" s="14">
        <f t="shared" si="86"/>
        <v>-0.47333640694636553</v>
      </c>
      <c r="AH1147">
        <f t="shared" si="88"/>
        <v>0</v>
      </c>
      <c r="AI1147" t="str">
        <f t="shared" si="89"/>
        <v xml:space="preserve"> </v>
      </c>
    </row>
    <row r="1148" spans="1:35" x14ac:dyDescent="0.35">
      <c r="A1148">
        <v>1147</v>
      </c>
      <c r="B1148" t="s">
        <v>3482</v>
      </c>
      <c r="C1148" t="s">
        <v>3483</v>
      </c>
      <c r="D1148" t="s">
        <v>29</v>
      </c>
      <c r="E1148" t="s">
        <v>44</v>
      </c>
      <c r="F1148" t="s">
        <v>1553</v>
      </c>
      <c r="G1148" t="s">
        <v>2628</v>
      </c>
      <c r="H1148" t="s">
        <v>2628</v>
      </c>
      <c r="I1148" t="s">
        <v>34</v>
      </c>
      <c r="J1148" t="s">
        <v>3484</v>
      </c>
      <c r="K1148" s="3">
        <v>41781</v>
      </c>
      <c r="L1148" t="s">
        <v>136</v>
      </c>
      <c r="M1148" t="s">
        <v>3485</v>
      </c>
      <c r="N1148" t="s">
        <v>3486</v>
      </c>
      <c r="O1148" t="s">
        <v>39</v>
      </c>
      <c r="P1148" t="s">
        <v>64</v>
      </c>
      <c r="Q1148">
        <v>4</v>
      </c>
      <c r="R1148" s="5">
        <v>15.33</v>
      </c>
      <c r="S1148" s="5">
        <v>18.25</v>
      </c>
      <c r="T1148" s="5">
        <v>73</v>
      </c>
      <c r="U1148">
        <v>0</v>
      </c>
      <c r="V1148" s="5">
        <v>11.68</v>
      </c>
      <c r="W1148" t="s">
        <v>41</v>
      </c>
      <c r="X1148" s="3">
        <v>41786</v>
      </c>
      <c r="Y1148" s="3">
        <v>41786</v>
      </c>
      <c r="Z1148">
        <v>5</v>
      </c>
      <c r="AA1148" t="s">
        <v>8400</v>
      </c>
      <c r="AB1148">
        <f t="shared" si="87"/>
        <v>0</v>
      </c>
      <c r="AC1148" t="str">
        <f t="shared" si="85"/>
        <v>Thursday</v>
      </c>
      <c r="AD1148" s="5">
        <v>6.0190000000000001</v>
      </c>
      <c r="AE1148">
        <v>2014</v>
      </c>
      <c r="AF1148">
        <v>21</v>
      </c>
      <c r="AG1148" s="14">
        <f t="shared" si="86"/>
        <v>0.16</v>
      </c>
      <c r="AH1148">
        <f t="shared" si="88"/>
        <v>0</v>
      </c>
      <c r="AI1148" t="str">
        <f t="shared" si="89"/>
        <v xml:space="preserve"> </v>
      </c>
    </row>
    <row r="1149" spans="1:35" x14ac:dyDescent="0.35">
      <c r="A1149">
        <v>1148</v>
      </c>
      <c r="B1149" t="s">
        <v>3482</v>
      </c>
      <c r="C1149" t="s">
        <v>3483</v>
      </c>
      <c r="D1149" t="s">
        <v>29</v>
      </c>
      <c r="E1149" t="s">
        <v>44</v>
      </c>
      <c r="F1149" t="s">
        <v>1553</v>
      </c>
      <c r="G1149" t="s">
        <v>2628</v>
      </c>
      <c r="H1149" t="s">
        <v>2628</v>
      </c>
      <c r="I1149" t="s">
        <v>34</v>
      </c>
      <c r="J1149" t="s">
        <v>3484</v>
      </c>
      <c r="K1149" s="3">
        <v>41781</v>
      </c>
      <c r="L1149" t="s">
        <v>136</v>
      </c>
      <c r="M1149" t="s">
        <v>3487</v>
      </c>
      <c r="N1149" t="s">
        <v>3488</v>
      </c>
      <c r="O1149" t="s">
        <v>72</v>
      </c>
      <c r="P1149" t="s">
        <v>79</v>
      </c>
      <c r="Q1149">
        <v>5</v>
      </c>
      <c r="R1149" s="5">
        <v>43.22</v>
      </c>
      <c r="S1149" s="5">
        <v>77.2</v>
      </c>
      <c r="T1149" s="5">
        <v>386</v>
      </c>
      <c r="U1149">
        <v>0</v>
      </c>
      <c r="V1149" s="5">
        <v>169.9</v>
      </c>
      <c r="W1149" t="s">
        <v>41</v>
      </c>
      <c r="X1149" s="3">
        <v>41786</v>
      </c>
      <c r="Y1149" s="3">
        <v>41786</v>
      </c>
      <c r="Z1149">
        <v>5</v>
      </c>
      <c r="AA1149" t="s">
        <v>8400</v>
      </c>
      <c r="AB1149">
        <f t="shared" si="87"/>
        <v>0</v>
      </c>
      <c r="AC1149" t="str">
        <f t="shared" si="85"/>
        <v>Thursday</v>
      </c>
      <c r="AD1149" s="5">
        <v>44.069000000000003</v>
      </c>
      <c r="AE1149">
        <v>2014</v>
      </c>
      <c r="AF1149">
        <v>21</v>
      </c>
      <c r="AG1149" s="14">
        <f t="shared" si="86"/>
        <v>0.44015544041450777</v>
      </c>
      <c r="AH1149">
        <f t="shared" si="88"/>
        <v>0</v>
      </c>
      <c r="AI1149" t="str">
        <f t="shared" si="89"/>
        <v xml:space="preserve"> </v>
      </c>
    </row>
    <row r="1150" spans="1:35" x14ac:dyDescent="0.35">
      <c r="A1150">
        <v>1149</v>
      </c>
      <c r="B1150" t="s">
        <v>3489</v>
      </c>
      <c r="C1150" t="s">
        <v>3490</v>
      </c>
      <c r="D1150" t="s">
        <v>29</v>
      </c>
      <c r="E1150" t="s">
        <v>199</v>
      </c>
      <c r="F1150" t="s">
        <v>212</v>
      </c>
      <c r="G1150" t="s">
        <v>3491</v>
      </c>
      <c r="H1150" t="s">
        <v>3492</v>
      </c>
      <c r="I1150" t="s">
        <v>34</v>
      </c>
      <c r="J1150" t="s">
        <v>3493</v>
      </c>
      <c r="K1150" s="3">
        <v>41972</v>
      </c>
      <c r="L1150" t="s">
        <v>98</v>
      </c>
      <c r="M1150" t="s">
        <v>1385</v>
      </c>
      <c r="N1150" t="s">
        <v>1386</v>
      </c>
      <c r="O1150" t="s">
        <v>39</v>
      </c>
      <c r="P1150" t="s">
        <v>58</v>
      </c>
      <c r="Q1150">
        <v>7</v>
      </c>
      <c r="R1150" s="5">
        <v>2.2978285714285711</v>
      </c>
      <c r="S1150" s="5">
        <v>3.157285714285714</v>
      </c>
      <c r="T1150" s="5">
        <v>17.680800000000001</v>
      </c>
      <c r="U1150">
        <v>0.2</v>
      </c>
      <c r="V1150" s="5">
        <v>1.5960000000000001</v>
      </c>
      <c r="W1150" t="s">
        <v>41</v>
      </c>
      <c r="X1150" s="3">
        <v>41977</v>
      </c>
      <c r="Y1150" s="3">
        <v>41980</v>
      </c>
      <c r="Z1150">
        <v>8</v>
      </c>
      <c r="AA1150" t="s">
        <v>8399</v>
      </c>
      <c r="AB1150">
        <f t="shared" si="87"/>
        <v>3</v>
      </c>
      <c r="AC1150" t="str">
        <f t="shared" si="85"/>
        <v>Saturday</v>
      </c>
      <c r="AD1150" s="5">
        <v>3.036</v>
      </c>
      <c r="AE1150">
        <v>2014</v>
      </c>
      <c r="AF1150">
        <v>48</v>
      </c>
      <c r="AG1150" s="14">
        <f t="shared" si="86"/>
        <v>9.0267408714537797E-2</v>
      </c>
      <c r="AH1150">
        <f t="shared" si="88"/>
        <v>1</v>
      </c>
      <c r="AI1150">
        <f t="shared" si="89"/>
        <v>3</v>
      </c>
    </row>
    <row r="1151" spans="1:35" x14ac:dyDescent="0.35">
      <c r="A1151">
        <v>1150</v>
      </c>
      <c r="B1151" t="s">
        <v>3489</v>
      </c>
      <c r="C1151" t="s">
        <v>3490</v>
      </c>
      <c r="D1151" t="s">
        <v>29</v>
      </c>
      <c r="E1151" t="s">
        <v>199</v>
      </c>
      <c r="F1151" t="s">
        <v>212</v>
      </c>
      <c r="G1151" t="s">
        <v>3491</v>
      </c>
      <c r="H1151" t="s">
        <v>3492</v>
      </c>
      <c r="I1151" t="s">
        <v>34</v>
      </c>
      <c r="J1151" t="s">
        <v>3493</v>
      </c>
      <c r="K1151" s="3">
        <v>41972</v>
      </c>
      <c r="L1151" t="s">
        <v>98</v>
      </c>
      <c r="M1151" t="s">
        <v>3494</v>
      </c>
      <c r="N1151" t="s">
        <v>3495</v>
      </c>
      <c r="O1151" t="s">
        <v>39</v>
      </c>
      <c r="P1151" t="s">
        <v>40</v>
      </c>
      <c r="Q1151">
        <v>4</v>
      </c>
      <c r="R1151" s="5">
        <v>4.3179999999999996</v>
      </c>
      <c r="S1151" s="5">
        <v>5.8474999999999993</v>
      </c>
      <c r="T1151" s="5">
        <v>18.712</v>
      </c>
      <c r="U1151">
        <v>0.2</v>
      </c>
      <c r="V1151" s="5">
        <v>1.44</v>
      </c>
      <c r="W1151" t="s">
        <v>41</v>
      </c>
      <c r="X1151" s="3">
        <v>41977</v>
      </c>
      <c r="Y1151" s="3">
        <v>41977</v>
      </c>
      <c r="Z1151">
        <v>5</v>
      </c>
      <c r="AA1151" t="s">
        <v>8400</v>
      </c>
      <c r="AB1151">
        <f t="shared" si="87"/>
        <v>0</v>
      </c>
      <c r="AC1151" t="str">
        <f t="shared" si="85"/>
        <v>Saturday</v>
      </c>
      <c r="AD1151" s="5">
        <v>2.1110000000000002</v>
      </c>
      <c r="AE1151">
        <v>2014</v>
      </c>
      <c r="AF1151">
        <v>48</v>
      </c>
      <c r="AG1151" s="14">
        <f t="shared" si="86"/>
        <v>7.6955964087216763E-2</v>
      </c>
      <c r="AH1151">
        <f t="shared" si="88"/>
        <v>0</v>
      </c>
      <c r="AI1151" t="str">
        <f t="shared" si="89"/>
        <v xml:space="preserve"> </v>
      </c>
    </row>
    <row r="1152" spans="1:35" x14ac:dyDescent="0.35">
      <c r="A1152">
        <v>1151</v>
      </c>
      <c r="B1152" t="s">
        <v>3489</v>
      </c>
      <c r="C1152" t="s">
        <v>3490</v>
      </c>
      <c r="D1152" t="s">
        <v>29</v>
      </c>
      <c r="E1152" t="s">
        <v>199</v>
      </c>
      <c r="F1152" t="s">
        <v>212</v>
      </c>
      <c r="G1152" t="s">
        <v>3491</v>
      </c>
      <c r="H1152" t="s">
        <v>3492</v>
      </c>
      <c r="I1152" t="s">
        <v>34</v>
      </c>
      <c r="J1152" t="s">
        <v>3493</v>
      </c>
      <c r="K1152" s="3">
        <v>41972</v>
      </c>
      <c r="L1152" t="s">
        <v>98</v>
      </c>
      <c r="M1152" t="s">
        <v>2327</v>
      </c>
      <c r="N1152" t="s">
        <v>1370</v>
      </c>
      <c r="O1152" t="s">
        <v>39</v>
      </c>
      <c r="P1152" t="s">
        <v>90</v>
      </c>
      <c r="Q1152">
        <v>2</v>
      </c>
      <c r="R1152" s="5">
        <v>9.1896000000000004</v>
      </c>
      <c r="S1152" s="5">
        <v>9.7270000000000003</v>
      </c>
      <c r="T1152" s="5">
        <v>15.563200000000002</v>
      </c>
      <c r="U1152">
        <v>0.2</v>
      </c>
      <c r="V1152" s="5">
        <v>-2.8159999999999998</v>
      </c>
      <c r="W1152" t="s">
        <v>41</v>
      </c>
      <c r="X1152" s="3">
        <v>41977</v>
      </c>
      <c r="Y1152" s="3">
        <v>41978</v>
      </c>
      <c r="Z1152">
        <v>6</v>
      </c>
      <c r="AA1152" t="s">
        <v>8399</v>
      </c>
      <c r="AB1152">
        <f t="shared" si="87"/>
        <v>1</v>
      </c>
      <c r="AC1152" t="str">
        <f t="shared" si="85"/>
        <v>Saturday</v>
      </c>
      <c r="AD1152" s="5">
        <v>1.1279999999999999</v>
      </c>
      <c r="AE1152">
        <v>2014</v>
      </c>
      <c r="AF1152">
        <v>48</v>
      </c>
      <c r="AG1152" s="14">
        <f t="shared" si="86"/>
        <v>-0.18093965251362185</v>
      </c>
      <c r="AH1152">
        <f t="shared" si="88"/>
        <v>1</v>
      </c>
      <c r="AI1152">
        <f t="shared" si="89"/>
        <v>1</v>
      </c>
    </row>
    <row r="1153" spans="1:35" x14ac:dyDescent="0.35">
      <c r="A1153">
        <v>1152</v>
      </c>
      <c r="B1153" t="s">
        <v>3489</v>
      </c>
      <c r="C1153" t="s">
        <v>3490</v>
      </c>
      <c r="D1153" t="s">
        <v>29</v>
      </c>
      <c r="E1153" t="s">
        <v>199</v>
      </c>
      <c r="F1153" t="s">
        <v>212</v>
      </c>
      <c r="G1153" t="s">
        <v>3491</v>
      </c>
      <c r="H1153" t="s">
        <v>3492</v>
      </c>
      <c r="I1153" t="s">
        <v>34</v>
      </c>
      <c r="J1153" t="s">
        <v>3493</v>
      </c>
      <c r="K1153" s="3">
        <v>41972</v>
      </c>
      <c r="L1153" t="s">
        <v>98</v>
      </c>
      <c r="M1153" t="s">
        <v>3182</v>
      </c>
      <c r="N1153" t="s">
        <v>3183</v>
      </c>
      <c r="O1153" t="s">
        <v>39</v>
      </c>
      <c r="P1153" t="s">
        <v>76</v>
      </c>
      <c r="Q1153">
        <v>3</v>
      </c>
      <c r="R1153" s="5">
        <v>10.089600000000001</v>
      </c>
      <c r="S1153" s="5">
        <v>11.477</v>
      </c>
      <c r="T1153" s="5">
        <v>27.544799999999999</v>
      </c>
      <c r="U1153">
        <v>0.2</v>
      </c>
      <c r="V1153" s="5">
        <v>-2.7240000000000002</v>
      </c>
      <c r="W1153" t="s">
        <v>41</v>
      </c>
      <c r="X1153" s="3">
        <v>41977</v>
      </c>
      <c r="Y1153" s="3">
        <v>41977</v>
      </c>
      <c r="Z1153">
        <v>5</v>
      </c>
      <c r="AA1153" t="s">
        <v>8400</v>
      </c>
      <c r="AB1153">
        <f t="shared" si="87"/>
        <v>0</v>
      </c>
      <c r="AC1153" t="str">
        <f t="shared" si="85"/>
        <v>Saturday</v>
      </c>
      <c r="AD1153" s="5">
        <v>4.3650000000000002</v>
      </c>
      <c r="AE1153">
        <v>2014</v>
      </c>
      <c r="AF1153">
        <v>48</v>
      </c>
      <c r="AG1153" s="14">
        <f t="shared" si="86"/>
        <v>-9.8893439052017085E-2</v>
      </c>
      <c r="AH1153">
        <f t="shared" si="88"/>
        <v>0</v>
      </c>
      <c r="AI1153" t="str">
        <f t="shared" si="89"/>
        <v xml:space="preserve"> </v>
      </c>
    </row>
    <row r="1154" spans="1:35" x14ac:dyDescent="0.35">
      <c r="A1154">
        <v>1153</v>
      </c>
      <c r="B1154" t="s">
        <v>3489</v>
      </c>
      <c r="C1154" t="s">
        <v>3490</v>
      </c>
      <c r="D1154" t="s">
        <v>29</v>
      </c>
      <c r="E1154" t="s">
        <v>199</v>
      </c>
      <c r="F1154" t="s">
        <v>212</v>
      </c>
      <c r="G1154" t="s">
        <v>3491</v>
      </c>
      <c r="H1154" t="s">
        <v>3492</v>
      </c>
      <c r="I1154" t="s">
        <v>34</v>
      </c>
      <c r="J1154" t="s">
        <v>3493</v>
      </c>
      <c r="K1154" s="3">
        <v>41972</v>
      </c>
      <c r="L1154" t="s">
        <v>98</v>
      </c>
      <c r="M1154" t="s">
        <v>3496</v>
      </c>
      <c r="N1154" t="s">
        <v>3497</v>
      </c>
      <c r="O1154" t="s">
        <v>72</v>
      </c>
      <c r="P1154" t="s">
        <v>178</v>
      </c>
      <c r="Q1154">
        <v>3</v>
      </c>
      <c r="R1154" s="5">
        <v>51.148800000000016</v>
      </c>
      <c r="S1154" s="5">
        <v>91.906000000000006</v>
      </c>
      <c r="T1154" s="5">
        <v>220.57440000000003</v>
      </c>
      <c r="U1154">
        <v>0.2</v>
      </c>
      <c r="V1154" s="5">
        <v>67.128</v>
      </c>
      <c r="W1154" t="s">
        <v>41</v>
      </c>
      <c r="X1154" s="3">
        <v>41977</v>
      </c>
      <c r="Y1154" s="3">
        <v>41977</v>
      </c>
      <c r="Z1154">
        <v>5</v>
      </c>
      <c r="AA1154" t="s">
        <v>8400</v>
      </c>
      <c r="AB1154">
        <f t="shared" si="87"/>
        <v>0</v>
      </c>
      <c r="AC1154" t="str">
        <f t="shared" ref="AC1154:AC1217" si="90">TEXT(K1154,"dddd")</f>
        <v>Saturday</v>
      </c>
      <c r="AD1154" s="5">
        <v>29.015000000000001</v>
      </c>
      <c r="AE1154">
        <v>2014</v>
      </c>
      <c r="AF1154">
        <v>48</v>
      </c>
      <c r="AG1154" s="14">
        <f t="shared" ref="AG1154:AG1217" si="91">V1154/T1154</f>
        <v>0.30433268774617539</v>
      </c>
      <c r="AH1154">
        <f t="shared" si="88"/>
        <v>0</v>
      </c>
      <c r="AI1154" t="str">
        <f t="shared" si="89"/>
        <v xml:space="preserve"> </v>
      </c>
    </row>
    <row r="1155" spans="1:35" x14ac:dyDescent="0.35">
      <c r="A1155">
        <v>1154</v>
      </c>
      <c r="B1155" t="s">
        <v>3489</v>
      </c>
      <c r="C1155" t="s">
        <v>3490</v>
      </c>
      <c r="D1155" t="s">
        <v>29</v>
      </c>
      <c r="E1155" t="s">
        <v>199</v>
      </c>
      <c r="F1155" t="s">
        <v>212</v>
      </c>
      <c r="G1155" t="s">
        <v>3491</v>
      </c>
      <c r="H1155" t="s">
        <v>3492</v>
      </c>
      <c r="I1155" t="s">
        <v>34</v>
      </c>
      <c r="J1155" t="s">
        <v>3493</v>
      </c>
      <c r="K1155" s="3">
        <v>41972</v>
      </c>
      <c r="L1155" t="s">
        <v>98</v>
      </c>
      <c r="M1155" t="s">
        <v>907</v>
      </c>
      <c r="N1155" t="s">
        <v>908</v>
      </c>
      <c r="O1155" t="s">
        <v>51</v>
      </c>
      <c r="P1155" t="s">
        <v>93</v>
      </c>
      <c r="Q1155">
        <v>3</v>
      </c>
      <c r="R1155" s="5">
        <v>312.46080000000001</v>
      </c>
      <c r="S1155" s="5">
        <v>321.346</v>
      </c>
      <c r="T1155" s="5">
        <v>771.23040000000003</v>
      </c>
      <c r="U1155">
        <v>0.2</v>
      </c>
      <c r="V1155" s="5">
        <v>-166.15199999999999</v>
      </c>
      <c r="W1155" t="s">
        <v>41</v>
      </c>
      <c r="X1155" s="3">
        <v>41977</v>
      </c>
      <c r="Y1155" s="3">
        <v>41978</v>
      </c>
      <c r="Z1155">
        <v>6</v>
      </c>
      <c r="AA1155" t="s">
        <v>8399</v>
      </c>
      <c r="AB1155">
        <f t="shared" ref="AB1155:AB1218" si="92">Y1155-X1155</f>
        <v>1</v>
      </c>
      <c r="AC1155" t="str">
        <f t="shared" si="90"/>
        <v>Saturday</v>
      </c>
      <c r="AD1155" s="5">
        <v>123.92400000000001</v>
      </c>
      <c r="AE1155">
        <v>2014</v>
      </c>
      <c r="AF1155">
        <v>48</v>
      </c>
      <c r="AG1155" s="14">
        <f t="shared" si="91"/>
        <v>-0.21543756573910985</v>
      </c>
      <c r="AH1155">
        <f t="shared" ref="AH1155:AH1218" si="93">IF(AA1155 = "Late", 1, 0)</f>
        <v>1</v>
      </c>
      <c r="AI1155">
        <f t="shared" ref="AI1155:AI1218" si="94">IF(AB1155&gt;0, AB1155, " ")</f>
        <v>1</v>
      </c>
    </row>
    <row r="1156" spans="1:35" x14ac:dyDescent="0.35">
      <c r="A1156">
        <v>1155</v>
      </c>
      <c r="B1156" t="s">
        <v>3176</v>
      </c>
      <c r="C1156" t="s">
        <v>3177</v>
      </c>
      <c r="D1156" t="s">
        <v>96</v>
      </c>
      <c r="E1156" t="s">
        <v>199</v>
      </c>
      <c r="F1156" t="s">
        <v>200</v>
      </c>
      <c r="G1156" t="s">
        <v>719</v>
      </c>
      <c r="H1156" t="s">
        <v>1895</v>
      </c>
      <c r="I1156" t="s">
        <v>34</v>
      </c>
      <c r="J1156" t="s">
        <v>3498</v>
      </c>
      <c r="K1156" s="3">
        <v>41765</v>
      </c>
      <c r="L1156" t="s">
        <v>36</v>
      </c>
      <c r="M1156" t="s">
        <v>1092</v>
      </c>
      <c r="N1156" t="s">
        <v>1093</v>
      </c>
      <c r="O1156" t="s">
        <v>39</v>
      </c>
      <c r="P1156" t="s">
        <v>90</v>
      </c>
      <c r="Q1156">
        <v>3</v>
      </c>
      <c r="R1156" s="5">
        <v>8.92</v>
      </c>
      <c r="S1156" s="5">
        <v>9</v>
      </c>
      <c r="T1156" s="5">
        <v>27</v>
      </c>
      <c r="U1156">
        <v>0</v>
      </c>
      <c r="V1156" s="5">
        <v>0.24</v>
      </c>
      <c r="W1156" t="s">
        <v>139</v>
      </c>
      <c r="X1156" s="3">
        <v>41768</v>
      </c>
      <c r="Y1156" s="3">
        <v>41771</v>
      </c>
      <c r="Z1156">
        <v>6</v>
      </c>
      <c r="AA1156" t="s">
        <v>8399</v>
      </c>
      <c r="AB1156">
        <f t="shared" si="92"/>
        <v>3</v>
      </c>
      <c r="AC1156" t="str">
        <f t="shared" si="90"/>
        <v>Tuesday</v>
      </c>
      <c r="AD1156" s="5">
        <v>3.1880000000000002</v>
      </c>
      <c r="AE1156">
        <v>2014</v>
      </c>
      <c r="AF1156">
        <v>19</v>
      </c>
      <c r="AG1156" s="14">
        <f t="shared" si="91"/>
        <v>8.8888888888888889E-3</v>
      </c>
      <c r="AH1156">
        <f t="shared" si="93"/>
        <v>1</v>
      </c>
      <c r="AI1156">
        <f t="shared" si="94"/>
        <v>3</v>
      </c>
    </row>
    <row r="1157" spans="1:35" x14ac:dyDescent="0.35">
      <c r="A1157">
        <v>1156</v>
      </c>
      <c r="B1157" t="s">
        <v>3336</v>
      </c>
      <c r="C1157" t="s">
        <v>3337</v>
      </c>
      <c r="D1157" t="s">
        <v>29</v>
      </c>
      <c r="E1157" t="s">
        <v>84</v>
      </c>
      <c r="F1157" t="s">
        <v>113</v>
      </c>
      <c r="G1157" t="s">
        <v>113</v>
      </c>
      <c r="H1157" t="s">
        <v>2744</v>
      </c>
      <c r="I1157" t="s">
        <v>34</v>
      </c>
      <c r="J1157" t="s">
        <v>3499</v>
      </c>
      <c r="K1157" s="3">
        <v>41206</v>
      </c>
      <c r="L1157" t="s">
        <v>36</v>
      </c>
      <c r="M1157" t="s">
        <v>1738</v>
      </c>
      <c r="N1157" t="s">
        <v>1739</v>
      </c>
      <c r="O1157" t="s">
        <v>39</v>
      </c>
      <c r="P1157" t="s">
        <v>40</v>
      </c>
      <c r="Q1157">
        <v>3</v>
      </c>
      <c r="R1157" s="5">
        <v>10.294933333333335</v>
      </c>
      <c r="S1157" s="5">
        <v>11.251555555555559</v>
      </c>
      <c r="T1157" s="5">
        <v>20.252800000000008</v>
      </c>
      <c r="U1157">
        <v>0.4</v>
      </c>
      <c r="V1157" s="5">
        <v>-10.632</v>
      </c>
      <c r="W1157" t="s">
        <v>41</v>
      </c>
      <c r="X1157" s="3">
        <v>41211</v>
      </c>
      <c r="Y1157" s="3">
        <v>41211</v>
      </c>
      <c r="Z1157">
        <v>5</v>
      </c>
      <c r="AA1157" t="s">
        <v>8400</v>
      </c>
      <c r="AB1157">
        <f t="shared" si="92"/>
        <v>0</v>
      </c>
      <c r="AC1157" t="str">
        <f t="shared" si="90"/>
        <v>Wednesday</v>
      </c>
      <c r="AD1157" s="5">
        <v>1.627</v>
      </c>
      <c r="AE1157">
        <v>2012</v>
      </c>
      <c r="AF1157">
        <v>43</v>
      </c>
      <c r="AG1157" s="14">
        <f t="shared" si="91"/>
        <v>-0.52496444936008824</v>
      </c>
      <c r="AH1157">
        <f t="shared" si="93"/>
        <v>0</v>
      </c>
      <c r="AI1157" t="str">
        <f t="shared" si="94"/>
        <v xml:space="preserve"> </v>
      </c>
    </row>
    <row r="1158" spans="1:35" x14ac:dyDescent="0.35">
      <c r="A1158">
        <v>1157</v>
      </c>
      <c r="B1158" t="s">
        <v>3500</v>
      </c>
      <c r="C1158" t="s">
        <v>3501</v>
      </c>
      <c r="D1158" t="s">
        <v>29</v>
      </c>
      <c r="E1158" t="s">
        <v>44</v>
      </c>
      <c r="F1158" t="s">
        <v>133</v>
      </c>
      <c r="G1158" t="s">
        <v>134</v>
      </c>
      <c r="H1158" t="s">
        <v>134</v>
      </c>
      <c r="I1158" t="s">
        <v>34</v>
      </c>
      <c r="J1158" t="s">
        <v>3502</v>
      </c>
      <c r="K1158" s="3">
        <v>40829</v>
      </c>
      <c r="L1158" t="s">
        <v>136</v>
      </c>
      <c r="M1158" t="s">
        <v>3503</v>
      </c>
      <c r="N1158" t="s">
        <v>3504</v>
      </c>
      <c r="O1158" t="s">
        <v>51</v>
      </c>
      <c r="P1158" t="s">
        <v>55</v>
      </c>
      <c r="Q1158">
        <v>1</v>
      </c>
      <c r="R1158" s="5">
        <v>97.04</v>
      </c>
      <c r="S1158" s="5">
        <v>98</v>
      </c>
      <c r="T1158" s="5">
        <v>98</v>
      </c>
      <c r="U1158">
        <v>0</v>
      </c>
      <c r="V1158" s="5">
        <v>0.96</v>
      </c>
      <c r="W1158" t="s">
        <v>41</v>
      </c>
      <c r="X1158" s="3">
        <v>40834</v>
      </c>
      <c r="Y1158" s="3">
        <v>40836</v>
      </c>
      <c r="Z1158">
        <v>7</v>
      </c>
      <c r="AA1158" t="s">
        <v>8399</v>
      </c>
      <c r="AB1158">
        <f t="shared" si="92"/>
        <v>2</v>
      </c>
      <c r="AC1158" t="str">
        <f t="shared" si="90"/>
        <v>Thursday</v>
      </c>
      <c r="AD1158" s="5">
        <v>8.6910000000000007</v>
      </c>
      <c r="AE1158">
        <v>2011</v>
      </c>
      <c r="AF1158">
        <v>42</v>
      </c>
      <c r="AG1158" s="14">
        <f t="shared" si="91"/>
        <v>9.7959183673469383E-3</v>
      </c>
      <c r="AH1158">
        <f t="shared" si="93"/>
        <v>1</v>
      </c>
      <c r="AI1158">
        <f t="shared" si="94"/>
        <v>2</v>
      </c>
    </row>
    <row r="1159" spans="1:35" x14ac:dyDescent="0.35">
      <c r="A1159">
        <v>1158</v>
      </c>
      <c r="B1159" t="s">
        <v>1417</v>
      </c>
      <c r="C1159" t="s">
        <v>1418</v>
      </c>
      <c r="D1159" t="s">
        <v>29</v>
      </c>
      <c r="E1159" t="s">
        <v>44</v>
      </c>
      <c r="F1159" t="s">
        <v>502</v>
      </c>
      <c r="G1159" t="s">
        <v>1203</v>
      </c>
      <c r="H1159" t="s">
        <v>1204</v>
      </c>
      <c r="I1159" t="s">
        <v>34</v>
      </c>
      <c r="J1159" t="s">
        <v>3505</v>
      </c>
      <c r="K1159" s="3">
        <v>41978</v>
      </c>
      <c r="L1159" t="s">
        <v>36</v>
      </c>
      <c r="M1159" t="s">
        <v>3506</v>
      </c>
      <c r="N1159" t="s">
        <v>3507</v>
      </c>
      <c r="O1159" t="s">
        <v>51</v>
      </c>
      <c r="P1159" t="s">
        <v>55</v>
      </c>
      <c r="Q1159">
        <v>4</v>
      </c>
      <c r="R1159" s="5">
        <v>87.351600000000005</v>
      </c>
      <c r="S1159" s="5">
        <v>122.846</v>
      </c>
      <c r="T1159" s="5">
        <v>294.8304</v>
      </c>
      <c r="U1159">
        <v>0.4</v>
      </c>
      <c r="V1159" s="5">
        <v>-54.576000000000001</v>
      </c>
      <c r="W1159" t="s">
        <v>41</v>
      </c>
      <c r="X1159" s="3">
        <v>41983</v>
      </c>
      <c r="Y1159" s="3">
        <v>41983</v>
      </c>
      <c r="Z1159">
        <v>5</v>
      </c>
      <c r="AA1159" t="s">
        <v>8400</v>
      </c>
      <c r="AB1159">
        <f t="shared" si="92"/>
        <v>0</v>
      </c>
      <c r="AC1159" t="str">
        <f t="shared" si="90"/>
        <v>Friday</v>
      </c>
      <c r="AD1159" s="5">
        <v>12.426</v>
      </c>
      <c r="AE1159">
        <v>2014</v>
      </c>
      <c r="AF1159">
        <v>49</v>
      </c>
      <c r="AG1159" s="14">
        <f t="shared" si="91"/>
        <v>-0.1851098122853003</v>
      </c>
      <c r="AH1159">
        <f t="shared" si="93"/>
        <v>0</v>
      </c>
      <c r="AI1159" t="str">
        <f t="shared" si="94"/>
        <v xml:space="preserve"> </v>
      </c>
    </row>
    <row r="1160" spans="1:35" x14ac:dyDescent="0.35">
      <c r="A1160">
        <v>1159</v>
      </c>
      <c r="B1160" t="s">
        <v>1417</v>
      </c>
      <c r="C1160" t="s">
        <v>1418</v>
      </c>
      <c r="D1160" t="s">
        <v>29</v>
      </c>
      <c r="E1160" t="s">
        <v>44</v>
      </c>
      <c r="F1160" t="s">
        <v>502</v>
      </c>
      <c r="G1160" t="s">
        <v>1203</v>
      </c>
      <c r="H1160" t="s">
        <v>1204</v>
      </c>
      <c r="I1160" t="s">
        <v>34</v>
      </c>
      <c r="J1160" t="s">
        <v>3505</v>
      </c>
      <c r="K1160" s="3">
        <v>41978</v>
      </c>
      <c r="L1160" t="s">
        <v>36</v>
      </c>
      <c r="M1160" t="s">
        <v>2829</v>
      </c>
      <c r="N1160" t="s">
        <v>2830</v>
      </c>
      <c r="O1160" t="s">
        <v>51</v>
      </c>
      <c r="P1160" t="s">
        <v>93</v>
      </c>
      <c r="Q1160">
        <v>1</v>
      </c>
      <c r="R1160" s="5">
        <v>110.3712</v>
      </c>
      <c r="S1160" s="5">
        <v>129.93866666666668</v>
      </c>
      <c r="T1160" s="5">
        <v>77.963200000000001</v>
      </c>
      <c r="U1160">
        <v>0.4</v>
      </c>
      <c r="V1160" s="5">
        <v>-32.408000000000001</v>
      </c>
      <c r="W1160" t="s">
        <v>41</v>
      </c>
      <c r="X1160" s="3">
        <v>41983</v>
      </c>
      <c r="Y1160" s="3">
        <v>41983</v>
      </c>
      <c r="Z1160">
        <v>5</v>
      </c>
      <c r="AA1160" t="s">
        <v>8400</v>
      </c>
      <c r="AB1160">
        <f t="shared" si="92"/>
        <v>0</v>
      </c>
      <c r="AC1160" t="str">
        <f t="shared" si="90"/>
        <v>Friday</v>
      </c>
      <c r="AD1160" s="5">
        <v>3.5779999999999998</v>
      </c>
      <c r="AE1160">
        <v>2014</v>
      </c>
      <c r="AF1160">
        <v>49</v>
      </c>
      <c r="AG1160" s="14">
        <f t="shared" si="91"/>
        <v>-0.41568329673486981</v>
      </c>
      <c r="AH1160">
        <f t="shared" si="93"/>
        <v>0</v>
      </c>
      <c r="AI1160" t="str">
        <f t="shared" si="94"/>
        <v xml:space="preserve"> </v>
      </c>
    </row>
    <row r="1161" spans="1:35" x14ac:dyDescent="0.35">
      <c r="A1161">
        <v>1160</v>
      </c>
      <c r="B1161" t="s">
        <v>1417</v>
      </c>
      <c r="C1161" t="s">
        <v>1418</v>
      </c>
      <c r="D1161" t="s">
        <v>29</v>
      </c>
      <c r="E1161" t="s">
        <v>44</v>
      </c>
      <c r="F1161" t="s">
        <v>502</v>
      </c>
      <c r="G1161" t="s">
        <v>1203</v>
      </c>
      <c r="H1161" t="s">
        <v>1204</v>
      </c>
      <c r="I1161" t="s">
        <v>34</v>
      </c>
      <c r="J1161" t="s">
        <v>3505</v>
      </c>
      <c r="K1161" s="3">
        <v>41978</v>
      </c>
      <c r="L1161" t="s">
        <v>36</v>
      </c>
      <c r="M1161" t="s">
        <v>3508</v>
      </c>
      <c r="N1161" t="s">
        <v>3509</v>
      </c>
      <c r="O1161" t="s">
        <v>39</v>
      </c>
      <c r="P1161" t="s">
        <v>64</v>
      </c>
      <c r="Q1161">
        <v>3</v>
      </c>
      <c r="R1161" s="5">
        <v>14.911200000000003</v>
      </c>
      <c r="S1161" s="5">
        <v>19.00533333333334</v>
      </c>
      <c r="T1161" s="5">
        <v>34.209600000000009</v>
      </c>
      <c r="U1161">
        <v>0.4</v>
      </c>
      <c r="V1161" s="5">
        <v>-10.523999999999999</v>
      </c>
      <c r="W1161" t="s">
        <v>41</v>
      </c>
      <c r="X1161" s="3">
        <v>41983</v>
      </c>
      <c r="Y1161" s="3">
        <v>41983</v>
      </c>
      <c r="Z1161">
        <v>5</v>
      </c>
      <c r="AA1161" t="s">
        <v>8400</v>
      </c>
      <c r="AB1161">
        <f t="shared" si="92"/>
        <v>0</v>
      </c>
      <c r="AC1161" t="str">
        <f t="shared" si="90"/>
        <v>Friday</v>
      </c>
      <c r="AD1161" s="5">
        <v>2.59</v>
      </c>
      <c r="AE1161">
        <v>2014</v>
      </c>
      <c r="AF1161">
        <v>49</v>
      </c>
      <c r="AG1161" s="14">
        <f t="shared" si="91"/>
        <v>-0.30763294513820671</v>
      </c>
      <c r="AH1161">
        <f t="shared" si="93"/>
        <v>0</v>
      </c>
      <c r="AI1161" t="str">
        <f t="shared" si="94"/>
        <v xml:space="preserve"> </v>
      </c>
    </row>
    <row r="1162" spans="1:35" x14ac:dyDescent="0.35">
      <c r="A1162">
        <v>1161</v>
      </c>
      <c r="B1162" t="s">
        <v>1417</v>
      </c>
      <c r="C1162" t="s">
        <v>1418</v>
      </c>
      <c r="D1162" t="s">
        <v>29</v>
      </c>
      <c r="E1162" t="s">
        <v>44</v>
      </c>
      <c r="F1162" t="s">
        <v>502</v>
      </c>
      <c r="G1162" t="s">
        <v>1203</v>
      </c>
      <c r="H1162" t="s">
        <v>1204</v>
      </c>
      <c r="I1162" t="s">
        <v>34</v>
      </c>
      <c r="J1162" t="s">
        <v>3505</v>
      </c>
      <c r="K1162" s="3">
        <v>41978</v>
      </c>
      <c r="L1162" t="s">
        <v>36</v>
      </c>
      <c r="M1162" t="s">
        <v>3065</v>
      </c>
      <c r="N1162" t="s">
        <v>3066</v>
      </c>
      <c r="O1162" t="s">
        <v>39</v>
      </c>
      <c r="P1162" t="s">
        <v>40</v>
      </c>
      <c r="Q1162">
        <v>1</v>
      </c>
      <c r="R1162" s="5">
        <v>2.6247999999999996</v>
      </c>
      <c r="S1162" s="5">
        <v>4.8213333333333335</v>
      </c>
      <c r="T1162" s="5">
        <v>2.8927999999999998</v>
      </c>
      <c r="U1162">
        <v>0.4</v>
      </c>
      <c r="V1162" s="5">
        <v>0.26800000000000002</v>
      </c>
      <c r="W1162" t="s">
        <v>41</v>
      </c>
      <c r="X1162" s="3">
        <v>41983</v>
      </c>
      <c r="Y1162" s="3">
        <v>41985</v>
      </c>
      <c r="Z1162">
        <v>7</v>
      </c>
      <c r="AA1162" t="s">
        <v>8399</v>
      </c>
      <c r="AB1162">
        <f t="shared" si="92"/>
        <v>2</v>
      </c>
      <c r="AC1162" t="str">
        <f t="shared" si="90"/>
        <v>Friday</v>
      </c>
      <c r="AD1162" s="5">
        <v>0.154</v>
      </c>
      <c r="AE1162">
        <v>2014</v>
      </c>
      <c r="AF1162">
        <v>49</v>
      </c>
      <c r="AG1162" s="14">
        <f t="shared" si="91"/>
        <v>9.2643805309734525E-2</v>
      </c>
      <c r="AH1162">
        <f t="shared" si="93"/>
        <v>1</v>
      </c>
      <c r="AI1162">
        <f t="shared" si="94"/>
        <v>2</v>
      </c>
    </row>
    <row r="1163" spans="1:35" x14ac:dyDescent="0.35">
      <c r="A1163">
        <v>1162</v>
      </c>
      <c r="B1163" t="s">
        <v>1680</v>
      </c>
      <c r="C1163" t="s">
        <v>1681</v>
      </c>
      <c r="D1163" t="s">
        <v>96</v>
      </c>
      <c r="E1163" t="s">
        <v>84</v>
      </c>
      <c r="F1163" t="s">
        <v>168</v>
      </c>
      <c r="G1163" t="s">
        <v>169</v>
      </c>
      <c r="H1163" t="s">
        <v>170</v>
      </c>
      <c r="I1163" t="s">
        <v>34</v>
      </c>
      <c r="J1163" t="s">
        <v>3510</v>
      </c>
      <c r="K1163" s="3">
        <v>41971</v>
      </c>
      <c r="L1163" t="s">
        <v>36</v>
      </c>
      <c r="M1163" t="s">
        <v>3511</v>
      </c>
      <c r="N1163" t="s">
        <v>3512</v>
      </c>
      <c r="O1163" t="s">
        <v>51</v>
      </c>
      <c r="P1163" t="s">
        <v>93</v>
      </c>
      <c r="Q1163">
        <v>5</v>
      </c>
      <c r="R1163" s="5">
        <v>80.488799999999969</v>
      </c>
      <c r="S1163" s="5">
        <v>101.66133333333329</v>
      </c>
      <c r="T1163" s="5">
        <v>304.98399999999987</v>
      </c>
      <c r="U1163">
        <v>0.4</v>
      </c>
      <c r="V1163" s="5">
        <v>-97.46</v>
      </c>
      <c r="W1163" t="s">
        <v>41</v>
      </c>
      <c r="X1163" s="3">
        <v>41976</v>
      </c>
      <c r="Y1163" s="3">
        <v>41976</v>
      </c>
      <c r="Z1163">
        <v>5</v>
      </c>
      <c r="AA1163" t="s">
        <v>8400</v>
      </c>
      <c r="AB1163">
        <f t="shared" si="92"/>
        <v>0</v>
      </c>
      <c r="AC1163" t="str">
        <f t="shared" si="90"/>
        <v>Friday</v>
      </c>
      <c r="AD1163" s="5">
        <v>6.327</v>
      </c>
      <c r="AE1163">
        <v>2014</v>
      </c>
      <c r="AF1163">
        <v>48</v>
      </c>
      <c r="AG1163" s="14">
        <f t="shared" si="91"/>
        <v>-0.31955774729166131</v>
      </c>
      <c r="AH1163">
        <f t="shared" si="93"/>
        <v>0</v>
      </c>
      <c r="AI1163" t="str">
        <f t="shared" si="94"/>
        <v xml:space="preserve"> </v>
      </c>
    </row>
    <row r="1164" spans="1:35" x14ac:dyDescent="0.35">
      <c r="A1164">
        <v>1163</v>
      </c>
      <c r="B1164" t="s">
        <v>3513</v>
      </c>
      <c r="C1164" t="s">
        <v>3514</v>
      </c>
      <c r="D1164" t="s">
        <v>96</v>
      </c>
      <c r="E1164" t="s">
        <v>199</v>
      </c>
      <c r="F1164" t="s">
        <v>200</v>
      </c>
      <c r="G1164" t="s">
        <v>599</v>
      </c>
      <c r="H1164" t="s">
        <v>1932</v>
      </c>
      <c r="I1164" t="s">
        <v>34</v>
      </c>
      <c r="J1164" t="s">
        <v>3515</v>
      </c>
      <c r="K1164" s="3">
        <v>41943</v>
      </c>
      <c r="L1164" t="s">
        <v>36</v>
      </c>
      <c r="M1164" t="s">
        <v>2547</v>
      </c>
      <c r="N1164" t="s">
        <v>2548</v>
      </c>
      <c r="O1164" t="s">
        <v>51</v>
      </c>
      <c r="P1164" t="s">
        <v>52</v>
      </c>
      <c r="Q1164">
        <v>1</v>
      </c>
      <c r="R1164" s="5">
        <v>19.36</v>
      </c>
      <c r="S1164" s="5">
        <v>37</v>
      </c>
      <c r="T1164" s="5">
        <v>37</v>
      </c>
      <c r="U1164">
        <v>0</v>
      </c>
      <c r="V1164" s="5">
        <v>17.64</v>
      </c>
      <c r="W1164" t="s">
        <v>41</v>
      </c>
      <c r="X1164" s="3">
        <v>41948</v>
      </c>
      <c r="Y1164" s="3">
        <v>41948</v>
      </c>
      <c r="Z1164">
        <v>5</v>
      </c>
      <c r="AA1164" t="s">
        <v>8400</v>
      </c>
      <c r="AB1164">
        <f t="shared" si="92"/>
        <v>0</v>
      </c>
      <c r="AC1164" t="str">
        <f t="shared" si="90"/>
        <v>Friday</v>
      </c>
      <c r="AD1164" s="5">
        <v>2.5640000000000001</v>
      </c>
      <c r="AE1164">
        <v>2014</v>
      </c>
      <c r="AF1164">
        <v>44</v>
      </c>
      <c r="AG1164" s="14">
        <f t="shared" si="91"/>
        <v>0.47675675675675677</v>
      </c>
      <c r="AH1164">
        <f t="shared" si="93"/>
        <v>0</v>
      </c>
      <c r="AI1164" t="str">
        <f t="shared" si="94"/>
        <v xml:space="preserve"> </v>
      </c>
    </row>
    <row r="1165" spans="1:35" x14ac:dyDescent="0.35">
      <c r="A1165">
        <v>1164</v>
      </c>
      <c r="B1165" t="s">
        <v>3516</v>
      </c>
      <c r="C1165" t="s">
        <v>3517</v>
      </c>
      <c r="D1165" t="s">
        <v>112</v>
      </c>
      <c r="E1165" t="s">
        <v>44</v>
      </c>
      <c r="F1165" t="s">
        <v>67</v>
      </c>
      <c r="G1165" t="s">
        <v>547</v>
      </c>
      <c r="H1165" t="s">
        <v>548</v>
      </c>
      <c r="I1165" t="s">
        <v>34</v>
      </c>
      <c r="J1165" t="s">
        <v>3518</v>
      </c>
      <c r="K1165" s="3">
        <v>41274</v>
      </c>
      <c r="L1165" t="s">
        <v>36</v>
      </c>
      <c r="M1165" t="s">
        <v>3519</v>
      </c>
      <c r="N1165" t="s">
        <v>3520</v>
      </c>
      <c r="O1165" t="s">
        <v>39</v>
      </c>
      <c r="P1165" t="s">
        <v>183</v>
      </c>
      <c r="Q1165">
        <v>3</v>
      </c>
      <c r="R1165" s="5">
        <v>30.473333333333333</v>
      </c>
      <c r="S1165" s="5">
        <v>56.333333333333329</v>
      </c>
      <c r="T1165" s="5">
        <v>169</v>
      </c>
      <c r="U1165">
        <v>0</v>
      </c>
      <c r="V1165" s="5">
        <v>77.58</v>
      </c>
      <c r="W1165" t="s">
        <v>155</v>
      </c>
      <c r="X1165" s="3">
        <v>41276</v>
      </c>
      <c r="Y1165" s="3">
        <v>41277</v>
      </c>
      <c r="Z1165">
        <v>3</v>
      </c>
      <c r="AA1165" t="s">
        <v>8399</v>
      </c>
      <c r="AB1165">
        <f t="shared" si="92"/>
        <v>1</v>
      </c>
      <c r="AC1165" t="str">
        <f t="shared" si="90"/>
        <v>Monday</v>
      </c>
      <c r="AD1165" s="5">
        <v>26.748000000000001</v>
      </c>
      <c r="AE1165">
        <v>2012</v>
      </c>
      <c r="AF1165">
        <v>53</v>
      </c>
      <c r="AG1165" s="14">
        <f t="shared" si="91"/>
        <v>0.45905325443786982</v>
      </c>
      <c r="AH1165">
        <f t="shared" si="93"/>
        <v>1</v>
      </c>
      <c r="AI1165">
        <f t="shared" si="94"/>
        <v>1</v>
      </c>
    </row>
    <row r="1166" spans="1:35" x14ac:dyDescent="0.35">
      <c r="A1166">
        <v>1165</v>
      </c>
      <c r="B1166" t="s">
        <v>3516</v>
      </c>
      <c r="C1166" t="s">
        <v>3517</v>
      </c>
      <c r="D1166" t="s">
        <v>112</v>
      </c>
      <c r="E1166" t="s">
        <v>44</v>
      </c>
      <c r="F1166" t="s">
        <v>67</v>
      </c>
      <c r="G1166" t="s">
        <v>547</v>
      </c>
      <c r="H1166" t="s">
        <v>548</v>
      </c>
      <c r="I1166" t="s">
        <v>34</v>
      </c>
      <c r="J1166" t="s">
        <v>3518</v>
      </c>
      <c r="K1166" s="3">
        <v>41274</v>
      </c>
      <c r="L1166" t="s">
        <v>36</v>
      </c>
      <c r="M1166" t="s">
        <v>1708</v>
      </c>
      <c r="N1166" t="s">
        <v>1709</v>
      </c>
      <c r="O1166" t="s">
        <v>51</v>
      </c>
      <c r="P1166" t="s">
        <v>55</v>
      </c>
      <c r="Q1166">
        <v>4</v>
      </c>
      <c r="R1166" s="5">
        <v>61.78</v>
      </c>
      <c r="S1166" s="5">
        <v>96.5</v>
      </c>
      <c r="T1166" s="5">
        <v>386</v>
      </c>
      <c r="U1166">
        <v>0</v>
      </c>
      <c r="V1166" s="5">
        <v>138.88</v>
      </c>
      <c r="W1166" t="s">
        <v>155</v>
      </c>
      <c r="X1166" s="3">
        <v>41276</v>
      </c>
      <c r="Y1166" s="3">
        <v>41276</v>
      </c>
      <c r="Z1166">
        <v>2</v>
      </c>
      <c r="AA1166" t="s">
        <v>8400</v>
      </c>
      <c r="AB1166">
        <f t="shared" si="92"/>
        <v>0</v>
      </c>
      <c r="AC1166" t="str">
        <f t="shared" si="90"/>
        <v>Monday</v>
      </c>
      <c r="AD1166" s="5">
        <v>48.947000000000003</v>
      </c>
      <c r="AE1166">
        <v>2012</v>
      </c>
      <c r="AF1166">
        <v>53</v>
      </c>
      <c r="AG1166" s="14">
        <f t="shared" si="91"/>
        <v>0.35979274611398965</v>
      </c>
      <c r="AH1166">
        <f t="shared" si="93"/>
        <v>0</v>
      </c>
      <c r="AI1166" t="str">
        <f t="shared" si="94"/>
        <v xml:space="preserve"> </v>
      </c>
    </row>
    <row r="1167" spans="1:35" x14ac:dyDescent="0.35">
      <c r="A1167">
        <v>1166</v>
      </c>
      <c r="B1167" t="s">
        <v>3516</v>
      </c>
      <c r="C1167" t="s">
        <v>3517</v>
      </c>
      <c r="D1167" t="s">
        <v>112</v>
      </c>
      <c r="E1167" t="s">
        <v>44</v>
      </c>
      <c r="F1167" t="s">
        <v>67</v>
      </c>
      <c r="G1167" t="s">
        <v>547</v>
      </c>
      <c r="H1167" t="s">
        <v>548</v>
      </c>
      <c r="I1167" t="s">
        <v>34</v>
      </c>
      <c r="J1167" t="s">
        <v>3518</v>
      </c>
      <c r="K1167" s="3">
        <v>41274</v>
      </c>
      <c r="L1167" t="s">
        <v>36</v>
      </c>
      <c r="M1167" t="s">
        <v>3521</v>
      </c>
      <c r="N1167" t="s">
        <v>3522</v>
      </c>
      <c r="O1167" t="s">
        <v>39</v>
      </c>
      <c r="P1167" t="s">
        <v>64</v>
      </c>
      <c r="Q1167">
        <v>9</v>
      </c>
      <c r="R1167" s="5">
        <v>11.16888888888889</v>
      </c>
      <c r="S1167" s="5">
        <v>14.888888888888889</v>
      </c>
      <c r="T1167" s="5">
        <v>134</v>
      </c>
      <c r="U1167">
        <v>0</v>
      </c>
      <c r="V1167" s="5">
        <v>33.479999999999997</v>
      </c>
      <c r="W1167" t="s">
        <v>155</v>
      </c>
      <c r="X1167" s="3">
        <v>41276</v>
      </c>
      <c r="Y1167" s="3">
        <v>41276</v>
      </c>
      <c r="Z1167">
        <v>2</v>
      </c>
      <c r="AA1167" t="s">
        <v>8400</v>
      </c>
      <c r="AB1167">
        <f t="shared" si="92"/>
        <v>0</v>
      </c>
      <c r="AC1167" t="str">
        <f t="shared" si="90"/>
        <v>Monday</v>
      </c>
      <c r="AD1167" s="5">
        <v>25.968</v>
      </c>
      <c r="AE1167">
        <v>2012</v>
      </c>
      <c r="AF1167">
        <v>53</v>
      </c>
      <c r="AG1167" s="14">
        <f t="shared" si="91"/>
        <v>0.24985074626865669</v>
      </c>
      <c r="AH1167">
        <f t="shared" si="93"/>
        <v>0</v>
      </c>
      <c r="AI1167" t="str">
        <f t="shared" si="94"/>
        <v xml:space="preserve"> </v>
      </c>
    </row>
    <row r="1168" spans="1:35" x14ac:dyDescent="0.35">
      <c r="A1168">
        <v>1167</v>
      </c>
      <c r="B1168" t="s">
        <v>2610</v>
      </c>
      <c r="C1168" t="s">
        <v>2611</v>
      </c>
      <c r="D1168" t="s">
        <v>112</v>
      </c>
      <c r="E1168" t="s">
        <v>44</v>
      </c>
      <c r="F1168" t="s">
        <v>67</v>
      </c>
      <c r="G1168" t="s">
        <v>1359</v>
      </c>
      <c r="H1168" t="s">
        <v>3523</v>
      </c>
      <c r="I1168" t="s">
        <v>34</v>
      </c>
      <c r="J1168" t="s">
        <v>3524</v>
      </c>
      <c r="K1168" s="3">
        <v>41071</v>
      </c>
      <c r="L1168" t="s">
        <v>136</v>
      </c>
      <c r="M1168" t="s">
        <v>3525</v>
      </c>
      <c r="N1168" t="s">
        <v>3526</v>
      </c>
      <c r="O1168" t="s">
        <v>72</v>
      </c>
      <c r="P1168" t="s">
        <v>73</v>
      </c>
      <c r="Q1168">
        <v>2</v>
      </c>
      <c r="R1168" s="5">
        <v>43.16</v>
      </c>
      <c r="S1168" s="5">
        <v>52</v>
      </c>
      <c r="T1168" s="5">
        <v>104</v>
      </c>
      <c r="U1168">
        <v>0</v>
      </c>
      <c r="V1168" s="5">
        <v>17.68</v>
      </c>
      <c r="W1168" t="s">
        <v>155</v>
      </c>
      <c r="X1168" s="3">
        <v>41073</v>
      </c>
      <c r="Y1168" s="3">
        <v>41075</v>
      </c>
      <c r="Z1168">
        <v>4</v>
      </c>
      <c r="AA1168" t="s">
        <v>8399</v>
      </c>
      <c r="AB1168">
        <f t="shared" si="92"/>
        <v>2</v>
      </c>
      <c r="AC1168" t="str">
        <f t="shared" si="90"/>
        <v>Monday</v>
      </c>
      <c r="AD1168" s="5">
        <v>30.178000000000001</v>
      </c>
      <c r="AE1168">
        <v>2012</v>
      </c>
      <c r="AF1168">
        <v>24</v>
      </c>
      <c r="AG1168" s="14">
        <f t="shared" si="91"/>
        <v>0.16999999999999998</v>
      </c>
      <c r="AH1168">
        <f t="shared" si="93"/>
        <v>1</v>
      </c>
      <c r="AI1168">
        <f t="shared" si="94"/>
        <v>2</v>
      </c>
    </row>
    <row r="1169" spans="1:35" x14ac:dyDescent="0.35">
      <c r="A1169">
        <v>1168</v>
      </c>
      <c r="B1169" t="s">
        <v>2093</v>
      </c>
      <c r="C1169" t="s">
        <v>2094</v>
      </c>
      <c r="D1169" t="s">
        <v>29</v>
      </c>
      <c r="E1169" t="s">
        <v>44</v>
      </c>
      <c r="F1169" t="s">
        <v>45</v>
      </c>
      <c r="G1169" t="s">
        <v>260</v>
      </c>
      <c r="H1169" t="s">
        <v>345</v>
      </c>
      <c r="I1169" t="s">
        <v>34</v>
      </c>
      <c r="J1169" t="s">
        <v>3527</v>
      </c>
      <c r="K1169" s="3">
        <v>40891</v>
      </c>
      <c r="L1169" t="s">
        <v>36</v>
      </c>
      <c r="M1169" t="s">
        <v>894</v>
      </c>
      <c r="N1169" t="s">
        <v>895</v>
      </c>
      <c r="O1169" t="s">
        <v>51</v>
      </c>
      <c r="P1169" t="s">
        <v>93</v>
      </c>
      <c r="Q1169">
        <v>5</v>
      </c>
      <c r="R1169" s="5">
        <v>55.839999999999996</v>
      </c>
      <c r="S1169" s="5">
        <v>56.400000000000006</v>
      </c>
      <c r="T1169" s="5">
        <v>282</v>
      </c>
      <c r="U1169">
        <v>0</v>
      </c>
      <c r="V1169" s="5">
        <v>2.8</v>
      </c>
      <c r="W1169" t="s">
        <v>41</v>
      </c>
      <c r="X1169" s="3">
        <v>40896</v>
      </c>
      <c r="Y1169" s="3">
        <v>40896</v>
      </c>
      <c r="Z1169">
        <v>5</v>
      </c>
      <c r="AA1169" t="s">
        <v>8400</v>
      </c>
      <c r="AB1169">
        <f t="shared" si="92"/>
        <v>0</v>
      </c>
      <c r="AC1169" t="str">
        <f t="shared" si="90"/>
        <v>Wednesday</v>
      </c>
      <c r="AD1169" s="5">
        <v>27.16</v>
      </c>
      <c r="AE1169">
        <v>2011</v>
      </c>
      <c r="AF1169">
        <v>51</v>
      </c>
      <c r="AG1169" s="14">
        <f t="shared" si="91"/>
        <v>9.9290780141843959E-3</v>
      </c>
      <c r="AH1169">
        <f t="shared" si="93"/>
        <v>0</v>
      </c>
      <c r="AI1169" t="str">
        <f t="shared" si="94"/>
        <v xml:space="preserve"> </v>
      </c>
    </row>
    <row r="1170" spans="1:35" x14ac:dyDescent="0.35">
      <c r="A1170">
        <v>1169</v>
      </c>
      <c r="B1170" t="s">
        <v>1633</v>
      </c>
      <c r="C1170" t="s">
        <v>1634</v>
      </c>
      <c r="D1170" t="s">
        <v>112</v>
      </c>
      <c r="E1170" t="s">
        <v>84</v>
      </c>
      <c r="F1170" t="s">
        <v>168</v>
      </c>
      <c r="G1170" t="s">
        <v>665</v>
      </c>
      <c r="H1170" t="s">
        <v>1331</v>
      </c>
      <c r="I1170" t="s">
        <v>34</v>
      </c>
      <c r="J1170" t="s">
        <v>3528</v>
      </c>
      <c r="K1170" s="3">
        <v>41578</v>
      </c>
      <c r="L1170" t="s">
        <v>36</v>
      </c>
      <c r="M1170" t="s">
        <v>3529</v>
      </c>
      <c r="N1170" t="s">
        <v>3530</v>
      </c>
      <c r="O1170" t="s">
        <v>39</v>
      </c>
      <c r="P1170" t="s">
        <v>40</v>
      </c>
      <c r="Q1170">
        <v>3</v>
      </c>
      <c r="R1170" s="5">
        <v>7.2703999999999995</v>
      </c>
      <c r="S1170" s="5">
        <v>8.2240000000000002</v>
      </c>
      <c r="T1170" s="5">
        <v>14.8032</v>
      </c>
      <c r="U1170">
        <v>0.4</v>
      </c>
      <c r="V1170" s="5">
        <v>-7.008</v>
      </c>
      <c r="W1170" t="s">
        <v>41</v>
      </c>
      <c r="X1170" s="3">
        <v>41583</v>
      </c>
      <c r="Y1170" s="3">
        <v>41583</v>
      </c>
      <c r="Z1170">
        <v>5</v>
      </c>
      <c r="AA1170" t="s">
        <v>8400</v>
      </c>
      <c r="AB1170">
        <f t="shared" si="92"/>
        <v>0</v>
      </c>
      <c r="AC1170" t="str">
        <f t="shared" si="90"/>
        <v>Thursday</v>
      </c>
      <c r="AD1170" s="5">
        <v>0.73299999999999998</v>
      </c>
      <c r="AE1170">
        <v>2013</v>
      </c>
      <c r="AF1170">
        <v>44</v>
      </c>
      <c r="AG1170" s="14">
        <f t="shared" si="91"/>
        <v>-0.47341115434500647</v>
      </c>
      <c r="AH1170">
        <f t="shared" si="93"/>
        <v>0</v>
      </c>
      <c r="AI1170" t="str">
        <f t="shared" si="94"/>
        <v xml:space="preserve"> </v>
      </c>
    </row>
    <row r="1171" spans="1:35" x14ac:dyDescent="0.35">
      <c r="A1171">
        <v>1170</v>
      </c>
      <c r="B1171" t="s">
        <v>3531</v>
      </c>
      <c r="C1171" t="s">
        <v>3532</v>
      </c>
      <c r="D1171" t="s">
        <v>29</v>
      </c>
      <c r="E1171" t="s">
        <v>44</v>
      </c>
      <c r="F1171" t="s">
        <v>67</v>
      </c>
      <c r="G1171" t="s">
        <v>3533</v>
      </c>
      <c r="H1171" t="s">
        <v>3534</v>
      </c>
      <c r="I1171" t="s">
        <v>34</v>
      </c>
      <c r="J1171" t="s">
        <v>3535</v>
      </c>
      <c r="K1171" s="3">
        <v>41220</v>
      </c>
      <c r="L1171" t="s">
        <v>136</v>
      </c>
      <c r="M1171" t="s">
        <v>3536</v>
      </c>
      <c r="N1171" t="s">
        <v>3537</v>
      </c>
      <c r="O1171" t="s">
        <v>51</v>
      </c>
      <c r="P1171" t="s">
        <v>52</v>
      </c>
      <c r="Q1171">
        <v>2</v>
      </c>
      <c r="R1171" s="5">
        <v>23.060000000000002</v>
      </c>
      <c r="S1171" s="5">
        <v>32.5</v>
      </c>
      <c r="T1171" s="5">
        <v>65</v>
      </c>
      <c r="U1171">
        <v>0</v>
      </c>
      <c r="V1171" s="5">
        <v>18.88</v>
      </c>
      <c r="W1171" t="s">
        <v>139</v>
      </c>
      <c r="X1171" s="3">
        <v>41223</v>
      </c>
      <c r="Y1171" s="3">
        <v>41223</v>
      </c>
      <c r="Z1171">
        <v>3</v>
      </c>
      <c r="AA1171" t="s">
        <v>8400</v>
      </c>
      <c r="AB1171">
        <f t="shared" si="92"/>
        <v>0</v>
      </c>
      <c r="AC1171" t="str">
        <f t="shared" si="90"/>
        <v>Wednesday</v>
      </c>
      <c r="AD1171" s="5">
        <v>11.321999999999999</v>
      </c>
      <c r="AE1171">
        <v>2012</v>
      </c>
      <c r="AF1171">
        <v>45</v>
      </c>
      <c r="AG1171" s="14">
        <f t="shared" si="91"/>
        <v>0.29046153846153844</v>
      </c>
      <c r="AH1171">
        <f t="shared" si="93"/>
        <v>0</v>
      </c>
      <c r="AI1171" t="str">
        <f t="shared" si="94"/>
        <v xml:space="preserve"> </v>
      </c>
    </row>
    <row r="1172" spans="1:35" x14ac:dyDescent="0.35">
      <c r="A1172">
        <v>1171</v>
      </c>
      <c r="B1172" t="s">
        <v>3531</v>
      </c>
      <c r="C1172" t="s">
        <v>3532</v>
      </c>
      <c r="D1172" t="s">
        <v>29</v>
      </c>
      <c r="E1172" t="s">
        <v>44</v>
      </c>
      <c r="F1172" t="s">
        <v>67</v>
      </c>
      <c r="G1172" t="s">
        <v>3533</v>
      </c>
      <c r="H1172" t="s">
        <v>3534</v>
      </c>
      <c r="I1172" t="s">
        <v>34</v>
      </c>
      <c r="J1172" t="s">
        <v>3535</v>
      </c>
      <c r="K1172" s="3">
        <v>41220</v>
      </c>
      <c r="L1172" t="s">
        <v>136</v>
      </c>
      <c r="M1172" t="s">
        <v>3538</v>
      </c>
      <c r="N1172" t="s">
        <v>3539</v>
      </c>
      <c r="O1172" t="s">
        <v>39</v>
      </c>
      <c r="P1172" t="s">
        <v>40</v>
      </c>
      <c r="Q1172">
        <v>1</v>
      </c>
      <c r="R1172" s="5">
        <v>2.84</v>
      </c>
      <c r="S1172" s="5">
        <v>4</v>
      </c>
      <c r="T1172" s="5">
        <v>4</v>
      </c>
      <c r="U1172">
        <v>0</v>
      </c>
      <c r="V1172" s="5">
        <v>1.1599999999999999</v>
      </c>
      <c r="W1172" t="s">
        <v>139</v>
      </c>
      <c r="X1172" s="3">
        <v>41223</v>
      </c>
      <c r="Y1172" s="3">
        <v>41223</v>
      </c>
      <c r="Z1172">
        <v>3</v>
      </c>
      <c r="AA1172" t="s">
        <v>8400</v>
      </c>
      <c r="AB1172">
        <f t="shared" si="92"/>
        <v>0</v>
      </c>
      <c r="AC1172" t="str">
        <f t="shared" si="90"/>
        <v>Wednesday</v>
      </c>
      <c r="AD1172" s="5">
        <v>0.60499999999999998</v>
      </c>
      <c r="AE1172">
        <v>2012</v>
      </c>
      <c r="AF1172">
        <v>45</v>
      </c>
      <c r="AG1172" s="14">
        <f t="shared" si="91"/>
        <v>0.28999999999999998</v>
      </c>
      <c r="AH1172">
        <f t="shared" si="93"/>
        <v>0</v>
      </c>
      <c r="AI1172" t="str">
        <f t="shared" si="94"/>
        <v xml:space="preserve"> </v>
      </c>
    </row>
    <row r="1173" spans="1:35" x14ac:dyDescent="0.35">
      <c r="A1173">
        <v>1172</v>
      </c>
      <c r="B1173" t="s">
        <v>3540</v>
      </c>
      <c r="C1173" t="s">
        <v>3541</v>
      </c>
      <c r="D1173" t="s">
        <v>112</v>
      </c>
      <c r="E1173" t="s">
        <v>199</v>
      </c>
      <c r="F1173" t="s">
        <v>200</v>
      </c>
      <c r="G1173" t="s">
        <v>2462</v>
      </c>
      <c r="H1173" t="s">
        <v>3542</v>
      </c>
      <c r="I1173" t="s">
        <v>34</v>
      </c>
      <c r="J1173" t="s">
        <v>3543</v>
      </c>
      <c r="K1173" s="3">
        <v>41053</v>
      </c>
      <c r="L1173" t="s">
        <v>36</v>
      </c>
      <c r="M1173" t="s">
        <v>3110</v>
      </c>
      <c r="N1173" t="s">
        <v>3111</v>
      </c>
      <c r="O1173" t="s">
        <v>51</v>
      </c>
      <c r="P1173" t="s">
        <v>93</v>
      </c>
      <c r="Q1173">
        <v>2</v>
      </c>
      <c r="R1173" s="5">
        <v>70.86</v>
      </c>
      <c r="S1173" s="5">
        <v>87.5</v>
      </c>
      <c r="T1173" s="5">
        <v>175</v>
      </c>
      <c r="U1173">
        <v>0</v>
      </c>
      <c r="V1173" s="5">
        <v>33.28</v>
      </c>
      <c r="W1173" t="s">
        <v>242</v>
      </c>
      <c r="X1173" s="3">
        <v>41053</v>
      </c>
      <c r="Y1173" s="3">
        <v>41056</v>
      </c>
      <c r="Z1173">
        <v>3</v>
      </c>
      <c r="AA1173" t="s">
        <v>8399</v>
      </c>
      <c r="AB1173">
        <f t="shared" si="92"/>
        <v>3</v>
      </c>
      <c r="AC1173" t="str">
        <f t="shared" si="90"/>
        <v>Thursday</v>
      </c>
      <c r="AD1173" s="5">
        <v>26.468</v>
      </c>
      <c r="AE1173">
        <v>2012</v>
      </c>
      <c r="AF1173">
        <v>21</v>
      </c>
      <c r="AG1173" s="14">
        <f t="shared" si="91"/>
        <v>0.19017142857142857</v>
      </c>
      <c r="AH1173">
        <f t="shared" si="93"/>
        <v>1</v>
      </c>
      <c r="AI1173">
        <f t="shared" si="94"/>
        <v>3</v>
      </c>
    </row>
    <row r="1174" spans="1:35" x14ac:dyDescent="0.35">
      <c r="A1174">
        <v>1173</v>
      </c>
      <c r="B1174" t="s">
        <v>2454</v>
      </c>
      <c r="C1174" t="s">
        <v>2455</v>
      </c>
      <c r="D1174" t="s">
        <v>96</v>
      </c>
      <c r="E1174" t="s">
        <v>30</v>
      </c>
      <c r="F1174" t="s">
        <v>31</v>
      </c>
      <c r="G1174" t="s">
        <v>126</v>
      </c>
      <c r="H1174" t="s">
        <v>127</v>
      </c>
      <c r="I1174" t="s">
        <v>34</v>
      </c>
      <c r="J1174" t="s">
        <v>3544</v>
      </c>
      <c r="K1174" s="3">
        <v>41738</v>
      </c>
      <c r="L1174" t="s">
        <v>36</v>
      </c>
      <c r="M1174" t="s">
        <v>574</v>
      </c>
      <c r="N1174" t="s">
        <v>575</v>
      </c>
      <c r="O1174" t="s">
        <v>39</v>
      </c>
      <c r="P1174" t="s">
        <v>61</v>
      </c>
      <c r="Q1174">
        <v>4</v>
      </c>
      <c r="R1174" s="5">
        <v>18.64</v>
      </c>
      <c r="S1174" s="5">
        <v>30.5</v>
      </c>
      <c r="T1174" s="5">
        <v>122</v>
      </c>
      <c r="U1174">
        <v>0</v>
      </c>
      <c r="V1174" s="5">
        <v>47.44</v>
      </c>
      <c r="W1174" t="s">
        <v>139</v>
      </c>
      <c r="X1174" s="3">
        <v>41741</v>
      </c>
      <c r="Y1174" s="3">
        <v>41741</v>
      </c>
      <c r="Z1174">
        <v>3</v>
      </c>
      <c r="AA1174" t="s">
        <v>8400</v>
      </c>
      <c r="AB1174">
        <f t="shared" si="92"/>
        <v>0</v>
      </c>
      <c r="AC1174" t="str">
        <f t="shared" si="90"/>
        <v>Wednesday</v>
      </c>
      <c r="AD1174" s="5">
        <v>10.928000000000001</v>
      </c>
      <c r="AE1174">
        <v>2014</v>
      </c>
      <c r="AF1174">
        <v>15</v>
      </c>
      <c r="AG1174" s="14">
        <f t="shared" si="91"/>
        <v>0.38885245901639343</v>
      </c>
      <c r="AH1174">
        <f t="shared" si="93"/>
        <v>0</v>
      </c>
      <c r="AI1174" t="str">
        <f t="shared" si="94"/>
        <v xml:space="preserve"> </v>
      </c>
    </row>
    <row r="1175" spans="1:35" x14ac:dyDescent="0.35">
      <c r="A1175">
        <v>1174</v>
      </c>
      <c r="B1175" t="s">
        <v>3545</v>
      </c>
      <c r="C1175" t="s">
        <v>3546</v>
      </c>
      <c r="D1175" t="s">
        <v>29</v>
      </c>
      <c r="E1175" t="s">
        <v>199</v>
      </c>
      <c r="F1175" t="s">
        <v>1599</v>
      </c>
      <c r="G1175" t="s">
        <v>1599</v>
      </c>
      <c r="H1175" t="s">
        <v>1600</v>
      </c>
      <c r="I1175" t="s">
        <v>34</v>
      </c>
      <c r="J1175" t="s">
        <v>3547</v>
      </c>
      <c r="K1175" s="3">
        <v>41596</v>
      </c>
      <c r="L1175" t="s">
        <v>36</v>
      </c>
      <c r="M1175" t="s">
        <v>3548</v>
      </c>
      <c r="N1175" t="s">
        <v>3549</v>
      </c>
      <c r="O1175" t="s">
        <v>39</v>
      </c>
      <c r="P1175" t="s">
        <v>90</v>
      </c>
      <c r="Q1175">
        <v>6</v>
      </c>
      <c r="R1175" s="5">
        <v>7.6466666666666683</v>
      </c>
      <c r="S1175" s="5">
        <v>9.6666666666666679</v>
      </c>
      <c r="T1175" s="5">
        <v>58.000000000000007</v>
      </c>
      <c r="U1175">
        <v>0</v>
      </c>
      <c r="V1175" s="5">
        <v>12.12</v>
      </c>
      <c r="W1175" t="s">
        <v>41</v>
      </c>
      <c r="X1175" s="3">
        <v>41601</v>
      </c>
      <c r="Y1175" s="3">
        <v>41601</v>
      </c>
      <c r="Z1175">
        <v>5</v>
      </c>
      <c r="AA1175" t="s">
        <v>8400</v>
      </c>
      <c r="AB1175">
        <f t="shared" si="92"/>
        <v>0</v>
      </c>
      <c r="AC1175" t="str">
        <f t="shared" si="90"/>
        <v>Monday</v>
      </c>
      <c r="AD1175" s="5">
        <v>3.0150000000000001</v>
      </c>
      <c r="AE1175">
        <v>2013</v>
      </c>
      <c r="AF1175">
        <v>47</v>
      </c>
      <c r="AG1175" s="14">
        <f t="shared" si="91"/>
        <v>0.20896551724137927</v>
      </c>
      <c r="AH1175">
        <f t="shared" si="93"/>
        <v>0</v>
      </c>
      <c r="AI1175" t="str">
        <f t="shared" si="94"/>
        <v xml:space="preserve"> </v>
      </c>
    </row>
    <row r="1176" spans="1:35" x14ac:dyDescent="0.35">
      <c r="A1176">
        <v>1175</v>
      </c>
      <c r="B1176" t="s">
        <v>42</v>
      </c>
      <c r="C1176" t="s">
        <v>43</v>
      </c>
      <c r="D1176" t="s">
        <v>29</v>
      </c>
      <c r="E1176" t="s">
        <v>30</v>
      </c>
      <c r="F1176" t="s">
        <v>31</v>
      </c>
      <c r="G1176" t="s">
        <v>365</v>
      </c>
      <c r="H1176" t="s">
        <v>366</v>
      </c>
      <c r="I1176" t="s">
        <v>34</v>
      </c>
      <c r="J1176" t="s">
        <v>3550</v>
      </c>
      <c r="K1176" s="3">
        <v>41753</v>
      </c>
      <c r="L1176" t="s">
        <v>136</v>
      </c>
      <c r="M1176" t="s">
        <v>3551</v>
      </c>
      <c r="N1176" t="s">
        <v>3552</v>
      </c>
      <c r="O1176" t="s">
        <v>39</v>
      </c>
      <c r="P1176" t="s">
        <v>58</v>
      </c>
      <c r="Q1176">
        <v>2</v>
      </c>
      <c r="R1176" s="5">
        <v>3.76</v>
      </c>
      <c r="S1176" s="5">
        <v>5.5</v>
      </c>
      <c r="T1176" s="5">
        <v>11</v>
      </c>
      <c r="U1176">
        <v>0</v>
      </c>
      <c r="V1176" s="5">
        <v>3.48</v>
      </c>
      <c r="W1176" t="s">
        <v>41</v>
      </c>
      <c r="X1176" s="3">
        <v>41758</v>
      </c>
      <c r="Y1176" s="3">
        <v>41758</v>
      </c>
      <c r="Z1176">
        <v>5</v>
      </c>
      <c r="AA1176" t="s">
        <v>8400</v>
      </c>
      <c r="AB1176">
        <f t="shared" si="92"/>
        <v>0</v>
      </c>
      <c r="AC1176" t="str">
        <f t="shared" si="90"/>
        <v>Thursday</v>
      </c>
      <c r="AD1176" s="5">
        <v>0.69199999999999995</v>
      </c>
      <c r="AE1176">
        <v>2014</v>
      </c>
      <c r="AF1176">
        <v>17</v>
      </c>
      <c r="AG1176" s="14">
        <f t="shared" si="91"/>
        <v>0.31636363636363635</v>
      </c>
      <c r="AH1176">
        <f t="shared" si="93"/>
        <v>0</v>
      </c>
      <c r="AI1176" t="str">
        <f t="shared" si="94"/>
        <v xml:space="preserve"> </v>
      </c>
    </row>
    <row r="1177" spans="1:35" x14ac:dyDescent="0.35">
      <c r="A1177">
        <v>1176</v>
      </c>
      <c r="B1177" t="s">
        <v>3553</v>
      </c>
      <c r="C1177" t="s">
        <v>3554</v>
      </c>
      <c r="D1177" t="s">
        <v>112</v>
      </c>
      <c r="E1177" t="s">
        <v>30</v>
      </c>
      <c r="F1177" t="s">
        <v>31</v>
      </c>
      <c r="G1177" t="s">
        <v>1287</v>
      </c>
      <c r="H1177" t="s">
        <v>3555</v>
      </c>
      <c r="I1177" t="s">
        <v>34</v>
      </c>
      <c r="J1177" t="s">
        <v>3556</v>
      </c>
      <c r="K1177" s="3">
        <v>41956</v>
      </c>
      <c r="L1177" t="s">
        <v>36</v>
      </c>
      <c r="M1177" t="s">
        <v>3557</v>
      </c>
      <c r="N1177" t="s">
        <v>3558</v>
      </c>
      <c r="O1177" t="s">
        <v>72</v>
      </c>
      <c r="P1177" t="s">
        <v>162</v>
      </c>
      <c r="Q1177">
        <v>3</v>
      </c>
      <c r="R1177" s="5">
        <v>61.503584879999998</v>
      </c>
      <c r="S1177" s="5">
        <v>96.123391663326657</v>
      </c>
      <c r="T1177" s="5">
        <v>287.79343464000004</v>
      </c>
      <c r="U1177">
        <v>2E-3</v>
      </c>
      <c r="V1177" s="5">
        <v>103.28268</v>
      </c>
      <c r="W1177" t="s">
        <v>41</v>
      </c>
      <c r="X1177" s="3">
        <v>41961</v>
      </c>
      <c r="Y1177" s="3">
        <v>41961</v>
      </c>
      <c r="Z1177">
        <v>5</v>
      </c>
      <c r="AA1177" t="s">
        <v>8400</v>
      </c>
      <c r="AB1177">
        <f t="shared" si="92"/>
        <v>0</v>
      </c>
      <c r="AC1177" t="str">
        <f t="shared" si="90"/>
        <v>Thursday</v>
      </c>
      <c r="AD1177" s="5">
        <v>8.1449999999999996</v>
      </c>
      <c r="AE1177">
        <v>2014</v>
      </c>
      <c r="AF1177">
        <v>46</v>
      </c>
      <c r="AG1177" s="14">
        <f t="shared" si="91"/>
        <v>0.35887781849226685</v>
      </c>
      <c r="AH1177">
        <f t="shared" si="93"/>
        <v>0</v>
      </c>
      <c r="AI1177" t="str">
        <f t="shared" si="94"/>
        <v xml:space="preserve"> </v>
      </c>
    </row>
    <row r="1178" spans="1:35" x14ac:dyDescent="0.35">
      <c r="A1178">
        <v>1177</v>
      </c>
      <c r="B1178" t="s">
        <v>3553</v>
      </c>
      <c r="C1178" t="s">
        <v>3554</v>
      </c>
      <c r="D1178" t="s">
        <v>112</v>
      </c>
      <c r="E1178" t="s">
        <v>30</v>
      </c>
      <c r="F1178" t="s">
        <v>31</v>
      </c>
      <c r="G1178" t="s">
        <v>1287</v>
      </c>
      <c r="H1178" t="s">
        <v>3555</v>
      </c>
      <c r="I1178" t="s">
        <v>34</v>
      </c>
      <c r="J1178" t="s">
        <v>3556</v>
      </c>
      <c r="K1178" s="3">
        <v>41956</v>
      </c>
      <c r="L1178" t="s">
        <v>36</v>
      </c>
      <c r="M1178" t="s">
        <v>1893</v>
      </c>
      <c r="N1178" t="s">
        <v>1894</v>
      </c>
      <c r="O1178" t="s">
        <v>51</v>
      </c>
      <c r="P1178" t="s">
        <v>52</v>
      </c>
      <c r="Q1178">
        <v>1</v>
      </c>
      <c r="R1178" s="5">
        <v>74.410399999999996</v>
      </c>
      <c r="S1178" s="5">
        <v>86.623999999999995</v>
      </c>
      <c r="T1178" s="5">
        <v>51.974399999999996</v>
      </c>
      <c r="U1178">
        <v>0.4</v>
      </c>
      <c r="V1178" s="5">
        <v>-22.436</v>
      </c>
      <c r="W1178" t="s">
        <v>41</v>
      </c>
      <c r="X1178" s="3">
        <v>41961</v>
      </c>
      <c r="Y1178" s="3">
        <v>41961</v>
      </c>
      <c r="Z1178">
        <v>5</v>
      </c>
      <c r="AA1178" t="s">
        <v>8400</v>
      </c>
      <c r="AB1178">
        <f t="shared" si="92"/>
        <v>0</v>
      </c>
      <c r="AC1178" t="str">
        <f t="shared" si="90"/>
        <v>Thursday</v>
      </c>
      <c r="AD1178" s="5">
        <v>3.246</v>
      </c>
      <c r="AE1178">
        <v>2014</v>
      </c>
      <c r="AF1178">
        <v>46</v>
      </c>
      <c r="AG1178" s="14">
        <f t="shared" si="91"/>
        <v>-0.43167405491934496</v>
      </c>
      <c r="AH1178">
        <f t="shared" si="93"/>
        <v>0</v>
      </c>
      <c r="AI1178" t="str">
        <f t="shared" si="94"/>
        <v xml:space="preserve"> </v>
      </c>
    </row>
    <row r="1179" spans="1:35" x14ac:dyDescent="0.35">
      <c r="A1179">
        <v>1178</v>
      </c>
      <c r="B1179" t="s">
        <v>3553</v>
      </c>
      <c r="C1179" t="s">
        <v>3554</v>
      </c>
      <c r="D1179" t="s">
        <v>112</v>
      </c>
      <c r="E1179" t="s">
        <v>30</v>
      </c>
      <c r="F1179" t="s">
        <v>31</v>
      </c>
      <c r="G1179" t="s">
        <v>1287</v>
      </c>
      <c r="H1179" t="s">
        <v>3555</v>
      </c>
      <c r="I1179" t="s">
        <v>34</v>
      </c>
      <c r="J1179" t="s">
        <v>3556</v>
      </c>
      <c r="K1179" s="3">
        <v>41956</v>
      </c>
      <c r="L1179" t="s">
        <v>36</v>
      </c>
      <c r="M1179" t="s">
        <v>3559</v>
      </c>
      <c r="N1179" t="s">
        <v>3560</v>
      </c>
      <c r="O1179" t="s">
        <v>39</v>
      </c>
      <c r="P1179" t="s">
        <v>76</v>
      </c>
      <c r="Q1179">
        <v>4</v>
      </c>
      <c r="R1179" s="5">
        <v>19.52</v>
      </c>
      <c r="S1179" s="5">
        <v>31</v>
      </c>
      <c r="T1179" s="5">
        <v>124</v>
      </c>
      <c r="U1179">
        <v>0</v>
      </c>
      <c r="V1179" s="5">
        <v>45.92</v>
      </c>
      <c r="W1179" t="s">
        <v>41</v>
      </c>
      <c r="X1179" s="3">
        <v>41961</v>
      </c>
      <c r="Y1179" s="3">
        <v>41961</v>
      </c>
      <c r="Z1179">
        <v>5</v>
      </c>
      <c r="AA1179" t="s">
        <v>8400</v>
      </c>
      <c r="AB1179">
        <f t="shared" si="92"/>
        <v>0</v>
      </c>
      <c r="AC1179" t="str">
        <f t="shared" si="90"/>
        <v>Thursday</v>
      </c>
      <c r="AD1179" s="5">
        <v>10.457000000000001</v>
      </c>
      <c r="AE1179">
        <v>2014</v>
      </c>
      <c r="AF1179">
        <v>46</v>
      </c>
      <c r="AG1179" s="14">
        <f t="shared" si="91"/>
        <v>0.37032258064516133</v>
      </c>
      <c r="AH1179">
        <f t="shared" si="93"/>
        <v>0</v>
      </c>
      <c r="AI1179" t="str">
        <f t="shared" si="94"/>
        <v xml:space="preserve"> </v>
      </c>
    </row>
    <row r="1180" spans="1:35" x14ac:dyDescent="0.35">
      <c r="A1180">
        <v>1179</v>
      </c>
      <c r="B1180" t="s">
        <v>3553</v>
      </c>
      <c r="C1180" t="s">
        <v>3554</v>
      </c>
      <c r="D1180" t="s">
        <v>112</v>
      </c>
      <c r="E1180" t="s">
        <v>30</v>
      </c>
      <c r="F1180" t="s">
        <v>31</v>
      </c>
      <c r="G1180" t="s">
        <v>1287</v>
      </c>
      <c r="H1180" t="s">
        <v>3555</v>
      </c>
      <c r="I1180" t="s">
        <v>34</v>
      </c>
      <c r="J1180" t="s">
        <v>3556</v>
      </c>
      <c r="K1180" s="3">
        <v>41956</v>
      </c>
      <c r="L1180" t="s">
        <v>36</v>
      </c>
      <c r="M1180" t="s">
        <v>1825</v>
      </c>
      <c r="N1180" t="s">
        <v>1826</v>
      </c>
      <c r="O1180" t="s">
        <v>39</v>
      </c>
      <c r="P1180" t="s">
        <v>64</v>
      </c>
      <c r="Q1180">
        <v>2</v>
      </c>
      <c r="R1180" s="5">
        <v>12.84</v>
      </c>
      <c r="S1180" s="5">
        <v>15.5</v>
      </c>
      <c r="T1180" s="5">
        <v>31</v>
      </c>
      <c r="U1180">
        <v>0</v>
      </c>
      <c r="V1180" s="5">
        <v>5.32</v>
      </c>
      <c r="W1180" t="s">
        <v>41</v>
      </c>
      <c r="X1180" s="3">
        <v>41961</v>
      </c>
      <c r="Y1180" s="3">
        <v>41961</v>
      </c>
      <c r="Z1180">
        <v>5</v>
      </c>
      <c r="AA1180" t="s">
        <v>8400</v>
      </c>
      <c r="AB1180">
        <f t="shared" si="92"/>
        <v>0</v>
      </c>
      <c r="AC1180" t="str">
        <f t="shared" si="90"/>
        <v>Thursday</v>
      </c>
      <c r="AD1180" s="5">
        <v>2.9039999999999999</v>
      </c>
      <c r="AE1180">
        <v>2014</v>
      </c>
      <c r="AF1180">
        <v>46</v>
      </c>
      <c r="AG1180" s="14">
        <f t="shared" si="91"/>
        <v>0.17161290322580647</v>
      </c>
      <c r="AH1180">
        <f t="shared" si="93"/>
        <v>0</v>
      </c>
      <c r="AI1180" t="str">
        <f t="shared" si="94"/>
        <v xml:space="preserve"> </v>
      </c>
    </row>
    <row r="1181" spans="1:35" x14ac:dyDescent="0.35">
      <c r="A1181">
        <v>1180</v>
      </c>
      <c r="B1181" t="s">
        <v>3553</v>
      </c>
      <c r="C1181" t="s">
        <v>3554</v>
      </c>
      <c r="D1181" t="s">
        <v>112</v>
      </c>
      <c r="E1181" t="s">
        <v>30</v>
      </c>
      <c r="F1181" t="s">
        <v>31</v>
      </c>
      <c r="G1181" t="s">
        <v>1287</v>
      </c>
      <c r="H1181" t="s">
        <v>3555</v>
      </c>
      <c r="I1181" t="s">
        <v>34</v>
      </c>
      <c r="J1181" t="s">
        <v>3556</v>
      </c>
      <c r="K1181" s="3">
        <v>41956</v>
      </c>
      <c r="L1181" t="s">
        <v>36</v>
      </c>
      <c r="M1181" t="s">
        <v>3561</v>
      </c>
      <c r="N1181" t="s">
        <v>3562</v>
      </c>
      <c r="O1181" t="s">
        <v>39</v>
      </c>
      <c r="P1181" t="s">
        <v>64</v>
      </c>
      <c r="Q1181">
        <v>5</v>
      </c>
      <c r="R1181" s="5">
        <v>10.24</v>
      </c>
      <c r="S1181" s="5">
        <v>12.8</v>
      </c>
      <c r="T1181" s="5">
        <v>64</v>
      </c>
      <c r="U1181">
        <v>0</v>
      </c>
      <c r="V1181" s="5">
        <v>12.8</v>
      </c>
      <c r="W1181" t="s">
        <v>41</v>
      </c>
      <c r="X1181" s="3">
        <v>41961</v>
      </c>
      <c r="Y1181" s="3">
        <v>41961</v>
      </c>
      <c r="Z1181">
        <v>5</v>
      </c>
      <c r="AA1181" t="s">
        <v>8400</v>
      </c>
      <c r="AB1181">
        <f t="shared" si="92"/>
        <v>0</v>
      </c>
      <c r="AC1181" t="str">
        <f t="shared" si="90"/>
        <v>Thursday</v>
      </c>
      <c r="AD1181" s="5">
        <v>3</v>
      </c>
      <c r="AE1181">
        <v>2014</v>
      </c>
      <c r="AF1181">
        <v>46</v>
      </c>
      <c r="AG1181" s="14">
        <f t="shared" si="91"/>
        <v>0.2</v>
      </c>
      <c r="AH1181">
        <f t="shared" si="93"/>
        <v>0</v>
      </c>
      <c r="AI1181" t="str">
        <f t="shared" si="94"/>
        <v xml:space="preserve"> </v>
      </c>
    </row>
    <row r="1182" spans="1:35" x14ac:dyDescent="0.35">
      <c r="A1182">
        <v>1181</v>
      </c>
      <c r="B1182" t="s">
        <v>3553</v>
      </c>
      <c r="C1182" t="s">
        <v>3554</v>
      </c>
      <c r="D1182" t="s">
        <v>112</v>
      </c>
      <c r="E1182" t="s">
        <v>30</v>
      </c>
      <c r="F1182" t="s">
        <v>31</v>
      </c>
      <c r="G1182" t="s">
        <v>1287</v>
      </c>
      <c r="H1182" t="s">
        <v>3555</v>
      </c>
      <c r="I1182" t="s">
        <v>34</v>
      </c>
      <c r="J1182" t="s">
        <v>3556</v>
      </c>
      <c r="K1182" s="3">
        <v>41956</v>
      </c>
      <c r="L1182" t="s">
        <v>36</v>
      </c>
      <c r="M1182" t="s">
        <v>206</v>
      </c>
      <c r="N1182" t="s">
        <v>207</v>
      </c>
      <c r="O1182" t="s">
        <v>51</v>
      </c>
      <c r="P1182" t="s">
        <v>55</v>
      </c>
      <c r="Q1182">
        <v>7</v>
      </c>
      <c r="R1182" s="5">
        <v>54.714285714285708</v>
      </c>
      <c r="S1182" s="5">
        <v>80.892857142857139</v>
      </c>
      <c r="T1182" s="5">
        <v>453</v>
      </c>
      <c r="U1182">
        <v>0.2</v>
      </c>
      <c r="V1182" s="5">
        <v>70</v>
      </c>
      <c r="W1182" t="s">
        <v>41</v>
      </c>
      <c r="X1182" s="3">
        <v>41961</v>
      </c>
      <c r="Y1182" s="3">
        <v>41962</v>
      </c>
      <c r="Z1182">
        <v>6</v>
      </c>
      <c r="AA1182" t="s">
        <v>8399</v>
      </c>
      <c r="AB1182">
        <f t="shared" si="92"/>
        <v>1</v>
      </c>
      <c r="AC1182" t="str">
        <f t="shared" si="90"/>
        <v>Thursday</v>
      </c>
      <c r="AD1182" s="5">
        <v>22.748999999999999</v>
      </c>
      <c r="AE1182">
        <v>2014</v>
      </c>
      <c r="AF1182">
        <v>46</v>
      </c>
      <c r="AG1182" s="14">
        <f t="shared" si="91"/>
        <v>0.1545253863134658</v>
      </c>
      <c r="AH1182">
        <f t="shared" si="93"/>
        <v>1</v>
      </c>
      <c r="AI1182">
        <f t="shared" si="94"/>
        <v>1</v>
      </c>
    </row>
    <row r="1183" spans="1:35" x14ac:dyDescent="0.35">
      <c r="A1183">
        <v>1182</v>
      </c>
      <c r="B1183" t="s">
        <v>3553</v>
      </c>
      <c r="C1183" t="s">
        <v>3554</v>
      </c>
      <c r="D1183" t="s">
        <v>112</v>
      </c>
      <c r="E1183" t="s">
        <v>30</v>
      </c>
      <c r="F1183" t="s">
        <v>31</v>
      </c>
      <c r="G1183" t="s">
        <v>1287</v>
      </c>
      <c r="H1183" t="s">
        <v>3555</v>
      </c>
      <c r="I1183" t="s">
        <v>34</v>
      </c>
      <c r="J1183" t="s">
        <v>3556</v>
      </c>
      <c r="K1183" s="3">
        <v>41956</v>
      </c>
      <c r="L1183" t="s">
        <v>36</v>
      </c>
      <c r="M1183" t="s">
        <v>3563</v>
      </c>
      <c r="N1183" t="s">
        <v>3564</v>
      </c>
      <c r="O1183" t="s">
        <v>51</v>
      </c>
      <c r="P1183" t="s">
        <v>52</v>
      </c>
      <c r="Q1183">
        <v>3</v>
      </c>
      <c r="R1183" s="5">
        <v>80.95999999999998</v>
      </c>
      <c r="S1183" s="5">
        <v>90.933333333333294</v>
      </c>
      <c r="T1183" s="5">
        <v>163.67999999999992</v>
      </c>
      <c r="U1183">
        <v>0.4</v>
      </c>
      <c r="V1183" s="5">
        <v>-79.2</v>
      </c>
      <c r="W1183" t="s">
        <v>41</v>
      </c>
      <c r="X1183" s="3">
        <v>41961</v>
      </c>
      <c r="Y1183" s="3">
        <v>41961</v>
      </c>
      <c r="Z1183">
        <v>5</v>
      </c>
      <c r="AA1183" t="s">
        <v>8400</v>
      </c>
      <c r="AB1183">
        <f t="shared" si="92"/>
        <v>0</v>
      </c>
      <c r="AC1183" t="str">
        <f t="shared" si="90"/>
        <v>Thursday</v>
      </c>
      <c r="AD1183" s="5">
        <v>5.6520000000000001</v>
      </c>
      <c r="AE1183">
        <v>2014</v>
      </c>
      <c r="AF1183">
        <v>46</v>
      </c>
      <c r="AG1183" s="14">
        <f t="shared" si="91"/>
        <v>-0.48387096774193572</v>
      </c>
      <c r="AH1183">
        <f t="shared" si="93"/>
        <v>0</v>
      </c>
      <c r="AI1183" t="str">
        <f t="shared" si="94"/>
        <v xml:space="preserve"> </v>
      </c>
    </row>
    <row r="1184" spans="1:35" x14ac:dyDescent="0.35">
      <c r="A1184">
        <v>1183</v>
      </c>
      <c r="B1184" t="s">
        <v>3553</v>
      </c>
      <c r="C1184" t="s">
        <v>3554</v>
      </c>
      <c r="D1184" t="s">
        <v>112</v>
      </c>
      <c r="E1184" t="s">
        <v>30</v>
      </c>
      <c r="F1184" t="s">
        <v>31</v>
      </c>
      <c r="G1184" t="s">
        <v>1287</v>
      </c>
      <c r="H1184" t="s">
        <v>3555</v>
      </c>
      <c r="I1184" t="s">
        <v>34</v>
      </c>
      <c r="J1184" t="s">
        <v>3556</v>
      </c>
      <c r="K1184" s="3">
        <v>41956</v>
      </c>
      <c r="L1184" t="s">
        <v>36</v>
      </c>
      <c r="M1184" t="s">
        <v>3565</v>
      </c>
      <c r="N1184" t="s">
        <v>3566</v>
      </c>
      <c r="O1184" t="s">
        <v>51</v>
      </c>
      <c r="P1184" t="s">
        <v>55</v>
      </c>
      <c r="Q1184">
        <v>2</v>
      </c>
      <c r="R1184" s="5">
        <v>87.100800000000007</v>
      </c>
      <c r="S1184" s="5">
        <v>102.521</v>
      </c>
      <c r="T1184" s="5">
        <v>164.03360000000001</v>
      </c>
      <c r="U1184">
        <v>0.2</v>
      </c>
      <c r="V1184" s="5">
        <v>-10.167999999999999</v>
      </c>
      <c r="W1184" t="s">
        <v>41</v>
      </c>
      <c r="X1184" s="3">
        <v>41961</v>
      </c>
      <c r="Y1184" s="3">
        <v>41961</v>
      </c>
      <c r="Z1184">
        <v>5</v>
      </c>
      <c r="AA1184" t="s">
        <v>8400</v>
      </c>
      <c r="AB1184">
        <f t="shared" si="92"/>
        <v>0</v>
      </c>
      <c r="AC1184" t="str">
        <f t="shared" si="90"/>
        <v>Thursday</v>
      </c>
      <c r="AD1184" s="5">
        <v>0.33400000000000002</v>
      </c>
      <c r="AE1184">
        <v>2014</v>
      </c>
      <c r="AF1184">
        <v>46</v>
      </c>
      <c r="AG1184" s="14">
        <f t="shared" si="91"/>
        <v>-6.1987300162893451E-2</v>
      </c>
      <c r="AH1184">
        <f t="shared" si="93"/>
        <v>0</v>
      </c>
      <c r="AI1184" t="str">
        <f t="shared" si="94"/>
        <v xml:space="preserve"> </v>
      </c>
    </row>
    <row r="1185" spans="1:35" x14ac:dyDescent="0.35">
      <c r="A1185">
        <v>1184</v>
      </c>
      <c r="B1185" t="s">
        <v>3553</v>
      </c>
      <c r="C1185" t="s">
        <v>3554</v>
      </c>
      <c r="D1185" t="s">
        <v>112</v>
      </c>
      <c r="E1185" t="s">
        <v>30</v>
      </c>
      <c r="F1185" t="s">
        <v>31</v>
      </c>
      <c r="G1185" t="s">
        <v>1287</v>
      </c>
      <c r="H1185" t="s">
        <v>3555</v>
      </c>
      <c r="I1185" t="s">
        <v>34</v>
      </c>
      <c r="J1185" t="s">
        <v>3556</v>
      </c>
      <c r="K1185" s="3">
        <v>41956</v>
      </c>
      <c r="L1185" t="s">
        <v>36</v>
      </c>
      <c r="M1185" t="s">
        <v>3567</v>
      </c>
      <c r="N1185" t="s">
        <v>3568</v>
      </c>
      <c r="O1185" t="s">
        <v>39</v>
      </c>
      <c r="P1185" t="s">
        <v>40</v>
      </c>
      <c r="Q1185">
        <v>4</v>
      </c>
      <c r="R1185" s="5">
        <v>5.75</v>
      </c>
      <c r="S1185" s="5">
        <v>6.75</v>
      </c>
      <c r="T1185" s="5">
        <v>27</v>
      </c>
      <c r="U1185">
        <v>0</v>
      </c>
      <c r="V1185" s="5">
        <v>4</v>
      </c>
      <c r="W1185" t="s">
        <v>41</v>
      </c>
      <c r="X1185" s="3">
        <v>41961</v>
      </c>
      <c r="Y1185" s="3">
        <v>41961</v>
      </c>
      <c r="Z1185">
        <v>5</v>
      </c>
      <c r="AA1185" t="s">
        <v>8400</v>
      </c>
      <c r="AB1185">
        <f t="shared" si="92"/>
        <v>0</v>
      </c>
      <c r="AC1185" t="str">
        <f t="shared" si="90"/>
        <v>Thursday</v>
      </c>
      <c r="AD1185" s="5">
        <v>1.964</v>
      </c>
      <c r="AE1185">
        <v>2014</v>
      </c>
      <c r="AF1185">
        <v>46</v>
      </c>
      <c r="AG1185" s="14">
        <f t="shared" si="91"/>
        <v>0.14814814814814814</v>
      </c>
      <c r="AH1185">
        <f t="shared" si="93"/>
        <v>0</v>
      </c>
      <c r="AI1185" t="str">
        <f t="shared" si="94"/>
        <v xml:space="preserve"> </v>
      </c>
    </row>
    <row r="1186" spans="1:35" x14ac:dyDescent="0.35">
      <c r="A1186">
        <v>1185</v>
      </c>
      <c r="B1186" t="s">
        <v>3553</v>
      </c>
      <c r="C1186" t="s">
        <v>3554</v>
      </c>
      <c r="D1186" t="s">
        <v>112</v>
      </c>
      <c r="E1186" t="s">
        <v>30</v>
      </c>
      <c r="F1186" t="s">
        <v>31</v>
      </c>
      <c r="G1186" t="s">
        <v>1287</v>
      </c>
      <c r="H1186" t="s">
        <v>3555</v>
      </c>
      <c r="I1186" t="s">
        <v>34</v>
      </c>
      <c r="J1186" t="s">
        <v>3556</v>
      </c>
      <c r="K1186" s="3">
        <v>41956</v>
      </c>
      <c r="L1186" t="s">
        <v>36</v>
      </c>
      <c r="M1186" t="s">
        <v>755</v>
      </c>
      <c r="N1186" t="s">
        <v>756</v>
      </c>
      <c r="O1186" t="s">
        <v>39</v>
      </c>
      <c r="P1186" t="s">
        <v>340</v>
      </c>
      <c r="Q1186">
        <v>1</v>
      </c>
      <c r="R1186" s="5">
        <v>13.8</v>
      </c>
      <c r="S1186" s="5">
        <v>18</v>
      </c>
      <c r="T1186" s="5">
        <v>18</v>
      </c>
      <c r="U1186">
        <v>0</v>
      </c>
      <c r="V1186" s="5">
        <v>4.2</v>
      </c>
      <c r="W1186" t="s">
        <v>41</v>
      </c>
      <c r="X1186" s="3">
        <v>41961</v>
      </c>
      <c r="Y1186" s="3">
        <v>41961</v>
      </c>
      <c r="Z1186">
        <v>5</v>
      </c>
      <c r="AA1186" t="s">
        <v>8400</v>
      </c>
      <c r="AB1186">
        <f t="shared" si="92"/>
        <v>0</v>
      </c>
      <c r="AC1186" t="str">
        <f t="shared" si="90"/>
        <v>Thursday</v>
      </c>
      <c r="AD1186" s="5">
        <v>1.4059999999999999</v>
      </c>
      <c r="AE1186">
        <v>2014</v>
      </c>
      <c r="AF1186">
        <v>46</v>
      </c>
      <c r="AG1186" s="14">
        <f t="shared" si="91"/>
        <v>0.23333333333333334</v>
      </c>
      <c r="AH1186">
        <f t="shared" si="93"/>
        <v>0</v>
      </c>
      <c r="AI1186" t="str">
        <f t="shared" si="94"/>
        <v xml:space="preserve"> </v>
      </c>
    </row>
    <row r="1187" spans="1:35" x14ac:dyDescent="0.35">
      <c r="A1187">
        <v>1186</v>
      </c>
      <c r="B1187" t="s">
        <v>3460</v>
      </c>
      <c r="C1187" t="s">
        <v>3461</v>
      </c>
      <c r="D1187" t="s">
        <v>29</v>
      </c>
      <c r="E1187" t="s">
        <v>30</v>
      </c>
      <c r="F1187" t="s">
        <v>31</v>
      </c>
      <c r="G1187" t="s">
        <v>1029</v>
      </c>
      <c r="H1187" t="s">
        <v>1030</v>
      </c>
      <c r="I1187" t="s">
        <v>34</v>
      </c>
      <c r="J1187" t="s">
        <v>3569</v>
      </c>
      <c r="K1187" s="3">
        <v>41628</v>
      </c>
      <c r="L1187" t="s">
        <v>36</v>
      </c>
      <c r="M1187" t="s">
        <v>3570</v>
      </c>
      <c r="N1187" t="s">
        <v>3571</v>
      </c>
      <c r="O1187" t="s">
        <v>72</v>
      </c>
      <c r="P1187" t="s">
        <v>73</v>
      </c>
      <c r="Q1187">
        <v>3</v>
      </c>
      <c r="R1187" s="5">
        <v>22.606666666666673</v>
      </c>
      <c r="S1187" s="5">
        <v>34.666666666666671</v>
      </c>
      <c r="T1187" s="5">
        <v>104.00000000000001</v>
      </c>
      <c r="U1187">
        <v>0</v>
      </c>
      <c r="V1187" s="5">
        <v>36.18</v>
      </c>
      <c r="W1187" t="s">
        <v>139</v>
      </c>
      <c r="X1187" s="3">
        <v>41631</v>
      </c>
      <c r="Y1187" s="3">
        <v>41631</v>
      </c>
      <c r="Z1187">
        <v>3</v>
      </c>
      <c r="AA1187" t="s">
        <v>8400</v>
      </c>
      <c r="AB1187">
        <f t="shared" si="92"/>
        <v>0</v>
      </c>
      <c r="AC1187" t="str">
        <f t="shared" si="90"/>
        <v>Friday</v>
      </c>
      <c r="AD1187" s="5">
        <v>5.3789999999999996</v>
      </c>
      <c r="AE1187">
        <v>2013</v>
      </c>
      <c r="AF1187">
        <v>51</v>
      </c>
      <c r="AG1187" s="14">
        <f t="shared" si="91"/>
        <v>0.34788461538461535</v>
      </c>
      <c r="AH1187">
        <f t="shared" si="93"/>
        <v>0</v>
      </c>
      <c r="AI1187" t="str">
        <f t="shared" si="94"/>
        <v xml:space="preserve"> </v>
      </c>
    </row>
    <row r="1188" spans="1:35" x14ac:dyDescent="0.35">
      <c r="A1188">
        <v>1187</v>
      </c>
      <c r="B1188" t="s">
        <v>3460</v>
      </c>
      <c r="C1188" t="s">
        <v>3461</v>
      </c>
      <c r="D1188" t="s">
        <v>29</v>
      </c>
      <c r="E1188" t="s">
        <v>30</v>
      </c>
      <c r="F1188" t="s">
        <v>31</v>
      </c>
      <c r="G1188" t="s">
        <v>1029</v>
      </c>
      <c r="H1188" t="s">
        <v>1030</v>
      </c>
      <c r="I1188" t="s">
        <v>34</v>
      </c>
      <c r="J1188" t="s">
        <v>3569</v>
      </c>
      <c r="K1188" s="3">
        <v>41628</v>
      </c>
      <c r="L1188" t="s">
        <v>36</v>
      </c>
      <c r="M1188" t="s">
        <v>3169</v>
      </c>
      <c r="N1188" t="s">
        <v>3170</v>
      </c>
      <c r="O1188" t="s">
        <v>51</v>
      </c>
      <c r="P1188" t="s">
        <v>93</v>
      </c>
      <c r="Q1188">
        <v>7</v>
      </c>
      <c r="R1188" s="5">
        <v>92.731657142857131</v>
      </c>
      <c r="S1188" s="5">
        <v>117.38457142857141</v>
      </c>
      <c r="T1188" s="5">
        <v>657.35359999999991</v>
      </c>
      <c r="U1188">
        <v>0.2</v>
      </c>
      <c r="V1188" s="5">
        <v>8.2319999999999993</v>
      </c>
      <c r="W1188" t="s">
        <v>139</v>
      </c>
      <c r="X1188" s="3">
        <v>41631</v>
      </c>
      <c r="Y1188" s="3">
        <v>41631</v>
      </c>
      <c r="Z1188">
        <v>3</v>
      </c>
      <c r="AA1188" t="s">
        <v>8400</v>
      </c>
      <c r="AB1188">
        <f t="shared" si="92"/>
        <v>0</v>
      </c>
      <c r="AC1188" t="str">
        <f t="shared" si="90"/>
        <v>Friday</v>
      </c>
      <c r="AD1188" s="5">
        <v>29.861000000000001</v>
      </c>
      <c r="AE1188">
        <v>2013</v>
      </c>
      <c r="AF1188">
        <v>51</v>
      </c>
      <c r="AG1188" s="14">
        <f t="shared" si="91"/>
        <v>1.2522940469178232E-2</v>
      </c>
      <c r="AH1188">
        <f t="shared" si="93"/>
        <v>0</v>
      </c>
      <c r="AI1188" t="str">
        <f t="shared" si="94"/>
        <v xml:space="preserve"> </v>
      </c>
    </row>
    <row r="1189" spans="1:35" x14ac:dyDescent="0.35">
      <c r="A1189">
        <v>1188</v>
      </c>
      <c r="B1189" t="s">
        <v>3460</v>
      </c>
      <c r="C1189" t="s">
        <v>3461</v>
      </c>
      <c r="D1189" t="s">
        <v>29</v>
      </c>
      <c r="E1189" t="s">
        <v>30</v>
      </c>
      <c r="F1189" t="s">
        <v>31</v>
      </c>
      <c r="G1189" t="s">
        <v>1029</v>
      </c>
      <c r="H1189" t="s">
        <v>1030</v>
      </c>
      <c r="I1189" t="s">
        <v>34</v>
      </c>
      <c r="J1189" t="s">
        <v>3569</v>
      </c>
      <c r="K1189" s="3">
        <v>41628</v>
      </c>
      <c r="L1189" t="s">
        <v>36</v>
      </c>
      <c r="M1189" t="s">
        <v>1832</v>
      </c>
      <c r="N1189" t="s">
        <v>1833</v>
      </c>
      <c r="O1189" t="s">
        <v>51</v>
      </c>
      <c r="P1189" t="s">
        <v>93</v>
      </c>
      <c r="Q1189">
        <v>6</v>
      </c>
      <c r="R1189" s="5">
        <v>35.586133333333329</v>
      </c>
      <c r="S1189" s="5">
        <v>40.05266666666666</v>
      </c>
      <c r="T1189" s="5">
        <v>192.25279999999998</v>
      </c>
      <c r="U1189">
        <v>0.2</v>
      </c>
      <c r="V1189" s="5">
        <v>-21.263999999999999</v>
      </c>
      <c r="W1189" t="s">
        <v>139</v>
      </c>
      <c r="X1189" s="3">
        <v>41631</v>
      </c>
      <c r="Y1189" s="3">
        <v>41631</v>
      </c>
      <c r="Z1189">
        <v>3</v>
      </c>
      <c r="AA1189" t="s">
        <v>8400</v>
      </c>
      <c r="AB1189">
        <f t="shared" si="92"/>
        <v>0</v>
      </c>
      <c r="AC1189" t="str">
        <f t="shared" si="90"/>
        <v>Friday</v>
      </c>
      <c r="AD1189" s="5">
        <v>8.7140000000000004</v>
      </c>
      <c r="AE1189">
        <v>2013</v>
      </c>
      <c r="AF1189">
        <v>51</v>
      </c>
      <c r="AG1189" s="14">
        <f t="shared" si="91"/>
        <v>-0.11060437091163303</v>
      </c>
      <c r="AH1189">
        <f t="shared" si="93"/>
        <v>0</v>
      </c>
      <c r="AI1189" t="str">
        <f t="shared" si="94"/>
        <v xml:space="preserve"> </v>
      </c>
    </row>
    <row r="1190" spans="1:35" x14ac:dyDescent="0.35">
      <c r="A1190">
        <v>1189</v>
      </c>
      <c r="B1190" t="s">
        <v>1735</v>
      </c>
      <c r="C1190" t="s">
        <v>1736</v>
      </c>
      <c r="D1190" t="s">
        <v>29</v>
      </c>
      <c r="E1190" t="s">
        <v>199</v>
      </c>
      <c r="F1190" t="s">
        <v>200</v>
      </c>
      <c r="G1190" t="s">
        <v>711</v>
      </c>
      <c r="H1190" t="s">
        <v>711</v>
      </c>
      <c r="I1190" t="s">
        <v>34</v>
      </c>
      <c r="J1190" t="s">
        <v>3572</v>
      </c>
      <c r="K1190" s="3">
        <v>41921</v>
      </c>
      <c r="L1190" t="s">
        <v>36</v>
      </c>
      <c r="M1190" t="s">
        <v>404</v>
      </c>
      <c r="N1190" t="s">
        <v>405</v>
      </c>
      <c r="O1190" t="s">
        <v>39</v>
      </c>
      <c r="P1190" t="s">
        <v>76</v>
      </c>
      <c r="Q1190">
        <v>14</v>
      </c>
      <c r="R1190" s="5">
        <v>21.657142857142848</v>
      </c>
      <c r="S1190" s="5">
        <v>28.857142857142851</v>
      </c>
      <c r="T1190" s="5">
        <v>403.99999999999989</v>
      </c>
      <c r="U1190">
        <v>0</v>
      </c>
      <c r="V1190" s="5">
        <v>100.8</v>
      </c>
      <c r="W1190" t="s">
        <v>41</v>
      </c>
      <c r="X1190" s="3">
        <v>41926</v>
      </c>
      <c r="Y1190" s="3">
        <v>41926</v>
      </c>
      <c r="Z1190">
        <v>5</v>
      </c>
      <c r="AA1190" t="s">
        <v>8400</v>
      </c>
      <c r="AB1190">
        <f t="shared" si="92"/>
        <v>0</v>
      </c>
      <c r="AC1190" t="str">
        <f t="shared" si="90"/>
        <v>Thursday</v>
      </c>
      <c r="AD1190" s="5">
        <v>28.861999999999998</v>
      </c>
      <c r="AE1190">
        <v>2014</v>
      </c>
      <c r="AF1190">
        <v>41</v>
      </c>
      <c r="AG1190" s="14">
        <f t="shared" si="91"/>
        <v>0.24950495049504956</v>
      </c>
      <c r="AH1190">
        <f t="shared" si="93"/>
        <v>0</v>
      </c>
      <c r="AI1190" t="str">
        <f t="shared" si="94"/>
        <v xml:space="preserve"> </v>
      </c>
    </row>
    <row r="1191" spans="1:35" x14ac:dyDescent="0.35">
      <c r="A1191">
        <v>1190</v>
      </c>
      <c r="B1191" t="s">
        <v>1735</v>
      </c>
      <c r="C1191" t="s">
        <v>1736</v>
      </c>
      <c r="D1191" t="s">
        <v>29</v>
      </c>
      <c r="E1191" t="s">
        <v>199</v>
      </c>
      <c r="F1191" t="s">
        <v>200</v>
      </c>
      <c r="G1191" t="s">
        <v>711</v>
      </c>
      <c r="H1191" t="s">
        <v>711</v>
      </c>
      <c r="I1191" t="s">
        <v>34</v>
      </c>
      <c r="J1191" t="s">
        <v>3572</v>
      </c>
      <c r="K1191" s="3">
        <v>41921</v>
      </c>
      <c r="L1191" t="s">
        <v>36</v>
      </c>
      <c r="M1191" t="s">
        <v>3573</v>
      </c>
      <c r="N1191" t="s">
        <v>3574</v>
      </c>
      <c r="O1191" t="s">
        <v>72</v>
      </c>
      <c r="P1191" t="s">
        <v>79</v>
      </c>
      <c r="Q1191">
        <v>5</v>
      </c>
      <c r="R1191" s="5">
        <v>52.660000000000004</v>
      </c>
      <c r="S1191" s="5">
        <v>56</v>
      </c>
      <c r="T1191" s="5">
        <v>280</v>
      </c>
      <c r="U1191">
        <v>0</v>
      </c>
      <c r="V1191" s="5">
        <v>16.7</v>
      </c>
      <c r="W1191" t="s">
        <v>41</v>
      </c>
      <c r="X1191" s="3">
        <v>41926</v>
      </c>
      <c r="Y1191" s="3">
        <v>41928</v>
      </c>
      <c r="Z1191">
        <v>7</v>
      </c>
      <c r="AA1191" t="s">
        <v>8399</v>
      </c>
      <c r="AB1191">
        <f t="shared" si="92"/>
        <v>2</v>
      </c>
      <c r="AC1191" t="str">
        <f t="shared" si="90"/>
        <v>Thursday</v>
      </c>
      <c r="AD1191" s="5">
        <v>4.984</v>
      </c>
      <c r="AE1191">
        <v>2014</v>
      </c>
      <c r="AF1191">
        <v>41</v>
      </c>
      <c r="AG1191" s="14">
        <f t="shared" si="91"/>
        <v>5.9642857142857143E-2</v>
      </c>
      <c r="AH1191">
        <f t="shared" si="93"/>
        <v>1</v>
      </c>
      <c r="AI1191">
        <f t="shared" si="94"/>
        <v>2</v>
      </c>
    </row>
    <row r="1192" spans="1:35" x14ac:dyDescent="0.35">
      <c r="A1192">
        <v>1191</v>
      </c>
      <c r="B1192" t="s">
        <v>1735</v>
      </c>
      <c r="C1192" t="s">
        <v>1736</v>
      </c>
      <c r="D1192" t="s">
        <v>29</v>
      </c>
      <c r="E1192" t="s">
        <v>199</v>
      </c>
      <c r="F1192" t="s">
        <v>200</v>
      </c>
      <c r="G1192" t="s">
        <v>711</v>
      </c>
      <c r="H1192" t="s">
        <v>711</v>
      </c>
      <c r="I1192" t="s">
        <v>34</v>
      </c>
      <c r="J1192" t="s">
        <v>3572</v>
      </c>
      <c r="K1192" s="3">
        <v>41921</v>
      </c>
      <c r="L1192" t="s">
        <v>36</v>
      </c>
      <c r="M1192" t="s">
        <v>3575</v>
      </c>
      <c r="N1192" t="s">
        <v>3576</v>
      </c>
      <c r="O1192" t="s">
        <v>51</v>
      </c>
      <c r="P1192" t="s">
        <v>55</v>
      </c>
      <c r="Q1192">
        <v>3</v>
      </c>
      <c r="R1192" s="5">
        <v>59.686666666666667</v>
      </c>
      <c r="S1192" s="5">
        <v>114.66666666666666</v>
      </c>
      <c r="T1192" s="5">
        <v>344</v>
      </c>
      <c r="U1192">
        <v>0</v>
      </c>
      <c r="V1192" s="5">
        <v>164.94</v>
      </c>
      <c r="W1192" t="s">
        <v>41</v>
      </c>
      <c r="X1192" s="3">
        <v>41926</v>
      </c>
      <c r="Y1192" s="3">
        <v>41926</v>
      </c>
      <c r="Z1192">
        <v>5</v>
      </c>
      <c r="AA1192" t="s">
        <v>8400</v>
      </c>
      <c r="AB1192">
        <f t="shared" si="92"/>
        <v>0</v>
      </c>
      <c r="AC1192" t="str">
        <f t="shared" si="90"/>
        <v>Thursday</v>
      </c>
      <c r="AD1192" s="5">
        <v>32.195999999999998</v>
      </c>
      <c r="AE1192">
        <v>2014</v>
      </c>
      <c r="AF1192">
        <v>41</v>
      </c>
      <c r="AG1192" s="14">
        <f t="shared" si="91"/>
        <v>0.47947674418604652</v>
      </c>
      <c r="AH1192">
        <f t="shared" si="93"/>
        <v>0</v>
      </c>
      <c r="AI1192" t="str">
        <f t="shared" si="94"/>
        <v xml:space="preserve"> </v>
      </c>
    </row>
    <row r="1193" spans="1:35" x14ac:dyDescent="0.35">
      <c r="A1193">
        <v>1192</v>
      </c>
      <c r="B1193" t="s">
        <v>3019</v>
      </c>
      <c r="C1193" t="s">
        <v>3020</v>
      </c>
      <c r="D1193" t="s">
        <v>29</v>
      </c>
      <c r="E1193" t="s">
        <v>84</v>
      </c>
      <c r="F1193" t="s">
        <v>168</v>
      </c>
      <c r="G1193" t="s">
        <v>169</v>
      </c>
      <c r="H1193" t="s">
        <v>170</v>
      </c>
      <c r="I1193" t="s">
        <v>34</v>
      </c>
      <c r="J1193" t="s">
        <v>3577</v>
      </c>
      <c r="K1193" s="3">
        <v>41613</v>
      </c>
      <c r="L1193" t="s">
        <v>36</v>
      </c>
      <c r="M1193" t="s">
        <v>454</v>
      </c>
      <c r="N1193" t="s">
        <v>455</v>
      </c>
      <c r="O1193" t="s">
        <v>39</v>
      </c>
      <c r="P1193" t="s">
        <v>165</v>
      </c>
      <c r="Q1193">
        <v>3</v>
      </c>
      <c r="R1193" s="5">
        <v>35.013333333333328</v>
      </c>
      <c r="S1193" s="5">
        <v>39.68888888888889</v>
      </c>
      <c r="T1193" s="5">
        <v>71.44</v>
      </c>
      <c r="U1193">
        <v>0.4</v>
      </c>
      <c r="V1193" s="5">
        <v>-33.6</v>
      </c>
      <c r="W1193" t="s">
        <v>41</v>
      </c>
      <c r="X1193" s="3">
        <v>41618</v>
      </c>
      <c r="Y1193" s="3">
        <v>41621</v>
      </c>
      <c r="Z1193">
        <v>8</v>
      </c>
      <c r="AA1193" t="s">
        <v>8399</v>
      </c>
      <c r="AB1193">
        <f t="shared" si="92"/>
        <v>3</v>
      </c>
      <c r="AC1193" t="str">
        <f t="shared" si="90"/>
        <v>Thursday</v>
      </c>
      <c r="AD1193" s="5">
        <v>3.964</v>
      </c>
      <c r="AE1193">
        <v>2013</v>
      </c>
      <c r="AF1193">
        <v>49</v>
      </c>
      <c r="AG1193" s="14">
        <f t="shared" si="91"/>
        <v>-0.4703247480403136</v>
      </c>
      <c r="AH1193">
        <f t="shared" si="93"/>
        <v>1</v>
      </c>
      <c r="AI1193">
        <f t="shared" si="94"/>
        <v>3</v>
      </c>
    </row>
    <row r="1194" spans="1:35" x14ac:dyDescent="0.35">
      <c r="A1194">
        <v>1193</v>
      </c>
      <c r="B1194" t="s">
        <v>615</v>
      </c>
      <c r="C1194" t="s">
        <v>616</v>
      </c>
      <c r="D1194" t="s">
        <v>96</v>
      </c>
      <c r="E1194" t="s">
        <v>199</v>
      </c>
      <c r="F1194" t="s">
        <v>200</v>
      </c>
      <c r="G1194" t="s">
        <v>1002</v>
      </c>
      <c r="H1194" t="s">
        <v>1003</v>
      </c>
      <c r="I1194" t="s">
        <v>34</v>
      </c>
      <c r="J1194" t="s">
        <v>3578</v>
      </c>
      <c r="K1194" s="3">
        <v>40722</v>
      </c>
      <c r="L1194" t="s">
        <v>36</v>
      </c>
      <c r="M1194" t="s">
        <v>3579</v>
      </c>
      <c r="N1194" t="s">
        <v>3580</v>
      </c>
      <c r="O1194" t="s">
        <v>51</v>
      </c>
      <c r="P1194" t="s">
        <v>93</v>
      </c>
      <c r="Q1194">
        <v>6</v>
      </c>
      <c r="R1194" s="5">
        <v>29.22666666666667</v>
      </c>
      <c r="S1194" s="5">
        <v>53.166666666666671</v>
      </c>
      <c r="T1194" s="5">
        <v>319</v>
      </c>
      <c r="U1194">
        <v>0</v>
      </c>
      <c r="V1194" s="5">
        <v>143.63999999999999</v>
      </c>
      <c r="W1194" t="s">
        <v>41</v>
      </c>
      <c r="X1194" s="3">
        <v>40727</v>
      </c>
      <c r="Y1194" s="3">
        <v>40727</v>
      </c>
      <c r="Z1194">
        <v>5</v>
      </c>
      <c r="AA1194" t="s">
        <v>8400</v>
      </c>
      <c r="AB1194">
        <f t="shared" si="92"/>
        <v>0</v>
      </c>
      <c r="AC1194" t="str">
        <f t="shared" si="90"/>
        <v>Tuesday</v>
      </c>
      <c r="AD1194" s="5">
        <v>12.896000000000001</v>
      </c>
      <c r="AE1194">
        <v>2011</v>
      </c>
      <c r="AF1194">
        <v>27</v>
      </c>
      <c r="AG1194" s="14">
        <f t="shared" si="91"/>
        <v>0.45028213166144199</v>
      </c>
      <c r="AH1194">
        <f t="shared" si="93"/>
        <v>0</v>
      </c>
      <c r="AI1194" t="str">
        <f t="shared" si="94"/>
        <v xml:space="preserve"> </v>
      </c>
    </row>
    <row r="1195" spans="1:35" x14ac:dyDescent="0.35">
      <c r="A1195">
        <v>1194</v>
      </c>
      <c r="B1195" t="s">
        <v>615</v>
      </c>
      <c r="C1195" t="s">
        <v>616</v>
      </c>
      <c r="D1195" t="s">
        <v>96</v>
      </c>
      <c r="E1195" t="s">
        <v>199</v>
      </c>
      <c r="F1195" t="s">
        <v>200</v>
      </c>
      <c r="G1195" t="s">
        <v>1002</v>
      </c>
      <c r="H1195" t="s">
        <v>1003</v>
      </c>
      <c r="I1195" t="s">
        <v>34</v>
      </c>
      <c r="J1195" t="s">
        <v>3578</v>
      </c>
      <c r="K1195" s="3">
        <v>40722</v>
      </c>
      <c r="L1195" t="s">
        <v>36</v>
      </c>
      <c r="M1195" t="s">
        <v>3081</v>
      </c>
      <c r="N1195" t="s">
        <v>3082</v>
      </c>
      <c r="O1195" t="s">
        <v>39</v>
      </c>
      <c r="P1195" t="s">
        <v>64</v>
      </c>
      <c r="Q1195">
        <v>2</v>
      </c>
      <c r="R1195" s="5">
        <v>12.36</v>
      </c>
      <c r="S1195" s="5">
        <v>24.5</v>
      </c>
      <c r="T1195" s="5">
        <v>49</v>
      </c>
      <c r="U1195">
        <v>0</v>
      </c>
      <c r="V1195" s="5">
        <v>24.28</v>
      </c>
      <c r="W1195" t="s">
        <v>41</v>
      </c>
      <c r="X1195" s="3">
        <v>40727</v>
      </c>
      <c r="Y1195" s="3">
        <v>40729</v>
      </c>
      <c r="Z1195">
        <v>7</v>
      </c>
      <c r="AA1195" t="s">
        <v>8399</v>
      </c>
      <c r="AB1195">
        <f t="shared" si="92"/>
        <v>2</v>
      </c>
      <c r="AC1195" t="str">
        <f t="shared" si="90"/>
        <v>Tuesday</v>
      </c>
      <c r="AD1195" s="5">
        <v>3.077</v>
      </c>
      <c r="AE1195">
        <v>2011</v>
      </c>
      <c r="AF1195">
        <v>27</v>
      </c>
      <c r="AG1195" s="14">
        <f t="shared" si="91"/>
        <v>0.49551020408163265</v>
      </c>
      <c r="AH1195">
        <f t="shared" si="93"/>
        <v>1</v>
      </c>
      <c r="AI1195">
        <f t="shared" si="94"/>
        <v>2</v>
      </c>
    </row>
    <row r="1196" spans="1:35" x14ac:dyDescent="0.35">
      <c r="A1196">
        <v>1195</v>
      </c>
      <c r="B1196" t="s">
        <v>3581</v>
      </c>
      <c r="C1196" t="s">
        <v>3582</v>
      </c>
      <c r="D1196" t="s">
        <v>29</v>
      </c>
      <c r="E1196" t="s">
        <v>199</v>
      </c>
      <c r="F1196" t="s">
        <v>212</v>
      </c>
      <c r="G1196" t="s">
        <v>245</v>
      </c>
      <c r="H1196" t="s">
        <v>245</v>
      </c>
      <c r="I1196" t="s">
        <v>34</v>
      </c>
      <c r="J1196" t="s">
        <v>3583</v>
      </c>
      <c r="K1196" s="3">
        <v>41853</v>
      </c>
      <c r="L1196" t="s">
        <v>36</v>
      </c>
      <c r="M1196" t="s">
        <v>2277</v>
      </c>
      <c r="N1196" t="s">
        <v>2278</v>
      </c>
      <c r="O1196" t="s">
        <v>39</v>
      </c>
      <c r="P1196" t="s">
        <v>165</v>
      </c>
      <c r="Q1196">
        <v>1</v>
      </c>
      <c r="R1196" s="5">
        <v>14.808000000000002</v>
      </c>
      <c r="S1196" s="5">
        <v>15.585000000000001</v>
      </c>
      <c r="T1196" s="5">
        <v>12.468000000000002</v>
      </c>
      <c r="U1196">
        <v>0.2</v>
      </c>
      <c r="V1196" s="5">
        <v>-2.34</v>
      </c>
      <c r="W1196" t="s">
        <v>41</v>
      </c>
      <c r="X1196" s="3">
        <v>41858</v>
      </c>
      <c r="Y1196" s="3">
        <v>41858</v>
      </c>
      <c r="Z1196">
        <v>5</v>
      </c>
      <c r="AA1196" t="s">
        <v>8400</v>
      </c>
      <c r="AB1196">
        <f t="shared" si="92"/>
        <v>0</v>
      </c>
      <c r="AC1196" t="str">
        <f t="shared" si="90"/>
        <v>Saturday</v>
      </c>
      <c r="AD1196" s="5">
        <v>0.26700000000000002</v>
      </c>
      <c r="AE1196">
        <v>2014</v>
      </c>
      <c r="AF1196">
        <v>31</v>
      </c>
      <c r="AG1196" s="14">
        <f t="shared" si="91"/>
        <v>-0.1876804619826756</v>
      </c>
      <c r="AH1196">
        <f t="shared" si="93"/>
        <v>0</v>
      </c>
      <c r="AI1196" t="str">
        <f t="shared" si="94"/>
        <v xml:space="preserve"> </v>
      </c>
    </row>
    <row r="1197" spans="1:35" x14ac:dyDescent="0.35">
      <c r="A1197">
        <v>1196</v>
      </c>
      <c r="B1197" t="s">
        <v>3584</v>
      </c>
      <c r="C1197" t="s">
        <v>3585</v>
      </c>
      <c r="D1197" t="s">
        <v>29</v>
      </c>
      <c r="E1197" t="s">
        <v>44</v>
      </c>
      <c r="F1197" t="s">
        <v>67</v>
      </c>
      <c r="G1197" t="s">
        <v>3586</v>
      </c>
      <c r="H1197" t="s">
        <v>3587</v>
      </c>
      <c r="I1197" t="s">
        <v>34</v>
      </c>
      <c r="J1197" t="s">
        <v>3588</v>
      </c>
      <c r="K1197" s="3">
        <v>41817</v>
      </c>
      <c r="L1197" t="s">
        <v>36</v>
      </c>
      <c r="M1197" t="s">
        <v>3563</v>
      </c>
      <c r="N1197" t="s">
        <v>3564</v>
      </c>
      <c r="O1197" t="s">
        <v>51</v>
      </c>
      <c r="P1197" t="s">
        <v>52</v>
      </c>
      <c r="Q1197">
        <v>2</v>
      </c>
      <c r="R1197" s="5">
        <v>70.58</v>
      </c>
      <c r="S1197" s="5">
        <v>73.5</v>
      </c>
      <c r="T1197" s="5">
        <v>147</v>
      </c>
      <c r="U1197">
        <v>0</v>
      </c>
      <c r="V1197" s="5">
        <v>5.84</v>
      </c>
      <c r="W1197" t="s">
        <v>41</v>
      </c>
      <c r="X1197" s="3">
        <v>41822</v>
      </c>
      <c r="Y1197" s="3">
        <v>41825</v>
      </c>
      <c r="Z1197">
        <v>8</v>
      </c>
      <c r="AA1197" t="s">
        <v>8399</v>
      </c>
      <c r="AB1197">
        <f t="shared" si="92"/>
        <v>3</v>
      </c>
      <c r="AC1197" t="str">
        <f t="shared" si="90"/>
        <v>Friday</v>
      </c>
      <c r="AD1197" s="5">
        <v>16.268000000000001</v>
      </c>
      <c r="AE1197">
        <v>2014</v>
      </c>
      <c r="AF1197">
        <v>26</v>
      </c>
      <c r="AG1197" s="14">
        <f t="shared" si="91"/>
        <v>3.9727891156462587E-2</v>
      </c>
      <c r="AH1197">
        <f t="shared" si="93"/>
        <v>1</v>
      </c>
      <c r="AI1197">
        <f t="shared" si="94"/>
        <v>3</v>
      </c>
    </row>
    <row r="1198" spans="1:35" x14ac:dyDescent="0.35">
      <c r="A1198">
        <v>1197</v>
      </c>
      <c r="B1198" t="s">
        <v>1567</v>
      </c>
      <c r="C1198" t="s">
        <v>1568</v>
      </c>
      <c r="D1198" t="s">
        <v>96</v>
      </c>
      <c r="E1198" t="s">
        <v>30</v>
      </c>
      <c r="F1198" t="s">
        <v>31</v>
      </c>
      <c r="G1198" t="s">
        <v>423</v>
      </c>
      <c r="H1198" t="s">
        <v>734</v>
      </c>
      <c r="I1198" t="s">
        <v>34</v>
      </c>
      <c r="J1198" t="s">
        <v>3589</v>
      </c>
      <c r="K1198" s="3">
        <v>41956</v>
      </c>
      <c r="L1198" t="s">
        <v>136</v>
      </c>
      <c r="M1198" t="s">
        <v>3590</v>
      </c>
      <c r="N1198" t="s">
        <v>3591</v>
      </c>
      <c r="O1198" t="s">
        <v>39</v>
      </c>
      <c r="P1198" t="s">
        <v>165</v>
      </c>
      <c r="Q1198">
        <v>3</v>
      </c>
      <c r="R1198" s="5">
        <v>30.573333333333327</v>
      </c>
      <c r="S1198" s="5">
        <v>41.333333333333329</v>
      </c>
      <c r="T1198" s="5">
        <v>123.99999999999999</v>
      </c>
      <c r="U1198">
        <v>0</v>
      </c>
      <c r="V1198" s="5">
        <v>32.28</v>
      </c>
      <c r="W1198" t="s">
        <v>139</v>
      </c>
      <c r="X1198" s="3">
        <v>41959</v>
      </c>
      <c r="Y1198" s="3">
        <v>41959</v>
      </c>
      <c r="Z1198">
        <v>3</v>
      </c>
      <c r="AA1198" t="s">
        <v>8400</v>
      </c>
      <c r="AB1198">
        <f t="shared" si="92"/>
        <v>0</v>
      </c>
      <c r="AC1198" t="str">
        <f t="shared" si="90"/>
        <v>Thursday</v>
      </c>
      <c r="AD1198" s="5">
        <v>7.7140000000000004</v>
      </c>
      <c r="AE1198">
        <v>2014</v>
      </c>
      <c r="AF1198">
        <v>46</v>
      </c>
      <c r="AG1198" s="14">
        <f t="shared" si="91"/>
        <v>0.26032258064516134</v>
      </c>
      <c r="AH1198">
        <f t="shared" si="93"/>
        <v>0</v>
      </c>
      <c r="AI1198" t="str">
        <f t="shared" si="94"/>
        <v xml:space="preserve"> </v>
      </c>
    </row>
    <row r="1199" spans="1:35" x14ac:dyDescent="0.35">
      <c r="A1199">
        <v>1198</v>
      </c>
      <c r="B1199" t="s">
        <v>1567</v>
      </c>
      <c r="C1199" t="s">
        <v>1568</v>
      </c>
      <c r="D1199" t="s">
        <v>96</v>
      </c>
      <c r="E1199" t="s">
        <v>30</v>
      </c>
      <c r="F1199" t="s">
        <v>31</v>
      </c>
      <c r="G1199" t="s">
        <v>423</v>
      </c>
      <c r="H1199" t="s">
        <v>734</v>
      </c>
      <c r="I1199" t="s">
        <v>34</v>
      </c>
      <c r="J1199" t="s">
        <v>3589</v>
      </c>
      <c r="K1199" s="3">
        <v>41956</v>
      </c>
      <c r="L1199" t="s">
        <v>136</v>
      </c>
      <c r="M1199" t="s">
        <v>3592</v>
      </c>
      <c r="N1199" t="s">
        <v>3593</v>
      </c>
      <c r="O1199" t="s">
        <v>39</v>
      </c>
      <c r="P1199" t="s">
        <v>40</v>
      </c>
      <c r="Q1199">
        <v>1</v>
      </c>
      <c r="R1199" s="5">
        <v>3.7</v>
      </c>
      <c r="S1199" s="5">
        <v>7</v>
      </c>
      <c r="T1199" s="5">
        <v>7</v>
      </c>
      <c r="U1199">
        <v>0</v>
      </c>
      <c r="V1199" s="5">
        <v>3.3</v>
      </c>
      <c r="W1199" t="s">
        <v>139</v>
      </c>
      <c r="X1199" s="3">
        <v>41959</v>
      </c>
      <c r="Y1199" s="3">
        <v>41959</v>
      </c>
      <c r="Z1199">
        <v>3</v>
      </c>
      <c r="AA1199" t="s">
        <v>8400</v>
      </c>
      <c r="AB1199">
        <f t="shared" si="92"/>
        <v>0</v>
      </c>
      <c r="AC1199" t="str">
        <f t="shared" si="90"/>
        <v>Thursday</v>
      </c>
      <c r="AD1199" s="5">
        <v>0.495</v>
      </c>
      <c r="AE1199">
        <v>2014</v>
      </c>
      <c r="AF1199">
        <v>46</v>
      </c>
      <c r="AG1199" s="14">
        <f t="shared" si="91"/>
        <v>0.47142857142857142</v>
      </c>
      <c r="AH1199">
        <f t="shared" si="93"/>
        <v>0</v>
      </c>
      <c r="AI1199" t="str">
        <f t="shared" si="94"/>
        <v xml:space="preserve"> </v>
      </c>
    </row>
    <row r="1200" spans="1:35" x14ac:dyDescent="0.35">
      <c r="A1200">
        <v>1199</v>
      </c>
      <c r="B1200" t="s">
        <v>1567</v>
      </c>
      <c r="C1200" t="s">
        <v>1568</v>
      </c>
      <c r="D1200" t="s">
        <v>96</v>
      </c>
      <c r="E1200" t="s">
        <v>30</v>
      </c>
      <c r="F1200" t="s">
        <v>31</v>
      </c>
      <c r="G1200" t="s">
        <v>423</v>
      </c>
      <c r="H1200" t="s">
        <v>734</v>
      </c>
      <c r="I1200" t="s">
        <v>34</v>
      </c>
      <c r="J1200" t="s">
        <v>3589</v>
      </c>
      <c r="K1200" s="3">
        <v>41956</v>
      </c>
      <c r="L1200" t="s">
        <v>136</v>
      </c>
      <c r="M1200" t="s">
        <v>402</v>
      </c>
      <c r="N1200" t="s">
        <v>403</v>
      </c>
      <c r="O1200" t="s">
        <v>39</v>
      </c>
      <c r="P1200" t="s">
        <v>165</v>
      </c>
      <c r="Q1200">
        <v>9</v>
      </c>
      <c r="R1200" s="5">
        <v>129.38</v>
      </c>
      <c r="S1200" s="5">
        <v>132</v>
      </c>
      <c r="T1200" s="5">
        <v>1188</v>
      </c>
      <c r="U1200">
        <v>0</v>
      </c>
      <c r="V1200" s="5">
        <v>23.58</v>
      </c>
      <c r="W1200" t="s">
        <v>139</v>
      </c>
      <c r="X1200" s="3">
        <v>41959</v>
      </c>
      <c r="Y1200" s="3">
        <v>41959</v>
      </c>
      <c r="Z1200">
        <v>3</v>
      </c>
      <c r="AA1200" t="s">
        <v>8400</v>
      </c>
      <c r="AB1200">
        <f t="shared" si="92"/>
        <v>0</v>
      </c>
      <c r="AC1200" t="str">
        <f t="shared" si="90"/>
        <v>Thursday</v>
      </c>
      <c r="AD1200" s="5">
        <v>107.462</v>
      </c>
      <c r="AE1200">
        <v>2014</v>
      </c>
      <c r="AF1200">
        <v>46</v>
      </c>
      <c r="AG1200" s="14">
        <f t="shared" si="91"/>
        <v>1.9848484848484848E-2</v>
      </c>
      <c r="AH1200">
        <f t="shared" si="93"/>
        <v>0</v>
      </c>
      <c r="AI1200" t="str">
        <f t="shared" si="94"/>
        <v xml:space="preserve"> </v>
      </c>
    </row>
    <row r="1201" spans="1:35" x14ac:dyDescent="0.35">
      <c r="A1201">
        <v>1200</v>
      </c>
      <c r="B1201" t="s">
        <v>1170</v>
      </c>
      <c r="C1201" t="s">
        <v>1171</v>
      </c>
      <c r="D1201" t="s">
        <v>29</v>
      </c>
      <c r="E1201" t="s">
        <v>44</v>
      </c>
      <c r="F1201" t="s">
        <v>45</v>
      </c>
      <c r="G1201" t="s">
        <v>3594</v>
      </c>
      <c r="H1201" t="s">
        <v>3595</v>
      </c>
      <c r="I1201" t="s">
        <v>34</v>
      </c>
      <c r="J1201" t="s">
        <v>3596</v>
      </c>
      <c r="K1201" s="3">
        <v>41996</v>
      </c>
      <c r="L1201" t="s">
        <v>36</v>
      </c>
      <c r="M1201" t="s">
        <v>1675</v>
      </c>
      <c r="N1201" t="s">
        <v>1676</v>
      </c>
      <c r="O1201" t="s">
        <v>72</v>
      </c>
      <c r="P1201" t="s">
        <v>162</v>
      </c>
      <c r="Q1201">
        <v>2</v>
      </c>
      <c r="R1201" s="5">
        <v>238.27761399999994</v>
      </c>
      <c r="S1201" s="5">
        <v>253.47756913827652</v>
      </c>
      <c r="T1201" s="5">
        <v>505.94122799999991</v>
      </c>
      <c r="U1201">
        <v>2E-3</v>
      </c>
      <c r="V1201" s="5">
        <v>29.385999999999999</v>
      </c>
      <c r="W1201" t="s">
        <v>41</v>
      </c>
      <c r="X1201" s="3">
        <v>42001</v>
      </c>
      <c r="Y1201" s="3">
        <v>42001</v>
      </c>
      <c r="Z1201">
        <v>5</v>
      </c>
      <c r="AA1201" t="s">
        <v>8400</v>
      </c>
      <c r="AB1201">
        <f t="shared" si="92"/>
        <v>0</v>
      </c>
      <c r="AC1201" t="str">
        <f t="shared" si="90"/>
        <v>Tuesday</v>
      </c>
      <c r="AD1201" s="5">
        <v>26.207000000000001</v>
      </c>
      <c r="AE1201">
        <v>2014</v>
      </c>
      <c r="AF1201">
        <v>52</v>
      </c>
      <c r="AG1201" s="14">
        <f t="shared" si="91"/>
        <v>5.8081845032008354E-2</v>
      </c>
      <c r="AH1201">
        <f t="shared" si="93"/>
        <v>0</v>
      </c>
      <c r="AI1201" t="str">
        <f t="shared" si="94"/>
        <v xml:space="preserve"> </v>
      </c>
    </row>
    <row r="1202" spans="1:35" x14ac:dyDescent="0.35">
      <c r="A1202">
        <v>1201</v>
      </c>
      <c r="B1202" t="s">
        <v>1170</v>
      </c>
      <c r="C1202" t="s">
        <v>1171</v>
      </c>
      <c r="D1202" t="s">
        <v>29</v>
      </c>
      <c r="E1202" t="s">
        <v>44</v>
      </c>
      <c r="F1202" t="s">
        <v>45</v>
      </c>
      <c r="G1202" t="s">
        <v>3594</v>
      </c>
      <c r="H1202" t="s">
        <v>3595</v>
      </c>
      <c r="I1202" t="s">
        <v>34</v>
      </c>
      <c r="J1202" t="s">
        <v>3596</v>
      </c>
      <c r="K1202" s="3">
        <v>41996</v>
      </c>
      <c r="L1202" t="s">
        <v>36</v>
      </c>
      <c r="M1202" t="s">
        <v>216</v>
      </c>
      <c r="N1202" t="s">
        <v>217</v>
      </c>
      <c r="O1202" t="s">
        <v>39</v>
      </c>
      <c r="P1202" t="s">
        <v>76</v>
      </c>
      <c r="Q1202">
        <v>5</v>
      </c>
      <c r="R1202" s="5">
        <v>17.940000000000001</v>
      </c>
      <c r="S1202" s="5">
        <v>26</v>
      </c>
      <c r="T1202" s="5">
        <v>130</v>
      </c>
      <c r="U1202">
        <v>0</v>
      </c>
      <c r="V1202" s="5">
        <v>40.299999999999997</v>
      </c>
      <c r="W1202" t="s">
        <v>41</v>
      </c>
      <c r="X1202" s="3">
        <v>42001</v>
      </c>
      <c r="Y1202" s="3">
        <v>42003</v>
      </c>
      <c r="Z1202">
        <v>7</v>
      </c>
      <c r="AA1202" t="s">
        <v>8399</v>
      </c>
      <c r="AB1202">
        <f t="shared" si="92"/>
        <v>2</v>
      </c>
      <c r="AC1202" t="str">
        <f t="shared" si="90"/>
        <v>Tuesday</v>
      </c>
      <c r="AD1202" s="5">
        <v>8.07</v>
      </c>
      <c r="AE1202">
        <v>2014</v>
      </c>
      <c r="AF1202">
        <v>52</v>
      </c>
      <c r="AG1202" s="14">
        <f t="shared" si="91"/>
        <v>0.31</v>
      </c>
      <c r="AH1202">
        <f t="shared" si="93"/>
        <v>1</v>
      </c>
      <c r="AI1202">
        <f t="shared" si="94"/>
        <v>2</v>
      </c>
    </row>
    <row r="1203" spans="1:35" x14ac:dyDescent="0.35">
      <c r="A1203">
        <v>1202</v>
      </c>
      <c r="B1203" t="s">
        <v>1352</v>
      </c>
      <c r="C1203" t="s">
        <v>1353</v>
      </c>
      <c r="D1203" t="s">
        <v>96</v>
      </c>
      <c r="E1203" t="s">
        <v>84</v>
      </c>
      <c r="F1203" t="s">
        <v>113</v>
      </c>
      <c r="G1203" t="s">
        <v>113</v>
      </c>
      <c r="H1203" t="s">
        <v>144</v>
      </c>
      <c r="I1203" t="s">
        <v>34</v>
      </c>
      <c r="J1203" t="s">
        <v>3597</v>
      </c>
      <c r="K1203" s="3">
        <v>41515</v>
      </c>
      <c r="L1203" t="s">
        <v>136</v>
      </c>
      <c r="M1203" t="s">
        <v>2356</v>
      </c>
      <c r="N1203" t="s">
        <v>1019</v>
      </c>
      <c r="O1203" t="s">
        <v>51</v>
      </c>
      <c r="P1203" t="s">
        <v>55</v>
      </c>
      <c r="Q1203">
        <v>1</v>
      </c>
      <c r="R1203" s="5">
        <v>47.659200000000006</v>
      </c>
      <c r="S1203" s="5">
        <v>82.218666666666678</v>
      </c>
      <c r="T1203" s="5">
        <v>49.331200000000003</v>
      </c>
      <c r="U1203">
        <v>0.4</v>
      </c>
      <c r="V1203" s="5">
        <v>1.6719999999999999</v>
      </c>
      <c r="W1203" t="s">
        <v>41</v>
      </c>
      <c r="X1203" s="3">
        <v>41520</v>
      </c>
      <c r="Y1203" s="3">
        <v>41520</v>
      </c>
      <c r="Z1203">
        <v>5</v>
      </c>
      <c r="AA1203" t="s">
        <v>8400</v>
      </c>
      <c r="AB1203">
        <f t="shared" si="92"/>
        <v>0</v>
      </c>
      <c r="AC1203" t="str">
        <f t="shared" si="90"/>
        <v>Thursday</v>
      </c>
      <c r="AD1203" s="5">
        <v>5.8680000000000003</v>
      </c>
      <c r="AE1203">
        <v>2013</v>
      </c>
      <c r="AF1203">
        <v>35</v>
      </c>
      <c r="AG1203" s="14">
        <f t="shared" si="91"/>
        <v>3.3893357550596782E-2</v>
      </c>
      <c r="AH1203">
        <f t="shared" si="93"/>
        <v>0</v>
      </c>
      <c r="AI1203" t="str">
        <f t="shared" si="94"/>
        <v xml:space="preserve"> </v>
      </c>
    </row>
    <row r="1204" spans="1:35" x14ac:dyDescent="0.35">
      <c r="A1204">
        <v>1203</v>
      </c>
      <c r="B1204" t="s">
        <v>1352</v>
      </c>
      <c r="C1204" t="s">
        <v>1353</v>
      </c>
      <c r="D1204" t="s">
        <v>96</v>
      </c>
      <c r="E1204" t="s">
        <v>84</v>
      </c>
      <c r="F1204" t="s">
        <v>113</v>
      </c>
      <c r="G1204" t="s">
        <v>113</v>
      </c>
      <c r="H1204" t="s">
        <v>144</v>
      </c>
      <c r="I1204" t="s">
        <v>34</v>
      </c>
      <c r="J1204" t="s">
        <v>3597</v>
      </c>
      <c r="K1204" s="3">
        <v>41515</v>
      </c>
      <c r="L1204" t="s">
        <v>136</v>
      </c>
      <c r="M1204" t="s">
        <v>1790</v>
      </c>
      <c r="N1204" t="s">
        <v>1791</v>
      </c>
      <c r="O1204" t="s">
        <v>39</v>
      </c>
      <c r="P1204" t="s">
        <v>64</v>
      </c>
      <c r="Q1204">
        <v>2</v>
      </c>
      <c r="R1204" s="5">
        <v>9.2560000000000002</v>
      </c>
      <c r="S1204" s="5">
        <v>18.693333333333332</v>
      </c>
      <c r="T1204" s="5">
        <v>22.431999999999999</v>
      </c>
      <c r="U1204">
        <v>0.4</v>
      </c>
      <c r="V1204" s="5">
        <v>3.92</v>
      </c>
      <c r="W1204" t="s">
        <v>41</v>
      </c>
      <c r="X1204" s="3">
        <v>41520</v>
      </c>
      <c r="Y1204" s="3">
        <v>41520</v>
      </c>
      <c r="Z1204">
        <v>5</v>
      </c>
      <c r="AA1204" t="s">
        <v>8400</v>
      </c>
      <c r="AB1204">
        <f t="shared" si="92"/>
        <v>0</v>
      </c>
      <c r="AC1204" t="str">
        <f t="shared" si="90"/>
        <v>Thursday</v>
      </c>
      <c r="AD1204" s="5">
        <v>2.36</v>
      </c>
      <c r="AE1204">
        <v>2013</v>
      </c>
      <c r="AF1204">
        <v>35</v>
      </c>
      <c r="AG1204" s="14">
        <f t="shared" si="91"/>
        <v>0.1747503566333809</v>
      </c>
      <c r="AH1204">
        <f t="shared" si="93"/>
        <v>0</v>
      </c>
      <c r="AI1204" t="str">
        <f t="shared" si="94"/>
        <v xml:space="preserve"> </v>
      </c>
    </row>
    <row r="1205" spans="1:35" x14ac:dyDescent="0.35">
      <c r="A1205">
        <v>1204</v>
      </c>
      <c r="B1205" t="s">
        <v>3598</v>
      </c>
      <c r="C1205" t="s">
        <v>3599</v>
      </c>
      <c r="D1205" t="s">
        <v>29</v>
      </c>
      <c r="E1205" t="s">
        <v>199</v>
      </c>
      <c r="F1205" t="s">
        <v>200</v>
      </c>
      <c r="G1205" t="s">
        <v>719</v>
      </c>
      <c r="H1205" t="s">
        <v>1895</v>
      </c>
      <c r="I1205" t="s">
        <v>34</v>
      </c>
      <c r="J1205" t="s">
        <v>3600</v>
      </c>
      <c r="K1205" s="3">
        <v>41525</v>
      </c>
      <c r="L1205" t="s">
        <v>36</v>
      </c>
      <c r="M1205" t="s">
        <v>3601</v>
      </c>
      <c r="N1205" t="s">
        <v>3602</v>
      </c>
      <c r="O1205" t="s">
        <v>51</v>
      </c>
      <c r="P1205" t="s">
        <v>205</v>
      </c>
      <c r="Q1205">
        <v>3</v>
      </c>
      <c r="R1205" s="5">
        <v>324.71999999999997</v>
      </c>
      <c r="S1205" s="5">
        <v>328</v>
      </c>
      <c r="T1205" s="5">
        <v>984</v>
      </c>
      <c r="U1205">
        <v>0</v>
      </c>
      <c r="V1205" s="5">
        <v>9.84</v>
      </c>
      <c r="W1205" t="s">
        <v>41</v>
      </c>
      <c r="X1205" s="3">
        <v>41530</v>
      </c>
      <c r="Y1205" s="3">
        <v>41530</v>
      </c>
      <c r="Z1205">
        <v>5</v>
      </c>
      <c r="AA1205" t="s">
        <v>8400</v>
      </c>
      <c r="AB1205">
        <f t="shared" si="92"/>
        <v>0</v>
      </c>
      <c r="AC1205" t="str">
        <f t="shared" si="90"/>
        <v>Sunday</v>
      </c>
      <c r="AD1205" s="5">
        <v>38.286999999999999</v>
      </c>
      <c r="AE1205">
        <v>2013</v>
      </c>
      <c r="AF1205">
        <v>37</v>
      </c>
      <c r="AG1205" s="14">
        <f t="shared" si="91"/>
        <v>0.01</v>
      </c>
      <c r="AH1205">
        <f t="shared" si="93"/>
        <v>0</v>
      </c>
      <c r="AI1205" t="str">
        <f t="shared" si="94"/>
        <v xml:space="preserve"> </v>
      </c>
    </row>
    <row r="1206" spans="1:35" x14ac:dyDescent="0.35">
      <c r="A1206">
        <v>1205</v>
      </c>
      <c r="B1206" t="s">
        <v>2872</v>
      </c>
      <c r="C1206" t="s">
        <v>2873</v>
      </c>
      <c r="D1206" t="s">
        <v>29</v>
      </c>
      <c r="E1206" t="s">
        <v>30</v>
      </c>
      <c r="F1206" t="s">
        <v>31</v>
      </c>
      <c r="G1206" t="s">
        <v>3005</v>
      </c>
      <c r="H1206" t="s">
        <v>3006</v>
      </c>
      <c r="I1206" t="s">
        <v>34</v>
      </c>
      <c r="J1206" t="s">
        <v>3603</v>
      </c>
      <c r="K1206" s="3">
        <v>41092</v>
      </c>
      <c r="L1206" t="s">
        <v>136</v>
      </c>
      <c r="M1206" t="s">
        <v>3604</v>
      </c>
      <c r="N1206" t="s">
        <v>3605</v>
      </c>
      <c r="O1206" t="s">
        <v>39</v>
      </c>
      <c r="P1206" t="s">
        <v>76</v>
      </c>
      <c r="Q1206">
        <v>5</v>
      </c>
      <c r="R1206" s="5">
        <v>10.66</v>
      </c>
      <c r="S1206" s="5">
        <v>14.6</v>
      </c>
      <c r="T1206" s="5">
        <v>73</v>
      </c>
      <c r="U1206">
        <v>0</v>
      </c>
      <c r="V1206" s="5">
        <v>19.7</v>
      </c>
      <c r="W1206" t="s">
        <v>139</v>
      </c>
      <c r="X1206" s="3">
        <v>41095</v>
      </c>
      <c r="Y1206" s="3">
        <v>41095</v>
      </c>
      <c r="Z1206">
        <v>3</v>
      </c>
      <c r="AA1206" t="s">
        <v>8400</v>
      </c>
      <c r="AB1206">
        <f t="shared" si="92"/>
        <v>0</v>
      </c>
      <c r="AC1206" t="str">
        <f t="shared" si="90"/>
        <v>Monday</v>
      </c>
      <c r="AD1206" s="5">
        <v>10.531000000000001</v>
      </c>
      <c r="AE1206">
        <v>2012</v>
      </c>
      <c r="AF1206">
        <v>27</v>
      </c>
      <c r="AG1206" s="14">
        <f t="shared" si="91"/>
        <v>0.26986301369863014</v>
      </c>
      <c r="AH1206">
        <f t="shared" si="93"/>
        <v>0</v>
      </c>
      <c r="AI1206" t="str">
        <f t="shared" si="94"/>
        <v xml:space="preserve"> </v>
      </c>
    </row>
    <row r="1207" spans="1:35" x14ac:dyDescent="0.35">
      <c r="A1207">
        <v>1206</v>
      </c>
      <c r="B1207" t="s">
        <v>3606</v>
      </c>
      <c r="C1207" t="s">
        <v>3607</v>
      </c>
      <c r="D1207" t="s">
        <v>29</v>
      </c>
      <c r="E1207" t="s">
        <v>30</v>
      </c>
      <c r="F1207" t="s">
        <v>31</v>
      </c>
      <c r="G1207" t="s">
        <v>226</v>
      </c>
      <c r="H1207" t="s">
        <v>226</v>
      </c>
      <c r="I1207" t="s">
        <v>34</v>
      </c>
      <c r="J1207" t="s">
        <v>3608</v>
      </c>
      <c r="K1207" s="3">
        <v>41240</v>
      </c>
      <c r="L1207" t="s">
        <v>215</v>
      </c>
      <c r="M1207" t="s">
        <v>2936</v>
      </c>
      <c r="N1207" t="s">
        <v>2937</v>
      </c>
      <c r="O1207" t="s">
        <v>39</v>
      </c>
      <c r="P1207" t="s">
        <v>90</v>
      </c>
      <c r="Q1207">
        <v>5</v>
      </c>
      <c r="R1207" s="5">
        <v>6.4599999999999991</v>
      </c>
      <c r="S1207" s="5">
        <v>7.3999999999999995</v>
      </c>
      <c r="T1207" s="5">
        <v>37</v>
      </c>
      <c r="U1207">
        <v>0</v>
      </c>
      <c r="V1207" s="5">
        <v>4.7</v>
      </c>
      <c r="W1207" t="s">
        <v>155</v>
      </c>
      <c r="X1207" s="3">
        <v>41242</v>
      </c>
      <c r="Y1207" s="3">
        <v>41244</v>
      </c>
      <c r="Z1207">
        <v>4</v>
      </c>
      <c r="AA1207" t="s">
        <v>8399</v>
      </c>
      <c r="AB1207">
        <f t="shared" si="92"/>
        <v>2</v>
      </c>
      <c r="AC1207" t="str">
        <f t="shared" si="90"/>
        <v>Tuesday</v>
      </c>
      <c r="AD1207" s="5">
        <v>8.4860000000000007</v>
      </c>
      <c r="AE1207">
        <v>2012</v>
      </c>
      <c r="AF1207">
        <v>48</v>
      </c>
      <c r="AG1207" s="14">
        <f t="shared" si="91"/>
        <v>0.12702702702702703</v>
      </c>
      <c r="AH1207">
        <f t="shared" si="93"/>
        <v>1</v>
      </c>
      <c r="AI1207">
        <f t="shared" si="94"/>
        <v>2</v>
      </c>
    </row>
    <row r="1208" spans="1:35" x14ac:dyDescent="0.35">
      <c r="A1208">
        <v>1207</v>
      </c>
      <c r="B1208" t="s">
        <v>3606</v>
      </c>
      <c r="C1208" t="s">
        <v>3607</v>
      </c>
      <c r="D1208" t="s">
        <v>29</v>
      </c>
      <c r="E1208" t="s">
        <v>30</v>
      </c>
      <c r="F1208" t="s">
        <v>31</v>
      </c>
      <c r="G1208" t="s">
        <v>226</v>
      </c>
      <c r="H1208" t="s">
        <v>226</v>
      </c>
      <c r="I1208" t="s">
        <v>34</v>
      </c>
      <c r="J1208" t="s">
        <v>3608</v>
      </c>
      <c r="K1208" s="3">
        <v>41240</v>
      </c>
      <c r="L1208" t="s">
        <v>215</v>
      </c>
      <c r="M1208" t="s">
        <v>2566</v>
      </c>
      <c r="N1208" t="s">
        <v>2567</v>
      </c>
      <c r="O1208" t="s">
        <v>39</v>
      </c>
      <c r="P1208" t="s">
        <v>64</v>
      </c>
      <c r="Q1208">
        <v>3</v>
      </c>
      <c r="R1208" s="5">
        <v>21.95333333333333</v>
      </c>
      <c r="S1208" s="5">
        <v>31.333333333333329</v>
      </c>
      <c r="T1208" s="5">
        <v>93.999999999999986</v>
      </c>
      <c r="U1208">
        <v>0</v>
      </c>
      <c r="V1208" s="5">
        <v>28.14</v>
      </c>
      <c r="W1208" t="s">
        <v>155</v>
      </c>
      <c r="X1208" s="3">
        <v>41242</v>
      </c>
      <c r="Y1208" s="3">
        <v>41242</v>
      </c>
      <c r="Z1208">
        <v>2</v>
      </c>
      <c r="AA1208" t="s">
        <v>8400</v>
      </c>
      <c r="AB1208">
        <f t="shared" si="92"/>
        <v>0</v>
      </c>
      <c r="AC1208" t="str">
        <f t="shared" si="90"/>
        <v>Tuesday</v>
      </c>
      <c r="AD1208" s="5">
        <v>10.888</v>
      </c>
      <c r="AE1208">
        <v>2012</v>
      </c>
      <c r="AF1208">
        <v>48</v>
      </c>
      <c r="AG1208" s="14">
        <f t="shared" si="91"/>
        <v>0.29936170212765961</v>
      </c>
      <c r="AH1208">
        <f t="shared" si="93"/>
        <v>0</v>
      </c>
      <c r="AI1208" t="str">
        <f t="shared" si="94"/>
        <v xml:space="preserve"> </v>
      </c>
    </row>
    <row r="1209" spans="1:35" x14ac:dyDescent="0.35">
      <c r="A1209">
        <v>1208</v>
      </c>
      <c r="B1209" t="s">
        <v>3606</v>
      </c>
      <c r="C1209" t="s">
        <v>3607</v>
      </c>
      <c r="D1209" t="s">
        <v>29</v>
      </c>
      <c r="E1209" t="s">
        <v>30</v>
      </c>
      <c r="F1209" t="s">
        <v>31</v>
      </c>
      <c r="G1209" t="s">
        <v>226</v>
      </c>
      <c r="H1209" t="s">
        <v>226</v>
      </c>
      <c r="I1209" t="s">
        <v>34</v>
      </c>
      <c r="J1209" t="s">
        <v>3608</v>
      </c>
      <c r="K1209" s="3">
        <v>41240</v>
      </c>
      <c r="L1209" t="s">
        <v>215</v>
      </c>
      <c r="M1209" t="s">
        <v>3609</v>
      </c>
      <c r="N1209" t="s">
        <v>3610</v>
      </c>
      <c r="O1209" t="s">
        <v>72</v>
      </c>
      <c r="P1209" t="s">
        <v>79</v>
      </c>
      <c r="Q1209">
        <v>5</v>
      </c>
      <c r="R1209" s="5">
        <v>16.28</v>
      </c>
      <c r="S1209" s="5">
        <v>28.6</v>
      </c>
      <c r="T1209" s="5">
        <v>143</v>
      </c>
      <c r="U1209">
        <v>0</v>
      </c>
      <c r="V1209" s="5">
        <v>61.6</v>
      </c>
      <c r="W1209" t="s">
        <v>155</v>
      </c>
      <c r="X1209" s="3">
        <v>41242</v>
      </c>
      <c r="Y1209" s="3">
        <v>41242</v>
      </c>
      <c r="Z1209">
        <v>2</v>
      </c>
      <c r="AA1209" t="s">
        <v>8400</v>
      </c>
      <c r="AB1209">
        <f t="shared" si="92"/>
        <v>0</v>
      </c>
      <c r="AC1209" t="str">
        <f t="shared" si="90"/>
        <v>Tuesday</v>
      </c>
      <c r="AD1209" s="5">
        <v>56.606000000000002</v>
      </c>
      <c r="AE1209">
        <v>2012</v>
      </c>
      <c r="AF1209">
        <v>48</v>
      </c>
      <c r="AG1209" s="14">
        <f t="shared" si="91"/>
        <v>0.43076923076923079</v>
      </c>
      <c r="AH1209">
        <f t="shared" si="93"/>
        <v>0</v>
      </c>
      <c r="AI1209" t="str">
        <f t="shared" si="94"/>
        <v xml:space="preserve"> </v>
      </c>
    </row>
    <row r="1210" spans="1:35" x14ac:dyDescent="0.35">
      <c r="A1210">
        <v>1209</v>
      </c>
      <c r="B1210" t="s">
        <v>3606</v>
      </c>
      <c r="C1210" t="s">
        <v>3607</v>
      </c>
      <c r="D1210" t="s">
        <v>29</v>
      </c>
      <c r="E1210" t="s">
        <v>30</v>
      </c>
      <c r="F1210" t="s">
        <v>31</v>
      </c>
      <c r="G1210" t="s">
        <v>226</v>
      </c>
      <c r="H1210" t="s">
        <v>226</v>
      </c>
      <c r="I1210" t="s">
        <v>34</v>
      </c>
      <c r="J1210" t="s">
        <v>3608</v>
      </c>
      <c r="K1210" s="3">
        <v>41240</v>
      </c>
      <c r="L1210" t="s">
        <v>215</v>
      </c>
      <c r="M1210" t="s">
        <v>3611</v>
      </c>
      <c r="N1210" t="s">
        <v>3612</v>
      </c>
      <c r="O1210" t="s">
        <v>51</v>
      </c>
      <c r="P1210" t="s">
        <v>52</v>
      </c>
      <c r="Q1210">
        <v>3</v>
      </c>
      <c r="R1210" s="5">
        <v>22.816800000000001</v>
      </c>
      <c r="S1210" s="5">
        <v>34.674666666666667</v>
      </c>
      <c r="T1210" s="5">
        <v>62.414400000000001</v>
      </c>
      <c r="U1210">
        <v>0.4</v>
      </c>
      <c r="V1210" s="5">
        <v>-6.0359999999999996</v>
      </c>
      <c r="W1210" t="s">
        <v>155</v>
      </c>
      <c r="X1210" s="3">
        <v>41242</v>
      </c>
      <c r="Y1210" s="3">
        <v>41242</v>
      </c>
      <c r="Z1210">
        <v>2</v>
      </c>
      <c r="AA1210" t="s">
        <v>8400</v>
      </c>
      <c r="AB1210">
        <f t="shared" si="92"/>
        <v>0</v>
      </c>
      <c r="AC1210" t="str">
        <f t="shared" si="90"/>
        <v>Tuesday</v>
      </c>
      <c r="AD1210" s="5">
        <v>6.7720000000000002</v>
      </c>
      <c r="AE1210">
        <v>2012</v>
      </c>
      <c r="AF1210">
        <v>48</v>
      </c>
      <c r="AG1210" s="14">
        <f t="shared" si="91"/>
        <v>-9.6708451895716363E-2</v>
      </c>
      <c r="AH1210">
        <f t="shared" si="93"/>
        <v>0</v>
      </c>
      <c r="AI1210" t="str">
        <f t="shared" si="94"/>
        <v xml:space="preserve"> </v>
      </c>
    </row>
    <row r="1211" spans="1:35" x14ac:dyDescent="0.35">
      <c r="A1211">
        <v>1210</v>
      </c>
      <c r="B1211" t="s">
        <v>2710</v>
      </c>
      <c r="C1211" t="s">
        <v>2711</v>
      </c>
      <c r="D1211" t="s">
        <v>29</v>
      </c>
      <c r="E1211" t="s">
        <v>30</v>
      </c>
      <c r="F1211" t="s">
        <v>31</v>
      </c>
      <c r="G1211" t="s">
        <v>320</v>
      </c>
      <c r="H1211" t="s">
        <v>3613</v>
      </c>
      <c r="I1211" t="s">
        <v>34</v>
      </c>
      <c r="J1211" t="s">
        <v>3614</v>
      </c>
      <c r="K1211" s="3">
        <v>40849</v>
      </c>
      <c r="L1211" t="s">
        <v>136</v>
      </c>
      <c r="M1211" t="s">
        <v>2119</v>
      </c>
      <c r="N1211" t="s">
        <v>2120</v>
      </c>
      <c r="O1211" t="s">
        <v>51</v>
      </c>
      <c r="P1211" t="s">
        <v>93</v>
      </c>
      <c r="Q1211">
        <v>2</v>
      </c>
      <c r="R1211" s="5">
        <v>115.712</v>
      </c>
      <c r="S1211" s="5">
        <v>116.81499999999998</v>
      </c>
      <c r="T1211" s="5">
        <v>186.904</v>
      </c>
      <c r="U1211">
        <v>0.2</v>
      </c>
      <c r="V1211" s="5">
        <v>-44.52</v>
      </c>
      <c r="W1211" t="s">
        <v>155</v>
      </c>
      <c r="X1211" s="3">
        <v>40851</v>
      </c>
      <c r="Y1211" s="3">
        <v>40852</v>
      </c>
      <c r="Z1211">
        <v>3</v>
      </c>
      <c r="AA1211" t="s">
        <v>8399</v>
      </c>
      <c r="AB1211">
        <f t="shared" si="92"/>
        <v>1</v>
      </c>
      <c r="AC1211" t="str">
        <f t="shared" si="90"/>
        <v>Wednesday</v>
      </c>
      <c r="AD1211" s="5">
        <v>26.812999999999999</v>
      </c>
      <c r="AE1211">
        <v>2011</v>
      </c>
      <c r="AF1211">
        <v>45</v>
      </c>
      <c r="AG1211" s="14">
        <f t="shared" si="91"/>
        <v>-0.23819714933869796</v>
      </c>
      <c r="AH1211">
        <f t="shared" si="93"/>
        <v>1</v>
      </c>
      <c r="AI1211">
        <f t="shared" si="94"/>
        <v>1</v>
      </c>
    </row>
    <row r="1212" spans="1:35" x14ac:dyDescent="0.35">
      <c r="A1212">
        <v>1211</v>
      </c>
      <c r="B1212" t="s">
        <v>2710</v>
      </c>
      <c r="C1212" t="s">
        <v>2711</v>
      </c>
      <c r="D1212" t="s">
        <v>29</v>
      </c>
      <c r="E1212" t="s">
        <v>30</v>
      </c>
      <c r="F1212" t="s">
        <v>31</v>
      </c>
      <c r="G1212" t="s">
        <v>320</v>
      </c>
      <c r="H1212" t="s">
        <v>3613</v>
      </c>
      <c r="I1212" t="s">
        <v>34</v>
      </c>
      <c r="J1212" t="s">
        <v>3614</v>
      </c>
      <c r="K1212" s="3">
        <v>40849</v>
      </c>
      <c r="L1212" t="s">
        <v>136</v>
      </c>
      <c r="M1212" t="s">
        <v>3615</v>
      </c>
      <c r="N1212" t="s">
        <v>3616</v>
      </c>
      <c r="O1212" t="s">
        <v>39</v>
      </c>
      <c r="P1212" t="s">
        <v>58</v>
      </c>
      <c r="Q1212">
        <v>2</v>
      </c>
      <c r="R1212" s="5">
        <v>3.44</v>
      </c>
      <c r="S1212" s="5">
        <v>4</v>
      </c>
      <c r="T1212" s="5">
        <v>8</v>
      </c>
      <c r="U1212">
        <v>0</v>
      </c>
      <c r="V1212" s="5">
        <v>1.1200000000000001</v>
      </c>
      <c r="W1212" t="s">
        <v>155</v>
      </c>
      <c r="X1212" s="3">
        <v>40851</v>
      </c>
      <c r="Y1212" s="3">
        <v>40851</v>
      </c>
      <c r="Z1212">
        <v>2</v>
      </c>
      <c r="AA1212" t="s">
        <v>8400</v>
      </c>
      <c r="AB1212">
        <f t="shared" si="92"/>
        <v>0</v>
      </c>
      <c r="AC1212" t="str">
        <f t="shared" si="90"/>
        <v>Wednesday</v>
      </c>
      <c r="AD1212" s="5">
        <v>0.93</v>
      </c>
      <c r="AE1212">
        <v>2011</v>
      </c>
      <c r="AF1212">
        <v>45</v>
      </c>
      <c r="AG1212" s="14">
        <f t="shared" si="91"/>
        <v>0.14000000000000001</v>
      </c>
      <c r="AH1212">
        <f t="shared" si="93"/>
        <v>0</v>
      </c>
      <c r="AI1212" t="str">
        <f t="shared" si="94"/>
        <v xml:space="preserve"> </v>
      </c>
    </row>
    <row r="1213" spans="1:35" x14ac:dyDescent="0.35">
      <c r="A1213">
        <v>1212</v>
      </c>
      <c r="B1213" t="s">
        <v>3154</v>
      </c>
      <c r="C1213" t="s">
        <v>3155</v>
      </c>
      <c r="D1213" t="s">
        <v>112</v>
      </c>
      <c r="E1213" t="s">
        <v>199</v>
      </c>
      <c r="F1213" t="s">
        <v>212</v>
      </c>
      <c r="G1213" t="s">
        <v>213</v>
      </c>
      <c r="H1213" t="s">
        <v>213</v>
      </c>
      <c r="I1213" t="s">
        <v>34</v>
      </c>
      <c r="J1213" t="s">
        <v>3617</v>
      </c>
      <c r="K1213" s="3">
        <v>41559</v>
      </c>
      <c r="L1213" t="s">
        <v>136</v>
      </c>
      <c r="M1213" t="s">
        <v>1869</v>
      </c>
      <c r="N1213" t="s">
        <v>1870</v>
      </c>
      <c r="O1213" t="s">
        <v>39</v>
      </c>
      <c r="P1213" t="s">
        <v>165</v>
      </c>
      <c r="Q1213">
        <v>5</v>
      </c>
      <c r="R1213" s="5">
        <v>15.355200000000002</v>
      </c>
      <c r="S1213" s="5">
        <v>30.074000000000002</v>
      </c>
      <c r="T1213" s="5">
        <v>120.29600000000001</v>
      </c>
      <c r="U1213">
        <v>0.2</v>
      </c>
      <c r="V1213" s="5">
        <v>43.52</v>
      </c>
      <c r="W1213" t="s">
        <v>155</v>
      </c>
      <c r="X1213" s="3">
        <v>41561</v>
      </c>
      <c r="Y1213" s="3">
        <v>41561</v>
      </c>
      <c r="Z1213">
        <v>2</v>
      </c>
      <c r="AA1213" t="s">
        <v>8400</v>
      </c>
      <c r="AB1213">
        <f t="shared" si="92"/>
        <v>0</v>
      </c>
      <c r="AC1213" t="str">
        <f t="shared" si="90"/>
        <v>Saturday</v>
      </c>
      <c r="AD1213" s="5">
        <v>18.654</v>
      </c>
      <c r="AE1213">
        <v>2013</v>
      </c>
      <c r="AF1213">
        <v>41</v>
      </c>
      <c r="AG1213" s="14">
        <f t="shared" si="91"/>
        <v>0.36177429008445833</v>
      </c>
      <c r="AH1213">
        <f t="shared" si="93"/>
        <v>0</v>
      </c>
      <c r="AI1213" t="str">
        <f t="shared" si="94"/>
        <v xml:space="preserve"> </v>
      </c>
    </row>
    <row r="1214" spans="1:35" x14ac:dyDescent="0.35">
      <c r="A1214">
        <v>1213</v>
      </c>
      <c r="B1214" t="s">
        <v>597</v>
      </c>
      <c r="C1214" t="s">
        <v>598</v>
      </c>
      <c r="D1214" t="s">
        <v>96</v>
      </c>
      <c r="E1214" t="s">
        <v>44</v>
      </c>
      <c r="F1214" t="s">
        <v>133</v>
      </c>
      <c r="G1214" t="s">
        <v>3618</v>
      </c>
      <c r="H1214" t="s">
        <v>3619</v>
      </c>
      <c r="I1214" t="s">
        <v>34</v>
      </c>
      <c r="J1214" t="s">
        <v>3620</v>
      </c>
      <c r="K1214" s="3">
        <v>41599</v>
      </c>
      <c r="L1214" t="s">
        <v>136</v>
      </c>
      <c r="M1214" t="s">
        <v>1845</v>
      </c>
      <c r="N1214" t="s">
        <v>1846</v>
      </c>
      <c r="O1214" t="s">
        <v>39</v>
      </c>
      <c r="P1214" t="s">
        <v>64</v>
      </c>
      <c r="Q1214">
        <v>5</v>
      </c>
      <c r="R1214" s="5">
        <v>16.740000000000002</v>
      </c>
      <c r="S1214" s="5">
        <v>18</v>
      </c>
      <c r="T1214" s="5">
        <v>90</v>
      </c>
      <c r="U1214">
        <v>0</v>
      </c>
      <c r="V1214" s="5">
        <v>6.3</v>
      </c>
      <c r="W1214" t="s">
        <v>41</v>
      </c>
      <c r="X1214" s="3">
        <v>41604</v>
      </c>
      <c r="Y1214" s="3">
        <v>41604</v>
      </c>
      <c r="Z1214">
        <v>5</v>
      </c>
      <c r="AA1214" t="s">
        <v>8400</v>
      </c>
      <c r="AB1214">
        <f t="shared" si="92"/>
        <v>0</v>
      </c>
      <c r="AC1214" t="str">
        <f t="shared" si="90"/>
        <v>Thursday</v>
      </c>
      <c r="AD1214" s="5">
        <v>8.7140000000000004</v>
      </c>
      <c r="AE1214">
        <v>2013</v>
      </c>
      <c r="AF1214">
        <v>47</v>
      </c>
      <c r="AG1214" s="14">
        <f t="shared" si="91"/>
        <v>6.9999999999999993E-2</v>
      </c>
      <c r="AH1214">
        <f t="shared" si="93"/>
        <v>0</v>
      </c>
      <c r="AI1214" t="str">
        <f t="shared" si="94"/>
        <v xml:space="preserve"> </v>
      </c>
    </row>
    <row r="1215" spans="1:35" x14ac:dyDescent="0.35">
      <c r="A1215">
        <v>1214</v>
      </c>
      <c r="B1215" t="s">
        <v>597</v>
      </c>
      <c r="C1215" t="s">
        <v>598</v>
      </c>
      <c r="D1215" t="s">
        <v>96</v>
      </c>
      <c r="E1215" t="s">
        <v>44</v>
      </c>
      <c r="F1215" t="s">
        <v>133</v>
      </c>
      <c r="G1215" t="s">
        <v>3618</v>
      </c>
      <c r="H1215" t="s">
        <v>3619</v>
      </c>
      <c r="I1215" t="s">
        <v>34</v>
      </c>
      <c r="J1215" t="s">
        <v>3620</v>
      </c>
      <c r="K1215" s="3">
        <v>41599</v>
      </c>
      <c r="L1215" t="s">
        <v>136</v>
      </c>
      <c r="M1215" t="s">
        <v>2731</v>
      </c>
      <c r="N1215" t="s">
        <v>373</v>
      </c>
      <c r="O1215" t="s">
        <v>39</v>
      </c>
      <c r="P1215" t="s">
        <v>58</v>
      </c>
      <c r="Q1215">
        <v>7</v>
      </c>
      <c r="R1215" s="5">
        <v>2.6371428571428575</v>
      </c>
      <c r="S1215" s="5">
        <v>4.8571428571428568</v>
      </c>
      <c r="T1215" s="5">
        <v>34</v>
      </c>
      <c r="U1215">
        <v>0</v>
      </c>
      <c r="V1215" s="5">
        <v>15.54</v>
      </c>
      <c r="W1215" t="s">
        <v>41</v>
      </c>
      <c r="X1215" s="3">
        <v>41604</v>
      </c>
      <c r="Y1215" s="3">
        <v>41604</v>
      </c>
      <c r="Z1215">
        <v>5</v>
      </c>
      <c r="AA1215" t="s">
        <v>8400</v>
      </c>
      <c r="AB1215">
        <f t="shared" si="92"/>
        <v>0</v>
      </c>
      <c r="AC1215" t="str">
        <f t="shared" si="90"/>
        <v>Thursday</v>
      </c>
      <c r="AD1215" s="5">
        <v>1.2889999999999999</v>
      </c>
      <c r="AE1215">
        <v>2013</v>
      </c>
      <c r="AF1215">
        <v>47</v>
      </c>
      <c r="AG1215" s="14">
        <f t="shared" si="91"/>
        <v>0.45705882352941174</v>
      </c>
      <c r="AH1215">
        <f t="shared" si="93"/>
        <v>0</v>
      </c>
      <c r="AI1215" t="str">
        <f t="shared" si="94"/>
        <v xml:space="preserve"> </v>
      </c>
    </row>
    <row r="1216" spans="1:35" x14ac:dyDescent="0.35">
      <c r="A1216">
        <v>1215</v>
      </c>
      <c r="B1216" t="s">
        <v>597</v>
      </c>
      <c r="C1216" t="s">
        <v>598</v>
      </c>
      <c r="D1216" t="s">
        <v>96</v>
      </c>
      <c r="E1216" t="s">
        <v>44</v>
      </c>
      <c r="F1216" t="s">
        <v>133</v>
      </c>
      <c r="G1216" t="s">
        <v>3618</v>
      </c>
      <c r="H1216" t="s">
        <v>3619</v>
      </c>
      <c r="I1216" t="s">
        <v>34</v>
      </c>
      <c r="J1216" t="s">
        <v>3620</v>
      </c>
      <c r="K1216" s="3">
        <v>41599</v>
      </c>
      <c r="L1216" t="s">
        <v>136</v>
      </c>
      <c r="M1216" t="s">
        <v>2056</v>
      </c>
      <c r="N1216" t="s">
        <v>2057</v>
      </c>
      <c r="O1216" t="s">
        <v>72</v>
      </c>
      <c r="P1216" t="s">
        <v>79</v>
      </c>
      <c r="Q1216">
        <v>2</v>
      </c>
      <c r="R1216" s="5">
        <v>118.72</v>
      </c>
      <c r="S1216" s="5">
        <v>172</v>
      </c>
      <c r="T1216" s="5">
        <v>344</v>
      </c>
      <c r="U1216">
        <v>0</v>
      </c>
      <c r="V1216" s="5">
        <v>106.56</v>
      </c>
      <c r="W1216" t="s">
        <v>41</v>
      </c>
      <c r="X1216" s="3">
        <v>41604</v>
      </c>
      <c r="Y1216" s="3">
        <v>41604</v>
      </c>
      <c r="Z1216">
        <v>5</v>
      </c>
      <c r="AA1216" t="s">
        <v>8400</v>
      </c>
      <c r="AB1216">
        <f t="shared" si="92"/>
        <v>0</v>
      </c>
      <c r="AC1216" t="str">
        <f t="shared" si="90"/>
        <v>Thursday</v>
      </c>
      <c r="AD1216" s="5">
        <v>35.301000000000002</v>
      </c>
      <c r="AE1216">
        <v>2013</v>
      </c>
      <c r="AF1216">
        <v>47</v>
      </c>
      <c r="AG1216" s="14">
        <f t="shared" si="91"/>
        <v>0.30976744186046512</v>
      </c>
      <c r="AH1216">
        <f t="shared" si="93"/>
        <v>0</v>
      </c>
      <c r="AI1216" t="str">
        <f t="shared" si="94"/>
        <v xml:space="preserve"> </v>
      </c>
    </row>
    <row r="1217" spans="1:35" x14ac:dyDescent="0.35">
      <c r="A1217">
        <v>1216</v>
      </c>
      <c r="B1217" t="s">
        <v>597</v>
      </c>
      <c r="C1217" t="s">
        <v>598</v>
      </c>
      <c r="D1217" t="s">
        <v>96</v>
      </c>
      <c r="E1217" t="s">
        <v>44</v>
      </c>
      <c r="F1217" t="s">
        <v>133</v>
      </c>
      <c r="G1217" t="s">
        <v>3618</v>
      </c>
      <c r="H1217" t="s">
        <v>3619</v>
      </c>
      <c r="I1217" t="s">
        <v>34</v>
      </c>
      <c r="J1217" t="s">
        <v>3620</v>
      </c>
      <c r="K1217" s="3">
        <v>41599</v>
      </c>
      <c r="L1217" t="s">
        <v>136</v>
      </c>
      <c r="M1217" t="s">
        <v>446</v>
      </c>
      <c r="N1217" t="s">
        <v>447</v>
      </c>
      <c r="O1217" t="s">
        <v>51</v>
      </c>
      <c r="P1217" t="s">
        <v>55</v>
      </c>
      <c r="Q1217">
        <v>3</v>
      </c>
      <c r="R1217" s="5">
        <v>65.073333333333338</v>
      </c>
      <c r="S1217" s="5">
        <v>82.333333333333343</v>
      </c>
      <c r="T1217" s="5">
        <v>247.00000000000003</v>
      </c>
      <c r="U1217">
        <v>0</v>
      </c>
      <c r="V1217" s="5">
        <v>51.78</v>
      </c>
      <c r="W1217" t="s">
        <v>41</v>
      </c>
      <c r="X1217" s="3">
        <v>41604</v>
      </c>
      <c r="Y1217" s="3">
        <v>41604</v>
      </c>
      <c r="Z1217">
        <v>5</v>
      </c>
      <c r="AA1217" t="s">
        <v>8400</v>
      </c>
      <c r="AB1217">
        <f t="shared" si="92"/>
        <v>0</v>
      </c>
      <c r="AC1217" t="str">
        <f t="shared" si="90"/>
        <v>Thursday</v>
      </c>
      <c r="AD1217" s="5">
        <v>37.591999999999999</v>
      </c>
      <c r="AE1217">
        <v>2013</v>
      </c>
      <c r="AF1217">
        <v>47</v>
      </c>
      <c r="AG1217" s="14">
        <f t="shared" si="91"/>
        <v>0.20963562753036435</v>
      </c>
      <c r="AH1217">
        <f t="shared" si="93"/>
        <v>0</v>
      </c>
      <c r="AI1217" t="str">
        <f t="shared" si="94"/>
        <v xml:space="preserve"> </v>
      </c>
    </row>
    <row r="1218" spans="1:35" x14ac:dyDescent="0.35">
      <c r="A1218">
        <v>1217</v>
      </c>
      <c r="B1218" t="s">
        <v>597</v>
      </c>
      <c r="C1218" t="s">
        <v>598</v>
      </c>
      <c r="D1218" t="s">
        <v>96</v>
      </c>
      <c r="E1218" t="s">
        <v>44</v>
      </c>
      <c r="F1218" t="s">
        <v>133</v>
      </c>
      <c r="G1218" t="s">
        <v>3618</v>
      </c>
      <c r="H1218" t="s">
        <v>3619</v>
      </c>
      <c r="I1218" t="s">
        <v>34</v>
      </c>
      <c r="J1218" t="s">
        <v>3620</v>
      </c>
      <c r="K1218" s="3">
        <v>41599</v>
      </c>
      <c r="L1218" t="s">
        <v>136</v>
      </c>
      <c r="M1218" t="s">
        <v>3621</v>
      </c>
      <c r="N1218" t="s">
        <v>3333</v>
      </c>
      <c r="O1218" t="s">
        <v>39</v>
      </c>
      <c r="P1218" t="s">
        <v>340</v>
      </c>
      <c r="Q1218">
        <v>4</v>
      </c>
      <c r="R1218" s="5">
        <v>16.329999999999998</v>
      </c>
      <c r="S1218" s="5">
        <v>18.75</v>
      </c>
      <c r="T1218" s="5">
        <v>75</v>
      </c>
      <c r="U1218">
        <v>0</v>
      </c>
      <c r="V1218" s="5">
        <v>9.68</v>
      </c>
      <c r="W1218" t="s">
        <v>41</v>
      </c>
      <c r="X1218" s="3">
        <v>41604</v>
      </c>
      <c r="Y1218" s="3">
        <v>41604</v>
      </c>
      <c r="Z1218">
        <v>5</v>
      </c>
      <c r="AA1218" t="s">
        <v>8400</v>
      </c>
      <c r="AB1218">
        <f t="shared" si="92"/>
        <v>0</v>
      </c>
      <c r="AC1218" t="str">
        <f t="shared" ref="AC1218:AC1281" si="95">TEXT(K1218,"dddd")</f>
        <v>Thursday</v>
      </c>
      <c r="AD1218" s="5">
        <v>12.817</v>
      </c>
      <c r="AE1218">
        <v>2013</v>
      </c>
      <c r="AF1218">
        <v>47</v>
      </c>
      <c r="AG1218" s="14">
        <f t="shared" ref="AG1218:AG1281" si="96">V1218/T1218</f>
        <v>0.12906666666666666</v>
      </c>
      <c r="AH1218">
        <f t="shared" si="93"/>
        <v>0</v>
      </c>
      <c r="AI1218" t="str">
        <f t="shared" si="94"/>
        <v xml:space="preserve"> </v>
      </c>
    </row>
    <row r="1219" spans="1:35" x14ac:dyDescent="0.35">
      <c r="A1219">
        <v>1218</v>
      </c>
      <c r="B1219" t="s">
        <v>597</v>
      </c>
      <c r="C1219" t="s">
        <v>598</v>
      </c>
      <c r="D1219" t="s">
        <v>96</v>
      </c>
      <c r="E1219" t="s">
        <v>44</v>
      </c>
      <c r="F1219" t="s">
        <v>133</v>
      </c>
      <c r="G1219" t="s">
        <v>3618</v>
      </c>
      <c r="H1219" t="s">
        <v>3619</v>
      </c>
      <c r="I1219" t="s">
        <v>34</v>
      </c>
      <c r="J1219" t="s">
        <v>3620</v>
      </c>
      <c r="K1219" s="3">
        <v>41599</v>
      </c>
      <c r="L1219" t="s">
        <v>136</v>
      </c>
      <c r="M1219" t="s">
        <v>3622</v>
      </c>
      <c r="N1219" t="s">
        <v>3623</v>
      </c>
      <c r="O1219" t="s">
        <v>51</v>
      </c>
      <c r="P1219" t="s">
        <v>52</v>
      </c>
      <c r="Q1219">
        <v>1</v>
      </c>
      <c r="R1219" s="5">
        <v>46.68</v>
      </c>
      <c r="S1219" s="5">
        <v>73</v>
      </c>
      <c r="T1219" s="5">
        <v>73</v>
      </c>
      <c r="U1219">
        <v>0</v>
      </c>
      <c r="V1219" s="5">
        <v>26.32</v>
      </c>
      <c r="W1219" t="s">
        <v>41</v>
      </c>
      <c r="X1219" s="3">
        <v>41604</v>
      </c>
      <c r="Y1219" s="3">
        <v>41604</v>
      </c>
      <c r="Z1219">
        <v>5</v>
      </c>
      <c r="AA1219" t="s">
        <v>8400</v>
      </c>
      <c r="AB1219">
        <f t="shared" ref="AB1219:AB1282" si="97">Y1219-X1219</f>
        <v>0</v>
      </c>
      <c r="AC1219" t="str">
        <f t="shared" si="95"/>
        <v>Thursday</v>
      </c>
      <c r="AD1219" s="5">
        <v>2.589</v>
      </c>
      <c r="AE1219">
        <v>2013</v>
      </c>
      <c r="AF1219">
        <v>47</v>
      </c>
      <c r="AG1219" s="14">
        <f t="shared" si="96"/>
        <v>0.36054794520547945</v>
      </c>
      <c r="AH1219">
        <f t="shared" ref="AH1219:AH1282" si="98">IF(AA1219 = "Late", 1, 0)</f>
        <v>0</v>
      </c>
      <c r="AI1219" t="str">
        <f t="shared" ref="AI1219:AI1282" si="99">IF(AB1219&gt;0, AB1219, " ")</f>
        <v xml:space="preserve"> </v>
      </c>
    </row>
    <row r="1220" spans="1:35" x14ac:dyDescent="0.35">
      <c r="A1220">
        <v>1219</v>
      </c>
      <c r="B1220" t="s">
        <v>3624</v>
      </c>
      <c r="C1220" t="s">
        <v>3625</v>
      </c>
      <c r="D1220" t="s">
        <v>29</v>
      </c>
      <c r="E1220" t="s">
        <v>84</v>
      </c>
      <c r="F1220" t="s">
        <v>113</v>
      </c>
      <c r="G1220" t="s">
        <v>113</v>
      </c>
      <c r="H1220" t="s">
        <v>114</v>
      </c>
      <c r="I1220" t="s">
        <v>34</v>
      </c>
      <c r="J1220" t="s">
        <v>3626</v>
      </c>
      <c r="K1220" s="3">
        <v>41913</v>
      </c>
      <c r="L1220" t="s">
        <v>36</v>
      </c>
      <c r="M1220" t="s">
        <v>3157</v>
      </c>
      <c r="N1220" t="s">
        <v>3158</v>
      </c>
      <c r="O1220" t="s">
        <v>51</v>
      </c>
      <c r="P1220" t="s">
        <v>93</v>
      </c>
      <c r="Q1220">
        <v>5</v>
      </c>
      <c r="R1220" s="5">
        <v>31.374399999999998</v>
      </c>
      <c r="S1220" s="5">
        <v>37.797333333333334</v>
      </c>
      <c r="T1220" s="5">
        <v>113.39200000000001</v>
      </c>
      <c r="U1220">
        <v>0.4</v>
      </c>
      <c r="V1220" s="5">
        <v>-43.48</v>
      </c>
      <c r="W1220" t="s">
        <v>41</v>
      </c>
      <c r="X1220" s="3">
        <v>41918</v>
      </c>
      <c r="Y1220" s="3">
        <v>41918</v>
      </c>
      <c r="Z1220">
        <v>5</v>
      </c>
      <c r="AA1220" t="s">
        <v>8400</v>
      </c>
      <c r="AB1220">
        <f t="shared" si="97"/>
        <v>0</v>
      </c>
      <c r="AC1220" t="str">
        <f t="shared" si="95"/>
        <v>Wednesday</v>
      </c>
      <c r="AD1220" s="5">
        <v>8.3059999999999992</v>
      </c>
      <c r="AE1220">
        <v>2014</v>
      </c>
      <c r="AF1220">
        <v>40</v>
      </c>
      <c r="AG1220" s="14">
        <f t="shared" si="96"/>
        <v>-0.38344856780019748</v>
      </c>
      <c r="AH1220">
        <f t="shared" si="98"/>
        <v>0</v>
      </c>
      <c r="AI1220" t="str">
        <f t="shared" si="99"/>
        <v xml:space="preserve"> </v>
      </c>
    </row>
    <row r="1221" spans="1:35" x14ac:dyDescent="0.35">
      <c r="A1221">
        <v>1220</v>
      </c>
      <c r="B1221" t="s">
        <v>3627</v>
      </c>
      <c r="C1221" t="s">
        <v>3628</v>
      </c>
      <c r="D1221" t="s">
        <v>29</v>
      </c>
      <c r="E1221" t="s">
        <v>30</v>
      </c>
      <c r="F1221" t="s">
        <v>31</v>
      </c>
      <c r="G1221" t="s">
        <v>423</v>
      </c>
      <c r="H1221" t="s">
        <v>424</v>
      </c>
      <c r="I1221" t="s">
        <v>34</v>
      </c>
      <c r="J1221" t="s">
        <v>3629</v>
      </c>
      <c r="K1221" s="3">
        <v>41604</v>
      </c>
      <c r="L1221" t="s">
        <v>36</v>
      </c>
      <c r="M1221" t="s">
        <v>3630</v>
      </c>
      <c r="N1221" t="s">
        <v>3631</v>
      </c>
      <c r="O1221" t="s">
        <v>51</v>
      </c>
      <c r="P1221" t="s">
        <v>93</v>
      </c>
      <c r="Q1221">
        <v>4</v>
      </c>
      <c r="R1221" s="5">
        <v>66.711600000000004</v>
      </c>
      <c r="S1221" s="5">
        <v>105.30449999999999</v>
      </c>
      <c r="T1221" s="5">
        <v>336.9744</v>
      </c>
      <c r="U1221">
        <v>0.2</v>
      </c>
      <c r="V1221" s="5">
        <v>70.128</v>
      </c>
      <c r="W1221" t="s">
        <v>139</v>
      </c>
      <c r="X1221" s="3">
        <v>41607</v>
      </c>
      <c r="Y1221" s="3">
        <v>41607</v>
      </c>
      <c r="Z1221">
        <v>3</v>
      </c>
      <c r="AA1221" t="s">
        <v>8400</v>
      </c>
      <c r="AB1221">
        <f t="shared" si="97"/>
        <v>0</v>
      </c>
      <c r="AC1221" t="str">
        <f t="shared" si="95"/>
        <v>Tuesday</v>
      </c>
      <c r="AD1221" s="5">
        <v>28.765000000000001</v>
      </c>
      <c r="AE1221">
        <v>2013</v>
      </c>
      <c r="AF1221">
        <v>48</v>
      </c>
      <c r="AG1221" s="14">
        <f t="shared" si="96"/>
        <v>0.20811076449724369</v>
      </c>
      <c r="AH1221">
        <f t="shared" si="98"/>
        <v>0</v>
      </c>
      <c r="AI1221" t="str">
        <f t="shared" si="99"/>
        <v xml:space="preserve"> </v>
      </c>
    </row>
    <row r="1222" spans="1:35" x14ac:dyDescent="0.35">
      <c r="A1222">
        <v>1221</v>
      </c>
      <c r="B1222" t="s">
        <v>3627</v>
      </c>
      <c r="C1222" t="s">
        <v>3628</v>
      </c>
      <c r="D1222" t="s">
        <v>29</v>
      </c>
      <c r="E1222" t="s">
        <v>30</v>
      </c>
      <c r="F1222" t="s">
        <v>31</v>
      </c>
      <c r="G1222" t="s">
        <v>423</v>
      </c>
      <c r="H1222" t="s">
        <v>424</v>
      </c>
      <c r="I1222" t="s">
        <v>34</v>
      </c>
      <c r="J1222" t="s">
        <v>3629</v>
      </c>
      <c r="K1222" s="3">
        <v>41604</v>
      </c>
      <c r="L1222" t="s">
        <v>36</v>
      </c>
      <c r="M1222" t="s">
        <v>3632</v>
      </c>
      <c r="N1222" t="s">
        <v>3633</v>
      </c>
      <c r="O1222" t="s">
        <v>39</v>
      </c>
      <c r="P1222" t="s">
        <v>76</v>
      </c>
      <c r="Q1222">
        <v>5</v>
      </c>
      <c r="R1222" s="5">
        <v>25.919999999999998</v>
      </c>
      <c r="S1222" s="5">
        <v>33.200000000000003</v>
      </c>
      <c r="T1222" s="5">
        <v>166</v>
      </c>
      <c r="U1222">
        <v>0</v>
      </c>
      <c r="V1222" s="5">
        <v>36.4</v>
      </c>
      <c r="W1222" t="s">
        <v>139</v>
      </c>
      <c r="X1222" s="3">
        <v>41607</v>
      </c>
      <c r="Y1222" s="3">
        <v>41607</v>
      </c>
      <c r="Z1222">
        <v>3</v>
      </c>
      <c r="AA1222" t="s">
        <v>8400</v>
      </c>
      <c r="AB1222">
        <f t="shared" si="97"/>
        <v>0</v>
      </c>
      <c r="AC1222" t="str">
        <f t="shared" si="95"/>
        <v>Tuesday</v>
      </c>
      <c r="AD1222" s="5">
        <v>20.152999999999999</v>
      </c>
      <c r="AE1222">
        <v>2013</v>
      </c>
      <c r="AF1222">
        <v>48</v>
      </c>
      <c r="AG1222" s="14">
        <f t="shared" si="96"/>
        <v>0.21927710843373494</v>
      </c>
      <c r="AH1222">
        <f t="shared" si="98"/>
        <v>0</v>
      </c>
      <c r="AI1222" t="str">
        <f t="shared" si="99"/>
        <v xml:space="preserve"> </v>
      </c>
    </row>
    <row r="1223" spans="1:35" x14ac:dyDescent="0.35">
      <c r="A1223">
        <v>1222</v>
      </c>
      <c r="B1223" t="s">
        <v>3627</v>
      </c>
      <c r="C1223" t="s">
        <v>3628</v>
      </c>
      <c r="D1223" t="s">
        <v>29</v>
      </c>
      <c r="E1223" t="s">
        <v>30</v>
      </c>
      <c r="F1223" t="s">
        <v>31</v>
      </c>
      <c r="G1223" t="s">
        <v>423</v>
      </c>
      <c r="H1223" t="s">
        <v>424</v>
      </c>
      <c r="I1223" t="s">
        <v>34</v>
      </c>
      <c r="J1223" t="s">
        <v>3629</v>
      </c>
      <c r="K1223" s="3">
        <v>41604</v>
      </c>
      <c r="L1223" t="s">
        <v>36</v>
      </c>
      <c r="M1223" t="s">
        <v>3010</v>
      </c>
      <c r="N1223" t="s">
        <v>3011</v>
      </c>
      <c r="O1223" t="s">
        <v>51</v>
      </c>
      <c r="P1223" t="s">
        <v>93</v>
      </c>
      <c r="Q1223">
        <v>2</v>
      </c>
      <c r="R1223" s="5">
        <v>35.909600000000005</v>
      </c>
      <c r="S1223" s="5">
        <v>54.876999999999995</v>
      </c>
      <c r="T1223" s="5">
        <v>87.803200000000004</v>
      </c>
      <c r="U1223">
        <v>0.2</v>
      </c>
      <c r="V1223" s="5">
        <v>15.984</v>
      </c>
      <c r="W1223" t="s">
        <v>139</v>
      </c>
      <c r="X1223" s="3">
        <v>41607</v>
      </c>
      <c r="Y1223" s="3">
        <v>41607</v>
      </c>
      <c r="Z1223">
        <v>3</v>
      </c>
      <c r="AA1223" t="s">
        <v>8400</v>
      </c>
      <c r="AB1223">
        <f t="shared" si="97"/>
        <v>0</v>
      </c>
      <c r="AC1223" t="str">
        <f t="shared" si="95"/>
        <v>Tuesday</v>
      </c>
      <c r="AD1223" s="5">
        <v>0.153</v>
      </c>
      <c r="AE1223">
        <v>2013</v>
      </c>
      <c r="AF1223">
        <v>48</v>
      </c>
      <c r="AG1223" s="14">
        <f t="shared" si="96"/>
        <v>0.18204347905315524</v>
      </c>
      <c r="AH1223">
        <f t="shared" si="98"/>
        <v>0</v>
      </c>
      <c r="AI1223" t="str">
        <f t="shared" si="99"/>
        <v xml:space="preserve"> </v>
      </c>
    </row>
    <row r="1224" spans="1:35" x14ac:dyDescent="0.35">
      <c r="A1224">
        <v>1223</v>
      </c>
      <c r="B1224" t="s">
        <v>3105</v>
      </c>
      <c r="C1224" t="s">
        <v>3106</v>
      </c>
      <c r="D1224" t="s">
        <v>112</v>
      </c>
      <c r="E1224" t="s">
        <v>84</v>
      </c>
      <c r="F1224" t="s">
        <v>168</v>
      </c>
      <c r="G1224" t="s">
        <v>169</v>
      </c>
      <c r="H1224" t="s">
        <v>170</v>
      </c>
      <c r="I1224" t="s">
        <v>34</v>
      </c>
      <c r="J1224" t="s">
        <v>3634</v>
      </c>
      <c r="K1224" s="3">
        <v>41849</v>
      </c>
      <c r="L1224" t="s">
        <v>36</v>
      </c>
      <c r="M1224" t="s">
        <v>488</v>
      </c>
      <c r="N1224" t="s">
        <v>489</v>
      </c>
      <c r="O1224" t="s">
        <v>39</v>
      </c>
      <c r="P1224" t="s">
        <v>64</v>
      </c>
      <c r="Q1224">
        <v>3</v>
      </c>
      <c r="R1224" s="5">
        <v>3.3501333333333339</v>
      </c>
      <c r="S1224" s="5">
        <v>5.5635555555555563</v>
      </c>
      <c r="T1224" s="5">
        <v>10.0144</v>
      </c>
      <c r="U1224">
        <v>0.4</v>
      </c>
      <c r="V1224" s="5">
        <v>-3.5999999999999997E-2</v>
      </c>
      <c r="W1224" t="s">
        <v>41</v>
      </c>
      <c r="X1224" s="3">
        <v>41854</v>
      </c>
      <c r="Y1224" s="3">
        <v>41854</v>
      </c>
      <c r="Z1224">
        <v>5</v>
      </c>
      <c r="AA1224" t="s">
        <v>8400</v>
      </c>
      <c r="AB1224">
        <f t="shared" si="97"/>
        <v>0</v>
      </c>
      <c r="AC1224" t="str">
        <f t="shared" si="95"/>
        <v>Tuesday</v>
      </c>
      <c r="AD1224" s="5">
        <v>0.81599999999999995</v>
      </c>
      <c r="AE1224">
        <v>2014</v>
      </c>
      <c r="AF1224">
        <v>31</v>
      </c>
      <c r="AG1224" s="14">
        <f t="shared" si="96"/>
        <v>-3.5948234542259143E-3</v>
      </c>
      <c r="AH1224">
        <f t="shared" si="98"/>
        <v>0</v>
      </c>
      <c r="AI1224" t="str">
        <f t="shared" si="99"/>
        <v xml:space="preserve"> </v>
      </c>
    </row>
    <row r="1225" spans="1:35" x14ac:dyDescent="0.35">
      <c r="A1225">
        <v>1224</v>
      </c>
      <c r="B1225" t="s">
        <v>3105</v>
      </c>
      <c r="C1225" t="s">
        <v>3106</v>
      </c>
      <c r="D1225" t="s">
        <v>112</v>
      </c>
      <c r="E1225" t="s">
        <v>84</v>
      </c>
      <c r="F1225" t="s">
        <v>168</v>
      </c>
      <c r="G1225" t="s">
        <v>169</v>
      </c>
      <c r="H1225" t="s">
        <v>170</v>
      </c>
      <c r="I1225" t="s">
        <v>34</v>
      </c>
      <c r="J1225" t="s">
        <v>3634</v>
      </c>
      <c r="K1225" s="3">
        <v>41849</v>
      </c>
      <c r="L1225" t="s">
        <v>36</v>
      </c>
      <c r="M1225" t="s">
        <v>1025</v>
      </c>
      <c r="N1225" t="s">
        <v>1026</v>
      </c>
      <c r="O1225" t="s">
        <v>39</v>
      </c>
      <c r="P1225" t="s">
        <v>165</v>
      </c>
      <c r="Q1225">
        <v>1</v>
      </c>
      <c r="R1225" s="5">
        <v>80.811200000000028</v>
      </c>
      <c r="S1225" s="5">
        <v>106.33866666666671</v>
      </c>
      <c r="T1225" s="5">
        <v>63.803200000000025</v>
      </c>
      <c r="U1225">
        <v>0.4</v>
      </c>
      <c r="V1225" s="5">
        <v>-17.007999999999999</v>
      </c>
      <c r="W1225" t="s">
        <v>41</v>
      </c>
      <c r="X1225" s="3">
        <v>41854</v>
      </c>
      <c r="Y1225" s="3">
        <v>41855</v>
      </c>
      <c r="Z1225">
        <v>6</v>
      </c>
      <c r="AA1225" t="s">
        <v>8399</v>
      </c>
      <c r="AB1225">
        <f t="shared" si="97"/>
        <v>1</v>
      </c>
      <c r="AC1225" t="str">
        <f t="shared" si="95"/>
        <v>Tuesday</v>
      </c>
      <c r="AD1225" s="5">
        <v>4.2649999999999997</v>
      </c>
      <c r="AE1225">
        <v>2014</v>
      </c>
      <c r="AF1225">
        <v>31</v>
      </c>
      <c r="AG1225" s="14">
        <f t="shared" si="96"/>
        <v>-0.26656970183313677</v>
      </c>
      <c r="AH1225">
        <f t="shared" si="98"/>
        <v>1</v>
      </c>
      <c r="AI1225">
        <f t="shared" si="99"/>
        <v>1</v>
      </c>
    </row>
    <row r="1226" spans="1:35" x14ac:dyDescent="0.35">
      <c r="A1226">
        <v>1225</v>
      </c>
      <c r="B1226" t="s">
        <v>3635</v>
      </c>
      <c r="C1226" t="s">
        <v>3636</v>
      </c>
      <c r="D1226" t="s">
        <v>29</v>
      </c>
      <c r="E1226" t="s">
        <v>30</v>
      </c>
      <c r="F1226" t="s">
        <v>31</v>
      </c>
      <c r="G1226" t="s">
        <v>365</v>
      </c>
      <c r="H1226" t="s">
        <v>366</v>
      </c>
      <c r="I1226" t="s">
        <v>34</v>
      </c>
      <c r="J1226" t="s">
        <v>3637</v>
      </c>
      <c r="K1226" s="3">
        <v>41163</v>
      </c>
      <c r="L1226" t="s">
        <v>36</v>
      </c>
      <c r="M1226" t="s">
        <v>3638</v>
      </c>
      <c r="N1226" t="s">
        <v>3639</v>
      </c>
      <c r="O1226" t="s">
        <v>51</v>
      </c>
      <c r="P1226" t="s">
        <v>52</v>
      </c>
      <c r="Q1226">
        <v>2</v>
      </c>
      <c r="R1226" s="5">
        <v>22.5168</v>
      </c>
      <c r="S1226" s="5">
        <v>37.508000000000003</v>
      </c>
      <c r="T1226" s="5">
        <v>45.009599999999999</v>
      </c>
      <c r="U1226">
        <v>0.4</v>
      </c>
      <c r="V1226" s="5">
        <v>-2.4E-2</v>
      </c>
      <c r="W1226" t="s">
        <v>41</v>
      </c>
      <c r="X1226" s="3">
        <v>41168</v>
      </c>
      <c r="Y1226" s="3">
        <v>41168</v>
      </c>
      <c r="Z1226">
        <v>5</v>
      </c>
      <c r="AA1226" t="s">
        <v>8400</v>
      </c>
      <c r="AB1226">
        <f t="shared" si="97"/>
        <v>0</v>
      </c>
      <c r="AC1226" t="str">
        <f t="shared" si="95"/>
        <v>Tuesday</v>
      </c>
      <c r="AD1226" s="5">
        <v>2.95</v>
      </c>
      <c r="AE1226">
        <v>2012</v>
      </c>
      <c r="AF1226">
        <v>37</v>
      </c>
      <c r="AG1226" s="14">
        <f t="shared" si="96"/>
        <v>-5.3321957982297114E-4</v>
      </c>
      <c r="AH1226">
        <f t="shared" si="98"/>
        <v>0</v>
      </c>
      <c r="AI1226" t="str">
        <f t="shared" si="99"/>
        <v xml:space="preserve"> </v>
      </c>
    </row>
    <row r="1227" spans="1:35" x14ac:dyDescent="0.35">
      <c r="A1227">
        <v>1226</v>
      </c>
      <c r="B1227" t="s">
        <v>3635</v>
      </c>
      <c r="C1227" t="s">
        <v>3636</v>
      </c>
      <c r="D1227" t="s">
        <v>29</v>
      </c>
      <c r="E1227" t="s">
        <v>30</v>
      </c>
      <c r="F1227" t="s">
        <v>31</v>
      </c>
      <c r="G1227" t="s">
        <v>365</v>
      </c>
      <c r="H1227" t="s">
        <v>366</v>
      </c>
      <c r="I1227" t="s">
        <v>34</v>
      </c>
      <c r="J1227" t="s">
        <v>3637</v>
      </c>
      <c r="K1227" s="3">
        <v>41163</v>
      </c>
      <c r="L1227" t="s">
        <v>36</v>
      </c>
      <c r="M1227" t="s">
        <v>3640</v>
      </c>
      <c r="N1227" t="s">
        <v>3641</v>
      </c>
      <c r="O1227" t="s">
        <v>72</v>
      </c>
      <c r="P1227" t="s">
        <v>79</v>
      </c>
      <c r="Q1227">
        <v>2</v>
      </c>
      <c r="R1227" s="5">
        <v>43.54</v>
      </c>
      <c r="S1227" s="5">
        <v>76.5</v>
      </c>
      <c r="T1227" s="5">
        <v>153</v>
      </c>
      <c r="U1227">
        <v>0</v>
      </c>
      <c r="V1227" s="5">
        <v>65.92</v>
      </c>
      <c r="W1227" t="s">
        <v>41</v>
      </c>
      <c r="X1227" s="3">
        <v>41168</v>
      </c>
      <c r="Y1227" s="3">
        <v>41169</v>
      </c>
      <c r="Z1227">
        <v>6</v>
      </c>
      <c r="AA1227" t="s">
        <v>8399</v>
      </c>
      <c r="AB1227">
        <f t="shared" si="97"/>
        <v>1</v>
      </c>
      <c r="AC1227" t="str">
        <f t="shared" si="95"/>
        <v>Tuesday</v>
      </c>
      <c r="AD1227" s="5">
        <v>13.331</v>
      </c>
      <c r="AE1227">
        <v>2012</v>
      </c>
      <c r="AF1227">
        <v>37</v>
      </c>
      <c r="AG1227" s="14">
        <f t="shared" si="96"/>
        <v>0.43084967320261441</v>
      </c>
      <c r="AH1227">
        <f t="shared" si="98"/>
        <v>1</v>
      </c>
      <c r="AI1227">
        <f t="shared" si="99"/>
        <v>1</v>
      </c>
    </row>
    <row r="1228" spans="1:35" x14ac:dyDescent="0.35">
      <c r="A1228">
        <v>1227</v>
      </c>
      <c r="B1228" t="s">
        <v>3642</v>
      </c>
      <c r="C1228" t="s">
        <v>3643</v>
      </c>
      <c r="D1228" t="s">
        <v>29</v>
      </c>
      <c r="E1228" t="s">
        <v>30</v>
      </c>
      <c r="F1228" t="s">
        <v>31</v>
      </c>
      <c r="G1228" t="s">
        <v>32</v>
      </c>
      <c r="H1228" t="s">
        <v>33</v>
      </c>
      <c r="I1228" t="s">
        <v>34</v>
      </c>
      <c r="J1228" t="s">
        <v>3644</v>
      </c>
      <c r="K1228" s="3">
        <v>40876</v>
      </c>
      <c r="L1228" t="s">
        <v>136</v>
      </c>
      <c r="M1228" t="s">
        <v>760</v>
      </c>
      <c r="N1228" t="s">
        <v>761</v>
      </c>
      <c r="O1228" t="s">
        <v>51</v>
      </c>
      <c r="P1228" t="s">
        <v>93</v>
      </c>
      <c r="Q1228">
        <v>1</v>
      </c>
      <c r="R1228" s="5">
        <v>196.47040000000001</v>
      </c>
      <c r="S1228" s="5">
        <v>295.09800000000001</v>
      </c>
      <c r="T1228" s="5">
        <v>236.07840000000002</v>
      </c>
      <c r="U1228">
        <v>0.2</v>
      </c>
      <c r="V1228" s="5">
        <v>39.607999999999997</v>
      </c>
      <c r="W1228" t="s">
        <v>41</v>
      </c>
      <c r="X1228" s="3">
        <v>40881</v>
      </c>
      <c r="Y1228" s="3">
        <v>40884</v>
      </c>
      <c r="Z1228">
        <v>8</v>
      </c>
      <c r="AA1228" t="s">
        <v>8399</v>
      </c>
      <c r="AB1228">
        <f t="shared" si="97"/>
        <v>3</v>
      </c>
      <c r="AC1228" t="str">
        <f t="shared" si="95"/>
        <v>Tuesday</v>
      </c>
      <c r="AD1228" s="5">
        <v>22.24</v>
      </c>
      <c r="AE1228">
        <v>2011</v>
      </c>
      <c r="AF1228">
        <v>49</v>
      </c>
      <c r="AG1228" s="14">
        <f t="shared" si="96"/>
        <v>0.16777477312621566</v>
      </c>
      <c r="AH1228">
        <f t="shared" si="98"/>
        <v>1</v>
      </c>
      <c r="AI1228">
        <f t="shared" si="99"/>
        <v>3</v>
      </c>
    </row>
    <row r="1229" spans="1:35" x14ac:dyDescent="0.35">
      <c r="A1229">
        <v>1228</v>
      </c>
      <c r="B1229" t="s">
        <v>3642</v>
      </c>
      <c r="C1229" t="s">
        <v>3643</v>
      </c>
      <c r="D1229" t="s">
        <v>29</v>
      </c>
      <c r="E1229" t="s">
        <v>30</v>
      </c>
      <c r="F1229" t="s">
        <v>31</v>
      </c>
      <c r="G1229" t="s">
        <v>32</v>
      </c>
      <c r="H1229" t="s">
        <v>33</v>
      </c>
      <c r="I1229" t="s">
        <v>34</v>
      </c>
      <c r="J1229" t="s">
        <v>3644</v>
      </c>
      <c r="K1229" s="3">
        <v>40876</v>
      </c>
      <c r="L1229" t="s">
        <v>136</v>
      </c>
      <c r="M1229" t="s">
        <v>3645</v>
      </c>
      <c r="N1229" t="s">
        <v>2584</v>
      </c>
      <c r="O1229" t="s">
        <v>39</v>
      </c>
      <c r="P1229" t="s">
        <v>76</v>
      </c>
      <c r="Q1229">
        <v>5</v>
      </c>
      <c r="R1229" s="5">
        <v>10.98</v>
      </c>
      <c r="S1229" s="5">
        <v>18</v>
      </c>
      <c r="T1229" s="5">
        <v>90</v>
      </c>
      <c r="U1229">
        <v>0</v>
      </c>
      <c r="V1229" s="5">
        <v>35.1</v>
      </c>
      <c r="W1229" t="s">
        <v>41</v>
      </c>
      <c r="X1229" s="3">
        <v>40881</v>
      </c>
      <c r="Y1229" s="3">
        <v>40881</v>
      </c>
      <c r="Z1229">
        <v>5</v>
      </c>
      <c r="AA1229" t="s">
        <v>8400</v>
      </c>
      <c r="AB1229">
        <f t="shared" si="97"/>
        <v>0</v>
      </c>
      <c r="AC1229" t="str">
        <f t="shared" si="95"/>
        <v>Tuesday</v>
      </c>
      <c r="AD1229" s="5">
        <v>7.8150000000000004</v>
      </c>
      <c r="AE1229">
        <v>2011</v>
      </c>
      <c r="AF1229">
        <v>49</v>
      </c>
      <c r="AG1229" s="14">
        <f t="shared" si="96"/>
        <v>0.39</v>
      </c>
      <c r="AH1229">
        <f t="shared" si="98"/>
        <v>0</v>
      </c>
      <c r="AI1229" t="str">
        <f t="shared" si="99"/>
        <v xml:space="preserve"> </v>
      </c>
    </row>
    <row r="1230" spans="1:35" x14ac:dyDescent="0.35">
      <c r="A1230">
        <v>1229</v>
      </c>
      <c r="B1230" t="s">
        <v>3642</v>
      </c>
      <c r="C1230" t="s">
        <v>3643</v>
      </c>
      <c r="D1230" t="s">
        <v>29</v>
      </c>
      <c r="E1230" t="s">
        <v>30</v>
      </c>
      <c r="F1230" t="s">
        <v>31</v>
      </c>
      <c r="G1230" t="s">
        <v>32</v>
      </c>
      <c r="H1230" t="s">
        <v>33</v>
      </c>
      <c r="I1230" t="s">
        <v>34</v>
      </c>
      <c r="J1230" t="s">
        <v>3644</v>
      </c>
      <c r="K1230" s="3">
        <v>40876</v>
      </c>
      <c r="L1230" t="s">
        <v>136</v>
      </c>
      <c r="M1230" t="s">
        <v>1025</v>
      </c>
      <c r="N1230" t="s">
        <v>1026</v>
      </c>
      <c r="O1230" t="s">
        <v>39</v>
      </c>
      <c r="P1230" t="s">
        <v>165</v>
      </c>
      <c r="Q1230">
        <v>3</v>
      </c>
      <c r="R1230" s="5">
        <v>73.573333333333338</v>
      </c>
      <c r="S1230" s="5">
        <v>94.333333333333343</v>
      </c>
      <c r="T1230" s="5">
        <v>283</v>
      </c>
      <c r="U1230">
        <v>0</v>
      </c>
      <c r="V1230" s="5">
        <v>62.28</v>
      </c>
      <c r="W1230" t="s">
        <v>41</v>
      </c>
      <c r="X1230" s="3">
        <v>40881</v>
      </c>
      <c r="Y1230" s="3">
        <v>40881</v>
      </c>
      <c r="Z1230">
        <v>5</v>
      </c>
      <c r="AA1230" t="s">
        <v>8400</v>
      </c>
      <c r="AB1230">
        <f t="shared" si="97"/>
        <v>0</v>
      </c>
      <c r="AC1230" t="str">
        <f t="shared" si="95"/>
        <v>Tuesday</v>
      </c>
      <c r="AD1230" s="5">
        <v>18.143000000000001</v>
      </c>
      <c r="AE1230">
        <v>2011</v>
      </c>
      <c r="AF1230">
        <v>49</v>
      </c>
      <c r="AG1230" s="14">
        <f t="shared" si="96"/>
        <v>0.22007067137809189</v>
      </c>
      <c r="AH1230">
        <f t="shared" si="98"/>
        <v>0</v>
      </c>
      <c r="AI1230" t="str">
        <f t="shared" si="99"/>
        <v xml:space="preserve"> </v>
      </c>
    </row>
    <row r="1231" spans="1:35" x14ac:dyDescent="0.35">
      <c r="A1231">
        <v>1230</v>
      </c>
      <c r="B1231" t="s">
        <v>3646</v>
      </c>
      <c r="C1231" t="s">
        <v>3647</v>
      </c>
      <c r="D1231" t="s">
        <v>96</v>
      </c>
      <c r="E1231" t="s">
        <v>84</v>
      </c>
      <c r="F1231" t="s">
        <v>168</v>
      </c>
      <c r="G1231" t="s">
        <v>665</v>
      </c>
      <c r="H1231" t="s">
        <v>1331</v>
      </c>
      <c r="I1231" t="s">
        <v>34</v>
      </c>
      <c r="J1231" t="s">
        <v>3648</v>
      </c>
      <c r="K1231" s="3">
        <v>40761</v>
      </c>
      <c r="L1231" t="s">
        <v>36</v>
      </c>
      <c r="M1231" t="s">
        <v>1738</v>
      </c>
      <c r="N1231" t="s">
        <v>1739</v>
      </c>
      <c r="O1231" t="s">
        <v>39</v>
      </c>
      <c r="P1231" t="s">
        <v>40</v>
      </c>
      <c r="Q1231">
        <v>4</v>
      </c>
      <c r="R1231" s="5">
        <v>10.211600000000001</v>
      </c>
      <c r="S1231" s="5">
        <v>11.112666666666669</v>
      </c>
      <c r="T1231" s="5">
        <v>26.670400000000004</v>
      </c>
      <c r="U1231">
        <v>0.4</v>
      </c>
      <c r="V1231" s="5">
        <v>-14.176</v>
      </c>
      <c r="W1231" t="s">
        <v>41</v>
      </c>
      <c r="X1231" s="3">
        <v>40766</v>
      </c>
      <c r="Y1231" s="3">
        <v>40766</v>
      </c>
      <c r="Z1231">
        <v>5</v>
      </c>
      <c r="AA1231" t="s">
        <v>8400</v>
      </c>
      <c r="AB1231">
        <f t="shared" si="97"/>
        <v>0</v>
      </c>
      <c r="AC1231" t="str">
        <f t="shared" si="95"/>
        <v>Saturday</v>
      </c>
      <c r="AD1231" s="5">
        <v>5.2999999999999999E-2</v>
      </c>
      <c r="AE1231">
        <v>2011</v>
      </c>
      <c r="AF1231">
        <v>32</v>
      </c>
      <c r="AG1231" s="14">
        <f t="shared" si="96"/>
        <v>-0.53152558641790137</v>
      </c>
      <c r="AH1231">
        <f t="shared" si="98"/>
        <v>0</v>
      </c>
      <c r="AI1231" t="str">
        <f t="shared" si="99"/>
        <v xml:space="preserve"> </v>
      </c>
    </row>
    <row r="1232" spans="1:35" x14ac:dyDescent="0.35">
      <c r="A1232">
        <v>1231</v>
      </c>
      <c r="B1232" t="s">
        <v>3646</v>
      </c>
      <c r="C1232" t="s">
        <v>3647</v>
      </c>
      <c r="D1232" t="s">
        <v>96</v>
      </c>
      <c r="E1232" t="s">
        <v>84</v>
      </c>
      <c r="F1232" t="s">
        <v>168</v>
      </c>
      <c r="G1232" t="s">
        <v>665</v>
      </c>
      <c r="H1232" t="s">
        <v>1331</v>
      </c>
      <c r="I1232" t="s">
        <v>34</v>
      </c>
      <c r="J1232" t="s">
        <v>3648</v>
      </c>
      <c r="K1232" s="3">
        <v>40761</v>
      </c>
      <c r="L1232" t="s">
        <v>36</v>
      </c>
      <c r="M1232" t="s">
        <v>3649</v>
      </c>
      <c r="N1232" t="s">
        <v>3650</v>
      </c>
      <c r="O1232" t="s">
        <v>39</v>
      </c>
      <c r="P1232" t="s">
        <v>61</v>
      </c>
      <c r="Q1232">
        <v>1</v>
      </c>
      <c r="R1232" s="5">
        <v>15.524000000000001</v>
      </c>
      <c r="S1232" s="5">
        <v>18.106666666666669</v>
      </c>
      <c r="T1232" s="5">
        <v>10.864000000000001</v>
      </c>
      <c r="U1232">
        <v>0.4</v>
      </c>
      <c r="V1232" s="5">
        <v>-4.66</v>
      </c>
      <c r="W1232" t="s">
        <v>41</v>
      </c>
      <c r="X1232" s="3">
        <v>40766</v>
      </c>
      <c r="Y1232" s="3">
        <v>40766</v>
      </c>
      <c r="Z1232">
        <v>5</v>
      </c>
      <c r="AA1232" t="s">
        <v>8400</v>
      </c>
      <c r="AB1232">
        <f t="shared" si="97"/>
        <v>0</v>
      </c>
      <c r="AC1232" t="str">
        <f t="shared" si="95"/>
        <v>Saturday</v>
      </c>
      <c r="AD1232" s="5">
        <v>0.64600000000000002</v>
      </c>
      <c r="AE1232">
        <v>2011</v>
      </c>
      <c r="AF1232">
        <v>32</v>
      </c>
      <c r="AG1232" s="14">
        <f t="shared" si="96"/>
        <v>-0.42893961708394696</v>
      </c>
      <c r="AH1232">
        <f t="shared" si="98"/>
        <v>0</v>
      </c>
      <c r="AI1232" t="str">
        <f t="shared" si="99"/>
        <v xml:space="preserve"> </v>
      </c>
    </row>
    <row r="1233" spans="1:35" x14ac:dyDescent="0.35">
      <c r="A1233">
        <v>1232</v>
      </c>
      <c r="B1233" t="s">
        <v>3646</v>
      </c>
      <c r="C1233" t="s">
        <v>3647</v>
      </c>
      <c r="D1233" t="s">
        <v>96</v>
      </c>
      <c r="E1233" t="s">
        <v>84</v>
      </c>
      <c r="F1233" t="s">
        <v>168</v>
      </c>
      <c r="G1233" t="s">
        <v>665</v>
      </c>
      <c r="H1233" t="s">
        <v>1331</v>
      </c>
      <c r="I1233" t="s">
        <v>34</v>
      </c>
      <c r="J1233" t="s">
        <v>3648</v>
      </c>
      <c r="K1233" s="3">
        <v>40761</v>
      </c>
      <c r="L1233" t="s">
        <v>36</v>
      </c>
      <c r="M1233" t="s">
        <v>1413</v>
      </c>
      <c r="N1233" t="s">
        <v>1414</v>
      </c>
      <c r="O1233" t="s">
        <v>72</v>
      </c>
      <c r="P1233" t="s">
        <v>79</v>
      </c>
      <c r="Q1233">
        <v>2</v>
      </c>
      <c r="R1233" s="5">
        <v>91.606399999999994</v>
      </c>
      <c r="S1233" s="5">
        <v>160.88400000000001</v>
      </c>
      <c r="T1233" s="5">
        <v>193.0608</v>
      </c>
      <c r="U1233">
        <v>0.4</v>
      </c>
      <c r="V1233" s="5">
        <v>9.8480000000000008</v>
      </c>
      <c r="W1233" t="s">
        <v>41</v>
      </c>
      <c r="X1233" s="3">
        <v>40766</v>
      </c>
      <c r="Y1233" s="3">
        <v>40766</v>
      </c>
      <c r="Z1233">
        <v>5</v>
      </c>
      <c r="AA1233" t="s">
        <v>8400</v>
      </c>
      <c r="AB1233">
        <f t="shared" si="97"/>
        <v>0</v>
      </c>
      <c r="AC1233" t="str">
        <f t="shared" si="95"/>
        <v>Saturday</v>
      </c>
      <c r="AD1233" s="5">
        <v>9.5649999999999995</v>
      </c>
      <c r="AE1233">
        <v>2011</v>
      </c>
      <c r="AF1233">
        <v>32</v>
      </c>
      <c r="AG1233" s="14">
        <f t="shared" si="96"/>
        <v>5.1009837315498539E-2</v>
      </c>
      <c r="AH1233">
        <f t="shared" si="98"/>
        <v>0</v>
      </c>
      <c r="AI1233" t="str">
        <f t="shared" si="99"/>
        <v xml:space="preserve"> </v>
      </c>
    </row>
    <row r="1234" spans="1:35" x14ac:dyDescent="0.35">
      <c r="A1234">
        <v>1233</v>
      </c>
      <c r="B1234" t="s">
        <v>946</v>
      </c>
      <c r="C1234" t="s">
        <v>947</v>
      </c>
      <c r="D1234" t="s">
        <v>96</v>
      </c>
      <c r="E1234" t="s">
        <v>30</v>
      </c>
      <c r="F1234" t="s">
        <v>31</v>
      </c>
      <c r="G1234" t="s">
        <v>32</v>
      </c>
      <c r="H1234" t="s">
        <v>33</v>
      </c>
      <c r="I1234" t="s">
        <v>34</v>
      </c>
      <c r="J1234" t="s">
        <v>3651</v>
      </c>
      <c r="K1234" s="3">
        <v>41941</v>
      </c>
      <c r="L1234" t="s">
        <v>36</v>
      </c>
      <c r="M1234" t="s">
        <v>618</v>
      </c>
      <c r="N1234" t="s">
        <v>619</v>
      </c>
      <c r="O1234" t="s">
        <v>39</v>
      </c>
      <c r="P1234" t="s">
        <v>58</v>
      </c>
      <c r="Q1234">
        <v>2</v>
      </c>
      <c r="R1234" s="5">
        <v>6.38</v>
      </c>
      <c r="S1234" s="5">
        <v>7</v>
      </c>
      <c r="T1234" s="5">
        <v>14</v>
      </c>
      <c r="U1234">
        <v>0</v>
      </c>
      <c r="V1234" s="5">
        <v>1.24</v>
      </c>
      <c r="W1234" t="s">
        <v>41</v>
      </c>
      <c r="X1234" s="3">
        <v>41946</v>
      </c>
      <c r="Y1234" s="3">
        <v>41948</v>
      </c>
      <c r="Z1234">
        <v>7</v>
      </c>
      <c r="AA1234" t="s">
        <v>8399</v>
      </c>
      <c r="AB1234">
        <f t="shared" si="97"/>
        <v>2</v>
      </c>
      <c r="AC1234" t="str">
        <f t="shared" si="95"/>
        <v>Wednesday</v>
      </c>
      <c r="AD1234" s="5">
        <v>1.3320000000000001</v>
      </c>
      <c r="AE1234">
        <v>2014</v>
      </c>
      <c r="AF1234">
        <v>44</v>
      </c>
      <c r="AG1234" s="14">
        <f t="shared" si="96"/>
        <v>8.8571428571428565E-2</v>
      </c>
      <c r="AH1234">
        <f t="shared" si="98"/>
        <v>1</v>
      </c>
      <c r="AI1234">
        <f t="shared" si="99"/>
        <v>2</v>
      </c>
    </row>
    <row r="1235" spans="1:35" x14ac:dyDescent="0.35">
      <c r="A1235">
        <v>1234</v>
      </c>
      <c r="B1235" t="s">
        <v>946</v>
      </c>
      <c r="C1235" t="s">
        <v>947</v>
      </c>
      <c r="D1235" t="s">
        <v>96</v>
      </c>
      <c r="E1235" t="s">
        <v>30</v>
      </c>
      <c r="F1235" t="s">
        <v>31</v>
      </c>
      <c r="G1235" t="s">
        <v>32</v>
      </c>
      <c r="H1235" t="s">
        <v>33</v>
      </c>
      <c r="I1235" t="s">
        <v>34</v>
      </c>
      <c r="J1235" t="s">
        <v>3651</v>
      </c>
      <c r="K1235" s="3">
        <v>41941</v>
      </c>
      <c r="L1235" t="s">
        <v>36</v>
      </c>
      <c r="M1235" t="s">
        <v>2614</v>
      </c>
      <c r="N1235" t="s">
        <v>2615</v>
      </c>
      <c r="O1235" t="s">
        <v>39</v>
      </c>
      <c r="P1235" t="s">
        <v>90</v>
      </c>
      <c r="Q1235">
        <v>2</v>
      </c>
      <c r="R1235" s="5">
        <v>7.04</v>
      </c>
      <c r="S1235" s="5">
        <v>11</v>
      </c>
      <c r="T1235" s="5">
        <v>22</v>
      </c>
      <c r="U1235">
        <v>0</v>
      </c>
      <c r="V1235" s="5">
        <v>7.92</v>
      </c>
      <c r="W1235" t="s">
        <v>41</v>
      </c>
      <c r="X1235" s="3">
        <v>41946</v>
      </c>
      <c r="Y1235" s="3">
        <v>41946</v>
      </c>
      <c r="Z1235">
        <v>5</v>
      </c>
      <c r="AA1235" t="s">
        <v>8400</v>
      </c>
      <c r="AB1235">
        <f t="shared" si="97"/>
        <v>0</v>
      </c>
      <c r="AC1235" t="str">
        <f t="shared" si="95"/>
        <v>Wednesday</v>
      </c>
      <c r="AD1235" s="5">
        <v>1.617</v>
      </c>
      <c r="AE1235">
        <v>2014</v>
      </c>
      <c r="AF1235">
        <v>44</v>
      </c>
      <c r="AG1235" s="14">
        <f t="shared" si="96"/>
        <v>0.36</v>
      </c>
      <c r="AH1235">
        <f t="shared" si="98"/>
        <v>0</v>
      </c>
      <c r="AI1235" t="str">
        <f t="shared" si="99"/>
        <v xml:space="preserve"> </v>
      </c>
    </row>
    <row r="1236" spans="1:35" x14ac:dyDescent="0.35">
      <c r="A1236">
        <v>1235</v>
      </c>
      <c r="B1236" t="s">
        <v>456</v>
      </c>
      <c r="C1236" t="s">
        <v>457</v>
      </c>
      <c r="D1236" t="s">
        <v>29</v>
      </c>
      <c r="E1236" t="s">
        <v>30</v>
      </c>
      <c r="F1236" t="s">
        <v>31</v>
      </c>
      <c r="G1236" t="s">
        <v>31</v>
      </c>
      <c r="H1236" t="s">
        <v>1082</v>
      </c>
      <c r="I1236" t="s">
        <v>34</v>
      </c>
      <c r="J1236" t="s">
        <v>3652</v>
      </c>
      <c r="K1236" s="3">
        <v>40799</v>
      </c>
      <c r="L1236" t="s">
        <v>36</v>
      </c>
      <c r="M1236" t="s">
        <v>3653</v>
      </c>
      <c r="N1236" t="s">
        <v>3654</v>
      </c>
      <c r="O1236" t="s">
        <v>51</v>
      </c>
      <c r="P1236" t="s">
        <v>205</v>
      </c>
      <c r="Q1236">
        <v>3</v>
      </c>
      <c r="R1236" s="5">
        <v>307.09013333333337</v>
      </c>
      <c r="S1236" s="5">
        <v>575.78266666666661</v>
      </c>
      <c r="T1236" s="5">
        <v>1381.8784000000001</v>
      </c>
      <c r="U1236">
        <v>0.2</v>
      </c>
      <c r="V1236" s="5">
        <v>460.608</v>
      </c>
      <c r="W1236" t="s">
        <v>41</v>
      </c>
      <c r="X1236" s="3">
        <v>40804</v>
      </c>
      <c r="Y1236" s="3">
        <v>40806</v>
      </c>
      <c r="Z1236">
        <v>7</v>
      </c>
      <c r="AA1236" t="s">
        <v>8399</v>
      </c>
      <c r="AB1236">
        <f t="shared" si="97"/>
        <v>2</v>
      </c>
      <c r="AC1236" t="str">
        <f t="shared" si="95"/>
        <v>Tuesday</v>
      </c>
      <c r="AD1236" s="5">
        <v>80.525000000000006</v>
      </c>
      <c r="AE1236">
        <v>2011</v>
      </c>
      <c r="AF1236">
        <v>38</v>
      </c>
      <c r="AG1236" s="14">
        <f t="shared" si="96"/>
        <v>0.33332021109816895</v>
      </c>
      <c r="AH1236">
        <f t="shared" si="98"/>
        <v>1</v>
      </c>
      <c r="AI1236">
        <f t="shared" si="99"/>
        <v>2</v>
      </c>
    </row>
    <row r="1237" spans="1:35" x14ac:dyDescent="0.35">
      <c r="A1237">
        <v>1236</v>
      </c>
      <c r="B1237" t="s">
        <v>3655</v>
      </c>
      <c r="C1237" t="s">
        <v>3656</v>
      </c>
      <c r="D1237" t="s">
        <v>112</v>
      </c>
      <c r="E1237" t="s">
        <v>84</v>
      </c>
      <c r="F1237" t="s">
        <v>463</v>
      </c>
      <c r="G1237" t="s">
        <v>463</v>
      </c>
      <c r="H1237" t="s">
        <v>1940</v>
      </c>
      <c r="I1237" t="s">
        <v>34</v>
      </c>
      <c r="J1237" t="s">
        <v>3657</v>
      </c>
      <c r="K1237" s="3">
        <v>41430</v>
      </c>
      <c r="L1237" t="s">
        <v>36</v>
      </c>
      <c r="M1237" t="s">
        <v>448</v>
      </c>
      <c r="N1237" t="s">
        <v>449</v>
      </c>
      <c r="O1237" t="s">
        <v>72</v>
      </c>
      <c r="P1237" t="s">
        <v>79</v>
      </c>
      <c r="Q1237">
        <v>2</v>
      </c>
      <c r="R1237" s="5">
        <v>26.68</v>
      </c>
      <c r="S1237" s="5">
        <v>27.5</v>
      </c>
      <c r="T1237" s="5">
        <v>55</v>
      </c>
      <c r="U1237">
        <v>0</v>
      </c>
      <c r="V1237" s="5">
        <v>1.64</v>
      </c>
      <c r="W1237" t="s">
        <v>41</v>
      </c>
      <c r="X1237" s="3">
        <v>41435</v>
      </c>
      <c r="Y1237" s="3">
        <v>41438</v>
      </c>
      <c r="Z1237">
        <v>8</v>
      </c>
      <c r="AA1237" t="s">
        <v>8399</v>
      </c>
      <c r="AB1237">
        <f t="shared" si="97"/>
        <v>3</v>
      </c>
      <c r="AC1237" t="str">
        <f t="shared" si="95"/>
        <v>Wednesday</v>
      </c>
      <c r="AD1237" s="5">
        <v>4.9960000000000004</v>
      </c>
      <c r="AE1237">
        <v>2013</v>
      </c>
      <c r="AF1237">
        <v>23</v>
      </c>
      <c r="AG1237" s="14">
        <f t="shared" si="96"/>
        <v>2.9818181818181817E-2</v>
      </c>
      <c r="AH1237">
        <f t="shared" si="98"/>
        <v>1</v>
      </c>
      <c r="AI1237">
        <f t="shared" si="99"/>
        <v>3</v>
      </c>
    </row>
    <row r="1238" spans="1:35" x14ac:dyDescent="0.35">
      <c r="A1238">
        <v>1237</v>
      </c>
      <c r="B1238" t="s">
        <v>3655</v>
      </c>
      <c r="C1238" t="s">
        <v>3656</v>
      </c>
      <c r="D1238" t="s">
        <v>112</v>
      </c>
      <c r="E1238" t="s">
        <v>84</v>
      </c>
      <c r="F1238" t="s">
        <v>463</v>
      </c>
      <c r="G1238" t="s">
        <v>463</v>
      </c>
      <c r="H1238" t="s">
        <v>1940</v>
      </c>
      <c r="I1238" t="s">
        <v>34</v>
      </c>
      <c r="J1238" t="s">
        <v>3657</v>
      </c>
      <c r="K1238" s="3">
        <v>41430</v>
      </c>
      <c r="L1238" t="s">
        <v>36</v>
      </c>
      <c r="M1238" t="s">
        <v>3658</v>
      </c>
      <c r="N1238" t="s">
        <v>2049</v>
      </c>
      <c r="O1238" t="s">
        <v>39</v>
      </c>
      <c r="P1238" t="s">
        <v>90</v>
      </c>
      <c r="Q1238">
        <v>6</v>
      </c>
      <c r="R1238" s="5">
        <v>5.68</v>
      </c>
      <c r="S1238" s="5">
        <v>9</v>
      </c>
      <c r="T1238" s="5">
        <v>54</v>
      </c>
      <c r="U1238">
        <v>0</v>
      </c>
      <c r="V1238" s="5">
        <v>19.920000000000002</v>
      </c>
      <c r="W1238" t="s">
        <v>41</v>
      </c>
      <c r="X1238" s="3">
        <v>41435</v>
      </c>
      <c r="Y1238" s="3">
        <v>41435</v>
      </c>
      <c r="Z1238">
        <v>5</v>
      </c>
      <c r="AA1238" t="s">
        <v>8400</v>
      </c>
      <c r="AB1238">
        <f t="shared" si="97"/>
        <v>0</v>
      </c>
      <c r="AC1238" t="str">
        <f t="shared" si="95"/>
        <v>Wednesday</v>
      </c>
      <c r="AD1238" s="5">
        <v>5.0510000000000002</v>
      </c>
      <c r="AE1238">
        <v>2013</v>
      </c>
      <c r="AF1238">
        <v>23</v>
      </c>
      <c r="AG1238" s="14">
        <f t="shared" si="96"/>
        <v>0.36888888888888893</v>
      </c>
      <c r="AH1238">
        <f t="shared" si="98"/>
        <v>0</v>
      </c>
      <c r="AI1238" t="str">
        <f t="shared" si="99"/>
        <v xml:space="preserve"> </v>
      </c>
    </row>
    <row r="1239" spans="1:35" x14ac:dyDescent="0.35">
      <c r="A1239">
        <v>1238</v>
      </c>
      <c r="B1239" t="s">
        <v>3655</v>
      </c>
      <c r="C1239" t="s">
        <v>3656</v>
      </c>
      <c r="D1239" t="s">
        <v>112</v>
      </c>
      <c r="E1239" t="s">
        <v>84</v>
      </c>
      <c r="F1239" t="s">
        <v>463</v>
      </c>
      <c r="G1239" t="s">
        <v>463</v>
      </c>
      <c r="H1239" t="s">
        <v>1940</v>
      </c>
      <c r="I1239" t="s">
        <v>34</v>
      </c>
      <c r="J1239" t="s">
        <v>3657</v>
      </c>
      <c r="K1239" s="3">
        <v>41430</v>
      </c>
      <c r="L1239" t="s">
        <v>36</v>
      </c>
      <c r="M1239" t="s">
        <v>3659</v>
      </c>
      <c r="N1239" t="s">
        <v>3660</v>
      </c>
      <c r="O1239" t="s">
        <v>39</v>
      </c>
      <c r="P1239" t="s">
        <v>340</v>
      </c>
      <c r="Q1239">
        <v>2</v>
      </c>
      <c r="R1239" s="5">
        <v>30.88</v>
      </c>
      <c r="S1239" s="5">
        <v>31.5</v>
      </c>
      <c r="T1239" s="5">
        <v>63</v>
      </c>
      <c r="U1239">
        <v>0</v>
      </c>
      <c r="V1239" s="5">
        <v>1.24</v>
      </c>
      <c r="W1239" t="s">
        <v>41</v>
      </c>
      <c r="X1239" s="3">
        <v>41435</v>
      </c>
      <c r="Y1239" s="3">
        <v>41435</v>
      </c>
      <c r="Z1239">
        <v>5</v>
      </c>
      <c r="AA1239" t="s">
        <v>8400</v>
      </c>
      <c r="AB1239">
        <f t="shared" si="97"/>
        <v>0</v>
      </c>
      <c r="AC1239" t="str">
        <f t="shared" si="95"/>
        <v>Wednesday</v>
      </c>
      <c r="AD1239" s="5">
        <v>2.7120000000000002</v>
      </c>
      <c r="AE1239">
        <v>2013</v>
      </c>
      <c r="AF1239">
        <v>23</v>
      </c>
      <c r="AG1239" s="14">
        <f t="shared" si="96"/>
        <v>1.9682539682539683E-2</v>
      </c>
      <c r="AH1239">
        <f t="shared" si="98"/>
        <v>0</v>
      </c>
      <c r="AI1239" t="str">
        <f t="shared" si="99"/>
        <v xml:space="preserve"> </v>
      </c>
    </row>
    <row r="1240" spans="1:35" x14ac:dyDescent="0.35">
      <c r="A1240">
        <v>1239</v>
      </c>
      <c r="B1240" t="s">
        <v>3655</v>
      </c>
      <c r="C1240" t="s">
        <v>3656</v>
      </c>
      <c r="D1240" t="s">
        <v>112</v>
      </c>
      <c r="E1240" t="s">
        <v>84</v>
      </c>
      <c r="F1240" t="s">
        <v>463</v>
      </c>
      <c r="G1240" t="s">
        <v>463</v>
      </c>
      <c r="H1240" t="s">
        <v>1940</v>
      </c>
      <c r="I1240" t="s">
        <v>34</v>
      </c>
      <c r="J1240" t="s">
        <v>3657</v>
      </c>
      <c r="K1240" s="3">
        <v>41430</v>
      </c>
      <c r="L1240" t="s">
        <v>36</v>
      </c>
      <c r="M1240" t="s">
        <v>3661</v>
      </c>
      <c r="N1240" t="s">
        <v>3662</v>
      </c>
      <c r="O1240" t="s">
        <v>39</v>
      </c>
      <c r="P1240" t="s">
        <v>340</v>
      </c>
      <c r="Q1240">
        <v>5</v>
      </c>
      <c r="R1240" s="5">
        <v>6.62</v>
      </c>
      <c r="S1240" s="5">
        <v>11.2</v>
      </c>
      <c r="T1240" s="5">
        <v>56</v>
      </c>
      <c r="U1240">
        <v>0</v>
      </c>
      <c r="V1240" s="5">
        <v>22.9</v>
      </c>
      <c r="W1240" t="s">
        <v>41</v>
      </c>
      <c r="X1240" s="3">
        <v>41435</v>
      </c>
      <c r="Y1240" s="3">
        <v>41438</v>
      </c>
      <c r="Z1240">
        <v>8</v>
      </c>
      <c r="AA1240" t="s">
        <v>8399</v>
      </c>
      <c r="AB1240">
        <f t="shared" si="97"/>
        <v>3</v>
      </c>
      <c r="AC1240" t="str">
        <f t="shared" si="95"/>
        <v>Wednesday</v>
      </c>
      <c r="AD1240" s="5">
        <v>2.4460000000000002</v>
      </c>
      <c r="AE1240">
        <v>2013</v>
      </c>
      <c r="AF1240">
        <v>23</v>
      </c>
      <c r="AG1240" s="14">
        <f t="shared" si="96"/>
        <v>0.40892857142857142</v>
      </c>
      <c r="AH1240">
        <f t="shared" si="98"/>
        <v>1</v>
      </c>
      <c r="AI1240">
        <f t="shared" si="99"/>
        <v>3</v>
      </c>
    </row>
    <row r="1241" spans="1:35" x14ac:dyDescent="0.35">
      <c r="A1241">
        <v>1240</v>
      </c>
      <c r="B1241" t="s">
        <v>3655</v>
      </c>
      <c r="C1241" t="s">
        <v>3656</v>
      </c>
      <c r="D1241" t="s">
        <v>112</v>
      </c>
      <c r="E1241" t="s">
        <v>84</v>
      </c>
      <c r="F1241" t="s">
        <v>463</v>
      </c>
      <c r="G1241" t="s">
        <v>463</v>
      </c>
      <c r="H1241" t="s">
        <v>1940</v>
      </c>
      <c r="I1241" t="s">
        <v>34</v>
      </c>
      <c r="J1241" t="s">
        <v>3657</v>
      </c>
      <c r="K1241" s="3">
        <v>41430</v>
      </c>
      <c r="L1241" t="s">
        <v>36</v>
      </c>
      <c r="M1241" t="s">
        <v>3663</v>
      </c>
      <c r="N1241" t="s">
        <v>3664</v>
      </c>
      <c r="O1241" t="s">
        <v>39</v>
      </c>
      <c r="P1241" t="s">
        <v>340</v>
      </c>
      <c r="Q1241">
        <v>4</v>
      </c>
      <c r="R1241" s="5">
        <v>6.99</v>
      </c>
      <c r="S1241" s="5">
        <v>8.75</v>
      </c>
      <c r="T1241" s="5">
        <v>35</v>
      </c>
      <c r="U1241">
        <v>0</v>
      </c>
      <c r="V1241" s="5">
        <v>7.04</v>
      </c>
      <c r="W1241" t="s">
        <v>41</v>
      </c>
      <c r="X1241" s="3">
        <v>41435</v>
      </c>
      <c r="Y1241" s="3">
        <v>41438</v>
      </c>
      <c r="Z1241">
        <v>8</v>
      </c>
      <c r="AA1241" t="s">
        <v>8399</v>
      </c>
      <c r="AB1241">
        <f t="shared" si="97"/>
        <v>3</v>
      </c>
      <c r="AC1241" t="str">
        <f t="shared" si="95"/>
        <v>Wednesday</v>
      </c>
      <c r="AD1241" s="5">
        <v>2.222</v>
      </c>
      <c r="AE1241">
        <v>2013</v>
      </c>
      <c r="AF1241">
        <v>23</v>
      </c>
      <c r="AG1241" s="14">
        <f t="shared" si="96"/>
        <v>0.20114285714285715</v>
      </c>
      <c r="AH1241">
        <f t="shared" si="98"/>
        <v>1</v>
      </c>
      <c r="AI1241">
        <f t="shared" si="99"/>
        <v>3</v>
      </c>
    </row>
    <row r="1242" spans="1:35" x14ac:dyDescent="0.35">
      <c r="A1242">
        <v>1241</v>
      </c>
      <c r="B1242" t="s">
        <v>3655</v>
      </c>
      <c r="C1242" t="s">
        <v>3656</v>
      </c>
      <c r="D1242" t="s">
        <v>112</v>
      </c>
      <c r="E1242" t="s">
        <v>84</v>
      </c>
      <c r="F1242" t="s">
        <v>463</v>
      </c>
      <c r="G1242" t="s">
        <v>463</v>
      </c>
      <c r="H1242" t="s">
        <v>1940</v>
      </c>
      <c r="I1242" t="s">
        <v>34</v>
      </c>
      <c r="J1242" t="s">
        <v>3657</v>
      </c>
      <c r="K1242" s="3">
        <v>41430</v>
      </c>
      <c r="L1242" t="s">
        <v>36</v>
      </c>
      <c r="M1242" t="s">
        <v>1539</v>
      </c>
      <c r="N1242" t="s">
        <v>1540</v>
      </c>
      <c r="O1242" t="s">
        <v>39</v>
      </c>
      <c r="P1242" t="s">
        <v>165</v>
      </c>
      <c r="Q1242">
        <v>2</v>
      </c>
      <c r="R1242" s="5">
        <v>80.52</v>
      </c>
      <c r="S1242" s="5">
        <v>91.5</v>
      </c>
      <c r="T1242" s="5">
        <v>183</v>
      </c>
      <c r="U1242">
        <v>0</v>
      </c>
      <c r="V1242" s="5">
        <v>21.96</v>
      </c>
      <c r="W1242" t="s">
        <v>41</v>
      </c>
      <c r="X1242" s="3">
        <v>41435</v>
      </c>
      <c r="Y1242" s="3">
        <v>41437</v>
      </c>
      <c r="Z1242">
        <v>7</v>
      </c>
      <c r="AA1242" t="s">
        <v>8399</v>
      </c>
      <c r="AB1242">
        <f t="shared" si="97"/>
        <v>2</v>
      </c>
      <c r="AC1242" t="str">
        <f t="shared" si="95"/>
        <v>Wednesday</v>
      </c>
      <c r="AD1242" s="5">
        <v>6.6459999999999999</v>
      </c>
      <c r="AE1242">
        <v>2013</v>
      </c>
      <c r="AF1242">
        <v>23</v>
      </c>
      <c r="AG1242" s="14">
        <f t="shared" si="96"/>
        <v>0.12000000000000001</v>
      </c>
      <c r="AH1242">
        <f t="shared" si="98"/>
        <v>1</v>
      </c>
      <c r="AI1242">
        <f t="shared" si="99"/>
        <v>2</v>
      </c>
    </row>
    <row r="1243" spans="1:35" x14ac:dyDescent="0.35">
      <c r="A1243">
        <v>1242</v>
      </c>
      <c r="B1243" t="s">
        <v>3655</v>
      </c>
      <c r="C1243" t="s">
        <v>3656</v>
      </c>
      <c r="D1243" t="s">
        <v>112</v>
      </c>
      <c r="E1243" t="s">
        <v>84</v>
      </c>
      <c r="F1243" t="s">
        <v>463</v>
      </c>
      <c r="G1243" t="s">
        <v>463</v>
      </c>
      <c r="H1243" t="s">
        <v>1940</v>
      </c>
      <c r="I1243" t="s">
        <v>34</v>
      </c>
      <c r="J1243" t="s">
        <v>3657</v>
      </c>
      <c r="K1243" s="3">
        <v>41430</v>
      </c>
      <c r="L1243" t="s">
        <v>36</v>
      </c>
      <c r="M1243" t="s">
        <v>2595</v>
      </c>
      <c r="N1243" t="s">
        <v>2596</v>
      </c>
      <c r="O1243" t="s">
        <v>39</v>
      </c>
      <c r="P1243" t="s">
        <v>64</v>
      </c>
      <c r="Q1243">
        <v>2</v>
      </c>
      <c r="R1243" s="5">
        <v>13.46</v>
      </c>
      <c r="S1243" s="5">
        <v>20</v>
      </c>
      <c r="T1243" s="5">
        <v>40</v>
      </c>
      <c r="U1243">
        <v>0</v>
      </c>
      <c r="V1243" s="5">
        <v>13.08</v>
      </c>
      <c r="W1243" t="s">
        <v>41</v>
      </c>
      <c r="X1243" s="3">
        <v>41435</v>
      </c>
      <c r="Y1243" s="3">
        <v>41435</v>
      </c>
      <c r="Z1243">
        <v>5</v>
      </c>
      <c r="AA1243" t="s">
        <v>8400</v>
      </c>
      <c r="AB1243">
        <f t="shared" si="97"/>
        <v>0</v>
      </c>
      <c r="AC1243" t="str">
        <f t="shared" si="95"/>
        <v>Wednesday</v>
      </c>
      <c r="AD1243" s="5">
        <v>3.6309999999999998</v>
      </c>
      <c r="AE1243">
        <v>2013</v>
      </c>
      <c r="AF1243">
        <v>23</v>
      </c>
      <c r="AG1243" s="14">
        <f t="shared" si="96"/>
        <v>0.32700000000000001</v>
      </c>
      <c r="AH1243">
        <f t="shared" si="98"/>
        <v>0</v>
      </c>
      <c r="AI1243" t="str">
        <f t="shared" si="99"/>
        <v xml:space="preserve"> </v>
      </c>
    </row>
    <row r="1244" spans="1:35" x14ac:dyDescent="0.35">
      <c r="A1244">
        <v>1243</v>
      </c>
      <c r="B1244" t="s">
        <v>3655</v>
      </c>
      <c r="C1244" t="s">
        <v>3656</v>
      </c>
      <c r="D1244" t="s">
        <v>112</v>
      </c>
      <c r="E1244" t="s">
        <v>84</v>
      </c>
      <c r="F1244" t="s">
        <v>463</v>
      </c>
      <c r="G1244" t="s">
        <v>463</v>
      </c>
      <c r="H1244" t="s">
        <v>1940</v>
      </c>
      <c r="I1244" t="s">
        <v>34</v>
      </c>
      <c r="J1244" t="s">
        <v>3657</v>
      </c>
      <c r="K1244" s="3">
        <v>41430</v>
      </c>
      <c r="L1244" t="s">
        <v>36</v>
      </c>
      <c r="M1244" t="s">
        <v>2925</v>
      </c>
      <c r="N1244" t="s">
        <v>2926</v>
      </c>
      <c r="O1244" t="s">
        <v>72</v>
      </c>
      <c r="P1244" t="s">
        <v>162</v>
      </c>
      <c r="Q1244">
        <v>8</v>
      </c>
      <c r="R1244" s="5">
        <v>70.000564800000006</v>
      </c>
      <c r="S1244" s="5">
        <v>111.14044569138278</v>
      </c>
      <c r="T1244" s="5">
        <v>887.34531840000011</v>
      </c>
      <c r="U1244">
        <v>2E-3</v>
      </c>
      <c r="V1244" s="5">
        <v>327.3408</v>
      </c>
      <c r="W1244" t="s">
        <v>41</v>
      </c>
      <c r="X1244" s="3">
        <v>41435</v>
      </c>
      <c r="Y1244" s="3">
        <v>41435</v>
      </c>
      <c r="Z1244">
        <v>5</v>
      </c>
      <c r="AA1244" t="s">
        <v>8400</v>
      </c>
      <c r="AB1244">
        <f t="shared" si="97"/>
        <v>0</v>
      </c>
      <c r="AC1244" t="str">
        <f t="shared" si="95"/>
        <v>Wednesday</v>
      </c>
      <c r="AD1244" s="5">
        <v>29.7</v>
      </c>
      <c r="AE1244">
        <v>2013</v>
      </c>
      <c r="AF1244">
        <v>23</v>
      </c>
      <c r="AG1244" s="14">
        <f t="shared" si="96"/>
        <v>0.36889899930980463</v>
      </c>
      <c r="AH1244">
        <f t="shared" si="98"/>
        <v>0</v>
      </c>
      <c r="AI1244" t="str">
        <f t="shared" si="99"/>
        <v xml:space="preserve"> </v>
      </c>
    </row>
    <row r="1245" spans="1:35" x14ac:dyDescent="0.35">
      <c r="A1245">
        <v>1244</v>
      </c>
      <c r="B1245" t="s">
        <v>3655</v>
      </c>
      <c r="C1245" t="s">
        <v>3656</v>
      </c>
      <c r="D1245" t="s">
        <v>112</v>
      </c>
      <c r="E1245" t="s">
        <v>84</v>
      </c>
      <c r="F1245" t="s">
        <v>463</v>
      </c>
      <c r="G1245" t="s">
        <v>463</v>
      </c>
      <c r="H1245" t="s">
        <v>1940</v>
      </c>
      <c r="I1245" t="s">
        <v>34</v>
      </c>
      <c r="J1245" t="s">
        <v>3657</v>
      </c>
      <c r="K1245" s="3">
        <v>41430</v>
      </c>
      <c r="L1245" t="s">
        <v>36</v>
      </c>
      <c r="M1245" t="s">
        <v>3665</v>
      </c>
      <c r="N1245" t="s">
        <v>3666</v>
      </c>
      <c r="O1245" t="s">
        <v>39</v>
      </c>
      <c r="P1245" t="s">
        <v>165</v>
      </c>
      <c r="Q1245">
        <v>3</v>
      </c>
      <c r="R1245" s="5">
        <v>30.40666666666667</v>
      </c>
      <c r="S1245" s="5">
        <v>41.666666666666671</v>
      </c>
      <c r="T1245" s="5">
        <v>125.00000000000001</v>
      </c>
      <c r="U1245">
        <v>0</v>
      </c>
      <c r="V1245" s="5">
        <v>33.78</v>
      </c>
      <c r="W1245" t="s">
        <v>41</v>
      </c>
      <c r="X1245" s="3">
        <v>41435</v>
      </c>
      <c r="Y1245" s="3">
        <v>41435</v>
      </c>
      <c r="Z1245">
        <v>5</v>
      </c>
      <c r="AA1245" t="s">
        <v>8400</v>
      </c>
      <c r="AB1245">
        <f t="shared" si="97"/>
        <v>0</v>
      </c>
      <c r="AC1245" t="str">
        <f t="shared" si="95"/>
        <v>Wednesday</v>
      </c>
      <c r="AD1245" s="5">
        <v>3.778</v>
      </c>
      <c r="AE1245">
        <v>2013</v>
      </c>
      <c r="AF1245">
        <v>23</v>
      </c>
      <c r="AG1245" s="14">
        <f t="shared" si="96"/>
        <v>0.27023999999999998</v>
      </c>
      <c r="AH1245">
        <f t="shared" si="98"/>
        <v>0</v>
      </c>
      <c r="AI1245" t="str">
        <f t="shared" si="99"/>
        <v xml:space="preserve"> </v>
      </c>
    </row>
    <row r="1246" spans="1:35" x14ac:dyDescent="0.35">
      <c r="A1246">
        <v>1245</v>
      </c>
      <c r="B1246" t="s">
        <v>3655</v>
      </c>
      <c r="C1246" t="s">
        <v>3656</v>
      </c>
      <c r="D1246" t="s">
        <v>112</v>
      </c>
      <c r="E1246" t="s">
        <v>84</v>
      </c>
      <c r="F1246" t="s">
        <v>463</v>
      </c>
      <c r="G1246" t="s">
        <v>463</v>
      </c>
      <c r="H1246" t="s">
        <v>1940</v>
      </c>
      <c r="I1246" t="s">
        <v>34</v>
      </c>
      <c r="J1246" t="s">
        <v>3657</v>
      </c>
      <c r="K1246" s="3">
        <v>41430</v>
      </c>
      <c r="L1246" t="s">
        <v>36</v>
      </c>
      <c r="M1246" t="s">
        <v>3667</v>
      </c>
      <c r="N1246" t="s">
        <v>3668</v>
      </c>
      <c r="O1246" t="s">
        <v>39</v>
      </c>
      <c r="P1246" t="s">
        <v>40</v>
      </c>
      <c r="Q1246">
        <v>4</v>
      </c>
      <c r="R1246" s="5">
        <v>3.36</v>
      </c>
      <c r="S1246" s="5">
        <v>6</v>
      </c>
      <c r="T1246" s="5">
        <v>24</v>
      </c>
      <c r="U1246">
        <v>0</v>
      </c>
      <c r="V1246" s="5">
        <v>10.56</v>
      </c>
      <c r="W1246" t="s">
        <v>41</v>
      </c>
      <c r="X1246" s="3">
        <v>41435</v>
      </c>
      <c r="Y1246" s="3">
        <v>41436</v>
      </c>
      <c r="Z1246">
        <v>6</v>
      </c>
      <c r="AA1246" t="s">
        <v>8399</v>
      </c>
      <c r="AB1246">
        <f t="shared" si="97"/>
        <v>1</v>
      </c>
      <c r="AC1246" t="str">
        <f t="shared" si="95"/>
        <v>Wednesday</v>
      </c>
      <c r="AD1246" s="5">
        <v>1.4530000000000001</v>
      </c>
      <c r="AE1246">
        <v>2013</v>
      </c>
      <c r="AF1246">
        <v>23</v>
      </c>
      <c r="AG1246" s="14">
        <f t="shared" si="96"/>
        <v>0.44</v>
      </c>
      <c r="AH1246">
        <f t="shared" si="98"/>
        <v>1</v>
      </c>
      <c r="AI1246">
        <f t="shared" si="99"/>
        <v>1</v>
      </c>
    </row>
    <row r="1247" spans="1:35" x14ac:dyDescent="0.35">
      <c r="A1247">
        <v>1246</v>
      </c>
      <c r="B1247" t="s">
        <v>3655</v>
      </c>
      <c r="C1247" t="s">
        <v>3656</v>
      </c>
      <c r="D1247" t="s">
        <v>112</v>
      </c>
      <c r="E1247" t="s">
        <v>84</v>
      </c>
      <c r="F1247" t="s">
        <v>463</v>
      </c>
      <c r="G1247" t="s">
        <v>463</v>
      </c>
      <c r="H1247" t="s">
        <v>1940</v>
      </c>
      <c r="I1247" t="s">
        <v>34</v>
      </c>
      <c r="J1247" t="s">
        <v>3657</v>
      </c>
      <c r="K1247" s="3">
        <v>41430</v>
      </c>
      <c r="L1247" t="s">
        <v>36</v>
      </c>
      <c r="M1247" t="s">
        <v>1007</v>
      </c>
      <c r="N1247" t="s">
        <v>1008</v>
      </c>
      <c r="O1247" t="s">
        <v>72</v>
      </c>
      <c r="P1247" t="s">
        <v>79</v>
      </c>
      <c r="Q1247">
        <v>1</v>
      </c>
      <c r="R1247" s="5">
        <v>34.880000000000003</v>
      </c>
      <c r="S1247" s="5">
        <v>40</v>
      </c>
      <c r="T1247" s="5">
        <v>40</v>
      </c>
      <c r="U1247">
        <v>0</v>
      </c>
      <c r="V1247" s="5">
        <v>5.12</v>
      </c>
      <c r="W1247" t="s">
        <v>41</v>
      </c>
      <c r="X1247" s="3">
        <v>41435</v>
      </c>
      <c r="Y1247" s="3">
        <v>41435</v>
      </c>
      <c r="Z1247">
        <v>5</v>
      </c>
      <c r="AA1247" t="s">
        <v>8400</v>
      </c>
      <c r="AB1247">
        <f t="shared" si="97"/>
        <v>0</v>
      </c>
      <c r="AC1247" t="str">
        <f t="shared" si="95"/>
        <v>Wednesday</v>
      </c>
      <c r="AD1247" s="5">
        <v>1.226</v>
      </c>
      <c r="AE1247">
        <v>2013</v>
      </c>
      <c r="AF1247">
        <v>23</v>
      </c>
      <c r="AG1247" s="14">
        <f t="shared" si="96"/>
        <v>0.128</v>
      </c>
      <c r="AH1247">
        <f t="shared" si="98"/>
        <v>0</v>
      </c>
      <c r="AI1247" t="str">
        <f t="shared" si="99"/>
        <v xml:space="preserve"> </v>
      </c>
    </row>
    <row r="1248" spans="1:35" x14ac:dyDescent="0.35">
      <c r="A1248">
        <v>1247</v>
      </c>
      <c r="B1248" t="s">
        <v>3655</v>
      </c>
      <c r="C1248" t="s">
        <v>3656</v>
      </c>
      <c r="D1248" t="s">
        <v>112</v>
      </c>
      <c r="E1248" t="s">
        <v>84</v>
      </c>
      <c r="F1248" t="s">
        <v>463</v>
      </c>
      <c r="G1248" t="s">
        <v>463</v>
      </c>
      <c r="H1248" t="s">
        <v>1940</v>
      </c>
      <c r="I1248" t="s">
        <v>34</v>
      </c>
      <c r="J1248" t="s">
        <v>3657</v>
      </c>
      <c r="K1248" s="3">
        <v>41430</v>
      </c>
      <c r="L1248" t="s">
        <v>36</v>
      </c>
      <c r="M1248" t="s">
        <v>1893</v>
      </c>
      <c r="N1248" t="s">
        <v>1894</v>
      </c>
      <c r="O1248" t="s">
        <v>51</v>
      </c>
      <c r="P1248" t="s">
        <v>52</v>
      </c>
      <c r="Q1248">
        <v>6</v>
      </c>
      <c r="R1248" s="5">
        <v>65.833333333333329</v>
      </c>
      <c r="S1248" s="5">
        <v>72.333333333333329</v>
      </c>
      <c r="T1248" s="5">
        <v>434</v>
      </c>
      <c r="U1248">
        <v>0</v>
      </c>
      <c r="V1248" s="5">
        <v>39</v>
      </c>
      <c r="W1248" t="s">
        <v>41</v>
      </c>
      <c r="X1248" s="3">
        <v>41435</v>
      </c>
      <c r="Y1248" s="3">
        <v>41435</v>
      </c>
      <c r="Z1248">
        <v>5</v>
      </c>
      <c r="AA1248" t="s">
        <v>8400</v>
      </c>
      <c r="AB1248">
        <f t="shared" si="97"/>
        <v>0</v>
      </c>
      <c r="AC1248" t="str">
        <f t="shared" si="95"/>
        <v>Wednesday</v>
      </c>
      <c r="AD1248" s="5">
        <v>26.984999999999999</v>
      </c>
      <c r="AE1248">
        <v>2013</v>
      </c>
      <c r="AF1248">
        <v>23</v>
      </c>
      <c r="AG1248" s="14">
        <f t="shared" si="96"/>
        <v>8.9861751152073732E-2</v>
      </c>
      <c r="AH1248">
        <f t="shared" si="98"/>
        <v>0</v>
      </c>
      <c r="AI1248" t="str">
        <f t="shared" si="99"/>
        <v xml:space="preserve"> </v>
      </c>
    </row>
    <row r="1249" spans="1:35" x14ac:dyDescent="0.35">
      <c r="A1249">
        <v>1248</v>
      </c>
      <c r="B1249" t="s">
        <v>3122</v>
      </c>
      <c r="C1249" t="s">
        <v>3123</v>
      </c>
      <c r="D1249" t="s">
        <v>112</v>
      </c>
      <c r="E1249" t="s">
        <v>44</v>
      </c>
      <c r="F1249" t="s">
        <v>45</v>
      </c>
      <c r="G1249" t="s">
        <v>1225</v>
      </c>
      <c r="H1249" t="s">
        <v>1226</v>
      </c>
      <c r="I1249" t="s">
        <v>34</v>
      </c>
      <c r="J1249" t="s">
        <v>3669</v>
      </c>
      <c r="K1249" s="3">
        <v>41130</v>
      </c>
      <c r="L1249" t="s">
        <v>98</v>
      </c>
      <c r="M1249" t="s">
        <v>1034</v>
      </c>
      <c r="N1249" t="s">
        <v>1035</v>
      </c>
      <c r="O1249" t="s">
        <v>72</v>
      </c>
      <c r="P1249" t="s">
        <v>162</v>
      </c>
      <c r="Q1249">
        <v>2</v>
      </c>
      <c r="R1249" s="5">
        <v>65.751483839999992</v>
      </c>
      <c r="S1249" s="5">
        <v>81.131827494989977</v>
      </c>
      <c r="T1249" s="5">
        <v>161.93912767999998</v>
      </c>
      <c r="U1249">
        <v>2E-3</v>
      </c>
      <c r="V1249" s="5">
        <v>30.436160000000001</v>
      </c>
      <c r="W1249" t="s">
        <v>41</v>
      </c>
      <c r="X1249" s="3">
        <v>41135</v>
      </c>
      <c r="Y1249" s="3">
        <v>41135</v>
      </c>
      <c r="Z1249">
        <v>5</v>
      </c>
      <c r="AA1249" t="s">
        <v>8400</v>
      </c>
      <c r="AB1249">
        <f t="shared" si="97"/>
        <v>0</v>
      </c>
      <c r="AC1249" t="str">
        <f t="shared" si="95"/>
        <v>Thursday</v>
      </c>
      <c r="AD1249" s="5">
        <v>22.43</v>
      </c>
      <c r="AE1249">
        <v>2012</v>
      </c>
      <c r="AF1249">
        <v>32</v>
      </c>
      <c r="AG1249" s="14">
        <f t="shared" si="96"/>
        <v>0.18794815333415538</v>
      </c>
      <c r="AH1249">
        <f t="shared" si="98"/>
        <v>0</v>
      </c>
      <c r="AI1249" t="str">
        <f t="shared" si="99"/>
        <v xml:space="preserve"> </v>
      </c>
    </row>
    <row r="1250" spans="1:35" x14ac:dyDescent="0.35">
      <c r="A1250">
        <v>1249</v>
      </c>
      <c r="B1250" t="s">
        <v>3122</v>
      </c>
      <c r="C1250" t="s">
        <v>3123</v>
      </c>
      <c r="D1250" t="s">
        <v>112</v>
      </c>
      <c r="E1250" t="s">
        <v>44</v>
      </c>
      <c r="F1250" t="s">
        <v>45</v>
      </c>
      <c r="G1250" t="s">
        <v>1225</v>
      </c>
      <c r="H1250" t="s">
        <v>1226</v>
      </c>
      <c r="I1250" t="s">
        <v>34</v>
      </c>
      <c r="J1250" t="s">
        <v>3669</v>
      </c>
      <c r="K1250" s="3">
        <v>41130</v>
      </c>
      <c r="L1250" t="s">
        <v>98</v>
      </c>
      <c r="M1250" t="s">
        <v>591</v>
      </c>
      <c r="N1250" t="s">
        <v>592</v>
      </c>
      <c r="O1250" t="s">
        <v>39</v>
      </c>
      <c r="P1250" t="s">
        <v>64</v>
      </c>
      <c r="Q1250">
        <v>2</v>
      </c>
      <c r="R1250" s="5">
        <v>17.04</v>
      </c>
      <c r="S1250" s="5">
        <v>25</v>
      </c>
      <c r="T1250" s="5">
        <v>50</v>
      </c>
      <c r="U1250">
        <v>0</v>
      </c>
      <c r="V1250" s="5">
        <v>15.92</v>
      </c>
      <c r="W1250" t="s">
        <v>41</v>
      </c>
      <c r="X1250" s="3">
        <v>41135</v>
      </c>
      <c r="Y1250" s="3">
        <v>41135</v>
      </c>
      <c r="Z1250">
        <v>5</v>
      </c>
      <c r="AA1250" t="s">
        <v>8400</v>
      </c>
      <c r="AB1250">
        <f t="shared" si="97"/>
        <v>0</v>
      </c>
      <c r="AC1250" t="str">
        <f t="shared" si="95"/>
        <v>Thursday</v>
      </c>
      <c r="AD1250" s="5">
        <v>4.9400000000000004</v>
      </c>
      <c r="AE1250">
        <v>2012</v>
      </c>
      <c r="AF1250">
        <v>32</v>
      </c>
      <c r="AG1250" s="14">
        <f t="shared" si="96"/>
        <v>0.31840000000000002</v>
      </c>
      <c r="AH1250">
        <f t="shared" si="98"/>
        <v>0</v>
      </c>
      <c r="AI1250" t="str">
        <f t="shared" si="99"/>
        <v xml:space="preserve"> </v>
      </c>
    </row>
    <row r="1251" spans="1:35" x14ac:dyDescent="0.35">
      <c r="A1251">
        <v>1250</v>
      </c>
      <c r="B1251" t="s">
        <v>3122</v>
      </c>
      <c r="C1251" t="s">
        <v>3123</v>
      </c>
      <c r="D1251" t="s">
        <v>112</v>
      </c>
      <c r="E1251" t="s">
        <v>44</v>
      </c>
      <c r="F1251" t="s">
        <v>45</v>
      </c>
      <c r="G1251" t="s">
        <v>1225</v>
      </c>
      <c r="H1251" t="s">
        <v>1226</v>
      </c>
      <c r="I1251" t="s">
        <v>34</v>
      </c>
      <c r="J1251" t="s">
        <v>3669</v>
      </c>
      <c r="K1251" s="3">
        <v>41130</v>
      </c>
      <c r="L1251" t="s">
        <v>98</v>
      </c>
      <c r="M1251" t="s">
        <v>2934</v>
      </c>
      <c r="N1251" t="s">
        <v>2935</v>
      </c>
      <c r="O1251" t="s">
        <v>72</v>
      </c>
      <c r="P1251" t="s">
        <v>178</v>
      </c>
      <c r="Q1251">
        <v>3</v>
      </c>
      <c r="R1251" s="5">
        <v>42.573333333333331</v>
      </c>
      <c r="S1251" s="5">
        <v>44.333333333333329</v>
      </c>
      <c r="T1251" s="5">
        <v>133</v>
      </c>
      <c r="U1251">
        <v>0</v>
      </c>
      <c r="V1251" s="5">
        <v>5.28</v>
      </c>
      <c r="W1251" t="s">
        <v>41</v>
      </c>
      <c r="X1251" s="3">
        <v>41135</v>
      </c>
      <c r="Y1251" s="3">
        <v>41138</v>
      </c>
      <c r="Z1251">
        <v>8</v>
      </c>
      <c r="AA1251" t="s">
        <v>8399</v>
      </c>
      <c r="AB1251">
        <f t="shared" si="97"/>
        <v>3</v>
      </c>
      <c r="AC1251" t="str">
        <f t="shared" si="95"/>
        <v>Thursday</v>
      </c>
      <c r="AD1251" s="5">
        <v>16.609000000000002</v>
      </c>
      <c r="AE1251">
        <v>2012</v>
      </c>
      <c r="AF1251">
        <v>32</v>
      </c>
      <c r="AG1251" s="14">
        <f t="shared" si="96"/>
        <v>3.9699248120300755E-2</v>
      </c>
      <c r="AH1251">
        <f t="shared" si="98"/>
        <v>1</v>
      </c>
      <c r="AI1251">
        <f t="shared" si="99"/>
        <v>3</v>
      </c>
    </row>
    <row r="1252" spans="1:35" x14ac:dyDescent="0.35">
      <c r="A1252">
        <v>1251</v>
      </c>
      <c r="B1252" t="s">
        <v>2306</v>
      </c>
      <c r="C1252" t="s">
        <v>2307</v>
      </c>
      <c r="D1252" t="s">
        <v>112</v>
      </c>
      <c r="E1252" t="s">
        <v>84</v>
      </c>
      <c r="F1252" t="s">
        <v>113</v>
      </c>
      <c r="G1252" t="s">
        <v>113</v>
      </c>
      <c r="H1252" t="s">
        <v>144</v>
      </c>
      <c r="I1252" t="s">
        <v>34</v>
      </c>
      <c r="J1252" t="s">
        <v>3670</v>
      </c>
      <c r="K1252" s="3">
        <v>41726</v>
      </c>
      <c r="L1252" t="s">
        <v>36</v>
      </c>
      <c r="M1252" t="s">
        <v>3671</v>
      </c>
      <c r="N1252" t="s">
        <v>3672</v>
      </c>
      <c r="O1252" t="s">
        <v>39</v>
      </c>
      <c r="P1252" t="s">
        <v>64</v>
      </c>
      <c r="Q1252">
        <v>3</v>
      </c>
      <c r="R1252" s="5">
        <v>4.2410666666666668</v>
      </c>
      <c r="S1252" s="5">
        <v>7.575111111111112</v>
      </c>
      <c r="T1252" s="5">
        <v>13.635200000000001</v>
      </c>
      <c r="U1252">
        <v>0.4</v>
      </c>
      <c r="V1252" s="5">
        <v>0.91200000000000003</v>
      </c>
      <c r="W1252" t="s">
        <v>41</v>
      </c>
      <c r="X1252" s="3">
        <v>41731</v>
      </c>
      <c r="Y1252" s="3">
        <v>41731</v>
      </c>
      <c r="Z1252">
        <v>5</v>
      </c>
      <c r="AA1252" t="s">
        <v>8400</v>
      </c>
      <c r="AB1252">
        <f t="shared" si="97"/>
        <v>0</v>
      </c>
      <c r="AC1252" t="str">
        <f t="shared" si="95"/>
        <v>Friday</v>
      </c>
      <c r="AD1252" s="5">
        <v>1.4930000000000001</v>
      </c>
      <c r="AE1252">
        <v>2014</v>
      </c>
      <c r="AF1252">
        <v>13</v>
      </c>
      <c r="AG1252" s="14">
        <f t="shared" si="96"/>
        <v>6.6885707580380191E-2</v>
      </c>
      <c r="AH1252">
        <f t="shared" si="98"/>
        <v>0</v>
      </c>
      <c r="AI1252" t="str">
        <f t="shared" si="99"/>
        <v xml:space="preserve"> </v>
      </c>
    </row>
    <row r="1253" spans="1:35" x14ac:dyDescent="0.35">
      <c r="A1253">
        <v>1252</v>
      </c>
      <c r="B1253" t="s">
        <v>3673</v>
      </c>
      <c r="C1253" t="s">
        <v>3674</v>
      </c>
      <c r="D1253" t="s">
        <v>29</v>
      </c>
      <c r="E1253" t="s">
        <v>44</v>
      </c>
      <c r="F1253" t="s">
        <v>67</v>
      </c>
      <c r="G1253" t="s">
        <v>1183</v>
      </c>
      <c r="H1253" t="s">
        <v>3675</v>
      </c>
      <c r="I1253" t="s">
        <v>34</v>
      </c>
      <c r="J1253" t="s">
        <v>3676</v>
      </c>
      <c r="K1253" s="3">
        <v>42003</v>
      </c>
      <c r="L1253" t="s">
        <v>136</v>
      </c>
      <c r="M1253" t="s">
        <v>661</v>
      </c>
      <c r="N1253" t="s">
        <v>662</v>
      </c>
      <c r="O1253" t="s">
        <v>39</v>
      </c>
      <c r="P1253" t="s">
        <v>90</v>
      </c>
      <c r="Q1253">
        <v>4</v>
      </c>
      <c r="R1253" s="5">
        <v>10.37</v>
      </c>
      <c r="S1253" s="5">
        <v>11.25</v>
      </c>
      <c r="T1253" s="5">
        <v>45</v>
      </c>
      <c r="U1253">
        <v>0</v>
      </c>
      <c r="V1253" s="5">
        <v>3.52</v>
      </c>
      <c r="W1253" t="s">
        <v>41</v>
      </c>
      <c r="X1253" s="3">
        <v>42008</v>
      </c>
      <c r="Y1253" s="3">
        <v>42010</v>
      </c>
      <c r="Z1253">
        <v>7</v>
      </c>
      <c r="AA1253" t="s">
        <v>8399</v>
      </c>
      <c r="AB1253">
        <f t="shared" si="97"/>
        <v>2</v>
      </c>
      <c r="AC1253" t="str">
        <f t="shared" si="95"/>
        <v>Tuesday</v>
      </c>
      <c r="AD1253" s="5">
        <v>4.1139999999999999</v>
      </c>
      <c r="AE1253">
        <v>2014</v>
      </c>
      <c r="AF1253">
        <v>53</v>
      </c>
      <c r="AG1253" s="14">
        <f t="shared" si="96"/>
        <v>7.8222222222222221E-2</v>
      </c>
      <c r="AH1253">
        <f t="shared" si="98"/>
        <v>1</v>
      </c>
      <c r="AI1253">
        <f t="shared" si="99"/>
        <v>2</v>
      </c>
    </row>
    <row r="1254" spans="1:35" x14ac:dyDescent="0.35">
      <c r="A1254">
        <v>1253</v>
      </c>
      <c r="B1254" t="s">
        <v>3673</v>
      </c>
      <c r="C1254" t="s">
        <v>3674</v>
      </c>
      <c r="D1254" t="s">
        <v>29</v>
      </c>
      <c r="E1254" t="s">
        <v>44</v>
      </c>
      <c r="F1254" t="s">
        <v>67</v>
      </c>
      <c r="G1254" t="s">
        <v>1183</v>
      </c>
      <c r="H1254" t="s">
        <v>3675</v>
      </c>
      <c r="I1254" t="s">
        <v>34</v>
      </c>
      <c r="J1254" t="s">
        <v>3676</v>
      </c>
      <c r="K1254" s="3">
        <v>42003</v>
      </c>
      <c r="L1254" t="s">
        <v>136</v>
      </c>
      <c r="M1254" t="s">
        <v>736</v>
      </c>
      <c r="N1254" t="s">
        <v>737</v>
      </c>
      <c r="O1254" t="s">
        <v>51</v>
      </c>
      <c r="P1254" t="s">
        <v>55</v>
      </c>
      <c r="Q1254">
        <v>7</v>
      </c>
      <c r="R1254" s="5">
        <v>151.73142857142861</v>
      </c>
      <c r="S1254" s="5">
        <v>261.57142857142861</v>
      </c>
      <c r="T1254" s="5">
        <v>1831.0000000000002</v>
      </c>
      <c r="U1254">
        <v>0</v>
      </c>
      <c r="V1254" s="5">
        <v>768.88</v>
      </c>
      <c r="W1254" t="s">
        <v>41</v>
      </c>
      <c r="X1254" s="3">
        <v>42008</v>
      </c>
      <c r="Y1254" s="3">
        <v>42008</v>
      </c>
      <c r="Z1254">
        <v>5</v>
      </c>
      <c r="AA1254" t="s">
        <v>8400</v>
      </c>
      <c r="AB1254">
        <f t="shared" si="97"/>
        <v>0</v>
      </c>
      <c r="AC1254" t="str">
        <f t="shared" si="95"/>
        <v>Tuesday</v>
      </c>
      <c r="AD1254" s="5">
        <v>155.85400000000001</v>
      </c>
      <c r="AE1254">
        <v>2014</v>
      </c>
      <c r="AF1254">
        <v>53</v>
      </c>
      <c r="AG1254" s="14">
        <f t="shared" si="96"/>
        <v>0.41992353904969959</v>
      </c>
      <c r="AH1254">
        <f t="shared" si="98"/>
        <v>0</v>
      </c>
      <c r="AI1254" t="str">
        <f t="shared" si="99"/>
        <v xml:space="preserve"> </v>
      </c>
    </row>
    <row r="1255" spans="1:35" x14ac:dyDescent="0.35">
      <c r="A1255">
        <v>1254</v>
      </c>
      <c r="B1255" t="s">
        <v>251</v>
      </c>
      <c r="C1255" t="s">
        <v>252</v>
      </c>
      <c r="D1255" t="s">
        <v>29</v>
      </c>
      <c r="E1255" t="s">
        <v>84</v>
      </c>
      <c r="F1255" t="s">
        <v>740</v>
      </c>
      <c r="G1255" t="s">
        <v>3677</v>
      </c>
      <c r="H1255" t="s">
        <v>3677</v>
      </c>
      <c r="I1255" t="s">
        <v>34</v>
      </c>
      <c r="J1255" t="s">
        <v>3678</v>
      </c>
      <c r="K1255" s="3">
        <v>41799</v>
      </c>
      <c r="L1255" t="s">
        <v>36</v>
      </c>
      <c r="M1255" t="s">
        <v>472</v>
      </c>
      <c r="N1255" t="s">
        <v>473</v>
      </c>
      <c r="O1255" t="s">
        <v>39</v>
      </c>
      <c r="P1255" t="s">
        <v>90</v>
      </c>
      <c r="Q1255">
        <v>1</v>
      </c>
      <c r="R1255" s="5">
        <v>6.98</v>
      </c>
      <c r="S1255" s="5">
        <v>8</v>
      </c>
      <c r="T1255" s="5">
        <v>8</v>
      </c>
      <c r="U1255">
        <v>0</v>
      </c>
      <c r="V1255" s="5">
        <v>1.02</v>
      </c>
      <c r="W1255" t="s">
        <v>41</v>
      </c>
      <c r="X1255" s="3">
        <v>41804</v>
      </c>
      <c r="Y1255" s="3">
        <v>41804</v>
      </c>
      <c r="Z1255">
        <v>5</v>
      </c>
      <c r="AA1255" t="s">
        <v>8400</v>
      </c>
      <c r="AB1255">
        <f t="shared" si="97"/>
        <v>0</v>
      </c>
      <c r="AC1255" t="str">
        <f t="shared" si="95"/>
        <v>Monday</v>
      </c>
      <c r="AD1255" s="5">
        <v>0.309</v>
      </c>
      <c r="AE1255">
        <v>2014</v>
      </c>
      <c r="AF1255">
        <v>24</v>
      </c>
      <c r="AG1255" s="14">
        <f t="shared" si="96"/>
        <v>0.1275</v>
      </c>
      <c r="AH1255">
        <f t="shared" si="98"/>
        <v>0</v>
      </c>
      <c r="AI1255" t="str">
        <f t="shared" si="99"/>
        <v xml:space="preserve"> </v>
      </c>
    </row>
    <row r="1256" spans="1:35" x14ac:dyDescent="0.35">
      <c r="A1256">
        <v>1255</v>
      </c>
      <c r="B1256" t="s">
        <v>251</v>
      </c>
      <c r="C1256" t="s">
        <v>252</v>
      </c>
      <c r="D1256" t="s">
        <v>29</v>
      </c>
      <c r="E1256" t="s">
        <v>84</v>
      </c>
      <c r="F1256" t="s">
        <v>740</v>
      </c>
      <c r="G1256" t="s">
        <v>3677</v>
      </c>
      <c r="H1256" t="s">
        <v>3677</v>
      </c>
      <c r="I1256" t="s">
        <v>34</v>
      </c>
      <c r="J1256" t="s">
        <v>3678</v>
      </c>
      <c r="K1256" s="3">
        <v>41799</v>
      </c>
      <c r="L1256" t="s">
        <v>36</v>
      </c>
      <c r="M1256" t="s">
        <v>3679</v>
      </c>
      <c r="N1256" t="s">
        <v>3680</v>
      </c>
      <c r="O1256" t="s">
        <v>72</v>
      </c>
      <c r="P1256" t="s">
        <v>79</v>
      </c>
      <c r="Q1256">
        <v>1</v>
      </c>
      <c r="R1256" s="5">
        <v>14.92</v>
      </c>
      <c r="S1256" s="5">
        <v>27</v>
      </c>
      <c r="T1256" s="5">
        <v>27</v>
      </c>
      <c r="U1256">
        <v>0</v>
      </c>
      <c r="V1256" s="5">
        <v>12.08</v>
      </c>
      <c r="W1256" t="s">
        <v>41</v>
      </c>
      <c r="X1256" s="3">
        <v>41804</v>
      </c>
      <c r="Y1256" s="3">
        <v>41804</v>
      </c>
      <c r="Z1256">
        <v>5</v>
      </c>
      <c r="AA1256" t="s">
        <v>8400</v>
      </c>
      <c r="AB1256">
        <f t="shared" si="97"/>
        <v>0</v>
      </c>
      <c r="AC1256" t="str">
        <f t="shared" si="95"/>
        <v>Monday</v>
      </c>
      <c r="AD1256" s="5">
        <v>2.2290000000000001</v>
      </c>
      <c r="AE1256">
        <v>2014</v>
      </c>
      <c r="AF1256">
        <v>24</v>
      </c>
      <c r="AG1256" s="14">
        <f t="shared" si="96"/>
        <v>0.44740740740740742</v>
      </c>
      <c r="AH1256">
        <f t="shared" si="98"/>
        <v>0</v>
      </c>
      <c r="AI1256" t="str">
        <f t="shared" si="99"/>
        <v xml:space="preserve"> </v>
      </c>
    </row>
    <row r="1257" spans="1:35" x14ac:dyDescent="0.35">
      <c r="A1257">
        <v>1256</v>
      </c>
      <c r="B1257" t="s">
        <v>251</v>
      </c>
      <c r="C1257" t="s">
        <v>252</v>
      </c>
      <c r="D1257" t="s">
        <v>29</v>
      </c>
      <c r="E1257" t="s">
        <v>84</v>
      </c>
      <c r="F1257" t="s">
        <v>740</v>
      </c>
      <c r="G1257" t="s">
        <v>3677</v>
      </c>
      <c r="H1257" t="s">
        <v>3677</v>
      </c>
      <c r="I1257" t="s">
        <v>34</v>
      </c>
      <c r="J1257" t="s">
        <v>3678</v>
      </c>
      <c r="K1257" s="3">
        <v>41799</v>
      </c>
      <c r="L1257" t="s">
        <v>36</v>
      </c>
      <c r="M1257" t="s">
        <v>3347</v>
      </c>
      <c r="N1257" t="s">
        <v>3348</v>
      </c>
      <c r="O1257" t="s">
        <v>51</v>
      </c>
      <c r="P1257" t="s">
        <v>93</v>
      </c>
      <c r="Q1257">
        <v>3</v>
      </c>
      <c r="R1257" s="5">
        <v>78.546666666666667</v>
      </c>
      <c r="S1257" s="5">
        <v>110.66666666666666</v>
      </c>
      <c r="T1257" s="5">
        <v>332</v>
      </c>
      <c r="U1257">
        <v>0</v>
      </c>
      <c r="V1257" s="5">
        <v>96.36</v>
      </c>
      <c r="W1257" t="s">
        <v>41</v>
      </c>
      <c r="X1257" s="3">
        <v>41804</v>
      </c>
      <c r="Y1257" s="3">
        <v>41804</v>
      </c>
      <c r="Z1257">
        <v>5</v>
      </c>
      <c r="AA1257" t="s">
        <v>8400</v>
      </c>
      <c r="AB1257">
        <f t="shared" si="97"/>
        <v>0</v>
      </c>
      <c r="AC1257" t="str">
        <f t="shared" si="95"/>
        <v>Monday</v>
      </c>
      <c r="AD1257" s="5">
        <v>37.085000000000001</v>
      </c>
      <c r="AE1257">
        <v>2014</v>
      </c>
      <c r="AF1257">
        <v>24</v>
      </c>
      <c r="AG1257" s="14">
        <f t="shared" si="96"/>
        <v>0.2902409638554217</v>
      </c>
      <c r="AH1257">
        <f t="shared" si="98"/>
        <v>0</v>
      </c>
      <c r="AI1257" t="str">
        <f t="shared" si="99"/>
        <v xml:space="preserve"> </v>
      </c>
    </row>
    <row r="1258" spans="1:35" x14ac:dyDescent="0.35">
      <c r="A1258">
        <v>1257</v>
      </c>
      <c r="B1258" t="s">
        <v>251</v>
      </c>
      <c r="C1258" t="s">
        <v>252</v>
      </c>
      <c r="D1258" t="s">
        <v>29</v>
      </c>
      <c r="E1258" t="s">
        <v>84</v>
      </c>
      <c r="F1258" t="s">
        <v>740</v>
      </c>
      <c r="G1258" t="s">
        <v>3677</v>
      </c>
      <c r="H1258" t="s">
        <v>3677</v>
      </c>
      <c r="I1258" t="s">
        <v>34</v>
      </c>
      <c r="J1258" t="s">
        <v>3678</v>
      </c>
      <c r="K1258" s="3">
        <v>41799</v>
      </c>
      <c r="L1258" t="s">
        <v>36</v>
      </c>
      <c r="M1258" t="s">
        <v>3681</v>
      </c>
      <c r="N1258" t="s">
        <v>3682</v>
      </c>
      <c r="O1258" t="s">
        <v>51</v>
      </c>
      <c r="P1258" t="s">
        <v>93</v>
      </c>
      <c r="Q1258">
        <v>2</v>
      </c>
      <c r="R1258" s="5">
        <v>191.98000000000002</v>
      </c>
      <c r="S1258" s="5">
        <v>309.5</v>
      </c>
      <c r="T1258" s="5">
        <v>619</v>
      </c>
      <c r="U1258">
        <v>0</v>
      </c>
      <c r="V1258" s="5">
        <v>235.04</v>
      </c>
      <c r="W1258" t="s">
        <v>41</v>
      </c>
      <c r="X1258" s="3">
        <v>41804</v>
      </c>
      <c r="Y1258" s="3">
        <v>41807</v>
      </c>
      <c r="Z1258">
        <v>8</v>
      </c>
      <c r="AA1258" t="s">
        <v>8399</v>
      </c>
      <c r="AB1258">
        <f t="shared" si="97"/>
        <v>3</v>
      </c>
      <c r="AC1258" t="str">
        <f t="shared" si="95"/>
        <v>Monday</v>
      </c>
      <c r="AD1258" s="5">
        <v>23.077000000000002</v>
      </c>
      <c r="AE1258">
        <v>2014</v>
      </c>
      <c r="AF1258">
        <v>24</v>
      </c>
      <c r="AG1258" s="14">
        <f t="shared" si="96"/>
        <v>0.3797092084006462</v>
      </c>
      <c r="AH1258">
        <f t="shared" si="98"/>
        <v>1</v>
      </c>
      <c r="AI1258">
        <f t="shared" si="99"/>
        <v>3</v>
      </c>
    </row>
    <row r="1259" spans="1:35" x14ac:dyDescent="0.35">
      <c r="A1259">
        <v>1258</v>
      </c>
      <c r="B1259" t="s">
        <v>251</v>
      </c>
      <c r="C1259" t="s">
        <v>252</v>
      </c>
      <c r="D1259" t="s">
        <v>29</v>
      </c>
      <c r="E1259" t="s">
        <v>84</v>
      </c>
      <c r="F1259" t="s">
        <v>740</v>
      </c>
      <c r="G1259" t="s">
        <v>3677</v>
      </c>
      <c r="H1259" t="s">
        <v>3677</v>
      </c>
      <c r="I1259" t="s">
        <v>34</v>
      </c>
      <c r="J1259" t="s">
        <v>3678</v>
      </c>
      <c r="K1259" s="3">
        <v>41799</v>
      </c>
      <c r="L1259" t="s">
        <v>36</v>
      </c>
      <c r="M1259" t="s">
        <v>3683</v>
      </c>
      <c r="N1259" t="s">
        <v>3684</v>
      </c>
      <c r="O1259" t="s">
        <v>39</v>
      </c>
      <c r="P1259" t="s">
        <v>40</v>
      </c>
      <c r="Q1259">
        <v>8</v>
      </c>
      <c r="R1259" s="5">
        <v>4.0600000000000005</v>
      </c>
      <c r="S1259" s="5">
        <v>6.5</v>
      </c>
      <c r="T1259" s="5">
        <v>52</v>
      </c>
      <c r="U1259">
        <v>0</v>
      </c>
      <c r="V1259" s="5">
        <v>19.52</v>
      </c>
      <c r="W1259" t="s">
        <v>41</v>
      </c>
      <c r="X1259" s="3">
        <v>41804</v>
      </c>
      <c r="Y1259" s="3">
        <v>41807</v>
      </c>
      <c r="Z1259">
        <v>8</v>
      </c>
      <c r="AA1259" t="s">
        <v>8399</v>
      </c>
      <c r="AB1259">
        <f t="shared" si="97"/>
        <v>3</v>
      </c>
      <c r="AC1259" t="str">
        <f t="shared" si="95"/>
        <v>Monday</v>
      </c>
      <c r="AD1259" s="5">
        <v>3.3050000000000002</v>
      </c>
      <c r="AE1259">
        <v>2014</v>
      </c>
      <c r="AF1259">
        <v>24</v>
      </c>
      <c r="AG1259" s="14">
        <f t="shared" si="96"/>
        <v>0.37538461538461537</v>
      </c>
      <c r="AH1259">
        <f t="shared" si="98"/>
        <v>1</v>
      </c>
      <c r="AI1259">
        <f t="shared" si="99"/>
        <v>3</v>
      </c>
    </row>
    <row r="1260" spans="1:35" x14ac:dyDescent="0.35">
      <c r="A1260">
        <v>1259</v>
      </c>
      <c r="B1260" t="s">
        <v>490</v>
      </c>
      <c r="C1260" t="s">
        <v>491</v>
      </c>
      <c r="D1260" t="s">
        <v>29</v>
      </c>
      <c r="E1260" t="s">
        <v>30</v>
      </c>
      <c r="F1260" t="s">
        <v>31</v>
      </c>
      <c r="G1260" t="s">
        <v>511</v>
      </c>
      <c r="H1260" t="s">
        <v>3685</v>
      </c>
      <c r="I1260" t="s">
        <v>34</v>
      </c>
      <c r="J1260" t="s">
        <v>3686</v>
      </c>
      <c r="K1260" s="3">
        <v>40837</v>
      </c>
      <c r="L1260" t="s">
        <v>136</v>
      </c>
      <c r="M1260" t="s">
        <v>3687</v>
      </c>
      <c r="N1260" t="s">
        <v>3688</v>
      </c>
      <c r="O1260" t="s">
        <v>72</v>
      </c>
      <c r="P1260" t="s">
        <v>162</v>
      </c>
      <c r="Q1260">
        <v>5</v>
      </c>
      <c r="R1260" s="5">
        <v>181.42388424000001</v>
      </c>
      <c r="S1260" s="5">
        <v>210.96369162324652</v>
      </c>
      <c r="T1260" s="5">
        <v>1052.7088212000003</v>
      </c>
      <c r="U1260">
        <v>2E-3</v>
      </c>
      <c r="V1260" s="5">
        <v>145.58940000000001</v>
      </c>
      <c r="W1260" t="s">
        <v>139</v>
      </c>
      <c r="X1260" s="3">
        <v>40840</v>
      </c>
      <c r="Y1260" s="3">
        <v>40843</v>
      </c>
      <c r="Z1260">
        <v>6</v>
      </c>
      <c r="AA1260" t="s">
        <v>8399</v>
      </c>
      <c r="AB1260">
        <f t="shared" si="97"/>
        <v>3</v>
      </c>
      <c r="AC1260" t="str">
        <f t="shared" si="95"/>
        <v>Friday</v>
      </c>
      <c r="AD1260" s="5">
        <v>125.624</v>
      </c>
      <c r="AE1260">
        <v>2011</v>
      </c>
      <c r="AF1260">
        <v>43</v>
      </c>
      <c r="AG1260" s="14">
        <f t="shared" si="96"/>
        <v>0.13829978154266839</v>
      </c>
      <c r="AH1260">
        <f t="shared" si="98"/>
        <v>1</v>
      </c>
      <c r="AI1260">
        <f t="shared" si="99"/>
        <v>3</v>
      </c>
    </row>
    <row r="1261" spans="1:35" x14ac:dyDescent="0.35">
      <c r="A1261">
        <v>1260</v>
      </c>
      <c r="B1261" t="s">
        <v>3689</v>
      </c>
      <c r="C1261" t="s">
        <v>3690</v>
      </c>
      <c r="D1261" t="s">
        <v>29</v>
      </c>
      <c r="E1261" t="s">
        <v>84</v>
      </c>
      <c r="F1261" t="s">
        <v>85</v>
      </c>
      <c r="G1261" t="s">
        <v>86</v>
      </c>
      <c r="H1261" t="s">
        <v>86</v>
      </c>
      <c r="I1261" t="s">
        <v>34</v>
      </c>
      <c r="J1261" t="s">
        <v>3691</v>
      </c>
      <c r="K1261" s="3">
        <v>40863</v>
      </c>
      <c r="L1261" t="s">
        <v>36</v>
      </c>
      <c r="M1261" t="s">
        <v>3692</v>
      </c>
      <c r="N1261" t="s">
        <v>3693</v>
      </c>
      <c r="O1261" t="s">
        <v>39</v>
      </c>
      <c r="P1261" t="s">
        <v>183</v>
      </c>
      <c r="Q1261">
        <v>3</v>
      </c>
      <c r="R1261" s="5">
        <v>139.61333333333332</v>
      </c>
      <c r="S1261" s="5">
        <v>205.33333333333329</v>
      </c>
      <c r="T1261" s="5">
        <v>615.99999999999989</v>
      </c>
      <c r="U1261">
        <v>0</v>
      </c>
      <c r="V1261" s="5">
        <v>197.16</v>
      </c>
      <c r="W1261" t="s">
        <v>155</v>
      </c>
      <c r="X1261" s="3">
        <v>40865</v>
      </c>
      <c r="Y1261" s="3">
        <v>40865</v>
      </c>
      <c r="Z1261">
        <v>2</v>
      </c>
      <c r="AA1261" t="s">
        <v>8400</v>
      </c>
      <c r="AB1261">
        <f t="shared" si="97"/>
        <v>0</v>
      </c>
      <c r="AC1261" t="str">
        <f t="shared" si="95"/>
        <v>Wednesday</v>
      </c>
      <c r="AD1261" s="5">
        <v>95.841999999999999</v>
      </c>
      <c r="AE1261">
        <v>2011</v>
      </c>
      <c r="AF1261">
        <v>47</v>
      </c>
      <c r="AG1261" s="14">
        <f t="shared" si="96"/>
        <v>0.32006493506493511</v>
      </c>
      <c r="AH1261">
        <f t="shared" si="98"/>
        <v>0</v>
      </c>
      <c r="AI1261" t="str">
        <f t="shared" si="99"/>
        <v xml:space="preserve"> </v>
      </c>
    </row>
    <row r="1262" spans="1:35" x14ac:dyDescent="0.35">
      <c r="A1262">
        <v>1261</v>
      </c>
      <c r="B1262" t="s">
        <v>620</v>
      </c>
      <c r="C1262" t="s">
        <v>621</v>
      </c>
      <c r="D1262" t="s">
        <v>112</v>
      </c>
      <c r="E1262" t="s">
        <v>84</v>
      </c>
      <c r="F1262" t="s">
        <v>168</v>
      </c>
      <c r="G1262" t="s">
        <v>169</v>
      </c>
      <c r="H1262" t="s">
        <v>170</v>
      </c>
      <c r="I1262" t="s">
        <v>34</v>
      </c>
      <c r="J1262" t="s">
        <v>3694</v>
      </c>
      <c r="K1262" s="3">
        <v>41071</v>
      </c>
      <c r="L1262" t="s">
        <v>36</v>
      </c>
      <c r="M1262" t="s">
        <v>3695</v>
      </c>
      <c r="N1262" t="s">
        <v>3696</v>
      </c>
      <c r="O1262" t="s">
        <v>39</v>
      </c>
      <c r="P1262" t="s">
        <v>40</v>
      </c>
      <c r="Q1262">
        <v>1</v>
      </c>
      <c r="R1262" s="5">
        <v>7.2904000000000009</v>
      </c>
      <c r="S1262" s="5">
        <v>9.4240000000000013</v>
      </c>
      <c r="T1262" s="5">
        <v>5.6544000000000008</v>
      </c>
      <c r="U1262">
        <v>0.4</v>
      </c>
      <c r="V1262" s="5">
        <v>-1.6359999999999999</v>
      </c>
      <c r="W1262" t="s">
        <v>155</v>
      </c>
      <c r="X1262" s="3">
        <v>41073</v>
      </c>
      <c r="Y1262" s="3">
        <v>41074</v>
      </c>
      <c r="Z1262">
        <v>3</v>
      </c>
      <c r="AA1262" t="s">
        <v>8399</v>
      </c>
      <c r="AB1262">
        <f t="shared" si="97"/>
        <v>1</v>
      </c>
      <c r="AC1262" t="str">
        <f t="shared" si="95"/>
        <v>Monday</v>
      </c>
      <c r="AD1262" s="5">
        <v>1.851</v>
      </c>
      <c r="AE1262">
        <v>2012</v>
      </c>
      <c r="AF1262">
        <v>24</v>
      </c>
      <c r="AG1262" s="14">
        <f t="shared" si="96"/>
        <v>-0.28933220147142041</v>
      </c>
      <c r="AH1262">
        <f t="shared" si="98"/>
        <v>1</v>
      </c>
      <c r="AI1262">
        <f t="shared" si="99"/>
        <v>1</v>
      </c>
    </row>
    <row r="1263" spans="1:35" x14ac:dyDescent="0.35">
      <c r="A1263">
        <v>1262</v>
      </c>
      <c r="B1263" t="s">
        <v>3697</v>
      </c>
      <c r="C1263" t="s">
        <v>3698</v>
      </c>
      <c r="D1263" t="s">
        <v>29</v>
      </c>
      <c r="E1263" t="s">
        <v>199</v>
      </c>
      <c r="F1263" t="s">
        <v>212</v>
      </c>
      <c r="G1263" t="s">
        <v>245</v>
      </c>
      <c r="H1263" t="s">
        <v>245</v>
      </c>
      <c r="I1263" t="s">
        <v>34</v>
      </c>
      <c r="J1263" t="s">
        <v>3699</v>
      </c>
      <c r="K1263" s="3">
        <v>40806</v>
      </c>
      <c r="L1263" t="s">
        <v>36</v>
      </c>
      <c r="M1263" t="s">
        <v>3700</v>
      </c>
      <c r="N1263" t="s">
        <v>3701</v>
      </c>
      <c r="O1263" t="s">
        <v>39</v>
      </c>
      <c r="P1263" t="s">
        <v>58</v>
      </c>
      <c r="Q1263">
        <v>4</v>
      </c>
      <c r="R1263" s="5">
        <v>33.094000000000001</v>
      </c>
      <c r="S1263" s="5">
        <v>33.717500000000001</v>
      </c>
      <c r="T1263" s="5">
        <v>107.89600000000002</v>
      </c>
      <c r="U1263">
        <v>0.2</v>
      </c>
      <c r="V1263" s="5">
        <v>-24.48</v>
      </c>
      <c r="W1263" t="s">
        <v>41</v>
      </c>
      <c r="X1263" s="3">
        <v>40811</v>
      </c>
      <c r="Y1263" s="3">
        <v>40813</v>
      </c>
      <c r="Z1263">
        <v>7</v>
      </c>
      <c r="AA1263" t="s">
        <v>8399</v>
      </c>
      <c r="AB1263">
        <f t="shared" si="97"/>
        <v>2</v>
      </c>
      <c r="AC1263" t="str">
        <f t="shared" si="95"/>
        <v>Tuesday</v>
      </c>
      <c r="AD1263" s="5">
        <v>10.545</v>
      </c>
      <c r="AE1263">
        <v>2011</v>
      </c>
      <c r="AF1263">
        <v>39</v>
      </c>
      <c r="AG1263" s="14">
        <f t="shared" si="96"/>
        <v>-0.22688514866167417</v>
      </c>
      <c r="AH1263">
        <f t="shared" si="98"/>
        <v>1</v>
      </c>
      <c r="AI1263">
        <f t="shared" si="99"/>
        <v>2</v>
      </c>
    </row>
    <row r="1264" spans="1:35" x14ac:dyDescent="0.35">
      <c r="A1264">
        <v>1263</v>
      </c>
      <c r="B1264" t="s">
        <v>3697</v>
      </c>
      <c r="C1264" t="s">
        <v>3698</v>
      </c>
      <c r="D1264" t="s">
        <v>29</v>
      </c>
      <c r="E1264" t="s">
        <v>199</v>
      </c>
      <c r="F1264" t="s">
        <v>212</v>
      </c>
      <c r="G1264" t="s">
        <v>245</v>
      </c>
      <c r="H1264" t="s">
        <v>245</v>
      </c>
      <c r="I1264" t="s">
        <v>34</v>
      </c>
      <c r="J1264" t="s">
        <v>3699</v>
      </c>
      <c r="K1264" s="3">
        <v>40806</v>
      </c>
      <c r="L1264" t="s">
        <v>36</v>
      </c>
      <c r="M1264" t="s">
        <v>3702</v>
      </c>
      <c r="N1264" t="s">
        <v>3703</v>
      </c>
      <c r="O1264" t="s">
        <v>39</v>
      </c>
      <c r="P1264" t="s">
        <v>61</v>
      </c>
      <c r="Q1264">
        <v>2</v>
      </c>
      <c r="R1264" s="5">
        <v>15.74</v>
      </c>
      <c r="S1264" s="5">
        <v>19.425000000000001</v>
      </c>
      <c r="T1264" s="5">
        <v>31.080000000000002</v>
      </c>
      <c r="U1264">
        <v>0.2</v>
      </c>
      <c r="V1264" s="5">
        <v>-0.4</v>
      </c>
      <c r="W1264" t="s">
        <v>41</v>
      </c>
      <c r="X1264" s="3">
        <v>40811</v>
      </c>
      <c r="Y1264" s="3">
        <v>40811</v>
      </c>
      <c r="Z1264">
        <v>5</v>
      </c>
      <c r="AA1264" t="s">
        <v>8400</v>
      </c>
      <c r="AB1264">
        <f t="shared" si="97"/>
        <v>0</v>
      </c>
      <c r="AC1264" t="str">
        <f t="shared" si="95"/>
        <v>Tuesday</v>
      </c>
      <c r="AD1264" s="5">
        <v>1.2909999999999999</v>
      </c>
      <c r="AE1264">
        <v>2011</v>
      </c>
      <c r="AF1264">
        <v>39</v>
      </c>
      <c r="AG1264" s="14">
        <f t="shared" si="96"/>
        <v>-1.2870012870012869E-2</v>
      </c>
      <c r="AH1264">
        <f t="shared" si="98"/>
        <v>0</v>
      </c>
      <c r="AI1264" t="str">
        <f t="shared" si="99"/>
        <v xml:space="preserve"> </v>
      </c>
    </row>
    <row r="1265" spans="1:35" x14ac:dyDescent="0.35">
      <c r="A1265">
        <v>1264</v>
      </c>
      <c r="B1265" t="s">
        <v>2836</v>
      </c>
      <c r="C1265" t="s">
        <v>2837</v>
      </c>
      <c r="D1265" t="s">
        <v>29</v>
      </c>
      <c r="E1265" t="s">
        <v>199</v>
      </c>
      <c r="F1265" t="s">
        <v>212</v>
      </c>
      <c r="G1265" t="s">
        <v>213</v>
      </c>
      <c r="H1265" t="s">
        <v>213</v>
      </c>
      <c r="I1265" t="s">
        <v>34</v>
      </c>
      <c r="J1265" t="s">
        <v>3704</v>
      </c>
      <c r="K1265" s="3">
        <v>40737</v>
      </c>
      <c r="L1265" t="s">
        <v>36</v>
      </c>
      <c r="M1265" t="s">
        <v>3705</v>
      </c>
      <c r="N1265" t="s">
        <v>3706</v>
      </c>
      <c r="O1265" t="s">
        <v>39</v>
      </c>
      <c r="P1265" t="s">
        <v>58</v>
      </c>
      <c r="Q1265">
        <v>2</v>
      </c>
      <c r="R1265" s="5">
        <v>3.6696</v>
      </c>
      <c r="S1265" s="5">
        <v>5.452</v>
      </c>
      <c r="T1265" s="5">
        <v>8.7232000000000003</v>
      </c>
      <c r="U1265">
        <v>0.2</v>
      </c>
      <c r="V1265" s="5">
        <v>1.3839999999999999</v>
      </c>
      <c r="W1265" t="s">
        <v>41</v>
      </c>
      <c r="X1265" s="3">
        <v>40742</v>
      </c>
      <c r="Y1265" s="3">
        <v>40745</v>
      </c>
      <c r="Z1265">
        <v>8</v>
      </c>
      <c r="AA1265" t="s">
        <v>8399</v>
      </c>
      <c r="AB1265">
        <f t="shared" si="97"/>
        <v>3</v>
      </c>
      <c r="AC1265" t="str">
        <f t="shared" si="95"/>
        <v>Wednesday</v>
      </c>
      <c r="AD1265" s="5">
        <v>0.41099999999999998</v>
      </c>
      <c r="AE1265">
        <v>2011</v>
      </c>
      <c r="AF1265">
        <v>29</v>
      </c>
      <c r="AG1265" s="14">
        <f t="shared" si="96"/>
        <v>0.15865737344093908</v>
      </c>
      <c r="AH1265">
        <f t="shared" si="98"/>
        <v>1</v>
      </c>
      <c r="AI1265">
        <f t="shared" si="99"/>
        <v>3</v>
      </c>
    </row>
    <row r="1266" spans="1:35" x14ac:dyDescent="0.35">
      <c r="A1266">
        <v>1265</v>
      </c>
      <c r="B1266" t="s">
        <v>2836</v>
      </c>
      <c r="C1266" t="s">
        <v>2837</v>
      </c>
      <c r="D1266" t="s">
        <v>29</v>
      </c>
      <c r="E1266" t="s">
        <v>199</v>
      </c>
      <c r="F1266" t="s">
        <v>212</v>
      </c>
      <c r="G1266" t="s">
        <v>213</v>
      </c>
      <c r="H1266" t="s">
        <v>213</v>
      </c>
      <c r="I1266" t="s">
        <v>34</v>
      </c>
      <c r="J1266" t="s">
        <v>3704</v>
      </c>
      <c r="K1266" s="3">
        <v>40737</v>
      </c>
      <c r="L1266" t="s">
        <v>36</v>
      </c>
      <c r="M1266" t="s">
        <v>1389</v>
      </c>
      <c r="N1266" t="s">
        <v>1390</v>
      </c>
      <c r="O1266" t="s">
        <v>39</v>
      </c>
      <c r="P1266" t="s">
        <v>165</v>
      </c>
      <c r="Q1266">
        <v>2</v>
      </c>
      <c r="R1266" s="5">
        <v>49.952799999999996</v>
      </c>
      <c r="S1266" s="5">
        <v>81.760999999999996</v>
      </c>
      <c r="T1266" s="5">
        <v>130.8176</v>
      </c>
      <c r="U1266">
        <v>0.2</v>
      </c>
      <c r="V1266" s="5">
        <v>30.911999999999999</v>
      </c>
      <c r="W1266" t="s">
        <v>41</v>
      </c>
      <c r="X1266" s="3">
        <v>40742</v>
      </c>
      <c r="Y1266" s="3">
        <v>40742</v>
      </c>
      <c r="Z1266">
        <v>5</v>
      </c>
      <c r="AA1266" t="s">
        <v>8400</v>
      </c>
      <c r="AB1266">
        <f t="shared" si="97"/>
        <v>0</v>
      </c>
      <c r="AC1266" t="str">
        <f t="shared" si="95"/>
        <v>Wednesday</v>
      </c>
      <c r="AD1266" s="5">
        <v>10.348000000000001</v>
      </c>
      <c r="AE1266">
        <v>2011</v>
      </c>
      <c r="AF1266">
        <v>29</v>
      </c>
      <c r="AG1266" s="14">
        <f t="shared" si="96"/>
        <v>0.23629847971526766</v>
      </c>
      <c r="AH1266">
        <f t="shared" si="98"/>
        <v>0</v>
      </c>
      <c r="AI1266" t="str">
        <f t="shared" si="99"/>
        <v xml:space="preserve"> </v>
      </c>
    </row>
    <row r="1267" spans="1:35" x14ac:dyDescent="0.35">
      <c r="A1267">
        <v>1266</v>
      </c>
      <c r="B1267" t="s">
        <v>2836</v>
      </c>
      <c r="C1267" t="s">
        <v>2837</v>
      </c>
      <c r="D1267" t="s">
        <v>29</v>
      </c>
      <c r="E1267" t="s">
        <v>199</v>
      </c>
      <c r="F1267" t="s">
        <v>212</v>
      </c>
      <c r="G1267" t="s">
        <v>213</v>
      </c>
      <c r="H1267" t="s">
        <v>213</v>
      </c>
      <c r="I1267" t="s">
        <v>34</v>
      </c>
      <c r="J1267" t="s">
        <v>3704</v>
      </c>
      <c r="K1267" s="3">
        <v>40737</v>
      </c>
      <c r="L1267" t="s">
        <v>36</v>
      </c>
      <c r="M1267" t="s">
        <v>2605</v>
      </c>
      <c r="N1267" t="s">
        <v>2606</v>
      </c>
      <c r="O1267" t="s">
        <v>39</v>
      </c>
      <c r="P1267" t="s">
        <v>64</v>
      </c>
      <c r="Q1267">
        <v>2</v>
      </c>
      <c r="R1267" s="5">
        <v>6.6479999999999997</v>
      </c>
      <c r="S1267" s="5">
        <v>7.6349999999999989</v>
      </c>
      <c r="T1267" s="5">
        <v>12.215999999999999</v>
      </c>
      <c r="U1267">
        <v>0.2</v>
      </c>
      <c r="V1267" s="5">
        <v>-1.08</v>
      </c>
      <c r="W1267" t="s">
        <v>41</v>
      </c>
      <c r="X1267" s="3">
        <v>40742</v>
      </c>
      <c r="Y1267" s="3">
        <v>40742</v>
      </c>
      <c r="Z1267">
        <v>5</v>
      </c>
      <c r="AA1267" t="s">
        <v>8400</v>
      </c>
      <c r="AB1267">
        <f t="shared" si="97"/>
        <v>0</v>
      </c>
      <c r="AC1267" t="str">
        <f t="shared" si="95"/>
        <v>Wednesday</v>
      </c>
      <c r="AD1267" s="5">
        <v>0.94899999999999995</v>
      </c>
      <c r="AE1267">
        <v>2011</v>
      </c>
      <c r="AF1267">
        <v>29</v>
      </c>
      <c r="AG1267" s="14">
        <f t="shared" si="96"/>
        <v>-8.8408644400785871E-2</v>
      </c>
      <c r="AH1267">
        <f t="shared" si="98"/>
        <v>0</v>
      </c>
      <c r="AI1267" t="str">
        <f t="shared" si="99"/>
        <v xml:space="preserve"> </v>
      </c>
    </row>
    <row r="1268" spans="1:35" x14ac:dyDescent="0.35">
      <c r="A1268">
        <v>1267</v>
      </c>
      <c r="B1268" t="s">
        <v>3707</v>
      </c>
      <c r="C1268" t="s">
        <v>3708</v>
      </c>
      <c r="D1268" t="s">
        <v>29</v>
      </c>
      <c r="E1268" t="s">
        <v>199</v>
      </c>
      <c r="F1268" t="s">
        <v>200</v>
      </c>
      <c r="G1268" t="s">
        <v>470</v>
      </c>
      <c r="H1268" t="s">
        <v>470</v>
      </c>
      <c r="I1268" t="s">
        <v>34</v>
      </c>
      <c r="J1268" t="s">
        <v>3709</v>
      </c>
      <c r="K1268" s="3">
        <v>41445</v>
      </c>
      <c r="L1268" t="s">
        <v>136</v>
      </c>
      <c r="M1268" t="s">
        <v>3710</v>
      </c>
      <c r="N1268" t="s">
        <v>3711</v>
      </c>
      <c r="O1268" t="s">
        <v>72</v>
      </c>
      <c r="P1268" t="s">
        <v>162</v>
      </c>
      <c r="Q1268">
        <v>3</v>
      </c>
      <c r="R1268" s="5">
        <v>133.95542650666675</v>
      </c>
      <c r="S1268" s="5">
        <v>199.9353772611891</v>
      </c>
      <c r="T1268" s="5">
        <v>598.60651952000012</v>
      </c>
      <c r="U1268">
        <v>2E-3</v>
      </c>
      <c r="V1268" s="5">
        <v>196.74024</v>
      </c>
      <c r="W1268" t="s">
        <v>139</v>
      </c>
      <c r="X1268" s="3">
        <v>41448</v>
      </c>
      <c r="Y1268" s="3">
        <v>41448</v>
      </c>
      <c r="Z1268">
        <v>3</v>
      </c>
      <c r="AA1268" t="s">
        <v>8400</v>
      </c>
      <c r="AB1268">
        <f t="shared" si="97"/>
        <v>0</v>
      </c>
      <c r="AC1268" t="str">
        <f t="shared" si="95"/>
        <v>Thursday</v>
      </c>
      <c r="AD1268" s="5">
        <v>25.95</v>
      </c>
      <c r="AE1268">
        <v>2013</v>
      </c>
      <c r="AF1268">
        <v>25</v>
      </c>
      <c r="AG1268" s="14">
        <f t="shared" si="96"/>
        <v>0.32866371077575057</v>
      </c>
      <c r="AH1268">
        <f t="shared" si="98"/>
        <v>0</v>
      </c>
      <c r="AI1268" t="str">
        <f t="shared" si="99"/>
        <v xml:space="preserve"> </v>
      </c>
    </row>
    <row r="1269" spans="1:35" x14ac:dyDescent="0.35">
      <c r="A1269">
        <v>1268</v>
      </c>
      <c r="B1269" t="s">
        <v>2915</v>
      </c>
      <c r="C1269" t="s">
        <v>2916</v>
      </c>
      <c r="D1269" t="s">
        <v>29</v>
      </c>
      <c r="E1269" t="s">
        <v>44</v>
      </c>
      <c r="F1269" t="s">
        <v>133</v>
      </c>
      <c r="G1269" t="s">
        <v>134</v>
      </c>
      <c r="H1269" t="s">
        <v>2778</v>
      </c>
      <c r="I1269" t="s">
        <v>34</v>
      </c>
      <c r="J1269" t="s">
        <v>3712</v>
      </c>
      <c r="K1269" s="3">
        <v>41171</v>
      </c>
      <c r="L1269" t="s">
        <v>136</v>
      </c>
      <c r="M1269" t="s">
        <v>3559</v>
      </c>
      <c r="N1269" t="s">
        <v>3560</v>
      </c>
      <c r="O1269" t="s">
        <v>39</v>
      </c>
      <c r="P1269" t="s">
        <v>76</v>
      </c>
      <c r="Q1269">
        <v>4</v>
      </c>
      <c r="R1269" s="5">
        <v>19.52</v>
      </c>
      <c r="S1269" s="5">
        <v>31</v>
      </c>
      <c r="T1269" s="5">
        <v>124</v>
      </c>
      <c r="U1269">
        <v>0</v>
      </c>
      <c r="V1269" s="5">
        <v>45.92</v>
      </c>
      <c r="W1269" t="s">
        <v>242</v>
      </c>
      <c r="X1269" s="3">
        <v>41171</v>
      </c>
      <c r="Y1269" s="3">
        <v>41171</v>
      </c>
      <c r="Z1269">
        <v>0</v>
      </c>
      <c r="AA1269" t="s">
        <v>8400</v>
      </c>
      <c r="AB1269">
        <f t="shared" si="97"/>
        <v>0</v>
      </c>
      <c r="AC1269" t="str">
        <f t="shared" si="95"/>
        <v>Wednesday</v>
      </c>
      <c r="AD1269" s="5">
        <v>18.245000000000001</v>
      </c>
      <c r="AE1269">
        <v>2012</v>
      </c>
      <c r="AF1269">
        <v>38</v>
      </c>
      <c r="AG1269" s="14">
        <f t="shared" si="96"/>
        <v>0.37032258064516133</v>
      </c>
      <c r="AH1269">
        <f t="shared" si="98"/>
        <v>0</v>
      </c>
      <c r="AI1269" t="str">
        <f t="shared" si="99"/>
        <v xml:space="preserve"> </v>
      </c>
    </row>
    <row r="1270" spans="1:35" x14ac:dyDescent="0.35">
      <c r="A1270">
        <v>1269</v>
      </c>
      <c r="B1270" t="s">
        <v>2915</v>
      </c>
      <c r="C1270" t="s">
        <v>2916</v>
      </c>
      <c r="D1270" t="s">
        <v>29</v>
      </c>
      <c r="E1270" t="s">
        <v>44</v>
      </c>
      <c r="F1270" t="s">
        <v>133</v>
      </c>
      <c r="G1270" t="s">
        <v>134</v>
      </c>
      <c r="H1270" t="s">
        <v>2778</v>
      </c>
      <c r="I1270" t="s">
        <v>34</v>
      </c>
      <c r="J1270" t="s">
        <v>3712</v>
      </c>
      <c r="K1270" s="3">
        <v>41171</v>
      </c>
      <c r="L1270" t="s">
        <v>136</v>
      </c>
      <c r="M1270" t="s">
        <v>3713</v>
      </c>
      <c r="N1270" t="s">
        <v>3714</v>
      </c>
      <c r="O1270" t="s">
        <v>39</v>
      </c>
      <c r="P1270" t="s">
        <v>64</v>
      </c>
      <c r="Q1270">
        <v>2</v>
      </c>
      <c r="R1270" s="5">
        <v>7.22</v>
      </c>
      <c r="S1270" s="5">
        <v>13.5</v>
      </c>
      <c r="T1270" s="5">
        <v>27</v>
      </c>
      <c r="U1270">
        <v>0</v>
      </c>
      <c r="V1270" s="5">
        <v>12.56</v>
      </c>
      <c r="W1270" t="s">
        <v>242</v>
      </c>
      <c r="X1270" s="3">
        <v>41171</v>
      </c>
      <c r="Y1270" s="3">
        <v>41171</v>
      </c>
      <c r="Z1270">
        <v>0</v>
      </c>
      <c r="AA1270" t="s">
        <v>8400</v>
      </c>
      <c r="AB1270">
        <f t="shared" si="97"/>
        <v>0</v>
      </c>
      <c r="AC1270" t="str">
        <f t="shared" si="95"/>
        <v>Wednesday</v>
      </c>
      <c r="AD1270" s="5">
        <v>5.8140000000000001</v>
      </c>
      <c r="AE1270">
        <v>2012</v>
      </c>
      <c r="AF1270">
        <v>38</v>
      </c>
      <c r="AG1270" s="14">
        <f t="shared" si="96"/>
        <v>0.4651851851851852</v>
      </c>
      <c r="AH1270">
        <f t="shared" si="98"/>
        <v>0</v>
      </c>
      <c r="AI1270" t="str">
        <f t="shared" si="99"/>
        <v xml:space="preserve"> </v>
      </c>
    </row>
    <row r="1271" spans="1:35" x14ac:dyDescent="0.35">
      <c r="A1271">
        <v>1270</v>
      </c>
      <c r="B1271" t="s">
        <v>3715</v>
      </c>
      <c r="C1271" t="s">
        <v>3716</v>
      </c>
      <c r="D1271" t="s">
        <v>29</v>
      </c>
      <c r="E1271" t="s">
        <v>84</v>
      </c>
      <c r="F1271" t="s">
        <v>463</v>
      </c>
      <c r="G1271" t="s">
        <v>463</v>
      </c>
      <c r="H1271" t="s">
        <v>1076</v>
      </c>
      <c r="I1271" t="s">
        <v>34</v>
      </c>
      <c r="J1271" t="s">
        <v>3717</v>
      </c>
      <c r="K1271" s="3">
        <v>41264</v>
      </c>
      <c r="L1271" t="s">
        <v>136</v>
      </c>
      <c r="M1271" t="s">
        <v>3718</v>
      </c>
      <c r="N1271" t="s">
        <v>3719</v>
      </c>
      <c r="O1271" t="s">
        <v>39</v>
      </c>
      <c r="P1271" t="s">
        <v>61</v>
      </c>
      <c r="Q1271">
        <v>4</v>
      </c>
      <c r="R1271" s="5">
        <v>26.54</v>
      </c>
      <c r="S1271" s="5">
        <v>30.5</v>
      </c>
      <c r="T1271" s="5">
        <v>122</v>
      </c>
      <c r="U1271">
        <v>0</v>
      </c>
      <c r="V1271" s="5">
        <v>15.84</v>
      </c>
      <c r="W1271" t="s">
        <v>155</v>
      </c>
      <c r="X1271" s="3">
        <v>41266</v>
      </c>
      <c r="Y1271" s="3">
        <v>41266</v>
      </c>
      <c r="Z1271">
        <v>2</v>
      </c>
      <c r="AA1271" t="s">
        <v>8400</v>
      </c>
      <c r="AB1271">
        <f t="shared" si="97"/>
        <v>0</v>
      </c>
      <c r="AC1271" t="str">
        <f t="shared" si="95"/>
        <v>Friday</v>
      </c>
      <c r="AD1271" s="5">
        <v>24.225000000000001</v>
      </c>
      <c r="AE1271">
        <v>2012</v>
      </c>
      <c r="AF1271">
        <v>51</v>
      </c>
      <c r="AG1271" s="14">
        <f t="shared" si="96"/>
        <v>0.1298360655737705</v>
      </c>
      <c r="AH1271">
        <f t="shared" si="98"/>
        <v>0</v>
      </c>
      <c r="AI1271" t="str">
        <f t="shared" si="99"/>
        <v xml:space="preserve"> </v>
      </c>
    </row>
    <row r="1272" spans="1:35" x14ac:dyDescent="0.35">
      <c r="A1272">
        <v>1271</v>
      </c>
      <c r="B1272" t="s">
        <v>3715</v>
      </c>
      <c r="C1272" t="s">
        <v>3716</v>
      </c>
      <c r="D1272" t="s">
        <v>29</v>
      </c>
      <c r="E1272" t="s">
        <v>84</v>
      </c>
      <c r="F1272" t="s">
        <v>463</v>
      </c>
      <c r="G1272" t="s">
        <v>463</v>
      </c>
      <c r="H1272" t="s">
        <v>1076</v>
      </c>
      <c r="I1272" t="s">
        <v>34</v>
      </c>
      <c r="J1272" t="s">
        <v>3717</v>
      </c>
      <c r="K1272" s="3">
        <v>41264</v>
      </c>
      <c r="L1272" t="s">
        <v>136</v>
      </c>
      <c r="M1272" t="s">
        <v>3720</v>
      </c>
      <c r="N1272" t="s">
        <v>3721</v>
      </c>
      <c r="O1272" t="s">
        <v>39</v>
      </c>
      <c r="P1272" t="s">
        <v>61</v>
      </c>
      <c r="Q1272">
        <v>2</v>
      </c>
      <c r="R1272" s="5">
        <v>33.119999999999997</v>
      </c>
      <c r="S1272" s="5">
        <v>34.5</v>
      </c>
      <c r="T1272" s="5">
        <v>69</v>
      </c>
      <c r="U1272">
        <v>0</v>
      </c>
      <c r="V1272" s="5">
        <v>2.76</v>
      </c>
      <c r="W1272" t="s">
        <v>155</v>
      </c>
      <c r="X1272" s="3">
        <v>41266</v>
      </c>
      <c r="Y1272" s="3">
        <v>41266</v>
      </c>
      <c r="Z1272">
        <v>2</v>
      </c>
      <c r="AA1272" t="s">
        <v>8400</v>
      </c>
      <c r="AB1272">
        <f t="shared" si="97"/>
        <v>0</v>
      </c>
      <c r="AC1272" t="str">
        <f t="shared" si="95"/>
        <v>Friday</v>
      </c>
      <c r="AD1272" s="5">
        <v>9.3740000000000006</v>
      </c>
      <c r="AE1272">
        <v>2012</v>
      </c>
      <c r="AF1272">
        <v>51</v>
      </c>
      <c r="AG1272" s="14">
        <f t="shared" si="96"/>
        <v>3.9999999999999994E-2</v>
      </c>
      <c r="AH1272">
        <f t="shared" si="98"/>
        <v>0</v>
      </c>
      <c r="AI1272" t="str">
        <f t="shared" si="99"/>
        <v xml:space="preserve"> </v>
      </c>
    </row>
    <row r="1273" spans="1:35" x14ac:dyDescent="0.35">
      <c r="A1273">
        <v>1272</v>
      </c>
      <c r="B1273" t="s">
        <v>3722</v>
      </c>
      <c r="C1273" t="s">
        <v>3723</v>
      </c>
      <c r="D1273" t="s">
        <v>112</v>
      </c>
      <c r="E1273" t="s">
        <v>44</v>
      </c>
      <c r="F1273" t="s">
        <v>502</v>
      </c>
      <c r="G1273" t="s">
        <v>3724</v>
      </c>
      <c r="H1273" t="s">
        <v>3725</v>
      </c>
      <c r="I1273" t="s">
        <v>34</v>
      </c>
      <c r="J1273" t="s">
        <v>3726</v>
      </c>
      <c r="K1273" s="3">
        <v>41163</v>
      </c>
      <c r="L1273" t="s">
        <v>36</v>
      </c>
      <c r="M1273" t="s">
        <v>77</v>
      </c>
      <c r="N1273" t="s">
        <v>78</v>
      </c>
      <c r="O1273" t="s">
        <v>72</v>
      </c>
      <c r="P1273" t="s">
        <v>79</v>
      </c>
      <c r="Q1273">
        <v>4</v>
      </c>
      <c r="R1273" s="5">
        <v>188.57759999999999</v>
      </c>
      <c r="S1273" s="5">
        <v>211.82266666666666</v>
      </c>
      <c r="T1273" s="5">
        <v>508.37439999999998</v>
      </c>
      <c r="U1273">
        <v>0.4</v>
      </c>
      <c r="V1273" s="5">
        <v>-245.93600000000001</v>
      </c>
      <c r="W1273" t="s">
        <v>41</v>
      </c>
      <c r="X1273" s="3">
        <v>41168</v>
      </c>
      <c r="Y1273" s="3">
        <v>41168</v>
      </c>
      <c r="Z1273">
        <v>5</v>
      </c>
      <c r="AA1273" t="s">
        <v>8400</v>
      </c>
      <c r="AB1273">
        <f t="shared" si="97"/>
        <v>0</v>
      </c>
      <c r="AC1273" t="str">
        <f t="shared" si="95"/>
        <v>Tuesday</v>
      </c>
      <c r="AD1273" s="5">
        <v>31.702000000000002</v>
      </c>
      <c r="AE1273">
        <v>2012</v>
      </c>
      <c r="AF1273">
        <v>37</v>
      </c>
      <c r="AG1273" s="14">
        <f t="shared" si="96"/>
        <v>-0.48376944236373826</v>
      </c>
      <c r="AH1273">
        <f t="shared" si="98"/>
        <v>0</v>
      </c>
      <c r="AI1273" t="str">
        <f t="shared" si="99"/>
        <v xml:space="preserve"> </v>
      </c>
    </row>
    <row r="1274" spans="1:35" x14ac:dyDescent="0.35">
      <c r="A1274">
        <v>1273</v>
      </c>
      <c r="B1274" t="s">
        <v>3727</v>
      </c>
      <c r="C1274" t="s">
        <v>3728</v>
      </c>
      <c r="D1274" t="s">
        <v>29</v>
      </c>
      <c r="E1274" t="s">
        <v>199</v>
      </c>
      <c r="F1274" t="s">
        <v>200</v>
      </c>
      <c r="G1274" t="s">
        <v>719</v>
      </c>
      <c r="H1274" t="s">
        <v>719</v>
      </c>
      <c r="I1274" t="s">
        <v>34</v>
      </c>
      <c r="J1274" t="s">
        <v>3729</v>
      </c>
      <c r="K1274" s="3">
        <v>40599</v>
      </c>
      <c r="L1274" t="s">
        <v>215</v>
      </c>
      <c r="M1274" t="s">
        <v>3730</v>
      </c>
      <c r="N1274" t="s">
        <v>3731</v>
      </c>
      <c r="O1274" t="s">
        <v>51</v>
      </c>
      <c r="P1274" t="s">
        <v>52</v>
      </c>
      <c r="Q1274">
        <v>3</v>
      </c>
      <c r="R1274" s="5">
        <v>16.72</v>
      </c>
      <c r="S1274" s="5">
        <v>19</v>
      </c>
      <c r="T1274" s="5">
        <v>57</v>
      </c>
      <c r="U1274">
        <v>0</v>
      </c>
      <c r="V1274" s="5">
        <v>6.84</v>
      </c>
      <c r="W1274" t="s">
        <v>139</v>
      </c>
      <c r="X1274" s="3">
        <v>40602</v>
      </c>
      <c r="Y1274" s="3">
        <v>40604</v>
      </c>
      <c r="Z1274">
        <v>5</v>
      </c>
      <c r="AA1274" t="s">
        <v>8399</v>
      </c>
      <c r="AB1274">
        <f t="shared" si="97"/>
        <v>2</v>
      </c>
      <c r="AC1274" t="str">
        <f t="shared" si="95"/>
        <v>Friday</v>
      </c>
      <c r="AD1274" s="5">
        <v>20.103999999999999</v>
      </c>
      <c r="AE1274">
        <v>2011</v>
      </c>
      <c r="AF1274">
        <v>9</v>
      </c>
      <c r="AG1274" s="14">
        <f t="shared" si="96"/>
        <v>0.12</v>
      </c>
      <c r="AH1274">
        <f t="shared" si="98"/>
        <v>1</v>
      </c>
      <c r="AI1274">
        <f t="shared" si="99"/>
        <v>2</v>
      </c>
    </row>
    <row r="1275" spans="1:35" x14ac:dyDescent="0.35">
      <c r="A1275">
        <v>1274</v>
      </c>
      <c r="B1275" t="s">
        <v>584</v>
      </c>
      <c r="C1275" t="s">
        <v>585</v>
      </c>
      <c r="D1275" t="s">
        <v>29</v>
      </c>
      <c r="E1275" t="s">
        <v>44</v>
      </c>
      <c r="F1275" t="s">
        <v>502</v>
      </c>
      <c r="G1275" t="s">
        <v>503</v>
      </c>
      <c r="H1275" t="s">
        <v>503</v>
      </c>
      <c r="I1275" t="s">
        <v>34</v>
      </c>
      <c r="J1275" t="s">
        <v>3732</v>
      </c>
      <c r="K1275" s="3">
        <v>41143</v>
      </c>
      <c r="L1275" t="s">
        <v>136</v>
      </c>
      <c r="M1275" t="s">
        <v>3733</v>
      </c>
      <c r="N1275" t="s">
        <v>1654</v>
      </c>
      <c r="O1275" t="s">
        <v>39</v>
      </c>
      <c r="P1275" t="s">
        <v>340</v>
      </c>
      <c r="Q1275">
        <v>3</v>
      </c>
      <c r="R1275" s="5">
        <v>17.877333333333336</v>
      </c>
      <c r="S1275" s="5">
        <v>23.195555555555558</v>
      </c>
      <c r="T1275" s="5">
        <v>41.752000000000002</v>
      </c>
      <c r="U1275">
        <v>0.4</v>
      </c>
      <c r="V1275" s="5">
        <v>-11.88</v>
      </c>
      <c r="W1275" t="s">
        <v>242</v>
      </c>
      <c r="X1275" s="3">
        <v>41143</v>
      </c>
      <c r="Y1275" s="3">
        <v>41143</v>
      </c>
      <c r="Z1275">
        <v>0</v>
      </c>
      <c r="AA1275" t="s">
        <v>8400</v>
      </c>
      <c r="AB1275">
        <f t="shared" si="97"/>
        <v>0</v>
      </c>
      <c r="AC1275" t="str">
        <f t="shared" si="95"/>
        <v>Wednesday</v>
      </c>
      <c r="AD1275" s="5">
        <v>7.9139999999999997</v>
      </c>
      <c r="AE1275">
        <v>2012</v>
      </c>
      <c r="AF1275">
        <v>34</v>
      </c>
      <c r="AG1275" s="14">
        <f t="shared" si="96"/>
        <v>-0.28453726767579995</v>
      </c>
      <c r="AH1275">
        <f t="shared" si="98"/>
        <v>0</v>
      </c>
      <c r="AI1275" t="str">
        <f t="shared" si="99"/>
        <v xml:space="preserve"> </v>
      </c>
    </row>
    <row r="1276" spans="1:35" x14ac:dyDescent="0.35">
      <c r="A1276">
        <v>1275</v>
      </c>
      <c r="B1276" t="s">
        <v>3734</v>
      </c>
      <c r="C1276" t="s">
        <v>3735</v>
      </c>
      <c r="D1276" t="s">
        <v>29</v>
      </c>
      <c r="E1276" t="s">
        <v>44</v>
      </c>
      <c r="F1276" t="s">
        <v>67</v>
      </c>
      <c r="G1276" t="s">
        <v>1183</v>
      </c>
      <c r="H1276" t="s">
        <v>3675</v>
      </c>
      <c r="I1276" t="s">
        <v>34</v>
      </c>
      <c r="J1276" t="s">
        <v>3736</v>
      </c>
      <c r="K1276" s="3">
        <v>40724</v>
      </c>
      <c r="L1276" t="s">
        <v>36</v>
      </c>
      <c r="M1276" t="s">
        <v>3737</v>
      </c>
      <c r="N1276" t="s">
        <v>3738</v>
      </c>
      <c r="O1276" t="s">
        <v>39</v>
      </c>
      <c r="P1276" t="s">
        <v>76</v>
      </c>
      <c r="Q1276">
        <v>9</v>
      </c>
      <c r="R1276" s="5">
        <v>16.095555555555563</v>
      </c>
      <c r="S1276" s="5">
        <v>25.555555555555561</v>
      </c>
      <c r="T1276" s="5">
        <v>230.00000000000006</v>
      </c>
      <c r="U1276">
        <v>0</v>
      </c>
      <c r="V1276" s="5">
        <v>85.14</v>
      </c>
      <c r="W1276" t="s">
        <v>41</v>
      </c>
      <c r="X1276" s="3">
        <v>40729</v>
      </c>
      <c r="Y1276" s="3">
        <v>40729</v>
      </c>
      <c r="Z1276">
        <v>5</v>
      </c>
      <c r="AA1276" t="s">
        <v>8400</v>
      </c>
      <c r="AB1276">
        <f t="shared" si="97"/>
        <v>0</v>
      </c>
      <c r="AC1276" t="str">
        <f t="shared" si="95"/>
        <v>Thursday</v>
      </c>
      <c r="AD1276" s="5">
        <v>14.141</v>
      </c>
      <c r="AE1276">
        <v>2011</v>
      </c>
      <c r="AF1276">
        <v>27</v>
      </c>
      <c r="AG1276" s="14">
        <f t="shared" si="96"/>
        <v>0.37017391304347819</v>
      </c>
      <c r="AH1276">
        <f t="shared" si="98"/>
        <v>0</v>
      </c>
      <c r="AI1276" t="str">
        <f t="shared" si="99"/>
        <v xml:space="preserve"> </v>
      </c>
    </row>
    <row r="1277" spans="1:35" x14ac:dyDescent="0.35">
      <c r="A1277">
        <v>1276</v>
      </c>
      <c r="B1277" t="s">
        <v>3734</v>
      </c>
      <c r="C1277" t="s">
        <v>3735</v>
      </c>
      <c r="D1277" t="s">
        <v>29</v>
      </c>
      <c r="E1277" t="s">
        <v>44</v>
      </c>
      <c r="F1277" t="s">
        <v>67</v>
      </c>
      <c r="G1277" t="s">
        <v>1183</v>
      </c>
      <c r="H1277" t="s">
        <v>3675</v>
      </c>
      <c r="I1277" t="s">
        <v>34</v>
      </c>
      <c r="J1277" t="s">
        <v>3736</v>
      </c>
      <c r="K1277" s="3">
        <v>40724</v>
      </c>
      <c r="L1277" t="s">
        <v>36</v>
      </c>
      <c r="M1277" t="s">
        <v>857</v>
      </c>
      <c r="N1277" t="s">
        <v>858</v>
      </c>
      <c r="O1277" t="s">
        <v>39</v>
      </c>
      <c r="P1277" t="s">
        <v>40</v>
      </c>
      <c r="Q1277">
        <v>2</v>
      </c>
      <c r="R1277" s="5">
        <v>3.6399999999999997</v>
      </c>
      <c r="S1277" s="5">
        <v>5.5</v>
      </c>
      <c r="T1277" s="5">
        <v>11</v>
      </c>
      <c r="U1277">
        <v>0</v>
      </c>
      <c r="V1277" s="5">
        <v>3.72</v>
      </c>
      <c r="W1277" t="s">
        <v>41</v>
      </c>
      <c r="X1277" s="3">
        <v>40729</v>
      </c>
      <c r="Y1277" s="3">
        <v>40729</v>
      </c>
      <c r="Z1277">
        <v>5</v>
      </c>
      <c r="AA1277" t="s">
        <v>8400</v>
      </c>
      <c r="AB1277">
        <f t="shared" si="97"/>
        <v>0</v>
      </c>
      <c r="AC1277" t="str">
        <f t="shared" si="95"/>
        <v>Thursday</v>
      </c>
      <c r="AD1277" s="5">
        <v>0.93100000000000005</v>
      </c>
      <c r="AE1277">
        <v>2011</v>
      </c>
      <c r="AF1277">
        <v>27</v>
      </c>
      <c r="AG1277" s="14">
        <f t="shared" si="96"/>
        <v>0.33818181818181819</v>
      </c>
      <c r="AH1277">
        <f t="shared" si="98"/>
        <v>0</v>
      </c>
      <c r="AI1277" t="str">
        <f t="shared" si="99"/>
        <v xml:space="preserve"> </v>
      </c>
    </row>
    <row r="1278" spans="1:35" x14ac:dyDescent="0.35">
      <c r="A1278">
        <v>1277</v>
      </c>
      <c r="B1278" t="s">
        <v>3734</v>
      </c>
      <c r="C1278" t="s">
        <v>3735</v>
      </c>
      <c r="D1278" t="s">
        <v>29</v>
      </c>
      <c r="E1278" t="s">
        <v>44</v>
      </c>
      <c r="F1278" t="s">
        <v>67</v>
      </c>
      <c r="G1278" t="s">
        <v>1183</v>
      </c>
      <c r="H1278" t="s">
        <v>3675</v>
      </c>
      <c r="I1278" t="s">
        <v>34</v>
      </c>
      <c r="J1278" t="s">
        <v>3736</v>
      </c>
      <c r="K1278" s="3">
        <v>40724</v>
      </c>
      <c r="L1278" t="s">
        <v>36</v>
      </c>
      <c r="M1278" t="s">
        <v>1882</v>
      </c>
      <c r="N1278" t="s">
        <v>1883</v>
      </c>
      <c r="O1278" t="s">
        <v>72</v>
      </c>
      <c r="P1278" t="s">
        <v>178</v>
      </c>
      <c r="Q1278">
        <v>4</v>
      </c>
      <c r="R1278" s="5">
        <v>26.95</v>
      </c>
      <c r="S1278" s="5">
        <v>50.75</v>
      </c>
      <c r="T1278" s="5">
        <v>203</v>
      </c>
      <c r="U1278">
        <v>0</v>
      </c>
      <c r="V1278" s="5">
        <v>95.2</v>
      </c>
      <c r="W1278" t="s">
        <v>41</v>
      </c>
      <c r="X1278" s="3">
        <v>40729</v>
      </c>
      <c r="Y1278" s="3">
        <v>40732</v>
      </c>
      <c r="Z1278">
        <v>8</v>
      </c>
      <c r="AA1278" t="s">
        <v>8399</v>
      </c>
      <c r="AB1278">
        <f t="shared" si="97"/>
        <v>3</v>
      </c>
      <c r="AC1278" t="str">
        <f t="shared" si="95"/>
        <v>Thursday</v>
      </c>
      <c r="AD1278" s="5">
        <v>20.744</v>
      </c>
      <c r="AE1278">
        <v>2011</v>
      </c>
      <c r="AF1278">
        <v>27</v>
      </c>
      <c r="AG1278" s="14">
        <f t="shared" si="96"/>
        <v>0.4689655172413793</v>
      </c>
      <c r="AH1278">
        <f t="shared" si="98"/>
        <v>1</v>
      </c>
      <c r="AI1278">
        <f t="shared" si="99"/>
        <v>3</v>
      </c>
    </row>
    <row r="1279" spans="1:35" x14ac:dyDescent="0.35">
      <c r="A1279">
        <v>1278</v>
      </c>
      <c r="B1279" t="s">
        <v>3722</v>
      </c>
      <c r="C1279" t="s">
        <v>3723</v>
      </c>
      <c r="D1279" t="s">
        <v>112</v>
      </c>
      <c r="E1279" t="s">
        <v>44</v>
      </c>
      <c r="F1279" t="s">
        <v>67</v>
      </c>
      <c r="G1279" t="s">
        <v>443</v>
      </c>
      <c r="H1279" t="s">
        <v>444</v>
      </c>
      <c r="I1279" t="s">
        <v>34</v>
      </c>
      <c r="J1279" t="s">
        <v>3739</v>
      </c>
      <c r="K1279" s="3">
        <v>41799</v>
      </c>
      <c r="L1279" t="s">
        <v>36</v>
      </c>
      <c r="M1279" t="s">
        <v>3740</v>
      </c>
      <c r="N1279" t="s">
        <v>3741</v>
      </c>
      <c r="O1279" t="s">
        <v>72</v>
      </c>
      <c r="P1279" t="s">
        <v>162</v>
      </c>
      <c r="Q1279">
        <v>6</v>
      </c>
      <c r="R1279" s="5">
        <v>213.56179101333339</v>
      </c>
      <c r="S1279" s="5">
        <v>254.26147396125589</v>
      </c>
      <c r="T1279" s="5">
        <v>1522.5177060800002</v>
      </c>
      <c r="U1279">
        <v>2E-3</v>
      </c>
      <c r="V1279" s="5">
        <v>241.14696000000001</v>
      </c>
      <c r="W1279" t="s">
        <v>41</v>
      </c>
      <c r="X1279" s="3">
        <v>41804</v>
      </c>
      <c r="Y1279" s="3">
        <v>41804</v>
      </c>
      <c r="Z1279">
        <v>5</v>
      </c>
      <c r="AA1279" t="s">
        <v>8400</v>
      </c>
      <c r="AB1279">
        <f t="shared" si="97"/>
        <v>0</v>
      </c>
      <c r="AC1279" t="str">
        <f t="shared" si="95"/>
        <v>Monday</v>
      </c>
      <c r="AD1279" s="5">
        <v>174.797</v>
      </c>
      <c r="AE1279">
        <v>2014</v>
      </c>
      <c r="AF1279">
        <v>24</v>
      </c>
      <c r="AG1279" s="14">
        <f t="shared" si="96"/>
        <v>0.15838696590325829</v>
      </c>
      <c r="AH1279">
        <f t="shared" si="98"/>
        <v>0</v>
      </c>
      <c r="AI1279" t="str">
        <f t="shared" si="99"/>
        <v xml:space="preserve"> </v>
      </c>
    </row>
    <row r="1280" spans="1:35" x14ac:dyDescent="0.35">
      <c r="A1280">
        <v>1279</v>
      </c>
      <c r="B1280" t="s">
        <v>3722</v>
      </c>
      <c r="C1280" t="s">
        <v>3723</v>
      </c>
      <c r="D1280" t="s">
        <v>112</v>
      </c>
      <c r="E1280" t="s">
        <v>44</v>
      </c>
      <c r="F1280" t="s">
        <v>67</v>
      </c>
      <c r="G1280" t="s">
        <v>443</v>
      </c>
      <c r="H1280" t="s">
        <v>444</v>
      </c>
      <c r="I1280" t="s">
        <v>34</v>
      </c>
      <c r="J1280" t="s">
        <v>3739</v>
      </c>
      <c r="K1280" s="3">
        <v>41799</v>
      </c>
      <c r="L1280" t="s">
        <v>36</v>
      </c>
      <c r="M1280" t="s">
        <v>2895</v>
      </c>
      <c r="N1280" t="s">
        <v>2896</v>
      </c>
      <c r="O1280" t="s">
        <v>39</v>
      </c>
      <c r="P1280" t="s">
        <v>58</v>
      </c>
      <c r="Q1280">
        <v>2</v>
      </c>
      <c r="R1280" s="5">
        <v>3.92</v>
      </c>
      <c r="S1280" s="5">
        <v>7.5</v>
      </c>
      <c r="T1280" s="5">
        <v>15</v>
      </c>
      <c r="U1280">
        <v>0</v>
      </c>
      <c r="V1280" s="5">
        <v>7.16</v>
      </c>
      <c r="W1280" t="s">
        <v>41</v>
      </c>
      <c r="X1280" s="3">
        <v>41804</v>
      </c>
      <c r="Y1280" s="3">
        <v>41804</v>
      </c>
      <c r="Z1280">
        <v>5</v>
      </c>
      <c r="AA1280" t="s">
        <v>8400</v>
      </c>
      <c r="AB1280">
        <f t="shared" si="97"/>
        <v>0</v>
      </c>
      <c r="AC1280" t="str">
        <f t="shared" si="95"/>
        <v>Monday</v>
      </c>
      <c r="AD1280" s="5">
        <v>1.0469999999999999</v>
      </c>
      <c r="AE1280">
        <v>2014</v>
      </c>
      <c r="AF1280">
        <v>24</v>
      </c>
      <c r="AG1280" s="14">
        <f t="shared" si="96"/>
        <v>0.47733333333333333</v>
      </c>
      <c r="AH1280">
        <f t="shared" si="98"/>
        <v>0</v>
      </c>
      <c r="AI1280" t="str">
        <f t="shared" si="99"/>
        <v xml:space="preserve"> </v>
      </c>
    </row>
    <row r="1281" spans="1:35" x14ac:dyDescent="0.35">
      <c r="A1281">
        <v>1280</v>
      </c>
      <c r="B1281" t="s">
        <v>3437</v>
      </c>
      <c r="C1281" t="s">
        <v>3438</v>
      </c>
      <c r="D1281" t="s">
        <v>112</v>
      </c>
      <c r="E1281" t="s">
        <v>84</v>
      </c>
      <c r="F1281" t="s">
        <v>740</v>
      </c>
      <c r="G1281" t="s">
        <v>741</v>
      </c>
      <c r="H1281" t="s">
        <v>1579</v>
      </c>
      <c r="I1281" t="s">
        <v>34</v>
      </c>
      <c r="J1281" t="s">
        <v>3742</v>
      </c>
      <c r="K1281" s="3">
        <v>40820</v>
      </c>
      <c r="L1281" t="s">
        <v>136</v>
      </c>
      <c r="M1281" t="s">
        <v>3743</v>
      </c>
      <c r="N1281" t="s">
        <v>3744</v>
      </c>
      <c r="O1281" t="s">
        <v>72</v>
      </c>
      <c r="P1281" t="s">
        <v>162</v>
      </c>
      <c r="Q1281">
        <v>3</v>
      </c>
      <c r="R1281" s="5">
        <v>73.247101040000004</v>
      </c>
      <c r="S1281" s="5">
        <v>95.146874789579158</v>
      </c>
      <c r="T1281" s="5">
        <v>284.86974312000001</v>
      </c>
      <c r="U1281">
        <v>2E-3</v>
      </c>
      <c r="V1281" s="5">
        <v>65.128439999999998</v>
      </c>
      <c r="W1281" t="s">
        <v>139</v>
      </c>
      <c r="X1281" s="3">
        <v>40823</v>
      </c>
      <c r="Y1281" s="3">
        <v>40823</v>
      </c>
      <c r="Z1281">
        <v>3</v>
      </c>
      <c r="AA1281" t="s">
        <v>8400</v>
      </c>
      <c r="AB1281">
        <f t="shared" si="97"/>
        <v>0</v>
      </c>
      <c r="AC1281" t="str">
        <f t="shared" si="95"/>
        <v>Tuesday</v>
      </c>
      <c r="AD1281" s="5">
        <v>64.921000000000006</v>
      </c>
      <c r="AE1281">
        <v>2011</v>
      </c>
      <c r="AF1281">
        <v>41</v>
      </c>
      <c r="AG1281" s="14">
        <f t="shared" si="96"/>
        <v>0.22862533341269928</v>
      </c>
      <c r="AH1281">
        <f t="shared" si="98"/>
        <v>0</v>
      </c>
      <c r="AI1281" t="str">
        <f t="shared" si="99"/>
        <v xml:space="preserve"> </v>
      </c>
    </row>
    <row r="1282" spans="1:35" x14ac:dyDescent="0.35">
      <c r="A1282">
        <v>1281</v>
      </c>
      <c r="B1282" t="s">
        <v>3745</v>
      </c>
      <c r="C1282" t="s">
        <v>3746</v>
      </c>
      <c r="D1282" t="s">
        <v>112</v>
      </c>
      <c r="E1282" t="s">
        <v>30</v>
      </c>
      <c r="F1282" t="s">
        <v>31</v>
      </c>
      <c r="G1282" t="s">
        <v>1287</v>
      </c>
      <c r="H1282" t="s">
        <v>1521</v>
      </c>
      <c r="I1282" t="s">
        <v>34</v>
      </c>
      <c r="J1282" t="s">
        <v>3747</v>
      </c>
      <c r="K1282" s="3">
        <v>40617</v>
      </c>
      <c r="L1282" t="s">
        <v>36</v>
      </c>
      <c r="M1282" t="s">
        <v>3748</v>
      </c>
      <c r="N1282" t="s">
        <v>3749</v>
      </c>
      <c r="O1282" t="s">
        <v>39</v>
      </c>
      <c r="P1282" t="s">
        <v>340</v>
      </c>
      <c r="Q1282">
        <v>9</v>
      </c>
      <c r="R1282" s="5">
        <v>9.0111111111111111</v>
      </c>
      <c r="S1282" s="5">
        <v>11.111111111111111</v>
      </c>
      <c r="T1282" s="5">
        <v>100</v>
      </c>
      <c r="U1282">
        <v>0</v>
      </c>
      <c r="V1282" s="5">
        <v>18.899999999999999</v>
      </c>
      <c r="W1282" t="s">
        <v>41</v>
      </c>
      <c r="X1282" s="3">
        <v>40622</v>
      </c>
      <c r="Y1282" s="3">
        <v>40622</v>
      </c>
      <c r="Z1282">
        <v>5</v>
      </c>
      <c r="AA1282" t="s">
        <v>8400</v>
      </c>
      <c r="AB1282">
        <f t="shared" si="97"/>
        <v>0</v>
      </c>
      <c r="AC1282" t="str">
        <f t="shared" ref="AC1282:AC1345" si="100">TEXT(K1282,"dddd")</f>
        <v>Tuesday</v>
      </c>
      <c r="AD1282" s="5">
        <v>4.1050000000000004</v>
      </c>
      <c r="AE1282">
        <v>2011</v>
      </c>
      <c r="AF1282">
        <v>12</v>
      </c>
      <c r="AG1282" s="14">
        <f t="shared" ref="AG1282:AG1345" si="101">V1282/T1282</f>
        <v>0.18899999999999997</v>
      </c>
      <c r="AH1282">
        <f t="shared" si="98"/>
        <v>0</v>
      </c>
      <c r="AI1282" t="str">
        <f t="shared" si="99"/>
        <v xml:space="preserve"> </v>
      </c>
    </row>
    <row r="1283" spans="1:35" x14ac:dyDescent="0.35">
      <c r="A1283">
        <v>1282</v>
      </c>
      <c r="B1283" t="s">
        <v>3750</v>
      </c>
      <c r="C1283" t="s">
        <v>3751</v>
      </c>
      <c r="D1283" t="s">
        <v>29</v>
      </c>
      <c r="E1283" t="s">
        <v>44</v>
      </c>
      <c r="F1283" t="s">
        <v>67</v>
      </c>
      <c r="G1283" t="s">
        <v>1359</v>
      </c>
      <c r="H1283" t="s">
        <v>2021</v>
      </c>
      <c r="I1283" t="s">
        <v>34</v>
      </c>
      <c r="J1283" t="s">
        <v>3752</v>
      </c>
      <c r="K1283" s="3">
        <v>41070</v>
      </c>
      <c r="L1283" t="s">
        <v>136</v>
      </c>
      <c r="M1283" t="s">
        <v>2664</v>
      </c>
      <c r="N1283" t="s">
        <v>2665</v>
      </c>
      <c r="O1283" t="s">
        <v>39</v>
      </c>
      <c r="P1283" t="s">
        <v>58</v>
      </c>
      <c r="Q1283">
        <v>4</v>
      </c>
      <c r="R1283" s="5">
        <v>17.7788</v>
      </c>
      <c r="S1283" s="5">
        <v>28.777000000000001</v>
      </c>
      <c r="T1283" s="5">
        <v>46.043200000000006</v>
      </c>
      <c r="U1283">
        <v>0.6</v>
      </c>
      <c r="V1283" s="5">
        <v>-25.071999999999999</v>
      </c>
      <c r="W1283" t="s">
        <v>41</v>
      </c>
      <c r="X1283" s="3">
        <v>41075</v>
      </c>
      <c r="Y1283" s="3">
        <v>41077</v>
      </c>
      <c r="Z1283">
        <v>7</v>
      </c>
      <c r="AA1283" t="s">
        <v>8399</v>
      </c>
      <c r="AB1283">
        <f t="shared" ref="AB1283:AB1346" si="102">Y1283-X1283</f>
        <v>2</v>
      </c>
      <c r="AC1283" t="str">
        <f t="shared" si="100"/>
        <v>Sunday</v>
      </c>
      <c r="AD1283" s="5">
        <v>3.6829999999999998</v>
      </c>
      <c r="AE1283">
        <v>2012</v>
      </c>
      <c r="AF1283">
        <v>24</v>
      </c>
      <c r="AG1283" s="14">
        <f t="shared" si="101"/>
        <v>-0.54453209160093119</v>
      </c>
      <c r="AH1283">
        <f t="shared" ref="AH1283:AH1346" si="103">IF(AA1283 = "Late", 1, 0)</f>
        <v>1</v>
      </c>
      <c r="AI1283">
        <f t="shared" ref="AI1283:AI1346" si="104">IF(AB1283&gt;0, AB1283, " ")</f>
        <v>2</v>
      </c>
    </row>
    <row r="1284" spans="1:35" x14ac:dyDescent="0.35">
      <c r="A1284">
        <v>1283</v>
      </c>
      <c r="B1284" t="s">
        <v>3753</v>
      </c>
      <c r="C1284" t="s">
        <v>3754</v>
      </c>
      <c r="D1284" t="s">
        <v>29</v>
      </c>
      <c r="E1284" t="s">
        <v>30</v>
      </c>
      <c r="F1284" t="s">
        <v>31</v>
      </c>
      <c r="G1284" t="s">
        <v>414</v>
      </c>
      <c r="H1284" t="s">
        <v>3755</v>
      </c>
      <c r="I1284" t="s">
        <v>34</v>
      </c>
      <c r="J1284" t="s">
        <v>3756</v>
      </c>
      <c r="K1284" s="3">
        <v>41397</v>
      </c>
      <c r="L1284" t="s">
        <v>136</v>
      </c>
      <c r="M1284" t="s">
        <v>3757</v>
      </c>
      <c r="N1284" t="s">
        <v>3758</v>
      </c>
      <c r="O1284" t="s">
        <v>39</v>
      </c>
      <c r="P1284" t="s">
        <v>90</v>
      </c>
      <c r="Q1284">
        <v>2</v>
      </c>
      <c r="R1284" s="5">
        <v>4.5999999999999996</v>
      </c>
      <c r="S1284" s="5">
        <v>8</v>
      </c>
      <c r="T1284" s="5">
        <v>16</v>
      </c>
      <c r="U1284">
        <v>0</v>
      </c>
      <c r="V1284" s="5">
        <v>6.8</v>
      </c>
      <c r="W1284" t="s">
        <v>242</v>
      </c>
      <c r="X1284" s="3">
        <v>41397</v>
      </c>
      <c r="Y1284" s="3">
        <v>41397</v>
      </c>
      <c r="Z1284">
        <v>0</v>
      </c>
      <c r="AA1284" t="s">
        <v>8400</v>
      </c>
      <c r="AB1284">
        <f t="shared" si="102"/>
        <v>0</v>
      </c>
      <c r="AC1284" t="str">
        <f t="shared" si="100"/>
        <v>Friday</v>
      </c>
      <c r="AD1284" s="5">
        <v>3.194</v>
      </c>
      <c r="AE1284">
        <v>2013</v>
      </c>
      <c r="AF1284">
        <v>18</v>
      </c>
      <c r="AG1284" s="14">
        <f t="shared" si="101"/>
        <v>0.42499999999999999</v>
      </c>
      <c r="AH1284">
        <f t="shared" si="103"/>
        <v>0</v>
      </c>
      <c r="AI1284" t="str">
        <f t="shared" si="104"/>
        <v xml:space="preserve"> </v>
      </c>
    </row>
    <row r="1285" spans="1:35" x14ac:dyDescent="0.35">
      <c r="A1285">
        <v>1284</v>
      </c>
      <c r="B1285" t="s">
        <v>3753</v>
      </c>
      <c r="C1285" t="s">
        <v>3754</v>
      </c>
      <c r="D1285" t="s">
        <v>29</v>
      </c>
      <c r="E1285" t="s">
        <v>30</v>
      </c>
      <c r="F1285" t="s">
        <v>31</v>
      </c>
      <c r="G1285" t="s">
        <v>414</v>
      </c>
      <c r="H1285" t="s">
        <v>3755</v>
      </c>
      <c r="I1285" t="s">
        <v>34</v>
      </c>
      <c r="J1285" t="s">
        <v>3756</v>
      </c>
      <c r="K1285" s="3">
        <v>41397</v>
      </c>
      <c r="L1285" t="s">
        <v>136</v>
      </c>
      <c r="M1285" t="s">
        <v>1882</v>
      </c>
      <c r="N1285" t="s">
        <v>1883</v>
      </c>
      <c r="O1285" t="s">
        <v>72</v>
      </c>
      <c r="P1285" t="s">
        <v>178</v>
      </c>
      <c r="Q1285">
        <v>7</v>
      </c>
      <c r="R1285" s="5">
        <v>26.771428571428572</v>
      </c>
      <c r="S1285" s="5">
        <v>50.571428571428569</v>
      </c>
      <c r="T1285" s="5">
        <v>354</v>
      </c>
      <c r="U1285">
        <v>0</v>
      </c>
      <c r="V1285" s="5">
        <v>166.6</v>
      </c>
      <c r="W1285" t="s">
        <v>242</v>
      </c>
      <c r="X1285" s="3">
        <v>41397</v>
      </c>
      <c r="Y1285" s="3">
        <v>41400</v>
      </c>
      <c r="Z1285">
        <v>3</v>
      </c>
      <c r="AA1285" t="s">
        <v>8399</v>
      </c>
      <c r="AB1285">
        <f t="shared" si="102"/>
        <v>3</v>
      </c>
      <c r="AC1285" t="str">
        <f t="shared" si="100"/>
        <v>Friday</v>
      </c>
      <c r="AD1285" s="5">
        <v>50.238</v>
      </c>
      <c r="AE1285">
        <v>2013</v>
      </c>
      <c r="AF1285">
        <v>18</v>
      </c>
      <c r="AG1285" s="14">
        <f t="shared" si="101"/>
        <v>0.47062146892655365</v>
      </c>
      <c r="AH1285">
        <f t="shared" si="103"/>
        <v>1</v>
      </c>
      <c r="AI1285">
        <f t="shared" si="104"/>
        <v>3</v>
      </c>
    </row>
    <row r="1286" spans="1:35" x14ac:dyDescent="0.35">
      <c r="A1286">
        <v>1285</v>
      </c>
      <c r="B1286" t="s">
        <v>3753</v>
      </c>
      <c r="C1286" t="s">
        <v>3754</v>
      </c>
      <c r="D1286" t="s">
        <v>29</v>
      </c>
      <c r="E1286" t="s">
        <v>30</v>
      </c>
      <c r="F1286" t="s">
        <v>31</v>
      </c>
      <c r="G1286" t="s">
        <v>414</v>
      </c>
      <c r="H1286" t="s">
        <v>3755</v>
      </c>
      <c r="I1286" t="s">
        <v>34</v>
      </c>
      <c r="J1286" t="s">
        <v>3756</v>
      </c>
      <c r="K1286" s="3">
        <v>41397</v>
      </c>
      <c r="L1286" t="s">
        <v>136</v>
      </c>
      <c r="M1286" t="s">
        <v>3759</v>
      </c>
      <c r="N1286" t="s">
        <v>3760</v>
      </c>
      <c r="O1286" t="s">
        <v>72</v>
      </c>
      <c r="P1286" t="s">
        <v>178</v>
      </c>
      <c r="Q1286">
        <v>2</v>
      </c>
      <c r="R1286" s="5">
        <v>41.88</v>
      </c>
      <c r="S1286" s="5">
        <v>45.5</v>
      </c>
      <c r="T1286" s="5">
        <v>91</v>
      </c>
      <c r="U1286">
        <v>0</v>
      </c>
      <c r="V1286" s="5">
        <v>7.24</v>
      </c>
      <c r="W1286" t="s">
        <v>242</v>
      </c>
      <c r="X1286" s="3">
        <v>41397</v>
      </c>
      <c r="Y1286" s="3">
        <v>41397</v>
      </c>
      <c r="Z1286">
        <v>0</v>
      </c>
      <c r="AA1286" t="s">
        <v>8400</v>
      </c>
      <c r="AB1286">
        <f t="shared" si="102"/>
        <v>0</v>
      </c>
      <c r="AC1286" t="str">
        <f t="shared" si="100"/>
        <v>Friday</v>
      </c>
      <c r="AD1286" s="5">
        <v>19.765000000000001</v>
      </c>
      <c r="AE1286">
        <v>2013</v>
      </c>
      <c r="AF1286">
        <v>18</v>
      </c>
      <c r="AG1286" s="14">
        <f t="shared" si="101"/>
        <v>7.9560439560439566E-2</v>
      </c>
      <c r="AH1286">
        <f t="shared" si="103"/>
        <v>0</v>
      </c>
      <c r="AI1286" t="str">
        <f t="shared" si="104"/>
        <v xml:space="preserve"> </v>
      </c>
    </row>
    <row r="1287" spans="1:35" x14ac:dyDescent="0.35">
      <c r="A1287">
        <v>1286</v>
      </c>
      <c r="B1287" t="s">
        <v>597</v>
      </c>
      <c r="C1287" t="s">
        <v>598</v>
      </c>
      <c r="D1287" t="s">
        <v>96</v>
      </c>
      <c r="E1287" t="s">
        <v>30</v>
      </c>
      <c r="F1287" t="s">
        <v>31</v>
      </c>
      <c r="G1287" t="s">
        <v>767</v>
      </c>
      <c r="H1287" t="s">
        <v>3761</v>
      </c>
      <c r="I1287" t="s">
        <v>34</v>
      </c>
      <c r="J1287" t="s">
        <v>3762</v>
      </c>
      <c r="K1287" s="3">
        <v>40849</v>
      </c>
      <c r="L1287" t="s">
        <v>215</v>
      </c>
      <c r="M1287" t="s">
        <v>2028</v>
      </c>
      <c r="N1287" t="s">
        <v>2029</v>
      </c>
      <c r="O1287" t="s">
        <v>72</v>
      </c>
      <c r="P1287" t="s">
        <v>178</v>
      </c>
      <c r="Q1287">
        <v>4</v>
      </c>
      <c r="R1287" s="5">
        <v>65.52</v>
      </c>
      <c r="S1287" s="5">
        <v>84</v>
      </c>
      <c r="T1287" s="5">
        <v>336</v>
      </c>
      <c r="U1287">
        <v>0</v>
      </c>
      <c r="V1287" s="5">
        <v>73.92</v>
      </c>
      <c r="W1287" t="s">
        <v>139</v>
      </c>
      <c r="X1287" s="3">
        <v>40852</v>
      </c>
      <c r="Y1287" s="3">
        <v>40854</v>
      </c>
      <c r="Z1287">
        <v>5</v>
      </c>
      <c r="AA1287" t="s">
        <v>8399</v>
      </c>
      <c r="AB1287">
        <f t="shared" si="102"/>
        <v>2</v>
      </c>
      <c r="AC1287" t="str">
        <f t="shared" si="100"/>
        <v>Wednesday</v>
      </c>
      <c r="AD1287" s="5">
        <v>137.667</v>
      </c>
      <c r="AE1287">
        <v>2011</v>
      </c>
      <c r="AF1287">
        <v>45</v>
      </c>
      <c r="AG1287" s="14">
        <f t="shared" si="101"/>
        <v>0.22</v>
      </c>
      <c r="AH1287">
        <f t="shared" si="103"/>
        <v>1</v>
      </c>
      <c r="AI1287">
        <f t="shared" si="104"/>
        <v>2</v>
      </c>
    </row>
    <row r="1288" spans="1:35" x14ac:dyDescent="0.35">
      <c r="A1288">
        <v>1287</v>
      </c>
      <c r="B1288" t="s">
        <v>3374</v>
      </c>
      <c r="C1288" t="s">
        <v>3375</v>
      </c>
      <c r="D1288" t="s">
        <v>112</v>
      </c>
      <c r="E1288" t="s">
        <v>199</v>
      </c>
      <c r="F1288" t="s">
        <v>212</v>
      </c>
      <c r="G1288" t="s">
        <v>1545</v>
      </c>
      <c r="H1288" t="s">
        <v>1545</v>
      </c>
      <c r="I1288" t="s">
        <v>34</v>
      </c>
      <c r="J1288" t="s">
        <v>3763</v>
      </c>
      <c r="K1288" s="3">
        <v>41230</v>
      </c>
      <c r="L1288" t="s">
        <v>215</v>
      </c>
      <c r="M1288" t="s">
        <v>3764</v>
      </c>
      <c r="N1288" t="s">
        <v>3765</v>
      </c>
      <c r="O1288" t="s">
        <v>39</v>
      </c>
      <c r="P1288" t="s">
        <v>40</v>
      </c>
      <c r="Q1288">
        <v>3</v>
      </c>
      <c r="R1288" s="5">
        <v>3.6042666666666663</v>
      </c>
      <c r="S1288" s="5">
        <v>7.6953333333333322</v>
      </c>
      <c r="T1288" s="5">
        <v>18.468799999999998</v>
      </c>
      <c r="U1288">
        <v>0.2</v>
      </c>
      <c r="V1288" s="5">
        <v>7.6559999999999997</v>
      </c>
      <c r="W1288" t="s">
        <v>139</v>
      </c>
      <c r="X1288" s="3">
        <v>41233</v>
      </c>
      <c r="Y1288" s="3">
        <v>41233</v>
      </c>
      <c r="Z1288">
        <v>3</v>
      </c>
      <c r="AA1288" t="s">
        <v>8400</v>
      </c>
      <c r="AB1288">
        <f t="shared" si="102"/>
        <v>0</v>
      </c>
      <c r="AC1288" t="str">
        <f t="shared" si="100"/>
        <v>Saturday</v>
      </c>
      <c r="AD1288" s="5">
        <v>3.468</v>
      </c>
      <c r="AE1288">
        <v>2012</v>
      </c>
      <c r="AF1288">
        <v>46</v>
      </c>
      <c r="AG1288" s="14">
        <f t="shared" si="101"/>
        <v>0.41453694880013864</v>
      </c>
      <c r="AH1288">
        <f t="shared" si="103"/>
        <v>0</v>
      </c>
      <c r="AI1288" t="str">
        <f t="shared" si="104"/>
        <v xml:space="preserve"> </v>
      </c>
    </row>
    <row r="1289" spans="1:35" x14ac:dyDescent="0.35">
      <c r="A1289">
        <v>1288</v>
      </c>
      <c r="B1289" t="s">
        <v>3374</v>
      </c>
      <c r="C1289" t="s">
        <v>3375</v>
      </c>
      <c r="D1289" t="s">
        <v>112</v>
      </c>
      <c r="E1289" t="s">
        <v>199</v>
      </c>
      <c r="F1289" t="s">
        <v>212</v>
      </c>
      <c r="G1289" t="s">
        <v>1545</v>
      </c>
      <c r="H1289" t="s">
        <v>1545</v>
      </c>
      <c r="I1289" t="s">
        <v>34</v>
      </c>
      <c r="J1289" t="s">
        <v>3763</v>
      </c>
      <c r="K1289" s="3">
        <v>41230</v>
      </c>
      <c r="L1289" t="s">
        <v>215</v>
      </c>
      <c r="M1289" t="s">
        <v>3766</v>
      </c>
      <c r="N1289" t="s">
        <v>3767</v>
      </c>
      <c r="O1289" t="s">
        <v>39</v>
      </c>
      <c r="P1289" t="s">
        <v>58</v>
      </c>
      <c r="Q1289">
        <v>8</v>
      </c>
      <c r="R1289" s="5">
        <v>7.6393999999999984</v>
      </c>
      <c r="S1289" s="5">
        <v>9.5342499999999983</v>
      </c>
      <c r="T1289" s="5">
        <v>61.019199999999991</v>
      </c>
      <c r="U1289">
        <v>0.2</v>
      </c>
      <c r="V1289" s="5">
        <v>-9.6000000000000002E-2</v>
      </c>
      <c r="W1289" t="s">
        <v>139</v>
      </c>
      <c r="X1289" s="3">
        <v>41233</v>
      </c>
      <c r="Y1289" s="3">
        <v>41233</v>
      </c>
      <c r="Z1289">
        <v>3</v>
      </c>
      <c r="AA1289" t="s">
        <v>8400</v>
      </c>
      <c r="AB1289">
        <f t="shared" si="102"/>
        <v>0</v>
      </c>
      <c r="AC1289" t="str">
        <f t="shared" si="100"/>
        <v>Saturday</v>
      </c>
      <c r="AD1289" s="5">
        <v>7.5570000000000004</v>
      </c>
      <c r="AE1289">
        <v>2012</v>
      </c>
      <c r="AF1289">
        <v>46</v>
      </c>
      <c r="AG1289" s="14">
        <f t="shared" si="101"/>
        <v>-1.5732752969557125E-3</v>
      </c>
      <c r="AH1289">
        <f t="shared" si="103"/>
        <v>0</v>
      </c>
      <c r="AI1289" t="str">
        <f t="shared" si="104"/>
        <v xml:space="preserve"> </v>
      </c>
    </row>
    <row r="1290" spans="1:35" x14ac:dyDescent="0.35">
      <c r="A1290">
        <v>1289</v>
      </c>
      <c r="B1290" t="s">
        <v>3768</v>
      </c>
      <c r="C1290" t="s">
        <v>3769</v>
      </c>
      <c r="D1290" t="s">
        <v>29</v>
      </c>
      <c r="E1290" t="s">
        <v>84</v>
      </c>
      <c r="F1290" t="s">
        <v>113</v>
      </c>
      <c r="G1290" t="s">
        <v>3770</v>
      </c>
      <c r="H1290" t="s">
        <v>3770</v>
      </c>
      <c r="I1290" t="s">
        <v>34</v>
      </c>
      <c r="J1290" t="s">
        <v>3771</v>
      </c>
      <c r="K1290" s="3">
        <v>41067</v>
      </c>
      <c r="L1290" t="s">
        <v>36</v>
      </c>
      <c r="M1290" t="s">
        <v>3772</v>
      </c>
      <c r="N1290" t="s">
        <v>3773</v>
      </c>
      <c r="O1290" t="s">
        <v>72</v>
      </c>
      <c r="P1290" t="s">
        <v>178</v>
      </c>
      <c r="Q1290">
        <v>2</v>
      </c>
      <c r="R1290" s="5">
        <v>260.464</v>
      </c>
      <c r="S1290" s="5">
        <v>427.00666666666672</v>
      </c>
      <c r="T1290" s="5">
        <v>512.40800000000002</v>
      </c>
      <c r="U1290">
        <v>0.4</v>
      </c>
      <c r="V1290" s="5">
        <v>-8.52</v>
      </c>
      <c r="W1290" t="s">
        <v>41</v>
      </c>
      <c r="X1290" s="3">
        <v>41072</v>
      </c>
      <c r="Y1290" s="3">
        <v>41072</v>
      </c>
      <c r="Z1290">
        <v>5</v>
      </c>
      <c r="AA1290" t="s">
        <v>8400</v>
      </c>
      <c r="AB1290">
        <f t="shared" si="102"/>
        <v>0</v>
      </c>
      <c r="AC1290" t="str">
        <f t="shared" si="100"/>
        <v>Thursday</v>
      </c>
      <c r="AD1290" s="5">
        <v>29.420999999999999</v>
      </c>
      <c r="AE1290">
        <v>2012</v>
      </c>
      <c r="AF1290">
        <v>23</v>
      </c>
      <c r="AG1290" s="14">
        <f t="shared" si="101"/>
        <v>-1.6627375060498665E-2</v>
      </c>
      <c r="AH1290">
        <f t="shared" si="103"/>
        <v>0</v>
      </c>
      <c r="AI1290" t="str">
        <f t="shared" si="104"/>
        <v xml:space="preserve"> </v>
      </c>
    </row>
    <row r="1291" spans="1:35" x14ac:dyDescent="0.35">
      <c r="A1291">
        <v>1290</v>
      </c>
      <c r="B1291" t="s">
        <v>788</v>
      </c>
      <c r="C1291" t="s">
        <v>789</v>
      </c>
      <c r="D1291" t="s">
        <v>112</v>
      </c>
      <c r="E1291" t="s">
        <v>44</v>
      </c>
      <c r="F1291" t="s">
        <v>45</v>
      </c>
      <c r="G1291" t="s">
        <v>1483</v>
      </c>
      <c r="H1291" t="s">
        <v>1483</v>
      </c>
      <c r="I1291" t="s">
        <v>34</v>
      </c>
      <c r="J1291" t="s">
        <v>3774</v>
      </c>
      <c r="K1291" s="3">
        <v>40823</v>
      </c>
      <c r="L1291" t="s">
        <v>36</v>
      </c>
      <c r="M1291" t="s">
        <v>3775</v>
      </c>
      <c r="N1291" t="s">
        <v>3776</v>
      </c>
      <c r="O1291" t="s">
        <v>72</v>
      </c>
      <c r="P1291" t="s">
        <v>79</v>
      </c>
      <c r="Q1291">
        <v>1</v>
      </c>
      <c r="R1291" s="5">
        <v>19.079999999999998</v>
      </c>
      <c r="S1291" s="5">
        <v>21</v>
      </c>
      <c r="T1291" s="5">
        <v>21</v>
      </c>
      <c r="U1291">
        <v>0</v>
      </c>
      <c r="V1291" s="5">
        <v>1.92</v>
      </c>
      <c r="W1291" t="s">
        <v>242</v>
      </c>
      <c r="X1291" s="3">
        <v>40823</v>
      </c>
      <c r="Y1291" s="3">
        <v>40823</v>
      </c>
      <c r="Z1291">
        <v>0</v>
      </c>
      <c r="AA1291" t="s">
        <v>8400</v>
      </c>
      <c r="AB1291">
        <f t="shared" si="102"/>
        <v>0</v>
      </c>
      <c r="AC1291" t="str">
        <f t="shared" si="100"/>
        <v>Friday</v>
      </c>
      <c r="AD1291" s="5">
        <v>4.1820000000000004</v>
      </c>
      <c r="AE1291">
        <v>2011</v>
      </c>
      <c r="AF1291">
        <v>41</v>
      </c>
      <c r="AG1291" s="14">
        <f t="shared" si="101"/>
        <v>9.1428571428571428E-2</v>
      </c>
      <c r="AH1291">
        <f t="shared" si="103"/>
        <v>0</v>
      </c>
      <c r="AI1291" t="str">
        <f t="shared" si="104"/>
        <v xml:space="preserve"> </v>
      </c>
    </row>
    <row r="1292" spans="1:35" x14ac:dyDescent="0.35">
      <c r="A1292">
        <v>1291</v>
      </c>
      <c r="B1292" t="s">
        <v>3777</v>
      </c>
      <c r="C1292" t="s">
        <v>3778</v>
      </c>
      <c r="D1292" t="s">
        <v>29</v>
      </c>
      <c r="E1292" t="s">
        <v>30</v>
      </c>
      <c r="F1292" t="s">
        <v>31</v>
      </c>
      <c r="G1292" t="s">
        <v>150</v>
      </c>
      <c r="H1292" t="s">
        <v>151</v>
      </c>
      <c r="I1292" t="s">
        <v>34</v>
      </c>
      <c r="J1292" t="s">
        <v>3779</v>
      </c>
      <c r="K1292" s="3">
        <v>41536</v>
      </c>
      <c r="L1292" t="s">
        <v>136</v>
      </c>
      <c r="M1292" t="s">
        <v>3780</v>
      </c>
      <c r="N1292" t="s">
        <v>3781</v>
      </c>
      <c r="O1292" t="s">
        <v>72</v>
      </c>
      <c r="P1292" t="s">
        <v>79</v>
      </c>
      <c r="Q1292">
        <v>3</v>
      </c>
      <c r="R1292" s="5">
        <v>42.006666666666668</v>
      </c>
      <c r="S1292" s="5">
        <v>77.666666666666671</v>
      </c>
      <c r="T1292" s="5">
        <v>233</v>
      </c>
      <c r="U1292">
        <v>0</v>
      </c>
      <c r="V1292" s="5">
        <v>106.98</v>
      </c>
      <c r="W1292" t="s">
        <v>139</v>
      </c>
      <c r="X1292" s="3">
        <v>41539</v>
      </c>
      <c r="Y1292" s="3">
        <v>41539</v>
      </c>
      <c r="Z1292">
        <v>3</v>
      </c>
      <c r="AA1292" t="s">
        <v>8400</v>
      </c>
      <c r="AB1292">
        <f t="shared" si="102"/>
        <v>0</v>
      </c>
      <c r="AC1292" t="str">
        <f t="shared" si="100"/>
        <v>Thursday</v>
      </c>
      <c r="AD1292" s="5">
        <v>26.869</v>
      </c>
      <c r="AE1292">
        <v>2013</v>
      </c>
      <c r="AF1292">
        <v>38</v>
      </c>
      <c r="AG1292" s="14">
        <f t="shared" si="101"/>
        <v>0.45914163090128757</v>
      </c>
      <c r="AH1292">
        <f t="shared" si="103"/>
        <v>0</v>
      </c>
      <c r="AI1292" t="str">
        <f t="shared" si="104"/>
        <v xml:space="preserve"> </v>
      </c>
    </row>
    <row r="1293" spans="1:35" x14ac:dyDescent="0.35">
      <c r="A1293">
        <v>1292</v>
      </c>
      <c r="B1293" t="s">
        <v>3777</v>
      </c>
      <c r="C1293" t="s">
        <v>3778</v>
      </c>
      <c r="D1293" t="s">
        <v>29</v>
      </c>
      <c r="E1293" t="s">
        <v>30</v>
      </c>
      <c r="F1293" t="s">
        <v>31</v>
      </c>
      <c r="G1293" t="s">
        <v>150</v>
      </c>
      <c r="H1293" t="s">
        <v>151</v>
      </c>
      <c r="I1293" t="s">
        <v>34</v>
      </c>
      <c r="J1293" t="s">
        <v>3779</v>
      </c>
      <c r="K1293" s="3">
        <v>41536</v>
      </c>
      <c r="L1293" t="s">
        <v>136</v>
      </c>
      <c r="M1293" t="s">
        <v>1240</v>
      </c>
      <c r="N1293" t="s">
        <v>1241</v>
      </c>
      <c r="O1293" t="s">
        <v>39</v>
      </c>
      <c r="P1293" t="s">
        <v>58</v>
      </c>
      <c r="Q1293">
        <v>2</v>
      </c>
      <c r="R1293" s="5">
        <v>19.5</v>
      </c>
      <c r="S1293" s="5">
        <v>19.5</v>
      </c>
      <c r="T1293" s="5">
        <v>39</v>
      </c>
      <c r="U1293">
        <v>0</v>
      </c>
      <c r="V1293" s="5">
        <v>0</v>
      </c>
      <c r="W1293" t="s">
        <v>139</v>
      </c>
      <c r="X1293" s="3">
        <v>41539</v>
      </c>
      <c r="Y1293" s="3">
        <v>41539</v>
      </c>
      <c r="Z1293">
        <v>3</v>
      </c>
      <c r="AA1293" t="s">
        <v>8400</v>
      </c>
      <c r="AB1293">
        <f t="shared" si="102"/>
        <v>0</v>
      </c>
      <c r="AC1293" t="str">
        <f t="shared" si="100"/>
        <v>Thursday</v>
      </c>
      <c r="AD1293" s="5">
        <v>5.923</v>
      </c>
      <c r="AE1293">
        <v>2013</v>
      </c>
      <c r="AF1293">
        <v>38</v>
      </c>
      <c r="AG1293" s="14">
        <f t="shared" si="101"/>
        <v>0</v>
      </c>
      <c r="AH1293">
        <f t="shared" si="103"/>
        <v>0</v>
      </c>
      <c r="AI1293" t="str">
        <f t="shared" si="104"/>
        <v xml:space="preserve"> </v>
      </c>
    </row>
    <row r="1294" spans="1:35" x14ac:dyDescent="0.35">
      <c r="A1294">
        <v>1293</v>
      </c>
      <c r="B1294" t="s">
        <v>3782</v>
      </c>
      <c r="C1294" t="s">
        <v>3783</v>
      </c>
      <c r="D1294" t="s">
        <v>96</v>
      </c>
      <c r="E1294" t="s">
        <v>30</v>
      </c>
      <c r="F1294" t="s">
        <v>31</v>
      </c>
      <c r="G1294" t="s">
        <v>31</v>
      </c>
      <c r="H1294" t="s">
        <v>1082</v>
      </c>
      <c r="I1294" t="s">
        <v>34</v>
      </c>
      <c r="J1294" t="s">
        <v>3784</v>
      </c>
      <c r="K1294" s="3">
        <v>41961</v>
      </c>
      <c r="L1294" t="s">
        <v>215</v>
      </c>
      <c r="M1294" t="s">
        <v>1796</v>
      </c>
      <c r="N1294" t="s">
        <v>1797</v>
      </c>
      <c r="O1294" t="s">
        <v>39</v>
      </c>
      <c r="P1294" t="s">
        <v>61</v>
      </c>
      <c r="Q1294">
        <v>3</v>
      </c>
      <c r="R1294" s="5">
        <v>7.5066666666666668</v>
      </c>
      <c r="S1294" s="5">
        <v>12.666666666666668</v>
      </c>
      <c r="T1294" s="5">
        <v>38</v>
      </c>
      <c r="U1294">
        <v>0</v>
      </c>
      <c r="V1294" s="5">
        <v>15.48</v>
      </c>
      <c r="W1294" t="s">
        <v>155</v>
      </c>
      <c r="X1294" s="3">
        <v>41963</v>
      </c>
      <c r="Y1294" s="3">
        <v>41966</v>
      </c>
      <c r="Z1294">
        <v>5</v>
      </c>
      <c r="AA1294" t="s">
        <v>8399</v>
      </c>
      <c r="AB1294">
        <f t="shared" si="102"/>
        <v>3</v>
      </c>
      <c r="AC1294" t="str">
        <f t="shared" si="100"/>
        <v>Tuesday</v>
      </c>
      <c r="AD1294" s="5">
        <v>5.3460000000000001</v>
      </c>
      <c r="AE1294">
        <v>2014</v>
      </c>
      <c r="AF1294">
        <v>47</v>
      </c>
      <c r="AG1294" s="14">
        <f t="shared" si="101"/>
        <v>0.4073684210526316</v>
      </c>
      <c r="AH1294">
        <f t="shared" si="103"/>
        <v>1</v>
      </c>
      <c r="AI1294">
        <f t="shared" si="104"/>
        <v>3</v>
      </c>
    </row>
    <row r="1295" spans="1:35" x14ac:dyDescent="0.35">
      <c r="A1295">
        <v>1294</v>
      </c>
      <c r="B1295" t="s">
        <v>3782</v>
      </c>
      <c r="C1295" t="s">
        <v>3783</v>
      </c>
      <c r="D1295" t="s">
        <v>96</v>
      </c>
      <c r="E1295" t="s">
        <v>30</v>
      </c>
      <c r="F1295" t="s">
        <v>31</v>
      </c>
      <c r="G1295" t="s">
        <v>31</v>
      </c>
      <c r="H1295" t="s">
        <v>1082</v>
      </c>
      <c r="I1295" t="s">
        <v>34</v>
      </c>
      <c r="J1295" t="s">
        <v>3784</v>
      </c>
      <c r="K1295" s="3">
        <v>41961</v>
      </c>
      <c r="L1295" t="s">
        <v>215</v>
      </c>
      <c r="M1295" t="s">
        <v>3017</v>
      </c>
      <c r="N1295" t="s">
        <v>3018</v>
      </c>
      <c r="O1295" t="s">
        <v>39</v>
      </c>
      <c r="P1295" t="s">
        <v>165</v>
      </c>
      <c r="Q1295">
        <v>5</v>
      </c>
      <c r="R1295" s="5">
        <v>20.440000000000001</v>
      </c>
      <c r="S1295" s="5">
        <v>32.4</v>
      </c>
      <c r="T1295" s="5">
        <v>162</v>
      </c>
      <c r="U1295">
        <v>0</v>
      </c>
      <c r="V1295" s="5">
        <v>59.8</v>
      </c>
      <c r="W1295" t="s">
        <v>155</v>
      </c>
      <c r="X1295" s="3">
        <v>41963</v>
      </c>
      <c r="Y1295" s="3">
        <v>41963</v>
      </c>
      <c r="Z1295">
        <v>2</v>
      </c>
      <c r="AA1295" t="s">
        <v>8400</v>
      </c>
      <c r="AB1295">
        <f t="shared" si="102"/>
        <v>0</v>
      </c>
      <c r="AC1295" t="str">
        <f t="shared" si="100"/>
        <v>Tuesday</v>
      </c>
      <c r="AD1295" s="5">
        <v>46.82</v>
      </c>
      <c r="AE1295">
        <v>2014</v>
      </c>
      <c r="AF1295">
        <v>47</v>
      </c>
      <c r="AG1295" s="14">
        <f t="shared" si="101"/>
        <v>0.3691358024691358</v>
      </c>
      <c r="AH1295">
        <f t="shared" si="103"/>
        <v>0</v>
      </c>
      <c r="AI1295" t="str">
        <f t="shared" si="104"/>
        <v xml:space="preserve"> </v>
      </c>
    </row>
    <row r="1296" spans="1:35" x14ac:dyDescent="0.35">
      <c r="A1296">
        <v>1295</v>
      </c>
      <c r="B1296" t="s">
        <v>3782</v>
      </c>
      <c r="C1296" t="s">
        <v>3783</v>
      </c>
      <c r="D1296" t="s">
        <v>96</v>
      </c>
      <c r="E1296" t="s">
        <v>30</v>
      </c>
      <c r="F1296" t="s">
        <v>31</v>
      </c>
      <c r="G1296" t="s">
        <v>31</v>
      </c>
      <c r="H1296" t="s">
        <v>1082</v>
      </c>
      <c r="I1296" t="s">
        <v>34</v>
      </c>
      <c r="J1296" t="s">
        <v>3784</v>
      </c>
      <c r="K1296" s="3">
        <v>41961</v>
      </c>
      <c r="L1296" t="s">
        <v>215</v>
      </c>
      <c r="M1296" t="s">
        <v>3785</v>
      </c>
      <c r="N1296" t="s">
        <v>3786</v>
      </c>
      <c r="O1296" t="s">
        <v>51</v>
      </c>
      <c r="P1296" t="s">
        <v>55</v>
      </c>
      <c r="Q1296">
        <v>4</v>
      </c>
      <c r="R1296" s="5">
        <v>74.615600000000001</v>
      </c>
      <c r="S1296" s="5">
        <v>84.034499999999994</v>
      </c>
      <c r="T1296" s="5">
        <v>268.91039999999998</v>
      </c>
      <c r="U1296">
        <v>0.2</v>
      </c>
      <c r="V1296" s="5">
        <v>-29.552</v>
      </c>
      <c r="W1296" t="s">
        <v>155</v>
      </c>
      <c r="X1296" s="3">
        <v>41963</v>
      </c>
      <c r="Y1296" s="3">
        <v>41963</v>
      </c>
      <c r="Z1296">
        <v>2</v>
      </c>
      <c r="AA1296" t="s">
        <v>8400</v>
      </c>
      <c r="AB1296">
        <f t="shared" si="102"/>
        <v>0</v>
      </c>
      <c r="AC1296" t="str">
        <f t="shared" si="100"/>
        <v>Tuesday</v>
      </c>
      <c r="AD1296" s="5">
        <v>89.361999999999995</v>
      </c>
      <c r="AE1296">
        <v>2014</v>
      </c>
      <c r="AF1296">
        <v>47</v>
      </c>
      <c r="AG1296" s="14">
        <f t="shared" si="101"/>
        <v>-0.10989534060415664</v>
      </c>
      <c r="AH1296">
        <f t="shared" si="103"/>
        <v>0</v>
      </c>
      <c r="AI1296" t="str">
        <f t="shared" si="104"/>
        <v xml:space="preserve"> </v>
      </c>
    </row>
    <row r="1297" spans="1:35" x14ac:dyDescent="0.35">
      <c r="A1297">
        <v>1296</v>
      </c>
      <c r="B1297" t="s">
        <v>3782</v>
      </c>
      <c r="C1297" t="s">
        <v>3783</v>
      </c>
      <c r="D1297" t="s">
        <v>96</v>
      </c>
      <c r="E1297" t="s">
        <v>30</v>
      </c>
      <c r="F1297" t="s">
        <v>31</v>
      </c>
      <c r="G1297" t="s">
        <v>31</v>
      </c>
      <c r="H1297" t="s">
        <v>1082</v>
      </c>
      <c r="I1297" t="s">
        <v>34</v>
      </c>
      <c r="J1297" t="s">
        <v>3784</v>
      </c>
      <c r="K1297" s="3">
        <v>41961</v>
      </c>
      <c r="L1297" t="s">
        <v>215</v>
      </c>
      <c r="M1297" t="s">
        <v>3787</v>
      </c>
      <c r="N1297" t="s">
        <v>3788</v>
      </c>
      <c r="O1297" t="s">
        <v>39</v>
      </c>
      <c r="P1297" t="s">
        <v>90</v>
      </c>
      <c r="Q1297">
        <v>3</v>
      </c>
      <c r="R1297" s="5">
        <v>4.58</v>
      </c>
      <c r="S1297" s="5">
        <v>8</v>
      </c>
      <c r="T1297" s="5">
        <v>24</v>
      </c>
      <c r="U1297">
        <v>0</v>
      </c>
      <c r="V1297" s="5">
        <v>10.26</v>
      </c>
      <c r="W1297" t="s">
        <v>155</v>
      </c>
      <c r="X1297" s="3">
        <v>41963</v>
      </c>
      <c r="Y1297" s="3">
        <v>41964</v>
      </c>
      <c r="Z1297">
        <v>3</v>
      </c>
      <c r="AA1297" t="s">
        <v>8399</v>
      </c>
      <c r="AB1297">
        <f t="shared" si="102"/>
        <v>1</v>
      </c>
      <c r="AC1297" t="str">
        <f t="shared" si="100"/>
        <v>Tuesday</v>
      </c>
      <c r="AD1297" s="5">
        <v>4.8259999999999996</v>
      </c>
      <c r="AE1297">
        <v>2014</v>
      </c>
      <c r="AF1297">
        <v>47</v>
      </c>
      <c r="AG1297" s="14">
        <f t="shared" si="101"/>
        <v>0.42749999999999999</v>
      </c>
      <c r="AH1297">
        <f t="shared" si="103"/>
        <v>1</v>
      </c>
      <c r="AI1297">
        <f t="shared" si="104"/>
        <v>1</v>
      </c>
    </row>
    <row r="1298" spans="1:35" x14ac:dyDescent="0.35">
      <c r="A1298">
        <v>1297</v>
      </c>
      <c r="B1298" t="s">
        <v>2945</v>
      </c>
      <c r="C1298" t="s">
        <v>2946</v>
      </c>
      <c r="D1298" t="s">
        <v>96</v>
      </c>
      <c r="E1298" t="s">
        <v>199</v>
      </c>
      <c r="F1298" t="s">
        <v>212</v>
      </c>
      <c r="G1298" t="s">
        <v>2437</v>
      </c>
      <c r="H1298" t="s">
        <v>2438</v>
      </c>
      <c r="I1298" t="s">
        <v>34</v>
      </c>
      <c r="J1298" t="s">
        <v>3789</v>
      </c>
      <c r="K1298" s="3">
        <v>41793</v>
      </c>
      <c r="L1298" t="s">
        <v>36</v>
      </c>
      <c r="M1298" t="s">
        <v>3790</v>
      </c>
      <c r="N1298" t="s">
        <v>3791</v>
      </c>
      <c r="O1298" t="s">
        <v>39</v>
      </c>
      <c r="P1298" t="s">
        <v>40</v>
      </c>
      <c r="Q1298">
        <v>8</v>
      </c>
      <c r="R1298" s="5">
        <v>5.3353999999999999</v>
      </c>
      <c r="S1298" s="5">
        <v>5.9292499999999997</v>
      </c>
      <c r="T1298" s="5">
        <v>37.947200000000002</v>
      </c>
      <c r="U1298">
        <v>0.2</v>
      </c>
      <c r="V1298" s="5">
        <v>-4.7359999999999998</v>
      </c>
      <c r="W1298" t="s">
        <v>155</v>
      </c>
      <c r="X1298" s="3">
        <v>41795</v>
      </c>
      <c r="Y1298" s="3">
        <v>41795</v>
      </c>
      <c r="Z1298">
        <v>2</v>
      </c>
      <c r="AA1298" t="s">
        <v>8400</v>
      </c>
      <c r="AB1298">
        <f t="shared" si="102"/>
        <v>0</v>
      </c>
      <c r="AC1298" t="str">
        <f t="shared" si="100"/>
        <v>Tuesday</v>
      </c>
      <c r="AD1298" s="5">
        <v>6.7039999999999997</v>
      </c>
      <c r="AE1298">
        <v>2014</v>
      </c>
      <c r="AF1298">
        <v>23</v>
      </c>
      <c r="AG1298" s="14">
        <f t="shared" si="101"/>
        <v>-0.12480499219968798</v>
      </c>
      <c r="AH1298">
        <f t="shared" si="103"/>
        <v>0</v>
      </c>
      <c r="AI1298" t="str">
        <f t="shared" si="104"/>
        <v xml:space="preserve"> </v>
      </c>
    </row>
    <row r="1299" spans="1:35" x14ac:dyDescent="0.35">
      <c r="A1299">
        <v>1298</v>
      </c>
      <c r="B1299" t="s">
        <v>2568</v>
      </c>
      <c r="C1299" t="s">
        <v>2569</v>
      </c>
      <c r="D1299" t="s">
        <v>29</v>
      </c>
      <c r="E1299" t="s">
        <v>44</v>
      </c>
      <c r="F1299" t="s">
        <v>67</v>
      </c>
      <c r="G1299" t="s">
        <v>641</v>
      </c>
      <c r="H1299" t="s">
        <v>3792</v>
      </c>
      <c r="I1299" t="s">
        <v>34</v>
      </c>
      <c r="J1299" t="s">
        <v>3793</v>
      </c>
      <c r="K1299" s="3">
        <v>41767</v>
      </c>
      <c r="L1299" t="s">
        <v>36</v>
      </c>
      <c r="M1299" t="s">
        <v>2048</v>
      </c>
      <c r="N1299" t="s">
        <v>2049</v>
      </c>
      <c r="O1299" t="s">
        <v>39</v>
      </c>
      <c r="P1299" t="s">
        <v>90</v>
      </c>
      <c r="Q1299">
        <v>7</v>
      </c>
      <c r="R1299" s="5">
        <v>6.7942857142857136</v>
      </c>
      <c r="S1299" s="5">
        <v>8.7142857142857135</v>
      </c>
      <c r="T1299" s="5">
        <v>60.999999999999993</v>
      </c>
      <c r="U1299">
        <v>0</v>
      </c>
      <c r="V1299" s="5">
        <v>13.44</v>
      </c>
      <c r="W1299" t="s">
        <v>41</v>
      </c>
      <c r="X1299" s="3">
        <v>41772</v>
      </c>
      <c r="Y1299" s="3">
        <v>41772</v>
      </c>
      <c r="Z1299">
        <v>5</v>
      </c>
      <c r="AA1299" t="s">
        <v>8400</v>
      </c>
      <c r="AB1299">
        <f t="shared" si="102"/>
        <v>0</v>
      </c>
      <c r="AC1299" t="str">
        <f t="shared" si="100"/>
        <v>Thursday</v>
      </c>
      <c r="AD1299" s="5">
        <v>5.2069999999999999</v>
      </c>
      <c r="AE1299">
        <v>2014</v>
      </c>
      <c r="AF1299">
        <v>19</v>
      </c>
      <c r="AG1299" s="14">
        <f t="shared" si="101"/>
        <v>0.22032786885245903</v>
      </c>
      <c r="AH1299">
        <f t="shared" si="103"/>
        <v>0</v>
      </c>
      <c r="AI1299" t="str">
        <f t="shared" si="104"/>
        <v xml:space="preserve"> </v>
      </c>
    </row>
    <row r="1300" spans="1:35" x14ac:dyDescent="0.35">
      <c r="A1300">
        <v>1299</v>
      </c>
      <c r="B1300" t="s">
        <v>2568</v>
      </c>
      <c r="C1300" t="s">
        <v>2569</v>
      </c>
      <c r="D1300" t="s">
        <v>29</v>
      </c>
      <c r="E1300" t="s">
        <v>44</v>
      </c>
      <c r="F1300" t="s">
        <v>67</v>
      </c>
      <c r="G1300" t="s">
        <v>641</v>
      </c>
      <c r="H1300" t="s">
        <v>3792</v>
      </c>
      <c r="I1300" t="s">
        <v>34</v>
      </c>
      <c r="J1300" t="s">
        <v>3793</v>
      </c>
      <c r="K1300" s="3">
        <v>41767</v>
      </c>
      <c r="L1300" t="s">
        <v>36</v>
      </c>
      <c r="M1300" t="s">
        <v>3794</v>
      </c>
      <c r="N1300" t="s">
        <v>3795</v>
      </c>
      <c r="O1300" t="s">
        <v>51</v>
      </c>
      <c r="P1300" t="s">
        <v>55</v>
      </c>
      <c r="Q1300">
        <v>2</v>
      </c>
      <c r="R1300" s="5">
        <v>67.680000000000007</v>
      </c>
      <c r="S1300" s="5">
        <v>81.5</v>
      </c>
      <c r="T1300" s="5">
        <v>163</v>
      </c>
      <c r="U1300">
        <v>0</v>
      </c>
      <c r="V1300" s="5">
        <v>27.64</v>
      </c>
      <c r="W1300" t="s">
        <v>41</v>
      </c>
      <c r="X1300" s="3">
        <v>41772</v>
      </c>
      <c r="Y1300" s="3">
        <v>41772</v>
      </c>
      <c r="Z1300">
        <v>5</v>
      </c>
      <c r="AA1300" t="s">
        <v>8400</v>
      </c>
      <c r="AB1300">
        <f t="shared" si="102"/>
        <v>0</v>
      </c>
      <c r="AC1300" t="str">
        <f t="shared" si="100"/>
        <v>Thursday</v>
      </c>
      <c r="AD1300" s="5">
        <v>6.633</v>
      </c>
      <c r="AE1300">
        <v>2014</v>
      </c>
      <c r="AF1300">
        <v>19</v>
      </c>
      <c r="AG1300" s="14">
        <f t="shared" si="101"/>
        <v>0.16957055214723926</v>
      </c>
      <c r="AH1300">
        <f t="shared" si="103"/>
        <v>0</v>
      </c>
      <c r="AI1300" t="str">
        <f t="shared" si="104"/>
        <v xml:space="preserve"> </v>
      </c>
    </row>
    <row r="1301" spans="1:35" x14ac:dyDescent="0.35">
      <c r="A1301">
        <v>1300</v>
      </c>
      <c r="B1301" t="s">
        <v>2568</v>
      </c>
      <c r="C1301" t="s">
        <v>2569</v>
      </c>
      <c r="D1301" t="s">
        <v>29</v>
      </c>
      <c r="E1301" t="s">
        <v>44</v>
      </c>
      <c r="F1301" t="s">
        <v>67</v>
      </c>
      <c r="G1301" t="s">
        <v>641</v>
      </c>
      <c r="H1301" t="s">
        <v>3792</v>
      </c>
      <c r="I1301" t="s">
        <v>34</v>
      </c>
      <c r="J1301" t="s">
        <v>3793</v>
      </c>
      <c r="K1301" s="3">
        <v>41767</v>
      </c>
      <c r="L1301" t="s">
        <v>36</v>
      </c>
      <c r="M1301" t="s">
        <v>2903</v>
      </c>
      <c r="N1301" t="s">
        <v>2904</v>
      </c>
      <c r="O1301" t="s">
        <v>51</v>
      </c>
      <c r="P1301" t="s">
        <v>93</v>
      </c>
      <c r="Q1301">
        <v>5</v>
      </c>
      <c r="R1301" s="5">
        <v>80.92</v>
      </c>
      <c r="S1301" s="5">
        <v>87</v>
      </c>
      <c r="T1301" s="5">
        <v>435</v>
      </c>
      <c r="U1301">
        <v>0</v>
      </c>
      <c r="V1301" s="5">
        <v>30.4</v>
      </c>
      <c r="W1301" t="s">
        <v>41</v>
      </c>
      <c r="X1301" s="3">
        <v>41772</v>
      </c>
      <c r="Y1301" s="3">
        <v>41772</v>
      </c>
      <c r="Z1301">
        <v>5</v>
      </c>
      <c r="AA1301" t="s">
        <v>8400</v>
      </c>
      <c r="AB1301">
        <f t="shared" si="102"/>
        <v>0</v>
      </c>
      <c r="AC1301" t="str">
        <f t="shared" si="100"/>
        <v>Thursday</v>
      </c>
      <c r="AD1301" s="5">
        <v>35.103999999999999</v>
      </c>
      <c r="AE1301">
        <v>2014</v>
      </c>
      <c r="AF1301">
        <v>19</v>
      </c>
      <c r="AG1301" s="14">
        <f t="shared" si="101"/>
        <v>6.9885057471264361E-2</v>
      </c>
      <c r="AH1301">
        <f t="shared" si="103"/>
        <v>0</v>
      </c>
      <c r="AI1301" t="str">
        <f t="shared" si="104"/>
        <v xml:space="preserve"> </v>
      </c>
    </row>
    <row r="1302" spans="1:35" x14ac:dyDescent="0.35">
      <c r="A1302">
        <v>1301</v>
      </c>
      <c r="B1302" t="s">
        <v>2568</v>
      </c>
      <c r="C1302" t="s">
        <v>2569</v>
      </c>
      <c r="D1302" t="s">
        <v>29</v>
      </c>
      <c r="E1302" t="s">
        <v>44</v>
      </c>
      <c r="F1302" t="s">
        <v>67</v>
      </c>
      <c r="G1302" t="s">
        <v>641</v>
      </c>
      <c r="H1302" t="s">
        <v>3792</v>
      </c>
      <c r="I1302" t="s">
        <v>34</v>
      </c>
      <c r="J1302" t="s">
        <v>3793</v>
      </c>
      <c r="K1302" s="3">
        <v>41767</v>
      </c>
      <c r="L1302" t="s">
        <v>36</v>
      </c>
      <c r="M1302" t="s">
        <v>3796</v>
      </c>
      <c r="N1302" t="s">
        <v>3797</v>
      </c>
      <c r="O1302" t="s">
        <v>39</v>
      </c>
      <c r="P1302" t="s">
        <v>90</v>
      </c>
      <c r="Q1302">
        <v>2</v>
      </c>
      <c r="R1302" s="5">
        <v>5.2</v>
      </c>
      <c r="S1302" s="5">
        <v>7.5</v>
      </c>
      <c r="T1302" s="5">
        <v>15</v>
      </c>
      <c r="U1302">
        <v>0</v>
      </c>
      <c r="V1302" s="5">
        <v>4.5999999999999996</v>
      </c>
      <c r="W1302" t="s">
        <v>41</v>
      </c>
      <c r="X1302" s="3">
        <v>41772</v>
      </c>
      <c r="Y1302" s="3">
        <v>41772</v>
      </c>
      <c r="Z1302">
        <v>5</v>
      </c>
      <c r="AA1302" t="s">
        <v>8400</v>
      </c>
      <c r="AB1302">
        <f t="shared" si="102"/>
        <v>0</v>
      </c>
      <c r="AC1302" t="str">
        <f t="shared" si="100"/>
        <v>Thursday</v>
      </c>
      <c r="AD1302" s="5">
        <v>0.69</v>
      </c>
      <c r="AE1302">
        <v>2014</v>
      </c>
      <c r="AF1302">
        <v>19</v>
      </c>
      <c r="AG1302" s="14">
        <f t="shared" si="101"/>
        <v>0.30666666666666664</v>
      </c>
      <c r="AH1302">
        <f t="shared" si="103"/>
        <v>0</v>
      </c>
      <c r="AI1302" t="str">
        <f t="shared" si="104"/>
        <v xml:space="preserve"> </v>
      </c>
    </row>
    <row r="1303" spans="1:35" x14ac:dyDescent="0.35">
      <c r="A1303">
        <v>1302</v>
      </c>
      <c r="B1303" t="s">
        <v>3798</v>
      </c>
      <c r="C1303" t="s">
        <v>3799</v>
      </c>
      <c r="D1303" t="s">
        <v>29</v>
      </c>
      <c r="E1303" t="s">
        <v>44</v>
      </c>
      <c r="F1303" t="s">
        <v>67</v>
      </c>
      <c r="G1303" t="s">
        <v>68</v>
      </c>
      <c r="H1303" t="s">
        <v>2576</v>
      </c>
      <c r="I1303" t="s">
        <v>34</v>
      </c>
      <c r="J1303" t="s">
        <v>3800</v>
      </c>
      <c r="K1303" s="3">
        <v>41351</v>
      </c>
      <c r="L1303" t="s">
        <v>215</v>
      </c>
      <c r="M1303" t="s">
        <v>1020</v>
      </c>
      <c r="N1303" t="s">
        <v>1021</v>
      </c>
      <c r="O1303" t="s">
        <v>39</v>
      </c>
      <c r="P1303" t="s">
        <v>40</v>
      </c>
      <c r="Q1303">
        <v>4</v>
      </c>
      <c r="R1303" s="5">
        <v>4.54</v>
      </c>
      <c r="S1303" s="5">
        <v>7.5</v>
      </c>
      <c r="T1303" s="5">
        <v>30</v>
      </c>
      <c r="U1303">
        <v>0</v>
      </c>
      <c r="V1303" s="5">
        <v>11.84</v>
      </c>
      <c r="W1303" t="s">
        <v>242</v>
      </c>
      <c r="X1303" s="3">
        <v>41351</v>
      </c>
      <c r="Y1303" s="3">
        <v>41353</v>
      </c>
      <c r="Z1303">
        <v>2</v>
      </c>
      <c r="AA1303" t="s">
        <v>8399</v>
      </c>
      <c r="AB1303">
        <f t="shared" si="102"/>
        <v>2</v>
      </c>
      <c r="AC1303" t="str">
        <f t="shared" si="100"/>
        <v>Monday</v>
      </c>
      <c r="AD1303" s="5">
        <v>9.5020000000000007</v>
      </c>
      <c r="AE1303">
        <v>2013</v>
      </c>
      <c r="AF1303">
        <v>12</v>
      </c>
      <c r="AG1303" s="14">
        <f t="shared" si="101"/>
        <v>0.39466666666666667</v>
      </c>
      <c r="AH1303">
        <f t="shared" si="103"/>
        <v>1</v>
      </c>
      <c r="AI1303">
        <f t="shared" si="104"/>
        <v>2</v>
      </c>
    </row>
    <row r="1304" spans="1:35" x14ac:dyDescent="0.35">
      <c r="A1304">
        <v>1303</v>
      </c>
      <c r="B1304" t="s">
        <v>3798</v>
      </c>
      <c r="C1304" t="s">
        <v>3799</v>
      </c>
      <c r="D1304" t="s">
        <v>29</v>
      </c>
      <c r="E1304" t="s">
        <v>44</v>
      </c>
      <c r="F1304" t="s">
        <v>67</v>
      </c>
      <c r="G1304" t="s">
        <v>68</v>
      </c>
      <c r="H1304" t="s">
        <v>2576</v>
      </c>
      <c r="I1304" t="s">
        <v>34</v>
      </c>
      <c r="J1304" t="s">
        <v>3800</v>
      </c>
      <c r="K1304" s="3">
        <v>41351</v>
      </c>
      <c r="L1304" t="s">
        <v>215</v>
      </c>
      <c r="M1304" t="s">
        <v>2078</v>
      </c>
      <c r="N1304" t="s">
        <v>2079</v>
      </c>
      <c r="O1304" t="s">
        <v>72</v>
      </c>
      <c r="P1304" t="s">
        <v>162</v>
      </c>
      <c r="Q1304">
        <v>2</v>
      </c>
      <c r="R1304" s="5">
        <v>109.82055744000002</v>
      </c>
      <c r="S1304" s="5">
        <v>159.22027799599201</v>
      </c>
      <c r="T1304" s="5">
        <v>317.80367488000002</v>
      </c>
      <c r="U1304">
        <v>2E-3</v>
      </c>
      <c r="V1304" s="5">
        <v>98.162559999999999</v>
      </c>
      <c r="W1304" t="s">
        <v>242</v>
      </c>
      <c r="X1304" s="3">
        <v>41351</v>
      </c>
      <c r="Y1304" s="3">
        <v>41353</v>
      </c>
      <c r="Z1304">
        <v>2</v>
      </c>
      <c r="AA1304" t="s">
        <v>8399</v>
      </c>
      <c r="AB1304">
        <f t="shared" si="102"/>
        <v>2</v>
      </c>
      <c r="AC1304" t="str">
        <f t="shared" si="100"/>
        <v>Monday</v>
      </c>
      <c r="AD1304" s="5">
        <v>89.763999999999996</v>
      </c>
      <c r="AE1304">
        <v>2013</v>
      </c>
      <c r="AF1304">
        <v>12</v>
      </c>
      <c r="AG1304" s="14">
        <f t="shared" si="101"/>
        <v>0.30887798901968438</v>
      </c>
      <c r="AH1304">
        <f t="shared" si="103"/>
        <v>1</v>
      </c>
      <c r="AI1304">
        <f t="shared" si="104"/>
        <v>2</v>
      </c>
    </row>
    <row r="1305" spans="1:35" x14ac:dyDescent="0.35">
      <c r="A1305">
        <v>1304</v>
      </c>
      <c r="B1305" t="s">
        <v>3801</v>
      </c>
      <c r="C1305" t="s">
        <v>3802</v>
      </c>
      <c r="D1305" t="s">
        <v>112</v>
      </c>
      <c r="E1305" t="s">
        <v>30</v>
      </c>
      <c r="F1305" t="s">
        <v>31</v>
      </c>
      <c r="G1305" t="s">
        <v>423</v>
      </c>
      <c r="H1305" t="s">
        <v>734</v>
      </c>
      <c r="I1305" t="s">
        <v>34</v>
      </c>
      <c r="J1305" t="s">
        <v>3803</v>
      </c>
      <c r="K1305" s="3">
        <v>41629</v>
      </c>
      <c r="L1305" t="s">
        <v>36</v>
      </c>
      <c r="M1305" t="s">
        <v>887</v>
      </c>
      <c r="N1305" t="s">
        <v>888</v>
      </c>
      <c r="O1305" t="s">
        <v>51</v>
      </c>
      <c r="P1305" t="s">
        <v>93</v>
      </c>
      <c r="Q1305">
        <v>6</v>
      </c>
      <c r="R1305" s="5">
        <v>31.723733333333332</v>
      </c>
      <c r="S1305" s="5">
        <v>62.164666666666662</v>
      </c>
      <c r="T1305" s="5">
        <v>298.39039999999994</v>
      </c>
      <c r="U1305">
        <v>0.2</v>
      </c>
      <c r="V1305" s="5">
        <v>108.048</v>
      </c>
      <c r="W1305" t="s">
        <v>41</v>
      </c>
      <c r="X1305" s="3">
        <v>41634</v>
      </c>
      <c r="Y1305" s="3">
        <v>41634</v>
      </c>
      <c r="Z1305">
        <v>5</v>
      </c>
      <c r="AA1305" t="s">
        <v>8400</v>
      </c>
      <c r="AB1305">
        <f t="shared" si="102"/>
        <v>0</v>
      </c>
      <c r="AC1305" t="str">
        <f t="shared" si="100"/>
        <v>Saturday</v>
      </c>
      <c r="AD1305" s="5">
        <v>23.123999999999999</v>
      </c>
      <c r="AE1305">
        <v>2013</v>
      </c>
      <c r="AF1305">
        <v>51</v>
      </c>
      <c r="AG1305" s="14">
        <f t="shared" si="101"/>
        <v>0.36210280223492453</v>
      </c>
      <c r="AH1305">
        <f t="shared" si="103"/>
        <v>0</v>
      </c>
      <c r="AI1305" t="str">
        <f t="shared" si="104"/>
        <v xml:space="preserve"> </v>
      </c>
    </row>
    <row r="1306" spans="1:35" x14ac:dyDescent="0.35">
      <c r="A1306">
        <v>1305</v>
      </c>
      <c r="B1306" t="s">
        <v>3801</v>
      </c>
      <c r="C1306" t="s">
        <v>3802</v>
      </c>
      <c r="D1306" t="s">
        <v>112</v>
      </c>
      <c r="E1306" t="s">
        <v>30</v>
      </c>
      <c r="F1306" t="s">
        <v>31</v>
      </c>
      <c r="G1306" t="s">
        <v>423</v>
      </c>
      <c r="H1306" t="s">
        <v>734</v>
      </c>
      <c r="I1306" t="s">
        <v>34</v>
      </c>
      <c r="J1306" t="s">
        <v>3803</v>
      </c>
      <c r="K1306" s="3">
        <v>41629</v>
      </c>
      <c r="L1306" t="s">
        <v>36</v>
      </c>
      <c r="M1306" t="s">
        <v>448</v>
      </c>
      <c r="N1306" t="s">
        <v>449</v>
      </c>
      <c r="O1306" t="s">
        <v>72</v>
      </c>
      <c r="P1306" t="s">
        <v>79</v>
      </c>
      <c r="Q1306">
        <v>5</v>
      </c>
      <c r="R1306" s="5">
        <v>26.78</v>
      </c>
      <c r="S1306" s="5">
        <v>27.6</v>
      </c>
      <c r="T1306" s="5">
        <v>138</v>
      </c>
      <c r="U1306">
        <v>0</v>
      </c>
      <c r="V1306" s="5">
        <v>4.0999999999999996</v>
      </c>
      <c r="W1306" t="s">
        <v>41</v>
      </c>
      <c r="X1306" s="3">
        <v>41634</v>
      </c>
      <c r="Y1306" s="3">
        <v>41635</v>
      </c>
      <c r="Z1306">
        <v>6</v>
      </c>
      <c r="AA1306" t="s">
        <v>8399</v>
      </c>
      <c r="AB1306">
        <f t="shared" si="102"/>
        <v>1</v>
      </c>
      <c r="AC1306" t="str">
        <f t="shared" si="100"/>
        <v>Saturday</v>
      </c>
      <c r="AD1306" s="5">
        <v>13.337999999999999</v>
      </c>
      <c r="AE1306">
        <v>2013</v>
      </c>
      <c r="AF1306">
        <v>51</v>
      </c>
      <c r="AG1306" s="14">
        <f t="shared" si="101"/>
        <v>2.9710144927536229E-2</v>
      </c>
      <c r="AH1306">
        <f t="shared" si="103"/>
        <v>1</v>
      </c>
      <c r="AI1306">
        <f t="shared" si="104"/>
        <v>1</v>
      </c>
    </row>
    <row r="1307" spans="1:35" x14ac:dyDescent="0.35">
      <c r="A1307">
        <v>1306</v>
      </c>
      <c r="B1307" t="s">
        <v>1985</v>
      </c>
      <c r="C1307" t="s">
        <v>1986</v>
      </c>
      <c r="D1307" t="s">
        <v>29</v>
      </c>
      <c r="E1307" t="s">
        <v>44</v>
      </c>
      <c r="F1307" t="s">
        <v>502</v>
      </c>
      <c r="G1307" t="s">
        <v>529</v>
      </c>
      <c r="H1307" t="s">
        <v>530</v>
      </c>
      <c r="I1307" t="s">
        <v>34</v>
      </c>
      <c r="J1307" t="s">
        <v>3804</v>
      </c>
      <c r="K1307" s="3">
        <v>40855</v>
      </c>
      <c r="L1307" t="s">
        <v>215</v>
      </c>
      <c r="M1307" t="s">
        <v>3630</v>
      </c>
      <c r="N1307" t="s">
        <v>3631</v>
      </c>
      <c r="O1307" t="s">
        <v>51</v>
      </c>
      <c r="P1307" t="s">
        <v>93</v>
      </c>
      <c r="Q1307">
        <v>6</v>
      </c>
      <c r="R1307" s="5">
        <v>71.987733333333338</v>
      </c>
      <c r="S1307" s="5">
        <v>112.6528888888889</v>
      </c>
      <c r="T1307" s="5">
        <v>405.55039999999997</v>
      </c>
      <c r="U1307">
        <v>0.4</v>
      </c>
      <c r="V1307" s="5">
        <v>-26.376000000000001</v>
      </c>
      <c r="W1307" t="s">
        <v>139</v>
      </c>
      <c r="X1307" s="3">
        <v>40858</v>
      </c>
      <c r="Y1307" s="3">
        <v>40858</v>
      </c>
      <c r="Z1307">
        <v>3</v>
      </c>
      <c r="AA1307" t="s">
        <v>8400</v>
      </c>
      <c r="AB1307">
        <f t="shared" si="102"/>
        <v>0</v>
      </c>
      <c r="AC1307" t="str">
        <f t="shared" si="100"/>
        <v>Tuesday</v>
      </c>
      <c r="AD1307" s="5">
        <v>115.723</v>
      </c>
      <c r="AE1307">
        <v>2011</v>
      </c>
      <c r="AF1307">
        <v>46</v>
      </c>
      <c r="AG1307" s="14">
        <f t="shared" si="101"/>
        <v>-6.503753910734647E-2</v>
      </c>
      <c r="AH1307">
        <f t="shared" si="103"/>
        <v>0</v>
      </c>
      <c r="AI1307" t="str">
        <f t="shared" si="104"/>
        <v xml:space="preserve"> </v>
      </c>
    </row>
    <row r="1308" spans="1:35" x14ac:dyDescent="0.35">
      <c r="A1308">
        <v>1307</v>
      </c>
      <c r="B1308" t="s">
        <v>3805</v>
      </c>
      <c r="C1308" t="s">
        <v>3806</v>
      </c>
      <c r="D1308" t="s">
        <v>112</v>
      </c>
      <c r="E1308" t="s">
        <v>84</v>
      </c>
      <c r="F1308" t="s">
        <v>85</v>
      </c>
      <c r="G1308" t="s">
        <v>948</v>
      </c>
      <c r="H1308" t="s">
        <v>948</v>
      </c>
      <c r="I1308" t="s">
        <v>34</v>
      </c>
      <c r="J1308" t="s">
        <v>3807</v>
      </c>
      <c r="K1308" s="3">
        <v>41449</v>
      </c>
      <c r="L1308" t="s">
        <v>36</v>
      </c>
      <c r="M1308" t="s">
        <v>3808</v>
      </c>
      <c r="N1308" t="s">
        <v>3809</v>
      </c>
      <c r="O1308" t="s">
        <v>39</v>
      </c>
      <c r="P1308" t="s">
        <v>64</v>
      </c>
      <c r="Q1308">
        <v>5</v>
      </c>
      <c r="R1308" s="5">
        <v>28.339999999999996</v>
      </c>
      <c r="S1308" s="5">
        <v>29.2</v>
      </c>
      <c r="T1308" s="5">
        <v>146</v>
      </c>
      <c r="U1308">
        <v>0</v>
      </c>
      <c r="V1308" s="5">
        <v>4.3</v>
      </c>
      <c r="W1308" t="s">
        <v>41</v>
      </c>
      <c r="X1308" s="3">
        <v>41454</v>
      </c>
      <c r="Y1308" s="3">
        <v>41457</v>
      </c>
      <c r="Z1308">
        <v>8</v>
      </c>
      <c r="AA1308" t="s">
        <v>8399</v>
      </c>
      <c r="AB1308">
        <f t="shared" si="102"/>
        <v>3</v>
      </c>
      <c r="AC1308" t="str">
        <f t="shared" si="100"/>
        <v>Monday</v>
      </c>
      <c r="AD1308" s="5">
        <v>10.757999999999999</v>
      </c>
      <c r="AE1308">
        <v>2013</v>
      </c>
      <c r="AF1308">
        <v>26</v>
      </c>
      <c r="AG1308" s="14">
        <f t="shared" si="101"/>
        <v>2.9452054794520548E-2</v>
      </c>
      <c r="AH1308">
        <f t="shared" si="103"/>
        <v>1</v>
      </c>
      <c r="AI1308">
        <f t="shared" si="104"/>
        <v>3</v>
      </c>
    </row>
    <row r="1309" spans="1:35" x14ac:dyDescent="0.35">
      <c r="A1309">
        <v>1308</v>
      </c>
      <c r="B1309" t="s">
        <v>3805</v>
      </c>
      <c r="C1309" t="s">
        <v>3806</v>
      </c>
      <c r="D1309" t="s">
        <v>112</v>
      </c>
      <c r="E1309" t="s">
        <v>84</v>
      </c>
      <c r="F1309" t="s">
        <v>85</v>
      </c>
      <c r="G1309" t="s">
        <v>948</v>
      </c>
      <c r="H1309" t="s">
        <v>948</v>
      </c>
      <c r="I1309" t="s">
        <v>34</v>
      </c>
      <c r="J1309" t="s">
        <v>3807</v>
      </c>
      <c r="K1309" s="3">
        <v>41449</v>
      </c>
      <c r="L1309" t="s">
        <v>36</v>
      </c>
      <c r="M1309" t="s">
        <v>3091</v>
      </c>
      <c r="N1309" t="s">
        <v>3092</v>
      </c>
      <c r="O1309" t="s">
        <v>72</v>
      </c>
      <c r="P1309" t="s">
        <v>178</v>
      </c>
      <c r="Q1309">
        <v>2</v>
      </c>
      <c r="R1309" s="5">
        <v>53.7</v>
      </c>
      <c r="S1309" s="5">
        <v>61</v>
      </c>
      <c r="T1309" s="5">
        <v>122</v>
      </c>
      <c r="U1309">
        <v>0</v>
      </c>
      <c r="V1309" s="5">
        <v>14.6</v>
      </c>
      <c r="W1309" t="s">
        <v>41</v>
      </c>
      <c r="X1309" s="3">
        <v>41454</v>
      </c>
      <c r="Y1309" s="3">
        <v>41455</v>
      </c>
      <c r="Z1309">
        <v>6</v>
      </c>
      <c r="AA1309" t="s">
        <v>8399</v>
      </c>
      <c r="AB1309">
        <f t="shared" si="102"/>
        <v>1</v>
      </c>
      <c r="AC1309" t="str">
        <f t="shared" si="100"/>
        <v>Monday</v>
      </c>
      <c r="AD1309" s="5">
        <v>4.3600000000000003</v>
      </c>
      <c r="AE1309">
        <v>2013</v>
      </c>
      <c r="AF1309">
        <v>26</v>
      </c>
      <c r="AG1309" s="14">
        <f t="shared" si="101"/>
        <v>0.11967213114754098</v>
      </c>
      <c r="AH1309">
        <f t="shared" si="103"/>
        <v>1</v>
      </c>
      <c r="AI1309">
        <f t="shared" si="104"/>
        <v>1</v>
      </c>
    </row>
    <row r="1310" spans="1:35" x14ac:dyDescent="0.35">
      <c r="A1310">
        <v>1309</v>
      </c>
      <c r="B1310" t="s">
        <v>3810</v>
      </c>
      <c r="C1310" t="s">
        <v>3811</v>
      </c>
      <c r="D1310" t="s">
        <v>112</v>
      </c>
      <c r="E1310" t="s">
        <v>199</v>
      </c>
      <c r="F1310" t="s">
        <v>212</v>
      </c>
      <c r="G1310" t="s">
        <v>3812</v>
      </c>
      <c r="H1310" t="s">
        <v>3812</v>
      </c>
      <c r="I1310" t="s">
        <v>34</v>
      </c>
      <c r="J1310" t="s">
        <v>3813</v>
      </c>
      <c r="K1310" s="3">
        <v>41912</v>
      </c>
      <c r="L1310" t="s">
        <v>136</v>
      </c>
      <c r="M1310" t="s">
        <v>980</v>
      </c>
      <c r="N1310" t="s">
        <v>981</v>
      </c>
      <c r="O1310" t="s">
        <v>51</v>
      </c>
      <c r="P1310" t="s">
        <v>55</v>
      </c>
      <c r="Q1310">
        <v>3</v>
      </c>
      <c r="R1310" s="5">
        <v>176.55840000000001</v>
      </c>
      <c r="S1310" s="5">
        <v>280.50400000000002</v>
      </c>
      <c r="T1310" s="5">
        <v>504.90719999999999</v>
      </c>
      <c r="U1310">
        <v>0.4</v>
      </c>
      <c r="V1310" s="5">
        <v>-24.768000000000001</v>
      </c>
      <c r="W1310" t="s">
        <v>155</v>
      </c>
      <c r="X1310" s="3">
        <v>41914</v>
      </c>
      <c r="Y1310" s="3">
        <v>41914</v>
      </c>
      <c r="Z1310">
        <v>2</v>
      </c>
      <c r="AA1310" t="s">
        <v>8400</v>
      </c>
      <c r="AB1310">
        <f t="shared" si="102"/>
        <v>0</v>
      </c>
      <c r="AC1310" t="str">
        <f t="shared" si="100"/>
        <v>Tuesday</v>
      </c>
      <c r="AD1310" s="5">
        <v>50.506999999999998</v>
      </c>
      <c r="AE1310">
        <v>2014</v>
      </c>
      <c r="AF1310">
        <v>40</v>
      </c>
      <c r="AG1310" s="14">
        <f t="shared" si="101"/>
        <v>-4.9054558936770958E-2</v>
      </c>
      <c r="AH1310">
        <f t="shared" si="103"/>
        <v>0</v>
      </c>
      <c r="AI1310" t="str">
        <f t="shared" si="104"/>
        <v xml:space="preserve"> </v>
      </c>
    </row>
    <row r="1311" spans="1:35" x14ac:dyDescent="0.35">
      <c r="A1311">
        <v>1310</v>
      </c>
      <c r="B1311" t="s">
        <v>1519</v>
      </c>
      <c r="C1311" t="s">
        <v>1520</v>
      </c>
      <c r="D1311" t="s">
        <v>29</v>
      </c>
      <c r="E1311" t="s">
        <v>199</v>
      </c>
      <c r="F1311" t="s">
        <v>212</v>
      </c>
      <c r="G1311" t="s">
        <v>245</v>
      </c>
      <c r="H1311" t="s">
        <v>245</v>
      </c>
      <c r="I1311" t="s">
        <v>34</v>
      </c>
      <c r="J1311" t="s">
        <v>3814</v>
      </c>
      <c r="K1311" s="3">
        <v>40704</v>
      </c>
      <c r="L1311" t="s">
        <v>36</v>
      </c>
      <c r="M1311" t="s">
        <v>3815</v>
      </c>
      <c r="N1311" t="s">
        <v>3816</v>
      </c>
      <c r="O1311" t="s">
        <v>51</v>
      </c>
      <c r="P1311" t="s">
        <v>52</v>
      </c>
      <c r="Q1311">
        <v>9</v>
      </c>
      <c r="R1311" s="5">
        <v>79.692222222222199</v>
      </c>
      <c r="S1311" s="5">
        <v>101.4244444444444</v>
      </c>
      <c r="T1311" s="5">
        <v>456.4099999999998</v>
      </c>
      <c r="U1311">
        <v>0.5</v>
      </c>
      <c r="V1311" s="5">
        <v>-260.82</v>
      </c>
      <c r="W1311" t="s">
        <v>139</v>
      </c>
      <c r="X1311" s="3">
        <v>40707</v>
      </c>
      <c r="Y1311" s="3">
        <v>40707</v>
      </c>
      <c r="Z1311">
        <v>3</v>
      </c>
      <c r="AA1311" t="s">
        <v>8400</v>
      </c>
      <c r="AB1311">
        <f t="shared" si="102"/>
        <v>0</v>
      </c>
      <c r="AC1311" t="str">
        <f t="shared" si="100"/>
        <v>Friday</v>
      </c>
      <c r="AD1311" s="5">
        <v>43.344000000000001</v>
      </c>
      <c r="AE1311">
        <v>2011</v>
      </c>
      <c r="AF1311">
        <v>24</v>
      </c>
      <c r="AG1311" s="14">
        <f t="shared" si="101"/>
        <v>-0.57145987160666967</v>
      </c>
      <c r="AH1311">
        <f t="shared" si="103"/>
        <v>0</v>
      </c>
      <c r="AI1311" t="str">
        <f t="shared" si="104"/>
        <v xml:space="preserve"> </v>
      </c>
    </row>
    <row r="1312" spans="1:35" x14ac:dyDescent="0.35">
      <c r="A1312">
        <v>1311</v>
      </c>
      <c r="B1312" t="s">
        <v>3817</v>
      </c>
      <c r="C1312" t="s">
        <v>3818</v>
      </c>
      <c r="D1312" t="s">
        <v>112</v>
      </c>
      <c r="E1312" t="s">
        <v>44</v>
      </c>
      <c r="F1312" t="s">
        <v>67</v>
      </c>
      <c r="G1312" t="s">
        <v>68</v>
      </c>
      <c r="H1312" t="s">
        <v>3819</v>
      </c>
      <c r="I1312" t="s">
        <v>34</v>
      </c>
      <c r="J1312" t="s">
        <v>3820</v>
      </c>
      <c r="K1312" s="3">
        <v>41371</v>
      </c>
      <c r="L1312" t="s">
        <v>36</v>
      </c>
      <c r="M1312" t="s">
        <v>3821</v>
      </c>
      <c r="N1312" t="s">
        <v>3822</v>
      </c>
      <c r="O1312" t="s">
        <v>39</v>
      </c>
      <c r="P1312" t="s">
        <v>61</v>
      </c>
      <c r="Q1312">
        <v>3</v>
      </c>
      <c r="R1312" s="5">
        <v>33.339999999999996</v>
      </c>
      <c r="S1312" s="5">
        <v>34</v>
      </c>
      <c r="T1312" s="5">
        <v>102</v>
      </c>
      <c r="U1312">
        <v>0</v>
      </c>
      <c r="V1312" s="5">
        <v>1.98</v>
      </c>
      <c r="W1312" t="s">
        <v>41</v>
      </c>
      <c r="X1312" s="3">
        <v>41376</v>
      </c>
      <c r="Y1312" s="3">
        <v>41379</v>
      </c>
      <c r="Z1312">
        <v>8</v>
      </c>
      <c r="AA1312" t="s">
        <v>8399</v>
      </c>
      <c r="AB1312">
        <f t="shared" si="102"/>
        <v>3</v>
      </c>
      <c r="AC1312" t="str">
        <f t="shared" si="100"/>
        <v>Sunday</v>
      </c>
      <c r="AD1312" s="5">
        <v>3.7890000000000001</v>
      </c>
      <c r="AE1312">
        <v>2013</v>
      </c>
      <c r="AF1312">
        <v>15</v>
      </c>
      <c r="AG1312" s="14">
        <f t="shared" si="101"/>
        <v>1.9411764705882354E-2</v>
      </c>
      <c r="AH1312">
        <f t="shared" si="103"/>
        <v>1</v>
      </c>
      <c r="AI1312">
        <f t="shared" si="104"/>
        <v>3</v>
      </c>
    </row>
    <row r="1313" spans="1:35" x14ac:dyDescent="0.35">
      <c r="A1313">
        <v>1312</v>
      </c>
      <c r="B1313" t="s">
        <v>3817</v>
      </c>
      <c r="C1313" t="s">
        <v>3818</v>
      </c>
      <c r="D1313" t="s">
        <v>112</v>
      </c>
      <c r="E1313" t="s">
        <v>44</v>
      </c>
      <c r="F1313" t="s">
        <v>67</v>
      </c>
      <c r="G1313" t="s">
        <v>68</v>
      </c>
      <c r="H1313" t="s">
        <v>3819</v>
      </c>
      <c r="I1313" t="s">
        <v>34</v>
      </c>
      <c r="J1313" t="s">
        <v>3820</v>
      </c>
      <c r="K1313" s="3">
        <v>41371</v>
      </c>
      <c r="L1313" t="s">
        <v>36</v>
      </c>
      <c r="M1313" t="s">
        <v>2595</v>
      </c>
      <c r="N1313" t="s">
        <v>2596</v>
      </c>
      <c r="O1313" t="s">
        <v>39</v>
      </c>
      <c r="P1313" t="s">
        <v>64</v>
      </c>
      <c r="Q1313">
        <v>5</v>
      </c>
      <c r="R1313" s="5">
        <v>13.26</v>
      </c>
      <c r="S1313" s="5">
        <v>19.8</v>
      </c>
      <c r="T1313" s="5">
        <v>99</v>
      </c>
      <c r="U1313">
        <v>0</v>
      </c>
      <c r="V1313" s="5">
        <v>32.700000000000003</v>
      </c>
      <c r="W1313" t="s">
        <v>41</v>
      </c>
      <c r="X1313" s="3">
        <v>41376</v>
      </c>
      <c r="Y1313" s="3">
        <v>41376</v>
      </c>
      <c r="Z1313">
        <v>5</v>
      </c>
      <c r="AA1313" t="s">
        <v>8400</v>
      </c>
      <c r="AB1313">
        <f t="shared" si="102"/>
        <v>0</v>
      </c>
      <c r="AC1313" t="str">
        <f t="shared" si="100"/>
        <v>Sunday</v>
      </c>
      <c r="AD1313" s="5">
        <v>10.949</v>
      </c>
      <c r="AE1313">
        <v>2013</v>
      </c>
      <c r="AF1313">
        <v>15</v>
      </c>
      <c r="AG1313" s="14">
        <f t="shared" si="101"/>
        <v>0.33030303030303032</v>
      </c>
      <c r="AH1313">
        <f t="shared" si="103"/>
        <v>0</v>
      </c>
      <c r="AI1313" t="str">
        <f t="shared" si="104"/>
        <v xml:space="preserve"> </v>
      </c>
    </row>
    <row r="1314" spans="1:35" x14ac:dyDescent="0.35">
      <c r="A1314">
        <v>1313</v>
      </c>
      <c r="B1314" t="s">
        <v>3817</v>
      </c>
      <c r="C1314" t="s">
        <v>3818</v>
      </c>
      <c r="D1314" t="s">
        <v>112</v>
      </c>
      <c r="E1314" t="s">
        <v>44</v>
      </c>
      <c r="F1314" t="s">
        <v>67</v>
      </c>
      <c r="G1314" t="s">
        <v>68</v>
      </c>
      <c r="H1314" t="s">
        <v>3819</v>
      </c>
      <c r="I1314" t="s">
        <v>34</v>
      </c>
      <c r="J1314" t="s">
        <v>3820</v>
      </c>
      <c r="K1314" s="3">
        <v>41371</v>
      </c>
      <c r="L1314" t="s">
        <v>36</v>
      </c>
      <c r="M1314" t="s">
        <v>2936</v>
      </c>
      <c r="N1314" t="s">
        <v>2937</v>
      </c>
      <c r="O1314" t="s">
        <v>39</v>
      </c>
      <c r="P1314" t="s">
        <v>90</v>
      </c>
      <c r="Q1314">
        <v>3</v>
      </c>
      <c r="R1314" s="5">
        <v>6.3933333333333335</v>
      </c>
      <c r="S1314" s="5">
        <v>7.3333333333333339</v>
      </c>
      <c r="T1314" s="5">
        <v>22</v>
      </c>
      <c r="U1314">
        <v>0</v>
      </c>
      <c r="V1314" s="5">
        <v>2.82</v>
      </c>
      <c r="W1314" t="s">
        <v>41</v>
      </c>
      <c r="X1314" s="3">
        <v>41376</v>
      </c>
      <c r="Y1314" s="3">
        <v>41376</v>
      </c>
      <c r="Z1314">
        <v>5</v>
      </c>
      <c r="AA1314" t="s">
        <v>8400</v>
      </c>
      <c r="AB1314">
        <f t="shared" si="102"/>
        <v>0</v>
      </c>
      <c r="AC1314" t="str">
        <f t="shared" si="100"/>
        <v>Sunday</v>
      </c>
      <c r="AD1314" s="5">
        <v>1.7430000000000001</v>
      </c>
      <c r="AE1314">
        <v>2013</v>
      </c>
      <c r="AF1314">
        <v>15</v>
      </c>
      <c r="AG1314" s="14">
        <f t="shared" si="101"/>
        <v>0.12818181818181817</v>
      </c>
      <c r="AH1314">
        <f t="shared" si="103"/>
        <v>0</v>
      </c>
      <c r="AI1314" t="str">
        <f t="shared" si="104"/>
        <v xml:space="preserve"> </v>
      </c>
    </row>
    <row r="1315" spans="1:35" x14ac:dyDescent="0.35">
      <c r="A1315">
        <v>1314</v>
      </c>
      <c r="B1315" t="s">
        <v>3817</v>
      </c>
      <c r="C1315" t="s">
        <v>3818</v>
      </c>
      <c r="D1315" t="s">
        <v>112</v>
      </c>
      <c r="E1315" t="s">
        <v>44</v>
      </c>
      <c r="F1315" t="s">
        <v>67</v>
      </c>
      <c r="G1315" t="s">
        <v>68</v>
      </c>
      <c r="H1315" t="s">
        <v>3819</v>
      </c>
      <c r="I1315" t="s">
        <v>34</v>
      </c>
      <c r="J1315" t="s">
        <v>3820</v>
      </c>
      <c r="K1315" s="3">
        <v>41371</v>
      </c>
      <c r="L1315" t="s">
        <v>36</v>
      </c>
      <c r="M1315" t="s">
        <v>368</v>
      </c>
      <c r="N1315" t="s">
        <v>369</v>
      </c>
      <c r="O1315" t="s">
        <v>39</v>
      </c>
      <c r="P1315" t="s">
        <v>76</v>
      </c>
      <c r="Q1315">
        <v>3</v>
      </c>
      <c r="R1315" s="5">
        <v>16.426666666666673</v>
      </c>
      <c r="S1315" s="5">
        <v>28.666666666666671</v>
      </c>
      <c r="T1315" s="5">
        <v>86.000000000000014</v>
      </c>
      <c r="U1315">
        <v>0</v>
      </c>
      <c r="V1315" s="5">
        <v>36.72</v>
      </c>
      <c r="W1315" t="s">
        <v>41</v>
      </c>
      <c r="X1315" s="3">
        <v>41376</v>
      </c>
      <c r="Y1315" s="3">
        <v>41378</v>
      </c>
      <c r="Z1315">
        <v>7</v>
      </c>
      <c r="AA1315" t="s">
        <v>8399</v>
      </c>
      <c r="AB1315">
        <f t="shared" si="102"/>
        <v>2</v>
      </c>
      <c r="AC1315" t="str">
        <f t="shared" si="100"/>
        <v>Sunday</v>
      </c>
      <c r="AD1315" s="5">
        <v>4.0540000000000003</v>
      </c>
      <c r="AE1315">
        <v>2013</v>
      </c>
      <c r="AF1315">
        <v>15</v>
      </c>
      <c r="AG1315" s="14">
        <f t="shared" si="101"/>
        <v>0.42697674418604642</v>
      </c>
      <c r="AH1315">
        <f t="shared" si="103"/>
        <v>1</v>
      </c>
      <c r="AI1315">
        <f t="shared" si="104"/>
        <v>2</v>
      </c>
    </row>
    <row r="1316" spans="1:35" x14ac:dyDescent="0.35">
      <c r="A1316">
        <v>1315</v>
      </c>
      <c r="B1316" t="s">
        <v>3817</v>
      </c>
      <c r="C1316" t="s">
        <v>3818</v>
      </c>
      <c r="D1316" t="s">
        <v>112</v>
      </c>
      <c r="E1316" t="s">
        <v>44</v>
      </c>
      <c r="F1316" t="s">
        <v>67</v>
      </c>
      <c r="G1316" t="s">
        <v>68</v>
      </c>
      <c r="H1316" t="s">
        <v>3819</v>
      </c>
      <c r="I1316" t="s">
        <v>34</v>
      </c>
      <c r="J1316" t="s">
        <v>3820</v>
      </c>
      <c r="K1316" s="3">
        <v>41371</v>
      </c>
      <c r="L1316" t="s">
        <v>36</v>
      </c>
      <c r="M1316" t="s">
        <v>2859</v>
      </c>
      <c r="N1316" t="s">
        <v>2860</v>
      </c>
      <c r="O1316" t="s">
        <v>39</v>
      </c>
      <c r="P1316" t="s">
        <v>76</v>
      </c>
      <c r="Q1316">
        <v>8</v>
      </c>
      <c r="R1316" s="5">
        <v>14.365</v>
      </c>
      <c r="S1316" s="5">
        <v>16.125</v>
      </c>
      <c r="T1316" s="5">
        <v>129</v>
      </c>
      <c r="U1316">
        <v>0</v>
      </c>
      <c r="V1316" s="5">
        <v>14.08</v>
      </c>
      <c r="W1316" t="s">
        <v>41</v>
      </c>
      <c r="X1316" s="3">
        <v>41376</v>
      </c>
      <c r="Y1316" s="3">
        <v>41376</v>
      </c>
      <c r="Z1316">
        <v>5</v>
      </c>
      <c r="AA1316" t="s">
        <v>8400</v>
      </c>
      <c r="AB1316">
        <f t="shared" si="102"/>
        <v>0</v>
      </c>
      <c r="AC1316" t="str">
        <f t="shared" si="100"/>
        <v>Sunday</v>
      </c>
      <c r="AD1316" s="5">
        <v>12.065</v>
      </c>
      <c r="AE1316">
        <v>2013</v>
      </c>
      <c r="AF1316">
        <v>15</v>
      </c>
      <c r="AG1316" s="14">
        <f t="shared" si="101"/>
        <v>0.10914728682170542</v>
      </c>
      <c r="AH1316">
        <f t="shared" si="103"/>
        <v>0</v>
      </c>
      <c r="AI1316" t="str">
        <f t="shared" si="104"/>
        <v xml:space="preserve"> </v>
      </c>
    </row>
    <row r="1317" spans="1:35" x14ac:dyDescent="0.35">
      <c r="A1317">
        <v>1316</v>
      </c>
      <c r="B1317" t="s">
        <v>904</v>
      </c>
      <c r="C1317" t="s">
        <v>905</v>
      </c>
      <c r="D1317" t="s">
        <v>29</v>
      </c>
      <c r="E1317" t="s">
        <v>44</v>
      </c>
      <c r="F1317" t="s">
        <v>67</v>
      </c>
      <c r="G1317" t="s">
        <v>1359</v>
      </c>
      <c r="H1317" t="s">
        <v>3823</v>
      </c>
      <c r="I1317" t="s">
        <v>34</v>
      </c>
      <c r="J1317" t="s">
        <v>3824</v>
      </c>
      <c r="K1317" s="3">
        <v>41432</v>
      </c>
      <c r="L1317" t="s">
        <v>136</v>
      </c>
      <c r="M1317" t="s">
        <v>3017</v>
      </c>
      <c r="N1317" t="s">
        <v>3018</v>
      </c>
      <c r="O1317" t="s">
        <v>39</v>
      </c>
      <c r="P1317" t="s">
        <v>165</v>
      </c>
      <c r="Q1317">
        <v>2</v>
      </c>
      <c r="R1317" s="5">
        <v>20.54</v>
      </c>
      <c r="S1317" s="5">
        <v>32.5</v>
      </c>
      <c r="T1317" s="5">
        <v>65</v>
      </c>
      <c r="U1317">
        <v>0</v>
      </c>
      <c r="V1317" s="5">
        <v>23.92</v>
      </c>
      <c r="W1317" t="s">
        <v>242</v>
      </c>
      <c r="X1317" s="3">
        <v>41432</v>
      </c>
      <c r="Y1317" s="3">
        <v>41432</v>
      </c>
      <c r="Z1317">
        <v>0</v>
      </c>
      <c r="AA1317" t="s">
        <v>8400</v>
      </c>
      <c r="AB1317">
        <f t="shared" si="102"/>
        <v>0</v>
      </c>
      <c r="AC1317" t="str">
        <f t="shared" si="100"/>
        <v>Friday</v>
      </c>
      <c r="AD1317" s="5">
        <v>9.9689999999999994</v>
      </c>
      <c r="AE1317">
        <v>2013</v>
      </c>
      <c r="AF1317">
        <v>23</v>
      </c>
      <c r="AG1317" s="14">
        <f t="shared" si="101"/>
        <v>0.36800000000000005</v>
      </c>
      <c r="AH1317">
        <f t="shared" si="103"/>
        <v>0</v>
      </c>
      <c r="AI1317" t="str">
        <f t="shared" si="104"/>
        <v xml:space="preserve"> </v>
      </c>
    </row>
    <row r="1318" spans="1:35" x14ac:dyDescent="0.35">
      <c r="A1318">
        <v>1317</v>
      </c>
      <c r="B1318" t="s">
        <v>1040</v>
      </c>
      <c r="C1318" t="s">
        <v>1041</v>
      </c>
      <c r="D1318" t="s">
        <v>96</v>
      </c>
      <c r="E1318" t="s">
        <v>84</v>
      </c>
      <c r="F1318" t="s">
        <v>463</v>
      </c>
      <c r="G1318" t="s">
        <v>463</v>
      </c>
      <c r="H1318" t="s">
        <v>1325</v>
      </c>
      <c r="I1318" t="s">
        <v>34</v>
      </c>
      <c r="J1318" t="s">
        <v>3825</v>
      </c>
      <c r="K1318" s="3">
        <v>41020</v>
      </c>
      <c r="L1318" t="s">
        <v>36</v>
      </c>
      <c r="M1318" t="s">
        <v>3826</v>
      </c>
      <c r="N1318" t="s">
        <v>3827</v>
      </c>
      <c r="O1318" t="s">
        <v>51</v>
      </c>
      <c r="P1318" t="s">
        <v>93</v>
      </c>
      <c r="Q1318">
        <v>4</v>
      </c>
      <c r="R1318" s="5">
        <v>22.34</v>
      </c>
      <c r="S1318" s="5">
        <v>31.5</v>
      </c>
      <c r="T1318" s="5">
        <v>126</v>
      </c>
      <c r="U1318">
        <v>0</v>
      </c>
      <c r="V1318" s="5">
        <v>36.64</v>
      </c>
      <c r="W1318" t="s">
        <v>139</v>
      </c>
      <c r="X1318" s="3">
        <v>41023</v>
      </c>
      <c r="Y1318" s="3">
        <v>41023</v>
      </c>
      <c r="Z1318">
        <v>3</v>
      </c>
      <c r="AA1318" t="s">
        <v>8400</v>
      </c>
      <c r="AB1318">
        <f t="shared" si="102"/>
        <v>0</v>
      </c>
      <c r="AC1318" t="str">
        <f t="shared" si="100"/>
        <v>Saturday</v>
      </c>
      <c r="AD1318" s="5">
        <v>9.3689999999999998</v>
      </c>
      <c r="AE1318">
        <v>2012</v>
      </c>
      <c r="AF1318">
        <v>16</v>
      </c>
      <c r="AG1318" s="14">
        <f t="shared" si="101"/>
        <v>0.29079365079365077</v>
      </c>
      <c r="AH1318">
        <f t="shared" si="103"/>
        <v>0</v>
      </c>
      <c r="AI1318" t="str">
        <f t="shared" si="104"/>
        <v xml:space="preserve"> </v>
      </c>
    </row>
    <row r="1319" spans="1:35" x14ac:dyDescent="0.35">
      <c r="A1319">
        <v>1318</v>
      </c>
      <c r="B1319" t="s">
        <v>1705</v>
      </c>
      <c r="C1319" t="s">
        <v>1706</v>
      </c>
      <c r="D1319" t="s">
        <v>112</v>
      </c>
      <c r="E1319" t="s">
        <v>30</v>
      </c>
      <c r="F1319" t="s">
        <v>31</v>
      </c>
      <c r="G1319" t="s">
        <v>767</v>
      </c>
      <c r="H1319" t="s">
        <v>3828</v>
      </c>
      <c r="I1319" t="s">
        <v>34</v>
      </c>
      <c r="J1319" t="s">
        <v>3829</v>
      </c>
      <c r="K1319" s="3">
        <v>41509</v>
      </c>
      <c r="L1319" t="s">
        <v>36</v>
      </c>
      <c r="M1319" t="s">
        <v>3830</v>
      </c>
      <c r="N1319" t="s">
        <v>3831</v>
      </c>
      <c r="O1319" t="s">
        <v>39</v>
      </c>
      <c r="P1319" t="s">
        <v>165</v>
      </c>
      <c r="Q1319">
        <v>3</v>
      </c>
      <c r="R1319" s="5">
        <v>4.4733333333333336</v>
      </c>
      <c r="S1319" s="5">
        <v>7.3333333333333339</v>
      </c>
      <c r="T1319" s="5">
        <v>22</v>
      </c>
      <c r="U1319">
        <v>0</v>
      </c>
      <c r="V1319" s="5">
        <v>8.58</v>
      </c>
      <c r="W1319" t="s">
        <v>41</v>
      </c>
      <c r="X1319" s="3">
        <v>41514</v>
      </c>
      <c r="Y1319" s="3">
        <v>41514</v>
      </c>
      <c r="Z1319">
        <v>5</v>
      </c>
      <c r="AA1319" t="s">
        <v>8400</v>
      </c>
      <c r="AB1319">
        <f t="shared" si="102"/>
        <v>0</v>
      </c>
      <c r="AC1319" t="str">
        <f t="shared" si="100"/>
        <v>Friday</v>
      </c>
      <c r="AD1319" s="5">
        <v>1.5489999999999999</v>
      </c>
      <c r="AE1319">
        <v>2013</v>
      </c>
      <c r="AF1319">
        <v>34</v>
      </c>
      <c r="AG1319" s="14">
        <f t="shared" si="101"/>
        <v>0.39</v>
      </c>
      <c r="AH1319">
        <f t="shared" si="103"/>
        <v>0</v>
      </c>
      <c r="AI1319" t="str">
        <f t="shared" si="104"/>
        <v xml:space="preserve"> </v>
      </c>
    </row>
    <row r="1320" spans="1:35" x14ac:dyDescent="0.35">
      <c r="A1320">
        <v>1319</v>
      </c>
      <c r="B1320" t="s">
        <v>3306</v>
      </c>
      <c r="C1320" t="s">
        <v>3307</v>
      </c>
      <c r="D1320" t="s">
        <v>29</v>
      </c>
      <c r="E1320" t="s">
        <v>30</v>
      </c>
      <c r="F1320" t="s">
        <v>31</v>
      </c>
      <c r="G1320" t="s">
        <v>476</v>
      </c>
      <c r="H1320" t="s">
        <v>874</v>
      </c>
      <c r="I1320" t="s">
        <v>34</v>
      </c>
      <c r="J1320" t="s">
        <v>3832</v>
      </c>
      <c r="K1320" s="3">
        <v>41579</v>
      </c>
      <c r="L1320" t="s">
        <v>215</v>
      </c>
      <c r="M1320" t="s">
        <v>2311</v>
      </c>
      <c r="N1320" t="s">
        <v>2312</v>
      </c>
      <c r="O1320" t="s">
        <v>39</v>
      </c>
      <c r="P1320" t="s">
        <v>76</v>
      </c>
      <c r="Q1320">
        <v>3</v>
      </c>
      <c r="R1320" s="5">
        <v>17.933333333333326</v>
      </c>
      <c r="S1320" s="5">
        <v>29.333333333333329</v>
      </c>
      <c r="T1320" s="5">
        <v>87.999999999999986</v>
      </c>
      <c r="U1320">
        <v>0</v>
      </c>
      <c r="V1320" s="5">
        <v>34.200000000000003</v>
      </c>
      <c r="W1320" t="s">
        <v>242</v>
      </c>
      <c r="X1320" s="3">
        <v>41579</v>
      </c>
      <c r="Y1320" s="3">
        <v>41579</v>
      </c>
      <c r="Z1320">
        <v>0</v>
      </c>
      <c r="AA1320" t="s">
        <v>8400</v>
      </c>
      <c r="AB1320">
        <f t="shared" si="102"/>
        <v>0</v>
      </c>
      <c r="AC1320" t="str">
        <f t="shared" si="100"/>
        <v>Friday</v>
      </c>
      <c r="AD1320" s="5">
        <v>28.55</v>
      </c>
      <c r="AE1320">
        <v>2013</v>
      </c>
      <c r="AF1320">
        <v>44</v>
      </c>
      <c r="AG1320" s="14">
        <f t="shared" si="101"/>
        <v>0.38863636363636372</v>
      </c>
      <c r="AH1320">
        <f t="shared" si="103"/>
        <v>0</v>
      </c>
      <c r="AI1320" t="str">
        <f t="shared" si="104"/>
        <v xml:space="preserve"> </v>
      </c>
    </row>
    <row r="1321" spans="1:35" x14ac:dyDescent="0.35">
      <c r="A1321">
        <v>1320</v>
      </c>
      <c r="B1321" t="s">
        <v>3833</v>
      </c>
      <c r="C1321" t="s">
        <v>3834</v>
      </c>
      <c r="D1321" t="s">
        <v>29</v>
      </c>
      <c r="E1321" t="s">
        <v>84</v>
      </c>
      <c r="F1321" t="s">
        <v>740</v>
      </c>
      <c r="G1321" t="s">
        <v>741</v>
      </c>
      <c r="H1321" t="s">
        <v>996</v>
      </c>
      <c r="I1321" t="s">
        <v>34</v>
      </c>
      <c r="J1321" t="s">
        <v>3835</v>
      </c>
      <c r="K1321" s="3">
        <v>41557</v>
      </c>
      <c r="L1321" t="s">
        <v>215</v>
      </c>
      <c r="M1321" t="s">
        <v>1444</v>
      </c>
      <c r="N1321" t="s">
        <v>1445</v>
      </c>
      <c r="O1321" t="s">
        <v>51</v>
      </c>
      <c r="P1321" t="s">
        <v>55</v>
      </c>
      <c r="Q1321">
        <v>2</v>
      </c>
      <c r="R1321" s="5">
        <v>172.24</v>
      </c>
      <c r="S1321" s="5">
        <v>292</v>
      </c>
      <c r="T1321" s="5">
        <v>584</v>
      </c>
      <c r="U1321">
        <v>0</v>
      </c>
      <c r="V1321" s="5">
        <v>239.52</v>
      </c>
      <c r="W1321" t="s">
        <v>155</v>
      </c>
      <c r="X1321" s="3">
        <v>41559</v>
      </c>
      <c r="Y1321" s="3">
        <v>41559</v>
      </c>
      <c r="Z1321">
        <v>2</v>
      </c>
      <c r="AA1321" t="s">
        <v>8400</v>
      </c>
      <c r="AB1321">
        <f t="shared" si="102"/>
        <v>0</v>
      </c>
      <c r="AC1321" t="str">
        <f t="shared" si="100"/>
        <v>Thursday</v>
      </c>
      <c r="AD1321" s="5">
        <v>201.96899999999999</v>
      </c>
      <c r="AE1321">
        <v>2013</v>
      </c>
      <c r="AF1321">
        <v>41</v>
      </c>
      <c r="AG1321" s="14">
        <f t="shared" si="101"/>
        <v>0.41013698630136985</v>
      </c>
      <c r="AH1321">
        <f t="shared" si="103"/>
        <v>0</v>
      </c>
      <c r="AI1321" t="str">
        <f t="shared" si="104"/>
        <v xml:space="preserve"> </v>
      </c>
    </row>
    <row r="1322" spans="1:35" x14ac:dyDescent="0.35">
      <c r="A1322">
        <v>1321</v>
      </c>
      <c r="B1322" t="s">
        <v>3836</v>
      </c>
      <c r="C1322" t="s">
        <v>3837</v>
      </c>
      <c r="D1322" t="s">
        <v>29</v>
      </c>
      <c r="E1322" t="s">
        <v>30</v>
      </c>
      <c r="F1322" t="s">
        <v>31</v>
      </c>
      <c r="G1322" t="s">
        <v>3838</v>
      </c>
      <c r="H1322" t="s">
        <v>3839</v>
      </c>
      <c r="I1322" t="s">
        <v>34</v>
      </c>
      <c r="J1322" t="s">
        <v>3840</v>
      </c>
      <c r="K1322" s="3">
        <v>41771</v>
      </c>
      <c r="L1322" t="s">
        <v>36</v>
      </c>
      <c r="M1322" t="s">
        <v>532</v>
      </c>
      <c r="N1322" t="s">
        <v>533</v>
      </c>
      <c r="O1322" t="s">
        <v>39</v>
      </c>
      <c r="P1322" t="s">
        <v>340</v>
      </c>
      <c r="Q1322">
        <v>6</v>
      </c>
      <c r="R1322" s="5">
        <v>12.020000000000001</v>
      </c>
      <c r="S1322" s="5">
        <v>16</v>
      </c>
      <c r="T1322" s="5">
        <v>96</v>
      </c>
      <c r="U1322">
        <v>0</v>
      </c>
      <c r="V1322" s="5">
        <v>23.88</v>
      </c>
      <c r="W1322" t="s">
        <v>41</v>
      </c>
      <c r="X1322" s="3">
        <v>41776</v>
      </c>
      <c r="Y1322" s="3">
        <v>41776</v>
      </c>
      <c r="Z1322">
        <v>5</v>
      </c>
      <c r="AA1322" t="s">
        <v>8400</v>
      </c>
      <c r="AB1322">
        <f t="shared" si="102"/>
        <v>0</v>
      </c>
      <c r="AC1322" t="str">
        <f t="shared" si="100"/>
        <v>Monday</v>
      </c>
      <c r="AD1322" s="5">
        <v>6.0439999999999996</v>
      </c>
      <c r="AE1322">
        <v>2014</v>
      </c>
      <c r="AF1322">
        <v>20</v>
      </c>
      <c r="AG1322" s="14">
        <f t="shared" si="101"/>
        <v>0.24875</v>
      </c>
      <c r="AH1322">
        <f t="shared" si="103"/>
        <v>0</v>
      </c>
      <c r="AI1322" t="str">
        <f t="shared" si="104"/>
        <v xml:space="preserve"> </v>
      </c>
    </row>
    <row r="1323" spans="1:35" x14ac:dyDescent="0.35">
      <c r="A1323">
        <v>1322</v>
      </c>
      <c r="B1323" t="s">
        <v>3482</v>
      </c>
      <c r="C1323" t="s">
        <v>3483</v>
      </c>
      <c r="D1323" t="s">
        <v>29</v>
      </c>
      <c r="E1323" t="s">
        <v>44</v>
      </c>
      <c r="F1323" t="s">
        <v>67</v>
      </c>
      <c r="G1323" t="s">
        <v>68</v>
      </c>
      <c r="H1323" t="s">
        <v>2897</v>
      </c>
      <c r="I1323" t="s">
        <v>34</v>
      </c>
      <c r="J1323" t="s">
        <v>3841</v>
      </c>
      <c r="K1323" s="3">
        <v>41618</v>
      </c>
      <c r="L1323" t="s">
        <v>215</v>
      </c>
      <c r="M1323" t="s">
        <v>3842</v>
      </c>
      <c r="N1323" t="s">
        <v>3843</v>
      </c>
      <c r="O1323" t="s">
        <v>51</v>
      </c>
      <c r="P1323" t="s">
        <v>52</v>
      </c>
      <c r="Q1323">
        <v>4</v>
      </c>
      <c r="R1323" s="5">
        <v>40.270000000000003</v>
      </c>
      <c r="S1323" s="5">
        <v>73.25</v>
      </c>
      <c r="T1323" s="5">
        <v>293</v>
      </c>
      <c r="U1323">
        <v>0</v>
      </c>
      <c r="V1323" s="5">
        <v>131.91999999999999</v>
      </c>
      <c r="W1323" t="s">
        <v>139</v>
      </c>
      <c r="X1323" s="3">
        <v>41621</v>
      </c>
      <c r="Y1323" s="3">
        <v>41621</v>
      </c>
      <c r="Z1323">
        <v>3</v>
      </c>
      <c r="AA1323" t="s">
        <v>8400</v>
      </c>
      <c r="AB1323">
        <f t="shared" si="102"/>
        <v>0</v>
      </c>
      <c r="AC1323" t="str">
        <f t="shared" si="100"/>
        <v>Tuesday</v>
      </c>
      <c r="AD1323" s="5">
        <v>69.099999999999994</v>
      </c>
      <c r="AE1323">
        <v>2013</v>
      </c>
      <c r="AF1323">
        <v>50</v>
      </c>
      <c r="AG1323" s="14">
        <f t="shared" si="101"/>
        <v>0.45023890784982928</v>
      </c>
      <c r="AH1323">
        <f t="shared" si="103"/>
        <v>0</v>
      </c>
      <c r="AI1323" t="str">
        <f t="shared" si="104"/>
        <v xml:space="preserve"> </v>
      </c>
    </row>
    <row r="1324" spans="1:35" x14ac:dyDescent="0.35">
      <c r="A1324">
        <v>1323</v>
      </c>
      <c r="B1324" t="s">
        <v>2638</v>
      </c>
      <c r="C1324" t="s">
        <v>2639</v>
      </c>
      <c r="D1324" t="s">
        <v>96</v>
      </c>
      <c r="E1324" t="s">
        <v>44</v>
      </c>
      <c r="F1324" t="s">
        <v>67</v>
      </c>
      <c r="G1324" t="s">
        <v>1359</v>
      </c>
      <c r="H1324" t="s">
        <v>3844</v>
      </c>
      <c r="I1324" t="s">
        <v>34</v>
      </c>
      <c r="J1324" t="s">
        <v>3845</v>
      </c>
      <c r="K1324" s="3">
        <v>41578</v>
      </c>
      <c r="L1324" t="s">
        <v>36</v>
      </c>
      <c r="M1324" t="s">
        <v>3846</v>
      </c>
      <c r="N1324" t="s">
        <v>1587</v>
      </c>
      <c r="O1324" t="s">
        <v>72</v>
      </c>
      <c r="P1324" t="s">
        <v>79</v>
      </c>
      <c r="Q1324">
        <v>5</v>
      </c>
      <c r="R1324" s="5">
        <v>30.360000000000003</v>
      </c>
      <c r="S1324" s="5">
        <v>38.4</v>
      </c>
      <c r="T1324" s="5">
        <v>192</v>
      </c>
      <c r="U1324">
        <v>0</v>
      </c>
      <c r="V1324" s="5">
        <v>40.200000000000003</v>
      </c>
      <c r="W1324" t="s">
        <v>41</v>
      </c>
      <c r="X1324" s="3">
        <v>41583</v>
      </c>
      <c r="Y1324" s="3">
        <v>41585</v>
      </c>
      <c r="Z1324">
        <v>7</v>
      </c>
      <c r="AA1324" t="s">
        <v>8399</v>
      </c>
      <c r="AB1324">
        <f t="shared" si="102"/>
        <v>2</v>
      </c>
      <c r="AC1324" t="str">
        <f t="shared" si="100"/>
        <v>Thursday</v>
      </c>
      <c r="AD1324" s="5">
        <v>15.996</v>
      </c>
      <c r="AE1324">
        <v>2013</v>
      </c>
      <c r="AF1324">
        <v>44</v>
      </c>
      <c r="AG1324" s="14">
        <f t="shared" si="101"/>
        <v>0.20937500000000001</v>
      </c>
      <c r="AH1324">
        <f t="shared" si="103"/>
        <v>1</v>
      </c>
      <c r="AI1324">
        <f t="shared" si="104"/>
        <v>2</v>
      </c>
    </row>
    <row r="1325" spans="1:35" x14ac:dyDescent="0.35">
      <c r="A1325">
        <v>1324</v>
      </c>
      <c r="B1325" t="s">
        <v>2638</v>
      </c>
      <c r="C1325" t="s">
        <v>2639</v>
      </c>
      <c r="D1325" t="s">
        <v>96</v>
      </c>
      <c r="E1325" t="s">
        <v>44</v>
      </c>
      <c r="F1325" t="s">
        <v>67</v>
      </c>
      <c r="G1325" t="s">
        <v>1359</v>
      </c>
      <c r="H1325" t="s">
        <v>3844</v>
      </c>
      <c r="I1325" t="s">
        <v>34</v>
      </c>
      <c r="J1325" t="s">
        <v>3845</v>
      </c>
      <c r="K1325" s="3">
        <v>41578</v>
      </c>
      <c r="L1325" t="s">
        <v>36</v>
      </c>
      <c r="M1325" t="s">
        <v>1382</v>
      </c>
      <c r="N1325" t="s">
        <v>1383</v>
      </c>
      <c r="O1325" t="s">
        <v>39</v>
      </c>
      <c r="P1325" t="s">
        <v>40</v>
      </c>
      <c r="Q1325">
        <v>6</v>
      </c>
      <c r="R1325" s="5">
        <v>3.6666666666666665</v>
      </c>
      <c r="S1325" s="5">
        <v>7.166666666666667</v>
      </c>
      <c r="T1325" s="5">
        <v>43</v>
      </c>
      <c r="U1325">
        <v>0</v>
      </c>
      <c r="V1325" s="5">
        <v>21</v>
      </c>
      <c r="W1325" t="s">
        <v>41</v>
      </c>
      <c r="X1325" s="3">
        <v>41583</v>
      </c>
      <c r="Y1325" s="3">
        <v>41583</v>
      </c>
      <c r="Z1325">
        <v>5</v>
      </c>
      <c r="AA1325" t="s">
        <v>8400</v>
      </c>
      <c r="AB1325">
        <f t="shared" si="102"/>
        <v>0</v>
      </c>
      <c r="AC1325" t="str">
        <f t="shared" si="100"/>
        <v>Thursday</v>
      </c>
      <c r="AD1325" s="5">
        <v>3.8180000000000001</v>
      </c>
      <c r="AE1325">
        <v>2013</v>
      </c>
      <c r="AF1325">
        <v>44</v>
      </c>
      <c r="AG1325" s="14">
        <f t="shared" si="101"/>
        <v>0.48837209302325579</v>
      </c>
      <c r="AH1325">
        <f t="shared" si="103"/>
        <v>0</v>
      </c>
      <c r="AI1325" t="str">
        <f t="shared" si="104"/>
        <v xml:space="preserve"> </v>
      </c>
    </row>
    <row r="1326" spans="1:35" x14ac:dyDescent="0.35">
      <c r="A1326">
        <v>1325</v>
      </c>
      <c r="B1326" t="s">
        <v>2638</v>
      </c>
      <c r="C1326" t="s">
        <v>2639</v>
      </c>
      <c r="D1326" t="s">
        <v>96</v>
      </c>
      <c r="E1326" t="s">
        <v>44</v>
      </c>
      <c r="F1326" t="s">
        <v>67</v>
      </c>
      <c r="G1326" t="s">
        <v>1359</v>
      </c>
      <c r="H1326" t="s">
        <v>3844</v>
      </c>
      <c r="I1326" t="s">
        <v>34</v>
      </c>
      <c r="J1326" t="s">
        <v>3845</v>
      </c>
      <c r="K1326" s="3">
        <v>41578</v>
      </c>
      <c r="L1326" t="s">
        <v>36</v>
      </c>
      <c r="M1326" t="s">
        <v>3847</v>
      </c>
      <c r="N1326" t="s">
        <v>3848</v>
      </c>
      <c r="O1326" t="s">
        <v>39</v>
      </c>
      <c r="P1326" t="s">
        <v>340</v>
      </c>
      <c r="Q1326">
        <v>5</v>
      </c>
      <c r="R1326" s="5">
        <v>14.959999999999999</v>
      </c>
      <c r="S1326" s="5">
        <v>16.8</v>
      </c>
      <c r="T1326" s="5">
        <v>84</v>
      </c>
      <c r="U1326">
        <v>0</v>
      </c>
      <c r="V1326" s="5">
        <v>9.1999999999999993</v>
      </c>
      <c r="W1326" t="s">
        <v>41</v>
      </c>
      <c r="X1326" s="3">
        <v>41583</v>
      </c>
      <c r="Y1326" s="3">
        <v>41583</v>
      </c>
      <c r="Z1326">
        <v>5</v>
      </c>
      <c r="AA1326" t="s">
        <v>8400</v>
      </c>
      <c r="AB1326">
        <f t="shared" si="102"/>
        <v>0</v>
      </c>
      <c r="AC1326" t="str">
        <f t="shared" si="100"/>
        <v>Thursday</v>
      </c>
      <c r="AD1326" s="5">
        <v>5.8380000000000001</v>
      </c>
      <c r="AE1326">
        <v>2013</v>
      </c>
      <c r="AF1326">
        <v>44</v>
      </c>
      <c r="AG1326" s="14">
        <f t="shared" si="101"/>
        <v>0.10952380952380951</v>
      </c>
      <c r="AH1326">
        <f t="shared" si="103"/>
        <v>0</v>
      </c>
      <c r="AI1326" t="str">
        <f t="shared" si="104"/>
        <v xml:space="preserve"> </v>
      </c>
    </row>
    <row r="1327" spans="1:35" x14ac:dyDescent="0.35">
      <c r="A1327">
        <v>1326</v>
      </c>
      <c r="B1327" t="s">
        <v>1608</v>
      </c>
      <c r="C1327" t="s">
        <v>1609</v>
      </c>
      <c r="D1327" t="s">
        <v>96</v>
      </c>
      <c r="E1327" t="s">
        <v>30</v>
      </c>
      <c r="F1327" t="s">
        <v>31</v>
      </c>
      <c r="G1327" t="s">
        <v>476</v>
      </c>
      <c r="H1327" t="s">
        <v>650</v>
      </c>
      <c r="I1327" t="s">
        <v>34</v>
      </c>
      <c r="J1327" t="s">
        <v>3849</v>
      </c>
      <c r="K1327" s="3">
        <v>40794</v>
      </c>
      <c r="L1327" t="s">
        <v>36</v>
      </c>
      <c r="M1327" t="s">
        <v>2537</v>
      </c>
      <c r="N1327" t="s">
        <v>2538</v>
      </c>
      <c r="O1327" t="s">
        <v>39</v>
      </c>
      <c r="P1327" t="s">
        <v>58</v>
      </c>
      <c r="Q1327">
        <v>2</v>
      </c>
      <c r="R1327" s="5">
        <v>18.28</v>
      </c>
      <c r="S1327" s="5">
        <v>20.5</v>
      </c>
      <c r="T1327" s="5">
        <v>41</v>
      </c>
      <c r="U1327">
        <v>0</v>
      </c>
      <c r="V1327" s="5">
        <v>4.4400000000000004</v>
      </c>
      <c r="W1327" t="s">
        <v>139</v>
      </c>
      <c r="X1327" s="3">
        <v>40797</v>
      </c>
      <c r="Y1327" s="3">
        <v>40797</v>
      </c>
      <c r="Z1327">
        <v>3</v>
      </c>
      <c r="AA1327" t="s">
        <v>8400</v>
      </c>
      <c r="AB1327">
        <f t="shared" si="102"/>
        <v>0</v>
      </c>
      <c r="AC1327" t="str">
        <f t="shared" si="100"/>
        <v>Thursday</v>
      </c>
      <c r="AD1327" s="5">
        <v>5.181</v>
      </c>
      <c r="AE1327">
        <v>2011</v>
      </c>
      <c r="AF1327">
        <v>37</v>
      </c>
      <c r="AG1327" s="14">
        <f t="shared" si="101"/>
        <v>0.10829268292682928</v>
      </c>
      <c r="AH1327">
        <f t="shared" si="103"/>
        <v>0</v>
      </c>
      <c r="AI1327" t="str">
        <f t="shared" si="104"/>
        <v xml:space="preserve"> </v>
      </c>
    </row>
    <row r="1328" spans="1:35" x14ac:dyDescent="0.35">
      <c r="A1328">
        <v>1327</v>
      </c>
      <c r="B1328" t="s">
        <v>3850</v>
      </c>
      <c r="C1328" t="s">
        <v>3851</v>
      </c>
      <c r="D1328" t="s">
        <v>29</v>
      </c>
      <c r="E1328" t="s">
        <v>30</v>
      </c>
      <c r="F1328" t="s">
        <v>31</v>
      </c>
      <c r="G1328" t="s">
        <v>31</v>
      </c>
      <c r="H1328" t="s">
        <v>267</v>
      </c>
      <c r="I1328" t="s">
        <v>34</v>
      </c>
      <c r="J1328" t="s">
        <v>3852</v>
      </c>
      <c r="K1328" s="3">
        <v>41158</v>
      </c>
      <c r="L1328" t="s">
        <v>36</v>
      </c>
      <c r="M1328" t="s">
        <v>3853</v>
      </c>
      <c r="N1328" t="s">
        <v>3854</v>
      </c>
      <c r="O1328" t="s">
        <v>51</v>
      </c>
      <c r="P1328" t="s">
        <v>93</v>
      </c>
      <c r="Q1328">
        <v>2</v>
      </c>
      <c r="R1328" s="5">
        <v>18.822400000000002</v>
      </c>
      <c r="S1328" s="5">
        <v>36.213000000000001</v>
      </c>
      <c r="T1328" s="5">
        <v>57.940800000000003</v>
      </c>
      <c r="U1328">
        <v>0.2</v>
      </c>
      <c r="V1328" s="5">
        <v>20.295999999999999</v>
      </c>
      <c r="W1328" t="s">
        <v>41</v>
      </c>
      <c r="X1328" s="3">
        <v>41163</v>
      </c>
      <c r="Y1328" s="3">
        <v>41163</v>
      </c>
      <c r="Z1328">
        <v>5</v>
      </c>
      <c r="AA1328" t="s">
        <v>8400</v>
      </c>
      <c r="AB1328">
        <f t="shared" si="102"/>
        <v>0</v>
      </c>
      <c r="AC1328" t="str">
        <f t="shared" si="100"/>
        <v>Thursday</v>
      </c>
      <c r="AD1328" s="5">
        <v>3.6429999999999998</v>
      </c>
      <c r="AE1328">
        <v>2012</v>
      </c>
      <c r="AF1328">
        <v>36</v>
      </c>
      <c r="AG1328" s="14">
        <f t="shared" si="101"/>
        <v>0.35028857040289396</v>
      </c>
      <c r="AH1328">
        <f t="shared" si="103"/>
        <v>0</v>
      </c>
      <c r="AI1328" t="str">
        <f t="shared" si="104"/>
        <v xml:space="preserve"> </v>
      </c>
    </row>
    <row r="1329" spans="1:35" x14ac:dyDescent="0.35">
      <c r="A1329">
        <v>1328</v>
      </c>
      <c r="B1329" t="s">
        <v>3850</v>
      </c>
      <c r="C1329" t="s">
        <v>3851</v>
      </c>
      <c r="D1329" t="s">
        <v>29</v>
      </c>
      <c r="E1329" t="s">
        <v>30</v>
      </c>
      <c r="F1329" t="s">
        <v>31</v>
      </c>
      <c r="G1329" t="s">
        <v>31</v>
      </c>
      <c r="H1329" t="s">
        <v>267</v>
      </c>
      <c r="I1329" t="s">
        <v>34</v>
      </c>
      <c r="J1329" t="s">
        <v>3852</v>
      </c>
      <c r="K1329" s="3">
        <v>41158</v>
      </c>
      <c r="L1329" t="s">
        <v>36</v>
      </c>
      <c r="M1329" t="s">
        <v>1877</v>
      </c>
      <c r="N1329" t="s">
        <v>3855</v>
      </c>
      <c r="O1329" t="s">
        <v>51</v>
      </c>
      <c r="P1329" t="s">
        <v>93</v>
      </c>
      <c r="Q1329">
        <v>5</v>
      </c>
      <c r="R1329" s="5">
        <v>295.50080000000003</v>
      </c>
      <c r="S1329" s="5">
        <v>322.39600000000002</v>
      </c>
      <c r="T1329" s="5">
        <v>1289.5840000000001</v>
      </c>
      <c r="U1329">
        <v>0.2</v>
      </c>
      <c r="V1329" s="5">
        <v>-187.92</v>
      </c>
      <c r="W1329" t="s">
        <v>41</v>
      </c>
      <c r="X1329" s="3">
        <v>41163</v>
      </c>
      <c r="Y1329" s="3">
        <v>41163</v>
      </c>
      <c r="Z1329">
        <v>5</v>
      </c>
      <c r="AA1329" t="s">
        <v>8400</v>
      </c>
      <c r="AB1329">
        <f t="shared" si="102"/>
        <v>0</v>
      </c>
      <c r="AC1329" t="str">
        <f t="shared" si="100"/>
        <v>Thursday</v>
      </c>
      <c r="AD1329" s="5">
        <v>79.251999999999995</v>
      </c>
      <c r="AE1329">
        <v>2012</v>
      </c>
      <c r="AF1329">
        <v>36</v>
      </c>
      <c r="AG1329" s="14">
        <f t="shared" si="101"/>
        <v>-0.14572141093561952</v>
      </c>
      <c r="AH1329">
        <f t="shared" si="103"/>
        <v>0</v>
      </c>
      <c r="AI1329" t="str">
        <f t="shared" si="104"/>
        <v xml:space="preserve"> </v>
      </c>
    </row>
    <row r="1330" spans="1:35" x14ac:dyDescent="0.35">
      <c r="A1330">
        <v>1329</v>
      </c>
      <c r="B1330" t="s">
        <v>3850</v>
      </c>
      <c r="C1330" t="s">
        <v>3851</v>
      </c>
      <c r="D1330" t="s">
        <v>29</v>
      </c>
      <c r="E1330" t="s">
        <v>30</v>
      </c>
      <c r="F1330" t="s">
        <v>31</v>
      </c>
      <c r="G1330" t="s">
        <v>31</v>
      </c>
      <c r="H1330" t="s">
        <v>267</v>
      </c>
      <c r="I1330" t="s">
        <v>34</v>
      </c>
      <c r="J1330" t="s">
        <v>3852</v>
      </c>
      <c r="K1330" s="3">
        <v>41158</v>
      </c>
      <c r="L1330" t="s">
        <v>36</v>
      </c>
      <c r="M1330" t="s">
        <v>3856</v>
      </c>
      <c r="N1330" t="s">
        <v>3857</v>
      </c>
      <c r="O1330" t="s">
        <v>72</v>
      </c>
      <c r="P1330" t="s">
        <v>162</v>
      </c>
      <c r="Q1330">
        <v>8</v>
      </c>
      <c r="R1330" s="5">
        <v>70.366175280000007</v>
      </c>
      <c r="S1330" s="5">
        <v>83.766067414829664</v>
      </c>
      <c r="T1330" s="5">
        <v>668.78828224000006</v>
      </c>
      <c r="U1330">
        <v>2E-3</v>
      </c>
      <c r="V1330" s="5">
        <v>105.85888</v>
      </c>
      <c r="W1330" t="s">
        <v>41</v>
      </c>
      <c r="X1330" s="3">
        <v>41163</v>
      </c>
      <c r="Y1330" s="3">
        <v>41163</v>
      </c>
      <c r="Z1330">
        <v>5</v>
      </c>
      <c r="AA1330" t="s">
        <v>8400</v>
      </c>
      <c r="AB1330">
        <f t="shared" si="102"/>
        <v>0</v>
      </c>
      <c r="AC1330" t="str">
        <f t="shared" si="100"/>
        <v>Thursday</v>
      </c>
      <c r="AD1330" s="5">
        <v>43.552999999999997</v>
      </c>
      <c r="AE1330">
        <v>2012</v>
      </c>
      <c r="AF1330">
        <v>36</v>
      </c>
      <c r="AG1330" s="14">
        <f t="shared" si="101"/>
        <v>0.15828459141874093</v>
      </c>
      <c r="AH1330">
        <f t="shared" si="103"/>
        <v>0</v>
      </c>
      <c r="AI1330" t="str">
        <f t="shared" si="104"/>
        <v xml:space="preserve"> </v>
      </c>
    </row>
    <row r="1331" spans="1:35" x14ac:dyDescent="0.35">
      <c r="A1331">
        <v>1330</v>
      </c>
      <c r="B1331" t="s">
        <v>3850</v>
      </c>
      <c r="C1331" t="s">
        <v>3851</v>
      </c>
      <c r="D1331" t="s">
        <v>29</v>
      </c>
      <c r="E1331" t="s">
        <v>30</v>
      </c>
      <c r="F1331" t="s">
        <v>31</v>
      </c>
      <c r="G1331" t="s">
        <v>31</v>
      </c>
      <c r="H1331" t="s">
        <v>267</v>
      </c>
      <c r="I1331" t="s">
        <v>34</v>
      </c>
      <c r="J1331" t="s">
        <v>3852</v>
      </c>
      <c r="K1331" s="3">
        <v>41158</v>
      </c>
      <c r="L1331" t="s">
        <v>36</v>
      </c>
      <c r="M1331" t="s">
        <v>3858</v>
      </c>
      <c r="N1331" t="s">
        <v>3859</v>
      </c>
      <c r="O1331" t="s">
        <v>51</v>
      </c>
      <c r="P1331" t="s">
        <v>93</v>
      </c>
      <c r="Q1331">
        <v>7</v>
      </c>
      <c r="R1331" s="5">
        <v>24.803199999999993</v>
      </c>
      <c r="S1331" s="5">
        <v>40.583999999999989</v>
      </c>
      <c r="T1331" s="5">
        <v>227.27039999999994</v>
      </c>
      <c r="U1331">
        <v>0.2</v>
      </c>
      <c r="V1331" s="5">
        <v>53.648000000000003</v>
      </c>
      <c r="W1331" t="s">
        <v>41</v>
      </c>
      <c r="X1331" s="3">
        <v>41163</v>
      </c>
      <c r="Y1331" s="3">
        <v>41163</v>
      </c>
      <c r="Z1331">
        <v>5</v>
      </c>
      <c r="AA1331" t="s">
        <v>8400</v>
      </c>
      <c r="AB1331">
        <f t="shared" si="102"/>
        <v>0</v>
      </c>
      <c r="AC1331" t="str">
        <f t="shared" si="100"/>
        <v>Thursday</v>
      </c>
      <c r="AD1331" s="5">
        <v>18.504999999999999</v>
      </c>
      <c r="AE1331">
        <v>2012</v>
      </c>
      <c r="AF1331">
        <v>36</v>
      </c>
      <c r="AG1331" s="14">
        <f t="shared" si="101"/>
        <v>0.23605361718904008</v>
      </c>
      <c r="AH1331">
        <f t="shared" si="103"/>
        <v>0</v>
      </c>
      <c r="AI1331" t="str">
        <f t="shared" si="104"/>
        <v xml:space="preserve"> </v>
      </c>
    </row>
    <row r="1332" spans="1:35" x14ac:dyDescent="0.35">
      <c r="A1332">
        <v>1331</v>
      </c>
      <c r="B1332" t="s">
        <v>3860</v>
      </c>
      <c r="C1332" t="s">
        <v>3861</v>
      </c>
      <c r="D1332" t="s">
        <v>96</v>
      </c>
      <c r="E1332" t="s">
        <v>30</v>
      </c>
      <c r="F1332" t="s">
        <v>31</v>
      </c>
      <c r="G1332" t="s">
        <v>485</v>
      </c>
      <c r="H1332" t="s">
        <v>485</v>
      </c>
      <c r="I1332" t="s">
        <v>34</v>
      </c>
      <c r="J1332" t="s">
        <v>3862</v>
      </c>
      <c r="K1332" s="3">
        <v>41261</v>
      </c>
      <c r="L1332" t="s">
        <v>215</v>
      </c>
      <c r="M1332" t="s">
        <v>1249</v>
      </c>
      <c r="N1332" t="s">
        <v>1250</v>
      </c>
      <c r="O1332" t="s">
        <v>39</v>
      </c>
      <c r="P1332" t="s">
        <v>64</v>
      </c>
      <c r="Q1332">
        <v>5</v>
      </c>
      <c r="R1332" s="5">
        <v>6.9799999999999995</v>
      </c>
      <c r="S1332" s="5">
        <v>8</v>
      </c>
      <c r="T1332" s="5">
        <v>40</v>
      </c>
      <c r="U1332">
        <v>0</v>
      </c>
      <c r="V1332" s="5">
        <v>5.0999999999999996</v>
      </c>
      <c r="W1332" t="s">
        <v>155</v>
      </c>
      <c r="X1332" s="3">
        <v>41263</v>
      </c>
      <c r="Y1332" s="3">
        <v>41263</v>
      </c>
      <c r="Z1332">
        <v>2</v>
      </c>
      <c r="AA1332" t="s">
        <v>8400</v>
      </c>
      <c r="AB1332">
        <f t="shared" si="102"/>
        <v>0</v>
      </c>
      <c r="AC1332" t="str">
        <f t="shared" si="100"/>
        <v>Tuesday</v>
      </c>
      <c r="AD1332" s="5">
        <v>10.443</v>
      </c>
      <c r="AE1332">
        <v>2012</v>
      </c>
      <c r="AF1332">
        <v>51</v>
      </c>
      <c r="AG1332" s="14">
        <f t="shared" si="101"/>
        <v>0.1275</v>
      </c>
      <c r="AH1332">
        <f t="shared" si="103"/>
        <v>0</v>
      </c>
      <c r="AI1332" t="str">
        <f t="shared" si="104"/>
        <v xml:space="preserve"> </v>
      </c>
    </row>
    <row r="1333" spans="1:35" x14ac:dyDescent="0.35">
      <c r="A1333">
        <v>1332</v>
      </c>
      <c r="B1333" t="s">
        <v>3863</v>
      </c>
      <c r="C1333" t="s">
        <v>3864</v>
      </c>
      <c r="D1333" t="s">
        <v>29</v>
      </c>
      <c r="E1333" t="s">
        <v>30</v>
      </c>
      <c r="F1333" t="s">
        <v>31</v>
      </c>
      <c r="G1333" t="s">
        <v>436</v>
      </c>
      <c r="H1333" t="s">
        <v>436</v>
      </c>
      <c r="I1333" t="s">
        <v>34</v>
      </c>
      <c r="J1333" t="s">
        <v>3865</v>
      </c>
      <c r="K1333" s="3">
        <v>41218</v>
      </c>
      <c r="L1333" t="s">
        <v>136</v>
      </c>
      <c r="M1333" t="s">
        <v>3866</v>
      </c>
      <c r="N1333" t="s">
        <v>3867</v>
      </c>
      <c r="O1333" t="s">
        <v>72</v>
      </c>
      <c r="P1333" t="s">
        <v>73</v>
      </c>
      <c r="Q1333">
        <v>2</v>
      </c>
      <c r="R1333" s="5">
        <v>39.76</v>
      </c>
      <c r="S1333" s="5">
        <v>48.5</v>
      </c>
      <c r="T1333" s="5">
        <v>97</v>
      </c>
      <c r="U1333">
        <v>0</v>
      </c>
      <c r="V1333" s="5">
        <v>17.48</v>
      </c>
      <c r="W1333" t="s">
        <v>41</v>
      </c>
      <c r="X1333" s="3">
        <v>41223</v>
      </c>
      <c r="Y1333" s="3">
        <v>41225</v>
      </c>
      <c r="Z1333">
        <v>7</v>
      </c>
      <c r="AA1333" t="s">
        <v>8399</v>
      </c>
      <c r="AB1333">
        <f t="shared" si="102"/>
        <v>2</v>
      </c>
      <c r="AC1333" t="str">
        <f t="shared" si="100"/>
        <v>Monday</v>
      </c>
      <c r="AD1333" s="5">
        <v>9.3879999999999999</v>
      </c>
      <c r="AE1333">
        <v>2012</v>
      </c>
      <c r="AF1333">
        <v>45</v>
      </c>
      <c r="AG1333" s="14">
        <f t="shared" si="101"/>
        <v>0.18020618556701032</v>
      </c>
      <c r="AH1333">
        <f t="shared" si="103"/>
        <v>1</v>
      </c>
      <c r="AI1333">
        <f t="shared" si="104"/>
        <v>2</v>
      </c>
    </row>
    <row r="1334" spans="1:35" x14ac:dyDescent="0.35">
      <c r="A1334">
        <v>1333</v>
      </c>
      <c r="B1334" t="s">
        <v>3863</v>
      </c>
      <c r="C1334" t="s">
        <v>3864</v>
      </c>
      <c r="D1334" t="s">
        <v>29</v>
      </c>
      <c r="E1334" t="s">
        <v>30</v>
      </c>
      <c r="F1334" t="s">
        <v>31</v>
      </c>
      <c r="G1334" t="s">
        <v>436</v>
      </c>
      <c r="H1334" t="s">
        <v>436</v>
      </c>
      <c r="I1334" t="s">
        <v>34</v>
      </c>
      <c r="J1334" t="s">
        <v>3865</v>
      </c>
      <c r="K1334" s="3">
        <v>41218</v>
      </c>
      <c r="L1334" t="s">
        <v>136</v>
      </c>
      <c r="M1334" t="s">
        <v>3047</v>
      </c>
      <c r="N1334" t="s">
        <v>3048</v>
      </c>
      <c r="O1334" t="s">
        <v>39</v>
      </c>
      <c r="P1334" t="s">
        <v>61</v>
      </c>
      <c r="Q1334">
        <v>2</v>
      </c>
      <c r="R1334" s="5">
        <v>10.039999999999999</v>
      </c>
      <c r="S1334" s="5">
        <v>19.5</v>
      </c>
      <c r="T1334" s="5">
        <v>39</v>
      </c>
      <c r="U1334">
        <v>0</v>
      </c>
      <c r="V1334" s="5">
        <v>18.920000000000002</v>
      </c>
      <c r="W1334" t="s">
        <v>41</v>
      </c>
      <c r="X1334" s="3">
        <v>41223</v>
      </c>
      <c r="Y1334" s="3">
        <v>41223</v>
      </c>
      <c r="Z1334">
        <v>5</v>
      </c>
      <c r="AA1334" t="s">
        <v>8400</v>
      </c>
      <c r="AB1334">
        <f t="shared" si="102"/>
        <v>0</v>
      </c>
      <c r="AC1334" t="str">
        <f t="shared" si="100"/>
        <v>Monday</v>
      </c>
      <c r="AD1334" s="5">
        <v>5.1820000000000004</v>
      </c>
      <c r="AE1334">
        <v>2012</v>
      </c>
      <c r="AF1334">
        <v>45</v>
      </c>
      <c r="AG1334" s="14">
        <f t="shared" si="101"/>
        <v>0.48512820512820515</v>
      </c>
      <c r="AH1334">
        <f t="shared" si="103"/>
        <v>0</v>
      </c>
      <c r="AI1334" t="str">
        <f t="shared" si="104"/>
        <v xml:space="preserve"> </v>
      </c>
    </row>
    <row r="1335" spans="1:35" x14ac:dyDescent="0.35">
      <c r="A1335">
        <v>1334</v>
      </c>
      <c r="B1335" t="s">
        <v>412</v>
      </c>
      <c r="C1335" t="s">
        <v>413</v>
      </c>
      <c r="D1335" t="s">
        <v>29</v>
      </c>
      <c r="E1335" t="s">
        <v>84</v>
      </c>
      <c r="F1335" t="s">
        <v>463</v>
      </c>
      <c r="G1335" t="s">
        <v>463</v>
      </c>
      <c r="H1335" t="s">
        <v>1777</v>
      </c>
      <c r="I1335" t="s">
        <v>34</v>
      </c>
      <c r="J1335" t="s">
        <v>3868</v>
      </c>
      <c r="K1335" s="3">
        <v>41962</v>
      </c>
      <c r="L1335" t="s">
        <v>36</v>
      </c>
      <c r="M1335" t="s">
        <v>3869</v>
      </c>
      <c r="N1335" t="s">
        <v>3870</v>
      </c>
      <c r="O1335" t="s">
        <v>51</v>
      </c>
      <c r="P1335" t="s">
        <v>52</v>
      </c>
      <c r="Q1335">
        <v>2</v>
      </c>
      <c r="R1335" s="5">
        <v>26.22</v>
      </c>
      <c r="S1335" s="5">
        <v>34.5</v>
      </c>
      <c r="T1335" s="5">
        <v>69</v>
      </c>
      <c r="U1335">
        <v>0</v>
      </c>
      <c r="V1335" s="5">
        <v>16.559999999999999</v>
      </c>
      <c r="W1335" t="s">
        <v>139</v>
      </c>
      <c r="X1335" s="3">
        <v>41965</v>
      </c>
      <c r="Y1335" s="3">
        <v>41965</v>
      </c>
      <c r="Z1335">
        <v>3</v>
      </c>
      <c r="AA1335" t="s">
        <v>8400</v>
      </c>
      <c r="AB1335">
        <f t="shared" si="102"/>
        <v>0</v>
      </c>
      <c r="AC1335" t="str">
        <f t="shared" si="100"/>
        <v>Wednesday</v>
      </c>
      <c r="AD1335" s="5">
        <v>4.46</v>
      </c>
      <c r="AE1335">
        <v>2014</v>
      </c>
      <c r="AF1335">
        <v>47</v>
      </c>
      <c r="AG1335" s="14">
        <f t="shared" si="101"/>
        <v>0.24</v>
      </c>
      <c r="AH1335">
        <f t="shared" si="103"/>
        <v>0</v>
      </c>
      <c r="AI1335" t="str">
        <f t="shared" si="104"/>
        <v xml:space="preserve"> </v>
      </c>
    </row>
    <row r="1336" spans="1:35" x14ac:dyDescent="0.35">
      <c r="A1336">
        <v>1335</v>
      </c>
      <c r="B1336" t="s">
        <v>3871</v>
      </c>
      <c r="C1336" t="s">
        <v>3872</v>
      </c>
      <c r="D1336" t="s">
        <v>96</v>
      </c>
      <c r="E1336" t="s">
        <v>44</v>
      </c>
      <c r="F1336" t="s">
        <v>502</v>
      </c>
      <c r="G1336" t="s">
        <v>1178</v>
      </c>
      <c r="H1336" t="s">
        <v>3423</v>
      </c>
      <c r="I1336" t="s">
        <v>34</v>
      </c>
      <c r="J1336" t="s">
        <v>3873</v>
      </c>
      <c r="K1336" s="3">
        <v>41348</v>
      </c>
      <c r="L1336" t="s">
        <v>215</v>
      </c>
      <c r="M1336" t="s">
        <v>3874</v>
      </c>
      <c r="N1336" t="s">
        <v>3875</v>
      </c>
      <c r="O1336" t="s">
        <v>39</v>
      </c>
      <c r="P1336" t="s">
        <v>58</v>
      </c>
      <c r="Q1336">
        <v>2</v>
      </c>
      <c r="R1336" s="5">
        <v>8.5963999999999992</v>
      </c>
      <c r="S1336" s="5">
        <v>17.681333333333328</v>
      </c>
      <c r="T1336" s="5">
        <v>10.608799999999999</v>
      </c>
      <c r="U1336">
        <v>0.7</v>
      </c>
      <c r="V1336" s="5">
        <v>-6.5839999999999996</v>
      </c>
      <c r="W1336" t="s">
        <v>242</v>
      </c>
      <c r="X1336" s="3">
        <v>41348</v>
      </c>
      <c r="Y1336" s="3">
        <v>41348</v>
      </c>
      <c r="Z1336">
        <v>0</v>
      </c>
      <c r="AA1336" t="s">
        <v>8400</v>
      </c>
      <c r="AB1336">
        <f t="shared" si="102"/>
        <v>0</v>
      </c>
      <c r="AC1336" t="str">
        <f t="shared" si="100"/>
        <v>Friday</v>
      </c>
      <c r="AD1336" s="5">
        <v>1.242</v>
      </c>
      <c r="AE1336">
        <v>2013</v>
      </c>
      <c r="AF1336">
        <v>11</v>
      </c>
      <c r="AG1336" s="14">
        <f t="shared" si="101"/>
        <v>-0.62061684639167491</v>
      </c>
      <c r="AH1336">
        <f t="shared" si="103"/>
        <v>0</v>
      </c>
      <c r="AI1336" t="str">
        <f t="shared" si="104"/>
        <v xml:space="preserve"> </v>
      </c>
    </row>
    <row r="1337" spans="1:35" x14ac:dyDescent="0.35">
      <c r="A1337">
        <v>1336</v>
      </c>
      <c r="B1337" t="s">
        <v>3876</v>
      </c>
      <c r="C1337" t="s">
        <v>3877</v>
      </c>
      <c r="D1337" t="s">
        <v>112</v>
      </c>
      <c r="E1337" t="s">
        <v>44</v>
      </c>
      <c r="F1337" t="s">
        <v>45</v>
      </c>
      <c r="G1337" t="s">
        <v>1483</v>
      </c>
      <c r="H1337" t="s">
        <v>1483</v>
      </c>
      <c r="I1337" t="s">
        <v>34</v>
      </c>
      <c r="J1337" t="s">
        <v>3878</v>
      </c>
      <c r="K1337" s="3">
        <v>40898</v>
      </c>
      <c r="L1337" t="s">
        <v>36</v>
      </c>
      <c r="M1337" t="s">
        <v>784</v>
      </c>
      <c r="N1337" t="s">
        <v>785</v>
      </c>
      <c r="O1337" t="s">
        <v>39</v>
      </c>
      <c r="P1337" t="s">
        <v>64</v>
      </c>
      <c r="Q1337">
        <v>3</v>
      </c>
      <c r="R1337" s="5">
        <v>3.8533333333333331</v>
      </c>
      <c r="S1337" s="5">
        <v>6.333333333333333</v>
      </c>
      <c r="T1337" s="5">
        <v>19</v>
      </c>
      <c r="U1337">
        <v>0</v>
      </c>
      <c r="V1337" s="5">
        <v>7.44</v>
      </c>
      <c r="W1337" t="s">
        <v>41</v>
      </c>
      <c r="X1337" s="3">
        <v>40903</v>
      </c>
      <c r="Y1337" s="3">
        <v>40903</v>
      </c>
      <c r="Z1337">
        <v>5</v>
      </c>
      <c r="AA1337" t="s">
        <v>8400</v>
      </c>
      <c r="AB1337">
        <f t="shared" si="102"/>
        <v>0</v>
      </c>
      <c r="AC1337" t="str">
        <f t="shared" si="100"/>
        <v>Wednesday</v>
      </c>
      <c r="AD1337" s="5">
        <v>0.88400000000000001</v>
      </c>
      <c r="AE1337">
        <v>2011</v>
      </c>
      <c r="AF1337">
        <v>52</v>
      </c>
      <c r="AG1337" s="14">
        <f t="shared" si="101"/>
        <v>0.39157894736842108</v>
      </c>
      <c r="AH1337">
        <f t="shared" si="103"/>
        <v>0</v>
      </c>
      <c r="AI1337" t="str">
        <f t="shared" si="104"/>
        <v xml:space="preserve"> </v>
      </c>
    </row>
    <row r="1338" spans="1:35" x14ac:dyDescent="0.35">
      <c r="A1338">
        <v>1337</v>
      </c>
      <c r="B1338" t="s">
        <v>3876</v>
      </c>
      <c r="C1338" t="s">
        <v>3877</v>
      </c>
      <c r="D1338" t="s">
        <v>112</v>
      </c>
      <c r="E1338" t="s">
        <v>44</v>
      </c>
      <c r="F1338" t="s">
        <v>45</v>
      </c>
      <c r="G1338" t="s">
        <v>1483</v>
      </c>
      <c r="H1338" t="s">
        <v>1483</v>
      </c>
      <c r="I1338" t="s">
        <v>34</v>
      </c>
      <c r="J1338" t="s">
        <v>3878</v>
      </c>
      <c r="K1338" s="3">
        <v>40898</v>
      </c>
      <c r="L1338" t="s">
        <v>36</v>
      </c>
      <c r="M1338" t="s">
        <v>3879</v>
      </c>
      <c r="N1338" t="s">
        <v>3880</v>
      </c>
      <c r="O1338" t="s">
        <v>51</v>
      </c>
      <c r="P1338" t="s">
        <v>55</v>
      </c>
      <c r="Q1338">
        <v>3</v>
      </c>
      <c r="R1338" s="5">
        <v>129.3666666666667</v>
      </c>
      <c r="S1338" s="5">
        <v>130.66666666666671</v>
      </c>
      <c r="T1338" s="5">
        <v>392.00000000000011</v>
      </c>
      <c r="U1338">
        <v>0</v>
      </c>
      <c r="V1338" s="5">
        <v>3.9</v>
      </c>
      <c r="W1338" t="s">
        <v>41</v>
      </c>
      <c r="X1338" s="3">
        <v>40903</v>
      </c>
      <c r="Y1338" s="3">
        <v>40903</v>
      </c>
      <c r="Z1338">
        <v>5</v>
      </c>
      <c r="AA1338" t="s">
        <v>8400</v>
      </c>
      <c r="AB1338">
        <f t="shared" si="102"/>
        <v>0</v>
      </c>
      <c r="AC1338" t="str">
        <f t="shared" si="100"/>
        <v>Wednesday</v>
      </c>
      <c r="AD1338" s="5">
        <v>36.765000000000001</v>
      </c>
      <c r="AE1338">
        <v>2011</v>
      </c>
      <c r="AF1338">
        <v>52</v>
      </c>
      <c r="AG1338" s="14">
        <f t="shared" si="101"/>
        <v>9.9489795918367308E-3</v>
      </c>
      <c r="AH1338">
        <f t="shared" si="103"/>
        <v>0</v>
      </c>
      <c r="AI1338" t="str">
        <f t="shared" si="104"/>
        <v xml:space="preserve"> </v>
      </c>
    </row>
    <row r="1339" spans="1:35" x14ac:dyDescent="0.35">
      <c r="A1339">
        <v>1338</v>
      </c>
      <c r="B1339" t="s">
        <v>3876</v>
      </c>
      <c r="C1339" t="s">
        <v>3877</v>
      </c>
      <c r="D1339" t="s">
        <v>112</v>
      </c>
      <c r="E1339" t="s">
        <v>44</v>
      </c>
      <c r="F1339" t="s">
        <v>45</v>
      </c>
      <c r="G1339" t="s">
        <v>1483</v>
      </c>
      <c r="H1339" t="s">
        <v>1483</v>
      </c>
      <c r="I1339" t="s">
        <v>34</v>
      </c>
      <c r="J1339" t="s">
        <v>3878</v>
      </c>
      <c r="K1339" s="3">
        <v>40898</v>
      </c>
      <c r="L1339" t="s">
        <v>36</v>
      </c>
      <c r="M1339" t="s">
        <v>1369</v>
      </c>
      <c r="N1339" t="s">
        <v>1370</v>
      </c>
      <c r="O1339" t="s">
        <v>39</v>
      </c>
      <c r="P1339" t="s">
        <v>90</v>
      </c>
      <c r="Q1339">
        <v>2</v>
      </c>
      <c r="R1339" s="5">
        <v>7.28</v>
      </c>
      <c r="S1339" s="5">
        <v>9</v>
      </c>
      <c r="T1339" s="5">
        <v>18</v>
      </c>
      <c r="U1339">
        <v>0</v>
      </c>
      <c r="V1339" s="5">
        <v>3.44</v>
      </c>
      <c r="W1339" t="s">
        <v>41</v>
      </c>
      <c r="X1339" s="3">
        <v>40903</v>
      </c>
      <c r="Y1339" s="3">
        <v>40903</v>
      </c>
      <c r="Z1339">
        <v>5</v>
      </c>
      <c r="AA1339" t="s">
        <v>8400</v>
      </c>
      <c r="AB1339">
        <f t="shared" si="102"/>
        <v>0</v>
      </c>
      <c r="AC1339" t="str">
        <f t="shared" si="100"/>
        <v>Wednesday</v>
      </c>
      <c r="AD1339" s="5">
        <v>1.36</v>
      </c>
      <c r="AE1339">
        <v>2011</v>
      </c>
      <c r="AF1339">
        <v>52</v>
      </c>
      <c r="AG1339" s="14">
        <f t="shared" si="101"/>
        <v>0.19111111111111112</v>
      </c>
      <c r="AH1339">
        <f t="shared" si="103"/>
        <v>0</v>
      </c>
      <c r="AI1339" t="str">
        <f t="shared" si="104"/>
        <v xml:space="preserve"> </v>
      </c>
    </row>
    <row r="1340" spans="1:35" x14ac:dyDescent="0.35">
      <c r="A1340">
        <v>1339</v>
      </c>
      <c r="B1340" t="s">
        <v>3876</v>
      </c>
      <c r="C1340" t="s">
        <v>3877</v>
      </c>
      <c r="D1340" t="s">
        <v>112</v>
      </c>
      <c r="E1340" t="s">
        <v>44</v>
      </c>
      <c r="F1340" t="s">
        <v>45</v>
      </c>
      <c r="G1340" t="s">
        <v>1483</v>
      </c>
      <c r="H1340" t="s">
        <v>1483</v>
      </c>
      <c r="I1340" t="s">
        <v>34</v>
      </c>
      <c r="J1340" t="s">
        <v>3878</v>
      </c>
      <c r="K1340" s="3">
        <v>40898</v>
      </c>
      <c r="L1340" t="s">
        <v>36</v>
      </c>
      <c r="M1340" t="s">
        <v>3881</v>
      </c>
      <c r="N1340" t="s">
        <v>3882</v>
      </c>
      <c r="O1340" t="s">
        <v>72</v>
      </c>
      <c r="P1340" t="s">
        <v>162</v>
      </c>
      <c r="Q1340">
        <v>2</v>
      </c>
      <c r="R1340" s="5">
        <v>73.948198159999976</v>
      </c>
      <c r="S1340" s="5">
        <v>129.64841498997995</v>
      </c>
      <c r="T1340" s="5">
        <v>258.77823631999996</v>
      </c>
      <c r="U1340">
        <v>2E-3</v>
      </c>
      <c r="V1340" s="5">
        <v>110.88184</v>
      </c>
      <c r="W1340" t="s">
        <v>41</v>
      </c>
      <c r="X1340" s="3">
        <v>40903</v>
      </c>
      <c r="Y1340" s="3">
        <v>40903</v>
      </c>
      <c r="Z1340">
        <v>5</v>
      </c>
      <c r="AA1340" t="s">
        <v>8400</v>
      </c>
      <c r="AB1340">
        <f t="shared" si="102"/>
        <v>0</v>
      </c>
      <c r="AC1340" t="str">
        <f t="shared" si="100"/>
        <v>Wednesday</v>
      </c>
      <c r="AD1340" s="5">
        <v>14.997</v>
      </c>
      <c r="AE1340">
        <v>2011</v>
      </c>
      <c r="AF1340">
        <v>52</v>
      </c>
      <c r="AG1340" s="14">
        <f t="shared" si="101"/>
        <v>0.42848209175861968</v>
      </c>
      <c r="AH1340">
        <f t="shared" si="103"/>
        <v>0</v>
      </c>
      <c r="AI1340" t="str">
        <f t="shared" si="104"/>
        <v xml:space="preserve"> </v>
      </c>
    </row>
    <row r="1341" spans="1:35" x14ac:dyDescent="0.35">
      <c r="A1341">
        <v>1340</v>
      </c>
      <c r="B1341" t="s">
        <v>3883</v>
      </c>
      <c r="C1341" t="s">
        <v>3884</v>
      </c>
      <c r="D1341" t="s">
        <v>29</v>
      </c>
      <c r="E1341" t="s">
        <v>84</v>
      </c>
      <c r="F1341" t="s">
        <v>463</v>
      </c>
      <c r="G1341" t="s">
        <v>463</v>
      </c>
      <c r="H1341" t="s">
        <v>1076</v>
      </c>
      <c r="I1341" t="s">
        <v>34</v>
      </c>
      <c r="J1341" t="s">
        <v>3885</v>
      </c>
      <c r="K1341" s="3">
        <v>41444</v>
      </c>
      <c r="L1341" t="s">
        <v>36</v>
      </c>
      <c r="M1341" t="s">
        <v>2084</v>
      </c>
      <c r="N1341" t="s">
        <v>2085</v>
      </c>
      <c r="O1341" t="s">
        <v>39</v>
      </c>
      <c r="P1341" t="s">
        <v>183</v>
      </c>
      <c r="Q1341">
        <v>3</v>
      </c>
      <c r="R1341" s="5">
        <v>24.186666666666667</v>
      </c>
      <c r="S1341" s="5">
        <v>45.666666666666671</v>
      </c>
      <c r="T1341" s="5">
        <v>137</v>
      </c>
      <c r="U1341">
        <v>0</v>
      </c>
      <c r="V1341" s="5">
        <v>64.44</v>
      </c>
      <c r="W1341" t="s">
        <v>41</v>
      </c>
      <c r="X1341" s="3">
        <v>41449</v>
      </c>
      <c r="Y1341" s="3">
        <v>41449</v>
      </c>
      <c r="Z1341">
        <v>5</v>
      </c>
      <c r="AA1341" t="s">
        <v>8400</v>
      </c>
      <c r="AB1341">
        <f t="shared" si="102"/>
        <v>0</v>
      </c>
      <c r="AC1341" t="str">
        <f t="shared" si="100"/>
        <v>Wednesday</v>
      </c>
      <c r="AD1341" s="5">
        <v>8.67</v>
      </c>
      <c r="AE1341">
        <v>2013</v>
      </c>
      <c r="AF1341">
        <v>25</v>
      </c>
      <c r="AG1341" s="14">
        <f t="shared" si="101"/>
        <v>0.47036496350364959</v>
      </c>
      <c r="AH1341">
        <f t="shared" si="103"/>
        <v>0</v>
      </c>
      <c r="AI1341" t="str">
        <f t="shared" si="104"/>
        <v xml:space="preserve"> </v>
      </c>
    </row>
    <row r="1342" spans="1:35" x14ac:dyDescent="0.35">
      <c r="A1342">
        <v>1341</v>
      </c>
      <c r="B1342" t="s">
        <v>3886</v>
      </c>
      <c r="C1342" t="s">
        <v>3887</v>
      </c>
      <c r="D1342" t="s">
        <v>29</v>
      </c>
      <c r="E1342" t="s">
        <v>199</v>
      </c>
      <c r="F1342" t="s">
        <v>212</v>
      </c>
      <c r="G1342" t="s">
        <v>134</v>
      </c>
      <c r="H1342" t="s">
        <v>688</v>
      </c>
      <c r="I1342" t="s">
        <v>34</v>
      </c>
      <c r="J1342" t="s">
        <v>3888</v>
      </c>
      <c r="K1342" s="3">
        <v>41878</v>
      </c>
      <c r="L1342" t="s">
        <v>136</v>
      </c>
      <c r="M1342" t="s">
        <v>3366</v>
      </c>
      <c r="N1342" t="s">
        <v>3367</v>
      </c>
      <c r="O1342" t="s">
        <v>39</v>
      </c>
      <c r="P1342" t="s">
        <v>165</v>
      </c>
      <c r="Q1342">
        <v>2</v>
      </c>
      <c r="R1342" s="5">
        <v>31.645600000000005</v>
      </c>
      <c r="S1342" s="5">
        <v>34.197000000000003</v>
      </c>
      <c r="T1342" s="5">
        <v>54.71520000000001</v>
      </c>
      <c r="U1342">
        <v>0.2</v>
      </c>
      <c r="V1342" s="5">
        <v>-8.5760000000000005</v>
      </c>
      <c r="W1342" t="s">
        <v>242</v>
      </c>
      <c r="X1342" s="3">
        <v>41878</v>
      </c>
      <c r="Y1342" s="3">
        <v>41880</v>
      </c>
      <c r="Z1342">
        <v>2</v>
      </c>
      <c r="AA1342" t="s">
        <v>8399</v>
      </c>
      <c r="AB1342">
        <f t="shared" si="102"/>
        <v>2</v>
      </c>
      <c r="AC1342" t="str">
        <f t="shared" si="100"/>
        <v>Wednesday</v>
      </c>
      <c r="AD1342" s="5">
        <v>8.36</v>
      </c>
      <c r="AE1342">
        <v>2014</v>
      </c>
      <c r="AF1342">
        <v>35</v>
      </c>
      <c r="AG1342" s="14">
        <f t="shared" si="101"/>
        <v>-0.15673889522472731</v>
      </c>
      <c r="AH1342">
        <f t="shared" si="103"/>
        <v>1</v>
      </c>
      <c r="AI1342">
        <f t="shared" si="104"/>
        <v>2</v>
      </c>
    </row>
    <row r="1343" spans="1:35" x14ac:dyDescent="0.35">
      <c r="A1343">
        <v>1342</v>
      </c>
      <c r="B1343" t="s">
        <v>3886</v>
      </c>
      <c r="C1343" t="s">
        <v>3887</v>
      </c>
      <c r="D1343" t="s">
        <v>29</v>
      </c>
      <c r="E1343" t="s">
        <v>199</v>
      </c>
      <c r="F1343" t="s">
        <v>212</v>
      </c>
      <c r="G1343" t="s">
        <v>134</v>
      </c>
      <c r="H1343" t="s">
        <v>688</v>
      </c>
      <c r="I1343" t="s">
        <v>34</v>
      </c>
      <c r="J1343" t="s">
        <v>3888</v>
      </c>
      <c r="K1343" s="3">
        <v>41878</v>
      </c>
      <c r="L1343" t="s">
        <v>136</v>
      </c>
      <c r="M1343" t="s">
        <v>3889</v>
      </c>
      <c r="N1343" t="s">
        <v>3890</v>
      </c>
      <c r="O1343" t="s">
        <v>72</v>
      </c>
      <c r="P1343" t="s">
        <v>79</v>
      </c>
      <c r="Q1343">
        <v>2</v>
      </c>
      <c r="R1343" s="5">
        <v>14.730399999999999</v>
      </c>
      <c r="S1343" s="5">
        <v>18.172999999999998</v>
      </c>
      <c r="T1343" s="5">
        <v>29.076799999999999</v>
      </c>
      <c r="U1343">
        <v>0.2</v>
      </c>
      <c r="V1343" s="5">
        <v>-0.38400000000000001</v>
      </c>
      <c r="W1343" t="s">
        <v>242</v>
      </c>
      <c r="X1343" s="3">
        <v>41878</v>
      </c>
      <c r="Y1343" s="3">
        <v>41878</v>
      </c>
      <c r="Z1343">
        <v>0</v>
      </c>
      <c r="AA1343" t="s">
        <v>8400</v>
      </c>
      <c r="AB1343">
        <f t="shared" si="102"/>
        <v>0</v>
      </c>
      <c r="AC1343" t="str">
        <f t="shared" si="100"/>
        <v>Wednesday</v>
      </c>
      <c r="AD1343" s="5">
        <v>3.7290000000000001</v>
      </c>
      <c r="AE1343">
        <v>2014</v>
      </c>
      <c r="AF1343">
        <v>35</v>
      </c>
      <c r="AG1343" s="14">
        <f t="shared" si="101"/>
        <v>-1.3206405106476643E-2</v>
      </c>
      <c r="AH1343">
        <f t="shared" si="103"/>
        <v>0</v>
      </c>
      <c r="AI1343" t="str">
        <f t="shared" si="104"/>
        <v xml:space="preserve"> </v>
      </c>
    </row>
    <row r="1344" spans="1:35" x14ac:dyDescent="0.35">
      <c r="A1344">
        <v>1343</v>
      </c>
      <c r="B1344" t="s">
        <v>3891</v>
      </c>
      <c r="C1344" t="s">
        <v>3892</v>
      </c>
      <c r="D1344" t="s">
        <v>29</v>
      </c>
      <c r="E1344" t="s">
        <v>84</v>
      </c>
      <c r="F1344" t="s">
        <v>740</v>
      </c>
      <c r="G1344" t="s">
        <v>741</v>
      </c>
      <c r="H1344" t="s">
        <v>742</v>
      </c>
      <c r="I1344" t="s">
        <v>34</v>
      </c>
      <c r="J1344" t="s">
        <v>3893</v>
      </c>
      <c r="K1344" s="3">
        <v>41895</v>
      </c>
      <c r="L1344" t="s">
        <v>36</v>
      </c>
      <c r="M1344" t="s">
        <v>3592</v>
      </c>
      <c r="N1344" t="s">
        <v>3593</v>
      </c>
      <c r="O1344" t="s">
        <v>39</v>
      </c>
      <c r="P1344" t="s">
        <v>40</v>
      </c>
      <c r="Q1344">
        <v>2</v>
      </c>
      <c r="R1344" s="5">
        <v>3.7</v>
      </c>
      <c r="S1344" s="5">
        <v>7</v>
      </c>
      <c r="T1344" s="5">
        <v>14</v>
      </c>
      <c r="U1344">
        <v>0</v>
      </c>
      <c r="V1344" s="5">
        <v>6.6</v>
      </c>
      <c r="W1344" t="s">
        <v>139</v>
      </c>
      <c r="X1344" s="3">
        <v>41898</v>
      </c>
      <c r="Y1344" s="3">
        <v>41898</v>
      </c>
      <c r="Z1344">
        <v>3</v>
      </c>
      <c r="AA1344" t="s">
        <v>8400</v>
      </c>
      <c r="AB1344">
        <f t="shared" si="102"/>
        <v>0</v>
      </c>
      <c r="AC1344" t="str">
        <f t="shared" si="100"/>
        <v>Saturday</v>
      </c>
      <c r="AD1344" s="5">
        <v>0.98299999999999998</v>
      </c>
      <c r="AE1344">
        <v>2014</v>
      </c>
      <c r="AF1344">
        <v>37</v>
      </c>
      <c r="AG1344" s="14">
        <f t="shared" si="101"/>
        <v>0.47142857142857142</v>
      </c>
      <c r="AH1344">
        <f t="shared" si="103"/>
        <v>0</v>
      </c>
      <c r="AI1344" t="str">
        <f t="shared" si="104"/>
        <v xml:space="preserve"> </v>
      </c>
    </row>
    <row r="1345" spans="1:35" x14ac:dyDescent="0.35">
      <c r="A1345">
        <v>1344</v>
      </c>
      <c r="B1345" t="s">
        <v>3891</v>
      </c>
      <c r="C1345" t="s">
        <v>3892</v>
      </c>
      <c r="D1345" t="s">
        <v>29</v>
      </c>
      <c r="E1345" t="s">
        <v>84</v>
      </c>
      <c r="F1345" t="s">
        <v>740</v>
      </c>
      <c r="G1345" t="s">
        <v>741</v>
      </c>
      <c r="H1345" t="s">
        <v>742</v>
      </c>
      <c r="I1345" t="s">
        <v>34</v>
      </c>
      <c r="J1345" t="s">
        <v>3893</v>
      </c>
      <c r="K1345" s="3">
        <v>41895</v>
      </c>
      <c r="L1345" t="s">
        <v>36</v>
      </c>
      <c r="M1345" t="s">
        <v>3894</v>
      </c>
      <c r="N1345" t="s">
        <v>3895</v>
      </c>
      <c r="O1345" t="s">
        <v>51</v>
      </c>
      <c r="P1345" t="s">
        <v>93</v>
      </c>
      <c r="Q1345">
        <v>10</v>
      </c>
      <c r="R1345" s="5">
        <v>78.5</v>
      </c>
      <c r="S1345" s="5">
        <v>107.5</v>
      </c>
      <c r="T1345" s="5">
        <v>1075</v>
      </c>
      <c r="U1345">
        <v>0</v>
      </c>
      <c r="V1345" s="5">
        <v>290</v>
      </c>
      <c r="W1345" t="s">
        <v>139</v>
      </c>
      <c r="X1345" s="3">
        <v>41898</v>
      </c>
      <c r="Y1345" s="3">
        <v>41898</v>
      </c>
      <c r="Z1345">
        <v>3</v>
      </c>
      <c r="AA1345" t="s">
        <v>8400</v>
      </c>
      <c r="AB1345">
        <f t="shared" si="102"/>
        <v>0</v>
      </c>
      <c r="AC1345" t="str">
        <f t="shared" si="100"/>
        <v>Saturday</v>
      </c>
      <c r="AD1345" s="5">
        <v>90.991</v>
      </c>
      <c r="AE1345">
        <v>2014</v>
      </c>
      <c r="AF1345">
        <v>37</v>
      </c>
      <c r="AG1345" s="14">
        <f t="shared" si="101"/>
        <v>0.26976744186046514</v>
      </c>
      <c r="AH1345">
        <f t="shared" si="103"/>
        <v>0</v>
      </c>
      <c r="AI1345" t="str">
        <f t="shared" si="104"/>
        <v xml:space="preserve"> </v>
      </c>
    </row>
    <row r="1346" spans="1:35" x14ac:dyDescent="0.35">
      <c r="A1346">
        <v>1345</v>
      </c>
      <c r="B1346" t="s">
        <v>3891</v>
      </c>
      <c r="C1346" t="s">
        <v>3892</v>
      </c>
      <c r="D1346" t="s">
        <v>29</v>
      </c>
      <c r="E1346" t="s">
        <v>84</v>
      </c>
      <c r="F1346" t="s">
        <v>740</v>
      </c>
      <c r="G1346" t="s">
        <v>741</v>
      </c>
      <c r="H1346" t="s">
        <v>742</v>
      </c>
      <c r="I1346" t="s">
        <v>34</v>
      </c>
      <c r="J1346" t="s">
        <v>3893</v>
      </c>
      <c r="K1346" s="3">
        <v>41895</v>
      </c>
      <c r="L1346" t="s">
        <v>36</v>
      </c>
      <c r="M1346" t="s">
        <v>2976</v>
      </c>
      <c r="N1346" t="s">
        <v>2977</v>
      </c>
      <c r="O1346" t="s">
        <v>39</v>
      </c>
      <c r="P1346" t="s">
        <v>90</v>
      </c>
      <c r="Q1346">
        <v>2</v>
      </c>
      <c r="R1346" s="5">
        <v>7.1400000000000006</v>
      </c>
      <c r="S1346" s="5">
        <v>9.5</v>
      </c>
      <c r="T1346" s="5">
        <v>19</v>
      </c>
      <c r="U1346">
        <v>0</v>
      </c>
      <c r="V1346" s="5">
        <v>4.72</v>
      </c>
      <c r="W1346" t="s">
        <v>139</v>
      </c>
      <c r="X1346" s="3">
        <v>41898</v>
      </c>
      <c r="Y1346" s="3">
        <v>41898</v>
      </c>
      <c r="Z1346">
        <v>3</v>
      </c>
      <c r="AA1346" t="s">
        <v>8400</v>
      </c>
      <c r="AB1346">
        <f t="shared" si="102"/>
        <v>0</v>
      </c>
      <c r="AC1346" t="str">
        <f t="shared" ref="AC1346:AC1409" si="105">TEXT(K1346,"dddd")</f>
        <v>Saturday</v>
      </c>
      <c r="AD1346" s="5">
        <v>1.7749999999999999</v>
      </c>
      <c r="AE1346">
        <v>2014</v>
      </c>
      <c r="AF1346">
        <v>37</v>
      </c>
      <c r="AG1346" s="14">
        <f t="shared" ref="AG1346:AG1409" si="106">V1346/T1346</f>
        <v>0.24842105263157893</v>
      </c>
      <c r="AH1346">
        <f t="shared" si="103"/>
        <v>0</v>
      </c>
      <c r="AI1346" t="str">
        <f t="shared" si="104"/>
        <v xml:space="preserve"> </v>
      </c>
    </row>
    <row r="1347" spans="1:35" x14ac:dyDescent="0.35">
      <c r="A1347">
        <v>1346</v>
      </c>
      <c r="B1347" t="s">
        <v>3891</v>
      </c>
      <c r="C1347" t="s">
        <v>3892</v>
      </c>
      <c r="D1347" t="s">
        <v>29</v>
      </c>
      <c r="E1347" t="s">
        <v>84</v>
      </c>
      <c r="F1347" t="s">
        <v>740</v>
      </c>
      <c r="G1347" t="s">
        <v>741</v>
      </c>
      <c r="H1347" t="s">
        <v>742</v>
      </c>
      <c r="I1347" t="s">
        <v>34</v>
      </c>
      <c r="J1347" t="s">
        <v>3893</v>
      </c>
      <c r="K1347" s="3">
        <v>41895</v>
      </c>
      <c r="L1347" t="s">
        <v>36</v>
      </c>
      <c r="M1347" t="s">
        <v>3010</v>
      </c>
      <c r="N1347" t="s">
        <v>3011</v>
      </c>
      <c r="O1347" t="s">
        <v>51</v>
      </c>
      <c r="P1347" t="s">
        <v>93</v>
      </c>
      <c r="Q1347">
        <v>2</v>
      </c>
      <c r="R1347" s="5">
        <v>37.58</v>
      </c>
      <c r="S1347" s="5">
        <v>57</v>
      </c>
      <c r="T1347" s="5">
        <v>114</v>
      </c>
      <c r="U1347">
        <v>0</v>
      </c>
      <c r="V1347" s="5">
        <v>38.840000000000003</v>
      </c>
      <c r="W1347" t="s">
        <v>139</v>
      </c>
      <c r="X1347" s="3">
        <v>41898</v>
      </c>
      <c r="Y1347" s="3">
        <v>41898</v>
      </c>
      <c r="Z1347">
        <v>3</v>
      </c>
      <c r="AA1347" t="s">
        <v>8400</v>
      </c>
      <c r="AB1347">
        <f t="shared" ref="AB1347:AB1410" si="107">Y1347-X1347</f>
        <v>0</v>
      </c>
      <c r="AC1347" t="str">
        <f t="shared" si="105"/>
        <v>Saturday</v>
      </c>
      <c r="AD1347" s="5">
        <v>13.201000000000001</v>
      </c>
      <c r="AE1347">
        <v>2014</v>
      </c>
      <c r="AF1347">
        <v>37</v>
      </c>
      <c r="AG1347" s="14">
        <f t="shared" si="106"/>
        <v>0.34070175438596495</v>
      </c>
      <c r="AH1347">
        <f t="shared" ref="AH1347:AH1410" si="108">IF(AA1347 = "Late", 1, 0)</f>
        <v>0</v>
      </c>
      <c r="AI1347" t="str">
        <f t="shared" ref="AI1347:AI1410" si="109">IF(AB1347&gt;0, AB1347, " ")</f>
        <v xml:space="preserve"> </v>
      </c>
    </row>
    <row r="1348" spans="1:35" x14ac:dyDescent="0.35">
      <c r="A1348">
        <v>1347</v>
      </c>
      <c r="B1348" t="s">
        <v>3896</v>
      </c>
      <c r="C1348" t="s">
        <v>3897</v>
      </c>
      <c r="D1348" t="s">
        <v>96</v>
      </c>
      <c r="E1348" t="s">
        <v>44</v>
      </c>
      <c r="F1348" t="s">
        <v>502</v>
      </c>
      <c r="G1348" t="s">
        <v>503</v>
      </c>
      <c r="H1348" t="s">
        <v>503</v>
      </c>
      <c r="I1348" t="s">
        <v>34</v>
      </c>
      <c r="J1348" t="s">
        <v>3898</v>
      </c>
      <c r="K1348" s="3">
        <v>41171</v>
      </c>
      <c r="L1348" t="s">
        <v>36</v>
      </c>
      <c r="M1348" t="s">
        <v>3899</v>
      </c>
      <c r="N1348" t="s">
        <v>3900</v>
      </c>
      <c r="O1348" t="s">
        <v>39</v>
      </c>
      <c r="P1348" t="s">
        <v>340</v>
      </c>
      <c r="Q1348">
        <v>8</v>
      </c>
      <c r="R1348" s="5">
        <v>25.676199999999998</v>
      </c>
      <c r="S1348" s="5">
        <v>28.446999999999999</v>
      </c>
      <c r="T1348" s="5">
        <v>136.54559999999998</v>
      </c>
      <c r="U1348">
        <v>0.4</v>
      </c>
      <c r="V1348" s="5">
        <v>-68.864000000000004</v>
      </c>
      <c r="W1348" t="s">
        <v>41</v>
      </c>
      <c r="X1348" s="3">
        <v>41176</v>
      </c>
      <c r="Y1348" s="3">
        <v>41176</v>
      </c>
      <c r="Z1348">
        <v>5</v>
      </c>
      <c r="AA1348" t="s">
        <v>8400</v>
      </c>
      <c r="AB1348">
        <f t="shared" si="107"/>
        <v>0</v>
      </c>
      <c r="AC1348" t="str">
        <f t="shared" si="105"/>
        <v>Wednesday</v>
      </c>
      <c r="AD1348" s="5">
        <v>3.601</v>
      </c>
      <c r="AE1348">
        <v>2012</v>
      </c>
      <c r="AF1348">
        <v>38</v>
      </c>
      <c r="AG1348" s="14">
        <f t="shared" si="106"/>
        <v>-0.50432968912949239</v>
      </c>
      <c r="AH1348">
        <f t="shared" si="108"/>
        <v>0</v>
      </c>
      <c r="AI1348" t="str">
        <f t="shared" si="109"/>
        <v xml:space="preserve"> </v>
      </c>
    </row>
    <row r="1349" spans="1:35" x14ac:dyDescent="0.35">
      <c r="A1349">
        <v>1348</v>
      </c>
      <c r="B1349" t="s">
        <v>3896</v>
      </c>
      <c r="C1349" t="s">
        <v>3897</v>
      </c>
      <c r="D1349" t="s">
        <v>96</v>
      </c>
      <c r="E1349" t="s">
        <v>44</v>
      </c>
      <c r="F1349" t="s">
        <v>502</v>
      </c>
      <c r="G1349" t="s">
        <v>503</v>
      </c>
      <c r="H1349" t="s">
        <v>503</v>
      </c>
      <c r="I1349" t="s">
        <v>34</v>
      </c>
      <c r="J1349" t="s">
        <v>3898</v>
      </c>
      <c r="K1349" s="3">
        <v>41171</v>
      </c>
      <c r="L1349" t="s">
        <v>36</v>
      </c>
      <c r="M1349" t="s">
        <v>1261</v>
      </c>
      <c r="N1349" t="s">
        <v>1262</v>
      </c>
      <c r="O1349" t="s">
        <v>39</v>
      </c>
      <c r="P1349" t="s">
        <v>183</v>
      </c>
      <c r="Q1349">
        <v>2</v>
      </c>
      <c r="R1349" s="5">
        <v>58.597599999999993</v>
      </c>
      <c r="S1349" s="5">
        <v>71.355999999999995</v>
      </c>
      <c r="T1349" s="5">
        <v>85.627199999999988</v>
      </c>
      <c r="U1349">
        <v>0.4</v>
      </c>
      <c r="V1349" s="5">
        <v>-31.568000000000001</v>
      </c>
      <c r="W1349" t="s">
        <v>41</v>
      </c>
      <c r="X1349" s="3">
        <v>41176</v>
      </c>
      <c r="Y1349" s="3">
        <v>41179</v>
      </c>
      <c r="Z1349">
        <v>8</v>
      </c>
      <c r="AA1349" t="s">
        <v>8399</v>
      </c>
      <c r="AB1349">
        <f t="shared" si="107"/>
        <v>3</v>
      </c>
      <c r="AC1349" t="str">
        <f t="shared" si="105"/>
        <v>Wednesday</v>
      </c>
      <c r="AD1349" s="5">
        <v>4.08</v>
      </c>
      <c r="AE1349">
        <v>2012</v>
      </c>
      <c r="AF1349">
        <v>38</v>
      </c>
      <c r="AG1349" s="14">
        <f t="shared" si="106"/>
        <v>-0.36866789991965176</v>
      </c>
      <c r="AH1349">
        <f t="shared" si="108"/>
        <v>1</v>
      </c>
      <c r="AI1349">
        <f t="shared" si="109"/>
        <v>3</v>
      </c>
    </row>
    <row r="1350" spans="1:35" x14ac:dyDescent="0.35">
      <c r="A1350">
        <v>1349</v>
      </c>
      <c r="B1350" t="s">
        <v>3896</v>
      </c>
      <c r="C1350" t="s">
        <v>3897</v>
      </c>
      <c r="D1350" t="s">
        <v>96</v>
      </c>
      <c r="E1350" t="s">
        <v>44</v>
      </c>
      <c r="F1350" t="s">
        <v>502</v>
      </c>
      <c r="G1350" t="s">
        <v>503</v>
      </c>
      <c r="H1350" t="s">
        <v>503</v>
      </c>
      <c r="I1350" t="s">
        <v>34</v>
      </c>
      <c r="J1350" t="s">
        <v>3898</v>
      </c>
      <c r="K1350" s="3">
        <v>41171</v>
      </c>
      <c r="L1350" t="s">
        <v>36</v>
      </c>
      <c r="M1350" t="s">
        <v>3901</v>
      </c>
      <c r="N1350" t="s">
        <v>3902</v>
      </c>
      <c r="O1350" t="s">
        <v>39</v>
      </c>
      <c r="P1350" t="s">
        <v>40</v>
      </c>
      <c r="Q1350">
        <v>6</v>
      </c>
      <c r="R1350" s="5">
        <v>3.7986666666666671</v>
      </c>
      <c r="S1350" s="5">
        <v>7.3644444444444455</v>
      </c>
      <c r="T1350" s="5">
        <v>26.512000000000004</v>
      </c>
      <c r="U1350">
        <v>0.4</v>
      </c>
      <c r="V1350" s="5">
        <v>3.72</v>
      </c>
      <c r="W1350" t="s">
        <v>41</v>
      </c>
      <c r="X1350" s="3">
        <v>41176</v>
      </c>
      <c r="Y1350" s="3">
        <v>41177</v>
      </c>
      <c r="Z1350">
        <v>6</v>
      </c>
      <c r="AA1350" t="s">
        <v>8399</v>
      </c>
      <c r="AB1350">
        <f t="shared" si="107"/>
        <v>1</v>
      </c>
      <c r="AC1350" t="str">
        <f t="shared" si="105"/>
        <v>Wednesday</v>
      </c>
      <c r="AD1350" s="5">
        <v>2.431</v>
      </c>
      <c r="AE1350">
        <v>2012</v>
      </c>
      <c r="AF1350">
        <v>38</v>
      </c>
      <c r="AG1350" s="14">
        <f t="shared" si="106"/>
        <v>0.14031382015691007</v>
      </c>
      <c r="AH1350">
        <f t="shared" si="108"/>
        <v>1</v>
      </c>
      <c r="AI1350">
        <f t="shared" si="109"/>
        <v>1</v>
      </c>
    </row>
    <row r="1351" spans="1:35" x14ac:dyDescent="0.35">
      <c r="A1351">
        <v>1350</v>
      </c>
      <c r="B1351" t="s">
        <v>973</v>
      </c>
      <c r="C1351" t="s">
        <v>974</v>
      </c>
      <c r="D1351" t="s">
        <v>29</v>
      </c>
      <c r="E1351" t="s">
        <v>44</v>
      </c>
      <c r="F1351" t="s">
        <v>502</v>
      </c>
      <c r="G1351" t="s">
        <v>503</v>
      </c>
      <c r="H1351" t="s">
        <v>503</v>
      </c>
      <c r="I1351" t="s">
        <v>34</v>
      </c>
      <c r="J1351" t="s">
        <v>3903</v>
      </c>
      <c r="K1351" s="3">
        <v>41488</v>
      </c>
      <c r="L1351" t="s">
        <v>136</v>
      </c>
      <c r="M1351" t="s">
        <v>2331</v>
      </c>
      <c r="N1351" t="s">
        <v>2332</v>
      </c>
      <c r="O1351" t="s">
        <v>51</v>
      </c>
      <c r="P1351" t="s">
        <v>55</v>
      </c>
      <c r="Q1351">
        <v>3</v>
      </c>
      <c r="R1351" s="5">
        <v>91.140533333333337</v>
      </c>
      <c r="S1351" s="5">
        <v>136.65422222222222</v>
      </c>
      <c r="T1351" s="5">
        <v>245.9776</v>
      </c>
      <c r="U1351">
        <v>0.4</v>
      </c>
      <c r="V1351" s="5">
        <v>-27.443999999999999</v>
      </c>
      <c r="W1351" t="s">
        <v>41</v>
      </c>
      <c r="X1351" s="3">
        <v>41493</v>
      </c>
      <c r="Y1351" s="3">
        <v>41493</v>
      </c>
      <c r="Z1351">
        <v>5</v>
      </c>
      <c r="AA1351" t="s">
        <v>8400</v>
      </c>
      <c r="AB1351">
        <f t="shared" si="107"/>
        <v>0</v>
      </c>
      <c r="AC1351" t="str">
        <f t="shared" si="105"/>
        <v>Friday</v>
      </c>
      <c r="AD1351" s="5">
        <v>34.048000000000002</v>
      </c>
      <c r="AE1351">
        <v>2013</v>
      </c>
      <c r="AF1351">
        <v>31</v>
      </c>
      <c r="AG1351" s="14">
        <f t="shared" si="106"/>
        <v>-0.11157113493261175</v>
      </c>
      <c r="AH1351">
        <f t="shared" si="108"/>
        <v>0</v>
      </c>
      <c r="AI1351" t="str">
        <f t="shared" si="109"/>
        <v xml:space="preserve"> </v>
      </c>
    </row>
    <row r="1352" spans="1:35" x14ac:dyDescent="0.35">
      <c r="A1352">
        <v>1351</v>
      </c>
      <c r="B1352" t="s">
        <v>1664</v>
      </c>
      <c r="C1352" t="s">
        <v>1665</v>
      </c>
      <c r="D1352" t="s">
        <v>29</v>
      </c>
      <c r="E1352" t="s">
        <v>199</v>
      </c>
      <c r="F1352" t="s">
        <v>200</v>
      </c>
      <c r="G1352" t="s">
        <v>719</v>
      </c>
      <c r="H1352" t="s">
        <v>1895</v>
      </c>
      <c r="I1352" t="s">
        <v>34</v>
      </c>
      <c r="J1352" t="s">
        <v>3904</v>
      </c>
      <c r="K1352" s="3">
        <v>40613</v>
      </c>
      <c r="L1352" t="s">
        <v>36</v>
      </c>
      <c r="M1352" t="s">
        <v>2265</v>
      </c>
      <c r="N1352" t="s">
        <v>2266</v>
      </c>
      <c r="O1352" t="s">
        <v>51</v>
      </c>
      <c r="P1352" t="s">
        <v>52</v>
      </c>
      <c r="Q1352">
        <v>3</v>
      </c>
      <c r="R1352" s="5">
        <v>11.866666666666672</v>
      </c>
      <c r="S1352" s="5">
        <v>14.666666666666671</v>
      </c>
      <c r="T1352" s="5">
        <v>44.000000000000014</v>
      </c>
      <c r="U1352">
        <v>0</v>
      </c>
      <c r="V1352" s="5">
        <v>8.4</v>
      </c>
      <c r="W1352" t="s">
        <v>41</v>
      </c>
      <c r="X1352" s="3">
        <v>40618</v>
      </c>
      <c r="Y1352" s="3">
        <v>40618</v>
      </c>
      <c r="Z1352">
        <v>5</v>
      </c>
      <c r="AA1352" t="s">
        <v>8400</v>
      </c>
      <c r="AB1352">
        <f t="shared" si="107"/>
        <v>0</v>
      </c>
      <c r="AC1352" t="str">
        <f t="shared" si="105"/>
        <v>Friday</v>
      </c>
      <c r="AD1352" s="5">
        <v>3.4140000000000001</v>
      </c>
      <c r="AE1352">
        <v>2011</v>
      </c>
      <c r="AF1352">
        <v>11</v>
      </c>
      <c r="AG1352" s="14">
        <f t="shared" si="106"/>
        <v>0.19090909090909086</v>
      </c>
      <c r="AH1352">
        <f t="shared" si="108"/>
        <v>0</v>
      </c>
      <c r="AI1352" t="str">
        <f t="shared" si="109"/>
        <v xml:space="preserve"> </v>
      </c>
    </row>
    <row r="1353" spans="1:35" x14ac:dyDescent="0.35">
      <c r="A1353">
        <v>1352</v>
      </c>
      <c r="B1353" t="s">
        <v>1664</v>
      </c>
      <c r="C1353" t="s">
        <v>1665</v>
      </c>
      <c r="D1353" t="s">
        <v>29</v>
      </c>
      <c r="E1353" t="s">
        <v>199</v>
      </c>
      <c r="F1353" t="s">
        <v>200</v>
      </c>
      <c r="G1353" t="s">
        <v>719</v>
      </c>
      <c r="H1353" t="s">
        <v>1895</v>
      </c>
      <c r="I1353" t="s">
        <v>34</v>
      </c>
      <c r="J1353" t="s">
        <v>3904</v>
      </c>
      <c r="K1353" s="3">
        <v>40613</v>
      </c>
      <c r="L1353" t="s">
        <v>36</v>
      </c>
      <c r="M1353" t="s">
        <v>3905</v>
      </c>
      <c r="N1353" t="s">
        <v>3906</v>
      </c>
      <c r="O1353" t="s">
        <v>72</v>
      </c>
      <c r="P1353" t="s">
        <v>178</v>
      </c>
      <c r="Q1353">
        <v>1</v>
      </c>
      <c r="R1353" s="5">
        <v>26.94</v>
      </c>
      <c r="S1353" s="5">
        <v>43</v>
      </c>
      <c r="T1353" s="5">
        <v>43</v>
      </c>
      <c r="U1353">
        <v>0</v>
      </c>
      <c r="V1353" s="5">
        <v>16.059999999999999</v>
      </c>
      <c r="W1353" t="s">
        <v>41</v>
      </c>
      <c r="X1353" s="3">
        <v>40618</v>
      </c>
      <c r="Y1353" s="3">
        <v>40618</v>
      </c>
      <c r="Z1353">
        <v>5</v>
      </c>
      <c r="AA1353" t="s">
        <v>8400</v>
      </c>
      <c r="AB1353">
        <f t="shared" si="107"/>
        <v>0</v>
      </c>
      <c r="AC1353" t="str">
        <f t="shared" si="105"/>
        <v>Friday</v>
      </c>
      <c r="AD1353" s="5">
        <v>2.8119999999999998</v>
      </c>
      <c r="AE1353">
        <v>2011</v>
      </c>
      <c r="AF1353">
        <v>11</v>
      </c>
      <c r="AG1353" s="14">
        <f t="shared" si="106"/>
        <v>0.37348837209302321</v>
      </c>
      <c r="AH1353">
        <f t="shared" si="108"/>
        <v>0</v>
      </c>
      <c r="AI1353" t="str">
        <f t="shared" si="109"/>
        <v xml:space="preserve"> </v>
      </c>
    </row>
    <row r="1354" spans="1:35" x14ac:dyDescent="0.35">
      <c r="A1354">
        <v>1353</v>
      </c>
      <c r="B1354" t="s">
        <v>1664</v>
      </c>
      <c r="C1354" t="s">
        <v>1665</v>
      </c>
      <c r="D1354" t="s">
        <v>29</v>
      </c>
      <c r="E1354" t="s">
        <v>199</v>
      </c>
      <c r="F1354" t="s">
        <v>200</v>
      </c>
      <c r="G1354" t="s">
        <v>719</v>
      </c>
      <c r="H1354" t="s">
        <v>1895</v>
      </c>
      <c r="I1354" t="s">
        <v>34</v>
      </c>
      <c r="J1354" t="s">
        <v>3904</v>
      </c>
      <c r="K1354" s="3">
        <v>40613</v>
      </c>
      <c r="L1354" t="s">
        <v>36</v>
      </c>
      <c r="M1354" t="s">
        <v>3907</v>
      </c>
      <c r="N1354" t="s">
        <v>3908</v>
      </c>
      <c r="O1354" t="s">
        <v>51</v>
      </c>
      <c r="P1354" t="s">
        <v>52</v>
      </c>
      <c r="Q1354">
        <v>2</v>
      </c>
      <c r="R1354" s="5">
        <v>55.8</v>
      </c>
      <c r="S1354" s="5">
        <v>77.5</v>
      </c>
      <c r="T1354" s="5">
        <v>155</v>
      </c>
      <c r="U1354">
        <v>0</v>
      </c>
      <c r="V1354" s="5">
        <v>43.4</v>
      </c>
      <c r="W1354" t="s">
        <v>41</v>
      </c>
      <c r="X1354" s="3">
        <v>40618</v>
      </c>
      <c r="Y1354" s="3">
        <v>40618</v>
      </c>
      <c r="Z1354">
        <v>5</v>
      </c>
      <c r="AA1354" t="s">
        <v>8400</v>
      </c>
      <c r="AB1354">
        <f t="shared" si="107"/>
        <v>0</v>
      </c>
      <c r="AC1354" t="str">
        <f t="shared" si="105"/>
        <v>Friday</v>
      </c>
      <c r="AD1354" s="5">
        <v>6.4930000000000003</v>
      </c>
      <c r="AE1354">
        <v>2011</v>
      </c>
      <c r="AF1354">
        <v>11</v>
      </c>
      <c r="AG1354" s="14">
        <f t="shared" si="106"/>
        <v>0.27999999999999997</v>
      </c>
      <c r="AH1354">
        <f t="shared" si="108"/>
        <v>0</v>
      </c>
      <c r="AI1354" t="str">
        <f t="shared" si="109"/>
        <v xml:space="preserve"> </v>
      </c>
    </row>
    <row r="1355" spans="1:35" x14ac:dyDescent="0.35">
      <c r="A1355">
        <v>1354</v>
      </c>
      <c r="B1355" t="s">
        <v>3909</v>
      </c>
      <c r="C1355" t="s">
        <v>3910</v>
      </c>
      <c r="D1355" t="s">
        <v>29</v>
      </c>
      <c r="E1355" t="s">
        <v>84</v>
      </c>
      <c r="F1355" t="s">
        <v>740</v>
      </c>
      <c r="G1355" t="s">
        <v>741</v>
      </c>
      <c r="H1355" t="s">
        <v>741</v>
      </c>
      <c r="I1355" t="s">
        <v>34</v>
      </c>
      <c r="J1355" t="s">
        <v>3911</v>
      </c>
      <c r="K1355" s="3">
        <v>41554</v>
      </c>
      <c r="L1355" t="s">
        <v>136</v>
      </c>
      <c r="M1355" t="s">
        <v>3132</v>
      </c>
      <c r="N1355" t="s">
        <v>3133</v>
      </c>
      <c r="O1355" t="s">
        <v>72</v>
      </c>
      <c r="P1355" t="s">
        <v>79</v>
      </c>
      <c r="Q1355">
        <v>4</v>
      </c>
      <c r="R1355" s="5">
        <v>23.19</v>
      </c>
      <c r="S1355" s="5">
        <v>28.25</v>
      </c>
      <c r="T1355" s="5">
        <v>113</v>
      </c>
      <c r="U1355">
        <v>0</v>
      </c>
      <c r="V1355" s="5">
        <v>20.239999999999998</v>
      </c>
      <c r="W1355" t="s">
        <v>242</v>
      </c>
      <c r="X1355" s="3">
        <v>41554</v>
      </c>
      <c r="Y1355" s="3">
        <v>41554</v>
      </c>
      <c r="Z1355">
        <v>0</v>
      </c>
      <c r="AA1355" t="s">
        <v>8400</v>
      </c>
      <c r="AB1355">
        <f t="shared" si="107"/>
        <v>0</v>
      </c>
      <c r="AC1355" t="str">
        <f t="shared" si="105"/>
        <v>Monday</v>
      </c>
      <c r="AD1355" s="5">
        <v>24.73</v>
      </c>
      <c r="AE1355">
        <v>2013</v>
      </c>
      <c r="AF1355">
        <v>41</v>
      </c>
      <c r="AG1355" s="14">
        <f t="shared" si="106"/>
        <v>0.1791150442477876</v>
      </c>
      <c r="AH1355">
        <f t="shared" si="108"/>
        <v>0</v>
      </c>
      <c r="AI1355" t="str">
        <f t="shared" si="109"/>
        <v xml:space="preserve"> </v>
      </c>
    </row>
    <row r="1356" spans="1:35" x14ac:dyDescent="0.35">
      <c r="A1356">
        <v>1355</v>
      </c>
      <c r="B1356" t="s">
        <v>3912</v>
      </c>
      <c r="C1356" t="s">
        <v>3913</v>
      </c>
      <c r="D1356" t="s">
        <v>96</v>
      </c>
      <c r="E1356" t="s">
        <v>84</v>
      </c>
      <c r="F1356" t="s">
        <v>740</v>
      </c>
      <c r="G1356" t="s">
        <v>741</v>
      </c>
      <c r="H1356" t="s">
        <v>1281</v>
      </c>
      <c r="I1356" t="s">
        <v>34</v>
      </c>
      <c r="J1356" t="s">
        <v>3914</v>
      </c>
      <c r="K1356" s="3">
        <v>40652</v>
      </c>
      <c r="L1356" t="s">
        <v>136</v>
      </c>
      <c r="M1356" t="s">
        <v>525</v>
      </c>
      <c r="N1356" t="s">
        <v>3915</v>
      </c>
      <c r="O1356" t="s">
        <v>39</v>
      </c>
      <c r="P1356" t="s">
        <v>76</v>
      </c>
      <c r="Q1356">
        <v>3</v>
      </c>
      <c r="R1356" s="5">
        <v>11.286666666666671</v>
      </c>
      <c r="S1356" s="5">
        <v>16.666666666666671</v>
      </c>
      <c r="T1356" s="5">
        <v>50.000000000000014</v>
      </c>
      <c r="U1356">
        <v>0</v>
      </c>
      <c r="V1356" s="5">
        <v>16.14</v>
      </c>
      <c r="W1356" t="s">
        <v>242</v>
      </c>
      <c r="X1356" s="3">
        <v>40652</v>
      </c>
      <c r="Y1356" s="3">
        <v>40652</v>
      </c>
      <c r="Z1356">
        <v>0</v>
      </c>
      <c r="AA1356" t="s">
        <v>8400</v>
      </c>
      <c r="AB1356">
        <f t="shared" si="107"/>
        <v>0</v>
      </c>
      <c r="AC1356" t="str">
        <f t="shared" si="105"/>
        <v>Tuesday</v>
      </c>
      <c r="AD1356" s="5">
        <v>4.8559999999999999</v>
      </c>
      <c r="AE1356">
        <v>2011</v>
      </c>
      <c r="AF1356">
        <v>17</v>
      </c>
      <c r="AG1356" s="14">
        <f t="shared" si="106"/>
        <v>0.32279999999999992</v>
      </c>
      <c r="AH1356">
        <f t="shared" si="108"/>
        <v>0</v>
      </c>
      <c r="AI1356" t="str">
        <f t="shared" si="109"/>
        <v xml:space="preserve"> </v>
      </c>
    </row>
    <row r="1357" spans="1:35" x14ac:dyDescent="0.35">
      <c r="A1357">
        <v>1356</v>
      </c>
      <c r="B1357" t="s">
        <v>3883</v>
      </c>
      <c r="C1357" t="s">
        <v>3884</v>
      </c>
      <c r="D1357" t="s">
        <v>29</v>
      </c>
      <c r="E1357" t="s">
        <v>44</v>
      </c>
      <c r="F1357" t="s">
        <v>67</v>
      </c>
      <c r="G1357" t="s">
        <v>690</v>
      </c>
      <c r="H1357" t="s">
        <v>1154</v>
      </c>
      <c r="I1357" t="s">
        <v>34</v>
      </c>
      <c r="J1357" t="s">
        <v>3916</v>
      </c>
      <c r="K1357" s="3">
        <v>40793</v>
      </c>
      <c r="L1357" t="s">
        <v>215</v>
      </c>
      <c r="M1357" t="s">
        <v>3917</v>
      </c>
      <c r="N1357" t="s">
        <v>3918</v>
      </c>
      <c r="O1357" t="s">
        <v>39</v>
      </c>
      <c r="P1357" t="s">
        <v>58</v>
      </c>
      <c r="Q1357">
        <v>5</v>
      </c>
      <c r="R1357" s="5">
        <v>7.0527999999999995</v>
      </c>
      <c r="S1357" s="5">
        <v>10.362</v>
      </c>
      <c r="T1357" s="5">
        <v>20.724000000000004</v>
      </c>
      <c r="U1357">
        <v>0.6</v>
      </c>
      <c r="V1357" s="5">
        <v>-14.54</v>
      </c>
      <c r="W1357" t="s">
        <v>155</v>
      </c>
      <c r="X1357" s="3">
        <v>40795</v>
      </c>
      <c r="Y1357" s="3">
        <v>40795</v>
      </c>
      <c r="Z1357">
        <v>2</v>
      </c>
      <c r="AA1357" t="s">
        <v>8400</v>
      </c>
      <c r="AB1357">
        <f t="shared" si="107"/>
        <v>0</v>
      </c>
      <c r="AC1357" t="str">
        <f t="shared" si="105"/>
        <v>Wednesday</v>
      </c>
      <c r="AD1357" s="5">
        <v>2.8460000000000001</v>
      </c>
      <c r="AE1357">
        <v>2011</v>
      </c>
      <c r="AF1357">
        <v>37</v>
      </c>
      <c r="AG1357" s="14">
        <f t="shared" si="106"/>
        <v>-0.7016020073344913</v>
      </c>
      <c r="AH1357">
        <f t="shared" si="108"/>
        <v>0</v>
      </c>
      <c r="AI1357" t="str">
        <f t="shared" si="109"/>
        <v xml:space="preserve"> </v>
      </c>
    </row>
    <row r="1358" spans="1:35" x14ac:dyDescent="0.35">
      <c r="A1358">
        <v>1357</v>
      </c>
      <c r="B1358" t="s">
        <v>2257</v>
      </c>
      <c r="C1358" t="s">
        <v>2258</v>
      </c>
      <c r="D1358" t="s">
        <v>29</v>
      </c>
      <c r="E1358" t="s">
        <v>44</v>
      </c>
      <c r="F1358" t="s">
        <v>502</v>
      </c>
      <c r="G1358" t="s">
        <v>1178</v>
      </c>
      <c r="H1358" t="s">
        <v>3423</v>
      </c>
      <c r="I1358" t="s">
        <v>34</v>
      </c>
      <c r="J1358" t="s">
        <v>3919</v>
      </c>
      <c r="K1358" s="3">
        <v>41871</v>
      </c>
      <c r="L1358" t="s">
        <v>98</v>
      </c>
      <c r="M1358" t="s">
        <v>1409</v>
      </c>
      <c r="N1358" t="s">
        <v>1410</v>
      </c>
      <c r="O1358" t="s">
        <v>39</v>
      </c>
      <c r="P1358" t="s">
        <v>64</v>
      </c>
      <c r="Q1358">
        <v>5</v>
      </c>
      <c r="R1358" s="5">
        <v>16.399999999999995</v>
      </c>
      <c r="S1358" s="5">
        <v>27.333333333333329</v>
      </c>
      <c r="T1358" s="5">
        <v>81.999999999999972</v>
      </c>
      <c r="U1358">
        <v>0.4</v>
      </c>
      <c r="V1358" s="5">
        <v>0</v>
      </c>
      <c r="W1358" t="s">
        <v>41</v>
      </c>
      <c r="X1358" s="3">
        <v>41876</v>
      </c>
      <c r="Y1358" s="3">
        <v>41876</v>
      </c>
      <c r="Z1358">
        <v>5</v>
      </c>
      <c r="AA1358" t="s">
        <v>8400</v>
      </c>
      <c r="AB1358">
        <f t="shared" si="107"/>
        <v>0</v>
      </c>
      <c r="AC1358" t="str">
        <f t="shared" si="105"/>
        <v>Wednesday</v>
      </c>
      <c r="AD1358" s="5">
        <v>7.4720000000000004</v>
      </c>
      <c r="AE1358">
        <v>2014</v>
      </c>
      <c r="AF1358">
        <v>34</v>
      </c>
      <c r="AG1358" s="14">
        <f t="shared" si="106"/>
        <v>0</v>
      </c>
      <c r="AH1358">
        <f t="shared" si="108"/>
        <v>0</v>
      </c>
      <c r="AI1358" t="str">
        <f t="shared" si="109"/>
        <v xml:space="preserve"> </v>
      </c>
    </row>
    <row r="1359" spans="1:35" x14ac:dyDescent="0.35">
      <c r="A1359">
        <v>1358</v>
      </c>
      <c r="B1359" t="s">
        <v>2045</v>
      </c>
      <c r="C1359" t="s">
        <v>2046</v>
      </c>
      <c r="D1359" t="s">
        <v>29</v>
      </c>
      <c r="E1359" t="s">
        <v>44</v>
      </c>
      <c r="F1359" t="s">
        <v>67</v>
      </c>
      <c r="G1359" t="s">
        <v>68</v>
      </c>
      <c r="H1359" t="s">
        <v>68</v>
      </c>
      <c r="I1359" t="s">
        <v>34</v>
      </c>
      <c r="J1359" t="s">
        <v>3920</v>
      </c>
      <c r="K1359" s="3">
        <v>41240</v>
      </c>
      <c r="L1359" t="s">
        <v>136</v>
      </c>
      <c r="M1359" t="s">
        <v>1269</v>
      </c>
      <c r="N1359" t="s">
        <v>1270</v>
      </c>
      <c r="O1359" t="s">
        <v>39</v>
      </c>
      <c r="P1359" t="s">
        <v>340</v>
      </c>
      <c r="Q1359">
        <v>10</v>
      </c>
      <c r="R1359" s="5">
        <v>19.899999999999999</v>
      </c>
      <c r="S1359" s="5">
        <v>20.299999999999997</v>
      </c>
      <c r="T1359" s="5">
        <v>202.99999999999997</v>
      </c>
      <c r="U1359">
        <v>0</v>
      </c>
      <c r="V1359" s="5">
        <v>4</v>
      </c>
      <c r="W1359" t="s">
        <v>41</v>
      </c>
      <c r="X1359" s="3">
        <v>41245</v>
      </c>
      <c r="Y1359" s="3">
        <v>41245</v>
      </c>
      <c r="Z1359">
        <v>5</v>
      </c>
      <c r="AA1359" t="s">
        <v>8400</v>
      </c>
      <c r="AB1359">
        <f t="shared" si="107"/>
        <v>0</v>
      </c>
      <c r="AC1359" t="str">
        <f t="shared" si="105"/>
        <v>Tuesday</v>
      </c>
      <c r="AD1359" s="5">
        <v>32.226999999999997</v>
      </c>
      <c r="AE1359">
        <v>2012</v>
      </c>
      <c r="AF1359">
        <v>48</v>
      </c>
      <c r="AG1359" s="14">
        <f t="shared" si="106"/>
        <v>1.970443349753695E-2</v>
      </c>
      <c r="AH1359">
        <f t="shared" si="108"/>
        <v>0</v>
      </c>
      <c r="AI1359" t="str">
        <f t="shared" si="109"/>
        <v xml:space="preserve"> </v>
      </c>
    </row>
    <row r="1360" spans="1:35" x14ac:dyDescent="0.35">
      <c r="A1360">
        <v>1359</v>
      </c>
      <c r="B1360" t="s">
        <v>3921</v>
      </c>
      <c r="C1360" t="s">
        <v>3922</v>
      </c>
      <c r="D1360" t="s">
        <v>96</v>
      </c>
      <c r="E1360" t="s">
        <v>44</v>
      </c>
      <c r="F1360" t="s">
        <v>67</v>
      </c>
      <c r="G1360" t="s">
        <v>641</v>
      </c>
      <c r="H1360" t="s">
        <v>3923</v>
      </c>
      <c r="I1360" t="s">
        <v>34</v>
      </c>
      <c r="J1360" t="s">
        <v>3924</v>
      </c>
      <c r="K1360" s="3">
        <v>40799</v>
      </c>
      <c r="L1360" t="s">
        <v>36</v>
      </c>
      <c r="M1360" t="s">
        <v>1624</v>
      </c>
      <c r="N1360" t="s">
        <v>1625</v>
      </c>
      <c r="O1360" t="s">
        <v>39</v>
      </c>
      <c r="P1360" t="s">
        <v>165</v>
      </c>
      <c r="Q1360">
        <v>1</v>
      </c>
      <c r="R1360" s="5">
        <v>7.64</v>
      </c>
      <c r="S1360" s="5">
        <v>13</v>
      </c>
      <c r="T1360" s="5">
        <v>13</v>
      </c>
      <c r="U1360">
        <v>0</v>
      </c>
      <c r="V1360" s="5">
        <v>5.36</v>
      </c>
      <c r="W1360" t="s">
        <v>139</v>
      </c>
      <c r="X1360" s="3">
        <v>40802</v>
      </c>
      <c r="Y1360" s="3">
        <v>40803</v>
      </c>
      <c r="Z1360">
        <v>4</v>
      </c>
      <c r="AA1360" t="s">
        <v>8399</v>
      </c>
      <c r="AB1360">
        <f t="shared" si="107"/>
        <v>1</v>
      </c>
      <c r="AC1360" t="str">
        <f t="shared" si="105"/>
        <v>Tuesday</v>
      </c>
      <c r="AD1360" s="5">
        <v>6.4000000000000001E-2</v>
      </c>
      <c r="AE1360">
        <v>2011</v>
      </c>
      <c r="AF1360">
        <v>38</v>
      </c>
      <c r="AG1360" s="14">
        <f t="shared" si="106"/>
        <v>0.41230769230769232</v>
      </c>
      <c r="AH1360">
        <f t="shared" si="108"/>
        <v>1</v>
      </c>
      <c r="AI1360">
        <f t="shared" si="109"/>
        <v>1</v>
      </c>
    </row>
    <row r="1361" spans="1:35" x14ac:dyDescent="0.35">
      <c r="A1361">
        <v>1360</v>
      </c>
      <c r="B1361" t="s">
        <v>3921</v>
      </c>
      <c r="C1361" t="s">
        <v>3922</v>
      </c>
      <c r="D1361" t="s">
        <v>96</v>
      </c>
      <c r="E1361" t="s">
        <v>44</v>
      </c>
      <c r="F1361" t="s">
        <v>67</v>
      </c>
      <c r="G1361" t="s">
        <v>641</v>
      </c>
      <c r="H1361" t="s">
        <v>3923</v>
      </c>
      <c r="I1361" t="s">
        <v>34</v>
      </c>
      <c r="J1361" t="s">
        <v>3924</v>
      </c>
      <c r="K1361" s="3">
        <v>40799</v>
      </c>
      <c r="L1361" t="s">
        <v>36</v>
      </c>
      <c r="M1361" t="s">
        <v>3925</v>
      </c>
      <c r="N1361" t="s">
        <v>3926</v>
      </c>
      <c r="O1361" t="s">
        <v>39</v>
      </c>
      <c r="P1361" t="s">
        <v>183</v>
      </c>
      <c r="Q1361">
        <v>2</v>
      </c>
      <c r="R1361" s="5">
        <v>299.64</v>
      </c>
      <c r="S1361" s="5">
        <v>374.5</v>
      </c>
      <c r="T1361" s="5">
        <v>749</v>
      </c>
      <c r="U1361">
        <v>0</v>
      </c>
      <c r="V1361" s="5">
        <v>149.72</v>
      </c>
      <c r="W1361" t="s">
        <v>139</v>
      </c>
      <c r="X1361" s="3">
        <v>40802</v>
      </c>
      <c r="Y1361" s="3">
        <v>40802</v>
      </c>
      <c r="Z1361">
        <v>3</v>
      </c>
      <c r="AA1361" t="s">
        <v>8400</v>
      </c>
      <c r="AB1361">
        <f t="shared" si="107"/>
        <v>0</v>
      </c>
      <c r="AC1361" t="str">
        <f t="shared" si="105"/>
        <v>Tuesday</v>
      </c>
      <c r="AD1361" s="5">
        <v>34.905000000000001</v>
      </c>
      <c r="AE1361">
        <v>2011</v>
      </c>
      <c r="AF1361">
        <v>38</v>
      </c>
      <c r="AG1361" s="14">
        <f t="shared" si="106"/>
        <v>0.19989319092122831</v>
      </c>
      <c r="AH1361">
        <f t="shared" si="108"/>
        <v>0</v>
      </c>
      <c r="AI1361" t="str">
        <f t="shared" si="109"/>
        <v xml:space="preserve"> </v>
      </c>
    </row>
    <row r="1362" spans="1:35" x14ac:dyDescent="0.35">
      <c r="A1362">
        <v>1361</v>
      </c>
      <c r="B1362" t="s">
        <v>3921</v>
      </c>
      <c r="C1362" t="s">
        <v>3922</v>
      </c>
      <c r="D1362" t="s">
        <v>96</v>
      </c>
      <c r="E1362" t="s">
        <v>44</v>
      </c>
      <c r="F1362" t="s">
        <v>67</v>
      </c>
      <c r="G1362" t="s">
        <v>641</v>
      </c>
      <c r="H1362" t="s">
        <v>3923</v>
      </c>
      <c r="I1362" t="s">
        <v>34</v>
      </c>
      <c r="J1362" t="s">
        <v>3924</v>
      </c>
      <c r="K1362" s="3">
        <v>40799</v>
      </c>
      <c r="L1362" t="s">
        <v>36</v>
      </c>
      <c r="M1362" t="s">
        <v>3927</v>
      </c>
      <c r="N1362" t="s">
        <v>3928</v>
      </c>
      <c r="O1362" t="s">
        <v>39</v>
      </c>
      <c r="P1362" t="s">
        <v>90</v>
      </c>
      <c r="Q1362">
        <v>2</v>
      </c>
      <c r="R1362" s="5">
        <v>9.32</v>
      </c>
      <c r="S1362" s="5">
        <v>9.5</v>
      </c>
      <c r="T1362" s="5">
        <v>19</v>
      </c>
      <c r="U1362">
        <v>0</v>
      </c>
      <c r="V1362" s="5">
        <v>0.36</v>
      </c>
      <c r="W1362" t="s">
        <v>139</v>
      </c>
      <c r="X1362" s="3">
        <v>40802</v>
      </c>
      <c r="Y1362" s="3">
        <v>40805</v>
      </c>
      <c r="Z1362">
        <v>6</v>
      </c>
      <c r="AA1362" t="s">
        <v>8399</v>
      </c>
      <c r="AB1362">
        <f t="shared" si="107"/>
        <v>3</v>
      </c>
      <c r="AC1362" t="str">
        <f t="shared" si="105"/>
        <v>Tuesday</v>
      </c>
      <c r="AD1362" s="5">
        <v>1.165</v>
      </c>
      <c r="AE1362">
        <v>2011</v>
      </c>
      <c r="AF1362">
        <v>38</v>
      </c>
      <c r="AG1362" s="14">
        <f t="shared" si="106"/>
        <v>1.8947368421052629E-2</v>
      </c>
      <c r="AH1362">
        <f t="shared" si="108"/>
        <v>1</v>
      </c>
      <c r="AI1362">
        <f t="shared" si="109"/>
        <v>3</v>
      </c>
    </row>
    <row r="1363" spans="1:35" x14ac:dyDescent="0.35">
      <c r="A1363">
        <v>1362</v>
      </c>
      <c r="B1363" t="s">
        <v>3929</v>
      </c>
      <c r="C1363" t="s">
        <v>3930</v>
      </c>
      <c r="D1363" t="s">
        <v>29</v>
      </c>
      <c r="E1363" t="s">
        <v>84</v>
      </c>
      <c r="F1363" t="s">
        <v>740</v>
      </c>
      <c r="G1363" t="s">
        <v>741</v>
      </c>
      <c r="H1363" t="s">
        <v>996</v>
      </c>
      <c r="I1363" t="s">
        <v>34</v>
      </c>
      <c r="J1363" t="s">
        <v>3931</v>
      </c>
      <c r="K1363" s="3">
        <v>41089</v>
      </c>
      <c r="L1363" t="s">
        <v>98</v>
      </c>
      <c r="M1363" t="s">
        <v>2099</v>
      </c>
      <c r="N1363" t="s">
        <v>2100</v>
      </c>
      <c r="O1363" t="s">
        <v>39</v>
      </c>
      <c r="P1363" t="s">
        <v>165</v>
      </c>
      <c r="Q1363">
        <v>6</v>
      </c>
      <c r="R1363" s="5">
        <v>34.020000000000003</v>
      </c>
      <c r="S1363" s="5">
        <v>40.5</v>
      </c>
      <c r="T1363" s="5">
        <v>243</v>
      </c>
      <c r="U1363">
        <v>0</v>
      </c>
      <c r="V1363" s="5">
        <v>38.880000000000003</v>
      </c>
      <c r="W1363" t="s">
        <v>41</v>
      </c>
      <c r="X1363" s="3">
        <v>41094</v>
      </c>
      <c r="Y1363" s="3">
        <v>41094</v>
      </c>
      <c r="Z1363">
        <v>5</v>
      </c>
      <c r="AA1363" t="s">
        <v>8400</v>
      </c>
      <c r="AB1363">
        <f t="shared" si="107"/>
        <v>0</v>
      </c>
      <c r="AC1363" t="str">
        <f t="shared" si="105"/>
        <v>Friday</v>
      </c>
      <c r="AD1363" s="5">
        <v>37.368000000000002</v>
      </c>
      <c r="AE1363">
        <v>2012</v>
      </c>
      <c r="AF1363">
        <v>26</v>
      </c>
      <c r="AG1363" s="14">
        <f t="shared" si="106"/>
        <v>0.16</v>
      </c>
      <c r="AH1363">
        <f t="shared" si="108"/>
        <v>0</v>
      </c>
      <c r="AI1363" t="str">
        <f t="shared" si="109"/>
        <v xml:space="preserve"> </v>
      </c>
    </row>
    <row r="1364" spans="1:35" x14ac:dyDescent="0.35">
      <c r="A1364">
        <v>1363</v>
      </c>
      <c r="B1364" t="s">
        <v>3929</v>
      </c>
      <c r="C1364" t="s">
        <v>3930</v>
      </c>
      <c r="D1364" t="s">
        <v>29</v>
      </c>
      <c r="E1364" t="s">
        <v>84</v>
      </c>
      <c r="F1364" t="s">
        <v>740</v>
      </c>
      <c r="G1364" t="s">
        <v>741</v>
      </c>
      <c r="H1364" t="s">
        <v>996</v>
      </c>
      <c r="I1364" t="s">
        <v>34</v>
      </c>
      <c r="J1364" t="s">
        <v>3931</v>
      </c>
      <c r="K1364" s="3">
        <v>41089</v>
      </c>
      <c r="L1364" t="s">
        <v>98</v>
      </c>
      <c r="M1364" t="s">
        <v>393</v>
      </c>
      <c r="N1364" t="s">
        <v>394</v>
      </c>
      <c r="O1364" t="s">
        <v>51</v>
      </c>
      <c r="P1364" t="s">
        <v>93</v>
      </c>
      <c r="Q1364">
        <v>2</v>
      </c>
      <c r="R1364" s="5">
        <v>31.98</v>
      </c>
      <c r="S1364" s="5">
        <v>38.5</v>
      </c>
      <c r="T1364" s="5">
        <v>77</v>
      </c>
      <c r="U1364">
        <v>0</v>
      </c>
      <c r="V1364" s="5">
        <v>13.04</v>
      </c>
      <c r="W1364" t="s">
        <v>41</v>
      </c>
      <c r="X1364" s="3">
        <v>41094</v>
      </c>
      <c r="Y1364" s="3">
        <v>41094</v>
      </c>
      <c r="Z1364">
        <v>5</v>
      </c>
      <c r="AA1364" t="s">
        <v>8400</v>
      </c>
      <c r="AB1364">
        <f t="shared" si="107"/>
        <v>0</v>
      </c>
      <c r="AC1364" t="str">
        <f t="shared" si="105"/>
        <v>Friday</v>
      </c>
      <c r="AD1364" s="5">
        <v>6.2050000000000001</v>
      </c>
      <c r="AE1364">
        <v>2012</v>
      </c>
      <c r="AF1364">
        <v>26</v>
      </c>
      <c r="AG1364" s="14">
        <f t="shared" si="106"/>
        <v>0.16935064935064933</v>
      </c>
      <c r="AH1364">
        <f t="shared" si="108"/>
        <v>0</v>
      </c>
      <c r="AI1364" t="str">
        <f t="shared" si="109"/>
        <v xml:space="preserve"> </v>
      </c>
    </row>
    <row r="1365" spans="1:35" x14ac:dyDescent="0.35">
      <c r="A1365">
        <v>1364</v>
      </c>
      <c r="B1365" t="s">
        <v>3929</v>
      </c>
      <c r="C1365" t="s">
        <v>3930</v>
      </c>
      <c r="D1365" t="s">
        <v>29</v>
      </c>
      <c r="E1365" t="s">
        <v>84</v>
      </c>
      <c r="F1365" t="s">
        <v>740</v>
      </c>
      <c r="G1365" t="s">
        <v>741</v>
      </c>
      <c r="H1365" t="s">
        <v>996</v>
      </c>
      <c r="I1365" t="s">
        <v>34</v>
      </c>
      <c r="J1365" t="s">
        <v>3931</v>
      </c>
      <c r="K1365" s="3">
        <v>41089</v>
      </c>
      <c r="L1365" t="s">
        <v>98</v>
      </c>
      <c r="M1365" t="s">
        <v>3932</v>
      </c>
      <c r="N1365" t="s">
        <v>3933</v>
      </c>
      <c r="O1365" t="s">
        <v>39</v>
      </c>
      <c r="P1365" t="s">
        <v>40</v>
      </c>
      <c r="Q1365">
        <v>3</v>
      </c>
      <c r="R1365" s="5">
        <v>6.7666666666666666</v>
      </c>
      <c r="S1365" s="5">
        <v>7.666666666666667</v>
      </c>
      <c r="T1365" s="5">
        <v>23</v>
      </c>
      <c r="U1365">
        <v>0</v>
      </c>
      <c r="V1365" s="5">
        <v>2.7</v>
      </c>
      <c r="W1365" t="s">
        <v>41</v>
      </c>
      <c r="X1365" s="3">
        <v>41094</v>
      </c>
      <c r="Y1365" s="3">
        <v>41094</v>
      </c>
      <c r="Z1365">
        <v>5</v>
      </c>
      <c r="AA1365" t="s">
        <v>8400</v>
      </c>
      <c r="AB1365">
        <f t="shared" si="107"/>
        <v>0</v>
      </c>
      <c r="AC1365" t="str">
        <f t="shared" si="105"/>
        <v>Friday</v>
      </c>
      <c r="AD1365" s="5">
        <v>2.4289999999999998</v>
      </c>
      <c r="AE1365">
        <v>2012</v>
      </c>
      <c r="AF1365">
        <v>26</v>
      </c>
      <c r="AG1365" s="14">
        <f t="shared" si="106"/>
        <v>0.11739130434782609</v>
      </c>
      <c r="AH1365">
        <f t="shared" si="108"/>
        <v>0</v>
      </c>
      <c r="AI1365" t="str">
        <f t="shared" si="109"/>
        <v xml:space="preserve"> </v>
      </c>
    </row>
    <row r="1366" spans="1:35" x14ac:dyDescent="0.35">
      <c r="A1366">
        <v>1365</v>
      </c>
      <c r="B1366" t="s">
        <v>762</v>
      </c>
      <c r="C1366" t="s">
        <v>763</v>
      </c>
      <c r="D1366" t="s">
        <v>29</v>
      </c>
      <c r="E1366" t="s">
        <v>84</v>
      </c>
      <c r="F1366" t="s">
        <v>463</v>
      </c>
      <c r="G1366" t="s">
        <v>463</v>
      </c>
      <c r="H1366" t="s">
        <v>1076</v>
      </c>
      <c r="I1366" t="s">
        <v>34</v>
      </c>
      <c r="J1366" t="s">
        <v>3934</v>
      </c>
      <c r="K1366" s="3">
        <v>41904</v>
      </c>
      <c r="L1366" t="s">
        <v>36</v>
      </c>
      <c r="M1366" t="s">
        <v>2281</v>
      </c>
      <c r="N1366" t="s">
        <v>2282</v>
      </c>
      <c r="O1366" t="s">
        <v>39</v>
      </c>
      <c r="P1366" t="s">
        <v>340</v>
      </c>
      <c r="Q1366">
        <v>2</v>
      </c>
      <c r="R1366" s="5">
        <v>10.9</v>
      </c>
      <c r="S1366" s="5">
        <v>18</v>
      </c>
      <c r="T1366" s="5">
        <v>36</v>
      </c>
      <c r="U1366">
        <v>0</v>
      </c>
      <c r="V1366" s="5">
        <v>14.2</v>
      </c>
      <c r="W1366" t="s">
        <v>41</v>
      </c>
      <c r="X1366" s="3">
        <v>41909</v>
      </c>
      <c r="Y1366" s="3">
        <v>41909</v>
      </c>
      <c r="Z1366">
        <v>5</v>
      </c>
      <c r="AA1366" t="s">
        <v>8400</v>
      </c>
      <c r="AB1366">
        <f t="shared" si="107"/>
        <v>0</v>
      </c>
      <c r="AC1366" t="str">
        <f t="shared" si="105"/>
        <v>Monday</v>
      </c>
      <c r="AD1366" s="5">
        <v>1.7150000000000001</v>
      </c>
      <c r="AE1366">
        <v>2014</v>
      </c>
      <c r="AF1366">
        <v>39</v>
      </c>
      <c r="AG1366" s="14">
        <f t="shared" si="106"/>
        <v>0.39444444444444443</v>
      </c>
      <c r="AH1366">
        <f t="shared" si="108"/>
        <v>0</v>
      </c>
      <c r="AI1366" t="str">
        <f t="shared" si="109"/>
        <v xml:space="preserve"> </v>
      </c>
    </row>
    <row r="1367" spans="1:35" x14ac:dyDescent="0.35">
      <c r="A1367">
        <v>1366</v>
      </c>
      <c r="B1367" t="s">
        <v>762</v>
      </c>
      <c r="C1367" t="s">
        <v>763</v>
      </c>
      <c r="D1367" t="s">
        <v>29</v>
      </c>
      <c r="E1367" t="s">
        <v>84</v>
      </c>
      <c r="F1367" t="s">
        <v>463</v>
      </c>
      <c r="G1367" t="s">
        <v>463</v>
      </c>
      <c r="H1367" t="s">
        <v>1076</v>
      </c>
      <c r="I1367" t="s">
        <v>34</v>
      </c>
      <c r="J1367" t="s">
        <v>3934</v>
      </c>
      <c r="K1367" s="3">
        <v>41904</v>
      </c>
      <c r="L1367" t="s">
        <v>36</v>
      </c>
      <c r="M1367" t="s">
        <v>3935</v>
      </c>
      <c r="N1367" t="s">
        <v>3936</v>
      </c>
      <c r="O1367" t="s">
        <v>39</v>
      </c>
      <c r="P1367" t="s">
        <v>40</v>
      </c>
      <c r="Q1367">
        <v>2</v>
      </c>
      <c r="R1367" s="5">
        <v>5.32</v>
      </c>
      <c r="S1367" s="5">
        <v>6</v>
      </c>
      <c r="T1367" s="5">
        <v>12</v>
      </c>
      <c r="U1367">
        <v>0</v>
      </c>
      <c r="V1367" s="5">
        <v>1.36</v>
      </c>
      <c r="W1367" t="s">
        <v>41</v>
      </c>
      <c r="X1367" s="3">
        <v>41909</v>
      </c>
      <c r="Y1367" s="3">
        <v>41909</v>
      </c>
      <c r="Z1367">
        <v>5</v>
      </c>
      <c r="AA1367" t="s">
        <v>8400</v>
      </c>
      <c r="AB1367">
        <f t="shared" si="107"/>
        <v>0</v>
      </c>
      <c r="AC1367" t="str">
        <f t="shared" si="105"/>
        <v>Monday</v>
      </c>
      <c r="AD1367" s="5">
        <v>0.98199999999999998</v>
      </c>
      <c r="AE1367">
        <v>2014</v>
      </c>
      <c r="AF1367">
        <v>39</v>
      </c>
      <c r="AG1367" s="14">
        <f t="shared" si="106"/>
        <v>0.11333333333333334</v>
      </c>
      <c r="AH1367">
        <f t="shared" si="108"/>
        <v>0</v>
      </c>
      <c r="AI1367" t="str">
        <f t="shared" si="109"/>
        <v xml:space="preserve"> </v>
      </c>
    </row>
    <row r="1368" spans="1:35" x14ac:dyDescent="0.35">
      <c r="A1368">
        <v>1367</v>
      </c>
      <c r="B1368" t="s">
        <v>1040</v>
      </c>
      <c r="C1368" t="s">
        <v>1041</v>
      </c>
      <c r="D1368" t="s">
        <v>96</v>
      </c>
      <c r="E1368" t="s">
        <v>44</v>
      </c>
      <c r="F1368" t="s">
        <v>67</v>
      </c>
      <c r="G1368" t="s">
        <v>68</v>
      </c>
      <c r="H1368" t="s">
        <v>3360</v>
      </c>
      <c r="I1368" t="s">
        <v>34</v>
      </c>
      <c r="J1368" t="s">
        <v>3937</v>
      </c>
      <c r="K1368" s="3">
        <v>41338</v>
      </c>
      <c r="L1368" t="s">
        <v>36</v>
      </c>
      <c r="M1368" t="s">
        <v>3938</v>
      </c>
      <c r="N1368" t="s">
        <v>3939</v>
      </c>
      <c r="O1368" t="s">
        <v>51</v>
      </c>
      <c r="P1368" t="s">
        <v>93</v>
      </c>
      <c r="Q1368">
        <v>3</v>
      </c>
      <c r="R1368" s="5">
        <v>69.333333333333329</v>
      </c>
      <c r="S1368" s="5">
        <v>96.333333333333329</v>
      </c>
      <c r="T1368" s="5">
        <v>289</v>
      </c>
      <c r="U1368">
        <v>0</v>
      </c>
      <c r="V1368" s="5">
        <v>81</v>
      </c>
      <c r="W1368" t="s">
        <v>41</v>
      </c>
      <c r="X1368" s="3">
        <v>41343</v>
      </c>
      <c r="Y1368" s="3">
        <v>41346</v>
      </c>
      <c r="Z1368">
        <v>8</v>
      </c>
      <c r="AA1368" t="s">
        <v>8399</v>
      </c>
      <c r="AB1368">
        <f t="shared" si="107"/>
        <v>3</v>
      </c>
      <c r="AC1368" t="str">
        <f t="shared" si="105"/>
        <v>Tuesday</v>
      </c>
      <c r="AD1368" s="5">
        <v>18.626999999999999</v>
      </c>
      <c r="AE1368">
        <v>2013</v>
      </c>
      <c r="AF1368">
        <v>10</v>
      </c>
      <c r="AG1368" s="14">
        <f t="shared" si="106"/>
        <v>0.28027681660899656</v>
      </c>
      <c r="AH1368">
        <f t="shared" si="108"/>
        <v>1</v>
      </c>
      <c r="AI1368">
        <f t="shared" si="109"/>
        <v>3</v>
      </c>
    </row>
    <row r="1369" spans="1:35" x14ac:dyDescent="0.35">
      <c r="A1369">
        <v>1368</v>
      </c>
      <c r="B1369" t="s">
        <v>1285</v>
      </c>
      <c r="C1369" t="s">
        <v>1286</v>
      </c>
      <c r="D1369" t="s">
        <v>112</v>
      </c>
      <c r="E1369" t="s">
        <v>84</v>
      </c>
      <c r="F1369" t="s">
        <v>168</v>
      </c>
      <c r="G1369" t="s">
        <v>665</v>
      </c>
      <c r="H1369" t="s">
        <v>1331</v>
      </c>
      <c r="I1369" t="s">
        <v>34</v>
      </c>
      <c r="J1369" t="s">
        <v>3940</v>
      </c>
      <c r="K1369" s="3">
        <v>41452</v>
      </c>
      <c r="L1369" t="s">
        <v>36</v>
      </c>
      <c r="M1369" t="s">
        <v>913</v>
      </c>
      <c r="N1369" t="s">
        <v>914</v>
      </c>
      <c r="O1369" t="s">
        <v>39</v>
      </c>
      <c r="P1369" t="s">
        <v>58</v>
      </c>
      <c r="Q1369">
        <v>2</v>
      </c>
      <c r="R1369" s="5">
        <v>2.3879999999999999</v>
      </c>
      <c r="S1369" s="5">
        <v>4.1133333333333333</v>
      </c>
      <c r="T1369" s="5">
        <v>4.9359999999999999</v>
      </c>
      <c r="U1369">
        <v>0.4</v>
      </c>
      <c r="V1369" s="5">
        <v>0.16</v>
      </c>
      <c r="W1369" t="s">
        <v>139</v>
      </c>
      <c r="X1369" s="3">
        <v>41455</v>
      </c>
      <c r="Y1369" s="3">
        <v>41457</v>
      </c>
      <c r="Z1369">
        <v>5</v>
      </c>
      <c r="AA1369" t="s">
        <v>8399</v>
      </c>
      <c r="AB1369">
        <f t="shared" si="107"/>
        <v>2</v>
      </c>
      <c r="AC1369" t="str">
        <f t="shared" si="105"/>
        <v>Thursday</v>
      </c>
      <c r="AD1369" s="5">
        <v>0.29699999999999999</v>
      </c>
      <c r="AE1369">
        <v>2013</v>
      </c>
      <c r="AF1369">
        <v>26</v>
      </c>
      <c r="AG1369" s="14">
        <f t="shared" si="106"/>
        <v>3.2414910858995137E-2</v>
      </c>
      <c r="AH1369">
        <f t="shared" si="108"/>
        <v>1</v>
      </c>
      <c r="AI1369">
        <f t="shared" si="109"/>
        <v>2</v>
      </c>
    </row>
    <row r="1370" spans="1:35" x14ac:dyDescent="0.35">
      <c r="A1370">
        <v>1369</v>
      </c>
      <c r="B1370" t="s">
        <v>1285</v>
      </c>
      <c r="C1370" t="s">
        <v>1286</v>
      </c>
      <c r="D1370" t="s">
        <v>112</v>
      </c>
      <c r="E1370" t="s">
        <v>84</v>
      </c>
      <c r="F1370" t="s">
        <v>168</v>
      </c>
      <c r="G1370" t="s">
        <v>665</v>
      </c>
      <c r="H1370" t="s">
        <v>1331</v>
      </c>
      <c r="I1370" t="s">
        <v>34</v>
      </c>
      <c r="J1370" t="s">
        <v>3940</v>
      </c>
      <c r="K1370" s="3">
        <v>41452</v>
      </c>
      <c r="L1370" t="s">
        <v>36</v>
      </c>
      <c r="M1370" t="s">
        <v>3941</v>
      </c>
      <c r="N1370" t="s">
        <v>3942</v>
      </c>
      <c r="O1370" t="s">
        <v>39</v>
      </c>
      <c r="P1370" t="s">
        <v>76</v>
      </c>
      <c r="Q1370">
        <v>3</v>
      </c>
      <c r="R1370" s="5">
        <v>10.115733333333331</v>
      </c>
      <c r="S1370" s="5">
        <v>11.16622222222222</v>
      </c>
      <c r="T1370" s="5">
        <v>20.0992</v>
      </c>
      <c r="U1370">
        <v>0.4</v>
      </c>
      <c r="V1370" s="5">
        <v>-10.247999999999999</v>
      </c>
      <c r="W1370" t="s">
        <v>139</v>
      </c>
      <c r="X1370" s="3">
        <v>41455</v>
      </c>
      <c r="Y1370" s="3">
        <v>41455</v>
      </c>
      <c r="Z1370">
        <v>3</v>
      </c>
      <c r="AA1370" t="s">
        <v>8400</v>
      </c>
      <c r="AB1370">
        <f t="shared" si="107"/>
        <v>0</v>
      </c>
      <c r="AC1370" t="str">
        <f t="shared" si="105"/>
        <v>Thursday</v>
      </c>
      <c r="AD1370" s="5">
        <v>0.76600000000000001</v>
      </c>
      <c r="AE1370">
        <v>2013</v>
      </c>
      <c r="AF1370">
        <v>26</v>
      </c>
      <c r="AG1370" s="14">
        <f t="shared" si="106"/>
        <v>-0.50987103964336888</v>
      </c>
      <c r="AH1370">
        <f t="shared" si="108"/>
        <v>0</v>
      </c>
      <c r="AI1370" t="str">
        <f t="shared" si="109"/>
        <v xml:space="preserve"> </v>
      </c>
    </row>
    <row r="1371" spans="1:35" x14ac:dyDescent="0.35">
      <c r="A1371">
        <v>1370</v>
      </c>
      <c r="B1371" t="s">
        <v>1285</v>
      </c>
      <c r="C1371" t="s">
        <v>1286</v>
      </c>
      <c r="D1371" t="s">
        <v>112</v>
      </c>
      <c r="E1371" t="s">
        <v>84</v>
      </c>
      <c r="F1371" t="s">
        <v>168</v>
      </c>
      <c r="G1371" t="s">
        <v>665</v>
      </c>
      <c r="H1371" t="s">
        <v>1331</v>
      </c>
      <c r="I1371" t="s">
        <v>34</v>
      </c>
      <c r="J1371" t="s">
        <v>3940</v>
      </c>
      <c r="K1371" s="3">
        <v>41452</v>
      </c>
      <c r="L1371" t="s">
        <v>36</v>
      </c>
      <c r="M1371" t="s">
        <v>2279</v>
      </c>
      <c r="N1371" t="s">
        <v>2280</v>
      </c>
      <c r="O1371" t="s">
        <v>39</v>
      </c>
      <c r="P1371" t="s">
        <v>165</v>
      </c>
      <c r="Q1371">
        <v>2</v>
      </c>
      <c r="R1371" s="5">
        <v>90.043200000000027</v>
      </c>
      <c r="S1371" s="5">
        <v>136.92533333333338</v>
      </c>
      <c r="T1371" s="5">
        <v>164.31040000000004</v>
      </c>
      <c r="U1371">
        <v>0.4</v>
      </c>
      <c r="V1371" s="5">
        <v>-15.776</v>
      </c>
      <c r="W1371" t="s">
        <v>139</v>
      </c>
      <c r="X1371" s="3">
        <v>41455</v>
      </c>
      <c r="Y1371" s="3">
        <v>41456</v>
      </c>
      <c r="Z1371">
        <v>4</v>
      </c>
      <c r="AA1371" t="s">
        <v>8399</v>
      </c>
      <c r="AB1371">
        <f t="shared" si="107"/>
        <v>1</v>
      </c>
      <c r="AC1371" t="str">
        <f t="shared" si="105"/>
        <v>Thursday</v>
      </c>
      <c r="AD1371" s="5">
        <v>13.920999999999999</v>
      </c>
      <c r="AE1371">
        <v>2013</v>
      </c>
      <c r="AF1371">
        <v>26</v>
      </c>
      <c r="AG1371" s="14">
        <f t="shared" si="106"/>
        <v>-9.6013399030128316E-2</v>
      </c>
      <c r="AH1371">
        <f t="shared" si="108"/>
        <v>1</v>
      </c>
      <c r="AI1371">
        <f t="shared" si="109"/>
        <v>1</v>
      </c>
    </row>
    <row r="1372" spans="1:35" x14ac:dyDescent="0.35">
      <c r="A1372">
        <v>1371</v>
      </c>
      <c r="B1372" t="s">
        <v>1285</v>
      </c>
      <c r="C1372" t="s">
        <v>1286</v>
      </c>
      <c r="D1372" t="s">
        <v>112</v>
      </c>
      <c r="E1372" t="s">
        <v>84</v>
      </c>
      <c r="F1372" t="s">
        <v>168</v>
      </c>
      <c r="G1372" t="s">
        <v>665</v>
      </c>
      <c r="H1372" t="s">
        <v>1331</v>
      </c>
      <c r="I1372" t="s">
        <v>34</v>
      </c>
      <c r="J1372" t="s">
        <v>3940</v>
      </c>
      <c r="K1372" s="3">
        <v>41452</v>
      </c>
      <c r="L1372" t="s">
        <v>36</v>
      </c>
      <c r="M1372" t="s">
        <v>1907</v>
      </c>
      <c r="N1372" t="s">
        <v>1908</v>
      </c>
      <c r="O1372" t="s">
        <v>51</v>
      </c>
      <c r="P1372" t="s">
        <v>55</v>
      </c>
      <c r="Q1372">
        <v>2</v>
      </c>
      <c r="R1372" s="5">
        <v>126.98560000000001</v>
      </c>
      <c r="S1372" s="5">
        <v>139.636</v>
      </c>
      <c r="T1372" s="5">
        <v>167.56319999999999</v>
      </c>
      <c r="U1372">
        <v>0.4</v>
      </c>
      <c r="V1372" s="5">
        <v>-86.408000000000001</v>
      </c>
      <c r="W1372" t="s">
        <v>139</v>
      </c>
      <c r="X1372" s="3">
        <v>41455</v>
      </c>
      <c r="Y1372" s="3">
        <v>41455</v>
      </c>
      <c r="Z1372">
        <v>3</v>
      </c>
      <c r="AA1372" t="s">
        <v>8400</v>
      </c>
      <c r="AB1372">
        <f t="shared" si="107"/>
        <v>0</v>
      </c>
      <c r="AC1372" t="str">
        <f t="shared" si="105"/>
        <v>Thursday</v>
      </c>
      <c r="AD1372" s="5">
        <v>4.6559999999999997</v>
      </c>
      <c r="AE1372">
        <v>2013</v>
      </c>
      <c r="AF1372">
        <v>26</v>
      </c>
      <c r="AG1372" s="14">
        <f t="shared" si="106"/>
        <v>-0.51567408595682107</v>
      </c>
      <c r="AH1372">
        <f t="shared" si="108"/>
        <v>0</v>
      </c>
      <c r="AI1372" t="str">
        <f t="shared" si="109"/>
        <v xml:space="preserve"> </v>
      </c>
    </row>
    <row r="1373" spans="1:35" x14ac:dyDescent="0.35">
      <c r="A1373">
        <v>1372</v>
      </c>
      <c r="B1373" t="s">
        <v>3943</v>
      </c>
      <c r="C1373" t="s">
        <v>3944</v>
      </c>
      <c r="D1373" t="s">
        <v>112</v>
      </c>
      <c r="E1373" t="s">
        <v>199</v>
      </c>
      <c r="F1373" t="s">
        <v>212</v>
      </c>
      <c r="G1373" t="s">
        <v>134</v>
      </c>
      <c r="H1373" t="s">
        <v>688</v>
      </c>
      <c r="I1373" t="s">
        <v>34</v>
      </c>
      <c r="J1373" t="s">
        <v>3945</v>
      </c>
      <c r="K1373" s="3">
        <v>41827</v>
      </c>
      <c r="L1373" t="s">
        <v>36</v>
      </c>
      <c r="M1373" t="s">
        <v>3946</v>
      </c>
      <c r="N1373" t="s">
        <v>3947</v>
      </c>
      <c r="O1373" t="s">
        <v>39</v>
      </c>
      <c r="P1373" t="s">
        <v>165</v>
      </c>
      <c r="Q1373">
        <v>2</v>
      </c>
      <c r="R1373" s="5">
        <v>19.375200000000003</v>
      </c>
      <c r="S1373" s="5">
        <v>30.599</v>
      </c>
      <c r="T1373" s="5">
        <v>48.958400000000005</v>
      </c>
      <c r="U1373">
        <v>0.2</v>
      </c>
      <c r="V1373" s="5">
        <v>10.208</v>
      </c>
      <c r="W1373" t="s">
        <v>41</v>
      </c>
      <c r="X1373" s="3">
        <v>41832</v>
      </c>
      <c r="Y1373" s="3">
        <v>41832</v>
      </c>
      <c r="Z1373">
        <v>5</v>
      </c>
      <c r="AA1373" t="s">
        <v>8400</v>
      </c>
      <c r="AB1373">
        <f t="shared" si="107"/>
        <v>0</v>
      </c>
      <c r="AC1373" t="str">
        <f t="shared" si="105"/>
        <v>Monday</v>
      </c>
      <c r="AD1373" s="5">
        <v>2.4870000000000001</v>
      </c>
      <c r="AE1373">
        <v>2014</v>
      </c>
      <c r="AF1373">
        <v>28</v>
      </c>
      <c r="AG1373" s="14">
        <f t="shared" si="106"/>
        <v>0.20850354586751199</v>
      </c>
      <c r="AH1373">
        <f t="shared" si="108"/>
        <v>0</v>
      </c>
      <c r="AI1373" t="str">
        <f t="shared" si="109"/>
        <v xml:space="preserve"> </v>
      </c>
    </row>
    <row r="1374" spans="1:35" x14ac:dyDescent="0.35">
      <c r="A1374">
        <v>1373</v>
      </c>
      <c r="B1374" t="s">
        <v>3394</v>
      </c>
      <c r="C1374" t="s">
        <v>3395</v>
      </c>
      <c r="D1374" t="s">
        <v>29</v>
      </c>
      <c r="E1374" t="s">
        <v>30</v>
      </c>
      <c r="F1374" t="s">
        <v>31</v>
      </c>
      <c r="G1374" t="s">
        <v>436</v>
      </c>
      <c r="H1374" t="s">
        <v>436</v>
      </c>
      <c r="I1374" t="s">
        <v>34</v>
      </c>
      <c r="J1374" t="s">
        <v>3948</v>
      </c>
      <c r="K1374" s="3">
        <v>41281</v>
      </c>
      <c r="L1374" t="s">
        <v>136</v>
      </c>
      <c r="M1374" t="s">
        <v>2068</v>
      </c>
      <c r="N1374" t="s">
        <v>2069</v>
      </c>
      <c r="O1374" t="s">
        <v>39</v>
      </c>
      <c r="P1374" t="s">
        <v>61</v>
      </c>
      <c r="Q1374">
        <v>3</v>
      </c>
      <c r="R1374" s="5">
        <v>10.706666666666671</v>
      </c>
      <c r="S1374" s="5">
        <v>14.666666666666671</v>
      </c>
      <c r="T1374" s="5">
        <v>44.000000000000014</v>
      </c>
      <c r="U1374">
        <v>0</v>
      </c>
      <c r="V1374" s="5">
        <v>11.88</v>
      </c>
      <c r="W1374" t="s">
        <v>155</v>
      </c>
      <c r="X1374" s="3">
        <v>41283</v>
      </c>
      <c r="Y1374" s="3">
        <v>41283</v>
      </c>
      <c r="Z1374">
        <v>2</v>
      </c>
      <c r="AA1374" t="s">
        <v>8400</v>
      </c>
      <c r="AB1374">
        <f t="shared" si="107"/>
        <v>0</v>
      </c>
      <c r="AC1374" t="str">
        <f t="shared" si="105"/>
        <v>Monday</v>
      </c>
      <c r="AD1374" s="5">
        <v>9.6349999999999998</v>
      </c>
      <c r="AE1374">
        <v>2013</v>
      </c>
      <c r="AF1374">
        <v>2</v>
      </c>
      <c r="AG1374" s="14">
        <f t="shared" si="106"/>
        <v>0.26999999999999991</v>
      </c>
      <c r="AH1374">
        <f t="shared" si="108"/>
        <v>0</v>
      </c>
      <c r="AI1374" t="str">
        <f t="shared" si="109"/>
        <v xml:space="preserve"> </v>
      </c>
    </row>
    <row r="1375" spans="1:35" x14ac:dyDescent="0.35">
      <c r="A1375">
        <v>1374</v>
      </c>
      <c r="B1375" t="s">
        <v>3394</v>
      </c>
      <c r="C1375" t="s">
        <v>3395</v>
      </c>
      <c r="D1375" t="s">
        <v>29</v>
      </c>
      <c r="E1375" t="s">
        <v>30</v>
      </c>
      <c r="F1375" t="s">
        <v>31</v>
      </c>
      <c r="G1375" t="s">
        <v>436</v>
      </c>
      <c r="H1375" t="s">
        <v>436</v>
      </c>
      <c r="I1375" t="s">
        <v>34</v>
      </c>
      <c r="J1375" t="s">
        <v>3948</v>
      </c>
      <c r="K1375" s="3">
        <v>41281</v>
      </c>
      <c r="L1375" t="s">
        <v>136</v>
      </c>
      <c r="M1375" t="s">
        <v>2746</v>
      </c>
      <c r="N1375" t="s">
        <v>2747</v>
      </c>
      <c r="O1375" t="s">
        <v>39</v>
      </c>
      <c r="P1375" t="s">
        <v>61</v>
      </c>
      <c r="Q1375">
        <v>3</v>
      </c>
      <c r="R1375" s="5">
        <v>11.706666666666671</v>
      </c>
      <c r="S1375" s="5">
        <v>14.666666666666671</v>
      </c>
      <c r="T1375" s="5">
        <v>44.000000000000014</v>
      </c>
      <c r="U1375">
        <v>0</v>
      </c>
      <c r="V1375" s="5">
        <v>8.8800000000000008</v>
      </c>
      <c r="W1375" t="s">
        <v>155</v>
      </c>
      <c r="X1375" s="3">
        <v>41283</v>
      </c>
      <c r="Y1375" s="3">
        <v>41283</v>
      </c>
      <c r="Z1375">
        <v>2</v>
      </c>
      <c r="AA1375" t="s">
        <v>8400</v>
      </c>
      <c r="AB1375">
        <f t="shared" si="107"/>
        <v>0</v>
      </c>
      <c r="AC1375" t="str">
        <f t="shared" si="105"/>
        <v>Monday</v>
      </c>
      <c r="AD1375" s="5">
        <v>7.9379999999999997</v>
      </c>
      <c r="AE1375">
        <v>2013</v>
      </c>
      <c r="AF1375">
        <v>2</v>
      </c>
      <c r="AG1375" s="14">
        <f t="shared" si="106"/>
        <v>0.20181818181818176</v>
      </c>
      <c r="AH1375">
        <f t="shared" si="108"/>
        <v>0</v>
      </c>
      <c r="AI1375" t="str">
        <f t="shared" si="109"/>
        <v xml:space="preserve"> </v>
      </c>
    </row>
    <row r="1376" spans="1:35" x14ac:dyDescent="0.35">
      <c r="A1376">
        <v>1375</v>
      </c>
      <c r="B1376" t="s">
        <v>3949</v>
      </c>
      <c r="C1376" t="s">
        <v>3950</v>
      </c>
      <c r="D1376" t="s">
        <v>112</v>
      </c>
      <c r="E1376" t="s">
        <v>84</v>
      </c>
      <c r="F1376" t="s">
        <v>168</v>
      </c>
      <c r="G1376" t="s">
        <v>665</v>
      </c>
      <c r="H1376" t="s">
        <v>1331</v>
      </c>
      <c r="I1376" t="s">
        <v>34</v>
      </c>
      <c r="J1376" t="s">
        <v>3951</v>
      </c>
      <c r="K1376" s="3">
        <v>40864</v>
      </c>
      <c r="L1376" t="s">
        <v>36</v>
      </c>
      <c r="M1376" t="s">
        <v>323</v>
      </c>
      <c r="N1376" t="s">
        <v>324</v>
      </c>
      <c r="O1376" t="s">
        <v>39</v>
      </c>
      <c r="P1376" t="s">
        <v>58</v>
      </c>
      <c r="Q1376">
        <v>5</v>
      </c>
      <c r="R1376" s="5">
        <v>21.103999999999996</v>
      </c>
      <c r="S1376" s="5">
        <v>34.573333333333331</v>
      </c>
      <c r="T1376" s="5">
        <v>103.71999999999998</v>
      </c>
      <c r="U1376">
        <v>0.4</v>
      </c>
      <c r="V1376" s="5">
        <v>-1.8</v>
      </c>
      <c r="W1376" t="s">
        <v>41</v>
      </c>
      <c r="X1376" s="3">
        <v>40869</v>
      </c>
      <c r="Y1376" s="3">
        <v>40869</v>
      </c>
      <c r="Z1376">
        <v>5</v>
      </c>
      <c r="AA1376" t="s">
        <v>8400</v>
      </c>
      <c r="AB1376">
        <f t="shared" si="107"/>
        <v>0</v>
      </c>
      <c r="AC1376" t="str">
        <f t="shared" si="105"/>
        <v>Thursday</v>
      </c>
      <c r="AD1376" s="5">
        <v>8.01</v>
      </c>
      <c r="AE1376">
        <v>2011</v>
      </c>
      <c r="AF1376">
        <v>47</v>
      </c>
      <c r="AG1376" s="14">
        <f t="shared" si="106"/>
        <v>-1.7354415734670271E-2</v>
      </c>
      <c r="AH1376">
        <f t="shared" si="108"/>
        <v>0</v>
      </c>
      <c r="AI1376" t="str">
        <f t="shared" si="109"/>
        <v xml:space="preserve"> </v>
      </c>
    </row>
    <row r="1377" spans="1:35" x14ac:dyDescent="0.35">
      <c r="A1377">
        <v>1376</v>
      </c>
      <c r="B1377" t="s">
        <v>3949</v>
      </c>
      <c r="C1377" t="s">
        <v>3950</v>
      </c>
      <c r="D1377" t="s">
        <v>112</v>
      </c>
      <c r="E1377" t="s">
        <v>84</v>
      </c>
      <c r="F1377" t="s">
        <v>168</v>
      </c>
      <c r="G1377" t="s">
        <v>665</v>
      </c>
      <c r="H1377" t="s">
        <v>1331</v>
      </c>
      <c r="I1377" t="s">
        <v>34</v>
      </c>
      <c r="J1377" t="s">
        <v>3951</v>
      </c>
      <c r="K1377" s="3">
        <v>40864</v>
      </c>
      <c r="L1377" t="s">
        <v>36</v>
      </c>
      <c r="M1377" t="s">
        <v>372</v>
      </c>
      <c r="N1377" t="s">
        <v>373</v>
      </c>
      <c r="O1377" t="s">
        <v>39</v>
      </c>
      <c r="P1377" t="s">
        <v>58</v>
      </c>
      <c r="Q1377">
        <v>3</v>
      </c>
      <c r="R1377" s="5">
        <v>2.4314666666666671</v>
      </c>
      <c r="S1377" s="5">
        <v>4.3324444444444454</v>
      </c>
      <c r="T1377" s="5">
        <v>7.7984000000000018</v>
      </c>
      <c r="U1377">
        <v>0.4</v>
      </c>
      <c r="V1377" s="5">
        <v>0.504</v>
      </c>
      <c r="W1377" t="s">
        <v>41</v>
      </c>
      <c r="X1377" s="3">
        <v>40869</v>
      </c>
      <c r="Y1377" s="3">
        <v>40871</v>
      </c>
      <c r="Z1377">
        <v>7</v>
      </c>
      <c r="AA1377" t="s">
        <v>8399</v>
      </c>
      <c r="AB1377">
        <f t="shared" si="107"/>
        <v>2</v>
      </c>
      <c r="AC1377" t="str">
        <f t="shared" si="105"/>
        <v>Thursday</v>
      </c>
      <c r="AD1377" s="5">
        <v>0.49199999999999999</v>
      </c>
      <c r="AE1377">
        <v>2011</v>
      </c>
      <c r="AF1377">
        <v>47</v>
      </c>
      <c r="AG1377" s="14">
        <f t="shared" si="106"/>
        <v>6.4628641772671303E-2</v>
      </c>
      <c r="AH1377">
        <f t="shared" si="108"/>
        <v>1</v>
      </c>
      <c r="AI1377">
        <f t="shared" si="109"/>
        <v>2</v>
      </c>
    </row>
    <row r="1378" spans="1:35" x14ac:dyDescent="0.35">
      <c r="A1378">
        <v>1377</v>
      </c>
      <c r="B1378" t="s">
        <v>3949</v>
      </c>
      <c r="C1378" t="s">
        <v>3950</v>
      </c>
      <c r="D1378" t="s">
        <v>112</v>
      </c>
      <c r="E1378" t="s">
        <v>84</v>
      </c>
      <c r="F1378" t="s">
        <v>168</v>
      </c>
      <c r="G1378" t="s">
        <v>665</v>
      </c>
      <c r="H1378" t="s">
        <v>1331</v>
      </c>
      <c r="I1378" t="s">
        <v>34</v>
      </c>
      <c r="J1378" t="s">
        <v>3951</v>
      </c>
      <c r="K1378" s="3">
        <v>40864</v>
      </c>
      <c r="L1378" t="s">
        <v>36</v>
      </c>
      <c r="M1378" t="s">
        <v>3952</v>
      </c>
      <c r="N1378" t="s">
        <v>3953</v>
      </c>
      <c r="O1378" t="s">
        <v>72</v>
      </c>
      <c r="P1378" t="s">
        <v>73</v>
      </c>
      <c r="Q1378">
        <v>4</v>
      </c>
      <c r="R1378" s="5">
        <v>166.923</v>
      </c>
      <c r="S1378" s="5">
        <v>295.77666666666659</v>
      </c>
      <c r="T1378" s="5">
        <v>354.93199999999996</v>
      </c>
      <c r="U1378">
        <v>0.7</v>
      </c>
      <c r="V1378" s="5">
        <v>-312.76</v>
      </c>
      <c r="W1378" t="s">
        <v>41</v>
      </c>
      <c r="X1378" s="3">
        <v>40869</v>
      </c>
      <c r="Y1378" s="3">
        <v>40872</v>
      </c>
      <c r="Z1378">
        <v>8</v>
      </c>
      <c r="AA1378" t="s">
        <v>8399</v>
      </c>
      <c r="AB1378">
        <f t="shared" si="107"/>
        <v>3</v>
      </c>
      <c r="AC1378" t="str">
        <f t="shared" si="105"/>
        <v>Thursday</v>
      </c>
      <c r="AD1378" s="5">
        <v>16.152999999999999</v>
      </c>
      <c r="AE1378">
        <v>2011</v>
      </c>
      <c r="AF1378">
        <v>47</v>
      </c>
      <c r="AG1378" s="14">
        <f t="shared" si="106"/>
        <v>-0.881182874466095</v>
      </c>
      <c r="AH1378">
        <f t="shared" si="108"/>
        <v>1</v>
      </c>
      <c r="AI1378">
        <f t="shared" si="109"/>
        <v>3</v>
      </c>
    </row>
    <row r="1379" spans="1:35" x14ac:dyDescent="0.35">
      <c r="A1379">
        <v>1378</v>
      </c>
      <c r="B1379" t="s">
        <v>3949</v>
      </c>
      <c r="C1379" t="s">
        <v>3950</v>
      </c>
      <c r="D1379" t="s">
        <v>112</v>
      </c>
      <c r="E1379" t="s">
        <v>84</v>
      </c>
      <c r="F1379" t="s">
        <v>168</v>
      </c>
      <c r="G1379" t="s">
        <v>665</v>
      </c>
      <c r="H1379" t="s">
        <v>1331</v>
      </c>
      <c r="I1379" t="s">
        <v>34</v>
      </c>
      <c r="J1379" t="s">
        <v>3951</v>
      </c>
      <c r="K1379" s="3">
        <v>40864</v>
      </c>
      <c r="L1379" t="s">
        <v>36</v>
      </c>
      <c r="M1379" t="s">
        <v>3881</v>
      </c>
      <c r="N1379" t="s">
        <v>3882</v>
      </c>
      <c r="O1379" t="s">
        <v>72</v>
      </c>
      <c r="P1379" t="s">
        <v>162</v>
      </c>
      <c r="Q1379">
        <v>2</v>
      </c>
      <c r="R1379" s="5">
        <v>72.417862160000013</v>
      </c>
      <c r="S1379" s="5">
        <v>127.16184307692311</v>
      </c>
      <c r="T1379" s="5">
        <v>152.08556432000003</v>
      </c>
      <c r="U1379">
        <v>0.40200000000000002</v>
      </c>
      <c r="V1379" s="5">
        <v>7.2498399999999998</v>
      </c>
      <c r="W1379" t="s">
        <v>41</v>
      </c>
      <c r="X1379" s="3">
        <v>40869</v>
      </c>
      <c r="Y1379" s="3">
        <v>40869</v>
      </c>
      <c r="Z1379">
        <v>5</v>
      </c>
      <c r="AA1379" t="s">
        <v>8400</v>
      </c>
      <c r="AB1379">
        <f t="shared" si="107"/>
        <v>0</v>
      </c>
      <c r="AC1379" t="str">
        <f t="shared" si="105"/>
        <v>Thursday</v>
      </c>
      <c r="AD1379" s="5">
        <v>8.3130000000000006</v>
      </c>
      <c r="AE1379">
        <v>2011</v>
      </c>
      <c r="AF1379">
        <v>47</v>
      </c>
      <c r="AG1379" s="14">
        <f t="shared" si="106"/>
        <v>4.7669481534393127E-2</v>
      </c>
      <c r="AH1379">
        <f t="shared" si="108"/>
        <v>0</v>
      </c>
      <c r="AI1379" t="str">
        <f t="shared" si="109"/>
        <v xml:space="preserve"> </v>
      </c>
    </row>
    <row r="1380" spans="1:35" x14ac:dyDescent="0.35">
      <c r="A1380">
        <v>1379</v>
      </c>
      <c r="B1380" t="s">
        <v>1916</v>
      </c>
      <c r="C1380" t="s">
        <v>1917</v>
      </c>
      <c r="D1380" t="s">
        <v>29</v>
      </c>
      <c r="E1380" t="s">
        <v>30</v>
      </c>
      <c r="F1380" t="s">
        <v>31</v>
      </c>
      <c r="G1380" t="s">
        <v>2250</v>
      </c>
      <c r="H1380" t="s">
        <v>3954</v>
      </c>
      <c r="I1380" t="s">
        <v>34</v>
      </c>
      <c r="J1380" t="s">
        <v>3955</v>
      </c>
      <c r="K1380" s="3">
        <v>40843</v>
      </c>
      <c r="L1380" t="s">
        <v>136</v>
      </c>
      <c r="M1380" t="s">
        <v>2037</v>
      </c>
      <c r="N1380" t="s">
        <v>2038</v>
      </c>
      <c r="O1380" t="s">
        <v>51</v>
      </c>
      <c r="P1380" t="s">
        <v>55</v>
      </c>
      <c r="Q1380">
        <v>6</v>
      </c>
      <c r="R1380" s="5">
        <v>194.13040000000001</v>
      </c>
      <c r="S1380" s="5">
        <v>255.548</v>
      </c>
      <c r="T1380" s="5">
        <v>1226.6304</v>
      </c>
      <c r="U1380">
        <v>0.2</v>
      </c>
      <c r="V1380" s="5">
        <v>61.847999999999999</v>
      </c>
      <c r="W1380" t="s">
        <v>41</v>
      </c>
      <c r="X1380" s="3">
        <v>40848</v>
      </c>
      <c r="Y1380" s="3">
        <v>40851</v>
      </c>
      <c r="Z1380">
        <v>8</v>
      </c>
      <c r="AA1380" t="s">
        <v>8399</v>
      </c>
      <c r="AB1380">
        <f t="shared" si="107"/>
        <v>3</v>
      </c>
      <c r="AC1380" t="str">
        <f t="shared" si="105"/>
        <v>Thursday</v>
      </c>
      <c r="AD1380" s="5">
        <v>78.762</v>
      </c>
      <c r="AE1380">
        <v>2011</v>
      </c>
      <c r="AF1380">
        <v>44</v>
      </c>
      <c r="AG1380" s="14">
        <f t="shared" si="106"/>
        <v>5.0421055926870878E-2</v>
      </c>
      <c r="AH1380">
        <f t="shared" si="108"/>
        <v>1</v>
      </c>
      <c r="AI1380">
        <f t="shared" si="109"/>
        <v>3</v>
      </c>
    </row>
    <row r="1381" spans="1:35" x14ac:dyDescent="0.35">
      <c r="A1381">
        <v>1380</v>
      </c>
      <c r="B1381" t="s">
        <v>1916</v>
      </c>
      <c r="C1381" t="s">
        <v>1917</v>
      </c>
      <c r="D1381" t="s">
        <v>29</v>
      </c>
      <c r="E1381" t="s">
        <v>30</v>
      </c>
      <c r="F1381" t="s">
        <v>31</v>
      </c>
      <c r="G1381" t="s">
        <v>2250</v>
      </c>
      <c r="H1381" t="s">
        <v>3954</v>
      </c>
      <c r="I1381" t="s">
        <v>34</v>
      </c>
      <c r="J1381" t="s">
        <v>3955</v>
      </c>
      <c r="K1381" s="3">
        <v>40843</v>
      </c>
      <c r="L1381" t="s">
        <v>136</v>
      </c>
      <c r="M1381" t="s">
        <v>3956</v>
      </c>
      <c r="N1381" t="s">
        <v>3957</v>
      </c>
      <c r="O1381" t="s">
        <v>39</v>
      </c>
      <c r="P1381" t="s">
        <v>340</v>
      </c>
      <c r="Q1381">
        <v>2</v>
      </c>
      <c r="R1381" s="5">
        <v>12.18</v>
      </c>
      <c r="S1381" s="5">
        <v>14</v>
      </c>
      <c r="T1381" s="5">
        <v>28</v>
      </c>
      <c r="U1381">
        <v>0</v>
      </c>
      <c r="V1381" s="5">
        <v>3.64</v>
      </c>
      <c r="W1381" t="s">
        <v>41</v>
      </c>
      <c r="X1381" s="3">
        <v>40848</v>
      </c>
      <c r="Y1381" s="3">
        <v>40848</v>
      </c>
      <c r="Z1381">
        <v>5</v>
      </c>
      <c r="AA1381" t="s">
        <v>8400</v>
      </c>
      <c r="AB1381">
        <f t="shared" si="107"/>
        <v>0</v>
      </c>
      <c r="AC1381" t="str">
        <f t="shared" si="105"/>
        <v>Thursday</v>
      </c>
      <c r="AD1381" s="5">
        <v>5.0289999999999999</v>
      </c>
      <c r="AE1381">
        <v>2011</v>
      </c>
      <c r="AF1381">
        <v>44</v>
      </c>
      <c r="AG1381" s="14">
        <f t="shared" si="106"/>
        <v>0.13</v>
      </c>
      <c r="AH1381">
        <f t="shared" si="108"/>
        <v>0</v>
      </c>
      <c r="AI1381" t="str">
        <f t="shared" si="109"/>
        <v xml:space="preserve"> </v>
      </c>
    </row>
    <row r="1382" spans="1:35" x14ac:dyDescent="0.35">
      <c r="A1382">
        <v>1381</v>
      </c>
      <c r="B1382" t="s">
        <v>1916</v>
      </c>
      <c r="C1382" t="s">
        <v>1917</v>
      </c>
      <c r="D1382" t="s">
        <v>29</v>
      </c>
      <c r="E1382" t="s">
        <v>30</v>
      </c>
      <c r="F1382" t="s">
        <v>31</v>
      </c>
      <c r="G1382" t="s">
        <v>2250</v>
      </c>
      <c r="H1382" t="s">
        <v>3954</v>
      </c>
      <c r="I1382" t="s">
        <v>34</v>
      </c>
      <c r="J1382" t="s">
        <v>3955</v>
      </c>
      <c r="K1382" s="3">
        <v>40843</v>
      </c>
      <c r="L1382" t="s">
        <v>136</v>
      </c>
      <c r="M1382" t="s">
        <v>3958</v>
      </c>
      <c r="N1382" t="s">
        <v>3959</v>
      </c>
      <c r="O1382" t="s">
        <v>39</v>
      </c>
      <c r="P1382" t="s">
        <v>340</v>
      </c>
      <c r="Q1382">
        <v>3</v>
      </c>
      <c r="R1382" s="5">
        <v>10.839999999999998</v>
      </c>
      <c r="S1382" s="5">
        <v>19</v>
      </c>
      <c r="T1382" s="5">
        <v>57</v>
      </c>
      <c r="U1382">
        <v>0</v>
      </c>
      <c r="V1382" s="5">
        <v>24.48</v>
      </c>
      <c r="W1382" t="s">
        <v>41</v>
      </c>
      <c r="X1382" s="3">
        <v>40848</v>
      </c>
      <c r="Y1382" s="3">
        <v>40848</v>
      </c>
      <c r="Z1382">
        <v>5</v>
      </c>
      <c r="AA1382" t="s">
        <v>8400</v>
      </c>
      <c r="AB1382">
        <f t="shared" si="107"/>
        <v>0</v>
      </c>
      <c r="AC1382" t="str">
        <f t="shared" si="105"/>
        <v>Thursday</v>
      </c>
      <c r="AD1382" s="5">
        <v>5.633</v>
      </c>
      <c r="AE1382">
        <v>2011</v>
      </c>
      <c r="AF1382">
        <v>44</v>
      </c>
      <c r="AG1382" s="14">
        <f t="shared" si="106"/>
        <v>0.42947368421052634</v>
      </c>
      <c r="AH1382">
        <f t="shared" si="108"/>
        <v>0</v>
      </c>
      <c r="AI1382" t="str">
        <f t="shared" si="109"/>
        <v xml:space="preserve"> </v>
      </c>
    </row>
    <row r="1383" spans="1:35" x14ac:dyDescent="0.35">
      <c r="A1383">
        <v>1382</v>
      </c>
      <c r="B1383" t="s">
        <v>3960</v>
      </c>
      <c r="C1383" t="s">
        <v>3961</v>
      </c>
      <c r="D1383" t="s">
        <v>29</v>
      </c>
      <c r="E1383" t="s">
        <v>44</v>
      </c>
      <c r="F1383" t="s">
        <v>67</v>
      </c>
      <c r="G1383" t="s">
        <v>68</v>
      </c>
      <c r="H1383" t="s">
        <v>3962</v>
      </c>
      <c r="I1383" t="s">
        <v>34</v>
      </c>
      <c r="J1383" t="s">
        <v>3963</v>
      </c>
      <c r="K1383" s="3">
        <v>41019</v>
      </c>
      <c r="L1383" t="s">
        <v>136</v>
      </c>
      <c r="M1383" t="s">
        <v>1415</v>
      </c>
      <c r="N1383" t="s">
        <v>1416</v>
      </c>
      <c r="O1383" t="s">
        <v>39</v>
      </c>
      <c r="P1383" t="s">
        <v>58</v>
      </c>
      <c r="Q1383">
        <v>3</v>
      </c>
      <c r="R1383" s="5">
        <v>2.9800000000000004</v>
      </c>
      <c r="S1383" s="5">
        <v>5</v>
      </c>
      <c r="T1383" s="5">
        <v>15</v>
      </c>
      <c r="U1383">
        <v>0</v>
      </c>
      <c r="V1383" s="5">
        <v>6.06</v>
      </c>
      <c r="W1383" t="s">
        <v>155</v>
      </c>
      <c r="X1383" s="3">
        <v>41021</v>
      </c>
      <c r="Y1383" s="3">
        <v>41021</v>
      </c>
      <c r="Z1383">
        <v>2</v>
      </c>
      <c r="AA1383" t="s">
        <v>8400</v>
      </c>
      <c r="AB1383">
        <f t="shared" si="107"/>
        <v>0</v>
      </c>
      <c r="AC1383" t="str">
        <f t="shared" si="105"/>
        <v>Friday</v>
      </c>
      <c r="AD1383" s="5">
        <v>3.0129999999999999</v>
      </c>
      <c r="AE1383">
        <v>2012</v>
      </c>
      <c r="AF1383">
        <v>16</v>
      </c>
      <c r="AG1383" s="14">
        <f t="shared" si="106"/>
        <v>0.40399999999999997</v>
      </c>
      <c r="AH1383">
        <f t="shared" si="108"/>
        <v>0</v>
      </c>
      <c r="AI1383" t="str">
        <f t="shared" si="109"/>
        <v xml:space="preserve"> </v>
      </c>
    </row>
    <row r="1384" spans="1:35" x14ac:dyDescent="0.35">
      <c r="A1384">
        <v>1383</v>
      </c>
      <c r="B1384" t="s">
        <v>3960</v>
      </c>
      <c r="C1384" t="s">
        <v>3961</v>
      </c>
      <c r="D1384" t="s">
        <v>29</v>
      </c>
      <c r="E1384" t="s">
        <v>44</v>
      </c>
      <c r="F1384" t="s">
        <v>67</v>
      </c>
      <c r="G1384" t="s">
        <v>68</v>
      </c>
      <c r="H1384" t="s">
        <v>3962</v>
      </c>
      <c r="I1384" t="s">
        <v>34</v>
      </c>
      <c r="J1384" t="s">
        <v>3963</v>
      </c>
      <c r="K1384" s="3">
        <v>41019</v>
      </c>
      <c r="L1384" t="s">
        <v>136</v>
      </c>
      <c r="M1384" t="s">
        <v>1998</v>
      </c>
      <c r="N1384" t="s">
        <v>1999</v>
      </c>
      <c r="O1384" t="s">
        <v>72</v>
      </c>
      <c r="P1384" t="s">
        <v>162</v>
      </c>
      <c r="Q1384">
        <v>5</v>
      </c>
      <c r="R1384" s="5">
        <v>192.38621359999999</v>
      </c>
      <c r="S1384" s="5">
        <v>253.18578517034069</v>
      </c>
      <c r="T1384" s="5">
        <v>1263.3970680000002</v>
      </c>
      <c r="U1384">
        <v>2E-3</v>
      </c>
      <c r="V1384" s="5">
        <v>301.46600000000001</v>
      </c>
      <c r="W1384" t="s">
        <v>155</v>
      </c>
      <c r="X1384" s="3">
        <v>41021</v>
      </c>
      <c r="Y1384" s="3">
        <v>41021</v>
      </c>
      <c r="Z1384">
        <v>2</v>
      </c>
      <c r="AA1384" t="s">
        <v>8400</v>
      </c>
      <c r="AB1384">
        <f t="shared" si="107"/>
        <v>0</v>
      </c>
      <c r="AC1384" t="str">
        <f t="shared" si="105"/>
        <v>Friday</v>
      </c>
      <c r="AD1384" s="5">
        <v>140.523</v>
      </c>
      <c r="AE1384">
        <v>2012</v>
      </c>
      <c r="AF1384">
        <v>16</v>
      </c>
      <c r="AG1384" s="14">
        <f t="shared" si="106"/>
        <v>0.23861540258062397</v>
      </c>
      <c r="AH1384">
        <f t="shared" si="108"/>
        <v>0</v>
      </c>
      <c r="AI1384" t="str">
        <f t="shared" si="109"/>
        <v xml:space="preserve"> </v>
      </c>
    </row>
    <row r="1385" spans="1:35" x14ac:dyDescent="0.35">
      <c r="A1385">
        <v>1384</v>
      </c>
      <c r="B1385" t="s">
        <v>3960</v>
      </c>
      <c r="C1385" t="s">
        <v>3961</v>
      </c>
      <c r="D1385" t="s">
        <v>29</v>
      </c>
      <c r="E1385" t="s">
        <v>44</v>
      </c>
      <c r="F1385" t="s">
        <v>67</v>
      </c>
      <c r="G1385" t="s">
        <v>68</v>
      </c>
      <c r="H1385" t="s">
        <v>3962</v>
      </c>
      <c r="I1385" t="s">
        <v>34</v>
      </c>
      <c r="J1385" t="s">
        <v>3963</v>
      </c>
      <c r="K1385" s="3">
        <v>41019</v>
      </c>
      <c r="L1385" t="s">
        <v>136</v>
      </c>
      <c r="M1385" t="s">
        <v>953</v>
      </c>
      <c r="N1385" t="s">
        <v>954</v>
      </c>
      <c r="O1385" t="s">
        <v>39</v>
      </c>
      <c r="P1385" t="s">
        <v>340</v>
      </c>
      <c r="Q1385">
        <v>3</v>
      </c>
      <c r="R1385" s="5">
        <v>8.2799999999999994</v>
      </c>
      <c r="S1385" s="5">
        <v>15</v>
      </c>
      <c r="T1385" s="5">
        <v>45</v>
      </c>
      <c r="U1385">
        <v>0</v>
      </c>
      <c r="V1385" s="5">
        <v>20.16</v>
      </c>
      <c r="W1385" t="s">
        <v>155</v>
      </c>
      <c r="X1385" s="3">
        <v>41021</v>
      </c>
      <c r="Y1385" s="3">
        <v>41024</v>
      </c>
      <c r="Z1385">
        <v>5</v>
      </c>
      <c r="AA1385" t="s">
        <v>8399</v>
      </c>
      <c r="AB1385">
        <f t="shared" si="107"/>
        <v>3</v>
      </c>
      <c r="AC1385" t="str">
        <f t="shared" si="105"/>
        <v>Friday</v>
      </c>
      <c r="AD1385" s="5">
        <v>6.9889999999999999</v>
      </c>
      <c r="AE1385">
        <v>2012</v>
      </c>
      <c r="AF1385">
        <v>16</v>
      </c>
      <c r="AG1385" s="14">
        <f t="shared" si="106"/>
        <v>0.44800000000000001</v>
      </c>
      <c r="AH1385">
        <f t="shared" si="108"/>
        <v>1</v>
      </c>
      <c r="AI1385">
        <f t="shared" si="109"/>
        <v>3</v>
      </c>
    </row>
    <row r="1386" spans="1:35" x14ac:dyDescent="0.35">
      <c r="A1386">
        <v>1385</v>
      </c>
      <c r="B1386" t="s">
        <v>3960</v>
      </c>
      <c r="C1386" t="s">
        <v>3961</v>
      </c>
      <c r="D1386" t="s">
        <v>29</v>
      </c>
      <c r="E1386" t="s">
        <v>44</v>
      </c>
      <c r="F1386" t="s">
        <v>67</v>
      </c>
      <c r="G1386" t="s">
        <v>68</v>
      </c>
      <c r="H1386" t="s">
        <v>3962</v>
      </c>
      <c r="I1386" t="s">
        <v>34</v>
      </c>
      <c r="J1386" t="s">
        <v>3963</v>
      </c>
      <c r="K1386" s="3">
        <v>41019</v>
      </c>
      <c r="L1386" t="s">
        <v>136</v>
      </c>
      <c r="M1386" t="s">
        <v>817</v>
      </c>
      <c r="N1386" t="s">
        <v>818</v>
      </c>
      <c r="O1386" t="s">
        <v>39</v>
      </c>
      <c r="P1386" t="s">
        <v>64</v>
      </c>
      <c r="Q1386">
        <v>1</v>
      </c>
      <c r="R1386" s="5">
        <v>19.059999999999999</v>
      </c>
      <c r="S1386" s="5">
        <v>25</v>
      </c>
      <c r="T1386" s="5">
        <v>25</v>
      </c>
      <c r="U1386">
        <v>0</v>
      </c>
      <c r="V1386" s="5">
        <v>5.94</v>
      </c>
      <c r="W1386" t="s">
        <v>155</v>
      </c>
      <c r="X1386" s="3">
        <v>41021</v>
      </c>
      <c r="Y1386" s="3">
        <v>41022</v>
      </c>
      <c r="Z1386">
        <v>3</v>
      </c>
      <c r="AA1386" t="s">
        <v>8399</v>
      </c>
      <c r="AB1386">
        <f t="shared" si="107"/>
        <v>1</v>
      </c>
      <c r="AC1386" t="str">
        <f t="shared" si="105"/>
        <v>Friday</v>
      </c>
      <c r="AD1386" s="5">
        <v>3.3969999999999998</v>
      </c>
      <c r="AE1386">
        <v>2012</v>
      </c>
      <c r="AF1386">
        <v>16</v>
      </c>
      <c r="AG1386" s="14">
        <f t="shared" si="106"/>
        <v>0.23760000000000001</v>
      </c>
      <c r="AH1386">
        <f t="shared" si="108"/>
        <v>1</v>
      </c>
      <c r="AI1386">
        <f t="shared" si="109"/>
        <v>1</v>
      </c>
    </row>
    <row r="1387" spans="1:35" x14ac:dyDescent="0.35">
      <c r="A1387">
        <v>1386</v>
      </c>
      <c r="B1387" t="s">
        <v>3960</v>
      </c>
      <c r="C1387" t="s">
        <v>3961</v>
      </c>
      <c r="D1387" t="s">
        <v>29</v>
      </c>
      <c r="E1387" t="s">
        <v>44</v>
      </c>
      <c r="F1387" t="s">
        <v>67</v>
      </c>
      <c r="G1387" t="s">
        <v>68</v>
      </c>
      <c r="H1387" t="s">
        <v>3962</v>
      </c>
      <c r="I1387" t="s">
        <v>34</v>
      </c>
      <c r="J1387" t="s">
        <v>3963</v>
      </c>
      <c r="K1387" s="3">
        <v>41019</v>
      </c>
      <c r="L1387" t="s">
        <v>136</v>
      </c>
      <c r="M1387" t="s">
        <v>3964</v>
      </c>
      <c r="N1387" t="s">
        <v>3965</v>
      </c>
      <c r="O1387" t="s">
        <v>39</v>
      </c>
      <c r="P1387" t="s">
        <v>90</v>
      </c>
      <c r="Q1387">
        <v>3</v>
      </c>
      <c r="R1387" s="5">
        <v>8.5066666666666659</v>
      </c>
      <c r="S1387" s="5">
        <v>8.6666666666666661</v>
      </c>
      <c r="T1387" s="5">
        <v>26</v>
      </c>
      <c r="U1387">
        <v>0</v>
      </c>
      <c r="V1387" s="5">
        <v>0.48</v>
      </c>
      <c r="W1387" t="s">
        <v>155</v>
      </c>
      <c r="X1387" s="3">
        <v>41021</v>
      </c>
      <c r="Y1387" s="3">
        <v>41021</v>
      </c>
      <c r="Z1387">
        <v>2</v>
      </c>
      <c r="AA1387" t="s">
        <v>8400</v>
      </c>
      <c r="AB1387">
        <f t="shared" si="107"/>
        <v>0</v>
      </c>
      <c r="AC1387" t="str">
        <f t="shared" si="105"/>
        <v>Friday</v>
      </c>
      <c r="AD1387" s="5">
        <v>1.1919999999999999</v>
      </c>
      <c r="AE1387">
        <v>2012</v>
      </c>
      <c r="AF1387">
        <v>16</v>
      </c>
      <c r="AG1387" s="14">
        <f t="shared" si="106"/>
        <v>1.846153846153846E-2</v>
      </c>
      <c r="AH1387">
        <f t="shared" si="108"/>
        <v>0</v>
      </c>
      <c r="AI1387" t="str">
        <f t="shared" si="109"/>
        <v xml:space="preserve"> </v>
      </c>
    </row>
    <row r="1388" spans="1:35" x14ac:dyDescent="0.35">
      <c r="A1388">
        <v>1387</v>
      </c>
      <c r="B1388" t="s">
        <v>702</v>
      </c>
      <c r="C1388" t="s">
        <v>703</v>
      </c>
      <c r="D1388" t="s">
        <v>29</v>
      </c>
      <c r="E1388" t="s">
        <v>44</v>
      </c>
      <c r="F1388" t="s">
        <v>1553</v>
      </c>
      <c r="G1388" t="s">
        <v>3966</v>
      </c>
      <c r="H1388" t="s">
        <v>3967</v>
      </c>
      <c r="I1388" t="s">
        <v>34</v>
      </c>
      <c r="J1388" t="s">
        <v>3968</v>
      </c>
      <c r="K1388" s="3">
        <v>41393</v>
      </c>
      <c r="L1388" t="s">
        <v>36</v>
      </c>
      <c r="M1388" t="s">
        <v>2853</v>
      </c>
      <c r="N1388" t="s">
        <v>2854</v>
      </c>
      <c r="O1388" t="s">
        <v>39</v>
      </c>
      <c r="P1388" t="s">
        <v>340</v>
      </c>
      <c r="Q1388">
        <v>1</v>
      </c>
      <c r="R1388" s="5">
        <v>7.76</v>
      </c>
      <c r="S1388" s="5">
        <v>11</v>
      </c>
      <c r="T1388" s="5">
        <v>11</v>
      </c>
      <c r="U1388">
        <v>0</v>
      </c>
      <c r="V1388" s="5">
        <v>3.24</v>
      </c>
      <c r="W1388" t="s">
        <v>41</v>
      </c>
      <c r="X1388" s="3">
        <v>41398</v>
      </c>
      <c r="Y1388" s="3">
        <v>41398</v>
      </c>
      <c r="Z1388">
        <v>5</v>
      </c>
      <c r="AA1388" t="s">
        <v>8400</v>
      </c>
      <c r="AB1388">
        <f t="shared" si="107"/>
        <v>0</v>
      </c>
      <c r="AC1388" t="str">
        <f t="shared" si="105"/>
        <v>Monday</v>
      </c>
      <c r="AD1388" s="5">
        <v>0.67300000000000004</v>
      </c>
      <c r="AE1388">
        <v>2013</v>
      </c>
      <c r="AF1388">
        <v>18</v>
      </c>
      <c r="AG1388" s="14">
        <f t="shared" si="106"/>
        <v>0.29454545454545455</v>
      </c>
      <c r="AH1388">
        <f t="shared" si="108"/>
        <v>0</v>
      </c>
      <c r="AI1388" t="str">
        <f t="shared" si="109"/>
        <v xml:space="preserve"> </v>
      </c>
    </row>
    <row r="1389" spans="1:35" x14ac:dyDescent="0.35">
      <c r="A1389">
        <v>1388</v>
      </c>
      <c r="B1389" t="s">
        <v>702</v>
      </c>
      <c r="C1389" t="s">
        <v>703</v>
      </c>
      <c r="D1389" t="s">
        <v>29</v>
      </c>
      <c r="E1389" t="s">
        <v>44</v>
      </c>
      <c r="F1389" t="s">
        <v>1553</v>
      </c>
      <c r="G1389" t="s">
        <v>3966</v>
      </c>
      <c r="H1389" t="s">
        <v>3967</v>
      </c>
      <c r="I1389" t="s">
        <v>34</v>
      </c>
      <c r="J1389" t="s">
        <v>3968</v>
      </c>
      <c r="K1389" s="3">
        <v>41393</v>
      </c>
      <c r="L1389" t="s">
        <v>36</v>
      </c>
      <c r="M1389" t="s">
        <v>532</v>
      </c>
      <c r="N1389" t="s">
        <v>533</v>
      </c>
      <c r="O1389" t="s">
        <v>39</v>
      </c>
      <c r="P1389" t="s">
        <v>340</v>
      </c>
      <c r="Q1389">
        <v>3</v>
      </c>
      <c r="R1389" s="5">
        <v>12.020000000000001</v>
      </c>
      <c r="S1389" s="5">
        <v>16</v>
      </c>
      <c r="T1389" s="5">
        <v>48</v>
      </c>
      <c r="U1389">
        <v>0</v>
      </c>
      <c r="V1389" s="5">
        <v>11.94</v>
      </c>
      <c r="W1389" t="s">
        <v>41</v>
      </c>
      <c r="X1389" s="3">
        <v>41398</v>
      </c>
      <c r="Y1389" s="3">
        <v>41400</v>
      </c>
      <c r="Z1389">
        <v>7</v>
      </c>
      <c r="AA1389" t="s">
        <v>8399</v>
      </c>
      <c r="AB1389">
        <f t="shared" si="107"/>
        <v>2</v>
      </c>
      <c r="AC1389" t="str">
        <f t="shared" si="105"/>
        <v>Monday</v>
      </c>
      <c r="AD1389" s="5">
        <v>5.2050000000000001</v>
      </c>
      <c r="AE1389">
        <v>2013</v>
      </c>
      <c r="AF1389">
        <v>18</v>
      </c>
      <c r="AG1389" s="14">
        <f t="shared" si="106"/>
        <v>0.24875</v>
      </c>
      <c r="AH1389">
        <f t="shared" si="108"/>
        <v>1</v>
      </c>
      <c r="AI1389">
        <f t="shared" si="109"/>
        <v>2</v>
      </c>
    </row>
    <row r="1390" spans="1:35" x14ac:dyDescent="0.35">
      <c r="A1390">
        <v>1389</v>
      </c>
      <c r="B1390" t="s">
        <v>3969</v>
      </c>
      <c r="C1390" t="s">
        <v>3970</v>
      </c>
      <c r="D1390" t="s">
        <v>29</v>
      </c>
      <c r="E1390" t="s">
        <v>84</v>
      </c>
      <c r="F1390" t="s">
        <v>85</v>
      </c>
      <c r="G1390" t="s">
        <v>86</v>
      </c>
      <c r="H1390" t="s">
        <v>86</v>
      </c>
      <c r="I1390" t="s">
        <v>34</v>
      </c>
      <c r="J1390" t="s">
        <v>3971</v>
      </c>
      <c r="K1390" s="3">
        <v>41376</v>
      </c>
      <c r="L1390" t="s">
        <v>36</v>
      </c>
      <c r="M1390" t="s">
        <v>796</v>
      </c>
      <c r="N1390" t="s">
        <v>797</v>
      </c>
      <c r="O1390" t="s">
        <v>72</v>
      </c>
      <c r="P1390" t="s">
        <v>79</v>
      </c>
      <c r="Q1390">
        <v>2</v>
      </c>
      <c r="R1390" s="5">
        <v>31.46</v>
      </c>
      <c r="S1390" s="5">
        <v>37</v>
      </c>
      <c r="T1390" s="5">
        <v>74</v>
      </c>
      <c r="U1390">
        <v>0</v>
      </c>
      <c r="V1390" s="5">
        <v>11.08</v>
      </c>
      <c r="W1390" t="s">
        <v>155</v>
      </c>
      <c r="X1390" s="3">
        <v>41378</v>
      </c>
      <c r="Y1390" s="3">
        <v>41378</v>
      </c>
      <c r="Z1390">
        <v>2</v>
      </c>
      <c r="AA1390" t="s">
        <v>8400</v>
      </c>
      <c r="AB1390">
        <f t="shared" si="107"/>
        <v>0</v>
      </c>
      <c r="AC1390" t="str">
        <f t="shared" si="105"/>
        <v>Friday</v>
      </c>
      <c r="AD1390" s="5">
        <v>4.8630000000000004</v>
      </c>
      <c r="AE1390">
        <v>2013</v>
      </c>
      <c r="AF1390">
        <v>15</v>
      </c>
      <c r="AG1390" s="14">
        <f t="shared" si="106"/>
        <v>0.14972972972972973</v>
      </c>
      <c r="AH1390">
        <f t="shared" si="108"/>
        <v>0</v>
      </c>
      <c r="AI1390" t="str">
        <f t="shared" si="109"/>
        <v xml:space="preserve"> </v>
      </c>
    </row>
    <row r="1391" spans="1:35" x14ac:dyDescent="0.35">
      <c r="A1391">
        <v>1390</v>
      </c>
      <c r="B1391" t="s">
        <v>3969</v>
      </c>
      <c r="C1391" t="s">
        <v>3970</v>
      </c>
      <c r="D1391" t="s">
        <v>29</v>
      </c>
      <c r="E1391" t="s">
        <v>84</v>
      </c>
      <c r="F1391" t="s">
        <v>85</v>
      </c>
      <c r="G1391" t="s">
        <v>86</v>
      </c>
      <c r="H1391" t="s">
        <v>86</v>
      </c>
      <c r="I1391" t="s">
        <v>34</v>
      </c>
      <c r="J1391" t="s">
        <v>3971</v>
      </c>
      <c r="K1391" s="3">
        <v>41376</v>
      </c>
      <c r="L1391" t="s">
        <v>36</v>
      </c>
      <c r="M1391" t="s">
        <v>2325</v>
      </c>
      <c r="N1391" t="s">
        <v>2326</v>
      </c>
      <c r="O1391" t="s">
        <v>51</v>
      </c>
      <c r="P1391" t="s">
        <v>93</v>
      </c>
      <c r="Q1391">
        <v>2</v>
      </c>
      <c r="R1391" s="5">
        <v>24.98</v>
      </c>
      <c r="S1391" s="5">
        <v>42.5</v>
      </c>
      <c r="T1391" s="5">
        <v>85</v>
      </c>
      <c r="U1391">
        <v>0</v>
      </c>
      <c r="V1391" s="5">
        <v>35.04</v>
      </c>
      <c r="W1391" t="s">
        <v>155</v>
      </c>
      <c r="X1391" s="3">
        <v>41378</v>
      </c>
      <c r="Y1391" s="3">
        <v>41381</v>
      </c>
      <c r="Z1391">
        <v>5</v>
      </c>
      <c r="AA1391" t="s">
        <v>8399</v>
      </c>
      <c r="AB1391">
        <f t="shared" si="107"/>
        <v>3</v>
      </c>
      <c r="AC1391" t="str">
        <f t="shared" si="105"/>
        <v>Friday</v>
      </c>
      <c r="AD1391" s="5">
        <v>8.3320000000000007</v>
      </c>
      <c r="AE1391">
        <v>2013</v>
      </c>
      <c r="AF1391">
        <v>15</v>
      </c>
      <c r="AG1391" s="14">
        <f t="shared" si="106"/>
        <v>0.41223529411764703</v>
      </c>
      <c r="AH1391">
        <f t="shared" si="108"/>
        <v>1</v>
      </c>
      <c r="AI1391">
        <f t="shared" si="109"/>
        <v>3</v>
      </c>
    </row>
    <row r="1392" spans="1:35" x14ac:dyDescent="0.35">
      <c r="A1392">
        <v>1391</v>
      </c>
      <c r="B1392" t="s">
        <v>3969</v>
      </c>
      <c r="C1392" t="s">
        <v>3970</v>
      </c>
      <c r="D1392" t="s">
        <v>29</v>
      </c>
      <c r="E1392" t="s">
        <v>84</v>
      </c>
      <c r="F1392" t="s">
        <v>85</v>
      </c>
      <c r="G1392" t="s">
        <v>86</v>
      </c>
      <c r="H1392" t="s">
        <v>86</v>
      </c>
      <c r="I1392" t="s">
        <v>34</v>
      </c>
      <c r="J1392" t="s">
        <v>3971</v>
      </c>
      <c r="K1392" s="3">
        <v>41376</v>
      </c>
      <c r="L1392" t="s">
        <v>36</v>
      </c>
      <c r="M1392" t="s">
        <v>2333</v>
      </c>
      <c r="N1392" t="s">
        <v>2334</v>
      </c>
      <c r="O1392" t="s">
        <v>39</v>
      </c>
      <c r="P1392" t="s">
        <v>64</v>
      </c>
      <c r="Q1392">
        <v>2</v>
      </c>
      <c r="R1392" s="5">
        <v>8.42</v>
      </c>
      <c r="S1392" s="5">
        <v>11</v>
      </c>
      <c r="T1392" s="5">
        <v>22</v>
      </c>
      <c r="U1392">
        <v>0</v>
      </c>
      <c r="V1392" s="5">
        <v>5.16</v>
      </c>
      <c r="W1392" t="s">
        <v>155</v>
      </c>
      <c r="X1392" s="3">
        <v>41378</v>
      </c>
      <c r="Y1392" s="3">
        <v>41378</v>
      </c>
      <c r="Z1392">
        <v>2</v>
      </c>
      <c r="AA1392" t="s">
        <v>8400</v>
      </c>
      <c r="AB1392">
        <f t="shared" si="107"/>
        <v>0</v>
      </c>
      <c r="AC1392" t="str">
        <f t="shared" si="105"/>
        <v>Friday</v>
      </c>
      <c r="AD1392" s="5">
        <v>5.1280000000000001</v>
      </c>
      <c r="AE1392">
        <v>2013</v>
      </c>
      <c r="AF1392">
        <v>15</v>
      </c>
      <c r="AG1392" s="14">
        <f t="shared" si="106"/>
        <v>0.23454545454545456</v>
      </c>
      <c r="AH1392">
        <f t="shared" si="108"/>
        <v>0</v>
      </c>
      <c r="AI1392" t="str">
        <f t="shared" si="109"/>
        <v xml:space="preserve"> </v>
      </c>
    </row>
    <row r="1393" spans="1:35" x14ac:dyDescent="0.35">
      <c r="A1393">
        <v>1392</v>
      </c>
      <c r="B1393" t="s">
        <v>399</v>
      </c>
      <c r="C1393" t="s">
        <v>400</v>
      </c>
      <c r="D1393" t="s">
        <v>29</v>
      </c>
      <c r="E1393" t="s">
        <v>199</v>
      </c>
      <c r="F1393" t="s">
        <v>3972</v>
      </c>
      <c r="G1393" t="s">
        <v>3973</v>
      </c>
      <c r="H1393" t="s">
        <v>3974</v>
      </c>
      <c r="I1393" t="s">
        <v>34</v>
      </c>
      <c r="J1393" t="s">
        <v>3975</v>
      </c>
      <c r="K1393" s="3">
        <v>41019</v>
      </c>
      <c r="L1393" t="s">
        <v>136</v>
      </c>
      <c r="M1393" t="s">
        <v>3976</v>
      </c>
      <c r="N1393" t="s">
        <v>3977</v>
      </c>
      <c r="O1393" t="s">
        <v>39</v>
      </c>
      <c r="P1393" t="s">
        <v>40</v>
      </c>
      <c r="Q1393">
        <v>3</v>
      </c>
      <c r="R1393" s="5">
        <v>2.6999999999999997</v>
      </c>
      <c r="S1393" s="5">
        <v>5</v>
      </c>
      <c r="T1393" s="5">
        <v>15</v>
      </c>
      <c r="U1393">
        <v>0</v>
      </c>
      <c r="V1393" s="5">
        <v>6.9</v>
      </c>
      <c r="W1393" t="s">
        <v>242</v>
      </c>
      <c r="X1393" s="3">
        <v>41019</v>
      </c>
      <c r="Y1393" s="3">
        <v>41021</v>
      </c>
      <c r="Z1393">
        <v>2</v>
      </c>
      <c r="AA1393" t="s">
        <v>8399</v>
      </c>
      <c r="AB1393">
        <f t="shared" si="107"/>
        <v>2</v>
      </c>
      <c r="AC1393" t="str">
        <f t="shared" si="105"/>
        <v>Friday</v>
      </c>
      <c r="AD1393" s="5">
        <v>1.8</v>
      </c>
      <c r="AE1393">
        <v>2012</v>
      </c>
      <c r="AF1393">
        <v>16</v>
      </c>
      <c r="AG1393" s="14">
        <f t="shared" si="106"/>
        <v>0.46</v>
      </c>
      <c r="AH1393">
        <f t="shared" si="108"/>
        <v>1</v>
      </c>
      <c r="AI1393">
        <f t="shared" si="109"/>
        <v>2</v>
      </c>
    </row>
    <row r="1394" spans="1:35" x14ac:dyDescent="0.35">
      <c r="A1394">
        <v>1393</v>
      </c>
      <c r="B1394" t="s">
        <v>351</v>
      </c>
      <c r="C1394" t="s">
        <v>352</v>
      </c>
      <c r="D1394" t="s">
        <v>112</v>
      </c>
      <c r="E1394" t="s">
        <v>199</v>
      </c>
      <c r="F1394" t="s">
        <v>200</v>
      </c>
      <c r="G1394" t="s">
        <v>2462</v>
      </c>
      <c r="H1394" t="s">
        <v>2462</v>
      </c>
      <c r="I1394" t="s">
        <v>34</v>
      </c>
      <c r="J1394" t="s">
        <v>3978</v>
      </c>
      <c r="K1394" s="3">
        <v>41573</v>
      </c>
      <c r="L1394" t="s">
        <v>98</v>
      </c>
      <c r="M1394" t="s">
        <v>3979</v>
      </c>
      <c r="N1394" t="s">
        <v>3980</v>
      </c>
      <c r="O1394" t="s">
        <v>39</v>
      </c>
      <c r="P1394" t="s">
        <v>90</v>
      </c>
      <c r="Q1394">
        <v>3</v>
      </c>
      <c r="R1394" s="5">
        <v>5.22</v>
      </c>
      <c r="S1394" s="5">
        <v>7</v>
      </c>
      <c r="T1394" s="5">
        <v>21</v>
      </c>
      <c r="U1394">
        <v>0</v>
      </c>
      <c r="V1394" s="5">
        <v>5.34</v>
      </c>
      <c r="W1394" t="s">
        <v>41</v>
      </c>
      <c r="X1394" s="3">
        <v>41578</v>
      </c>
      <c r="Y1394" s="3">
        <v>41578</v>
      </c>
      <c r="Z1394">
        <v>5</v>
      </c>
      <c r="AA1394" t="s">
        <v>8400</v>
      </c>
      <c r="AB1394">
        <f t="shared" si="107"/>
        <v>0</v>
      </c>
      <c r="AC1394" t="str">
        <f t="shared" si="105"/>
        <v>Saturday</v>
      </c>
      <c r="AD1394" s="5">
        <v>2.0939999999999999</v>
      </c>
      <c r="AE1394">
        <v>2013</v>
      </c>
      <c r="AF1394">
        <v>43</v>
      </c>
      <c r="AG1394" s="14">
        <f t="shared" si="106"/>
        <v>0.25428571428571428</v>
      </c>
      <c r="AH1394">
        <f t="shared" si="108"/>
        <v>0</v>
      </c>
      <c r="AI1394" t="str">
        <f t="shared" si="109"/>
        <v xml:space="preserve"> </v>
      </c>
    </row>
    <row r="1395" spans="1:35" x14ac:dyDescent="0.35">
      <c r="A1395">
        <v>1394</v>
      </c>
      <c r="B1395" t="s">
        <v>351</v>
      </c>
      <c r="C1395" t="s">
        <v>352</v>
      </c>
      <c r="D1395" t="s">
        <v>112</v>
      </c>
      <c r="E1395" t="s">
        <v>199</v>
      </c>
      <c r="F1395" t="s">
        <v>200</v>
      </c>
      <c r="G1395" t="s">
        <v>2462</v>
      </c>
      <c r="H1395" t="s">
        <v>2462</v>
      </c>
      <c r="I1395" t="s">
        <v>34</v>
      </c>
      <c r="J1395" t="s">
        <v>3978</v>
      </c>
      <c r="K1395" s="3">
        <v>41573</v>
      </c>
      <c r="L1395" t="s">
        <v>98</v>
      </c>
      <c r="M1395" t="s">
        <v>3352</v>
      </c>
      <c r="N1395" t="s">
        <v>3353</v>
      </c>
      <c r="O1395" t="s">
        <v>39</v>
      </c>
      <c r="P1395" t="s">
        <v>64</v>
      </c>
      <c r="Q1395">
        <v>2</v>
      </c>
      <c r="R1395" s="5">
        <v>19.5</v>
      </c>
      <c r="S1395" s="5">
        <v>31.5</v>
      </c>
      <c r="T1395" s="5">
        <v>63</v>
      </c>
      <c r="U1395">
        <v>0</v>
      </c>
      <c r="V1395" s="5">
        <v>24</v>
      </c>
      <c r="W1395" t="s">
        <v>41</v>
      </c>
      <c r="X1395" s="3">
        <v>41578</v>
      </c>
      <c r="Y1395" s="3">
        <v>41578</v>
      </c>
      <c r="Z1395">
        <v>5</v>
      </c>
      <c r="AA1395" t="s">
        <v>8400</v>
      </c>
      <c r="AB1395">
        <f t="shared" si="107"/>
        <v>0</v>
      </c>
      <c r="AC1395" t="str">
        <f t="shared" si="105"/>
        <v>Saturday</v>
      </c>
      <c r="AD1395" s="5">
        <v>6.9530000000000003</v>
      </c>
      <c r="AE1395">
        <v>2013</v>
      </c>
      <c r="AF1395">
        <v>43</v>
      </c>
      <c r="AG1395" s="14">
        <f t="shared" si="106"/>
        <v>0.38095238095238093</v>
      </c>
      <c r="AH1395">
        <f t="shared" si="108"/>
        <v>0</v>
      </c>
      <c r="AI1395" t="str">
        <f t="shared" si="109"/>
        <v xml:space="preserve"> </v>
      </c>
    </row>
    <row r="1396" spans="1:35" x14ac:dyDescent="0.35">
      <c r="A1396">
        <v>1395</v>
      </c>
      <c r="B1396" t="s">
        <v>351</v>
      </c>
      <c r="C1396" t="s">
        <v>352</v>
      </c>
      <c r="D1396" t="s">
        <v>112</v>
      </c>
      <c r="E1396" t="s">
        <v>199</v>
      </c>
      <c r="F1396" t="s">
        <v>200</v>
      </c>
      <c r="G1396" t="s">
        <v>2462</v>
      </c>
      <c r="H1396" t="s">
        <v>2462</v>
      </c>
      <c r="I1396" t="s">
        <v>34</v>
      </c>
      <c r="J1396" t="s">
        <v>3978</v>
      </c>
      <c r="K1396" s="3">
        <v>41573</v>
      </c>
      <c r="L1396" t="s">
        <v>98</v>
      </c>
      <c r="M1396" t="s">
        <v>3881</v>
      </c>
      <c r="N1396" t="s">
        <v>3882</v>
      </c>
      <c r="O1396" t="s">
        <v>72</v>
      </c>
      <c r="P1396" t="s">
        <v>162</v>
      </c>
      <c r="Q1396">
        <v>1</v>
      </c>
      <c r="R1396" s="5">
        <v>73.448198159999976</v>
      </c>
      <c r="S1396" s="5">
        <v>129.14741298597193</v>
      </c>
      <c r="T1396" s="5">
        <v>128.88911815999998</v>
      </c>
      <c r="U1396">
        <v>2E-3</v>
      </c>
      <c r="V1396" s="5">
        <v>55.440919999999998</v>
      </c>
      <c r="W1396" t="s">
        <v>41</v>
      </c>
      <c r="X1396" s="3">
        <v>41578</v>
      </c>
      <c r="Y1396" s="3">
        <v>41578</v>
      </c>
      <c r="Z1396">
        <v>5</v>
      </c>
      <c r="AA1396" t="s">
        <v>8400</v>
      </c>
      <c r="AB1396">
        <f t="shared" si="107"/>
        <v>0</v>
      </c>
      <c r="AC1396" t="str">
        <f t="shared" si="105"/>
        <v>Saturday</v>
      </c>
      <c r="AD1396" s="5">
        <v>23.288</v>
      </c>
      <c r="AE1396">
        <v>2013</v>
      </c>
      <c r="AF1396">
        <v>43</v>
      </c>
      <c r="AG1396" s="14">
        <f t="shared" si="106"/>
        <v>0.43014430381296365</v>
      </c>
      <c r="AH1396">
        <f t="shared" si="108"/>
        <v>0</v>
      </c>
      <c r="AI1396" t="str">
        <f t="shared" si="109"/>
        <v xml:space="preserve"> </v>
      </c>
    </row>
    <row r="1397" spans="1:35" x14ac:dyDescent="0.35">
      <c r="A1397">
        <v>1396</v>
      </c>
      <c r="B1397" t="s">
        <v>351</v>
      </c>
      <c r="C1397" t="s">
        <v>352</v>
      </c>
      <c r="D1397" t="s">
        <v>112</v>
      </c>
      <c r="E1397" t="s">
        <v>199</v>
      </c>
      <c r="F1397" t="s">
        <v>200</v>
      </c>
      <c r="G1397" t="s">
        <v>2462</v>
      </c>
      <c r="H1397" t="s">
        <v>2462</v>
      </c>
      <c r="I1397" t="s">
        <v>34</v>
      </c>
      <c r="J1397" t="s">
        <v>3978</v>
      </c>
      <c r="K1397" s="3">
        <v>41573</v>
      </c>
      <c r="L1397" t="s">
        <v>98</v>
      </c>
      <c r="M1397" t="s">
        <v>1886</v>
      </c>
      <c r="N1397" t="s">
        <v>1887</v>
      </c>
      <c r="O1397" t="s">
        <v>72</v>
      </c>
      <c r="P1397" t="s">
        <v>162</v>
      </c>
      <c r="Q1397">
        <v>2</v>
      </c>
      <c r="R1397" s="5">
        <v>199.41964920000001</v>
      </c>
      <c r="S1397" s="5">
        <v>252.39984889779561</v>
      </c>
      <c r="T1397" s="5">
        <v>503.79009840000003</v>
      </c>
      <c r="U1397">
        <v>2E-3</v>
      </c>
      <c r="V1397" s="5">
        <v>104.9508</v>
      </c>
      <c r="W1397" t="s">
        <v>41</v>
      </c>
      <c r="X1397" s="3">
        <v>41578</v>
      </c>
      <c r="Y1397" s="3">
        <v>41579</v>
      </c>
      <c r="Z1397">
        <v>6</v>
      </c>
      <c r="AA1397" t="s">
        <v>8399</v>
      </c>
      <c r="AB1397">
        <f t="shared" si="107"/>
        <v>1</v>
      </c>
      <c r="AC1397" t="str">
        <f t="shared" si="105"/>
        <v>Saturday</v>
      </c>
      <c r="AD1397" s="5">
        <v>54.529000000000003</v>
      </c>
      <c r="AE1397">
        <v>2013</v>
      </c>
      <c r="AF1397">
        <v>43</v>
      </c>
      <c r="AG1397" s="14">
        <f t="shared" si="106"/>
        <v>0.20832247464433293</v>
      </c>
      <c r="AH1397">
        <f t="shared" si="108"/>
        <v>1</v>
      </c>
      <c r="AI1397">
        <f t="shared" si="109"/>
        <v>1</v>
      </c>
    </row>
    <row r="1398" spans="1:35" x14ac:dyDescent="0.35">
      <c r="A1398">
        <v>1397</v>
      </c>
      <c r="B1398" t="s">
        <v>3368</v>
      </c>
      <c r="C1398" t="s">
        <v>3369</v>
      </c>
      <c r="D1398" t="s">
        <v>29</v>
      </c>
      <c r="E1398" t="s">
        <v>84</v>
      </c>
      <c r="F1398" t="s">
        <v>463</v>
      </c>
      <c r="G1398" t="s">
        <v>463</v>
      </c>
      <c r="H1398" t="s">
        <v>464</v>
      </c>
      <c r="I1398" t="s">
        <v>34</v>
      </c>
      <c r="J1398" t="s">
        <v>3981</v>
      </c>
      <c r="K1398" s="3">
        <v>42000</v>
      </c>
      <c r="L1398" t="s">
        <v>136</v>
      </c>
      <c r="M1398" t="s">
        <v>2956</v>
      </c>
      <c r="N1398" t="s">
        <v>2957</v>
      </c>
      <c r="O1398" t="s">
        <v>51</v>
      </c>
      <c r="P1398" t="s">
        <v>93</v>
      </c>
      <c r="Q1398">
        <v>7</v>
      </c>
      <c r="R1398" s="5">
        <v>111.32857142857139</v>
      </c>
      <c r="S1398" s="5">
        <v>118.42857142857139</v>
      </c>
      <c r="T1398" s="5">
        <v>828.99999999999977</v>
      </c>
      <c r="U1398">
        <v>0</v>
      </c>
      <c r="V1398" s="5">
        <v>49.7</v>
      </c>
      <c r="W1398" t="s">
        <v>139</v>
      </c>
      <c r="X1398" s="3">
        <v>42003</v>
      </c>
      <c r="Y1398" s="3">
        <v>42003</v>
      </c>
      <c r="Z1398">
        <v>3</v>
      </c>
      <c r="AA1398" t="s">
        <v>8400</v>
      </c>
      <c r="AB1398">
        <f t="shared" si="107"/>
        <v>0</v>
      </c>
      <c r="AC1398" t="str">
        <f t="shared" si="105"/>
        <v>Saturday</v>
      </c>
      <c r="AD1398" s="5">
        <v>164.39400000000001</v>
      </c>
      <c r="AE1398">
        <v>2014</v>
      </c>
      <c r="AF1398">
        <v>52</v>
      </c>
      <c r="AG1398" s="14">
        <f t="shared" si="106"/>
        <v>5.9951749095295555E-2</v>
      </c>
      <c r="AH1398">
        <f t="shared" si="108"/>
        <v>0</v>
      </c>
      <c r="AI1398" t="str">
        <f t="shared" si="109"/>
        <v xml:space="preserve"> </v>
      </c>
    </row>
    <row r="1399" spans="1:35" x14ac:dyDescent="0.35">
      <c r="A1399">
        <v>1398</v>
      </c>
      <c r="B1399" t="s">
        <v>959</v>
      </c>
      <c r="C1399" t="s">
        <v>960</v>
      </c>
      <c r="D1399" t="s">
        <v>29</v>
      </c>
      <c r="E1399" t="s">
        <v>44</v>
      </c>
      <c r="F1399" t="s">
        <v>133</v>
      </c>
      <c r="G1399" t="s">
        <v>3982</v>
      </c>
      <c r="H1399" t="s">
        <v>3983</v>
      </c>
      <c r="I1399" t="s">
        <v>34</v>
      </c>
      <c r="J1399" t="s">
        <v>3984</v>
      </c>
      <c r="K1399" s="3">
        <v>40954</v>
      </c>
      <c r="L1399" t="s">
        <v>215</v>
      </c>
      <c r="M1399" t="s">
        <v>3985</v>
      </c>
      <c r="N1399" t="s">
        <v>3986</v>
      </c>
      <c r="O1399" t="s">
        <v>72</v>
      </c>
      <c r="P1399" t="s">
        <v>79</v>
      </c>
      <c r="Q1399">
        <v>7</v>
      </c>
      <c r="R1399" s="5">
        <v>36.225714285714282</v>
      </c>
      <c r="S1399" s="5">
        <v>48.285714285714285</v>
      </c>
      <c r="T1399" s="5">
        <v>338</v>
      </c>
      <c r="U1399">
        <v>0</v>
      </c>
      <c r="V1399" s="5">
        <v>84.42</v>
      </c>
      <c r="W1399" t="s">
        <v>155</v>
      </c>
      <c r="X1399" s="3">
        <v>40956</v>
      </c>
      <c r="Y1399" s="3">
        <v>40959</v>
      </c>
      <c r="Z1399">
        <v>5</v>
      </c>
      <c r="AA1399" t="s">
        <v>8399</v>
      </c>
      <c r="AB1399">
        <f t="shared" si="107"/>
        <v>3</v>
      </c>
      <c r="AC1399" t="str">
        <f t="shared" si="105"/>
        <v>Wednesday</v>
      </c>
      <c r="AD1399" s="5">
        <v>97.478999999999999</v>
      </c>
      <c r="AE1399">
        <v>2012</v>
      </c>
      <c r="AF1399">
        <v>7</v>
      </c>
      <c r="AG1399" s="14">
        <f t="shared" si="106"/>
        <v>0.24976331360946746</v>
      </c>
      <c r="AH1399">
        <f t="shared" si="108"/>
        <v>1</v>
      </c>
      <c r="AI1399">
        <f t="shared" si="109"/>
        <v>3</v>
      </c>
    </row>
    <row r="1400" spans="1:35" x14ac:dyDescent="0.35">
      <c r="A1400">
        <v>1399</v>
      </c>
      <c r="B1400" t="s">
        <v>1176</v>
      </c>
      <c r="C1400" t="s">
        <v>1177</v>
      </c>
      <c r="D1400" t="s">
        <v>112</v>
      </c>
      <c r="E1400" t="s">
        <v>30</v>
      </c>
      <c r="F1400" t="s">
        <v>31</v>
      </c>
      <c r="G1400" t="s">
        <v>1287</v>
      </c>
      <c r="H1400" t="s">
        <v>1288</v>
      </c>
      <c r="I1400" t="s">
        <v>34</v>
      </c>
      <c r="J1400" t="s">
        <v>3987</v>
      </c>
      <c r="K1400" s="3">
        <v>41977</v>
      </c>
      <c r="L1400" t="s">
        <v>98</v>
      </c>
      <c r="M1400" t="s">
        <v>3958</v>
      </c>
      <c r="N1400" t="s">
        <v>3959</v>
      </c>
      <c r="O1400" t="s">
        <v>39</v>
      </c>
      <c r="P1400" t="s">
        <v>340</v>
      </c>
      <c r="Q1400">
        <v>1</v>
      </c>
      <c r="R1400" s="5">
        <v>10.84</v>
      </c>
      <c r="S1400" s="5">
        <v>19</v>
      </c>
      <c r="T1400" s="5">
        <v>19</v>
      </c>
      <c r="U1400">
        <v>0</v>
      </c>
      <c r="V1400" s="5">
        <v>8.16</v>
      </c>
      <c r="W1400" t="s">
        <v>41</v>
      </c>
      <c r="X1400" s="3">
        <v>41982</v>
      </c>
      <c r="Y1400" s="3">
        <v>41982</v>
      </c>
      <c r="Z1400">
        <v>5</v>
      </c>
      <c r="AA1400" t="s">
        <v>8400</v>
      </c>
      <c r="AB1400">
        <f t="shared" si="107"/>
        <v>0</v>
      </c>
      <c r="AC1400" t="str">
        <f t="shared" si="105"/>
        <v>Thursday</v>
      </c>
      <c r="AD1400" s="5">
        <v>1.835</v>
      </c>
      <c r="AE1400">
        <v>2014</v>
      </c>
      <c r="AF1400">
        <v>49</v>
      </c>
      <c r="AG1400" s="14">
        <f t="shared" si="106"/>
        <v>0.42947368421052634</v>
      </c>
      <c r="AH1400">
        <f t="shared" si="108"/>
        <v>0</v>
      </c>
      <c r="AI1400" t="str">
        <f t="shared" si="109"/>
        <v xml:space="preserve"> </v>
      </c>
    </row>
    <row r="1401" spans="1:35" x14ac:dyDescent="0.35">
      <c r="A1401">
        <v>1400</v>
      </c>
      <c r="B1401" t="s">
        <v>1176</v>
      </c>
      <c r="C1401" t="s">
        <v>1177</v>
      </c>
      <c r="D1401" t="s">
        <v>112</v>
      </c>
      <c r="E1401" t="s">
        <v>30</v>
      </c>
      <c r="F1401" t="s">
        <v>31</v>
      </c>
      <c r="G1401" t="s">
        <v>1287</v>
      </c>
      <c r="H1401" t="s">
        <v>1288</v>
      </c>
      <c r="I1401" t="s">
        <v>34</v>
      </c>
      <c r="J1401" t="s">
        <v>3987</v>
      </c>
      <c r="K1401" s="3">
        <v>41977</v>
      </c>
      <c r="L1401" t="s">
        <v>98</v>
      </c>
      <c r="M1401" t="s">
        <v>3988</v>
      </c>
      <c r="N1401" t="s">
        <v>3989</v>
      </c>
      <c r="O1401" t="s">
        <v>51</v>
      </c>
      <c r="P1401" t="s">
        <v>93</v>
      </c>
      <c r="Q1401">
        <v>5</v>
      </c>
      <c r="R1401" s="5">
        <v>47.616000000000007</v>
      </c>
      <c r="S1401" s="5">
        <v>49.92</v>
      </c>
      <c r="T1401" s="5">
        <v>199.68000000000004</v>
      </c>
      <c r="U1401">
        <v>0.2</v>
      </c>
      <c r="V1401" s="5">
        <v>-38.4</v>
      </c>
      <c r="W1401" t="s">
        <v>41</v>
      </c>
      <c r="X1401" s="3">
        <v>41982</v>
      </c>
      <c r="Y1401" s="3">
        <v>41982</v>
      </c>
      <c r="Z1401">
        <v>5</v>
      </c>
      <c r="AA1401" t="s">
        <v>8400</v>
      </c>
      <c r="AB1401">
        <f t="shared" si="107"/>
        <v>0</v>
      </c>
      <c r="AC1401" t="str">
        <f t="shared" si="105"/>
        <v>Thursday</v>
      </c>
      <c r="AD1401" s="5">
        <v>20.388000000000002</v>
      </c>
      <c r="AE1401">
        <v>2014</v>
      </c>
      <c r="AF1401">
        <v>49</v>
      </c>
      <c r="AG1401" s="14">
        <f t="shared" si="106"/>
        <v>-0.19230769230769226</v>
      </c>
      <c r="AH1401">
        <f t="shared" si="108"/>
        <v>0</v>
      </c>
      <c r="AI1401" t="str">
        <f t="shared" si="109"/>
        <v xml:space="preserve"> </v>
      </c>
    </row>
    <row r="1402" spans="1:35" x14ac:dyDescent="0.35">
      <c r="A1402">
        <v>1401</v>
      </c>
      <c r="B1402" t="s">
        <v>1176</v>
      </c>
      <c r="C1402" t="s">
        <v>1177</v>
      </c>
      <c r="D1402" t="s">
        <v>112</v>
      </c>
      <c r="E1402" t="s">
        <v>30</v>
      </c>
      <c r="F1402" t="s">
        <v>31</v>
      </c>
      <c r="G1402" t="s">
        <v>1287</v>
      </c>
      <c r="H1402" t="s">
        <v>1288</v>
      </c>
      <c r="I1402" t="s">
        <v>34</v>
      </c>
      <c r="J1402" t="s">
        <v>3987</v>
      </c>
      <c r="K1402" s="3">
        <v>41977</v>
      </c>
      <c r="L1402" t="s">
        <v>98</v>
      </c>
      <c r="M1402" t="s">
        <v>2733</v>
      </c>
      <c r="N1402" t="s">
        <v>2734</v>
      </c>
      <c r="O1402" t="s">
        <v>39</v>
      </c>
      <c r="P1402" t="s">
        <v>76</v>
      </c>
      <c r="Q1402">
        <v>4</v>
      </c>
      <c r="R1402" s="5">
        <v>12.46</v>
      </c>
      <c r="S1402" s="5">
        <v>15</v>
      </c>
      <c r="T1402" s="5">
        <v>60</v>
      </c>
      <c r="U1402">
        <v>0</v>
      </c>
      <c r="V1402" s="5">
        <v>10.16</v>
      </c>
      <c r="W1402" t="s">
        <v>41</v>
      </c>
      <c r="X1402" s="3">
        <v>41982</v>
      </c>
      <c r="Y1402" s="3">
        <v>41984</v>
      </c>
      <c r="Z1402">
        <v>7</v>
      </c>
      <c r="AA1402" t="s">
        <v>8399</v>
      </c>
      <c r="AB1402">
        <f t="shared" si="107"/>
        <v>2</v>
      </c>
      <c r="AC1402" t="str">
        <f t="shared" si="105"/>
        <v>Thursday</v>
      </c>
      <c r="AD1402" s="5">
        <v>8.2270000000000003</v>
      </c>
      <c r="AE1402">
        <v>2014</v>
      </c>
      <c r="AF1402">
        <v>49</v>
      </c>
      <c r="AG1402" s="14">
        <f t="shared" si="106"/>
        <v>0.16933333333333334</v>
      </c>
      <c r="AH1402">
        <f t="shared" si="108"/>
        <v>1</v>
      </c>
      <c r="AI1402">
        <f t="shared" si="109"/>
        <v>2</v>
      </c>
    </row>
    <row r="1403" spans="1:35" x14ac:dyDescent="0.35">
      <c r="A1403">
        <v>1402</v>
      </c>
      <c r="B1403" t="s">
        <v>1176</v>
      </c>
      <c r="C1403" t="s">
        <v>1177</v>
      </c>
      <c r="D1403" t="s">
        <v>112</v>
      </c>
      <c r="E1403" t="s">
        <v>30</v>
      </c>
      <c r="F1403" t="s">
        <v>31</v>
      </c>
      <c r="G1403" t="s">
        <v>1287</v>
      </c>
      <c r="H1403" t="s">
        <v>1288</v>
      </c>
      <c r="I1403" t="s">
        <v>34</v>
      </c>
      <c r="J1403" t="s">
        <v>3987</v>
      </c>
      <c r="K1403" s="3">
        <v>41977</v>
      </c>
      <c r="L1403" t="s">
        <v>98</v>
      </c>
      <c r="M1403" t="s">
        <v>1364</v>
      </c>
      <c r="N1403" t="s">
        <v>1365</v>
      </c>
      <c r="O1403" t="s">
        <v>51</v>
      </c>
      <c r="P1403" t="s">
        <v>93</v>
      </c>
      <c r="Q1403">
        <v>2</v>
      </c>
      <c r="R1403" s="5">
        <v>38.675199999999997</v>
      </c>
      <c r="S1403" s="5">
        <v>46.598999999999997</v>
      </c>
      <c r="T1403" s="5">
        <v>74.558399999999992</v>
      </c>
      <c r="U1403">
        <v>0.2</v>
      </c>
      <c r="V1403" s="5">
        <v>-2.7919999999999998</v>
      </c>
      <c r="W1403" t="s">
        <v>41</v>
      </c>
      <c r="X1403" s="3">
        <v>41982</v>
      </c>
      <c r="Y1403" s="3">
        <v>41982</v>
      </c>
      <c r="Z1403">
        <v>5</v>
      </c>
      <c r="AA1403" t="s">
        <v>8400</v>
      </c>
      <c r="AB1403">
        <f t="shared" si="107"/>
        <v>0</v>
      </c>
      <c r="AC1403" t="str">
        <f t="shared" si="105"/>
        <v>Thursday</v>
      </c>
      <c r="AD1403" s="5">
        <v>10.945</v>
      </c>
      <c r="AE1403">
        <v>2014</v>
      </c>
      <c r="AF1403">
        <v>49</v>
      </c>
      <c r="AG1403" s="14">
        <f t="shared" si="106"/>
        <v>-3.7447155518358761E-2</v>
      </c>
      <c r="AH1403">
        <f t="shared" si="108"/>
        <v>0</v>
      </c>
      <c r="AI1403" t="str">
        <f t="shared" si="109"/>
        <v xml:space="preserve"> </v>
      </c>
    </row>
    <row r="1404" spans="1:35" x14ac:dyDescent="0.35">
      <c r="A1404">
        <v>1403</v>
      </c>
      <c r="B1404" t="s">
        <v>1176</v>
      </c>
      <c r="C1404" t="s">
        <v>1177</v>
      </c>
      <c r="D1404" t="s">
        <v>112</v>
      </c>
      <c r="E1404" t="s">
        <v>30</v>
      </c>
      <c r="F1404" t="s">
        <v>31</v>
      </c>
      <c r="G1404" t="s">
        <v>1287</v>
      </c>
      <c r="H1404" t="s">
        <v>1288</v>
      </c>
      <c r="I1404" t="s">
        <v>34</v>
      </c>
      <c r="J1404" t="s">
        <v>3987</v>
      </c>
      <c r="K1404" s="3">
        <v>41977</v>
      </c>
      <c r="L1404" t="s">
        <v>98</v>
      </c>
      <c r="M1404" t="s">
        <v>1957</v>
      </c>
      <c r="N1404" t="s">
        <v>1958</v>
      </c>
      <c r="O1404" t="s">
        <v>51</v>
      </c>
      <c r="P1404" t="s">
        <v>52</v>
      </c>
      <c r="Q1404">
        <v>2</v>
      </c>
      <c r="R1404" s="5">
        <v>20.5184</v>
      </c>
      <c r="S1404" s="5">
        <v>34.770666666666671</v>
      </c>
      <c r="T1404" s="5">
        <v>41.724800000000002</v>
      </c>
      <c r="U1404">
        <v>0.4</v>
      </c>
      <c r="V1404" s="5">
        <v>0.68799999999999994</v>
      </c>
      <c r="W1404" t="s">
        <v>41</v>
      </c>
      <c r="X1404" s="3">
        <v>41982</v>
      </c>
      <c r="Y1404" s="3">
        <v>41982</v>
      </c>
      <c r="Z1404">
        <v>5</v>
      </c>
      <c r="AA1404" t="s">
        <v>8400</v>
      </c>
      <c r="AB1404">
        <f t="shared" si="107"/>
        <v>0</v>
      </c>
      <c r="AC1404" t="str">
        <f t="shared" si="105"/>
        <v>Thursday</v>
      </c>
      <c r="AD1404" s="5">
        <v>3.863</v>
      </c>
      <c r="AE1404">
        <v>2014</v>
      </c>
      <c r="AF1404">
        <v>49</v>
      </c>
      <c r="AG1404" s="14">
        <f t="shared" si="106"/>
        <v>1.6488994554797146E-2</v>
      </c>
      <c r="AH1404">
        <f t="shared" si="108"/>
        <v>0</v>
      </c>
      <c r="AI1404" t="str">
        <f t="shared" si="109"/>
        <v xml:space="preserve"> </v>
      </c>
    </row>
    <row r="1405" spans="1:35" x14ac:dyDescent="0.35">
      <c r="A1405">
        <v>1404</v>
      </c>
      <c r="B1405" t="s">
        <v>1176</v>
      </c>
      <c r="C1405" t="s">
        <v>1177</v>
      </c>
      <c r="D1405" t="s">
        <v>112</v>
      </c>
      <c r="E1405" t="s">
        <v>30</v>
      </c>
      <c r="F1405" t="s">
        <v>31</v>
      </c>
      <c r="G1405" t="s">
        <v>1287</v>
      </c>
      <c r="H1405" t="s">
        <v>1288</v>
      </c>
      <c r="I1405" t="s">
        <v>34</v>
      </c>
      <c r="J1405" t="s">
        <v>3987</v>
      </c>
      <c r="K1405" s="3">
        <v>41977</v>
      </c>
      <c r="L1405" t="s">
        <v>98</v>
      </c>
      <c r="M1405" t="s">
        <v>2444</v>
      </c>
      <c r="N1405" t="s">
        <v>2445</v>
      </c>
      <c r="O1405" t="s">
        <v>72</v>
      </c>
      <c r="P1405" t="s">
        <v>79</v>
      </c>
      <c r="Q1405">
        <v>4</v>
      </c>
      <c r="R1405" s="5">
        <v>52.43</v>
      </c>
      <c r="S1405" s="5">
        <v>55.75</v>
      </c>
      <c r="T1405" s="5">
        <v>223</v>
      </c>
      <c r="U1405">
        <v>0</v>
      </c>
      <c r="V1405" s="5">
        <v>13.28</v>
      </c>
      <c r="W1405" t="s">
        <v>41</v>
      </c>
      <c r="X1405" s="3">
        <v>41982</v>
      </c>
      <c r="Y1405" s="3">
        <v>41985</v>
      </c>
      <c r="Z1405">
        <v>8</v>
      </c>
      <c r="AA1405" t="s">
        <v>8399</v>
      </c>
      <c r="AB1405">
        <f t="shared" si="107"/>
        <v>3</v>
      </c>
      <c r="AC1405" t="str">
        <f t="shared" si="105"/>
        <v>Thursday</v>
      </c>
      <c r="AD1405" s="5">
        <v>25.962</v>
      </c>
      <c r="AE1405">
        <v>2014</v>
      </c>
      <c r="AF1405">
        <v>49</v>
      </c>
      <c r="AG1405" s="14">
        <f t="shared" si="106"/>
        <v>5.9551569506726451E-2</v>
      </c>
      <c r="AH1405">
        <f t="shared" si="108"/>
        <v>1</v>
      </c>
      <c r="AI1405">
        <f t="shared" si="109"/>
        <v>3</v>
      </c>
    </row>
    <row r="1406" spans="1:35" x14ac:dyDescent="0.35">
      <c r="A1406">
        <v>1405</v>
      </c>
      <c r="B1406" t="s">
        <v>2909</v>
      </c>
      <c r="C1406" t="s">
        <v>2910</v>
      </c>
      <c r="D1406" t="s">
        <v>112</v>
      </c>
      <c r="E1406" t="s">
        <v>44</v>
      </c>
      <c r="F1406" t="s">
        <v>67</v>
      </c>
      <c r="G1406" t="s">
        <v>3990</v>
      </c>
      <c r="H1406" t="s">
        <v>3991</v>
      </c>
      <c r="I1406" t="s">
        <v>34</v>
      </c>
      <c r="J1406" t="s">
        <v>3992</v>
      </c>
      <c r="K1406" s="3">
        <v>41293</v>
      </c>
      <c r="L1406" t="s">
        <v>36</v>
      </c>
      <c r="M1406" t="s">
        <v>3332</v>
      </c>
      <c r="N1406" t="s">
        <v>3333</v>
      </c>
      <c r="O1406" t="s">
        <v>39</v>
      </c>
      <c r="P1406" t="s">
        <v>340</v>
      </c>
      <c r="Q1406">
        <v>5</v>
      </c>
      <c r="R1406" s="5">
        <v>10.539999999999997</v>
      </c>
      <c r="S1406" s="5">
        <v>17.799999999999997</v>
      </c>
      <c r="T1406" s="5">
        <v>88.999999999999986</v>
      </c>
      <c r="U1406">
        <v>0</v>
      </c>
      <c r="V1406" s="5">
        <v>36.299999999999997</v>
      </c>
      <c r="W1406" t="s">
        <v>41</v>
      </c>
      <c r="X1406" s="3">
        <v>41298</v>
      </c>
      <c r="Y1406" s="3">
        <v>41301</v>
      </c>
      <c r="Z1406">
        <v>8</v>
      </c>
      <c r="AA1406" t="s">
        <v>8399</v>
      </c>
      <c r="AB1406">
        <f t="shared" si="107"/>
        <v>3</v>
      </c>
      <c r="AC1406" t="str">
        <f t="shared" si="105"/>
        <v>Saturday</v>
      </c>
      <c r="AD1406" s="5">
        <v>6.5789999999999997</v>
      </c>
      <c r="AE1406">
        <v>2013</v>
      </c>
      <c r="AF1406">
        <v>3</v>
      </c>
      <c r="AG1406" s="14">
        <f t="shared" si="106"/>
        <v>0.40786516853932586</v>
      </c>
      <c r="AH1406">
        <f t="shared" si="108"/>
        <v>1</v>
      </c>
      <c r="AI1406">
        <f t="shared" si="109"/>
        <v>3</v>
      </c>
    </row>
    <row r="1407" spans="1:35" x14ac:dyDescent="0.35">
      <c r="A1407">
        <v>1406</v>
      </c>
      <c r="B1407" t="s">
        <v>2909</v>
      </c>
      <c r="C1407" t="s">
        <v>2910</v>
      </c>
      <c r="D1407" t="s">
        <v>112</v>
      </c>
      <c r="E1407" t="s">
        <v>44</v>
      </c>
      <c r="F1407" t="s">
        <v>67</v>
      </c>
      <c r="G1407" t="s">
        <v>3990</v>
      </c>
      <c r="H1407" t="s">
        <v>3991</v>
      </c>
      <c r="I1407" t="s">
        <v>34</v>
      </c>
      <c r="J1407" t="s">
        <v>3992</v>
      </c>
      <c r="K1407" s="3">
        <v>41293</v>
      </c>
      <c r="L1407" t="s">
        <v>36</v>
      </c>
      <c r="M1407" t="s">
        <v>2757</v>
      </c>
      <c r="N1407" t="s">
        <v>2758</v>
      </c>
      <c r="O1407" t="s">
        <v>39</v>
      </c>
      <c r="P1407" t="s">
        <v>58</v>
      </c>
      <c r="Q1407">
        <v>3</v>
      </c>
      <c r="R1407" s="5">
        <v>19.313333333333329</v>
      </c>
      <c r="S1407" s="5">
        <v>33.333333333333329</v>
      </c>
      <c r="T1407" s="5">
        <v>99.999999999999986</v>
      </c>
      <c r="U1407">
        <v>0</v>
      </c>
      <c r="V1407" s="5">
        <v>42.06</v>
      </c>
      <c r="W1407" t="s">
        <v>41</v>
      </c>
      <c r="X1407" s="3">
        <v>41298</v>
      </c>
      <c r="Y1407" s="3">
        <v>41298</v>
      </c>
      <c r="Z1407">
        <v>5</v>
      </c>
      <c r="AA1407" t="s">
        <v>8400</v>
      </c>
      <c r="AB1407">
        <f t="shared" si="107"/>
        <v>0</v>
      </c>
      <c r="AC1407" t="str">
        <f t="shared" si="105"/>
        <v>Saturday</v>
      </c>
      <c r="AD1407" s="5">
        <v>6.64</v>
      </c>
      <c r="AE1407">
        <v>2013</v>
      </c>
      <c r="AF1407">
        <v>3</v>
      </c>
      <c r="AG1407" s="14">
        <f t="shared" si="106"/>
        <v>0.42060000000000008</v>
      </c>
      <c r="AH1407">
        <f t="shared" si="108"/>
        <v>0</v>
      </c>
      <c r="AI1407" t="str">
        <f t="shared" si="109"/>
        <v xml:space="preserve"> </v>
      </c>
    </row>
    <row r="1408" spans="1:35" x14ac:dyDescent="0.35">
      <c r="A1408">
        <v>1407</v>
      </c>
      <c r="B1408" t="s">
        <v>2909</v>
      </c>
      <c r="C1408" t="s">
        <v>2910</v>
      </c>
      <c r="D1408" t="s">
        <v>112</v>
      </c>
      <c r="E1408" t="s">
        <v>44</v>
      </c>
      <c r="F1408" t="s">
        <v>67</v>
      </c>
      <c r="G1408" t="s">
        <v>3990</v>
      </c>
      <c r="H1408" t="s">
        <v>3991</v>
      </c>
      <c r="I1408" t="s">
        <v>34</v>
      </c>
      <c r="J1408" t="s">
        <v>3992</v>
      </c>
      <c r="K1408" s="3">
        <v>41293</v>
      </c>
      <c r="L1408" t="s">
        <v>36</v>
      </c>
      <c r="M1408" t="s">
        <v>990</v>
      </c>
      <c r="N1408" t="s">
        <v>991</v>
      </c>
      <c r="O1408" t="s">
        <v>51</v>
      </c>
      <c r="P1408" t="s">
        <v>93</v>
      </c>
      <c r="Q1408">
        <v>2</v>
      </c>
      <c r="R1408" s="5">
        <v>85.18</v>
      </c>
      <c r="S1408" s="5">
        <v>120</v>
      </c>
      <c r="T1408" s="5">
        <v>240</v>
      </c>
      <c r="U1408">
        <v>0</v>
      </c>
      <c r="V1408" s="5">
        <v>69.64</v>
      </c>
      <c r="W1408" t="s">
        <v>41</v>
      </c>
      <c r="X1408" s="3">
        <v>41298</v>
      </c>
      <c r="Y1408" s="3">
        <v>41298</v>
      </c>
      <c r="Z1408">
        <v>5</v>
      </c>
      <c r="AA1408" t="s">
        <v>8400</v>
      </c>
      <c r="AB1408">
        <f t="shared" si="107"/>
        <v>0</v>
      </c>
      <c r="AC1408" t="str">
        <f t="shared" si="105"/>
        <v>Saturday</v>
      </c>
      <c r="AD1408" s="5">
        <v>15.24</v>
      </c>
      <c r="AE1408">
        <v>2013</v>
      </c>
      <c r="AF1408">
        <v>3</v>
      </c>
      <c r="AG1408" s="14">
        <f t="shared" si="106"/>
        <v>0.29016666666666668</v>
      </c>
      <c r="AH1408">
        <f t="shared" si="108"/>
        <v>0</v>
      </c>
      <c r="AI1408" t="str">
        <f t="shared" si="109"/>
        <v xml:space="preserve"> </v>
      </c>
    </row>
    <row r="1409" spans="1:35" x14ac:dyDescent="0.35">
      <c r="A1409">
        <v>1408</v>
      </c>
      <c r="B1409" t="s">
        <v>2909</v>
      </c>
      <c r="C1409" t="s">
        <v>2910</v>
      </c>
      <c r="D1409" t="s">
        <v>112</v>
      </c>
      <c r="E1409" t="s">
        <v>44</v>
      </c>
      <c r="F1409" t="s">
        <v>67</v>
      </c>
      <c r="G1409" t="s">
        <v>3990</v>
      </c>
      <c r="H1409" t="s">
        <v>3991</v>
      </c>
      <c r="I1409" t="s">
        <v>34</v>
      </c>
      <c r="J1409" t="s">
        <v>3992</v>
      </c>
      <c r="K1409" s="3">
        <v>41293</v>
      </c>
      <c r="L1409" t="s">
        <v>36</v>
      </c>
      <c r="M1409" t="s">
        <v>3993</v>
      </c>
      <c r="N1409" t="s">
        <v>3994</v>
      </c>
      <c r="O1409" t="s">
        <v>51</v>
      </c>
      <c r="P1409" t="s">
        <v>55</v>
      </c>
      <c r="Q1409">
        <v>10</v>
      </c>
      <c r="R1409" s="5">
        <v>264.10000000000002</v>
      </c>
      <c r="S1409" s="5">
        <v>275.10000000000002</v>
      </c>
      <c r="T1409" s="5">
        <v>2751</v>
      </c>
      <c r="U1409">
        <v>0</v>
      </c>
      <c r="V1409" s="5">
        <v>110</v>
      </c>
      <c r="W1409" t="s">
        <v>41</v>
      </c>
      <c r="X1409" s="3">
        <v>41298</v>
      </c>
      <c r="Y1409" s="3">
        <v>41298</v>
      </c>
      <c r="Z1409">
        <v>5</v>
      </c>
      <c r="AA1409" t="s">
        <v>8400</v>
      </c>
      <c r="AB1409">
        <f t="shared" si="107"/>
        <v>0</v>
      </c>
      <c r="AC1409" t="str">
        <f t="shared" si="105"/>
        <v>Saturday</v>
      </c>
      <c r="AD1409" s="5">
        <v>203.13200000000001</v>
      </c>
      <c r="AE1409">
        <v>2013</v>
      </c>
      <c r="AF1409">
        <v>3</v>
      </c>
      <c r="AG1409" s="14">
        <f t="shared" si="106"/>
        <v>3.9985459832788076E-2</v>
      </c>
      <c r="AH1409">
        <f t="shared" si="108"/>
        <v>0</v>
      </c>
      <c r="AI1409" t="str">
        <f t="shared" si="109"/>
        <v xml:space="preserve"> </v>
      </c>
    </row>
    <row r="1410" spans="1:35" x14ac:dyDescent="0.35">
      <c r="A1410">
        <v>1409</v>
      </c>
      <c r="B1410" t="s">
        <v>2295</v>
      </c>
      <c r="C1410" t="s">
        <v>2296</v>
      </c>
      <c r="D1410" t="s">
        <v>29</v>
      </c>
      <c r="E1410" t="s">
        <v>199</v>
      </c>
      <c r="F1410" t="s">
        <v>212</v>
      </c>
      <c r="G1410" t="s">
        <v>245</v>
      </c>
      <c r="H1410" t="s">
        <v>245</v>
      </c>
      <c r="I1410" t="s">
        <v>34</v>
      </c>
      <c r="J1410" t="s">
        <v>3995</v>
      </c>
      <c r="K1410" s="3">
        <v>41907</v>
      </c>
      <c r="L1410" t="s">
        <v>36</v>
      </c>
      <c r="M1410" t="s">
        <v>3996</v>
      </c>
      <c r="N1410" t="s">
        <v>3997</v>
      </c>
      <c r="O1410" t="s">
        <v>39</v>
      </c>
      <c r="P1410" t="s">
        <v>183</v>
      </c>
      <c r="Q1410">
        <v>3</v>
      </c>
      <c r="R1410" s="5">
        <v>38.435200000000002</v>
      </c>
      <c r="S1410" s="5">
        <v>55.923999999999992</v>
      </c>
      <c r="T1410" s="5">
        <v>134.2176</v>
      </c>
      <c r="U1410">
        <v>0.2</v>
      </c>
      <c r="V1410" s="5">
        <v>18.911999999999999</v>
      </c>
      <c r="W1410" t="s">
        <v>41</v>
      </c>
      <c r="X1410" s="3">
        <v>41912</v>
      </c>
      <c r="Y1410" s="3">
        <v>41912</v>
      </c>
      <c r="Z1410">
        <v>5</v>
      </c>
      <c r="AA1410" t="s">
        <v>8400</v>
      </c>
      <c r="AB1410">
        <f t="shared" si="107"/>
        <v>0</v>
      </c>
      <c r="AC1410" t="str">
        <f t="shared" ref="AC1410:AC1473" si="110">TEXT(K1410,"dddd")</f>
        <v>Thursday</v>
      </c>
      <c r="AD1410" s="5">
        <v>8.17</v>
      </c>
      <c r="AE1410">
        <v>2014</v>
      </c>
      <c r="AF1410">
        <v>39</v>
      </c>
      <c r="AG1410" s="14">
        <f t="shared" ref="AG1410:AG1473" si="111">V1410/T1410</f>
        <v>0.14090551462699377</v>
      </c>
      <c r="AH1410">
        <f t="shared" si="108"/>
        <v>0</v>
      </c>
      <c r="AI1410" t="str">
        <f t="shared" si="109"/>
        <v xml:space="preserve"> </v>
      </c>
    </row>
    <row r="1411" spans="1:35" x14ac:dyDescent="0.35">
      <c r="A1411">
        <v>1410</v>
      </c>
      <c r="B1411" t="s">
        <v>1417</v>
      </c>
      <c r="C1411" t="s">
        <v>1418</v>
      </c>
      <c r="D1411" t="s">
        <v>29</v>
      </c>
      <c r="E1411" t="s">
        <v>84</v>
      </c>
      <c r="F1411" t="s">
        <v>85</v>
      </c>
      <c r="G1411" t="s">
        <v>86</v>
      </c>
      <c r="H1411" t="s">
        <v>86</v>
      </c>
      <c r="I1411" t="s">
        <v>34</v>
      </c>
      <c r="J1411" t="s">
        <v>3998</v>
      </c>
      <c r="K1411" s="3">
        <v>41816</v>
      </c>
      <c r="L1411" t="s">
        <v>136</v>
      </c>
      <c r="M1411" t="s">
        <v>3999</v>
      </c>
      <c r="N1411" t="s">
        <v>4000</v>
      </c>
      <c r="O1411" t="s">
        <v>39</v>
      </c>
      <c r="P1411" t="s">
        <v>40</v>
      </c>
      <c r="Q1411">
        <v>5</v>
      </c>
      <c r="R1411" s="5">
        <v>5.84</v>
      </c>
      <c r="S1411" s="5">
        <v>9.1999999999999993</v>
      </c>
      <c r="T1411" s="5">
        <v>46</v>
      </c>
      <c r="U1411">
        <v>0</v>
      </c>
      <c r="V1411" s="5">
        <v>16.8</v>
      </c>
      <c r="W1411" t="s">
        <v>41</v>
      </c>
      <c r="X1411" s="3">
        <v>41821</v>
      </c>
      <c r="Y1411" s="3">
        <v>41822</v>
      </c>
      <c r="Z1411">
        <v>6</v>
      </c>
      <c r="AA1411" t="s">
        <v>8399</v>
      </c>
      <c r="AB1411">
        <f t="shared" ref="AB1411:AB1474" si="112">Y1411-X1411</f>
        <v>1</v>
      </c>
      <c r="AC1411" t="str">
        <f t="shared" si="110"/>
        <v>Thursday</v>
      </c>
      <c r="AD1411" s="5">
        <v>4.1909999999999998</v>
      </c>
      <c r="AE1411">
        <v>2014</v>
      </c>
      <c r="AF1411">
        <v>26</v>
      </c>
      <c r="AG1411" s="14">
        <f t="shared" si="111"/>
        <v>0.36521739130434783</v>
      </c>
      <c r="AH1411">
        <f t="shared" ref="AH1411:AH1474" si="113">IF(AA1411 = "Late", 1, 0)</f>
        <v>1</v>
      </c>
      <c r="AI1411">
        <f t="shared" ref="AI1411:AI1474" si="114">IF(AB1411&gt;0, AB1411, " ")</f>
        <v>1</v>
      </c>
    </row>
    <row r="1412" spans="1:35" x14ac:dyDescent="0.35">
      <c r="A1412">
        <v>1411</v>
      </c>
      <c r="B1412" t="s">
        <v>1417</v>
      </c>
      <c r="C1412" t="s">
        <v>1418</v>
      </c>
      <c r="D1412" t="s">
        <v>29</v>
      </c>
      <c r="E1412" t="s">
        <v>84</v>
      </c>
      <c r="F1412" t="s">
        <v>85</v>
      </c>
      <c r="G1412" t="s">
        <v>86</v>
      </c>
      <c r="H1412" t="s">
        <v>86</v>
      </c>
      <c r="I1412" t="s">
        <v>34</v>
      </c>
      <c r="J1412" t="s">
        <v>3998</v>
      </c>
      <c r="K1412" s="3">
        <v>41816</v>
      </c>
      <c r="L1412" t="s">
        <v>136</v>
      </c>
      <c r="M1412" t="s">
        <v>3932</v>
      </c>
      <c r="N1412" t="s">
        <v>3933</v>
      </c>
      <c r="O1412" t="s">
        <v>39</v>
      </c>
      <c r="P1412" t="s">
        <v>40</v>
      </c>
      <c r="Q1412">
        <v>4</v>
      </c>
      <c r="R1412" s="5">
        <v>6.85</v>
      </c>
      <c r="S1412" s="5">
        <v>7.75</v>
      </c>
      <c r="T1412" s="5">
        <v>31</v>
      </c>
      <c r="U1412">
        <v>0</v>
      </c>
      <c r="V1412" s="5">
        <v>3.6</v>
      </c>
      <c r="W1412" t="s">
        <v>41</v>
      </c>
      <c r="X1412" s="3">
        <v>41821</v>
      </c>
      <c r="Y1412" s="3">
        <v>41821</v>
      </c>
      <c r="Z1412">
        <v>5</v>
      </c>
      <c r="AA1412" t="s">
        <v>8400</v>
      </c>
      <c r="AB1412">
        <f t="shared" si="112"/>
        <v>0</v>
      </c>
      <c r="AC1412" t="str">
        <f t="shared" si="110"/>
        <v>Thursday</v>
      </c>
      <c r="AD1412" s="5">
        <v>2.3159999999999998</v>
      </c>
      <c r="AE1412">
        <v>2014</v>
      </c>
      <c r="AF1412">
        <v>26</v>
      </c>
      <c r="AG1412" s="14">
        <f t="shared" si="111"/>
        <v>0.11612903225806452</v>
      </c>
      <c r="AH1412">
        <f t="shared" si="113"/>
        <v>0</v>
      </c>
      <c r="AI1412" t="str">
        <f t="shared" si="114"/>
        <v xml:space="preserve"> </v>
      </c>
    </row>
    <row r="1413" spans="1:35" x14ac:dyDescent="0.35">
      <c r="A1413">
        <v>1412</v>
      </c>
      <c r="B1413" t="s">
        <v>1417</v>
      </c>
      <c r="C1413" t="s">
        <v>1418</v>
      </c>
      <c r="D1413" t="s">
        <v>29</v>
      </c>
      <c r="E1413" t="s">
        <v>84</v>
      </c>
      <c r="F1413" t="s">
        <v>85</v>
      </c>
      <c r="G1413" t="s">
        <v>86</v>
      </c>
      <c r="H1413" t="s">
        <v>86</v>
      </c>
      <c r="I1413" t="s">
        <v>34</v>
      </c>
      <c r="J1413" t="s">
        <v>3998</v>
      </c>
      <c r="K1413" s="3">
        <v>41816</v>
      </c>
      <c r="L1413" t="s">
        <v>136</v>
      </c>
      <c r="M1413" t="s">
        <v>300</v>
      </c>
      <c r="N1413" t="s">
        <v>301</v>
      </c>
      <c r="O1413" t="s">
        <v>72</v>
      </c>
      <c r="P1413" t="s">
        <v>178</v>
      </c>
      <c r="Q1413">
        <v>5</v>
      </c>
      <c r="R1413" s="5">
        <v>27.320000000000004</v>
      </c>
      <c r="S1413" s="5">
        <v>43.400000000000006</v>
      </c>
      <c r="T1413" s="5">
        <v>217.00000000000003</v>
      </c>
      <c r="U1413">
        <v>0</v>
      </c>
      <c r="V1413" s="5">
        <v>80.400000000000006</v>
      </c>
      <c r="W1413" t="s">
        <v>41</v>
      </c>
      <c r="X1413" s="3">
        <v>41821</v>
      </c>
      <c r="Y1413" s="3">
        <v>41821</v>
      </c>
      <c r="Z1413">
        <v>5</v>
      </c>
      <c r="AA1413" t="s">
        <v>8400</v>
      </c>
      <c r="AB1413">
        <f t="shared" si="112"/>
        <v>0</v>
      </c>
      <c r="AC1413" t="str">
        <f t="shared" si="110"/>
        <v>Thursday</v>
      </c>
      <c r="AD1413" s="5">
        <v>15.013</v>
      </c>
      <c r="AE1413">
        <v>2014</v>
      </c>
      <c r="AF1413">
        <v>26</v>
      </c>
      <c r="AG1413" s="14">
        <f t="shared" si="111"/>
        <v>0.37050691244239631</v>
      </c>
      <c r="AH1413">
        <f t="shared" si="113"/>
        <v>0</v>
      </c>
      <c r="AI1413" t="str">
        <f t="shared" si="114"/>
        <v xml:space="preserve"> </v>
      </c>
    </row>
    <row r="1414" spans="1:35" x14ac:dyDescent="0.35">
      <c r="A1414">
        <v>1413</v>
      </c>
      <c r="B1414" t="s">
        <v>1417</v>
      </c>
      <c r="C1414" t="s">
        <v>1418</v>
      </c>
      <c r="D1414" t="s">
        <v>29</v>
      </c>
      <c r="E1414" t="s">
        <v>84</v>
      </c>
      <c r="F1414" t="s">
        <v>85</v>
      </c>
      <c r="G1414" t="s">
        <v>86</v>
      </c>
      <c r="H1414" t="s">
        <v>86</v>
      </c>
      <c r="I1414" t="s">
        <v>34</v>
      </c>
      <c r="J1414" t="s">
        <v>3998</v>
      </c>
      <c r="K1414" s="3">
        <v>41816</v>
      </c>
      <c r="L1414" t="s">
        <v>136</v>
      </c>
      <c r="M1414" t="s">
        <v>2452</v>
      </c>
      <c r="N1414" t="s">
        <v>2453</v>
      </c>
      <c r="O1414" t="s">
        <v>39</v>
      </c>
      <c r="P1414" t="s">
        <v>58</v>
      </c>
      <c r="Q1414">
        <v>7</v>
      </c>
      <c r="R1414" s="5">
        <v>28.891428571428573</v>
      </c>
      <c r="S1414" s="5">
        <v>33.571428571428569</v>
      </c>
      <c r="T1414" s="5">
        <v>235</v>
      </c>
      <c r="U1414">
        <v>0</v>
      </c>
      <c r="V1414" s="5">
        <v>32.76</v>
      </c>
      <c r="W1414" t="s">
        <v>41</v>
      </c>
      <c r="X1414" s="3">
        <v>41821</v>
      </c>
      <c r="Y1414" s="3">
        <v>41821</v>
      </c>
      <c r="Z1414">
        <v>5</v>
      </c>
      <c r="AA1414" t="s">
        <v>8400</v>
      </c>
      <c r="AB1414">
        <f t="shared" si="112"/>
        <v>0</v>
      </c>
      <c r="AC1414" t="str">
        <f t="shared" si="110"/>
        <v>Thursday</v>
      </c>
      <c r="AD1414" s="5">
        <v>25.652000000000001</v>
      </c>
      <c r="AE1414">
        <v>2014</v>
      </c>
      <c r="AF1414">
        <v>26</v>
      </c>
      <c r="AG1414" s="14">
        <f t="shared" si="111"/>
        <v>0.13940425531914893</v>
      </c>
      <c r="AH1414">
        <f t="shared" si="113"/>
        <v>0</v>
      </c>
      <c r="AI1414" t="str">
        <f t="shared" si="114"/>
        <v xml:space="preserve"> </v>
      </c>
    </row>
    <row r="1415" spans="1:35" x14ac:dyDescent="0.35">
      <c r="A1415">
        <v>1414</v>
      </c>
      <c r="B1415" t="s">
        <v>4001</v>
      </c>
      <c r="C1415" t="s">
        <v>4002</v>
      </c>
      <c r="D1415" t="s">
        <v>112</v>
      </c>
      <c r="E1415" t="s">
        <v>199</v>
      </c>
      <c r="F1415" t="s">
        <v>212</v>
      </c>
      <c r="G1415" t="s">
        <v>245</v>
      </c>
      <c r="H1415" t="s">
        <v>245</v>
      </c>
      <c r="I1415" t="s">
        <v>34</v>
      </c>
      <c r="J1415" t="s">
        <v>4003</v>
      </c>
      <c r="K1415" s="3">
        <v>41157</v>
      </c>
      <c r="L1415" t="s">
        <v>136</v>
      </c>
      <c r="M1415" t="s">
        <v>4004</v>
      </c>
      <c r="N1415" t="s">
        <v>4005</v>
      </c>
      <c r="O1415" t="s">
        <v>39</v>
      </c>
      <c r="P1415" t="s">
        <v>76</v>
      </c>
      <c r="Q1415">
        <v>1</v>
      </c>
      <c r="R1415" s="5">
        <v>14.504</v>
      </c>
      <c r="S1415" s="5">
        <v>20.729999999999997</v>
      </c>
      <c r="T1415" s="5">
        <v>16.584</v>
      </c>
      <c r="U1415">
        <v>0.2</v>
      </c>
      <c r="V1415" s="5">
        <v>2.08</v>
      </c>
      <c r="W1415" t="s">
        <v>155</v>
      </c>
      <c r="X1415" s="3">
        <v>41159</v>
      </c>
      <c r="Y1415" s="3">
        <v>41159</v>
      </c>
      <c r="Z1415">
        <v>2</v>
      </c>
      <c r="AA1415" t="s">
        <v>8400</v>
      </c>
      <c r="AB1415">
        <f t="shared" si="112"/>
        <v>0</v>
      </c>
      <c r="AC1415" t="str">
        <f t="shared" si="110"/>
        <v>Wednesday</v>
      </c>
      <c r="AD1415" s="5">
        <v>2.4569999999999999</v>
      </c>
      <c r="AE1415">
        <v>2012</v>
      </c>
      <c r="AF1415">
        <v>36</v>
      </c>
      <c r="AG1415" s="14">
        <f t="shared" si="111"/>
        <v>0.12542209358417752</v>
      </c>
      <c r="AH1415">
        <f t="shared" si="113"/>
        <v>0</v>
      </c>
      <c r="AI1415" t="str">
        <f t="shared" si="114"/>
        <v xml:space="preserve"> </v>
      </c>
    </row>
    <row r="1416" spans="1:35" x14ac:dyDescent="0.35">
      <c r="A1416">
        <v>1415</v>
      </c>
      <c r="B1416" t="s">
        <v>4001</v>
      </c>
      <c r="C1416" t="s">
        <v>4002</v>
      </c>
      <c r="D1416" t="s">
        <v>112</v>
      </c>
      <c r="E1416" t="s">
        <v>199</v>
      </c>
      <c r="F1416" t="s">
        <v>212</v>
      </c>
      <c r="G1416" t="s">
        <v>245</v>
      </c>
      <c r="H1416" t="s">
        <v>245</v>
      </c>
      <c r="I1416" t="s">
        <v>34</v>
      </c>
      <c r="J1416" t="s">
        <v>4003</v>
      </c>
      <c r="K1416" s="3">
        <v>41157</v>
      </c>
      <c r="L1416" t="s">
        <v>136</v>
      </c>
      <c r="M1416" t="s">
        <v>4006</v>
      </c>
      <c r="N1416" t="s">
        <v>4007</v>
      </c>
      <c r="O1416" t="s">
        <v>39</v>
      </c>
      <c r="P1416" t="s">
        <v>90</v>
      </c>
      <c r="Q1416">
        <v>7</v>
      </c>
      <c r="R1416" s="5">
        <v>7.0447999999999977</v>
      </c>
      <c r="S1416" s="5">
        <v>9.8009999999999984</v>
      </c>
      <c r="T1416" s="5">
        <v>54.88559999999999</v>
      </c>
      <c r="U1416">
        <v>0.2</v>
      </c>
      <c r="V1416" s="5">
        <v>5.5720000000000001</v>
      </c>
      <c r="W1416" t="s">
        <v>155</v>
      </c>
      <c r="X1416" s="3">
        <v>41159</v>
      </c>
      <c r="Y1416" s="3">
        <v>41161</v>
      </c>
      <c r="Z1416">
        <v>4</v>
      </c>
      <c r="AA1416" t="s">
        <v>8399</v>
      </c>
      <c r="AB1416">
        <f t="shared" si="112"/>
        <v>2</v>
      </c>
      <c r="AC1416" t="str">
        <f t="shared" si="110"/>
        <v>Wednesday</v>
      </c>
      <c r="AD1416" s="5">
        <v>8.7870000000000008</v>
      </c>
      <c r="AE1416">
        <v>2012</v>
      </c>
      <c r="AF1416">
        <v>36</v>
      </c>
      <c r="AG1416" s="14">
        <f t="shared" si="111"/>
        <v>0.10152025303540457</v>
      </c>
      <c r="AH1416">
        <f t="shared" si="113"/>
        <v>1</v>
      </c>
      <c r="AI1416">
        <f t="shared" si="114"/>
        <v>2</v>
      </c>
    </row>
    <row r="1417" spans="1:35" x14ac:dyDescent="0.35">
      <c r="A1417">
        <v>1416</v>
      </c>
      <c r="B1417" t="s">
        <v>2782</v>
      </c>
      <c r="C1417" t="s">
        <v>2783</v>
      </c>
      <c r="D1417" t="s">
        <v>29</v>
      </c>
      <c r="E1417" t="s">
        <v>44</v>
      </c>
      <c r="F1417" t="s">
        <v>67</v>
      </c>
      <c r="G1417" t="s">
        <v>68</v>
      </c>
      <c r="H1417" t="s">
        <v>4008</v>
      </c>
      <c r="I1417" t="s">
        <v>34</v>
      </c>
      <c r="J1417" t="s">
        <v>4009</v>
      </c>
      <c r="K1417" s="3">
        <v>40848</v>
      </c>
      <c r="L1417" t="s">
        <v>36</v>
      </c>
      <c r="M1417" t="s">
        <v>472</v>
      </c>
      <c r="N1417" t="s">
        <v>473</v>
      </c>
      <c r="O1417" t="s">
        <v>39</v>
      </c>
      <c r="P1417" t="s">
        <v>90</v>
      </c>
      <c r="Q1417">
        <v>3</v>
      </c>
      <c r="R1417" s="5">
        <v>6.98</v>
      </c>
      <c r="S1417" s="5">
        <v>8</v>
      </c>
      <c r="T1417" s="5">
        <v>24</v>
      </c>
      <c r="U1417">
        <v>0</v>
      </c>
      <c r="V1417" s="5">
        <v>3.06</v>
      </c>
      <c r="W1417" t="s">
        <v>41</v>
      </c>
      <c r="X1417" s="3">
        <v>40853</v>
      </c>
      <c r="Y1417" s="3">
        <v>40853</v>
      </c>
      <c r="Z1417">
        <v>5</v>
      </c>
      <c r="AA1417" t="s">
        <v>8400</v>
      </c>
      <c r="AB1417">
        <f t="shared" si="112"/>
        <v>0</v>
      </c>
      <c r="AC1417" t="str">
        <f t="shared" si="110"/>
        <v>Tuesday</v>
      </c>
      <c r="AD1417" s="5">
        <v>1.51</v>
      </c>
      <c r="AE1417">
        <v>2011</v>
      </c>
      <c r="AF1417">
        <v>45</v>
      </c>
      <c r="AG1417" s="14">
        <f t="shared" si="111"/>
        <v>0.1275</v>
      </c>
      <c r="AH1417">
        <f t="shared" si="113"/>
        <v>0</v>
      </c>
      <c r="AI1417" t="str">
        <f t="shared" si="114"/>
        <v xml:space="preserve"> </v>
      </c>
    </row>
    <row r="1418" spans="1:35" x14ac:dyDescent="0.35">
      <c r="A1418">
        <v>1417</v>
      </c>
      <c r="B1418" t="s">
        <v>4010</v>
      </c>
      <c r="C1418" t="s">
        <v>4011</v>
      </c>
      <c r="D1418" t="s">
        <v>29</v>
      </c>
      <c r="E1418" t="s">
        <v>84</v>
      </c>
      <c r="F1418" t="s">
        <v>740</v>
      </c>
      <c r="G1418" t="s">
        <v>2831</v>
      </c>
      <c r="H1418" t="s">
        <v>2832</v>
      </c>
      <c r="I1418" t="s">
        <v>34</v>
      </c>
      <c r="J1418" t="s">
        <v>4012</v>
      </c>
      <c r="K1418" s="3">
        <v>41674</v>
      </c>
      <c r="L1418" t="s">
        <v>36</v>
      </c>
      <c r="M1418" t="s">
        <v>2731</v>
      </c>
      <c r="N1418" t="s">
        <v>373</v>
      </c>
      <c r="O1418" t="s">
        <v>39</v>
      </c>
      <c r="P1418" t="s">
        <v>58</v>
      </c>
      <c r="Q1418">
        <v>2</v>
      </c>
      <c r="R1418" s="5">
        <v>2.78</v>
      </c>
      <c r="S1418" s="5">
        <v>5</v>
      </c>
      <c r="T1418" s="5">
        <v>10</v>
      </c>
      <c r="U1418">
        <v>0</v>
      </c>
      <c r="V1418" s="5">
        <v>4.4400000000000004</v>
      </c>
      <c r="W1418" t="s">
        <v>41</v>
      </c>
      <c r="X1418" s="3">
        <v>41679</v>
      </c>
      <c r="Y1418" s="3">
        <v>41679</v>
      </c>
      <c r="Z1418">
        <v>5</v>
      </c>
      <c r="AA1418" t="s">
        <v>8400</v>
      </c>
      <c r="AB1418">
        <f t="shared" si="112"/>
        <v>0</v>
      </c>
      <c r="AC1418" t="str">
        <f t="shared" si="110"/>
        <v>Tuesday</v>
      </c>
      <c r="AD1418" s="5">
        <v>0.61799999999999999</v>
      </c>
      <c r="AE1418">
        <v>2014</v>
      </c>
      <c r="AF1418">
        <v>6</v>
      </c>
      <c r="AG1418" s="14">
        <f t="shared" si="111"/>
        <v>0.44400000000000006</v>
      </c>
      <c r="AH1418">
        <f t="shared" si="113"/>
        <v>0</v>
      </c>
      <c r="AI1418" t="str">
        <f t="shared" si="114"/>
        <v xml:space="preserve"> </v>
      </c>
    </row>
    <row r="1419" spans="1:35" x14ac:dyDescent="0.35">
      <c r="A1419">
        <v>1418</v>
      </c>
      <c r="B1419" t="s">
        <v>4013</v>
      </c>
      <c r="C1419" t="s">
        <v>4014</v>
      </c>
      <c r="D1419" t="s">
        <v>29</v>
      </c>
      <c r="E1419" t="s">
        <v>44</v>
      </c>
      <c r="F1419" t="s">
        <v>1553</v>
      </c>
      <c r="G1419" t="s">
        <v>305</v>
      </c>
      <c r="H1419" t="s">
        <v>305</v>
      </c>
      <c r="I1419" t="s">
        <v>34</v>
      </c>
      <c r="J1419" t="s">
        <v>4015</v>
      </c>
      <c r="K1419" s="3">
        <v>41610</v>
      </c>
      <c r="L1419" t="s">
        <v>36</v>
      </c>
      <c r="M1419" t="s">
        <v>2547</v>
      </c>
      <c r="N1419" t="s">
        <v>2548</v>
      </c>
      <c r="O1419" t="s">
        <v>51</v>
      </c>
      <c r="P1419" t="s">
        <v>52</v>
      </c>
      <c r="Q1419">
        <v>6</v>
      </c>
      <c r="R1419" s="5">
        <v>19.193333333333328</v>
      </c>
      <c r="S1419" s="5">
        <v>36.833333333333329</v>
      </c>
      <c r="T1419" s="5">
        <v>220.99999999999997</v>
      </c>
      <c r="U1419">
        <v>0</v>
      </c>
      <c r="V1419" s="5">
        <v>105.84</v>
      </c>
      <c r="W1419" t="s">
        <v>41</v>
      </c>
      <c r="X1419" s="3">
        <v>41615</v>
      </c>
      <c r="Y1419" s="3">
        <v>41615</v>
      </c>
      <c r="Z1419">
        <v>5</v>
      </c>
      <c r="AA1419" t="s">
        <v>8400</v>
      </c>
      <c r="AB1419">
        <f t="shared" si="112"/>
        <v>0</v>
      </c>
      <c r="AC1419" t="str">
        <f t="shared" si="110"/>
        <v>Monday</v>
      </c>
      <c r="AD1419" s="5">
        <v>13.478999999999999</v>
      </c>
      <c r="AE1419">
        <v>2013</v>
      </c>
      <c r="AF1419">
        <v>49</v>
      </c>
      <c r="AG1419" s="14">
        <f t="shared" si="111"/>
        <v>0.47891402714932135</v>
      </c>
      <c r="AH1419">
        <f t="shared" si="113"/>
        <v>0</v>
      </c>
      <c r="AI1419" t="str">
        <f t="shared" si="114"/>
        <v xml:space="preserve"> </v>
      </c>
    </row>
    <row r="1420" spans="1:35" x14ac:dyDescent="0.35">
      <c r="A1420">
        <v>1419</v>
      </c>
      <c r="B1420" t="s">
        <v>1583</v>
      </c>
      <c r="C1420" t="s">
        <v>1584</v>
      </c>
      <c r="D1420" t="s">
        <v>29</v>
      </c>
      <c r="E1420" t="s">
        <v>44</v>
      </c>
      <c r="F1420" t="s">
        <v>378</v>
      </c>
      <c r="G1420" t="s">
        <v>379</v>
      </c>
      <c r="H1420" t="s">
        <v>380</v>
      </c>
      <c r="I1420" t="s">
        <v>34</v>
      </c>
      <c r="J1420" t="s">
        <v>4016</v>
      </c>
      <c r="K1420" s="3">
        <v>41281</v>
      </c>
      <c r="L1420" t="s">
        <v>36</v>
      </c>
      <c r="M1420" t="s">
        <v>3508</v>
      </c>
      <c r="N1420" t="s">
        <v>3509</v>
      </c>
      <c r="O1420" t="s">
        <v>39</v>
      </c>
      <c r="P1420" t="s">
        <v>64</v>
      </c>
      <c r="Q1420">
        <v>3</v>
      </c>
      <c r="R1420" s="5">
        <v>14.911200000000003</v>
      </c>
      <c r="S1420" s="5">
        <v>19.00533333333334</v>
      </c>
      <c r="T1420" s="5">
        <v>34.209600000000009</v>
      </c>
      <c r="U1420">
        <v>0.4</v>
      </c>
      <c r="V1420" s="5">
        <v>-10.523999999999999</v>
      </c>
      <c r="W1420" t="s">
        <v>41</v>
      </c>
      <c r="X1420" s="3">
        <v>41286</v>
      </c>
      <c r="Y1420" s="3">
        <v>41286</v>
      </c>
      <c r="Z1420">
        <v>5</v>
      </c>
      <c r="AA1420" t="s">
        <v>8400</v>
      </c>
      <c r="AB1420">
        <f t="shared" si="112"/>
        <v>0</v>
      </c>
      <c r="AC1420" t="str">
        <f t="shared" si="110"/>
        <v>Monday</v>
      </c>
      <c r="AD1420" s="5">
        <v>2.387</v>
      </c>
      <c r="AE1420">
        <v>2013</v>
      </c>
      <c r="AF1420">
        <v>2</v>
      </c>
      <c r="AG1420" s="14">
        <f t="shared" si="111"/>
        <v>-0.30763294513820671</v>
      </c>
      <c r="AH1420">
        <f t="shared" si="113"/>
        <v>0</v>
      </c>
      <c r="AI1420" t="str">
        <f t="shared" si="114"/>
        <v xml:space="preserve"> </v>
      </c>
    </row>
    <row r="1421" spans="1:35" x14ac:dyDescent="0.35">
      <c r="A1421">
        <v>1420</v>
      </c>
      <c r="B1421" t="s">
        <v>1583</v>
      </c>
      <c r="C1421" t="s">
        <v>1584</v>
      </c>
      <c r="D1421" t="s">
        <v>29</v>
      </c>
      <c r="E1421" t="s">
        <v>44</v>
      </c>
      <c r="F1421" t="s">
        <v>378</v>
      </c>
      <c r="G1421" t="s">
        <v>379</v>
      </c>
      <c r="H1421" t="s">
        <v>380</v>
      </c>
      <c r="I1421" t="s">
        <v>34</v>
      </c>
      <c r="J1421" t="s">
        <v>4016</v>
      </c>
      <c r="K1421" s="3">
        <v>41281</v>
      </c>
      <c r="L1421" t="s">
        <v>36</v>
      </c>
      <c r="M1421" t="s">
        <v>3485</v>
      </c>
      <c r="N1421" t="s">
        <v>3486</v>
      </c>
      <c r="O1421" t="s">
        <v>39</v>
      </c>
      <c r="P1421" t="s">
        <v>64</v>
      </c>
      <c r="Q1421">
        <v>3</v>
      </c>
      <c r="R1421" s="5">
        <v>17.137600000000003</v>
      </c>
      <c r="S1421" s="5">
        <v>21.256</v>
      </c>
      <c r="T1421" s="5">
        <v>38.260799999999996</v>
      </c>
      <c r="U1421">
        <v>0.4</v>
      </c>
      <c r="V1421" s="5">
        <v>-13.151999999999999</v>
      </c>
      <c r="W1421" t="s">
        <v>41</v>
      </c>
      <c r="X1421" s="3">
        <v>41286</v>
      </c>
      <c r="Y1421" s="3">
        <v>41286</v>
      </c>
      <c r="Z1421">
        <v>5</v>
      </c>
      <c r="AA1421" t="s">
        <v>8400</v>
      </c>
      <c r="AB1421">
        <f t="shared" si="112"/>
        <v>0</v>
      </c>
      <c r="AC1421" t="str">
        <f t="shared" si="110"/>
        <v>Monday</v>
      </c>
      <c r="AD1421" s="5">
        <v>3.0070000000000001</v>
      </c>
      <c r="AE1421">
        <v>2013</v>
      </c>
      <c r="AF1421">
        <v>2</v>
      </c>
      <c r="AG1421" s="14">
        <f t="shared" si="111"/>
        <v>-0.34374607953832642</v>
      </c>
      <c r="AH1421">
        <f t="shared" si="113"/>
        <v>0</v>
      </c>
      <c r="AI1421" t="str">
        <f t="shared" si="114"/>
        <v xml:space="preserve"> </v>
      </c>
    </row>
    <row r="1422" spans="1:35" x14ac:dyDescent="0.35">
      <c r="A1422">
        <v>1421</v>
      </c>
      <c r="B1422" t="s">
        <v>1583</v>
      </c>
      <c r="C1422" t="s">
        <v>1584</v>
      </c>
      <c r="D1422" t="s">
        <v>29</v>
      </c>
      <c r="E1422" t="s">
        <v>44</v>
      </c>
      <c r="F1422" t="s">
        <v>378</v>
      </c>
      <c r="G1422" t="s">
        <v>379</v>
      </c>
      <c r="H1422" t="s">
        <v>380</v>
      </c>
      <c r="I1422" t="s">
        <v>34</v>
      </c>
      <c r="J1422" t="s">
        <v>4016</v>
      </c>
      <c r="K1422" s="3">
        <v>41281</v>
      </c>
      <c r="L1422" t="s">
        <v>36</v>
      </c>
      <c r="M1422" t="s">
        <v>4017</v>
      </c>
      <c r="N1422" t="s">
        <v>4018</v>
      </c>
      <c r="O1422" t="s">
        <v>51</v>
      </c>
      <c r="P1422" t="s">
        <v>55</v>
      </c>
      <c r="Q1422">
        <v>2</v>
      </c>
      <c r="R1422" s="5">
        <v>149.25760000000002</v>
      </c>
      <c r="S1422" s="5">
        <v>165.1226666666667</v>
      </c>
      <c r="T1422" s="5">
        <v>198.14720000000003</v>
      </c>
      <c r="U1422">
        <v>0.4</v>
      </c>
      <c r="V1422" s="5">
        <v>-100.36799999999999</v>
      </c>
      <c r="W1422" t="s">
        <v>41</v>
      </c>
      <c r="X1422" s="3">
        <v>41286</v>
      </c>
      <c r="Y1422" s="3">
        <v>41286</v>
      </c>
      <c r="Z1422">
        <v>5</v>
      </c>
      <c r="AA1422" t="s">
        <v>8400</v>
      </c>
      <c r="AB1422">
        <f t="shared" si="112"/>
        <v>0</v>
      </c>
      <c r="AC1422" t="str">
        <f t="shared" si="110"/>
        <v>Monday</v>
      </c>
      <c r="AD1422" s="5">
        <v>11.31</v>
      </c>
      <c r="AE1422">
        <v>2013</v>
      </c>
      <c r="AF1422">
        <v>2</v>
      </c>
      <c r="AG1422" s="14">
        <f t="shared" si="111"/>
        <v>-0.5065325172397086</v>
      </c>
      <c r="AH1422">
        <f t="shared" si="113"/>
        <v>0</v>
      </c>
      <c r="AI1422" t="str">
        <f t="shared" si="114"/>
        <v xml:space="preserve"> </v>
      </c>
    </row>
    <row r="1423" spans="1:35" x14ac:dyDescent="0.35">
      <c r="A1423">
        <v>1422</v>
      </c>
      <c r="B1423" t="s">
        <v>1583</v>
      </c>
      <c r="C1423" t="s">
        <v>1584</v>
      </c>
      <c r="D1423" t="s">
        <v>29</v>
      </c>
      <c r="E1423" t="s">
        <v>44</v>
      </c>
      <c r="F1423" t="s">
        <v>378</v>
      </c>
      <c r="G1423" t="s">
        <v>379</v>
      </c>
      <c r="H1423" t="s">
        <v>380</v>
      </c>
      <c r="I1423" t="s">
        <v>34</v>
      </c>
      <c r="J1423" t="s">
        <v>4016</v>
      </c>
      <c r="K1423" s="3">
        <v>41281</v>
      </c>
      <c r="L1423" t="s">
        <v>36</v>
      </c>
      <c r="M1423" t="s">
        <v>4019</v>
      </c>
      <c r="N1423" t="s">
        <v>4020</v>
      </c>
      <c r="O1423" t="s">
        <v>39</v>
      </c>
      <c r="P1423" t="s">
        <v>340</v>
      </c>
      <c r="Q1423">
        <v>1</v>
      </c>
      <c r="R1423" s="5">
        <v>32.095999999999997</v>
      </c>
      <c r="S1423" s="5">
        <v>39.093333333333327</v>
      </c>
      <c r="T1423" s="5">
        <v>23.455999999999996</v>
      </c>
      <c r="U1423">
        <v>0.4</v>
      </c>
      <c r="V1423" s="5">
        <v>-8.64</v>
      </c>
      <c r="W1423" t="s">
        <v>41</v>
      </c>
      <c r="X1423" s="3">
        <v>41286</v>
      </c>
      <c r="Y1423" s="3">
        <v>41286</v>
      </c>
      <c r="Z1423">
        <v>5</v>
      </c>
      <c r="AA1423" t="s">
        <v>8400</v>
      </c>
      <c r="AB1423">
        <f t="shared" si="112"/>
        <v>0</v>
      </c>
      <c r="AC1423" t="str">
        <f t="shared" si="110"/>
        <v>Monday</v>
      </c>
      <c r="AD1423" s="5">
        <v>1.4259999999999999</v>
      </c>
      <c r="AE1423">
        <v>2013</v>
      </c>
      <c r="AF1423">
        <v>2</v>
      </c>
      <c r="AG1423" s="14">
        <f t="shared" si="111"/>
        <v>-0.36834924965893595</v>
      </c>
      <c r="AH1423">
        <f t="shared" si="113"/>
        <v>0</v>
      </c>
      <c r="AI1423" t="str">
        <f t="shared" si="114"/>
        <v xml:space="preserve"> </v>
      </c>
    </row>
    <row r="1424" spans="1:35" x14ac:dyDescent="0.35">
      <c r="A1424">
        <v>1423</v>
      </c>
      <c r="B1424" t="s">
        <v>1583</v>
      </c>
      <c r="C1424" t="s">
        <v>1584</v>
      </c>
      <c r="D1424" t="s">
        <v>29</v>
      </c>
      <c r="E1424" t="s">
        <v>44</v>
      </c>
      <c r="F1424" t="s">
        <v>378</v>
      </c>
      <c r="G1424" t="s">
        <v>379</v>
      </c>
      <c r="H1424" t="s">
        <v>380</v>
      </c>
      <c r="I1424" t="s">
        <v>34</v>
      </c>
      <c r="J1424" t="s">
        <v>4016</v>
      </c>
      <c r="K1424" s="3">
        <v>41281</v>
      </c>
      <c r="L1424" t="s">
        <v>36</v>
      </c>
      <c r="M1424" t="s">
        <v>2726</v>
      </c>
      <c r="N1424" t="s">
        <v>2727</v>
      </c>
      <c r="O1424" t="s">
        <v>39</v>
      </c>
      <c r="P1424" t="s">
        <v>340</v>
      </c>
      <c r="Q1424">
        <v>2</v>
      </c>
      <c r="R1424" s="5">
        <v>10.256000000000002</v>
      </c>
      <c r="S1424" s="5">
        <v>12.026666666666671</v>
      </c>
      <c r="T1424" s="5">
        <v>14.432000000000004</v>
      </c>
      <c r="U1424">
        <v>0.4</v>
      </c>
      <c r="V1424" s="5">
        <v>-6.08</v>
      </c>
      <c r="W1424" t="s">
        <v>41</v>
      </c>
      <c r="X1424" s="3">
        <v>41286</v>
      </c>
      <c r="Y1424" s="3">
        <v>41289</v>
      </c>
      <c r="Z1424">
        <v>8</v>
      </c>
      <c r="AA1424" t="s">
        <v>8399</v>
      </c>
      <c r="AB1424">
        <f t="shared" si="112"/>
        <v>3</v>
      </c>
      <c r="AC1424" t="str">
        <f t="shared" si="110"/>
        <v>Monday</v>
      </c>
      <c r="AD1424" s="5">
        <v>0.154</v>
      </c>
      <c r="AE1424">
        <v>2013</v>
      </c>
      <c r="AF1424">
        <v>2</v>
      </c>
      <c r="AG1424" s="14">
        <f t="shared" si="111"/>
        <v>-0.42128603104212847</v>
      </c>
      <c r="AH1424">
        <f t="shared" si="113"/>
        <v>1</v>
      </c>
      <c r="AI1424">
        <f t="shared" si="114"/>
        <v>3</v>
      </c>
    </row>
    <row r="1425" spans="1:35" x14ac:dyDescent="0.35">
      <c r="A1425">
        <v>1424</v>
      </c>
      <c r="B1425" t="s">
        <v>1583</v>
      </c>
      <c r="C1425" t="s">
        <v>1584</v>
      </c>
      <c r="D1425" t="s">
        <v>29</v>
      </c>
      <c r="E1425" t="s">
        <v>44</v>
      </c>
      <c r="F1425" t="s">
        <v>378</v>
      </c>
      <c r="G1425" t="s">
        <v>379</v>
      </c>
      <c r="H1425" t="s">
        <v>380</v>
      </c>
      <c r="I1425" t="s">
        <v>34</v>
      </c>
      <c r="J1425" t="s">
        <v>4016</v>
      </c>
      <c r="K1425" s="3">
        <v>41281</v>
      </c>
      <c r="L1425" t="s">
        <v>36</v>
      </c>
      <c r="M1425" t="s">
        <v>4021</v>
      </c>
      <c r="N1425" t="s">
        <v>4022</v>
      </c>
      <c r="O1425" t="s">
        <v>39</v>
      </c>
      <c r="P1425" t="s">
        <v>61</v>
      </c>
      <c r="Q1425">
        <v>2</v>
      </c>
      <c r="R1425" s="5">
        <v>22.172000000000001</v>
      </c>
      <c r="S1425" s="5">
        <v>31.986666666666668</v>
      </c>
      <c r="T1425" s="5">
        <v>38.384</v>
      </c>
      <c r="U1425">
        <v>0.4</v>
      </c>
      <c r="V1425" s="5">
        <v>-5.96</v>
      </c>
      <c r="W1425" t="s">
        <v>41</v>
      </c>
      <c r="X1425" s="3">
        <v>41286</v>
      </c>
      <c r="Y1425" s="3">
        <v>41287</v>
      </c>
      <c r="Z1425">
        <v>6</v>
      </c>
      <c r="AA1425" t="s">
        <v>8399</v>
      </c>
      <c r="AB1425">
        <f t="shared" si="112"/>
        <v>1</v>
      </c>
      <c r="AC1425" t="str">
        <f t="shared" si="110"/>
        <v>Monday</v>
      </c>
      <c r="AD1425" s="5">
        <v>2.75</v>
      </c>
      <c r="AE1425">
        <v>2013</v>
      </c>
      <c r="AF1425">
        <v>2</v>
      </c>
      <c r="AG1425" s="14">
        <f t="shared" si="111"/>
        <v>-0.15527303042934557</v>
      </c>
      <c r="AH1425">
        <f t="shared" si="113"/>
        <v>1</v>
      </c>
      <c r="AI1425">
        <f t="shared" si="114"/>
        <v>1</v>
      </c>
    </row>
    <row r="1426" spans="1:35" x14ac:dyDescent="0.35">
      <c r="A1426">
        <v>1425</v>
      </c>
      <c r="B1426" t="s">
        <v>1583</v>
      </c>
      <c r="C1426" t="s">
        <v>1584</v>
      </c>
      <c r="D1426" t="s">
        <v>29</v>
      </c>
      <c r="E1426" t="s">
        <v>44</v>
      </c>
      <c r="F1426" t="s">
        <v>378</v>
      </c>
      <c r="G1426" t="s">
        <v>379</v>
      </c>
      <c r="H1426" t="s">
        <v>380</v>
      </c>
      <c r="I1426" t="s">
        <v>34</v>
      </c>
      <c r="J1426" t="s">
        <v>4016</v>
      </c>
      <c r="K1426" s="3">
        <v>41281</v>
      </c>
      <c r="L1426" t="s">
        <v>36</v>
      </c>
      <c r="M1426" t="s">
        <v>4023</v>
      </c>
      <c r="N1426" t="s">
        <v>4024</v>
      </c>
      <c r="O1426" t="s">
        <v>39</v>
      </c>
      <c r="P1426" t="s">
        <v>64</v>
      </c>
      <c r="Q1426">
        <v>4</v>
      </c>
      <c r="R1426" s="5">
        <v>19.799200000000003</v>
      </c>
      <c r="S1426" s="5">
        <v>31.452000000000002</v>
      </c>
      <c r="T1426" s="5">
        <v>75.484800000000007</v>
      </c>
      <c r="U1426">
        <v>0.4</v>
      </c>
      <c r="V1426" s="5">
        <v>-3.7120000000000002</v>
      </c>
      <c r="W1426" t="s">
        <v>41</v>
      </c>
      <c r="X1426" s="3">
        <v>41286</v>
      </c>
      <c r="Y1426" s="3">
        <v>41286</v>
      </c>
      <c r="Z1426">
        <v>5</v>
      </c>
      <c r="AA1426" t="s">
        <v>8400</v>
      </c>
      <c r="AB1426">
        <f t="shared" si="112"/>
        <v>0</v>
      </c>
      <c r="AC1426" t="str">
        <f t="shared" si="110"/>
        <v>Monday</v>
      </c>
      <c r="AD1426" s="5">
        <v>6.359</v>
      </c>
      <c r="AE1426">
        <v>2013</v>
      </c>
      <c r="AF1426">
        <v>2</v>
      </c>
      <c r="AG1426" s="14">
        <f t="shared" si="111"/>
        <v>-4.9175463139598967E-2</v>
      </c>
      <c r="AH1426">
        <f t="shared" si="113"/>
        <v>0</v>
      </c>
      <c r="AI1426" t="str">
        <f t="shared" si="114"/>
        <v xml:space="preserve"> </v>
      </c>
    </row>
    <row r="1427" spans="1:35" x14ac:dyDescent="0.35">
      <c r="A1427">
        <v>1426</v>
      </c>
      <c r="B1427" t="s">
        <v>4025</v>
      </c>
      <c r="C1427" t="s">
        <v>4026</v>
      </c>
      <c r="D1427" t="s">
        <v>112</v>
      </c>
      <c r="E1427" t="s">
        <v>199</v>
      </c>
      <c r="F1427" t="s">
        <v>576</v>
      </c>
      <c r="G1427" t="s">
        <v>577</v>
      </c>
      <c r="H1427" t="s">
        <v>578</v>
      </c>
      <c r="I1427" t="s">
        <v>34</v>
      </c>
      <c r="J1427" t="s">
        <v>4027</v>
      </c>
      <c r="K1427" s="3">
        <v>41515</v>
      </c>
      <c r="L1427" t="s">
        <v>36</v>
      </c>
      <c r="M1427" t="s">
        <v>894</v>
      </c>
      <c r="N1427" t="s">
        <v>895</v>
      </c>
      <c r="O1427" t="s">
        <v>51</v>
      </c>
      <c r="P1427" t="s">
        <v>93</v>
      </c>
      <c r="Q1427">
        <v>5</v>
      </c>
      <c r="R1427" s="5">
        <v>64.644800000000004</v>
      </c>
      <c r="S1427" s="5">
        <v>71.021333333333331</v>
      </c>
      <c r="T1427" s="5">
        <v>213.06399999999999</v>
      </c>
      <c r="U1427">
        <v>0.4</v>
      </c>
      <c r="V1427" s="5">
        <v>-110.16</v>
      </c>
      <c r="W1427" t="s">
        <v>242</v>
      </c>
      <c r="X1427" s="3">
        <v>41515</v>
      </c>
      <c r="Y1427" s="3">
        <v>41515</v>
      </c>
      <c r="Z1427">
        <v>0</v>
      </c>
      <c r="AA1427" t="s">
        <v>8400</v>
      </c>
      <c r="AB1427">
        <f t="shared" si="112"/>
        <v>0</v>
      </c>
      <c r="AC1427" t="str">
        <f t="shared" si="110"/>
        <v>Thursday</v>
      </c>
      <c r="AD1427" s="5">
        <v>28.087</v>
      </c>
      <c r="AE1427">
        <v>2013</v>
      </c>
      <c r="AF1427">
        <v>35</v>
      </c>
      <c r="AG1427" s="14">
        <f t="shared" si="111"/>
        <v>-0.51702774753125824</v>
      </c>
      <c r="AH1427">
        <f t="shared" si="113"/>
        <v>0</v>
      </c>
      <c r="AI1427" t="str">
        <f t="shared" si="114"/>
        <v xml:space="preserve"> </v>
      </c>
    </row>
    <row r="1428" spans="1:35" x14ac:dyDescent="0.35">
      <c r="A1428">
        <v>1427</v>
      </c>
      <c r="B1428" t="s">
        <v>4025</v>
      </c>
      <c r="C1428" t="s">
        <v>4026</v>
      </c>
      <c r="D1428" t="s">
        <v>112</v>
      </c>
      <c r="E1428" t="s">
        <v>199</v>
      </c>
      <c r="F1428" t="s">
        <v>576</v>
      </c>
      <c r="G1428" t="s">
        <v>577</v>
      </c>
      <c r="H1428" t="s">
        <v>578</v>
      </c>
      <c r="I1428" t="s">
        <v>34</v>
      </c>
      <c r="J1428" t="s">
        <v>4027</v>
      </c>
      <c r="K1428" s="3">
        <v>41515</v>
      </c>
      <c r="L1428" t="s">
        <v>36</v>
      </c>
      <c r="M1428" t="s">
        <v>4028</v>
      </c>
      <c r="N1428" t="s">
        <v>4029</v>
      </c>
      <c r="O1428" t="s">
        <v>51</v>
      </c>
      <c r="P1428" t="s">
        <v>93</v>
      </c>
      <c r="Q1428">
        <v>3</v>
      </c>
      <c r="R1428" s="5">
        <v>104.30959999999999</v>
      </c>
      <c r="S1428" s="5">
        <v>119.90933333333331</v>
      </c>
      <c r="T1428" s="5">
        <v>215.83679999999995</v>
      </c>
      <c r="U1428">
        <v>0.4</v>
      </c>
      <c r="V1428" s="5">
        <v>-97.091999999999999</v>
      </c>
      <c r="W1428" t="s">
        <v>242</v>
      </c>
      <c r="X1428" s="3">
        <v>41515</v>
      </c>
      <c r="Y1428" s="3">
        <v>41515</v>
      </c>
      <c r="Z1428">
        <v>0</v>
      </c>
      <c r="AA1428" t="s">
        <v>8400</v>
      </c>
      <c r="AB1428">
        <f t="shared" si="112"/>
        <v>0</v>
      </c>
      <c r="AC1428" t="str">
        <f t="shared" si="110"/>
        <v>Thursday</v>
      </c>
      <c r="AD1428" s="5">
        <v>27.257999999999999</v>
      </c>
      <c r="AE1428">
        <v>2013</v>
      </c>
      <c r="AF1428">
        <v>35</v>
      </c>
      <c r="AG1428" s="14">
        <f t="shared" si="111"/>
        <v>-0.44983987901970385</v>
      </c>
      <c r="AH1428">
        <f t="shared" si="113"/>
        <v>0</v>
      </c>
      <c r="AI1428" t="str">
        <f t="shared" si="114"/>
        <v xml:space="preserve"> </v>
      </c>
    </row>
    <row r="1429" spans="1:35" x14ac:dyDescent="0.35">
      <c r="A1429">
        <v>1428</v>
      </c>
      <c r="B1429" t="s">
        <v>4030</v>
      </c>
      <c r="C1429" t="s">
        <v>4031</v>
      </c>
      <c r="D1429" t="s">
        <v>29</v>
      </c>
      <c r="E1429" t="s">
        <v>30</v>
      </c>
      <c r="F1429" t="s">
        <v>31</v>
      </c>
      <c r="G1429" t="s">
        <v>610</v>
      </c>
      <c r="H1429" t="s">
        <v>3196</v>
      </c>
      <c r="I1429" t="s">
        <v>34</v>
      </c>
      <c r="J1429" t="s">
        <v>4032</v>
      </c>
      <c r="K1429" s="3">
        <v>40883</v>
      </c>
      <c r="L1429" t="s">
        <v>36</v>
      </c>
      <c r="M1429" t="s">
        <v>3858</v>
      </c>
      <c r="N1429" t="s">
        <v>3859</v>
      </c>
      <c r="O1429" t="s">
        <v>51</v>
      </c>
      <c r="P1429" t="s">
        <v>93</v>
      </c>
      <c r="Q1429">
        <v>4</v>
      </c>
      <c r="R1429" s="5">
        <v>24.80319999999999</v>
      </c>
      <c r="S1429" s="5">
        <v>40.583999999999989</v>
      </c>
      <c r="T1429" s="5">
        <v>129.86879999999996</v>
      </c>
      <c r="U1429">
        <v>0.2</v>
      </c>
      <c r="V1429" s="5">
        <v>30.655999999999999</v>
      </c>
      <c r="W1429" t="s">
        <v>41</v>
      </c>
      <c r="X1429" s="3">
        <v>40888</v>
      </c>
      <c r="Y1429" s="3">
        <v>40888</v>
      </c>
      <c r="Z1429">
        <v>5</v>
      </c>
      <c r="AA1429" t="s">
        <v>8400</v>
      </c>
      <c r="AB1429">
        <f t="shared" si="112"/>
        <v>0</v>
      </c>
      <c r="AC1429" t="str">
        <f t="shared" si="110"/>
        <v>Tuesday</v>
      </c>
      <c r="AD1429" s="5">
        <v>12.401999999999999</v>
      </c>
      <c r="AE1429">
        <v>2011</v>
      </c>
      <c r="AF1429">
        <v>50</v>
      </c>
      <c r="AG1429" s="14">
        <f t="shared" si="111"/>
        <v>0.23605361718904008</v>
      </c>
      <c r="AH1429">
        <f t="shared" si="113"/>
        <v>0</v>
      </c>
      <c r="AI1429" t="str">
        <f t="shared" si="114"/>
        <v xml:space="preserve"> </v>
      </c>
    </row>
    <row r="1430" spans="1:35" x14ac:dyDescent="0.35">
      <c r="A1430">
        <v>1429</v>
      </c>
      <c r="B1430" t="s">
        <v>2512</v>
      </c>
      <c r="C1430" t="s">
        <v>2513</v>
      </c>
      <c r="D1430" t="s">
        <v>112</v>
      </c>
      <c r="E1430" t="s">
        <v>30</v>
      </c>
      <c r="F1430" t="s">
        <v>31</v>
      </c>
      <c r="G1430" t="s">
        <v>32</v>
      </c>
      <c r="H1430" t="s">
        <v>4033</v>
      </c>
      <c r="I1430" t="s">
        <v>34</v>
      </c>
      <c r="J1430" t="s">
        <v>4034</v>
      </c>
      <c r="K1430" s="3">
        <v>41804</v>
      </c>
      <c r="L1430" t="s">
        <v>136</v>
      </c>
      <c r="M1430" t="s">
        <v>4035</v>
      </c>
      <c r="N1430" t="s">
        <v>4036</v>
      </c>
      <c r="O1430" t="s">
        <v>51</v>
      </c>
      <c r="P1430" t="s">
        <v>205</v>
      </c>
      <c r="Q1430">
        <v>2</v>
      </c>
      <c r="R1430" s="5">
        <v>275.96559999999999</v>
      </c>
      <c r="S1430" s="5">
        <v>353.84700000000004</v>
      </c>
      <c r="T1430" s="5">
        <v>566.15520000000004</v>
      </c>
      <c r="U1430">
        <v>0.2</v>
      </c>
      <c r="V1430" s="5">
        <v>14.224</v>
      </c>
      <c r="W1430" t="s">
        <v>155</v>
      </c>
      <c r="X1430" s="3">
        <v>41806</v>
      </c>
      <c r="Y1430" s="3">
        <v>41809</v>
      </c>
      <c r="Z1430">
        <v>5</v>
      </c>
      <c r="AA1430" t="s">
        <v>8399</v>
      </c>
      <c r="AB1430">
        <f t="shared" si="112"/>
        <v>3</v>
      </c>
      <c r="AC1430" t="str">
        <f t="shared" si="110"/>
        <v>Saturday</v>
      </c>
      <c r="AD1430" s="5">
        <v>74.783000000000001</v>
      </c>
      <c r="AE1430">
        <v>2014</v>
      </c>
      <c r="AF1430">
        <v>24</v>
      </c>
      <c r="AG1430" s="14">
        <f t="shared" si="111"/>
        <v>2.512385296469943E-2</v>
      </c>
      <c r="AH1430">
        <f t="shared" si="113"/>
        <v>1</v>
      </c>
      <c r="AI1430">
        <f t="shared" si="114"/>
        <v>3</v>
      </c>
    </row>
    <row r="1431" spans="1:35" x14ac:dyDescent="0.35">
      <c r="A1431">
        <v>1430</v>
      </c>
      <c r="B1431" t="s">
        <v>2372</v>
      </c>
      <c r="C1431" t="s">
        <v>2373</v>
      </c>
      <c r="D1431" t="s">
        <v>112</v>
      </c>
      <c r="E1431" t="s">
        <v>44</v>
      </c>
      <c r="F1431" t="s">
        <v>45</v>
      </c>
      <c r="G1431" t="s">
        <v>1785</v>
      </c>
      <c r="H1431" t="s">
        <v>4037</v>
      </c>
      <c r="I1431" t="s">
        <v>34</v>
      </c>
      <c r="J1431" t="s">
        <v>4038</v>
      </c>
      <c r="K1431" s="3">
        <v>41523</v>
      </c>
      <c r="L1431" t="s">
        <v>36</v>
      </c>
      <c r="M1431" t="s">
        <v>4039</v>
      </c>
      <c r="N1431" t="s">
        <v>4040</v>
      </c>
      <c r="O1431" t="s">
        <v>39</v>
      </c>
      <c r="P1431" t="s">
        <v>76</v>
      </c>
      <c r="Q1431">
        <v>1</v>
      </c>
      <c r="R1431" s="5">
        <v>21.68</v>
      </c>
      <c r="S1431" s="5">
        <v>32</v>
      </c>
      <c r="T1431" s="5">
        <v>32</v>
      </c>
      <c r="U1431">
        <v>0</v>
      </c>
      <c r="V1431" s="5">
        <v>10.32</v>
      </c>
      <c r="W1431" t="s">
        <v>41</v>
      </c>
      <c r="X1431" s="3">
        <v>41528</v>
      </c>
      <c r="Y1431" s="3">
        <v>41528</v>
      </c>
      <c r="Z1431">
        <v>5</v>
      </c>
      <c r="AA1431" t="s">
        <v>8400</v>
      </c>
      <c r="AB1431">
        <f t="shared" si="112"/>
        <v>0</v>
      </c>
      <c r="AC1431" t="str">
        <f t="shared" si="110"/>
        <v>Friday</v>
      </c>
      <c r="AD1431" s="5">
        <v>1.5549999999999999</v>
      </c>
      <c r="AE1431">
        <v>2013</v>
      </c>
      <c r="AF1431">
        <v>36</v>
      </c>
      <c r="AG1431" s="14">
        <f t="shared" si="111"/>
        <v>0.32250000000000001</v>
      </c>
      <c r="AH1431">
        <f t="shared" si="113"/>
        <v>0</v>
      </c>
      <c r="AI1431" t="str">
        <f t="shared" si="114"/>
        <v xml:space="preserve"> </v>
      </c>
    </row>
    <row r="1432" spans="1:35" x14ac:dyDescent="0.35">
      <c r="A1432">
        <v>1431</v>
      </c>
      <c r="B1432" t="s">
        <v>2372</v>
      </c>
      <c r="C1432" t="s">
        <v>2373</v>
      </c>
      <c r="D1432" t="s">
        <v>112</v>
      </c>
      <c r="E1432" t="s">
        <v>44</v>
      </c>
      <c r="F1432" t="s">
        <v>45</v>
      </c>
      <c r="G1432" t="s">
        <v>1785</v>
      </c>
      <c r="H1432" t="s">
        <v>4037</v>
      </c>
      <c r="I1432" t="s">
        <v>34</v>
      </c>
      <c r="J1432" t="s">
        <v>4038</v>
      </c>
      <c r="K1432" s="3">
        <v>41523</v>
      </c>
      <c r="L1432" t="s">
        <v>36</v>
      </c>
      <c r="M1432" t="s">
        <v>1327</v>
      </c>
      <c r="N1432" t="s">
        <v>1328</v>
      </c>
      <c r="O1432" t="s">
        <v>39</v>
      </c>
      <c r="P1432" t="s">
        <v>64</v>
      </c>
      <c r="Q1432">
        <v>2</v>
      </c>
      <c r="R1432" s="5">
        <v>18.22</v>
      </c>
      <c r="S1432" s="5">
        <v>33</v>
      </c>
      <c r="T1432" s="5">
        <v>66</v>
      </c>
      <c r="U1432">
        <v>0</v>
      </c>
      <c r="V1432" s="5">
        <v>29.56</v>
      </c>
      <c r="W1432" t="s">
        <v>41</v>
      </c>
      <c r="X1432" s="3">
        <v>41528</v>
      </c>
      <c r="Y1432" s="3">
        <v>41528</v>
      </c>
      <c r="Z1432">
        <v>5</v>
      </c>
      <c r="AA1432" t="s">
        <v>8400</v>
      </c>
      <c r="AB1432">
        <f t="shared" si="112"/>
        <v>0</v>
      </c>
      <c r="AC1432" t="str">
        <f t="shared" si="110"/>
        <v>Friday</v>
      </c>
      <c r="AD1432" s="5">
        <v>3.1749999999999998</v>
      </c>
      <c r="AE1432">
        <v>2013</v>
      </c>
      <c r="AF1432">
        <v>36</v>
      </c>
      <c r="AG1432" s="14">
        <f t="shared" si="111"/>
        <v>0.44787878787878788</v>
      </c>
      <c r="AH1432">
        <f t="shared" si="113"/>
        <v>0</v>
      </c>
      <c r="AI1432" t="str">
        <f t="shared" si="114"/>
        <v xml:space="preserve"> </v>
      </c>
    </row>
    <row r="1433" spans="1:35" x14ac:dyDescent="0.35">
      <c r="A1433">
        <v>1432</v>
      </c>
      <c r="B1433" t="s">
        <v>4041</v>
      </c>
      <c r="C1433" t="s">
        <v>4042</v>
      </c>
      <c r="D1433" t="s">
        <v>96</v>
      </c>
      <c r="E1433" t="s">
        <v>30</v>
      </c>
      <c r="F1433" t="s">
        <v>31</v>
      </c>
      <c r="G1433" t="s">
        <v>32</v>
      </c>
      <c r="H1433" t="s">
        <v>33</v>
      </c>
      <c r="I1433" t="s">
        <v>34</v>
      </c>
      <c r="J1433" t="s">
        <v>4043</v>
      </c>
      <c r="K1433" s="3">
        <v>41953</v>
      </c>
      <c r="L1433" t="s">
        <v>36</v>
      </c>
      <c r="M1433" t="s">
        <v>4044</v>
      </c>
      <c r="N1433" t="s">
        <v>4045</v>
      </c>
      <c r="O1433" t="s">
        <v>39</v>
      </c>
      <c r="P1433" t="s">
        <v>64</v>
      </c>
      <c r="Q1433">
        <v>2</v>
      </c>
      <c r="R1433" s="5">
        <v>11.34</v>
      </c>
      <c r="S1433" s="5">
        <v>14</v>
      </c>
      <c r="T1433" s="5">
        <v>28</v>
      </c>
      <c r="U1433">
        <v>0</v>
      </c>
      <c r="V1433" s="5">
        <v>5.32</v>
      </c>
      <c r="W1433" t="s">
        <v>41</v>
      </c>
      <c r="X1433" s="3">
        <v>41958</v>
      </c>
      <c r="Y1433" s="3">
        <v>41958</v>
      </c>
      <c r="Z1433">
        <v>5</v>
      </c>
      <c r="AA1433" t="s">
        <v>8400</v>
      </c>
      <c r="AB1433">
        <f t="shared" si="112"/>
        <v>0</v>
      </c>
      <c r="AC1433" t="str">
        <f t="shared" si="110"/>
        <v>Monday</v>
      </c>
      <c r="AD1433" s="5">
        <v>1.1259999999999999</v>
      </c>
      <c r="AE1433">
        <v>2014</v>
      </c>
      <c r="AF1433">
        <v>46</v>
      </c>
      <c r="AG1433" s="14">
        <f t="shared" si="111"/>
        <v>0.19</v>
      </c>
      <c r="AH1433">
        <f t="shared" si="113"/>
        <v>0</v>
      </c>
      <c r="AI1433" t="str">
        <f t="shared" si="114"/>
        <v xml:space="preserve"> </v>
      </c>
    </row>
    <row r="1434" spans="1:35" x14ac:dyDescent="0.35">
      <c r="A1434">
        <v>1433</v>
      </c>
      <c r="B1434" t="s">
        <v>4046</v>
      </c>
      <c r="C1434" t="s">
        <v>4047</v>
      </c>
      <c r="D1434" t="s">
        <v>29</v>
      </c>
      <c r="E1434" t="s">
        <v>84</v>
      </c>
      <c r="F1434" t="s">
        <v>168</v>
      </c>
      <c r="G1434" t="s">
        <v>329</v>
      </c>
      <c r="H1434" t="s">
        <v>330</v>
      </c>
      <c r="I1434" t="s">
        <v>34</v>
      </c>
      <c r="J1434" t="s">
        <v>4048</v>
      </c>
      <c r="K1434" s="3">
        <v>40833</v>
      </c>
      <c r="L1434" t="s">
        <v>98</v>
      </c>
      <c r="M1434" t="s">
        <v>4049</v>
      </c>
      <c r="N1434" t="s">
        <v>4050</v>
      </c>
      <c r="O1434" t="s">
        <v>39</v>
      </c>
      <c r="P1434" t="s">
        <v>58</v>
      </c>
      <c r="Q1434">
        <v>7</v>
      </c>
      <c r="R1434" s="5">
        <v>3.7754285714285705</v>
      </c>
      <c r="S1434" s="5">
        <v>4.8590476190476179</v>
      </c>
      <c r="T1434" s="5">
        <v>20.407999999999998</v>
      </c>
      <c r="U1434">
        <v>0.4</v>
      </c>
      <c r="V1434" s="5">
        <v>-6.02</v>
      </c>
      <c r="W1434" t="s">
        <v>41</v>
      </c>
      <c r="X1434" s="3">
        <v>40838</v>
      </c>
      <c r="Y1434" s="3">
        <v>40841</v>
      </c>
      <c r="Z1434">
        <v>8</v>
      </c>
      <c r="AA1434" t="s">
        <v>8399</v>
      </c>
      <c r="AB1434">
        <f t="shared" si="112"/>
        <v>3</v>
      </c>
      <c r="AC1434" t="str">
        <f t="shared" si="110"/>
        <v>Monday</v>
      </c>
      <c r="AD1434" s="5">
        <v>2.2770000000000001</v>
      </c>
      <c r="AE1434">
        <v>2011</v>
      </c>
      <c r="AF1434">
        <v>43</v>
      </c>
      <c r="AG1434" s="14">
        <f t="shared" si="111"/>
        <v>-0.29498235985887888</v>
      </c>
      <c r="AH1434">
        <f t="shared" si="113"/>
        <v>1</v>
      </c>
      <c r="AI1434">
        <f t="shared" si="114"/>
        <v>3</v>
      </c>
    </row>
    <row r="1435" spans="1:35" x14ac:dyDescent="0.35">
      <c r="A1435">
        <v>1434</v>
      </c>
      <c r="B1435" t="s">
        <v>4051</v>
      </c>
      <c r="C1435" t="s">
        <v>4052</v>
      </c>
      <c r="D1435" t="s">
        <v>112</v>
      </c>
      <c r="E1435" t="s">
        <v>30</v>
      </c>
      <c r="F1435" t="s">
        <v>31</v>
      </c>
      <c r="G1435" t="s">
        <v>32</v>
      </c>
      <c r="H1435" t="s">
        <v>33</v>
      </c>
      <c r="I1435" t="s">
        <v>34</v>
      </c>
      <c r="J1435" t="s">
        <v>4053</v>
      </c>
      <c r="K1435" s="3">
        <v>40733</v>
      </c>
      <c r="L1435" t="s">
        <v>136</v>
      </c>
      <c r="M1435" t="s">
        <v>3645</v>
      </c>
      <c r="N1435" t="s">
        <v>2584</v>
      </c>
      <c r="O1435" t="s">
        <v>39</v>
      </c>
      <c r="P1435" t="s">
        <v>76</v>
      </c>
      <c r="Q1435">
        <v>5</v>
      </c>
      <c r="R1435" s="5">
        <v>10.98</v>
      </c>
      <c r="S1435" s="5">
        <v>18</v>
      </c>
      <c r="T1435" s="5">
        <v>90</v>
      </c>
      <c r="U1435">
        <v>0</v>
      </c>
      <c r="V1435" s="5">
        <v>35.1</v>
      </c>
      <c r="W1435" t="s">
        <v>41</v>
      </c>
      <c r="X1435" s="3">
        <v>40738</v>
      </c>
      <c r="Y1435" s="3">
        <v>40738</v>
      </c>
      <c r="Z1435">
        <v>5</v>
      </c>
      <c r="AA1435" t="s">
        <v>8400</v>
      </c>
      <c r="AB1435">
        <f t="shared" si="112"/>
        <v>0</v>
      </c>
      <c r="AC1435" t="str">
        <f t="shared" si="110"/>
        <v>Saturday</v>
      </c>
      <c r="AD1435" s="5">
        <v>6.67</v>
      </c>
      <c r="AE1435">
        <v>2011</v>
      </c>
      <c r="AF1435">
        <v>28</v>
      </c>
      <c r="AG1435" s="14">
        <f t="shared" si="111"/>
        <v>0.39</v>
      </c>
      <c r="AH1435">
        <f t="shared" si="113"/>
        <v>0</v>
      </c>
      <c r="AI1435" t="str">
        <f t="shared" si="114"/>
        <v xml:space="preserve"> </v>
      </c>
    </row>
    <row r="1436" spans="1:35" x14ac:dyDescent="0.35">
      <c r="A1436">
        <v>1435</v>
      </c>
      <c r="B1436" t="s">
        <v>2005</v>
      </c>
      <c r="C1436" t="s">
        <v>2006</v>
      </c>
      <c r="D1436" t="s">
        <v>29</v>
      </c>
      <c r="E1436" t="s">
        <v>44</v>
      </c>
      <c r="F1436" t="s">
        <v>67</v>
      </c>
      <c r="G1436" t="s">
        <v>353</v>
      </c>
      <c r="H1436" t="s">
        <v>4054</v>
      </c>
      <c r="I1436" t="s">
        <v>34</v>
      </c>
      <c r="J1436" t="s">
        <v>4055</v>
      </c>
      <c r="K1436" s="3">
        <v>41937</v>
      </c>
      <c r="L1436" t="s">
        <v>36</v>
      </c>
      <c r="M1436" t="s">
        <v>907</v>
      </c>
      <c r="N1436" t="s">
        <v>908</v>
      </c>
      <c r="O1436" t="s">
        <v>51</v>
      </c>
      <c r="P1436" t="s">
        <v>93</v>
      </c>
      <c r="Q1436">
        <v>8</v>
      </c>
      <c r="R1436" s="5">
        <v>301.48500000000001</v>
      </c>
      <c r="S1436" s="5">
        <v>307.625</v>
      </c>
      <c r="T1436" s="5">
        <v>2461</v>
      </c>
      <c r="U1436">
        <v>0</v>
      </c>
      <c r="V1436" s="5">
        <v>49.12</v>
      </c>
      <c r="W1436" t="s">
        <v>41</v>
      </c>
      <c r="X1436" s="3">
        <v>41942</v>
      </c>
      <c r="Y1436" s="3">
        <v>41942</v>
      </c>
      <c r="Z1436">
        <v>5</v>
      </c>
      <c r="AA1436" t="s">
        <v>8400</v>
      </c>
      <c r="AB1436">
        <f t="shared" si="112"/>
        <v>0</v>
      </c>
      <c r="AC1436" t="str">
        <f t="shared" si="110"/>
        <v>Saturday</v>
      </c>
      <c r="AD1436" s="5">
        <v>63.244</v>
      </c>
      <c r="AE1436">
        <v>2014</v>
      </c>
      <c r="AF1436">
        <v>43</v>
      </c>
      <c r="AG1436" s="14">
        <f t="shared" si="111"/>
        <v>1.9959366111336856E-2</v>
      </c>
      <c r="AH1436">
        <f t="shared" si="113"/>
        <v>0</v>
      </c>
      <c r="AI1436" t="str">
        <f t="shared" si="114"/>
        <v xml:space="preserve"> </v>
      </c>
    </row>
    <row r="1437" spans="1:35" x14ac:dyDescent="0.35">
      <c r="A1437">
        <v>1436</v>
      </c>
      <c r="B1437" t="s">
        <v>1307</v>
      </c>
      <c r="C1437" t="s">
        <v>1308</v>
      </c>
      <c r="D1437" t="s">
        <v>96</v>
      </c>
      <c r="E1437" t="s">
        <v>44</v>
      </c>
      <c r="F1437" t="s">
        <v>67</v>
      </c>
      <c r="G1437" t="s">
        <v>547</v>
      </c>
      <c r="H1437" t="s">
        <v>548</v>
      </c>
      <c r="I1437" t="s">
        <v>34</v>
      </c>
      <c r="J1437" t="s">
        <v>4056</v>
      </c>
      <c r="K1437" s="3">
        <v>41050</v>
      </c>
      <c r="L1437" t="s">
        <v>36</v>
      </c>
      <c r="M1437" t="s">
        <v>4057</v>
      </c>
      <c r="N1437" t="s">
        <v>4058</v>
      </c>
      <c r="O1437" t="s">
        <v>72</v>
      </c>
      <c r="P1437" t="s">
        <v>162</v>
      </c>
      <c r="Q1437">
        <v>6</v>
      </c>
      <c r="R1437" s="5">
        <v>173.37437506666666</v>
      </c>
      <c r="S1437" s="5">
        <v>197.01420347361389</v>
      </c>
      <c r="T1437" s="5">
        <v>1179.7210504</v>
      </c>
      <c r="U1437">
        <v>2E-3</v>
      </c>
      <c r="V1437" s="5">
        <v>139.47479999999999</v>
      </c>
      <c r="W1437" t="s">
        <v>41</v>
      </c>
      <c r="X1437" s="3">
        <v>41055</v>
      </c>
      <c r="Y1437" s="3">
        <v>41055</v>
      </c>
      <c r="Z1437">
        <v>5</v>
      </c>
      <c r="AA1437" t="s">
        <v>8400</v>
      </c>
      <c r="AB1437">
        <f t="shared" si="112"/>
        <v>0</v>
      </c>
      <c r="AC1437" t="str">
        <f t="shared" si="110"/>
        <v>Monday</v>
      </c>
      <c r="AD1437" s="5">
        <v>52.779000000000003</v>
      </c>
      <c r="AE1437">
        <v>2012</v>
      </c>
      <c r="AF1437">
        <v>21</v>
      </c>
      <c r="AG1437" s="14">
        <f t="shared" si="111"/>
        <v>0.11822693165702962</v>
      </c>
      <c r="AH1437">
        <f t="shared" si="113"/>
        <v>0</v>
      </c>
      <c r="AI1437" t="str">
        <f t="shared" si="114"/>
        <v xml:space="preserve"> </v>
      </c>
    </row>
    <row r="1438" spans="1:35" x14ac:dyDescent="0.35">
      <c r="A1438">
        <v>1437</v>
      </c>
      <c r="B1438" t="s">
        <v>1307</v>
      </c>
      <c r="C1438" t="s">
        <v>1308</v>
      </c>
      <c r="D1438" t="s">
        <v>96</v>
      </c>
      <c r="E1438" t="s">
        <v>44</v>
      </c>
      <c r="F1438" t="s">
        <v>67</v>
      </c>
      <c r="G1438" t="s">
        <v>547</v>
      </c>
      <c r="H1438" t="s">
        <v>548</v>
      </c>
      <c r="I1438" t="s">
        <v>34</v>
      </c>
      <c r="J1438" t="s">
        <v>4056</v>
      </c>
      <c r="K1438" s="3">
        <v>41050</v>
      </c>
      <c r="L1438" t="s">
        <v>36</v>
      </c>
      <c r="M1438" t="s">
        <v>4059</v>
      </c>
      <c r="N1438" t="s">
        <v>1812</v>
      </c>
      <c r="O1438" t="s">
        <v>51</v>
      </c>
      <c r="P1438" t="s">
        <v>93</v>
      </c>
      <c r="Q1438">
        <v>3</v>
      </c>
      <c r="R1438" s="5">
        <v>158.1</v>
      </c>
      <c r="S1438" s="5">
        <v>310</v>
      </c>
      <c r="T1438" s="5">
        <v>930</v>
      </c>
      <c r="U1438">
        <v>0</v>
      </c>
      <c r="V1438" s="5">
        <v>455.7</v>
      </c>
      <c r="W1438" t="s">
        <v>41</v>
      </c>
      <c r="X1438" s="3">
        <v>41055</v>
      </c>
      <c r="Y1438" s="3">
        <v>41055</v>
      </c>
      <c r="Z1438">
        <v>5</v>
      </c>
      <c r="AA1438" t="s">
        <v>8400</v>
      </c>
      <c r="AB1438">
        <f t="shared" si="112"/>
        <v>0</v>
      </c>
      <c r="AC1438" t="str">
        <f t="shared" si="110"/>
        <v>Monday</v>
      </c>
      <c r="AD1438" s="5">
        <v>73.308999999999997</v>
      </c>
      <c r="AE1438">
        <v>2012</v>
      </c>
      <c r="AF1438">
        <v>21</v>
      </c>
      <c r="AG1438" s="14">
        <f t="shared" si="111"/>
        <v>0.49</v>
      </c>
      <c r="AH1438">
        <f t="shared" si="113"/>
        <v>0</v>
      </c>
      <c r="AI1438" t="str">
        <f t="shared" si="114"/>
        <v xml:space="preserve"> </v>
      </c>
    </row>
    <row r="1439" spans="1:35" x14ac:dyDescent="0.35">
      <c r="A1439">
        <v>1438</v>
      </c>
      <c r="B1439" t="s">
        <v>1307</v>
      </c>
      <c r="C1439" t="s">
        <v>1308</v>
      </c>
      <c r="D1439" t="s">
        <v>96</v>
      </c>
      <c r="E1439" t="s">
        <v>44</v>
      </c>
      <c r="F1439" t="s">
        <v>67</v>
      </c>
      <c r="G1439" t="s">
        <v>547</v>
      </c>
      <c r="H1439" t="s">
        <v>548</v>
      </c>
      <c r="I1439" t="s">
        <v>34</v>
      </c>
      <c r="J1439" t="s">
        <v>4056</v>
      </c>
      <c r="K1439" s="3">
        <v>41050</v>
      </c>
      <c r="L1439" t="s">
        <v>36</v>
      </c>
      <c r="M1439" t="s">
        <v>3826</v>
      </c>
      <c r="N1439" t="s">
        <v>3827</v>
      </c>
      <c r="O1439" t="s">
        <v>51</v>
      </c>
      <c r="P1439" t="s">
        <v>93</v>
      </c>
      <c r="Q1439">
        <v>3</v>
      </c>
      <c r="R1439" s="5">
        <v>22.506666666666661</v>
      </c>
      <c r="S1439" s="5">
        <v>31.666666666666661</v>
      </c>
      <c r="T1439" s="5">
        <v>94.999999999999986</v>
      </c>
      <c r="U1439">
        <v>0</v>
      </c>
      <c r="V1439" s="5">
        <v>27.48</v>
      </c>
      <c r="W1439" t="s">
        <v>41</v>
      </c>
      <c r="X1439" s="3">
        <v>41055</v>
      </c>
      <c r="Y1439" s="3">
        <v>41058</v>
      </c>
      <c r="Z1439">
        <v>8</v>
      </c>
      <c r="AA1439" t="s">
        <v>8399</v>
      </c>
      <c r="AB1439">
        <f t="shared" si="112"/>
        <v>3</v>
      </c>
      <c r="AC1439" t="str">
        <f t="shared" si="110"/>
        <v>Monday</v>
      </c>
      <c r="AD1439" s="5">
        <v>1.181</v>
      </c>
      <c r="AE1439">
        <v>2012</v>
      </c>
      <c r="AF1439">
        <v>21</v>
      </c>
      <c r="AG1439" s="14">
        <f t="shared" si="111"/>
        <v>0.28926315789473689</v>
      </c>
      <c r="AH1439">
        <f t="shared" si="113"/>
        <v>1</v>
      </c>
      <c r="AI1439">
        <f t="shared" si="114"/>
        <v>3</v>
      </c>
    </row>
    <row r="1440" spans="1:35" x14ac:dyDescent="0.35">
      <c r="A1440">
        <v>1439</v>
      </c>
      <c r="B1440" t="s">
        <v>1307</v>
      </c>
      <c r="C1440" t="s">
        <v>1308</v>
      </c>
      <c r="D1440" t="s">
        <v>96</v>
      </c>
      <c r="E1440" t="s">
        <v>44</v>
      </c>
      <c r="F1440" t="s">
        <v>67</v>
      </c>
      <c r="G1440" t="s">
        <v>547</v>
      </c>
      <c r="H1440" t="s">
        <v>548</v>
      </c>
      <c r="I1440" t="s">
        <v>34</v>
      </c>
      <c r="J1440" t="s">
        <v>4056</v>
      </c>
      <c r="K1440" s="3">
        <v>41050</v>
      </c>
      <c r="L1440" t="s">
        <v>36</v>
      </c>
      <c r="M1440" t="s">
        <v>2457</v>
      </c>
      <c r="N1440" t="s">
        <v>2458</v>
      </c>
      <c r="O1440" t="s">
        <v>39</v>
      </c>
      <c r="P1440" t="s">
        <v>340</v>
      </c>
      <c r="Q1440">
        <v>3</v>
      </c>
      <c r="R1440" s="5">
        <v>6.34</v>
      </c>
      <c r="S1440" s="5">
        <v>11</v>
      </c>
      <c r="T1440" s="5">
        <v>33</v>
      </c>
      <c r="U1440">
        <v>0</v>
      </c>
      <c r="V1440" s="5">
        <v>13.98</v>
      </c>
      <c r="W1440" t="s">
        <v>41</v>
      </c>
      <c r="X1440" s="3">
        <v>41055</v>
      </c>
      <c r="Y1440" s="3">
        <v>41055</v>
      </c>
      <c r="Z1440">
        <v>5</v>
      </c>
      <c r="AA1440" t="s">
        <v>8400</v>
      </c>
      <c r="AB1440">
        <f t="shared" si="112"/>
        <v>0</v>
      </c>
      <c r="AC1440" t="str">
        <f t="shared" si="110"/>
        <v>Monday</v>
      </c>
      <c r="AD1440" s="5">
        <v>3.2770000000000001</v>
      </c>
      <c r="AE1440">
        <v>2012</v>
      </c>
      <c r="AF1440">
        <v>21</v>
      </c>
      <c r="AG1440" s="14">
        <f t="shared" si="111"/>
        <v>0.42363636363636364</v>
      </c>
      <c r="AH1440">
        <f t="shared" si="113"/>
        <v>0</v>
      </c>
      <c r="AI1440" t="str">
        <f t="shared" si="114"/>
        <v xml:space="preserve"> </v>
      </c>
    </row>
    <row r="1441" spans="1:35" x14ac:dyDescent="0.35">
      <c r="A1441">
        <v>1440</v>
      </c>
      <c r="B1441" t="s">
        <v>1307</v>
      </c>
      <c r="C1441" t="s">
        <v>1308</v>
      </c>
      <c r="D1441" t="s">
        <v>96</v>
      </c>
      <c r="E1441" t="s">
        <v>44</v>
      </c>
      <c r="F1441" t="s">
        <v>67</v>
      </c>
      <c r="G1441" t="s">
        <v>547</v>
      </c>
      <c r="H1441" t="s">
        <v>548</v>
      </c>
      <c r="I1441" t="s">
        <v>34</v>
      </c>
      <c r="J1441" t="s">
        <v>4056</v>
      </c>
      <c r="K1441" s="3">
        <v>41050</v>
      </c>
      <c r="L1441" t="s">
        <v>36</v>
      </c>
      <c r="M1441" t="s">
        <v>4060</v>
      </c>
      <c r="N1441" t="s">
        <v>4061</v>
      </c>
      <c r="O1441" t="s">
        <v>39</v>
      </c>
      <c r="P1441" t="s">
        <v>183</v>
      </c>
      <c r="Q1441">
        <v>3</v>
      </c>
      <c r="R1441" s="5">
        <v>42.046666666666667</v>
      </c>
      <c r="S1441" s="5">
        <v>64.666666666666671</v>
      </c>
      <c r="T1441" s="5">
        <v>194</v>
      </c>
      <c r="U1441">
        <v>0</v>
      </c>
      <c r="V1441" s="5">
        <v>67.86</v>
      </c>
      <c r="W1441" t="s">
        <v>41</v>
      </c>
      <c r="X1441" s="3">
        <v>41055</v>
      </c>
      <c r="Y1441" s="3">
        <v>41055</v>
      </c>
      <c r="Z1441">
        <v>5</v>
      </c>
      <c r="AA1441" t="s">
        <v>8400</v>
      </c>
      <c r="AB1441">
        <f t="shared" si="112"/>
        <v>0</v>
      </c>
      <c r="AC1441" t="str">
        <f t="shared" si="110"/>
        <v>Monday</v>
      </c>
      <c r="AD1441" s="5">
        <v>7.7190000000000003</v>
      </c>
      <c r="AE1441">
        <v>2012</v>
      </c>
      <c r="AF1441">
        <v>21</v>
      </c>
      <c r="AG1441" s="14">
        <f t="shared" si="111"/>
        <v>0.34979381443298968</v>
      </c>
      <c r="AH1441">
        <f t="shared" si="113"/>
        <v>0</v>
      </c>
      <c r="AI1441" t="str">
        <f t="shared" si="114"/>
        <v xml:space="preserve"> </v>
      </c>
    </row>
    <row r="1442" spans="1:35" x14ac:dyDescent="0.35">
      <c r="A1442">
        <v>1441</v>
      </c>
      <c r="B1442" t="s">
        <v>1307</v>
      </c>
      <c r="C1442" t="s">
        <v>1308</v>
      </c>
      <c r="D1442" t="s">
        <v>96</v>
      </c>
      <c r="E1442" t="s">
        <v>44</v>
      </c>
      <c r="F1442" t="s">
        <v>67</v>
      </c>
      <c r="G1442" t="s">
        <v>547</v>
      </c>
      <c r="H1442" t="s">
        <v>548</v>
      </c>
      <c r="I1442" t="s">
        <v>34</v>
      </c>
      <c r="J1442" t="s">
        <v>4056</v>
      </c>
      <c r="K1442" s="3">
        <v>41050</v>
      </c>
      <c r="L1442" t="s">
        <v>36</v>
      </c>
      <c r="M1442" t="s">
        <v>4062</v>
      </c>
      <c r="N1442" t="s">
        <v>4063</v>
      </c>
      <c r="O1442" t="s">
        <v>39</v>
      </c>
      <c r="P1442" t="s">
        <v>340</v>
      </c>
      <c r="Q1442">
        <v>2</v>
      </c>
      <c r="R1442" s="5">
        <v>16.240000000000002</v>
      </c>
      <c r="S1442" s="5">
        <v>30</v>
      </c>
      <c r="T1442" s="5">
        <v>60</v>
      </c>
      <c r="U1442">
        <v>0</v>
      </c>
      <c r="V1442" s="5">
        <v>27.52</v>
      </c>
      <c r="W1442" t="s">
        <v>41</v>
      </c>
      <c r="X1442" s="3">
        <v>41055</v>
      </c>
      <c r="Y1442" s="3">
        <v>41055</v>
      </c>
      <c r="Z1442">
        <v>5</v>
      </c>
      <c r="AA1442" t="s">
        <v>8400</v>
      </c>
      <c r="AB1442">
        <f t="shared" si="112"/>
        <v>0</v>
      </c>
      <c r="AC1442" t="str">
        <f t="shared" si="110"/>
        <v>Monday</v>
      </c>
      <c r="AD1442" s="5">
        <v>7.0839999999999996</v>
      </c>
      <c r="AE1442">
        <v>2012</v>
      </c>
      <c r="AF1442">
        <v>21</v>
      </c>
      <c r="AG1442" s="14">
        <f t="shared" si="111"/>
        <v>0.45866666666666667</v>
      </c>
      <c r="AH1442">
        <f t="shared" si="113"/>
        <v>0</v>
      </c>
      <c r="AI1442" t="str">
        <f t="shared" si="114"/>
        <v xml:space="preserve"> </v>
      </c>
    </row>
    <row r="1443" spans="1:35" x14ac:dyDescent="0.35">
      <c r="A1443">
        <v>1442</v>
      </c>
      <c r="B1443" t="s">
        <v>1307</v>
      </c>
      <c r="C1443" t="s">
        <v>1308</v>
      </c>
      <c r="D1443" t="s">
        <v>96</v>
      </c>
      <c r="E1443" t="s">
        <v>44</v>
      </c>
      <c r="F1443" t="s">
        <v>67</v>
      </c>
      <c r="G1443" t="s">
        <v>547</v>
      </c>
      <c r="H1443" t="s">
        <v>548</v>
      </c>
      <c r="I1443" t="s">
        <v>34</v>
      </c>
      <c r="J1443" t="s">
        <v>4056</v>
      </c>
      <c r="K1443" s="3">
        <v>41050</v>
      </c>
      <c r="L1443" t="s">
        <v>36</v>
      </c>
      <c r="M1443" t="s">
        <v>4064</v>
      </c>
      <c r="N1443" t="s">
        <v>4065</v>
      </c>
      <c r="O1443" t="s">
        <v>39</v>
      </c>
      <c r="P1443" t="s">
        <v>76</v>
      </c>
      <c r="Q1443">
        <v>4</v>
      </c>
      <c r="R1443" s="5">
        <v>17.75</v>
      </c>
      <c r="S1443" s="5">
        <v>27.75</v>
      </c>
      <c r="T1443" s="5">
        <v>111</v>
      </c>
      <c r="U1443">
        <v>0</v>
      </c>
      <c r="V1443" s="5">
        <v>40</v>
      </c>
      <c r="W1443" t="s">
        <v>41</v>
      </c>
      <c r="X1443" s="3">
        <v>41055</v>
      </c>
      <c r="Y1443" s="3">
        <v>41055</v>
      </c>
      <c r="Z1443">
        <v>5</v>
      </c>
      <c r="AA1443" t="s">
        <v>8400</v>
      </c>
      <c r="AB1443">
        <f t="shared" si="112"/>
        <v>0</v>
      </c>
      <c r="AC1443" t="str">
        <f t="shared" si="110"/>
        <v>Monday</v>
      </c>
      <c r="AD1443" s="5">
        <v>4.3819999999999997</v>
      </c>
      <c r="AE1443">
        <v>2012</v>
      </c>
      <c r="AF1443">
        <v>21</v>
      </c>
      <c r="AG1443" s="14">
        <f t="shared" si="111"/>
        <v>0.36036036036036034</v>
      </c>
      <c r="AH1443">
        <f t="shared" si="113"/>
        <v>0</v>
      </c>
      <c r="AI1443" t="str">
        <f t="shared" si="114"/>
        <v xml:space="preserve"> </v>
      </c>
    </row>
    <row r="1444" spans="1:35" x14ac:dyDescent="0.35">
      <c r="A1444">
        <v>1443</v>
      </c>
      <c r="B1444" t="s">
        <v>1307</v>
      </c>
      <c r="C1444" t="s">
        <v>1308</v>
      </c>
      <c r="D1444" t="s">
        <v>96</v>
      </c>
      <c r="E1444" t="s">
        <v>44</v>
      </c>
      <c r="F1444" t="s">
        <v>67</v>
      </c>
      <c r="G1444" t="s">
        <v>547</v>
      </c>
      <c r="H1444" t="s">
        <v>548</v>
      </c>
      <c r="I1444" t="s">
        <v>34</v>
      </c>
      <c r="J1444" t="s">
        <v>4056</v>
      </c>
      <c r="K1444" s="3">
        <v>41050</v>
      </c>
      <c r="L1444" t="s">
        <v>36</v>
      </c>
      <c r="M1444" t="s">
        <v>4066</v>
      </c>
      <c r="N1444" t="s">
        <v>4067</v>
      </c>
      <c r="O1444" t="s">
        <v>39</v>
      </c>
      <c r="P1444" t="s">
        <v>183</v>
      </c>
      <c r="Q1444">
        <v>3</v>
      </c>
      <c r="R1444" s="5">
        <v>32</v>
      </c>
      <c r="S1444" s="5">
        <v>40</v>
      </c>
      <c r="T1444" s="5">
        <v>120</v>
      </c>
      <c r="U1444">
        <v>0</v>
      </c>
      <c r="V1444" s="5">
        <v>24</v>
      </c>
      <c r="W1444" t="s">
        <v>41</v>
      </c>
      <c r="X1444" s="3">
        <v>41055</v>
      </c>
      <c r="Y1444" s="3">
        <v>41055</v>
      </c>
      <c r="Z1444">
        <v>5</v>
      </c>
      <c r="AA1444" t="s">
        <v>8400</v>
      </c>
      <c r="AB1444">
        <f t="shared" si="112"/>
        <v>0</v>
      </c>
      <c r="AC1444" t="str">
        <f t="shared" si="110"/>
        <v>Monday</v>
      </c>
      <c r="AD1444" s="5">
        <v>2.4790000000000001</v>
      </c>
      <c r="AE1444">
        <v>2012</v>
      </c>
      <c r="AF1444">
        <v>21</v>
      </c>
      <c r="AG1444" s="14">
        <f t="shared" si="111"/>
        <v>0.2</v>
      </c>
      <c r="AH1444">
        <f t="shared" si="113"/>
        <v>0</v>
      </c>
      <c r="AI1444" t="str">
        <f t="shared" si="114"/>
        <v xml:space="preserve"> </v>
      </c>
    </row>
    <row r="1445" spans="1:35" x14ac:dyDescent="0.35">
      <c r="A1445">
        <v>1444</v>
      </c>
      <c r="B1445" t="s">
        <v>3437</v>
      </c>
      <c r="C1445" t="s">
        <v>3438</v>
      </c>
      <c r="D1445" t="s">
        <v>112</v>
      </c>
      <c r="E1445" t="s">
        <v>84</v>
      </c>
      <c r="F1445" t="s">
        <v>85</v>
      </c>
      <c r="G1445" t="s">
        <v>86</v>
      </c>
      <c r="H1445" t="s">
        <v>86</v>
      </c>
      <c r="I1445" t="s">
        <v>34</v>
      </c>
      <c r="J1445" t="s">
        <v>4068</v>
      </c>
      <c r="K1445" s="3">
        <v>41365</v>
      </c>
      <c r="L1445" t="s">
        <v>36</v>
      </c>
      <c r="M1445" t="s">
        <v>2624</v>
      </c>
      <c r="N1445" t="s">
        <v>2625</v>
      </c>
      <c r="O1445" t="s">
        <v>39</v>
      </c>
      <c r="P1445" t="s">
        <v>165</v>
      </c>
      <c r="Q1445">
        <v>4</v>
      </c>
      <c r="R1445" s="5">
        <v>9.14</v>
      </c>
      <c r="S1445" s="5">
        <v>11</v>
      </c>
      <c r="T1445" s="5">
        <v>44</v>
      </c>
      <c r="U1445">
        <v>0</v>
      </c>
      <c r="V1445" s="5">
        <v>7.44</v>
      </c>
      <c r="W1445" t="s">
        <v>41</v>
      </c>
      <c r="X1445" s="3">
        <v>41370</v>
      </c>
      <c r="Y1445" s="3">
        <v>41373</v>
      </c>
      <c r="Z1445">
        <v>8</v>
      </c>
      <c r="AA1445" t="s">
        <v>8399</v>
      </c>
      <c r="AB1445">
        <f t="shared" si="112"/>
        <v>3</v>
      </c>
      <c r="AC1445" t="str">
        <f t="shared" si="110"/>
        <v>Monday</v>
      </c>
      <c r="AD1445" s="5">
        <v>4.6769999999999996</v>
      </c>
      <c r="AE1445">
        <v>2013</v>
      </c>
      <c r="AF1445">
        <v>14</v>
      </c>
      <c r="AG1445" s="14">
        <f t="shared" si="111"/>
        <v>0.1690909090909091</v>
      </c>
      <c r="AH1445">
        <f t="shared" si="113"/>
        <v>1</v>
      </c>
      <c r="AI1445">
        <f t="shared" si="114"/>
        <v>3</v>
      </c>
    </row>
    <row r="1446" spans="1:35" x14ac:dyDescent="0.35">
      <c r="A1446">
        <v>1445</v>
      </c>
      <c r="B1446" t="s">
        <v>2211</v>
      </c>
      <c r="C1446" t="s">
        <v>2212</v>
      </c>
      <c r="D1446" t="s">
        <v>96</v>
      </c>
      <c r="E1446" t="s">
        <v>44</v>
      </c>
      <c r="F1446" t="s">
        <v>378</v>
      </c>
      <c r="G1446" t="s">
        <v>4069</v>
      </c>
      <c r="H1446" t="s">
        <v>4069</v>
      </c>
      <c r="I1446" t="s">
        <v>34</v>
      </c>
      <c r="J1446" t="s">
        <v>4070</v>
      </c>
      <c r="K1446" s="3">
        <v>41761</v>
      </c>
      <c r="L1446" t="s">
        <v>36</v>
      </c>
      <c r="M1446" t="s">
        <v>49</v>
      </c>
      <c r="N1446" t="s">
        <v>50</v>
      </c>
      <c r="O1446" t="s">
        <v>51</v>
      </c>
      <c r="P1446" t="s">
        <v>52</v>
      </c>
      <c r="Q1446">
        <v>1</v>
      </c>
      <c r="R1446" s="5">
        <v>20.775200000000002</v>
      </c>
      <c r="S1446" s="5">
        <v>32.512</v>
      </c>
      <c r="T1446" s="5">
        <v>19.507200000000001</v>
      </c>
      <c r="U1446">
        <v>0.4</v>
      </c>
      <c r="V1446" s="5">
        <v>-1.268</v>
      </c>
      <c r="W1446" t="s">
        <v>139</v>
      </c>
      <c r="X1446" s="3">
        <v>41764</v>
      </c>
      <c r="Y1446" s="3">
        <v>41767</v>
      </c>
      <c r="Z1446">
        <v>6</v>
      </c>
      <c r="AA1446" t="s">
        <v>8399</v>
      </c>
      <c r="AB1446">
        <f t="shared" si="112"/>
        <v>3</v>
      </c>
      <c r="AC1446" t="str">
        <f t="shared" si="110"/>
        <v>Friday</v>
      </c>
      <c r="AD1446" s="5">
        <v>0.45100000000000001</v>
      </c>
      <c r="AE1446">
        <v>2014</v>
      </c>
      <c r="AF1446">
        <v>18</v>
      </c>
      <c r="AG1446" s="14">
        <f t="shared" si="111"/>
        <v>-6.5001640419947507E-2</v>
      </c>
      <c r="AH1446">
        <f t="shared" si="113"/>
        <v>1</v>
      </c>
      <c r="AI1446">
        <f t="shared" si="114"/>
        <v>3</v>
      </c>
    </row>
    <row r="1447" spans="1:35" x14ac:dyDescent="0.35">
      <c r="A1447">
        <v>1446</v>
      </c>
      <c r="B1447" t="s">
        <v>2211</v>
      </c>
      <c r="C1447" t="s">
        <v>2212</v>
      </c>
      <c r="D1447" t="s">
        <v>96</v>
      </c>
      <c r="E1447" t="s">
        <v>44</v>
      </c>
      <c r="F1447" t="s">
        <v>378</v>
      </c>
      <c r="G1447" t="s">
        <v>4069</v>
      </c>
      <c r="H1447" t="s">
        <v>4069</v>
      </c>
      <c r="I1447" t="s">
        <v>34</v>
      </c>
      <c r="J1447" t="s">
        <v>4070</v>
      </c>
      <c r="K1447" s="3">
        <v>41761</v>
      </c>
      <c r="L1447" t="s">
        <v>36</v>
      </c>
      <c r="M1447" t="s">
        <v>4071</v>
      </c>
      <c r="N1447" t="s">
        <v>4072</v>
      </c>
      <c r="O1447" t="s">
        <v>39</v>
      </c>
      <c r="P1447" t="s">
        <v>58</v>
      </c>
      <c r="Q1447">
        <v>3</v>
      </c>
      <c r="R1447" s="5">
        <v>2.8034666666666666</v>
      </c>
      <c r="S1447" s="5">
        <v>3.3191111111111113</v>
      </c>
      <c r="T1447" s="5">
        <v>5.9744000000000002</v>
      </c>
      <c r="U1447">
        <v>0.4</v>
      </c>
      <c r="V1447" s="5">
        <v>-2.4359999999999999</v>
      </c>
      <c r="W1447" t="s">
        <v>139</v>
      </c>
      <c r="X1447" s="3">
        <v>41764</v>
      </c>
      <c r="Y1447" s="3">
        <v>41766</v>
      </c>
      <c r="Z1447">
        <v>5</v>
      </c>
      <c r="AA1447" t="s">
        <v>8399</v>
      </c>
      <c r="AB1447">
        <f t="shared" si="112"/>
        <v>2</v>
      </c>
      <c r="AC1447" t="str">
        <f t="shared" si="110"/>
        <v>Friday</v>
      </c>
      <c r="AD1447" s="5">
        <v>0.36399999999999999</v>
      </c>
      <c r="AE1447">
        <v>2014</v>
      </c>
      <c r="AF1447">
        <v>18</v>
      </c>
      <c r="AG1447" s="14">
        <f t="shared" si="111"/>
        <v>-0.40773968934118904</v>
      </c>
      <c r="AH1447">
        <f t="shared" si="113"/>
        <v>1</v>
      </c>
      <c r="AI1447">
        <f t="shared" si="114"/>
        <v>2</v>
      </c>
    </row>
    <row r="1448" spans="1:35" x14ac:dyDescent="0.35">
      <c r="A1448">
        <v>1447</v>
      </c>
      <c r="B1448" t="s">
        <v>4073</v>
      </c>
      <c r="C1448" t="s">
        <v>4074</v>
      </c>
      <c r="D1448" t="s">
        <v>29</v>
      </c>
      <c r="E1448" t="s">
        <v>84</v>
      </c>
      <c r="F1448" t="s">
        <v>463</v>
      </c>
      <c r="G1448" t="s">
        <v>523</v>
      </c>
      <c r="H1448" t="s">
        <v>523</v>
      </c>
      <c r="I1448" t="s">
        <v>34</v>
      </c>
      <c r="J1448" t="s">
        <v>4075</v>
      </c>
      <c r="K1448" s="3">
        <v>40858</v>
      </c>
      <c r="L1448" t="s">
        <v>36</v>
      </c>
      <c r="M1448" t="s">
        <v>3787</v>
      </c>
      <c r="N1448" t="s">
        <v>3788</v>
      </c>
      <c r="O1448" t="s">
        <v>39</v>
      </c>
      <c r="P1448" t="s">
        <v>90</v>
      </c>
      <c r="Q1448">
        <v>2</v>
      </c>
      <c r="R1448" s="5">
        <v>4.58</v>
      </c>
      <c r="S1448" s="5">
        <v>8</v>
      </c>
      <c r="T1448" s="5">
        <v>16</v>
      </c>
      <c r="U1448">
        <v>0</v>
      </c>
      <c r="V1448" s="5">
        <v>6.84</v>
      </c>
      <c r="W1448" t="s">
        <v>41</v>
      </c>
      <c r="X1448" s="3">
        <v>40863</v>
      </c>
      <c r="Y1448" s="3">
        <v>40863</v>
      </c>
      <c r="Z1448">
        <v>5</v>
      </c>
      <c r="AA1448" t="s">
        <v>8400</v>
      </c>
      <c r="AB1448">
        <f t="shared" si="112"/>
        <v>0</v>
      </c>
      <c r="AC1448" t="str">
        <f t="shared" si="110"/>
        <v>Friday</v>
      </c>
      <c r="AD1448" s="5">
        <v>1.5740000000000001</v>
      </c>
      <c r="AE1448">
        <v>2011</v>
      </c>
      <c r="AF1448">
        <v>46</v>
      </c>
      <c r="AG1448" s="14">
        <f t="shared" si="111"/>
        <v>0.42749999999999999</v>
      </c>
      <c r="AH1448">
        <f t="shared" si="113"/>
        <v>0</v>
      </c>
      <c r="AI1448" t="str">
        <f t="shared" si="114"/>
        <v xml:space="preserve"> </v>
      </c>
    </row>
    <row r="1449" spans="1:35" x14ac:dyDescent="0.35">
      <c r="A1449">
        <v>1448</v>
      </c>
      <c r="B1449" t="s">
        <v>538</v>
      </c>
      <c r="C1449" t="s">
        <v>539</v>
      </c>
      <c r="D1449" t="s">
        <v>29</v>
      </c>
      <c r="E1449" t="s">
        <v>84</v>
      </c>
      <c r="F1449" t="s">
        <v>740</v>
      </c>
      <c r="G1449" t="s">
        <v>741</v>
      </c>
      <c r="H1449" t="s">
        <v>996</v>
      </c>
      <c r="I1449" t="s">
        <v>34</v>
      </c>
      <c r="J1449" t="s">
        <v>4076</v>
      </c>
      <c r="K1449" s="3">
        <v>41229</v>
      </c>
      <c r="L1449" t="s">
        <v>36</v>
      </c>
      <c r="M1449" t="s">
        <v>2691</v>
      </c>
      <c r="N1449" t="s">
        <v>2692</v>
      </c>
      <c r="O1449" t="s">
        <v>51</v>
      </c>
      <c r="P1449" t="s">
        <v>93</v>
      </c>
      <c r="Q1449">
        <v>5</v>
      </c>
      <c r="R1449" s="5">
        <v>27.54</v>
      </c>
      <c r="S1449" s="5">
        <v>30.599999999999998</v>
      </c>
      <c r="T1449" s="5">
        <v>153</v>
      </c>
      <c r="U1449">
        <v>0</v>
      </c>
      <c r="V1449" s="5">
        <v>15.3</v>
      </c>
      <c r="W1449" t="s">
        <v>41</v>
      </c>
      <c r="X1449" s="3">
        <v>41234</v>
      </c>
      <c r="Y1449" s="3">
        <v>41234</v>
      </c>
      <c r="Z1449">
        <v>5</v>
      </c>
      <c r="AA1449" t="s">
        <v>8400</v>
      </c>
      <c r="AB1449">
        <f t="shared" si="112"/>
        <v>0</v>
      </c>
      <c r="AC1449" t="str">
        <f t="shared" si="110"/>
        <v>Friday</v>
      </c>
      <c r="AD1449" s="5">
        <v>12.896000000000001</v>
      </c>
      <c r="AE1449">
        <v>2012</v>
      </c>
      <c r="AF1449">
        <v>46</v>
      </c>
      <c r="AG1449" s="14">
        <f t="shared" si="111"/>
        <v>0.1</v>
      </c>
      <c r="AH1449">
        <f t="shared" si="113"/>
        <v>0</v>
      </c>
      <c r="AI1449" t="str">
        <f t="shared" si="114"/>
        <v xml:space="preserve"> </v>
      </c>
    </row>
    <row r="1450" spans="1:35" x14ac:dyDescent="0.35">
      <c r="A1450">
        <v>1449</v>
      </c>
      <c r="B1450" t="s">
        <v>538</v>
      </c>
      <c r="C1450" t="s">
        <v>539</v>
      </c>
      <c r="D1450" t="s">
        <v>29</v>
      </c>
      <c r="E1450" t="s">
        <v>84</v>
      </c>
      <c r="F1450" t="s">
        <v>740</v>
      </c>
      <c r="G1450" t="s">
        <v>741</v>
      </c>
      <c r="H1450" t="s">
        <v>996</v>
      </c>
      <c r="I1450" t="s">
        <v>34</v>
      </c>
      <c r="J1450" t="s">
        <v>4076</v>
      </c>
      <c r="K1450" s="3">
        <v>41229</v>
      </c>
      <c r="L1450" t="s">
        <v>36</v>
      </c>
      <c r="M1450" t="s">
        <v>2696</v>
      </c>
      <c r="N1450" t="s">
        <v>2697</v>
      </c>
      <c r="O1450" t="s">
        <v>51</v>
      </c>
      <c r="P1450" t="s">
        <v>93</v>
      </c>
      <c r="Q1450">
        <v>3</v>
      </c>
      <c r="R1450" s="5">
        <v>20.826666666666664</v>
      </c>
      <c r="S1450" s="5">
        <v>34.666666666666664</v>
      </c>
      <c r="T1450" s="5">
        <v>104</v>
      </c>
      <c r="U1450">
        <v>0</v>
      </c>
      <c r="V1450" s="5">
        <v>41.52</v>
      </c>
      <c r="W1450" t="s">
        <v>41</v>
      </c>
      <c r="X1450" s="3">
        <v>41234</v>
      </c>
      <c r="Y1450" s="3">
        <v>41234</v>
      </c>
      <c r="Z1450">
        <v>5</v>
      </c>
      <c r="AA1450" t="s">
        <v>8400</v>
      </c>
      <c r="AB1450">
        <f t="shared" si="112"/>
        <v>0</v>
      </c>
      <c r="AC1450" t="str">
        <f t="shared" si="110"/>
        <v>Friday</v>
      </c>
      <c r="AD1450" s="5">
        <v>7.12</v>
      </c>
      <c r="AE1450">
        <v>2012</v>
      </c>
      <c r="AF1450">
        <v>46</v>
      </c>
      <c r="AG1450" s="14">
        <f t="shared" si="111"/>
        <v>0.39923076923076928</v>
      </c>
      <c r="AH1450">
        <f t="shared" si="113"/>
        <v>0</v>
      </c>
      <c r="AI1450" t="str">
        <f t="shared" si="114"/>
        <v xml:space="preserve"> </v>
      </c>
    </row>
    <row r="1451" spans="1:35" x14ac:dyDescent="0.35">
      <c r="A1451">
        <v>1450</v>
      </c>
      <c r="B1451" t="s">
        <v>538</v>
      </c>
      <c r="C1451" t="s">
        <v>539</v>
      </c>
      <c r="D1451" t="s">
        <v>29</v>
      </c>
      <c r="E1451" t="s">
        <v>84</v>
      </c>
      <c r="F1451" t="s">
        <v>740</v>
      </c>
      <c r="G1451" t="s">
        <v>741</v>
      </c>
      <c r="H1451" t="s">
        <v>996</v>
      </c>
      <c r="I1451" t="s">
        <v>34</v>
      </c>
      <c r="J1451" t="s">
        <v>4076</v>
      </c>
      <c r="K1451" s="3">
        <v>41229</v>
      </c>
      <c r="L1451" t="s">
        <v>36</v>
      </c>
      <c r="M1451" t="s">
        <v>1862</v>
      </c>
      <c r="N1451" t="s">
        <v>1863</v>
      </c>
      <c r="O1451" t="s">
        <v>39</v>
      </c>
      <c r="P1451" t="s">
        <v>61</v>
      </c>
      <c r="Q1451">
        <v>6</v>
      </c>
      <c r="R1451" s="5">
        <v>13.266666666666666</v>
      </c>
      <c r="S1451" s="5">
        <v>17.666666666666668</v>
      </c>
      <c r="T1451" s="5">
        <v>106</v>
      </c>
      <c r="U1451">
        <v>0</v>
      </c>
      <c r="V1451" s="5">
        <v>26.4</v>
      </c>
      <c r="W1451" t="s">
        <v>41</v>
      </c>
      <c r="X1451" s="3">
        <v>41234</v>
      </c>
      <c r="Y1451" s="3">
        <v>41234</v>
      </c>
      <c r="Z1451">
        <v>5</v>
      </c>
      <c r="AA1451" t="s">
        <v>8400</v>
      </c>
      <c r="AB1451">
        <f t="shared" si="112"/>
        <v>0</v>
      </c>
      <c r="AC1451" t="str">
        <f t="shared" si="110"/>
        <v>Friday</v>
      </c>
      <c r="AD1451" s="5">
        <v>13.96</v>
      </c>
      <c r="AE1451">
        <v>2012</v>
      </c>
      <c r="AF1451">
        <v>46</v>
      </c>
      <c r="AG1451" s="14">
        <f t="shared" si="111"/>
        <v>0.24905660377358491</v>
      </c>
      <c r="AH1451">
        <f t="shared" si="113"/>
        <v>0</v>
      </c>
      <c r="AI1451" t="str">
        <f t="shared" si="114"/>
        <v xml:space="preserve"> </v>
      </c>
    </row>
    <row r="1452" spans="1:35" x14ac:dyDescent="0.35">
      <c r="A1452">
        <v>1451</v>
      </c>
      <c r="B1452" t="s">
        <v>538</v>
      </c>
      <c r="C1452" t="s">
        <v>539</v>
      </c>
      <c r="D1452" t="s">
        <v>29</v>
      </c>
      <c r="E1452" t="s">
        <v>84</v>
      </c>
      <c r="F1452" t="s">
        <v>740</v>
      </c>
      <c r="G1452" t="s">
        <v>741</v>
      </c>
      <c r="H1452" t="s">
        <v>996</v>
      </c>
      <c r="I1452" t="s">
        <v>34</v>
      </c>
      <c r="J1452" t="s">
        <v>4076</v>
      </c>
      <c r="K1452" s="3">
        <v>41229</v>
      </c>
      <c r="L1452" t="s">
        <v>36</v>
      </c>
      <c r="M1452" t="s">
        <v>2378</v>
      </c>
      <c r="N1452" t="s">
        <v>2379</v>
      </c>
      <c r="O1452" t="s">
        <v>39</v>
      </c>
      <c r="P1452" t="s">
        <v>58</v>
      </c>
      <c r="Q1452">
        <v>2</v>
      </c>
      <c r="R1452" s="5">
        <v>9.3000000000000007</v>
      </c>
      <c r="S1452" s="5">
        <v>10</v>
      </c>
      <c r="T1452" s="5">
        <v>20</v>
      </c>
      <c r="U1452">
        <v>0</v>
      </c>
      <c r="V1452" s="5">
        <v>1.4</v>
      </c>
      <c r="W1452" t="s">
        <v>41</v>
      </c>
      <c r="X1452" s="3">
        <v>41234</v>
      </c>
      <c r="Y1452" s="3">
        <v>41236</v>
      </c>
      <c r="Z1452">
        <v>7</v>
      </c>
      <c r="AA1452" t="s">
        <v>8399</v>
      </c>
      <c r="AB1452">
        <f t="shared" si="112"/>
        <v>2</v>
      </c>
      <c r="AC1452" t="str">
        <f t="shared" si="110"/>
        <v>Friday</v>
      </c>
      <c r="AD1452" s="5">
        <v>1.321</v>
      </c>
      <c r="AE1452">
        <v>2012</v>
      </c>
      <c r="AF1452">
        <v>46</v>
      </c>
      <c r="AG1452" s="14">
        <f t="shared" si="111"/>
        <v>6.9999999999999993E-2</v>
      </c>
      <c r="AH1452">
        <f t="shared" si="113"/>
        <v>1</v>
      </c>
      <c r="AI1452">
        <f t="shared" si="114"/>
        <v>2</v>
      </c>
    </row>
    <row r="1453" spans="1:35" x14ac:dyDescent="0.35">
      <c r="A1453">
        <v>1452</v>
      </c>
      <c r="B1453" t="s">
        <v>538</v>
      </c>
      <c r="C1453" t="s">
        <v>539</v>
      </c>
      <c r="D1453" t="s">
        <v>29</v>
      </c>
      <c r="E1453" t="s">
        <v>84</v>
      </c>
      <c r="F1453" t="s">
        <v>740</v>
      </c>
      <c r="G1453" t="s">
        <v>741</v>
      </c>
      <c r="H1453" t="s">
        <v>996</v>
      </c>
      <c r="I1453" t="s">
        <v>34</v>
      </c>
      <c r="J1453" t="s">
        <v>4076</v>
      </c>
      <c r="K1453" s="3">
        <v>41229</v>
      </c>
      <c r="L1453" t="s">
        <v>36</v>
      </c>
      <c r="M1453" t="s">
        <v>4077</v>
      </c>
      <c r="N1453" t="s">
        <v>4078</v>
      </c>
      <c r="O1453" t="s">
        <v>39</v>
      </c>
      <c r="P1453" t="s">
        <v>64</v>
      </c>
      <c r="Q1453">
        <v>2</v>
      </c>
      <c r="R1453" s="5">
        <v>12.92</v>
      </c>
      <c r="S1453" s="5">
        <v>24.5</v>
      </c>
      <c r="T1453" s="5">
        <v>49</v>
      </c>
      <c r="U1453">
        <v>0</v>
      </c>
      <c r="V1453" s="5">
        <v>23.16</v>
      </c>
      <c r="W1453" t="s">
        <v>41</v>
      </c>
      <c r="X1453" s="3">
        <v>41234</v>
      </c>
      <c r="Y1453" s="3">
        <v>41234</v>
      </c>
      <c r="Z1453">
        <v>5</v>
      </c>
      <c r="AA1453" t="s">
        <v>8400</v>
      </c>
      <c r="AB1453">
        <f t="shared" si="112"/>
        <v>0</v>
      </c>
      <c r="AC1453" t="str">
        <f t="shared" si="110"/>
        <v>Friday</v>
      </c>
      <c r="AD1453" s="5">
        <v>2.657</v>
      </c>
      <c r="AE1453">
        <v>2012</v>
      </c>
      <c r="AF1453">
        <v>46</v>
      </c>
      <c r="AG1453" s="14">
        <f t="shared" si="111"/>
        <v>0.4726530612244898</v>
      </c>
      <c r="AH1453">
        <f t="shared" si="113"/>
        <v>0</v>
      </c>
      <c r="AI1453" t="str">
        <f t="shared" si="114"/>
        <v xml:space="preserve"> </v>
      </c>
    </row>
    <row r="1454" spans="1:35" x14ac:dyDescent="0.35">
      <c r="A1454">
        <v>1453</v>
      </c>
      <c r="B1454" t="s">
        <v>538</v>
      </c>
      <c r="C1454" t="s">
        <v>539</v>
      </c>
      <c r="D1454" t="s">
        <v>29</v>
      </c>
      <c r="E1454" t="s">
        <v>84</v>
      </c>
      <c r="F1454" t="s">
        <v>740</v>
      </c>
      <c r="G1454" t="s">
        <v>741</v>
      </c>
      <c r="H1454" t="s">
        <v>996</v>
      </c>
      <c r="I1454" t="s">
        <v>34</v>
      </c>
      <c r="J1454" t="s">
        <v>4076</v>
      </c>
      <c r="K1454" s="3">
        <v>41229</v>
      </c>
      <c r="L1454" t="s">
        <v>36</v>
      </c>
      <c r="M1454" t="s">
        <v>3182</v>
      </c>
      <c r="N1454" t="s">
        <v>3183</v>
      </c>
      <c r="O1454" t="s">
        <v>39</v>
      </c>
      <c r="P1454" t="s">
        <v>76</v>
      </c>
      <c r="Q1454">
        <v>3</v>
      </c>
      <c r="R1454" s="5">
        <v>9.68</v>
      </c>
      <c r="S1454" s="5">
        <v>11</v>
      </c>
      <c r="T1454" s="5">
        <v>33</v>
      </c>
      <c r="U1454">
        <v>0</v>
      </c>
      <c r="V1454" s="5">
        <v>3.96</v>
      </c>
      <c r="W1454" t="s">
        <v>41</v>
      </c>
      <c r="X1454" s="3">
        <v>41234</v>
      </c>
      <c r="Y1454" s="3">
        <v>41234</v>
      </c>
      <c r="Z1454">
        <v>5</v>
      </c>
      <c r="AA1454" t="s">
        <v>8400</v>
      </c>
      <c r="AB1454">
        <f t="shared" si="112"/>
        <v>0</v>
      </c>
      <c r="AC1454" t="str">
        <f t="shared" si="110"/>
        <v>Friday</v>
      </c>
      <c r="AD1454" s="5">
        <v>2.9060000000000001</v>
      </c>
      <c r="AE1454">
        <v>2012</v>
      </c>
      <c r="AF1454">
        <v>46</v>
      </c>
      <c r="AG1454" s="14">
        <f t="shared" si="111"/>
        <v>0.12</v>
      </c>
      <c r="AH1454">
        <f t="shared" si="113"/>
        <v>0</v>
      </c>
      <c r="AI1454" t="str">
        <f t="shared" si="114"/>
        <v xml:space="preserve"> </v>
      </c>
    </row>
    <row r="1455" spans="1:35" x14ac:dyDescent="0.35">
      <c r="A1455">
        <v>1454</v>
      </c>
      <c r="B1455" t="s">
        <v>538</v>
      </c>
      <c r="C1455" t="s">
        <v>539</v>
      </c>
      <c r="D1455" t="s">
        <v>29</v>
      </c>
      <c r="E1455" t="s">
        <v>84</v>
      </c>
      <c r="F1455" t="s">
        <v>740</v>
      </c>
      <c r="G1455" t="s">
        <v>741</v>
      </c>
      <c r="H1455" t="s">
        <v>996</v>
      </c>
      <c r="I1455" t="s">
        <v>34</v>
      </c>
      <c r="J1455" t="s">
        <v>4076</v>
      </c>
      <c r="K1455" s="3">
        <v>41229</v>
      </c>
      <c r="L1455" t="s">
        <v>36</v>
      </c>
      <c r="M1455" t="s">
        <v>4079</v>
      </c>
      <c r="N1455" t="s">
        <v>4080</v>
      </c>
      <c r="O1455" t="s">
        <v>51</v>
      </c>
      <c r="P1455" t="s">
        <v>55</v>
      </c>
      <c r="Q1455">
        <v>4</v>
      </c>
      <c r="R1455" s="5">
        <v>47.77</v>
      </c>
      <c r="S1455" s="5">
        <v>83.75</v>
      </c>
      <c r="T1455" s="5">
        <v>335</v>
      </c>
      <c r="U1455">
        <v>0</v>
      </c>
      <c r="V1455" s="5">
        <v>143.91999999999999</v>
      </c>
      <c r="W1455" t="s">
        <v>41</v>
      </c>
      <c r="X1455" s="3">
        <v>41234</v>
      </c>
      <c r="Y1455" s="3">
        <v>41234</v>
      </c>
      <c r="Z1455">
        <v>5</v>
      </c>
      <c r="AA1455" t="s">
        <v>8400</v>
      </c>
      <c r="AB1455">
        <f t="shared" si="112"/>
        <v>0</v>
      </c>
      <c r="AC1455" t="str">
        <f t="shared" si="110"/>
        <v>Friday</v>
      </c>
      <c r="AD1455" s="5">
        <v>11.933</v>
      </c>
      <c r="AE1455">
        <v>2012</v>
      </c>
      <c r="AF1455">
        <v>46</v>
      </c>
      <c r="AG1455" s="14">
        <f t="shared" si="111"/>
        <v>0.42961194029850741</v>
      </c>
      <c r="AH1455">
        <f t="shared" si="113"/>
        <v>0</v>
      </c>
      <c r="AI1455" t="str">
        <f t="shared" si="114"/>
        <v xml:space="preserve"> </v>
      </c>
    </row>
    <row r="1456" spans="1:35" x14ac:dyDescent="0.35">
      <c r="A1456">
        <v>1455</v>
      </c>
      <c r="B1456" t="s">
        <v>538</v>
      </c>
      <c r="C1456" t="s">
        <v>539</v>
      </c>
      <c r="D1456" t="s">
        <v>29</v>
      </c>
      <c r="E1456" t="s">
        <v>84</v>
      </c>
      <c r="F1456" t="s">
        <v>740</v>
      </c>
      <c r="G1456" t="s">
        <v>961</v>
      </c>
      <c r="H1456" t="s">
        <v>961</v>
      </c>
      <c r="I1456" t="s">
        <v>34</v>
      </c>
      <c r="J1456" t="s">
        <v>4081</v>
      </c>
      <c r="K1456" s="3">
        <v>40892</v>
      </c>
      <c r="L1456" t="s">
        <v>136</v>
      </c>
      <c r="M1456" t="s">
        <v>4082</v>
      </c>
      <c r="N1456" t="s">
        <v>4083</v>
      </c>
      <c r="O1456" t="s">
        <v>39</v>
      </c>
      <c r="P1456" t="s">
        <v>58</v>
      </c>
      <c r="Q1456">
        <v>5</v>
      </c>
      <c r="R1456" s="5">
        <v>8.02</v>
      </c>
      <c r="S1456" s="5">
        <v>8.7999999999999989</v>
      </c>
      <c r="T1456" s="5">
        <v>43.999999999999993</v>
      </c>
      <c r="U1456">
        <v>0</v>
      </c>
      <c r="V1456" s="5">
        <v>3.9</v>
      </c>
      <c r="W1456" t="s">
        <v>41</v>
      </c>
      <c r="X1456" s="3">
        <v>40897</v>
      </c>
      <c r="Y1456" s="3">
        <v>40900</v>
      </c>
      <c r="Z1456">
        <v>8</v>
      </c>
      <c r="AA1456" t="s">
        <v>8399</v>
      </c>
      <c r="AB1456">
        <f t="shared" si="112"/>
        <v>3</v>
      </c>
      <c r="AC1456" t="str">
        <f t="shared" si="110"/>
        <v>Thursday</v>
      </c>
      <c r="AD1456" s="5">
        <v>6.6479999999999997</v>
      </c>
      <c r="AE1456">
        <v>2011</v>
      </c>
      <c r="AF1456">
        <v>51</v>
      </c>
      <c r="AG1456" s="14">
        <f t="shared" si="111"/>
        <v>8.8636363636363652E-2</v>
      </c>
      <c r="AH1456">
        <f t="shared" si="113"/>
        <v>1</v>
      </c>
      <c r="AI1456">
        <f t="shared" si="114"/>
        <v>3</v>
      </c>
    </row>
    <row r="1457" spans="1:35" x14ac:dyDescent="0.35">
      <c r="A1457">
        <v>1456</v>
      </c>
      <c r="B1457" t="s">
        <v>4084</v>
      </c>
      <c r="C1457" t="s">
        <v>4085</v>
      </c>
      <c r="D1457" t="s">
        <v>29</v>
      </c>
      <c r="E1457" t="s">
        <v>199</v>
      </c>
      <c r="F1457" t="s">
        <v>200</v>
      </c>
      <c r="G1457" t="s">
        <v>470</v>
      </c>
      <c r="H1457" t="s">
        <v>470</v>
      </c>
      <c r="I1457" t="s">
        <v>34</v>
      </c>
      <c r="J1457" t="s">
        <v>4086</v>
      </c>
      <c r="K1457" s="3">
        <v>40655</v>
      </c>
      <c r="L1457" t="s">
        <v>36</v>
      </c>
      <c r="M1457" t="s">
        <v>1825</v>
      </c>
      <c r="N1457" t="s">
        <v>1826</v>
      </c>
      <c r="O1457" t="s">
        <v>39</v>
      </c>
      <c r="P1457" t="s">
        <v>64</v>
      </c>
      <c r="Q1457">
        <v>2</v>
      </c>
      <c r="R1457" s="5">
        <v>12.84</v>
      </c>
      <c r="S1457" s="5">
        <v>15.5</v>
      </c>
      <c r="T1457" s="5">
        <v>31</v>
      </c>
      <c r="U1457">
        <v>0</v>
      </c>
      <c r="V1457" s="5">
        <v>5.32</v>
      </c>
      <c r="W1457" t="s">
        <v>41</v>
      </c>
      <c r="X1457" s="3">
        <v>40660</v>
      </c>
      <c r="Y1457" s="3">
        <v>40660</v>
      </c>
      <c r="Z1457">
        <v>5</v>
      </c>
      <c r="AA1457" t="s">
        <v>8400</v>
      </c>
      <c r="AB1457">
        <f t="shared" si="112"/>
        <v>0</v>
      </c>
      <c r="AC1457" t="str">
        <f t="shared" si="110"/>
        <v>Friday</v>
      </c>
      <c r="AD1457" s="5">
        <v>1.4470000000000001</v>
      </c>
      <c r="AE1457">
        <v>2011</v>
      </c>
      <c r="AF1457">
        <v>17</v>
      </c>
      <c r="AG1457" s="14">
        <f t="shared" si="111"/>
        <v>0.17161290322580647</v>
      </c>
      <c r="AH1457">
        <f t="shared" si="113"/>
        <v>0</v>
      </c>
      <c r="AI1457" t="str">
        <f t="shared" si="114"/>
        <v xml:space="preserve"> </v>
      </c>
    </row>
    <row r="1458" spans="1:35" x14ac:dyDescent="0.35">
      <c r="A1458">
        <v>1457</v>
      </c>
      <c r="B1458" t="s">
        <v>4084</v>
      </c>
      <c r="C1458" t="s">
        <v>4085</v>
      </c>
      <c r="D1458" t="s">
        <v>29</v>
      </c>
      <c r="E1458" t="s">
        <v>199</v>
      </c>
      <c r="F1458" t="s">
        <v>200</v>
      </c>
      <c r="G1458" t="s">
        <v>470</v>
      </c>
      <c r="H1458" t="s">
        <v>470</v>
      </c>
      <c r="I1458" t="s">
        <v>34</v>
      </c>
      <c r="J1458" t="s">
        <v>4086</v>
      </c>
      <c r="K1458" s="3">
        <v>40655</v>
      </c>
      <c r="L1458" t="s">
        <v>36</v>
      </c>
      <c r="M1458" t="s">
        <v>2740</v>
      </c>
      <c r="N1458" t="s">
        <v>2741</v>
      </c>
      <c r="O1458" t="s">
        <v>39</v>
      </c>
      <c r="P1458" t="s">
        <v>58</v>
      </c>
      <c r="Q1458">
        <v>2</v>
      </c>
      <c r="R1458" s="5">
        <v>13.52</v>
      </c>
      <c r="S1458" s="5">
        <v>20.5</v>
      </c>
      <c r="T1458" s="5">
        <v>41</v>
      </c>
      <c r="U1458">
        <v>0</v>
      </c>
      <c r="V1458" s="5">
        <v>13.96</v>
      </c>
      <c r="W1458" t="s">
        <v>41</v>
      </c>
      <c r="X1458" s="3">
        <v>40660</v>
      </c>
      <c r="Y1458" s="3">
        <v>40660</v>
      </c>
      <c r="Z1458">
        <v>5</v>
      </c>
      <c r="AA1458" t="s">
        <v>8400</v>
      </c>
      <c r="AB1458">
        <f t="shared" si="112"/>
        <v>0</v>
      </c>
      <c r="AC1458" t="str">
        <f t="shared" si="110"/>
        <v>Friday</v>
      </c>
      <c r="AD1458" s="5">
        <v>3.9769999999999999</v>
      </c>
      <c r="AE1458">
        <v>2011</v>
      </c>
      <c r="AF1458">
        <v>17</v>
      </c>
      <c r="AG1458" s="14">
        <f t="shared" si="111"/>
        <v>0.34048780487804881</v>
      </c>
      <c r="AH1458">
        <f t="shared" si="113"/>
        <v>0</v>
      </c>
      <c r="AI1458" t="str">
        <f t="shared" si="114"/>
        <v xml:space="preserve"> </v>
      </c>
    </row>
    <row r="1459" spans="1:35" x14ac:dyDescent="0.35">
      <c r="A1459">
        <v>1458</v>
      </c>
      <c r="B1459" t="s">
        <v>1196</v>
      </c>
      <c r="C1459" t="s">
        <v>1197</v>
      </c>
      <c r="D1459" t="s">
        <v>96</v>
      </c>
      <c r="E1459" t="s">
        <v>84</v>
      </c>
      <c r="F1459" t="s">
        <v>463</v>
      </c>
      <c r="G1459" t="s">
        <v>1497</v>
      </c>
      <c r="H1459" t="s">
        <v>1497</v>
      </c>
      <c r="I1459" t="s">
        <v>34</v>
      </c>
      <c r="J1459" t="s">
        <v>4087</v>
      </c>
      <c r="K1459" s="3">
        <v>41608</v>
      </c>
      <c r="L1459" t="s">
        <v>136</v>
      </c>
      <c r="M1459" t="s">
        <v>4049</v>
      </c>
      <c r="N1459" t="s">
        <v>4050</v>
      </c>
      <c r="O1459" t="s">
        <v>39</v>
      </c>
      <c r="P1459" t="s">
        <v>58</v>
      </c>
      <c r="Q1459">
        <v>2</v>
      </c>
      <c r="R1459" s="5">
        <v>3.64</v>
      </c>
      <c r="S1459" s="5">
        <v>4.5</v>
      </c>
      <c r="T1459" s="5">
        <v>9</v>
      </c>
      <c r="U1459">
        <v>0</v>
      </c>
      <c r="V1459" s="5">
        <v>1.72</v>
      </c>
      <c r="W1459" t="s">
        <v>139</v>
      </c>
      <c r="X1459" s="3">
        <v>41611</v>
      </c>
      <c r="Y1459" s="3">
        <v>41613</v>
      </c>
      <c r="Z1459">
        <v>5</v>
      </c>
      <c r="AA1459" t="s">
        <v>8399</v>
      </c>
      <c r="AB1459">
        <f t="shared" si="112"/>
        <v>2</v>
      </c>
      <c r="AC1459" t="str">
        <f t="shared" si="110"/>
        <v>Saturday</v>
      </c>
      <c r="AD1459" s="5">
        <v>1.5229999999999999</v>
      </c>
      <c r="AE1459">
        <v>2013</v>
      </c>
      <c r="AF1459">
        <v>48</v>
      </c>
      <c r="AG1459" s="14">
        <f t="shared" si="111"/>
        <v>0.19111111111111112</v>
      </c>
      <c r="AH1459">
        <f t="shared" si="113"/>
        <v>1</v>
      </c>
      <c r="AI1459">
        <f t="shared" si="114"/>
        <v>2</v>
      </c>
    </row>
    <row r="1460" spans="1:35" x14ac:dyDescent="0.35">
      <c r="A1460">
        <v>1459</v>
      </c>
      <c r="B1460" t="s">
        <v>2257</v>
      </c>
      <c r="C1460" t="s">
        <v>2258</v>
      </c>
      <c r="D1460" t="s">
        <v>29</v>
      </c>
      <c r="E1460" t="s">
        <v>30</v>
      </c>
      <c r="F1460" t="s">
        <v>31</v>
      </c>
      <c r="G1460" t="s">
        <v>32</v>
      </c>
      <c r="H1460" t="s">
        <v>158</v>
      </c>
      <c r="I1460" t="s">
        <v>34</v>
      </c>
      <c r="J1460" t="s">
        <v>4088</v>
      </c>
      <c r="K1460" s="3">
        <v>41617</v>
      </c>
      <c r="L1460" t="s">
        <v>136</v>
      </c>
      <c r="M1460" t="s">
        <v>4089</v>
      </c>
      <c r="N1460" t="s">
        <v>4090</v>
      </c>
      <c r="O1460" t="s">
        <v>39</v>
      </c>
      <c r="P1460" t="s">
        <v>76</v>
      </c>
      <c r="Q1460">
        <v>7</v>
      </c>
      <c r="R1460" s="5">
        <v>23.854285714285705</v>
      </c>
      <c r="S1460" s="5">
        <v>28.714285714285708</v>
      </c>
      <c r="T1460" s="5">
        <v>200.99999999999994</v>
      </c>
      <c r="U1460">
        <v>0</v>
      </c>
      <c r="V1460" s="5">
        <v>34.020000000000003</v>
      </c>
      <c r="W1460" t="s">
        <v>155</v>
      </c>
      <c r="X1460" s="3">
        <v>41619</v>
      </c>
      <c r="Y1460" s="3">
        <v>41621</v>
      </c>
      <c r="Z1460">
        <v>4</v>
      </c>
      <c r="AA1460" t="s">
        <v>8399</v>
      </c>
      <c r="AB1460">
        <f t="shared" si="112"/>
        <v>2</v>
      </c>
      <c r="AC1460" t="str">
        <f t="shared" si="110"/>
        <v>Monday</v>
      </c>
      <c r="AD1460" s="5">
        <v>34.673000000000002</v>
      </c>
      <c r="AE1460">
        <v>2013</v>
      </c>
      <c r="AF1460">
        <v>50</v>
      </c>
      <c r="AG1460" s="14">
        <f t="shared" si="111"/>
        <v>0.16925373134328364</v>
      </c>
      <c r="AH1460">
        <f t="shared" si="113"/>
        <v>1</v>
      </c>
      <c r="AI1460">
        <f t="shared" si="114"/>
        <v>2</v>
      </c>
    </row>
    <row r="1461" spans="1:35" x14ac:dyDescent="0.35">
      <c r="A1461">
        <v>1460</v>
      </c>
      <c r="B1461" t="s">
        <v>2257</v>
      </c>
      <c r="C1461" t="s">
        <v>2258</v>
      </c>
      <c r="D1461" t="s">
        <v>29</v>
      </c>
      <c r="E1461" t="s">
        <v>30</v>
      </c>
      <c r="F1461" t="s">
        <v>31</v>
      </c>
      <c r="G1461" t="s">
        <v>32</v>
      </c>
      <c r="H1461" t="s">
        <v>158</v>
      </c>
      <c r="I1461" t="s">
        <v>34</v>
      </c>
      <c r="J1461" t="s">
        <v>4088</v>
      </c>
      <c r="K1461" s="3">
        <v>41617</v>
      </c>
      <c r="L1461" t="s">
        <v>136</v>
      </c>
      <c r="M1461" t="s">
        <v>4091</v>
      </c>
      <c r="N1461" t="s">
        <v>4092</v>
      </c>
      <c r="O1461" t="s">
        <v>39</v>
      </c>
      <c r="P1461" t="s">
        <v>90</v>
      </c>
      <c r="Q1461">
        <v>2</v>
      </c>
      <c r="R1461" s="5">
        <v>9.58</v>
      </c>
      <c r="S1461" s="5">
        <v>11</v>
      </c>
      <c r="T1461" s="5">
        <v>22</v>
      </c>
      <c r="U1461">
        <v>0</v>
      </c>
      <c r="V1461" s="5">
        <v>2.84</v>
      </c>
      <c r="W1461" t="s">
        <v>155</v>
      </c>
      <c r="X1461" s="3">
        <v>41619</v>
      </c>
      <c r="Y1461" s="3">
        <v>41619</v>
      </c>
      <c r="Z1461">
        <v>2</v>
      </c>
      <c r="AA1461" t="s">
        <v>8400</v>
      </c>
      <c r="AB1461">
        <f t="shared" si="112"/>
        <v>0</v>
      </c>
      <c r="AC1461" t="str">
        <f t="shared" si="110"/>
        <v>Monday</v>
      </c>
      <c r="AD1461" s="5">
        <v>3.4430000000000001</v>
      </c>
      <c r="AE1461">
        <v>2013</v>
      </c>
      <c r="AF1461">
        <v>50</v>
      </c>
      <c r="AG1461" s="14">
        <f t="shared" si="111"/>
        <v>0.12909090909090909</v>
      </c>
      <c r="AH1461">
        <f t="shared" si="113"/>
        <v>0</v>
      </c>
      <c r="AI1461" t="str">
        <f t="shared" si="114"/>
        <v xml:space="preserve"> </v>
      </c>
    </row>
    <row r="1462" spans="1:35" x14ac:dyDescent="0.35">
      <c r="A1462">
        <v>1461</v>
      </c>
      <c r="B1462" t="s">
        <v>2257</v>
      </c>
      <c r="C1462" t="s">
        <v>2258</v>
      </c>
      <c r="D1462" t="s">
        <v>29</v>
      </c>
      <c r="E1462" t="s">
        <v>30</v>
      </c>
      <c r="F1462" t="s">
        <v>31</v>
      </c>
      <c r="G1462" t="s">
        <v>32</v>
      </c>
      <c r="H1462" t="s">
        <v>158</v>
      </c>
      <c r="I1462" t="s">
        <v>34</v>
      </c>
      <c r="J1462" t="s">
        <v>4088</v>
      </c>
      <c r="K1462" s="3">
        <v>41617</v>
      </c>
      <c r="L1462" t="s">
        <v>136</v>
      </c>
      <c r="M1462" t="s">
        <v>4093</v>
      </c>
      <c r="N1462" t="s">
        <v>4094</v>
      </c>
      <c r="O1462" t="s">
        <v>72</v>
      </c>
      <c r="P1462" t="s">
        <v>79</v>
      </c>
      <c r="Q1462">
        <v>3</v>
      </c>
      <c r="R1462" s="5">
        <v>17.513333333333328</v>
      </c>
      <c r="S1462" s="5">
        <v>27.333333333333329</v>
      </c>
      <c r="T1462" s="5">
        <v>81.999999999999986</v>
      </c>
      <c r="U1462">
        <v>0</v>
      </c>
      <c r="V1462" s="5">
        <v>29.46</v>
      </c>
      <c r="W1462" t="s">
        <v>155</v>
      </c>
      <c r="X1462" s="3">
        <v>41619</v>
      </c>
      <c r="Y1462" s="3">
        <v>41619</v>
      </c>
      <c r="Z1462">
        <v>2</v>
      </c>
      <c r="AA1462" t="s">
        <v>8400</v>
      </c>
      <c r="AB1462">
        <f t="shared" si="112"/>
        <v>0</v>
      </c>
      <c r="AC1462" t="str">
        <f t="shared" si="110"/>
        <v>Monday</v>
      </c>
      <c r="AD1462" s="5">
        <v>16.611999999999998</v>
      </c>
      <c r="AE1462">
        <v>2013</v>
      </c>
      <c r="AF1462">
        <v>50</v>
      </c>
      <c r="AG1462" s="14">
        <f t="shared" si="111"/>
        <v>0.35926829268292693</v>
      </c>
      <c r="AH1462">
        <f t="shared" si="113"/>
        <v>0</v>
      </c>
      <c r="AI1462" t="str">
        <f t="shared" si="114"/>
        <v xml:space="preserve"> </v>
      </c>
    </row>
    <row r="1463" spans="1:35" x14ac:dyDescent="0.35">
      <c r="A1463">
        <v>1462</v>
      </c>
      <c r="B1463" t="s">
        <v>2257</v>
      </c>
      <c r="C1463" t="s">
        <v>2258</v>
      </c>
      <c r="D1463" t="s">
        <v>29</v>
      </c>
      <c r="E1463" t="s">
        <v>30</v>
      </c>
      <c r="F1463" t="s">
        <v>31</v>
      </c>
      <c r="G1463" t="s">
        <v>32</v>
      </c>
      <c r="H1463" t="s">
        <v>158</v>
      </c>
      <c r="I1463" t="s">
        <v>34</v>
      </c>
      <c r="J1463" t="s">
        <v>4088</v>
      </c>
      <c r="K1463" s="3">
        <v>41617</v>
      </c>
      <c r="L1463" t="s">
        <v>136</v>
      </c>
      <c r="M1463" t="s">
        <v>4095</v>
      </c>
      <c r="N1463" t="s">
        <v>4096</v>
      </c>
      <c r="O1463" t="s">
        <v>39</v>
      </c>
      <c r="P1463" t="s">
        <v>40</v>
      </c>
      <c r="Q1463">
        <v>6</v>
      </c>
      <c r="R1463" s="5">
        <v>5.4666666666666659</v>
      </c>
      <c r="S1463" s="5">
        <v>7.6666666666666661</v>
      </c>
      <c r="T1463" s="5">
        <v>46</v>
      </c>
      <c r="U1463">
        <v>0</v>
      </c>
      <c r="V1463" s="5">
        <v>13.2</v>
      </c>
      <c r="W1463" t="s">
        <v>155</v>
      </c>
      <c r="X1463" s="3">
        <v>41619</v>
      </c>
      <c r="Y1463" s="3">
        <v>41621</v>
      </c>
      <c r="Z1463">
        <v>4</v>
      </c>
      <c r="AA1463" t="s">
        <v>8399</v>
      </c>
      <c r="AB1463">
        <f t="shared" si="112"/>
        <v>2</v>
      </c>
      <c r="AC1463" t="str">
        <f t="shared" si="110"/>
        <v>Monday</v>
      </c>
      <c r="AD1463" s="5">
        <v>5.5650000000000004</v>
      </c>
      <c r="AE1463">
        <v>2013</v>
      </c>
      <c r="AF1463">
        <v>50</v>
      </c>
      <c r="AG1463" s="14">
        <f t="shared" si="111"/>
        <v>0.28695652173913044</v>
      </c>
      <c r="AH1463">
        <f t="shared" si="113"/>
        <v>1</v>
      </c>
      <c r="AI1463">
        <f t="shared" si="114"/>
        <v>2</v>
      </c>
    </row>
    <row r="1464" spans="1:35" x14ac:dyDescent="0.35">
      <c r="A1464">
        <v>1463</v>
      </c>
      <c r="B1464" t="s">
        <v>4097</v>
      </c>
      <c r="C1464" t="s">
        <v>4098</v>
      </c>
      <c r="D1464" t="s">
        <v>112</v>
      </c>
      <c r="E1464" t="s">
        <v>44</v>
      </c>
      <c r="F1464" t="s">
        <v>570</v>
      </c>
      <c r="G1464" t="s">
        <v>4099</v>
      </c>
      <c r="H1464" t="s">
        <v>4100</v>
      </c>
      <c r="I1464" t="s">
        <v>34</v>
      </c>
      <c r="J1464" t="s">
        <v>4101</v>
      </c>
      <c r="K1464" s="3">
        <v>41930</v>
      </c>
      <c r="L1464" t="s">
        <v>136</v>
      </c>
      <c r="M1464" t="s">
        <v>1072</v>
      </c>
      <c r="N1464" t="s">
        <v>1073</v>
      </c>
      <c r="O1464" t="s">
        <v>51</v>
      </c>
      <c r="P1464" t="s">
        <v>205</v>
      </c>
      <c r="Q1464">
        <v>1</v>
      </c>
      <c r="R1464" s="5">
        <v>440.54680000000002</v>
      </c>
      <c r="S1464" s="5">
        <v>814.47599999999989</v>
      </c>
      <c r="T1464" s="5">
        <v>244.34280000000001</v>
      </c>
      <c r="U1464">
        <v>0.7</v>
      </c>
      <c r="V1464" s="5">
        <v>-196.20400000000001</v>
      </c>
      <c r="W1464" t="s">
        <v>139</v>
      </c>
      <c r="X1464" s="3">
        <v>41933</v>
      </c>
      <c r="Y1464" s="3">
        <v>41933</v>
      </c>
      <c r="Z1464">
        <v>3</v>
      </c>
      <c r="AA1464" t="s">
        <v>8400</v>
      </c>
      <c r="AB1464">
        <f t="shared" si="112"/>
        <v>0</v>
      </c>
      <c r="AC1464" t="str">
        <f t="shared" si="110"/>
        <v>Saturday</v>
      </c>
      <c r="AD1464" s="5">
        <v>2.5499999999999998</v>
      </c>
      <c r="AE1464">
        <v>2014</v>
      </c>
      <c r="AF1464">
        <v>42</v>
      </c>
      <c r="AG1464" s="14">
        <f t="shared" si="111"/>
        <v>-0.8029866237106229</v>
      </c>
      <c r="AH1464">
        <f t="shared" si="113"/>
        <v>0</v>
      </c>
      <c r="AI1464" t="str">
        <f t="shared" si="114"/>
        <v xml:space="preserve"> </v>
      </c>
    </row>
    <row r="1465" spans="1:35" x14ac:dyDescent="0.35">
      <c r="A1465">
        <v>1464</v>
      </c>
      <c r="B1465" t="s">
        <v>4097</v>
      </c>
      <c r="C1465" t="s">
        <v>4098</v>
      </c>
      <c r="D1465" t="s">
        <v>112</v>
      </c>
      <c r="E1465" t="s">
        <v>44</v>
      </c>
      <c r="F1465" t="s">
        <v>570</v>
      </c>
      <c r="G1465" t="s">
        <v>4099</v>
      </c>
      <c r="H1465" t="s">
        <v>4100</v>
      </c>
      <c r="I1465" t="s">
        <v>34</v>
      </c>
      <c r="J1465" t="s">
        <v>4101</v>
      </c>
      <c r="K1465" s="3">
        <v>41930</v>
      </c>
      <c r="L1465" t="s">
        <v>136</v>
      </c>
      <c r="M1465" t="s">
        <v>4102</v>
      </c>
      <c r="N1465" t="s">
        <v>4103</v>
      </c>
      <c r="O1465" t="s">
        <v>39</v>
      </c>
      <c r="P1465" t="s">
        <v>40</v>
      </c>
      <c r="Q1465">
        <v>1</v>
      </c>
      <c r="R1465" s="5">
        <v>6.9600000000000009</v>
      </c>
      <c r="S1465" s="5">
        <v>9.2666666666666693</v>
      </c>
      <c r="T1465" s="5">
        <v>5.5600000000000014</v>
      </c>
      <c r="U1465">
        <v>0.4</v>
      </c>
      <c r="V1465" s="5">
        <v>-1.4</v>
      </c>
      <c r="W1465" t="s">
        <v>139</v>
      </c>
      <c r="X1465" s="3">
        <v>41933</v>
      </c>
      <c r="Y1465" s="3">
        <v>41934</v>
      </c>
      <c r="Z1465">
        <v>4</v>
      </c>
      <c r="AA1465" t="s">
        <v>8399</v>
      </c>
      <c r="AB1465">
        <f t="shared" si="112"/>
        <v>1</v>
      </c>
      <c r="AC1465" t="str">
        <f t="shared" si="110"/>
        <v>Saturday</v>
      </c>
      <c r="AD1465" s="5">
        <v>0.52800000000000002</v>
      </c>
      <c r="AE1465">
        <v>2014</v>
      </c>
      <c r="AF1465">
        <v>42</v>
      </c>
      <c r="AG1465" s="14">
        <f t="shared" si="111"/>
        <v>-0.25179856115107907</v>
      </c>
      <c r="AH1465">
        <f t="shared" si="113"/>
        <v>1</v>
      </c>
      <c r="AI1465">
        <f t="shared" si="114"/>
        <v>1</v>
      </c>
    </row>
    <row r="1466" spans="1:35" x14ac:dyDescent="0.35">
      <c r="A1466">
        <v>1465</v>
      </c>
      <c r="B1466" t="s">
        <v>3860</v>
      </c>
      <c r="C1466" t="s">
        <v>3861</v>
      </c>
      <c r="D1466" t="s">
        <v>96</v>
      </c>
      <c r="E1466" t="s">
        <v>199</v>
      </c>
      <c r="F1466" t="s">
        <v>212</v>
      </c>
      <c r="G1466" t="s">
        <v>213</v>
      </c>
      <c r="H1466" t="s">
        <v>213</v>
      </c>
      <c r="I1466" t="s">
        <v>34</v>
      </c>
      <c r="J1466" t="s">
        <v>4104</v>
      </c>
      <c r="K1466" s="3">
        <v>41226</v>
      </c>
      <c r="L1466" t="s">
        <v>136</v>
      </c>
      <c r="M1466" t="s">
        <v>4105</v>
      </c>
      <c r="N1466" t="s">
        <v>4106</v>
      </c>
      <c r="O1466" t="s">
        <v>39</v>
      </c>
      <c r="P1466" t="s">
        <v>340</v>
      </c>
      <c r="Q1466">
        <v>2</v>
      </c>
      <c r="R1466" s="5">
        <v>9.2144000000000013</v>
      </c>
      <c r="S1466" s="5">
        <v>13.378</v>
      </c>
      <c r="T1466" s="5">
        <v>21.404800000000002</v>
      </c>
      <c r="U1466">
        <v>0.2</v>
      </c>
      <c r="V1466" s="5">
        <v>2.976</v>
      </c>
      <c r="W1466" t="s">
        <v>242</v>
      </c>
      <c r="X1466" s="3">
        <v>41226</v>
      </c>
      <c r="Y1466" s="3">
        <v>41227</v>
      </c>
      <c r="Z1466">
        <v>1</v>
      </c>
      <c r="AA1466" t="s">
        <v>8399</v>
      </c>
      <c r="AB1466">
        <f t="shared" si="112"/>
        <v>1</v>
      </c>
      <c r="AC1466" t="str">
        <f t="shared" si="110"/>
        <v>Tuesday</v>
      </c>
      <c r="AD1466" s="5">
        <v>4.0540000000000003</v>
      </c>
      <c r="AE1466">
        <v>2012</v>
      </c>
      <c r="AF1466">
        <v>46</v>
      </c>
      <c r="AG1466" s="14">
        <f t="shared" si="111"/>
        <v>0.13903423531170578</v>
      </c>
      <c r="AH1466">
        <f t="shared" si="113"/>
        <v>1</v>
      </c>
      <c r="AI1466">
        <f t="shared" si="114"/>
        <v>1</v>
      </c>
    </row>
    <row r="1467" spans="1:35" x14ac:dyDescent="0.35">
      <c r="A1467">
        <v>1466</v>
      </c>
      <c r="B1467" t="s">
        <v>1626</v>
      </c>
      <c r="C1467" t="s">
        <v>1627</v>
      </c>
      <c r="D1467" t="s">
        <v>29</v>
      </c>
      <c r="E1467" t="s">
        <v>84</v>
      </c>
      <c r="F1467" t="s">
        <v>113</v>
      </c>
      <c r="G1467" t="s">
        <v>113</v>
      </c>
      <c r="H1467" t="s">
        <v>114</v>
      </c>
      <c r="I1467" t="s">
        <v>34</v>
      </c>
      <c r="J1467" t="s">
        <v>4107</v>
      </c>
      <c r="K1467" s="3">
        <v>41356</v>
      </c>
      <c r="L1467" t="s">
        <v>136</v>
      </c>
      <c r="M1467" t="s">
        <v>1675</v>
      </c>
      <c r="N1467" t="s">
        <v>1676</v>
      </c>
      <c r="O1467" t="s">
        <v>72</v>
      </c>
      <c r="P1467" t="s">
        <v>162</v>
      </c>
      <c r="Q1467">
        <v>3</v>
      </c>
      <c r="R1467" s="5">
        <v>273.2298806666667</v>
      </c>
      <c r="S1467" s="5">
        <v>311.91117168338911</v>
      </c>
      <c r="T1467" s="5">
        <v>559.56864200000007</v>
      </c>
      <c r="U1467">
        <v>0.40200000000000002</v>
      </c>
      <c r="V1467" s="5">
        <v>-260.12099999999998</v>
      </c>
      <c r="W1467" t="s">
        <v>155</v>
      </c>
      <c r="X1467" s="3">
        <v>41358</v>
      </c>
      <c r="Y1467" s="3">
        <v>41360</v>
      </c>
      <c r="Z1467">
        <v>4</v>
      </c>
      <c r="AA1467" t="s">
        <v>8399</v>
      </c>
      <c r="AB1467">
        <f t="shared" si="112"/>
        <v>2</v>
      </c>
      <c r="AC1467" t="str">
        <f t="shared" si="110"/>
        <v>Saturday</v>
      </c>
      <c r="AD1467" s="5">
        <v>99.085999999999999</v>
      </c>
      <c r="AE1467">
        <v>2013</v>
      </c>
      <c r="AF1467">
        <v>12</v>
      </c>
      <c r="AG1467" s="14">
        <f t="shared" si="111"/>
        <v>-0.46485985896257559</v>
      </c>
      <c r="AH1467">
        <f t="shared" si="113"/>
        <v>1</v>
      </c>
      <c r="AI1467">
        <f t="shared" si="114"/>
        <v>2</v>
      </c>
    </row>
    <row r="1468" spans="1:35" x14ac:dyDescent="0.35">
      <c r="A1468">
        <v>1467</v>
      </c>
      <c r="B1468" t="s">
        <v>4108</v>
      </c>
      <c r="C1468" t="s">
        <v>4109</v>
      </c>
      <c r="D1468" t="s">
        <v>112</v>
      </c>
      <c r="E1468" t="s">
        <v>30</v>
      </c>
      <c r="F1468" t="s">
        <v>31</v>
      </c>
      <c r="G1468" t="s">
        <v>365</v>
      </c>
      <c r="H1468" t="s">
        <v>3318</v>
      </c>
      <c r="I1468" t="s">
        <v>34</v>
      </c>
      <c r="J1468" t="s">
        <v>4110</v>
      </c>
      <c r="K1468" s="3">
        <v>41522</v>
      </c>
      <c r="L1468" t="s">
        <v>98</v>
      </c>
      <c r="M1468" t="s">
        <v>4111</v>
      </c>
      <c r="N1468" t="s">
        <v>473</v>
      </c>
      <c r="O1468" t="s">
        <v>39</v>
      </c>
      <c r="P1468" t="s">
        <v>90</v>
      </c>
      <c r="Q1468">
        <v>2</v>
      </c>
      <c r="R1468" s="5">
        <v>5.2200000000000006</v>
      </c>
      <c r="S1468" s="5">
        <v>7.5</v>
      </c>
      <c r="T1468" s="5">
        <v>15</v>
      </c>
      <c r="U1468">
        <v>0</v>
      </c>
      <c r="V1468" s="5">
        <v>4.5599999999999996</v>
      </c>
      <c r="W1468" t="s">
        <v>41</v>
      </c>
      <c r="X1468" s="3">
        <v>41527</v>
      </c>
      <c r="Y1468" s="3">
        <v>41527</v>
      </c>
      <c r="Z1468">
        <v>5</v>
      </c>
      <c r="AA1468" t="s">
        <v>8400</v>
      </c>
      <c r="AB1468">
        <f t="shared" si="112"/>
        <v>0</v>
      </c>
      <c r="AC1468" t="str">
        <f t="shared" si="110"/>
        <v>Thursday</v>
      </c>
      <c r="AD1468" s="5">
        <v>2.7240000000000002</v>
      </c>
      <c r="AE1468">
        <v>2013</v>
      </c>
      <c r="AF1468">
        <v>36</v>
      </c>
      <c r="AG1468" s="14">
        <f t="shared" si="111"/>
        <v>0.30399999999999999</v>
      </c>
      <c r="AH1468">
        <f t="shared" si="113"/>
        <v>0</v>
      </c>
      <c r="AI1468" t="str">
        <f t="shared" si="114"/>
        <v xml:space="preserve"> </v>
      </c>
    </row>
    <row r="1469" spans="1:35" x14ac:dyDescent="0.35">
      <c r="A1469">
        <v>1468</v>
      </c>
      <c r="B1469" t="s">
        <v>4108</v>
      </c>
      <c r="C1469" t="s">
        <v>4109</v>
      </c>
      <c r="D1469" t="s">
        <v>112</v>
      </c>
      <c r="E1469" t="s">
        <v>30</v>
      </c>
      <c r="F1469" t="s">
        <v>31</v>
      </c>
      <c r="G1469" t="s">
        <v>365</v>
      </c>
      <c r="H1469" t="s">
        <v>3318</v>
      </c>
      <c r="I1469" t="s">
        <v>34</v>
      </c>
      <c r="J1469" t="s">
        <v>4110</v>
      </c>
      <c r="K1469" s="3">
        <v>41522</v>
      </c>
      <c r="L1469" t="s">
        <v>98</v>
      </c>
      <c r="M1469" t="s">
        <v>3045</v>
      </c>
      <c r="N1469" t="s">
        <v>3046</v>
      </c>
      <c r="O1469" t="s">
        <v>51</v>
      </c>
      <c r="P1469" t="s">
        <v>93</v>
      </c>
      <c r="Q1469">
        <v>2</v>
      </c>
      <c r="R1469" s="5">
        <v>27.282399999999999</v>
      </c>
      <c r="S1469" s="5">
        <v>36.412999999999997</v>
      </c>
      <c r="T1469" s="5">
        <v>58.260799999999996</v>
      </c>
      <c r="U1469">
        <v>0.2</v>
      </c>
      <c r="V1469" s="5">
        <v>3.6960000000000002</v>
      </c>
      <c r="W1469" t="s">
        <v>41</v>
      </c>
      <c r="X1469" s="3">
        <v>41527</v>
      </c>
      <c r="Y1469" s="3">
        <v>41529</v>
      </c>
      <c r="Z1469">
        <v>7</v>
      </c>
      <c r="AA1469" t="s">
        <v>8399</v>
      </c>
      <c r="AB1469">
        <f t="shared" si="112"/>
        <v>2</v>
      </c>
      <c r="AC1469" t="str">
        <f t="shared" si="110"/>
        <v>Thursday</v>
      </c>
      <c r="AD1469" s="5">
        <v>8.3859999999999992</v>
      </c>
      <c r="AE1469">
        <v>2013</v>
      </c>
      <c r="AF1469">
        <v>36</v>
      </c>
      <c r="AG1469" s="14">
        <f t="shared" si="111"/>
        <v>6.3438881718067733E-2</v>
      </c>
      <c r="AH1469">
        <f t="shared" si="113"/>
        <v>1</v>
      </c>
      <c r="AI1469">
        <f t="shared" si="114"/>
        <v>2</v>
      </c>
    </row>
    <row r="1470" spans="1:35" x14ac:dyDescent="0.35">
      <c r="A1470">
        <v>1469</v>
      </c>
      <c r="B1470" t="s">
        <v>4112</v>
      </c>
      <c r="C1470" t="s">
        <v>4113</v>
      </c>
      <c r="D1470" t="s">
        <v>112</v>
      </c>
      <c r="E1470" t="s">
        <v>44</v>
      </c>
      <c r="F1470" t="s">
        <v>570</v>
      </c>
      <c r="G1470" t="s">
        <v>4114</v>
      </c>
      <c r="H1470" t="s">
        <v>4115</v>
      </c>
      <c r="I1470" t="s">
        <v>34</v>
      </c>
      <c r="J1470" t="s">
        <v>4116</v>
      </c>
      <c r="K1470" s="3">
        <v>41409</v>
      </c>
      <c r="L1470" t="s">
        <v>36</v>
      </c>
      <c r="M1470" t="s">
        <v>163</v>
      </c>
      <c r="N1470" t="s">
        <v>164</v>
      </c>
      <c r="O1470" t="s">
        <v>39</v>
      </c>
      <c r="P1470" t="s">
        <v>165</v>
      </c>
      <c r="Q1470">
        <v>9</v>
      </c>
      <c r="R1470" s="5">
        <v>8.8835555555555583</v>
      </c>
      <c r="S1470" s="5">
        <v>15.605925925925931</v>
      </c>
      <c r="T1470" s="5">
        <v>84.27200000000002</v>
      </c>
      <c r="U1470">
        <v>0.4</v>
      </c>
      <c r="V1470" s="5">
        <v>4.32</v>
      </c>
      <c r="W1470" t="s">
        <v>41</v>
      </c>
      <c r="X1470" s="3">
        <v>41414</v>
      </c>
      <c r="Y1470" s="3">
        <v>41415</v>
      </c>
      <c r="Z1470">
        <v>6</v>
      </c>
      <c r="AA1470" t="s">
        <v>8399</v>
      </c>
      <c r="AB1470">
        <f t="shared" si="112"/>
        <v>1</v>
      </c>
      <c r="AC1470" t="str">
        <f t="shared" si="110"/>
        <v>Wednesday</v>
      </c>
      <c r="AD1470" s="5">
        <v>3.7959999999999998</v>
      </c>
      <c r="AE1470">
        <v>2013</v>
      </c>
      <c r="AF1470">
        <v>20</v>
      </c>
      <c r="AG1470" s="14">
        <f t="shared" si="111"/>
        <v>5.1262578317827975E-2</v>
      </c>
      <c r="AH1470">
        <f t="shared" si="113"/>
        <v>1</v>
      </c>
      <c r="AI1470">
        <f t="shared" si="114"/>
        <v>1</v>
      </c>
    </row>
    <row r="1471" spans="1:35" x14ac:dyDescent="0.35">
      <c r="A1471">
        <v>1470</v>
      </c>
      <c r="B1471" t="s">
        <v>4112</v>
      </c>
      <c r="C1471" t="s">
        <v>4113</v>
      </c>
      <c r="D1471" t="s">
        <v>112</v>
      </c>
      <c r="E1471" t="s">
        <v>44</v>
      </c>
      <c r="F1471" t="s">
        <v>570</v>
      </c>
      <c r="G1471" t="s">
        <v>4114</v>
      </c>
      <c r="H1471" t="s">
        <v>4115</v>
      </c>
      <c r="I1471" t="s">
        <v>34</v>
      </c>
      <c r="J1471" t="s">
        <v>4116</v>
      </c>
      <c r="K1471" s="3">
        <v>41409</v>
      </c>
      <c r="L1471" t="s">
        <v>36</v>
      </c>
      <c r="M1471" t="s">
        <v>2515</v>
      </c>
      <c r="N1471" t="s">
        <v>2516</v>
      </c>
      <c r="O1471" t="s">
        <v>39</v>
      </c>
      <c r="P1471" t="s">
        <v>76</v>
      </c>
      <c r="Q1471">
        <v>3</v>
      </c>
      <c r="R1471" s="5">
        <v>20.634666666666668</v>
      </c>
      <c r="S1471" s="5">
        <v>22.524444444444448</v>
      </c>
      <c r="T1471" s="5">
        <v>40.544000000000011</v>
      </c>
      <c r="U1471">
        <v>0.4</v>
      </c>
      <c r="V1471" s="5">
        <v>-21.36</v>
      </c>
      <c r="W1471" t="s">
        <v>41</v>
      </c>
      <c r="X1471" s="3">
        <v>41414</v>
      </c>
      <c r="Y1471" s="3">
        <v>41416</v>
      </c>
      <c r="Z1471">
        <v>7</v>
      </c>
      <c r="AA1471" t="s">
        <v>8399</v>
      </c>
      <c r="AB1471">
        <f t="shared" si="112"/>
        <v>2</v>
      </c>
      <c r="AC1471" t="str">
        <f t="shared" si="110"/>
        <v>Wednesday</v>
      </c>
      <c r="AD1471" s="5">
        <v>1.845</v>
      </c>
      <c r="AE1471">
        <v>2013</v>
      </c>
      <c r="AF1471">
        <v>20</v>
      </c>
      <c r="AG1471" s="14">
        <f t="shared" si="111"/>
        <v>-0.52683504340962883</v>
      </c>
      <c r="AH1471">
        <f t="shared" si="113"/>
        <v>1</v>
      </c>
      <c r="AI1471">
        <f t="shared" si="114"/>
        <v>2</v>
      </c>
    </row>
    <row r="1472" spans="1:35" x14ac:dyDescent="0.35">
      <c r="A1472">
        <v>1471</v>
      </c>
      <c r="B1472" t="s">
        <v>4117</v>
      </c>
      <c r="C1472" t="s">
        <v>4118</v>
      </c>
      <c r="D1472" t="s">
        <v>29</v>
      </c>
      <c r="E1472" t="s">
        <v>30</v>
      </c>
      <c r="F1472" t="s">
        <v>31</v>
      </c>
      <c r="G1472" t="s">
        <v>610</v>
      </c>
      <c r="H1472" t="s">
        <v>2787</v>
      </c>
      <c r="I1472" t="s">
        <v>34</v>
      </c>
      <c r="J1472" t="s">
        <v>4119</v>
      </c>
      <c r="K1472" s="3">
        <v>41263</v>
      </c>
      <c r="L1472" t="s">
        <v>36</v>
      </c>
      <c r="M1472" t="s">
        <v>4120</v>
      </c>
      <c r="N1472" t="s">
        <v>4121</v>
      </c>
      <c r="O1472" t="s">
        <v>39</v>
      </c>
      <c r="P1472" t="s">
        <v>58</v>
      </c>
      <c r="Q1472">
        <v>4</v>
      </c>
      <c r="R1472" s="5">
        <v>2.57</v>
      </c>
      <c r="S1472" s="5">
        <v>4.75</v>
      </c>
      <c r="T1472" s="5">
        <v>19</v>
      </c>
      <c r="U1472">
        <v>0</v>
      </c>
      <c r="V1472" s="5">
        <v>8.7200000000000006</v>
      </c>
      <c r="W1472" t="s">
        <v>139</v>
      </c>
      <c r="X1472" s="3">
        <v>41266</v>
      </c>
      <c r="Y1472" s="3">
        <v>41268</v>
      </c>
      <c r="Z1472">
        <v>5</v>
      </c>
      <c r="AA1472" t="s">
        <v>8399</v>
      </c>
      <c r="AB1472">
        <f t="shared" si="112"/>
        <v>2</v>
      </c>
      <c r="AC1472" t="str">
        <f t="shared" si="110"/>
        <v>Thursday</v>
      </c>
      <c r="AD1472" s="5">
        <v>1.4910000000000001</v>
      </c>
      <c r="AE1472">
        <v>2012</v>
      </c>
      <c r="AF1472">
        <v>51</v>
      </c>
      <c r="AG1472" s="14">
        <f t="shared" si="111"/>
        <v>0.45894736842105266</v>
      </c>
      <c r="AH1472">
        <f t="shared" si="113"/>
        <v>1</v>
      </c>
      <c r="AI1472">
        <f t="shared" si="114"/>
        <v>2</v>
      </c>
    </row>
    <row r="1473" spans="1:35" x14ac:dyDescent="0.35">
      <c r="A1473">
        <v>1472</v>
      </c>
      <c r="B1473" t="s">
        <v>4117</v>
      </c>
      <c r="C1473" t="s">
        <v>4118</v>
      </c>
      <c r="D1473" t="s">
        <v>29</v>
      </c>
      <c r="E1473" t="s">
        <v>30</v>
      </c>
      <c r="F1473" t="s">
        <v>31</v>
      </c>
      <c r="G1473" t="s">
        <v>610</v>
      </c>
      <c r="H1473" t="s">
        <v>2787</v>
      </c>
      <c r="I1473" t="s">
        <v>34</v>
      </c>
      <c r="J1473" t="s">
        <v>4119</v>
      </c>
      <c r="K1473" s="3">
        <v>41263</v>
      </c>
      <c r="L1473" t="s">
        <v>36</v>
      </c>
      <c r="M1473" t="s">
        <v>3125</v>
      </c>
      <c r="N1473" t="s">
        <v>3126</v>
      </c>
      <c r="O1473" t="s">
        <v>72</v>
      </c>
      <c r="P1473" t="s">
        <v>162</v>
      </c>
      <c r="Q1473">
        <v>9</v>
      </c>
      <c r="R1473" s="5">
        <v>62.400862595555559</v>
      </c>
      <c r="S1473" s="5">
        <v>86.680704003562681</v>
      </c>
      <c r="T1473" s="5">
        <v>778.56608335999999</v>
      </c>
      <c r="U1473">
        <v>2E-3</v>
      </c>
      <c r="V1473" s="5">
        <v>216.95831999999999</v>
      </c>
      <c r="W1473" t="s">
        <v>139</v>
      </c>
      <c r="X1473" s="3">
        <v>41266</v>
      </c>
      <c r="Y1473" s="3">
        <v>41266</v>
      </c>
      <c r="Z1473">
        <v>3</v>
      </c>
      <c r="AA1473" t="s">
        <v>8400</v>
      </c>
      <c r="AB1473">
        <f t="shared" si="112"/>
        <v>0</v>
      </c>
      <c r="AC1473" t="str">
        <f t="shared" si="110"/>
        <v>Thursday</v>
      </c>
      <c r="AD1473" s="5">
        <v>56.503999999999998</v>
      </c>
      <c r="AE1473">
        <v>2012</v>
      </c>
      <c r="AF1473">
        <v>51</v>
      </c>
      <c r="AG1473" s="14">
        <f t="shared" si="111"/>
        <v>0.27866397552753525</v>
      </c>
      <c r="AH1473">
        <f t="shared" si="113"/>
        <v>0</v>
      </c>
      <c r="AI1473" t="str">
        <f t="shared" si="114"/>
        <v xml:space="preserve"> </v>
      </c>
    </row>
    <row r="1474" spans="1:35" x14ac:dyDescent="0.35">
      <c r="A1474">
        <v>1473</v>
      </c>
      <c r="B1474" t="s">
        <v>4117</v>
      </c>
      <c r="C1474" t="s">
        <v>4118</v>
      </c>
      <c r="D1474" t="s">
        <v>29</v>
      </c>
      <c r="E1474" t="s">
        <v>30</v>
      </c>
      <c r="F1474" t="s">
        <v>31</v>
      </c>
      <c r="G1474" t="s">
        <v>610</v>
      </c>
      <c r="H1474" t="s">
        <v>2787</v>
      </c>
      <c r="I1474" t="s">
        <v>34</v>
      </c>
      <c r="J1474" t="s">
        <v>4119</v>
      </c>
      <c r="K1474" s="3">
        <v>41263</v>
      </c>
      <c r="L1474" t="s">
        <v>36</v>
      </c>
      <c r="M1474" t="s">
        <v>4122</v>
      </c>
      <c r="N1474" t="s">
        <v>4123</v>
      </c>
      <c r="O1474" t="s">
        <v>51</v>
      </c>
      <c r="P1474" t="s">
        <v>55</v>
      </c>
      <c r="Q1474">
        <v>2</v>
      </c>
      <c r="R1474" s="5">
        <v>116.25199999999998</v>
      </c>
      <c r="S1474" s="5">
        <v>118.48999999999998</v>
      </c>
      <c r="T1474" s="5">
        <v>189.58399999999997</v>
      </c>
      <c r="U1474">
        <v>0.2</v>
      </c>
      <c r="V1474" s="5">
        <v>-42.92</v>
      </c>
      <c r="W1474" t="s">
        <v>139</v>
      </c>
      <c r="X1474" s="3">
        <v>41266</v>
      </c>
      <c r="Y1474" s="3">
        <v>41266</v>
      </c>
      <c r="Z1474">
        <v>3</v>
      </c>
      <c r="AA1474" t="s">
        <v>8400</v>
      </c>
      <c r="AB1474">
        <f t="shared" si="112"/>
        <v>0</v>
      </c>
      <c r="AC1474" t="str">
        <f t="shared" ref="AC1474:AC1537" si="115">TEXT(K1474,"dddd")</f>
        <v>Thursday</v>
      </c>
      <c r="AD1474" s="5">
        <v>15.553000000000001</v>
      </c>
      <c r="AE1474">
        <v>2012</v>
      </c>
      <c r="AF1474">
        <v>51</v>
      </c>
      <c r="AG1474" s="14">
        <f t="shared" ref="AG1474:AG1537" si="116">V1474/T1474</f>
        <v>-0.22639041269305429</v>
      </c>
      <c r="AH1474">
        <f t="shared" si="113"/>
        <v>0</v>
      </c>
      <c r="AI1474" t="str">
        <f t="shared" si="114"/>
        <v xml:space="preserve"> </v>
      </c>
    </row>
    <row r="1475" spans="1:35" x14ac:dyDescent="0.35">
      <c r="A1475">
        <v>1474</v>
      </c>
      <c r="B1475" t="s">
        <v>4117</v>
      </c>
      <c r="C1475" t="s">
        <v>4118</v>
      </c>
      <c r="D1475" t="s">
        <v>29</v>
      </c>
      <c r="E1475" t="s">
        <v>30</v>
      </c>
      <c r="F1475" t="s">
        <v>31</v>
      </c>
      <c r="G1475" t="s">
        <v>610</v>
      </c>
      <c r="H1475" t="s">
        <v>2787</v>
      </c>
      <c r="I1475" t="s">
        <v>34</v>
      </c>
      <c r="J1475" t="s">
        <v>4119</v>
      </c>
      <c r="K1475" s="3">
        <v>41263</v>
      </c>
      <c r="L1475" t="s">
        <v>36</v>
      </c>
      <c r="M1475" t="s">
        <v>3179</v>
      </c>
      <c r="N1475" t="s">
        <v>3180</v>
      </c>
      <c r="O1475" t="s">
        <v>39</v>
      </c>
      <c r="P1475" t="s">
        <v>165</v>
      </c>
      <c r="Q1475">
        <v>2</v>
      </c>
      <c r="R1475" s="5">
        <v>32.18</v>
      </c>
      <c r="S1475" s="5">
        <v>32.5</v>
      </c>
      <c r="T1475" s="5">
        <v>65</v>
      </c>
      <c r="U1475">
        <v>0</v>
      </c>
      <c r="V1475" s="5">
        <v>0.64</v>
      </c>
      <c r="W1475" t="s">
        <v>139</v>
      </c>
      <c r="X1475" s="3">
        <v>41266</v>
      </c>
      <c r="Y1475" s="3">
        <v>41266</v>
      </c>
      <c r="Z1475">
        <v>3</v>
      </c>
      <c r="AA1475" t="s">
        <v>8400</v>
      </c>
      <c r="AB1475">
        <f t="shared" ref="AB1475:AB1538" si="117">Y1475-X1475</f>
        <v>0</v>
      </c>
      <c r="AC1475" t="str">
        <f t="shared" si="115"/>
        <v>Thursday</v>
      </c>
      <c r="AD1475" s="5">
        <v>5.6180000000000003</v>
      </c>
      <c r="AE1475">
        <v>2012</v>
      </c>
      <c r="AF1475">
        <v>51</v>
      </c>
      <c r="AG1475" s="14">
        <f t="shared" si="116"/>
        <v>9.8461538461538465E-3</v>
      </c>
      <c r="AH1475">
        <f t="shared" ref="AH1475:AH1538" si="118">IF(AA1475 = "Late", 1, 0)</f>
        <v>0</v>
      </c>
      <c r="AI1475" t="str">
        <f t="shared" ref="AI1475:AI1538" si="119">IF(AB1475&gt;0, AB1475, " ")</f>
        <v xml:space="preserve"> </v>
      </c>
    </row>
    <row r="1476" spans="1:35" x14ac:dyDescent="0.35">
      <c r="A1476">
        <v>1475</v>
      </c>
      <c r="B1476" t="s">
        <v>4124</v>
      </c>
      <c r="C1476" t="s">
        <v>4125</v>
      </c>
      <c r="D1476" t="s">
        <v>29</v>
      </c>
      <c r="E1476" t="s">
        <v>30</v>
      </c>
      <c r="F1476" t="s">
        <v>31</v>
      </c>
      <c r="G1476" t="s">
        <v>1287</v>
      </c>
      <c r="H1476" t="s">
        <v>2920</v>
      </c>
      <c r="I1476" t="s">
        <v>34</v>
      </c>
      <c r="J1476" t="s">
        <v>4126</v>
      </c>
      <c r="K1476" s="3">
        <v>41831</v>
      </c>
      <c r="L1476" t="s">
        <v>36</v>
      </c>
      <c r="M1476" t="s">
        <v>3901</v>
      </c>
      <c r="N1476" t="s">
        <v>3902</v>
      </c>
      <c r="O1476" t="s">
        <v>39</v>
      </c>
      <c r="P1476" t="s">
        <v>40</v>
      </c>
      <c r="Q1476">
        <v>4</v>
      </c>
      <c r="R1476" s="5">
        <v>4.2200000000000006</v>
      </c>
      <c r="S1476" s="5">
        <v>8</v>
      </c>
      <c r="T1476" s="5">
        <v>32</v>
      </c>
      <c r="U1476">
        <v>0</v>
      </c>
      <c r="V1476" s="5">
        <v>15.12</v>
      </c>
      <c r="W1476" t="s">
        <v>41</v>
      </c>
      <c r="X1476" s="3">
        <v>41836</v>
      </c>
      <c r="Y1476" s="3">
        <v>41836</v>
      </c>
      <c r="Z1476">
        <v>5</v>
      </c>
      <c r="AA1476" t="s">
        <v>8400</v>
      </c>
      <c r="AB1476">
        <f t="shared" si="117"/>
        <v>0</v>
      </c>
      <c r="AC1476" t="str">
        <f t="shared" si="115"/>
        <v>Friday</v>
      </c>
      <c r="AD1476" s="5">
        <v>1.3149999999999999</v>
      </c>
      <c r="AE1476">
        <v>2014</v>
      </c>
      <c r="AF1476">
        <v>28</v>
      </c>
      <c r="AG1476" s="14">
        <f t="shared" si="116"/>
        <v>0.47249999999999998</v>
      </c>
      <c r="AH1476">
        <f t="shared" si="118"/>
        <v>0</v>
      </c>
      <c r="AI1476" t="str">
        <f t="shared" si="119"/>
        <v xml:space="preserve"> </v>
      </c>
    </row>
    <row r="1477" spans="1:35" x14ac:dyDescent="0.35">
      <c r="A1477">
        <v>1476</v>
      </c>
      <c r="B1477" t="s">
        <v>42</v>
      </c>
      <c r="C1477" t="s">
        <v>43</v>
      </c>
      <c r="D1477" t="s">
        <v>29</v>
      </c>
      <c r="E1477" t="s">
        <v>84</v>
      </c>
      <c r="F1477" t="s">
        <v>168</v>
      </c>
      <c r="G1477" t="s">
        <v>169</v>
      </c>
      <c r="H1477" t="s">
        <v>170</v>
      </c>
      <c r="I1477" t="s">
        <v>34</v>
      </c>
      <c r="J1477" t="s">
        <v>4127</v>
      </c>
      <c r="K1477" s="3">
        <v>40826</v>
      </c>
      <c r="L1477" t="s">
        <v>36</v>
      </c>
      <c r="M1477" t="s">
        <v>821</v>
      </c>
      <c r="N1477" t="s">
        <v>822</v>
      </c>
      <c r="O1477" t="s">
        <v>72</v>
      </c>
      <c r="P1477" t="s">
        <v>162</v>
      </c>
      <c r="Q1477">
        <v>3</v>
      </c>
      <c r="R1477" s="5">
        <v>43.737920000000003</v>
      </c>
      <c r="S1477" s="5">
        <v>78.223946488294317</v>
      </c>
      <c r="T1477" s="5">
        <v>140.33376000000001</v>
      </c>
      <c r="U1477">
        <v>0.40200000000000002</v>
      </c>
      <c r="V1477" s="5">
        <v>9.1199999999999992</v>
      </c>
      <c r="W1477" t="s">
        <v>41</v>
      </c>
      <c r="X1477" s="3">
        <v>40831</v>
      </c>
      <c r="Y1477" s="3">
        <v>40831</v>
      </c>
      <c r="Z1477">
        <v>5</v>
      </c>
      <c r="AA1477" t="s">
        <v>8400</v>
      </c>
      <c r="AB1477">
        <f t="shared" si="117"/>
        <v>0</v>
      </c>
      <c r="AC1477" t="str">
        <f t="shared" si="115"/>
        <v>Monday</v>
      </c>
      <c r="AD1477" s="5">
        <v>4.4459999999999997</v>
      </c>
      <c r="AE1477">
        <v>2011</v>
      </c>
      <c r="AF1477">
        <v>42</v>
      </c>
      <c r="AG1477" s="14">
        <f t="shared" si="116"/>
        <v>6.4987925927446094E-2</v>
      </c>
      <c r="AH1477">
        <f t="shared" si="118"/>
        <v>0</v>
      </c>
      <c r="AI1477" t="str">
        <f t="shared" si="119"/>
        <v xml:space="preserve"> </v>
      </c>
    </row>
    <row r="1478" spans="1:35" x14ac:dyDescent="0.35">
      <c r="A1478">
        <v>1477</v>
      </c>
      <c r="B1478" t="s">
        <v>42</v>
      </c>
      <c r="C1478" t="s">
        <v>43</v>
      </c>
      <c r="D1478" t="s">
        <v>29</v>
      </c>
      <c r="E1478" t="s">
        <v>84</v>
      </c>
      <c r="F1478" t="s">
        <v>168</v>
      </c>
      <c r="G1478" t="s">
        <v>169</v>
      </c>
      <c r="H1478" t="s">
        <v>170</v>
      </c>
      <c r="I1478" t="s">
        <v>34</v>
      </c>
      <c r="J1478" t="s">
        <v>4127</v>
      </c>
      <c r="K1478" s="3">
        <v>40826</v>
      </c>
      <c r="L1478" t="s">
        <v>36</v>
      </c>
      <c r="M1478" t="s">
        <v>3255</v>
      </c>
      <c r="N1478" t="s">
        <v>2889</v>
      </c>
      <c r="O1478" t="s">
        <v>39</v>
      </c>
      <c r="P1478" t="s">
        <v>61</v>
      </c>
      <c r="Q1478">
        <v>2</v>
      </c>
      <c r="R1478" s="5">
        <v>18.817599999999999</v>
      </c>
      <c r="S1478" s="5">
        <v>22.056000000000001</v>
      </c>
      <c r="T1478" s="5">
        <v>26.467200000000002</v>
      </c>
      <c r="U1478">
        <v>0.4</v>
      </c>
      <c r="V1478" s="5">
        <v>-11.167999999999999</v>
      </c>
      <c r="W1478" t="s">
        <v>41</v>
      </c>
      <c r="X1478" s="3">
        <v>40831</v>
      </c>
      <c r="Y1478" s="3">
        <v>40831</v>
      </c>
      <c r="Z1478">
        <v>5</v>
      </c>
      <c r="AA1478" t="s">
        <v>8400</v>
      </c>
      <c r="AB1478">
        <f t="shared" si="117"/>
        <v>0</v>
      </c>
      <c r="AC1478" t="str">
        <f t="shared" si="115"/>
        <v>Monday</v>
      </c>
      <c r="AD1478" s="5">
        <v>1.2210000000000001</v>
      </c>
      <c r="AE1478">
        <v>2011</v>
      </c>
      <c r="AF1478">
        <v>42</v>
      </c>
      <c r="AG1478" s="14">
        <f t="shared" si="116"/>
        <v>-0.42195623261999754</v>
      </c>
      <c r="AH1478">
        <f t="shared" si="118"/>
        <v>0</v>
      </c>
      <c r="AI1478" t="str">
        <f t="shared" si="119"/>
        <v xml:space="preserve"> </v>
      </c>
    </row>
    <row r="1479" spans="1:35" x14ac:dyDescent="0.35">
      <c r="A1479">
        <v>1478</v>
      </c>
      <c r="B1479" t="s">
        <v>3960</v>
      </c>
      <c r="C1479" t="s">
        <v>3961</v>
      </c>
      <c r="D1479" t="s">
        <v>29</v>
      </c>
      <c r="E1479" t="s">
        <v>44</v>
      </c>
      <c r="F1479" t="s">
        <v>45</v>
      </c>
      <c r="G1479" t="s">
        <v>1483</v>
      </c>
      <c r="H1479" t="s">
        <v>1483</v>
      </c>
      <c r="I1479" t="s">
        <v>34</v>
      </c>
      <c r="J1479" t="s">
        <v>4128</v>
      </c>
      <c r="K1479" s="3">
        <v>41209</v>
      </c>
      <c r="L1479" t="s">
        <v>215</v>
      </c>
      <c r="M1479" t="s">
        <v>3445</v>
      </c>
      <c r="N1479" t="s">
        <v>3446</v>
      </c>
      <c r="O1479" t="s">
        <v>39</v>
      </c>
      <c r="P1479" t="s">
        <v>58</v>
      </c>
      <c r="Q1479">
        <v>3</v>
      </c>
      <c r="R1479" s="5">
        <v>6.6133333333333333</v>
      </c>
      <c r="S1479" s="5">
        <v>8.3333333333333339</v>
      </c>
      <c r="T1479" s="5">
        <v>25</v>
      </c>
      <c r="U1479">
        <v>0</v>
      </c>
      <c r="V1479" s="5">
        <v>5.16</v>
      </c>
      <c r="W1479" t="s">
        <v>155</v>
      </c>
      <c r="X1479" s="3">
        <v>41211</v>
      </c>
      <c r="Y1479" s="3">
        <v>41211</v>
      </c>
      <c r="Z1479">
        <v>2</v>
      </c>
      <c r="AA1479" t="s">
        <v>8400</v>
      </c>
      <c r="AB1479">
        <f t="shared" si="117"/>
        <v>0</v>
      </c>
      <c r="AC1479" t="str">
        <f t="shared" si="115"/>
        <v>Saturday</v>
      </c>
      <c r="AD1479" s="5">
        <v>9.9139999999999997</v>
      </c>
      <c r="AE1479">
        <v>2012</v>
      </c>
      <c r="AF1479">
        <v>43</v>
      </c>
      <c r="AG1479" s="14">
        <f t="shared" si="116"/>
        <v>0.2064</v>
      </c>
      <c r="AH1479">
        <f t="shared" si="118"/>
        <v>0</v>
      </c>
      <c r="AI1479" t="str">
        <f t="shared" si="119"/>
        <v xml:space="preserve"> </v>
      </c>
    </row>
    <row r="1480" spans="1:35" x14ac:dyDescent="0.35">
      <c r="A1480">
        <v>1479</v>
      </c>
      <c r="B1480" t="s">
        <v>1965</v>
      </c>
      <c r="C1480" t="s">
        <v>1966</v>
      </c>
      <c r="D1480" t="s">
        <v>29</v>
      </c>
      <c r="E1480" t="s">
        <v>30</v>
      </c>
      <c r="F1480" t="s">
        <v>31</v>
      </c>
      <c r="G1480" t="s">
        <v>31</v>
      </c>
      <c r="H1480" t="s">
        <v>4129</v>
      </c>
      <c r="I1480" t="s">
        <v>34</v>
      </c>
      <c r="J1480" t="s">
        <v>4130</v>
      </c>
      <c r="K1480" s="3">
        <v>41066</v>
      </c>
      <c r="L1480" t="s">
        <v>36</v>
      </c>
      <c r="M1480" t="s">
        <v>4131</v>
      </c>
      <c r="N1480" t="s">
        <v>4132</v>
      </c>
      <c r="O1480" t="s">
        <v>72</v>
      </c>
      <c r="P1480" t="s">
        <v>79</v>
      </c>
      <c r="Q1480">
        <v>5</v>
      </c>
      <c r="R1480" s="5">
        <v>162.56</v>
      </c>
      <c r="S1480" s="5">
        <v>164.2</v>
      </c>
      <c r="T1480" s="5">
        <v>821</v>
      </c>
      <c r="U1480">
        <v>0</v>
      </c>
      <c r="V1480" s="5">
        <v>8.1999999999999993</v>
      </c>
      <c r="W1480" t="s">
        <v>41</v>
      </c>
      <c r="X1480" s="3">
        <v>41071</v>
      </c>
      <c r="Y1480" s="3">
        <v>41071</v>
      </c>
      <c r="Z1480">
        <v>5</v>
      </c>
      <c r="AA1480" t="s">
        <v>8400</v>
      </c>
      <c r="AB1480">
        <f t="shared" si="117"/>
        <v>0</v>
      </c>
      <c r="AC1480" t="str">
        <f t="shared" si="115"/>
        <v>Wednesday</v>
      </c>
      <c r="AD1480" s="5">
        <v>35.420999999999999</v>
      </c>
      <c r="AE1480">
        <v>2012</v>
      </c>
      <c r="AF1480">
        <v>23</v>
      </c>
      <c r="AG1480" s="14">
        <f t="shared" si="116"/>
        <v>9.9878197320341037E-3</v>
      </c>
      <c r="AH1480">
        <f t="shared" si="118"/>
        <v>0</v>
      </c>
      <c r="AI1480" t="str">
        <f t="shared" si="119"/>
        <v xml:space="preserve"> </v>
      </c>
    </row>
    <row r="1481" spans="1:35" x14ac:dyDescent="0.35">
      <c r="A1481">
        <v>1480</v>
      </c>
      <c r="B1481" t="s">
        <v>1965</v>
      </c>
      <c r="C1481" t="s">
        <v>1966</v>
      </c>
      <c r="D1481" t="s">
        <v>29</v>
      </c>
      <c r="E1481" t="s">
        <v>30</v>
      </c>
      <c r="F1481" t="s">
        <v>31</v>
      </c>
      <c r="G1481" t="s">
        <v>31</v>
      </c>
      <c r="H1481" t="s">
        <v>4129</v>
      </c>
      <c r="I1481" t="s">
        <v>34</v>
      </c>
      <c r="J1481" t="s">
        <v>4130</v>
      </c>
      <c r="K1481" s="3">
        <v>41066</v>
      </c>
      <c r="L1481" t="s">
        <v>36</v>
      </c>
      <c r="M1481" t="s">
        <v>1362</v>
      </c>
      <c r="N1481" t="s">
        <v>1363</v>
      </c>
      <c r="O1481" t="s">
        <v>72</v>
      </c>
      <c r="P1481" t="s">
        <v>79</v>
      </c>
      <c r="Q1481">
        <v>10</v>
      </c>
      <c r="R1481" s="5">
        <v>32.22</v>
      </c>
      <c r="S1481" s="5">
        <v>37.9</v>
      </c>
      <c r="T1481" s="5">
        <v>379</v>
      </c>
      <c r="U1481">
        <v>0</v>
      </c>
      <c r="V1481" s="5">
        <v>56.8</v>
      </c>
      <c r="W1481" t="s">
        <v>41</v>
      </c>
      <c r="X1481" s="3">
        <v>41071</v>
      </c>
      <c r="Y1481" s="3">
        <v>41071</v>
      </c>
      <c r="Z1481">
        <v>5</v>
      </c>
      <c r="AA1481" t="s">
        <v>8400</v>
      </c>
      <c r="AB1481">
        <f t="shared" si="117"/>
        <v>0</v>
      </c>
      <c r="AC1481" t="str">
        <f t="shared" si="115"/>
        <v>Wednesday</v>
      </c>
      <c r="AD1481" s="5">
        <v>32.011000000000003</v>
      </c>
      <c r="AE1481">
        <v>2012</v>
      </c>
      <c r="AF1481">
        <v>23</v>
      </c>
      <c r="AG1481" s="14">
        <f t="shared" si="116"/>
        <v>0.14986807387862797</v>
      </c>
      <c r="AH1481">
        <f t="shared" si="118"/>
        <v>0</v>
      </c>
      <c r="AI1481" t="str">
        <f t="shared" si="119"/>
        <v xml:space="preserve"> </v>
      </c>
    </row>
    <row r="1482" spans="1:35" x14ac:dyDescent="0.35">
      <c r="A1482">
        <v>1481</v>
      </c>
      <c r="B1482" t="s">
        <v>1965</v>
      </c>
      <c r="C1482" t="s">
        <v>1966</v>
      </c>
      <c r="D1482" t="s">
        <v>29</v>
      </c>
      <c r="E1482" t="s">
        <v>30</v>
      </c>
      <c r="F1482" t="s">
        <v>31</v>
      </c>
      <c r="G1482" t="s">
        <v>31</v>
      </c>
      <c r="H1482" t="s">
        <v>4129</v>
      </c>
      <c r="I1482" t="s">
        <v>34</v>
      </c>
      <c r="J1482" t="s">
        <v>4130</v>
      </c>
      <c r="K1482" s="3">
        <v>41066</v>
      </c>
      <c r="L1482" t="s">
        <v>36</v>
      </c>
      <c r="M1482" t="s">
        <v>1020</v>
      </c>
      <c r="N1482" t="s">
        <v>1021</v>
      </c>
      <c r="O1482" t="s">
        <v>39</v>
      </c>
      <c r="P1482" t="s">
        <v>40</v>
      </c>
      <c r="Q1482">
        <v>9</v>
      </c>
      <c r="R1482" s="5">
        <v>4.706666666666667</v>
      </c>
      <c r="S1482" s="5">
        <v>7.666666666666667</v>
      </c>
      <c r="T1482" s="5">
        <v>69</v>
      </c>
      <c r="U1482">
        <v>0</v>
      </c>
      <c r="V1482" s="5">
        <v>26.64</v>
      </c>
      <c r="W1482" t="s">
        <v>41</v>
      </c>
      <c r="X1482" s="3">
        <v>41071</v>
      </c>
      <c r="Y1482" s="3">
        <v>41071</v>
      </c>
      <c r="Z1482">
        <v>5</v>
      </c>
      <c r="AA1482" t="s">
        <v>8400</v>
      </c>
      <c r="AB1482">
        <f t="shared" si="117"/>
        <v>0</v>
      </c>
      <c r="AC1482" t="str">
        <f t="shared" si="115"/>
        <v>Wednesday</v>
      </c>
      <c r="AD1482" s="5">
        <v>2.1970000000000001</v>
      </c>
      <c r="AE1482">
        <v>2012</v>
      </c>
      <c r="AF1482">
        <v>23</v>
      </c>
      <c r="AG1482" s="14">
        <f t="shared" si="116"/>
        <v>0.38608695652173913</v>
      </c>
      <c r="AH1482">
        <f t="shared" si="118"/>
        <v>0</v>
      </c>
      <c r="AI1482" t="str">
        <f t="shared" si="119"/>
        <v xml:space="preserve"> </v>
      </c>
    </row>
    <row r="1483" spans="1:35" x14ac:dyDescent="0.35">
      <c r="A1483">
        <v>1482</v>
      </c>
      <c r="B1483" t="s">
        <v>1890</v>
      </c>
      <c r="C1483" t="s">
        <v>1891</v>
      </c>
      <c r="D1483" t="s">
        <v>29</v>
      </c>
      <c r="E1483" t="s">
        <v>44</v>
      </c>
      <c r="F1483" t="s">
        <v>378</v>
      </c>
      <c r="G1483" t="s">
        <v>4133</v>
      </c>
      <c r="H1483" t="s">
        <v>4133</v>
      </c>
      <c r="I1483" t="s">
        <v>34</v>
      </c>
      <c r="J1483" t="s">
        <v>4134</v>
      </c>
      <c r="K1483" s="3">
        <v>41794</v>
      </c>
      <c r="L1483" t="s">
        <v>36</v>
      </c>
      <c r="M1483" t="s">
        <v>866</v>
      </c>
      <c r="N1483" t="s">
        <v>867</v>
      </c>
      <c r="O1483" t="s">
        <v>39</v>
      </c>
      <c r="P1483" t="s">
        <v>76</v>
      </c>
      <c r="Q1483">
        <v>3</v>
      </c>
      <c r="R1483" s="5">
        <v>7.5733333333333368</v>
      </c>
      <c r="S1483" s="5">
        <v>9.955555555555561</v>
      </c>
      <c r="T1483" s="5">
        <v>17.920000000000009</v>
      </c>
      <c r="U1483">
        <v>0.4</v>
      </c>
      <c r="V1483" s="5">
        <v>-4.8</v>
      </c>
      <c r="W1483" t="s">
        <v>41</v>
      </c>
      <c r="X1483" s="3">
        <v>41799</v>
      </c>
      <c r="Y1483" s="3">
        <v>41799</v>
      </c>
      <c r="Z1483">
        <v>5</v>
      </c>
      <c r="AA1483" t="s">
        <v>8400</v>
      </c>
      <c r="AB1483">
        <f t="shared" si="117"/>
        <v>0</v>
      </c>
      <c r="AC1483" t="str">
        <f t="shared" si="115"/>
        <v>Wednesday</v>
      </c>
      <c r="AD1483" s="5">
        <v>1.1080000000000001</v>
      </c>
      <c r="AE1483">
        <v>2014</v>
      </c>
      <c r="AF1483">
        <v>23</v>
      </c>
      <c r="AG1483" s="14">
        <f t="shared" si="116"/>
        <v>-0.26785714285714274</v>
      </c>
      <c r="AH1483">
        <f t="shared" si="118"/>
        <v>0</v>
      </c>
      <c r="AI1483" t="str">
        <f t="shared" si="119"/>
        <v xml:space="preserve"> </v>
      </c>
    </row>
    <row r="1484" spans="1:35" x14ac:dyDescent="0.35">
      <c r="A1484">
        <v>1483</v>
      </c>
      <c r="B1484" t="s">
        <v>4135</v>
      </c>
      <c r="C1484" t="s">
        <v>4136</v>
      </c>
      <c r="D1484" t="s">
        <v>29</v>
      </c>
      <c r="E1484" t="s">
        <v>84</v>
      </c>
      <c r="F1484" t="s">
        <v>85</v>
      </c>
      <c r="G1484" t="s">
        <v>86</v>
      </c>
      <c r="H1484" t="s">
        <v>86</v>
      </c>
      <c r="I1484" t="s">
        <v>34</v>
      </c>
      <c r="J1484" t="s">
        <v>4137</v>
      </c>
      <c r="K1484" s="3">
        <v>41291</v>
      </c>
      <c r="L1484" t="s">
        <v>136</v>
      </c>
      <c r="M1484" t="s">
        <v>4138</v>
      </c>
      <c r="N1484" t="s">
        <v>4139</v>
      </c>
      <c r="O1484" t="s">
        <v>51</v>
      </c>
      <c r="P1484" t="s">
        <v>93</v>
      </c>
      <c r="Q1484">
        <v>3</v>
      </c>
      <c r="R1484" s="5">
        <v>26.42</v>
      </c>
      <c r="S1484" s="5">
        <v>33</v>
      </c>
      <c r="T1484" s="5">
        <v>99</v>
      </c>
      <c r="U1484">
        <v>0</v>
      </c>
      <c r="V1484" s="5">
        <v>19.739999999999998</v>
      </c>
      <c r="W1484" t="s">
        <v>139</v>
      </c>
      <c r="X1484" s="3">
        <v>41294</v>
      </c>
      <c r="Y1484" s="3">
        <v>41294</v>
      </c>
      <c r="Z1484">
        <v>3</v>
      </c>
      <c r="AA1484" t="s">
        <v>8400</v>
      </c>
      <c r="AB1484">
        <f t="shared" si="117"/>
        <v>0</v>
      </c>
      <c r="AC1484" t="str">
        <f t="shared" si="115"/>
        <v>Thursday</v>
      </c>
      <c r="AD1484" s="5">
        <v>16.109000000000002</v>
      </c>
      <c r="AE1484">
        <v>2013</v>
      </c>
      <c r="AF1484">
        <v>3</v>
      </c>
      <c r="AG1484" s="14">
        <f t="shared" si="116"/>
        <v>0.19939393939393937</v>
      </c>
      <c r="AH1484">
        <f t="shared" si="118"/>
        <v>0</v>
      </c>
      <c r="AI1484" t="str">
        <f t="shared" si="119"/>
        <v xml:space="preserve"> </v>
      </c>
    </row>
    <row r="1485" spans="1:35" x14ac:dyDescent="0.35">
      <c r="A1485">
        <v>1484</v>
      </c>
      <c r="B1485" t="s">
        <v>4135</v>
      </c>
      <c r="C1485" t="s">
        <v>4136</v>
      </c>
      <c r="D1485" t="s">
        <v>29</v>
      </c>
      <c r="E1485" t="s">
        <v>84</v>
      </c>
      <c r="F1485" t="s">
        <v>85</v>
      </c>
      <c r="G1485" t="s">
        <v>86</v>
      </c>
      <c r="H1485" t="s">
        <v>86</v>
      </c>
      <c r="I1485" t="s">
        <v>34</v>
      </c>
      <c r="J1485" t="s">
        <v>4137</v>
      </c>
      <c r="K1485" s="3">
        <v>41291</v>
      </c>
      <c r="L1485" t="s">
        <v>136</v>
      </c>
      <c r="M1485" t="s">
        <v>4140</v>
      </c>
      <c r="N1485" t="s">
        <v>4141</v>
      </c>
      <c r="O1485" t="s">
        <v>39</v>
      </c>
      <c r="P1485" t="s">
        <v>76</v>
      </c>
      <c r="Q1485">
        <v>4</v>
      </c>
      <c r="R1485" s="5">
        <v>26.759999999999998</v>
      </c>
      <c r="S1485" s="5">
        <v>33</v>
      </c>
      <c r="T1485" s="5">
        <v>132</v>
      </c>
      <c r="U1485">
        <v>0</v>
      </c>
      <c r="V1485" s="5">
        <v>24.96</v>
      </c>
      <c r="W1485" t="s">
        <v>139</v>
      </c>
      <c r="X1485" s="3">
        <v>41294</v>
      </c>
      <c r="Y1485" s="3">
        <v>41297</v>
      </c>
      <c r="Z1485">
        <v>6</v>
      </c>
      <c r="AA1485" t="s">
        <v>8399</v>
      </c>
      <c r="AB1485">
        <f t="shared" si="117"/>
        <v>3</v>
      </c>
      <c r="AC1485" t="str">
        <f t="shared" si="115"/>
        <v>Thursday</v>
      </c>
      <c r="AD1485" s="5">
        <v>28.334</v>
      </c>
      <c r="AE1485">
        <v>2013</v>
      </c>
      <c r="AF1485">
        <v>3</v>
      </c>
      <c r="AG1485" s="14">
        <f t="shared" si="116"/>
        <v>0.18909090909090909</v>
      </c>
      <c r="AH1485">
        <f t="shared" si="118"/>
        <v>1</v>
      </c>
      <c r="AI1485">
        <f t="shared" si="119"/>
        <v>3</v>
      </c>
    </row>
    <row r="1486" spans="1:35" x14ac:dyDescent="0.35">
      <c r="A1486">
        <v>1485</v>
      </c>
      <c r="B1486" t="s">
        <v>2292</v>
      </c>
      <c r="C1486" t="s">
        <v>2293</v>
      </c>
      <c r="D1486" t="s">
        <v>29</v>
      </c>
      <c r="E1486" t="s">
        <v>30</v>
      </c>
      <c r="F1486" t="s">
        <v>31</v>
      </c>
      <c r="G1486" t="s">
        <v>476</v>
      </c>
      <c r="H1486" t="s">
        <v>833</v>
      </c>
      <c r="I1486" t="s">
        <v>34</v>
      </c>
      <c r="J1486" t="s">
        <v>4142</v>
      </c>
      <c r="K1486" s="3">
        <v>41614</v>
      </c>
      <c r="L1486" t="s">
        <v>36</v>
      </c>
      <c r="M1486" t="s">
        <v>4143</v>
      </c>
      <c r="N1486" t="s">
        <v>2532</v>
      </c>
      <c r="O1486" t="s">
        <v>39</v>
      </c>
      <c r="P1486" t="s">
        <v>76</v>
      </c>
      <c r="Q1486">
        <v>6</v>
      </c>
      <c r="R1486" s="5">
        <v>16.326666666666672</v>
      </c>
      <c r="S1486" s="5">
        <v>19.666666666666671</v>
      </c>
      <c r="T1486" s="5">
        <v>118.00000000000003</v>
      </c>
      <c r="U1486">
        <v>0</v>
      </c>
      <c r="V1486" s="5">
        <v>20.04</v>
      </c>
      <c r="W1486" t="s">
        <v>41</v>
      </c>
      <c r="X1486" s="3">
        <v>41619</v>
      </c>
      <c r="Y1486" s="3">
        <v>41619</v>
      </c>
      <c r="Z1486">
        <v>5</v>
      </c>
      <c r="AA1486" t="s">
        <v>8400</v>
      </c>
      <c r="AB1486">
        <f t="shared" si="117"/>
        <v>0</v>
      </c>
      <c r="AC1486" t="str">
        <f t="shared" si="115"/>
        <v>Friday</v>
      </c>
      <c r="AD1486" s="5">
        <v>10.91</v>
      </c>
      <c r="AE1486">
        <v>2013</v>
      </c>
      <c r="AF1486">
        <v>49</v>
      </c>
      <c r="AG1486" s="14">
        <f t="shared" si="116"/>
        <v>0.16983050847457623</v>
      </c>
      <c r="AH1486">
        <f t="shared" si="118"/>
        <v>0</v>
      </c>
      <c r="AI1486" t="str">
        <f t="shared" si="119"/>
        <v xml:space="preserve"> </v>
      </c>
    </row>
    <row r="1487" spans="1:35" x14ac:dyDescent="0.35">
      <c r="A1487">
        <v>1486</v>
      </c>
      <c r="B1487" t="s">
        <v>2292</v>
      </c>
      <c r="C1487" t="s">
        <v>2293</v>
      </c>
      <c r="D1487" t="s">
        <v>29</v>
      </c>
      <c r="E1487" t="s">
        <v>30</v>
      </c>
      <c r="F1487" t="s">
        <v>31</v>
      </c>
      <c r="G1487" t="s">
        <v>476</v>
      </c>
      <c r="H1487" t="s">
        <v>833</v>
      </c>
      <c r="I1487" t="s">
        <v>34</v>
      </c>
      <c r="J1487" t="s">
        <v>4142</v>
      </c>
      <c r="K1487" s="3">
        <v>41614</v>
      </c>
      <c r="L1487" t="s">
        <v>36</v>
      </c>
      <c r="M1487" t="s">
        <v>1845</v>
      </c>
      <c r="N1487" t="s">
        <v>1846</v>
      </c>
      <c r="O1487" t="s">
        <v>39</v>
      </c>
      <c r="P1487" t="s">
        <v>64</v>
      </c>
      <c r="Q1487">
        <v>4</v>
      </c>
      <c r="R1487" s="5">
        <v>16.739999999999998</v>
      </c>
      <c r="S1487" s="5">
        <v>18</v>
      </c>
      <c r="T1487" s="5">
        <v>72</v>
      </c>
      <c r="U1487">
        <v>0</v>
      </c>
      <c r="V1487" s="5">
        <v>5.04</v>
      </c>
      <c r="W1487" t="s">
        <v>41</v>
      </c>
      <c r="X1487" s="3">
        <v>41619</v>
      </c>
      <c r="Y1487" s="3">
        <v>41619</v>
      </c>
      <c r="Z1487">
        <v>5</v>
      </c>
      <c r="AA1487" t="s">
        <v>8400</v>
      </c>
      <c r="AB1487">
        <f t="shared" si="117"/>
        <v>0</v>
      </c>
      <c r="AC1487" t="str">
        <f t="shared" si="115"/>
        <v>Friday</v>
      </c>
      <c r="AD1487" s="5">
        <v>5.4130000000000003</v>
      </c>
      <c r="AE1487">
        <v>2013</v>
      </c>
      <c r="AF1487">
        <v>49</v>
      </c>
      <c r="AG1487" s="14">
        <f t="shared" si="116"/>
        <v>7.0000000000000007E-2</v>
      </c>
      <c r="AH1487">
        <f t="shared" si="118"/>
        <v>0</v>
      </c>
      <c r="AI1487" t="str">
        <f t="shared" si="119"/>
        <v xml:space="preserve"> </v>
      </c>
    </row>
    <row r="1488" spans="1:35" x14ac:dyDescent="0.35">
      <c r="A1488">
        <v>1487</v>
      </c>
      <c r="B1488" t="s">
        <v>3805</v>
      </c>
      <c r="C1488" t="s">
        <v>3806</v>
      </c>
      <c r="D1488" t="s">
        <v>112</v>
      </c>
      <c r="E1488" t="s">
        <v>199</v>
      </c>
      <c r="F1488" t="s">
        <v>212</v>
      </c>
      <c r="G1488" t="s">
        <v>245</v>
      </c>
      <c r="H1488" t="s">
        <v>245</v>
      </c>
      <c r="I1488" t="s">
        <v>34</v>
      </c>
      <c r="J1488" t="s">
        <v>4144</v>
      </c>
      <c r="K1488" s="3">
        <v>41534</v>
      </c>
      <c r="L1488" t="s">
        <v>136</v>
      </c>
      <c r="M1488" t="s">
        <v>4145</v>
      </c>
      <c r="N1488" t="s">
        <v>4146</v>
      </c>
      <c r="O1488" t="s">
        <v>39</v>
      </c>
      <c r="P1488" t="s">
        <v>40</v>
      </c>
      <c r="Q1488">
        <v>2</v>
      </c>
      <c r="R1488" s="5">
        <v>7.0904000000000016</v>
      </c>
      <c r="S1488" s="5">
        <v>8.2480000000000011</v>
      </c>
      <c r="T1488" s="5">
        <v>13.196800000000003</v>
      </c>
      <c r="U1488">
        <v>0.2</v>
      </c>
      <c r="V1488" s="5">
        <v>-0.98399999999999999</v>
      </c>
      <c r="W1488" t="s">
        <v>139</v>
      </c>
      <c r="X1488" s="3">
        <v>41537</v>
      </c>
      <c r="Y1488" s="3">
        <v>41537</v>
      </c>
      <c r="Z1488">
        <v>3</v>
      </c>
      <c r="AA1488" t="s">
        <v>8400</v>
      </c>
      <c r="AB1488">
        <f t="shared" si="117"/>
        <v>0</v>
      </c>
      <c r="AC1488" t="str">
        <f t="shared" si="115"/>
        <v>Tuesday</v>
      </c>
      <c r="AD1488" s="5">
        <v>2.0249999999999999</v>
      </c>
      <c r="AE1488">
        <v>2013</v>
      </c>
      <c r="AF1488">
        <v>38</v>
      </c>
      <c r="AG1488" s="14">
        <f t="shared" si="116"/>
        <v>-7.4563530552861287E-2</v>
      </c>
      <c r="AH1488">
        <f t="shared" si="118"/>
        <v>0</v>
      </c>
      <c r="AI1488" t="str">
        <f t="shared" si="119"/>
        <v xml:space="preserve"> </v>
      </c>
    </row>
    <row r="1489" spans="1:35" x14ac:dyDescent="0.35">
      <c r="A1489">
        <v>1488</v>
      </c>
      <c r="B1489" t="s">
        <v>4147</v>
      </c>
      <c r="C1489" t="s">
        <v>4148</v>
      </c>
      <c r="D1489" t="s">
        <v>29</v>
      </c>
      <c r="E1489" t="s">
        <v>84</v>
      </c>
      <c r="F1489" t="s">
        <v>85</v>
      </c>
      <c r="G1489" t="s">
        <v>86</v>
      </c>
      <c r="H1489" t="s">
        <v>86</v>
      </c>
      <c r="I1489" t="s">
        <v>34</v>
      </c>
      <c r="J1489" t="s">
        <v>4149</v>
      </c>
      <c r="K1489" s="3">
        <v>41963</v>
      </c>
      <c r="L1489" t="s">
        <v>36</v>
      </c>
      <c r="M1489" t="s">
        <v>1617</v>
      </c>
      <c r="N1489" t="s">
        <v>1618</v>
      </c>
      <c r="O1489" t="s">
        <v>51</v>
      </c>
      <c r="P1489" t="s">
        <v>52</v>
      </c>
      <c r="Q1489">
        <v>3</v>
      </c>
      <c r="R1489" s="5">
        <v>30.106666666666673</v>
      </c>
      <c r="S1489" s="5">
        <v>37.666666666666671</v>
      </c>
      <c r="T1489" s="5">
        <v>113.00000000000001</v>
      </c>
      <c r="U1489">
        <v>0</v>
      </c>
      <c r="V1489" s="5">
        <v>22.68</v>
      </c>
      <c r="W1489" t="s">
        <v>41</v>
      </c>
      <c r="X1489" s="3">
        <v>41968</v>
      </c>
      <c r="Y1489" s="3">
        <v>41971</v>
      </c>
      <c r="Z1489">
        <v>8</v>
      </c>
      <c r="AA1489" t="s">
        <v>8399</v>
      </c>
      <c r="AB1489">
        <f t="shared" si="117"/>
        <v>3</v>
      </c>
      <c r="AC1489" t="str">
        <f t="shared" si="115"/>
        <v>Thursday</v>
      </c>
      <c r="AD1489" s="5">
        <v>7.4160000000000004</v>
      </c>
      <c r="AE1489">
        <v>2014</v>
      </c>
      <c r="AF1489">
        <v>47</v>
      </c>
      <c r="AG1489" s="14">
        <f t="shared" si="116"/>
        <v>0.20070796460176987</v>
      </c>
      <c r="AH1489">
        <f t="shared" si="118"/>
        <v>1</v>
      </c>
      <c r="AI1489">
        <f t="shared" si="119"/>
        <v>3</v>
      </c>
    </row>
    <row r="1490" spans="1:35" x14ac:dyDescent="0.35">
      <c r="A1490">
        <v>1489</v>
      </c>
      <c r="B1490" t="s">
        <v>2365</v>
      </c>
      <c r="C1490" t="s">
        <v>2366</v>
      </c>
      <c r="D1490" t="s">
        <v>29</v>
      </c>
      <c r="E1490" t="s">
        <v>44</v>
      </c>
      <c r="F1490" t="s">
        <v>67</v>
      </c>
      <c r="G1490" t="s">
        <v>103</v>
      </c>
      <c r="H1490" t="s">
        <v>104</v>
      </c>
      <c r="I1490" t="s">
        <v>34</v>
      </c>
      <c r="J1490" t="s">
        <v>4150</v>
      </c>
      <c r="K1490" s="3">
        <v>41365</v>
      </c>
      <c r="L1490" t="s">
        <v>136</v>
      </c>
      <c r="M1490" t="s">
        <v>2750</v>
      </c>
      <c r="N1490" t="s">
        <v>2751</v>
      </c>
      <c r="O1490" t="s">
        <v>51</v>
      </c>
      <c r="P1490" t="s">
        <v>52</v>
      </c>
      <c r="Q1490">
        <v>5</v>
      </c>
      <c r="R1490" s="5">
        <v>26.6</v>
      </c>
      <c r="S1490" s="5">
        <v>28</v>
      </c>
      <c r="T1490" s="5">
        <v>140</v>
      </c>
      <c r="U1490">
        <v>0</v>
      </c>
      <c r="V1490" s="5">
        <v>7</v>
      </c>
      <c r="W1490" t="s">
        <v>155</v>
      </c>
      <c r="X1490" s="3">
        <v>41367</v>
      </c>
      <c r="Y1490" s="3">
        <v>41369</v>
      </c>
      <c r="Z1490">
        <v>4</v>
      </c>
      <c r="AA1490" t="s">
        <v>8399</v>
      </c>
      <c r="AB1490">
        <f t="shared" si="117"/>
        <v>2</v>
      </c>
      <c r="AC1490" t="str">
        <f t="shared" si="115"/>
        <v>Monday</v>
      </c>
      <c r="AD1490" s="5">
        <v>28.59</v>
      </c>
      <c r="AE1490">
        <v>2013</v>
      </c>
      <c r="AF1490">
        <v>14</v>
      </c>
      <c r="AG1490" s="14">
        <f t="shared" si="116"/>
        <v>0.05</v>
      </c>
      <c r="AH1490">
        <f t="shared" si="118"/>
        <v>1</v>
      </c>
      <c r="AI1490">
        <f t="shared" si="119"/>
        <v>2</v>
      </c>
    </row>
    <row r="1491" spans="1:35" x14ac:dyDescent="0.35">
      <c r="A1491">
        <v>1490</v>
      </c>
      <c r="B1491" t="s">
        <v>2365</v>
      </c>
      <c r="C1491" t="s">
        <v>2366</v>
      </c>
      <c r="D1491" t="s">
        <v>29</v>
      </c>
      <c r="E1491" t="s">
        <v>44</v>
      </c>
      <c r="F1491" t="s">
        <v>67</v>
      </c>
      <c r="G1491" t="s">
        <v>103</v>
      </c>
      <c r="H1491" t="s">
        <v>104</v>
      </c>
      <c r="I1491" t="s">
        <v>34</v>
      </c>
      <c r="J1491" t="s">
        <v>4150</v>
      </c>
      <c r="K1491" s="3">
        <v>41365</v>
      </c>
      <c r="L1491" t="s">
        <v>136</v>
      </c>
      <c r="M1491" t="s">
        <v>2417</v>
      </c>
      <c r="N1491" t="s">
        <v>2418</v>
      </c>
      <c r="O1491" t="s">
        <v>72</v>
      </c>
      <c r="P1491" t="s">
        <v>79</v>
      </c>
      <c r="Q1491">
        <v>3</v>
      </c>
      <c r="R1491" s="5">
        <v>18.559999999999999</v>
      </c>
      <c r="S1491" s="5">
        <v>31</v>
      </c>
      <c r="T1491" s="5">
        <v>93</v>
      </c>
      <c r="U1491">
        <v>0</v>
      </c>
      <c r="V1491" s="5">
        <v>37.32</v>
      </c>
      <c r="W1491" t="s">
        <v>155</v>
      </c>
      <c r="X1491" s="3">
        <v>41367</v>
      </c>
      <c r="Y1491" s="3">
        <v>41367</v>
      </c>
      <c r="Z1491">
        <v>2</v>
      </c>
      <c r="AA1491" t="s">
        <v>8400</v>
      </c>
      <c r="AB1491">
        <f t="shared" si="117"/>
        <v>0</v>
      </c>
      <c r="AC1491" t="str">
        <f t="shared" si="115"/>
        <v>Monday</v>
      </c>
      <c r="AD1491" s="5">
        <v>13.233000000000001</v>
      </c>
      <c r="AE1491">
        <v>2013</v>
      </c>
      <c r="AF1491">
        <v>14</v>
      </c>
      <c r="AG1491" s="14">
        <f t="shared" si="116"/>
        <v>0.40129032258064518</v>
      </c>
      <c r="AH1491">
        <f t="shared" si="118"/>
        <v>0</v>
      </c>
      <c r="AI1491" t="str">
        <f t="shared" si="119"/>
        <v xml:space="preserve"> </v>
      </c>
    </row>
    <row r="1492" spans="1:35" x14ac:dyDescent="0.35">
      <c r="A1492">
        <v>1491</v>
      </c>
      <c r="B1492" t="s">
        <v>4151</v>
      </c>
      <c r="C1492" t="s">
        <v>4152</v>
      </c>
      <c r="D1492" t="s">
        <v>29</v>
      </c>
      <c r="E1492" t="s">
        <v>84</v>
      </c>
      <c r="F1492" t="s">
        <v>740</v>
      </c>
      <c r="G1492" t="s">
        <v>741</v>
      </c>
      <c r="H1492" t="s">
        <v>1579</v>
      </c>
      <c r="I1492" t="s">
        <v>34</v>
      </c>
      <c r="J1492" t="s">
        <v>4153</v>
      </c>
      <c r="K1492" s="3">
        <v>40696</v>
      </c>
      <c r="L1492" t="s">
        <v>36</v>
      </c>
      <c r="M1492" t="s">
        <v>3846</v>
      </c>
      <c r="N1492" t="s">
        <v>1587</v>
      </c>
      <c r="O1492" t="s">
        <v>72</v>
      </c>
      <c r="P1492" t="s">
        <v>79</v>
      </c>
      <c r="Q1492">
        <v>9</v>
      </c>
      <c r="R1492" s="5">
        <v>30.293333333333326</v>
      </c>
      <c r="S1492" s="5">
        <v>38.333333333333329</v>
      </c>
      <c r="T1492" s="5">
        <v>344.99999999999994</v>
      </c>
      <c r="U1492">
        <v>0</v>
      </c>
      <c r="V1492" s="5">
        <v>72.36</v>
      </c>
      <c r="W1492" t="s">
        <v>41</v>
      </c>
      <c r="X1492" s="3">
        <v>40701</v>
      </c>
      <c r="Y1492" s="3">
        <v>40701</v>
      </c>
      <c r="Z1492">
        <v>5</v>
      </c>
      <c r="AA1492" t="s">
        <v>8400</v>
      </c>
      <c r="AB1492">
        <f t="shared" si="117"/>
        <v>0</v>
      </c>
      <c r="AC1492" t="str">
        <f t="shared" si="115"/>
        <v>Thursday</v>
      </c>
      <c r="AD1492" s="5">
        <v>15.065</v>
      </c>
      <c r="AE1492">
        <v>2011</v>
      </c>
      <c r="AF1492">
        <v>23</v>
      </c>
      <c r="AG1492" s="14">
        <f t="shared" si="116"/>
        <v>0.20973913043478265</v>
      </c>
      <c r="AH1492">
        <f t="shared" si="118"/>
        <v>0</v>
      </c>
      <c r="AI1492" t="str">
        <f t="shared" si="119"/>
        <v xml:space="preserve"> </v>
      </c>
    </row>
    <row r="1493" spans="1:35" x14ac:dyDescent="0.35">
      <c r="A1493">
        <v>1492</v>
      </c>
      <c r="B1493" t="s">
        <v>4151</v>
      </c>
      <c r="C1493" t="s">
        <v>4152</v>
      </c>
      <c r="D1493" t="s">
        <v>29</v>
      </c>
      <c r="E1493" t="s">
        <v>84</v>
      </c>
      <c r="F1493" t="s">
        <v>740</v>
      </c>
      <c r="G1493" t="s">
        <v>741</v>
      </c>
      <c r="H1493" t="s">
        <v>1579</v>
      </c>
      <c r="I1493" t="s">
        <v>34</v>
      </c>
      <c r="J1493" t="s">
        <v>4153</v>
      </c>
      <c r="K1493" s="3">
        <v>40696</v>
      </c>
      <c r="L1493" t="s">
        <v>36</v>
      </c>
      <c r="M1493" t="s">
        <v>4154</v>
      </c>
      <c r="N1493" t="s">
        <v>4155</v>
      </c>
      <c r="O1493" t="s">
        <v>51</v>
      </c>
      <c r="P1493" t="s">
        <v>205</v>
      </c>
      <c r="Q1493">
        <v>6</v>
      </c>
      <c r="R1493" s="5">
        <v>167.86320000000001</v>
      </c>
      <c r="S1493" s="5">
        <v>295.90899999999999</v>
      </c>
      <c r="T1493" s="5">
        <v>1420.3632</v>
      </c>
      <c r="U1493">
        <v>0.2</v>
      </c>
      <c r="V1493" s="5">
        <v>413.18400000000003</v>
      </c>
      <c r="W1493" t="s">
        <v>41</v>
      </c>
      <c r="X1493" s="3">
        <v>40701</v>
      </c>
      <c r="Y1493" s="3">
        <v>40704</v>
      </c>
      <c r="Z1493">
        <v>8</v>
      </c>
      <c r="AA1493" t="s">
        <v>8399</v>
      </c>
      <c r="AB1493">
        <f t="shared" si="117"/>
        <v>3</v>
      </c>
      <c r="AC1493" t="str">
        <f t="shared" si="115"/>
        <v>Thursday</v>
      </c>
      <c r="AD1493" s="5">
        <v>61.093000000000004</v>
      </c>
      <c r="AE1493">
        <v>2011</v>
      </c>
      <c r="AF1493">
        <v>23</v>
      </c>
      <c r="AG1493" s="14">
        <f t="shared" si="116"/>
        <v>0.29090024298010536</v>
      </c>
      <c r="AH1493">
        <f t="shared" si="118"/>
        <v>1</v>
      </c>
      <c r="AI1493">
        <f t="shared" si="119"/>
        <v>3</v>
      </c>
    </row>
    <row r="1494" spans="1:35" x14ac:dyDescent="0.35">
      <c r="A1494">
        <v>1493</v>
      </c>
      <c r="B1494" t="s">
        <v>4151</v>
      </c>
      <c r="C1494" t="s">
        <v>4152</v>
      </c>
      <c r="D1494" t="s">
        <v>29</v>
      </c>
      <c r="E1494" t="s">
        <v>84</v>
      </c>
      <c r="F1494" t="s">
        <v>740</v>
      </c>
      <c r="G1494" t="s">
        <v>741</v>
      </c>
      <c r="H1494" t="s">
        <v>1579</v>
      </c>
      <c r="I1494" t="s">
        <v>34</v>
      </c>
      <c r="J1494" t="s">
        <v>4153</v>
      </c>
      <c r="K1494" s="3">
        <v>40696</v>
      </c>
      <c r="L1494" t="s">
        <v>36</v>
      </c>
      <c r="M1494" t="s">
        <v>2943</v>
      </c>
      <c r="N1494" t="s">
        <v>2944</v>
      </c>
      <c r="O1494" t="s">
        <v>51</v>
      </c>
      <c r="P1494" t="s">
        <v>52</v>
      </c>
      <c r="Q1494">
        <v>1</v>
      </c>
      <c r="R1494" s="5">
        <v>24.64</v>
      </c>
      <c r="S1494" s="5">
        <v>29</v>
      </c>
      <c r="T1494" s="5">
        <v>29</v>
      </c>
      <c r="U1494">
        <v>0</v>
      </c>
      <c r="V1494" s="5">
        <v>4.3600000000000003</v>
      </c>
      <c r="W1494" t="s">
        <v>41</v>
      </c>
      <c r="X1494" s="3">
        <v>40701</v>
      </c>
      <c r="Y1494" s="3">
        <v>40702</v>
      </c>
      <c r="Z1494">
        <v>6</v>
      </c>
      <c r="AA1494" t="s">
        <v>8399</v>
      </c>
      <c r="AB1494">
        <f t="shared" si="117"/>
        <v>1</v>
      </c>
      <c r="AC1494" t="str">
        <f t="shared" si="115"/>
        <v>Thursday</v>
      </c>
      <c r="AD1494" s="5">
        <v>1.5980000000000001</v>
      </c>
      <c r="AE1494">
        <v>2011</v>
      </c>
      <c r="AF1494">
        <v>23</v>
      </c>
      <c r="AG1494" s="14">
        <f t="shared" si="116"/>
        <v>0.1503448275862069</v>
      </c>
      <c r="AH1494">
        <f t="shared" si="118"/>
        <v>1</v>
      </c>
      <c r="AI1494">
        <f t="shared" si="119"/>
        <v>1</v>
      </c>
    </row>
    <row r="1495" spans="1:35" x14ac:dyDescent="0.35">
      <c r="A1495">
        <v>1494</v>
      </c>
      <c r="B1495" t="s">
        <v>4151</v>
      </c>
      <c r="C1495" t="s">
        <v>4152</v>
      </c>
      <c r="D1495" t="s">
        <v>29</v>
      </c>
      <c r="E1495" t="s">
        <v>84</v>
      </c>
      <c r="F1495" t="s">
        <v>740</v>
      </c>
      <c r="G1495" t="s">
        <v>741</v>
      </c>
      <c r="H1495" t="s">
        <v>1579</v>
      </c>
      <c r="I1495" t="s">
        <v>34</v>
      </c>
      <c r="J1495" t="s">
        <v>4153</v>
      </c>
      <c r="K1495" s="3">
        <v>40696</v>
      </c>
      <c r="L1495" t="s">
        <v>36</v>
      </c>
      <c r="M1495" t="s">
        <v>2519</v>
      </c>
      <c r="N1495" t="s">
        <v>2520</v>
      </c>
      <c r="O1495" t="s">
        <v>72</v>
      </c>
      <c r="P1495" t="s">
        <v>79</v>
      </c>
      <c r="Q1495">
        <v>6</v>
      </c>
      <c r="R1495" s="5">
        <v>44.28</v>
      </c>
      <c r="S1495" s="5">
        <v>75</v>
      </c>
      <c r="T1495" s="5">
        <v>450</v>
      </c>
      <c r="U1495">
        <v>0</v>
      </c>
      <c r="V1495" s="5">
        <v>184.32</v>
      </c>
      <c r="W1495" t="s">
        <v>41</v>
      </c>
      <c r="X1495" s="3">
        <v>40701</v>
      </c>
      <c r="Y1495" s="3">
        <v>40703</v>
      </c>
      <c r="Z1495">
        <v>7</v>
      </c>
      <c r="AA1495" t="s">
        <v>8399</v>
      </c>
      <c r="AB1495">
        <f t="shared" si="117"/>
        <v>2</v>
      </c>
      <c r="AC1495" t="str">
        <f t="shared" si="115"/>
        <v>Thursday</v>
      </c>
      <c r="AD1495" s="5">
        <v>42.567999999999998</v>
      </c>
      <c r="AE1495">
        <v>2011</v>
      </c>
      <c r="AF1495">
        <v>23</v>
      </c>
      <c r="AG1495" s="14">
        <f t="shared" si="116"/>
        <v>0.40959999999999996</v>
      </c>
      <c r="AH1495">
        <f t="shared" si="118"/>
        <v>1</v>
      </c>
      <c r="AI1495">
        <f t="shared" si="119"/>
        <v>2</v>
      </c>
    </row>
    <row r="1496" spans="1:35" x14ac:dyDescent="0.35">
      <c r="A1496">
        <v>1495</v>
      </c>
      <c r="B1496" t="s">
        <v>4151</v>
      </c>
      <c r="C1496" t="s">
        <v>4152</v>
      </c>
      <c r="D1496" t="s">
        <v>29</v>
      </c>
      <c r="E1496" t="s">
        <v>84</v>
      </c>
      <c r="F1496" t="s">
        <v>740</v>
      </c>
      <c r="G1496" t="s">
        <v>741</v>
      </c>
      <c r="H1496" t="s">
        <v>1579</v>
      </c>
      <c r="I1496" t="s">
        <v>34</v>
      </c>
      <c r="J1496" t="s">
        <v>4153</v>
      </c>
      <c r="K1496" s="3">
        <v>40696</v>
      </c>
      <c r="L1496" t="s">
        <v>36</v>
      </c>
      <c r="M1496" t="s">
        <v>4156</v>
      </c>
      <c r="N1496" t="s">
        <v>4157</v>
      </c>
      <c r="O1496" t="s">
        <v>39</v>
      </c>
      <c r="P1496" t="s">
        <v>76</v>
      </c>
      <c r="Q1496">
        <v>4</v>
      </c>
      <c r="R1496" s="5">
        <v>11.51</v>
      </c>
      <c r="S1496" s="5">
        <v>18.25</v>
      </c>
      <c r="T1496" s="5">
        <v>73</v>
      </c>
      <c r="U1496">
        <v>0</v>
      </c>
      <c r="V1496" s="5">
        <v>26.96</v>
      </c>
      <c r="W1496" t="s">
        <v>41</v>
      </c>
      <c r="X1496" s="3">
        <v>40701</v>
      </c>
      <c r="Y1496" s="3">
        <v>40701</v>
      </c>
      <c r="Z1496">
        <v>5</v>
      </c>
      <c r="AA1496" t="s">
        <v>8400</v>
      </c>
      <c r="AB1496">
        <f t="shared" si="117"/>
        <v>0</v>
      </c>
      <c r="AC1496" t="str">
        <f t="shared" si="115"/>
        <v>Thursday</v>
      </c>
      <c r="AD1496" s="5">
        <v>5.3869999999999996</v>
      </c>
      <c r="AE1496">
        <v>2011</v>
      </c>
      <c r="AF1496">
        <v>23</v>
      </c>
      <c r="AG1496" s="14">
        <f t="shared" si="116"/>
        <v>0.36931506849315071</v>
      </c>
      <c r="AH1496">
        <f t="shared" si="118"/>
        <v>0</v>
      </c>
      <c r="AI1496" t="str">
        <f t="shared" si="119"/>
        <v xml:space="preserve"> </v>
      </c>
    </row>
    <row r="1497" spans="1:35" x14ac:dyDescent="0.35">
      <c r="A1497">
        <v>1496</v>
      </c>
      <c r="B1497" t="s">
        <v>4151</v>
      </c>
      <c r="C1497" t="s">
        <v>4152</v>
      </c>
      <c r="D1497" t="s">
        <v>29</v>
      </c>
      <c r="E1497" t="s">
        <v>84</v>
      </c>
      <c r="F1497" t="s">
        <v>740</v>
      </c>
      <c r="G1497" t="s">
        <v>741</v>
      </c>
      <c r="H1497" t="s">
        <v>1579</v>
      </c>
      <c r="I1497" t="s">
        <v>34</v>
      </c>
      <c r="J1497" t="s">
        <v>4153</v>
      </c>
      <c r="K1497" s="3">
        <v>40696</v>
      </c>
      <c r="L1497" t="s">
        <v>36</v>
      </c>
      <c r="M1497" t="s">
        <v>2886</v>
      </c>
      <c r="N1497" t="s">
        <v>2887</v>
      </c>
      <c r="O1497" t="s">
        <v>39</v>
      </c>
      <c r="P1497" t="s">
        <v>40</v>
      </c>
      <c r="Q1497">
        <v>5</v>
      </c>
      <c r="R1497" s="5">
        <v>2.84</v>
      </c>
      <c r="S1497" s="5">
        <v>4.4000000000000004</v>
      </c>
      <c r="T1497" s="5">
        <v>22</v>
      </c>
      <c r="U1497">
        <v>0</v>
      </c>
      <c r="V1497" s="5">
        <v>7.8</v>
      </c>
      <c r="W1497" t="s">
        <v>41</v>
      </c>
      <c r="X1497" s="3">
        <v>40701</v>
      </c>
      <c r="Y1497" s="3">
        <v>40701</v>
      </c>
      <c r="Z1497">
        <v>5</v>
      </c>
      <c r="AA1497" t="s">
        <v>8400</v>
      </c>
      <c r="AB1497">
        <f t="shared" si="117"/>
        <v>0</v>
      </c>
      <c r="AC1497" t="str">
        <f t="shared" si="115"/>
        <v>Thursday</v>
      </c>
      <c r="AD1497" s="5">
        <v>1.514</v>
      </c>
      <c r="AE1497">
        <v>2011</v>
      </c>
      <c r="AF1497">
        <v>23</v>
      </c>
      <c r="AG1497" s="14">
        <f t="shared" si="116"/>
        <v>0.35454545454545455</v>
      </c>
      <c r="AH1497">
        <f t="shared" si="118"/>
        <v>0</v>
      </c>
      <c r="AI1497" t="str">
        <f t="shared" si="119"/>
        <v xml:space="preserve"> </v>
      </c>
    </row>
    <row r="1498" spans="1:35" x14ac:dyDescent="0.35">
      <c r="A1498">
        <v>1497</v>
      </c>
      <c r="B1498" t="s">
        <v>4158</v>
      </c>
      <c r="C1498" t="s">
        <v>4159</v>
      </c>
      <c r="D1498" t="s">
        <v>29</v>
      </c>
      <c r="E1498" t="s">
        <v>30</v>
      </c>
      <c r="F1498" t="s">
        <v>31</v>
      </c>
      <c r="G1498" t="s">
        <v>365</v>
      </c>
      <c r="H1498" t="s">
        <v>4160</v>
      </c>
      <c r="I1498" t="s">
        <v>34</v>
      </c>
      <c r="J1498" t="s">
        <v>4161</v>
      </c>
      <c r="K1498" s="3">
        <v>41172</v>
      </c>
      <c r="L1498" t="s">
        <v>136</v>
      </c>
      <c r="M1498" t="s">
        <v>153</v>
      </c>
      <c r="N1498" t="s">
        <v>154</v>
      </c>
      <c r="O1498" t="s">
        <v>51</v>
      </c>
      <c r="P1498" t="s">
        <v>52</v>
      </c>
      <c r="Q1498">
        <v>3</v>
      </c>
      <c r="R1498" s="5">
        <v>31.754400000000008</v>
      </c>
      <c r="S1498" s="5">
        <v>38.930666666666681</v>
      </c>
      <c r="T1498" s="5">
        <v>70.075200000000024</v>
      </c>
      <c r="U1498">
        <v>0.4</v>
      </c>
      <c r="V1498" s="5">
        <v>-25.187999999999999</v>
      </c>
      <c r="W1498" t="s">
        <v>139</v>
      </c>
      <c r="X1498" s="3">
        <v>41175</v>
      </c>
      <c r="Y1498" s="3">
        <v>41175</v>
      </c>
      <c r="Z1498">
        <v>3</v>
      </c>
      <c r="AA1498" t="s">
        <v>8400</v>
      </c>
      <c r="AB1498">
        <f t="shared" si="117"/>
        <v>0</v>
      </c>
      <c r="AC1498" t="str">
        <f t="shared" si="115"/>
        <v>Thursday</v>
      </c>
      <c r="AD1498" s="5">
        <v>3.8029999999999999</v>
      </c>
      <c r="AE1498">
        <v>2012</v>
      </c>
      <c r="AF1498">
        <v>38</v>
      </c>
      <c r="AG1498" s="14">
        <f t="shared" si="116"/>
        <v>-0.35944242756353162</v>
      </c>
      <c r="AH1498">
        <f t="shared" si="118"/>
        <v>0</v>
      </c>
      <c r="AI1498" t="str">
        <f t="shared" si="119"/>
        <v xml:space="preserve"> </v>
      </c>
    </row>
    <row r="1499" spans="1:35" x14ac:dyDescent="0.35">
      <c r="A1499">
        <v>1498</v>
      </c>
      <c r="B1499" t="s">
        <v>4162</v>
      </c>
      <c r="C1499" t="s">
        <v>4163</v>
      </c>
      <c r="D1499" t="s">
        <v>29</v>
      </c>
      <c r="E1499" t="s">
        <v>44</v>
      </c>
      <c r="F1499" t="s">
        <v>570</v>
      </c>
      <c r="G1499" t="s">
        <v>4164</v>
      </c>
      <c r="H1499" t="s">
        <v>4165</v>
      </c>
      <c r="I1499" t="s">
        <v>34</v>
      </c>
      <c r="J1499" t="s">
        <v>4166</v>
      </c>
      <c r="K1499" s="3">
        <v>41579</v>
      </c>
      <c r="L1499" t="s">
        <v>36</v>
      </c>
      <c r="M1499" t="s">
        <v>269</v>
      </c>
      <c r="N1499" t="s">
        <v>270</v>
      </c>
      <c r="O1499" t="s">
        <v>39</v>
      </c>
      <c r="P1499" t="s">
        <v>76</v>
      </c>
      <c r="Q1499">
        <v>2</v>
      </c>
      <c r="R1499" s="5">
        <v>9.3111999999999995</v>
      </c>
      <c r="S1499" s="5">
        <v>16.338666666666668</v>
      </c>
      <c r="T1499" s="5">
        <v>19.606400000000001</v>
      </c>
      <c r="U1499">
        <v>0.4</v>
      </c>
      <c r="V1499" s="5">
        <v>0.98399999999999999</v>
      </c>
      <c r="W1499" t="s">
        <v>41</v>
      </c>
      <c r="X1499" s="3">
        <v>41584</v>
      </c>
      <c r="Y1499" s="3">
        <v>41584</v>
      </c>
      <c r="Z1499">
        <v>5</v>
      </c>
      <c r="AA1499" t="s">
        <v>8400</v>
      </c>
      <c r="AB1499">
        <f t="shared" si="117"/>
        <v>0</v>
      </c>
      <c r="AC1499" t="str">
        <f t="shared" si="115"/>
        <v>Friday</v>
      </c>
      <c r="AD1499" s="5">
        <v>1.474</v>
      </c>
      <c r="AE1499">
        <v>2013</v>
      </c>
      <c r="AF1499">
        <v>44</v>
      </c>
      <c r="AG1499" s="14">
        <f t="shared" si="116"/>
        <v>5.0187693814264731E-2</v>
      </c>
      <c r="AH1499">
        <f t="shared" si="118"/>
        <v>0</v>
      </c>
      <c r="AI1499" t="str">
        <f t="shared" si="119"/>
        <v xml:space="preserve"> </v>
      </c>
    </row>
    <row r="1500" spans="1:35" x14ac:dyDescent="0.35">
      <c r="A1500">
        <v>1499</v>
      </c>
      <c r="B1500" t="s">
        <v>142</v>
      </c>
      <c r="C1500" t="s">
        <v>143</v>
      </c>
      <c r="D1500" t="s">
        <v>112</v>
      </c>
      <c r="E1500" t="s">
        <v>84</v>
      </c>
      <c r="F1500" t="s">
        <v>740</v>
      </c>
      <c r="G1500" t="s">
        <v>741</v>
      </c>
      <c r="H1500" t="s">
        <v>1579</v>
      </c>
      <c r="I1500" t="s">
        <v>34</v>
      </c>
      <c r="J1500" t="s">
        <v>4167</v>
      </c>
      <c r="K1500" s="3">
        <v>41479</v>
      </c>
      <c r="L1500" t="s">
        <v>215</v>
      </c>
      <c r="M1500" t="s">
        <v>206</v>
      </c>
      <c r="N1500" t="s">
        <v>207</v>
      </c>
      <c r="O1500" t="s">
        <v>51</v>
      </c>
      <c r="P1500" t="s">
        <v>55</v>
      </c>
      <c r="Q1500">
        <v>3</v>
      </c>
      <c r="R1500" s="5">
        <v>56.653333333333329</v>
      </c>
      <c r="S1500" s="5">
        <v>83.333333333333329</v>
      </c>
      <c r="T1500" s="5">
        <v>250</v>
      </c>
      <c r="U1500">
        <v>0</v>
      </c>
      <c r="V1500" s="5">
        <v>80.040000000000006</v>
      </c>
      <c r="W1500" t="s">
        <v>155</v>
      </c>
      <c r="X1500" s="3">
        <v>41481</v>
      </c>
      <c r="Y1500" s="3">
        <v>41481</v>
      </c>
      <c r="Z1500">
        <v>2</v>
      </c>
      <c r="AA1500" t="s">
        <v>8400</v>
      </c>
      <c r="AB1500">
        <f t="shared" si="117"/>
        <v>0</v>
      </c>
      <c r="AC1500" t="str">
        <f t="shared" si="115"/>
        <v>Wednesday</v>
      </c>
      <c r="AD1500" s="5">
        <v>97.891999999999996</v>
      </c>
      <c r="AE1500">
        <v>2013</v>
      </c>
      <c r="AF1500">
        <v>30</v>
      </c>
      <c r="AG1500" s="14">
        <f t="shared" si="116"/>
        <v>0.32016</v>
      </c>
      <c r="AH1500">
        <f t="shared" si="118"/>
        <v>0</v>
      </c>
      <c r="AI1500" t="str">
        <f t="shared" si="119"/>
        <v xml:space="preserve"> </v>
      </c>
    </row>
    <row r="1501" spans="1:35" x14ac:dyDescent="0.35">
      <c r="A1501">
        <v>1500</v>
      </c>
      <c r="B1501" t="s">
        <v>4168</v>
      </c>
      <c r="C1501" t="s">
        <v>4169</v>
      </c>
      <c r="D1501" t="s">
        <v>96</v>
      </c>
      <c r="E1501" t="s">
        <v>44</v>
      </c>
      <c r="F1501" t="s">
        <v>67</v>
      </c>
      <c r="G1501" t="s">
        <v>103</v>
      </c>
      <c r="H1501" t="s">
        <v>104</v>
      </c>
      <c r="I1501" t="s">
        <v>34</v>
      </c>
      <c r="J1501" t="s">
        <v>4170</v>
      </c>
      <c r="K1501" s="3">
        <v>41647</v>
      </c>
      <c r="L1501" t="s">
        <v>36</v>
      </c>
      <c r="M1501" t="s">
        <v>4171</v>
      </c>
      <c r="N1501" t="s">
        <v>3102</v>
      </c>
      <c r="O1501" t="s">
        <v>72</v>
      </c>
      <c r="P1501" t="s">
        <v>178</v>
      </c>
      <c r="Q1501">
        <v>8</v>
      </c>
      <c r="R1501" s="5">
        <v>411.40499999999997</v>
      </c>
      <c r="S1501" s="5">
        <v>424.125</v>
      </c>
      <c r="T1501" s="5">
        <v>3393</v>
      </c>
      <c r="U1501">
        <v>0</v>
      </c>
      <c r="V1501" s="5">
        <v>101.76</v>
      </c>
      <c r="W1501" t="s">
        <v>41</v>
      </c>
      <c r="X1501" s="3">
        <v>41652</v>
      </c>
      <c r="Y1501" s="3">
        <v>41652</v>
      </c>
      <c r="Z1501">
        <v>5</v>
      </c>
      <c r="AA1501" t="s">
        <v>8400</v>
      </c>
      <c r="AB1501">
        <f t="shared" si="117"/>
        <v>0</v>
      </c>
      <c r="AC1501" t="str">
        <f t="shared" si="115"/>
        <v>Wednesday</v>
      </c>
      <c r="AD1501" s="5">
        <v>258.83499999999998</v>
      </c>
      <c r="AE1501">
        <v>2014</v>
      </c>
      <c r="AF1501">
        <v>2</v>
      </c>
      <c r="AG1501" s="14">
        <f t="shared" si="116"/>
        <v>2.9991158267020337E-2</v>
      </c>
      <c r="AH1501">
        <f t="shared" si="118"/>
        <v>0</v>
      </c>
      <c r="AI1501" t="str">
        <f t="shared" si="119"/>
        <v xml:space="preserve"> </v>
      </c>
    </row>
    <row r="1502" spans="1:35" x14ac:dyDescent="0.35">
      <c r="A1502">
        <v>1501</v>
      </c>
      <c r="B1502" t="s">
        <v>4168</v>
      </c>
      <c r="C1502" t="s">
        <v>4169</v>
      </c>
      <c r="D1502" t="s">
        <v>96</v>
      </c>
      <c r="E1502" t="s">
        <v>44</v>
      </c>
      <c r="F1502" t="s">
        <v>67</v>
      </c>
      <c r="G1502" t="s">
        <v>103</v>
      </c>
      <c r="H1502" t="s">
        <v>104</v>
      </c>
      <c r="I1502" t="s">
        <v>34</v>
      </c>
      <c r="J1502" t="s">
        <v>4170</v>
      </c>
      <c r="K1502" s="3">
        <v>41647</v>
      </c>
      <c r="L1502" t="s">
        <v>36</v>
      </c>
      <c r="M1502" t="s">
        <v>2388</v>
      </c>
      <c r="N1502" t="s">
        <v>2389</v>
      </c>
      <c r="O1502" t="s">
        <v>39</v>
      </c>
      <c r="P1502" t="s">
        <v>90</v>
      </c>
      <c r="Q1502">
        <v>2</v>
      </c>
      <c r="R1502" s="5">
        <v>5.32</v>
      </c>
      <c r="S1502" s="5">
        <v>8.5</v>
      </c>
      <c r="T1502" s="5">
        <v>17</v>
      </c>
      <c r="U1502">
        <v>0</v>
      </c>
      <c r="V1502" s="5">
        <v>6.36</v>
      </c>
      <c r="W1502" t="s">
        <v>41</v>
      </c>
      <c r="X1502" s="3">
        <v>41652</v>
      </c>
      <c r="Y1502" s="3">
        <v>41652</v>
      </c>
      <c r="Z1502">
        <v>5</v>
      </c>
      <c r="AA1502" t="s">
        <v>8400</v>
      </c>
      <c r="AB1502">
        <f t="shared" si="117"/>
        <v>0</v>
      </c>
      <c r="AC1502" t="str">
        <f t="shared" si="115"/>
        <v>Wednesday</v>
      </c>
      <c r="AD1502" s="5">
        <v>1.1160000000000001</v>
      </c>
      <c r="AE1502">
        <v>2014</v>
      </c>
      <c r="AF1502">
        <v>2</v>
      </c>
      <c r="AG1502" s="14">
        <f t="shared" si="116"/>
        <v>0.37411764705882355</v>
      </c>
      <c r="AH1502">
        <f t="shared" si="118"/>
        <v>0</v>
      </c>
      <c r="AI1502" t="str">
        <f t="shared" si="119"/>
        <v xml:space="preserve"> </v>
      </c>
    </row>
    <row r="1503" spans="1:35" x14ac:dyDescent="0.35">
      <c r="A1503">
        <v>1502</v>
      </c>
      <c r="B1503" t="s">
        <v>4168</v>
      </c>
      <c r="C1503" t="s">
        <v>4169</v>
      </c>
      <c r="D1503" t="s">
        <v>96</v>
      </c>
      <c r="E1503" t="s">
        <v>44</v>
      </c>
      <c r="F1503" t="s">
        <v>67</v>
      </c>
      <c r="G1503" t="s">
        <v>103</v>
      </c>
      <c r="H1503" t="s">
        <v>104</v>
      </c>
      <c r="I1503" t="s">
        <v>34</v>
      </c>
      <c r="J1503" t="s">
        <v>4170</v>
      </c>
      <c r="K1503" s="3">
        <v>41647</v>
      </c>
      <c r="L1503" t="s">
        <v>36</v>
      </c>
      <c r="M1503" t="s">
        <v>3052</v>
      </c>
      <c r="N1503" t="s">
        <v>3053</v>
      </c>
      <c r="O1503" t="s">
        <v>39</v>
      </c>
      <c r="P1503" t="s">
        <v>64</v>
      </c>
      <c r="Q1503">
        <v>4</v>
      </c>
      <c r="R1503" s="5">
        <v>9.17</v>
      </c>
      <c r="S1503" s="5">
        <v>16.75</v>
      </c>
      <c r="T1503" s="5">
        <v>67</v>
      </c>
      <c r="U1503">
        <v>0</v>
      </c>
      <c r="V1503" s="5">
        <v>30.32</v>
      </c>
      <c r="W1503" t="s">
        <v>41</v>
      </c>
      <c r="X1503" s="3">
        <v>41652</v>
      </c>
      <c r="Y1503" s="3">
        <v>41652</v>
      </c>
      <c r="Z1503">
        <v>5</v>
      </c>
      <c r="AA1503" t="s">
        <v>8400</v>
      </c>
      <c r="AB1503">
        <f t="shared" si="117"/>
        <v>0</v>
      </c>
      <c r="AC1503" t="str">
        <f t="shared" si="115"/>
        <v>Wednesday</v>
      </c>
      <c r="AD1503" s="5">
        <v>7.694</v>
      </c>
      <c r="AE1503">
        <v>2014</v>
      </c>
      <c r="AF1503">
        <v>2</v>
      </c>
      <c r="AG1503" s="14">
        <f t="shared" si="116"/>
        <v>0.45253731343283582</v>
      </c>
      <c r="AH1503">
        <f t="shared" si="118"/>
        <v>0</v>
      </c>
      <c r="AI1503" t="str">
        <f t="shared" si="119"/>
        <v xml:space="preserve"> </v>
      </c>
    </row>
    <row r="1504" spans="1:35" x14ac:dyDescent="0.35">
      <c r="A1504">
        <v>1503</v>
      </c>
      <c r="B1504" t="s">
        <v>4168</v>
      </c>
      <c r="C1504" t="s">
        <v>4169</v>
      </c>
      <c r="D1504" t="s">
        <v>96</v>
      </c>
      <c r="E1504" t="s">
        <v>44</v>
      </c>
      <c r="F1504" t="s">
        <v>67</v>
      </c>
      <c r="G1504" t="s">
        <v>103</v>
      </c>
      <c r="H1504" t="s">
        <v>104</v>
      </c>
      <c r="I1504" t="s">
        <v>34</v>
      </c>
      <c r="J1504" t="s">
        <v>4170</v>
      </c>
      <c r="K1504" s="3">
        <v>41647</v>
      </c>
      <c r="L1504" t="s">
        <v>36</v>
      </c>
      <c r="M1504" t="s">
        <v>4172</v>
      </c>
      <c r="N1504" t="s">
        <v>4173</v>
      </c>
      <c r="O1504" t="s">
        <v>72</v>
      </c>
      <c r="P1504" t="s">
        <v>178</v>
      </c>
      <c r="Q1504">
        <v>2</v>
      </c>
      <c r="R1504" s="5">
        <v>78.72</v>
      </c>
      <c r="S1504" s="5">
        <v>82</v>
      </c>
      <c r="T1504" s="5">
        <v>164</v>
      </c>
      <c r="U1504">
        <v>0</v>
      </c>
      <c r="V1504" s="5">
        <v>6.56</v>
      </c>
      <c r="W1504" t="s">
        <v>41</v>
      </c>
      <c r="X1504" s="3">
        <v>41652</v>
      </c>
      <c r="Y1504" s="3">
        <v>41652</v>
      </c>
      <c r="Z1504">
        <v>5</v>
      </c>
      <c r="AA1504" t="s">
        <v>8400</v>
      </c>
      <c r="AB1504">
        <f t="shared" si="117"/>
        <v>0</v>
      </c>
      <c r="AC1504" t="str">
        <f t="shared" si="115"/>
        <v>Wednesday</v>
      </c>
      <c r="AD1504" s="5">
        <v>6.6719999999999997</v>
      </c>
      <c r="AE1504">
        <v>2014</v>
      </c>
      <c r="AF1504">
        <v>2</v>
      </c>
      <c r="AG1504" s="14">
        <f t="shared" si="116"/>
        <v>0.04</v>
      </c>
      <c r="AH1504">
        <f t="shared" si="118"/>
        <v>0</v>
      </c>
      <c r="AI1504" t="str">
        <f t="shared" si="119"/>
        <v xml:space="preserve"> </v>
      </c>
    </row>
    <row r="1505" spans="1:35" x14ac:dyDescent="0.35">
      <c r="A1505">
        <v>1504</v>
      </c>
      <c r="B1505" t="s">
        <v>1181</v>
      </c>
      <c r="C1505" t="s">
        <v>1182</v>
      </c>
      <c r="D1505" t="s">
        <v>29</v>
      </c>
      <c r="E1505" t="s">
        <v>30</v>
      </c>
      <c r="F1505" t="s">
        <v>31</v>
      </c>
      <c r="G1505" t="s">
        <v>767</v>
      </c>
      <c r="H1505" t="s">
        <v>768</v>
      </c>
      <c r="I1505" t="s">
        <v>34</v>
      </c>
      <c r="J1505" t="s">
        <v>4174</v>
      </c>
      <c r="K1505" s="3">
        <v>40800</v>
      </c>
      <c r="L1505" t="s">
        <v>36</v>
      </c>
      <c r="M1505" t="s">
        <v>2073</v>
      </c>
      <c r="N1505" t="s">
        <v>2074</v>
      </c>
      <c r="O1505" t="s">
        <v>51</v>
      </c>
      <c r="P1505" t="s">
        <v>93</v>
      </c>
      <c r="Q1505">
        <v>2</v>
      </c>
      <c r="R1505" s="5">
        <v>223.54399999999998</v>
      </c>
      <c r="S1505" s="5">
        <v>311.15499999999997</v>
      </c>
      <c r="T1505" s="5">
        <v>497.84799999999996</v>
      </c>
      <c r="U1505">
        <v>0.2</v>
      </c>
      <c r="V1505" s="5">
        <v>50.76</v>
      </c>
      <c r="W1505" t="s">
        <v>41</v>
      </c>
      <c r="X1505" s="3">
        <v>40805</v>
      </c>
      <c r="Y1505" s="3">
        <v>40807</v>
      </c>
      <c r="Z1505">
        <v>7</v>
      </c>
      <c r="AA1505" t="s">
        <v>8399</v>
      </c>
      <c r="AB1505">
        <f t="shared" si="117"/>
        <v>2</v>
      </c>
      <c r="AC1505" t="str">
        <f t="shared" si="115"/>
        <v>Wednesday</v>
      </c>
      <c r="AD1505" s="5">
        <v>40.165999999999997</v>
      </c>
      <c r="AE1505">
        <v>2011</v>
      </c>
      <c r="AF1505">
        <v>38</v>
      </c>
      <c r="AG1505" s="14">
        <f t="shared" si="116"/>
        <v>0.10195883080779676</v>
      </c>
      <c r="AH1505">
        <f t="shared" si="118"/>
        <v>1</v>
      </c>
      <c r="AI1505">
        <f t="shared" si="119"/>
        <v>2</v>
      </c>
    </row>
    <row r="1506" spans="1:35" x14ac:dyDescent="0.35">
      <c r="A1506">
        <v>1505</v>
      </c>
      <c r="B1506" t="s">
        <v>1181</v>
      </c>
      <c r="C1506" t="s">
        <v>1182</v>
      </c>
      <c r="D1506" t="s">
        <v>29</v>
      </c>
      <c r="E1506" t="s">
        <v>30</v>
      </c>
      <c r="F1506" t="s">
        <v>31</v>
      </c>
      <c r="G1506" t="s">
        <v>767</v>
      </c>
      <c r="H1506" t="s">
        <v>768</v>
      </c>
      <c r="I1506" t="s">
        <v>34</v>
      </c>
      <c r="J1506" t="s">
        <v>4174</v>
      </c>
      <c r="K1506" s="3">
        <v>40800</v>
      </c>
      <c r="L1506" t="s">
        <v>36</v>
      </c>
      <c r="M1506" t="s">
        <v>4175</v>
      </c>
      <c r="N1506" t="s">
        <v>4176</v>
      </c>
      <c r="O1506" t="s">
        <v>39</v>
      </c>
      <c r="P1506" t="s">
        <v>165</v>
      </c>
      <c r="Q1506">
        <v>3</v>
      </c>
      <c r="R1506" s="5">
        <v>110.14</v>
      </c>
      <c r="S1506" s="5">
        <v>136</v>
      </c>
      <c r="T1506" s="5">
        <v>408</v>
      </c>
      <c r="U1506">
        <v>0</v>
      </c>
      <c r="V1506" s="5">
        <v>77.58</v>
      </c>
      <c r="W1506" t="s">
        <v>41</v>
      </c>
      <c r="X1506" s="3">
        <v>40805</v>
      </c>
      <c r="Y1506" s="3">
        <v>40805</v>
      </c>
      <c r="Z1506">
        <v>5</v>
      </c>
      <c r="AA1506" t="s">
        <v>8400</v>
      </c>
      <c r="AB1506">
        <f t="shared" si="117"/>
        <v>0</v>
      </c>
      <c r="AC1506" t="str">
        <f t="shared" si="115"/>
        <v>Wednesday</v>
      </c>
      <c r="AD1506" s="5">
        <v>26.978000000000002</v>
      </c>
      <c r="AE1506">
        <v>2011</v>
      </c>
      <c r="AF1506">
        <v>38</v>
      </c>
      <c r="AG1506" s="14">
        <f t="shared" si="116"/>
        <v>0.19014705882352942</v>
      </c>
      <c r="AH1506">
        <f t="shared" si="118"/>
        <v>0</v>
      </c>
      <c r="AI1506" t="str">
        <f t="shared" si="119"/>
        <v xml:space="preserve"> </v>
      </c>
    </row>
    <row r="1507" spans="1:35" x14ac:dyDescent="0.35">
      <c r="A1507">
        <v>1506</v>
      </c>
      <c r="B1507" t="s">
        <v>1181</v>
      </c>
      <c r="C1507" t="s">
        <v>1182</v>
      </c>
      <c r="D1507" t="s">
        <v>29</v>
      </c>
      <c r="E1507" t="s">
        <v>30</v>
      </c>
      <c r="F1507" t="s">
        <v>31</v>
      </c>
      <c r="G1507" t="s">
        <v>767</v>
      </c>
      <c r="H1507" t="s">
        <v>768</v>
      </c>
      <c r="I1507" t="s">
        <v>34</v>
      </c>
      <c r="J1507" t="s">
        <v>4174</v>
      </c>
      <c r="K1507" s="3">
        <v>40800</v>
      </c>
      <c r="L1507" t="s">
        <v>36</v>
      </c>
      <c r="M1507" t="s">
        <v>4177</v>
      </c>
      <c r="N1507" t="s">
        <v>4178</v>
      </c>
      <c r="O1507" t="s">
        <v>39</v>
      </c>
      <c r="P1507" t="s">
        <v>40</v>
      </c>
      <c r="Q1507">
        <v>3</v>
      </c>
      <c r="R1507" s="5">
        <v>5.2</v>
      </c>
      <c r="S1507" s="5">
        <v>6</v>
      </c>
      <c r="T1507" s="5">
        <v>18</v>
      </c>
      <c r="U1507">
        <v>0</v>
      </c>
      <c r="V1507" s="5">
        <v>2.4</v>
      </c>
      <c r="W1507" t="s">
        <v>41</v>
      </c>
      <c r="X1507" s="3">
        <v>40805</v>
      </c>
      <c r="Y1507" s="3">
        <v>40805</v>
      </c>
      <c r="Z1507">
        <v>5</v>
      </c>
      <c r="AA1507" t="s">
        <v>8400</v>
      </c>
      <c r="AB1507">
        <f t="shared" si="117"/>
        <v>0</v>
      </c>
      <c r="AC1507" t="str">
        <f t="shared" si="115"/>
        <v>Wednesday</v>
      </c>
      <c r="AD1507" s="5">
        <v>0.97299999999999998</v>
      </c>
      <c r="AE1507">
        <v>2011</v>
      </c>
      <c r="AF1507">
        <v>38</v>
      </c>
      <c r="AG1507" s="14">
        <f t="shared" si="116"/>
        <v>0.13333333333333333</v>
      </c>
      <c r="AH1507">
        <f t="shared" si="118"/>
        <v>0</v>
      </c>
      <c r="AI1507" t="str">
        <f t="shared" si="119"/>
        <v xml:space="preserve"> </v>
      </c>
    </row>
    <row r="1508" spans="1:35" x14ac:dyDescent="0.35">
      <c r="A1508">
        <v>1507</v>
      </c>
      <c r="B1508" t="s">
        <v>545</v>
      </c>
      <c r="C1508" t="s">
        <v>546</v>
      </c>
      <c r="D1508" t="s">
        <v>29</v>
      </c>
      <c r="E1508" t="s">
        <v>44</v>
      </c>
      <c r="F1508" t="s">
        <v>4179</v>
      </c>
      <c r="G1508" t="s">
        <v>4180</v>
      </c>
      <c r="H1508" t="s">
        <v>4181</v>
      </c>
      <c r="I1508" t="s">
        <v>34</v>
      </c>
      <c r="J1508" t="s">
        <v>4182</v>
      </c>
      <c r="K1508" s="3">
        <v>41059</v>
      </c>
      <c r="L1508" t="s">
        <v>136</v>
      </c>
      <c r="M1508" t="s">
        <v>4183</v>
      </c>
      <c r="N1508" t="s">
        <v>4184</v>
      </c>
      <c r="O1508" t="s">
        <v>51</v>
      </c>
      <c r="P1508" t="s">
        <v>205</v>
      </c>
      <c r="Q1508">
        <v>2</v>
      </c>
      <c r="R1508" s="5">
        <v>216.55120000000002</v>
      </c>
      <c r="S1508" s="5">
        <v>222.71900000000002</v>
      </c>
      <c r="T1508" s="5">
        <v>356.35040000000004</v>
      </c>
      <c r="U1508">
        <v>0.2</v>
      </c>
      <c r="V1508" s="5">
        <v>-76.751999999999995</v>
      </c>
      <c r="W1508" t="s">
        <v>155</v>
      </c>
      <c r="X1508" s="3">
        <v>41061</v>
      </c>
      <c r="Y1508" s="3">
        <v>41061</v>
      </c>
      <c r="Z1508">
        <v>2</v>
      </c>
      <c r="AA1508" t="s">
        <v>8400</v>
      </c>
      <c r="AB1508">
        <f t="shared" si="117"/>
        <v>0</v>
      </c>
      <c r="AC1508" t="str">
        <f t="shared" si="115"/>
        <v>Wednesday</v>
      </c>
      <c r="AD1508" s="5">
        <v>28.75</v>
      </c>
      <c r="AE1508">
        <v>2012</v>
      </c>
      <c r="AF1508">
        <v>22</v>
      </c>
      <c r="AG1508" s="14">
        <f t="shared" si="116"/>
        <v>-0.21538351016303051</v>
      </c>
      <c r="AH1508">
        <f t="shared" si="118"/>
        <v>0</v>
      </c>
      <c r="AI1508" t="str">
        <f t="shared" si="119"/>
        <v xml:space="preserve"> </v>
      </c>
    </row>
    <row r="1509" spans="1:35" x14ac:dyDescent="0.35">
      <c r="A1509">
        <v>1508</v>
      </c>
      <c r="B1509" t="s">
        <v>545</v>
      </c>
      <c r="C1509" t="s">
        <v>546</v>
      </c>
      <c r="D1509" t="s">
        <v>29</v>
      </c>
      <c r="E1509" t="s">
        <v>44</v>
      </c>
      <c r="F1509" t="s">
        <v>4179</v>
      </c>
      <c r="G1509" t="s">
        <v>4180</v>
      </c>
      <c r="H1509" t="s">
        <v>4181</v>
      </c>
      <c r="I1509" t="s">
        <v>34</v>
      </c>
      <c r="J1509" t="s">
        <v>4182</v>
      </c>
      <c r="K1509" s="3">
        <v>41059</v>
      </c>
      <c r="L1509" t="s">
        <v>136</v>
      </c>
      <c r="M1509" t="s">
        <v>4185</v>
      </c>
      <c r="N1509" t="s">
        <v>4186</v>
      </c>
      <c r="O1509" t="s">
        <v>39</v>
      </c>
      <c r="P1509" t="s">
        <v>165</v>
      </c>
      <c r="Q1509">
        <v>2</v>
      </c>
      <c r="R1509" s="5">
        <v>22.4</v>
      </c>
      <c r="S1509" s="5">
        <v>32</v>
      </c>
      <c r="T1509" s="5">
        <v>64</v>
      </c>
      <c r="U1509">
        <v>0</v>
      </c>
      <c r="V1509" s="5">
        <v>19.2</v>
      </c>
      <c r="W1509" t="s">
        <v>155</v>
      </c>
      <c r="X1509" s="3">
        <v>41061</v>
      </c>
      <c r="Y1509" s="3">
        <v>41061</v>
      </c>
      <c r="Z1509">
        <v>2</v>
      </c>
      <c r="AA1509" t="s">
        <v>8400</v>
      </c>
      <c r="AB1509">
        <f t="shared" si="117"/>
        <v>0</v>
      </c>
      <c r="AC1509" t="str">
        <f t="shared" si="115"/>
        <v>Wednesday</v>
      </c>
      <c r="AD1509" s="5">
        <v>22.521000000000001</v>
      </c>
      <c r="AE1509">
        <v>2012</v>
      </c>
      <c r="AF1509">
        <v>22</v>
      </c>
      <c r="AG1509" s="14">
        <f t="shared" si="116"/>
        <v>0.3</v>
      </c>
      <c r="AH1509">
        <f t="shared" si="118"/>
        <v>0</v>
      </c>
      <c r="AI1509" t="str">
        <f t="shared" si="119"/>
        <v xml:space="preserve"> </v>
      </c>
    </row>
    <row r="1510" spans="1:35" x14ac:dyDescent="0.35">
      <c r="A1510">
        <v>1509</v>
      </c>
      <c r="B1510" t="s">
        <v>1871</v>
      </c>
      <c r="C1510" t="s">
        <v>1872</v>
      </c>
      <c r="D1510" t="s">
        <v>29</v>
      </c>
      <c r="E1510" t="s">
        <v>84</v>
      </c>
      <c r="F1510" t="s">
        <v>168</v>
      </c>
      <c r="G1510" t="s">
        <v>665</v>
      </c>
      <c r="H1510" t="s">
        <v>1331</v>
      </c>
      <c r="I1510" t="s">
        <v>34</v>
      </c>
      <c r="J1510" t="s">
        <v>4187</v>
      </c>
      <c r="K1510" s="3">
        <v>41968</v>
      </c>
      <c r="L1510" t="s">
        <v>136</v>
      </c>
      <c r="M1510" t="s">
        <v>1669</v>
      </c>
      <c r="N1510" t="s">
        <v>1670</v>
      </c>
      <c r="O1510" t="s">
        <v>39</v>
      </c>
      <c r="P1510" t="s">
        <v>61</v>
      </c>
      <c r="Q1510">
        <v>3</v>
      </c>
      <c r="R1510" s="5">
        <v>7.8690666666666651</v>
      </c>
      <c r="S1510" s="5">
        <v>15.255111111111111</v>
      </c>
      <c r="T1510" s="5">
        <v>27.459199999999999</v>
      </c>
      <c r="U1510">
        <v>0.4</v>
      </c>
      <c r="V1510" s="5">
        <v>3.8519999999999999</v>
      </c>
      <c r="W1510" t="s">
        <v>155</v>
      </c>
      <c r="X1510" s="3">
        <v>41970</v>
      </c>
      <c r="Y1510" s="3">
        <v>41971</v>
      </c>
      <c r="Z1510">
        <v>3</v>
      </c>
      <c r="AA1510" t="s">
        <v>8399</v>
      </c>
      <c r="AB1510">
        <f t="shared" si="117"/>
        <v>1</v>
      </c>
      <c r="AC1510" t="str">
        <f t="shared" si="115"/>
        <v>Tuesday</v>
      </c>
      <c r="AD1510" s="5">
        <v>4.6619999999999999</v>
      </c>
      <c r="AE1510">
        <v>2014</v>
      </c>
      <c r="AF1510">
        <v>48</v>
      </c>
      <c r="AG1510" s="14">
        <f t="shared" si="116"/>
        <v>0.14028085304743038</v>
      </c>
      <c r="AH1510">
        <f t="shared" si="118"/>
        <v>1</v>
      </c>
      <c r="AI1510">
        <f t="shared" si="119"/>
        <v>1</v>
      </c>
    </row>
    <row r="1511" spans="1:35" x14ac:dyDescent="0.35">
      <c r="A1511">
        <v>1510</v>
      </c>
      <c r="B1511" t="s">
        <v>1871</v>
      </c>
      <c r="C1511" t="s">
        <v>1872</v>
      </c>
      <c r="D1511" t="s">
        <v>29</v>
      </c>
      <c r="E1511" t="s">
        <v>84</v>
      </c>
      <c r="F1511" t="s">
        <v>168</v>
      </c>
      <c r="G1511" t="s">
        <v>665</v>
      </c>
      <c r="H1511" t="s">
        <v>1331</v>
      </c>
      <c r="I1511" t="s">
        <v>34</v>
      </c>
      <c r="J1511" t="s">
        <v>4187</v>
      </c>
      <c r="K1511" s="3">
        <v>41968</v>
      </c>
      <c r="L1511" t="s">
        <v>136</v>
      </c>
      <c r="M1511" t="s">
        <v>1290</v>
      </c>
      <c r="N1511" t="s">
        <v>1291</v>
      </c>
      <c r="O1511" t="s">
        <v>39</v>
      </c>
      <c r="P1511" t="s">
        <v>58</v>
      </c>
      <c r="Q1511">
        <v>6</v>
      </c>
      <c r="R1511" s="5">
        <v>4.5106666666666664</v>
      </c>
      <c r="S1511" s="5">
        <v>5.9177777777777782</v>
      </c>
      <c r="T1511" s="5">
        <v>21.303999999999998</v>
      </c>
      <c r="U1511">
        <v>0.4</v>
      </c>
      <c r="V1511" s="5">
        <v>-5.76</v>
      </c>
      <c r="W1511" t="s">
        <v>155</v>
      </c>
      <c r="X1511" s="3">
        <v>41970</v>
      </c>
      <c r="Y1511" s="3">
        <v>41973</v>
      </c>
      <c r="Z1511">
        <v>5</v>
      </c>
      <c r="AA1511" t="s">
        <v>8399</v>
      </c>
      <c r="AB1511">
        <f t="shared" si="117"/>
        <v>3</v>
      </c>
      <c r="AC1511" t="str">
        <f t="shared" si="115"/>
        <v>Tuesday</v>
      </c>
      <c r="AD1511" s="5">
        <v>3.07</v>
      </c>
      <c r="AE1511">
        <v>2014</v>
      </c>
      <c r="AF1511">
        <v>48</v>
      </c>
      <c r="AG1511" s="14">
        <f t="shared" si="116"/>
        <v>-0.27037176117161099</v>
      </c>
      <c r="AH1511">
        <f t="shared" si="118"/>
        <v>1</v>
      </c>
      <c r="AI1511">
        <f t="shared" si="119"/>
        <v>3</v>
      </c>
    </row>
    <row r="1512" spans="1:35" x14ac:dyDescent="0.35">
      <c r="A1512">
        <v>1511</v>
      </c>
      <c r="B1512" t="s">
        <v>4188</v>
      </c>
      <c r="C1512" t="s">
        <v>4189</v>
      </c>
      <c r="D1512" t="s">
        <v>29</v>
      </c>
      <c r="E1512" t="s">
        <v>84</v>
      </c>
      <c r="F1512" t="s">
        <v>85</v>
      </c>
      <c r="G1512" t="s">
        <v>86</v>
      </c>
      <c r="H1512" t="s">
        <v>86</v>
      </c>
      <c r="I1512" t="s">
        <v>34</v>
      </c>
      <c r="J1512" t="s">
        <v>4190</v>
      </c>
      <c r="K1512" s="3">
        <v>41010</v>
      </c>
      <c r="L1512" t="s">
        <v>36</v>
      </c>
      <c r="M1512" t="s">
        <v>4191</v>
      </c>
      <c r="N1512" t="s">
        <v>4192</v>
      </c>
      <c r="O1512" t="s">
        <v>51</v>
      </c>
      <c r="P1512" t="s">
        <v>55</v>
      </c>
      <c r="Q1512">
        <v>2</v>
      </c>
      <c r="R1512" s="5">
        <v>74.98</v>
      </c>
      <c r="S1512" s="5">
        <v>81.5</v>
      </c>
      <c r="T1512" s="5">
        <v>163</v>
      </c>
      <c r="U1512">
        <v>0</v>
      </c>
      <c r="V1512" s="5">
        <v>13.04</v>
      </c>
      <c r="W1512" t="s">
        <v>41</v>
      </c>
      <c r="X1512" s="3">
        <v>41015</v>
      </c>
      <c r="Y1512" s="3">
        <v>41015</v>
      </c>
      <c r="Z1512">
        <v>5</v>
      </c>
      <c r="AA1512" t="s">
        <v>8400</v>
      </c>
      <c r="AB1512">
        <f t="shared" si="117"/>
        <v>0</v>
      </c>
      <c r="AC1512" t="str">
        <f t="shared" si="115"/>
        <v>Wednesday</v>
      </c>
      <c r="AD1512" s="5">
        <v>10.522</v>
      </c>
      <c r="AE1512">
        <v>2012</v>
      </c>
      <c r="AF1512">
        <v>15</v>
      </c>
      <c r="AG1512" s="14">
        <f t="shared" si="116"/>
        <v>0.08</v>
      </c>
      <c r="AH1512">
        <f t="shared" si="118"/>
        <v>0</v>
      </c>
      <c r="AI1512" t="str">
        <f t="shared" si="119"/>
        <v xml:space="preserve"> </v>
      </c>
    </row>
    <row r="1513" spans="1:35" x14ac:dyDescent="0.35">
      <c r="A1513">
        <v>1512</v>
      </c>
      <c r="B1513" t="s">
        <v>4188</v>
      </c>
      <c r="C1513" t="s">
        <v>4189</v>
      </c>
      <c r="D1513" t="s">
        <v>29</v>
      </c>
      <c r="E1513" t="s">
        <v>84</v>
      </c>
      <c r="F1513" t="s">
        <v>85</v>
      </c>
      <c r="G1513" t="s">
        <v>86</v>
      </c>
      <c r="H1513" t="s">
        <v>86</v>
      </c>
      <c r="I1513" t="s">
        <v>34</v>
      </c>
      <c r="J1513" t="s">
        <v>4190</v>
      </c>
      <c r="K1513" s="3">
        <v>41010</v>
      </c>
      <c r="L1513" t="s">
        <v>36</v>
      </c>
      <c r="M1513" t="s">
        <v>4193</v>
      </c>
      <c r="N1513" t="s">
        <v>4194</v>
      </c>
      <c r="O1513" t="s">
        <v>51</v>
      </c>
      <c r="P1513" t="s">
        <v>55</v>
      </c>
      <c r="Q1513">
        <v>7</v>
      </c>
      <c r="R1513" s="5">
        <v>89.851428571428571</v>
      </c>
      <c r="S1513" s="5">
        <v>94.571428571428569</v>
      </c>
      <c r="T1513" s="5">
        <v>662</v>
      </c>
      <c r="U1513">
        <v>0</v>
      </c>
      <c r="V1513" s="5">
        <v>33.04</v>
      </c>
      <c r="W1513" t="s">
        <v>41</v>
      </c>
      <c r="X1513" s="3">
        <v>41015</v>
      </c>
      <c r="Y1513" s="3">
        <v>41015</v>
      </c>
      <c r="Z1513">
        <v>5</v>
      </c>
      <c r="AA1513" t="s">
        <v>8400</v>
      </c>
      <c r="AB1513">
        <f t="shared" si="117"/>
        <v>0</v>
      </c>
      <c r="AC1513" t="str">
        <f t="shared" si="115"/>
        <v>Wednesday</v>
      </c>
      <c r="AD1513" s="5">
        <v>23.713999999999999</v>
      </c>
      <c r="AE1513">
        <v>2012</v>
      </c>
      <c r="AF1513">
        <v>15</v>
      </c>
      <c r="AG1513" s="14">
        <f t="shared" si="116"/>
        <v>4.9909365558912386E-2</v>
      </c>
      <c r="AH1513">
        <f t="shared" si="118"/>
        <v>0</v>
      </c>
      <c r="AI1513" t="str">
        <f t="shared" si="119"/>
        <v xml:space="preserve"> </v>
      </c>
    </row>
    <row r="1514" spans="1:35" x14ac:dyDescent="0.35">
      <c r="A1514">
        <v>1513</v>
      </c>
      <c r="B1514" t="s">
        <v>4188</v>
      </c>
      <c r="C1514" t="s">
        <v>4189</v>
      </c>
      <c r="D1514" t="s">
        <v>29</v>
      </c>
      <c r="E1514" t="s">
        <v>84</v>
      </c>
      <c r="F1514" t="s">
        <v>85</v>
      </c>
      <c r="G1514" t="s">
        <v>86</v>
      </c>
      <c r="H1514" t="s">
        <v>86</v>
      </c>
      <c r="I1514" t="s">
        <v>34</v>
      </c>
      <c r="J1514" t="s">
        <v>4190</v>
      </c>
      <c r="K1514" s="3">
        <v>41010</v>
      </c>
      <c r="L1514" t="s">
        <v>36</v>
      </c>
      <c r="M1514" t="s">
        <v>3286</v>
      </c>
      <c r="N1514" t="s">
        <v>3287</v>
      </c>
      <c r="O1514" t="s">
        <v>39</v>
      </c>
      <c r="P1514" t="s">
        <v>58</v>
      </c>
      <c r="Q1514">
        <v>7</v>
      </c>
      <c r="R1514" s="5">
        <v>6.4857142857142858</v>
      </c>
      <c r="S1514" s="5">
        <v>10.285714285714286</v>
      </c>
      <c r="T1514" s="5">
        <v>72</v>
      </c>
      <c r="U1514">
        <v>0</v>
      </c>
      <c r="V1514" s="5">
        <v>26.6</v>
      </c>
      <c r="W1514" t="s">
        <v>41</v>
      </c>
      <c r="X1514" s="3">
        <v>41015</v>
      </c>
      <c r="Y1514" s="3">
        <v>41017</v>
      </c>
      <c r="Z1514">
        <v>7</v>
      </c>
      <c r="AA1514" t="s">
        <v>8399</v>
      </c>
      <c r="AB1514">
        <f t="shared" si="117"/>
        <v>2</v>
      </c>
      <c r="AC1514" t="str">
        <f t="shared" si="115"/>
        <v>Wednesday</v>
      </c>
      <c r="AD1514" s="5">
        <v>3.9239999999999999</v>
      </c>
      <c r="AE1514">
        <v>2012</v>
      </c>
      <c r="AF1514">
        <v>15</v>
      </c>
      <c r="AG1514" s="14">
        <f t="shared" si="116"/>
        <v>0.36944444444444446</v>
      </c>
      <c r="AH1514">
        <f t="shared" si="118"/>
        <v>1</v>
      </c>
      <c r="AI1514">
        <f t="shared" si="119"/>
        <v>2</v>
      </c>
    </row>
    <row r="1515" spans="1:35" x14ac:dyDescent="0.35">
      <c r="A1515">
        <v>1514</v>
      </c>
      <c r="B1515" t="s">
        <v>4188</v>
      </c>
      <c r="C1515" t="s">
        <v>4189</v>
      </c>
      <c r="D1515" t="s">
        <v>29</v>
      </c>
      <c r="E1515" t="s">
        <v>84</v>
      </c>
      <c r="F1515" t="s">
        <v>85</v>
      </c>
      <c r="G1515" t="s">
        <v>86</v>
      </c>
      <c r="H1515" t="s">
        <v>86</v>
      </c>
      <c r="I1515" t="s">
        <v>34</v>
      </c>
      <c r="J1515" t="s">
        <v>4190</v>
      </c>
      <c r="K1515" s="3">
        <v>41010</v>
      </c>
      <c r="L1515" t="s">
        <v>36</v>
      </c>
      <c r="M1515" t="s">
        <v>4195</v>
      </c>
      <c r="N1515" t="s">
        <v>4196</v>
      </c>
      <c r="O1515" t="s">
        <v>39</v>
      </c>
      <c r="P1515" t="s">
        <v>64</v>
      </c>
      <c r="Q1515">
        <v>3</v>
      </c>
      <c r="R1515" s="5">
        <v>18.079999999999998</v>
      </c>
      <c r="S1515" s="5">
        <v>27</v>
      </c>
      <c r="T1515" s="5">
        <v>81</v>
      </c>
      <c r="U1515">
        <v>0</v>
      </c>
      <c r="V1515" s="5">
        <v>26.76</v>
      </c>
      <c r="W1515" t="s">
        <v>41</v>
      </c>
      <c r="X1515" s="3">
        <v>41015</v>
      </c>
      <c r="Y1515" s="3">
        <v>41017</v>
      </c>
      <c r="Z1515">
        <v>7</v>
      </c>
      <c r="AA1515" t="s">
        <v>8399</v>
      </c>
      <c r="AB1515">
        <f t="shared" si="117"/>
        <v>2</v>
      </c>
      <c r="AC1515" t="str">
        <f t="shared" si="115"/>
        <v>Wednesday</v>
      </c>
      <c r="AD1515" s="5">
        <v>5.8280000000000003</v>
      </c>
      <c r="AE1515">
        <v>2012</v>
      </c>
      <c r="AF1515">
        <v>15</v>
      </c>
      <c r="AG1515" s="14">
        <f t="shared" si="116"/>
        <v>0.33037037037037037</v>
      </c>
      <c r="AH1515">
        <f t="shared" si="118"/>
        <v>1</v>
      </c>
      <c r="AI1515">
        <f t="shared" si="119"/>
        <v>2</v>
      </c>
    </row>
    <row r="1516" spans="1:35" x14ac:dyDescent="0.35">
      <c r="A1516">
        <v>1515</v>
      </c>
      <c r="B1516" t="s">
        <v>4188</v>
      </c>
      <c r="C1516" t="s">
        <v>4189</v>
      </c>
      <c r="D1516" t="s">
        <v>29</v>
      </c>
      <c r="E1516" t="s">
        <v>84</v>
      </c>
      <c r="F1516" t="s">
        <v>85</v>
      </c>
      <c r="G1516" t="s">
        <v>86</v>
      </c>
      <c r="H1516" t="s">
        <v>86</v>
      </c>
      <c r="I1516" t="s">
        <v>34</v>
      </c>
      <c r="J1516" t="s">
        <v>4190</v>
      </c>
      <c r="K1516" s="3">
        <v>41010</v>
      </c>
      <c r="L1516" t="s">
        <v>36</v>
      </c>
      <c r="M1516" t="s">
        <v>4197</v>
      </c>
      <c r="N1516" t="s">
        <v>4198</v>
      </c>
      <c r="O1516" t="s">
        <v>39</v>
      </c>
      <c r="P1516" t="s">
        <v>90</v>
      </c>
      <c r="Q1516">
        <v>3</v>
      </c>
      <c r="R1516" s="5">
        <v>8.9733333333333345</v>
      </c>
      <c r="S1516" s="5">
        <v>9.3333333333333339</v>
      </c>
      <c r="T1516" s="5">
        <v>28</v>
      </c>
      <c r="U1516">
        <v>0</v>
      </c>
      <c r="V1516" s="5">
        <v>1.08</v>
      </c>
      <c r="W1516" t="s">
        <v>41</v>
      </c>
      <c r="X1516" s="3">
        <v>41015</v>
      </c>
      <c r="Y1516" s="3">
        <v>41015</v>
      </c>
      <c r="Z1516">
        <v>5</v>
      </c>
      <c r="AA1516" t="s">
        <v>8400</v>
      </c>
      <c r="AB1516">
        <f t="shared" si="117"/>
        <v>0</v>
      </c>
      <c r="AC1516" t="str">
        <f t="shared" si="115"/>
        <v>Wednesday</v>
      </c>
      <c r="AD1516" s="5">
        <v>0.93700000000000006</v>
      </c>
      <c r="AE1516">
        <v>2012</v>
      </c>
      <c r="AF1516">
        <v>15</v>
      </c>
      <c r="AG1516" s="14">
        <f t="shared" si="116"/>
        <v>3.8571428571428576E-2</v>
      </c>
      <c r="AH1516">
        <f t="shared" si="118"/>
        <v>0</v>
      </c>
      <c r="AI1516" t="str">
        <f t="shared" si="119"/>
        <v xml:space="preserve"> </v>
      </c>
    </row>
    <row r="1517" spans="1:35" x14ac:dyDescent="0.35">
      <c r="A1517">
        <v>1516</v>
      </c>
      <c r="B1517" t="s">
        <v>4188</v>
      </c>
      <c r="C1517" t="s">
        <v>4189</v>
      </c>
      <c r="D1517" t="s">
        <v>29</v>
      </c>
      <c r="E1517" t="s">
        <v>84</v>
      </c>
      <c r="F1517" t="s">
        <v>85</v>
      </c>
      <c r="G1517" t="s">
        <v>86</v>
      </c>
      <c r="H1517" t="s">
        <v>86</v>
      </c>
      <c r="I1517" t="s">
        <v>34</v>
      </c>
      <c r="J1517" t="s">
        <v>4190</v>
      </c>
      <c r="K1517" s="3">
        <v>41010</v>
      </c>
      <c r="L1517" t="s">
        <v>36</v>
      </c>
      <c r="M1517" t="s">
        <v>2706</v>
      </c>
      <c r="N1517" t="s">
        <v>2707</v>
      </c>
      <c r="O1517" t="s">
        <v>39</v>
      </c>
      <c r="P1517" t="s">
        <v>165</v>
      </c>
      <c r="Q1517">
        <v>3</v>
      </c>
      <c r="R1517" s="5">
        <v>128.57333333333341</v>
      </c>
      <c r="S1517" s="5">
        <v>135.3333333333334</v>
      </c>
      <c r="T1517" s="5">
        <v>406.00000000000023</v>
      </c>
      <c r="U1517">
        <v>0</v>
      </c>
      <c r="V1517" s="5">
        <v>20.28</v>
      </c>
      <c r="W1517" t="s">
        <v>41</v>
      </c>
      <c r="X1517" s="3">
        <v>41015</v>
      </c>
      <c r="Y1517" s="3">
        <v>41015</v>
      </c>
      <c r="Z1517">
        <v>5</v>
      </c>
      <c r="AA1517" t="s">
        <v>8400</v>
      </c>
      <c r="AB1517">
        <f t="shared" si="117"/>
        <v>0</v>
      </c>
      <c r="AC1517" t="str">
        <f t="shared" si="115"/>
        <v>Wednesday</v>
      </c>
      <c r="AD1517" s="5">
        <v>46.125</v>
      </c>
      <c r="AE1517">
        <v>2012</v>
      </c>
      <c r="AF1517">
        <v>15</v>
      </c>
      <c r="AG1517" s="14">
        <f t="shared" si="116"/>
        <v>4.9950738916256135E-2</v>
      </c>
      <c r="AH1517">
        <f t="shared" si="118"/>
        <v>0</v>
      </c>
      <c r="AI1517" t="str">
        <f t="shared" si="119"/>
        <v xml:space="preserve"> </v>
      </c>
    </row>
    <row r="1518" spans="1:35" x14ac:dyDescent="0.35">
      <c r="A1518">
        <v>1517</v>
      </c>
      <c r="B1518" t="s">
        <v>4188</v>
      </c>
      <c r="C1518" t="s">
        <v>4189</v>
      </c>
      <c r="D1518" t="s">
        <v>29</v>
      </c>
      <c r="E1518" t="s">
        <v>84</v>
      </c>
      <c r="F1518" t="s">
        <v>85</v>
      </c>
      <c r="G1518" t="s">
        <v>86</v>
      </c>
      <c r="H1518" t="s">
        <v>86</v>
      </c>
      <c r="I1518" t="s">
        <v>34</v>
      </c>
      <c r="J1518" t="s">
        <v>4190</v>
      </c>
      <c r="K1518" s="3">
        <v>41010</v>
      </c>
      <c r="L1518" t="s">
        <v>36</v>
      </c>
      <c r="M1518" t="s">
        <v>3879</v>
      </c>
      <c r="N1518" t="s">
        <v>3880</v>
      </c>
      <c r="O1518" t="s">
        <v>51</v>
      </c>
      <c r="P1518" t="s">
        <v>55</v>
      </c>
      <c r="Q1518">
        <v>3</v>
      </c>
      <c r="R1518" s="5">
        <v>129.3666666666667</v>
      </c>
      <c r="S1518" s="5">
        <v>130.66666666666671</v>
      </c>
      <c r="T1518" s="5">
        <v>392.00000000000011</v>
      </c>
      <c r="U1518">
        <v>0</v>
      </c>
      <c r="V1518" s="5">
        <v>3.9</v>
      </c>
      <c r="W1518" t="s">
        <v>41</v>
      </c>
      <c r="X1518" s="3">
        <v>41015</v>
      </c>
      <c r="Y1518" s="3">
        <v>41015</v>
      </c>
      <c r="Z1518">
        <v>5</v>
      </c>
      <c r="AA1518" t="s">
        <v>8400</v>
      </c>
      <c r="AB1518">
        <f t="shared" si="117"/>
        <v>0</v>
      </c>
      <c r="AC1518" t="str">
        <f t="shared" si="115"/>
        <v>Wednesday</v>
      </c>
      <c r="AD1518" s="5">
        <v>19.271000000000001</v>
      </c>
      <c r="AE1518">
        <v>2012</v>
      </c>
      <c r="AF1518">
        <v>15</v>
      </c>
      <c r="AG1518" s="14">
        <f t="shared" si="116"/>
        <v>9.9489795918367308E-3</v>
      </c>
      <c r="AH1518">
        <f t="shared" si="118"/>
        <v>0</v>
      </c>
      <c r="AI1518" t="str">
        <f t="shared" si="119"/>
        <v xml:space="preserve"> </v>
      </c>
    </row>
    <row r="1519" spans="1:35" x14ac:dyDescent="0.35">
      <c r="A1519">
        <v>1518</v>
      </c>
      <c r="B1519" t="s">
        <v>4199</v>
      </c>
      <c r="C1519" t="s">
        <v>4200</v>
      </c>
      <c r="D1519" t="s">
        <v>29</v>
      </c>
      <c r="E1519" t="s">
        <v>30</v>
      </c>
      <c r="F1519" t="s">
        <v>31</v>
      </c>
      <c r="G1519" t="s">
        <v>476</v>
      </c>
      <c r="H1519" t="s">
        <v>833</v>
      </c>
      <c r="I1519" t="s">
        <v>34</v>
      </c>
      <c r="J1519" t="s">
        <v>4201</v>
      </c>
      <c r="K1519" s="3">
        <v>41024</v>
      </c>
      <c r="L1519" t="s">
        <v>36</v>
      </c>
      <c r="M1519" t="s">
        <v>1477</v>
      </c>
      <c r="N1519" t="s">
        <v>1478</v>
      </c>
      <c r="O1519" t="s">
        <v>39</v>
      </c>
      <c r="P1519" t="s">
        <v>61</v>
      </c>
      <c r="Q1519">
        <v>8</v>
      </c>
      <c r="R1519" s="5">
        <v>33.82</v>
      </c>
      <c r="S1519" s="5">
        <v>34.5</v>
      </c>
      <c r="T1519" s="5">
        <v>276</v>
      </c>
      <c r="U1519">
        <v>0</v>
      </c>
      <c r="V1519" s="5">
        <v>5.44</v>
      </c>
      <c r="W1519" t="s">
        <v>139</v>
      </c>
      <c r="X1519" s="3">
        <v>41027</v>
      </c>
      <c r="Y1519" s="3">
        <v>41030</v>
      </c>
      <c r="Z1519">
        <v>6</v>
      </c>
      <c r="AA1519" t="s">
        <v>8399</v>
      </c>
      <c r="AB1519">
        <f t="shared" si="117"/>
        <v>3</v>
      </c>
      <c r="AC1519" t="str">
        <f t="shared" si="115"/>
        <v>Wednesday</v>
      </c>
      <c r="AD1519" s="5">
        <v>30.149000000000001</v>
      </c>
      <c r="AE1519">
        <v>2012</v>
      </c>
      <c r="AF1519">
        <v>17</v>
      </c>
      <c r="AG1519" s="14">
        <f t="shared" si="116"/>
        <v>1.9710144927536234E-2</v>
      </c>
      <c r="AH1519">
        <f t="shared" si="118"/>
        <v>1</v>
      </c>
      <c r="AI1519">
        <f t="shared" si="119"/>
        <v>3</v>
      </c>
    </row>
    <row r="1520" spans="1:35" x14ac:dyDescent="0.35">
      <c r="A1520">
        <v>1519</v>
      </c>
      <c r="B1520" t="s">
        <v>4199</v>
      </c>
      <c r="C1520" t="s">
        <v>4200</v>
      </c>
      <c r="D1520" t="s">
        <v>29</v>
      </c>
      <c r="E1520" t="s">
        <v>30</v>
      </c>
      <c r="F1520" t="s">
        <v>31</v>
      </c>
      <c r="G1520" t="s">
        <v>476</v>
      </c>
      <c r="H1520" t="s">
        <v>833</v>
      </c>
      <c r="I1520" t="s">
        <v>34</v>
      </c>
      <c r="J1520" t="s">
        <v>4201</v>
      </c>
      <c r="K1520" s="3">
        <v>41024</v>
      </c>
      <c r="L1520" t="s">
        <v>36</v>
      </c>
      <c r="M1520" t="s">
        <v>4202</v>
      </c>
      <c r="N1520" t="s">
        <v>4203</v>
      </c>
      <c r="O1520" t="s">
        <v>72</v>
      </c>
      <c r="P1520" t="s">
        <v>79</v>
      </c>
      <c r="Q1520">
        <v>3</v>
      </c>
      <c r="R1520" s="5">
        <v>138.96666666666667</v>
      </c>
      <c r="S1520" s="5">
        <v>173.66666666666669</v>
      </c>
      <c r="T1520" s="5">
        <v>521</v>
      </c>
      <c r="U1520">
        <v>0</v>
      </c>
      <c r="V1520" s="5">
        <v>104.1</v>
      </c>
      <c r="W1520" t="s">
        <v>139</v>
      </c>
      <c r="X1520" s="3">
        <v>41027</v>
      </c>
      <c r="Y1520" s="3">
        <v>41027</v>
      </c>
      <c r="Z1520">
        <v>3</v>
      </c>
      <c r="AA1520" t="s">
        <v>8400</v>
      </c>
      <c r="AB1520">
        <f t="shared" si="117"/>
        <v>0</v>
      </c>
      <c r="AC1520" t="str">
        <f t="shared" si="115"/>
        <v>Wednesday</v>
      </c>
      <c r="AD1520" s="5">
        <v>16.529</v>
      </c>
      <c r="AE1520">
        <v>2012</v>
      </c>
      <c r="AF1520">
        <v>17</v>
      </c>
      <c r="AG1520" s="14">
        <f t="shared" si="116"/>
        <v>0.19980806142034549</v>
      </c>
      <c r="AH1520">
        <f t="shared" si="118"/>
        <v>0</v>
      </c>
      <c r="AI1520" t="str">
        <f t="shared" si="119"/>
        <v xml:space="preserve"> </v>
      </c>
    </row>
    <row r="1521" spans="1:35" x14ac:dyDescent="0.35">
      <c r="A1521">
        <v>1520</v>
      </c>
      <c r="B1521" t="s">
        <v>4199</v>
      </c>
      <c r="C1521" t="s">
        <v>4200</v>
      </c>
      <c r="D1521" t="s">
        <v>29</v>
      </c>
      <c r="E1521" t="s">
        <v>30</v>
      </c>
      <c r="F1521" t="s">
        <v>31</v>
      </c>
      <c r="G1521" t="s">
        <v>476</v>
      </c>
      <c r="H1521" t="s">
        <v>833</v>
      </c>
      <c r="I1521" t="s">
        <v>34</v>
      </c>
      <c r="J1521" t="s">
        <v>4201</v>
      </c>
      <c r="K1521" s="3">
        <v>41024</v>
      </c>
      <c r="L1521" t="s">
        <v>36</v>
      </c>
      <c r="M1521" t="s">
        <v>349</v>
      </c>
      <c r="N1521" t="s">
        <v>350</v>
      </c>
      <c r="O1521" t="s">
        <v>51</v>
      </c>
      <c r="P1521" t="s">
        <v>52</v>
      </c>
      <c r="Q1521">
        <v>12</v>
      </c>
      <c r="R1521" s="5">
        <v>5.8249333333333349</v>
      </c>
      <c r="S1521" s="5">
        <v>11.801555555555559</v>
      </c>
      <c r="T1521" s="5">
        <v>84.971200000000024</v>
      </c>
      <c r="U1521">
        <v>0.4</v>
      </c>
      <c r="V1521" s="5">
        <v>15.071999999999999</v>
      </c>
      <c r="W1521" t="s">
        <v>139</v>
      </c>
      <c r="X1521" s="3">
        <v>41027</v>
      </c>
      <c r="Y1521" s="3">
        <v>41029</v>
      </c>
      <c r="Z1521">
        <v>5</v>
      </c>
      <c r="AA1521" t="s">
        <v>8399</v>
      </c>
      <c r="AB1521">
        <f t="shared" si="117"/>
        <v>2</v>
      </c>
      <c r="AC1521" t="str">
        <f t="shared" si="115"/>
        <v>Wednesday</v>
      </c>
      <c r="AD1521" s="5">
        <v>10.382999999999999</v>
      </c>
      <c r="AE1521">
        <v>2012</v>
      </c>
      <c r="AF1521">
        <v>17</v>
      </c>
      <c r="AG1521" s="14">
        <f t="shared" si="116"/>
        <v>0.17737774681303778</v>
      </c>
      <c r="AH1521">
        <f t="shared" si="118"/>
        <v>1</v>
      </c>
      <c r="AI1521">
        <f t="shared" si="119"/>
        <v>2</v>
      </c>
    </row>
    <row r="1522" spans="1:35" x14ac:dyDescent="0.35">
      <c r="A1522">
        <v>1521</v>
      </c>
      <c r="B1522" t="s">
        <v>4204</v>
      </c>
      <c r="C1522" t="s">
        <v>4205</v>
      </c>
      <c r="D1522" t="s">
        <v>112</v>
      </c>
      <c r="E1522" t="s">
        <v>84</v>
      </c>
      <c r="F1522" t="s">
        <v>113</v>
      </c>
      <c r="G1522" t="s">
        <v>113</v>
      </c>
      <c r="H1522" t="s">
        <v>144</v>
      </c>
      <c r="I1522" t="s">
        <v>34</v>
      </c>
      <c r="J1522" t="s">
        <v>4206</v>
      </c>
      <c r="K1522" s="3">
        <v>41953</v>
      </c>
      <c r="L1522" t="s">
        <v>36</v>
      </c>
      <c r="M1522" t="s">
        <v>1321</v>
      </c>
      <c r="N1522" t="s">
        <v>1322</v>
      </c>
      <c r="O1522" t="s">
        <v>72</v>
      </c>
      <c r="P1522" t="s">
        <v>162</v>
      </c>
      <c r="Q1522">
        <v>5</v>
      </c>
      <c r="R1522" s="5">
        <v>231.83666455999997</v>
      </c>
      <c r="S1522" s="5">
        <v>282.44211464882937</v>
      </c>
      <c r="T1522" s="5">
        <v>844.50192279999976</v>
      </c>
      <c r="U1522">
        <v>0.40200000000000002</v>
      </c>
      <c r="V1522" s="5">
        <v>-314.6814</v>
      </c>
      <c r="W1522" t="s">
        <v>41</v>
      </c>
      <c r="X1522" s="3">
        <v>41958</v>
      </c>
      <c r="Y1522" s="3">
        <v>41958</v>
      </c>
      <c r="Z1522">
        <v>5</v>
      </c>
      <c r="AA1522" t="s">
        <v>8400</v>
      </c>
      <c r="AB1522">
        <f t="shared" si="117"/>
        <v>0</v>
      </c>
      <c r="AC1522" t="str">
        <f t="shared" si="115"/>
        <v>Monday</v>
      </c>
      <c r="AD1522" s="5">
        <v>59.417000000000002</v>
      </c>
      <c r="AE1522">
        <v>2014</v>
      </c>
      <c r="AF1522">
        <v>46</v>
      </c>
      <c r="AG1522" s="14">
        <f t="shared" si="116"/>
        <v>-0.37262366313702855</v>
      </c>
      <c r="AH1522">
        <f t="shared" si="118"/>
        <v>0</v>
      </c>
      <c r="AI1522" t="str">
        <f t="shared" si="119"/>
        <v xml:space="preserve"> </v>
      </c>
    </row>
    <row r="1523" spans="1:35" x14ac:dyDescent="0.35">
      <c r="A1523">
        <v>1522</v>
      </c>
      <c r="B1523" t="s">
        <v>4204</v>
      </c>
      <c r="C1523" t="s">
        <v>4205</v>
      </c>
      <c r="D1523" t="s">
        <v>112</v>
      </c>
      <c r="E1523" t="s">
        <v>84</v>
      </c>
      <c r="F1523" t="s">
        <v>113</v>
      </c>
      <c r="G1523" t="s">
        <v>113</v>
      </c>
      <c r="H1523" t="s">
        <v>144</v>
      </c>
      <c r="I1523" t="s">
        <v>34</v>
      </c>
      <c r="J1523" t="s">
        <v>4206</v>
      </c>
      <c r="K1523" s="3">
        <v>41953</v>
      </c>
      <c r="L1523" t="s">
        <v>36</v>
      </c>
      <c r="M1523" t="s">
        <v>4207</v>
      </c>
      <c r="N1523" t="s">
        <v>4208</v>
      </c>
      <c r="O1523" t="s">
        <v>51</v>
      </c>
      <c r="P1523" t="s">
        <v>93</v>
      </c>
      <c r="Q1523">
        <v>1</v>
      </c>
      <c r="R1523" s="5">
        <v>91.508799999999979</v>
      </c>
      <c r="S1523" s="5">
        <v>107.86133333333331</v>
      </c>
      <c r="T1523" s="5">
        <v>64.716799999999978</v>
      </c>
      <c r="U1523">
        <v>0.4</v>
      </c>
      <c r="V1523" s="5">
        <v>-26.792000000000002</v>
      </c>
      <c r="W1523" t="s">
        <v>41</v>
      </c>
      <c r="X1523" s="3">
        <v>41958</v>
      </c>
      <c r="Y1523" s="3">
        <v>41958</v>
      </c>
      <c r="Z1523">
        <v>5</v>
      </c>
      <c r="AA1523" t="s">
        <v>8400</v>
      </c>
      <c r="AB1523">
        <f t="shared" si="117"/>
        <v>0</v>
      </c>
      <c r="AC1523" t="str">
        <f t="shared" si="115"/>
        <v>Monday</v>
      </c>
      <c r="AD1523" s="5">
        <v>4.33</v>
      </c>
      <c r="AE1523">
        <v>2014</v>
      </c>
      <c r="AF1523">
        <v>46</v>
      </c>
      <c r="AG1523" s="14">
        <f t="shared" si="116"/>
        <v>-0.41398833069620272</v>
      </c>
      <c r="AH1523">
        <f t="shared" si="118"/>
        <v>0</v>
      </c>
      <c r="AI1523" t="str">
        <f t="shared" si="119"/>
        <v xml:space="preserve"> </v>
      </c>
    </row>
    <row r="1524" spans="1:35" x14ac:dyDescent="0.35">
      <c r="A1524">
        <v>1523</v>
      </c>
      <c r="B1524" t="s">
        <v>4209</v>
      </c>
      <c r="C1524" t="s">
        <v>4210</v>
      </c>
      <c r="D1524" t="s">
        <v>112</v>
      </c>
      <c r="E1524" t="s">
        <v>84</v>
      </c>
      <c r="F1524" t="s">
        <v>168</v>
      </c>
      <c r="G1524" t="s">
        <v>169</v>
      </c>
      <c r="H1524" t="s">
        <v>170</v>
      </c>
      <c r="I1524" t="s">
        <v>34</v>
      </c>
      <c r="J1524" t="s">
        <v>4211</v>
      </c>
      <c r="K1524" s="3">
        <v>41961</v>
      </c>
      <c r="L1524" t="s">
        <v>36</v>
      </c>
      <c r="M1524" t="s">
        <v>4212</v>
      </c>
      <c r="N1524" t="s">
        <v>4213</v>
      </c>
      <c r="O1524" t="s">
        <v>72</v>
      </c>
      <c r="P1524" t="s">
        <v>79</v>
      </c>
      <c r="Q1524">
        <v>3</v>
      </c>
      <c r="R1524" s="5">
        <v>83.54266666666669</v>
      </c>
      <c r="S1524" s="5">
        <v>162.00444444444449</v>
      </c>
      <c r="T1524" s="5">
        <v>291.60800000000006</v>
      </c>
      <c r="U1524">
        <v>0.4</v>
      </c>
      <c r="V1524" s="5">
        <v>40.98</v>
      </c>
      <c r="W1524" t="s">
        <v>41</v>
      </c>
      <c r="X1524" s="3">
        <v>41966</v>
      </c>
      <c r="Y1524" s="3">
        <v>41966</v>
      </c>
      <c r="Z1524">
        <v>5</v>
      </c>
      <c r="AA1524" t="s">
        <v>8400</v>
      </c>
      <c r="AB1524">
        <f t="shared" si="117"/>
        <v>0</v>
      </c>
      <c r="AC1524" t="str">
        <f t="shared" si="115"/>
        <v>Tuesday</v>
      </c>
      <c r="AD1524" s="5">
        <v>22.945</v>
      </c>
      <c r="AE1524">
        <v>2014</v>
      </c>
      <c r="AF1524">
        <v>47</v>
      </c>
      <c r="AG1524" s="14">
        <f t="shared" si="116"/>
        <v>0.14053112397465087</v>
      </c>
      <c r="AH1524">
        <f t="shared" si="118"/>
        <v>0</v>
      </c>
      <c r="AI1524" t="str">
        <f t="shared" si="119"/>
        <v xml:space="preserve"> </v>
      </c>
    </row>
    <row r="1525" spans="1:35" x14ac:dyDescent="0.35">
      <c r="A1525">
        <v>1524</v>
      </c>
      <c r="B1525" t="s">
        <v>725</v>
      </c>
      <c r="C1525" t="s">
        <v>726</v>
      </c>
      <c r="D1525" t="s">
        <v>29</v>
      </c>
      <c r="E1525" t="s">
        <v>30</v>
      </c>
      <c r="F1525" t="s">
        <v>31</v>
      </c>
      <c r="G1525" t="s">
        <v>476</v>
      </c>
      <c r="H1525" t="s">
        <v>833</v>
      </c>
      <c r="I1525" t="s">
        <v>34</v>
      </c>
      <c r="J1525" t="s">
        <v>4214</v>
      </c>
      <c r="K1525" s="3">
        <v>41737</v>
      </c>
      <c r="L1525" t="s">
        <v>36</v>
      </c>
      <c r="M1525" t="s">
        <v>1242</v>
      </c>
      <c r="N1525" t="s">
        <v>1243</v>
      </c>
      <c r="O1525" t="s">
        <v>39</v>
      </c>
      <c r="P1525" t="s">
        <v>165</v>
      </c>
      <c r="Q1525">
        <v>2</v>
      </c>
      <c r="R1525" s="5">
        <v>18.619999999999997</v>
      </c>
      <c r="S1525" s="5">
        <v>32.5</v>
      </c>
      <c r="T1525" s="5">
        <v>65</v>
      </c>
      <c r="U1525">
        <v>0</v>
      </c>
      <c r="V1525" s="5">
        <v>27.76</v>
      </c>
      <c r="W1525" t="s">
        <v>139</v>
      </c>
      <c r="X1525" s="3">
        <v>41740</v>
      </c>
      <c r="Y1525" s="3">
        <v>41740</v>
      </c>
      <c r="Z1525">
        <v>3</v>
      </c>
      <c r="AA1525" t="s">
        <v>8400</v>
      </c>
      <c r="AB1525">
        <f t="shared" si="117"/>
        <v>0</v>
      </c>
      <c r="AC1525" t="str">
        <f t="shared" si="115"/>
        <v>Tuesday</v>
      </c>
      <c r="AD1525" s="5">
        <v>6.5990000000000002</v>
      </c>
      <c r="AE1525">
        <v>2014</v>
      </c>
      <c r="AF1525">
        <v>15</v>
      </c>
      <c r="AG1525" s="14">
        <f t="shared" si="116"/>
        <v>0.42707692307692308</v>
      </c>
      <c r="AH1525">
        <f t="shared" si="118"/>
        <v>0</v>
      </c>
      <c r="AI1525" t="str">
        <f t="shared" si="119"/>
        <v xml:space="preserve"> </v>
      </c>
    </row>
    <row r="1526" spans="1:35" x14ac:dyDescent="0.35">
      <c r="A1526">
        <v>1525</v>
      </c>
      <c r="B1526" t="s">
        <v>725</v>
      </c>
      <c r="C1526" t="s">
        <v>726</v>
      </c>
      <c r="D1526" t="s">
        <v>29</v>
      </c>
      <c r="E1526" t="s">
        <v>30</v>
      </c>
      <c r="F1526" t="s">
        <v>31</v>
      </c>
      <c r="G1526" t="s">
        <v>476</v>
      </c>
      <c r="H1526" t="s">
        <v>833</v>
      </c>
      <c r="I1526" t="s">
        <v>34</v>
      </c>
      <c r="J1526" t="s">
        <v>4214</v>
      </c>
      <c r="K1526" s="3">
        <v>41737</v>
      </c>
      <c r="L1526" t="s">
        <v>36</v>
      </c>
      <c r="M1526" t="s">
        <v>4215</v>
      </c>
      <c r="N1526" t="s">
        <v>4216</v>
      </c>
      <c r="O1526" t="s">
        <v>39</v>
      </c>
      <c r="P1526" t="s">
        <v>183</v>
      </c>
      <c r="Q1526">
        <v>2</v>
      </c>
      <c r="R1526" s="5">
        <v>47.42</v>
      </c>
      <c r="S1526" s="5">
        <v>54.5</v>
      </c>
      <c r="T1526" s="5">
        <v>109</v>
      </c>
      <c r="U1526">
        <v>0</v>
      </c>
      <c r="V1526" s="5">
        <v>14.16</v>
      </c>
      <c r="W1526" t="s">
        <v>139</v>
      </c>
      <c r="X1526" s="3">
        <v>41740</v>
      </c>
      <c r="Y1526" s="3">
        <v>41741</v>
      </c>
      <c r="Z1526">
        <v>4</v>
      </c>
      <c r="AA1526" t="s">
        <v>8399</v>
      </c>
      <c r="AB1526">
        <f t="shared" si="117"/>
        <v>1</v>
      </c>
      <c r="AC1526" t="str">
        <f t="shared" si="115"/>
        <v>Tuesday</v>
      </c>
      <c r="AD1526" s="5">
        <v>8.1940000000000008</v>
      </c>
      <c r="AE1526">
        <v>2014</v>
      </c>
      <c r="AF1526">
        <v>15</v>
      </c>
      <c r="AG1526" s="14">
        <f t="shared" si="116"/>
        <v>0.12990825688073396</v>
      </c>
      <c r="AH1526">
        <f t="shared" si="118"/>
        <v>1</v>
      </c>
      <c r="AI1526">
        <f t="shared" si="119"/>
        <v>1</v>
      </c>
    </row>
    <row r="1527" spans="1:35" x14ac:dyDescent="0.35">
      <c r="A1527">
        <v>1526</v>
      </c>
      <c r="B1527" t="s">
        <v>4217</v>
      </c>
      <c r="C1527" t="s">
        <v>4218</v>
      </c>
      <c r="D1527" t="s">
        <v>96</v>
      </c>
      <c r="E1527" t="s">
        <v>30</v>
      </c>
      <c r="F1527" t="s">
        <v>31</v>
      </c>
      <c r="G1527" t="s">
        <v>1287</v>
      </c>
      <c r="H1527" t="s">
        <v>4219</v>
      </c>
      <c r="I1527" t="s">
        <v>34</v>
      </c>
      <c r="J1527" t="s">
        <v>4220</v>
      </c>
      <c r="K1527" s="3">
        <v>41280</v>
      </c>
      <c r="L1527" t="s">
        <v>215</v>
      </c>
      <c r="M1527" t="s">
        <v>4221</v>
      </c>
      <c r="N1527" t="s">
        <v>4222</v>
      </c>
      <c r="O1527" t="s">
        <v>72</v>
      </c>
      <c r="P1527" t="s">
        <v>73</v>
      </c>
      <c r="Q1527">
        <v>4</v>
      </c>
      <c r="R1527" s="5">
        <v>21.29</v>
      </c>
      <c r="S1527" s="5">
        <v>24.75</v>
      </c>
      <c r="T1527" s="5">
        <v>99</v>
      </c>
      <c r="U1527">
        <v>0</v>
      </c>
      <c r="V1527" s="5">
        <v>13.84</v>
      </c>
      <c r="W1527" t="s">
        <v>155</v>
      </c>
      <c r="X1527" s="3">
        <v>41282</v>
      </c>
      <c r="Y1527" s="3">
        <v>41282</v>
      </c>
      <c r="Z1527">
        <v>2</v>
      </c>
      <c r="AA1527" t="s">
        <v>8400</v>
      </c>
      <c r="AB1527">
        <f t="shared" si="117"/>
        <v>0</v>
      </c>
      <c r="AC1527" t="str">
        <f t="shared" si="115"/>
        <v>Sunday</v>
      </c>
      <c r="AD1527" s="5">
        <v>34.765000000000001</v>
      </c>
      <c r="AE1527">
        <v>2013</v>
      </c>
      <c r="AF1527">
        <v>2</v>
      </c>
      <c r="AG1527" s="14">
        <f t="shared" si="116"/>
        <v>0.13979797979797981</v>
      </c>
      <c r="AH1527">
        <f t="shared" si="118"/>
        <v>0</v>
      </c>
      <c r="AI1527" t="str">
        <f t="shared" si="119"/>
        <v xml:space="preserve"> </v>
      </c>
    </row>
    <row r="1528" spans="1:35" x14ac:dyDescent="0.35">
      <c r="A1528">
        <v>1527</v>
      </c>
      <c r="B1528" t="s">
        <v>1323</v>
      </c>
      <c r="C1528" t="s">
        <v>1324</v>
      </c>
      <c r="D1528" t="s">
        <v>29</v>
      </c>
      <c r="E1528" t="s">
        <v>199</v>
      </c>
      <c r="F1528" t="s">
        <v>212</v>
      </c>
      <c r="G1528" t="s">
        <v>213</v>
      </c>
      <c r="H1528" t="s">
        <v>213</v>
      </c>
      <c r="I1528" t="s">
        <v>34</v>
      </c>
      <c r="J1528" t="s">
        <v>4223</v>
      </c>
      <c r="K1528" s="3">
        <v>40882</v>
      </c>
      <c r="L1528" t="s">
        <v>136</v>
      </c>
      <c r="M1528" t="s">
        <v>2823</v>
      </c>
      <c r="N1528" t="s">
        <v>2824</v>
      </c>
      <c r="O1528" t="s">
        <v>39</v>
      </c>
      <c r="P1528" t="s">
        <v>58</v>
      </c>
      <c r="Q1528">
        <v>6</v>
      </c>
      <c r="R1528" s="5">
        <v>31.464533333333332</v>
      </c>
      <c r="S1528" s="5">
        <v>33.98566666666666</v>
      </c>
      <c r="T1528" s="5">
        <v>163.13119999999998</v>
      </c>
      <c r="U1528">
        <v>0.2</v>
      </c>
      <c r="V1528" s="5">
        <v>-25.655999999999999</v>
      </c>
      <c r="W1528" t="s">
        <v>41</v>
      </c>
      <c r="X1528" s="3">
        <v>40887</v>
      </c>
      <c r="Y1528" s="3">
        <v>40887</v>
      </c>
      <c r="Z1528">
        <v>5</v>
      </c>
      <c r="AA1528" t="s">
        <v>8400</v>
      </c>
      <c r="AB1528">
        <f t="shared" si="117"/>
        <v>0</v>
      </c>
      <c r="AC1528" t="str">
        <f t="shared" si="115"/>
        <v>Monday</v>
      </c>
      <c r="AD1528" s="5">
        <v>22.934000000000001</v>
      </c>
      <c r="AE1528">
        <v>2011</v>
      </c>
      <c r="AF1528">
        <v>50</v>
      </c>
      <c r="AG1528" s="14">
        <f t="shared" si="116"/>
        <v>-0.15727218337142129</v>
      </c>
      <c r="AH1528">
        <f t="shared" si="118"/>
        <v>0</v>
      </c>
      <c r="AI1528" t="str">
        <f t="shared" si="119"/>
        <v xml:space="preserve"> </v>
      </c>
    </row>
    <row r="1529" spans="1:35" x14ac:dyDescent="0.35">
      <c r="A1529">
        <v>1528</v>
      </c>
      <c r="B1529" t="s">
        <v>3929</v>
      </c>
      <c r="C1529" t="s">
        <v>3930</v>
      </c>
      <c r="D1529" t="s">
        <v>29</v>
      </c>
      <c r="E1529" t="s">
        <v>199</v>
      </c>
      <c r="F1529" t="s">
        <v>200</v>
      </c>
      <c r="G1529" t="s">
        <v>678</v>
      </c>
      <c r="H1529" t="s">
        <v>678</v>
      </c>
      <c r="I1529" t="s">
        <v>34</v>
      </c>
      <c r="J1529" t="s">
        <v>4224</v>
      </c>
      <c r="K1529" s="3">
        <v>41018</v>
      </c>
      <c r="L1529" t="s">
        <v>98</v>
      </c>
      <c r="M1529" t="s">
        <v>4225</v>
      </c>
      <c r="N1529" t="s">
        <v>4226</v>
      </c>
      <c r="O1529" t="s">
        <v>72</v>
      </c>
      <c r="P1529" t="s">
        <v>162</v>
      </c>
      <c r="Q1529">
        <v>7</v>
      </c>
      <c r="R1529" s="5">
        <v>67.415276640000002</v>
      </c>
      <c r="S1529" s="5">
        <v>99.13522709418838</v>
      </c>
      <c r="T1529" s="5">
        <v>692.55869647999998</v>
      </c>
      <c r="U1529">
        <v>2E-3</v>
      </c>
      <c r="V1529" s="5">
        <v>220.65176</v>
      </c>
      <c r="W1529" t="s">
        <v>41</v>
      </c>
      <c r="X1529" s="3">
        <v>41023</v>
      </c>
      <c r="Y1529" s="3">
        <v>41026</v>
      </c>
      <c r="Z1529">
        <v>8</v>
      </c>
      <c r="AA1529" t="s">
        <v>8399</v>
      </c>
      <c r="AB1529">
        <f t="shared" si="117"/>
        <v>3</v>
      </c>
      <c r="AC1529" t="str">
        <f t="shared" si="115"/>
        <v>Thursday</v>
      </c>
      <c r="AD1529" s="5">
        <v>93.271000000000001</v>
      </c>
      <c r="AE1529">
        <v>2012</v>
      </c>
      <c r="AF1529">
        <v>16</v>
      </c>
      <c r="AG1529" s="14">
        <f t="shared" si="116"/>
        <v>0.31860369542897232</v>
      </c>
      <c r="AH1529">
        <f t="shared" si="118"/>
        <v>1</v>
      </c>
      <c r="AI1529">
        <f t="shared" si="119"/>
        <v>3</v>
      </c>
    </row>
    <row r="1530" spans="1:35" x14ac:dyDescent="0.35">
      <c r="A1530">
        <v>1529</v>
      </c>
      <c r="B1530" t="s">
        <v>3929</v>
      </c>
      <c r="C1530" t="s">
        <v>3930</v>
      </c>
      <c r="D1530" t="s">
        <v>29</v>
      </c>
      <c r="E1530" t="s">
        <v>199</v>
      </c>
      <c r="F1530" t="s">
        <v>200</v>
      </c>
      <c r="G1530" t="s">
        <v>678</v>
      </c>
      <c r="H1530" t="s">
        <v>678</v>
      </c>
      <c r="I1530" t="s">
        <v>34</v>
      </c>
      <c r="J1530" t="s">
        <v>4224</v>
      </c>
      <c r="K1530" s="3">
        <v>41018</v>
      </c>
      <c r="L1530" t="s">
        <v>98</v>
      </c>
      <c r="M1530" t="s">
        <v>1699</v>
      </c>
      <c r="N1530" t="s">
        <v>1700</v>
      </c>
      <c r="O1530" t="s">
        <v>51</v>
      </c>
      <c r="P1530" t="s">
        <v>93</v>
      </c>
      <c r="Q1530">
        <v>3</v>
      </c>
      <c r="R1530" s="5">
        <v>39.606666666666662</v>
      </c>
      <c r="S1530" s="5">
        <v>41.666666666666664</v>
      </c>
      <c r="T1530" s="5">
        <v>125</v>
      </c>
      <c r="U1530">
        <v>0</v>
      </c>
      <c r="V1530" s="5">
        <v>6.18</v>
      </c>
      <c r="W1530" t="s">
        <v>41</v>
      </c>
      <c r="X1530" s="3">
        <v>41023</v>
      </c>
      <c r="Y1530" s="3">
        <v>41026</v>
      </c>
      <c r="Z1530">
        <v>8</v>
      </c>
      <c r="AA1530" t="s">
        <v>8399</v>
      </c>
      <c r="AB1530">
        <f t="shared" si="117"/>
        <v>3</v>
      </c>
      <c r="AC1530" t="str">
        <f t="shared" si="115"/>
        <v>Thursday</v>
      </c>
      <c r="AD1530" s="5">
        <v>12.632999999999999</v>
      </c>
      <c r="AE1530">
        <v>2012</v>
      </c>
      <c r="AF1530">
        <v>16</v>
      </c>
      <c r="AG1530" s="14">
        <f t="shared" si="116"/>
        <v>4.9439999999999998E-2</v>
      </c>
      <c r="AH1530">
        <f t="shared" si="118"/>
        <v>1</v>
      </c>
      <c r="AI1530">
        <f t="shared" si="119"/>
        <v>3</v>
      </c>
    </row>
    <row r="1531" spans="1:35" x14ac:dyDescent="0.35">
      <c r="A1531">
        <v>1530</v>
      </c>
      <c r="B1531" t="s">
        <v>3929</v>
      </c>
      <c r="C1531" t="s">
        <v>3930</v>
      </c>
      <c r="D1531" t="s">
        <v>29</v>
      </c>
      <c r="E1531" t="s">
        <v>199</v>
      </c>
      <c r="F1531" t="s">
        <v>200</v>
      </c>
      <c r="G1531" t="s">
        <v>678</v>
      </c>
      <c r="H1531" t="s">
        <v>678</v>
      </c>
      <c r="I1531" t="s">
        <v>34</v>
      </c>
      <c r="J1531" t="s">
        <v>4224</v>
      </c>
      <c r="K1531" s="3">
        <v>41018</v>
      </c>
      <c r="L1531" t="s">
        <v>98</v>
      </c>
      <c r="M1531" t="s">
        <v>4227</v>
      </c>
      <c r="N1531" t="s">
        <v>4228</v>
      </c>
      <c r="O1531" t="s">
        <v>72</v>
      </c>
      <c r="P1531" t="s">
        <v>79</v>
      </c>
      <c r="Q1531">
        <v>2</v>
      </c>
      <c r="R1531" s="5">
        <v>24.8</v>
      </c>
      <c r="S1531" s="5">
        <v>46</v>
      </c>
      <c r="T1531" s="5">
        <v>92</v>
      </c>
      <c r="U1531">
        <v>0</v>
      </c>
      <c r="V1531" s="5">
        <v>42.4</v>
      </c>
      <c r="W1531" t="s">
        <v>41</v>
      </c>
      <c r="X1531" s="3">
        <v>41023</v>
      </c>
      <c r="Y1531" s="3">
        <v>41023</v>
      </c>
      <c r="Z1531">
        <v>5</v>
      </c>
      <c r="AA1531" t="s">
        <v>8400</v>
      </c>
      <c r="AB1531">
        <f t="shared" si="117"/>
        <v>0</v>
      </c>
      <c r="AC1531" t="str">
        <f t="shared" si="115"/>
        <v>Thursday</v>
      </c>
      <c r="AD1531" s="5">
        <v>11.814</v>
      </c>
      <c r="AE1531">
        <v>2012</v>
      </c>
      <c r="AF1531">
        <v>16</v>
      </c>
      <c r="AG1531" s="14">
        <f t="shared" si="116"/>
        <v>0.46086956521739131</v>
      </c>
      <c r="AH1531">
        <f t="shared" si="118"/>
        <v>0</v>
      </c>
      <c r="AI1531" t="str">
        <f t="shared" si="119"/>
        <v xml:space="preserve"> </v>
      </c>
    </row>
    <row r="1532" spans="1:35" x14ac:dyDescent="0.35">
      <c r="A1532">
        <v>1531</v>
      </c>
      <c r="B1532" t="s">
        <v>3929</v>
      </c>
      <c r="C1532" t="s">
        <v>3930</v>
      </c>
      <c r="D1532" t="s">
        <v>29</v>
      </c>
      <c r="E1532" t="s">
        <v>199</v>
      </c>
      <c r="F1532" t="s">
        <v>200</v>
      </c>
      <c r="G1532" t="s">
        <v>678</v>
      </c>
      <c r="H1532" t="s">
        <v>678</v>
      </c>
      <c r="I1532" t="s">
        <v>34</v>
      </c>
      <c r="J1532" t="s">
        <v>4224</v>
      </c>
      <c r="K1532" s="3">
        <v>41018</v>
      </c>
      <c r="L1532" t="s">
        <v>98</v>
      </c>
      <c r="M1532" t="s">
        <v>1556</v>
      </c>
      <c r="N1532" t="s">
        <v>1557</v>
      </c>
      <c r="O1532" t="s">
        <v>39</v>
      </c>
      <c r="P1532" t="s">
        <v>58</v>
      </c>
      <c r="Q1532">
        <v>4</v>
      </c>
      <c r="R1532" s="5">
        <v>23.119999999999997</v>
      </c>
      <c r="S1532" s="5">
        <v>34.5</v>
      </c>
      <c r="T1532" s="5">
        <v>138</v>
      </c>
      <c r="U1532">
        <v>0</v>
      </c>
      <c r="V1532" s="5">
        <v>45.52</v>
      </c>
      <c r="W1532" t="s">
        <v>41</v>
      </c>
      <c r="X1532" s="3">
        <v>41023</v>
      </c>
      <c r="Y1532" s="3">
        <v>41023</v>
      </c>
      <c r="Z1532">
        <v>5</v>
      </c>
      <c r="AA1532" t="s">
        <v>8400</v>
      </c>
      <c r="AB1532">
        <f t="shared" si="117"/>
        <v>0</v>
      </c>
      <c r="AC1532" t="str">
        <f t="shared" si="115"/>
        <v>Thursday</v>
      </c>
      <c r="AD1532" s="5">
        <v>11.297000000000001</v>
      </c>
      <c r="AE1532">
        <v>2012</v>
      </c>
      <c r="AF1532">
        <v>16</v>
      </c>
      <c r="AG1532" s="14">
        <f t="shared" si="116"/>
        <v>0.32985507246376816</v>
      </c>
      <c r="AH1532">
        <f t="shared" si="118"/>
        <v>0</v>
      </c>
      <c r="AI1532" t="str">
        <f t="shared" si="119"/>
        <v xml:space="preserve"> </v>
      </c>
    </row>
    <row r="1533" spans="1:35" x14ac:dyDescent="0.35">
      <c r="A1533">
        <v>1532</v>
      </c>
      <c r="B1533" t="s">
        <v>633</v>
      </c>
      <c r="C1533" t="s">
        <v>634</v>
      </c>
      <c r="D1533" t="s">
        <v>29</v>
      </c>
      <c r="E1533" t="s">
        <v>84</v>
      </c>
      <c r="F1533" t="s">
        <v>168</v>
      </c>
      <c r="G1533" t="s">
        <v>169</v>
      </c>
      <c r="H1533" t="s">
        <v>170</v>
      </c>
      <c r="I1533" t="s">
        <v>34</v>
      </c>
      <c r="J1533" t="s">
        <v>4229</v>
      </c>
      <c r="K1533" s="3">
        <v>41564</v>
      </c>
      <c r="L1533" t="s">
        <v>136</v>
      </c>
      <c r="M1533" t="s">
        <v>2105</v>
      </c>
      <c r="N1533" t="s">
        <v>2106</v>
      </c>
      <c r="O1533" t="s">
        <v>51</v>
      </c>
      <c r="P1533" t="s">
        <v>52</v>
      </c>
      <c r="Q1533">
        <v>1</v>
      </c>
      <c r="R1533" s="5">
        <v>11.181599999999996</v>
      </c>
      <c r="S1533" s="5">
        <v>17.229333333333329</v>
      </c>
      <c r="T1533" s="5">
        <v>10.337599999999997</v>
      </c>
      <c r="U1533">
        <v>0.4</v>
      </c>
      <c r="V1533" s="5">
        <v>-0.84399999999999997</v>
      </c>
      <c r="W1533" t="s">
        <v>139</v>
      </c>
      <c r="X1533" s="3">
        <v>41567</v>
      </c>
      <c r="Y1533" s="3">
        <v>41567</v>
      </c>
      <c r="Z1533">
        <v>3</v>
      </c>
      <c r="AA1533" t="s">
        <v>8400</v>
      </c>
      <c r="AB1533">
        <f t="shared" si="117"/>
        <v>0</v>
      </c>
      <c r="AC1533" t="str">
        <f t="shared" si="115"/>
        <v>Thursday</v>
      </c>
      <c r="AD1533" s="5">
        <v>1.8340000000000001</v>
      </c>
      <c r="AE1533">
        <v>2013</v>
      </c>
      <c r="AF1533">
        <v>42</v>
      </c>
      <c r="AG1533" s="14">
        <f t="shared" si="116"/>
        <v>-8.1643708404271806E-2</v>
      </c>
      <c r="AH1533">
        <f t="shared" si="118"/>
        <v>0</v>
      </c>
      <c r="AI1533" t="str">
        <f t="shared" si="119"/>
        <v xml:space="preserve"> </v>
      </c>
    </row>
    <row r="1534" spans="1:35" x14ac:dyDescent="0.35">
      <c r="A1534">
        <v>1533</v>
      </c>
      <c r="B1534" t="s">
        <v>633</v>
      </c>
      <c r="C1534" t="s">
        <v>634</v>
      </c>
      <c r="D1534" t="s">
        <v>29</v>
      </c>
      <c r="E1534" t="s">
        <v>84</v>
      </c>
      <c r="F1534" t="s">
        <v>168</v>
      </c>
      <c r="G1534" t="s">
        <v>169</v>
      </c>
      <c r="H1534" t="s">
        <v>170</v>
      </c>
      <c r="I1534" t="s">
        <v>34</v>
      </c>
      <c r="J1534" t="s">
        <v>4229</v>
      </c>
      <c r="K1534" s="3">
        <v>41564</v>
      </c>
      <c r="L1534" t="s">
        <v>136</v>
      </c>
      <c r="M1534" t="s">
        <v>1506</v>
      </c>
      <c r="N1534" t="s">
        <v>1507</v>
      </c>
      <c r="O1534" t="s">
        <v>39</v>
      </c>
      <c r="P1534" t="s">
        <v>165</v>
      </c>
      <c r="Q1534">
        <v>5</v>
      </c>
      <c r="R1534" s="5">
        <v>10.500000000000002</v>
      </c>
      <c r="S1534" s="5">
        <v>16.666666666666671</v>
      </c>
      <c r="T1534" s="5">
        <v>50.000000000000014</v>
      </c>
      <c r="U1534">
        <v>0.4</v>
      </c>
      <c r="V1534" s="5">
        <v>-2.5</v>
      </c>
      <c r="W1534" t="s">
        <v>139</v>
      </c>
      <c r="X1534" s="3">
        <v>41567</v>
      </c>
      <c r="Y1534" s="3">
        <v>41567</v>
      </c>
      <c r="Z1534">
        <v>3</v>
      </c>
      <c r="AA1534" t="s">
        <v>8400</v>
      </c>
      <c r="AB1534">
        <f t="shared" si="117"/>
        <v>0</v>
      </c>
      <c r="AC1534" t="str">
        <f t="shared" si="115"/>
        <v>Thursday</v>
      </c>
      <c r="AD1534" s="5">
        <v>5.3109999999999999</v>
      </c>
      <c r="AE1534">
        <v>2013</v>
      </c>
      <c r="AF1534">
        <v>42</v>
      </c>
      <c r="AG1534" s="14">
        <f t="shared" si="116"/>
        <v>-4.9999999999999989E-2</v>
      </c>
      <c r="AH1534">
        <f t="shared" si="118"/>
        <v>0</v>
      </c>
      <c r="AI1534" t="str">
        <f t="shared" si="119"/>
        <v xml:space="preserve"> </v>
      </c>
    </row>
    <row r="1535" spans="1:35" x14ac:dyDescent="0.35">
      <c r="A1535">
        <v>1534</v>
      </c>
      <c r="B1535" t="s">
        <v>3336</v>
      </c>
      <c r="C1535" t="s">
        <v>3337</v>
      </c>
      <c r="D1535" t="s">
        <v>29</v>
      </c>
      <c r="E1535" t="s">
        <v>30</v>
      </c>
      <c r="F1535" t="s">
        <v>31</v>
      </c>
      <c r="G1535" t="s">
        <v>2350</v>
      </c>
      <c r="H1535" t="s">
        <v>4230</v>
      </c>
      <c r="I1535" t="s">
        <v>34</v>
      </c>
      <c r="J1535" t="s">
        <v>4231</v>
      </c>
      <c r="K1535" s="3">
        <v>41438</v>
      </c>
      <c r="L1535" t="s">
        <v>36</v>
      </c>
      <c r="M1535" t="s">
        <v>4232</v>
      </c>
      <c r="N1535" t="s">
        <v>4233</v>
      </c>
      <c r="O1535" t="s">
        <v>39</v>
      </c>
      <c r="P1535" t="s">
        <v>40</v>
      </c>
      <c r="Q1535">
        <v>1</v>
      </c>
      <c r="R1535" s="5">
        <v>7.08</v>
      </c>
      <c r="S1535" s="5">
        <v>8</v>
      </c>
      <c r="T1535" s="5">
        <v>8</v>
      </c>
      <c r="U1535">
        <v>0</v>
      </c>
      <c r="V1535" s="5">
        <v>0.92</v>
      </c>
      <c r="W1535" t="s">
        <v>41</v>
      </c>
      <c r="X1535" s="3">
        <v>41443</v>
      </c>
      <c r="Y1535" s="3">
        <v>41443</v>
      </c>
      <c r="Z1535">
        <v>5</v>
      </c>
      <c r="AA1535" t="s">
        <v>8400</v>
      </c>
      <c r="AB1535">
        <f t="shared" si="117"/>
        <v>0</v>
      </c>
      <c r="AC1535" t="str">
        <f t="shared" si="115"/>
        <v>Thursday</v>
      </c>
      <c r="AD1535" s="5">
        <v>0.27100000000000002</v>
      </c>
      <c r="AE1535">
        <v>2013</v>
      </c>
      <c r="AF1535">
        <v>24</v>
      </c>
      <c r="AG1535" s="14">
        <f t="shared" si="116"/>
        <v>0.115</v>
      </c>
      <c r="AH1535">
        <f t="shared" si="118"/>
        <v>0</v>
      </c>
      <c r="AI1535" t="str">
        <f t="shared" si="119"/>
        <v xml:space="preserve"> </v>
      </c>
    </row>
    <row r="1536" spans="1:35" x14ac:dyDescent="0.35">
      <c r="A1536">
        <v>1535</v>
      </c>
      <c r="B1536" t="s">
        <v>3336</v>
      </c>
      <c r="C1536" t="s">
        <v>3337</v>
      </c>
      <c r="D1536" t="s">
        <v>29</v>
      </c>
      <c r="E1536" t="s">
        <v>30</v>
      </c>
      <c r="F1536" t="s">
        <v>31</v>
      </c>
      <c r="G1536" t="s">
        <v>2350</v>
      </c>
      <c r="H1536" t="s">
        <v>4230</v>
      </c>
      <c r="I1536" t="s">
        <v>34</v>
      </c>
      <c r="J1536" t="s">
        <v>4231</v>
      </c>
      <c r="K1536" s="3">
        <v>41438</v>
      </c>
      <c r="L1536" t="s">
        <v>36</v>
      </c>
      <c r="M1536" t="s">
        <v>1382</v>
      </c>
      <c r="N1536" t="s">
        <v>1383</v>
      </c>
      <c r="O1536" t="s">
        <v>39</v>
      </c>
      <c r="P1536" t="s">
        <v>40</v>
      </c>
      <c r="Q1536">
        <v>1</v>
      </c>
      <c r="R1536" s="5">
        <v>3.5</v>
      </c>
      <c r="S1536" s="5">
        <v>7</v>
      </c>
      <c r="T1536" s="5">
        <v>7</v>
      </c>
      <c r="U1536">
        <v>0</v>
      </c>
      <c r="V1536" s="5">
        <v>3.5</v>
      </c>
      <c r="W1536" t="s">
        <v>41</v>
      </c>
      <c r="X1536" s="3">
        <v>41443</v>
      </c>
      <c r="Y1536" s="3">
        <v>41443</v>
      </c>
      <c r="Z1536">
        <v>5</v>
      </c>
      <c r="AA1536" t="s">
        <v>8400</v>
      </c>
      <c r="AB1536">
        <f t="shared" si="117"/>
        <v>0</v>
      </c>
      <c r="AC1536" t="str">
        <f t="shared" si="115"/>
        <v>Thursday</v>
      </c>
      <c r="AD1536" s="5">
        <v>0.127</v>
      </c>
      <c r="AE1536">
        <v>2013</v>
      </c>
      <c r="AF1536">
        <v>24</v>
      </c>
      <c r="AG1536" s="14">
        <f t="shared" si="116"/>
        <v>0.5</v>
      </c>
      <c r="AH1536">
        <f t="shared" si="118"/>
        <v>0</v>
      </c>
      <c r="AI1536" t="str">
        <f t="shared" si="119"/>
        <v xml:space="preserve"> </v>
      </c>
    </row>
    <row r="1537" spans="1:35" x14ac:dyDescent="0.35">
      <c r="A1537">
        <v>1536</v>
      </c>
      <c r="B1537" t="s">
        <v>3336</v>
      </c>
      <c r="C1537" t="s">
        <v>3337</v>
      </c>
      <c r="D1537" t="s">
        <v>29</v>
      </c>
      <c r="E1537" t="s">
        <v>30</v>
      </c>
      <c r="F1537" t="s">
        <v>31</v>
      </c>
      <c r="G1537" t="s">
        <v>2350</v>
      </c>
      <c r="H1537" t="s">
        <v>4230</v>
      </c>
      <c r="I1537" t="s">
        <v>34</v>
      </c>
      <c r="J1537" t="s">
        <v>4231</v>
      </c>
      <c r="K1537" s="3">
        <v>41438</v>
      </c>
      <c r="L1537" t="s">
        <v>36</v>
      </c>
      <c r="M1537" t="s">
        <v>417</v>
      </c>
      <c r="N1537" t="s">
        <v>418</v>
      </c>
      <c r="O1537" t="s">
        <v>39</v>
      </c>
      <c r="P1537" t="s">
        <v>90</v>
      </c>
      <c r="Q1537">
        <v>3</v>
      </c>
      <c r="R1537" s="5">
        <v>8.4266666666666676</v>
      </c>
      <c r="S1537" s="5">
        <v>9.6666666666666679</v>
      </c>
      <c r="T1537" s="5">
        <v>29.000000000000004</v>
      </c>
      <c r="U1537">
        <v>0</v>
      </c>
      <c r="V1537" s="5">
        <v>3.72</v>
      </c>
      <c r="W1537" t="s">
        <v>41</v>
      </c>
      <c r="X1537" s="3">
        <v>41443</v>
      </c>
      <c r="Y1537" s="3">
        <v>41446</v>
      </c>
      <c r="Z1537">
        <v>8</v>
      </c>
      <c r="AA1537" t="s">
        <v>8399</v>
      </c>
      <c r="AB1537">
        <f t="shared" si="117"/>
        <v>3</v>
      </c>
      <c r="AC1537" t="str">
        <f t="shared" si="115"/>
        <v>Thursday</v>
      </c>
      <c r="AD1537" s="5">
        <v>2.3969999999999998</v>
      </c>
      <c r="AE1537">
        <v>2013</v>
      </c>
      <c r="AF1537">
        <v>24</v>
      </c>
      <c r="AG1537" s="14">
        <f t="shared" si="116"/>
        <v>0.12827586206896552</v>
      </c>
      <c r="AH1537">
        <f t="shared" si="118"/>
        <v>1</v>
      </c>
      <c r="AI1537">
        <f t="shared" si="119"/>
        <v>3</v>
      </c>
    </row>
    <row r="1538" spans="1:35" x14ac:dyDescent="0.35">
      <c r="A1538">
        <v>1537</v>
      </c>
      <c r="B1538" t="s">
        <v>3336</v>
      </c>
      <c r="C1538" t="s">
        <v>3337</v>
      </c>
      <c r="D1538" t="s">
        <v>29</v>
      </c>
      <c r="E1538" t="s">
        <v>30</v>
      </c>
      <c r="F1538" t="s">
        <v>31</v>
      </c>
      <c r="G1538" t="s">
        <v>2350</v>
      </c>
      <c r="H1538" t="s">
        <v>4230</v>
      </c>
      <c r="I1538" t="s">
        <v>34</v>
      </c>
      <c r="J1538" t="s">
        <v>4231</v>
      </c>
      <c r="K1538" s="3">
        <v>41438</v>
      </c>
      <c r="L1538" t="s">
        <v>36</v>
      </c>
      <c r="M1538" t="s">
        <v>4234</v>
      </c>
      <c r="N1538" t="s">
        <v>4235</v>
      </c>
      <c r="O1538" t="s">
        <v>39</v>
      </c>
      <c r="P1538" t="s">
        <v>76</v>
      </c>
      <c r="Q1538">
        <v>5</v>
      </c>
      <c r="R1538" s="5">
        <v>24.48</v>
      </c>
      <c r="S1538" s="5">
        <v>27.8</v>
      </c>
      <c r="T1538" s="5">
        <v>139</v>
      </c>
      <c r="U1538">
        <v>0</v>
      </c>
      <c r="V1538" s="5">
        <v>16.600000000000001</v>
      </c>
      <c r="W1538" t="s">
        <v>41</v>
      </c>
      <c r="X1538" s="3">
        <v>41443</v>
      </c>
      <c r="Y1538" s="3">
        <v>41445</v>
      </c>
      <c r="Z1538">
        <v>7</v>
      </c>
      <c r="AA1538" t="s">
        <v>8399</v>
      </c>
      <c r="AB1538">
        <f t="shared" si="117"/>
        <v>2</v>
      </c>
      <c r="AC1538" t="str">
        <f t="shared" ref="AC1538:AC1601" si="120">TEXT(K1538,"dddd")</f>
        <v>Thursday</v>
      </c>
      <c r="AD1538" s="5">
        <v>13.798</v>
      </c>
      <c r="AE1538">
        <v>2013</v>
      </c>
      <c r="AF1538">
        <v>24</v>
      </c>
      <c r="AG1538" s="14">
        <f t="shared" ref="AG1538:AG1601" si="121">V1538/T1538</f>
        <v>0.11942446043165468</v>
      </c>
      <c r="AH1538">
        <f t="shared" si="118"/>
        <v>1</v>
      </c>
      <c r="AI1538">
        <f t="shared" si="119"/>
        <v>2</v>
      </c>
    </row>
    <row r="1539" spans="1:35" x14ac:dyDescent="0.35">
      <c r="A1539">
        <v>1538</v>
      </c>
      <c r="B1539" t="s">
        <v>3336</v>
      </c>
      <c r="C1539" t="s">
        <v>3337</v>
      </c>
      <c r="D1539" t="s">
        <v>29</v>
      </c>
      <c r="E1539" t="s">
        <v>30</v>
      </c>
      <c r="F1539" t="s">
        <v>31</v>
      </c>
      <c r="G1539" t="s">
        <v>2350</v>
      </c>
      <c r="H1539" t="s">
        <v>4230</v>
      </c>
      <c r="I1539" t="s">
        <v>34</v>
      </c>
      <c r="J1539" t="s">
        <v>4231</v>
      </c>
      <c r="K1539" s="3">
        <v>41438</v>
      </c>
      <c r="L1539" t="s">
        <v>36</v>
      </c>
      <c r="M1539" t="s">
        <v>4236</v>
      </c>
      <c r="N1539" t="s">
        <v>4237</v>
      </c>
      <c r="O1539" t="s">
        <v>39</v>
      </c>
      <c r="P1539" t="s">
        <v>165</v>
      </c>
      <c r="Q1539">
        <v>4</v>
      </c>
      <c r="R1539" s="5">
        <v>3.83</v>
      </c>
      <c r="S1539" s="5">
        <v>6.25</v>
      </c>
      <c r="T1539" s="5">
        <v>25</v>
      </c>
      <c r="U1539">
        <v>0</v>
      </c>
      <c r="V1539" s="5">
        <v>9.68</v>
      </c>
      <c r="W1539" t="s">
        <v>41</v>
      </c>
      <c r="X1539" s="3">
        <v>41443</v>
      </c>
      <c r="Y1539" s="3">
        <v>41443</v>
      </c>
      <c r="Z1539">
        <v>5</v>
      </c>
      <c r="AA1539" t="s">
        <v>8400</v>
      </c>
      <c r="AB1539">
        <f t="shared" ref="AB1539:AB1602" si="122">Y1539-X1539</f>
        <v>0</v>
      </c>
      <c r="AC1539" t="str">
        <f t="shared" si="120"/>
        <v>Thursday</v>
      </c>
      <c r="AD1539" s="5">
        <v>2.863</v>
      </c>
      <c r="AE1539">
        <v>2013</v>
      </c>
      <c r="AF1539">
        <v>24</v>
      </c>
      <c r="AG1539" s="14">
        <f t="shared" si="121"/>
        <v>0.38719999999999999</v>
      </c>
      <c r="AH1539">
        <f t="shared" ref="AH1539:AH1602" si="123">IF(AA1539 = "Late", 1, 0)</f>
        <v>0</v>
      </c>
      <c r="AI1539" t="str">
        <f t="shared" ref="AI1539:AI1602" si="124">IF(AB1539&gt;0, AB1539, " ")</f>
        <v xml:space="preserve"> </v>
      </c>
    </row>
    <row r="1540" spans="1:35" x14ac:dyDescent="0.35">
      <c r="A1540">
        <v>1539</v>
      </c>
      <c r="B1540" t="s">
        <v>4238</v>
      </c>
      <c r="C1540" t="s">
        <v>4239</v>
      </c>
      <c r="D1540" t="s">
        <v>29</v>
      </c>
      <c r="E1540" t="s">
        <v>199</v>
      </c>
      <c r="F1540" t="s">
        <v>212</v>
      </c>
      <c r="G1540" t="s">
        <v>245</v>
      </c>
      <c r="H1540" t="s">
        <v>245</v>
      </c>
      <c r="I1540" t="s">
        <v>34</v>
      </c>
      <c r="J1540" t="s">
        <v>4240</v>
      </c>
      <c r="K1540" s="3">
        <v>41515</v>
      </c>
      <c r="L1540" t="s">
        <v>136</v>
      </c>
      <c r="M1540" t="s">
        <v>4241</v>
      </c>
      <c r="N1540" t="s">
        <v>4242</v>
      </c>
      <c r="O1540" t="s">
        <v>39</v>
      </c>
      <c r="P1540" t="s">
        <v>64</v>
      </c>
      <c r="Q1540">
        <v>3</v>
      </c>
      <c r="R1540" s="5">
        <v>9.6730666666666636</v>
      </c>
      <c r="S1540" s="5">
        <v>10.00133333333333</v>
      </c>
      <c r="T1540" s="5">
        <v>24.003199999999993</v>
      </c>
      <c r="U1540">
        <v>0.2</v>
      </c>
      <c r="V1540" s="5">
        <v>-5.016</v>
      </c>
      <c r="W1540" t="s">
        <v>41</v>
      </c>
      <c r="X1540" s="3">
        <v>41520</v>
      </c>
      <c r="Y1540" s="3">
        <v>41520</v>
      </c>
      <c r="Z1540">
        <v>5</v>
      </c>
      <c r="AA1540" t="s">
        <v>8400</v>
      </c>
      <c r="AB1540">
        <f t="shared" si="122"/>
        <v>0</v>
      </c>
      <c r="AC1540" t="str">
        <f t="shared" si="120"/>
        <v>Thursday</v>
      </c>
      <c r="AD1540" s="5">
        <v>2.33</v>
      </c>
      <c r="AE1540">
        <v>2013</v>
      </c>
      <c r="AF1540">
        <v>35</v>
      </c>
      <c r="AG1540" s="14">
        <f t="shared" si="121"/>
        <v>-0.20897213704839362</v>
      </c>
      <c r="AH1540">
        <f t="shared" si="123"/>
        <v>0</v>
      </c>
      <c r="AI1540" t="str">
        <f t="shared" si="124"/>
        <v xml:space="preserve"> </v>
      </c>
    </row>
    <row r="1541" spans="1:35" x14ac:dyDescent="0.35">
      <c r="A1541">
        <v>1540</v>
      </c>
      <c r="B1541" t="s">
        <v>762</v>
      </c>
      <c r="C1541" t="s">
        <v>763</v>
      </c>
      <c r="D1541" t="s">
        <v>29</v>
      </c>
      <c r="E1541" t="s">
        <v>44</v>
      </c>
      <c r="F1541" t="s">
        <v>67</v>
      </c>
      <c r="G1541" t="s">
        <v>4243</v>
      </c>
      <c r="H1541" t="s">
        <v>4244</v>
      </c>
      <c r="I1541" t="s">
        <v>34</v>
      </c>
      <c r="J1541" t="s">
        <v>4245</v>
      </c>
      <c r="K1541" s="3">
        <v>41985</v>
      </c>
      <c r="L1541" t="s">
        <v>36</v>
      </c>
      <c r="M1541" t="s">
        <v>4207</v>
      </c>
      <c r="N1541" t="s">
        <v>4208</v>
      </c>
      <c r="O1541" t="s">
        <v>51</v>
      </c>
      <c r="P1541" t="s">
        <v>93</v>
      </c>
      <c r="Q1541">
        <v>2</v>
      </c>
      <c r="R1541" s="5">
        <v>80.58</v>
      </c>
      <c r="S1541" s="5">
        <v>89.5</v>
      </c>
      <c r="T1541" s="5">
        <v>179</v>
      </c>
      <c r="U1541">
        <v>0</v>
      </c>
      <c r="V1541" s="5">
        <v>17.84</v>
      </c>
      <c r="W1541" t="s">
        <v>139</v>
      </c>
      <c r="X1541" s="3">
        <v>41988</v>
      </c>
      <c r="Y1541" s="3">
        <v>41988</v>
      </c>
      <c r="Z1541">
        <v>3</v>
      </c>
      <c r="AA1541" t="s">
        <v>8400</v>
      </c>
      <c r="AB1541">
        <f t="shared" si="122"/>
        <v>0</v>
      </c>
      <c r="AC1541" t="str">
        <f t="shared" si="120"/>
        <v>Friday</v>
      </c>
      <c r="AD1541" s="5">
        <v>10.349</v>
      </c>
      <c r="AE1541">
        <v>2014</v>
      </c>
      <c r="AF1541">
        <v>50</v>
      </c>
      <c r="AG1541" s="14">
        <f t="shared" si="121"/>
        <v>9.9664804469273741E-2</v>
      </c>
      <c r="AH1541">
        <f t="shared" si="123"/>
        <v>0</v>
      </c>
      <c r="AI1541" t="str">
        <f t="shared" si="124"/>
        <v xml:space="preserve"> </v>
      </c>
    </row>
    <row r="1542" spans="1:35" x14ac:dyDescent="0.35">
      <c r="A1542">
        <v>1541</v>
      </c>
      <c r="B1542" t="s">
        <v>2539</v>
      </c>
      <c r="C1542" t="s">
        <v>2540</v>
      </c>
      <c r="D1542" t="s">
        <v>96</v>
      </c>
      <c r="E1542" t="s">
        <v>30</v>
      </c>
      <c r="F1542" t="s">
        <v>31</v>
      </c>
      <c r="G1542" t="s">
        <v>511</v>
      </c>
      <c r="H1542" t="s">
        <v>3685</v>
      </c>
      <c r="I1542" t="s">
        <v>34</v>
      </c>
      <c r="J1542" t="s">
        <v>4246</v>
      </c>
      <c r="K1542" s="3">
        <v>41633</v>
      </c>
      <c r="L1542" t="s">
        <v>36</v>
      </c>
      <c r="M1542" t="s">
        <v>1581</v>
      </c>
      <c r="N1542" t="s">
        <v>1582</v>
      </c>
      <c r="O1542" t="s">
        <v>72</v>
      </c>
      <c r="P1542" t="s">
        <v>79</v>
      </c>
      <c r="Q1542">
        <v>1</v>
      </c>
      <c r="R1542" s="5">
        <v>17.54</v>
      </c>
      <c r="S1542" s="5">
        <v>25</v>
      </c>
      <c r="T1542" s="5">
        <v>25</v>
      </c>
      <c r="U1542">
        <v>0</v>
      </c>
      <c r="V1542" s="5">
        <v>7.46</v>
      </c>
      <c r="W1542" t="s">
        <v>41</v>
      </c>
      <c r="X1542" s="3">
        <v>41638</v>
      </c>
      <c r="Y1542" s="3">
        <v>41638</v>
      </c>
      <c r="Z1542">
        <v>5</v>
      </c>
      <c r="AA1542" t="s">
        <v>8400</v>
      </c>
      <c r="AB1542">
        <f t="shared" si="122"/>
        <v>0</v>
      </c>
      <c r="AC1542" t="str">
        <f t="shared" si="120"/>
        <v>Wednesday</v>
      </c>
      <c r="AD1542" s="5">
        <v>2.012</v>
      </c>
      <c r="AE1542">
        <v>2013</v>
      </c>
      <c r="AF1542">
        <v>52</v>
      </c>
      <c r="AG1542" s="14">
        <f t="shared" si="121"/>
        <v>0.2984</v>
      </c>
      <c r="AH1542">
        <f t="shared" si="123"/>
        <v>0</v>
      </c>
      <c r="AI1542" t="str">
        <f t="shared" si="124"/>
        <v xml:space="preserve"> </v>
      </c>
    </row>
    <row r="1543" spans="1:35" x14ac:dyDescent="0.35">
      <c r="A1543">
        <v>1542</v>
      </c>
      <c r="B1543" t="s">
        <v>2539</v>
      </c>
      <c r="C1543" t="s">
        <v>2540</v>
      </c>
      <c r="D1543" t="s">
        <v>96</v>
      </c>
      <c r="E1543" t="s">
        <v>30</v>
      </c>
      <c r="F1543" t="s">
        <v>31</v>
      </c>
      <c r="G1543" t="s">
        <v>511</v>
      </c>
      <c r="H1543" t="s">
        <v>3685</v>
      </c>
      <c r="I1543" t="s">
        <v>34</v>
      </c>
      <c r="J1543" t="s">
        <v>4246</v>
      </c>
      <c r="K1543" s="3">
        <v>41633</v>
      </c>
      <c r="L1543" t="s">
        <v>36</v>
      </c>
      <c r="M1543" t="s">
        <v>2279</v>
      </c>
      <c r="N1543" t="s">
        <v>2280</v>
      </c>
      <c r="O1543" t="s">
        <v>39</v>
      </c>
      <c r="P1543" t="s">
        <v>165</v>
      </c>
      <c r="Q1543">
        <v>5</v>
      </c>
      <c r="R1543" s="5">
        <v>86.76</v>
      </c>
      <c r="S1543" s="5">
        <v>131.4</v>
      </c>
      <c r="T1543" s="5">
        <v>657</v>
      </c>
      <c r="U1543">
        <v>0</v>
      </c>
      <c r="V1543" s="5">
        <v>223.2</v>
      </c>
      <c r="W1543" t="s">
        <v>41</v>
      </c>
      <c r="X1543" s="3">
        <v>41638</v>
      </c>
      <c r="Y1543" s="3">
        <v>41638</v>
      </c>
      <c r="Z1543">
        <v>5</v>
      </c>
      <c r="AA1543" t="s">
        <v>8400</v>
      </c>
      <c r="AB1543">
        <f t="shared" si="122"/>
        <v>0</v>
      </c>
      <c r="AC1543" t="str">
        <f t="shared" si="120"/>
        <v>Wednesday</v>
      </c>
      <c r="AD1543" s="5">
        <v>25.713999999999999</v>
      </c>
      <c r="AE1543">
        <v>2013</v>
      </c>
      <c r="AF1543">
        <v>52</v>
      </c>
      <c r="AG1543" s="14">
        <f t="shared" si="121"/>
        <v>0.33972602739726027</v>
      </c>
      <c r="AH1543">
        <f t="shared" si="123"/>
        <v>0</v>
      </c>
      <c r="AI1543" t="str">
        <f t="shared" si="124"/>
        <v xml:space="preserve"> </v>
      </c>
    </row>
    <row r="1544" spans="1:35" x14ac:dyDescent="0.35">
      <c r="A1544">
        <v>1543</v>
      </c>
      <c r="B1544" t="s">
        <v>2539</v>
      </c>
      <c r="C1544" t="s">
        <v>2540</v>
      </c>
      <c r="D1544" t="s">
        <v>96</v>
      </c>
      <c r="E1544" t="s">
        <v>30</v>
      </c>
      <c r="F1544" t="s">
        <v>31</v>
      </c>
      <c r="G1544" t="s">
        <v>511</v>
      </c>
      <c r="H1544" t="s">
        <v>3685</v>
      </c>
      <c r="I1544" t="s">
        <v>34</v>
      </c>
      <c r="J1544" t="s">
        <v>4246</v>
      </c>
      <c r="K1544" s="3">
        <v>41633</v>
      </c>
      <c r="L1544" t="s">
        <v>36</v>
      </c>
      <c r="M1544" t="s">
        <v>4247</v>
      </c>
      <c r="N1544" t="s">
        <v>4248</v>
      </c>
      <c r="O1544" t="s">
        <v>39</v>
      </c>
      <c r="P1544" t="s">
        <v>58</v>
      </c>
      <c r="Q1544">
        <v>3</v>
      </c>
      <c r="R1544" s="5">
        <v>4.7</v>
      </c>
      <c r="S1544" s="5">
        <v>7</v>
      </c>
      <c r="T1544" s="5">
        <v>21</v>
      </c>
      <c r="U1544">
        <v>0</v>
      </c>
      <c r="V1544" s="5">
        <v>6.9</v>
      </c>
      <c r="W1544" t="s">
        <v>41</v>
      </c>
      <c r="X1544" s="3">
        <v>41638</v>
      </c>
      <c r="Y1544" s="3">
        <v>41638</v>
      </c>
      <c r="Z1544">
        <v>5</v>
      </c>
      <c r="AA1544" t="s">
        <v>8400</v>
      </c>
      <c r="AB1544">
        <f t="shared" si="122"/>
        <v>0</v>
      </c>
      <c r="AC1544" t="str">
        <f t="shared" si="120"/>
        <v>Wednesday</v>
      </c>
      <c r="AD1544" s="5">
        <v>1.274</v>
      </c>
      <c r="AE1544">
        <v>2013</v>
      </c>
      <c r="AF1544">
        <v>52</v>
      </c>
      <c r="AG1544" s="14">
        <f t="shared" si="121"/>
        <v>0.32857142857142857</v>
      </c>
      <c r="AH1544">
        <f t="shared" si="123"/>
        <v>0</v>
      </c>
      <c r="AI1544" t="str">
        <f t="shared" si="124"/>
        <v xml:space="preserve"> </v>
      </c>
    </row>
    <row r="1545" spans="1:35" x14ac:dyDescent="0.35">
      <c r="A1545">
        <v>1544</v>
      </c>
      <c r="B1545" t="s">
        <v>4249</v>
      </c>
      <c r="C1545" t="s">
        <v>4250</v>
      </c>
      <c r="D1545" t="s">
        <v>29</v>
      </c>
      <c r="E1545" t="s">
        <v>44</v>
      </c>
      <c r="F1545" t="s">
        <v>1553</v>
      </c>
      <c r="G1545" t="s">
        <v>4251</v>
      </c>
      <c r="H1545" t="s">
        <v>4251</v>
      </c>
      <c r="I1545" t="s">
        <v>34</v>
      </c>
      <c r="J1545" t="s">
        <v>4252</v>
      </c>
      <c r="K1545" s="3">
        <v>41100</v>
      </c>
      <c r="L1545" t="s">
        <v>36</v>
      </c>
      <c r="M1545" t="s">
        <v>393</v>
      </c>
      <c r="N1545" t="s">
        <v>394</v>
      </c>
      <c r="O1545" t="s">
        <v>51</v>
      </c>
      <c r="P1545" t="s">
        <v>93</v>
      </c>
      <c r="Q1545">
        <v>2</v>
      </c>
      <c r="R1545" s="5">
        <v>31.98</v>
      </c>
      <c r="S1545" s="5">
        <v>38.5</v>
      </c>
      <c r="T1545" s="5">
        <v>77</v>
      </c>
      <c r="U1545">
        <v>0</v>
      </c>
      <c r="V1545" s="5">
        <v>13.04</v>
      </c>
      <c r="W1545" t="s">
        <v>41</v>
      </c>
      <c r="X1545" s="3">
        <v>41105</v>
      </c>
      <c r="Y1545" s="3">
        <v>41105</v>
      </c>
      <c r="Z1545">
        <v>5</v>
      </c>
      <c r="AA1545" t="s">
        <v>8400</v>
      </c>
      <c r="AB1545">
        <f t="shared" si="122"/>
        <v>0</v>
      </c>
      <c r="AC1545" t="str">
        <f t="shared" si="120"/>
        <v>Tuesday</v>
      </c>
      <c r="AD1545" s="5">
        <v>4.5830000000000002</v>
      </c>
      <c r="AE1545">
        <v>2012</v>
      </c>
      <c r="AF1545">
        <v>28</v>
      </c>
      <c r="AG1545" s="14">
        <f t="shared" si="121"/>
        <v>0.16935064935064933</v>
      </c>
      <c r="AH1545">
        <f t="shared" si="123"/>
        <v>0</v>
      </c>
      <c r="AI1545" t="str">
        <f t="shared" si="124"/>
        <v xml:space="preserve"> </v>
      </c>
    </row>
    <row r="1546" spans="1:35" x14ac:dyDescent="0.35">
      <c r="A1546">
        <v>1545</v>
      </c>
      <c r="B1546" t="s">
        <v>2337</v>
      </c>
      <c r="C1546" t="s">
        <v>2338</v>
      </c>
      <c r="D1546" t="s">
        <v>112</v>
      </c>
      <c r="E1546" t="s">
        <v>84</v>
      </c>
      <c r="F1546" t="s">
        <v>113</v>
      </c>
      <c r="G1546" t="s">
        <v>113</v>
      </c>
      <c r="H1546" t="s">
        <v>144</v>
      </c>
      <c r="I1546" t="s">
        <v>34</v>
      </c>
      <c r="J1546" t="s">
        <v>4253</v>
      </c>
      <c r="K1546" s="3">
        <v>41542</v>
      </c>
      <c r="L1546" t="s">
        <v>36</v>
      </c>
      <c r="M1546" t="s">
        <v>4254</v>
      </c>
      <c r="N1546" t="s">
        <v>4255</v>
      </c>
      <c r="O1546" t="s">
        <v>39</v>
      </c>
      <c r="P1546" t="s">
        <v>90</v>
      </c>
      <c r="Q1546">
        <v>2</v>
      </c>
      <c r="R1546" s="5">
        <v>5.3624000000000001</v>
      </c>
      <c r="S1546" s="5">
        <v>7.9106666666666676</v>
      </c>
      <c r="T1546" s="5">
        <v>9.4928000000000008</v>
      </c>
      <c r="U1546">
        <v>0.4</v>
      </c>
      <c r="V1546" s="5">
        <v>-1.232</v>
      </c>
      <c r="W1546" t="s">
        <v>41</v>
      </c>
      <c r="X1546" s="3">
        <v>41547</v>
      </c>
      <c r="Y1546" s="3">
        <v>41549</v>
      </c>
      <c r="Z1546">
        <v>7</v>
      </c>
      <c r="AA1546" t="s">
        <v>8399</v>
      </c>
      <c r="AB1546">
        <f t="shared" si="122"/>
        <v>2</v>
      </c>
      <c r="AC1546" t="str">
        <f t="shared" si="120"/>
        <v>Wednesday</v>
      </c>
      <c r="AD1546" s="5">
        <v>0.60799999999999998</v>
      </c>
      <c r="AE1546">
        <v>2013</v>
      </c>
      <c r="AF1546">
        <v>39</v>
      </c>
      <c r="AG1546" s="14">
        <f t="shared" si="121"/>
        <v>-0.1297825720546098</v>
      </c>
      <c r="AH1546">
        <f t="shared" si="123"/>
        <v>1</v>
      </c>
      <c r="AI1546">
        <f t="shared" si="124"/>
        <v>2</v>
      </c>
    </row>
    <row r="1547" spans="1:35" x14ac:dyDescent="0.35">
      <c r="A1547">
        <v>1546</v>
      </c>
      <c r="B1547" t="s">
        <v>663</v>
      </c>
      <c r="C1547" t="s">
        <v>664</v>
      </c>
      <c r="D1547" t="s">
        <v>29</v>
      </c>
      <c r="E1547" t="s">
        <v>84</v>
      </c>
      <c r="F1547" t="s">
        <v>463</v>
      </c>
      <c r="G1547" t="s">
        <v>1497</v>
      </c>
      <c r="H1547" t="s">
        <v>1497</v>
      </c>
      <c r="I1547" t="s">
        <v>34</v>
      </c>
      <c r="J1547" t="s">
        <v>4256</v>
      </c>
      <c r="K1547" s="3">
        <v>41251</v>
      </c>
      <c r="L1547" t="s">
        <v>36</v>
      </c>
      <c r="M1547" t="s">
        <v>4257</v>
      </c>
      <c r="N1547" t="s">
        <v>4258</v>
      </c>
      <c r="O1547" t="s">
        <v>39</v>
      </c>
      <c r="P1547" t="s">
        <v>58</v>
      </c>
      <c r="Q1547">
        <v>3</v>
      </c>
      <c r="R1547" s="5">
        <v>3.566666666666666</v>
      </c>
      <c r="S1547" s="5">
        <v>3.6666666666666661</v>
      </c>
      <c r="T1547" s="5">
        <v>10.999999999999998</v>
      </c>
      <c r="U1547">
        <v>0</v>
      </c>
      <c r="V1547" s="5">
        <v>0.3</v>
      </c>
      <c r="W1547" t="s">
        <v>41</v>
      </c>
      <c r="X1547" s="3">
        <v>41256</v>
      </c>
      <c r="Y1547" s="3">
        <v>41256</v>
      </c>
      <c r="Z1547">
        <v>5</v>
      </c>
      <c r="AA1547" t="s">
        <v>8400</v>
      </c>
      <c r="AB1547">
        <f t="shared" si="122"/>
        <v>0</v>
      </c>
      <c r="AC1547" t="str">
        <f t="shared" si="120"/>
        <v>Saturday</v>
      </c>
      <c r="AD1547" s="5">
        <v>0.754</v>
      </c>
      <c r="AE1547">
        <v>2012</v>
      </c>
      <c r="AF1547">
        <v>49</v>
      </c>
      <c r="AG1547" s="14">
        <f t="shared" si="121"/>
        <v>2.7272727272727275E-2</v>
      </c>
      <c r="AH1547">
        <f t="shared" si="123"/>
        <v>0</v>
      </c>
      <c r="AI1547" t="str">
        <f t="shared" si="124"/>
        <v xml:space="preserve"> </v>
      </c>
    </row>
    <row r="1548" spans="1:35" x14ac:dyDescent="0.35">
      <c r="A1548">
        <v>1547</v>
      </c>
      <c r="B1548" t="s">
        <v>4259</v>
      </c>
      <c r="C1548" t="s">
        <v>4260</v>
      </c>
      <c r="D1548" t="s">
        <v>29</v>
      </c>
      <c r="E1548" t="s">
        <v>44</v>
      </c>
      <c r="F1548" t="s">
        <v>3129</v>
      </c>
      <c r="G1548" t="s">
        <v>84</v>
      </c>
      <c r="H1548" t="s">
        <v>4261</v>
      </c>
      <c r="I1548" t="s">
        <v>34</v>
      </c>
      <c r="J1548" t="s">
        <v>4262</v>
      </c>
      <c r="K1548" s="3">
        <v>41767</v>
      </c>
      <c r="L1548" t="s">
        <v>215</v>
      </c>
      <c r="M1548" t="s">
        <v>4263</v>
      </c>
      <c r="N1548" t="s">
        <v>4264</v>
      </c>
      <c r="O1548" t="s">
        <v>39</v>
      </c>
      <c r="P1548" t="s">
        <v>76</v>
      </c>
      <c r="Q1548">
        <v>1</v>
      </c>
      <c r="R1548" s="5">
        <v>23.119999999999997</v>
      </c>
      <c r="S1548" s="5">
        <v>32</v>
      </c>
      <c r="T1548" s="5">
        <v>32</v>
      </c>
      <c r="U1548">
        <v>0</v>
      </c>
      <c r="V1548" s="5">
        <v>8.8800000000000008</v>
      </c>
      <c r="W1548" t="s">
        <v>139</v>
      </c>
      <c r="X1548" s="3">
        <v>41770</v>
      </c>
      <c r="Y1548" s="3">
        <v>41770</v>
      </c>
      <c r="Z1548">
        <v>3</v>
      </c>
      <c r="AA1548" t="s">
        <v>8400</v>
      </c>
      <c r="AB1548">
        <f t="shared" si="122"/>
        <v>0</v>
      </c>
      <c r="AC1548" t="str">
        <f t="shared" si="120"/>
        <v>Thursday</v>
      </c>
      <c r="AD1548" s="5">
        <v>7.2329999999999997</v>
      </c>
      <c r="AE1548">
        <v>2014</v>
      </c>
      <c r="AF1548">
        <v>19</v>
      </c>
      <c r="AG1548" s="14">
        <f t="shared" si="121"/>
        <v>0.27750000000000002</v>
      </c>
      <c r="AH1548">
        <f t="shared" si="123"/>
        <v>0</v>
      </c>
      <c r="AI1548" t="str">
        <f t="shared" si="124"/>
        <v xml:space="preserve"> </v>
      </c>
    </row>
    <row r="1549" spans="1:35" x14ac:dyDescent="0.35">
      <c r="A1549">
        <v>1548</v>
      </c>
      <c r="B1549" t="s">
        <v>4259</v>
      </c>
      <c r="C1549" t="s">
        <v>4260</v>
      </c>
      <c r="D1549" t="s">
        <v>29</v>
      </c>
      <c r="E1549" t="s">
        <v>44</v>
      </c>
      <c r="F1549" t="s">
        <v>3129</v>
      </c>
      <c r="G1549" t="s">
        <v>84</v>
      </c>
      <c r="H1549" t="s">
        <v>4261</v>
      </c>
      <c r="I1549" t="s">
        <v>34</v>
      </c>
      <c r="J1549" t="s">
        <v>4262</v>
      </c>
      <c r="K1549" s="3">
        <v>41767</v>
      </c>
      <c r="L1549" t="s">
        <v>215</v>
      </c>
      <c r="M1549" t="s">
        <v>1565</v>
      </c>
      <c r="N1549" t="s">
        <v>1566</v>
      </c>
      <c r="O1549" t="s">
        <v>72</v>
      </c>
      <c r="P1549" t="s">
        <v>178</v>
      </c>
      <c r="Q1549">
        <v>9</v>
      </c>
      <c r="R1549" s="5">
        <v>80.191111111111113</v>
      </c>
      <c r="S1549" s="5">
        <v>91.111111111111114</v>
      </c>
      <c r="T1549" s="5">
        <v>820</v>
      </c>
      <c r="U1549">
        <v>0</v>
      </c>
      <c r="V1549" s="5">
        <v>98.28</v>
      </c>
      <c r="W1549" t="s">
        <v>139</v>
      </c>
      <c r="X1549" s="3">
        <v>41770</v>
      </c>
      <c r="Y1549" s="3">
        <v>41771</v>
      </c>
      <c r="Z1549">
        <v>4</v>
      </c>
      <c r="AA1549" t="s">
        <v>8399</v>
      </c>
      <c r="AB1549">
        <f t="shared" si="122"/>
        <v>1</v>
      </c>
      <c r="AC1549" t="str">
        <f t="shared" si="120"/>
        <v>Thursday</v>
      </c>
      <c r="AD1549" s="5">
        <v>229.08500000000001</v>
      </c>
      <c r="AE1549">
        <v>2014</v>
      </c>
      <c r="AF1549">
        <v>19</v>
      </c>
      <c r="AG1549" s="14">
        <f t="shared" si="121"/>
        <v>0.11985365853658536</v>
      </c>
      <c r="AH1549">
        <f t="shared" si="123"/>
        <v>1</v>
      </c>
      <c r="AI1549">
        <f t="shared" si="124"/>
        <v>1</v>
      </c>
    </row>
    <row r="1550" spans="1:35" x14ac:dyDescent="0.35">
      <c r="A1550">
        <v>1549</v>
      </c>
      <c r="B1550" t="s">
        <v>265</v>
      </c>
      <c r="C1550" t="s">
        <v>266</v>
      </c>
      <c r="D1550" t="s">
        <v>112</v>
      </c>
      <c r="E1550" t="s">
        <v>199</v>
      </c>
      <c r="F1550" t="s">
        <v>212</v>
      </c>
      <c r="G1550" t="s">
        <v>245</v>
      </c>
      <c r="H1550" t="s">
        <v>245</v>
      </c>
      <c r="I1550" t="s">
        <v>34</v>
      </c>
      <c r="J1550" t="s">
        <v>4265</v>
      </c>
      <c r="K1550" s="3">
        <v>41020</v>
      </c>
      <c r="L1550" t="s">
        <v>136</v>
      </c>
      <c r="M1550" t="s">
        <v>4266</v>
      </c>
      <c r="N1550" t="s">
        <v>4267</v>
      </c>
      <c r="O1550" t="s">
        <v>39</v>
      </c>
      <c r="P1550" t="s">
        <v>76</v>
      </c>
      <c r="Q1550">
        <v>3</v>
      </c>
      <c r="R1550" s="5">
        <v>15.554666666666664</v>
      </c>
      <c r="S1550" s="5">
        <v>18.518333333333331</v>
      </c>
      <c r="T1550" s="5">
        <v>44.443999999999996</v>
      </c>
      <c r="U1550">
        <v>0.2</v>
      </c>
      <c r="V1550" s="5">
        <v>-2.2200000000000002</v>
      </c>
      <c r="W1550" t="s">
        <v>139</v>
      </c>
      <c r="X1550" s="3">
        <v>41023</v>
      </c>
      <c r="Y1550" s="3">
        <v>41023</v>
      </c>
      <c r="Z1550">
        <v>3</v>
      </c>
      <c r="AA1550" t="s">
        <v>8400</v>
      </c>
      <c r="AB1550">
        <f t="shared" si="122"/>
        <v>0</v>
      </c>
      <c r="AC1550" t="str">
        <f t="shared" si="120"/>
        <v>Saturday</v>
      </c>
      <c r="AD1550" s="5">
        <v>1.024</v>
      </c>
      <c r="AE1550">
        <v>2012</v>
      </c>
      <c r="AF1550">
        <v>16</v>
      </c>
      <c r="AG1550" s="14">
        <f t="shared" si="121"/>
        <v>-4.9950499504995062E-2</v>
      </c>
      <c r="AH1550">
        <f t="shared" si="123"/>
        <v>0</v>
      </c>
      <c r="AI1550" t="str">
        <f t="shared" si="124"/>
        <v xml:space="preserve"> </v>
      </c>
    </row>
    <row r="1551" spans="1:35" x14ac:dyDescent="0.35">
      <c r="A1551">
        <v>1550</v>
      </c>
      <c r="B1551" t="s">
        <v>265</v>
      </c>
      <c r="C1551" t="s">
        <v>266</v>
      </c>
      <c r="D1551" t="s">
        <v>112</v>
      </c>
      <c r="E1551" t="s">
        <v>199</v>
      </c>
      <c r="F1551" t="s">
        <v>212</v>
      </c>
      <c r="G1551" t="s">
        <v>245</v>
      </c>
      <c r="H1551" t="s">
        <v>245</v>
      </c>
      <c r="I1551" t="s">
        <v>34</v>
      </c>
      <c r="J1551" t="s">
        <v>4265</v>
      </c>
      <c r="K1551" s="3">
        <v>41020</v>
      </c>
      <c r="L1551" t="s">
        <v>136</v>
      </c>
      <c r="M1551" t="s">
        <v>2853</v>
      </c>
      <c r="N1551" t="s">
        <v>2854</v>
      </c>
      <c r="O1551" t="s">
        <v>39</v>
      </c>
      <c r="P1551" t="s">
        <v>340</v>
      </c>
      <c r="Q1551">
        <v>3</v>
      </c>
      <c r="R1551" s="5">
        <v>7.8095999999999988</v>
      </c>
      <c r="S1551" s="5">
        <v>11.001999999999999</v>
      </c>
      <c r="T1551" s="5">
        <v>26.404800000000002</v>
      </c>
      <c r="U1551">
        <v>0.2</v>
      </c>
      <c r="V1551" s="5">
        <v>2.976</v>
      </c>
      <c r="W1551" t="s">
        <v>139</v>
      </c>
      <c r="X1551" s="3">
        <v>41023</v>
      </c>
      <c r="Y1551" s="3">
        <v>41023</v>
      </c>
      <c r="Z1551">
        <v>3</v>
      </c>
      <c r="AA1551" t="s">
        <v>8400</v>
      </c>
      <c r="AB1551">
        <f t="shared" si="122"/>
        <v>0</v>
      </c>
      <c r="AC1551" t="str">
        <f t="shared" si="120"/>
        <v>Saturday</v>
      </c>
      <c r="AD1551" s="5">
        <v>4.8810000000000002</v>
      </c>
      <c r="AE1551">
        <v>2012</v>
      </c>
      <c r="AF1551">
        <v>16</v>
      </c>
      <c r="AG1551" s="14">
        <f t="shared" si="121"/>
        <v>0.11270678058534811</v>
      </c>
      <c r="AH1551">
        <f t="shared" si="123"/>
        <v>0</v>
      </c>
      <c r="AI1551" t="str">
        <f t="shared" si="124"/>
        <v xml:space="preserve"> </v>
      </c>
    </row>
    <row r="1552" spans="1:35" x14ac:dyDescent="0.35">
      <c r="A1552">
        <v>1551</v>
      </c>
      <c r="B1552" t="s">
        <v>4268</v>
      </c>
      <c r="C1552" t="s">
        <v>4269</v>
      </c>
      <c r="D1552" t="s">
        <v>112</v>
      </c>
      <c r="E1552" t="s">
        <v>30</v>
      </c>
      <c r="F1552" t="s">
        <v>31</v>
      </c>
      <c r="G1552" t="s">
        <v>31</v>
      </c>
      <c r="H1552" t="s">
        <v>4270</v>
      </c>
      <c r="I1552" t="s">
        <v>34</v>
      </c>
      <c r="J1552" t="s">
        <v>4271</v>
      </c>
      <c r="K1552" s="3">
        <v>41914</v>
      </c>
      <c r="L1552" t="s">
        <v>36</v>
      </c>
      <c r="M1552" t="s">
        <v>1350</v>
      </c>
      <c r="N1552" t="s">
        <v>1351</v>
      </c>
      <c r="O1552" t="s">
        <v>72</v>
      </c>
      <c r="P1552" t="s">
        <v>178</v>
      </c>
      <c r="Q1552">
        <v>2</v>
      </c>
      <c r="R1552" s="5">
        <v>79.58</v>
      </c>
      <c r="S1552" s="5">
        <v>86.5</v>
      </c>
      <c r="T1552" s="5">
        <v>173</v>
      </c>
      <c r="U1552">
        <v>0</v>
      </c>
      <c r="V1552" s="5">
        <v>13.84</v>
      </c>
      <c r="W1552" t="s">
        <v>41</v>
      </c>
      <c r="X1552" s="3">
        <v>41919</v>
      </c>
      <c r="Y1552" s="3">
        <v>41919</v>
      </c>
      <c r="Z1552">
        <v>5</v>
      </c>
      <c r="AA1552" t="s">
        <v>8400</v>
      </c>
      <c r="AB1552">
        <f t="shared" si="122"/>
        <v>0</v>
      </c>
      <c r="AC1552" t="str">
        <f t="shared" si="120"/>
        <v>Thursday</v>
      </c>
      <c r="AD1552" s="5">
        <v>10.345000000000001</v>
      </c>
      <c r="AE1552">
        <v>2014</v>
      </c>
      <c r="AF1552">
        <v>40</v>
      </c>
      <c r="AG1552" s="14">
        <f t="shared" si="121"/>
        <v>0.08</v>
      </c>
      <c r="AH1552">
        <f t="shared" si="123"/>
        <v>0</v>
      </c>
      <c r="AI1552" t="str">
        <f t="shared" si="124"/>
        <v xml:space="preserve"> </v>
      </c>
    </row>
    <row r="1553" spans="1:35" x14ac:dyDescent="0.35">
      <c r="A1553">
        <v>1552</v>
      </c>
      <c r="B1553" t="s">
        <v>3606</v>
      </c>
      <c r="C1553" t="s">
        <v>3607</v>
      </c>
      <c r="D1553" t="s">
        <v>29</v>
      </c>
      <c r="E1553" t="s">
        <v>84</v>
      </c>
      <c r="F1553" t="s">
        <v>85</v>
      </c>
      <c r="G1553" t="s">
        <v>969</v>
      </c>
      <c r="H1553" t="s">
        <v>969</v>
      </c>
      <c r="I1553" t="s">
        <v>34</v>
      </c>
      <c r="J1553" t="s">
        <v>4272</v>
      </c>
      <c r="K1553" s="3">
        <v>41795</v>
      </c>
      <c r="L1553" t="s">
        <v>36</v>
      </c>
      <c r="M1553" t="s">
        <v>4273</v>
      </c>
      <c r="N1553" t="s">
        <v>4274</v>
      </c>
      <c r="O1553" t="s">
        <v>72</v>
      </c>
      <c r="P1553" t="s">
        <v>162</v>
      </c>
      <c r="Q1553">
        <v>2</v>
      </c>
      <c r="R1553" s="5">
        <v>87.595179920000007</v>
      </c>
      <c r="S1553" s="5">
        <v>95.175571062124249</v>
      </c>
      <c r="T1553" s="5">
        <v>189.97043984000001</v>
      </c>
      <c r="U1553">
        <v>2E-3</v>
      </c>
      <c r="V1553" s="5">
        <v>14.78008</v>
      </c>
      <c r="W1553" t="s">
        <v>41</v>
      </c>
      <c r="X1553" s="3">
        <v>41800</v>
      </c>
      <c r="Y1553" s="3">
        <v>41800</v>
      </c>
      <c r="Z1553">
        <v>5</v>
      </c>
      <c r="AA1553" t="s">
        <v>8400</v>
      </c>
      <c r="AB1553">
        <f t="shared" si="122"/>
        <v>0</v>
      </c>
      <c r="AC1553" t="str">
        <f t="shared" si="120"/>
        <v>Thursday</v>
      </c>
      <c r="AD1553" s="5">
        <v>0.47899999999999998</v>
      </c>
      <c r="AE1553">
        <v>2014</v>
      </c>
      <c r="AF1553">
        <v>23</v>
      </c>
      <c r="AG1553" s="14">
        <f t="shared" si="121"/>
        <v>7.7801999155491339E-2</v>
      </c>
      <c r="AH1553">
        <f t="shared" si="123"/>
        <v>0</v>
      </c>
      <c r="AI1553" t="str">
        <f t="shared" si="124"/>
        <v xml:space="preserve"> </v>
      </c>
    </row>
    <row r="1554" spans="1:35" x14ac:dyDescent="0.35">
      <c r="A1554">
        <v>1553</v>
      </c>
      <c r="B1554" t="s">
        <v>3707</v>
      </c>
      <c r="C1554" t="s">
        <v>3708</v>
      </c>
      <c r="D1554" t="s">
        <v>29</v>
      </c>
      <c r="E1554" t="s">
        <v>30</v>
      </c>
      <c r="F1554" t="s">
        <v>31</v>
      </c>
      <c r="G1554" t="s">
        <v>31</v>
      </c>
      <c r="H1554" t="s">
        <v>4129</v>
      </c>
      <c r="I1554" t="s">
        <v>34</v>
      </c>
      <c r="J1554" t="s">
        <v>4275</v>
      </c>
      <c r="K1554" s="3">
        <v>41628</v>
      </c>
      <c r="L1554" t="s">
        <v>136</v>
      </c>
      <c r="M1554" t="s">
        <v>4276</v>
      </c>
      <c r="N1554" t="s">
        <v>4277</v>
      </c>
      <c r="O1554" t="s">
        <v>72</v>
      </c>
      <c r="P1554" t="s">
        <v>79</v>
      </c>
      <c r="Q1554">
        <v>3</v>
      </c>
      <c r="R1554" s="5">
        <v>27.88666666666667</v>
      </c>
      <c r="S1554" s="5">
        <v>38.666666666666671</v>
      </c>
      <c r="T1554" s="5">
        <v>116.00000000000001</v>
      </c>
      <c r="U1554">
        <v>0</v>
      </c>
      <c r="V1554" s="5">
        <v>32.340000000000003</v>
      </c>
      <c r="W1554" t="s">
        <v>155</v>
      </c>
      <c r="X1554" s="3">
        <v>41630</v>
      </c>
      <c r="Y1554" s="3">
        <v>41630</v>
      </c>
      <c r="Z1554">
        <v>2</v>
      </c>
      <c r="AA1554" t="s">
        <v>8400</v>
      </c>
      <c r="AB1554">
        <f t="shared" si="122"/>
        <v>0</v>
      </c>
      <c r="AC1554" t="str">
        <f t="shared" si="120"/>
        <v>Friday</v>
      </c>
      <c r="AD1554" s="5">
        <v>23.434000000000001</v>
      </c>
      <c r="AE1554">
        <v>2013</v>
      </c>
      <c r="AF1554">
        <v>51</v>
      </c>
      <c r="AG1554" s="14">
        <f t="shared" si="121"/>
        <v>0.27879310344827585</v>
      </c>
      <c r="AH1554">
        <f t="shared" si="123"/>
        <v>0</v>
      </c>
      <c r="AI1554" t="str">
        <f t="shared" si="124"/>
        <v xml:space="preserve"> </v>
      </c>
    </row>
    <row r="1555" spans="1:35" x14ac:dyDescent="0.35">
      <c r="A1555">
        <v>1554</v>
      </c>
      <c r="B1555" t="s">
        <v>4278</v>
      </c>
      <c r="C1555" t="s">
        <v>4279</v>
      </c>
      <c r="D1555" t="s">
        <v>112</v>
      </c>
      <c r="E1555" t="s">
        <v>84</v>
      </c>
      <c r="F1555" t="s">
        <v>85</v>
      </c>
      <c r="G1555" t="s">
        <v>948</v>
      </c>
      <c r="H1555" t="s">
        <v>948</v>
      </c>
      <c r="I1555" t="s">
        <v>34</v>
      </c>
      <c r="J1555" t="s">
        <v>4280</v>
      </c>
      <c r="K1555" s="3">
        <v>40786</v>
      </c>
      <c r="L1555" t="s">
        <v>36</v>
      </c>
      <c r="M1555" t="s">
        <v>4281</v>
      </c>
      <c r="N1555" t="s">
        <v>4282</v>
      </c>
      <c r="O1555" t="s">
        <v>72</v>
      </c>
      <c r="P1555" t="s">
        <v>162</v>
      </c>
      <c r="Q1555">
        <v>1</v>
      </c>
      <c r="R1555" s="5">
        <v>139.47898360000008</v>
      </c>
      <c r="S1555" s="5">
        <v>196.2797430861724</v>
      </c>
      <c r="T1555" s="5">
        <v>195.88718360000007</v>
      </c>
      <c r="U1555">
        <v>2E-3</v>
      </c>
      <c r="V1555" s="5">
        <v>56.408200000000001</v>
      </c>
      <c r="W1555" t="s">
        <v>139</v>
      </c>
      <c r="X1555" s="3">
        <v>40789</v>
      </c>
      <c r="Y1555" s="3">
        <v>40789</v>
      </c>
      <c r="Z1555">
        <v>3</v>
      </c>
      <c r="AA1555" t="s">
        <v>8400</v>
      </c>
      <c r="AB1555">
        <f t="shared" si="122"/>
        <v>0</v>
      </c>
      <c r="AC1555" t="str">
        <f t="shared" si="120"/>
        <v>Wednesday</v>
      </c>
      <c r="AD1555" s="5">
        <v>17.585000000000001</v>
      </c>
      <c r="AE1555">
        <v>2011</v>
      </c>
      <c r="AF1555">
        <v>36</v>
      </c>
      <c r="AG1555" s="14">
        <f t="shared" si="121"/>
        <v>0.28796268833587935</v>
      </c>
      <c r="AH1555">
        <f t="shared" si="123"/>
        <v>0</v>
      </c>
      <c r="AI1555" t="str">
        <f t="shared" si="124"/>
        <v xml:space="preserve"> </v>
      </c>
    </row>
    <row r="1556" spans="1:35" x14ac:dyDescent="0.35">
      <c r="A1556">
        <v>1555</v>
      </c>
      <c r="B1556" t="s">
        <v>2855</v>
      </c>
      <c r="C1556" t="s">
        <v>2856</v>
      </c>
      <c r="D1556" t="s">
        <v>29</v>
      </c>
      <c r="E1556" t="s">
        <v>84</v>
      </c>
      <c r="F1556" t="s">
        <v>740</v>
      </c>
      <c r="G1556" t="s">
        <v>741</v>
      </c>
      <c r="H1556" t="s">
        <v>741</v>
      </c>
      <c r="I1556" t="s">
        <v>34</v>
      </c>
      <c r="J1556" t="s">
        <v>4283</v>
      </c>
      <c r="K1556" s="3">
        <v>40912</v>
      </c>
      <c r="L1556" t="s">
        <v>136</v>
      </c>
      <c r="M1556" t="s">
        <v>4284</v>
      </c>
      <c r="N1556" t="s">
        <v>4285</v>
      </c>
      <c r="O1556" t="s">
        <v>39</v>
      </c>
      <c r="P1556" t="s">
        <v>165</v>
      </c>
      <c r="Q1556">
        <v>3</v>
      </c>
      <c r="R1556" s="5">
        <v>22.566666666666674</v>
      </c>
      <c r="S1556" s="5">
        <v>32.666666666666671</v>
      </c>
      <c r="T1556" s="5">
        <v>98.000000000000014</v>
      </c>
      <c r="U1556">
        <v>0</v>
      </c>
      <c r="V1556" s="5">
        <v>30.3</v>
      </c>
      <c r="W1556" t="s">
        <v>41</v>
      </c>
      <c r="X1556" s="3">
        <v>40917</v>
      </c>
      <c r="Y1556" s="3">
        <v>40920</v>
      </c>
      <c r="Z1556">
        <v>8</v>
      </c>
      <c r="AA1556" t="s">
        <v>8399</v>
      </c>
      <c r="AB1556">
        <f t="shared" si="122"/>
        <v>3</v>
      </c>
      <c r="AC1556" t="str">
        <f t="shared" si="120"/>
        <v>Wednesday</v>
      </c>
      <c r="AD1556" s="5">
        <v>10.944000000000001</v>
      </c>
      <c r="AE1556">
        <v>2012</v>
      </c>
      <c r="AF1556">
        <v>1</v>
      </c>
      <c r="AG1556" s="14">
        <f t="shared" si="121"/>
        <v>0.30918367346938774</v>
      </c>
      <c r="AH1556">
        <f t="shared" si="123"/>
        <v>1</v>
      </c>
      <c r="AI1556">
        <f t="shared" si="124"/>
        <v>3</v>
      </c>
    </row>
    <row r="1557" spans="1:35" x14ac:dyDescent="0.35">
      <c r="A1557">
        <v>1556</v>
      </c>
      <c r="B1557" t="s">
        <v>2473</v>
      </c>
      <c r="C1557" t="s">
        <v>2474</v>
      </c>
      <c r="D1557" t="s">
        <v>112</v>
      </c>
      <c r="E1557" t="s">
        <v>84</v>
      </c>
      <c r="F1557" t="s">
        <v>740</v>
      </c>
      <c r="G1557" t="s">
        <v>741</v>
      </c>
      <c r="H1557" t="s">
        <v>741</v>
      </c>
      <c r="I1557" t="s">
        <v>34</v>
      </c>
      <c r="J1557" t="s">
        <v>4286</v>
      </c>
      <c r="K1557" s="3">
        <v>40836</v>
      </c>
      <c r="L1557" t="s">
        <v>36</v>
      </c>
      <c r="M1557" t="s">
        <v>4287</v>
      </c>
      <c r="N1557" t="s">
        <v>4288</v>
      </c>
      <c r="O1557" t="s">
        <v>39</v>
      </c>
      <c r="P1557" t="s">
        <v>165</v>
      </c>
      <c r="Q1557">
        <v>2</v>
      </c>
      <c r="R1557" s="5">
        <v>13.46</v>
      </c>
      <c r="S1557" s="5">
        <v>17.5</v>
      </c>
      <c r="T1557" s="5">
        <v>35</v>
      </c>
      <c r="U1557">
        <v>0</v>
      </c>
      <c r="V1557" s="5">
        <v>8.08</v>
      </c>
      <c r="W1557" t="s">
        <v>41</v>
      </c>
      <c r="X1557" s="3">
        <v>40841</v>
      </c>
      <c r="Y1557" s="3">
        <v>40841</v>
      </c>
      <c r="Z1557">
        <v>5</v>
      </c>
      <c r="AA1557" t="s">
        <v>8400</v>
      </c>
      <c r="AB1557">
        <f t="shared" si="122"/>
        <v>0</v>
      </c>
      <c r="AC1557" t="str">
        <f t="shared" si="120"/>
        <v>Thursday</v>
      </c>
      <c r="AD1557" s="5">
        <v>2.9769999999999999</v>
      </c>
      <c r="AE1557">
        <v>2011</v>
      </c>
      <c r="AF1557">
        <v>43</v>
      </c>
      <c r="AG1557" s="14">
        <f t="shared" si="121"/>
        <v>0.23085714285714287</v>
      </c>
      <c r="AH1557">
        <f t="shared" si="123"/>
        <v>0</v>
      </c>
      <c r="AI1557" t="str">
        <f t="shared" si="124"/>
        <v xml:space="preserve"> </v>
      </c>
    </row>
    <row r="1558" spans="1:35" x14ac:dyDescent="0.35">
      <c r="A1558">
        <v>1557</v>
      </c>
      <c r="B1558" t="s">
        <v>4289</v>
      </c>
      <c r="C1558" t="s">
        <v>4290</v>
      </c>
      <c r="D1558" t="s">
        <v>112</v>
      </c>
      <c r="E1558" t="s">
        <v>30</v>
      </c>
      <c r="F1558" t="s">
        <v>31</v>
      </c>
      <c r="G1558" t="s">
        <v>476</v>
      </c>
      <c r="H1558" t="s">
        <v>833</v>
      </c>
      <c r="I1558" t="s">
        <v>34</v>
      </c>
      <c r="J1558" t="s">
        <v>4291</v>
      </c>
      <c r="K1558" s="3">
        <v>41572</v>
      </c>
      <c r="L1558" t="s">
        <v>36</v>
      </c>
      <c r="M1558" t="s">
        <v>1277</v>
      </c>
      <c r="N1558" t="s">
        <v>1278</v>
      </c>
      <c r="O1558" t="s">
        <v>39</v>
      </c>
      <c r="P1558" t="s">
        <v>61</v>
      </c>
      <c r="Q1558">
        <v>4</v>
      </c>
      <c r="R1558" s="5">
        <v>9.31</v>
      </c>
      <c r="S1558" s="5">
        <v>11.75</v>
      </c>
      <c r="T1558" s="5">
        <v>47</v>
      </c>
      <c r="U1558">
        <v>0</v>
      </c>
      <c r="V1558" s="5">
        <v>9.76</v>
      </c>
      <c r="W1558" t="s">
        <v>41</v>
      </c>
      <c r="X1558" s="3">
        <v>41577</v>
      </c>
      <c r="Y1558" s="3">
        <v>41577</v>
      </c>
      <c r="Z1558">
        <v>5</v>
      </c>
      <c r="AA1558" t="s">
        <v>8400</v>
      </c>
      <c r="AB1558">
        <f t="shared" si="122"/>
        <v>0</v>
      </c>
      <c r="AC1558" t="str">
        <f t="shared" si="120"/>
        <v>Friday</v>
      </c>
      <c r="AD1558" s="5">
        <v>4.7320000000000002</v>
      </c>
      <c r="AE1558">
        <v>2013</v>
      </c>
      <c r="AF1558">
        <v>43</v>
      </c>
      <c r="AG1558" s="14">
        <f t="shared" si="121"/>
        <v>0.20765957446808511</v>
      </c>
      <c r="AH1558">
        <f t="shared" si="123"/>
        <v>0</v>
      </c>
      <c r="AI1558" t="str">
        <f t="shared" si="124"/>
        <v xml:space="preserve"> </v>
      </c>
    </row>
    <row r="1559" spans="1:35" x14ac:dyDescent="0.35">
      <c r="A1559">
        <v>1558</v>
      </c>
      <c r="B1559" t="s">
        <v>4289</v>
      </c>
      <c r="C1559" t="s">
        <v>4290</v>
      </c>
      <c r="D1559" t="s">
        <v>112</v>
      </c>
      <c r="E1559" t="s">
        <v>30</v>
      </c>
      <c r="F1559" t="s">
        <v>31</v>
      </c>
      <c r="G1559" t="s">
        <v>476</v>
      </c>
      <c r="H1559" t="s">
        <v>833</v>
      </c>
      <c r="I1559" t="s">
        <v>34</v>
      </c>
      <c r="J1559" t="s">
        <v>4291</v>
      </c>
      <c r="K1559" s="3">
        <v>41572</v>
      </c>
      <c r="L1559" t="s">
        <v>36</v>
      </c>
      <c r="M1559" t="s">
        <v>1305</v>
      </c>
      <c r="N1559" t="s">
        <v>1306</v>
      </c>
      <c r="O1559" t="s">
        <v>39</v>
      </c>
      <c r="P1559" t="s">
        <v>165</v>
      </c>
      <c r="Q1559">
        <v>3</v>
      </c>
      <c r="R1559" s="5">
        <v>9.7999999999999989</v>
      </c>
      <c r="S1559" s="5">
        <v>15</v>
      </c>
      <c r="T1559" s="5">
        <v>45</v>
      </c>
      <c r="U1559">
        <v>0</v>
      </c>
      <c r="V1559" s="5">
        <v>15.6</v>
      </c>
      <c r="W1559" t="s">
        <v>41</v>
      </c>
      <c r="X1559" s="3">
        <v>41577</v>
      </c>
      <c r="Y1559" s="3">
        <v>41577</v>
      </c>
      <c r="Z1559">
        <v>5</v>
      </c>
      <c r="AA1559" t="s">
        <v>8400</v>
      </c>
      <c r="AB1559">
        <f t="shared" si="122"/>
        <v>0</v>
      </c>
      <c r="AC1559" t="str">
        <f t="shared" si="120"/>
        <v>Friday</v>
      </c>
      <c r="AD1559" s="5">
        <v>1.909</v>
      </c>
      <c r="AE1559">
        <v>2013</v>
      </c>
      <c r="AF1559">
        <v>43</v>
      </c>
      <c r="AG1559" s="14">
        <f t="shared" si="121"/>
        <v>0.34666666666666668</v>
      </c>
      <c r="AH1559">
        <f t="shared" si="123"/>
        <v>0</v>
      </c>
      <c r="AI1559" t="str">
        <f t="shared" si="124"/>
        <v xml:space="preserve"> </v>
      </c>
    </row>
    <row r="1560" spans="1:35" x14ac:dyDescent="0.35">
      <c r="A1560">
        <v>1559</v>
      </c>
      <c r="B1560" t="s">
        <v>4292</v>
      </c>
      <c r="C1560" t="s">
        <v>4293</v>
      </c>
      <c r="D1560" t="s">
        <v>96</v>
      </c>
      <c r="E1560" t="s">
        <v>199</v>
      </c>
      <c r="F1560" t="s">
        <v>200</v>
      </c>
      <c r="G1560" t="s">
        <v>1002</v>
      </c>
      <c r="H1560" t="s">
        <v>1003</v>
      </c>
      <c r="I1560" t="s">
        <v>34</v>
      </c>
      <c r="J1560" t="s">
        <v>4294</v>
      </c>
      <c r="K1560" s="3">
        <v>41375</v>
      </c>
      <c r="L1560" t="s">
        <v>36</v>
      </c>
      <c r="M1560" t="s">
        <v>2378</v>
      </c>
      <c r="N1560" t="s">
        <v>2379</v>
      </c>
      <c r="O1560" t="s">
        <v>39</v>
      </c>
      <c r="P1560" t="s">
        <v>58</v>
      </c>
      <c r="Q1560">
        <v>4</v>
      </c>
      <c r="R1560" s="5">
        <v>9.3000000000000007</v>
      </c>
      <c r="S1560" s="5">
        <v>10</v>
      </c>
      <c r="T1560" s="5">
        <v>40</v>
      </c>
      <c r="U1560">
        <v>0</v>
      </c>
      <c r="V1560" s="5">
        <v>2.8</v>
      </c>
      <c r="W1560" t="s">
        <v>41</v>
      </c>
      <c r="X1560" s="3">
        <v>41380</v>
      </c>
      <c r="Y1560" s="3">
        <v>41380</v>
      </c>
      <c r="Z1560">
        <v>5</v>
      </c>
      <c r="AA1560" t="s">
        <v>8400</v>
      </c>
      <c r="AB1560">
        <f t="shared" si="122"/>
        <v>0</v>
      </c>
      <c r="AC1560" t="str">
        <f t="shared" si="120"/>
        <v>Thursday</v>
      </c>
      <c r="AD1560" s="5">
        <v>3.2730000000000001</v>
      </c>
      <c r="AE1560">
        <v>2013</v>
      </c>
      <c r="AF1560">
        <v>15</v>
      </c>
      <c r="AG1560" s="14">
        <f t="shared" si="121"/>
        <v>6.9999999999999993E-2</v>
      </c>
      <c r="AH1560">
        <f t="shared" si="123"/>
        <v>0</v>
      </c>
      <c r="AI1560" t="str">
        <f t="shared" si="124"/>
        <v xml:space="preserve"> </v>
      </c>
    </row>
    <row r="1561" spans="1:35" x14ac:dyDescent="0.35">
      <c r="A1561">
        <v>1560</v>
      </c>
      <c r="B1561" t="s">
        <v>3860</v>
      </c>
      <c r="C1561" t="s">
        <v>3861</v>
      </c>
      <c r="D1561" t="s">
        <v>96</v>
      </c>
      <c r="E1561" t="s">
        <v>199</v>
      </c>
      <c r="F1561" t="s">
        <v>212</v>
      </c>
      <c r="G1561" t="s">
        <v>134</v>
      </c>
      <c r="H1561" t="s">
        <v>688</v>
      </c>
      <c r="I1561" t="s">
        <v>34</v>
      </c>
      <c r="J1561" t="s">
        <v>4295</v>
      </c>
      <c r="K1561" s="3">
        <v>41740</v>
      </c>
      <c r="L1561" t="s">
        <v>36</v>
      </c>
      <c r="M1561" t="s">
        <v>2807</v>
      </c>
      <c r="N1561" t="s">
        <v>2808</v>
      </c>
      <c r="O1561" t="s">
        <v>39</v>
      </c>
      <c r="P1561" t="s">
        <v>58</v>
      </c>
      <c r="Q1561">
        <v>1</v>
      </c>
      <c r="R1561" s="5">
        <v>4.1776</v>
      </c>
      <c r="S1561" s="5">
        <v>5.0369999999999999</v>
      </c>
      <c r="T1561" s="5">
        <v>4.0296000000000003</v>
      </c>
      <c r="U1561">
        <v>0.2</v>
      </c>
      <c r="V1561" s="5">
        <v>-0.14799999999999999</v>
      </c>
      <c r="W1561" t="s">
        <v>41</v>
      </c>
      <c r="X1561" s="3">
        <v>41745</v>
      </c>
      <c r="Y1561" s="3">
        <v>41745</v>
      </c>
      <c r="Z1561">
        <v>5</v>
      </c>
      <c r="AA1561" t="s">
        <v>8400</v>
      </c>
      <c r="AB1561">
        <f t="shared" si="122"/>
        <v>0</v>
      </c>
      <c r="AC1561" t="str">
        <f t="shared" si="120"/>
        <v>Friday</v>
      </c>
      <c r="AD1561" s="5">
        <v>0.32200000000000001</v>
      </c>
      <c r="AE1561">
        <v>2014</v>
      </c>
      <c r="AF1561">
        <v>15</v>
      </c>
      <c r="AG1561" s="14">
        <f t="shared" si="121"/>
        <v>-3.6728211236847323E-2</v>
      </c>
      <c r="AH1561">
        <f t="shared" si="123"/>
        <v>0</v>
      </c>
      <c r="AI1561" t="str">
        <f t="shared" si="124"/>
        <v xml:space="preserve"> </v>
      </c>
    </row>
    <row r="1562" spans="1:35" x14ac:dyDescent="0.35">
      <c r="A1562">
        <v>1561</v>
      </c>
      <c r="B1562" t="s">
        <v>4296</v>
      </c>
      <c r="C1562" t="s">
        <v>4297</v>
      </c>
      <c r="D1562" t="s">
        <v>96</v>
      </c>
      <c r="E1562" t="s">
        <v>84</v>
      </c>
      <c r="F1562" t="s">
        <v>740</v>
      </c>
      <c r="G1562" t="s">
        <v>2831</v>
      </c>
      <c r="H1562" t="s">
        <v>2832</v>
      </c>
      <c r="I1562" t="s">
        <v>34</v>
      </c>
      <c r="J1562" t="s">
        <v>4298</v>
      </c>
      <c r="K1562" s="3">
        <v>41451</v>
      </c>
      <c r="L1562" t="s">
        <v>36</v>
      </c>
      <c r="M1562" t="s">
        <v>2460</v>
      </c>
      <c r="N1562" t="s">
        <v>2461</v>
      </c>
      <c r="O1562" t="s">
        <v>51</v>
      </c>
      <c r="P1562" t="s">
        <v>52</v>
      </c>
      <c r="Q1562">
        <v>3</v>
      </c>
      <c r="R1562" s="5">
        <v>56.473333333333336</v>
      </c>
      <c r="S1562" s="5">
        <v>73.333333333333343</v>
      </c>
      <c r="T1562" s="5">
        <v>220.00000000000003</v>
      </c>
      <c r="U1562">
        <v>0</v>
      </c>
      <c r="V1562" s="5">
        <v>50.58</v>
      </c>
      <c r="W1562" t="s">
        <v>41</v>
      </c>
      <c r="X1562" s="3">
        <v>41456</v>
      </c>
      <c r="Y1562" s="3">
        <v>41459</v>
      </c>
      <c r="Z1562">
        <v>8</v>
      </c>
      <c r="AA1562" t="s">
        <v>8399</v>
      </c>
      <c r="AB1562">
        <f t="shared" si="122"/>
        <v>3</v>
      </c>
      <c r="AC1562" t="str">
        <f t="shared" si="120"/>
        <v>Wednesday</v>
      </c>
      <c r="AD1562" s="5">
        <v>7.4340000000000002</v>
      </c>
      <c r="AE1562">
        <v>2013</v>
      </c>
      <c r="AF1562">
        <v>26</v>
      </c>
      <c r="AG1562" s="14">
        <f t="shared" si="121"/>
        <v>0.22990909090909087</v>
      </c>
      <c r="AH1562">
        <f t="shared" si="123"/>
        <v>1</v>
      </c>
      <c r="AI1562">
        <f t="shared" si="124"/>
        <v>3</v>
      </c>
    </row>
    <row r="1563" spans="1:35" x14ac:dyDescent="0.35">
      <c r="A1563">
        <v>1562</v>
      </c>
      <c r="B1563" t="s">
        <v>1525</v>
      </c>
      <c r="C1563" t="s">
        <v>1526</v>
      </c>
      <c r="D1563" t="s">
        <v>112</v>
      </c>
      <c r="E1563" t="s">
        <v>84</v>
      </c>
      <c r="F1563" t="s">
        <v>85</v>
      </c>
      <c r="G1563" t="s">
        <v>86</v>
      </c>
      <c r="H1563" t="s">
        <v>86</v>
      </c>
      <c r="I1563" t="s">
        <v>34</v>
      </c>
      <c r="J1563" t="s">
        <v>4299</v>
      </c>
      <c r="K1563" s="3">
        <v>41513</v>
      </c>
      <c r="L1563" t="s">
        <v>136</v>
      </c>
      <c r="M1563" t="s">
        <v>957</v>
      </c>
      <c r="N1563" t="s">
        <v>958</v>
      </c>
      <c r="O1563" t="s">
        <v>51</v>
      </c>
      <c r="P1563" t="s">
        <v>93</v>
      </c>
      <c r="Q1563">
        <v>2</v>
      </c>
      <c r="R1563" s="5">
        <v>73.56</v>
      </c>
      <c r="S1563" s="5">
        <v>95.5</v>
      </c>
      <c r="T1563" s="5">
        <v>191</v>
      </c>
      <c r="U1563">
        <v>0</v>
      </c>
      <c r="V1563" s="5">
        <v>43.88</v>
      </c>
      <c r="W1563" t="s">
        <v>139</v>
      </c>
      <c r="X1563" s="3">
        <v>41516</v>
      </c>
      <c r="Y1563" s="3">
        <v>41516</v>
      </c>
      <c r="Z1563">
        <v>3</v>
      </c>
      <c r="AA1563" t="s">
        <v>8400</v>
      </c>
      <c r="AB1563">
        <f t="shared" si="122"/>
        <v>0</v>
      </c>
      <c r="AC1563" t="str">
        <f t="shared" si="120"/>
        <v>Tuesday</v>
      </c>
      <c r="AD1563" s="5">
        <v>15.568</v>
      </c>
      <c r="AE1563">
        <v>2013</v>
      </c>
      <c r="AF1563">
        <v>35</v>
      </c>
      <c r="AG1563" s="14">
        <f t="shared" si="121"/>
        <v>0.22973821989528798</v>
      </c>
      <c r="AH1563">
        <f t="shared" si="123"/>
        <v>0</v>
      </c>
      <c r="AI1563" t="str">
        <f t="shared" si="124"/>
        <v xml:space="preserve"> </v>
      </c>
    </row>
    <row r="1564" spans="1:35" x14ac:dyDescent="0.35">
      <c r="A1564">
        <v>1563</v>
      </c>
      <c r="B1564" t="s">
        <v>4300</v>
      </c>
      <c r="C1564" t="s">
        <v>4301</v>
      </c>
      <c r="D1564" t="s">
        <v>29</v>
      </c>
      <c r="E1564" t="s">
        <v>199</v>
      </c>
      <c r="F1564" t="s">
        <v>212</v>
      </c>
      <c r="G1564" t="s">
        <v>245</v>
      </c>
      <c r="H1564" t="s">
        <v>245</v>
      </c>
      <c r="I1564" t="s">
        <v>34</v>
      </c>
      <c r="J1564" t="s">
        <v>4302</v>
      </c>
      <c r="K1564" s="3">
        <v>41522</v>
      </c>
      <c r="L1564" t="s">
        <v>36</v>
      </c>
      <c r="M1564" t="s">
        <v>4303</v>
      </c>
      <c r="N1564" t="s">
        <v>4304</v>
      </c>
      <c r="O1564" t="s">
        <v>39</v>
      </c>
      <c r="P1564" t="s">
        <v>40</v>
      </c>
      <c r="Q1564">
        <v>1</v>
      </c>
      <c r="R1564" s="5">
        <v>4.780800000000001</v>
      </c>
      <c r="S1564" s="5">
        <v>7.2460000000000004</v>
      </c>
      <c r="T1564" s="5">
        <v>5.7968000000000011</v>
      </c>
      <c r="U1564">
        <v>0.2</v>
      </c>
      <c r="V1564" s="5">
        <v>1.016</v>
      </c>
      <c r="W1564" t="s">
        <v>41</v>
      </c>
      <c r="X1564" s="3">
        <v>41527</v>
      </c>
      <c r="Y1564" s="3">
        <v>41527</v>
      </c>
      <c r="Z1564">
        <v>5</v>
      </c>
      <c r="AA1564" t="s">
        <v>8400</v>
      </c>
      <c r="AB1564">
        <f t="shared" si="122"/>
        <v>0</v>
      </c>
      <c r="AC1564" t="str">
        <f t="shared" si="120"/>
        <v>Thursday</v>
      </c>
      <c r="AD1564" s="5">
        <v>0.30399999999999999</v>
      </c>
      <c r="AE1564">
        <v>2013</v>
      </c>
      <c r="AF1564">
        <v>36</v>
      </c>
      <c r="AG1564" s="14">
        <f t="shared" si="121"/>
        <v>0.17526911399392767</v>
      </c>
      <c r="AH1564">
        <f t="shared" si="123"/>
        <v>0</v>
      </c>
      <c r="AI1564" t="str">
        <f t="shared" si="124"/>
        <v xml:space="preserve"> </v>
      </c>
    </row>
    <row r="1565" spans="1:35" x14ac:dyDescent="0.35">
      <c r="A1565">
        <v>1564</v>
      </c>
      <c r="B1565" t="s">
        <v>1834</v>
      </c>
      <c r="C1565" t="s">
        <v>1835</v>
      </c>
      <c r="D1565" t="s">
        <v>29</v>
      </c>
      <c r="E1565" t="s">
        <v>44</v>
      </c>
      <c r="F1565" t="s">
        <v>45</v>
      </c>
      <c r="G1565" t="s">
        <v>46</v>
      </c>
      <c r="H1565" t="s">
        <v>4305</v>
      </c>
      <c r="I1565" t="s">
        <v>34</v>
      </c>
      <c r="J1565" t="s">
        <v>4306</v>
      </c>
      <c r="K1565" s="3">
        <v>41459</v>
      </c>
      <c r="L1565" t="s">
        <v>36</v>
      </c>
      <c r="M1565" t="s">
        <v>4307</v>
      </c>
      <c r="N1565" t="s">
        <v>4308</v>
      </c>
      <c r="O1565" t="s">
        <v>39</v>
      </c>
      <c r="P1565" t="s">
        <v>340</v>
      </c>
      <c r="Q1565">
        <v>2</v>
      </c>
      <c r="R1565" s="5">
        <v>12.76</v>
      </c>
      <c r="S1565" s="5">
        <v>17.5</v>
      </c>
      <c r="T1565" s="5">
        <v>35</v>
      </c>
      <c r="U1565">
        <v>0</v>
      </c>
      <c r="V1565" s="5">
        <v>9.48</v>
      </c>
      <c r="W1565" t="s">
        <v>41</v>
      </c>
      <c r="X1565" s="3">
        <v>41464</v>
      </c>
      <c r="Y1565" s="3">
        <v>41464</v>
      </c>
      <c r="Z1565">
        <v>5</v>
      </c>
      <c r="AA1565" t="s">
        <v>8400</v>
      </c>
      <c r="AB1565">
        <f t="shared" si="122"/>
        <v>0</v>
      </c>
      <c r="AC1565" t="str">
        <f t="shared" si="120"/>
        <v>Thursday</v>
      </c>
      <c r="AD1565" s="5">
        <v>1.9790000000000001</v>
      </c>
      <c r="AE1565">
        <v>2013</v>
      </c>
      <c r="AF1565">
        <v>27</v>
      </c>
      <c r="AG1565" s="14">
        <f t="shared" si="121"/>
        <v>0.27085714285714285</v>
      </c>
      <c r="AH1565">
        <f t="shared" si="123"/>
        <v>0</v>
      </c>
      <c r="AI1565" t="str">
        <f t="shared" si="124"/>
        <v xml:space="preserve"> </v>
      </c>
    </row>
    <row r="1566" spans="1:35" x14ac:dyDescent="0.35">
      <c r="A1566">
        <v>1565</v>
      </c>
      <c r="B1566" t="s">
        <v>1834</v>
      </c>
      <c r="C1566" t="s">
        <v>1835</v>
      </c>
      <c r="D1566" t="s">
        <v>29</v>
      </c>
      <c r="E1566" t="s">
        <v>44</v>
      </c>
      <c r="F1566" t="s">
        <v>45</v>
      </c>
      <c r="G1566" t="s">
        <v>46</v>
      </c>
      <c r="H1566" t="s">
        <v>4305</v>
      </c>
      <c r="I1566" t="s">
        <v>34</v>
      </c>
      <c r="J1566" t="s">
        <v>4306</v>
      </c>
      <c r="K1566" s="3">
        <v>41459</v>
      </c>
      <c r="L1566" t="s">
        <v>36</v>
      </c>
      <c r="M1566" t="s">
        <v>4309</v>
      </c>
      <c r="N1566" t="s">
        <v>4310</v>
      </c>
      <c r="O1566" t="s">
        <v>39</v>
      </c>
      <c r="P1566" t="s">
        <v>165</v>
      </c>
      <c r="Q1566">
        <v>9</v>
      </c>
      <c r="R1566" s="5">
        <v>30.455555555555559</v>
      </c>
      <c r="S1566" s="5">
        <v>38.555555555555557</v>
      </c>
      <c r="T1566" s="5">
        <v>347</v>
      </c>
      <c r="U1566">
        <v>0</v>
      </c>
      <c r="V1566" s="5">
        <v>72.900000000000006</v>
      </c>
      <c r="W1566" t="s">
        <v>41</v>
      </c>
      <c r="X1566" s="3">
        <v>41464</v>
      </c>
      <c r="Y1566" s="3">
        <v>41464</v>
      </c>
      <c r="Z1566">
        <v>5</v>
      </c>
      <c r="AA1566" t="s">
        <v>8400</v>
      </c>
      <c r="AB1566">
        <f t="shared" si="122"/>
        <v>0</v>
      </c>
      <c r="AC1566" t="str">
        <f t="shared" si="120"/>
        <v>Thursday</v>
      </c>
      <c r="AD1566" s="5">
        <v>28.687999999999999</v>
      </c>
      <c r="AE1566">
        <v>2013</v>
      </c>
      <c r="AF1566">
        <v>27</v>
      </c>
      <c r="AG1566" s="14">
        <f t="shared" si="121"/>
        <v>0.21008645533141213</v>
      </c>
      <c r="AH1566">
        <f t="shared" si="123"/>
        <v>0</v>
      </c>
      <c r="AI1566" t="str">
        <f t="shared" si="124"/>
        <v xml:space="preserve"> </v>
      </c>
    </row>
    <row r="1567" spans="1:35" x14ac:dyDescent="0.35">
      <c r="A1567">
        <v>1566</v>
      </c>
      <c r="B1567" t="s">
        <v>4311</v>
      </c>
      <c r="C1567" t="s">
        <v>4312</v>
      </c>
      <c r="D1567" t="s">
        <v>29</v>
      </c>
      <c r="E1567" t="s">
        <v>30</v>
      </c>
      <c r="F1567" t="s">
        <v>31</v>
      </c>
      <c r="G1567" t="s">
        <v>365</v>
      </c>
      <c r="H1567" t="s">
        <v>366</v>
      </c>
      <c r="I1567" t="s">
        <v>34</v>
      </c>
      <c r="J1567" t="s">
        <v>4313</v>
      </c>
      <c r="K1567" s="3">
        <v>40690</v>
      </c>
      <c r="L1567" t="s">
        <v>136</v>
      </c>
      <c r="M1567" t="s">
        <v>3667</v>
      </c>
      <c r="N1567" t="s">
        <v>3668</v>
      </c>
      <c r="O1567" t="s">
        <v>39</v>
      </c>
      <c r="P1567" t="s">
        <v>40</v>
      </c>
      <c r="Q1567">
        <v>4</v>
      </c>
      <c r="R1567" s="5">
        <v>3.36</v>
      </c>
      <c r="S1567" s="5">
        <v>6</v>
      </c>
      <c r="T1567" s="5">
        <v>24</v>
      </c>
      <c r="U1567">
        <v>0</v>
      </c>
      <c r="V1567" s="5">
        <v>10.56</v>
      </c>
      <c r="W1567" t="s">
        <v>155</v>
      </c>
      <c r="X1567" s="3">
        <v>40692</v>
      </c>
      <c r="Y1567" s="3">
        <v>40692</v>
      </c>
      <c r="Z1567">
        <v>2</v>
      </c>
      <c r="AA1567" t="s">
        <v>8400</v>
      </c>
      <c r="AB1567">
        <f t="shared" si="122"/>
        <v>0</v>
      </c>
      <c r="AC1567" t="str">
        <f t="shared" si="120"/>
        <v>Friday</v>
      </c>
      <c r="AD1567" s="5">
        <v>2.5920000000000001</v>
      </c>
      <c r="AE1567">
        <v>2011</v>
      </c>
      <c r="AF1567">
        <v>22</v>
      </c>
      <c r="AG1567" s="14">
        <f t="shared" si="121"/>
        <v>0.44</v>
      </c>
      <c r="AH1567">
        <f t="shared" si="123"/>
        <v>0</v>
      </c>
      <c r="AI1567" t="str">
        <f t="shared" si="124"/>
        <v xml:space="preserve"> </v>
      </c>
    </row>
    <row r="1568" spans="1:35" x14ac:dyDescent="0.35">
      <c r="A1568">
        <v>1567</v>
      </c>
      <c r="B1568" t="s">
        <v>4311</v>
      </c>
      <c r="C1568" t="s">
        <v>4312</v>
      </c>
      <c r="D1568" t="s">
        <v>29</v>
      </c>
      <c r="E1568" t="s">
        <v>30</v>
      </c>
      <c r="F1568" t="s">
        <v>31</v>
      </c>
      <c r="G1568" t="s">
        <v>365</v>
      </c>
      <c r="H1568" t="s">
        <v>366</v>
      </c>
      <c r="I1568" t="s">
        <v>34</v>
      </c>
      <c r="J1568" t="s">
        <v>4313</v>
      </c>
      <c r="K1568" s="3">
        <v>40690</v>
      </c>
      <c r="L1568" t="s">
        <v>136</v>
      </c>
      <c r="M1568" t="s">
        <v>4314</v>
      </c>
      <c r="N1568" t="s">
        <v>4315</v>
      </c>
      <c r="O1568" t="s">
        <v>51</v>
      </c>
      <c r="P1568" t="s">
        <v>52</v>
      </c>
      <c r="Q1568">
        <v>3</v>
      </c>
      <c r="R1568" s="5">
        <v>31.670399999999997</v>
      </c>
      <c r="S1568" s="5">
        <v>38.890666666666668</v>
      </c>
      <c r="T1568" s="5">
        <v>70.003199999999993</v>
      </c>
      <c r="U1568">
        <v>0.4</v>
      </c>
      <c r="V1568" s="5">
        <v>-25.007999999999999</v>
      </c>
      <c r="W1568" t="s">
        <v>155</v>
      </c>
      <c r="X1568" s="3">
        <v>40692</v>
      </c>
      <c r="Y1568" s="3">
        <v>40693</v>
      </c>
      <c r="Z1568">
        <v>3</v>
      </c>
      <c r="AA1568" t="s">
        <v>8399</v>
      </c>
      <c r="AB1568">
        <f t="shared" si="122"/>
        <v>1</v>
      </c>
      <c r="AC1568" t="str">
        <f t="shared" si="120"/>
        <v>Friday</v>
      </c>
      <c r="AD1568" s="5">
        <v>7.5979999999999999</v>
      </c>
      <c r="AE1568">
        <v>2011</v>
      </c>
      <c r="AF1568">
        <v>22</v>
      </c>
      <c r="AG1568" s="14">
        <f t="shared" si="121"/>
        <v>-0.35724081184860124</v>
      </c>
      <c r="AH1568">
        <f t="shared" si="123"/>
        <v>1</v>
      </c>
      <c r="AI1568">
        <f t="shared" si="124"/>
        <v>1</v>
      </c>
    </row>
    <row r="1569" spans="1:35" x14ac:dyDescent="0.35">
      <c r="A1569">
        <v>1568</v>
      </c>
      <c r="B1569" t="s">
        <v>4316</v>
      </c>
      <c r="C1569" t="s">
        <v>4317</v>
      </c>
      <c r="D1569" t="s">
        <v>96</v>
      </c>
      <c r="E1569" t="s">
        <v>84</v>
      </c>
      <c r="F1569" t="s">
        <v>85</v>
      </c>
      <c r="G1569" t="s">
        <v>86</v>
      </c>
      <c r="H1569" t="s">
        <v>2374</v>
      </c>
      <c r="I1569" t="s">
        <v>34</v>
      </c>
      <c r="J1569" t="s">
        <v>4318</v>
      </c>
      <c r="K1569" s="3">
        <v>41825</v>
      </c>
      <c r="L1569" t="s">
        <v>136</v>
      </c>
      <c r="M1569" t="s">
        <v>347</v>
      </c>
      <c r="N1569" t="s">
        <v>348</v>
      </c>
      <c r="O1569" t="s">
        <v>51</v>
      </c>
      <c r="P1569" t="s">
        <v>55</v>
      </c>
      <c r="Q1569">
        <v>2</v>
      </c>
      <c r="R1569" s="5">
        <v>154.47999999999999</v>
      </c>
      <c r="S1569" s="5">
        <v>291.5</v>
      </c>
      <c r="T1569" s="5">
        <v>583</v>
      </c>
      <c r="U1569">
        <v>0</v>
      </c>
      <c r="V1569" s="5">
        <v>274.04000000000002</v>
      </c>
      <c r="W1569" t="s">
        <v>139</v>
      </c>
      <c r="X1569" s="3">
        <v>41828</v>
      </c>
      <c r="Y1569" s="3">
        <v>41828</v>
      </c>
      <c r="Z1569">
        <v>3</v>
      </c>
      <c r="AA1569" t="s">
        <v>8400</v>
      </c>
      <c r="AB1569">
        <f t="shared" si="122"/>
        <v>0</v>
      </c>
      <c r="AC1569" t="str">
        <f t="shared" si="120"/>
        <v>Saturday</v>
      </c>
      <c r="AD1569" s="5">
        <v>71.447000000000003</v>
      </c>
      <c r="AE1569">
        <v>2014</v>
      </c>
      <c r="AF1569">
        <v>27</v>
      </c>
      <c r="AG1569" s="14">
        <f t="shared" si="121"/>
        <v>0.4700514579759863</v>
      </c>
      <c r="AH1569">
        <f t="shared" si="123"/>
        <v>0</v>
      </c>
      <c r="AI1569" t="str">
        <f t="shared" si="124"/>
        <v xml:space="preserve"> </v>
      </c>
    </row>
    <row r="1570" spans="1:35" x14ac:dyDescent="0.35">
      <c r="A1570">
        <v>1569</v>
      </c>
      <c r="B1570" t="s">
        <v>4319</v>
      </c>
      <c r="C1570" t="s">
        <v>4320</v>
      </c>
      <c r="D1570" t="s">
        <v>29</v>
      </c>
      <c r="E1570" t="s">
        <v>30</v>
      </c>
      <c r="F1570" t="s">
        <v>31</v>
      </c>
      <c r="G1570" t="s">
        <v>436</v>
      </c>
      <c r="H1570" t="s">
        <v>941</v>
      </c>
      <c r="I1570" t="s">
        <v>34</v>
      </c>
      <c r="J1570" t="s">
        <v>4321</v>
      </c>
      <c r="K1570" s="3">
        <v>41851</v>
      </c>
      <c r="L1570" t="s">
        <v>215</v>
      </c>
      <c r="M1570" t="s">
        <v>2105</v>
      </c>
      <c r="N1570" t="s">
        <v>2106</v>
      </c>
      <c r="O1570" t="s">
        <v>51</v>
      </c>
      <c r="P1570" t="s">
        <v>52</v>
      </c>
      <c r="Q1570">
        <v>10</v>
      </c>
      <c r="R1570" s="5">
        <v>11.281599999999997</v>
      </c>
      <c r="S1570" s="5">
        <v>17.395999999999997</v>
      </c>
      <c r="T1570" s="5">
        <v>104.37599999999999</v>
      </c>
      <c r="U1570">
        <v>0.4</v>
      </c>
      <c r="V1570" s="5">
        <v>-8.44</v>
      </c>
      <c r="W1570" t="s">
        <v>155</v>
      </c>
      <c r="X1570" s="3">
        <v>41853</v>
      </c>
      <c r="Y1570" s="3">
        <v>41853</v>
      </c>
      <c r="Z1570">
        <v>2</v>
      </c>
      <c r="AA1570" t="s">
        <v>8400</v>
      </c>
      <c r="AB1570">
        <f t="shared" si="122"/>
        <v>0</v>
      </c>
      <c r="AC1570" t="str">
        <f t="shared" si="120"/>
        <v>Thursday</v>
      </c>
      <c r="AD1570" s="5">
        <v>27.099</v>
      </c>
      <c r="AE1570">
        <v>2014</v>
      </c>
      <c r="AF1570">
        <v>31</v>
      </c>
      <c r="AG1570" s="14">
        <f t="shared" si="121"/>
        <v>-8.0861500728136734E-2</v>
      </c>
      <c r="AH1570">
        <f t="shared" si="123"/>
        <v>0</v>
      </c>
      <c r="AI1570" t="str">
        <f t="shared" si="124"/>
        <v xml:space="preserve"> </v>
      </c>
    </row>
    <row r="1571" spans="1:35" x14ac:dyDescent="0.35">
      <c r="A1571">
        <v>1570</v>
      </c>
      <c r="B1571" t="s">
        <v>4319</v>
      </c>
      <c r="C1571" t="s">
        <v>4320</v>
      </c>
      <c r="D1571" t="s">
        <v>29</v>
      </c>
      <c r="E1571" t="s">
        <v>30</v>
      </c>
      <c r="F1571" t="s">
        <v>31</v>
      </c>
      <c r="G1571" t="s">
        <v>436</v>
      </c>
      <c r="H1571" t="s">
        <v>941</v>
      </c>
      <c r="I1571" t="s">
        <v>34</v>
      </c>
      <c r="J1571" t="s">
        <v>4321</v>
      </c>
      <c r="K1571" s="3">
        <v>41851</v>
      </c>
      <c r="L1571" t="s">
        <v>215</v>
      </c>
      <c r="M1571" t="s">
        <v>3334</v>
      </c>
      <c r="N1571" t="s">
        <v>3335</v>
      </c>
      <c r="O1571" t="s">
        <v>72</v>
      </c>
      <c r="P1571" t="s">
        <v>178</v>
      </c>
      <c r="Q1571">
        <v>4</v>
      </c>
      <c r="R1571" s="5">
        <v>317.12</v>
      </c>
      <c r="S1571" s="5">
        <v>428.5</v>
      </c>
      <c r="T1571" s="5">
        <v>1714</v>
      </c>
      <c r="U1571">
        <v>0</v>
      </c>
      <c r="V1571" s="5">
        <v>445.52</v>
      </c>
      <c r="W1571" t="s">
        <v>155</v>
      </c>
      <c r="X1571" s="3">
        <v>41853</v>
      </c>
      <c r="Y1571" s="3">
        <v>41853</v>
      </c>
      <c r="Z1571">
        <v>2</v>
      </c>
      <c r="AA1571" t="s">
        <v>8400</v>
      </c>
      <c r="AB1571">
        <f t="shared" si="122"/>
        <v>0</v>
      </c>
      <c r="AC1571" t="str">
        <f t="shared" si="120"/>
        <v>Thursday</v>
      </c>
      <c r="AD1571" s="5">
        <v>728.96799999999996</v>
      </c>
      <c r="AE1571">
        <v>2014</v>
      </c>
      <c r="AF1571">
        <v>31</v>
      </c>
      <c r="AG1571" s="14">
        <f t="shared" si="121"/>
        <v>0.25992998833138853</v>
      </c>
      <c r="AH1571">
        <f t="shared" si="123"/>
        <v>0</v>
      </c>
      <c r="AI1571" t="str">
        <f t="shared" si="124"/>
        <v xml:space="preserve"> </v>
      </c>
    </row>
    <row r="1572" spans="1:35" x14ac:dyDescent="0.35">
      <c r="A1572">
        <v>1571</v>
      </c>
      <c r="B1572" t="s">
        <v>620</v>
      </c>
      <c r="C1572" t="s">
        <v>621</v>
      </c>
      <c r="D1572" t="s">
        <v>112</v>
      </c>
      <c r="E1572" t="s">
        <v>44</v>
      </c>
      <c r="F1572" t="s">
        <v>67</v>
      </c>
      <c r="G1572" t="s">
        <v>68</v>
      </c>
      <c r="H1572" t="s">
        <v>4322</v>
      </c>
      <c r="I1572" t="s">
        <v>34</v>
      </c>
      <c r="J1572" t="s">
        <v>4323</v>
      </c>
      <c r="K1572" s="3">
        <v>41571</v>
      </c>
      <c r="L1572" t="s">
        <v>136</v>
      </c>
      <c r="M1572" t="s">
        <v>4324</v>
      </c>
      <c r="N1572" t="s">
        <v>4325</v>
      </c>
      <c r="O1572" t="s">
        <v>51</v>
      </c>
      <c r="P1572" t="s">
        <v>52</v>
      </c>
      <c r="Q1572">
        <v>4</v>
      </c>
      <c r="R1572" s="5">
        <v>23.46</v>
      </c>
      <c r="S1572" s="5">
        <v>34.5</v>
      </c>
      <c r="T1572" s="5">
        <v>138</v>
      </c>
      <c r="U1572">
        <v>0</v>
      </c>
      <c r="V1572" s="5">
        <v>44.16</v>
      </c>
      <c r="W1572" t="s">
        <v>139</v>
      </c>
      <c r="X1572" s="3">
        <v>41574</v>
      </c>
      <c r="Y1572" s="3">
        <v>41574</v>
      </c>
      <c r="Z1572">
        <v>3</v>
      </c>
      <c r="AA1572" t="s">
        <v>8400</v>
      </c>
      <c r="AB1572">
        <f t="shared" si="122"/>
        <v>0</v>
      </c>
      <c r="AC1572" t="str">
        <f t="shared" si="120"/>
        <v>Thursday</v>
      </c>
      <c r="AD1572" s="5">
        <v>28.684999999999999</v>
      </c>
      <c r="AE1572">
        <v>2013</v>
      </c>
      <c r="AF1572">
        <v>43</v>
      </c>
      <c r="AG1572" s="14">
        <f t="shared" si="121"/>
        <v>0.31999999999999995</v>
      </c>
      <c r="AH1572">
        <f t="shared" si="123"/>
        <v>0</v>
      </c>
      <c r="AI1572" t="str">
        <f t="shared" si="124"/>
        <v xml:space="preserve"> </v>
      </c>
    </row>
    <row r="1573" spans="1:35" x14ac:dyDescent="0.35">
      <c r="A1573">
        <v>1572</v>
      </c>
      <c r="B1573" t="s">
        <v>4326</v>
      </c>
      <c r="C1573" t="s">
        <v>4327</v>
      </c>
      <c r="D1573" t="s">
        <v>29</v>
      </c>
      <c r="E1573" t="s">
        <v>44</v>
      </c>
      <c r="F1573" t="s">
        <v>502</v>
      </c>
      <c r="G1573" t="s">
        <v>1178</v>
      </c>
      <c r="H1573" t="s">
        <v>1178</v>
      </c>
      <c r="I1573" t="s">
        <v>34</v>
      </c>
      <c r="J1573" t="s">
        <v>4328</v>
      </c>
      <c r="K1573" s="3">
        <v>41205</v>
      </c>
      <c r="L1573" t="s">
        <v>36</v>
      </c>
      <c r="M1573" t="s">
        <v>1817</v>
      </c>
      <c r="N1573" t="s">
        <v>1818</v>
      </c>
      <c r="O1573" t="s">
        <v>39</v>
      </c>
      <c r="P1573" t="s">
        <v>165</v>
      </c>
      <c r="Q1573">
        <v>3</v>
      </c>
      <c r="R1573" s="5">
        <v>67.826399999999978</v>
      </c>
      <c r="S1573" s="5">
        <v>96.583999999999989</v>
      </c>
      <c r="T1573" s="5">
        <v>173.85119999999998</v>
      </c>
      <c r="U1573">
        <v>0.4</v>
      </c>
      <c r="V1573" s="5">
        <v>-29.628</v>
      </c>
      <c r="W1573" t="s">
        <v>41</v>
      </c>
      <c r="X1573" s="3">
        <v>41210</v>
      </c>
      <c r="Y1573" s="3">
        <v>41210</v>
      </c>
      <c r="Z1573">
        <v>5</v>
      </c>
      <c r="AA1573" t="s">
        <v>8400</v>
      </c>
      <c r="AB1573">
        <f t="shared" si="122"/>
        <v>0</v>
      </c>
      <c r="AC1573" t="str">
        <f t="shared" si="120"/>
        <v>Tuesday</v>
      </c>
      <c r="AD1573" s="5">
        <v>11.365</v>
      </c>
      <c r="AE1573">
        <v>2012</v>
      </c>
      <c r="AF1573">
        <v>43</v>
      </c>
      <c r="AG1573" s="14">
        <f t="shared" si="121"/>
        <v>-0.17042160192164335</v>
      </c>
      <c r="AH1573">
        <f t="shared" si="123"/>
        <v>0</v>
      </c>
      <c r="AI1573" t="str">
        <f t="shared" si="124"/>
        <v xml:space="preserve"> </v>
      </c>
    </row>
    <row r="1574" spans="1:35" x14ac:dyDescent="0.35">
      <c r="A1574">
        <v>1573</v>
      </c>
      <c r="B1574" t="s">
        <v>4329</v>
      </c>
      <c r="C1574" t="s">
        <v>4330</v>
      </c>
      <c r="D1574" t="s">
        <v>112</v>
      </c>
      <c r="E1574" t="s">
        <v>84</v>
      </c>
      <c r="F1574" t="s">
        <v>463</v>
      </c>
      <c r="G1574" t="s">
        <v>463</v>
      </c>
      <c r="H1574" t="s">
        <v>464</v>
      </c>
      <c r="I1574" t="s">
        <v>34</v>
      </c>
      <c r="J1574" t="s">
        <v>4331</v>
      </c>
      <c r="K1574" s="3">
        <v>41996</v>
      </c>
      <c r="L1574" t="s">
        <v>136</v>
      </c>
      <c r="M1574" t="s">
        <v>1655</v>
      </c>
      <c r="N1574" t="s">
        <v>1656</v>
      </c>
      <c r="O1574" t="s">
        <v>51</v>
      </c>
      <c r="P1574" t="s">
        <v>93</v>
      </c>
      <c r="Q1574">
        <v>7</v>
      </c>
      <c r="R1574" s="5">
        <v>26.388571428571428</v>
      </c>
      <c r="S1574" s="5">
        <v>45.428571428571431</v>
      </c>
      <c r="T1574" s="5">
        <v>318</v>
      </c>
      <c r="U1574">
        <v>0</v>
      </c>
      <c r="V1574" s="5">
        <v>133.28</v>
      </c>
      <c r="W1574" t="s">
        <v>139</v>
      </c>
      <c r="X1574" s="3">
        <v>41999</v>
      </c>
      <c r="Y1574" s="3">
        <v>41999</v>
      </c>
      <c r="Z1574">
        <v>3</v>
      </c>
      <c r="AA1574" t="s">
        <v>8400</v>
      </c>
      <c r="AB1574">
        <f t="shared" si="122"/>
        <v>0</v>
      </c>
      <c r="AC1574" t="str">
        <f t="shared" si="120"/>
        <v>Tuesday</v>
      </c>
      <c r="AD1574" s="5">
        <v>28.231999999999999</v>
      </c>
      <c r="AE1574">
        <v>2014</v>
      </c>
      <c r="AF1574">
        <v>52</v>
      </c>
      <c r="AG1574" s="14">
        <f t="shared" si="121"/>
        <v>0.41911949685534594</v>
      </c>
      <c r="AH1574">
        <f t="shared" si="123"/>
        <v>0</v>
      </c>
      <c r="AI1574" t="str">
        <f t="shared" si="124"/>
        <v xml:space="preserve"> </v>
      </c>
    </row>
    <row r="1575" spans="1:35" x14ac:dyDescent="0.35">
      <c r="A1575">
        <v>1574</v>
      </c>
      <c r="B1575" t="s">
        <v>4329</v>
      </c>
      <c r="C1575" t="s">
        <v>4330</v>
      </c>
      <c r="D1575" t="s">
        <v>112</v>
      </c>
      <c r="E1575" t="s">
        <v>84</v>
      </c>
      <c r="F1575" t="s">
        <v>463</v>
      </c>
      <c r="G1575" t="s">
        <v>463</v>
      </c>
      <c r="H1575" t="s">
        <v>464</v>
      </c>
      <c r="I1575" t="s">
        <v>34</v>
      </c>
      <c r="J1575" t="s">
        <v>4331</v>
      </c>
      <c r="K1575" s="3">
        <v>41996</v>
      </c>
      <c r="L1575" t="s">
        <v>136</v>
      </c>
      <c r="M1575" t="s">
        <v>1845</v>
      </c>
      <c r="N1575" t="s">
        <v>1846</v>
      </c>
      <c r="O1575" t="s">
        <v>39</v>
      </c>
      <c r="P1575" t="s">
        <v>64</v>
      </c>
      <c r="Q1575">
        <v>3</v>
      </c>
      <c r="R1575" s="5">
        <v>16.739999999999998</v>
      </c>
      <c r="S1575" s="5">
        <v>18</v>
      </c>
      <c r="T1575" s="5">
        <v>54</v>
      </c>
      <c r="U1575">
        <v>0</v>
      </c>
      <c r="V1575" s="5">
        <v>3.78</v>
      </c>
      <c r="W1575" t="s">
        <v>139</v>
      </c>
      <c r="X1575" s="3">
        <v>41999</v>
      </c>
      <c r="Y1575" s="3">
        <v>41999</v>
      </c>
      <c r="Z1575">
        <v>3</v>
      </c>
      <c r="AA1575" t="s">
        <v>8400</v>
      </c>
      <c r="AB1575">
        <f t="shared" si="122"/>
        <v>0</v>
      </c>
      <c r="AC1575" t="str">
        <f t="shared" si="120"/>
        <v>Tuesday</v>
      </c>
      <c r="AD1575" s="5">
        <v>8.2379999999999995</v>
      </c>
      <c r="AE1575">
        <v>2014</v>
      </c>
      <c r="AF1575">
        <v>52</v>
      </c>
      <c r="AG1575" s="14">
        <f t="shared" si="121"/>
        <v>6.9999999999999993E-2</v>
      </c>
      <c r="AH1575">
        <f t="shared" si="123"/>
        <v>0</v>
      </c>
      <c r="AI1575" t="str">
        <f t="shared" si="124"/>
        <v xml:space="preserve"> </v>
      </c>
    </row>
    <row r="1576" spans="1:35" x14ac:dyDescent="0.35">
      <c r="A1576">
        <v>1575</v>
      </c>
      <c r="B1576" t="s">
        <v>3336</v>
      </c>
      <c r="C1576" t="s">
        <v>3337</v>
      </c>
      <c r="D1576" t="s">
        <v>29</v>
      </c>
      <c r="E1576" t="s">
        <v>44</v>
      </c>
      <c r="F1576" t="s">
        <v>67</v>
      </c>
      <c r="G1576" t="s">
        <v>1359</v>
      </c>
      <c r="H1576" t="s">
        <v>4332</v>
      </c>
      <c r="I1576" t="s">
        <v>34</v>
      </c>
      <c r="J1576" t="s">
        <v>4333</v>
      </c>
      <c r="K1576" s="3">
        <v>41211</v>
      </c>
      <c r="L1576" t="s">
        <v>36</v>
      </c>
      <c r="M1576" t="s">
        <v>4334</v>
      </c>
      <c r="N1576" t="s">
        <v>4335</v>
      </c>
      <c r="O1576" t="s">
        <v>39</v>
      </c>
      <c r="P1576" t="s">
        <v>58</v>
      </c>
      <c r="Q1576">
        <v>2</v>
      </c>
      <c r="R1576" s="5">
        <v>5.18</v>
      </c>
      <c r="S1576" s="5">
        <v>9</v>
      </c>
      <c r="T1576" s="5">
        <v>18</v>
      </c>
      <c r="U1576">
        <v>0</v>
      </c>
      <c r="V1576" s="5">
        <v>7.64</v>
      </c>
      <c r="W1576" t="s">
        <v>41</v>
      </c>
      <c r="X1576" s="3">
        <v>41216</v>
      </c>
      <c r="Y1576" s="3">
        <v>41217</v>
      </c>
      <c r="Z1576">
        <v>6</v>
      </c>
      <c r="AA1576" t="s">
        <v>8399</v>
      </c>
      <c r="AB1576">
        <f t="shared" si="122"/>
        <v>1</v>
      </c>
      <c r="AC1576" t="str">
        <f t="shared" si="120"/>
        <v>Monday</v>
      </c>
      <c r="AD1576" s="5">
        <v>1.0880000000000001</v>
      </c>
      <c r="AE1576">
        <v>2012</v>
      </c>
      <c r="AF1576">
        <v>44</v>
      </c>
      <c r="AG1576" s="14">
        <f t="shared" si="121"/>
        <v>0.4244444444444444</v>
      </c>
      <c r="AH1576">
        <f t="shared" si="123"/>
        <v>1</v>
      </c>
      <c r="AI1576">
        <f t="shared" si="124"/>
        <v>1</v>
      </c>
    </row>
    <row r="1577" spans="1:35" x14ac:dyDescent="0.35">
      <c r="A1577">
        <v>1576</v>
      </c>
      <c r="B1577" t="s">
        <v>4336</v>
      </c>
      <c r="C1577" t="s">
        <v>4337</v>
      </c>
      <c r="D1577" t="s">
        <v>29</v>
      </c>
      <c r="E1577" t="s">
        <v>199</v>
      </c>
      <c r="F1577" t="s">
        <v>212</v>
      </c>
      <c r="G1577" t="s">
        <v>134</v>
      </c>
      <c r="H1577" t="s">
        <v>688</v>
      </c>
      <c r="I1577" t="s">
        <v>34</v>
      </c>
      <c r="J1577" t="s">
        <v>4338</v>
      </c>
      <c r="K1577" s="3">
        <v>41254</v>
      </c>
      <c r="L1577" t="s">
        <v>36</v>
      </c>
      <c r="M1577" t="s">
        <v>295</v>
      </c>
      <c r="N1577" t="s">
        <v>296</v>
      </c>
      <c r="O1577" t="s">
        <v>39</v>
      </c>
      <c r="P1577" t="s">
        <v>61</v>
      </c>
      <c r="Q1577">
        <v>6</v>
      </c>
      <c r="R1577" s="5">
        <v>11.851466666666662</v>
      </c>
      <c r="S1577" s="5">
        <v>13.059333333333329</v>
      </c>
      <c r="T1577" s="5">
        <v>62.684799999999989</v>
      </c>
      <c r="U1577">
        <v>0.2</v>
      </c>
      <c r="V1577" s="5">
        <v>-8.4239999999999995</v>
      </c>
      <c r="W1577" t="s">
        <v>41</v>
      </c>
      <c r="X1577" s="3">
        <v>41259</v>
      </c>
      <c r="Y1577" s="3">
        <v>41260</v>
      </c>
      <c r="Z1577">
        <v>6</v>
      </c>
      <c r="AA1577" t="s">
        <v>8399</v>
      </c>
      <c r="AB1577">
        <f t="shared" si="122"/>
        <v>1</v>
      </c>
      <c r="AC1577" t="str">
        <f t="shared" si="120"/>
        <v>Tuesday</v>
      </c>
      <c r="AD1577" s="5">
        <v>3.5070000000000001</v>
      </c>
      <c r="AE1577">
        <v>2012</v>
      </c>
      <c r="AF1577">
        <v>50</v>
      </c>
      <c r="AG1577" s="14">
        <f t="shared" si="121"/>
        <v>-0.13438664556638932</v>
      </c>
      <c r="AH1577">
        <f t="shared" si="123"/>
        <v>1</v>
      </c>
      <c r="AI1577">
        <f t="shared" si="124"/>
        <v>1</v>
      </c>
    </row>
    <row r="1578" spans="1:35" x14ac:dyDescent="0.35">
      <c r="A1578">
        <v>1577</v>
      </c>
      <c r="B1578" t="s">
        <v>4336</v>
      </c>
      <c r="C1578" t="s">
        <v>4337</v>
      </c>
      <c r="D1578" t="s">
        <v>29</v>
      </c>
      <c r="E1578" t="s">
        <v>199</v>
      </c>
      <c r="F1578" t="s">
        <v>212</v>
      </c>
      <c r="G1578" t="s">
        <v>134</v>
      </c>
      <c r="H1578" t="s">
        <v>688</v>
      </c>
      <c r="I1578" t="s">
        <v>34</v>
      </c>
      <c r="J1578" t="s">
        <v>4338</v>
      </c>
      <c r="K1578" s="3">
        <v>41254</v>
      </c>
      <c r="L1578" t="s">
        <v>36</v>
      </c>
      <c r="M1578" t="s">
        <v>4102</v>
      </c>
      <c r="N1578" t="s">
        <v>4103</v>
      </c>
      <c r="O1578" t="s">
        <v>39</v>
      </c>
      <c r="P1578" t="s">
        <v>40</v>
      </c>
      <c r="Q1578">
        <v>1</v>
      </c>
      <c r="R1578" s="5">
        <v>6.5919999999999996</v>
      </c>
      <c r="S1578" s="5">
        <v>8.6649999999999991</v>
      </c>
      <c r="T1578" s="5">
        <v>6.9319999999999995</v>
      </c>
      <c r="U1578">
        <v>0.2</v>
      </c>
      <c r="V1578" s="5">
        <v>0.34</v>
      </c>
      <c r="W1578" t="s">
        <v>41</v>
      </c>
      <c r="X1578" s="3">
        <v>41259</v>
      </c>
      <c r="Y1578" s="3">
        <v>41259</v>
      </c>
      <c r="Z1578">
        <v>5</v>
      </c>
      <c r="AA1578" t="s">
        <v>8400</v>
      </c>
      <c r="AB1578">
        <f t="shared" si="122"/>
        <v>0</v>
      </c>
      <c r="AC1578" t="str">
        <f t="shared" si="120"/>
        <v>Tuesday</v>
      </c>
      <c r="AD1578" s="5">
        <v>0.48699999999999999</v>
      </c>
      <c r="AE1578">
        <v>2012</v>
      </c>
      <c r="AF1578">
        <v>50</v>
      </c>
      <c r="AG1578" s="14">
        <f t="shared" si="121"/>
        <v>4.9047893825735725E-2</v>
      </c>
      <c r="AH1578">
        <f t="shared" si="123"/>
        <v>0</v>
      </c>
      <c r="AI1578" t="str">
        <f t="shared" si="124"/>
        <v xml:space="preserve"> </v>
      </c>
    </row>
    <row r="1579" spans="1:35" x14ac:dyDescent="0.35">
      <c r="A1579">
        <v>1578</v>
      </c>
      <c r="B1579" t="s">
        <v>4336</v>
      </c>
      <c r="C1579" t="s">
        <v>4337</v>
      </c>
      <c r="D1579" t="s">
        <v>29</v>
      </c>
      <c r="E1579" t="s">
        <v>199</v>
      </c>
      <c r="F1579" t="s">
        <v>212</v>
      </c>
      <c r="G1579" t="s">
        <v>134</v>
      </c>
      <c r="H1579" t="s">
        <v>688</v>
      </c>
      <c r="I1579" t="s">
        <v>34</v>
      </c>
      <c r="J1579" t="s">
        <v>4338</v>
      </c>
      <c r="K1579" s="3">
        <v>41254</v>
      </c>
      <c r="L1579" t="s">
        <v>36</v>
      </c>
      <c r="M1579" t="s">
        <v>432</v>
      </c>
      <c r="N1579" t="s">
        <v>602</v>
      </c>
      <c r="O1579" t="s">
        <v>39</v>
      </c>
      <c r="P1579" t="s">
        <v>64</v>
      </c>
      <c r="Q1579">
        <v>7</v>
      </c>
      <c r="R1579" s="5">
        <v>31.424685714285715</v>
      </c>
      <c r="S1579" s="5">
        <v>32.290857142857142</v>
      </c>
      <c r="T1579" s="5">
        <v>180.8288</v>
      </c>
      <c r="U1579">
        <v>0.2</v>
      </c>
      <c r="V1579" s="5">
        <v>-39.143999999999998</v>
      </c>
      <c r="W1579" t="s">
        <v>41</v>
      </c>
      <c r="X1579" s="3">
        <v>41259</v>
      </c>
      <c r="Y1579" s="3">
        <v>41261</v>
      </c>
      <c r="Z1579">
        <v>7</v>
      </c>
      <c r="AA1579" t="s">
        <v>8399</v>
      </c>
      <c r="AB1579">
        <f t="shared" si="122"/>
        <v>2</v>
      </c>
      <c r="AC1579" t="str">
        <f t="shared" si="120"/>
        <v>Tuesday</v>
      </c>
      <c r="AD1579" s="5">
        <v>14.731999999999999</v>
      </c>
      <c r="AE1579">
        <v>2012</v>
      </c>
      <c r="AF1579">
        <v>50</v>
      </c>
      <c r="AG1579" s="14">
        <f t="shared" si="121"/>
        <v>-0.21646994284096338</v>
      </c>
      <c r="AH1579">
        <f t="shared" si="123"/>
        <v>1</v>
      </c>
      <c r="AI1579">
        <f t="shared" si="124"/>
        <v>2</v>
      </c>
    </row>
    <row r="1580" spans="1:35" x14ac:dyDescent="0.35">
      <c r="A1580">
        <v>1579</v>
      </c>
      <c r="B1580" t="s">
        <v>4336</v>
      </c>
      <c r="C1580" t="s">
        <v>4337</v>
      </c>
      <c r="D1580" t="s">
        <v>29</v>
      </c>
      <c r="E1580" t="s">
        <v>199</v>
      </c>
      <c r="F1580" t="s">
        <v>212</v>
      </c>
      <c r="G1580" t="s">
        <v>134</v>
      </c>
      <c r="H1580" t="s">
        <v>688</v>
      </c>
      <c r="I1580" t="s">
        <v>34</v>
      </c>
      <c r="J1580" t="s">
        <v>4338</v>
      </c>
      <c r="K1580" s="3">
        <v>41254</v>
      </c>
      <c r="L1580" t="s">
        <v>36</v>
      </c>
      <c r="M1580" t="s">
        <v>2767</v>
      </c>
      <c r="N1580" t="s">
        <v>2768</v>
      </c>
      <c r="O1580" t="s">
        <v>39</v>
      </c>
      <c r="P1580" t="s">
        <v>61</v>
      </c>
      <c r="Q1580">
        <v>7</v>
      </c>
      <c r="R1580" s="5">
        <v>9.5792000000000002</v>
      </c>
      <c r="S1580" s="5">
        <v>10.328999999999999</v>
      </c>
      <c r="T1580" s="5">
        <v>57.842399999999998</v>
      </c>
      <c r="U1580">
        <v>0.2</v>
      </c>
      <c r="V1580" s="5">
        <v>-9.2119999999999997</v>
      </c>
      <c r="W1580" t="s">
        <v>41</v>
      </c>
      <c r="X1580" s="3">
        <v>41259</v>
      </c>
      <c r="Y1580" s="3">
        <v>41261</v>
      </c>
      <c r="Z1580">
        <v>7</v>
      </c>
      <c r="AA1580" t="s">
        <v>8399</v>
      </c>
      <c r="AB1580">
        <f t="shared" si="122"/>
        <v>2</v>
      </c>
      <c r="AC1580" t="str">
        <f t="shared" si="120"/>
        <v>Tuesday</v>
      </c>
      <c r="AD1580" s="5">
        <v>6.0250000000000004</v>
      </c>
      <c r="AE1580">
        <v>2012</v>
      </c>
      <c r="AF1580">
        <v>50</v>
      </c>
      <c r="AG1580" s="14">
        <f t="shared" si="121"/>
        <v>-0.15926033497918482</v>
      </c>
      <c r="AH1580">
        <f t="shared" si="123"/>
        <v>1</v>
      </c>
      <c r="AI1580">
        <f t="shared" si="124"/>
        <v>2</v>
      </c>
    </row>
    <row r="1581" spans="1:35" x14ac:dyDescent="0.35">
      <c r="A1581">
        <v>1580</v>
      </c>
      <c r="B1581" t="s">
        <v>4336</v>
      </c>
      <c r="C1581" t="s">
        <v>4337</v>
      </c>
      <c r="D1581" t="s">
        <v>29</v>
      </c>
      <c r="E1581" t="s">
        <v>199</v>
      </c>
      <c r="F1581" t="s">
        <v>212</v>
      </c>
      <c r="G1581" t="s">
        <v>134</v>
      </c>
      <c r="H1581" t="s">
        <v>688</v>
      </c>
      <c r="I1581" t="s">
        <v>34</v>
      </c>
      <c r="J1581" t="s">
        <v>4338</v>
      </c>
      <c r="K1581" s="3">
        <v>41254</v>
      </c>
      <c r="L1581" t="s">
        <v>36</v>
      </c>
      <c r="M1581" t="s">
        <v>3503</v>
      </c>
      <c r="N1581" t="s">
        <v>4339</v>
      </c>
      <c r="O1581" t="s">
        <v>51</v>
      </c>
      <c r="P1581" t="s">
        <v>55</v>
      </c>
      <c r="Q1581">
        <v>2</v>
      </c>
      <c r="R1581" s="5">
        <v>82.847200000000015</v>
      </c>
      <c r="S1581" s="5">
        <v>120.99866666666669</v>
      </c>
      <c r="T1581" s="5">
        <v>145.19840000000002</v>
      </c>
      <c r="U1581">
        <v>0.4</v>
      </c>
      <c r="V1581" s="5">
        <v>-20.495999999999999</v>
      </c>
      <c r="W1581" t="s">
        <v>41</v>
      </c>
      <c r="X1581" s="3">
        <v>41259</v>
      </c>
      <c r="Y1581" s="3">
        <v>41260</v>
      </c>
      <c r="Z1581">
        <v>6</v>
      </c>
      <c r="AA1581" t="s">
        <v>8399</v>
      </c>
      <c r="AB1581">
        <f t="shared" si="122"/>
        <v>1</v>
      </c>
      <c r="AC1581" t="str">
        <f t="shared" si="120"/>
        <v>Tuesday</v>
      </c>
      <c r="AD1581" s="5">
        <v>11.965</v>
      </c>
      <c r="AE1581">
        <v>2012</v>
      </c>
      <c r="AF1581">
        <v>50</v>
      </c>
      <c r="AG1581" s="14">
        <f t="shared" si="121"/>
        <v>-0.14115858025983755</v>
      </c>
      <c r="AH1581">
        <f t="shared" si="123"/>
        <v>1</v>
      </c>
      <c r="AI1581">
        <f t="shared" si="124"/>
        <v>1</v>
      </c>
    </row>
    <row r="1582" spans="1:35" x14ac:dyDescent="0.35">
      <c r="A1582">
        <v>1581</v>
      </c>
      <c r="B1582" t="s">
        <v>4336</v>
      </c>
      <c r="C1582" t="s">
        <v>4337</v>
      </c>
      <c r="D1582" t="s">
        <v>29</v>
      </c>
      <c r="E1582" t="s">
        <v>199</v>
      </c>
      <c r="F1582" t="s">
        <v>212</v>
      </c>
      <c r="G1582" t="s">
        <v>134</v>
      </c>
      <c r="H1582" t="s">
        <v>688</v>
      </c>
      <c r="I1582" t="s">
        <v>34</v>
      </c>
      <c r="J1582" t="s">
        <v>4338</v>
      </c>
      <c r="K1582" s="3">
        <v>41254</v>
      </c>
      <c r="L1582" t="s">
        <v>36</v>
      </c>
      <c r="M1582" t="s">
        <v>4340</v>
      </c>
      <c r="N1582" t="s">
        <v>4341</v>
      </c>
      <c r="O1582" t="s">
        <v>72</v>
      </c>
      <c r="P1582" t="s">
        <v>162</v>
      </c>
      <c r="Q1582">
        <v>2</v>
      </c>
      <c r="R1582" s="5">
        <v>220.49387232000001</v>
      </c>
      <c r="S1582" s="5">
        <v>222.62369964912281</v>
      </c>
      <c r="T1582" s="5">
        <v>355.30742464000002</v>
      </c>
      <c r="U1582">
        <v>0.20200000000000001</v>
      </c>
      <c r="V1582" s="5">
        <v>-85.680319999999995</v>
      </c>
      <c r="W1582" t="s">
        <v>41</v>
      </c>
      <c r="X1582" s="3">
        <v>41259</v>
      </c>
      <c r="Y1582" s="3">
        <v>41261</v>
      </c>
      <c r="Z1582">
        <v>7</v>
      </c>
      <c r="AA1582" t="s">
        <v>8399</v>
      </c>
      <c r="AB1582">
        <f t="shared" si="122"/>
        <v>2</v>
      </c>
      <c r="AC1582" t="str">
        <f t="shared" si="120"/>
        <v>Tuesday</v>
      </c>
      <c r="AD1582" s="5">
        <v>22.013999999999999</v>
      </c>
      <c r="AE1582">
        <v>2012</v>
      </c>
      <c r="AF1582">
        <v>50</v>
      </c>
      <c r="AG1582" s="14">
        <f t="shared" si="121"/>
        <v>-0.24114418685962416</v>
      </c>
      <c r="AH1582">
        <f t="shared" si="123"/>
        <v>1</v>
      </c>
      <c r="AI1582">
        <f t="shared" si="124"/>
        <v>2</v>
      </c>
    </row>
    <row r="1583" spans="1:35" x14ac:dyDescent="0.35">
      <c r="A1583">
        <v>1582</v>
      </c>
      <c r="B1583" t="s">
        <v>4336</v>
      </c>
      <c r="C1583" t="s">
        <v>4337</v>
      </c>
      <c r="D1583" t="s">
        <v>29</v>
      </c>
      <c r="E1583" t="s">
        <v>199</v>
      </c>
      <c r="F1583" t="s">
        <v>212</v>
      </c>
      <c r="G1583" t="s">
        <v>134</v>
      </c>
      <c r="H1583" t="s">
        <v>688</v>
      </c>
      <c r="I1583" t="s">
        <v>34</v>
      </c>
      <c r="J1583" t="s">
        <v>4338</v>
      </c>
      <c r="K1583" s="3">
        <v>41254</v>
      </c>
      <c r="L1583" t="s">
        <v>36</v>
      </c>
      <c r="M1583" t="s">
        <v>3242</v>
      </c>
      <c r="N1583" t="s">
        <v>3243</v>
      </c>
      <c r="O1583" t="s">
        <v>39</v>
      </c>
      <c r="P1583" t="s">
        <v>61</v>
      </c>
      <c r="Q1583">
        <v>3</v>
      </c>
      <c r="R1583" s="5">
        <v>10.907200000000001</v>
      </c>
      <c r="S1583" s="5">
        <v>12.689</v>
      </c>
      <c r="T1583" s="5">
        <v>30.453600000000002</v>
      </c>
      <c r="U1583">
        <v>0.2</v>
      </c>
      <c r="V1583" s="5">
        <v>-2.2679999999999998</v>
      </c>
      <c r="W1583" t="s">
        <v>41</v>
      </c>
      <c r="X1583" s="3">
        <v>41259</v>
      </c>
      <c r="Y1583" s="3">
        <v>41259</v>
      </c>
      <c r="Z1583">
        <v>5</v>
      </c>
      <c r="AA1583" t="s">
        <v>8400</v>
      </c>
      <c r="AB1583">
        <f t="shared" si="122"/>
        <v>0</v>
      </c>
      <c r="AC1583" t="str">
        <f t="shared" si="120"/>
        <v>Tuesday</v>
      </c>
      <c r="AD1583" s="5">
        <v>2.0699999999999998</v>
      </c>
      <c r="AE1583">
        <v>2012</v>
      </c>
      <c r="AF1583">
        <v>50</v>
      </c>
      <c r="AG1583" s="14">
        <f t="shared" si="121"/>
        <v>-7.4473953818267782E-2</v>
      </c>
      <c r="AH1583">
        <f t="shared" si="123"/>
        <v>0</v>
      </c>
      <c r="AI1583" t="str">
        <f t="shared" si="124"/>
        <v xml:space="preserve"> </v>
      </c>
    </row>
    <row r="1584" spans="1:35" x14ac:dyDescent="0.35">
      <c r="A1584">
        <v>1583</v>
      </c>
      <c r="B1584" t="s">
        <v>4336</v>
      </c>
      <c r="C1584" t="s">
        <v>4337</v>
      </c>
      <c r="D1584" t="s">
        <v>29</v>
      </c>
      <c r="E1584" t="s">
        <v>199</v>
      </c>
      <c r="F1584" t="s">
        <v>212</v>
      </c>
      <c r="G1584" t="s">
        <v>134</v>
      </c>
      <c r="H1584" t="s">
        <v>688</v>
      </c>
      <c r="I1584" t="s">
        <v>34</v>
      </c>
      <c r="J1584" t="s">
        <v>4338</v>
      </c>
      <c r="K1584" s="3">
        <v>41254</v>
      </c>
      <c r="L1584" t="s">
        <v>36</v>
      </c>
      <c r="M1584" t="s">
        <v>4342</v>
      </c>
      <c r="N1584" t="s">
        <v>4343</v>
      </c>
      <c r="O1584" t="s">
        <v>72</v>
      </c>
      <c r="P1584" t="s">
        <v>162</v>
      </c>
      <c r="Q1584">
        <v>2</v>
      </c>
      <c r="R1584" s="5">
        <v>164.99318487999997</v>
      </c>
      <c r="S1584" s="5">
        <v>169.7553193984962</v>
      </c>
      <c r="T1584" s="5">
        <v>270.92948975999997</v>
      </c>
      <c r="U1584">
        <v>0.20200000000000001</v>
      </c>
      <c r="V1584" s="5">
        <v>-59.05688</v>
      </c>
      <c r="W1584" t="s">
        <v>41</v>
      </c>
      <c r="X1584" s="3">
        <v>41259</v>
      </c>
      <c r="Y1584" s="3">
        <v>41259</v>
      </c>
      <c r="Z1584">
        <v>5</v>
      </c>
      <c r="AA1584" t="s">
        <v>8400</v>
      </c>
      <c r="AB1584">
        <f t="shared" si="122"/>
        <v>0</v>
      </c>
      <c r="AC1584" t="str">
        <f t="shared" si="120"/>
        <v>Tuesday</v>
      </c>
      <c r="AD1584" s="5">
        <v>16.084</v>
      </c>
      <c r="AE1584">
        <v>2012</v>
      </c>
      <c r="AF1584">
        <v>50</v>
      </c>
      <c r="AG1584" s="14">
        <f t="shared" si="121"/>
        <v>-0.21797878131433723</v>
      </c>
      <c r="AH1584">
        <f t="shared" si="123"/>
        <v>0</v>
      </c>
      <c r="AI1584" t="str">
        <f t="shared" si="124"/>
        <v xml:space="preserve"> </v>
      </c>
    </row>
    <row r="1585" spans="1:35" x14ac:dyDescent="0.35">
      <c r="A1585">
        <v>1584</v>
      </c>
      <c r="B1585" t="s">
        <v>4336</v>
      </c>
      <c r="C1585" t="s">
        <v>4337</v>
      </c>
      <c r="D1585" t="s">
        <v>29</v>
      </c>
      <c r="E1585" t="s">
        <v>199</v>
      </c>
      <c r="F1585" t="s">
        <v>212</v>
      </c>
      <c r="G1585" t="s">
        <v>134</v>
      </c>
      <c r="H1585" t="s">
        <v>688</v>
      </c>
      <c r="I1585" t="s">
        <v>34</v>
      </c>
      <c r="J1585" t="s">
        <v>4338</v>
      </c>
      <c r="K1585" s="3">
        <v>41254</v>
      </c>
      <c r="L1585" t="s">
        <v>36</v>
      </c>
      <c r="M1585" t="s">
        <v>4344</v>
      </c>
      <c r="N1585" t="s">
        <v>4345</v>
      </c>
      <c r="O1585" t="s">
        <v>72</v>
      </c>
      <c r="P1585" t="s">
        <v>79</v>
      </c>
      <c r="Q1585">
        <v>5</v>
      </c>
      <c r="R1585" s="5">
        <v>41.942399999999999</v>
      </c>
      <c r="S1585" s="5">
        <v>66.238</v>
      </c>
      <c r="T1585" s="5">
        <v>264.952</v>
      </c>
      <c r="U1585">
        <v>0.2</v>
      </c>
      <c r="V1585" s="5">
        <v>55.24</v>
      </c>
      <c r="W1585" t="s">
        <v>41</v>
      </c>
      <c r="X1585" s="3">
        <v>41259</v>
      </c>
      <c r="Y1585" s="3">
        <v>41259</v>
      </c>
      <c r="Z1585">
        <v>5</v>
      </c>
      <c r="AA1585" t="s">
        <v>8400</v>
      </c>
      <c r="AB1585">
        <f t="shared" si="122"/>
        <v>0</v>
      </c>
      <c r="AC1585" t="str">
        <f t="shared" si="120"/>
        <v>Tuesday</v>
      </c>
      <c r="AD1585" s="5">
        <v>25.184999999999999</v>
      </c>
      <c r="AE1585">
        <v>2012</v>
      </c>
      <c r="AF1585">
        <v>50</v>
      </c>
      <c r="AG1585" s="14">
        <f t="shared" si="121"/>
        <v>0.20849059452278149</v>
      </c>
      <c r="AH1585">
        <f t="shared" si="123"/>
        <v>0</v>
      </c>
      <c r="AI1585" t="str">
        <f t="shared" si="124"/>
        <v xml:space="preserve"> </v>
      </c>
    </row>
    <row r="1586" spans="1:35" x14ac:dyDescent="0.35">
      <c r="A1586">
        <v>1585</v>
      </c>
      <c r="B1586" t="s">
        <v>732</v>
      </c>
      <c r="C1586" t="s">
        <v>733</v>
      </c>
      <c r="D1586" t="s">
        <v>112</v>
      </c>
      <c r="E1586" t="s">
        <v>44</v>
      </c>
      <c r="F1586" t="s">
        <v>67</v>
      </c>
      <c r="G1586" t="s">
        <v>68</v>
      </c>
      <c r="H1586" t="s">
        <v>4346</v>
      </c>
      <c r="I1586" t="s">
        <v>34</v>
      </c>
      <c r="J1586" t="s">
        <v>4347</v>
      </c>
      <c r="K1586" s="3">
        <v>41689</v>
      </c>
      <c r="L1586" t="s">
        <v>36</v>
      </c>
      <c r="M1586" t="s">
        <v>4348</v>
      </c>
      <c r="N1586" t="s">
        <v>4349</v>
      </c>
      <c r="O1586" t="s">
        <v>39</v>
      </c>
      <c r="P1586" t="s">
        <v>58</v>
      </c>
      <c r="Q1586">
        <v>2</v>
      </c>
      <c r="R1586" s="5">
        <v>16.16</v>
      </c>
      <c r="S1586" s="5">
        <v>19.5</v>
      </c>
      <c r="T1586" s="5">
        <v>39</v>
      </c>
      <c r="U1586">
        <v>0</v>
      </c>
      <c r="V1586" s="5">
        <v>6.68</v>
      </c>
      <c r="W1586" t="s">
        <v>41</v>
      </c>
      <c r="X1586" s="3">
        <v>41694</v>
      </c>
      <c r="Y1586" s="3">
        <v>41696</v>
      </c>
      <c r="Z1586">
        <v>7</v>
      </c>
      <c r="AA1586" t="s">
        <v>8399</v>
      </c>
      <c r="AB1586">
        <f t="shared" si="122"/>
        <v>2</v>
      </c>
      <c r="AC1586" t="str">
        <f t="shared" si="120"/>
        <v>Wednesday</v>
      </c>
      <c r="AD1586" s="5">
        <v>3.5350000000000001</v>
      </c>
      <c r="AE1586">
        <v>2014</v>
      </c>
      <c r="AF1586">
        <v>8</v>
      </c>
      <c r="AG1586" s="14">
        <f t="shared" si="121"/>
        <v>0.17128205128205126</v>
      </c>
      <c r="AH1586">
        <f t="shared" si="123"/>
        <v>1</v>
      </c>
      <c r="AI1586">
        <f t="shared" si="124"/>
        <v>2</v>
      </c>
    </row>
    <row r="1587" spans="1:35" x14ac:dyDescent="0.35">
      <c r="A1587">
        <v>1586</v>
      </c>
      <c r="B1587" t="s">
        <v>732</v>
      </c>
      <c r="C1587" t="s">
        <v>733</v>
      </c>
      <c r="D1587" t="s">
        <v>112</v>
      </c>
      <c r="E1587" t="s">
        <v>44</v>
      </c>
      <c r="F1587" t="s">
        <v>67</v>
      </c>
      <c r="G1587" t="s">
        <v>68</v>
      </c>
      <c r="H1587" t="s">
        <v>4346</v>
      </c>
      <c r="I1587" t="s">
        <v>34</v>
      </c>
      <c r="J1587" t="s">
        <v>4347</v>
      </c>
      <c r="K1587" s="3">
        <v>41689</v>
      </c>
      <c r="L1587" t="s">
        <v>36</v>
      </c>
      <c r="M1587" t="s">
        <v>3157</v>
      </c>
      <c r="N1587" t="s">
        <v>3158</v>
      </c>
      <c r="O1587" t="s">
        <v>51</v>
      </c>
      <c r="P1587" t="s">
        <v>93</v>
      </c>
      <c r="Q1587">
        <v>6</v>
      </c>
      <c r="R1587" s="5">
        <v>28.006666666666657</v>
      </c>
      <c r="S1587" s="5">
        <v>32.166666666666657</v>
      </c>
      <c r="T1587" s="5">
        <v>192.99999999999994</v>
      </c>
      <c r="U1587">
        <v>0</v>
      </c>
      <c r="V1587" s="5">
        <v>24.96</v>
      </c>
      <c r="W1587" t="s">
        <v>41</v>
      </c>
      <c r="X1587" s="3">
        <v>41694</v>
      </c>
      <c r="Y1587" s="3">
        <v>41696</v>
      </c>
      <c r="Z1587">
        <v>7</v>
      </c>
      <c r="AA1587" t="s">
        <v>8399</v>
      </c>
      <c r="AB1587">
        <f t="shared" si="122"/>
        <v>2</v>
      </c>
      <c r="AC1587" t="str">
        <f t="shared" si="120"/>
        <v>Wednesday</v>
      </c>
      <c r="AD1587" s="5">
        <v>15.506</v>
      </c>
      <c r="AE1587">
        <v>2014</v>
      </c>
      <c r="AF1587">
        <v>8</v>
      </c>
      <c r="AG1587" s="14">
        <f t="shared" si="121"/>
        <v>0.12932642487046636</v>
      </c>
      <c r="AH1587">
        <f t="shared" si="123"/>
        <v>1</v>
      </c>
      <c r="AI1587">
        <f t="shared" si="124"/>
        <v>2</v>
      </c>
    </row>
    <row r="1588" spans="1:35" x14ac:dyDescent="0.35">
      <c r="A1588">
        <v>1587</v>
      </c>
      <c r="B1588" t="s">
        <v>2782</v>
      </c>
      <c r="C1588" t="s">
        <v>2783</v>
      </c>
      <c r="D1588" t="s">
        <v>29</v>
      </c>
      <c r="E1588" t="s">
        <v>84</v>
      </c>
      <c r="F1588" t="s">
        <v>463</v>
      </c>
      <c r="G1588" t="s">
        <v>463</v>
      </c>
      <c r="H1588" t="s">
        <v>464</v>
      </c>
      <c r="I1588" t="s">
        <v>34</v>
      </c>
      <c r="J1588" t="s">
        <v>4350</v>
      </c>
      <c r="K1588" s="3">
        <v>41334</v>
      </c>
      <c r="L1588" t="s">
        <v>36</v>
      </c>
      <c r="M1588" t="s">
        <v>4351</v>
      </c>
      <c r="N1588" t="s">
        <v>4352</v>
      </c>
      <c r="O1588" t="s">
        <v>72</v>
      </c>
      <c r="P1588" t="s">
        <v>162</v>
      </c>
      <c r="Q1588">
        <v>4</v>
      </c>
      <c r="R1588" s="5">
        <v>227.01495575999996</v>
      </c>
      <c r="S1588" s="5">
        <v>238.9549857314629</v>
      </c>
      <c r="T1588" s="5">
        <v>953.90830303999985</v>
      </c>
      <c r="U1588">
        <v>2E-3</v>
      </c>
      <c r="V1588" s="5">
        <v>45.848480000000002</v>
      </c>
      <c r="W1588" t="s">
        <v>139</v>
      </c>
      <c r="X1588" s="3">
        <v>41337</v>
      </c>
      <c r="Y1588" s="3">
        <v>41337</v>
      </c>
      <c r="Z1588">
        <v>3</v>
      </c>
      <c r="AA1588" t="s">
        <v>8400</v>
      </c>
      <c r="AB1588">
        <f t="shared" si="122"/>
        <v>0</v>
      </c>
      <c r="AC1588" t="str">
        <f t="shared" si="120"/>
        <v>Friday</v>
      </c>
      <c r="AD1588" s="5">
        <v>4.8380000000000001</v>
      </c>
      <c r="AE1588">
        <v>2013</v>
      </c>
      <c r="AF1588">
        <v>9</v>
      </c>
      <c r="AG1588" s="14">
        <f t="shared" si="121"/>
        <v>4.8063823172401356E-2</v>
      </c>
      <c r="AH1588">
        <f t="shared" si="123"/>
        <v>0</v>
      </c>
      <c r="AI1588" t="str">
        <f t="shared" si="124"/>
        <v xml:space="preserve"> </v>
      </c>
    </row>
    <row r="1589" spans="1:35" x14ac:dyDescent="0.35">
      <c r="A1589">
        <v>1588</v>
      </c>
      <c r="B1589" t="s">
        <v>3223</v>
      </c>
      <c r="C1589" t="s">
        <v>3224</v>
      </c>
      <c r="D1589" t="s">
        <v>96</v>
      </c>
      <c r="E1589" t="s">
        <v>44</v>
      </c>
      <c r="F1589" t="s">
        <v>67</v>
      </c>
      <c r="G1589" t="s">
        <v>68</v>
      </c>
      <c r="H1589" t="s">
        <v>4353</v>
      </c>
      <c r="I1589" t="s">
        <v>34</v>
      </c>
      <c r="J1589" t="s">
        <v>4354</v>
      </c>
      <c r="K1589" s="3">
        <v>40905</v>
      </c>
      <c r="L1589" t="s">
        <v>215</v>
      </c>
      <c r="M1589" t="s">
        <v>3946</v>
      </c>
      <c r="N1589" t="s">
        <v>3947</v>
      </c>
      <c r="O1589" t="s">
        <v>39</v>
      </c>
      <c r="P1589" t="s">
        <v>165</v>
      </c>
      <c r="Q1589">
        <v>2</v>
      </c>
      <c r="R1589" s="5">
        <v>20.5</v>
      </c>
      <c r="S1589" s="5">
        <v>32</v>
      </c>
      <c r="T1589" s="5">
        <v>64</v>
      </c>
      <c r="U1589">
        <v>0</v>
      </c>
      <c r="V1589" s="5">
        <v>23</v>
      </c>
      <c r="W1589" t="s">
        <v>139</v>
      </c>
      <c r="X1589" s="3">
        <v>40908</v>
      </c>
      <c r="Y1589" s="3">
        <v>40908</v>
      </c>
      <c r="Z1589">
        <v>3</v>
      </c>
      <c r="AA1589" t="s">
        <v>8400</v>
      </c>
      <c r="AB1589">
        <f t="shared" si="122"/>
        <v>0</v>
      </c>
      <c r="AC1589" t="str">
        <f t="shared" si="120"/>
        <v>Wednesday</v>
      </c>
      <c r="AD1589" s="5">
        <v>15.709</v>
      </c>
      <c r="AE1589">
        <v>2011</v>
      </c>
      <c r="AF1589">
        <v>53</v>
      </c>
      <c r="AG1589" s="14">
        <f t="shared" si="121"/>
        <v>0.359375</v>
      </c>
      <c r="AH1589">
        <f t="shared" si="123"/>
        <v>0</v>
      </c>
      <c r="AI1589" t="str">
        <f t="shared" si="124"/>
        <v xml:space="preserve"> </v>
      </c>
    </row>
    <row r="1590" spans="1:35" x14ac:dyDescent="0.35">
      <c r="A1590">
        <v>1589</v>
      </c>
      <c r="B1590" t="s">
        <v>3223</v>
      </c>
      <c r="C1590" t="s">
        <v>3224</v>
      </c>
      <c r="D1590" t="s">
        <v>96</v>
      </c>
      <c r="E1590" t="s">
        <v>44</v>
      </c>
      <c r="F1590" t="s">
        <v>67</v>
      </c>
      <c r="G1590" t="s">
        <v>68</v>
      </c>
      <c r="H1590" t="s">
        <v>4353</v>
      </c>
      <c r="I1590" t="s">
        <v>34</v>
      </c>
      <c r="J1590" t="s">
        <v>4354</v>
      </c>
      <c r="K1590" s="3">
        <v>40905</v>
      </c>
      <c r="L1590" t="s">
        <v>215</v>
      </c>
      <c r="M1590" t="s">
        <v>3775</v>
      </c>
      <c r="N1590" t="s">
        <v>4355</v>
      </c>
      <c r="O1590" t="s">
        <v>72</v>
      </c>
      <c r="P1590" t="s">
        <v>79</v>
      </c>
      <c r="Q1590">
        <v>2</v>
      </c>
      <c r="R1590" s="5">
        <v>30.4</v>
      </c>
      <c r="S1590" s="5">
        <v>37</v>
      </c>
      <c r="T1590" s="5">
        <v>74</v>
      </c>
      <c r="U1590">
        <v>0</v>
      </c>
      <c r="V1590" s="5">
        <v>13.2</v>
      </c>
      <c r="W1590" t="s">
        <v>139</v>
      </c>
      <c r="X1590" s="3">
        <v>40908</v>
      </c>
      <c r="Y1590" s="3">
        <v>40908</v>
      </c>
      <c r="Z1590">
        <v>3</v>
      </c>
      <c r="AA1590" t="s">
        <v>8400</v>
      </c>
      <c r="AB1590">
        <f t="shared" si="122"/>
        <v>0</v>
      </c>
      <c r="AC1590" t="str">
        <f t="shared" si="120"/>
        <v>Wednesday</v>
      </c>
      <c r="AD1590" s="5">
        <v>18.853000000000002</v>
      </c>
      <c r="AE1590">
        <v>2011</v>
      </c>
      <c r="AF1590">
        <v>53</v>
      </c>
      <c r="AG1590" s="14">
        <f t="shared" si="121"/>
        <v>0.17837837837837836</v>
      </c>
      <c r="AH1590">
        <f t="shared" si="123"/>
        <v>0</v>
      </c>
      <c r="AI1590" t="str">
        <f t="shared" si="124"/>
        <v xml:space="preserve"> </v>
      </c>
    </row>
    <row r="1591" spans="1:35" x14ac:dyDescent="0.35">
      <c r="A1591">
        <v>1590</v>
      </c>
      <c r="B1591" t="s">
        <v>3223</v>
      </c>
      <c r="C1591" t="s">
        <v>3224</v>
      </c>
      <c r="D1591" t="s">
        <v>96</v>
      </c>
      <c r="E1591" t="s">
        <v>44</v>
      </c>
      <c r="F1591" t="s">
        <v>67</v>
      </c>
      <c r="G1591" t="s">
        <v>68</v>
      </c>
      <c r="H1591" t="s">
        <v>4353</v>
      </c>
      <c r="I1591" t="s">
        <v>34</v>
      </c>
      <c r="J1591" t="s">
        <v>4354</v>
      </c>
      <c r="K1591" s="3">
        <v>40905</v>
      </c>
      <c r="L1591" t="s">
        <v>215</v>
      </c>
      <c r="M1591" t="s">
        <v>3093</v>
      </c>
      <c r="N1591" t="s">
        <v>3094</v>
      </c>
      <c r="O1591" t="s">
        <v>39</v>
      </c>
      <c r="P1591" t="s">
        <v>90</v>
      </c>
      <c r="Q1591">
        <v>2</v>
      </c>
      <c r="R1591" s="5">
        <v>6.52</v>
      </c>
      <c r="S1591" s="5">
        <v>9</v>
      </c>
      <c r="T1591" s="5">
        <v>18</v>
      </c>
      <c r="U1591">
        <v>0</v>
      </c>
      <c r="V1591" s="5">
        <v>4.96</v>
      </c>
      <c r="W1591" t="s">
        <v>139</v>
      </c>
      <c r="X1591" s="3">
        <v>40908</v>
      </c>
      <c r="Y1591" s="3">
        <v>40908</v>
      </c>
      <c r="Z1591">
        <v>3</v>
      </c>
      <c r="AA1591" t="s">
        <v>8400</v>
      </c>
      <c r="AB1591">
        <f t="shared" si="122"/>
        <v>0</v>
      </c>
      <c r="AC1591" t="str">
        <f t="shared" si="120"/>
        <v>Wednesday</v>
      </c>
      <c r="AD1591" s="5">
        <v>4.601</v>
      </c>
      <c r="AE1591">
        <v>2011</v>
      </c>
      <c r="AF1591">
        <v>53</v>
      </c>
      <c r="AG1591" s="14">
        <f t="shared" si="121"/>
        <v>0.27555555555555555</v>
      </c>
      <c r="AH1591">
        <f t="shared" si="123"/>
        <v>0</v>
      </c>
      <c r="AI1591" t="str">
        <f t="shared" si="124"/>
        <v xml:space="preserve"> </v>
      </c>
    </row>
    <row r="1592" spans="1:35" x14ac:dyDescent="0.35">
      <c r="A1592">
        <v>1591</v>
      </c>
      <c r="B1592" t="s">
        <v>3223</v>
      </c>
      <c r="C1592" t="s">
        <v>3224</v>
      </c>
      <c r="D1592" t="s">
        <v>96</v>
      </c>
      <c r="E1592" t="s">
        <v>44</v>
      </c>
      <c r="F1592" t="s">
        <v>67</v>
      </c>
      <c r="G1592" t="s">
        <v>68</v>
      </c>
      <c r="H1592" t="s">
        <v>4353</v>
      </c>
      <c r="I1592" t="s">
        <v>34</v>
      </c>
      <c r="J1592" t="s">
        <v>4354</v>
      </c>
      <c r="K1592" s="3">
        <v>40905</v>
      </c>
      <c r="L1592" t="s">
        <v>215</v>
      </c>
      <c r="M1592" t="s">
        <v>4356</v>
      </c>
      <c r="N1592" t="s">
        <v>4357</v>
      </c>
      <c r="O1592" t="s">
        <v>39</v>
      </c>
      <c r="P1592" t="s">
        <v>340</v>
      </c>
      <c r="Q1592">
        <v>2</v>
      </c>
      <c r="R1592" s="5">
        <v>18.22</v>
      </c>
      <c r="S1592" s="5">
        <v>20</v>
      </c>
      <c r="T1592" s="5">
        <v>40</v>
      </c>
      <c r="U1592">
        <v>0</v>
      </c>
      <c r="V1592" s="5">
        <v>3.56</v>
      </c>
      <c r="W1592" t="s">
        <v>139</v>
      </c>
      <c r="X1592" s="3">
        <v>40908</v>
      </c>
      <c r="Y1592" s="3">
        <v>40908</v>
      </c>
      <c r="Z1592">
        <v>3</v>
      </c>
      <c r="AA1592" t="s">
        <v>8400</v>
      </c>
      <c r="AB1592">
        <f t="shared" si="122"/>
        <v>0</v>
      </c>
      <c r="AC1592" t="str">
        <f t="shared" si="120"/>
        <v>Wednesday</v>
      </c>
      <c r="AD1592" s="5">
        <v>7.8890000000000002</v>
      </c>
      <c r="AE1592">
        <v>2011</v>
      </c>
      <c r="AF1592">
        <v>53</v>
      </c>
      <c r="AG1592" s="14">
        <f t="shared" si="121"/>
        <v>8.8999999999999996E-2</v>
      </c>
      <c r="AH1592">
        <f t="shared" si="123"/>
        <v>0</v>
      </c>
      <c r="AI1592" t="str">
        <f t="shared" si="124"/>
        <v xml:space="preserve"> </v>
      </c>
    </row>
    <row r="1593" spans="1:35" x14ac:dyDescent="0.35">
      <c r="A1593">
        <v>1592</v>
      </c>
      <c r="B1593" t="s">
        <v>3223</v>
      </c>
      <c r="C1593" t="s">
        <v>3224</v>
      </c>
      <c r="D1593" t="s">
        <v>96</v>
      </c>
      <c r="E1593" t="s">
        <v>44</v>
      </c>
      <c r="F1593" t="s">
        <v>67</v>
      </c>
      <c r="G1593" t="s">
        <v>68</v>
      </c>
      <c r="H1593" t="s">
        <v>4353</v>
      </c>
      <c r="I1593" t="s">
        <v>34</v>
      </c>
      <c r="J1593" t="s">
        <v>4354</v>
      </c>
      <c r="K1593" s="3">
        <v>40905</v>
      </c>
      <c r="L1593" t="s">
        <v>215</v>
      </c>
      <c r="M1593" t="s">
        <v>1299</v>
      </c>
      <c r="N1593" t="s">
        <v>1300</v>
      </c>
      <c r="O1593" t="s">
        <v>72</v>
      </c>
      <c r="P1593" t="s">
        <v>79</v>
      </c>
      <c r="Q1593">
        <v>8</v>
      </c>
      <c r="R1593" s="5">
        <v>19.079999999999998</v>
      </c>
      <c r="S1593" s="5">
        <v>26.5</v>
      </c>
      <c r="T1593" s="5">
        <v>212</v>
      </c>
      <c r="U1593">
        <v>0</v>
      </c>
      <c r="V1593" s="5">
        <v>59.36</v>
      </c>
      <c r="W1593" t="s">
        <v>139</v>
      </c>
      <c r="X1593" s="3">
        <v>40908</v>
      </c>
      <c r="Y1593" s="3">
        <v>40908</v>
      </c>
      <c r="Z1593">
        <v>3</v>
      </c>
      <c r="AA1593" t="s">
        <v>8400</v>
      </c>
      <c r="AB1593">
        <f t="shared" si="122"/>
        <v>0</v>
      </c>
      <c r="AC1593" t="str">
        <f t="shared" si="120"/>
        <v>Wednesday</v>
      </c>
      <c r="AD1593" s="5">
        <v>38.450000000000003</v>
      </c>
      <c r="AE1593">
        <v>2011</v>
      </c>
      <c r="AF1593">
        <v>53</v>
      </c>
      <c r="AG1593" s="14">
        <f t="shared" si="121"/>
        <v>0.27999999999999997</v>
      </c>
      <c r="AH1593">
        <f t="shared" si="123"/>
        <v>0</v>
      </c>
      <c r="AI1593" t="str">
        <f t="shared" si="124"/>
        <v xml:space="preserve"> </v>
      </c>
    </row>
    <row r="1594" spans="1:35" x14ac:dyDescent="0.35">
      <c r="A1594">
        <v>1593</v>
      </c>
      <c r="B1594" t="s">
        <v>2752</v>
      </c>
      <c r="C1594" t="s">
        <v>2753</v>
      </c>
      <c r="D1594" t="s">
        <v>112</v>
      </c>
      <c r="E1594" t="s">
        <v>44</v>
      </c>
      <c r="F1594" t="s">
        <v>67</v>
      </c>
      <c r="G1594" t="s">
        <v>547</v>
      </c>
      <c r="H1594" t="s">
        <v>548</v>
      </c>
      <c r="I1594" t="s">
        <v>34</v>
      </c>
      <c r="J1594" t="s">
        <v>4358</v>
      </c>
      <c r="K1594" s="3">
        <v>41274</v>
      </c>
      <c r="L1594" t="s">
        <v>136</v>
      </c>
      <c r="M1594" t="s">
        <v>1411</v>
      </c>
      <c r="N1594" t="s">
        <v>1412</v>
      </c>
      <c r="O1594" t="s">
        <v>39</v>
      </c>
      <c r="P1594" t="s">
        <v>340</v>
      </c>
      <c r="Q1594">
        <v>5</v>
      </c>
      <c r="R1594" s="5">
        <v>10.28</v>
      </c>
      <c r="S1594" s="5">
        <v>18.600000000000001</v>
      </c>
      <c r="T1594" s="5">
        <v>93</v>
      </c>
      <c r="U1594">
        <v>0</v>
      </c>
      <c r="V1594" s="5">
        <v>41.6</v>
      </c>
      <c r="W1594" t="s">
        <v>242</v>
      </c>
      <c r="X1594" s="3">
        <v>41274</v>
      </c>
      <c r="Y1594" s="3">
        <v>41275</v>
      </c>
      <c r="Z1594">
        <v>1</v>
      </c>
      <c r="AA1594" t="s">
        <v>8399</v>
      </c>
      <c r="AB1594">
        <f t="shared" si="122"/>
        <v>1</v>
      </c>
      <c r="AC1594" t="str">
        <f t="shared" si="120"/>
        <v>Monday</v>
      </c>
      <c r="AD1594" s="5">
        <v>14.284000000000001</v>
      </c>
      <c r="AE1594">
        <v>2012</v>
      </c>
      <c r="AF1594">
        <v>53</v>
      </c>
      <c r="AG1594" s="14">
        <f t="shared" si="121"/>
        <v>0.44731182795698926</v>
      </c>
      <c r="AH1594">
        <f t="shared" si="123"/>
        <v>1</v>
      </c>
      <c r="AI1594">
        <f t="shared" si="124"/>
        <v>1</v>
      </c>
    </row>
    <row r="1595" spans="1:35" x14ac:dyDescent="0.35">
      <c r="A1595">
        <v>1594</v>
      </c>
      <c r="B1595" t="s">
        <v>318</v>
      </c>
      <c r="C1595" t="s">
        <v>319</v>
      </c>
      <c r="D1595" t="s">
        <v>96</v>
      </c>
      <c r="E1595" t="s">
        <v>199</v>
      </c>
      <c r="F1595" t="s">
        <v>200</v>
      </c>
      <c r="G1595" t="s">
        <v>1002</v>
      </c>
      <c r="H1595" t="s">
        <v>1003</v>
      </c>
      <c r="I1595" t="s">
        <v>34</v>
      </c>
      <c r="J1595" t="s">
        <v>4359</v>
      </c>
      <c r="K1595" s="3">
        <v>41619</v>
      </c>
      <c r="L1595" t="s">
        <v>36</v>
      </c>
      <c r="M1595" t="s">
        <v>2393</v>
      </c>
      <c r="N1595" t="s">
        <v>2394</v>
      </c>
      <c r="O1595" t="s">
        <v>51</v>
      </c>
      <c r="P1595" t="s">
        <v>52</v>
      </c>
      <c r="Q1595">
        <v>3</v>
      </c>
      <c r="R1595" s="5">
        <v>7.9466666666666663</v>
      </c>
      <c r="S1595" s="5">
        <v>11.666666666666666</v>
      </c>
      <c r="T1595" s="5">
        <v>35</v>
      </c>
      <c r="U1595">
        <v>0</v>
      </c>
      <c r="V1595" s="5">
        <v>11.16</v>
      </c>
      <c r="W1595" t="s">
        <v>139</v>
      </c>
      <c r="X1595" s="3">
        <v>41622</v>
      </c>
      <c r="Y1595" s="3">
        <v>41622</v>
      </c>
      <c r="Z1595">
        <v>3</v>
      </c>
      <c r="AA1595" t="s">
        <v>8400</v>
      </c>
      <c r="AB1595">
        <f t="shared" si="122"/>
        <v>0</v>
      </c>
      <c r="AC1595" t="str">
        <f t="shared" si="120"/>
        <v>Wednesday</v>
      </c>
      <c r="AD1595" s="5">
        <v>3.9220000000000002</v>
      </c>
      <c r="AE1595">
        <v>2013</v>
      </c>
      <c r="AF1595">
        <v>50</v>
      </c>
      <c r="AG1595" s="14">
        <f t="shared" si="121"/>
        <v>0.31885714285714284</v>
      </c>
      <c r="AH1595">
        <f t="shared" si="123"/>
        <v>0</v>
      </c>
      <c r="AI1595" t="str">
        <f t="shared" si="124"/>
        <v xml:space="preserve"> </v>
      </c>
    </row>
    <row r="1596" spans="1:35" x14ac:dyDescent="0.35">
      <c r="A1596">
        <v>1595</v>
      </c>
      <c r="B1596" t="s">
        <v>318</v>
      </c>
      <c r="C1596" t="s">
        <v>319</v>
      </c>
      <c r="D1596" t="s">
        <v>96</v>
      </c>
      <c r="E1596" t="s">
        <v>199</v>
      </c>
      <c r="F1596" t="s">
        <v>200</v>
      </c>
      <c r="G1596" t="s">
        <v>1002</v>
      </c>
      <c r="H1596" t="s">
        <v>1003</v>
      </c>
      <c r="I1596" t="s">
        <v>34</v>
      </c>
      <c r="J1596" t="s">
        <v>4359</v>
      </c>
      <c r="K1596" s="3">
        <v>41619</v>
      </c>
      <c r="L1596" t="s">
        <v>36</v>
      </c>
      <c r="M1596" t="s">
        <v>4360</v>
      </c>
      <c r="N1596" t="s">
        <v>4361</v>
      </c>
      <c r="O1596" t="s">
        <v>51</v>
      </c>
      <c r="P1596" t="s">
        <v>52</v>
      </c>
      <c r="Q1596">
        <v>1</v>
      </c>
      <c r="R1596" s="5">
        <v>26.3</v>
      </c>
      <c r="S1596" s="5">
        <v>28</v>
      </c>
      <c r="T1596" s="5">
        <v>28</v>
      </c>
      <c r="U1596">
        <v>0</v>
      </c>
      <c r="V1596" s="5">
        <v>1.7</v>
      </c>
      <c r="W1596" t="s">
        <v>139</v>
      </c>
      <c r="X1596" s="3">
        <v>41622</v>
      </c>
      <c r="Y1596" s="3">
        <v>41622</v>
      </c>
      <c r="Z1596">
        <v>3</v>
      </c>
      <c r="AA1596" t="s">
        <v>8400</v>
      </c>
      <c r="AB1596">
        <f t="shared" si="122"/>
        <v>0</v>
      </c>
      <c r="AC1596" t="str">
        <f t="shared" si="120"/>
        <v>Wednesday</v>
      </c>
      <c r="AD1596" s="5">
        <v>3.0430000000000001</v>
      </c>
      <c r="AE1596">
        <v>2013</v>
      </c>
      <c r="AF1596">
        <v>50</v>
      </c>
      <c r="AG1596" s="14">
        <f t="shared" si="121"/>
        <v>6.0714285714285714E-2</v>
      </c>
      <c r="AH1596">
        <f t="shared" si="123"/>
        <v>0</v>
      </c>
      <c r="AI1596" t="str">
        <f t="shared" si="124"/>
        <v xml:space="preserve"> </v>
      </c>
    </row>
    <row r="1597" spans="1:35" x14ac:dyDescent="0.35">
      <c r="A1597">
        <v>1596</v>
      </c>
      <c r="B1597" t="s">
        <v>4362</v>
      </c>
      <c r="C1597" t="s">
        <v>4363</v>
      </c>
      <c r="D1597" t="s">
        <v>29</v>
      </c>
      <c r="E1597" t="s">
        <v>84</v>
      </c>
      <c r="F1597" t="s">
        <v>463</v>
      </c>
      <c r="G1597" t="s">
        <v>1751</v>
      </c>
      <c r="H1597" t="s">
        <v>1752</v>
      </c>
      <c r="I1597" t="s">
        <v>34</v>
      </c>
      <c r="J1597" t="s">
        <v>4364</v>
      </c>
      <c r="K1597" s="3">
        <v>41103</v>
      </c>
      <c r="L1597" t="s">
        <v>98</v>
      </c>
      <c r="M1597" t="s">
        <v>574</v>
      </c>
      <c r="N1597" t="s">
        <v>575</v>
      </c>
      <c r="O1597" t="s">
        <v>39</v>
      </c>
      <c r="P1597" t="s">
        <v>61</v>
      </c>
      <c r="Q1597">
        <v>2</v>
      </c>
      <c r="R1597" s="5">
        <v>18.64</v>
      </c>
      <c r="S1597" s="5">
        <v>30.5</v>
      </c>
      <c r="T1597" s="5">
        <v>61</v>
      </c>
      <c r="U1597">
        <v>0</v>
      </c>
      <c r="V1597" s="5">
        <v>23.72</v>
      </c>
      <c r="W1597" t="s">
        <v>41</v>
      </c>
      <c r="X1597" s="3">
        <v>41108</v>
      </c>
      <c r="Y1597" s="3">
        <v>41109</v>
      </c>
      <c r="Z1597">
        <v>6</v>
      </c>
      <c r="AA1597" t="s">
        <v>8399</v>
      </c>
      <c r="AB1597">
        <f t="shared" si="122"/>
        <v>1</v>
      </c>
      <c r="AC1597" t="str">
        <f t="shared" si="120"/>
        <v>Friday</v>
      </c>
      <c r="AD1597" s="5">
        <v>9.1669999999999998</v>
      </c>
      <c r="AE1597">
        <v>2012</v>
      </c>
      <c r="AF1597">
        <v>28</v>
      </c>
      <c r="AG1597" s="14">
        <f t="shared" si="121"/>
        <v>0.38885245901639343</v>
      </c>
      <c r="AH1597">
        <f t="shared" si="123"/>
        <v>1</v>
      </c>
      <c r="AI1597">
        <f t="shared" si="124"/>
        <v>1</v>
      </c>
    </row>
    <row r="1598" spans="1:35" x14ac:dyDescent="0.35">
      <c r="A1598">
        <v>1597</v>
      </c>
      <c r="B1598" t="s">
        <v>4365</v>
      </c>
      <c r="C1598" t="s">
        <v>4366</v>
      </c>
      <c r="D1598" t="s">
        <v>29</v>
      </c>
      <c r="E1598" t="s">
        <v>84</v>
      </c>
      <c r="F1598" t="s">
        <v>168</v>
      </c>
      <c r="G1598" t="s">
        <v>665</v>
      </c>
      <c r="H1598" t="s">
        <v>1331</v>
      </c>
      <c r="I1598" t="s">
        <v>34</v>
      </c>
      <c r="J1598" t="s">
        <v>4367</v>
      </c>
      <c r="K1598" s="3">
        <v>41570</v>
      </c>
      <c r="L1598" t="s">
        <v>36</v>
      </c>
      <c r="M1598" t="s">
        <v>4368</v>
      </c>
      <c r="N1598" t="s">
        <v>4369</v>
      </c>
      <c r="O1598" t="s">
        <v>51</v>
      </c>
      <c r="P1598" t="s">
        <v>93</v>
      </c>
      <c r="Q1598">
        <v>1</v>
      </c>
      <c r="R1598" s="5">
        <v>187.28400000000002</v>
      </c>
      <c r="S1598" s="5">
        <v>307.04000000000002</v>
      </c>
      <c r="T1598" s="5">
        <v>184.22400000000002</v>
      </c>
      <c r="U1598">
        <v>0.4</v>
      </c>
      <c r="V1598" s="5">
        <v>-3.06</v>
      </c>
      <c r="W1598" t="s">
        <v>41</v>
      </c>
      <c r="X1598" s="3">
        <v>41575</v>
      </c>
      <c r="Y1598" s="3">
        <v>41575</v>
      </c>
      <c r="Z1598">
        <v>5</v>
      </c>
      <c r="AA1598" t="s">
        <v>8400</v>
      </c>
      <c r="AB1598">
        <f t="shared" si="122"/>
        <v>0</v>
      </c>
      <c r="AC1598" t="str">
        <f t="shared" si="120"/>
        <v>Wednesday</v>
      </c>
      <c r="AD1598" s="5">
        <v>12.896000000000001</v>
      </c>
      <c r="AE1598">
        <v>2013</v>
      </c>
      <c r="AF1598">
        <v>43</v>
      </c>
      <c r="AG1598" s="14">
        <f t="shared" si="121"/>
        <v>-1.6610213652944239E-2</v>
      </c>
      <c r="AH1598">
        <f t="shared" si="123"/>
        <v>0</v>
      </c>
      <c r="AI1598" t="str">
        <f t="shared" si="124"/>
        <v xml:space="preserve"> </v>
      </c>
    </row>
    <row r="1599" spans="1:35" x14ac:dyDescent="0.35">
      <c r="A1599">
        <v>1598</v>
      </c>
      <c r="B1599" t="s">
        <v>4365</v>
      </c>
      <c r="C1599" t="s">
        <v>4366</v>
      </c>
      <c r="D1599" t="s">
        <v>29</v>
      </c>
      <c r="E1599" t="s">
        <v>84</v>
      </c>
      <c r="F1599" t="s">
        <v>168</v>
      </c>
      <c r="G1599" t="s">
        <v>665</v>
      </c>
      <c r="H1599" t="s">
        <v>1331</v>
      </c>
      <c r="I1599" t="s">
        <v>34</v>
      </c>
      <c r="J1599" t="s">
        <v>4367</v>
      </c>
      <c r="K1599" s="3">
        <v>41570</v>
      </c>
      <c r="L1599" t="s">
        <v>36</v>
      </c>
      <c r="M1599" t="s">
        <v>1294</v>
      </c>
      <c r="N1599" t="s">
        <v>1295</v>
      </c>
      <c r="O1599" t="s">
        <v>39</v>
      </c>
      <c r="P1599" t="s">
        <v>165</v>
      </c>
      <c r="Q1599">
        <v>1</v>
      </c>
      <c r="R1599" s="5">
        <v>20.300799999999995</v>
      </c>
      <c r="S1599" s="5">
        <v>37.047999999999995</v>
      </c>
      <c r="T1599" s="5">
        <v>22.228799999999996</v>
      </c>
      <c r="U1599">
        <v>0.4</v>
      </c>
      <c r="V1599" s="5">
        <v>1.9279999999999999</v>
      </c>
      <c r="W1599" t="s">
        <v>41</v>
      </c>
      <c r="X1599" s="3">
        <v>41575</v>
      </c>
      <c r="Y1599" s="3">
        <v>41577</v>
      </c>
      <c r="Z1599">
        <v>7</v>
      </c>
      <c r="AA1599" t="s">
        <v>8399</v>
      </c>
      <c r="AB1599">
        <f t="shared" si="122"/>
        <v>2</v>
      </c>
      <c r="AC1599" t="str">
        <f t="shared" si="120"/>
        <v>Wednesday</v>
      </c>
      <c r="AD1599" s="5">
        <v>1.131</v>
      </c>
      <c r="AE1599">
        <v>2013</v>
      </c>
      <c r="AF1599">
        <v>43</v>
      </c>
      <c r="AG1599" s="14">
        <f t="shared" si="121"/>
        <v>8.6734326639314768E-2</v>
      </c>
      <c r="AH1599">
        <f t="shared" si="123"/>
        <v>1</v>
      </c>
      <c r="AI1599">
        <f t="shared" si="124"/>
        <v>2</v>
      </c>
    </row>
    <row r="1600" spans="1:35" x14ac:dyDescent="0.35">
      <c r="A1600">
        <v>1599</v>
      </c>
      <c r="B1600" t="s">
        <v>4365</v>
      </c>
      <c r="C1600" t="s">
        <v>4366</v>
      </c>
      <c r="D1600" t="s">
        <v>29</v>
      </c>
      <c r="E1600" t="s">
        <v>84</v>
      </c>
      <c r="F1600" t="s">
        <v>168</v>
      </c>
      <c r="G1600" t="s">
        <v>665</v>
      </c>
      <c r="H1600" t="s">
        <v>1331</v>
      </c>
      <c r="I1600" t="s">
        <v>34</v>
      </c>
      <c r="J1600" t="s">
        <v>4367</v>
      </c>
      <c r="K1600" s="3">
        <v>41570</v>
      </c>
      <c r="L1600" t="s">
        <v>36</v>
      </c>
      <c r="M1600" t="s">
        <v>2851</v>
      </c>
      <c r="N1600" t="s">
        <v>2852</v>
      </c>
      <c r="O1600" t="s">
        <v>39</v>
      </c>
      <c r="P1600" t="s">
        <v>183</v>
      </c>
      <c r="Q1600">
        <v>4</v>
      </c>
      <c r="R1600" s="5">
        <v>205.45360000000002</v>
      </c>
      <c r="S1600" s="5">
        <v>354.38266666666669</v>
      </c>
      <c r="T1600" s="5">
        <v>850.51840000000004</v>
      </c>
      <c r="U1600">
        <v>0.4</v>
      </c>
      <c r="V1600" s="5">
        <v>28.704000000000001</v>
      </c>
      <c r="W1600" t="s">
        <v>41</v>
      </c>
      <c r="X1600" s="3">
        <v>41575</v>
      </c>
      <c r="Y1600" s="3">
        <v>41575</v>
      </c>
      <c r="Z1600">
        <v>5</v>
      </c>
      <c r="AA1600" t="s">
        <v>8400</v>
      </c>
      <c r="AB1600">
        <f t="shared" si="122"/>
        <v>0</v>
      </c>
      <c r="AC1600" t="str">
        <f t="shared" si="120"/>
        <v>Wednesday</v>
      </c>
      <c r="AD1600" s="5">
        <v>56.122</v>
      </c>
      <c r="AE1600">
        <v>2013</v>
      </c>
      <c r="AF1600">
        <v>43</v>
      </c>
      <c r="AG1600" s="14">
        <f t="shared" si="121"/>
        <v>3.3748828949497156E-2</v>
      </c>
      <c r="AH1600">
        <f t="shared" si="123"/>
        <v>0</v>
      </c>
      <c r="AI1600" t="str">
        <f t="shared" si="124"/>
        <v xml:space="preserve"> </v>
      </c>
    </row>
    <row r="1601" spans="1:35" x14ac:dyDescent="0.35">
      <c r="A1601">
        <v>1600</v>
      </c>
      <c r="B1601" t="s">
        <v>1705</v>
      </c>
      <c r="C1601" t="s">
        <v>1706</v>
      </c>
      <c r="D1601" t="s">
        <v>112</v>
      </c>
      <c r="E1601" t="s">
        <v>84</v>
      </c>
      <c r="F1601" t="s">
        <v>740</v>
      </c>
      <c r="G1601" t="s">
        <v>741</v>
      </c>
      <c r="H1601" t="s">
        <v>1579</v>
      </c>
      <c r="I1601" t="s">
        <v>34</v>
      </c>
      <c r="J1601" t="s">
        <v>4370</v>
      </c>
      <c r="K1601" s="3">
        <v>41452</v>
      </c>
      <c r="L1601" t="s">
        <v>36</v>
      </c>
      <c r="M1601" t="s">
        <v>2412</v>
      </c>
      <c r="N1601" t="s">
        <v>2413</v>
      </c>
      <c r="O1601" t="s">
        <v>72</v>
      </c>
      <c r="P1601" t="s">
        <v>162</v>
      </c>
      <c r="Q1601">
        <v>6</v>
      </c>
      <c r="R1601" s="5">
        <v>46.31983810666668</v>
      </c>
      <c r="S1601" s="5">
        <v>82.759637381429542</v>
      </c>
      <c r="T1601" s="5">
        <v>495.56470864000011</v>
      </c>
      <c r="U1601">
        <v>2E-3</v>
      </c>
      <c r="V1601" s="5">
        <v>217.64568</v>
      </c>
      <c r="W1601" t="s">
        <v>41</v>
      </c>
      <c r="X1601" s="3">
        <v>41457</v>
      </c>
      <c r="Y1601" s="3">
        <v>41457</v>
      </c>
      <c r="Z1601">
        <v>5</v>
      </c>
      <c r="AA1601" t="s">
        <v>8400</v>
      </c>
      <c r="AB1601">
        <f t="shared" si="122"/>
        <v>0</v>
      </c>
      <c r="AC1601" t="str">
        <f t="shared" si="120"/>
        <v>Thursday</v>
      </c>
      <c r="AD1601" s="5">
        <v>27.76</v>
      </c>
      <c r="AE1601">
        <v>2013</v>
      </c>
      <c r="AF1601">
        <v>26</v>
      </c>
      <c r="AG1601" s="14">
        <f t="shared" si="121"/>
        <v>0.43918720644433007</v>
      </c>
      <c r="AH1601">
        <f t="shared" si="123"/>
        <v>0</v>
      </c>
      <c r="AI1601" t="str">
        <f t="shared" si="124"/>
        <v xml:space="preserve"> </v>
      </c>
    </row>
    <row r="1602" spans="1:35" x14ac:dyDescent="0.35">
      <c r="A1602">
        <v>1601</v>
      </c>
      <c r="B1602" t="s">
        <v>4371</v>
      </c>
      <c r="C1602" t="s">
        <v>4372</v>
      </c>
      <c r="D1602" t="s">
        <v>29</v>
      </c>
      <c r="E1602" t="s">
        <v>44</v>
      </c>
      <c r="F1602" t="s">
        <v>67</v>
      </c>
      <c r="G1602" t="s">
        <v>68</v>
      </c>
      <c r="H1602" t="s">
        <v>68</v>
      </c>
      <c r="I1602" t="s">
        <v>34</v>
      </c>
      <c r="J1602" t="s">
        <v>4373</v>
      </c>
      <c r="K1602" s="3">
        <v>40701</v>
      </c>
      <c r="L1602" t="s">
        <v>215</v>
      </c>
      <c r="M1602" t="s">
        <v>957</v>
      </c>
      <c r="N1602" t="s">
        <v>958</v>
      </c>
      <c r="O1602" t="s">
        <v>51</v>
      </c>
      <c r="P1602" t="s">
        <v>93</v>
      </c>
      <c r="Q1602">
        <v>4</v>
      </c>
      <c r="R1602" s="5">
        <v>73.56</v>
      </c>
      <c r="S1602" s="5">
        <v>95.5</v>
      </c>
      <c r="T1602" s="5">
        <v>382</v>
      </c>
      <c r="U1602">
        <v>0</v>
      </c>
      <c r="V1602" s="5">
        <v>87.76</v>
      </c>
      <c r="W1602" t="s">
        <v>155</v>
      </c>
      <c r="X1602" s="3">
        <v>40703</v>
      </c>
      <c r="Y1602" s="3">
        <v>40706</v>
      </c>
      <c r="Z1602">
        <v>5</v>
      </c>
      <c r="AA1602" t="s">
        <v>8399</v>
      </c>
      <c r="AB1602">
        <f t="shared" si="122"/>
        <v>3</v>
      </c>
      <c r="AC1602" t="str">
        <f t="shared" ref="AC1602:AC1665" si="125">TEXT(K1602,"dddd")</f>
        <v>Tuesday</v>
      </c>
      <c r="AD1602" s="5">
        <v>110.32899999999999</v>
      </c>
      <c r="AE1602">
        <v>2011</v>
      </c>
      <c r="AF1602">
        <v>24</v>
      </c>
      <c r="AG1602" s="14">
        <f t="shared" ref="AG1602:AG1665" si="126">V1602/T1602</f>
        <v>0.22973821989528798</v>
      </c>
      <c r="AH1602">
        <f t="shared" si="123"/>
        <v>1</v>
      </c>
      <c r="AI1602">
        <f t="shared" si="124"/>
        <v>3</v>
      </c>
    </row>
    <row r="1603" spans="1:35" x14ac:dyDescent="0.35">
      <c r="A1603">
        <v>1602</v>
      </c>
      <c r="B1603" t="s">
        <v>1536</v>
      </c>
      <c r="C1603" t="s">
        <v>1537</v>
      </c>
      <c r="D1603" t="s">
        <v>29</v>
      </c>
      <c r="E1603" t="s">
        <v>84</v>
      </c>
      <c r="F1603" t="s">
        <v>168</v>
      </c>
      <c r="G1603" t="s">
        <v>665</v>
      </c>
      <c r="H1603" t="s">
        <v>1331</v>
      </c>
      <c r="I1603" t="s">
        <v>34</v>
      </c>
      <c r="J1603" t="s">
        <v>4374</v>
      </c>
      <c r="K1603" s="3">
        <v>41635</v>
      </c>
      <c r="L1603" t="s">
        <v>136</v>
      </c>
      <c r="M1603" t="s">
        <v>1223</v>
      </c>
      <c r="N1603" t="s">
        <v>1224</v>
      </c>
      <c r="O1603" t="s">
        <v>39</v>
      </c>
      <c r="P1603" t="s">
        <v>165</v>
      </c>
      <c r="Q1603">
        <v>2</v>
      </c>
      <c r="R1603" s="5">
        <v>9.5168000000000035</v>
      </c>
      <c r="S1603" s="5">
        <v>15.84133333333334</v>
      </c>
      <c r="T1603" s="5">
        <v>19.009600000000006</v>
      </c>
      <c r="U1603">
        <v>0.4</v>
      </c>
      <c r="V1603" s="5">
        <v>-2.4E-2</v>
      </c>
      <c r="W1603" t="s">
        <v>139</v>
      </c>
      <c r="X1603" s="3">
        <v>41638</v>
      </c>
      <c r="Y1603" s="3">
        <v>41640</v>
      </c>
      <c r="Z1603">
        <v>5</v>
      </c>
      <c r="AA1603" t="s">
        <v>8399</v>
      </c>
      <c r="AB1603">
        <f t="shared" ref="AB1603:AB1666" si="127">Y1603-X1603</f>
        <v>2</v>
      </c>
      <c r="AC1603" t="str">
        <f t="shared" si="125"/>
        <v>Friday</v>
      </c>
      <c r="AD1603" s="5">
        <v>1.403</v>
      </c>
      <c r="AE1603">
        <v>2013</v>
      </c>
      <c r="AF1603">
        <v>52</v>
      </c>
      <c r="AG1603" s="14">
        <f t="shared" si="126"/>
        <v>-1.2625199898998398E-3</v>
      </c>
      <c r="AH1603">
        <f t="shared" ref="AH1603:AH1666" si="128">IF(AA1603 = "Late", 1, 0)</f>
        <v>1</v>
      </c>
      <c r="AI1603">
        <f t="shared" ref="AI1603:AI1666" si="129">IF(AB1603&gt;0, AB1603, " ")</f>
        <v>2</v>
      </c>
    </row>
    <row r="1604" spans="1:35" x14ac:dyDescent="0.35">
      <c r="A1604">
        <v>1603</v>
      </c>
      <c r="B1604" t="s">
        <v>1536</v>
      </c>
      <c r="C1604" t="s">
        <v>1537</v>
      </c>
      <c r="D1604" t="s">
        <v>29</v>
      </c>
      <c r="E1604" t="s">
        <v>84</v>
      </c>
      <c r="F1604" t="s">
        <v>168</v>
      </c>
      <c r="G1604" t="s">
        <v>665</v>
      </c>
      <c r="H1604" t="s">
        <v>1331</v>
      </c>
      <c r="I1604" t="s">
        <v>34</v>
      </c>
      <c r="J1604" t="s">
        <v>4374</v>
      </c>
      <c r="K1604" s="3">
        <v>41635</v>
      </c>
      <c r="L1604" t="s">
        <v>136</v>
      </c>
      <c r="M1604" t="s">
        <v>4375</v>
      </c>
      <c r="N1604" t="s">
        <v>4376</v>
      </c>
      <c r="O1604" t="s">
        <v>39</v>
      </c>
      <c r="P1604" t="s">
        <v>76</v>
      </c>
      <c r="Q1604">
        <v>2</v>
      </c>
      <c r="R1604" s="5">
        <v>22.2608</v>
      </c>
      <c r="S1604" s="5">
        <v>29.647999999999996</v>
      </c>
      <c r="T1604" s="5">
        <v>35.577599999999997</v>
      </c>
      <c r="U1604">
        <v>0.4</v>
      </c>
      <c r="V1604" s="5">
        <v>-8.9440000000000008</v>
      </c>
      <c r="W1604" t="s">
        <v>139</v>
      </c>
      <c r="X1604" s="3">
        <v>41638</v>
      </c>
      <c r="Y1604" s="3">
        <v>41638</v>
      </c>
      <c r="Z1604">
        <v>3</v>
      </c>
      <c r="AA1604" t="s">
        <v>8400</v>
      </c>
      <c r="AB1604">
        <f t="shared" si="127"/>
        <v>0</v>
      </c>
      <c r="AC1604" t="str">
        <f t="shared" si="125"/>
        <v>Friday</v>
      </c>
      <c r="AD1604" s="5">
        <v>5.0129999999999999</v>
      </c>
      <c r="AE1604">
        <v>2013</v>
      </c>
      <c r="AF1604">
        <v>52</v>
      </c>
      <c r="AG1604" s="14">
        <f t="shared" si="126"/>
        <v>-0.25139413563590579</v>
      </c>
      <c r="AH1604">
        <f t="shared" si="128"/>
        <v>0</v>
      </c>
      <c r="AI1604" t="str">
        <f t="shared" si="129"/>
        <v xml:space="preserve"> </v>
      </c>
    </row>
    <row r="1605" spans="1:35" x14ac:dyDescent="0.35">
      <c r="A1605">
        <v>1604</v>
      </c>
      <c r="B1605" t="s">
        <v>1536</v>
      </c>
      <c r="C1605" t="s">
        <v>1537</v>
      </c>
      <c r="D1605" t="s">
        <v>29</v>
      </c>
      <c r="E1605" t="s">
        <v>84</v>
      </c>
      <c r="F1605" t="s">
        <v>168</v>
      </c>
      <c r="G1605" t="s">
        <v>665</v>
      </c>
      <c r="H1605" t="s">
        <v>1331</v>
      </c>
      <c r="I1605" t="s">
        <v>34</v>
      </c>
      <c r="J1605" t="s">
        <v>4374</v>
      </c>
      <c r="K1605" s="3">
        <v>41635</v>
      </c>
      <c r="L1605" t="s">
        <v>136</v>
      </c>
      <c r="M1605" t="s">
        <v>957</v>
      </c>
      <c r="N1605" t="s">
        <v>958</v>
      </c>
      <c r="O1605" t="s">
        <v>51</v>
      </c>
      <c r="P1605" t="s">
        <v>93</v>
      </c>
      <c r="Q1605">
        <v>7</v>
      </c>
      <c r="R1605" s="5">
        <v>80.016114285714295</v>
      </c>
      <c r="S1605" s="5">
        <v>106.30019047619049</v>
      </c>
      <c r="T1605" s="5">
        <v>446.46080000000012</v>
      </c>
      <c r="U1605">
        <v>0.4</v>
      </c>
      <c r="V1605" s="5">
        <v>-113.652</v>
      </c>
      <c r="W1605" t="s">
        <v>139</v>
      </c>
      <c r="X1605" s="3">
        <v>41638</v>
      </c>
      <c r="Y1605" s="3">
        <v>41638</v>
      </c>
      <c r="Z1605">
        <v>3</v>
      </c>
      <c r="AA1605" t="s">
        <v>8400</v>
      </c>
      <c r="AB1605">
        <f t="shared" si="127"/>
        <v>0</v>
      </c>
      <c r="AC1605" t="str">
        <f t="shared" si="125"/>
        <v>Friday</v>
      </c>
      <c r="AD1605" s="5">
        <v>83.147999999999996</v>
      </c>
      <c r="AE1605">
        <v>2013</v>
      </c>
      <c r="AF1605">
        <v>52</v>
      </c>
      <c r="AG1605" s="14">
        <f t="shared" si="126"/>
        <v>-0.25456210265268525</v>
      </c>
      <c r="AH1605">
        <f t="shared" si="128"/>
        <v>0</v>
      </c>
      <c r="AI1605" t="str">
        <f t="shared" si="129"/>
        <v xml:space="preserve"> </v>
      </c>
    </row>
    <row r="1606" spans="1:35" x14ac:dyDescent="0.35">
      <c r="A1606">
        <v>1605</v>
      </c>
      <c r="B1606" t="s">
        <v>1536</v>
      </c>
      <c r="C1606" t="s">
        <v>1537</v>
      </c>
      <c r="D1606" t="s">
        <v>29</v>
      </c>
      <c r="E1606" t="s">
        <v>84</v>
      </c>
      <c r="F1606" t="s">
        <v>168</v>
      </c>
      <c r="G1606" t="s">
        <v>665</v>
      </c>
      <c r="H1606" t="s">
        <v>1331</v>
      </c>
      <c r="I1606" t="s">
        <v>34</v>
      </c>
      <c r="J1606" t="s">
        <v>4374</v>
      </c>
      <c r="K1606" s="3">
        <v>41635</v>
      </c>
      <c r="L1606" t="s">
        <v>136</v>
      </c>
      <c r="M1606" t="s">
        <v>1348</v>
      </c>
      <c r="N1606" t="s">
        <v>1349</v>
      </c>
      <c r="O1606" t="s">
        <v>51</v>
      </c>
      <c r="P1606" t="s">
        <v>55</v>
      </c>
      <c r="Q1606">
        <v>4</v>
      </c>
      <c r="R1606" s="5">
        <v>100.93000000000004</v>
      </c>
      <c r="S1606" s="5">
        <v>128.71666666666673</v>
      </c>
      <c r="T1606" s="5">
        <v>308.92000000000013</v>
      </c>
      <c r="U1606">
        <v>0.4</v>
      </c>
      <c r="V1606" s="5">
        <v>-94.8</v>
      </c>
      <c r="W1606" t="s">
        <v>139</v>
      </c>
      <c r="X1606" s="3">
        <v>41638</v>
      </c>
      <c r="Y1606" s="3">
        <v>41638</v>
      </c>
      <c r="Z1606">
        <v>3</v>
      </c>
      <c r="AA1606" t="s">
        <v>8400</v>
      </c>
      <c r="AB1606">
        <f t="shared" si="127"/>
        <v>0</v>
      </c>
      <c r="AC1606" t="str">
        <f t="shared" si="125"/>
        <v>Friday</v>
      </c>
      <c r="AD1606" s="5">
        <v>41.869</v>
      </c>
      <c r="AE1606">
        <v>2013</v>
      </c>
      <c r="AF1606">
        <v>52</v>
      </c>
      <c r="AG1606" s="14">
        <f t="shared" si="126"/>
        <v>-0.30687556648970593</v>
      </c>
      <c r="AH1606">
        <f t="shared" si="128"/>
        <v>0</v>
      </c>
      <c r="AI1606" t="str">
        <f t="shared" si="129"/>
        <v xml:space="preserve"> </v>
      </c>
    </row>
    <row r="1607" spans="1:35" x14ac:dyDescent="0.35">
      <c r="A1607">
        <v>1606</v>
      </c>
      <c r="B1607" t="s">
        <v>1536</v>
      </c>
      <c r="C1607" t="s">
        <v>1537</v>
      </c>
      <c r="D1607" t="s">
        <v>29</v>
      </c>
      <c r="E1607" t="s">
        <v>84</v>
      </c>
      <c r="F1607" t="s">
        <v>168</v>
      </c>
      <c r="G1607" t="s">
        <v>665</v>
      </c>
      <c r="H1607" t="s">
        <v>1331</v>
      </c>
      <c r="I1607" t="s">
        <v>34</v>
      </c>
      <c r="J1607" t="s">
        <v>4374</v>
      </c>
      <c r="K1607" s="3">
        <v>41635</v>
      </c>
      <c r="L1607" t="s">
        <v>136</v>
      </c>
      <c r="M1607" t="s">
        <v>4377</v>
      </c>
      <c r="N1607" t="s">
        <v>4378</v>
      </c>
      <c r="O1607" t="s">
        <v>39</v>
      </c>
      <c r="P1607" t="s">
        <v>90</v>
      </c>
      <c r="Q1607">
        <v>2</v>
      </c>
      <c r="R1607" s="5">
        <v>13.232800000000001</v>
      </c>
      <c r="S1607" s="5">
        <v>14.63466666666667</v>
      </c>
      <c r="T1607" s="5">
        <v>17.561600000000002</v>
      </c>
      <c r="U1607">
        <v>0.4</v>
      </c>
      <c r="V1607" s="5">
        <v>-8.9039999999999999</v>
      </c>
      <c r="W1607" t="s">
        <v>139</v>
      </c>
      <c r="X1607" s="3">
        <v>41638</v>
      </c>
      <c r="Y1607" s="3">
        <v>41638</v>
      </c>
      <c r="Z1607">
        <v>3</v>
      </c>
      <c r="AA1607" t="s">
        <v>8400</v>
      </c>
      <c r="AB1607">
        <f t="shared" si="127"/>
        <v>0</v>
      </c>
      <c r="AC1607" t="str">
        <f t="shared" si="125"/>
        <v>Friday</v>
      </c>
      <c r="AD1607" s="5">
        <v>2.25</v>
      </c>
      <c r="AE1607">
        <v>2013</v>
      </c>
      <c r="AF1607">
        <v>52</v>
      </c>
      <c r="AG1607" s="14">
        <f t="shared" si="126"/>
        <v>-0.50701530612244894</v>
      </c>
      <c r="AH1607">
        <f t="shared" si="128"/>
        <v>0</v>
      </c>
      <c r="AI1607" t="str">
        <f t="shared" si="129"/>
        <v xml:space="preserve"> </v>
      </c>
    </row>
    <row r="1608" spans="1:35" x14ac:dyDescent="0.35">
      <c r="A1608">
        <v>1607</v>
      </c>
      <c r="B1608" t="s">
        <v>4379</v>
      </c>
      <c r="C1608" t="s">
        <v>4380</v>
      </c>
      <c r="D1608" t="s">
        <v>96</v>
      </c>
      <c r="E1608" t="s">
        <v>30</v>
      </c>
      <c r="F1608" t="s">
        <v>31</v>
      </c>
      <c r="G1608" t="s">
        <v>150</v>
      </c>
      <c r="H1608" t="s">
        <v>151</v>
      </c>
      <c r="I1608" t="s">
        <v>34</v>
      </c>
      <c r="J1608" t="s">
        <v>4381</v>
      </c>
      <c r="K1608" s="3">
        <v>41562</v>
      </c>
      <c r="L1608" t="s">
        <v>136</v>
      </c>
      <c r="M1608" t="s">
        <v>4382</v>
      </c>
      <c r="N1608" t="s">
        <v>4383</v>
      </c>
      <c r="O1608" t="s">
        <v>72</v>
      </c>
      <c r="P1608" t="s">
        <v>178</v>
      </c>
      <c r="Q1608">
        <v>2</v>
      </c>
      <c r="R1608" s="5">
        <v>93</v>
      </c>
      <c r="S1608" s="5">
        <v>93</v>
      </c>
      <c r="T1608" s="5">
        <v>186</v>
      </c>
      <c r="U1608">
        <v>0</v>
      </c>
      <c r="V1608" s="5">
        <v>0</v>
      </c>
      <c r="W1608" t="s">
        <v>41</v>
      </c>
      <c r="X1608" s="3">
        <v>41567</v>
      </c>
      <c r="Y1608" s="3">
        <v>41567</v>
      </c>
      <c r="Z1608">
        <v>5</v>
      </c>
      <c r="AA1608" t="s">
        <v>8400</v>
      </c>
      <c r="AB1608">
        <f t="shared" si="127"/>
        <v>0</v>
      </c>
      <c r="AC1608" t="str">
        <f t="shared" si="125"/>
        <v>Tuesday</v>
      </c>
      <c r="AD1608" s="5">
        <v>19.783000000000001</v>
      </c>
      <c r="AE1608">
        <v>2013</v>
      </c>
      <c r="AF1608">
        <v>42</v>
      </c>
      <c r="AG1608" s="14">
        <f t="shared" si="126"/>
        <v>0</v>
      </c>
      <c r="AH1608">
        <f t="shared" si="128"/>
        <v>0</v>
      </c>
      <c r="AI1608" t="str">
        <f t="shared" si="129"/>
        <v xml:space="preserve"> </v>
      </c>
    </row>
    <row r="1609" spans="1:35" x14ac:dyDescent="0.35">
      <c r="A1609">
        <v>1608</v>
      </c>
      <c r="B1609" t="s">
        <v>4379</v>
      </c>
      <c r="C1609" t="s">
        <v>4380</v>
      </c>
      <c r="D1609" t="s">
        <v>96</v>
      </c>
      <c r="E1609" t="s">
        <v>30</v>
      </c>
      <c r="F1609" t="s">
        <v>31</v>
      </c>
      <c r="G1609" t="s">
        <v>150</v>
      </c>
      <c r="H1609" t="s">
        <v>151</v>
      </c>
      <c r="I1609" t="s">
        <v>34</v>
      </c>
      <c r="J1609" t="s">
        <v>4381</v>
      </c>
      <c r="K1609" s="3">
        <v>41562</v>
      </c>
      <c r="L1609" t="s">
        <v>136</v>
      </c>
      <c r="M1609" t="s">
        <v>1364</v>
      </c>
      <c r="N1609" t="s">
        <v>1365</v>
      </c>
      <c r="O1609" t="s">
        <v>51</v>
      </c>
      <c r="P1609" t="s">
        <v>93</v>
      </c>
      <c r="Q1609">
        <v>6</v>
      </c>
      <c r="R1609" s="5">
        <v>38.841866666666668</v>
      </c>
      <c r="S1609" s="5">
        <v>46.807333333333332</v>
      </c>
      <c r="T1609" s="5">
        <v>224.67520000000002</v>
      </c>
      <c r="U1609">
        <v>0.2</v>
      </c>
      <c r="V1609" s="5">
        <v>-8.3759999999999994</v>
      </c>
      <c r="W1609" t="s">
        <v>41</v>
      </c>
      <c r="X1609" s="3">
        <v>41567</v>
      </c>
      <c r="Y1609" s="3">
        <v>41568</v>
      </c>
      <c r="Z1609">
        <v>6</v>
      </c>
      <c r="AA1609" t="s">
        <v>8399</v>
      </c>
      <c r="AB1609">
        <f t="shared" si="127"/>
        <v>1</v>
      </c>
      <c r="AC1609" t="str">
        <f t="shared" si="125"/>
        <v>Tuesday</v>
      </c>
      <c r="AD1609" s="5">
        <v>19.32</v>
      </c>
      <c r="AE1609">
        <v>2013</v>
      </c>
      <c r="AF1609">
        <v>42</v>
      </c>
      <c r="AG1609" s="14">
        <f t="shared" si="126"/>
        <v>-3.7280483115181375E-2</v>
      </c>
      <c r="AH1609">
        <f t="shared" si="128"/>
        <v>1</v>
      </c>
      <c r="AI1609">
        <f t="shared" si="129"/>
        <v>1</v>
      </c>
    </row>
    <row r="1610" spans="1:35" x14ac:dyDescent="0.35">
      <c r="A1610">
        <v>1609</v>
      </c>
      <c r="B1610" t="s">
        <v>1040</v>
      </c>
      <c r="C1610" t="s">
        <v>1041</v>
      </c>
      <c r="D1610" t="s">
        <v>96</v>
      </c>
      <c r="E1610" t="s">
        <v>199</v>
      </c>
      <c r="F1610" t="s">
        <v>1599</v>
      </c>
      <c r="G1610" t="s">
        <v>1599</v>
      </c>
      <c r="H1610" t="s">
        <v>1600</v>
      </c>
      <c r="I1610" t="s">
        <v>34</v>
      </c>
      <c r="J1610" t="s">
        <v>4384</v>
      </c>
      <c r="K1610" s="3">
        <v>41096</v>
      </c>
      <c r="L1610" t="s">
        <v>36</v>
      </c>
      <c r="M1610" t="s">
        <v>3925</v>
      </c>
      <c r="N1610" t="s">
        <v>3926</v>
      </c>
      <c r="O1610" t="s">
        <v>39</v>
      </c>
      <c r="P1610" t="s">
        <v>183</v>
      </c>
      <c r="Q1610">
        <v>3</v>
      </c>
      <c r="R1610" s="5">
        <v>299.4733333333333</v>
      </c>
      <c r="S1610" s="5">
        <v>374.33333333333331</v>
      </c>
      <c r="T1610" s="5">
        <v>1123</v>
      </c>
      <c r="U1610">
        <v>0</v>
      </c>
      <c r="V1610" s="5">
        <v>224.58</v>
      </c>
      <c r="W1610" t="s">
        <v>41</v>
      </c>
      <c r="X1610" s="3">
        <v>41101</v>
      </c>
      <c r="Y1610" s="3">
        <v>41101</v>
      </c>
      <c r="Z1610">
        <v>5</v>
      </c>
      <c r="AA1610" t="s">
        <v>8400</v>
      </c>
      <c r="AB1610">
        <f t="shared" si="127"/>
        <v>0</v>
      </c>
      <c r="AC1610" t="str">
        <f t="shared" si="125"/>
        <v>Friday</v>
      </c>
      <c r="AD1610" s="5">
        <v>83.088999999999999</v>
      </c>
      <c r="AE1610">
        <v>2012</v>
      </c>
      <c r="AF1610">
        <v>27</v>
      </c>
      <c r="AG1610" s="14">
        <f t="shared" si="126"/>
        <v>0.19998219056099734</v>
      </c>
      <c r="AH1610">
        <f t="shared" si="128"/>
        <v>0</v>
      </c>
      <c r="AI1610" t="str">
        <f t="shared" si="129"/>
        <v xml:space="preserve"> </v>
      </c>
    </row>
    <row r="1611" spans="1:35" x14ac:dyDescent="0.35">
      <c r="A1611">
        <v>1610</v>
      </c>
      <c r="B1611" t="s">
        <v>4385</v>
      </c>
      <c r="C1611" t="s">
        <v>4386</v>
      </c>
      <c r="D1611" t="s">
        <v>29</v>
      </c>
      <c r="E1611" t="s">
        <v>44</v>
      </c>
      <c r="F1611" t="s">
        <v>67</v>
      </c>
      <c r="G1611" t="s">
        <v>3586</v>
      </c>
      <c r="H1611" t="s">
        <v>4387</v>
      </c>
      <c r="I1611" t="s">
        <v>34</v>
      </c>
      <c r="J1611" t="s">
        <v>4388</v>
      </c>
      <c r="K1611" s="3">
        <v>41356</v>
      </c>
      <c r="L1611" t="s">
        <v>36</v>
      </c>
      <c r="M1611" t="s">
        <v>4389</v>
      </c>
      <c r="N1611" t="s">
        <v>4390</v>
      </c>
      <c r="O1611" t="s">
        <v>39</v>
      </c>
      <c r="P1611" t="s">
        <v>40</v>
      </c>
      <c r="Q1611">
        <v>5</v>
      </c>
      <c r="R1611" s="5">
        <v>5.9399999999999995</v>
      </c>
      <c r="S1611" s="5">
        <v>7.6000000000000005</v>
      </c>
      <c r="T1611" s="5">
        <v>38</v>
      </c>
      <c r="U1611">
        <v>0</v>
      </c>
      <c r="V1611" s="5">
        <v>8.3000000000000007</v>
      </c>
      <c r="W1611" t="s">
        <v>139</v>
      </c>
      <c r="X1611" s="3">
        <v>41359</v>
      </c>
      <c r="Y1611" s="3">
        <v>41359</v>
      </c>
      <c r="Z1611">
        <v>3</v>
      </c>
      <c r="AA1611" t="s">
        <v>8400</v>
      </c>
      <c r="AB1611">
        <f t="shared" si="127"/>
        <v>0</v>
      </c>
      <c r="AC1611" t="str">
        <f t="shared" si="125"/>
        <v>Saturday</v>
      </c>
      <c r="AD1611" s="5">
        <v>5.0590000000000002</v>
      </c>
      <c r="AE1611">
        <v>2013</v>
      </c>
      <c r="AF1611">
        <v>12</v>
      </c>
      <c r="AG1611" s="14">
        <f t="shared" si="126"/>
        <v>0.21842105263157896</v>
      </c>
      <c r="AH1611">
        <f t="shared" si="128"/>
        <v>0</v>
      </c>
      <c r="AI1611" t="str">
        <f t="shared" si="129"/>
        <v xml:space="preserve"> </v>
      </c>
    </row>
    <row r="1612" spans="1:35" x14ac:dyDescent="0.35">
      <c r="A1612">
        <v>1611</v>
      </c>
      <c r="B1612" t="s">
        <v>4385</v>
      </c>
      <c r="C1612" t="s">
        <v>4386</v>
      </c>
      <c r="D1612" t="s">
        <v>29</v>
      </c>
      <c r="E1612" t="s">
        <v>44</v>
      </c>
      <c r="F1612" t="s">
        <v>67</v>
      </c>
      <c r="G1612" t="s">
        <v>3586</v>
      </c>
      <c r="H1612" t="s">
        <v>4387</v>
      </c>
      <c r="I1612" t="s">
        <v>34</v>
      </c>
      <c r="J1612" t="s">
        <v>4388</v>
      </c>
      <c r="K1612" s="3">
        <v>41356</v>
      </c>
      <c r="L1612" t="s">
        <v>36</v>
      </c>
      <c r="M1612" t="s">
        <v>3226</v>
      </c>
      <c r="N1612" t="s">
        <v>3227</v>
      </c>
      <c r="O1612" t="s">
        <v>39</v>
      </c>
      <c r="P1612" t="s">
        <v>61</v>
      </c>
      <c r="Q1612">
        <v>3</v>
      </c>
      <c r="R1612" s="5">
        <v>10.253333333333329</v>
      </c>
      <c r="S1612" s="5">
        <v>19.333333333333329</v>
      </c>
      <c r="T1612" s="5">
        <v>57.999999999999986</v>
      </c>
      <c r="U1612">
        <v>0</v>
      </c>
      <c r="V1612" s="5">
        <v>27.24</v>
      </c>
      <c r="W1612" t="s">
        <v>139</v>
      </c>
      <c r="X1612" s="3">
        <v>41359</v>
      </c>
      <c r="Y1612" s="3">
        <v>41359</v>
      </c>
      <c r="Z1612">
        <v>3</v>
      </c>
      <c r="AA1612" t="s">
        <v>8400</v>
      </c>
      <c r="AB1612">
        <f t="shared" si="127"/>
        <v>0</v>
      </c>
      <c r="AC1612" t="str">
        <f t="shared" si="125"/>
        <v>Saturday</v>
      </c>
      <c r="AD1612" s="5">
        <v>3.5960000000000001</v>
      </c>
      <c r="AE1612">
        <v>2013</v>
      </c>
      <c r="AF1612">
        <v>12</v>
      </c>
      <c r="AG1612" s="14">
        <f t="shared" si="126"/>
        <v>0.46965517241379318</v>
      </c>
      <c r="AH1612">
        <f t="shared" si="128"/>
        <v>0</v>
      </c>
      <c r="AI1612" t="str">
        <f t="shared" si="129"/>
        <v xml:space="preserve"> </v>
      </c>
    </row>
    <row r="1613" spans="1:35" x14ac:dyDescent="0.35">
      <c r="A1613">
        <v>1612</v>
      </c>
      <c r="B1613" t="s">
        <v>4385</v>
      </c>
      <c r="C1613" t="s">
        <v>4386</v>
      </c>
      <c r="D1613" t="s">
        <v>29</v>
      </c>
      <c r="E1613" t="s">
        <v>44</v>
      </c>
      <c r="F1613" t="s">
        <v>67</v>
      </c>
      <c r="G1613" t="s">
        <v>3586</v>
      </c>
      <c r="H1613" t="s">
        <v>4387</v>
      </c>
      <c r="I1613" t="s">
        <v>34</v>
      </c>
      <c r="J1613" t="s">
        <v>4388</v>
      </c>
      <c r="K1613" s="3">
        <v>41356</v>
      </c>
      <c r="L1613" t="s">
        <v>36</v>
      </c>
      <c r="M1613" t="s">
        <v>1364</v>
      </c>
      <c r="N1613" t="s">
        <v>1365</v>
      </c>
      <c r="O1613" t="s">
        <v>51</v>
      </c>
      <c r="P1613" t="s">
        <v>93</v>
      </c>
      <c r="Q1613">
        <v>14</v>
      </c>
      <c r="R1613" s="5">
        <v>38.477142857142859</v>
      </c>
      <c r="S1613" s="5">
        <v>46.357142857142861</v>
      </c>
      <c r="T1613" s="5">
        <v>649</v>
      </c>
      <c r="U1613">
        <v>0</v>
      </c>
      <c r="V1613" s="5">
        <v>110.32</v>
      </c>
      <c r="W1613" t="s">
        <v>139</v>
      </c>
      <c r="X1613" s="3">
        <v>41359</v>
      </c>
      <c r="Y1613" s="3">
        <v>41359</v>
      </c>
      <c r="Z1613">
        <v>3</v>
      </c>
      <c r="AA1613" t="s">
        <v>8400</v>
      </c>
      <c r="AB1613">
        <f t="shared" si="127"/>
        <v>0</v>
      </c>
      <c r="AC1613" t="str">
        <f t="shared" si="125"/>
        <v>Saturday</v>
      </c>
      <c r="AD1613" s="5">
        <v>49.468000000000004</v>
      </c>
      <c r="AE1613">
        <v>2013</v>
      </c>
      <c r="AF1613">
        <v>12</v>
      </c>
      <c r="AG1613" s="14">
        <f t="shared" si="126"/>
        <v>0.16998459167950691</v>
      </c>
      <c r="AH1613">
        <f t="shared" si="128"/>
        <v>0</v>
      </c>
      <c r="AI1613" t="str">
        <f t="shared" si="129"/>
        <v xml:space="preserve"> </v>
      </c>
    </row>
    <row r="1614" spans="1:35" x14ac:dyDescent="0.35">
      <c r="A1614">
        <v>1613</v>
      </c>
      <c r="B1614" t="s">
        <v>4385</v>
      </c>
      <c r="C1614" t="s">
        <v>4386</v>
      </c>
      <c r="D1614" t="s">
        <v>29</v>
      </c>
      <c r="E1614" t="s">
        <v>44</v>
      </c>
      <c r="F1614" t="s">
        <v>67</v>
      </c>
      <c r="G1614" t="s">
        <v>3586</v>
      </c>
      <c r="H1614" t="s">
        <v>4387</v>
      </c>
      <c r="I1614" t="s">
        <v>34</v>
      </c>
      <c r="J1614" t="s">
        <v>4388</v>
      </c>
      <c r="K1614" s="3">
        <v>41356</v>
      </c>
      <c r="L1614" t="s">
        <v>36</v>
      </c>
      <c r="M1614" t="s">
        <v>891</v>
      </c>
      <c r="N1614" t="s">
        <v>892</v>
      </c>
      <c r="O1614" t="s">
        <v>39</v>
      </c>
      <c r="P1614" t="s">
        <v>61</v>
      </c>
      <c r="Q1614">
        <v>1</v>
      </c>
      <c r="R1614" s="5">
        <v>6.08</v>
      </c>
      <c r="S1614" s="5">
        <v>10</v>
      </c>
      <c r="T1614" s="5">
        <v>10</v>
      </c>
      <c r="U1614">
        <v>0</v>
      </c>
      <c r="V1614" s="5">
        <v>3.92</v>
      </c>
      <c r="W1614" t="s">
        <v>139</v>
      </c>
      <c r="X1614" s="3">
        <v>41359</v>
      </c>
      <c r="Y1614" s="3">
        <v>41362</v>
      </c>
      <c r="Z1614">
        <v>6</v>
      </c>
      <c r="AA1614" t="s">
        <v>8399</v>
      </c>
      <c r="AB1614">
        <f t="shared" si="127"/>
        <v>3</v>
      </c>
      <c r="AC1614" t="str">
        <f t="shared" si="125"/>
        <v>Saturday</v>
      </c>
      <c r="AD1614" s="5">
        <v>0.57099999999999995</v>
      </c>
      <c r="AE1614">
        <v>2013</v>
      </c>
      <c r="AF1614">
        <v>12</v>
      </c>
      <c r="AG1614" s="14">
        <f t="shared" si="126"/>
        <v>0.39200000000000002</v>
      </c>
      <c r="AH1614">
        <f t="shared" si="128"/>
        <v>1</v>
      </c>
      <c r="AI1614">
        <f t="shared" si="129"/>
        <v>3</v>
      </c>
    </row>
    <row r="1615" spans="1:35" x14ac:dyDescent="0.35">
      <c r="A1615">
        <v>1614</v>
      </c>
      <c r="B1615" t="s">
        <v>4385</v>
      </c>
      <c r="C1615" t="s">
        <v>4386</v>
      </c>
      <c r="D1615" t="s">
        <v>29</v>
      </c>
      <c r="E1615" t="s">
        <v>44</v>
      </c>
      <c r="F1615" t="s">
        <v>67</v>
      </c>
      <c r="G1615" t="s">
        <v>3586</v>
      </c>
      <c r="H1615" t="s">
        <v>4387</v>
      </c>
      <c r="I1615" t="s">
        <v>34</v>
      </c>
      <c r="J1615" t="s">
        <v>4388</v>
      </c>
      <c r="K1615" s="3">
        <v>41356</v>
      </c>
      <c r="L1615" t="s">
        <v>36</v>
      </c>
      <c r="M1615" t="s">
        <v>2204</v>
      </c>
      <c r="N1615" t="s">
        <v>1026</v>
      </c>
      <c r="O1615" t="s">
        <v>39</v>
      </c>
      <c r="P1615" t="s">
        <v>165</v>
      </c>
      <c r="Q1615">
        <v>3</v>
      </c>
      <c r="R1615" s="5">
        <v>56.786666666666669</v>
      </c>
      <c r="S1615" s="5">
        <v>94.666666666666671</v>
      </c>
      <c r="T1615" s="5">
        <v>284</v>
      </c>
      <c r="U1615">
        <v>0</v>
      </c>
      <c r="V1615" s="5">
        <v>113.64</v>
      </c>
      <c r="W1615" t="s">
        <v>139</v>
      </c>
      <c r="X1615" s="3">
        <v>41359</v>
      </c>
      <c r="Y1615" s="3">
        <v>41359</v>
      </c>
      <c r="Z1615">
        <v>3</v>
      </c>
      <c r="AA1615" t="s">
        <v>8400</v>
      </c>
      <c r="AB1615">
        <f t="shared" si="127"/>
        <v>0</v>
      </c>
      <c r="AC1615" t="str">
        <f t="shared" si="125"/>
        <v>Saturday</v>
      </c>
      <c r="AD1615" s="5">
        <v>10.722</v>
      </c>
      <c r="AE1615">
        <v>2013</v>
      </c>
      <c r="AF1615">
        <v>12</v>
      </c>
      <c r="AG1615" s="14">
        <f t="shared" si="126"/>
        <v>0.40014084507042252</v>
      </c>
      <c r="AH1615">
        <f t="shared" si="128"/>
        <v>0</v>
      </c>
      <c r="AI1615" t="str">
        <f t="shared" si="129"/>
        <v xml:space="preserve"> </v>
      </c>
    </row>
    <row r="1616" spans="1:35" x14ac:dyDescent="0.35">
      <c r="A1616">
        <v>1615</v>
      </c>
      <c r="B1616" t="s">
        <v>4385</v>
      </c>
      <c r="C1616" t="s">
        <v>4386</v>
      </c>
      <c r="D1616" t="s">
        <v>29</v>
      </c>
      <c r="E1616" t="s">
        <v>44</v>
      </c>
      <c r="F1616" t="s">
        <v>67</v>
      </c>
      <c r="G1616" t="s">
        <v>3586</v>
      </c>
      <c r="H1616" t="s">
        <v>4387</v>
      </c>
      <c r="I1616" t="s">
        <v>34</v>
      </c>
      <c r="J1616" t="s">
        <v>4388</v>
      </c>
      <c r="K1616" s="3">
        <v>41356</v>
      </c>
      <c r="L1616" t="s">
        <v>36</v>
      </c>
      <c r="M1616" t="s">
        <v>2471</v>
      </c>
      <c r="N1616" t="s">
        <v>2472</v>
      </c>
      <c r="O1616" t="s">
        <v>51</v>
      </c>
      <c r="P1616" t="s">
        <v>52</v>
      </c>
      <c r="Q1616">
        <v>2</v>
      </c>
      <c r="R1616" s="5">
        <v>20.100000000000001</v>
      </c>
      <c r="S1616" s="5">
        <v>30</v>
      </c>
      <c r="T1616" s="5">
        <v>60</v>
      </c>
      <c r="U1616">
        <v>0</v>
      </c>
      <c r="V1616" s="5">
        <v>19.8</v>
      </c>
      <c r="W1616" t="s">
        <v>139</v>
      </c>
      <c r="X1616" s="3">
        <v>41359</v>
      </c>
      <c r="Y1616" s="3">
        <v>41359</v>
      </c>
      <c r="Z1616">
        <v>3</v>
      </c>
      <c r="AA1616" t="s">
        <v>8400</v>
      </c>
      <c r="AB1616">
        <f t="shared" si="127"/>
        <v>0</v>
      </c>
      <c r="AC1616" t="str">
        <f t="shared" si="125"/>
        <v>Saturday</v>
      </c>
      <c r="AD1616" s="5">
        <v>3.7919999999999998</v>
      </c>
      <c r="AE1616">
        <v>2013</v>
      </c>
      <c r="AF1616">
        <v>12</v>
      </c>
      <c r="AG1616" s="14">
        <f t="shared" si="126"/>
        <v>0.33</v>
      </c>
      <c r="AH1616">
        <f t="shared" si="128"/>
        <v>0</v>
      </c>
      <c r="AI1616" t="str">
        <f t="shared" si="129"/>
        <v xml:space="preserve"> </v>
      </c>
    </row>
    <row r="1617" spans="1:35" x14ac:dyDescent="0.35">
      <c r="A1617">
        <v>1616</v>
      </c>
      <c r="B1617" t="s">
        <v>4385</v>
      </c>
      <c r="C1617" t="s">
        <v>4386</v>
      </c>
      <c r="D1617" t="s">
        <v>29</v>
      </c>
      <c r="E1617" t="s">
        <v>44</v>
      </c>
      <c r="F1617" t="s">
        <v>67</v>
      </c>
      <c r="G1617" t="s">
        <v>3586</v>
      </c>
      <c r="H1617" t="s">
        <v>4387</v>
      </c>
      <c r="I1617" t="s">
        <v>34</v>
      </c>
      <c r="J1617" t="s">
        <v>4388</v>
      </c>
      <c r="K1617" s="3">
        <v>41356</v>
      </c>
      <c r="L1617" t="s">
        <v>36</v>
      </c>
      <c r="M1617" t="s">
        <v>870</v>
      </c>
      <c r="N1617" t="s">
        <v>871</v>
      </c>
      <c r="O1617" t="s">
        <v>39</v>
      </c>
      <c r="P1617" t="s">
        <v>64</v>
      </c>
      <c r="Q1617">
        <v>7</v>
      </c>
      <c r="R1617" s="5">
        <v>7.6885714285714286</v>
      </c>
      <c r="S1617" s="5">
        <v>8.4285714285714288</v>
      </c>
      <c r="T1617" s="5">
        <v>59</v>
      </c>
      <c r="U1617">
        <v>0</v>
      </c>
      <c r="V1617" s="5">
        <v>5.18</v>
      </c>
      <c r="W1617" t="s">
        <v>139</v>
      </c>
      <c r="X1617" s="3">
        <v>41359</v>
      </c>
      <c r="Y1617" s="3">
        <v>41359</v>
      </c>
      <c r="Z1617">
        <v>3</v>
      </c>
      <c r="AA1617" t="s">
        <v>8400</v>
      </c>
      <c r="AB1617">
        <f t="shared" si="127"/>
        <v>0</v>
      </c>
      <c r="AC1617" t="str">
        <f t="shared" si="125"/>
        <v>Saturday</v>
      </c>
      <c r="AD1617" s="5">
        <v>4.7919999999999998</v>
      </c>
      <c r="AE1617">
        <v>2013</v>
      </c>
      <c r="AF1617">
        <v>12</v>
      </c>
      <c r="AG1617" s="14">
        <f t="shared" si="126"/>
        <v>8.7796610169491515E-2</v>
      </c>
      <c r="AH1617">
        <f t="shared" si="128"/>
        <v>0</v>
      </c>
      <c r="AI1617" t="str">
        <f t="shared" si="129"/>
        <v xml:space="preserve"> </v>
      </c>
    </row>
    <row r="1618" spans="1:35" x14ac:dyDescent="0.35">
      <c r="A1618">
        <v>1617</v>
      </c>
      <c r="B1618" t="s">
        <v>1980</v>
      </c>
      <c r="C1618" t="s">
        <v>1981</v>
      </c>
      <c r="D1618" t="s">
        <v>96</v>
      </c>
      <c r="E1618" t="s">
        <v>84</v>
      </c>
      <c r="F1618" t="s">
        <v>740</v>
      </c>
      <c r="G1618" t="s">
        <v>741</v>
      </c>
      <c r="H1618" t="s">
        <v>1579</v>
      </c>
      <c r="I1618" t="s">
        <v>34</v>
      </c>
      <c r="J1618" t="s">
        <v>4391</v>
      </c>
      <c r="K1618" s="3">
        <v>41822</v>
      </c>
      <c r="L1618" t="s">
        <v>136</v>
      </c>
      <c r="M1618" t="s">
        <v>4006</v>
      </c>
      <c r="N1618" t="s">
        <v>4007</v>
      </c>
      <c r="O1618" t="s">
        <v>39</v>
      </c>
      <c r="P1618" t="s">
        <v>90</v>
      </c>
      <c r="Q1618">
        <v>1</v>
      </c>
      <c r="R1618" s="5">
        <v>7.2</v>
      </c>
      <c r="S1618" s="5">
        <v>10</v>
      </c>
      <c r="T1618" s="5">
        <v>10</v>
      </c>
      <c r="U1618">
        <v>0</v>
      </c>
      <c r="V1618" s="5">
        <v>2.8</v>
      </c>
      <c r="W1618" t="s">
        <v>41</v>
      </c>
      <c r="X1618" s="3">
        <v>41827</v>
      </c>
      <c r="Y1618" s="3">
        <v>41828</v>
      </c>
      <c r="Z1618">
        <v>6</v>
      </c>
      <c r="AA1618" t="s">
        <v>8399</v>
      </c>
      <c r="AB1618">
        <f t="shared" si="127"/>
        <v>1</v>
      </c>
      <c r="AC1618" t="str">
        <f t="shared" si="125"/>
        <v>Wednesday</v>
      </c>
      <c r="AD1618" s="5">
        <v>1.577</v>
      </c>
      <c r="AE1618">
        <v>2014</v>
      </c>
      <c r="AF1618">
        <v>27</v>
      </c>
      <c r="AG1618" s="14">
        <f t="shared" si="126"/>
        <v>0.27999999999999997</v>
      </c>
      <c r="AH1618">
        <f t="shared" si="128"/>
        <v>1</v>
      </c>
      <c r="AI1618">
        <f t="shared" si="129"/>
        <v>1</v>
      </c>
    </row>
    <row r="1619" spans="1:35" x14ac:dyDescent="0.35">
      <c r="A1619">
        <v>1618</v>
      </c>
      <c r="B1619" t="s">
        <v>1980</v>
      </c>
      <c r="C1619" t="s">
        <v>1981</v>
      </c>
      <c r="D1619" t="s">
        <v>96</v>
      </c>
      <c r="E1619" t="s">
        <v>84</v>
      </c>
      <c r="F1619" t="s">
        <v>740</v>
      </c>
      <c r="G1619" t="s">
        <v>741</v>
      </c>
      <c r="H1619" t="s">
        <v>1579</v>
      </c>
      <c r="I1619" t="s">
        <v>34</v>
      </c>
      <c r="J1619" t="s">
        <v>4391</v>
      </c>
      <c r="K1619" s="3">
        <v>41822</v>
      </c>
      <c r="L1619" t="s">
        <v>136</v>
      </c>
      <c r="M1619" t="s">
        <v>4392</v>
      </c>
      <c r="N1619" t="s">
        <v>4393</v>
      </c>
      <c r="O1619" t="s">
        <v>39</v>
      </c>
      <c r="P1619" t="s">
        <v>165</v>
      </c>
      <c r="Q1619">
        <v>2</v>
      </c>
      <c r="R1619" s="5">
        <v>6.44</v>
      </c>
      <c r="S1619" s="5">
        <v>10.5</v>
      </c>
      <c r="T1619" s="5">
        <v>21</v>
      </c>
      <c r="U1619">
        <v>0</v>
      </c>
      <c r="V1619" s="5">
        <v>8.1199999999999992</v>
      </c>
      <c r="W1619" t="s">
        <v>41</v>
      </c>
      <c r="X1619" s="3">
        <v>41827</v>
      </c>
      <c r="Y1619" s="3">
        <v>41827</v>
      </c>
      <c r="Z1619">
        <v>5</v>
      </c>
      <c r="AA1619" t="s">
        <v>8400</v>
      </c>
      <c r="AB1619">
        <f t="shared" si="127"/>
        <v>0</v>
      </c>
      <c r="AC1619" t="str">
        <f t="shared" si="125"/>
        <v>Wednesday</v>
      </c>
      <c r="AD1619" s="5">
        <v>3.2109999999999999</v>
      </c>
      <c r="AE1619">
        <v>2014</v>
      </c>
      <c r="AF1619">
        <v>27</v>
      </c>
      <c r="AG1619" s="14">
        <f t="shared" si="126"/>
        <v>0.3866666666666666</v>
      </c>
      <c r="AH1619">
        <f t="shared" si="128"/>
        <v>0</v>
      </c>
      <c r="AI1619" t="str">
        <f t="shared" si="129"/>
        <v xml:space="preserve"> </v>
      </c>
    </row>
    <row r="1620" spans="1:35" x14ac:dyDescent="0.35">
      <c r="A1620">
        <v>1619</v>
      </c>
      <c r="B1620" t="s">
        <v>1980</v>
      </c>
      <c r="C1620" t="s">
        <v>1981</v>
      </c>
      <c r="D1620" t="s">
        <v>96</v>
      </c>
      <c r="E1620" t="s">
        <v>84</v>
      </c>
      <c r="F1620" t="s">
        <v>740</v>
      </c>
      <c r="G1620" t="s">
        <v>741</v>
      </c>
      <c r="H1620" t="s">
        <v>1579</v>
      </c>
      <c r="I1620" t="s">
        <v>34</v>
      </c>
      <c r="J1620" t="s">
        <v>4391</v>
      </c>
      <c r="K1620" s="3">
        <v>41822</v>
      </c>
      <c r="L1620" t="s">
        <v>136</v>
      </c>
      <c r="M1620" t="s">
        <v>4394</v>
      </c>
      <c r="N1620" t="s">
        <v>4395</v>
      </c>
      <c r="O1620" t="s">
        <v>51</v>
      </c>
      <c r="P1620" t="s">
        <v>52</v>
      </c>
      <c r="Q1620">
        <v>3</v>
      </c>
      <c r="R1620" s="5">
        <v>10.553333333333329</v>
      </c>
      <c r="S1620" s="5">
        <v>11.333333333333329</v>
      </c>
      <c r="T1620" s="5">
        <v>33.999999999999986</v>
      </c>
      <c r="U1620">
        <v>0</v>
      </c>
      <c r="V1620" s="5">
        <v>2.34</v>
      </c>
      <c r="W1620" t="s">
        <v>41</v>
      </c>
      <c r="X1620" s="3">
        <v>41827</v>
      </c>
      <c r="Y1620" s="3">
        <v>41827</v>
      </c>
      <c r="Z1620">
        <v>5</v>
      </c>
      <c r="AA1620" t="s">
        <v>8400</v>
      </c>
      <c r="AB1620">
        <f t="shared" si="127"/>
        <v>0</v>
      </c>
      <c r="AC1620" t="str">
        <f t="shared" si="125"/>
        <v>Wednesday</v>
      </c>
      <c r="AD1620" s="5">
        <v>2.7559999999999998</v>
      </c>
      <c r="AE1620">
        <v>2014</v>
      </c>
      <c r="AF1620">
        <v>27</v>
      </c>
      <c r="AG1620" s="14">
        <f t="shared" si="126"/>
        <v>6.8823529411764728E-2</v>
      </c>
      <c r="AH1620">
        <f t="shared" si="128"/>
        <v>0</v>
      </c>
      <c r="AI1620" t="str">
        <f t="shared" si="129"/>
        <v xml:space="preserve"> </v>
      </c>
    </row>
    <row r="1621" spans="1:35" x14ac:dyDescent="0.35">
      <c r="A1621">
        <v>1620</v>
      </c>
      <c r="B1621" t="s">
        <v>1049</v>
      </c>
      <c r="C1621" t="s">
        <v>1050</v>
      </c>
      <c r="D1621" t="s">
        <v>29</v>
      </c>
      <c r="E1621" t="s">
        <v>30</v>
      </c>
      <c r="F1621" t="s">
        <v>31</v>
      </c>
      <c r="G1621" t="s">
        <v>32</v>
      </c>
      <c r="H1621" t="s">
        <v>33</v>
      </c>
      <c r="I1621" t="s">
        <v>34</v>
      </c>
      <c r="J1621" t="s">
        <v>4396</v>
      </c>
      <c r="K1621" s="3">
        <v>41584</v>
      </c>
      <c r="L1621" t="s">
        <v>215</v>
      </c>
      <c r="M1621" t="s">
        <v>1253</v>
      </c>
      <c r="N1621" t="s">
        <v>1254</v>
      </c>
      <c r="O1621" t="s">
        <v>39</v>
      </c>
      <c r="P1621" t="s">
        <v>183</v>
      </c>
      <c r="Q1621">
        <v>3</v>
      </c>
      <c r="R1621" s="5">
        <v>36.839999999999996</v>
      </c>
      <c r="S1621" s="5">
        <v>46</v>
      </c>
      <c r="T1621" s="5">
        <v>138</v>
      </c>
      <c r="U1621">
        <v>0</v>
      </c>
      <c r="V1621" s="5">
        <v>27.48</v>
      </c>
      <c r="W1621" t="s">
        <v>155</v>
      </c>
      <c r="X1621" s="3">
        <v>41586</v>
      </c>
      <c r="Y1621" s="3">
        <v>41586</v>
      </c>
      <c r="Z1621">
        <v>2</v>
      </c>
      <c r="AA1621" t="s">
        <v>8400</v>
      </c>
      <c r="AB1621">
        <f t="shared" si="127"/>
        <v>0</v>
      </c>
      <c r="AC1621" t="str">
        <f t="shared" si="125"/>
        <v>Wednesday</v>
      </c>
      <c r="AD1621" s="5">
        <v>37.098999999999997</v>
      </c>
      <c r="AE1621">
        <v>2013</v>
      </c>
      <c r="AF1621">
        <v>45</v>
      </c>
      <c r="AG1621" s="14">
        <f t="shared" si="126"/>
        <v>0.1991304347826087</v>
      </c>
      <c r="AH1621">
        <f t="shared" si="128"/>
        <v>0</v>
      </c>
      <c r="AI1621" t="str">
        <f t="shared" si="129"/>
        <v xml:space="preserve"> </v>
      </c>
    </row>
    <row r="1622" spans="1:35" x14ac:dyDescent="0.35">
      <c r="A1622">
        <v>1621</v>
      </c>
      <c r="B1622" t="s">
        <v>1049</v>
      </c>
      <c r="C1622" t="s">
        <v>1050</v>
      </c>
      <c r="D1622" t="s">
        <v>29</v>
      </c>
      <c r="E1622" t="s">
        <v>30</v>
      </c>
      <c r="F1622" t="s">
        <v>31</v>
      </c>
      <c r="G1622" t="s">
        <v>32</v>
      </c>
      <c r="H1622" t="s">
        <v>33</v>
      </c>
      <c r="I1622" t="s">
        <v>34</v>
      </c>
      <c r="J1622" t="s">
        <v>4396</v>
      </c>
      <c r="K1622" s="3">
        <v>41584</v>
      </c>
      <c r="L1622" t="s">
        <v>215</v>
      </c>
      <c r="M1622" t="s">
        <v>4397</v>
      </c>
      <c r="N1622" t="s">
        <v>4398</v>
      </c>
      <c r="O1622" t="s">
        <v>39</v>
      </c>
      <c r="P1622" t="s">
        <v>58</v>
      </c>
      <c r="Q1622">
        <v>7</v>
      </c>
      <c r="R1622" s="5">
        <v>8.3228571428571421</v>
      </c>
      <c r="S1622" s="5">
        <v>9.1428571428571423</v>
      </c>
      <c r="T1622" s="5">
        <v>64</v>
      </c>
      <c r="U1622">
        <v>0</v>
      </c>
      <c r="V1622" s="5">
        <v>5.74</v>
      </c>
      <c r="W1622" t="s">
        <v>155</v>
      </c>
      <c r="X1622" s="3">
        <v>41586</v>
      </c>
      <c r="Y1622" s="3">
        <v>41586</v>
      </c>
      <c r="Z1622">
        <v>2</v>
      </c>
      <c r="AA1622" t="s">
        <v>8400</v>
      </c>
      <c r="AB1622">
        <f t="shared" si="127"/>
        <v>0</v>
      </c>
      <c r="AC1622" t="str">
        <f t="shared" si="125"/>
        <v>Wednesday</v>
      </c>
      <c r="AD1622" s="5">
        <v>16.158000000000001</v>
      </c>
      <c r="AE1622">
        <v>2013</v>
      </c>
      <c r="AF1622">
        <v>45</v>
      </c>
      <c r="AG1622" s="14">
        <f t="shared" si="126"/>
        <v>8.9687500000000003E-2</v>
      </c>
      <c r="AH1622">
        <f t="shared" si="128"/>
        <v>0</v>
      </c>
      <c r="AI1622" t="str">
        <f t="shared" si="129"/>
        <v xml:space="preserve"> </v>
      </c>
    </row>
    <row r="1623" spans="1:35" x14ac:dyDescent="0.35">
      <c r="A1623">
        <v>1622</v>
      </c>
      <c r="B1623" t="s">
        <v>1930</v>
      </c>
      <c r="C1623" t="s">
        <v>1931</v>
      </c>
      <c r="D1623" t="s">
        <v>29</v>
      </c>
      <c r="E1623" t="s">
        <v>44</v>
      </c>
      <c r="F1623" t="s">
        <v>570</v>
      </c>
      <c r="G1623" t="s">
        <v>1063</v>
      </c>
      <c r="H1623" t="s">
        <v>1064</v>
      </c>
      <c r="I1623" t="s">
        <v>34</v>
      </c>
      <c r="J1623" t="s">
        <v>4399</v>
      </c>
      <c r="K1623" s="3">
        <v>41351</v>
      </c>
      <c r="L1623" t="s">
        <v>136</v>
      </c>
      <c r="M1623" t="s">
        <v>2012</v>
      </c>
      <c r="N1623" t="s">
        <v>2013</v>
      </c>
      <c r="O1623" t="s">
        <v>72</v>
      </c>
      <c r="P1623" t="s">
        <v>79</v>
      </c>
      <c r="Q1623">
        <v>2</v>
      </c>
      <c r="R1623" s="5">
        <v>118.02640000000004</v>
      </c>
      <c r="S1623" s="5">
        <v>179.4173333333334</v>
      </c>
      <c r="T1623" s="5">
        <v>215.30080000000007</v>
      </c>
      <c r="U1623">
        <v>0.4</v>
      </c>
      <c r="V1623" s="5">
        <v>-20.751999999999999</v>
      </c>
      <c r="W1623" t="s">
        <v>242</v>
      </c>
      <c r="X1623" s="3">
        <v>41351</v>
      </c>
      <c r="Y1623" s="3">
        <v>41351</v>
      </c>
      <c r="Z1623">
        <v>0</v>
      </c>
      <c r="AA1623" t="s">
        <v>8400</v>
      </c>
      <c r="AB1623">
        <f t="shared" si="127"/>
        <v>0</v>
      </c>
      <c r="AC1623" t="str">
        <f t="shared" si="125"/>
        <v>Monday</v>
      </c>
      <c r="AD1623" s="5">
        <v>23.59</v>
      </c>
      <c r="AE1623">
        <v>2013</v>
      </c>
      <c r="AF1623">
        <v>12</v>
      </c>
      <c r="AG1623" s="14">
        <f t="shared" si="126"/>
        <v>-9.6386079382891246E-2</v>
      </c>
      <c r="AH1623">
        <f t="shared" si="128"/>
        <v>0</v>
      </c>
      <c r="AI1623" t="str">
        <f t="shared" si="129"/>
        <v xml:space="preserve"> </v>
      </c>
    </row>
    <row r="1624" spans="1:35" x14ac:dyDescent="0.35">
      <c r="A1624">
        <v>1623</v>
      </c>
      <c r="B1624" t="s">
        <v>4400</v>
      </c>
      <c r="C1624" t="s">
        <v>4401</v>
      </c>
      <c r="D1624" t="s">
        <v>29</v>
      </c>
      <c r="E1624" t="s">
        <v>84</v>
      </c>
      <c r="F1624" t="s">
        <v>740</v>
      </c>
      <c r="G1624" t="s">
        <v>741</v>
      </c>
      <c r="H1624" t="s">
        <v>1281</v>
      </c>
      <c r="I1624" t="s">
        <v>34</v>
      </c>
      <c r="J1624" t="s">
        <v>4402</v>
      </c>
      <c r="K1624" s="3">
        <v>40851</v>
      </c>
      <c r="L1624" t="s">
        <v>36</v>
      </c>
      <c r="M1624" t="s">
        <v>4403</v>
      </c>
      <c r="N1624" t="s">
        <v>4404</v>
      </c>
      <c r="O1624" t="s">
        <v>51</v>
      </c>
      <c r="P1624" t="s">
        <v>93</v>
      </c>
      <c r="Q1624">
        <v>3</v>
      </c>
      <c r="R1624" s="5">
        <v>110.3333333333333</v>
      </c>
      <c r="S1624" s="5">
        <v>110.3333333333333</v>
      </c>
      <c r="T1624" s="5">
        <v>330.99999999999989</v>
      </c>
      <c r="U1624">
        <v>0</v>
      </c>
      <c r="V1624" s="5">
        <v>0</v>
      </c>
      <c r="W1624" t="s">
        <v>139</v>
      </c>
      <c r="X1624" s="3">
        <v>40854</v>
      </c>
      <c r="Y1624" s="3">
        <v>40854</v>
      </c>
      <c r="Z1624">
        <v>3</v>
      </c>
      <c r="AA1624" t="s">
        <v>8400</v>
      </c>
      <c r="AB1624">
        <f t="shared" si="127"/>
        <v>0</v>
      </c>
      <c r="AC1624" t="str">
        <f t="shared" si="125"/>
        <v>Friday</v>
      </c>
      <c r="AD1624" s="5">
        <v>28.515000000000001</v>
      </c>
      <c r="AE1624">
        <v>2011</v>
      </c>
      <c r="AF1624">
        <v>45</v>
      </c>
      <c r="AG1624" s="14">
        <f t="shared" si="126"/>
        <v>0</v>
      </c>
      <c r="AH1624">
        <f t="shared" si="128"/>
        <v>0</v>
      </c>
      <c r="AI1624" t="str">
        <f t="shared" si="129"/>
        <v xml:space="preserve"> </v>
      </c>
    </row>
    <row r="1625" spans="1:35" x14ac:dyDescent="0.35">
      <c r="A1625">
        <v>1624</v>
      </c>
      <c r="B1625" t="s">
        <v>4400</v>
      </c>
      <c r="C1625" t="s">
        <v>4401</v>
      </c>
      <c r="D1625" t="s">
        <v>29</v>
      </c>
      <c r="E1625" t="s">
        <v>84</v>
      </c>
      <c r="F1625" t="s">
        <v>740</v>
      </c>
      <c r="G1625" t="s">
        <v>741</v>
      </c>
      <c r="H1625" t="s">
        <v>1281</v>
      </c>
      <c r="I1625" t="s">
        <v>34</v>
      </c>
      <c r="J1625" t="s">
        <v>4402</v>
      </c>
      <c r="K1625" s="3">
        <v>40851</v>
      </c>
      <c r="L1625" t="s">
        <v>36</v>
      </c>
      <c r="M1625" t="s">
        <v>4405</v>
      </c>
      <c r="N1625" t="s">
        <v>4406</v>
      </c>
      <c r="O1625" t="s">
        <v>39</v>
      </c>
      <c r="P1625" t="s">
        <v>183</v>
      </c>
      <c r="Q1625">
        <v>3</v>
      </c>
      <c r="R1625" s="5">
        <v>351.14000000000004</v>
      </c>
      <c r="S1625" s="5">
        <v>362</v>
      </c>
      <c r="T1625" s="5">
        <v>1086</v>
      </c>
      <c r="U1625">
        <v>0</v>
      </c>
      <c r="V1625" s="5">
        <v>32.58</v>
      </c>
      <c r="W1625" t="s">
        <v>139</v>
      </c>
      <c r="X1625" s="3">
        <v>40854</v>
      </c>
      <c r="Y1625" s="3">
        <v>40854</v>
      </c>
      <c r="Z1625">
        <v>3</v>
      </c>
      <c r="AA1625" t="s">
        <v>8400</v>
      </c>
      <c r="AB1625">
        <f t="shared" si="127"/>
        <v>0</v>
      </c>
      <c r="AC1625" t="str">
        <f t="shared" si="125"/>
        <v>Friday</v>
      </c>
      <c r="AD1625" s="5">
        <v>55.808999999999997</v>
      </c>
      <c r="AE1625">
        <v>2011</v>
      </c>
      <c r="AF1625">
        <v>45</v>
      </c>
      <c r="AG1625" s="14">
        <f t="shared" si="126"/>
        <v>0.03</v>
      </c>
      <c r="AH1625">
        <f t="shared" si="128"/>
        <v>0</v>
      </c>
      <c r="AI1625" t="str">
        <f t="shared" si="129"/>
        <v xml:space="preserve"> </v>
      </c>
    </row>
    <row r="1626" spans="1:35" x14ac:dyDescent="0.35">
      <c r="A1626">
        <v>1625</v>
      </c>
      <c r="B1626" t="s">
        <v>4400</v>
      </c>
      <c r="C1626" t="s">
        <v>4401</v>
      </c>
      <c r="D1626" t="s">
        <v>29</v>
      </c>
      <c r="E1626" t="s">
        <v>84</v>
      </c>
      <c r="F1626" t="s">
        <v>740</v>
      </c>
      <c r="G1626" t="s">
        <v>741</v>
      </c>
      <c r="H1626" t="s">
        <v>1281</v>
      </c>
      <c r="I1626" t="s">
        <v>34</v>
      </c>
      <c r="J1626" t="s">
        <v>4402</v>
      </c>
      <c r="K1626" s="3">
        <v>40851</v>
      </c>
      <c r="L1626" t="s">
        <v>36</v>
      </c>
      <c r="M1626" t="s">
        <v>1015</v>
      </c>
      <c r="N1626" t="s">
        <v>1016</v>
      </c>
      <c r="O1626" t="s">
        <v>51</v>
      </c>
      <c r="P1626" t="s">
        <v>52</v>
      </c>
      <c r="Q1626">
        <v>4</v>
      </c>
      <c r="R1626" s="5">
        <v>18.29</v>
      </c>
      <c r="S1626" s="5">
        <v>35.25</v>
      </c>
      <c r="T1626" s="5">
        <v>141</v>
      </c>
      <c r="U1626">
        <v>0</v>
      </c>
      <c r="V1626" s="5">
        <v>67.84</v>
      </c>
      <c r="W1626" t="s">
        <v>139</v>
      </c>
      <c r="X1626" s="3">
        <v>40854</v>
      </c>
      <c r="Y1626" s="3">
        <v>40857</v>
      </c>
      <c r="Z1626">
        <v>6</v>
      </c>
      <c r="AA1626" t="s">
        <v>8399</v>
      </c>
      <c r="AB1626">
        <f t="shared" si="127"/>
        <v>3</v>
      </c>
      <c r="AC1626" t="str">
        <f t="shared" si="125"/>
        <v>Friday</v>
      </c>
      <c r="AD1626" s="5">
        <v>19.469000000000001</v>
      </c>
      <c r="AE1626">
        <v>2011</v>
      </c>
      <c r="AF1626">
        <v>45</v>
      </c>
      <c r="AG1626" s="14">
        <f t="shared" si="126"/>
        <v>0.48113475177304965</v>
      </c>
      <c r="AH1626">
        <f t="shared" si="128"/>
        <v>1</v>
      </c>
      <c r="AI1626">
        <f t="shared" si="129"/>
        <v>3</v>
      </c>
    </row>
    <row r="1627" spans="1:35" x14ac:dyDescent="0.35">
      <c r="A1627">
        <v>1626</v>
      </c>
      <c r="B1627" t="s">
        <v>3194</v>
      </c>
      <c r="C1627" t="s">
        <v>3195</v>
      </c>
      <c r="D1627" t="s">
        <v>96</v>
      </c>
      <c r="E1627" t="s">
        <v>44</v>
      </c>
      <c r="F1627" t="s">
        <v>67</v>
      </c>
      <c r="G1627" t="s">
        <v>2193</v>
      </c>
      <c r="H1627" t="s">
        <v>2194</v>
      </c>
      <c r="I1627" t="s">
        <v>34</v>
      </c>
      <c r="J1627" t="s">
        <v>4407</v>
      </c>
      <c r="K1627" s="3">
        <v>40771</v>
      </c>
      <c r="L1627" t="s">
        <v>136</v>
      </c>
      <c r="M1627" t="s">
        <v>3894</v>
      </c>
      <c r="N1627" t="s">
        <v>3895</v>
      </c>
      <c r="O1627" t="s">
        <v>51</v>
      </c>
      <c r="P1627" t="s">
        <v>93</v>
      </c>
      <c r="Q1627">
        <v>5</v>
      </c>
      <c r="R1627" s="5">
        <v>78.400000000000006</v>
      </c>
      <c r="S1627" s="5">
        <v>107.4</v>
      </c>
      <c r="T1627" s="5">
        <v>537</v>
      </c>
      <c r="U1627">
        <v>0</v>
      </c>
      <c r="V1627" s="5">
        <v>145</v>
      </c>
      <c r="W1627" t="s">
        <v>155</v>
      </c>
      <c r="X1627" s="3">
        <v>40773</v>
      </c>
      <c r="Y1627" s="3">
        <v>40774</v>
      </c>
      <c r="Z1627">
        <v>3</v>
      </c>
      <c r="AA1627" t="s">
        <v>8399</v>
      </c>
      <c r="AB1627">
        <f t="shared" si="127"/>
        <v>1</v>
      </c>
      <c r="AC1627" t="str">
        <f t="shared" si="125"/>
        <v>Tuesday</v>
      </c>
      <c r="AD1627" s="5">
        <v>128.494</v>
      </c>
      <c r="AE1627">
        <v>2011</v>
      </c>
      <c r="AF1627">
        <v>34</v>
      </c>
      <c r="AG1627" s="14">
        <f t="shared" si="126"/>
        <v>0.27001862197392923</v>
      </c>
      <c r="AH1627">
        <f t="shared" si="128"/>
        <v>1</v>
      </c>
      <c r="AI1627">
        <f t="shared" si="129"/>
        <v>1</v>
      </c>
    </row>
    <row r="1628" spans="1:35" x14ac:dyDescent="0.35">
      <c r="A1628">
        <v>1627</v>
      </c>
      <c r="B1628" t="s">
        <v>3194</v>
      </c>
      <c r="C1628" t="s">
        <v>3195</v>
      </c>
      <c r="D1628" t="s">
        <v>96</v>
      </c>
      <c r="E1628" t="s">
        <v>44</v>
      </c>
      <c r="F1628" t="s">
        <v>67</v>
      </c>
      <c r="G1628" t="s">
        <v>2193</v>
      </c>
      <c r="H1628" t="s">
        <v>2194</v>
      </c>
      <c r="I1628" t="s">
        <v>34</v>
      </c>
      <c r="J1628" t="s">
        <v>4407</v>
      </c>
      <c r="K1628" s="3">
        <v>40771</v>
      </c>
      <c r="L1628" t="s">
        <v>136</v>
      </c>
      <c r="M1628" t="s">
        <v>3387</v>
      </c>
      <c r="N1628" t="s">
        <v>3388</v>
      </c>
      <c r="O1628" t="s">
        <v>51</v>
      </c>
      <c r="P1628" t="s">
        <v>93</v>
      </c>
      <c r="Q1628">
        <v>3</v>
      </c>
      <c r="R1628" s="5">
        <v>86.906666666666695</v>
      </c>
      <c r="S1628" s="5">
        <v>88.666666666666686</v>
      </c>
      <c r="T1628" s="5">
        <v>266.00000000000006</v>
      </c>
      <c r="U1628">
        <v>0</v>
      </c>
      <c r="V1628" s="5">
        <v>5.28</v>
      </c>
      <c r="W1628" t="s">
        <v>155</v>
      </c>
      <c r="X1628" s="3">
        <v>40773</v>
      </c>
      <c r="Y1628" s="3">
        <v>40773</v>
      </c>
      <c r="Z1628">
        <v>2</v>
      </c>
      <c r="AA1628" t="s">
        <v>8400</v>
      </c>
      <c r="AB1628">
        <f t="shared" si="127"/>
        <v>0</v>
      </c>
      <c r="AC1628" t="str">
        <f t="shared" si="125"/>
        <v>Tuesday</v>
      </c>
      <c r="AD1628" s="5">
        <v>57.570999999999998</v>
      </c>
      <c r="AE1628">
        <v>2011</v>
      </c>
      <c r="AF1628">
        <v>34</v>
      </c>
      <c r="AG1628" s="14">
        <f t="shared" si="126"/>
        <v>1.9849624060150374E-2</v>
      </c>
      <c r="AH1628">
        <f t="shared" si="128"/>
        <v>0</v>
      </c>
      <c r="AI1628" t="str">
        <f t="shared" si="129"/>
        <v xml:space="preserve"> </v>
      </c>
    </row>
    <row r="1629" spans="1:35" x14ac:dyDescent="0.35">
      <c r="A1629">
        <v>1628</v>
      </c>
      <c r="B1629" t="s">
        <v>3801</v>
      </c>
      <c r="C1629" t="s">
        <v>3802</v>
      </c>
      <c r="D1629" t="s">
        <v>112</v>
      </c>
      <c r="E1629" t="s">
        <v>84</v>
      </c>
      <c r="F1629" t="s">
        <v>740</v>
      </c>
      <c r="G1629" t="s">
        <v>741</v>
      </c>
      <c r="H1629" t="s">
        <v>741</v>
      </c>
      <c r="I1629" t="s">
        <v>34</v>
      </c>
      <c r="J1629" t="s">
        <v>4408</v>
      </c>
      <c r="K1629" s="3">
        <v>41716</v>
      </c>
      <c r="L1629" t="s">
        <v>136</v>
      </c>
      <c r="M1629" t="s">
        <v>1362</v>
      </c>
      <c r="N1629" t="s">
        <v>1363</v>
      </c>
      <c r="O1629" t="s">
        <v>72</v>
      </c>
      <c r="P1629" t="s">
        <v>79</v>
      </c>
      <c r="Q1629">
        <v>1</v>
      </c>
      <c r="R1629" s="5">
        <v>32.32</v>
      </c>
      <c r="S1629" s="5">
        <v>38</v>
      </c>
      <c r="T1629" s="5">
        <v>38</v>
      </c>
      <c r="U1629">
        <v>0</v>
      </c>
      <c r="V1629" s="5">
        <v>5.68</v>
      </c>
      <c r="W1629" t="s">
        <v>41</v>
      </c>
      <c r="X1629" s="3">
        <v>41721</v>
      </c>
      <c r="Y1629" s="3">
        <v>41721</v>
      </c>
      <c r="Z1629">
        <v>5</v>
      </c>
      <c r="AA1629" t="s">
        <v>8400</v>
      </c>
      <c r="AB1629">
        <f t="shared" si="127"/>
        <v>0</v>
      </c>
      <c r="AC1629" t="str">
        <f t="shared" si="125"/>
        <v>Tuesday</v>
      </c>
      <c r="AD1629" s="5">
        <v>2.5089999999999999</v>
      </c>
      <c r="AE1629">
        <v>2014</v>
      </c>
      <c r="AF1629">
        <v>12</v>
      </c>
      <c r="AG1629" s="14">
        <f t="shared" si="126"/>
        <v>0.14947368421052631</v>
      </c>
      <c r="AH1629">
        <f t="shared" si="128"/>
        <v>0</v>
      </c>
      <c r="AI1629" t="str">
        <f t="shared" si="129"/>
        <v xml:space="preserve"> </v>
      </c>
    </row>
    <row r="1630" spans="1:35" x14ac:dyDescent="0.35">
      <c r="A1630">
        <v>1629</v>
      </c>
      <c r="B1630" t="s">
        <v>3801</v>
      </c>
      <c r="C1630" t="s">
        <v>3802</v>
      </c>
      <c r="D1630" t="s">
        <v>112</v>
      </c>
      <c r="E1630" t="s">
        <v>84</v>
      </c>
      <c r="F1630" t="s">
        <v>740</v>
      </c>
      <c r="G1630" t="s">
        <v>741</v>
      </c>
      <c r="H1630" t="s">
        <v>741</v>
      </c>
      <c r="I1630" t="s">
        <v>34</v>
      </c>
      <c r="J1630" t="s">
        <v>4408</v>
      </c>
      <c r="K1630" s="3">
        <v>41716</v>
      </c>
      <c r="L1630" t="s">
        <v>136</v>
      </c>
      <c r="M1630" t="s">
        <v>1506</v>
      </c>
      <c r="N1630" t="s">
        <v>1507</v>
      </c>
      <c r="O1630" t="s">
        <v>39</v>
      </c>
      <c r="P1630" t="s">
        <v>165</v>
      </c>
      <c r="Q1630">
        <v>4</v>
      </c>
      <c r="R1630" s="5">
        <v>10.23</v>
      </c>
      <c r="S1630" s="5">
        <v>16.25</v>
      </c>
      <c r="T1630" s="5">
        <v>65</v>
      </c>
      <c r="U1630">
        <v>0</v>
      </c>
      <c r="V1630" s="5">
        <v>24.08</v>
      </c>
      <c r="W1630" t="s">
        <v>41</v>
      </c>
      <c r="X1630" s="3">
        <v>41721</v>
      </c>
      <c r="Y1630" s="3">
        <v>41721</v>
      </c>
      <c r="Z1630">
        <v>5</v>
      </c>
      <c r="AA1630" t="s">
        <v>8400</v>
      </c>
      <c r="AB1630">
        <f t="shared" si="127"/>
        <v>0</v>
      </c>
      <c r="AC1630" t="str">
        <f t="shared" si="125"/>
        <v>Tuesday</v>
      </c>
      <c r="AD1630" s="5">
        <v>5.14</v>
      </c>
      <c r="AE1630">
        <v>2014</v>
      </c>
      <c r="AF1630">
        <v>12</v>
      </c>
      <c r="AG1630" s="14">
        <f t="shared" si="126"/>
        <v>0.37046153846153845</v>
      </c>
      <c r="AH1630">
        <f t="shared" si="128"/>
        <v>0</v>
      </c>
      <c r="AI1630" t="str">
        <f t="shared" si="129"/>
        <v xml:space="preserve"> </v>
      </c>
    </row>
    <row r="1631" spans="1:35" x14ac:dyDescent="0.35">
      <c r="A1631">
        <v>1630</v>
      </c>
      <c r="B1631" t="s">
        <v>3801</v>
      </c>
      <c r="C1631" t="s">
        <v>3802</v>
      </c>
      <c r="D1631" t="s">
        <v>112</v>
      </c>
      <c r="E1631" t="s">
        <v>84</v>
      </c>
      <c r="F1631" t="s">
        <v>740</v>
      </c>
      <c r="G1631" t="s">
        <v>741</v>
      </c>
      <c r="H1631" t="s">
        <v>741</v>
      </c>
      <c r="I1631" t="s">
        <v>34</v>
      </c>
      <c r="J1631" t="s">
        <v>4408</v>
      </c>
      <c r="K1631" s="3">
        <v>41716</v>
      </c>
      <c r="L1631" t="s">
        <v>136</v>
      </c>
      <c r="M1631" t="s">
        <v>755</v>
      </c>
      <c r="N1631" t="s">
        <v>756</v>
      </c>
      <c r="O1631" t="s">
        <v>39</v>
      </c>
      <c r="P1631" t="s">
        <v>340</v>
      </c>
      <c r="Q1631">
        <v>3</v>
      </c>
      <c r="R1631" s="5">
        <v>13.46666666666667</v>
      </c>
      <c r="S1631" s="5">
        <v>17.666666666666671</v>
      </c>
      <c r="T1631" s="5">
        <v>53.000000000000014</v>
      </c>
      <c r="U1631">
        <v>0</v>
      </c>
      <c r="V1631" s="5">
        <v>12.6</v>
      </c>
      <c r="W1631" t="s">
        <v>41</v>
      </c>
      <c r="X1631" s="3">
        <v>41721</v>
      </c>
      <c r="Y1631" s="3">
        <v>41721</v>
      </c>
      <c r="Z1631">
        <v>5</v>
      </c>
      <c r="AA1631" t="s">
        <v>8400</v>
      </c>
      <c r="AB1631">
        <f t="shared" si="127"/>
        <v>0</v>
      </c>
      <c r="AC1631" t="str">
        <f t="shared" si="125"/>
        <v>Tuesday</v>
      </c>
      <c r="AD1631" s="5">
        <v>6.2149999999999999</v>
      </c>
      <c r="AE1631">
        <v>2014</v>
      </c>
      <c r="AF1631">
        <v>12</v>
      </c>
      <c r="AG1631" s="14">
        <f t="shared" si="126"/>
        <v>0.23773584905660369</v>
      </c>
      <c r="AH1631">
        <f t="shared" si="128"/>
        <v>0</v>
      </c>
      <c r="AI1631" t="str">
        <f t="shared" si="129"/>
        <v xml:space="preserve"> </v>
      </c>
    </row>
    <row r="1632" spans="1:35" x14ac:dyDescent="0.35">
      <c r="A1632">
        <v>1631</v>
      </c>
      <c r="B1632" t="s">
        <v>3801</v>
      </c>
      <c r="C1632" t="s">
        <v>3802</v>
      </c>
      <c r="D1632" t="s">
        <v>112</v>
      </c>
      <c r="E1632" t="s">
        <v>84</v>
      </c>
      <c r="F1632" t="s">
        <v>740</v>
      </c>
      <c r="G1632" t="s">
        <v>741</v>
      </c>
      <c r="H1632" t="s">
        <v>741</v>
      </c>
      <c r="I1632" t="s">
        <v>34</v>
      </c>
      <c r="J1632" t="s">
        <v>4408</v>
      </c>
      <c r="K1632" s="3">
        <v>41716</v>
      </c>
      <c r="L1632" t="s">
        <v>136</v>
      </c>
      <c r="M1632" t="s">
        <v>2152</v>
      </c>
      <c r="N1632" t="s">
        <v>2153</v>
      </c>
      <c r="O1632" t="s">
        <v>39</v>
      </c>
      <c r="P1632" t="s">
        <v>76</v>
      </c>
      <c r="Q1632">
        <v>3</v>
      </c>
      <c r="R1632" s="5">
        <v>31</v>
      </c>
      <c r="S1632" s="5">
        <v>31</v>
      </c>
      <c r="T1632" s="5">
        <v>93</v>
      </c>
      <c r="U1632">
        <v>0</v>
      </c>
      <c r="V1632" s="5">
        <v>0</v>
      </c>
      <c r="W1632" t="s">
        <v>41</v>
      </c>
      <c r="X1632" s="3">
        <v>41721</v>
      </c>
      <c r="Y1632" s="3">
        <v>41721</v>
      </c>
      <c r="Z1632">
        <v>5</v>
      </c>
      <c r="AA1632" t="s">
        <v>8400</v>
      </c>
      <c r="AB1632">
        <f t="shared" si="127"/>
        <v>0</v>
      </c>
      <c r="AC1632" t="str">
        <f t="shared" si="125"/>
        <v>Tuesday</v>
      </c>
      <c r="AD1632" s="5">
        <v>6.258</v>
      </c>
      <c r="AE1632">
        <v>2014</v>
      </c>
      <c r="AF1632">
        <v>12</v>
      </c>
      <c r="AG1632" s="14">
        <f t="shared" si="126"/>
        <v>0</v>
      </c>
      <c r="AH1632">
        <f t="shared" si="128"/>
        <v>0</v>
      </c>
      <c r="AI1632" t="str">
        <f t="shared" si="129"/>
        <v xml:space="preserve"> </v>
      </c>
    </row>
    <row r="1633" spans="1:35" x14ac:dyDescent="0.35">
      <c r="A1633">
        <v>1632</v>
      </c>
      <c r="B1633" t="s">
        <v>3801</v>
      </c>
      <c r="C1633" t="s">
        <v>3802</v>
      </c>
      <c r="D1633" t="s">
        <v>112</v>
      </c>
      <c r="E1633" t="s">
        <v>84</v>
      </c>
      <c r="F1633" t="s">
        <v>740</v>
      </c>
      <c r="G1633" t="s">
        <v>741</v>
      </c>
      <c r="H1633" t="s">
        <v>741</v>
      </c>
      <c r="I1633" t="s">
        <v>34</v>
      </c>
      <c r="J1633" t="s">
        <v>4408</v>
      </c>
      <c r="K1633" s="3">
        <v>41716</v>
      </c>
      <c r="L1633" t="s">
        <v>136</v>
      </c>
      <c r="M1633" t="s">
        <v>668</v>
      </c>
      <c r="N1633" t="s">
        <v>669</v>
      </c>
      <c r="O1633" t="s">
        <v>39</v>
      </c>
      <c r="P1633" t="s">
        <v>165</v>
      </c>
      <c r="Q1633">
        <v>4</v>
      </c>
      <c r="R1633" s="5">
        <v>86.46</v>
      </c>
      <c r="S1633" s="5">
        <v>91</v>
      </c>
      <c r="T1633" s="5">
        <v>364</v>
      </c>
      <c r="U1633">
        <v>0</v>
      </c>
      <c r="V1633" s="5">
        <v>18.16</v>
      </c>
      <c r="W1633" t="s">
        <v>41</v>
      </c>
      <c r="X1633" s="3">
        <v>41721</v>
      </c>
      <c r="Y1633" s="3">
        <v>41724</v>
      </c>
      <c r="Z1633">
        <v>8</v>
      </c>
      <c r="AA1633" t="s">
        <v>8399</v>
      </c>
      <c r="AB1633">
        <f t="shared" si="127"/>
        <v>3</v>
      </c>
      <c r="AC1633" t="str">
        <f t="shared" si="125"/>
        <v>Tuesday</v>
      </c>
      <c r="AD1633" s="5">
        <v>19.116</v>
      </c>
      <c r="AE1633">
        <v>2014</v>
      </c>
      <c r="AF1633">
        <v>12</v>
      </c>
      <c r="AG1633" s="14">
        <f t="shared" si="126"/>
        <v>4.9890109890109891E-2</v>
      </c>
      <c r="AH1633">
        <f t="shared" si="128"/>
        <v>1</v>
      </c>
      <c r="AI1633">
        <f t="shared" si="129"/>
        <v>3</v>
      </c>
    </row>
    <row r="1634" spans="1:35" x14ac:dyDescent="0.35">
      <c r="A1634">
        <v>1633</v>
      </c>
      <c r="B1634" t="s">
        <v>3801</v>
      </c>
      <c r="C1634" t="s">
        <v>3802</v>
      </c>
      <c r="D1634" t="s">
        <v>112</v>
      </c>
      <c r="E1634" t="s">
        <v>84</v>
      </c>
      <c r="F1634" t="s">
        <v>740</v>
      </c>
      <c r="G1634" t="s">
        <v>741</v>
      </c>
      <c r="H1634" t="s">
        <v>741</v>
      </c>
      <c r="I1634" t="s">
        <v>34</v>
      </c>
      <c r="J1634" t="s">
        <v>4408</v>
      </c>
      <c r="K1634" s="3">
        <v>41716</v>
      </c>
      <c r="L1634" t="s">
        <v>136</v>
      </c>
      <c r="M1634" t="s">
        <v>2204</v>
      </c>
      <c r="N1634" t="s">
        <v>1026</v>
      </c>
      <c r="O1634" t="s">
        <v>39</v>
      </c>
      <c r="P1634" t="s">
        <v>165</v>
      </c>
      <c r="Q1634">
        <v>2</v>
      </c>
      <c r="R1634" s="5">
        <v>56.62</v>
      </c>
      <c r="S1634" s="5">
        <v>94.5</v>
      </c>
      <c r="T1634" s="5">
        <v>189</v>
      </c>
      <c r="U1634">
        <v>0</v>
      </c>
      <c r="V1634" s="5">
        <v>75.760000000000005</v>
      </c>
      <c r="W1634" t="s">
        <v>41</v>
      </c>
      <c r="X1634" s="3">
        <v>41721</v>
      </c>
      <c r="Y1634" s="3">
        <v>41721</v>
      </c>
      <c r="Z1634">
        <v>5</v>
      </c>
      <c r="AA1634" t="s">
        <v>8400</v>
      </c>
      <c r="AB1634">
        <f t="shared" si="127"/>
        <v>0</v>
      </c>
      <c r="AC1634" t="str">
        <f t="shared" si="125"/>
        <v>Tuesday</v>
      </c>
      <c r="AD1634" s="5">
        <v>18.29</v>
      </c>
      <c r="AE1634">
        <v>2014</v>
      </c>
      <c r="AF1634">
        <v>12</v>
      </c>
      <c r="AG1634" s="14">
        <f t="shared" si="126"/>
        <v>0.4008465608465609</v>
      </c>
      <c r="AH1634">
        <f t="shared" si="128"/>
        <v>0</v>
      </c>
      <c r="AI1634" t="str">
        <f t="shared" si="129"/>
        <v xml:space="preserve"> </v>
      </c>
    </row>
    <row r="1635" spans="1:35" x14ac:dyDescent="0.35">
      <c r="A1635">
        <v>1634</v>
      </c>
      <c r="B1635" t="s">
        <v>3801</v>
      </c>
      <c r="C1635" t="s">
        <v>3802</v>
      </c>
      <c r="D1635" t="s">
        <v>112</v>
      </c>
      <c r="E1635" t="s">
        <v>84</v>
      </c>
      <c r="F1635" t="s">
        <v>740</v>
      </c>
      <c r="G1635" t="s">
        <v>741</v>
      </c>
      <c r="H1635" t="s">
        <v>741</v>
      </c>
      <c r="I1635" t="s">
        <v>34</v>
      </c>
      <c r="J1635" t="s">
        <v>4408</v>
      </c>
      <c r="K1635" s="3">
        <v>41716</v>
      </c>
      <c r="L1635" t="s">
        <v>136</v>
      </c>
      <c r="M1635" t="s">
        <v>2893</v>
      </c>
      <c r="N1635" t="s">
        <v>2894</v>
      </c>
      <c r="O1635" t="s">
        <v>39</v>
      </c>
      <c r="P1635" t="s">
        <v>340</v>
      </c>
      <c r="Q1635">
        <v>3</v>
      </c>
      <c r="R1635" s="5">
        <v>10.92</v>
      </c>
      <c r="S1635" s="5">
        <v>16</v>
      </c>
      <c r="T1635" s="5">
        <v>48</v>
      </c>
      <c r="U1635">
        <v>0</v>
      </c>
      <c r="V1635" s="5">
        <v>15.24</v>
      </c>
      <c r="W1635" t="s">
        <v>41</v>
      </c>
      <c r="X1635" s="3">
        <v>41721</v>
      </c>
      <c r="Y1635" s="3">
        <v>41721</v>
      </c>
      <c r="Z1635">
        <v>5</v>
      </c>
      <c r="AA1635" t="s">
        <v>8400</v>
      </c>
      <c r="AB1635">
        <f t="shared" si="127"/>
        <v>0</v>
      </c>
      <c r="AC1635" t="str">
        <f t="shared" si="125"/>
        <v>Tuesday</v>
      </c>
      <c r="AD1635" s="5">
        <v>4.6849999999999996</v>
      </c>
      <c r="AE1635">
        <v>2014</v>
      </c>
      <c r="AF1635">
        <v>12</v>
      </c>
      <c r="AG1635" s="14">
        <f t="shared" si="126"/>
        <v>0.3175</v>
      </c>
      <c r="AH1635">
        <f t="shared" si="128"/>
        <v>0</v>
      </c>
      <c r="AI1635" t="str">
        <f t="shared" si="129"/>
        <v xml:space="preserve"> </v>
      </c>
    </row>
    <row r="1636" spans="1:35" x14ac:dyDescent="0.35">
      <c r="A1636">
        <v>1635</v>
      </c>
      <c r="B1636" t="s">
        <v>3801</v>
      </c>
      <c r="C1636" t="s">
        <v>3802</v>
      </c>
      <c r="D1636" t="s">
        <v>112</v>
      </c>
      <c r="E1636" t="s">
        <v>84</v>
      </c>
      <c r="F1636" t="s">
        <v>740</v>
      </c>
      <c r="G1636" t="s">
        <v>741</v>
      </c>
      <c r="H1636" t="s">
        <v>741</v>
      </c>
      <c r="I1636" t="s">
        <v>34</v>
      </c>
      <c r="J1636" t="s">
        <v>4408</v>
      </c>
      <c r="K1636" s="3">
        <v>41716</v>
      </c>
      <c r="L1636" t="s">
        <v>136</v>
      </c>
      <c r="M1636" t="s">
        <v>4409</v>
      </c>
      <c r="N1636" t="s">
        <v>4410</v>
      </c>
      <c r="O1636" t="s">
        <v>51</v>
      </c>
      <c r="P1636" t="s">
        <v>93</v>
      </c>
      <c r="Q1636">
        <v>3</v>
      </c>
      <c r="R1636" s="5">
        <v>52.133333333333333</v>
      </c>
      <c r="S1636" s="5">
        <v>88.333333333333329</v>
      </c>
      <c r="T1636" s="5">
        <v>265</v>
      </c>
      <c r="U1636">
        <v>0</v>
      </c>
      <c r="V1636" s="5">
        <v>108.6</v>
      </c>
      <c r="W1636" t="s">
        <v>41</v>
      </c>
      <c r="X1636" s="3">
        <v>41721</v>
      </c>
      <c r="Y1636" s="3">
        <v>41721</v>
      </c>
      <c r="Z1636">
        <v>5</v>
      </c>
      <c r="AA1636" t="s">
        <v>8400</v>
      </c>
      <c r="AB1636">
        <f t="shared" si="127"/>
        <v>0</v>
      </c>
      <c r="AC1636" t="str">
        <f t="shared" si="125"/>
        <v>Tuesday</v>
      </c>
      <c r="AD1636" s="5">
        <v>35.197000000000003</v>
      </c>
      <c r="AE1636">
        <v>2014</v>
      </c>
      <c r="AF1636">
        <v>12</v>
      </c>
      <c r="AG1636" s="14">
        <f t="shared" si="126"/>
        <v>0.40981132075471693</v>
      </c>
      <c r="AH1636">
        <f t="shared" si="128"/>
        <v>0</v>
      </c>
      <c r="AI1636" t="str">
        <f t="shared" si="129"/>
        <v xml:space="preserve"> </v>
      </c>
    </row>
    <row r="1637" spans="1:35" x14ac:dyDescent="0.35">
      <c r="A1637">
        <v>1636</v>
      </c>
      <c r="B1637" t="s">
        <v>3801</v>
      </c>
      <c r="C1637" t="s">
        <v>3802</v>
      </c>
      <c r="D1637" t="s">
        <v>112</v>
      </c>
      <c r="E1637" t="s">
        <v>84</v>
      </c>
      <c r="F1637" t="s">
        <v>740</v>
      </c>
      <c r="G1637" t="s">
        <v>741</v>
      </c>
      <c r="H1637" t="s">
        <v>741</v>
      </c>
      <c r="I1637" t="s">
        <v>34</v>
      </c>
      <c r="J1637" t="s">
        <v>4408</v>
      </c>
      <c r="K1637" s="3">
        <v>41716</v>
      </c>
      <c r="L1637" t="s">
        <v>136</v>
      </c>
      <c r="M1637" t="s">
        <v>4411</v>
      </c>
      <c r="N1637" t="s">
        <v>4412</v>
      </c>
      <c r="O1637" t="s">
        <v>39</v>
      </c>
      <c r="P1637" t="s">
        <v>61</v>
      </c>
      <c r="Q1637">
        <v>3</v>
      </c>
      <c r="R1637" s="5">
        <v>20.053333333333327</v>
      </c>
      <c r="S1637" s="5">
        <v>33.333333333333329</v>
      </c>
      <c r="T1637" s="5">
        <v>99.999999999999986</v>
      </c>
      <c r="U1637">
        <v>0</v>
      </c>
      <c r="V1637" s="5">
        <v>39.840000000000003</v>
      </c>
      <c r="W1637" t="s">
        <v>41</v>
      </c>
      <c r="X1637" s="3">
        <v>41721</v>
      </c>
      <c r="Y1637" s="3">
        <v>41723</v>
      </c>
      <c r="Z1637">
        <v>7</v>
      </c>
      <c r="AA1637" t="s">
        <v>8399</v>
      </c>
      <c r="AB1637">
        <f t="shared" si="127"/>
        <v>2</v>
      </c>
      <c r="AC1637" t="str">
        <f t="shared" si="125"/>
        <v>Tuesday</v>
      </c>
      <c r="AD1637" s="5">
        <v>8.4190000000000005</v>
      </c>
      <c r="AE1637">
        <v>2014</v>
      </c>
      <c r="AF1637">
        <v>12</v>
      </c>
      <c r="AG1637" s="14">
        <f t="shared" si="126"/>
        <v>0.39840000000000009</v>
      </c>
      <c r="AH1637">
        <f t="shared" si="128"/>
        <v>1</v>
      </c>
      <c r="AI1637">
        <f t="shared" si="129"/>
        <v>2</v>
      </c>
    </row>
    <row r="1638" spans="1:35" x14ac:dyDescent="0.35">
      <c r="A1638">
        <v>1637</v>
      </c>
      <c r="B1638" t="s">
        <v>3801</v>
      </c>
      <c r="C1638" t="s">
        <v>3802</v>
      </c>
      <c r="D1638" t="s">
        <v>112</v>
      </c>
      <c r="E1638" t="s">
        <v>84</v>
      </c>
      <c r="F1638" t="s">
        <v>740</v>
      </c>
      <c r="G1638" t="s">
        <v>741</v>
      </c>
      <c r="H1638" t="s">
        <v>741</v>
      </c>
      <c r="I1638" t="s">
        <v>34</v>
      </c>
      <c r="J1638" t="s">
        <v>4408</v>
      </c>
      <c r="K1638" s="3">
        <v>41716</v>
      </c>
      <c r="L1638" t="s">
        <v>136</v>
      </c>
      <c r="M1638" t="s">
        <v>1471</v>
      </c>
      <c r="N1638" t="s">
        <v>1472</v>
      </c>
      <c r="O1638" t="s">
        <v>39</v>
      </c>
      <c r="P1638" t="s">
        <v>58</v>
      </c>
      <c r="Q1638">
        <v>5</v>
      </c>
      <c r="R1638" s="5">
        <v>6.7200000000000006</v>
      </c>
      <c r="S1638" s="5">
        <v>8</v>
      </c>
      <c r="T1638" s="5">
        <v>40</v>
      </c>
      <c r="U1638">
        <v>0</v>
      </c>
      <c r="V1638" s="5">
        <v>6.4</v>
      </c>
      <c r="W1638" t="s">
        <v>41</v>
      </c>
      <c r="X1638" s="3">
        <v>41721</v>
      </c>
      <c r="Y1638" s="3">
        <v>41722</v>
      </c>
      <c r="Z1638">
        <v>6</v>
      </c>
      <c r="AA1638" t="s">
        <v>8399</v>
      </c>
      <c r="AB1638">
        <f t="shared" si="127"/>
        <v>1</v>
      </c>
      <c r="AC1638" t="str">
        <f t="shared" si="125"/>
        <v>Tuesday</v>
      </c>
      <c r="AD1638" s="5">
        <v>5.47</v>
      </c>
      <c r="AE1638">
        <v>2014</v>
      </c>
      <c r="AF1638">
        <v>12</v>
      </c>
      <c r="AG1638" s="14">
        <f t="shared" si="126"/>
        <v>0.16</v>
      </c>
      <c r="AH1638">
        <f t="shared" si="128"/>
        <v>1</v>
      </c>
      <c r="AI1638">
        <f t="shared" si="129"/>
        <v>1</v>
      </c>
    </row>
    <row r="1639" spans="1:35" x14ac:dyDescent="0.35">
      <c r="A1639">
        <v>1638</v>
      </c>
      <c r="B1639" t="s">
        <v>495</v>
      </c>
      <c r="C1639" t="s">
        <v>496</v>
      </c>
      <c r="D1639" t="s">
        <v>96</v>
      </c>
      <c r="E1639" t="s">
        <v>30</v>
      </c>
      <c r="F1639" t="s">
        <v>31</v>
      </c>
      <c r="G1639" t="s">
        <v>32</v>
      </c>
      <c r="H1639" t="s">
        <v>33</v>
      </c>
      <c r="I1639" t="s">
        <v>34</v>
      </c>
      <c r="J1639" t="s">
        <v>4413</v>
      </c>
      <c r="K1639" s="3">
        <v>41905</v>
      </c>
      <c r="L1639" t="s">
        <v>98</v>
      </c>
      <c r="M1639" t="s">
        <v>2775</v>
      </c>
      <c r="N1639" t="s">
        <v>2776</v>
      </c>
      <c r="O1639" t="s">
        <v>39</v>
      </c>
      <c r="P1639" t="s">
        <v>64</v>
      </c>
      <c r="Q1639">
        <v>1</v>
      </c>
      <c r="R1639" s="5">
        <v>7.02</v>
      </c>
      <c r="S1639" s="5">
        <v>14</v>
      </c>
      <c r="T1639" s="5">
        <v>14</v>
      </c>
      <c r="U1639">
        <v>0</v>
      </c>
      <c r="V1639" s="5">
        <v>6.98</v>
      </c>
      <c r="W1639" t="s">
        <v>41</v>
      </c>
      <c r="X1639" s="3">
        <v>41910</v>
      </c>
      <c r="Y1639" s="3">
        <v>41913</v>
      </c>
      <c r="Z1639">
        <v>8</v>
      </c>
      <c r="AA1639" t="s">
        <v>8399</v>
      </c>
      <c r="AB1639">
        <f t="shared" si="127"/>
        <v>3</v>
      </c>
      <c r="AC1639" t="str">
        <f t="shared" si="125"/>
        <v>Tuesday</v>
      </c>
      <c r="AD1639" s="5">
        <v>1.0780000000000001</v>
      </c>
      <c r="AE1639">
        <v>2014</v>
      </c>
      <c r="AF1639">
        <v>39</v>
      </c>
      <c r="AG1639" s="14">
        <f t="shared" si="126"/>
        <v>0.49857142857142861</v>
      </c>
      <c r="AH1639">
        <f t="shared" si="128"/>
        <v>1</v>
      </c>
      <c r="AI1639">
        <f t="shared" si="129"/>
        <v>3</v>
      </c>
    </row>
    <row r="1640" spans="1:35" x14ac:dyDescent="0.35">
      <c r="A1640">
        <v>1639</v>
      </c>
      <c r="B1640" t="s">
        <v>4414</v>
      </c>
      <c r="C1640" t="s">
        <v>4415</v>
      </c>
      <c r="D1640" t="s">
        <v>96</v>
      </c>
      <c r="E1640" t="s">
        <v>84</v>
      </c>
      <c r="F1640" t="s">
        <v>85</v>
      </c>
      <c r="G1640" t="s">
        <v>86</v>
      </c>
      <c r="H1640" t="s">
        <v>86</v>
      </c>
      <c r="I1640" t="s">
        <v>34</v>
      </c>
      <c r="J1640" t="s">
        <v>4416</v>
      </c>
      <c r="K1640" s="3">
        <v>41423</v>
      </c>
      <c r="L1640" t="s">
        <v>36</v>
      </c>
      <c r="M1640" t="s">
        <v>4417</v>
      </c>
      <c r="N1640" t="s">
        <v>4418</v>
      </c>
      <c r="O1640" t="s">
        <v>72</v>
      </c>
      <c r="P1640" t="s">
        <v>162</v>
      </c>
      <c r="Q1640">
        <v>5</v>
      </c>
      <c r="R1640" s="5">
        <v>234.81077016000003</v>
      </c>
      <c r="S1640" s="5">
        <v>252.47063142284571</v>
      </c>
      <c r="T1640" s="5">
        <v>1259.8284507999999</v>
      </c>
      <c r="U1640">
        <v>2E-3</v>
      </c>
      <c r="V1640" s="5">
        <v>85.774600000000007</v>
      </c>
      <c r="W1640" t="s">
        <v>41</v>
      </c>
      <c r="X1640" s="3">
        <v>41428</v>
      </c>
      <c r="Y1640" s="3">
        <v>41430</v>
      </c>
      <c r="Z1640">
        <v>7</v>
      </c>
      <c r="AA1640" t="s">
        <v>8399</v>
      </c>
      <c r="AB1640">
        <f t="shared" si="127"/>
        <v>2</v>
      </c>
      <c r="AC1640" t="str">
        <f t="shared" si="125"/>
        <v>Wednesday</v>
      </c>
      <c r="AD1640" s="5">
        <v>92.274000000000001</v>
      </c>
      <c r="AE1640">
        <v>2013</v>
      </c>
      <c r="AF1640">
        <v>22</v>
      </c>
      <c r="AG1640" s="14">
        <f t="shared" si="126"/>
        <v>6.8084349060010929E-2</v>
      </c>
      <c r="AH1640">
        <f t="shared" si="128"/>
        <v>1</v>
      </c>
      <c r="AI1640">
        <f t="shared" si="129"/>
        <v>2</v>
      </c>
    </row>
    <row r="1641" spans="1:35" x14ac:dyDescent="0.35">
      <c r="A1641">
        <v>1640</v>
      </c>
      <c r="B1641" t="s">
        <v>4419</v>
      </c>
      <c r="C1641" t="s">
        <v>4420</v>
      </c>
      <c r="D1641" t="s">
        <v>112</v>
      </c>
      <c r="E1641" t="s">
        <v>199</v>
      </c>
      <c r="F1641" t="s">
        <v>200</v>
      </c>
      <c r="G1641" t="s">
        <v>1002</v>
      </c>
      <c r="H1641" t="s">
        <v>1003</v>
      </c>
      <c r="I1641" t="s">
        <v>34</v>
      </c>
      <c r="J1641" t="s">
        <v>4421</v>
      </c>
      <c r="K1641" s="3">
        <v>41663</v>
      </c>
      <c r="L1641" t="s">
        <v>36</v>
      </c>
      <c r="M1641" t="s">
        <v>3681</v>
      </c>
      <c r="N1641" t="s">
        <v>3682</v>
      </c>
      <c r="O1641" t="s">
        <v>51</v>
      </c>
      <c r="P1641" t="s">
        <v>93</v>
      </c>
      <c r="Q1641">
        <v>3</v>
      </c>
      <c r="R1641" s="5">
        <v>191.81333333333336</v>
      </c>
      <c r="S1641" s="5">
        <v>309.33333333333337</v>
      </c>
      <c r="T1641" s="5">
        <v>928.00000000000011</v>
      </c>
      <c r="U1641">
        <v>0</v>
      </c>
      <c r="V1641" s="5">
        <v>352.56</v>
      </c>
      <c r="W1641" t="s">
        <v>41</v>
      </c>
      <c r="X1641" s="3">
        <v>41668</v>
      </c>
      <c r="Y1641" s="3">
        <v>41668</v>
      </c>
      <c r="Z1641">
        <v>5</v>
      </c>
      <c r="AA1641" t="s">
        <v>8400</v>
      </c>
      <c r="AB1641">
        <f t="shared" si="127"/>
        <v>0</v>
      </c>
      <c r="AC1641" t="str">
        <f t="shared" si="125"/>
        <v>Friday</v>
      </c>
      <c r="AD1641" s="5">
        <v>79.397999999999996</v>
      </c>
      <c r="AE1641">
        <v>2014</v>
      </c>
      <c r="AF1641">
        <v>4</v>
      </c>
      <c r="AG1641" s="14">
        <f t="shared" si="126"/>
        <v>0.37991379310344825</v>
      </c>
      <c r="AH1641">
        <f t="shared" si="128"/>
        <v>0</v>
      </c>
      <c r="AI1641" t="str">
        <f t="shared" si="129"/>
        <v xml:space="preserve"> </v>
      </c>
    </row>
    <row r="1642" spans="1:35" x14ac:dyDescent="0.35">
      <c r="A1642">
        <v>1641</v>
      </c>
      <c r="B1642" t="s">
        <v>738</v>
      </c>
      <c r="C1642" t="s">
        <v>739</v>
      </c>
      <c r="D1642" t="s">
        <v>96</v>
      </c>
      <c r="E1642" t="s">
        <v>84</v>
      </c>
      <c r="F1642" t="s">
        <v>85</v>
      </c>
      <c r="G1642" t="s">
        <v>86</v>
      </c>
      <c r="H1642" t="s">
        <v>86</v>
      </c>
      <c r="I1642" t="s">
        <v>34</v>
      </c>
      <c r="J1642" t="s">
        <v>4422</v>
      </c>
      <c r="K1642" s="3">
        <v>41451</v>
      </c>
      <c r="L1642" t="s">
        <v>36</v>
      </c>
      <c r="M1642" t="s">
        <v>2115</v>
      </c>
      <c r="N1642" t="s">
        <v>2116</v>
      </c>
      <c r="O1642" t="s">
        <v>39</v>
      </c>
      <c r="P1642" t="s">
        <v>165</v>
      </c>
      <c r="Q1642">
        <v>2</v>
      </c>
      <c r="R1642" s="5">
        <v>5.84</v>
      </c>
      <c r="S1642" s="5">
        <v>11</v>
      </c>
      <c r="T1642" s="5">
        <v>22</v>
      </c>
      <c r="U1642">
        <v>0</v>
      </c>
      <c r="V1642" s="5">
        <v>10.32</v>
      </c>
      <c r="W1642" t="s">
        <v>41</v>
      </c>
      <c r="X1642" s="3">
        <v>41456</v>
      </c>
      <c r="Y1642" s="3">
        <v>41456</v>
      </c>
      <c r="Z1642">
        <v>5</v>
      </c>
      <c r="AA1642" t="s">
        <v>8400</v>
      </c>
      <c r="AB1642">
        <f t="shared" si="127"/>
        <v>0</v>
      </c>
      <c r="AC1642" t="str">
        <f t="shared" si="125"/>
        <v>Wednesday</v>
      </c>
      <c r="AD1642" s="5">
        <v>1.694</v>
      </c>
      <c r="AE1642">
        <v>2013</v>
      </c>
      <c r="AF1642">
        <v>26</v>
      </c>
      <c r="AG1642" s="14">
        <f t="shared" si="126"/>
        <v>0.46909090909090911</v>
      </c>
      <c r="AH1642">
        <f t="shared" si="128"/>
        <v>0</v>
      </c>
      <c r="AI1642" t="str">
        <f t="shared" si="129"/>
        <v xml:space="preserve"> </v>
      </c>
    </row>
    <row r="1643" spans="1:35" x14ac:dyDescent="0.35">
      <c r="A1643">
        <v>1642</v>
      </c>
      <c r="B1643" t="s">
        <v>1012</v>
      </c>
      <c r="C1643" t="s">
        <v>1013</v>
      </c>
      <c r="D1643" t="s">
        <v>29</v>
      </c>
      <c r="E1643" t="s">
        <v>199</v>
      </c>
      <c r="F1643" t="s">
        <v>200</v>
      </c>
      <c r="G1643" t="s">
        <v>711</v>
      </c>
      <c r="H1643" t="s">
        <v>711</v>
      </c>
      <c r="I1643" t="s">
        <v>34</v>
      </c>
      <c r="J1643" t="s">
        <v>4423</v>
      </c>
      <c r="K1643" s="3">
        <v>41759</v>
      </c>
      <c r="L1643" t="s">
        <v>36</v>
      </c>
      <c r="M1643" t="s">
        <v>2395</v>
      </c>
      <c r="N1643" t="s">
        <v>2396</v>
      </c>
      <c r="O1643" t="s">
        <v>39</v>
      </c>
      <c r="P1643" t="s">
        <v>90</v>
      </c>
      <c r="Q1643">
        <v>2</v>
      </c>
      <c r="R1643" s="5">
        <v>11.06</v>
      </c>
      <c r="S1643" s="5">
        <v>11.5</v>
      </c>
      <c r="T1643" s="5">
        <v>23</v>
      </c>
      <c r="U1643">
        <v>0</v>
      </c>
      <c r="V1643" s="5">
        <v>0.88</v>
      </c>
      <c r="W1643" t="s">
        <v>139</v>
      </c>
      <c r="X1643" s="3">
        <v>41762</v>
      </c>
      <c r="Y1643" s="3">
        <v>41765</v>
      </c>
      <c r="Z1643">
        <v>6</v>
      </c>
      <c r="AA1643" t="s">
        <v>8399</v>
      </c>
      <c r="AB1643">
        <f t="shared" si="127"/>
        <v>3</v>
      </c>
      <c r="AC1643" t="str">
        <f t="shared" si="125"/>
        <v>Wednesday</v>
      </c>
      <c r="AD1643" s="5">
        <v>2.1419999999999999</v>
      </c>
      <c r="AE1643">
        <v>2014</v>
      </c>
      <c r="AF1643">
        <v>18</v>
      </c>
      <c r="AG1643" s="14">
        <f t="shared" si="126"/>
        <v>3.826086956521739E-2</v>
      </c>
      <c r="AH1643">
        <f t="shared" si="128"/>
        <v>1</v>
      </c>
      <c r="AI1643">
        <f t="shared" si="129"/>
        <v>3</v>
      </c>
    </row>
    <row r="1644" spans="1:35" x14ac:dyDescent="0.35">
      <c r="A1644">
        <v>1643</v>
      </c>
      <c r="B1644" t="s">
        <v>1012</v>
      </c>
      <c r="C1644" t="s">
        <v>1013</v>
      </c>
      <c r="D1644" t="s">
        <v>29</v>
      </c>
      <c r="E1644" t="s">
        <v>199</v>
      </c>
      <c r="F1644" t="s">
        <v>200</v>
      </c>
      <c r="G1644" t="s">
        <v>711</v>
      </c>
      <c r="H1644" t="s">
        <v>711</v>
      </c>
      <c r="I1644" t="s">
        <v>34</v>
      </c>
      <c r="J1644" t="s">
        <v>4423</v>
      </c>
      <c r="K1644" s="3">
        <v>41759</v>
      </c>
      <c r="L1644" t="s">
        <v>36</v>
      </c>
      <c r="M1644" t="s">
        <v>4424</v>
      </c>
      <c r="N1644" t="s">
        <v>4425</v>
      </c>
      <c r="O1644" t="s">
        <v>39</v>
      </c>
      <c r="P1644" t="s">
        <v>40</v>
      </c>
      <c r="Q1644">
        <v>14</v>
      </c>
      <c r="R1644" s="5">
        <v>3.9285714285714275</v>
      </c>
      <c r="S1644" s="5">
        <v>7.4285714285714279</v>
      </c>
      <c r="T1644" s="5">
        <v>103.99999999999999</v>
      </c>
      <c r="U1644">
        <v>0</v>
      </c>
      <c r="V1644" s="5">
        <v>49</v>
      </c>
      <c r="W1644" t="s">
        <v>139</v>
      </c>
      <c r="X1644" s="3">
        <v>41762</v>
      </c>
      <c r="Y1644" s="3">
        <v>41762</v>
      </c>
      <c r="Z1644">
        <v>3</v>
      </c>
      <c r="AA1644" t="s">
        <v>8400</v>
      </c>
      <c r="AB1644">
        <f t="shared" si="127"/>
        <v>0</v>
      </c>
      <c r="AC1644" t="str">
        <f t="shared" si="125"/>
        <v>Wednesday</v>
      </c>
      <c r="AD1644" s="5">
        <v>5.3869999999999996</v>
      </c>
      <c r="AE1644">
        <v>2014</v>
      </c>
      <c r="AF1644">
        <v>18</v>
      </c>
      <c r="AG1644" s="14">
        <f t="shared" si="126"/>
        <v>0.4711538461538462</v>
      </c>
      <c r="AH1644">
        <f t="shared" si="128"/>
        <v>0</v>
      </c>
      <c r="AI1644" t="str">
        <f t="shared" si="129"/>
        <v xml:space="preserve"> </v>
      </c>
    </row>
    <row r="1645" spans="1:35" x14ac:dyDescent="0.35">
      <c r="A1645">
        <v>1644</v>
      </c>
      <c r="B1645" t="s">
        <v>620</v>
      </c>
      <c r="C1645" t="s">
        <v>621</v>
      </c>
      <c r="D1645" t="s">
        <v>112</v>
      </c>
      <c r="E1645" t="s">
        <v>44</v>
      </c>
      <c r="F1645" t="s">
        <v>67</v>
      </c>
      <c r="G1645" t="s">
        <v>353</v>
      </c>
      <c r="H1645" t="s">
        <v>3220</v>
      </c>
      <c r="I1645" t="s">
        <v>34</v>
      </c>
      <c r="J1645" t="s">
        <v>4426</v>
      </c>
      <c r="K1645" s="3">
        <v>41716</v>
      </c>
      <c r="L1645" t="s">
        <v>215</v>
      </c>
      <c r="M1645" t="s">
        <v>3259</v>
      </c>
      <c r="N1645" t="s">
        <v>3260</v>
      </c>
      <c r="O1645" t="s">
        <v>51</v>
      </c>
      <c r="P1645" t="s">
        <v>52</v>
      </c>
      <c r="Q1645">
        <v>3</v>
      </c>
      <c r="R1645" s="5">
        <v>7.2666666666666666</v>
      </c>
      <c r="S1645" s="5">
        <v>12.666666666666666</v>
      </c>
      <c r="T1645" s="5">
        <v>38</v>
      </c>
      <c r="U1645">
        <v>0</v>
      </c>
      <c r="V1645" s="5">
        <v>16.2</v>
      </c>
      <c r="W1645" t="s">
        <v>155</v>
      </c>
      <c r="X1645" s="3">
        <v>41718</v>
      </c>
      <c r="Y1645" s="3">
        <v>41719</v>
      </c>
      <c r="Z1645">
        <v>3</v>
      </c>
      <c r="AA1645" t="s">
        <v>8399</v>
      </c>
      <c r="AB1645">
        <f t="shared" si="127"/>
        <v>1</v>
      </c>
      <c r="AC1645" t="str">
        <f t="shared" si="125"/>
        <v>Tuesday</v>
      </c>
      <c r="AD1645" s="5">
        <v>10.56</v>
      </c>
      <c r="AE1645">
        <v>2014</v>
      </c>
      <c r="AF1645">
        <v>12</v>
      </c>
      <c r="AG1645" s="14">
        <f t="shared" si="126"/>
        <v>0.4263157894736842</v>
      </c>
      <c r="AH1645">
        <f t="shared" si="128"/>
        <v>1</v>
      </c>
      <c r="AI1645">
        <f t="shared" si="129"/>
        <v>1</v>
      </c>
    </row>
    <row r="1646" spans="1:35" x14ac:dyDescent="0.35">
      <c r="A1646">
        <v>1645</v>
      </c>
      <c r="B1646" t="s">
        <v>1864</v>
      </c>
      <c r="C1646" t="s">
        <v>1865</v>
      </c>
      <c r="D1646" t="s">
        <v>112</v>
      </c>
      <c r="E1646" t="s">
        <v>84</v>
      </c>
      <c r="F1646" t="s">
        <v>85</v>
      </c>
      <c r="G1646" t="s">
        <v>86</v>
      </c>
      <c r="H1646" t="s">
        <v>86</v>
      </c>
      <c r="I1646" t="s">
        <v>34</v>
      </c>
      <c r="J1646" t="s">
        <v>4427</v>
      </c>
      <c r="K1646" s="3">
        <v>41917</v>
      </c>
      <c r="L1646" t="s">
        <v>36</v>
      </c>
      <c r="M1646" t="s">
        <v>247</v>
      </c>
      <c r="N1646" t="s">
        <v>248</v>
      </c>
      <c r="O1646" t="s">
        <v>39</v>
      </c>
      <c r="P1646" t="s">
        <v>165</v>
      </c>
      <c r="Q1646">
        <v>5</v>
      </c>
      <c r="R1646" s="5">
        <v>25.14</v>
      </c>
      <c r="S1646" s="5">
        <v>31.4</v>
      </c>
      <c r="T1646" s="5">
        <v>157</v>
      </c>
      <c r="U1646">
        <v>0</v>
      </c>
      <c r="V1646" s="5">
        <v>31.3</v>
      </c>
      <c r="W1646" t="s">
        <v>41</v>
      </c>
      <c r="X1646" s="3">
        <v>41922</v>
      </c>
      <c r="Y1646" s="3">
        <v>41924</v>
      </c>
      <c r="Z1646">
        <v>7</v>
      </c>
      <c r="AA1646" t="s">
        <v>8399</v>
      </c>
      <c r="AB1646">
        <f t="shared" si="127"/>
        <v>2</v>
      </c>
      <c r="AC1646" t="str">
        <f t="shared" si="125"/>
        <v>Sunday</v>
      </c>
      <c r="AD1646" s="5">
        <v>11.247</v>
      </c>
      <c r="AE1646">
        <v>2014</v>
      </c>
      <c r="AF1646">
        <v>41</v>
      </c>
      <c r="AG1646" s="14">
        <f t="shared" si="126"/>
        <v>0.19936305732484078</v>
      </c>
      <c r="AH1646">
        <f t="shared" si="128"/>
        <v>1</v>
      </c>
      <c r="AI1646">
        <f t="shared" si="129"/>
        <v>2</v>
      </c>
    </row>
    <row r="1647" spans="1:35" x14ac:dyDescent="0.35">
      <c r="A1647">
        <v>1646</v>
      </c>
      <c r="B1647" t="s">
        <v>1864</v>
      </c>
      <c r="C1647" t="s">
        <v>1865</v>
      </c>
      <c r="D1647" t="s">
        <v>112</v>
      </c>
      <c r="E1647" t="s">
        <v>84</v>
      </c>
      <c r="F1647" t="s">
        <v>85</v>
      </c>
      <c r="G1647" t="s">
        <v>86</v>
      </c>
      <c r="H1647" t="s">
        <v>86</v>
      </c>
      <c r="I1647" t="s">
        <v>34</v>
      </c>
      <c r="J1647" t="s">
        <v>4427</v>
      </c>
      <c r="K1647" s="3">
        <v>41917</v>
      </c>
      <c r="L1647" t="s">
        <v>36</v>
      </c>
      <c r="M1647" t="s">
        <v>4428</v>
      </c>
      <c r="N1647" t="s">
        <v>4429</v>
      </c>
      <c r="O1647" t="s">
        <v>51</v>
      </c>
      <c r="P1647" t="s">
        <v>52</v>
      </c>
      <c r="Q1647">
        <v>4</v>
      </c>
      <c r="R1647" s="5">
        <v>14.97</v>
      </c>
      <c r="S1647" s="5">
        <v>27.25</v>
      </c>
      <c r="T1647" s="5">
        <v>109</v>
      </c>
      <c r="U1647">
        <v>0</v>
      </c>
      <c r="V1647" s="5">
        <v>49.12</v>
      </c>
      <c r="W1647" t="s">
        <v>41</v>
      </c>
      <c r="X1647" s="3">
        <v>41922</v>
      </c>
      <c r="Y1647" s="3">
        <v>41923</v>
      </c>
      <c r="Z1647">
        <v>6</v>
      </c>
      <c r="AA1647" t="s">
        <v>8399</v>
      </c>
      <c r="AB1647">
        <f t="shared" si="127"/>
        <v>1</v>
      </c>
      <c r="AC1647" t="str">
        <f t="shared" si="125"/>
        <v>Sunday</v>
      </c>
      <c r="AD1647" s="5">
        <v>5.181</v>
      </c>
      <c r="AE1647">
        <v>2014</v>
      </c>
      <c r="AF1647">
        <v>41</v>
      </c>
      <c r="AG1647" s="14">
        <f t="shared" si="126"/>
        <v>0.45064220183486237</v>
      </c>
      <c r="AH1647">
        <f t="shared" si="128"/>
        <v>1</v>
      </c>
      <c r="AI1647">
        <f t="shared" si="129"/>
        <v>1</v>
      </c>
    </row>
    <row r="1648" spans="1:35" x14ac:dyDescent="0.35">
      <c r="A1648">
        <v>1647</v>
      </c>
      <c r="B1648" t="s">
        <v>3215</v>
      </c>
      <c r="C1648" t="s">
        <v>3216</v>
      </c>
      <c r="D1648" t="s">
        <v>29</v>
      </c>
      <c r="E1648" t="s">
        <v>44</v>
      </c>
      <c r="F1648" t="s">
        <v>67</v>
      </c>
      <c r="G1648" t="s">
        <v>690</v>
      </c>
      <c r="H1648" t="s">
        <v>1154</v>
      </c>
      <c r="I1648" t="s">
        <v>34</v>
      </c>
      <c r="J1648" t="s">
        <v>4430</v>
      </c>
      <c r="K1648" s="3">
        <v>40742</v>
      </c>
      <c r="L1648" t="s">
        <v>36</v>
      </c>
      <c r="M1648" t="s">
        <v>4431</v>
      </c>
      <c r="N1648" t="s">
        <v>4432</v>
      </c>
      <c r="O1648" t="s">
        <v>39</v>
      </c>
      <c r="P1648" t="s">
        <v>61</v>
      </c>
      <c r="Q1648">
        <v>6</v>
      </c>
      <c r="R1648" s="5">
        <v>19.730400000000003</v>
      </c>
      <c r="S1648" s="5">
        <v>30.216000000000001</v>
      </c>
      <c r="T1648" s="5">
        <v>72.5184</v>
      </c>
      <c r="U1648">
        <v>0.6</v>
      </c>
      <c r="V1648" s="5">
        <v>-45.863999999999997</v>
      </c>
      <c r="W1648" t="s">
        <v>41</v>
      </c>
      <c r="X1648" s="3">
        <v>40747</v>
      </c>
      <c r="Y1648" s="3">
        <v>40747</v>
      </c>
      <c r="Z1648">
        <v>5</v>
      </c>
      <c r="AA1648" t="s">
        <v>8400</v>
      </c>
      <c r="AB1648">
        <f t="shared" si="127"/>
        <v>0</v>
      </c>
      <c r="AC1648" t="str">
        <f t="shared" si="125"/>
        <v>Monday</v>
      </c>
      <c r="AD1648" s="5">
        <v>2.657</v>
      </c>
      <c r="AE1648">
        <v>2011</v>
      </c>
      <c r="AF1648">
        <v>30</v>
      </c>
      <c r="AG1648" s="14">
        <f t="shared" si="126"/>
        <v>-0.63244638602065129</v>
      </c>
      <c r="AH1648">
        <f t="shared" si="128"/>
        <v>0</v>
      </c>
      <c r="AI1648" t="str">
        <f t="shared" si="129"/>
        <v xml:space="preserve"> </v>
      </c>
    </row>
    <row r="1649" spans="1:35" x14ac:dyDescent="0.35">
      <c r="A1649">
        <v>1648</v>
      </c>
      <c r="B1649" t="s">
        <v>1296</v>
      </c>
      <c r="C1649" t="s">
        <v>1297</v>
      </c>
      <c r="D1649" t="s">
        <v>29</v>
      </c>
      <c r="E1649" t="s">
        <v>84</v>
      </c>
      <c r="F1649" t="s">
        <v>740</v>
      </c>
      <c r="G1649" t="s">
        <v>741</v>
      </c>
      <c r="H1649" t="s">
        <v>741</v>
      </c>
      <c r="I1649" t="s">
        <v>34</v>
      </c>
      <c r="J1649" t="s">
        <v>4433</v>
      </c>
      <c r="K1649" s="3">
        <v>40677</v>
      </c>
      <c r="L1649" t="s">
        <v>36</v>
      </c>
      <c r="M1649" t="s">
        <v>1779</v>
      </c>
      <c r="N1649" t="s">
        <v>1780</v>
      </c>
      <c r="O1649" t="s">
        <v>39</v>
      </c>
      <c r="P1649" t="s">
        <v>340</v>
      </c>
      <c r="Q1649">
        <v>1</v>
      </c>
      <c r="R1649" s="5">
        <v>27.240000000000002</v>
      </c>
      <c r="S1649" s="5">
        <v>31</v>
      </c>
      <c r="T1649" s="5">
        <v>31</v>
      </c>
      <c r="U1649">
        <v>0</v>
      </c>
      <c r="V1649" s="5">
        <v>3.76</v>
      </c>
      <c r="W1649" t="s">
        <v>41</v>
      </c>
      <c r="X1649" s="3">
        <v>40682</v>
      </c>
      <c r="Y1649" s="3">
        <v>40682</v>
      </c>
      <c r="Z1649">
        <v>5</v>
      </c>
      <c r="AA1649" t="s">
        <v>8400</v>
      </c>
      <c r="AB1649">
        <f t="shared" si="127"/>
        <v>0</v>
      </c>
      <c r="AC1649" t="str">
        <f t="shared" si="125"/>
        <v>Saturday</v>
      </c>
      <c r="AD1649" s="5">
        <v>1.2370000000000001</v>
      </c>
      <c r="AE1649">
        <v>2011</v>
      </c>
      <c r="AF1649">
        <v>20</v>
      </c>
      <c r="AG1649" s="14">
        <f t="shared" si="126"/>
        <v>0.12129032258064515</v>
      </c>
      <c r="AH1649">
        <f t="shared" si="128"/>
        <v>0</v>
      </c>
      <c r="AI1649" t="str">
        <f t="shared" si="129"/>
        <v xml:space="preserve"> </v>
      </c>
    </row>
    <row r="1650" spans="1:35" x14ac:dyDescent="0.35">
      <c r="A1650">
        <v>1649</v>
      </c>
      <c r="B1650" t="s">
        <v>1296</v>
      </c>
      <c r="C1650" t="s">
        <v>1297</v>
      </c>
      <c r="D1650" t="s">
        <v>29</v>
      </c>
      <c r="E1650" t="s">
        <v>84</v>
      </c>
      <c r="F1650" t="s">
        <v>740</v>
      </c>
      <c r="G1650" t="s">
        <v>741</v>
      </c>
      <c r="H1650" t="s">
        <v>741</v>
      </c>
      <c r="I1650" t="s">
        <v>34</v>
      </c>
      <c r="J1650" t="s">
        <v>4433</v>
      </c>
      <c r="K1650" s="3">
        <v>40677</v>
      </c>
      <c r="L1650" t="s">
        <v>36</v>
      </c>
      <c r="M1650" t="s">
        <v>2952</v>
      </c>
      <c r="N1650" t="s">
        <v>2953</v>
      </c>
      <c r="O1650" t="s">
        <v>39</v>
      </c>
      <c r="P1650" t="s">
        <v>165</v>
      </c>
      <c r="Q1650">
        <v>7</v>
      </c>
      <c r="R1650" s="5">
        <v>121.1828571428571</v>
      </c>
      <c r="S1650" s="5">
        <v>136.14285714285711</v>
      </c>
      <c r="T1650" s="5">
        <v>952.99999999999977</v>
      </c>
      <c r="U1650">
        <v>0</v>
      </c>
      <c r="V1650" s="5">
        <v>104.72</v>
      </c>
      <c r="W1650" t="s">
        <v>41</v>
      </c>
      <c r="X1650" s="3">
        <v>40682</v>
      </c>
      <c r="Y1650" s="3">
        <v>40682</v>
      </c>
      <c r="Z1650">
        <v>5</v>
      </c>
      <c r="AA1650" t="s">
        <v>8400</v>
      </c>
      <c r="AB1650">
        <f t="shared" si="127"/>
        <v>0</v>
      </c>
      <c r="AC1650" t="str">
        <f t="shared" si="125"/>
        <v>Saturday</v>
      </c>
      <c r="AD1650" s="5">
        <v>74.593000000000004</v>
      </c>
      <c r="AE1650">
        <v>2011</v>
      </c>
      <c r="AF1650">
        <v>20</v>
      </c>
      <c r="AG1650" s="14">
        <f t="shared" si="126"/>
        <v>0.10988457502623297</v>
      </c>
      <c r="AH1650">
        <f t="shared" si="128"/>
        <v>0</v>
      </c>
      <c r="AI1650" t="str">
        <f t="shared" si="129"/>
        <v xml:space="preserve"> </v>
      </c>
    </row>
    <row r="1651" spans="1:35" x14ac:dyDescent="0.35">
      <c r="A1651">
        <v>1650</v>
      </c>
      <c r="B1651" t="s">
        <v>1296</v>
      </c>
      <c r="C1651" t="s">
        <v>1297</v>
      </c>
      <c r="D1651" t="s">
        <v>29</v>
      </c>
      <c r="E1651" t="s">
        <v>84</v>
      </c>
      <c r="F1651" t="s">
        <v>740</v>
      </c>
      <c r="G1651" t="s">
        <v>741</v>
      </c>
      <c r="H1651" t="s">
        <v>741</v>
      </c>
      <c r="I1651" t="s">
        <v>34</v>
      </c>
      <c r="J1651" t="s">
        <v>4433</v>
      </c>
      <c r="K1651" s="3">
        <v>40677</v>
      </c>
      <c r="L1651" t="s">
        <v>36</v>
      </c>
      <c r="M1651" t="s">
        <v>3988</v>
      </c>
      <c r="N1651" t="s">
        <v>3989</v>
      </c>
      <c r="O1651" t="s">
        <v>51</v>
      </c>
      <c r="P1651" t="s">
        <v>93</v>
      </c>
      <c r="Q1651">
        <v>2</v>
      </c>
      <c r="R1651" s="5">
        <v>46.08</v>
      </c>
      <c r="S1651" s="5">
        <v>48</v>
      </c>
      <c r="T1651" s="5">
        <v>96</v>
      </c>
      <c r="U1651">
        <v>0</v>
      </c>
      <c r="V1651" s="5">
        <v>3.84</v>
      </c>
      <c r="W1651" t="s">
        <v>41</v>
      </c>
      <c r="X1651" s="3">
        <v>40682</v>
      </c>
      <c r="Y1651" s="3">
        <v>40684</v>
      </c>
      <c r="Z1651">
        <v>7</v>
      </c>
      <c r="AA1651" t="s">
        <v>8399</v>
      </c>
      <c r="AB1651">
        <f t="shared" si="127"/>
        <v>2</v>
      </c>
      <c r="AC1651" t="str">
        <f t="shared" si="125"/>
        <v>Saturday</v>
      </c>
      <c r="AD1651" s="5">
        <v>7.78</v>
      </c>
      <c r="AE1651">
        <v>2011</v>
      </c>
      <c r="AF1651">
        <v>20</v>
      </c>
      <c r="AG1651" s="14">
        <f t="shared" si="126"/>
        <v>0.04</v>
      </c>
      <c r="AH1651">
        <f t="shared" si="128"/>
        <v>1</v>
      </c>
      <c r="AI1651">
        <f t="shared" si="129"/>
        <v>2</v>
      </c>
    </row>
    <row r="1652" spans="1:35" x14ac:dyDescent="0.35">
      <c r="A1652">
        <v>1651</v>
      </c>
      <c r="B1652" t="s">
        <v>4434</v>
      </c>
      <c r="C1652" t="s">
        <v>4435</v>
      </c>
      <c r="D1652" t="s">
        <v>29</v>
      </c>
      <c r="E1652" t="s">
        <v>44</v>
      </c>
      <c r="F1652" t="s">
        <v>502</v>
      </c>
      <c r="G1652" t="s">
        <v>753</v>
      </c>
      <c r="H1652" t="s">
        <v>753</v>
      </c>
      <c r="I1652" t="s">
        <v>34</v>
      </c>
      <c r="J1652" t="s">
        <v>4436</v>
      </c>
      <c r="K1652" s="3">
        <v>41318</v>
      </c>
      <c r="L1652" t="s">
        <v>136</v>
      </c>
      <c r="M1652" t="s">
        <v>4437</v>
      </c>
      <c r="N1652" t="s">
        <v>4438</v>
      </c>
      <c r="O1652" t="s">
        <v>39</v>
      </c>
      <c r="P1652" t="s">
        <v>64</v>
      </c>
      <c r="Q1652">
        <v>7</v>
      </c>
      <c r="R1652" s="5">
        <v>21.679771428571428</v>
      </c>
      <c r="S1652" s="5">
        <v>25.11961904761905</v>
      </c>
      <c r="T1652" s="5">
        <v>105.50240000000001</v>
      </c>
      <c r="U1652">
        <v>0.4</v>
      </c>
      <c r="V1652" s="5">
        <v>-46.256</v>
      </c>
      <c r="W1652" t="s">
        <v>41</v>
      </c>
      <c r="X1652" s="3">
        <v>41323</v>
      </c>
      <c r="Y1652" s="3">
        <v>41323</v>
      </c>
      <c r="Z1652">
        <v>5</v>
      </c>
      <c r="AA1652" t="s">
        <v>8400</v>
      </c>
      <c r="AB1652">
        <f t="shared" si="127"/>
        <v>0</v>
      </c>
      <c r="AC1652" t="str">
        <f t="shared" si="125"/>
        <v>Wednesday</v>
      </c>
      <c r="AD1652" s="5">
        <v>10.236000000000001</v>
      </c>
      <c r="AE1652">
        <v>2013</v>
      </c>
      <c r="AF1652">
        <v>7</v>
      </c>
      <c r="AG1652" s="14">
        <f t="shared" si="126"/>
        <v>-0.43843552374163997</v>
      </c>
      <c r="AH1652">
        <f t="shared" si="128"/>
        <v>0</v>
      </c>
      <c r="AI1652" t="str">
        <f t="shared" si="129"/>
        <v xml:space="preserve"> </v>
      </c>
    </row>
    <row r="1653" spans="1:35" x14ac:dyDescent="0.35">
      <c r="A1653">
        <v>1652</v>
      </c>
      <c r="B1653" t="s">
        <v>500</v>
      </c>
      <c r="C1653" t="s">
        <v>501</v>
      </c>
      <c r="D1653" t="s">
        <v>112</v>
      </c>
      <c r="E1653" t="s">
        <v>199</v>
      </c>
      <c r="F1653" t="s">
        <v>212</v>
      </c>
      <c r="G1653" t="s">
        <v>134</v>
      </c>
      <c r="H1653" t="s">
        <v>688</v>
      </c>
      <c r="I1653" t="s">
        <v>34</v>
      </c>
      <c r="J1653" t="s">
        <v>4439</v>
      </c>
      <c r="K1653" s="3">
        <v>42003</v>
      </c>
      <c r="L1653" t="s">
        <v>136</v>
      </c>
      <c r="M1653" t="s">
        <v>2316</v>
      </c>
      <c r="N1653" t="s">
        <v>2317</v>
      </c>
      <c r="O1653" t="s">
        <v>39</v>
      </c>
      <c r="P1653" t="s">
        <v>58</v>
      </c>
      <c r="Q1653">
        <v>1</v>
      </c>
      <c r="R1653" s="5">
        <v>18.267200000000003</v>
      </c>
      <c r="S1653" s="5">
        <v>21.513999999999999</v>
      </c>
      <c r="T1653" s="5">
        <v>17.211200000000002</v>
      </c>
      <c r="U1653">
        <v>0.2</v>
      </c>
      <c r="V1653" s="5">
        <v>-1.056</v>
      </c>
      <c r="W1653" t="s">
        <v>41</v>
      </c>
      <c r="X1653" s="3">
        <v>42008</v>
      </c>
      <c r="Y1653" s="3">
        <v>42008</v>
      </c>
      <c r="Z1653">
        <v>5</v>
      </c>
      <c r="AA1653" t="s">
        <v>8400</v>
      </c>
      <c r="AB1653">
        <f t="shared" si="127"/>
        <v>0</v>
      </c>
      <c r="AC1653" t="str">
        <f t="shared" si="125"/>
        <v>Tuesday</v>
      </c>
      <c r="AD1653" s="5">
        <v>1.9650000000000001</v>
      </c>
      <c r="AE1653">
        <v>2014</v>
      </c>
      <c r="AF1653">
        <v>53</v>
      </c>
      <c r="AG1653" s="14">
        <f t="shared" si="126"/>
        <v>-6.1355396486009108E-2</v>
      </c>
      <c r="AH1653">
        <f t="shared" si="128"/>
        <v>0</v>
      </c>
      <c r="AI1653" t="str">
        <f t="shared" si="129"/>
        <v xml:space="preserve"> </v>
      </c>
    </row>
    <row r="1654" spans="1:35" x14ac:dyDescent="0.35">
      <c r="A1654">
        <v>1653</v>
      </c>
      <c r="B1654" t="s">
        <v>1975</v>
      </c>
      <c r="C1654" t="s">
        <v>1976</v>
      </c>
      <c r="D1654" t="s">
        <v>29</v>
      </c>
      <c r="E1654" t="s">
        <v>84</v>
      </c>
      <c r="F1654" t="s">
        <v>85</v>
      </c>
      <c r="G1654" t="s">
        <v>86</v>
      </c>
      <c r="H1654" t="s">
        <v>86</v>
      </c>
      <c r="I1654" t="s">
        <v>34</v>
      </c>
      <c r="J1654" t="s">
        <v>4440</v>
      </c>
      <c r="K1654" s="3">
        <v>41388</v>
      </c>
      <c r="L1654" t="s">
        <v>136</v>
      </c>
      <c r="M1654" t="s">
        <v>4441</v>
      </c>
      <c r="N1654" t="s">
        <v>4442</v>
      </c>
      <c r="O1654" t="s">
        <v>72</v>
      </c>
      <c r="P1654" t="s">
        <v>79</v>
      </c>
      <c r="Q1654">
        <v>5</v>
      </c>
      <c r="R1654" s="5">
        <v>19.419999999999998</v>
      </c>
      <c r="S1654" s="5">
        <v>19.8</v>
      </c>
      <c r="T1654" s="5">
        <v>99</v>
      </c>
      <c r="U1654">
        <v>0</v>
      </c>
      <c r="V1654" s="5">
        <v>1.9</v>
      </c>
      <c r="W1654" t="s">
        <v>155</v>
      </c>
      <c r="X1654" s="3">
        <v>41390</v>
      </c>
      <c r="Y1654" s="3">
        <v>41392</v>
      </c>
      <c r="Z1654">
        <v>4</v>
      </c>
      <c r="AA1654" t="s">
        <v>8399</v>
      </c>
      <c r="AB1654">
        <f t="shared" si="127"/>
        <v>2</v>
      </c>
      <c r="AC1654" t="str">
        <f t="shared" si="125"/>
        <v>Wednesday</v>
      </c>
      <c r="AD1654" s="5">
        <v>30.957000000000001</v>
      </c>
      <c r="AE1654">
        <v>2013</v>
      </c>
      <c r="AF1654">
        <v>17</v>
      </c>
      <c r="AG1654" s="14">
        <f t="shared" si="126"/>
        <v>1.9191919191919191E-2</v>
      </c>
      <c r="AH1654">
        <f t="shared" si="128"/>
        <v>1</v>
      </c>
      <c r="AI1654">
        <f t="shared" si="129"/>
        <v>2</v>
      </c>
    </row>
    <row r="1655" spans="1:35" x14ac:dyDescent="0.35">
      <c r="A1655">
        <v>1654</v>
      </c>
      <c r="B1655" t="s">
        <v>4443</v>
      </c>
      <c r="C1655" t="s">
        <v>4444</v>
      </c>
      <c r="D1655" t="s">
        <v>112</v>
      </c>
      <c r="E1655" t="s">
        <v>44</v>
      </c>
      <c r="F1655" t="s">
        <v>4179</v>
      </c>
      <c r="G1655" t="s">
        <v>4445</v>
      </c>
      <c r="H1655" t="s">
        <v>4446</v>
      </c>
      <c r="I1655" t="s">
        <v>34</v>
      </c>
      <c r="J1655" t="s">
        <v>4447</v>
      </c>
      <c r="K1655" s="3">
        <v>41885</v>
      </c>
      <c r="L1655" t="s">
        <v>36</v>
      </c>
      <c r="M1655" t="s">
        <v>2956</v>
      </c>
      <c r="N1655" t="s">
        <v>2957</v>
      </c>
      <c r="O1655" t="s">
        <v>51</v>
      </c>
      <c r="P1655" t="s">
        <v>93</v>
      </c>
      <c r="Q1655">
        <v>3</v>
      </c>
      <c r="R1655" s="5">
        <v>111.23333333333329</v>
      </c>
      <c r="S1655" s="5">
        <v>118.3333333333333</v>
      </c>
      <c r="T1655" s="5">
        <v>354.99999999999989</v>
      </c>
      <c r="U1655">
        <v>0</v>
      </c>
      <c r="V1655" s="5">
        <v>21.3</v>
      </c>
      <c r="W1655" t="s">
        <v>41</v>
      </c>
      <c r="X1655" s="3">
        <v>41890</v>
      </c>
      <c r="Y1655" s="3">
        <v>41890</v>
      </c>
      <c r="Z1655">
        <v>5</v>
      </c>
      <c r="AA1655" t="s">
        <v>8400</v>
      </c>
      <c r="AB1655">
        <f t="shared" si="127"/>
        <v>0</v>
      </c>
      <c r="AC1655" t="str">
        <f t="shared" si="125"/>
        <v>Wednesday</v>
      </c>
      <c r="AD1655" s="5">
        <v>37.640999999999998</v>
      </c>
      <c r="AE1655">
        <v>2014</v>
      </c>
      <c r="AF1655">
        <v>36</v>
      </c>
      <c r="AG1655" s="14">
        <f t="shared" si="126"/>
        <v>6.0000000000000019E-2</v>
      </c>
      <c r="AH1655">
        <f t="shared" si="128"/>
        <v>0</v>
      </c>
      <c r="AI1655" t="str">
        <f t="shared" si="129"/>
        <v xml:space="preserve"> </v>
      </c>
    </row>
    <row r="1656" spans="1:35" x14ac:dyDescent="0.35">
      <c r="A1656">
        <v>1655</v>
      </c>
      <c r="B1656" t="s">
        <v>4443</v>
      </c>
      <c r="C1656" t="s">
        <v>4444</v>
      </c>
      <c r="D1656" t="s">
        <v>112</v>
      </c>
      <c r="E1656" t="s">
        <v>44</v>
      </c>
      <c r="F1656" t="s">
        <v>4179</v>
      </c>
      <c r="G1656" t="s">
        <v>4445</v>
      </c>
      <c r="H1656" t="s">
        <v>4446</v>
      </c>
      <c r="I1656" t="s">
        <v>34</v>
      </c>
      <c r="J1656" t="s">
        <v>4447</v>
      </c>
      <c r="K1656" s="3">
        <v>41885</v>
      </c>
      <c r="L1656" t="s">
        <v>36</v>
      </c>
      <c r="M1656" t="s">
        <v>3164</v>
      </c>
      <c r="N1656" t="s">
        <v>3165</v>
      </c>
      <c r="O1656" t="s">
        <v>39</v>
      </c>
      <c r="P1656" t="s">
        <v>40</v>
      </c>
      <c r="Q1656">
        <v>4</v>
      </c>
      <c r="R1656" s="5">
        <v>6.4399999999999995</v>
      </c>
      <c r="S1656" s="5">
        <v>7</v>
      </c>
      <c r="T1656" s="5">
        <v>28</v>
      </c>
      <c r="U1656">
        <v>0</v>
      </c>
      <c r="V1656" s="5">
        <v>2.2400000000000002</v>
      </c>
      <c r="W1656" t="s">
        <v>41</v>
      </c>
      <c r="X1656" s="3">
        <v>41890</v>
      </c>
      <c r="Y1656" s="3">
        <v>41893</v>
      </c>
      <c r="Z1656">
        <v>8</v>
      </c>
      <c r="AA1656" t="s">
        <v>8399</v>
      </c>
      <c r="AB1656">
        <f t="shared" si="127"/>
        <v>3</v>
      </c>
      <c r="AC1656" t="str">
        <f t="shared" si="125"/>
        <v>Wednesday</v>
      </c>
      <c r="AD1656" s="5">
        <v>2.2530000000000001</v>
      </c>
      <c r="AE1656">
        <v>2014</v>
      </c>
      <c r="AF1656">
        <v>36</v>
      </c>
      <c r="AG1656" s="14">
        <f t="shared" si="126"/>
        <v>0.08</v>
      </c>
      <c r="AH1656">
        <f t="shared" si="128"/>
        <v>1</v>
      </c>
      <c r="AI1656">
        <f t="shared" si="129"/>
        <v>3</v>
      </c>
    </row>
    <row r="1657" spans="1:35" x14ac:dyDescent="0.35">
      <c r="A1657">
        <v>1656</v>
      </c>
      <c r="B1657" t="s">
        <v>4443</v>
      </c>
      <c r="C1657" t="s">
        <v>4444</v>
      </c>
      <c r="D1657" t="s">
        <v>112</v>
      </c>
      <c r="E1657" t="s">
        <v>44</v>
      </c>
      <c r="F1657" t="s">
        <v>4179</v>
      </c>
      <c r="G1657" t="s">
        <v>4445</v>
      </c>
      <c r="H1657" t="s">
        <v>4446</v>
      </c>
      <c r="I1657" t="s">
        <v>34</v>
      </c>
      <c r="J1657" t="s">
        <v>4447</v>
      </c>
      <c r="K1657" s="3">
        <v>41885</v>
      </c>
      <c r="L1657" t="s">
        <v>36</v>
      </c>
      <c r="M1657" t="s">
        <v>1453</v>
      </c>
      <c r="N1657" t="s">
        <v>1454</v>
      </c>
      <c r="O1657" t="s">
        <v>72</v>
      </c>
      <c r="P1657" t="s">
        <v>79</v>
      </c>
      <c r="Q1657">
        <v>3</v>
      </c>
      <c r="R1657" s="5">
        <v>16.066666666666674</v>
      </c>
      <c r="S1657" s="5">
        <v>26.666666666666671</v>
      </c>
      <c r="T1657" s="5">
        <v>80.000000000000014</v>
      </c>
      <c r="U1657">
        <v>0</v>
      </c>
      <c r="V1657" s="5">
        <v>31.8</v>
      </c>
      <c r="W1657" t="s">
        <v>41</v>
      </c>
      <c r="X1657" s="3">
        <v>41890</v>
      </c>
      <c r="Y1657" s="3">
        <v>41890</v>
      </c>
      <c r="Z1657">
        <v>5</v>
      </c>
      <c r="AA1657" t="s">
        <v>8400</v>
      </c>
      <c r="AB1657">
        <f t="shared" si="127"/>
        <v>0</v>
      </c>
      <c r="AC1657" t="str">
        <f t="shared" si="125"/>
        <v>Wednesday</v>
      </c>
      <c r="AD1657" s="5">
        <v>4.6760000000000002</v>
      </c>
      <c r="AE1657">
        <v>2014</v>
      </c>
      <c r="AF1657">
        <v>36</v>
      </c>
      <c r="AG1657" s="14">
        <f t="shared" si="126"/>
        <v>0.39749999999999996</v>
      </c>
      <c r="AH1657">
        <f t="shared" si="128"/>
        <v>0</v>
      </c>
      <c r="AI1657" t="str">
        <f t="shared" si="129"/>
        <v xml:space="preserve"> </v>
      </c>
    </row>
    <row r="1658" spans="1:35" x14ac:dyDescent="0.35">
      <c r="A1658">
        <v>1657</v>
      </c>
      <c r="B1658" t="s">
        <v>4443</v>
      </c>
      <c r="C1658" t="s">
        <v>4444</v>
      </c>
      <c r="D1658" t="s">
        <v>112</v>
      </c>
      <c r="E1658" t="s">
        <v>44</v>
      </c>
      <c r="F1658" t="s">
        <v>4179</v>
      </c>
      <c r="G1658" t="s">
        <v>4445</v>
      </c>
      <c r="H1658" t="s">
        <v>4446</v>
      </c>
      <c r="I1658" t="s">
        <v>34</v>
      </c>
      <c r="J1658" t="s">
        <v>4447</v>
      </c>
      <c r="K1658" s="3">
        <v>41885</v>
      </c>
      <c r="L1658" t="s">
        <v>36</v>
      </c>
      <c r="M1658" t="s">
        <v>4448</v>
      </c>
      <c r="N1658" t="s">
        <v>4449</v>
      </c>
      <c r="O1658" t="s">
        <v>51</v>
      </c>
      <c r="P1658" t="s">
        <v>52</v>
      </c>
      <c r="Q1658">
        <v>3</v>
      </c>
      <c r="R1658" s="5">
        <v>15.613333333333339</v>
      </c>
      <c r="S1658" s="5">
        <v>28.333333333333339</v>
      </c>
      <c r="T1658" s="5">
        <v>85.000000000000014</v>
      </c>
      <c r="U1658">
        <v>0</v>
      </c>
      <c r="V1658" s="5">
        <v>38.159999999999997</v>
      </c>
      <c r="W1658" t="s">
        <v>41</v>
      </c>
      <c r="X1658" s="3">
        <v>41890</v>
      </c>
      <c r="Y1658" s="3">
        <v>41890</v>
      </c>
      <c r="Z1658">
        <v>5</v>
      </c>
      <c r="AA1658" t="s">
        <v>8400</v>
      </c>
      <c r="AB1658">
        <f t="shared" si="127"/>
        <v>0</v>
      </c>
      <c r="AC1658" t="str">
        <f t="shared" si="125"/>
        <v>Wednesday</v>
      </c>
      <c r="AD1658" s="5">
        <v>4.5609999999999999</v>
      </c>
      <c r="AE1658">
        <v>2014</v>
      </c>
      <c r="AF1658">
        <v>36</v>
      </c>
      <c r="AG1658" s="14">
        <f t="shared" si="126"/>
        <v>0.44894117647058812</v>
      </c>
      <c r="AH1658">
        <f t="shared" si="128"/>
        <v>0</v>
      </c>
      <c r="AI1658" t="str">
        <f t="shared" si="129"/>
        <v xml:space="preserve"> </v>
      </c>
    </row>
    <row r="1659" spans="1:35" x14ac:dyDescent="0.35">
      <c r="A1659">
        <v>1658</v>
      </c>
      <c r="B1659" t="s">
        <v>4443</v>
      </c>
      <c r="C1659" t="s">
        <v>4444</v>
      </c>
      <c r="D1659" t="s">
        <v>112</v>
      </c>
      <c r="E1659" t="s">
        <v>44</v>
      </c>
      <c r="F1659" t="s">
        <v>4179</v>
      </c>
      <c r="G1659" t="s">
        <v>4445</v>
      </c>
      <c r="H1659" t="s">
        <v>4446</v>
      </c>
      <c r="I1659" t="s">
        <v>34</v>
      </c>
      <c r="J1659" t="s">
        <v>4447</v>
      </c>
      <c r="K1659" s="3">
        <v>41885</v>
      </c>
      <c r="L1659" t="s">
        <v>36</v>
      </c>
      <c r="M1659" t="s">
        <v>3226</v>
      </c>
      <c r="N1659" t="s">
        <v>3227</v>
      </c>
      <c r="O1659" t="s">
        <v>39</v>
      </c>
      <c r="P1659" t="s">
        <v>61</v>
      </c>
      <c r="Q1659">
        <v>2</v>
      </c>
      <c r="R1659" s="5">
        <v>10.42</v>
      </c>
      <c r="S1659" s="5">
        <v>19.5</v>
      </c>
      <c r="T1659" s="5">
        <v>39</v>
      </c>
      <c r="U1659">
        <v>0</v>
      </c>
      <c r="V1659" s="5">
        <v>18.16</v>
      </c>
      <c r="W1659" t="s">
        <v>41</v>
      </c>
      <c r="X1659" s="3">
        <v>41890</v>
      </c>
      <c r="Y1659" s="3">
        <v>41893</v>
      </c>
      <c r="Z1659">
        <v>8</v>
      </c>
      <c r="AA1659" t="s">
        <v>8399</v>
      </c>
      <c r="AB1659">
        <f t="shared" si="127"/>
        <v>3</v>
      </c>
      <c r="AC1659" t="str">
        <f t="shared" si="125"/>
        <v>Wednesday</v>
      </c>
      <c r="AD1659" s="5">
        <v>1.536</v>
      </c>
      <c r="AE1659">
        <v>2014</v>
      </c>
      <c r="AF1659">
        <v>36</v>
      </c>
      <c r="AG1659" s="14">
        <f t="shared" si="126"/>
        <v>0.46564102564102566</v>
      </c>
      <c r="AH1659">
        <f t="shared" si="128"/>
        <v>1</v>
      </c>
      <c r="AI1659">
        <f t="shared" si="129"/>
        <v>3</v>
      </c>
    </row>
    <row r="1660" spans="1:35" x14ac:dyDescent="0.35">
      <c r="A1660">
        <v>1659</v>
      </c>
      <c r="B1660" t="s">
        <v>4450</v>
      </c>
      <c r="C1660" t="s">
        <v>4451</v>
      </c>
      <c r="D1660" t="s">
        <v>112</v>
      </c>
      <c r="E1660" t="s">
        <v>84</v>
      </c>
      <c r="F1660" t="s">
        <v>168</v>
      </c>
      <c r="G1660" t="s">
        <v>169</v>
      </c>
      <c r="H1660" t="s">
        <v>170</v>
      </c>
      <c r="I1660" t="s">
        <v>34</v>
      </c>
      <c r="J1660" t="s">
        <v>4452</v>
      </c>
      <c r="K1660" s="3">
        <v>41162</v>
      </c>
      <c r="L1660" t="s">
        <v>136</v>
      </c>
      <c r="M1660" t="s">
        <v>4453</v>
      </c>
      <c r="N1660" t="s">
        <v>4454</v>
      </c>
      <c r="O1660" t="s">
        <v>39</v>
      </c>
      <c r="P1660" t="s">
        <v>183</v>
      </c>
      <c r="Q1660">
        <v>2</v>
      </c>
      <c r="R1660" s="5">
        <v>285.88640000000004</v>
      </c>
      <c r="S1660" s="5">
        <v>371.85066666666671</v>
      </c>
      <c r="T1660" s="5">
        <v>446.22080000000005</v>
      </c>
      <c r="U1660">
        <v>0.4</v>
      </c>
      <c r="V1660" s="5">
        <v>-125.55200000000001</v>
      </c>
      <c r="W1660" t="s">
        <v>41</v>
      </c>
      <c r="X1660" s="3">
        <v>41167</v>
      </c>
      <c r="Y1660" s="3">
        <v>41170</v>
      </c>
      <c r="Z1660">
        <v>8</v>
      </c>
      <c r="AA1660" t="s">
        <v>8399</v>
      </c>
      <c r="AB1660">
        <f t="shared" si="127"/>
        <v>3</v>
      </c>
      <c r="AC1660" t="str">
        <f t="shared" si="125"/>
        <v>Monday</v>
      </c>
      <c r="AD1660" s="5">
        <v>60.664999999999999</v>
      </c>
      <c r="AE1660">
        <v>2012</v>
      </c>
      <c r="AF1660">
        <v>37</v>
      </c>
      <c r="AG1660" s="14">
        <f t="shared" si="126"/>
        <v>-0.28136743065316538</v>
      </c>
      <c r="AH1660">
        <f t="shared" si="128"/>
        <v>1</v>
      </c>
      <c r="AI1660">
        <f t="shared" si="129"/>
        <v>3</v>
      </c>
    </row>
    <row r="1661" spans="1:35" x14ac:dyDescent="0.35">
      <c r="A1661">
        <v>1660</v>
      </c>
      <c r="B1661" t="s">
        <v>4450</v>
      </c>
      <c r="C1661" t="s">
        <v>4451</v>
      </c>
      <c r="D1661" t="s">
        <v>112</v>
      </c>
      <c r="E1661" t="s">
        <v>84</v>
      </c>
      <c r="F1661" t="s">
        <v>168</v>
      </c>
      <c r="G1661" t="s">
        <v>169</v>
      </c>
      <c r="H1661" t="s">
        <v>170</v>
      </c>
      <c r="I1661" t="s">
        <v>34</v>
      </c>
      <c r="J1661" t="s">
        <v>4452</v>
      </c>
      <c r="K1661" s="3">
        <v>41162</v>
      </c>
      <c r="L1661" t="s">
        <v>136</v>
      </c>
      <c r="M1661" t="s">
        <v>4455</v>
      </c>
      <c r="N1661" t="s">
        <v>4456</v>
      </c>
      <c r="O1661" t="s">
        <v>72</v>
      </c>
      <c r="P1661" t="s">
        <v>178</v>
      </c>
      <c r="Q1661">
        <v>3</v>
      </c>
      <c r="R1661" s="5">
        <v>22.728266666666674</v>
      </c>
      <c r="S1661" s="5">
        <v>46.140444444444455</v>
      </c>
      <c r="T1661" s="5">
        <v>83.052800000000019</v>
      </c>
      <c r="U1661">
        <v>0.4</v>
      </c>
      <c r="V1661" s="5">
        <v>14.868</v>
      </c>
      <c r="W1661" t="s">
        <v>41</v>
      </c>
      <c r="X1661" s="3">
        <v>41167</v>
      </c>
      <c r="Y1661" s="3">
        <v>41167</v>
      </c>
      <c r="Z1661">
        <v>5</v>
      </c>
      <c r="AA1661" t="s">
        <v>8400</v>
      </c>
      <c r="AB1661">
        <f t="shared" si="127"/>
        <v>0</v>
      </c>
      <c r="AC1661" t="str">
        <f t="shared" si="125"/>
        <v>Monday</v>
      </c>
      <c r="AD1661" s="5">
        <v>6.8890000000000002</v>
      </c>
      <c r="AE1661">
        <v>2012</v>
      </c>
      <c r="AF1661">
        <v>37</v>
      </c>
      <c r="AG1661" s="14">
        <f t="shared" si="126"/>
        <v>0.17901864837789933</v>
      </c>
      <c r="AH1661">
        <f t="shared" si="128"/>
        <v>0</v>
      </c>
      <c r="AI1661" t="str">
        <f t="shared" si="129"/>
        <v xml:space="preserve"> </v>
      </c>
    </row>
    <row r="1662" spans="1:35" x14ac:dyDescent="0.35">
      <c r="A1662">
        <v>1661</v>
      </c>
      <c r="B1662" t="s">
        <v>4457</v>
      </c>
      <c r="C1662" t="s">
        <v>4458</v>
      </c>
      <c r="D1662" t="s">
        <v>112</v>
      </c>
      <c r="E1662" t="s">
        <v>30</v>
      </c>
      <c r="F1662" t="s">
        <v>31</v>
      </c>
      <c r="G1662" t="s">
        <v>2354</v>
      </c>
      <c r="H1662" t="s">
        <v>2803</v>
      </c>
      <c r="I1662" t="s">
        <v>34</v>
      </c>
      <c r="J1662" t="s">
        <v>4459</v>
      </c>
      <c r="K1662" s="3">
        <v>41562</v>
      </c>
      <c r="L1662" t="s">
        <v>136</v>
      </c>
      <c r="M1662" t="s">
        <v>4460</v>
      </c>
      <c r="N1662" t="s">
        <v>4461</v>
      </c>
      <c r="O1662" t="s">
        <v>39</v>
      </c>
      <c r="P1662" t="s">
        <v>64</v>
      </c>
      <c r="Q1662">
        <v>5</v>
      </c>
      <c r="R1662" s="5">
        <v>5.74</v>
      </c>
      <c r="S1662" s="5">
        <v>10.199999999999999</v>
      </c>
      <c r="T1662" s="5">
        <v>51</v>
      </c>
      <c r="U1662">
        <v>0</v>
      </c>
      <c r="V1662" s="5">
        <v>22.3</v>
      </c>
      <c r="W1662" t="s">
        <v>139</v>
      </c>
      <c r="X1662" s="3">
        <v>41565</v>
      </c>
      <c r="Y1662" s="3">
        <v>41565</v>
      </c>
      <c r="Z1662">
        <v>3</v>
      </c>
      <c r="AA1662" t="s">
        <v>8400</v>
      </c>
      <c r="AB1662">
        <f t="shared" si="127"/>
        <v>0</v>
      </c>
      <c r="AC1662" t="str">
        <f t="shared" si="125"/>
        <v>Tuesday</v>
      </c>
      <c r="AD1662" s="5">
        <v>10.529</v>
      </c>
      <c r="AE1662">
        <v>2013</v>
      </c>
      <c r="AF1662">
        <v>42</v>
      </c>
      <c r="AG1662" s="14">
        <f t="shared" si="126"/>
        <v>0.43725490196078431</v>
      </c>
      <c r="AH1662">
        <f t="shared" si="128"/>
        <v>0</v>
      </c>
      <c r="AI1662" t="str">
        <f t="shared" si="129"/>
        <v xml:space="preserve"> </v>
      </c>
    </row>
    <row r="1663" spans="1:35" x14ac:dyDescent="0.35">
      <c r="A1663">
        <v>1662</v>
      </c>
      <c r="B1663" t="s">
        <v>4457</v>
      </c>
      <c r="C1663" t="s">
        <v>4458</v>
      </c>
      <c r="D1663" t="s">
        <v>112</v>
      </c>
      <c r="E1663" t="s">
        <v>30</v>
      </c>
      <c r="F1663" t="s">
        <v>31</v>
      </c>
      <c r="G1663" t="s">
        <v>2354</v>
      </c>
      <c r="H1663" t="s">
        <v>2803</v>
      </c>
      <c r="I1663" t="s">
        <v>34</v>
      </c>
      <c r="J1663" t="s">
        <v>4459</v>
      </c>
      <c r="K1663" s="3">
        <v>41562</v>
      </c>
      <c r="L1663" t="s">
        <v>136</v>
      </c>
      <c r="M1663" t="s">
        <v>4462</v>
      </c>
      <c r="N1663" t="s">
        <v>4463</v>
      </c>
      <c r="O1663" t="s">
        <v>72</v>
      </c>
      <c r="P1663" t="s">
        <v>79</v>
      </c>
      <c r="Q1663">
        <v>3</v>
      </c>
      <c r="R1663" s="5">
        <v>11.606666666666671</v>
      </c>
      <c r="S1663" s="5">
        <v>20.666666666666671</v>
      </c>
      <c r="T1663" s="5">
        <v>62.000000000000014</v>
      </c>
      <c r="U1663">
        <v>0</v>
      </c>
      <c r="V1663" s="5">
        <v>27.18</v>
      </c>
      <c r="W1663" t="s">
        <v>139</v>
      </c>
      <c r="X1663" s="3">
        <v>41565</v>
      </c>
      <c r="Y1663" s="3">
        <v>41565</v>
      </c>
      <c r="Z1663">
        <v>3</v>
      </c>
      <c r="AA1663" t="s">
        <v>8400</v>
      </c>
      <c r="AB1663">
        <f t="shared" si="127"/>
        <v>0</v>
      </c>
      <c r="AC1663" t="str">
        <f t="shared" si="125"/>
        <v>Tuesday</v>
      </c>
      <c r="AD1663" s="5">
        <v>10.590999999999999</v>
      </c>
      <c r="AE1663">
        <v>2013</v>
      </c>
      <c r="AF1663">
        <v>42</v>
      </c>
      <c r="AG1663" s="14">
        <f t="shared" si="126"/>
        <v>0.43838709677419346</v>
      </c>
      <c r="AH1663">
        <f t="shared" si="128"/>
        <v>0</v>
      </c>
      <c r="AI1663" t="str">
        <f t="shared" si="129"/>
        <v xml:space="preserve"> </v>
      </c>
    </row>
    <row r="1664" spans="1:35" x14ac:dyDescent="0.35">
      <c r="A1664">
        <v>1663</v>
      </c>
      <c r="B1664" t="s">
        <v>4464</v>
      </c>
      <c r="C1664" t="s">
        <v>4465</v>
      </c>
      <c r="D1664" t="s">
        <v>96</v>
      </c>
      <c r="E1664" t="s">
        <v>199</v>
      </c>
      <c r="F1664" t="s">
        <v>212</v>
      </c>
      <c r="G1664" t="s">
        <v>1545</v>
      </c>
      <c r="H1664" t="s">
        <v>1545</v>
      </c>
      <c r="I1664" t="s">
        <v>34</v>
      </c>
      <c r="J1664" t="s">
        <v>4466</v>
      </c>
      <c r="K1664" s="3">
        <v>40981</v>
      </c>
      <c r="L1664" t="s">
        <v>36</v>
      </c>
      <c r="M1664" t="s">
        <v>2228</v>
      </c>
      <c r="N1664" t="s">
        <v>2229</v>
      </c>
      <c r="O1664" t="s">
        <v>51</v>
      </c>
      <c r="P1664" t="s">
        <v>93</v>
      </c>
      <c r="Q1664">
        <v>2</v>
      </c>
      <c r="R1664" s="5">
        <v>34.437600000000003</v>
      </c>
      <c r="S1664" s="5">
        <v>36.862000000000002</v>
      </c>
      <c r="T1664" s="5">
        <v>58.979200000000006</v>
      </c>
      <c r="U1664">
        <v>0.2</v>
      </c>
      <c r="V1664" s="5">
        <v>-9.8960000000000008</v>
      </c>
      <c r="W1664" t="s">
        <v>41</v>
      </c>
      <c r="X1664" s="3">
        <v>40986</v>
      </c>
      <c r="Y1664" s="3">
        <v>40988</v>
      </c>
      <c r="Z1664">
        <v>7</v>
      </c>
      <c r="AA1664" t="s">
        <v>8399</v>
      </c>
      <c r="AB1664">
        <f t="shared" si="127"/>
        <v>2</v>
      </c>
      <c r="AC1664" t="str">
        <f t="shared" si="125"/>
        <v>Tuesday</v>
      </c>
      <c r="AD1664" s="5">
        <v>2.952</v>
      </c>
      <c r="AE1664">
        <v>2012</v>
      </c>
      <c r="AF1664">
        <v>11</v>
      </c>
      <c r="AG1664" s="14">
        <f t="shared" si="126"/>
        <v>-0.16778796592697087</v>
      </c>
      <c r="AH1664">
        <f t="shared" si="128"/>
        <v>1</v>
      </c>
      <c r="AI1664">
        <f t="shared" si="129"/>
        <v>2</v>
      </c>
    </row>
    <row r="1665" spans="1:35" x14ac:dyDescent="0.35">
      <c r="A1665">
        <v>1664</v>
      </c>
      <c r="B1665" t="s">
        <v>4467</v>
      </c>
      <c r="C1665" t="s">
        <v>4468</v>
      </c>
      <c r="D1665" t="s">
        <v>29</v>
      </c>
      <c r="E1665" t="s">
        <v>44</v>
      </c>
      <c r="F1665" t="s">
        <v>67</v>
      </c>
      <c r="G1665" t="s">
        <v>690</v>
      </c>
      <c r="H1665" t="s">
        <v>4469</v>
      </c>
      <c r="I1665" t="s">
        <v>34</v>
      </c>
      <c r="J1665" t="s">
        <v>4470</v>
      </c>
      <c r="K1665" s="3">
        <v>41562</v>
      </c>
      <c r="L1665" t="s">
        <v>136</v>
      </c>
      <c r="M1665" t="s">
        <v>931</v>
      </c>
      <c r="N1665" t="s">
        <v>932</v>
      </c>
      <c r="O1665" t="s">
        <v>39</v>
      </c>
      <c r="P1665" t="s">
        <v>40</v>
      </c>
      <c r="Q1665">
        <v>6</v>
      </c>
      <c r="R1665" s="5">
        <v>5.96</v>
      </c>
      <c r="S1665" s="5">
        <v>6</v>
      </c>
      <c r="T1665" s="5">
        <v>36</v>
      </c>
      <c r="U1665">
        <v>0</v>
      </c>
      <c r="V1665" s="5">
        <v>0.24</v>
      </c>
      <c r="W1665" t="s">
        <v>41</v>
      </c>
      <c r="X1665" s="3">
        <v>41567</v>
      </c>
      <c r="Y1665" s="3">
        <v>41570</v>
      </c>
      <c r="Z1665">
        <v>8</v>
      </c>
      <c r="AA1665" t="s">
        <v>8399</v>
      </c>
      <c r="AB1665">
        <f t="shared" si="127"/>
        <v>3</v>
      </c>
      <c r="AC1665" t="str">
        <f t="shared" si="125"/>
        <v>Tuesday</v>
      </c>
      <c r="AD1665" s="5">
        <v>4.9080000000000004</v>
      </c>
      <c r="AE1665">
        <v>2013</v>
      </c>
      <c r="AF1665">
        <v>42</v>
      </c>
      <c r="AG1665" s="14">
        <f t="shared" si="126"/>
        <v>6.6666666666666662E-3</v>
      </c>
      <c r="AH1665">
        <f t="shared" si="128"/>
        <v>1</v>
      </c>
      <c r="AI1665">
        <f t="shared" si="129"/>
        <v>3</v>
      </c>
    </row>
    <row r="1666" spans="1:35" x14ac:dyDescent="0.35">
      <c r="A1666">
        <v>1665</v>
      </c>
      <c r="B1666" t="s">
        <v>4471</v>
      </c>
      <c r="C1666" t="s">
        <v>4472</v>
      </c>
      <c r="D1666" t="s">
        <v>96</v>
      </c>
      <c r="E1666" t="s">
        <v>199</v>
      </c>
      <c r="F1666" t="s">
        <v>200</v>
      </c>
      <c r="G1666" t="s">
        <v>678</v>
      </c>
      <c r="H1666" t="s">
        <v>678</v>
      </c>
      <c r="I1666" t="s">
        <v>34</v>
      </c>
      <c r="J1666" t="s">
        <v>4473</v>
      </c>
      <c r="K1666" s="3">
        <v>40588</v>
      </c>
      <c r="L1666" t="s">
        <v>136</v>
      </c>
      <c r="M1666" t="s">
        <v>1968</v>
      </c>
      <c r="N1666" t="s">
        <v>1969</v>
      </c>
      <c r="O1666" t="s">
        <v>39</v>
      </c>
      <c r="P1666" t="s">
        <v>165</v>
      </c>
      <c r="Q1666">
        <v>2</v>
      </c>
      <c r="R1666" s="5">
        <v>29.58</v>
      </c>
      <c r="S1666" s="5">
        <v>41</v>
      </c>
      <c r="T1666" s="5">
        <v>82</v>
      </c>
      <c r="U1666">
        <v>0</v>
      </c>
      <c r="V1666" s="5">
        <v>22.84</v>
      </c>
      <c r="W1666" t="s">
        <v>41</v>
      </c>
      <c r="X1666" s="3">
        <v>40593</v>
      </c>
      <c r="Y1666" s="3">
        <v>40593</v>
      </c>
      <c r="Z1666">
        <v>5</v>
      </c>
      <c r="AA1666" t="s">
        <v>8400</v>
      </c>
      <c r="AB1666">
        <f t="shared" si="127"/>
        <v>0</v>
      </c>
      <c r="AC1666" t="str">
        <f t="shared" ref="AC1666:AC1729" si="130">TEXT(K1666,"dddd")</f>
        <v>Monday</v>
      </c>
      <c r="AD1666" s="5">
        <v>9.6129999999999995</v>
      </c>
      <c r="AE1666">
        <v>2011</v>
      </c>
      <c r="AF1666">
        <v>8</v>
      </c>
      <c r="AG1666" s="14">
        <f t="shared" ref="AG1666:AG1729" si="131">V1666/T1666</f>
        <v>0.27853658536585368</v>
      </c>
      <c r="AH1666">
        <f t="shared" si="128"/>
        <v>0</v>
      </c>
      <c r="AI1666" t="str">
        <f t="shared" si="129"/>
        <v xml:space="preserve"> </v>
      </c>
    </row>
    <row r="1667" spans="1:35" x14ac:dyDescent="0.35">
      <c r="A1667">
        <v>1666</v>
      </c>
      <c r="B1667" t="s">
        <v>4471</v>
      </c>
      <c r="C1667" t="s">
        <v>4472</v>
      </c>
      <c r="D1667" t="s">
        <v>96</v>
      </c>
      <c r="E1667" t="s">
        <v>199</v>
      </c>
      <c r="F1667" t="s">
        <v>200</v>
      </c>
      <c r="G1667" t="s">
        <v>678</v>
      </c>
      <c r="H1667" t="s">
        <v>678</v>
      </c>
      <c r="I1667" t="s">
        <v>34</v>
      </c>
      <c r="J1667" t="s">
        <v>4473</v>
      </c>
      <c r="K1667" s="3">
        <v>40588</v>
      </c>
      <c r="L1667" t="s">
        <v>136</v>
      </c>
      <c r="M1667" t="s">
        <v>4474</v>
      </c>
      <c r="N1667" t="s">
        <v>4475</v>
      </c>
      <c r="O1667" t="s">
        <v>72</v>
      </c>
      <c r="P1667" t="s">
        <v>178</v>
      </c>
      <c r="Q1667">
        <v>4</v>
      </c>
      <c r="R1667" s="5">
        <v>44.66</v>
      </c>
      <c r="S1667" s="5">
        <v>48</v>
      </c>
      <c r="T1667" s="5">
        <v>192</v>
      </c>
      <c r="U1667">
        <v>0</v>
      </c>
      <c r="V1667" s="5">
        <v>13.36</v>
      </c>
      <c r="W1667" t="s">
        <v>41</v>
      </c>
      <c r="X1667" s="3">
        <v>40593</v>
      </c>
      <c r="Y1667" s="3">
        <v>40593</v>
      </c>
      <c r="Z1667">
        <v>5</v>
      </c>
      <c r="AA1667" t="s">
        <v>8400</v>
      </c>
      <c r="AB1667">
        <f t="shared" ref="AB1667:AB1730" si="132">Y1667-X1667</f>
        <v>0</v>
      </c>
      <c r="AC1667" t="str">
        <f t="shared" si="130"/>
        <v>Monday</v>
      </c>
      <c r="AD1667" s="5">
        <v>20.14</v>
      </c>
      <c r="AE1667">
        <v>2011</v>
      </c>
      <c r="AF1667">
        <v>8</v>
      </c>
      <c r="AG1667" s="14">
        <f t="shared" si="131"/>
        <v>6.958333333333333E-2</v>
      </c>
      <c r="AH1667">
        <f t="shared" ref="AH1667:AH1730" si="133">IF(AA1667 = "Late", 1, 0)</f>
        <v>0</v>
      </c>
      <c r="AI1667" t="str">
        <f t="shared" ref="AI1667:AI1730" si="134">IF(AB1667&gt;0, AB1667, " ")</f>
        <v xml:space="preserve"> </v>
      </c>
    </row>
    <row r="1668" spans="1:35" x14ac:dyDescent="0.35">
      <c r="A1668">
        <v>1667</v>
      </c>
      <c r="B1668" t="s">
        <v>4471</v>
      </c>
      <c r="C1668" t="s">
        <v>4472</v>
      </c>
      <c r="D1668" t="s">
        <v>96</v>
      </c>
      <c r="E1668" t="s">
        <v>199</v>
      </c>
      <c r="F1668" t="s">
        <v>200</v>
      </c>
      <c r="G1668" t="s">
        <v>678</v>
      </c>
      <c r="H1668" t="s">
        <v>678</v>
      </c>
      <c r="I1668" t="s">
        <v>34</v>
      </c>
      <c r="J1668" t="s">
        <v>4473</v>
      </c>
      <c r="K1668" s="3">
        <v>40588</v>
      </c>
      <c r="L1668" t="s">
        <v>136</v>
      </c>
      <c r="M1668" t="s">
        <v>2311</v>
      </c>
      <c r="N1668" t="s">
        <v>4476</v>
      </c>
      <c r="O1668" t="s">
        <v>39</v>
      </c>
      <c r="P1668" t="s">
        <v>76</v>
      </c>
      <c r="Q1668">
        <v>6</v>
      </c>
      <c r="R1668" s="5">
        <v>8.7333333333333325</v>
      </c>
      <c r="S1668" s="5">
        <v>12.833333333333332</v>
      </c>
      <c r="T1668" s="5">
        <v>77</v>
      </c>
      <c r="U1668">
        <v>0</v>
      </c>
      <c r="V1668" s="5">
        <v>24.6</v>
      </c>
      <c r="W1668" t="s">
        <v>41</v>
      </c>
      <c r="X1668" s="3">
        <v>40593</v>
      </c>
      <c r="Y1668" s="3">
        <v>40594</v>
      </c>
      <c r="Z1668">
        <v>6</v>
      </c>
      <c r="AA1668" t="s">
        <v>8399</v>
      </c>
      <c r="AB1668">
        <f t="shared" si="132"/>
        <v>1</v>
      </c>
      <c r="AC1668" t="str">
        <f t="shared" si="130"/>
        <v>Monday</v>
      </c>
      <c r="AD1668" s="5">
        <v>13.321</v>
      </c>
      <c r="AE1668">
        <v>2011</v>
      </c>
      <c r="AF1668">
        <v>8</v>
      </c>
      <c r="AG1668" s="14">
        <f t="shared" si="131"/>
        <v>0.31948051948051948</v>
      </c>
      <c r="AH1668">
        <f t="shared" si="133"/>
        <v>1</v>
      </c>
      <c r="AI1668">
        <f t="shared" si="134"/>
        <v>1</v>
      </c>
    </row>
    <row r="1669" spans="1:35" x14ac:dyDescent="0.35">
      <c r="A1669">
        <v>1668</v>
      </c>
      <c r="B1669" t="s">
        <v>4471</v>
      </c>
      <c r="C1669" t="s">
        <v>4472</v>
      </c>
      <c r="D1669" t="s">
        <v>96</v>
      </c>
      <c r="E1669" t="s">
        <v>199</v>
      </c>
      <c r="F1669" t="s">
        <v>200</v>
      </c>
      <c r="G1669" t="s">
        <v>678</v>
      </c>
      <c r="H1669" t="s">
        <v>678</v>
      </c>
      <c r="I1669" t="s">
        <v>34</v>
      </c>
      <c r="J1669" t="s">
        <v>4473</v>
      </c>
      <c r="K1669" s="3">
        <v>40588</v>
      </c>
      <c r="L1669" t="s">
        <v>136</v>
      </c>
      <c r="M1669" t="s">
        <v>4477</v>
      </c>
      <c r="N1669" t="s">
        <v>4277</v>
      </c>
      <c r="O1669" t="s">
        <v>72</v>
      </c>
      <c r="P1669" t="s">
        <v>79</v>
      </c>
      <c r="Q1669">
        <v>2</v>
      </c>
      <c r="R1669" s="5">
        <v>21.9</v>
      </c>
      <c r="S1669" s="5">
        <v>38.5</v>
      </c>
      <c r="T1669" s="5">
        <v>77</v>
      </c>
      <c r="U1669">
        <v>0</v>
      </c>
      <c r="V1669" s="5">
        <v>33.200000000000003</v>
      </c>
      <c r="W1669" t="s">
        <v>41</v>
      </c>
      <c r="X1669" s="3">
        <v>40593</v>
      </c>
      <c r="Y1669" s="3">
        <v>40593</v>
      </c>
      <c r="Z1669">
        <v>5</v>
      </c>
      <c r="AA1669" t="s">
        <v>8400</v>
      </c>
      <c r="AB1669">
        <f t="shared" si="132"/>
        <v>0</v>
      </c>
      <c r="AC1669" t="str">
        <f t="shared" si="130"/>
        <v>Monday</v>
      </c>
      <c r="AD1669" s="5">
        <v>8.3770000000000007</v>
      </c>
      <c r="AE1669">
        <v>2011</v>
      </c>
      <c r="AF1669">
        <v>8</v>
      </c>
      <c r="AG1669" s="14">
        <f t="shared" si="131"/>
        <v>0.4311688311688312</v>
      </c>
      <c r="AH1669">
        <f t="shared" si="133"/>
        <v>0</v>
      </c>
      <c r="AI1669" t="str">
        <f t="shared" si="134"/>
        <v xml:space="preserve"> </v>
      </c>
    </row>
    <row r="1670" spans="1:35" x14ac:dyDescent="0.35">
      <c r="A1670">
        <v>1669</v>
      </c>
      <c r="B1670" t="s">
        <v>4471</v>
      </c>
      <c r="C1670" t="s">
        <v>4472</v>
      </c>
      <c r="D1670" t="s">
        <v>96</v>
      </c>
      <c r="E1670" t="s">
        <v>199</v>
      </c>
      <c r="F1670" t="s">
        <v>200</v>
      </c>
      <c r="G1670" t="s">
        <v>678</v>
      </c>
      <c r="H1670" t="s">
        <v>678</v>
      </c>
      <c r="I1670" t="s">
        <v>34</v>
      </c>
      <c r="J1670" t="s">
        <v>4473</v>
      </c>
      <c r="K1670" s="3">
        <v>40588</v>
      </c>
      <c r="L1670" t="s">
        <v>136</v>
      </c>
      <c r="M1670" t="s">
        <v>3472</v>
      </c>
      <c r="N1670" t="s">
        <v>3473</v>
      </c>
      <c r="O1670" t="s">
        <v>39</v>
      </c>
      <c r="P1670" t="s">
        <v>61</v>
      </c>
      <c r="Q1670">
        <v>2</v>
      </c>
      <c r="R1670" s="5">
        <v>3.92</v>
      </c>
      <c r="S1670" s="5">
        <v>7</v>
      </c>
      <c r="T1670" s="5">
        <v>14</v>
      </c>
      <c r="U1670">
        <v>0</v>
      </c>
      <c r="V1670" s="5">
        <v>6.16</v>
      </c>
      <c r="W1670" t="s">
        <v>41</v>
      </c>
      <c r="X1670" s="3">
        <v>40593</v>
      </c>
      <c r="Y1670" s="3">
        <v>40594</v>
      </c>
      <c r="Z1670">
        <v>6</v>
      </c>
      <c r="AA1670" t="s">
        <v>8399</v>
      </c>
      <c r="AB1670">
        <f t="shared" si="132"/>
        <v>1</v>
      </c>
      <c r="AC1670" t="str">
        <f t="shared" si="130"/>
        <v>Monday</v>
      </c>
      <c r="AD1670" s="5">
        <v>1.7809999999999999</v>
      </c>
      <c r="AE1670">
        <v>2011</v>
      </c>
      <c r="AF1670">
        <v>8</v>
      </c>
      <c r="AG1670" s="14">
        <f t="shared" si="131"/>
        <v>0.44</v>
      </c>
      <c r="AH1670">
        <f t="shared" si="133"/>
        <v>1</v>
      </c>
      <c r="AI1670">
        <f t="shared" si="134"/>
        <v>1</v>
      </c>
    </row>
    <row r="1671" spans="1:35" x14ac:dyDescent="0.35">
      <c r="A1671">
        <v>1670</v>
      </c>
      <c r="B1671" t="s">
        <v>4478</v>
      </c>
      <c r="C1671" t="s">
        <v>4479</v>
      </c>
      <c r="D1671" t="s">
        <v>29</v>
      </c>
      <c r="E1671" t="s">
        <v>84</v>
      </c>
      <c r="F1671" t="s">
        <v>740</v>
      </c>
      <c r="G1671" t="s">
        <v>741</v>
      </c>
      <c r="H1671" t="s">
        <v>741</v>
      </c>
      <c r="I1671" t="s">
        <v>34</v>
      </c>
      <c r="J1671" t="s">
        <v>4480</v>
      </c>
      <c r="K1671" s="3">
        <v>41597</v>
      </c>
      <c r="L1671" t="s">
        <v>36</v>
      </c>
      <c r="M1671" t="s">
        <v>2851</v>
      </c>
      <c r="N1671" t="s">
        <v>2852</v>
      </c>
      <c r="O1671" t="s">
        <v>39</v>
      </c>
      <c r="P1671" t="s">
        <v>183</v>
      </c>
      <c r="Q1671">
        <v>2</v>
      </c>
      <c r="R1671" s="5">
        <v>208.58</v>
      </c>
      <c r="S1671" s="5">
        <v>359.5</v>
      </c>
      <c r="T1671" s="5">
        <v>719</v>
      </c>
      <c r="U1671">
        <v>0</v>
      </c>
      <c r="V1671" s="5">
        <v>301.83999999999997</v>
      </c>
      <c r="W1671" t="s">
        <v>41</v>
      </c>
      <c r="X1671" s="3">
        <v>41602</v>
      </c>
      <c r="Y1671" s="3">
        <v>41602</v>
      </c>
      <c r="Z1671">
        <v>5</v>
      </c>
      <c r="AA1671" t="s">
        <v>8400</v>
      </c>
      <c r="AB1671">
        <f t="shared" si="132"/>
        <v>0</v>
      </c>
      <c r="AC1671" t="str">
        <f t="shared" si="130"/>
        <v>Tuesday</v>
      </c>
      <c r="AD1671" s="5">
        <v>42.674999999999997</v>
      </c>
      <c r="AE1671">
        <v>2013</v>
      </c>
      <c r="AF1671">
        <v>47</v>
      </c>
      <c r="AG1671" s="14">
        <f t="shared" si="131"/>
        <v>0.41980528511821974</v>
      </c>
      <c r="AH1671">
        <f t="shared" si="133"/>
        <v>0</v>
      </c>
      <c r="AI1671" t="str">
        <f t="shared" si="134"/>
        <v xml:space="preserve"> </v>
      </c>
    </row>
    <row r="1672" spans="1:35" x14ac:dyDescent="0.35">
      <c r="A1672">
        <v>1671</v>
      </c>
      <c r="B1672" t="s">
        <v>4481</v>
      </c>
      <c r="C1672" t="s">
        <v>4482</v>
      </c>
      <c r="D1672" t="s">
        <v>29</v>
      </c>
      <c r="E1672" t="s">
        <v>84</v>
      </c>
      <c r="F1672" t="s">
        <v>85</v>
      </c>
      <c r="G1672" t="s">
        <v>86</v>
      </c>
      <c r="H1672" t="s">
        <v>86</v>
      </c>
      <c r="I1672" t="s">
        <v>34</v>
      </c>
      <c r="J1672" t="s">
        <v>4483</v>
      </c>
      <c r="K1672" s="3">
        <v>41627</v>
      </c>
      <c r="L1672" t="s">
        <v>136</v>
      </c>
      <c r="M1672" t="s">
        <v>4257</v>
      </c>
      <c r="N1672" t="s">
        <v>4258</v>
      </c>
      <c r="O1672" t="s">
        <v>39</v>
      </c>
      <c r="P1672" t="s">
        <v>58</v>
      </c>
      <c r="Q1672">
        <v>2</v>
      </c>
      <c r="R1672" s="5">
        <v>3.4</v>
      </c>
      <c r="S1672" s="5">
        <v>3.5</v>
      </c>
      <c r="T1672" s="5">
        <v>7</v>
      </c>
      <c r="U1672">
        <v>0</v>
      </c>
      <c r="V1672" s="5">
        <v>0.2</v>
      </c>
      <c r="W1672" t="s">
        <v>41</v>
      </c>
      <c r="X1672" s="3">
        <v>41632</v>
      </c>
      <c r="Y1672" s="3">
        <v>41632</v>
      </c>
      <c r="Z1672">
        <v>5</v>
      </c>
      <c r="AA1672" t="s">
        <v>8400</v>
      </c>
      <c r="AB1672">
        <f t="shared" si="132"/>
        <v>0</v>
      </c>
      <c r="AC1672" t="str">
        <f t="shared" si="130"/>
        <v>Thursday</v>
      </c>
      <c r="AD1672" s="5">
        <v>1.3</v>
      </c>
      <c r="AE1672">
        <v>2013</v>
      </c>
      <c r="AF1672">
        <v>51</v>
      </c>
      <c r="AG1672" s="14">
        <f t="shared" si="131"/>
        <v>2.8571428571428574E-2</v>
      </c>
      <c r="AH1672">
        <f t="shared" si="133"/>
        <v>0</v>
      </c>
      <c r="AI1672" t="str">
        <f t="shared" si="134"/>
        <v xml:space="preserve"> </v>
      </c>
    </row>
    <row r="1673" spans="1:35" x14ac:dyDescent="0.35">
      <c r="A1673">
        <v>1672</v>
      </c>
      <c r="B1673" t="s">
        <v>4481</v>
      </c>
      <c r="C1673" t="s">
        <v>4482</v>
      </c>
      <c r="D1673" t="s">
        <v>29</v>
      </c>
      <c r="E1673" t="s">
        <v>84</v>
      </c>
      <c r="F1673" t="s">
        <v>85</v>
      </c>
      <c r="G1673" t="s">
        <v>86</v>
      </c>
      <c r="H1673" t="s">
        <v>86</v>
      </c>
      <c r="I1673" t="s">
        <v>34</v>
      </c>
      <c r="J1673" t="s">
        <v>4483</v>
      </c>
      <c r="K1673" s="3">
        <v>41627</v>
      </c>
      <c r="L1673" t="s">
        <v>136</v>
      </c>
      <c r="M1673" t="s">
        <v>4484</v>
      </c>
      <c r="N1673" t="s">
        <v>4485</v>
      </c>
      <c r="O1673" t="s">
        <v>39</v>
      </c>
      <c r="P1673" t="s">
        <v>40</v>
      </c>
      <c r="Q1673">
        <v>3</v>
      </c>
      <c r="R1673" s="5">
        <v>4.5333333333333332</v>
      </c>
      <c r="S1673" s="5">
        <v>5.333333333333333</v>
      </c>
      <c r="T1673" s="5">
        <v>16</v>
      </c>
      <c r="U1673">
        <v>0</v>
      </c>
      <c r="V1673" s="5">
        <v>2.4</v>
      </c>
      <c r="W1673" t="s">
        <v>41</v>
      </c>
      <c r="X1673" s="3">
        <v>41632</v>
      </c>
      <c r="Y1673" s="3">
        <v>41633</v>
      </c>
      <c r="Z1673">
        <v>6</v>
      </c>
      <c r="AA1673" t="s">
        <v>8399</v>
      </c>
      <c r="AB1673">
        <f t="shared" si="132"/>
        <v>1</v>
      </c>
      <c r="AC1673" t="str">
        <f t="shared" si="130"/>
        <v>Thursday</v>
      </c>
      <c r="AD1673" s="5">
        <v>0.86699999999999999</v>
      </c>
      <c r="AE1673">
        <v>2013</v>
      </c>
      <c r="AF1673">
        <v>51</v>
      </c>
      <c r="AG1673" s="14">
        <f t="shared" si="131"/>
        <v>0.15</v>
      </c>
      <c r="AH1673">
        <f t="shared" si="133"/>
        <v>1</v>
      </c>
      <c r="AI1673">
        <f t="shared" si="134"/>
        <v>1</v>
      </c>
    </row>
    <row r="1674" spans="1:35" x14ac:dyDescent="0.35">
      <c r="A1674">
        <v>1673</v>
      </c>
      <c r="B1674" t="s">
        <v>4486</v>
      </c>
      <c r="C1674" t="s">
        <v>4487</v>
      </c>
      <c r="D1674" t="s">
        <v>112</v>
      </c>
      <c r="E1674" t="s">
        <v>44</v>
      </c>
      <c r="F1674" t="s">
        <v>45</v>
      </c>
      <c r="G1674" t="s">
        <v>260</v>
      </c>
      <c r="H1674" t="s">
        <v>261</v>
      </c>
      <c r="I1674" t="s">
        <v>34</v>
      </c>
      <c r="J1674" t="s">
        <v>4488</v>
      </c>
      <c r="K1674" s="3">
        <v>41536</v>
      </c>
      <c r="L1674" t="s">
        <v>36</v>
      </c>
      <c r="M1674" t="s">
        <v>4489</v>
      </c>
      <c r="N1674" t="s">
        <v>4490</v>
      </c>
      <c r="O1674" t="s">
        <v>39</v>
      </c>
      <c r="P1674" t="s">
        <v>64</v>
      </c>
      <c r="Q1674">
        <v>5</v>
      </c>
      <c r="R1674" s="5">
        <v>4.2</v>
      </c>
      <c r="S1674" s="5">
        <v>8.1999999999999993</v>
      </c>
      <c r="T1674" s="5">
        <v>41</v>
      </c>
      <c r="U1674">
        <v>0</v>
      </c>
      <c r="V1674" s="5">
        <v>20</v>
      </c>
      <c r="W1674" t="s">
        <v>139</v>
      </c>
      <c r="X1674" s="3">
        <v>41539</v>
      </c>
      <c r="Y1674" s="3">
        <v>41542</v>
      </c>
      <c r="Z1674">
        <v>6</v>
      </c>
      <c r="AA1674" t="s">
        <v>8399</v>
      </c>
      <c r="AB1674">
        <f t="shared" si="132"/>
        <v>3</v>
      </c>
      <c r="AC1674" t="str">
        <f t="shared" si="130"/>
        <v>Thursday</v>
      </c>
      <c r="AD1674" s="5">
        <v>2.9319999999999999</v>
      </c>
      <c r="AE1674">
        <v>2013</v>
      </c>
      <c r="AF1674">
        <v>38</v>
      </c>
      <c r="AG1674" s="14">
        <f t="shared" si="131"/>
        <v>0.48780487804878048</v>
      </c>
      <c r="AH1674">
        <f t="shared" si="133"/>
        <v>1</v>
      </c>
      <c r="AI1674">
        <f t="shared" si="134"/>
        <v>3</v>
      </c>
    </row>
    <row r="1675" spans="1:35" x14ac:dyDescent="0.35">
      <c r="A1675">
        <v>1674</v>
      </c>
      <c r="B1675" t="s">
        <v>4486</v>
      </c>
      <c r="C1675" t="s">
        <v>4487</v>
      </c>
      <c r="D1675" t="s">
        <v>112</v>
      </c>
      <c r="E1675" t="s">
        <v>44</v>
      </c>
      <c r="F1675" t="s">
        <v>45</v>
      </c>
      <c r="G1675" t="s">
        <v>260</v>
      </c>
      <c r="H1675" t="s">
        <v>261</v>
      </c>
      <c r="I1675" t="s">
        <v>34</v>
      </c>
      <c r="J1675" t="s">
        <v>4488</v>
      </c>
      <c r="K1675" s="3">
        <v>41536</v>
      </c>
      <c r="L1675" t="s">
        <v>36</v>
      </c>
      <c r="M1675" t="s">
        <v>4462</v>
      </c>
      <c r="N1675" t="s">
        <v>4463</v>
      </c>
      <c r="O1675" t="s">
        <v>72</v>
      </c>
      <c r="P1675" t="s">
        <v>79</v>
      </c>
      <c r="Q1675">
        <v>3</v>
      </c>
      <c r="R1675" s="5">
        <v>11.606666666666671</v>
      </c>
      <c r="S1675" s="5">
        <v>20.666666666666671</v>
      </c>
      <c r="T1675" s="5">
        <v>62.000000000000014</v>
      </c>
      <c r="U1675">
        <v>0</v>
      </c>
      <c r="V1675" s="5">
        <v>27.18</v>
      </c>
      <c r="W1675" t="s">
        <v>139</v>
      </c>
      <c r="X1675" s="3">
        <v>41539</v>
      </c>
      <c r="Y1675" s="3">
        <v>41539</v>
      </c>
      <c r="Z1675">
        <v>3</v>
      </c>
      <c r="AA1675" t="s">
        <v>8400</v>
      </c>
      <c r="AB1675">
        <f t="shared" si="132"/>
        <v>0</v>
      </c>
      <c r="AC1675" t="str">
        <f t="shared" si="130"/>
        <v>Thursday</v>
      </c>
      <c r="AD1675" s="5">
        <v>6.7960000000000003</v>
      </c>
      <c r="AE1675">
        <v>2013</v>
      </c>
      <c r="AF1675">
        <v>38</v>
      </c>
      <c r="AG1675" s="14">
        <f t="shared" si="131"/>
        <v>0.43838709677419346</v>
      </c>
      <c r="AH1675">
        <f t="shared" si="133"/>
        <v>0</v>
      </c>
      <c r="AI1675" t="str">
        <f t="shared" si="134"/>
        <v xml:space="preserve"> </v>
      </c>
    </row>
    <row r="1676" spans="1:35" x14ac:dyDescent="0.35">
      <c r="A1676">
        <v>1675</v>
      </c>
      <c r="B1676" t="s">
        <v>4486</v>
      </c>
      <c r="C1676" t="s">
        <v>4487</v>
      </c>
      <c r="D1676" t="s">
        <v>112</v>
      </c>
      <c r="E1676" t="s">
        <v>44</v>
      </c>
      <c r="F1676" t="s">
        <v>45</v>
      </c>
      <c r="G1676" t="s">
        <v>260</v>
      </c>
      <c r="H1676" t="s">
        <v>261</v>
      </c>
      <c r="I1676" t="s">
        <v>34</v>
      </c>
      <c r="J1676" t="s">
        <v>4488</v>
      </c>
      <c r="K1676" s="3">
        <v>41536</v>
      </c>
      <c r="L1676" t="s">
        <v>36</v>
      </c>
      <c r="M1676" t="s">
        <v>1714</v>
      </c>
      <c r="N1676" t="s">
        <v>1715</v>
      </c>
      <c r="O1676" t="s">
        <v>39</v>
      </c>
      <c r="P1676" t="s">
        <v>58</v>
      </c>
      <c r="Q1676">
        <v>2</v>
      </c>
      <c r="R1676" s="5">
        <v>7.04</v>
      </c>
      <c r="S1676" s="5">
        <v>7.5</v>
      </c>
      <c r="T1676" s="5">
        <v>15</v>
      </c>
      <c r="U1676">
        <v>0</v>
      </c>
      <c r="V1676" s="5">
        <v>0.92</v>
      </c>
      <c r="W1676" t="s">
        <v>139</v>
      </c>
      <c r="X1676" s="3">
        <v>41539</v>
      </c>
      <c r="Y1676" s="3">
        <v>41541</v>
      </c>
      <c r="Z1676">
        <v>5</v>
      </c>
      <c r="AA1676" t="s">
        <v>8399</v>
      </c>
      <c r="AB1676">
        <f t="shared" si="132"/>
        <v>2</v>
      </c>
      <c r="AC1676" t="str">
        <f t="shared" si="130"/>
        <v>Thursday</v>
      </c>
      <c r="AD1676" s="5">
        <v>1.1479999999999999</v>
      </c>
      <c r="AE1676">
        <v>2013</v>
      </c>
      <c r="AF1676">
        <v>38</v>
      </c>
      <c r="AG1676" s="14">
        <f t="shared" si="131"/>
        <v>6.1333333333333337E-2</v>
      </c>
      <c r="AH1676">
        <f t="shared" si="133"/>
        <v>1</v>
      </c>
      <c r="AI1676">
        <f t="shared" si="134"/>
        <v>2</v>
      </c>
    </row>
    <row r="1677" spans="1:35" x14ac:dyDescent="0.35">
      <c r="A1677">
        <v>1676</v>
      </c>
      <c r="B1677" t="s">
        <v>4486</v>
      </c>
      <c r="C1677" t="s">
        <v>4487</v>
      </c>
      <c r="D1677" t="s">
        <v>112</v>
      </c>
      <c r="E1677" t="s">
        <v>44</v>
      </c>
      <c r="F1677" t="s">
        <v>45</v>
      </c>
      <c r="G1677" t="s">
        <v>260</v>
      </c>
      <c r="H1677" t="s">
        <v>261</v>
      </c>
      <c r="I1677" t="s">
        <v>34</v>
      </c>
      <c r="J1677" t="s">
        <v>4488</v>
      </c>
      <c r="K1677" s="3">
        <v>41536</v>
      </c>
      <c r="L1677" t="s">
        <v>36</v>
      </c>
      <c r="M1677" t="s">
        <v>4491</v>
      </c>
      <c r="N1677" t="s">
        <v>4492</v>
      </c>
      <c r="O1677" t="s">
        <v>51</v>
      </c>
      <c r="P1677" t="s">
        <v>93</v>
      </c>
      <c r="Q1677">
        <v>1</v>
      </c>
      <c r="R1677" s="5">
        <v>107.14</v>
      </c>
      <c r="S1677" s="5">
        <v>114</v>
      </c>
      <c r="T1677" s="5">
        <v>114</v>
      </c>
      <c r="U1677">
        <v>0</v>
      </c>
      <c r="V1677" s="5">
        <v>6.86</v>
      </c>
      <c r="W1677" t="s">
        <v>139</v>
      </c>
      <c r="X1677" s="3">
        <v>41539</v>
      </c>
      <c r="Y1677" s="3">
        <v>41542</v>
      </c>
      <c r="Z1677">
        <v>6</v>
      </c>
      <c r="AA1677" t="s">
        <v>8399</v>
      </c>
      <c r="AB1677">
        <f t="shared" si="132"/>
        <v>3</v>
      </c>
      <c r="AC1677" t="str">
        <f t="shared" si="130"/>
        <v>Thursday</v>
      </c>
      <c r="AD1677" s="5">
        <v>9.8919999999999995</v>
      </c>
      <c r="AE1677">
        <v>2013</v>
      </c>
      <c r="AF1677">
        <v>38</v>
      </c>
      <c r="AG1677" s="14">
        <f t="shared" si="131"/>
        <v>6.0175438596491229E-2</v>
      </c>
      <c r="AH1677">
        <f t="shared" si="133"/>
        <v>1</v>
      </c>
      <c r="AI1677">
        <f t="shared" si="134"/>
        <v>3</v>
      </c>
    </row>
    <row r="1678" spans="1:35" x14ac:dyDescent="0.35">
      <c r="A1678">
        <v>1677</v>
      </c>
      <c r="B1678" t="s">
        <v>4486</v>
      </c>
      <c r="C1678" t="s">
        <v>4487</v>
      </c>
      <c r="D1678" t="s">
        <v>112</v>
      </c>
      <c r="E1678" t="s">
        <v>44</v>
      </c>
      <c r="F1678" t="s">
        <v>45</v>
      </c>
      <c r="G1678" t="s">
        <v>260</v>
      </c>
      <c r="H1678" t="s">
        <v>261</v>
      </c>
      <c r="I1678" t="s">
        <v>34</v>
      </c>
      <c r="J1678" t="s">
        <v>4488</v>
      </c>
      <c r="K1678" s="3">
        <v>41536</v>
      </c>
      <c r="L1678" t="s">
        <v>36</v>
      </c>
      <c r="M1678" t="s">
        <v>3559</v>
      </c>
      <c r="N1678" t="s">
        <v>3560</v>
      </c>
      <c r="O1678" t="s">
        <v>39</v>
      </c>
      <c r="P1678" t="s">
        <v>76</v>
      </c>
      <c r="Q1678">
        <v>5</v>
      </c>
      <c r="R1678" s="5">
        <v>19.52</v>
      </c>
      <c r="S1678" s="5">
        <v>31</v>
      </c>
      <c r="T1678" s="5">
        <v>155</v>
      </c>
      <c r="U1678">
        <v>0</v>
      </c>
      <c r="V1678" s="5">
        <v>57.4</v>
      </c>
      <c r="W1678" t="s">
        <v>139</v>
      </c>
      <c r="X1678" s="3">
        <v>41539</v>
      </c>
      <c r="Y1678" s="3">
        <v>41542</v>
      </c>
      <c r="Z1678">
        <v>6</v>
      </c>
      <c r="AA1678" t="s">
        <v>8399</v>
      </c>
      <c r="AB1678">
        <f t="shared" si="132"/>
        <v>3</v>
      </c>
      <c r="AC1678" t="str">
        <f t="shared" si="130"/>
        <v>Thursday</v>
      </c>
      <c r="AD1678" s="5">
        <v>12.201000000000001</v>
      </c>
      <c r="AE1678">
        <v>2013</v>
      </c>
      <c r="AF1678">
        <v>38</v>
      </c>
      <c r="AG1678" s="14">
        <f t="shared" si="131"/>
        <v>0.37032258064516127</v>
      </c>
      <c r="AH1678">
        <f t="shared" si="133"/>
        <v>1</v>
      </c>
      <c r="AI1678">
        <f t="shared" si="134"/>
        <v>3</v>
      </c>
    </row>
    <row r="1679" spans="1:35" x14ac:dyDescent="0.35">
      <c r="A1679">
        <v>1678</v>
      </c>
      <c r="B1679" t="s">
        <v>4486</v>
      </c>
      <c r="C1679" t="s">
        <v>4487</v>
      </c>
      <c r="D1679" t="s">
        <v>112</v>
      </c>
      <c r="E1679" t="s">
        <v>44</v>
      </c>
      <c r="F1679" t="s">
        <v>45</v>
      </c>
      <c r="G1679" t="s">
        <v>260</v>
      </c>
      <c r="H1679" t="s">
        <v>261</v>
      </c>
      <c r="I1679" t="s">
        <v>34</v>
      </c>
      <c r="J1679" t="s">
        <v>4488</v>
      </c>
      <c r="K1679" s="3">
        <v>41536</v>
      </c>
      <c r="L1679" t="s">
        <v>36</v>
      </c>
      <c r="M1679" t="s">
        <v>3354</v>
      </c>
      <c r="N1679" t="s">
        <v>3355</v>
      </c>
      <c r="O1679" t="s">
        <v>51</v>
      </c>
      <c r="P1679" t="s">
        <v>55</v>
      </c>
      <c r="Q1679">
        <v>4</v>
      </c>
      <c r="R1679" s="5">
        <v>84.93</v>
      </c>
      <c r="S1679" s="5">
        <v>98.75</v>
      </c>
      <c r="T1679" s="5">
        <v>395</v>
      </c>
      <c r="U1679">
        <v>0</v>
      </c>
      <c r="V1679" s="5">
        <v>55.28</v>
      </c>
      <c r="W1679" t="s">
        <v>139</v>
      </c>
      <c r="X1679" s="3">
        <v>41539</v>
      </c>
      <c r="Y1679" s="3">
        <v>41539</v>
      </c>
      <c r="Z1679">
        <v>3</v>
      </c>
      <c r="AA1679" t="s">
        <v>8400</v>
      </c>
      <c r="AB1679">
        <f t="shared" si="132"/>
        <v>0</v>
      </c>
      <c r="AC1679" t="str">
        <f t="shared" si="130"/>
        <v>Thursday</v>
      </c>
      <c r="AD1679" s="5">
        <v>40.225000000000001</v>
      </c>
      <c r="AE1679">
        <v>2013</v>
      </c>
      <c r="AF1679">
        <v>38</v>
      </c>
      <c r="AG1679" s="14">
        <f t="shared" si="131"/>
        <v>0.13994936708860758</v>
      </c>
      <c r="AH1679">
        <f t="shared" si="133"/>
        <v>0</v>
      </c>
      <c r="AI1679" t="str">
        <f t="shared" si="134"/>
        <v xml:space="preserve"> </v>
      </c>
    </row>
    <row r="1680" spans="1:35" x14ac:dyDescent="0.35">
      <c r="A1680">
        <v>1679</v>
      </c>
      <c r="B1680" t="s">
        <v>4025</v>
      </c>
      <c r="C1680" t="s">
        <v>4026</v>
      </c>
      <c r="D1680" t="s">
        <v>112</v>
      </c>
      <c r="E1680" t="s">
        <v>44</v>
      </c>
      <c r="F1680" t="s">
        <v>378</v>
      </c>
      <c r="G1680" t="s">
        <v>379</v>
      </c>
      <c r="H1680" t="s">
        <v>380</v>
      </c>
      <c r="I1680" t="s">
        <v>34</v>
      </c>
      <c r="J1680" t="s">
        <v>4493</v>
      </c>
      <c r="K1680" s="3">
        <v>41926</v>
      </c>
      <c r="L1680" t="s">
        <v>136</v>
      </c>
      <c r="M1680" t="s">
        <v>4494</v>
      </c>
      <c r="N1680" t="s">
        <v>4495</v>
      </c>
      <c r="O1680" t="s">
        <v>39</v>
      </c>
      <c r="P1680" t="s">
        <v>165</v>
      </c>
      <c r="Q1680">
        <v>1</v>
      </c>
      <c r="R1680" s="5">
        <v>119.75680000000001</v>
      </c>
      <c r="S1680" s="5">
        <v>151.0746666666667</v>
      </c>
      <c r="T1680" s="5">
        <v>90.644800000000018</v>
      </c>
      <c r="U1680">
        <v>0.4</v>
      </c>
      <c r="V1680" s="5">
        <v>-29.111999999999998</v>
      </c>
      <c r="W1680" t="s">
        <v>41</v>
      </c>
      <c r="X1680" s="3">
        <v>41931</v>
      </c>
      <c r="Y1680" s="3">
        <v>41931</v>
      </c>
      <c r="Z1680">
        <v>5</v>
      </c>
      <c r="AA1680" t="s">
        <v>8400</v>
      </c>
      <c r="AB1680">
        <f t="shared" si="132"/>
        <v>0</v>
      </c>
      <c r="AC1680" t="str">
        <f t="shared" si="130"/>
        <v>Tuesday</v>
      </c>
      <c r="AD1680" s="5">
        <v>7.9729999999999999</v>
      </c>
      <c r="AE1680">
        <v>2014</v>
      </c>
      <c r="AF1680">
        <v>42</v>
      </c>
      <c r="AG1680" s="14">
        <f t="shared" si="131"/>
        <v>-0.32116569290240582</v>
      </c>
      <c r="AH1680">
        <f t="shared" si="133"/>
        <v>0</v>
      </c>
      <c r="AI1680" t="str">
        <f t="shared" si="134"/>
        <v xml:space="preserve"> </v>
      </c>
    </row>
    <row r="1681" spans="1:35" x14ac:dyDescent="0.35">
      <c r="A1681">
        <v>1680</v>
      </c>
      <c r="B1681" t="s">
        <v>1763</v>
      </c>
      <c r="C1681" t="s">
        <v>1764</v>
      </c>
      <c r="D1681" t="s">
        <v>112</v>
      </c>
      <c r="E1681" t="s">
        <v>44</v>
      </c>
      <c r="F1681" t="s">
        <v>67</v>
      </c>
      <c r="G1681" t="s">
        <v>297</v>
      </c>
      <c r="H1681" t="s">
        <v>3238</v>
      </c>
      <c r="I1681" t="s">
        <v>34</v>
      </c>
      <c r="J1681" t="s">
        <v>4496</v>
      </c>
      <c r="K1681" s="3">
        <v>41092</v>
      </c>
      <c r="L1681" t="s">
        <v>36</v>
      </c>
      <c r="M1681" t="s">
        <v>4497</v>
      </c>
      <c r="N1681" t="s">
        <v>4498</v>
      </c>
      <c r="O1681" t="s">
        <v>51</v>
      </c>
      <c r="P1681" t="s">
        <v>93</v>
      </c>
      <c r="Q1681">
        <v>3</v>
      </c>
      <c r="R1681" s="5">
        <v>75.893333333333331</v>
      </c>
      <c r="S1681" s="5">
        <v>113.33333333333333</v>
      </c>
      <c r="T1681" s="5">
        <v>340</v>
      </c>
      <c r="U1681">
        <v>0</v>
      </c>
      <c r="V1681" s="5">
        <v>112.32</v>
      </c>
      <c r="W1681" t="s">
        <v>41</v>
      </c>
      <c r="X1681" s="3">
        <v>41097</v>
      </c>
      <c r="Y1681" s="3">
        <v>41097</v>
      </c>
      <c r="Z1681">
        <v>5</v>
      </c>
      <c r="AA1681" t="s">
        <v>8400</v>
      </c>
      <c r="AB1681">
        <f t="shared" si="132"/>
        <v>0</v>
      </c>
      <c r="AC1681" t="str">
        <f t="shared" si="130"/>
        <v>Monday</v>
      </c>
      <c r="AD1681" s="5">
        <v>25.594000000000001</v>
      </c>
      <c r="AE1681">
        <v>2012</v>
      </c>
      <c r="AF1681">
        <v>27</v>
      </c>
      <c r="AG1681" s="14">
        <f t="shared" si="131"/>
        <v>0.33035294117647057</v>
      </c>
      <c r="AH1681">
        <f t="shared" si="133"/>
        <v>0</v>
      </c>
      <c r="AI1681" t="str">
        <f t="shared" si="134"/>
        <v xml:space="preserve"> </v>
      </c>
    </row>
    <row r="1682" spans="1:35" x14ac:dyDescent="0.35">
      <c r="A1682">
        <v>1681</v>
      </c>
      <c r="B1682" t="s">
        <v>1763</v>
      </c>
      <c r="C1682" t="s">
        <v>1764</v>
      </c>
      <c r="D1682" t="s">
        <v>112</v>
      </c>
      <c r="E1682" t="s">
        <v>44</v>
      </c>
      <c r="F1682" t="s">
        <v>67</v>
      </c>
      <c r="G1682" t="s">
        <v>297</v>
      </c>
      <c r="H1682" t="s">
        <v>3238</v>
      </c>
      <c r="I1682" t="s">
        <v>34</v>
      </c>
      <c r="J1682" t="s">
        <v>4496</v>
      </c>
      <c r="K1682" s="3">
        <v>41092</v>
      </c>
      <c r="L1682" t="s">
        <v>36</v>
      </c>
      <c r="M1682" t="s">
        <v>4499</v>
      </c>
      <c r="N1682" t="s">
        <v>4500</v>
      </c>
      <c r="O1682" t="s">
        <v>39</v>
      </c>
      <c r="P1682" t="s">
        <v>61</v>
      </c>
      <c r="Q1682">
        <v>3</v>
      </c>
      <c r="R1682" s="5">
        <v>33.43333333333333</v>
      </c>
      <c r="S1682" s="5">
        <v>36.333333333333329</v>
      </c>
      <c r="T1682" s="5">
        <v>108.99999999999999</v>
      </c>
      <c r="U1682">
        <v>0</v>
      </c>
      <c r="V1682" s="5">
        <v>8.6999999999999993</v>
      </c>
      <c r="W1682" t="s">
        <v>41</v>
      </c>
      <c r="X1682" s="3">
        <v>41097</v>
      </c>
      <c r="Y1682" s="3">
        <v>41097</v>
      </c>
      <c r="Z1682">
        <v>5</v>
      </c>
      <c r="AA1682" t="s">
        <v>8400</v>
      </c>
      <c r="AB1682">
        <f t="shared" si="132"/>
        <v>0</v>
      </c>
      <c r="AC1682" t="str">
        <f t="shared" si="130"/>
        <v>Monday</v>
      </c>
      <c r="AD1682" s="5">
        <v>8.5850000000000009</v>
      </c>
      <c r="AE1682">
        <v>2012</v>
      </c>
      <c r="AF1682">
        <v>27</v>
      </c>
      <c r="AG1682" s="14">
        <f t="shared" si="131"/>
        <v>7.9816513761467894E-2</v>
      </c>
      <c r="AH1682">
        <f t="shared" si="133"/>
        <v>0</v>
      </c>
      <c r="AI1682" t="str">
        <f t="shared" si="134"/>
        <v xml:space="preserve"> </v>
      </c>
    </row>
    <row r="1683" spans="1:35" x14ac:dyDescent="0.35">
      <c r="A1683">
        <v>1682</v>
      </c>
      <c r="B1683" t="s">
        <v>3374</v>
      </c>
      <c r="C1683" t="s">
        <v>3375</v>
      </c>
      <c r="D1683" t="s">
        <v>112</v>
      </c>
      <c r="E1683" t="s">
        <v>44</v>
      </c>
      <c r="F1683" t="s">
        <v>67</v>
      </c>
      <c r="G1683" t="s">
        <v>4501</v>
      </c>
      <c r="H1683" t="s">
        <v>4502</v>
      </c>
      <c r="I1683" t="s">
        <v>34</v>
      </c>
      <c r="J1683" t="s">
        <v>4503</v>
      </c>
      <c r="K1683" s="3">
        <v>41731</v>
      </c>
      <c r="L1683" t="s">
        <v>136</v>
      </c>
      <c r="M1683" t="s">
        <v>4504</v>
      </c>
      <c r="N1683" t="s">
        <v>4505</v>
      </c>
      <c r="O1683" t="s">
        <v>39</v>
      </c>
      <c r="P1683" t="s">
        <v>61</v>
      </c>
      <c r="Q1683">
        <v>3</v>
      </c>
      <c r="R1683" s="5">
        <v>12.786666666666671</v>
      </c>
      <c r="S1683" s="5">
        <v>19.666666666666671</v>
      </c>
      <c r="T1683" s="5">
        <v>59.000000000000014</v>
      </c>
      <c r="U1683">
        <v>0</v>
      </c>
      <c r="V1683" s="5">
        <v>20.64</v>
      </c>
      <c r="W1683" t="s">
        <v>41</v>
      </c>
      <c r="X1683" s="3">
        <v>41736</v>
      </c>
      <c r="Y1683" s="3">
        <v>41737</v>
      </c>
      <c r="Z1683">
        <v>6</v>
      </c>
      <c r="AA1683" t="s">
        <v>8399</v>
      </c>
      <c r="AB1683">
        <f t="shared" si="132"/>
        <v>1</v>
      </c>
      <c r="AC1683" t="str">
        <f t="shared" si="130"/>
        <v>Wednesday</v>
      </c>
      <c r="AD1683" s="5">
        <v>7.9320000000000004</v>
      </c>
      <c r="AE1683">
        <v>2014</v>
      </c>
      <c r="AF1683">
        <v>14</v>
      </c>
      <c r="AG1683" s="14">
        <f t="shared" si="131"/>
        <v>0.3498305084745762</v>
      </c>
      <c r="AH1683">
        <f t="shared" si="133"/>
        <v>1</v>
      </c>
      <c r="AI1683">
        <f t="shared" si="134"/>
        <v>1</v>
      </c>
    </row>
    <row r="1684" spans="1:35" x14ac:dyDescent="0.35">
      <c r="A1684">
        <v>1683</v>
      </c>
      <c r="B1684" t="s">
        <v>4506</v>
      </c>
      <c r="C1684" t="s">
        <v>4507</v>
      </c>
      <c r="D1684" t="s">
        <v>29</v>
      </c>
      <c r="E1684" t="s">
        <v>30</v>
      </c>
      <c r="F1684" t="s">
        <v>31</v>
      </c>
      <c r="G1684" t="s">
        <v>436</v>
      </c>
      <c r="H1684" t="s">
        <v>436</v>
      </c>
      <c r="I1684" t="s">
        <v>34</v>
      </c>
      <c r="J1684" t="s">
        <v>4508</v>
      </c>
      <c r="K1684" s="3">
        <v>41027</v>
      </c>
      <c r="L1684" t="s">
        <v>36</v>
      </c>
      <c r="M1684" t="s">
        <v>4509</v>
      </c>
      <c r="N1684" t="s">
        <v>4510</v>
      </c>
      <c r="O1684" t="s">
        <v>39</v>
      </c>
      <c r="P1684" t="s">
        <v>61</v>
      </c>
      <c r="Q1684">
        <v>3</v>
      </c>
      <c r="R1684" s="5">
        <v>9.3866666666666667</v>
      </c>
      <c r="S1684" s="5">
        <v>9.6666666666666661</v>
      </c>
      <c r="T1684" s="5">
        <v>29</v>
      </c>
      <c r="U1684">
        <v>0</v>
      </c>
      <c r="V1684" s="5">
        <v>0.84</v>
      </c>
      <c r="W1684" t="s">
        <v>139</v>
      </c>
      <c r="X1684" s="3">
        <v>41030</v>
      </c>
      <c r="Y1684" s="3">
        <v>41030</v>
      </c>
      <c r="Z1684">
        <v>3</v>
      </c>
      <c r="AA1684" t="s">
        <v>8400</v>
      </c>
      <c r="AB1684">
        <f t="shared" si="132"/>
        <v>0</v>
      </c>
      <c r="AC1684" t="str">
        <f t="shared" si="130"/>
        <v>Saturday</v>
      </c>
      <c r="AD1684" s="5">
        <v>3.5259999999999998</v>
      </c>
      <c r="AE1684">
        <v>2012</v>
      </c>
      <c r="AF1684">
        <v>17</v>
      </c>
      <c r="AG1684" s="14">
        <f t="shared" si="131"/>
        <v>2.8965517241379309E-2</v>
      </c>
      <c r="AH1684">
        <f t="shared" si="133"/>
        <v>0</v>
      </c>
      <c r="AI1684" t="str">
        <f t="shared" si="134"/>
        <v xml:space="preserve"> </v>
      </c>
    </row>
    <row r="1685" spans="1:35" x14ac:dyDescent="0.35">
      <c r="A1685">
        <v>1684</v>
      </c>
      <c r="B1685" t="s">
        <v>218</v>
      </c>
      <c r="C1685" t="s">
        <v>219</v>
      </c>
      <c r="D1685" t="s">
        <v>29</v>
      </c>
      <c r="E1685" t="s">
        <v>199</v>
      </c>
      <c r="F1685" t="s">
        <v>200</v>
      </c>
      <c r="G1685" t="s">
        <v>1002</v>
      </c>
      <c r="H1685" t="s">
        <v>1003</v>
      </c>
      <c r="I1685" t="s">
        <v>34</v>
      </c>
      <c r="J1685" t="s">
        <v>4511</v>
      </c>
      <c r="K1685" s="3">
        <v>41018</v>
      </c>
      <c r="L1685" t="s">
        <v>36</v>
      </c>
      <c r="M1685" t="s">
        <v>2360</v>
      </c>
      <c r="N1685" t="s">
        <v>2361</v>
      </c>
      <c r="O1685" t="s">
        <v>51</v>
      </c>
      <c r="P1685" t="s">
        <v>52</v>
      </c>
      <c r="Q1685">
        <v>2</v>
      </c>
      <c r="R1685" s="5">
        <v>12.26</v>
      </c>
      <c r="S1685" s="5">
        <v>12.5</v>
      </c>
      <c r="T1685" s="5">
        <v>25</v>
      </c>
      <c r="U1685">
        <v>0</v>
      </c>
      <c r="V1685" s="5">
        <v>0.48</v>
      </c>
      <c r="W1685" t="s">
        <v>41</v>
      </c>
      <c r="X1685" s="3">
        <v>41023</v>
      </c>
      <c r="Y1685" s="3">
        <v>41023</v>
      </c>
      <c r="Z1685">
        <v>5</v>
      </c>
      <c r="AA1685" t="s">
        <v>8400</v>
      </c>
      <c r="AB1685">
        <f t="shared" si="132"/>
        <v>0</v>
      </c>
      <c r="AC1685" t="str">
        <f t="shared" si="130"/>
        <v>Thursday</v>
      </c>
      <c r="AD1685" s="5">
        <v>2.77</v>
      </c>
      <c r="AE1685">
        <v>2012</v>
      </c>
      <c r="AF1685">
        <v>16</v>
      </c>
      <c r="AG1685" s="14">
        <f t="shared" si="131"/>
        <v>1.9199999999999998E-2</v>
      </c>
      <c r="AH1685">
        <f t="shared" si="133"/>
        <v>0</v>
      </c>
      <c r="AI1685" t="str">
        <f t="shared" si="134"/>
        <v xml:space="preserve"> </v>
      </c>
    </row>
    <row r="1686" spans="1:35" x14ac:dyDescent="0.35">
      <c r="A1686">
        <v>1685</v>
      </c>
      <c r="B1686" t="s">
        <v>3283</v>
      </c>
      <c r="C1686" t="s">
        <v>3284</v>
      </c>
      <c r="D1686" t="s">
        <v>29</v>
      </c>
      <c r="E1686" t="s">
        <v>30</v>
      </c>
      <c r="F1686" t="s">
        <v>31</v>
      </c>
      <c r="G1686" t="s">
        <v>365</v>
      </c>
      <c r="H1686" t="s">
        <v>366</v>
      </c>
      <c r="I1686" t="s">
        <v>34</v>
      </c>
      <c r="J1686" t="s">
        <v>4512</v>
      </c>
      <c r="K1686" s="3">
        <v>41176</v>
      </c>
      <c r="L1686" t="s">
        <v>36</v>
      </c>
      <c r="M1686" t="s">
        <v>4513</v>
      </c>
      <c r="N1686" t="s">
        <v>1120</v>
      </c>
      <c r="O1686" t="s">
        <v>51</v>
      </c>
      <c r="P1686" t="s">
        <v>93</v>
      </c>
      <c r="Q1686">
        <v>3</v>
      </c>
      <c r="R1686" s="5">
        <v>253.59626666666657</v>
      </c>
      <c r="S1686" s="5">
        <v>305.61033333333319</v>
      </c>
      <c r="T1686" s="5">
        <v>733.46479999999974</v>
      </c>
      <c r="U1686">
        <v>0.2</v>
      </c>
      <c r="V1686" s="5">
        <v>-27.324000000000002</v>
      </c>
      <c r="W1686" t="s">
        <v>41</v>
      </c>
      <c r="X1686" s="3">
        <v>41181</v>
      </c>
      <c r="Y1686" s="3">
        <v>41184</v>
      </c>
      <c r="Z1686">
        <v>8</v>
      </c>
      <c r="AA1686" t="s">
        <v>8399</v>
      </c>
      <c r="AB1686">
        <f t="shared" si="132"/>
        <v>3</v>
      </c>
      <c r="AC1686" t="str">
        <f t="shared" si="130"/>
        <v>Monday</v>
      </c>
      <c r="AD1686" s="5">
        <v>27.094999999999999</v>
      </c>
      <c r="AE1686">
        <v>2012</v>
      </c>
      <c r="AF1686">
        <v>39</v>
      </c>
      <c r="AG1686" s="14">
        <f t="shared" si="131"/>
        <v>-3.7253321495455557E-2</v>
      </c>
      <c r="AH1686">
        <f t="shared" si="133"/>
        <v>1</v>
      </c>
      <c r="AI1686">
        <f t="shared" si="134"/>
        <v>3</v>
      </c>
    </row>
    <row r="1687" spans="1:35" x14ac:dyDescent="0.35">
      <c r="A1687">
        <v>1686</v>
      </c>
      <c r="B1687" t="s">
        <v>399</v>
      </c>
      <c r="C1687" t="s">
        <v>400</v>
      </c>
      <c r="D1687" t="s">
        <v>29</v>
      </c>
      <c r="E1687" t="s">
        <v>84</v>
      </c>
      <c r="F1687" t="s">
        <v>463</v>
      </c>
      <c r="G1687" t="s">
        <v>523</v>
      </c>
      <c r="H1687" t="s">
        <v>523</v>
      </c>
      <c r="I1687" t="s">
        <v>34</v>
      </c>
      <c r="J1687" t="s">
        <v>4514</v>
      </c>
      <c r="K1687" s="3">
        <v>41435</v>
      </c>
      <c r="L1687" t="s">
        <v>36</v>
      </c>
      <c r="M1687" t="s">
        <v>4515</v>
      </c>
      <c r="N1687" t="s">
        <v>4516</v>
      </c>
      <c r="O1687" t="s">
        <v>51</v>
      </c>
      <c r="P1687" t="s">
        <v>52</v>
      </c>
      <c r="Q1687">
        <v>3</v>
      </c>
      <c r="R1687" s="5">
        <v>17.166666666666671</v>
      </c>
      <c r="S1687" s="5">
        <v>33.666666666666671</v>
      </c>
      <c r="T1687" s="5">
        <v>101.00000000000001</v>
      </c>
      <c r="U1687">
        <v>0</v>
      </c>
      <c r="V1687" s="5">
        <v>49.5</v>
      </c>
      <c r="W1687" t="s">
        <v>139</v>
      </c>
      <c r="X1687" s="3">
        <v>41438</v>
      </c>
      <c r="Y1687" s="3">
        <v>41438</v>
      </c>
      <c r="Z1687">
        <v>3</v>
      </c>
      <c r="AA1687" t="s">
        <v>8400</v>
      </c>
      <c r="AB1687">
        <f t="shared" si="132"/>
        <v>0</v>
      </c>
      <c r="AC1687" t="str">
        <f t="shared" si="130"/>
        <v>Monday</v>
      </c>
      <c r="AD1687" s="5">
        <v>3.1230000000000002</v>
      </c>
      <c r="AE1687">
        <v>2013</v>
      </c>
      <c r="AF1687">
        <v>24</v>
      </c>
      <c r="AG1687" s="14">
        <f t="shared" si="131"/>
        <v>0.49009900990099003</v>
      </c>
      <c r="AH1687">
        <f t="shared" si="133"/>
        <v>0</v>
      </c>
      <c r="AI1687" t="str">
        <f t="shared" si="134"/>
        <v xml:space="preserve"> </v>
      </c>
    </row>
    <row r="1688" spans="1:35" x14ac:dyDescent="0.35">
      <c r="A1688">
        <v>1687</v>
      </c>
      <c r="B1688" t="s">
        <v>4517</v>
      </c>
      <c r="C1688" t="s">
        <v>4518</v>
      </c>
      <c r="D1688" t="s">
        <v>96</v>
      </c>
      <c r="E1688" t="s">
        <v>84</v>
      </c>
      <c r="F1688" t="s">
        <v>463</v>
      </c>
      <c r="G1688" t="s">
        <v>1751</v>
      </c>
      <c r="H1688" t="s">
        <v>1752</v>
      </c>
      <c r="I1688" t="s">
        <v>34</v>
      </c>
      <c r="J1688" t="s">
        <v>4519</v>
      </c>
      <c r="K1688" s="3">
        <v>41941</v>
      </c>
      <c r="L1688" t="s">
        <v>36</v>
      </c>
      <c r="M1688" t="s">
        <v>1808</v>
      </c>
      <c r="N1688" t="s">
        <v>1809</v>
      </c>
      <c r="O1688" t="s">
        <v>51</v>
      </c>
      <c r="P1688" t="s">
        <v>52</v>
      </c>
      <c r="Q1688">
        <v>9</v>
      </c>
      <c r="R1688" s="5">
        <v>68.191111111111113</v>
      </c>
      <c r="S1688" s="5">
        <v>74.111111111111114</v>
      </c>
      <c r="T1688" s="5">
        <v>667</v>
      </c>
      <c r="U1688">
        <v>0</v>
      </c>
      <c r="V1688" s="5">
        <v>53.28</v>
      </c>
      <c r="W1688" t="s">
        <v>41</v>
      </c>
      <c r="X1688" s="3">
        <v>41946</v>
      </c>
      <c r="Y1688" s="3">
        <v>41948</v>
      </c>
      <c r="Z1688">
        <v>7</v>
      </c>
      <c r="AA1688" t="s">
        <v>8399</v>
      </c>
      <c r="AB1688">
        <f t="shared" si="132"/>
        <v>2</v>
      </c>
      <c r="AC1688" t="str">
        <f t="shared" si="130"/>
        <v>Wednesday</v>
      </c>
      <c r="AD1688" s="5">
        <v>31.707000000000001</v>
      </c>
      <c r="AE1688">
        <v>2014</v>
      </c>
      <c r="AF1688">
        <v>44</v>
      </c>
      <c r="AG1688" s="14">
        <f t="shared" si="131"/>
        <v>7.9880059970014988E-2</v>
      </c>
      <c r="AH1688">
        <f t="shared" si="133"/>
        <v>1</v>
      </c>
      <c r="AI1688">
        <f t="shared" si="134"/>
        <v>2</v>
      </c>
    </row>
    <row r="1689" spans="1:35" x14ac:dyDescent="0.35">
      <c r="A1689">
        <v>1688</v>
      </c>
      <c r="B1689" t="s">
        <v>4520</v>
      </c>
      <c r="C1689" t="s">
        <v>4521</v>
      </c>
      <c r="D1689" t="s">
        <v>112</v>
      </c>
      <c r="E1689" t="s">
        <v>84</v>
      </c>
      <c r="F1689" t="s">
        <v>168</v>
      </c>
      <c r="G1689" t="s">
        <v>329</v>
      </c>
      <c r="H1689" t="s">
        <v>330</v>
      </c>
      <c r="I1689" t="s">
        <v>34</v>
      </c>
      <c r="J1689" t="s">
        <v>4522</v>
      </c>
      <c r="K1689" s="3">
        <v>40714</v>
      </c>
      <c r="L1689" t="s">
        <v>136</v>
      </c>
      <c r="M1689" t="s">
        <v>1806</v>
      </c>
      <c r="N1689" t="s">
        <v>1807</v>
      </c>
      <c r="O1689" t="s">
        <v>39</v>
      </c>
      <c r="P1689" t="s">
        <v>58</v>
      </c>
      <c r="Q1689">
        <v>3</v>
      </c>
      <c r="R1689" s="5">
        <v>3.7642666666666678</v>
      </c>
      <c r="S1689" s="5">
        <v>4.9671111111111124</v>
      </c>
      <c r="T1689" s="5">
        <v>8.9408000000000012</v>
      </c>
      <c r="U1689">
        <v>0.4</v>
      </c>
      <c r="V1689" s="5">
        <v>-2.3519999999999999</v>
      </c>
      <c r="W1689" t="s">
        <v>155</v>
      </c>
      <c r="X1689" s="3">
        <v>40716</v>
      </c>
      <c r="Y1689" s="3">
        <v>40716</v>
      </c>
      <c r="Z1689">
        <v>2</v>
      </c>
      <c r="AA1689" t="s">
        <v>8400</v>
      </c>
      <c r="AB1689">
        <f t="shared" si="132"/>
        <v>0</v>
      </c>
      <c r="AC1689" t="str">
        <f t="shared" si="130"/>
        <v>Monday</v>
      </c>
      <c r="AD1689" s="5">
        <v>1.147</v>
      </c>
      <c r="AE1689">
        <v>2011</v>
      </c>
      <c r="AF1689">
        <v>26</v>
      </c>
      <c r="AG1689" s="14">
        <f t="shared" si="131"/>
        <v>-0.26306370794559764</v>
      </c>
      <c r="AH1689">
        <f t="shared" si="133"/>
        <v>0</v>
      </c>
      <c r="AI1689" t="str">
        <f t="shared" si="134"/>
        <v xml:space="preserve"> </v>
      </c>
    </row>
    <row r="1690" spans="1:35" x14ac:dyDescent="0.35">
      <c r="A1690">
        <v>1689</v>
      </c>
      <c r="B1690" t="s">
        <v>4520</v>
      </c>
      <c r="C1690" t="s">
        <v>4521</v>
      </c>
      <c r="D1690" t="s">
        <v>112</v>
      </c>
      <c r="E1690" t="s">
        <v>84</v>
      </c>
      <c r="F1690" t="s">
        <v>168</v>
      </c>
      <c r="G1690" t="s">
        <v>329</v>
      </c>
      <c r="H1690" t="s">
        <v>330</v>
      </c>
      <c r="I1690" t="s">
        <v>34</v>
      </c>
      <c r="J1690" t="s">
        <v>4522</v>
      </c>
      <c r="K1690" s="3">
        <v>40714</v>
      </c>
      <c r="L1690" t="s">
        <v>136</v>
      </c>
      <c r="M1690" t="s">
        <v>3110</v>
      </c>
      <c r="N1690" t="s">
        <v>3111</v>
      </c>
      <c r="O1690" t="s">
        <v>51</v>
      </c>
      <c r="P1690" t="s">
        <v>93</v>
      </c>
      <c r="Q1690">
        <v>4</v>
      </c>
      <c r="R1690" s="5">
        <v>78.271199999999993</v>
      </c>
      <c r="S1690" s="5">
        <v>99.772000000000006</v>
      </c>
      <c r="T1690" s="5">
        <v>239.4528</v>
      </c>
      <c r="U1690">
        <v>0.4</v>
      </c>
      <c r="V1690" s="5">
        <v>-73.632000000000005</v>
      </c>
      <c r="W1690" t="s">
        <v>155</v>
      </c>
      <c r="X1690" s="3">
        <v>40716</v>
      </c>
      <c r="Y1690" s="3">
        <v>40716</v>
      </c>
      <c r="Z1690">
        <v>2</v>
      </c>
      <c r="AA1690" t="s">
        <v>8400</v>
      </c>
      <c r="AB1690">
        <f t="shared" si="132"/>
        <v>0</v>
      </c>
      <c r="AC1690" t="str">
        <f t="shared" si="130"/>
        <v>Monday</v>
      </c>
      <c r="AD1690" s="5">
        <v>30.117000000000001</v>
      </c>
      <c r="AE1690">
        <v>2011</v>
      </c>
      <c r="AF1690">
        <v>26</v>
      </c>
      <c r="AG1690" s="14">
        <f t="shared" si="131"/>
        <v>-0.30750110251373131</v>
      </c>
      <c r="AH1690">
        <f t="shared" si="133"/>
        <v>0</v>
      </c>
      <c r="AI1690" t="str">
        <f t="shared" si="134"/>
        <v xml:space="preserve"> </v>
      </c>
    </row>
    <row r="1691" spans="1:35" x14ac:dyDescent="0.35">
      <c r="A1691">
        <v>1690</v>
      </c>
      <c r="B1691" t="s">
        <v>1543</v>
      </c>
      <c r="C1691" t="s">
        <v>1544</v>
      </c>
      <c r="D1691" t="s">
        <v>29</v>
      </c>
      <c r="E1691" t="s">
        <v>84</v>
      </c>
      <c r="F1691" t="s">
        <v>740</v>
      </c>
      <c r="G1691" t="s">
        <v>741</v>
      </c>
      <c r="H1691" t="s">
        <v>1579</v>
      </c>
      <c r="I1691" t="s">
        <v>34</v>
      </c>
      <c r="J1691" t="s">
        <v>4523</v>
      </c>
      <c r="K1691" s="3">
        <v>40721</v>
      </c>
      <c r="L1691" t="s">
        <v>215</v>
      </c>
      <c r="M1691" t="s">
        <v>4524</v>
      </c>
      <c r="N1691" t="s">
        <v>4525</v>
      </c>
      <c r="O1691" t="s">
        <v>72</v>
      </c>
      <c r="P1691" t="s">
        <v>178</v>
      </c>
      <c r="Q1691">
        <v>5</v>
      </c>
      <c r="R1691" s="5">
        <v>43.160000000000004</v>
      </c>
      <c r="S1691" s="5">
        <v>83</v>
      </c>
      <c r="T1691" s="5">
        <v>415</v>
      </c>
      <c r="U1691">
        <v>0</v>
      </c>
      <c r="V1691" s="5">
        <v>199.2</v>
      </c>
      <c r="W1691" t="s">
        <v>242</v>
      </c>
      <c r="X1691" s="3">
        <v>40721</v>
      </c>
      <c r="Y1691" s="3">
        <v>40721</v>
      </c>
      <c r="Z1691">
        <v>0</v>
      </c>
      <c r="AA1691" t="s">
        <v>8400</v>
      </c>
      <c r="AB1691">
        <f t="shared" si="132"/>
        <v>0</v>
      </c>
      <c r="AC1691" t="str">
        <f t="shared" si="130"/>
        <v>Monday</v>
      </c>
      <c r="AD1691" s="5">
        <v>42.847000000000001</v>
      </c>
      <c r="AE1691">
        <v>2011</v>
      </c>
      <c r="AF1691">
        <v>27</v>
      </c>
      <c r="AG1691" s="14">
        <f t="shared" si="131"/>
        <v>0.48</v>
      </c>
      <c r="AH1691">
        <f t="shared" si="133"/>
        <v>0</v>
      </c>
      <c r="AI1691" t="str">
        <f t="shared" si="134"/>
        <v xml:space="preserve"> </v>
      </c>
    </row>
    <row r="1692" spans="1:35" x14ac:dyDescent="0.35">
      <c r="A1692">
        <v>1691</v>
      </c>
      <c r="B1692" t="s">
        <v>1543</v>
      </c>
      <c r="C1692" t="s">
        <v>1544</v>
      </c>
      <c r="D1692" t="s">
        <v>29</v>
      </c>
      <c r="E1692" t="s">
        <v>84</v>
      </c>
      <c r="F1692" t="s">
        <v>740</v>
      </c>
      <c r="G1692" t="s">
        <v>741</v>
      </c>
      <c r="H1692" t="s">
        <v>1579</v>
      </c>
      <c r="I1692" t="s">
        <v>34</v>
      </c>
      <c r="J1692" t="s">
        <v>4523</v>
      </c>
      <c r="K1692" s="3">
        <v>40721</v>
      </c>
      <c r="L1692" t="s">
        <v>215</v>
      </c>
      <c r="M1692" t="s">
        <v>2667</v>
      </c>
      <c r="N1692" t="s">
        <v>2668</v>
      </c>
      <c r="O1692" t="s">
        <v>39</v>
      </c>
      <c r="P1692" t="s">
        <v>76</v>
      </c>
      <c r="Q1692">
        <v>3</v>
      </c>
      <c r="R1692" s="5">
        <v>17.126666666666669</v>
      </c>
      <c r="S1692" s="5">
        <v>30.666666666666668</v>
      </c>
      <c r="T1692" s="5">
        <v>92</v>
      </c>
      <c r="U1692">
        <v>0</v>
      </c>
      <c r="V1692" s="5">
        <v>40.619999999999997</v>
      </c>
      <c r="W1692" t="s">
        <v>242</v>
      </c>
      <c r="X1692" s="3">
        <v>40721</v>
      </c>
      <c r="Y1692" s="3">
        <v>40721</v>
      </c>
      <c r="Z1692">
        <v>0</v>
      </c>
      <c r="AA1692" t="s">
        <v>8400</v>
      </c>
      <c r="AB1692">
        <f t="shared" si="132"/>
        <v>0</v>
      </c>
      <c r="AC1692" t="str">
        <f t="shared" si="130"/>
        <v>Monday</v>
      </c>
      <c r="AD1692" s="5">
        <v>25.462</v>
      </c>
      <c r="AE1692">
        <v>2011</v>
      </c>
      <c r="AF1692">
        <v>27</v>
      </c>
      <c r="AG1692" s="14">
        <f t="shared" si="131"/>
        <v>0.44152173913043474</v>
      </c>
      <c r="AH1692">
        <f t="shared" si="133"/>
        <v>0</v>
      </c>
      <c r="AI1692" t="str">
        <f t="shared" si="134"/>
        <v xml:space="preserve"> </v>
      </c>
    </row>
    <row r="1693" spans="1:35" x14ac:dyDescent="0.35">
      <c r="A1693">
        <v>1692</v>
      </c>
      <c r="B1693" t="s">
        <v>1543</v>
      </c>
      <c r="C1693" t="s">
        <v>1544</v>
      </c>
      <c r="D1693" t="s">
        <v>29</v>
      </c>
      <c r="E1693" t="s">
        <v>84</v>
      </c>
      <c r="F1693" t="s">
        <v>740</v>
      </c>
      <c r="G1693" t="s">
        <v>741</v>
      </c>
      <c r="H1693" t="s">
        <v>1579</v>
      </c>
      <c r="I1693" t="s">
        <v>34</v>
      </c>
      <c r="J1693" t="s">
        <v>4523</v>
      </c>
      <c r="K1693" s="3">
        <v>40721</v>
      </c>
      <c r="L1693" t="s">
        <v>215</v>
      </c>
      <c r="M1693" t="s">
        <v>1477</v>
      </c>
      <c r="N1693" t="s">
        <v>1478</v>
      </c>
      <c r="O1693" t="s">
        <v>39</v>
      </c>
      <c r="P1693" t="s">
        <v>61</v>
      </c>
      <c r="Q1693">
        <v>4</v>
      </c>
      <c r="R1693" s="5">
        <v>33.82</v>
      </c>
      <c r="S1693" s="5">
        <v>34.5</v>
      </c>
      <c r="T1693" s="5">
        <v>138</v>
      </c>
      <c r="U1693">
        <v>0</v>
      </c>
      <c r="V1693" s="5">
        <v>2.72</v>
      </c>
      <c r="W1693" t="s">
        <v>242</v>
      </c>
      <c r="X1693" s="3">
        <v>40721</v>
      </c>
      <c r="Y1693" s="3">
        <v>40723</v>
      </c>
      <c r="Z1693">
        <v>2</v>
      </c>
      <c r="AA1693" t="s">
        <v>8399</v>
      </c>
      <c r="AB1693">
        <f t="shared" si="132"/>
        <v>2</v>
      </c>
      <c r="AC1693" t="str">
        <f t="shared" si="130"/>
        <v>Monday</v>
      </c>
      <c r="AD1693" s="5">
        <v>21.986999999999998</v>
      </c>
      <c r="AE1693">
        <v>2011</v>
      </c>
      <c r="AF1693">
        <v>27</v>
      </c>
      <c r="AG1693" s="14">
        <f t="shared" si="131"/>
        <v>1.9710144927536234E-2</v>
      </c>
      <c r="AH1693">
        <f t="shared" si="133"/>
        <v>1</v>
      </c>
      <c r="AI1693">
        <f t="shared" si="134"/>
        <v>2</v>
      </c>
    </row>
    <row r="1694" spans="1:35" x14ac:dyDescent="0.35">
      <c r="A1694">
        <v>1693</v>
      </c>
      <c r="B1694" t="s">
        <v>1543</v>
      </c>
      <c r="C1694" t="s">
        <v>1544</v>
      </c>
      <c r="D1694" t="s">
        <v>29</v>
      </c>
      <c r="E1694" t="s">
        <v>84</v>
      </c>
      <c r="F1694" t="s">
        <v>740</v>
      </c>
      <c r="G1694" t="s">
        <v>741</v>
      </c>
      <c r="H1694" t="s">
        <v>1579</v>
      </c>
      <c r="I1694" t="s">
        <v>34</v>
      </c>
      <c r="J1694" t="s">
        <v>4523</v>
      </c>
      <c r="K1694" s="3">
        <v>40721</v>
      </c>
      <c r="L1694" t="s">
        <v>215</v>
      </c>
      <c r="M1694" t="s">
        <v>2238</v>
      </c>
      <c r="N1694" t="s">
        <v>2239</v>
      </c>
      <c r="O1694" t="s">
        <v>51</v>
      </c>
      <c r="P1694" t="s">
        <v>52</v>
      </c>
      <c r="Q1694">
        <v>4</v>
      </c>
      <c r="R1694" s="5">
        <v>16.59</v>
      </c>
      <c r="S1694" s="5">
        <v>16.75</v>
      </c>
      <c r="T1694" s="5">
        <v>67</v>
      </c>
      <c r="U1694">
        <v>0</v>
      </c>
      <c r="V1694" s="5">
        <v>0.64</v>
      </c>
      <c r="W1694" t="s">
        <v>242</v>
      </c>
      <c r="X1694" s="3">
        <v>40721</v>
      </c>
      <c r="Y1694" s="3">
        <v>40721</v>
      </c>
      <c r="Z1694">
        <v>0</v>
      </c>
      <c r="AA1694" t="s">
        <v>8400</v>
      </c>
      <c r="AB1694">
        <f t="shared" si="132"/>
        <v>0</v>
      </c>
      <c r="AC1694" t="str">
        <f t="shared" si="130"/>
        <v>Monday</v>
      </c>
      <c r="AD1694" s="5">
        <v>21.684000000000001</v>
      </c>
      <c r="AE1694">
        <v>2011</v>
      </c>
      <c r="AF1694">
        <v>27</v>
      </c>
      <c r="AG1694" s="14">
        <f t="shared" si="131"/>
        <v>9.5522388059701493E-3</v>
      </c>
      <c r="AH1694">
        <f t="shared" si="133"/>
        <v>0</v>
      </c>
      <c r="AI1694" t="str">
        <f t="shared" si="134"/>
        <v xml:space="preserve"> </v>
      </c>
    </row>
    <row r="1695" spans="1:35" x14ac:dyDescent="0.35">
      <c r="A1695">
        <v>1694</v>
      </c>
      <c r="B1695" t="s">
        <v>1543</v>
      </c>
      <c r="C1695" t="s">
        <v>1544</v>
      </c>
      <c r="D1695" t="s">
        <v>29</v>
      </c>
      <c r="E1695" t="s">
        <v>84</v>
      </c>
      <c r="F1695" t="s">
        <v>740</v>
      </c>
      <c r="G1695" t="s">
        <v>741</v>
      </c>
      <c r="H1695" t="s">
        <v>1579</v>
      </c>
      <c r="I1695" t="s">
        <v>34</v>
      </c>
      <c r="J1695" t="s">
        <v>4523</v>
      </c>
      <c r="K1695" s="3">
        <v>40721</v>
      </c>
      <c r="L1695" t="s">
        <v>215</v>
      </c>
      <c r="M1695" t="s">
        <v>713</v>
      </c>
      <c r="N1695" t="s">
        <v>714</v>
      </c>
      <c r="O1695" t="s">
        <v>39</v>
      </c>
      <c r="P1695" t="s">
        <v>61</v>
      </c>
      <c r="Q1695">
        <v>2</v>
      </c>
      <c r="R1695" s="5">
        <v>32.840000000000003</v>
      </c>
      <c r="S1695" s="5">
        <v>33.5</v>
      </c>
      <c r="T1695" s="5">
        <v>67</v>
      </c>
      <c r="U1695">
        <v>0</v>
      </c>
      <c r="V1695" s="5">
        <v>1.32</v>
      </c>
      <c r="W1695" t="s">
        <v>242</v>
      </c>
      <c r="X1695" s="3">
        <v>40721</v>
      </c>
      <c r="Y1695" s="3">
        <v>40723</v>
      </c>
      <c r="Z1695">
        <v>2</v>
      </c>
      <c r="AA1695" t="s">
        <v>8399</v>
      </c>
      <c r="AB1695">
        <f t="shared" si="132"/>
        <v>2</v>
      </c>
      <c r="AC1695" t="str">
        <f t="shared" si="130"/>
        <v>Monday</v>
      </c>
      <c r="AD1695" s="5">
        <v>16.135000000000002</v>
      </c>
      <c r="AE1695">
        <v>2011</v>
      </c>
      <c r="AF1695">
        <v>27</v>
      </c>
      <c r="AG1695" s="14">
        <f t="shared" si="131"/>
        <v>1.9701492537313434E-2</v>
      </c>
      <c r="AH1695">
        <f t="shared" si="133"/>
        <v>1</v>
      </c>
      <c r="AI1695">
        <f t="shared" si="134"/>
        <v>2</v>
      </c>
    </row>
    <row r="1696" spans="1:35" x14ac:dyDescent="0.35">
      <c r="A1696">
        <v>1695</v>
      </c>
      <c r="B1696" t="s">
        <v>1858</v>
      </c>
      <c r="C1696" t="s">
        <v>1859</v>
      </c>
      <c r="D1696" t="s">
        <v>112</v>
      </c>
      <c r="E1696" t="s">
        <v>30</v>
      </c>
      <c r="F1696" t="s">
        <v>31</v>
      </c>
      <c r="G1696" t="s">
        <v>32</v>
      </c>
      <c r="H1696" t="s">
        <v>33</v>
      </c>
      <c r="I1696" t="s">
        <v>34</v>
      </c>
      <c r="J1696" t="s">
        <v>4526</v>
      </c>
      <c r="K1696" s="3">
        <v>40942</v>
      </c>
      <c r="L1696" t="s">
        <v>36</v>
      </c>
      <c r="M1696" t="s">
        <v>4489</v>
      </c>
      <c r="N1696" t="s">
        <v>4490</v>
      </c>
      <c r="O1696" t="s">
        <v>39</v>
      </c>
      <c r="P1696" t="s">
        <v>64</v>
      </c>
      <c r="Q1696">
        <v>3</v>
      </c>
      <c r="R1696" s="5">
        <v>4.3333333333333321</v>
      </c>
      <c r="S1696" s="5">
        <v>8.3333333333333321</v>
      </c>
      <c r="T1696" s="5">
        <v>24.999999999999996</v>
      </c>
      <c r="U1696">
        <v>0</v>
      </c>
      <c r="V1696" s="5">
        <v>12</v>
      </c>
      <c r="W1696" t="s">
        <v>41</v>
      </c>
      <c r="X1696" s="3">
        <v>40947</v>
      </c>
      <c r="Y1696" s="3">
        <v>40947</v>
      </c>
      <c r="Z1696">
        <v>5</v>
      </c>
      <c r="AA1696" t="s">
        <v>8400</v>
      </c>
      <c r="AB1696">
        <f t="shared" si="132"/>
        <v>0</v>
      </c>
      <c r="AC1696" t="str">
        <f t="shared" si="130"/>
        <v>Friday</v>
      </c>
      <c r="AD1696" s="5">
        <v>2.274</v>
      </c>
      <c r="AE1696">
        <v>2012</v>
      </c>
      <c r="AF1696">
        <v>5</v>
      </c>
      <c r="AG1696" s="14">
        <f t="shared" si="131"/>
        <v>0.48000000000000009</v>
      </c>
      <c r="AH1696">
        <f t="shared" si="133"/>
        <v>0</v>
      </c>
      <c r="AI1696" t="str">
        <f t="shared" si="134"/>
        <v xml:space="preserve"> </v>
      </c>
    </row>
    <row r="1697" spans="1:35" x14ac:dyDescent="0.35">
      <c r="A1697">
        <v>1696</v>
      </c>
      <c r="B1697" t="s">
        <v>1858</v>
      </c>
      <c r="C1697" t="s">
        <v>1859</v>
      </c>
      <c r="D1697" t="s">
        <v>112</v>
      </c>
      <c r="E1697" t="s">
        <v>30</v>
      </c>
      <c r="F1697" t="s">
        <v>31</v>
      </c>
      <c r="G1697" t="s">
        <v>32</v>
      </c>
      <c r="H1697" t="s">
        <v>33</v>
      </c>
      <c r="I1697" t="s">
        <v>34</v>
      </c>
      <c r="J1697" t="s">
        <v>4526</v>
      </c>
      <c r="K1697" s="3">
        <v>40942</v>
      </c>
      <c r="L1697" t="s">
        <v>36</v>
      </c>
      <c r="M1697" t="s">
        <v>2691</v>
      </c>
      <c r="N1697" t="s">
        <v>2692</v>
      </c>
      <c r="O1697" t="s">
        <v>51</v>
      </c>
      <c r="P1697" t="s">
        <v>93</v>
      </c>
      <c r="Q1697">
        <v>3</v>
      </c>
      <c r="R1697" s="5">
        <v>28.34826666666666</v>
      </c>
      <c r="S1697" s="5">
        <v>31.600333333333328</v>
      </c>
      <c r="T1697" s="5">
        <v>75.840799999999987</v>
      </c>
      <c r="U1697">
        <v>0.2</v>
      </c>
      <c r="V1697" s="5">
        <v>-9.2040000000000006</v>
      </c>
      <c r="W1697" t="s">
        <v>41</v>
      </c>
      <c r="X1697" s="3">
        <v>40947</v>
      </c>
      <c r="Y1697" s="3">
        <v>40947</v>
      </c>
      <c r="Z1697">
        <v>5</v>
      </c>
      <c r="AA1697" t="s">
        <v>8400</v>
      </c>
      <c r="AB1697">
        <f t="shared" si="132"/>
        <v>0</v>
      </c>
      <c r="AC1697" t="str">
        <f t="shared" si="130"/>
        <v>Friday</v>
      </c>
      <c r="AD1697" s="5">
        <v>2.5939999999999999</v>
      </c>
      <c r="AE1697">
        <v>2012</v>
      </c>
      <c r="AF1697">
        <v>5</v>
      </c>
      <c r="AG1697" s="14">
        <f t="shared" si="131"/>
        <v>-0.12135947933038684</v>
      </c>
      <c r="AH1697">
        <f t="shared" si="133"/>
        <v>0</v>
      </c>
      <c r="AI1697" t="str">
        <f t="shared" si="134"/>
        <v xml:space="preserve"> </v>
      </c>
    </row>
    <row r="1698" spans="1:35" x14ac:dyDescent="0.35">
      <c r="A1698">
        <v>1697</v>
      </c>
      <c r="B1698" t="s">
        <v>1495</v>
      </c>
      <c r="C1698" t="s">
        <v>1496</v>
      </c>
      <c r="D1698" t="s">
        <v>112</v>
      </c>
      <c r="E1698" t="s">
        <v>84</v>
      </c>
      <c r="F1698" t="s">
        <v>85</v>
      </c>
      <c r="G1698" t="s">
        <v>635</v>
      </c>
      <c r="H1698" t="s">
        <v>635</v>
      </c>
      <c r="I1698" t="s">
        <v>34</v>
      </c>
      <c r="J1698" t="s">
        <v>4527</v>
      </c>
      <c r="K1698" s="3">
        <v>40834</v>
      </c>
      <c r="L1698" t="s">
        <v>36</v>
      </c>
      <c r="M1698" t="s">
        <v>4528</v>
      </c>
      <c r="N1698" t="s">
        <v>4529</v>
      </c>
      <c r="O1698" t="s">
        <v>51</v>
      </c>
      <c r="P1698" t="s">
        <v>93</v>
      </c>
      <c r="Q1698">
        <v>6</v>
      </c>
      <c r="R1698" s="5">
        <v>37.213333333333331</v>
      </c>
      <c r="S1698" s="5">
        <v>41.333333333333329</v>
      </c>
      <c r="T1698" s="5">
        <v>247.99999999999997</v>
      </c>
      <c r="U1698">
        <v>0</v>
      </c>
      <c r="V1698" s="5">
        <v>24.72</v>
      </c>
      <c r="W1698" t="s">
        <v>41</v>
      </c>
      <c r="X1698" s="3">
        <v>40839</v>
      </c>
      <c r="Y1698" s="3">
        <v>40839</v>
      </c>
      <c r="Z1698">
        <v>5</v>
      </c>
      <c r="AA1698" t="s">
        <v>8400</v>
      </c>
      <c r="AB1698">
        <f t="shared" si="132"/>
        <v>0</v>
      </c>
      <c r="AC1698" t="str">
        <f t="shared" si="130"/>
        <v>Tuesday</v>
      </c>
      <c r="AD1698" s="5">
        <v>8.3870000000000005</v>
      </c>
      <c r="AE1698">
        <v>2011</v>
      </c>
      <c r="AF1698">
        <v>43</v>
      </c>
      <c r="AG1698" s="14">
        <f t="shared" si="131"/>
        <v>9.9677419354838717E-2</v>
      </c>
      <c r="AH1698">
        <f t="shared" si="133"/>
        <v>0</v>
      </c>
      <c r="AI1698" t="str">
        <f t="shared" si="134"/>
        <v xml:space="preserve"> </v>
      </c>
    </row>
    <row r="1699" spans="1:35" x14ac:dyDescent="0.35">
      <c r="A1699">
        <v>1698</v>
      </c>
      <c r="B1699" t="s">
        <v>1495</v>
      </c>
      <c r="C1699" t="s">
        <v>1496</v>
      </c>
      <c r="D1699" t="s">
        <v>112</v>
      </c>
      <c r="E1699" t="s">
        <v>84</v>
      </c>
      <c r="F1699" t="s">
        <v>85</v>
      </c>
      <c r="G1699" t="s">
        <v>635</v>
      </c>
      <c r="H1699" t="s">
        <v>635</v>
      </c>
      <c r="I1699" t="s">
        <v>34</v>
      </c>
      <c r="J1699" t="s">
        <v>4527</v>
      </c>
      <c r="K1699" s="3">
        <v>40834</v>
      </c>
      <c r="L1699" t="s">
        <v>36</v>
      </c>
      <c r="M1699" t="s">
        <v>4530</v>
      </c>
      <c r="N1699" t="s">
        <v>4531</v>
      </c>
      <c r="O1699" t="s">
        <v>39</v>
      </c>
      <c r="P1699" t="s">
        <v>165</v>
      </c>
      <c r="Q1699">
        <v>8</v>
      </c>
      <c r="R1699" s="5">
        <v>57.129999999999995</v>
      </c>
      <c r="S1699" s="5">
        <v>85.25</v>
      </c>
      <c r="T1699" s="5">
        <v>682</v>
      </c>
      <c r="U1699">
        <v>0</v>
      </c>
      <c r="V1699" s="5">
        <v>224.96</v>
      </c>
      <c r="W1699" t="s">
        <v>41</v>
      </c>
      <c r="X1699" s="3">
        <v>40839</v>
      </c>
      <c r="Y1699" s="3">
        <v>40839</v>
      </c>
      <c r="Z1699">
        <v>5</v>
      </c>
      <c r="AA1699" t="s">
        <v>8400</v>
      </c>
      <c r="AB1699">
        <f t="shared" si="132"/>
        <v>0</v>
      </c>
      <c r="AC1699" t="str">
        <f t="shared" si="130"/>
        <v>Tuesday</v>
      </c>
      <c r="AD1699" s="5">
        <v>48.003999999999998</v>
      </c>
      <c r="AE1699">
        <v>2011</v>
      </c>
      <c r="AF1699">
        <v>43</v>
      </c>
      <c r="AG1699" s="14">
        <f t="shared" si="131"/>
        <v>0.32985337243401763</v>
      </c>
      <c r="AH1699">
        <f t="shared" si="133"/>
        <v>0</v>
      </c>
      <c r="AI1699" t="str">
        <f t="shared" si="134"/>
        <v xml:space="preserve"> </v>
      </c>
    </row>
    <row r="1700" spans="1:35" x14ac:dyDescent="0.35">
      <c r="A1700">
        <v>1699</v>
      </c>
      <c r="B1700" t="s">
        <v>3810</v>
      </c>
      <c r="C1700" t="s">
        <v>3811</v>
      </c>
      <c r="D1700" t="s">
        <v>112</v>
      </c>
      <c r="E1700" t="s">
        <v>30</v>
      </c>
      <c r="F1700" t="s">
        <v>31</v>
      </c>
      <c r="G1700" t="s">
        <v>32</v>
      </c>
      <c r="H1700" t="s">
        <v>33</v>
      </c>
      <c r="I1700" t="s">
        <v>34</v>
      </c>
      <c r="J1700" t="s">
        <v>4532</v>
      </c>
      <c r="K1700" s="3">
        <v>41703</v>
      </c>
      <c r="L1700" t="s">
        <v>36</v>
      </c>
      <c r="M1700" t="s">
        <v>765</v>
      </c>
      <c r="N1700" t="s">
        <v>766</v>
      </c>
      <c r="O1700" t="s">
        <v>51</v>
      </c>
      <c r="P1700" t="s">
        <v>55</v>
      </c>
      <c r="Q1700">
        <v>4</v>
      </c>
      <c r="R1700" s="5">
        <v>79.65440000000001</v>
      </c>
      <c r="S1700" s="5">
        <v>84.302999999999997</v>
      </c>
      <c r="T1700" s="5">
        <v>269.76960000000003</v>
      </c>
      <c r="U1700">
        <v>0.2</v>
      </c>
      <c r="V1700" s="5">
        <v>-48.847999999999999</v>
      </c>
      <c r="W1700" t="s">
        <v>139</v>
      </c>
      <c r="X1700" s="3">
        <v>41706</v>
      </c>
      <c r="Y1700" s="3">
        <v>41709</v>
      </c>
      <c r="Z1700">
        <v>6</v>
      </c>
      <c r="AA1700" t="s">
        <v>8399</v>
      </c>
      <c r="AB1700">
        <f t="shared" si="132"/>
        <v>3</v>
      </c>
      <c r="AC1700" t="str">
        <f t="shared" si="130"/>
        <v>Wednesday</v>
      </c>
      <c r="AD1700" s="5">
        <v>22.332999999999998</v>
      </c>
      <c r="AE1700">
        <v>2014</v>
      </c>
      <c r="AF1700">
        <v>10</v>
      </c>
      <c r="AG1700" s="14">
        <f t="shared" si="131"/>
        <v>-0.18107303417434728</v>
      </c>
      <c r="AH1700">
        <f t="shared" si="133"/>
        <v>1</v>
      </c>
      <c r="AI1700">
        <f t="shared" si="134"/>
        <v>3</v>
      </c>
    </row>
    <row r="1701" spans="1:35" x14ac:dyDescent="0.35">
      <c r="A1701">
        <v>1700</v>
      </c>
      <c r="B1701" t="s">
        <v>434</v>
      </c>
      <c r="C1701" t="s">
        <v>435</v>
      </c>
      <c r="D1701" t="s">
        <v>112</v>
      </c>
      <c r="E1701" t="s">
        <v>30</v>
      </c>
      <c r="F1701" t="s">
        <v>31</v>
      </c>
      <c r="G1701" t="s">
        <v>2354</v>
      </c>
      <c r="H1701" t="s">
        <v>2354</v>
      </c>
      <c r="I1701" t="s">
        <v>34</v>
      </c>
      <c r="J1701" t="s">
        <v>4533</v>
      </c>
      <c r="K1701" s="3">
        <v>41194</v>
      </c>
      <c r="L1701" t="s">
        <v>215</v>
      </c>
      <c r="M1701" t="s">
        <v>654</v>
      </c>
      <c r="N1701" t="s">
        <v>655</v>
      </c>
      <c r="O1701" t="s">
        <v>39</v>
      </c>
      <c r="P1701" t="s">
        <v>40</v>
      </c>
      <c r="Q1701">
        <v>8</v>
      </c>
      <c r="R1701" s="5">
        <v>4.7549999999999999</v>
      </c>
      <c r="S1701" s="5">
        <v>7.875</v>
      </c>
      <c r="T1701" s="5">
        <v>63</v>
      </c>
      <c r="U1701">
        <v>0</v>
      </c>
      <c r="V1701" s="5">
        <v>24.96</v>
      </c>
      <c r="W1701" t="s">
        <v>139</v>
      </c>
      <c r="X1701" s="3">
        <v>41197</v>
      </c>
      <c r="Y1701" s="3">
        <v>41197</v>
      </c>
      <c r="Z1701">
        <v>3</v>
      </c>
      <c r="AA1701" t="s">
        <v>8400</v>
      </c>
      <c r="AB1701">
        <f t="shared" si="132"/>
        <v>0</v>
      </c>
      <c r="AC1701" t="str">
        <f t="shared" si="130"/>
        <v>Friday</v>
      </c>
      <c r="AD1701" s="5">
        <v>8.4949999999999992</v>
      </c>
      <c r="AE1701">
        <v>2012</v>
      </c>
      <c r="AF1701">
        <v>41</v>
      </c>
      <c r="AG1701" s="14">
        <f t="shared" si="131"/>
        <v>0.3961904761904762</v>
      </c>
      <c r="AH1701">
        <f t="shared" si="133"/>
        <v>0</v>
      </c>
      <c r="AI1701" t="str">
        <f t="shared" si="134"/>
        <v xml:space="preserve"> </v>
      </c>
    </row>
    <row r="1702" spans="1:35" x14ac:dyDescent="0.35">
      <c r="A1702">
        <v>1701</v>
      </c>
      <c r="B1702" t="s">
        <v>4534</v>
      </c>
      <c r="C1702" t="s">
        <v>4535</v>
      </c>
      <c r="D1702" t="s">
        <v>29</v>
      </c>
      <c r="E1702" t="s">
        <v>199</v>
      </c>
      <c r="F1702" t="s">
        <v>212</v>
      </c>
      <c r="G1702" t="s">
        <v>134</v>
      </c>
      <c r="H1702" t="s">
        <v>688</v>
      </c>
      <c r="I1702" t="s">
        <v>34</v>
      </c>
      <c r="J1702" t="s">
        <v>4536</v>
      </c>
      <c r="K1702" s="3">
        <v>41390</v>
      </c>
      <c r="L1702" t="s">
        <v>36</v>
      </c>
      <c r="M1702" t="s">
        <v>4537</v>
      </c>
      <c r="N1702" t="s">
        <v>4538</v>
      </c>
      <c r="O1702" t="s">
        <v>72</v>
      </c>
      <c r="P1702" t="s">
        <v>178</v>
      </c>
      <c r="Q1702">
        <v>3</v>
      </c>
      <c r="R1702" s="5">
        <v>56.402133333333332</v>
      </c>
      <c r="S1702" s="5">
        <v>105.84766666666665</v>
      </c>
      <c r="T1702" s="5">
        <v>254.03439999999998</v>
      </c>
      <c r="U1702">
        <v>0.2</v>
      </c>
      <c r="V1702" s="5">
        <v>84.828000000000003</v>
      </c>
      <c r="W1702" t="s">
        <v>41</v>
      </c>
      <c r="X1702" s="3">
        <v>41395</v>
      </c>
      <c r="Y1702" s="3">
        <v>41395</v>
      </c>
      <c r="Z1702">
        <v>5</v>
      </c>
      <c r="AA1702" t="s">
        <v>8400</v>
      </c>
      <c r="AB1702">
        <f t="shared" si="132"/>
        <v>0</v>
      </c>
      <c r="AC1702" t="str">
        <f t="shared" si="130"/>
        <v>Friday</v>
      </c>
      <c r="AD1702" s="5">
        <v>14.196999999999999</v>
      </c>
      <c r="AE1702">
        <v>2013</v>
      </c>
      <c r="AF1702">
        <v>17</v>
      </c>
      <c r="AG1702" s="14">
        <f t="shared" si="131"/>
        <v>0.33392327968180691</v>
      </c>
      <c r="AH1702">
        <f t="shared" si="133"/>
        <v>0</v>
      </c>
      <c r="AI1702" t="str">
        <f t="shared" si="134"/>
        <v xml:space="preserve"> </v>
      </c>
    </row>
    <row r="1703" spans="1:35" x14ac:dyDescent="0.35">
      <c r="A1703">
        <v>1702</v>
      </c>
      <c r="B1703" t="s">
        <v>4539</v>
      </c>
      <c r="C1703" t="s">
        <v>4540</v>
      </c>
      <c r="D1703" t="s">
        <v>29</v>
      </c>
      <c r="E1703" t="s">
        <v>44</v>
      </c>
      <c r="F1703" t="s">
        <v>67</v>
      </c>
      <c r="G1703" t="s">
        <v>2597</v>
      </c>
      <c r="H1703" t="s">
        <v>4541</v>
      </c>
      <c r="I1703" t="s">
        <v>34</v>
      </c>
      <c r="J1703" t="s">
        <v>4542</v>
      </c>
      <c r="K1703" s="3">
        <v>40801</v>
      </c>
      <c r="L1703" t="s">
        <v>136</v>
      </c>
      <c r="M1703" t="s">
        <v>3198</v>
      </c>
      <c r="N1703" t="s">
        <v>1162</v>
      </c>
      <c r="O1703" t="s">
        <v>51</v>
      </c>
      <c r="P1703" t="s">
        <v>205</v>
      </c>
      <c r="Q1703">
        <v>5</v>
      </c>
      <c r="R1703" s="5">
        <v>285.3904</v>
      </c>
      <c r="S1703" s="5">
        <v>324.87299999999999</v>
      </c>
      <c r="T1703" s="5">
        <v>1299.4920000000002</v>
      </c>
      <c r="U1703">
        <v>0.2</v>
      </c>
      <c r="V1703" s="5">
        <v>-127.46</v>
      </c>
      <c r="W1703" t="s">
        <v>155</v>
      </c>
      <c r="X1703" s="3">
        <v>40803</v>
      </c>
      <c r="Y1703" s="3">
        <v>40803</v>
      </c>
      <c r="Z1703">
        <v>2</v>
      </c>
      <c r="AA1703" t="s">
        <v>8400</v>
      </c>
      <c r="AB1703">
        <f t="shared" si="132"/>
        <v>0</v>
      </c>
      <c r="AC1703" t="str">
        <f t="shared" si="130"/>
        <v>Thursday</v>
      </c>
      <c r="AD1703" s="5">
        <v>204.31299999999999</v>
      </c>
      <c r="AE1703">
        <v>2011</v>
      </c>
      <c r="AF1703">
        <v>38</v>
      </c>
      <c r="AG1703" s="14">
        <f t="shared" si="131"/>
        <v>-9.8084482243830651E-2</v>
      </c>
      <c r="AH1703">
        <f t="shared" si="133"/>
        <v>0</v>
      </c>
      <c r="AI1703" t="str">
        <f t="shared" si="134"/>
        <v xml:space="preserve"> </v>
      </c>
    </row>
    <row r="1704" spans="1:35" x14ac:dyDescent="0.35">
      <c r="A1704">
        <v>1703</v>
      </c>
      <c r="B1704" t="s">
        <v>4117</v>
      </c>
      <c r="C1704" t="s">
        <v>4118</v>
      </c>
      <c r="D1704" t="s">
        <v>29</v>
      </c>
      <c r="E1704" t="s">
        <v>30</v>
      </c>
      <c r="F1704" t="s">
        <v>31</v>
      </c>
      <c r="G1704" t="s">
        <v>423</v>
      </c>
      <c r="H1704" t="s">
        <v>424</v>
      </c>
      <c r="I1704" t="s">
        <v>34</v>
      </c>
      <c r="J1704" t="s">
        <v>4543</v>
      </c>
      <c r="K1704" s="3">
        <v>40841</v>
      </c>
      <c r="L1704" t="s">
        <v>136</v>
      </c>
      <c r="M1704" t="s">
        <v>3468</v>
      </c>
      <c r="N1704" t="s">
        <v>3469</v>
      </c>
      <c r="O1704" t="s">
        <v>39</v>
      </c>
      <c r="P1704" t="s">
        <v>58</v>
      </c>
      <c r="Q1704">
        <v>1</v>
      </c>
      <c r="R1704" s="5">
        <v>2.8600000000000003</v>
      </c>
      <c r="S1704" s="5">
        <v>4</v>
      </c>
      <c r="T1704" s="5">
        <v>4</v>
      </c>
      <c r="U1704">
        <v>0</v>
      </c>
      <c r="V1704" s="5">
        <v>1.1399999999999999</v>
      </c>
      <c r="W1704" t="s">
        <v>41</v>
      </c>
      <c r="X1704" s="3">
        <v>40846</v>
      </c>
      <c r="Y1704" s="3">
        <v>40846</v>
      </c>
      <c r="Z1704">
        <v>5</v>
      </c>
      <c r="AA1704" t="s">
        <v>8400</v>
      </c>
      <c r="AB1704">
        <f t="shared" si="132"/>
        <v>0</v>
      </c>
      <c r="AC1704" t="str">
        <f t="shared" si="130"/>
        <v>Tuesday</v>
      </c>
      <c r="AD1704" s="5">
        <v>0.20599999999999999</v>
      </c>
      <c r="AE1704">
        <v>2011</v>
      </c>
      <c r="AF1704">
        <v>44</v>
      </c>
      <c r="AG1704" s="14">
        <f t="shared" si="131"/>
        <v>0.28499999999999998</v>
      </c>
      <c r="AH1704">
        <f t="shared" si="133"/>
        <v>0</v>
      </c>
      <c r="AI1704" t="str">
        <f t="shared" si="134"/>
        <v xml:space="preserve"> </v>
      </c>
    </row>
    <row r="1705" spans="1:35" x14ac:dyDescent="0.35">
      <c r="A1705">
        <v>1704</v>
      </c>
      <c r="B1705" t="s">
        <v>1560</v>
      </c>
      <c r="C1705" t="s">
        <v>1561</v>
      </c>
      <c r="D1705" t="s">
        <v>29</v>
      </c>
      <c r="E1705" t="s">
        <v>84</v>
      </c>
      <c r="F1705" t="s">
        <v>168</v>
      </c>
      <c r="G1705" t="s">
        <v>665</v>
      </c>
      <c r="H1705" t="s">
        <v>1331</v>
      </c>
      <c r="I1705" t="s">
        <v>34</v>
      </c>
      <c r="J1705" t="s">
        <v>4544</v>
      </c>
      <c r="K1705" s="3">
        <v>41566</v>
      </c>
      <c r="L1705" t="s">
        <v>36</v>
      </c>
      <c r="M1705" t="s">
        <v>1862</v>
      </c>
      <c r="N1705" t="s">
        <v>1863</v>
      </c>
      <c r="O1705" t="s">
        <v>39</v>
      </c>
      <c r="P1705" t="s">
        <v>61</v>
      </c>
      <c r="Q1705">
        <v>3</v>
      </c>
      <c r="R1705" s="5">
        <v>14.373866666666672</v>
      </c>
      <c r="S1705" s="5">
        <v>19.54311111111112</v>
      </c>
      <c r="T1705" s="5">
        <v>35.17760000000002</v>
      </c>
      <c r="U1705">
        <v>0.4</v>
      </c>
      <c r="V1705" s="5">
        <v>-7.944</v>
      </c>
      <c r="W1705" t="s">
        <v>41</v>
      </c>
      <c r="X1705" s="3">
        <v>41571</v>
      </c>
      <c r="Y1705" s="3">
        <v>41572</v>
      </c>
      <c r="Z1705">
        <v>6</v>
      </c>
      <c r="AA1705" t="s">
        <v>8399</v>
      </c>
      <c r="AB1705">
        <f t="shared" si="132"/>
        <v>1</v>
      </c>
      <c r="AC1705" t="str">
        <f t="shared" si="130"/>
        <v>Saturday</v>
      </c>
      <c r="AD1705" s="5">
        <v>1.829</v>
      </c>
      <c r="AE1705">
        <v>2013</v>
      </c>
      <c r="AF1705">
        <v>42</v>
      </c>
      <c r="AG1705" s="14">
        <f t="shared" si="131"/>
        <v>-0.22582552533430353</v>
      </c>
      <c r="AH1705">
        <f t="shared" si="133"/>
        <v>1</v>
      </c>
      <c r="AI1705">
        <f t="shared" si="134"/>
        <v>1</v>
      </c>
    </row>
    <row r="1706" spans="1:35" x14ac:dyDescent="0.35">
      <c r="A1706">
        <v>1705</v>
      </c>
      <c r="B1706" t="s">
        <v>2693</v>
      </c>
      <c r="C1706" t="s">
        <v>2694</v>
      </c>
      <c r="D1706" t="s">
        <v>112</v>
      </c>
      <c r="E1706" t="s">
        <v>84</v>
      </c>
      <c r="F1706" t="s">
        <v>740</v>
      </c>
      <c r="G1706" t="s">
        <v>961</v>
      </c>
      <c r="H1706" t="s">
        <v>961</v>
      </c>
      <c r="I1706" t="s">
        <v>34</v>
      </c>
      <c r="J1706" t="s">
        <v>4545</v>
      </c>
      <c r="K1706" s="3">
        <v>41988</v>
      </c>
      <c r="L1706" t="s">
        <v>36</v>
      </c>
      <c r="M1706" t="s">
        <v>988</v>
      </c>
      <c r="N1706" t="s">
        <v>989</v>
      </c>
      <c r="O1706" t="s">
        <v>72</v>
      </c>
      <c r="P1706" t="s">
        <v>79</v>
      </c>
      <c r="Q1706">
        <v>3</v>
      </c>
      <c r="R1706" s="5">
        <v>11.113333333333339</v>
      </c>
      <c r="S1706" s="5">
        <v>17.333333333333339</v>
      </c>
      <c r="T1706" s="5">
        <v>52.000000000000014</v>
      </c>
      <c r="U1706">
        <v>0</v>
      </c>
      <c r="V1706" s="5">
        <v>18.66</v>
      </c>
      <c r="W1706" t="s">
        <v>41</v>
      </c>
      <c r="X1706" s="3">
        <v>41993</v>
      </c>
      <c r="Y1706" s="3">
        <v>41995</v>
      </c>
      <c r="Z1706">
        <v>7</v>
      </c>
      <c r="AA1706" t="s">
        <v>8399</v>
      </c>
      <c r="AB1706">
        <f t="shared" si="132"/>
        <v>2</v>
      </c>
      <c r="AC1706" t="str">
        <f t="shared" si="130"/>
        <v>Monday</v>
      </c>
      <c r="AD1706" s="5">
        <v>4.7990000000000004</v>
      </c>
      <c r="AE1706">
        <v>2014</v>
      </c>
      <c r="AF1706">
        <v>51</v>
      </c>
      <c r="AG1706" s="14">
        <f t="shared" si="131"/>
        <v>0.35884615384615376</v>
      </c>
      <c r="AH1706">
        <f t="shared" si="133"/>
        <v>1</v>
      </c>
      <c r="AI1706">
        <f t="shared" si="134"/>
        <v>2</v>
      </c>
    </row>
    <row r="1707" spans="1:35" x14ac:dyDescent="0.35">
      <c r="A1707">
        <v>1706</v>
      </c>
      <c r="B1707" t="s">
        <v>4546</v>
      </c>
      <c r="C1707" t="s">
        <v>4547</v>
      </c>
      <c r="D1707" t="s">
        <v>112</v>
      </c>
      <c r="E1707" t="s">
        <v>30</v>
      </c>
      <c r="F1707" t="s">
        <v>31</v>
      </c>
      <c r="G1707" t="s">
        <v>365</v>
      </c>
      <c r="H1707" t="s">
        <v>1139</v>
      </c>
      <c r="I1707" t="s">
        <v>34</v>
      </c>
      <c r="J1707" t="s">
        <v>4548</v>
      </c>
      <c r="K1707" s="3">
        <v>41642</v>
      </c>
      <c r="L1707" t="s">
        <v>215</v>
      </c>
      <c r="M1707" t="s">
        <v>3821</v>
      </c>
      <c r="N1707" t="s">
        <v>4549</v>
      </c>
      <c r="O1707" t="s">
        <v>39</v>
      </c>
      <c r="P1707" t="s">
        <v>61</v>
      </c>
      <c r="Q1707">
        <v>4</v>
      </c>
      <c r="R1707" s="5">
        <v>17.259999999999998</v>
      </c>
      <c r="S1707" s="5">
        <v>32.5</v>
      </c>
      <c r="T1707" s="5">
        <v>130</v>
      </c>
      <c r="U1707">
        <v>0</v>
      </c>
      <c r="V1707" s="5">
        <v>60.96</v>
      </c>
      <c r="W1707" t="s">
        <v>139</v>
      </c>
      <c r="X1707" s="3">
        <v>41645</v>
      </c>
      <c r="Y1707" s="3">
        <v>41645</v>
      </c>
      <c r="Z1707">
        <v>3</v>
      </c>
      <c r="AA1707" t="s">
        <v>8400</v>
      </c>
      <c r="AB1707">
        <f t="shared" si="132"/>
        <v>0</v>
      </c>
      <c r="AC1707" t="str">
        <f t="shared" si="130"/>
        <v>Friday</v>
      </c>
      <c r="AD1707" s="5">
        <v>27.306999999999999</v>
      </c>
      <c r="AE1707">
        <v>2014</v>
      </c>
      <c r="AF1707">
        <v>1</v>
      </c>
      <c r="AG1707" s="14">
        <f t="shared" si="131"/>
        <v>0.46892307692307694</v>
      </c>
      <c r="AH1707">
        <f t="shared" si="133"/>
        <v>0</v>
      </c>
      <c r="AI1707" t="str">
        <f t="shared" si="134"/>
        <v xml:space="preserve"> </v>
      </c>
    </row>
    <row r="1708" spans="1:35" x14ac:dyDescent="0.35">
      <c r="A1708">
        <v>1707</v>
      </c>
      <c r="B1708" t="s">
        <v>4550</v>
      </c>
      <c r="C1708" t="s">
        <v>4551</v>
      </c>
      <c r="D1708" t="s">
        <v>112</v>
      </c>
      <c r="E1708" t="s">
        <v>84</v>
      </c>
      <c r="F1708" t="s">
        <v>740</v>
      </c>
      <c r="G1708" t="s">
        <v>741</v>
      </c>
      <c r="H1708" t="s">
        <v>741</v>
      </c>
      <c r="I1708" t="s">
        <v>34</v>
      </c>
      <c r="J1708" t="s">
        <v>4552</v>
      </c>
      <c r="K1708" s="3">
        <v>41010</v>
      </c>
      <c r="L1708" t="s">
        <v>215</v>
      </c>
      <c r="M1708" t="s">
        <v>4553</v>
      </c>
      <c r="N1708" t="s">
        <v>4554</v>
      </c>
      <c r="O1708" t="s">
        <v>39</v>
      </c>
      <c r="P1708" t="s">
        <v>61</v>
      </c>
      <c r="Q1708">
        <v>3</v>
      </c>
      <c r="R1708" s="5">
        <v>13.106666666666667</v>
      </c>
      <c r="S1708" s="5">
        <v>17.666666666666668</v>
      </c>
      <c r="T1708" s="5">
        <v>53</v>
      </c>
      <c r="U1708">
        <v>0</v>
      </c>
      <c r="V1708" s="5">
        <v>13.68</v>
      </c>
      <c r="W1708" t="s">
        <v>242</v>
      </c>
      <c r="X1708" s="3">
        <v>41010</v>
      </c>
      <c r="Y1708" s="3">
        <v>41013</v>
      </c>
      <c r="Z1708">
        <v>3</v>
      </c>
      <c r="AA1708" t="s">
        <v>8399</v>
      </c>
      <c r="AB1708">
        <f t="shared" si="132"/>
        <v>3</v>
      </c>
      <c r="AC1708" t="str">
        <f t="shared" si="130"/>
        <v>Wednesday</v>
      </c>
      <c r="AD1708" s="5">
        <v>17.099</v>
      </c>
      <c r="AE1708">
        <v>2012</v>
      </c>
      <c r="AF1708">
        <v>15</v>
      </c>
      <c r="AG1708" s="14">
        <f t="shared" si="131"/>
        <v>0.25811320754716982</v>
      </c>
      <c r="AH1708">
        <f t="shared" si="133"/>
        <v>1</v>
      </c>
      <c r="AI1708">
        <f t="shared" si="134"/>
        <v>3</v>
      </c>
    </row>
    <row r="1709" spans="1:35" x14ac:dyDescent="0.35">
      <c r="A1709">
        <v>1708</v>
      </c>
      <c r="B1709" t="s">
        <v>4550</v>
      </c>
      <c r="C1709" t="s">
        <v>4551</v>
      </c>
      <c r="D1709" t="s">
        <v>112</v>
      </c>
      <c r="E1709" t="s">
        <v>84</v>
      </c>
      <c r="F1709" t="s">
        <v>740</v>
      </c>
      <c r="G1709" t="s">
        <v>741</v>
      </c>
      <c r="H1709" t="s">
        <v>741</v>
      </c>
      <c r="I1709" t="s">
        <v>34</v>
      </c>
      <c r="J1709" t="s">
        <v>4552</v>
      </c>
      <c r="K1709" s="3">
        <v>41010</v>
      </c>
      <c r="L1709" t="s">
        <v>215</v>
      </c>
      <c r="M1709" t="s">
        <v>4281</v>
      </c>
      <c r="N1709" t="s">
        <v>4282</v>
      </c>
      <c r="O1709" t="s">
        <v>72</v>
      </c>
      <c r="P1709" t="s">
        <v>162</v>
      </c>
      <c r="Q1709">
        <v>4</v>
      </c>
      <c r="R1709" s="5">
        <v>138.97898359999996</v>
      </c>
      <c r="S1709" s="5">
        <v>195.77874108216429</v>
      </c>
      <c r="T1709" s="5">
        <v>781.54873439999983</v>
      </c>
      <c r="U1709">
        <v>2E-3</v>
      </c>
      <c r="V1709" s="5">
        <v>225.6328</v>
      </c>
      <c r="W1709" t="s">
        <v>242</v>
      </c>
      <c r="X1709" s="3">
        <v>41010</v>
      </c>
      <c r="Y1709" s="3">
        <v>41010</v>
      </c>
      <c r="Z1709">
        <v>0</v>
      </c>
      <c r="AA1709" t="s">
        <v>8400</v>
      </c>
      <c r="AB1709">
        <f t="shared" si="132"/>
        <v>0</v>
      </c>
      <c r="AC1709" t="str">
        <f t="shared" si="130"/>
        <v>Wednesday</v>
      </c>
      <c r="AD1709" s="5">
        <v>85.840999999999994</v>
      </c>
      <c r="AE1709">
        <v>2012</v>
      </c>
      <c r="AF1709">
        <v>15</v>
      </c>
      <c r="AG1709" s="14">
        <f t="shared" si="131"/>
        <v>0.28869959104113935</v>
      </c>
      <c r="AH1709">
        <f t="shared" si="133"/>
        <v>0</v>
      </c>
      <c r="AI1709" t="str">
        <f t="shared" si="134"/>
        <v xml:space="preserve"> </v>
      </c>
    </row>
    <row r="1710" spans="1:35" x14ac:dyDescent="0.35">
      <c r="A1710">
        <v>1709</v>
      </c>
      <c r="B1710" t="s">
        <v>4555</v>
      </c>
      <c r="C1710" t="s">
        <v>4556</v>
      </c>
      <c r="D1710" t="s">
        <v>112</v>
      </c>
      <c r="E1710" t="s">
        <v>30</v>
      </c>
      <c r="F1710" t="s">
        <v>31</v>
      </c>
      <c r="G1710" t="s">
        <v>476</v>
      </c>
      <c r="H1710" t="s">
        <v>874</v>
      </c>
      <c r="I1710" t="s">
        <v>34</v>
      </c>
      <c r="J1710" t="s">
        <v>4557</v>
      </c>
      <c r="K1710" s="3">
        <v>40997</v>
      </c>
      <c r="L1710" t="s">
        <v>36</v>
      </c>
      <c r="M1710" t="s">
        <v>1316</v>
      </c>
      <c r="N1710" t="s">
        <v>1317</v>
      </c>
      <c r="O1710" t="s">
        <v>39</v>
      </c>
      <c r="P1710" t="s">
        <v>58</v>
      </c>
      <c r="Q1710">
        <v>5</v>
      </c>
      <c r="R1710" s="5">
        <v>4.7799999999999994</v>
      </c>
      <c r="S1710" s="5">
        <v>8.6</v>
      </c>
      <c r="T1710" s="5">
        <v>43</v>
      </c>
      <c r="U1710">
        <v>0</v>
      </c>
      <c r="V1710" s="5">
        <v>19.100000000000001</v>
      </c>
      <c r="W1710" t="s">
        <v>41</v>
      </c>
      <c r="X1710" s="3">
        <v>41002</v>
      </c>
      <c r="Y1710" s="3">
        <v>41002</v>
      </c>
      <c r="Z1710">
        <v>5</v>
      </c>
      <c r="AA1710" t="s">
        <v>8400</v>
      </c>
      <c r="AB1710">
        <f t="shared" si="132"/>
        <v>0</v>
      </c>
      <c r="AC1710" t="str">
        <f t="shared" si="130"/>
        <v>Thursday</v>
      </c>
      <c r="AD1710" s="5">
        <v>3.0750000000000002</v>
      </c>
      <c r="AE1710">
        <v>2012</v>
      </c>
      <c r="AF1710">
        <v>13</v>
      </c>
      <c r="AG1710" s="14">
        <f t="shared" si="131"/>
        <v>0.44418604651162796</v>
      </c>
      <c r="AH1710">
        <f t="shared" si="133"/>
        <v>0</v>
      </c>
      <c r="AI1710" t="str">
        <f t="shared" si="134"/>
        <v xml:space="preserve"> </v>
      </c>
    </row>
    <row r="1711" spans="1:35" x14ac:dyDescent="0.35">
      <c r="A1711">
        <v>1710</v>
      </c>
      <c r="B1711" t="s">
        <v>4555</v>
      </c>
      <c r="C1711" t="s">
        <v>4556</v>
      </c>
      <c r="D1711" t="s">
        <v>112</v>
      </c>
      <c r="E1711" t="s">
        <v>30</v>
      </c>
      <c r="F1711" t="s">
        <v>31</v>
      </c>
      <c r="G1711" t="s">
        <v>476</v>
      </c>
      <c r="H1711" t="s">
        <v>874</v>
      </c>
      <c r="I1711" t="s">
        <v>34</v>
      </c>
      <c r="J1711" t="s">
        <v>4557</v>
      </c>
      <c r="K1711" s="3">
        <v>40997</v>
      </c>
      <c r="L1711" t="s">
        <v>36</v>
      </c>
      <c r="M1711" t="s">
        <v>4558</v>
      </c>
      <c r="N1711" t="s">
        <v>4559</v>
      </c>
      <c r="O1711" t="s">
        <v>51</v>
      </c>
      <c r="P1711" t="s">
        <v>205</v>
      </c>
      <c r="Q1711">
        <v>3</v>
      </c>
      <c r="R1711" s="5">
        <v>173.60000000000002</v>
      </c>
      <c r="S1711" s="5">
        <v>294.5</v>
      </c>
      <c r="T1711" s="5">
        <v>706.80000000000007</v>
      </c>
      <c r="U1711">
        <v>0.2</v>
      </c>
      <c r="V1711" s="5">
        <v>186</v>
      </c>
      <c r="W1711" t="s">
        <v>41</v>
      </c>
      <c r="X1711" s="3">
        <v>41002</v>
      </c>
      <c r="Y1711" s="3">
        <v>41002</v>
      </c>
      <c r="Z1711">
        <v>5</v>
      </c>
      <c r="AA1711" t="s">
        <v>8400</v>
      </c>
      <c r="AB1711">
        <f t="shared" si="132"/>
        <v>0</v>
      </c>
      <c r="AC1711" t="str">
        <f t="shared" si="130"/>
        <v>Thursday</v>
      </c>
      <c r="AD1711" s="5">
        <v>61.304000000000002</v>
      </c>
      <c r="AE1711">
        <v>2012</v>
      </c>
      <c r="AF1711">
        <v>13</v>
      </c>
      <c r="AG1711" s="14">
        <f t="shared" si="131"/>
        <v>0.26315789473684209</v>
      </c>
      <c r="AH1711">
        <f t="shared" si="133"/>
        <v>0</v>
      </c>
      <c r="AI1711" t="str">
        <f t="shared" si="134"/>
        <v xml:space="preserve"> </v>
      </c>
    </row>
    <row r="1712" spans="1:35" x14ac:dyDescent="0.35">
      <c r="A1712">
        <v>1711</v>
      </c>
      <c r="B1712" t="s">
        <v>4560</v>
      </c>
      <c r="C1712" t="s">
        <v>4561</v>
      </c>
      <c r="D1712" t="s">
        <v>112</v>
      </c>
      <c r="E1712" t="s">
        <v>44</v>
      </c>
      <c r="F1712" t="s">
        <v>570</v>
      </c>
      <c r="G1712" t="s">
        <v>1063</v>
      </c>
      <c r="H1712" t="s">
        <v>1064</v>
      </c>
      <c r="I1712" t="s">
        <v>34</v>
      </c>
      <c r="J1712" t="s">
        <v>4562</v>
      </c>
      <c r="K1712" s="3">
        <v>41436</v>
      </c>
      <c r="L1712" t="s">
        <v>215</v>
      </c>
      <c r="M1712" t="s">
        <v>4563</v>
      </c>
      <c r="N1712" t="s">
        <v>4564</v>
      </c>
      <c r="O1712" t="s">
        <v>39</v>
      </c>
      <c r="P1712" t="s">
        <v>90</v>
      </c>
      <c r="Q1712">
        <v>3</v>
      </c>
      <c r="R1712" s="5">
        <v>6.8986666666666663</v>
      </c>
      <c r="S1712" s="5">
        <v>10.031111111111109</v>
      </c>
      <c r="T1712" s="5">
        <v>18.055999999999994</v>
      </c>
      <c r="U1712">
        <v>0.4</v>
      </c>
      <c r="V1712" s="5">
        <v>-2.64</v>
      </c>
      <c r="W1712" t="s">
        <v>139</v>
      </c>
      <c r="X1712" s="3">
        <v>41439</v>
      </c>
      <c r="Y1712" s="3">
        <v>41439</v>
      </c>
      <c r="Z1712">
        <v>3</v>
      </c>
      <c r="AA1712" t="s">
        <v>8400</v>
      </c>
      <c r="AB1712">
        <f t="shared" si="132"/>
        <v>0</v>
      </c>
      <c r="AC1712" t="str">
        <f t="shared" si="130"/>
        <v>Tuesday</v>
      </c>
      <c r="AD1712" s="5">
        <v>2.4820000000000002</v>
      </c>
      <c r="AE1712">
        <v>2013</v>
      </c>
      <c r="AF1712">
        <v>24</v>
      </c>
      <c r="AG1712" s="14">
        <f t="shared" si="131"/>
        <v>-0.14621178555604791</v>
      </c>
      <c r="AH1712">
        <f t="shared" si="133"/>
        <v>0</v>
      </c>
      <c r="AI1712" t="str">
        <f t="shared" si="134"/>
        <v xml:space="preserve"> </v>
      </c>
    </row>
    <row r="1713" spans="1:35" x14ac:dyDescent="0.35">
      <c r="A1713">
        <v>1712</v>
      </c>
      <c r="B1713" t="s">
        <v>1827</v>
      </c>
      <c r="C1713" t="s">
        <v>1828</v>
      </c>
      <c r="D1713" t="s">
        <v>29</v>
      </c>
      <c r="E1713" t="s">
        <v>30</v>
      </c>
      <c r="F1713" t="s">
        <v>31</v>
      </c>
      <c r="G1713" t="s">
        <v>610</v>
      </c>
      <c r="H1713" t="s">
        <v>4565</v>
      </c>
      <c r="I1713" t="s">
        <v>34</v>
      </c>
      <c r="J1713" t="s">
        <v>4566</v>
      </c>
      <c r="K1713" s="3">
        <v>41633</v>
      </c>
      <c r="L1713" t="s">
        <v>36</v>
      </c>
      <c r="M1713" t="s">
        <v>4567</v>
      </c>
      <c r="N1713" t="s">
        <v>4568</v>
      </c>
      <c r="O1713" t="s">
        <v>39</v>
      </c>
      <c r="P1713" t="s">
        <v>61</v>
      </c>
      <c r="Q1713">
        <v>3</v>
      </c>
      <c r="R1713" s="5">
        <v>11.68</v>
      </c>
      <c r="S1713" s="5">
        <v>18</v>
      </c>
      <c r="T1713" s="5">
        <v>54</v>
      </c>
      <c r="U1713">
        <v>0</v>
      </c>
      <c r="V1713" s="5">
        <v>18.96</v>
      </c>
      <c r="W1713" t="s">
        <v>139</v>
      </c>
      <c r="X1713" s="3">
        <v>41636</v>
      </c>
      <c r="Y1713" s="3">
        <v>41639</v>
      </c>
      <c r="Z1713">
        <v>6</v>
      </c>
      <c r="AA1713" t="s">
        <v>8399</v>
      </c>
      <c r="AB1713">
        <f t="shared" si="132"/>
        <v>3</v>
      </c>
      <c r="AC1713" t="str">
        <f t="shared" si="130"/>
        <v>Wednesday</v>
      </c>
      <c r="AD1713" s="5">
        <v>3.0950000000000002</v>
      </c>
      <c r="AE1713">
        <v>2013</v>
      </c>
      <c r="AF1713">
        <v>52</v>
      </c>
      <c r="AG1713" s="14">
        <f t="shared" si="131"/>
        <v>0.35111111111111115</v>
      </c>
      <c r="AH1713">
        <f t="shared" si="133"/>
        <v>1</v>
      </c>
      <c r="AI1713">
        <f t="shared" si="134"/>
        <v>3</v>
      </c>
    </row>
    <row r="1714" spans="1:35" x14ac:dyDescent="0.35">
      <c r="A1714">
        <v>1713</v>
      </c>
      <c r="B1714" t="s">
        <v>1827</v>
      </c>
      <c r="C1714" t="s">
        <v>1828</v>
      </c>
      <c r="D1714" t="s">
        <v>29</v>
      </c>
      <c r="E1714" t="s">
        <v>30</v>
      </c>
      <c r="F1714" t="s">
        <v>31</v>
      </c>
      <c r="G1714" t="s">
        <v>610</v>
      </c>
      <c r="H1714" t="s">
        <v>4565</v>
      </c>
      <c r="I1714" t="s">
        <v>34</v>
      </c>
      <c r="J1714" t="s">
        <v>4566</v>
      </c>
      <c r="K1714" s="3">
        <v>41633</v>
      </c>
      <c r="L1714" t="s">
        <v>36</v>
      </c>
      <c r="M1714" t="s">
        <v>1448</v>
      </c>
      <c r="N1714" t="s">
        <v>1550</v>
      </c>
      <c r="O1714" t="s">
        <v>51</v>
      </c>
      <c r="P1714" t="s">
        <v>52</v>
      </c>
      <c r="Q1714">
        <v>4</v>
      </c>
      <c r="R1714" s="5">
        <v>15.925599999999998</v>
      </c>
      <c r="S1714" s="5">
        <v>30.202666666666662</v>
      </c>
      <c r="T1714" s="5">
        <v>72.486399999999989</v>
      </c>
      <c r="U1714">
        <v>0.4</v>
      </c>
      <c r="V1714" s="5">
        <v>8.7840000000000007</v>
      </c>
      <c r="W1714" t="s">
        <v>139</v>
      </c>
      <c r="X1714" s="3">
        <v>41636</v>
      </c>
      <c r="Y1714" s="3">
        <v>41636</v>
      </c>
      <c r="Z1714">
        <v>3</v>
      </c>
      <c r="AA1714" t="s">
        <v>8400</v>
      </c>
      <c r="AB1714">
        <f t="shared" si="132"/>
        <v>0</v>
      </c>
      <c r="AC1714" t="str">
        <f t="shared" si="130"/>
        <v>Wednesday</v>
      </c>
      <c r="AD1714" s="5">
        <v>4.9260000000000002</v>
      </c>
      <c r="AE1714">
        <v>2013</v>
      </c>
      <c r="AF1714">
        <v>52</v>
      </c>
      <c r="AG1714" s="14">
        <f t="shared" si="131"/>
        <v>0.12118135263994352</v>
      </c>
      <c r="AH1714">
        <f t="shared" si="133"/>
        <v>0</v>
      </c>
      <c r="AI1714" t="str">
        <f t="shared" si="134"/>
        <v xml:space="preserve"> </v>
      </c>
    </row>
    <row r="1715" spans="1:35" x14ac:dyDescent="0.35">
      <c r="A1715">
        <v>1714</v>
      </c>
      <c r="B1715" t="s">
        <v>1827</v>
      </c>
      <c r="C1715" t="s">
        <v>1828</v>
      </c>
      <c r="D1715" t="s">
        <v>29</v>
      </c>
      <c r="E1715" t="s">
        <v>30</v>
      </c>
      <c r="F1715" t="s">
        <v>31</v>
      </c>
      <c r="G1715" t="s">
        <v>610</v>
      </c>
      <c r="H1715" t="s">
        <v>4565</v>
      </c>
      <c r="I1715" t="s">
        <v>34</v>
      </c>
      <c r="J1715" t="s">
        <v>4566</v>
      </c>
      <c r="K1715" s="3">
        <v>41633</v>
      </c>
      <c r="L1715" t="s">
        <v>36</v>
      </c>
      <c r="M1715" t="s">
        <v>3458</v>
      </c>
      <c r="N1715" t="s">
        <v>3459</v>
      </c>
      <c r="O1715" t="s">
        <v>39</v>
      </c>
      <c r="P1715" t="s">
        <v>76</v>
      </c>
      <c r="Q1715">
        <v>2</v>
      </c>
      <c r="R1715" s="5">
        <v>12.42</v>
      </c>
      <c r="S1715" s="5">
        <v>23.5</v>
      </c>
      <c r="T1715" s="5">
        <v>47</v>
      </c>
      <c r="U1715">
        <v>0</v>
      </c>
      <c r="V1715" s="5">
        <v>22.16</v>
      </c>
      <c r="W1715" t="s">
        <v>139</v>
      </c>
      <c r="X1715" s="3">
        <v>41636</v>
      </c>
      <c r="Y1715" s="3">
        <v>41636</v>
      </c>
      <c r="Z1715">
        <v>3</v>
      </c>
      <c r="AA1715" t="s">
        <v>8400</v>
      </c>
      <c r="AB1715">
        <f t="shared" si="132"/>
        <v>0</v>
      </c>
      <c r="AC1715" t="str">
        <f t="shared" si="130"/>
        <v>Wednesday</v>
      </c>
      <c r="AD1715" s="5">
        <v>5.5750000000000002</v>
      </c>
      <c r="AE1715">
        <v>2013</v>
      </c>
      <c r="AF1715">
        <v>52</v>
      </c>
      <c r="AG1715" s="14">
        <f t="shared" si="131"/>
        <v>0.47148936170212769</v>
      </c>
      <c r="AH1715">
        <f t="shared" si="133"/>
        <v>0</v>
      </c>
      <c r="AI1715" t="str">
        <f t="shared" si="134"/>
        <v xml:space="preserve"> </v>
      </c>
    </row>
    <row r="1716" spans="1:35" x14ac:dyDescent="0.35">
      <c r="A1716">
        <v>1715</v>
      </c>
      <c r="B1716" t="s">
        <v>1131</v>
      </c>
      <c r="C1716" t="s">
        <v>1132</v>
      </c>
      <c r="D1716" t="s">
        <v>29</v>
      </c>
      <c r="E1716" t="s">
        <v>199</v>
      </c>
      <c r="F1716" t="s">
        <v>212</v>
      </c>
      <c r="G1716" t="s">
        <v>1853</v>
      </c>
      <c r="H1716" t="s">
        <v>1854</v>
      </c>
      <c r="I1716" t="s">
        <v>34</v>
      </c>
      <c r="J1716" t="s">
        <v>4569</v>
      </c>
      <c r="K1716" s="3">
        <v>41561</v>
      </c>
      <c r="L1716" t="s">
        <v>36</v>
      </c>
      <c r="M1716" t="s">
        <v>770</v>
      </c>
      <c r="N1716" t="s">
        <v>771</v>
      </c>
      <c r="O1716" t="s">
        <v>39</v>
      </c>
      <c r="P1716" t="s">
        <v>58</v>
      </c>
      <c r="Q1716">
        <v>14</v>
      </c>
      <c r="R1716" s="5">
        <v>2.884114285714285</v>
      </c>
      <c r="S1716" s="5">
        <v>5.0651428571428561</v>
      </c>
      <c r="T1716" s="5">
        <v>56.729599999999984</v>
      </c>
      <c r="U1716">
        <v>0.2</v>
      </c>
      <c r="V1716" s="5">
        <v>16.352</v>
      </c>
      <c r="W1716" t="s">
        <v>41</v>
      </c>
      <c r="X1716" s="3">
        <v>41566</v>
      </c>
      <c r="Y1716" s="3">
        <v>41566</v>
      </c>
      <c r="Z1716">
        <v>5</v>
      </c>
      <c r="AA1716" t="s">
        <v>8400</v>
      </c>
      <c r="AB1716">
        <f t="shared" si="132"/>
        <v>0</v>
      </c>
      <c r="AC1716" t="str">
        <f t="shared" si="130"/>
        <v>Monday</v>
      </c>
      <c r="AD1716" s="5">
        <v>5.2709999999999999</v>
      </c>
      <c r="AE1716">
        <v>2013</v>
      </c>
      <c r="AF1716">
        <v>42</v>
      </c>
      <c r="AG1716" s="14">
        <f t="shared" si="131"/>
        <v>0.28824458483754523</v>
      </c>
      <c r="AH1716">
        <f t="shared" si="133"/>
        <v>0</v>
      </c>
      <c r="AI1716" t="str">
        <f t="shared" si="134"/>
        <v xml:space="preserve"> </v>
      </c>
    </row>
    <row r="1717" spans="1:35" x14ac:dyDescent="0.35">
      <c r="A1717">
        <v>1716</v>
      </c>
      <c r="B1717" t="s">
        <v>1131</v>
      </c>
      <c r="C1717" t="s">
        <v>1132</v>
      </c>
      <c r="D1717" t="s">
        <v>29</v>
      </c>
      <c r="E1717" t="s">
        <v>199</v>
      </c>
      <c r="F1717" t="s">
        <v>212</v>
      </c>
      <c r="G1717" t="s">
        <v>1853</v>
      </c>
      <c r="H1717" t="s">
        <v>1854</v>
      </c>
      <c r="I1717" t="s">
        <v>34</v>
      </c>
      <c r="J1717" t="s">
        <v>4569</v>
      </c>
      <c r="K1717" s="3">
        <v>41561</v>
      </c>
      <c r="L1717" t="s">
        <v>36</v>
      </c>
      <c r="M1717" t="s">
        <v>700</v>
      </c>
      <c r="N1717" t="s">
        <v>701</v>
      </c>
      <c r="O1717" t="s">
        <v>39</v>
      </c>
      <c r="P1717" t="s">
        <v>340</v>
      </c>
      <c r="Q1717">
        <v>2</v>
      </c>
      <c r="R1717" s="5">
        <v>21.716799999999996</v>
      </c>
      <c r="S1717" s="5">
        <v>33.690999999999995</v>
      </c>
      <c r="T1717" s="5">
        <v>53.905599999999993</v>
      </c>
      <c r="U1717">
        <v>0.2</v>
      </c>
      <c r="V1717" s="5">
        <v>10.472</v>
      </c>
      <c r="W1717" t="s">
        <v>41</v>
      </c>
      <c r="X1717" s="3">
        <v>41566</v>
      </c>
      <c r="Y1717" s="3">
        <v>41566</v>
      </c>
      <c r="Z1717">
        <v>5</v>
      </c>
      <c r="AA1717" t="s">
        <v>8400</v>
      </c>
      <c r="AB1717">
        <f t="shared" si="132"/>
        <v>0</v>
      </c>
      <c r="AC1717" t="str">
        <f t="shared" si="130"/>
        <v>Monday</v>
      </c>
      <c r="AD1717" s="5">
        <v>5.2190000000000003</v>
      </c>
      <c r="AE1717">
        <v>2013</v>
      </c>
      <c r="AF1717">
        <v>42</v>
      </c>
      <c r="AG1717" s="14">
        <f t="shared" si="131"/>
        <v>0.19426553085393727</v>
      </c>
      <c r="AH1717">
        <f t="shared" si="133"/>
        <v>0</v>
      </c>
      <c r="AI1717" t="str">
        <f t="shared" si="134"/>
        <v xml:space="preserve"> </v>
      </c>
    </row>
    <row r="1718" spans="1:35" x14ac:dyDescent="0.35">
      <c r="A1718">
        <v>1717</v>
      </c>
      <c r="B1718" t="s">
        <v>4570</v>
      </c>
      <c r="C1718" t="s">
        <v>4571</v>
      </c>
      <c r="D1718" t="s">
        <v>96</v>
      </c>
      <c r="E1718" t="s">
        <v>30</v>
      </c>
      <c r="F1718" t="s">
        <v>31</v>
      </c>
      <c r="G1718" t="s">
        <v>32</v>
      </c>
      <c r="H1718" t="s">
        <v>33</v>
      </c>
      <c r="I1718" t="s">
        <v>34</v>
      </c>
      <c r="J1718" t="s">
        <v>4572</v>
      </c>
      <c r="K1718" s="3">
        <v>41769</v>
      </c>
      <c r="L1718" t="s">
        <v>36</v>
      </c>
      <c r="M1718" t="s">
        <v>1893</v>
      </c>
      <c r="N1718" t="s">
        <v>1894</v>
      </c>
      <c r="O1718" t="s">
        <v>51</v>
      </c>
      <c r="P1718" t="s">
        <v>52</v>
      </c>
      <c r="Q1718">
        <v>3</v>
      </c>
      <c r="R1718" s="5">
        <v>74.743733333333353</v>
      </c>
      <c r="S1718" s="5">
        <v>87.179555555555595</v>
      </c>
      <c r="T1718" s="5">
        <v>156.92320000000009</v>
      </c>
      <c r="U1718">
        <v>0.4</v>
      </c>
      <c r="V1718" s="5">
        <v>-67.308000000000007</v>
      </c>
      <c r="W1718" t="s">
        <v>41</v>
      </c>
      <c r="X1718" s="3">
        <v>41774</v>
      </c>
      <c r="Y1718" s="3">
        <v>41777</v>
      </c>
      <c r="Z1718">
        <v>8</v>
      </c>
      <c r="AA1718" t="s">
        <v>8399</v>
      </c>
      <c r="AB1718">
        <f t="shared" si="132"/>
        <v>3</v>
      </c>
      <c r="AC1718" t="str">
        <f t="shared" si="130"/>
        <v>Saturday</v>
      </c>
      <c r="AD1718" s="5">
        <v>6.81</v>
      </c>
      <c r="AE1718">
        <v>2014</v>
      </c>
      <c r="AF1718">
        <v>19</v>
      </c>
      <c r="AG1718" s="14">
        <f t="shared" si="131"/>
        <v>-0.42892319300141707</v>
      </c>
      <c r="AH1718">
        <f t="shared" si="133"/>
        <v>1</v>
      </c>
      <c r="AI1718">
        <f t="shared" si="134"/>
        <v>3</v>
      </c>
    </row>
    <row r="1719" spans="1:35" x14ac:dyDescent="0.35">
      <c r="A1719">
        <v>1718</v>
      </c>
      <c r="B1719" t="s">
        <v>4573</v>
      </c>
      <c r="C1719" t="s">
        <v>4574</v>
      </c>
      <c r="D1719" t="s">
        <v>29</v>
      </c>
      <c r="E1719" t="s">
        <v>44</v>
      </c>
      <c r="F1719" t="s">
        <v>67</v>
      </c>
      <c r="G1719" t="s">
        <v>4575</v>
      </c>
      <c r="H1719" t="s">
        <v>4576</v>
      </c>
      <c r="I1719" t="s">
        <v>34</v>
      </c>
      <c r="J1719" t="s">
        <v>4577</v>
      </c>
      <c r="K1719" s="3">
        <v>41267</v>
      </c>
      <c r="L1719" t="s">
        <v>36</v>
      </c>
      <c r="M1719" t="s">
        <v>4019</v>
      </c>
      <c r="N1719" t="s">
        <v>4020</v>
      </c>
      <c r="O1719" t="s">
        <v>39</v>
      </c>
      <c r="P1719" t="s">
        <v>340</v>
      </c>
      <c r="Q1719">
        <v>7</v>
      </c>
      <c r="R1719" s="5">
        <v>28.502857142857149</v>
      </c>
      <c r="S1719" s="5">
        <v>33.142857142857146</v>
      </c>
      <c r="T1719" s="5">
        <v>232.00000000000003</v>
      </c>
      <c r="U1719">
        <v>0</v>
      </c>
      <c r="V1719" s="5">
        <v>32.479999999999997</v>
      </c>
      <c r="W1719" t="s">
        <v>41</v>
      </c>
      <c r="X1719" s="3">
        <v>41272</v>
      </c>
      <c r="Y1719" s="3">
        <v>41272</v>
      </c>
      <c r="Z1719">
        <v>5</v>
      </c>
      <c r="AA1719" t="s">
        <v>8400</v>
      </c>
      <c r="AB1719">
        <f t="shared" si="132"/>
        <v>0</v>
      </c>
      <c r="AC1719" t="str">
        <f t="shared" si="130"/>
        <v>Monday</v>
      </c>
      <c r="AD1719" s="5">
        <v>12.426</v>
      </c>
      <c r="AE1719">
        <v>2012</v>
      </c>
      <c r="AF1719">
        <v>52</v>
      </c>
      <c r="AG1719" s="14">
        <f t="shared" si="131"/>
        <v>0.13999999999999996</v>
      </c>
      <c r="AH1719">
        <f t="shared" si="133"/>
        <v>0</v>
      </c>
      <c r="AI1719" t="str">
        <f t="shared" si="134"/>
        <v xml:space="preserve"> </v>
      </c>
    </row>
    <row r="1720" spans="1:35" x14ac:dyDescent="0.35">
      <c r="A1720">
        <v>1719</v>
      </c>
      <c r="B1720" t="s">
        <v>4573</v>
      </c>
      <c r="C1720" t="s">
        <v>4574</v>
      </c>
      <c r="D1720" t="s">
        <v>29</v>
      </c>
      <c r="E1720" t="s">
        <v>44</v>
      </c>
      <c r="F1720" t="s">
        <v>67</v>
      </c>
      <c r="G1720" t="s">
        <v>4575</v>
      </c>
      <c r="H1720" t="s">
        <v>4576</v>
      </c>
      <c r="I1720" t="s">
        <v>34</v>
      </c>
      <c r="J1720" t="s">
        <v>4577</v>
      </c>
      <c r="K1720" s="3">
        <v>41267</v>
      </c>
      <c r="L1720" t="s">
        <v>36</v>
      </c>
      <c r="M1720" t="s">
        <v>2136</v>
      </c>
      <c r="N1720" t="s">
        <v>2137</v>
      </c>
      <c r="O1720" t="s">
        <v>39</v>
      </c>
      <c r="P1720" t="s">
        <v>61</v>
      </c>
      <c r="Q1720">
        <v>2</v>
      </c>
      <c r="R1720" s="5">
        <v>7.54</v>
      </c>
      <c r="S1720" s="5">
        <v>8</v>
      </c>
      <c r="T1720" s="5">
        <v>16</v>
      </c>
      <c r="U1720">
        <v>0</v>
      </c>
      <c r="V1720" s="5">
        <v>0.92</v>
      </c>
      <c r="W1720" t="s">
        <v>41</v>
      </c>
      <c r="X1720" s="3">
        <v>41272</v>
      </c>
      <c r="Y1720" s="3">
        <v>41272</v>
      </c>
      <c r="Z1720">
        <v>5</v>
      </c>
      <c r="AA1720" t="s">
        <v>8400</v>
      </c>
      <c r="AB1720">
        <f t="shared" si="132"/>
        <v>0</v>
      </c>
      <c r="AC1720" t="str">
        <f t="shared" si="130"/>
        <v>Monday</v>
      </c>
      <c r="AD1720" s="5">
        <v>1.101</v>
      </c>
      <c r="AE1720">
        <v>2012</v>
      </c>
      <c r="AF1720">
        <v>52</v>
      </c>
      <c r="AG1720" s="14">
        <f t="shared" si="131"/>
        <v>5.7500000000000002E-2</v>
      </c>
      <c r="AH1720">
        <f t="shared" si="133"/>
        <v>0</v>
      </c>
      <c r="AI1720" t="str">
        <f t="shared" si="134"/>
        <v xml:space="preserve"> </v>
      </c>
    </row>
    <row r="1721" spans="1:35" x14ac:dyDescent="0.35">
      <c r="A1721">
        <v>1720</v>
      </c>
      <c r="B1721" t="s">
        <v>4573</v>
      </c>
      <c r="C1721" t="s">
        <v>4574</v>
      </c>
      <c r="D1721" t="s">
        <v>29</v>
      </c>
      <c r="E1721" t="s">
        <v>44</v>
      </c>
      <c r="F1721" t="s">
        <v>67</v>
      </c>
      <c r="G1721" t="s">
        <v>4575</v>
      </c>
      <c r="H1721" t="s">
        <v>4576</v>
      </c>
      <c r="I1721" t="s">
        <v>34</v>
      </c>
      <c r="J1721" t="s">
        <v>4577</v>
      </c>
      <c r="K1721" s="3">
        <v>41267</v>
      </c>
      <c r="L1721" t="s">
        <v>36</v>
      </c>
      <c r="M1721" t="s">
        <v>4578</v>
      </c>
      <c r="N1721" t="s">
        <v>4579</v>
      </c>
      <c r="O1721" t="s">
        <v>51</v>
      </c>
      <c r="P1721" t="s">
        <v>205</v>
      </c>
      <c r="Q1721">
        <v>3</v>
      </c>
      <c r="R1721" s="5">
        <v>188.54133333333331</v>
      </c>
      <c r="S1721" s="5">
        <v>214.62666666666661</v>
      </c>
      <c r="T1721" s="5">
        <v>515.10399999999993</v>
      </c>
      <c r="U1721">
        <v>0.2</v>
      </c>
      <c r="V1721" s="5">
        <v>-50.52</v>
      </c>
      <c r="W1721" t="s">
        <v>41</v>
      </c>
      <c r="X1721" s="3">
        <v>41272</v>
      </c>
      <c r="Y1721" s="3">
        <v>41272</v>
      </c>
      <c r="Z1721">
        <v>5</v>
      </c>
      <c r="AA1721" t="s">
        <v>8400</v>
      </c>
      <c r="AB1721">
        <f t="shared" si="132"/>
        <v>0</v>
      </c>
      <c r="AC1721" t="str">
        <f t="shared" si="130"/>
        <v>Monday</v>
      </c>
      <c r="AD1721" s="5">
        <v>33.259</v>
      </c>
      <c r="AE1721">
        <v>2012</v>
      </c>
      <c r="AF1721">
        <v>52</v>
      </c>
      <c r="AG1721" s="14">
        <f t="shared" si="131"/>
        <v>-9.8077281481021322E-2</v>
      </c>
      <c r="AH1721">
        <f t="shared" si="133"/>
        <v>0</v>
      </c>
      <c r="AI1721" t="str">
        <f t="shared" si="134"/>
        <v xml:space="preserve"> </v>
      </c>
    </row>
    <row r="1722" spans="1:35" x14ac:dyDescent="0.35">
      <c r="A1722">
        <v>1721</v>
      </c>
      <c r="B1722" t="s">
        <v>4580</v>
      </c>
      <c r="C1722" t="s">
        <v>4581</v>
      </c>
      <c r="D1722" t="s">
        <v>29</v>
      </c>
      <c r="E1722" t="s">
        <v>84</v>
      </c>
      <c r="F1722" t="s">
        <v>113</v>
      </c>
      <c r="G1722" t="s">
        <v>113</v>
      </c>
      <c r="H1722" t="s">
        <v>144</v>
      </c>
      <c r="I1722" t="s">
        <v>34</v>
      </c>
      <c r="J1722" t="s">
        <v>4582</v>
      </c>
      <c r="K1722" s="3">
        <v>41986</v>
      </c>
      <c r="L1722" t="s">
        <v>215</v>
      </c>
      <c r="M1722" t="s">
        <v>4583</v>
      </c>
      <c r="N1722" t="s">
        <v>4584</v>
      </c>
      <c r="O1722" t="s">
        <v>39</v>
      </c>
      <c r="P1722" t="s">
        <v>165</v>
      </c>
      <c r="Q1722">
        <v>8</v>
      </c>
      <c r="R1722" s="5">
        <v>84.947000000000017</v>
      </c>
      <c r="S1722" s="5">
        <v>101.61166666666669</v>
      </c>
      <c r="T1722" s="5">
        <v>487.7360000000001</v>
      </c>
      <c r="U1722">
        <v>0.4</v>
      </c>
      <c r="V1722" s="5">
        <v>-191.84</v>
      </c>
      <c r="W1722" t="s">
        <v>139</v>
      </c>
      <c r="X1722" s="3">
        <v>41989</v>
      </c>
      <c r="Y1722" s="3">
        <v>41989</v>
      </c>
      <c r="Z1722">
        <v>3</v>
      </c>
      <c r="AA1722" t="s">
        <v>8400</v>
      </c>
      <c r="AB1722">
        <f t="shared" si="132"/>
        <v>0</v>
      </c>
      <c r="AC1722" t="str">
        <f t="shared" si="130"/>
        <v>Saturday</v>
      </c>
      <c r="AD1722" s="5">
        <v>122.042</v>
      </c>
      <c r="AE1722">
        <v>2014</v>
      </c>
      <c r="AF1722">
        <v>50</v>
      </c>
      <c r="AG1722" s="14">
        <f t="shared" si="131"/>
        <v>-0.39332753784834412</v>
      </c>
      <c r="AH1722">
        <f t="shared" si="133"/>
        <v>0</v>
      </c>
      <c r="AI1722" t="str">
        <f t="shared" si="134"/>
        <v xml:space="preserve"> </v>
      </c>
    </row>
    <row r="1723" spans="1:35" x14ac:dyDescent="0.35">
      <c r="A1723">
        <v>1722</v>
      </c>
      <c r="B1723" t="s">
        <v>4580</v>
      </c>
      <c r="C1723" t="s">
        <v>4581</v>
      </c>
      <c r="D1723" t="s">
        <v>29</v>
      </c>
      <c r="E1723" t="s">
        <v>84</v>
      </c>
      <c r="F1723" t="s">
        <v>113</v>
      </c>
      <c r="G1723" t="s">
        <v>113</v>
      </c>
      <c r="H1723" t="s">
        <v>144</v>
      </c>
      <c r="I1723" t="s">
        <v>34</v>
      </c>
      <c r="J1723" t="s">
        <v>4582</v>
      </c>
      <c r="K1723" s="3">
        <v>41986</v>
      </c>
      <c r="L1723" t="s">
        <v>215</v>
      </c>
      <c r="M1723" t="s">
        <v>4585</v>
      </c>
      <c r="N1723" t="s">
        <v>4586</v>
      </c>
      <c r="O1723" t="s">
        <v>72</v>
      </c>
      <c r="P1723" t="s">
        <v>79</v>
      </c>
      <c r="Q1723">
        <v>1</v>
      </c>
      <c r="R1723" s="5">
        <v>14.2896</v>
      </c>
      <c r="S1723" s="5">
        <v>27.042666666666669</v>
      </c>
      <c r="T1723" s="5">
        <v>16.2256</v>
      </c>
      <c r="U1723">
        <v>0.4</v>
      </c>
      <c r="V1723" s="5">
        <v>1.9359999999999999</v>
      </c>
      <c r="W1723" t="s">
        <v>139</v>
      </c>
      <c r="X1723" s="3">
        <v>41989</v>
      </c>
      <c r="Y1723" s="3">
        <v>41992</v>
      </c>
      <c r="Z1723">
        <v>6</v>
      </c>
      <c r="AA1723" t="s">
        <v>8399</v>
      </c>
      <c r="AB1723">
        <f t="shared" si="132"/>
        <v>3</v>
      </c>
      <c r="AC1723" t="str">
        <f t="shared" si="130"/>
        <v>Saturday</v>
      </c>
      <c r="AD1723" s="5">
        <v>5.5229999999999997</v>
      </c>
      <c r="AE1723">
        <v>2014</v>
      </c>
      <c r="AF1723">
        <v>50</v>
      </c>
      <c r="AG1723" s="14">
        <f t="shared" si="131"/>
        <v>0.11931762153633764</v>
      </c>
      <c r="AH1723">
        <f t="shared" si="133"/>
        <v>1</v>
      </c>
      <c r="AI1723">
        <f t="shared" si="134"/>
        <v>3</v>
      </c>
    </row>
    <row r="1724" spans="1:35" x14ac:dyDescent="0.35">
      <c r="A1724">
        <v>1723</v>
      </c>
      <c r="B1724" t="s">
        <v>4580</v>
      </c>
      <c r="C1724" t="s">
        <v>4581</v>
      </c>
      <c r="D1724" t="s">
        <v>29</v>
      </c>
      <c r="E1724" t="s">
        <v>84</v>
      </c>
      <c r="F1724" t="s">
        <v>113</v>
      </c>
      <c r="G1724" t="s">
        <v>113</v>
      </c>
      <c r="H1724" t="s">
        <v>144</v>
      </c>
      <c r="I1724" t="s">
        <v>34</v>
      </c>
      <c r="J1724" t="s">
        <v>4582</v>
      </c>
      <c r="K1724" s="3">
        <v>41986</v>
      </c>
      <c r="L1724" t="s">
        <v>215</v>
      </c>
      <c r="M1724" t="s">
        <v>4587</v>
      </c>
      <c r="N1724" t="s">
        <v>4588</v>
      </c>
      <c r="O1724" t="s">
        <v>39</v>
      </c>
      <c r="P1724" t="s">
        <v>61</v>
      </c>
      <c r="Q1724">
        <v>1</v>
      </c>
      <c r="R1724" s="5">
        <v>20.940800000000003</v>
      </c>
      <c r="S1724" s="5">
        <v>33.781333333333336</v>
      </c>
      <c r="T1724" s="5">
        <v>20.268800000000002</v>
      </c>
      <c r="U1724">
        <v>0.4</v>
      </c>
      <c r="V1724" s="5">
        <v>-0.67200000000000004</v>
      </c>
      <c r="W1724" t="s">
        <v>139</v>
      </c>
      <c r="X1724" s="3">
        <v>41989</v>
      </c>
      <c r="Y1724" s="3">
        <v>41989</v>
      </c>
      <c r="Z1724">
        <v>3</v>
      </c>
      <c r="AA1724" t="s">
        <v>8400</v>
      </c>
      <c r="AB1724">
        <f t="shared" si="132"/>
        <v>0</v>
      </c>
      <c r="AC1724" t="str">
        <f t="shared" si="130"/>
        <v>Saturday</v>
      </c>
      <c r="AD1724" s="5">
        <v>6.6619999999999999</v>
      </c>
      <c r="AE1724">
        <v>2014</v>
      </c>
      <c r="AF1724">
        <v>50</v>
      </c>
      <c r="AG1724" s="14">
        <f t="shared" si="131"/>
        <v>-3.3154404799494788E-2</v>
      </c>
      <c r="AH1724">
        <f t="shared" si="133"/>
        <v>0</v>
      </c>
      <c r="AI1724" t="str">
        <f t="shared" si="134"/>
        <v xml:space="preserve"> </v>
      </c>
    </row>
    <row r="1725" spans="1:35" x14ac:dyDescent="0.35">
      <c r="A1725">
        <v>1724</v>
      </c>
      <c r="B1725" t="s">
        <v>3105</v>
      </c>
      <c r="C1725" t="s">
        <v>3106</v>
      </c>
      <c r="D1725" t="s">
        <v>112</v>
      </c>
      <c r="E1725" t="s">
        <v>30</v>
      </c>
      <c r="F1725" t="s">
        <v>31</v>
      </c>
      <c r="G1725" t="s">
        <v>2650</v>
      </c>
      <c r="H1725" t="s">
        <v>3470</v>
      </c>
      <c r="I1725" t="s">
        <v>34</v>
      </c>
      <c r="J1725" t="s">
        <v>4589</v>
      </c>
      <c r="K1725" s="3">
        <v>41569</v>
      </c>
      <c r="L1725" t="s">
        <v>36</v>
      </c>
      <c r="M1725" t="s">
        <v>3557</v>
      </c>
      <c r="N1725" t="s">
        <v>3558</v>
      </c>
      <c r="O1725" t="s">
        <v>72</v>
      </c>
      <c r="P1725" t="s">
        <v>162</v>
      </c>
      <c r="Q1725">
        <v>7</v>
      </c>
      <c r="R1725" s="5">
        <v>61.503584879999998</v>
      </c>
      <c r="S1725" s="5">
        <v>96.123391663326657</v>
      </c>
      <c r="T1725" s="5">
        <v>671.51801416000001</v>
      </c>
      <c r="U1725">
        <v>2E-3</v>
      </c>
      <c r="V1725" s="5">
        <v>240.99292</v>
      </c>
      <c r="W1725" t="s">
        <v>155</v>
      </c>
      <c r="X1725" s="3">
        <v>41571</v>
      </c>
      <c r="Y1725" s="3">
        <v>41572</v>
      </c>
      <c r="Z1725">
        <v>3</v>
      </c>
      <c r="AA1725" t="s">
        <v>8399</v>
      </c>
      <c r="AB1725">
        <f t="shared" si="132"/>
        <v>1</v>
      </c>
      <c r="AC1725" t="str">
        <f t="shared" si="130"/>
        <v>Tuesday</v>
      </c>
      <c r="AD1725" s="5">
        <v>112.505</v>
      </c>
      <c r="AE1725">
        <v>2013</v>
      </c>
      <c r="AF1725">
        <v>43</v>
      </c>
      <c r="AG1725" s="14">
        <f t="shared" si="131"/>
        <v>0.35887781849226691</v>
      </c>
      <c r="AH1725">
        <f t="shared" si="133"/>
        <v>1</v>
      </c>
      <c r="AI1725">
        <f t="shared" si="134"/>
        <v>1</v>
      </c>
    </row>
    <row r="1726" spans="1:35" x14ac:dyDescent="0.35">
      <c r="A1726">
        <v>1725</v>
      </c>
      <c r="B1726" t="s">
        <v>3249</v>
      </c>
      <c r="C1726" t="s">
        <v>3250</v>
      </c>
      <c r="D1726" t="s">
        <v>29</v>
      </c>
      <c r="E1726" t="s">
        <v>44</v>
      </c>
      <c r="F1726" t="s">
        <v>45</v>
      </c>
      <c r="G1726" t="s">
        <v>554</v>
      </c>
      <c r="H1726" t="s">
        <v>4590</v>
      </c>
      <c r="I1726" t="s">
        <v>34</v>
      </c>
      <c r="J1726" t="s">
        <v>4591</v>
      </c>
      <c r="K1726" s="3">
        <v>41554</v>
      </c>
      <c r="L1726" t="s">
        <v>36</v>
      </c>
      <c r="M1726" t="s">
        <v>4592</v>
      </c>
      <c r="N1726" t="s">
        <v>4593</v>
      </c>
      <c r="O1726" t="s">
        <v>72</v>
      </c>
      <c r="P1726" t="s">
        <v>178</v>
      </c>
      <c r="Q1726">
        <v>3</v>
      </c>
      <c r="R1726" s="5">
        <v>72.673333333333332</v>
      </c>
      <c r="S1726" s="5">
        <v>94.333333333333329</v>
      </c>
      <c r="T1726" s="5">
        <v>283</v>
      </c>
      <c r="U1726">
        <v>0</v>
      </c>
      <c r="V1726" s="5">
        <v>64.98</v>
      </c>
      <c r="W1726" t="s">
        <v>139</v>
      </c>
      <c r="X1726" s="3">
        <v>41557</v>
      </c>
      <c r="Y1726" s="3">
        <v>41557</v>
      </c>
      <c r="Z1726">
        <v>3</v>
      </c>
      <c r="AA1726" t="s">
        <v>8400</v>
      </c>
      <c r="AB1726">
        <f t="shared" si="132"/>
        <v>0</v>
      </c>
      <c r="AC1726" t="str">
        <f t="shared" si="130"/>
        <v>Monday</v>
      </c>
      <c r="AD1726" s="5">
        <v>29.626000000000001</v>
      </c>
      <c r="AE1726">
        <v>2013</v>
      </c>
      <c r="AF1726">
        <v>41</v>
      </c>
      <c r="AG1726" s="14">
        <f t="shared" si="131"/>
        <v>0.22961130742049471</v>
      </c>
      <c r="AH1726">
        <f t="shared" si="133"/>
        <v>0</v>
      </c>
      <c r="AI1726" t="str">
        <f t="shared" si="134"/>
        <v xml:space="preserve"> </v>
      </c>
    </row>
    <row r="1727" spans="1:35" x14ac:dyDescent="0.35">
      <c r="A1727">
        <v>1726</v>
      </c>
      <c r="B1727" t="s">
        <v>3249</v>
      </c>
      <c r="C1727" t="s">
        <v>3250</v>
      </c>
      <c r="D1727" t="s">
        <v>29</v>
      </c>
      <c r="E1727" t="s">
        <v>44</v>
      </c>
      <c r="F1727" t="s">
        <v>45</v>
      </c>
      <c r="G1727" t="s">
        <v>554</v>
      </c>
      <c r="H1727" t="s">
        <v>4590</v>
      </c>
      <c r="I1727" t="s">
        <v>34</v>
      </c>
      <c r="J1727" t="s">
        <v>4591</v>
      </c>
      <c r="K1727" s="3">
        <v>41554</v>
      </c>
      <c r="L1727" t="s">
        <v>36</v>
      </c>
      <c r="M1727" t="s">
        <v>4594</v>
      </c>
      <c r="N1727" t="s">
        <v>4595</v>
      </c>
      <c r="O1727" t="s">
        <v>72</v>
      </c>
      <c r="P1727" t="s">
        <v>162</v>
      </c>
      <c r="Q1727">
        <v>6</v>
      </c>
      <c r="R1727" s="5">
        <v>112.75923341333338</v>
      </c>
      <c r="S1727" s="5">
        <v>115.05931203740819</v>
      </c>
      <c r="T1727" s="5">
        <v>688.97516048000023</v>
      </c>
      <c r="U1727">
        <v>2E-3</v>
      </c>
      <c r="V1727" s="5">
        <v>12.41976</v>
      </c>
      <c r="W1727" t="s">
        <v>139</v>
      </c>
      <c r="X1727" s="3">
        <v>41557</v>
      </c>
      <c r="Y1727" s="3">
        <v>41557</v>
      </c>
      <c r="Z1727">
        <v>3</v>
      </c>
      <c r="AA1727" t="s">
        <v>8400</v>
      </c>
      <c r="AB1727">
        <f t="shared" si="132"/>
        <v>0</v>
      </c>
      <c r="AC1727" t="str">
        <f t="shared" si="130"/>
        <v>Monday</v>
      </c>
      <c r="AD1727" s="5">
        <v>18.489999999999998</v>
      </c>
      <c r="AE1727">
        <v>2013</v>
      </c>
      <c r="AF1727">
        <v>41</v>
      </c>
      <c r="AG1727" s="14">
        <f t="shared" si="131"/>
        <v>1.8026426368328449E-2</v>
      </c>
      <c r="AH1727">
        <f t="shared" si="133"/>
        <v>0</v>
      </c>
      <c r="AI1727" t="str">
        <f t="shared" si="134"/>
        <v xml:space="preserve"> </v>
      </c>
    </row>
    <row r="1728" spans="1:35" x14ac:dyDescent="0.35">
      <c r="A1728">
        <v>1727</v>
      </c>
      <c r="B1728" t="s">
        <v>3249</v>
      </c>
      <c r="C1728" t="s">
        <v>3250</v>
      </c>
      <c r="D1728" t="s">
        <v>29</v>
      </c>
      <c r="E1728" t="s">
        <v>44</v>
      </c>
      <c r="F1728" t="s">
        <v>45</v>
      </c>
      <c r="G1728" t="s">
        <v>554</v>
      </c>
      <c r="H1728" t="s">
        <v>4590</v>
      </c>
      <c r="I1728" t="s">
        <v>34</v>
      </c>
      <c r="J1728" t="s">
        <v>4591</v>
      </c>
      <c r="K1728" s="3">
        <v>41554</v>
      </c>
      <c r="L1728" t="s">
        <v>36</v>
      </c>
      <c r="M1728" t="s">
        <v>2755</v>
      </c>
      <c r="N1728" t="s">
        <v>2756</v>
      </c>
      <c r="O1728" t="s">
        <v>39</v>
      </c>
      <c r="P1728" t="s">
        <v>340</v>
      </c>
      <c r="Q1728">
        <v>4</v>
      </c>
      <c r="R1728" s="5">
        <v>8.5500000000000007</v>
      </c>
      <c r="S1728" s="5">
        <v>11.25</v>
      </c>
      <c r="T1728" s="5">
        <v>45</v>
      </c>
      <c r="U1728">
        <v>0</v>
      </c>
      <c r="V1728" s="5">
        <v>10.8</v>
      </c>
      <c r="W1728" t="s">
        <v>139</v>
      </c>
      <c r="X1728" s="3">
        <v>41557</v>
      </c>
      <c r="Y1728" s="3">
        <v>41558</v>
      </c>
      <c r="Z1728">
        <v>4</v>
      </c>
      <c r="AA1728" t="s">
        <v>8399</v>
      </c>
      <c r="AB1728">
        <f t="shared" si="132"/>
        <v>1</v>
      </c>
      <c r="AC1728" t="str">
        <f t="shared" si="130"/>
        <v>Monday</v>
      </c>
      <c r="AD1728" s="5">
        <v>4.9960000000000004</v>
      </c>
      <c r="AE1728">
        <v>2013</v>
      </c>
      <c r="AF1728">
        <v>41</v>
      </c>
      <c r="AG1728" s="14">
        <f t="shared" si="131"/>
        <v>0.24000000000000002</v>
      </c>
      <c r="AH1728">
        <f t="shared" si="133"/>
        <v>1</v>
      </c>
      <c r="AI1728">
        <f t="shared" si="134"/>
        <v>1</v>
      </c>
    </row>
    <row r="1729" spans="1:35" x14ac:dyDescent="0.35">
      <c r="A1729">
        <v>1728</v>
      </c>
      <c r="B1729" t="s">
        <v>3249</v>
      </c>
      <c r="C1729" t="s">
        <v>3250</v>
      </c>
      <c r="D1729" t="s">
        <v>29</v>
      </c>
      <c r="E1729" t="s">
        <v>44</v>
      </c>
      <c r="F1729" t="s">
        <v>45</v>
      </c>
      <c r="G1729" t="s">
        <v>554</v>
      </c>
      <c r="H1729" t="s">
        <v>4590</v>
      </c>
      <c r="I1729" t="s">
        <v>34</v>
      </c>
      <c r="J1729" t="s">
        <v>4591</v>
      </c>
      <c r="K1729" s="3">
        <v>41554</v>
      </c>
      <c r="L1729" t="s">
        <v>36</v>
      </c>
      <c r="M1729" t="s">
        <v>3169</v>
      </c>
      <c r="N1729" t="s">
        <v>3170</v>
      </c>
      <c r="O1729" t="s">
        <v>51</v>
      </c>
      <c r="P1729" t="s">
        <v>93</v>
      </c>
      <c r="Q1729">
        <v>6</v>
      </c>
      <c r="R1729" s="5">
        <v>92.966666666666654</v>
      </c>
      <c r="S1729" s="5">
        <v>117.66666666666666</v>
      </c>
      <c r="T1729" s="5">
        <v>706</v>
      </c>
      <c r="U1729">
        <v>0</v>
      </c>
      <c r="V1729" s="5">
        <v>148.19999999999999</v>
      </c>
      <c r="W1729" t="s">
        <v>139</v>
      </c>
      <c r="X1729" s="3">
        <v>41557</v>
      </c>
      <c r="Y1729" s="3">
        <v>41559</v>
      </c>
      <c r="Z1729">
        <v>5</v>
      </c>
      <c r="AA1729" t="s">
        <v>8399</v>
      </c>
      <c r="AB1729">
        <f t="shared" si="132"/>
        <v>2</v>
      </c>
      <c r="AC1729" t="str">
        <f t="shared" si="130"/>
        <v>Monday</v>
      </c>
      <c r="AD1729" s="5">
        <v>63.357999999999997</v>
      </c>
      <c r="AE1729">
        <v>2013</v>
      </c>
      <c r="AF1729">
        <v>41</v>
      </c>
      <c r="AG1729" s="14">
        <f t="shared" si="131"/>
        <v>0.20991501416430594</v>
      </c>
      <c r="AH1729">
        <f t="shared" si="133"/>
        <v>1</v>
      </c>
      <c r="AI1729">
        <f t="shared" si="134"/>
        <v>2</v>
      </c>
    </row>
    <row r="1730" spans="1:35" x14ac:dyDescent="0.35">
      <c r="A1730">
        <v>1729</v>
      </c>
      <c r="B1730" t="s">
        <v>3249</v>
      </c>
      <c r="C1730" t="s">
        <v>3250</v>
      </c>
      <c r="D1730" t="s">
        <v>29</v>
      </c>
      <c r="E1730" t="s">
        <v>44</v>
      </c>
      <c r="F1730" t="s">
        <v>45</v>
      </c>
      <c r="G1730" t="s">
        <v>554</v>
      </c>
      <c r="H1730" t="s">
        <v>4590</v>
      </c>
      <c r="I1730" t="s">
        <v>34</v>
      </c>
      <c r="J1730" t="s">
        <v>4591</v>
      </c>
      <c r="K1730" s="3">
        <v>41554</v>
      </c>
      <c r="L1730" t="s">
        <v>36</v>
      </c>
      <c r="M1730" t="s">
        <v>1455</v>
      </c>
      <c r="N1730" t="s">
        <v>1456</v>
      </c>
      <c r="O1730" t="s">
        <v>39</v>
      </c>
      <c r="P1730" t="s">
        <v>76</v>
      </c>
      <c r="Q1730">
        <v>2</v>
      </c>
      <c r="R1730" s="5">
        <v>16.579999999999998</v>
      </c>
      <c r="S1730" s="5">
        <v>33</v>
      </c>
      <c r="T1730" s="5">
        <v>66</v>
      </c>
      <c r="U1730">
        <v>0</v>
      </c>
      <c r="V1730" s="5">
        <v>32.840000000000003</v>
      </c>
      <c r="W1730" t="s">
        <v>139</v>
      </c>
      <c r="X1730" s="3">
        <v>41557</v>
      </c>
      <c r="Y1730" s="3">
        <v>41557</v>
      </c>
      <c r="Z1730">
        <v>3</v>
      </c>
      <c r="AA1730" t="s">
        <v>8400</v>
      </c>
      <c r="AB1730">
        <f t="shared" si="132"/>
        <v>0</v>
      </c>
      <c r="AC1730" t="str">
        <f t="shared" ref="AC1730:AC1793" si="135">TEXT(K1730,"dddd")</f>
        <v>Monday</v>
      </c>
      <c r="AD1730" s="5">
        <v>5.4779999999999998</v>
      </c>
      <c r="AE1730">
        <v>2013</v>
      </c>
      <c r="AF1730">
        <v>41</v>
      </c>
      <c r="AG1730" s="14">
        <f t="shared" ref="AG1730:AG1793" si="136">V1730/T1730</f>
        <v>0.49757575757575762</v>
      </c>
      <c r="AH1730">
        <f t="shared" si="133"/>
        <v>0</v>
      </c>
      <c r="AI1730" t="str">
        <f t="shared" si="134"/>
        <v xml:space="preserve"> </v>
      </c>
    </row>
    <row r="1731" spans="1:35" x14ac:dyDescent="0.35">
      <c r="A1731">
        <v>1730</v>
      </c>
      <c r="B1731" t="s">
        <v>778</v>
      </c>
      <c r="C1731" t="s">
        <v>779</v>
      </c>
      <c r="D1731" t="s">
        <v>112</v>
      </c>
      <c r="E1731" t="s">
        <v>84</v>
      </c>
      <c r="F1731" t="s">
        <v>85</v>
      </c>
      <c r="G1731" t="s">
        <v>969</v>
      </c>
      <c r="H1731" t="s">
        <v>969</v>
      </c>
      <c r="I1731" t="s">
        <v>34</v>
      </c>
      <c r="J1731" t="s">
        <v>4596</v>
      </c>
      <c r="K1731" s="3">
        <v>40798</v>
      </c>
      <c r="L1731" t="s">
        <v>36</v>
      </c>
      <c r="M1731" t="s">
        <v>3352</v>
      </c>
      <c r="N1731" t="s">
        <v>3353</v>
      </c>
      <c r="O1731" t="s">
        <v>39</v>
      </c>
      <c r="P1731" t="s">
        <v>64</v>
      </c>
      <c r="Q1731">
        <v>10</v>
      </c>
      <c r="R1731" s="5">
        <v>19.600000000000001</v>
      </c>
      <c r="S1731" s="5">
        <v>31.6</v>
      </c>
      <c r="T1731" s="5">
        <v>316</v>
      </c>
      <c r="U1731">
        <v>0</v>
      </c>
      <c r="V1731" s="5">
        <v>120</v>
      </c>
      <c r="W1731" t="s">
        <v>41</v>
      </c>
      <c r="X1731" s="3">
        <v>40803</v>
      </c>
      <c r="Y1731" s="3">
        <v>40803</v>
      </c>
      <c r="Z1731">
        <v>5</v>
      </c>
      <c r="AA1731" t="s">
        <v>8400</v>
      </c>
      <c r="AB1731">
        <f t="shared" ref="AB1731:AB1794" si="137">Y1731-X1731</f>
        <v>0</v>
      </c>
      <c r="AC1731" t="str">
        <f t="shared" si="135"/>
        <v>Monday</v>
      </c>
      <c r="AD1731" s="5">
        <v>15.641999999999999</v>
      </c>
      <c r="AE1731">
        <v>2011</v>
      </c>
      <c r="AF1731">
        <v>38</v>
      </c>
      <c r="AG1731" s="14">
        <f t="shared" si="136"/>
        <v>0.379746835443038</v>
      </c>
      <c r="AH1731">
        <f t="shared" ref="AH1731:AH1794" si="138">IF(AA1731 = "Late", 1, 0)</f>
        <v>0</v>
      </c>
      <c r="AI1731" t="str">
        <f t="shared" ref="AI1731:AI1794" si="139">IF(AB1731&gt;0, AB1731, " ")</f>
        <v xml:space="preserve"> </v>
      </c>
    </row>
    <row r="1732" spans="1:35" x14ac:dyDescent="0.35">
      <c r="A1732">
        <v>1731</v>
      </c>
      <c r="B1732" t="s">
        <v>778</v>
      </c>
      <c r="C1732" t="s">
        <v>779</v>
      </c>
      <c r="D1732" t="s">
        <v>112</v>
      </c>
      <c r="E1732" t="s">
        <v>84</v>
      </c>
      <c r="F1732" t="s">
        <v>85</v>
      </c>
      <c r="G1732" t="s">
        <v>969</v>
      </c>
      <c r="H1732" t="s">
        <v>969</v>
      </c>
      <c r="I1732" t="s">
        <v>34</v>
      </c>
      <c r="J1732" t="s">
        <v>4596</v>
      </c>
      <c r="K1732" s="3">
        <v>40798</v>
      </c>
      <c r="L1732" t="s">
        <v>36</v>
      </c>
      <c r="M1732" t="s">
        <v>4597</v>
      </c>
      <c r="N1732" t="s">
        <v>4598</v>
      </c>
      <c r="O1732" t="s">
        <v>51</v>
      </c>
      <c r="P1732" t="s">
        <v>55</v>
      </c>
      <c r="Q1732">
        <v>3</v>
      </c>
      <c r="R1732" s="5">
        <v>71.65333333333335</v>
      </c>
      <c r="S1732" s="5">
        <v>82.333333333333343</v>
      </c>
      <c r="T1732" s="5">
        <v>247.00000000000003</v>
      </c>
      <c r="U1732">
        <v>0</v>
      </c>
      <c r="V1732" s="5">
        <v>32.04</v>
      </c>
      <c r="W1732" t="s">
        <v>41</v>
      </c>
      <c r="X1732" s="3">
        <v>40803</v>
      </c>
      <c r="Y1732" s="3">
        <v>40803</v>
      </c>
      <c r="Z1732">
        <v>5</v>
      </c>
      <c r="AA1732" t="s">
        <v>8400</v>
      </c>
      <c r="AB1732">
        <f t="shared" si="137"/>
        <v>0</v>
      </c>
      <c r="AC1732" t="str">
        <f t="shared" si="135"/>
        <v>Monday</v>
      </c>
      <c r="AD1732" s="5">
        <v>17.234000000000002</v>
      </c>
      <c r="AE1732">
        <v>2011</v>
      </c>
      <c r="AF1732">
        <v>38</v>
      </c>
      <c r="AG1732" s="14">
        <f t="shared" si="136"/>
        <v>0.12971659919028339</v>
      </c>
      <c r="AH1732">
        <f t="shared" si="138"/>
        <v>0</v>
      </c>
      <c r="AI1732" t="str">
        <f t="shared" si="139"/>
        <v xml:space="preserve"> </v>
      </c>
    </row>
    <row r="1733" spans="1:35" x14ac:dyDescent="0.35">
      <c r="A1733">
        <v>1732</v>
      </c>
      <c r="B1733" t="s">
        <v>778</v>
      </c>
      <c r="C1733" t="s">
        <v>779</v>
      </c>
      <c r="D1733" t="s">
        <v>112</v>
      </c>
      <c r="E1733" t="s">
        <v>84</v>
      </c>
      <c r="F1733" t="s">
        <v>85</v>
      </c>
      <c r="G1733" t="s">
        <v>969</v>
      </c>
      <c r="H1733" t="s">
        <v>969</v>
      </c>
      <c r="I1733" t="s">
        <v>34</v>
      </c>
      <c r="J1733" t="s">
        <v>4596</v>
      </c>
      <c r="K1733" s="3">
        <v>40798</v>
      </c>
      <c r="L1733" t="s">
        <v>36</v>
      </c>
      <c r="M1733" t="s">
        <v>2905</v>
      </c>
      <c r="N1733" t="s">
        <v>2906</v>
      </c>
      <c r="O1733" t="s">
        <v>72</v>
      </c>
      <c r="P1733" t="s">
        <v>79</v>
      </c>
      <c r="Q1733">
        <v>2</v>
      </c>
      <c r="R1733" s="5">
        <v>28.6</v>
      </c>
      <c r="S1733" s="5">
        <v>48.5</v>
      </c>
      <c r="T1733" s="5">
        <v>97</v>
      </c>
      <c r="U1733">
        <v>0</v>
      </c>
      <c r="V1733" s="5">
        <v>39.799999999999997</v>
      </c>
      <c r="W1733" t="s">
        <v>41</v>
      </c>
      <c r="X1733" s="3">
        <v>40803</v>
      </c>
      <c r="Y1733" s="3">
        <v>40803</v>
      </c>
      <c r="Z1733">
        <v>5</v>
      </c>
      <c r="AA1733" t="s">
        <v>8400</v>
      </c>
      <c r="AB1733">
        <f t="shared" si="137"/>
        <v>0</v>
      </c>
      <c r="AC1733" t="str">
        <f t="shared" si="135"/>
        <v>Monday</v>
      </c>
      <c r="AD1733" s="5">
        <v>7.3140000000000001</v>
      </c>
      <c r="AE1733">
        <v>2011</v>
      </c>
      <c r="AF1733">
        <v>38</v>
      </c>
      <c r="AG1733" s="14">
        <f t="shared" si="136"/>
        <v>0.41030927835051545</v>
      </c>
      <c r="AH1733">
        <f t="shared" si="138"/>
        <v>0</v>
      </c>
      <c r="AI1733" t="str">
        <f t="shared" si="139"/>
        <v xml:space="preserve"> </v>
      </c>
    </row>
    <row r="1734" spans="1:35" x14ac:dyDescent="0.35">
      <c r="A1734">
        <v>1733</v>
      </c>
      <c r="B1734" t="s">
        <v>778</v>
      </c>
      <c r="C1734" t="s">
        <v>779</v>
      </c>
      <c r="D1734" t="s">
        <v>112</v>
      </c>
      <c r="E1734" t="s">
        <v>84</v>
      </c>
      <c r="F1734" t="s">
        <v>85</v>
      </c>
      <c r="G1734" t="s">
        <v>969</v>
      </c>
      <c r="H1734" t="s">
        <v>969</v>
      </c>
      <c r="I1734" t="s">
        <v>34</v>
      </c>
      <c r="J1734" t="s">
        <v>4596</v>
      </c>
      <c r="K1734" s="3">
        <v>40798</v>
      </c>
      <c r="L1734" t="s">
        <v>36</v>
      </c>
      <c r="M1734" t="s">
        <v>3435</v>
      </c>
      <c r="N1734" t="s">
        <v>3436</v>
      </c>
      <c r="O1734" t="s">
        <v>39</v>
      </c>
      <c r="P1734" t="s">
        <v>40</v>
      </c>
      <c r="Q1734">
        <v>6</v>
      </c>
      <c r="R1734" s="5">
        <v>3.7266666666666666</v>
      </c>
      <c r="S1734" s="5">
        <v>4.666666666666667</v>
      </c>
      <c r="T1734" s="5">
        <v>28</v>
      </c>
      <c r="U1734">
        <v>0</v>
      </c>
      <c r="V1734" s="5">
        <v>5.64</v>
      </c>
      <c r="W1734" t="s">
        <v>41</v>
      </c>
      <c r="X1734" s="3">
        <v>40803</v>
      </c>
      <c r="Y1734" s="3">
        <v>40803</v>
      </c>
      <c r="Z1734">
        <v>5</v>
      </c>
      <c r="AA1734" t="s">
        <v>8400</v>
      </c>
      <c r="AB1734">
        <f t="shared" si="137"/>
        <v>0</v>
      </c>
      <c r="AC1734" t="str">
        <f t="shared" si="135"/>
        <v>Monday</v>
      </c>
      <c r="AD1734" s="5">
        <v>1.46</v>
      </c>
      <c r="AE1734">
        <v>2011</v>
      </c>
      <c r="AF1734">
        <v>38</v>
      </c>
      <c r="AG1734" s="14">
        <f t="shared" si="136"/>
        <v>0.20142857142857143</v>
      </c>
      <c r="AH1734">
        <f t="shared" si="138"/>
        <v>0</v>
      </c>
      <c r="AI1734" t="str">
        <f t="shared" si="139"/>
        <v xml:space="preserve"> </v>
      </c>
    </row>
    <row r="1735" spans="1:35" x14ac:dyDescent="0.35">
      <c r="A1735">
        <v>1734</v>
      </c>
      <c r="B1735" t="s">
        <v>778</v>
      </c>
      <c r="C1735" t="s">
        <v>779</v>
      </c>
      <c r="D1735" t="s">
        <v>112</v>
      </c>
      <c r="E1735" t="s">
        <v>84</v>
      </c>
      <c r="F1735" t="s">
        <v>85</v>
      </c>
      <c r="G1735" t="s">
        <v>969</v>
      </c>
      <c r="H1735" t="s">
        <v>969</v>
      </c>
      <c r="I1735" t="s">
        <v>34</v>
      </c>
      <c r="J1735" t="s">
        <v>4596</v>
      </c>
      <c r="K1735" s="3">
        <v>40798</v>
      </c>
      <c r="L1735" t="s">
        <v>36</v>
      </c>
      <c r="M1735" t="s">
        <v>2901</v>
      </c>
      <c r="N1735" t="s">
        <v>2902</v>
      </c>
      <c r="O1735" t="s">
        <v>51</v>
      </c>
      <c r="P1735" t="s">
        <v>93</v>
      </c>
      <c r="Q1735">
        <v>6</v>
      </c>
      <c r="R1735" s="5">
        <v>110.26666666666671</v>
      </c>
      <c r="S1735" s="5">
        <v>113.6666666666667</v>
      </c>
      <c r="T1735" s="5">
        <v>682.00000000000023</v>
      </c>
      <c r="U1735">
        <v>0</v>
      </c>
      <c r="V1735" s="5">
        <v>20.399999999999999</v>
      </c>
      <c r="W1735" t="s">
        <v>41</v>
      </c>
      <c r="X1735" s="3">
        <v>40803</v>
      </c>
      <c r="Y1735" s="3">
        <v>40803</v>
      </c>
      <c r="Z1735">
        <v>5</v>
      </c>
      <c r="AA1735" t="s">
        <v>8400</v>
      </c>
      <c r="AB1735">
        <f t="shared" si="137"/>
        <v>0</v>
      </c>
      <c r="AC1735" t="str">
        <f t="shared" si="135"/>
        <v>Monday</v>
      </c>
      <c r="AD1735" s="5">
        <v>54.05</v>
      </c>
      <c r="AE1735">
        <v>2011</v>
      </c>
      <c r="AF1735">
        <v>38</v>
      </c>
      <c r="AG1735" s="14">
        <f t="shared" si="136"/>
        <v>2.9912023460410546E-2</v>
      </c>
      <c r="AH1735">
        <f t="shared" si="138"/>
        <v>0</v>
      </c>
      <c r="AI1735" t="str">
        <f t="shared" si="139"/>
        <v xml:space="preserve"> </v>
      </c>
    </row>
    <row r="1736" spans="1:35" x14ac:dyDescent="0.35">
      <c r="A1736">
        <v>1735</v>
      </c>
      <c r="B1736" t="s">
        <v>778</v>
      </c>
      <c r="C1736" t="s">
        <v>779</v>
      </c>
      <c r="D1736" t="s">
        <v>112</v>
      </c>
      <c r="E1736" t="s">
        <v>84</v>
      </c>
      <c r="F1736" t="s">
        <v>85</v>
      </c>
      <c r="G1736" t="s">
        <v>969</v>
      </c>
      <c r="H1736" t="s">
        <v>969</v>
      </c>
      <c r="I1736" t="s">
        <v>34</v>
      </c>
      <c r="J1736" t="s">
        <v>4596</v>
      </c>
      <c r="K1736" s="3">
        <v>40798</v>
      </c>
      <c r="L1736" t="s">
        <v>36</v>
      </c>
      <c r="M1736" t="s">
        <v>3842</v>
      </c>
      <c r="N1736" t="s">
        <v>3843</v>
      </c>
      <c r="O1736" t="s">
        <v>51</v>
      </c>
      <c r="P1736" t="s">
        <v>52</v>
      </c>
      <c r="Q1736">
        <v>6</v>
      </c>
      <c r="R1736" s="5">
        <v>40.353333333333332</v>
      </c>
      <c r="S1736" s="5">
        <v>73.333333333333329</v>
      </c>
      <c r="T1736" s="5">
        <v>440</v>
      </c>
      <c r="U1736">
        <v>0</v>
      </c>
      <c r="V1736" s="5">
        <v>197.88</v>
      </c>
      <c r="W1736" t="s">
        <v>41</v>
      </c>
      <c r="X1736" s="3">
        <v>40803</v>
      </c>
      <c r="Y1736" s="3">
        <v>40803</v>
      </c>
      <c r="Z1736">
        <v>5</v>
      </c>
      <c r="AA1736" t="s">
        <v>8400</v>
      </c>
      <c r="AB1736">
        <f t="shared" si="137"/>
        <v>0</v>
      </c>
      <c r="AC1736" t="str">
        <f t="shared" si="135"/>
        <v>Monday</v>
      </c>
      <c r="AD1736" s="5">
        <v>20.341999999999999</v>
      </c>
      <c r="AE1736">
        <v>2011</v>
      </c>
      <c r="AF1736">
        <v>38</v>
      </c>
      <c r="AG1736" s="14">
        <f t="shared" si="136"/>
        <v>0.4497272727272727</v>
      </c>
      <c r="AH1736">
        <f t="shared" si="138"/>
        <v>0</v>
      </c>
      <c r="AI1736" t="str">
        <f t="shared" si="139"/>
        <v xml:space="preserve"> </v>
      </c>
    </row>
    <row r="1737" spans="1:35" x14ac:dyDescent="0.35">
      <c r="A1737">
        <v>1736</v>
      </c>
      <c r="B1737" t="s">
        <v>461</v>
      </c>
      <c r="C1737" t="s">
        <v>462</v>
      </c>
      <c r="D1737" t="s">
        <v>29</v>
      </c>
      <c r="E1737" t="s">
        <v>30</v>
      </c>
      <c r="F1737" t="s">
        <v>31</v>
      </c>
      <c r="G1737" t="s">
        <v>32</v>
      </c>
      <c r="H1737" t="s">
        <v>33</v>
      </c>
      <c r="I1737" t="s">
        <v>34</v>
      </c>
      <c r="J1737" t="s">
        <v>4599</v>
      </c>
      <c r="K1737" s="3">
        <v>41960</v>
      </c>
      <c r="L1737" t="s">
        <v>136</v>
      </c>
      <c r="M1737" t="s">
        <v>4600</v>
      </c>
      <c r="N1737" t="s">
        <v>4601</v>
      </c>
      <c r="O1737" t="s">
        <v>51</v>
      </c>
      <c r="P1737" t="s">
        <v>93</v>
      </c>
      <c r="Q1737">
        <v>3</v>
      </c>
      <c r="R1737" s="5">
        <v>111.18506666666666</v>
      </c>
      <c r="S1737" s="5">
        <v>116.5663333333333</v>
      </c>
      <c r="T1737" s="5">
        <v>279.75919999999991</v>
      </c>
      <c r="U1737">
        <v>0.2</v>
      </c>
      <c r="V1737" s="5">
        <v>-53.795999999999999</v>
      </c>
      <c r="W1737" t="s">
        <v>139</v>
      </c>
      <c r="X1737" s="3">
        <v>41963</v>
      </c>
      <c r="Y1737" s="3">
        <v>41963</v>
      </c>
      <c r="Z1737">
        <v>3</v>
      </c>
      <c r="AA1737" t="s">
        <v>8400</v>
      </c>
      <c r="AB1737">
        <f t="shared" si="137"/>
        <v>0</v>
      </c>
      <c r="AC1737" t="str">
        <f t="shared" si="135"/>
        <v>Monday</v>
      </c>
      <c r="AD1737" s="5">
        <v>31.140999999999998</v>
      </c>
      <c r="AE1737">
        <v>2014</v>
      </c>
      <c r="AF1737">
        <v>47</v>
      </c>
      <c r="AG1737" s="14">
        <f t="shared" si="136"/>
        <v>-0.1922939442206012</v>
      </c>
      <c r="AH1737">
        <f t="shared" si="138"/>
        <v>0</v>
      </c>
      <c r="AI1737" t="str">
        <f t="shared" si="139"/>
        <v xml:space="preserve"> </v>
      </c>
    </row>
    <row r="1738" spans="1:35" x14ac:dyDescent="0.35">
      <c r="A1738">
        <v>1737</v>
      </c>
      <c r="B1738" t="s">
        <v>3624</v>
      </c>
      <c r="C1738" t="s">
        <v>3625</v>
      </c>
      <c r="D1738" t="s">
        <v>29</v>
      </c>
      <c r="E1738" t="s">
        <v>44</v>
      </c>
      <c r="F1738" t="s">
        <v>502</v>
      </c>
      <c r="G1738" t="s">
        <v>1203</v>
      </c>
      <c r="H1738" t="s">
        <v>4602</v>
      </c>
      <c r="I1738" t="s">
        <v>34</v>
      </c>
      <c r="J1738" t="s">
        <v>4603</v>
      </c>
      <c r="K1738" s="3">
        <v>41803</v>
      </c>
      <c r="L1738" t="s">
        <v>136</v>
      </c>
      <c r="M1738" t="s">
        <v>4604</v>
      </c>
      <c r="N1738" t="s">
        <v>4605</v>
      </c>
      <c r="O1738" t="s">
        <v>72</v>
      </c>
      <c r="P1738" t="s">
        <v>162</v>
      </c>
      <c r="Q1738">
        <v>1</v>
      </c>
      <c r="R1738" s="5">
        <v>161.58416440000005</v>
      </c>
      <c r="S1738" s="5">
        <v>249.2340541806021</v>
      </c>
      <c r="T1738" s="5">
        <v>149.04196440000004</v>
      </c>
      <c r="U1738">
        <v>0.40200000000000002</v>
      </c>
      <c r="V1738" s="5">
        <v>-12.542199999999999</v>
      </c>
      <c r="W1738" t="s">
        <v>139</v>
      </c>
      <c r="X1738" s="3">
        <v>41806</v>
      </c>
      <c r="Y1738" s="3">
        <v>41806</v>
      </c>
      <c r="Z1738">
        <v>3</v>
      </c>
      <c r="AA1738" t="s">
        <v>8400</v>
      </c>
      <c r="AB1738">
        <f t="shared" si="137"/>
        <v>0</v>
      </c>
      <c r="AC1738" t="str">
        <f t="shared" si="135"/>
        <v>Friday</v>
      </c>
      <c r="AD1738" s="5">
        <v>1.5369999999999999</v>
      </c>
      <c r="AE1738">
        <v>2014</v>
      </c>
      <c r="AF1738">
        <v>24</v>
      </c>
      <c r="AG1738" s="14">
        <f t="shared" si="136"/>
        <v>-8.4152138295353784E-2</v>
      </c>
      <c r="AH1738">
        <f t="shared" si="138"/>
        <v>0</v>
      </c>
      <c r="AI1738" t="str">
        <f t="shared" si="139"/>
        <v xml:space="preserve"> </v>
      </c>
    </row>
    <row r="1739" spans="1:35" x14ac:dyDescent="0.35">
      <c r="A1739">
        <v>1738</v>
      </c>
      <c r="B1739" t="s">
        <v>4606</v>
      </c>
      <c r="C1739" t="s">
        <v>4607</v>
      </c>
      <c r="D1739" t="s">
        <v>96</v>
      </c>
      <c r="E1739" t="s">
        <v>30</v>
      </c>
      <c r="F1739" t="s">
        <v>31</v>
      </c>
      <c r="G1739" t="s">
        <v>365</v>
      </c>
      <c r="H1739" t="s">
        <v>366</v>
      </c>
      <c r="I1739" t="s">
        <v>34</v>
      </c>
      <c r="J1739" t="s">
        <v>4608</v>
      </c>
      <c r="K1739" s="3">
        <v>41344</v>
      </c>
      <c r="L1739" t="s">
        <v>36</v>
      </c>
      <c r="M1739" t="s">
        <v>2566</v>
      </c>
      <c r="N1739" t="s">
        <v>2567</v>
      </c>
      <c r="O1739" t="s">
        <v>39</v>
      </c>
      <c r="P1739" t="s">
        <v>64</v>
      </c>
      <c r="Q1739">
        <v>2</v>
      </c>
      <c r="R1739" s="5">
        <v>22.119999999999997</v>
      </c>
      <c r="S1739" s="5">
        <v>31.5</v>
      </c>
      <c r="T1739" s="5">
        <v>63</v>
      </c>
      <c r="U1739">
        <v>0</v>
      </c>
      <c r="V1739" s="5">
        <v>18.760000000000002</v>
      </c>
      <c r="W1739" t="s">
        <v>155</v>
      </c>
      <c r="X1739" s="3">
        <v>41346</v>
      </c>
      <c r="Y1739" s="3">
        <v>41346</v>
      </c>
      <c r="Z1739">
        <v>2</v>
      </c>
      <c r="AA1739" t="s">
        <v>8400</v>
      </c>
      <c r="AB1739">
        <f t="shared" si="137"/>
        <v>0</v>
      </c>
      <c r="AC1739" t="str">
        <f t="shared" si="135"/>
        <v>Monday</v>
      </c>
      <c r="AD1739" s="5">
        <v>3.411</v>
      </c>
      <c r="AE1739">
        <v>2013</v>
      </c>
      <c r="AF1739">
        <v>11</v>
      </c>
      <c r="AG1739" s="14">
        <f t="shared" si="136"/>
        <v>0.29777777777777781</v>
      </c>
      <c r="AH1739">
        <f t="shared" si="138"/>
        <v>0</v>
      </c>
      <c r="AI1739" t="str">
        <f t="shared" si="139"/>
        <v xml:space="preserve"> </v>
      </c>
    </row>
    <row r="1740" spans="1:35" x14ac:dyDescent="0.35">
      <c r="A1740">
        <v>1739</v>
      </c>
      <c r="B1740" t="s">
        <v>1642</v>
      </c>
      <c r="C1740" t="s">
        <v>1643</v>
      </c>
      <c r="D1740" t="s">
        <v>96</v>
      </c>
      <c r="E1740" t="s">
        <v>199</v>
      </c>
      <c r="F1740" t="s">
        <v>200</v>
      </c>
      <c r="G1740" t="s">
        <v>719</v>
      </c>
      <c r="H1740" t="s">
        <v>1895</v>
      </c>
      <c r="I1740" t="s">
        <v>34</v>
      </c>
      <c r="J1740" t="s">
        <v>4609</v>
      </c>
      <c r="K1740" s="3">
        <v>41538</v>
      </c>
      <c r="L1740" t="s">
        <v>36</v>
      </c>
      <c r="M1740" t="s">
        <v>4610</v>
      </c>
      <c r="N1740" t="s">
        <v>4611</v>
      </c>
      <c r="O1740" t="s">
        <v>39</v>
      </c>
      <c r="P1740" t="s">
        <v>183</v>
      </c>
      <c r="Q1740">
        <v>4</v>
      </c>
      <c r="R1740" s="5">
        <v>19.329999999999998</v>
      </c>
      <c r="S1740" s="5">
        <v>25.75</v>
      </c>
      <c r="T1740" s="5">
        <v>103</v>
      </c>
      <c r="U1740">
        <v>0</v>
      </c>
      <c r="V1740" s="5">
        <v>25.68</v>
      </c>
      <c r="W1740" t="s">
        <v>41</v>
      </c>
      <c r="X1740" s="3">
        <v>41543</v>
      </c>
      <c r="Y1740" s="3">
        <v>41543</v>
      </c>
      <c r="Z1740">
        <v>5</v>
      </c>
      <c r="AA1740" t="s">
        <v>8400</v>
      </c>
      <c r="AB1740">
        <f t="shared" si="137"/>
        <v>0</v>
      </c>
      <c r="AC1740" t="str">
        <f t="shared" si="135"/>
        <v>Saturday</v>
      </c>
      <c r="AD1740" s="5">
        <v>4.0419999999999998</v>
      </c>
      <c r="AE1740">
        <v>2013</v>
      </c>
      <c r="AF1740">
        <v>38</v>
      </c>
      <c r="AG1740" s="14">
        <f t="shared" si="136"/>
        <v>0.24932038834951456</v>
      </c>
      <c r="AH1740">
        <f t="shared" si="138"/>
        <v>0</v>
      </c>
      <c r="AI1740" t="str">
        <f t="shared" si="139"/>
        <v xml:space="preserve"> </v>
      </c>
    </row>
    <row r="1741" spans="1:35" x14ac:dyDescent="0.35">
      <c r="A1741">
        <v>1740</v>
      </c>
      <c r="B1741" t="s">
        <v>1642</v>
      </c>
      <c r="C1741" t="s">
        <v>1643</v>
      </c>
      <c r="D1741" t="s">
        <v>96</v>
      </c>
      <c r="E1741" t="s">
        <v>199</v>
      </c>
      <c r="F1741" t="s">
        <v>200</v>
      </c>
      <c r="G1741" t="s">
        <v>719</v>
      </c>
      <c r="H1741" t="s">
        <v>1895</v>
      </c>
      <c r="I1741" t="s">
        <v>34</v>
      </c>
      <c r="J1741" t="s">
        <v>4609</v>
      </c>
      <c r="K1741" s="3">
        <v>41538</v>
      </c>
      <c r="L1741" t="s">
        <v>36</v>
      </c>
      <c r="M1741" t="s">
        <v>4257</v>
      </c>
      <c r="N1741" t="s">
        <v>4258</v>
      </c>
      <c r="O1741" t="s">
        <v>39</v>
      </c>
      <c r="P1741" t="s">
        <v>58</v>
      </c>
      <c r="Q1741">
        <v>9</v>
      </c>
      <c r="R1741" s="5">
        <v>3.4555555555555566</v>
      </c>
      <c r="S1741" s="5">
        <v>3.5555555555555562</v>
      </c>
      <c r="T1741" s="5">
        <v>32.000000000000007</v>
      </c>
      <c r="U1741">
        <v>0</v>
      </c>
      <c r="V1741" s="5">
        <v>0.9</v>
      </c>
      <c r="W1741" t="s">
        <v>41</v>
      </c>
      <c r="X1741" s="3">
        <v>41543</v>
      </c>
      <c r="Y1741" s="3">
        <v>41543</v>
      </c>
      <c r="Z1741">
        <v>5</v>
      </c>
      <c r="AA1741" t="s">
        <v>8400</v>
      </c>
      <c r="AB1741">
        <f t="shared" si="137"/>
        <v>0</v>
      </c>
      <c r="AC1741" t="str">
        <f t="shared" si="135"/>
        <v>Saturday</v>
      </c>
      <c r="AD1741" s="5">
        <v>0.98799999999999999</v>
      </c>
      <c r="AE1741">
        <v>2013</v>
      </c>
      <c r="AF1741">
        <v>38</v>
      </c>
      <c r="AG1741" s="14">
        <f t="shared" si="136"/>
        <v>2.8124999999999994E-2</v>
      </c>
      <c r="AH1741">
        <f t="shared" si="138"/>
        <v>0</v>
      </c>
      <c r="AI1741" t="str">
        <f t="shared" si="139"/>
        <v xml:space="preserve"> </v>
      </c>
    </row>
    <row r="1742" spans="1:35" x14ac:dyDescent="0.35">
      <c r="A1742">
        <v>1741</v>
      </c>
      <c r="B1742" t="s">
        <v>1642</v>
      </c>
      <c r="C1742" t="s">
        <v>1643</v>
      </c>
      <c r="D1742" t="s">
        <v>96</v>
      </c>
      <c r="E1742" t="s">
        <v>199</v>
      </c>
      <c r="F1742" t="s">
        <v>200</v>
      </c>
      <c r="G1742" t="s">
        <v>719</v>
      </c>
      <c r="H1742" t="s">
        <v>1895</v>
      </c>
      <c r="I1742" t="s">
        <v>34</v>
      </c>
      <c r="J1742" t="s">
        <v>4609</v>
      </c>
      <c r="K1742" s="3">
        <v>41538</v>
      </c>
      <c r="L1742" t="s">
        <v>36</v>
      </c>
      <c r="M1742" t="s">
        <v>4612</v>
      </c>
      <c r="N1742" t="s">
        <v>4613</v>
      </c>
      <c r="O1742" t="s">
        <v>39</v>
      </c>
      <c r="P1742" t="s">
        <v>58</v>
      </c>
      <c r="Q1742">
        <v>2</v>
      </c>
      <c r="R1742" s="5">
        <v>4.7</v>
      </c>
      <c r="S1742" s="5">
        <v>8.5</v>
      </c>
      <c r="T1742" s="5">
        <v>17</v>
      </c>
      <c r="U1742">
        <v>0</v>
      </c>
      <c r="V1742" s="5">
        <v>7.6</v>
      </c>
      <c r="W1742" t="s">
        <v>41</v>
      </c>
      <c r="X1742" s="3">
        <v>41543</v>
      </c>
      <c r="Y1742" s="3">
        <v>41543</v>
      </c>
      <c r="Z1742">
        <v>5</v>
      </c>
      <c r="AA1742" t="s">
        <v>8400</v>
      </c>
      <c r="AB1742">
        <f t="shared" si="137"/>
        <v>0</v>
      </c>
      <c r="AC1742" t="str">
        <f t="shared" si="135"/>
        <v>Saturday</v>
      </c>
      <c r="AD1742" s="5">
        <v>1.054</v>
      </c>
      <c r="AE1742">
        <v>2013</v>
      </c>
      <c r="AF1742">
        <v>38</v>
      </c>
      <c r="AG1742" s="14">
        <f t="shared" si="136"/>
        <v>0.44705882352941173</v>
      </c>
      <c r="AH1742">
        <f t="shared" si="138"/>
        <v>0</v>
      </c>
      <c r="AI1742" t="str">
        <f t="shared" si="139"/>
        <v xml:space="preserve"> </v>
      </c>
    </row>
    <row r="1743" spans="1:35" x14ac:dyDescent="0.35">
      <c r="A1743">
        <v>1742</v>
      </c>
      <c r="B1743" t="s">
        <v>3476</v>
      </c>
      <c r="C1743" t="s">
        <v>3477</v>
      </c>
      <c r="D1743" t="s">
        <v>29</v>
      </c>
      <c r="E1743" t="s">
        <v>84</v>
      </c>
      <c r="F1743" t="s">
        <v>113</v>
      </c>
      <c r="G1743" t="s">
        <v>113</v>
      </c>
      <c r="H1743" t="s">
        <v>144</v>
      </c>
      <c r="I1743" t="s">
        <v>34</v>
      </c>
      <c r="J1743" t="s">
        <v>4614</v>
      </c>
      <c r="K1743" s="3">
        <v>40822</v>
      </c>
      <c r="L1743" t="s">
        <v>36</v>
      </c>
      <c r="M1743" t="s">
        <v>2414</v>
      </c>
      <c r="N1743" t="s">
        <v>2415</v>
      </c>
      <c r="O1743" t="s">
        <v>39</v>
      </c>
      <c r="P1743" t="s">
        <v>165</v>
      </c>
      <c r="Q1743">
        <v>5</v>
      </c>
      <c r="R1743" s="5">
        <v>8.175200000000002</v>
      </c>
      <c r="S1743" s="5">
        <v>13.17866666666667</v>
      </c>
      <c r="T1743" s="5">
        <v>39.536000000000008</v>
      </c>
      <c r="U1743">
        <v>0.4</v>
      </c>
      <c r="V1743" s="5">
        <v>-1.34</v>
      </c>
      <c r="W1743" t="s">
        <v>41</v>
      </c>
      <c r="X1743" s="3">
        <v>40827</v>
      </c>
      <c r="Y1743" s="3">
        <v>40827</v>
      </c>
      <c r="Z1743">
        <v>5</v>
      </c>
      <c r="AA1743" t="s">
        <v>8400</v>
      </c>
      <c r="AB1743">
        <f t="shared" si="137"/>
        <v>0</v>
      </c>
      <c r="AC1743" t="str">
        <f t="shared" si="135"/>
        <v>Thursday</v>
      </c>
      <c r="AD1743" s="5">
        <v>2.0179999999999998</v>
      </c>
      <c r="AE1743">
        <v>2011</v>
      </c>
      <c r="AF1743">
        <v>41</v>
      </c>
      <c r="AG1743" s="14">
        <f t="shared" si="136"/>
        <v>-3.38931606636989E-2</v>
      </c>
      <c r="AH1743">
        <f t="shared" si="138"/>
        <v>0</v>
      </c>
      <c r="AI1743" t="str">
        <f t="shared" si="139"/>
        <v xml:space="preserve"> </v>
      </c>
    </row>
    <row r="1744" spans="1:35" x14ac:dyDescent="0.35">
      <c r="A1744">
        <v>1743</v>
      </c>
      <c r="B1744" t="s">
        <v>235</v>
      </c>
      <c r="C1744" t="s">
        <v>236</v>
      </c>
      <c r="D1744" t="s">
        <v>96</v>
      </c>
      <c r="E1744" t="s">
        <v>84</v>
      </c>
      <c r="F1744" t="s">
        <v>168</v>
      </c>
      <c r="G1744" t="s">
        <v>665</v>
      </c>
      <c r="H1744" t="s">
        <v>1331</v>
      </c>
      <c r="I1744" t="s">
        <v>34</v>
      </c>
      <c r="J1744" t="s">
        <v>4615</v>
      </c>
      <c r="K1744" s="3">
        <v>41194</v>
      </c>
      <c r="L1744" t="s">
        <v>36</v>
      </c>
      <c r="M1744" t="s">
        <v>4616</v>
      </c>
      <c r="N1744" t="s">
        <v>4617</v>
      </c>
      <c r="O1744" t="s">
        <v>39</v>
      </c>
      <c r="P1744" t="s">
        <v>40</v>
      </c>
      <c r="Q1744">
        <v>9</v>
      </c>
      <c r="R1744" s="5">
        <v>4.1759111111111107</v>
      </c>
      <c r="S1744" s="5">
        <v>8.073185185185185</v>
      </c>
      <c r="T1744" s="5">
        <v>43.595199999999998</v>
      </c>
      <c r="U1744">
        <v>0.4</v>
      </c>
      <c r="V1744" s="5">
        <v>6.0119999999999996</v>
      </c>
      <c r="W1744" t="s">
        <v>41</v>
      </c>
      <c r="X1744" s="3">
        <v>41199</v>
      </c>
      <c r="Y1744" s="3">
        <v>41201</v>
      </c>
      <c r="Z1744">
        <v>7</v>
      </c>
      <c r="AA1744" t="s">
        <v>8399</v>
      </c>
      <c r="AB1744">
        <f t="shared" si="137"/>
        <v>2</v>
      </c>
      <c r="AC1744" t="str">
        <f t="shared" si="135"/>
        <v>Friday</v>
      </c>
      <c r="AD1744" s="5">
        <v>2.5059999999999998</v>
      </c>
      <c r="AE1744">
        <v>2012</v>
      </c>
      <c r="AF1744">
        <v>41</v>
      </c>
      <c r="AG1744" s="14">
        <f t="shared" si="136"/>
        <v>0.13790509046867544</v>
      </c>
      <c r="AH1744">
        <f t="shared" si="138"/>
        <v>1</v>
      </c>
      <c r="AI1744">
        <f t="shared" si="139"/>
        <v>2</v>
      </c>
    </row>
    <row r="1745" spans="1:35" x14ac:dyDescent="0.35">
      <c r="A1745">
        <v>1744</v>
      </c>
      <c r="B1745" t="s">
        <v>235</v>
      </c>
      <c r="C1745" t="s">
        <v>236</v>
      </c>
      <c r="D1745" t="s">
        <v>96</v>
      </c>
      <c r="E1745" t="s">
        <v>84</v>
      </c>
      <c r="F1745" t="s">
        <v>168</v>
      </c>
      <c r="G1745" t="s">
        <v>665</v>
      </c>
      <c r="H1745" t="s">
        <v>1331</v>
      </c>
      <c r="I1745" t="s">
        <v>34</v>
      </c>
      <c r="J1745" t="s">
        <v>4615</v>
      </c>
      <c r="K1745" s="3">
        <v>41194</v>
      </c>
      <c r="L1745" t="s">
        <v>36</v>
      </c>
      <c r="M1745" t="s">
        <v>2166</v>
      </c>
      <c r="N1745" t="s">
        <v>2167</v>
      </c>
      <c r="O1745" t="s">
        <v>39</v>
      </c>
      <c r="P1745" t="s">
        <v>61</v>
      </c>
      <c r="Q1745">
        <v>3</v>
      </c>
      <c r="R1745" s="5">
        <v>24.311466666666671</v>
      </c>
      <c r="S1745" s="5">
        <v>33.799111111111117</v>
      </c>
      <c r="T1745" s="5">
        <v>60.838400000000007</v>
      </c>
      <c r="U1745">
        <v>0.4</v>
      </c>
      <c r="V1745" s="5">
        <v>-12.096</v>
      </c>
      <c r="W1745" t="s">
        <v>41</v>
      </c>
      <c r="X1745" s="3">
        <v>41199</v>
      </c>
      <c r="Y1745" s="3">
        <v>41202</v>
      </c>
      <c r="Z1745">
        <v>8</v>
      </c>
      <c r="AA1745" t="s">
        <v>8399</v>
      </c>
      <c r="AB1745">
        <f t="shared" si="137"/>
        <v>3</v>
      </c>
      <c r="AC1745" t="str">
        <f t="shared" si="135"/>
        <v>Friday</v>
      </c>
      <c r="AD1745" s="5">
        <v>3.0049999999999999</v>
      </c>
      <c r="AE1745">
        <v>2012</v>
      </c>
      <c r="AF1745">
        <v>41</v>
      </c>
      <c r="AG1745" s="14">
        <f t="shared" si="136"/>
        <v>-0.19882179675994108</v>
      </c>
      <c r="AH1745">
        <f t="shared" si="138"/>
        <v>1</v>
      </c>
      <c r="AI1745">
        <f t="shared" si="139"/>
        <v>3</v>
      </c>
    </row>
    <row r="1746" spans="1:35" x14ac:dyDescent="0.35">
      <c r="A1746">
        <v>1745</v>
      </c>
      <c r="B1746" t="s">
        <v>235</v>
      </c>
      <c r="C1746" t="s">
        <v>236</v>
      </c>
      <c r="D1746" t="s">
        <v>96</v>
      </c>
      <c r="E1746" t="s">
        <v>84</v>
      </c>
      <c r="F1746" t="s">
        <v>168</v>
      </c>
      <c r="G1746" t="s">
        <v>665</v>
      </c>
      <c r="H1746" t="s">
        <v>1331</v>
      </c>
      <c r="I1746" t="s">
        <v>34</v>
      </c>
      <c r="J1746" t="s">
        <v>4615</v>
      </c>
      <c r="K1746" s="3">
        <v>41194</v>
      </c>
      <c r="L1746" t="s">
        <v>36</v>
      </c>
      <c r="M1746" t="s">
        <v>3142</v>
      </c>
      <c r="N1746" t="s">
        <v>3143</v>
      </c>
      <c r="O1746" t="s">
        <v>39</v>
      </c>
      <c r="P1746" t="s">
        <v>90</v>
      </c>
      <c r="Q1746">
        <v>6</v>
      </c>
      <c r="R1746" s="5">
        <v>8.059199999999997</v>
      </c>
      <c r="S1746" s="5">
        <v>10.38533333333333</v>
      </c>
      <c r="T1746" s="5">
        <v>37.387199999999986</v>
      </c>
      <c r="U1746">
        <v>0.4</v>
      </c>
      <c r="V1746" s="5">
        <v>-10.968</v>
      </c>
      <c r="W1746" t="s">
        <v>41</v>
      </c>
      <c r="X1746" s="3">
        <v>41199</v>
      </c>
      <c r="Y1746" s="3">
        <v>41199</v>
      </c>
      <c r="Z1746">
        <v>5</v>
      </c>
      <c r="AA1746" t="s">
        <v>8400</v>
      </c>
      <c r="AB1746">
        <f t="shared" si="137"/>
        <v>0</v>
      </c>
      <c r="AC1746" t="str">
        <f t="shared" si="135"/>
        <v>Friday</v>
      </c>
      <c r="AD1746" s="5">
        <v>2.4889999999999999</v>
      </c>
      <c r="AE1746">
        <v>2012</v>
      </c>
      <c r="AF1746">
        <v>41</v>
      </c>
      <c r="AG1746" s="14">
        <f t="shared" si="136"/>
        <v>-0.29336243420207997</v>
      </c>
      <c r="AH1746">
        <f t="shared" si="138"/>
        <v>0</v>
      </c>
      <c r="AI1746" t="str">
        <f t="shared" si="139"/>
        <v xml:space="preserve"> </v>
      </c>
    </row>
    <row r="1747" spans="1:35" x14ac:dyDescent="0.35">
      <c r="A1747">
        <v>1746</v>
      </c>
      <c r="B1747" t="s">
        <v>1705</v>
      </c>
      <c r="C1747" t="s">
        <v>1706</v>
      </c>
      <c r="D1747" t="s">
        <v>112</v>
      </c>
      <c r="E1747" t="s">
        <v>30</v>
      </c>
      <c r="F1747" t="s">
        <v>31</v>
      </c>
      <c r="G1747" t="s">
        <v>1287</v>
      </c>
      <c r="H1747" t="s">
        <v>1521</v>
      </c>
      <c r="I1747" t="s">
        <v>34</v>
      </c>
      <c r="J1747" t="s">
        <v>4618</v>
      </c>
      <c r="K1747" s="3">
        <v>41928</v>
      </c>
      <c r="L1747" t="s">
        <v>36</v>
      </c>
      <c r="M1747" t="s">
        <v>4619</v>
      </c>
      <c r="N1747" t="s">
        <v>4620</v>
      </c>
      <c r="O1747" t="s">
        <v>72</v>
      </c>
      <c r="P1747" t="s">
        <v>79</v>
      </c>
      <c r="Q1747">
        <v>2</v>
      </c>
      <c r="R1747" s="5">
        <v>148.76</v>
      </c>
      <c r="S1747" s="5">
        <v>173</v>
      </c>
      <c r="T1747" s="5">
        <v>346</v>
      </c>
      <c r="U1747">
        <v>0</v>
      </c>
      <c r="V1747" s="5">
        <v>48.48</v>
      </c>
      <c r="W1747" t="s">
        <v>41</v>
      </c>
      <c r="X1747" s="3">
        <v>41933</v>
      </c>
      <c r="Y1747" s="3">
        <v>41936</v>
      </c>
      <c r="Z1747">
        <v>8</v>
      </c>
      <c r="AA1747" t="s">
        <v>8399</v>
      </c>
      <c r="AB1747">
        <f t="shared" si="137"/>
        <v>3</v>
      </c>
      <c r="AC1747" t="str">
        <f t="shared" si="135"/>
        <v>Thursday</v>
      </c>
      <c r="AD1747" s="5">
        <v>19.581</v>
      </c>
      <c r="AE1747">
        <v>2014</v>
      </c>
      <c r="AF1747">
        <v>42</v>
      </c>
      <c r="AG1747" s="14">
        <f t="shared" si="136"/>
        <v>0.14011560693641617</v>
      </c>
      <c r="AH1747">
        <f t="shared" si="138"/>
        <v>1</v>
      </c>
      <c r="AI1747">
        <f t="shared" si="139"/>
        <v>3</v>
      </c>
    </row>
    <row r="1748" spans="1:35" x14ac:dyDescent="0.35">
      <c r="A1748">
        <v>1747</v>
      </c>
      <c r="B1748" t="s">
        <v>1705</v>
      </c>
      <c r="C1748" t="s">
        <v>1706</v>
      </c>
      <c r="D1748" t="s">
        <v>112</v>
      </c>
      <c r="E1748" t="s">
        <v>30</v>
      </c>
      <c r="F1748" t="s">
        <v>31</v>
      </c>
      <c r="G1748" t="s">
        <v>1287</v>
      </c>
      <c r="H1748" t="s">
        <v>1521</v>
      </c>
      <c r="I1748" t="s">
        <v>34</v>
      </c>
      <c r="J1748" t="s">
        <v>4618</v>
      </c>
      <c r="K1748" s="3">
        <v>41928</v>
      </c>
      <c r="L1748" t="s">
        <v>36</v>
      </c>
      <c r="M1748" t="s">
        <v>896</v>
      </c>
      <c r="N1748" t="s">
        <v>897</v>
      </c>
      <c r="O1748" t="s">
        <v>39</v>
      </c>
      <c r="P1748" t="s">
        <v>58</v>
      </c>
      <c r="Q1748">
        <v>8</v>
      </c>
      <c r="R1748" s="5">
        <v>34.909999999999997</v>
      </c>
      <c r="S1748" s="5">
        <v>35.25</v>
      </c>
      <c r="T1748" s="5">
        <v>282</v>
      </c>
      <c r="U1748">
        <v>0</v>
      </c>
      <c r="V1748" s="5">
        <v>2.72</v>
      </c>
      <c r="W1748" t="s">
        <v>41</v>
      </c>
      <c r="X1748" s="3">
        <v>41933</v>
      </c>
      <c r="Y1748" s="3">
        <v>41933</v>
      </c>
      <c r="Z1748">
        <v>5</v>
      </c>
      <c r="AA1748" t="s">
        <v>8400</v>
      </c>
      <c r="AB1748">
        <f t="shared" si="137"/>
        <v>0</v>
      </c>
      <c r="AC1748" t="str">
        <f t="shared" si="135"/>
        <v>Thursday</v>
      </c>
      <c r="AD1748" s="5">
        <v>12.412000000000001</v>
      </c>
      <c r="AE1748">
        <v>2014</v>
      </c>
      <c r="AF1748">
        <v>42</v>
      </c>
      <c r="AG1748" s="14">
        <f t="shared" si="136"/>
        <v>9.6453900709219872E-3</v>
      </c>
      <c r="AH1748">
        <f t="shared" si="138"/>
        <v>0</v>
      </c>
      <c r="AI1748" t="str">
        <f t="shared" si="139"/>
        <v xml:space="preserve"> </v>
      </c>
    </row>
    <row r="1749" spans="1:35" x14ac:dyDescent="0.35">
      <c r="A1749">
        <v>1748</v>
      </c>
      <c r="B1749" t="s">
        <v>1705</v>
      </c>
      <c r="C1749" t="s">
        <v>1706</v>
      </c>
      <c r="D1749" t="s">
        <v>112</v>
      </c>
      <c r="E1749" t="s">
        <v>30</v>
      </c>
      <c r="F1749" t="s">
        <v>31</v>
      </c>
      <c r="G1749" t="s">
        <v>1287</v>
      </c>
      <c r="H1749" t="s">
        <v>1521</v>
      </c>
      <c r="I1749" t="s">
        <v>34</v>
      </c>
      <c r="J1749" t="s">
        <v>4618</v>
      </c>
      <c r="K1749" s="3">
        <v>41928</v>
      </c>
      <c r="L1749" t="s">
        <v>36</v>
      </c>
      <c r="M1749" t="s">
        <v>4105</v>
      </c>
      <c r="N1749" t="s">
        <v>4106</v>
      </c>
      <c r="O1749" t="s">
        <v>39</v>
      </c>
      <c r="P1749" t="s">
        <v>340</v>
      </c>
      <c r="Q1749">
        <v>4</v>
      </c>
      <c r="R1749" s="5">
        <v>9.5300000000000011</v>
      </c>
      <c r="S1749" s="5">
        <v>13.75</v>
      </c>
      <c r="T1749" s="5">
        <v>55</v>
      </c>
      <c r="U1749">
        <v>0</v>
      </c>
      <c r="V1749" s="5">
        <v>16.88</v>
      </c>
      <c r="W1749" t="s">
        <v>41</v>
      </c>
      <c r="X1749" s="3">
        <v>41933</v>
      </c>
      <c r="Y1749" s="3">
        <v>41933</v>
      </c>
      <c r="Z1749">
        <v>5</v>
      </c>
      <c r="AA1749" t="s">
        <v>8400</v>
      </c>
      <c r="AB1749">
        <f t="shared" si="137"/>
        <v>0</v>
      </c>
      <c r="AC1749" t="str">
        <f t="shared" si="135"/>
        <v>Thursday</v>
      </c>
      <c r="AD1749" s="5">
        <v>3.8450000000000002</v>
      </c>
      <c r="AE1749">
        <v>2014</v>
      </c>
      <c r="AF1749">
        <v>42</v>
      </c>
      <c r="AG1749" s="14">
        <f t="shared" si="136"/>
        <v>0.30690909090909091</v>
      </c>
      <c r="AH1749">
        <f t="shared" si="138"/>
        <v>0</v>
      </c>
      <c r="AI1749" t="str">
        <f t="shared" si="139"/>
        <v xml:space="preserve"> </v>
      </c>
    </row>
    <row r="1750" spans="1:35" x14ac:dyDescent="0.35">
      <c r="A1750">
        <v>1749</v>
      </c>
      <c r="B1750" t="s">
        <v>1705</v>
      </c>
      <c r="C1750" t="s">
        <v>1706</v>
      </c>
      <c r="D1750" t="s">
        <v>112</v>
      </c>
      <c r="E1750" t="s">
        <v>30</v>
      </c>
      <c r="F1750" t="s">
        <v>31</v>
      </c>
      <c r="G1750" t="s">
        <v>1287</v>
      </c>
      <c r="H1750" t="s">
        <v>1521</v>
      </c>
      <c r="I1750" t="s">
        <v>34</v>
      </c>
      <c r="J1750" t="s">
        <v>4618</v>
      </c>
      <c r="K1750" s="3">
        <v>41928</v>
      </c>
      <c r="L1750" t="s">
        <v>36</v>
      </c>
      <c r="M1750" t="s">
        <v>2664</v>
      </c>
      <c r="N1750" t="s">
        <v>2665</v>
      </c>
      <c r="O1750" t="s">
        <v>39</v>
      </c>
      <c r="P1750" t="s">
        <v>58</v>
      </c>
      <c r="Q1750">
        <v>2</v>
      </c>
      <c r="R1750" s="5">
        <v>14.02</v>
      </c>
      <c r="S1750" s="5">
        <v>19.5</v>
      </c>
      <c r="T1750" s="5">
        <v>39</v>
      </c>
      <c r="U1750">
        <v>0</v>
      </c>
      <c r="V1750" s="5">
        <v>10.96</v>
      </c>
      <c r="W1750" t="s">
        <v>41</v>
      </c>
      <c r="X1750" s="3">
        <v>41933</v>
      </c>
      <c r="Y1750" s="3">
        <v>41936</v>
      </c>
      <c r="Z1750">
        <v>8</v>
      </c>
      <c r="AA1750" t="s">
        <v>8399</v>
      </c>
      <c r="AB1750">
        <f t="shared" si="137"/>
        <v>3</v>
      </c>
      <c r="AC1750" t="str">
        <f t="shared" si="135"/>
        <v>Thursday</v>
      </c>
      <c r="AD1750" s="5">
        <v>1.9259999999999999</v>
      </c>
      <c r="AE1750">
        <v>2014</v>
      </c>
      <c r="AF1750">
        <v>42</v>
      </c>
      <c r="AG1750" s="14">
        <f t="shared" si="136"/>
        <v>0.28102564102564104</v>
      </c>
      <c r="AH1750">
        <f t="shared" si="138"/>
        <v>1</v>
      </c>
      <c r="AI1750">
        <f t="shared" si="139"/>
        <v>3</v>
      </c>
    </row>
    <row r="1751" spans="1:35" x14ac:dyDescent="0.35">
      <c r="A1751">
        <v>1750</v>
      </c>
      <c r="B1751" t="s">
        <v>1705</v>
      </c>
      <c r="C1751" t="s">
        <v>1706</v>
      </c>
      <c r="D1751" t="s">
        <v>112</v>
      </c>
      <c r="E1751" t="s">
        <v>30</v>
      </c>
      <c r="F1751" t="s">
        <v>31</v>
      </c>
      <c r="G1751" t="s">
        <v>1287</v>
      </c>
      <c r="H1751" t="s">
        <v>1521</v>
      </c>
      <c r="I1751" t="s">
        <v>34</v>
      </c>
      <c r="J1751" t="s">
        <v>4618</v>
      </c>
      <c r="K1751" s="3">
        <v>41928</v>
      </c>
      <c r="L1751" t="s">
        <v>36</v>
      </c>
      <c r="M1751" t="s">
        <v>3853</v>
      </c>
      <c r="N1751" t="s">
        <v>3854</v>
      </c>
      <c r="O1751" t="s">
        <v>51</v>
      </c>
      <c r="P1751" t="s">
        <v>93</v>
      </c>
      <c r="Q1751">
        <v>7</v>
      </c>
      <c r="R1751" s="5">
        <v>19.108114285714286</v>
      </c>
      <c r="S1751" s="5">
        <v>36.570142857142855</v>
      </c>
      <c r="T1751" s="5">
        <v>204.7928</v>
      </c>
      <c r="U1751">
        <v>0.2</v>
      </c>
      <c r="V1751" s="5">
        <v>71.036000000000001</v>
      </c>
      <c r="W1751" t="s">
        <v>41</v>
      </c>
      <c r="X1751" s="3">
        <v>41933</v>
      </c>
      <c r="Y1751" s="3">
        <v>41933</v>
      </c>
      <c r="Z1751">
        <v>5</v>
      </c>
      <c r="AA1751" t="s">
        <v>8400</v>
      </c>
      <c r="AB1751">
        <f t="shared" si="137"/>
        <v>0</v>
      </c>
      <c r="AC1751" t="str">
        <f t="shared" si="135"/>
        <v>Thursday</v>
      </c>
      <c r="AD1751" s="5">
        <v>13.961</v>
      </c>
      <c r="AE1751">
        <v>2014</v>
      </c>
      <c r="AF1751">
        <v>42</v>
      </c>
      <c r="AG1751" s="14">
        <f t="shared" si="136"/>
        <v>0.34686766331628849</v>
      </c>
      <c r="AH1751">
        <f t="shared" si="138"/>
        <v>0</v>
      </c>
      <c r="AI1751" t="str">
        <f t="shared" si="139"/>
        <v xml:space="preserve"> </v>
      </c>
    </row>
    <row r="1752" spans="1:35" x14ac:dyDescent="0.35">
      <c r="A1752">
        <v>1751</v>
      </c>
      <c r="B1752" t="s">
        <v>3949</v>
      </c>
      <c r="C1752" t="s">
        <v>3950</v>
      </c>
      <c r="D1752" t="s">
        <v>112</v>
      </c>
      <c r="E1752" t="s">
        <v>44</v>
      </c>
      <c r="F1752" t="s">
        <v>67</v>
      </c>
      <c r="G1752" t="s">
        <v>68</v>
      </c>
      <c r="H1752" t="s">
        <v>4621</v>
      </c>
      <c r="I1752" t="s">
        <v>34</v>
      </c>
      <c r="J1752" t="s">
        <v>4622</v>
      </c>
      <c r="K1752" s="3">
        <v>41810</v>
      </c>
      <c r="L1752" t="s">
        <v>36</v>
      </c>
      <c r="M1752" t="s">
        <v>3901</v>
      </c>
      <c r="N1752" t="s">
        <v>3902</v>
      </c>
      <c r="O1752" t="s">
        <v>39</v>
      </c>
      <c r="P1752" t="s">
        <v>40</v>
      </c>
      <c r="Q1752">
        <v>1</v>
      </c>
      <c r="R1752" s="5">
        <v>4.2200000000000006</v>
      </c>
      <c r="S1752" s="5">
        <v>8</v>
      </c>
      <c r="T1752" s="5">
        <v>8</v>
      </c>
      <c r="U1752">
        <v>0</v>
      </c>
      <c r="V1752" s="5">
        <v>3.78</v>
      </c>
      <c r="W1752" t="s">
        <v>41</v>
      </c>
      <c r="X1752" s="3">
        <v>41815</v>
      </c>
      <c r="Y1752" s="3">
        <v>41815</v>
      </c>
      <c r="Z1752">
        <v>5</v>
      </c>
      <c r="AA1752" t="s">
        <v>8400</v>
      </c>
      <c r="AB1752">
        <f t="shared" si="137"/>
        <v>0</v>
      </c>
      <c r="AC1752" t="str">
        <f t="shared" si="135"/>
        <v>Friday</v>
      </c>
      <c r="AD1752" s="5">
        <v>0.92500000000000004</v>
      </c>
      <c r="AE1752">
        <v>2014</v>
      </c>
      <c r="AF1752">
        <v>25</v>
      </c>
      <c r="AG1752" s="14">
        <f t="shared" si="136"/>
        <v>0.47249999999999998</v>
      </c>
      <c r="AH1752">
        <f t="shared" si="138"/>
        <v>0</v>
      </c>
      <c r="AI1752" t="str">
        <f t="shared" si="139"/>
        <v xml:space="preserve"> </v>
      </c>
    </row>
    <row r="1753" spans="1:35" x14ac:dyDescent="0.35">
      <c r="A1753">
        <v>1752</v>
      </c>
      <c r="B1753" t="s">
        <v>854</v>
      </c>
      <c r="C1753" t="s">
        <v>855</v>
      </c>
      <c r="D1753" t="s">
        <v>112</v>
      </c>
      <c r="E1753" t="s">
        <v>30</v>
      </c>
      <c r="F1753" t="s">
        <v>31</v>
      </c>
      <c r="G1753" t="s">
        <v>436</v>
      </c>
      <c r="H1753" t="s">
        <v>941</v>
      </c>
      <c r="I1753" t="s">
        <v>34</v>
      </c>
      <c r="J1753" t="s">
        <v>4623</v>
      </c>
      <c r="K1753" s="3">
        <v>41814</v>
      </c>
      <c r="L1753" t="s">
        <v>36</v>
      </c>
      <c r="M1753" t="s">
        <v>2632</v>
      </c>
      <c r="N1753" t="s">
        <v>2633</v>
      </c>
      <c r="O1753" t="s">
        <v>39</v>
      </c>
      <c r="P1753" t="s">
        <v>64</v>
      </c>
      <c r="Q1753">
        <v>6</v>
      </c>
      <c r="R1753" s="5">
        <v>12.253333333333329</v>
      </c>
      <c r="S1753" s="5">
        <v>16.333333333333329</v>
      </c>
      <c r="T1753" s="5">
        <v>97.999999999999972</v>
      </c>
      <c r="U1753">
        <v>0</v>
      </c>
      <c r="V1753" s="5">
        <v>24.48</v>
      </c>
      <c r="W1753" t="s">
        <v>139</v>
      </c>
      <c r="X1753" s="3">
        <v>41817</v>
      </c>
      <c r="Y1753" s="3">
        <v>41817</v>
      </c>
      <c r="Z1753">
        <v>3</v>
      </c>
      <c r="AA1753" t="s">
        <v>8400</v>
      </c>
      <c r="AB1753">
        <f t="shared" si="137"/>
        <v>0</v>
      </c>
      <c r="AC1753" t="str">
        <f t="shared" si="135"/>
        <v>Tuesday</v>
      </c>
      <c r="AD1753" s="5">
        <v>6.5540000000000003</v>
      </c>
      <c r="AE1753">
        <v>2014</v>
      </c>
      <c r="AF1753">
        <v>26</v>
      </c>
      <c r="AG1753" s="14">
        <f t="shared" si="136"/>
        <v>0.24979591836734702</v>
      </c>
      <c r="AH1753">
        <f t="shared" si="138"/>
        <v>0</v>
      </c>
      <c r="AI1753" t="str">
        <f t="shared" si="139"/>
        <v xml:space="preserve"> </v>
      </c>
    </row>
    <row r="1754" spans="1:35" x14ac:dyDescent="0.35">
      <c r="A1754">
        <v>1753</v>
      </c>
      <c r="B1754" t="s">
        <v>854</v>
      </c>
      <c r="C1754" t="s">
        <v>855</v>
      </c>
      <c r="D1754" t="s">
        <v>112</v>
      </c>
      <c r="E1754" t="s">
        <v>30</v>
      </c>
      <c r="F1754" t="s">
        <v>31</v>
      </c>
      <c r="G1754" t="s">
        <v>436</v>
      </c>
      <c r="H1754" t="s">
        <v>941</v>
      </c>
      <c r="I1754" t="s">
        <v>34</v>
      </c>
      <c r="J1754" t="s">
        <v>4623</v>
      </c>
      <c r="K1754" s="3">
        <v>41814</v>
      </c>
      <c r="L1754" t="s">
        <v>36</v>
      </c>
      <c r="M1754" t="s">
        <v>1604</v>
      </c>
      <c r="N1754" t="s">
        <v>1605</v>
      </c>
      <c r="O1754" t="s">
        <v>51</v>
      </c>
      <c r="P1754" t="s">
        <v>93</v>
      </c>
      <c r="Q1754">
        <v>7</v>
      </c>
      <c r="R1754" s="5">
        <v>54.409142857142861</v>
      </c>
      <c r="S1754" s="5">
        <v>83.061428571428578</v>
      </c>
      <c r="T1754" s="5">
        <v>465.14400000000006</v>
      </c>
      <c r="U1754">
        <v>0.2</v>
      </c>
      <c r="V1754" s="5">
        <v>84.28</v>
      </c>
      <c r="W1754" t="s">
        <v>139</v>
      </c>
      <c r="X1754" s="3">
        <v>41817</v>
      </c>
      <c r="Y1754" s="3">
        <v>41817</v>
      </c>
      <c r="Z1754">
        <v>3</v>
      </c>
      <c r="AA1754" t="s">
        <v>8400</v>
      </c>
      <c r="AB1754">
        <f t="shared" si="137"/>
        <v>0</v>
      </c>
      <c r="AC1754" t="str">
        <f t="shared" si="135"/>
        <v>Tuesday</v>
      </c>
      <c r="AD1754" s="5">
        <v>30.492999999999999</v>
      </c>
      <c r="AE1754">
        <v>2014</v>
      </c>
      <c r="AF1754">
        <v>26</v>
      </c>
      <c r="AG1754" s="14">
        <f t="shared" si="136"/>
        <v>0.18119120100442013</v>
      </c>
      <c r="AH1754">
        <f t="shared" si="138"/>
        <v>0</v>
      </c>
      <c r="AI1754" t="str">
        <f t="shared" si="139"/>
        <v xml:space="preserve"> </v>
      </c>
    </row>
    <row r="1755" spans="1:35" x14ac:dyDescent="0.35">
      <c r="A1755">
        <v>1754</v>
      </c>
      <c r="B1755" t="s">
        <v>854</v>
      </c>
      <c r="C1755" t="s">
        <v>855</v>
      </c>
      <c r="D1755" t="s">
        <v>112</v>
      </c>
      <c r="E1755" t="s">
        <v>30</v>
      </c>
      <c r="F1755" t="s">
        <v>31</v>
      </c>
      <c r="G1755" t="s">
        <v>436</v>
      </c>
      <c r="H1755" t="s">
        <v>941</v>
      </c>
      <c r="I1755" t="s">
        <v>34</v>
      </c>
      <c r="J1755" t="s">
        <v>4623</v>
      </c>
      <c r="K1755" s="3">
        <v>41814</v>
      </c>
      <c r="L1755" t="s">
        <v>36</v>
      </c>
      <c r="M1755" t="s">
        <v>1493</v>
      </c>
      <c r="N1755" t="s">
        <v>1494</v>
      </c>
      <c r="O1755" t="s">
        <v>72</v>
      </c>
      <c r="P1755" t="s">
        <v>79</v>
      </c>
      <c r="Q1755">
        <v>2</v>
      </c>
      <c r="R1755" s="5">
        <v>30.78</v>
      </c>
      <c r="S1755" s="5">
        <v>39</v>
      </c>
      <c r="T1755" s="5">
        <v>78</v>
      </c>
      <c r="U1755">
        <v>0</v>
      </c>
      <c r="V1755" s="5">
        <v>16.440000000000001</v>
      </c>
      <c r="W1755" t="s">
        <v>139</v>
      </c>
      <c r="X1755" s="3">
        <v>41817</v>
      </c>
      <c r="Y1755" s="3">
        <v>41817</v>
      </c>
      <c r="Z1755">
        <v>3</v>
      </c>
      <c r="AA1755" t="s">
        <v>8400</v>
      </c>
      <c r="AB1755">
        <f t="shared" si="137"/>
        <v>0</v>
      </c>
      <c r="AC1755" t="str">
        <f t="shared" si="135"/>
        <v>Tuesday</v>
      </c>
      <c r="AD1755" s="5">
        <v>0.24199999999999999</v>
      </c>
      <c r="AE1755">
        <v>2014</v>
      </c>
      <c r="AF1755">
        <v>26</v>
      </c>
      <c r="AG1755" s="14">
        <f t="shared" si="136"/>
        <v>0.21076923076923079</v>
      </c>
      <c r="AH1755">
        <f t="shared" si="138"/>
        <v>0</v>
      </c>
      <c r="AI1755" t="str">
        <f t="shared" si="139"/>
        <v xml:space="preserve"> </v>
      </c>
    </row>
    <row r="1756" spans="1:35" x14ac:dyDescent="0.35">
      <c r="A1756">
        <v>1755</v>
      </c>
      <c r="B1756" t="s">
        <v>3545</v>
      </c>
      <c r="C1756" t="s">
        <v>3546</v>
      </c>
      <c r="D1756" t="s">
        <v>29</v>
      </c>
      <c r="E1756" t="s">
        <v>84</v>
      </c>
      <c r="F1756" t="s">
        <v>168</v>
      </c>
      <c r="G1756" t="s">
        <v>665</v>
      </c>
      <c r="H1756" t="s">
        <v>1331</v>
      </c>
      <c r="I1756" t="s">
        <v>34</v>
      </c>
      <c r="J1756" t="s">
        <v>4624</v>
      </c>
      <c r="K1756" s="3">
        <v>40809</v>
      </c>
      <c r="L1756" t="s">
        <v>136</v>
      </c>
      <c r="M1756" t="s">
        <v>49</v>
      </c>
      <c r="N1756" t="s">
        <v>50</v>
      </c>
      <c r="O1756" t="s">
        <v>51</v>
      </c>
      <c r="P1756" t="s">
        <v>52</v>
      </c>
      <c r="Q1756">
        <v>3</v>
      </c>
      <c r="R1756" s="5">
        <v>20.775200000000002</v>
      </c>
      <c r="S1756" s="5">
        <v>32.512</v>
      </c>
      <c r="T1756" s="5">
        <v>58.521599999999999</v>
      </c>
      <c r="U1756">
        <v>0.4</v>
      </c>
      <c r="V1756" s="5">
        <v>-3.8039999999999998</v>
      </c>
      <c r="W1756" t="s">
        <v>155</v>
      </c>
      <c r="X1756" s="3">
        <v>40811</v>
      </c>
      <c r="Y1756" s="3">
        <v>40811</v>
      </c>
      <c r="Z1756">
        <v>2</v>
      </c>
      <c r="AA1756" t="s">
        <v>8400</v>
      </c>
      <c r="AB1756">
        <f t="shared" si="137"/>
        <v>0</v>
      </c>
      <c r="AC1756" t="str">
        <f t="shared" si="135"/>
        <v>Friday</v>
      </c>
      <c r="AD1756" s="5">
        <v>16.329000000000001</v>
      </c>
      <c r="AE1756">
        <v>2011</v>
      </c>
      <c r="AF1756">
        <v>39</v>
      </c>
      <c r="AG1756" s="14">
        <f t="shared" si="136"/>
        <v>-6.5001640419947507E-2</v>
      </c>
      <c r="AH1756">
        <f t="shared" si="138"/>
        <v>0</v>
      </c>
      <c r="AI1756" t="str">
        <f t="shared" si="139"/>
        <v xml:space="preserve"> </v>
      </c>
    </row>
    <row r="1757" spans="1:35" x14ac:dyDescent="0.35">
      <c r="A1757">
        <v>1756</v>
      </c>
      <c r="B1757" t="s">
        <v>3545</v>
      </c>
      <c r="C1757" t="s">
        <v>3546</v>
      </c>
      <c r="D1757" t="s">
        <v>29</v>
      </c>
      <c r="E1757" t="s">
        <v>84</v>
      </c>
      <c r="F1757" t="s">
        <v>168</v>
      </c>
      <c r="G1757" t="s">
        <v>665</v>
      </c>
      <c r="H1757" t="s">
        <v>1331</v>
      </c>
      <c r="I1757" t="s">
        <v>34</v>
      </c>
      <c r="J1757" t="s">
        <v>4624</v>
      </c>
      <c r="K1757" s="3">
        <v>40809</v>
      </c>
      <c r="L1757" t="s">
        <v>136</v>
      </c>
      <c r="M1757" t="s">
        <v>1251</v>
      </c>
      <c r="N1757" t="s">
        <v>1252</v>
      </c>
      <c r="O1757" t="s">
        <v>39</v>
      </c>
      <c r="P1757" t="s">
        <v>58</v>
      </c>
      <c r="Q1757">
        <v>3</v>
      </c>
      <c r="R1757" s="5">
        <v>38.930933333333336</v>
      </c>
      <c r="S1757" s="5">
        <v>42.744888888888894</v>
      </c>
      <c r="T1757" s="5">
        <v>76.940799999999996</v>
      </c>
      <c r="U1757">
        <v>0.4</v>
      </c>
      <c r="V1757" s="5">
        <v>-39.851999999999997</v>
      </c>
      <c r="W1757" t="s">
        <v>155</v>
      </c>
      <c r="X1757" s="3">
        <v>40811</v>
      </c>
      <c r="Y1757" s="3">
        <v>40813</v>
      </c>
      <c r="Z1757">
        <v>4</v>
      </c>
      <c r="AA1757" t="s">
        <v>8399</v>
      </c>
      <c r="AB1757">
        <f t="shared" si="137"/>
        <v>2</v>
      </c>
      <c r="AC1757" t="str">
        <f t="shared" si="135"/>
        <v>Friday</v>
      </c>
      <c r="AD1757" s="5">
        <v>8.0109999999999992</v>
      </c>
      <c r="AE1757">
        <v>2011</v>
      </c>
      <c r="AF1757">
        <v>39</v>
      </c>
      <c r="AG1757" s="14">
        <f t="shared" si="136"/>
        <v>-0.51795666278489438</v>
      </c>
      <c r="AH1757">
        <f t="shared" si="138"/>
        <v>1</v>
      </c>
      <c r="AI1757">
        <f t="shared" si="139"/>
        <v>2</v>
      </c>
    </row>
    <row r="1758" spans="1:35" x14ac:dyDescent="0.35">
      <c r="A1758">
        <v>1757</v>
      </c>
      <c r="B1758" t="s">
        <v>3545</v>
      </c>
      <c r="C1758" t="s">
        <v>3546</v>
      </c>
      <c r="D1758" t="s">
        <v>29</v>
      </c>
      <c r="E1758" t="s">
        <v>84</v>
      </c>
      <c r="F1758" t="s">
        <v>168</v>
      </c>
      <c r="G1758" t="s">
        <v>665</v>
      </c>
      <c r="H1758" t="s">
        <v>1331</v>
      </c>
      <c r="I1758" t="s">
        <v>34</v>
      </c>
      <c r="J1758" t="s">
        <v>4624</v>
      </c>
      <c r="K1758" s="3">
        <v>40809</v>
      </c>
      <c r="L1758" t="s">
        <v>136</v>
      </c>
      <c r="M1758" t="s">
        <v>2311</v>
      </c>
      <c r="N1758" t="s">
        <v>4476</v>
      </c>
      <c r="O1758" t="s">
        <v>39</v>
      </c>
      <c r="P1758" t="s">
        <v>76</v>
      </c>
      <c r="Q1758">
        <v>5</v>
      </c>
      <c r="R1758" s="5">
        <v>9.039200000000001</v>
      </c>
      <c r="S1758" s="5">
        <v>13.352</v>
      </c>
      <c r="T1758" s="5">
        <v>40.056000000000004</v>
      </c>
      <c r="U1758">
        <v>0.4</v>
      </c>
      <c r="V1758" s="5">
        <v>-5.14</v>
      </c>
      <c r="W1758" t="s">
        <v>155</v>
      </c>
      <c r="X1758" s="3">
        <v>40811</v>
      </c>
      <c r="Y1758" s="3">
        <v>40811</v>
      </c>
      <c r="Z1758">
        <v>2</v>
      </c>
      <c r="AA1758" t="s">
        <v>8400</v>
      </c>
      <c r="AB1758">
        <f t="shared" si="137"/>
        <v>0</v>
      </c>
      <c r="AC1758" t="str">
        <f t="shared" si="135"/>
        <v>Friday</v>
      </c>
      <c r="AD1758" s="5">
        <v>6.2549999999999999</v>
      </c>
      <c r="AE1758">
        <v>2011</v>
      </c>
      <c r="AF1758">
        <v>39</v>
      </c>
      <c r="AG1758" s="14">
        <f t="shared" si="136"/>
        <v>-0.12832035150788892</v>
      </c>
      <c r="AH1758">
        <f t="shared" si="138"/>
        <v>0</v>
      </c>
      <c r="AI1758" t="str">
        <f t="shared" si="139"/>
        <v xml:space="preserve"> </v>
      </c>
    </row>
    <row r="1759" spans="1:35" x14ac:dyDescent="0.35">
      <c r="A1759">
        <v>1758</v>
      </c>
      <c r="B1759" t="s">
        <v>563</v>
      </c>
      <c r="C1759" t="s">
        <v>564</v>
      </c>
      <c r="D1759" t="s">
        <v>96</v>
      </c>
      <c r="E1759" t="s">
        <v>84</v>
      </c>
      <c r="F1759" t="s">
        <v>85</v>
      </c>
      <c r="G1759" t="s">
        <v>86</v>
      </c>
      <c r="H1759" t="s">
        <v>2374</v>
      </c>
      <c r="I1759" t="s">
        <v>34</v>
      </c>
      <c r="J1759" t="s">
        <v>4625</v>
      </c>
      <c r="K1759" s="3">
        <v>41892</v>
      </c>
      <c r="L1759" t="s">
        <v>136</v>
      </c>
      <c r="M1759" t="s">
        <v>2740</v>
      </c>
      <c r="N1759" t="s">
        <v>2741</v>
      </c>
      <c r="O1759" t="s">
        <v>39</v>
      </c>
      <c r="P1759" t="s">
        <v>58</v>
      </c>
      <c r="Q1759">
        <v>2</v>
      </c>
      <c r="R1759" s="5">
        <v>13.52</v>
      </c>
      <c r="S1759" s="5">
        <v>20.5</v>
      </c>
      <c r="T1759" s="5">
        <v>41</v>
      </c>
      <c r="U1759">
        <v>0</v>
      </c>
      <c r="V1759" s="5">
        <v>13.96</v>
      </c>
      <c r="W1759" t="s">
        <v>139</v>
      </c>
      <c r="X1759" s="3">
        <v>41895</v>
      </c>
      <c r="Y1759" s="3">
        <v>41895</v>
      </c>
      <c r="Z1759">
        <v>3</v>
      </c>
      <c r="AA1759" t="s">
        <v>8400</v>
      </c>
      <c r="AB1759">
        <f t="shared" si="137"/>
        <v>0</v>
      </c>
      <c r="AC1759" t="str">
        <f t="shared" si="135"/>
        <v>Wednesday</v>
      </c>
      <c r="AD1759" s="5">
        <v>5.7190000000000003</v>
      </c>
      <c r="AE1759">
        <v>2014</v>
      </c>
      <c r="AF1759">
        <v>37</v>
      </c>
      <c r="AG1759" s="14">
        <f t="shared" si="136"/>
        <v>0.34048780487804881</v>
      </c>
      <c r="AH1759">
        <f t="shared" si="138"/>
        <v>0</v>
      </c>
      <c r="AI1759" t="str">
        <f t="shared" si="139"/>
        <v xml:space="preserve"> </v>
      </c>
    </row>
    <row r="1760" spans="1:35" x14ac:dyDescent="0.35">
      <c r="A1760">
        <v>1759</v>
      </c>
      <c r="B1760" t="s">
        <v>563</v>
      </c>
      <c r="C1760" t="s">
        <v>564</v>
      </c>
      <c r="D1760" t="s">
        <v>96</v>
      </c>
      <c r="E1760" t="s">
        <v>84</v>
      </c>
      <c r="F1760" t="s">
        <v>85</v>
      </c>
      <c r="G1760" t="s">
        <v>86</v>
      </c>
      <c r="H1760" t="s">
        <v>2374</v>
      </c>
      <c r="I1760" t="s">
        <v>34</v>
      </c>
      <c r="J1760" t="s">
        <v>4625</v>
      </c>
      <c r="K1760" s="3">
        <v>41892</v>
      </c>
      <c r="L1760" t="s">
        <v>136</v>
      </c>
      <c r="M1760" t="s">
        <v>2717</v>
      </c>
      <c r="N1760" t="s">
        <v>2718</v>
      </c>
      <c r="O1760" t="s">
        <v>72</v>
      </c>
      <c r="P1760" t="s">
        <v>79</v>
      </c>
      <c r="Q1760">
        <v>4</v>
      </c>
      <c r="R1760" s="5">
        <v>40.9</v>
      </c>
      <c r="S1760" s="5">
        <v>54.5</v>
      </c>
      <c r="T1760" s="5">
        <v>218</v>
      </c>
      <c r="U1760">
        <v>0</v>
      </c>
      <c r="V1760" s="5">
        <v>54.4</v>
      </c>
      <c r="W1760" t="s">
        <v>139</v>
      </c>
      <c r="X1760" s="3">
        <v>41895</v>
      </c>
      <c r="Y1760" s="3">
        <v>41895</v>
      </c>
      <c r="Z1760">
        <v>3</v>
      </c>
      <c r="AA1760" t="s">
        <v>8400</v>
      </c>
      <c r="AB1760">
        <f t="shared" si="137"/>
        <v>0</v>
      </c>
      <c r="AC1760" t="str">
        <f t="shared" si="135"/>
        <v>Wednesday</v>
      </c>
      <c r="AD1760" s="5">
        <v>28.25</v>
      </c>
      <c r="AE1760">
        <v>2014</v>
      </c>
      <c r="AF1760">
        <v>37</v>
      </c>
      <c r="AG1760" s="14">
        <f t="shared" si="136"/>
        <v>0.24954128440366971</v>
      </c>
      <c r="AH1760">
        <f t="shared" si="138"/>
        <v>0</v>
      </c>
      <c r="AI1760" t="str">
        <f t="shared" si="139"/>
        <v xml:space="preserve"> </v>
      </c>
    </row>
    <row r="1761" spans="1:35" x14ac:dyDescent="0.35">
      <c r="A1761">
        <v>1760</v>
      </c>
      <c r="B1761" t="s">
        <v>563</v>
      </c>
      <c r="C1761" t="s">
        <v>564</v>
      </c>
      <c r="D1761" t="s">
        <v>96</v>
      </c>
      <c r="E1761" t="s">
        <v>84</v>
      </c>
      <c r="F1761" t="s">
        <v>85</v>
      </c>
      <c r="G1761" t="s">
        <v>86</v>
      </c>
      <c r="H1761" t="s">
        <v>2374</v>
      </c>
      <c r="I1761" t="s">
        <v>34</v>
      </c>
      <c r="J1761" t="s">
        <v>4625</v>
      </c>
      <c r="K1761" s="3">
        <v>41892</v>
      </c>
      <c r="L1761" t="s">
        <v>136</v>
      </c>
      <c r="M1761" t="s">
        <v>2431</v>
      </c>
      <c r="N1761" t="s">
        <v>2432</v>
      </c>
      <c r="O1761" t="s">
        <v>39</v>
      </c>
      <c r="P1761" t="s">
        <v>165</v>
      </c>
      <c r="Q1761">
        <v>2</v>
      </c>
      <c r="R1761" s="5">
        <v>28.78</v>
      </c>
      <c r="S1761" s="5">
        <v>36</v>
      </c>
      <c r="T1761" s="5">
        <v>72</v>
      </c>
      <c r="U1761">
        <v>0</v>
      </c>
      <c r="V1761" s="5">
        <v>14.44</v>
      </c>
      <c r="W1761" t="s">
        <v>139</v>
      </c>
      <c r="X1761" s="3">
        <v>41895</v>
      </c>
      <c r="Y1761" s="3">
        <v>41895</v>
      </c>
      <c r="Z1761">
        <v>3</v>
      </c>
      <c r="AA1761" t="s">
        <v>8400</v>
      </c>
      <c r="AB1761">
        <f t="shared" si="137"/>
        <v>0</v>
      </c>
      <c r="AC1761" t="str">
        <f t="shared" si="135"/>
        <v>Wednesday</v>
      </c>
      <c r="AD1761" s="5">
        <v>7.2880000000000003</v>
      </c>
      <c r="AE1761">
        <v>2014</v>
      </c>
      <c r="AF1761">
        <v>37</v>
      </c>
      <c r="AG1761" s="14">
        <f t="shared" si="136"/>
        <v>0.20055555555555554</v>
      </c>
      <c r="AH1761">
        <f t="shared" si="138"/>
        <v>0</v>
      </c>
      <c r="AI1761" t="str">
        <f t="shared" si="139"/>
        <v xml:space="preserve"> </v>
      </c>
    </row>
    <row r="1762" spans="1:35" x14ac:dyDescent="0.35">
      <c r="A1762">
        <v>1761</v>
      </c>
      <c r="B1762" t="s">
        <v>709</v>
      </c>
      <c r="C1762" t="s">
        <v>710</v>
      </c>
      <c r="D1762" t="s">
        <v>112</v>
      </c>
      <c r="E1762" t="s">
        <v>199</v>
      </c>
      <c r="F1762" t="s">
        <v>212</v>
      </c>
      <c r="G1762" t="s">
        <v>3491</v>
      </c>
      <c r="H1762" t="s">
        <v>3492</v>
      </c>
      <c r="I1762" t="s">
        <v>34</v>
      </c>
      <c r="J1762" t="s">
        <v>4626</v>
      </c>
      <c r="K1762" s="3">
        <v>40861</v>
      </c>
      <c r="L1762" t="s">
        <v>36</v>
      </c>
      <c r="M1762" t="s">
        <v>3780</v>
      </c>
      <c r="N1762" t="s">
        <v>3781</v>
      </c>
      <c r="O1762" t="s">
        <v>72</v>
      </c>
      <c r="P1762" t="s">
        <v>79</v>
      </c>
      <c r="Q1762">
        <v>6</v>
      </c>
      <c r="R1762" s="5">
        <v>37.817599999999992</v>
      </c>
      <c r="S1762" s="5">
        <v>72.461999999999989</v>
      </c>
      <c r="T1762" s="5">
        <v>347.81759999999997</v>
      </c>
      <c r="U1762">
        <v>0.2</v>
      </c>
      <c r="V1762" s="5">
        <v>120.91200000000001</v>
      </c>
      <c r="W1762" t="s">
        <v>139</v>
      </c>
      <c r="X1762" s="3">
        <v>40864</v>
      </c>
      <c r="Y1762" s="3">
        <v>40864</v>
      </c>
      <c r="Z1762">
        <v>3</v>
      </c>
      <c r="AA1762" t="s">
        <v>8400</v>
      </c>
      <c r="AB1762">
        <f t="shared" si="137"/>
        <v>0</v>
      </c>
      <c r="AC1762" t="str">
        <f t="shared" si="135"/>
        <v>Monday</v>
      </c>
      <c r="AD1762" s="5">
        <v>43.905999999999999</v>
      </c>
      <c r="AE1762">
        <v>2011</v>
      </c>
      <c r="AF1762">
        <v>47</v>
      </c>
      <c r="AG1762" s="14">
        <f t="shared" si="136"/>
        <v>0.34763048218376535</v>
      </c>
      <c r="AH1762">
        <f t="shared" si="138"/>
        <v>0</v>
      </c>
      <c r="AI1762" t="str">
        <f t="shared" si="139"/>
        <v xml:space="preserve"> </v>
      </c>
    </row>
    <row r="1763" spans="1:35" x14ac:dyDescent="0.35">
      <c r="A1763">
        <v>1762</v>
      </c>
      <c r="B1763" t="s">
        <v>709</v>
      </c>
      <c r="C1763" t="s">
        <v>710</v>
      </c>
      <c r="D1763" t="s">
        <v>112</v>
      </c>
      <c r="E1763" t="s">
        <v>199</v>
      </c>
      <c r="F1763" t="s">
        <v>212</v>
      </c>
      <c r="G1763" t="s">
        <v>3491</v>
      </c>
      <c r="H1763" t="s">
        <v>3492</v>
      </c>
      <c r="I1763" t="s">
        <v>34</v>
      </c>
      <c r="J1763" t="s">
        <v>4626</v>
      </c>
      <c r="K1763" s="3">
        <v>40861</v>
      </c>
      <c r="L1763" t="s">
        <v>36</v>
      </c>
      <c r="M1763" t="s">
        <v>4627</v>
      </c>
      <c r="N1763" t="s">
        <v>4628</v>
      </c>
      <c r="O1763" t="s">
        <v>51</v>
      </c>
      <c r="P1763" t="s">
        <v>52</v>
      </c>
      <c r="Q1763">
        <v>1</v>
      </c>
      <c r="R1763" s="5">
        <v>12.705000000000002</v>
      </c>
      <c r="S1763" s="5">
        <v>20.470000000000002</v>
      </c>
      <c r="T1763" s="5">
        <v>10.235000000000001</v>
      </c>
      <c r="U1763">
        <v>0.5</v>
      </c>
      <c r="V1763" s="5">
        <v>-2.4700000000000002</v>
      </c>
      <c r="W1763" t="s">
        <v>139</v>
      </c>
      <c r="X1763" s="3">
        <v>40864</v>
      </c>
      <c r="Y1763" s="3">
        <v>40864</v>
      </c>
      <c r="Z1763">
        <v>3</v>
      </c>
      <c r="AA1763" t="s">
        <v>8400</v>
      </c>
      <c r="AB1763">
        <f t="shared" si="137"/>
        <v>0</v>
      </c>
      <c r="AC1763" t="str">
        <f t="shared" si="135"/>
        <v>Monday</v>
      </c>
      <c r="AD1763" s="5">
        <v>0.502</v>
      </c>
      <c r="AE1763">
        <v>2011</v>
      </c>
      <c r="AF1763">
        <v>47</v>
      </c>
      <c r="AG1763" s="14">
        <f t="shared" si="136"/>
        <v>-0.24132877381533951</v>
      </c>
      <c r="AH1763">
        <f t="shared" si="138"/>
        <v>0</v>
      </c>
      <c r="AI1763" t="str">
        <f t="shared" si="139"/>
        <v xml:space="preserve"> </v>
      </c>
    </row>
    <row r="1764" spans="1:35" x14ac:dyDescent="0.35">
      <c r="A1764">
        <v>1763</v>
      </c>
      <c r="B1764" t="s">
        <v>4199</v>
      </c>
      <c r="C1764" t="s">
        <v>4200</v>
      </c>
      <c r="D1764" t="s">
        <v>29</v>
      </c>
      <c r="E1764" t="s">
        <v>30</v>
      </c>
      <c r="F1764" t="s">
        <v>31</v>
      </c>
      <c r="G1764" t="s">
        <v>423</v>
      </c>
      <c r="H1764" t="s">
        <v>424</v>
      </c>
      <c r="I1764" t="s">
        <v>34</v>
      </c>
      <c r="J1764" t="s">
        <v>4629</v>
      </c>
      <c r="K1764" s="3">
        <v>41941</v>
      </c>
      <c r="L1764" t="s">
        <v>36</v>
      </c>
      <c r="M1764" t="s">
        <v>2789</v>
      </c>
      <c r="N1764" t="s">
        <v>2790</v>
      </c>
      <c r="O1764" t="s">
        <v>72</v>
      </c>
      <c r="P1764" t="s">
        <v>162</v>
      </c>
      <c r="Q1764">
        <v>5</v>
      </c>
      <c r="R1764" s="5">
        <v>126.59409423999998</v>
      </c>
      <c r="S1764" s="5">
        <v>173.45388200400799</v>
      </c>
      <c r="T1764" s="5">
        <v>865.53487119999988</v>
      </c>
      <c r="U1764">
        <v>2E-3</v>
      </c>
      <c r="V1764" s="5">
        <v>232.56440000000001</v>
      </c>
      <c r="W1764" t="s">
        <v>41</v>
      </c>
      <c r="X1764" s="3">
        <v>41946</v>
      </c>
      <c r="Y1764" s="3">
        <v>41946</v>
      </c>
      <c r="Z1764">
        <v>5</v>
      </c>
      <c r="AA1764" t="s">
        <v>8400</v>
      </c>
      <c r="AB1764">
        <f t="shared" si="137"/>
        <v>0</v>
      </c>
      <c r="AC1764" t="str">
        <f t="shared" si="135"/>
        <v>Wednesday</v>
      </c>
      <c r="AD1764" s="5">
        <v>52.51</v>
      </c>
      <c r="AE1764">
        <v>2014</v>
      </c>
      <c r="AF1764">
        <v>44</v>
      </c>
      <c r="AG1764" s="14">
        <f t="shared" si="136"/>
        <v>0.26869443131455434</v>
      </c>
      <c r="AH1764">
        <f t="shared" si="138"/>
        <v>0</v>
      </c>
      <c r="AI1764" t="str">
        <f t="shared" si="139"/>
        <v xml:space="preserve"> </v>
      </c>
    </row>
    <row r="1765" spans="1:35" x14ac:dyDescent="0.35">
      <c r="A1765">
        <v>1764</v>
      </c>
      <c r="B1765" t="s">
        <v>615</v>
      </c>
      <c r="C1765" t="s">
        <v>616</v>
      </c>
      <c r="D1765" t="s">
        <v>96</v>
      </c>
      <c r="E1765" t="s">
        <v>44</v>
      </c>
      <c r="F1765" t="s">
        <v>67</v>
      </c>
      <c r="G1765" t="s">
        <v>4630</v>
      </c>
      <c r="H1765" t="s">
        <v>4631</v>
      </c>
      <c r="I1765" t="s">
        <v>34</v>
      </c>
      <c r="J1765" t="s">
        <v>4632</v>
      </c>
      <c r="K1765" s="3">
        <v>41446</v>
      </c>
      <c r="L1765" t="s">
        <v>36</v>
      </c>
      <c r="M1765" t="s">
        <v>2311</v>
      </c>
      <c r="N1765" t="s">
        <v>2312</v>
      </c>
      <c r="O1765" t="s">
        <v>39</v>
      </c>
      <c r="P1765" t="s">
        <v>76</v>
      </c>
      <c r="Q1765">
        <v>6</v>
      </c>
      <c r="R1765" s="5">
        <v>17.933333333333326</v>
      </c>
      <c r="S1765" s="5">
        <v>29.333333333333329</v>
      </c>
      <c r="T1765" s="5">
        <v>175.99999999999997</v>
      </c>
      <c r="U1765">
        <v>0</v>
      </c>
      <c r="V1765" s="5">
        <v>68.400000000000006</v>
      </c>
      <c r="W1765" t="s">
        <v>41</v>
      </c>
      <c r="X1765" s="3">
        <v>41451</v>
      </c>
      <c r="Y1765" s="3">
        <v>41451</v>
      </c>
      <c r="Z1765">
        <v>5</v>
      </c>
      <c r="AA1765" t="s">
        <v>8400</v>
      </c>
      <c r="AB1765">
        <f t="shared" si="137"/>
        <v>0</v>
      </c>
      <c r="AC1765" t="str">
        <f t="shared" si="135"/>
        <v>Friday</v>
      </c>
      <c r="AD1765" s="5">
        <v>8.9469999999999992</v>
      </c>
      <c r="AE1765">
        <v>2013</v>
      </c>
      <c r="AF1765">
        <v>25</v>
      </c>
      <c r="AG1765" s="14">
        <f t="shared" si="136"/>
        <v>0.38863636363636372</v>
      </c>
      <c r="AH1765">
        <f t="shared" si="138"/>
        <v>0</v>
      </c>
      <c r="AI1765" t="str">
        <f t="shared" si="139"/>
        <v xml:space="preserve"> </v>
      </c>
    </row>
    <row r="1766" spans="1:35" x14ac:dyDescent="0.35">
      <c r="A1766">
        <v>1765</v>
      </c>
      <c r="B1766" t="s">
        <v>615</v>
      </c>
      <c r="C1766" t="s">
        <v>616</v>
      </c>
      <c r="D1766" t="s">
        <v>96</v>
      </c>
      <c r="E1766" t="s">
        <v>44</v>
      </c>
      <c r="F1766" t="s">
        <v>67</v>
      </c>
      <c r="G1766" t="s">
        <v>4630</v>
      </c>
      <c r="H1766" t="s">
        <v>4631</v>
      </c>
      <c r="I1766" t="s">
        <v>34</v>
      </c>
      <c r="J1766" t="s">
        <v>4632</v>
      </c>
      <c r="K1766" s="3">
        <v>41446</v>
      </c>
      <c r="L1766" t="s">
        <v>36</v>
      </c>
      <c r="M1766" t="s">
        <v>4307</v>
      </c>
      <c r="N1766" t="s">
        <v>4308</v>
      </c>
      <c r="O1766" t="s">
        <v>39</v>
      </c>
      <c r="P1766" t="s">
        <v>340</v>
      </c>
      <c r="Q1766">
        <v>2</v>
      </c>
      <c r="R1766" s="5">
        <v>12.76</v>
      </c>
      <c r="S1766" s="5">
        <v>17.5</v>
      </c>
      <c r="T1766" s="5">
        <v>35</v>
      </c>
      <c r="U1766">
        <v>0</v>
      </c>
      <c r="V1766" s="5">
        <v>9.48</v>
      </c>
      <c r="W1766" t="s">
        <v>41</v>
      </c>
      <c r="X1766" s="3">
        <v>41451</v>
      </c>
      <c r="Y1766" s="3">
        <v>41451</v>
      </c>
      <c r="Z1766">
        <v>5</v>
      </c>
      <c r="AA1766" t="s">
        <v>8400</v>
      </c>
      <c r="AB1766">
        <f t="shared" si="137"/>
        <v>0</v>
      </c>
      <c r="AC1766" t="str">
        <f t="shared" si="135"/>
        <v>Friday</v>
      </c>
      <c r="AD1766" s="5">
        <v>3.6619999999999999</v>
      </c>
      <c r="AE1766">
        <v>2013</v>
      </c>
      <c r="AF1766">
        <v>25</v>
      </c>
      <c r="AG1766" s="14">
        <f t="shared" si="136"/>
        <v>0.27085714285714285</v>
      </c>
      <c r="AH1766">
        <f t="shared" si="138"/>
        <v>0</v>
      </c>
      <c r="AI1766" t="str">
        <f t="shared" si="139"/>
        <v xml:space="preserve"> </v>
      </c>
    </row>
    <row r="1767" spans="1:35" x14ac:dyDescent="0.35">
      <c r="A1767">
        <v>1766</v>
      </c>
      <c r="B1767" t="s">
        <v>615</v>
      </c>
      <c r="C1767" t="s">
        <v>616</v>
      </c>
      <c r="D1767" t="s">
        <v>96</v>
      </c>
      <c r="E1767" t="s">
        <v>44</v>
      </c>
      <c r="F1767" t="s">
        <v>67</v>
      </c>
      <c r="G1767" t="s">
        <v>4630</v>
      </c>
      <c r="H1767" t="s">
        <v>4631</v>
      </c>
      <c r="I1767" t="s">
        <v>34</v>
      </c>
      <c r="J1767" t="s">
        <v>4632</v>
      </c>
      <c r="K1767" s="3">
        <v>41446</v>
      </c>
      <c r="L1767" t="s">
        <v>36</v>
      </c>
      <c r="M1767" t="s">
        <v>4633</v>
      </c>
      <c r="N1767" t="s">
        <v>4634</v>
      </c>
      <c r="O1767" t="s">
        <v>39</v>
      </c>
      <c r="P1767" t="s">
        <v>340</v>
      </c>
      <c r="Q1767">
        <v>12</v>
      </c>
      <c r="R1767" s="5">
        <v>13.393333333333333</v>
      </c>
      <c r="S1767" s="5">
        <v>16.333333333333332</v>
      </c>
      <c r="T1767" s="5">
        <v>196</v>
      </c>
      <c r="U1767">
        <v>0</v>
      </c>
      <c r="V1767" s="5">
        <v>35.28</v>
      </c>
      <c r="W1767" t="s">
        <v>41</v>
      </c>
      <c r="X1767" s="3">
        <v>41451</v>
      </c>
      <c r="Y1767" s="3">
        <v>41452</v>
      </c>
      <c r="Z1767">
        <v>6</v>
      </c>
      <c r="AA1767" t="s">
        <v>8399</v>
      </c>
      <c r="AB1767">
        <f t="shared" si="137"/>
        <v>1</v>
      </c>
      <c r="AC1767" t="str">
        <f t="shared" si="135"/>
        <v>Friday</v>
      </c>
      <c r="AD1767" s="5">
        <v>5.556</v>
      </c>
      <c r="AE1767">
        <v>2013</v>
      </c>
      <c r="AF1767">
        <v>25</v>
      </c>
      <c r="AG1767" s="14">
        <f t="shared" si="136"/>
        <v>0.18</v>
      </c>
      <c r="AH1767">
        <f t="shared" si="138"/>
        <v>1</v>
      </c>
      <c r="AI1767">
        <f t="shared" si="139"/>
        <v>1</v>
      </c>
    </row>
    <row r="1768" spans="1:35" x14ac:dyDescent="0.35">
      <c r="A1768">
        <v>1767</v>
      </c>
      <c r="B1768" t="s">
        <v>197</v>
      </c>
      <c r="C1768" t="s">
        <v>198</v>
      </c>
      <c r="D1768" t="s">
        <v>112</v>
      </c>
      <c r="E1768" t="s">
        <v>84</v>
      </c>
      <c r="F1768" t="s">
        <v>740</v>
      </c>
      <c r="G1768" t="s">
        <v>741</v>
      </c>
      <c r="H1768" t="s">
        <v>1281</v>
      </c>
      <c r="I1768" t="s">
        <v>34</v>
      </c>
      <c r="J1768" t="s">
        <v>4635</v>
      </c>
      <c r="K1768" s="3">
        <v>41954</v>
      </c>
      <c r="L1768" t="s">
        <v>36</v>
      </c>
      <c r="M1768" t="s">
        <v>4636</v>
      </c>
      <c r="N1768" t="s">
        <v>4637</v>
      </c>
      <c r="O1768" t="s">
        <v>51</v>
      </c>
      <c r="P1768" t="s">
        <v>52</v>
      </c>
      <c r="Q1768">
        <v>1</v>
      </c>
      <c r="R1768" s="5">
        <v>25.46</v>
      </c>
      <c r="S1768" s="5">
        <v>39</v>
      </c>
      <c r="T1768" s="5">
        <v>39</v>
      </c>
      <c r="U1768">
        <v>0</v>
      </c>
      <c r="V1768" s="5">
        <v>13.54</v>
      </c>
      <c r="W1768" t="s">
        <v>41</v>
      </c>
      <c r="X1768" s="3">
        <v>41959</v>
      </c>
      <c r="Y1768" s="3">
        <v>41959</v>
      </c>
      <c r="Z1768">
        <v>5</v>
      </c>
      <c r="AA1768" t="s">
        <v>8400</v>
      </c>
      <c r="AB1768">
        <f t="shared" si="137"/>
        <v>0</v>
      </c>
      <c r="AC1768" t="str">
        <f t="shared" si="135"/>
        <v>Tuesday</v>
      </c>
      <c r="AD1768" s="5">
        <v>1.603</v>
      </c>
      <c r="AE1768">
        <v>2014</v>
      </c>
      <c r="AF1768">
        <v>46</v>
      </c>
      <c r="AG1768" s="14">
        <f t="shared" si="136"/>
        <v>0.34717948717948716</v>
      </c>
      <c r="AH1768">
        <f t="shared" si="138"/>
        <v>0</v>
      </c>
      <c r="AI1768" t="str">
        <f t="shared" si="139"/>
        <v xml:space="preserve"> </v>
      </c>
    </row>
    <row r="1769" spans="1:35" x14ac:dyDescent="0.35">
      <c r="A1769">
        <v>1768</v>
      </c>
      <c r="B1769" t="s">
        <v>1916</v>
      </c>
      <c r="C1769" t="s">
        <v>1917</v>
      </c>
      <c r="D1769" t="s">
        <v>29</v>
      </c>
      <c r="E1769" t="s">
        <v>44</v>
      </c>
      <c r="F1769" t="s">
        <v>67</v>
      </c>
      <c r="G1769" t="s">
        <v>690</v>
      </c>
      <c r="H1769" t="s">
        <v>4638</v>
      </c>
      <c r="I1769" t="s">
        <v>34</v>
      </c>
      <c r="J1769" t="s">
        <v>4639</v>
      </c>
      <c r="K1769" s="3">
        <v>41600</v>
      </c>
      <c r="L1769" t="s">
        <v>136</v>
      </c>
      <c r="M1769" t="s">
        <v>3244</v>
      </c>
      <c r="N1769" t="s">
        <v>3245</v>
      </c>
      <c r="O1769" t="s">
        <v>39</v>
      </c>
      <c r="P1769" t="s">
        <v>58</v>
      </c>
      <c r="Q1769">
        <v>2</v>
      </c>
      <c r="R1769" s="5">
        <v>7.38</v>
      </c>
      <c r="S1769" s="5">
        <v>9</v>
      </c>
      <c r="T1769" s="5">
        <v>18</v>
      </c>
      <c r="U1769">
        <v>0</v>
      </c>
      <c r="V1769" s="5">
        <v>3.24</v>
      </c>
      <c r="W1769" t="s">
        <v>41</v>
      </c>
      <c r="X1769" s="3">
        <v>41605</v>
      </c>
      <c r="Y1769" s="3">
        <v>41605</v>
      </c>
      <c r="Z1769">
        <v>5</v>
      </c>
      <c r="AA1769" t="s">
        <v>8400</v>
      </c>
      <c r="AB1769">
        <f t="shared" si="137"/>
        <v>0</v>
      </c>
      <c r="AC1769" t="str">
        <f t="shared" si="135"/>
        <v>Friday</v>
      </c>
      <c r="AD1769" s="5">
        <v>1.6870000000000001</v>
      </c>
      <c r="AE1769">
        <v>2013</v>
      </c>
      <c r="AF1769">
        <v>47</v>
      </c>
      <c r="AG1769" s="14">
        <f t="shared" si="136"/>
        <v>0.18000000000000002</v>
      </c>
      <c r="AH1769">
        <f t="shared" si="138"/>
        <v>0</v>
      </c>
      <c r="AI1769" t="str">
        <f t="shared" si="139"/>
        <v xml:space="preserve"> </v>
      </c>
    </row>
    <row r="1770" spans="1:35" x14ac:dyDescent="0.35">
      <c r="A1770">
        <v>1769</v>
      </c>
      <c r="B1770" t="s">
        <v>4640</v>
      </c>
      <c r="C1770" t="s">
        <v>4641</v>
      </c>
      <c r="D1770" t="s">
        <v>29</v>
      </c>
      <c r="E1770" t="s">
        <v>30</v>
      </c>
      <c r="F1770" t="s">
        <v>31</v>
      </c>
      <c r="G1770" t="s">
        <v>767</v>
      </c>
      <c r="H1770" t="s">
        <v>4642</v>
      </c>
      <c r="I1770" t="s">
        <v>34</v>
      </c>
      <c r="J1770" t="s">
        <v>4643</v>
      </c>
      <c r="K1770" s="3">
        <v>41892</v>
      </c>
      <c r="L1770" t="s">
        <v>36</v>
      </c>
      <c r="M1770" t="s">
        <v>2246</v>
      </c>
      <c r="N1770" t="s">
        <v>2247</v>
      </c>
      <c r="O1770" t="s">
        <v>39</v>
      </c>
      <c r="P1770" t="s">
        <v>90</v>
      </c>
      <c r="Q1770">
        <v>5</v>
      </c>
      <c r="R1770" s="5">
        <v>8.26</v>
      </c>
      <c r="S1770" s="5">
        <v>9.6</v>
      </c>
      <c r="T1770" s="5">
        <v>48</v>
      </c>
      <c r="U1770">
        <v>0</v>
      </c>
      <c r="V1770" s="5">
        <v>6.7</v>
      </c>
      <c r="W1770" t="s">
        <v>41</v>
      </c>
      <c r="X1770" s="3">
        <v>41897</v>
      </c>
      <c r="Y1770" s="3">
        <v>41897</v>
      </c>
      <c r="Z1770">
        <v>5</v>
      </c>
      <c r="AA1770" t="s">
        <v>8400</v>
      </c>
      <c r="AB1770">
        <f t="shared" si="137"/>
        <v>0</v>
      </c>
      <c r="AC1770" t="str">
        <f t="shared" si="135"/>
        <v>Wednesday</v>
      </c>
      <c r="AD1770" s="5">
        <v>4.6100000000000003</v>
      </c>
      <c r="AE1770">
        <v>2014</v>
      </c>
      <c r="AF1770">
        <v>37</v>
      </c>
      <c r="AG1770" s="14">
        <f t="shared" si="136"/>
        <v>0.13958333333333334</v>
      </c>
      <c r="AH1770">
        <f t="shared" si="138"/>
        <v>0</v>
      </c>
      <c r="AI1770" t="str">
        <f t="shared" si="139"/>
        <v xml:space="preserve"> </v>
      </c>
    </row>
    <row r="1771" spans="1:35" x14ac:dyDescent="0.35">
      <c r="A1771">
        <v>1770</v>
      </c>
      <c r="B1771" t="s">
        <v>292</v>
      </c>
      <c r="C1771" t="s">
        <v>293</v>
      </c>
      <c r="D1771" t="s">
        <v>29</v>
      </c>
      <c r="E1771" t="s">
        <v>84</v>
      </c>
      <c r="F1771" t="s">
        <v>85</v>
      </c>
      <c r="G1771" t="s">
        <v>2484</v>
      </c>
      <c r="H1771" t="s">
        <v>2484</v>
      </c>
      <c r="I1771" t="s">
        <v>34</v>
      </c>
      <c r="J1771" t="s">
        <v>4644</v>
      </c>
      <c r="K1771" s="3">
        <v>40960</v>
      </c>
      <c r="L1771" t="s">
        <v>36</v>
      </c>
      <c r="M1771" t="s">
        <v>4645</v>
      </c>
      <c r="N1771" t="s">
        <v>4646</v>
      </c>
      <c r="O1771" t="s">
        <v>39</v>
      </c>
      <c r="P1771" t="s">
        <v>61</v>
      </c>
      <c r="Q1771">
        <v>2</v>
      </c>
      <c r="R1771" s="5">
        <v>23.7</v>
      </c>
      <c r="S1771" s="5">
        <v>36.5</v>
      </c>
      <c r="T1771" s="5">
        <v>73</v>
      </c>
      <c r="U1771">
        <v>0</v>
      </c>
      <c r="V1771" s="5">
        <v>25.6</v>
      </c>
      <c r="W1771" t="s">
        <v>155</v>
      </c>
      <c r="X1771" s="3">
        <v>40962</v>
      </c>
      <c r="Y1771" s="3">
        <v>40965</v>
      </c>
      <c r="Z1771">
        <v>5</v>
      </c>
      <c r="AA1771" t="s">
        <v>8399</v>
      </c>
      <c r="AB1771">
        <f t="shared" si="137"/>
        <v>3</v>
      </c>
      <c r="AC1771" t="str">
        <f t="shared" si="135"/>
        <v>Tuesday</v>
      </c>
      <c r="AD1771" s="5">
        <v>10.063000000000001</v>
      </c>
      <c r="AE1771">
        <v>2012</v>
      </c>
      <c r="AF1771">
        <v>8</v>
      </c>
      <c r="AG1771" s="14">
        <f t="shared" si="136"/>
        <v>0.35068493150684932</v>
      </c>
      <c r="AH1771">
        <f t="shared" si="138"/>
        <v>1</v>
      </c>
      <c r="AI1771">
        <f t="shared" si="139"/>
        <v>3</v>
      </c>
    </row>
    <row r="1772" spans="1:35" x14ac:dyDescent="0.35">
      <c r="A1772">
        <v>1771</v>
      </c>
      <c r="B1772" t="s">
        <v>292</v>
      </c>
      <c r="C1772" t="s">
        <v>293</v>
      </c>
      <c r="D1772" t="s">
        <v>29</v>
      </c>
      <c r="E1772" t="s">
        <v>84</v>
      </c>
      <c r="F1772" t="s">
        <v>85</v>
      </c>
      <c r="G1772" t="s">
        <v>2484</v>
      </c>
      <c r="H1772" t="s">
        <v>2484</v>
      </c>
      <c r="I1772" t="s">
        <v>34</v>
      </c>
      <c r="J1772" t="s">
        <v>4644</v>
      </c>
      <c r="K1772" s="3">
        <v>40960</v>
      </c>
      <c r="L1772" t="s">
        <v>36</v>
      </c>
      <c r="M1772" t="s">
        <v>1611</v>
      </c>
      <c r="N1772" t="s">
        <v>1612</v>
      </c>
      <c r="O1772" t="s">
        <v>39</v>
      </c>
      <c r="P1772" t="s">
        <v>40</v>
      </c>
      <c r="Q1772">
        <v>6</v>
      </c>
      <c r="R1772" s="5">
        <v>3.8333333333333335</v>
      </c>
      <c r="S1772" s="5">
        <v>5.833333333333333</v>
      </c>
      <c r="T1772" s="5">
        <v>35</v>
      </c>
      <c r="U1772">
        <v>0</v>
      </c>
      <c r="V1772" s="5">
        <v>12</v>
      </c>
      <c r="W1772" t="s">
        <v>155</v>
      </c>
      <c r="X1772" s="3">
        <v>40962</v>
      </c>
      <c r="Y1772" s="3">
        <v>40962</v>
      </c>
      <c r="Z1772">
        <v>2</v>
      </c>
      <c r="AA1772" t="s">
        <v>8400</v>
      </c>
      <c r="AB1772">
        <f t="shared" si="137"/>
        <v>0</v>
      </c>
      <c r="AC1772" t="str">
        <f t="shared" si="135"/>
        <v>Tuesday</v>
      </c>
      <c r="AD1772" s="5">
        <v>2.5179999999999998</v>
      </c>
      <c r="AE1772">
        <v>2012</v>
      </c>
      <c r="AF1772">
        <v>8</v>
      </c>
      <c r="AG1772" s="14">
        <f t="shared" si="136"/>
        <v>0.34285714285714286</v>
      </c>
      <c r="AH1772">
        <f t="shared" si="138"/>
        <v>0</v>
      </c>
      <c r="AI1772" t="str">
        <f t="shared" si="139"/>
        <v xml:space="preserve"> </v>
      </c>
    </row>
    <row r="1773" spans="1:35" x14ac:dyDescent="0.35">
      <c r="A1773">
        <v>1772</v>
      </c>
      <c r="B1773" t="s">
        <v>292</v>
      </c>
      <c r="C1773" t="s">
        <v>293</v>
      </c>
      <c r="D1773" t="s">
        <v>29</v>
      </c>
      <c r="E1773" t="s">
        <v>84</v>
      </c>
      <c r="F1773" t="s">
        <v>85</v>
      </c>
      <c r="G1773" t="s">
        <v>2484</v>
      </c>
      <c r="H1773" t="s">
        <v>2484</v>
      </c>
      <c r="I1773" t="s">
        <v>34</v>
      </c>
      <c r="J1773" t="s">
        <v>4644</v>
      </c>
      <c r="K1773" s="3">
        <v>40960</v>
      </c>
      <c r="L1773" t="s">
        <v>36</v>
      </c>
      <c r="M1773" t="s">
        <v>4647</v>
      </c>
      <c r="N1773" t="s">
        <v>4648</v>
      </c>
      <c r="O1773" t="s">
        <v>39</v>
      </c>
      <c r="P1773" t="s">
        <v>40</v>
      </c>
      <c r="Q1773">
        <v>1</v>
      </c>
      <c r="R1773" s="5">
        <v>2.3600000000000003</v>
      </c>
      <c r="S1773" s="5">
        <v>4</v>
      </c>
      <c r="T1773" s="5">
        <v>4</v>
      </c>
      <c r="U1773">
        <v>0</v>
      </c>
      <c r="V1773" s="5">
        <v>1.64</v>
      </c>
      <c r="W1773" t="s">
        <v>155</v>
      </c>
      <c r="X1773" s="3">
        <v>40962</v>
      </c>
      <c r="Y1773" s="3">
        <v>40963</v>
      </c>
      <c r="Z1773">
        <v>3</v>
      </c>
      <c r="AA1773" t="s">
        <v>8399</v>
      </c>
      <c r="AB1773">
        <f t="shared" si="137"/>
        <v>1</v>
      </c>
      <c r="AC1773" t="str">
        <f t="shared" si="135"/>
        <v>Tuesday</v>
      </c>
      <c r="AD1773" s="5">
        <v>0.52100000000000002</v>
      </c>
      <c r="AE1773">
        <v>2012</v>
      </c>
      <c r="AF1773">
        <v>8</v>
      </c>
      <c r="AG1773" s="14">
        <f t="shared" si="136"/>
        <v>0.41</v>
      </c>
      <c r="AH1773">
        <f t="shared" si="138"/>
        <v>1</v>
      </c>
      <c r="AI1773">
        <f t="shared" si="139"/>
        <v>1</v>
      </c>
    </row>
    <row r="1774" spans="1:35" x14ac:dyDescent="0.35">
      <c r="A1774">
        <v>1773</v>
      </c>
      <c r="B1774" t="s">
        <v>4217</v>
      </c>
      <c r="C1774" t="s">
        <v>4218</v>
      </c>
      <c r="D1774" t="s">
        <v>96</v>
      </c>
      <c r="E1774" t="s">
        <v>199</v>
      </c>
      <c r="F1774" t="s">
        <v>200</v>
      </c>
      <c r="G1774" t="s">
        <v>470</v>
      </c>
      <c r="H1774" t="s">
        <v>470</v>
      </c>
      <c r="I1774" t="s">
        <v>34</v>
      </c>
      <c r="J1774" t="s">
        <v>4649</v>
      </c>
      <c r="K1774" s="3">
        <v>41382</v>
      </c>
      <c r="L1774" t="s">
        <v>36</v>
      </c>
      <c r="M1774" t="s">
        <v>4650</v>
      </c>
      <c r="N1774" t="s">
        <v>4651</v>
      </c>
      <c r="O1774" t="s">
        <v>51</v>
      </c>
      <c r="P1774" t="s">
        <v>93</v>
      </c>
      <c r="Q1774">
        <v>2</v>
      </c>
      <c r="R1774" s="5">
        <v>31.62</v>
      </c>
      <c r="S1774" s="5">
        <v>38.5</v>
      </c>
      <c r="T1774" s="5">
        <v>77</v>
      </c>
      <c r="U1774">
        <v>0</v>
      </c>
      <c r="V1774" s="5">
        <v>13.76</v>
      </c>
      <c r="W1774" t="s">
        <v>41</v>
      </c>
      <c r="X1774" s="3">
        <v>41387</v>
      </c>
      <c r="Y1774" s="3">
        <v>41387</v>
      </c>
      <c r="Z1774">
        <v>5</v>
      </c>
      <c r="AA1774" t="s">
        <v>8400</v>
      </c>
      <c r="AB1774">
        <f t="shared" si="137"/>
        <v>0</v>
      </c>
      <c r="AC1774" t="str">
        <f t="shared" si="135"/>
        <v>Thursday</v>
      </c>
      <c r="AD1774" s="5">
        <v>2.0110000000000001</v>
      </c>
      <c r="AE1774">
        <v>2013</v>
      </c>
      <c r="AF1774">
        <v>16</v>
      </c>
      <c r="AG1774" s="14">
        <f t="shared" si="136"/>
        <v>0.17870129870129869</v>
      </c>
      <c r="AH1774">
        <f t="shared" si="138"/>
        <v>0</v>
      </c>
      <c r="AI1774" t="str">
        <f t="shared" si="139"/>
        <v xml:space="preserve"> </v>
      </c>
    </row>
    <row r="1775" spans="1:35" x14ac:dyDescent="0.35">
      <c r="A1775">
        <v>1774</v>
      </c>
      <c r="B1775" t="s">
        <v>4217</v>
      </c>
      <c r="C1775" t="s">
        <v>4218</v>
      </c>
      <c r="D1775" t="s">
        <v>96</v>
      </c>
      <c r="E1775" t="s">
        <v>199</v>
      </c>
      <c r="F1775" t="s">
        <v>200</v>
      </c>
      <c r="G1775" t="s">
        <v>470</v>
      </c>
      <c r="H1775" t="s">
        <v>470</v>
      </c>
      <c r="I1775" t="s">
        <v>34</v>
      </c>
      <c r="J1775" t="s">
        <v>4649</v>
      </c>
      <c r="K1775" s="3">
        <v>41382</v>
      </c>
      <c r="L1775" t="s">
        <v>36</v>
      </c>
      <c r="M1775" t="s">
        <v>4652</v>
      </c>
      <c r="N1775" t="s">
        <v>4653</v>
      </c>
      <c r="O1775" t="s">
        <v>39</v>
      </c>
      <c r="P1775" t="s">
        <v>40</v>
      </c>
      <c r="Q1775">
        <v>3</v>
      </c>
      <c r="R1775" s="5">
        <v>5.2733333333333334</v>
      </c>
      <c r="S1775" s="5">
        <v>8.3333333333333339</v>
      </c>
      <c r="T1775" s="5">
        <v>25</v>
      </c>
      <c r="U1775">
        <v>0</v>
      </c>
      <c r="V1775" s="5">
        <v>9.18</v>
      </c>
      <c r="W1775" t="s">
        <v>41</v>
      </c>
      <c r="X1775" s="3">
        <v>41387</v>
      </c>
      <c r="Y1775" s="3">
        <v>41387</v>
      </c>
      <c r="Z1775">
        <v>5</v>
      </c>
      <c r="AA1775" t="s">
        <v>8400</v>
      </c>
      <c r="AB1775">
        <f t="shared" si="137"/>
        <v>0</v>
      </c>
      <c r="AC1775" t="str">
        <f t="shared" si="135"/>
        <v>Thursday</v>
      </c>
      <c r="AD1775" s="5">
        <v>1.181</v>
      </c>
      <c r="AE1775">
        <v>2013</v>
      </c>
      <c r="AF1775">
        <v>16</v>
      </c>
      <c r="AG1775" s="14">
        <f t="shared" si="136"/>
        <v>0.36719999999999997</v>
      </c>
      <c r="AH1775">
        <f t="shared" si="138"/>
        <v>0</v>
      </c>
      <c r="AI1775" t="str">
        <f t="shared" si="139"/>
        <v xml:space="preserve"> </v>
      </c>
    </row>
    <row r="1776" spans="1:35" x14ac:dyDescent="0.35">
      <c r="A1776">
        <v>1775</v>
      </c>
      <c r="B1776" t="s">
        <v>4654</v>
      </c>
      <c r="C1776" t="s">
        <v>4655</v>
      </c>
      <c r="D1776" t="s">
        <v>96</v>
      </c>
      <c r="E1776" t="s">
        <v>30</v>
      </c>
      <c r="F1776" t="s">
        <v>31</v>
      </c>
      <c r="G1776" t="s">
        <v>485</v>
      </c>
      <c r="H1776" t="s">
        <v>485</v>
      </c>
      <c r="I1776" t="s">
        <v>34</v>
      </c>
      <c r="J1776" t="s">
        <v>4656</v>
      </c>
      <c r="K1776" s="3">
        <v>41345</v>
      </c>
      <c r="L1776" t="s">
        <v>136</v>
      </c>
      <c r="M1776" t="s">
        <v>2636</v>
      </c>
      <c r="N1776" t="s">
        <v>2637</v>
      </c>
      <c r="O1776" t="s">
        <v>72</v>
      </c>
      <c r="P1776" t="s">
        <v>73</v>
      </c>
      <c r="Q1776">
        <v>8</v>
      </c>
      <c r="R1776" s="5">
        <v>60.7</v>
      </c>
      <c r="S1776" s="5">
        <v>82</v>
      </c>
      <c r="T1776" s="5">
        <v>656</v>
      </c>
      <c r="U1776">
        <v>0</v>
      </c>
      <c r="V1776" s="5">
        <v>170.4</v>
      </c>
      <c r="W1776" t="s">
        <v>139</v>
      </c>
      <c r="X1776" s="3">
        <v>41348</v>
      </c>
      <c r="Y1776" s="3">
        <v>41350</v>
      </c>
      <c r="Z1776">
        <v>5</v>
      </c>
      <c r="AA1776" t="s">
        <v>8399</v>
      </c>
      <c r="AB1776">
        <f t="shared" si="137"/>
        <v>2</v>
      </c>
      <c r="AC1776" t="str">
        <f t="shared" si="135"/>
        <v>Tuesday</v>
      </c>
      <c r="AD1776" s="5">
        <v>133.06899999999999</v>
      </c>
      <c r="AE1776">
        <v>2013</v>
      </c>
      <c r="AF1776">
        <v>11</v>
      </c>
      <c r="AG1776" s="14">
        <f t="shared" si="136"/>
        <v>0.25975609756097562</v>
      </c>
      <c r="AH1776">
        <f t="shared" si="138"/>
        <v>1</v>
      </c>
      <c r="AI1776">
        <f t="shared" si="139"/>
        <v>2</v>
      </c>
    </row>
    <row r="1777" spans="1:35" x14ac:dyDescent="0.35">
      <c r="A1777">
        <v>1776</v>
      </c>
      <c r="B1777" t="s">
        <v>4238</v>
      </c>
      <c r="C1777" t="s">
        <v>4239</v>
      </c>
      <c r="D1777" t="s">
        <v>29</v>
      </c>
      <c r="E1777" t="s">
        <v>44</v>
      </c>
      <c r="F1777" t="s">
        <v>4179</v>
      </c>
      <c r="G1777" t="s">
        <v>4180</v>
      </c>
      <c r="H1777" t="s">
        <v>4657</v>
      </c>
      <c r="I1777" t="s">
        <v>34</v>
      </c>
      <c r="J1777" t="s">
        <v>4658</v>
      </c>
      <c r="K1777" s="3">
        <v>41900</v>
      </c>
      <c r="L1777" t="s">
        <v>215</v>
      </c>
      <c r="M1777" t="s">
        <v>4659</v>
      </c>
      <c r="N1777" t="s">
        <v>4660</v>
      </c>
      <c r="O1777" t="s">
        <v>39</v>
      </c>
      <c r="P1777" t="s">
        <v>61</v>
      </c>
      <c r="Q1777">
        <v>2</v>
      </c>
      <c r="R1777" s="5">
        <v>8.44</v>
      </c>
      <c r="S1777" s="5">
        <v>10.5</v>
      </c>
      <c r="T1777" s="5">
        <v>21</v>
      </c>
      <c r="U1777">
        <v>0</v>
      </c>
      <c r="V1777" s="5">
        <v>4.12</v>
      </c>
      <c r="W1777" t="s">
        <v>242</v>
      </c>
      <c r="X1777" s="3">
        <v>41900</v>
      </c>
      <c r="Y1777" s="3">
        <v>41900</v>
      </c>
      <c r="Z1777">
        <v>0</v>
      </c>
      <c r="AA1777" t="s">
        <v>8400</v>
      </c>
      <c r="AB1777">
        <f t="shared" si="137"/>
        <v>0</v>
      </c>
      <c r="AC1777" t="str">
        <f t="shared" si="135"/>
        <v>Thursday</v>
      </c>
      <c r="AD1777" s="5">
        <v>5.2039999999999997</v>
      </c>
      <c r="AE1777">
        <v>2014</v>
      </c>
      <c r="AF1777">
        <v>38</v>
      </c>
      <c r="AG1777" s="14">
        <f t="shared" si="136"/>
        <v>0.19619047619047619</v>
      </c>
      <c r="AH1777">
        <f t="shared" si="138"/>
        <v>0</v>
      </c>
      <c r="AI1777" t="str">
        <f t="shared" si="139"/>
        <v xml:space="preserve"> </v>
      </c>
    </row>
    <row r="1778" spans="1:35" x14ac:dyDescent="0.35">
      <c r="A1778">
        <v>1777</v>
      </c>
      <c r="B1778" t="s">
        <v>4238</v>
      </c>
      <c r="C1778" t="s">
        <v>4239</v>
      </c>
      <c r="D1778" t="s">
        <v>29</v>
      </c>
      <c r="E1778" t="s">
        <v>44</v>
      </c>
      <c r="F1778" t="s">
        <v>4179</v>
      </c>
      <c r="G1778" t="s">
        <v>4180</v>
      </c>
      <c r="H1778" t="s">
        <v>4657</v>
      </c>
      <c r="I1778" t="s">
        <v>34</v>
      </c>
      <c r="J1778" t="s">
        <v>4658</v>
      </c>
      <c r="K1778" s="3">
        <v>41900</v>
      </c>
      <c r="L1778" t="s">
        <v>215</v>
      </c>
      <c r="M1778" t="s">
        <v>652</v>
      </c>
      <c r="N1778" t="s">
        <v>653</v>
      </c>
      <c r="O1778" t="s">
        <v>72</v>
      </c>
      <c r="P1778" t="s">
        <v>162</v>
      </c>
      <c r="Q1778">
        <v>4</v>
      </c>
      <c r="R1778" s="5">
        <v>141.56397944000003</v>
      </c>
      <c r="S1778" s="5">
        <v>174.78382709418841</v>
      </c>
      <c r="T1778" s="5">
        <v>697.73703776000013</v>
      </c>
      <c r="U1778">
        <v>2E-3</v>
      </c>
      <c r="V1778" s="5">
        <v>131.48112</v>
      </c>
      <c r="W1778" t="s">
        <v>242</v>
      </c>
      <c r="X1778" s="3">
        <v>41900</v>
      </c>
      <c r="Y1778" s="3">
        <v>41903</v>
      </c>
      <c r="Z1778">
        <v>3</v>
      </c>
      <c r="AA1778" t="s">
        <v>8399</v>
      </c>
      <c r="AB1778">
        <f t="shared" si="137"/>
        <v>3</v>
      </c>
      <c r="AC1778" t="str">
        <f t="shared" si="135"/>
        <v>Thursday</v>
      </c>
      <c r="AD1778" s="5">
        <v>157.46100000000001</v>
      </c>
      <c r="AE1778">
        <v>2014</v>
      </c>
      <c r="AF1778">
        <v>38</v>
      </c>
      <c r="AG1778" s="14">
        <f t="shared" si="136"/>
        <v>0.18843935879067583</v>
      </c>
      <c r="AH1778">
        <f t="shared" si="138"/>
        <v>1</v>
      </c>
      <c r="AI1778">
        <f t="shared" si="139"/>
        <v>3</v>
      </c>
    </row>
    <row r="1779" spans="1:35" x14ac:dyDescent="0.35">
      <c r="A1779">
        <v>1778</v>
      </c>
      <c r="B1779" t="s">
        <v>4238</v>
      </c>
      <c r="C1779" t="s">
        <v>4239</v>
      </c>
      <c r="D1779" t="s">
        <v>29</v>
      </c>
      <c r="E1779" t="s">
        <v>44</v>
      </c>
      <c r="F1779" t="s">
        <v>4179</v>
      </c>
      <c r="G1779" t="s">
        <v>4180</v>
      </c>
      <c r="H1779" t="s">
        <v>4657</v>
      </c>
      <c r="I1779" t="s">
        <v>34</v>
      </c>
      <c r="J1779" t="s">
        <v>4658</v>
      </c>
      <c r="K1779" s="3">
        <v>41900</v>
      </c>
      <c r="L1779" t="s">
        <v>215</v>
      </c>
      <c r="M1779" t="s">
        <v>2378</v>
      </c>
      <c r="N1779" t="s">
        <v>2379</v>
      </c>
      <c r="O1779" t="s">
        <v>39</v>
      </c>
      <c r="P1779" t="s">
        <v>58</v>
      </c>
      <c r="Q1779">
        <v>4</v>
      </c>
      <c r="R1779" s="5">
        <v>9.3000000000000007</v>
      </c>
      <c r="S1779" s="5">
        <v>10</v>
      </c>
      <c r="T1779" s="5">
        <v>40</v>
      </c>
      <c r="U1779">
        <v>0</v>
      </c>
      <c r="V1779" s="5">
        <v>2.8</v>
      </c>
      <c r="W1779" t="s">
        <v>242</v>
      </c>
      <c r="X1779" s="3">
        <v>41900</v>
      </c>
      <c r="Y1779" s="3">
        <v>41902</v>
      </c>
      <c r="Z1779">
        <v>2</v>
      </c>
      <c r="AA1779" t="s">
        <v>8399</v>
      </c>
      <c r="AB1779">
        <f t="shared" si="137"/>
        <v>2</v>
      </c>
      <c r="AC1779" t="str">
        <f t="shared" si="135"/>
        <v>Thursday</v>
      </c>
      <c r="AD1779" s="5">
        <v>8.3469999999999995</v>
      </c>
      <c r="AE1779">
        <v>2014</v>
      </c>
      <c r="AF1779">
        <v>38</v>
      </c>
      <c r="AG1779" s="14">
        <f t="shared" si="136"/>
        <v>6.9999999999999993E-2</v>
      </c>
      <c r="AH1779">
        <f t="shared" si="138"/>
        <v>1</v>
      </c>
      <c r="AI1779">
        <f t="shared" si="139"/>
        <v>2</v>
      </c>
    </row>
    <row r="1780" spans="1:35" x14ac:dyDescent="0.35">
      <c r="A1780">
        <v>1779</v>
      </c>
      <c r="B1780" t="s">
        <v>4238</v>
      </c>
      <c r="C1780" t="s">
        <v>4239</v>
      </c>
      <c r="D1780" t="s">
        <v>29</v>
      </c>
      <c r="E1780" t="s">
        <v>44</v>
      </c>
      <c r="F1780" t="s">
        <v>4179</v>
      </c>
      <c r="G1780" t="s">
        <v>4180</v>
      </c>
      <c r="H1780" t="s">
        <v>4657</v>
      </c>
      <c r="I1780" t="s">
        <v>34</v>
      </c>
      <c r="J1780" t="s">
        <v>4658</v>
      </c>
      <c r="K1780" s="3">
        <v>41900</v>
      </c>
      <c r="L1780" t="s">
        <v>215</v>
      </c>
      <c r="M1780" t="s">
        <v>937</v>
      </c>
      <c r="N1780" t="s">
        <v>938</v>
      </c>
      <c r="O1780" t="s">
        <v>72</v>
      </c>
      <c r="P1780" t="s">
        <v>162</v>
      </c>
      <c r="Q1780">
        <v>7</v>
      </c>
      <c r="R1780" s="5">
        <v>100.56788892571431</v>
      </c>
      <c r="S1780" s="5">
        <v>173.4875440137418</v>
      </c>
      <c r="T1780" s="5">
        <v>1211.9839824800001</v>
      </c>
      <c r="U1780">
        <v>2E-3</v>
      </c>
      <c r="V1780" s="5">
        <v>508.00876</v>
      </c>
      <c r="W1780" t="s">
        <v>242</v>
      </c>
      <c r="X1780" s="3">
        <v>41900</v>
      </c>
      <c r="Y1780" s="3">
        <v>41902</v>
      </c>
      <c r="Z1780">
        <v>2</v>
      </c>
      <c r="AA1780" t="s">
        <v>8399</v>
      </c>
      <c r="AB1780">
        <f t="shared" si="137"/>
        <v>2</v>
      </c>
      <c r="AC1780" t="str">
        <f t="shared" si="135"/>
        <v>Thursday</v>
      </c>
      <c r="AD1780" s="5">
        <v>493.40899999999999</v>
      </c>
      <c r="AE1780">
        <v>2014</v>
      </c>
      <c r="AF1780">
        <v>38</v>
      </c>
      <c r="AG1780" s="14">
        <f t="shared" si="136"/>
        <v>0.41915468136839262</v>
      </c>
      <c r="AH1780">
        <f t="shared" si="138"/>
        <v>1</v>
      </c>
      <c r="AI1780">
        <f t="shared" si="139"/>
        <v>2</v>
      </c>
    </row>
    <row r="1781" spans="1:35" x14ac:dyDescent="0.35">
      <c r="A1781">
        <v>1780</v>
      </c>
      <c r="B1781" t="s">
        <v>4238</v>
      </c>
      <c r="C1781" t="s">
        <v>4239</v>
      </c>
      <c r="D1781" t="s">
        <v>29</v>
      </c>
      <c r="E1781" t="s">
        <v>44</v>
      </c>
      <c r="F1781" t="s">
        <v>4179</v>
      </c>
      <c r="G1781" t="s">
        <v>4180</v>
      </c>
      <c r="H1781" t="s">
        <v>4657</v>
      </c>
      <c r="I1781" t="s">
        <v>34</v>
      </c>
      <c r="J1781" t="s">
        <v>4658</v>
      </c>
      <c r="K1781" s="3">
        <v>41900</v>
      </c>
      <c r="L1781" t="s">
        <v>215</v>
      </c>
      <c r="M1781" t="s">
        <v>1624</v>
      </c>
      <c r="N1781" t="s">
        <v>1625</v>
      </c>
      <c r="O1781" t="s">
        <v>39</v>
      </c>
      <c r="P1781" t="s">
        <v>165</v>
      </c>
      <c r="Q1781">
        <v>3</v>
      </c>
      <c r="R1781" s="5">
        <v>7.3066666666666675</v>
      </c>
      <c r="S1781" s="5">
        <v>12.666666666666668</v>
      </c>
      <c r="T1781" s="5">
        <v>38</v>
      </c>
      <c r="U1781">
        <v>0</v>
      </c>
      <c r="V1781" s="5">
        <v>16.079999999999998</v>
      </c>
      <c r="W1781" t="s">
        <v>242</v>
      </c>
      <c r="X1781" s="3">
        <v>41900</v>
      </c>
      <c r="Y1781" s="3">
        <v>41900</v>
      </c>
      <c r="Z1781">
        <v>0</v>
      </c>
      <c r="AA1781" t="s">
        <v>8400</v>
      </c>
      <c r="AB1781">
        <f t="shared" si="137"/>
        <v>0</v>
      </c>
      <c r="AC1781" t="str">
        <f t="shared" si="135"/>
        <v>Thursday</v>
      </c>
      <c r="AD1781" s="5">
        <v>9.9480000000000004</v>
      </c>
      <c r="AE1781">
        <v>2014</v>
      </c>
      <c r="AF1781">
        <v>38</v>
      </c>
      <c r="AG1781" s="14">
        <f t="shared" si="136"/>
        <v>0.42315789473684207</v>
      </c>
      <c r="AH1781">
        <f t="shared" si="138"/>
        <v>0</v>
      </c>
      <c r="AI1781" t="str">
        <f t="shared" si="139"/>
        <v xml:space="preserve"> </v>
      </c>
    </row>
    <row r="1782" spans="1:35" x14ac:dyDescent="0.35">
      <c r="A1782">
        <v>1781</v>
      </c>
      <c r="B1782" t="s">
        <v>4238</v>
      </c>
      <c r="C1782" t="s">
        <v>4239</v>
      </c>
      <c r="D1782" t="s">
        <v>29</v>
      </c>
      <c r="E1782" t="s">
        <v>44</v>
      </c>
      <c r="F1782" t="s">
        <v>4179</v>
      </c>
      <c r="G1782" t="s">
        <v>4180</v>
      </c>
      <c r="H1782" t="s">
        <v>4657</v>
      </c>
      <c r="I1782" t="s">
        <v>34</v>
      </c>
      <c r="J1782" t="s">
        <v>4658</v>
      </c>
      <c r="K1782" s="3">
        <v>41900</v>
      </c>
      <c r="L1782" t="s">
        <v>215</v>
      </c>
      <c r="M1782" t="s">
        <v>3454</v>
      </c>
      <c r="N1782" t="s">
        <v>3455</v>
      </c>
      <c r="O1782" t="s">
        <v>51</v>
      </c>
      <c r="P1782" t="s">
        <v>52</v>
      </c>
      <c r="Q1782">
        <v>3</v>
      </c>
      <c r="R1782" s="5">
        <v>11.806666666666672</v>
      </c>
      <c r="S1782" s="5">
        <v>16.666666666666671</v>
      </c>
      <c r="T1782" s="5">
        <v>50.000000000000014</v>
      </c>
      <c r="U1782">
        <v>0</v>
      </c>
      <c r="V1782" s="5">
        <v>14.58</v>
      </c>
      <c r="W1782" t="s">
        <v>242</v>
      </c>
      <c r="X1782" s="3">
        <v>41900</v>
      </c>
      <c r="Y1782" s="3">
        <v>41900</v>
      </c>
      <c r="Z1782">
        <v>0</v>
      </c>
      <c r="AA1782" t="s">
        <v>8400</v>
      </c>
      <c r="AB1782">
        <f t="shared" si="137"/>
        <v>0</v>
      </c>
      <c r="AC1782" t="str">
        <f t="shared" si="135"/>
        <v>Thursday</v>
      </c>
      <c r="AD1782" s="5">
        <v>17.61</v>
      </c>
      <c r="AE1782">
        <v>2014</v>
      </c>
      <c r="AF1782">
        <v>38</v>
      </c>
      <c r="AG1782" s="14">
        <f t="shared" si="136"/>
        <v>0.29159999999999991</v>
      </c>
      <c r="AH1782">
        <f t="shared" si="138"/>
        <v>0</v>
      </c>
      <c r="AI1782" t="str">
        <f t="shared" si="139"/>
        <v xml:space="preserve"> </v>
      </c>
    </row>
    <row r="1783" spans="1:35" x14ac:dyDescent="0.35">
      <c r="A1783">
        <v>1782</v>
      </c>
      <c r="B1783" t="s">
        <v>4238</v>
      </c>
      <c r="C1783" t="s">
        <v>4239</v>
      </c>
      <c r="D1783" t="s">
        <v>29</v>
      </c>
      <c r="E1783" t="s">
        <v>44</v>
      </c>
      <c r="F1783" t="s">
        <v>4179</v>
      </c>
      <c r="G1783" t="s">
        <v>4180</v>
      </c>
      <c r="H1783" t="s">
        <v>4657</v>
      </c>
      <c r="I1783" t="s">
        <v>34</v>
      </c>
      <c r="J1783" t="s">
        <v>4658</v>
      </c>
      <c r="K1783" s="3">
        <v>41900</v>
      </c>
      <c r="L1783" t="s">
        <v>215</v>
      </c>
      <c r="M1783" t="s">
        <v>4661</v>
      </c>
      <c r="N1783" t="s">
        <v>4662</v>
      </c>
      <c r="O1783" t="s">
        <v>39</v>
      </c>
      <c r="P1783" t="s">
        <v>58</v>
      </c>
      <c r="Q1783">
        <v>1</v>
      </c>
      <c r="R1783" s="5">
        <v>15.36</v>
      </c>
      <c r="S1783" s="5">
        <v>20</v>
      </c>
      <c r="T1783" s="5">
        <v>20</v>
      </c>
      <c r="U1783">
        <v>0</v>
      </c>
      <c r="V1783" s="5">
        <v>4.6399999999999997</v>
      </c>
      <c r="W1783" t="s">
        <v>242</v>
      </c>
      <c r="X1783" s="3">
        <v>41900</v>
      </c>
      <c r="Y1783" s="3">
        <v>41900</v>
      </c>
      <c r="Z1783">
        <v>0</v>
      </c>
      <c r="AA1783" t="s">
        <v>8400</v>
      </c>
      <c r="AB1783">
        <f t="shared" si="137"/>
        <v>0</v>
      </c>
      <c r="AC1783" t="str">
        <f t="shared" si="135"/>
        <v>Thursday</v>
      </c>
      <c r="AD1783" s="5">
        <v>8.6539999999999999</v>
      </c>
      <c r="AE1783">
        <v>2014</v>
      </c>
      <c r="AF1783">
        <v>38</v>
      </c>
      <c r="AG1783" s="14">
        <f t="shared" si="136"/>
        <v>0.23199999999999998</v>
      </c>
      <c r="AH1783">
        <f t="shared" si="138"/>
        <v>0</v>
      </c>
      <c r="AI1783" t="str">
        <f t="shared" si="139"/>
        <v xml:space="preserve"> </v>
      </c>
    </row>
    <row r="1784" spans="1:35" x14ac:dyDescent="0.35">
      <c r="A1784">
        <v>1783</v>
      </c>
      <c r="B1784" t="s">
        <v>4001</v>
      </c>
      <c r="C1784" t="s">
        <v>4002</v>
      </c>
      <c r="D1784" t="s">
        <v>112</v>
      </c>
      <c r="E1784" t="s">
        <v>44</v>
      </c>
      <c r="F1784" t="s">
        <v>67</v>
      </c>
      <c r="G1784" t="s">
        <v>68</v>
      </c>
      <c r="H1784" t="s">
        <v>68</v>
      </c>
      <c r="I1784" t="s">
        <v>34</v>
      </c>
      <c r="J1784" t="s">
        <v>4663</v>
      </c>
      <c r="K1784" s="3">
        <v>42004</v>
      </c>
      <c r="L1784" t="s">
        <v>136</v>
      </c>
      <c r="M1784" t="s">
        <v>1998</v>
      </c>
      <c r="N1784" t="s">
        <v>1999</v>
      </c>
      <c r="O1784" t="s">
        <v>72</v>
      </c>
      <c r="P1784" t="s">
        <v>162</v>
      </c>
      <c r="Q1784">
        <v>5</v>
      </c>
      <c r="R1784" s="5">
        <v>192.38621359999999</v>
      </c>
      <c r="S1784" s="5">
        <v>253.18578517034069</v>
      </c>
      <c r="T1784" s="5">
        <v>1263.3970680000002</v>
      </c>
      <c r="U1784">
        <v>2E-3</v>
      </c>
      <c r="V1784" s="5">
        <v>301.46600000000001</v>
      </c>
      <c r="W1784" t="s">
        <v>139</v>
      </c>
      <c r="X1784" s="3">
        <v>42007</v>
      </c>
      <c r="Y1784" s="3">
        <v>42007</v>
      </c>
      <c r="Z1784">
        <v>3</v>
      </c>
      <c r="AA1784" t="s">
        <v>8400</v>
      </c>
      <c r="AB1784">
        <f t="shared" si="137"/>
        <v>0</v>
      </c>
      <c r="AC1784" t="str">
        <f t="shared" si="135"/>
        <v>Wednesday</v>
      </c>
      <c r="AD1784" s="5">
        <v>253.25399999999999</v>
      </c>
      <c r="AE1784">
        <v>2014</v>
      </c>
      <c r="AF1784">
        <v>53</v>
      </c>
      <c r="AG1784" s="14">
        <f t="shared" si="136"/>
        <v>0.23861540258062397</v>
      </c>
      <c r="AH1784">
        <f t="shared" si="138"/>
        <v>0</v>
      </c>
      <c r="AI1784" t="str">
        <f t="shared" si="139"/>
        <v xml:space="preserve"> </v>
      </c>
    </row>
    <row r="1785" spans="1:35" x14ac:dyDescent="0.35">
      <c r="A1785">
        <v>1784</v>
      </c>
      <c r="B1785" t="s">
        <v>4001</v>
      </c>
      <c r="C1785" t="s">
        <v>4002</v>
      </c>
      <c r="D1785" t="s">
        <v>112</v>
      </c>
      <c r="E1785" t="s">
        <v>44</v>
      </c>
      <c r="F1785" t="s">
        <v>67</v>
      </c>
      <c r="G1785" t="s">
        <v>68</v>
      </c>
      <c r="H1785" t="s">
        <v>68</v>
      </c>
      <c r="I1785" t="s">
        <v>34</v>
      </c>
      <c r="J1785" t="s">
        <v>4663</v>
      </c>
      <c r="K1785" s="3">
        <v>42004</v>
      </c>
      <c r="L1785" t="s">
        <v>136</v>
      </c>
      <c r="M1785" t="s">
        <v>1899</v>
      </c>
      <c r="N1785" t="s">
        <v>1900</v>
      </c>
      <c r="O1785" t="s">
        <v>39</v>
      </c>
      <c r="P1785" t="s">
        <v>64</v>
      </c>
      <c r="Q1785">
        <v>2</v>
      </c>
      <c r="R1785" s="5">
        <v>7.7799999999999994</v>
      </c>
      <c r="S1785" s="5">
        <v>11.5</v>
      </c>
      <c r="T1785" s="5">
        <v>23</v>
      </c>
      <c r="U1785">
        <v>0</v>
      </c>
      <c r="V1785" s="5">
        <v>7.44</v>
      </c>
      <c r="W1785" t="s">
        <v>139</v>
      </c>
      <c r="X1785" s="3">
        <v>42007</v>
      </c>
      <c r="Y1785" s="3">
        <v>42009</v>
      </c>
      <c r="Z1785">
        <v>5</v>
      </c>
      <c r="AA1785" t="s">
        <v>8399</v>
      </c>
      <c r="AB1785">
        <f t="shared" si="137"/>
        <v>2</v>
      </c>
      <c r="AC1785" t="str">
        <f t="shared" si="135"/>
        <v>Wednesday</v>
      </c>
      <c r="AD1785" s="5">
        <v>4.1639999999999997</v>
      </c>
      <c r="AE1785">
        <v>2014</v>
      </c>
      <c r="AF1785">
        <v>53</v>
      </c>
      <c r="AG1785" s="14">
        <f t="shared" si="136"/>
        <v>0.32347826086956522</v>
      </c>
      <c r="AH1785">
        <f t="shared" si="138"/>
        <v>1</v>
      </c>
      <c r="AI1785">
        <f t="shared" si="139"/>
        <v>2</v>
      </c>
    </row>
    <row r="1786" spans="1:35" x14ac:dyDescent="0.35">
      <c r="A1786">
        <v>1785</v>
      </c>
      <c r="B1786" t="s">
        <v>4001</v>
      </c>
      <c r="C1786" t="s">
        <v>4002</v>
      </c>
      <c r="D1786" t="s">
        <v>112</v>
      </c>
      <c r="E1786" t="s">
        <v>44</v>
      </c>
      <c r="F1786" t="s">
        <v>67</v>
      </c>
      <c r="G1786" t="s">
        <v>68</v>
      </c>
      <c r="H1786" t="s">
        <v>68</v>
      </c>
      <c r="I1786" t="s">
        <v>34</v>
      </c>
      <c r="J1786" t="s">
        <v>4663</v>
      </c>
      <c r="K1786" s="3">
        <v>42004</v>
      </c>
      <c r="L1786" t="s">
        <v>136</v>
      </c>
      <c r="M1786" t="s">
        <v>2664</v>
      </c>
      <c r="N1786" t="s">
        <v>2665</v>
      </c>
      <c r="O1786" t="s">
        <v>39</v>
      </c>
      <c r="P1786" t="s">
        <v>58</v>
      </c>
      <c r="Q1786">
        <v>3</v>
      </c>
      <c r="R1786" s="5">
        <v>14.186666666666673</v>
      </c>
      <c r="S1786" s="5">
        <v>19.666666666666671</v>
      </c>
      <c r="T1786" s="5">
        <v>59.000000000000014</v>
      </c>
      <c r="U1786">
        <v>0</v>
      </c>
      <c r="V1786" s="5">
        <v>16.440000000000001</v>
      </c>
      <c r="W1786" t="s">
        <v>139</v>
      </c>
      <c r="X1786" s="3">
        <v>42007</v>
      </c>
      <c r="Y1786" s="3">
        <v>42007</v>
      </c>
      <c r="Z1786">
        <v>3</v>
      </c>
      <c r="AA1786" t="s">
        <v>8400</v>
      </c>
      <c r="AB1786">
        <f t="shared" si="137"/>
        <v>0</v>
      </c>
      <c r="AC1786" t="str">
        <f t="shared" si="135"/>
        <v>Wednesday</v>
      </c>
      <c r="AD1786" s="5">
        <v>6.3360000000000003</v>
      </c>
      <c r="AE1786">
        <v>2014</v>
      </c>
      <c r="AF1786">
        <v>53</v>
      </c>
      <c r="AG1786" s="14">
        <f t="shared" si="136"/>
        <v>0.27864406779661011</v>
      </c>
      <c r="AH1786">
        <f t="shared" si="138"/>
        <v>0</v>
      </c>
      <c r="AI1786" t="str">
        <f t="shared" si="139"/>
        <v xml:space="preserve"> </v>
      </c>
    </row>
    <row r="1787" spans="1:35" x14ac:dyDescent="0.35">
      <c r="A1787">
        <v>1786</v>
      </c>
      <c r="B1787" t="s">
        <v>4001</v>
      </c>
      <c r="C1787" t="s">
        <v>4002</v>
      </c>
      <c r="D1787" t="s">
        <v>112</v>
      </c>
      <c r="E1787" t="s">
        <v>44</v>
      </c>
      <c r="F1787" t="s">
        <v>67</v>
      </c>
      <c r="G1787" t="s">
        <v>68</v>
      </c>
      <c r="H1787" t="s">
        <v>68</v>
      </c>
      <c r="I1787" t="s">
        <v>34</v>
      </c>
      <c r="J1787" t="s">
        <v>4663</v>
      </c>
      <c r="K1787" s="3">
        <v>42004</v>
      </c>
      <c r="L1787" t="s">
        <v>136</v>
      </c>
      <c r="M1787" t="s">
        <v>659</v>
      </c>
      <c r="N1787" t="s">
        <v>660</v>
      </c>
      <c r="O1787" t="s">
        <v>72</v>
      </c>
      <c r="P1787" t="s">
        <v>79</v>
      </c>
      <c r="Q1787">
        <v>1</v>
      </c>
      <c r="R1787" s="5">
        <v>46.58</v>
      </c>
      <c r="S1787" s="5">
        <v>75</v>
      </c>
      <c r="T1787" s="5">
        <v>75</v>
      </c>
      <c r="U1787">
        <v>0</v>
      </c>
      <c r="V1787" s="5">
        <v>28.42</v>
      </c>
      <c r="W1787" t="s">
        <v>139</v>
      </c>
      <c r="X1787" s="3">
        <v>42007</v>
      </c>
      <c r="Y1787" s="3">
        <v>42009</v>
      </c>
      <c r="Z1787">
        <v>5</v>
      </c>
      <c r="AA1787" t="s">
        <v>8399</v>
      </c>
      <c r="AB1787">
        <f t="shared" si="137"/>
        <v>2</v>
      </c>
      <c r="AC1787" t="str">
        <f t="shared" si="135"/>
        <v>Wednesday</v>
      </c>
      <c r="AD1787" s="5">
        <v>7.3120000000000003</v>
      </c>
      <c r="AE1787">
        <v>2014</v>
      </c>
      <c r="AF1787">
        <v>53</v>
      </c>
      <c r="AG1787" s="14">
        <f t="shared" si="136"/>
        <v>0.37893333333333334</v>
      </c>
      <c r="AH1787">
        <f t="shared" si="138"/>
        <v>1</v>
      </c>
      <c r="AI1787">
        <f t="shared" si="139"/>
        <v>2</v>
      </c>
    </row>
    <row r="1788" spans="1:35" x14ac:dyDescent="0.35">
      <c r="A1788">
        <v>1787</v>
      </c>
      <c r="B1788" t="s">
        <v>4001</v>
      </c>
      <c r="C1788" t="s">
        <v>4002</v>
      </c>
      <c r="D1788" t="s">
        <v>112</v>
      </c>
      <c r="E1788" t="s">
        <v>44</v>
      </c>
      <c r="F1788" t="s">
        <v>67</v>
      </c>
      <c r="G1788" t="s">
        <v>68</v>
      </c>
      <c r="H1788" t="s">
        <v>68</v>
      </c>
      <c r="I1788" t="s">
        <v>34</v>
      </c>
      <c r="J1788" t="s">
        <v>4663</v>
      </c>
      <c r="K1788" s="3">
        <v>42004</v>
      </c>
      <c r="L1788" t="s">
        <v>136</v>
      </c>
      <c r="M1788" t="s">
        <v>2119</v>
      </c>
      <c r="N1788" t="s">
        <v>2120</v>
      </c>
      <c r="O1788" t="s">
        <v>51</v>
      </c>
      <c r="P1788" t="s">
        <v>93</v>
      </c>
      <c r="Q1788">
        <v>3</v>
      </c>
      <c r="R1788" s="5">
        <v>111.3333333333333</v>
      </c>
      <c r="S1788" s="5">
        <v>111.3333333333333</v>
      </c>
      <c r="T1788" s="5">
        <v>333.99999999999989</v>
      </c>
      <c r="U1788">
        <v>0</v>
      </c>
      <c r="V1788" s="5">
        <v>0</v>
      </c>
      <c r="W1788" t="s">
        <v>139</v>
      </c>
      <c r="X1788" s="3">
        <v>42007</v>
      </c>
      <c r="Y1788" s="3">
        <v>42007</v>
      </c>
      <c r="Z1788">
        <v>3</v>
      </c>
      <c r="AA1788" t="s">
        <v>8400</v>
      </c>
      <c r="AB1788">
        <f t="shared" si="137"/>
        <v>0</v>
      </c>
      <c r="AC1788" t="str">
        <f t="shared" si="135"/>
        <v>Wednesday</v>
      </c>
      <c r="AD1788" s="5">
        <v>51.527000000000001</v>
      </c>
      <c r="AE1788">
        <v>2014</v>
      </c>
      <c r="AF1788">
        <v>53</v>
      </c>
      <c r="AG1788" s="14">
        <f t="shared" si="136"/>
        <v>0</v>
      </c>
      <c r="AH1788">
        <f t="shared" si="138"/>
        <v>0</v>
      </c>
      <c r="AI1788" t="str">
        <f t="shared" si="139"/>
        <v xml:space="preserve"> </v>
      </c>
    </row>
    <row r="1789" spans="1:35" x14ac:dyDescent="0.35">
      <c r="A1789">
        <v>1788</v>
      </c>
      <c r="B1789" t="s">
        <v>3734</v>
      </c>
      <c r="C1789" t="s">
        <v>3735</v>
      </c>
      <c r="D1789" t="s">
        <v>29</v>
      </c>
      <c r="E1789" t="s">
        <v>44</v>
      </c>
      <c r="F1789" t="s">
        <v>67</v>
      </c>
      <c r="G1789" t="s">
        <v>690</v>
      </c>
      <c r="H1789" t="s">
        <v>4664</v>
      </c>
      <c r="I1789" t="s">
        <v>34</v>
      </c>
      <c r="J1789" t="s">
        <v>4665</v>
      </c>
      <c r="K1789" s="3">
        <v>41887</v>
      </c>
      <c r="L1789" t="s">
        <v>36</v>
      </c>
      <c r="M1789" t="s">
        <v>3036</v>
      </c>
      <c r="N1789" t="s">
        <v>3037</v>
      </c>
      <c r="O1789" t="s">
        <v>72</v>
      </c>
      <c r="P1789" t="s">
        <v>178</v>
      </c>
      <c r="Q1789">
        <v>1</v>
      </c>
      <c r="R1789" s="5">
        <v>27.64</v>
      </c>
      <c r="S1789" s="5">
        <v>50</v>
      </c>
      <c r="T1789" s="5">
        <v>50</v>
      </c>
      <c r="U1789">
        <v>0</v>
      </c>
      <c r="V1789" s="5">
        <v>22.36</v>
      </c>
      <c r="W1789" t="s">
        <v>155</v>
      </c>
      <c r="X1789" s="3">
        <v>41889</v>
      </c>
      <c r="Y1789" s="3">
        <v>41889</v>
      </c>
      <c r="Z1789">
        <v>2</v>
      </c>
      <c r="AA1789" t="s">
        <v>8400</v>
      </c>
      <c r="AB1789">
        <f t="shared" si="137"/>
        <v>0</v>
      </c>
      <c r="AC1789" t="str">
        <f t="shared" si="135"/>
        <v>Friday</v>
      </c>
      <c r="AD1789" s="5">
        <v>6.202</v>
      </c>
      <c r="AE1789">
        <v>2014</v>
      </c>
      <c r="AF1789">
        <v>36</v>
      </c>
      <c r="AG1789" s="14">
        <f t="shared" si="136"/>
        <v>0.44719999999999999</v>
      </c>
      <c r="AH1789">
        <f t="shared" si="138"/>
        <v>0</v>
      </c>
      <c r="AI1789" t="str">
        <f t="shared" si="139"/>
        <v xml:space="preserve"> </v>
      </c>
    </row>
    <row r="1790" spans="1:35" x14ac:dyDescent="0.35">
      <c r="A1790">
        <v>1789</v>
      </c>
      <c r="B1790" t="s">
        <v>3734</v>
      </c>
      <c r="C1790" t="s">
        <v>3735</v>
      </c>
      <c r="D1790" t="s">
        <v>29</v>
      </c>
      <c r="E1790" t="s">
        <v>44</v>
      </c>
      <c r="F1790" t="s">
        <v>67</v>
      </c>
      <c r="G1790" t="s">
        <v>690</v>
      </c>
      <c r="H1790" t="s">
        <v>4664</v>
      </c>
      <c r="I1790" t="s">
        <v>34</v>
      </c>
      <c r="J1790" t="s">
        <v>4665</v>
      </c>
      <c r="K1790" s="3">
        <v>41887</v>
      </c>
      <c r="L1790" t="s">
        <v>36</v>
      </c>
      <c r="M1790" t="s">
        <v>4666</v>
      </c>
      <c r="N1790" t="s">
        <v>1632</v>
      </c>
      <c r="O1790" t="s">
        <v>39</v>
      </c>
      <c r="P1790" t="s">
        <v>64</v>
      </c>
      <c r="Q1790">
        <v>2</v>
      </c>
      <c r="R1790" s="5">
        <v>11.16</v>
      </c>
      <c r="S1790" s="5">
        <v>12</v>
      </c>
      <c r="T1790" s="5">
        <v>24</v>
      </c>
      <c r="U1790">
        <v>0</v>
      </c>
      <c r="V1790" s="5">
        <v>1.68</v>
      </c>
      <c r="W1790" t="s">
        <v>155</v>
      </c>
      <c r="X1790" s="3">
        <v>41889</v>
      </c>
      <c r="Y1790" s="3">
        <v>41891</v>
      </c>
      <c r="Z1790">
        <v>4</v>
      </c>
      <c r="AA1790" t="s">
        <v>8399</v>
      </c>
      <c r="AB1790">
        <f t="shared" si="137"/>
        <v>2</v>
      </c>
      <c r="AC1790" t="str">
        <f t="shared" si="135"/>
        <v>Friday</v>
      </c>
      <c r="AD1790" s="5">
        <v>4.4000000000000004</v>
      </c>
      <c r="AE1790">
        <v>2014</v>
      </c>
      <c r="AF1790">
        <v>36</v>
      </c>
      <c r="AG1790" s="14">
        <f t="shared" si="136"/>
        <v>6.9999999999999993E-2</v>
      </c>
      <c r="AH1790">
        <f t="shared" si="138"/>
        <v>1</v>
      </c>
      <c r="AI1790">
        <f t="shared" si="139"/>
        <v>2</v>
      </c>
    </row>
    <row r="1791" spans="1:35" x14ac:dyDescent="0.35">
      <c r="A1791">
        <v>1790</v>
      </c>
      <c r="B1791" t="s">
        <v>3734</v>
      </c>
      <c r="C1791" t="s">
        <v>3735</v>
      </c>
      <c r="D1791" t="s">
        <v>29</v>
      </c>
      <c r="E1791" t="s">
        <v>44</v>
      </c>
      <c r="F1791" t="s">
        <v>67</v>
      </c>
      <c r="G1791" t="s">
        <v>690</v>
      </c>
      <c r="H1791" t="s">
        <v>4664</v>
      </c>
      <c r="I1791" t="s">
        <v>34</v>
      </c>
      <c r="J1791" t="s">
        <v>4665</v>
      </c>
      <c r="K1791" s="3">
        <v>41887</v>
      </c>
      <c r="L1791" t="s">
        <v>36</v>
      </c>
      <c r="M1791" t="s">
        <v>4273</v>
      </c>
      <c r="N1791" t="s">
        <v>4274</v>
      </c>
      <c r="O1791" t="s">
        <v>72</v>
      </c>
      <c r="P1791" t="s">
        <v>162</v>
      </c>
      <c r="Q1791">
        <v>3</v>
      </c>
      <c r="R1791" s="5">
        <v>87.261846586666664</v>
      </c>
      <c r="S1791" s="5">
        <v>94.841569726118905</v>
      </c>
      <c r="T1791" s="5">
        <v>283.95565976</v>
      </c>
      <c r="U1791">
        <v>2E-3</v>
      </c>
      <c r="V1791" s="5">
        <v>22.170120000000001</v>
      </c>
      <c r="W1791" t="s">
        <v>155</v>
      </c>
      <c r="X1791" s="3">
        <v>41889</v>
      </c>
      <c r="Y1791" s="3">
        <v>41889</v>
      </c>
      <c r="Z1791">
        <v>2</v>
      </c>
      <c r="AA1791" t="s">
        <v>8400</v>
      </c>
      <c r="AB1791">
        <f t="shared" si="137"/>
        <v>0</v>
      </c>
      <c r="AC1791" t="str">
        <f t="shared" si="135"/>
        <v>Friday</v>
      </c>
      <c r="AD1791" s="5">
        <v>58.533000000000001</v>
      </c>
      <c r="AE1791">
        <v>2014</v>
      </c>
      <c r="AF1791">
        <v>36</v>
      </c>
      <c r="AG1791" s="14">
        <f t="shared" si="136"/>
        <v>7.8075992634688951E-2</v>
      </c>
      <c r="AH1791">
        <f t="shared" si="138"/>
        <v>0</v>
      </c>
      <c r="AI1791" t="str">
        <f t="shared" si="139"/>
        <v xml:space="preserve"> </v>
      </c>
    </row>
    <row r="1792" spans="1:35" x14ac:dyDescent="0.35">
      <c r="A1792">
        <v>1791</v>
      </c>
      <c r="B1792" t="s">
        <v>3734</v>
      </c>
      <c r="C1792" t="s">
        <v>3735</v>
      </c>
      <c r="D1792" t="s">
        <v>29</v>
      </c>
      <c r="E1792" t="s">
        <v>44</v>
      </c>
      <c r="F1792" t="s">
        <v>67</v>
      </c>
      <c r="G1792" t="s">
        <v>690</v>
      </c>
      <c r="H1792" t="s">
        <v>4664</v>
      </c>
      <c r="I1792" t="s">
        <v>34</v>
      </c>
      <c r="J1792" t="s">
        <v>4665</v>
      </c>
      <c r="K1792" s="3">
        <v>41887</v>
      </c>
      <c r="L1792" t="s">
        <v>36</v>
      </c>
      <c r="M1792" t="s">
        <v>574</v>
      </c>
      <c r="N1792" t="s">
        <v>575</v>
      </c>
      <c r="O1792" t="s">
        <v>39</v>
      </c>
      <c r="P1792" t="s">
        <v>61</v>
      </c>
      <c r="Q1792">
        <v>9</v>
      </c>
      <c r="R1792" s="5">
        <v>18.584444444444436</v>
      </c>
      <c r="S1792" s="5">
        <v>30.444444444444439</v>
      </c>
      <c r="T1792" s="5">
        <v>273.99999999999994</v>
      </c>
      <c r="U1792">
        <v>0</v>
      </c>
      <c r="V1792" s="5">
        <v>106.74</v>
      </c>
      <c r="W1792" t="s">
        <v>155</v>
      </c>
      <c r="X1792" s="3">
        <v>41889</v>
      </c>
      <c r="Y1792" s="3">
        <v>41889</v>
      </c>
      <c r="Z1792">
        <v>2</v>
      </c>
      <c r="AA1792" t="s">
        <v>8400</v>
      </c>
      <c r="AB1792">
        <f t="shared" si="137"/>
        <v>0</v>
      </c>
      <c r="AC1792" t="str">
        <f t="shared" si="135"/>
        <v>Friday</v>
      </c>
      <c r="AD1792" s="5">
        <v>48.232999999999997</v>
      </c>
      <c r="AE1792">
        <v>2014</v>
      </c>
      <c r="AF1792">
        <v>36</v>
      </c>
      <c r="AG1792" s="14">
        <f t="shared" si="136"/>
        <v>0.38956204379562048</v>
      </c>
      <c r="AH1792">
        <f t="shared" si="138"/>
        <v>0</v>
      </c>
      <c r="AI1792" t="str">
        <f t="shared" si="139"/>
        <v xml:space="preserve"> </v>
      </c>
    </row>
    <row r="1793" spans="1:35" x14ac:dyDescent="0.35">
      <c r="A1793">
        <v>1792</v>
      </c>
      <c r="B1793" t="s">
        <v>3734</v>
      </c>
      <c r="C1793" t="s">
        <v>3735</v>
      </c>
      <c r="D1793" t="s">
        <v>29</v>
      </c>
      <c r="E1793" t="s">
        <v>44</v>
      </c>
      <c r="F1793" t="s">
        <v>67</v>
      </c>
      <c r="G1793" t="s">
        <v>690</v>
      </c>
      <c r="H1793" t="s">
        <v>4664</v>
      </c>
      <c r="I1793" t="s">
        <v>34</v>
      </c>
      <c r="J1793" t="s">
        <v>4665</v>
      </c>
      <c r="K1793" s="3">
        <v>41887</v>
      </c>
      <c r="L1793" t="s">
        <v>36</v>
      </c>
      <c r="M1793" t="s">
        <v>4667</v>
      </c>
      <c r="N1793" t="s">
        <v>4668</v>
      </c>
      <c r="O1793" t="s">
        <v>39</v>
      </c>
      <c r="P1793" t="s">
        <v>61</v>
      </c>
      <c r="Q1793">
        <v>6</v>
      </c>
      <c r="R1793" s="5">
        <v>9.42</v>
      </c>
      <c r="S1793" s="5">
        <v>9.5</v>
      </c>
      <c r="T1793" s="5">
        <v>57</v>
      </c>
      <c r="U1793">
        <v>0</v>
      </c>
      <c r="V1793" s="5">
        <v>0.48</v>
      </c>
      <c r="W1793" t="s">
        <v>155</v>
      </c>
      <c r="X1793" s="3">
        <v>41889</v>
      </c>
      <c r="Y1793" s="3">
        <v>41889</v>
      </c>
      <c r="Z1793">
        <v>2</v>
      </c>
      <c r="AA1793" t="s">
        <v>8400</v>
      </c>
      <c r="AB1793">
        <f t="shared" si="137"/>
        <v>0</v>
      </c>
      <c r="AC1793" t="str">
        <f t="shared" si="135"/>
        <v>Friday</v>
      </c>
      <c r="AD1793" s="5">
        <v>14.433999999999999</v>
      </c>
      <c r="AE1793">
        <v>2014</v>
      </c>
      <c r="AF1793">
        <v>36</v>
      </c>
      <c r="AG1793" s="14">
        <f t="shared" si="136"/>
        <v>8.4210526315789472E-3</v>
      </c>
      <c r="AH1793">
        <f t="shared" si="138"/>
        <v>0</v>
      </c>
      <c r="AI1793" t="str">
        <f t="shared" si="139"/>
        <v xml:space="preserve"> </v>
      </c>
    </row>
    <row r="1794" spans="1:35" x14ac:dyDescent="0.35">
      <c r="A1794">
        <v>1793</v>
      </c>
      <c r="B1794" t="s">
        <v>3734</v>
      </c>
      <c r="C1794" t="s">
        <v>3735</v>
      </c>
      <c r="D1794" t="s">
        <v>29</v>
      </c>
      <c r="E1794" t="s">
        <v>44</v>
      </c>
      <c r="F1794" t="s">
        <v>67</v>
      </c>
      <c r="G1794" t="s">
        <v>690</v>
      </c>
      <c r="H1794" t="s">
        <v>4664</v>
      </c>
      <c r="I1794" t="s">
        <v>34</v>
      </c>
      <c r="J1794" t="s">
        <v>4665</v>
      </c>
      <c r="K1794" s="3">
        <v>41887</v>
      </c>
      <c r="L1794" t="s">
        <v>36</v>
      </c>
      <c r="M1794" t="s">
        <v>4669</v>
      </c>
      <c r="N1794" t="s">
        <v>4670</v>
      </c>
      <c r="O1794" t="s">
        <v>39</v>
      </c>
      <c r="P1794" t="s">
        <v>40</v>
      </c>
      <c r="Q1794">
        <v>1</v>
      </c>
      <c r="R1794" s="5">
        <v>3.92</v>
      </c>
      <c r="S1794" s="5">
        <v>4</v>
      </c>
      <c r="T1794" s="5">
        <v>4</v>
      </c>
      <c r="U1794">
        <v>0</v>
      </c>
      <c r="V1794" s="5">
        <v>0.08</v>
      </c>
      <c r="W1794" t="s">
        <v>155</v>
      </c>
      <c r="X1794" s="3">
        <v>41889</v>
      </c>
      <c r="Y1794" s="3">
        <v>41890</v>
      </c>
      <c r="Z1794">
        <v>3</v>
      </c>
      <c r="AA1794" t="s">
        <v>8399</v>
      </c>
      <c r="AB1794">
        <f t="shared" si="137"/>
        <v>1</v>
      </c>
      <c r="AC1794" t="str">
        <f t="shared" ref="AC1794:AC1857" si="140">TEXT(K1794,"dddd")</f>
        <v>Friday</v>
      </c>
      <c r="AD1794" s="5">
        <v>0.48099999999999998</v>
      </c>
      <c r="AE1794">
        <v>2014</v>
      </c>
      <c r="AF1794">
        <v>36</v>
      </c>
      <c r="AG1794" s="14">
        <f t="shared" ref="AG1794:AG1857" si="141">V1794/T1794</f>
        <v>0.02</v>
      </c>
      <c r="AH1794">
        <f t="shared" si="138"/>
        <v>1</v>
      </c>
      <c r="AI1794">
        <f t="shared" si="139"/>
        <v>1</v>
      </c>
    </row>
    <row r="1795" spans="1:35" x14ac:dyDescent="0.35">
      <c r="A1795">
        <v>1794</v>
      </c>
      <c r="B1795" t="s">
        <v>4517</v>
      </c>
      <c r="C1795" t="s">
        <v>4518</v>
      </c>
      <c r="D1795" t="s">
        <v>96</v>
      </c>
      <c r="E1795" t="s">
        <v>30</v>
      </c>
      <c r="F1795" t="s">
        <v>31</v>
      </c>
      <c r="G1795" t="s">
        <v>2350</v>
      </c>
      <c r="H1795" t="s">
        <v>1267</v>
      </c>
      <c r="I1795" t="s">
        <v>34</v>
      </c>
      <c r="J1795" t="s">
        <v>4671</v>
      </c>
      <c r="K1795" s="3">
        <v>41974</v>
      </c>
      <c r="L1795" t="s">
        <v>215</v>
      </c>
      <c r="M1795" t="s">
        <v>4672</v>
      </c>
      <c r="N1795" t="s">
        <v>4673</v>
      </c>
      <c r="O1795" t="s">
        <v>39</v>
      </c>
      <c r="P1795" t="s">
        <v>40</v>
      </c>
      <c r="Q1795">
        <v>2</v>
      </c>
      <c r="R1795" s="5">
        <v>3.92</v>
      </c>
      <c r="S1795" s="5">
        <v>6</v>
      </c>
      <c r="T1795" s="5">
        <v>12</v>
      </c>
      <c r="U1795">
        <v>0</v>
      </c>
      <c r="V1795" s="5">
        <v>4.16</v>
      </c>
      <c r="W1795" t="s">
        <v>155</v>
      </c>
      <c r="X1795" s="3">
        <v>41976</v>
      </c>
      <c r="Y1795" s="3">
        <v>41976</v>
      </c>
      <c r="Z1795">
        <v>2</v>
      </c>
      <c r="AA1795" t="s">
        <v>8400</v>
      </c>
      <c r="AB1795">
        <f t="shared" ref="AB1795:AB1858" si="142">Y1795-X1795</f>
        <v>0</v>
      </c>
      <c r="AC1795" t="str">
        <f t="shared" si="140"/>
        <v>Monday</v>
      </c>
      <c r="AD1795" s="5">
        <v>1.0469999999999999</v>
      </c>
      <c r="AE1795">
        <v>2014</v>
      </c>
      <c r="AF1795">
        <v>49</v>
      </c>
      <c r="AG1795" s="14">
        <f t="shared" si="141"/>
        <v>0.34666666666666668</v>
      </c>
      <c r="AH1795">
        <f t="shared" ref="AH1795:AH1858" si="143">IF(AA1795 = "Late", 1, 0)</f>
        <v>0</v>
      </c>
      <c r="AI1795" t="str">
        <f t="shared" ref="AI1795:AI1858" si="144">IF(AB1795&gt;0, AB1795, " ")</f>
        <v xml:space="preserve"> </v>
      </c>
    </row>
    <row r="1796" spans="1:35" x14ac:dyDescent="0.35">
      <c r="A1796">
        <v>1795</v>
      </c>
      <c r="B1796" t="s">
        <v>4517</v>
      </c>
      <c r="C1796" t="s">
        <v>4518</v>
      </c>
      <c r="D1796" t="s">
        <v>96</v>
      </c>
      <c r="E1796" t="s">
        <v>30</v>
      </c>
      <c r="F1796" t="s">
        <v>31</v>
      </c>
      <c r="G1796" t="s">
        <v>2350</v>
      </c>
      <c r="H1796" t="s">
        <v>1267</v>
      </c>
      <c r="I1796" t="s">
        <v>34</v>
      </c>
      <c r="J1796" t="s">
        <v>4671</v>
      </c>
      <c r="K1796" s="3">
        <v>41974</v>
      </c>
      <c r="L1796" t="s">
        <v>215</v>
      </c>
      <c r="M1796" t="s">
        <v>4674</v>
      </c>
      <c r="N1796" t="s">
        <v>4675</v>
      </c>
      <c r="O1796" t="s">
        <v>51</v>
      </c>
      <c r="P1796" t="s">
        <v>93</v>
      </c>
      <c r="Q1796">
        <v>7</v>
      </c>
      <c r="R1796" s="5">
        <v>105.2944</v>
      </c>
      <c r="S1796" s="5">
        <v>119.85299999999998</v>
      </c>
      <c r="T1796" s="5">
        <v>671.17679999999996</v>
      </c>
      <c r="U1796">
        <v>0.2</v>
      </c>
      <c r="V1796" s="5">
        <v>-65.884</v>
      </c>
      <c r="W1796" t="s">
        <v>155</v>
      </c>
      <c r="X1796" s="3">
        <v>41976</v>
      </c>
      <c r="Y1796" s="3">
        <v>41976</v>
      </c>
      <c r="Z1796">
        <v>2</v>
      </c>
      <c r="AA1796" t="s">
        <v>8400</v>
      </c>
      <c r="AB1796">
        <f t="shared" si="142"/>
        <v>0</v>
      </c>
      <c r="AC1796" t="str">
        <f t="shared" si="140"/>
        <v>Monday</v>
      </c>
      <c r="AD1796" s="5">
        <v>95.951999999999998</v>
      </c>
      <c r="AE1796">
        <v>2014</v>
      </c>
      <c r="AF1796">
        <v>49</v>
      </c>
      <c r="AG1796" s="14">
        <f t="shared" si="141"/>
        <v>-9.8161915012557055E-2</v>
      </c>
      <c r="AH1796">
        <f t="shared" si="143"/>
        <v>0</v>
      </c>
      <c r="AI1796" t="str">
        <f t="shared" si="144"/>
        <v xml:space="preserve"> </v>
      </c>
    </row>
    <row r="1797" spans="1:35" x14ac:dyDescent="0.35">
      <c r="A1797">
        <v>1796</v>
      </c>
      <c r="B1797" t="s">
        <v>4676</v>
      </c>
      <c r="C1797" t="s">
        <v>4677</v>
      </c>
      <c r="D1797" t="s">
        <v>29</v>
      </c>
      <c r="E1797" t="s">
        <v>30</v>
      </c>
      <c r="F1797" t="s">
        <v>31</v>
      </c>
      <c r="G1797" t="s">
        <v>767</v>
      </c>
      <c r="H1797" t="s">
        <v>768</v>
      </c>
      <c r="I1797" t="s">
        <v>34</v>
      </c>
      <c r="J1797" t="s">
        <v>4678</v>
      </c>
      <c r="K1797" s="3">
        <v>41702</v>
      </c>
      <c r="L1797" t="s">
        <v>136</v>
      </c>
      <c r="M1797" t="s">
        <v>4679</v>
      </c>
      <c r="N1797" t="s">
        <v>4680</v>
      </c>
      <c r="O1797" t="s">
        <v>39</v>
      </c>
      <c r="P1797" t="s">
        <v>61</v>
      </c>
      <c r="Q1797">
        <v>2</v>
      </c>
      <c r="R1797" s="5">
        <v>9.74</v>
      </c>
      <c r="S1797" s="5">
        <v>12</v>
      </c>
      <c r="T1797" s="5">
        <v>24</v>
      </c>
      <c r="U1797">
        <v>0</v>
      </c>
      <c r="V1797" s="5">
        <v>4.5199999999999996</v>
      </c>
      <c r="W1797" t="s">
        <v>41</v>
      </c>
      <c r="X1797" s="3">
        <v>41707</v>
      </c>
      <c r="Y1797" s="3">
        <v>41708</v>
      </c>
      <c r="Z1797">
        <v>6</v>
      </c>
      <c r="AA1797" t="s">
        <v>8399</v>
      </c>
      <c r="AB1797">
        <f t="shared" si="142"/>
        <v>1</v>
      </c>
      <c r="AC1797" t="str">
        <f t="shared" si="140"/>
        <v>Tuesday</v>
      </c>
      <c r="AD1797" s="5">
        <v>2.782</v>
      </c>
      <c r="AE1797">
        <v>2014</v>
      </c>
      <c r="AF1797">
        <v>10</v>
      </c>
      <c r="AG1797" s="14">
        <f t="shared" si="141"/>
        <v>0.18833333333333332</v>
      </c>
      <c r="AH1797">
        <f t="shared" si="143"/>
        <v>1</v>
      </c>
      <c r="AI1797">
        <f t="shared" si="144"/>
        <v>1</v>
      </c>
    </row>
    <row r="1798" spans="1:35" x14ac:dyDescent="0.35">
      <c r="A1798">
        <v>1797</v>
      </c>
      <c r="B1798" t="s">
        <v>3768</v>
      </c>
      <c r="C1798" t="s">
        <v>3769</v>
      </c>
      <c r="D1798" t="s">
        <v>29</v>
      </c>
      <c r="E1798" t="s">
        <v>30</v>
      </c>
      <c r="F1798" t="s">
        <v>31</v>
      </c>
      <c r="G1798" t="s">
        <v>423</v>
      </c>
      <c r="H1798" t="s">
        <v>424</v>
      </c>
      <c r="I1798" t="s">
        <v>34</v>
      </c>
      <c r="J1798" t="s">
        <v>4681</v>
      </c>
      <c r="K1798" s="3">
        <v>41549</v>
      </c>
      <c r="L1798" t="s">
        <v>136</v>
      </c>
      <c r="M1798" t="s">
        <v>283</v>
      </c>
      <c r="N1798" t="s">
        <v>284</v>
      </c>
      <c r="O1798" t="s">
        <v>51</v>
      </c>
      <c r="P1798" t="s">
        <v>55</v>
      </c>
      <c r="Q1798">
        <v>3</v>
      </c>
      <c r="R1798" s="5">
        <v>50.958400000000005</v>
      </c>
      <c r="S1798" s="5">
        <v>80.407999999999987</v>
      </c>
      <c r="T1798" s="5">
        <v>192.97919999999999</v>
      </c>
      <c r="U1798">
        <v>0.2</v>
      </c>
      <c r="V1798" s="5">
        <v>40.103999999999999</v>
      </c>
      <c r="W1798" t="s">
        <v>41</v>
      </c>
      <c r="X1798" s="3">
        <v>41554</v>
      </c>
      <c r="Y1798" s="3">
        <v>41554</v>
      </c>
      <c r="Z1798">
        <v>5</v>
      </c>
      <c r="AA1798" t="s">
        <v>8400</v>
      </c>
      <c r="AB1798">
        <f t="shared" si="142"/>
        <v>0</v>
      </c>
      <c r="AC1798" t="str">
        <f t="shared" si="140"/>
        <v>Wednesday</v>
      </c>
      <c r="AD1798" s="5">
        <v>26.766999999999999</v>
      </c>
      <c r="AE1798">
        <v>2013</v>
      </c>
      <c r="AF1798">
        <v>40</v>
      </c>
      <c r="AG1798" s="14">
        <f t="shared" si="141"/>
        <v>0.2078151427718635</v>
      </c>
      <c r="AH1798">
        <f t="shared" si="143"/>
        <v>0</v>
      </c>
      <c r="AI1798" t="str">
        <f t="shared" si="144"/>
        <v xml:space="preserve"> </v>
      </c>
    </row>
    <row r="1799" spans="1:35" x14ac:dyDescent="0.35">
      <c r="A1799">
        <v>1798</v>
      </c>
      <c r="B1799" t="s">
        <v>3768</v>
      </c>
      <c r="C1799" t="s">
        <v>3769</v>
      </c>
      <c r="D1799" t="s">
        <v>29</v>
      </c>
      <c r="E1799" t="s">
        <v>30</v>
      </c>
      <c r="F1799" t="s">
        <v>31</v>
      </c>
      <c r="G1799" t="s">
        <v>423</v>
      </c>
      <c r="H1799" t="s">
        <v>424</v>
      </c>
      <c r="I1799" t="s">
        <v>34</v>
      </c>
      <c r="J1799" t="s">
        <v>4681</v>
      </c>
      <c r="K1799" s="3">
        <v>41549</v>
      </c>
      <c r="L1799" t="s">
        <v>136</v>
      </c>
      <c r="M1799" t="s">
        <v>4236</v>
      </c>
      <c r="N1799" t="s">
        <v>4237</v>
      </c>
      <c r="O1799" t="s">
        <v>39</v>
      </c>
      <c r="P1799" t="s">
        <v>165</v>
      </c>
      <c r="Q1799">
        <v>2</v>
      </c>
      <c r="R1799" s="5">
        <v>3.58</v>
      </c>
      <c r="S1799" s="5">
        <v>6</v>
      </c>
      <c r="T1799" s="5">
        <v>12</v>
      </c>
      <c r="U1799">
        <v>0</v>
      </c>
      <c r="V1799" s="5">
        <v>4.84</v>
      </c>
      <c r="W1799" t="s">
        <v>41</v>
      </c>
      <c r="X1799" s="3">
        <v>41554</v>
      </c>
      <c r="Y1799" s="3">
        <v>41554</v>
      </c>
      <c r="Z1799">
        <v>5</v>
      </c>
      <c r="AA1799" t="s">
        <v>8400</v>
      </c>
      <c r="AB1799">
        <f t="shared" si="142"/>
        <v>0</v>
      </c>
      <c r="AC1799" t="str">
        <f t="shared" si="140"/>
        <v>Wednesday</v>
      </c>
      <c r="AD1799" s="5">
        <v>1.07</v>
      </c>
      <c r="AE1799">
        <v>2013</v>
      </c>
      <c r="AF1799">
        <v>40</v>
      </c>
      <c r="AG1799" s="14">
        <f t="shared" si="141"/>
        <v>0.40333333333333332</v>
      </c>
      <c r="AH1799">
        <f t="shared" si="143"/>
        <v>0</v>
      </c>
      <c r="AI1799" t="str">
        <f t="shared" si="144"/>
        <v xml:space="preserve"> </v>
      </c>
    </row>
    <row r="1800" spans="1:35" x14ac:dyDescent="0.35">
      <c r="A1800">
        <v>1799</v>
      </c>
      <c r="B1800" t="s">
        <v>3768</v>
      </c>
      <c r="C1800" t="s">
        <v>3769</v>
      </c>
      <c r="D1800" t="s">
        <v>29</v>
      </c>
      <c r="E1800" t="s">
        <v>30</v>
      </c>
      <c r="F1800" t="s">
        <v>31</v>
      </c>
      <c r="G1800" t="s">
        <v>423</v>
      </c>
      <c r="H1800" t="s">
        <v>424</v>
      </c>
      <c r="I1800" t="s">
        <v>34</v>
      </c>
      <c r="J1800" t="s">
        <v>4681</v>
      </c>
      <c r="K1800" s="3">
        <v>41549</v>
      </c>
      <c r="L1800" t="s">
        <v>136</v>
      </c>
      <c r="M1800" t="s">
        <v>4592</v>
      </c>
      <c r="N1800" t="s">
        <v>4593</v>
      </c>
      <c r="O1800" t="s">
        <v>72</v>
      </c>
      <c r="P1800" t="s">
        <v>178</v>
      </c>
      <c r="Q1800">
        <v>1</v>
      </c>
      <c r="R1800" s="5">
        <v>72.34</v>
      </c>
      <c r="S1800" s="5">
        <v>94</v>
      </c>
      <c r="T1800" s="5">
        <v>94</v>
      </c>
      <c r="U1800">
        <v>0</v>
      </c>
      <c r="V1800" s="5">
        <v>21.66</v>
      </c>
      <c r="W1800" t="s">
        <v>41</v>
      </c>
      <c r="X1800" s="3">
        <v>41554</v>
      </c>
      <c r="Y1800" s="3">
        <v>41554</v>
      </c>
      <c r="Z1800">
        <v>5</v>
      </c>
      <c r="AA1800" t="s">
        <v>8400</v>
      </c>
      <c r="AB1800">
        <f t="shared" si="142"/>
        <v>0</v>
      </c>
      <c r="AC1800" t="str">
        <f t="shared" si="140"/>
        <v>Wednesday</v>
      </c>
      <c r="AD1800" s="5">
        <v>13.706</v>
      </c>
      <c r="AE1800">
        <v>2013</v>
      </c>
      <c r="AF1800">
        <v>40</v>
      </c>
      <c r="AG1800" s="14">
        <f t="shared" si="141"/>
        <v>0.23042553191489362</v>
      </c>
      <c r="AH1800">
        <f t="shared" si="143"/>
        <v>0</v>
      </c>
      <c r="AI1800" t="str">
        <f t="shared" si="144"/>
        <v xml:space="preserve"> </v>
      </c>
    </row>
    <row r="1801" spans="1:35" x14ac:dyDescent="0.35">
      <c r="A1801">
        <v>1800</v>
      </c>
      <c r="B1801" t="s">
        <v>4682</v>
      </c>
      <c r="C1801" t="s">
        <v>4683</v>
      </c>
      <c r="D1801" t="s">
        <v>112</v>
      </c>
      <c r="E1801" t="s">
        <v>44</v>
      </c>
      <c r="F1801" t="s">
        <v>133</v>
      </c>
      <c r="G1801" t="s">
        <v>134</v>
      </c>
      <c r="H1801" t="s">
        <v>2778</v>
      </c>
      <c r="I1801" t="s">
        <v>34</v>
      </c>
      <c r="J1801" t="s">
        <v>4684</v>
      </c>
      <c r="K1801" s="3">
        <v>41757</v>
      </c>
      <c r="L1801" t="s">
        <v>36</v>
      </c>
      <c r="M1801" t="s">
        <v>2519</v>
      </c>
      <c r="N1801" t="s">
        <v>2520</v>
      </c>
      <c r="O1801" t="s">
        <v>72</v>
      </c>
      <c r="P1801" t="s">
        <v>79</v>
      </c>
      <c r="Q1801">
        <v>3</v>
      </c>
      <c r="R1801" s="5">
        <v>44.28</v>
      </c>
      <c r="S1801" s="5">
        <v>75</v>
      </c>
      <c r="T1801" s="5">
        <v>225</v>
      </c>
      <c r="U1801">
        <v>0</v>
      </c>
      <c r="V1801" s="5">
        <v>92.16</v>
      </c>
      <c r="W1801" t="s">
        <v>41</v>
      </c>
      <c r="X1801" s="3">
        <v>41762</v>
      </c>
      <c r="Y1801" s="3">
        <v>41762</v>
      </c>
      <c r="Z1801">
        <v>5</v>
      </c>
      <c r="AA1801" t="s">
        <v>8400</v>
      </c>
      <c r="AB1801">
        <f t="shared" si="142"/>
        <v>0</v>
      </c>
      <c r="AC1801" t="str">
        <f t="shared" si="140"/>
        <v>Monday</v>
      </c>
      <c r="AD1801" s="5">
        <v>17.058</v>
      </c>
      <c r="AE1801">
        <v>2014</v>
      </c>
      <c r="AF1801">
        <v>18</v>
      </c>
      <c r="AG1801" s="14">
        <f t="shared" si="141"/>
        <v>0.40959999999999996</v>
      </c>
      <c r="AH1801">
        <f t="shared" si="143"/>
        <v>0</v>
      </c>
      <c r="AI1801" t="str">
        <f t="shared" si="144"/>
        <v xml:space="preserve"> </v>
      </c>
    </row>
    <row r="1802" spans="1:35" x14ac:dyDescent="0.35">
      <c r="A1802">
        <v>1801</v>
      </c>
      <c r="B1802" t="s">
        <v>1597</v>
      </c>
      <c r="C1802" t="s">
        <v>1598</v>
      </c>
      <c r="D1802" t="s">
        <v>112</v>
      </c>
      <c r="E1802" t="s">
        <v>84</v>
      </c>
      <c r="F1802" t="s">
        <v>740</v>
      </c>
      <c r="G1802" t="s">
        <v>741</v>
      </c>
      <c r="H1802" t="s">
        <v>1281</v>
      </c>
      <c r="I1802" t="s">
        <v>34</v>
      </c>
      <c r="J1802" t="s">
        <v>4685</v>
      </c>
      <c r="K1802" s="3">
        <v>41226</v>
      </c>
      <c r="L1802" t="s">
        <v>136</v>
      </c>
      <c r="M1802" t="s">
        <v>3407</v>
      </c>
      <c r="N1802" t="s">
        <v>3408</v>
      </c>
      <c r="O1802" t="s">
        <v>51</v>
      </c>
      <c r="P1802" t="s">
        <v>93</v>
      </c>
      <c r="Q1802">
        <v>1</v>
      </c>
      <c r="R1802" s="5">
        <v>281.18</v>
      </c>
      <c r="S1802" s="5">
        <v>309</v>
      </c>
      <c r="T1802" s="5">
        <v>309</v>
      </c>
      <c r="U1802">
        <v>0</v>
      </c>
      <c r="V1802" s="5">
        <v>27.82</v>
      </c>
      <c r="W1802" t="s">
        <v>41</v>
      </c>
      <c r="X1802" s="3">
        <v>41231</v>
      </c>
      <c r="Y1802" s="3">
        <v>41231</v>
      </c>
      <c r="Z1802">
        <v>5</v>
      </c>
      <c r="AA1802" t="s">
        <v>8400</v>
      </c>
      <c r="AB1802">
        <f t="shared" si="142"/>
        <v>0</v>
      </c>
      <c r="AC1802" t="str">
        <f t="shared" si="140"/>
        <v>Tuesday</v>
      </c>
      <c r="AD1802" s="5">
        <v>54.231000000000002</v>
      </c>
      <c r="AE1802">
        <v>2012</v>
      </c>
      <c r="AF1802">
        <v>46</v>
      </c>
      <c r="AG1802" s="14">
        <f t="shared" si="141"/>
        <v>9.0032362459546933E-2</v>
      </c>
      <c r="AH1802">
        <f t="shared" si="143"/>
        <v>0</v>
      </c>
      <c r="AI1802" t="str">
        <f t="shared" si="144"/>
        <v xml:space="preserve"> </v>
      </c>
    </row>
    <row r="1803" spans="1:35" x14ac:dyDescent="0.35">
      <c r="A1803">
        <v>1802</v>
      </c>
      <c r="B1803" t="s">
        <v>1597</v>
      </c>
      <c r="C1803" t="s">
        <v>1598</v>
      </c>
      <c r="D1803" t="s">
        <v>112</v>
      </c>
      <c r="E1803" t="s">
        <v>84</v>
      </c>
      <c r="F1803" t="s">
        <v>740</v>
      </c>
      <c r="G1803" t="s">
        <v>741</v>
      </c>
      <c r="H1803" t="s">
        <v>1281</v>
      </c>
      <c r="I1803" t="s">
        <v>34</v>
      </c>
      <c r="J1803" t="s">
        <v>4685</v>
      </c>
      <c r="K1803" s="3">
        <v>41226</v>
      </c>
      <c r="L1803" t="s">
        <v>136</v>
      </c>
      <c r="M1803" t="s">
        <v>4686</v>
      </c>
      <c r="N1803" t="s">
        <v>4687</v>
      </c>
      <c r="O1803" t="s">
        <v>51</v>
      </c>
      <c r="P1803" t="s">
        <v>52</v>
      </c>
      <c r="Q1803">
        <v>3</v>
      </c>
      <c r="R1803" s="5">
        <v>24.966666666666669</v>
      </c>
      <c r="S1803" s="5">
        <v>33.666666666666671</v>
      </c>
      <c r="T1803" s="5">
        <v>101.00000000000001</v>
      </c>
      <c r="U1803">
        <v>0</v>
      </c>
      <c r="V1803" s="5">
        <v>26.1</v>
      </c>
      <c r="W1803" t="s">
        <v>41</v>
      </c>
      <c r="X1803" s="3">
        <v>41231</v>
      </c>
      <c r="Y1803" s="3">
        <v>41231</v>
      </c>
      <c r="Z1803">
        <v>5</v>
      </c>
      <c r="AA1803" t="s">
        <v>8400</v>
      </c>
      <c r="AB1803">
        <f t="shared" si="142"/>
        <v>0</v>
      </c>
      <c r="AC1803" t="str">
        <f t="shared" si="140"/>
        <v>Tuesday</v>
      </c>
      <c r="AD1803" s="5">
        <v>19.606000000000002</v>
      </c>
      <c r="AE1803">
        <v>2012</v>
      </c>
      <c r="AF1803">
        <v>46</v>
      </c>
      <c r="AG1803" s="14">
        <f t="shared" si="141"/>
        <v>0.25841584158415837</v>
      </c>
      <c r="AH1803">
        <f t="shared" si="143"/>
        <v>0</v>
      </c>
      <c r="AI1803" t="str">
        <f t="shared" si="144"/>
        <v xml:space="preserve"> </v>
      </c>
    </row>
    <row r="1804" spans="1:35" x14ac:dyDescent="0.35">
      <c r="A1804">
        <v>1803</v>
      </c>
      <c r="B1804" t="s">
        <v>2065</v>
      </c>
      <c r="C1804" t="s">
        <v>2066</v>
      </c>
      <c r="D1804" t="s">
        <v>112</v>
      </c>
      <c r="E1804" t="s">
        <v>30</v>
      </c>
      <c r="F1804" t="s">
        <v>31</v>
      </c>
      <c r="G1804" t="s">
        <v>2382</v>
      </c>
      <c r="H1804" t="s">
        <v>2382</v>
      </c>
      <c r="I1804" t="s">
        <v>34</v>
      </c>
      <c r="J1804" t="s">
        <v>4688</v>
      </c>
      <c r="K1804" s="3">
        <v>41170</v>
      </c>
      <c r="L1804" t="s">
        <v>36</v>
      </c>
      <c r="M1804" t="s">
        <v>1756</v>
      </c>
      <c r="N1804" t="s">
        <v>1757</v>
      </c>
      <c r="O1804" t="s">
        <v>72</v>
      </c>
      <c r="P1804" t="s">
        <v>178</v>
      </c>
      <c r="Q1804">
        <v>7</v>
      </c>
      <c r="R1804" s="5">
        <v>86.602857142857161</v>
      </c>
      <c r="S1804" s="5">
        <v>91.142857142857153</v>
      </c>
      <c r="T1804" s="5">
        <v>638.00000000000011</v>
      </c>
      <c r="U1804">
        <v>0</v>
      </c>
      <c r="V1804" s="5">
        <v>31.78</v>
      </c>
      <c r="W1804" t="s">
        <v>41</v>
      </c>
      <c r="X1804" s="3">
        <v>41175</v>
      </c>
      <c r="Y1804" s="3">
        <v>41175</v>
      </c>
      <c r="Z1804">
        <v>5</v>
      </c>
      <c r="AA1804" t="s">
        <v>8400</v>
      </c>
      <c r="AB1804">
        <f t="shared" si="142"/>
        <v>0</v>
      </c>
      <c r="AC1804" t="str">
        <f t="shared" si="140"/>
        <v>Tuesday</v>
      </c>
      <c r="AD1804" s="5">
        <v>18.056000000000001</v>
      </c>
      <c r="AE1804">
        <v>2012</v>
      </c>
      <c r="AF1804">
        <v>38</v>
      </c>
      <c r="AG1804" s="14">
        <f t="shared" si="141"/>
        <v>4.9811912225705322E-2</v>
      </c>
      <c r="AH1804">
        <f t="shared" si="143"/>
        <v>0</v>
      </c>
      <c r="AI1804" t="str">
        <f t="shared" si="144"/>
        <v xml:space="preserve"> </v>
      </c>
    </row>
    <row r="1805" spans="1:35" x14ac:dyDescent="0.35">
      <c r="A1805">
        <v>1804</v>
      </c>
      <c r="B1805" t="s">
        <v>3085</v>
      </c>
      <c r="C1805" t="s">
        <v>3086</v>
      </c>
      <c r="D1805" t="s">
        <v>29</v>
      </c>
      <c r="E1805" t="s">
        <v>30</v>
      </c>
      <c r="F1805" t="s">
        <v>31</v>
      </c>
      <c r="G1805" t="s">
        <v>423</v>
      </c>
      <c r="H1805" t="s">
        <v>424</v>
      </c>
      <c r="I1805" t="s">
        <v>34</v>
      </c>
      <c r="J1805" t="s">
        <v>4689</v>
      </c>
      <c r="K1805" s="3">
        <v>40891</v>
      </c>
      <c r="L1805" t="s">
        <v>215</v>
      </c>
      <c r="M1805" t="s">
        <v>2037</v>
      </c>
      <c r="N1805" t="s">
        <v>2038</v>
      </c>
      <c r="O1805" t="s">
        <v>51</v>
      </c>
      <c r="P1805" t="s">
        <v>55</v>
      </c>
      <c r="Q1805">
        <v>4</v>
      </c>
      <c r="R1805" s="5">
        <v>194.13040000000001</v>
      </c>
      <c r="S1805" s="5">
        <v>255.548</v>
      </c>
      <c r="T1805" s="5">
        <v>817.75360000000001</v>
      </c>
      <c r="U1805">
        <v>0.2</v>
      </c>
      <c r="V1805" s="5">
        <v>41.231999999999999</v>
      </c>
      <c r="W1805" t="s">
        <v>242</v>
      </c>
      <c r="X1805" s="3">
        <v>40891</v>
      </c>
      <c r="Y1805" s="3">
        <v>40891</v>
      </c>
      <c r="Z1805">
        <v>0</v>
      </c>
      <c r="AA1805" t="s">
        <v>8400</v>
      </c>
      <c r="AB1805">
        <f t="shared" si="142"/>
        <v>0</v>
      </c>
      <c r="AC1805" t="str">
        <f t="shared" si="140"/>
        <v>Wednesday</v>
      </c>
      <c r="AD1805" s="5">
        <v>209.316</v>
      </c>
      <c r="AE1805">
        <v>2011</v>
      </c>
      <c r="AF1805">
        <v>51</v>
      </c>
      <c r="AG1805" s="14">
        <f t="shared" si="141"/>
        <v>5.0421055926870878E-2</v>
      </c>
      <c r="AH1805">
        <f t="shared" si="143"/>
        <v>0</v>
      </c>
      <c r="AI1805" t="str">
        <f t="shared" si="144"/>
        <v xml:space="preserve"> </v>
      </c>
    </row>
    <row r="1806" spans="1:35" x14ac:dyDescent="0.35">
      <c r="A1806">
        <v>1805</v>
      </c>
      <c r="B1806" t="s">
        <v>166</v>
      </c>
      <c r="C1806" t="s">
        <v>167</v>
      </c>
      <c r="D1806" t="s">
        <v>96</v>
      </c>
      <c r="E1806" t="s">
        <v>30</v>
      </c>
      <c r="F1806" t="s">
        <v>31</v>
      </c>
      <c r="G1806" t="s">
        <v>2350</v>
      </c>
      <c r="H1806" t="s">
        <v>1267</v>
      </c>
      <c r="I1806" t="s">
        <v>34</v>
      </c>
      <c r="J1806" t="s">
        <v>4690</v>
      </c>
      <c r="K1806" s="3">
        <v>41496</v>
      </c>
      <c r="L1806" t="s">
        <v>36</v>
      </c>
      <c r="M1806" t="s">
        <v>4691</v>
      </c>
      <c r="N1806" t="s">
        <v>4692</v>
      </c>
      <c r="O1806" t="s">
        <v>39</v>
      </c>
      <c r="P1806" t="s">
        <v>165</v>
      </c>
      <c r="Q1806">
        <v>2</v>
      </c>
      <c r="R1806" s="5">
        <v>12.16</v>
      </c>
      <c r="S1806" s="5">
        <v>13.5</v>
      </c>
      <c r="T1806" s="5">
        <v>27</v>
      </c>
      <c r="U1806">
        <v>0</v>
      </c>
      <c r="V1806" s="5">
        <v>2.68</v>
      </c>
      <c r="W1806" t="s">
        <v>41</v>
      </c>
      <c r="X1806" s="3">
        <v>41501</v>
      </c>
      <c r="Y1806" s="3">
        <v>41501</v>
      </c>
      <c r="Z1806">
        <v>5</v>
      </c>
      <c r="AA1806" t="s">
        <v>8400</v>
      </c>
      <c r="AB1806">
        <f t="shared" si="142"/>
        <v>0</v>
      </c>
      <c r="AC1806" t="str">
        <f t="shared" si="140"/>
        <v>Saturday</v>
      </c>
      <c r="AD1806" s="5">
        <v>1.9950000000000001</v>
      </c>
      <c r="AE1806">
        <v>2013</v>
      </c>
      <c r="AF1806">
        <v>32</v>
      </c>
      <c r="AG1806" s="14">
        <f t="shared" si="141"/>
        <v>9.9259259259259269E-2</v>
      </c>
      <c r="AH1806">
        <f t="shared" si="143"/>
        <v>0</v>
      </c>
      <c r="AI1806" t="str">
        <f t="shared" si="144"/>
        <v xml:space="preserve"> </v>
      </c>
    </row>
    <row r="1807" spans="1:35" x14ac:dyDescent="0.35">
      <c r="A1807">
        <v>1806</v>
      </c>
      <c r="B1807" t="s">
        <v>4693</v>
      </c>
      <c r="C1807" t="s">
        <v>4694</v>
      </c>
      <c r="D1807" t="s">
        <v>96</v>
      </c>
      <c r="E1807" t="s">
        <v>30</v>
      </c>
      <c r="F1807" t="s">
        <v>31</v>
      </c>
      <c r="G1807" t="s">
        <v>32</v>
      </c>
      <c r="H1807" t="s">
        <v>33</v>
      </c>
      <c r="I1807" t="s">
        <v>34</v>
      </c>
      <c r="J1807" t="s">
        <v>4695</v>
      </c>
      <c r="K1807" s="3">
        <v>41264</v>
      </c>
      <c r="L1807" t="s">
        <v>36</v>
      </c>
      <c r="M1807" t="s">
        <v>4696</v>
      </c>
      <c r="N1807" t="s">
        <v>4697</v>
      </c>
      <c r="O1807" t="s">
        <v>39</v>
      </c>
      <c r="P1807" t="s">
        <v>90</v>
      </c>
      <c r="Q1807">
        <v>4</v>
      </c>
      <c r="R1807" s="5">
        <v>3.1</v>
      </c>
      <c r="S1807" s="5">
        <v>5.5</v>
      </c>
      <c r="T1807" s="5">
        <v>22</v>
      </c>
      <c r="U1807">
        <v>0</v>
      </c>
      <c r="V1807" s="5">
        <v>9.6</v>
      </c>
      <c r="W1807" t="s">
        <v>41</v>
      </c>
      <c r="X1807" s="3">
        <v>41269</v>
      </c>
      <c r="Y1807" s="3">
        <v>41269</v>
      </c>
      <c r="Z1807">
        <v>5</v>
      </c>
      <c r="AA1807" t="s">
        <v>8400</v>
      </c>
      <c r="AB1807">
        <f t="shared" si="142"/>
        <v>0</v>
      </c>
      <c r="AC1807" t="str">
        <f t="shared" si="140"/>
        <v>Friday</v>
      </c>
      <c r="AD1807" s="5">
        <v>1.181</v>
      </c>
      <c r="AE1807">
        <v>2012</v>
      </c>
      <c r="AF1807">
        <v>51</v>
      </c>
      <c r="AG1807" s="14">
        <f t="shared" si="141"/>
        <v>0.43636363636363634</v>
      </c>
      <c r="AH1807">
        <f t="shared" si="143"/>
        <v>0</v>
      </c>
      <c r="AI1807" t="str">
        <f t="shared" si="144"/>
        <v xml:space="preserve"> </v>
      </c>
    </row>
    <row r="1808" spans="1:35" x14ac:dyDescent="0.35">
      <c r="A1808">
        <v>1807</v>
      </c>
      <c r="B1808" t="s">
        <v>527</v>
      </c>
      <c r="C1808" t="s">
        <v>528</v>
      </c>
      <c r="D1808" t="s">
        <v>29</v>
      </c>
      <c r="E1808" t="s">
        <v>199</v>
      </c>
      <c r="F1808" t="s">
        <v>212</v>
      </c>
      <c r="G1808" t="s">
        <v>1853</v>
      </c>
      <c r="H1808" t="s">
        <v>1854</v>
      </c>
      <c r="I1808" t="s">
        <v>34</v>
      </c>
      <c r="J1808" t="s">
        <v>4698</v>
      </c>
      <c r="K1808" s="3">
        <v>41222</v>
      </c>
      <c r="L1808" t="s">
        <v>36</v>
      </c>
      <c r="M1808" t="s">
        <v>4524</v>
      </c>
      <c r="N1808" t="s">
        <v>4525</v>
      </c>
      <c r="O1808" t="s">
        <v>72</v>
      </c>
      <c r="P1808" t="s">
        <v>178</v>
      </c>
      <c r="Q1808">
        <v>9</v>
      </c>
      <c r="R1808" s="5">
        <v>38.561244444444434</v>
      </c>
      <c r="S1808" s="5">
        <v>77.246555555555545</v>
      </c>
      <c r="T1808" s="5">
        <v>556.17520000000002</v>
      </c>
      <c r="U1808">
        <v>0.2</v>
      </c>
      <c r="V1808" s="5">
        <v>209.124</v>
      </c>
      <c r="W1808" t="s">
        <v>41</v>
      </c>
      <c r="X1808" s="3">
        <v>41227</v>
      </c>
      <c r="Y1808" s="3">
        <v>41227</v>
      </c>
      <c r="Z1808">
        <v>5</v>
      </c>
      <c r="AA1808" t="s">
        <v>8400</v>
      </c>
      <c r="AB1808">
        <f t="shared" si="142"/>
        <v>0</v>
      </c>
      <c r="AC1808" t="str">
        <f t="shared" si="140"/>
        <v>Friday</v>
      </c>
      <c r="AD1808" s="5">
        <v>29.795000000000002</v>
      </c>
      <c r="AE1808">
        <v>2012</v>
      </c>
      <c r="AF1808">
        <v>45</v>
      </c>
      <c r="AG1808" s="14">
        <f t="shared" si="141"/>
        <v>0.37600382037890218</v>
      </c>
      <c r="AH1808">
        <f t="shared" si="143"/>
        <v>0</v>
      </c>
      <c r="AI1808" t="str">
        <f t="shared" si="144"/>
        <v xml:space="preserve"> </v>
      </c>
    </row>
    <row r="1809" spans="1:35" x14ac:dyDescent="0.35">
      <c r="A1809">
        <v>1808</v>
      </c>
      <c r="B1809" t="s">
        <v>527</v>
      </c>
      <c r="C1809" t="s">
        <v>528</v>
      </c>
      <c r="D1809" t="s">
        <v>29</v>
      </c>
      <c r="E1809" t="s">
        <v>199</v>
      </c>
      <c r="F1809" t="s">
        <v>212</v>
      </c>
      <c r="G1809" t="s">
        <v>1853</v>
      </c>
      <c r="H1809" t="s">
        <v>1854</v>
      </c>
      <c r="I1809" t="s">
        <v>34</v>
      </c>
      <c r="J1809" t="s">
        <v>4698</v>
      </c>
      <c r="K1809" s="3">
        <v>41222</v>
      </c>
      <c r="L1809" t="s">
        <v>36</v>
      </c>
      <c r="M1809" t="s">
        <v>116</v>
      </c>
      <c r="N1809" t="s">
        <v>117</v>
      </c>
      <c r="O1809" t="s">
        <v>39</v>
      </c>
      <c r="P1809" t="s">
        <v>64</v>
      </c>
      <c r="Q1809">
        <v>3</v>
      </c>
      <c r="R1809" s="5">
        <v>12.858666666666664</v>
      </c>
      <c r="S1809" s="5">
        <v>15.873333333333331</v>
      </c>
      <c r="T1809" s="5">
        <v>38.095999999999997</v>
      </c>
      <c r="U1809">
        <v>0.2</v>
      </c>
      <c r="V1809" s="5">
        <v>-0.48</v>
      </c>
      <c r="W1809" t="s">
        <v>41</v>
      </c>
      <c r="X1809" s="3">
        <v>41227</v>
      </c>
      <c r="Y1809" s="3">
        <v>41227</v>
      </c>
      <c r="Z1809">
        <v>5</v>
      </c>
      <c r="AA1809" t="s">
        <v>8400</v>
      </c>
      <c r="AB1809">
        <f t="shared" si="142"/>
        <v>0</v>
      </c>
      <c r="AC1809" t="str">
        <f t="shared" si="140"/>
        <v>Friday</v>
      </c>
      <c r="AD1809" s="5">
        <v>2.1509999999999998</v>
      </c>
      <c r="AE1809">
        <v>2012</v>
      </c>
      <c r="AF1809">
        <v>45</v>
      </c>
      <c r="AG1809" s="14">
        <f t="shared" si="141"/>
        <v>-1.25997480050399E-2</v>
      </c>
      <c r="AH1809">
        <f t="shared" si="143"/>
        <v>0</v>
      </c>
      <c r="AI1809" t="str">
        <f t="shared" si="144"/>
        <v xml:space="preserve"> </v>
      </c>
    </row>
    <row r="1810" spans="1:35" x14ac:dyDescent="0.35">
      <c r="A1810">
        <v>1809</v>
      </c>
      <c r="B1810" t="s">
        <v>527</v>
      </c>
      <c r="C1810" t="s">
        <v>528</v>
      </c>
      <c r="D1810" t="s">
        <v>29</v>
      </c>
      <c r="E1810" t="s">
        <v>199</v>
      </c>
      <c r="F1810" t="s">
        <v>212</v>
      </c>
      <c r="G1810" t="s">
        <v>1853</v>
      </c>
      <c r="H1810" t="s">
        <v>1854</v>
      </c>
      <c r="I1810" t="s">
        <v>34</v>
      </c>
      <c r="J1810" t="s">
        <v>4698</v>
      </c>
      <c r="K1810" s="3">
        <v>41222</v>
      </c>
      <c r="L1810" t="s">
        <v>36</v>
      </c>
      <c r="M1810" t="s">
        <v>3440</v>
      </c>
      <c r="N1810" t="s">
        <v>3441</v>
      </c>
      <c r="O1810" t="s">
        <v>39</v>
      </c>
      <c r="P1810" t="s">
        <v>58</v>
      </c>
      <c r="Q1810">
        <v>3</v>
      </c>
      <c r="R1810" s="5">
        <v>4.1461333333333341</v>
      </c>
      <c r="S1810" s="5">
        <v>8.5026666666666664</v>
      </c>
      <c r="T1810" s="5">
        <v>20.406400000000001</v>
      </c>
      <c r="U1810">
        <v>0.2</v>
      </c>
      <c r="V1810" s="5">
        <v>7.968</v>
      </c>
      <c r="W1810" t="s">
        <v>41</v>
      </c>
      <c r="X1810" s="3">
        <v>41227</v>
      </c>
      <c r="Y1810" s="3">
        <v>41227</v>
      </c>
      <c r="Z1810">
        <v>5</v>
      </c>
      <c r="AA1810" t="s">
        <v>8400</v>
      </c>
      <c r="AB1810">
        <f t="shared" si="142"/>
        <v>0</v>
      </c>
      <c r="AC1810" t="str">
        <f t="shared" si="140"/>
        <v>Friday</v>
      </c>
      <c r="AD1810" s="5">
        <v>1.861</v>
      </c>
      <c r="AE1810">
        <v>2012</v>
      </c>
      <c r="AF1810">
        <v>45</v>
      </c>
      <c r="AG1810" s="14">
        <f t="shared" si="141"/>
        <v>0.39046573623961106</v>
      </c>
      <c r="AH1810">
        <f t="shared" si="143"/>
        <v>0</v>
      </c>
      <c r="AI1810" t="str">
        <f t="shared" si="144"/>
        <v xml:space="preserve"> </v>
      </c>
    </row>
    <row r="1811" spans="1:35" x14ac:dyDescent="0.35">
      <c r="A1811">
        <v>1810</v>
      </c>
      <c r="B1811" t="s">
        <v>527</v>
      </c>
      <c r="C1811" t="s">
        <v>528</v>
      </c>
      <c r="D1811" t="s">
        <v>29</v>
      </c>
      <c r="E1811" t="s">
        <v>199</v>
      </c>
      <c r="F1811" t="s">
        <v>212</v>
      </c>
      <c r="G1811" t="s">
        <v>1853</v>
      </c>
      <c r="H1811" t="s">
        <v>1854</v>
      </c>
      <c r="I1811" t="s">
        <v>34</v>
      </c>
      <c r="J1811" t="s">
        <v>4698</v>
      </c>
      <c r="K1811" s="3">
        <v>41222</v>
      </c>
      <c r="L1811" t="s">
        <v>36</v>
      </c>
      <c r="M1811" t="s">
        <v>792</v>
      </c>
      <c r="N1811" t="s">
        <v>793</v>
      </c>
      <c r="O1811" t="s">
        <v>51</v>
      </c>
      <c r="P1811" t="s">
        <v>55</v>
      </c>
      <c r="Q1811">
        <v>2</v>
      </c>
      <c r="R1811" s="5">
        <v>83.053600000000017</v>
      </c>
      <c r="S1811" s="5">
        <v>110.38266666666671</v>
      </c>
      <c r="T1811" s="5">
        <v>132.45920000000004</v>
      </c>
      <c r="U1811">
        <v>0.4</v>
      </c>
      <c r="V1811" s="5">
        <v>-33.648000000000003</v>
      </c>
      <c r="W1811" t="s">
        <v>41</v>
      </c>
      <c r="X1811" s="3">
        <v>41227</v>
      </c>
      <c r="Y1811" s="3">
        <v>41227</v>
      </c>
      <c r="Z1811">
        <v>5</v>
      </c>
      <c r="AA1811" t="s">
        <v>8400</v>
      </c>
      <c r="AB1811">
        <f t="shared" si="142"/>
        <v>0</v>
      </c>
      <c r="AC1811" t="str">
        <f t="shared" si="140"/>
        <v>Friday</v>
      </c>
      <c r="AD1811" s="5">
        <v>13.18</v>
      </c>
      <c r="AE1811">
        <v>2012</v>
      </c>
      <c r="AF1811">
        <v>45</v>
      </c>
      <c r="AG1811" s="14">
        <f t="shared" si="141"/>
        <v>-0.25402539045985478</v>
      </c>
      <c r="AH1811">
        <f t="shared" si="143"/>
        <v>0</v>
      </c>
      <c r="AI1811" t="str">
        <f t="shared" si="144"/>
        <v xml:space="preserve"> </v>
      </c>
    </row>
    <row r="1812" spans="1:35" x14ac:dyDescent="0.35">
      <c r="A1812">
        <v>1811</v>
      </c>
      <c r="B1812" t="s">
        <v>4699</v>
      </c>
      <c r="C1812" t="s">
        <v>4700</v>
      </c>
      <c r="D1812" t="s">
        <v>29</v>
      </c>
      <c r="E1812" t="s">
        <v>44</v>
      </c>
      <c r="F1812" t="s">
        <v>45</v>
      </c>
      <c r="G1812" t="s">
        <v>1483</v>
      </c>
      <c r="H1812" t="s">
        <v>1483</v>
      </c>
      <c r="I1812" t="s">
        <v>34</v>
      </c>
      <c r="J1812" t="s">
        <v>4701</v>
      </c>
      <c r="K1812" s="3">
        <v>40694</v>
      </c>
      <c r="L1812" t="s">
        <v>136</v>
      </c>
      <c r="M1812" t="s">
        <v>4702</v>
      </c>
      <c r="N1812" t="s">
        <v>4703</v>
      </c>
      <c r="O1812" t="s">
        <v>51</v>
      </c>
      <c r="P1812" t="s">
        <v>52</v>
      </c>
      <c r="Q1812">
        <v>2</v>
      </c>
      <c r="R1812" s="5">
        <v>24.1</v>
      </c>
      <c r="S1812" s="5">
        <v>33.5</v>
      </c>
      <c r="T1812" s="5">
        <v>67</v>
      </c>
      <c r="U1812">
        <v>0</v>
      </c>
      <c r="V1812" s="5">
        <v>18.8</v>
      </c>
      <c r="W1812" t="s">
        <v>41</v>
      </c>
      <c r="X1812" s="3">
        <v>40699</v>
      </c>
      <c r="Y1812" s="3">
        <v>40700</v>
      </c>
      <c r="Z1812">
        <v>6</v>
      </c>
      <c r="AA1812" t="s">
        <v>8399</v>
      </c>
      <c r="AB1812">
        <f t="shared" si="142"/>
        <v>1</v>
      </c>
      <c r="AC1812" t="str">
        <f t="shared" si="140"/>
        <v>Tuesday</v>
      </c>
      <c r="AD1812" s="5">
        <v>7.109</v>
      </c>
      <c r="AE1812">
        <v>2011</v>
      </c>
      <c r="AF1812">
        <v>23</v>
      </c>
      <c r="AG1812" s="14">
        <f t="shared" si="141"/>
        <v>0.28059701492537314</v>
      </c>
      <c r="AH1812">
        <f t="shared" si="143"/>
        <v>1</v>
      </c>
      <c r="AI1812">
        <f t="shared" si="144"/>
        <v>1</v>
      </c>
    </row>
    <row r="1813" spans="1:35" x14ac:dyDescent="0.35">
      <c r="A1813">
        <v>1812</v>
      </c>
      <c r="B1813" t="s">
        <v>4704</v>
      </c>
      <c r="C1813" t="s">
        <v>4705</v>
      </c>
      <c r="D1813" t="s">
        <v>29</v>
      </c>
      <c r="E1813" t="s">
        <v>30</v>
      </c>
      <c r="F1813" t="s">
        <v>31</v>
      </c>
      <c r="G1813" t="s">
        <v>485</v>
      </c>
      <c r="H1813" t="s">
        <v>485</v>
      </c>
      <c r="I1813" t="s">
        <v>34</v>
      </c>
      <c r="J1813" t="s">
        <v>4706</v>
      </c>
      <c r="K1813" s="3">
        <v>40858</v>
      </c>
      <c r="L1813" t="s">
        <v>36</v>
      </c>
      <c r="M1813" t="s">
        <v>4707</v>
      </c>
      <c r="N1813" t="s">
        <v>4708</v>
      </c>
      <c r="O1813" t="s">
        <v>39</v>
      </c>
      <c r="P1813" t="s">
        <v>61</v>
      </c>
      <c r="Q1813">
        <v>2</v>
      </c>
      <c r="R1813" s="5">
        <v>15.82</v>
      </c>
      <c r="S1813" s="5">
        <v>17</v>
      </c>
      <c r="T1813" s="5">
        <v>34</v>
      </c>
      <c r="U1813">
        <v>0</v>
      </c>
      <c r="V1813" s="5">
        <v>2.36</v>
      </c>
      <c r="W1813" t="s">
        <v>41</v>
      </c>
      <c r="X1813" s="3">
        <v>40863</v>
      </c>
      <c r="Y1813" s="3">
        <v>40863</v>
      </c>
      <c r="Z1813">
        <v>5</v>
      </c>
      <c r="AA1813" t="s">
        <v>8400</v>
      </c>
      <c r="AB1813">
        <f t="shared" si="142"/>
        <v>0</v>
      </c>
      <c r="AC1813" t="str">
        <f t="shared" si="140"/>
        <v>Friday</v>
      </c>
      <c r="AD1813" s="5">
        <v>0.51900000000000002</v>
      </c>
      <c r="AE1813">
        <v>2011</v>
      </c>
      <c r="AF1813">
        <v>46</v>
      </c>
      <c r="AG1813" s="14">
        <f t="shared" si="141"/>
        <v>6.9411764705882353E-2</v>
      </c>
      <c r="AH1813">
        <f t="shared" si="143"/>
        <v>0</v>
      </c>
      <c r="AI1813" t="str">
        <f t="shared" si="144"/>
        <v xml:space="preserve"> </v>
      </c>
    </row>
    <row r="1814" spans="1:35" x14ac:dyDescent="0.35">
      <c r="A1814">
        <v>1813</v>
      </c>
      <c r="B1814" t="s">
        <v>4704</v>
      </c>
      <c r="C1814" t="s">
        <v>4705</v>
      </c>
      <c r="D1814" t="s">
        <v>29</v>
      </c>
      <c r="E1814" t="s">
        <v>30</v>
      </c>
      <c r="F1814" t="s">
        <v>31</v>
      </c>
      <c r="G1814" t="s">
        <v>485</v>
      </c>
      <c r="H1814" t="s">
        <v>485</v>
      </c>
      <c r="I1814" t="s">
        <v>34</v>
      </c>
      <c r="J1814" t="s">
        <v>4706</v>
      </c>
      <c r="K1814" s="3">
        <v>40858</v>
      </c>
      <c r="L1814" t="s">
        <v>36</v>
      </c>
      <c r="M1814" t="s">
        <v>1792</v>
      </c>
      <c r="N1814" t="s">
        <v>1793</v>
      </c>
      <c r="O1814" t="s">
        <v>39</v>
      </c>
      <c r="P1814" t="s">
        <v>58</v>
      </c>
      <c r="Q1814">
        <v>3</v>
      </c>
      <c r="R1814" s="5">
        <v>18.54</v>
      </c>
      <c r="S1814" s="5">
        <v>35</v>
      </c>
      <c r="T1814" s="5">
        <v>105</v>
      </c>
      <c r="U1814">
        <v>0</v>
      </c>
      <c r="V1814" s="5">
        <v>49.38</v>
      </c>
      <c r="W1814" t="s">
        <v>41</v>
      </c>
      <c r="X1814" s="3">
        <v>40863</v>
      </c>
      <c r="Y1814" s="3">
        <v>40863</v>
      </c>
      <c r="Z1814">
        <v>5</v>
      </c>
      <c r="AA1814" t="s">
        <v>8400</v>
      </c>
      <c r="AB1814">
        <f t="shared" si="142"/>
        <v>0</v>
      </c>
      <c r="AC1814" t="str">
        <f t="shared" si="140"/>
        <v>Friday</v>
      </c>
      <c r="AD1814" s="5">
        <v>7.3159999999999998</v>
      </c>
      <c r="AE1814">
        <v>2011</v>
      </c>
      <c r="AF1814">
        <v>46</v>
      </c>
      <c r="AG1814" s="14">
        <f t="shared" si="141"/>
        <v>0.47028571428571431</v>
      </c>
      <c r="AH1814">
        <f t="shared" si="143"/>
        <v>0</v>
      </c>
      <c r="AI1814" t="str">
        <f t="shared" si="144"/>
        <v xml:space="preserve"> </v>
      </c>
    </row>
    <row r="1815" spans="1:35" x14ac:dyDescent="0.35">
      <c r="A1815">
        <v>1814</v>
      </c>
      <c r="B1815" t="s">
        <v>4704</v>
      </c>
      <c r="C1815" t="s">
        <v>4705</v>
      </c>
      <c r="D1815" t="s">
        <v>29</v>
      </c>
      <c r="E1815" t="s">
        <v>30</v>
      </c>
      <c r="F1815" t="s">
        <v>31</v>
      </c>
      <c r="G1815" t="s">
        <v>485</v>
      </c>
      <c r="H1815" t="s">
        <v>485</v>
      </c>
      <c r="I1815" t="s">
        <v>34</v>
      </c>
      <c r="J1815" t="s">
        <v>4706</v>
      </c>
      <c r="K1815" s="3">
        <v>40858</v>
      </c>
      <c r="L1815" t="s">
        <v>36</v>
      </c>
      <c r="M1815" t="s">
        <v>4709</v>
      </c>
      <c r="N1815" t="s">
        <v>4710</v>
      </c>
      <c r="O1815" t="s">
        <v>39</v>
      </c>
      <c r="P1815" t="s">
        <v>76</v>
      </c>
      <c r="Q1815">
        <v>3</v>
      </c>
      <c r="R1815" s="5">
        <v>12.013333333333328</v>
      </c>
      <c r="S1815" s="5">
        <v>21.333333333333329</v>
      </c>
      <c r="T1815" s="5">
        <v>63.999999999999986</v>
      </c>
      <c r="U1815">
        <v>0</v>
      </c>
      <c r="V1815" s="5">
        <v>27.96</v>
      </c>
      <c r="W1815" t="s">
        <v>41</v>
      </c>
      <c r="X1815" s="3">
        <v>40863</v>
      </c>
      <c r="Y1815" s="3">
        <v>40864</v>
      </c>
      <c r="Z1815">
        <v>6</v>
      </c>
      <c r="AA1815" t="s">
        <v>8399</v>
      </c>
      <c r="AB1815">
        <f t="shared" si="142"/>
        <v>1</v>
      </c>
      <c r="AC1815" t="str">
        <f t="shared" si="140"/>
        <v>Friday</v>
      </c>
      <c r="AD1815" s="5">
        <v>3.597</v>
      </c>
      <c r="AE1815">
        <v>2011</v>
      </c>
      <c r="AF1815">
        <v>46</v>
      </c>
      <c r="AG1815" s="14">
        <f t="shared" si="141"/>
        <v>0.43687500000000012</v>
      </c>
      <c r="AH1815">
        <f t="shared" si="143"/>
        <v>1</v>
      </c>
      <c r="AI1815">
        <f t="shared" si="144"/>
        <v>1</v>
      </c>
    </row>
    <row r="1816" spans="1:35" x14ac:dyDescent="0.35">
      <c r="A1816">
        <v>1815</v>
      </c>
      <c r="B1816" t="s">
        <v>4704</v>
      </c>
      <c r="C1816" t="s">
        <v>4705</v>
      </c>
      <c r="D1816" t="s">
        <v>29</v>
      </c>
      <c r="E1816" t="s">
        <v>30</v>
      </c>
      <c r="F1816" t="s">
        <v>31</v>
      </c>
      <c r="G1816" t="s">
        <v>485</v>
      </c>
      <c r="H1816" t="s">
        <v>485</v>
      </c>
      <c r="I1816" t="s">
        <v>34</v>
      </c>
      <c r="J1816" t="s">
        <v>4706</v>
      </c>
      <c r="K1816" s="3">
        <v>40858</v>
      </c>
      <c r="L1816" t="s">
        <v>36</v>
      </c>
      <c r="M1816" t="s">
        <v>4711</v>
      </c>
      <c r="N1816" t="s">
        <v>4712</v>
      </c>
      <c r="O1816" t="s">
        <v>72</v>
      </c>
      <c r="P1816" t="s">
        <v>178</v>
      </c>
      <c r="Q1816">
        <v>6</v>
      </c>
      <c r="R1816" s="5">
        <v>344.27333333333331</v>
      </c>
      <c r="S1816" s="5">
        <v>430.33333333333331</v>
      </c>
      <c r="T1816" s="5">
        <v>2582</v>
      </c>
      <c r="U1816">
        <v>0</v>
      </c>
      <c r="V1816" s="5">
        <v>516.36</v>
      </c>
      <c r="W1816" t="s">
        <v>41</v>
      </c>
      <c r="X1816" s="3">
        <v>40863</v>
      </c>
      <c r="Y1816" s="3">
        <v>40863</v>
      </c>
      <c r="Z1816">
        <v>5</v>
      </c>
      <c r="AA1816" t="s">
        <v>8400</v>
      </c>
      <c r="AB1816">
        <f t="shared" si="142"/>
        <v>0</v>
      </c>
      <c r="AC1816" t="str">
        <f t="shared" si="140"/>
        <v>Friday</v>
      </c>
      <c r="AD1816" s="5">
        <v>214.88300000000001</v>
      </c>
      <c r="AE1816">
        <v>2011</v>
      </c>
      <c r="AF1816">
        <v>46</v>
      </c>
      <c r="AG1816" s="14">
        <f t="shared" si="141"/>
        <v>0.19998450813323007</v>
      </c>
      <c r="AH1816">
        <f t="shared" si="143"/>
        <v>0</v>
      </c>
      <c r="AI1816" t="str">
        <f t="shared" si="144"/>
        <v xml:space="preserve"> </v>
      </c>
    </row>
    <row r="1817" spans="1:35" x14ac:dyDescent="0.35">
      <c r="A1817">
        <v>1816</v>
      </c>
      <c r="B1817" t="s">
        <v>4704</v>
      </c>
      <c r="C1817" t="s">
        <v>4705</v>
      </c>
      <c r="D1817" t="s">
        <v>29</v>
      </c>
      <c r="E1817" t="s">
        <v>30</v>
      </c>
      <c r="F1817" t="s">
        <v>31</v>
      </c>
      <c r="G1817" t="s">
        <v>485</v>
      </c>
      <c r="H1817" t="s">
        <v>485</v>
      </c>
      <c r="I1817" t="s">
        <v>34</v>
      </c>
      <c r="J1817" t="s">
        <v>4706</v>
      </c>
      <c r="K1817" s="3">
        <v>40858</v>
      </c>
      <c r="L1817" t="s">
        <v>36</v>
      </c>
      <c r="M1817" t="s">
        <v>4202</v>
      </c>
      <c r="N1817" t="s">
        <v>4203</v>
      </c>
      <c r="O1817" t="s">
        <v>72</v>
      </c>
      <c r="P1817" t="s">
        <v>79</v>
      </c>
      <c r="Q1817">
        <v>1</v>
      </c>
      <c r="R1817" s="5">
        <v>139.30000000000001</v>
      </c>
      <c r="S1817" s="5">
        <v>174</v>
      </c>
      <c r="T1817" s="5">
        <v>174</v>
      </c>
      <c r="U1817">
        <v>0</v>
      </c>
      <c r="V1817" s="5">
        <v>34.700000000000003</v>
      </c>
      <c r="W1817" t="s">
        <v>41</v>
      </c>
      <c r="X1817" s="3">
        <v>40863</v>
      </c>
      <c r="Y1817" s="3">
        <v>40863</v>
      </c>
      <c r="Z1817">
        <v>5</v>
      </c>
      <c r="AA1817" t="s">
        <v>8400</v>
      </c>
      <c r="AB1817">
        <f t="shared" si="142"/>
        <v>0</v>
      </c>
      <c r="AC1817" t="str">
        <f t="shared" si="140"/>
        <v>Friday</v>
      </c>
      <c r="AD1817" s="5">
        <v>16.033000000000001</v>
      </c>
      <c r="AE1817">
        <v>2011</v>
      </c>
      <c r="AF1817">
        <v>46</v>
      </c>
      <c r="AG1817" s="14">
        <f t="shared" si="141"/>
        <v>0.19942528735632187</v>
      </c>
      <c r="AH1817">
        <f t="shared" si="143"/>
        <v>0</v>
      </c>
      <c r="AI1817" t="str">
        <f t="shared" si="144"/>
        <v xml:space="preserve"> </v>
      </c>
    </row>
    <row r="1818" spans="1:35" x14ac:dyDescent="0.35">
      <c r="A1818">
        <v>1817</v>
      </c>
      <c r="B1818" t="s">
        <v>4704</v>
      </c>
      <c r="C1818" t="s">
        <v>4705</v>
      </c>
      <c r="D1818" t="s">
        <v>29</v>
      </c>
      <c r="E1818" t="s">
        <v>30</v>
      </c>
      <c r="F1818" t="s">
        <v>31</v>
      </c>
      <c r="G1818" t="s">
        <v>485</v>
      </c>
      <c r="H1818" t="s">
        <v>485</v>
      </c>
      <c r="I1818" t="s">
        <v>34</v>
      </c>
      <c r="J1818" t="s">
        <v>4706</v>
      </c>
      <c r="K1818" s="3">
        <v>40858</v>
      </c>
      <c r="L1818" t="s">
        <v>36</v>
      </c>
      <c r="M1818" t="s">
        <v>1110</v>
      </c>
      <c r="N1818" t="s">
        <v>1111</v>
      </c>
      <c r="O1818" t="s">
        <v>39</v>
      </c>
      <c r="P1818" t="s">
        <v>58</v>
      </c>
      <c r="Q1818">
        <v>8</v>
      </c>
      <c r="R1818" s="5">
        <v>21.23</v>
      </c>
      <c r="S1818" s="5">
        <v>34.25</v>
      </c>
      <c r="T1818" s="5">
        <v>274</v>
      </c>
      <c r="U1818">
        <v>0</v>
      </c>
      <c r="V1818" s="5">
        <v>104.16</v>
      </c>
      <c r="W1818" t="s">
        <v>41</v>
      </c>
      <c r="X1818" s="3">
        <v>40863</v>
      </c>
      <c r="Y1818" s="3">
        <v>40865</v>
      </c>
      <c r="Z1818">
        <v>7</v>
      </c>
      <c r="AA1818" t="s">
        <v>8399</v>
      </c>
      <c r="AB1818">
        <f t="shared" si="142"/>
        <v>2</v>
      </c>
      <c r="AC1818" t="str">
        <f t="shared" si="140"/>
        <v>Friday</v>
      </c>
      <c r="AD1818" s="5">
        <v>15.058</v>
      </c>
      <c r="AE1818">
        <v>2011</v>
      </c>
      <c r="AF1818">
        <v>46</v>
      </c>
      <c r="AG1818" s="14">
        <f t="shared" si="141"/>
        <v>0.38014598540145983</v>
      </c>
      <c r="AH1818">
        <f t="shared" si="143"/>
        <v>1</v>
      </c>
      <c r="AI1818">
        <f t="shared" si="144"/>
        <v>2</v>
      </c>
    </row>
    <row r="1819" spans="1:35" x14ac:dyDescent="0.35">
      <c r="A1819">
        <v>1818</v>
      </c>
      <c r="B1819" t="s">
        <v>4704</v>
      </c>
      <c r="C1819" t="s">
        <v>4705</v>
      </c>
      <c r="D1819" t="s">
        <v>29</v>
      </c>
      <c r="E1819" t="s">
        <v>30</v>
      </c>
      <c r="F1819" t="s">
        <v>31</v>
      </c>
      <c r="G1819" t="s">
        <v>485</v>
      </c>
      <c r="H1819" t="s">
        <v>485</v>
      </c>
      <c r="I1819" t="s">
        <v>34</v>
      </c>
      <c r="J1819" t="s">
        <v>4706</v>
      </c>
      <c r="K1819" s="3">
        <v>40858</v>
      </c>
      <c r="L1819" t="s">
        <v>36</v>
      </c>
      <c r="M1819" t="s">
        <v>4713</v>
      </c>
      <c r="N1819" t="s">
        <v>4714</v>
      </c>
      <c r="O1819" t="s">
        <v>39</v>
      </c>
      <c r="P1819" t="s">
        <v>58</v>
      </c>
      <c r="Q1819">
        <v>2</v>
      </c>
      <c r="R1819" s="5">
        <v>7.9</v>
      </c>
      <c r="S1819" s="5">
        <v>8.5</v>
      </c>
      <c r="T1819" s="5">
        <v>17</v>
      </c>
      <c r="U1819">
        <v>0</v>
      </c>
      <c r="V1819" s="5">
        <v>1.2</v>
      </c>
      <c r="W1819" t="s">
        <v>41</v>
      </c>
      <c r="X1819" s="3">
        <v>40863</v>
      </c>
      <c r="Y1819" s="3">
        <v>40863</v>
      </c>
      <c r="Z1819">
        <v>5</v>
      </c>
      <c r="AA1819" t="s">
        <v>8400</v>
      </c>
      <c r="AB1819">
        <f t="shared" si="142"/>
        <v>0</v>
      </c>
      <c r="AC1819" t="str">
        <f t="shared" si="140"/>
        <v>Friday</v>
      </c>
      <c r="AD1819" s="5">
        <v>1.59</v>
      </c>
      <c r="AE1819">
        <v>2011</v>
      </c>
      <c r="AF1819">
        <v>46</v>
      </c>
      <c r="AG1819" s="14">
        <f t="shared" si="141"/>
        <v>7.0588235294117646E-2</v>
      </c>
      <c r="AH1819">
        <f t="shared" si="143"/>
        <v>0</v>
      </c>
      <c r="AI1819" t="str">
        <f t="shared" si="144"/>
        <v xml:space="preserve"> </v>
      </c>
    </row>
    <row r="1820" spans="1:35" x14ac:dyDescent="0.35">
      <c r="A1820">
        <v>1819</v>
      </c>
      <c r="B1820" t="s">
        <v>4010</v>
      </c>
      <c r="C1820" t="s">
        <v>4011</v>
      </c>
      <c r="D1820" t="s">
        <v>29</v>
      </c>
      <c r="E1820" t="s">
        <v>30</v>
      </c>
      <c r="F1820" t="s">
        <v>31</v>
      </c>
      <c r="G1820" t="s">
        <v>476</v>
      </c>
      <c r="H1820" t="s">
        <v>874</v>
      </c>
      <c r="I1820" t="s">
        <v>34</v>
      </c>
      <c r="J1820" t="s">
        <v>4715</v>
      </c>
      <c r="K1820" s="3">
        <v>41263</v>
      </c>
      <c r="L1820" t="s">
        <v>136</v>
      </c>
      <c r="M1820" t="s">
        <v>957</v>
      </c>
      <c r="N1820" t="s">
        <v>958</v>
      </c>
      <c r="O1820" t="s">
        <v>51</v>
      </c>
      <c r="P1820" t="s">
        <v>93</v>
      </c>
      <c r="Q1820">
        <v>3</v>
      </c>
      <c r="R1820" s="5">
        <v>72.910933333333318</v>
      </c>
      <c r="S1820" s="5">
        <v>94.703666666666649</v>
      </c>
      <c r="T1820" s="5">
        <v>227.28879999999995</v>
      </c>
      <c r="U1820">
        <v>0.2</v>
      </c>
      <c r="V1820" s="5">
        <v>8.5559999999999992</v>
      </c>
      <c r="W1820" t="s">
        <v>41</v>
      </c>
      <c r="X1820" s="3">
        <v>41268</v>
      </c>
      <c r="Y1820" s="3">
        <v>41269</v>
      </c>
      <c r="Z1820">
        <v>6</v>
      </c>
      <c r="AA1820" t="s">
        <v>8399</v>
      </c>
      <c r="AB1820">
        <f t="shared" si="142"/>
        <v>1</v>
      </c>
      <c r="AC1820" t="str">
        <f t="shared" si="140"/>
        <v>Thursday</v>
      </c>
      <c r="AD1820" s="5">
        <v>23.116</v>
      </c>
      <c r="AE1820">
        <v>2012</v>
      </c>
      <c r="AF1820">
        <v>51</v>
      </c>
      <c r="AG1820" s="14">
        <f t="shared" si="141"/>
        <v>3.7643737834860323E-2</v>
      </c>
      <c r="AH1820">
        <f t="shared" si="143"/>
        <v>1</v>
      </c>
      <c r="AI1820">
        <f t="shared" si="144"/>
        <v>1</v>
      </c>
    </row>
    <row r="1821" spans="1:35" x14ac:dyDescent="0.35">
      <c r="A1821">
        <v>1820</v>
      </c>
      <c r="B1821" t="s">
        <v>4010</v>
      </c>
      <c r="C1821" t="s">
        <v>4011</v>
      </c>
      <c r="D1821" t="s">
        <v>29</v>
      </c>
      <c r="E1821" t="s">
        <v>30</v>
      </c>
      <c r="F1821" t="s">
        <v>31</v>
      </c>
      <c r="G1821" t="s">
        <v>476</v>
      </c>
      <c r="H1821" t="s">
        <v>874</v>
      </c>
      <c r="I1821" t="s">
        <v>34</v>
      </c>
      <c r="J1821" t="s">
        <v>4715</v>
      </c>
      <c r="K1821" s="3">
        <v>41263</v>
      </c>
      <c r="L1821" t="s">
        <v>136</v>
      </c>
      <c r="M1821" t="s">
        <v>4612</v>
      </c>
      <c r="N1821" t="s">
        <v>4613</v>
      </c>
      <c r="O1821" t="s">
        <v>39</v>
      </c>
      <c r="P1821" t="s">
        <v>58</v>
      </c>
      <c r="Q1821">
        <v>3</v>
      </c>
      <c r="R1821" s="5">
        <v>4.5333333333333332</v>
      </c>
      <c r="S1821" s="5">
        <v>8.3333333333333339</v>
      </c>
      <c r="T1821" s="5">
        <v>25</v>
      </c>
      <c r="U1821">
        <v>0</v>
      </c>
      <c r="V1821" s="5">
        <v>11.4</v>
      </c>
      <c r="W1821" t="s">
        <v>41</v>
      </c>
      <c r="X1821" s="3">
        <v>41268</v>
      </c>
      <c r="Y1821" s="3">
        <v>41268</v>
      </c>
      <c r="Z1821">
        <v>5</v>
      </c>
      <c r="AA1821" t="s">
        <v>8400</v>
      </c>
      <c r="AB1821">
        <f t="shared" si="142"/>
        <v>0</v>
      </c>
      <c r="AC1821" t="str">
        <f t="shared" si="140"/>
        <v>Thursday</v>
      </c>
      <c r="AD1821" s="5">
        <v>2.3490000000000002</v>
      </c>
      <c r="AE1821">
        <v>2012</v>
      </c>
      <c r="AF1821">
        <v>51</v>
      </c>
      <c r="AG1821" s="14">
        <f t="shared" si="141"/>
        <v>0.45600000000000002</v>
      </c>
      <c r="AH1821">
        <f t="shared" si="143"/>
        <v>0</v>
      </c>
      <c r="AI1821" t="str">
        <f t="shared" si="144"/>
        <v xml:space="preserve"> </v>
      </c>
    </row>
    <row r="1822" spans="1:35" x14ac:dyDescent="0.35">
      <c r="A1822">
        <v>1821</v>
      </c>
      <c r="B1822" t="s">
        <v>4010</v>
      </c>
      <c r="C1822" t="s">
        <v>4011</v>
      </c>
      <c r="D1822" t="s">
        <v>29</v>
      </c>
      <c r="E1822" t="s">
        <v>30</v>
      </c>
      <c r="F1822" t="s">
        <v>31</v>
      </c>
      <c r="G1822" t="s">
        <v>476</v>
      </c>
      <c r="H1822" t="s">
        <v>874</v>
      </c>
      <c r="I1822" t="s">
        <v>34</v>
      </c>
      <c r="J1822" t="s">
        <v>4715</v>
      </c>
      <c r="K1822" s="3">
        <v>41263</v>
      </c>
      <c r="L1822" t="s">
        <v>136</v>
      </c>
      <c r="M1822" t="s">
        <v>1389</v>
      </c>
      <c r="N1822" t="s">
        <v>1390</v>
      </c>
      <c r="O1822" t="s">
        <v>39</v>
      </c>
      <c r="P1822" t="s">
        <v>165</v>
      </c>
      <c r="Q1822">
        <v>4</v>
      </c>
      <c r="R1822" s="5">
        <v>53.36</v>
      </c>
      <c r="S1822" s="5">
        <v>86</v>
      </c>
      <c r="T1822" s="5">
        <v>344</v>
      </c>
      <c r="U1822">
        <v>0</v>
      </c>
      <c r="V1822" s="5">
        <v>130.56</v>
      </c>
      <c r="W1822" t="s">
        <v>41</v>
      </c>
      <c r="X1822" s="3">
        <v>41268</v>
      </c>
      <c r="Y1822" s="3">
        <v>41268</v>
      </c>
      <c r="Z1822">
        <v>5</v>
      </c>
      <c r="AA1822" t="s">
        <v>8400</v>
      </c>
      <c r="AB1822">
        <f t="shared" si="142"/>
        <v>0</v>
      </c>
      <c r="AC1822" t="str">
        <f t="shared" si="140"/>
        <v>Thursday</v>
      </c>
      <c r="AD1822" s="5">
        <v>40.173999999999999</v>
      </c>
      <c r="AE1822">
        <v>2012</v>
      </c>
      <c r="AF1822">
        <v>51</v>
      </c>
      <c r="AG1822" s="14">
        <f t="shared" si="141"/>
        <v>0.37953488372093025</v>
      </c>
      <c r="AH1822">
        <f t="shared" si="143"/>
        <v>0</v>
      </c>
      <c r="AI1822" t="str">
        <f t="shared" si="144"/>
        <v xml:space="preserve"> </v>
      </c>
    </row>
    <row r="1823" spans="1:35" x14ac:dyDescent="0.35">
      <c r="A1823">
        <v>1822</v>
      </c>
      <c r="B1823" t="s">
        <v>2034</v>
      </c>
      <c r="C1823" t="s">
        <v>2035</v>
      </c>
      <c r="D1823" t="s">
        <v>96</v>
      </c>
      <c r="E1823" t="s">
        <v>84</v>
      </c>
      <c r="F1823" t="s">
        <v>740</v>
      </c>
      <c r="G1823" t="s">
        <v>961</v>
      </c>
      <c r="H1823" t="s">
        <v>961</v>
      </c>
      <c r="I1823" t="s">
        <v>34</v>
      </c>
      <c r="J1823" t="s">
        <v>4716</v>
      </c>
      <c r="K1823" s="3">
        <v>41785</v>
      </c>
      <c r="L1823" t="s">
        <v>136</v>
      </c>
      <c r="M1823" t="s">
        <v>4717</v>
      </c>
      <c r="N1823" t="s">
        <v>4718</v>
      </c>
      <c r="O1823" t="s">
        <v>39</v>
      </c>
      <c r="P1823" t="s">
        <v>40</v>
      </c>
      <c r="Q1823">
        <v>3</v>
      </c>
      <c r="R1823" s="5">
        <v>4.4333333333333336</v>
      </c>
      <c r="S1823" s="5">
        <v>6.3333333333333339</v>
      </c>
      <c r="T1823" s="5">
        <v>19</v>
      </c>
      <c r="U1823">
        <v>0</v>
      </c>
      <c r="V1823" s="5">
        <v>5.7</v>
      </c>
      <c r="W1823" t="s">
        <v>155</v>
      </c>
      <c r="X1823" s="3">
        <v>41787</v>
      </c>
      <c r="Y1823" s="3">
        <v>41787</v>
      </c>
      <c r="Z1823">
        <v>2</v>
      </c>
      <c r="AA1823" t="s">
        <v>8400</v>
      </c>
      <c r="AB1823">
        <f t="shared" si="142"/>
        <v>0</v>
      </c>
      <c r="AC1823" t="str">
        <f t="shared" si="140"/>
        <v>Monday</v>
      </c>
      <c r="AD1823" s="5">
        <v>0.77400000000000002</v>
      </c>
      <c r="AE1823">
        <v>2014</v>
      </c>
      <c r="AF1823">
        <v>22</v>
      </c>
      <c r="AG1823" s="14">
        <f t="shared" si="141"/>
        <v>0.3</v>
      </c>
      <c r="AH1823">
        <f t="shared" si="143"/>
        <v>0</v>
      </c>
      <c r="AI1823" t="str">
        <f t="shared" si="144"/>
        <v xml:space="preserve"> </v>
      </c>
    </row>
    <row r="1824" spans="1:35" x14ac:dyDescent="0.35">
      <c r="A1824">
        <v>1823</v>
      </c>
      <c r="B1824" t="s">
        <v>1218</v>
      </c>
      <c r="C1824" t="s">
        <v>1219</v>
      </c>
      <c r="D1824" t="s">
        <v>29</v>
      </c>
      <c r="E1824" t="s">
        <v>199</v>
      </c>
      <c r="F1824" t="s">
        <v>200</v>
      </c>
      <c r="G1824" t="s">
        <v>599</v>
      </c>
      <c r="H1824" t="s">
        <v>1932</v>
      </c>
      <c r="I1824" t="s">
        <v>34</v>
      </c>
      <c r="J1824" t="s">
        <v>4719</v>
      </c>
      <c r="K1824" s="3">
        <v>41947</v>
      </c>
      <c r="L1824" t="s">
        <v>36</v>
      </c>
      <c r="M1824" t="s">
        <v>3416</v>
      </c>
      <c r="N1824" t="s">
        <v>3417</v>
      </c>
      <c r="O1824" t="s">
        <v>51</v>
      </c>
      <c r="P1824" t="s">
        <v>93</v>
      </c>
      <c r="Q1824">
        <v>10</v>
      </c>
      <c r="R1824" s="5">
        <v>31.04</v>
      </c>
      <c r="S1824" s="5">
        <v>58.6</v>
      </c>
      <c r="T1824" s="5">
        <v>586</v>
      </c>
      <c r="U1824">
        <v>0</v>
      </c>
      <c r="V1824" s="5">
        <v>275.60000000000002</v>
      </c>
      <c r="W1824" t="s">
        <v>139</v>
      </c>
      <c r="X1824" s="3">
        <v>41950</v>
      </c>
      <c r="Y1824" s="3">
        <v>41950</v>
      </c>
      <c r="Z1824">
        <v>3</v>
      </c>
      <c r="AA1824" t="s">
        <v>8400</v>
      </c>
      <c r="AB1824">
        <f t="shared" si="142"/>
        <v>0</v>
      </c>
      <c r="AC1824" t="str">
        <f t="shared" si="140"/>
        <v>Tuesday</v>
      </c>
      <c r="AD1824" s="5">
        <v>39.590000000000003</v>
      </c>
      <c r="AE1824">
        <v>2014</v>
      </c>
      <c r="AF1824">
        <v>45</v>
      </c>
      <c r="AG1824" s="14">
        <f t="shared" si="141"/>
        <v>0.47030716723549493</v>
      </c>
      <c r="AH1824">
        <f t="shared" si="143"/>
        <v>0</v>
      </c>
      <c r="AI1824" t="str">
        <f t="shared" si="144"/>
        <v xml:space="preserve"> </v>
      </c>
    </row>
    <row r="1825" spans="1:35" x14ac:dyDescent="0.35">
      <c r="A1825">
        <v>1824</v>
      </c>
      <c r="B1825" t="s">
        <v>258</v>
      </c>
      <c r="C1825" t="s">
        <v>259</v>
      </c>
      <c r="D1825" t="s">
        <v>112</v>
      </c>
      <c r="E1825" t="s">
        <v>44</v>
      </c>
      <c r="F1825" t="s">
        <v>67</v>
      </c>
      <c r="G1825" t="s">
        <v>2597</v>
      </c>
      <c r="H1825" t="s">
        <v>4720</v>
      </c>
      <c r="I1825" t="s">
        <v>34</v>
      </c>
      <c r="J1825" t="s">
        <v>4721</v>
      </c>
      <c r="K1825" s="3">
        <v>41082</v>
      </c>
      <c r="L1825" t="s">
        <v>136</v>
      </c>
      <c r="M1825" t="s">
        <v>4722</v>
      </c>
      <c r="N1825" t="s">
        <v>4723</v>
      </c>
      <c r="O1825" t="s">
        <v>72</v>
      </c>
      <c r="P1825" t="s">
        <v>178</v>
      </c>
      <c r="Q1825">
        <v>9</v>
      </c>
      <c r="R1825" s="5">
        <v>31.788888888888891</v>
      </c>
      <c r="S1825" s="5">
        <v>48.888888888888893</v>
      </c>
      <c r="T1825" s="5">
        <v>440.00000000000006</v>
      </c>
      <c r="U1825">
        <v>0</v>
      </c>
      <c r="V1825" s="5">
        <v>153.9</v>
      </c>
      <c r="W1825" t="s">
        <v>41</v>
      </c>
      <c r="X1825" s="3">
        <v>41087</v>
      </c>
      <c r="Y1825" s="3">
        <v>41089</v>
      </c>
      <c r="Z1825">
        <v>7</v>
      </c>
      <c r="AA1825" t="s">
        <v>8399</v>
      </c>
      <c r="AB1825">
        <f t="shared" si="142"/>
        <v>2</v>
      </c>
      <c r="AC1825" t="str">
        <f t="shared" si="140"/>
        <v>Friday</v>
      </c>
      <c r="AD1825" s="5">
        <v>78.760999999999996</v>
      </c>
      <c r="AE1825">
        <v>2012</v>
      </c>
      <c r="AF1825">
        <v>25</v>
      </c>
      <c r="AG1825" s="14">
        <f t="shared" si="141"/>
        <v>0.34977272727272724</v>
      </c>
      <c r="AH1825">
        <f t="shared" si="143"/>
        <v>1</v>
      </c>
      <c r="AI1825">
        <f t="shared" si="144"/>
        <v>2</v>
      </c>
    </row>
    <row r="1826" spans="1:35" x14ac:dyDescent="0.35">
      <c r="A1826">
        <v>1825</v>
      </c>
      <c r="B1826" t="s">
        <v>258</v>
      </c>
      <c r="C1826" t="s">
        <v>259</v>
      </c>
      <c r="D1826" t="s">
        <v>112</v>
      </c>
      <c r="E1826" t="s">
        <v>44</v>
      </c>
      <c r="F1826" t="s">
        <v>67</v>
      </c>
      <c r="G1826" t="s">
        <v>2597</v>
      </c>
      <c r="H1826" t="s">
        <v>4720</v>
      </c>
      <c r="I1826" t="s">
        <v>34</v>
      </c>
      <c r="J1826" t="s">
        <v>4721</v>
      </c>
      <c r="K1826" s="3">
        <v>41082</v>
      </c>
      <c r="L1826" t="s">
        <v>136</v>
      </c>
      <c r="M1826" t="s">
        <v>3081</v>
      </c>
      <c r="N1826" t="s">
        <v>3082</v>
      </c>
      <c r="O1826" t="s">
        <v>39</v>
      </c>
      <c r="P1826" t="s">
        <v>64</v>
      </c>
      <c r="Q1826">
        <v>1</v>
      </c>
      <c r="R1826" s="5">
        <v>11.86</v>
      </c>
      <c r="S1826" s="5">
        <v>24</v>
      </c>
      <c r="T1826" s="5">
        <v>24</v>
      </c>
      <c r="U1826">
        <v>0</v>
      </c>
      <c r="V1826" s="5">
        <v>12.14</v>
      </c>
      <c r="W1826" t="s">
        <v>41</v>
      </c>
      <c r="X1826" s="3">
        <v>41087</v>
      </c>
      <c r="Y1826" s="3">
        <v>41087</v>
      </c>
      <c r="Z1826">
        <v>5</v>
      </c>
      <c r="AA1826" t="s">
        <v>8400</v>
      </c>
      <c r="AB1826">
        <f t="shared" si="142"/>
        <v>0</v>
      </c>
      <c r="AC1826" t="str">
        <f t="shared" si="140"/>
        <v>Friday</v>
      </c>
      <c r="AD1826" s="5">
        <v>1.06</v>
      </c>
      <c r="AE1826">
        <v>2012</v>
      </c>
      <c r="AF1826">
        <v>25</v>
      </c>
      <c r="AG1826" s="14">
        <f t="shared" si="141"/>
        <v>0.50583333333333336</v>
      </c>
      <c r="AH1826">
        <f t="shared" si="143"/>
        <v>0</v>
      </c>
      <c r="AI1826" t="str">
        <f t="shared" si="144"/>
        <v xml:space="preserve"> </v>
      </c>
    </row>
    <row r="1827" spans="1:35" x14ac:dyDescent="0.35">
      <c r="A1827">
        <v>1826</v>
      </c>
      <c r="B1827" t="s">
        <v>258</v>
      </c>
      <c r="C1827" t="s">
        <v>259</v>
      </c>
      <c r="D1827" t="s">
        <v>112</v>
      </c>
      <c r="E1827" t="s">
        <v>44</v>
      </c>
      <c r="F1827" t="s">
        <v>67</v>
      </c>
      <c r="G1827" t="s">
        <v>2597</v>
      </c>
      <c r="H1827" t="s">
        <v>4720</v>
      </c>
      <c r="I1827" t="s">
        <v>34</v>
      </c>
      <c r="J1827" t="s">
        <v>4721</v>
      </c>
      <c r="K1827" s="3">
        <v>41082</v>
      </c>
      <c r="L1827" t="s">
        <v>136</v>
      </c>
      <c r="M1827" t="s">
        <v>481</v>
      </c>
      <c r="N1827" t="s">
        <v>482</v>
      </c>
      <c r="O1827" t="s">
        <v>39</v>
      </c>
      <c r="P1827" t="s">
        <v>61</v>
      </c>
      <c r="Q1827">
        <v>1</v>
      </c>
      <c r="R1827" s="5">
        <v>6.86</v>
      </c>
      <c r="S1827" s="5">
        <v>8</v>
      </c>
      <c r="T1827" s="5">
        <v>8</v>
      </c>
      <c r="U1827">
        <v>0</v>
      </c>
      <c r="V1827" s="5">
        <v>1.1399999999999999</v>
      </c>
      <c r="W1827" t="s">
        <v>41</v>
      </c>
      <c r="X1827" s="3">
        <v>41087</v>
      </c>
      <c r="Y1827" s="3">
        <v>41087</v>
      </c>
      <c r="Z1827">
        <v>5</v>
      </c>
      <c r="AA1827" t="s">
        <v>8400</v>
      </c>
      <c r="AB1827">
        <f t="shared" si="142"/>
        <v>0</v>
      </c>
      <c r="AC1827" t="str">
        <f t="shared" si="140"/>
        <v>Friday</v>
      </c>
      <c r="AD1827" s="5">
        <v>1.4410000000000001</v>
      </c>
      <c r="AE1827">
        <v>2012</v>
      </c>
      <c r="AF1827">
        <v>25</v>
      </c>
      <c r="AG1827" s="14">
        <f t="shared" si="141"/>
        <v>0.14249999999999999</v>
      </c>
      <c r="AH1827">
        <f t="shared" si="143"/>
        <v>0</v>
      </c>
      <c r="AI1827" t="str">
        <f t="shared" si="144"/>
        <v xml:space="preserve"> </v>
      </c>
    </row>
    <row r="1828" spans="1:35" x14ac:dyDescent="0.35">
      <c r="A1828">
        <v>1827</v>
      </c>
      <c r="B1828" t="s">
        <v>2344</v>
      </c>
      <c r="C1828" t="s">
        <v>2345</v>
      </c>
      <c r="D1828" t="s">
        <v>96</v>
      </c>
      <c r="E1828" t="s">
        <v>84</v>
      </c>
      <c r="F1828" t="s">
        <v>740</v>
      </c>
      <c r="G1828" t="s">
        <v>741</v>
      </c>
      <c r="H1828" t="s">
        <v>1579</v>
      </c>
      <c r="I1828" t="s">
        <v>34</v>
      </c>
      <c r="J1828" t="s">
        <v>4724</v>
      </c>
      <c r="K1828" s="3">
        <v>41775</v>
      </c>
      <c r="L1828" t="s">
        <v>36</v>
      </c>
      <c r="M1828" t="s">
        <v>2595</v>
      </c>
      <c r="N1828" t="s">
        <v>2596</v>
      </c>
      <c r="O1828" t="s">
        <v>39</v>
      </c>
      <c r="P1828" t="s">
        <v>64</v>
      </c>
      <c r="Q1828">
        <v>3</v>
      </c>
      <c r="R1828" s="5">
        <v>13.459999999999999</v>
      </c>
      <c r="S1828" s="5">
        <v>20</v>
      </c>
      <c r="T1828" s="5">
        <v>60</v>
      </c>
      <c r="U1828">
        <v>0</v>
      </c>
      <c r="V1828" s="5">
        <v>19.62</v>
      </c>
      <c r="W1828" t="s">
        <v>139</v>
      </c>
      <c r="X1828" s="3">
        <v>41778</v>
      </c>
      <c r="Y1828" s="3">
        <v>41778</v>
      </c>
      <c r="Z1828">
        <v>3</v>
      </c>
      <c r="AA1828" t="s">
        <v>8400</v>
      </c>
      <c r="AB1828">
        <f t="shared" si="142"/>
        <v>0</v>
      </c>
      <c r="AC1828" t="str">
        <f t="shared" si="140"/>
        <v>Friday</v>
      </c>
      <c r="AD1828" s="5">
        <v>6.67</v>
      </c>
      <c r="AE1828">
        <v>2014</v>
      </c>
      <c r="AF1828">
        <v>20</v>
      </c>
      <c r="AG1828" s="14">
        <f t="shared" si="141"/>
        <v>0.32700000000000001</v>
      </c>
      <c r="AH1828">
        <f t="shared" si="143"/>
        <v>0</v>
      </c>
      <c r="AI1828" t="str">
        <f t="shared" si="144"/>
        <v xml:space="preserve"> </v>
      </c>
    </row>
    <row r="1829" spans="1:35" x14ac:dyDescent="0.35">
      <c r="A1829">
        <v>1828</v>
      </c>
      <c r="B1829" t="s">
        <v>2344</v>
      </c>
      <c r="C1829" t="s">
        <v>2345</v>
      </c>
      <c r="D1829" t="s">
        <v>96</v>
      </c>
      <c r="E1829" t="s">
        <v>84</v>
      </c>
      <c r="F1829" t="s">
        <v>740</v>
      </c>
      <c r="G1829" t="s">
        <v>741</v>
      </c>
      <c r="H1829" t="s">
        <v>1579</v>
      </c>
      <c r="I1829" t="s">
        <v>34</v>
      </c>
      <c r="J1829" t="s">
        <v>4724</v>
      </c>
      <c r="K1829" s="3">
        <v>41775</v>
      </c>
      <c r="L1829" t="s">
        <v>36</v>
      </c>
      <c r="M1829" t="s">
        <v>4725</v>
      </c>
      <c r="N1829" t="s">
        <v>4726</v>
      </c>
      <c r="O1829" t="s">
        <v>51</v>
      </c>
      <c r="P1829" t="s">
        <v>52</v>
      </c>
      <c r="Q1829">
        <v>5</v>
      </c>
      <c r="R1829" s="5">
        <v>10.76</v>
      </c>
      <c r="S1829" s="5">
        <v>11.8</v>
      </c>
      <c r="T1829" s="5">
        <v>59</v>
      </c>
      <c r="U1829">
        <v>0</v>
      </c>
      <c r="V1829" s="5">
        <v>5.2</v>
      </c>
      <c r="W1829" t="s">
        <v>139</v>
      </c>
      <c r="X1829" s="3">
        <v>41778</v>
      </c>
      <c r="Y1829" s="3">
        <v>41778</v>
      </c>
      <c r="Z1829">
        <v>3</v>
      </c>
      <c r="AA1829" t="s">
        <v>8400</v>
      </c>
      <c r="AB1829">
        <f t="shared" si="142"/>
        <v>0</v>
      </c>
      <c r="AC1829" t="str">
        <f t="shared" si="140"/>
        <v>Friday</v>
      </c>
      <c r="AD1829" s="5">
        <v>5.984</v>
      </c>
      <c r="AE1829">
        <v>2014</v>
      </c>
      <c r="AF1829">
        <v>20</v>
      </c>
      <c r="AG1829" s="14">
        <f t="shared" si="141"/>
        <v>8.8135593220338981E-2</v>
      </c>
      <c r="AH1829">
        <f t="shared" si="143"/>
        <v>0</v>
      </c>
      <c r="AI1829" t="str">
        <f t="shared" si="144"/>
        <v xml:space="preserve"> </v>
      </c>
    </row>
    <row r="1830" spans="1:35" x14ac:dyDescent="0.35">
      <c r="A1830">
        <v>1829</v>
      </c>
      <c r="B1830" t="s">
        <v>2344</v>
      </c>
      <c r="C1830" t="s">
        <v>2345</v>
      </c>
      <c r="D1830" t="s">
        <v>96</v>
      </c>
      <c r="E1830" t="s">
        <v>84</v>
      </c>
      <c r="F1830" t="s">
        <v>740</v>
      </c>
      <c r="G1830" t="s">
        <v>741</v>
      </c>
      <c r="H1830" t="s">
        <v>1579</v>
      </c>
      <c r="I1830" t="s">
        <v>34</v>
      </c>
      <c r="J1830" t="s">
        <v>4724</v>
      </c>
      <c r="K1830" s="3">
        <v>41775</v>
      </c>
      <c r="L1830" t="s">
        <v>36</v>
      </c>
      <c r="M1830" t="s">
        <v>4727</v>
      </c>
      <c r="N1830" t="s">
        <v>4728</v>
      </c>
      <c r="O1830" t="s">
        <v>72</v>
      </c>
      <c r="P1830" t="s">
        <v>162</v>
      </c>
      <c r="Q1830">
        <v>7</v>
      </c>
      <c r="R1830" s="5">
        <v>108.26000682285711</v>
      </c>
      <c r="S1830" s="5">
        <v>127.35988659604919</v>
      </c>
      <c r="T1830" s="5">
        <v>889.73616775999972</v>
      </c>
      <c r="U1830">
        <v>2E-3</v>
      </c>
      <c r="V1830" s="5">
        <v>131.91612000000001</v>
      </c>
      <c r="W1830" t="s">
        <v>139</v>
      </c>
      <c r="X1830" s="3">
        <v>41778</v>
      </c>
      <c r="Y1830" s="3">
        <v>41778</v>
      </c>
      <c r="Z1830">
        <v>3</v>
      </c>
      <c r="AA1830" t="s">
        <v>8400</v>
      </c>
      <c r="AB1830">
        <f t="shared" si="142"/>
        <v>0</v>
      </c>
      <c r="AC1830" t="str">
        <f t="shared" si="140"/>
        <v>Friday</v>
      </c>
      <c r="AD1830" s="5">
        <v>74.385999999999996</v>
      </c>
      <c r="AE1830">
        <v>2014</v>
      </c>
      <c r="AF1830">
        <v>20</v>
      </c>
      <c r="AG1830" s="14">
        <f t="shared" si="141"/>
        <v>0.14826431112957014</v>
      </c>
      <c r="AH1830">
        <f t="shared" si="143"/>
        <v>0</v>
      </c>
      <c r="AI1830" t="str">
        <f t="shared" si="144"/>
        <v xml:space="preserve"> </v>
      </c>
    </row>
    <row r="1831" spans="1:35" x14ac:dyDescent="0.35">
      <c r="A1831">
        <v>1830</v>
      </c>
      <c r="B1831" t="s">
        <v>2344</v>
      </c>
      <c r="C1831" t="s">
        <v>2345</v>
      </c>
      <c r="D1831" t="s">
        <v>96</v>
      </c>
      <c r="E1831" t="s">
        <v>84</v>
      </c>
      <c r="F1831" t="s">
        <v>740</v>
      </c>
      <c r="G1831" t="s">
        <v>741</v>
      </c>
      <c r="H1831" t="s">
        <v>1579</v>
      </c>
      <c r="I1831" t="s">
        <v>34</v>
      </c>
      <c r="J1831" t="s">
        <v>4724</v>
      </c>
      <c r="K1831" s="3">
        <v>41775</v>
      </c>
      <c r="L1831" t="s">
        <v>36</v>
      </c>
      <c r="M1831" t="s">
        <v>4729</v>
      </c>
      <c r="N1831" t="s">
        <v>4730</v>
      </c>
      <c r="O1831" t="s">
        <v>51</v>
      </c>
      <c r="P1831" t="s">
        <v>55</v>
      </c>
      <c r="Q1831">
        <v>5</v>
      </c>
      <c r="R1831" s="5">
        <v>56.7</v>
      </c>
      <c r="S1831" s="5">
        <v>81</v>
      </c>
      <c r="T1831" s="5">
        <v>405</v>
      </c>
      <c r="U1831">
        <v>0</v>
      </c>
      <c r="V1831" s="5">
        <v>121.5</v>
      </c>
      <c r="W1831" t="s">
        <v>139</v>
      </c>
      <c r="X1831" s="3">
        <v>41778</v>
      </c>
      <c r="Y1831" s="3">
        <v>41779</v>
      </c>
      <c r="Z1831">
        <v>4</v>
      </c>
      <c r="AA1831" t="s">
        <v>8399</v>
      </c>
      <c r="AB1831">
        <f t="shared" si="142"/>
        <v>1</v>
      </c>
      <c r="AC1831" t="str">
        <f t="shared" si="140"/>
        <v>Friday</v>
      </c>
      <c r="AD1831" s="5">
        <v>26.588999999999999</v>
      </c>
      <c r="AE1831">
        <v>2014</v>
      </c>
      <c r="AF1831">
        <v>20</v>
      </c>
      <c r="AG1831" s="14">
        <f t="shared" si="141"/>
        <v>0.3</v>
      </c>
      <c r="AH1831">
        <f t="shared" si="143"/>
        <v>1</v>
      </c>
      <c r="AI1831">
        <f t="shared" si="144"/>
        <v>1</v>
      </c>
    </row>
    <row r="1832" spans="1:35" x14ac:dyDescent="0.35">
      <c r="A1832">
        <v>1831</v>
      </c>
      <c r="B1832" t="s">
        <v>2344</v>
      </c>
      <c r="C1832" t="s">
        <v>2345</v>
      </c>
      <c r="D1832" t="s">
        <v>96</v>
      </c>
      <c r="E1832" t="s">
        <v>84</v>
      </c>
      <c r="F1832" t="s">
        <v>740</v>
      </c>
      <c r="G1832" t="s">
        <v>741</v>
      </c>
      <c r="H1832" t="s">
        <v>1579</v>
      </c>
      <c r="I1832" t="s">
        <v>34</v>
      </c>
      <c r="J1832" t="s">
        <v>4724</v>
      </c>
      <c r="K1832" s="3">
        <v>41775</v>
      </c>
      <c r="L1832" t="s">
        <v>36</v>
      </c>
      <c r="M1832" t="s">
        <v>4731</v>
      </c>
      <c r="N1832" t="s">
        <v>4732</v>
      </c>
      <c r="O1832" t="s">
        <v>51</v>
      </c>
      <c r="P1832" t="s">
        <v>52</v>
      </c>
      <c r="Q1832">
        <v>6</v>
      </c>
      <c r="R1832" s="5">
        <v>23.793333333333326</v>
      </c>
      <c r="S1832" s="5">
        <v>28.333333333333329</v>
      </c>
      <c r="T1832" s="5">
        <v>169.99999999999997</v>
      </c>
      <c r="U1832">
        <v>0</v>
      </c>
      <c r="V1832" s="5">
        <v>27.24</v>
      </c>
      <c r="W1832" t="s">
        <v>139</v>
      </c>
      <c r="X1832" s="3">
        <v>41778</v>
      </c>
      <c r="Y1832" s="3">
        <v>41778</v>
      </c>
      <c r="Z1832">
        <v>3</v>
      </c>
      <c r="AA1832" t="s">
        <v>8400</v>
      </c>
      <c r="AB1832">
        <f t="shared" si="142"/>
        <v>0</v>
      </c>
      <c r="AC1832" t="str">
        <f t="shared" si="140"/>
        <v>Friday</v>
      </c>
      <c r="AD1832" s="5">
        <v>10.590999999999999</v>
      </c>
      <c r="AE1832">
        <v>2014</v>
      </c>
      <c r="AF1832">
        <v>20</v>
      </c>
      <c r="AG1832" s="14">
        <f t="shared" si="141"/>
        <v>0.16023529411764709</v>
      </c>
      <c r="AH1832">
        <f t="shared" si="143"/>
        <v>0</v>
      </c>
      <c r="AI1832" t="str">
        <f t="shared" si="144"/>
        <v xml:space="preserve"> </v>
      </c>
    </row>
    <row r="1833" spans="1:35" x14ac:dyDescent="0.35">
      <c r="A1833">
        <v>1832</v>
      </c>
      <c r="B1833" t="s">
        <v>2344</v>
      </c>
      <c r="C1833" t="s">
        <v>2345</v>
      </c>
      <c r="D1833" t="s">
        <v>96</v>
      </c>
      <c r="E1833" t="s">
        <v>84</v>
      </c>
      <c r="F1833" t="s">
        <v>740</v>
      </c>
      <c r="G1833" t="s">
        <v>741</v>
      </c>
      <c r="H1833" t="s">
        <v>1579</v>
      </c>
      <c r="I1833" t="s">
        <v>34</v>
      </c>
      <c r="J1833" t="s">
        <v>4724</v>
      </c>
      <c r="K1833" s="3">
        <v>41775</v>
      </c>
      <c r="L1833" t="s">
        <v>36</v>
      </c>
      <c r="M1833" t="s">
        <v>3169</v>
      </c>
      <c r="N1833" t="s">
        <v>3170</v>
      </c>
      <c r="O1833" t="s">
        <v>51</v>
      </c>
      <c r="P1833" t="s">
        <v>93</v>
      </c>
      <c r="Q1833">
        <v>2</v>
      </c>
      <c r="R1833" s="5">
        <v>92.8</v>
      </c>
      <c r="S1833" s="5">
        <v>117.5</v>
      </c>
      <c r="T1833" s="5">
        <v>235</v>
      </c>
      <c r="U1833">
        <v>0</v>
      </c>
      <c r="V1833" s="5">
        <v>49.4</v>
      </c>
      <c r="W1833" t="s">
        <v>139</v>
      </c>
      <c r="X1833" s="3">
        <v>41778</v>
      </c>
      <c r="Y1833" s="3">
        <v>41778</v>
      </c>
      <c r="Z1833">
        <v>3</v>
      </c>
      <c r="AA1833" t="s">
        <v>8400</v>
      </c>
      <c r="AB1833">
        <f t="shared" si="142"/>
        <v>0</v>
      </c>
      <c r="AC1833" t="str">
        <f t="shared" si="140"/>
        <v>Friday</v>
      </c>
      <c r="AD1833" s="5">
        <v>19.562000000000001</v>
      </c>
      <c r="AE1833">
        <v>2014</v>
      </c>
      <c r="AF1833">
        <v>20</v>
      </c>
      <c r="AG1833" s="14">
        <f t="shared" si="141"/>
        <v>0.21021276595744681</v>
      </c>
      <c r="AH1833">
        <f t="shared" si="143"/>
        <v>0</v>
      </c>
      <c r="AI1833" t="str">
        <f t="shared" si="144"/>
        <v xml:space="preserve"> </v>
      </c>
    </row>
    <row r="1834" spans="1:35" x14ac:dyDescent="0.35">
      <c r="A1834">
        <v>1833</v>
      </c>
      <c r="B1834" t="s">
        <v>2344</v>
      </c>
      <c r="C1834" t="s">
        <v>2345</v>
      </c>
      <c r="D1834" t="s">
        <v>96</v>
      </c>
      <c r="E1834" t="s">
        <v>84</v>
      </c>
      <c r="F1834" t="s">
        <v>740</v>
      </c>
      <c r="G1834" t="s">
        <v>741</v>
      </c>
      <c r="H1834" t="s">
        <v>1579</v>
      </c>
      <c r="I1834" t="s">
        <v>34</v>
      </c>
      <c r="J1834" t="s">
        <v>4724</v>
      </c>
      <c r="K1834" s="3">
        <v>41775</v>
      </c>
      <c r="L1834" t="s">
        <v>36</v>
      </c>
      <c r="M1834" t="s">
        <v>4733</v>
      </c>
      <c r="N1834" t="s">
        <v>4734</v>
      </c>
      <c r="O1834" t="s">
        <v>39</v>
      </c>
      <c r="P1834" t="s">
        <v>340</v>
      </c>
      <c r="Q1834">
        <v>3</v>
      </c>
      <c r="R1834" s="5">
        <v>27</v>
      </c>
      <c r="S1834" s="5">
        <v>31</v>
      </c>
      <c r="T1834" s="5">
        <v>93</v>
      </c>
      <c r="U1834">
        <v>0</v>
      </c>
      <c r="V1834" s="5">
        <v>12</v>
      </c>
      <c r="W1834" t="s">
        <v>139</v>
      </c>
      <c r="X1834" s="3">
        <v>41778</v>
      </c>
      <c r="Y1834" s="3">
        <v>41780</v>
      </c>
      <c r="Z1834">
        <v>5</v>
      </c>
      <c r="AA1834" t="s">
        <v>8399</v>
      </c>
      <c r="AB1834">
        <f t="shared" si="142"/>
        <v>2</v>
      </c>
      <c r="AC1834" t="str">
        <f t="shared" si="140"/>
        <v>Friday</v>
      </c>
      <c r="AD1834" s="5">
        <v>7.0490000000000004</v>
      </c>
      <c r="AE1834">
        <v>2014</v>
      </c>
      <c r="AF1834">
        <v>20</v>
      </c>
      <c r="AG1834" s="14">
        <f t="shared" si="141"/>
        <v>0.12903225806451613</v>
      </c>
      <c r="AH1834">
        <f t="shared" si="143"/>
        <v>1</v>
      </c>
      <c r="AI1834">
        <f t="shared" si="144"/>
        <v>2</v>
      </c>
    </row>
    <row r="1835" spans="1:35" x14ac:dyDescent="0.35">
      <c r="A1835">
        <v>1834</v>
      </c>
      <c r="B1835" t="s">
        <v>812</v>
      </c>
      <c r="C1835" t="s">
        <v>813</v>
      </c>
      <c r="D1835" t="s">
        <v>29</v>
      </c>
      <c r="E1835" t="s">
        <v>44</v>
      </c>
      <c r="F1835" t="s">
        <v>67</v>
      </c>
      <c r="G1835" t="s">
        <v>68</v>
      </c>
      <c r="H1835" t="s">
        <v>68</v>
      </c>
      <c r="I1835" t="s">
        <v>34</v>
      </c>
      <c r="J1835" t="s">
        <v>4735</v>
      </c>
      <c r="K1835" s="3">
        <v>41116</v>
      </c>
      <c r="L1835" t="s">
        <v>36</v>
      </c>
      <c r="M1835" t="s">
        <v>240</v>
      </c>
      <c r="N1835" t="s">
        <v>241</v>
      </c>
      <c r="O1835" t="s">
        <v>51</v>
      </c>
      <c r="P1835" t="s">
        <v>93</v>
      </c>
      <c r="Q1835">
        <v>4</v>
      </c>
      <c r="R1835" s="5">
        <v>42.75</v>
      </c>
      <c r="S1835" s="5">
        <v>56.25</v>
      </c>
      <c r="T1835" s="5">
        <v>225</v>
      </c>
      <c r="U1835">
        <v>0</v>
      </c>
      <c r="V1835" s="5">
        <v>54</v>
      </c>
      <c r="W1835" t="s">
        <v>41</v>
      </c>
      <c r="X1835" s="3">
        <v>41121</v>
      </c>
      <c r="Y1835" s="3">
        <v>41121</v>
      </c>
      <c r="Z1835">
        <v>5</v>
      </c>
      <c r="AA1835" t="s">
        <v>8400</v>
      </c>
      <c r="AB1835">
        <f t="shared" si="142"/>
        <v>0</v>
      </c>
      <c r="AC1835" t="str">
        <f t="shared" si="140"/>
        <v>Thursday</v>
      </c>
      <c r="AD1835" s="5">
        <v>13.726000000000001</v>
      </c>
      <c r="AE1835">
        <v>2012</v>
      </c>
      <c r="AF1835">
        <v>30</v>
      </c>
      <c r="AG1835" s="14">
        <f t="shared" si="141"/>
        <v>0.24</v>
      </c>
      <c r="AH1835">
        <f t="shared" si="143"/>
        <v>0</v>
      </c>
      <c r="AI1835" t="str">
        <f t="shared" si="144"/>
        <v xml:space="preserve"> </v>
      </c>
    </row>
    <row r="1836" spans="1:35" x14ac:dyDescent="0.35">
      <c r="A1836">
        <v>1835</v>
      </c>
      <c r="B1836" t="s">
        <v>812</v>
      </c>
      <c r="C1836" t="s">
        <v>813</v>
      </c>
      <c r="D1836" t="s">
        <v>29</v>
      </c>
      <c r="E1836" t="s">
        <v>44</v>
      </c>
      <c r="F1836" t="s">
        <v>67</v>
      </c>
      <c r="G1836" t="s">
        <v>68</v>
      </c>
      <c r="H1836" t="s">
        <v>68</v>
      </c>
      <c r="I1836" t="s">
        <v>34</v>
      </c>
      <c r="J1836" t="s">
        <v>4735</v>
      </c>
      <c r="K1836" s="3">
        <v>41116</v>
      </c>
      <c r="L1836" t="s">
        <v>36</v>
      </c>
      <c r="M1836" t="s">
        <v>4736</v>
      </c>
      <c r="N1836" t="s">
        <v>4737</v>
      </c>
      <c r="O1836" t="s">
        <v>39</v>
      </c>
      <c r="P1836" t="s">
        <v>76</v>
      </c>
      <c r="Q1836">
        <v>2</v>
      </c>
      <c r="R1836" s="5">
        <v>18.740000000000002</v>
      </c>
      <c r="S1836" s="5">
        <v>22</v>
      </c>
      <c r="T1836" s="5">
        <v>44</v>
      </c>
      <c r="U1836">
        <v>0</v>
      </c>
      <c r="V1836" s="5">
        <v>6.52</v>
      </c>
      <c r="W1836" t="s">
        <v>41</v>
      </c>
      <c r="X1836" s="3">
        <v>41121</v>
      </c>
      <c r="Y1836" s="3">
        <v>41121</v>
      </c>
      <c r="Z1836">
        <v>5</v>
      </c>
      <c r="AA1836" t="s">
        <v>8400</v>
      </c>
      <c r="AB1836">
        <f t="shared" si="142"/>
        <v>0</v>
      </c>
      <c r="AC1836" t="str">
        <f t="shared" si="140"/>
        <v>Thursday</v>
      </c>
      <c r="AD1836" s="5">
        <v>2.556</v>
      </c>
      <c r="AE1836">
        <v>2012</v>
      </c>
      <c r="AF1836">
        <v>30</v>
      </c>
      <c r="AG1836" s="14">
        <f t="shared" si="141"/>
        <v>0.14818181818181816</v>
      </c>
      <c r="AH1836">
        <f t="shared" si="143"/>
        <v>0</v>
      </c>
      <c r="AI1836" t="str">
        <f t="shared" si="144"/>
        <v xml:space="preserve"> </v>
      </c>
    </row>
    <row r="1837" spans="1:35" x14ac:dyDescent="0.35">
      <c r="A1837">
        <v>1836</v>
      </c>
      <c r="B1837" t="s">
        <v>4738</v>
      </c>
      <c r="C1837" t="s">
        <v>4739</v>
      </c>
      <c r="D1837" t="s">
        <v>112</v>
      </c>
      <c r="E1837" t="s">
        <v>44</v>
      </c>
      <c r="F1837" t="s">
        <v>67</v>
      </c>
      <c r="G1837" t="s">
        <v>2193</v>
      </c>
      <c r="H1837" t="s">
        <v>3270</v>
      </c>
      <c r="I1837" t="s">
        <v>34</v>
      </c>
      <c r="J1837" t="s">
        <v>4740</v>
      </c>
      <c r="K1837" s="3">
        <v>40814</v>
      </c>
      <c r="L1837" t="s">
        <v>36</v>
      </c>
      <c r="M1837" t="s">
        <v>3511</v>
      </c>
      <c r="N1837" t="s">
        <v>3512</v>
      </c>
      <c r="O1837" t="s">
        <v>51</v>
      </c>
      <c r="P1837" t="s">
        <v>93</v>
      </c>
      <c r="Q1837">
        <v>3</v>
      </c>
      <c r="R1837" s="5">
        <v>94.866133333333323</v>
      </c>
      <c r="S1837" s="5">
        <v>144.1453333333333</v>
      </c>
      <c r="T1837" s="5">
        <v>172.97439999999997</v>
      </c>
      <c r="U1837">
        <v>0.6</v>
      </c>
      <c r="V1837" s="5">
        <v>-111.624</v>
      </c>
      <c r="W1837" t="s">
        <v>41</v>
      </c>
      <c r="X1837" s="3">
        <v>40819</v>
      </c>
      <c r="Y1837" s="3">
        <v>40819</v>
      </c>
      <c r="Z1837">
        <v>5</v>
      </c>
      <c r="AA1837" t="s">
        <v>8400</v>
      </c>
      <c r="AB1837">
        <f t="shared" si="142"/>
        <v>0</v>
      </c>
      <c r="AC1837" t="str">
        <f t="shared" si="140"/>
        <v>Wednesday</v>
      </c>
      <c r="AD1837" s="5">
        <v>3.573</v>
      </c>
      <c r="AE1837">
        <v>2011</v>
      </c>
      <c r="AF1837">
        <v>40</v>
      </c>
      <c r="AG1837" s="14">
        <f t="shared" si="141"/>
        <v>-0.64532092610235969</v>
      </c>
      <c r="AH1837">
        <f t="shared" si="143"/>
        <v>0</v>
      </c>
      <c r="AI1837" t="str">
        <f t="shared" si="144"/>
        <v xml:space="preserve"> </v>
      </c>
    </row>
    <row r="1838" spans="1:35" x14ac:dyDescent="0.35">
      <c r="A1838">
        <v>1837</v>
      </c>
      <c r="B1838" t="s">
        <v>3311</v>
      </c>
      <c r="C1838" t="s">
        <v>3312</v>
      </c>
      <c r="D1838" t="s">
        <v>29</v>
      </c>
      <c r="E1838" t="s">
        <v>199</v>
      </c>
      <c r="F1838" t="s">
        <v>576</v>
      </c>
      <c r="G1838" t="s">
        <v>577</v>
      </c>
      <c r="H1838" t="s">
        <v>578</v>
      </c>
      <c r="I1838" t="s">
        <v>34</v>
      </c>
      <c r="J1838" t="s">
        <v>4741</v>
      </c>
      <c r="K1838" s="3">
        <v>41575</v>
      </c>
      <c r="L1838" t="s">
        <v>136</v>
      </c>
      <c r="M1838" t="s">
        <v>3052</v>
      </c>
      <c r="N1838" t="s">
        <v>3053</v>
      </c>
      <c r="O1838" t="s">
        <v>39</v>
      </c>
      <c r="P1838" t="s">
        <v>64</v>
      </c>
      <c r="Q1838">
        <v>2</v>
      </c>
      <c r="R1838" s="5">
        <v>8.8295999999999957</v>
      </c>
      <c r="S1838" s="5">
        <v>16.109333333333328</v>
      </c>
      <c r="T1838" s="5">
        <v>19.331199999999992</v>
      </c>
      <c r="U1838">
        <v>0.4</v>
      </c>
      <c r="V1838" s="5">
        <v>1.6719999999999999</v>
      </c>
      <c r="W1838" t="s">
        <v>139</v>
      </c>
      <c r="X1838" s="3">
        <v>41578</v>
      </c>
      <c r="Y1838" s="3">
        <v>41579</v>
      </c>
      <c r="Z1838">
        <v>4</v>
      </c>
      <c r="AA1838" t="s">
        <v>8399</v>
      </c>
      <c r="AB1838">
        <f t="shared" si="142"/>
        <v>1</v>
      </c>
      <c r="AC1838" t="str">
        <f t="shared" si="140"/>
        <v>Monday</v>
      </c>
      <c r="AD1838" s="5">
        <v>2.4729999999999999</v>
      </c>
      <c r="AE1838">
        <v>2013</v>
      </c>
      <c r="AF1838">
        <v>44</v>
      </c>
      <c r="AG1838" s="14">
        <f t="shared" si="141"/>
        <v>8.64923025989075E-2</v>
      </c>
      <c r="AH1838">
        <f t="shared" si="143"/>
        <v>1</v>
      </c>
      <c r="AI1838">
        <f t="shared" si="144"/>
        <v>1</v>
      </c>
    </row>
    <row r="1839" spans="1:35" x14ac:dyDescent="0.35">
      <c r="A1839">
        <v>1838</v>
      </c>
      <c r="B1839" t="s">
        <v>4365</v>
      </c>
      <c r="C1839" t="s">
        <v>4366</v>
      </c>
      <c r="D1839" t="s">
        <v>29</v>
      </c>
      <c r="E1839" t="s">
        <v>44</v>
      </c>
      <c r="F1839" t="s">
        <v>502</v>
      </c>
      <c r="G1839" t="s">
        <v>503</v>
      </c>
      <c r="H1839" t="s">
        <v>503</v>
      </c>
      <c r="I1839" t="s">
        <v>34</v>
      </c>
      <c r="J1839" t="s">
        <v>4742</v>
      </c>
      <c r="K1839" s="3">
        <v>40731</v>
      </c>
      <c r="L1839" t="s">
        <v>36</v>
      </c>
      <c r="M1839" t="s">
        <v>1888</v>
      </c>
      <c r="N1839" t="s">
        <v>1889</v>
      </c>
      <c r="O1839" t="s">
        <v>72</v>
      </c>
      <c r="P1839" t="s">
        <v>79</v>
      </c>
      <c r="Q1839">
        <v>5</v>
      </c>
      <c r="R1839" s="5">
        <v>28.041599999999999</v>
      </c>
      <c r="S1839" s="5">
        <v>52.162666666666674</v>
      </c>
      <c r="T1839" s="5">
        <v>156.48800000000003</v>
      </c>
      <c r="U1839">
        <v>0.4</v>
      </c>
      <c r="V1839" s="5">
        <v>16.28</v>
      </c>
      <c r="W1839" t="s">
        <v>41</v>
      </c>
      <c r="X1839" s="3">
        <v>40736</v>
      </c>
      <c r="Y1839" s="3">
        <v>40736</v>
      </c>
      <c r="Z1839">
        <v>5</v>
      </c>
      <c r="AA1839" t="s">
        <v>8400</v>
      </c>
      <c r="AB1839">
        <f t="shared" si="142"/>
        <v>0</v>
      </c>
      <c r="AC1839" t="str">
        <f t="shared" si="140"/>
        <v>Thursday</v>
      </c>
      <c r="AD1839" s="5">
        <v>7.181</v>
      </c>
      <c r="AE1839">
        <v>2011</v>
      </c>
      <c r="AF1839">
        <v>28</v>
      </c>
      <c r="AG1839" s="14">
        <f t="shared" si="141"/>
        <v>0.10403353611778537</v>
      </c>
      <c r="AH1839">
        <f t="shared" si="143"/>
        <v>0</v>
      </c>
      <c r="AI1839" t="str">
        <f t="shared" si="144"/>
        <v xml:space="preserve"> </v>
      </c>
    </row>
    <row r="1840" spans="1:35" x14ac:dyDescent="0.35">
      <c r="A1840">
        <v>1839</v>
      </c>
      <c r="B1840" t="s">
        <v>4365</v>
      </c>
      <c r="C1840" t="s">
        <v>4366</v>
      </c>
      <c r="D1840" t="s">
        <v>29</v>
      </c>
      <c r="E1840" t="s">
        <v>44</v>
      </c>
      <c r="F1840" t="s">
        <v>502</v>
      </c>
      <c r="G1840" t="s">
        <v>503</v>
      </c>
      <c r="H1840" t="s">
        <v>503</v>
      </c>
      <c r="I1840" t="s">
        <v>34</v>
      </c>
      <c r="J1840" t="s">
        <v>4742</v>
      </c>
      <c r="K1840" s="3">
        <v>40731</v>
      </c>
      <c r="L1840" t="s">
        <v>36</v>
      </c>
      <c r="M1840" t="s">
        <v>4342</v>
      </c>
      <c r="N1840" t="s">
        <v>4343</v>
      </c>
      <c r="O1840" t="s">
        <v>72</v>
      </c>
      <c r="P1840" t="s">
        <v>162</v>
      </c>
      <c r="Q1840">
        <v>2</v>
      </c>
      <c r="R1840" s="5">
        <v>183.88536087999995</v>
      </c>
      <c r="S1840" s="5">
        <v>203.86776066889627</v>
      </c>
      <c r="T1840" s="5">
        <v>243.82584175999992</v>
      </c>
      <c r="U1840">
        <v>0.40200000000000002</v>
      </c>
      <c r="V1840" s="5">
        <v>-123.94488</v>
      </c>
      <c r="W1840" t="s">
        <v>41</v>
      </c>
      <c r="X1840" s="3">
        <v>40736</v>
      </c>
      <c r="Y1840" s="3">
        <v>40737</v>
      </c>
      <c r="Z1840">
        <v>6</v>
      </c>
      <c r="AA1840" t="s">
        <v>8399</v>
      </c>
      <c r="AB1840">
        <f t="shared" si="142"/>
        <v>1</v>
      </c>
      <c r="AC1840" t="str">
        <f t="shared" si="140"/>
        <v>Thursday</v>
      </c>
      <c r="AD1840" s="5">
        <v>13.923</v>
      </c>
      <c r="AE1840">
        <v>2011</v>
      </c>
      <c r="AF1840">
        <v>28</v>
      </c>
      <c r="AG1840" s="14">
        <f t="shared" si="141"/>
        <v>-0.50833364956451221</v>
      </c>
      <c r="AH1840">
        <f t="shared" si="143"/>
        <v>1</v>
      </c>
      <c r="AI1840">
        <f t="shared" si="144"/>
        <v>1</v>
      </c>
    </row>
    <row r="1841" spans="1:35" x14ac:dyDescent="0.35">
      <c r="A1841">
        <v>1840</v>
      </c>
      <c r="B1841" t="s">
        <v>3707</v>
      </c>
      <c r="C1841" t="s">
        <v>3708</v>
      </c>
      <c r="D1841" t="s">
        <v>29</v>
      </c>
      <c r="E1841" t="s">
        <v>84</v>
      </c>
      <c r="F1841" t="s">
        <v>113</v>
      </c>
      <c r="G1841" t="s">
        <v>113</v>
      </c>
      <c r="H1841" t="s">
        <v>114</v>
      </c>
      <c r="I1841" t="s">
        <v>34</v>
      </c>
      <c r="J1841" t="s">
        <v>4743</v>
      </c>
      <c r="K1841" s="3">
        <v>41524</v>
      </c>
      <c r="L1841" t="s">
        <v>215</v>
      </c>
      <c r="M1841" t="s">
        <v>1294</v>
      </c>
      <c r="N1841" t="s">
        <v>1295</v>
      </c>
      <c r="O1841" t="s">
        <v>39</v>
      </c>
      <c r="P1841" t="s">
        <v>165</v>
      </c>
      <c r="Q1841">
        <v>3</v>
      </c>
      <c r="R1841" s="5">
        <v>20.300799999999999</v>
      </c>
      <c r="S1841" s="5">
        <v>37.047999999999995</v>
      </c>
      <c r="T1841" s="5">
        <v>66.686399999999978</v>
      </c>
      <c r="U1841">
        <v>0.4</v>
      </c>
      <c r="V1841" s="5">
        <v>5.7839999999999998</v>
      </c>
      <c r="W1841" t="s">
        <v>155</v>
      </c>
      <c r="X1841" s="3">
        <v>41526</v>
      </c>
      <c r="Y1841" s="3">
        <v>41526</v>
      </c>
      <c r="Z1841">
        <v>2</v>
      </c>
      <c r="AA1841" t="s">
        <v>8400</v>
      </c>
      <c r="AB1841">
        <f t="shared" si="142"/>
        <v>0</v>
      </c>
      <c r="AC1841" t="str">
        <f t="shared" si="140"/>
        <v>Saturday</v>
      </c>
      <c r="AD1841" s="5">
        <v>26.928999999999998</v>
      </c>
      <c r="AE1841">
        <v>2013</v>
      </c>
      <c r="AF1841">
        <v>36</v>
      </c>
      <c r="AG1841" s="14">
        <f t="shared" si="141"/>
        <v>8.6734326639314782E-2</v>
      </c>
      <c r="AH1841">
        <f t="shared" si="143"/>
        <v>0</v>
      </c>
      <c r="AI1841" t="str">
        <f t="shared" si="144"/>
        <v xml:space="preserve"> </v>
      </c>
    </row>
    <row r="1842" spans="1:35" x14ac:dyDescent="0.35">
      <c r="A1842">
        <v>1841</v>
      </c>
      <c r="B1842" t="s">
        <v>3896</v>
      </c>
      <c r="C1842" t="s">
        <v>3897</v>
      </c>
      <c r="D1842" t="s">
        <v>96</v>
      </c>
      <c r="E1842" t="s">
        <v>84</v>
      </c>
      <c r="F1842" t="s">
        <v>168</v>
      </c>
      <c r="G1842" t="s">
        <v>665</v>
      </c>
      <c r="H1842" t="s">
        <v>1331</v>
      </c>
      <c r="I1842" t="s">
        <v>34</v>
      </c>
      <c r="J1842" t="s">
        <v>4744</v>
      </c>
      <c r="K1842" s="3">
        <v>41085</v>
      </c>
      <c r="L1842" t="s">
        <v>136</v>
      </c>
      <c r="M1842" t="s">
        <v>1934</v>
      </c>
      <c r="N1842" t="s">
        <v>1818</v>
      </c>
      <c r="O1842" t="s">
        <v>39</v>
      </c>
      <c r="P1842" t="s">
        <v>165</v>
      </c>
      <c r="Q1842">
        <v>3</v>
      </c>
      <c r="R1842" s="5">
        <v>62.453066666666672</v>
      </c>
      <c r="S1842" s="5">
        <v>93.628444444444455</v>
      </c>
      <c r="T1842" s="5">
        <v>168.53120000000004</v>
      </c>
      <c r="U1842">
        <v>0.4</v>
      </c>
      <c r="V1842" s="5">
        <v>-18.827999999999999</v>
      </c>
      <c r="W1842" t="s">
        <v>155</v>
      </c>
      <c r="X1842" s="3">
        <v>41087</v>
      </c>
      <c r="Y1842" s="3">
        <v>41087</v>
      </c>
      <c r="Z1842">
        <v>2</v>
      </c>
      <c r="AA1842" t="s">
        <v>8400</v>
      </c>
      <c r="AB1842">
        <f t="shared" si="142"/>
        <v>0</v>
      </c>
      <c r="AC1842" t="str">
        <f t="shared" si="140"/>
        <v>Monday</v>
      </c>
      <c r="AD1842" s="5">
        <v>24.547999999999998</v>
      </c>
      <c r="AE1842">
        <v>2012</v>
      </c>
      <c r="AF1842">
        <v>26</v>
      </c>
      <c r="AG1842" s="14">
        <f t="shared" si="141"/>
        <v>-0.11171818630615574</v>
      </c>
      <c r="AH1842">
        <f t="shared" si="143"/>
        <v>0</v>
      </c>
      <c r="AI1842" t="str">
        <f t="shared" si="144"/>
        <v xml:space="preserve"> </v>
      </c>
    </row>
    <row r="1843" spans="1:35" x14ac:dyDescent="0.35">
      <c r="A1843">
        <v>1842</v>
      </c>
      <c r="B1843" t="s">
        <v>1495</v>
      </c>
      <c r="C1843" t="s">
        <v>1496</v>
      </c>
      <c r="D1843" t="s">
        <v>112</v>
      </c>
      <c r="E1843" t="s">
        <v>30</v>
      </c>
      <c r="F1843" t="s">
        <v>31</v>
      </c>
      <c r="G1843" t="s">
        <v>32</v>
      </c>
      <c r="H1843" t="s">
        <v>158</v>
      </c>
      <c r="I1843" t="s">
        <v>34</v>
      </c>
      <c r="J1843" t="s">
        <v>4745</v>
      </c>
      <c r="K1843" s="3">
        <v>41220</v>
      </c>
      <c r="L1843" t="s">
        <v>36</v>
      </c>
      <c r="M1843" t="s">
        <v>4746</v>
      </c>
      <c r="N1843" t="s">
        <v>4747</v>
      </c>
      <c r="O1843" t="s">
        <v>39</v>
      </c>
      <c r="P1843" t="s">
        <v>183</v>
      </c>
      <c r="Q1843">
        <v>2</v>
      </c>
      <c r="R1843" s="5">
        <v>262.22000000000003</v>
      </c>
      <c r="S1843" s="5">
        <v>345</v>
      </c>
      <c r="T1843" s="5">
        <v>690</v>
      </c>
      <c r="U1843">
        <v>0</v>
      </c>
      <c r="V1843" s="5">
        <v>165.56</v>
      </c>
      <c r="W1843" t="s">
        <v>41</v>
      </c>
      <c r="X1843" s="3">
        <v>41225</v>
      </c>
      <c r="Y1843" s="3">
        <v>41225</v>
      </c>
      <c r="Z1843">
        <v>5</v>
      </c>
      <c r="AA1843" t="s">
        <v>8400</v>
      </c>
      <c r="AB1843">
        <f t="shared" si="142"/>
        <v>0</v>
      </c>
      <c r="AC1843" t="str">
        <f t="shared" si="140"/>
        <v>Wednesday</v>
      </c>
      <c r="AD1843" s="5">
        <v>39.372</v>
      </c>
      <c r="AE1843">
        <v>2012</v>
      </c>
      <c r="AF1843">
        <v>45</v>
      </c>
      <c r="AG1843" s="14">
        <f t="shared" si="141"/>
        <v>0.23994202898550726</v>
      </c>
      <c r="AH1843">
        <f t="shared" si="143"/>
        <v>0</v>
      </c>
      <c r="AI1843" t="str">
        <f t="shared" si="144"/>
        <v xml:space="preserve"> </v>
      </c>
    </row>
    <row r="1844" spans="1:35" x14ac:dyDescent="0.35">
      <c r="A1844">
        <v>1843</v>
      </c>
      <c r="B1844" t="s">
        <v>4748</v>
      </c>
      <c r="C1844" t="s">
        <v>4749</v>
      </c>
      <c r="D1844" t="s">
        <v>112</v>
      </c>
      <c r="E1844" t="s">
        <v>44</v>
      </c>
      <c r="F1844" t="s">
        <v>570</v>
      </c>
      <c r="G1844" t="s">
        <v>4099</v>
      </c>
      <c r="H1844" t="s">
        <v>4100</v>
      </c>
      <c r="I1844" t="s">
        <v>34</v>
      </c>
      <c r="J1844" t="s">
        <v>4750</v>
      </c>
      <c r="K1844" s="3">
        <v>41778</v>
      </c>
      <c r="L1844" t="s">
        <v>36</v>
      </c>
      <c r="M1844" t="s">
        <v>4751</v>
      </c>
      <c r="N1844" t="s">
        <v>4752</v>
      </c>
      <c r="O1844" t="s">
        <v>51</v>
      </c>
      <c r="P1844" t="s">
        <v>52</v>
      </c>
      <c r="Q1844">
        <v>7</v>
      </c>
      <c r="R1844" s="5">
        <v>28.77542857142857</v>
      </c>
      <c r="S1844" s="5">
        <v>38.192380952380951</v>
      </c>
      <c r="T1844" s="5">
        <v>160.40799999999999</v>
      </c>
      <c r="U1844">
        <v>0.4</v>
      </c>
      <c r="V1844" s="5">
        <v>-41.02</v>
      </c>
      <c r="W1844" t="s">
        <v>41</v>
      </c>
      <c r="X1844" s="3">
        <v>41783</v>
      </c>
      <c r="Y1844" s="3">
        <v>41783</v>
      </c>
      <c r="Z1844">
        <v>5</v>
      </c>
      <c r="AA1844" t="s">
        <v>8400</v>
      </c>
      <c r="AB1844">
        <f t="shared" si="142"/>
        <v>0</v>
      </c>
      <c r="AC1844" t="str">
        <f t="shared" si="140"/>
        <v>Monday</v>
      </c>
      <c r="AD1844" s="5">
        <v>9.5220000000000002</v>
      </c>
      <c r="AE1844">
        <v>2014</v>
      </c>
      <c r="AF1844">
        <v>21</v>
      </c>
      <c r="AG1844" s="14">
        <f t="shared" si="141"/>
        <v>-0.25572290658820013</v>
      </c>
      <c r="AH1844">
        <f t="shared" si="143"/>
        <v>0</v>
      </c>
      <c r="AI1844" t="str">
        <f t="shared" si="144"/>
        <v xml:space="preserve"> </v>
      </c>
    </row>
    <row r="1845" spans="1:35" x14ac:dyDescent="0.35">
      <c r="A1845">
        <v>1844</v>
      </c>
      <c r="B1845" t="s">
        <v>4748</v>
      </c>
      <c r="C1845" t="s">
        <v>4749</v>
      </c>
      <c r="D1845" t="s">
        <v>112</v>
      </c>
      <c r="E1845" t="s">
        <v>44</v>
      </c>
      <c r="F1845" t="s">
        <v>570</v>
      </c>
      <c r="G1845" t="s">
        <v>4099</v>
      </c>
      <c r="H1845" t="s">
        <v>4100</v>
      </c>
      <c r="I1845" t="s">
        <v>34</v>
      </c>
      <c r="J1845" t="s">
        <v>4750</v>
      </c>
      <c r="K1845" s="3">
        <v>41778</v>
      </c>
      <c r="L1845" t="s">
        <v>36</v>
      </c>
      <c r="M1845" t="s">
        <v>53</v>
      </c>
      <c r="N1845" t="s">
        <v>54</v>
      </c>
      <c r="O1845" t="s">
        <v>51</v>
      </c>
      <c r="P1845" t="s">
        <v>55</v>
      </c>
      <c r="Q1845">
        <v>2</v>
      </c>
      <c r="R1845" s="5">
        <v>74.262400000000014</v>
      </c>
      <c r="S1845" s="5">
        <v>104.4106666666667</v>
      </c>
      <c r="T1845" s="5">
        <v>125.29280000000003</v>
      </c>
      <c r="U1845">
        <v>0.4</v>
      </c>
      <c r="V1845" s="5">
        <v>-23.231999999999999</v>
      </c>
      <c r="W1845" t="s">
        <v>41</v>
      </c>
      <c r="X1845" s="3">
        <v>41783</v>
      </c>
      <c r="Y1845" s="3">
        <v>41783</v>
      </c>
      <c r="Z1845">
        <v>5</v>
      </c>
      <c r="AA1845" t="s">
        <v>8400</v>
      </c>
      <c r="AB1845">
        <f t="shared" si="142"/>
        <v>0</v>
      </c>
      <c r="AC1845" t="str">
        <f t="shared" si="140"/>
        <v>Monday</v>
      </c>
      <c r="AD1845" s="5">
        <v>7.1779999999999999</v>
      </c>
      <c r="AE1845">
        <v>2014</v>
      </c>
      <c r="AF1845">
        <v>21</v>
      </c>
      <c r="AG1845" s="14">
        <f t="shared" si="141"/>
        <v>-0.18542166828421103</v>
      </c>
      <c r="AH1845">
        <f t="shared" si="143"/>
        <v>0</v>
      </c>
      <c r="AI1845" t="str">
        <f t="shared" si="144"/>
        <v xml:space="preserve"> </v>
      </c>
    </row>
    <row r="1846" spans="1:35" x14ac:dyDescent="0.35">
      <c r="A1846">
        <v>1845</v>
      </c>
      <c r="B1846" t="s">
        <v>4748</v>
      </c>
      <c r="C1846" t="s">
        <v>4749</v>
      </c>
      <c r="D1846" t="s">
        <v>112</v>
      </c>
      <c r="E1846" t="s">
        <v>44</v>
      </c>
      <c r="F1846" t="s">
        <v>570</v>
      </c>
      <c r="G1846" t="s">
        <v>4099</v>
      </c>
      <c r="H1846" t="s">
        <v>4100</v>
      </c>
      <c r="I1846" t="s">
        <v>34</v>
      </c>
      <c r="J1846" t="s">
        <v>4750</v>
      </c>
      <c r="K1846" s="3">
        <v>41778</v>
      </c>
      <c r="L1846" t="s">
        <v>36</v>
      </c>
      <c r="M1846" t="s">
        <v>4499</v>
      </c>
      <c r="N1846" t="s">
        <v>4500</v>
      </c>
      <c r="O1846" t="s">
        <v>39</v>
      </c>
      <c r="P1846" t="s">
        <v>61</v>
      </c>
      <c r="Q1846">
        <v>3</v>
      </c>
      <c r="R1846" s="5">
        <v>37.968266666666672</v>
      </c>
      <c r="S1846" s="5">
        <v>43.873777777777789</v>
      </c>
      <c r="T1846" s="5">
        <v>78.972800000000021</v>
      </c>
      <c r="U1846">
        <v>0.4</v>
      </c>
      <c r="V1846" s="5">
        <v>-34.932000000000002</v>
      </c>
      <c r="W1846" t="s">
        <v>41</v>
      </c>
      <c r="X1846" s="3">
        <v>41783</v>
      </c>
      <c r="Y1846" s="3">
        <v>41783</v>
      </c>
      <c r="Z1846">
        <v>5</v>
      </c>
      <c r="AA1846" t="s">
        <v>8400</v>
      </c>
      <c r="AB1846">
        <f t="shared" si="142"/>
        <v>0</v>
      </c>
      <c r="AC1846" t="str">
        <f t="shared" si="140"/>
        <v>Monday</v>
      </c>
      <c r="AD1846" s="5">
        <v>2.3250000000000002</v>
      </c>
      <c r="AE1846">
        <v>2014</v>
      </c>
      <c r="AF1846">
        <v>21</v>
      </c>
      <c r="AG1846" s="14">
        <f t="shared" si="141"/>
        <v>-0.4423295109202155</v>
      </c>
      <c r="AH1846">
        <f t="shared" si="143"/>
        <v>0</v>
      </c>
      <c r="AI1846" t="str">
        <f t="shared" si="144"/>
        <v xml:space="preserve"> </v>
      </c>
    </row>
    <row r="1847" spans="1:35" x14ac:dyDescent="0.35">
      <c r="A1847">
        <v>1846</v>
      </c>
      <c r="B1847" t="s">
        <v>4748</v>
      </c>
      <c r="C1847" t="s">
        <v>4749</v>
      </c>
      <c r="D1847" t="s">
        <v>112</v>
      </c>
      <c r="E1847" t="s">
        <v>44</v>
      </c>
      <c r="F1847" t="s">
        <v>570</v>
      </c>
      <c r="G1847" t="s">
        <v>4099</v>
      </c>
      <c r="H1847" t="s">
        <v>4100</v>
      </c>
      <c r="I1847" t="s">
        <v>34</v>
      </c>
      <c r="J1847" t="s">
        <v>4750</v>
      </c>
      <c r="K1847" s="3">
        <v>41778</v>
      </c>
      <c r="L1847" t="s">
        <v>36</v>
      </c>
      <c r="M1847" t="s">
        <v>2780</v>
      </c>
      <c r="N1847" t="s">
        <v>2781</v>
      </c>
      <c r="O1847" t="s">
        <v>72</v>
      </c>
      <c r="P1847" t="s">
        <v>178</v>
      </c>
      <c r="Q1847">
        <v>3</v>
      </c>
      <c r="R1847" s="5">
        <v>397.80559999999991</v>
      </c>
      <c r="S1847" s="5">
        <v>493.00266666666664</v>
      </c>
      <c r="T1847" s="5">
        <v>887.40479999999991</v>
      </c>
      <c r="U1847">
        <v>0.4</v>
      </c>
      <c r="V1847" s="5">
        <v>-306.012</v>
      </c>
      <c r="W1847" t="s">
        <v>41</v>
      </c>
      <c r="X1847" s="3">
        <v>41783</v>
      </c>
      <c r="Y1847" s="3">
        <v>41783</v>
      </c>
      <c r="Z1847">
        <v>5</v>
      </c>
      <c r="AA1847" t="s">
        <v>8400</v>
      </c>
      <c r="AB1847">
        <f t="shared" si="142"/>
        <v>0</v>
      </c>
      <c r="AC1847" t="str">
        <f t="shared" si="140"/>
        <v>Monday</v>
      </c>
      <c r="AD1847" s="5">
        <v>62.970999999999997</v>
      </c>
      <c r="AE1847">
        <v>2014</v>
      </c>
      <c r="AF1847">
        <v>21</v>
      </c>
      <c r="AG1847" s="14">
        <f t="shared" si="141"/>
        <v>-0.34483924360111645</v>
      </c>
      <c r="AH1847">
        <f t="shared" si="143"/>
        <v>0</v>
      </c>
      <c r="AI1847" t="str">
        <f t="shared" si="144"/>
        <v xml:space="preserve"> </v>
      </c>
    </row>
    <row r="1848" spans="1:35" x14ac:dyDescent="0.35">
      <c r="A1848">
        <v>1847</v>
      </c>
      <c r="B1848" t="s">
        <v>1975</v>
      </c>
      <c r="C1848" t="s">
        <v>1976</v>
      </c>
      <c r="D1848" t="s">
        <v>29</v>
      </c>
      <c r="E1848" t="s">
        <v>199</v>
      </c>
      <c r="F1848" t="s">
        <v>200</v>
      </c>
      <c r="G1848" t="s">
        <v>1002</v>
      </c>
      <c r="H1848" t="s">
        <v>1003</v>
      </c>
      <c r="I1848" t="s">
        <v>34</v>
      </c>
      <c r="J1848" t="s">
        <v>4753</v>
      </c>
      <c r="K1848" s="3">
        <v>41066</v>
      </c>
      <c r="L1848" t="s">
        <v>36</v>
      </c>
      <c r="M1848" t="s">
        <v>4754</v>
      </c>
      <c r="N1848" t="s">
        <v>4755</v>
      </c>
      <c r="O1848" t="s">
        <v>51</v>
      </c>
      <c r="P1848" t="s">
        <v>93</v>
      </c>
      <c r="Q1848">
        <v>2</v>
      </c>
      <c r="R1848" s="5">
        <v>24.7</v>
      </c>
      <c r="S1848" s="5">
        <v>32</v>
      </c>
      <c r="T1848" s="5">
        <v>64</v>
      </c>
      <c r="U1848">
        <v>0</v>
      </c>
      <c r="V1848" s="5">
        <v>14.6</v>
      </c>
      <c r="W1848" t="s">
        <v>41</v>
      </c>
      <c r="X1848" s="3">
        <v>41071</v>
      </c>
      <c r="Y1848" s="3">
        <v>41071</v>
      </c>
      <c r="Z1848">
        <v>5</v>
      </c>
      <c r="AA1848" t="s">
        <v>8400</v>
      </c>
      <c r="AB1848">
        <f t="shared" si="142"/>
        <v>0</v>
      </c>
      <c r="AC1848" t="str">
        <f t="shared" si="140"/>
        <v>Wednesday</v>
      </c>
      <c r="AD1848" s="5">
        <v>6.5380000000000003</v>
      </c>
      <c r="AE1848">
        <v>2012</v>
      </c>
      <c r="AF1848">
        <v>23</v>
      </c>
      <c r="AG1848" s="14">
        <f t="shared" si="141"/>
        <v>0.22812499999999999</v>
      </c>
      <c r="AH1848">
        <f t="shared" si="143"/>
        <v>0</v>
      </c>
      <c r="AI1848" t="str">
        <f t="shared" si="144"/>
        <v xml:space="preserve"> </v>
      </c>
    </row>
    <row r="1849" spans="1:35" x14ac:dyDescent="0.35">
      <c r="A1849">
        <v>1848</v>
      </c>
      <c r="B1849" t="s">
        <v>1975</v>
      </c>
      <c r="C1849" t="s">
        <v>1976</v>
      </c>
      <c r="D1849" t="s">
        <v>29</v>
      </c>
      <c r="E1849" t="s">
        <v>199</v>
      </c>
      <c r="F1849" t="s">
        <v>200</v>
      </c>
      <c r="G1849" t="s">
        <v>1002</v>
      </c>
      <c r="H1849" t="s">
        <v>1003</v>
      </c>
      <c r="I1849" t="s">
        <v>34</v>
      </c>
      <c r="J1849" t="s">
        <v>4753</v>
      </c>
      <c r="K1849" s="3">
        <v>41066</v>
      </c>
      <c r="L1849" t="s">
        <v>36</v>
      </c>
      <c r="M1849" t="s">
        <v>1773</v>
      </c>
      <c r="N1849" t="s">
        <v>1774</v>
      </c>
      <c r="O1849" t="s">
        <v>39</v>
      </c>
      <c r="P1849" t="s">
        <v>58</v>
      </c>
      <c r="Q1849">
        <v>2</v>
      </c>
      <c r="R1849" s="5">
        <v>7.7200000000000006</v>
      </c>
      <c r="S1849" s="5">
        <v>10.5</v>
      </c>
      <c r="T1849" s="5">
        <v>21</v>
      </c>
      <c r="U1849">
        <v>0</v>
      </c>
      <c r="V1849" s="5">
        <v>5.56</v>
      </c>
      <c r="W1849" t="s">
        <v>41</v>
      </c>
      <c r="X1849" s="3">
        <v>41071</v>
      </c>
      <c r="Y1849" s="3">
        <v>41072</v>
      </c>
      <c r="Z1849">
        <v>6</v>
      </c>
      <c r="AA1849" t="s">
        <v>8399</v>
      </c>
      <c r="AB1849">
        <f t="shared" si="142"/>
        <v>1</v>
      </c>
      <c r="AC1849" t="str">
        <f t="shared" si="140"/>
        <v>Wednesday</v>
      </c>
      <c r="AD1849" s="5">
        <v>1.171</v>
      </c>
      <c r="AE1849">
        <v>2012</v>
      </c>
      <c r="AF1849">
        <v>23</v>
      </c>
      <c r="AG1849" s="14">
        <f t="shared" si="141"/>
        <v>0.26476190476190475</v>
      </c>
      <c r="AH1849">
        <f t="shared" si="143"/>
        <v>1</v>
      </c>
      <c r="AI1849">
        <f t="shared" si="144"/>
        <v>1</v>
      </c>
    </row>
    <row r="1850" spans="1:35" x14ac:dyDescent="0.35">
      <c r="A1850">
        <v>1849</v>
      </c>
      <c r="B1850" t="s">
        <v>2141</v>
      </c>
      <c r="C1850" t="s">
        <v>2142</v>
      </c>
      <c r="D1850" t="s">
        <v>112</v>
      </c>
      <c r="E1850" t="s">
        <v>30</v>
      </c>
      <c r="F1850" t="s">
        <v>31</v>
      </c>
      <c r="G1850" t="s">
        <v>32</v>
      </c>
      <c r="H1850" t="s">
        <v>33</v>
      </c>
      <c r="I1850" t="s">
        <v>34</v>
      </c>
      <c r="J1850" t="s">
        <v>4756</v>
      </c>
      <c r="K1850" s="3">
        <v>40854</v>
      </c>
      <c r="L1850" t="s">
        <v>36</v>
      </c>
      <c r="M1850" t="s">
        <v>4757</v>
      </c>
      <c r="N1850" t="s">
        <v>4758</v>
      </c>
      <c r="O1850" t="s">
        <v>39</v>
      </c>
      <c r="P1850" t="s">
        <v>340</v>
      </c>
      <c r="Q1850">
        <v>5</v>
      </c>
      <c r="R1850" s="5">
        <v>13.440000000000001</v>
      </c>
      <c r="S1850" s="5">
        <v>14</v>
      </c>
      <c r="T1850" s="5">
        <v>70</v>
      </c>
      <c r="U1850">
        <v>0</v>
      </c>
      <c r="V1850" s="5">
        <v>2.8</v>
      </c>
      <c r="W1850" t="s">
        <v>41</v>
      </c>
      <c r="X1850" s="3">
        <v>40859</v>
      </c>
      <c r="Y1850" s="3">
        <v>40862</v>
      </c>
      <c r="Z1850">
        <v>8</v>
      </c>
      <c r="AA1850" t="s">
        <v>8399</v>
      </c>
      <c r="AB1850">
        <f t="shared" si="142"/>
        <v>3</v>
      </c>
      <c r="AC1850" t="str">
        <f t="shared" si="140"/>
        <v>Monday</v>
      </c>
      <c r="AD1850" s="5">
        <v>5.165</v>
      </c>
      <c r="AE1850">
        <v>2011</v>
      </c>
      <c r="AF1850">
        <v>46</v>
      </c>
      <c r="AG1850" s="14">
        <f t="shared" si="141"/>
        <v>0.04</v>
      </c>
      <c r="AH1850">
        <f t="shared" si="143"/>
        <v>1</v>
      </c>
      <c r="AI1850">
        <f t="shared" si="144"/>
        <v>3</v>
      </c>
    </row>
    <row r="1851" spans="1:35" x14ac:dyDescent="0.35">
      <c r="A1851">
        <v>1850</v>
      </c>
      <c r="B1851" t="s">
        <v>2070</v>
      </c>
      <c r="C1851" t="s">
        <v>2071</v>
      </c>
      <c r="D1851" t="s">
        <v>29</v>
      </c>
      <c r="E1851" t="s">
        <v>44</v>
      </c>
      <c r="F1851" t="s">
        <v>67</v>
      </c>
      <c r="G1851" t="s">
        <v>547</v>
      </c>
      <c r="H1851" t="s">
        <v>1088</v>
      </c>
      <c r="I1851" t="s">
        <v>34</v>
      </c>
      <c r="J1851" t="s">
        <v>4759</v>
      </c>
      <c r="K1851" s="3">
        <v>41846</v>
      </c>
      <c r="L1851" t="s">
        <v>36</v>
      </c>
      <c r="M1851" t="s">
        <v>4375</v>
      </c>
      <c r="N1851" t="s">
        <v>4376</v>
      </c>
      <c r="O1851" t="s">
        <v>39</v>
      </c>
      <c r="P1851" t="s">
        <v>76</v>
      </c>
      <c r="Q1851">
        <v>3</v>
      </c>
      <c r="R1851" s="5">
        <v>20.293333333333326</v>
      </c>
      <c r="S1851" s="5">
        <v>26.333333333333329</v>
      </c>
      <c r="T1851" s="5">
        <v>78.999999999999986</v>
      </c>
      <c r="U1851">
        <v>0</v>
      </c>
      <c r="V1851" s="5">
        <v>18.12</v>
      </c>
      <c r="W1851" t="s">
        <v>41</v>
      </c>
      <c r="X1851" s="3">
        <v>41851</v>
      </c>
      <c r="Y1851" s="3">
        <v>41851</v>
      </c>
      <c r="Z1851">
        <v>5</v>
      </c>
      <c r="AA1851" t="s">
        <v>8400</v>
      </c>
      <c r="AB1851">
        <f t="shared" si="142"/>
        <v>0</v>
      </c>
      <c r="AC1851" t="str">
        <f t="shared" si="140"/>
        <v>Saturday</v>
      </c>
      <c r="AD1851" s="5">
        <v>7.2279999999999998</v>
      </c>
      <c r="AE1851">
        <v>2014</v>
      </c>
      <c r="AF1851">
        <v>30</v>
      </c>
      <c r="AG1851" s="14">
        <f t="shared" si="141"/>
        <v>0.229367088607595</v>
      </c>
      <c r="AH1851">
        <f t="shared" si="143"/>
        <v>0</v>
      </c>
      <c r="AI1851" t="str">
        <f t="shared" si="144"/>
        <v xml:space="preserve"> </v>
      </c>
    </row>
    <row r="1852" spans="1:35" x14ac:dyDescent="0.35">
      <c r="A1852">
        <v>1851</v>
      </c>
      <c r="B1852" t="s">
        <v>2070</v>
      </c>
      <c r="C1852" t="s">
        <v>2071</v>
      </c>
      <c r="D1852" t="s">
        <v>29</v>
      </c>
      <c r="E1852" t="s">
        <v>44</v>
      </c>
      <c r="F1852" t="s">
        <v>67</v>
      </c>
      <c r="G1852" t="s">
        <v>547</v>
      </c>
      <c r="H1852" t="s">
        <v>1088</v>
      </c>
      <c r="I1852" t="s">
        <v>34</v>
      </c>
      <c r="J1852" t="s">
        <v>4759</v>
      </c>
      <c r="K1852" s="3">
        <v>41846</v>
      </c>
      <c r="L1852" t="s">
        <v>36</v>
      </c>
      <c r="M1852" t="s">
        <v>3381</v>
      </c>
      <c r="N1852" t="s">
        <v>3382</v>
      </c>
      <c r="O1852" t="s">
        <v>51</v>
      </c>
      <c r="P1852" t="s">
        <v>52</v>
      </c>
      <c r="Q1852">
        <v>5</v>
      </c>
      <c r="R1852" s="5">
        <v>11.52</v>
      </c>
      <c r="S1852" s="5">
        <v>15.799999999999999</v>
      </c>
      <c r="T1852" s="5">
        <v>79</v>
      </c>
      <c r="U1852">
        <v>0</v>
      </c>
      <c r="V1852" s="5">
        <v>21.4</v>
      </c>
      <c r="W1852" t="s">
        <v>41</v>
      </c>
      <c r="X1852" s="3">
        <v>41851</v>
      </c>
      <c r="Y1852" s="3">
        <v>41851</v>
      </c>
      <c r="Z1852">
        <v>5</v>
      </c>
      <c r="AA1852" t="s">
        <v>8400</v>
      </c>
      <c r="AB1852">
        <f t="shared" si="142"/>
        <v>0</v>
      </c>
      <c r="AC1852" t="str">
        <f t="shared" si="140"/>
        <v>Saturday</v>
      </c>
      <c r="AD1852" s="5">
        <v>6.3040000000000003</v>
      </c>
      <c r="AE1852">
        <v>2014</v>
      </c>
      <c r="AF1852">
        <v>30</v>
      </c>
      <c r="AG1852" s="14">
        <f t="shared" si="141"/>
        <v>0.27088607594936709</v>
      </c>
      <c r="AH1852">
        <f t="shared" si="143"/>
        <v>0</v>
      </c>
      <c r="AI1852" t="str">
        <f t="shared" si="144"/>
        <v xml:space="preserve"> </v>
      </c>
    </row>
    <row r="1853" spans="1:35" x14ac:dyDescent="0.35">
      <c r="A1853">
        <v>1852</v>
      </c>
      <c r="B1853" t="s">
        <v>4760</v>
      </c>
      <c r="C1853" t="s">
        <v>4761</v>
      </c>
      <c r="D1853" t="s">
        <v>29</v>
      </c>
      <c r="E1853" t="s">
        <v>84</v>
      </c>
      <c r="F1853" t="s">
        <v>463</v>
      </c>
      <c r="G1853" t="s">
        <v>463</v>
      </c>
      <c r="H1853" t="s">
        <v>464</v>
      </c>
      <c r="I1853" t="s">
        <v>34</v>
      </c>
      <c r="J1853" t="s">
        <v>4762</v>
      </c>
      <c r="K1853" s="3">
        <v>41953</v>
      </c>
      <c r="L1853" t="s">
        <v>136</v>
      </c>
      <c r="M1853" t="s">
        <v>4763</v>
      </c>
      <c r="N1853" t="s">
        <v>4764</v>
      </c>
      <c r="O1853" t="s">
        <v>39</v>
      </c>
      <c r="P1853" t="s">
        <v>90</v>
      </c>
      <c r="Q1853">
        <v>4</v>
      </c>
      <c r="R1853" s="5">
        <v>6.9</v>
      </c>
      <c r="S1853" s="5">
        <v>11</v>
      </c>
      <c r="T1853" s="5">
        <v>44</v>
      </c>
      <c r="U1853">
        <v>0</v>
      </c>
      <c r="V1853" s="5">
        <v>16.399999999999999</v>
      </c>
      <c r="W1853" t="s">
        <v>139</v>
      </c>
      <c r="X1853" s="3">
        <v>41956</v>
      </c>
      <c r="Y1853" s="3">
        <v>41956</v>
      </c>
      <c r="Z1853">
        <v>3</v>
      </c>
      <c r="AA1853" t="s">
        <v>8400</v>
      </c>
      <c r="AB1853">
        <f t="shared" si="142"/>
        <v>0</v>
      </c>
      <c r="AC1853" t="str">
        <f t="shared" si="140"/>
        <v>Monday</v>
      </c>
      <c r="AD1853" s="5">
        <v>6.5839999999999996</v>
      </c>
      <c r="AE1853">
        <v>2014</v>
      </c>
      <c r="AF1853">
        <v>46</v>
      </c>
      <c r="AG1853" s="14">
        <f t="shared" si="141"/>
        <v>0.37272727272727268</v>
      </c>
      <c r="AH1853">
        <f t="shared" si="143"/>
        <v>0</v>
      </c>
      <c r="AI1853" t="str">
        <f t="shared" si="144"/>
        <v xml:space="preserve"> </v>
      </c>
    </row>
    <row r="1854" spans="1:35" x14ac:dyDescent="0.35">
      <c r="A1854">
        <v>1853</v>
      </c>
      <c r="B1854" t="s">
        <v>4765</v>
      </c>
      <c r="C1854" t="s">
        <v>4766</v>
      </c>
      <c r="D1854" t="s">
        <v>96</v>
      </c>
      <c r="E1854" t="s">
        <v>84</v>
      </c>
      <c r="F1854" t="s">
        <v>740</v>
      </c>
      <c r="G1854" t="s">
        <v>741</v>
      </c>
      <c r="H1854" t="s">
        <v>1579</v>
      </c>
      <c r="I1854" t="s">
        <v>34</v>
      </c>
      <c r="J1854" t="s">
        <v>4767</v>
      </c>
      <c r="K1854" s="3">
        <v>41155</v>
      </c>
      <c r="L1854" t="s">
        <v>136</v>
      </c>
      <c r="M1854" t="s">
        <v>4768</v>
      </c>
      <c r="N1854" t="s">
        <v>4769</v>
      </c>
      <c r="O1854" t="s">
        <v>39</v>
      </c>
      <c r="P1854" t="s">
        <v>183</v>
      </c>
      <c r="Q1854">
        <v>2</v>
      </c>
      <c r="R1854" s="5">
        <v>13.98</v>
      </c>
      <c r="S1854" s="5">
        <v>24.5</v>
      </c>
      <c r="T1854" s="5">
        <v>49</v>
      </c>
      <c r="U1854">
        <v>0</v>
      </c>
      <c r="V1854" s="5">
        <v>21.04</v>
      </c>
      <c r="W1854" t="s">
        <v>242</v>
      </c>
      <c r="X1854" s="3">
        <v>41155</v>
      </c>
      <c r="Y1854" s="3">
        <v>41156</v>
      </c>
      <c r="Z1854">
        <v>1</v>
      </c>
      <c r="AA1854" t="s">
        <v>8399</v>
      </c>
      <c r="AB1854">
        <f t="shared" si="142"/>
        <v>1</v>
      </c>
      <c r="AC1854" t="str">
        <f t="shared" si="140"/>
        <v>Monday</v>
      </c>
      <c r="AD1854" s="5">
        <v>8.2870000000000008</v>
      </c>
      <c r="AE1854">
        <v>2012</v>
      </c>
      <c r="AF1854">
        <v>36</v>
      </c>
      <c r="AG1854" s="14">
        <f t="shared" si="141"/>
        <v>0.4293877551020408</v>
      </c>
      <c r="AH1854">
        <f t="shared" si="143"/>
        <v>1</v>
      </c>
      <c r="AI1854">
        <f t="shared" si="144"/>
        <v>1</v>
      </c>
    </row>
    <row r="1855" spans="1:35" x14ac:dyDescent="0.35">
      <c r="A1855">
        <v>1854</v>
      </c>
      <c r="B1855" t="s">
        <v>124</v>
      </c>
      <c r="C1855" t="s">
        <v>125</v>
      </c>
      <c r="D1855" t="s">
        <v>112</v>
      </c>
      <c r="E1855" t="s">
        <v>199</v>
      </c>
      <c r="F1855" t="s">
        <v>212</v>
      </c>
      <c r="G1855" t="s">
        <v>245</v>
      </c>
      <c r="H1855" t="s">
        <v>245</v>
      </c>
      <c r="I1855" t="s">
        <v>34</v>
      </c>
      <c r="J1855" t="s">
        <v>4770</v>
      </c>
      <c r="K1855" s="3">
        <v>41320</v>
      </c>
      <c r="L1855" t="s">
        <v>36</v>
      </c>
      <c r="M1855" t="s">
        <v>4771</v>
      </c>
      <c r="N1855" t="s">
        <v>4772</v>
      </c>
      <c r="O1855" t="s">
        <v>51</v>
      </c>
      <c r="P1855" t="s">
        <v>52</v>
      </c>
      <c r="Q1855">
        <v>1</v>
      </c>
      <c r="R1855" s="5">
        <v>24.635000000000002</v>
      </c>
      <c r="S1855" s="5">
        <v>35.090000000000003</v>
      </c>
      <c r="T1855" s="5">
        <v>17.545000000000002</v>
      </c>
      <c r="U1855">
        <v>0.5</v>
      </c>
      <c r="V1855" s="5">
        <v>-7.09</v>
      </c>
      <c r="W1855" t="s">
        <v>41</v>
      </c>
      <c r="X1855" s="3">
        <v>41325</v>
      </c>
      <c r="Y1855" s="3">
        <v>41326</v>
      </c>
      <c r="Z1855">
        <v>6</v>
      </c>
      <c r="AA1855" t="s">
        <v>8399</v>
      </c>
      <c r="AB1855">
        <f t="shared" si="142"/>
        <v>1</v>
      </c>
      <c r="AC1855" t="str">
        <f t="shared" si="140"/>
        <v>Friday</v>
      </c>
      <c r="AD1855" s="5">
        <v>1.014</v>
      </c>
      <c r="AE1855">
        <v>2013</v>
      </c>
      <c r="AF1855">
        <v>7</v>
      </c>
      <c r="AG1855" s="14">
        <f t="shared" si="141"/>
        <v>-0.40410373325733823</v>
      </c>
      <c r="AH1855">
        <f t="shared" si="143"/>
        <v>1</v>
      </c>
      <c r="AI1855">
        <f t="shared" si="144"/>
        <v>1</v>
      </c>
    </row>
    <row r="1856" spans="1:35" x14ac:dyDescent="0.35">
      <c r="A1856">
        <v>1855</v>
      </c>
      <c r="B1856" t="s">
        <v>4773</v>
      </c>
      <c r="C1856" t="s">
        <v>4774</v>
      </c>
      <c r="D1856" t="s">
        <v>96</v>
      </c>
      <c r="E1856" t="s">
        <v>30</v>
      </c>
      <c r="F1856" t="s">
        <v>31</v>
      </c>
      <c r="G1856" t="s">
        <v>3838</v>
      </c>
      <c r="H1856" t="s">
        <v>600</v>
      </c>
      <c r="I1856" t="s">
        <v>34</v>
      </c>
      <c r="J1856" t="s">
        <v>4775</v>
      </c>
      <c r="K1856" s="3">
        <v>41810</v>
      </c>
      <c r="L1856" t="s">
        <v>36</v>
      </c>
      <c r="M1856" t="s">
        <v>1206</v>
      </c>
      <c r="N1856" t="s">
        <v>1207</v>
      </c>
      <c r="O1856" t="s">
        <v>51</v>
      </c>
      <c r="P1856" t="s">
        <v>55</v>
      </c>
      <c r="Q1856">
        <v>7</v>
      </c>
      <c r="R1856" s="5">
        <v>38.431314285714279</v>
      </c>
      <c r="S1856" s="5">
        <v>77.05414285714285</v>
      </c>
      <c r="T1856" s="5">
        <v>431.50319999999994</v>
      </c>
      <c r="U1856">
        <v>0.2</v>
      </c>
      <c r="V1856" s="5">
        <v>162.48400000000001</v>
      </c>
      <c r="W1856" t="s">
        <v>41</v>
      </c>
      <c r="X1856" s="3">
        <v>41815</v>
      </c>
      <c r="Y1856" s="3">
        <v>41815</v>
      </c>
      <c r="Z1856">
        <v>5</v>
      </c>
      <c r="AA1856" t="s">
        <v>8400</v>
      </c>
      <c r="AB1856">
        <f t="shared" si="142"/>
        <v>0</v>
      </c>
      <c r="AC1856" t="str">
        <f t="shared" si="140"/>
        <v>Friday</v>
      </c>
      <c r="AD1856" s="5">
        <v>30.042999999999999</v>
      </c>
      <c r="AE1856">
        <v>2014</v>
      </c>
      <c r="AF1856">
        <v>25</v>
      </c>
      <c r="AG1856" s="14">
        <f t="shared" si="141"/>
        <v>0.37655340678817684</v>
      </c>
      <c r="AH1856">
        <f t="shared" si="143"/>
        <v>0</v>
      </c>
      <c r="AI1856" t="str">
        <f t="shared" si="144"/>
        <v xml:space="preserve"> </v>
      </c>
    </row>
    <row r="1857" spans="1:35" x14ac:dyDescent="0.35">
      <c r="A1857">
        <v>1856</v>
      </c>
      <c r="B1857" t="s">
        <v>4773</v>
      </c>
      <c r="C1857" t="s">
        <v>4774</v>
      </c>
      <c r="D1857" t="s">
        <v>96</v>
      </c>
      <c r="E1857" t="s">
        <v>30</v>
      </c>
      <c r="F1857" t="s">
        <v>31</v>
      </c>
      <c r="G1857" t="s">
        <v>3838</v>
      </c>
      <c r="H1857" t="s">
        <v>600</v>
      </c>
      <c r="I1857" t="s">
        <v>34</v>
      </c>
      <c r="J1857" t="s">
        <v>4775</v>
      </c>
      <c r="K1857" s="3">
        <v>41810</v>
      </c>
      <c r="L1857" t="s">
        <v>36</v>
      </c>
      <c r="M1857" t="s">
        <v>3402</v>
      </c>
      <c r="N1857" t="s">
        <v>3403</v>
      </c>
      <c r="O1857" t="s">
        <v>51</v>
      </c>
      <c r="P1857" t="s">
        <v>93</v>
      </c>
      <c r="Q1857">
        <v>2</v>
      </c>
      <c r="R1857" s="5">
        <v>34.877600000000001</v>
      </c>
      <c r="S1857" s="5">
        <v>45.286999999999999</v>
      </c>
      <c r="T1857" s="5">
        <v>72.459199999999996</v>
      </c>
      <c r="U1857">
        <v>0.2</v>
      </c>
      <c r="V1857" s="5">
        <v>2.7040000000000002</v>
      </c>
      <c r="W1857" t="s">
        <v>41</v>
      </c>
      <c r="X1857" s="3">
        <v>41815</v>
      </c>
      <c r="Y1857" s="3">
        <v>41815</v>
      </c>
      <c r="Z1857">
        <v>5</v>
      </c>
      <c r="AA1857" t="s">
        <v>8400</v>
      </c>
      <c r="AB1857">
        <f t="shared" si="142"/>
        <v>0</v>
      </c>
      <c r="AC1857" t="str">
        <f t="shared" si="140"/>
        <v>Friday</v>
      </c>
      <c r="AD1857" s="5">
        <v>5.4690000000000003</v>
      </c>
      <c r="AE1857">
        <v>2014</v>
      </c>
      <c r="AF1857">
        <v>25</v>
      </c>
      <c r="AG1857" s="14">
        <f t="shared" si="141"/>
        <v>3.7317552498509508E-2</v>
      </c>
      <c r="AH1857">
        <f t="shared" si="143"/>
        <v>0</v>
      </c>
      <c r="AI1857" t="str">
        <f t="shared" si="144"/>
        <v xml:space="preserve"> </v>
      </c>
    </row>
    <row r="1858" spans="1:35" x14ac:dyDescent="0.35">
      <c r="A1858">
        <v>1857</v>
      </c>
      <c r="B1858" t="s">
        <v>4209</v>
      </c>
      <c r="C1858" t="s">
        <v>4210</v>
      </c>
      <c r="D1858" t="s">
        <v>112</v>
      </c>
      <c r="E1858" t="s">
        <v>30</v>
      </c>
      <c r="F1858" t="s">
        <v>31</v>
      </c>
      <c r="G1858" t="s">
        <v>476</v>
      </c>
      <c r="H1858" t="s">
        <v>874</v>
      </c>
      <c r="I1858" t="s">
        <v>34</v>
      </c>
      <c r="J1858" t="s">
        <v>4776</v>
      </c>
      <c r="K1858" s="3">
        <v>41502</v>
      </c>
      <c r="L1858" t="s">
        <v>136</v>
      </c>
      <c r="M1858" t="s">
        <v>1466</v>
      </c>
      <c r="N1858" t="s">
        <v>1467</v>
      </c>
      <c r="O1858" t="s">
        <v>51</v>
      </c>
      <c r="P1858" t="s">
        <v>55</v>
      </c>
      <c r="Q1858">
        <v>3</v>
      </c>
      <c r="R1858" s="5">
        <v>123.7056</v>
      </c>
      <c r="S1858" s="5">
        <v>253.89699999999999</v>
      </c>
      <c r="T1858" s="5">
        <v>609.3528</v>
      </c>
      <c r="U1858">
        <v>0.2</v>
      </c>
      <c r="V1858" s="5">
        <v>238.23599999999999</v>
      </c>
      <c r="W1858" t="s">
        <v>139</v>
      </c>
      <c r="X1858" s="3">
        <v>41505</v>
      </c>
      <c r="Y1858" s="3">
        <v>41505</v>
      </c>
      <c r="Z1858">
        <v>3</v>
      </c>
      <c r="AA1858" t="s">
        <v>8400</v>
      </c>
      <c r="AB1858">
        <f t="shared" si="142"/>
        <v>0</v>
      </c>
      <c r="AC1858" t="str">
        <f t="shared" ref="AC1858:AC1921" si="145">TEXT(K1858,"dddd")</f>
        <v>Friday</v>
      </c>
      <c r="AD1858" s="5">
        <v>101.754</v>
      </c>
      <c r="AE1858">
        <v>2013</v>
      </c>
      <c r="AF1858">
        <v>33</v>
      </c>
      <c r="AG1858" s="14">
        <f t="shared" ref="AG1858:AG1921" si="146">V1858/T1858</f>
        <v>0.39096562779394795</v>
      </c>
      <c r="AH1858">
        <f t="shared" si="143"/>
        <v>0</v>
      </c>
      <c r="AI1858" t="str">
        <f t="shared" si="144"/>
        <v xml:space="preserve"> </v>
      </c>
    </row>
    <row r="1859" spans="1:35" x14ac:dyDescent="0.35">
      <c r="A1859">
        <v>1858</v>
      </c>
      <c r="B1859" t="s">
        <v>4209</v>
      </c>
      <c r="C1859" t="s">
        <v>4210</v>
      </c>
      <c r="D1859" t="s">
        <v>112</v>
      </c>
      <c r="E1859" t="s">
        <v>30</v>
      </c>
      <c r="F1859" t="s">
        <v>31</v>
      </c>
      <c r="G1859" t="s">
        <v>476</v>
      </c>
      <c r="H1859" t="s">
        <v>874</v>
      </c>
      <c r="I1859" t="s">
        <v>34</v>
      </c>
      <c r="J1859" t="s">
        <v>4776</v>
      </c>
      <c r="K1859" s="3">
        <v>41502</v>
      </c>
      <c r="L1859" t="s">
        <v>136</v>
      </c>
      <c r="M1859" t="s">
        <v>2360</v>
      </c>
      <c r="N1859" t="s">
        <v>2361</v>
      </c>
      <c r="O1859" t="s">
        <v>51</v>
      </c>
      <c r="P1859" t="s">
        <v>52</v>
      </c>
      <c r="Q1859">
        <v>5</v>
      </c>
      <c r="R1859" s="5">
        <v>14.375999999999999</v>
      </c>
      <c r="S1859" s="5">
        <v>15.893333333333331</v>
      </c>
      <c r="T1859" s="5">
        <v>47.679999999999993</v>
      </c>
      <c r="U1859">
        <v>0.4</v>
      </c>
      <c r="V1859" s="5">
        <v>-24.2</v>
      </c>
      <c r="W1859" t="s">
        <v>139</v>
      </c>
      <c r="X1859" s="3">
        <v>41505</v>
      </c>
      <c r="Y1859" s="3">
        <v>41508</v>
      </c>
      <c r="Z1859">
        <v>6</v>
      </c>
      <c r="AA1859" t="s">
        <v>8399</v>
      </c>
      <c r="AB1859">
        <f t="shared" ref="AB1859:AB1922" si="147">Y1859-X1859</f>
        <v>3</v>
      </c>
      <c r="AC1859" t="str">
        <f t="shared" si="145"/>
        <v>Friday</v>
      </c>
      <c r="AD1859" s="5">
        <v>4.2670000000000003</v>
      </c>
      <c r="AE1859">
        <v>2013</v>
      </c>
      <c r="AF1859">
        <v>33</v>
      </c>
      <c r="AG1859" s="14">
        <f t="shared" si="146"/>
        <v>-0.50755033557046991</v>
      </c>
      <c r="AH1859">
        <f t="shared" ref="AH1859:AH1922" si="148">IF(AA1859 = "Late", 1, 0)</f>
        <v>1</v>
      </c>
      <c r="AI1859">
        <f t="shared" ref="AI1859:AI1922" si="149">IF(AB1859&gt;0, AB1859, " ")</f>
        <v>3</v>
      </c>
    </row>
    <row r="1860" spans="1:35" x14ac:dyDescent="0.35">
      <c r="A1860">
        <v>1859</v>
      </c>
      <c r="B1860" t="s">
        <v>977</v>
      </c>
      <c r="C1860" t="s">
        <v>978</v>
      </c>
      <c r="D1860" t="s">
        <v>29</v>
      </c>
      <c r="E1860" t="s">
        <v>84</v>
      </c>
      <c r="F1860" t="s">
        <v>85</v>
      </c>
      <c r="G1860" t="s">
        <v>1257</v>
      </c>
      <c r="H1860" t="s">
        <v>1257</v>
      </c>
      <c r="I1860" t="s">
        <v>34</v>
      </c>
      <c r="J1860" t="s">
        <v>4777</v>
      </c>
      <c r="K1860" s="3">
        <v>41813</v>
      </c>
      <c r="L1860" t="s">
        <v>215</v>
      </c>
      <c r="M1860" t="s">
        <v>4597</v>
      </c>
      <c r="N1860" t="s">
        <v>4598</v>
      </c>
      <c r="O1860" t="s">
        <v>51</v>
      </c>
      <c r="P1860" t="s">
        <v>55</v>
      </c>
      <c r="Q1860">
        <v>6</v>
      </c>
      <c r="R1860" s="5">
        <v>71.65333333333335</v>
      </c>
      <c r="S1860" s="5">
        <v>82.333333333333343</v>
      </c>
      <c r="T1860" s="5">
        <v>494.00000000000006</v>
      </c>
      <c r="U1860">
        <v>0</v>
      </c>
      <c r="V1860" s="5">
        <v>64.08</v>
      </c>
      <c r="W1860" t="s">
        <v>242</v>
      </c>
      <c r="X1860" s="3">
        <v>41813</v>
      </c>
      <c r="Y1860" s="3">
        <v>41813</v>
      </c>
      <c r="Z1860">
        <v>0</v>
      </c>
      <c r="AA1860" t="s">
        <v>8400</v>
      </c>
      <c r="AB1860">
        <f t="shared" si="147"/>
        <v>0</v>
      </c>
      <c r="AC1860" t="str">
        <f t="shared" si="145"/>
        <v>Monday</v>
      </c>
      <c r="AD1860" s="5">
        <v>58.521999999999998</v>
      </c>
      <c r="AE1860">
        <v>2014</v>
      </c>
      <c r="AF1860">
        <v>26</v>
      </c>
      <c r="AG1860" s="14">
        <f t="shared" si="146"/>
        <v>0.12971659919028339</v>
      </c>
      <c r="AH1860">
        <f t="shared" si="148"/>
        <v>0</v>
      </c>
      <c r="AI1860" t="str">
        <f t="shared" si="149"/>
        <v xml:space="preserve"> </v>
      </c>
    </row>
    <row r="1861" spans="1:35" x14ac:dyDescent="0.35">
      <c r="A1861">
        <v>1860</v>
      </c>
      <c r="B1861" t="s">
        <v>4778</v>
      </c>
      <c r="C1861" t="s">
        <v>4779</v>
      </c>
      <c r="D1861" t="s">
        <v>29</v>
      </c>
      <c r="E1861" t="s">
        <v>44</v>
      </c>
      <c r="F1861" t="s">
        <v>67</v>
      </c>
      <c r="G1861" t="s">
        <v>68</v>
      </c>
      <c r="H1861" t="s">
        <v>68</v>
      </c>
      <c r="I1861" t="s">
        <v>34</v>
      </c>
      <c r="J1861" t="s">
        <v>4780</v>
      </c>
      <c r="K1861" s="3">
        <v>41933</v>
      </c>
      <c r="L1861" t="s">
        <v>215</v>
      </c>
      <c r="M1861" t="s">
        <v>672</v>
      </c>
      <c r="N1861" t="s">
        <v>673</v>
      </c>
      <c r="O1861" t="s">
        <v>72</v>
      </c>
      <c r="P1861" t="s">
        <v>162</v>
      </c>
      <c r="Q1861">
        <v>1</v>
      </c>
      <c r="R1861" s="5">
        <v>149.80118696</v>
      </c>
      <c r="S1861" s="5">
        <v>176.3003075751503</v>
      </c>
      <c r="T1861" s="5">
        <v>175.94770696</v>
      </c>
      <c r="U1861">
        <v>2E-3</v>
      </c>
      <c r="V1861" s="5">
        <v>26.146519999999999</v>
      </c>
      <c r="W1861" t="s">
        <v>242</v>
      </c>
      <c r="X1861" s="3">
        <v>41933</v>
      </c>
      <c r="Y1861" s="3">
        <v>41933</v>
      </c>
      <c r="Z1861">
        <v>0</v>
      </c>
      <c r="AA1861" t="s">
        <v>8400</v>
      </c>
      <c r="AB1861">
        <f t="shared" si="147"/>
        <v>0</v>
      </c>
      <c r="AC1861" t="str">
        <f t="shared" si="145"/>
        <v>Tuesday</v>
      </c>
      <c r="AD1861" s="5">
        <v>26.956</v>
      </c>
      <c r="AE1861">
        <v>2014</v>
      </c>
      <c r="AF1861">
        <v>43</v>
      </c>
      <c r="AG1861" s="14">
        <f t="shared" si="146"/>
        <v>0.14860392585817647</v>
      </c>
      <c r="AH1861">
        <f t="shared" si="148"/>
        <v>0</v>
      </c>
      <c r="AI1861" t="str">
        <f t="shared" si="149"/>
        <v xml:space="preserve"> </v>
      </c>
    </row>
    <row r="1862" spans="1:35" x14ac:dyDescent="0.35">
      <c r="A1862">
        <v>1861</v>
      </c>
      <c r="B1862" t="s">
        <v>4778</v>
      </c>
      <c r="C1862" t="s">
        <v>4779</v>
      </c>
      <c r="D1862" t="s">
        <v>29</v>
      </c>
      <c r="E1862" t="s">
        <v>44</v>
      </c>
      <c r="F1862" t="s">
        <v>67</v>
      </c>
      <c r="G1862" t="s">
        <v>68</v>
      </c>
      <c r="H1862" t="s">
        <v>68</v>
      </c>
      <c r="I1862" t="s">
        <v>34</v>
      </c>
      <c r="J1862" t="s">
        <v>4780</v>
      </c>
      <c r="K1862" s="3">
        <v>41933</v>
      </c>
      <c r="L1862" t="s">
        <v>215</v>
      </c>
      <c r="M1862" t="s">
        <v>3419</v>
      </c>
      <c r="N1862" t="s">
        <v>3420</v>
      </c>
      <c r="O1862" t="s">
        <v>39</v>
      </c>
      <c r="P1862" t="s">
        <v>340</v>
      </c>
      <c r="Q1862">
        <v>5</v>
      </c>
      <c r="R1862" s="5">
        <v>16.64</v>
      </c>
      <c r="S1862" s="5">
        <v>19.8</v>
      </c>
      <c r="T1862" s="5">
        <v>99</v>
      </c>
      <c r="U1862">
        <v>0</v>
      </c>
      <c r="V1862" s="5">
        <v>15.8</v>
      </c>
      <c r="W1862" t="s">
        <v>242</v>
      </c>
      <c r="X1862" s="3">
        <v>41933</v>
      </c>
      <c r="Y1862" s="3">
        <v>41933</v>
      </c>
      <c r="Z1862">
        <v>0</v>
      </c>
      <c r="AA1862" t="s">
        <v>8400</v>
      </c>
      <c r="AB1862">
        <f t="shared" si="147"/>
        <v>0</v>
      </c>
      <c r="AC1862" t="str">
        <f t="shared" si="145"/>
        <v>Tuesday</v>
      </c>
      <c r="AD1862" s="5">
        <v>19.198</v>
      </c>
      <c r="AE1862">
        <v>2014</v>
      </c>
      <c r="AF1862">
        <v>43</v>
      </c>
      <c r="AG1862" s="14">
        <f t="shared" si="146"/>
        <v>0.1595959595959596</v>
      </c>
      <c r="AH1862">
        <f t="shared" si="148"/>
        <v>0</v>
      </c>
      <c r="AI1862" t="str">
        <f t="shared" si="149"/>
        <v xml:space="preserve"> </v>
      </c>
    </row>
    <row r="1863" spans="1:35" x14ac:dyDescent="0.35">
      <c r="A1863">
        <v>1862</v>
      </c>
      <c r="B1863" t="s">
        <v>4778</v>
      </c>
      <c r="C1863" t="s">
        <v>4779</v>
      </c>
      <c r="D1863" t="s">
        <v>29</v>
      </c>
      <c r="E1863" t="s">
        <v>44</v>
      </c>
      <c r="F1863" t="s">
        <v>67</v>
      </c>
      <c r="G1863" t="s">
        <v>68</v>
      </c>
      <c r="H1863" t="s">
        <v>68</v>
      </c>
      <c r="I1863" t="s">
        <v>34</v>
      </c>
      <c r="J1863" t="s">
        <v>4780</v>
      </c>
      <c r="K1863" s="3">
        <v>41933</v>
      </c>
      <c r="L1863" t="s">
        <v>215</v>
      </c>
      <c r="M1863" t="s">
        <v>4781</v>
      </c>
      <c r="N1863" t="s">
        <v>4782</v>
      </c>
      <c r="O1863" t="s">
        <v>39</v>
      </c>
      <c r="P1863" t="s">
        <v>40</v>
      </c>
      <c r="Q1863">
        <v>2</v>
      </c>
      <c r="R1863" s="5">
        <v>4.5</v>
      </c>
      <c r="S1863" s="5">
        <v>6</v>
      </c>
      <c r="T1863" s="5">
        <v>12</v>
      </c>
      <c r="U1863">
        <v>0</v>
      </c>
      <c r="V1863" s="5">
        <v>3</v>
      </c>
      <c r="W1863" t="s">
        <v>242</v>
      </c>
      <c r="X1863" s="3">
        <v>41933</v>
      </c>
      <c r="Y1863" s="3">
        <v>41933</v>
      </c>
      <c r="Z1863">
        <v>0</v>
      </c>
      <c r="AA1863" t="s">
        <v>8400</v>
      </c>
      <c r="AB1863">
        <f t="shared" si="147"/>
        <v>0</v>
      </c>
      <c r="AC1863" t="str">
        <f t="shared" si="145"/>
        <v>Tuesday</v>
      </c>
      <c r="AD1863" s="5">
        <v>2.1589999999999998</v>
      </c>
      <c r="AE1863">
        <v>2014</v>
      </c>
      <c r="AF1863">
        <v>43</v>
      </c>
      <c r="AG1863" s="14">
        <f t="shared" si="146"/>
        <v>0.25</v>
      </c>
      <c r="AH1863">
        <f t="shared" si="148"/>
        <v>0</v>
      </c>
      <c r="AI1863" t="str">
        <f t="shared" si="149"/>
        <v xml:space="preserve"> </v>
      </c>
    </row>
    <row r="1864" spans="1:35" x14ac:dyDescent="0.35">
      <c r="A1864">
        <v>1863</v>
      </c>
      <c r="B1864" t="s">
        <v>4778</v>
      </c>
      <c r="C1864" t="s">
        <v>4779</v>
      </c>
      <c r="D1864" t="s">
        <v>29</v>
      </c>
      <c r="E1864" t="s">
        <v>44</v>
      </c>
      <c r="F1864" t="s">
        <v>67</v>
      </c>
      <c r="G1864" t="s">
        <v>68</v>
      </c>
      <c r="H1864" t="s">
        <v>68</v>
      </c>
      <c r="I1864" t="s">
        <v>34</v>
      </c>
      <c r="J1864" t="s">
        <v>4780</v>
      </c>
      <c r="K1864" s="3">
        <v>41933</v>
      </c>
      <c r="L1864" t="s">
        <v>215</v>
      </c>
      <c r="M1864" t="s">
        <v>3842</v>
      </c>
      <c r="N1864" t="s">
        <v>3843</v>
      </c>
      <c r="O1864" t="s">
        <v>51</v>
      </c>
      <c r="P1864" t="s">
        <v>52</v>
      </c>
      <c r="Q1864">
        <v>6</v>
      </c>
      <c r="R1864" s="5">
        <v>40.353333333333332</v>
      </c>
      <c r="S1864" s="5">
        <v>73.333333333333329</v>
      </c>
      <c r="T1864" s="5">
        <v>440</v>
      </c>
      <c r="U1864">
        <v>0</v>
      </c>
      <c r="V1864" s="5">
        <v>197.88</v>
      </c>
      <c r="W1864" t="s">
        <v>242</v>
      </c>
      <c r="X1864" s="3">
        <v>41933</v>
      </c>
      <c r="Y1864" s="3">
        <v>41934</v>
      </c>
      <c r="Z1864">
        <v>1</v>
      </c>
      <c r="AA1864" t="s">
        <v>8399</v>
      </c>
      <c r="AB1864">
        <f t="shared" si="147"/>
        <v>1</v>
      </c>
      <c r="AC1864" t="str">
        <f t="shared" si="145"/>
        <v>Tuesday</v>
      </c>
      <c r="AD1864" s="5">
        <v>148.136</v>
      </c>
      <c r="AE1864">
        <v>2014</v>
      </c>
      <c r="AF1864">
        <v>43</v>
      </c>
      <c r="AG1864" s="14">
        <f t="shared" si="146"/>
        <v>0.4497272727272727</v>
      </c>
      <c r="AH1864">
        <f t="shared" si="148"/>
        <v>1</v>
      </c>
      <c r="AI1864">
        <f t="shared" si="149"/>
        <v>1</v>
      </c>
    </row>
    <row r="1865" spans="1:35" x14ac:dyDescent="0.35">
      <c r="A1865">
        <v>1864</v>
      </c>
      <c r="B1865" t="s">
        <v>709</v>
      </c>
      <c r="C1865" t="s">
        <v>710</v>
      </c>
      <c r="D1865" t="s">
        <v>112</v>
      </c>
      <c r="E1865" t="s">
        <v>30</v>
      </c>
      <c r="F1865" t="s">
        <v>31</v>
      </c>
      <c r="G1865" t="s">
        <v>32</v>
      </c>
      <c r="H1865" t="s">
        <v>4033</v>
      </c>
      <c r="I1865" t="s">
        <v>34</v>
      </c>
      <c r="J1865" t="s">
        <v>4783</v>
      </c>
      <c r="K1865" s="3">
        <v>40862</v>
      </c>
      <c r="L1865" t="s">
        <v>215</v>
      </c>
      <c r="M1865" t="s">
        <v>488</v>
      </c>
      <c r="N1865" t="s">
        <v>489</v>
      </c>
      <c r="O1865" t="s">
        <v>39</v>
      </c>
      <c r="P1865" t="s">
        <v>64</v>
      </c>
      <c r="Q1865">
        <v>7</v>
      </c>
      <c r="R1865" s="5">
        <v>3.4542857142857142</v>
      </c>
      <c r="S1865" s="5">
        <v>5.7142857142857144</v>
      </c>
      <c r="T1865" s="5">
        <v>40</v>
      </c>
      <c r="U1865">
        <v>0</v>
      </c>
      <c r="V1865" s="5">
        <v>15.82</v>
      </c>
      <c r="W1865" t="s">
        <v>139</v>
      </c>
      <c r="X1865" s="3">
        <v>40865</v>
      </c>
      <c r="Y1865" s="3">
        <v>40868</v>
      </c>
      <c r="Z1865">
        <v>6</v>
      </c>
      <c r="AA1865" t="s">
        <v>8399</v>
      </c>
      <c r="AB1865">
        <f t="shared" si="147"/>
        <v>3</v>
      </c>
      <c r="AC1865" t="str">
        <f t="shared" si="145"/>
        <v>Tuesday</v>
      </c>
      <c r="AD1865" s="5">
        <v>6.6390000000000002</v>
      </c>
      <c r="AE1865">
        <v>2011</v>
      </c>
      <c r="AF1865">
        <v>47</v>
      </c>
      <c r="AG1865" s="14">
        <f t="shared" si="146"/>
        <v>0.39550000000000002</v>
      </c>
      <c r="AH1865">
        <f t="shared" si="148"/>
        <v>1</v>
      </c>
      <c r="AI1865">
        <f t="shared" si="149"/>
        <v>3</v>
      </c>
    </row>
    <row r="1866" spans="1:35" x14ac:dyDescent="0.35">
      <c r="A1866">
        <v>1865</v>
      </c>
      <c r="B1866" t="s">
        <v>709</v>
      </c>
      <c r="C1866" t="s">
        <v>710</v>
      </c>
      <c r="D1866" t="s">
        <v>112</v>
      </c>
      <c r="E1866" t="s">
        <v>30</v>
      </c>
      <c r="F1866" t="s">
        <v>31</v>
      </c>
      <c r="G1866" t="s">
        <v>32</v>
      </c>
      <c r="H1866" t="s">
        <v>4033</v>
      </c>
      <c r="I1866" t="s">
        <v>34</v>
      </c>
      <c r="J1866" t="s">
        <v>4783</v>
      </c>
      <c r="K1866" s="3">
        <v>40862</v>
      </c>
      <c r="L1866" t="s">
        <v>215</v>
      </c>
      <c r="M1866" t="s">
        <v>2818</v>
      </c>
      <c r="N1866" t="s">
        <v>2819</v>
      </c>
      <c r="O1866" t="s">
        <v>39</v>
      </c>
      <c r="P1866" t="s">
        <v>76</v>
      </c>
      <c r="Q1866">
        <v>1</v>
      </c>
      <c r="R1866" s="5">
        <v>13.48</v>
      </c>
      <c r="S1866" s="5">
        <v>25</v>
      </c>
      <c r="T1866" s="5">
        <v>25</v>
      </c>
      <c r="U1866">
        <v>0</v>
      </c>
      <c r="V1866" s="5">
        <v>11.52</v>
      </c>
      <c r="W1866" t="s">
        <v>139</v>
      </c>
      <c r="X1866" s="3">
        <v>40865</v>
      </c>
      <c r="Y1866" s="3">
        <v>40865</v>
      </c>
      <c r="Z1866">
        <v>3</v>
      </c>
      <c r="AA1866" t="s">
        <v>8400</v>
      </c>
      <c r="AB1866">
        <f t="shared" si="147"/>
        <v>0</v>
      </c>
      <c r="AC1866" t="str">
        <f t="shared" si="145"/>
        <v>Tuesday</v>
      </c>
      <c r="AD1866" s="5">
        <v>6.06</v>
      </c>
      <c r="AE1866">
        <v>2011</v>
      </c>
      <c r="AF1866">
        <v>47</v>
      </c>
      <c r="AG1866" s="14">
        <f t="shared" si="146"/>
        <v>0.46079999999999999</v>
      </c>
      <c r="AH1866">
        <f t="shared" si="148"/>
        <v>0</v>
      </c>
      <c r="AI1866" t="str">
        <f t="shared" si="149"/>
        <v xml:space="preserve"> </v>
      </c>
    </row>
    <row r="1867" spans="1:35" x14ac:dyDescent="0.35">
      <c r="A1867">
        <v>1866</v>
      </c>
      <c r="B1867" t="s">
        <v>1318</v>
      </c>
      <c r="C1867" t="s">
        <v>1319</v>
      </c>
      <c r="D1867" t="s">
        <v>29</v>
      </c>
      <c r="E1867" t="s">
        <v>84</v>
      </c>
      <c r="F1867" t="s">
        <v>740</v>
      </c>
      <c r="G1867" t="s">
        <v>3677</v>
      </c>
      <c r="H1867" t="s">
        <v>3677</v>
      </c>
      <c r="I1867" t="s">
        <v>34</v>
      </c>
      <c r="J1867" t="s">
        <v>4784</v>
      </c>
      <c r="K1867" s="3">
        <v>41332</v>
      </c>
      <c r="L1867" t="s">
        <v>36</v>
      </c>
      <c r="M1867" t="s">
        <v>4785</v>
      </c>
      <c r="N1867" t="s">
        <v>4786</v>
      </c>
      <c r="O1867" t="s">
        <v>39</v>
      </c>
      <c r="P1867" t="s">
        <v>40</v>
      </c>
      <c r="Q1867">
        <v>6</v>
      </c>
      <c r="R1867" s="5">
        <v>6.68</v>
      </c>
      <c r="S1867" s="5">
        <v>7.5</v>
      </c>
      <c r="T1867" s="5">
        <v>45</v>
      </c>
      <c r="U1867">
        <v>0</v>
      </c>
      <c r="V1867" s="5">
        <v>4.92</v>
      </c>
      <c r="W1867" t="s">
        <v>41</v>
      </c>
      <c r="X1867" s="3">
        <v>41337</v>
      </c>
      <c r="Y1867" s="3">
        <v>41337</v>
      </c>
      <c r="Z1867">
        <v>5</v>
      </c>
      <c r="AA1867" t="s">
        <v>8400</v>
      </c>
      <c r="AB1867">
        <f t="shared" si="147"/>
        <v>0</v>
      </c>
      <c r="AC1867" t="str">
        <f t="shared" si="145"/>
        <v>Wednesday</v>
      </c>
      <c r="AD1867" s="5">
        <v>2.6840000000000002</v>
      </c>
      <c r="AE1867">
        <v>2013</v>
      </c>
      <c r="AF1867">
        <v>9</v>
      </c>
      <c r="AG1867" s="14">
        <f t="shared" si="146"/>
        <v>0.10933333333333334</v>
      </c>
      <c r="AH1867">
        <f t="shared" si="148"/>
        <v>0</v>
      </c>
      <c r="AI1867" t="str">
        <f t="shared" si="149"/>
        <v xml:space="preserve"> </v>
      </c>
    </row>
    <row r="1868" spans="1:35" x14ac:dyDescent="0.35">
      <c r="A1868">
        <v>1867</v>
      </c>
      <c r="B1868" t="s">
        <v>2677</v>
      </c>
      <c r="C1868" t="s">
        <v>2678</v>
      </c>
      <c r="D1868" t="s">
        <v>29</v>
      </c>
      <c r="E1868" t="s">
        <v>84</v>
      </c>
      <c r="F1868" t="s">
        <v>740</v>
      </c>
      <c r="G1868" t="s">
        <v>741</v>
      </c>
      <c r="H1868" t="s">
        <v>1579</v>
      </c>
      <c r="I1868" t="s">
        <v>34</v>
      </c>
      <c r="J1868" t="s">
        <v>4787</v>
      </c>
      <c r="K1868" s="3">
        <v>40829</v>
      </c>
      <c r="L1868" t="s">
        <v>215</v>
      </c>
      <c r="M1868" t="s">
        <v>4788</v>
      </c>
      <c r="N1868" t="s">
        <v>3335</v>
      </c>
      <c r="O1868" t="s">
        <v>72</v>
      </c>
      <c r="P1868" t="s">
        <v>178</v>
      </c>
      <c r="Q1868">
        <v>1</v>
      </c>
      <c r="R1868" s="5">
        <v>343.14</v>
      </c>
      <c r="S1868" s="5">
        <v>429</v>
      </c>
      <c r="T1868" s="5">
        <v>429</v>
      </c>
      <c r="U1868">
        <v>0</v>
      </c>
      <c r="V1868" s="5">
        <v>85.86</v>
      </c>
      <c r="W1868" t="s">
        <v>139</v>
      </c>
      <c r="X1868" s="3">
        <v>40832</v>
      </c>
      <c r="Y1868" s="3">
        <v>40834</v>
      </c>
      <c r="Z1868">
        <v>5</v>
      </c>
      <c r="AA1868" t="s">
        <v>8399</v>
      </c>
      <c r="AB1868">
        <f t="shared" si="147"/>
        <v>2</v>
      </c>
      <c r="AC1868" t="str">
        <f t="shared" si="145"/>
        <v>Thursday</v>
      </c>
      <c r="AD1868" s="5">
        <v>17.021999999999998</v>
      </c>
      <c r="AE1868">
        <v>2011</v>
      </c>
      <c r="AF1868">
        <v>42</v>
      </c>
      <c r="AG1868" s="14">
        <f t="shared" si="146"/>
        <v>0.20013986013986013</v>
      </c>
      <c r="AH1868">
        <f t="shared" si="148"/>
        <v>1</v>
      </c>
      <c r="AI1868">
        <f t="shared" si="149"/>
        <v>2</v>
      </c>
    </row>
    <row r="1869" spans="1:35" x14ac:dyDescent="0.35">
      <c r="A1869">
        <v>1868</v>
      </c>
      <c r="B1869" t="s">
        <v>2526</v>
      </c>
      <c r="C1869" t="s">
        <v>2527</v>
      </c>
      <c r="D1869" t="s">
        <v>29</v>
      </c>
      <c r="E1869" t="s">
        <v>199</v>
      </c>
      <c r="F1869" t="s">
        <v>212</v>
      </c>
      <c r="G1869" t="s">
        <v>134</v>
      </c>
      <c r="H1869" t="s">
        <v>688</v>
      </c>
      <c r="I1869" t="s">
        <v>34</v>
      </c>
      <c r="J1869" t="s">
        <v>4789</v>
      </c>
      <c r="K1869" s="3">
        <v>41501</v>
      </c>
      <c r="L1869" t="s">
        <v>136</v>
      </c>
      <c r="M1869" t="s">
        <v>1728</v>
      </c>
      <c r="N1869" t="s">
        <v>1729</v>
      </c>
      <c r="O1869" t="s">
        <v>39</v>
      </c>
      <c r="P1869" t="s">
        <v>76</v>
      </c>
      <c r="Q1869">
        <v>1</v>
      </c>
      <c r="R1869" s="5">
        <v>18.736000000000004</v>
      </c>
      <c r="S1869" s="5">
        <v>29.945</v>
      </c>
      <c r="T1869" s="5">
        <v>23.956000000000003</v>
      </c>
      <c r="U1869">
        <v>0.2</v>
      </c>
      <c r="V1869" s="5">
        <v>5.22</v>
      </c>
      <c r="W1869" t="s">
        <v>139</v>
      </c>
      <c r="X1869" s="3">
        <v>41504</v>
      </c>
      <c r="Y1869" s="3">
        <v>41504</v>
      </c>
      <c r="Z1869">
        <v>3</v>
      </c>
      <c r="AA1869" t="s">
        <v>8400</v>
      </c>
      <c r="AB1869">
        <f t="shared" si="147"/>
        <v>0</v>
      </c>
      <c r="AC1869" t="str">
        <f t="shared" si="145"/>
        <v>Thursday</v>
      </c>
      <c r="AD1869" s="5">
        <v>1.776</v>
      </c>
      <c r="AE1869">
        <v>2013</v>
      </c>
      <c r="AF1869">
        <v>33</v>
      </c>
      <c r="AG1869" s="14">
        <f t="shared" si="146"/>
        <v>0.21789948238437132</v>
      </c>
      <c r="AH1869">
        <f t="shared" si="148"/>
        <v>0</v>
      </c>
      <c r="AI1869" t="str">
        <f t="shared" si="149"/>
        <v xml:space="preserve"> </v>
      </c>
    </row>
    <row r="1870" spans="1:35" x14ac:dyDescent="0.35">
      <c r="A1870">
        <v>1869</v>
      </c>
      <c r="B1870" t="s">
        <v>2526</v>
      </c>
      <c r="C1870" t="s">
        <v>2527</v>
      </c>
      <c r="D1870" t="s">
        <v>29</v>
      </c>
      <c r="E1870" t="s">
        <v>199</v>
      </c>
      <c r="F1870" t="s">
        <v>212</v>
      </c>
      <c r="G1870" t="s">
        <v>134</v>
      </c>
      <c r="H1870" t="s">
        <v>688</v>
      </c>
      <c r="I1870" t="s">
        <v>34</v>
      </c>
      <c r="J1870" t="s">
        <v>4789</v>
      </c>
      <c r="K1870" s="3">
        <v>41501</v>
      </c>
      <c r="L1870" t="s">
        <v>136</v>
      </c>
      <c r="M1870" t="s">
        <v>1129</v>
      </c>
      <c r="N1870" t="s">
        <v>1130</v>
      </c>
      <c r="O1870" t="s">
        <v>39</v>
      </c>
      <c r="P1870" t="s">
        <v>61</v>
      </c>
      <c r="Q1870">
        <v>5</v>
      </c>
      <c r="R1870" s="5">
        <v>13.201600000000003</v>
      </c>
      <c r="S1870" s="5">
        <v>16.292000000000002</v>
      </c>
      <c r="T1870" s="5">
        <v>65.168000000000006</v>
      </c>
      <c r="U1870">
        <v>0.2</v>
      </c>
      <c r="V1870" s="5">
        <v>-0.84</v>
      </c>
      <c r="W1870" t="s">
        <v>139</v>
      </c>
      <c r="X1870" s="3">
        <v>41504</v>
      </c>
      <c r="Y1870" s="3">
        <v>41504</v>
      </c>
      <c r="Z1870">
        <v>3</v>
      </c>
      <c r="AA1870" t="s">
        <v>8400</v>
      </c>
      <c r="AB1870">
        <f t="shared" si="147"/>
        <v>0</v>
      </c>
      <c r="AC1870" t="str">
        <f t="shared" si="145"/>
        <v>Thursday</v>
      </c>
      <c r="AD1870" s="5">
        <v>3.9740000000000002</v>
      </c>
      <c r="AE1870">
        <v>2013</v>
      </c>
      <c r="AF1870">
        <v>33</v>
      </c>
      <c r="AG1870" s="14">
        <f t="shared" si="146"/>
        <v>-1.2889761846304934E-2</v>
      </c>
      <c r="AH1870">
        <f t="shared" si="148"/>
        <v>0</v>
      </c>
      <c r="AI1870" t="str">
        <f t="shared" si="149"/>
        <v xml:space="preserve"> </v>
      </c>
    </row>
    <row r="1871" spans="1:35" x14ac:dyDescent="0.35">
      <c r="A1871">
        <v>1870</v>
      </c>
      <c r="B1871" t="s">
        <v>3358</v>
      </c>
      <c r="C1871" t="s">
        <v>3359</v>
      </c>
      <c r="D1871" t="s">
        <v>112</v>
      </c>
      <c r="E1871" t="s">
        <v>30</v>
      </c>
      <c r="F1871" t="s">
        <v>31</v>
      </c>
      <c r="G1871" t="s">
        <v>31</v>
      </c>
      <c r="H1871" t="s">
        <v>2721</v>
      </c>
      <c r="I1871" t="s">
        <v>34</v>
      </c>
      <c r="J1871" t="s">
        <v>4790</v>
      </c>
      <c r="K1871" s="3">
        <v>40893</v>
      </c>
      <c r="L1871" t="s">
        <v>98</v>
      </c>
      <c r="M1871" t="s">
        <v>4791</v>
      </c>
      <c r="N1871" t="s">
        <v>4792</v>
      </c>
      <c r="O1871" t="s">
        <v>51</v>
      </c>
      <c r="P1871" t="s">
        <v>55</v>
      </c>
      <c r="Q1871">
        <v>2</v>
      </c>
      <c r="R1871" s="5">
        <v>104.6224</v>
      </c>
      <c r="S1871" s="5">
        <v>116.58799999999999</v>
      </c>
      <c r="T1871" s="5">
        <v>186.54079999999999</v>
      </c>
      <c r="U1871">
        <v>0.2</v>
      </c>
      <c r="V1871" s="5">
        <v>-22.704000000000001</v>
      </c>
      <c r="W1871" t="s">
        <v>41</v>
      </c>
      <c r="X1871" s="3">
        <v>40898</v>
      </c>
      <c r="Y1871" s="3">
        <v>40898</v>
      </c>
      <c r="Z1871">
        <v>5</v>
      </c>
      <c r="AA1871" t="s">
        <v>8400</v>
      </c>
      <c r="AB1871">
        <f t="shared" si="147"/>
        <v>0</v>
      </c>
      <c r="AC1871" t="str">
        <f t="shared" si="145"/>
        <v>Friday</v>
      </c>
      <c r="AD1871" s="5">
        <v>18.164999999999999</v>
      </c>
      <c r="AE1871">
        <v>2011</v>
      </c>
      <c r="AF1871">
        <v>51</v>
      </c>
      <c r="AG1871" s="14">
        <f t="shared" si="146"/>
        <v>-0.12171063917384295</v>
      </c>
      <c r="AH1871">
        <f t="shared" si="148"/>
        <v>0</v>
      </c>
      <c r="AI1871" t="str">
        <f t="shared" si="149"/>
        <v xml:space="preserve"> </v>
      </c>
    </row>
    <row r="1872" spans="1:35" x14ac:dyDescent="0.35">
      <c r="A1872">
        <v>1871</v>
      </c>
      <c r="B1872" t="s">
        <v>4793</v>
      </c>
      <c r="C1872" t="s">
        <v>4794</v>
      </c>
      <c r="D1872" t="s">
        <v>112</v>
      </c>
      <c r="E1872" t="s">
        <v>44</v>
      </c>
      <c r="F1872" t="s">
        <v>67</v>
      </c>
      <c r="G1872" t="s">
        <v>68</v>
      </c>
      <c r="H1872" t="s">
        <v>911</v>
      </c>
      <c r="I1872" t="s">
        <v>34</v>
      </c>
      <c r="J1872" t="s">
        <v>4795</v>
      </c>
      <c r="K1872" s="3">
        <v>41387</v>
      </c>
      <c r="L1872" t="s">
        <v>136</v>
      </c>
      <c r="M1872" t="s">
        <v>4796</v>
      </c>
      <c r="N1872" t="s">
        <v>4797</v>
      </c>
      <c r="O1872" t="s">
        <v>39</v>
      </c>
      <c r="P1872" t="s">
        <v>183</v>
      </c>
      <c r="Q1872">
        <v>8</v>
      </c>
      <c r="R1872" s="5">
        <v>28.41</v>
      </c>
      <c r="S1872" s="5">
        <v>41.75</v>
      </c>
      <c r="T1872" s="5">
        <v>334</v>
      </c>
      <c r="U1872">
        <v>0</v>
      </c>
      <c r="V1872" s="5">
        <v>106.72</v>
      </c>
      <c r="W1872" t="s">
        <v>41</v>
      </c>
      <c r="X1872" s="3">
        <v>41392</v>
      </c>
      <c r="Y1872" s="3">
        <v>41392</v>
      </c>
      <c r="Z1872">
        <v>5</v>
      </c>
      <c r="AA1872" t="s">
        <v>8400</v>
      </c>
      <c r="AB1872">
        <f t="shared" si="147"/>
        <v>0</v>
      </c>
      <c r="AC1872" t="str">
        <f t="shared" si="145"/>
        <v>Tuesday</v>
      </c>
      <c r="AD1872" s="5">
        <v>51.395000000000003</v>
      </c>
      <c r="AE1872">
        <v>2013</v>
      </c>
      <c r="AF1872">
        <v>17</v>
      </c>
      <c r="AG1872" s="14">
        <f t="shared" si="146"/>
        <v>0.31952095808383235</v>
      </c>
      <c r="AH1872">
        <f t="shared" si="148"/>
        <v>0</v>
      </c>
      <c r="AI1872" t="str">
        <f t="shared" si="149"/>
        <v xml:space="preserve"> </v>
      </c>
    </row>
    <row r="1873" spans="1:35" x14ac:dyDescent="0.35">
      <c r="A1873">
        <v>1872</v>
      </c>
      <c r="B1873" t="s">
        <v>3912</v>
      </c>
      <c r="C1873" t="s">
        <v>3913</v>
      </c>
      <c r="D1873" t="s">
        <v>96</v>
      </c>
      <c r="E1873" t="s">
        <v>44</v>
      </c>
      <c r="F1873" t="s">
        <v>45</v>
      </c>
      <c r="G1873" t="s">
        <v>260</v>
      </c>
      <c r="H1873" t="s">
        <v>261</v>
      </c>
      <c r="I1873" t="s">
        <v>34</v>
      </c>
      <c r="J1873" t="s">
        <v>4798</v>
      </c>
      <c r="K1873" s="3">
        <v>41390</v>
      </c>
      <c r="L1873" t="s">
        <v>136</v>
      </c>
      <c r="M1873" t="s">
        <v>4799</v>
      </c>
      <c r="N1873" t="s">
        <v>4800</v>
      </c>
      <c r="O1873" t="s">
        <v>72</v>
      </c>
      <c r="P1873" t="s">
        <v>79</v>
      </c>
      <c r="Q1873">
        <v>4</v>
      </c>
      <c r="R1873" s="5">
        <v>61.96</v>
      </c>
      <c r="S1873" s="5">
        <v>76.5</v>
      </c>
      <c r="T1873" s="5">
        <v>306</v>
      </c>
      <c r="U1873">
        <v>0</v>
      </c>
      <c r="V1873" s="5">
        <v>58.16</v>
      </c>
      <c r="W1873" t="s">
        <v>155</v>
      </c>
      <c r="X1873" s="3">
        <v>41392</v>
      </c>
      <c r="Y1873" s="3">
        <v>41395</v>
      </c>
      <c r="Z1873">
        <v>5</v>
      </c>
      <c r="AA1873" t="s">
        <v>8399</v>
      </c>
      <c r="AB1873">
        <f t="shared" si="147"/>
        <v>3</v>
      </c>
      <c r="AC1873" t="str">
        <f t="shared" si="145"/>
        <v>Friday</v>
      </c>
      <c r="AD1873" s="5">
        <v>55.48</v>
      </c>
      <c r="AE1873">
        <v>2013</v>
      </c>
      <c r="AF1873">
        <v>17</v>
      </c>
      <c r="AG1873" s="14">
        <f t="shared" si="146"/>
        <v>0.19006535947712416</v>
      </c>
      <c r="AH1873">
        <f t="shared" si="148"/>
        <v>1</v>
      </c>
      <c r="AI1873">
        <f t="shared" si="149"/>
        <v>3</v>
      </c>
    </row>
    <row r="1874" spans="1:35" x14ac:dyDescent="0.35">
      <c r="A1874">
        <v>1873</v>
      </c>
      <c r="B1874" t="s">
        <v>3912</v>
      </c>
      <c r="C1874" t="s">
        <v>3913</v>
      </c>
      <c r="D1874" t="s">
        <v>96</v>
      </c>
      <c r="E1874" t="s">
        <v>44</v>
      </c>
      <c r="F1874" t="s">
        <v>45</v>
      </c>
      <c r="G1874" t="s">
        <v>260</v>
      </c>
      <c r="H1874" t="s">
        <v>261</v>
      </c>
      <c r="I1874" t="s">
        <v>34</v>
      </c>
      <c r="J1874" t="s">
        <v>4798</v>
      </c>
      <c r="K1874" s="3">
        <v>41390</v>
      </c>
      <c r="L1874" t="s">
        <v>136</v>
      </c>
      <c r="M1874" t="s">
        <v>980</v>
      </c>
      <c r="N1874" t="s">
        <v>981</v>
      </c>
      <c r="O1874" t="s">
        <v>51</v>
      </c>
      <c r="P1874" t="s">
        <v>55</v>
      </c>
      <c r="Q1874">
        <v>9</v>
      </c>
      <c r="R1874" s="5">
        <v>173.13777777777784</v>
      </c>
      <c r="S1874" s="5">
        <v>274.77777777777783</v>
      </c>
      <c r="T1874" s="5">
        <v>2473.0000000000005</v>
      </c>
      <c r="U1874">
        <v>0</v>
      </c>
      <c r="V1874" s="5">
        <v>914.76</v>
      </c>
      <c r="W1874" t="s">
        <v>155</v>
      </c>
      <c r="X1874" s="3">
        <v>41392</v>
      </c>
      <c r="Y1874" s="3">
        <v>41392</v>
      </c>
      <c r="Z1874">
        <v>2</v>
      </c>
      <c r="AA1874" t="s">
        <v>8400</v>
      </c>
      <c r="AB1874">
        <f t="shared" si="147"/>
        <v>0</v>
      </c>
      <c r="AC1874" t="str">
        <f t="shared" si="145"/>
        <v>Friday</v>
      </c>
      <c r="AD1874" s="5">
        <v>523.46600000000001</v>
      </c>
      <c r="AE1874">
        <v>2013</v>
      </c>
      <c r="AF1874">
        <v>17</v>
      </c>
      <c r="AG1874" s="14">
        <f t="shared" si="146"/>
        <v>0.3698989082086534</v>
      </c>
      <c r="AH1874">
        <f t="shared" si="148"/>
        <v>0</v>
      </c>
      <c r="AI1874" t="str">
        <f t="shared" si="149"/>
        <v xml:space="preserve"> </v>
      </c>
    </row>
    <row r="1875" spans="1:35" x14ac:dyDescent="0.35">
      <c r="A1875">
        <v>1874</v>
      </c>
      <c r="B1875" t="s">
        <v>3750</v>
      </c>
      <c r="C1875" t="s">
        <v>3751</v>
      </c>
      <c r="D1875" t="s">
        <v>29</v>
      </c>
      <c r="E1875" t="s">
        <v>44</v>
      </c>
      <c r="F1875" t="s">
        <v>67</v>
      </c>
      <c r="G1875" t="s">
        <v>68</v>
      </c>
      <c r="H1875" t="s">
        <v>68</v>
      </c>
      <c r="I1875" t="s">
        <v>34</v>
      </c>
      <c r="J1875" t="s">
        <v>4801</v>
      </c>
      <c r="K1875" s="3">
        <v>40831</v>
      </c>
      <c r="L1875" t="s">
        <v>36</v>
      </c>
      <c r="M1875" t="s">
        <v>4802</v>
      </c>
      <c r="N1875" t="s">
        <v>4803</v>
      </c>
      <c r="O1875" t="s">
        <v>39</v>
      </c>
      <c r="P1875" t="s">
        <v>40</v>
      </c>
      <c r="Q1875">
        <v>7</v>
      </c>
      <c r="R1875" s="5">
        <v>6.7514285714285709</v>
      </c>
      <c r="S1875" s="5">
        <v>7.5714285714285712</v>
      </c>
      <c r="T1875" s="5">
        <v>53</v>
      </c>
      <c r="U1875">
        <v>0</v>
      </c>
      <c r="V1875" s="5">
        <v>5.74</v>
      </c>
      <c r="W1875" t="s">
        <v>41</v>
      </c>
      <c r="X1875" s="3">
        <v>40836</v>
      </c>
      <c r="Y1875" s="3">
        <v>40836</v>
      </c>
      <c r="Z1875">
        <v>5</v>
      </c>
      <c r="AA1875" t="s">
        <v>8400</v>
      </c>
      <c r="AB1875">
        <f t="shared" si="147"/>
        <v>0</v>
      </c>
      <c r="AC1875" t="str">
        <f t="shared" si="145"/>
        <v>Saturday</v>
      </c>
      <c r="AD1875" s="5">
        <v>1.895</v>
      </c>
      <c r="AE1875">
        <v>2011</v>
      </c>
      <c r="AF1875">
        <v>42</v>
      </c>
      <c r="AG1875" s="14">
        <f t="shared" si="146"/>
        <v>0.10830188679245284</v>
      </c>
      <c r="AH1875">
        <f t="shared" si="148"/>
        <v>0</v>
      </c>
      <c r="AI1875" t="str">
        <f t="shared" si="149"/>
        <v xml:space="preserve"> </v>
      </c>
    </row>
    <row r="1876" spans="1:35" x14ac:dyDescent="0.35">
      <c r="A1876">
        <v>1875</v>
      </c>
      <c r="B1876" t="s">
        <v>3750</v>
      </c>
      <c r="C1876" t="s">
        <v>3751</v>
      </c>
      <c r="D1876" t="s">
        <v>29</v>
      </c>
      <c r="E1876" t="s">
        <v>44</v>
      </c>
      <c r="F1876" t="s">
        <v>67</v>
      </c>
      <c r="G1876" t="s">
        <v>68</v>
      </c>
      <c r="H1876" t="s">
        <v>68</v>
      </c>
      <c r="I1876" t="s">
        <v>34</v>
      </c>
      <c r="J1876" t="s">
        <v>4801</v>
      </c>
      <c r="K1876" s="3">
        <v>40831</v>
      </c>
      <c r="L1876" t="s">
        <v>36</v>
      </c>
      <c r="M1876" t="s">
        <v>4804</v>
      </c>
      <c r="N1876" t="s">
        <v>4805</v>
      </c>
      <c r="O1876" t="s">
        <v>51</v>
      </c>
      <c r="P1876" t="s">
        <v>205</v>
      </c>
      <c r="Q1876">
        <v>2</v>
      </c>
      <c r="R1876" s="5">
        <v>203.9</v>
      </c>
      <c r="S1876" s="5">
        <v>218</v>
      </c>
      <c r="T1876" s="5">
        <v>348.8</v>
      </c>
      <c r="U1876">
        <v>0.2</v>
      </c>
      <c r="V1876" s="5">
        <v>-59</v>
      </c>
      <c r="W1876" t="s">
        <v>41</v>
      </c>
      <c r="X1876" s="3">
        <v>40836</v>
      </c>
      <c r="Y1876" s="3">
        <v>40836</v>
      </c>
      <c r="Z1876">
        <v>5</v>
      </c>
      <c r="AA1876" t="s">
        <v>8400</v>
      </c>
      <c r="AB1876">
        <f t="shared" si="147"/>
        <v>0</v>
      </c>
      <c r="AC1876" t="str">
        <f t="shared" si="145"/>
        <v>Saturday</v>
      </c>
      <c r="AD1876" s="5">
        <v>18.187999999999999</v>
      </c>
      <c r="AE1876">
        <v>2011</v>
      </c>
      <c r="AF1876">
        <v>42</v>
      </c>
      <c r="AG1876" s="14">
        <f t="shared" si="146"/>
        <v>-0.16915137614678899</v>
      </c>
      <c r="AH1876">
        <f t="shared" si="148"/>
        <v>0</v>
      </c>
      <c r="AI1876" t="str">
        <f t="shared" si="149"/>
        <v xml:space="preserve"> </v>
      </c>
    </row>
    <row r="1877" spans="1:35" x14ac:dyDescent="0.35">
      <c r="A1877">
        <v>1876</v>
      </c>
      <c r="B1877" t="s">
        <v>1152</v>
      </c>
      <c r="C1877" t="s">
        <v>1153</v>
      </c>
      <c r="D1877" t="s">
        <v>112</v>
      </c>
      <c r="E1877" t="s">
        <v>44</v>
      </c>
      <c r="F1877" t="s">
        <v>502</v>
      </c>
      <c r="G1877" t="s">
        <v>1853</v>
      </c>
      <c r="H1877" t="s">
        <v>1853</v>
      </c>
      <c r="I1877" t="s">
        <v>34</v>
      </c>
      <c r="J1877" t="s">
        <v>4806</v>
      </c>
      <c r="K1877" s="3">
        <v>41864</v>
      </c>
      <c r="L1877" t="s">
        <v>98</v>
      </c>
      <c r="M1877" t="s">
        <v>4095</v>
      </c>
      <c r="N1877" t="s">
        <v>4096</v>
      </c>
      <c r="O1877" t="s">
        <v>39</v>
      </c>
      <c r="P1877" t="s">
        <v>40</v>
      </c>
      <c r="Q1877">
        <v>6</v>
      </c>
      <c r="R1877" s="5">
        <v>5.8650666666666673</v>
      </c>
      <c r="S1877" s="5">
        <v>8.3484444444444463</v>
      </c>
      <c r="T1877" s="5">
        <v>30.054400000000005</v>
      </c>
      <c r="U1877">
        <v>0.4</v>
      </c>
      <c r="V1877" s="5">
        <v>-5.1360000000000001</v>
      </c>
      <c r="W1877" t="s">
        <v>41</v>
      </c>
      <c r="X1877" s="3">
        <v>41869</v>
      </c>
      <c r="Y1877" s="3">
        <v>41869</v>
      </c>
      <c r="Z1877">
        <v>5</v>
      </c>
      <c r="AA1877" t="s">
        <v>8400</v>
      </c>
      <c r="AB1877">
        <f t="shared" si="147"/>
        <v>0</v>
      </c>
      <c r="AC1877" t="str">
        <f t="shared" si="145"/>
        <v>Wednesday</v>
      </c>
      <c r="AD1877" s="5">
        <v>2.6379999999999999</v>
      </c>
      <c r="AE1877">
        <v>2014</v>
      </c>
      <c r="AF1877">
        <v>33</v>
      </c>
      <c r="AG1877" s="14">
        <f t="shared" si="146"/>
        <v>-0.17089011925042588</v>
      </c>
      <c r="AH1877">
        <f t="shared" si="148"/>
        <v>0</v>
      </c>
      <c r="AI1877" t="str">
        <f t="shared" si="149"/>
        <v xml:space="preserve"> </v>
      </c>
    </row>
    <row r="1878" spans="1:35" x14ac:dyDescent="0.35">
      <c r="A1878">
        <v>1877</v>
      </c>
      <c r="B1878" t="s">
        <v>4807</v>
      </c>
      <c r="C1878" t="s">
        <v>4808</v>
      </c>
      <c r="D1878" t="s">
        <v>29</v>
      </c>
      <c r="E1878" t="s">
        <v>199</v>
      </c>
      <c r="F1878" t="s">
        <v>212</v>
      </c>
      <c r="G1878" t="s">
        <v>245</v>
      </c>
      <c r="H1878" t="s">
        <v>245</v>
      </c>
      <c r="I1878" t="s">
        <v>34</v>
      </c>
      <c r="J1878" t="s">
        <v>4809</v>
      </c>
      <c r="K1878" s="3">
        <v>41589</v>
      </c>
      <c r="L1878" t="s">
        <v>36</v>
      </c>
      <c r="M1878" t="s">
        <v>507</v>
      </c>
      <c r="N1878" t="s">
        <v>508</v>
      </c>
      <c r="O1878" t="s">
        <v>39</v>
      </c>
      <c r="P1878" t="s">
        <v>340</v>
      </c>
      <c r="Q1878">
        <v>3</v>
      </c>
      <c r="R1878" s="5">
        <v>10.756799999999998</v>
      </c>
      <c r="S1878" s="5">
        <v>17.866</v>
      </c>
      <c r="T1878" s="5">
        <v>42.878399999999999</v>
      </c>
      <c r="U1878">
        <v>0.2</v>
      </c>
      <c r="V1878" s="5">
        <v>10.608000000000001</v>
      </c>
      <c r="W1878" t="s">
        <v>139</v>
      </c>
      <c r="X1878" s="3">
        <v>41592</v>
      </c>
      <c r="Y1878" s="3">
        <v>41592</v>
      </c>
      <c r="Z1878">
        <v>3</v>
      </c>
      <c r="AA1878" t="s">
        <v>8400</v>
      </c>
      <c r="AB1878">
        <f t="shared" si="147"/>
        <v>0</v>
      </c>
      <c r="AC1878" t="str">
        <f t="shared" si="145"/>
        <v>Monday</v>
      </c>
      <c r="AD1878" s="5">
        <v>5.1139999999999999</v>
      </c>
      <c r="AE1878">
        <v>2013</v>
      </c>
      <c r="AF1878">
        <v>46</v>
      </c>
      <c r="AG1878" s="14">
        <f t="shared" si="146"/>
        <v>0.24739729094369195</v>
      </c>
      <c r="AH1878">
        <f t="shared" si="148"/>
        <v>0</v>
      </c>
      <c r="AI1878" t="str">
        <f t="shared" si="149"/>
        <v xml:space="preserve"> </v>
      </c>
    </row>
    <row r="1879" spans="1:35" x14ac:dyDescent="0.35">
      <c r="A1879">
        <v>1878</v>
      </c>
      <c r="B1879" t="s">
        <v>2390</v>
      </c>
      <c r="C1879" t="s">
        <v>2391</v>
      </c>
      <c r="D1879" t="s">
        <v>29</v>
      </c>
      <c r="E1879" t="s">
        <v>199</v>
      </c>
      <c r="F1879" t="s">
        <v>200</v>
      </c>
      <c r="G1879" t="s">
        <v>790</v>
      </c>
      <c r="H1879" t="s">
        <v>790</v>
      </c>
      <c r="I1879" t="s">
        <v>34</v>
      </c>
      <c r="J1879" t="s">
        <v>4810</v>
      </c>
      <c r="K1879" s="3">
        <v>40863</v>
      </c>
      <c r="L1879" t="s">
        <v>36</v>
      </c>
      <c r="M1879" t="s">
        <v>591</v>
      </c>
      <c r="N1879" t="s">
        <v>592</v>
      </c>
      <c r="O1879" t="s">
        <v>39</v>
      </c>
      <c r="P1879" t="s">
        <v>64</v>
      </c>
      <c r="Q1879">
        <v>3</v>
      </c>
      <c r="R1879" s="5">
        <v>17.040000000000003</v>
      </c>
      <c r="S1879" s="5">
        <v>25</v>
      </c>
      <c r="T1879" s="5">
        <v>75</v>
      </c>
      <c r="U1879">
        <v>0</v>
      </c>
      <c r="V1879" s="5">
        <v>23.88</v>
      </c>
      <c r="W1879" t="s">
        <v>41</v>
      </c>
      <c r="X1879" s="3">
        <v>40868</v>
      </c>
      <c r="Y1879" s="3">
        <v>40868</v>
      </c>
      <c r="Z1879">
        <v>5</v>
      </c>
      <c r="AA1879" t="s">
        <v>8400</v>
      </c>
      <c r="AB1879">
        <f t="shared" si="147"/>
        <v>0</v>
      </c>
      <c r="AC1879" t="str">
        <f t="shared" si="145"/>
        <v>Wednesday</v>
      </c>
      <c r="AD1879" s="5">
        <v>3.984</v>
      </c>
      <c r="AE1879">
        <v>2011</v>
      </c>
      <c r="AF1879">
        <v>47</v>
      </c>
      <c r="AG1879" s="14">
        <f t="shared" si="146"/>
        <v>0.31839999999999996</v>
      </c>
      <c r="AH1879">
        <f t="shared" si="148"/>
        <v>0</v>
      </c>
      <c r="AI1879" t="str">
        <f t="shared" si="149"/>
        <v xml:space="preserve"> </v>
      </c>
    </row>
    <row r="1880" spans="1:35" x14ac:dyDescent="0.35">
      <c r="A1880">
        <v>1879</v>
      </c>
      <c r="B1880" t="s">
        <v>3655</v>
      </c>
      <c r="C1880" t="s">
        <v>3656</v>
      </c>
      <c r="D1880" t="s">
        <v>112</v>
      </c>
      <c r="E1880" t="s">
        <v>199</v>
      </c>
      <c r="F1880" t="s">
        <v>200</v>
      </c>
      <c r="G1880" t="s">
        <v>790</v>
      </c>
      <c r="H1880" t="s">
        <v>2143</v>
      </c>
      <c r="I1880" t="s">
        <v>34</v>
      </c>
      <c r="J1880" t="s">
        <v>4811</v>
      </c>
      <c r="K1880" s="3">
        <v>41191</v>
      </c>
      <c r="L1880" t="s">
        <v>136</v>
      </c>
      <c r="M1880" t="s">
        <v>3901</v>
      </c>
      <c r="N1880" t="s">
        <v>3902</v>
      </c>
      <c r="O1880" t="s">
        <v>39</v>
      </c>
      <c r="P1880" t="s">
        <v>40</v>
      </c>
      <c r="Q1880">
        <v>3</v>
      </c>
      <c r="R1880" s="5">
        <v>4.22</v>
      </c>
      <c r="S1880" s="5">
        <v>8</v>
      </c>
      <c r="T1880" s="5">
        <v>24</v>
      </c>
      <c r="U1880">
        <v>0</v>
      </c>
      <c r="V1880" s="5">
        <v>11.34</v>
      </c>
      <c r="W1880" t="s">
        <v>41</v>
      </c>
      <c r="X1880" s="3">
        <v>41196</v>
      </c>
      <c r="Y1880" s="3">
        <v>41196</v>
      </c>
      <c r="Z1880">
        <v>5</v>
      </c>
      <c r="AA1880" t="s">
        <v>8400</v>
      </c>
      <c r="AB1880">
        <f t="shared" si="147"/>
        <v>0</v>
      </c>
      <c r="AC1880" t="str">
        <f t="shared" si="145"/>
        <v>Tuesday</v>
      </c>
      <c r="AD1880" s="5">
        <v>4.5199999999999996</v>
      </c>
      <c r="AE1880">
        <v>2012</v>
      </c>
      <c r="AF1880">
        <v>41</v>
      </c>
      <c r="AG1880" s="14">
        <f t="shared" si="146"/>
        <v>0.47249999999999998</v>
      </c>
      <c r="AH1880">
        <f t="shared" si="148"/>
        <v>0</v>
      </c>
      <c r="AI1880" t="str">
        <f t="shared" si="149"/>
        <v xml:space="preserve"> </v>
      </c>
    </row>
    <row r="1881" spans="1:35" x14ac:dyDescent="0.35">
      <c r="A1881">
        <v>1880</v>
      </c>
      <c r="B1881" t="s">
        <v>3655</v>
      </c>
      <c r="C1881" t="s">
        <v>3656</v>
      </c>
      <c r="D1881" t="s">
        <v>112</v>
      </c>
      <c r="E1881" t="s">
        <v>199</v>
      </c>
      <c r="F1881" t="s">
        <v>200</v>
      </c>
      <c r="G1881" t="s">
        <v>790</v>
      </c>
      <c r="H1881" t="s">
        <v>2143</v>
      </c>
      <c r="I1881" t="s">
        <v>34</v>
      </c>
      <c r="J1881" t="s">
        <v>4811</v>
      </c>
      <c r="K1881" s="3">
        <v>41191</v>
      </c>
      <c r="L1881" t="s">
        <v>136</v>
      </c>
      <c r="M1881" t="s">
        <v>3385</v>
      </c>
      <c r="N1881" t="s">
        <v>3386</v>
      </c>
      <c r="O1881" t="s">
        <v>72</v>
      </c>
      <c r="P1881" t="s">
        <v>162</v>
      </c>
      <c r="Q1881">
        <v>1</v>
      </c>
      <c r="R1881" s="5">
        <v>191.16312944000003</v>
      </c>
      <c r="S1881" s="5">
        <v>212.3831757915832</v>
      </c>
      <c r="T1881" s="5">
        <v>211.95840944000003</v>
      </c>
      <c r="U1881">
        <v>2E-3</v>
      </c>
      <c r="V1881" s="5">
        <v>20.795280000000002</v>
      </c>
      <c r="W1881" t="s">
        <v>41</v>
      </c>
      <c r="X1881" s="3">
        <v>41196</v>
      </c>
      <c r="Y1881" s="3">
        <v>41196</v>
      </c>
      <c r="Z1881">
        <v>5</v>
      </c>
      <c r="AA1881" t="s">
        <v>8400</v>
      </c>
      <c r="AB1881">
        <f t="shared" si="147"/>
        <v>0</v>
      </c>
      <c r="AC1881" t="str">
        <f t="shared" si="145"/>
        <v>Tuesday</v>
      </c>
      <c r="AD1881" s="5">
        <v>27.13</v>
      </c>
      <c r="AE1881">
        <v>2012</v>
      </c>
      <c r="AF1881">
        <v>41</v>
      </c>
      <c r="AG1881" s="14">
        <f t="shared" si="146"/>
        <v>9.8110190838578692E-2</v>
      </c>
      <c r="AH1881">
        <f t="shared" si="148"/>
        <v>0</v>
      </c>
      <c r="AI1881" t="str">
        <f t="shared" si="149"/>
        <v xml:space="preserve"> </v>
      </c>
    </row>
    <row r="1882" spans="1:35" x14ac:dyDescent="0.35">
      <c r="A1882">
        <v>1881</v>
      </c>
      <c r="B1882" t="s">
        <v>1049</v>
      </c>
      <c r="C1882" t="s">
        <v>1050</v>
      </c>
      <c r="D1882" t="s">
        <v>29</v>
      </c>
      <c r="E1882" t="s">
        <v>84</v>
      </c>
      <c r="F1882" t="s">
        <v>168</v>
      </c>
      <c r="G1882" t="s">
        <v>169</v>
      </c>
      <c r="H1882" t="s">
        <v>170</v>
      </c>
      <c r="I1882" t="s">
        <v>34</v>
      </c>
      <c r="J1882" t="s">
        <v>4812</v>
      </c>
      <c r="K1882" s="3">
        <v>41218</v>
      </c>
      <c r="L1882" t="s">
        <v>136</v>
      </c>
      <c r="M1882" t="s">
        <v>4813</v>
      </c>
      <c r="N1882" t="s">
        <v>4814</v>
      </c>
      <c r="O1882" t="s">
        <v>39</v>
      </c>
      <c r="P1882" t="s">
        <v>64</v>
      </c>
      <c r="Q1882">
        <v>3</v>
      </c>
      <c r="R1882" s="5">
        <v>6.0536000000000003</v>
      </c>
      <c r="S1882" s="5">
        <v>11.215999999999999</v>
      </c>
      <c r="T1882" s="5">
        <v>20.188799999999997</v>
      </c>
      <c r="U1882">
        <v>0.4</v>
      </c>
      <c r="V1882" s="5">
        <v>2.028</v>
      </c>
      <c r="W1882" t="s">
        <v>139</v>
      </c>
      <c r="X1882" s="3">
        <v>41221</v>
      </c>
      <c r="Y1882" s="3">
        <v>41221</v>
      </c>
      <c r="Z1882">
        <v>3</v>
      </c>
      <c r="AA1882" t="s">
        <v>8400</v>
      </c>
      <c r="AB1882">
        <f t="shared" si="147"/>
        <v>0</v>
      </c>
      <c r="AC1882" t="str">
        <f t="shared" si="145"/>
        <v>Monday</v>
      </c>
      <c r="AD1882" s="5">
        <v>3.4079999999999999</v>
      </c>
      <c r="AE1882">
        <v>2012</v>
      </c>
      <c r="AF1882">
        <v>45</v>
      </c>
      <c r="AG1882" s="14">
        <f t="shared" si="146"/>
        <v>0.10045173561578699</v>
      </c>
      <c r="AH1882">
        <f t="shared" si="148"/>
        <v>0</v>
      </c>
      <c r="AI1882" t="str">
        <f t="shared" si="149"/>
        <v xml:space="preserve"> </v>
      </c>
    </row>
    <row r="1883" spans="1:35" x14ac:dyDescent="0.35">
      <c r="A1883">
        <v>1882</v>
      </c>
      <c r="B1883" t="s">
        <v>2328</v>
      </c>
      <c r="C1883" t="s">
        <v>2329</v>
      </c>
      <c r="D1883" t="s">
        <v>112</v>
      </c>
      <c r="E1883" t="s">
        <v>84</v>
      </c>
      <c r="F1883" t="s">
        <v>463</v>
      </c>
      <c r="G1883" t="s">
        <v>463</v>
      </c>
      <c r="H1883" t="s">
        <v>1325</v>
      </c>
      <c r="I1883" t="s">
        <v>34</v>
      </c>
      <c r="J1883" t="s">
        <v>4815</v>
      </c>
      <c r="K1883" s="3">
        <v>41890</v>
      </c>
      <c r="L1883" t="s">
        <v>36</v>
      </c>
      <c r="M1883" t="s">
        <v>2180</v>
      </c>
      <c r="N1883" t="s">
        <v>2181</v>
      </c>
      <c r="O1883" t="s">
        <v>39</v>
      </c>
      <c r="P1883" t="s">
        <v>340</v>
      </c>
      <c r="Q1883">
        <v>5</v>
      </c>
      <c r="R1883" s="5">
        <v>4.9799999999999995</v>
      </c>
      <c r="S1883" s="5">
        <v>9</v>
      </c>
      <c r="T1883" s="5">
        <v>45</v>
      </c>
      <c r="U1883">
        <v>0</v>
      </c>
      <c r="V1883" s="5">
        <v>20.100000000000001</v>
      </c>
      <c r="W1883" t="s">
        <v>41</v>
      </c>
      <c r="X1883" s="3">
        <v>41895</v>
      </c>
      <c r="Y1883" s="3">
        <v>41895</v>
      </c>
      <c r="Z1883">
        <v>5</v>
      </c>
      <c r="AA1883" t="s">
        <v>8400</v>
      </c>
      <c r="AB1883">
        <f t="shared" si="147"/>
        <v>0</v>
      </c>
      <c r="AC1883" t="str">
        <f t="shared" si="145"/>
        <v>Monday</v>
      </c>
      <c r="AD1883" s="5">
        <v>0.90500000000000003</v>
      </c>
      <c r="AE1883">
        <v>2014</v>
      </c>
      <c r="AF1883">
        <v>37</v>
      </c>
      <c r="AG1883" s="14">
        <f t="shared" si="146"/>
        <v>0.44666666666666671</v>
      </c>
      <c r="AH1883">
        <f t="shared" si="148"/>
        <v>0</v>
      </c>
      <c r="AI1883" t="str">
        <f t="shared" si="149"/>
        <v xml:space="preserve"> </v>
      </c>
    </row>
    <row r="1884" spans="1:35" x14ac:dyDescent="0.35">
      <c r="A1884">
        <v>1883</v>
      </c>
      <c r="B1884" t="s">
        <v>131</v>
      </c>
      <c r="C1884" t="s">
        <v>132</v>
      </c>
      <c r="D1884" t="s">
        <v>29</v>
      </c>
      <c r="E1884" t="s">
        <v>30</v>
      </c>
      <c r="F1884" t="s">
        <v>31</v>
      </c>
      <c r="G1884" t="s">
        <v>423</v>
      </c>
      <c r="H1884" t="s">
        <v>424</v>
      </c>
      <c r="I1884" t="s">
        <v>34</v>
      </c>
      <c r="J1884" t="s">
        <v>4816</v>
      </c>
      <c r="K1884" s="3">
        <v>40557</v>
      </c>
      <c r="L1884" t="s">
        <v>136</v>
      </c>
      <c r="M1884" t="s">
        <v>559</v>
      </c>
      <c r="N1884" t="s">
        <v>560</v>
      </c>
      <c r="O1884" t="s">
        <v>39</v>
      </c>
      <c r="P1884" t="s">
        <v>64</v>
      </c>
      <c r="Q1884">
        <v>4</v>
      </c>
      <c r="R1884" s="5">
        <v>21.759999999999998</v>
      </c>
      <c r="S1884" s="5">
        <v>26.5</v>
      </c>
      <c r="T1884" s="5">
        <v>106</v>
      </c>
      <c r="U1884">
        <v>0</v>
      </c>
      <c r="V1884" s="5">
        <v>18.96</v>
      </c>
      <c r="W1884" t="s">
        <v>155</v>
      </c>
      <c r="X1884" s="3">
        <v>40559</v>
      </c>
      <c r="Y1884" s="3">
        <v>40560</v>
      </c>
      <c r="Z1884">
        <v>3</v>
      </c>
      <c r="AA1884" t="s">
        <v>8399</v>
      </c>
      <c r="AB1884">
        <f t="shared" si="147"/>
        <v>1</v>
      </c>
      <c r="AC1884" t="str">
        <f t="shared" si="145"/>
        <v>Friday</v>
      </c>
      <c r="AD1884" s="5">
        <v>26.231999999999999</v>
      </c>
      <c r="AE1884">
        <v>2011</v>
      </c>
      <c r="AF1884">
        <v>3</v>
      </c>
      <c r="AG1884" s="14">
        <f t="shared" si="146"/>
        <v>0.17886792452830189</v>
      </c>
      <c r="AH1884">
        <f t="shared" si="148"/>
        <v>1</v>
      </c>
      <c r="AI1884">
        <f t="shared" si="149"/>
        <v>1</v>
      </c>
    </row>
    <row r="1885" spans="1:35" x14ac:dyDescent="0.35">
      <c r="A1885">
        <v>1884</v>
      </c>
      <c r="B1885" t="s">
        <v>4817</v>
      </c>
      <c r="C1885" t="s">
        <v>4818</v>
      </c>
      <c r="D1885" t="s">
        <v>29</v>
      </c>
      <c r="E1885" t="s">
        <v>30</v>
      </c>
      <c r="F1885" t="s">
        <v>31</v>
      </c>
      <c r="G1885" t="s">
        <v>2350</v>
      </c>
      <c r="H1885" t="s">
        <v>1267</v>
      </c>
      <c r="I1885" t="s">
        <v>34</v>
      </c>
      <c r="J1885" t="s">
        <v>4819</v>
      </c>
      <c r="K1885" s="3">
        <v>41884</v>
      </c>
      <c r="L1885" t="s">
        <v>36</v>
      </c>
      <c r="M1885" t="s">
        <v>1355</v>
      </c>
      <c r="N1885" t="s">
        <v>1356</v>
      </c>
      <c r="O1885" t="s">
        <v>39</v>
      </c>
      <c r="P1885" t="s">
        <v>58</v>
      </c>
      <c r="Q1885">
        <v>8</v>
      </c>
      <c r="R1885" s="5">
        <v>5.55</v>
      </c>
      <c r="S1885" s="5">
        <v>6.75</v>
      </c>
      <c r="T1885" s="5">
        <v>54</v>
      </c>
      <c r="U1885">
        <v>0</v>
      </c>
      <c r="V1885" s="5">
        <v>9.6</v>
      </c>
      <c r="W1885" t="s">
        <v>41</v>
      </c>
      <c r="X1885" s="3">
        <v>41889</v>
      </c>
      <c r="Y1885" s="3">
        <v>41892</v>
      </c>
      <c r="Z1885">
        <v>8</v>
      </c>
      <c r="AA1885" t="s">
        <v>8399</v>
      </c>
      <c r="AB1885">
        <f t="shared" si="147"/>
        <v>3</v>
      </c>
      <c r="AC1885" t="str">
        <f t="shared" si="145"/>
        <v>Tuesday</v>
      </c>
      <c r="AD1885" s="5">
        <v>2.899</v>
      </c>
      <c r="AE1885">
        <v>2014</v>
      </c>
      <c r="AF1885">
        <v>36</v>
      </c>
      <c r="AG1885" s="14">
        <f t="shared" si="146"/>
        <v>0.17777777777777778</v>
      </c>
      <c r="AH1885">
        <f t="shared" si="148"/>
        <v>1</v>
      </c>
      <c r="AI1885">
        <f t="shared" si="149"/>
        <v>3</v>
      </c>
    </row>
    <row r="1886" spans="1:35" x14ac:dyDescent="0.35">
      <c r="A1886">
        <v>1885</v>
      </c>
      <c r="B1886" t="s">
        <v>4817</v>
      </c>
      <c r="C1886" t="s">
        <v>4818</v>
      </c>
      <c r="D1886" t="s">
        <v>29</v>
      </c>
      <c r="E1886" t="s">
        <v>30</v>
      </c>
      <c r="F1886" t="s">
        <v>31</v>
      </c>
      <c r="G1886" t="s">
        <v>2350</v>
      </c>
      <c r="H1886" t="s">
        <v>1267</v>
      </c>
      <c r="I1886" t="s">
        <v>34</v>
      </c>
      <c r="J1886" t="s">
        <v>4819</v>
      </c>
      <c r="K1886" s="3">
        <v>41884</v>
      </c>
      <c r="L1886" t="s">
        <v>36</v>
      </c>
      <c r="M1886" t="s">
        <v>4820</v>
      </c>
      <c r="N1886" t="s">
        <v>4821</v>
      </c>
      <c r="O1886" t="s">
        <v>39</v>
      </c>
      <c r="P1886" t="s">
        <v>61</v>
      </c>
      <c r="Q1886">
        <v>2</v>
      </c>
      <c r="R1886" s="5">
        <v>6.58</v>
      </c>
      <c r="S1886" s="5">
        <v>10.5</v>
      </c>
      <c r="T1886" s="5">
        <v>21</v>
      </c>
      <c r="U1886">
        <v>0</v>
      </c>
      <c r="V1886" s="5">
        <v>7.84</v>
      </c>
      <c r="W1886" t="s">
        <v>41</v>
      </c>
      <c r="X1886" s="3">
        <v>41889</v>
      </c>
      <c r="Y1886" s="3">
        <v>41889</v>
      </c>
      <c r="Z1886">
        <v>5</v>
      </c>
      <c r="AA1886" t="s">
        <v>8400</v>
      </c>
      <c r="AB1886">
        <f t="shared" si="147"/>
        <v>0</v>
      </c>
      <c r="AC1886" t="str">
        <f t="shared" si="145"/>
        <v>Tuesday</v>
      </c>
      <c r="AD1886" s="5">
        <v>1.472</v>
      </c>
      <c r="AE1886">
        <v>2014</v>
      </c>
      <c r="AF1886">
        <v>36</v>
      </c>
      <c r="AG1886" s="14">
        <f t="shared" si="146"/>
        <v>0.37333333333333335</v>
      </c>
      <c r="AH1886">
        <f t="shared" si="148"/>
        <v>0</v>
      </c>
      <c r="AI1886" t="str">
        <f t="shared" si="149"/>
        <v xml:space="preserve"> </v>
      </c>
    </row>
    <row r="1887" spans="1:35" x14ac:dyDescent="0.35">
      <c r="A1887">
        <v>1886</v>
      </c>
      <c r="B1887" t="s">
        <v>4817</v>
      </c>
      <c r="C1887" t="s">
        <v>4818</v>
      </c>
      <c r="D1887" t="s">
        <v>29</v>
      </c>
      <c r="E1887" t="s">
        <v>30</v>
      </c>
      <c r="F1887" t="s">
        <v>31</v>
      </c>
      <c r="G1887" t="s">
        <v>2350</v>
      </c>
      <c r="H1887" t="s">
        <v>1267</v>
      </c>
      <c r="I1887" t="s">
        <v>34</v>
      </c>
      <c r="J1887" t="s">
        <v>4819</v>
      </c>
      <c r="K1887" s="3">
        <v>41884</v>
      </c>
      <c r="L1887" t="s">
        <v>36</v>
      </c>
      <c r="M1887" t="s">
        <v>1983</v>
      </c>
      <c r="N1887" t="s">
        <v>1984</v>
      </c>
      <c r="O1887" t="s">
        <v>39</v>
      </c>
      <c r="P1887" t="s">
        <v>76</v>
      </c>
      <c r="Q1887">
        <v>7</v>
      </c>
      <c r="R1887" s="5">
        <v>29.142857142857139</v>
      </c>
      <c r="S1887" s="5">
        <v>29.142857142857139</v>
      </c>
      <c r="T1887" s="5">
        <v>203.99999999999997</v>
      </c>
      <c r="U1887">
        <v>0</v>
      </c>
      <c r="V1887" s="5">
        <v>0</v>
      </c>
      <c r="W1887" t="s">
        <v>41</v>
      </c>
      <c r="X1887" s="3">
        <v>41889</v>
      </c>
      <c r="Y1887" s="3">
        <v>41889</v>
      </c>
      <c r="Z1887">
        <v>5</v>
      </c>
      <c r="AA1887" t="s">
        <v>8400</v>
      </c>
      <c r="AB1887">
        <f t="shared" si="147"/>
        <v>0</v>
      </c>
      <c r="AC1887" t="str">
        <f t="shared" si="145"/>
        <v>Tuesday</v>
      </c>
      <c r="AD1887" s="5">
        <v>17.306000000000001</v>
      </c>
      <c r="AE1887">
        <v>2014</v>
      </c>
      <c r="AF1887">
        <v>36</v>
      </c>
      <c r="AG1887" s="14">
        <f t="shared" si="146"/>
        <v>0</v>
      </c>
      <c r="AH1887">
        <f t="shared" si="148"/>
        <v>0</v>
      </c>
      <c r="AI1887" t="str">
        <f t="shared" si="149"/>
        <v xml:space="preserve"> </v>
      </c>
    </row>
    <row r="1888" spans="1:35" x14ac:dyDescent="0.35">
      <c r="A1888">
        <v>1887</v>
      </c>
      <c r="B1888" t="s">
        <v>4822</v>
      </c>
      <c r="C1888" t="s">
        <v>4823</v>
      </c>
      <c r="D1888" t="s">
        <v>29</v>
      </c>
      <c r="E1888" t="s">
        <v>84</v>
      </c>
      <c r="F1888" t="s">
        <v>740</v>
      </c>
      <c r="G1888" t="s">
        <v>741</v>
      </c>
      <c r="H1888" t="s">
        <v>742</v>
      </c>
      <c r="I1888" t="s">
        <v>34</v>
      </c>
      <c r="J1888" t="s">
        <v>4824</v>
      </c>
      <c r="K1888" s="3">
        <v>41800</v>
      </c>
      <c r="L1888" t="s">
        <v>136</v>
      </c>
      <c r="M1888" t="s">
        <v>937</v>
      </c>
      <c r="N1888" t="s">
        <v>938</v>
      </c>
      <c r="O1888" t="s">
        <v>72</v>
      </c>
      <c r="P1888" t="s">
        <v>162</v>
      </c>
      <c r="Q1888">
        <v>3</v>
      </c>
      <c r="R1888" s="5">
        <v>100.61550797333337</v>
      </c>
      <c r="S1888" s="5">
        <v>173.53525849031399</v>
      </c>
      <c r="T1888" s="5">
        <v>519.56456392000018</v>
      </c>
      <c r="U1888">
        <v>2E-3</v>
      </c>
      <c r="V1888" s="5">
        <v>217.71804</v>
      </c>
      <c r="W1888" t="s">
        <v>41</v>
      </c>
      <c r="X1888" s="3">
        <v>41805</v>
      </c>
      <c r="Y1888" s="3">
        <v>41805</v>
      </c>
      <c r="Z1888">
        <v>5</v>
      </c>
      <c r="AA1888" t="s">
        <v>8400</v>
      </c>
      <c r="AB1888">
        <f t="shared" si="147"/>
        <v>0</v>
      </c>
      <c r="AC1888" t="str">
        <f t="shared" si="145"/>
        <v>Tuesday</v>
      </c>
      <c r="AD1888" s="5">
        <v>59.767000000000003</v>
      </c>
      <c r="AE1888">
        <v>2014</v>
      </c>
      <c r="AF1888">
        <v>24</v>
      </c>
      <c r="AG1888" s="14">
        <f t="shared" si="146"/>
        <v>0.41903943247662112</v>
      </c>
      <c r="AH1888">
        <f t="shared" si="148"/>
        <v>0</v>
      </c>
      <c r="AI1888" t="str">
        <f t="shared" si="149"/>
        <v xml:space="preserve"> </v>
      </c>
    </row>
    <row r="1889" spans="1:35" x14ac:dyDescent="0.35">
      <c r="A1889">
        <v>1888</v>
      </c>
      <c r="B1889" t="s">
        <v>4825</v>
      </c>
      <c r="C1889" t="s">
        <v>4826</v>
      </c>
      <c r="D1889" t="s">
        <v>112</v>
      </c>
      <c r="E1889" t="s">
        <v>84</v>
      </c>
      <c r="F1889" t="s">
        <v>168</v>
      </c>
      <c r="G1889" t="s">
        <v>169</v>
      </c>
      <c r="H1889" t="s">
        <v>170</v>
      </c>
      <c r="I1889" t="s">
        <v>34</v>
      </c>
      <c r="J1889" t="s">
        <v>4827</v>
      </c>
      <c r="K1889" s="3">
        <v>41626</v>
      </c>
      <c r="L1889" t="s">
        <v>215</v>
      </c>
      <c r="M1889" t="s">
        <v>668</v>
      </c>
      <c r="N1889" t="s">
        <v>669</v>
      </c>
      <c r="O1889" t="s">
        <v>39</v>
      </c>
      <c r="P1889" t="s">
        <v>165</v>
      </c>
      <c r="Q1889">
        <v>1</v>
      </c>
      <c r="R1889" s="5">
        <v>99.55919999999999</v>
      </c>
      <c r="S1889" s="5">
        <v>112.88533333333331</v>
      </c>
      <c r="T1889" s="5">
        <v>67.731199999999987</v>
      </c>
      <c r="U1889">
        <v>0.4</v>
      </c>
      <c r="V1889" s="5">
        <v>-31.827999999999999</v>
      </c>
      <c r="W1889" t="s">
        <v>242</v>
      </c>
      <c r="X1889" s="3">
        <v>41626</v>
      </c>
      <c r="Y1889" s="3">
        <v>41628</v>
      </c>
      <c r="Z1889">
        <v>2</v>
      </c>
      <c r="AA1889" t="s">
        <v>8399</v>
      </c>
      <c r="AB1889">
        <f t="shared" si="147"/>
        <v>2</v>
      </c>
      <c r="AC1889" t="str">
        <f t="shared" si="145"/>
        <v>Wednesday</v>
      </c>
      <c r="AD1889" s="5">
        <v>16.09</v>
      </c>
      <c r="AE1889">
        <v>2013</v>
      </c>
      <c r="AF1889">
        <v>51</v>
      </c>
      <c r="AG1889" s="14">
        <f t="shared" si="146"/>
        <v>-0.46991637531890779</v>
      </c>
      <c r="AH1889">
        <f t="shared" si="148"/>
        <v>1</v>
      </c>
      <c r="AI1889">
        <f t="shared" si="149"/>
        <v>2</v>
      </c>
    </row>
    <row r="1890" spans="1:35" x14ac:dyDescent="0.35">
      <c r="A1890">
        <v>1889</v>
      </c>
      <c r="B1890" t="s">
        <v>4825</v>
      </c>
      <c r="C1890" t="s">
        <v>4826</v>
      </c>
      <c r="D1890" t="s">
        <v>112</v>
      </c>
      <c r="E1890" t="s">
        <v>84</v>
      </c>
      <c r="F1890" t="s">
        <v>168</v>
      </c>
      <c r="G1890" t="s">
        <v>169</v>
      </c>
      <c r="H1890" t="s">
        <v>170</v>
      </c>
      <c r="I1890" t="s">
        <v>34</v>
      </c>
      <c r="J1890" t="s">
        <v>4827</v>
      </c>
      <c r="K1890" s="3">
        <v>41626</v>
      </c>
      <c r="L1890" t="s">
        <v>215</v>
      </c>
      <c r="M1890" t="s">
        <v>4122</v>
      </c>
      <c r="N1890" t="s">
        <v>4123</v>
      </c>
      <c r="O1890" t="s">
        <v>51</v>
      </c>
      <c r="P1890" t="s">
        <v>55</v>
      </c>
      <c r="Q1890">
        <v>2</v>
      </c>
      <c r="R1890" s="5">
        <v>129.15600000000001</v>
      </c>
      <c r="S1890" s="5">
        <v>141.86000000000001</v>
      </c>
      <c r="T1890" s="5">
        <v>170.232</v>
      </c>
      <c r="U1890">
        <v>0.4</v>
      </c>
      <c r="V1890" s="5">
        <v>-88.08</v>
      </c>
      <c r="W1890" t="s">
        <v>242</v>
      </c>
      <c r="X1890" s="3">
        <v>41626</v>
      </c>
      <c r="Y1890" s="3">
        <v>41626</v>
      </c>
      <c r="Z1890">
        <v>0</v>
      </c>
      <c r="AA1890" t="s">
        <v>8400</v>
      </c>
      <c r="AB1890">
        <f t="shared" si="147"/>
        <v>0</v>
      </c>
      <c r="AC1890" t="str">
        <f t="shared" si="145"/>
        <v>Wednesday</v>
      </c>
      <c r="AD1890" s="5">
        <v>42.344000000000001</v>
      </c>
      <c r="AE1890">
        <v>2013</v>
      </c>
      <c r="AF1890">
        <v>51</v>
      </c>
      <c r="AG1890" s="14">
        <f t="shared" si="146"/>
        <v>-0.51741153249682781</v>
      </c>
      <c r="AH1890">
        <f t="shared" si="148"/>
        <v>0</v>
      </c>
      <c r="AI1890" t="str">
        <f t="shared" si="149"/>
        <v xml:space="preserve"> </v>
      </c>
    </row>
    <row r="1891" spans="1:35" x14ac:dyDescent="0.35">
      <c r="A1891">
        <v>1890</v>
      </c>
      <c r="B1891" t="s">
        <v>4825</v>
      </c>
      <c r="C1891" t="s">
        <v>4826</v>
      </c>
      <c r="D1891" t="s">
        <v>112</v>
      </c>
      <c r="E1891" t="s">
        <v>84</v>
      </c>
      <c r="F1891" t="s">
        <v>168</v>
      </c>
      <c r="G1891" t="s">
        <v>169</v>
      </c>
      <c r="H1891" t="s">
        <v>170</v>
      </c>
      <c r="I1891" t="s">
        <v>34</v>
      </c>
      <c r="J1891" t="s">
        <v>4827</v>
      </c>
      <c r="K1891" s="3">
        <v>41626</v>
      </c>
      <c r="L1891" t="s">
        <v>215</v>
      </c>
      <c r="M1891" t="s">
        <v>4802</v>
      </c>
      <c r="N1891" t="s">
        <v>4803</v>
      </c>
      <c r="O1891" t="s">
        <v>39</v>
      </c>
      <c r="P1891" t="s">
        <v>40</v>
      </c>
      <c r="Q1891">
        <v>5</v>
      </c>
      <c r="R1891" s="5">
        <v>7.6855999999999991</v>
      </c>
      <c r="S1891" s="5">
        <v>9.1359999999999992</v>
      </c>
      <c r="T1891" s="5">
        <v>27.407999999999994</v>
      </c>
      <c r="U1891">
        <v>0.4</v>
      </c>
      <c r="V1891" s="5">
        <v>-11.02</v>
      </c>
      <c r="W1891" t="s">
        <v>242</v>
      </c>
      <c r="X1891" s="3">
        <v>41626</v>
      </c>
      <c r="Y1891" s="3">
        <v>41627</v>
      </c>
      <c r="Z1891">
        <v>1</v>
      </c>
      <c r="AA1891" t="s">
        <v>8399</v>
      </c>
      <c r="AB1891">
        <f t="shared" si="147"/>
        <v>1</v>
      </c>
      <c r="AC1891" t="str">
        <f t="shared" si="145"/>
        <v>Wednesday</v>
      </c>
      <c r="AD1891" s="5">
        <v>6.6849999999999996</v>
      </c>
      <c r="AE1891">
        <v>2013</v>
      </c>
      <c r="AF1891">
        <v>51</v>
      </c>
      <c r="AG1891" s="14">
        <f t="shared" si="146"/>
        <v>-0.40207238762405145</v>
      </c>
      <c r="AH1891">
        <f t="shared" si="148"/>
        <v>1</v>
      </c>
      <c r="AI1891">
        <f t="shared" si="149"/>
        <v>1</v>
      </c>
    </row>
    <row r="1892" spans="1:35" x14ac:dyDescent="0.35">
      <c r="A1892">
        <v>1891</v>
      </c>
      <c r="B1892" t="s">
        <v>1137</v>
      </c>
      <c r="C1892" t="s">
        <v>1138</v>
      </c>
      <c r="D1892" t="s">
        <v>96</v>
      </c>
      <c r="E1892" t="s">
        <v>199</v>
      </c>
      <c r="F1892" t="s">
        <v>212</v>
      </c>
      <c r="G1892" t="s">
        <v>1545</v>
      </c>
      <c r="H1892" t="s">
        <v>1545</v>
      </c>
      <c r="I1892" t="s">
        <v>34</v>
      </c>
      <c r="J1892" t="s">
        <v>4828</v>
      </c>
      <c r="K1892" s="3">
        <v>41949</v>
      </c>
      <c r="L1892" t="s">
        <v>36</v>
      </c>
      <c r="M1892" t="s">
        <v>3927</v>
      </c>
      <c r="N1892" t="s">
        <v>3928</v>
      </c>
      <c r="O1892" t="s">
        <v>39</v>
      </c>
      <c r="P1892" t="s">
        <v>90</v>
      </c>
      <c r="Q1892">
        <v>3</v>
      </c>
      <c r="R1892" s="5">
        <v>9.7690666666666619</v>
      </c>
      <c r="S1892" s="5">
        <v>10.021333333333329</v>
      </c>
      <c r="T1892" s="5">
        <v>24.051199999999991</v>
      </c>
      <c r="U1892">
        <v>0.2</v>
      </c>
      <c r="V1892" s="5">
        <v>-5.2560000000000002</v>
      </c>
      <c r="W1892" t="s">
        <v>41</v>
      </c>
      <c r="X1892" s="3">
        <v>41954</v>
      </c>
      <c r="Y1892" s="3">
        <v>41956</v>
      </c>
      <c r="Z1892">
        <v>7</v>
      </c>
      <c r="AA1892" t="s">
        <v>8399</v>
      </c>
      <c r="AB1892">
        <f t="shared" si="147"/>
        <v>2</v>
      </c>
      <c r="AC1892" t="str">
        <f t="shared" si="145"/>
        <v>Thursday</v>
      </c>
      <c r="AD1892" s="5">
        <v>1.542</v>
      </c>
      <c r="AE1892">
        <v>2014</v>
      </c>
      <c r="AF1892">
        <v>45</v>
      </c>
      <c r="AG1892" s="14">
        <f t="shared" si="146"/>
        <v>-0.21853379457158073</v>
      </c>
      <c r="AH1892">
        <f t="shared" si="148"/>
        <v>1</v>
      </c>
      <c r="AI1892">
        <f t="shared" si="149"/>
        <v>2</v>
      </c>
    </row>
    <row r="1893" spans="1:35" x14ac:dyDescent="0.35">
      <c r="A1893">
        <v>1892</v>
      </c>
      <c r="B1893" t="s">
        <v>1137</v>
      </c>
      <c r="C1893" t="s">
        <v>1138</v>
      </c>
      <c r="D1893" t="s">
        <v>96</v>
      </c>
      <c r="E1893" t="s">
        <v>199</v>
      </c>
      <c r="F1893" t="s">
        <v>212</v>
      </c>
      <c r="G1893" t="s">
        <v>1545</v>
      </c>
      <c r="H1893" t="s">
        <v>1545</v>
      </c>
      <c r="I1893" t="s">
        <v>34</v>
      </c>
      <c r="J1893" t="s">
        <v>4828</v>
      </c>
      <c r="K1893" s="3">
        <v>41949</v>
      </c>
      <c r="L1893" t="s">
        <v>36</v>
      </c>
      <c r="M1893" t="s">
        <v>2048</v>
      </c>
      <c r="N1893" t="s">
        <v>2049</v>
      </c>
      <c r="O1893" t="s">
        <v>39</v>
      </c>
      <c r="P1893" t="s">
        <v>90</v>
      </c>
      <c r="Q1893">
        <v>7</v>
      </c>
      <c r="R1893" s="5">
        <v>6.7983999999999991</v>
      </c>
      <c r="S1893" s="5">
        <v>8.7079999999999984</v>
      </c>
      <c r="T1893" s="5">
        <v>48.764799999999994</v>
      </c>
      <c r="U1893">
        <v>0.2</v>
      </c>
      <c r="V1893" s="5">
        <v>1.1759999999999999</v>
      </c>
      <c r="W1893" t="s">
        <v>41</v>
      </c>
      <c r="X1893" s="3">
        <v>41954</v>
      </c>
      <c r="Y1893" s="3">
        <v>41954</v>
      </c>
      <c r="Z1893">
        <v>5</v>
      </c>
      <c r="AA1893" t="s">
        <v>8400</v>
      </c>
      <c r="AB1893">
        <f t="shared" si="147"/>
        <v>0</v>
      </c>
      <c r="AC1893" t="str">
        <f t="shared" si="145"/>
        <v>Thursday</v>
      </c>
      <c r="AD1893" s="5">
        <v>4.1349999999999998</v>
      </c>
      <c r="AE1893">
        <v>2014</v>
      </c>
      <c r="AF1893">
        <v>45</v>
      </c>
      <c r="AG1893" s="14">
        <f t="shared" si="146"/>
        <v>2.4115755627009648E-2</v>
      </c>
      <c r="AH1893">
        <f t="shared" si="148"/>
        <v>0</v>
      </c>
      <c r="AI1893" t="str">
        <f t="shared" si="149"/>
        <v xml:space="preserve"> </v>
      </c>
    </row>
    <row r="1894" spans="1:35" x14ac:dyDescent="0.35">
      <c r="A1894">
        <v>1893</v>
      </c>
      <c r="B1894" t="s">
        <v>4829</v>
      </c>
      <c r="C1894" t="s">
        <v>4830</v>
      </c>
      <c r="D1894" t="s">
        <v>29</v>
      </c>
      <c r="E1894" t="s">
        <v>30</v>
      </c>
      <c r="F1894" t="s">
        <v>31</v>
      </c>
      <c r="G1894" t="s">
        <v>4831</v>
      </c>
      <c r="H1894" t="s">
        <v>4831</v>
      </c>
      <c r="I1894" t="s">
        <v>34</v>
      </c>
      <c r="J1894" t="s">
        <v>4832</v>
      </c>
      <c r="K1894" s="3">
        <v>41080</v>
      </c>
      <c r="L1894" t="s">
        <v>136</v>
      </c>
      <c r="M1894" t="s">
        <v>4833</v>
      </c>
      <c r="N1894" t="s">
        <v>2441</v>
      </c>
      <c r="O1894" t="s">
        <v>51</v>
      </c>
      <c r="P1894" t="s">
        <v>52</v>
      </c>
      <c r="Q1894">
        <v>1</v>
      </c>
      <c r="R1894" s="5">
        <v>13.802400000000002</v>
      </c>
      <c r="S1894" s="5">
        <v>18.477333333333338</v>
      </c>
      <c r="T1894" s="5">
        <v>11.086400000000003</v>
      </c>
      <c r="U1894">
        <v>0.4</v>
      </c>
      <c r="V1894" s="5">
        <v>-2.7160000000000002</v>
      </c>
      <c r="W1894" t="s">
        <v>41</v>
      </c>
      <c r="X1894" s="3">
        <v>41085</v>
      </c>
      <c r="Y1894" s="3">
        <v>41085</v>
      </c>
      <c r="Z1894">
        <v>5</v>
      </c>
      <c r="AA1894" t="s">
        <v>8400</v>
      </c>
      <c r="AB1894">
        <f t="shared" si="147"/>
        <v>0</v>
      </c>
      <c r="AC1894" t="str">
        <f t="shared" si="145"/>
        <v>Wednesday</v>
      </c>
      <c r="AD1894" s="5">
        <v>1.2390000000000001</v>
      </c>
      <c r="AE1894">
        <v>2012</v>
      </c>
      <c r="AF1894">
        <v>25</v>
      </c>
      <c r="AG1894" s="14">
        <f t="shared" si="146"/>
        <v>-0.24498484629816708</v>
      </c>
      <c r="AH1894">
        <f t="shared" si="148"/>
        <v>0</v>
      </c>
      <c r="AI1894" t="str">
        <f t="shared" si="149"/>
        <v xml:space="preserve"> </v>
      </c>
    </row>
    <row r="1895" spans="1:35" x14ac:dyDescent="0.35">
      <c r="A1895">
        <v>1894</v>
      </c>
      <c r="B1895" t="s">
        <v>1613</v>
      </c>
      <c r="C1895" t="s">
        <v>1614</v>
      </c>
      <c r="D1895" t="s">
        <v>96</v>
      </c>
      <c r="E1895" t="s">
        <v>84</v>
      </c>
      <c r="F1895" t="s">
        <v>85</v>
      </c>
      <c r="G1895" t="s">
        <v>969</v>
      </c>
      <c r="H1895" t="s">
        <v>969</v>
      </c>
      <c r="I1895" t="s">
        <v>34</v>
      </c>
      <c r="J1895" t="s">
        <v>4834</v>
      </c>
      <c r="K1895" s="3">
        <v>41535</v>
      </c>
      <c r="L1895" t="s">
        <v>36</v>
      </c>
      <c r="M1895" t="s">
        <v>4835</v>
      </c>
      <c r="N1895" t="s">
        <v>4836</v>
      </c>
      <c r="O1895" t="s">
        <v>39</v>
      </c>
      <c r="P1895" t="s">
        <v>340</v>
      </c>
      <c r="Q1895">
        <v>1</v>
      </c>
      <c r="R1895" s="5">
        <v>29.72</v>
      </c>
      <c r="S1895" s="5">
        <v>33</v>
      </c>
      <c r="T1895" s="5">
        <v>33</v>
      </c>
      <c r="U1895">
        <v>0</v>
      </c>
      <c r="V1895" s="5">
        <v>3.28</v>
      </c>
      <c r="W1895" t="s">
        <v>41</v>
      </c>
      <c r="X1895" s="3">
        <v>41540</v>
      </c>
      <c r="Y1895" s="3">
        <v>41540</v>
      </c>
      <c r="Z1895">
        <v>5</v>
      </c>
      <c r="AA1895" t="s">
        <v>8400</v>
      </c>
      <c r="AB1895">
        <f t="shared" si="147"/>
        <v>0</v>
      </c>
      <c r="AC1895" t="str">
        <f t="shared" si="145"/>
        <v>Wednesday</v>
      </c>
      <c r="AD1895" s="5">
        <v>1.849</v>
      </c>
      <c r="AE1895">
        <v>2013</v>
      </c>
      <c r="AF1895">
        <v>38</v>
      </c>
      <c r="AG1895" s="14">
        <f t="shared" si="146"/>
        <v>9.9393939393939382E-2</v>
      </c>
      <c r="AH1895">
        <f t="shared" si="148"/>
        <v>0</v>
      </c>
      <c r="AI1895" t="str">
        <f t="shared" si="149"/>
        <v xml:space="preserve"> </v>
      </c>
    </row>
    <row r="1896" spans="1:35" x14ac:dyDescent="0.35">
      <c r="A1896">
        <v>1895</v>
      </c>
      <c r="B1896" t="s">
        <v>1613</v>
      </c>
      <c r="C1896" t="s">
        <v>1614</v>
      </c>
      <c r="D1896" t="s">
        <v>96</v>
      </c>
      <c r="E1896" t="s">
        <v>84</v>
      </c>
      <c r="F1896" t="s">
        <v>85</v>
      </c>
      <c r="G1896" t="s">
        <v>969</v>
      </c>
      <c r="H1896" t="s">
        <v>969</v>
      </c>
      <c r="I1896" t="s">
        <v>34</v>
      </c>
      <c r="J1896" t="s">
        <v>4834</v>
      </c>
      <c r="K1896" s="3">
        <v>41535</v>
      </c>
      <c r="L1896" t="s">
        <v>36</v>
      </c>
      <c r="M1896" t="s">
        <v>4837</v>
      </c>
      <c r="N1896" t="s">
        <v>4838</v>
      </c>
      <c r="O1896" t="s">
        <v>51</v>
      </c>
      <c r="P1896" t="s">
        <v>55</v>
      </c>
      <c r="Q1896">
        <v>2</v>
      </c>
      <c r="R1896" s="5">
        <v>74.52</v>
      </c>
      <c r="S1896" s="5">
        <v>98</v>
      </c>
      <c r="T1896" s="5">
        <v>196</v>
      </c>
      <c r="U1896">
        <v>0</v>
      </c>
      <c r="V1896" s="5">
        <v>46.96</v>
      </c>
      <c r="W1896" t="s">
        <v>41</v>
      </c>
      <c r="X1896" s="3">
        <v>41540</v>
      </c>
      <c r="Y1896" s="3">
        <v>41540</v>
      </c>
      <c r="Z1896">
        <v>5</v>
      </c>
      <c r="AA1896" t="s">
        <v>8400</v>
      </c>
      <c r="AB1896">
        <f t="shared" si="147"/>
        <v>0</v>
      </c>
      <c r="AC1896" t="str">
        <f t="shared" si="145"/>
        <v>Wednesday</v>
      </c>
      <c r="AD1896" s="5">
        <v>10.206</v>
      </c>
      <c r="AE1896">
        <v>2013</v>
      </c>
      <c r="AF1896">
        <v>38</v>
      </c>
      <c r="AG1896" s="14">
        <f t="shared" si="146"/>
        <v>0.23959183673469389</v>
      </c>
      <c r="AH1896">
        <f t="shared" si="148"/>
        <v>0</v>
      </c>
      <c r="AI1896" t="str">
        <f t="shared" si="149"/>
        <v xml:space="preserve"> </v>
      </c>
    </row>
    <row r="1897" spans="1:35" x14ac:dyDescent="0.35">
      <c r="A1897">
        <v>1896</v>
      </c>
      <c r="B1897" t="s">
        <v>2065</v>
      </c>
      <c r="C1897" t="s">
        <v>2066</v>
      </c>
      <c r="D1897" t="s">
        <v>112</v>
      </c>
      <c r="E1897" t="s">
        <v>44</v>
      </c>
      <c r="F1897" t="s">
        <v>67</v>
      </c>
      <c r="G1897" t="s">
        <v>68</v>
      </c>
      <c r="H1897" t="s">
        <v>4839</v>
      </c>
      <c r="I1897" t="s">
        <v>34</v>
      </c>
      <c r="J1897" t="s">
        <v>4840</v>
      </c>
      <c r="K1897" s="3">
        <v>41802</v>
      </c>
      <c r="L1897" t="s">
        <v>136</v>
      </c>
      <c r="M1897" t="s">
        <v>4841</v>
      </c>
      <c r="N1897" t="s">
        <v>4842</v>
      </c>
      <c r="O1897" t="s">
        <v>39</v>
      </c>
      <c r="P1897" t="s">
        <v>90</v>
      </c>
      <c r="Q1897">
        <v>6</v>
      </c>
      <c r="R1897" s="5">
        <v>6.7600000000000007</v>
      </c>
      <c r="S1897" s="5">
        <v>13</v>
      </c>
      <c r="T1897" s="5">
        <v>78</v>
      </c>
      <c r="U1897">
        <v>0</v>
      </c>
      <c r="V1897" s="5">
        <v>37.44</v>
      </c>
      <c r="W1897" t="s">
        <v>242</v>
      </c>
      <c r="X1897" s="3">
        <v>41802</v>
      </c>
      <c r="Y1897" s="3">
        <v>41802</v>
      </c>
      <c r="Z1897">
        <v>0</v>
      </c>
      <c r="AA1897" t="s">
        <v>8400</v>
      </c>
      <c r="AB1897">
        <f t="shared" si="147"/>
        <v>0</v>
      </c>
      <c r="AC1897" t="str">
        <f t="shared" si="145"/>
        <v>Thursday</v>
      </c>
      <c r="AD1897" s="5">
        <v>22.37</v>
      </c>
      <c r="AE1897">
        <v>2014</v>
      </c>
      <c r="AF1897">
        <v>24</v>
      </c>
      <c r="AG1897" s="14">
        <f t="shared" si="146"/>
        <v>0.48</v>
      </c>
      <c r="AH1897">
        <f t="shared" si="148"/>
        <v>0</v>
      </c>
      <c r="AI1897" t="str">
        <f t="shared" si="149"/>
        <v xml:space="preserve"> </v>
      </c>
    </row>
    <row r="1898" spans="1:35" x14ac:dyDescent="0.35">
      <c r="A1898">
        <v>1897</v>
      </c>
      <c r="B1898" t="s">
        <v>2065</v>
      </c>
      <c r="C1898" t="s">
        <v>2066</v>
      </c>
      <c r="D1898" t="s">
        <v>112</v>
      </c>
      <c r="E1898" t="s">
        <v>44</v>
      </c>
      <c r="F1898" t="s">
        <v>67</v>
      </c>
      <c r="G1898" t="s">
        <v>68</v>
      </c>
      <c r="H1898" t="s">
        <v>4839</v>
      </c>
      <c r="I1898" t="s">
        <v>34</v>
      </c>
      <c r="J1898" t="s">
        <v>4840</v>
      </c>
      <c r="K1898" s="3">
        <v>41802</v>
      </c>
      <c r="L1898" t="s">
        <v>136</v>
      </c>
      <c r="M1898" t="s">
        <v>1636</v>
      </c>
      <c r="N1898" t="s">
        <v>1637</v>
      </c>
      <c r="O1898" t="s">
        <v>39</v>
      </c>
      <c r="P1898" t="s">
        <v>76</v>
      </c>
      <c r="Q1898">
        <v>3</v>
      </c>
      <c r="R1898" s="5">
        <v>8.9599999999999991</v>
      </c>
      <c r="S1898" s="5">
        <v>16</v>
      </c>
      <c r="T1898" s="5">
        <v>48</v>
      </c>
      <c r="U1898">
        <v>0</v>
      </c>
      <c r="V1898" s="5">
        <v>21.12</v>
      </c>
      <c r="W1898" t="s">
        <v>242</v>
      </c>
      <c r="X1898" s="3">
        <v>41802</v>
      </c>
      <c r="Y1898" s="3">
        <v>41802</v>
      </c>
      <c r="Z1898">
        <v>0</v>
      </c>
      <c r="AA1898" t="s">
        <v>8400</v>
      </c>
      <c r="AB1898">
        <f t="shared" si="147"/>
        <v>0</v>
      </c>
      <c r="AC1898" t="str">
        <f t="shared" si="145"/>
        <v>Thursday</v>
      </c>
      <c r="AD1898" s="5">
        <v>3.7229999999999999</v>
      </c>
      <c r="AE1898">
        <v>2014</v>
      </c>
      <c r="AF1898">
        <v>24</v>
      </c>
      <c r="AG1898" s="14">
        <f t="shared" si="146"/>
        <v>0.44</v>
      </c>
      <c r="AH1898">
        <f t="shared" si="148"/>
        <v>0</v>
      </c>
      <c r="AI1898" t="str">
        <f t="shared" si="149"/>
        <v xml:space="preserve"> </v>
      </c>
    </row>
    <row r="1899" spans="1:35" x14ac:dyDescent="0.35">
      <c r="A1899">
        <v>1898</v>
      </c>
      <c r="B1899" t="s">
        <v>2065</v>
      </c>
      <c r="C1899" t="s">
        <v>2066</v>
      </c>
      <c r="D1899" t="s">
        <v>112</v>
      </c>
      <c r="E1899" t="s">
        <v>44</v>
      </c>
      <c r="F1899" t="s">
        <v>67</v>
      </c>
      <c r="G1899" t="s">
        <v>68</v>
      </c>
      <c r="H1899" t="s">
        <v>4839</v>
      </c>
      <c r="I1899" t="s">
        <v>34</v>
      </c>
      <c r="J1899" t="s">
        <v>4840</v>
      </c>
      <c r="K1899" s="3">
        <v>41802</v>
      </c>
      <c r="L1899" t="s">
        <v>136</v>
      </c>
      <c r="M1899" t="s">
        <v>1740</v>
      </c>
      <c r="N1899" t="s">
        <v>1741</v>
      </c>
      <c r="O1899" t="s">
        <v>51</v>
      </c>
      <c r="P1899" t="s">
        <v>52</v>
      </c>
      <c r="Q1899">
        <v>5</v>
      </c>
      <c r="R1899" s="5">
        <v>54.46</v>
      </c>
      <c r="S1899" s="5">
        <v>75.599999999999994</v>
      </c>
      <c r="T1899" s="5">
        <v>378</v>
      </c>
      <c r="U1899">
        <v>0</v>
      </c>
      <c r="V1899" s="5">
        <v>105.7</v>
      </c>
      <c r="W1899" t="s">
        <v>242</v>
      </c>
      <c r="X1899" s="3">
        <v>41802</v>
      </c>
      <c r="Y1899" s="3">
        <v>41802</v>
      </c>
      <c r="Z1899">
        <v>0</v>
      </c>
      <c r="AA1899" t="s">
        <v>8400</v>
      </c>
      <c r="AB1899">
        <f t="shared" si="147"/>
        <v>0</v>
      </c>
      <c r="AC1899" t="str">
        <f t="shared" si="145"/>
        <v>Thursday</v>
      </c>
      <c r="AD1899" s="5">
        <v>80.736000000000004</v>
      </c>
      <c r="AE1899">
        <v>2014</v>
      </c>
      <c r="AF1899">
        <v>24</v>
      </c>
      <c r="AG1899" s="14">
        <f t="shared" si="146"/>
        <v>0.27962962962962962</v>
      </c>
      <c r="AH1899">
        <f t="shared" si="148"/>
        <v>0</v>
      </c>
      <c r="AI1899" t="str">
        <f t="shared" si="149"/>
        <v xml:space="preserve"> </v>
      </c>
    </row>
    <row r="1900" spans="1:35" x14ac:dyDescent="0.35">
      <c r="A1900">
        <v>1899</v>
      </c>
      <c r="B1900" t="s">
        <v>3553</v>
      </c>
      <c r="C1900" t="s">
        <v>3554</v>
      </c>
      <c r="D1900" t="s">
        <v>112</v>
      </c>
      <c r="E1900" t="s">
        <v>84</v>
      </c>
      <c r="F1900" t="s">
        <v>85</v>
      </c>
      <c r="G1900" t="s">
        <v>1257</v>
      </c>
      <c r="H1900" t="s">
        <v>1257</v>
      </c>
      <c r="I1900" t="s">
        <v>34</v>
      </c>
      <c r="J1900" t="s">
        <v>4843</v>
      </c>
      <c r="K1900" s="3">
        <v>41990</v>
      </c>
      <c r="L1900" t="s">
        <v>215</v>
      </c>
      <c r="M1900" t="s">
        <v>231</v>
      </c>
      <c r="N1900" t="s">
        <v>232</v>
      </c>
      <c r="O1900" t="s">
        <v>39</v>
      </c>
      <c r="P1900" t="s">
        <v>183</v>
      </c>
      <c r="Q1900">
        <v>5</v>
      </c>
      <c r="R1900" s="5">
        <v>335.92</v>
      </c>
      <c r="S1900" s="5">
        <v>361.20000000000005</v>
      </c>
      <c r="T1900" s="5">
        <v>1806.0000000000002</v>
      </c>
      <c r="U1900">
        <v>0</v>
      </c>
      <c r="V1900" s="5">
        <v>126.4</v>
      </c>
      <c r="W1900" t="s">
        <v>155</v>
      </c>
      <c r="X1900" s="3">
        <v>41992</v>
      </c>
      <c r="Y1900" s="3">
        <v>41992</v>
      </c>
      <c r="Z1900">
        <v>2</v>
      </c>
      <c r="AA1900" t="s">
        <v>8400</v>
      </c>
      <c r="AB1900">
        <f t="shared" si="147"/>
        <v>0</v>
      </c>
      <c r="AC1900" t="str">
        <f t="shared" si="145"/>
        <v>Wednesday</v>
      </c>
      <c r="AD1900" s="5">
        <v>381.14</v>
      </c>
      <c r="AE1900">
        <v>2014</v>
      </c>
      <c r="AF1900">
        <v>51</v>
      </c>
      <c r="AG1900" s="14">
        <f t="shared" si="146"/>
        <v>6.9988925802879284E-2</v>
      </c>
      <c r="AH1900">
        <f t="shared" si="148"/>
        <v>0</v>
      </c>
      <c r="AI1900" t="str">
        <f t="shared" si="149"/>
        <v xml:space="preserve"> </v>
      </c>
    </row>
    <row r="1901" spans="1:35" x14ac:dyDescent="0.35">
      <c r="A1901">
        <v>1900</v>
      </c>
      <c r="B1901" t="s">
        <v>3553</v>
      </c>
      <c r="C1901" t="s">
        <v>3554</v>
      </c>
      <c r="D1901" t="s">
        <v>112</v>
      </c>
      <c r="E1901" t="s">
        <v>84</v>
      </c>
      <c r="F1901" t="s">
        <v>85</v>
      </c>
      <c r="G1901" t="s">
        <v>1257</v>
      </c>
      <c r="H1901" t="s">
        <v>1257</v>
      </c>
      <c r="I1901" t="s">
        <v>34</v>
      </c>
      <c r="J1901" t="s">
        <v>4843</v>
      </c>
      <c r="K1901" s="3">
        <v>41990</v>
      </c>
      <c r="L1901" t="s">
        <v>215</v>
      </c>
      <c r="M1901" t="s">
        <v>1867</v>
      </c>
      <c r="N1901" t="s">
        <v>1868</v>
      </c>
      <c r="O1901" t="s">
        <v>51</v>
      </c>
      <c r="P1901" t="s">
        <v>55</v>
      </c>
      <c r="Q1901">
        <v>1</v>
      </c>
      <c r="R1901" s="5">
        <v>226.42000000000002</v>
      </c>
      <c r="S1901" s="5">
        <v>276</v>
      </c>
      <c r="T1901" s="5">
        <v>276</v>
      </c>
      <c r="U1901">
        <v>0</v>
      </c>
      <c r="V1901" s="5">
        <v>49.58</v>
      </c>
      <c r="W1901" t="s">
        <v>155</v>
      </c>
      <c r="X1901" s="3">
        <v>41992</v>
      </c>
      <c r="Y1901" s="3">
        <v>41995</v>
      </c>
      <c r="Z1901">
        <v>5</v>
      </c>
      <c r="AA1901" t="s">
        <v>8399</v>
      </c>
      <c r="AB1901">
        <f t="shared" si="147"/>
        <v>3</v>
      </c>
      <c r="AC1901" t="str">
        <f t="shared" si="145"/>
        <v>Wednesday</v>
      </c>
      <c r="AD1901" s="5">
        <v>113.009</v>
      </c>
      <c r="AE1901">
        <v>2014</v>
      </c>
      <c r="AF1901">
        <v>51</v>
      </c>
      <c r="AG1901" s="14">
        <f t="shared" si="146"/>
        <v>0.17963768115942028</v>
      </c>
      <c r="AH1901">
        <f t="shared" si="148"/>
        <v>1</v>
      </c>
      <c r="AI1901">
        <f t="shared" si="149"/>
        <v>3</v>
      </c>
    </row>
    <row r="1902" spans="1:35" x14ac:dyDescent="0.35">
      <c r="A1902">
        <v>1901</v>
      </c>
      <c r="B1902" t="s">
        <v>3553</v>
      </c>
      <c r="C1902" t="s">
        <v>3554</v>
      </c>
      <c r="D1902" t="s">
        <v>112</v>
      </c>
      <c r="E1902" t="s">
        <v>84</v>
      </c>
      <c r="F1902" t="s">
        <v>85</v>
      </c>
      <c r="G1902" t="s">
        <v>1257</v>
      </c>
      <c r="H1902" t="s">
        <v>1257</v>
      </c>
      <c r="I1902" t="s">
        <v>34</v>
      </c>
      <c r="J1902" t="s">
        <v>4843</v>
      </c>
      <c r="K1902" s="3">
        <v>41990</v>
      </c>
      <c r="L1902" t="s">
        <v>215</v>
      </c>
      <c r="M1902" t="s">
        <v>1884</v>
      </c>
      <c r="N1902" t="s">
        <v>1885</v>
      </c>
      <c r="O1902" t="s">
        <v>39</v>
      </c>
      <c r="P1902" t="s">
        <v>64</v>
      </c>
      <c r="Q1902">
        <v>2</v>
      </c>
      <c r="R1902" s="5">
        <v>31.28</v>
      </c>
      <c r="S1902" s="5">
        <v>34</v>
      </c>
      <c r="T1902" s="5">
        <v>68</v>
      </c>
      <c r="U1902">
        <v>0</v>
      </c>
      <c r="V1902" s="5">
        <v>5.44</v>
      </c>
      <c r="W1902" t="s">
        <v>155</v>
      </c>
      <c r="X1902" s="3">
        <v>41992</v>
      </c>
      <c r="Y1902" s="3">
        <v>41992</v>
      </c>
      <c r="Z1902">
        <v>2</v>
      </c>
      <c r="AA1902" t="s">
        <v>8400</v>
      </c>
      <c r="AB1902">
        <f t="shared" si="147"/>
        <v>0</v>
      </c>
      <c r="AC1902" t="str">
        <f t="shared" si="145"/>
        <v>Wednesday</v>
      </c>
      <c r="AD1902" s="5">
        <v>19.925999999999998</v>
      </c>
      <c r="AE1902">
        <v>2014</v>
      </c>
      <c r="AF1902">
        <v>51</v>
      </c>
      <c r="AG1902" s="14">
        <f t="shared" si="146"/>
        <v>0.08</v>
      </c>
      <c r="AH1902">
        <f t="shared" si="148"/>
        <v>0</v>
      </c>
      <c r="AI1902" t="str">
        <f t="shared" si="149"/>
        <v xml:space="preserve"> </v>
      </c>
    </row>
    <row r="1903" spans="1:35" x14ac:dyDescent="0.35">
      <c r="A1903">
        <v>1902</v>
      </c>
      <c r="B1903" t="s">
        <v>3553</v>
      </c>
      <c r="C1903" t="s">
        <v>3554</v>
      </c>
      <c r="D1903" t="s">
        <v>112</v>
      </c>
      <c r="E1903" t="s">
        <v>84</v>
      </c>
      <c r="F1903" t="s">
        <v>85</v>
      </c>
      <c r="G1903" t="s">
        <v>1257</v>
      </c>
      <c r="H1903" t="s">
        <v>1257</v>
      </c>
      <c r="I1903" t="s">
        <v>34</v>
      </c>
      <c r="J1903" t="s">
        <v>4843</v>
      </c>
      <c r="K1903" s="3">
        <v>41990</v>
      </c>
      <c r="L1903" t="s">
        <v>215</v>
      </c>
      <c r="M1903" t="s">
        <v>428</v>
      </c>
      <c r="N1903" t="s">
        <v>429</v>
      </c>
      <c r="O1903" t="s">
        <v>51</v>
      </c>
      <c r="P1903" t="s">
        <v>55</v>
      </c>
      <c r="Q1903">
        <v>5</v>
      </c>
      <c r="R1903" s="5">
        <v>121.35999999999999</v>
      </c>
      <c r="S1903" s="5">
        <v>242.60000000000002</v>
      </c>
      <c r="T1903" s="5">
        <v>1213</v>
      </c>
      <c r="U1903">
        <v>0</v>
      </c>
      <c r="V1903" s="5">
        <v>606.20000000000005</v>
      </c>
      <c r="W1903" t="s">
        <v>155</v>
      </c>
      <c r="X1903" s="3">
        <v>41992</v>
      </c>
      <c r="Y1903" s="3">
        <v>41992</v>
      </c>
      <c r="Z1903">
        <v>2</v>
      </c>
      <c r="AA1903" t="s">
        <v>8400</v>
      </c>
      <c r="AB1903">
        <f t="shared" si="147"/>
        <v>0</v>
      </c>
      <c r="AC1903" t="str">
        <f t="shared" si="145"/>
        <v>Wednesday</v>
      </c>
      <c r="AD1903" s="5">
        <v>269.52499999999998</v>
      </c>
      <c r="AE1903">
        <v>2014</v>
      </c>
      <c r="AF1903">
        <v>51</v>
      </c>
      <c r="AG1903" s="14">
        <f t="shared" si="146"/>
        <v>0.49975267930750211</v>
      </c>
      <c r="AH1903">
        <f t="shared" si="148"/>
        <v>0</v>
      </c>
      <c r="AI1903" t="str">
        <f t="shared" si="149"/>
        <v xml:space="preserve"> </v>
      </c>
    </row>
    <row r="1904" spans="1:35" x14ac:dyDescent="0.35">
      <c r="A1904">
        <v>1903</v>
      </c>
      <c r="B1904" t="s">
        <v>3553</v>
      </c>
      <c r="C1904" t="s">
        <v>3554</v>
      </c>
      <c r="D1904" t="s">
        <v>112</v>
      </c>
      <c r="E1904" t="s">
        <v>84</v>
      </c>
      <c r="F1904" t="s">
        <v>85</v>
      </c>
      <c r="G1904" t="s">
        <v>1257</v>
      </c>
      <c r="H1904" t="s">
        <v>1257</v>
      </c>
      <c r="I1904" t="s">
        <v>34</v>
      </c>
      <c r="J1904" t="s">
        <v>4843</v>
      </c>
      <c r="K1904" s="3">
        <v>41990</v>
      </c>
      <c r="L1904" t="s">
        <v>215</v>
      </c>
      <c r="M1904" t="s">
        <v>446</v>
      </c>
      <c r="N1904" t="s">
        <v>447</v>
      </c>
      <c r="O1904" t="s">
        <v>51</v>
      </c>
      <c r="P1904" t="s">
        <v>55</v>
      </c>
      <c r="Q1904">
        <v>7</v>
      </c>
      <c r="R1904" s="5">
        <v>65.025714285714287</v>
      </c>
      <c r="S1904" s="5">
        <v>82.285714285714278</v>
      </c>
      <c r="T1904" s="5">
        <v>576</v>
      </c>
      <c r="U1904">
        <v>0</v>
      </c>
      <c r="V1904" s="5">
        <v>120.82</v>
      </c>
      <c r="W1904" t="s">
        <v>155</v>
      </c>
      <c r="X1904" s="3">
        <v>41992</v>
      </c>
      <c r="Y1904" s="3">
        <v>41992</v>
      </c>
      <c r="Z1904">
        <v>2</v>
      </c>
      <c r="AA1904" t="s">
        <v>8400</v>
      </c>
      <c r="AB1904">
        <f t="shared" si="147"/>
        <v>0</v>
      </c>
      <c r="AC1904" t="str">
        <f t="shared" si="145"/>
        <v>Wednesday</v>
      </c>
      <c r="AD1904" s="5">
        <v>111.145</v>
      </c>
      <c r="AE1904">
        <v>2014</v>
      </c>
      <c r="AF1904">
        <v>51</v>
      </c>
      <c r="AG1904" s="14">
        <f t="shared" si="146"/>
        <v>0.20975694444444443</v>
      </c>
      <c r="AH1904">
        <f t="shared" si="148"/>
        <v>0</v>
      </c>
      <c r="AI1904" t="str">
        <f t="shared" si="149"/>
        <v xml:space="preserve"> </v>
      </c>
    </row>
    <row r="1905" spans="1:35" x14ac:dyDescent="0.35">
      <c r="A1905">
        <v>1904</v>
      </c>
      <c r="B1905" t="s">
        <v>3553</v>
      </c>
      <c r="C1905" t="s">
        <v>3554</v>
      </c>
      <c r="D1905" t="s">
        <v>112</v>
      </c>
      <c r="E1905" t="s">
        <v>84</v>
      </c>
      <c r="F1905" t="s">
        <v>85</v>
      </c>
      <c r="G1905" t="s">
        <v>1257</v>
      </c>
      <c r="H1905" t="s">
        <v>1257</v>
      </c>
      <c r="I1905" t="s">
        <v>34</v>
      </c>
      <c r="J1905" t="s">
        <v>4843</v>
      </c>
      <c r="K1905" s="3">
        <v>41990</v>
      </c>
      <c r="L1905" t="s">
        <v>215</v>
      </c>
      <c r="M1905" t="s">
        <v>3638</v>
      </c>
      <c r="N1905" t="s">
        <v>3639</v>
      </c>
      <c r="O1905" t="s">
        <v>51</v>
      </c>
      <c r="P1905" t="s">
        <v>52</v>
      </c>
      <c r="Q1905">
        <v>2</v>
      </c>
      <c r="R1905" s="5">
        <v>22.439999999999998</v>
      </c>
      <c r="S1905" s="5">
        <v>37.5</v>
      </c>
      <c r="T1905" s="5">
        <v>75</v>
      </c>
      <c r="U1905">
        <v>0</v>
      </c>
      <c r="V1905" s="5">
        <v>30.12</v>
      </c>
      <c r="W1905" t="s">
        <v>155</v>
      </c>
      <c r="X1905" s="3">
        <v>41992</v>
      </c>
      <c r="Y1905" s="3">
        <v>41993</v>
      </c>
      <c r="Z1905">
        <v>3</v>
      </c>
      <c r="AA1905" t="s">
        <v>8399</v>
      </c>
      <c r="AB1905">
        <f t="shared" si="147"/>
        <v>1</v>
      </c>
      <c r="AC1905" t="str">
        <f t="shared" si="145"/>
        <v>Wednesday</v>
      </c>
      <c r="AD1905" s="5">
        <v>10.125</v>
      </c>
      <c r="AE1905">
        <v>2014</v>
      </c>
      <c r="AF1905">
        <v>51</v>
      </c>
      <c r="AG1905" s="14">
        <f t="shared" si="146"/>
        <v>0.40160000000000001</v>
      </c>
      <c r="AH1905">
        <f t="shared" si="148"/>
        <v>1</v>
      </c>
      <c r="AI1905">
        <f t="shared" si="149"/>
        <v>1</v>
      </c>
    </row>
    <row r="1906" spans="1:35" x14ac:dyDescent="0.35">
      <c r="A1906">
        <v>1905</v>
      </c>
      <c r="B1906" t="s">
        <v>3553</v>
      </c>
      <c r="C1906" t="s">
        <v>3554</v>
      </c>
      <c r="D1906" t="s">
        <v>112</v>
      </c>
      <c r="E1906" t="s">
        <v>84</v>
      </c>
      <c r="F1906" t="s">
        <v>85</v>
      </c>
      <c r="G1906" t="s">
        <v>1257</v>
      </c>
      <c r="H1906" t="s">
        <v>1257</v>
      </c>
      <c r="I1906" t="s">
        <v>34</v>
      </c>
      <c r="J1906" t="s">
        <v>4843</v>
      </c>
      <c r="K1906" s="3">
        <v>41990</v>
      </c>
      <c r="L1906" t="s">
        <v>215</v>
      </c>
      <c r="M1906" t="s">
        <v>1455</v>
      </c>
      <c r="N1906" t="s">
        <v>1456</v>
      </c>
      <c r="O1906" t="s">
        <v>39</v>
      </c>
      <c r="P1906" t="s">
        <v>76</v>
      </c>
      <c r="Q1906">
        <v>1</v>
      </c>
      <c r="R1906" s="5">
        <v>16.579999999999998</v>
      </c>
      <c r="S1906" s="5">
        <v>33</v>
      </c>
      <c r="T1906" s="5">
        <v>33</v>
      </c>
      <c r="U1906">
        <v>0</v>
      </c>
      <c r="V1906" s="5">
        <v>16.420000000000002</v>
      </c>
      <c r="W1906" t="s">
        <v>155</v>
      </c>
      <c r="X1906" s="3">
        <v>41992</v>
      </c>
      <c r="Y1906" s="3">
        <v>41992</v>
      </c>
      <c r="Z1906">
        <v>2</v>
      </c>
      <c r="AA1906" t="s">
        <v>8400</v>
      </c>
      <c r="AB1906">
        <f t="shared" si="147"/>
        <v>0</v>
      </c>
      <c r="AC1906" t="str">
        <f t="shared" si="145"/>
        <v>Wednesday</v>
      </c>
      <c r="AD1906" s="5">
        <v>7.1479999999999997</v>
      </c>
      <c r="AE1906">
        <v>2014</v>
      </c>
      <c r="AF1906">
        <v>51</v>
      </c>
      <c r="AG1906" s="14">
        <f t="shared" si="146"/>
        <v>0.49757575757575762</v>
      </c>
      <c r="AH1906">
        <f t="shared" si="148"/>
        <v>0</v>
      </c>
      <c r="AI1906" t="str">
        <f t="shared" si="149"/>
        <v xml:space="preserve"> </v>
      </c>
    </row>
    <row r="1907" spans="1:35" x14ac:dyDescent="0.35">
      <c r="A1907">
        <v>1906</v>
      </c>
      <c r="B1907" t="s">
        <v>807</v>
      </c>
      <c r="C1907" t="s">
        <v>808</v>
      </c>
      <c r="D1907" t="s">
        <v>29</v>
      </c>
      <c r="E1907" t="s">
        <v>44</v>
      </c>
      <c r="F1907" t="s">
        <v>502</v>
      </c>
      <c r="G1907" t="s">
        <v>503</v>
      </c>
      <c r="H1907" t="s">
        <v>503</v>
      </c>
      <c r="I1907" t="s">
        <v>34</v>
      </c>
      <c r="J1907" t="s">
        <v>4844</v>
      </c>
      <c r="K1907" s="3">
        <v>41167</v>
      </c>
      <c r="L1907" t="s">
        <v>136</v>
      </c>
      <c r="M1907" t="s">
        <v>4845</v>
      </c>
      <c r="N1907" t="s">
        <v>4846</v>
      </c>
      <c r="O1907" t="s">
        <v>39</v>
      </c>
      <c r="P1907" t="s">
        <v>340</v>
      </c>
      <c r="Q1907">
        <v>4</v>
      </c>
      <c r="R1907" s="5">
        <v>9.9451999999999998</v>
      </c>
      <c r="S1907" s="5">
        <v>13.962</v>
      </c>
      <c r="T1907" s="5">
        <v>33.508800000000001</v>
      </c>
      <c r="U1907">
        <v>0.4</v>
      </c>
      <c r="V1907" s="5">
        <v>-6.2720000000000002</v>
      </c>
      <c r="W1907" t="s">
        <v>41</v>
      </c>
      <c r="X1907" s="3">
        <v>41172</v>
      </c>
      <c r="Y1907" s="3">
        <v>41172</v>
      </c>
      <c r="Z1907">
        <v>5</v>
      </c>
      <c r="AA1907" t="s">
        <v>8400</v>
      </c>
      <c r="AB1907">
        <f t="shared" si="147"/>
        <v>0</v>
      </c>
      <c r="AC1907" t="str">
        <f t="shared" si="145"/>
        <v>Saturday</v>
      </c>
      <c r="AD1907" s="5">
        <v>3.468</v>
      </c>
      <c r="AE1907">
        <v>2012</v>
      </c>
      <c r="AF1907">
        <v>37</v>
      </c>
      <c r="AG1907" s="14">
        <f t="shared" si="146"/>
        <v>-0.18717471231437713</v>
      </c>
      <c r="AH1907">
        <f t="shared" si="148"/>
        <v>0</v>
      </c>
      <c r="AI1907" t="str">
        <f t="shared" si="149"/>
        <v xml:space="preserve"> </v>
      </c>
    </row>
    <row r="1908" spans="1:35" x14ac:dyDescent="0.35">
      <c r="A1908">
        <v>1907</v>
      </c>
      <c r="B1908" t="s">
        <v>807</v>
      </c>
      <c r="C1908" t="s">
        <v>808</v>
      </c>
      <c r="D1908" t="s">
        <v>29</v>
      </c>
      <c r="E1908" t="s">
        <v>44</v>
      </c>
      <c r="F1908" t="s">
        <v>502</v>
      </c>
      <c r="G1908" t="s">
        <v>503</v>
      </c>
      <c r="H1908" t="s">
        <v>503</v>
      </c>
      <c r="I1908" t="s">
        <v>34</v>
      </c>
      <c r="J1908" t="s">
        <v>4844</v>
      </c>
      <c r="K1908" s="3">
        <v>41167</v>
      </c>
      <c r="L1908" t="s">
        <v>136</v>
      </c>
      <c r="M1908" t="s">
        <v>122</v>
      </c>
      <c r="N1908" t="s">
        <v>123</v>
      </c>
      <c r="O1908" t="s">
        <v>39</v>
      </c>
      <c r="P1908" t="s">
        <v>64</v>
      </c>
      <c r="Q1908">
        <v>4</v>
      </c>
      <c r="R1908" s="5">
        <v>5.2568000000000001</v>
      </c>
      <c r="S1908" s="5">
        <v>6.0746666666666673</v>
      </c>
      <c r="T1908" s="5">
        <v>14.5792</v>
      </c>
      <c r="U1908">
        <v>0.4</v>
      </c>
      <c r="V1908" s="5">
        <v>-6.4480000000000004</v>
      </c>
      <c r="W1908" t="s">
        <v>41</v>
      </c>
      <c r="X1908" s="3">
        <v>41172</v>
      </c>
      <c r="Y1908" s="3">
        <v>41172</v>
      </c>
      <c r="Z1908">
        <v>5</v>
      </c>
      <c r="AA1908" t="s">
        <v>8400</v>
      </c>
      <c r="AB1908">
        <f t="shared" si="147"/>
        <v>0</v>
      </c>
      <c r="AC1908" t="str">
        <f t="shared" si="145"/>
        <v>Saturday</v>
      </c>
      <c r="AD1908" s="5">
        <v>1.7509999999999999</v>
      </c>
      <c r="AE1908">
        <v>2012</v>
      </c>
      <c r="AF1908">
        <v>37</v>
      </c>
      <c r="AG1908" s="14">
        <f t="shared" si="146"/>
        <v>-0.44227392449517122</v>
      </c>
      <c r="AH1908">
        <f t="shared" si="148"/>
        <v>0</v>
      </c>
      <c r="AI1908" t="str">
        <f t="shared" si="149"/>
        <v xml:space="preserve"> </v>
      </c>
    </row>
    <row r="1909" spans="1:35" x14ac:dyDescent="0.35">
      <c r="A1909">
        <v>1908</v>
      </c>
      <c r="B1909" t="s">
        <v>3088</v>
      </c>
      <c r="C1909" t="s">
        <v>3089</v>
      </c>
      <c r="D1909" t="s">
        <v>96</v>
      </c>
      <c r="E1909" t="s">
        <v>199</v>
      </c>
      <c r="F1909" t="s">
        <v>212</v>
      </c>
      <c r="G1909" t="s">
        <v>245</v>
      </c>
      <c r="H1909" t="s">
        <v>245</v>
      </c>
      <c r="I1909" t="s">
        <v>34</v>
      </c>
      <c r="J1909" t="s">
        <v>4847</v>
      </c>
      <c r="K1909" s="3">
        <v>40726</v>
      </c>
      <c r="L1909" t="s">
        <v>36</v>
      </c>
      <c r="M1909" t="s">
        <v>2063</v>
      </c>
      <c r="N1909" t="s">
        <v>2064</v>
      </c>
      <c r="O1909" t="s">
        <v>39</v>
      </c>
      <c r="P1909" t="s">
        <v>76</v>
      </c>
      <c r="Q1909">
        <v>2</v>
      </c>
      <c r="R1909" s="5">
        <v>7.2296000000000005</v>
      </c>
      <c r="S1909" s="5">
        <v>14.527000000000001</v>
      </c>
      <c r="T1909" s="5">
        <v>23.243200000000002</v>
      </c>
      <c r="U1909">
        <v>0.2</v>
      </c>
      <c r="V1909" s="5">
        <v>8.7840000000000007</v>
      </c>
      <c r="W1909" t="s">
        <v>139</v>
      </c>
      <c r="X1909" s="3">
        <v>40729</v>
      </c>
      <c r="Y1909" s="3">
        <v>40730</v>
      </c>
      <c r="Z1909">
        <v>4</v>
      </c>
      <c r="AA1909" t="s">
        <v>8399</v>
      </c>
      <c r="AB1909">
        <f t="shared" si="147"/>
        <v>1</v>
      </c>
      <c r="AC1909" t="str">
        <f t="shared" si="145"/>
        <v>Saturday</v>
      </c>
      <c r="AD1909" s="5">
        <v>3.0230000000000001</v>
      </c>
      <c r="AE1909">
        <v>2011</v>
      </c>
      <c r="AF1909">
        <v>27</v>
      </c>
      <c r="AG1909" s="14">
        <f t="shared" si="146"/>
        <v>0.37791698217112962</v>
      </c>
      <c r="AH1909">
        <f t="shared" si="148"/>
        <v>1</v>
      </c>
      <c r="AI1909">
        <f t="shared" si="149"/>
        <v>1</v>
      </c>
    </row>
    <row r="1910" spans="1:35" x14ac:dyDescent="0.35">
      <c r="A1910">
        <v>1909</v>
      </c>
      <c r="B1910" t="s">
        <v>3088</v>
      </c>
      <c r="C1910" t="s">
        <v>3089</v>
      </c>
      <c r="D1910" t="s">
        <v>96</v>
      </c>
      <c r="E1910" t="s">
        <v>199</v>
      </c>
      <c r="F1910" t="s">
        <v>212</v>
      </c>
      <c r="G1910" t="s">
        <v>245</v>
      </c>
      <c r="H1910" t="s">
        <v>245</v>
      </c>
      <c r="I1910" t="s">
        <v>34</v>
      </c>
      <c r="J1910" t="s">
        <v>4847</v>
      </c>
      <c r="K1910" s="3">
        <v>40726</v>
      </c>
      <c r="L1910" t="s">
        <v>36</v>
      </c>
      <c r="M1910" t="s">
        <v>2358</v>
      </c>
      <c r="N1910" t="s">
        <v>2359</v>
      </c>
      <c r="O1910" t="s">
        <v>39</v>
      </c>
      <c r="P1910" t="s">
        <v>58</v>
      </c>
      <c r="Q1910">
        <v>3</v>
      </c>
      <c r="R1910" s="5">
        <v>13.029333333333335</v>
      </c>
      <c r="S1910" s="5">
        <v>18.686666666666667</v>
      </c>
      <c r="T1910" s="5">
        <v>44.848000000000006</v>
      </c>
      <c r="U1910">
        <v>0.2</v>
      </c>
      <c r="V1910" s="5">
        <v>5.76</v>
      </c>
      <c r="W1910" t="s">
        <v>139</v>
      </c>
      <c r="X1910" s="3">
        <v>40729</v>
      </c>
      <c r="Y1910" s="3">
        <v>40729</v>
      </c>
      <c r="Z1910">
        <v>3</v>
      </c>
      <c r="AA1910" t="s">
        <v>8400</v>
      </c>
      <c r="AB1910">
        <f t="shared" si="147"/>
        <v>0</v>
      </c>
      <c r="AC1910" t="str">
        <f t="shared" si="145"/>
        <v>Saturday</v>
      </c>
      <c r="AD1910" s="5">
        <v>3.0720000000000001</v>
      </c>
      <c r="AE1910">
        <v>2011</v>
      </c>
      <c r="AF1910">
        <v>27</v>
      </c>
      <c r="AG1910" s="14">
        <f t="shared" si="146"/>
        <v>0.12843382090617195</v>
      </c>
      <c r="AH1910">
        <f t="shared" si="148"/>
        <v>0</v>
      </c>
      <c r="AI1910" t="str">
        <f t="shared" si="149"/>
        <v xml:space="preserve"> </v>
      </c>
    </row>
    <row r="1911" spans="1:35" x14ac:dyDescent="0.35">
      <c r="A1911">
        <v>1910</v>
      </c>
      <c r="B1911" t="s">
        <v>3943</v>
      </c>
      <c r="C1911" t="s">
        <v>3944</v>
      </c>
      <c r="D1911" t="s">
        <v>112</v>
      </c>
      <c r="E1911" t="s">
        <v>199</v>
      </c>
      <c r="F1911" t="s">
        <v>200</v>
      </c>
      <c r="G1911" t="s">
        <v>599</v>
      </c>
      <c r="H1911" t="s">
        <v>1932</v>
      </c>
      <c r="I1911" t="s">
        <v>34</v>
      </c>
      <c r="J1911" t="s">
        <v>4848</v>
      </c>
      <c r="K1911" s="3">
        <v>40875</v>
      </c>
      <c r="L1911" t="s">
        <v>136</v>
      </c>
      <c r="M1911" t="s">
        <v>2270</v>
      </c>
      <c r="N1911" t="s">
        <v>2271</v>
      </c>
      <c r="O1911" t="s">
        <v>51</v>
      </c>
      <c r="P1911" t="s">
        <v>52</v>
      </c>
      <c r="Q1911">
        <v>1</v>
      </c>
      <c r="R1911" s="5">
        <v>22.64</v>
      </c>
      <c r="S1911" s="5">
        <v>33</v>
      </c>
      <c r="T1911" s="5">
        <v>33</v>
      </c>
      <c r="U1911">
        <v>0</v>
      </c>
      <c r="V1911" s="5">
        <v>10.36</v>
      </c>
      <c r="W1911" t="s">
        <v>41</v>
      </c>
      <c r="X1911" s="3">
        <v>40880</v>
      </c>
      <c r="Y1911" s="3">
        <v>40883</v>
      </c>
      <c r="Z1911">
        <v>8</v>
      </c>
      <c r="AA1911" t="s">
        <v>8399</v>
      </c>
      <c r="AB1911">
        <f t="shared" si="147"/>
        <v>3</v>
      </c>
      <c r="AC1911" t="str">
        <f t="shared" si="145"/>
        <v>Monday</v>
      </c>
      <c r="AD1911" s="5">
        <v>1.8580000000000001</v>
      </c>
      <c r="AE1911">
        <v>2011</v>
      </c>
      <c r="AF1911">
        <v>49</v>
      </c>
      <c r="AG1911" s="14">
        <f t="shared" si="146"/>
        <v>0.31393939393939391</v>
      </c>
      <c r="AH1911">
        <f t="shared" si="148"/>
        <v>1</v>
      </c>
      <c r="AI1911">
        <f t="shared" si="149"/>
        <v>3</v>
      </c>
    </row>
    <row r="1912" spans="1:35" x14ac:dyDescent="0.35">
      <c r="A1912">
        <v>1911</v>
      </c>
      <c r="B1912" t="s">
        <v>3943</v>
      </c>
      <c r="C1912" t="s">
        <v>3944</v>
      </c>
      <c r="D1912" t="s">
        <v>112</v>
      </c>
      <c r="E1912" t="s">
        <v>199</v>
      </c>
      <c r="F1912" t="s">
        <v>200</v>
      </c>
      <c r="G1912" t="s">
        <v>599</v>
      </c>
      <c r="H1912" t="s">
        <v>1932</v>
      </c>
      <c r="I1912" t="s">
        <v>34</v>
      </c>
      <c r="J1912" t="s">
        <v>4848</v>
      </c>
      <c r="K1912" s="3">
        <v>40875</v>
      </c>
      <c r="L1912" t="s">
        <v>136</v>
      </c>
      <c r="M1912" t="s">
        <v>3047</v>
      </c>
      <c r="N1912" t="s">
        <v>3048</v>
      </c>
      <c r="O1912" t="s">
        <v>39</v>
      </c>
      <c r="P1912" t="s">
        <v>61</v>
      </c>
      <c r="Q1912">
        <v>2</v>
      </c>
      <c r="R1912" s="5">
        <v>10.039999999999999</v>
      </c>
      <c r="S1912" s="5">
        <v>19.5</v>
      </c>
      <c r="T1912" s="5">
        <v>39</v>
      </c>
      <c r="U1912">
        <v>0</v>
      </c>
      <c r="V1912" s="5">
        <v>18.920000000000002</v>
      </c>
      <c r="W1912" t="s">
        <v>41</v>
      </c>
      <c r="X1912" s="3">
        <v>40880</v>
      </c>
      <c r="Y1912" s="3">
        <v>40880</v>
      </c>
      <c r="Z1912">
        <v>5</v>
      </c>
      <c r="AA1912" t="s">
        <v>8400</v>
      </c>
      <c r="AB1912">
        <f t="shared" si="147"/>
        <v>0</v>
      </c>
      <c r="AC1912" t="str">
        <f t="shared" si="145"/>
        <v>Monday</v>
      </c>
      <c r="AD1912" s="5">
        <v>2.0310000000000001</v>
      </c>
      <c r="AE1912">
        <v>2011</v>
      </c>
      <c r="AF1912">
        <v>49</v>
      </c>
      <c r="AG1912" s="14">
        <f t="shared" si="146"/>
        <v>0.48512820512820515</v>
      </c>
      <c r="AH1912">
        <f t="shared" si="148"/>
        <v>0</v>
      </c>
      <c r="AI1912" t="str">
        <f t="shared" si="149"/>
        <v xml:space="preserve"> </v>
      </c>
    </row>
    <row r="1913" spans="1:35" x14ac:dyDescent="0.35">
      <c r="A1913">
        <v>1912</v>
      </c>
      <c r="B1913" t="s">
        <v>4414</v>
      </c>
      <c r="C1913" t="s">
        <v>4415</v>
      </c>
      <c r="D1913" t="s">
        <v>96</v>
      </c>
      <c r="E1913" t="s">
        <v>30</v>
      </c>
      <c r="F1913" t="s">
        <v>31</v>
      </c>
      <c r="G1913" t="s">
        <v>610</v>
      </c>
      <c r="H1913" t="s">
        <v>611</v>
      </c>
      <c r="I1913" t="s">
        <v>34</v>
      </c>
      <c r="J1913" t="s">
        <v>4849</v>
      </c>
      <c r="K1913" s="3">
        <v>41645</v>
      </c>
      <c r="L1913" t="s">
        <v>36</v>
      </c>
      <c r="M1913" t="s">
        <v>4850</v>
      </c>
      <c r="N1913" t="s">
        <v>4851</v>
      </c>
      <c r="O1913" t="s">
        <v>39</v>
      </c>
      <c r="P1913" t="s">
        <v>76</v>
      </c>
      <c r="Q1913">
        <v>1</v>
      </c>
      <c r="R1913" s="5">
        <v>24.72</v>
      </c>
      <c r="S1913" s="5">
        <v>32</v>
      </c>
      <c r="T1913" s="5">
        <v>32</v>
      </c>
      <c r="U1913">
        <v>0</v>
      </c>
      <c r="V1913" s="5">
        <v>7.28</v>
      </c>
      <c r="W1913" t="s">
        <v>242</v>
      </c>
      <c r="X1913" s="3">
        <v>41645</v>
      </c>
      <c r="Y1913" s="3">
        <v>41645</v>
      </c>
      <c r="Z1913">
        <v>0</v>
      </c>
      <c r="AA1913" t="s">
        <v>8400</v>
      </c>
      <c r="AB1913">
        <f t="shared" si="147"/>
        <v>0</v>
      </c>
      <c r="AC1913" t="str">
        <f t="shared" si="145"/>
        <v>Monday</v>
      </c>
      <c r="AD1913" s="5">
        <v>5.4359999999999999</v>
      </c>
      <c r="AE1913">
        <v>2014</v>
      </c>
      <c r="AF1913">
        <v>2</v>
      </c>
      <c r="AG1913" s="14">
        <f t="shared" si="146"/>
        <v>0.22750000000000001</v>
      </c>
      <c r="AH1913">
        <f t="shared" si="148"/>
        <v>0</v>
      </c>
      <c r="AI1913" t="str">
        <f t="shared" si="149"/>
        <v xml:space="preserve"> </v>
      </c>
    </row>
    <row r="1914" spans="1:35" x14ac:dyDescent="0.35">
      <c r="A1914">
        <v>1913</v>
      </c>
      <c r="B1914" t="s">
        <v>4379</v>
      </c>
      <c r="C1914" t="s">
        <v>4380</v>
      </c>
      <c r="D1914" t="s">
        <v>96</v>
      </c>
      <c r="E1914" t="s">
        <v>199</v>
      </c>
      <c r="F1914" t="s">
        <v>200</v>
      </c>
      <c r="G1914" t="s">
        <v>2462</v>
      </c>
      <c r="H1914" t="s">
        <v>3542</v>
      </c>
      <c r="I1914" t="s">
        <v>34</v>
      </c>
      <c r="J1914" t="s">
        <v>4852</v>
      </c>
      <c r="K1914" s="3">
        <v>41592</v>
      </c>
      <c r="L1914" t="s">
        <v>36</v>
      </c>
      <c r="M1914" t="s">
        <v>4853</v>
      </c>
      <c r="N1914" t="s">
        <v>4854</v>
      </c>
      <c r="O1914" t="s">
        <v>39</v>
      </c>
      <c r="P1914" t="s">
        <v>183</v>
      </c>
      <c r="Q1914">
        <v>9</v>
      </c>
      <c r="R1914" s="5">
        <v>16.78444444444445</v>
      </c>
      <c r="S1914" s="5">
        <v>28.44444444444445</v>
      </c>
      <c r="T1914" s="5">
        <v>256.00000000000006</v>
      </c>
      <c r="U1914">
        <v>0</v>
      </c>
      <c r="V1914" s="5">
        <v>104.94</v>
      </c>
      <c r="W1914" t="s">
        <v>41</v>
      </c>
      <c r="X1914" s="3">
        <v>41597</v>
      </c>
      <c r="Y1914" s="3">
        <v>41597</v>
      </c>
      <c r="Z1914">
        <v>5</v>
      </c>
      <c r="AA1914" t="s">
        <v>8400</v>
      </c>
      <c r="AB1914">
        <f t="shared" si="147"/>
        <v>0</v>
      </c>
      <c r="AC1914" t="str">
        <f t="shared" si="145"/>
        <v>Thursday</v>
      </c>
      <c r="AD1914" s="5">
        <v>14.206</v>
      </c>
      <c r="AE1914">
        <v>2013</v>
      </c>
      <c r="AF1914">
        <v>46</v>
      </c>
      <c r="AG1914" s="14">
        <f t="shared" si="146"/>
        <v>0.40992187499999988</v>
      </c>
      <c r="AH1914">
        <f t="shared" si="148"/>
        <v>0</v>
      </c>
      <c r="AI1914" t="str">
        <f t="shared" si="149"/>
        <v xml:space="preserve"> </v>
      </c>
    </row>
    <row r="1915" spans="1:35" x14ac:dyDescent="0.35">
      <c r="A1915">
        <v>1914</v>
      </c>
      <c r="B1915" t="s">
        <v>4292</v>
      </c>
      <c r="C1915" t="s">
        <v>4293</v>
      </c>
      <c r="D1915" t="s">
        <v>96</v>
      </c>
      <c r="E1915" t="s">
        <v>84</v>
      </c>
      <c r="F1915" t="s">
        <v>740</v>
      </c>
      <c r="G1915" t="s">
        <v>741</v>
      </c>
      <c r="H1915" t="s">
        <v>742</v>
      </c>
      <c r="I1915" t="s">
        <v>34</v>
      </c>
      <c r="J1915" t="s">
        <v>4855</v>
      </c>
      <c r="K1915" s="3">
        <v>41804</v>
      </c>
      <c r="L1915" t="s">
        <v>36</v>
      </c>
      <c r="M1915" t="s">
        <v>4856</v>
      </c>
      <c r="N1915" t="s">
        <v>4857</v>
      </c>
      <c r="O1915" t="s">
        <v>51</v>
      </c>
      <c r="P1915" t="s">
        <v>93</v>
      </c>
      <c r="Q1915">
        <v>6</v>
      </c>
      <c r="R1915" s="5">
        <v>70.046666666666667</v>
      </c>
      <c r="S1915" s="5">
        <v>111.16666666666666</v>
      </c>
      <c r="T1915" s="5">
        <v>667</v>
      </c>
      <c r="U1915">
        <v>0</v>
      </c>
      <c r="V1915" s="5">
        <v>246.72</v>
      </c>
      <c r="W1915" t="s">
        <v>41</v>
      </c>
      <c r="X1915" s="3">
        <v>41809</v>
      </c>
      <c r="Y1915" s="3">
        <v>41811</v>
      </c>
      <c r="Z1915">
        <v>7</v>
      </c>
      <c r="AA1915" t="s">
        <v>8399</v>
      </c>
      <c r="AB1915">
        <f t="shared" si="147"/>
        <v>2</v>
      </c>
      <c r="AC1915" t="str">
        <f t="shared" si="145"/>
        <v>Saturday</v>
      </c>
      <c r="AD1915" s="5">
        <v>67.760999999999996</v>
      </c>
      <c r="AE1915">
        <v>2014</v>
      </c>
      <c r="AF1915">
        <v>24</v>
      </c>
      <c r="AG1915" s="14">
        <f t="shared" si="146"/>
        <v>0.36989505247376314</v>
      </c>
      <c r="AH1915">
        <f t="shared" si="148"/>
        <v>1</v>
      </c>
      <c r="AI1915">
        <f t="shared" si="149"/>
        <v>2</v>
      </c>
    </row>
    <row r="1916" spans="1:35" x14ac:dyDescent="0.35">
      <c r="A1916">
        <v>1915</v>
      </c>
      <c r="B1916" t="s">
        <v>4858</v>
      </c>
      <c r="C1916" t="s">
        <v>4859</v>
      </c>
      <c r="D1916" t="s">
        <v>29</v>
      </c>
      <c r="E1916" t="s">
        <v>199</v>
      </c>
      <c r="F1916" t="s">
        <v>212</v>
      </c>
      <c r="G1916" t="s">
        <v>4165</v>
      </c>
      <c r="H1916" t="s">
        <v>4860</v>
      </c>
      <c r="I1916" t="s">
        <v>34</v>
      </c>
      <c r="J1916" t="s">
        <v>4861</v>
      </c>
      <c r="K1916" s="3">
        <v>41261</v>
      </c>
      <c r="L1916" t="s">
        <v>36</v>
      </c>
      <c r="M1916" t="s">
        <v>4156</v>
      </c>
      <c r="N1916" t="s">
        <v>4157</v>
      </c>
      <c r="O1916" t="s">
        <v>39</v>
      </c>
      <c r="P1916" t="s">
        <v>76</v>
      </c>
      <c r="Q1916">
        <v>1</v>
      </c>
      <c r="R1916" s="5">
        <v>11.284800000000001</v>
      </c>
      <c r="S1916" s="5">
        <v>17.975999999999999</v>
      </c>
      <c r="T1916" s="5">
        <v>14.380800000000001</v>
      </c>
      <c r="U1916">
        <v>0.2</v>
      </c>
      <c r="V1916" s="5">
        <v>3.0960000000000001</v>
      </c>
      <c r="W1916" t="s">
        <v>41</v>
      </c>
      <c r="X1916" s="3">
        <v>41266</v>
      </c>
      <c r="Y1916" s="3">
        <v>41266</v>
      </c>
      <c r="Z1916">
        <v>5</v>
      </c>
      <c r="AA1916" t="s">
        <v>8400</v>
      </c>
      <c r="AB1916">
        <f t="shared" si="147"/>
        <v>0</v>
      </c>
      <c r="AC1916" t="str">
        <f t="shared" si="145"/>
        <v>Tuesday</v>
      </c>
      <c r="AD1916" s="5">
        <v>1.74</v>
      </c>
      <c r="AE1916">
        <v>2012</v>
      </c>
      <c r="AF1916">
        <v>51</v>
      </c>
      <c r="AG1916" s="14">
        <f t="shared" si="146"/>
        <v>0.21528704939919893</v>
      </c>
      <c r="AH1916">
        <f t="shared" si="148"/>
        <v>0</v>
      </c>
      <c r="AI1916" t="str">
        <f t="shared" si="149"/>
        <v xml:space="preserve"> </v>
      </c>
    </row>
    <row r="1917" spans="1:35" x14ac:dyDescent="0.35">
      <c r="A1917">
        <v>1916</v>
      </c>
      <c r="B1917" t="s">
        <v>4825</v>
      </c>
      <c r="C1917" t="s">
        <v>4826</v>
      </c>
      <c r="D1917" t="s">
        <v>112</v>
      </c>
      <c r="E1917" t="s">
        <v>30</v>
      </c>
      <c r="F1917" t="s">
        <v>31</v>
      </c>
      <c r="G1917" t="s">
        <v>3005</v>
      </c>
      <c r="H1917" t="s">
        <v>3006</v>
      </c>
      <c r="I1917" t="s">
        <v>34</v>
      </c>
      <c r="J1917" t="s">
        <v>4862</v>
      </c>
      <c r="K1917" s="3">
        <v>41606</v>
      </c>
      <c r="L1917" t="s">
        <v>98</v>
      </c>
      <c r="M1917" t="s">
        <v>931</v>
      </c>
      <c r="N1917" t="s">
        <v>932</v>
      </c>
      <c r="O1917" t="s">
        <v>39</v>
      </c>
      <c r="P1917" t="s">
        <v>40</v>
      </c>
      <c r="Q1917">
        <v>12</v>
      </c>
      <c r="R1917" s="5">
        <v>5.876666666666666</v>
      </c>
      <c r="S1917" s="5">
        <v>5.9166666666666661</v>
      </c>
      <c r="T1917" s="5">
        <v>71</v>
      </c>
      <c r="U1917">
        <v>0</v>
      </c>
      <c r="V1917" s="5">
        <v>0.48</v>
      </c>
      <c r="W1917" t="s">
        <v>41</v>
      </c>
      <c r="X1917" s="3">
        <v>41611</v>
      </c>
      <c r="Y1917" s="3">
        <v>41613</v>
      </c>
      <c r="Z1917">
        <v>7</v>
      </c>
      <c r="AA1917" t="s">
        <v>8399</v>
      </c>
      <c r="AB1917">
        <f t="shared" si="147"/>
        <v>2</v>
      </c>
      <c r="AC1917" t="str">
        <f t="shared" si="145"/>
        <v>Thursday</v>
      </c>
      <c r="AD1917" s="5">
        <v>11.423999999999999</v>
      </c>
      <c r="AE1917">
        <v>2013</v>
      </c>
      <c r="AF1917">
        <v>48</v>
      </c>
      <c r="AG1917" s="14">
        <f t="shared" si="146"/>
        <v>6.7605633802816896E-3</v>
      </c>
      <c r="AH1917">
        <f t="shared" si="148"/>
        <v>1</v>
      </c>
      <c r="AI1917">
        <f t="shared" si="149"/>
        <v>2</v>
      </c>
    </row>
    <row r="1918" spans="1:35" x14ac:dyDescent="0.35">
      <c r="A1918">
        <v>1917</v>
      </c>
      <c r="B1918" t="s">
        <v>4825</v>
      </c>
      <c r="C1918" t="s">
        <v>4826</v>
      </c>
      <c r="D1918" t="s">
        <v>112</v>
      </c>
      <c r="E1918" t="s">
        <v>30</v>
      </c>
      <c r="F1918" t="s">
        <v>31</v>
      </c>
      <c r="G1918" t="s">
        <v>3005</v>
      </c>
      <c r="H1918" t="s">
        <v>3006</v>
      </c>
      <c r="I1918" t="s">
        <v>34</v>
      </c>
      <c r="J1918" t="s">
        <v>4862</v>
      </c>
      <c r="K1918" s="3">
        <v>41606</v>
      </c>
      <c r="L1918" t="s">
        <v>98</v>
      </c>
      <c r="M1918" t="s">
        <v>3494</v>
      </c>
      <c r="N1918" t="s">
        <v>3495</v>
      </c>
      <c r="O1918" t="s">
        <v>39</v>
      </c>
      <c r="P1918" t="s">
        <v>40</v>
      </c>
      <c r="Q1918">
        <v>3</v>
      </c>
      <c r="R1918" s="5">
        <v>4.4400000000000004</v>
      </c>
      <c r="S1918" s="5">
        <v>6</v>
      </c>
      <c r="T1918" s="5">
        <v>18</v>
      </c>
      <c r="U1918">
        <v>0</v>
      </c>
      <c r="V1918" s="5">
        <v>4.68</v>
      </c>
      <c r="W1918" t="s">
        <v>41</v>
      </c>
      <c r="X1918" s="3">
        <v>41611</v>
      </c>
      <c r="Y1918" s="3">
        <v>41614</v>
      </c>
      <c r="Z1918">
        <v>8</v>
      </c>
      <c r="AA1918" t="s">
        <v>8399</v>
      </c>
      <c r="AB1918">
        <f t="shared" si="147"/>
        <v>3</v>
      </c>
      <c r="AC1918" t="str">
        <f t="shared" si="145"/>
        <v>Thursday</v>
      </c>
      <c r="AD1918" s="5">
        <v>1.7430000000000001</v>
      </c>
      <c r="AE1918">
        <v>2013</v>
      </c>
      <c r="AF1918">
        <v>48</v>
      </c>
      <c r="AG1918" s="14">
        <f t="shared" si="146"/>
        <v>0.26</v>
      </c>
      <c r="AH1918">
        <f t="shared" si="148"/>
        <v>1</v>
      </c>
      <c r="AI1918">
        <f t="shared" si="149"/>
        <v>3</v>
      </c>
    </row>
    <row r="1919" spans="1:35" x14ac:dyDescent="0.35">
      <c r="A1919">
        <v>1918</v>
      </c>
      <c r="B1919" t="s">
        <v>4825</v>
      </c>
      <c r="C1919" t="s">
        <v>4826</v>
      </c>
      <c r="D1919" t="s">
        <v>112</v>
      </c>
      <c r="E1919" t="s">
        <v>30</v>
      </c>
      <c r="F1919" t="s">
        <v>31</v>
      </c>
      <c r="G1919" t="s">
        <v>3005</v>
      </c>
      <c r="H1919" t="s">
        <v>3006</v>
      </c>
      <c r="I1919" t="s">
        <v>34</v>
      </c>
      <c r="J1919" t="s">
        <v>4862</v>
      </c>
      <c r="K1919" s="3">
        <v>41606</v>
      </c>
      <c r="L1919" t="s">
        <v>98</v>
      </c>
      <c r="M1919" t="s">
        <v>4863</v>
      </c>
      <c r="N1919" t="s">
        <v>4864</v>
      </c>
      <c r="O1919" t="s">
        <v>51</v>
      </c>
      <c r="P1919" t="s">
        <v>55</v>
      </c>
      <c r="Q1919">
        <v>5</v>
      </c>
      <c r="R1919" s="5">
        <v>61.641600000000018</v>
      </c>
      <c r="S1919" s="5">
        <v>106.59200000000001</v>
      </c>
      <c r="T1919" s="5">
        <v>426.36800000000005</v>
      </c>
      <c r="U1919">
        <v>0.2</v>
      </c>
      <c r="V1919" s="5">
        <v>118.16</v>
      </c>
      <c r="W1919" t="s">
        <v>41</v>
      </c>
      <c r="X1919" s="3">
        <v>41611</v>
      </c>
      <c r="Y1919" s="3">
        <v>41611</v>
      </c>
      <c r="Z1919">
        <v>5</v>
      </c>
      <c r="AA1919" t="s">
        <v>8400</v>
      </c>
      <c r="AB1919">
        <f t="shared" si="147"/>
        <v>0</v>
      </c>
      <c r="AC1919" t="str">
        <f t="shared" si="145"/>
        <v>Thursday</v>
      </c>
      <c r="AD1919" s="5">
        <v>60.759</v>
      </c>
      <c r="AE1919">
        <v>2013</v>
      </c>
      <c r="AF1919">
        <v>48</v>
      </c>
      <c r="AG1919" s="14">
        <f t="shared" si="146"/>
        <v>0.27713149204443105</v>
      </c>
      <c r="AH1919">
        <f t="shared" si="148"/>
        <v>0</v>
      </c>
      <c r="AI1919" t="str">
        <f t="shared" si="149"/>
        <v xml:space="preserve"> </v>
      </c>
    </row>
    <row r="1920" spans="1:35" x14ac:dyDescent="0.35">
      <c r="A1920">
        <v>1919</v>
      </c>
      <c r="B1920" t="s">
        <v>4825</v>
      </c>
      <c r="C1920" t="s">
        <v>4826</v>
      </c>
      <c r="D1920" t="s">
        <v>112</v>
      </c>
      <c r="E1920" t="s">
        <v>30</v>
      </c>
      <c r="F1920" t="s">
        <v>31</v>
      </c>
      <c r="G1920" t="s">
        <v>3005</v>
      </c>
      <c r="H1920" t="s">
        <v>3006</v>
      </c>
      <c r="I1920" t="s">
        <v>34</v>
      </c>
      <c r="J1920" t="s">
        <v>4862</v>
      </c>
      <c r="K1920" s="3">
        <v>41606</v>
      </c>
      <c r="L1920" t="s">
        <v>98</v>
      </c>
      <c r="M1920" t="s">
        <v>4865</v>
      </c>
      <c r="N1920" t="s">
        <v>4866</v>
      </c>
      <c r="O1920" t="s">
        <v>72</v>
      </c>
      <c r="P1920" t="s">
        <v>162</v>
      </c>
      <c r="Q1920">
        <v>7</v>
      </c>
      <c r="R1920" s="5">
        <v>79.302030582857142</v>
      </c>
      <c r="S1920" s="5">
        <v>113.3019144116805</v>
      </c>
      <c r="T1920" s="5">
        <v>791.52717408000001</v>
      </c>
      <c r="U1920">
        <v>2E-3</v>
      </c>
      <c r="V1920" s="5">
        <v>236.41296</v>
      </c>
      <c r="W1920" t="s">
        <v>41</v>
      </c>
      <c r="X1920" s="3">
        <v>41611</v>
      </c>
      <c r="Y1920" s="3">
        <v>41611</v>
      </c>
      <c r="Z1920">
        <v>5</v>
      </c>
      <c r="AA1920" t="s">
        <v>8400</v>
      </c>
      <c r="AB1920">
        <f t="shared" si="147"/>
        <v>0</v>
      </c>
      <c r="AC1920" t="str">
        <f t="shared" si="145"/>
        <v>Thursday</v>
      </c>
      <c r="AD1920" s="5">
        <v>172.69300000000001</v>
      </c>
      <c r="AE1920">
        <v>2013</v>
      </c>
      <c r="AF1920">
        <v>48</v>
      </c>
      <c r="AG1920" s="14">
        <f t="shared" si="146"/>
        <v>0.29867952452142299</v>
      </c>
      <c r="AH1920">
        <f t="shared" si="148"/>
        <v>0</v>
      </c>
      <c r="AI1920" t="str">
        <f t="shared" si="149"/>
        <v xml:space="preserve"> </v>
      </c>
    </row>
    <row r="1921" spans="1:35" x14ac:dyDescent="0.35">
      <c r="A1921">
        <v>1920</v>
      </c>
      <c r="B1921" t="s">
        <v>2025</v>
      </c>
      <c r="C1921" t="s">
        <v>2026</v>
      </c>
      <c r="D1921" t="s">
        <v>29</v>
      </c>
      <c r="E1921" t="s">
        <v>30</v>
      </c>
      <c r="F1921" t="s">
        <v>31</v>
      </c>
      <c r="G1921" t="s">
        <v>476</v>
      </c>
      <c r="H1921" t="s">
        <v>874</v>
      </c>
      <c r="I1921" t="s">
        <v>34</v>
      </c>
      <c r="J1921" t="s">
        <v>4867</v>
      </c>
      <c r="K1921" s="3">
        <v>41232</v>
      </c>
      <c r="L1921" t="s">
        <v>36</v>
      </c>
      <c r="M1921" t="s">
        <v>4497</v>
      </c>
      <c r="N1921" t="s">
        <v>4498</v>
      </c>
      <c r="O1921" t="s">
        <v>51</v>
      </c>
      <c r="P1921" t="s">
        <v>93</v>
      </c>
      <c r="Q1921">
        <v>8</v>
      </c>
      <c r="R1921" s="5">
        <v>73.052399999999992</v>
      </c>
      <c r="S1921" s="5">
        <v>109.75049999999999</v>
      </c>
      <c r="T1921" s="5">
        <v>702.40319999999997</v>
      </c>
      <c r="U1921">
        <v>0.2</v>
      </c>
      <c r="V1921" s="5">
        <v>117.98399999999999</v>
      </c>
      <c r="W1921" t="s">
        <v>41</v>
      </c>
      <c r="X1921" s="3">
        <v>41237</v>
      </c>
      <c r="Y1921" s="3">
        <v>41238</v>
      </c>
      <c r="Z1921">
        <v>6</v>
      </c>
      <c r="AA1921" t="s">
        <v>8399</v>
      </c>
      <c r="AB1921">
        <f t="shared" si="147"/>
        <v>1</v>
      </c>
      <c r="AC1921" t="str">
        <f t="shared" si="145"/>
        <v>Monday</v>
      </c>
      <c r="AD1921" s="5">
        <v>67.968999999999994</v>
      </c>
      <c r="AE1921">
        <v>2012</v>
      </c>
      <c r="AF1921">
        <v>47</v>
      </c>
      <c r="AG1921" s="14">
        <f t="shared" si="146"/>
        <v>0.16797189990022823</v>
      </c>
      <c r="AH1921">
        <f t="shared" si="148"/>
        <v>1</v>
      </c>
      <c r="AI1921">
        <f t="shared" si="149"/>
        <v>1</v>
      </c>
    </row>
    <row r="1922" spans="1:35" x14ac:dyDescent="0.35">
      <c r="A1922">
        <v>1921</v>
      </c>
      <c r="B1922" t="s">
        <v>2025</v>
      </c>
      <c r="C1922" t="s">
        <v>2026</v>
      </c>
      <c r="D1922" t="s">
        <v>29</v>
      </c>
      <c r="E1922" t="s">
        <v>30</v>
      </c>
      <c r="F1922" t="s">
        <v>31</v>
      </c>
      <c r="G1922" t="s">
        <v>476</v>
      </c>
      <c r="H1922" t="s">
        <v>874</v>
      </c>
      <c r="I1922" t="s">
        <v>34</v>
      </c>
      <c r="J1922" t="s">
        <v>4867</v>
      </c>
      <c r="K1922" s="3">
        <v>41232</v>
      </c>
      <c r="L1922" t="s">
        <v>36</v>
      </c>
      <c r="M1922" t="s">
        <v>349</v>
      </c>
      <c r="N1922" t="s">
        <v>350</v>
      </c>
      <c r="O1922" t="s">
        <v>51</v>
      </c>
      <c r="P1922" t="s">
        <v>52</v>
      </c>
      <c r="Q1922">
        <v>3</v>
      </c>
      <c r="R1922" s="5">
        <v>5.9082666666666634</v>
      </c>
      <c r="S1922" s="5">
        <v>11.94044444444444</v>
      </c>
      <c r="T1922" s="5">
        <v>21.492799999999992</v>
      </c>
      <c r="U1922">
        <v>0.4</v>
      </c>
      <c r="V1922" s="5">
        <v>3.7679999999999998</v>
      </c>
      <c r="W1922" t="s">
        <v>41</v>
      </c>
      <c r="X1922" s="3">
        <v>41237</v>
      </c>
      <c r="Y1922" s="3">
        <v>41237</v>
      </c>
      <c r="Z1922">
        <v>5</v>
      </c>
      <c r="AA1922" t="s">
        <v>8400</v>
      </c>
      <c r="AB1922">
        <f t="shared" si="147"/>
        <v>0</v>
      </c>
      <c r="AC1922" t="str">
        <f t="shared" ref="AC1922:AC1985" si="150">TEXT(K1922,"dddd")</f>
        <v>Monday</v>
      </c>
      <c r="AD1922" s="5">
        <v>1.6870000000000001</v>
      </c>
      <c r="AE1922">
        <v>2012</v>
      </c>
      <c r="AF1922">
        <v>47</v>
      </c>
      <c r="AG1922" s="14">
        <f t="shared" ref="AG1922:AG1985" si="151">V1922/T1922</f>
        <v>0.17531452393359642</v>
      </c>
      <c r="AH1922">
        <f t="shared" si="148"/>
        <v>0</v>
      </c>
      <c r="AI1922" t="str">
        <f t="shared" si="149"/>
        <v xml:space="preserve"> </v>
      </c>
    </row>
    <row r="1923" spans="1:35" x14ac:dyDescent="0.35">
      <c r="A1923">
        <v>1922</v>
      </c>
      <c r="B1923" t="s">
        <v>3374</v>
      </c>
      <c r="C1923" t="s">
        <v>3375</v>
      </c>
      <c r="D1923" t="s">
        <v>112</v>
      </c>
      <c r="E1923" t="s">
        <v>44</v>
      </c>
      <c r="F1923" t="s">
        <v>570</v>
      </c>
      <c r="G1923" t="s">
        <v>571</v>
      </c>
      <c r="H1923" t="s">
        <v>572</v>
      </c>
      <c r="I1923" t="s">
        <v>34</v>
      </c>
      <c r="J1923" t="s">
        <v>4868</v>
      </c>
      <c r="K1923" s="3">
        <v>41975</v>
      </c>
      <c r="L1923" t="s">
        <v>36</v>
      </c>
      <c r="M1923" t="s">
        <v>2356</v>
      </c>
      <c r="N1923" t="s">
        <v>1019</v>
      </c>
      <c r="O1923" t="s">
        <v>51</v>
      </c>
      <c r="P1923" t="s">
        <v>55</v>
      </c>
      <c r="Q1923">
        <v>1</v>
      </c>
      <c r="R1923" s="5">
        <v>47.659200000000006</v>
      </c>
      <c r="S1923" s="5">
        <v>82.218666666666678</v>
      </c>
      <c r="T1923" s="5">
        <v>49.331200000000003</v>
      </c>
      <c r="U1923">
        <v>0.4</v>
      </c>
      <c r="V1923" s="5">
        <v>1.6719999999999999</v>
      </c>
      <c r="W1923" t="s">
        <v>41</v>
      </c>
      <c r="X1923" s="3">
        <v>41980</v>
      </c>
      <c r="Y1923" s="3">
        <v>41980</v>
      </c>
      <c r="Z1923">
        <v>5</v>
      </c>
      <c r="AA1923" t="s">
        <v>8400</v>
      </c>
      <c r="AB1923">
        <f t="shared" ref="AB1923:AB1986" si="152">Y1923-X1923</f>
        <v>0</v>
      </c>
      <c r="AC1923" t="str">
        <f t="shared" si="150"/>
        <v>Tuesday</v>
      </c>
      <c r="AD1923" s="5">
        <v>2.08</v>
      </c>
      <c r="AE1923">
        <v>2014</v>
      </c>
      <c r="AF1923">
        <v>49</v>
      </c>
      <c r="AG1923" s="14">
        <f t="shared" si="151"/>
        <v>3.3893357550596782E-2</v>
      </c>
      <c r="AH1923">
        <f t="shared" ref="AH1923:AH1986" si="153">IF(AA1923 = "Late", 1, 0)</f>
        <v>0</v>
      </c>
      <c r="AI1923" t="str">
        <f t="shared" ref="AI1923:AI1986" si="154">IF(AB1923&gt;0, AB1923, " ")</f>
        <v xml:space="preserve"> </v>
      </c>
    </row>
    <row r="1924" spans="1:35" x14ac:dyDescent="0.35">
      <c r="A1924">
        <v>1923</v>
      </c>
      <c r="B1924" t="s">
        <v>3320</v>
      </c>
      <c r="C1924" t="s">
        <v>3321</v>
      </c>
      <c r="D1924" t="s">
        <v>29</v>
      </c>
      <c r="E1924" t="s">
        <v>44</v>
      </c>
      <c r="F1924" t="s">
        <v>570</v>
      </c>
      <c r="G1924" t="s">
        <v>727</v>
      </c>
      <c r="H1924" t="s">
        <v>2698</v>
      </c>
      <c r="I1924" t="s">
        <v>34</v>
      </c>
      <c r="J1924" t="s">
        <v>4869</v>
      </c>
      <c r="K1924" s="3">
        <v>41224</v>
      </c>
      <c r="L1924" t="s">
        <v>36</v>
      </c>
      <c r="M1924" t="s">
        <v>1211</v>
      </c>
      <c r="N1924" t="s">
        <v>1212</v>
      </c>
      <c r="O1924" t="s">
        <v>72</v>
      </c>
      <c r="P1924" t="s">
        <v>79</v>
      </c>
      <c r="Q1924">
        <v>5</v>
      </c>
      <c r="R1924" s="5">
        <v>53.955200000000005</v>
      </c>
      <c r="S1924" s="5">
        <v>74.978666666666669</v>
      </c>
      <c r="T1924" s="5">
        <v>224.93599999999998</v>
      </c>
      <c r="U1924">
        <v>0.4</v>
      </c>
      <c r="V1924" s="5">
        <v>-44.84</v>
      </c>
      <c r="W1924" t="s">
        <v>155</v>
      </c>
      <c r="X1924" s="3">
        <v>41226</v>
      </c>
      <c r="Y1924" s="3">
        <v>41226</v>
      </c>
      <c r="Z1924">
        <v>2</v>
      </c>
      <c r="AA1924" t="s">
        <v>8400</v>
      </c>
      <c r="AB1924">
        <f t="shared" si="152"/>
        <v>0</v>
      </c>
      <c r="AC1924" t="str">
        <f t="shared" si="150"/>
        <v>Sunday</v>
      </c>
      <c r="AD1924" s="5">
        <v>24.847000000000001</v>
      </c>
      <c r="AE1924">
        <v>2012</v>
      </c>
      <c r="AF1924">
        <v>46</v>
      </c>
      <c r="AG1924" s="14">
        <f t="shared" si="151"/>
        <v>-0.19934559163495397</v>
      </c>
      <c r="AH1924">
        <f t="shared" si="153"/>
        <v>0</v>
      </c>
      <c r="AI1924" t="str">
        <f t="shared" si="154"/>
        <v xml:space="preserve"> </v>
      </c>
    </row>
    <row r="1925" spans="1:35" x14ac:dyDescent="0.35">
      <c r="A1925">
        <v>1924</v>
      </c>
      <c r="B1925" t="s">
        <v>3320</v>
      </c>
      <c r="C1925" t="s">
        <v>3321</v>
      </c>
      <c r="D1925" t="s">
        <v>29</v>
      </c>
      <c r="E1925" t="s">
        <v>44</v>
      </c>
      <c r="F1925" t="s">
        <v>570</v>
      </c>
      <c r="G1925" t="s">
        <v>727</v>
      </c>
      <c r="H1925" t="s">
        <v>2698</v>
      </c>
      <c r="I1925" t="s">
        <v>34</v>
      </c>
      <c r="J1925" t="s">
        <v>4869</v>
      </c>
      <c r="K1925" s="3">
        <v>41224</v>
      </c>
      <c r="L1925" t="s">
        <v>36</v>
      </c>
      <c r="M1925" t="s">
        <v>4870</v>
      </c>
      <c r="N1925" t="s">
        <v>4871</v>
      </c>
      <c r="O1925" t="s">
        <v>39</v>
      </c>
      <c r="P1925" t="s">
        <v>183</v>
      </c>
      <c r="Q1925">
        <v>3</v>
      </c>
      <c r="R1925" s="5">
        <v>285.67493333333329</v>
      </c>
      <c r="S1925" s="5">
        <v>392.3848888888889</v>
      </c>
      <c r="T1925" s="5">
        <v>706.29280000000006</v>
      </c>
      <c r="U1925">
        <v>0.4</v>
      </c>
      <c r="V1925" s="5">
        <v>-150.732</v>
      </c>
      <c r="W1925" t="s">
        <v>155</v>
      </c>
      <c r="X1925" s="3">
        <v>41226</v>
      </c>
      <c r="Y1925" s="3">
        <v>41229</v>
      </c>
      <c r="Z1925">
        <v>5</v>
      </c>
      <c r="AA1925" t="s">
        <v>8399</v>
      </c>
      <c r="AB1925">
        <f t="shared" si="152"/>
        <v>3</v>
      </c>
      <c r="AC1925" t="str">
        <f t="shared" si="150"/>
        <v>Sunday</v>
      </c>
      <c r="AD1925" s="5">
        <v>93.933999999999997</v>
      </c>
      <c r="AE1925">
        <v>2012</v>
      </c>
      <c r="AF1925">
        <v>46</v>
      </c>
      <c r="AG1925" s="14">
        <f t="shared" si="151"/>
        <v>-0.21341290750804764</v>
      </c>
      <c r="AH1925">
        <f t="shared" si="153"/>
        <v>1</v>
      </c>
      <c r="AI1925">
        <f t="shared" si="154"/>
        <v>3</v>
      </c>
    </row>
    <row r="1926" spans="1:35" x14ac:dyDescent="0.35">
      <c r="A1926">
        <v>1925</v>
      </c>
      <c r="B1926" t="s">
        <v>4872</v>
      </c>
      <c r="C1926" t="s">
        <v>4873</v>
      </c>
      <c r="D1926" t="s">
        <v>29</v>
      </c>
      <c r="E1926" t="s">
        <v>84</v>
      </c>
      <c r="F1926" t="s">
        <v>85</v>
      </c>
      <c r="G1926" t="s">
        <v>86</v>
      </c>
      <c r="H1926" t="s">
        <v>2374</v>
      </c>
      <c r="I1926" t="s">
        <v>34</v>
      </c>
      <c r="J1926" t="s">
        <v>4874</v>
      </c>
      <c r="K1926" s="3">
        <v>41447</v>
      </c>
      <c r="L1926" t="s">
        <v>136</v>
      </c>
      <c r="M1926" t="s">
        <v>4875</v>
      </c>
      <c r="N1926" t="s">
        <v>1215</v>
      </c>
      <c r="O1926" t="s">
        <v>39</v>
      </c>
      <c r="P1926" t="s">
        <v>90</v>
      </c>
      <c r="Q1926">
        <v>6</v>
      </c>
      <c r="R1926" s="5">
        <v>5.96</v>
      </c>
      <c r="S1926" s="5">
        <v>7</v>
      </c>
      <c r="T1926" s="5">
        <v>42</v>
      </c>
      <c r="U1926">
        <v>0</v>
      </c>
      <c r="V1926" s="5">
        <v>6.24</v>
      </c>
      <c r="W1926" t="s">
        <v>139</v>
      </c>
      <c r="X1926" s="3">
        <v>41450</v>
      </c>
      <c r="Y1926" s="3">
        <v>41452</v>
      </c>
      <c r="Z1926">
        <v>5</v>
      </c>
      <c r="AA1926" t="s">
        <v>8399</v>
      </c>
      <c r="AB1926">
        <f t="shared" si="152"/>
        <v>2</v>
      </c>
      <c r="AC1926" t="str">
        <f t="shared" si="150"/>
        <v>Saturday</v>
      </c>
      <c r="AD1926" s="5">
        <v>7.6360000000000001</v>
      </c>
      <c r="AE1926">
        <v>2013</v>
      </c>
      <c r="AF1926">
        <v>25</v>
      </c>
      <c r="AG1926" s="14">
        <f t="shared" si="151"/>
        <v>0.14857142857142858</v>
      </c>
      <c r="AH1926">
        <f t="shared" si="153"/>
        <v>1</v>
      </c>
      <c r="AI1926">
        <f t="shared" si="154"/>
        <v>2</v>
      </c>
    </row>
    <row r="1927" spans="1:35" x14ac:dyDescent="0.35">
      <c r="A1927">
        <v>1926</v>
      </c>
      <c r="B1927" t="s">
        <v>4876</v>
      </c>
      <c r="C1927" t="s">
        <v>4877</v>
      </c>
      <c r="D1927" t="s">
        <v>29</v>
      </c>
      <c r="E1927" t="s">
        <v>199</v>
      </c>
      <c r="F1927" t="s">
        <v>200</v>
      </c>
      <c r="G1927" t="s">
        <v>336</v>
      </c>
      <c r="H1927" t="s">
        <v>336</v>
      </c>
      <c r="I1927" t="s">
        <v>34</v>
      </c>
      <c r="J1927" t="s">
        <v>4878</v>
      </c>
      <c r="K1927" s="3">
        <v>41904</v>
      </c>
      <c r="L1927" t="s">
        <v>136</v>
      </c>
      <c r="M1927" t="s">
        <v>4879</v>
      </c>
      <c r="N1927" t="s">
        <v>4880</v>
      </c>
      <c r="O1927" t="s">
        <v>39</v>
      </c>
      <c r="P1927" t="s">
        <v>61</v>
      </c>
      <c r="Q1927">
        <v>7</v>
      </c>
      <c r="R1927" s="5">
        <v>26.268571428571427</v>
      </c>
      <c r="S1927" s="5">
        <v>32.428571428571431</v>
      </c>
      <c r="T1927" s="5">
        <v>227</v>
      </c>
      <c r="U1927">
        <v>0</v>
      </c>
      <c r="V1927" s="5">
        <v>43.12</v>
      </c>
      <c r="W1927" t="s">
        <v>155</v>
      </c>
      <c r="X1927" s="3">
        <v>41906</v>
      </c>
      <c r="Y1927" s="3">
        <v>41906</v>
      </c>
      <c r="Z1927">
        <v>2</v>
      </c>
      <c r="AA1927" t="s">
        <v>8400</v>
      </c>
      <c r="AB1927">
        <f t="shared" si="152"/>
        <v>0</v>
      </c>
      <c r="AC1927" t="str">
        <f t="shared" si="150"/>
        <v>Monday</v>
      </c>
      <c r="AD1927" s="5">
        <v>51.694000000000003</v>
      </c>
      <c r="AE1927">
        <v>2014</v>
      </c>
      <c r="AF1927">
        <v>39</v>
      </c>
      <c r="AG1927" s="14">
        <f t="shared" si="151"/>
        <v>0.18995594713656386</v>
      </c>
      <c r="AH1927">
        <f t="shared" si="153"/>
        <v>0</v>
      </c>
      <c r="AI1927" t="str">
        <f t="shared" si="154"/>
        <v xml:space="preserve"> </v>
      </c>
    </row>
    <row r="1928" spans="1:35" x14ac:dyDescent="0.35">
      <c r="A1928">
        <v>1927</v>
      </c>
      <c r="B1928" t="s">
        <v>4876</v>
      </c>
      <c r="C1928" t="s">
        <v>4877</v>
      </c>
      <c r="D1928" t="s">
        <v>29</v>
      </c>
      <c r="E1928" t="s">
        <v>199</v>
      </c>
      <c r="F1928" t="s">
        <v>200</v>
      </c>
      <c r="G1928" t="s">
        <v>336</v>
      </c>
      <c r="H1928" t="s">
        <v>336</v>
      </c>
      <c r="I1928" t="s">
        <v>34</v>
      </c>
      <c r="J1928" t="s">
        <v>4878</v>
      </c>
      <c r="K1928" s="3">
        <v>41904</v>
      </c>
      <c r="L1928" t="s">
        <v>136</v>
      </c>
      <c r="M1928" t="s">
        <v>438</v>
      </c>
      <c r="N1928" t="s">
        <v>439</v>
      </c>
      <c r="O1928" t="s">
        <v>39</v>
      </c>
      <c r="P1928" t="s">
        <v>340</v>
      </c>
      <c r="Q1928">
        <v>3</v>
      </c>
      <c r="R1928" s="5">
        <v>8.6066666666666674</v>
      </c>
      <c r="S1928" s="5">
        <v>11.666666666666668</v>
      </c>
      <c r="T1928" s="5">
        <v>35</v>
      </c>
      <c r="U1928">
        <v>0</v>
      </c>
      <c r="V1928" s="5">
        <v>9.18</v>
      </c>
      <c r="W1928" t="s">
        <v>155</v>
      </c>
      <c r="X1928" s="3">
        <v>41906</v>
      </c>
      <c r="Y1928" s="3">
        <v>41907</v>
      </c>
      <c r="Z1928">
        <v>3</v>
      </c>
      <c r="AA1928" t="s">
        <v>8399</v>
      </c>
      <c r="AB1928">
        <f t="shared" si="152"/>
        <v>1</v>
      </c>
      <c r="AC1928" t="str">
        <f t="shared" si="150"/>
        <v>Monday</v>
      </c>
      <c r="AD1928" s="5">
        <v>7.22</v>
      </c>
      <c r="AE1928">
        <v>2014</v>
      </c>
      <c r="AF1928">
        <v>39</v>
      </c>
      <c r="AG1928" s="14">
        <f t="shared" si="151"/>
        <v>0.26228571428571429</v>
      </c>
      <c r="AH1928">
        <f t="shared" si="153"/>
        <v>1</v>
      </c>
      <c r="AI1928">
        <f t="shared" si="154"/>
        <v>1</v>
      </c>
    </row>
    <row r="1929" spans="1:35" x14ac:dyDescent="0.35">
      <c r="A1929">
        <v>1928</v>
      </c>
      <c r="B1929" t="s">
        <v>4876</v>
      </c>
      <c r="C1929" t="s">
        <v>4877</v>
      </c>
      <c r="D1929" t="s">
        <v>29</v>
      </c>
      <c r="E1929" t="s">
        <v>199</v>
      </c>
      <c r="F1929" t="s">
        <v>200</v>
      </c>
      <c r="G1929" t="s">
        <v>336</v>
      </c>
      <c r="H1929" t="s">
        <v>336</v>
      </c>
      <c r="I1929" t="s">
        <v>34</v>
      </c>
      <c r="J1929" t="s">
        <v>4878</v>
      </c>
      <c r="K1929" s="3">
        <v>41904</v>
      </c>
      <c r="L1929" t="s">
        <v>136</v>
      </c>
      <c r="M1929" t="s">
        <v>4881</v>
      </c>
      <c r="N1929" t="s">
        <v>4882</v>
      </c>
      <c r="O1929" t="s">
        <v>72</v>
      </c>
      <c r="P1929" t="s">
        <v>178</v>
      </c>
      <c r="Q1929">
        <v>3</v>
      </c>
      <c r="R1929" s="5">
        <v>83.533333333333331</v>
      </c>
      <c r="S1929" s="5">
        <v>111.33333333333333</v>
      </c>
      <c r="T1929" s="5">
        <v>334</v>
      </c>
      <c r="U1929">
        <v>0</v>
      </c>
      <c r="V1929" s="5">
        <v>83.4</v>
      </c>
      <c r="W1929" t="s">
        <v>155</v>
      </c>
      <c r="X1929" s="3">
        <v>41906</v>
      </c>
      <c r="Y1929" s="3">
        <v>41906</v>
      </c>
      <c r="Z1929">
        <v>2</v>
      </c>
      <c r="AA1929" t="s">
        <v>8400</v>
      </c>
      <c r="AB1929">
        <f t="shared" si="152"/>
        <v>0</v>
      </c>
      <c r="AC1929" t="str">
        <f t="shared" si="150"/>
        <v>Monday</v>
      </c>
      <c r="AD1929" s="5">
        <v>97.456000000000003</v>
      </c>
      <c r="AE1929">
        <v>2014</v>
      </c>
      <c r="AF1929">
        <v>39</v>
      </c>
      <c r="AG1929" s="14">
        <f t="shared" si="151"/>
        <v>0.24970059880239523</v>
      </c>
      <c r="AH1929">
        <f t="shared" si="153"/>
        <v>0</v>
      </c>
      <c r="AI1929" t="str">
        <f t="shared" si="154"/>
        <v xml:space="preserve"> </v>
      </c>
    </row>
    <row r="1930" spans="1:35" x14ac:dyDescent="0.35">
      <c r="A1930">
        <v>1929</v>
      </c>
      <c r="B1930" t="s">
        <v>3038</v>
      </c>
      <c r="C1930" t="s">
        <v>3039</v>
      </c>
      <c r="D1930" t="s">
        <v>96</v>
      </c>
      <c r="E1930" t="s">
        <v>84</v>
      </c>
      <c r="F1930" t="s">
        <v>463</v>
      </c>
      <c r="G1930" t="s">
        <v>523</v>
      </c>
      <c r="H1930" t="s">
        <v>523</v>
      </c>
      <c r="I1930" t="s">
        <v>34</v>
      </c>
      <c r="J1930" t="s">
        <v>4883</v>
      </c>
      <c r="K1930" s="3">
        <v>40896</v>
      </c>
      <c r="L1930" t="s">
        <v>36</v>
      </c>
      <c r="M1930" t="s">
        <v>2948</v>
      </c>
      <c r="N1930" t="s">
        <v>2949</v>
      </c>
      <c r="O1930" t="s">
        <v>72</v>
      </c>
      <c r="P1930" t="s">
        <v>178</v>
      </c>
      <c r="Q1930">
        <v>6</v>
      </c>
      <c r="R1930" s="5">
        <v>36.486666666666672</v>
      </c>
      <c r="S1930" s="5">
        <v>50.666666666666671</v>
      </c>
      <c r="T1930" s="5">
        <v>304</v>
      </c>
      <c r="U1930">
        <v>0</v>
      </c>
      <c r="V1930" s="5">
        <v>85.08</v>
      </c>
      <c r="W1930" t="s">
        <v>139</v>
      </c>
      <c r="X1930" s="3">
        <v>40899</v>
      </c>
      <c r="Y1930" s="3">
        <v>40899</v>
      </c>
      <c r="Z1930">
        <v>3</v>
      </c>
      <c r="AA1930" t="s">
        <v>8400</v>
      </c>
      <c r="AB1930">
        <f t="shared" si="152"/>
        <v>0</v>
      </c>
      <c r="AC1930" t="str">
        <f t="shared" si="150"/>
        <v>Monday</v>
      </c>
      <c r="AD1930" s="5">
        <v>19.196000000000002</v>
      </c>
      <c r="AE1930">
        <v>2011</v>
      </c>
      <c r="AF1930">
        <v>52</v>
      </c>
      <c r="AG1930" s="14">
        <f t="shared" si="151"/>
        <v>0.2798684210526316</v>
      </c>
      <c r="AH1930">
        <f t="shared" si="153"/>
        <v>0</v>
      </c>
      <c r="AI1930" t="str">
        <f t="shared" si="154"/>
        <v xml:space="preserve"> </v>
      </c>
    </row>
    <row r="1931" spans="1:35" x14ac:dyDescent="0.35">
      <c r="A1931">
        <v>1930</v>
      </c>
      <c r="B1931" t="s">
        <v>3038</v>
      </c>
      <c r="C1931" t="s">
        <v>3039</v>
      </c>
      <c r="D1931" t="s">
        <v>96</v>
      </c>
      <c r="E1931" t="s">
        <v>84</v>
      </c>
      <c r="F1931" t="s">
        <v>463</v>
      </c>
      <c r="G1931" t="s">
        <v>523</v>
      </c>
      <c r="H1931" t="s">
        <v>523</v>
      </c>
      <c r="I1931" t="s">
        <v>34</v>
      </c>
      <c r="J1931" t="s">
        <v>4883</v>
      </c>
      <c r="K1931" s="3">
        <v>40896</v>
      </c>
      <c r="L1931" t="s">
        <v>36</v>
      </c>
      <c r="M1931" t="s">
        <v>3592</v>
      </c>
      <c r="N1931" t="s">
        <v>3593</v>
      </c>
      <c r="O1931" t="s">
        <v>39</v>
      </c>
      <c r="P1931" t="s">
        <v>40</v>
      </c>
      <c r="Q1931">
        <v>4</v>
      </c>
      <c r="R1931" s="5">
        <v>3.95</v>
      </c>
      <c r="S1931" s="5">
        <v>7.25</v>
      </c>
      <c r="T1931" s="5">
        <v>29</v>
      </c>
      <c r="U1931">
        <v>0</v>
      </c>
      <c r="V1931" s="5">
        <v>13.2</v>
      </c>
      <c r="W1931" t="s">
        <v>139</v>
      </c>
      <c r="X1931" s="3">
        <v>40899</v>
      </c>
      <c r="Y1931" s="3">
        <v>40899</v>
      </c>
      <c r="Z1931">
        <v>3</v>
      </c>
      <c r="AA1931" t="s">
        <v>8400</v>
      </c>
      <c r="AB1931">
        <f t="shared" si="152"/>
        <v>0</v>
      </c>
      <c r="AC1931" t="str">
        <f t="shared" si="150"/>
        <v>Monday</v>
      </c>
      <c r="AD1931" s="5">
        <v>3.03</v>
      </c>
      <c r="AE1931">
        <v>2011</v>
      </c>
      <c r="AF1931">
        <v>52</v>
      </c>
      <c r="AG1931" s="14">
        <f t="shared" si="151"/>
        <v>0.45517241379310341</v>
      </c>
      <c r="AH1931">
        <f t="shared" si="153"/>
        <v>0</v>
      </c>
      <c r="AI1931" t="str">
        <f t="shared" si="154"/>
        <v xml:space="preserve"> </v>
      </c>
    </row>
    <row r="1932" spans="1:35" x14ac:dyDescent="0.35">
      <c r="A1932">
        <v>1931</v>
      </c>
      <c r="B1932" t="s">
        <v>3038</v>
      </c>
      <c r="C1932" t="s">
        <v>3039</v>
      </c>
      <c r="D1932" t="s">
        <v>96</v>
      </c>
      <c r="E1932" t="s">
        <v>84</v>
      </c>
      <c r="F1932" t="s">
        <v>463</v>
      </c>
      <c r="G1932" t="s">
        <v>523</v>
      </c>
      <c r="H1932" t="s">
        <v>523</v>
      </c>
      <c r="I1932" t="s">
        <v>34</v>
      </c>
      <c r="J1932" t="s">
        <v>4883</v>
      </c>
      <c r="K1932" s="3">
        <v>40896</v>
      </c>
      <c r="L1932" t="s">
        <v>36</v>
      </c>
      <c r="M1932" t="s">
        <v>4884</v>
      </c>
      <c r="N1932" t="s">
        <v>4885</v>
      </c>
      <c r="O1932" t="s">
        <v>39</v>
      </c>
      <c r="P1932" t="s">
        <v>340</v>
      </c>
      <c r="Q1932">
        <v>13</v>
      </c>
      <c r="R1932" s="5">
        <v>8.6138461538461542</v>
      </c>
      <c r="S1932" s="5">
        <v>9.1538461538461533</v>
      </c>
      <c r="T1932" s="5">
        <v>119</v>
      </c>
      <c r="U1932">
        <v>0</v>
      </c>
      <c r="V1932" s="5">
        <v>7.02</v>
      </c>
      <c r="W1932" t="s">
        <v>139</v>
      </c>
      <c r="X1932" s="3">
        <v>40899</v>
      </c>
      <c r="Y1932" s="3">
        <v>40899</v>
      </c>
      <c r="Z1932">
        <v>3</v>
      </c>
      <c r="AA1932" t="s">
        <v>8400</v>
      </c>
      <c r="AB1932">
        <f t="shared" si="152"/>
        <v>0</v>
      </c>
      <c r="AC1932" t="str">
        <f t="shared" si="150"/>
        <v>Monday</v>
      </c>
      <c r="AD1932" s="5">
        <v>15.974</v>
      </c>
      <c r="AE1932">
        <v>2011</v>
      </c>
      <c r="AF1932">
        <v>52</v>
      </c>
      <c r="AG1932" s="14">
        <f t="shared" si="151"/>
        <v>5.8991596638655455E-2</v>
      </c>
      <c r="AH1932">
        <f t="shared" si="153"/>
        <v>0</v>
      </c>
      <c r="AI1932" t="str">
        <f t="shared" si="154"/>
        <v xml:space="preserve"> </v>
      </c>
    </row>
    <row r="1933" spans="1:35" x14ac:dyDescent="0.35">
      <c r="A1933">
        <v>1932</v>
      </c>
      <c r="B1933" t="s">
        <v>3038</v>
      </c>
      <c r="C1933" t="s">
        <v>3039</v>
      </c>
      <c r="D1933" t="s">
        <v>96</v>
      </c>
      <c r="E1933" t="s">
        <v>84</v>
      </c>
      <c r="F1933" t="s">
        <v>463</v>
      </c>
      <c r="G1933" t="s">
        <v>523</v>
      </c>
      <c r="H1933" t="s">
        <v>523</v>
      </c>
      <c r="I1933" t="s">
        <v>34</v>
      </c>
      <c r="J1933" t="s">
        <v>4883</v>
      </c>
      <c r="K1933" s="3">
        <v>40896</v>
      </c>
      <c r="L1933" t="s">
        <v>36</v>
      </c>
      <c r="M1933" t="s">
        <v>1438</v>
      </c>
      <c r="N1933" t="s">
        <v>1439</v>
      </c>
      <c r="O1933" t="s">
        <v>72</v>
      </c>
      <c r="P1933" t="s">
        <v>162</v>
      </c>
      <c r="Q1933">
        <v>2</v>
      </c>
      <c r="R1933" s="5">
        <v>163.06679503999999</v>
      </c>
      <c r="S1933" s="5">
        <v>198.8269288977956</v>
      </c>
      <c r="T1933" s="5">
        <v>396.85855007999999</v>
      </c>
      <c r="U1933">
        <v>2E-3</v>
      </c>
      <c r="V1933" s="5">
        <v>70.724959999999996</v>
      </c>
      <c r="W1933" t="s">
        <v>139</v>
      </c>
      <c r="X1933" s="3">
        <v>40899</v>
      </c>
      <c r="Y1933" s="3">
        <v>40899</v>
      </c>
      <c r="Z1933">
        <v>3</v>
      </c>
      <c r="AA1933" t="s">
        <v>8400</v>
      </c>
      <c r="AB1933">
        <f t="shared" si="152"/>
        <v>0</v>
      </c>
      <c r="AC1933" t="str">
        <f t="shared" si="150"/>
        <v>Monday</v>
      </c>
      <c r="AD1933" s="5">
        <v>19.896999999999998</v>
      </c>
      <c r="AE1933">
        <v>2011</v>
      </c>
      <c r="AF1933">
        <v>52</v>
      </c>
      <c r="AG1933" s="14">
        <f t="shared" si="151"/>
        <v>0.17821201026346298</v>
      </c>
      <c r="AH1933">
        <f t="shared" si="153"/>
        <v>0</v>
      </c>
      <c r="AI1933" t="str">
        <f t="shared" si="154"/>
        <v xml:space="preserve"> </v>
      </c>
    </row>
    <row r="1934" spans="1:35" x14ac:dyDescent="0.35">
      <c r="A1934">
        <v>1933</v>
      </c>
      <c r="B1934" t="s">
        <v>639</v>
      </c>
      <c r="C1934" t="s">
        <v>640</v>
      </c>
      <c r="D1934" t="s">
        <v>29</v>
      </c>
      <c r="E1934" t="s">
        <v>44</v>
      </c>
      <c r="F1934" t="s">
        <v>1553</v>
      </c>
      <c r="G1934" t="s">
        <v>4886</v>
      </c>
      <c r="H1934" t="s">
        <v>4887</v>
      </c>
      <c r="I1934" t="s">
        <v>34</v>
      </c>
      <c r="J1934" t="s">
        <v>4888</v>
      </c>
      <c r="K1934" s="3">
        <v>40857</v>
      </c>
      <c r="L1934" t="s">
        <v>136</v>
      </c>
      <c r="M1934" t="s">
        <v>4889</v>
      </c>
      <c r="N1934" t="s">
        <v>3282</v>
      </c>
      <c r="O1934" t="s">
        <v>51</v>
      </c>
      <c r="P1934" t="s">
        <v>55</v>
      </c>
      <c r="Q1934">
        <v>3</v>
      </c>
      <c r="R1934" s="5">
        <v>53.726666666666659</v>
      </c>
      <c r="S1934" s="5">
        <v>82.666666666666657</v>
      </c>
      <c r="T1934" s="5">
        <v>247.99999999999997</v>
      </c>
      <c r="U1934">
        <v>0</v>
      </c>
      <c r="V1934" s="5">
        <v>86.82</v>
      </c>
      <c r="W1934" t="s">
        <v>41</v>
      </c>
      <c r="X1934" s="3">
        <v>40862</v>
      </c>
      <c r="Y1934" s="3">
        <v>40862</v>
      </c>
      <c r="Z1934">
        <v>5</v>
      </c>
      <c r="AA1934" t="s">
        <v>8400</v>
      </c>
      <c r="AB1934">
        <f t="shared" si="152"/>
        <v>0</v>
      </c>
      <c r="AC1934" t="str">
        <f t="shared" si="150"/>
        <v>Thursday</v>
      </c>
      <c r="AD1934" s="5">
        <v>33.756999999999998</v>
      </c>
      <c r="AE1934">
        <v>2011</v>
      </c>
      <c r="AF1934">
        <v>46</v>
      </c>
      <c r="AG1934" s="14">
        <f t="shared" si="151"/>
        <v>0.35008064516129034</v>
      </c>
      <c r="AH1934">
        <f t="shared" si="153"/>
        <v>0</v>
      </c>
      <c r="AI1934" t="str">
        <f t="shared" si="154"/>
        <v xml:space="preserve"> </v>
      </c>
    </row>
    <row r="1935" spans="1:35" x14ac:dyDescent="0.35">
      <c r="A1935">
        <v>1934</v>
      </c>
      <c r="B1935" t="s">
        <v>4041</v>
      </c>
      <c r="C1935" t="s">
        <v>4042</v>
      </c>
      <c r="D1935" t="s">
        <v>96</v>
      </c>
      <c r="E1935" t="s">
        <v>30</v>
      </c>
      <c r="F1935" t="s">
        <v>31</v>
      </c>
      <c r="G1935" t="s">
        <v>2650</v>
      </c>
      <c r="H1935" t="s">
        <v>4890</v>
      </c>
      <c r="I1935" t="s">
        <v>34</v>
      </c>
      <c r="J1935" t="s">
        <v>4891</v>
      </c>
      <c r="K1935" s="3">
        <v>40943</v>
      </c>
      <c r="L1935" t="s">
        <v>36</v>
      </c>
      <c r="M1935" t="s">
        <v>957</v>
      </c>
      <c r="N1935" t="s">
        <v>958</v>
      </c>
      <c r="O1935" t="s">
        <v>51</v>
      </c>
      <c r="P1935" t="s">
        <v>93</v>
      </c>
      <c r="Q1935">
        <v>5</v>
      </c>
      <c r="R1935" s="5">
        <v>72.977600000000024</v>
      </c>
      <c r="S1935" s="5">
        <v>94.787000000000006</v>
      </c>
      <c r="T1935" s="5">
        <v>379.14800000000008</v>
      </c>
      <c r="U1935">
        <v>0.2</v>
      </c>
      <c r="V1935" s="5">
        <v>14.26</v>
      </c>
      <c r="W1935" t="s">
        <v>139</v>
      </c>
      <c r="X1935" s="3">
        <v>40946</v>
      </c>
      <c r="Y1935" s="3">
        <v>40946</v>
      </c>
      <c r="Z1935">
        <v>3</v>
      </c>
      <c r="AA1935" t="s">
        <v>8400</v>
      </c>
      <c r="AB1935">
        <f t="shared" si="152"/>
        <v>0</v>
      </c>
      <c r="AC1935" t="str">
        <f t="shared" si="150"/>
        <v>Saturday</v>
      </c>
      <c r="AD1935" s="5">
        <v>15.057</v>
      </c>
      <c r="AE1935">
        <v>2012</v>
      </c>
      <c r="AF1935">
        <v>5</v>
      </c>
      <c r="AG1935" s="14">
        <f t="shared" si="151"/>
        <v>3.7610642809667985E-2</v>
      </c>
      <c r="AH1935">
        <f t="shared" si="153"/>
        <v>0</v>
      </c>
      <c r="AI1935" t="str">
        <f t="shared" si="154"/>
        <v xml:space="preserve"> </v>
      </c>
    </row>
    <row r="1936" spans="1:35" x14ac:dyDescent="0.35">
      <c r="A1936">
        <v>1935</v>
      </c>
      <c r="B1936" t="s">
        <v>4041</v>
      </c>
      <c r="C1936" t="s">
        <v>4042</v>
      </c>
      <c r="D1936" t="s">
        <v>96</v>
      </c>
      <c r="E1936" t="s">
        <v>30</v>
      </c>
      <c r="F1936" t="s">
        <v>31</v>
      </c>
      <c r="G1936" t="s">
        <v>2650</v>
      </c>
      <c r="H1936" t="s">
        <v>4890</v>
      </c>
      <c r="I1936" t="s">
        <v>34</v>
      </c>
      <c r="J1936" t="s">
        <v>4891</v>
      </c>
      <c r="K1936" s="3">
        <v>40943</v>
      </c>
      <c r="L1936" t="s">
        <v>36</v>
      </c>
      <c r="M1936" t="s">
        <v>3710</v>
      </c>
      <c r="N1936" t="s">
        <v>3711</v>
      </c>
      <c r="O1936" t="s">
        <v>72</v>
      </c>
      <c r="P1936" t="s">
        <v>162</v>
      </c>
      <c r="Q1936">
        <v>3</v>
      </c>
      <c r="R1936" s="5">
        <v>133.95542650666675</v>
      </c>
      <c r="S1936" s="5">
        <v>199.9353772611891</v>
      </c>
      <c r="T1936" s="5">
        <v>598.60651952000012</v>
      </c>
      <c r="U1936">
        <v>2E-3</v>
      </c>
      <c r="V1936" s="5">
        <v>196.74024</v>
      </c>
      <c r="W1936" t="s">
        <v>139</v>
      </c>
      <c r="X1936" s="3">
        <v>40946</v>
      </c>
      <c r="Y1936" s="3">
        <v>40949</v>
      </c>
      <c r="Z1936">
        <v>6</v>
      </c>
      <c r="AA1936" t="s">
        <v>8399</v>
      </c>
      <c r="AB1936">
        <f t="shared" si="152"/>
        <v>3</v>
      </c>
      <c r="AC1936" t="str">
        <f t="shared" si="150"/>
        <v>Saturday</v>
      </c>
      <c r="AD1936" s="5">
        <v>75.251999999999995</v>
      </c>
      <c r="AE1936">
        <v>2012</v>
      </c>
      <c r="AF1936">
        <v>5</v>
      </c>
      <c r="AG1936" s="14">
        <f t="shared" si="151"/>
        <v>0.32866371077575057</v>
      </c>
      <c r="AH1936">
        <f t="shared" si="153"/>
        <v>1</v>
      </c>
      <c r="AI1936">
        <f t="shared" si="154"/>
        <v>3</v>
      </c>
    </row>
    <row r="1937" spans="1:35" x14ac:dyDescent="0.35">
      <c r="A1937">
        <v>1936</v>
      </c>
      <c r="B1937" t="s">
        <v>388</v>
      </c>
      <c r="C1937" t="s">
        <v>389</v>
      </c>
      <c r="D1937" t="s">
        <v>29</v>
      </c>
      <c r="E1937" t="s">
        <v>44</v>
      </c>
      <c r="F1937" t="s">
        <v>67</v>
      </c>
      <c r="G1937" t="s">
        <v>353</v>
      </c>
      <c r="H1937" t="s">
        <v>4892</v>
      </c>
      <c r="I1937" t="s">
        <v>34</v>
      </c>
      <c r="J1937" t="s">
        <v>4893</v>
      </c>
      <c r="K1937" s="3">
        <v>40711</v>
      </c>
      <c r="L1937" t="s">
        <v>136</v>
      </c>
      <c r="M1937" t="s">
        <v>3127</v>
      </c>
      <c r="N1937" t="s">
        <v>3128</v>
      </c>
      <c r="O1937" t="s">
        <v>72</v>
      </c>
      <c r="P1937" t="s">
        <v>178</v>
      </c>
      <c r="Q1937">
        <v>2</v>
      </c>
      <c r="R1937" s="5">
        <v>27.82</v>
      </c>
      <c r="S1937" s="5">
        <v>43.5</v>
      </c>
      <c r="T1937" s="5">
        <v>87</v>
      </c>
      <c r="U1937">
        <v>0</v>
      </c>
      <c r="V1937" s="5">
        <v>31.36</v>
      </c>
      <c r="W1937" t="s">
        <v>41</v>
      </c>
      <c r="X1937" s="3">
        <v>40716</v>
      </c>
      <c r="Y1937" s="3">
        <v>40718</v>
      </c>
      <c r="Z1937">
        <v>7</v>
      </c>
      <c r="AA1937" t="s">
        <v>8399</v>
      </c>
      <c r="AB1937">
        <f t="shared" si="152"/>
        <v>2</v>
      </c>
      <c r="AC1937" t="str">
        <f t="shared" si="150"/>
        <v>Friday</v>
      </c>
      <c r="AD1937" s="5">
        <v>4.8330000000000002</v>
      </c>
      <c r="AE1937">
        <v>2011</v>
      </c>
      <c r="AF1937">
        <v>25</v>
      </c>
      <c r="AG1937" s="14">
        <f t="shared" si="151"/>
        <v>0.36045977011494251</v>
      </c>
      <c r="AH1937">
        <f t="shared" si="153"/>
        <v>1</v>
      </c>
      <c r="AI1937">
        <f t="shared" si="154"/>
        <v>2</v>
      </c>
    </row>
    <row r="1938" spans="1:35" x14ac:dyDescent="0.35">
      <c r="A1938">
        <v>1937</v>
      </c>
      <c r="B1938" t="s">
        <v>388</v>
      </c>
      <c r="C1938" t="s">
        <v>389</v>
      </c>
      <c r="D1938" t="s">
        <v>29</v>
      </c>
      <c r="E1938" t="s">
        <v>44</v>
      </c>
      <c r="F1938" t="s">
        <v>67</v>
      </c>
      <c r="G1938" t="s">
        <v>353</v>
      </c>
      <c r="H1938" t="s">
        <v>4892</v>
      </c>
      <c r="I1938" t="s">
        <v>34</v>
      </c>
      <c r="J1938" t="s">
        <v>4893</v>
      </c>
      <c r="K1938" s="3">
        <v>40711</v>
      </c>
      <c r="L1938" t="s">
        <v>136</v>
      </c>
      <c r="M1938" t="s">
        <v>4894</v>
      </c>
      <c r="N1938" t="s">
        <v>4895</v>
      </c>
      <c r="O1938" t="s">
        <v>72</v>
      </c>
      <c r="P1938" t="s">
        <v>73</v>
      </c>
      <c r="Q1938">
        <v>3</v>
      </c>
      <c r="R1938" s="5">
        <v>28.22</v>
      </c>
      <c r="S1938" s="5">
        <v>31</v>
      </c>
      <c r="T1938" s="5">
        <v>93</v>
      </c>
      <c r="U1938">
        <v>0</v>
      </c>
      <c r="V1938" s="5">
        <v>8.34</v>
      </c>
      <c r="W1938" t="s">
        <v>41</v>
      </c>
      <c r="X1938" s="3">
        <v>40716</v>
      </c>
      <c r="Y1938" s="3">
        <v>40716</v>
      </c>
      <c r="Z1938">
        <v>5</v>
      </c>
      <c r="AA1938" t="s">
        <v>8400</v>
      </c>
      <c r="AB1938">
        <f t="shared" si="152"/>
        <v>0</v>
      </c>
      <c r="AC1938" t="str">
        <f t="shared" si="150"/>
        <v>Friday</v>
      </c>
      <c r="AD1938" s="5">
        <v>9.2460000000000004</v>
      </c>
      <c r="AE1938">
        <v>2011</v>
      </c>
      <c r="AF1938">
        <v>25</v>
      </c>
      <c r="AG1938" s="14">
        <f t="shared" si="151"/>
        <v>8.9677419354838708E-2</v>
      </c>
      <c r="AH1938">
        <f t="shared" si="153"/>
        <v>0</v>
      </c>
      <c r="AI1938" t="str">
        <f t="shared" si="154"/>
        <v xml:space="preserve"> </v>
      </c>
    </row>
    <row r="1939" spans="1:35" x14ac:dyDescent="0.35">
      <c r="A1939">
        <v>1938</v>
      </c>
      <c r="B1939" t="s">
        <v>388</v>
      </c>
      <c r="C1939" t="s">
        <v>389</v>
      </c>
      <c r="D1939" t="s">
        <v>29</v>
      </c>
      <c r="E1939" t="s">
        <v>44</v>
      </c>
      <c r="F1939" t="s">
        <v>67</v>
      </c>
      <c r="G1939" t="s">
        <v>353</v>
      </c>
      <c r="H1939" t="s">
        <v>4892</v>
      </c>
      <c r="I1939" t="s">
        <v>34</v>
      </c>
      <c r="J1939" t="s">
        <v>4893</v>
      </c>
      <c r="K1939" s="3">
        <v>40711</v>
      </c>
      <c r="L1939" t="s">
        <v>136</v>
      </c>
      <c r="M1939" t="s">
        <v>4896</v>
      </c>
      <c r="N1939" t="s">
        <v>4897</v>
      </c>
      <c r="O1939" t="s">
        <v>51</v>
      </c>
      <c r="P1939" t="s">
        <v>55</v>
      </c>
      <c r="Q1939">
        <v>2</v>
      </c>
      <c r="R1939" s="5">
        <v>68.08</v>
      </c>
      <c r="S1939" s="5">
        <v>82</v>
      </c>
      <c r="T1939" s="5">
        <v>164</v>
      </c>
      <c r="U1939">
        <v>0</v>
      </c>
      <c r="V1939" s="5">
        <v>27.84</v>
      </c>
      <c r="W1939" t="s">
        <v>41</v>
      </c>
      <c r="X1939" s="3">
        <v>40716</v>
      </c>
      <c r="Y1939" s="3">
        <v>40716</v>
      </c>
      <c r="Z1939">
        <v>5</v>
      </c>
      <c r="AA1939" t="s">
        <v>8400</v>
      </c>
      <c r="AB1939">
        <f t="shared" si="152"/>
        <v>0</v>
      </c>
      <c r="AC1939" t="str">
        <f t="shared" si="150"/>
        <v>Friday</v>
      </c>
      <c r="AD1939" s="5">
        <v>21.324999999999999</v>
      </c>
      <c r="AE1939">
        <v>2011</v>
      </c>
      <c r="AF1939">
        <v>25</v>
      </c>
      <c r="AG1939" s="14">
        <f t="shared" si="151"/>
        <v>0.16975609756097562</v>
      </c>
      <c r="AH1939">
        <f t="shared" si="153"/>
        <v>0</v>
      </c>
      <c r="AI1939" t="str">
        <f t="shared" si="154"/>
        <v xml:space="preserve"> </v>
      </c>
    </row>
    <row r="1940" spans="1:35" x14ac:dyDescent="0.35">
      <c r="A1940">
        <v>1939</v>
      </c>
      <c r="B1940" t="s">
        <v>2648</v>
      </c>
      <c r="C1940" t="s">
        <v>2649</v>
      </c>
      <c r="D1940" t="s">
        <v>29</v>
      </c>
      <c r="E1940" t="s">
        <v>84</v>
      </c>
      <c r="F1940" t="s">
        <v>740</v>
      </c>
      <c r="G1940" t="s">
        <v>741</v>
      </c>
      <c r="H1940" t="s">
        <v>1579</v>
      </c>
      <c r="I1940" t="s">
        <v>34</v>
      </c>
      <c r="J1940" t="s">
        <v>4898</v>
      </c>
      <c r="K1940" s="3">
        <v>40600</v>
      </c>
      <c r="L1940" t="s">
        <v>36</v>
      </c>
      <c r="M1940" t="s">
        <v>4899</v>
      </c>
      <c r="N1940" t="s">
        <v>4900</v>
      </c>
      <c r="O1940" t="s">
        <v>39</v>
      </c>
      <c r="P1940" t="s">
        <v>61</v>
      </c>
      <c r="Q1940">
        <v>3</v>
      </c>
      <c r="R1940" s="5">
        <v>9.8866666666666667</v>
      </c>
      <c r="S1940" s="5">
        <v>15.666666666666668</v>
      </c>
      <c r="T1940" s="5">
        <v>47</v>
      </c>
      <c r="U1940">
        <v>0</v>
      </c>
      <c r="V1940" s="5">
        <v>17.34</v>
      </c>
      <c r="W1940" t="s">
        <v>139</v>
      </c>
      <c r="X1940" s="3">
        <v>40603</v>
      </c>
      <c r="Y1940" s="3">
        <v>40603</v>
      </c>
      <c r="Z1940">
        <v>3</v>
      </c>
      <c r="AA1940" t="s">
        <v>8400</v>
      </c>
      <c r="AB1940">
        <f t="shared" si="152"/>
        <v>0</v>
      </c>
      <c r="AC1940" t="str">
        <f t="shared" si="150"/>
        <v>Saturday</v>
      </c>
      <c r="AD1940" s="5">
        <v>3.8940000000000001</v>
      </c>
      <c r="AE1940">
        <v>2011</v>
      </c>
      <c r="AF1940">
        <v>9</v>
      </c>
      <c r="AG1940" s="14">
        <f t="shared" si="151"/>
        <v>0.36893617021276598</v>
      </c>
      <c r="AH1940">
        <f t="shared" si="153"/>
        <v>0</v>
      </c>
      <c r="AI1940" t="str">
        <f t="shared" si="154"/>
        <v xml:space="preserve"> </v>
      </c>
    </row>
    <row r="1941" spans="1:35" x14ac:dyDescent="0.35">
      <c r="A1941">
        <v>1940</v>
      </c>
      <c r="B1941" t="s">
        <v>2648</v>
      </c>
      <c r="C1941" t="s">
        <v>2649</v>
      </c>
      <c r="D1941" t="s">
        <v>29</v>
      </c>
      <c r="E1941" t="s">
        <v>84</v>
      </c>
      <c r="F1941" t="s">
        <v>740</v>
      </c>
      <c r="G1941" t="s">
        <v>741</v>
      </c>
      <c r="H1941" t="s">
        <v>1579</v>
      </c>
      <c r="I1941" t="s">
        <v>34</v>
      </c>
      <c r="J1941" t="s">
        <v>4898</v>
      </c>
      <c r="K1941" s="3">
        <v>40600</v>
      </c>
      <c r="L1941" t="s">
        <v>36</v>
      </c>
      <c r="M1941" t="s">
        <v>889</v>
      </c>
      <c r="N1941" t="s">
        <v>890</v>
      </c>
      <c r="O1941" t="s">
        <v>39</v>
      </c>
      <c r="P1941" t="s">
        <v>165</v>
      </c>
      <c r="Q1941">
        <v>3</v>
      </c>
      <c r="R1941" s="5">
        <v>85.773333333333326</v>
      </c>
      <c r="S1941" s="5">
        <v>89.333333333333329</v>
      </c>
      <c r="T1941" s="5">
        <v>268</v>
      </c>
      <c r="U1941">
        <v>0</v>
      </c>
      <c r="V1941" s="5">
        <v>10.68</v>
      </c>
      <c r="W1941" t="s">
        <v>139</v>
      </c>
      <c r="X1941" s="3">
        <v>40603</v>
      </c>
      <c r="Y1941" s="3">
        <v>40603</v>
      </c>
      <c r="Z1941">
        <v>3</v>
      </c>
      <c r="AA1941" t="s">
        <v>8400</v>
      </c>
      <c r="AB1941">
        <f t="shared" si="152"/>
        <v>0</v>
      </c>
      <c r="AC1941" t="str">
        <f t="shared" si="150"/>
        <v>Saturday</v>
      </c>
      <c r="AD1941" s="5">
        <v>33.298999999999999</v>
      </c>
      <c r="AE1941">
        <v>2011</v>
      </c>
      <c r="AF1941">
        <v>9</v>
      </c>
      <c r="AG1941" s="14">
        <f t="shared" si="151"/>
        <v>3.9850746268656714E-2</v>
      </c>
      <c r="AH1941">
        <f t="shared" si="153"/>
        <v>0</v>
      </c>
      <c r="AI1941" t="str">
        <f t="shared" si="154"/>
        <v xml:space="preserve"> </v>
      </c>
    </row>
    <row r="1942" spans="1:35" x14ac:dyDescent="0.35">
      <c r="A1942">
        <v>1941</v>
      </c>
      <c r="B1942" t="s">
        <v>2648</v>
      </c>
      <c r="C1942" t="s">
        <v>2649</v>
      </c>
      <c r="D1942" t="s">
        <v>29</v>
      </c>
      <c r="E1942" t="s">
        <v>84</v>
      </c>
      <c r="F1942" t="s">
        <v>740</v>
      </c>
      <c r="G1942" t="s">
        <v>741</v>
      </c>
      <c r="H1942" t="s">
        <v>1579</v>
      </c>
      <c r="I1942" t="s">
        <v>34</v>
      </c>
      <c r="J1942" t="s">
        <v>4898</v>
      </c>
      <c r="K1942" s="3">
        <v>40600</v>
      </c>
      <c r="L1942" t="s">
        <v>36</v>
      </c>
      <c r="M1942" t="s">
        <v>1983</v>
      </c>
      <c r="N1942" t="s">
        <v>1984</v>
      </c>
      <c r="O1942" t="s">
        <v>39</v>
      </c>
      <c r="P1942" t="s">
        <v>76</v>
      </c>
      <c r="Q1942">
        <v>2</v>
      </c>
      <c r="R1942" s="5">
        <v>29</v>
      </c>
      <c r="S1942" s="5">
        <v>29</v>
      </c>
      <c r="T1942" s="5">
        <v>58</v>
      </c>
      <c r="U1942">
        <v>0</v>
      </c>
      <c r="V1942" s="5">
        <v>0</v>
      </c>
      <c r="W1942" t="s">
        <v>139</v>
      </c>
      <c r="X1942" s="3">
        <v>40603</v>
      </c>
      <c r="Y1942" s="3">
        <v>40603</v>
      </c>
      <c r="Z1942">
        <v>3</v>
      </c>
      <c r="AA1942" t="s">
        <v>8400</v>
      </c>
      <c r="AB1942">
        <f t="shared" si="152"/>
        <v>0</v>
      </c>
      <c r="AC1942" t="str">
        <f t="shared" si="150"/>
        <v>Saturday</v>
      </c>
      <c r="AD1942" s="5">
        <v>8.2029999999999994</v>
      </c>
      <c r="AE1942">
        <v>2011</v>
      </c>
      <c r="AF1942">
        <v>9</v>
      </c>
      <c r="AG1942" s="14">
        <f t="shared" si="151"/>
        <v>0</v>
      </c>
      <c r="AH1942">
        <f t="shared" si="153"/>
        <v>0</v>
      </c>
      <c r="AI1942" t="str">
        <f t="shared" si="154"/>
        <v xml:space="preserve"> </v>
      </c>
    </row>
    <row r="1943" spans="1:35" x14ac:dyDescent="0.35">
      <c r="A1943">
        <v>1942</v>
      </c>
      <c r="B1943" t="s">
        <v>620</v>
      </c>
      <c r="C1943" t="s">
        <v>621</v>
      </c>
      <c r="D1943" t="s">
        <v>112</v>
      </c>
      <c r="E1943" t="s">
        <v>44</v>
      </c>
      <c r="F1943" t="s">
        <v>67</v>
      </c>
      <c r="G1943" t="s">
        <v>68</v>
      </c>
      <c r="H1943" t="s">
        <v>68</v>
      </c>
      <c r="I1943" t="s">
        <v>34</v>
      </c>
      <c r="J1943" t="s">
        <v>4901</v>
      </c>
      <c r="K1943" s="3">
        <v>41844</v>
      </c>
      <c r="L1943" t="s">
        <v>36</v>
      </c>
      <c r="M1943" t="s">
        <v>4902</v>
      </c>
      <c r="N1943" t="s">
        <v>4485</v>
      </c>
      <c r="O1943" t="s">
        <v>39</v>
      </c>
      <c r="P1943" t="s">
        <v>40</v>
      </c>
      <c r="Q1943">
        <v>5</v>
      </c>
      <c r="R1943" s="5">
        <v>5</v>
      </c>
      <c r="S1943" s="5">
        <v>7.2</v>
      </c>
      <c r="T1943" s="5">
        <v>36</v>
      </c>
      <c r="U1943">
        <v>0</v>
      </c>
      <c r="V1943" s="5">
        <v>11</v>
      </c>
      <c r="W1943" t="s">
        <v>41</v>
      </c>
      <c r="X1943" s="3">
        <v>41849</v>
      </c>
      <c r="Y1943" s="3">
        <v>41851</v>
      </c>
      <c r="Z1943">
        <v>7</v>
      </c>
      <c r="AA1943" t="s">
        <v>8399</v>
      </c>
      <c r="AB1943">
        <f t="shared" si="152"/>
        <v>2</v>
      </c>
      <c r="AC1943" t="str">
        <f t="shared" si="150"/>
        <v>Thursday</v>
      </c>
      <c r="AD1943" s="5">
        <v>2.214</v>
      </c>
      <c r="AE1943">
        <v>2014</v>
      </c>
      <c r="AF1943">
        <v>30</v>
      </c>
      <c r="AG1943" s="14">
        <f t="shared" si="151"/>
        <v>0.30555555555555558</v>
      </c>
      <c r="AH1943">
        <f t="shared" si="153"/>
        <v>1</v>
      </c>
      <c r="AI1943">
        <f t="shared" si="154"/>
        <v>2</v>
      </c>
    </row>
    <row r="1944" spans="1:35" x14ac:dyDescent="0.35">
      <c r="A1944">
        <v>1943</v>
      </c>
      <c r="B1944" t="s">
        <v>620</v>
      </c>
      <c r="C1944" t="s">
        <v>621</v>
      </c>
      <c r="D1944" t="s">
        <v>112</v>
      </c>
      <c r="E1944" t="s">
        <v>44</v>
      </c>
      <c r="F1944" t="s">
        <v>67</v>
      </c>
      <c r="G1944" t="s">
        <v>68</v>
      </c>
      <c r="H1944" t="s">
        <v>68</v>
      </c>
      <c r="I1944" t="s">
        <v>34</v>
      </c>
      <c r="J1944" t="s">
        <v>4901</v>
      </c>
      <c r="K1944" s="3">
        <v>41844</v>
      </c>
      <c r="L1944" t="s">
        <v>36</v>
      </c>
      <c r="M1944" t="s">
        <v>4903</v>
      </c>
      <c r="N1944" t="s">
        <v>4904</v>
      </c>
      <c r="O1944" t="s">
        <v>39</v>
      </c>
      <c r="P1944" t="s">
        <v>183</v>
      </c>
      <c r="Q1944">
        <v>3</v>
      </c>
      <c r="R1944" s="5">
        <v>32.56</v>
      </c>
      <c r="S1944" s="5">
        <v>57</v>
      </c>
      <c r="T1944" s="5">
        <v>171</v>
      </c>
      <c r="U1944">
        <v>0</v>
      </c>
      <c r="V1944" s="5">
        <v>73.319999999999993</v>
      </c>
      <c r="W1944" t="s">
        <v>41</v>
      </c>
      <c r="X1944" s="3">
        <v>41849</v>
      </c>
      <c r="Y1944" s="3">
        <v>41849</v>
      </c>
      <c r="Z1944">
        <v>5</v>
      </c>
      <c r="AA1944" t="s">
        <v>8400</v>
      </c>
      <c r="AB1944">
        <f t="shared" si="152"/>
        <v>0</v>
      </c>
      <c r="AC1944" t="str">
        <f t="shared" si="150"/>
        <v>Thursday</v>
      </c>
      <c r="AD1944" s="5">
        <v>11.074999999999999</v>
      </c>
      <c r="AE1944">
        <v>2014</v>
      </c>
      <c r="AF1944">
        <v>30</v>
      </c>
      <c r="AG1944" s="14">
        <f t="shared" si="151"/>
        <v>0.42877192982456136</v>
      </c>
      <c r="AH1944">
        <f t="shared" si="153"/>
        <v>0</v>
      </c>
      <c r="AI1944" t="str">
        <f t="shared" si="154"/>
        <v xml:space="preserve"> </v>
      </c>
    </row>
    <row r="1945" spans="1:35" x14ac:dyDescent="0.35">
      <c r="A1945">
        <v>1944</v>
      </c>
      <c r="B1945" t="s">
        <v>4905</v>
      </c>
      <c r="C1945" t="s">
        <v>4906</v>
      </c>
      <c r="D1945" t="s">
        <v>112</v>
      </c>
      <c r="E1945" t="s">
        <v>30</v>
      </c>
      <c r="F1945" t="s">
        <v>31</v>
      </c>
      <c r="G1945" t="s">
        <v>485</v>
      </c>
      <c r="H1945" t="s">
        <v>485</v>
      </c>
      <c r="I1945" t="s">
        <v>34</v>
      </c>
      <c r="J1945" t="s">
        <v>4907</v>
      </c>
      <c r="K1945" s="3">
        <v>41342</v>
      </c>
      <c r="L1945" t="s">
        <v>36</v>
      </c>
      <c r="M1945" t="s">
        <v>2412</v>
      </c>
      <c r="N1945" t="s">
        <v>2413</v>
      </c>
      <c r="O1945" t="s">
        <v>72</v>
      </c>
      <c r="P1945" t="s">
        <v>162</v>
      </c>
      <c r="Q1945">
        <v>2</v>
      </c>
      <c r="R1945" s="5">
        <v>46.153171440000001</v>
      </c>
      <c r="S1945" s="5">
        <v>82.592636713426856</v>
      </c>
      <c r="T1945" s="5">
        <v>164.85490288</v>
      </c>
      <c r="U1945">
        <v>2E-3</v>
      </c>
      <c r="V1945" s="5">
        <v>72.548559999999995</v>
      </c>
      <c r="W1945" t="s">
        <v>41</v>
      </c>
      <c r="X1945" s="3">
        <v>41347</v>
      </c>
      <c r="Y1945" s="3">
        <v>41347</v>
      </c>
      <c r="Z1945">
        <v>5</v>
      </c>
      <c r="AA1945" t="s">
        <v>8400</v>
      </c>
      <c r="AB1945">
        <f t="shared" si="152"/>
        <v>0</v>
      </c>
      <c r="AC1945" t="str">
        <f t="shared" si="150"/>
        <v>Saturday</v>
      </c>
      <c r="AD1945" s="5">
        <v>7.5030000000000001</v>
      </c>
      <c r="AE1945">
        <v>2013</v>
      </c>
      <c r="AF1945">
        <v>10</v>
      </c>
      <c r="AG1945" s="14">
        <f t="shared" si="151"/>
        <v>0.4400752342367944</v>
      </c>
      <c r="AH1945">
        <f t="shared" si="153"/>
        <v>0</v>
      </c>
      <c r="AI1945" t="str">
        <f t="shared" si="154"/>
        <v xml:space="preserve"> </v>
      </c>
    </row>
    <row r="1946" spans="1:35" x14ac:dyDescent="0.35">
      <c r="A1946">
        <v>1945</v>
      </c>
      <c r="B1946" t="s">
        <v>4908</v>
      </c>
      <c r="C1946" t="s">
        <v>4909</v>
      </c>
      <c r="D1946" t="s">
        <v>29</v>
      </c>
      <c r="E1946" t="s">
        <v>30</v>
      </c>
      <c r="F1946" t="s">
        <v>31</v>
      </c>
      <c r="G1946" t="s">
        <v>610</v>
      </c>
      <c r="H1946" t="s">
        <v>635</v>
      </c>
      <c r="I1946" t="s">
        <v>34</v>
      </c>
      <c r="J1946" t="s">
        <v>4910</v>
      </c>
      <c r="K1946" s="3">
        <v>41712</v>
      </c>
      <c r="L1946" t="s">
        <v>36</v>
      </c>
      <c r="M1946" t="s">
        <v>1420</v>
      </c>
      <c r="N1946" t="s">
        <v>1421</v>
      </c>
      <c r="O1946" t="s">
        <v>51</v>
      </c>
      <c r="P1946" t="s">
        <v>93</v>
      </c>
      <c r="Q1946">
        <v>2</v>
      </c>
      <c r="R1946" s="5">
        <v>38.691200000000002</v>
      </c>
      <c r="S1946" s="5">
        <v>44.518999999999998</v>
      </c>
      <c r="T1946" s="5">
        <v>71.230400000000003</v>
      </c>
      <c r="U1946">
        <v>0.2</v>
      </c>
      <c r="V1946" s="5">
        <v>-6.1520000000000001</v>
      </c>
      <c r="W1946" t="s">
        <v>41</v>
      </c>
      <c r="X1946" s="3">
        <v>41717</v>
      </c>
      <c r="Y1946" s="3">
        <v>41717</v>
      </c>
      <c r="Z1946">
        <v>5</v>
      </c>
      <c r="AA1946" t="s">
        <v>8400</v>
      </c>
      <c r="AB1946">
        <f t="shared" si="152"/>
        <v>0</v>
      </c>
      <c r="AC1946" t="str">
        <f t="shared" si="150"/>
        <v>Friday</v>
      </c>
      <c r="AD1946" s="5">
        <v>4.3689999999999998</v>
      </c>
      <c r="AE1946">
        <v>2014</v>
      </c>
      <c r="AF1946">
        <v>11</v>
      </c>
      <c r="AG1946" s="14">
        <f t="shared" si="151"/>
        <v>-8.636761832026775E-2</v>
      </c>
      <c r="AH1946">
        <f t="shared" si="153"/>
        <v>0</v>
      </c>
      <c r="AI1946" t="str">
        <f t="shared" si="154"/>
        <v xml:space="preserve"> </v>
      </c>
    </row>
    <row r="1947" spans="1:35" x14ac:dyDescent="0.35">
      <c r="A1947">
        <v>1946</v>
      </c>
      <c r="B1947" t="s">
        <v>4911</v>
      </c>
      <c r="C1947" t="s">
        <v>4912</v>
      </c>
      <c r="D1947" t="s">
        <v>112</v>
      </c>
      <c r="E1947" t="s">
        <v>44</v>
      </c>
      <c r="F1947" t="s">
        <v>67</v>
      </c>
      <c r="G1947" t="s">
        <v>68</v>
      </c>
      <c r="H1947" t="s">
        <v>4913</v>
      </c>
      <c r="I1947" t="s">
        <v>34</v>
      </c>
      <c r="J1947" t="s">
        <v>4914</v>
      </c>
      <c r="K1947" s="3">
        <v>41914</v>
      </c>
      <c r="L1947" t="s">
        <v>136</v>
      </c>
      <c r="M1947" t="s">
        <v>2562</v>
      </c>
      <c r="N1947" t="s">
        <v>2563</v>
      </c>
      <c r="O1947" t="s">
        <v>39</v>
      </c>
      <c r="P1947" t="s">
        <v>90</v>
      </c>
      <c r="Q1947">
        <v>2</v>
      </c>
      <c r="R1947" s="5">
        <v>5.4</v>
      </c>
      <c r="S1947" s="5">
        <v>9.5</v>
      </c>
      <c r="T1947" s="5">
        <v>19</v>
      </c>
      <c r="U1947">
        <v>0</v>
      </c>
      <c r="V1947" s="5">
        <v>8.1999999999999993</v>
      </c>
      <c r="W1947" t="s">
        <v>242</v>
      </c>
      <c r="X1947" s="3">
        <v>41914</v>
      </c>
      <c r="Y1947" s="3">
        <v>41916</v>
      </c>
      <c r="Z1947">
        <v>2</v>
      </c>
      <c r="AA1947" t="s">
        <v>8399</v>
      </c>
      <c r="AB1947">
        <f t="shared" si="152"/>
        <v>2</v>
      </c>
      <c r="AC1947" t="str">
        <f t="shared" si="150"/>
        <v>Thursday</v>
      </c>
      <c r="AD1947" s="5">
        <v>2.2599999999999998</v>
      </c>
      <c r="AE1947">
        <v>2014</v>
      </c>
      <c r="AF1947">
        <v>40</v>
      </c>
      <c r="AG1947" s="14">
        <f t="shared" si="151"/>
        <v>0.43157894736842101</v>
      </c>
      <c r="AH1947">
        <f t="shared" si="153"/>
        <v>1</v>
      </c>
      <c r="AI1947">
        <f t="shared" si="154"/>
        <v>2</v>
      </c>
    </row>
    <row r="1948" spans="1:35" x14ac:dyDescent="0.35">
      <c r="A1948">
        <v>1947</v>
      </c>
      <c r="B1948" t="s">
        <v>4911</v>
      </c>
      <c r="C1948" t="s">
        <v>4912</v>
      </c>
      <c r="D1948" t="s">
        <v>112</v>
      </c>
      <c r="E1948" t="s">
        <v>44</v>
      </c>
      <c r="F1948" t="s">
        <v>67</v>
      </c>
      <c r="G1948" t="s">
        <v>68</v>
      </c>
      <c r="H1948" t="s">
        <v>4913</v>
      </c>
      <c r="I1948" t="s">
        <v>34</v>
      </c>
      <c r="J1948" t="s">
        <v>4914</v>
      </c>
      <c r="K1948" s="3">
        <v>41914</v>
      </c>
      <c r="L1948" t="s">
        <v>136</v>
      </c>
      <c r="M1948" t="s">
        <v>4915</v>
      </c>
      <c r="N1948" t="s">
        <v>4916</v>
      </c>
      <c r="O1948" t="s">
        <v>72</v>
      </c>
      <c r="P1948" t="s">
        <v>178</v>
      </c>
      <c r="Q1948">
        <v>4</v>
      </c>
      <c r="R1948" s="5">
        <v>255.64</v>
      </c>
      <c r="S1948" s="5">
        <v>426</v>
      </c>
      <c r="T1948" s="5">
        <v>1704</v>
      </c>
      <c r="U1948">
        <v>0</v>
      </c>
      <c r="V1948" s="5">
        <v>681.44</v>
      </c>
      <c r="W1948" t="s">
        <v>242</v>
      </c>
      <c r="X1948" s="3">
        <v>41914</v>
      </c>
      <c r="Y1948" s="3">
        <v>41914</v>
      </c>
      <c r="Z1948">
        <v>0</v>
      </c>
      <c r="AA1948" t="s">
        <v>8400</v>
      </c>
      <c r="AB1948">
        <f t="shared" si="152"/>
        <v>0</v>
      </c>
      <c r="AC1948" t="str">
        <f t="shared" si="150"/>
        <v>Thursday</v>
      </c>
      <c r="AD1948" s="5">
        <v>131.04</v>
      </c>
      <c r="AE1948">
        <v>2014</v>
      </c>
      <c r="AF1948">
        <v>40</v>
      </c>
      <c r="AG1948" s="14">
        <f t="shared" si="151"/>
        <v>0.39990610328638498</v>
      </c>
      <c r="AH1948">
        <f t="shared" si="153"/>
        <v>0</v>
      </c>
      <c r="AI1948" t="str">
        <f t="shared" si="154"/>
        <v xml:space="preserve"> </v>
      </c>
    </row>
    <row r="1949" spans="1:35" x14ac:dyDescent="0.35">
      <c r="A1949">
        <v>1948</v>
      </c>
      <c r="B1949" t="s">
        <v>4911</v>
      </c>
      <c r="C1949" t="s">
        <v>4912</v>
      </c>
      <c r="D1949" t="s">
        <v>112</v>
      </c>
      <c r="E1949" t="s">
        <v>44</v>
      </c>
      <c r="F1949" t="s">
        <v>67</v>
      </c>
      <c r="G1949" t="s">
        <v>68</v>
      </c>
      <c r="H1949" t="s">
        <v>4913</v>
      </c>
      <c r="I1949" t="s">
        <v>34</v>
      </c>
      <c r="J1949" t="s">
        <v>4914</v>
      </c>
      <c r="K1949" s="3">
        <v>41914</v>
      </c>
      <c r="L1949" t="s">
        <v>136</v>
      </c>
      <c r="M1949" t="s">
        <v>3017</v>
      </c>
      <c r="N1949" t="s">
        <v>3018</v>
      </c>
      <c r="O1949" t="s">
        <v>39</v>
      </c>
      <c r="P1949" t="s">
        <v>165</v>
      </c>
      <c r="Q1949">
        <v>3</v>
      </c>
      <c r="R1949" s="5">
        <v>20.373333333333328</v>
      </c>
      <c r="S1949" s="5">
        <v>32.333333333333329</v>
      </c>
      <c r="T1949" s="5">
        <v>96.999999999999986</v>
      </c>
      <c r="U1949">
        <v>0</v>
      </c>
      <c r="V1949" s="5">
        <v>35.880000000000003</v>
      </c>
      <c r="W1949" t="s">
        <v>242</v>
      </c>
      <c r="X1949" s="3">
        <v>41914</v>
      </c>
      <c r="Y1949" s="3">
        <v>41914</v>
      </c>
      <c r="Z1949">
        <v>0</v>
      </c>
      <c r="AA1949" t="s">
        <v>8400</v>
      </c>
      <c r="AB1949">
        <f t="shared" si="152"/>
        <v>0</v>
      </c>
      <c r="AC1949" t="str">
        <f t="shared" si="150"/>
        <v>Thursday</v>
      </c>
      <c r="AD1949" s="5">
        <v>13.507</v>
      </c>
      <c r="AE1949">
        <v>2014</v>
      </c>
      <c r="AF1949">
        <v>40</v>
      </c>
      <c r="AG1949" s="14">
        <f t="shared" si="151"/>
        <v>0.36989690721649493</v>
      </c>
      <c r="AH1949">
        <f t="shared" si="153"/>
        <v>0</v>
      </c>
      <c r="AI1949" t="str">
        <f t="shared" si="154"/>
        <v xml:space="preserve"> </v>
      </c>
    </row>
    <row r="1950" spans="1:35" x14ac:dyDescent="0.35">
      <c r="A1950">
        <v>1949</v>
      </c>
      <c r="B1950" t="s">
        <v>4911</v>
      </c>
      <c r="C1950" t="s">
        <v>4912</v>
      </c>
      <c r="D1950" t="s">
        <v>112</v>
      </c>
      <c r="E1950" t="s">
        <v>44</v>
      </c>
      <c r="F1950" t="s">
        <v>67</v>
      </c>
      <c r="G1950" t="s">
        <v>68</v>
      </c>
      <c r="H1950" t="s">
        <v>4913</v>
      </c>
      <c r="I1950" t="s">
        <v>34</v>
      </c>
      <c r="J1950" t="s">
        <v>4914</v>
      </c>
      <c r="K1950" s="3">
        <v>41914</v>
      </c>
      <c r="L1950" t="s">
        <v>136</v>
      </c>
      <c r="M1950" t="s">
        <v>2117</v>
      </c>
      <c r="N1950" t="s">
        <v>2118</v>
      </c>
      <c r="O1950" t="s">
        <v>72</v>
      </c>
      <c r="P1950" t="s">
        <v>73</v>
      </c>
      <c r="Q1950">
        <v>4</v>
      </c>
      <c r="R1950" s="5">
        <v>33.370000000000005</v>
      </c>
      <c r="S1950" s="5">
        <v>49.75</v>
      </c>
      <c r="T1950" s="5">
        <v>199</v>
      </c>
      <c r="U1950">
        <v>0</v>
      </c>
      <c r="V1950" s="5">
        <v>65.52</v>
      </c>
      <c r="W1950" t="s">
        <v>242</v>
      </c>
      <c r="X1950" s="3">
        <v>41914</v>
      </c>
      <c r="Y1950" s="3">
        <v>41914</v>
      </c>
      <c r="Z1950">
        <v>0</v>
      </c>
      <c r="AA1950" t="s">
        <v>8400</v>
      </c>
      <c r="AB1950">
        <f t="shared" si="152"/>
        <v>0</v>
      </c>
      <c r="AC1950" t="str">
        <f t="shared" si="150"/>
        <v>Thursday</v>
      </c>
      <c r="AD1950" s="5">
        <v>71.495999999999995</v>
      </c>
      <c r="AE1950">
        <v>2014</v>
      </c>
      <c r="AF1950">
        <v>40</v>
      </c>
      <c r="AG1950" s="14">
        <f t="shared" si="151"/>
        <v>0.32924623115577889</v>
      </c>
      <c r="AH1950">
        <f t="shared" si="153"/>
        <v>0</v>
      </c>
      <c r="AI1950" t="str">
        <f t="shared" si="154"/>
        <v xml:space="preserve"> </v>
      </c>
    </row>
    <row r="1951" spans="1:35" x14ac:dyDescent="0.35">
      <c r="A1951">
        <v>1950</v>
      </c>
      <c r="B1951" t="s">
        <v>2855</v>
      </c>
      <c r="C1951" t="s">
        <v>2856</v>
      </c>
      <c r="D1951" t="s">
        <v>29</v>
      </c>
      <c r="E1951" t="s">
        <v>30</v>
      </c>
      <c r="F1951" t="s">
        <v>31</v>
      </c>
      <c r="G1951" t="s">
        <v>476</v>
      </c>
      <c r="H1951" t="s">
        <v>833</v>
      </c>
      <c r="I1951" t="s">
        <v>34</v>
      </c>
      <c r="J1951" t="s">
        <v>4917</v>
      </c>
      <c r="K1951" s="3">
        <v>41541</v>
      </c>
      <c r="L1951" t="s">
        <v>136</v>
      </c>
      <c r="M1951" t="s">
        <v>4918</v>
      </c>
      <c r="N1951" t="s">
        <v>4919</v>
      </c>
      <c r="O1951" t="s">
        <v>72</v>
      </c>
      <c r="P1951" t="s">
        <v>79</v>
      </c>
      <c r="Q1951">
        <v>7</v>
      </c>
      <c r="R1951" s="5">
        <v>19.228571428571428</v>
      </c>
      <c r="S1951" s="5">
        <v>27.428571428571431</v>
      </c>
      <c r="T1951" s="5">
        <v>192</v>
      </c>
      <c r="U1951">
        <v>0</v>
      </c>
      <c r="V1951" s="5">
        <v>57.4</v>
      </c>
      <c r="W1951" t="s">
        <v>41</v>
      </c>
      <c r="X1951" s="3">
        <v>41546</v>
      </c>
      <c r="Y1951" s="3">
        <v>41546</v>
      </c>
      <c r="Z1951">
        <v>5</v>
      </c>
      <c r="AA1951" t="s">
        <v>8400</v>
      </c>
      <c r="AB1951">
        <f t="shared" si="152"/>
        <v>0</v>
      </c>
      <c r="AC1951" t="str">
        <f t="shared" si="150"/>
        <v>Tuesday</v>
      </c>
      <c r="AD1951" s="5">
        <v>21.460999999999999</v>
      </c>
      <c r="AE1951">
        <v>2013</v>
      </c>
      <c r="AF1951">
        <v>39</v>
      </c>
      <c r="AG1951" s="14">
        <f t="shared" si="151"/>
        <v>0.29895833333333333</v>
      </c>
      <c r="AH1951">
        <f t="shared" si="153"/>
        <v>0</v>
      </c>
      <c r="AI1951" t="str">
        <f t="shared" si="154"/>
        <v xml:space="preserve"> </v>
      </c>
    </row>
    <row r="1952" spans="1:35" x14ac:dyDescent="0.35">
      <c r="A1952">
        <v>1951</v>
      </c>
      <c r="B1952" t="s">
        <v>2855</v>
      </c>
      <c r="C1952" t="s">
        <v>2856</v>
      </c>
      <c r="D1952" t="s">
        <v>29</v>
      </c>
      <c r="E1952" t="s">
        <v>30</v>
      </c>
      <c r="F1952" t="s">
        <v>31</v>
      </c>
      <c r="G1952" t="s">
        <v>476</v>
      </c>
      <c r="H1952" t="s">
        <v>833</v>
      </c>
      <c r="I1952" t="s">
        <v>34</v>
      </c>
      <c r="J1952" t="s">
        <v>4917</v>
      </c>
      <c r="K1952" s="3">
        <v>41541</v>
      </c>
      <c r="L1952" t="s">
        <v>136</v>
      </c>
      <c r="M1952" t="s">
        <v>4567</v>
      </c>
      <c r="N1952" t="s">
        <v>4568</v>
      </c>
      <c r="O1952" t="s">
        <v>39</v>
      </c>
      <c r="P1952" t="s">
        <v>61</v>
      </c>
      <c r="Q1952">
        <v>5</v>
      </c>
      <c r="R1952" s="5">
        <v>11.68</v>
      </c>
      <c r="S1952" s="5">
        <v>18</v>
      </c>
      <c r="T1952" s="5">
        <v>90</v>
      </c>
      <c r="U1952">
        <v>0</v>
      </c>
      <c r="V1952" s="5">
        <v>31.6</v>
      </c>
      <c r="W1952" t="s">
        <v>41</v>
      </c>
      <c r="X1952" s="3">
        <v>41546</v>
      </c>
      <c r="Y1952" s="3">
        <v>41549</v>
      </c>
      <c r="Z1952">
        <v>8</v>
      </c>
      <c r="AA1952" t="s">
        <v>8399</v>
      </c>
      <c r="AB1952">
        <f t="shared" si="152"/>
        <v>3</v>
      </c>
      <c r="AC1952" t="str">
        <f t="shared" si="150"/>
        <v>Tuesday</v>
      </c>
      <c r="AD1952" s="5">
        <v>13.084</v>
      </c>
      <c r="AE1952">
        <v>2013</v>
      </c>
      <c r="AF1952">
        <v>39</v>
      </c>
      <c r="AG1952" s="14">
        <f t="shared" si="151"/>
        <v>0.35111111111111115</v>
      </c>
      <c r="AH1952">
        <f t="shared" si="153"/>
        <v>1</v>
      </c>
      <c r="AI1952">
        <f t="shared" si="154"/>
        <v>3</v>
      </c>
    </row>
    <row r="1953" spans="1:35" x14ac:dyDescent="0.35">
      <c r="A1953">
        <v>1952</v>
      </c>
      <c r="B1953" t="s">
        <v>2855</v>
      </c>
      <c r="C1953" t="s">
        <v>2856</v>
      </c>
      <c r="D1953" t="s">
        <v>29</v>
      </c>
      <c r="E1953" t="s">
        <v>30</v>
      </c>
      <c r="F1953" t="s">
        <v>31</v>
      </c>
      <c r="G1953" t="s">
        <v>476</v>
      </c>
      <c r="H1953" t="s">
        <v>833</v>
      </c>
      <c r="I1953" t="s">
        <v>34</v>
      </c>
      <c r="J1953" t="s">
        <v>4917</v>
      </c>
      <c r="K1953" s="3">
        <v>41541</v>
      </c>
      <c r="L1953" t="s">
        <v>136</v>
      </c>
      <c r="M1953" t="s">
        <v>4920</v>
      </c>
      <c r="N1953" t="s">
        <v>4921</v>
      </c>
      <c r="O1953" t="s">
        <v>39</v>
      </c>
      <c r="P1953" t="s">
        <v>61</v>
      </c>
      <c r="Q1953">
        <v>1</v>
      </c>
      <c r="R1953" s="5">
        <v>18.8</v>
      </c>
      <c r="S1953" s="5">
        <v>20</v>
      </c>
      <c r="T1953" s="5">
        <v>20</v>
      </c>
      <c r="U1953">
        <v>0</v>
      </c>
      <c r="V1953" s="5">
        <v>1.2</v>
      </c>
      <c r="W1953" t="s">
        <v>41</v>
      </c>
      <c r="X1953" s="3">
        <v>41546</v>
      </c>
      <c r="Y1953" s="3">
        <v>41546</v>
      </c>
      <c r="Z1953">
        <v>5</v>
      </c>
      <c r="AA1953" t="s">
        <v>8400</v>
      </c>
      <c r="AB1953">
        <f t="shared" si="152"/>
        <v>0</v>
      </c>
      <c r="AC1953" t="str">
        <f t="shared" si="150"/>
        <v>Tuesday</v>
      </c>
      <c r="AD1953" s="5">
        <v>1.5820000000000001</v>
      </c>
      <c r="AE1953">
        <v>2013</v>
      </c>
      <c r="AF1953">
        <v>39</v>
      </c>
      <c r="AG1953" s="14">
        <f t="shared" si="151"/>
        <v>0.06</v>
      </c>
      <c r="AH1953">
        <f t="shared" si="153"/>
        <v>0</v>
      </c>
      <c r="AI1953" t="str">
        <f t="shared" si="154"/>
        <v xml:space="preserve"> </v>
      </c>
    </row>
    <row r="1954" spans="1:35" x14ac:dyDescent="0.35">
      <c r="A1954">
        <v>1953</v>
      </c>
      <c r="B1954" t="s">
        <v>2855</v>
      </c>
      <c r="C1954" t="s">
        <v>2856</v>
      </c>
      <c r="D1954" t="s">
        <v>29</v>
      </c>
      <c r="E1954" t="s">
        <v>30</v>
      </c>
      <c r="F1954" t="s">
        <v>31</v>
      </c>
      <c r="G1954" t="s">
        <v>476</v>
      </c>
      <c r="H1954" t="s">
        <v>833</v>
      </c>
      <c r="I1954" t="s">
        <v>34</v>
      </c>
      <c r="J1954" t="s">
        <v>4917</v>
      </c>
      <c r="K1954" s="3">
        <v>41541</v>
      </c>
      <c r="L1954" t="s">
        <v>136</v>
      </c>
      <c r="M1954" t="s">
        <v>2090</v>
      </c>
      <c r="N1954" t="s">
        <v>2091</v>
      </c>
      <c r="O1954" t="s">
        <v>39</v>
      </c>
      <c r="P1954" t="s">
        <v>40</v>
      </c>
      <c r="Q1954">
        <v>5</v>
      </c>
      <c r="R1954" s="5">
        <v>2.44</v>
      </c>
      <c r="S1954" s="5">
        <v>4.5999999999999996</v>
      </c>
      <c r="T1954" s="5">
        <v>23</v>
      </c>
      <c r="U1954">
        <v>0</v>
      </c>
      <c r="V1954" s="5">
        <v>10.8</v>
      </c>
      <c r="W1954" t="s">
        <v>41</v>
      </c>
      <c r="X1954" s="3">
        <v>41546</v>
      </c>
      <c r="Y1954" s="3">
        <v>41546</v>
      </c>
      <c r="Z1954">
        <v>5</v>
      </c>
      <c r="AA1954" t="s">
        <v>8400</v>
      </c>
      <c r="AB1954">
        <f t="shared" si="152"/>
        <v>0</v>
      </c>
      <c r="AC1954" t="str">
        <f t="shared" si="150"/>
        <v>Tuesday</v>
      </c>
      <c r="AD1954" s="5">
        <v>4.0170000000000003</v>
      </c>
      <c r="AE1954">
        <v>2013</v>
      </c>
      <c r="AF1954">
        <v>39</v>
      </c>
      <c r="AG1954" s="14">
        <f t="shared" si="151"/>
        <v>0.46956521739130436</v>
      </c>
      <c r="AH1954">
        <f t="shared" si="153"/>
        <v>0</v>
      </c>
      <c r="AI1954" t="str">
        <f t="shared" si="154"/>
        <v xml:space="preserve"> </v>
      </c>
    </row>
    <row r="1955" spans="1:35" x14ac:dyDescent="0.35">
      <c r="A1955">
        <v>1954</v>
      </c>
      <c r="B1955" t="s">
        <v>2855</v>
      </c>
      <c r="C1955" t="s">
        <v>2856</v>
      </c>
      <c r="D1955" t="s">
        <v>29</v>
      </c>
      <c r="E1955" t="s">
        <v>30</v>
      </c>
      <c r="F1955" t="s">
        <v>31</v>
      </c>
      <c r="G1955" t="s">
        <v>476</v>
      </c>
      <c r="H1955" t="s">
        <v>833</v>
      </c>
      <c r="I1955" t="s">
        <v>34</v>
      </c>
      <c r="J1955" t="s">
        <v>4917</v>
      </c>
      <c r="K1955" s="3">
        <v>41541</v>
      </c>
      <c r="L1955" t="s">
        <v>136</v>
      </c>
      <c r="M1955" t="s">
        <v>2056</v>
      </c>
      <c r="N1955" t="s">
        <v>2057</v>
      </c>
      <c r="O1955" t="s">
        <v>72</v>
      </c>
      <c r="P1955" t="s">
        <v>79</v>
      </c>
      <c r="Q1955">
        <v>3</v>
      </c>
      <c r="R1955" s="5">
        <v>118.71999999999998</v>
      </c>
      <c r="S1955" s="5">
        <v>172</v>
      </c>
      <c r="T1955" s="5">
        <v>516</v>
      </c>
      <c r="U1955">
        <v>0</v>
      </c>
      <c r="V1955" s="5">
        <v>159.84</v>
      </c>
      <c r="W1955" t="s">
        <v>41</v>
      </c>
      <c r="X1955" s="3">
        <v>41546</v>
      </c>
      <c r="Y1955" s="3">
        <v>41546</v>
      </c>
      <c r="Z1955">
        <v>5</v>
      </c>
      <c r="AA1955" t="s">
        <v>8400</v>
      </c>
      <c r="AB1955">
        <f t="shared" si="152"/>
        <v>0</v>
      </c>
      <c r="AC1955" t="str">
        <f t="shared" si="150"/>
        <v>Tuesday</v>
      </c>
      <c r="AD1955" s="5">
        <v>18.247</v>
      </c>
      <c r="AE1955">
        <v>2013</v>
      </c>
      <c r="AF1955">
        <v>39</v>
      </c>
      <c r="AG1955" s="14">
        <f t="shared" si="151"/>
        <v>0.30976744186046512</v>
      </c>
      <c r="AH1955">
        <f t="shared" si="153"/>
        <v>0</v>
      </c>
      <c r="AI1955" t="str">
        <f t="shared" si="154"/>
        <v xml:space="preserve"> </v>
      </c>
    </row>
    <row r="1956" spans="1:35" x14ac:dyDescent="0.35">
      <c r="A1956">
        <v>1955</v>
      </c>
      <c r="B1956" t="s">
        <v>2855</v>
      </c>
      <c r="C1956" t="s">
        <v>2856</v>
      </c>
      <c r="D1956" t="s">
        <v>29</v>
      </c>
      <c r="E1956" t="s">
        <v>30</v>
      </c>
      <c r="F1956" t="s">
        <v>31</v>
      </c>
      <c r="G1956" t="s">
        <v>476</v>
      </c>
      <c r="H1956" t="s">
        <v>833</v>
      </c>
      <c r="I1956" t="s">
        <v>34</v>
      </c>
      <c r="J1956" t="s">
        <v>4917</v>
      </c>
      <c r="K1956" s="3">
        <v>41541</v>
      </c>
      <c r="L1956" t="s">
        <v>136</v>
      </c>
      <c r="M1956" t="s">
        <v>1801</v>
      </c>
      <c r="N1956" t="s">
        <v>1802</v>
      </c>
      <c r="O1956" t="s">
        <v>39</v>
      </c>
      <c r="P1956" t="s">
        <v>90</v>
      </c>
      <c r="Q1956">
        <v>3</v>
      </c>
      <c r="R1956" s="5">
        <v>5.14</v>
      </c>
      <c r="S1956" s="5">
        <v>10</v>
      </c>
      <c r="T1956" s="5">
        <v>30</v>
      </c>
      <c r="U1956">
        <v>0</v>
      </c>
      <c r="V1956" s="5">
        <v>14.58</v>
      </c>
      <c r="W1956" t="s">
        <v>41</v>
      </c>
      <c r="X1956" s="3">
        <v>41546</v>
      </c>
      <c r="Y1956" s="3">
        <v>41546</v>
      </c>
      <c r="Z1956">
        <v>5</v>
      </c>
      <c r="AA1956" t="s">
        <v>8400</v>
      </c>
      <c r="AB1956">
        <f t="shared" si="152"/>
        <v>0</v>
      </c>
      <c r="AC1956" t="str">
        <f t="shared" si="150"/>
        <v>Tuesday</v>
      </c>
      <c r="AD1956" s="5">
        <v>2.8220000000000001</v>
      </c>
      <c r="AE1956">
        <v>2013</v>
      </c>
      <c r="AF1956">
        <v>39</v>
      </c>
      <c r="AG1956" s="14">
        <f t="shared" si="151"/>
        <v>0.48599999999999999</v>
      </c>
      <c r="AH1956">
        <f t="shared" si="153"/>
        <v>0</v>
      </c>
      <c r="AI1956" t="str">
        <f t="shared" si="154"/>
        <v xml:space="preserve"> </v>
      </c>
    </row>
    <row r="1957" spans="1:35" x14ac:dyDescent="0.35">
      <c r="A1957">
        <v>1956</v>
      </c>
      <c r="B1957" t="s">
        <v>4922</v>
      </c>
      <c r="C1957" t="s">
        <v>4923</v>
      </c>
      <c r="D1957" t="s">
        <v>112</v>
      </c>
      <c r="E1957" t="s">
        <v>30</v>
      </c>
      <c r="F1957" t="s">
        <v>31</v>
      </c>
      <c r="G1957" t="s">
        <v>226</v>
      </c>
      <c r="H1957" t="s">
        <v>226</v>
      </c>
      <c r="I1957" t="s">
        <v>34</v>
      </c>
      <c r="J1957" t="s">
        <v>4924</v>
      </c>
      <c r="K1957" s="3">
        <v>41353</v>
      </c>
      <c r="L1957" t="s">
        <v>36</v>
      </c>
      <c r="M1957" t="s">
        <v>1010</v>
      </c>
      <c r="N1957" t="s">
        <v>1011</v>
      </c>
      <c r="O1957" t="s">
        <v>39</v>
      </c>
      <c r="P1957" t="s">
        <v>58</v>
      </c>
      <c r="Q1957">
        <v>3</v>
      </c>
      <c r="R1957" s="5">
        <v>6.2266666666666666</v>
      </c>
      <c r="S1957" s="5">
        <v>8.6666666666666661</v>
      </c>
      <c r="T1957" s="5">
        <v>26</v>
      </c>
      <c r="U1957">
        <v>0</v>
      </c>
      <c r="V1957" s="5">
        <v>7.32</v>
      </c>
      <c r="W1957" t="s">
        <v>41</v>
      </c>
      <c r="X1957" s="3">
        <v>41358</v>
      </c>
      <c r="Y1957" s="3">
        <v>41358</v>
      </c>
      <c r="Z1957">
        <v>5</v>
      </c>
      <c r="AA1957" t="s">
        <v>8400</v>
      </c>
      <c r="AB1957">
        <f t="shared" si="152"/>
        <v>0</v>
      </c>
      <c r="AC1957" t="str">
        <f t="shared" si="150"/>
        <v>Wednesday</v>
      </c>
      <c r="AD1957" s="5">
        <v>2.2229999999999999</v>
      </c>
      <c r="AE1957">
        <v>2013</v>
      </c>
      <c r="AF1957">
        <v>12</v>
      </c>
      <c r="AG1957" s="14">
        <f t="shared" si="151"/>
        <v>0.28153846153846157</v>
      </c>
      <c r="AH1957">
        <f t="shared" si="153"/>
        <v>0</v>
      </c>
      <c r="AI1957" t="str">
        <f t="shared" si="154"/>
        <v xml:space="preserve"> </v>
      </c>
    </row>
    <row r="1958" spans="1:35" x14ac:dyDescent="0.35">
      <c r="A1958">
        <v>1957</v>
      </c>
      <c r="B1958" t="s">
        <v>4922</v>
      </c>
      <c r="C1958" t="s">
        <v>4923</v>
      </c>
      <c r="D1958" t="s">
        <v>112</v>
      </c>
      <c r="E1958" t="s">
        <v>30</v>
      </c>
      <c r="F1958" t="s">
        <v>31</v>
      </c>
      <c r="G1958" t="s">
        <v>226</v>
      </c>
      <c r="H1958" t="s">
        <v>226</v>
      </c>
      <c r="I1958" t="s">
        <v>34</v>
      </c>
      <c r="J1958" t="s">
        <v>4924</v>
      </c>
      <c r="K1958" s="3">
        <v>41353</v>
      </c>
      <c r="L1958" t="s">
        <v>36</v>
      </c>
      <c r="M1958" t="s">
        <v>3242</v>
      </c>
      <c r="N1958" t="s">
        <v>3243</v>
      </c>
      <c r="O1958" t="s">
        <v>39</v>
      </c>
      <c r="P1958" t="s">
        <v>61</v>
      </c>
      <c r="Q1958">
        <v>2</v>
      </c>
      <c r="R1958" s="5">
        <v>10.74</v>
      </c>
      <c r="S1958" s="5">
        <v>12.5</v>
      </c>
      <c r="T1958" s="5">
        <v>25</v>
      </c>
      <c r="U1958">
        <v>0</v>
      </c>
      <c r="V1958" s="5">
        <v>3.52</v>
      </c>
      <c r="W1958" t="s">
        <v>41</v>
      </c>
      <c r="X1958" s="3">
        <v>41358</v>
      </c>
      <c r="Y1958" s="3">
        <v>41358</v>
      </c>
      <c r="Z1958">
        <v>5</v>
      </c>
      <c r="AA1958" t="s">
        <v>8400</v>
      </c>
      <c r="AB1958">
        <f t="shared" si="152"/>
        <v>0</v>
      </c>
      <c r="AC1958" t="str">
        <f t="shared" si="150"/>
        <v>Wednesday</v>
      </c>
      <c r="AD1958" s="5">
        <v>1.341</v>
      </c>
      <c r="AE1958">
        <v>2013</v>
      </c>
      <c r="AF1958">
        <v>12</v>
      </c>
      <c r="AG1958" s="14">
        <f t="shared" si="151"/>
        <v>0.14080000000000001</v>
      </c>
      <c r="AH1958">
        <f t="shared" si="153"/>
        <v>0</v>
      </c>
      <c r="AI1958" t="str">
        <f t="shared" si="154"/>
        <v xml:space="preserve"> </v>
      </c>
    </row>
    <row r="1959" spans="1:35" x14ac:dyDescent="0.35">
      <c r="A1959">
        <v>1958</v>
      </c>
      <c r="B1959" t="s">
        <v>4922</v>
      </c>
      <c r="C1959" t="s">
        <v>4923</v>
      </c>
      <c r="D1959" t="s">
        <v>112</v>
      </c>
      <c r="E1959" t="s">
        <v>30</v>
      </c>
      <c r="F1959" t="s">
        <v>31</v>
      </c>
      <c r="G1959" t="s">
        <v>226</v>
      </c>
      <c r="H1959" t="s">
        <v>226</v>
      </c>
      <c r="I1959" t="s">
        <v>34</v>
      </c>
      <c r="J1959" t="s">
        <v>4924</v>
      </c>
      <c r="K1959" s="3">
        <v>41353</v>
      </c>
      <c r="L1959" t="s">
        <v>36</v>
      </c>
      <c r="M1959" t="s">
        <v>4925</v>
      </c>
      <c r="N1959" t="s">
        <v>4926</v>
      </c>
      <c r="O1959" t="s">
        <v>39</v>
      </c>
      <c r="P1959" t="s">
        <v>64</v>
      </c>
      <c r="Q1959">
        <v>2</v>
      </c>
      <c r="R1959" s="5">
        <v>15.4</v>
      </c>
      <c r="S1959" s="5">
        <v>19.5</v>
      </c>
      <c r="T1959" s="5">
        <v>39</v>
      </c>
      <c r="U1959">
        <v>0</v>
      </c>
      <c r="V1959" s="5">
        <v>8.1999999999999993</v>
      </c>
      <c r="W1959" t="s">
        <v>41</v>
      </c>
      <c r="X1959" s="3">
        <v>41358</v>
      </c>
      <c r="Y1959" s="3">
        <v>41358</v>
      </c>
      <c r="Z1959">
        <v>5</v>
      </c>
      <c r="AA1959" t="s">
        <v>8400</v>
      </c>
      <c r="AB1959">
        <f t="shared" si="152"/>
        <v>0</v>
      </c>
      <c r="AC1959" t="str">
        <f t="shared" si="150"/>
        <v>Wednesday</v>
      </c>
      <c r="AD1959" s="5">
        <v>1.0229999999999999</v>
      </c>
      <c r="AE1959">
        <v>2013</v>
      </c>
      <c r="AF1959">
        <v>12</v>
      </c>
      <c r="AG1959" s="14">
        <f t="shared" si="151"/>
        <v>0.21025641025641023</v>
      </c>
      <c r="AH1959">
        <f t="shared" si="153"/>
        <v>0</v>
      </c>
      <c r="AI1959" t="str">
        <f t="shared" si="154"/>
        <v xml:space="preserve"> </v>
      </c>
    </row>
    <row r="1960" spans="1:35" x14ac:dyDescent="0.35">
      <c r="A1960">
        <v>1959</v>
      </c>
      <c r="B1960" t="s">
        <v>4922</v>
      </c>
      <c r="C1960" t="s">
        <v>4923</v>
      </c>
      <c r="D1960" t="s">
        <v>112</v>
      </c>
      <c r="E1960" t="s">
        <v>30</v>
      </c>
      <c r="F1960" t="s">
        <v>31</v>
      </c>
      <c r="G1960" t="s">
        <v>226</v>
      </c>
      <c r="H1960" t="s">
        <v>226</v>
      </c>
      <c r="I1960" t="s">
        <v>34</v>
      </c>
      <c r="J1960" t="s">
        <v>4924</v>
      </c>
      <c r="K1960" s="3">
        <v>41353</v>
      </c>
      <c r="L1960" t="s">
        <v>36</v>
      </c>
      <c r="M1960" t="s">
        <v>4927</v>
      </c>
      <c r="N1960" t="s">
        <v>4928</v>
      </c>
      <c r="O1960" t="s">
        <v>39</v>
      </c>
      <c r="P1960" t="s">
        <v>183</v>
      </c>
      <c r="Q1960">
        <v>4</v>
      </c>
      <c r="R1960" s="5">
        <v>34.909999999999997</v>
      </c>
      <c r="S1960" s="5">
        <v>35.25</v>
      </c>
      <c r="T1960" s="5">
        <v>141</v>
      </c>
      <c r="U1960">
        <v>0</v>
      </c>
      <c r="V1960" s="5">
        <v>1.36</v>
      </c>
      <c r="W1960" t="s">
        <v>41</v>
      </c>
      <c r="X1960" s="3">
        <v>41358</v>
      </c>
      <c r="Y1960" s="3">
        <v>41358</v>
      </c>
      <c r="Z1960">
        <v>5</v>
      </c>
      <c r="AA1960" t="s">
        <v>8400</v>
      </c>
      <c r="AB1960">
        <f t="shared" si="152"/>
        <v>0</v>
      </c>
      <c r="AC1960" t="str">
        <f t="shared" si="150"/>
        <v>Wednesday</v>
      </c>
      <c r="AD1960" s="5">
        <v>10.307</v>
      </c>
      <c r="AE1960">
        <v>2013</v>
      </c>
      <c r="AF1960">
        <v>12</v>
      </c>
      <c r="AG1960" s="14">
        <f t="shared" si="151"/>
        <v>9.6453900709219872E-3</v>
      </c>
      <c r="AH1960">
        <f t="shared" si="153"/>
        <v>0</v>
      </c>
      <c r="AI1960" t="str">
        <f t="shared" si="154"/>
        <v xml:space="preserve"> </v>
      </c>
    </row>
    <row r="1961" spans="1:35" x14ac:dyDescent="0.35">
      <c r="A1961">
        <v>1960</v>
      </c>
      <c r="B1961" t="s">
        <v>4922</v>
      </c>
      <c r="C1961" t="s">
        <v>4923</v>
      </c>
      <c r="D1961" t="s">
        <v>112</v>
      </c>
      <c r="E1961" t="s">
        <v>30</v>
      </c>
      <c r="F1961" t="s">
        <v>31</v>
      </c>
      <c r="G1961" t="s">
        <v>226</v>
      </c>
      <c r="H1961" t="s">
        <v>226</v>
      </c>
      <c r="I1961" t="s">
        <v>34</v>
      </c>
      <c r="J1961" t="s">
        <v>4924</v>
      </c>
      <c r="K1961" s="3">
        <v>41353</v>
      </c>
      <c r="L1961" t="s">
        <v>36</v>
      </c>
      <c r="M1961" t="s">
        <v>4853</v>
      </c>
      <c r="N1961" t="s">
        <v>4854</v>
      </c>
      <c r="O1961" t="s">
        <v>39</v>
      </c>
      <c r="P1961" t="s">
        <v>183</v>
      </c>
      <c r="Q1961">
        <v>5</v>
      </c>
      <c r="R1961" s="5">
        <v>16.740000000000002</v>
      </c>
      <c r="S1961" s="5">
        <v>28.4</v>
      </c>
      <c r="T1961" s="5">
        <v>142</v>
      </c>
      <c r="U1961">
        <v>0</v>
      </c>
      <c r="V1961" s="5">
        <v>58.3</v>
      </c>
      <c r="W1961" t="s">
        <v>41</v>
      </c>
      <c r="X1961" s="3">
        <v>41358</v>
      </c>
      <c r="Y1961" s="3">
        <v>41361</v>
      </c>
      <c r="Z1961">
        <v>8</v>
      </c>
      <c r="AA1961" t="s">
        <v>8399</v>
      </c>
      <c r="AB1961">
        <f t="shared" si="152"/>
        <v>3</v>
      </c>
      <c r="AC1961" t="str">
        <f t="shared" si="150"/>
        <v>Wednesday</v>
      </c>
      <c r="AD1961" s="5">
        <v>9.9149999999999991</v>
      </c>
      <c r="AE1961">
        <v>2013</v>
      </c>
      <c r="AF1961">
        <v>12</v>
      </c>
      <c r="AG1961" s="14">
        <f t="shared" si="151"/>
        <v>0.41056338028169009</v>
      </c>
      <c r="AH1961">
        <f t="shared" si="153"/>
        <v>1</v>
      </c>
      <c r="AI1961">
        <f t="shared" si="154"/>
        <v>3</v>
      </c>
    </row>
    <row r="1962" spans="1:35" x14ac:dyDescent="0.35">
      <c r="A1962">
        <v>1961</v>
      </c>
      <c r="B1962" t="s">
        <v>4922</v>
      </c>
      <c r="C1962" t="s">
        <v>4923</v>
      </c>
      <c r="D1962" t="s">
        <v>112</v>
      </c>
      <c r="E1962" t="s">
        <v>30</v>
      </c>
      <c r="F1962" t="s">
        <v>31</v>
      </c>
      <c r="G1962" t="s">
        <v>226</v>
      </c>
      <c r="H1962" t="s">
        <v>226</v>
      </c>
      <c r="I1962" t="s">
        <v>34</v>
      </c>
      <c r="J1962" t="s">
        <v>4924</v>
      </c>
      <c r="K1962" s="3">
        <v>41353</v>
      </c>
      <c r="L1962" t="s">
        <v>36</v>
      </c>
      <c r="M1962" t="s">
        <v>4915</v>
      </c>
      <c r="N1962" t="s">
        <v>4916</v>
      </c>
      <c r="O1962" t="s">
        <v>72</v>
      </c>
      <c r="P1962" t="s">
        <v>178</v>
      </c>
      <c r="Q1962">
        <v>3</v>
      </c>
      <c r="R1962" s="5">
        <v>255.64000000000001</v>
      </c>
      <c r="S1962" s="5">
        <v>426</v>
      </c>
      <c r="T1962" s="5">
        <v>1278</v>
      </c>
      <c r="U1962">
        <v>0</v>
      </c>
      <c r="V1962" s="5">
        <v>511.08</v>
      </c>
      <c r="W1962" t="s">
        <v>41</v>
      </c>
      <c r="X1962" s="3">
        <v>41358</v>
      </c>
      <c r="Y1962" s="3">
        <v>41358</v>
      </c>
      <c r="Z1962">
        <v>5</v>
      </c>
      <c r="AA1962" t="s">
        <v>8400</v>
      </c>
      <c r="AB1962">
        <f t="shared" si="152"/>
        <v>0</v>
      </c>
      <c r="AC1962" t="str">
        <f t="shared" si="150"/>
        <v>Wednesday</v>
      </c>
      <c r="AD1962" s="5">
        <v>81.665000000000006</v>
      </c>
      <c r="AE1962">
        <v>2013</v>
      </c>
      <c r="AF1962">
        <v>12</v>
      </c>
      <c r="AG1962" s="14">
        <f t="shared" si="151"/>
        <v>0.39990610328638498</v>
      </c>
      <c r="AH1962">
        <f t="shared" si="153"/>
        <v>0</v>
      </c>
      <c r="AI1962" t="str">
        <f t="shared" si="154"/>
        <v xml:space="preserve"> </v>
      </c>
    </row>
    <row r="1963" spans="1:35" x14ac:dyDescent="0.35">
      <c r="A1963">
        <v>1962</v>
      </c>
      <c r="B1963" t="s">
        <v>4922</v>
      </c>
      <c r="C1963" t="s">
        <v>4923</v>
      </c>
      <c r="D1963" t="s">
        <v>112</v>
      </c>
      <c r="E1963" t="s">
        <v>30</v>
      </c>
      <c r="F1963" t="s">
        <v>31</v>
      </c>
      <c r="G1963" t="s">
        <v>226</v>
      </c>
      <c r="H1963" t="s">
        <v>226</v>
      </c>
      <c r="I1963" t="s">
        <v>34</v>
      </c>
      <c r="J1963" t="s">
        <v>4924</v>
      </c>
      <c r="K1963" s="3">
        <v>41353</v>
      </c>
      <c r="L1963" t="s">
        <v>36</v>
      </c>
      <c r="M1963" t="s">
        <v>1112</v>
      </c>
      <c r="N1963" t="s">
        <v>1113</v>
      </c>
      <c r="O1963" t="s">
        <v>39</v>
      </c>
      <c r="P1963" t="s">
        <v>76</v>
      </c>
      <c r="Q1963">
        <v>3</v>
      </c>
      <c r="R1963" s="5">
        <v>17.813333333333329</v>
      </c>
      <c r="S1963" s="5">
        <v>24.333333333333329</v>
      </c>
      <c r="T1963" s="5">
        <v>72.999999999999986</v>
      </c>
      <c r="U1963">
        <v>0</v>
      </c>
      <c r="V1963" s="5">
        <v>19.559999999999999</v>
      </c>
      <c r="W1963" t="s">
        <v>41</v>
      </c>
      <c r="X1963" s="3">
        <v>41358</v>
      </c>
      <c r="Y1963" s="3">
        <v>41360</v>
      </c>
      <c r="Z1963">
        <v>7</v>
      </c>
      <c r="AA1963" t="s">
        <v>8399</v>
      </c>
      <c r="AB1963">
        <f t="shared" si="152"/>
        <v>2</v>
      </c>
      <c r="AC1963" t="str">
        <f t="shared" si="150"/>
        <v>Wednesday</v>
      </c>
      <c r="AD1963" s="5">
        <v>8.6170000000000009</v>
      </c>
      <c r="AE1963">
        <v>2013</v>
      </c>
      <c r="AF1963">
        <v>12</v>
      </c>
      <c r="AG1963" s="14">
        <f t="shared" si="151"/>
        <v>0.26794520547945211</v>
      </c>
      <c r="AH1963">
        <f t="shared" si="153"/>
        <v>1</v>
      </c>
      <c r="AI1963">
        <f t="shared" si="154"/>
        <v>2</v>
      </c>
    </row>
    <row r="1964" spans="1:35" x14ac:dyDescent="0.35">
      <c r="A1964">
        <v>1963</v>
      </c>
      <c r="B1964" t="s">
        <v>977</v>
      </c>
      <c r="C1964" t="s">
        <v>978</v>
      </c>
      <c r="D1964" t="s">
        <v>29</v>
      </c>
      <c r="E1964" t="s">
        <v>84</v>
      </c>
      <c r="F1964" t="s">
        <v>85</v>
      </c>
      <c r="G1964" t="s">
        <v>452</v>
      </c>
      <c r="H1964" t="s">
        <v>452</v>
      </c>
      <c r="I1964" t="s">
        <v>34</v>
      </c>
      <c r="J1964" t="s">
        <v>4929</v>
      </c>
      <c r="K1964" s="3">
        <v>41430</v>
      </c>
      <c r="L1964" t="s">
        <v>36</v>
      </c>
      <c r="M1964" t="s">
        <v>2564</v>
      </c>
      <c r="N1964" t="s">
        <v>2565</v>
      </c>
      <c r="O1964" t="s">
        <v>39</v>
      </c>
      <c r="P1964" t="s">
        <v>183</v>
      </c>
      <c r="Q1964">
        <v>7</v>
      </c>
      <c r="R1964" s="5">
        <v>297.48857142857139</v>
      </c>
      <c r="S1964" s="5">
        <v>358.42857142857139</v>
      </c>
      <c r="T1964" s="5">
        <v>2508.9999999999995</v>
      </c>
      <c r="U1964">
        <v>0</v>
      </c>
      <c r="V1964" s="5">
        <v>426.58</v>
      </c>
      <c r="W1964" t="s">
        <v>41</v>
      </c>
      <c r="X1964" s="3">
        <v>41435</v>
      </c>
      <c r="Y1964" s="3">
        <v>41436</v>
      </c>
      <c r="Z1964">
        <v>6</v>
      </c>
      <c r="AA1964" t="s">
        <v>8399</v>
      </c>
      <c r="AB1964">
        <f t="shared" si="152"/>
        <v>1</v>
      </c>
      <c r="AC1964" t="str">
        <f t="shared" si="150"/>
        <v>Wednesday</v>
      </c>
      <c r="AD1964" s="5">
        <v>169.40299999999999</v>
      </c>
      <c r="AE1964">
        <v>2013</v>
      </c>
      <c r="AF1964">
        <v>23</v>
      </c>
      <c r="AG1964" s="14">
        <f t="shared" si="151"/>
        <v>0.17001992825827025</v>
      </c>
      <c r="AH1964">
        <f t="shared" si="153"/>
        <v>1</v>
      </c>
      <c r="AI1964">
        <f t="shared" si="154"/>
        <v>1</v>
      </c>
    </row>
    <row r="1965" spans="1:35" x14ac:dyDescent="0.35">
      <c r="A1965">
        <v>1964</v>
      </c>
      <c r="B1965" t="s">
        <v>977</v>
      </c>
      <c r="C1965" t="s">
        <v>978</v>
      </c>
      <c r="D1965" t="s">
        <v>29</v>
      </c>
      <c r="E1965" t="s">
        <v>84</v>
      </c>
      <c r="F1965" t="s">
        <v>85</v>
      </c>
      <c r="G1965" t="s">
        <v>452</v>
      </c>
      <c r="H1965" t="s">
        <v>452</v>
      </c>
      <c r="I1965" t="s">
        <v>34</v>
      </c>
      <c r="J1965" t="s">
        <v>4929</v>
      </c>
      <c r="K1965" s="3">
        <v>41430</v>
      </c>
      <c r="L1965" t="s">
        <v>36</v>
      </c>
      <c r="M1965" t="s">
        <v>566</v>
      </c>
      <c r="N1965" t="s">
        <v>567</v>
      </c>
      <c r="O1965" t="s">
        <v>39</v>
      </c>
      <c r="P1965" t="s">
        <v>64</v>
      </c>
      <c r="Q1965">
        <v>6</v>
      </c>
      <c r="R1965" s="5">
        <v>30.959999999999997</v>
      </c>
      <c r="S1965" s="5">
        <v>34</v>
      </c>
      <c r="T1965" s="5">
        <v>204</v>
      </c>
      <c r="U1965">
        <v>0</v>
      </c>
      <c r="V1965" s="5">
        <v>18.239999999999998</v>
      </c>
      <c r="W1965" t="s">
        <v>41</v>
      </c>
      <c r="X1965" s="3">
        <v>41435</v>
      </c>
      <c r="Y1965" s="3">
        <v>41437</v>
      </c>
      <c r="Z1965">
        <v>7</v>
      </c>
      <c r="AA1965" t="s">
        <v>8399</v>
      </c>
      <c r="AB1965">
        <f t="shared" si="152"/>
        <v>2</v>
      </c>
      <c r="AC1965" t="str">
        <f t="shared" si="150"/>
        <v>Wednesday</v>
      </c>
      <c r="AD1965" s="5">
        <v>22.137</v>
      </c>
      <c r="AE1965">
        <v>2013</v>
      </c>
      <c r="AF1965">
        <v>23</v>
      </c>
      <c r="AG1965" s="14">
        <f t="shared" si="151"/>
        <v>8.9411764705882343E-2</v>
      </c>
      <c r="AH1965">
        <f t="shared" si="153"/>
        <v>1</v>
      </c>
      <c r="AI1965">
        <f t="shared" si="154"/>
        <v>2</v>
      </c>
    </row>
    <row r="1966" spans="1:35" x14ac:dyDescent="0.35">
      <c r="A1966">
        <v>1965</v>
      </c>
      <c r="B1966" t="s">
        <v>977</v>
      </c>
      <c r="C1966" t="s">
        <v>978</v>
      </c>
      <c r="D1966" t="s">
        <v>29</v>
      </c>
      <c r="E1966" t="s">
        <v>84</v>
      </c>
      <c r="F1966" t="s">
        <v>85</v>
      </c>
      <c r="G1966" t="s">
        <v>452</v>
      </c>
      <c r="H1966" t="s">
        <v>452</v>
      </c>
      <c r="I1966" t="s">
        <v>34</v>
      </c>
      <c r="J1966" t="s">
        <v>4929</v>
      </c>
      <c r="K1966" s="3">
        <v>41430</v>
      </c>
      <c r="L1966" t="s">
        <v>36</v>
      </c>
      <c r="M1966" t="s">
        <v>2444</v>
      </c>
      <c r="N1966" t="s">
        <v>2445</v>
      </c>
      <c r="O1966" t="s">
        <v>72</v>
      </c>
      <c r="P1966" t="s">
        <v>79</v>
      </c>
      <c r="Q1966">
        <v>2</v>
      </c>
      <c r="R1966" s="5">
        <v>52.18</v>
      </c>
      <c r="S1966" s="5">
        <v>55.5</v>
      </c>
      <c r="T1966" s="5">
        <v>111</v>
      </c>
      <c r="U1966">
        <v>0</v>
      </c>
      <c r="V1966" s="5">
        <v>6.64</v>
      </c>
      <c r="W1966" t="s">
        <v>41</v>
      </c>
      <c r="X1966" s="3">
        <v>41435</v>
      </c>
      <c r="Y1966" s="3">
        <v>41435</v>
      </c>
      <c r="Z1966">
        <v>5</v>
      </c>
      <c r="AA1966" t="s">
        <v>8400</v>
      </c>
      <c r="AB1966">
        <f t="shared" si="152"/>
        <v>0</v>
      </c>
      <c r="AC1966" t="str">
        <f t="shared" si="150"/>
        <v>Wednesday</v>
      </c>
      <c r="AD1966" s="5">
        <v>7.0780000000000003</v>
      </c>
      <c r="AE1966">
        <v>2013</v>
      </c>
      <c r="AF1966">
        <v>23</v>
      </c>
      <c r="AG1966" s="14">
        <f t="shared" si="151"/>
        <v>5.9819819819819819E-2</v>
      </c>
      <c r="AH1966">
        <f t="shared" si="153"/>
        <v>0</v>
      </c>
      <c r="AI1966" t="str">
        <f t="shared" si="154"/>
        <v xml:space="preserve"> </v>
      </c>
    </row>
    <row r="1967" spans="1:35" x14ac:dyDescent="0.35">
      <c r="A1967">
        <v>1966</v>
      </c>
      <c r="B1967" t="s">
        <v>4319</v>
      </c>
      <c r="C1967" t="s">
        <v>4320</v>
      </c>
      <c r="D1967" t="s">
        <v>29</v>
      </c>
      <c r="E1967" t="s">
        <v>199</v>
      </c>
      <c r="F1967" t="s">
        <v>200</v>
      </c>
      <c r="G1967" t="s">
        <v>678</v>
      </c>
      <c r="H1967" t="s">
        <v>678</v>
      </c>
      <c r="I1967" t="s">
        <v>34</v>
      </c>
      <c r="J1967" t="s">
        <v>4930</v>
      </c>
      <c r="K1967" s="3">
        <v>41835</v>
      </c>
      <c r="L1967" t="s">
        <v>36</v>
      </c>
      <c r="M1967" t="s">
        <v>4931</v>
      </c>
      <c r="N1967" t="s">
        <v>4932</v>
      </c>
      <c r="O1967" t="s">
        <v>39</v>
      </c>
      <c r="P1967" t="s">
        <v>76</v>
      </c>
      <c r="Q1967">
        <v>4</v>
      </c>
      <c r="R1967" s="5">
        <v>12.76</v>
      </c>
      <c r="S1967" s="5">
        <v>17</v>
      </c>
      <c r="T1967" s="5">
        <v>68</v>
      </c>
      <c r="U1967">
        <v>0</v>
      </c>
      <c r="V1967" s="5">
        <v>16.96</v>
      </c>
      <c r="W1967" t="s">
        <v>139</v>
      </c>
      <c r="X1967" s="3">
        <v>41838</v>
      </c>
      <c r="Y1967" s="3">
        <v>41838</v>
      </c>
      <c r="Z1967">
        <v>3</v>
      </c>
      <c r="AA1967" t="s">
        <v>8400</v>
      </c>
      <c r="AB1967">
        <f t="shared" si="152"/>
        <v>0</v>
      </c>
      <c r="AC1967" t="str">
        <f t="shared" si="150"/>
        <v>Tuesday</v>
      </c>
      <c r="AD1967" s="5">
        <v>5.6660000000000004</v>
      </c>
      <c r="AE1967">
        <v>2014</v>
      </c>
      <c r="AF1967">
        <v>29</v>
      </c>
      <c r="AG1967" s="14">
        <f t="shared" si="151"/>
        <v>0.24941176470588236</v>
      </c>
      <c r="AH1967">
        <f t="shared" si="153"/>
        <v>0</v>
      </c>
      <c r="AI1967" t="str">
        <f t="shared" si="154"/>
        <v xml:space="preserve"> </v>
      </c>
    </row>
    <row r="1968" spans="1:35" x14ac:dyDescent="0.35">
      <c r="A1968">
        <v>1967</v>
      </c>
      <c r="B1968" t="s">
        <v>302</v>
      </c>
      <c r="C1968" t="s">
        <v>303</v>
      </c>
      <c r="D1968" t="s">
        <v>29</v>
      </c>
      <c r="E1968" t="s">
        <v>30</v>
      </c>
      <c r="F1968" t="s">
        <v>31</v>
      </c>
      <c r="G1968" t="s">
        <v>423</v>
      </c>
      <c r="H1968" t="s">
        <v>4933</v>
      </c>
      <c r="I1968" t="s">
        <v>34</v>
      </c>
      <c r="J1968" t="s">
        <v>4934</v>
      </c>
      <c r="K1968" s="3">
        <v>41227</v>
      </c>
      <c r="L1968" t="s">
        <v>136</v>
      </c>
      <c r="M1968" t="s">
        <v>3076</v>
      </c>
      <c r="N1968" t="s">
        <v>3077</v>
      </c>
      <c r="O1968" t="s">
        <v>72</v>
      </c>
      <c r="P1968" t="s">
        <v>162</v>
      </c>
      <c r="Q1968">
        <v>2</v>
      </c>
      <c r="R1968" s="5">
        <v>60.501675199999994</v>
      </c>
      <c r="S1968" s="5">
        <v>78.621317835671334</v>
      </c>
      <c r="T1968" s="5">
        <v>156.92815039999999</v>
      </c>
      <c r="U1968">
        <v>2E-3</v>
      </c>
      <c r="V1968" s="5">
        <v>35.924799999999998</v>
      </c>
      <c r="W1968" t="s">
        <v>155</v>
      </c>
      <c r="X1968" s="3">
        <v>41229</v>
      </c>
      <c r="Y1968" s="3">
        <v>41229</v>
      </c>
      <c r="Z1968">
        <v>2</v>
      </c>
      <c r="AA1968" t="s">
        <v>8400</v>
      </c>
      <c r="AB1968">
        <f t="shared" si="152"/>
        <v>0</v>
      </c>
      <c r="AC1968" t="str">
        <f t="shared" si="150"/>
        <v>Wednesday</v>
      </c>
      <c r="AD1968" s="5">
        <v>8.0939999999999994</v>
      </c>
      <c r="AE1968">
        <v>2012</v>
      </c>
      <c r="AF1968">
        <v>46</v>
      </c>
      <c r="AG1968" s="14">
        <f t="shared" si="151"/>
        <v>0.22892514764514804</v>
      </c>
      <c r="AH1968">
        <f t="shared" si="153"/>
        <v>0</v>
      </c>
      <c r="AI1968" t="str">
        <f t="shared" si="154"/>
        <v xml:space="preserve"> </v>
      </c>
    </row>
    <row r="1969" spans="1:35" x14ac:dyDescent="0.35">
      <c r="A1969">
        <v>1968</v>
      </c>
      <c r="B1969" t="s">
        <v>258</v>
      </c>
      <c r="C1969" t="s">
        <v>259</v>
      </c>
      <c r="D1969" t="s">
        <v>112</v>
      </c>
      <c r="E1969" t="s">
        <v>199</v>
      </c>
      <c r="F1969" t="s">
        <v>576</v>
      </c>
      <c r="G1969" t="s">
        <v>577</v>
      </c>
      <c r="H1969" t="s">
        <v>578</v>
      </c>
      <c r="I1969" t="s">
        <v>34</v>
      </c>
      <c r="J1969" t="s">
        <v>4935</v>
      </c>
      <c r="K1969" s="3">
        <v>41859</v>
      </c>
      <c r="L1969" t="s">
        <v>136</v>
      </c>
      <c r="M1969" t="s">
        <v>3700</v>
      </c>
      <c r="N1969" t="s">
        <v>3701</v>
      </c>
      <c r="O1969" t="s">
        <v>39</v>
      </c>
      <c r="P1969" t="s">
        <v>58</v>
      </c>
      <c r="Q1969">
        <v>2</v>
      </c>
      <c r="R1969" s="5">
        <v>37.084000000000003</v>
      </c>
      <c r="S1969" s="5">
        <v>40.873333333333335</v>
      </c>
      <c r="T1969" s="5">
        <v>49.048000000000002</v>
      </c>
      <c r="U1969">
        <v>0.4</v>
      </c>
      <c r="V1969" s="5">
        <v>-25.12</v>
      </c>
      <c r="W1969" t="s">
        <v>41</v>
      </c>
      <c r="X1969" s="3">
        <v>41864</v>
      </c>
      <c r="Y1969" s="3">
        <v>41864</v>
      </c>
      <c r="Z1969">
        <v>5</v>
      </c>
      <c r="AA1969" t="s">
        <v>8400</v>
      </c>
      <c r="AB1969">
        <f t="shared" si="152"/>
        <v>0</v>
      </c>
      <c r="AC1969" t="str">
        <f t="shared" si="150"/>
        <v>Friday</v>
      </c>
      <c r="AD1969" s="5">
        <v>2.8980000000000001</v>
      </c>
      <c r="AE1969">
        <v>2014</v>
      </c>
      <c r="AF1969">
        <v>32</v>
      </c>
      <c r="AG1969" s="14">
        <f t="shared" si="151"/>
        <v>-0.5121513619311695</v>
      </c>
      <c r="AH1969">
        <f t="shared" si="153"/>
        <v>0</v>
      </c>
      <c r="AI1969" t="str">
        <f t="shared" si="154"/>
        <v xml:space="preserve"> </v>
      </c>
    </row>
    <row r="1970" spans="1:35" x14ac:dyDescent="0.35">
      <c r="A1970">
        <v>1969</v>
      </c>
      <c r="B1970" t="s">
        <v>2836</v>
      </c>
      <c r="C1970" t="s">
        <v>2837</v>
      </c>
      <c r="D1970" t="s">
        <v>29</v>
      </c>
      <c r="E1970" t="s">
        <v>30</v>
      </c>
      <c r="F1970" t="s">
        <v>31</v>
      </c>
      <c r="G1970" t="s">
        <v>1051</v>
      </c>
      <c r="H1970" t="s">
        <v>4936</v>
      </c>
      <c r="I1970" t="s">
        <v>34</v>
      </c>
      <c r="J1970" t="s">
        <v>4937</v>
      </c>
      <c r="K1970" s="3">
        <v>41582</v>
      </c>
      <c r="L1970" t="s">
        <v>136</v>
      </c>
      <c r="M1970" t="s">
        <v>4938</v>
      </c>
      <c r="N1970" t="s">
        <v>4939</v>
      </c>
      <c r="O1970" t="s">
        <v>39</v>
      </c>
      <c r="P1970" t="s">
        <v>165</v>
      </c>
      <c r="Q1970">
        <v>3</v>
      </c>
      <c r="R1970" s="5">
        <v>40.093333333333327</v>
      </c>
      <c r="S1970" s="5">
        <v>41.333333333333329</v>
      </c>
      <c r="T1970" s="5">
        <v>123.99999999999999</v>
      </c>
      <c r="U1970">
        <v>0</v>
      </c>
      <c r="V1970" s="5">
        <v>3.72</v>
      </c>
      <c r="W1970" t="s">
        <v>139</v>
      </c>
      <c r="X1970" s="3">
        <v>41585</v>
      </c>
      <c r="Y1970" s="3">
        <v>41585</v>
      </c>
      <c r="Z1970">
        <v>3</v>
      </c>
      <c r="AA1970" t="s">
        <v>8400</v>
      </c>
      <c r="AB1970">
        <f t="shared" si="152"/>
        <v>0</v>
      </c>
      <c r="AC1970" t="str">
        <f t="shared" si="150"/>
        <v>Monday</v>
      </c>
      <c r="AD1970" s="5">
        <v>8.0549999999999997</v>
      </c>
      <c r="AE1970">
        <v>2013</v>
      </c>
      <c r="AF1970">
        <v>45</v>
      </c>
      <c r="AG1970" s="14">
        <f t="shared" si="151"/>
        <v>3.0000000000000006E-2</v>
      </c>
      <c r="AH1970">
        <f t="shared" si="153"/>
        <v>0</v>
      </c>
      <c r="AI1970" t="str">
        <f t="shared" si="154"/>
        <v xml:space="preserve"> </v>
      </c>
    </row>
    <row r="1971" spans="1:35" x14ac:dyDescent="0.35">
      <c r="A1971">
        <v>1970</v>
      </c>
      <c r="B1971" t="s">
        <v>2005</v>
      </c>
      <c r="C1971" t="s">
        <v>2006</v>
      </c>
      <c r="D1971" t="s">
        <v>29</v>
      </c>
      <c r="E1971" t="s">
        <v>44</v>
      </c>
      <c r="F1971" t="s">
        <v>67</v>
      </c>
      <c r="G1971" t="s">
        <v>547</v>
      </c>
      <c r="H1971" t="s">
        <v>4940</v>
      </c>
      <c r="I1971" t="s">
        <v>34</v>
      </c>
      <c r="J1971" t="s">
        <v>4941</v>
      </c>
      <c r="K1971" s="3">
        <v>40547</v>
      </c>
      <c r="L1971" t="s">
        <v>36</v>
      </c>
      <c r="M1971" t="s">
        <v>2531</v>
      </c>
      <c r="N1971" t="s">
        <v>2532</v>
      </c>
      <c r="O1971" t="s">
        <v>39</v>
      </c>
      <c r="P1971" t="s">
        <v>76</v>
      </c>
      <c r="Q1971">
        <v>8</v>
      </c>
      <c r="R1971" s="5">
        <v>15.105</v>
      </c>
      <c r="S1971" s="5">
        <v>18.625</v>
      </c>
      <c r="T1971" s="5">
        <v>149</v>
      </c>
      <c r="U1971">
        <v>0</v>
      </c>
      <c r="V1971" s="5">
        <v>28.16</v>
      </c>
      <c r="W1971" t="s">
        <v>139</v>
      </c>
      <c r="X1971" s="3">
        <v>40550</v>
      </c>
      <c r="Y1971" s="3">
        <v>40552</v>
      </c>
      <c r="Z1971">
        <v>5</v>
      </c>
      <c r="AA1971" t="s">
        <v>8399</v>
      </c>
      <c r="AB1971">
        <f t="shared" si="152"/>
        <v>2</v>
      </c>
      <c r="AC1971" t="str">
        <f t="shared" si="150"/>
        <v>Tuesday</v>
      </c>
      <c r="AD1971" s="5">
        <v>10.382999999999999</v>
      </c>
      <c r="AE1971">
        <v>2011</v>
      </c>
      <c r="AF1971">
        <v>2</v>
      </c>
      <c r="AG1971" s="14">
        <f t="shared" si="151"/>
        <v>0.18899328859060402</v>
      </c>
      <c r="AH1971">
        <f t="shared" si="153"/>
        <v>1</v>
      </c>
      <c r="AI1971">
        <f t="shared" si="154"/>
        <v>2</v>
      </c>
    </row>
    <row r="1972" spans="1:35" x14ac:dyDescent="0.35">
      <c r="A1972">
        <v>1971</v>
      </c>
      <c r="B1972" t="s">
        <v>2005</v>
      </c>
      <c r="C1972" t="s">
        <v>2006</v>
      </c>
      <c r="D1972" t="s">
        <v>29</v>
      </c>
      <c r="E1972" t="s">
        <v>44</v>
      </c>
      <c r="F1972" t="s">
        <v>67</v>
      </c>
      <c r="G1972" t="s">
        <v>547</v>
      </c>
      <c r="H1972" t="s">
        <v>4940</v>
      </c>
      <c r="I1972" t="s">
        <v>34</v>
      </c>
      <c r="J1972" t="s">
        <v>4941</v>
      </c>
      <c r="K1972" s="3">
        <v>40547</v>
      </c>
      <c r="L1972" t="s">
        <v>36</v>
      </c>
      <c r="M1972" t="s">
        <v>980</v>
      </c>
      <c r="N1972" t="s">
        <v>981</v>
      </c>
      <c r="O1972" t="s">
        <v>51</v>
      </c>
      <c r="P1972" t="s">
        <v>55</v>
      </c>
      <c r="Q1972">
        <v>6</v>
      </c>
      <c r="R1972" s="5">
        <v>173.02666666666664</v>
      </c>
      <c r="S1972" s="5">
        <v>274.66666666666663</v>
      </c>
      <c r="T1972" s="5">
        <v>1647.9999999999998</v>
      </c>
      <c r="U1972">
        <v>0</v>
      </c>
      <c r="V1972" s="5">
        <v>609.84</v>
      </c>
      <c r="W1972" t="s">
        <v>139</v>
      </c>
      <c r="X1972" s="3">
        <v>40550</v>
      </c>
      <c r="Y1972" s="3">
        <v>40550</v>
      </c>
      <c r="Z1972">
        <v>3</v>
      </c>
      <c r="AA1972" t="s">
        <v>8400</v>
      </c>
      <c r="AB1972">
        <f t="shared" si="152"/>
        <v>0</v>
      </c>
      <c r="AC1972" t="str">
        <f t="shared" si="150"/>
        <v>Tuesday</v>
      </c>
      <c r="AD1972" s="5">
        <v>109.129</v>
      </c>
      <c r="AE1972">
        <v>2011</v>
      </c>
      <c r="AF1972">
        <v>2</v>
      </c>
      <c r="AG1972" s="14">
        <f t="shared" si="151"/>
        <v>0.37004854368932044</v>
      </c>
      <c r="AH1972">
        <f t="shared" si="153"/>
        <v>0</v>
      </c>
      <c r="AI1972" t="str">
        <f t="shared" si="154"/>
        <v xml:space="preserve"> </v>
      </c>
    </row>
    <row r="1973" spans="1:35" x14ac:dyDescent="0.35">
      <c r="A1973">
        <v>1972</v>
      </c>
      <c r="B1973" t="s">
        <v>2610</v>
      </c>
      <c r="C1973" t="s">
        <v>2611</v>
      </c>
      <c r="D1973" t="s">
        <v>112</v>
      </c>
      <c r="E1973" t="s">
        <v>199</v>
      </c>
      <c r="F1973" t="s">
        <v>576</v>
      </c>
      <c r="G1973" t="s">
        <v>1116</v>
      </c>
      <c r="H1973" t="s">
        <v>1117</v>
      </c>
      <c r="I1973" t="s">
        <v>34</v>
      </c>
      <c r="J1973" t="s">
        <v>4942</v>
      </c>
      <c r="K1973" s="3">
        <v>41614</v>
      </c>
      <c r="L1973" t="s">
        <v>36</v>
      </c>
      <c r="M1973" t="s">
        <v>4382</v>
      </c>
      <c r="N1973" t="s">
        <v>4383</v>
      </c>
      <c r="O1973" t="s">
        <v>72</v>
      </c>
      <c r="P1973" t="s">
        <v>178</v>
      </c>
      <c r="Q1973">
        <v>4</v>
      </c>
      <c r="R1973" s="5">
        <v>108.18079999999998</v>
      </c>
      <c r="S1973" s="5">
        <v>118.1813333333333</v>
      </c>
      <c r="T1973" s="5">
        <v>283.63519999999988</v>
      </c>
      <c r="U1973">
        <v>0.4</v>
      </c>
      <c r="V1973" s="5">
        <v>-149.08799999999999</v>
      </c>
      <c r="W1973" t="s">
        <v>41</v>
      </c>
      <c r="X1973" s="3">
        <v>41619</v>
      </c>
      <c r="Y1973" s="3">
        <v>41621</v>
      </c>
      <c r="Z1973">
        <v>7</v>
      </c>
      <c r="AA1973" t="s">
        <v>8399</v>
      </c>
      <c r="AB1973">
        <f t="shared" si="152"/>
        <v>2</v>
      </c>
      <c r="AC1973" t="str">
        <f t="shared" si="150"/>
        <v>Friday</v>
      </c>
      <c r="AD1973" s="5">
        <v>11.398</v>
      </c>
      <c r="AE1973">
        <v>2013</v>
      </c>
      <c r="AF1973">
        <v>49</v>
      </c>
      <c r="AG1973" s="14">
        <f t="shared" si="151"/>
        <v>-0.52563292567354147</v>
      </c>
      <c r="AH1973">
        <f t="shared" si="153"/>
        <v>1</v>
      </c>
      <c r="AI1973">
        <f t="shared" si="154"/>
        <v>2</v>
      </c>
    </row>
    <row r="1974" spans="1:35" x14ac:dyDescent="0.35">
      <c r="A1974">
        <v>1973</v>
      </c>
      <c r="B1974" t="s">
        <v>2610</v>
      </c>
      <c r="C1974" t="s">
        <v>2611</v>
      </c>
      <c r="D1974" t="s">
        <v>112</v>
      </c>
      <c r="E1974" t="s">
        <v>199</v>
      </c>
      <c r="F1974" t="s">
        <v>576</v>
      </c>
      <c r="G1974" t="s">
        <v>1116</v>
      </c>
      <c r="H1974" t="s">
        <v>1117</v>
      </c>
      <c r="I1974" t="s">
        <v>34</v>
      </c>
      <c r="J1974" t="s">
        <v>4942</v>
      </c>
      <c r="K1974" s="3">
        <v>41614</v>
      </c>
      <c r="L1974" t="s">
        <v>36</v>
      </c>
      <c r="M1974" t="s">
        <v>4437</v>
      </c>
      <c r="N1974" t="s">
        <v>4438</v>
      </c>
      <c r="O1974" t="s">
        <v>39</v>
      </c>
      <c r="P1974" t="s">
        <v>64</v>
      </c>
      <c r="Q1974">
        <v>6</v>
      </c>
      <c r="R1974" s="5">
        <v>21.584533333333329</v>
      </c>
      <c r="S1974" s="5">
        <v>24.960888888888888</v>
      </c>
      <c r="T1974" s="5">
        <v>89.859200000000001</v>
      </c>
      <c r="U1974">
        <v>0.4</v>
      </c>
      <c r="V1974" s="5">
        <v>-39.648000000000003</v>
      </c>
      <c r="W1974" t="s">
        <v>41</v>
      </c>
      <c r="X1974" s="3">
        <v>41619</v>
      </c>
      <c r="Y1974" s="3">
        <v>41619</v>
      </c>
      <c r="Z1974">
        <v>5</v>
      </c>
      <c r="AA1974" t="s">
        <v>8400</v>
      </c>
      <c r="AB1974">
        <f t="shared" si="152"/>
        <v>0</v>
      </c>
      <c r="AC1974" t="str">
        <f t="shared" si="150"/>
        <v>Friday</v>
      </c>
      <c r="AD1974" s="5">
        <v>7.0750000000000002</v>
      </c>
      <c r="AE1974">
        <v>2013</v>
      </c>
      <c r="AF1974">
        <v>49</v>
      </c>
      <c r="AG1974" s="14">
        <f t="shared" si="151"/>
        <v>-0.44122360314803605</v>
      </c>
      <c r="AH1974">
        <f t="shared" si="153"/>
        <v>0</v>
      </c>
      <c r="AI1974" t="str">
        <f t="shared" si="154"/>
        <v xml:space="preserve"> </v>
      </c>
    </row>
    <row r="1975" spans="1:35" x14ac:dyDescent="0.35">
      <c r="A1975">
        <v>1974</v>
      </c>
      <c r="B1975" t="s">
        <v>2610</v>
      </c>
      <c r="C1975" t="s">
        <v>2611</v>
      </c>
      <c r="D1975" t="s">
        <v>112</v>
      </c>
      <c r="E1975" t="s">
        <v>199</v>
      </c>
      <c r="F1975" t="s">
        <v>576</v>
      </c>
      <c r="G1975" t="s">
        <v>1116</v>
      </c>
      <c r="H1975" t="s">
        <v>1117</v>
      </c>
      <c r="I1975" t="s">
        <v>34</v>
      </c>
      <c r="J1975" t="s">
        <v>4942</v>
      </c>
      <c r="K1975" s="3">
        <v>41614</v>
      </c>
      <c r="L1975" t="s">
        <v>36</v>
      </c>
      <c r="M1975" t="s">
        <v>4943</v>
      </c>
      <c r="N1975" t="s">
        <v>4944</v>
      </c>
      <c r="O1975" t="s">
        <v>72</v>
      </c>
      <c r="P1975" t="s">
        <v>79</v>
      </c>
      <c r="Q1975">
        <v>4</v>
      </c>
      <c r="R1975" s="5">
        <v>28.267600000000005</v>
      </c>
      <c r="S1975" s="5">
        <v>53.63933333333334</v>
      </c>
      <c r="T1975" s="5">
        <v>128.73440000000002</v>
      </c>
      <c r="U1975">
        <v>0.4</v>
      </c>
      <c r="V1975" s="5">
        <v>15.664</v>
      </c>
      <c r="W1975" t="s">
        <v>41</v>
      </c>
      <c r="X1975" s="3">
        <v>41619</v>
      </c>
      <c r="Y1975" s="3">
        <v>41619</v>
      </c>
      <c r="Z1975">
        <v>5</v>
      </c>
      <c r="AA1975" t="s">
        <v>8400</v>
      </c>
      <c r="AB1975">
        <f t="shared" si="152"/>
        <v>0</v>
      </c>
      <c r="AC1975" t="str">
        <f t="shared" si="150"/>
        <v>Friday</v>
      </c>
      <c r="AD1975" s="5">
        <v>3.1549999999999998</v>
      </c>
      <c r="AE1975">
        <v>2013</v>
      </c>
      <c r="AF1975">
        <v>49</v>
      </c>
      <c r="AG1975" s="14">
        <f t="shared" si="151"/>
        <v>0.12167687890726951</v>
      </c>
      <c r="AH1975">
        <f t="shared" si="153"/>
        <v>0</v>
      </c>
      <c r="AI1975" t="str">
        <f t="shared" si="154"/>
        <v xml:space="preserve"> </v>
      </c>
    </row>
    <row r="1976" spans="1:35" x14ac:dyDescent="0.35">
      <c r="A1976">
        <v>1975</v>
      </c>
      <c r="B1976" t="s">
        <v>2610</v>
      </c>
      <c r="C1976" t="s">
        <v>2611</v>
      </c>
      <c r="D1976" t="s">
        <v>112</v>
      </c>
      <c r="E1976" t="s">
        <v>199</v>
      </c>
      <c r="F1976" t="s">
        <v>576</v>
      </c>
      <c r="G1976" t="s">
        <v>1116</v>
      </c>
      <c r="H1976" t="s">
        <v>1117</v>
      </c>
      <c r="I1976" t="s">
        <v>34</v>
      </c>
      <c r="J1976" t="s">
        <v>4942</v>
      </c>
      <c r="K1976" s="3">
        <v>41614</v>
      </c>
      <c r="L1976" t="s">
        <v>36</v>
      </c>
      <c r="M1976" t="s">
        <v>4945</v>
      </c>
      <c r="N1976" t="s">
        <v>4946</v>
      </c>
      <c r="O1976" t="s">
        <v>51</v>
      </c>
      <c r="P1976" t="s">
        <v>52</v>
      </c>
      <c r="Q1976">
        <v>1</v>
      </c>
      <c r="R1976" s="5">
        <v>17.892400000000002</v>
      </c>
      <c r="S1976" s="5">
        <v>32.401333333333326</v>
      </c>
      <c r="T1976" s="5">
        <v>9.7203999999999997</v>
      </c>
      <c r="U1976">
        <v>0.7</v>
      </c>
      <c r="V1976" s="5">
        <v>-8.1720000000000006</v>
      </c>
      <c r="W1976" t="s">
        <v>41</v>
      </c>
      <c r="X1976" s="3">
        <v>41619</v>
      </c>
      <c r="Y1976" s="3">
        <v>41619</v>
      </c>
      <c r="Z1976">
        <v>5</v>
      </c>
      <c r="AA1976" t="s">
        <v>8400</v>
      </c>
      <c r="AB1976">
        <f t="shared" si="152"/>
        <v>0</v>
      </c>
      <c r="AC1976" t="str">
        <f t="shared" si="150"/>
        <v>Friday</v>
      </c>
      <c r="AD1976" s="5">
        <v>0.2</v>
      </c>
      <c r="AE1976">
        <v>2013</v>
      </c>
      <c r="AF1976">
        <v>49</v>
      </c>
      <c r="AG1976" s="14">
        <f t="shared" si="151"/>
        <v>-0.84070614378009145</v>
      </c>
      <c r="AH1976">
        <f t="shared" si="153"/>
        <v>0</v>
      </c>
      <c r="AI1976" t="str">
        <f t="shared" si="154"/>
        <v xml:space="preserve"> </v>
      </c>
    </row>
    <row r="1977" spans="1:35" x14ac:dyDescent="0.35">
      <c r="A1977">
        <v>1976</v>
      </c>
      <c r="B1977" t="s">
        <v>1196</v>
      </c>
      <c r="C1977" t="s">
        <v>1197</v>
      </c>
      <c r="D1977" t="s">
        <v>96</v>
      </c>
      <c r="E1977" t="s">
        <v>30</v>
      </c>
      <c r="F1977" t="s">
        <v>31</v>
      </c>
      <c r="G1977" t="s">
        <v>150</v>
      </c>
      <c r="H1977" t="s">
        <v>880</v>
      </c>
      <c r="I1977" t="s">
        <v>34</v>
      </c>
      <c r="J1977" t="s">
        <v>4947</v>
      </c>
      <c r="K1977" s="3">
        <v>41911</v>
      </c>
      <c r="L1977" t="s">
        <v>36</v>
      </c>
      <c r="M1977" t="s">
        <v>3536</v>
      </c>
      <c r="N1977" t="s">
        <v>3537</v>
      </c>
      <c r="O1977" t="s">
        <v>51</v>
      </c>
      <c r="P1977" t="s">
        <v>52</v>
      </c>
      <c r="Q1977">
        <v>4</v>
      </c>
      <c r="R1977" s="5">
        <v>24.528799999999993</v>
      </c>
      <c r="S1977" s="5">
        <v>34.894666666666659</v>
      </c>
      <c r="T1977" s="5">
        <v>83.747199999999978</v>
      </c>
      <c r="U1977">
        <v>0.4</v>
      </c>
      <c r="V1977" s="5">
        <v>-14.368</v>
      </c>
      <c r="W1977" t="s">
        <v>41</v>
      </c>
      <c r="X1977" s="3">
        <v>41916</v>
      </c>
      <c r="Y1977" s="3">
        <v>41918</v>
      </c>
      <c r="Z1977">
        <v>7</v>
      </c>
      <c r="AA1977" t="s">
        <v>8399</v>
      </c>
      <c r="AB1977">
        <f t="shared" si="152"/>
        <v>2</v>
      </c>
      <c r="AC1977" t="str">
        <f t="shared" si="150"/>
        <v>Monday</v>
      </c>
      <c r="AD1977" s="5">
        <v>4.57</v>
      </c>
      <c r="AE1977">
        <v>2014</v>
      </c>
      <c r="AF1977">
        <v>40</v>
      </c>
      <c r="AG1977" s="14">
        <f t="shared" si="151"/>
        <v>-0.17156394482442403</v>
      </c>
      <c r="AH1977">
        <f t="shared" si="153"/>
        <v>1</v>
      </c>
      <c r="AI1977">
        <f t="shared" si="154"/>
        <v>2</v>
      </c>
    </row>
    <row r="1978" spans="1:35" x14ac:dyDescent="0.35">
      <c r="A1978">
        <v>1977</v>
      </c>
      <c r="B1978" t="s">
        <v>676</v>
      </c>
      <c r="C1978" t="s">
        <v>677</v>
      </c>
      <c r="D1978" t="s">
        <v>96</v>
      </c>
      <c r="E1978" t="s">
        <v>30</v>
      </c>
      <c r="F1978" t="s">
        <v>31</v>
      </c>
      <c r="G1978" t="s">
        <v>32</v>
      </c>
      <c r="H1978" t="s">
        <v>4033</v>
      </c>
      <c r="I1978" t="s">
        <v>34</v>
      </c>
      <c r="J1978" t="s">
        <v>4948</v>
      </c>
      <c r="K1978" s="3">
        <v>41796</v>
      </c>
      <c r="L1978" t="s">
        <v>98</v>
      </c>
      <c r="M1978" t="s">
        <v>4592</v>
      </c>
      <c r="N1978" t="s">
        <v>4593</v>
      </c>
      <c r="O1978" t="s">
        <v>72</v>
      </c>
      <c r="P1978" t="s">
        <v>178</v>
      </c>
      <c r="Q1978">
        <v>6</v>
      </c>
      <c r="R1978" s="5">
        <v>72.506666666666661</v>
      </c>
      <c r="S1978" s="5">
        <v>94.166666666666657</v>
      </c>
      <c r="T1978" s="5">
        <v>565</v>
      </c>
      <c r="U1978">
        <v>0</v>
      </c>
      <c r="V1978" s="5">
        <v>129.96</v>
      </c>
      <c r="W1978" t="s">
        <v>41</v>
      </c>
      <c r="X1978" s="3">
        <v>41801</v>
      </c>
      <c r="Y1978" s="3">
        <v>41802</v>
      </c>
      <c r="Z1978">
        <v>6</v>
      </c>
      <c r="AA1978" t="s">
        <v>8399</v>
      </c>
      <c r="AB1978">
        <f t="shared" si="152"/>
        <v>1</v>
      </c>
      <c r="AC1978" t="str">
        <f t="shared" si="150"/>
        <v>Friday</v>
      </c>
      <c r="AD1978" s="5">
        <v>63.173999999999999</v>
      </c>
      <c r="AE1978">
        <v>2014</v>
      </c>
      <c r="AF1978">
        <v>23</v>
      </c>
      <c r="AG1978" s="14">
        <f t="shared" si="151"/>
        <v>0.23001769911504427</v>
      </c>
      <c r="AH1978">
        <f t="shared" si="153"/>
        <v>1</v>
      </c>
      <c r="AI1978">
        <f t="shared" si="154"/>
        <v>1</v>
      </c>
    </row>
    <row r="1979" spans="1:35" x14ac:dyDescent="0.35">
      <c r="A1979">
        <v>1978</v>
      </c>
      <c r="B1979" t="s">
        <v>676</v>
      </c>
      <c r="C1979" t="s">
        <v>677</v>
      </c>
      <c r="D1979" t="s">
        <v>96</v>
      </c>
      <c r="E1979" t="s">
        <v>30</v>
      </c>
      <c r="F1979" t="s">
        <v>31</v>
      </c>
      <c r="G1979" t="s">
        <v>32</v>
      </c>
      <c r="H1979" t="s">
        <v>4033</v>
      </c>
      <c r="I1979" t="s">
        <v>34</v>
      </c>
      <c r="J1979" t="s">
        <v>4948</v>
      </c>
      <c r="K1979" s="3">
        <v>41796</v>
      </c>
      <c r="L1979" t="s">
        <v>98</v>
      </c>
      <c r="M1979" t="s">
        <v>4949</v>
      </c>
      <c r="N1979" t="s">
        <v>4950</v>
      </c>
      <c r="O1979" t="s">
        <v>39</v>
      </c>
      <c r="P1979" t="s">
        <v>40</v>
      </c>
      <c r="Q1979">
        <v>2</v>
      </c>
      <c r="R1979" s="5">
        <v>2.02</v>
      </c>
      <c r="S1979" s="5">
        <v>3</v>
      </c>
      <c r="T1979" s="5">
        <v>6</v>
      </c>
      <c r="U1979">
        <v>0</v>
      </c>
      <c r="V1979" s="5">
        <v>1.96</v>
      </c>
      <c r="W1979" t="s">
        <v>41</v>
      </c>
      <c r="X1979" s="3">
        <v>41801</v>
      </c>
      <c r="Y1979" s="3">
        <v>41801</v>
      </c>
      <c r="Z1979">
        <v>5</v>
      </c>
      <c r="AA1979" t="s">
        <v>8400</v>
      </c>
      <c r="AB1979">
        <f t="shared" si="152"/>
        <v>0</v>
      </c>
      <c r="AC1979" t="str">
        <f t="shared" si="150"/>
        <v>Friday</v>
      </c>
      <c r="AD1979" s="5">
        <v>1.0129999999999999</v>
      </c>
      <c r="AE1979">
        <v>2014</v>
      </c>
      <c r="AF1979">
        <v>23</v>
      </c>
      <c r="AG1979" s="14">
        <f t="shared" si="151"/>
        <v>0.32666666666666666</v>
      </c>
      <c r="AH1979">
        <f t="shared" si="153"/>
        <v>0</v>
      </c>
      <c r="AI1979" t="str">
        <f t="shared" si="154"/>
        <v xml:space="preserve"> </v>
      </c>
    </row>
    <row r="1980" spans="1:35" x14ac:dyDescent="0.35">
      <c r="A1980">
        <v>1979</v>
      </c>
      <c r="B1980" t="s">
        <v>676</v>
      </c>
      <c r="C1980" t="s">
        <v>677</v>
      </c>
      <c r="D1980" t="s">
        <v>96</v>
      </c>
      <c r="E1980" t="s">
        <v>30</v>
      </c>
      <c r="F1980" t="s">
        <v>31</v>
      </c>
      <c r="G1980" t="s">
        <v>32</v>
      </c>
      <c r="H1980" t="s">
        <v>4033</v>
      </c>
      <c r="I1980" t="s">
        <v>34</v>
      </c>
      <c r="J1980" t="s">
        <v>4948</v>
      </c>
      <c r="K1980" s="3">
        <v>41796</v>
      </c>
      <c r="L1980" t="s">
        <v>98</v>
      </c>
      <c r="M1980" t="s">
        <v>4951</v>
      </c>
      <c r="N1980" t="s">
        <v>4952</v>
      </c>
      <c r="O1980" t="s">
        <v>51</v>
      </c>
      <c r="P1980" t="s">
        <v>52</v>
      </c>
      <c r="Q1980">
        <v>2</v>
      </c>
      <c r="R1980" s="5">
        <v>33.908000000000001</v>
      </c>
      <c r="S1980" s="5">
        <v>36.980000000000004</v>
      </c>
      <c r="T1980" s="5">
        <v>44.376000000000005</v>
      </c>
      <c r="U1980">
        <v>0.4</v>
      </c>
      <c r="V1980" s="5">
        <v>-23.44</v>
      </c>
      <c r="W1980" t="s">
        <v>41</v>
      </c>
      <c r="X1980" s="3">
        <v>41801</v>
      </c>
      <c r="Y1980" s="3">
        <v>41803</v>
      </c>
      <c r="Z1980">
        <v>7</v>
      </c>
      <c r="AA1980" t="s">
        <v>8399</v>
      </c>
      <c r="AB1980">
        <f t="shared" si="152"/>
        <v>2</v>
      </c>
      <c r="AC1980" t="str">
        <f t="shared" si="150"/>
        <v>Friday</v>
      </c>
      <c r="AD1980" s="5">
        <v>2.0880000000000001</v>
      </c>
      <c r="AE1980">
        <v>2014</v>
      </c>
      <c r="AF1980">
        <v>23</v>
      </c>
      <c r="AG1980" s="14">
        <f t="shared" si="151"/>
        <v>-0.52821344871101494</v>
      </c>
      <c r="AH1980">
        <f t="shared" si="153"/>
        <v>1</v>
      </c>
      <c r="AI1980">
        <f t="shared" si="154"/>
        <v>2</v>
      </c>
    </row>
    <row r="1981" spans="1:35" x14ac:dyDescent="0.35">
      <c r="A1981">
        <v>1980</v>
      </c>
      <c r="B1981" t="s">
        <v>676</v>
      </c>
      <c r="C1981" t="s">
        <v>677</v>
      </c>
      <c r="D1981" t="s">
        <v>96</v>
      </c>
      <c r="E1981" t="s">
        <v>30</v>
      </c>
      <c r="F1981" t="s">
        <v>31</v>
      </c>
      <c r="G1981" t="s">
        <v>32</v>
      </c>
      <c r="H1981" t="s">
        <v>4033</v>
      </c>
      <c r="I1981" t="s">
        <v>34</v>
      </c>
      <c r="J1981" t="s">
        <v>4948</v>
      </c>
      <c r="K1981" s="3">
        <v>41796</v>
      </c>
      <c r="L1981" t="s">
        <v>98</v>
      </c>
      <c r="M1981" t="s">
        <v>670</v>
      </c>
      <c r="N1981" t="s">
        <v>671</v>
      </c>
      <c r="O1981" t="s">
        <v>39</v>
      </c>
      <c r="P1981" t="s">
        <v>40</v>
      </c>
      <c r="Q1981">
        <v>1</v>
      </c>
      <c r="R1981" s="5">
        <v>4.76</v>
      </c>
      <c r="S1981" s="5">
        <v>6</v>
      </c>
      <c r="T1981" s="5">
        <v>6</v>
      </c>
      <c r="U1981">
        <v>0</v>
      </c>
      <c r="V1981" s="5">
        <v>1.24</v>
      </c>
      <c r="W1981" t="s">
        <v>41</v>
      </c>
      <c r="X1981" s="3">
        <v>41801</v>
      </c>
      <c r="Y1981" s="3">
        <v>41801</v>
      </c>
      <c r="Z1981">
        <v>5</v>
      </c>
      <c r="AA1981" t="s">
        <v>8400</v>
      </c>
      <c r="AB1981">
        <f t="shared" si="152"/>
        <v>0</v>
      </c>
      <c r="AC1981" t="str">
        <f t="shared" si="150"/>
        <v>Friday</v>
      </c>
      <c r="AD1981" s="5">
        <v>0.50700000000000001</v>
      </c>
      <c r="AE1981">
        <v>2014</v>
      </c>
      <c r="AF1981">
        <v>23</v>
      </c>
      <c r="AG1981" s="14">
        <f t="shared" si="151"/>
        <v>0.20666666666666667</v>
      </c>
      <c r="AH1981">
        <f t="shared" si="153"/>
        <v>0</v>
      </c>
      <c r="AI1981" t="str">
        <f t="shared" si="154"/>
        <v xml:space="preserve"> </v>
      </c>
    </row>
    <row r="1982" spans="1:35" x14ac:dyDescent="0.35">
      <c r="A1982">
        <v>1981</v>
      </c>
      <c r="B1982" t="s">
        <v>3409</v>
      </c>
      <c r="C1982" t="s">
        <v>3410</v>
      </c>
      <c r="D1982" t="s">
        <v>29</v>
      </c>
      <c r="E1982" t="s">
        <v>84</v>
      </c>
      <c r="F1982" t="s">
        <v>85</v>
      </c>
      <c r="G1982" t="s">
        <v>86</v>
      </c>
      <c r="H1982" t="s">
        <v>86</v>
      </c>
      <c r="I1982" t="s">
        <v>34</v>
      </c>
      <c r="J1982" t="s">
        <v>4953</v>
      </c>
      <c r="K1982" s="3">
        <v>41543</v>
      </c>
      <c r="L1982" t="s">
        <v>136</v>
      </c>
      <c r="M1982" t="s">
        <v>4417</v>
      </c>
      <c r="N1982" t="s">
        <v>4418</v>
      </c>
      <c r="O1982" t="s">
        <v>72</v>
      </c>
      <c r="P1982" t="s">
        <v>162</v>
      </c>
      <c r="Q1982">
        <v>2</v>
      </c>
      <c r="R1982" s="5">
        <v>234.81077016</v>
      </c>
      <c r="S1982" s="5">
        <v>252.47063142284571</v>
      </c>
      <c r="T1982" s="5">
        <v>503.93138032000002</v>
      </c>
      <c r="U1982">
        <v>2E-3</v>
      </c>
      <c r="V1982" s="5">
        <v>34.309840000000001</v>
      </c>
      <c r="W1982" t="s">
        <v>139</v>
      </c>
      <c r="X1982" s="3">
        <v>41546</v>
      </c>
      <c r="Y1982" s="3">
        <v>41546</v>
      </c>
      <c r="Z1982">
        <v>3</v>
      </c>
      <c r="AA1982" t="s">
        <v>8400</v>
      </c>
      <c r="AB1982">
        <f t="shared" si="152"/>
        <v>0</v>
      </c>
      <c r="AC1982" t="str">
        <f t="shared" si="150"/>
        <v>Thursday</v>
      </c>
      <c r="AD1982" s="5">
        <v>91.37</v>
      </c>
      <c r="AE1982">
        <v>2013</v>
      </c>
      <c r="AF1982">
        <v>39</v>
      </c>
      <c r="AG1982" s="14">
        <f t="shared" si="151"/>
        <v>6.8084349060010929E-2</v>
      </c>
      <c r="AH1982">
        <f t="shared" si="153"/>
        <v>0</v>
      </c>
      <c r="AI1982" t="str">
        <f t="shared" si="154"/>
        <v xml:space="preserve"> </v>
      </c>
    </row>
    <row r="1983" spans="1:35" x14ac:dyDescent="0.35">
      <c r="A1983">
        <v>1982</v>
      </c>
      <c r="B1983" t="s">
        <v>4954</v>
      </c>
      <c r="C1983" t="s">
        <v>4955</v>
      </c>
      <c r="D1983" t="s">
        <v>96</v>
      </c>
      <c r="E1983" t="s">
        <v>44</v>
      </c>
      <c r="F1983" t="s">
        <v>67</v>
      </c>
      <c r="G1983" t="s">
        <v>68</v>
      </c>
      <c r="H1983" t="s">
        <v>4956</v>
      </c>
      <c r="I1983" t="s">
        <v>34</v>
      </c>
      <c r="J1983" t="s">
        <v>4957</v>
      </c>
      <c r="K1983" s="3">
        <v>41367</v>
      </c>
      <c r="L1983" t="s">
        <v>36</v>
      </c>
      <c r="M1983" t="s">
        <v>4958</v>
      </c>
      <c r="N1983" t="s">
        <v>4959</v>
      </c>
      <c r="O1983" t="s">
        <v>39</v>
      </c>
      <c r="P1983" t="s">
        <v>165</v>
      </c>
      <c r="Q1983">
        <v>5</v>
      </c>
      <c r="R1983" s="5">
        <v>6.12</v>
      </c>
      <c r="S1983" s="5">
        <v>11.6</v>
      </c>
      <c r="T1983" s="5">
        <v>58</v>
      </c>
      <c r="U1983">
        <v>0</v>
      </c>
      <c r="V1983" s="5">
        <v>27.4</v>
      </c>
      <c r="W1983" t="s">
        <v>139</v>
      </c>
      <c r="X1983" s="3">
        <v>41370</v>
      </c>
      <c r="Y1983" s="3">
        <v>41370</v>
      </c>
      <c r="Z1983">
        <v>3</v>
      </c>
      <c r="AA1983" t="s">
        <v>8400</v>
      </c>
      <c r="AB1983">
        <f t="shared" si="152"/>
        <v>0</v>
      </c>
      <c r="AC1983" t="str">
        <f t="shared" si="150"/>
        <v>Wednesday</v>
      </c>
      <c r="AD1983" s="5">
        <v>1.9990000000000001</v>
      </c>
      <c r="AE1983">
        <v>2013</v>
      </c>
      <c r="AF1983">
        <v>14</v>
      </c>
      <c r="AG1983" s="14">
        <f t="shared" si="151"/>
        <v>0.47241379310344828</v>
      </c>
      <c r="AH1983">
        <f t="shared" si="153"/>
        <v>0</v>
      </c>
      <c r="AI1983" t="str">
        <f t="shared" si="154"/>
        <v xml:space="preserve"> </v>
      </c>
    </row>
    <row r="1984" spans="1:35" x14ac:dyDescent="0.35">
      <c r="A1984">
        <v>1983</v>
      </c>
      <c r="B1984" t="s">
        <v>4954</v>
      </c>
      <c r="C1984" t="s">
        <v>4955</v>
      </c>
      <c r="D1984" t="s">
        <v>96</v>
      </c>
      <c r="E1984" t="s">
        <v>44</v>
      </c>
      <c r="F1984" t="s">
        <v>67</v>
      </c>
      <c r="G1984" t="s">
        <v>68</v>
      </c>
      <c r="H1984" t="s">
        <v>4956</v>
      </c>
      <c r="I1984" t="s">
        <v>34</v>
      </c>
      <c r="J1984" t="s">
        <v>4957</v>
      </c>
      <c r="K1984" s="3">
        <v>41367</v>
      </c>
      <c r="L1984" t="s">
        <v>36</v>
      </c>
      <c r="M1984" t="s">
        <v>2088</v>
      </c>
      <c r="N1984" t="s">
        <v>2089</v>
      </c>
      <c r="O1984" t="s">
        <v>39</v>
      </c>
      <c r="P1984" t="s">
        <v>64</v>
      </c>
      <c r="Q1984">
        <v>3</v>
      </c>
      <c r="R1984" s="5">
        <v>7.293333333333333</v>
      </c>
      <c r="S1984" s="5">
        <v>13.333333333333332</v>
      </c>
      <c r="T1984" s="5">
        <v>40</v>
      </c>
      <c r="U1984">
        <v>0</v>
      </c>
      <c r="V1984" s="5">
        <v>18.12</v>
      </c>
      <c r="W1984" t="s">
        <v>139</v>
      </c>
      <c r="X1984" s="3">
        <v>41370</v>
      </c>
      <c r="Y1984" s="3">
        <v>41370</v>
      </c>
      <c r="Z1984">
        <v>3</v>
      </c>
      <c r="AA1984" t="s">
        <v>8400</v>
      </c>
      <c r="AB1984">
        <f t="shared" si="152"/>
        <v>0</v>
      </c>
      <c r="AC1984" t="str">
        <f t="shared" si="150"/>
        <v>Wednesday</v>
      </c>
      <c r="AD1984" s="5">
        <v>1.91</v>
      </c>
      <c r="AE1984">
        <v>2013</v>
      </c>
      <c r="AF1984">
        <v>14</v>
      </c>
      <c r="AG1984" s="14">
        <f t="shared" si="151"/>
        <v>0.45300000000000001</v>
      </c>
      <c r="AH1984">
        <f t="shared" si="153"/>
        <v>0</v>
      </c>
      <c r="AI1984" t="str">
        <f t="shared" si="154"/>
        <v xml:space="preserve"> </v>
      </c>
    </row>
    <row r="1985" spans="1:35" x14ac:dyDescent="0.35">
      <c r="A1985">
        <v>1984</v>
      </c>
      <c r="B1985" t="s">
        <v>399</v>
      </c>
      <c r="C1985" t="s">
        <v>400</v>
      </c>
      <c r="D1985" t="s">
        <v>29</v>
      </c>
      <c r="E1985" t="s">
        <v>84</v>
      </c>
      <c r="F1985" t="s">
        <v>740</v>
      </c>
      <c r="G1985" t="s">
        <v>741</v>
      </c>
      <c r="H1985" t="s">
        <v>1281</v>
      </c>
      <c r="I1985" t="s">
        <v>34</v>
      </c>
      <c r="J1985" t="s">
        <v>4960</v>
      </c>
      <c r="K1985" s="3">
        <v>41268</v>
      </c>
      <c r="L1985" t="s">
        <v>136</v>
      </c>
      <c r="M1985" t="s">
        <v>2316</v>
      </c>
      <c r="N1985" t="s">
        <v>2317</v>
      </c>
      <c r="O1985" t="s">
        <v>39</v>
      </c>
      <c r="P1985" t="s">
        <v>58</v>
      </c>
      <c r="Q1985">
        <v>2</v>
      </c>
      <c r="R1985" s="5">
        <v>17.84</v>
      </c>
      <c r="S1985" s="5">
        <v>21</v>
      </c>
      <c r="T1985" s="5">
        <v>42</v>
      </c>
      <c r="U1985">
        <v>0</v>
      </c>
      <c r="V1985" s="5">
        <v>6.32</v>
      </c>
      <c r="W1985" t="s">
        <v>139</v>
      </c>
      <c r="X1985" s="3">
        <v>41271</v>
      </c>
      <c r="Y1985" s="3">
        <v>41271</v>
      </c>
      <c r="Z1985">
        <v>3</v>
      </c>
      <c r="AA1985" t="s">
        <v>8400</v>
      </c>
      <c r="AB1985">
        <f t="shared" si="152"/>
        <v>0</v>
      </c>
      <c r="AC1985" t="str">
        <f t="shared" si="150"/>
        <v>Tuesday</v>
      </c>
      <c r="AD1985" s="5">
        <v>10.47</v>
      </c>
      <c r="AE1985">
        <v>2012</v>
      </c>
      <c r="AF1985">
        <v>52</v>
      </c>
      <c r="AG1985" s="14">
        <f t="shared" si="151"/>
        <v>0.15047619047619049</v>
      </c>
      <c r="AH1985">
        <f t="shared" si="153"/>
        <v>0</v>
      </c>
      <c r="AI1985" t="str">
        <f t="shared" si="154"/>
        <v xml:space="preserve"> </v>
      </c>
    </row>
    <row r="1986" spans="1:35" x14ac:dyDescent="0.35">
      <c r="A1986">
        <v>1985</v>
      </c>
      <c r="B1986" t="s">
        <v>3912</v>
      </c>
      <c r="C1986" t="s">
        <v>3913</v>
      </c>
      <c r="D1986" t="s">
        <v>96</v>
      </c>
      <c r="E1986" t="s">
        <v>84</v>
      </c>
      <c r="F1986" t="s">
        <v>168</v>
      </c>
      <c r="G1986" t="s">
        <v>2302</v>
      </c>
      <c r="H1986" t="s">
        <v>2302</v>
      </c>
      <c r="I1986" t="s">
        <v>34</v>
      </c>
      <c r="J1986" t="s">
        <v>4961</v>
      </c>
      <c r="K1986" s="3">
        <v>41347</v>
      </c>
      <c r="L1986" t="s">
        <v>98</v>
      </c>
      <c r="M1986" t="s">
        <v>891</v>
      </c>
      <c r="N1986" t="s">
        <v>892</v>
      </c>
      <c r="O1986" t="s">
        <v>39</v>
      </c>
      <c r="P1986" t="s">
        <v>61</v>
      </c>
      <c r="Q1986">
        <v>2</v>
      </c>
      <c r="R1986" s="5">
        <v>6.1568000000000014</v>
      </c>
      <c r="S1986" s="5">
        <v>10.074666666666669</v>
      </c>
      <c r="T1986" s="5">
        <v>12.089600000000003</v>
      </c>
      <c r="U1986">
        <v>0.4</v>
      </c>
      <c r="V1986" s="5">
        <v>-0.224</v>
      </c>
      <c r="W1986" t="s">
        <v>41</v>
      </c>
      <c r="X1986" s="3">
        <v>41352</v>
      </c>
      <c r="Y1986" s="3">
        <v>41352</v>
      </c>
      <c r="Z1986">
        <v>5</v>
      </c>
      <c r="AA1986" t="s">
        <v>8400</v>
      </c>
      <c r="AB1986">
        <f t="shared" si="152"/>
        <v>0</v>
      </c>
      <c r="AC1986" t="str">
        <f t="shared" ref="AC1986:AC2049" si="155">TEXT(K1986,"dddd")</f>
        <v>Thursday</v>
      </c>
      <c r="AD1986" s="5">
        <v>2.161</v>
      </c>
      <c r="AE1986">
        <v>2013</v>
      </c>
      <c r="AF1986">
        <v>11</v>
      </c>
      <c r="AG1986" s="14">
        <f t="shared" ref="AG1986:AG2049" si="156">V1986/T1986</f>
        <v>-1.8528321863419794E-2</v>
      </c>
      <c r="AH1986">
        <f t="shared" si="153"/>
        <v>0</v>
      </c>
      <c r="AI1986" t="str">
        <f t="shared" si="154"/>
        <v xml:space="preserve"> </v>
      </c>
    </row>
    <row r="1987" spans="1:35" x14ac:dyDescent="0.35">
      <c r="A1987">
        <v>1986</v>
      </c>
      <c r="B1987" t="s">
        <v>1357</v>
      </c>
      <c r="C1987" t="s">
        <v>1358</v>
      </c>
      <c r="D1987" t="s">
        <v>112</v>
      </c>
      <c r="E1987" t="s">
        <v>84</v>
      </c>
      <c r="F1987" t="s">
        <v>168</v>
      </c>
      <c r="G1987" t="s">
        <v>169</v>
      </c>
      <c r="H1987" t="s">
        <v>170</v>
      </c>
      <c r="I1987" t="s">
        <v>34</v>
      </c>
      <c r="J1987" t="s">
        <v>4962</v>
      </c>
      <c r="K1987" s="3">
        <v>41593</v>
      </c>
      <c r="L1987" t="s">
        <v>36</v>
      </c>
      <c r="M1987" t="s">
        <v>4175</v>
      </c>
      <c r="N1987" t="s">
        <v>4176</v>
      </c>
      <c r="O1987" t="s">
        <v>39</v>
      </c>
      <c r="P1987" t="s">
        <v>165</v>
      </c>
      <c r="Q1987">
        <v>3</v>
      </c>
      <c r="R1987" s="5">
        <v>121.68986666666667</v>
      </c>
      <c r="S1987" s="5">
        <v>155.1697777777778</v>
      </c>
      <c r="T1987" s="5">
        <v>279.30560000000003</v>
      </c>
      <c r="U1987">
        <v>0.4</v>
      </c>
      <c r="V1987" s="5">
        <v>-85.763999999999996</v>
      </c>
      <c r="W1987" t="s">
        <v>41</v>
      </c>
      <c r="X1987" s="3">
        <v>41598</v>
      </c>
      <c r="Y1987" s="3">
        <v>41598</v>
      </c>
      <c r="Z1987">
        <v>5</v>
      </c>
      <c r="AA1987" t="s">
        <v>8400</v>
      </c>
      <c r="AB1987">
        <f t="shared" ref="AB1987:AB2050" si="157">Y1987-X1987</f>
        <v>0</v>
      </c>
      <c r="AC1987" t="str">
        <f t="shared" si="155"/>
        <v>Friday</v>
      </c>
      <c r="AD1987" s="5">
        <v>11.583</v>
      </c>
      <c r="AE1987">
        <v>2013</v>
      </c>
      <c r="AF1987">
        <v>46</v>
      </c>
      <c r="AG1987" s="14">
        <f t="shared" si="156"/>
        <v>-0.30706151255112674</v>
      </c>
      <c r="AH1987">
        <f t="shared" ref="AH1987:AH2050" si="158">IF(AA1987 = "Late", 1, 0)</f>
        <v>0</v>
      </c>
      <c r="AI1987" t="str">
        <f t="shared" ref="AI1987:AI2050" si="159">IF(AB1987&gt;0, AB1987, " ")</f>
        <v xml:space="preserve"> </v>
      </c>
    </row>
    <row r="1988" spans="1:35" x14ac:dyDescent="0.35">
      <c r="A1988">
        <v>1987</v>
      </c>
      <c r="B1988" t="s">
        <v>1357</v>
      </c>
      <c r="C1988" t="s">
        <v>1358</v>
      </c>
      <c r="D1988" t="s">
        <v>112</v>
      </c>
      <c r="E1988" t="s">
        <v>84</v>
      </c>
      <c r="F1988" t="s">
        <v>168</v>
      </c>
      <c r="G1988" t="s">
        <v>169</v>
      </c>
      <c r="H1988" t="s">
        <v>170</v>
      </c>
      <c r="I1988" t="s">
        <v>34</v>
      </c>
      <c r="J1988" t="s">
        <v>4962</v>
      </c>
      <c r="K1988" s="3">
        <v>41593</v>
      </c>
      <c r="L1988" t="s">
        <v>36</v>
      </c>
      <c r="M1988" t="s">
        <v>1090</v>
      </c>
      <c r="N1988" t="s">
        <v>1091</v>
      </c>
      <c r="O1988" t="s">
        <v>51</v>
      </c>
      <c r="P1988" t="s">
        <v>93</v>
      </c>
      <c r="Q1988">
        <v>6</v>
      </c>
      <c r="R1988" s="5">
        <v>258.70746666666662</v>
      </c>
      <c r="S1988" s="5">
        <v>340.05911111111106</v>
      </c>
      <c r="T1988" s="5">
        <v>1224.2127999999998</v>
      </c>
      <c r="U1988">
        <v>0.4</v>
      </c>
      <c r="V1988" s="5">
        <v>-328.03199999999998</v>
      </c>
      <c r="W1988" t="s">
        <v>41</v>
      </c>
      <c r="X1988" s="3">
        <v>41598</v>
      </c>
      <c r="Y1988" s="3">
        <v>41601</v>
      </c>
      <c r="Z1988">
        <v>8</v>
      </c>
      <c r="AA1988" t="s">
        <v>8399</v>
      </c>
      <c r="AB1988">
        <f t="shared" si="157"/>
        <v>3</v>
      </c>
      <c r="AC1988" t="str">
        <f t="shared" si="155"/>
        <v>Friday</v>
      </c>
      <c r="AD1988" s="5">
        <v>95.075999999999993</v>
      </c>
      <c r="AE1988">
        <v>2013</v>
      </c>
      <c r="AF1988">
        <v>46</v>
      </c>
      <c r="AG1988" s="14">
        <f t="shared" si="156"/>
        <v>-0.26795341463510269</v>
      </c>
      <c r="AH1988">
        <f t="shared" si="158"/>
        <v>1</v>
      </c>
      <c r="AI1988">
        <f t="shared" si="159"/>
        <v>3</v>
      </c>
    </row>
    <row r="1989" spans="1:35" x14ac:dyDescent="0.35">
      <c r="A1989">
        <v>1988</v>
      </c>
      <c r="B1989" t="s">
        <v>1357</v>
      </c>
      <c r="C1989" t="s">
        <v>1358</v>
      </c>
      <c r="D1989" t="s">
        <v>112</v>
      </c>
      <c r="E1989" t="s">
        <v>84</v>
      </c>
      <c r="F1989" t="s">
        <v>168</v>
      </c>
      <c r="G1989" t="s">
        <v>169</v>
      </c>
      <c r="H1989" t="s">
        <v>170</v>
      </c>
      <c r="I1989" t="s">
        <v>34</v>
      </c>
      <c r="J1989" t="s">
        <v>4962</v>
      </c>
      <c r="K1989" s="3">
        <v>41593</v>
      </c>
      <c r="L1989" t="s">
        <v>36</v>
      </c>
      <c r="M1989" t="s">
        <v>4963</v>
      </c>
      <c r="N1989" t="s">
        <v>4964</v>
      </c>
      <c r="O1989" t="s">
        <v>39</v>
      </c>
      <c r="P1989" t="s">
        <v>61</v>
      </c>
      <c r="Q1989">
        <v>4</v>
      </c>
      <c r="R1989" s="5">
        <v>38.148799999999994</v>
      </c>
      <c r="S1989" s="5">
        <v>43.761333333333326</v>
      </c>
      <c r="T1989" s="5">
        <v>105.02719999999998</v>
      </c>
      <c r="U1989">
        <v>0.4</v>
      </c>
      <c r="V1989" s="5">
        <v>-47.567999999999998</v>
      </c>
      <c r="W1989" t="s">
        <v>41</v>
      </c>
      <c r="X1989" s="3">
        <v>41598</v>
      </c>
      <c r="Y1989" s="3">
        <v>41601</v>
      </c>
      <c r="Z1989">
        <v>8</v>
      </c>
      <c r="AA1989" t="s">
        <v>8399</v>
      </c>
      <c r="AB1989">
        <f t="shared" si="157"/>
        <v>3</v>
      </c>
      <c r="AC1989" t="str">
        <f t="shared" si="155"/>
        <v>Friday</v>
      </c>
      <c r="AD1989" s="5">
        <v>4.0890000000000004</v>
      </c>
      <c r="AE1989">
        <v>2013</v>
      </c>
      <c r="AF1989">
        <v>46</v>
      </c>
      <c r="AG1989" s="14">
        <f t="shared" si="156"/>
        <v>-0.45291124584869452</v>
      </c>
      <c r="AH1989">
        <f t="shared" si="158"/>
        <v>1</v>
      </c>
      <c r="AI1989">
        <f t="shared" si="159"/>
        <v>3</v>
      </c>
    </row>
    <row r="1990" spans="1:35" x14ac:dyDescent="0.35">
      <c r="A1990">
        <v>1989</v>
      </c>
      <c r="B1990" t="s">
        <v>1357</v>
      </c>
      <c r="C1990" t="s">
        <v>1358</v>
      </c>
      <c r="D1990" t="s">
        <v>112</v>
      </c>
      <c r="E1990" t="s">
        <v>84</v>
      </c>
      <c r="F1990" t="s">
        <v>168</v>
      </c>
      <c r="G1990" t="s">
        <v>169</v>
      </c>
      <c r="H1990" t="s">
        <v>170</v>
      </c>
      <c r="I1990" t="s">
        <v>34</v>
      </c>
      <c r="J1990" t="s">
        <v>4962</v>
      </c>
      <c r="K1990" s="3">
        <v>41593</v>
      </c>
      <c r="L1990" t="s">
        <v>36</v>
      </c>
      <c r="M1990" t="s">
        <v>4965</v>
      </c>
      <c r="N1990" t="s">
        <v>4966</v>
      </c>
      <c r="O1990" t="s">
        <v>39</v>
      </c>
      <c r="P1990" t="s">
        <v>183</v>
      </c>
      <c r="Q1990">
        <v>2</v>
      </c>
      <c r="R1990" s="5">
        <v>41.028799999999997</v>
      </c>
      <c r="S1990" s="5">
        <v>62.394666666666666</v>
      </c>
      <c r="T1990" s="5">
        <v>74.873599999999996</v>
      </c>
      <c r="U1990">
        <v>0.4</v>
      </c>
      <c r="V1990" s="5">
        <v>-7.1840000000000002</v>
      </c>
      <c r="W1990" t="s">
        <v>41</v>
      </c>
      <c r="X1990" s="3">
        <v>41598</v>
      </c>
      <c r="Y1990" s="3">
        <v>41599</v>
      </c>
      <c r="Z1990">
        <v>6</v>
      </c>
      <c r="AA1990" t="s">
        <v>8399</v>
      </c>
      <c r="AB1990">
        <f t="shared" si="157"/>
        <v>1</v>
      </c>
      <c r="AC1990" t="str">
        <f t="shared" si="155"/>
        <v>Friday</v>
      </c>
      <c r="AD1990" s="5">
        <v>6.4370000000000003</v>
      </c>
      <c r="AE1990">
        <v>2013</v>
      </c>
      <c r="AF1990">
        <v>46</v>
      </c>
      <c r="AG1990" s="14">
        <f t="shared" si="156"/>
        <v>-9.5948371655697071E-2</v>
      </c>
      <c r="AH1990">
        <f t="shared" si="158"/>
        <v>1</v>
      </c>
      <c r="AI1990">
        <f t="shared" si="159"/>
        <v>1</v>
      </c>
    </row>
    <row r="1991" spans="1:35" x14ac:dyDescent="0.35">
      <c r="A1991">
        <v>1990</v>
      </c>
      <c r="B1991" t="s">
        <v>1357</v>
      </c>
      <c r="C1991" t="s">
        <v>1358</v>
      </c>
      <c r="D1991" t="s">
        <v>112</v>
      </c>
      <c r="E1991" t="s">
        <v>84</v>
      </c>
      <c r="F1991" t="s">
        <v>168</v>
      </c>
      <c r="G1991" t="s">
        <v>169</v>
      </c>
      <c r="H1991" t="s">
        <v>170</v>
      </c>
      <c r="I1991" t="s">
        <v>34</v>
      </c>
      <c r="J1991" t="s">
        <v>4962</v>
      </c>
      <c r="K1991" s="3">
        <v>41593</v>
      </c>
      <c r="L1991" t="s">
        <v>36</v>
      </c>
      <c r="M1991" t="s">
        <v>4915</v>
      </c>
      <c r="N1991" t="s">
        <v>4916</v>
      </c>
      <c r="O1991" t="s">
        <v>72</v>
      </c>
      <c r="P1991" t="s">
        <v>178</v>
      </c>
      <c r="Q1991">
        <v>4</v>
      </c>
      <c r="R1991" s="5">
        <v>255.52239999999998</v>
      </c>
      <c r="S1991" s="5">
        <v>425.84399999999999</v>
      </c>
      <c r="T1991" s="5">
        <v>1022.0255999999999</v>
      </c>
      <c r="U1991">
        <v>0.4</v>
      </c>
      <c r="V1991" s="5">
        <v>-6.4000000000000001E-2</v>
      </c>
      <c r="W1991" t="s">
        <v>41</v>
      </c>
      <c r="X1991" s="3">
        <v>41598</v>
      </c>
      <c r="Y1991" s="3">
        <v>41601</v>
      </c>
      <c r="Z1991">
        <v>8</v>
      </c>
      <c r="AA1991" t="s">
        <v>8399</v>
      </c>
      <c r="AB1991">
        <f t="shared" si="157"/>
        <v>3</v>
      </c>
      <c r="AC1991" t="str">
        <f t="shared" si="155"/>
        <v>Friday</v>
      </c>
      <c r="AD1991" s="5">
        <v>110.36499999999999</v>
      </c>
      <c r="AE1991">
        <v>2013</v>
      </c>
      <c r="AF1991">
        <v>46</v>
      </c>
      <c r="AG1991" s="14">
        <f t="shared" si="156"/>
        <v>-6.262074061549926E-5</v>
      </c>
      <c r="AH1991">
        <f t="shared" si="158"/>
        <v>1</v>
      </c>
      <c r="AI1991">
        <f t="shared" si="159"/>
        <v>3</v>
      </c>
    </row>
    <row r="1992" spans="1:35" x14ac:dyDescent="0.35">
      <c r="A1992">
        <v>1991</v>
      </c>
      <c r="B1992" t="s">
        <v>1357</v>
      </c>
      <c r="C1992" t="s">
        <v>1358</v>
      </c>
      <c r="D1992" t="s">
        <v>112</v>
      </c>
      <c r="E1992" t="s">
        <v>84</v>
      </c>
      <c r="F1992" t="s">
        <v>168</v>
      </c>
      <c r="G1992" t="s">
        <v>169</v>
      </c>
      <c r="H1992" t="s">
        <v>170</v>
      </c>
      <c r="I1992" t="s">
        <v>34</v>
      </c>
      <c r="J1992" t="s">
        <v>4962</v>
      </c>
      <c r="K1992" s="3">
        <v>41593</v>
      </c>
      <c r="L1992" t="s">
        <v>36</v>
      </c>
      <c r="M1992" t="s">
        <v>4967</v>
      </c>
      <c r="N1992" t="s">
        <v>4968</v>
      </c>
      <c r="O1992" t="s">
        <v>72</v>
      </c>
      <c r="P1992" t="s">
        <v>178</v>
      </c>
      <c r="Q1992">
        <v>1</v>
      </c>
      <c r="R1992" s="5">
        <v>50.162399999999998</v>
      </c>
      <c r="S1992" s="5">
        <v>58.410666666666671</v>
      </c>
      <c r="T1992" s="5">
        <v>35.046399999999998</v>
      </c>
      <c r="U1992">
        <v>0.4</v>
      </c>
      <c r="V1992" s="5">
        <v>-15.116</v>
      </c>
      <c r="W1992" t="s">
        <v>41</v>
      </c>
      <c r="X1992" s="3">
        <v>41598</v>
      </c>
      <c r="Y1992" s="3">
        <v>41598</v>
      </c>
      <c r="Z1992">
        <v>5</v>
      </c>
      <c r="AA1992" t="s">
        <v>8400</v>
      </c>
      <c r="AB1992">
        <f t="shared" si="157"/>
        <v>0</v>
      </c>
      <c r="AC1992" t="str">
        <f t="shared" si="155"/>
        <v>Friday</v>
      </c>
      <c r="AD1992" s="5">
        <v>2.04</v>
      </c>
      <c r="AE1992">
        <v>2013</v>
      </c>
      <c r="AF1992">
        <v>46</v>
      </c>
      <c r="AG1992" s="14">
        <f t="shared" si="156"/>
        <v>-0.431313915266618</v>
      </c>
      <c r="AH1992">
        <f t="shared" si="158"/>
        <v>0</v>
      </c>
      <c r="AI1992" t="str">
        <f t="shared" si="159"/>
        <v xml:space="preserve"> </v>
      </c>
    </row>
    <row r="1993" spans="1:35" x14ac:dyDescent="0.35">
      <c r="A1993">
        <v>1992</v>
      </c>
      <c r="B1993" t="s">
        <v>1357</v>
      </c>
      <c r="C1993" t="s">
        <v>1358</v>
      </c>
      <c r="D1993" t="s">
        <v>112</v>
      </c>
      <c r="E1993" t="s">
        <v>84</v>
      </c>
      <c r="F1993" t="s">
        <v>168</v>
      </c>
      <c r="G1993" t="s">
        <v>169</v>
      </c>
      <c r="H1993" t="s">
        <v>170</v>
      </c>
      <c r="I1993" t="s">
        <v>34</v>
      </c>
      <c r="J1993" t="s">
        <v>4962</v>
      </c>
      <c r="K1993" s="3">
        <v>41593</v>
      </c>
      <c r="L1993" t="s">
        <v>36</v>
      </c>
      <c r="M1993" t="s">
        <v>3889</v>
      </c>
      <c r="N1993" t="s">
        <v>3890</v>
      </c>
      <c r="O1993" t="s">
        <v>72</v>
      </c>
      <c r="P1993" t="s">
        <v>79</v>
      </c>
      <c r="Q1993">
        <v>3</v>
      </c>
      <c r="R1993" s="5">
        <v>16.325600000000001</v>
      </c>
      <c r="S1993" s="5">
        <v>20.869333333333337</v>
      </c>
      <c r="T1993" s="5">
        <v>37.564800000000005</v>
      </c>
      <c r="U1993">
        <v>0.4</v>
      </c>
      <c r="V1993" s="5">
        <v>-11.412000000000001</v>
      </c>
      <c r="W1993" t="s">
        <v>41</v>
      </c>
      <c r="X1993" s="3">
        <v>41598</v>
      </c>
      <c r="Y1993" s="3">
        <v>41598</v>
      </c>
      <c r="Z1993">
        <v>5</v>
      </c>
      <c r="AA1993" t="s">
        <v>8400</v>
      </c>
      <c r="AB1993">
        <f t="shared" si="157"/>
        <v>0</v>
      </c>
      <c r="AC1993" t="str">
        <f t="shared" si="155"/>
        <v>Friday</v>
      </c>
      <c r="AD1993" s="5">
        <v>2.7290000000000001</v>
      </c>
      <c r="AE1993">
        <v>2013</v>
      </c>
      <c r="AF1993">
        <v>46</v>
      </c>
      <c r="AG1993" s="14">
        <f t="shared" si="156"/>
        <v>-0.30379504216713515</v>
      </c>
      <c r="AH1993">
        <f t="shared" si="158"/>
        <v>0</v>
      </c>
      <c r="AI1993" t="str">
        <f t="shared" si="159"/>
        <v xml:space="preserve"> </v>
      </c>
    </row>
    <row r="1994" spans="1:35" x14ac:dyDescent="0.35">
      <c r="A1994">
        <v>1993</v>
      </c>
      <c r="B1994" t="s">
        <v>1357</v>
      </c>
      <c r="C1994" t="s">
        <v>1358</v>
      </c>
      <c r="D1994" t="s">
        <v>112</v>
      </c>
      <c r="E1994" t="s">
        <v>84</v>
      </c>
      <c r="F1994" t="s">
        <v>168</v>
      </c>
      <c r="G1994" t="s">
        <v>169</v>
      </c>
      <c r="H1994" t="s">
        <v>170</v>
      </c>
      <c r="I1994" t="s">
        <v>34</v>
      </c>
      <c r="J1994" t="s">
        <v>4962</v>
      </c>
      <c r="K1994" s="3">
        <v>41593</v>
      </c>
      <c r="L1994" t="s">
        <v>36</v>
      </c>
      <c r="M1994" t="s">
        <v>3286</v>
      </c>
      <c r="N1994" t="s">
        <v>3287</v>
      </c>
      <c r="O1994" t="s">
        <v>39</v>
      </c>
      <c r="P1994" t="s">
        <v>58</v>
      </c>
      <c r="Q1994">
        <v>4</v>
      </c>
      <c r="R1994" s="5">
        <v>6.7091999999999983</v>
      </c>
      <c r="S1994" s="5">
        <v>10.63533333333333</v>
      </c>
      <c r="T1994" s="5">
        <v>25.524799999999992</v>
      </c>
      <c r="U1994">
        <v>0.4</v>
      </c>
      <c r="V1994" s="5">
        <v>-1.3120000000000001</v>
      </c>
      <c r="W1994" t="s">
        <v>41</v>
      </c>
      <c r="X1994" s="3">
        <v>41598</v>
      </c>
      <c r="Y1994" s="3">
        <v>41598</v>
      </c>
      <c r="Z1994">
        <v>5</v>
      </c>
      <c r="AA1994" t="s">
        <v>8400</v>
      </c>
      <c r="AB1994">
        <f t="shared" si="157"/>
        <v>0</v>
      </c>
      <c r="AC1994" t="str">
        <f t="shared" si="155"/>
        <v>Friday</v>
      </c>
      <c r="AD1994" s="5">
        <v>2.069</v>
      </c>
      <c r="AE1994">
        <v>2013</v>
      </c>
      <c r="AF1994">
        <v>46</v>
      </c>
      <c r="AG1994" s="14">
        <f t="shared" si="156"/>
        <v>-5.140099040932742E-2</v>
      </c>
      <c r="AH1994">
        <f t="shared" si="158"/>
        <v>0</v>
      </c>
      <c r="AI1994" t="str">
        <f t="shared" si="159"/>
        <v xml:space="preserve"> </v>
      </c>
    </row>
    <row r="1995" spans="1:35" x14ac:dyDescent="0.35">
      <c r="A1995">
        <v>1994</v>
      </c>
      <c r="B1995" t="s">
        <v>1357</v>
      </c>
      <c r="C1995" t="s">
        <v>1358</v>
      </c>
      <c r="D1995" t="s">
        <v>112</v>
      </c>
      <c r="E1995" t="s">
        <v>84</v>
      </c>
      <c r="F1995" t="s">
        <v>168</v>
      </c>
      <c r="G1995" t="s">
        <v>169</v>
      </c>
      <c r="H1995" t="s">
        <v>170</v>
      </c>
      <c r="I1995" t="s">
        <v>34</v>
      </c>
      <c r="J1995" t="s">
        <v>4962</v>
      </c>
      <c r="K1995" s="3">
        <v>41593</v>
      </c>
      <c r="L1995" t="s">
        <v>36</v>
      </c>
      <c r="M1995" t="s">
        <v>4969</v>
      </c>
      <c r="N1995" t="s">
        <v>4970</v>
      </c>
      <c r="O1995" t="s">
        <v>39</v>
      </c>
      <c r="P1995" t="s">
        <v>58</v>
      </c>
      <c r="Q1995">
        <v>4</v>
      </c>
      <c r="R1995" s="5">
        <v>36.417200000000001</v>
      </c>
      <c r="S1995" s="5">
        <v>41.448666666666668</v>
      </c>
      <c r="T1995" s="5">
        <v>99.476799999999997</v>
      </c>
      <c r="U1995">
        <v>0.4</v>
      </c>
      <c r="V1995" s="5">
        <v>-46.192</v>
      </c>
      <c r="W1995" t="s">
        <v>41</v>
      </c>
      <c r="X1995" s="3">
        <v>41598</v>
      </c>
      <c r="Y1995" s="3">
        <v>41598</v>
      </c>
      <c r="Z1995">
        <v>5</v>
      </c>
      <c r="AA1995" t="s">
        <v>8400</v>
      </c>
      <c r="AB1995">
        <f t="shared" si="157"/>
        <v>0</v>
      </c>
      <c r="AC1995" t="str">
        <f t="shared" si="155"/>
        <v>Friday</v>
      </c>
      <c r="AD1995" s="5">
        <v>4.5439999999999996</v>
      </c>
      <c r="AE1995">
        <v>2013</v>
      </c>
      <c r="AF1995">
        <v>46</v>
      </c>
      <c r="AG1995" s="14">
        <f t="shared" si="156"/>
        <v>-0.46434947646084312</v>
      </c>
      <c r="AH1995">
        <f t="shared" si="158"/>
        <v>0</v>
      </c>
      <c r="AI1995" t="str">
        <f t="shared" si="159"/>
        <v xml:space="preserve"> </v>
      </c>
    </row>
    <row r="1996" spans="1:35" x14ac:dyDescent="0.35">
      <c r="A1996">
        <v>1995</v>
      </c>
      <c r="B1996" t="s">
        <v>1837</v>
      </c>
      <c r="C1996" t="s">
        <v>1838</v>
      </c>
      <c r="D1996" t="s">
        <v>29</v>
      </c>
      <c r="E1996" t="s">
        <v>199</v>
      </c>
      <c r="F1996" t="s">
        <v>212</v>
      </c>
      <c r="G1996" t="s">
        <v>1853</v>
      </c>
      <c r="H1996" t="s">
        <v>1854</v>
      </c>
      <c r="I1996" t="s">
        <v>34</v>
      </c>
      <c r="J1996" t="s">
        <v>4971</v>
      </c>
      <c r="K1996" s="3">
        <v>41771</v>
      </c>
      <c r="L1996" t="s">
        <v>98</v>
      </c>
      <c r="M1996" t="s">
        <v>4972</v>
      </c>
      <c r="N1996" t="s">
        <v>4973</v>
      </c>
      <c r="O1996" t="s">
        <v>39</v>
      </c>
      <c r="P1996" t="s">
        <v>58</v>
      </c>
      <c r="Q1996">
        <v>2</v>
      </c>
      <c r="R1996" s="5">
        <v>25.227200000000003</v>
      </c>
      <c r="S1996" s="5">
        <v>32.338999999999999</v>
      </c>
      <c r="T1996" s="5">
        <v>51.742400000000004</v>
      </c>
      <c r="U1996">
        <v>0.2</v>
      </c>
      <c r="V1996" s="5">
        <v>1.288</v>
      </c>
      <c r="W1996" t="s">
        <v>41</v>
      </c>
      <c r="X1996" s="3">
        <v>41776</v>
      </c>
      <c r="Y1996" s="3">
        <v>41776</v>
      </c>
      <c r="Z1996">
        <v>5</v>
      </c>
      <c r="AA1996" t="s">
        <v>8400</v>
      </c>
      <c r="AB1996">
        <f t="shared" si="157"/>
        <v>0</v>
      </c>
      <c r="AC1996" t="str">
        <f t="shared" si="155"/>
        <v>Monday</v>
      </c>
      <c r="AD1996" s="5">
        <v>2.7970000000000002</v>
      </c>
      <c r="AE1996">
        <v>2014</v>
      </c>
      <c r="AF1996">
        <v>20</v>
      </c>
      <c r="AG1996" s="14">
        <f t="shared" si="156"/>
        <v>2.4892544605584589E-2</v>
      </c>
      <c r="AH1996">
        <f t="shared" si="158"/>
        <v>0</v>
      </c>
      <c r="AI1996" t="str">
        <f t="shared" si="159"/>
        <v xml:space="preserve"> </v>
      </c>
    </row>
    <row r="1997" spans="1:35" x14ac:dyDescent="0.35">
      <c r="A1997">
        <v>1996</v>
      </c>
      <c r="B1997" t="s">
        <v>4974</v>
      </c>
      <c r="C1997" t="s">
        <v>4975</v>
      </c>
      <c r="D1997" t="s">
        <v>29</v>
      </c>
      <c r="E1997" t="s">
        <v>30</v>
      </c>
      <c r="F1997" t="s">
        <v>31</v>
      </c>
      <c r="G1997" t="s">
        <v>767</v>
      </c>
      <c r="H1997" t="s">
        <v>4642</v>
      </c>
      <c r="I1997" t="s">
        <v>34</v>
      </c>
      <c r="J1997" t="s">
        <v>4976</v>
      </c>
      <c r="K1997" s="3">
        <v>40646</v>
      </c>
      <c r="L1997" t="s">
        <v>36</v>
      </c>
      <c r="M1997" t="s">
        <v>4977</v>
      </c>
      <c r="N1997" t="s">
        <v>4978</v>
      </c>
      <c r="O1997" t="s">
        <v>51</v>
      </c>
      <c r="P1997" t="s">
        <v>55</v>
      </c>
      <c r="Q1997">
        <v>1</v>
      </c>
      <c r="R1997" s="5">
        <v>205.6448</v>
      </c>
      <c r="S1997" s="5">
        <v>244.92599999999999</v>
      </c>
      <c r="T1997" s="5">
        <v>195.9408</v>
      </c>
      <c r="U1997">
        <v>0.2</v>
      </c>
      <c r="V1997" s="5">
        <v>-9.7040000000000006</v>
      </c>
      <c r="W1997" t="s">
        <v>155</v>
      </c>
      <c r="X1997" s="3">
        <v>40648</v>
      </c>
      <c r="Y1997" s="3">
        <v>40648</v>
      </c>
      <c r="Z1997">
        <v>2</v>
      </c>
      <c r="AA1997" t="s">
        <v>8400</v>
      </c>
      <c r="AB1997">
        <f t="shared" si="157"/>
        <v>0</v>
      </c>
      <c r="AC1997" t="str">
        <f t="shared" si="155"/>
        <v>Wednesday</v>
      </c>
      <c r="AD1997" s="5">
        <v>17.786999999999999</v>
      </c>
      <c r="AE1997">
        <v>2011</v>
      </c>
      <c r="AF1997">
        <v>16</v>
      </c>
      <c r="AG1997" s="14">
        <f t="shared" si="156"/>
        <v>-4.9525162702203938E-2</v>
      </c>
      <c r="AH1997">
        <f t="shared" si="158"/>
        <v>0</v>
      </c>
      <c r="AI1997" t="str">
        <f t="shared" si="159"/>
        <v xml:space="preserve"> </v>
      </c>
    </row>
    <row r="1998" spans="1:35" x14ac:dyDescent="0.35">
      <c r="A1998">
        <v>1997</v>
      </c>
      <c r="B1998" t="s">
        <v>4974</v>
      </c>
      <c r="C1998" t="s">
        <v>4975</v>
      </c>
      <c r="D1998" t="s">
        <v>29</v>
      </c>
      <c r="E1998" t="s">
        <v>30</v>
      </c>
      <c r="F1998" t="s">
        <v>31</v>
      </c>
      <c r="G1998" t="s">
        <v>767</v>
      </c>
      <c r="H1998" t="s">
        <v>4642</v>
      </c>
      <c r="I1998" t="s">
        <v>34</v>
      </c>
      <c r="J1998" t="s">
        <v>4976</v>
      </c>
      <c r="K1998" s="3">
        <v>40646</v>
      </c>
      <c r="L1998" t="s">
        <v>36</v>
      </c>
      <c r="M1998" t="s">
        <v>91</v>
      </c>
      <c r="N1998" t="s">
        <v>92</v>
      </c>
      <c r="O1998" t="s">
        <v>51</v>
      </c>
      <c r="P1998" t="s">
        <v>93</v>
      </c>
      <c r="Q1998">
        <v>2</v>
      </c>
      <c r="R1998" s="5">
        <v>39.494399999999999</v>
      </c>
      <c r="S1998" s="5">
        <v>51.977999999999994</v>
      </c>
      <c r="T1998" s="5">
        <v>83.1648</v>
      </c>
      <c r="U1998">
        <v>0.2</v>
      </c>
      <c r="V1998" s="5">
        <v>4.1760000000000002</v>
      </c>
      <c r="W1998" t="s">
        <v>155</v>
      </c>
      <c r="X1998" s="3">
        <v>40648</v>
      </c>
      <c r="Y1998" s="3">
        <v>40651</v>
      </c>
      <c r="Z1998">
        <v>5</v>
      </c>
      <c r="AA1998" t="s">
        <v>8399</v>
      </c>
      <c r="AB1998">
        <f t="shared" si="157"/>
        <v>3</v>
      </c>
      <c r="AC1998" t="str">
        <f t="shared" si="155"/>
        <v>Wednesday</v>
      </c>
      <c r="AD1998" s="5">
        <v>6.9370000000000003</v>
      </c>
      <c r="AE1998">
        <v>2011</v>
      </c>
      <c r="AF1998">
        <v>16</v>
      </c>
      <c r="AG1998" s="14">
        <f t="shared" si="156"/>
        <v>5.0213551887336949E-2</v>
      </c>
      <c r="AH1998">
        <f t="shared" si="158"/>
        <v>1</v>
      </c>
      <c r="AI1998">
        <f t="shared" si="159"/>
        <v>3</v>
      </c>
    </row>
    <row r="1999" spans="1:35" x14ac:dyDescent="0.35">
      <c r="A1999">
        <v>1998</v>
      </c>
      <c r="B1999" t="s">
        <v>4979</v>
      </c>
      <c r="C1999" t="s">
        <v>4980</v>
      </c>
      <c r="D1999" t="s">
        <v>112</v>
      </c>
      <c r="E1999" t="s">
        <v>199</v>
      </c>
      <c r="F1999" t="s">
        <v>212</v>
      </c>
      <c r="G1999" t="s">
        <v>134</v>
      </c>
      <c r="H1999" t="s">
        <v>688</v>
      </c>
      <c r="I1999" t="s">
        <v>34</v>
      </c>
      <c r="J1999" t="s">
        <v>4981</v>
      </c>
      <c r="K1999" s="3">
        <v>41422</v>
      </c>
      <c r="L1999" t="s">
        <v>36</v>
      </c>
      <c r="M1999" t="s">
        <v>4982</v>
      </c>
      <c r="N1999" t="s">
        <v>4983</v>
      </c>
      <c r="O1999" t="s">
        <v>39</v>
      </c>
      <c r="P1999" t="s">
        <v>76</v>
      </c>
      <c r="Q1999">
        <v>2</v>
      </c>
      <c r="R1999" s="5">
        <v>25.0944</v>
      </c>
      <c r="S1999" s="5">
        <v>30.228000000000002</v>
      </c>
      <c r="T1999" s="5">
        <v>48.364800000000002</v>
      </c>
      <c r="U1999">
        <v>0.2</v>
      </c>
      <c r="V1999" s="5">
        <v>-1.8240000000000001</v>
      </c>
      <c r="W1999" t="s">
        <v>155</v>
      </c>
      <c r="X1999" s="3">
        <v>41424</v>
      </c>
      <c r="Y1999" s="3">
        <v>41424</v>
      </c>
      <c r="Z1999">
        <v>2</v>
      </c>
      <c r="AA1999" t="s">
        <v>8400</v>
      </c>
      <c r="AB1999">
        <f t="shared" si="157"/>
        <v>0</v>
      </c>
      <c r="AC1999" t="str">
        <f t="shared" si="155"/>
        <v>Tuesday</v>
      </c>
      <c r="AD1999" s="5">
        <v>9.452</v>
      </c>
      <c r="AE1999">
        <v>2013</v>
      </c>
      <c r="AF1999">
        <v>22</v>
      </c>
      <c r="AG1999" s="14">
        <f t="shared" si="156"/>
        <v>-3.7713378324732039E-2</v>
      </c>
      <c r="AH1999">
        <f t="shared" si="158"/>
        <v>0</v>
      </c>
      <c r="AI1999" t="str">
        <f t="shared" si="159"/>
        <v xml:space="preserve"> </v>
      </c>
    </row>
    <row r="2000" spans="1:35" x14ac:dyDescent="0.35">
      <c r="A2000">
        <v>1999</v>
      </c>
      <c r="B2000" t="s">
        <v>4979</v>
      </c>
      <c r="C2000" t="s">
        <v>4980</v>
      </c>
      <c r="D2000" t="s">
        <v>112</v>
      </c>
      <c r="E2000" t="s">
        <v>199</v>
      </c>
      <c r="F2000" t="s">
        <v>212</v>
      </c>
      <c r="G2000" t="s">
        <v>134</v>
      </c>
      <c r="H2000" t="s">
        <v>688</v>
      </c>
      <c r="I2000" t="s">
        <v>34</v>
      </c>
      <c r="J2000" t="s">
        <v>4981</v>
      </c>
      <c r="K2000" s="3">
        <v>41422</v>
      </c>
      <c r="L2000" t="s">
        <v>36</v>
      </c>
      <c r="M2000" t="s">
        <v>4984</v>
      </c>
      <c r="N2000" t="s">
        <v>1824</v>
      </c>
      <c r="O2000" t="s">
        <v>39</v>
      </c>
      <c r="P2000" t="s">
        <v>90</v>
      </c>
      <c r="Q2000">
        <v>6</v>
      </c>
      <c r="R2000" s="5">
        <v>5.5583999999999998</v>
      </c>
      <c r="S2000" s="5">
        <v>7.4079999999999995</v>
      </c>
      <c r="T2000" s="5">
        <v>35.558399999999999</v>
      </c>
      <c r="U2000">
        <v>0.2</v>
      </c>
      <c r="V2000" s="5">
        <v>2.2080000000000002</v>
      </c>
      <c r="W2000" t="s">
        <v>155</v>
      </c>
      <c r="X2000" s="3">
        <v>41424</v>
      </c>
      <c r="Y2000" s="3">
        <v>41424</v>
      </c>
      <c r="Z2000">
        <v>2</v>
      </c>
      <c r="AA2000" t="s">
        <v>8400</v>
      </c>
      <c r="AB2000">
        <f t="shared" si="157"/>
        <v>0</v>
      </c>
      <c r="AC2000" t="str">
        <f t="shared" si="155"/>
        <v>Tuesday</v>
      </c>
      <c r="AD2000" s="5">
        <v>8.4190000000000005</v>
      </c>
      <c r="AE2000">
        <v>2013</v>
      </c>
      <c r="AF2000">
        <v>22</v>
      </c>
      <c r="AG2000" s="14">
        <f t="shared" si="156"/>
        <v>6.2095032397408212E-2</v>
      </c>
      <c r="AH2000">
        <f t="shared" si="158"/>
        <v>0</v>
      </c>
      <c r="AI2000" t="str">
        <f t="shared" si="159"/>
        <v xml:space="preserve"> </v>
      </c>
    </row>
    <row r="2001" spans="1:35" x14ac:dyDescent="0.35">
      <c r="A2001">
        <v>2000</v>
      </c>
      <c r="B2001" t="s">
        <v>4979</v>
      </c>
      <c r="C2001" t="s">
        <v>4980</v>
      </c>
      <c r="D2001" t="s">
        <v>112</v>
      </c>
      <c r="E2001" t="s">
        <v>199</v>
      </c>
      <c r="F2001" t="s">
        <v>212</v>
      </c>
      <c r="G2001" t="s">
        <v>134</v>
      </c>
      <c r="H2001" t="s">
        <v>688</v>
      </c>
      <c r="I2001" t="s">
        <v>34</v>
      </c>
      <c r="J2001" t="s">
        <v>4981</v>
      </c>
      <c r="K2001" s="3">
        <v>41422</v>
      </c>
      <c r="L2001" t="s">
        <v>36</v>
      </c>
      <c r="M2001" t="s">
        <v>2509</v>
      </c>
      <c r="N2001" t="s">
        <v>2510</v>
      </c>
      <c r="O2001" t="s">
        <v>39</v>
      </c>
      <c r="P2001" t="s">
        <v>340</v>
      </c>
      <c r="Q2001">
        <v>5</v>
      </c>
      <c r="R2001" s="5">
        <v>9.2591999999999999</v>
      </c>
      <c r="S2001" s="5">
        <v>15.679</v>
      </c>
      <c r="T2001" s="5">
        <v>62.716000000000001</v>
      </c>
      <c r="U2001">
        <v>0.2</v>
      </c>
      <c r="V2001" s="5">
        <v>16.420000000000002</v>
      </c>
      <c r="W2001" t="s">
        <v>155</v>
      </c>
      <c r="X2001" s="3">
        <v>41424</v>
      </c>
      <c r="Y2001" s="3">
        <v>41424</v>
      </c>
      <c r="Z2001">
        <v>2</v>
      </c>
      <c r="AA2001" t="s">
        <v>8400</v>
      </c>
      <c r="AB2001">
        <f t="shared" si="157"/>
        <v>0</v>
      </c>
      <c r="AC2001" t="str">
        <f t="shared" si="155"/>
        <v>Tuesday</v>
      </c>
      <c r="AD2001" s="5">
        <v>8.0570000000000004</v>
      </c>
      <c r="AE2001">
        <v>2013</v>
      </c>
      <c r="AF2001">
        <v>22</v>
      </c>
      <c r="AG2001" s="14">
        <f t="shared" si="156"/>
        <v>0.2618151667835959</v>
      </c>
      <c r="AH2001">
        <f t="shared" si="158"/>
        <v>0</v>
      </c>
      <c r="AI2001" t="str">
        <f t="shared" si="159"/>
        <v xml:space="preserve"> </v>
      </c>
    </row>
    <row r="2002" spans="1:35" x14ac:dyDescent="0.35">
      <c r="A2002">
        <v>2001</v>
      </c>
      <c r="B2002" t="s">
        <v>4979</v>
      </c>
      <c r="C2002" t="s">
        <v>4980</v>
      </c>
      <c r="D2002" t="s">
        <v>112</v>
      </c>
      <c r="E2002" t="s">
        <v>199</v>
      </c>
      <c r="F2002" t="s">
        <v>212</v>
      </c>
      <c r="G2002" t="s">
        <v>134</v>
      </c>
      <c r="H2002" t="s">
        <v>688</v>
      </c>
      <c r="I2002" t="s">
        <v>34</v>
      </c>
      <c r="J2002" t="s">
        <v>4981</v>
      </c>
      <c r="K2002" s="3">
        <v>41422</v>
      </c>
      <c r="L2002" t="s">
        <v>36</v>
      </c>
      <c r="M2002" t="s">
        <v>2404</v>
      </c>
      <c r="N2002" t="s">
        <v>2405</v>
      </c>
      <c r="O2002" t="s">
        <v>39</v>
      </c>
      <c r="P2002" t="s">
        <v>165</v>
      </c>
      <c r="Q2002">
        <v>5</v>
      </c>
      <c r="R2002" s="5">
        <v>16.753599999999999</v>
      </c>
      <c r="S2002" s="5">
        <v>35.156999999999996</v>
      </c>
      <c r="T2002" s="5">
        <v>140.62799999999999</v>
      </c>
      <c r="U2002">
        <v>0.2</v>
      </c>
      <c r="V2002" s="5">
        <v>56.86</v>
      </c>
      <c r="W2002" t="s">
        <v>155</v>
      </c>
      <c r="X2002" s="3">
        <v>41424</v>
      </c>
      <c r="Y2002" s="3">
        <v>41424</v>
      </c>
      <c r="Z2002">
        <v>2</v>
      </c>
      <c r="AA2002" t="s">
        <v>8400</v>
      </c>
      <c r="AB2002">
        <f t="shared" si="157"/>
        <v>0</v>
      </c>
      <c r="AC2002" t="str">
        <f t="shared" si="155"/>
        <v>Tuesday</v>
      </c>
      <c r="AD2002" s="5">
        <v>6.9870000000000001</v>
      </c>
      <c r="AE2002">
        <v>2013</v>
      </c>
      <c r="AF2002">
        <v>22</v>
      </c>
      <c r="AG2002" s="14">
        <f t="shared" si="156"/>
        <v>0.40432915208919989</v>
      </c>
      <c r="AH2002">
        <f t="shared" si="158"/>
        <v>0</v>
      </c>
      <c r="AI2002" t="str">
        <f t="shared" si="159"/>
        <v xml:space="preserve"> </v>
      </c>
    </row>
    <row r="2003" spans="1:35" x14ac:dyDescent="0.35">
      <c r="A2003">
        <v>2002</v>
      </c>
      <c r="B2003" t="s">
        <v>4979</v>
      </c>
      <c r="C2003" t="s">
        <v>4980</v>
      </c>
      <c r="D2003" t="s">
        <v>112</v>
      </c>
      <c r="E2003" t="s">
        <v>199</v>
      </c>
      <c r="F2003" t="s">
        <v>212</v>
      </c>
      <c r="G2003" t="s">
        <v>134</v>
      </c>
      <c r="H2003" t="s">
        <v>688</v>
      </c>
      <c r="I2003" t="s">
        <v>34</v>
      </c>
      <c r="J2003" t="s">
        <v>4981</v>
      </c>
      <c r="K2003" s="3">
        <v>41422</v>
      </c>
      <c r="L2003" t="s">
        <v>36</v>
      </c>
      <c r="M2003" t="s">
        <v>4985</v>
      </c>
      <c r="N2003" t="s">
        <v>4986</v>
      </c>
      <c r="O2003" t="s">
        <v>39</v>
      </c>
      <c r="P2003" t="s">
        <v>183</v>
      </c>
      <c r="Q2003">
        <v>6</v>
      </c>
      <c r="R2003" s="5">
        <v>26.114666666666668</v>
      </c>
      <c r="S2003" s="5">
        <v>36.343333333333334</v>
      </c>
      <c r="T2003" s="5">
        <v>174.44800000000001</v>
      </c>
      <c r="U2003">
        <v>0.2</v>
      </c>
      <c r="V2003" s="5">
        <v>17.760000000000002</v>
      </c>
      <c r="W2003" t="s">
        <v>155</v>
      </c>
      <c r="X2003" s="3">
        <v>41424</v>
      </c>
      <c r="Y2003" s="3">
        <v>41424</v>
      </c>
      <c r="Z2003">
        <v>2</v>
      </c>
      <c r="AA2003" t="s">
        <v>8400</v>
      </c>
      <c r="AB2003">
        <f t="shared" si="157"/>
        <v>0</v>
      </c>
      <c r="AC2003" t="str">
        <f t="shared" si="155"/>
        <v>Tuesday</v>
      </c>
      <c r="AD2003" s="5">
        <v>28.628</v>
      </c>
      <c r="AE2003">
        <v>2013</v>
      </c>
      <c r="AF2003">
        <v>22</v>
      </c>
      <c r="AG2003" s="14">
        <f t="shared" si="156"/>
        <v>0.10180684215353573</v>
      </c>
      <c r="AH2003">
        <f t="shared" si="158"/>
        <v>0</v>
      </c>
      <c r="AI2003" t="str">
        <f t="shared" si="159"/>
        <v xml:space="preserve"> </v>
      </c>
    </row>
    <row r="2004" spans="1:35" x14ac:dyDescent="0.35">
      <c r="A2004">
        <v>2003</v>
      </c>
      <c r="B2004" t="s">
        <v>4979</v>
      </c>
      <c r="C2004" t="s">
        <v>4980</v>
      </c>
      <c r="D2004" t="s">
        <v>112</v>
      </c>
      <c r="E2004" t="s">
        <v>199</v>
      </c>
      <c r="F2004" t="s">
        <v>212</v>
      </c>
      <c r="G2004" t="s">
        <v>134</v>
      </c>
      <c r="H2004" t="s">
        <v>688</v>
      </c>
      <c r="I2004" t="s">
        <v>34</v>
      </c>
      <c r="J2004" t="s">
        <v>4981</v>
      </c>
      <c r="K2004" s="3">
        <v>41422</v>
      </c>
      <c r="L2004" t="s">
        <v>36</v>
      </c>
      <c r="M2004" t="s">
        <v>1723</v>
      </c>
      <c r="N2004" t="s">
        <v>4987</v>
      </c>
      <c r="O2004" t="s">
        <v>72</v>
      </c>
      <c r="P2004" t="s">
        <v>162</v>
      </c>
      <c r="Q2004">
        <v>2</v>
      </c>
      <c r="R2004" s="5">
        <v>243.71754016000006</v>
      </c>
      <c r="S2004" s="5">
        <v>248.3652382957394</v>
      </c>
      <c r="T2004" s="5">
        <v>396.39092032000013</v>
      </c>
      <c r="U2004">
        <v>0.20200000000000001</v>
      </c>
      <c r="V2004" s="5">
        <v>-91.044160000000005</v>
      </c>
      <c r="W2004" t="s">
        <v>155</v>
      </c>
      <c r="X2004" s="3">
        <v>41424</v>
      </c>
      <c r="Y2004" s="3">
        <v>41424</v>
      </c>
      <c r="Z2004">
        <v>2</v>
      </c>
      <c r="AA2004" t="s">
        <v>8400</v>
      </c>
      <c r="AB2004">
        <f t="shared" si="157"/>
        <v>0</v>
      </c>
      <c r="AC2004" t="str">
        <f t="shared" si="155"/>
        <v>Tuesday</v>
      </c>
      <c r="AD2004" s="5">
        <v>30.003</v>
      </c>
      <c r="AE2004">
        <v>2013</v>
      </c>
      <c r="AF2004">
        <v>22</v>
      </c>
      <c r="AG2004" s="14">
        <f t="shared" si="156"/>
        <v>-0.22968275844083788</v>
      </c>
      <c r="AH2004">
        <f t="shared" si="158"/>
        <v>0</v>
      </c>
      <c r="AI2004" t="str">
        <f t="shared" si="159"/>
        <v xml:space="preserve"> </v>
      </c>
    </row>
    <row r="2005" spans="1:35" x14ac:dyDescent="0.35">
      <c r="A2005">
        <v>2004</v>
      </c>
      <c r="B2005" t="s">
        <v>4988</v>
      </c>
      <c r="C2005" t="s">
        <v>4989</v>
      </c>
      <c r="D2005" t="s">
        <v>29</v>
      </c>
      <c r="E2005" t="s">
        <v>44</v>
      </c>
      <c r="F2005" t="s">
        <v>67</v>
      </c>
      <c r="G2005" t="s">
        <v>68</v>
      </c>
      <c r="H2005" t="s">
        <v>3162</v>
      </c>
      <c r="I2005" t="s">
        <v>34</v>
      </c>
      <c r="J2005" t="s">
        <v>4990</v>
      </c>
      <c r="K2005" s="3">
        <v>41591</v>
      </c>
      <c r="L2005" t="s">
        <v>136</v>
      </c>
      <c r="M2005" t="s">
        <v>4991</v>
      </c>
      <c r="N2005" t="s">
        <v>4992</v>
      </c>
      <c r="O2005" t="s">
        <v>39</v>
      </c>
      <c r="P2005" t="s">
        <v>90</v>
      </c>
      <c r="Q2005">
        <v>2</v>
      </c>
      <c r="R2005" s="5">
        <v>8.18</v>
      </c>
      <c r="S2005" s="5">
        <v>9</v>
      </c>
      <c r="T2005" s="5">
        <v>18</v>
      </c>
      <c r="U2005">
        <v>0</v>
      </c>
      <c r="V2005" s="5">
        <v>1.64</v>
      </c>
      <c r="W2005" t="s">
        <v>41</v>
      </c>
      <c r="X2005" s="3">
        <v>41596</v>
      </c>
      <c r="Y2005" s="3">
        <v>41596</v>
      </c>
      <c r="Z2005">
        <v>5</v>
      </c>
      <c r="AA2005" t="s">
        <v>8400</v>
      </c>
      <c r="AB2005">
        <f t="shared" si="157"/>
        <v>0</v>
      </c>
      <c r="AC2005" t="str">
        <f t="shared" si="155"/>
        <v>Wednesday</v>
      </c>
      <c r="AD2005" s="5">
        <v>2.7789999999999999</v>
      </c>
      <c r="AE2005">
        <v>2013</v>
      </c>
      <c r="AF2005">
        <v>46</v>
      </c>
      <c r="AG2005" s="14">
        <f t="shared" si="156"/>
        <v>9.1111111111111101E-2</v>
      </c>
      <c r="AH2005">
        <f t="shared" si="158"/>
        <v>0</v>
      </c>
      <c r="AI2005" t="str">
        <f t="shared" si="159"/>
        <v xml:space="preserve"> </v>
      </c>
    </row>
    <row r="2006" spans="1:35" x14ac:dyDescent="0.35">
      <c r="A2006">
        <v>2005</v>
      </c>
      <c r="B2006" t="s">
        <v>4988</v>
      </c>
      <c r="C2006" t="s">
        <v>4989</v>
      </c>
      <c r="D2006" t="s">
        <v>29</v>
      </c>
      <c r="E2006" t="s">
        <v>44</v>
      </c>
      <c r="F2006" t="s">
        <v>67</v>
      </c>
      <c r="G2006" t="s">
        <v>68</v>
      </c>
      <c r="H2006" t="s">
        <v>3162</v>
      </c>
      <c r="I2006" t="s">
        <v>34</v>
      </c>
      <c r="J2006" t="s">
        <v>4990</v>
      </c>
      <c r="K2006" s="3">
        <v>41591</v>
      </c>
      <c r="L2006" t="s">
        <v>136</v>
      </c>
      <c r="M2006" t="s">
        <v>3557</v>
      </c>
      <c r="N2006" t="s">
        <v>3558</v>
      </c>
      <c r="O2006" t="s">
        <v>72</v>
      </c>
      <c r="P2006" t="s">
        <v>162</v>
      </c>
      <c r="Q2006">
        <v>3</v>
      </c>
      <c r="R2006" s="5">
        <v>61.503584879999998</v>
      </c>
      <c r="S2006" s="5">
        <v>96.123391663326657</v>
      </c>
      <c r="T2006" s="5">
        <v>287.79343464000004</v>
      </c>
      <c r="U2006">
        <v>2E-3</v>
      </c>
      <c r="V2006" s="5">
        <v>103.28268</v>
      </c>
      <c r="W2006" t="s">
        <v>41</v>
      </c>
      <c r="X2006" s="3">
        <v>41596</v>
      </c>
      <c r="Y2006" s="3">
        <v>41596</v>
      </c>
      <c r="Z2006">
        <v>5</v>
      </c>
      <c r="AA2006" t="s">
        <v>8400</v>
      </c>
      <c r="AB2006">
        <f t="shared" si="157"/>
        <v>0</v>
      </c>
      <c r="AC2006" t="str">
        <f t="shared" si="155"/>
        <v>Wednesday</v>
      </c>
      <c r="AD2006" s="5">
        <v>29.295999999999999</v>
      </c>
      <c r="AE2006">
        <v>2013</v>
      </c>
      <c r="AF2006">
        <v>46</v>
      </c>
      <c r="AG2006" s="14">
        <f t="shared" si="156"/>
        <v>0.35887781849226685</v>
      </c>
      <c r="AH2006">
        <f t="shared" si="158"/>
        <v>0</v>
      </c>
      <c r="AI2006" t="str">
        <f t="shared" si="159"/>
        <v xml:space="preserve"> </v>
      </c>
    </row>
    <row r="2007" spans="1:35" x14ac:dyDescent="0.35">
      <c r="A2007">
        <v>2006</v>
      </c>
      <c r="B2007" t="s">
        <v>4988</v>
      </c>
      <c r="C2007" t="s">
        <v>4989</v>
      </c>
      <c r="D2007" t="s">
        <v>29</v>
      </c>
      <c r="E2007" t="s">
        <v>44</v>
      </c>
      <c r="F2007" t="s">
        <v>67</v>
      </c>
      <c r="G2007" t="s">
        <v>68</v>
      </c>
      <c r="H2007" t="s">
        <v>3162</v>
      </c>
      <c r="I2007" t="s">
        <v>34</v>
      </c>
      <c r="J2007" t="s">
        <v>4990</v>
      </c>
      <c r="K2007" s="3">
        <v>41591</v>
      </c>
      <c r="L2007" t="s">
        <v>136</v>
      </c>
      <c r="M2007" t="s">
        <v>4993</v>
      </c>
      <c r="N2007" t="s">
        <v>1668</v>
      </c>
      <c r="O2007" t="s">
        <v>72</v>
      </c>
      <c r="P2007" t="s">
        <v>178</v>
      </c>
      <c r="Q2007">
        <v>5</v>
      </c>
      <c r="R2007" s="5">
        <v>356.04</v>
      </c>
      <c r="S2007" s="5">
        <v>434.20000000000005</v>
      </c>
      <c r="T2007" s="5">
        <v>2171</v>
      </c>
      <c r="U2007">
        <v>0</v>
      </c>
      <c r="V2007" s="5">
        <v>390.8</v>
      </c>
      <c r="W2007" t="s">
        <v>41</v>
      </c>
      <c r="X2007" s="3">
        <v>41596</v>
      </c>
      <c r="Y2007" s="3">
        <v>41599</v>
      </c>
      <c r="Z2007">
        <v>8</v>
      </c>
      <c r="AA2007" t="s">
        <v>8399</v>
      </c>
      <c r="AB2007">
        <f t="shared" si="157"/>
        <v>3</v>
      </c>
      <c r="AC2007" t="str">
        <f t="shared" si="155"/>
        <v>Wednesday</v>
      </c>
      <c r="AD2007" s="5">
        <v>294.971</v>
      </c>
      <c r="AE2007">
        <v>2013</v>
      </c>
      <c r="AF2007">
        <v>46</v>
      </c>
      <c r="AG2007" s="14">
        <f t="shared" si="156"/>
        <v>0.1800092123445417</v>
      </c>
      <c r="AH2007">
        <f t="shared" si="158"/>
        <v>1</v>
      </c>
      <c r="AI2007">
        <f t="shared" si="159"/>
        <v>3</v>
      </c>
    </row>
    <row r="2008" spans="1:35" x14ac:dyDescent="0.35">
      <c r="A2008">
        <v>2007</v>
      </c>
      <c r="B2008" t="s">
        <v>4988</v>
      </c>
      <c r="C2008" t="s">
        <v>4989</v>
      </c>
      <c r="D2008" t="s">
        <v>29</v>
      </c>
      <c r="E2008" t="s">
        <v>44</v>
      </c>
      <c r="F2008" t="s">
        <v>67</v>
      </c>
      <c r="G2008" t="s">
        <v>68</v>
      </c>
      <c r="H2008" t="s">
        <v>3162</v>
      </c>
      <c r="I2008" t="s">
        <v>34</v>
      </c>
      <c r="J2008" t="s">
        <v>4990</v>
      </c>
      <c r="K2008" s="3">
        <v>41591</v>
      </c>
      <c r="L2008" t="s">
        <v>136</v>
      </c>
      <c r="M2008" t="s">
        <v>3622</v>
      </c>
      <c r="N2008" t="s">
        <v>3623</v>
      </c>
      <c r="O2008" t="s">
        <v>51</v>
      </c>
      <c r="P2008" t="s">
        <v>52</v>
      </c>
      <c r="Q2008">
        <v>4</v>
      </c>
      <c r="R2008" s="5">
        <v>46.93</v>
      </c>
      <c r="S2008" s="5">
        <v>73.25</v>
      </c>
      <c r="T2008" s="5">
        <v>293</v>
      </c>
      <c r="U2008">
        <v>0</v>
      </c>
      <c r="V2008" s="5">
        <v>105.28</v>
      </c>
      <c r="W2008" t="s">
        <v>41</v>
      </c>
      <c r="X2008" s="3">
        <v>41596</v>
      </c>
      <c r="Y2008" s="3">
        <v>41596</v>
      </c>
      <c r="Z2008">
        <v>5</v>
      </c>
      <c r="AA2008" t="s">
        <v>8400</v>
      </c>
      <c r="AB2008">
        <f t="shared" si="157"/>
        <v>0</v>
      </c>
      <c r="AC2008" t="str">
        <f t="shared" si="155"/>
        <v>Wednesday</v>
      </c>
      <c r="AD2008" s="5">
        <v>20.71</v>
      </c>
      <c r="AE2008">
        <v>2013</v>
      </c>
      <c r="AF2008">
        <v>46</v>
      </c>
      <c r="AG2008" s="14">
        <f t="shared" si="156"/>
        <v>0.35931740614334473</v>
      </c>
      <c r="AH2008">
        <f t="shared" si="158"/>
        <v>0</v>
      </c>
      <c r="AI2008" t="str">
        <f t="shared" si="159"/>
        <v xml:space="preserve"> </v>
      </c>
    </row>
    <row r="2009" spans="1:35" x14ac:dyDescent="0.35">
      <c r="A2009">
        <v>2008</v>
      </c>
      <c r="B2009" t="s">
        <v>4988</v>
      </c>
      <c r="C2009" t="s">
        <v>4989</v>
      </c>
      <c r="D2009" t="s">
        <v>29</v>
      </c>
      <c r="E2009" t="s">
        <v>44</v>
      </c>
      <c r="F2009" t="s">
        <v>67</v>
      </c>
      <c r="G2009" t="s">
        <v>68</v>
      </c>
      <c r="H2009" t="s">
        <v>3162</v>
      </c>
      <c r="I2009" t="s">
        <v>34</v>
      </c>
      <c r="J2009" t="s">
        <v>4990</v>
      </c>
      <c r="K2009" s="3">
        <v>41591</v>
      </c>
      <c r="L2009" t="s">
        <v>136</v>
      </c>
      <c r="M2009" t="s">
        <v>3785</v>
      </c>
      <c r="N2009" t="s">
        <v>3786</v>
      </c>
      <c r="O2009" t="s">
        <v>51</v>
      </c>
      <c r="P2009" t="s">
        <v>55</v>
      </c>
      <c r="Q2009">
        <v>2</v>
      </c>
      <c r="R2009" s="5">
        <v>72.98</v>
      </c>
      <c r="S2009" s="5">
        <v>82</v>
      </c>
      <c r="T2009" s="5">
        <v>164</v>
      </c>
      <c r="U2009">
        <v>0</v>
      </c>
      <c r="V2009" s="5">
        <v>18.04</v>
      </c>
      <c r="W2009" t="s">
        <v>41</v>
      </c>
      <c r="X2009" s="3">
        <v>41596</v>
      </c>
      <c r="Y2009" s="3">
        <v>41599</v>
      </c>
      <c r="Z2009">
        <v>8</v>
      </c>
      <c r="AA2009" t="s">
        <v>8399</v>
      </c>
      <c r="AB2009">
        <f t="shared" si="157"/>
        <v>3</v>
      </c>
      <c r="AC2009" t="str">
        <f t="shared" si="155"/>
        <v>Wednesday</v>
      </c>
      <c r="AD2009" s="5">
        <v>30.356999999999999</v>
      </c>
      <c r="AE2009">
        <v>2013</v>
      </c>
      <c r="AF2009">
        <v>46</v>
      </c>
      <c r="AG2009" s="14">
        <f t="shared" si="156"/>
        <v>0.11</v>
      </c>
      <c r="AH2009">
        <f t="shared" si="158"/>
        <v>1</v>
      </c>
      <c r="AI2009">
        <f t="shared" si="159"/>
        <v>3</v>
      </c>
    </row>
    <row r="2010" spans="1:35" x14ac:dyDescent="0.35">
      <c r="A2010">
        <v>2009</v>
      </c>
      <c r="B2010" t="s">
        <v>4988</v>
      </c>
      <c r="C2010" t="s">
        <v>4989</v>
      </c>
      <c r="D2010" t="s">
        <v>29</v>
      </c>
      <c r="E2010" t="s">
        <v>44</v>
      </c>
      <c r="F2010" t="s">
        <v>67</v>
      </c>
      <c r="G2010" t="s">
        <v>68</v>
      </c>
      <c r="H2010" t="s">
        <v>3162</v>
      </c>
      <c r="I2010" t="s">
        <v>34</v>
      </c>
      <c r="J2010" t="s">
        <v>4990</v>
      </c>
      <c r="K2010" s="3">
        <v>41591</v>
      </c>
      <c r="L2010" t="s">
        <v>136</v>
      </c>
      <c r="M2010" t="s">
        <v>4994</v>
      </c>
      <c r="N2010" t="s">
        <v>4995</v>
      </c>
      <c r="O2010" t="s">
        <v>39</v>
      </c>
      <c r="P2010" t="s">
        <v>58</v>
      </c>
      <c r="Q2010">
        <v>1</v>
      </c>
      <c r="R2010" s="5">
        <v>7.84</v>
      </c>
      <c r="S2010" s="5">
        <v>11</v>
      </c>
      <c r="T2010" s="5">
        <v>11</v>
      </c>
      <c r="U2010">
        <v>0</v>
      </c>
      <c r="V2010" s="5">
        <v>3.16</v>
      </c>
      <c r="W2010" t="s">
        <v>41</v>
      </c>
      <c r="X2010" s="3">
        <v>41596</v>
      </c>
      <c r="Y2010" s="3">
        <v>41599</v>
      </c>
      <c r="Z2010">
        <v>8</v>
      </c>
      <c r="AA2010" t="s">
        <v>8399</v>
      </c>
      <c r="AB2010">
        <f t="shared" si="157"/>
        <v>3</v>
      </c>
      <c r="AC2010" t="str">
        <f t="shared" si="155"/>
        <v>Wednesday</v>
      </c>
      <c r="AD2010" s="5">
        <v>0.96</v>
      </c>
      <c r="AE2010">
        <v>2013</v>
      </c>
      <c r="AF2010">
        <v>46</v>
      </c>
      <c r="AG2010" s="14">
        <f t="shared" si="156"/>
        <v>0.28727272727272729</v>
      </c>
      <c r="AH2010">
        <f t="shared" si="158"/>
        <v>1</v>
      </c>
      <c r="AI2010">
        <f t="shared" si="159"/>
        <v>3</v>
      </c>
    </row>
    <row r="2011" spans="1:35" x14ac:dyDescent="0.35">
      <c r="A2011">
        <v>2010</v>
      </c>
      <c r="B2011" t="s">
        <v>4996</v>
      </c>
      <c r="C2011" t="s">
        <v>4997</v>
      </c>
      <c r="D2011" t="s">
        <v>29</v>
      </c>
      <c r="E2011" t="s">
        <v>30</v>
      </c>
      <c r="F2011" t="s">
        <v>31</v>
      </c>
      <c r="G2011" t="s">
        <v>1051</v>
      </c>
      <c r="H2011" t="s">
        <v>1052</v>
      </c>
      <c r="I2011" t="s">
        <v>34</v>
      </c>
      <c r="J2011" t="s">
        <v>4998</v>
      </c>
      <c r="K2011" s="3">
        <v>41419</v>
      </c>
      <c r="L2011" t="s">
        <v>36</v>
      </c>
      <c r="M2011" t="s">
        <v>1099</v>
      </c>
      <c r="N2011" t="s">
        <v>771</v>
      </c>
      <c r="O2011" t="s">
        <v>39</v>
      </c>
      <c r="P2011" t="s">
        <v>58</v>
      </c>
      <c r="Q2011">
        <v>2</v>
      </c>
      <c r="R2011" s="5">
        <v>3.96</v>
      </c>
      <c r="S2011" s="5">
        <v>5.5</v>
      </c>
      <c r="T2011" s="5">
        <v>11</v>
      </c>
      <c r="U2011">
        <v>0</v>
      </c>
      <c r="V2011" s="5">
        <v>3.08</v>
      </c>
      <c r="W2011" t="s">
        <v>139</v>
      </c>
      <c r="X2011" s="3">
        <v>41422</v>
      </c>
      <c r="Y2011" s="3">
        <v>41422</v>
      </c>
      <c r="Z2011">
        <v>3</v>
      </c>
      <c r="AA2011" t="s">
        <v>8400</v>
      </c>
      <c r="AB2011">
        <f t="shared" si="157"/>
        <v>0</v>
      </c>
      <c r="AC2011" t="str">
        <f t="shared" si="155"/>
        <v>Saturday</v>
      </c>
      <c r="AD2011" s="5">
        <v>0.88300000000000001</v>
      </c>
      <c r="AE2011">
        <v>2013</v>
      </c>
      <c r="AF2011">
        <v>21</v>
      </c>
      <c r="AG2011" s="14">
        <f t="shared" si="156"/>
        <v>0.28000000000000003</v>
      </c>
      <c r="AH2011">
        <f t="shared" si="158"/>
        <v>0</v>
      </c>
      <c r="AI2011" t="str">
        <f t="shared" si="159"/>
        <v xml:space="preserve"> </v>
      </c>
    </row>
    <row r="2012" spans="1:35" x14ac:dyDescent="0.35">
      <c r="A2012">
        <v>2011</v>
      </c>
      <c r="B2012" t="s">
        <v>4699</v>
      </c>
      <c r="C2012" t="s">
        <v>4700</v>
      </c>
      <c r="D2012" t="s">
        <v>29</v>
      </c>
      <c r="E2012" t="s">
        <v>84</v>
      </c>
      <c r="F2012" t="s">
        <v>740</v>
      </c>
      <c r="G2012" t="s">
        <v>741</v>
      </c>
      <c r="H2012" t="s">
        <v>741</v>
      </c>
      <c r="I2012" t="s">
        <v>34</v>
      </c>
      <c r="J2012" t="s">
        <v>4999</v>
      </c>
      <c r="K2012" s="3">
        <v>41559</v>
      </c>
      <c r="L2012" t="s">
        <v>136</v>
      </c>
      <c r="M2012" t="s">
        <v>2048</v>
      </c>
      <c r="N2012" t="s">
        <v>2049</v>
      </c>
      <c r="O2012" t="s">
        <v>39</v>
      </c>
      <c r="P2012" t="s">
        <v>90</v>
      </c>
      <c r="Q2012">
        <v>1</v>
      </c>
      <c r="R2012" s="5">
        <v>7.08</v>
      </c>
      <c r="S2012" s="5">
        <v>9</v>
      </c>
      <c r="T2012" s="5">
        <v>9</v>
      </c>
      <c r="U2012">
        <v>0</v>
      </c>
      <c r="V2012" s="5">
        <v>1.92</v>
      </c>
      <c r="W2012" t="s">
        <v>41</v>
      </c>
      <c r="X2012" s="3">
        <v>41564</v>
      </c>
      <c r="Y2012" s="3">
        <v>41564</v>
      </c>
      <c r="Z2012">
        <v>5</v>
      </c>
      <c r="AA2012" t="s">
        <v>8400</v>
      </c>
      <c r="AB2012">
        <f t="shared" si="157"/>
        <v>0</v>
      </c>
      <c r="AC2012" t="str">
        <f t="shared" si="155"/>
        <v>Saturday</v>
      </c>
      <c r="AD2012" s="5">
        <v>0.84399999999999997</v>
      </c>
      <c r="AE2012">
        <v>2013</v>
      </c>
      <c r="AF2012">
        <v>41</v>
      </c>
      <c r="AG2012" s="14">
        <f t="shared" si="156"/>
        <v>0.21333333333333332</v>
      </c>
      <c r="AH2012">
        <f t="shared" si="158"/>
        <v>0</v>
      </c>
      <c r="AI2012" t="str">
        <f t="shared" si="159"/>
        <v xml:space="preserve"> </v>
      </c>
    </row>
    <row r="2013" spans="1:35" x14ac:dyDescent="0.35">
      <c r="A2013">
        <v>2012</v>
      </c>
      <c r="B2013" t="s">
        <v>4699</v>
      </c>
      <c r="C2013" t="s">
        <v>4700</v>
      </c>
      <c r="D2013" t="s">
        <v>29</v>
      </c>
      <c r="E2013" t="s">
        <v>84</v>
      </c>
      <c r="F2013" t="s">
        <v>740</v>
      </c>
      <c r="G2013" t="s">
        <v>741</v>
      </c>
      <c r="H2013" t="s">
        <v>741</v>
      </c>
      <c r="I2013" t="s">
        <v>34</v>
      </c>
      <c r="J2013" t="s">
        <v>4999</v>
      </c>
      <c r="K2013" s="3">
        <v>41559</v>
      </c>
      <c r="L2013" t="s">
        <v>136</v>
      </c>
      <c r="M2013" t="s">
        <v>5000</v>
      </c>
      <c r="N2013" t="s">
        <v>5001</v>
      </c>
      <c r="O2013" t="s">
        <v>72</v>
      </c>
      <c r="P2013" t="s">
        <v>162</v>
      </c>
      <c r="Q2013">
        <v>2</v>
      </c>
      <c r="R2013" s="5">
        <v>155.83260984000003</v>
      </c>
      <c r="S2013" s="5">
        <v>162.3123144689379</v>
      </c>
      <c r="T2013" s="5">
        <v>323.97537968000006</v>
      </c>
      <c r="U2013">
        <v>2E-3</v>
      </c>
      <c r="V2013" s="5">
        <v>12.31016</v>
      </c>
      <c r="W2013" t="s">
        <v>41</v>
      </c>
      <c r="X2013" s="3">
        <v>41564</v>
      </c>
      <c r="Y2013" s="3">
        <v>41564</v>
      </c>
      <c r="Z2013">
        <v>5</v>
      </c>
      <c r="AA2013" t="s">
        <v>8400</v>
      </c>
      <c r="AB2013">
        <f t="shared" si="157"/>
        <v>0</v>
      </c>
      <c r="AC2013" t="str">
        <f t="shared" si="155"/>
        <v>Saturday</v>
      </c>
      <c r="AD2013" s="5">
        <v>42.716999999999999</v>
      </c>
      <c r="AE2013">
        <v>2013</v>
      </c>
      <c r="AF2013">
        <v>41</v>
      </c>
      <c r="AG2013" s="14">
        <f t="shared" si="156"/>
        <v>3.799720834391522E-2</v>
      </c>
      <c r="AH2013">
        <f t="shared" si="158"/>
        <v>0</v>
      </c>
      <c r="AI2013" t="str">
        <f t="shared" si="159"/>
        <v xml:space="preserve"> </v>
      </c>
    </row>
    <row r="2014" spans="1:35" x14ac:dyDescent="0.35">
      <c r="A2014">
        <v>2013</v>
      </c>
      <c r="B2014" t="s">
        <v>421</v>
      </c>
      <c r="C2014" t="s">
        <v>422</v>
      </c>
      <c r="D2014" t="s">
        <v>29</v>
      </c>
      <c r="E2014" t="s">
        <v>30</v>
      </c>
      <c r="F2014" t="s">
        <v>31</v>
      </c>
      <c r="G2014" t="s">
        <v>485</v>
      </c>
      <c r="H2014" t="s">
        <v>485</v>
      </c>
      <c r="I2014" t="s">
        <v>34</v>
      </c>
      <c r="J2014" t="s">
        <v>5002</v>
      </c>
      <c r="K2014" s="3">
        <v>41192</v>
      </c>
      <c r="L2014" t="s">
        <v>215</v>
      </c>
      <c r="M2014" t="s">
        <v>5003</v>
      </c>
      <c r="N2014" t="s">
        <v>5004</v>
      </c>
      <c r="O2014" t="s">
        <v>72</v>
      </c>
      <c r="P2014" t="s">
        <v>162</v>
      </c>
      <c r="Q2014">
        <v>1</v>
      </c>
      <c r="R2014" s="5">
        <v>182.24509695999996</v>
      </c>
      <c r="S2014" s="5">
        <v>214.36534765531059</v>
      </c>
      <c r="T2014" s="5">
        <v>213.93661695999995</v>
      </c>
      <c r="U2014">
        <v>2E-3</v>
      </c>
      <c r="V2014" s="5">
        <v>31.691520000000001</v>
      </c>
      <c r="W2014" t="s">
        <v>155</v>
      </c>
      <c r="X2014" s="3">
        <v>41194</v>
      </c>
      <c r="Y2014" s="3">
        <v>41194</v>
      </c>
      <c r="Z2014">
        <v>2</v>
      </c>
      <c r="AA2014" t="s">
        <v>8400</v>
      </c>
      <c r="AB2014">
        <f t="shared" si="157"/>
        <v>0</v>
      </c>
      <c r="AC2014" t="str">
        <f t="shared" si="155"/>
        <v>Wednesday</v>
      </c>
      <c r="AD2014" s="5">
        <v>34.204999999999998</v>
      </c>
      <c r="AE2014">
        <v>2012</v>
      </c>
      <c r="AF2014">
        <v>41</v>
      </c>
      <c r="AG2014" s="14">
        <f t="shared" si="156"/>
        <v>0.14813508996417107</v>
      </c>
      <c r="AH2014">
        <f t="shared" si="158"/>
        <v>0</v>
      </c>
      <c r="AI2014" t="str">
        <f t="shared" si="159"/>
        <v xml:space="preserve"> </v>
      </c>
    </row>
    <row r="2015" spans="1:35" x14ac:dyDescent="0.35">
      <c r="A2015">
        <v>2014</v>
      </c>
      <c r="B2015" t="s">
        <v>313</v>
      </c>
      <c r="C2015" t="s">
        <v>314</v>
      </c>
      <c r="D2015" t="s">
        <v>29</v>
      </c>
      <c r="E2015" t="s">
        <v>30</v>
      </c>
      <c r="F2015" t="s">
        <v>31</v>
      </c>
      <c r="G2015" t="s">
        <v>476</v>
      </c>
      <c r="H2015" t="s">
        <v>650</v>
      </c>
      <c r="I2015" t="s">
        <v>34</v>
      </c>
      <c r="J2015" t="s">
        <v>5005</v>
      </c>
      <c r="K2015" s="3">
        <v>41887</v>
      </c>
      <c r="L2015" t="s">
        <v>136</v>
      </c>
      <c r="M2015" t="s">
        <v>5006</v>
      </c>
      <c r="N2015" t="s">
        <v>5007</v>
      </c>
      <c r="O2015" t="s">
        <v>39</v>
      </c>
      <c r="P2015" t="s">
        <v>61</v>
      </c>
      <c r="Q2015">
        <v>1</v>
      </c>
      <c r="R2015" s="5">
        <v>5.9</v>
      </c>
      <c r="S2015" s="5">
        <v>11</v>
      </c>
      <c r="T2015" s="5">
        <v>11</v>
      </c>
      <c r="U2015">
        <v>0</v>
      </c>
      <c r="V2015" s="5">
        <v>5.0999999999999996</v>
      </c>
      <c r="W2015" t="s">
        <v>139</v>
      </c>
      <c r="X2015" s="3">
        <v>41890</v>
      </c>
      <c r="Y2015" s="3">
        <v>41892</v>
      </c>
      <c r="Z2015">
        <v>5</v>
      </c>
      <c r="AA2015" t="s">
        <v>8399</v>
      </c>
      <c r="AB2015">
        <f t="shared" si="157"/>
        <v>2</v>
      </c>
      <c r="AC2015" t="str">
        <f t="shared" si="155"/>
        <v>Friday</v>
      </c>
      <c r="AD2015" s="5">
        <v>1.278</v>
      </c>
      <c r="AE2015">
        <v>2014</v>
      </c>
      <c r="AF2015">
        <v>36</v>
      </c>
      <c r="AG2015" s="14">
        <f t="shared" si="156"/>
        <v>0.46363636363636362</v>
      </c>
      <c r="AH2015">
        <f t="shared" si="158"/>
        <v>1</v>
      </c>
      <c r="AI2015">
        <f t="shared" si="159"/>
        <v>2</v>
      </c>
    </row>
    <row r="2016" spans="1:35" x14ac:dyDescent="0.35">
      <c r="A2016">
        <v>2015</v>
      </c>
      <c r="B2016" t="s">
        <v>1696</v>
      </c>
      <c r="C2016" t="s">
        <v>1697</v>
      </c>
      <c r="D2016" t="s">
        <v>29</v>
      </c>
      <c r="E2016" t="s">
        <v>30</v>
      </c>
      <c r="F2016" t="s">
        <v>31</v>
      </c>
      <c r="G2016" t="s">
        <v>767</v>
      </c>
      <c r="H2016" t="s">
        <v>768</v>
      </c>
      <c r="I2016" t="s">
        <v>34</v>
      </c>
      <c r="J2016" t="s">
        <v>5008</v>
      </c>
      <c r="K2016" s="3">
        <v>40843</v>
      </c>
      <c r="L2016" t="s">
        <v>136</v>
      </c>
      <c r="M2016" t="s">
        <v>5009</v>
      </c>
      <c r="N2016" t="s">
        <v>5010</v>
      </c>
      <c r="O2016" t="s">
        <v>39</v>
      </c>
      <c r="P2016" t="s">
        <v>90</v>
      </c>
      <c r="Q2016">
        <v>3</v>
      </c>
      <c r="R2016" s="5">
        <v>4.7866666666666662</v>
      </c>
      <c r="S2016" s="5">
        <v>9.6666666666666661</v>
      </c>
      <c r="T2016" s="5">
        <v>29</v>
      </c>
      <c r="U2016">
        <v>0</v>
      </c>
      <c r="V2016" s="5">
        <v>14.64</v>
      </c>
      <c r="W2016" t="s">
        <v>41</v>
      </c>
      <c r="X2016" s="3">
        <v>40848</v>
      </c>
      <c r="Y2016" s="3">
        <v>40848</v>
      </c>
      <c r="Z2016">
        <v>5</v>
      </c>
      <c r="AA2016" t="s">
        <v>8400</v>
      </c>
      <c r="AB2016">
        <f t="shared" si="157"/>
        <v>0</v>
      </c>
      <c r="AC2016" t="str">
        <f t="shared" si="155"/>
        <v>Thursday</v>
      </c>
      <c r="AD2016" s="5">
        <v>4.3079999999999998</v>
      </c>
      <c r="AE2016">
        <v>2011</v>
      </c>
      <c r="AF2016">
        <v>44</v>
      </c>
      <c r="AG2016" s="14">
        <f t="shared" si="156"/>
        <v>0.50482758620689661</v>
      </c>
      <c r="AH2016">
        <f t="shared" si="158"/>
        <v>0</v>
      </c>
      <c r="AI2016" t="str">
        <f t="shared" si="159"/>
        <v xml:space="preserve"> </v>
      </c>
    </row>
    <row r="2017" spans="1:35" x14ac:dyDescent="0.35">
      <c r="A2017">
        <v>2016</v>
      </c>
      <c r="B2017" t="s">
        <v>1696</v>
      </c>
      <c r="C2017" t="s">
        <v>1697</v>
      </c>
      <c r="D2017" t="s">
        <v>29</v>
      </c>
      <c r="E2017" t="s">
        <v>30</v>
      </c>
      <c r="F2017" t="s">
        <v>31</v>
      </c>
      <c r="G2017" t="s">
        <v>767</v>
      </c>
      <c r="H2017" t="s">
        <v>768</v>
      </c>
      <c r="I2017" t="s">
        <v>34</v>
      </c>
      <c r="J2017" t="s">
        <v>5008</v>
      </c>
      <c r="K2017" s="3">
        <v>40843</v>
      </c>
      <c r="L2017" t="s">
        <v>136</v>
      </c>
      <c r="M2017" t="s">
        <v>5011</v>
      </c>
      <c r="N2017" t="s">
        <v>5012</v>
      </c>
      <c r="O2017" t="s">
        <v>39</v>
      </c>
      <c r="P2017" t="s">
        <v>90</v>
      </c>
      <c r="Q2017">
        <v>2</v>
      </c>
      <c r="R2017" s="5">
        <v>7.98</v>
      </c>
      <c r="S2017" s="5">
        <v>11</v>
      </c>
      <c r="T2017" s="5">
        <v>22</v>
      </c>
      <c r="U2017">
        <v>0</v>
      </c>
      <c r="V2017" s="5">
        <v>6.04</v>
      </c>
      <c r="W2017" t="s">
        <v>41</v>
      </c>
      <c r="X2017" s="3">
        <v>40848</v>
      </c>
      <c r="Y2017" s="3">
        <v>40848</v>
      </c>
      <c r="Z2017">
        <v>5</v>
      </c>
      <c r="AA2017" t="s">
        <v>8400</v>
      </c>
      <c r="AB2017">
        <f t="shared" si="157"/>
        <v>0</v>
      </c>
      <c r="AC2017" t="str">
        <f t="shared" si="155"/>
        <v>Thursday</v>
      </c>
      <c r="AD2017" s="5">
        <v>2.14</v>
      </c>
      <c r="AE2017">
        <v>2011</v>
      </c>
      <c r="AF2017">
        <v>44</v>
      </c>
      <c r="AG2017" s="14">
        <f t="shared" si="156"/>
        <v>0.27454545454545454</v>
      </c>
      <c r="AH2017">
        <f t="shared" si="158"/>
        <v>0</v>
      </c>
      <c r="AI2017" t="str">
        <f t="shared" si="159"/>
        <v xml:space="preserve"> </v>
      </c>
    </row>
    <row r="2018" spans="1:35" x14ac:dyDescent="0.35">
      <c r="A2018">
        <v>2017</v>
      </c>
      <c r="B2018" t="s">
        <v>1696</v>
      </c>
      <c r="C2018" t="s">
        <v>1697</v>
      </c>
      <c r="D2018" t="s">
        <v>29</v>
      </c>
      <c r="E2018" t="s">
        <v>30</v>
      </c>
      <c r="F2018" t="s">
        <v>31</v>
      </c>
      <c r="G2018" t="s">
        <v>767</v>
      </c>
      <c r="H2018" t="s">
        <v>768</v>
      </c>
      <c r="I2018" t="s">
        <v>34</v>
      </c>
      <c r="J2018" t="s">
        <v>5008</v>
      </c>
      <c r="K2018" s="3">
        <v>40843</v>
      </c>
      <c r="L2018" t="s">
        <v>136</v>
      </c>
      <c r="M2018" t="s">
        <v>3999</v>
      </c>
      <c r="N2018" t="s">
        <v>4000</v>
      </c>
      <c r="O2018" t="s">
        <v>39</v>
      </c>
      <c r="P2018" t="s">
        <v>40</v>
      </c>
      <c r="Q2018">
        <v>4</v>
      </c>
      <c r="R2018" s="5">
        <v>5.6400000000000006</v>
      </c>
      <c r="S2018" s="5">
        <v>9</v>
      </c>
      <c r="T2018" s="5">
        <v>36</v>
      </c>
      <c r="U2018">
        <v>0</v>
      </c>
      <c r="V2018" s="5">
        <v>13.44</v>
      </c>
      <c r="W2018" t="s">
        <v>41</v>
      </c>
      <c r="X2018" s="3">
        <v>40848</v>
      </c>
      <c r="Y2018" s="3">
        <v>40850</v>
      </c>
      <c r="Z2018">
        <v>7</v>
      </c>
      <c r="AA2018" t="s">
        <v>8399</v>
      </c>
      <c r="AB2018">
        <f t="shared" si="157"/>
        <v>2</v>
      </c>
      <c r="AC2018" t="str">
        <f t="shared" si="155"/>
        <v>Thursday</v>
      </c>
      <c r="AD2018" s="5">
        <v>3.3130000000000002</v>
      </c>
      <c r="AE2018">
        <v>2011</v>
      </c>
      <c r="AF2018">
        <v>44</v>
      </c>
      <c r="AG2018" s="14">
        <f t="shared" si="156"/>
        <v>0.37333333333333329</v>
      </c>
      <c r="AH2018">
        <f t="shared" si="158"/>
        <v>1</v>
      </c>
      <c r="AI2018">
        <f t="shared" si="159"/>
        <v>2</v>
      </c>
    </row>
    <row r="2019" spans="1:35" x14ac:dyDescent="0.35">
      <c r="A2019">
        <v>2018</v>
      </c>
      <c r="B2019" t="s">
        <v>5013</v>
      </c>
      <c r="C2019" t="s">
        <v>5014</v>
      </c>
      <c r="D2019" t="s">
        <v>29</v>
      </c>
      <c r="E2019" t="s">
        <v>84</v>
      </c>
      <c r="F2019" t="s">
        <v>463</v>
      </c>
      <c r="G2019" t="s">
        <v>463</v>
      </c>
      <c r="H2019" t="s">
        <v>1325</v>
      </c>
      <c r="I2019" t="s">
        <v>34</v>
      </c>
      <c r="J2019" t="s">
        <v>5015</v>
      </c>
      <c r="K2019" s="3">
        <v>41577</v>
      </c>
      <c r="L2019" t="s">
        <v>36</v>
      </c>
      <c r="M2019" t="s">
        <v>5016</v>
      </c>
      <c r="N2019" t="s">
        <v>5017</v>
      </c>
      <c r="O2019" t="s">
        <v>39</v>
      </c>
      <c r="P2019" t="s">
        <v>183</v>
      </c>
      <c r="Q2019">
        <v>2</v>
      </c>
      <c r="R2019" s="5">
        <v>33.020000000000003</v>
      </c>
      <c r="S2019" s="5">
        <v>35.5</v>
      </c>
      <c r="T2019" s="5">
        <v>71</v>
      </c>
      <c r="U2019">
        <v>0</v>
      </c>
      <c r="V2019" s="5">
        <v>4.96</v>
      </c>
      <c r="W2019" t="s">
        <v>41</v>
      </c>
      <c r="X2019" s="3">
        <v>41582</v>
      </c>
      <c r="Y2019" s="3">
        <v>41582</v>
      </c>
      <c r="Z2019">
        <v>5</v>
      </c>
      <c r="AA2019" t="s">
        <v>8400</v>
      </c>
      <c r="AB2019">
        <f t="shared" si="157"/>
        <v>0</v>
      </c>
      <c r="AC2019" t="str">
        <f t="shared" si="155"/>
        <v>Wednesday</v>
      </c>
      <c r="AD2019" s="5">
        <v>3.51</v>
      </c>
      <c r="AE2019">
        <v>2013</v>
      </c>
      <c r="AF2019">
        <v>44</v>
      </c>
      <c r="AG2019" s="14">
        <f t="shared" si="156"/>
        <v>6.9859154929577463E-2</v>
      </c>
      <c r="AH2019">
        <f t="shared" si="158"/>
        <v>0</v>
      </c>
      <c r="AI2019" t="str">
        <f t="shared" si="159"/>
        <v xml:space="preserve"> </v>
      </c>
    </row>
    <row r="2020" spans="1:35" x14ac:dyDescent="0.35">
      <c r="A2020">
        <v>2019</v>
      </c>
      <c r="B2020" t="s">
        <v>5018</v>
      </c>
      <c r="C2020" t="s">
        <v>5019</v>
      </c>
      <c r="D2020" t="s">
        <v>29</v>
      </c>
      <c r="E2020" t="s">
        <v>44</v>
      </c>
      <c r="F2020" t="s">
        <v>67</v>
      </c>
      <c r="G2020" t="s">
        <v>690</v>
      </c>
      <c r="H2020" t="s">
        <v>1154</v>
      </c>
      <c r="I2020" t="s">
        <v>34</v>
      </c>
      <c r="J2020" t="s">
        <v>5020</v>
      </c>
      <c r="K2020" s="3">
        <v>41714</v>
      </c>
      <c r="L2020" t="s">
        <v>36</v>
      </c>
      <c r="M2020" t="s">
        <v>2082</v>
      </c>
      <c r="N2020" t="s">
        <v>2083</v>
      </c>
      <c r="O2020" t="s">
        <v>39</v>
      </c>
      <c r="P2020" t="s">
        <v>165</v>
      </c>
      <c r="Q2020">
        <v>2</v>
      </c>
      <c r="R2020" s="5">
        <v>24.392000000000003</v>
      </c>
      <c r="S2020" s="5">
        <v>43.18</v>
      </c>
      <c r="T2020" s="5">
        <v>34.544000000000004</v>
      </c>
      <c r="U2020">
        <v>0.6</v>
      </c>
      <c r="V2020" s="5">
        <v>-14.24</v>
      </c>
      <c r="W2020" t="s">
        <v>242</v>
      </c>
      <c r="X2020" s="3">
        <v>41714</v>
      </c>
      <c r="Y2020" s="3">
        <v>41714</v>
      </c>
      <c r="Z2020">
        <v>0</v>
      </c>
      <c r="AA2020" t="s">
        <v>8400</v>
      </c>
      <c r="AB2020">
        <f t="shared" si="157"/>
        <v>0</v>
      </c>
      <c r="AC2020" t="str">
        <f t="shared" si="155"/>
        <v>Sunday</v>
      </c>
      <c r="AD2020" s="5">
        <v>1.083</v>
      </c>
      <c r="AE2020">
        <v>2014</v>
      </c>
      <c r="AF2020">
        <v>12</v>
      </c>
      <c r="AG2020" s="14">
        <f t="shared" si="156"/>
        <v>-0.41222788327929594</v>
      </c>
      <c r="AH2020">
        <f t="shared" si="158"/>
        <v>0</v>
      </c>
      <c r="AI2020" t="str">
        <f t="shared" si="159"/>
        <v xml:space="preserve"> </v>
      </c>
    </row>
    <row r="2021" spans="1:35" x14ac:dyDescent="0.35">
      <c r="A2021">
        <v>2020</v>
      </c>
      <c r="B2021" t="s">
        <v>5018</v>
      </c>
      <c r="C2021" t="s">
        <v>5019</v>
      </c>
      <c r="D2021" t="s">
        <v>29</v>
      </c>
      <c r="E2021" t="s">
        <v>44</v>
      </c>
      <c r="F2021" t="s">
        <v>67</v>
      </c>
      <c r="G2021" t="s">
        <v>690</v>
      </c>
      <c r="H2021" t="s">
        <v>1154</v>
      </c>
      <c r="I2021" t="s">
        <v>34</v>
      </c>
      <c r="J2021" t="s">
        <v>5020</v>
      </c>
      <c r="K2021" s="3">
        <v>41714</v>
      </c>
      <c r="L2021" t="s">
        <v>36</v>
      </c>
      <c r="M2021" t="s">
        <v>5021</v>
      </c>
      <c r="N2021" t="s">
        <v>5022</v>
      </c>
      <c r="O2021" t="s">
        <v>39</v>
      </c>
      <c r="P2021" t="s">
        <v>165</v>
      </c>
      <c r="Q2021">
        <v>3</v>
      </c>
      <c r="R2021" s="5">
        <v>42.416533333333327</v>
      </c>
      <c r="S2021" s="5">
        <v>62.161333333333324</v>
      </c>
      <c r="T2021" s="5">
        <v>74.593599999999995</v>
      </c>
      <c r="U2021">
        <v>0.6</v>
      </c>
      <c r="V2021" s="5">
        <v>-52.655999999999999</v>
      </c>
      <c r="W2021" t="s">
        <v>242</v>
      </c>
      <c r="X2021" s="3">
        <v>41714</v>
      </c>
      <c r="Y2021" s="3">
        <v>41714</v>
      </c>
      <c r="Z2021">
        <v>0</v>
      </c>
      <c r="AA2021" t="s">
        <v>8400</v>
      </c>
      <c r="AB2021">
        <f t="shared" si="157"/>
        <v>0</v>
      </c>
      <c r="AC2021" t="str">
        <f t="shared" si="155"/>
        <v>Sunday</v>
      </c>
      <c r="AD2021" s="5">
        <v>4.694</v>
      </c>
      <c r="AE2021">
        <v>2014</v>
      </c>
      <c r="AF2021">
        <v>12</v>
      </c>
      <c r="AG2021" s="14">
        <f t="shared" si="156"/>
        <v>-0.70590506424143629</v>
      </c>
      <c r="AH2021">
        <f t="shared" si="158"/>
        <v>0</v>
      </c>
      <c r="AI2021" t="str">
        <f t="shared" si="159"/>
        <v xml:space="preserve"> </v>
      </c>
    </row>
    <row r="2022" spans="1:35" x14ac:dyDescent="0.35">
      <c r="A2022">
        <v>2021</v>
      </c>
      <c r="B2022" t="s">
        <v>5023</v>
      </c>
      <c r="C2022" t="s">
        <v>5024</v>
      </c>
      <c r="D2022" t="s">
        <v>112</v>
      </c>
      <c r="E2022" t="s">
        <v>44</v>
      </c>
      <c r="F2022" t="s">
        <v>45</v>
      </c>
      <c r="G2022" t="s">
        <v>5025</v>
      </c>
      <c r="H2022" t="s">
        <v>5026</v>
      </c>
      <c r="I2022" t="s">
        <v>34</v>
      </c>
      <c r="J2022" t="s">
        <v>5027</v>
      </c>
      <c r="K2022" s="3">
        <v>41785</v>
      </c>
      <c r="L2022" t="s">
        <v>36</v>
      </c>
      <c r="M2022" t="s">
        <v>4375</v>
      </c>
      <c r="N2022" t="s">
        <v>4376</v>
      </c>
      <c r="O2022" t="s">
        <v>39</v>
      </c>
      <c r="P2022" t="s">
        <v>76</v>
      </c>
      <c r="Q2022">
        <v>3</v>
      </c>
      <c r="R2022" s="5">
        <v>20.293333333333326</v>
      </c>
      <c r="S2022" s="5">
        <v>26.333333333333329</v>
      </c>
      <c r="T2022" s="5">
        <v>78.999999999999986</v>
      </c>
      <c r="U2022">
        <v>0</v>
      </c>
      <c r="V2022" s="5">
        <v>18.12</v>
      </c>
      <c r="W2022" t="s">
        <v>41</v>
      </c>
      <c r="X2022" s="3">
        <v>41790</v>
      </c>
      <c r="Y2022" s="3">
        <v>41790</v>
      </c>
      <c r="Z2022">
        <v>5</v>
      </c>
      <c r="AA2022" t="s">
        <v>8400</v>
      </c>
      <c r="AB2022">
        <f t="shared" si="157"/>
        <v>0</v>
      </c>
      <c r="AC2022" t="str">
        <f t="shared" si="155"/>
        <v>Monday</v>
      </c>
      <c r="AD2022" s="5">
        <v>5.2629999999999999</v>
      </c>
      <c r="AE2022">
        <v>2014</v>
      </c>
      <c r="AF2022">
        <v>22</v>
      </c>
      <c r="AG2022" s="14">
        <f t="shared" si="156"/>
        <v>0.229367088607595</v>
      </c>
      <c r="AH2022">
        <f t="shared" si="158"/>
        <v>0</v>
      </c>
      <c r="AI2022" t="str">
        <f t="shared" si="159"/>
        <v xml:space="preserve"> </v>
      </c>
    </row>
    <row r="2023" spans="1:35" x14ac:dyDescent="0.35">
      <c r="A2023">
        <v>2022</v>
      </c>
      <c r="B2023" t="s">
        <v>5023</v>
      </c>
      <c r="C2023" t="s">
        <v>5024</v>
      </c>
      <c r="D2023" t="s">
        <v>112</v>
      </c>
      <c r="E2023" t="s">
        <v>44</v>
      </c>
      <c r="F2023" t="s">
        <v>45</v>
      </c>
      <c r="G2023" t="s">
        <v>5025</v>
      </c>
      <c r="H2023" t="s">
        <v>5026</v>
      </c>
      <c r="I2023" t="s">
        <v>34</v>
      </c>
      <c r="J2023" t="s">
        <v>5027</v>
      </c>
      <c r="K2023" s="3">
        <v>41785</v>
      </c>
      <c r="L2023" t="s">
        <v>36</v>
      </c>
      <c r="M2023" t="s">
        <v>5028</v>
      </c>
      <c r="N2023" t="s">
        <v>5029</v>
      </c>
      <c r="O2023" t="s">
        <v>51</v>
      </c>
      <c r="P2023" t="s">
        <v>52</v>
      </c>
      <c r="Q2023">
        <v>2</v>
      </c>
      <c r="R2023" s="5">
        <v>15.26</v>
      </c>
      <c r="S2023" s="5">
        <v>29</v>
      </c>
      <c r="T2023" s="5">
        <v>58</v>
      </c>
      <c r="U2023">
        <v>0</v>
      </c>
      <c r="V2023" s="5">
        <v>27.48</v>
      </c>
      <c r="W2023" t="s">
        <v>41</v>
      </c>
      <c r="X2023" s="3">
        <v>41790</v>
      </c>
      <c r="Y2023" s="3">
        <v>41790</v>
      </c>
      <c r="Z2023">
        <v>5</v>
      </c>
      <c r="AA2023" t="s">
        <v>8400</v>
      </c>
      <c r="AB2023">
        <f t="shared" si="157"/>
        <v>0</v>
      </c>
      <c r="AC2023" t="str">
        <f t="shared" si="155"/>
        <v>Monday</v>
      </c>
      <c r="AD2023" s="5">
        <v>5.0380000000000003</v>
      </c>
      <c r="AE2023">
        <v>2014</v>
      </c>
      <c r="AF2023">
        <v>22</v>
      </c>
      <c r="AG2023" s="14">
        <f t="shared" si="156"/>
        <v>0.47379310344827585</v>
      </c>
      <c r="AH2023">
        <f t="shared" si="158"/>
        <v>0</v>
      </c>
      <c r="AI2023" t="str">
        <f t="shared" si="159"/>
        <v xml:space="preserve"> </v>
      </c>
    </row>
    <row r="2024" spans="1:35" x14ac:dyDescent="0.35">
      <c r="A2024">
        <v>2023</v>
      </c>
      <c r="B2024" t="s">
        <v>5030</v>
      </c>
      <c r="C2024" t="s">
        <v>5031</v>
      </c>
      <c r="D2024" t="s">
        <v>29</v>
      </c>
      <c r="E2024" t="s">
        <v>199</v>
      </c>
      <c r="F2024" t="s">
        <v>3972</v>
      </c>
      <c r="G2024" t="s">
        <v>3973</v>
      </c>
      <c r="H2024" t="s">
        <v>3974</v>
      </c>
      <c r="I2024" t="s">
        <v>34</v>
      </c>
      <c r="J2024" t="s">
        <v>5032</v>
      </c>
      <c r="K2024" s="3">
        <v>41096</v>
      </c>
      <c r="L2024" t="s">
        <v>136</v>
      </c>
      <c r="M2024" t="s">
        <v>5033</v>
      </c>
      <c r="N2024" t="s">
        <v>5034</v>
      </c>
      <c r="O2024" t="s">
        <v>72</v>
      </c>
      <c r="P2024" t="s">
        <v>162</v>
      </c>
      <c r="Q2024">
        <v>2</v>
      </c>
      <c r="R2024" s="5">
        <v>167.77624904000004</v>
      </c>
      <c r="S2024" s="5">
        <v>212.33640184368741</v>
      </c>
      <c r="T2024" s="5">
        <v>423.82345808000008</v>
      </c>
      <c r="U2024">
        <v>2E-3</v>
      </c>
      <c r="V2024" s="5">
        <v>88.270960000000002</v>
      </c>
      <c r="W2024" t="s">
        <v>139</v>
      </c>
      <c r="X2024" s="3">
        <v>41099</v>
      </c>
      <c r="Y2024" s="3">
        <v>41099</v>
      </c>
      <c r="Z2024">
        <v>3</v>
      </c>
      <c r="AA2024" t="s">
        <v>8400</v>
      </c>
      <c r="AB2024">
        <f t="shared" si="157"/>
        <v>0</v>
      </c>
      <c r="AC2024" t="str">
        <f t="shared" si="155"/>
        <v>Friday</v>
      </c>
      <c r="AD2024" s="5">
        <v>48.844000000000001</v>
      </c>
      <c r="AE2024">
        <v>2012</v>
      </c>
      <c r="AF2024">
        <v>27</v>
      </c>
      <c r="AG2024" s="14">
        <f t="shared" si="156"/>
        <v>0.20827294553228376</v>
      </c>
      <c r="AH2024">
        <f t="shared" si="158"/>
        <v>0</v>
      </c>
      <c r="AI2024" t="str">
        <f t="shared" si="159"/>
        <v xml:space="preserve"> </v>
      </c>
    </row>
    <row r="2025" spans="1:35" x14ac:dyDescent="0.35">
      <c r="A2025">
        <v>2024</v>
      </c>
      <c r="B2025" t="s">
        <v>5030</v>
      </c>
      <c r="C2025" t="s">
        <v>5031</v>
      </c>
      <c r="D2025" t="s">
        <v>29</v>
      </c>
      <c r="E2025" t="s">
        <v>199</v>
      </c>
      <c r="F2025" t="s">
        <v>3972</v>
      </c>
      <c r="G2025" t="s">
        <v>3973</v>
      </c>
      <c r="H2025" t="s">
        <v>3974</v>
      </c>
      <c r="I2025" t="s">
        <v>34</v>
      </c>
      <c r="J2025" t="s">
        <v>5032</v>
      </c>
      <c r="K2025" s="3">
        <v>41096</v>
      </c>
      <c r="L2025" t="s">
        <v>136</v>
      </c>
      <c r="M2025" t="s">
        <v>2061</v>
      </c>
      <c r="N2025" t="s">
        <v>2062</v>
      </c>
      <c r="O2025" t="s">
        <v>72</v>
      </c>
      <c r="P2025" t="s">
        <v>162</v>
      </c>
      <c r="Q2025">
        <v>7</v>
      </c>
      <c r="R2025" s="5">
        <v>70.704922582857122</v>
      </c>
      <c r="S2025" s="5">
        <v>126.28477212711135</v>
      </c>
      <c r="T2025" s="5">
        <v>882.22541807999983</v>
      </c>
      <c r="U2025">
        <v>2E-3</v>
      </c>
      <c r="V2025" s="5">
        <v>387.29095999999998</v>
      </c>
      <c r="W2025" t="s">
        <v>139</v>
      </c>
      <c r="X2025" s="3">
        <v>41099</v>
      </c>
      <c r="Y2025" s="3">
        <v>41101</v>
      </c>
      <c r="Z2025">
        <v>5</v>
      </c>
      <c r="AA2025" t="s">
        <v>8399</v>
      </c>
      <c r="AB2025">
        <f t="shared" si="157"/>
        <v>2</v>
      </c>
      <c r="AC2025" t="str">
        <f t="shared" si="155"/>
        <v>Friday</v>
      </c>
      <c r="AD2025" s="5">
        <v>152.53100000000001</v>
      </c>
      <c r="AE2025">
        <v>2012</v>
      </c>
      <c r="AF2025">
        <v>27</v>
      </c>
      <c r="AG2025" s="14">
        <f t="shared" si="156"/>
        <v>0.43899320067525033</v>
      </c>
      <c r="AH2025">
        <f t="shared" si="158"/>
        <v>1</v>
      </c>
      <c r="AI2025">
        <f t="shared" si="159"/>
        <v>2</v>
      </c>
    </row>
    <row r="2026" spans="1:35" x14ac:dyDescent="0.35">
      <c r="A2026">
        <v>2025</v>
      </c>
      <c r="B2026" t="s">
        <v>1176</v>
      </c>
      <c r="C2026" t="s">
        <v>1177</v>
      </c>
      <c r="D2026" t="s">
        <v>112</v>
      </c>
      <c r="E2026" t="s">
        <v>30</v>
      </c>
      <c r="F2026" t="s">
        <v>31</v>
      </c>
      <c r="G2026" t="s">
        <v>150</v>
      </c>
      <c r="H2026" t="s">
        <v>5035</v>
      </c>
      <c r="I2026" t="s">
        <v>34</v>
      </c>
      <c r="J2026" t="s">
        <v>5036</v>
      </c>
      <c r="K2026" s="3">
        <v>40899</v>
      </c>
      <c r="L2026" t="s">
        <v>136</v>
      </c>
      <c r="M2026" t="s">
        <v>5037</v>
      </c>
      <c r="N2026" t="s">
        <v>5038</v>
      </c>
      <c r="O2026" t="s">
        <v>39</v>
      </c>
      <c r="P2026" t="s">
        <v>40</v>
      </c>
      <c r="Q2026">
        <v>3</v>
      </c>
      <c r="R2026" s="5">
        <v>4.0266666666666664</v>
      </c>
      <c r="S2026" s="5">
        <v>4.6666666666666661</v>
      </c>
      <c r="T2026" s="5">
        <v>13.999999999999998</v>
      </c>
      <c r="U2026">
        <v>0</v>
      </c>
      <c r="V2026" s="5">
        <v>1.92</v>
      </c>
      <c r="W2026" t="s">
        <v>41</v>
      </c>
      <c r="X2026" s="3">
        <v>40904</v>
      </c>
      <c r="Y2026" s="3">
        <v>40904</v>
      </c>
      <c r="Z2026">
        <v>5</v>
      </c>
      <c r="AA2026" t="s">
        <v>8400</v>
      </c>
      <c r="AB2026">
        <f t="shared" si="157"/>
        <v>0</v>
      </c>
      <c r="AC2026" t="str">
        <f t="shared" si="155"/>
        <v>Thursday</v>
      </c>
      <c r="AD2026" s="5">
        <v>1.488</v>
      </c>
      <c r="AE2026">
        <v>2011</v>
      </c>
      <c r="AF2026">
        <v>52</v>
      </c>
      <c r="AG2026" s="14">
        <f t="shared" si="156"/>
        <v>0.13714285714285715</v>
      </c>
      <c r="AH2026">
        <f t="shared" si="158"/>
        <v>0</v>
      </c>
      <c r="AI2026" t="str">
        <f t="shared" si="159"/>
        <v xml:space="preserve"> </v>
      </c>
    </row>
    <row r="2027" spans="1:35" x14ac:dyDescent="0.35">
      <c r="A2027">
        <v>2026</v>
      </c>
      <c r="B2027" t="s">
        <v>1114</v>
      </c>
      <c r="C2027" t="s">
        <v>1115</v>
      </c>
      <c r="D2027" t="s">
        <v>29</v>
      </c>
      <c r="E2027" t="s">
        <v>44</v>
      </c>
      <c r="F2027" t="s">
        <v>502</v>
      </c>
      <c r="G2027" t="s">
        <v>5039</v>
      </c>
      <c r="H2027" t="s">
        <v>5039</v>
      </c>
      <c r="I2027" t="s">
        <v>34</v>
      </c>
      <c r="J2027" t="s">
        <v>5040</v>
      </c>
      <c r="K2027" s="3">
        <v>41435</v>
      </c>
      <c r="L2027" t="s">
        <v>136</v>
      </c>
      <c r="M2027" t="s">
        <v>1794</v>
      </c>
      <c r="N2027" t="s">
        <v>1795</v>
      </c>
      <c r="O2027" t="s">
        <v>51</v>
      </c>
      <c r="P2027" t="s">
        <v>93</v>
      </c>
      <c r="Q2027">
        <v>9</v>
      </c>
      <c r="R2027" s="5">
        <v>313.54320000000007</v>
      </c>
      <c r="S2027" s="5">
        <v>371.92533333333341</v>
      </c>
      <c r="T2027" s="5">
        <v>2008.3968000000004</v>
      </c>
      <c r="U2027">
        <v>0.4</v>
      </c>
      <c r="V2027" s="5">
        <v>-813.49199999999996</v>
      </c>
      <c r="W2027" t="s">
        <v>41</v>
      </c>
      <c r="X2027" s="3">
        <v>41440</v>
      </c>
      <c r="Y2027" s="3">
        <v>41440</v>
      </c>
      <c r="Z2027">
        <v>5</v>
      </c>
      <c r="AA2027" t="s">
        <v>8400</v>
      </c>
      <c r="AB2027">
        <f t="shared" si="157"/>
        <v>0</v>
      </c>
      <c r="AC2027" t="str">
        <f t="shared" si="155"/>
        <v>Monday</v>
      </c>
      <c r="AD2027" s="5">
        <v>219.84200000000001</v>
      </c>
      <c r="AE2027">
        <v>2013</v>
      </c>
      <c r="AF2027">
        <v>24</v>
      </c>
      <c r="AG2027" s="14">
        <f t="shared" si="156"/>
        <v>-0.40504545715269002</v>
      </c>
      <c r="AH2027">
        <f t="shared" si="158"/>
        <v>0</v>
      </c>
      <c r="AI2027" t="str">
        <f t="shared" si="159"/>
        <v xml:space="preserve"> </v>
      </c>
    </row>
    <row r="2028" spans="1:35" x14ac:dyDescent="0.35">
      <c r="A2028">
        <v>2027</v>
      </c>
      <c r="B2028" t="s">
        <v>2544</v>
      </c>
      <c r="C2028" t="s">
        <v>2545</v>
      </c>
      <c r="D2028" t="s">
        <v>112</v>
      </c>
      <c r="E2028" t="s">
        <v>44</v>
      </c>
      <c r="F2028" t="s">
        <v>67</v>
      </c>
      <c r="G2028" t="s">
        <v>353</v>
      </c>
      <c r="H2028" t="s">
        <v>5041</v>
      </c>
      <c r="I2028" t="s">
        <v>34</v>
      </c>
      <c r="J2028" t="s">
        <v>5042</v>
      </c>
      <c r="K2028" s="3">
        <v>40831</v>
      </c>
      <c r="L2028" t="s">
        <v>136</v>
      </c>
      <c r="M2028" t="s">
        <v>3993</v>
      </c>
      <c r="N2028" t="s">
        <v>3994</v>
      </c>
      <c r="O2028" t="s">
        <v>51</v>
      </c>
      <c r="P2028" t="s">
        <v>55</v>
      </c>
      <c r="Q2028">
        <v>5</v>
      </c>
      <c r="R2028" s="5">
        <v>264.2</v>
      </c>
      <c r="S2028" s="5">
        <v>275.2</v>
      </c>
      <c r="T2028" s="5">
        <v>1376</v>
      </c>
      <c r="U2028">
        <v>0</v>
      </c>
      <c r="V2028" s="5">
        <v>55</v>
      </c>
      <c r="W2028" t="s">
        <v>155</v>
      </c>
      <c r="X2028" s="3">
        <v>40833</v>
      </c>
      <c r="Y2028" s="3">
        <v>40836</v>
      </c>
      <c r="Z2028">
        <v>5</v>
      </c>
      <c r="AA2028" t="s">
        <v>8399</v>
      </c>
      <c r="AB2028">
        <f t="shared" si="157"/>
        <v>3</v>
      </c>
      <c r="AC2028" t="str">
        <f t="shared" si="155"/>
        <v>Saturday</v>
      </c>
      <c r="AD2028" s="5">
        <v>168.81399999999999</v>
      </c>
      <c r="AE2028">
        <v>2011</v>
      </c>
      <c r="AF2028">
        <v>42</v>
      </c>
      <c r="AG2028" s="14">
        <f t="shared" si="156"/>
        <v>3.9970930232558141E-2</v>
      </c>
      <c r="AH2028">
        <f t="shared" si="158"/>
        <v>1</v>
      </c>
      <c r="AI2028">
        <f t="shared" si="159"/>
        <v>3</v>
      </c>
    </row>
    <row r="2029" spans="1:35" x14ac:dyDescent="0.35">
      <c r="A2029">
        <v>2028</v>
      </c>
      <c r="B2029" t="s">
        <v>2544</v>
      </c>
      <c r="C2029" t="s">
        <v>2545</v>
      </c>
      <c r="D2029" t="s">
        <v>112</v>
      </c>
      <c r="E2029" t="s">
        <v>44</v>
      </c>
      <c r="F2029" t="s">
        <v>67</v>
      </c>
      <c r="G2029" t="s">
        <v>353</v>
      </c>
      <c r="H2029" t="s">
        <v>5041</v>
      </c>
      <c r="I2029" t="s">
        <v>34</v>
      </c>
      <c r="J2029" t="s">
        <v>5042</v>
      </c>
      <c r="K2029" s="3">
        <v>40831</v>
      </c>
      <c r="L2029" t="s">
        <v>136</v>
      </c>
      <c r="M2029" t="s">
        <v>5043</v>
      </c>
      <c r="N2029" t="s">
        <v>5044</v>
      </c>
      <c r="O2029" t="s">
        <v>39</v>
      </c>
      <c r="P2029" t="s">
        <v>165</v>
      </c>
      <c r="Q2029">
        <v>3</v>
      </c>
      <c r="R2029" s="5">
        <v>32.78</v>
      </c>
      <c r="S2029" s="5">
        <v>41</v>
      </c>
      <c r="T2029" s="5">
        <v>123</v>
      </c>
      <c r="U2029">
        <v>0</v>
      </c>
      <c r="V2029" s="5">
        <v>24.66</v>
      </c>
      <c r="W2029" t="s">
        <v>155</v>
      </c>
      <c r="X2029" s="3">
        <v>40833</v>
      </c>
      <c r="Y2029" s="3">
        <v>40834</v>
      </c>
      <c r="Z2029">
        <v>3</v>
      </c>
      <c r="AA2029" t="s">
        <v>8399</v>
      </c>
      <c r="AB2029">
        <f t="shared" si="157"/>
        <v>1</v>
      </c>
      <c r="AC2029" t="str">
        <f t="shared" si="155"/>
        <v>Saturday</v>
      </c>
      <c r="AD2029" s="5">
        <v>12.840999999999999</v>
      </c>
      <c r="AE2029">
        <v>2011</v>
      </c>
      <c r="AF2029">
        <v>42</v>
      </c>
      <c r="AG2029" s="14">
        <f t="shared" si="156"/>
        <v>0.20048780487804879</v>
      </c>
      <c r="AH2029">
        <f t="shared" si="158"/>
        <v>1</v>
      </c>
      <c r="AI2029">
        <f t="shared" si="159"/>
        <v>1</v>
      </c>
    </row>
    <row r="2030" spans="1:35" x14ac:dyDescent="0.35">
      <c r="A2030">
        <v>2029</v>
      </c>
      <c r="B2030" t="s">
        <v>5045</v>
      </c>
      <c r="C2030" t="s">
        <v>5046</v>
      </c>
      <c r="D2030" t="s">
        <v>112</v>
      </c>
      <c r="E2030" t="s">
        <v>84</v>
      </c>
      <c r="F2030" t="s">
        <v>740</v>
      </c>
      <c r="G2030" t="s">
        <v>741</v>
      </c>
      <c r="H2030" t="s">
        <v>741</v>
      </c>
      <c r="I2030" t="s">
        <v>34</v>
      </c>
      <c r="J2030" t="s">
        <v>5047</v>
      </c>
      <c r="K2030" s="3">
        <v>41978</v>
      </c>
      <c r="L2030" t="s">
        <v>36</v>
      </c>
      <c r="M2030" t="s">
        <v>146</v>
      </c>
      <c r="N2030" t="s">
        <v>147</v>
      </c>
      <c r="O2030" t="s">
        <v>39</v>
      </c>
      <c r="P2030" t="s">
        <v>58</v>
      </c>
      <c r="Q2030">
        <v>2</v>
      </c>
      <c r="R2030" s="5">
        <v>26.759999999999998</v>
      </c>
      <c r="S2030" s="5">
        <v>33.5</v>
      </c>
      <c r="T2030" s="5">
        <v>67</v>
      </c>
      <c r="U2030">
        <v>0</v>
      </c>
      <c r="V2030" s="5">
        <v>13.48</v>
      </c>
      <c r="W2030" t="s">
        <v>155</v>
      </c>
      <c r="X2030" s="3">
        <v>41980</v>
      </c>
      <c r="Y2030" s="3">
        <v>41980</v>
      </c>
      <c r="Z2030">
        <v>2</v>
      </c>
      <c r="AA2030" t="s">
        <v>8400</v>
      </c>
      <c r="AB2030">
        <f t="shared" si="157"/>
        <v>0</v>
      </c>
      <c r="AC2030" t="str">
        <f t="shared" si="155"/>
        <v>Friday</v>
      </c>
      <c r="AD2030" s="5">
        <v>5.9790000000000001</v>
      </c>
      <c r="AE2030">
        <v>2014</v>
      </c>
      <c r="AF2030">
        <v>49</v>
      </c>
      <c r="AG2030" s="14">
        <f t="shared" si="156"/>
        <v>0.20119402985074628</v>
      </c>
      <c r="AH2030">
        <f t="shared" si="158"/>
        <v>0</v>
      </c>
      <c r="AI2030" t="str">
        <f t="shared" si="159"/>
        <v xml:space="preserve"> </v>
      </c>
    </row>
    <row r="2031" spans="1:35" x14ac:dyDescent="0.35">
      <c r="A2031">
        <v>2030</v>
      </c>
      <c r="B2031" t="s">
        <v>5045</v>
      </c>
      <c r="C2031" t="s">
        <v>5046</v>
      </c>
      <c r="D2031" t="s">
        <v>112</v>
      </c>
      <c r="E2031" t="s">
        <v>84</v>
      </c>
      <c r="F2031" t="s">
        <v>740</v>
      </c>
      <c r="G2031" t="s">
        <v>741</v>
      </c>
      <c r="H2031" t="s">
        <v>741</v>
      </c>
      <c r="I2031" t="s">
        <v>34</v>
      </c>
      <c r="J2031" t="s">
        <v>5047</v>
      </c>
      <c r="K2031" s="3">
        <v>41978</v>
      </c>
      <c r="L2031" t="s">
        <v>36</v>
      </c>
      <c r="M2031" t="s">
        <v>5048</v>
      </c>
      <c r="N2031" t="s">
        <v>5049</v>
      </c>
      <c r="O2031" t="s">
        <v>39</v>
      </c>
      <c r="P2031" t="s">
        <v>76</v>
      </c>
      <c r="Q2031">
        <v>3</v>
      </c>
      <c r="R2031" s="5">
        <v>16.446666666666669</v>
      </c>
      <c r="S2031" s="5">
        <v>17.666666666666668</v>
      </c>
      <c r="T2031" s="5">
        <v>53</v>
      </c>
      <c r="U2031">
        <v>0</v>
      </c>
      <c r="V2031" s="5">
        <v>3.66</v>
      </c>
      <c r="W2031" t="s">
        <v>155</v>
      </c>
      <c r="X2031" s="3">
        <v>41980</v>
      </c>
      <c r="Y2031" s="3">
        <v>41980</v>
      </c>
      <c r="Z2031">
        <v>2</v>
      </c>
      <c r="AA2031" t="s">
        <v>8400</v>
      </c>
      <c r="AB2031">
        <f t="shared" si="157"/>
        <v>0</v>
      </c>
      <c r="AC2031" t="str">
        <f t="shared" si="155"/>
        <v>Friday</v>
      </c>
      <c r="AD2031" s="5">
        <v>7.5670000000000002</v>
      </c>
      <c r="AE2031">
        <v>2014</v>
      </c>
      <c r="AF2031">
        <v>49</v>
      </c>
      <c r="AG2031" s="14">
        <f t="shared" si="156"/>
        <v>6.9056603773584913E-2</v>
      </c>
      <c r="AH2031">
        <f t="shared" si="158"/>
        <v>0</v>
      </c>
      <c r="AI2031" t="str">
        <f t="shared" si="159"/>
        <v xml:space="preserve"> </v>
      </c>
    </row>
    <row r="2032" spans="1:35" x14ac:dyDescent="0.35">
      <c r="A2032">
        <v>2031</v>
      </c>
      <c r="B2032" t="s">
        <v>967</v>
      </c>
      <c r="C2032" t="s">
        <v>968</v>
      </c>
      <c r="D2032" t="s">
        <v>112</v>
      </c>
      <c r="E2032" t="s">
        <v>30</v>
      </c>
      <c r="F2032" t="s">
        <v>31</v>
      </c>
      <c r="G2032" t="s">
        <v>304</v>
      </c>
      <c r="H2032" t="s">
        <v>305</v>
      </c>
      <c r="I2032" t="s">
        <v>34</v>
      </c>
      <c r="J2032" t="s">
        <v>5050</v>
      </c>
      <c r="K2032" s="3">
        <v>41187</v>
      </c>
      <c r="L2032" t="s">
        <v>36</v>
      </c>
      <c r="M2032" t="s">
        <v>1499</v>
      </c>
      <c r="N2032" t="s">
        <v>1500</v>
      </c>
      <c r="O2032" t="s">
        <v>72</v>
      </c>
      <c r="P2032" t="s">
        <v>178</v>
      </c>
      <c r="Q2032">
        <v>6</v>
      </c>
      <c r="R2032" s="5">
        <v>85.593333333333305</v>
      </c>
      <c r="S2032" s="5">
        <v>87.333333333333314</v>
      </c>
      <c r="T2032" s="5">
        <v>523.99999999999989</v>
      </c>
      <c r="U2032">
        <v>0</v>
      </c>
      <c r="V2032" s="5">
        <v>10.44</v>
      </c>
      <c r="W2032" t="s">
        <v>41</v>
      </c>
      <c r="X2032" s="3">
        <v>41192</v>
      </c>
      <c r="Y2032" s="3">
        <v>41192</v>
      </c>
      <c r="Z2032">
        <v>5</v>
      </c>
      <c r="AA2032" t="s">
        <v>8400</v>
      </c>
      <c r="AB2032">
        <f t="shared" si="157"/>
        <v>0</v>
      </c>
      <c r="AC2032" t="str">
        <f t="shared" si="155"/>
        <v>Friday</v>
      </c>
      <c r="AD2032" s="5">
        <v>29.042999999999999</v>
      </c>
      <c r="AE2032">
        <v>2012</v>
      </c>
      <c r="AF2032">
        <v>40</v>
      </c>
      <c r="AG2032" s="14">
        <f t="shared" si="156"/>
        <v>1.9923664122137408E-2</v>
      </c>
      <c r="AH2032">
        <f t="shared" si="158"/>
        <v>0</v>
      </c>
      <c r="AI2032" t="str">
        <f t="shared" si="159"/>
        <v xml:space="preserve"> </v>
      </c>
    </row>
    <row r="2033" spans="1:35" x14ac:dyDescent="0.35">
      <c r="A2033">
        <v>2032</v>
      </c>
      <c r="B2033" t="s">
        <v>3054</v>
      </c>
      <c r="C2033" t="s">
        <v>3055</v>
      </c>
      <c r="D2033" t="s">
        <v>29</v>
      </c>
      <c r="E2033" t="s">
        <v>84</v>
      </c>
      <c r="F2033" t="s">
        <v>113</v>
      </c>
      <c r="G2033" t="s">
        <v>113</v>
      </c>
      <c r="H2033" t="s">
        <v>114</v>
      </c>
      <c r="I2033" t="s">
        <v>34</v>
      </c>
      <c r="J2033" t="s">
        <v>5051</v>
      </c>
      <c r="K2033" s="3">
        <v>41995</v>
      </c>
      <c r="L2033" t="s">
        <v>136</v>
      </c>
      <c r="M2033" t="s">
        <v>307</v>
      </c>
      <c r="N2033" t="s">
        <v>308</v>
      </c>
      <c r="O2033" t="s">
        <v>39</v>
      </c>
      <c r="P2033" t="s">
        <v>183</v>
      </c>
      <c r="Q2033">
        <v>2</v>
      </c>
      <c r="R2033" s="5">
        <v>44.238400000000006</v>
      </c>
      <c r="S2033" s="5">
        <v>66.304000000000002</v>
      </c>
      <c r="T2033" s="5">
        <v>79.564800000000005</v>
      </c>
      <c r="U2033">
        <v>0.4</v>
      </c>
      <c r="V2033" s="5">
        <v>-8.9120000000000008</v>
      </c>
      <c r="W2033" t="s">
        <v>155</v>
      </c>
      <c r="X2033" s="3">
        <v>41997</v>
      </c>
      <c r="Y2033" s="3">
        <v>42000</v>
      </c>
      <c r="Z2033">
        <v>5</v>
      </c>
      <c r="AA2033" t="s">
        <v>8399</v>
      </c>
      <c r="AB2033">
        <f t="shared" si="157"/>
        <v>3</v>
      </c>
      <c r="AC2033" t="str">
        <f t="shared" si="155"/>
        <v>Monday</v>
      </c>
      <c r="AD2033" s="5">
        <v>20.472000000000001</v>
      </c>
      <c r="AE2033">
        <v>2014</v>
      </c>
      <c r="AF2033">
        <v>52</v>
      </c>
      <c r="AG2033" s="14">
        <f t="shared" si="156"/>
        <v>-0.11200933075933076</v>
      </c>
      <c r="AH2033">
        <f t="shared" si="158"/>
        <v>1</v>
      </c>
      <c r="AI2033">
        <f t="shared" si="159"/>
        <v>3</v>
      </c>
    </row>
    <row r="2034" spans="1:35" x14ac:dyDescent="0.35">
      <c r="A2034">
        <v>2033</v>
      </c>
      <c r="B2034" t="s">
        <v>3000</v>
      </c>
      <c r="C2034" t="s">
        <v>3001</v>
      </c>
      <c r="D2034" t="s">
        <v>96</v>
      </c>
      <c r="E2034" t="s">
        <v>84</v>
      </c>
      <c r="F2034" t="s">
        <v>740</v>
      </c>
      <c r="G2034" t="s">
        <v>741</v>
      </c>
      <c r="H2034" t="s">
        <v>741</v>
      </c>
      <c r="I2034" t="s">
        <v>34</v>
      </c>
      <c r="J2034" t="s">
        <v>5052</v>
      </c>
      <c r="K2034" s="3">
        <v>40913</v>
      </c>
      <c r="L2034" t="s">
        <v>215</v>
      </c>
      <c r="M2034" t="s">
        <v>5053</v>
      </c>
      <c r="N2034" t="s">
        <v>5054</v>
      </c>
      <c r="O2034" t="s">
        <v>39</v>
      </c>
      <c r="P2034" t="s">
        <v>90</v>
      </c>
      <c r="Q2034">
        <v>2</v>
      </c>
      <c r="R2034" s="5">
        <v>6.68</v>
      </c>
      <c r="S2034" s="5">
        <v>13</v>
      </c>
      <c r="T2034" s="5">
        <v>26</v>
      </c>
      <c r="U2034">
        <v>0</v>
      </c>
      <c r="V2034" s="5">
        <v>12.64</v>
      </c>
      <c r="W2034" t="s">
        <v>242</v>
      </c>
      <c r="X2034" s="3">
        <v>40913</v>
      </c>
      <c r="Y2034" s="3">
        <v>40914</v>
      </c>
      <c r="Z2034">
        <v>1</v>
      </c>
      <c r="AA2034" t="s">
        <v>8399</v>
      </c>
      <c r="AB2034">
        <f t="shared" si="157"/>
        <v>1</v>
      </c>
      <c r="AC2034" t="str">
        <f t="shared" si="155"/>
        <v>Thursday</v>
      </c>
      <c r="AD2034" s="5">
        <v>4.6790000000000003</v>
      </c>
      <c r="AE2034">
        <v>2012</v>
      </c>
      <c r="AF2034">
        <v>1</v>
      </c>
      <c r="AG2034" s="14">
        <f t="shared" si="156"/>
        <v>0.48615384615384616</v>
      </c>
      <c r="AH2034">
        <f t="shared" si="158"/>
        <v>1</v>
      </c>
      <c r="AI2034">
        <f t="shared" si="159"/>
        <v>1</v>
      </c>
    </row>
    <row r="2035" spans="1:35" x14ac:dyDescent="0.35">
      <c r="A2035">
        <v>2034</v>
      </c>
      <c r="B2035" t="s">
        <v>5055</v>
      </c>
      <c r="C2035" t="s">
        <v>5056</v>
      </c>
      <c r="D2035" t="s">
        <v>112</v>
      </c>
      <c r="E2035" t="s">
        <v>199</v>
      </c>
      <c r="F2035" t="s">
        <v>212</v>
      </c>
      <c r="G2035" t="s">
        <v>245</v>
      </c>
      <c r="H2035" t="s">
        <v>245</v>
      </c>
      <c r="I2035" t="s">
        <v>34</v>
      </c>
      <c r="J2035" t="s">
        <v>5057</v>
      </c>
      <c r="K2035" s="3">
        <v>40724</v>
      </c>
      <c r="L2035" t="s">
        <v>36</v>
      </c>
      <c r="M2035" t="s">
        <v>1376</v>
      </c>
      <c r="N2035" t="s">
        <v>1377</v>
      </c>
      <c r="O2035" t="s">
        <v>39</v>
      </c>
      <c r="P2035" t="s">
        <v>183</v>
      </c>
      <c r="Q2035">
        <v>7</v>
      </c>
      <c r="R2035" s="5">
        <v>173.30422857142858</v>
      </c>
      <c r="S2035" s="5">
        <v>311.70028571428571</v>
      </c>
      <c r="T2035" s="5">
        <v>1745.5216</v>
      </c>
      <c r="U2035">
        <v>0.2</v>
      </c>
      <c r="V2035" s="5">
        <v>532.39200000000005</v>
      </c>
      <c r="W2035" t="s">
        <v>41</v>
      </c>
      <c r="X2035" s="3">
        <v>40729</v>
      </c>
      <c r="Y2035" s="3">
        <v>40729</v>
      </c>
      <c r="Z2035">
        <v>5</v>
      </c>
      <c r="AA2035" t="s">
        <v>8400</v>
      </c>
      <c r="AB2035">
        <f t="shared" si="157"/>
        <v>0</v>
      </c>
      <c r="AC2035" t="str">
        <f t="shared" si="155"/>
        <v>Thursday</v>
      </c>
      <c r="AD2035" s="5">
        <v>184.17099999999999</v>
      </c>
      <c r="AE2035">
        <v>2011</v>
      </c>
      <c r="AF2035">
        <v>27</v>
      </c>
      <c r="AG2035" s="14">
        <f t="shared" si="156"/>
        <v>0.30500453274253381</v>
      </c>
      <c r="AH2035">
        <f t="shared" si="158"/>
        <v>0</v>
      </c>
      <c r="AI2035" t="str">
        <f t="shared" si="159"/>
        <v xml:space="preserve"> </v>
      </c>
    </row>
    <row r="2036" spans="1:35" x14ac:dyDescent="0.35">
      <c r="A2036">
        <v>2035</v>
      </c>
      <c r="B2036" t="s">
        <v>1536</v>
      </c>
      <c r="C2036" t="s">
        <v>1537</v>
      </c>
      <c r="D2036" t="s">
        <v>29</v>
      </c>
      <c r="E2036" t="s">
        <v>30</v>
      </c>
      <c r="F2036" t="s">
        <v>31</v>
      </c>
      <c r="G2036" t="s">
        <v>1051</v>
      </c>
      <c r="H2036" t="s">
        <v>1051</v>
      </c>
      <c r="I2036" t="s">
        <v>34</v>
      </c>
      <c r="J2036" t="s">
        <v>5058</v>
      </c>
      <c r="K2036" s="3">
        <v>41732</v>
      </c>
      <c r="L2036" t="s">
        <v>36</v>
      </c>
      <c r="M2036" t="s">
        <v>2702</v>
      </c>
      <c r="N2036" t="s">
        <v>2703</v>
      </c>
      <c r="O2036" t="s">
        <v>39</v>
      </c>
      <c r="P2036" t="s">
        <v>76</v>
      </c>
      <c r="Q2036">
        <v>3</v>
      </c>
      <c r="R2036" s="5">
        <v>17.61333333333333</v>
      </c>
      <c r="S2036" s="5">
        <v>29.333333333333329</v>
      </c>
      <c r="T2036" s="5">
        <v>87.999999999999986</v>
      </c>
      <c r="U2036">
        <v>0</v>
      </c>
      <c r="V2036" s="5">
        <v>35.159999999999997</v>
      </c>
      <c r="W2036" t="s">
        <v>41</v>
      </c>
      <c r="X2036" s="3">
        <v>41737</v>
      </c>
      <c r="Y2036" s="3">
        <v>41740</v>
      </c>
      <c r="Z2036">
        <v>8</v>
      </c>
      <c r="AA2036" t="s">
        <v>8399</v>
      </c>
      <c r="AB2036">
        <f t="shared" si="157"/>
        <v>3</v>
      </c>
      <c r="AC2036" t="str">
        <f t="shared" si="155"/>
        <v>Thursday</v>
      </c>
      <c r="AD2036" s="5">
        <v>6.4260000000000002</v>
      </c>
      <c r="AE2036">
        <v>2014</v>
      </c>
      <c r="AF2036">
        <v>14</v>
      </c>
      <c r="AG2036" s="14">
        <f t="shared" si="156"/>
        <v>0.39954545454545459</v>
      </c>
      <c r="AH2036">
        <f t="shared" si="158"/>
        <v>1</v>
      </c>
      <c r="AI2036">
        <f t="shared" si="159"/>
        <v>3</v>
      </c>
    </row>
    <row r="2037" spans="1:35" x14ac:dyDescent="0.35">
      <c r="A2037">
        <v>2036</v>
      </c>
      <c r="B2037" t="s">
        <v>4606</v>
      </c>
      <c r="C2037" t="s">
        <v>4607</v>
      </c>
      <c r="D2037" t="s">
        <v>96</v>
      </c>
      <c r="E2037" t="s">
        <v>44</v>
      </c>
      <c r="F2037" t="s">
        <v>502</v>
      </c>
      <c r="G2037" t="s">
        <v>503</v>
      </c>
      <c r="H2037" t="s">
        <v>503</v>
      </c>
      <c r="I2037" t="s">
        <v>34</v>
      </c>
      <c r="J2037" t="s">
        <v>5059</v>
      </c>
      <c r="K2037" s="3">
        <v>41541</v>
      </c>
      <c r="L2037" t="s">
        <v>36</v>
      </c>
      <c r="M2037" t="s">
        <v>2956</v>
      </c>
      <c r="N2037" t="s">
        <v>2957</v>
      </c>
      <c r="O2037" t="s">
        <v>51</v>
      </c>
      <c r="P2037" t="s">
        <v>93</v>
      </c>
      <c r="Q2037">
        <v>3</v>
      </c>
      <c r="R2037" s="5">
        <v>127.39759999999997</v>
      </c>
      <c r="S2037" s="5">
        <v>145.18933333333331</v>
      </c>
      <c r="T2037" s="5">
        <v>261.34079999999994</v>
      </c>
      <c r="U2037">
        <v>0.4</v>
      </c>
      <c r="V2037" s="5">
        <v>-120.852</v>
      </c>
      <c r="W2037" t="s">
        <v>139</v>
      </c>
      <c r="X2037" s="3">
        <v>41544</v>
      </c>
      <c r="Y2037" s="3">
        <v>41544</v>
      </c>
      <c r="Z2037">
        <v>3</v>
      </c>
      <c r="AA2037" t="s">
        <v>8400</v>
      </c>
      <c r="AB2037">
        <f t="shared" si="157"/>
        <v>0</v>
      </c>
      <c r="AC2037" t="str">
        <f t="shared" si="155"/>
        <v>Tuesday</v>
      </c>
      <c r="AD2037" s="5">
        <v>21.32</v>
      </c>
      <c r="AE2037">
        <v>2013</v>
      </c>
      <c r="AF2037">
        <v>39</v>
      </c>
      <c r="AG2037" s="14">
        <f t="shared" si="156"/>
        <v>-0.46243066524629922</v>
      </c>
      <c r="AH2037">
        <f t="shared" si="158"/>
        <v>0</v>
      </c>
      <c r="AI2037" t="str">
        <f t="shared" si="159"/>
        <v xml:space="preserve"> </v>
      </c>
    </row>
    <row r="2038" spans="1:35" x14ac:dyDescent="0.35">
      <c r="A2038">
        <v>2037</v>
      </c>
      <c r="B2038" t="s">
        <v>4606</v>
      </c>
      <c r="C2038" t="s">
        <v>4607</v>
      </c>
      <c r="D2038" t="s">
        <v>96</v>
      </c>
      <c r="E2038" t="s">
        <v>44</v>
      </c>
      <c r="F2038" t="s">
        <v>502</v>
      </c>
      <c r="G2038" t="s">
        <v>503</v>
      </c>
      <c r="H2038" t="s">
        <v>503</v>
      </c>
      <c r="I2038" t="s">
        <v>34</v>
      </c>
      <c r="J2038" t="s">
        <v>5059</v>
      </c>
      <c r="K2038" s="3">
        <v>41541</v>
      </c>
      <c r="L2038" t="s">
        <v>36</v>
      </c>
      <c r="M2038" t="s">
        <v>2112</v>
      </c>
      <c r="N2038" t="s">
        <v>2113</v>
      </c>
      <c r="O2038" t="s">
        <v>39</v>
      </c>
      <c r="P2038" t="s">
        <v>61</v>
      </c>
      <c r="Q2038">
        <v>6</v>
      </c>
      <c r="R2038" s="5">
        <v>11.763200000000003</v>
      </c>
      <c r="S2038" s="5">
        <v>15.125333333333339</v>
      </c>
      <c r="T2038" s="5">
        <v>54.451200000000021</v>
      </c>
      <c r="U2038">
        <v>0.4</v>
      </c>
      <c r="V2038" s="5">
        <v>-16.128</v>
      </c>
      <c r="W2038" t="s">
        <v>139</v>
      </c>
      <c r="X2038" s="3">
        <v>41544</v>
      </c>
      <c r="Y2038" s="3">
        <v>41544</v>
      </c>
      <c r="Z2038">
        <v>3</v>
      </c>
      <c r="AA2038" t="s">
        <v>8400</v>
      </c>
      <c r="AB2038">
        <f t="shared" si="157"/>
        <v>0</v>
      </c>
      <c r="AC2038" t="str">
        <f t="shared" si="155"/>
        <v>Tuesday</v>
      </c>
      <c r="AD2038" s="5">
        <v>3.6880000000000002</v>
      </c>
      <c r="AE2038">
        <v>2013</v>
      </c>
      <c r="AF2038">
        <v>39</v>
      </c>
      <c r="AG2038" s="14">
        <f t="shared" si="156"/>
        <v>-0.29619181946403372</v>
      </c>
      <c r="AH2038">
        <f t="shared" si="158"/>
        <v>0</v>
      </c>
      <c r="AI2038" t="str">
        <f t="shared" si="159"/>
        <v xml:space="preserve"> </v>
      </c>
    </row>
    <row r="2039" spans="1:35" x14ac:dyDescent="0.35">
      <c r="A2039">
        <v>2038</v>
      </c>
      <c r="B2039" t="s">
        <v>4606</v>
      </c>
      <c r="C2039" t="s">
        <v>4607</v>
      </c>
      <c r="D2039" t="s">
        <v>96</v>
      </c>
      <c r="E2039" t="s">
        <v>44</v>
      </c>
      <c r="F2039" t="s">
        <v>502</v>
      </c>
      <c r="G2039" t="s">
        <v>503</v>
      </c>
      <c r="H2039" t="s">
        <v>503</v>
      </c>
      <c r="I2039" t="s">
        <v>34</v>
      </c>
      <c r="J2039" t="s">
        <v>5059</v>
      </c>
      <c r="K2039" s="3">
        <v>41541</v>
      </c>
      <c r="L2039" t="s">
        <v>36</v>
      </c>
      <c r="M2039" t="s">
        <v>5060</v>
      </c>
      <c r="N2039" t="s">
        <v>5061</v>
      </c>
      <c r="O2039" t="s">
        <v>39</v>
      </c>
      <c r="P2039" t="s">
        <v>183</v>
      </c>
      <c r="Q2039">
        <v>8</v>
      </c>
      <c r="R2039" s="5">
        <v>51.512</v>
      </c>
      <c r="S2039" s="5">
        <v>71.553333333333342</v>
      </c>
      <c r="T2039" s="5">
        <v>343.45600000000002</v>
      </c>
      <c r="U2039">
        <v>0.4</v>
      </c>
      <c r="V2039" s="5">
        <v>-68.64</v>
      </c>
      <c r="W2039" t="s">
        <v>139</v>
      </c>
      <c r="X2039" s="3">
        <v>41544</v>
      </c>
      <c r="Y2039" s="3">
        <v>41545</v>
      </c>
      <c r="Z2039">
        <v>4</v>
      </c>
      <c r="AA2039" t="s">
        <v>8399</v>
      </c>
      <c r="AB2039">
        <f t="shared" si="157"/>
        <v>1</v>
      </c>
      <c r="AC2039" t="str">
        <f t="shared" si="155"/>
        <v>Tuesday</v>
      </c>
      <c r="AD2039" s="5">
        <v>28.187000000000001</v>
      </c>
      <c r="AE2039">
        <v>2013</v>
      </c>
      <c r="AF2039">
        <v>39</v>
      </c>
      <c r="AG2039" s="14">
        <f t="shared" si="156"/>
        <v>-0.19985092704742383</v>
      </c>
      <c r="AH2039">
        <f t="shared" si="158"/>
        <v>1</v>
      </c>
      <c r="AI2039">
        <f t="shared" si="159"/>
        <v>1</v>
      </c>
    </row>
    <row r="2040" spans="1:35" x14ac:dyDescent="0.35">
      <c r="A2040">
        <v>2039</v>
      </c>
      <c r="B2040" t="s">
        <v>2005</v>
      </c>
      <c r="C2040" t="s">
        <v>2006</v>
      </c>
      <c r="D2040" t="s">
        <v>29</v>
      </c>
      <c r="E2040" t="s">
        <v>44</v>
      </c>
      <c r="F2040" t="s">
        <v>67</v>
      </c>
      <c r="G2040" t="s">
        <v>3533</v>
      </c>
      <c r="H2040" t="s">
        <v>5062</v>
      </c>
      <c r="I2040" t="s">
        <v>34</v>
      </c>
      <c r="J2040" t="s">
        <v>5063</v>
      </c>
      <c r="K2040" s="3">
        <v>40784</v>
      </c>
      <c r="L2040" t="s">
        <v>36</v>
      </c>
      <c r="M2040" t="s">
        <v>5064</v>
      </c>
      <c r="N2040" t="s">
        <v>5065</v>
      </c>
      <c r="O2040" t="s">
        <v>72</v>
      </c>
      <c r="P2040" t="s">
        <v>162</v>
      </c>
      <c r="Q2040">
        <v>2</v>
      </c>
      <c r="R2040" s="5">
        <v>88.878631679999984</v>
      </c>
      <c r="S2040" s="5">
        <v>97.678147975951902</v>
      </c>
      <c r="T2040" s="5">
        <v>194.96558335999998</v>
      </c>
      <c r="U2040">
        <v>2E-3</v>
      </c>
      <c r="V2040" s="5">
        <v>17.208320000000001</v>
      </c>
      <c r="W2040" t="s">
        <v>242</v>
      </c>
      <c r="X2040" s="3">
        <v>40784</v>
      </c>
      <c r="Y2040" s="3">
        <v>40784</v>
      </c>
      <c r="Z2040">
        <v>0</v>
      </c>
      <c r="AA2040" t="s">
        <v>8400</v>
      </c>
      <c r="AB2040">
        <f t="shared" si="157"/>
        <v>0</v>
      </c>
      <c r="AC2040" t="str">
        <f t="shared" si="155"/>
        <v>Monday</v>
      </c>
      <c r="AD2040" s="5">
        <v>27.219000000000001</v>
      </c>
      <c r="AE2040">
        <v>2011</v>
      </c>
      <c r="AF2040">
        <v>36</v>
      </c>
      <c r="AG2040" s="14">
        <f t="shared" si="156"/>
        <v>8.8263372967859605E-2</v>
      </c>
      <c r="AH2040">
        <f t="shared" si="158"/>
        <v>0</v>
      </c>
      <c r="AI2040" t="str">
        <f t="shared" si="159"/>
        <v xml:space="preserve"> </v>
      </c>
    </row>
    <row r="2041" spans="1:35" x14ac:dyDescent="0.35">
      <c r="A2041">
        <v>2040</v>
      </c>
      <c r="B2041" t="s">
        <v>5066</v>
      </c>
      <c r="C2041" t="s">
        <v>5067</v>
      </c>
      <c r="D2041" t="s">
        <v>96</v>
      </c>
      <c r="E2041" t="s">
        <v>30</v>
      </c>
      <c r="F2041" t="s">
        <v>31</v>
      </c>
      <c r="G2041" t="s">
        <v>126</v>
      </c>
      <c r="H2041" t="s">
        <v>5068</v>
      </c>
      <c r="I2041" t="s">
        <v>34</v>
      </c>
      <c r="J2041" t="s">
        <v>5069</v>
      </c>
      <c r="K2041" s="3">
        <v>41988</v>
      </c>
      <c r="L2041" t="s">
        <v>136</v>
      </c>
      <c r="M2041" t="s">
        <v>2688</v>
      </c>
      <c r="N2041" t="s">
        <v>2689</v>
      </c>
      <c r="O2041" t="s">
        <v>39</v>
      </c>
      <c r="P2041" t="s">
        <v>90</v>
      </c>
      <c r="Q2041">
        <v>3</v>
      </c>
      <c r="R2041" s="5">
        <v>6.38</v>
      </c>
      <c r="S2041" s="5">
        <v>7</v>
      </c>
      <c r="T2041" s="5">
        <v>21</v>
      </c>
      <c r="U2041">
        <v>0</v>
      </c>
      <c r="V2041" s="5">
        <v>1.86</v>
      </c>
      <c r="W2041" t="s">
        <v>41</v>
      </c>
      <c r="X2041" s="3">
        <v>41993</v>
      </c>
      <c r="Y2041" s="3">
        <v>41996</v>
      </c>
      <c r="Z2041">
        <v>8</v>
      </c>
      <c r="AA2041" t="s">
        <v>8399</v>
      </c>
      <c r="AB2041">
        <f t="shared" si="157"/>
        <v>3</v>
      </c>
      <c r="AC2041" t="str">
        <f t="shared" si="155"/>
        <v>Monday</v>
      </c>
      <c r="AD2041" s="5">
        <v>3.4580000000000002</v>
      </c>
      <c r="AE2041">
        <v>2014</v>
      </c>
      <c r="AF2041">
        <v>51</v>
      </c>
      <c r="AG2041" s="14">
        <f t="shared" si="156"/>
        <v>8.8571428571428579E-2</v>
      </c>
      <c r="AH2041">
        <f t="shared" si="158"/>
        <v>1</v>
      </c>
      <c r="AI2041">
        <f t="shared" si="159"/>
        <v>3</v>
      </c>
    </row>
    <row r="2042" spans="1:35" x14ac:dyDescent="0.35">
      <c r="A2042">
        <v>2041</v>
      </c>
      <c r="B2042" t="s">
        <v>1371</v>
      </c>
      <c r="C2042" t="s">
        <v>1372</v>
      </c>
      <c r="D2042" t="s">
        <v>112</v>
      </c>
      <c r="E2042" t="s">
        <v>30</v>
      </c>
      <c r="F2042" t="s">
        <v>31</v>
      </c>
      <c r="G2042" t="s">
        <v>32</v>
      </c>
      <c r="H2042" t="s">
        <v>4033</v>
      </c>
      <c r="I2042" t="s">
        <v>34</v>
      </c>
      <c r="J2042" t="s">
        <v>5070</v>
      </c>
      <c r="K2042" s="3">
        <v>41501</v>
      </c>
      <c r="L2042" t="s">
        <v>36</v>
      </c>
      <c r="M2042" t="s">
        <v>3150</v>
      </c>
      <c r="N2042" t="s">
        <v>3151</v>
      </c>
      <c r="O2042" t="s">
        <v>39</v>
      </c>
      <c r="P2042" t="s">
        <v>58</v>
      </c>
      <c r="Q2042">
        <v>8</v>
      </c>
      <c r="R2042" s="5">
        <v>2.5300000000000002</v>
      </c>
      <c r="S2042" s="5">
        <v>3.25</v>
      </c>
      <c r="T2042" s="5">
        <v>26</v>
      </c>
      <c r="U2042">
        <v>0</v>
      </c>
      <c r="V2042" s="5">
        <v>5.76</v>
      </c>
      <c r="W2042" t="s">
        <v>242</v>
      </c>
      <c r="X2042" s="3">
        <v>41501</v>
      </c>
      <c r="Y2042" s="3">
        <v>41502</v>
      </c>
      <c r="Z2042">
        <v>1</v>
      </c>
      <c r="AA2042" t="s">
        <v>8399</v>
      </c>
      <c r="AB2042">
        <f t="shared" si="157"/>
        <v>1</v>
      </c>
      <c r="AC2042" t="str">
        <f t="shared" si="155"/>
        <v>Thursday</v>
      </c>
      <c r="AD2042" s="5">
        <v>0.17100000000000001</v>
      </c>
      <c r="AE2042">
        <v>2013</v>
      </c>
      <c r="AF2042">
        <v>33</v>
      </c>
      <c r="AG2042" s="14">
        <f t="shared" si="156"/>
        <v>0.22153846153846152</v>
      </c>
      <c r="AH2042">
        <f t="shared" si="158"/>
        <v>1</v>
      </c>
      <c r="AI2042">
        <f t="shared" si="159"/>
        <v>1</v>
      </c>
    </row>
    <row r="2043" spans="1:35" x14ac:dyDescent="0.35">
      <c r="A2043">
        <v>2042</v>
      </c>
      <c r="B2043" t="s">
        <v>1371</v>
      </c>
      <c r="C2043" t="s">
        <v>1372</v>
      </c>
      <c r="D2043" t="s">
        <v>112</v>
      </c>
      <c r="E2043" t="s">
        <v>30</v>
      </c>
      <c r="F2043" t="s">
        <v>31</v>
      </c>
      <c r="G2043" t="s">
        <v>32</v>
      </c>
      <c r="H2043" t="s">
        <v>4033</v>
      </c>
      <c r="I2043" t="s">
        <v>34</v>
      </c>
      <c r="J2043" t="s">
        <v>5070</v>
      </c>
      <c r="K2043" s="3">
        <v>41501</v>
      </c>
      <c r="L2043" t="s">
        <v>36</v>
      </c>
      <c r="M2043" t="s">
        <v>2431</v>
      </c>
      <c r="N2043" t="s">
        <v>2432</v>
      </c>
      <c r="O2043" t="s">
        <v>39</v>
      </c>
      <c r="P2043" t="s">
        <v>165</v>
      </c>
      <c r="Q2043">
        <v>2</v>
      </c>
      <c r="R2043" s="5">
        <v>28.78</v>
      </c>
      <c r="S2043" s="5">
        <v>36</v>
      </c>
      <c r="T2043" s="5">
        <v>72</v>
      </c>
      <c r="U2043">
        <v>0</v>
      </c>
      <c r="V2043" s="5">
        <v>14.44</v>
      </c>
      <c r="W2043" t="s">
        <v>242</v>
      </c>
      <c r="X2043" s="3">
        <v>41501</v>
      </c>
      <c r="Y2043" s="3">
        <v>41504</v>
      </c>
      <c r="Z2043">
        <v>3</v>
      </c>
      <c r="AA2043" t="s">
        <v>8399</v>
      </c>
      <c r="AB2043">
        <f t="shared" si="157"/>
        <v>3</v>
      </c>
      <c r="AC2043" t="str">
        <f t="shared" si="155"/>
        <v>Thursday</v>
      </c>
      <c r="AD2043" s="5">
        <v>1.6539999999999999</v>
      </c>
      <c r="AE2043">
        <v>2013</v>
      </c>
      <c r="AF2043">
        <v>33</v>
      </c>
      <c r="AG2043" s="14">
        <f t="shared" si="156"/>
        <v>0.20055555555555554</v>
      </c>
      <c r="AH2043">
        <f t="shared" si="158"/>
        <v>1</v>
      </c>
      <c r="AI2043">
        <f t="shared" si="159"/>
        <v>3</v>
      </c>
    </row>
    <row r="2044" spans="1:35" x14ac:dyDescent="0.35">
      <c r="A2044">
        <v>2043</v>
      </c>
      <c r="B2044" t="s">
        <v>1371</v>
      </c>
      <c r="C2044" t="s">
        <v>1372</v>
      </c>
      <c r="D2044" t="s">
        <v>112</v>
      </c>
      <c r="E2044" t="s">
        <v>30</v>
      </c>
      <c r="F2044" t="s">
        <v>31</v>
      </c>
      <c r="G2044" t="s">
        <v>32</v>
      </c>
      <c r="H2044" t="s">
        <v>4033</v>
      </c>
      <c r="I2044" t="s">
        <v>34</v>
      </c>
      <c r="J2044" t="s">
        <v>5070</v>
      </c>
      <c r="K2044" s="3">
        <v>41501</v>
      </c>
      <c r="L2044" t="s">
        <v>36</v>
      </c>
      <c r="M2044" t="s">
        <v>3402</v>
      </c>
      <c r="N2044" t="s">
        <v>3403</v>
      </c>
      <c r="O2044" t="s">
        <v>51</v>
      </c>
      <c r="P2044" t="s">
        <v>93</v>
      </c>
      <c r="Q2044">
        <v>4</v>
      </c>
      <c r="R2044" s="5">
        <v>34.877600000000001</v>
      </c>
      <c r="S2044" s="5">
        <v>45.286999999999999</v>
      </c>
      <c r="T2044" s="5">
        <v>144.91839999999999</v>
      </c>
      <c r="U2044">
        <v>0.2</v>
      </c>
      <c r="V2044" s="5">
        <v>5.4080000000000004</v>
      </c>
      <c r="W2044" t="s">
        <v>242</v>
      </c>
      <c r="X2044" s="3">
        <v>41501</v>
      </c>
      <c r="Y2044" s="3">
        <v>41501</v>
      </c>
      <c r="Z2044">
        <v>0</v>
      </c>
      <c r="AA2044" t="s">
        <v>8400</v>
      </c>
      <c r="AB2044">
        <f t="shared" si="157"/>
        <v>0</v>
      </c>
      <c r="AC2044" t="str">
        <f t="shared" si="155"/>
        <v>Thursday</v>
      </c>
      <c r="AD2044" s="5">
        <v>18.587</v>
      </c>
      <c r="AE2044">
        <v>2013</v>
      </c>
      <c r="AF2044">
        <v>33</v>
      </c>
      <c r="AG2044" s="14">
        <f t="shared" si="156"/>
        <v>3.7317552498509508E-2</v>
      </c>
      <c r="AH2044">
        <f t="shared" si="158"/>
        <v>0</v>
      </c>
      <c r="AI2044" t="str">
        <f t="shared" si="159"/>
        <v xml:space="preserve"> </v>
      </c>
    </row>
    <row r="2045" spans="1:35" x14ac:dyDescent="0.35">
      <c r="A2045">
        <v>2044</v>
      </c>
      <c r="B2045" t="s">
        <v>1371</v>
      </c>
      <c r="C2045" t="s">
        <v>1372</v>
      </c>
      <c r="D2045" t="s">
        <v>112</v>
      </c>
      <c r="E2045" t="s">
        <v>30</v>
      </c>
      <c r="F2045" t="s">
        <v>31</v>
      </c>
      <c r="G2045" t="s">
        <v>32</v>
      </c>
      <c r="H2045" t="s">
        <v>4033</v>
      </c>
      <c r="I2045" t="s">
        <v>34</v>
      </c>
      <c r="J2045" t="s">
        <v>5070</v>
      </c>
      <c r="K2045" s="3">
        <v>41501</v>
      </c>
      <c r="L2045" t="s">
        <v>36</v>
      </c>
      <c r="M2045" t="s">
        <v>1675</v>
      </c>
      <c r="N2045" t="s">
        <v>1676</v>
      </c>
      <c r="O2045" t="s">
        <v>72</v>
      </c>
      <c r="P2045" t="s">
        <v>162</v>
      </c>
      <c r="Q2045">
        <v>3</v>
      </c>
      <c r="R2045" s="5">
        <v>238.27761400000006</v>
      </c>
      <c r="S2045" s="5">
        <v>253.47756913827661</v>
      </c>
      <c r="T2045" s="5">
        <v>758.91184200000009</v>
      </c>
      <c r="U2045">
        <v>2E-3</v>
      </c>
      <c r="V2045" s="5">
        <v>44.079000000000001</v>
      </c>
      <c r="W2045" t="s">
        <v>242</v>
      </c>
      <c r="X2045" s="3">
        <v>41501</v>
      </c>
      <c r="Y2045" s="3">
        <v>41502</v>
      </c>
      <c r="Z2045">
        <v>1</v>
      </c>
      <c r="AA2045" t="s">
        <v>8399</v>
      </c>
      <c r="AB2045">
        <f t="shared" si="157"/>
        <v>1</v>
      </c>
      <c r="AC2045" t="str">
        <f t="shared" si="155"/>
        <v>Thursday</v>
      </c>
      <c r="AD2045" s="5">
        <v>170.36600000000001</v>
      </c>
      <c r="AE2045">
        <v>2013</v>
      </c>
      <c r="AF2045">
        <v>33</v>
      </c>
      <c r="AG2045" s="14">
        <f t="shared" si="156"/>
        <v>5.8081845032008333E-2</v>
      </c>
      <c r="AH2045">
        <f t="shared" si="158"/>
        <v>1</v>
      </c>
      <c r="AI2045">
        <f t="shared" si="159"/>
        <v>1</v>
      </c>
    </row>
    <row r="2046" spans="1:35" x14ac:dyDescent="0.35">
      <c r="A2046">
        <v>2045</v>
      </c>
      <c r="B2046" t="s">
        <v>1371</v>
      </c>
      <c r="C2046" t="s">
        <v>1372</v>
      </c>
      <c r="D2046" t="s">
        <v>112</v>
      </c>
      <c r="E2046" t="s">
        <v>30</v>
      </c>
      <c r="F2046" t="s">
        <v>31</v>
      </c>
      <c r="G2046" t="s">
        <v>32</v>
      </c>
      <c r="H2046" t="s">
        <v>4033</v>
      </c>
      <c r="I2046" t="s">
        <v>34</v>
      </c>
      <c r="J2046" t="s">
        <v>5070</v>
      </c>
      <c r="K2046" s="3">
        <v>41501</v>
      </c>
      <c r="L2046" t="s">
        <v>36</v>
      </c>
      <c r="M2046" t="s">
        <v>5071</v>
      </c>
      <c r="N2046" t="s">
        <v>5072</v>
      </c>
      <c r="O2046" t="s">
        <v>51</v>
      </c>
      <c r="P2046" t="s">
        <v>55</v>
      </c>
      <c r="Q2046">
        <v>8</v>
      </c>
      <c r="R2046" s="5">
        <v>214.39520000000005</v>
      </c>
      <c r="S2046" s="5">
        <v>274.87400000000002</v>
      </c>
      <c r="T2046" s="5">
        <v>1759.1936000000003</v>
      </c>
      <c r="U2046">
        <v>0.2</v>
      </c>
      <c r="V2046" s="5">
        <v>44.031999999999996</v>
      </c>
      <c r="W2046" t="s">
        <v>242</v>
      </c>
      <c r="X2046" s="3">
        <v>41501</v>
      </c>
      <c r="Y2046" s="3">
        <v>41501</v>
      </c>
      <c r="Z2046">
        <v>0</v>
      </c>
      <c r="AA2046" t="s">
        <v>8400</v>
      </c>
      <c r="AB2046">
        <f t="shared" si="157"/>
        <v>0</v>
      </c>
      <c r="AC2046" t="str">
        <f t="shared" si="155"/>
        <v>Thursday</v>
      </c>
      <c r="AD2046" s="5">
        <v>156.804</v>
      </c>
      <c r="AE2046">
        <v>2013</v>
      </c>
      <c r="AF2046">
        <v>33</v>
      </c>
      <c r="AG2046" s="14">
        <f t="shared" si="156"/>
        <v>2.5029649948703762E-2</v>
      </c>
      <c r="AH2046">
        <f t="shared" si="158"/>
        <v>0</v>
      </c>
      <c r="AI2046" t="str">
        <f t="shared" si="159"/>
        <v xml:space="preserve"> </v>
      </c>
    </row>
    <row r="2047" spans="1:35" x14ac:dyDescent="0.35">
      <c r="A2047">
        <v>2046</v>
      </c>
      <c r="B2047" t="s">
        <v>1371</v>
      </c>
      <c r="C2047" t="s">
        <v>1372</v>
      </c>
      <c r="D2047" t="s">
        <v>112</v>
      </c>
      <c r="E2047" t="s">
        <v>30</v>
      </c>
      <c r="F2047" t="s">
        <v>31</v>
      </c>
      <c r="G2047" t="s">
        <v>32</v>
      </c>
      <c r="H2047" t="s">
        <v>4033</v>
      </c>
      <c r="I2047" t="s">
        <v>34</v>
      </c>
      <c r="J2047" t="s">
        <v>5070</v>
      </c>
      <c r="K2047" s="3">
        <v>41501</v>
      </c>
      <c r="L2047" t="s">
        <v>36</v>
      </c>
      <c r="M2047" t="s">
        <v>316</v>
      </c>
      <c r="N2047" t="s">
        <v>317</v>
      </c>
      <c r="O2047" t="s">
        <v>51</v>
      </c>
      <c r="P2047" t="s">
        <v>55</v>
      </c>
      <c r="Q2047">
        <v>6</v>
      </c>
      <c r="R2047" s="5">
        <v>235.36239999999989</v>
      </c>
      <c r="S2047" s="5">
        <v>251.63799999999989</v>
      </c>
      <c r="T2047" s="5">
        <v>1207.8623999999995</v>
      </c>
      <c r="U2047">
        <v>0.2</v>
      </c>
      <c r="V2047" s="5">
        <v>-204.31200000000001</v>
      </c>
      <c r="W2047" t="s">
        <v>242</v>
      </c>
      <c r="X2047" s="3">
        <v>41501</v>
      </c>
      <c r="Y2047" s="3">
        <v>41501</v>
      </c>
      <c r="Z2047">
        <v>0</v>
      </c>
      <c r="AA2047" t="s">
        <v>8400</v>
      </c>
      <c r="AB2047">
        <f t="shared" si="157"/>
        <v>0</v>
      </c>
      <c r="AC2047" t="str">
        <f t="shared" si="155"/>
        <v>Thursday</v>
      </c>
      <c r="AD2047" s="5">
        <v>180.50200000000001</v>
      </c>
      <c r="AE2047">
        <v>2013</v>
      </c>
      <c r="AF2047">
        <v>33</v>
      </c>
      <c r="AG2047" s="14">
        <f t="shared" si="156"/>
        <v>-0.16915171794403078</v>
      </c>
      <c r="AH2047">
        <f t="shared" si="158"/>
        <v>0</v>
      </c>
      <c r="AI2047" t="str">
        <f t="shared" si="159"/>
        <v xml:space="preserve"> </v>
      </c>
    </row>
    <row r="2048" spans="1:35" x14ac:dyDescent="0.35">
      <c r="A2048">
        <v>2047</v>
      </c>
      <c r="B2048" t="s">
        <v>1371</v>
      </c>
      <c r="C2048" t="s">
        <v>1372</v>
      </c>
      <c r="D2048" t="s">
        <v>112</v>
      </c>
      <c r="E2048" t="s">
        <v>30</v>
      </c>
      <c r="F2048" t="s">
        <v>31</v>
      </c>
      <c r="G2048" t="s">
        <v>32</v>
      </c>
      <c r="H2048" t="s">
        <v>4033</v>
      </c>
      <c r="I2048" t="s">
        <v>34</v>
      </c>
      <c r="J2048" t="s">
        <v>5070</v>
      </c>
      <c r="K2048" s="3">
        <v>41501</v>
      </c>
      <c r="L2048" t="s">
        <v>36</v>
      </c>
      <c r="M2048" t="s">
        <v>3314</v>
      </c>
      <c r="N2048" t="s">
        <v>3315</v>
      </c>
      <c r="O2048" t="s">
        <v>72</v>
      </c>
      <c r="P2048" t="s">
        <v>73</v>
      </c>
      <c r="Q2048">
        <v>3</v>
      </c>
      <c r="R2048" s="5">
        <v>34.839999999999996</v>
      </c>
      <c r="S2048" s="5">
        <v>57</v>
      </c>
      <c r="T2048" s="5">
        <v>171</v>
      </c>
      <c r="U2048">
        <v>0</v>
      </c>
      <c r="V2048" s="5">
        <v>66.48</v>
      </c>
      <c r="W2048" t="s">
        <v>242</v>
      </c>
      <c r="X2048" s="3">
        <v>41501</v>
      </c>
      <c r="Y2048" s="3">
        <v>41501</v>
      </c>
      <c r="Z2048">
        <v>0</v>
      </c>
      <c r="AA2048" t="s">
        <v>8400</v>
      </c>
      <c r="AB2048">
        <f t="shared" si="157"/>
        <v>0</v>
      </c>
      <c r="AC2048" t="str">
        <f t="shared" si="155"/>
        <v>Thursday</v>
      </c>
      <c r="AD2048" s="5">
        <v>30.024000000000001</v>
      </c>
      <c r="AE2048">
        <v>2013</v>
      </c>
      <c r="AF2048">
        <v>33</v>
      </c>
      <c r="AG2048" s="14">
        <f t="shared" si="156"/>
        <v>0.38877192982456144</v>
      </c>
      <c r="AH2048">
        <f t="shared" si="158"/>
        <v>0</v>
      </c>
      <c r="AI2048" t="str">
        <f t="shared" si="159"/>
        <v xml:space="preserve"> </v>
      </c>
    </row>
    <row r="2049" spans="1:35" x14ac:dyDescent="0.35">
      <c r="A2049">
        <v>2048</v>
      </c>
      <c r="B2049" t="s">
        <v>3374</v>
      </c>
      <c r="C2049" t="s">
        <v>3375</v>
      </c>
      <c r="D2049" t="s">
        <v>112</v>
      </c>
      <c r="E2049" t="s">
        <v>199</v>
      </c>
      <c r="F2049" t="s">
        <v>200</v>
      </c>
      <c r="G2049" t="s">
        <v>1002</v>
      </c>
      <c r="H2049" t="s">
        <v>1003</v>
      </c>
      <c r="I2049" t="s">
        <v>34</v>
      </c>
      <c r="J2049" t="s">
        <v>5073</v>
      </c>
      <c r="K2049" s="3">
        <v>41977</v>
      </c>
      <c r="L2049" t="s">
        <v>136</v>
      </c>
      <c r="M2049" t="s">
        <v>274</v>
      </c>
      <c r="N2049" t="s">
        <v>275</v>
      </c>
      <c r="O2049" t="s">
        <v>72</v>
      </c>
      <c r="P2049" t="s">
        <v>162</v>
      </c>
      <c r="Q2049">
        <v>2</v>
      </c>
      <c r="R2049" s="5">
        <v>105.57139431999998</v>
      </c>
      <c r="S2049" s="5">
        <v>128.71165763527051</v>
      </c>
      <c r="T2049" s="5">
        <v>256.90846863999997</v>
      </c>
      <c r="U2049">
        <v>2E-3</v>
      </c>
      <c r="V2049" s="5">
        <v>45.765680000000003</v>
      </c>
      <c r="W2049" t="s">
        <v>155</v>
      </c>
      <c r="X2049" s="3">
        <v>41979</v>
      </c>
      <c r="Y2049" s="3">
        <v>41982</v>
      </c>
      <c r="Z2049">
        <v>5</v>
      </c>
      <c r="AA2049" t="s">
        <v>8399</v>
      </c>
      <c r="AB2049">
        <f t="shared" si="157"/>
        <v>3</v>
      </c>
      <c r="AC2049" t="str">
        <f t="shared" si="155"/>
        <v>Thursday</v>
      </c>
      <c r="AD2049" s="5">
        <v>30.943000000000001</v>
      </c>
      <c r="AE2049">
        <v>2014</v>
      </c>
      <c r="AF2049">
        <v>49</v>
      </c>
      <c r="AG2049" s="14">
        <f t="shared" si="156"/>
        <v>0.17814002100542048</v>
      </c>
      <c r="AH2049">
        <f t="shared" si="158"/>
        <v>1</v>
      </c>
      <c r="AI2049">
        <f t="shared" si="159"/>
        <v>3</v>
      </c>
    </row>
    <row r="2050" spans="1:35" x14ac:dyDescent="0.35">
      <c r="A2050">
        <v>2049</v>
      </c>
      <c r="B2050" t="s">
        <v>5074</v>
      </c>
      <c r="C2050" t="s">
        <v>5075</v>
      </c>
      <c r="D2050" t="s">
        <v>29</v>
      </c>
      <c r="E2050" t="s">
        <v>84</v>
      </c>
      <c r="F2050" t="s">
        <v>463</v>
      </c>
      <c r="G2050" t="s">
        <v>463</v>
      </c>
      <c r="H2050" t="s">
        <v>1076</v>
      </c>
      <c r="I2050" t="s">
        <v>34</v>
      </c>
      <c r="J2050" t="s">
        <v>5076</v>
      </c>
      <c r="K2050" s="3">
        <v>41523</v>
      </c>
      <c r="L2050" t="s">
        <v>36</v>
      </c>
      <c r="M2050" t="s">
        <v>4202</v>
      </c>
      <c r="N2050" t="s">
        <v>4203</v>
      </c>
      <c r="O2050" t="s">
        <v>72</v>
      </c>
      <c r="P2050" t="s">
        <v>79</v>
      </c>
      <c r="Q2050">
        <v>5</v>
      </c>
      <c r="R2050" s="5">
        <v>138.90000000000003</v>
      </c>
      <c r="S2050" s="5">
        <v>173.60000000000002</v>
      </c>
      <c r="T2050" s="5">
        <v>868.00000000000011</v>
      </c>
      <c r="U2050">
        <v>0</v>
      </c>
      <c r="V2050" s="5">
        <v>173.5</v>
      </c>
      <c r="W2050" t="s">
        <v>41</v>
      </c>
      <c r="X2050" s="3">
        <v>41528</v>
      </c>
      <c r="Y2050" s="3">
        <v>41528</v>
      </c>
      <c r="Z2050">
        <v>5</v>
      </c>
      <c r="AA2050" t="s">
        <v>8400</v>
      </c>
      <c r="AB2050">
        <f t="shared" si="157"/>
        <v>0</v>
      </c>
      <c r="AC2050" t="str">
        <f t="shared" ref="AC2050:AC2113" si="160">TEXT(K2050,"dddd")</f>
        <v>Friday</v>
      </c>
      <c r="AD2050" s="5">
        <v>71.242999999999995</v>
      </c>
      <c r="AE2050">
        <v>2013</v>
      </c>
      <c r="AF2050">
        <v>36</v>
      </c>
      <c r="AG2050" s="14">
        <f t="shared" ref="AG2050:AG2113" si="161">V2050/T2050</f>
        <v>0.19988479262672809</v>
      </c>
      <c r="AH2050">
        <f t="shared" si="158"/>
        <v>0</v>
      </c>
      <c r="AI2050" t="str">
        <f t="shared" si="159"/>
        <v xml:space="preserve"> </v>
      </c>
    </row>
    <row r="2051" spans="1:35" x14ac:dyDescent="0.35">
      <c r="A2051">
        <v>2050</v>
      </c>
      <c r="B2051" t="s">
        <v>5074</v>
      </c>
      <c r="C2051" t="s">
        <v>5075</v>
      </c>
      <c r="D2051" t="s">
        <v>29</v>
      </c>
      <c r="E2051" t="s">
        <v>84</v>
      </c>
      <c r="F2051" t="s">
        <v>463</v>
      </c>
      <c r="G2051" t="s">
        <v>463</v>
      </c>
      <c r="H2051" t="s">
        <v>1076</v>
      </c>
      <c r="I2051" t="s">
        <v>34</v>
      </c>
      <c r="J2051" t="s">
        <v>5076</v>
      </c>
      <c r="K2051" s="3">
        <v>41523</v>
      </c>
      <c r="L2051" t="s">
        <v>36</v>
      </c>
      <c r="M2051" t="s">
        <v>4284</v>
      </c>
      <c r="N2051" t="s">
        <v>4285</v>
      </c>
      <c r="O2051" t="s">
        <v>39</v>
      </c>
      <c r="P2051" t="s">
        <v>165</v>
      </c>
      <c r="Q2051">
        <v>6</v>
      </c>
      <c r="R2051" s="5">
        <v>22.566666666666674</v>
      </c>
      <c r="S2051" s="5">
        <v>32.666666666666671</v>
      </c>
      <c r="T2051" s="5">
        <v>196.00000000000003</v>
      </c>
      <c r="U2051">
        <v>0</v>
      </c>
      <c r="V2051" s="5">
        <v>60.6</v>
      </c>
      <c r="W2051" t="s">
        <v>41</v>
      </c>
      <c r="X2051" s="3">
        <v>41528</v>
      </c>
      <c r="Y2051" s="3">
        <v>41528</v>
      </c>
      <c r="Z2051">
        <v>5</v>
      </c>
      <c r="AA2051" t="s">
        <v>8400</v>
      </c>
      <c r="AB2051">
        <f t="shared" ref="AB2051:AB2114" si="162">Y2051-X2051</f>
        <v>0</v>
      </c>
      <c r="AC2051" t="str">
        <f t="shared" si="160"/>
        <v>Friday</v>
      </c>
      <c r="AD2051" s="5">
        <v>12.513</v>
      </c>
      <c r="AE2051">
        <v>2013</v>
      </c>
      <c r="AF2051">
        <v>36</v>
      </c>
      <c r="AG2051" s="14">
        <f t="shared" si="161"/>
        <v>0.30918367346938774</v>
      </c>
      <c r="AH2051">
        <f t="shared" ref="AH2051:AH2114" si="163">IF(AA2051 = "Late", 1, 0)</f>
        <v>0</v>
      </c>
      <c r="AI2051" t="str">
        <f t="shared" ref="AI2051:AI2114" si="164">IF(AB2051&gt;0, AB2051, " ")</f>
        <v xml:space="preserve"> </v>
      </c>
    </row>
    <row r="2052" spans="1:35" x14ac:dyDescent="0.35">
      <c r="A2052">
        <v>2051</v>
      </c>
      <c r="B2052" t="s">
        <v>5074</v>
      </c>
      <c r="C2052" t="s">
        <v>5075</v>
      </c>
      <c r="D2052" t="s">
        <v>29</v>
      </c>
      <c r="E2052" t="s">
        <v>84</v>
      </c>
      <c r="F2052" t="s">
        <v>463</v>
      </c>
      <c r="G2052" t="s">
        <v>463</v>
      </c>
      <c r="H2052" t="s">
        <v>1076</v>
      </c>
      <c r="I2052" t="s">
        <v>34</v>
      </c>
      <c r="J2052" t="s">
        <v>5076</v>
      </c>
      <c r="K2052" s="3">
        <v>41523</v>
      </c>
      <c r="L2052" t="s">
        <v>36</v>
      </c>
      <c r="M2052" t="s">
        <v>3611</v>
      </c>
      <c r="N2052" t="s">
        <v>3612</v>
      </c>
      <c r="O2052" t="s">
        <v>51</v>
      </c>
      <c r="P2052" t="s">
        <v>52</v>
      </c>
      <c r="Q2052">
        <v>3</v>
      </c>
      <c r="R2052" s="5">
        <v>21.95333333333333</v>
      </c>
      <c r="S2052" s="5">
        <v>33.333333333333329</v>
      </c>
      <c r="T2052" s="5">
        <v>99.999999999999986</v>
      </c>
      <c r="U2052">
        <v>0</v>
      </c>
      <c r="V2052" s="5">
        <v>34.14</v>
      </c>
      <c r="W2052" t="s">
        <v>41</v>
      </c>
      <c r="X2052" s="3">
        <v>41528</v>
      </c>
      <c r="Y2052" s="3">
        <v>41528</v>
      </c>
      <c r="Z2052">
        <v>5</v>
      </c>
      <c r="AA2052" t="s">
        <v>8400</v>
      </c>
      <c r="AB2052">
        <f t="shared" si="162"/>
        <v>0</v>
      </c>
      <c r="AC2052" t="str">
        <f t="shared" si="160"/>
        <v>Friday</v>
      </c>
      <c r="AD2052" s="5">
        <v>7.1790000000000003</v>
      </c>
      <c r="AE2052">
        <v>2013</v>
      </c>
      <c r="AF2052">
        <v>36</v>
      </c>
      <c r="AG2052" s="14">
        <f t="shared" si="161"/>
        <v>0.34140000000000004</v>
      </c>
      <c r="AH2052">
        <f t="shared" si="163"/>
        <v>0</v>
      </c>
      <c r="AI2052" t="str">
        <f t="shared" si="164"/>
        <v xml:space="preserve"> </v>
      </c>
    </row>
    <row r="2053" spans="1:35" x14ac:dyDescent="0.35">
      <c r="A2053">
        <v>2052</v>
      </c>
      <c r="B2053" t="s">
        <v>3000</v>
      </c>
      <c r="C2053" t="s">
        <v>3001</v>
      </c>
      <c r="D2053" t="s">
        <v>96</v>
      </c>
      <c r="E2053" t="s">
        <v>44</v>
      </c>
      <c r="F2053" t="s">
        <v>67</v>
      </c>
      <c r="G2053" t="s">
        <v>297</v>
      </c>
      <c r="H2053" t="s">
        <v>5077</v>
      </c>
      <c r="I2053" t="s">
        <v>34</v>
      </c>
      <c r="J2053" t="s">
        <v>5078</v>
      </c>
      <c r="K2053" s="3">
        <v>40612</v>
      </c>
      <c r="L2053" t="s">
        <v>36</v>
      </c>
      <c r="M2053" t="s">
        <v>5079</v>
      </c>
      <c r="N2053" t="s">
        <v>5080</v>
      </c>
      <c r="O2053" t="s">
        <v>39</v>
      </c>
      <c r="P2053" t="s">
        <v>165</v>
      </c>
      <c r="Q2053">
        <v>4</v>
      </c>
      <c r="R2053" s="5">
        <v>15.45</v>
      </c>
      <c r="S2053" s="5">
        <v>15.75</v>
      </c>
      <c r="T2053" s="5">
        <v>63</v>
      </c>
      <c r="U2053">
        <v>0</v>
      </c>
      <c r="V2053" s="5">
        <v>1.2</v>
      </c>
      <c r="W2053" t="s">
        <v>41</v>
      </c>
      <c r="X2053" s="3">
        <v>40617</v>
      </c>
      <c r="Y2053" s="3">
        <v>40617</v>
      </c>
      <c r="Z2053">
        <v>5</v>
      </c>
      <c r="AA2053" t="s">
        <v>8400</v>
      </c>
      <c r="AB2053">
        <f t="shared" si="162"/>
        <v>0</v>
      </c>
      <c r="AC2053" t="str">
        <f t="shared" si="160"/>
        <v>Thursday</v>
      </c>
      <c r="AD2053" s="5">
        <v>5.2460000000000004</v>
      </c>
      <c r="AE2053">
        <v>2011</v>
      </c>
      <c r="AF2053">
        <v>11</v>
      </c>
      <c r="AG2053" s="14">
        <f t="shared" si="161"/>
        <v>1.9047619047619046E-2</v>
      </c>
      <c r="AH2053">
        <f t="shared" si="163"/>
        <v>0</v>
      </c>
      <c r="AI2053" t="str">
        <f t="shared" si="164"/>
        <v xml:space="preserve"> </v>
      </c>
    </row>
    <row r="2054" spans="1:35" x14ac:dyDescent="0.35">
      <c r="A2054">
        <v>2053</v>
      </c>
      <c r="B2054" t="s">
        <v>2855</v>
      </c>
      <c r="C2054" t="s">
        <v>2856</v>
      </c>
      <c r="D2054" t="s">
        <v>29</v>
      </c>
      <c r="E2054" t="s">
        <v>44</v>
      </c>
      <c r="F2054" t="s">
        <v>67</v>
      </c>
      <c r="G2054" t="s">
        <v>690</v>
      </c>
      <c r="H2054" t="s">
        <v>1154</v>
      </c>
      <c r="I2054" t="s">
        <v>34</v>
      </c>
      <c r="J2054" t="s">
        <v>5081</v>
      </c>
      <c r="K2054" s="3">
        <v>41340</v>
      </c>
      <c r="L2054" t="s">
        <v>36</v>
      </c>
      <c r="M2054" t="s">
        <v>5082</v>
      </c>
      <c r="N2054" t="s">
        <v>5083</v>
      </c>
      <c r="O2054" t="s">
        <v>39</v>
      </c>
      <c r="P2054" t="s">
        <v>165</v>
      </c>
      <c r="Q2054">
        <v>5</v>
      </c>
      <c r="R2054" s="5">
        <v>12.2224</v>
      </c>
      <c r="S2054" s="5">
        <v>18.646000000000001</v>
      </c>
      <c r="T2054" s="5">
        <v>37.292000000000002</v>
      </c>
      <c r="U2054">
        <v>0.6</v>
      </c>
      <c r="V2054" s="5">
        <v>-23.82</v>
      </c>
      <c r="W2054" t="s">
        <v>41</v>
      </c>
      <c r="X2054" s="3">
        <v>41345</v>
      </c>
      <c r="Y2054" s="3">
        <v>41345</v>
      </c>
      <c r="Z2054">
        <v>5</v>
      </c>
      <c r="AA2054" t="s">
        <v>8400</v>
      </c>
      <c r="AB2054">
        <f t="shared" si="162"/>
        <v>0</v>
      </c>
      <c r="AC2054" t="str">
        <f t="shared" si="160"/>
        <v>Thursday</v>
      </c>
      <c r="AD2054" s="5">
        <v>0.48899999999999999</v>
      </c>
      <c r="AE2054">
        <v>2013</v>
      </c>
      <c r="AF2054">
        <v>10</v>
      </c>
      <c r="AG2054" s="14">
        <f t="shared" si="161"/>
        <v>-0.63874289391826666</v>
      </c>
      <c r="AH2054">
        <f t="shared" si="163"/>
        <v>0</v>
      </c>
      <c r="AI2054" t="str">
        <f t="shared" si="164"/>
        <v xml:space="preserve"> </v>
      </c>
    </row>
    <row r="2055" spans="1:35" x14ac:dyDescent="0.35">
      <c r="A2055">
        <v>2054</v>
      </c>
      <c r="B2055" t="s">
        <v>2855</v>
      </c>
      <c r="C2055" t="s">
        <v>2856</v>
      </c>
      <c r="D2055" t="s">
        <v>29</v>
      </c>
      <c r="E2055" t="s">
        <v>44</v>
      </c>
      <c r="F2055" t="s">
        <v>67</v>
      </c>
      <c r="G2055" t="s">
        <v>690</v>
      </c>
      <c r="H2055" t="s">
        <v>1154</v>
      </c>
      <c r="I2055" t="s">
        <v>34</v>
      </c>
      <c r="J2055" t="s">
        <v>5081</v>
      </c>
      <c r="K2055" s="3">
        <v>41340</v>
      </c>
      <c r="L2055" t="s">
        <v>36</v>
      </c>
      <c r="M2055" t="s">
        <v>5084</v>
      </c>
      <c r="N2055" t="s">
        <v>5085</v>
      </c>
      <c r="O2055" t="s">
        <v>39</v>
      </c>
      <c r="P2055" t="s">
        <v>64</v>
      </c>
      <c r="Q2055">
        <v>2</v>
      </c>
      <c r="R2055" s="5">
        <v>20.264800000000001</v>
      </c>
      <c r="S2055" s="5">
        <v>33.841999999999999</v>
      </c>
      <c r="T2055" s="5">
        <v>27.073599999999999</v>
      </c>
      <c r="U2055">
        <v>0.6</v>
      </c>
      <c r="V2055" s="5">
        <v>-13.456</v>
      </c>
      <c r="W2055" t="s">
        <v>41</v>
      </c>
      <c r="X2055" s="3">
        <v>41345</v>
      </c>
      <c r="Y2055" s="3">
        <v>41345</v>
      </c>
      <c r="Z2055">
        <v>5</v>
      </c>
      <c r="AA2055" t="s">
        <v>8400</v>
      </c>
      <c r="AB2055">
        <f t="shared" si="162"/>
        <v>0</v>
      </c>
      <c r="AC2055" t="str">
        <f t="shared" si="160"/>
        <v>Thursday</v>
      </c>
      <c r="AD2055" s="5">
        <v>1.758</v>
      </c>
      <c r="AE2055">
        <v>2013</v>
      </c>
      <c r="AF2055">
        <v>10</v>
      </c>
      <c r="AG2055" s="14">
        <f t="shared" si="161"/>
        <v>-0.49701554281661842</v>
      </c>
      <c r="AH2055">
        <f t="shared" si="163"/>
        <v>0</v>
      </c>
      <c r="AI2055" t="str">
        <f t="shared" si="164"/>
        <v xml:space="preserve"> </v>
      </c>
    </row>
    <row r="2056" spans="1:35" x14ac:dyDescent="0.35">
      <c r="A2056">
        <v>2055</v>
      </c>
      <c r="B2056" t="s">
        <v>2855</v>
      </c>
      <c r="C2056" t="s">
        <v>2856</v>
      </c>
      <c r="D2056" t="s">
        <v>29</v>
      </c>
      <c r="E2056" t="s">
        <v>44</v>
      </c>
      <c r="F2056" t="s">
        <v>67</v>
      </c>
      <c r="G2056" t="s">
        <v>690</v>
      </c>
      <c r="H2056" t="s">
        <v>1154</v>
      </c>
      <c r="I2056" t="s">
        <v>34</v>
      </c>
      <c r="J2056" t="s">
        <v>5081</v>
      </c>
      <c r="K2056" s="3">
        <v>41340</v>
      </c>
      <c r="L2056" t="s">
        <v>36</v>
      </c>
      <c r="M2056" t="s">
        <v>4091</v>
      </c>
      <c r="N2056" t="s">
        <v>4092</v>
      </c>
      <c r="O2056" t="s">
        <v>39</v>
      </c>
      <c r="P2056" t="s">
        <v>90</v>
      </c>
      <c r="Q2056">
        <v>2</v>
      </c>
      <c r="R2056" s="5">
        <v>12.845600000000001</v>
      </c>
      <c r="S2056" s="5">
        <v>19.073999999999998</v>
      </c>
      <c r="T2056" s="5">
        <v>15.2592</v>
      </c>
      <c r="U2056">
        <v>0.6</v>
      </c>
      <c r="V2056" s="5">
        <v>-10.432</v>
      </c>
      <c r="W2056" t="s">
        <v>41</v>
      </c>
      <c r="X2056" s="3">
        <v>41345</v>
      </c>
      <c r="Y2056" s="3">
        <v>41345</v>
      </c>
      <c r="Z2056">
        <v>5</v>
      </c>
      <c r="AA2056" t="s">
        <v>8400</v>
      </c>
      <c r="AB2056">
        <f t="shared" si="162"/>
        <v>0</v>
      </c>
      <c r="AC2056" t="str">
        <f t="shared" si="160"/>
        <v>Thursday</v>
      </c>
      <c r="AD2056" s="5">
        <v>0.50700000000000001</v>
      </c>
      <c r="AE2056">
        <v>2013</v>
      </c>
      <c r="AF2056">
        <v>10</v>
      </c>
      <c r="AG2056" s="14">
        <f t="shared" si="161"/>
        <v>-0.68365314040054526</v>
      </c>
      <c r="AH2056">
        <f t="shared" si="163"/>
        <v>0</v>
      </c>
      <c r="AI2056" t="str">
        <f t="shared" si="164"/>
        <v xml:space="preserve"> </v>
      </c>
    </row>
    <row r="2057" spans="1:35" x14ac:dyDescent="0.35">
      <c r="A2057">
        <v>2056</v>
      </c>
      <c r="B2057" t="s">
        <v>2855</v>
      </c>
      <c r="C2057" t="s">
        <v>2856</v>
      </c>
      <c r="D2057" t="s">
        <v>29</v>
      </c>
      <c r="E2057" t="s">
        <v>44</v>
      </c>
      <c r="F2057" t="s">
        <v>67</v>
      </c>
      <c r="G2057" t="s">
        <v>690</v>
      </c>
      <c r="H2057" t="s">
        <v>1154</v>
      </c>
      <c r="I2057" t="s">
        <v>34</v>
      </c>
      <c r="J2057" t="s">
        <v>5081</v>
      </c>
      <c r="K2057" s="3">
        <v>41340</v>
      </c>
      <c r="L2057" t="s">
        <v>36</v>
      </c>
      <c r="M2057" t="s">
        <v>684</v>
      </c>
      <c r="N2057" t="s">
        <v>685</v>
      </c>
      <c r="O2057" t="s">
        <v>51</v>
      </c>
      <c r="P2057" t="s">
        <v>93</v>
      </c>
      <c r="Q2057">
        <v>3</v>
      </c>
      <c r="R2057" s="5">
        <v>27.09653333333333</v>
      </c>
      <c r="S2057" s="5">
        <v>49.36133333333332</v>
      </c>
      <c r="T2057" s="5">
        <v>59.233599999999981</v>
      </c>
      <c r="U2057">
        <v>0.6</v>
      </c>
      <c r="V2057" s="5">
        <v>-22.056000000000001</v>
      </c>
      <c r="W2057" t="s">
        <v>41</v>
      </c>
      <c r="X2057" s="3">
        <v>41345</v>
      </c>
      <c r="Y2057" s="3">
        <v>41345</v>
      </c>
      <c r="Z2057">
        <v>5</v>
      </c>
      <c r="AA2057" t="s">
        <v>8400</v>
      </c>
      <c r="AB2057">
        <f t="shared" si="162"/>
        <v>0</v>
      </c>
      <c r="AC2057" t="str">
        <f t="shared" si="160"/>
        <v>Thursday</v>
      </c>
      <c r="AD2057" s="5">
        <v>2.5259999999999998</v>
      </c>
      <c r="AE2057">
        <v>2013</v>
      </c>
      <c r="AF2057">
        <v>10</v>
      </c>
      <c r="AG2057" s="14">
        <f t="shared" si="161"/>
        <v>-0.37235623024769737</v>
      </c>
      <c r="AH2057">
        <f t="shared" si="163"/>
        <v>0</v>
      </c>
      <c r="AI2057" t="str">
        <f t="shared" si="164"/>
        <v xml:space="preserve"> </v>
      </c>
    </row>
    <row r="2058" spans="1:35" x14ac:dyDescent="0.35">
      <c r="A2058">
        <v>2057</v>
      </c>
      <c r="B2058" t="s">
        <v>4400</v>
      </c>
      <c r="C2058" t="s">
        <v>4401</v>
      </c>
      <c r="D2058" t="s">
        <v>29</v>
      </c>
      <c r="E2058" t="s">
        <v>199</v>
      </c>
      <c r="F2058" t="s">
        <v>200</v>
      </c>
      <c r="G2058" t="s">
        <v>336</v>
      </c>
      <c r="H2058" t="s">
        <v>336</v>
      </c>
      <c r="I2058" t="s">
        <v>34</v>
      </c>
      <c r="J2058" t="s">
        <v>5086</v>
      </c>
      <c r="K2058" s="3">
        <v>41239</v>
      </c>
      <c r="L2058" t="s">
        <v>98</v>
      </c>
      <c r="M2058" t="s">
        <v>3479</v>
      </c>
      <c r="N2058" t="s">
        <v>3480</v>
      </c>
      <c r="O2058" t="s">
        <v>51</v>
      </c>
      <c r="P2058" t="s">
        <v>52</v>
      </c>
      <c r="Q2058">
        <v>6</v>
      </c>
      <c r="R2058" s="5">
        <v>27.293333333333326</v>
      </c>
      <c r="S2058" s="5">
        <v>29.333333333333329</v>
      </c>
      <c r="T2058" s="5">
        <v>175.99999999999997</v>
      </c>
      <c r="U2058">
        <v>0</v>
      </c>
      <c r="V2058" s="5">
        <v>12.24</v>
      </c>
      <c r="W2058" t="s">
        <v>41</v>
      </c>
      <c r="X2058" s="3">
        <v>41244</v>
      </c>
      <c r="Y2058" s="3">
        <v>41244</v>
      </c>
      <c r="Z2058">
        <v>5</v>
      </c>
      <c r="AA2058" t="s">
        <v>8400</v>
      </c>
      <c r="AB2058">
        <f t="shared" si="162"/>
        <v>0</v>
      </c>
      <c r="AC2058" t="str">
        <f t="shared" si="160"/>
        <v>Monday</v>
      </c>
      <c r="AD2058" s="5">
        <v>12.317</v>
      </c>
      <c r="AE2058">
        <v>2012</v>
      </c>
      <c r="AF2058">
        <v>48</v>
      </c>
      <c r="AG2058" s="14">
        <f t="shared" si="161"/>
        <v>6.9545454545454563E-2</v>
      </c>
      <c r="AH2058">
        <f t="shared" si="163"/>
        <v>0</v>
      </c>
      <c r="AI2058" t="str">
        <f t="shared" si="164"/>
        <v xml:space="preserve"> </v>
      </c>
    </row>
    <row r="2059" spans="1:35" x14ac:dyDescent="0.35">
      <c r="A2059">
        <v>2058</v>
      </c>
      <c r="B2059" t="s">
        <v>5087</v>
      </c>
      <c r="C2059" t="s">
        <v>5088</v>
      </c>
      <c r="D2059" t="s">
        <v>29</v>
      </c>
      <c r="E2059" t="s">
        <v>44</v>
      </c>
      <c r="F2059" t="s">
        <v>502</v>
      </c>
      <c r="G2059" t="s">
        <v>1203</v>
      </c>
      <c r="H2059" t="s">
        <v>5089</v>
      </c>
      <c r="I2059" t="s">
        <v>34</v>
      </c>
      <c r="J2059" t="s">
        <v>5090</v>
      </c>
      <c r="K2059" s="3">
        <v>41209</v>
      </c>
      <c r="L2059" t="s">
        <v>36</v>
      </c>
      <c r="M2059" t="s">
        <v>2566</v>
      </c>
      <c r="N2059" t="s">
        <v>2567</v>
      </c>
      <c r="O2059" t="s">
        <v>39</v>
      </c>
      <c r="P2059" t="s">
        <v>64</v>
      </c>
      <c r="Q2059">
        <v>3</v>
      </c>
      <c r="R2059" s="5">
        <v>23.05146666666667</v>
      </c>
      <c r="S2059" s="5">
        <v>33.199111111111115</v>
      </c>
      <c r="T2059" s="5">
        <v>59.758400000000009</v>
      </c>
      <c r="U2059">
        <v>0.4</v>
      </c>
      <c r="V2059" s="5">
        <v>-9.3960000000000008</v>
      </c>
      <c r="W2059" t="s">
        <v>41</v>
      </c>
      <c r="X2059" s="3">
        <v>41214</v>
      </c>
      <c r="Y2059" s="3">
        <v>41214</v>
      </c>
      <c r="Z2059">
        <v>5</v>
      </c>
      <c r="AA2059" t="s">
        <v>8400</v>
      </c>
      <c r="AB2059">
        <f t="shared" si="162"/>
        <v>0</v>
      </c>
      <c r="AC2059" t="str">
        <f t="shared" si="160"/>
        <v>Saturday</v>
      </c>
      <c r="AD2059" s="5">
        <v>4.0010000000000003</v>
      </c>
      <c r="AE2059">
        <v>2012</v>
      </c>
      <c r="AF2059">
        <v>43</v>
      </c>
      <c r="AG2059" s="14">
        <f t="shared" si="161"/>
        <v>-0.15723312538488313</v>
      </c>
      <c r="AH2059">
        <f t="shared" si="163"/>
        <v>0</v>
      </c>
      <c r="AI2059" t="str">
        <f t="shared" si="164"/>
        <v xml:space="preserve"> </v>
      </c>
    </row>
    <row r="2060" spans="1:35" x14ac:dyDescent="0.35">
      <c r="A2060">
        <v>2059</v>
      </c>
      <c r="B2060" t="s">
        <v>5087</v>
      </c>
      <c r="C2060" t="s">
        <v>5088</v>
      </c>
      <c r="D2060" t="s">
        <v>29</v>
      </c>
      <c r="E2060" t="s">
        <v>44</v>
      </c>
      <c r="F2060" t="s">
        <v>502</v>
      </c>
      <c r="G2060" t="s">
        <v>1203</v>
      </c>
      <c r="H2060" t="s">
        <v>5089</v>
      </c>
      <c r="I2060" t="s">
        <v>34</v>
      </c>
      <c r="J2060" t="s">
        <v>5090</v>
      </c>
      <c r="K2060" s="3">
        <v>41209</v>
      </c>
      <c r="L2060" t="s">
        <v>36</v>
      </c>
      <c r="M2060" t="s">
        <v>1100</v>
      </c>
      <c r="N2060" t="s">
        <v>1101</v>
      </c>
      <c r="O2060" t="s">
        <v>39</v>
      </c>
      <c r="P2060" t="s">
        <v>165</v>
      </c>
      <c r="Q2060">
        <v>2</v>
      </c>
      <c r="R2060" s="5">
        <v>37.202399999999997</v>
      </c>
      <c r="S2060" s="5">
        <v>43.31066666666667</v>
      </c>
      <c r="T2060" s="5">
        <v>51.972799999999999</v>
      </c>
      <c r="U2060">
        <v>0.4</v>
      </c>
      <c r="V2060" s="5">
        <v>-22.431999999999999</v>
      </c>
      <c r="W2060" t="s">
        <v>41</v>
      </c>
      <c r="X2060" s="3">
        <v>41214</v>
      </c>
      <c r="Y2060" s="3">
        <v>41214</v>
      </c>
      <c r="Z2060">
        <v>5</v>
      </c>
      <c r="AA2060" t="s">
        <v>8400</v>
      </c>
      <c r="AB2060">
        <f t="shared" si="162"/>
        <v>0</v>
      </c>
      <c r="AC2060" t="str">
        <f t="shared" si="160"/>
        <v>Saturday</v>
      </c>
      <c r="AD2060" s="5">
        <v>2.5579999999999998</v>
      </c>
      <c r="AE2060">
        <v>2012</v>
      </c>
      <c r="AF2060">
        <v>43</v>
      </c>
      <c r="AG2060" s="14">
        <f t="shared" si="161"/>
        <v>-0.43161038081457992</v>
      </c>
      <c r="AH2060">
        <f t="shared" si="163"/>
        <v>0</v>
      </c>
      <c r="AI2060" t="str">
        <f t="shared" si="164"/>
        <v xml:space="preserve"> </v>
      </c>
    </row>
    <row r="2061" spans="1:35" x14ac:dyDescent="0.35">
      <c r="A2061">
        <v>2060</v>
      </c>
      <c r="B2061" t="s">
        <v>5087</v>
      </c>
      <c r="C2061" t="s">
        <v>5088</v>
      </c>
      <c r="D2061" t="s">
        <v>29</v>
      </c>
      <c r="E2061" t="s">
        <v>44</v>
      </c>
      <c r="F2061" t="s">
        <v>502</v>
      </c>
      <c r="G2061" t="s">
        <v>1203</v>
      </c>
      <c r="H2061" t="s">
        <v>5089</v>
      </c>
      <c r="I2061" t="s">
        <v>34</v>
      </c>
      <c r="J2061" t="s">
        <v>5090</v>
      </c>
      <c r="K2061" s="3">
        <v>41209</v>
      </c>
      <c r="L2061" t="s">
        <v>36</v>
      </c>
      <c r="M2061" t="s">
        <v>1973</v>
      </c>
      <c r="N2061" t="s">
        <v>1974</v>
      </c>
      <c r="O2061" t="s">
        <v>39</v>
      </c>
      <c r="P2061" t="s">
        <v>58</v>
      </c>
      <c r="Q2061">
        <v>1</v>
      </c>
      <c r="R2061" s="5">
        <v>21.214999999999996</v>
      </c>
      <c r="S2061" s="5">
        <v>40.883333333333326</v>
      </c>
      <c r="T2061" s="5">
        <v>12.264999999999999</v>
      </c>
      <c r="U2061">
        <v>0.7</v>
      </c>
      <c r="V2061" s="5">
        <v>-8.9499999999999993</v>
      </c>
      <c r="W2061" t="s">
        <v>41</v>
      </c>
      <c r="X2061" s="3">
        <v>41214</v>
      </c>
      <c r="Y2061" s="3">
        <v>41214</v>
      </c>
      <c r="Z2061">
        <v>5</v>
      </c>
      <c r="AA2061" t="s">
        <v>8400</v>
      </c>
      <c r="AB2061">
        <f t="shared" si="162"/>
        <v>0</v>
      </c>
      <c r="AC2061" t="str">
        <f t="shared" si="160"/>
        <v>Saturday</v>
      </c>
      <c r="AD2061" s="5">
        <v>0.24</v>
      </c>
      <c r="AE2061">
        <v>2012</v>
      </c>
      <c r="AF2061">
        <v>43</v>
      </c>
      <c r="AG2061" s="14">
        <f t="shared" si="161"/>
        <v>-0.72971871178149206</v>
      </c>
      <c r="AH2061">
        <f t="shared" si="163"/>
        <v>0</v>
      </c>
      <c r="AI2061" t="str">
        <f t="shared" si="164"/>
        <v xml:space="preserve"> </v>
      </c>
    </row>
    <row r="2062" spans="1:35" x14ac:dyDescent="0.35">
      <c r="A2062">
        <v>2061</v>
      </c>
      <c r="B2062" t="s">
        <v>5087</v>
      </c>
      <c r="C2062" t="s">
        <v>5088</v>
      </c>
      <c r="D2062" t="s">
        <v>29</v>
      </c>
      <c r="E2062" t="s">
        <v>44</v>
      </c>
      <c r="F2062" t="s">
        <v>502</v>
      </c>
      <c r="G2062" t="s">
        <v>1203</v>
      </c>
      <c r="H2062" t="s">
        <v>5089</v>
      </c>
      <c r="I2062" t="s">
        <v>34</v>
      </c>
      <c r="J2062" t="s">
        <v>5090</v>
      </c>
      <c r="K2062" s="3">
        <v>41209</v>
      </c>
      <c r="L2062" t="s">
        <v>36</v>
      </c>
      <c r="M2062" t="s">
        <v>2283</v>
      </c>
      <c r="N2062" t="s">
        <v>2284</v>
      </c>
      <c r="O2062" t="s">
        <v>39</v>
      </c>
      <c r="P2062" t="s">
        <v>90</v>
      </c>
      <c r="Q2062">
        <v>4</v>
      </c>
      <c r="R2062" s="5">
        <v>5.6456</v>
      </c>
      <c r="S2062" s="5">
        <v>9.2360000000000007</v>
      </c>
      <c r="T2062" s="5">
        <v>22.166399999999999</v>
      </c>
      <c r="U2062">
        <v>0.4</v>
      </c>
      <c r="V2062" s="5">
        <v>-0.41599999999999998</v>
      </c>
      <c r="W2062" t="s">
        <v>41</v>
      </c>
      <c r="X2062" s="3">
        <v>41214</v>
      </c>
      <c r="Y2062" s="3">
        <v>41217</v>
      </c>
      <c r="Z2062">
        <v>8</v>
      </c>
      <c r="AA2062" t="s">
        <v>8399</v>
      </c>
      <c r="AB2062">
        <f t="shared" si="162"/>
        <v>3</v>
      </c>
      <c r="AC2062" t="str">
        <f t="shared" si="160"/>
        <v>Saturday</v>
      </c>
      <c r="AD2062" s="5">
        <v>1.351</v>
      </c>
      <c r="AE2062">
        <v>2012</v>
      </c>
      <c r="AF2062">
        <v>43</v>
      </c>
      <c r="AG2062" s="14">
        <f t="shared" si="161"/>
        <v>-1.8767143063375197E-2</v>
      </c>
      <c r="AH2062">
        <f t="shared" si="163"/>
        <v>1</v>
      </c>
      <c r="AI2062">
        <f t="shared" si="164"/>
        <v>3</v>
      </c>
    </row>
    <row r="2063" spans="1:35" x14ac:dyDescent="0.35">
      <c r="A2063">
        <v>2062</v>
      </c>
      <c r="B2063" t="s">
        <v>5087</v>
      </c>
      <c r="C2063" t="s">
        <v>5088</v>
      </c>
      <c r="D2063" t="s">
        <v>29</v>
      </c>
      <c r="E2063" t="s">
        <v>44</v>
      </c>
      <c r="F2063" t="s">
        <v>502</v>
      </c>
      <c r="G2063" t="s">
        <v>1203</v>
      </c>
      <c r="H2063" t="s">
        <v>5089</v>
      </c>
      <c r="I2063" t="s">
        <v>34</v>
      </c>
      <c r="J2063" t="s">
        <v>5090</v>
      </c>
      <c r="K2063" s="3">
        <v>41209</v>
      </c>
      <c r="L2063" t="s">
        <v>36</v>
      </c>
      <c r="M2063" t="s">
        <v>5091</v>
      </c>
      <c r="N2063" t="s">
        <v>5092</v>
      </c>
      <c r="O2063" t="s">
        <v>39</v>
      </c>
      <c r="P2063" t="s">
        <v>90</v>
      </c>
      <c r="Q2063">
        <v>5</v>
      </c>
      <c r="R2063" s="5">
        <v>12.718399999999999</v>
      </c>
      <c r="S2063" s="5">
        <v>15.104000000000001</v>
      </c>
      <c r="T2063" s="5">
        <v>45.312000000000005</v>
      </c>
      <c r="U2063">
        <v>0.4</v>
      </c>
      <c r="V2063" s="5">
        <v>-18.28</v>
      </c>
      <c r="W2063" t="s">
        <v>41</v>
      </c>
      <c r="X2063" s="3">
        <v>41214</v>
      </c>
      <c r="Y2063" s="3">
        <v>41215</v>
      </c>
      <c r="Z2063">
        <v>6</v>
      </c>
      <c r="AA2063" t="s">
        <v>8399</v>
      </c>
      <c r="AB2063">
        <f t="shared" si="162"/>
        <v>1</v>
      </c>
      <c r="AC2063" t="str">
        <f t="shared" si="160"/>
        <v>Saturday</v>
      </c>
      <c r="AD2063" s="5">
        <v>2.3260000000000001</v>
      </c>
      <c r="AE2063">
        <v>2012</v>
      </c>
      <c r="AF2063">
        <v>43</v>
      </c>
      <c r="AG2063" s="14">
        <f t="shared" si="161"/>
        <v>-0.40342514124293782</v>
      </c>
      <c r="AH2063">
        <f t="shared" si="163"/>
        <v>1</v>
      </c>
      <c r="AI2063">
        <f t="shared" si="164"/>
        <v>1</v>
      </c>
    </row>
    <row r="2064" spans="1:35" x14ac:dyDescent="0.35">
      <c r="A2064">
        <v>2063</v>
      </c>
      <c r="B2064" t="s">
        <v>5087</v>
      </c>
      <c r="C2064" t="s">
        <v>5088</v>
      </c>
      <c r="D2064" t="s">
        <v>29</v>
      </c>
      <c r="E2064" t="s">
        <v>44</v>
      </c>
      <c r="F2064" t="s">
        <v>502</v>
      </c>
      <c r="G2064" t="s">
        <v>1203</v>
      </c>
      <c r="H2064" t="s">
        <v>5089</v>
      </c>
      <c r="I2064" t="s">
        <v>34</v>
      </c>
      <c r="J2064" t="s">
        <v>5090</v>
      </c>
      <c r="K2064" s="3">
        <v>41209</v>
      </c>
      <c r="L2064" t="s">
        <v>36</v>
      </c>
      <c r="M2064" t="s">
        <v>5093</v>
      </c>
      <c r="N2064" t="s">
        <v>5094</v>
      </c>
      <c r="O2064" t="s">
        <v>39</v>
      </c>
      <c r="P2064" t="s">
        <v>40</v>
      </c>
      <c r="Q2064">
        <v>2</v>
      </c>
      <c r="R2064" s="5">
        <v>1.3208000000000002</v>
      </c>
      <c r="S2064" s="5">
        <v>2.4146666666666672</v>
      </c>
      <c r="T2064" s="5">
        <v>2.8976000000000006</v>
      </c>
      <c r="U2064">
        <v>0.4</v>
      </c>
      <c r="V2064" s="5">
        <v>0.25600000000000001</v>
      </c>
      <c r="W2064" t="s">
        <v>41</v>
      </c>
      <c r="X2064" s="3">
        <v>41214</v>
      </c>
      <c r="Y2064" s="3">
        <v>41214</v>
      </c>
      <c r="Z2064">
        <v>5</v>
      </c>
      <c r="AA2064" t="s">
        <v>8400</v>
      </c>
      <c r="AB2064">
        <f t="shared" si="162"/>
        <v>0</v>
      </c>
      <c r="AC2064" t="str">
        <f t="shared" si="160"/>
        <v>Saturday</v>
      </c>
      <c r="AD2064" s="5">
        <v>0.24</v>
      </c>
      <c r="AE2064">
        <v>2012</v>
      </c>
      <c r="AF2064">
        <v>43</v>
      </c>
      <c r="AG2064" s="14">
        <f t="shared" si="161"/>
        <v>8.8348978464936487E-2</v>
      </c>
      <c r="AH2064">
        <f t="shared" si="163"/>
        <v>0</v>
      </c>
      <c r="AI2064" t="str">
        <f t="shared" si="164"/>
        <v xml:space="preserve"> </v>
      </c>
    </row>
    <row r="2065" spans="1:35" x14ac:dyDescent="0.35">
      <c r="A2065">
        <v>2064</v>
      </c>
      <c r="B2065" t="s">
        <v>5087</v>
      </c>
      <c r="C2065" t="s">
        <v>5088</v>
      </c>
      <c r="D2065" t="s">
        <v>29</v>
      </c>
      <c r="E2065" t="s">
        <v>44</v>
      </c>
      <c r="F2065" t="s">
        <v>502</v>
      </c>
      <c r="G2065" t="s">
        <v>1203</v>
      </c>
      <c r="H2065" t="s">
        <v>5089</v>
      </c>
      <c r="I2065" t="s">
        <v>34</v>
      </c>
      <c r="J2065" t="s">
        <v>5090</v>
      </c>
      <c r="K2065" s="3">
        <v>41209</v>
      </c>
      <c r="L2065" t="s">
        <v>36</v>
      </c>
      <c r="M2065" t="s">
        <v>1364</v>
      </c>
      <c r="N2065" t="s">
        <v>1365</v>
      </c>
      <c r="O2065" t="s">
        <v>51</v>
      </c>
      <c r="P2065" t="s">
        <v>93</v>
      </c>
      <c r="Q2065">
        <v>4</v>
      </c>
      <c r="R2065" s="5">
        <v>42.690799999999996</v>
      </c>
      <c r="S2065" s="5">
        <v>53.364666666666665</v>
      </c>
      <c r="T2065" s="5">
        <v>128.0752</v>
      </c>
      <c r="U2065">
        <v>0.4</v>
      </c>
      <c r="V2065" s="5">
        <v>-42.688000000000002</v>
      </c>
      <c r="W2065" t="s">
        <v>41</v>
      </c>
      <c r="X2065" s="3">
        <v>41214</v>
      </c>
      <c r="Y2065" s="3">
        <v>41214</v>
      </c>
      <c r="Z2065">
        <v>5</v>
      </c>
      <c r="AA2065" t="s">
        <v>8400</v>
      </c>
      <c r="AB2065">
        <f t="shared" si="162"/>
        <v>0</v>
      </c>
      <c r="AC2065" t="str">
        <f t="shared" si="160"/>
        <v>Saturday</v>
      </c>
      <c r="AD2065" s="5">
        <v>5.6059999999999999</v>
      </c>
      <c r="AE2065">
        <v>2012</v>
      </c>
      <c r="AF2065">
        <v>43</v>
      </c>
      <c r="AG2065" s="14">
        <f t="shared" si="161"/>
        <v>-0.3333041837920222</v>
      </c>
      <c r="AH2065">
        <f t="shared" si="163"/>
        <v>0</v>
      </c>
      <c r="AI2065" t="str">
        <f t="shared" si="164"/>
        <v xml:space="preserve"> </v>
      </c>
    </row>
    <row r="2066" spans="1:35" x14ac:dyDescent="0.35">
      <c r="A2066">
        <v>2065</v>
      </c>
      <c r="B2066" t="s">
        <v>5087</v>
      </c>
      <c r="C2066" t="s">
        <v>5088</v>
      </c>
      <c r="D2066" t="s">
        <v>29</v>
      </c>
      <c r="E2066" t="s">
        <v>44</v>
      </c>
      <c r="F2066" t="s">
        <v>502</v>
      </c>
      <c r="G2066" t="s">
        <v>1203</v>
      </c>
      <c r="H2066" t="s">
        <v>5089</v>
      </c>
      <c r="I2066" t="s">
        <v>34</v>
      </c>
      <c r="J2066" t="s">
        <v>5090</v>
      </c>
      <c r="K2066" s="3">
        <v>41209</v>
      </c>
      <c r="L2066" t="s">
        <v>36</v>
      </c>
      <c r="M2066" t="s">
        <v>2614</v>
      </c>
      <c r="N2066" t="s">
        <v>2615</v>
      </c>
      <c r="O2066" t="s">
        <v>39</v>
      </c>
      <c r="P2066" t="s">
        <v>90</v>
      </c>
      <c r="Q2066">
        <v>4</v>
      </c>
      <c r="R2066" s="5">
        <v>7.1272000000000002</v>
      </c>
      <c r="S2066" s="5">
        <v>11.132</v>
      </c>
      <c r="T2066" s="5">
        <v>26.716799999999999</v>
      </c>
      <c r="U2066">
        <v>0.4</v>
      </c>
      <c r="V2066" s="5">
        <v>-1.792</v>
      </c>
      <c r="W2066" t="s">
        <v>41</v>
      </c>
      <c r="X2066" s="3">
        <v>41214</v>
      </c>
      <c r="Y2066" s="3">
        <v>41214</v>
      </c>
      <c r="Z2066">
        <v>5</v>
      </c>
      <c r="AA2066" t="s">
        <v>8400</v>
      </c>
      <c r="AB2066">
        <f t="shared" si="162"/>
        <v>0</v>
      </c>
      <c r="AC2066" t="str">
        <f t="shared" si="160"/>
        <v>Saturday</v>
      </c>
      <c r="AD2066" s="5">
        <v>1.9390000000000001</v>
      </c>
      <c r="AE2066">
        <v>2012</v>
      </c>
      <c r="AF2066">
        <v>43</v>
      </c>
      <c r="AG2066" s="14">
        <f t="shared" si="161"/>
        <v>-6.7073901065995936E-2</v>
      </c>
      <c r="AH2066">
        <f t="shared" si="163"/>
        <v>0</v>
      </c>
      <c r="AI2066" t="str">
        <f t="shared" si="164"/>
        <v xml:space="preserve"> </v>
      </c>
    </row>
    <row r="2067" spans="1:35" x14ac:dyDescent="0.35">
      <c r="A2067">
        <v>2066</v>
      </c>
      <c r="B2067" t="s">
        <v>5087</v>
      </c>
      <c r="C2067" t="s">
        <v>5088</v>
      </c>
      <c r="D2067" t="s">
        <v>29</v>
      </c>
      <c r="E2067" t="s">
        <v>44</v>
      </c>
      <c r="F2067" t="s">
        <v>502</v>
      </c>
      <c r="G2067" t="s">
        <v>1203</v>
      </c>
      <c r="H2067" t="s">
        <v>5089</v>
      </c>
      <c r="I2067" t="s">
        <v>34</v>
      </c>
      <c r="J2067" t="s">
        <v>5090</v>
      </c>
      <c r="K2067" s="3">
        <v>41209</v>
      </c>
      <c r="L2067" t="s">
        <v>36</v>
      </c>
      <c r="M2067" t="s">
        <v>5095</v>
      </c>
      <c r="N2067" t="s">
        <v>5096</v>
      </c>
      <c r="O2067" t="s">
        <v>72</v>
      </c>
      <c r="P2067" t="s">
        <v>79</v>
      </c>
      <c r="Q2067">
        <v>9</v>
      </c>
      <c r="R2067" s="5">
        <v>13.561866666666667</v>
      </c>
      <c r="S2067" s="5">
        <v>27.489777777777782</v>
      </c>
      <c r="T2067" s="5">
        <v>148.44480000000001</v>
      </c>
      <c r="U2067">
        <v>0.4</v>
      </c>
      <c r="V2067" s="5">
        <v>26.388000000000002</v>
      </c>
      <c r="W2067" t="s">
        <v>41</v>
      </c>
      <c r="X2067" s="3">
        <v>41214</v>
      </c>
      <c r="Y2067" s="3">
        <v>41214</v>
      </c>
      <c r="Z2067">
        <v>5</v>
      </c>
      <c r="AA2067" t="s">
        <v>8400</v>
      </c>
      <c r="AB2067">
        <f t="shared" si="162"/>
        <v>0</v>
      </c>
      <c r="AC2067" t="str">
        <f t="shared" si="160"/>
        <v>Saturday</v>
      </c>
      <c r="AD2067" s="5">
        <v>6.7779999999999996</v>
      </c>
      <c r="AE2067">
        <v>2012</v>
      </c>
      <c r="AF2067">
        <v>43</v>
      </c>
      <c r="AG2067" s="14">
        <f t="shared" si="161"/>
        <v>0.17776304727413825</v>
      </c>
      <c r="AH2067">
        <f t="shared" si="163"/>
        <v>0</v>
      </c>
      <c r="AI2067" t="str">
        <f t="shared" si="164"/>
        <v xml:space="preserve"> </v>
      </c>
    </row>
    <row r="2068" spans="1:35" x14ac:dyDescent="0.35">
      <c r="A2068">
        <v>2067</v>
      </c>
      <c r="B2068" t="s">
        <v>3283</v>
      </c>
      <c r="C2068" t="s">
        <v>3284</v>
      </c>
      <c r="D2068" t="s">
        <v>29</v>
      </c>
      <c r="E2068" t="s">
        <v>84</v>
      </c>
      <c r="F2068" t="s">
        <v>113</v>
      </c>
      <c r="G2068" t="s">
        <v>113</v>
      </c>
      <c r="H2068" t="s">
        <v>114</v>
      </c>
      <c r="I2068" t="s">
        <v>34</v>
      </c>
      <c r="J2068" t="s">
        <v>5097</v>
      </c>
      <c r="K2068" s="3">
        <v>41638</v>
      </c>
      <c r="L2068" t="s">
        <v>215</v>
      </c>
      <c r="M2068" t="s">
        <v>4071</v>
      </c>
      <c r="N2068" t="s">
        <v>4072</v>
      </c>
      <c r="O2068" t="s">
        <v>39</v>
      </c>
      <c r="P2068" t="s">
        <v>58</v>
      </c>
      <c r="Q2068">
        <v>4</v>
      </c>
      <c r="R2068" s="5">
        <v>2.6368000000000005</v>
      </c>
      <c r="S2068" s="5">
        <v>3.0413333333333341</v>
      </c>
      <c r="T2068" s="5">
        <v>7.2992000000000017</v>
      </c>
      <c r="U2068">
        <v>0.4</v>
      </c>
      <c r="V2068" s="5">
        <v>-3.2480000000000002</v>
      </c>
      <c r="W2068" t="s">
        <v>139</v>
      </c>
      <c r="X2068" s="3">
        <v>41641</v>
      </c>
      <c r="Y2068" s="3">
        <v>41641</v>
      </c>
      <c r="Z2068">
        <v>3</v>
      </c>
      <c r="AA2068" t="s">
        <v>8400</v>
      </c>
      <c r="AB2068">
        <f t="shared" si="162"/>
        <v>0</v>
      </c>
      <c r="AC2068" t="str">
        <f t="shared" si="160"/>
        <v>Monday</v>
      </c>
      <c r="AD2068" s="5">
        <v>1.079</v>
      </c>
      <c r="AE2068">
        <v>2013</v>
      </c>
      <c r="AF2068">
        <v>53</v>
      </c>
      <c r="AG2068" s="14">
        <f t="shared" si="161"/>
        <v>-0.44498027181060928</v>
      </c>
      <c r="AH2068">
        <f t="shared" si="163"/>
        <v>0</v>
      </c>
      <c r="AI2068" t="str">
        <f t="shared" si="164"/>
        <v xml:space="preserve"> </v>
      </c>
    </row>
    <row r="2069" spans="1:35" x14ac:dyDescent="0.35">
      <c r="A2069">
        <v>2068</v>
      </c>
      <c r="B2069" t="s">
        <v>3283</v>
      </c>
      <c r="C2069" t="s">
        <v>3284</v>
      </c>
      <c r="D2069" t="s">
        <v>29</v>
      </c>
      <c r="E2069" t="s">
        <v>84</v>
      </c>
      <c r="F2069" t="s">
        <v>113</v>
      </c>
      <c r="G2069" t="s">
        <v>113</v>
      </c>
      <c r="H2069" t="s">
        <v>114</v>
      </c>
      <c r="I2069" t="s">
        <v>34</v>
      </c>
      <c r="J2069" t="s">
        <v>5097</v>
      </c>
      <c r="K2069" s="3">
        <v>41638</v>
      </c>
      <c r="L2069" t="s">
        <v>215</v>
      </c>
      <c r="M2069" t="s">
        <v>1973</v>
      </c>
      <c r="N2069" t="s">
        <v>1974</v>
      </c>
      <c r="O2069" t="s">
        <v>39</v>
      </c>
      <c r="P2069" t="s">
        <v>58</v>
      </c>
      <c r="Q2069">
        <v>2</v>
      </c>
      <c r="R2069" s="5">
        <v>16.004000000000001</v>
      </c>
      <c r="S2069" s="5">
        <v>21.90666666666667</v>
      </c>
      <c r="T2069" s="5">
        <v>26.288000000000004</v>
      </c>
      <c r="U2069">
        <v>0.4</v>
      </c>
      <c r="V2069" s="5">
        <v>-5.72</v>
      </c>
      <c r="W2069" t="s">
        <v>139</v>
      </c>
      <c r="X2069" s="3">
        <v>41641</v>
      </c>
      <c r="Y2069" s="3">
        <v>41641</v>
      </c>
      <c r="Z2069">
        <v>3</v>
      </c>
      <c r="AA2069" t="s">
        <v>8400</v>
      </c>
      <c r="AB2069">
        <f t="shared" si="162"/>
        <v>0</v>
      </c>
      <c r="AC2069" t="str">
        <f t="shared" si="160"/>
        <v>Monday</v>
      </c>
      <c r="AD2069" s="5">
        <v>4.2880000000000003</v>
      </c>
      <c r="AE2069">
        <v>2013</v>
      </c>
      <c r="AF2069">
        <v>53</v>
      </c>
      <c r="AG2069" s="14">
        <f t="shared" si="161"/>
        <v>-0.21758977480219108</v>
      </c>
      <c r="AH2069">
        <f t="shared" si="163"/>
        <v>0</v>
      </c>
      <c r="AI2069" t="str">
        <f t="shared" si="164"/>
        <v xml:space="preserve"> </v>
      </c>
    </row>
    <row r="2070" spans="1:35" x14ac:dyDescent="0.35">
      <c r="A2070">
        <v>2069</v>
      </c>
      <c r="B2070" t="s">
        <v>2728</v>
      </c>
      <c r="C2070" t="s">
        <v>2729</v>
      </c>
      <c r="D2070" t="s">
        <v>29</v>
      </c>
      <c r="E2070" t="s">
        <v>44</v>
      </c>
      <c r="F2070" t="s">
        <v>570</v>
      </c>
      <c r="G2070" t="s">
        <v>1165</v>
      </c>
      <c r="H2070" t="s">
        <v>1166</v>
      </c>
      <c r="I2070" t="s">
        <v>34</v>
      </c>
      <c r="J2070" t="s">
        <v>5098</v>
      </c>
      <c r="K2070" s="3">
        <v>41725</v>
      </c>
      <c r="L2070" t="s">
        <v>98</v>
      </c>
      <c r="M2070" t="s">
        <v>765</v>
      </c>
      <c r="N2070" t="s">
        <v>766</v>
      </c>
      <c r="O2070" t="s">
        <v>51</v>
      </c>
      <c r="P2070" t="s">
        <v>55</v>
      </c>
      <c r="Q2070">
        <v>6</v>
      </c>
      <c r="R2070" s="5">
        <v>88.71093333333333</v>
      </c>
      <c r="S2070" s="5">
        <v>100.37822222222219</v>
      </c>
      <c r="T2070" s="5">
        <v>361.3615999999999</v>
      </c>
      <c r="U2070">
        <v>0.4</v>
      </c>
      <c r="V2070" s="5">
        <v>-170.904</v>
      </c>
      <c r="W2070" t="s">
        <v>41</v>
      </c>
      <c r="X2070" s="3">
        <v>41730</v>
      </c>
      <c r="Y2070" s="3">
        <v>41731</v>
      </c>
      <c r="Z2070">
        <v>6</v>
      </c>
      <c r="AA2070" t="s">
        <v>8399</v>
      </c>
      <c r="AB2070">
        <f t="shared" si="162"/>
        <v>1</v>
      </c>
      <c r="AC2070" t="str">
        <f t="shared" si="160"/>
        <v>Thursday</v>
      </c>
      <c r="AD2070" s="5">
        <v>24.745000000000001</v>
      </c>
      <c r="AE2070">
        <v>2014</v>
      </c>
      <c r="AF2070">
        <v>13</v>
      </c>
      <c r="AG2070" s="14">
        <f t="shared" si="161"/>
        <v>-0.47294455193911045</v>
      </c>
      <c r="AH2070">
        <f t="shared" si="163"/>
        <v>1</v>
      </c>
      <c r="AI2070">
        <f t="shared" si="164"/>
        <v>1</v>
      </c>
    </row>
    <row r="2071" spans="1:35" x14ac:dyDescent="0.35">
      <c r="A2071">
        <v>2070</v>
      </c>
      <c r="B2071" t="s">
        <v>1337</v>
      </c>
      <c r="C2071" t="s">
        <v>1338</v>
      </c>
      <c r="D2071" t="s">
        <v>112</v>
      </c>
      <c r="E2071" t="s">
        <v>84</v>
      </c>
      <c r="F2071" t="s">
        <v>85</v>
      </c>
      <c r="G2071" t="s">
        <v>635</v>
      </c>
      <c r="H2071" t="s">
        <v>635</v>
      </c>
      <c r="I2071" t="s">
        <v>34</v>
      </c>
      <c r="J2071" t="s">
        <v>5099</v>
      </c>
      <c r="K2071" s="3">
        <v>41899</v>
      </c>
      <c r="L2071" t="s">
        <v>215</v>
      </c>
      <c r="M2071" t="s">
        <v>140</v>
      </c>
      <c r="N2071" t="s">
        <v>141</v>
      </c>
      <c r="O2071" t="s">
        <v>39</v>
      </c>
      <c r="P2071" t="s">
        <v>76</v>
      </c>
      <c r="Q2071">
        <v>4</v>
      </c>
      <c r="R2071" s="5">
        <v>15.64</v>
      </c>
      <c r="S2071" s="5">
        <v>23</v>
      </c>
      <c r="T2071" s="5">
        <v>92</v>
      </c>
      <c r="U2071">
        <v>0</v>
      </c>
      <c r="V2071" s="5">
        <v>29.44</v>
      </c>
      <c r="W2071" t="s">
        <v>242</v>
      </c>
      <c r="X2071" s="3">
        <v>41899</v>
      </c>
      <c r="Y2071" s="3">
        <v>41899</v>
      </c>
      <c r="Z2071">
        <v>0</v>
      </c>
      <c r="AA2071" t="s">
        <v>8400</v>
      </c>
      <c r="AB2071">
        <f t="shared" si="162"/>
        <v>0</v>
      </c>
      <c r="AC2071" t="str">
        <f t="shared" si="160"/>
        <v>Wednesday</v>
      </c>
      <c r="AD2071" s="5">
        <v>27.288</v>
      </c>
      <c r="AE2071">
        <v>2014</v>
      </c>
      <c r="AF2071">
        <v>38</v>
      </c>
      <c r="AG2071" s="14">
        <f t="shared" si="161"/>
        <v>0.32</v>
      </c>
      <c r="AH2071">
        <f t="shared" si="163"/>
        <v>0</v>
      </c>
      <c r="AI2071" t="str">
        <f t="shared" si="164"/>
        <v xml:space="preserve"> </v>
      </c>
    </row>
    <row r="2072" spans="1:35" x14ac:dyDescent="0.35">
      <c r="A2072">
        <v>2071</v>
      </c>
      <c r="B2072" t="s">
        <v>1337</v>
      </c>
      <c r="C2072" t="s">
        <v>1338</v>
      </c>
      <c r="D2072" t="s">
        <v>112</v>
      </c>
      <c r="E2072" t="s">
        <v>84</v>
      </c>
      <c r="F2072" t="s">
        <v>85</v>
      </c>
      <c r="G2072" t="s">
        <v>635</v>
      </c>
      <c r="H2072" t="s">
        <v>635</v>
      </c>
      <c r="I2072" t="s">
        <v>34</v>
      </c>
      <c r="J2072" t="s">
        <v>5099</v>
      </c>
      <c r="K2072" s="3">
        <v>41899</v>
      </c>
      <c r="L2072" t="s">
        <v>215</v>
      </c>
      <c r="M2072" t="s">
        <v>4145</v>
      </c>
      <c r="N2072" t="s">
        <v>4146</v>
      </c>
      <c r="O2072" t="s">
        <v>39</v>
      </c>
      <c r="P2072" t="s">
        <v>40</v>
      </c>
      <c r="Q2072">
        <v>4</v>
      </c>
      <c r="R2072" s="5">
        <v>7.11</v>
      </c>
      <c r="S2072" s="5">
        <v>8.25</v>
      </c>
      <c r="T2072" s="5">
        <v>33</v>
      </c>
      <c r="U2072">
        <v>0</v>
      </c>
      <c r="V2072" s="5">
        <v>4.5599999999999996</v>
      </c>
      <c r="W2072" t="s">
        <v>242</v>
      </c>
      <c r="X2072" s="3">
        <v>41899</v>
      </c>
      <c r="Y2072" s="3">
        <v>41899</v>
      </c>
      <c r="Z2072">
        <v>0</v>
      </c>
      <c r="AA2072" t="s">
        <v>8400</v>
      </c>
      <c r="AB2072">
        <f t="shared" si="162"/>
        <v>0</v>
      </c>
      <c r="AC2072" t="str">
        <f t="shared" si="160"/>
        <v>Wednesday</v>
      </c>
      <c r="AD2072" s="5">
        <v>9.4589999999999996</v>
      </c>
      <c r="AE2072">
        <v>2014</v>
      </c>
      <c r="AF2072">
        <v>38</v>
      </c>
      <c r="AG2072" s="14">
        <f t="shared" si="161"/>
        <v>0.13818181818181818</v>
      </c>
      <c r="AH2072">
        <f t="shared" si="163"/>
        <v>0</v>
      </c>
      <c r="AI2072" t="str">
        <f t="shared" si="164"/>
        <v xml:space="preserve"> </v>
      </c>
    </row>
    <row r="2073" spans="1:35" x14ac:dyDescent="0.35">
      <c r="A2073">
        <v>2072</v>
      </c>
      <c r="B2073" t="s">
        <v>1337</v>
      </c>
      <c r="C2073" t="s">
        <v>1338</v>
      </c>
      <c r="D2073" t="s">
        <v>112</v>
      </c>
      <c r="E2073" t="s">
        <v>84</v>
      </c>
      <c r="F2073" t="s">
        <v>85</v>
      </c>
      <c r="G2073" t="s">
        <v>635</v>
      </c>
      <c r="H2073" t="s">
        <v>635</v>
      </c>
      <c r="I2073" t="s">
        <v>34</v>
      </c>
      <c r="J2073" t="s">
        <v>5099</v>
      </c>
      <c r="K2073" s="3">
        <v>41899</v>
      </c>
      <c r="L2073" t="s">
        <v>215</v>
      </c>
      <c r="M2073" t="s">
        <v>472</v>
      </c>
      <c r="N2073" t="s">
        <v>473</v>
      </c>
      <c r="O2073" t="s">
        <v>39</v>
      </c>
      <c r="P2073" t="s">
        <v>90</v>
      </c>
      <c r="Q2073">
        <v>2</v>
      </c>
      <c r="R2073" s="5">
        <v>6.98</v>
      </c>
      <c r="S2073" s="5">
        <v>8</v>
      </c>
      <c r="T2073" s="5">
        <v>16</v>
      </c>
      <c r="U2073">
        <v>0</v>
      </c>
      <c r="V2073" s="5">
        <v>2.04</v>
      </c>
      <c r="W2073" t="s">
        <v>242</v>
      </c>
      <c r="X2073" s="3">
        <v>41899</v>
      </c>
      <c r="Y2073" s="3">
        <v>41900</v>
      </c>
      <c r="Z2073">
        <v>1</v>
      </c>
      <c r="AA2073" t="s">
        <v>8399</v>
      </c>
      <c r="AB2073">
        <f t="shared" si="162"/>
        <v>1</v>
      </c>
      <c r="AC2073" t="str">
        <f t="shared" si="160"/>
        <v>Wednesday</v>
      </c>
      <c r="AD2073" s="5">
        <v>5.3680000000000003</v>
      </c>
      <c r="AE2073">
        <v>2014</v>
      </c>
      <c r="AF2073">
        <v>38</v>
      </c>
      <c r="AG2073" s="14">
        <f t="shared" si="161"/>
        <v>0.1275</v>
      </c>
      <c r="AH2073">
        <f t="shared" si="163"/>
        <v>1</v>
      </c>
      <c r="AI2073">
        <f t="shared" si="164"/>
        <v>1</v>
      </c>
    </row>
    <row r="2074" spans="1:35" x14ac:dyDescent="0.35">
      <c r="A2074">
        <v>2073</v>
      </c>
      <c r="B2074" t="s">
        <v>5100</v>
      </c>
      <c r="C2074" t="s">
        <v>5101</v>
      </c>
      <c r="D2074" t="s">
        <v>29</v>
      </c>
      <c r="E2074" t="s">
        <v>44</v>
      </c>
      <c r="F2074" t="s">
        <v>67</v>
      </c>
      <c r="G2074" t="s">
        <v>690</v>
      </c>
      <c r="H2074" t="s">
        <v>1154</v>
      </c>
      <c r="I2074" t="s">
        <v>34</v>
      </c>
      <c r="J2074" t="s">
        <v>5102</v>
      </c>
      <c r="K2074" s="3">
        <v>41620</v>
      </c>
      <c r="L2074" t="s">
        <v>36</v>
      </c>
      <c r="M2074" t="s">
        <v>5103</v>
      </c>
      <c r="N2074" t="s">
        <v>5104</v>
      </c>
      <c r="O2074" t="s">
        <v>51</v>
      </c>
      <c r="P2074" t="s">
        <v>52</v>
      </c>
      <c r="Q2074">
        <v>5</v>
      </c>
      <c r="R2074" s="5">
        <v>20.392000000000003</v>
      </c>
      <c r="S2074" s="5">
        <v>40.68</v>
      </c>
      <c r="T2074" s="5">
        <v>81.360000000000014</v>
      </c>
      <c r="U2074">
        <v>0.6</v>
      </c>
      <c r="V2074" s="5">
        <v>-20.6</v>
      </c>
      <c r="W2074" t="s">
        <v>41</v>
      </c>
      <c r="X2074" s="3">
        <v>41625</v>
      </c>
      <c r="Y2074" s="3">
        <v>41626</v>
      </c>
      <c r="Z2074">
        <v>6</v>
      </c>
      <c r="AA2074" t="s">
        <v>8399</v>
      </c>
      <c r="AB2074">
        <f t="shared" si="162"/>
        <v>1</v>
      </c>
      <c r="AC2074" t="str">
        <f t="shared" si="160"/>
        <v>Thursday</v>
      </c>
      <c r="AD2074" s="5">
        <v>3.145</v>
      </c>
      <c r="AE2074">
        <v>2013</v>
      </c>
      <c r="AF2074">
        <v>50</v>
      </c>
      <c r="AG2074" s="14">
        <f t="shared" si="161"/>
        <v>-0.25319567354965583</v>
      </c>
      <c r="AH2074">
        <f t="shared" si="163"/>
        <v>1</v>
      </c>
      <c r="AI2074">
        <f t="shared" si="164"/>
        <v>1</v>
      </c>
    </row>
    <row r="2075" spans="1:35" x14ac:dyDescent="0.35">
      <c r="A2075">
        <v>2074</v>
      </c>
      <c r="B2075" t="s">
        <v>5100</v>
      </c>
      <c r="C2075" t="s">
        <v>5101</v>
      </c>
      <c r="D2075" t="s">
        <v>29</v>
      </c>
      <c r="E2075" t="s">
        <v>44</v>
      </c>
      <c r="F2075" t="s">
        <v>67</v>
      </c>
      <c r="G2075" t="s">
        <v>690</v>
      </c>
      <c r="H2075" t="s">
        <v>1154</v>
      </c>
      <c r="I2075" t="s">
        <v>34</v>
      </c>
      <c r="J2075" t="s">
        <v>5102</v>
      </c>
      <c r="K2075" s="3">
        <v>41620</v>
      </c>
      <c r="L2075" t="s">
        <v>36</v>
      </c>
      <c r="M2075" t="s">
        <v>5105</v>
      </c>
      <c r="N2075" t="s">
        <v>5106</v>
      </c>
      <c r="O2075" t="s">
        <v>39</v>
      </c>
      <c r="P2075" t="s">
        <v>61</v>
      </c>
      <c r="Q2075">
        <v>4</v>
      </c>
      <c r="R2075" s="5">
        <v>25.321200000000001</v>
      </c>
      <c r="S2075" s="5">
        <v>45.222999999999999</v>
      </c>
      <c r="T2075" s="5">
        <v>72.356800000000007</v>
      </c>
      <c r="U2075">
        <v>0.6</v>
      </c>
      <c r="V2075" s="5">
        <v>-28.928000000000001</v>
      </c>
      <c r="W2075" t="s">
        <v>41</v>
      </c>
      <c r="X2075" s="3">
        <v>41625</v>
      </c>
      <c r="Y2075" s="3">
        <v>41625</v>
      </c>
      <c r="Z2075">
        <v>5</v>
      </c>
      <c r="AA2075" t="s">
        <v>8400</v>
      </c>
      <c r="AB2075">
        <f t="shared" si="162"/>
        <v>0</v>
      </c>
      <c r="AC2075" t="str">
        <f t="shared" si="160"/>
        <v>Thursday</v>
      </c>
      <c r="AD2075" s="5">
        <v>3.653</v>
      </c>
      <c r="AE2075">
        <v>2013</v>
      </c>
      <c r="AF2075">
        <v>50</v>
      </c>
      <c r="AG2075" s="14">
        <f t="shared" si="161"/>
        <v>-0.39979656369546468</v>
      </c>
      <c r="AH2075">
        <f t="shared" si="163"/>
        <v>0</v>
      </c>
      <c r="AI2075" t="str">
        <f t="shared" si="164"/>
        <v xml:space="preserve"> </v>
      </c>
    </row>
    <row r="2076" spans="1:35" x14ac:dyDescent="0.35">
      <c r="A2076">
        <v>2075</v>
      </c>
      <c r="B2076" t="s">
        <v>5100</v>
      </c>
      <c r="C2076" t="s">
        <v>5101</v>
      </c>
      <c r="D2076" t="s">
        <v>29</v>
      </c>
      <c r="E2076" t="s">
        <v>44</v>
      </c>
      <c r="F2076" t="s">
        <v>67</v>
      </c>
      <c r="G2076" t="s">
        <v>690</v>
      </c>
      <c r="H2076" t="s">
        <v>1154</v>
      </c>
      <c r="I2076" t="s">
        <v>34</v>
      </c>
      <c r="J2076" t="s">
        <v>5102</v>
      </c>
      <c r="K2076" s="3">
        <v>41620</v>
      </c>
      <c r="L2076" t="s">
        <v>36</v>
      </c>
      <c r="M2076" t="s">
        <v>2789</v>
      </c>
      <c r="N2076" t="s">
        <v>2790</v>
      </c>
      <c r="O2076" t="s">
        <v>72</v>
      </c>
      <c r="P2076" t="s">
        <v>162</v>
      </c>
      <c r="Q2076">
        <v>1</v>
      </c>
      <c r="R2076" s="5">
        <v>161.31223823999997</v>
      </c>
      <c r="S2076" s="5">
        <v>260.52542271356776</v>
      </c>
      <c r="T2076" s="5">
        <v>103.68911823999997</v>
      </c>
      <c r="U2076">
        <v>0.60199999999999998</v>
      </c>
      <c r="V2076" s="5">
        <v>-57.62312</v>
      </c>
      <c r="W2076" t="s">
        <v>41</v>
      </c>
      <c r="X2076" s="3">
        <v>41625</v>
      </c>
      <c r="Y2076" s="3">
        <v>41625</v>
      </c>
      <c r="Z2076">
        <v>5</v>
      </c>
      <c r="AA2076" t="s">
        <v>8400</v>
      </c>
      <c r="AB2076">
        <f t="shared" si="162"/>
        <v>0</v>
      </c>
      <c r="AC2076" t="str">
        <f t="shared" si="160"/>
        <v>Thursday</v>
      </c>
      <c r="AD2076" s="5">
        <v>3.49</v>
      </c>
      <c r="AE2076">
        <v>2013</v>
      </c>
      <c r="AF2076">
        <v>50</v>
      </c>
      <c r="AG2076" s="14">
        <f t="shared" si="161"/>
        <v>-0.555729675187563</v>
      </c>
      <c r="AH2076">
        <f t="shared" si="163"/>
        <v>0</v>
      </c>
      <c r="AI2076" t="str">
        <f t="shared" si="164"/>
        <v xml:space="preserve"> </v>
      </c>
    </row>
    <row r="2077" spans="1:35" x14ac:dyDescent="0.35">
      <c r="A2077">
        <v>2076</v>
      </c>
      <c r="B2077" t="s">
        <v>5100</v>
      </c>
      <c r="C2077" t="s">
        <v>5101</v>
      </c>
      <c r="D2077" t="s">
        <v>29</v>
      </c>
      <c r="E2077" t="s">
        <v>44</v>
      </c>
      <c r="F2077" t="s">
        <v>67</v>
      </c>
      <c r="G2077" t="s">
        <v>690</v>
      </c>
      <c r="H2077" t="s">
        <v>1154</v>
      </c>
      <c r="I2077" t="s">
        <v>34</v>
      </c>
      <c r="J2077" t="s">
        <v>5102</v>
      </c>
      <c r="K2077" s="3">
        <v>41620</v>
      </c>
      <c r="L2077" t="s">
        <v>36</v>
      </c>
      <c r="M2077" t="s">
        <v>765</v>
      </c>
      <c r="N2077" t="s">
        <v>766</v>
      </c>
      <c r="O2077" t="s">
        <v>51</v>
      </c>
      <c r="P2077" t="s">
        <v>55</v>
      </c>
      <c r="Q2077">
        <v>6</v>
      </c>
      <c r="R2077" s="5">
        <v>104.1096</v>
      </c>
      <c r="S2077" s="5">
        <v>148.38399999999999</v>
      </c>
      <c r="T2077" s="5">
        <v>356.12159999999994</v>
      </c>
      <c r="U2077">
        <v>0.6</v>
      </c>
      <c r="V2077" s="5">
        <v>-268.536</v>
      </c>
      <c r="W2077" t="s">
        <v>41</v>
      </c>
      <c r="X2077" s="3">
        <v>41625</v>
      </c>
      <c r="Y2077" s="3">
        <v>41625</v>
      </c>
      <c r="Z2077">
        <v>5</v>
      </c>
      <c r="AA2077" t="s">
        <v>8400</v>
      </c>
      <c r="AB2077">
        <f t="shared" si="162"/>
        <v>0</v>
      </c>
      <c r="AC2077" t="str">
        <f t="shared" si="160"/>
        <v>Thursday</v>
      </c>
      <c r="AD2077" s="5">
        <v>10.314</v>
      </c>
      <c r="AE2077">
        <v>2013</v>
      </c>
      <c r="AF2077">
        <v>50</v>
      </c>
      <c r="AG2077" s="14">
        <f t="shared" si="161"/>
        <v>-0.75405704119042494</v>
      </c>
      <c r="AH2077">
        <f t="shared" si="163"/>
        <v>0</v>
      </c>
      <c r="AI2077" t="str">
        <f t="shared" si="164"/>
        <v xml:space="preserve"> </v>
      </c>
    </row>
    <row r="2078" spans="1:35" x14ac:dyDescent="0.35">
      <c r="A2078">
        <v>2077</v>
      </c>
      <c r="B2078" t="s">
        <v>265</v>
      </c>
      <c r="C2078" t="s">
        <v>266</v>
      </c>
      <c r="D2078" t="s">
        <v>112</v>
      </c>
      <c r="E2078" t="s">
        <v>199</v>
      </c>
      <c r="F2078" t="s">
        <v>576</v>
      </c>
      <c r="G2078" t="s">
        <v>577</v>
      </c>
      <c r="H2078" t="s">
        <v>578</v>
      </c>
      <c r="I2078" t="s">
        <v>34</v>
      </c>
      <c r="J2078" t="s">
        <v>5107</v>
      </c>
      <c r="K2078" s="3">
        <v>41813</v>
      </c>
      <c r="L2078" t="s">
        <v>36</v>
      </c>
      <c r="M2078" t="s">
        <v>2818</v>
      </c>
      <c r="N2078" t="s">
        <v>2819</v>
      </c>
      <c r="O2078" t="s">
        <v>39</v>
      </c>
      <c r="P2078" t="s">
        <v>76</v>
      </c>
      <c r="Q2078">
        <v>1</v>
      </c>
      <c r="R2078" s="5">
        <v>12.905600000000002</v>
      </c>
      <c r="S2078" s="5">
        <v>24.00266666666667</v>
      </c>
      <c r="T2078" s="5">
        <v>14.401600000000002</v>
      </c>
      <c r="U2078">
        <v>0.4</v>
      </c>
      <c r="V2078" s="5">
        <v>1.496</v>
      </c>
      <c r="W2078" t="s">
        <v>41</v>
      </c>
      <c r="X2078" s="3">
        <v>41818</v>
      </c>
      <c r="Y2078" s="3">
        <v>41818</v>
      </c>
      <c r="Z2078">
        <v>5</v>
      </c>
      <c r="AA2078" t="s">
        <v>8400</v>
      </c>
      <c r="AB2078">
        <f t="shared" si="162"/>
        <v>0</v>
      </c>
      <c r="AC2078" t="str">
        <f t="shared" si="160"/>
        <v>Monday</v>
      </c>
      <c r="AD2078" s="5">
        <v>1.026</v>
      </c>
      <c r="AE2078">
        <v>2014</v>
      </c>
      <c r="AF2078">
        <v>26</v>
      </c>
      <c r="AG2078" s="14">
        <f t="shared" si="161"/>
        <v>0.10387734696144871</v>
      </c>
      <c r="AH2078">
        <f t="shared" si="163"/>
        <v>0</v>
      </c>
      <c r="AI2078" t="str">
        <f t="shared" si="164"/>
        <v xml:space="preserve"> </v>
      </c>
    </row>
    <row r="2079" spans="1:35" x14ac:dyDescent="0.35">
      <c r="A2079">
        <v>2078</v>
      </c>
      <c r="B2079" t="s">
        <v>265</v>
      </c>
      <c r="C2079" t="s">
        <v>266</v>
      </c>
      <c r="D2079" t="s">
        <v>112</v>
      </c>
      <c r="E2079" t="s">
        <v>199</v>
      </c>
      <c r="F2079" t="s">
        <v>576</v>
      </c>
      <c r="G2079" t="s">
        <v>577</v>
      </c>
      <c r="H2079" t="s">
        <v>578</v>
      </c>
      <c r="I2079" t="s">
        <v>34</v>
      </c>
      <c r="J2079" t="s">
        <v>5107</v>
      </c>
      <c r="K2079" s="3">
        <v>41813</v>
      </c>
      <c r="L2079" t="s">
        <v>36</v>
      </c>
      <c r="M2079" t="s">
        <v>5108</v>
      </c>
      <c r="N2079" t="s">
        <v>4461</v>
      </c>
      <c r="O2079" t="s">
        <v>39</v>
      </c>
      <c r="P2079" t="s">
        <v>64</v>
      </c>
      <c r="Q2079">
        <v>2</v>
      </c>
      <c r="R2079" s="5">
        <v>13.329600000000001</v>
      </c>
      <c r="S2079" s="5">
        <v>15.276000000000002</v>
      </c>
      <c r="T2079" s="5">
        <v>18.331200000000003</v>
      </c>
      <c r="U2079">
        <v>0.4</v>
      </c>
      <c r="V2079" s="5">
        <v>-8.3279999999999994</v>
      </c>
      <c r="W2079" t="s">
        <v>41</v>
      </c>
      <c r="X2079" s="3">
        <v>41818</v>
      </c>
      <c r="Y2079" s="3">
        <v>41818</v>
      </c>
      <c r="Z2079">
        <v>5</v>
      </c>
      <c r="AA2079" t="s">
        <v>8400</v>
      </c>
      <c r="AB2079">
        <f t="shared" si="162"/>
        <v>0</v>
      </c>
      <c r="AC2079" t="str">
        <f t="shared" si="160"/>
        <v>Monday</v>
      </c>
      <c r="AD2079" s="5">
        <v>1.0569999999999999</v>
      </c>
      <c r="AE2079">
        <v>2014</v>
      </c>
      <c r="AF2079">
        <v>26</v>
      </c>
      <c r="AG2079" s="14">
        <f t="shared" si="161"/>
        <v>-0.45430741031683675</v>
      </c>
      <c r="AH2079">
        <f t="shared" si="163"/>
        <v>0</v>
      </c>
      <c r="AI2079" t="str">
        <f t="shared" si="164"/>
        <v xml:space="preserve"> </v>
      </c>
    </row>
    <row r="2080" spans="1:35" x14ac:dyDescent="0.35">
      <c r="A2080">
        <v>2079</v>
      </c>
      <c r="B2080" t="s">
        <v>490</v>
      </c>
      <c r="C2080" t="s">
        <v>491</v>
      </c>
      <c r="D2080" t="s">
        <v>29</v>
      </c>
      <c r="E2080" t="s">
        <v>44</v>
      </c>
      <c r="F2080" t="s">
        <v>45</v>
      </c>
      <c r="G2080" t="s">
        <v>260</v>
      </c>
      <c r="H2080" t="s">
        <v>261</v>
      </c>
      <c r="I2080" t="s">
        <v>34</v>
      </c>
      <c r="J2080" t="s">
        <v>5109</v>
      </c>
      <c r="K2080" s="3">
        <v>40857</v>
      </c>
      <c r="L2080" t="s">
        <v>36</v>
      </c>
      <c r="M2080" t="s">
        <v>2664</v>
      </c>
      <c r="N2080" t="s">
        <v>2665</v>
      </c>
      <c r="O2080" t="s">
        <v>39</v>
      </c>
      <c r="P2080" t="s">
        <v>58</v>
      </c>
      <c r="Q2080">
        <v>2</v>
      </c>
      <c r="R2080" s="5">
        <v>14.02</v>
      </c>
      <c r="S2080" s="5">
        <v>19.5</v>
      </c>
      <c r="T2080" s="5">
        <v>39</v>
      </c>
      <c r="U2080">
        <v>0</v>
      </c>
      <c r="V2080" s="5">
        <v>10.96</v>
      </c>
      <c r="W2080" t="s">
        <v>139</v>
      </c>
      <c r="X2080" s="3">
        <v>40860</v>
      </c>
      <c r="Y2080" s="3">
        <v>40860</v>
      </c>
      <c r="Z2080">
        <v>3</v>
      </c>
      <c r="AA2080" t="s">
        <v>8400</v>
      </c>
      <c r="AB2080">
        <f t="shared" si="162"/>
        <v>0</v>
      </c>
      <c r="AC2080" t="str">
        <f t="shared" si="160"/>
        <v>Thursday</v>
      </c>
      <c r="AD2080" s="5">
        <v>2.895</v>
      </c>
      <c r="AE2080">
        <v>2011</v>
      </c>
      <c r="AF2080">
        <v>46</v>
      </c>
      <c r="AG2080" s="14">
        <f t="shared" si="161"/>
        <v>0.28102564102564104</v>
      </c>
      <c r="AH2080">
        <f t="shared" si="163"/>
        <v>0</v>
      </c>
      <c r="AI2080" t="str">
        <f t="shared" si="164"/>
        <v xml:space="preserve"> </v>
      </c>
    </row>
    <row r="2081" spans="1:35" x14ac:dyDescent="0.35">
      <c r="A2081">
        <v>2080</v>
      </c>
      <c r="B2081" t="s">
        <v>490</v>
      </c>
      <c r="C2081" t="s">
        <v>491</v>
      </c>
      <c r="D2081" t="s">
        <v>29</v>
      </c>
      <c r="E2081" t="s">
        <v>44</v>
      </c>
      <c r="F2081" t="s">
        <v>45</v>
      </c>
      <c r="G2081" t="s">
        <v>260</v>
      </c>
      <c r="H2081" t="s">
        <v>261</v>
      </c>
      <c r="I2081" t="s">
        <v>34</v>
      </c>
      <c r="J2081" t="s">
        <v>5109</v>
      </c>
      <c r="K2081" s="3">
        <v>40857</v>
      </c>
      <c r="L2081" t="s">
        <v>36</v>
      </c>
      <c r="M2081" t="s">
        <v>2161</v>
      </c>
      <c r="N2081" t="s">
        <v>2162</v>
      </c>
      <c r="O2081" t="s">
        <v>39</v>
      </c>
      <c r="P2081" t="s">
        <v>183</v>
      </c>
      <c r="Q2081">
        <v>9</v>
      </c>
      <c r="R2081" s="5">
        <v>257.28444444444438</v>
      </c>
      <c r="S2081" s="5">
        <v>352.4444444444444</v>
      </c>
      <c r="T2081" s="5">
        <v>3171.9999999999995</v>
      </c>
      <c r="U2081">
        <v>0</v>
      </c>
      <c r="V2081" s="5">
        <v>856.44</v>
      </c>
      <c r="W2081" t="s">
        <v>139</v>
      </c>
      <c r="X2081" s="3">
        <v>40860</v>
      </c>
      <c r="Y2081" s="3">
        <v>40860</v>
      </c>
      <c r="Z2081">
        <v>3</v>
      </c>
      <c r="AA2081" t="s">
        <v>8400</v>
      </c>
      <c r="AB2081">
        <f t="shared" si="162"/>
        <v>0</v>
      </c>
      <c r="AC2081" t="str">
        <f t="shared" si="160"/>
        <v>Thursday</v>
      </c>
      <c r="AD2081" s="5">
        <v>399.84899999999999</v>
      </c>
      <c r="AE2081">
        <v>2011</v>
      </c>
      <c r="AF2081">
        <v>46</v>
      </c>
      <c r="AG2081" s="14">
        <f t="shared" si="161"/>
        <v>0.27000000000000007</v>
      </c>
      <c r="AH2081">
        <f t="shared" si="163"/>
        <v>0</v>
      </c>
      <c r="AI2081" t="str">
        <f t="shared" si="164"/>
        <v xml:space="preserve"> </v>
      </c>
    </row>
    <row r="2082" spans="1:35" x14ac:dyDescent="0.35">
      <c r="A2082">
        <v>2081</v>
      </c>
      <c r="B2082" t="s">
        <v>490</v>
      </c>
      <c r="C2082" t="s">
        <v>491</v>
      </c>
      <c r="D2082" t="s">
        <v>29</v>
      </c>
      <c r="E2082" t="s">
        <v>44</v>
      </c>
      <c r="F2082" t="s">
        <v>45</v>
      </c>
      <c r="G2082" t="s">
        <v>260</v>
      </c>
      <c r="H2082" t="s">
        <v>261</v>
      </c>
      <c r="I2082" t="s">
        <v>34</v>
      </c>
      <c r="J2082" t="s">
        <v>5109</v>
      </c>
      <c r="K2082" s="3">
        <v>40857</v>
      </c>
      <c r="L2082" t="s">
        <v>36</v>
      </c>
      <c r="M2082" t="s">
        <v>3017</v>
      </c>
      <c r="N2082" t="s">
        <v>3018</v>
      </c>
      <c r="O2082" t="s">
        <v>39</v>
      </c>
      <c r="P2082" t="s">
        <v>165</v>
      </c>
      <c r="Q2082">
        <v>2</v>
      </c>
      <c r="R2082" s="5">
        <v>20.54</v>
      </c>
      <c r="S2082" s="5">
        <v>32.5</v>
      </c>
      <c r="T2082" s="5">
        <v>65</v>
      </c>
      <c r="U2082">
        <v>0</v>
      </c>
      <c r="V2082" s="5">
        <v>23.92</v>
      </c>
      <c r="W2082" t="s">
        <v>139</v>
      </c>
      <c r="X2082" s="3">
        <v>40860</v>
      </c>
      <c r="Y2082" s="3">
        <v>40860</v>
      </c>
      <c r="Z2082">
        <v>3</v>
      </c>
      <c r="AA2082" t="s">
        <v>8400</v>
      </c>
      <c r="AB2082">
        <f t="shared" si="162"/>
        <v>0</v>
      </c>
      <c r="AC2082" t="str">
        <f t="shared" si="160"/>
        <v>Thursday</v>
      </c>
      <c r="AD2082" s="5">
        <v>9.843</v>
      </c>
      <c r="AE2082">
        <v>2011</v>
      </c>
      <c r="AF2082">
        <v>46</v>
      </c>
      <c r="AG2082" s="14">
        <f t="shared" si="161"/>
        <v>0.36800000000000005</v>
      </c>
      <c r="AH2082">
        <f t="shared" si="163"/>
        <v>0</v>
      </c>
      <c r="AI2082" t="str">
        <f t="shared" si="164"/>
        <v xml:space="preserve"> </v>
      </c>
    </row>
    <row r="2083" spans="1:35" x14ac:dyDescent="0.35">
      <c r="A2083">
        <v>2082</v>
      </c>
      <c r="B2083" t="s">
        <v>490</v>
      </c>
      <c r="C2083" t="s">
        <v>491</v>
      </c>
      <c r="D2083" t="s">
        <v>29</v>
      </c>
      <c r="E2083" t="s">
        <v>44</v>
      </c>
      <c r="F2083" t="s">
        <v>45</v>
      </c>
      <c r="G2083" t="s">
        <v>260</v>
      </c>
      <c r="H2083" t="s">
        <v>261</v>
      </c>
      <c r="I2083" t="s">
        <v>34</v>
      </c>
      <c r="J2083" t="s">
        <v>5109</v>
      </c>
      <c r="K2083" s="3">
        <v>40857</v>
      </c>
      <c r="L2083" t="s">
        <v>36</v>
      </c>
      <c r="M2083" t="s">
        <v>3445</v>
      </c>
      <c r="N2083" t="s">
        <v>3446</v>
      </c>
      <c r="O2083" t="s">
        <v>39</v>
      </c>
      <c r="P2083" t="s">
        <v>58</v>
      </c>
      <c r="Q2083">
        <v>7</v>
      </c>
      <c r="R2083" s="5">
        <v>6.5657142857142867</v>
      </c>
      <c r="S2083" s="5">
        <v>8.2857142857142865</v>
      </c>
      <c r="T2083" s="5">
        <v>58.000000000000007</v>
      </c>
      <c r="U2083">
        <v>0</v>
      </c>
      <c r="V2083" s="5">
        <v>12.04</v>
      </c>
      <c r="W2083" t="s">
        <v>139</v>
      </c>
      <c r="X2083" s="3">
        <v>40860</v>
      </c>
      <c r="Y2083" s="3">
        <v>40860</v>
      </c>
      <c r="Z2083">
        <v>3</v>
      </c>
      <c r="AA2083" t="s">
        <v>8400</v>
      </c>
      <c r="AB2083">
        <f t="shared" si="162"/>
        <v>0</v>
      </c>
      <c r="AC2083" t="str">
        <f t="shared" si="160"/>
        <v>Thursday</v>
      </c>
      <c r="AD2083" s="5">
        <v>3.7050000000000001</v>
      </c>
      <c r="AE2083">
        <v>2011</v>
      </c>
      <c r="AF2083">
        <v>46</v>
      </c>
      <c r="AG2083" s="14">
        <f t="shared" si="161"/>
        <v>0.20758620689655169</v>
      </c>
      <c r="AH2083">
        <f t="shared" si="163"/>
        <v>0</v>
      </c>
      <c r="AI2083" t="str">
        <f t="shared" si="164"/>
        <v xml:space="preserve"> </v>
      </c>
    </row>
    <row r="2084" spans="1:35" x14ac:dyDescent="0.35">
      <c r="A2084">
        <v>2083</v>
      </c>
      <c r="B2084" t="s">
        <v>4013</v>
      </c>
      <c r="C2084" t="s">
        <v>4014</v>
      </c>
      <c r="D2084" t="s">
        <v>29</v>
      </c>
      <c r="E2084" t="s">
        <v>30</v>
      </c>
      <c r="F2084" t="s">
        <v>31</v>
      </c>
      <c r="G2084" t="s">
        <v>2650</v>
      </c>
      <c r="H2084" t="s">
        <v>5110</v>
      </c>
      <c r="I2084" t="s">
        <v>34</v>
      </c>
      <c r="J2084" t="s">
        <v>5111</v>
      </c>
      <c r="K2084" s="3">
        <v>41066</v>
      </c>
      <c r="L2084" t="s">
        <v>136</v>
      </c>
      <c r="M2084" t="s">
        <v>1820</v>
      </c>
      <c r="N2084" t="s">
        <v>1821</v>
      </c>
      <c r="O2084" t="s">
        <v>39</v>
      </c>
      <c r="P2084" t="s">
        <v>64</v>
      </c>
      <c r="Q2084">
        <v>3</v>
      </c>
      <c r="R2084" s="5">
        <v>15.299999999999999</v>
      </c>
      <c r="S2084" s="5">
        <v>18</v>
      </c>
      <c r="T2084" s="5">
        <v>54</v>
      </c>
      <c r="U2084">
        <v>0</v>
      </c>
      <c r="V2084" s="5">
        <v>8.1</v>
      </c>
      <c r="W2084" t="s">
        <v>41</v>
      </c>
      <c r="X2084" s="3">
        <v>41071</v>
      </c>
      <c r="Y2084" s="3">
        <v>41071</v>
      </c>
      <c r="Z2084">
        <v>5</v>
      </c>
      <c r="AA2084" t="s">
        <v>8400</v>
      </c>
      <c r="AB2084">
        <f t="shared" si="162"/>
        <v>0</v>
      </c>
      <c r="AC2084" t="str">
        <f t="shared" si="160"/>
        <v>Wednesday</v>
      </c>
      <c r="AD2084" s="5">
        <v>7.9569999999999999</v>
      </c>
      <c r="AE2084">
        <v>2012</v>
      </c>
      <c r="AF2084">
        <v>23</v>
      </c>
      <c r="AG2084" s="14">
        <f t="shared" si="161"/>
        <v>0.15</v>
      </c>
      <c r="AH2084">
        <f t="shared" si="163"/>
        <v>0</v>
      </c>
      <c r="AI2084" t="str">
        <f t="shared" si="164"/>
        <v xml:space="preserve"> </v>
      </c>
    </row>
    <row r="2085" spans="1:35" x14ac:dyDescent="0.35">
      <c r="A2085">
        <v>2084</v>
      </c>
      <c r="B2085" t="s">
        <v>2045</v>
      </c>
      <c r="C2085" t="s">
        <v>2046</v>
      </c>
      <c r="D2085" t="s">
        <v>29</v>
      </c>
      <c r="E2085" t="s">
        <v>84</v>
      </c>
      <c r="F2085" t="s">
        <v>740</v>
      </c>
      <c r="G2085" t="s">
        <v>961</v>
      </c>
      <c r="H2085" t="s">
        <v>961</v>
      </c>
      <c r="I2085" t="s">
        <v>34</v>
      </c>
      <c r="J2085" t="s">
        <v>5112</v>
      </c>
      <c r="K2085" s="3">
        <v>40836</v>
      </c>
      <c r="L2085" t="s">
        <v>36</v>
      </c>
      <c r="M2085" t="s">
        <v>5113</v>
      </c>
      <c r="N2085" t="s">
        <v>5114</v>
      </c>
      <c r="O2085" t="s">
        <v>72</v>
      </c>
      <c r="P2085" t="s">
        <v>79</v>
      </c>
      <c r="Q2085">
        <v>2</v>
      </c>
      <c r="R2085" s="5">
        <v>19.579999999999998</v>
      </c>
      <c r="S2085" s="5">
        <v>31</v>
      </c>
      <c r="T2085" s="5">
        <v>62</v>
      </c>
      <c r="U2085">
        <v>0</v>
      </c>
      <c r="V2085" s="5">
        <v>22.84</v>
      </c>
      <c r="W2085" t="s">
        <v>139</v>
      </c>
      <c r="X2085" s="3">
        <v>40839</v>
      </c>
      <c r="Y2085" s="3">
        <v>40839</v>
      </c>
      <c r="Z2085">
        <v>3</v>
      </c>
      <c r="AA2085" t="s">
        <v>8400</v>
      </c>
      <c r="AB2085">
        <f t="shared" si="162"/>
        <v>0</v>
      </c>
      <c r="AC2085" t="str">
        <f t="shared" si="160"/>
        <v>Thursday</v>
      </c>
      <c r="AD2085" s="5">
        <v>5.1310000000000002</v>
      </c>
      <c r="AE2085">
        <v>2011</v>
      </c>
      <c r="AF2085">
        <v>43</v>
      </c>
      <c r="AG2085" s="14">
        <f t="shared" si="161"/>
        <v>0.36838709677419357</v>
      </c>
      <c r="AH2085">
        <f t="shared" si="163"/>
        <v>0</v>
      </c>
      <c r="AI2085" t="str">
        <f t="shared" si="164"/>
        <v xml:space="preserve"> </v>
      </c>
    </row>
    <row r="2086" spans="1:35" x14ac:dyDescent="0.35">
      <c r="A2086">
        <v>2085</v>
      </c>
      <c r="B2086" t="s">
        <v>2045</v>
      </c>
      <c r="C2086" t="s">
        <v>2046</v>
      </c>
      <c r="D2086" t="s">
        <v>29</v>
      </c>
      <c r="E2086" t="s">
        <v>84</v>
      </c>
      <c r="F2086" t="s">
        <v>740</v>
      </c>
      <c r="G2086" t="s">
        <v>961</v>
      </c>
      <c r="H2086" t="s">
        <v>961</v>
      </c>
      <c r="I2086" t="s">
        <v>34</v>
      </c>
      <c r="J2086" t="s">
        <v>5112</v>
      </c>
      <c r="K2086" s="3">
        <v>40836</v>
      </c>
      <c r="L2086" t="s">
        <v>36</v>
      </c>
      <c r="M2086" t="s">
        <v>5115</v>
      </c>
      <c r="N2086" t="s">
        <v>5116</v>
      </c>
      <c r="O2086" t="s">
        <v>39</v>
      </c>
      <c r="P2086" t="s">
        <v>76</v>
      </c>
      <c r="Q2086">
        <v>3</v>
      </c>
      <c r="R2086" s="5">
        <v>22.146666666666661</v>
      </c>
      <c r="S2086" s="5">
        <v>27.666666666666661</v>
      </c>
      <c r="T2086" s="5">
        <v>82.999999999999986</v>
      </c>
      <c r="U2086">
        <v>0</v>
      </c>
      <c r="V2086" s="5">
        <v>16.559999999999999</v>
      </c>
      <c r="W2086" t="s">
        <v>139</v>
      </c>
      <c r="X2086" s="3">
        <v>40839</v>
      </c>
      <c r="Y2086" s="3">
        <v>40840</v>
      </c>
      <c r="Z2086">
        <v>4</v>
      </c>
      <c r="AA2086" t="s">
        <v>8399</v>
      </c>
      <c r="AB2086">
        <f t="shared" si="162"/>
        <v>1</v>
      </c>
      <c r="AC2086" t="str">
        <f t="shared" si="160"/>
        <v>Thursday</v>
      </c>
      <c r="AD2086" s="5">
        <v>8.4480000000000004</v>
      </c>
      <c r="AE2086">
        <v>2011</v>
      </c>
      <c r="AF2086">
        <v>43</v>
      </c>
      <c r="AG2086" s="14">
        <f t="shared" si="161"/>
        <v>0.19951807228915663</v>
      </c>
      <c r="AH2086">
        <f t="shared" si="163"/>
        <v>1</v>
      </c>
      <c r="AI2086">
        <f t="shared" si="164"/>
        <v>1</v>
      </c>
    </row>
    <row r="2087" spans="1:35" x14ac:dyDescent="0.35">
      <c r="A2087">
        <v>2086</v>
      </c>
      <c r="B2087" t="s">
        <v>2045</v>
      </c>
      <c r="C2087" t="s">
        <v>2046</v>
      </c>
      <c r="D2087" t="s">
        <v>29</v>
      </c>
      <c r="E2087" t="s">
        <v>84</v>
      </c>
      <c r="F2087" t="s">
        <v>740</v>
      </c>
      <c r="G2087" t="s">
        <v>961</v>
      </c>
      <c r="H2087" t="s">
        <v>961</v>
      </c>
      <c r="I2087" t="s">
        <v>34</v>
      </c>
      <c r="J2087" t="s">
        <v>5112</v>
      </c>
      <c r="K2087" s="3">
        <v>40836</v>
      </c>
      <c r="L2087" t="s">
        <v>36</v>
      </c>
      <c r="M2087" t="s">
        <v>5117</v>
      </c>
      <c r="N2087" t="s">
        <v>5118</v>
      </c>
      <c r="O2087" t="s">
        <v>51</v>
      </c>
      <c r="P2087" t="s">
        <v>93</v>
      </c>
      <c r="Q2087">
        <v>3</v>
      </c>
      <c r="R2087" s="5">
        <v>94.82</v>
      </c>
      <c r="S2087" s="5">
        <v>109</v>
      </c>
      <c r="T2087" s="5">
        <v>327</v>
      </c>
      <c r="U2087">
        <v>0</v>
      </c>
      <c r="V2087" s="5">
        <v>42.54</v>
      </c>
      <c r="W2087" t="s">
        <v>139</v>
      </c>
      <c r="X2087" s="3">
        <v>40839</v>
      </c>
      <c r="Y2087" s="3">
        <v>40842</v>
      </c>
      <c r="Z2087">
        <v>6</v>
      </c>
      <c r="AA2087" t="s">
        <v>8399</v>
      </c>
      <c r="AB2087">
        <f t="shared" si="162"/>
        <v>3</v>
      </c>
      <c r="AC2087" t="str">
        <f t="shared" si="160"/>
        <v>Thursday</v>
      </c>
      <c r="AD2087" s="5">
        <v>43.143000000000001</v>
      </c>
      <c r="AE2087">
        <v>2011</v>
      </c>
      <c r="AF2087">
        <v>43</v>
      </c>
      <c r="AG2087" s="14">
        <f t="shared" si="161"/>
        <v>0.13009174311926605</v>
      </c>
      <c r="AH2087">
        <f t="shared" si="163"/>
        <v>1</v>
      </c>
      <c r="AI2087">
        <f t="shared" si="164"/>
        <v>3</v>
      </c>
    </row>
    <row r="2088" spans="1:35" x14ac:dyDescent="0.35">
      <c r="A2088">
        <v>2087</v>
      </c>
      <c r="B2088" t="s">
        <v>5119</v>
      </c>
      <c r="C2088" t="s">
        <v>5120</v>
      </c>
      <c r="D2088" t="s">
        <v>112</v>
      </c>
      <c r="E2088" t="s">
        <v>44</v>
      </c>
      <c r="F2088" t="s">
        <v>570</v>
      </c>
      <c r="G2088" t="s">
        <v>4887</v>
      </c>
      <c r="H2088" t="s">
        <v>5121</v>
      </c>
      <c r="I2088" t="s">
        <v>34</v>
      </c>
      <c r="J2088" t="s">
        <v>5122</v>
      </c>
      <c r="K2088" s="3">
        <v>41428</v>
      </c>
      <c r="L2088" t="s">
        <v>136</v>
      </c>
      <c r="M2088" t="s">
        <v>5123</v>
      </c>
      <c r="N2088" t="s">
        <v>5124</v>
      </c>
      <c r="O2088" t="s">
        <v>51</v>
      </c>
      <c r="P2088" t="s">
        <v>52</v>
      </c>
      <c r="Q2088">
        <v>5</v>
      </c>
      <c r="R2088" s="5">
        <v>11.938400000000001</v>
      </c>
      <c r="S2088" s="5">
        <v>13.304000000000002</v>
      </c>
      <c r="T2088" s="5">
        <v>39.912000000000006</v>
      </c>
      <c r="U2088">
        <v>0.4</v>
      </c>
      <c r="V2088" s="5">
        <v>-19.78</v>
      </c>
      <c r="W2088" t="s">
        <v>41</v>
      </c>
      <c r="X2088" s="3">
        <v>41433</v>
      </c>
      <c r="Y2088" s="3">
        <v>41435</v>
      </c>
      <c r="Z2088">
        <v>7</v>
      </c>
      <c r="AA2088" t="s">
        <v>8399</v>
      </c>
      <c r="AB2088">
        <f t="shared" si="162"/>
        <v>2</v>
      </c>
      <c r="AC2088" t="str">
        <f t="shared" si="160"/>
        <v>Monday</v>
      </c>
      <c r="AD2088" s="5">
        <v>3.89</v>
      </c>
      <c r="AE2088">
        <v>2013</v>
      </c>
      <c r="AF2088">
        <v>23</v>
      </c>
      <c r="AG2088" s="14">
        <f t="shared" si="161"/>
        <v>-0.49559029865704546</v>
      </c>
      <c r="AH2088">
        <f t="shared" si="163"/>
        <v>1</v>
      </c>
      <c r="AI2088">
        <f t="shared" si="164"/>
        <v>2</v>
      </c>
    </row>
    <row r="2089" spans="1:35" x14ac:dyDescent="0.35">
      <c r="A2089">
        <v>2088</v>
      </c>
      <c r="B2089" t="s">
        <v>5119</v>
      </c>
      <c r="C2089" t="s">
        <v>5120</v>
      </c>
      <c r="D2089" t="s">
        <v>112</v>
      </c>
      <c r="E2089" t="s">
        <v>44</v>
      </c>
      <c r="F2089" t="s">
        <v>570</v>
      </c>
      <c r="G2089" t="s">
        <v>4887</v>
      </c>
      <c r="H2089" t="s">
        <v>5121</v>
      </c>
      <c r="I2089" t="s">
        <v>34</v>
      </c>
      <c r="J2089" t="s">
        <v>5122</v>
      </c>
      <c r="K2089" s="3">
        <v>41428</v>
      </c>
      <c r="L2089" t="s">
        <v>136</v>
      </c>
      <c r="M2089" t="s">
        <v>2827</v>
      </c>
      <c r="N2089" t="s">
        <v>2828</v>
      </c>
      <c r="O2089" t="s">
        <v>39</v>
      </c>
      <c r="P2089" t="s">
        <v>165</v>
      </c>
      <c r="Q2089">
        <v>6</v>
      </c>
      <c r="R2089" s="5">
        <v>31.273600000000002</v>
      </c>
      <c r="S2089" s="5">
        <v>41.082666666666668</v>
      </c>
      <c r="T2089" s="5">
        <v>147.89760000000001</v>
      </c>
      <c r="U2089">
        <v>0.4</v>
      </c>
      <c r="V2089" s="5">
        <v>-39.744</v>
      </c>
      <c r="W2089" t="s">
        <v>41</v>
      </c>
      <c r="X2089" s="3">
        <v>41433</v>
      </c>
      <c r="Y2089" s="3">
        <v>41433</v>
      </c>
      <c r="Z2089">
        <v>5</v>
      </c>
      <c r="AA2089" t="s">
        <v>8400</v>
      </c>
      <c r="AB2089">
        <f t="shared" si="162"/>
        <v>0</v>
      </c>
      <c r="AC2089" t="str">
        <f t="shared" si="160"/>
        <v>Monday</v>
      </c>
      <c r="AD2089" s="5">
        <v>18.564</v>
      </c>
      <c r="AE2089">
        <v>2013</v>
      </c>
      <c r="AF2089">
        <v>23</v>
      </c>
      <c r="AG2089" s="14">
        <f t="shared" si="161"/>
        <v>-0.26872647020641305</v>
      </c>
      <c r="AH2089">
        <f t="shared" si="163"/>
        <v>0</v>
      </c>
      <c r="AI2089" t="str">
        <f t="shared" si="164"/>
        <v xml:space="preserve"> </v>
      </c>
    </row>
    <row r="2090" spans="1:35" x14ac:dyDescent="0.35">
      <c r="A2090">
        <v>2089</v>
      </c>
      <c r="B2090" t="s">
        <v>5119</v>
      </c>
      <c r="C2090" t="s">
        <v>5120</v>
      </c>
      <c r="D2090" t="s">
        <v>112</v>
      </c>
      <c r="E2090" t="s">
        <v>44</v>
      </c>
      <c r="F2090" t="s">
        <v>570</v>
      </c>
      <c r="G2090" t="s">
        <v>4887</v>
      </c>
      <c r="H2090" t="s">
        <v>5121</v>
      </c>
      <c r="I2090" t="s">
        <v>34</v>
      </c>
      <c r="J2090" t="s">
        <v>5122</v>
      </c>
      <c r="K2090" s="3">
        <v>41428</v>
      </c>
      <c r="L2090" t="s">
        <v>136</v>
      </c>
      <c r="M2090" t="s">
        <v>3443</v>
      </c>
      <c r="N2090" t="s">
        <v>3444</v>
      </c>
      <c r="O2090" t="s">
        <v>39</v>
      </c>
      <c r="P2090" t="s">
        <v>90</v>
      </c>
      <c r="Q2090">
        <v>3</v>
      </c>
      <c r="R2090" s="5">
        <v>2.5744000000000002</v>
      </c>
      <c r="S2090" s="5">
        <v>4.7973333333333334</v>
      </c>
      <c r="T2090" s="5">
        <v>8.6351999999999993</v>
      </c>
      <c r="U2090">
        <v>0.4</v>
      </c>
      <c r="V2090" s="5">
        <v>0.91200000000000003</v>
      </c>
      <c r="W2090" t="s">
        <v>41</v>
      </c>
      <c r="X2090" s="3">
        <v>41433</v>
      </c>
      <c r="Y2090" s="3">
        <v>41434</v>
      </c>
      <c r="Z2090">
        <v>6</v>
      </c>
      <c r="AA2090" t="s">
        <v>8399</v>
      </c>
      <c r="AB2090">
        <f t="shared" si="162"/>
        <v>1</v>
      </c>
      <c r="AC2090" t="str">
        <f t="shared" si="160"/>
        <v>Monday</v>
      </c>
      <c r="AD2090" s="5">
        <v>1.0629999999999999</v>
      </c>
      <c r="AE2090">
        <v>2013</v>
      </c>
      <c r="AF2090">
        <v>23</v>
      </c>
      <c r="AG2090" s="14">
        <f t="shared" si="161"/>
        <v>0.10561423012784882</v>
      </c>
      <c r="AH2090">
        <f t="shared" si="163"/>
        <v>1</v>
      </c>
      <c r="AI2090">
        <f t="shared" si="164"/>
        <v>1</v>
      </c>
    </row>
    <row r="2091" spans="1:35" x14ac:dyDescent="0.35">
      <c r="A2091">
        <v>2090</v>
      </c>
      <c r="B2091" t="s">
        <v>1201</v>
      </c>
      <c r="C2091" t="s">
        <v>1202</v>
      </c>
      <c r="D2091" t="s">
        <v>112</v>
      </c>
      <c r="E2091" t="s">
        <v>44</v>
      </c>
      <c r="F2091" t="s">
        <v>133</v>
      </c>
      <c r="G2091" t="s">
        <v>134</v>
      </c>
      <c r="H2091" t="s">
        <v>134</v>
      </c>
      <c r="I2091" t="s">
        <v>34</v>
      </c>
      <c r="J2091" t="s">
        <v>5125</v>
      </c>
      <c r="K2091" s="3">
        <v>41620</v>
      </c>
      <c r="L2091" t="s">
        <v>136</v>
      </c>
      <c r="M2091" t="s">
        <v>5126</v>
      </c>
      <c r="N2091" t="s">
        <v>5127</v>
      </c>
      <c r="O2091" t="s">
        <v>39</v>
      </c>
      <c r="P2091" t="s">
        <v>90</v>
      </c>
      <c r="Q2091">
        <v>2</v>
      </c>
      <c r="R2091" s="5">
        <v>8.86</v>
      </c>
      <c r="S2091" s="5">
        <v>9.5</v>
      </c>
      <c r="T2091" s="5">
        <v>19</v>
      </c>
      <c r="U2091">
        <v>0</v>
      </c>
      <c r="V2091" s="5">
        <v>1.28</v>
      </c>
      <c r="W2091" t="s">
        <v>155</v>
      </c>
      <c r="X2091" s="3">
        <v>41622</v>
      </c>
      <c r="Y2091" s="3">
        <v>41622</v>
      </c>
      <c r="Z2091">
        <v>2</v>
      </c>
      <c r="AA2091" t="s">
        <v>8400</v>
      </c>
      <c r="AB2091">
        <f t="shared" si="162"/>
        <v>0</v>
      </c>
      <c r="AC2091" t="str">
        <f t="shared" si="160"/>
        <v>Thursday</v>
      </c>
      <c r="AD2091" s="5">
        <v>2.8690000000000002</v>
      </c>
      <c r="AE2091">
        <v>2013</v>
      </c>
      <c r="AF2091">
        <v>50</v>
      </c>
      <c r="AG2091" s="14">
        <f t="shared" si="161"/>
        <v>6.7368421052631577E-2</v>
      </c>
      <c r="AH2091">
        <f t="shared" si="163"/>
        <v>0</v>
      </c>
      <c r="AI2091" t="str">
        <f t="shared" si="164"/>
        <v xml:space="preserve"> </v>
      </c>
    </row>
    <row r="2092" spans="1:35" x14ac:dyDescent="0.35">
      <c r="A2092">
        <v>2091</v>
      </c>
      <c r="B2092" t="s">
        <v>1201</v>
      </c>
      <c r="C2092" t="s">
        <v>1202</v>
      </c>
      <c r="D2092" t="s">
        <v>112</v>
      </c>
      <c r="E2092" t="s">
        <v>44</v>
      </c>
      <c r="F2092" t="s">
        <v>133</v>
      </c>
      <c r="G2092" t="s">
        <v>134</v>
      </c>
      <c r="H2092" t="s">
        <v>134</v>
      </c>
      <c r="I2092" t="s">
        <v>34</v>
      </c>
      <c r="J2092" t="s">
        <v>5125</v>
      </c>
      <c r="K2092" s="3">
        <v>41620</v>
      </c>
      <c r="L2092" t="s">
        <v>136</v>
      </c>
      <c r="M2092" t="s">
        <v>2014</v>
      </c>
      <c r="N2092" t="s">
        <v>2015</v>
      </c>
      <c r="O2092" t="s">
        <v>51</v>
      </c>
      <c r="P2092" t="s">
        <v>55</v>
      </c>
      <c r="Q2092">
        <v>6</v>
      </c>
      <c r="R2092" s="5">
        <v>67.58</v>
      </c>
      <c r="S2092" s="5">
        <v>114.5</v>
      </c>
      <c r="T2092" s="5">
        <v>687</v>
      </c>
      <c r="U2092">
        <v>0</v>
      </c>
      <c r="V2092" s="5">
        <v>281.52</v>
      </c>
      <c r="W2092" t="s">
        <v>155</v>
      </c>
      <c r="X2092" s="3">
        <v>41622</v>
      </c>
      <c r="Y2092" s="3">
        <v>41622</v>
      </c>
      <c r="Z2092">
        <v>2</v>
      </c>
      <c r="AA2092" t="s">
        <v>8400</v>
      </c>
      <c r="AB2092">
        <f t="shared" si="162"/>
        <v>0</v>
      </c>
      <c r="AC2092" t="str">
        <f t="shared" si="160"/>
        <v>Thursday</v>
      </c>
      <c r="AD2092" s="5">
        <v>64.709000000000003</v>
      </c>
      <c r="AE2092">
        <v>2013</v>
      </c>
      <c r="AF2092">
        <v>50</v>
      </c>
      <c r="AG2092" s="14">
        <f t="shared" si="161"/>
        <v>0.40978165938864625</v>
      </c>
      <c r="AH2092">
        <f t="shared" si="163"/>
        <v>0</v>
      </c>
      <c r="AI2092" t="str">
        <f t="shared" si="164"/>
        <v xml:space="preserve"> </v>
      </c>
    </row>
    <row r="2093" spans="1:35" x14ac:dyDescent="0.35">
      <c r="A2093">
        <v>2092</v>
      </c>
      <c r="B2093" t="s">
        <v>1201</v>
      </c>
      <c r="C2093" t="s">
        <v>1202</v>
      </c>
      <c r="D2093" t="s">
        <v>112</v>
      </c>
      <c r="E2093" t="s">
        <v>44</v>
      </c>
      <c r="F2093" t="s">
        <v>133</v>
      </c>
      <c r="G2093" t="s">
        <v>134</v>
      </c>
      <c r="H2093" t="s">
        <v>134</v>
      </c>
      <c r="I2093" t="s">
        <v>34</v>
      </c>
      <c r="J2093" t="s">
        <v>5125</v>
      </c>
      <c r="K2093" s="3">
        <v>41620</v>
      </c>
      <c r="L2093" t="s">
        <v>136</v>
      </c>
      <c r="M2093" t="s">
        <v>4143</v>
      </c>
      <c r="N2093" t="s">
        <v>2532</v>
      </c>
      <c r="O2093" t="s">
        <v>39</v>
      </c>
      <c r="P2093" t="s">
        <v>76</v>
      </c>
      <c r="Q2093">
        <v>3</v>
      </c>
      <c r="R2093" s="5">
        <v>16.326666666666672</v>
      </c>
      <c r="S2093" s="5">
        <v>19.666666666666671</v>
      </c>
      <c r="T2093" s="5">
        <v>59.000000000000014</v>
      </c>
      <c r="U2093">
        <v>0</v>
      </c>
      <c r="V2093" s="5">
        <v>10.02</v>
      </c>
      <c r="W2093" t="s">
        <v>155</v>
      </c>
      <c r="X2093" s="3">
        <v>41622</v>
      </c>
      <c r="Y2093" s="3">
        <v>41622</v>
      </c>
      <c r="Z2093">
        <v>2</v>
      </c>
      <c r="AA2093" t="s">
        <v>8400</v>
      </c>
      <c r="AB2093">
        <f t="shared" si="162"/>
        <v>0</v>
      </c>
      <c r="AC2093" t="str">
        <f t="shared" si="160"/>
        <v>Thursday</v>
      </c>
      <c r="AD2093" s="5">
        <v>12.009</v>
      </c>
      <c r="AE2093">
        <v>2013</v>
      </c>
      <c r="AF2093">
        <v>50</v>
      </c>
      <c r="AG2093" s="14">
        <f t="shared" si="161"/>
        <v>0.16983050847457623</v>
      </c>
      <c r="AH2093">
        <f t="shared" si="163"/>
        <v>0</v>
      </c>
      <c r="AI2093" t="str">
        <f t="shared" si="164"/>
        <v xml:space="preserve"> </v>
      </c>
    </row>
    <row r="2094" spans="1:35" x14ac:dyDescent="0.35">
      <c r="A2094">
        <v>2093</v>
      </c>
      <c r="B2094" t="s">
        <v>1201</v>
      </c>
      <c r="C2094" t="s">
        <v>1202</v>
      </c>
      <c r="D2094" t="s">
        <v>112</v>
      </c>
      <c r="E2094" t="s">
        <v>44</v>
      </c>
      <c r="F2094" t="s">
        <v>133</v>
      </c>
      <c r="G2094" t="s">
        <v>134</v>
      </c>
      <c r="H2094" t="s">
        <v>134</v>
      </c>
      <c r="I2094" t="s">
        <v>34</v>
      </c>
      <c r="J2094" t="s">
        <v>5125</v>
      </c>
      <c r="K2094" s="3">
        <v>41620</v>
      </c>
      <c r="L2094" t="s">
        <v>136</v>
      </c>
      <c r="M2094" t="s">
        <v>5128</v>
      </c>
      <c r="N2094" t="s">
        <v>5129</v>
      </c>
      <c r="O2094" t="s">
        <v>72</v>
      </c>
      <c r="P2094" t="s">
        <v>162</v>
      </c>
      <c r="Q2094">
        <v>3</v>
      </c>
      <c r="R2094" s="5">
        <v>111.67741173333327</v>
      </c>
      <c r="S2094" s="5">
        <v>159.5573263861055</v>
      </c>
      <c r="T2094" s="5">
        <v>477.71463519999986</v>
      </c>
      <c r="U2094">
        <v>2E-3</v>
      </c>
      <c r="V2094" s="5">
        <v>142.6824</v>
      </c>
      <c r="W2094" t="s">
        <v>155</v>
      </c>
      <c r="X2094" s="3">
        <v>41622</v>
      </c>
      <c r="Y2094" s="3">
        <v>41622</v>
      </c>
      <c r="Z2094">
        <v>2</v>
      </c>
      <c r="AA2094" t="s">
        <v>8400</v>
      </c>
      <c r="AB2094">
        <f t="shared" si="162"/>
        <v>0</v>
      </c>
      <c r="AC2094" t="str">
        <f t="shared" si="160"/>
        <v>Thursday</v>
      </c>
      <c r="AD2094" s="5">
        <v>148.19200000000001</v>
      </c>
      <c r="AE2094">
        <v>2013</v>
      </c>
      <c r="AF2094">
        <v>50</v>
      </c>
      <c r="AG2094" s="14">
        <f t="shared" si="161"/>
        <v>0.29867705422142787</v>
      </c>
      <c r="AH2094">
        <f t="shared" si="163"/>
        <v>0</v>
      </c>
      <c r="AI2094" t="str">
        <f t="shared" si="164"/>
        <v xml:space="preserve"> </v>
      </c>
    </row>
    <row r="2095" spans="1:35" x14ac:dyDescent="0.35">
      <c r="A2095">
        <v>2094</v>
      </c>
      <c r="B2095" t="s">
        <v>1186</v>
      </c>
      <c r="C2095" t="s">
        <v>1187</v>
      </c>
      <c r="D2095" t="s">
        <v>29</v>
      </c>
      <c r="E2095" t="s">
        <v>30</v>
      </c>
      <c r="F2095" t="s">
        <v>31</v>
      </c>
      <c r="G2095" t="s">
        <v>1051</v>
      </c>
      <c r="H2095" t="s">
        <v>1051</v>
      </c>
      <c r="I2095" t="s">
        <v>34</v>
      </c>
      <c r="J2095" t="s">
        <v>5130</v>
      </c>
      <c r="K2095" s="3">
        <v>41940</v>
      </c>
      <c r="L2095" t="s">
        <v>36</v>
      </c>
      <c r="M2095" t="s">
        <v>5131</v>
      </c>
      <c r="N2095" t="s">
        <v>5132</v>
      </c>
      <c r="O2095" t="s">
        <v>39</v>
      </c>
      <c r="P2095" t="s">
        <v>90</v>
      </c>
      <c r="Q2095">
        <v>3</v>
      </c>
      <c r="R2095" s="5">
        <v>12.69333333333333</v>
      </c>
      <c r="S2095" s="5">
        <v>13.33333333333333</v>
      </c>
      <c r="T2095" s="5">
        <v>39.999999999999993</v>
      </c>
      <c r="U2095">
        <v>0</v>
      </c>
      <c r="V2095" s="5">
        <v>1.92</v>
      </c>
      <c r="W2095" t="s">
        <v>41</v>
      </c>
      <c r="X2095" s="3">
        <v>41945</v>
      </c>
      <c r="Y2095" s="3">
        <v>41948</v>
      </c>
      <c r="Z2095">
        <v>8</v>
      </c>
      <c r="AA2095" t="s">
        <v>8399</v>
      </c>
      <c r="AB2095">
        <f t="shared" si="162"/>
        <v>3</v>
      </c>
      <c r="AC2095" t="str">
        <f t="shared" si="160"/>
        <v>Tuesday</v>
      </c>
      <c r="AD2095" s="5">
        <v>3.347</v>
      </c>
      <c r="AE2095">
        <v>2014</v>
      </c>
      <c r="AF2095">
        <v>44</v>
      </c>
      <c r="AG2095" s="14">
        <f t="shared" si="161"/>
        <v>4.8000000000000008E-2</v>
      </c>
      <c r="AH2095">
        <f t="shared" si="163"/>
        <v>1</v>
      </c>
      <c r="AI2095">
        <f t="shared" si="164"/>
        <v>3</v>
      </c>
    </row>
    <row r="2096" spans="1:35" x14ac:dyDescent="0.35">
      <c r="A2096">
        <v>2095</v>
      </c>
      <c r="B2096" t="s">
        <v>1501</v>
      </c>
      <c r="C2096" t="s">
        <v>1502</v>
      </c>
      <c r="D2096" t="s">
        <v>29</v>
      </c>
      <c r="E2096" t="s">
        <v>44</v>
      </c>
      <c r="F2096" t="s">
        <v>1553</v>
      </c>
      <c r="G2096" t="s">
        <v>4886</v>
      </c>
      <c r="H2096" t="s">
        <v>4887</v>
      </c>
      <c r="I2096" t="s">
        <v>34</v>
      </c>
      <c r="J2096" t="s">
        <v>5133</v>
      </c>
      <c r="K2096" s="3">
        <v>40878</v>
      </c>
      <c r="L2096" t="s">
        <v>36</v>
      </c>
      <c r="M2096" t="s">
        <v>206</v>
      </c>
      <c r="N2096" t="s">
        <v>207</v>
      </c>
      <c r="O2096" t="s">
        <v>51</v>
      </c>
      <c r="P2096" t="s">
        <v>55</v>
      </c>
      <c r="Q2096">
        <v>7</v>
      </c>
      <c r="R2096" s="5">
        <v>56.748571428571431</v>
      </c>
      <c r="S2096" s="5">
        <v>83.428571428571431</v>
      </c>
      <c r="T2096" s="5">
        <v>584</v>
      </c>
      <c r="U2096">
        <v>0</v>
      </c>
      <c r="V2096" s="5">
        <v>186.76</v>
      </c>
      <c r="W2096" t="s">
        <v>41</v>
      </c>
      <c r="X2096" s="3">
        <v>40883</v>
      </c>
      <c r="Y2096" s="3">
        <v>40884</v>
      </c>
      <c r="Z2096">
        <v>6</v>
      </c>
      <c r="AA2096" t="s">
        <v>8399</v>
      </c>
      <c r="AB2096">
        <f t="shared" si="162"/>
        <v>1</v>
      </c>
      <c r="AC2096" t="str">
        <f t="shared" si="160"/>
        <v>Thursday</v>
      </c>
      <c r="AD2096" s="5">
        <v>12.323</v>
      </c>
      <c r="AE2096">
        <v>2011</v>
      </c>
      <c r="AF2096">
        <v>49</v>
      </c>
      <c r="AG2096" s="14">
        <f t="shared" si="161"/>
        <v>0.31979452054794522</v>
      </c>
      <c r="AH2096">
        <f t="shared" si="163"/>
        <v>1</v>
      </c>
      <c r="AI2096">
        <f t="shared" si="164"/>
        <v>1</v>
      </c>
    </row>
    <row r="2097" spans="1:35" x14ac:dyDescent="0.35">
      <c r="A2097">
        <v>2096</v>
      </c>
      <c r="B2097" t="s">
        <v>1501</v>
      </c>
      <c r="C2097" t="s">
        <v>1502</v>
      </c>
      <c r="D2097" t="s">
        <v>29</v>
      </c>
      <c r="E2097" t="s">
        <v>44</v>
      </c>
      <c r="F2097" t="s">
        <v>1553</v>
      </c>
      <c r="G2097" t="s">
        <v>4886</v>
      </c>
      <c r="H2097" t="s">
        <v>4887</v>
      </c>
      <c r="I2097" t="s">
        <v>34</v>
      </c>
      <c r="J2097" t="s">
        <v>5133</v>
      </c>
      <c r="K2097" s="3">
        <v>40878</v>
      </c>
      <c r="L2097" t="s">
        <v>36</v>
      </c>
      <c r="M2097" t="s">
        <v>5134</v>
      </c>
      <c r="N2097" t="s">
        <v>5135</v>
      </c>
      <c r="O2097" t="s">
        <v>51</v>
      </c>
      <c r="P2097" t="s">
        <v>93</v>
      </c>
      <c r="Q2097">
        <v>1</v>
      </c>
      <c r="R2097" s="5">
        <v>20.88</v>
      </c>
      <c r="S2097" s="5">
        <v>28</v>
      </c>
      <c r="T2097" s="5">
        <v>28</v>
      </c>
      <c r="U2097">
        <v>0</v>
      </c>
      <c r="V2097" s="5">
        <v>7.12</v>
      </c>
      <c r="W2097" t="s">
        <v>41</v>
      </c>
      <c r="X2097" s="3">
        <v>40883</v>
      </c>
      <c r="Y2097" s="3">
        <v>40883</v>
      </c>
      <c r="Z2097">
        <v>5</v>
      </c>
      <c r="AA2097" t="s">
        <v>8400</v>
      </c>
      <c r="AB2097">
        <f t="shared" si="162"/>
        <v>0</v>
      </c>
      <c r="AC2097" t="str">
        <f t="shared" si="160"/>
        <v>Thursday</v>
      </c>
      <c r="AD2097" s="5">
        <v>1.7609999999999999</v>
      </c>
      <c r="AE2097">
        <v>2011</v>
      </c>
      <c r="AF2097">
        <v>49</v>
      </c>
      <c r="AG2097" s="14">
        <f t="shared" si="161"/>
        <v>0.25428571428571428</v>
      </c>
      <c r="AH2097">
        <f t="shared" si="163"/>
        <v>0</v>
      </c>
      <c r="AI2097" t="str">
        <f t="shared" si="164"/>
        <v xml:space="preserve"> </v>
      </c>
    </row>
    <row r="2098" spans="1:35" x14ac:dyDescent="0.35">
      <c r="A2098">
        <v>2097</v>
      </c>
      <c r="B2098" t="s">
        <v>1501</v>
      </c>
      <c r="C2098" t="s">
        <v>1502</v>
      </c>
      <c r="D2098" t="s">
        <v>29</v>
      </c>
      <c r="E2098" t="s">
        <v>44</v>
      </c>
      <c r="F2098" t="s">
        <v>1553</v>
      </c>
      <c r="G2098" t="s">
        <v>4886</v>
      </c>
      <c r="H2098" t="s">
        <v>4887</v>
      </c>
      <c r="I2098" t="s">
        <v>34</v>
      </c>
      <c r="J2098" t="s">
        <v>5133</v>
      </c>
      <c r="K2098" s="3">
        <v>40878</v>
      </c>
      <c r="L2098" t="s">
        <v>36</v>
      </c>
      <c r="M2098" t="s">
        <v>5136</v>
      </c>
      <c r="N2098" t="s">
        <v>5137</v>
      </c>
      <c r="O2098" t="s">
        <v>51</v>
      </c>
      <c r="P2098" t="s">
        <v>55</v>
      </c>
      <c r="Q2098">
        <v>5</v>
      </c>
      <c r="R2098" s="5">
        <v>73.66</v>
      </c>
      <c r="S2098" s="5">
        <v>98.199999999999989</v>
      </c>
      <c r="T2098" s="5">
        <v>490.99999999999994</v>
      </c>
      <c r="U2098">
        <v>0</v>
      </c>
      <c r="V2098" s="5">
        <v>122.7</v>
      </c>
      <c r="W2098" t="s">
        <v>41</v>
      </c>
      <c r="X2098" s="3">
        <v>40883</v>
      </c>
      <c r="Y2098" s="3">
        <v>40883</v>
      </c>
      <c r="Z2098">
        <v>5</v>
      </c>
      <c r="AA2098" t="s">
        <v>8400</v>
      </c>
      <c r="AB2098">
        <f t="shared" si="162"/>
        <v>0</v>
      </c>
      <c r="AC2098" t="str">
        <f t="shared" si="160"/>
        <v>Thursday</v>
      </c>
      <c r="AD2098" s="5">
        <v>35.152999999999999</v>
      </c>
      <c r="AE2098">
        <v>2011</v>
      </c>
      <c r="AF2098">
        <v>49</v>
      </c>
      <c r="AG2098" s="14">
        <f t="shared" si="161"/>
        <v>0.24989816700611001</v>
      </c>
      <c r="AH2098">
        <f t="shared" si="163"/>
        <v>0</v>
      </c>
      <c r="AI2098" t="str">
        <f t="shared" si="164"/>
        <v xml:space="preserve"> </v>
      </c>
    </row>
    <row r="2099" spans="1:35" x14ac:dyDescent="0.35">
      <c r="A2099">
        <v>2098</v>
      </c>
      <c r="B2099" t="s">
        <v>1186</v>
      </c>
      <c r="C2099" t="s">
        <v>1187</v>
      </c>
      <c r="D2099" t="s">
        <v>29</v>
      </c>
      <c r="E2099" t="s">
        <v>44</v>
      </c>
      <c r="F2099" t="s">
        <v>502</v>
      </c>
      <c r="G2099" t="s">
        <v>1178</v>
      </c>
      <c r="H2099" t="s">
        <v>2645</v>
      </c>
      <c r="I2099" t="s">
        <v>34</v>
      </c>
      <c r="J2099" t="s">
        <v>5138</v>
      </c>
      <c r="K2099" s="3">
        <v>41544</v>
      </c>
      <c r="L2099" t="s">
        <v>36</v>
      </c>
      <c r="M2099" t="s">
        <v>3579</v>
      </c>
      <c r="N2099" t="s">
        <v>3580</v>
      </c>
      <c r="O2099" t="s">
        <v>51</v>
      </c>
      <c r="P2099" t="s">
        <v>93</v>
      </c>
      <c r="Q2099">
        <v>2</v>
      </c>
      <c r="R2099" s="5">
        <v>28.276</v>
      </c>
      <c r="S2099" s="5">
        <v>51.56</v>
      </c>
      <c r="T2099" s="5">
        <v>61.872</v>
      </c>
      <c r="U2099">
        <v>0.4</v>
      </c>
      <c r="V2099" s="5">
        <v>5.32</v>
      </c>
      <c r="W2099" t="s">
        <v>41</v>
      </c>
      <c r="X2099" s="3">
        <v>41549</v>
      </c>
      <c r="Y2099" s="3">
        <v>41551</v>
      </c>
      <c r="Z2099">
        <v>7</v>
      </c>
      <c r="AA2099" t="s">
        <v>8399</v>
      </c>
      <c r="AB2099">
        <f t="shared" si="162"/>
        <v>2</v>
      </c>
      <c r="AC2099" t="str">
        <f t="shared" si="160"/>
        <v>Friday</v>
      </c>
      <c r="AD2099" s="5">
        <v>4.0620000000000003</v>
      </c>
      <c r="AE2099">
        <v>2013</v>
      </c>
      <c r="AF2099">
        <v>39</v>
      </c>
      <c r="AG2099" s="14">
        <f t="shared" si="161"/>
        <v>8.5983966899405226E-2</v>
      </c>
      <c r="AH2099">
        <f t="shared" si="163"/>
        <v>1</v>
      </c>
      <c r="AI2099">
        <f t="shared" si="164"/>
        <v>2</v>
      </c>
    </row>
    <row r="2100" spans="1:35" x14ac:dyDescent="0.35">
      <c r="A2100">
        <v>2099</v>
      </c>
      <c r="B2100" t="s">
        <v>5139</v>
      </c>
      <c r="C2100" t="s">
        <v>5140</v>
      </c>
      <c r="D2100" t="s">
        <v>29</v>
      </c>
      <c r="E2100" t="s">
        <v>44</v>
      </c>
      <c r="F2100" t="s">
        <v>4179</v>
      </c>
      <c r="G2100" t="s">
        <v>4445</v>
      </c>
      <c r="H2100" t="s">
        <v>4446</v>
      </c>
      <c r="I2100" t="s">
        <v>34</v>
      </c>
      <c r="J2100" t="s">
        <v>5141</v>
      </c>
      <c r="K2100" s="3">
        <v>41955</v>
      </c>
      <c r="L2100" t="s">
        <v>36</v>
      </c>
      <c r="M2100" t="s">
        <v>1124</v>
      </c>
      <c r="N2100" t="s">
        <v>1125</v>
      </c>
      <c r="O2100" t="s">
        <v>39</v>
      </c>
      <c r="P2100" t="s">
        <v>165</v>
      </c>
      <c r="Q2100">
        <v>2</v>
      </c>
      <c r="R2100" s="5">
        <v>11.96</v>
      </c>
      <c r="S2100" s="5">
        <v>13</v>
      </c>
      <c r="T2100" s="5">
        <v>26</v>
      </c>
      <c r="U2100">
        <v>0</v>
      </c>
      <c r="V2100" s="5">
        <v>2.08</v>
      </c>
      <c r="W2100" t="s">
        <v>139</v>
      </c>
      <c r="X2100" s="3">
        <v>41958</v>
      </c>
      <c r="Y2100" s="3">
        <v>41961</v>
      </c>
      <c r="Z2100">
        <v>6</v>
      </c>
      <c r="AA2100" t="s">
        <v>8399</v>
      </c>
      <c r="AB2100">
        <f t="shared" si="162"/>
        <v>3</v>
      </c>
      <c r="AC2100" t="str">
        <f t="shared" si="160"/>
        <v>Wednesday</v>
      </c>
      <c r="AD2100" s="5">
        <v>2.7789999999999999</v>
      </c>
      <c r="AE2100">
        <v>2014</v>
      </c>
      <c r="AF2100">
        <v>46</v>
      </c>
      <c r="AG2100" s="14">
        <f t="shared" si="161"/>
        <v>0.08</v>
      </c>
      <c r="AH2100">
        <f t="shared" si="163"/>
        <v>1</v>
      </c>
      <c r="AI2100">
        <f t="shared" si="164"/>
        <v>3</v>
      </c>
    </row>
    <row r="2101" spans="1:35" x14ac:dyDescent="0.35">
      <c r="A2101">
        <v>2100</v>
      </c>
      <c r="B2101" t="s">
        <v>3750</v>
      </c>
      <c r="C2101" t="s">
        <v>3751</v>
      </c>
      <c r="D2101" t="s">
        <v>29</v>
      </c>
      <c r="E2101" t="s">
        <v>30</v>
      </c>
      <c r="F2101" t="s">
        <v>31</v>
      </c>
      <c r="G2101" t="s">
        <v>304</v>
      </c>
      <c r="H2101" t="s">
        <v>305</v>
      </c>
      <c r="I2101" t="s">
        <v>34</v>
      </c>
      <c r="J2101" t="s">
        <v>5142</v>
      </c>
      <c r="K2101" s="3">
        <v>40906</v>
      </c>
      <c r="L2101" t="s">
        <v>36</v>
      </c>
      <c r="M2101" t="s">
        <v>1733</v>
      </c>
      <c r="N2101" t="s">
        <v>1734</v>
      </c>
      <c r="O2101" t="s">
        <v>39</v>
      </c>
      <c r="P2101" t="s">
        <v>64</v>
      </c>
      <c r="Q2101">
        <v>1</v>
      </c>
      <c r="R2101" s="5">
        <v>3.68</v>
      </c>
      <c r="S2101" s="5">
        <v>6</v>
      </c>
      <c r="T2101" s="5">
        <v>6</v>
      </c>
      <c r="U2101">
        <v>0</v>
      </c>
      <c r="V2101" s="5">
        <v>2.3199999999999998</v>
      </c>
      <c r="W2101" t="s">
        <v>41</v>
      </c>
      <c r="X2101" s="3">
        <v>40911</v>
      </c>
      <c r="Y2101" s="3">
        <v>40914</v>
      </c>
      <c r="Z2101">
        <v>8</v>
      </c>
      <c r="AA2101" t="s">
        <v>8399</v>
      </c>
      <c r="AB2101">
        <f t="shared" si="162"/>
        <v>3</v>
      </c>
      <c r="AC2101" t="str">
        <f t="shared" si="160"/>
        <v>Thursday</v>
      </c>
      <c r="AD2101" s="5">
        <v>0.504</v>
      </c>
      <c r="AE2101">
        <v>2011</v>
      </c>
      <c r="AF2101">
        <v>53</v>
      </c>
      <c r="AG2101" s="14">
        <f t="shared" si="161"/>
        <v>0.38666666666666666</v>
      </c>
      <c r="AH2101">
        <f t="shared" si="163"/>
        <v>1</v>
      </c>
      <c r="AI2101">
        <f t="shared" si="164"/>
        <v>3</v>
      </c>
    </row>
    <row r="2102" spans="1:35" x14ac:dyDescent="0.35">
      <c r="A2102">
        <v>2101</v>
      </c>
      <c r="B2102" t="s">
        <v>3909</v>
      </c>
      <c r="C2102" t="s">
        <v>3910</v>
      </c>
      <c r="D2102" t="s">
        <v>29</v>
      </c>
      <c r="E2102" t="s">
        <v>84</v>
      </c>
      <c r="F2102" t="s">
        <v>463</v>
      </c>
      <c r="G2102" t="s">
        <v>463</v>
      </c>
      <c r="H2102" t="s">
        <v>464</v>
      </c>
      <c r="I2102" t="s">
        <v>34</v>
      </c>
      <c r="J2102" t="s">
        <v>5143</v>
      </c>
      <c r="K2102" s="3">
        <v>41461</v>
      </c>
      <c r="L2102" t="s">
        <v>36</v>
      </c>
      <c r="M2102" t="s">
        <v>2617</v>
      </c>
      <c r="N2102" t="s">
        <v>2618</v>
      </c>
      <c r="O2102" t="s">
        <v>72</v>
      </c>
      <c r="P2102" t="s">
        <v>162</v>
      </c>
      <c r="Q2102">
        <v>3</v>
      </c>
      <c r="R2102" s="5">
        <v>113.52108397333336</v>
      </c>
      <c r="S2102" s="5">
        <v>127.560885744823</v>
      </c>
      <c r="T2102" s="5">
        <v>381.91729192000003</v>
      </c>
      <c r="U2102">
        <v>2E-3</v>
      </c>
      <c r="V2102" s="5">
        <v>41.354039999999998</v>
      </c>
      <c r="W2102" t="s">
        <v>41</v>
      </c>
      <c r="X2102" s="3">
        <v>41466</v>
      </c>
      <c r="Y2102" s="3">
        <v>41466</v>
      </c>
      <c r="Z2102">
        <v>5</v>
      </c>
      <c r="AA2102" t="s">
        <v>8400</v>
      </c>
      <c r="AB2102">
        <f t="shared" si="162"/>
        <v>0</v>
      </c>
      <c r="AC2102" t="str">
        <f t="shared" si="160"/>
        <v>Saturday</v>
      </c>
      <c r="AD2102" s="5">
        <v>26.082999999999998</v>
      </c>
      <c r="AE2102">
        <v>2013</v>
      </c>
      <c r="AF2102">
        <v>27</v>
      </c>
      <c r="AG2102" s="14">
        <f t="shared" si="161"/>
        <v>0.10828009329481317</v>
      </c>
      <c r="AH2102">
        <f t="shared" si="163"/>
        <v>0</v>
      </c>
      <c r="AI2102" t="str">
        <f t="shared" si="164"/>
        <v xml:space="preserve"> </v>
      </c>
    </row>
    <row r="2103" spans="1:35" x14ac:dyDescent="0.35">
      <c r="A2103">
        <v>2102</v>
      </c>
      <c r="B2103" t="s">
        <v>4362</v>
      </c>
      <c r="C2103" t="s">
        <v>4363</v>
      </c>
      <c r="D2103" t="s">
        <v>29</v>
      </c>
      <c r="E2103" t="s">
        <v>44</v>
      </c>
      <c r="F2103" t="s">
        <v>67</v>
      </c>
      <c r="G2103" t="s">
        <v>68</v>
      </c>
      <c r="H2103" t="s">
        <v>68</v>
      </c>
      <c r="I2103" t="s">
        <v>34</v>
      </c>
      <c r="J2103" t="s">
        <v>5144</v>
      </c>
      <c r="K2103" s="3">
        <v>41167</v>
      </c>
      <c r="L2103" t="s">
        <v>136</v>
      </c>
      <c r="M2103" t="s">
        <v>247</v>
      </c>
      <c r="N2103" t="s">
        <v>248</v>
      </c>
      <c r="O2103" t="s">
        <v>39</v>
      </c>
      <c r="P2103" t="s">
        <v>165</v>
      </c>
      <c r="Q2103">
        <v>3</v>
      </c>
      <c r="R2103" s="5">
        <v>25.073333333333334</v>
      </c>
      <c r="S2103" s="5">
        <v>31.333333333333332</v>
      </c>
      <c r="T2103" s="5">
        <v>94</v>
      </c>
      <c r="U2103">
        <v>0</v>
      </c>
      <c r="V2103" s="5">
        <v>18.78</v>
      </c>
      <c r="W2103" t="s">
        <v>41</v>
      </c>
      <c r="X2103" s="3">
        <v>41172</v>
      </c>
      <c r="Y2103" s="3">
        <v>41175</v>
      </c>
      <c r="Z2103">
        <v>8</v>
      </c>
      <c r="AA2103" t="s">
        <v>8399</v>
      </c>
      <c r="AB2103">
        <f t="shared" si="162"/>
        <v>3</v>
      </c>
      <c r="AC2103" t="str">
        <f t="shared" si="160"/>
        <v>Saturday</v>
      </c>
      <c r="AD2103" s="5">
        <v>13.302</v>
      </c>
      <c r="AE2103">
        <v>2012</v>
      </c>
      <c r="AF2103">
        <v>37</v>
      </c>
      <c r="AG2103" s="14">
        <f t="shared" si="161"/>
        <v>0.19978723404255319</v>
      </c>
      <c r="AH2103">
        <f t="shared" si="163"/>
        <v>1</v>
      </c>
      <c r="AI2103">
        <f t="shared" si="164"/>
        <v>3</v>
      </c>
    </row>
    <row r="2104" spans="1:35" x14ac:dyDescent="0.35">
      <c r="A2104">
        <v>2103</v>
      </c>
      <c r="B2104" t="s">
        <v>4362</v>
      </c>
      <c r="C2104" t="s">
        <v>4363</v>
      </c>
      <c r="D2104" t="s">
        <v>29</v>
      </c>
      <c r="E2104" t="s">
        <v>44</v>
      </c>
      <c r="F2104" t="s">
        <v>67</v>
      </c>
      <c r="G2104" t="s">
        <v>68</v>
      </c>
      <c r="H2104" t="s">
        <v>68</v>
      </c>
      <c r="I2104" t="s">
        <v>34</v>
      </c>
      <c r="J2104" t="s">
        <v>5144</v>
      </c>
      <c r="K2104" s="3">
        <v>41167</v>
      </c>
      <c r="L2104" t="s">
        <v>136</v>
      </c>
      <c r="M2104" t="s">
        <v>5079</v>
      </c>
      <c r="N2104" t="s">
        <v>5080</v>
      </c>
      <c r="O2104" t="s">
        <v>39</v>
      </c>
      <c r="P2104" t="s">
        <v>165</v>
      </c>
      <c r="Q2104">
        <v>2</v>
      </c>
      <c r="R2104" s="5">
        <v>15.7</v>
      </c>
      <c r="S2104" s="5">
        <v>16</v>
      </c>
      <c r="T2104" s="5">
        <v>32</v>
      </c>
      <c r="U2104">
        <v>0</v>
      </c>
      <c r="V2104" s="5">
        <v>0.6</v>
      </c>
      <c r="W2104" t="s">
        <v>41</v>
      </c>
      <c r="X2104" s="3">
        <v>41172</v>
      </c>
      <c r="Y2104" s="3">
        <v>41172</v>
      </c>
      <c r="Z2104">
        <v>5</v>
      </c>
      <c r="AA2104" t="s">
        <v>8400</v>
      </c>
      <c r="AB2104">
        <f t="shared" si="162"/>
        <v>0</v>
      </c>
      <c r="AC2104" t="str">
        <f t="shared" si="160"/>
        <v>Saturday</v>
      </c>
      <c r="AD2104" s="5">
        <v>3.3610000000000002</v>
      </c>
      <c r="AE2104">
        <v>2012</v>
      </c>
      <c r="AF2104">
        <v>37</v>
      </c>
      <c r="AG2104" s="14">
        <f t="shared" si="161"/>
        <v>1.8749999999999999E-2</v>
      </c>
      <c r="AH2104">
        <f t="shared" si="163"/>
        <v>0</v>
      </c>
      <c r="AI2104" t="str">
        <f t="shared" si="164"/>
        <v xml:space="preserve"> </v>
      </c>
    </row>
    <row r="2105" spans="1:35" x14ac:dyDescent="0.35">
      <c r="A2105">
        <v>2104</v>
      </c>
      <c r="B2105" t="s">
        <v>4362</v>
      </c>
      <c r="C2105" t="s">
        <v>4363</v>
      </c>
      <c r="D2105" t="s">
        <v>29</v>
      </c>
      <c r="E2105" t="s">
        <v>44</v>
      </c>
      <c r="F2105" t="s">
        <v>67</v>
      </c>
      <c r="G2105" t="s">
        <v>68</v>
      </c>
      <c r="H2105" t="s">
        <v>68</v>
      </c>
      <c r="I2105" t="s">
        <v>34</v>
      </c>
      <c r="J2105" t="s">
        <v>5144</v>
      </c>
      <c r="K2105" s="3">
        <v>41167</v>
      </c>
      <c r="L2105" t="s">
        <v>136</v>
      </c>
      <c r="M2105" t="s">
        <v>1490</v>
      </c>
      <c r="N2105" t="s">
        <v>1491</v>
      </c>
      <c r="O2105" t="s">
        <v>39</v>
      </c>
      <c r="P2105" t="s">
        <v>40</v>
      </c>
      <c r="Q2105">
        <v>7</v>
      </c>
      <c r="R2105" s="5">
        <v>5.4228571428571426</v>
      </c>
      <c r="S2105" s="5">
        <v>6.1428571428571423</v>
      </c>
      <c r="T2105" s="5">
        <v>43</v>
      </c>
      <c r="U2105">
        <v>0</v>
      </c>
      <c r="V2105" s="5">
        <v>5.04</v>
      </c>
      <c r="W2105" t="s">
        <v>41</v>
      </c>
      <c r="X2105" s="3">
        <v>41172</v>
      </c>
      <c r="Y2105" s="3">
        <v>41174</v>
      </c>
      <c r="Z2105">
        <v>7</v>
      </c>
      <c r="AA2105" t="s">
        <v>8399</v>
      </c>
      <c r="AB2105">
        <f t="shared" si="162"/>
        <v>2</v>
      </c>
      <c r="AC2105" t="str">
        <f t="shared" si="160"/>
        <v>Saturday</v>
      </c>
      <c r="AD2105" s="5">
        <v>3.7290000000000001</v>
      </c>
      <c r="AE2105">
        <v>2012</v>
      </c>
      <c r="AF2105">
        <v>37</v>
      </c>
      <c r="AG2105" s="14">
        <f t="shared" si="161"/>
        <v>0.1172093023255814</v>
      </c>
      <c r="AH2105">
        <f t="shared" si="163"/>
        <v>1</v>
      </c>
      <c r="AI2105">
        <f t="shared" si="164"/>
        <v>2</v>
      </c>
    </row>
    <row r="2106" spans="1:35" x14ac:dyDescent="0.35">
      <c r="A2106">
        <v>2105</v>
      </c>
      <c r="B2106" t="s">
        <v>4362</v>
      </c>
      <c r="C2106" t="s">
        <v>4363</v>
      </c>
      <c r="D2106" t="s">
        <v>29</v>
      </c>
      <c r="E2106" t="s">
        <v>44</v>
      </c>
      <c r="F2106" t="s">
        <v>67</v>
      </c>
      <c r="G2106" t="s">
        <v>68</v>
      </c>
      <c r="H2106" t="s">
        <v>68</v>
      </c>
      <c r="I2106" t="s">
        <v>34</v>
      </c>
      <c r="J2106" t="s">
        <v>5144</v>
      </c>
      <c r="K2106" s="3">
        <v>41167</v>
      </c>
      <c r="L2106" t="s">
        <v>136</v>
      </c>
      <c r="M2106" t="s">
        <v>5145</v>
      </c>
      <c r="N2106" t="s">
        <v>5146</v>
      </c>
      <c r="O2106" t="s">
        <v>51</v>
      </c>
      <c r="P2106" t="s">
        <v>93</v>
      </c>
      <c r="Q2106">
        <v>7</v>
      </c>
      <c r="R2106" s="5">
        <v>45.379999999999995</v>
      </c>
      <c r="S2106" s="5">
        <v>56</v>
      </c>
      <c r="T2106" s="5">
        <v>392</v>
      </c>
      <c r="U2106">
        <v>0</v>
      </c>
      <c r="V2106" s="5">
        <v>74.34</v>
      </c>
      <c r="W2106" t="s">
        <v>41</v>
      </c>
      <c r="X2106" s="3">
        <v>41172</v>
      </c>
      <c r="Y2106" s="3">
        <v>41172</v>
      </c>
      <c r="Z2106">
        <v>5</v>
      </c>
      <c r="AA2106" t="s">
        <v>8400</v>
      </c>
      <c r="AB2106">
        <f t="shared" si="162"/>
        <v>0</v>
      </c>
      <c r="AC2106" t="str">
        <f t="shared" si="160"/>
        <v>Saturday</v>
      </c>
      <c r="AD2106" s="5">
        <v>34.042999999999999</v>
      </c>
      <c r="AE2106">
        <v>2012</v>
      </c>
      <c r="AF2106">
        <v>37</v>
      </c>
      <c r="AG2106" s="14">
        <f t="shared" si="161"/>
        <v>0.18964285714285714</v>
      </c>
      <c r="AH2106">
        <f t="shared" si="163"/>
        <v>0</v>
      </c>
      <c r="AI2106" t="str">
        <f t="shared" si="164"/>
        <v xml:space="preserve"> </v>
      </c>
    </row>
    <row r="2107" spans="1:35" x14ac:dyDescent="0.35">
      <c r="A2107">
        <v>2106</v>
      </c>
      <c r="B2107" t="s">
        <v>4362</v>
      </c>
      <c r="C2107" t="s">
        <v>4363</v>
      </c>
      <c r="D2107" t="s">
        <v>29</v>
      </c>
      <c r="E2107" t="s">
        <v>44</v>
      </c>
      <c r="F2107" t="s">
        <v>67</v>
      </c>
      <c r="G2107" t="s">
        <v>68</v>
      </c>
      <c r="H2107" t="s">
        <v>68</v>
      </c>
      <c r="I2107" t="s">
        <v>34</v>
      </c>
      <c r="J2107" t="s">
        <v>5144</v>
      </c>
      <c r="K2107" s="3">
        <v>41167</v>
      </c>
      <c r="L2107" t="s">
        <v>136</v>
      </c>
      <c r="M2107" t="s">
        <v>5147</v>
      </c>
      <c r="N2107" t="s">
        <v>5148</v>
      </c>
      <c r="O2107" t="s">
        <v>39</v>
      </c>
      <c r="P2107" t="s">
        <v>340</v>
      </c>
      <c r="Q2107">
        <v>3</v>
      </c>
      <c r="R2107" s="5">
        <v>11.18</v>
      </c>
      <c r="S2107" s="5">
        <v>12</v>
      </c>
      <c r="T2107" s="5">
        <v>36</v>
      </c>
      <c r="U2107">
        <v>0</v>
      </c>
      <c r="V2107" s="5">
        <v>2.46</v>
      </c>
      <c r="W2107" t="s">
        <v>41</v>
      </c>
      <c r="X2107" s="3">
        <v>41172</v>
      </c>
      <c r="Y2107" s="3">
        <v>41175</v>
      </c>
      <c r="Z2107">
        <v>8</v>
      </c>
      <c r="AA2107" t="s">
        <v>8399</v>
      </c>
      <c r="AB2107">
        <f t="shared" si="162"/>
        <v>3</v>
      </c>
      <c r="AC2107" t="str">
        <f t="shared" si="160"/>
        <v>Saturday</v>
      </c>
      <c r="AD2107" s="5">
        <v>5.0570000000000004</v>
      </c>
      <c r="AE2107">
        <v>2012</v>
      </c>
      <c r="AF2107">
        <v>37</v>
      </c>
      <c r="AG2107" s="14">
        <f t="shared" si="161"/>
        <v>6.8333333333333329E-2</v>
      </c>
      <c r="AH2107">
        <f t="shared" si="163"/>
        <v>1</v>
      </c>
      <c r="AI2107">
        <f t="shared" si="164"/>
        <v>3</v>
      </c>
    </row>
    <row r="2108" spans="1:35" x14ac:dyDescent="0.35">
      <c r="A2108">
        <v>2107</v>
      </c>
      <c r="B2108" t="s">
        <v>620</v>
      </c>
      <c r="C2108" t="s">
        <v>621</v>
      </c>
      <c r="D2108" t="s">
        <v>112</v>
      </c>
      <c r="E2108" t="s">
        <v>84</v>
      </c>
      <c r="F2108" t="s">
        <v>740</v>
      </c>
      <c r="G2108" t="s">
        <v>2339</v>
      </c>
      <c r="H2108" t="s">
        <v>2340</v>
      </c>
      <c r="I2108" t="s">
        <v>34</v>
      </c>
      <c r="J2108" t="s">
        <v>5149</v>
      </c>
      <c r="K2108" s="3">
        <v>40725</v>
      </c>
      <c r="L2108" t="s">
        <v>215</v>
      </c>
      <c r="M2108" t="s">
        <v>1796</v>
      </c>
      <c r="N2108" t="s">
        <v>1797</v>
      </c>
      <c r="O2108" t="s">
        <v>39</v>
      </c>
      <c r="P2108" t="s">
        <v>61</v>
      </c>
      <c r="Q2108">
        <v>11</v>
      </c>
      <c r="R2108" s="5">
        <v>7.4763636363636374</v>
      </c>
      <c r="S2108" s="5">
        <v>12.636363636363637</v>
      </c>
      <c r="T2108" s="5">
        <v>139</v>
      </c>
      <c r="U2108">
        <v>0</v>
      </c>
      <c r="V2108" s="5">
        <v>56.76</v>
      </c>
      <c r="W2108" t="s">
        <v>155</v>
      </c>
      <c r="X2108" s="3">
        <v>40727</v>
      </c>
      <c r="Y2108" s="3">
        <v>40729</v>
      </c>
      <c r="Z2108">
        <v>4</v>
      </c>
      <c r="AA2108" t="s">
        <v>8399</v>
      </c>
      <c r="AB2108">
        <f t="shared" si="162"/>
        <v>2</v>
      </c>
      <c r="AC2108" t="str">
        <f t="shared" si="160"/>
        <v>Friday</v>
      </c>
      <c r="AD2108" s="5">
        <v>30.887</v>
      </c>
      <c r="AE2108">
        <v>2011</v>
      </c>
      <c r="AF2108">
        <v>27</v>
      </c>
      <c r="AG2108" s="14">
        <f t="shared" si="161"/>
        <v>0.40834532374100718</v>
      </c>
      <c r="AH2108">
        <f t="shared" si="163"/>
        <v>1</v>
      </c>
      <c r="AI2108">
        <f t="shared" si="164"/>
        <v>2</v>
      </c>
    </row>
    <row r="2109" spans="1:35" x14ac:dyDescent="0.35">
      <c r="A2109">
        <v>2108</v>
      </c>
      <c r="B2109" t="s">
        <v>620</v>
      </c>
      <c r="C2109" t="s">
        <v>621</v>
      </c>
      <c r="D2109" t="s">
        <v>112</v>
      </c>
      <c r="E2109" t="s">
        <v>84</v>
      </c>
      <c r="F2109" t="s">
        <v>740</v>
      </c>
      <c r="G2109" t="s">
        <v>2339</v>
      </c>
      <c r="H2109" t="s">
        <v>2340</v>
      </c>
      <c r="I2109" t="s">
        <v>34</v>
      </c>
      <c r="J2109" t="s">
        <v>5149</v>
      </c>
      <c r="K2109" s="3">
        <v>40725</v>
      </c>
      <c r="L2109" t="s">
        <v>215</v>
      </c>
      <c r="M2109" t="s">
        <v>4733</v>
      </c>
      <c r="N2109" t="s">
        <v>4734</v>
      </c>
      <c r="O2109" t="s">
        <v>39</v>
      </c>
      <c r="P2109" t="s">
        <v>340</v>
      </c>
      <c r="Q2109">
        <v>2</v>
      </c>
      <c r="R2109" s="5">
        <v>27</v>
      </c>
      <c r="S2109" s="5">
        <v>31</v>
      </c>
      <c r="T2109" s="5">
        <v>62</v>
      </c>
      <c r="U2109">
        <v>0</v>
      </c>
      <c r="V2109" s="5">
        <v>8</v>
      </c>
      <c r="W2109" t="s">
        <v>155</v>
      </c>
      <c r="X2109" s="3">
        <v>40727</v>
      </c>
      <c r="Y2109" s="3">
        <v>40727</v>
      </c>
      <c r="Z2109">
        <v>2</v>
      </c>
      <c r="AA2109" t="s">
        <v>8400</v>
      </c>
      <c r="AB2109">
        <f t="shared" si="162"/>
        <v>0</v>
      </c>
      <c r="AC2109" t="str">
        <f t="shared" si="160"/>
        <v>Friday</v>
      </c>
      <c r="AD2109" s="5">
        <v>16.061</v>
      </c>
      <c r="AE2109">
        <v>2011</v>
      </c>
      <c r="AF2109">
        <v>27</v>
      </c>
      <c r="AG2109" s="14">
        <f t="shared" si="161"/>
        <v>0.12903225806451613</v>
      </c>
      <c r="AH2109">
        <f t="shared" si="163"/>
        <v>0</v>
      </c>
      <c r="AI2109" t="str">
        <f t="shared" si="164"/>
        <v xml:space="preserve"> </v>
      </c>
    </row>
    <row r="2110" spans="1:35" x14ac:dyDescent="0.35">
      <c r="A2110">
        <v>2109</v>
      </c>
      <c r="B2110" t="s">
        <v>620</v>
      </c>
      <c r="C2110" t="s">
        <v>621</v>
      </c>
      <c r="D2110" t="s">
        <v>112</v>
      </c>
      <c r="E2110" t="s">
        <v>84</v>
      </c>
      <c r="F2110" t="s">
        <v>740</v>
      </c>
      <c r="G2110" t="s">
        <v>2339</v>
      </c>
      <c r="H2110" t="s">
        <v>2340</v>
      </c>
      <c r="I2110" t="s">
        <v>34</v>
      </c>
      <c r="J2110" t="s">
        <v>5149</v>
      </c>
      <c r="K2110" s="3">
        <v>40725</v>
      </c>
      <c r="L2110" t="s">
        <v>215</v>
      </c>
      <c r="M2110" t="s">
        <v>5150</v>
      </c>
      <c r="N2110" t="s">
        <v>5151</v>
      </c>
      <c r="O2110" t="s">
        <v>51</v>
      </c>
      <c r="P2110" t="s">
        <v>55</v>
      </c>
      <c r="Q2110">
        <v>4</v>
      </c>
      <c r="R2110" s="5">
        <v>85.63</v>
      </c>
      <c r="S2110" s="5">
        <v>115.75</v>
      </c>
      <c r="T2110" s="5">
        <v>463</v>
      </c>
      <c r="U2110">
        <v>0</v>
      </c>
      <c r="V2110" s="5">
        <v>120.48</v>
      </c>
      <c r="W2110" t="s">
        <v>155</v>
      </c>
      <c r="X2110" s="3">
        <v>40727</v>
      </c>
      <c r="Y2110" s="3">
        <v>40727</v>
      </c>
      <c r="Z2110">
        <v>2</v>
      </c>
      <c r="AA2110" t="s">
        <v>8400</v>
      </c>
      <c r="AB2110">
        <f t="shared" si="162"/>
        <v>0</v>
      </c>
      <c r="AC2110" t="str">
        <f t="shared" si="160"/>
        <v>Friday</v>
      </c>
      <c r="AD2110" s="5">
        <v>30.137</v>
      </c>
      <c r="AE2110">
        <v>2011</v>
      </c>
      <c r="AF2110">
        <v>27</v>
      </c>
      <c r="AG2110" s="14">
        <f t="shared" si="161"/>
        <v>0.2602159827213823</v>
      </c>
      <c r="AH2110">
        <f t="shared" si="163"/>
        <v>0</v>
      </c>
      <c r="AI2110" t="str">
        <f t="shared" si="164"/>
        <v xml:space="preserve"> </v>
      </c>
    </row>
    <row r="2111" spans="1:35" x14ac:dyDescent="0.35">
      <c r="A2111">
        <v>2110</v>
      </c>
      <c r="B2111" t="s">
        <v>1560</v>
      </c>
      <c r="C2111" t="s">
        <v>1561</v>
      </c>
      <c r="D2111" t="s">
        <v>29</v>
      </c>
      <c r="E2111" t="s">
        <v>44</v>
      </c>
      <c r="F2111" t="s">
        <v>67</v>
      </c>
      <c r="G2111" t="s">
        <v>68</v>
      </c>
      <c r="H2111" t="s">
        <v>3819</v>
      </c>
      <c r="I2111" t="s">
        <v>34</v>
      </c>
      <c r="J2111" t="s">
        <v>5152</v>
      </c>
      <c r="K2111" s="3">
        <v>41256</v>
      </c>
      <c r="L2111" t="s">
        <v>98</v>
      </c>
      <c r="M2111" t="s">
        <v>2505</v>
      </c>
      <c r="N2111" t="s">
        <v>2506</v>
      </c>
      <c r="O2111" t="s">
        <v>39</v>
      </c>
      <c r="P2111" t="s">
        <v>64</v>
      </c>
      <c r="Q2111">
        <v>5</v>
      </c>
      <c r="R2111" s="5">
        <v>6.68</v>
      </c>
      <c r="S2111" s="5">
        <v>9</v>
      </c>
      <c r="T2111" s="5">
        <v>45</v>
      </c>
      <c r="U2111">
        <v>0</v>
      </c>
      <c r="V2111" s="5">
        <v>11.6</v>
      </c>
      <c r="W2111" t="s">
        <v>41</v>
      </c>
      <c r="X2111" s="3">
        <v>41261</v>
      </c>
      <c r="Y2111" s="3">
        <v>41264</v>
      </c>
      <c r="Z2111">
        <v>8</v>
      </c>
      <c r="AA2111" t="s">
        <v>8399</v>
      </c>
      <c r="AB2111">
        <f t="shared" si="162"/>
        <v>3</v>
      </c>
      <c r="AC2111" t="str">
        <f t="shared" si="160"/>
        <v>Thursday</v>
      </c>
      <c r="AD2111" s="5">
        <v>7.056</v>
      </c>
      <c r="AE2111">
        <v>2012</v>
      </c>
      <c r="AF2111">
        <v>50</v>
      </c>
      <c r="AG2111" s="14">
        <f t="shared" si="161"/>
        <v>0.25777777777777777</v>
      </c>
      <c r="AH2111">
        <f t="shared" si="163"/>
        <v>1</v>
      </c>
      <c r="AI2111">
        <f t="shared" si="164"/>
        <v>3</v>
      </c>
    </row>
    <row r="2112" spans="1:35" x14ac:dyDescent="0.35">
      <c r="A2112">
        <v>2111</v>
      </c>
      <c r="B2112" t="s">
        <v>1560</v>
      </c>
      <c r="C2112" t="s">
        <v>1561</v>
      </c>
      <c r="D2112" t="s">
        <v>29</v>
      </c>
      <c r="E2112" t="s">
        <v>44</v>
      </c>
      <c r="F2112" t="s">
        <v>67</v>
      </c>
      <c r="G2112" t="s">
        <v>68</v>
      </c>
      <c r="H2112" t="s">
        <v>3819</v>
      </c>
      <c r="I2112" t="s">
        <v>34</v>
      </c>
      <c r="J2112" t="s">
        <v>5152</v>
      </c>
      <c r="K2112" s="3">
        <v>41256</v>
      </c>
      <c r="L2112" t="s">
        <v>98</v>
      </c>
      <c r="M2112" t="s">
        <v>1953</v>
      </c>
      <c r="N2112" t="s">
        <v>1954</v>
      </c>
      <c r="O2112" t="s">
        <v>51</v>
      </c>
      <c r="P2112" t="s">
        <v>93</v>
      </c>
      <c r="Q2112">
        <v>4</v>
      </c>
      <c r="R2112" s="5">
        <v>83.539999999999992</v>
      </c>
      <c r="S2112" s="5">
        <v>116</v>
      </c>
      <c r="T2112" s="5">
        <v>464</v>
      </c>
      <c r="U2112">
        <v>0</v>
      </c>
      <c r="V2112" s="5">
        <v>129.84</v>
      </c>
      <c r="W2112" t="s">
        <v>41</v>
      </c>
      <c r="X2112" s="3">
        <v>41261</v>
      </c>
      <c r="Y2112" s="3">
        <v>41261</v>
      </c>
      <c r="Z2112">
        <v>5</v>
      </c>
      <c r="AA2112" t="s">
        <v>8400</v>
      </c>
      <c r="AB2112">
        <f t="shared" si="162"/>
        <v>0</v>
      </c>
      <c r="AC2112" t="str">
        <f t="shared" si="160"/>
        <v>Thursday</v>
      </c>
      <c r="AD2112" s="5">
        <v>77.614000000000004</v>
      </c>
      <c r="AE2112">
        <v>2012</v>
      </c>
      <c r="AF2112">
        <v>50</v>
      </c>
      <c r="AG2112" s="14">
        <f t="shared" si="161"/>
        <v>0.27982758620689657</v>
      </c>
      <c r="AH2112">
        <f t="shared" si="163"/>
        <v>0</v>
      </c>
      <c r="AI2112" t="str">
        <f t="shared" si="164"/>
        <v xml:space="preserve"> </v>
      </c>
    </row>
    <row r="2113" spans="1:35" x14ac:dyDescent="0.35">
      <c r="A2113">
        <v>2112</v>
      </c>
      <c r="B2113" t="s">
        <v>1560</v>
      </c>
      <c r="C2113" t="s">
        <v>1561</v>
      </c>
      <c r="D2113" t="s">
        <v>29</v>
      </c>
      <c r="E2113" t="s">
        <v>44</v>
      </c>
      <c r="F2113" t="s">
        <v>67</v>
      </c>
      <c r="G2113" t="s">
        <v>68</v>
      </c>
      <c r="H2113" t="s">
        <v>3819</v>
      </c>
      <c r="I2113" t="s">
        <v>34</v>
      </c>
      <c r="J2113" t="s">
        <v>5152</v>
      </c>
      <c r="K2113" s="3">
        <v>41256</v>
      </c>
      <c r="L2113" t="s">
        <v>98</v>
      </c>
      <c r="M2113" t="s">
        <v>1990</v>
      </c>
      <c r="N2113" t="s">
        <v>1991</v>
      </c>
      <c r="O2113" t="s">
        <v>39</v>
      </c>
      <c r="P2113" t="s">
        <v>165</v>
      </c>
      <c r="Q2113">
        <v>3</v>
      </c>
      <c r="R2113" s="5">
        <v>36.43333333333333</v>
      </c>
      <c r="S2113" s="5">
        <v>38.333333333333329</v>
      </c>
      <c r="T2113" s="5">
        <v>114.99999999999999</v>
      </c>
      <c r="U2113">
        <v>0</v>
      </c>
      <c r="V2113" s="5">
        <v>5.7</v>
      </c>
      <c r="W2113" t="s">
        <v>41</v>
      </c>
      <c r="X2113" s="3">
        <v>41261</v>
      </c>
      <c r="Y2113" s="3">
        <v>41261</v>
      </c>
      <c r="Z2113">
        <v>5</v>
      </c>
      <c r="AA2113" t="s">
        <v>8400</v>
      </c>
      <c r="AB2113">
        <f t="shared" si="162"/>
        <v>0</v>
      </c>
      <c r="AC2113" t="str">
        <f t="shared" si="160"/>
        <v>Thursday</v>
      </c>
      <c r="AD2113" s="5">
        <v>14.512</v>
      </c>
      <c r="AE2113">
        <v>2012</v>
      </c>
      <c r="AF2113">
        <v>50</v>
      </c>
      <c r="AG2113" s="14">
        <f t="shared" si="161"/>
        <v>4.9565217391304359E-2</v>
      </c>
      <c r="AH2113">
        <f t="shared" si="163"/>
        <v>0</v>
      </c>
      <c r="AI2113" t="str">
        <f t="shared" si="164"/>
        <v xml:space="preserve"> </v>
      </c>
    </row>
    <row r="2114" spans="1:35" x14ac:dyDescent="0.35">
      <c r="A2114">
        <v>2113</v>
      </c>
      <c r="B2114" t="s">
        <v>2915</v>
      </c>
      <c r="C2114" t="s">
        <v>2916</v>
      </c>
      <c r="D2114" t="s">
        <v>29</v>
      </c>
      <c r="E2114" t="s">
        <v>30</v>
      </c>
      <c r="F2114" t="s">
        <v>31</v>
      </c>
      <c r="G2114" t="s">
        <v>32</v>
      </c>
      <c r="H2114" t="s">
        <v>33</v>
      </c>
      <c r="I2114" t="s">
        <v>34</v>
      </c>
      <c r="J2114" t="s">
        <v>5153</v>
      </c>
      <c r="K2114" s="3">
        <v>41561</v>
      </c>
      <c r="L2114" t="s">
        <v>36</v>
      </c>
      <c r="M2114" t="s">
        <v>5154</v>
      </c>
      <c r="N2114" t="s">
        <v>5155</v>
      </c>
      <c r="O2114" t="s">
        <v>39</v>
      </c>
      <c r="P2114" t="s">
        <v>64</v>
      </c>
      <c r="Q2114">
        <v>5</v>
      </c>
      <c r="R2114" s="5">
        <v>7.42</v>
      </c>
      <c r="S2114" s="5">
        <v>13.399999999999999</v>
      </c>
      <c r="T2114" s="5">
        <v>67</v>
      </c>
      <c r="U2114">
        <v>0</v>
      </c>
      <c r="V2114" s="5">
        <v>29.9</v>
      </c>
      <c r="W2114" t="s">
        <v>41</v>
      </c>
      <c r="X2114" s="3">
        <v>41566</v>
      </c>
      <c r="Y2114" s="3">
        <v>41566</v>
      </c>
      <c r="Z2114">
        <v>5</v>
      </c>
      <c r="AA2114" t="s">
        <v>8400</v>
      </c>
      <c r="AB2114">
        <f t="shared" si="162"/>
        <v>0</v>
      </c>
      <c r="AC2114" t="str">
        <f t="shared" ref="AC2114:AC2177" si="165">TEXT(K2114,"dddd")</f>
        <v>Monday</v>
      </c>
      <c r="AD2114" s="5">
        <v>5.25</v>
      </c>
      <c r="AE2114">
        <v>2013</v>
      </c>
      <c r="AF2114">
        <v>42</v>
      </c>
      <c r="AG2114" s="14">
        <f t="shared" ref="AG2114:AG2177" si="166">V2114/T2114</f>
        <v>0.44626865671641791</v>
      </c>
      <c r="AH2114">
        <f t="shared" si="163"/>
        <v>0</v>
      </c>
      <c r="AI2114" t="str">
        <f t="shared" si="164"/>
        <v xml:space="preserve"> </v>
      </c>
    </row>
    <row r="2115" spans="1:35" x14ac:dyDescent="0.35">
      <c r="A2115">
        <v>2114</v>
      </c>
      <c r="B2115" t="s">
        <v>2915</v>
      </c>
      <c r="C2115" t="s">
        <v>2916</v>
      </c>
      <c r="D2115" t="s">
        <v>29</v>
      </c>
      <c r="E2115" t="s">
        <v>30</v>
      </c>
      <c r="F2115" t="s">
        <v>31</v>
      </c>
      <c r="G2115" t="s">
        <v>32</v>
      </c>
      <c r="H2115" t="s">
        <v>33</v>
      </c>
      <c r="I2115" t="s">
        <v>34</v>
      </c>
      <c r="J2115" t="s">
        <v>5153</v>
      </c>
      <c r="K2115" s="3">
        <v>41561</v>
      </c>
      <c r="L2115" t="s">
        <v>36</v>
      </c>
      <c r="M2115" t="s">
        <v>5156</v>
      </c>
      <c r="N2115" t="s">
        <v>5157</v>
      </c>
      <c r="O2115" t="s">
        <v>39</v>
      </c>
      <c r="P2115" t="s">
        <v>90</v>
      </c>
      <c r="Q2115">
        <v>3</v>
      </c>
      <c r="R2115" s="5">
        <v>3.1866666666666661</v>
      </c>
      <c r="S2115" s="5">
        <v>5.6666666666666661</v>
      </c>
      <c r="T2115" s="5">
        <v>17</v>
      </c>
      <c r="U2115">
        <v>0</v>
      </c>
      <c r="V2115" s="5">
        <v>7.44</v>
      </c>
      <c r="W2115" t="s">
        <v>41</v>
      </c>
      <c r="X2115" s="3">
        <v>41566</v>
      </c>
      <c r="Y2115" s="3">
        <v>41566</v>
      </c>
      <c r="Z2115">
        <v>5</v>
      </c>
      <c r="AA2115" t="s">
        <v>8400</v>
      </c>
      <c r="AB2115">
        <f t="shared" ref="AB2115:AB2178" si="167">Y2115-X2115</f>
        <v>0</v>
      </c>
      <c r="AC2115" t="str">
        <f t="shared" si="165"/>
        <v>Monday</v>
      </c>
      <c r="AD2115" s="5">
        <v>1.2949999999999999</v>
      </c>
      <c r="AE2115">
        <v>2013</v>
      </c>
      <c r="AF2115">
        <v>42</v>
      </c>
      <c r="AG2115" s="14">
        <f t="shared" si="166"/>
        <v>0.43764705882352944</v>
      </c>
      <c r="AH2115">
        <f t="shared" ref="AH2115:AH2178" si="168">IF(AA2115 = "Late", 1, 0)</f>
        <v>0</v>
      </c>
      <c r="AI2115" t="str">
        <f t="shared" ref="AI2115:AI2178" si="169">IF(AB2115&gt;0, AB2115, " ")</f>
        <v xml:space="preserve"> </v>
      </c>
    </row>
    <row r="2116" spans="1:35" x14ac:dyDescent="0.35">
      <c r="A2116">
        <v>2115</v>
      </c>
      <c r="B2116" t="s">
        <v>2915</v>
      </c>
      <c r="C2116" t="s">
        <v>2916</v>
      </c>
      <c r="D2116" t="s">
        <v>29</v>
      </c>
      <c r="E2116" t="s">
        <v>30</v>
      </c>
      <c r="F2116" t="s">
        <v>31</v>
      </c>
      <c r="G2116" t="s">
        <v>32</v>
      </c>
      <c r="H2116" t="s">
        <v>33</v>
      </c>
      <c r="I2116" t="s">
        <v>34</v>
      </c>
      <c r="J2116" t="s">
        <v>5153</v>
      </c>
      <c r="K2116" s="3">
        <v>41561</v>
      </c>
      <c r="L2116" t="s">
        <v>36</v>
      </c>
      <c r="M2116" t="s">
        <v>3329</v>
      </c>
      <c r="N2116" t="s">
        <v>3330</v>
      </c>
      <c r="O2116" t="s">
        <v>39</v>
      </c>
      <c r="P2116" t="s">
        <v>64</v>
      </c>
      <c r="Q2116">
        <v>1</v>
      </c>
      <c r="R2116" s="5">
        <v>11.88</v>
      </c>
      <c r="S2116" s="5">
        <v>12</v>
      </c>
      <c r="T2116" s="5">
        <v>12</v>
      </c>
      <c r="U2116">
        <v>0</v>
      </c>
      <c r="V2116" s="5">
        <v>0.12</v>
      </c>
      <c r="W2116" t="s">
        <v>41</v>
      </c>
      <c r="X2116" s="3">
        <v>41566</v>
      </c>
      <c r="Y2116" s="3">
        <v>41568</v>
      </c>
      <c r="Z2116">
        <v>7</v>
      </c>
      <c r="AA2116" t="s">
        <v>8399</v>
      </c>
      <c r="AB2116">
        <f t="shared" si="167"/>
        <v>2</v>
      </c>
      <c r="AC2116" t="str">
        <f t="shared" si="165"/>
        <v>Monday</v>
      </c>
      <c r="AD2116" s="5">
        <v>0.68</v>
      </c>
      <c r="AE2116">
        <v>2013</v>
      </c>
      <c r="AF2116">
        <v>42</v>
      </c>
      <c r="AG2116" s="14">
        <f t="shared" si="166"/>
        <v>0.01</v>
      </c>
      <c r="AH2116">
        <f t="shared" si="168"/>
        <v>1</v>
      </c>
      <c r="AI2116">
        <f t="shared" si="169"/>
        <v>2</v>
      </c>
    </row>
    <row r="2117" spans="1:35" x14ac:dyDescent="0.35">
      <c r="A2117">
        <v>2116</v>
      </c>
      <c r="B2117" t="s">
        <v>5158</v>
      </c>
      <c r="C2117" t="s">
        <v>5159</v>
      </c>
      <c r="D2117" t="s">
        <v>112</v>
      </c>
      <c r="E2117" t="s">
        <v>44</v>
      </c>
      <c r="F2117" t="s">
        <v>1572</v>
      </c>
      <c r="G2117" t="s">
        <v>1573</v>
      </c>
      <c r="H2117" t="s">
        <v>1573</v>
      </c>
      <c r="I2117" t="s">
        <v>34</v>
      </c>
      <c r="J2117" t="s">
        <v>5160</v>
      </c>
      <c r="K2117" s="3">
        <v>41540</v>
      </c>
      <c r="L2117" t="s">
        <v>36</v>
      </c>
      <c r="M2117" t="s">
        <v>2086</v>
      </c>
      <c r="N2117" t="s">
        <v>2087</v>
      </c>
      <c r="O2117" t="s">
        <v>39</v>
      </c>
      <c r="P2117" t="s">
        <v>58</v>
      </c>
      <c r="Q2117">
        <v>13</v>
      </c>
      <c r="R2117" s="5">
        <v>1.7338461538461543</v>
      </c>
      <c r="S2117" s="5">
        <v>3.1538461538461542</v>
      </c>
      <c r="T2117" s="5">
        <v>41.000000000000007</v>
      </c>
      <c r="U2117">
        <v>0</v>
      </c>
      <c r="V2117" s="5">
        <v>18.46</v>
      </c>
      <c r="W2117" t="s">
        <v>41</v>
      </c>
      <c r="X2117" s="3">
        <v>41545</v>
      </c>
      <c r="Y2117" s="3">
        <v>41545</v>
      </c>
      <c r="Z2117">
        <v>5</v>
      </c>
      <c r="AA2117" t="s">
        <v>8400</v>
      </c>
      <c r="AB2117">
        <f t="shared" si="167"/>
        <v>0</v>
      </c>
      <c r="AC2117" t="str">
        <f t="shared" si="165"/>
        <v>Monday</v>
      </c>
      <c r="AD2117" s="5">
        <v>2.25</v>
      </c>
      <c r="AE2117">
        <v>2013</v>
      </c>
      <c r="AF2117">
        <v>39</v>
      </c>
      <c r="AG2117" s="14">
        <f t="shared" si="166"/>
        <v>0.45024390243902435</v>
      </c>
      <c r="AH2117">
        <f t="shared" si="168"/>
        <v>0</v>
      </c>
      <c r="AI2117" t="str">
        <f t="shared" si="169"/>
        <v xml:space="preserve"> </v>
      </c>
    </row>
    <row r="2118" spans="1:35" x14ac:dyDescent="0.35">
      <c r="A2118">
        <v>2117</v>
      </c>
      <c r="B2118" t="s">
        <v>5161</v>
      </c>
      <c r="C2118" t="s">
        <v>5162</v>
      </c>
      <c r="D2118" t="s">
        <v>29</v>
      </c>
      <c r="E2118" t="s">
        <v>44</v>
      </c>
      <c r="F2118" t="s">
        <v>67</v>
      </c>
      <c r="G2118" t="s">
        <v>253</v>
      </c>
      <c r="H2118" t="s">
        <v>5163</v>
      </c>
      <c r="I2118" t="s">
        <v>34</v>
      </c>
      <c r="J2118" t="s">
        <v>5164</v>
      </c>
      <c r="K2118" s="3">
        <v>41457</v>
      </c>
      <c r="L2118" t="s">
        <v>136</v>
      </c>
      <c r="M2118" t="s">
        <v>5165</v>
      </c>
      <c r="N2118" t="s">
        <v>5166</v>
      </c>
      <c r="O2118" t="s">
        <v>39</v>
      </c>
      <c r="P2118" t="s">
        <v>165</v>
      </c>
      <c r="Q2118">
        <v>3</v>
      </c>
      <c r="R2118" s="5">
        <v>25.026666666666671</v>
      </c>
      <c r="S2118" s="5">
        <v>31.666666666666671</v>
      </c>
      <c r="T2118" s="5">
        <v>95.000000000000014</v>
      </c>
      <c r="U2118">
        <v>0</v>
      </c>
      <c r="V2118" s="5">
        <v>19.920000000000002</v>
      </c>
      <c r="W2118" t="s">
        <v>139</v>
      </c>
      <c r="X2118" s="3">
        <v>41460</v>
      </c>
      <c r="Y2118" s="3">
        <v>41460</v>
      </c>
      <c r="Z2118">
        <v>3</v>
      </c>
      <c r="AA2118" t="s">
        <v>8400</v>
      </c>
      <c r="AB2118">
        <f t="shared" si="167"/>
        <v>0</v>
      </c>
      <c r="AC2118" t="str">
        <f t="shared" si="165"/>
        <v>Tuesday</v>
      </c>
      <c r="AD2118" s="5">
        <v>21.596</v>
      </c>
      <c r="AE2118">
        <v>2013</v>
      </c>
      <c r="AF2118">
        <v>27</v>
      </c>
      <c r="AG2118" s="14">
        <f t="shared" si="166"/>
        <v>0.20968421052631578</v>
      </c>
      <c r="AH2118">
        <f t="shared" si="168"/>
        <v>0</v>
      </c>
      <c r="AI2118" t="str">
        <f t="shared" si="169"/>
        <v xml:space="preserve"> </v>
      </c>
    </row>
    <row r="2119" spans="1:35" x14ac:dyDescent="0.35">
      <c r="A2119">
        <v>2118</v>
      </c>
      <c r="B2119" t="s">
        <v>5161</v>
      </c>
      <c r="C2119" t="s">
        <v>5162</v>
      </c>
      <c r="D2119" t="s">
        <v>29</v>
      </c>
      <c r="E2119" t="s">
        <v>44</v>
      </c>
      <c r="F2119" t="s">
        <v>67</v>
      </c>
      <c r="G2119" t="s">
        <v>253</v>
      </c>
      <c r="H2119" t="s">
        <v>5163</v>
      </c>
      <c r="I2119" t="s">
        <v>34</v>
      </c>
      <c r="J2119" t="s">
        <v>5164</v>
      </c>
      <c r="K2119" s="3">
        <v>41457</v>
      </c>
      <c r="L2119" t="s">
        <v>136</v>
      </c>
      <c r="M2119" t="s">
        <v>3671</v>
      </c>
      <c r="N2119" t="s">
        <v>3672</v>
      </c>
      <c r="O2119" t="s">
        <v>39</v>
      </c>
      <c r="P2119" t="s">
        <v>64</v>
      </c>
      <c r="Q2119">
        <v>1</v>
      </c>
      <c r="R2119" s="5">
        <v>4.4800000000000004</v>
      </c>
      <c r="S2119" s="5">
        <v>8</v>
      </c>
      <c r="T2119" s="5">
        <v>8</v>
      </c>
      <c r="U2119">
        <v>0</v>
      </c>
      <c r="V2119" s="5">
        <v>3.52</v>
      </c>
      <c r="W2119" t="s">
        <v>139</v>
      </c>
      <c r="X2119" s="3">
        <v>41460</v>
      </c>
      <c r="Y2119" s="3">
        <v>41463</v>
      </c>
      <c r="Z2119">
        <v>6</v>
      </c>
      <c r="AA2119" t="s">
        <v>8399</v>
      </c>
      <c r="AB2119">
        <f t="shared" si="167"/>
        <v>3</v>
      </c>
      <c r="AC2119" t="str">
        <f t="shared" si="165"/>
        <v>Tuesday</v>
      </c>
      <c r="AD2119" s="5">
        <v>0.76300000000000001</v>
      </c>
      <c r="AE2119">
        <v>2013</v>
      </c>
      <c r="AF2119">
        <v>27</v>
      </c>
      <c r="AG2119" s="14">
        <f t="shared" si="166"/>
        <v>0.44</v>
      </c>
      <c r="AH2119">
        <f t="shared" si="168"/>
        <v>1</v>
      </c>
      <c r="AI2119">
        <f t="shared" si="169"/>
        <v>3</v>
      </c>
    </row>
    <row r="2120" spans="1:35" x14ac:dyDescent="0.35">
      <c r="A2120">
        <v>2119</v>
      </c>
      <c r="B2120" t="s">
        <v>5161</v>
      </c>
      <c r="C2120" t="s">
        <v>5162</v>
      </c>
      <c r="D2120" t="s">
        <v>29</v>
      </c>
      <c r="E2120" t="s">
        <v>44</v>
      </c>
      <c r="F2120" t="s">
        <v>67</v>
      </c>
      <c r="G2120" t="s">
        <v>253</v>
      </c>
      <c r="H2120" t="s">
        <v>5163</v>
      </c>
      <c r="I2120" t="s">
        <v>34</v>
      </c>
      <c r="J2120" t="s">
        <v>5164</v>
      </c>
      <c r="K2120" s="3">
        <v>41457</v>
      </c>
      <c r="L2120" t="s">
        <v>136</v>
      </c>
      <c r="M2120" t="s">
        <v>5167</v>
      </c>
      <c r="N2120" t="s">
        <v>5168</v>
      </c>
      <c r="O2120" t="s">
        <v>51</v>
      </c>
      <c r="P2120" t="s">
        <v>52</v>
      </c>
      <c r="Q2120">
        <v>2</v>
      </c>
      <c r="R2120" s="5">
        <v>33.74</v>
      </c>
      <c r="S2120" s="5">
        <v>37.5</v>
      </c>
      <c r="T2120" s="5">
        <v>75</v>
      </c>
      <c r="U2120">
        <v>0</v>
      </c>
      <c r="V2120" s="5">
        <v>7.52</v>
      </c>
      <c r="W2120" t="s">
        <v>139</v>
      </c>
      <c r="X2120" s="3">
        <v>41460</v>
      </c>
      <c r="Y2120" s="3">
        <v>41460</v>
      </c>
      <c r="Z2120">
        <v>3</v>
      </c>
      <c r="AA2120" t="s">
        <v>8400</v>
      </c>
      <c r="AB2120">
        <f t="shared" si="167"/>
        <v>0</v>
      </c>
      <c r="AC2120" t="str">
        <f t="shared" si="165"/>
        <v>Tuesday</v>
      </c>
      <c r="AD2120" s="5">
        <v>4.7480000000000002</v>
      </c>
      <c r="AE2120">
        <v>2013</v>
      </c>
      <c r="AF2120">
        <v>27</v>
      </c>
      <c r="AG2120" s="14">
        <f t="shared" si="166"/>
        <v>0.10026666666666666</v>
      </c>
      <c r="AH2120">
        <f t="shared" si="168"/>
        <v>0</v>
      </c>
      <c r="AI2120" t="str">
        <f t="shared" si="169"/>
        <v xml:space="preserve"> </v>
      </c>
    </row>
    <row r="2121" spans="1:35" x14ac:dyDescent="0.35">
      <c r="A2121">
        <v>2120</v>
      </c>
      <c r="B2121" t="s">
        <v>5161</v>
      </c>
      <c r="C2121" t="s">
        <v>5162</v>
      </c>
      <c r="D2121" t="s">
        <v>29</v>
      </c>
      <c r="E2121" t="s">
        <v>44</v>
      </c>
      <c r="F2121" t="s">
        <v>67</v>
      </c>
      <c r="G2121" t="s">
        <v>253</v>
      </c>
      <c r="H2121" t="s">
        <v>5163</v>
      </c>
      <c r="I2121" t="s">
        <v>34</v>
      </c>
      <c r="J2121" t="s">
        <v>5164</v>
      </c>
      <c r="K2121" s="3">
        <v>41457</v>
      </c>
      <c r="L2121" t="s">
        <v>136</v>
      </c>
      <c r="M2121" t="s">
        <v>295</v>
      </c>
      <c r="N2121" t="s">
        <v>296</v>
      </c>
      <c r="O2121" t="s">
        <v>39</v>
      </c>
      <c r="P2121" t="s">
        <v>61</v>
      </c>
      <c r="Q2121">
        <v>3</v>
      </c>
      <c r="R2121" s="5">
        <v>11.546666666666669</v>
      </c>
      <c r="S2121" s="5">
        <v>12.66666666666667</v>
      </c>
      <c r="T2121" s="5">
        <v>38.000000000000007</v>
      </c>
      <c r="U2121">
        <v>0</v>
      </c>
      <c r="V2121" s="5">
        <v>3.36</v>
      </c>
      <c r="W2121" t="s">
        <v>139</v>
      </c>
      <c r="X2121" s="3">
        <v>41460</v>
      </c>
      <c r="Y2121" s="3">
        <v>41460</v>
      </c>
      <c r="Z2121">
        <v>3</v>
      </c>
      <c r="AA2121" t="s">
        <v>8400</v>
      </c>
      <c r="AB2121">
        <f t="shared" si="167"/>
        <v>0</v>
      </c>
      <c r="AC2121" t="str">
        <f t="shared" si="165"/>
        <v>Tuesday</v>
      </c>
      <c r="AD2121" s="5">
        <v>6.6920000000000002</v>
      </c>
      <c r="AE2121">
        <v>2013</v>
      </c>
      <c r="AF2121">
        <v>27</v>
      </c>
      <c r="AG2121" s="14">
        <f t="shared" si="166"/>
        <v>8.8421052631578928E-2</v>
      </c>
      <c r="AH2121">
        <f t="shared" si="168"/>
        <v>0</v>
      </c>
      <c r="AI2121" t="str">
        <f t="shared" si="169"/>
        <v xml:space="preserve"> </v>
      </c>
    </row>
    <row r="2122" spans="1:35" x14ac:dyDescent="0.35">
      <c r="A2122">
        <v>2121</v>
      </c>
      <c r="B2122" t="s">
        <v>285</v>
      </c>
      <c r="C2122" t="s">
        <v>286</v>
      </c>
      <c r="D2122" t="s">
        <v>29</v>
      </c>
      <c r="E2122" t="s">
        <v>44</v>
      </c>
      <c r="F2122" t="s">
        <v>45</v>
      </c>
      <c r="G2122" t="s">
        <v>46</v>
      </c>
      <c r="H2122" t="s">
        <v>47</v>
      </c>
      <c r="I2122" t="s">
        <v>34</v>
      </c>
      <c r="J2122" t="s">
        <v>5169</v>
      </c>
      <c r="K2122" s="3">
        <v>41369</v>
      </c>
      <c r="L2122" t="s">
        <v>215</v>
      </c>
      <c r="M2122" t="s">
        <v>5170</v>
      </c>
      <c r="N2122" t="s">
        <v>5171</v>
      </c>
      <c r="O2122" t="s">
        <v>72</v>
      </c>
      <c r="P2122" t="s">
        <v>79</v>
      </c>
      <c r="Q2122">
        <v>7</v>
      </c>
      <c r="R2122" s="5">
        <v>16.562857142857137</v>
      </c>
      <c r="S2122" s="5">
        <v>27.142857142857139</v>
      </c>
      <c r="T2122" s="5">
        <v>189.99999999999997</v>
      </c>
      <c r="U2122">
        <v>0</v>
      </c>
      <c r="V2122" s="5">
        <v>74.06</v>
      </c>
      <c r="W2122" t="s">
        <v>155</v>
      </c>
      <c r="X2122" s="3">
        <v>41371</v>
      </c>
      <c r="Y2122" s="3">
        <v>41374</v>
      </c>
      <c r="Z2122">
        <v>5</v>
      </c>
      <c r="AA2122" t="s">
        <v>8399</v>
      </c>
      <c r="AB2122">
        <f t="shared" si="167"/>
        <v>3</v>
      </c>
      <c r="AC2122" t="str">
        <f t="shared" si="165"/>
        <v>Friday</v>
      </c>
      <c r="AD2122" s="5">
        <v>79.381</v>
      </c>
      <c r="AE2122">
        <v>2013</v>
      </c>
      <c r="AF2122">
        <v>14</v>
      </c>
      <c r="AG2122" s="14">
        <f t="shared" si="166"/>
        <v>0.38978947368421057</v>
      </c>
      <c r="AH2122">
        <f t="shared" si="168"/>
        <v>1</v>
      </c>
      <c r="AI2122">
        <f t="shared" si="169"/>
        <v>3</v>
      </c>
    </row>
    <row r="2123" spans="1:35" x14ac:dyDescent="0.35">
      <c r="A2123">
        <v>2122</v>
      </c>
      <c r="B2123" t="s">
        <v>285</v>
      </c>
      <c r="C2123" t="s">
        <v>286</v>
      </c>
      <c r="D2123" t="s">
        <v>29</v>
      </c>
      <c r="E2123" t="s">
        <v>44</v>
      </c>
      <c r="F2123" t="s">
        <v>45</v>
      </c>
      <c r="G2123" t="s">
        <v>46</v>
      </c>
      <c r="H2123" t="s">
        <v>47</v>
      </c>
      <c r="I2123" t="s">
        <v>34</v>
      </c>
      <c r="J2123" t="s">
        <v>5169</v>
      </c>
      <c r="K2123" s="3">
        <v>41369</v>
      </c>
      <c r="L2123" t="s">
        <v>215</v>
      </c>
      <c r="M2123" t="s">
        <v>593</v>
      </c>
      <c r="N2123" t="s">
        <v>594</v>
      </c>
      <c r="O2123" t="s">
        <v>51</v>
      </c>
      <c r="P2123" t="s">
        <v>93</v>
      </c>
      <c r="Q2123">
        <v>3</v>
      </c>
      <c r="R2123" s="5">
        <v>76.546666666666667</v>
      </c>
      <c r="S2123" s="5">
        <v>95.666666666666671</v>
      </c>
      <c r="T2123" s="5">
        <v>287</v>
      </c>
      <c r="U2123">
        <v>0</v>
      </c>
      <c r="V2123" s="5">
        <v>57.36</v>
      </c>
      <c r="W2123" t="s">
        <v>155</v>
      </c>
      <c r="X2123" s="3">
        <v>41371</v>
      </c>
      <c r="Y2123" s="3">
        <v>41371</v>
      </c>
      <c r="Z2123">
        <v>2</v>
      </c>
      <c r="AA2123" t="s">
        <v>8400</v>
      </c>
      <c r="AB2123">
        <f t="shared" si="167"/>
        <v>0</v>
      </c>
      <c r="AC2123" t="str">
        <f t="shared" si="165"/>
        <v>Friday</v>
      </c>
      <c r="AD2123" s="5">
        <v>101.312</v>
      </c>
      <c r="AE2123">
        <v>2013</v>
      </c>
      <c r="AF2123">
        <v>14</v>
      </c>
      <c r="AG2123" s="14">
        <f t="shared" si="166"/>
        <v>0.19986062717770034</v>
      </c>
      <c r="AH2123">
        <f t="shared" si="168"/>
        <v>0</v>
      </c>
      <c r="AI2123" t="str">
        <f t="shared" si="169"/>
        <v xml:space="preserve"> </v>
      </c>
    </row>
    <row r="2124" spans="1:35" x14ac:dyDescent="0.35">
      <c r="A2124">
        <v>2123</v>
      </c>
      <c r="B2124" t="s">
        <v>285</v>
      </c>
      <c r="C2124" t="s">
        <v>286</v>
      </c>
      <c r="D2124" t="s">
        <v>29</v>
      </c>
      <c r="E2124" t="s">
        <v>44</v>
      </c>
      <c r="F2124" t="s">
        <v>45</v>
      </c>
      <c r="G2124" t="s">
        <v>46</v>
      </c>
      <c r="H2124" t="s">
        <v>47</v>
      </c>
      <c r="I2124" t="s">
        <v>34</v>
      </c>
      <c r="J2124" t="s">
        <v>5169</v>
      </c>
      <c r="K2124" s="3">
        <v>41369</v>
      </c>
      <c r="L2124" t="s">
        <v>215</v>
      </c>
      <c r="M2124" t="s">
        <v>5172</v>
      </c>
      <c r="N2124" t="s">
        <v>5173</v>
      </c>
      <c r="O2124" t="s">
        <v>39</v>
      </c>
      <c r="P2124" t="s">
        <v>58</v>
      </c>
      <c r="Q2124">
        <v>2</v>
      </c>
      <c r="R2124" s="5">
        <v>7.5</v>
      </c>
      <c r="S2124" s="5">
        <v>9</v>
      </c>
      <c r="T2124" s="5">
        <v>18</v>
      </c>
      <c r="U2124">
        <v>0</v>
      </c>
      <c r="V2124" s="5">
        <v>3</v>
      </c>
      <c r="W2124" t="s">
        <v>155</v>
      </c>
      <c r="X2124" s="3">
        <v>41371</v>
      </c>
      <c r="Y2124" s="3">
        <v>41371</v>
      </c>
      <c r="Z2124">
        <v>2</v>
      </c>
      <c r="AA2124" t="s">
        <v>8400</v>
      </c>
      <c r="AB2124">
        <f t="shared" si="167"/>
        <v>0</v>
      </c>
      <c r="AC2124" t="str">
        <f t="shared" si="165"/>
        <v>Friday</v>
      </c>
      <c r="AD2124" s="5">
        <v>6.375</v>
      </c>
      <c r="AE2124">
        <v>2013</v>
      </c>
      <c r="AF2124">
        <v>14</v>
      </c>
      <c r="AG2124" s="14">
        <f t="shared" si="166"/>
        <v>0.16666666666666666</v>
      </c>
      <c r="AH2124">
        <f t="shared" si="168"/>
        <v>0</v>
      </c>
      <c r="AI2124" t="str">
        <f t="shared" si="169"/>
        <v xml:space="preserve"> </v>
      </c>
    </row>
    <row r="2125" spans="1:35" x14ac:dyDescent="0.35">
      <c r="A2125">
        <v>2124</v>
      </c>
      <c r="B2125" t="s">
        <v>285</v>
      </c>
      <c r="C2125" t="s">
        <v>286</v>
      </c>
      <c r="D2125" t="s">
        <v>29</v>
      </c>
      <c r="E2125" t="s">
        <v>44</v>
      </c>
      <c r="F2125" t="s">
        <v>45</v>
      </c>
      <c r="G2125" t="s">
        <v>46</v>
      </c>
      <c r="H2125" t="s">
        <v>47</v>
      </c>
      <c r="I2125" t="s">
        <v>34</v>
      </c>
      <c r="J2125" t="s">
        <v>5169</v>
      </c>
      <c r="K2125" s="3">
        <v>41369</v>
      </c>
      <c r="L2125" t="s">
        <v>215</v>
      </c>
      <c r="M2125" t="s">
        <v>2759</v>
      </c>
      <c r="N2125" t="s">
        <v>2760</v>
      </c>
      <c r="O2125" t="s">
        <v>39</v>
      </c>
      <c r="P2125" t="s">
        <v>340</v>
      </c>
      <c r="Q2125">
        <v>3</v>
      </c>
      <c r="R2125" s="5">
        <v>7.8</v>
      </c>
      <c r="S2125" s="5">
        <v>11</v>
      </c>
      <c r="T2125" s="5">
        <v>33</v>
      </c>
      <c r="U2125">
        <v>0</v>
      </c>
      <c r="V2125" s="5">
        <v>9.6</v>
      </c>
      <c r="W2125" t="s">
        <v>155</v>
      </c>
      <c r="X2125" s="3">
        <v>41371</v>
      </c>
      <c r="Y2125" s="3">
        <v>41371</v>
      </c>
      <c r="Z2125">
        <v>2</v>
      </c>
      <c r="AA2125" t="s">
        <v>8400</v>
      </c>
      <c r="AB2125">
        <f t="shared" si="167"/>
        <v>0</v>
      </c>
      <c r="AC2125" t="str">
        <f t="shared" si="165"/>
        <v>Friday</v>
      </c>
      <c r="AD2125" s="5">
        <v>9.343</v>
      </c>
      <c r="AE2125">
        <v>2013</v>
      </c>
      <c r="AF2125">
        <v>14</v>
      </c>
      <c r="AG2125" s="14">
        <f t="shared" si="166"/>
        <v>0.29090909090909089</v>
      </c>
      <c r="AH2125">
        <f t="shared" si="168"/>
        <v>0</v>
      </c>
      <c r="AI2125" t="str">
        <f t="shared" si="169"/>
        <v xml:space="preserve"> </v>
      </c>
    </row>
    <row r="2126" spans="1:35" x14ac:dyDescent="0.35">
      <c r="A2126">
        <v>2125</v>
      </c>
      <c r="B2126" t="s">
        <v>285</v>
      </c>
      <c r="C2126" t="s">
        <v>286</v>
      </c>
      <c r="D2126" t="s">
        <v>29</v>
      </c>
      <c r="E2126" t="s">
        <v>44</v>
      </c>
      <c r="F2126" t="s">
        <v>45</v>
      </c>
      <c r="G2126" t="s">
        <v>46</v>
      </c>
      <c r="H2126" t="s">
        <v>47</v>
      </c>
      <c r="I2126" t="s">
        <v>34</v>
      </c>
      <c r="J2126" t="s">
        <v>5169</v>
      </c>
      <c r="K2126" s="3">
        <v>41369</v>
      </c>
      <c r="L2126" t="s">
        <v>215</v>
      </c>
      <c r="M2126" t="s">
        <v>5174</v>
      </c>
      <c r="N2126" t="s">
        <v>5175</v>
      </c>
      <c r="O2126" t="s">
        <v>39</v>
      </c>
      <c r="P2126" t="s">
        <v>340</v>
      </c>
      <c r="Q2126">
        <v>1</v>
      </c>
      <c r="R2126" s="5">
        <v>19.82</v>
      </c>
      <c r="S2126" s="5">
        <v>30</v>
      </c>
      <c r="T2126" s="5">
        <v>30</v>
      </c>
      <c r="U2126">
        <v>0</v>
      </c>
      <c r="V2126" s="5">
        <v>10.18</v>
      </c>
      <c r="W2126" t="s">
        <v>155</v>
      </c>
      <c r="X2126" s="3">
        <v>41371</v>
      </c>
      <c r="Y2126" s="3">
        <v>41371</v>
      </c>
      <c r="Z2126">
        <v>2</v>
      </c>
      <c r="AA2126" t="s">
        <v>8400</v>
      </c>
      <c r="AB2126">
        <f t="shared" si="167"/>
        <v>0</v>
      </c>
      <c r="AC2126" t="str">
        <f t="shared" si="165"/>
        <v>Friday</v>
      </c>
      <c r="AD2126" s="5">
        <v>8.2560000000000002</v>
      </c>
      <c r="AE2126">
        <v>2013</v>
      </c>
      <c r="AF2126">
        <v>14</v>
      </c>
      <c r="AG2126" s="14">
        <f t="shared" si="166"/>
        <v>0.33933333333333332</v>
      </c>
      <c r="AH2126">
        <f t="shared" si="168"/>
        <v>0</v>
      </c>
      <c r="AI2126" t="str">
        <f t="shared" si="169"/>
        <v xml:space="preserve"> </v>
      </c>
    </row>
    <row r="2127" spans="1:35" x14ac:dyDescent="0.35">
      <c r="A2127">
        <v>2126</v>
      </c>
      <c r="B2127" t="s">
        <v>4979</v>
      </c>
      <c r="C2127" t="s">
        <v>4980</v>
      </c>
      <c r="D2127" t="s">
        <v>112</v>
      </c>
      <c r="E2127" t="s">
        <v>84</v>
      </c>
      <c r="F2127" t="s">
        <v>740</v>
      </c>
      <c r="G2127" t="s">
        <v>741</v>
      </c>
      <c r="H2127" t="s">
        <v>741</v>
      </c>
      <c r="I2127" t="s">
        <v>34</v>
      </c>
      <c r="J2127" t="s">
        <v>5176</v>
      </c>
      <c r="K2127" s="3">
        <v>41411</v>
      </c>
      <c r="L2127" t="s">
        <v>36</v>
      </c>
      <c r="M2127" t="s">
        <v>493</v>
      </c>
      <c r="N2127" t="s">
        <v>494</v>
      </c>
      <c r="O2127" t="s">
        <v>51</v>
      </c>
      <c r="P2127" t="s">
        <v>93</v>
      </c>
      <c r="Q2127">
        <v>3</v>
      </c>
      <c r="R2127" s="5">
        <v>28.86</v>
      </c>
      <c r="S2127" s="5">
        <v>37</v>
      </c>
      <c r="T2127" s="5">
        <v>111</v>
      </c>
      <c r="U2127">
        <v>0</v>
      </c>
      <c r="V2127" s="5">
        <v>24.42</v>
      </c>
      <c r="W2127" t="s">
        <v>242</v>
      </c>
      <c r="X2127" s="3">
        <v>41411</v>
      </c>
      <c r="Y2127" s="3">
        <v>41413</v>
      </c>
      <c r="Z2127">
        <v>2</v>
      </c>
      <c r="AA2127" t="s">
        <v>8399</v>
      </c>
      <c r="AB2127">
        <f t="shared" si="167"/>
        <v>2</v>
      </c>
      <c r="AC2127" t="str">
        <f t="shared" si="165"/>
        <v>Friday</v>
      </c>
      <c r="AD2127" s="5">
        <v>3.3940000000000001</v>
      </c>
      <c r="AE2127">
        <v>2013</v>
      </c>
      <c r="AF2127">
        <v>20</v>
      </c>
      <c r="AG2127" s="14">
        <f t="shared" si="166"/>
        <v>0.22000000000000003</v>
      </c>
      <c r="AH2127">
        <f t="shared" si="168"/>
        <v>1</v>
      </c>
      <c r="AI2127">
        <f t="shared" si="169"/>
        <v>2</v>
      </c>
    </row>
    <row r="2128" spans="1:35" x14ac:dyDescent="0.35">
      <c r="A2128">
        <v>2127</v>
      </c>
      <c r="B2128" t="s">
        <v>4979</v>
      </c>
      <c r="C2128" t="s">
        <v>4980</v>
      </c>
      <c r="D2128" t="s">
        <v>112</v>
      </c>
      <c r="E2128" t="s">
        <v>84</v>
      </c>
      <c r="F2128" t="s">
        <v>740</v>
      </c>
      <c r="G2128" t="s">
        <v>741</v>
      </c>
      <c r="H2128" t="s">
        <v>741</v>
      </c>
      <c r="I2128" t="s">
        <v>34</v>
      </c>
      <c r="J2128" t="s">
        <v>5176</v>
      </c>
      <c r="K2128" s="3">
        <v>41411</v>
      </c>
      <c r="L2128" t="s">
        <v>36</v>
      </c>
      <c r="M2128" t="s">
        <v>5167</v>
      </c>
      <c r="N2128" t="s">
        <v>5168</v>
      </c>
      <c r="O2128" t="s">
        <v>51</v>
      </c>
      <c r="P2128" t="s">
        <v>52</v>
      </c>
      <c r="Q2128">
        <v>3</v>
      </c>
      <c r="R2128" s="5">
        <v>33.906666666666673</v>
      </c>
      <c r="S2128" s="5">
        <v>37.666666666666671</v>
      </c>
      <c r="T2128" s="5">
        <v>113.00000000000001</v>
      </c>
      <c r="U2128">
        <v>0</v>
      </c>
      <c r="V2128" s="5">
        <v>11.28</v>
      </c>
      <c r="W2128" t="s">
        <v>242</v>
      </c>
      <c r="X2128" s="3">
        <v>41411</v>
      </c>
      <c r="Y2128" s="3">
        <v>41411</v>
      </c>
      <c r="Z2128">
        <v>0</v>
      </c>
      <c r="AA2128" t="s">
        <v>8400</v>
      </c>
      <c r="AB2128">
        <f t="shared" si="167"/>
        <v>0</v>
      </c>
      <c r="AC2128" t="str">
        <f t="shared" si="165"/>
        <v>Friday</v>
      </c>
      <c r="AD2128" s="5">
        <v>15.438000000000001</v>
      </c>
      <c r="AE2128">
        <v>2013</v>
      </c>
      <c r="AF2128">
        <v>20</v>
      </c>
      <c r="AG2128" s="14">
        <f t="shared" si="166"/>
        <v>9.9823008849557499E-2</v>
      </c>
      <c r="AH2128">
        <f t="shared" si="168"/>
        <v>0</v>
      </c>
      <c r="AI2128" t="str">
        <f t="shared" si="169"/>
        <v xml:space="preserve"> </v>
      </c>
    </row>
    <row r="2129" spans="1:35" x14ac:dyDescent="0.35">
      <c r="A2129">
        <v>2128</v>
      </c>
      <c r="B2129" t="s">
        <v>2737</v>
      </c>
      <c r="C2129" t="s">
        <v>2738</v>
      </c>
      <c r="D2129" t="s">
        <v>112</v>
      </c>
      <c r="E2129" t="s">
        <v>84</v>
      </c>
      <c r="F2129" t="s">
        <v>85</v>
      </c>
      <c r="G2129" t="s">
        <v>86</v>
      </c>
      <c r="H2129" t="s">
        <v>86</v>
      </c>
      <c r="I2129" t="s">
        <v>34</v>
      </c>
      <c r="J2129" t="s">
        <v>5177</v>
      </c>
      <c r="K2129" s="3">
        <v>40800</v>
      </c>
      <c r="L2129" t="s">
        <v>36</v>
      </c>
      <c r="M2129" t="s">
        <v>3695</v>
      </c>
      <c r="N2129" t="s">
        <v>3696</v>
      </c>
      <c r="O2129" t="s">
        <v>39</v>
      </c>
      <c r="P2129" t="s">
        <v>40</v>
      </c>
      <c r="Q2129">
        <v>7</v>
      </c>
      <c r="R2129" s="5">
        <v>6.7914285714285709</v>
      </c>
      <c r="S2129" s="5">
        <v>8.5714285714285712</v>
      </c>
      <c r="T2129" s="5">
        <v>60</v>
      </c>
      <c r="U2129">
        <v>0</v>
      </c>
      <c r="V2129" s="5">
        <v>12.46</v>
      </c>
      <c r="W2129" t="s">
        <v>41</v>
      </c>
      <c r="X2129" s="3">
        <v>40805</v>
      </c>
      <c r="Y2129" s="3">
        <v>40805</v>
      </c>
      <c r="Z2129">
        <v>5</v>
      </c>
      <c r="AA2129" t="s">
        <v>8400</v>
      </c>
      <c r="AB2129">
        <f t="shared" si="167"/>
        <v>0</v>
      </c>
      <c r="AC2129" t="str">
        <f t="shared" si="165"/>
        <v>Wednesday</v>
      </c>
      <c r="AD2129" s="5">
        <v>4.5999999999999996</v>
      </c>
      <c r="AE2129">
        <v>2011</v>
      </c>
      <c r="AF2129">
        <v>38</v>
      </c>
      <c r="AG2129" s="14">
        <f t="shared" si="166"/>
        <v>0.20766666666666669</v>
      </c>
      <c r="AH2129">
        <f t="shared" si="168"/>
        <v>0</v>
      </c>
      <c r="AI2129" t="str">
        <f t="shared" si="169"/>
        <v xml:space="preserve"> </v>
      </c>
    </row>
    <row r="2130" spans="1:35" x14ac:dyDescent="0.35">
      <c r="A2130">
        <v>2129</v>
      </c>
      <c r="B2130" t="s">
        <v>2737</v>
      </c>
      <c r="C2130" t="s">
        <v>2738</v>
      </c>
      <c r="D2130" t="s">
        <v>112</v>
      </c>
      <c r="E2130" t="s">
        <v>84</v>
      </c>
      <c r="F2130" t="s">
        <v>85</v>
      </c>
      <c r="G2130" t="s">
        <v>86</v>
      </c>
      <c r="H2130" t="s">
        <v>86</v>
      </c>
      <c r="I2130" t="s">
        <v>34</v>
      </c>
      <c r="J2130" t="s">
        <v>5177</v>
      </c>
      <c r="K2130" s="3">
        <v>40800</v>
      </c>
      <c r="L2130" t="s">
        <v>36</v>
      </c>
      <c r="M2130" t="s">
        <v>593</v>
      </c>
      <c r="N2130" t="s">
        <v>594</v>
      </c>
      <c r="O2130" t="s">
        <v>51</v>
      </c>
      <c r="P2130" t="s">
        <v>93</v>
      </c>
      <c r="Q2130">
        <v>4</v>
      </c>
      <c r="R2130" s="5">
        <v>76.38</v>
      </c>
      <c r="S2130" s="5">
        <v>95.5</v>
      </c>
      <c r="T2130" s="5">
        <v>382</v>
      </c>
      <c r="U2130">
        <v>0</v>
      </c>
      <c r="V2130" s="5">
        <v>76.48</v>
      </c>
      <c r="W2130" t="s">
        <v>41</v>
      </c>
      <c r="X2130" s="3">
        <v>40805</v>
      </c>
      <c r="Y2130" s="3">
        <v>40806</v>
      </c>
      <c r="Z2130">
        <v>6</v>
      </c>
      <c r="AA2130" t="s">
        <v>8399</v>
      </c>
      <c r="AB2130">
        <f t="shared" si="167"/>
        <v>1</v>
      </c>
      <c r="AC2130" t="str">
        <f t="shared" si="165"/>
        <v>Wednesday</v>
      </c>
      <c r="AD2130" s="5">
        <v>19.864999999999998</v>
      </c>
      <c r="AE2130">
        <v>2011</v>
      </c>
      <c r="AF2130">
        <v>38</v>
      </c>
      <c r="AG2130" s="14">
        <f t="shared" si="166"/>
        <v>0.20020942408376965</v>
      </c>
      <c r="AH2130">
        <f t="shared" si="168"/>
        <v>1</v>
      </c>
      <c r="AI2130">
        <f t="shared" si="169"/>
        <v>1</v>
      </c>
    </row>
    <row r="2131" spans="1:35" x14ac:dyDescent="0.35">
      <c r="A2131">
        <v>2130</v>
      </c>
      <c r="B2131" t="s">
        <v>2991</v>
      </c>
      <c r="C2131" t="s">
        <v>2992</v>
      </c>
      <c r="D2131" t="s">
        <v>112</v>
      </c>
      <c r="E2131" t="s">
        <v>84</v>
      </c>
      <c r="F2131" t="s">
        <v>463</v>
      </c>
      <c r="G2131" t="s">
        <v>463</v>
      </c>
      <c r="H2131" t="s">
        <v>464</v>
      </c>
      <c r="I2131" t="s">
        <v>34</v>
      </c>
      <c r="J2131" t="s">
        <v>5178</v>
      </c>
      <c r="K2131" s="3">
        <v>40613</v>
      </c>
      <c r="L2131" t="s">
        <v>36</v>
      </c>
      <c r="M2131" t="s">
        <v>3705</v>
      </c>
      <c r="N2131" t="s">
        <v>3706</v>
      </c>
      <c r="O2131" t="s">
        <v>39</v>
      </c>
      <c r="P2131" t="s">
        <v>58</v>
      </c>
      <c r="Q2131">
        <v>3</v>
      </c>
      <c r="R2131" s="5">
        <v>4.1399999999999997</v>
      </c>
      <c r="S2131" s="5">
        <v>6</v>
      </c>
      <c r="T2131" s="5">
        <v>18</v>
      </c>
      <c r="U2131">
        <v>0</v>
      </c>
      <c r="V2131" s="5">
        <v>5.58</v>
      </c>
      <c r="W2131" t="s">
        <v>41</v>
      </c>
      <c r="X2131" s="3">
        <v>40618</v>
      </c>
      <c r="Y2131" s="3">
        <v>40618</v>
      </c>
      <c r="Z2131">
        <v>5</v>
      </c>
      <c r="AA2131" t="s">
        <v>8400</v>
      </c>
      <c r="AB2131">
        <f t="shared" si="167"/>
        <v>0</v>
      </c>
      <c r="AC2131" t="str">
        <f t="shared" si="165"/>
        <v>Friday</v>
      </c>
      <c r="AD2131" s="5">
        <v>1.413</v>
      </c>
      <c r="AE2131">
        <v>2011</v>
      </c>
      <c r="AF2131">
        <v>11</v>
      </c>
      <c r="AG2131" s="14">
        <f t="shared" si="166"/>
        <v>0.31</v>
      </c>
      <c r="AH2131">
        <f t="shared" si="168"/>
        <v>0</v>
      </c>
      <c r="AI2131" t="str">
        <f t="shared" si="169"/>
        <v xml:space="preserve"> </v>
      </c>
    </row>
    <row r="2132" spans="1:35" x14ac:dyDescent="0.35">
      <c r="A2132">
        <v>2131</v>
      </c>
      <c r="B2132" t="s">
        <v>2991</v>
      </c>
      <c r="C2132" t="s">
        <v>2992</v>
      </c>
      <c r="D2132" t="s">
        <v>112</v>
      </c>
      <c r="E2132" t="s">
        <v>84</v>
      </c>
      <c r="F2132" t="s">
        <v>463</v>
      </c>
      <c r="G2132" t="s">
        <v>463</v>
      </c>
      <c r="H2132" t="s">
        <v>464</v>
      </c>
      <c r="I2132" t="s">
        <v>34</v>
      </c>
      <c r="J2132" t="s">
        <v>5178</v>
      </c>
      <c r="K2132" s="3">
        <v>40613</v>
      </c>
      <c r="L2132" t="s">
        <v>36</v>
      </c>
      <c r="M2132" t="s">
        <v>2807</v>
      </c>
      <c r="N2132" t="s">
        <v>2808</v>
      </c>
      <c r="O2132" t="s">
        <v>39</v>
      </c>
      <c r="P2132" t="s">
        <v>58</v>
      </c>
      <c r="Q2132">
        <v>3</v>
      </c>
      <c r="R2132" s="5">
        <v>3.5933333333333333</v>
      </c>
      <c r="S2132" s="5">
        <v>4.333333333333333</v>
      </c>
      <c r="T2132" s="5">
        <v>13</v>
      </c>
      <c r="U2132">
        <v>0</v>
      </c>
      <c r="V2132" s="5">
        <v>2.2200000000000002</v>
      </c>
      <c r="W2132" t="s">
        <v>41</v>
      </c>
      <c r="X2132" s="3">
        <v>40618</v>
      </c>
      <c r="Y2132" s="3">
        <v>40618</v>
      </c>
      <c r="Z2132">
        <v>5</v>
      </c>
      <c r="AA2132" t="s">
        <v>8400</v>
      </c>
      <c r="AB2132">
        <f t="shared" si="167"/>
        <v>0</v>
      </c>
      <c r="AC2132" t="str">
        <f t="shared" si="165"/>
        <v>Friday</v>
      </c>
      <c r="AD2132" s="5">
        <v>0.81200000000000006</v>
      </c>
      <c r="AE2132">
        <v>2011</v>
      </c>
      <c r="AF2132">
        <v>11</v>
      </c>
      <c r="AG2132" s="14">
        <f t="shared" si="166"/>
        <v>0.17076923076923078</v>
      </c>
      <c r="AH2132">
        <f t="shared" si="168"/>
        <v>0</v>
      </c>
      <c r="AI2132" t="str">
        <f t="shared" si="169"/>
        <v xml:space="preserve"> </v>
      </c>
    </row>
    <row r="2133" spans="1:35" x14ac:dyDescent="0.35">
      <c r="A2133">
        <v>2132</v>
      </c>
      <c r="B2133" t="s">
        <v>2991</v>
      </c>
      <c r="C2133" t="s">
        <v>2992</v>
      </c>
      <c r="D2133" t="s">
        <v>112</v>
      </c>
      <c r="E2133" t="s">
        <v>84</v>
      </c>
      <c r="F2133" t="s">
        <v>463</v>
      </c>
      <c r="G2133" t="s">
        <v>463</v>
      </c>
      <c r="H2133" t="s">
        <v>464</v>
      </c>
      <c r="I2133" t="s">
        <v>34</v>
      </c>
      <c r="J2133" t="s">
        <v>5178</v>
      </c>
      <c r="K2133" s="3">
        <v>40613</v>
      </c>
      <c r="L2133" t="s">
        <v>36</v>
      </c>
      <c r="M2133" t="s">
        <v>4342</v>
      </c>
      <c r="N2133" t="s">
        <v>4343</v>
      </c>
      <c r="O2133" t="s">
        <v>72</v>
      </c>
      <c r="P2133" t="s">
        <v>162</v>
      </c>
      <c r="Q2133">
        <v>2</v>
      </c>
      <c r="R2133" s="5">
        <v>159.07860888000002</v>
      </c>
      <c r="S2133" s="5">
        <v>162.318806492986</v>
      </c>
      <c r="T2133" s="5">
        <v>323.98833776000004</v>
      </c>
      <c r="U2133">
        <v>2E-3</v>
      </c>
      <c r="V2133" s="5">
        <v>5.8311200000000003</v>
      </c>
      <c r="W2133" t="s">
        <v>41</v>
      </c>
      <c r="X2133" s="3">
        <v>40618</v>
      </c>
      <c r="Y2133" s="3">
        <v>40618</v>
      </c>
      <c r="Z2133">
        <v>5</v>
      </c>
      <c r="AA2133" t="s">
        <v>8400</v>
      </c>
      <c r="AB2133">
        <f t="shared" si="167"/>
        <v>0</v>
      </c>
      <c r="AC2133" t="str">
        <f t="shared" si="165"/>
        <v>Friday</v>
      </c>
      <c r="AD2133" s="5">
        <v>24.099</v>
      </c>
      <c r="AE2133">
        <v>2011</v>
      </c>
      <c r="AF2133">
        <v>11</v>
      </c>
      <c r="AG2133" s="14">
        <f t="shared" si="166"/>
        <v>1.7997931778394764E-2</v>
      </c>
      <c r="AH2133">
        <f t="shared" si="168"/>
        <v>0</v>
      </c>
      <c r="AI2133" t="str">
        <f t="shared" si="169"/>
        <v xml:space="preserve"> </v>
      </c>
    </row>
    <row r="2134" spans="1:35" x14ac:dyDescent="0.35">
      <c r="A2134">
        <v>2133</v>
      </c>
      <c r="B2134" t="s">
        <v>1965</v>
      </c>
      <c r="C2134" t="s">
        <v>1966</v>
      </c>
      <c r="D2134" t="s">
        <v>29</v>
      </c>
      <c r="E2134" t="s">
        <v>199</v>
      </c>
      <c r="F2134" t="s">
        <v>200</v>
      </c>
      <c r="G2134" t="s">
        <v>790</v>
      </c>
      <c r="H2134" t="s">
        <v>986</v>
      </c>
      <c r="I2134" t="s">
        <v>34</v>
      </c>
      <c r="J2134" t="s">
        <v>5179</v>
      </c>
      <c r="K2134" s="3">
        <v>40921</v>
      </c>
      <c r="L2134" t="s">
        <v>36</v>
      </c>
      <c r="M2134" t="s">
        <v>5180</v>
      </c>
      <c r="N2134" t="s">
        <v>5181</v>
      </c>
      <c r="O2134" t="s">
        <v>51</v>
      </c>
      <c r="P2134" t="s">
        <v>93</v>
      </c>
      <c r="Q2134">
        <v>4</v>
      </c>
      <c r="R2134" s="5">
        <v>67.33</v>
      </c>
      <c r="S2134" s="5">
        <v>92.25</v>
      </c>
      <c r="T2134" s="5">
        <v>369</v>
      </c>
      <c r="U2134">
        <v>0</v>
      </c>
      <c r="V2134" s="5">
        <v>99.68</v>
      </c>
      <c r="W2134" t="s">
        <v>41</v>
      </c>
      <c r="X2134" s="3">
        <v>40926</v>
      </c>
      <c r="Y2134" s="3">
        <v>40929</v>
      </c>
      <c r="Z2134">
        <v>8</v>
      </c>
      <c r="AA2134" t="s">
        <v>8399</v>
      </c>
      <c r="AB2134">
        <f t="shared" si="167"/>
        <v>3</v>
      </c>
      <c r="AC2134" t="str">
        <f t="shared" si="165"/>
        <v>Friday</v>
      </c>
      <c r="AD2134" s="5">
        <v>27.577999999999999</v>
      </c>
      <c r="AE2134">
        <v>2012</v>
      </c>
      <c r="AF2134">
        <v>2</v>
      </c>
      <c r="AG2134" s="14">
        <f t="shared" si="166"/>
        <v>0.27013550135501357</v>
      </c>
      <c r="AH2134">
        <f t="shared" si="168"/>
        <v>1</v>
      </c>
      <c r="AI2134">
        <f t="shared" si="169"/>
        <v>3</v>
      </c>
    </row>
    <row r="2135" spans="1:35" x14ac:dyDescent="0.35">
      <c r="A2135">
        <v>2134</v>
      </c>
      <c r="B2135" t="s">
        <v>4506</v>
      </c>
      <c r="C2135" t="s">
        <v>4507</v>
      </c>
      <c r="D2135" t="s">
        <v>29</v>
      </c>
      <c r="E2135" t="s">
        <v>84</v>
      </c>
      <c r="F2135" t="s">
        <v>168</v>
      </c>
      <c r="G2135" t="s">
        <v>665</v>
      </c>
      <c r="H2135" t="s">
        <v>666</v>
      </c>
      <c r="I2135" t="s">
        <v>34</v>
      </c>
      <c r="J2135" t="s">
        <v>5182</v>
      </c>
      <c r="K2135" s="3">
        <v>41323</v>
      </c>
      <c r="L2135" t="s">
        <v>215</v>
      </c>
      <c r="M2135" t="s">
        <v>1547</v>
      </c>
      <c r="N2135" t="s">
        <v>1548</v>
      </c>
      <c r="O2135" t="s">
        <v>39</v>
      </c>
      <c r="P2135" t="s">
        <v>40</v>
      </c>
      <c r="Q2135">
        <v>3</v>
      </c>
      <c r="R2135" s="5">
        <v>6.4976000000000012</v>
      </c>
      <c r="S2135" s="5">
        <v>7.8560000000000008</v>
      </c>
      <c r="T2135" s="5">
        <v>14.1408</v>
      </c>
      <c r="U2135">
        <v>0.4</v>
      </c>
      <c r="V2135" s="5">
        <v>-5.3520000000000003</v>
      </c>
      <c r="W2135" t="s">
        <v>242</v>
      </c>
      <c r="X2135" s="3">
        <v>41323</v>
      </c>
      <c r="Y2135" s="3">
        <v>41325</v>
      </c>
      <c r="Z2135">
        <v>2</v>
      </c>
      <c r="AA2135" t="s">
        <v>8399</v>
      </c>
      <c r="AB2135">
        <f t="shared" si="167"/>
        <v>2</v>
      </c>
      <c r="AC2135" t="str">
        <f t="shared" si="165"/>
        <v>Monday</v>
      </c>
      <c r="AD2135" s="5">
        <v>3.8340000000000001</v>
      </c>
      <c r="AE2135">
        <v>2013</v>
      </c>
      <c r="AF2135">
        <v>8</v>
      </c>
      <c r="AG2135" s="14">
        <f t="shared" si="166"/>
        <v>-0.37847929395790902</v>
      </c>
      <c r="AH2135">
        <f t="shared" si="168"/>
        <v>1</v>
      </c>
      <c r="AI2135">
        <f t="shared" si="169"/>
        <v>2</v>
      </c>
    </row>
    <row r="2136" spans="1:35" x14ac:dyDescent="0.35">
      <c r="A2136">
        <v>2135</v>
      </c>
      <c r="B2136" t="s">
        <v>5183</v>
      </c>
      <c r="C2136" t="s">
        <v>5184</v>
      </c>
      <c r="D2136" t="s">
        <v>29</v>
      </c>
      <c r="E2136" t="s">
        <v>84</v>
      </c>
      <c r="F2136" t="s">
        <v>463</v>
      </c>
      <c r="G2136" t="s">
        <v>463</v>
      </c>
      <c r="H2136" t="s">
        <v>1303</v>
      </c>
      <c r="I2136" t="s">
        <v>34</v>
      </c>
      <c r="J2136" t="s">
        <v>5185</v>
      </c>
      <c r="K2136" s="3">
        <v>41535</v>
      </c>
      <c r="L2136" t="s">
        <v>136</v>
      </c>
      <c r="M2136" t="s">
        <v>876</v>
      </c>
      <c r="N2136" t="s">
        <v>877</v>
      </c>
      <c r="O2136" t="s">
        <v>39</v>
      </c>
      <c r="P2136" t="s">
        <v>165</v>
      </c>
      <c r="Q2136">
        <v>3</v>
      </c>
      <c r="R2136" s="5">
        <v>85.666666666666671</v>
      </c>
      <c r="S2136" s="5">
        <v>85.666666666666671</v>
      </c>
      <c r="T2136" s="5">
        <v>257</v>
      </c>
      <c r="U2136">
        <v>0</v>
      </c>
      <c r="V2136" s="5">
        <v>0</v>
      </c>
      <c r="W2136" t="s">
        <v>139</v>
      </c>
      <c r="X2136" s="3">
        <v>41538</v>
      </c>
      <c r="Y2136" s="3">
        <v>41538</v>
      </c>
      <c r="Z2136">
        <v>3</v>
      </c>
      <c r="AA2136" t="s">
        <v>8400</v>
      </c>
      <c r="AB2136">
        <f t="shared" si="167"/>
        <v>0</v>
      </c>
      <c r="AC2136" t="str">
        <f t="shared" si="165"/>
        <v>Wednesday</v>
      </c>
      <c r="AD2136" s="5">
        <v>43.219000000000001</v>
      </c>
      <c r="AE2136">
        <v>2013</v>
      </c>
      <c r="AF2136">
        <v>38</v>
      </c>
      <c r="AG2136" s="14">
        <f t="shared" si="166"/>
        <v>0</v>
      </c>
      <c r="AH2136">
        <f t="shared" si="168"/>
        <v>0</v>
      </c>
      <c r="AI2136" t="str">
        <f t="shared" si="169"/>
        <v xml:space="preserve"> </v>
      </c>
    </row>
    <row r="2137" spans="1:35" x14ac:dyDescent="0.35">
      <c r="A2137">
        <v>2136</v>
      </c>
      <c r="B2137" t="s">
        <v>5183</v>
      </c>
      <c r="C2137" t="s">
        <v>5184</v>
      </c>
      <c r="D2137" t="s">
        <v>29</v>
      </c>
      <c r="E2137" t="s">
        <v>84</v>
      </c>
      <c r="F2137" t="s">
        <v>463</v>
      </c>
      <c r="G2137" t="s">
        <v>463</v>
      </c>
      <c r="H2137" t="s">
        <v>1303</v>
      </c>
      <c r="I2137" t="s">
        <v>34</v>
      </c>
      <c r="J2137" t="s">
        <v>5185</v>
      </c>
      <c r="K2137" s="3">
        <v>41535</v>
      </c>
      <c r="L2137" t="s">
        <v>136</v>
      </c>
      <c r="M2137" t="s">
        <v>5186</v>
      </c>
      <c r="N2137" t="s">
        <v>5187</v>
      </c>
      <c r="O2137" t="s">
        <v>72</v>
      </c>
      <c r="P2137" t="s">
        <v>162</v>
      </c>
      <c r="Q2137">
        <v>2</v>
      </c>
      <c r="R2137" s="5">
        <v>69.980835519999971</v>
      </c>
      <c r="S2137" s="5">
        <v>98.64035623246491</v>
      </c>
      <c r="T2137" s="5">
        <v>196.88615103999996</v>
      </c>
      <c r="U2137">
        <v>2E-3</v>
      </c>
      <c r="V2137" s="5">
        <v>56.924480000000003</v>
      </c>
      <c r="W2137" t="s">
        <v>139</v>
      </c>
      <c r="X2137" s="3">
        <v>41538</v>
      </c>
      <c r="Y2137" s="3">
        <v>41538</v>
      </c>
      <c r="Z2137">
        <v>3</v>
      </c>
      <c r="AA2137" t="s">
        <v>8400</v>
      </c>
      <c r="AB2137">
        <f t="shared" si="167"/>
        <v>0</v>
      </c>
      <c r="AC2137" t="str">
        <f t="shared" si="165"/>
        <v>Wednesday</v>
      </c>
      <c r="AD2137" s="5">
        <v>15.045</v>
      </c>
      <c r="AE2137">
        <v>2013</v>
      </c>
      <c r="AF2137">
        <v>38</v>
      </c>
      <c r="AG2137" s="14">
        <f t="shared" si="166"/>
        <v>0.2891238398399848</v>
      </c>
      <c r="AH2137">
        <f t="shared" si="168"/>
        <v>0</v>
      </c>
      <c r="AI2137" t="str">
        <f t="shared" si="169"/>
        <v xml:space="preserve"> </v>
      </c>
    </row>
    <row r="2138" spans="1:35" x14ac:dyDescent="0.35">
      <c r="A2138">
        <v>2137</v>
      </c>
      <c r="B2138" t="s">
        <v>5183</v>
      </c>
      <c r="C2138" t="s">
        <v>5184</v>
      </c>
      <c r="D2138" t="s">
        <v>29</v>
      </c>
      <c r="E2138" t="s">
        <v>84</v>
      </c>
      <c r="F2138" t="s">
        <v>463</v>
      </c>
      <c r="G2138" t="s">
        <v>463</v>
      </c>
      <c r="H2138" t="s">
        <v>1303</v>
      </c>
      <c r="I2138" t="s">
        <v>34</v>
      </c>
      <c r="J2138" t="s">
        <v>5185</v>
      </c>
      <c r="K2138" s="3">
        <v>41535</v>
      </c>
      <c r="L2138" t="s">
        <v>136</v>
      </c>
      <c r="M2138" t="s">
        <v>2464</v>
      </c>
      <c r="N2138" t="s">
        <v>2465</v>
      </c>
      <c r="O2138" t="s">
        <v>39</v>
      </c>
      <c r="P2138" t="s">
        <v>64</v>
      </c>
      <c r="Q2138">
        <v>1</v>
      </c>
      <c r="R2138" s="5">
        <v>6.84</v>
      </c>
      <c r="S2138" s="5">
        <v>9</v>
      </c>
      <c r="T2138" s="5">
        <v>9</v>
      </c>
      <c r="U2138">
        <v>0</v>
      </c>
      <c r="V2138" s="5">
        <v>2.16</v>
      </c>
      <c r="W2138" t="s">
        <v>139</v>
      </c>
      <c r="X2138" s="3">
        <v>41538</v>
      </c>
      <c r="Y2138" s="3">
        <v>41538</v>
      </c>
      <c r="Z2138">
        <v>3</v>
      </c>
      <c r="AA2138" t="s">
        <v>8400</v>
      </c>
      <c r="AB2138">
        <f t="shared" si="167"/>
        <v>0</v>
      </c>
      <c r="AC2138" t="str">
        <f t="shared" si="165"/>
        <v>Wednesday</v>
      </c>
      <c r="AD2138" s="5">
        <v>1.512</v>
      </c>
      <c r="AE2138">
        <v>2013</v>
      </c>
      <c r="AF2138">
        <v>38</v>
      </c>
      <c r="AG2138" s="14">
        <f t="shared" si="166"/>
        <v>0.24000000000000002</v>
      </c>
      <c r="AH2138">
        <f t="shared" si="168"/>
        <v>0</v>
      </c>
      <c r="AI2138" t="str">
        <f t="shared" si="169"/>
        <v xml:space="preserve"> </v>
      </c>
    </row>
    <row r="2139" spans="1:35" x14ac:dyDescent="0.35">
      <c r="A2139">
        <v>2138</v>
      </c>
      <c r="B2139" t="s">
        <v>5188</v>
      </c>
      <c r="C2139" t="s">
        <v>5189</v>
      </c>
      <c r="D2139" t="s">
        <v>112</v>
      </c>
      <c r="E2139" t="s">
        <v>84</v>
      </c>
      <c r="F2139" t="s">
        <v>168</v>
      </c>
      <c r="G2139" t="s">
        <v>169</v>
      </c>
      <c r="H2139" t="s">
        <v>170</v>
      </c>
      <c r="I2139" t="s">
        <v>34</v>
      </c>
      <c r="J2139" t="s">
        <v>5190</v>
      </c>
      <c r="K2139" s="3">
        <v>41534</v>
      </c>
      <c r="L2139" t="s">
        <v>136</v>
      </c>
      <c r="M2139" t="s">
        <v>4984</v>
      </c>
      <c r="N2139" t="s">
        <v>1824</v>
      </c>
      <c r="O2139" t="s">
        <v>39</v>
      </c>
      <c r="P2139" t="s">
        <v>90</v>
      </c>
      <c r="Q2139">
        <v>1</v>
      </c>
      <c r="R2139" s="5">
        <v>6.6016000000000004</v>
      </c>
      <c r="S2139" s="5">
        <v>9.0960000000000001</v>
      </c>
      <c r="T2139" s="5">
        <v>5.4576000000000002</v>
      </c>
      <c r="U2139">
        <v>0.4</v>
      </c>
      <c r="V2139" s="5">
        <v>-1.1439999999999999</v>
      </c>
      <c r="W2139" t="s">
        <v>41</v>
      </c>
      <c r="X2139" s="3">
        <v>41539</v>
      </c>
      <c r="Y2139" s="3">
        <v>41542</v>
      </c>
      <c r="Z2139">
        <v>8</v>
      </c>
      <c r="AA2139" t="s">
        <v>8399</v>
      </c>
      <c r="AB2139">
        <f t="shared" si="167"/>
        <v>3</v>
      </c>
      <c r="AC2139" t="str">
        <f t="shared" si="165"/>
        <v>Tuesday</v>
      </c>
      <c r="AD2139" s="5">
        <v>0.66200000000000003</v>
      </c>
      <c r="AE2139">
        <v>2013</v>
      </c>
      <c r="AF2139">
        <v>38</v>
      </c>
      <c r="AG2139" s="14">
        <f t="shared" si="166"/>
        <v>-0.20961594840222805</v>
      </c>
      <c r="AH2139">
        <f t="shared" si="168"/>
        <v>1</v>
      </c>
      <c r="AI2139">
        <f t="shared" si="169"/>
        <v>3</v>
      </c>
    </row>
    <row r="2140" spans="1:35" x14ac:dyDescent="0.35">
      <c r="A2140">
        <v>2139</v>
      </c>
      <c r="B2140" t="s">
        <v>5188</v>
      </c>
      <c r="C2140" t="s">
        <v>5189</v>
      </c>
      <c r="D2140" t="s">
        <v>112</v>
      </c>
      <c r="E2140" t="s">
        <v>84</v>
      </c>
      <c r="F2140" t="s">
        <v>168</v>
      </c>
      <c r="G2140" t="s">
        <v>169</v>
      </c>
      <c r="H2140" t="s">
        <v>170</v>
      </c>
      <c r="I2140" t="s">
        <v>34</v>
      </c>
      <c r="J2140" t="s">
        <v>5190</v>
      </c>
      <c r="K2140" s="3">
        <v>41534</v>
      </c>
      <c r="L2140" t="s">
        <v>136</v>
      </c>
      <c r="M2140" t="s">
        <v>5191</v>
      </c>
      <c r="N2140" t="s">
        <v>5192</v>
      </c>
      <c r="O2140" t="s">
        <v>39</v>
      </c>
      <c r="P2140" t="s">
        <v>183</v>
      </c>
      <c r="Q2140">
        <v>3</v>
      </c>
      <c r="R2140" s="5">
        <v>163.68693333333337</v>
      </c>
      <c r="S2140" s="5">
        <v>224.77155555555561</v>
      </c>
      <c r="T2140" s="5">
        <v>404.58880000000011</v>
      </c>
      <c r="U2140">
        <v>0.4</v>
      </c>
      <c r="V2140" s="5">
        <v>-86.471999999999994</v>
      </c>
      <c r="W2140" t="s">
        <v>41</v>
      </c>
      <c r="X2140" s="3">
        <v>41539</v>
      </c>
      <c r="Y2140" s="3">
        <v>41539</v>
      </c>
      <c r="Z2140">
        <v>5</v>
      </c>
      <c r="AA2140" t="s">
        <v>8400</v>
      </c>
      <c r="AB2140">
        <f t="shared" si="167"/>
        <v>0</v>
      </c>
      <c r="AC2140" t="str">
        <f t="shared" si="165"/>
        <v>Tuesday</v>
      </c>
      <c r="AD2140" s="5">
        <v>35.381999999999998</v>
      </c>
      <c r="AE2140">
        <v>2013</v>
      </c>
      <c r="AF2140">
        <v>38</v>
      </c>
      <c r="AG2140" s="14">
        <f t="shared" si="166"/>
        <v>-0.21372811110935341</v>
      </c>
      <c r="AH2140">
        <f t="shared" si="168"/>
        <v>0</v>
      </c>
      <c r="AI2140" t="str">
        <f t="shared" si="169"/>
        <v xml:space="preserve"> </v>
      </c>
    </row>
    <row r="2141" spans="1:35" x14ac:dyDescent="0.35">
      <c r="A2141">
        <v>2140</v>
      </c>
      <c r="B2141" t="s">
        <v>5188</v>
      </c>
      <c r="C2141" t="s">
        <v>5189</v>
      </c>
      <c r="D2141" t="s">
        <v>112</v>
      </c>
      <c r="E2141" t="s">
        <v>84</v>
      </c>
      <c r="F2141" t="s">
        <v>168</v>
      </c>
      <c r="G2141" t="s">
        <v>169</v>
      </c>
      <c r="H2141" t="s">
        <v>170</v>
      </c>
      <c r="I2141" t="s">
        <v>34</v>
      </c>
      <c r="J2141" t="s">
        <v>5190</v>
      </c>
      <c r="K2141" s="3">
        <v>41534</v>
      </c>
      <c r="L2141" t="s">
        <v>136</v>
      </c>
      <c r="M2141" t="s">
        <v>5150</v>
      </c>
      <c r="N2141" t="s">
        <v>5151</v>
      </c>
      <c r="O2141" t="s">
        <v>51</v>
      </c>
      <c r="P2141" t="s">
        <v>55</v>
      </c>
      <c r="Q2141">
        <v>1</v>
      </c>
      <c r="R2141" s="5">
        <v>92.713600000000028</v>
      </c>
      <c r="S2141" s="5">
        <v>127.4826666666667</v>
      </c>
      <c r="T2141" s="5">
        <v>76.489600000000024</v>
      </c>
      <c r="U2141">
        <v>0.4</v>
      </c>
      <c r="V2141" s="5">
        <v>-16.224</v>
      </c>
      <c r="W2141" t="s">
        <v>41</v>
      </c>
      <c r="X2141" s="3">
        <v>41539</v>
      </c>
      <c r="Y2141" s="3">
        <v>41539</v>
      </c>
      <c r="Z2141">
        <v>5</v>
      </c>
      <c r="AA2141" t="s">
        <v>8400</v>
      </c>
      <c r="AB2141">
        <f t="shared" si="167"/>
        <v>0</v>
      </c>
      <c r="AC2141" t="str">
        <f t="shared" si="165"/>
        <v>Tuesday</v>
      </c>
      <c r="AD2141" s="5">
        <v>6.1710000000000003</v>
      </c>
      <c r="AE2141">
        <v>2013</v>
      </c>
      <c r="AF2141">
        <v>38</v>
      </c>
      <c r="AG2141" s="14">
        <f t="shared" si="166"/>
        <v>-0.21210726687026726</v>
      </c>
      <c r="AH2141">
        <f t="shared" si="168"/>
        <v>0</v>
      </c>
      <c r="AI2141" t="str">
        <f t="shared" si="169"/>
        <v xml:space="preserve"> </v>
      </c>
    </row>
    <row r="2142" spans="1:35" x14ac:dyDescent="0.35">
      <c r="A2142">
        <v>2141</v>
      </c>
      <c r="B2142" t="s">
        <v>5188</v>
      </c>
      <c r="C2142" t="s">
        <v>5189</v>
      </c>
      <c r="D2142" t="s">
        <v>112</v>
      </c>
      <c r="E2142" t="s">
        <v>84</v>
      </c>
      <c r="F2142" t="s">
        <v>168</v>
      </c>
      <c r="G2142" t="s">
        <v>169</v>
      </c>
      <c r="H2142" t="s">
        <v>170</v>
      </c>
      <c r="I2142" t="s">
        <v>34</v>
      </c>
      <c r="J2142" t="s">
        <v>5190</v>
      </c>
      <c r="K2142" s="3">
        <v>41534</v>
      </c>
      <c r="L2142" t="s">
        <v>136</v>
      </c>
      <c r="M2142" t="s">
        <v>233</v>
      </c>
      <c r="N2142" t="s">
        <v>234</v>
      </c>
      <c r="O2142" t="s">
        <v>72</v>
      </c>
      <c r="P2142" t="s">
        <v>79</v>
      </c>
      <c r="Q2142">
        <v>2</v>
      </c>
      <c r="R2142" s="5">
        <v>20.1968</v>
      </c>
      <c r="S2142" s="5">
        <v>23.308</v>
      </c>
      <c r="T2142" s="5">
        <v>27.9696</v>
      </c>
      <c r="U2142">
        <v>0.4</v>
      </c>
      <c r="V2142" s="5">
        <v>-12.423999999999999</v>
      </c>
      <c r="W2142" t="s">
        <v>41</v>
      </c>
      <c r="X2142" s="3">
        <v>41539</v>
      </c>
      <c r="Y2142" s="3">
        <v>41542</v>
      </c>
      <c r="Z2142">
        <v>8</v>
      </c>
      <c r="AA2142" t="s">
        <v>8399</v>
      </c>
      <c r="AB2142">
        <f t="shared" si="167"/>
        <v>3</v>
      </c>
      <c r="AC2142" t="str">
        <f t="shared" si="165"/>
        <v>Tuesday</v>
      </c>
      <c r="AD2142" s="5">
        <v>3.0329999999999999</v>
      </c>
      <c r="AE2142">
        <v>2013</v>
      </c>
      <c r="AF2142">
        <v>38</v>
      </c>
      <c r="AG2142" s="14">
        <f t="shared" si="166"/>
        <v>-0.44419655626108345</v>
      </c>
      <c r="AH2142">
        <f t="shared" si="168"/>
        <v>1</v>
      </c>
      <c r="AI2142">
        <f t="shared" si="169"/>
        <v>3</v>
      </c>
    </row>
    <row r="2143" spans="1:35" x14ac:dyDescent="0.35">
      <c r="A2143">
        <v>2142</v>
      </c>
      <c r="B2143" t="s">
        <v>1519</v>
      </c>
      <c r="C2143" t="s">
        <v>1520</v>
      </c>
      <c r="D2143" t="s">
        <v>29</v>
      </c>
      <c r="E2143" t="s">
        <v>44</v>
      </c>
      <c r="F2143" t="s">
        <v>67</v>
      </c>
      <c r="G2143" t="s">
        <v>1183</v>
      </c>
      <c r="H2143" t="s">
        <v>2612</v>
      </c>
      <c r="I2143" t="s">
        <v>34</v>
      </c>
      <c r="J2143" t="s">
        <v>5193</v>
      </c>
      <c r="K2143" s="3">
        <v>41792</v>
      </c>
      <c r="L2143" t="s">
        <v>136</v>
      </c>
      <c r="M2143" t="s">
        <v>659</v>
      </c>
      <c r="N2143" t="s">
        <v>660</v>
      </c>
      <c r="O2143" t="s">
        <v>72</v>
      </c>
      <c r="P2143" t="s">
        <v>79</v>
      </c>
      <c r="Q2143">
        <v>2</v>
      </c>
      <c r="R2143" s="5">
        <v>46.58</v>
      </c>
      <c r="S2143" s="5">
        <v>75</v>
      </c>
      <c r="T2143" s="5">
        <v>150</v>
      </c>
      <c r="U2143">
        <v>0</v>
      </c>
      <c r="V2143" s="5">
        <v>56.84</v>
      </c>
      <c r="W2143" t="s">
        <v>41</v>
      </c>
      <c r="X2143" s="3">
        <v>41797</v>
      </c>
      <c r="Y2143" s="3">
        <v>41799</v>
      </c>
      <c r="Z2143">
        <v>7</v>
      </c>
      <c r="AA2143" t="s">
        <v>8399</v>
      </c>
      <c r="AB2143">
        <f t="shared" si="167"/>
        <v>2</v>
      </c>
      <c r="AC2143" t="str">
        <f t="shared" si="165"/>
        <v>Monday</v>
      </c>
      <c r="AD2143" s="5">
        <v>6.774</v>
      </c>
      <c r="AE2143">
        <v>2014</v>
      </c>
      <c r="AF2143">
        <v>23</v>
      </c>
      <c r="AG2143" s="14">
        <f t="shared" si="166"/>
        <v>0.37893333333333334</v>
      </c>
      <c r="AH2143">
        <f t="shared" si="168"/>
        <v>1</v>
      </c>
      <c r="AI2143">
        <f t="shared" si="169"/>
        <v>2</v>
      </c>
    </row>
    <row r="2144" spans="1:35" x14ac:dyDescent="0.35">
      <c r="A2144">
        <v>2143</v>
      </c>
      <c r="B2144" t="s">
        <v>5194</v>
      </c>
      <c r="C2144" t="s">
        <v>5195</v>
      </c>
      <c r="D2144" t="s">
        <v>96</v>
      </c>
      <c r="E2144" t="s">
        <v>30</v>
      </c>
      <c r="F2144" t="s">
        <v>31</v>
      </c>
      <c r="G2144" t="s">
        <v>320</v>
      </c>
      <c r="H2144" t="s">
        <v>5196</v>
      </c>
      <c r="I2144" t="s">
        <v>34</v>
      </c>
      <c r="J2144" t="s">
        <v>5197</v>
      </c>
      <c r="K2144" s="3">
        <v>42004</v>
      </c>
      <c r="L2144" t="s">
        <v>36</v>
      </c>
      <c r="M2144" t="s">
        <v>5198</v>
      </c>
      <c r="N2144" t="s">
        <v>5199</v>
      </c>
      <c r="O2144" t="s">
        <v>39</v>
      </c>
      <c r="P2144" t="s">
        <v>40</v>
      </c>
      <c r="Q2144">
        <v>3</v>
      </c>
      <c r="R2144" s="5">
        <v>5.4466666666666663</v>
      </c>
      <c r="S2144" s="5">
        <v>5.6666666666666661</v>
      </c>
      <c r="T2144" s="5">
        <v>17</v>
      </c>
      <c r="U2144">
        <v>0</v>
      </c>
      <c r="V2144" s="5">
        <v>0.66</v>
      </c>
      <c r="W2144" t="s">
        <v>41</v>
      </c>
      <c r="X2144" s="3">
        <v>42009</v>
      </c>
      <c r="Y2144" s="3">
        <v>42010</v>
      </c>
      <c r="Z2144">
        <v>6</v>
      </c>
      <c r="AA2144" t="s">
        <v>8399</v>
      </c>
      <c r="AB2144">
        <f t="shared" si="167"/>
        <v>1</v>
      </c>
      <c r="AC2144" t="str">
        <f t="shared" si="165"/>
        <v>Wednesday</v>
      </c>
      <c r="AD2144" s="5">
        <v>1.3240000000000001</v>
      </c>
      <c r="AE2144">
        <v>2014</v>
      </c>
      <c r="AF2144">
        <v>53</v>
      </c>
      <c r="AG2144" s="14">
        <f t="shared" si="166"/>
        <v>3.8823529411764708E-2</v>
      </c>
      <c r="AH2144">
        <f t="shared" si="168"/>
        <v>1</v>
      </c>
      <c r="AI2144">
        <f t="shared" si="169"/>
        <v>1</v>
      </c>
    </row>
    <row r="2145" spans="1:35" x14ac:dyDescent="0.35">
      <c r="A2145">
        <v>2144</v>
      </c>
      <c r="B2145" t="s">
        <v>5200</v>
      </c>
      <c r="C2145" t="s">
        <v>5201</v>
      </c>
      <c r="D2145" t="s">
        <v>29</v>
      </c>
      <c r="E2145" t="s">
        <v>44</v>
      </c>
      <c r="F2145" t="s">
        <v>133</v>
      </c>
      <c r="G2145" t="s">
        <v>134</v>
      </c>
      <c r="H2145" t="s">
        <v>134</v>
      </c>
      <c r="I2145" t="s">
        <v>34</v>
      </c>
      <c r="J2145" t="s">
        <v>5202</v>
      </c>
      <c r="K2145" s="3">
        <v>41509</v>
      </c>
      <c r="L2145" t="s">
        <v>136</v>
      </c>
      <c r="M2145" t="s">
        <v>5203</v>
      </c>
      <c r="N2145" t="s">
        <v>5204</v>
      </c>
      <c r="O2145" t="s">
        <v>39</v>
      </c>
      <c r="P2145" t="s">
        <v>58</v>
      </c>
      <c r="Q2145">
        <v>5</v>
      </c>
      <c r="R2145" s="5">
        <v>4.3600000000000012</v>
      </c>
      <c r="S2145" s="5">
        <v>8.6000000000000014</v>
      </c>
      <c r="T2145" s="5">
        <v>43.000000000000007</v>
      </c>
      <c r="U2145">
        <v>0</v>
      </c>
      <c r="V2145" s="5">
        <v>21.2</v>
      </c>
      <c r="W2145" t="s">
        <v>41</v>
      </c>
      <c r="X2145" s="3">
        <v>41514</v>
      </c>
      <c r="Y2145" s="3">
        <v>41514</v>
      </c>
      <c r="Z2145">
        <v>5</v>
      </c>
      <c r="AA2145" t="s">
        <v>8400</v>
      </c>
      <c r="AB2145">
        <f t="shared" si="167"/>
        <v>0</v>
      </c>
      <c r="AC2145" t="str">
        <f t="shared" si="165"/>
        <v>Friday</v>
      </c>
      <c r="AD2145" s="5">
        <v>5.7489999999999997</v>
      </c>
      <c r="AE2145">
        <v>2013</v>
      </c>
      <c r="AF2145">
        <v>34</v>
      </c>
      <c r="AG2145" s="14">
        <f t="shared" si="166"/>
        <v>0.4930232558139534</v>
      </c>
      <c r="AH2145">
        <f t="shared" si="168"/>
        <v>0</v>
      </c>
      <c r="AI2145" t="str">
        <f t="shared" si="169"/>
        <v xml:space="preserve"> </v>
      </c>
    </row>
    <row r="2146" spans="1:35" x14ac:dyDescent="0.35">
      <c r="A2146">
        <v>2145</v>
      </c>
      <c r="B2146" t="s">
        <v>5205</v>
      </c>
      <c r="C2146" t="s">
        <v>5206</v>
      </c>
      <c r="D2146" t="s">
        <v>29</v>
      </c>
      <c r="E2146" t="s">
        <v>84</v>
      </c>
      <c r="F2146" t="s">
        <v>463</v>
      </c>
      <c r="G2146" t="s">
        <v>463</v>
      </c>
      <c r="H2146" t="s">
        <v>1777</v>
      </c>
      <c r="I2146" t="s">
        <v>34</v>
      </c>
      <c r="J2146" t="s">
        <v>5207</v>
      </c>
      <c r="K2146" s="3">
        <v>41436</v>
      </c>
      <c r="L2146" t="s">
        <v>36</v>
      </c>
      <c r="M2146" t="s">
        <v>1955</v>
      </c>
      <c r="N2146" t="s">
        <v>1956</v>
      </c>
      <c r="O2146" t="s">
        <v>72</v>
      </c>
      <c r="P2146" t="s">
        <v>79</v>
      </c>
      <c r="Q2146">
        <v>8</v>
      </c>
      <c r="R2146" s="5">
        <v>50.614999999999981</v>
      </c>
      <c r="S2146" s="5">
        <v>68.374999999999986</v>
      </c>
      <c r="T2146" s="5">
        <v>546.99999999999989</v>
      </c>
      <c r="U2146">
        <v>0</v>
      </c>
      <c r="V2146" s="5">
        <v>142.08000000000001</v>
      </c>
      <c r="W2146" t="s">
        <v>41</v>
      </c>
      <c r="X2146" s="3">
        <v>41441</v>
      </c>
      <c r="Y2146" s="3">
        <v>41442</v>
      </c>
      <c r="Z2146">
        <v>6</v>
      </c>
      <c r="AA2146" t="s">
        <v>8399</v>
      </c>
      <c r="AB2146">
        <f t="shared" si="167"/>
        <v>1</v>
      </c>
      <c r="AC2146" t="str">
        <f t="shared" si="165"/>
        <v>Tuesday</v>
      </c>
      <c r="AD2146" s="5">
        <v>20.033999999999999</v>
      </c>
      <c r="AE2146">
        <v>2013</v>
      </c>
      <c r="AF2146">
        <v>24</v>
      </c>
      <c r="AG2146" s="14">
        <f t="shared" si="166"/>
        <v>0.25974405850091414</v>
      </c>
      <c r="AH2146">
        <f t="shared" si="168"/>
        <v>1</v>
      </c>
      <c r="AI2146">
        <f t="shared" si="169"/>
        <v>1</v>
      </c>
    </row>
    <row r="2147" spans="1:35" x14ac:dyDescent="0.35">
      <c r="A2147">
        <v>2146</v>
      </c>
      <c r="B2147" t="s">
        <v>5208</v>
      </c>
      <c r="C2147" t="s">
        <v>5209</v>
      </c>
      <c r="D2147" t="s">
        <v>112</v>
      </c>
      <c r="E2147" t="s">
        <v>84</v>
      </c>
      <c r="F2147" t="s">
        <v>740</v>
      </c>
      <c r="G2147" t="s">
        <v>741</v>
      </c>
      <c r="H2147" t="s">
        <v>1281</v>
      </c>
      <c r="I2147" t="s">
        <v>34</v>
      </c>
      <c r="J2147" t="s">
        <v>5210</v>
      </c>
      <c r="K2147" s="3">
        <v>41745</v>
      </c>
      <c r="L2147" t="s">
        <v>36</v>
      </c>
      <c r="M2147" t="s">
        <v>1420</v>
      </c>
      <c r="N2147" t="s">
        <v>1421</v>
      </c>
      <c r="O2147" t="s">
        <v>51</v>
      </c>
      <c r="P2147" t="s">
        <v>93</v>
      </c>
      <c r="Q2147">
        <v>2</v>
      </c>
      <c r="R2147" s="5">
        <v>38.299999999999997</v>
      </c>
      <c r="S2147" s="5">
        <v>44</v>
      </c>
      <c r="T2147" s="5">
        <v>88</v>
      </c>
      <c r="U2147">
        <v>0</v>
      </c>
      <c r="V2147" s="5">
        <v>11.4</v>
      </c>
      <c r="W2147" t="s">
        <v>41</v>
      </c>
      <c r="X2147" s="3">
        <v>41750</v>
      </c>
      <c r="Y2147" s="3">
        <v>41750</v>
      </c>
      <c r="Z2147">
        <v>5</v>
      </c>
      <c r="AA2147" t="s">
        <v>8400</v>
      </c>
      <c r="AB2147">
        <f t="shared" si="167"/>
        <v>0</v>
      </c>
      <c r="AC2147" t="str">
        <f t="shared" si="165"/>
        <v>Wednesday</v>
      </c>
      <c r="AD2147" s="5">
        <v>5.0720000000000001</v>
      </c>
      <c r="AE2147">
        <v>2014</v>
      </c>
      <c r="AF2147">
        <v>16</v>
      </c>
      <c r="AG2147" s="14">
        <f t="shared" si="166"/>
        <v>0.12954545454545455</v>
      </c>
      <c r="AH2147">
        <f t="shared" si="168"/>
        <v>0</v>
      </c>
      <c r="AI2147" t="str">
        <f t="shared" si="169"/>
        <v xml:space="preserve"> </v>
      </c>
    </row>
    <row r="2148" spans="1:35" x14ac:dyDescent="0.35">
      <c r="A2148">
        <v>2147</v>
      </c>
      <c r="B2148" t="s">
        <v>5208</v>
      </c>
      <c r="C2148" t="s">
        <v>5209</v>
      </c>
      <c r="D2148" t="s">
        <v>112</v>
      </c>
      <c r="E2148" t="s">
        <v>84</v>
      </c>
      <c r="F2148" t="s">
        <v>740</v>
      </c>
      <c r="G2148" t="s">
        <v>741</v>
      </c>
      <c r="H2148" t="s">
        <v>1281</v>
      </c>
      <c r="I2148" t="s">
        <v>34</v>
      </c>
      <c r="J2148" t="s">
        <v>5210</v>
      </c>
      <c r="K2148" s="3">
        <v>41745</v>
      </c>
      <c r="L2148" t="s">
        <v>36</v>
      </c>
      <c r="M2148" t="s">
        <v>5211</v>
      </c>
      <c r="N2148" t="s">
        <v>5212</v>
      </c>
      <c r="O2148" t="s">
        <v>51</v>
      </c>
      <c r="P2148" t="s">
        <v>52</v>
      </c>
      <c r="Q2148">
        <v>4</v>
      </c>
      <c r="R2148" s="5">
        <v>25.98</v>
      </c>
      <c r="S2148" s="5">
        <v>32.5</v>
      </c>
      <c r="T2148" s="5">
        <v>130</v>
      </c>
      <c r="U2148">
        <v>0</v>
      </c>
      <c r="V2148" s="5">
        <v>26.08</v>
      </c>
      <c r="W2148" t="s">
        <v>41</v>
      </c>
      <c r="X2148" s="3">
        <v>41750</v>
      </c>
      <c r="Y2148" s="3">
        <v>41750</v>
      </c>
      <c r="Z2148">
        <v>5</v>
      </c>
      <c r="AA2148" t="s">
        <v>8400</v>
      </c>
      <c r="AB2148">
        <f t="shared" si="167"/>
        <v>0</v>
      </c>
      <c r="AC2148" t="str">
        <f t="shared" si="165"/>
        <v>Wednesday</v>
      </c>
      <c r="AD2148" s="5">
        <v>7.9269999999999996</v>
      </c>
      <c r="AE2148">
        <v>2014</v>
      </c>
      <c r="AF2148">
        <v>16</v>
      </c>
      <c r="AG2148" s="14">
        <f t="shared" si="166"/>
        <v>0.20061538461538461</v>
      </c>
      <c r="AH2148">
        <f t="shared" si="168"/>
        <v>0</v>
      </c>
      <c r="AI2148" t="str">
        <f t="shared" si="169"/>
        <v xml:space="preserve"> </v>
      </c>
    </row>
    <row r="2149" spans="1:35" x14ac:dyDescent="0.35">
      <c r="A2149">
        <v>2148</v>
      </c>
      <c r="B2149" t="s">
        <v>3298</v>
      </c>
      <c r="C2149" t="s">
        <v>3299</v>
      </c>
      <c r="D2149" t="s">
        <v>96</v>
      </c>
      <c r="E2149" t="s">
        <v>44</v>
      </c>
      <c r="F2149" t="s">
        <v>133</v>
      </c>
      <c r="G2149" t="s">
        <v>134</v>
      </c>
      <c r="H2149" t="s">
        <v>2778</v>
      </c>
      <c r="I2149" t="s">
        <v>34</v>
      </c>
      <c r="J2149" t="s">
        <v>5213</v>
      </c>
      <c r="K2149" s="3">
        <v>40861</v>
      </c>
      <c r="L2149" t="s">
        <v>36</v>
      </c>
      <c r="M2149" t="s">
        <v>5214</v>
      </c>
      <c r="N2149" t="s">
        <v>5215</v>
      </c>
      <c r="O2149" t="s">
        <v>39</v>
      </c>
      <c r="P2149" t="s">
        <v>40</v>
      </c>
      <c r="Q2149">
        <v>3</v>
      </c>
      <c r="R2149" s="5">
        <v>6.4066666666666663</v>
      </c>
      <c r="S2149" s="5">
        <v>6.6666666666666661</v>
      </c>
      <c r="T2149" s="5">
        <v>20</v>
      </c>
      <c r="U2149">
        <v>0</v>
      </c>
      <c r="V2149" s="5">
        <v>0.78</v>
      </c>
      <c r="W2149" t="s">
        <v>41</v>
      </c>
      <c r="X2149" s="3">
        <v>40866</v>
      </c>
      <c r="Y2149" s="3">
        <v>40868</v>
      </c>
      <c r="Z2149">
        <v>7</v>
      </c>
      <c r="AA2149" t="s">
        <v>8399</v>
      </c>
      <c r="AB2149">
        <f t="shared" si="167"/>
        <v>2</v>
      </c>
      <c r="AC2149" t="str">
        <f t="shared" si="165"/>
        <v>Monday</v>
      </c>
      <c r="AD2149" s="5">
        <v>0.82199999999999995</v>
      </c>
      <c r="AE2149">
        <v>2011</v>
      </c>
      <c r="AF2149">
        <v>47</v>
      </c>
      <c r="AG2149" s="14">
        <f t="shared" si="166"/>
        <v>3.9E-2</v>
      </c>
      <c r="AH2149">
        <f t="shared" si="168"/>
        <v>1</v>
      </c>
      <c r="AI2149">
        <f t="shared" si="169"/>
        <v>2</v>
      </c>
    </row>
    <row r="2150" spans="1:35" x14ac:dyDescent="0.35">
      <c r="A2150">
        <v>2149</v>
      </c>
      <c r="B2150" t="s">
        <v>3707</v>
      </c>
      <c r="C2150" t="s">
        <v>3708</v>
      </c>
      <c r="D2150" t="s">
        <v>29</v>
      </c>
      <c r="E2150" t="s">
        <v>30</v>
      </c>
      <c r="F2150" t="s">
        <v>31</v>
      </c>
      <c r="G2150" t="s">
        <v>414</v>
      </c>
      <c r="H2150" t="s">
        <v>3755</v>
      </c>
      <c r="I2150" t="s">
        <v>34</v>
      </c>
      <c r="J2150" t="s">
        <v>5216</v>
      </c>
      <c r="K2150" s="3">
        <v>40899</v>
      </c>
      <c r="L2150" t="s">
        <v>36</v>
      </c>
      <c r="M2150" t="s">
        <v>4696</v>
      </c>
      <c r="N2150" t="s">
        <v>4697</v>
      </c>
      <c r="O2150" t="s">
        <v>39</v>
      </c>
      <c r="P2150" t="s">
        <v>90</v>
      </c>
      <c r="Q2150">
        <v>6</v>
      </c>
      <c r="R2150" s="5">
        <v>3.2666666666666671</v>
      </c>
      <c r="S2150" s="5">
        <v>5.666666666666667</v>
      </c>
      <c r="T2150" s="5">
        <v>34</v>
      </c>
      <c r="U2150">
        <v>0</v>
      </c>
      <c r="V2150" s="5">
        <v>14.4</v>
      </c>
      <c r="W2150" t="s">
        <v>155</v>
      </c>
      <c r="X2150" s="3">
        <v>40901</v>
      </c>
      <c r="Y2150" s="3">
        <v>40903</v>
      </c>
      <c r="Z2150">
        <v>4</v>
      </c>
      <c r="AA2150" t="s">
        <v>8399</v>
      </c>
      <c r="AB2150">
        <f t="shared" si="167"/>
        <v>2</v>
      </c>
      <c r="AC2150" t="str">
        <f t="shared" si="165"/>
        <v>Thursday</v>
      </c>
      <c r="AD2150" s="5">
        <v>5.0949999999999998</v>
      </c>
      <c r="AE2150">
        <v>2011</v>
      </c>
      <c r="AF2150">
        <v>52</v>
      </c>
      <c r="AG2150" s="14">
        <f t="shared" si="166"/>
        <v>0.42352941176470588</v>
      </c>
      <c r="AH2150">
        <f t="shared" si="168"/>
        <v>1</v>
      </c>
      <c r="AI2150">
        <f t="shared" si="169"/>
        <v>2</v>
      </c>
    </row>
    <row r="2151" spans="1:35" x14ac:dyDescent="0.35">
      <c r="A2151">
        <v>2150</v>
      </c>
      <c r="B2151" t="s">
        <v>5217</v>
      </c>
      <c r="C2151" t="s">
        <v>5218</v>
      </c>
      <c r="D2151" t="s">
        <v>29</v>
      </c>
      <c r="E2151" t="s">
        <v>199</v>
      </c>
      <c r="F2151" t="s">
        <v>212</v>
      </c>
      <c r="G2151" t="s">
        <v>245</v>
      </c>
      <c r="H2151" t="s">
        <v>245</v>
      </c>
      <c r="I2151" t="s">
        <v>34</v>
      </c>
      <c r="J2151" t="s">
        <v>5219</v>
      </c>
      <c r="K2151" s="3">
        <v>41820</v>
      </c>
      <c r="L2151" t="s">
        <v>136</v>
      </c>
      <c r="M2151" t="s">
        <v>5220</v>
      </c>
      <c r="N2151" t="s">
        <v>5221</v>
      </c>
      <c r="O2151" t="s">
        <v>39</v>
      </c>
      <c r="P2151" t="s">
        <v>58</v>
      </c>
      <c r="Q2151">
        <v>3</v>
      </c>
      <c r="R2151" s="5">
        <v>18.190399999999993</v>
      </c>
      <c r="S2151" s="5">
        <v>30.87299999999999</v>
      </c>
      <c r="T2151" s="5">
        <v>74.095199999999977</v>
      </c>
      <c r="U2151">
        <v>0.2</v>
      </c>
      <c r="V2151" s="5">
        <v>19.524000000000001</v>
      </c>
      <c r="W2151" t="s">
        <v>41</v>
      </c>
      <c r="X2151" s="3">
        <v>41825</v>
      </c>
      <c r="Y2151" s="3">
        <v>41825</v>
      </c>
      <c r="Z2151">
        <v>5</v>
      </c>
      <c r="AA2151" t="s">
        <v>8400</v>
      </c>
      <c r="AB2151">
        <f t="shared" si="167"/>
        <v>0</v>
      </c>
      <c r="AC2151" t="str">
        <f t="shared" si="165"/>
        <v>Monday</v>
      </c>
      <c r="AD2151" s="5">
        <v>6.6520000000000001</v>
      </c>
      <c r="AE2151">
        <v>2014</v>
      </c>
      <c r="AF2151">
        <v>27</v>
      </c>
      <c r="AG2151" s="14">
        <f t="shared" si="166"/>
        <v>0.26349885012794361</v>
      </c>
      <c r="AH2151">
        <f t="shared" si="168"/>
        <v>0</v>
      </c>
      <c r="AI2151" t="str">
        <f t="shared" si="169"/>
        <v xml:space="preserve"> </v>
      </c>
    </row>
    <row r="2152" spans="1:35" x14ac:dyDescent="0.35">
      <c r="A2152">
        <v>2151</v>
      </c>
      <c r="B2152" t="s">
        <v>1851</v>
      </c>
      <c r="C2152" t="s">
        <v>1852</v>
      </c>
      <c r="D2152" t="s">
        <v>96</v>
      </c>
      <c r="E2152" t="s">
        <v>44</v>
      </c>
      <c r="F2152" t="s">
        <v>67</v>
      </c>
      <c r="G2152" t="s">
        <v>68</v>
      </c>
      <c r="H2152" t="s">
        <v>5222</v>
      </c>
      <c r="I2152" t="s">
        <v>34</v>
      </c>
      <c r="J2152" t="s">
        <v>5223</v>
      </c>
      <c r="K2152" s="3">
        <v>41194</v>
      </c>
      <c r="L2152" t="s">
        <v>136</v>
      </c>
      <c r="M2152" t="s">
        <v>5224</v>
      </c>
      <c r="N2152" t="s">
        <v>5225</v>
      </c>
      <c r="O2152" t="s">
        <v>51</v>
      </c>
      <c r="P2152" t="s">
        <v>52</v>
      </c>
      <c r="Q2152">
        <v>3</v>
      </c>
      <c r="R2152" s="5">
        <v>10.566666666666668</v>
      </c>
      <c r="S2152" s="5">
        <v>10.66666666666667</v>
      </c>
      <c r="T2152" s="5">
        <v>32.000000000000007</v>
      </c>
      <c r="U2152">
        <v>0</v>
      </c>
      <c r="V2152" s="5">
        <v>0.3</v>
      </c>
      <c r="W2152" t="s">
        <v>41</v>
      </c>
      <c r="X2152" s="3">
        <v>41199</v>
      </c>
      <c r="Y2152" s="3">
        <v>41199</v>
      </c>
      <c r="Z2152">
        <v>5</v>
      </c>
      <c r="AA2152" t="s">
        <v>8400</v>
      </c>
      <c r="AB2152">
        <f t="shared" si="167"/>
        <v>0</v>
      </c>
      <c r="AC2152" t="str">
        <f t="shared" si="165"/>
        <v>Friday</v>
      </c>
      <c r="AD2152" s="5">
        <v>2.4169999999999998</v>
      </c>
      <c r="AE2152">
        <v>2012</v>
      </c>
      <c r="AF2152">
        <v>41</v>
      </c>
      <c r="AG2152" s="14">
        <f t="shared" si="166"/>
        <v>9.3749999999999979E-3</v>
      </c>
      <c r="AH2152">
        <f t="shared" si="168"/>
        <v>0</v>
      </c>
      <c r="AI2152" t="str">
        <f t="shared" si="169"/>
        <v xml:space="preserve"> </v>
      </c>
    </row>
    <row r="2153" spans="1:35" x14ac:dyDescent="0.35">
      <c r="A2153">
        <v>2152</v>
      </c>
      <c r="B2153" t="s">
        <v>1851</v>
      </c>
      <c r="C2153" t="s">
        <v>1852</v>
      </c>
      <c r="D2153" t="s">
        <v>96</v>
      </c>
      <c r="E2153" t="s">
        <v>44</v>
      </c>
      <c r="F2153" t="s">
        <v>67</v>
      </c>
      <c r="G2153" t="s">
        <v>68</v>
      </c>
      <c r="H2153" t="s">
        <v>5222</v>
      </c>
      <c r="I2153" t="s">
        <v>34</v>
      </c>
      <c r="J2153" t="s">
        <v>5223</v>
      </c>
      <c r="K2153" s="3">
        <v>41194</v>
      </c>
      <c r="L2153" t="s">
        <v>136</v>
      </c>
      <c r="M2153" t="s">
        <v>278</v>
      </c>
      <c r="N2153" t="s">
        <v>279</v>
      </c>
      <c r="O2153" t="s">
        <v>39</v>
      </c>
      <c r="P2153" t="s">
        <v>64</v>
      </c>
      <c r="Q2153">
        <v>3</v>
      </c>
      <c r="R2153" s="5">
        <v>11.700000000000001</v>
      </c>
      <c r="S2153" s="5">
        <v>23</v>
      </c>
      <c r="T2153" s="5">
        <v>69</v>
      </c>
      <c r="U2153">
        <v>0</v>
      </c>
      <c r="V2153" s="5">
        <v>33.9</v>
      </c>
      <c r="W2153" t="s">
        <v>41</v>
      </c>
      <c r="X2153" s="3">
        <v>41199</v>
      </c>
      <c r="Y2153" s="3">
        <v>41202</v>
      </c>
      <c r="Z2153">
        <v>8</v>
      </c>
      <c r="AA2153" t="s">
        <v>8399</v>
      </c>
      <c r="AB2153">
        <f t="shared" si="167"/>
        <v>3</v>
      </c>
      <c r="AC2153" t="str">
        <f t="shared" si="165"/>
        <v>Friday</v>
      </c>
      <c r="AD2153" s="5">
        <v>8.9860000000000007</v>
      </c>
      <c r="AE2153">
        <v>2012</v>
      </c>
      <c r="AF2153">
        <v>41</v>
      </c>
      <c r="AG2153" s="14">
        <f t="shared" si="166"/>
        <v>0.49130434782608695</v>
      </c>
      <c r="AH2153">
        <f t="shared" si="168"/>
        <v>1</v>
      </c>
      <c r="AI2153">
        <f t="shared" si="169"/>
        <v>3</v>
      </c>
    </row>
    <row r="2154" spans="1:35" x14ac:dyDescent="0.35">
      <c r="A2154">
        <v>2153</v>
      </c>
      <c r="B2154" t="s">
        <v>1851</v>
      </c>
      <c r="C2154" t="s">
        <v>1852</v>
      </c>
      <c r="D2154" t="s">
        <v>96</v>
      </c>
      <c r="E2154" t="s">
        <v>44</v>
      </c>
      <c r="F2154" t="s">
        <v>67</v>
      </c>
      <c r="G2154" t="s">
        <v>68</v>
      </c>
      <c r="H2154" t="s">
        <v>5222</v>
      </c>
      <c r="I2154" t="s">
        <v>34</v>
      </c>
      <c r="J2154" t="s">
        <v>5223</v>
      </c>
      <c r="K2154" s="3">
        <v>41194</v>
      </c>
      <c r="L2154" t="s">
        <v>136</v>
      </c>
      <c r="M2154" t="s">
        <v>624</v>
      </c>
      <c r="N2154" t="s">
        <v>625</v>
      </c>
      <c r="O2154" t="s">
        <v>39</v>
      </c>
      <c r="P2154" t="s">
        <v>40</v>
      </c>
      <c r="Q2154">
        <v>2</v>
      </c>
      <c r="R2154" s="5">
        <v>2.6399999999999997</v>
      </c>
      <c r="S2154" s="5">
        <v>4.5</v>
      </c>
      <c r="T2154" s="5">
        <v>9</v>
      </c>
      <c r="U2154">
        <v>0</v>
      </c>
      <c r="V2154" s="5">
        <v>3.72</v>
      </c>
      <c r="W2154" t="s">
        <v>41</v>
      </c>
      <c r="X2154" s="3">
        <v>41199</v>
      </c>
      <c r="Y2154" s="3">
        <v>41200</v>
      </c>
      <c r="Z2154">
        <v>6</v>
      </c>
      <c r="AA2154" t="s">
        <v>8399</v>
      </c>
      <c r="AB2154">
        <f t="shared" si="167"/>
        <v>1</v>
      </c>
      <c r="AC2154" t="str">
        <f t="shared" si="165"/>
        <v>Friday</v>
      </c>
      <c r="AD2154" s="5">
        <v>0.69599999999999995</v>
      </c>
      <c r="AE2154">
        <v>2012</v>
      </c>
      <c r="AF2154">
        <v>41</v>
      </c>
      <c r="AG2154" s="14">
        <f t="shared" si="166"/>
        <v>0.41333333333333333</v>
      </c>
      <c r="AH2154">
        <f t="shared" si="168"/>
        <v>1</v>
      </c>
      <c r="AI2154">
        <f t="shared" si="169"/>
        <v>1</v>
      </c>
    </row>
    <row r="2155" spans="1:35" x14ac:dyDescent="0.35">
      <c r="A2155">
        <v>2154</v>
      </c>
      <c r="B2155" t="s">
        <v>584</v>
      </c>
      <c r="C2155" t="s">
        <v>585</v>
      </c>
      <c r="D2155" t="s">
        <v>29</v>
      </c>
      <c r="E2155" t="s">
        <v>30</v>
      </c>
      <c r="F2155" t="s">
        <v>31</v>
      </c>
      <c r="G2155" t="s">
        <v>767</v>
      </c>
      <c r="H2155" t="s">
        <v>3828</v>
      </c>
      <c r="I2155" t="s">
        <v>34</v>
      </c>
      <c r="J2155" t="s">
        <v>5226</v>
      </c>
      <c r="K2155" s="3">
        <v>41843</v>
      </c>
      <c r="L2155" t="s">
        <v>36</v>
      </c>
      <c r="M2155" t="s">
        <v>631</v>
      </c>
      <c r="N2155" t="s">
        <v>632</v>
      </c>
      <c r="O2155" t="s">
        <v>39</v>
      </c>
      <c r="P2155" t="s">
        <v>61</v>
      </c>
      <c r="Q2155">
        <v>2</v>
      </c>
      <c r="R2155" s="5">
        <v>11.92</v>
      </c>
      <c r="S2155" s="5">
        <v>19.5</v>
      </c>
      <c r="T2155" s="5">
        <v>39</v>
      </c>
      <c r="U2155">
        <v>0</v>
      </c>
      <c r="V2155" s="5">
        <v>15.16</v>
      </c>
      <c r="W2155" t="s">
        <v>41</v>
      </c>
      <c r="X2155" s="3">
        <v>41848</v>
      </c>
      <c r="Y2155" s="3">
        <v>41851</v>
      </c>
      <c r="Z2155">
        <v>8</v>
      </c>
      <c r="AA2155" t="s">
        <v>8399</v>
      </c>
      <c r="AB2155">
        <f t="shared" si="167"/>
        <v>3</v>
      </c>
      <c r="AC2155" t="str">
        <f t="shared" si="165"/>
        <v>Wednesday</v>
      </c>
      <c r="AD2155" s="5">
        <v>2.859</v>
      </c>
      <c r="AE2155">
        <v>2014</v>
      </c>
      <c r="AF2155">
        <v>30</v>
      </c>
      <c r="AG2155" s="14">
        <f t="shared" si="166"/>
        <v>0.38871794871794874</v>
      </c>
      <c r="AH2155">
        <f t="shared" si="168"/>
        <v>1</v>
      </c>
      <c r="AI2155">
        <f t="shared" si="169"/>
        <v>3</v>
      </c>
    </row>
    <row r="2156" spans="1:35" x14ac:dyDescent="0.35">
      <c r="A2156">
        <v>2155</v>
      </c>
      <c r="B2156" t="s">
        <v>3413</v>
      </c>
      <c r="C2156" t="s">
        <v>3414</v>
      </c>
      <c r="D2156" t="s">
        <v>29</v>
      </c>
      <c r="E2156" t="s">
        <v>84</v>
      </c>
      <c r="F2156" t="s">
        <v>85</v>
      </c>
      <c r="G2156" t="s">
        <v>2484</v>
      </c>
      <c r="H2156" t="s">
        <v>2484</v>
      </c>
      <c r="I2156" t="s">
        <v>34</v>
      </c>
      <c r="J2156" t="s">
        <v>5227</v>
      </c>
      <c r="K2156" s="3">
        <v>41771</v>
      </c>
      <c r="L2156" t="s">
        <v>98</v>
      </c>
      <c r="M2156" t="s">
        <v>2901</v>
      </c>
      <c r="N2156" t="s">
        <v>2902</v>
      </c>
      <c r="O2156" t="s">
        <v>51</v>
      </c>
      <c r="P2156" t="s">
        <v>93</v>
      </c>
      <c r="Q2156">
        <v>2</v>
      </c>
      <c r="R2156" s="5">
        <v>110.1</v>
      </c>
      <c r="S2156" s="5">
        <v>113.5</v>
      </c>
      <c r="T2156" s="5">
        <v>227</v>
      </c>
      <c r="U2156">
        <v>0</v>
      </c>
      <c r="V2156" s="5">
        <v>6.8</v>
      </c>
      <c r="W2156" t="s">
        <v>41</v>
      </c>
      <c r="X2156" s="3">
        <v>41776</v>
      </c>
      <c r="Y2156" s="3">
        <v>41776</v>
      </c>
      <c r="Z2156">
        <v>5</v>
      </c>
      <c r="AA2156" t="s">
        <v>8400</v>
      </c>
      <c r="AB2156">
        <f t="shared" si="167"/>
        <v>0</v>
      </c>
      <c r="AC2156" t="str">
        <f t="shared" si="165"/>
        <v>Monday</v>
      </c>
      <c r="AD2156" s="5">
        <v>28.056000000000001</v>
      </c>
      <c r="AE2156">
        <v>2014</v>
      </c>
      <c r="AF2156">
        <v>20</v>
      </c>
      <c r="AG2156" s="14">
        <f t="shared" si="166"/>
        <v>2.9955947136563875E-2</v>
      </c>
      <c r="AH2156">
        <f t="shared" si="168"/>
        <v>0</v>
      </c>
      <c r="AI2156" t="str">
        <f t="shared" si="169"/>
        <v xml:space="preserve"> </v>
      </c>
    </row>
    <row r="2157" spans="1:35" x14ac:dyDescent="0.35">
      <c r="A2157">
        <v>2156</v>
      </c>
      <c r="B2157" t="s">
        <v>3413</v>
      </c>
      <c r="C2157" t="s">
        <v>3414</v>
      </c>
      <c r="D2157" t="s">
        <v>29</v>
      </c>
      <c r="E2157" t="s">
        <v>84</v>
      </c>
      <c r="F2157" t="s">
        <v>85</v>
      </c>
      <c r="G2157" t="s">
        <v>2484</v>
      </c>
      <c r="H2157" t="s">
        <v>2484</v>
      </c>
      <c r="I2157" t="s">
        <v>34</v>
      </c>
      <c r="J2157" t="s">
        <v>5227</v>
      </c>
      <c r="K2157" s="3">
        <v>41771</v>
      </c>
      <c r="L2157" t="s">
        <v>98</v>
      </c>
      <c r="M2157" t="s">
        <v>5228</v>
      </c>
      <c r="N2157" t="s">
        <v>5229</v>
      </c>
      <c r="O2157" t="s">
        <v>72</v>
      </c>
      <c r="P2157" t="s">
        <v>162</v>
      </c>
      <c r="Q2157">
        <v>2</v>
      </c>
      <c r="R2157" s="5">
        <v>81.963895840000006</v>
      </c>
      <c r="S2157" s="5">
        <v>94.164304448897795</v>
      </c>
      <c r="T2157" s="5">
        <v>187.95195168000001</v>
      </c>
      <c r="U2157">
        <v>2E-3</v>
      </c>
      <c r="V2157" s="5">
        <v>24.024159999999998</v>
      </c>
      <c r="W2157" t="s">
        <v>41</v>
      </c>
      <c r="X2157" s="3">
        <v>41776</v>
      </c>
      <c r="Y2157" s="3">
        <v>41776</v>
      </c>
      <c r="Z2157">
        <v>5</v>
      </c>
      <c r="AA2157" t="s">
        <v>8400</v>
      </c>
      <c r="AB2157">
        <f t="shared" si="167"/>
        <v>0</v>
      </c>
      <c r="AC2157" t="str">
        <f t="shared" si="165"/>
        <v>Monday</v>
      </c>
      <c r="AD2157" s="5">
        <v>15.365</v>
      </c>
      <c r="AE2157">
        <v>2014</v>
      </c>
      <c r="AF2157">
        <v>20</v>
      </c>
      <c r="AG2157" s="14">
        <f t="shared" si="166"/>
        <v>0.12782075304491991</v>
      </c>
      <c r="AH2157">
        <f t="shared" si="168"/>
        <v>0</v>
      </c>
      <c r="AI2157" t="str">
        <f t="shared" si="169"/>
        <v xml:space="preserve"> </v>
      </c>
    </row>
    <row r="2158" spans="1:35" x14ac:dyDescent="0.35">
      <c r="A2158">
        <v>2157</v>
      </c>
      <c r="B2158" t="s">
        <v>2981</v>
      </c>
      <c r="C2158" t="s">
        <v>2982</v>
      </c>
      <c r="D2158" t="s">
        <v>29</v>
      </c>
      <c r="E2158" t="s">
        <v>44</v>
      </c>
      <c r="F2158" t="s">
        <v>45</v>
      </c>
      <c r="G2158" t="s">
        <v>3343</v>
      </c>
      <c r="H2158" t="s">
        <v>3344</v>
      </c>
      <c r="I2158" t="s">
        <v>34</v>
      </c>
      <c r="J2158" t="s">
        <v>5230</v>
      </c>
      <c r="K2158" s="3">
        <v>41246</v>
      </c>
      <c r="L2158" t="s">
        <v>215</v>
      </c>
      <c r="M2158" t="s">
        <v>5231</v>
      </c>
      <c r="N2158" t="s">
        <v>5232</v>
      </c>
      <c r="O2158" t="s">
        <v>39</v>
      </c>
      <c r="P2158" t="s">
        <v>90</v>
      </c>
      <c r="Q2158">
        <v>3</v>
      </c>
      <c r="R2158" s="5">
        <v>6.4266666666666667</v>
      </c>
      <c r="S2158" s="5">
        <v>8.6666666666666661</v>
      </c>
      <c r="T2158" s="5">
        <v>26</v>
      </c>
      <c r="U2158">
        <v>0</v>
      </c>
      <c r="V2158" s="5">
        <v>6.72</v>
      </c>
      <c r="W2158" t="s">
        <v>155</v>
      </c>
      <c r="X2158" s="3">
        <v>41248</v>
      </c>
      <c r="Y2158" s="3">
        <v>41249</v>
      </c>
      <c r="Z2158">
        <v>3</v>
      </c>
      <c r="AA2158" t="s">
        <v>8399</v>
      </c>
      <c r="AB2158">
        <f t="shared" si="167"/>
        <v>1</v>
      </c>
      <c r="AC2158" t="str">
        <f t="shared" si="165"/>
        <v>Monday</v>
      </c>
      <c r="AD2158" s="5">
        <v>5.5039999999999996</v>
      </c>
      <c r="AE2158">
        <v>2012</v>
      </c>
      <c r="AF2158">
        <v>49</v>
      </c>
      <c r="AG2158" s="14">
        <f t="shared" si="166"/>
        <v>0.25846153846153846</v>
      </c>
      <c r="AH2158">
        <f t="shared" si="168"/>
        <v>1</v>
      </c>
      <c r="AI2158">
        <f t="shared" si="169"/>
        <v>1</v>
      </c>
    </row>
    <row r="2159" spans="1:35" x14ac:dyDescent="0.35">
      <c r="A2159">
        <v>2158</v>
      </c>
      <c r="B2159" t="s">
        <v>2981</v>
      </c>
      <c r="C2159" t="s">
        <v>2982</v>
      </c>
      <c r="D2159" t="s">
        <v>29</v>
      </c>
      <c r="E2159" t="s">
        <v>44</v>
      </c>
      <c r="F2159" t="s">
        <v>45</v>
      </c>
      <c r="G2159" t="s">
        <v>3343</v>
      </c>
      <c r="H2159" t="s">
        <v>3344</v>
      </c>
      <c r="I2159" t="s">
        <v>34</v>
      </c>
      <c r="J2159" t="s">
        <v>5230</v>
      </c>
      <c r="K2159" s="3">
        <v>41246</v>
      </c>
      <c r="L2159" t="s">
        <v>215</v>
      </c>
      <c r="M2159" t="s">
        <v>2068</v>
      </c>
      <c r="N2159" t="s">
        <v>2069</v>
      </c>
      <c r="O2159" t="s">
        <v>39</v>
      </c>
      <c r="P2159" t="s">
        <v>61</v>
      </c>
      <c r="Q2159">
        <v>3</v>
      </c>
      <c r="R2159" s="5">
        <v>10.706666666666671</v>
      </c>
      <c r="S2159" s="5">
        <v>14.666666666666671</v>
      </c>
      <c r="T2159" s="5">
        <v>44.000000000000014</v>
      </c>
      <c r="U2159">
        <v>0</v>
      </c>
      <c r="V2159" s="5">
        <v>11.88</v>
      </c>
      <c r="W2159" t="s">
        <v>155</v>
      </c>
      <c r="X2159" s="3">
        <v>41248</v>
      </c>
      <c r="Y2159" s="3">
        <v>41250</v>
      </c>
      <c r="Z2159">
        <v>4</v>
      </c>
      <c r="AA2159" t="s">
        <v>8399</v>
      </c>
      <c r="AB2159">
        <f t="shared" si="167"/>
        <v>2</v>
      </c>
      <c r="AC2159" t="str">
        <f t="shared" si="165"/>
        <v>Monday</v>
      </c>
      <c r="AD2159" s="5">
        <v>18.576000000000001</v>
      </c>
      <c r="AE2159">
        <v>2012</v>
      </c>
      <c r="AF2159">
        <v>49</v>
      </c>
      <c r="AG2159" s="14">
        <f t="shared" si="166"/>
        <v>0.26999999999999991</v>
      </c>
      <c r="AH2159">
        <f t="shared" si="168"/>
        <v>1</v>
      </c>
      <c r="AI2159">
        <f t="shared" si="169"/>
        <v>2</v>
      </c>
    </row>
    <row r="2160" spans="1:35" x14ac:dyDescent="0.35">
      <c r="A2160">
        <v>2159</v>
      </c>
      <c r="B2160" t="s">
        <v>2981</v>
      </c>
      <c r="C2160" t="s">
        <v>2982</v>
      </c>
      <c r="D2160" t="s">
        <v>29</v>
      </c>
      <c r="E2160" t="s">
        <v>44</v>
      </c>
      <c r="F2160" t="s">
        <v>45</v>
      </c>
      <c r="G2160" t="s">
        <v>3343</v>
      </c>
      <c r="H2160" t="s">
        <v>3344</v>
      </c>
      <c r="I2160" t="s">
        <v>34</v>
      </c>
      <c r="J2160" t="s">
        <v>5230</v>
      </c>
      <c r="K2160" s="3">
        <v>41246</v>
      </c>
      <c r="L2160" t="s">
        <v>215</v>
      </c>
      <c r="M2160" t="s">
        <v>5233</v>
      </c>
      <c r="N2160" t="s">
        <v>5234</v>
      </c>
      <c r="O2160" t="s">
        <v>39</v>
      </c>
      <c r="P2160" t="s">
        <v>61</v>
      </c>
      <c r="Q2160">
        <v>2</v>
      </c>
      <c r="R2160" s="5">
        <v>17.78</v>
      </c>
      <c r="S2160" s="5">
        <v>34</v>
      </c>
      <c r="T2160" s="5">
        <v>68</v>
      </c>
      <c r="U2160">
        <v>0</v>
      </c>
      <c r="V2160" s="5">
        <v>32.44</v>
      </c>
      <c r="W2160" t="s">
        <v>155</v>
      </c>
      <c r="X2160" s="3">
        <v>41248</v>
      </c>
      <c r="Y2160" s="3">
        <v>41249</v>
      </c>
      <c r="Z2160">
        <v>3</v>
      </c>
      <c r="AA2160" t="s">
        <v>8399</v>
      </c>
      <c r="AB2160">
        <f t="shared" si="167"/>
        <v>1</v>
      </c>
      <c r="AC2160" t="str">
        <f t="shared" si="165"/>
        <v>Monday</v>
      </c>
      <c r="AD2160" s="5">
        <v>21.684999999999999</v>
      </c>
      <c r="AE2160">
        <v>2012</v>
      </c>
      <c r="AF2160">
        <v>49</v>
      </c>
      <c r="AG2160" s="14">
        <f t="shared" si="166"/>
        <v>0.47705882352941176</v>
      </c>
      <c r="AH2160">
        <f t="shared" si="168"/>
        <v>1</v>
      </c>
      <c r="AI2160">
        <f t="shared" si="169"/>
        <v>1</v>
      </c>
    </row>
    <row r="2161" spans="1:35" x14ac:dyDescent="0.35">
      <c r="A2161">
        <v>2160</v>
      </c>
      <c r="B2161" t="s">
        <v>5235</v>
      </c>
      <c r="C2161" t="s">
        <v>5236</v>
      </c>
      <c r="D2161" t="s">
        <v>29</v>
      </c>
      <c r="E2161" t="s">
        <v>199</v>
      </c>
      <c r="F2161" t="s">
        <v>212</v>
      </c>
      <c r="G2161" t="s">
        <v>245</v>
      </c>
      <c r="H2161" t="s">
        <v>245</v>
      </c>
      <c r="I2161" t="s">
        <v>34</v>
      </c>
      <c r="J2161" t="s">
        <v>5237</v>
      </c>
      <c r="K2161" s="3">
        <v>41372</v>
      </c>
      <c r="L2161" t="s">
        <v>36</v>
      </c>
      <c r="M2161" t="s">
        <v>2370</v>
      </c>
      <c r="N2161" t="s">
        <v>2371</v>
      </c>
      <c r="O2161" t="s">
        <v>72</v>
      </c>
      <c r="P2161" t="s">
        <v>79</v>
      </c>
      <c r="Q2161">
        <v>2</v>
      </c>
      <c r="R2161" s="5">
        <v>132.90560000000002</v>
      </c>
      <c r="S2161" s="5">
        <v>170.39700000000002</v>
      </c>
      <c r="T2161" s="5">
        <v>272.63520000000005</v>
      </c>
      <c r="U2161">
        <v>0.2</v>
      </c>
      <c r="V2161" s="5">
        <v>6.8239999999999998</v>
      </c>
      <c r="W2161" t="s">
        <v>41</v>
      </c>
      <c r="X2161" s="3">
        <v>41377</v>
      </c>
      <c r="Y2161" s="3">
        <v>41377</v>
      </c>
      <c r="Z2161">
        <v>5</v>
      </c>
      <c r="AA2161" t="s">
        <v>8400</v>
      </c>
      <c r="AB2161">
        <f t="shared" si="167"/>
        <v>0</v>
      </c>
      <c r="AC2161" t="str">
        <f t="shared" si="165"/>
        <v>Monday</v>
      </c>
      <c r="AD2161" s="5">
        <v>25.524999999999999</v>
      </c>
      <c r="AE2161">
        <v>2013</v>
      </c>
      <c r="AF2161">
        <v>15</v>
      </c>
      <c r="AG2161" s="14">
        <f t="shared" si="166"/>
        <v>2.5029783388205187E-2</v>
      </c>
      <c r="AH2161">
        <f t="shared" si="168"/>
        <v>0</v>
      </c>
      <c r="AI2161" t="str">
        <f t="shared" si="169"/>
        <v xml:space="preserve"> </v>
      </c>
    </row>
    <row r="2162" spans="1:35" x14ac:dyDescent="0.35">
      <c r="A2162">
        <v>2161</v>
      </c>
      <c r="B2162" t="s">
        <v>725</v>
      </c>
      <c r="C2162" t="s">
        <v>726</v>
      </c>
      <c r="D2162" t="s">
        <v>29</v>
      </c>
      <c r="E2162" t="s">
        <v>44</v>
      </c>
      <c r="F2162" t="s">
        <v>67</v>
      </c>
      <c r="G2162" t="s">
        <v>1359</v>
      </c>
      <c r="H2162" t="s">
        <v>2021</v>
      </c>
      <c r="I2162" t="s">
        <v>34</v>
      </c>
      <c r="J2162" t="s">
        <v>5238</v>
      </c>
      <c r="K2162" s="3">
        <v>41372</v>
      </c>
      <c r="L2162" t="s">
        <v>36</v>
      </c>
      <c r="M2162" t="s">
        <v>5134</v>
      </c>
      <c r="N2162" t="s">
        <v>5135</v>
      </c>
      <c r="O2162" t="s">
        <v>51</v>
      </c>
      <c r="P2162" t="s">
        <v>93</v>
      </c>
      <c r="Q2162">
        <v>7</v>
      </c>
      <c r="R2162" s="5">
        <v>27.377371428571426</v>
      </c>
      <c r="S2162" s="5">
        <v>43.523428571428568</v>
      </c>
      <c r="T2162" s="5">
        <v>121.8656</v>
      </c>
      <c r="U2162">
        <v>0.6</v>
      </c>
      <c r="V2162" s="5">
        <v>-69.775999999999996</v>
      </c>
      <c r="W2162" t="s">
        <v>41</v>
      </c>
      <c r="X2162" s="3">
        <v>41377</v>
      </c>
      <c r="Y2162" s="3">
        <v>41377</v>
      </c>
      <c r="Z2162">
        <v>5</v>
      </c>
      <c r="AA2162" t="s">
        <v>8400</v>
      </c>
      <c r="AB2162">
        <f t="shared" si="167"/>
        <v>0</v>
      </c>
      <c r="AC2162" t="str">
        <f t="shared" si="165"/>
        <v>Monday</v>
      </c>
      <c r="AD2162" s="5">
        <v>3.1970000000000001</v>
      </c>
      <c r="AE2162">
        <v>2013</v>
      </c>
      <c r="AF2162">
        <v>15</v>
      </c>
      <c r="AG2162" s="14">
        <f t="shared" si="166"/>
        <v>-0.57256518656618438</v>
      </c>
      <c r="AH2162">
        <f t="shared" si="168"/>
        <v>0</v>
      </c>
      <c r="AI2162" t="str">
        <f t="shared" si="169"/>
        <v xml:space="preserve"> </v>
      </c>
    </row>
    <row r="2163" spans="1:35" x14ac:dyDescent="0.35">
      <c r="A2163">
        <v>2162</v>
      </c>
      <c r="B2163" t="s">
        <v>725</v>
      </c>
      <c r="C2163" t="s">
        <v>726</v>
      </c>
      <c r="D2163" t="s">
        <v>29</v>
      </c>
      <c r="E2163" t="s">
        <v>44</v>
      </c>
      <c r="F2163" t="s">
        <v>67</v>
      </c>
      <c r="G2163" t="s">
        <v>1359</v>
      </c>
      <c r="H2163" t="s">
        <v>2021</v>
      </c>
      <c r="I2163" t="s">
        <v>34</v>
      </c>
      <c r="J2163" t="s">
        <v>5238</v>
      </c>
      <c r="K2163" s="3">
        <v>41372</v>
      </c>
      <c r="L2163" t="s">
        <v>36</v>
      </c>
      <c r="M2163" t="s">
        <v>2030</v>
      </c>
      <c r="N2163" t="s">
        <v>2031</v>
      </c>
      <c r="O2163" t="s">
        <v>51</v>
      </c>
      <c r="P2163" t="s">
        <v>52</v>
      </c>
      <c r="Q2163">
        <v>2</v>
      </c>
      <c r="R2163" s="5">
        <v>14.524800000000003</v>
      </c>
      <c r="S2163" s="5">
        <v>22.992000000000001</v>
      </c>
      <c r="T2163" s="5">
        <v>18.393600000000003</v>
      </c>
      <c r="U2163">
        <v>0.6</v>
      </c>
      <c r="V2163" s="5">
        <v>-10.656000000000001</v>
      </c>
      <c r="W2163" t="s">
        <v>41</v>
      </c>
      <c r="X2163" s="3">
        <v>41377</v>
      </c>
      <c r="Y2163" s="3">
        <v>41380</v>
      </c>
      <c r="Z2163">
        <v>8</v>
      </c>
      <c r="AA2163" t="s">
        <v>8399</v>
      </c>
      <c r="AB2163">
        <f t="shared" si="167"/>
        <v>3</v>
      </c>
      <c r="AC2163" t="str">
        <f t="shared" si="165"/>
        <v>Monday</v>
      </c>
      <c r="AD2163" s="5">
        <v>0.97299999999999998</v>
      </c>
      <c r="AE2163">
        <v>2013</v>
      </c>
      <c r="AF2163">
        <v>15</v>
      </c>
      <c r="AG2163" s="14">
        <f t="shared" si="166"/>
        <v>-0.5793319415448851</v>
      </c>
      <c r="AH2163">
        <f t="shared" si="168"/>
        <v>1</v>
      </c>
      <c r="AI2163">
        <f t="shared" si="169"/>
        <v>3</v>
      </c>
    </row>
    <row r="2164" spans="1:35" x14ac:dyDescent="0.35">
      <c r="A2164">
        <v>2163</v>
      </c>
      <c r="B2164" t="s">
        <v>725</v>
      </c>
      <c r="C2164" t="s">
        <v>726</v>
      </c>
      <c r="D2164" t="s">
        <v>29</v>
      </c>
      <c r="E2164" t="s">
        <v>44</v>
      </c>
      <c r="F2164" t="s">
        <v>67</v>
      </c>
      <c r="G2164" t="s">
        <v>1359</v>
      </c>
      <c r="H2164" t="s">
        <v>2021</v>
      </c>
      <c r="I2164" t="s">
        <v>34</v>
      </c>
      <c r="J2164" t="s">
        <v>5238</v>
      </c>
      <c r="K2164" s="3">
        <v>41372</v>
      </c>
      <c r="L2164" t="s">
        <v>36</v>
      </c>
      <c r="M2164" t="s">
        <v>3425</v>
      </c>
      <c r="N2164" t="s">
        <v>3426</v>
      </c>
      <c r="O2164" t="s">
        <v>51</v>
      </c>
      <c r="P2164" t="s">
        <v>55</v>
      </c>
      <c r="Q2164">
        <v>1</v>
      </c>
      <c r="R2164" s="5">
        <v>229.14080000000001</v>
      </c>
      <c r="S2164" s="5">
        <v>366.38200000000006</v>
      </c>
      <c r="T2164" s="5">
        <v>146.55280000000002</v>
      </c>
      <c r="U2164">
        <v>0.6</v>
      </c>
      <c r="V2164" s="5">
        <v>-82.587999999999994</v>
      </c>
      <c r="W2164" t="s">
        <v>41</v>
      </c>
      <c r="X2164" s="3">
        <v>41377</v>
      </c>
      <c r="Y2164" s="3">
        <v>41377</v>
      </c>
      <c r="Z2164">
        <v>5</v>
      </c>
      <c r="AA2164" t="s">
        <v>8400</v>
      </c>
      <c r="AB2164">
        <f t="shared" si="167"/>
        <v>0</v>
      </c>
      <c r="AC2164" t="str">
        <f t="shared" si="165"/>
        <v>Monday</v>
      </c>
      <c r="AD2164" s="5">
        <v>4.9119999999999999</v>
      </c>
      <c r="AE2164">
        <v>2013</v>
      </c>
      <c r="AF2164">
        <v>15</v>
      </c>
      <c r="AG2164" s="14">
        <f t="shared" si="166"/>
        <v>-0.56353751003051444</v>
      </c>
      <c r="AH2164">
        <f t="shared" si="168"/>
        <v>0</v>
      </c>
      <c r="AI2164" t="str">
        <f t="shared" si="169"/>
        <v xml:space="preserve"> </v>
      </c>
    </row>
    <row r="2165" spans="1:35" x14ac:dyDescent="0.35">
      <c r="A2165">
        <v>2164</v>
      </c>
      <c r="B2165" t="s">
        <v>725</v>
      </c>
      <c r="C2165" t="s">
        <v>726</v>
      </c>
      <c r="D2165" t="s">
        <v>29</v>
      </c>
      <c r="E2165" t="s">
        <v>44</v>
      </c>
      <c r="F2165" t="s">
        <v>67</v>
      </c>
      <c r="G2165" t="s">
        <v>1359</v>
      </c>
      <c r="H2165" t="s">
        <v>2021</v>
      </c>
      <c r="I2165" t="s">
        <v>34</v>
      </c>
      <c r="J2165" t="s">
        <v>5238</v>
      </c>
      <c r="K2165" s="3">
        <v>41372</v>
      </c>
      <c r="L2165" t="s">
        <v>36</v>
      </c>
      <c r="M2165" t="s">
        <v>5239</v>
      </c>
      <c r="N2165" t="s">
        <v>5240</v>
      </c>
      <c r="O2165" t="s">
        <v>51</v>
      </c>
      <c r="P2165" t="s">
        <v>55</v>
      </c>
      <c r="Q2165">
        <v>3</v>
      </c>
      <c r="R2165" s="5">
        <v>277.45599999999996</v>
      </c>
      <c r="S2165" s="5">
        <v>431.98999999999995</v>
      </c>
      <c r="T2165" s="5">
        <v>518.38799999999992</v>
      </c>
      <c r="U2165">
        <v>0.6</v>
      </c>
      <c r="V2165" s="5">
        <v>-313.98</v>
      </c>
      <c r="W2165" t="s">
        <v>41</v>
      </c>
      <c r="X2165" s="3">
        <v>41377</v>
      </c>
      <c r="Y2165" s="3">
        <v>41379</v>
      </c>
      <c r="Z2165">
        <v>7</v>
      </c>
      <c r="AA2165" t="s">
        <v>8399</v>
      </c>
      <c r="AB2165">
        <f t="shared" si="167"/>
        <v>2</v>
      </c>
      <c r="AC2165" t="str">
        <f t="shared" si="165"/>
        <v>Monday</v>
      </c>
      <c r="AD2165" s="5">
        <v>23.716999999999999</v>
      </c>
      <c r="AE2165">
        <v>2013</v>
      </c>
      <c r="AF2165">
        <v>15</v>
      </c>
      <c r="AG2165" s="14">
        <f t="shared" si="166"/>
        <v>-0.60568531678974058</v>
      </c>
      <c r="AH2165">
        <f t="shared" si="168"/>
        <v>1</v>
      </c>
      <c r="AI2165">
        <f t="shared" si="169"/>
        <v>2</v>
      </c>
    </row>
    <row r="2166" spans="1:35" x14ac:dyDescent="0.35">
      <c r="A2166">
        <v>2165</v>
      </c>
      <c r="B2166" t="s">
        <v>725</v>
      </c>
      <c r="C2166" t="s">
        <v>726</v>
      </c>
      <c r="D2166" t="s">
        <v>29</v>
      </c>
      <c r="E2166" t="s">
        <v>44</v>
      </c>
      <c r="F2166" t="s">
        <v>67</v>
      </c>
      <c r="G2166" t="s">
        <v>1359</v>
      </c>
      <c r="H2166" t="s">
        <v>2021</v>
      </c>
      <c r="I2166" t="s">
        <v>34</v>
      </c>
      <c r="J2166" t="s">
        <v>5238</v>
      </c>
      <c r="K2166" s="3">
        <v>41372</v>
      </c>
      <c r="L2166" t="s">
        <v>36</v>
      </c>
      <c r="M2166" t="s">
        <v>4202</v>
      </c>
      <c r="N2166" t="s">
        <v>4203</v>
      </c>
      <c r="O2166" t="s">
        <v>72</v>
      </c>
      <c r="P2166" t="s">
        <v>79</v>
      </c>
      <c r="Q2166">
        <v>2</v>
      </c>
      <c r="R2166" s="5">
        <v>180.54000000000002</v>
      </c>
      <c r="S2166" s="5">
        <v>277.85000000000002</v>
      </c>
      <c r="T2166" s="5">
        <v>222.28000000000003</v>
      </c>
      <c r="U2166">
        <v>0.6</v>
      </c>
      <c r="V2166" s="5">
        <v>-138.80000000000001</v>
      </c>
      <c r="W2166" t="s">
        <v>41</v>
      </c>
      <c r="X2166" s="3">
        <v>41377</v>
      </c>
      <c r="Y2166" s="3">
        <v>41380</v>
      </c>
      <c r="Z2166">
        <v>8</v>
      </c>
      <c r="AA2166" t="s">
        <v>8399</v>
      </c>
      <c r="AB2166">
        <f t="shared" si="167"/>
        <v>3</v>
      </c>
      <c r="AC2166" t="str">
        <f t="shared" si="165"/>
        <v>Monday</v>
      </c>
      <c r="AD2166" s="5">
        <v>6.1130000000000004</v>
      </c>
      <c r="AE2166">
        <v>2013</v>
      </c>
      <c r="AF2166">
        <v>15</v>
      </c>
      <c r="AG2166" s="14">
        <f t="shared" si="166"/>
        <v>-0.62443764621198483</v>
      </c>
      <c r="AH2166">
        <f t="shared" si="168"/>
        <v>1</v>
      </c>
      <c r="AI2166">
        <f t="shared" si="169"/>
        <v>3</v>
      </c>
    </row>
    <row r="2167" spans="1:35" x14ac:dyDescent="0.35">
      <c r="A2167">
        <v>2166</v>
      </c>
      <c r="B2167" t="s">
        <v>725</v>
      </c>
      <c r="C2167" t="s">
        <v>726</v>
      </c>
      <c r="D2167" t="s">
        <v>29</v>
      </c>
      <c r="E2167" t="s">
        <v>44</v>
      </c>
      <c r="F2167" t="s">
        <v>67</v>
      </c>
      <c r="G2167" t="s">
        <v>1359</v>
      </c>
      <c r="H2167" t="s">
        <v>2021</v>
      </c>
      <c r="I2167" t="s">
        <v>34</v>
      </c>
      <c r="J2167" t="s">
        <v>5238</v>
      </c>
      <c r="K2167" s="3">
        <v>41372</v>
      </c>
      <c r="L2167" t="s">
        <v>36</v>
      </c>
      <c r="M2167" t="s">
        <v>5241</v>
      </c>
      <c r="N2167" t="s">
        <v>5242</v>
      </c>
      <c r="O2167" t="s">
        <v>72</v>
      </c>
      <c r="P2167" t="s">
        <v>178</v>
      </c>
      <c r="Q2167">
        <v>3</v>
      </c>
      <c r="R2167" s="5">
        <v>542.88266666666641</v>
      </c>
      <c r="S2167" s="5">
        <v>774.05666666666605</v>
      </c>
      <c r="T2167" s="5">
        <v>928.86799999999937</v>
      </c>
      <c r="U2167">
        <v>0.6</v>
      </c>
      <c r="V2167" s="5">
        <v>-699.78</v>
      </c>
      <c r="W2167" t="s">
        <v>41</v>
      </c>
      <c r="X2167" s="3">
        <v>41377</v>
      </c>
      <c r="Y2167" s="3">
        <v>41377</v>
      </c>
      <c r="Z2167">
        <v>5</v>
      </c>
      <c r="AA2167" t="s">
        <v>8400</v>
      </c>
      <c r="AB2167">
        <f t="shared" si="167"/>
        <v>0</v>
      </c>
      <c r="AC2167" t="str">
        <f t="shared" si="165"/>
        <v>Monday</v>
      </c>
      <c r="AD2167" s="5">
        <v>28.109000000000002</v>
      </c>
      <c r="AE2167">
        <v>2013</v>
      </c>
      <c r="AF2167">
        <v>15</v>
      </c>
      <c r="AG2167" s="14">
        <f t="shared" si="166"/>
        <v>-0.753368616423432</v>
      </c>
      <c r="AH2167">
        <f t="shared" si="168"/>
        <v>0</v>
      </c>
      <c r="AI2167" t="str">
        <f t="shared" si="169"/>
        <v xml:space="preserve"> </v>
      </c>
    </row>
    <row r="2168" spans="1:35" x14ac:dyDescent="0.35">
      <c r="A2168">
        <v>2167</v>
      </c>
      <c r="B2168" t="s">
        <v>725</v>
      </c>
      <c r="C2168" t="s">
        <v>726</v>
      </c>
      <c r="D2168" t="s">
        <v>29</v>
      </c>
      <c r="E2168" t="s">
        <v>44</v>
      </c>
      <c r="F2168" t="s">
        <v>67</v>
      </c>
      <c r="G2168" t="s">
        <v>1359</v>
      </c>
      <c r="H2168" t="s">
        <v>2021</v>
      </c>
      <c r="I2168" t="s">
        <v>34</v>
      </c>
      <c r="J2168" t="s">
        <v>5238</v>
      </c>
      <c r="K2168" s="3">
        <v>41372</v>
      </c>
      <c r="L2168" t="s">
        <v>36</v>
      </c>
      <c r="M2168" t="s">
        <v>3169</v>
      </c>
      <c r="N2168" t="s">
        <v>3170</v>
      </c>
      <c r="O2168" t="s">
        <v>51</v>
      </c>
      <c r="P2168" t="s">
        <v>93</v>
      </c>
      <c r="Q2168">
        <v>3</v>
      </c>
      <c r="R2168" s="5">
        <v>120.39519999999997</v>
      </c>
      <c r="S2168" s="5">
        <v>186.30799999999988</v>
      </c>
      <c r="T2168" s="5">
        <v>223.56959999999987</v>
      </c>
      <c r="U2168">
        <v>0.6</v>
      </c>
      <c r="V2168" s="5">
        <v>-137.61600000000001</v>
      </c>
      <c r="W2168" t="s">
        <v>41</v>
      </c>
      <c r="X2168" s="3">
        <v>41377</v>
      </c>
      <c r="Y2168" s="3">
        <v>41378</v>
      </c>
      <c r="Z2168">
        <v>6</v>
      </c>
      <c r="AA2168" t="s">
        <v>8399</v>
      </c>
      <c r="AB2168">
        <f t="shared" si="167"/>
        <v>1</v>
      </c>
      <c r="AC2168" t="str">
        <f t="shared" si="165"/>
        <v>Monday</v>
      </c>
      <c r="AD2168" s="5">
        <v>7.2690000000000001</v>
      </c>
      <c r="AE2168">
        <v>2013</v>
      </c>
      <c r="AF2168">
        <v>15</v>
      </c>
      <c r="AG2168" s="14">
        <f t="shared" si="166"/>
        <v>-0.61553985872855743</v>
      </c>
      <c r="AH2168">
        <f t="shared" si="168"/>
        <v>1</v>
      </c>
      <c r="AI2168">
        <f t="shared" si="169"/>
        <v>1</v>
      </c>
    </row>
    <row r="2169" spans="1:35" x14ac:dyDescent="0.35">
      <c r="A2169">
        <v>2168</v>
      </c>
      <c r="B2169" t="s">
        <v>3476</v>
      </c>
      <c r="C2169" t="s">
        <v>3477</v>
      </c>
      <c r="D2169" t="s">
        <v>29</v>
      </c>
      <c r="E2169" t="s">
        <v>84</v>
      </c>
      <c r="F2169" t="s">
        <v>168</v>
      </c>
      <c r="G2169" t="s">
        <v>169</v>
      </c>
      <c r="H2169" t="s">
        <v>170</v>
      </c>
      <c r="I2169" t="s">
        <v>34</v>
      </c>
      <c r="J2169" t="s">
        <v>5243</v>
      </c>
      <c r="K2169" s="3">
        <v>41901</v>
      </c>
      <c r="L2169" t="s">
        <v>136</v>
      </c>
      <c r="M2169" t="s">
        <v>2068</v>
      </c>
      <c r="N2169" t="s">
        <v>2069</v>
      </c>
      <c r="O2169" t="s">
        <v>39</v>
      </c>
      <c r="P2169" t="s">
        <v>61</v>
      </c>
      <c r="Q2169">
        <v>3</v>
      </c>
      <c r="R2169" s="5">
        <v>11.354666666666668</v>
      </c>
      <c r="S2169" s="5">
        <v>15.724444444444449</v>
      </c>
      <c r="T2169" s="5">
        <v>28.304000000000006</v>
      </c>
      <c r="U2169">
        <v>0.4</v>
      </c>
      <c r="V2169" s="5">
        <v>-5.76</v>
      </c>
      <c r="W2169" t="s">
        <v>155</v>
      </c>
      <c r="X2169" s="3">
        <v>41903</v>
      </c>
      <c r="Y2169" s="3">
        <v>41903</v>
      </c>
      <c r="Z2169">
        <v>2</v>
      </c>
      <c r="AA2169" t="s">
        <v>8400</v>
      </c>
      <c r="AB2169">
        <f t="shared" si="167"/>
        <v>0</v>
      </c>
      <c r="AC2169" t="str">
        <f t="shared" si="165"/>
        <v>Friday</v>
      </c>
      <c r="AD2169" s="5">
        <v>2.9990000000000001</v>
      </c>
      <c r="AE2169">
        <v>2014</v>
      </c>
      <c r="AF2169">
        <v>38</v>
      </c>
      <c r="AG2169" s="14">
        <f t="shared" si="166"/>
        <v>-0.20350480497456186</v>
      </c>
      <c r="AH2169">
        <f t="shared" si="168"/>
        <v>0</v>
      </c>
      <c r="AI2169" t="str">
        <f t="shared" si="169"/>
        <v xml:space="preserve"> </v>
      </c>
    </row>
    <row r="2170" spans="1:35" x14ac:dyDescent="0.35">
      <c r="A2170">
        <v>2169</v>
      </c>
      <c r="B2170" t="s">
        <v>3000</v>
      </c>
      <c r="C2170" t="s">
        <v>3001</v>
      </c>
      <c r="D2170" t="s">
        <v>96</v>
      </c>
      <c r="E2170" t="s">
        <v>44</v>
      </c>
      <c r="F2170" t="s">
        <v>502</v>
      </c>
      <c r="G2170" t="s">
        <v>1178</v>
      </c>
      <c r="H2170" t="s">
        <v>2645</v>
      </c>
      <c r="I2170" t="s">
        <v>34</v>
      </c>
      <c r="J2170" t="s">
        <v>5244</v>
      </c>
      <c r="K2170" s="3">
        <v>41156</v>
      </c>
      <c r="L2170" t="s">
        <v>36</v>
      </c>
      <c r="M2170" t="s">
        <v>2112</v>
      </c>
      <c r="N2170" t="s">
        <v>2113</v>
      </c>
      <c r="O2170" t="s">
        <v>39</v>
      </c>
      <c r="P2170" t="s">
        <v>61</v>
      </c>
      <c r="Q2170">
        <v>3</v>
      </c>
      <c r="R2170" s="5">
        <v>11.763200000000003</v>
      </c>
      <c r="S2170" s="5">
        <v>15.125333333333339</v>
      </c>
      <c r="T2170" s="5">
        <v>27.225600000000011</v>
      </c>
      <c r="U2170">
        <v>0.4</v>
      </c>
      <c r="V2170" s="5">
        <v>-8.0640000000000001</v>
      </c>
      <c r="W2170" t="s">
        <v>41</v>
      </c>
      <c r="X2170" s="3">
        <v>41161</v>
      </c>
      <c r="Y2170" s="3">
        <v>41161</v>
      </c>
      <c r="Z2170">
        <v>5</v>
      </c>
      <c r="AA2170" t="s">
        <v>8400</v>
      </c>
      <c r="AB2170">
        <f t="shared" si="167"/>
        <v>0</v>
      </c>
      <c r="AC2170" t="str">
        <f t="shared" si="165"/>
        <v>Tuesday</v>
      </c>
      <c r="AD2170" s="5">
        <v>2.62</v>
      </c>
      <c r="AE2170">
        <v>2012</v>
      </c>
      <c r="AF2170">
        <v>36</v>
      </c>
      <c r="AG2170" s="14">
        <f t="shared" si="166"/>
        <v>-0.29619181946403372</v>
      </c>
      <c r="AH2170">
        <f t="shared" si="168"/>
        <v>0</v>
      </c>
      <c r="AI2170" t="str">
        <f t="shared" si="169"/>
        <v xml:space="preserve"> </v>
      </c>
    </row>
    <row r="2171" spans="1:35" x14ac:dyDescent="0.35">
      <c r="A2171">
        <v>2170</v>
      </c>
      <c r="B2171" t="s">
        <v>3000</v>
      </c>
      <c r="C2171" t="s">
        <v>3001</v>
      </c>
      <c r="D2171" t="s">
        <v>96</v>
      </c>
      <c r="E2171" t="s">
        <v>44</v>
      </c>
      <c r="F2171" t="s">
        <v>502</v>
      </c>
      <c r="G2171" t="s">
        <v>1178</v>
      </c>
      <c r="H2171" t="s">
        <v>2645</v>
      </c>
      <c r="I2171" t="s">
        <v>34</v>
      </c>
      <c r="J2171" t="s">
        <v>5244</v>
      </c>
      <c r="K2171" s="3">
        <v>41156</v>
      </c>
      <c r="L2171" t="s">
        <v>36</v>
      </c>
      <c r="M2171" t="s">
        <v>5245</v>
      </c>
      <c r="N2171" t="s">
        <v>5246</v>
      </c>
      <c r="O2171" t="s">
        <v>72</v>
      </c>
      <c r="P2171" t="s">
        <v>178</v>
      </c>
      <c r="Q2171">
        <v>4</v>
      </c>
      <c r="R2171" s="5">
        <v>77.431999999999974</v>
      </c>
      <c r="S2171" s="5">
        <v>101.7533333333333</v>
      </c>
      <c r="T2171" s="5">
        <v>244.20799999999991</v>
      </c>
      <c r="U2171">
        <v>0.4</v>
      </c>
      <c r="V2171" s="5">
        <v>-65.52</v>
      </c>
      <c r="W2171" t="s">
        <v>41</v>
      </c>
      <c r="X2171" s="3">
        <v>41161</v>
      </c>
      <c r="Y2171" s="3">
        <v>41161</v>
      </c>
      <c r="Z2171">
        <v>5</v>
      </c>
      <c r="AA2171" t="s">
        <v>8400</v>
      </c>
      <c r="AB2171">
        <f t="shared" si="167"/>
        <v>0</v>
      </c>
      <c r="AC2171" t="str">
        <f t="shared" si="165"/>
        <v>Tuesday</v>
      </c>
      <c r="AD2171" s="5">
        <v>15.654</v>
      </c>
      <c r="AE2171">
        <v>2012</v>
      </c>
      <c r="AF2171">
        <v>36</v>
      </c>
      <c r="AG2171" s="14">
        <f t="shared" si="166"/>
        <v>-0.26829587892288548</v>
      </c>
      <c r="AH2171">
        <f t="shared" si="168"/>
        <v>0</v>
      </c>
      <c r="AI2171" t="str">
        <f t="shared" si="169"/>
        <v xml:space="preserve"> </v>
      </c>
    </row>
    <row r="2172" spans="1:35" x14ac:dyDescent="0.35">
      <c r="A2172">
        <v>2171</v>
      </c>
      <c r="B2172" t="s">
        <v>5247</v>
      </c>
      <c r="C2172" t="s">
        <v>5248</v>
      </c>
      <c r="D2172" t="s">
        <v>112</v>
      </c>
      <c r="E2172" t="s">
        <v>84</v>
      </c>
      <c r="F2172" t="s">
        <v>463</v>
      </c>
      <c r="G2172" t="s">
        <v>463</v>
      </c>
      <c r="H2172" t="s">
        <v>464</v>
      </c>
      <c r="I2172" t="s">
        <v>34</v>
      </c>
      <c r="J2172" t="s">
        <v>5249</v>
      </c>
      <c r="K2172" s="3">
        <v>41450</v>
      </c>
      <c r="L2172" t="s">
        <v>136</v>
      </c>
      <c r="M2172" t="s">
        <v>5250</v>
      </c>
      <c r="N2172" t="s">
        <v>5251</v>
      </c>
      <c r="O2172" t="s">
        <v>39</v>
      </c>
      <c r="P2172" t="s">
        <v>183</v>
      </c>
      <c r="Q2172">
        <v>2</v>
      </c>
      <c r="R2172" s="5">
        <v>36.159999999999997</v>
      </c>
      <c r="S2172" s="5">
        <v>56.5</v>
      </c>
      <c r="T2172" s="5">
        <v>113</v>
      </c>
      <c r="U2172">
        <v>0</v>
      </c>
      <c r="V2172" s="5">
        <v>40.68</v>
      </c>
      <c r="W2172" t="s">
        <v>139</v>
      </c>
      <c r="X2172" s="3">
        <v>41453</v>
      </c>
      <c r="Y2172" s="3">
        <v>41453</v>
      </c>
      <c r="Z2172">
        <v>3</v>
      </c>
      <c r="AA2172" t="s">
        <v>8400</v>
      </c>
      <c r="AB2172">
        <f t="shared" si="167"/>
        <v>0</v>
      </c>
      <c r="AC2172" t="str">
        <f t="shared" si="165"/>
        <v>Tuesday</v>
      </c>
      <c r="AD2172" s="5">
        <v>4.6269999999999998</v>
      </c>
      <c r="AE2172">
        <v>2013</v>
      </c>
      <c r="AF2172">
        <v>26</v>
      </c>
      <c r="AG2172" s="14">
        <f t="shared" si="166"/>
        <v>0.36</v>
      </c>
      <c r="AH2172">
        <f t="shared" si="168"/>
        <v>0</v>
      </c>
      <c r="AI2172" t="str">
        <f t="shared" si="169"/>
        <v xml:space="preserve"> </v>
      </c>
    </row>
    <row r="2173" spans="1:35" x14ac:dyDescent="0.35">
      <c r="A2173">
        <v>2172</v>
      </c>
      <c r="B2173" t="s">
        <v>5247</v>
      </c>
      <c r="C2173" t="s">
        <v>5248</v>
      </c>
      <c r="D2173" t="s">
        <v>112</v>
      </c>
      <c r="E2173" t="s">
        <v>84</v>
      </c>
      <c r="F2173" t="s">
        <v>463</v>
      </c>
      <c r="G2173" t="s">
        <v>463</v>
      </c>
      <c r="H2173" t="s">
        <v>464</v>
      </c>
      <c r="I2173" t="s">
        <v>34</v>
      </c>
      <c r="J2173" t="s">
        <v>5249</v>
      </c>
      <c r="K2173" s="3">
        <v>41450</v>
      </c>
      <c r="L2173" t="s">
        <v>136</v>
      </c>
      <c r="M2173" t="s">
        <v>1534</v>
      </c>
      <c r="N2173" t="s">
        <v>1535</v>
      </c>
      <c r="O2173" t="s">
        <v>39</v>
      </c>
      <c r="P2173" t="s">
        <v>340</v>
      </c>
      <c r="Q2173">
        <v>3</v>
      </c>
      <c r="R2173" s="5">
        <v>16.90666666666667</v>
      </c>
      <c r="S2173" s="5">
        <v>19.666666666666671</v>
      </c>
      <c r="T2173" s="5">
        <v>59.000000000000014</v>
      </c>
      <c r="U2173">
        <v>0</v>
      </c>
      <c r="V2173" s="5">
        <v>8.2799999999999994</v>
      </c>
      <c r="W2173" t="s">
        <v>139</v>
      </c>
      <c r="X2173" s="3">
        <v>41453</v>
      </c>
      <c r="Y2173" s="3">
        <v>41453</v>
      </c>
      <c r="Z2173">
        <v>3</v>
      </c>
      <c r="AA2173" t="s">
        <v>8400</v>
      </c>
      <c r="AB2173">
        <f t="shared" si="167"/>
        <v>0</v>
      </c>
      <c r="AC2173" t="str">
        <f t="shared" si="165"/>
        <v>Tuesday</v>
      </c>
      <c r="AD2173" s="5">
        <v>8.3689999999999998</v>
      </c>
      <c r="AE2173">
        <v>2013</v>
      </c>
      <c r="AF2173">
        <v>26</v>
      </c>
      <c r="AG2173" s="14">
        <f t="shared" si="166"/>
        <v>0.14033898305084741</v>
      </c>
      <c r="AH2173">
        <f t="shared" si="168"/>
        <v>0</v>
      </c>
      <c r="AI2173" t="str">
        <f t="shared" si="169"/>
        <v xml:space="preserve"> </v>
      </c>
    </row>
    <row r="2174" spans="1:35" x14ac:dyDescent="0.35">
      <c r="A2174">
        <v>2173</v>
      </c>
      <c r="B2174" t="s">
        <v>5247</v>
      </c>
      <c r="C2174" t="s">
        <v>5248</v>
      </c>
      <c r="D2174" t="s">
        <v>112</v>
      </c>
      <c r="E2174" t="s">
        <v>84</v>
      </c>
      <c r="F2174" t="s">
        <v>463</v>
      </c>
      <c r="G2174" t="s">
        <v>463</v>
      </c>
      <c r="H2174" t="s">
        <v>464</v>
      </c>
      <c r="I2174" t="s">
        <v>34</v>
      </c>
      <c r="J2174" t="s">
        <v>5249</v>
      </c>
      <c r="K2174" s="3">
        <v>41450</v>
      </c>
      <c r="L2174" t="s">
        <v>136</v>
      </c>
      <c r="M2174" t="s">
        <v>4733</v>
      </c>
      <c r="N2174" t="s">
        <v>4734</v>
      </c>
      <c r="O2174" t="s">
        <v>39</v>
      </c>
      <c r="P2174" t="s">
        <v>340</v>
      </c>
      <c r="Q2174">
        <v>2</v>
      </c>
      <c r="R2174" s="5">
        <v>27</v>
      </c>
      <c r="S2174" s="5">
        <v>31</v>
      </c>
      <c r="T2174" s="5">
        <v>62</v>
      </c>
      <c r="U2174">
        <v>0</v>
      </c>
      <c r="V2174" s="5">
        <v>8</v>
      </c>
      <c r="W2174" t="s">
        <v>139</v>
      </c>
      <c r="X2174" s="3">
        <v>41453</v>
      </c>
      <c r="Y2174" s="3">
        <v>41453</v>
      </c>
      <c r="Z2174">
        <v>3</v>
      </c>
      <c r="AA2174" t="s">
        <v>8400</v>
      </c>
      <c r="AB2174">
        <f t="shared" si="167"/>
        <v>0</v>
      </c>
      <c r="AC2174" t="str">
        <f t="shared" si="165"/>
        <v>Tuesday</v>
      </c>
      <c r="AD2174" s="5">
        <v>9.33</v>
      </c>
      <c r="AE2174">
        <v>2013</v>
      </c>
      <c r="AF2174">
        <v>26</v>
      </c>
      <c r="AG2174" s="14">
        <f t="shared" si="166"/>
        <v>0.12903225806451613</v>
      </c>
      <c r="AH2174">
        <f t="shared" si="168"/>
        <v>0</v>
      </c>
      <c r="AI2174" t="str">
        <f t="shared" si="169"/>
        <v xml:space="preserve"> </v>
      </c>
    </row>
    <row r="2175" spans="1:35" x14ac:dyDescent="0.35">
      <c r="A2175">
        <v>2174</v>
      </c>
      <c r="B2175" t="s">
        <v>5247</v>
      </c>
      <c r="C2175" t="s">
        <v>5248</v>
      </c>
      <c r="D2175" t="s">
        <v>112</v>
      </c>
      <c r="E2175" t="s">
        <v>84</v>
      </c>
      <c r="F2175" t="s">
        <v>463</v>
      </c>
      <c r="G2175" t="s">
        <v>463</v>
      </c>
      <c r="H2175" t="s">
        <v>464</v>
      </c>
      <c r="I2175" t="s">
        <v>34</v>
      </c>
      <c r="J2175" t="s">
        <v>5249</v>
      </c>
      <c r="K2175" s="3">
        <v>41450</v>
      </c>
      <c r="L2175" t="s">
        <v>136</v>
      </c>
      <c r="M2175" t="s">
        <v>1694</v>
      </c>
      <c r="N2175" t="s">
        <v>1695</v>
      </c>
      <c r="O2175" t="s">
        <v>39</v>
      </c>
      <c r="P2175" t="s">
        <v>165</v>
      </c>
      <c r="Q2175">
        <v>7</v>
      </c>
      <c r="R2175" s="5">
        <v>9.3657142857142865</v>
      </c>
      <c r="S2175" s="5">
        <v>11.285714285714286</v>
      </c>
      <c r="T2175" s="5">
        <v>79</v>
      </c>
      <c r="U2175">
        <v>0</v>
      </c>
      <c r="V2175" s="5">
        <v>13.44</v>
      </c>
      <c r="W2175" t="s">
        <v>139</v>
      </c>
      <c r="X2175" s="3">
        <v>41453</v>
      </c>
      <c r="Y2175" s="3">
        <v>41453</v>
      </c>
      <c r="Z2175">
        <v>3</v>
      </c>
      <c r="AA2175" t="s">
        <v>8400</v>
      </c>
      <c r="AB2175">
        <f t="shared" si="167"/>
        <v>0</v>
      </c>
      <c r="AC2175" t="str">
        <f t="shared" si="165"/>
        <v>Tuesday</v>
      </c>
      <c r="AD2175" s="5">
        <v>6.5579999999999998</v>
      </c>
      <c r="AE2175">
        <v>2013</v>
      </c>
      <c r="AF2175">
        <v>26</v>
      </c>
      <c r="AG2175" s="14">
        <f t="shared" si="166"/>
        <v>0.17012658227848101</v>
      </c>
      <c r="AH2175">
        <f t="shared" si="168"/>
        <v>0</v>
      </c>
      <c r="AI2175" t="str">
        <f t="shared" si="169"/>
        <v xml:space="preserve"> </v>
      </c>
    </row>
    <row r="2176" spans="1:35" x14ac:dyDescent="0.35">
      <c r="A2176">
        <v>2175</v>
      </c>
      <c r="B2176" t="s">
        <v>5252</v>
      </c>
      <c r="C2176" t="s">
        <v>5253</v>
      </c>
      <c r="D2176" t="s">
        <v>29</v>
      </c>
      <c r="E2176" t="s">
        <v>30</v>
      </c>
      <c r="F2176" t="s">
        <v>31</v>
      </c>
      <c r="G2176" t="s">
        <v>320</v>
      </c>
      <c r="H2176" t="s">
        <v>321</v>
      </c>
      <c r="I2176" t="s">
        <v>34</v>
      </c>
      <c r="J2176" t="s">
        <v>5254</v>
      </c>
      <c r="K2176" s="3">
        <v>41808</v>
      </c>
      <c r="L2176" t="s">
        <v>215</v>
      </c>
      <c r="M2176" t="s">
        <v>4057</v>
      </c>
      <c r="N2176" t="s">
        <v>4058</v>
      </c>
      <c r="O2176" t="s">
        <v>72</v>
      </c>
      <c r="P2176" t="s">
        <v>162</v>
      </c>
      <c r="Q2176">
        <v>3</v>
      </c>
      <c r="R2176" s="5">
        <v>173.37437506666666</v>
      </c>
      <c r="S2176" s="5">
        <v>197.01420347361389</v>
      </c>
      <c r="T2176" s="5">
        <v>589.86052519999998</v>
      </c>
      <c r="U2176">
        <v>2E-3</v>
      </c>
      <c r="V2176" s="5">
        <v>69.737399999999994</v>
      </c>
      <c r="W2176" t="s">
        <v>139</v>
      </c>
      <c r="X2176" s="3">
        <v>41811</v>
      </c>
      <c r="Y2176" s="3">
        <v>41813</v>
      </c>
      <c r="Z2176">
        <v>5</v>
      </c>
      <c r="AA2176" t="s">
        <v>8399</v>
      </c>
      <c r="AB2176">
        <f t="shared" si="167"/>
        <v>2</v>
      </c>
      <c r="AC2176" t="str">
        <f t="shared" si="165"/>
        <v>Wednesday</v>
      </c>
      <c r="AD2176" s="5">
        <v>106.68</v>
      </c>
      <c r="AE2176">
        <v>2014</v>
      </c>
      <c r="AF2176">
        <v>25</v>
      </c>
      <c r="AG2176" s="14">
        <f t="shared" si="166"/>
        <v>0.11822693165702962</v>
      </c>
      <c r="AH2176">
        <f t="shared" si="168"/>
        <v>1</v>
      </c>
      <c r="AI2176">
        <f t="shared" si="169"/>
        <v>2</v>
      </c>
    </row>
    <row r="2177" spans="1:35" x14ac:dyDescent="0.35">
      <c r="A2177">
        <v>2176</v>
      </c>
      <c r="B2177" t="s">
        <v>5255</v>
      </c>
      <c r="C2177" t="s">
        <v>5256</v>
      </c>
      <c r="D2177" t="s">
        <v>96</v>
      </c>
      <c r="E2177" t="s">
        <v>84</v>
      </c>
      <c r="F2177" t="s">
        <v>740</v>
      </c>
      <c r="G2177" t="s">
        <v>741</v>
      </c>
      <c r="H2177" t="s">
        <v>741</v>
      </c>
      <c r="I2177" t="s">
        <v>34</v>
      </c>
      <c r="J2177" t="s">
        <v>5257</v>
      </c>
      <c r="K2177" s="3">
        <v>40809</v>
      </c>
      <c r="L2177" t="s">
        <v>36</v>
      </c>
      <c r="M2177" t="s">
        <v>3148</v>
      </c>
      <c r="N2177" t="s">
        <v>2389</v>
      </c>
      <c r="O2177" t="s">
        <v>39</v>
      </c>
      <c r="P2177" t="s">
        <v>90</v>
      </c>
      <c r="Q2177">
        <v>2</v>
      </c>
      <c r="R2177" s="5">
        <v>6.92</v>
      </c>
      <c r="S2177" s="5">
        <v>8.5</v>
      </c>
      <c r="T2177" s="5">
        <v>17</v>
      </c>
      <c r="U2177">
        <v>0</v>
      </c>
      <c r="V2177" s="5">
        <v>3.16</v>
      </c>
      <c r="W2177" t="s">
        <v>41</v>
      </c>
      <c r="X2177" s="3">
        <v>40814</v>
      </c>
      <c r="Y2177" s="3">
        <v>40814</v>
      </c>
      <c r="Z2177">
        <v>5</v>
      </c>
      <c r="AA2177" t="s">
        <v>8400</v>
      </c>
      <c r="AB2177">
        <f t="shared" si="167"/>
        <v>0</v>
      </c>
      <c r="AC2177" t="str">
        <f t="shared" si="165"/>
        <v>Friday</v>
      </c>
      <c r="AD2177" s="5">
        <v>1.212</v>
      </c>
      <c r="AE2177">
        <v>2011</v>
      </c>
      <c r="AF2177">
        <v>39</v>
      </c>
      <c r="AG2177" s="14">
        <f t="shared" si="166"/>
        <v>0.18588235294117647</v>
      </c>
      <c r="AH2177">
        <f t="shared" si="168"/>
        <v>0</v>
      </c>
      <c r="AI2177" t="str">
        <f t="shared" si="169"/>
        <v xml:space="preserve"> </v>
      </c>
    </row>
    <row r="2178" spans="1:35" x14ac:dyDescent="0.35">
      <c r="A2178">
        <v>2177</v>
      </c>
      <c r="B2178" t="s">
        <v>5258</v>
      </c>
      <c r="C2178" t="s">
        <v>5259</v>
      </c>
      <c r="D2178" t="s">
        <v>29</v>
      </c>
      <c r="E2178" t="s">
        <v>84</v>
      </c>
      <c r="F2178" t="s">
        <v>740</v>
      </c>
      <c r="G2178" t="s">
        <v>3677</v>
      </c>
      <c r="H2178" t="s">
        <v>3677</v>
      </c>
      <c r="I2178" t="s">
        <v>34</v>
      </c>
      <c r="J2178" t="s">
        <v>5260</v>
      </c>
      <c r="K2178" s="3">
        <v>41055</v>
      </c>
      <c r="L2178" t="s">
        <v>98</v>
      </c>
      <c r="M2178" t="s">
        <v>5261</v>
      </c>
      <c r="N2178" t="s">
        <v>5262</v>
      </c>
      <c r="O2178" t="s">
        <v>39</v>
      </c>
      <c r="P2178" t="s">
        <v>90</v>
      </c>
      <c r="Q2178">
        <v>5</v>
      </c>
      <c r="R2178" s="5">
        <v>5.38</v>
      </c>
      <c r="S2178" s="5">
        <v>9.4</v>
      </c>
      <c r="T2178" s="5">
        <v>47</v>
      </c>
      <c r="U2178">
        <v>0</v>
      </c>
      <c r="V2178" s="5">
        <v>20.100000000000001</v>
      </c>
      <c r="W2178" t="s">
        <v>41</v>
      </c>
      <c r="X2178" s="3">
        <v>41060</v>
      </c>
      <c r="Y2178" s="3">
        <v>41060</v>
      </c>
      <c r="Z2178">
        <v>5</v>
      </c>
      <c r="AA2178" t="s">
        <v>8400</v>
      </c>
      <c r="AB2178">
        <f t="shared" si="167"/>
        <v>0</v>
      </c>
      <c r="AC2178" t="str">
        <f t="shared" ref="AC2178:AC2241" si="170">TEXT(K2178,"dddd")</f>
        <v>Saturday</v>
      </c>
      <c r="AD2178" s="5">
        <v>2.6669999999999998</v>
      </c>
      <c r="AE2178">
        <v>2012</v>
      </c>
      <c r="AF2178">
        <v>21</v>
      </c>
      <c r="AG2178" s="14">
        <f t="shared" ref="AG2178:AG2241" si="171">V2178/T2178</f>
        <v>0.42765957446808511</v>
      </c>
      <c r="AH2178">
        <f t="shared" si="168"/>
        <v>0</v>
      </c>
      <c r="AI2178" t="str">
        <f t="shared" si="169"/>
        <v xml:space="preserve"> </v>
      </c>
    </row>
    <row r="2179" spans="1:35" x14ac:dyDescent="0.35">
      <c r="A2179">
        <v>2178</v>
      </c>
      <c r="B2179" t="s">
        <v>5258</v>
      </c>
      <c r="C2179" t="s">
        <v>5259</v>
      </c>
      <c r="D2179" t="s">
        <v>29</v>
      </c>
      <c r="E2179" t="s">
        <v>84</v>
      </c>
      <c r="F2179" t="s">
        <v>740</v>
      </c>
      <c r="G2179" t="s">
        <v>3677</v>
      </c>
      <c r="H2179" t="s">
        <v>3677</v>
      </c>
      <c r="I2179" t="s">
        <v>34</v>
      </c>
      <c r="J2179" t="s">
        <v>5260</v>
      </c>
      <c r="K2179" s="3">
        <v>41055</v>
      </c>
      <c r="L2179" t="s">
        <v>98</v>
      </c>
      <c r="M2179" t="s">
        <v>1907</v>
      </c>
      <c r="N2179" t="s">
        <v>1908</v>
      </c>
      <c r="O2179" t="s">
        <v>51</v>
      </c>
      <c r="P2179" t="s">
        <v>55</v>
      </c>
      <c r="Q2179">
        <v>6</v>
      </c>
      <c r="R2179" s="5">
        <v>109.73333333333329</v>
      </c>
      <c r="S2179" s="5">
        <v>110.8333333333333</v>
      </c>
      <c r="T2179" s="5">
        <v>664.99999999999977</v>
      </c>
      <c r="U2179">
        <v>0</v>
      </c>
      <c r="V2179" s="5">
        <v>6.6</v>
      </c>
      <c r="W2179" t="s">
        <v>41</v>
      </c>
      <c r="X2179" s="3">
        <v>41060</v>
      </c>
      <c r="Y2179" s="3">
        <v>41060</v>
      </c>
      <c r="Z2179">
        <v>5</v>
      </c>
      <c r="AA2179" t="s">
        <v>8400</v>
      </c>
      <c r="AB2179">
        <f t="shared" ref="AB2179:AB2242" si="172">Y2179-X2179</f>
        <v>0</v>
      </c>
      <c r="AC2179" t="str">
        <f t="shared" si="170"/>
        <v>Saturday</v>
      </c>
      <c r="AD2179" s="5">
        <v>37.904000000000003</v>
      </c>
      <c r="AE2179">
        <v>2012</v>
      </c>
      <c r="AF2179">
        <v>21</v>
      </c>
      <c r="AG2179" s="14">
        <f t="shared" si="171"/>
        <v>9.9248120300751905E-3</v>
      </c>
      <c r="AH2179">
        <f t="shared" ref="AH2179:AH2242" si="173">IF(AA2179 = "Late", 1, 0)</f>
        <v>0</v>
      </c>
      <c r="AI2179" t="str">
        <f t="shared" ref="AI2179:AI2242" si="174">IF(AB2179&gt;0, AB2179, " ")</f>
        <v xml:space="preserve"> </v>
      </c>
    </row>
    <row r="2180" spans="1:35" x14ac:dyDescent="0.35">
      <c r="A2180">
        <v>2179</v>
      </c>
      <c r="B2180" t="s">
        <v>5263</v>
      </c>
      <c r="C2180" t="s">
        <v>5264</v>
      </c>
      <c r="D2180" t="s">
        <v>112</v>
      </c>
      <c r="E2180" t="s">
        <v>84</v>
      </c>
      <c r="F2180" t="s">
        <v>113</v>
      </c>
      <c r="G2180" t="s">
        <v>2188</v>
      </c>
      <c r="H2180" t="s">
        <v>2189</v>
      </c>
      <c r="I2180" t="s">
        <v>34</v>
      </c>
      <c r="J2180" t="s">
        <v>5265</v>
      </c>
      <c r="K2180" s="3">
        <v>41227</v>
      </c>
      <c r="L2180" t="s">
        <v>36</v>
      </c>
      <c r="M2180" t="s">
        <v>5266</v>
      </c>
      <c r="N2180" t="s">
        <v>5267</v>
      </c>
      <c r="O2180" t="s">
        <v>39</v>
      </c>
      <c r="P2180" t="s">
        <v>61</v>
      </c>
      <c r="Q2180">
        <v>6</v>
      </c>
      <c r="R2180" s="5">
        <v>15.163466666666665</v>
      </c>
      <c r="S2180" s="5">
        <v>19.919111111111111</v>
      </c>
      <c r="T2180" s="5">
        <v>71.708799999999997</v>
      </c>
      <c r="U2180">
        <v>0.4</v>
      </c>
      <c r="V2180" s="5">
        <v>-19.271999999999998</v>
      </c>
      <c r="W2180" t="s">
        <v>41</v>
      </c>
      <c r="X2180" s="3">
        <v>41232</v>
      </c>
      <c r="Y2180" s="3">
        <v>41232</v>
      </c>
      <c r="Z2180">
        <v>5</v>
      </c>
      <c r="AA2180" t="s">
        <v>8400</v>
      </c>
      <c r="AB2180">
        <f t="shared" si="172"/>
        <v>0</v>
      </c>
      <c r="AC2180" t="str">
        <f t="shared" si="170"/>
        <v>Wednesday</v>
      </c>
      <c r="AD2180" s="5">
        <v>2.6389999999999998</v>
      </c>
      <c r="AE2180">
        <v>2012</v>
      </c>
      <c r="AF2180">
        <v>46</v>
      </c>
      <c r="AG2180" s="14">
        <f t="shared" si="171"/>
        <v>-0.26875362577535811</v>
      </c>
      <c r="AH2180">
        <f t="shared" si="173"/>
        <v>0</v>
      </c>
      <c r="AI2180" t="str">
        <f t="shared" si="174"/>
        <v xml:space="preserve"> </v>
      </c>
    </row>
    <row r="2181" spans="1:35" x14ac:dyDescent="0.35">
      <c r="A2181">
        <v>2180</v>
      </c>
      <c r="B2181" t="s">
        <v>5263</v>
      </c>
      <c r="C2181" t="s">
        <v>5264</v>
      </c>
      <c r="D2181" t="s">
        <v>112</v>
      </c>
      <c r="E2181" t="s">
        <v>84</v>
      </c>
      <c r="F2181" t="s">
        <v>113</v>
      </c>
      <c r="G2181" t="s">
        <v>2188</v>
      </c>
      <c r="H2181" t="s">
        <v>2189</v>
      </c>
      <c r="I2181" t="s">
        <v>34</v>
      </c>
      <c r="J2181" t="s">
        <v>5265</v>
      </c>
      <c r="K2181" s="3">
        <v>41227</v>
      </c>
      <c r="L2181" t="s">
        <v>36</v>
      </c>
      <c r="M2181" t="s">
        <v>680</v>
      </c>
      <c r="N2181" t="s">
        <v>681</v>
      </c>
      <c r="O2181" t="s">
        <v>51</v>
      </c>
      <c r="P2181" t="s">
        <v>93</v>
      </c>
      <c r="Q2181">
        <v>5</v>
      </c>
      <c r="R2181" s="5">
        <v>71.181600000000017</v>
      </c>
      <c r="S2181" s="5">
        <v>80.562666666666701</v>
      </c>
      <c r="T2181" s="5">
        <v>241.6880000000001</v>
      </c>
      <c r="U2181">
        <v>0.4</v>
      </c>
      <c r="V2181" s="5">
        <v>-114.22</v>
      </c>
      <c r="W2181" t="s">
        <v>41</v>
      </c>
      <c r="X2181" s="3">
        <v>41232</v>
      </c>
      <c r="Y2181" s="3">
        <v>41233</v>
      </c>
      <c r="Z2181">
        <v>6</v>
      </c>
      <c r="AA2181" t="s">
        <v>8399</v>
      </c>
      <c r="AB2181">
        <f t="shared" si="172"/>
        <v>1</v>
      </c>
      <c r="AC2181" t="str">
        <f t="shared" si="170"/>
        <v>Wednesday</v>
      </c>
      <c r="AD2181" s="5">
        <v>9.6229999999999993</v>
      </c>
      <c r="AE2181">
        <v>2012</v>
      </c>
      <c r="AF2181">
        <v>46</v>
      </c>
      <c r="AG2181" s="14">
        <f t="shared" si="171"/>
        <v>-0.47259276422495095</v>
      </c>
      <c r="AH2181">
        <f t="shared" si="173"/>
        <v>1</v>
      </c>
      <c r="AI2181">
        <f t="shared" si="174"/>
        <v>1</v>
      </c>
    </row>
    <row r="2182" spans="1:35" x14ac:dyDescent="0.35">
      <c r="A2182">
        <v>2181</v>
      </c>
      <c r="B2182" t="s">
        <v>5263</v>
      </c>
      <c r="C2182" t="s">
        <v>5264</v>
      </c>
      <c r="D2182" t="s">
        <v>112</v>
      </c>
      <c r="E2182" t="s">
        <v>84</v>
      </c>
      <c r="F2182" t="s">
        <v>113</v>
      </c>
      <c r="G2182" t="s">
        <v>2188</v>
      </c>
      <c r="H2182" t="s">
        <v>2189</v>
      </c>
      <c r="I2182" t="s">
        <v>34</v>
      </c>
      <c r="J2182" t="s">
        <v>5265</v>
      </c>
      <c r="K2182" s="3">
        <v>41227</v>
      </c>
      <c r="L2182" t="s">
        <v>36</v>
      </c>
      <c r="M2182" t="s">
        <v>1934</v>
      </c>
      <c r="N2182" t="s">
        <v>1818</v>
      </c>
      <c r="O2182" t="s">
        <v>39</v>
      </c>
      <c r="P2182" t="s">
        <v>165</v>
      </c>
      <c r="Q2182">
        <v>3</v>
      </c>
      <c r="R2182" s="5">
        <v>62.453066666666672</v>
      </c>
      <c r="S2182" s="5">
        <v>93.628444444444455</v>
      </c>
      <c r="T2182" s="5">
        <v>168.53120000000004</v>
      </c>
      <c r="U2182">
        <v>0.4</v>
      </c>
      <c r="V2182" s="5">
        <v>-18.827999999999999</v>
      </c>
      <c r="W2182" t="s">
        <v>41</v>
      </c>
      <c r="X2182" s="3">
        <v>41232</v>
      </c>
      <c r="Y2182" s="3">
        <v>41234</v>
      </c>
      <c r="Z2182">
        <v>7</v>
      </c>
      <c r="AA2182" t="s">
        <v>8399</v>
      </c>
      <c r="AB2182">
        <f t="shared" si="172"/>
        <v>2</v>
      </c>
      <c r="AC2182" t="str">
        <f t="shared" si="170"/>
        <v>Wednesday</v>
      </c>
      <c r="AD2182" s="5">
        <v>12.641999999999999</v>
      </c>
      <c r="AE2182">
        <v>2012</v>
      </c>
      <c r="AF2182">
        <v>46</v>
      </c>
      <c r="AG2182" s="14">
        <f t="shared" si="171"/>
        <v>-0.11171818630615574</v>
      </c>
      <c r="AH2182">
        <f t="shared" si="173"/>
        <v>1</v>
      </c>
      <c r="AI2182">
        <f t="shared" si="174"/>
        <v>2</v>
      </c>
    </row>
    <row r="2183" spans="1:35" x14ac:dyDescent="0.35">
      <c r="A2183">
        <v>2182</v>
      </c>
      <c r="B2183" t="s">
        <v>844</v>
      </c>
      <c r="C2183" t="s">
        <v>845</v>
      </c>
      <c r="D2183" t="s">
        <v>112</v>
      </c>
      <c r="E2183" t="s">
        <v>84</v>
      </c>
      <c r="F2183" t="s">
        <v>85</v>
      </c>
      <c r="G2183" t="s">
        <v>2484</v>
      </c>
      <c r="H2183" t="s">
        <v>2484</v>
      </c>
      <c r="I2183" t="s">
        <v>34</v>
      </c>
      <c r="J2183" t="s">
        <v>5268</v>
      </c>
      <c r="K2183" s="3">
        <v>41570</v>
      </c>
      <c r="L2183" t="s">
        <v>36</v>
      </c>
      <c r="M2183" t="s">
        <v>1919</v>
      </c>
      <c r="N2183" t="s">
        <v>1920</v>
      </c>
      <c r="O2183" t="s">
        <v>39</v>
      </c>
      <c r="P2183" t="s">
        <v>40</v>
      </c>
      <c r="Q2183">
        <v>3</v>
      </c>
      <c r="R2183" s="5">
        <v>3.5466666666666669</v>
      </c>
      <c r="S2183" s="5">
        <v>4.666666666666667</v>
      </c>
      <c r="T2183" s="5">
        <v>14</v>
      </c>
      <c r="U2183">
        <v>0</v>
      </c>
      <c r="V2183" s="5">
        <v>3.36</v>
      </c>
      <c r="W2183" t="s">
        <v>41</v>
      </c>
      <c r="X2183" s="3">
        <v>41575</v>
      </c>
      <c r="Y2183" s="3">
        <v>41575</v>
      </c>
      <c r="Z2183">
        <v>5</v>
      </c>
      <c r="AA2183" t="s">
        <v>8400</v>
      </c>
      <c r="AB2183">
        <f t="shared" si="172"/>
        <v>0</v>
      </c>
      <c r="AC2183" t="str">
        <f t="shared" si="170"/>
        <v>Wednesday</v>
      </c>
      <c r="AD2183" s="5">
        <v>1.163</v>
      </c>
      <c r="AE2183">
        <v>2013</v>
      </c>
      <c r="AF2183">
        <v>43</v>
      </c>
      <c r="AG2183" s="14">
        <f t="shared" si="171"/>
        <v>0.24</v>
      </c>
      <c r="AH2183">
        <f t="shared" si="173"/>
        <v>0</v>
      </c>
      <c r="AI2183" t="str">
        <f t="shared" si="174"/>
        <v xml:space="preserve"> </v>
      </c>
    </row>
    <row r="2184" spans="1:35" x14ac:dyDescent="0.35">
      <c r="A2184">
        <v>2183</v>
      </c>
      <c r="B2184" t="s">
        <v>4640</v>
      </c>
      <c r="C2184" t="s">
        <v>4641</v>
      </c>
      <c r="D2184" t="s">
        <v>29</v>
      </c>
      <c r="E2184" t="s">
        <v>44</v>
      </c>
      <c r="F2184" t="s">
        <v>502</v>
      </c>
      <c r="G2184" t="s">
        <v>1853</v>
      </c>
      <c r="H2184" t="s">
        <v>1853</v>
      </c>
      <c r="I2184" t="s">
        <v>34</v>
      </c>
      <c r="J2184" t="s">
        <v>5269</v>
      </c>
      <c r="K2184" s="3">
        <v>40721</v>
      </c>
      <c r="L2184" t="s">
        <v>36</v>
      </c>
      <c r="M2184" t="s">
        <v>3506</v>
      </c>
      <c r="N2184" t="s">
        <v>3507</v>
      </c>
      <c r="O2184" t="s">
        <v>51</v>
      </c>
      <c r="P2184" t="s">
        <v>55</v>
      </c>
      <c r="Q2184">
        <v>2</v>
      </c>
      <c r="R2184" s="5">
        <v>87.101600000000047</v>
      </c>
      <c r="S2184" s="5">
        <v>122.4293333333334</v>
      </c>
      <c r="T2184" s="5">
        <v>146.91520000000008</v>
      </c>
      <c r="U2184">
        <v>0.4</v>
      </c>
      <c r="V2184" s="5">
        <v>-27.288</v>
      </c>
      <c r="W2184" t="s">
        <v>242</v>
      </c>
      <c r="X2184" s="3">
        <v>40721</v>
      </c>
      <c r="Y2184" s="3">
        <v>40721</v>
      </c>
      <c r="Z2184">
        <v>0</v>
      </c>
      <c r="AA2184" t="s">
        <v>8400</v>
      </c>
      <c r="AB2184">
        <f t="shared" si="172"/>
        <v>0</v>
      </c>
      <c r="AC2184" t="str">
        <f t="shared" si="170"/>
        <v>Monday</v>
      </c>
      <c r="AD2184" s="5">
        <v>4.3609999999999998</v>
      </c>
      <c r="AE2184">
        <v>2011</v>
      </c>
      <c r="AF2184">
        <v>27</v>
      </c>
      <c r="AG2184" s="14">
        <f t="shared" si="171"/>
        <v>-0.18573980091916958</v>
      </c>
      <c r="AH2184">
        <f t="shared" si="173"/>
        <v>0</v>
      </c>
      <c r="AI2184" t="str">
        <f t="shared" si="174"/>
        <v xml:space="preserve"> </v>
      </c>
    </row>
    <row r="2185" spans="1:35" x14ac:dyDescent="0.35">
      <c r="A2185">
        <v>2184</v>
      </c>
      <c r="B2185" t="s">
        <v>4640</v>
      </c>
      <c r="C2185" t="s">
        <v>4641</v>
      </c>
      <c r="D2185" t="s">
        <v>29</v>
      </c>
      <c r="E2185" t="s">
        <v>44</v>
      </c>
      <c r="F2185" t="s">
        <v>502</v>
      </c>
      <c r="G2185" t="s">
        <v>1853</v>
      </c>
      <c r="H2185" t="s">
        <v>1853</v>
      </c>
      <c r="I2185" t="s">
        <v>34</v>
      </c>
      <c r="J2185" t="s">
        <v>5269</v>
      </c>
      <c r="K2185" s="3">
        <v>40721</v>
      </c>
      <c r="L2185" t="s">
        <v>36</v>
      </c>
      <c r="M2185" t="s">
        <v>3894</v>
      </c>
      <c r="N2185" t="s">
        <v>3895</v>
      </c>
      <c r="O2185" t="s">
        <v>51</v>
      </c>
      <c r="P2185" t="s">
        <v>93</v>
      </c>
      <c r="Q2185">
        <v>5</v>
      </c>
      <c r="R2185" s="5">
        <v>83.988799999999983</v>
      </c>
      <c r="S2185" s="5">
        <v>116.6613333333333</v>
      </c>
      <c r="T2185" s="5">
        <v>349.98399999999987</v>
      </c>
      <c r="U2185">
        <v>0.4</v>
      </c>
      <c r="V2185" s="5">
        <v>-69.959999999999994</v>
      </c>
      <c r="W2185" t="s">
        <v>242</v>
      </c>
      <c r="X2185" s="3">
        <v>40721</v>
      </c>
      <c r="Y2185" s="3">
        <v>40721</v>
      </c>
      <c r="Z2185">
        <v>0</v>
      </c>
      <c r="AA2185" t="s">
        <v>8400</v>
      </c>
      <c r="AB2185">
        <f t="shared" si="172"/>
        <v>0</v>
      </c>
      <c r="AC2185" t="str">
        <f t="shared" si="170"/>
        <v>Monday</v>
      </c>
      <c r="AD2185" s="5">
        <v>37.838999999999999</v>
      </c>
      <c r="AE2185">
        <v>2011</v>
      </c>
      <c r="AF2185">
        <v>27</v>
      </c>
      <c r="AG2185" s="14">
        <f t="shared" si="171"/>
        <v>-0.19989485233610685</v>
      </c>
      <c r="AH2185">
        <f t="shared" si="173"/>
        <v>0</v>
      </c>
      <c r="AI2185" t="str">
        <f t="shared" si="174"/>
        <v xml:space="preserve"> </v>
      </c>
    </row>
    <row r="2186" spans="1:35" x14ac:dyDescent="0.35">
      <c r="A2186">
        <v>2185</v>
      </c>
      <c r="B2186" t="s">
        <v>746</v>
      </c>
      <c r="C2186" t="s">
        <v>747</v>
      </c>
      <c r="D2186" t="s">
        <v>29</v>
      </c>
      <c r="E2186" t="s">
        <v>84</v>
      </c>
      <c r="F2186" t="s">
        <v>113</v>
      </c>
      <c r="G2186" t="s">
        <v>3770</v>
      </c>
      <c r="H2186" t="s">
        <v>3770</v>
      </c>
      <c r="I2186" t="s">
        <v>34</v>
      </c>
      <c r="J2186" t="s">
        <v>5270</v>
      </c>
      <c r="K2186" s="3">
        <v>41680</v>
      </c>
      <c r="L2186" t="s">
        <v>36</v>
      </c>
      <c r="M2186" t="s">
        <v>195</v>
      </c>
      <c r="N2186" t="s">
        <v>196</v>
      </c>
      <c r="O2186" t="s">
        <v>39</v>
      </c>
      <c r="P2186" t="s">
        <v>76</v>
      </c>
      <c r="Q2186">
        <v>2</v>
      </c>
      <c r="R2186" s="5">
        <v>15.095999999999998</v>
      </c>
      <c r="S2186" s="5">
        <v>23.259999999999998</v>
      </c>
      <c r="T2186" s="5">
        <v>27.911999999999995</v>
      </c>
      <c r="U2186">
        <v>0.4</v>
      </c>
      <c r="V2186" s="5">
        <v>-2.2799999999999998</v>
      </c>
      <c r="W2186" t="s">
        <v>155</v>
      </c>
      <c r="X2186" s="3">
        <v>41682</v>
      </c>
      <c r="Y2186" s="3">
        <v>41682</v>
      </c>
      <c r="Z2186">
        <v>2</v>
      </c>
      <c r="AA2186" t="s">
        <v>8400</v>
      </c>
      <c r="AB2186">
        <f t="shared" si="172"/>
        <v>0</v>
      </c>
      <c r="AC2186" t="str">
        <f t="shared" si="170"/>
        <v>Monday</v>
      </c>
      <c r="AD2186" s="5">
        <v>2.7250000000000001</v>
      </c>
      <c r="AE2186">
        <v>2014</v>
      </c>
      <c r="AF2186">
        <v>7</v>
      </c>
      <c r="AG2186" s="14">
        <f t="shared" si="171"/>
        <v>-8.1685296646603622E-2</v>
      </c>
      <c r="AH2186">
        <f t="shared" si="173"/>
        <v>0</v>
      </c>
      <c r="AI2186" t="str">
        <f t="shared" si="174"/>
        <v xml:space="preserve"> </v>
      </c>
    </row>
    <row r="2187" spans="1:35" x14ac:dyDescent="0.35">
      <c r="A2187">
        <v>2186</v>
      </c>
      <c r="B2187" t="s">
        <v>224</v>
      </c>
      <c r="C2187" t="s">
        <v>225</v>
      </c>
      <c r="D2187" t="s">
        <v>29</v>
      </c>
      <c r="E2187" t="s">
        <v>44</v>
      </c>
      <c r="F2187" t="s">
        <v>3129</v>
      </c>
      <c r="G2187" t="s">
        <v>5271</v>
      </c>
      <c r="H2187" t="s">
        <v>5271</v>
      </c>
      <c r="I2187" t="s">
        <v>34</v>
      </c>
      <c r="J2187" t="s">
        <v>5272</v>
      </c>
      <c r="K2187" s="3">
        <v>41941</v>
      </c>
      <c r="L2187" t="s">
        <v>36</v>
      </c>
      <c r="M2187" t="s">
        <v>146</v>
      </c>
      <c r="N2187" t="s">
        <v>147</v>
      </c>
      <c r="O2187" t="s">
        <v>39</v>
      </c>
      <c r="P2187" t="s">
        <v>58</v>
      </c>
      <c r="Q2187">
        <v>9</v>
      </c>
      <c r="R2187" s="5">
        <v>26.926666666666673</v>
      </c>
      <c r="S2187" s="5">
        <v>33.666666666666671</v>
      </c>
      <c r="T2187" s="5">
        <v>303.00000000000006</v>
      </c>
      <c r="U2187">
        <v>0</v>
      </c>
      <c r="V2187" s="5">
        <v>60.66</v>
      </c>
      <c r="W2187" t="s">
        <v>139</v>
      </c>
      <c r="X2187" s="3">
        <v>41944</v>
      </c>
      <c r="Y2187" s="3">
        <v>41944</v>
      </c>
      <c r="Z2187">
        <v>3</v>
      </c>
      <c r="AA2187" t="s">
        <v>8400</v>
      </c>
      <c r="AB2187">
        <f t="shared" si="172"/>
        <v>0</v>
      </c>
      <c r="AC2187" t="str">
        <f t="shared" si="170"/>
        <v>Wednesday</v>
      </c>
      <c r="AD2187" s="5">
        <v>30.071999999999999</v>
      </c>
      <c r="AE2187">
        <v>2014</v>
      </c>
      <c r="AF2187">
        <v>44</v>
      </c>
      <c r="AG2187" s="14">
        <f t="shared" si="171"/>
        <v>0.20019801980198015</v>
      </c>
      <c r="AH2187">
        <f t="shared" si="173"/>
        <v>0</v>
      </c>
      <c r="AI2187" t="str">
        <f t="shared" si="174"/>
        <v xml:space="preserve"> </v>
      </c>
    </row>
    <row r="2188" spans="1:35" x14ac:dyDescent="0.35">
      <c r="A2188">
        <v>2187</v>
      </c>
      <c r="B2188" t="s">
        <v>224</v>
      </c>
      <c r="C2188" t="s">
        <v>225</v>
      </c>
      <c r="D2188" t="s">
        <v>29</v>
      </c>
      <c r="E2188" t="s">
        <v>44</v>
      </c>
      <c r="F2188" t="s">
        <v>3129</v>
      </c>
      <c r="G2188" t="s">
        <v>5271</v>
      </c>
      <c r="H2188" t="s">
        <v>5271</v>
      </c>
      <c r="I2188" t="s">
        <v>34</v>
      </c>
      <c r="J2188" t="s">
        <v>5272</v>
      </c>
      <c r="K2188" s="3">
        <v>41941</v>
      </c>
      <c r="L2188" t="s">
        <v>36</v>
      </c>
      <c r="M2188" t="s">
        <v>5273</v>
      </c>
      <c r="N2188" t="s">
        <v>5274</v>
      </c>
      <c r="O2188" t="s">
        <v>51</v>
      </c>
      <c r="P2188" t="s">
        <v>55</v>
      </c>
      <c r="Q2188">
        <v>2</v>
      </c>
      <c r="R2188" s="5">
        <v>58.92</v>
      </c>
      <c r="S2188" s="5">
        <v>100</v>
      </c>
      <c r="T2188" s="5">
        <v>200</v>
      </c>
      <c r="U2188">
        <v>0</v>
      </c>
      <c r="V2188" s="5">
        <v>82.16</v>
      </c>
      <c r="W2188" t="s">
        <v>139</v>
      </c>
      <c r="X2188" s="3">
        <v>41944</v>
      </c>
      <c r="Y2188" s="3">
        <v>41947</v>
      </c>
      <c r="Z2188">
        <v>6</v>
      </c>
      <c r="AA2188" t="s">
        <v>8399</v>
      </c>
      <c r="AB2188">
        <f t="shared" si="172"/>
        <v>3</v>
      </c>
      <c r="AC2188" t="str">
        <f t="shared" si="170"/>
        <v>Wednesday</v>
      </c>
      <c r="AD2188" s="5">
        <v>19.866</v>
      </c>
      <c r="AE2188">
        <v>2014</v>
      </c>
      <c r="AF2188">
        <v>44</v>
      </c>
      <c r="AG2188" s="14">
        <f t="shared" si="171"/>
        <v>0.4108</v>
      </c>
      <c r="AH2188">
        <f t="shared" si="173"/>
        <v>1</v>
      </c>
      <c r="AI2188">
        <f t="shared" si="174"/>
        <v>3</v>
      </c>
    </row>
    <row r="2189" spans="1:35" x14ac:dyDescent="0.35">
      <c r="A2189">
        <v>2188</v>
      </c>
      <c r="B2189" t="s">
        <v>5275</v>
      </c>
      <c r="C2189" t="s">
        <v>5276</v>
      </c>
      <c r="D2189" t="s">
        <v>112</v>
      </c>
      <c r="E2189" t="s">
        <v>84</v>
      </c>
      <c r="F2189" t="s">
        <v>463</v>
      </c>
      <c r="G2189" t="s">
        <v>1751</v>
      </c>
      <c r="H2189" t="s">
        <v>1752</v>
      </c>
      <c r="I2189" t="s">
        <v>34</v>
      </c>
      <c r="J2189" t="s">
        <v>5277</v>
      </c>
      <c r="K2189" s="3">
        <v>40906</v>
      </c>
      <c r="L2189" t="s">
        <v>36</v>
      </c>
      <c r="M2189" t="s">
        <v>5278</v>
      </c>
      <c r="N2189" t="s">
        <v>2031</v>
      </c>
      <c r="O2189" t="s">
        <v>51</v>
      </c>
      <c r="P2189" t="s">
        <v>52</v>
      </c>
      <c r="Q2189">
        <v>2</v>
      </c>
      <c r="R2189" s="5">
        <v>12.2</v>
      </c>
      <c r="S2189" s="5">
        <v>16</v>
      </c>
      <c r="T2189" s="5">
        <v>32</v>
      </c>
      <c r="U2189">
        <v>0</v>
      </c>
      <c r="V2189" s="5">
        <v>7.6</v>
      </c>
      <c r="W2189" t="s">
        <v>41</v>
      </c>
      <c r="X2189" s="3">
        <v>40911</v>
      </c>
      <c r="Y2189" s="3">
        <v>40911</v>
      </c>
      <c r="Z2189">
        <v>5</v>
      </c>
      <c r="AA2189" t="s">
        <v>8400</v>
      </c>
      <c r="AB2189">
        <f t="shared" si="172"/>
        <v>0</v>
      </c>
      <c r="AC2189" t="str">
        <f t="shared" si="170"/>
        <v>Thursday</v>
      </c>
      <c r="AD2189" s="5">
        <v>1.7450000000000001</v>
      </c>
      <c r="AE2189">
        <v>2011</v>
      </c>
      <c r="AF2189">
        <v>53</v>
      </c>
      <c r="AG2189" s="14">
        <f t="shared" si="171"/>
        <v>0.23749999999999999</v>
      </c>
      <c r="AH2189">
        <f t="shared" si="173"/>
        <v>0</v>
      </c>
      <c r="AI2189" t="str">
        <f t="shared" si="174"/>
        <v xml:space="preserve"> </v>
      </c>
    </row>
    <row r="2190" spans="1:35" x14ac:dyDescent="0.35">
      <c r="A2190">
        <v>2189</v>
      </c>
      <c r="B2190" t="s">
        <v>5279</v>
      </c>
      <c r="C2190" t="s">
        <v>5280</v>
      </c>
      <c r="D2190" t="s">
        <v>29</v>
      </c>
      <c r="E2190" t="s">
        <v>84</v>
      </c>
      <c r="F2190" t="s">
        <v>168</v>
      </c>
      <c r="G2190" t="s">
        <v>169</v>
      </c>
      <c r="H2190" t="s">
        <v>170</v>
      </c>
      <c r="I2190" t="s">
        <v>34</v>
      </c>
      <c r="J2190" t="s">
        <v>5281</v>
      </c>
      <c r="K2190" s="3">
        <v>41465</v>
      </c>
      <c r="L2190" t="s">
        <v>136</v>
      </c>
      <c r="M2190" t="s">
        <v>4958</v>
      </c>
      <c r="N2190" t="s">
        <v>4959</v>
      </c>
      <c r="O2190" t="s">
        <v>39</v>
      </c>
      <c r="P2190" t="s">
        <v>165</v>
      </c>
      <c r="Q2190">
        <v>3</v>
      </c>
      <c r="R2190" s="5">
        <v>5.8688000000000002</v>
      </c>
      <c r="S2190" s="5">
        <v>11.128</v>
      </c>
      <c r="T2190" s="5">
        <v>20.0304</v>
      </c>
      <c r="U2190">
        <v>0.4</v>
      </c>
      <c r="V2190" s="5">
        <v>2.4239999999999999</v>
      </c>
      <c r="W2190" t="s">
        <v>155</v>
      </c>
      <c r="X2190" s="3">
        <v>41467</v>
      </c>
      <c r="Y2190" s="3">
        <v>41467</v>
      </c>
      <c r="Z2190">
        <v>2</v>
      </c>
      <c r="AA2190" t="s">
        <v>8400</v>
      </c>
      <c r="AB2190">
        <f t="shared" si="172"/>
        <v>0</v>
      </c>
      <c r="AC2190" t="str">
        <f t="shared" si="170"/>
        <v>Wednesday</v>
      </c>
      <c r="AD2190" s="5">
        <v>5.7919999999999998</v>
      </c>
      <c r="AE2190">
        <v>2013</v>
      </c>
      <c r="AF2190">
        <v>28</v>
      </c>
      <c r="AG2190" s="14">
        <f t="shared" si="171"/>
        <v>0.12101605559549485</v>
      </c>
      <c r="AH2190">
        <f t="shared" si="173"/>
        <v>0</v>
      </c>
      <c r="AI2190" t="str">
        <f t="shared" si="174"/>
        <v xml:space="preserve"> </v>
      </c>
    </row>
    <row r="2191" spans="1:35" x14ac:dyDescent="0.35">
      <c r="A2191">
        <v>2190</v>
      </c>
      <c r="B2191" t="s">
        <v>5279</v>
      </c>
      <c r="C2191" t="s">
        <v>5280</v>
      </c>
      <c r="D2191" t="s">
        <v>29</v>
      </c>
      <c r="E2191" t="s">
        <v>84</v>
      </c>
      <c r="F2191" t="s">
        <v>168</v>
      </c>
      <c r="G2191" t="s">
        <v>169</v>
      </c>
      <c r="H2191" t="s">
        <v>170</v>
      </c>
      <c r="I2191" t="s">
        <v>34</v>
      </c>
      <c r="J2191" t="s">
        <v>5281</v>
      </c>
      <c r="K2191" s="3">
        <v>41465</v>
      </c>
      <c r="L2191" t="s">
        <v>136</v>
      </c>
      <c r="M2191" t="s">
        <v>5282</v>
      </c>
      <c r="N2191" t="s">
        <v>5283</v>
      </c>
      <c r="O2191" t="s">
        <v>72</v>
      </c>
      <c r="P2191" t="s">
        <v>79</v>
      </c>
      <c r="Q2191">
        <v>2</v>
      </c>
      <c r="R2191" s="5">
        <v>50.280799999999992</v>
      </c>
      <c r="S2191" s="5">
        <v>77.514666666666656</v>
      </c>
      <c r="T2191" s="5">
        <v>93.017599999999987</v>
      </c>
      <c r="U2191">
        <v>0.4</v>
      </c>
      <c r="V2191" s="5">
        <v>-7.5439999999999996</v>
      </c>
      <c r="W2191" t="s">
        <v>155</v>
      </c>
      <c r="X2191" s="3">
        <v>41467</v>
      </c>
      <c r="Y2191" s="3">
        <v>41467</v>
      </c>
      <c r="Z2191">
        <v>2</v>
      </c>
      <c r="AA2191" t="s">
        <v>8400</v>
      </c>
      <c r="AB2191">
        <f t="shared" si="172"/>
        <v>0</v>
      </c>
      <c r="AC2191" t="str">
        <f t="shared" si="170"/>
        <v>Wednesday</v>
      </c>
      <c r="AD2191" s="5">
        <v>21.140999999999998</v>
      </c>
      <c r="AE2191">
        <v>2013</v>
      </c>
      <c r="AF2191">
        <v>28</v>
      </c>
      <c r="AG2191" s="14">
        <f t="shared" si="171"/>
        <v>-8.1102931058208344E-2</v>
      </c>
      <c r="AH2191">
        <f t="shared" si="173"/>
        <v>0</v>
      </c>
      <c r="AI2191" t="str">
        <f t="shared" si="174"/>
        <v xml:space="preserve"> </v>
      </c>
    </row>
    <row r="2192" spans="1:35" x14ac:dyDescent="0.35">
      <c r="A2192">
        <v>2191</v>
      </c>
      <c r="B2192" t="s">
        <v>1208</v>
      </c>
      <c r="C2192" t="s">
        <v>1209</v>
      </c>
      <c r="D2192" t="s">
        <v>29</v>
      </c>
      <c r="E2192" t="s">
        <v>84</v>
      </c>
      <c r="F2192" t="s">
        <v>740</v>
      </c>
      <c r="G2192" t="s">
        <v>741</v>
      </c>
      <c r="H2192" t="s">
        <v>780</v>
      </c>
      <c r="I2192" t="s">
        <v>34</v>
      </c>
      <c r="J2192" t="s">
        <v>5284</v>
      </c>
      <c r="K2192" s="3">
        <v>41590</v>
      </c>
      <c r="L2192" t="s">
        <v>136</v>
      </c>
      <c r="M2192" t="s">
        <v>3454</v>
      </c>
      <c r="N2192" t="s">
        <v>3455</v>
      </c>
      <c r="O2192" t="s">
        <v>51</v>
      </c>
      <c r="P2192" t="s">
        <v>52</v>
      </c>
      <c r="Q2192">
        <v>6</v>
      </c>
      <c r="R2192" s="5">
        <v>11.973333333333329</v>
      </c>
      <c r="S2192" s="5">
        <v>16.833333333333329</v>
      </c>
      <c r="T2192" s="5">
        <v>100.99999999999997</v>
      </c>
      <c r="U2192">
        <v>0</v>
      </c>
      <c r="V2192" s="5">
        <v>29.16</v>
      </c>
      <c r="W2192" t="s">
        <v>41</v>
      </c>
      <c r="X2192" s="3">
        <v>41595</v>
      </c>
      <c r="Y2192" s="3">
        <v>41597</v>
      </c>
      <c r="Z2192">
        <v>7</v>
      </c>
      <c r="AA2192" t="s">
        <v>8399</v>
      </c>
      <c r="AB2192">
        <f t="shared" si="172"/>
        <v>2</v>
      </c>
      <c r="AC2192" t="str">
        <f t="shared" si="170"/>
        <v>Tuesday</v>
      </c>
      <c r="AD2192" s="5">
        <v>13.68</v>
      </c>
      <c r="AE2192">
        <v>2013</v>
      </c>
      <c r="AF2192">
        <v>46</v>
      </c>
      <c r="AG2192" s="14">
        <f t="shared" si="171"/>
        <v>0.2887128712871288</v>
      </c>
      <c r="AH2192">
        <f t="shared" si="173"/>
        <v>1</v>
      </c>
      <c r="AI2192">
        <f t="shared" si="174"/>
        <v>2</v>
      </c>
    </row>
    <row r="2193" spans="1:35" x14ac:dyDescent="0.35">
      <c r="A2193">
        <v>2192</v>
      </c>
      <c r="B2193" t="s">
        <v>1208</v>
      </c>
      <c r="C2193" t="s">
        <v>1209</v>
      </c>
      <c r="D2193" t="s">
        <v>29</v>
      </c>
      <c r="E2193" t="s">
        <v>84</v>
      </c>
      <c r="F2193" t="s">
        <v>740</v>
      </c>
      <c r="G2193" t="s">
        <v>741</v>
      </c>
      <c r="H2193" t="s">
        <v>780</v>
      </c>
      <c r="I2193" t="s">
        <v>34</v>
      </c>
      <c r="J2193" t="s">
        <v>5284</v>
      </c>
      <c r="K2193" s="3">
        <v>41590</v>
      </c>
      <c r="L2193" t="s">
        <v>136</v>
      </c>
      <c r="M2193" t="s">
        <v>800</v>
      </c>
      <c r="N2193" t="s">
        <v>801</v>
      </c>
      <c r="O2193" t="s">
        <v>39</v>
      </c>
      <c r="P2193" t="s">
        <v>165</v>
      </c>
      <c r="Q2193">
        <v>5</v>
      </c>
      <c r="R2193" s="5">
        <v>5.5600000000000005</v>
      </c>
      <c r="S2193" s="5">
        <v>7.1999999999999993</v>
      </c>
      <c r="T2193" s="5">
        <v>36</v>
      </c>
      <c r="U2193">
        <v>0</v>
      </c>
      <c r="V2193" s="5">
        <v>8.1999999999999993</v>
      </c>
      <c r="W2193" t="s">
        <v>41</v>
      </c>
      <c r="X2193" s="3">
        <v>41595</v>
      </c>
      <c r="Y2193" s="3">
        <v>41595</v>
      </c>
      <c r="Z2193">
        <v>5</v>
      </c>
      <c r="AA2193" t="s">
        <v>8400</v>
      </c>
      <c r="AB2193">
        <f t="shared" si="172"/>
        <v>0</v>
      </c>
      <c r="AC2193" t="str">
        <f t="shared" si="170"/>
        <v>Tuesday</v>
      </c>
      <c r="AD2193" s="5">
        <v>5.5439999999999996</v>
      </c>
      <c r="AE2193">
        <v>2013</v>
      </c>
      <c r="AF2193">
        <v>46</v>
      </c>
      <c r="AG2193" s="14">
        <f t="shared" si="171"/>
        <v>0.22777777777777775</v>
      </c>
      <c r="AH2193">
        <f t="shared" si="173"/>
        <v>0</v>
      </c>
      <c r="AI2193" t="str">
        <f t="shared" si="174"/>
        <v xml:space="preserve"> </v>
      </c>
    </row>
    <row r="2194" spans="1:35" x14ac:dyDescent="0.35">
      <c r="A2194">
        <v>2193</v>
      </c>
      <c r="B2194" t="s">
        <v>4760</v>
      </c>
      <c r="C2194" t="s">
        <v>4761</v>
      </c>
      <c r="D2194" t="s">
        <v>29</v>
      </c>
      <c r="E2194" t="s">
        <v>199</v>
      </c>
      <c r="F2194" t="s">
        <v>212</v>
      </c>
      <c r="G2194" t="s">
        <v>245</v>
      </c>
      <c r="H2194" t="s">
        <v>245</v>
      </c>
      <c r="I2194" t="s">
        <v>34</v>
      </c>
      <c r="J2194" t="s">
        <v>5285</v>
      </c>
      <c r="K2194" s="3">
        <v>41438</v>
      </c>
      <c r="L2194" t="s">
        <v>215</v>
      </c>
      <c r="M2194" t="s">
        <v>395</v>
      </c>
      <c r="N2194" t="s">
        <v>396</v>
      </c>
      <c r="O2194" t="s">
        <v>72</v>
      </c>
      <c r="P2194" t="s">
        <v>79</v>
      </c>
      <c r="Q2194">
        <v>3</v>
      </c>
      <c r="R2194" s="5">
        <v>51.831999999999994</v>
      </c>
      <c r="S2194" s="5">
        <v>74.339999999999989</v>
      </c>
      <c r="T2194" s="5">
        <v>178.416</v>
      </c>
      <c r="U2194">
        <v>0.2</v>
      </c>
      <c r="V2194" s="5">
        <v>22.92</v>
      </c>
      <c r="W2194" t="s">
        <v>139</v>
      </c>
      <c r="X2194" s="3">
        <v>41441</v>
      </c>
      <c r="Y2194" s="3">
        <v>41441</v>
      </c>
      <c r="Z2194">
        <v>3</v>
      </c>
      <c r="AA2194" t="s">
        <v>8400</v>
      </c>
      <c r="AB2194">
        <f t="shared" si="172"/>
        <v>0</v>
      </c>
      <c r="AC2194" t="str">
        <f t="shared" si="170"/>
        <v>Thursday</v>
      </c>
      <c r="AD2194" s="5">
        <v>25.54</v>
      </c>
      <c r="AE2194">
        <v>2013</v>
      </c>
      <c r="AF2194">
        <v>24</v>
      </c>
      <c r="AG2194" s="14">
        <f t="shared" si="171"/>
        <v>0.12846381490449288</v>
      </c>
      <c r="AH2194">
        <f t="shared" si="173"/>
        <v>0</v>
      </c>
      <c r="AI2194" t="str">
        <f t="shared" si="174"/>
        <v xml:space="preserve"> </v>
      </c>
    </row>
    <row r="2195" spans="1:35" x14ac:dyDescent="0.35">
      <c r="A2195">
        <v>2194</v>
      </c>
      <c r="B2195" t="s">
        <v>5286</v>
      </c>
      <c r="C2195" t="s">
        <v>5287</v>
      </c>
      <c r="D2195" t="s">
        <v>112</v>
      </c>
      <c r="E2195" t="s">
        <v>44</v>
      </c>
      <c r="F2195" t="s">
        <v>502</v>
      </c>
      <c r="G2195" t="s">
        <v>503</v>
      </c>
      <c r="H2195" t="s">
        <v>503</v>
      </c>
      <c r="I2195" t="s">
        <v>34</v>
      </c>
      <c r="J2195" t="s">
        <v>5288</v>
      </c>
      <c r="K2195" s="3">
        <v>41965</v>
      </c>
      <c r="L2195" t="s">
        <v>136</v>
      </c>
      <c r="M2195" t="s">
        <v>3702</v>
      </c>
      <c r="N2195" t="s">
        <v>3703</v>
      </c>
      <c r="O2195" t="s">
        <v>39</v>
      </c>
      <c r="P2195" t="s">
        <v>61</v>
      </c>
      <c r="Q2195">
        <v>1</v>
      </c>
      <c r="R2195" s="5">
        <v>17.684000000000001</v>
      </c>
      <c r="S2195" s="5">
        <v>22.706666666666671</v>
      </c>
      <c r="T2195" s="5">
        <v>13.624000000000002</v>
      </c>
      <c r="U2195">
        <v>0.4</v>
      </c>
      <c r="V2195" s="5">
        <v>-4.0599999999999996</v>
      </c>
      <c r="W2195" t="s">
        <v>139</v>
      </c>
      <c r="X2195" s="3">
        <v>41968</v>
      </c>
      <c r="Y2195" s="3">
        <v>41969</v>
      </c>
      <c r="Z2195">
        <v>4</v>
      </c>
      <c r="AA2195" t="s">
        <v>8399</v>
      </c>
      <c r="AB2195">
        <f t="shared" si="172"/>
        <v>1</v>
      </c>
      <c r="AC2195" t="str">
        <f t="shared" si="170"/>
        <v>Saturday</v>
      </c>
      <c r="AD2195" s="5">
        <v>0.83599999999999997</v>
      </c>
      <c r="AE2195">
        <v>2014</v>
      </c>
      <c r="AF2195">
        <v>47</v>
      </c>
      <c r="AG2195" s="14">
        <f t="shared" si="171"/>
        <v>-0.2980035231943628</v>
      </c>
      <c r="AH2195">
        <f t="shared" si="173"/>
        <v>1</v>
      </c>
      <c r="AI2195">
        <f t="shared" si="174"/>
        <v>1</v>
      </c>
    </row>
    <row r="2196" spans="1:35" x14ac:dyDescent="0.35">
      <c r="A2196">
        <v>2195</v>
      </c>
      <c r="B2196" t="s">
        <v>977</v>
      </c>
      <c r="C2196" t="s">
        <v>978</v>
      </c>
      <c r="D2196" t="s">
        <v>29</v>
      </c>
      <c r="E2196" t="s">
        <v>84</v>
      </c>
      <c r="F2196" t="s">
        <v>113</v>
      </c>
      <c r="G2196" t="s">
        <v>113</v>
      </c>
      <c r="H2196" t="s">
        <v>144</v>
      </c>
      <c r="I2196" t="s">
        <v>34</v>
      </c>
      <c r="J2196" t="s">
        <v>5289</v>
      </c>
      <c r="K2196" s="3">
        <v>41551</v>
      </c>
      <c r="L2196" t="s">
        <v>36</v>
      </c>
      <c r="M2196" t="s">
        <v>5290</v>
      </c>
      <c r="N2196" t="s">
        <v>5291</v>
      </c>
      <c r="O2196" t="s">
        <v>39</v>
      </c>
      <c r="P2196" t="s">
        <v>61</v>
      </c>
      <c r="Q2196">
        <v>3</v>
      </c>
      <c r="R2196" s="5">
        <v>20.023466666666664</v>
      </c>
      <c r="S2196" s="5">
        <v>36.519111111111108</v>
      </c>
      <c r="T2196" s="5">
        <v>65.734399999999994</v>
      </c>
      <c r="U2196">
        <v>0.4</v>
      </c>
      <c r="V2196" s="5">
        <v>5.6639999999999997</v>
      </c>
      <c r="W2196" t="s">
        <v>41</v>
      </c>
      <c r="X2196" s="3">
        <v>41556</v>
      </c>
      <c r="Y2196" s="3">
        <v>41556</v>
      </c>
      <c r="Z2196">
        <v>5</v>
      </c>
      <c r="AA2196" t="s">
        <v>8400</v>
      </c>
      <c r="AB2196">
        <f t="shared" si="172"/>
        <v>0</v>
      </c>
      <c r="AC2196" t="str">
        <f t="shared" si="170"/>
        <v>Friday</v>
      </c>
      <c r="AD2196" s="5">
        <v>5.2640000000000002</v>
      </c>
      <c r="AE2196">
        <v>2013</v>
      </c>
      <c r="AF2196">
        <v>40</v>
      </c>
      <c r="AG2196" s="14">
        <f t="shared" si="171"/>
        <v>8.6164930386525174E-2</v>
      </c>
      <c r="AH2196">
        <f t="shared" si="173"/>
        <v>0</v>
      </c>
      <c r="AI2196" t="str">
        <f t="shared" si="174"/>
        <v xml:space="preserve"> </v>
      </c>
    </row>
    <row r="2197" spans="1:35" x14ac:dyDescent="0.35">
      <c r="A2197">
        <v>2196</v>
      </c>
      <c r="B2197" t="s">
        <v>2042</v>
      </c>
      <c r="C2197" t="s">
        <v>2043</v>
      </c>
      <c r="D2197" t="s">
        <v>29</v>
      </c>
      <c r="E2197" t="s">
        <v>44</v>
      </c>
      <c r="F2197" t="s">
        <v>67</v>
      </c>
      <c r="G2197" t="s">
        <v>1359</v>
      </c>
      <c r="H2197" t="s">
        <v>4332</v>
      </c>
      <c r="I2197" t="s">
        <v>34</v>
      </c>
      <c r="J2197" t="s">
        <v>5292</v>
      </c>
      <c r="K2197" s="3">
        <v>40981</v>
      </c>
      <c r="L2197" t="s">
        <v>136</v>
      </c>
      <c r="M2197" t="s">
        <v>1740</v>
      </c>
      <c r="N2197" t="s">
        <v>1741</v>
      </c>
      <c r="O2197" t="s">
        <v>51</v>
      </c>
      <c r="P2197" t="s">
        <v>52</v>
      </c>
      <c r="Q2197">
        <v>3</v>
      </c>
      <c r="R2197" s="5">
        <v>54.526666666666664</v>
      </c>
      <c r="S2197" s="5">
        <v>75.666666666666657</v>
      </c>
      <c r="T2197" s="5">
        <v>226.99999999999997</v>
      </c>
      <c r="U2197">
        <v>0</v>
      </c>
      <c r="V2197" s="5">
        <v>63.42</v>
      </c>
      <c r="W2197" t="s">
        <v>41</v>
      </c>
      <c r="X2197" s="3">
        <v>40986</v>
      </c>
      <c r="Y2197" s="3">
        <v>40986</v>
      </c>
      <c r="Z2197">
        <v>5</v>
      </c>
      <c r="AA2197" t="s">
        <v>8400</v>
      </c>
      <c r="AB2197">
        <f t="shared" si="172"/>
        <v>0</v>
      </c>
      <c r="AC2197" t="str">
        <f t="shared" si="170"/>
        <v>Tuesday</v>
      </c>
      <c r="AD2197" s="5">
        <v>28.347999999999999</v>
      </c>
      <c r="AE2197">
        <v>2012</v>
      </c>
      <c r="AF2197">
        <v>11</v>
      </c>
      <c r="AG2197" s="14">
        <f t="shared" si="171"/>
        <v>0.27938325991189433</v>
      </c>
      <c r="AH2197">
        <f t="shared" si="173"/>
        <v>0</v>
      </c>
      <c r="AI2197" t="str">
        <f t="shared" si="174"/>
        <v xml:space="preserve"> </v>
      </c>
    </row>
    <row r="2198" spans="1:35" x14ac:dyDescent="0.35">
      <c r="A2198">
        <v>2197</v>
      </c>
      <c r="B2198" t="s">
        <v>2042</v>
      </c>
      <c r="C2198" t="s">
        <v>2043</v>
      </c>
      <c r="D2198" t="s">
        <v>29</v>
      </c>
      <c r="E2198" t="s">
        <v>44</v>
      </c>
      <c r="F2198" t="s">
        <v>67</v>
      </c>
      <c r="G2198" t="s">
        <v>1359</v>
      </c>
      <c r="H2198" t="s">
        <v>4332</v>
      </c>
      <c r="I2198" t="s">
        <v>34</v>
      </c>
      <c r="J2198" t="s">
        <v>5292</v>
      </c>
      <c r="K2198" s="3">
        <v>40981</v>
      </c>
      <c r="L2198" t="s">
        <v>136</v>
      </c>
      <c r="M2198" t="s">
        <v>1936</v>
      </c>
      <c r="N2198" t="s">
        <v>1937</v>
      </c>
      <c r="O2198" t="s">
        <v>39</v>
      </c>
      <c r="P2198" t="s">
        <v>90</v>
      </c>
      <c r="Q2198">
        <v>2</v>
      </c>
      <c r="R2198" s="5">
        <v>7.6</v>
      </c>
      <c r="S2198" s="5">
        <v>8</v>
      </c>
      <c r="T2198" s="5">
        <v>16</v>
      </c>
      <c r="U2198">
        <v>0</v>
      </c>
      <c r="V2198" s="5">
        <v>0.8</v>
      </c>
      <c r="W2198" t="s">
        <v>41</v>
      </c>
      <c r="X2198" s="3">
        <v>40986</v>
      </c>
      <c r="Y2198" s="3">
        <v>40986</v>
      </c>
      <c r="Z2198">
        <v>5</v>
      </c>
      <c r="AA2198" t="s">
        <v>8400</v>
      </c>
      <c r="AB2198">
        <f t="shared" si="172"/>
        <v>0</v>
      </c>
      <c r="AC2198" t="str">
        <f t="shared" si="170"/>
        <v>Tuesday</v>
      </c>
      <c r="AD2198" s="5">
        <v>1.3740000000000001</v>
      </c>
      <c r="AE2198">
        <v>2012</v>
      </c>
      <c r="AF2198">
        <v>11</v>
      </c>
      <c r="AG2198" s="14">
        <f t="shared" si="171"/>
        <v>0.05</v>
      </c>
      <c r="AH2198">
        <f t="shared" si="173"/>
        <v>0</v>
      </c>
      <c r="AI2198" t="str">
        <f t="shared" si="174"/>
        <v xml:space="preserve"> </v>
      </c>
    </row>
    <row r="2199" spans="1:35" x14ac:dyDescent="0.35">
      <c r="A2199">
        <v>2198</v>
      </c>
      <c r="B2199" t="s">
        <v>2042</v>
      </c>
      <c r="C2199" t="s">
        <v>2043</v>
      </c>
      <c r="D2199" t="s">
        <v>29</v>
      </c>
      <c r="E2199" t="s">
        <v>44</v>
      </c>
      <c r="F2199" t="s">
        <v>67</v>
      </c>
      <c r="G2199" t="s">
        <v>1359</v>
      </c>
      <c r="H2199" t="s">
        <v>4332</v>
      </c>
      <c r="I2199" t="s">
        <v>34</v>
      </c>
      <c r="J2199" t="s">
        <v>5292</v>
      </c>
      <c r="K2199" s="3">
        <v>40981</v>
      </c>
      <c r="L2199" t="s">
        <v>136</v>
      </c>
      <c r="M2199" t="s">
        <v>2452</v>
      </c>
      <c r="N2199" t="s">
        <v>2453</v>
      </c>
      <c r="O2199" t="s">
        <v>39</v>
      </c>
      <c r="P2199" t="s">
        <v>58</v>
      </c>
      <c r="Q2199">
        <v>2</v>
      </c>
      <c r="R2199" s="5">
        <v>28.82</v>
      </c>
      <c r="S2199" s="5">
        <v>33.5</v>
      </c>
      <c r="T2199" s="5">
        <v>67</v>
      </c>
      <c r="U2199">
        <v>0</v>
      </c>
      <c r="V2199" s="5">
        <v>9.36</v>
      </c>
      <c r="W2199" t="s">
        <v>41</v>
      </c>
      <c r="X2199" s="3">
        <v>40986</v>
      </c>
      <c r="Y2199" s="3">
        <v>40986</v>
      </c>
      <c r="Z2199">
        <v>5</v>
      </c>
      <c r="AA2199" t="s">
        <v>8400</v>
      </c>
      <c r="AB2199">
        <f t="shared" si="172"/>
        <v>0</v>
      </c>
      <c r="AC2199" t="str">
        <f t="shared" si="170"/>
        <v>Tuesday</v>
      </c>
      <c r="AD2199" s="5">
        <v>4.2149999999999999</v>
      </c>
      <c r="AE2199">
        <v>2012</v>
      </c>
      <c r="AF2199">
        <v>11</v>
      </c>
      <c r="AG2199" s="14">
        <f t="shared" si="171"/>
        <v>0.13970149253731343</v>
      </c>
      <c r="AH2199">
        <f t="shared" si="173"/>
        <v>0</v>
      </c>
      <c r="AI2199" t="str">
        <f t="shared" si="174"/>
        <v xml:space="preserve"> </v>
      </c>
    </row>
    <row r="2200" spans="1:35" x14ac:dyDescent="0.35">
      <c r="A2200">
        <v>2199</v>
      </c>
      <c r="B2200" t="s">
        <v>2042</v>
      </c>
      <c r="C2200" t="s">
        <v>2043</v>
      </c>
      <c r="D2200" t="s">
        <v>29</v>
      </c>
      <c r="E2200" t="s">
        <v>44</v>
      </c>
      <c r="F2200" t="s">
        <v>67</v>
      </c>
      <c r="G2200" t="s">
        <v>1359</v>
      </c>
      <c r="H2200" t="s">
        <v>4332</v>
      </c>
      <c r="I2200" t="s">
        <v>34</v>
      </c>
      <c r="J2200" t="s">
        <v>5292</v>
      </c>
      <c r="K2200" s="3">
        <v>40981</v>
      </c>
      <c r="L2200" t="s">
        <v>136</v>
      </c>
      <c r="M2200" t="s">
        <v>2023</v>
      </c>
      <c r="N2200" t="s">
        <v>2024</v>
      </c>
      <c r="O2200" t="s">
        <v>72</v>
      </c>
      <c r="P2200" t="s">
        <v>79</v>
      </c>
      <c r="Q2200">
        <v>5</v>
      </c>
      <c r="R2200" s="5">
        <v>21.240000000000002</v>
      </c>
      <c r="S2200" s="5">
        <v>35.4</v>
      </c>
      <c r="T2200" s="5">
        <v>177</v>
      </c>
      <c r="U2200">
        <v>0</v>
      </c>
      <c r="V2200" s="5">
        <v>70.8</v>
      </c>
      <c r="W2200" t="s">
        <v>41</v>
      </c>
      <c r="X2200" s="3">
        <v>40986</v>
      </c>
      <c r="Y2200" s="3">
        <v>40986</v>
      </c>
      <c r="Z2200">
        <v>5</v>
      </c>
      <c r="AA2200" t="s">
        <v>8400</v>
      </c>
      <c r="AB2200">
        <f t="shared" si="172"/>
        <v>0</v>
      </c>
      <c r="AC2200" t="str">
        <f t="shared" si="170"/>
        <v>Tuesday</v>
      </c>
      <c r="AD2200" s="5">
        <v>29.9</v>
      </c>
      <c r="AE2200">
        <v>2012</v>
      </c>
      <c r="AF2200">
        <v>11</v>
      </c>
      <c r="AG2200" s="14">
        <f t="shared" si="171"/>
        <v>0.39999999999999997</v>
      </c>
      <c r="AH2200">
        <f t="shared" si="173"/>
        <v>0</v>
      </c>
      <c r="AI2200" t="str">
        <f t="shared" si="174"/>
        <v xml:space="preserve"> </v>
      </c>
    </row>
    <row r="2201" spans="1:35" x14ac:dyDescent="0.35">
      <c r="A2201">
        <v>2200</v>
      </c>
      <c r="B2201" t="s">
        <v>2230</v>
      </c>
      <c r="C2201" t="s">
        <v>2231</v>
      </c>
      <c r="D2201" t="s">
        <v>96</v>
      </c>
      <c r="E2201" t="s">
        <v>84</v>
      </c>
      <c r="F2201" t="s">
        <v>168</v>
      </c>
      <c r="G2201" t="s">
        <v>2302</v>
      </c>
      <c r="H2201" t="s">
        <v>2302</v>
      </c>
      <c r="I2201" t="s">
        <v>34</v>
      </c>
      <c r="J2201" t="s">
        <v>5293</v>
      </c>
      <c r="K2201" s="3">
        <v>40801</v>
      </c>
      <c r="L2201" t="s">
        <v>36</v>
      </c>
      <c r="M2201" t="s">
        <v>1142</v>
      </c>
      <c r="N2201" t="s">
        <v>1143</v>
      </c>
      <c r="O2201" t="s">
        <v>51</v>
      </c>
      <c r="P2201" t="s">
        <v>52</v>
      </c>
      <c r="Q2201">
        <v>3</v>
      </c>
      <c r="R2201" s="5">
        <v>14.310933333333333</v>
      </c>
      <c r="S2201" s="5">
        <v>15.54488888888889</v>
      </c>
      <c r="T2201" s="5">
        <v>27.980799999999999</v>
      </c>
      <c r="U2201">
        <v>0.4</v>
      </c>
      <c r="V2201" s="5">
        <v>-14.952</v>
      </c>
      <c r="W2201" t="s">
        <v>139</v>
      </c>
      <c r="X2201" s="3">
        <v>40804</v>
      </c>
      <c r="Y2201" s="3">
        <v>40805</v>
      </c>
      <c r="Z2201">
        <v>4</v>
      </c>
      <c r="AA2201" t="s">
        <v>8399</v>
      </c>
      <c r="AB2201">
        <f t="shared" si="172"/>
        <v>1</v>
      </c>
      <c r="AC2201" t="str">
        <f t="shared" si="170"/>
        <v>Thursday</v>
      </c>
      <c r="AD2201" s="5">
        <v>1.4650000000000001</v>
      </c>
      <c r="AE2201">
        <v>2011</v>
      </c>
      <c r="AF2201">
        <v>38</v>
      </c>
      <c r="AG2201" s="14">
        <f t="shared" si="171"/>
        <v>-0.53436642268984447</v>
      </c>
      <c r="AH2201">
        <f t="shared" si="173"/>
        <v>1</v>
      </c>
      <c r="AI2201">
        <f t="shared" si="174"/>
        <v>1</v>
      </c>
    </row>
    <row r="2202" spans="1:35" x14ac:dyDescent="0.35">
      <c r="A2202">
        <v>2201</v>
      </c>
      <c r="B2202" t="s">
        <v>4872</v>
      </c>
      <c r="C2202" t="s">
        <v>4873</v>
      </c>
      <c r="D2202" t="s">
        <v>29</v>
      </c>
      <c r="E2202" t="s">
        <v>84</v>
      </c>
      <c r="F2202" t="s">
        <v>463</v>
      </c>
      <c r="G2202" t="s">
        <v>463</v>
      </c>
      <c r="H2202" t="s">
        <v>1076</v>
      </c>
      <c r="I2202" t="s">
        <v>34</v>
      </c>
      <c r="J2202" t="s">
        <v>5294</v>
      </c>
      <c r="K2202" s="3">
        <v>41928</v>
      </c>
      <c r="L2202" t="s">
        <v>36</v>
      </c>
      <c r="M2202" t="s">
        <v>3941</v>
      </c>
      <c r="N2202" t="s">
        <v>3942</v>
      </c>
      <c r="O2202" t="s">
        <v>39</v>
      </c>
      <c r="P2202" t="s">
        <v>76</v>
      </c>
      <c r="Q2202">
        <v>7</v>
      </c>
      <c r="R2202" s="5">
        <v>8.84</v>
      </c>
      <c r="S2202" s="5">
        <v>9</v>
      </c>
      <c r="T2202" s="5">
        <v>63</v>
      </c>
      <c r="U2202">
        <v>0</v>
      </c>
      <c r="V2202" s="5">
        <v>1.1200000000000001</v>
      </c>
      <c r="W2202" t="s">
        <v>139</v>
      </c>
      <c r="X2202" s="3">
        <v>41931</v>
      </c>
      <c r="Y2202" s="3">
        <v>41932</v>
      </c>
      <c r="Z2202">
        <v>4</v>
      </c>
      <c r="AA2202" t="s">
        <v>8399</v>
      </c>
      <c r="AB2202">
        <f t="shared" si="172"/>
        <v>1</v>
      </c>
      <c r="AC2202" t="str">
        <f t="shared" si="170"/>
        <v>Thursday</v>
      </c>
      <c r="AD2202" s="5">
        <v>2.786</v>
      </c>
      <c r="AE2202">
        <v>2014</v>
      </c>
      <c r="AF2202">
        <v>42</v>
      </c>
      <c r="AG2202" s="14">
        <f t="shared" si="171"/>
        <v>1.7777777777777778E-2</v>
      </c>
      <c r="AH2202">
        <f t="shared" si="173"/>
        <v>1</v>
      </c>
      <c r="AI2202">
        <f t="shared" si="174"/>
        <v>1</v>
      </c>
    </row>
    <row r="2203" spans="1:35" x14ac:dyDescent="0.35">
      <c r="A2203">
        <v>2202</v>
      </c>
      <c r="B2203" t="s">
        <v>4872</v>
      </c>
      <c r="C2203" t="s">
        <v>4873</v>
      </c>
      <c r="D2203" t="s">
        <v>29</v>
      </c>
      <c r="E2203" t="s">
        <v>84</v>
      </c>
      <c r="F2203" t="s">
        <v>463</v>
      </c>
      <c r="G2203" t="s">
        <v>463</v>
      </c>
      <c r="H2203" t="s">
        <v>1076</v>
      </c>
      <c r="I2203" t="s">
        <v>34</v>
      </c>
      <c r="J2203" t="s">
        <v>5294</v>
      </c>
      <c r="K2203" s="3">
        <v>41928</v>
      </c>
      <c r="L2203" t="s">
        <v>36</v>
      </c>
      <c r="M2203" t="s">
        <v>2994</v>
      </c>
      <c r="N2203" t="s">
        <v>2995</v>
      </c>
      <c r="O2203" t="s">
        <v>72</v>
      </c>
      <c r="P2203" t="s">
        <v>162</v>
      </c>
      <c r="Q2203">
        <v>3</v>
      </c>
      <c r="R2203" s="5">
        <v>73.75481042666668</v>
      </c>
      <c r="S2203" s="5">
        <v>95.8145595457582</v>
      </c>
      <c r="T2203" s="5">
        <v>286.86879128000004</v>
      </c>
      <c r="U2203">
        <v>2E-3</v>
      </c>
      <c r="V2203" s="5">
        <v>65.60436</v>
      </c>
      <c r="W2203" t="s">
        <v>139</v>
      </c>
      <c r="X2203" s="3">
        <v>41931</v>
      </c>
      <c r="Y2203" s="3">
        <v>41931</v>
      </c>
      <c r="Z2203">
        <v>3</v>
      </c>
      <c r="AA2203" t="s">
        <v>8400</v>
      </c>
      <c r="AB2203">
        <f t="shared" si="172"/>
        <v>0</v>
      </c>
      <c r="AC2203" t="str">
        <f t="shared" si="170"/>
        <v>Thursday</v>
      </c>
      <c r="AD2203" s="5">
        <v>9.5259999999999998</v>
      </c>
      <c r="AE2203">
        <v>2014</v>
      </c>
      <c r="AF2203">
        <v>42</v>
      </c>
      <c r="AG2203" s="14">
        <f t="shared" si="171"/>
        <v>0.22869117169307715</v>
      </c>
      <c r="AH2203">
        <f t="shared" si="173"/>
        <v>0</v>
      </c>
      <c r="AI2203" t="str">
        <f t="shared" si="174"/>
        <v xml:space="preserve"> </v>
      </c>
    </row>
    <row r="2204" spans="1:35" x14ac:dyDescent="0.35">
      <c r="A2204">
        <v>2203</v>
      </c>
      <c r="B2204" t="s">
        <v>4872</v>
      </c>
      <c r="C2204" t="s">
        <v>4873</v>
      </c>
      <c r="D2204" t="s">
        <v>29</v>
      </c>
      <c r="E2204" t="s">
        <v>84</v>
      </c>
      <c r="F2204" t="s">
        <v>463</v>
      </c>
      <c r="G2204" t="s">
        <v>463</v>
      </c>
      <c r="H2204" t="s">
        <v>1076</v>
      </c>
      <c r="I2204" t="s">
        <v>34</v>
      </c>
      <c r="J2204" t="s">
        <v>5294</v>
      </c>
      <c r="K2204" s="3">
        <v>41928</v>
      </c>
      <c r="L2204" t="s">
        <v>36</v>
      </c>
      <c r="M2204" t="s">
        <v>5295</v>
      </c>
      <c r="N2204" t="s">
        <v>5296</v>
      </c>
      <c r="O2204" t="s">
        <v>39</v>
      </c>
      <c r="P2204" t="s">
        <v>183</v>
      </c>
      <c r="Q2204">
        <v>1</v>
      </c>
      <c r="R2204" s="5">
        <v>162.80000000000001</v>
      </c>
      <c r="S2204" s="5">
        <v>201</v>
      </c>
      <c r="T2204" s="5">
        <v>201</v>
      </c>
      <c r="U2204">
        <v>0</v>
      </c>
      <c r="V2204" s="5">
        <v>38.200000000000003</v>
      </c>
      <c r="W2204" t="s">
        <v>139</v>
      </c>
      <c r="X2204" s="3">
        <v>41931</v>
      </c>
      <c r="Y2204" s="3">
        <v>41931</v>
      </c>
      <c r="Z2204">
        <v>3</v>
      </c>
      <c r="AA2204" t="s">
        <v>8400</v>
      </c>
      <c r="AB2204">
        <f t="shared" si="172"/>
        <v>0</v>
      </c>
      <c r="AC2204" t="str">
        <f t="shared" si="170"/>
        <v>Thursday</v>
      </c>
      <c r="AD2204" s="5">
        <v>18.939</v>
      </c>
      <c r="AE2204">
        <v>2014</v>
      </c>
      <c r="AF2204">
        <v>42</v>
      </c>
      <c r="AG2204" s="14">
        <f t="shared" si="171"/>
        <v>0.1900497512437811</v>
      </c>
      <c r="AH2204">
        <f t="shared" si="173"/>
        <v>0</v>
      </c>
      <c r="AI2204" t="str">
        <f t="shared" si="174"/>
        <v xml:space="preserve"> </v>
      </c>
    </row>
    <row r="2205" spans="1:35" x14ac:dyDescent="0.35">
      <c r="A2205">
        <v>2204</v>
      </c>
      <c r="B2205" t="s">
        <v>5297</v>
      </c>
      <c r="C2205" t="s">
        <v>5298</v>
      </c>
      <c r="D2205" t="s">
        <v>112</v>
      </c>
      <c r="E2205" t="s">
        <v>199</v>
      </c>
      <c r="F2205" t="s">
        <v>576</v>
      </c>
      <c r="G2205" t="s">
        <v>577</v>
      </c>
      <c r="H2205" t="s">
        <v>578</v>
      </c>
      <c r="I2205" t="s">
        <v>34</v>
      </c>
      <c r="J2205" t="s">
        <v>5299</v>
      </c>
      <c r="K2205" s="3">
        <v>40717</v>
      </c>
      <c r="L2205" t="s">
        <v>136</v>
      </c>
      <c r="M2205" t="s">
        <v>3207</v>
      </c>
      <c r="N2205" t="s">
        <v>3208</v>
      </c>
      <c r="O2205" t="s">
        <v>39</v>
      </c>
      <c r="P2205" t="s">
        <v>64</v>
      </c>
      <c r="Q2205">
        <v>1</v>
      </c>
      <c r="R2205" s="5">
        <v>16.643999999999998</v>
      </c>
      <c r="S2205" s="5">
        <v>18.64</v>
      </c>
      <c r="T2205" s="5">
        <v>11.183999999999999</v>
      </c>
      <c r="U2205">
        <v>0.4</v>
      </c>
      <c r="V2205" s="5">
        <v>-5.46</v>
      </c>
      <c r="W2205" t="s">
        <v>139</v>
      </c>
      <c r="X2205" s="3">
        <v>40720</v>
      </c>
      <c r="Y2205" s="3">
        <v>40721</v>
      </c>
      <c r="Z2205">
        <v>4</v>
      </c>
      <c r="AA2205" t="s">
        <v>8399</v>
      </c>
      <c r="AB2205">
        <f t="shared" si="172"/>
        <v>1</v>
      </c>
      <c r="AC2205" t="str">
        <f t="shared" si="170"/>
        <v>Thursday</v>
      </c>
      <c r="AD2205" s="5">
        <v>1.4119999999999999</v>
      </c>
      <c r="AE2205">
        <v>2011</v>
      </c>
      <c r="AF2205">
        <v>26</v>
      </c>
      <c r="AG2205" s="14">
        <f t="shared" si="171"/>
        <v>-0.4881974248927039</v>
      </c>
      <c r="AH2205">
        <f t="shared" si="173"/>
        <v>1</v>
      </c>
      <c r="AI2205">
        <f t="shared" si="174"/>
        <v>1</v>
      </c>
    </row>
    <row r="2206" spans="1:35" x14ac:dyDescent="0.35">
      <c r="A2206">
        <v>2205</v>
      </c>
      <c r="B2206" t="s">
        <v>4748</v>
      </c>
      <c r="C2206" t="s">
        <v>4749</v>
      </c>
      <c r="D2206" t="s">
        <v>112</v>
      </c>
      <c r="E2206" t="s">
        <v>84</v>
      </c>
      <c r="F2206" t="s">
        <v>463</v>
      </c>
      <c r="G2206" t="s">
        <v>463</v>
      </c>
      <c r="H2206" t="s">
        <v>1940</v>
      </c>
      <c r="I2206" t="s">
        <v>34</v>
      </c>
      <c r="J2206" t="s">
        <v>5300</v>
      </c>
      <c r="K2206" s="3">
        <v>41975</v>
      </c>
      <c r="L2206" t="s">
        <v>36</v>
      </c>
      <c r="M2206" t="s">
        <v>1446</v>
      </c>
      <c r="N2206" t="s">
        <v>1447</v>
      </c>
      <c r="O2206" t="s">
        <v>72</v>
      </c>
      <c r="P2206" t="s">
        <v>178</v>
      </c>
      <c r="Q2206">
        <v>4</v>
      </c>
      <c r="R2206" s="5">
        <v>110.15</v>
      </c>
      <c r="S2206" s="5">
        <v>111.25</v>
      </c>
      <c r="T2206" s="5">
        <v>445</v>
      </c>
      <c r="U2206">
        <v>0</v>
      </c>
      <c r="V2206" s="5">
        <v>4.4000000000000004</v>
      </c>
      <c r="W2206" t="s">
        <v>41</v>
      </c>
      <c r="X2206" s="3">
        <v>41980</v>
      </c>
      <c r="Y2206" s="3">
        <v>41983</v>
      </c>
      <c r="Z2206">
        <v>8</v>
      </c>
      <c r="AA2206" t="s">
        <v>8399</v>
      </c>
      <c r="AB2206">
        <f t="shared" si="172"/>
        <v>3</v>
      </c>
      <c r="AC2206" t="str">
        <f t="shared" si="170"/>
        <v>Tuesday</v>
      </c>
      <c r="AD2206" s="5">
        <v>16.227</v>
      </c>
      <c r="AE2206">
        <v>2014</v>
      </c>
      <c r="AF2206">
        <v>49</v>
      </c>
      <c r="AG2206" s="14">
        <f t="shared" si="171"/>
        <v>9.8876404494382033E-3</v>
      </c>
      <c r="AH2206">
        <f t="shared" si="173"/>
        <v>1</v>
      </c>
      <c r="AI2206">
        <f t="shared" si="174"/>
        <v>3</v>
      </c>
    </row>
    <row r="2207" spans="1:35" x14ac:dyDescent="0.35">
      <c r="A2207">
        <v>2206</v>
      </c>
      <c r="B2207" t="s">
        <v>4486</v>
      </c>
      <c r="C2207" t="s">
        <v>4487</v>
      </c>
      <c r="D2207" t="s">
        <v>112</v>
      </c>
      <c r="E2207" t="s">
        <v>30</v>
      </c>
      <c r="F2207" t="s">
        <v>31</v>
      </c>
      <c r="G2207" t="s">
        <v>126</v>
      </c>
      <c r="H2207" t="s">
        <v>408</v>
      </c>
      <c r="I2207" t="s">
        <v>34</v>
      </c>
      <c r="J2207" t="s">
        <v>5301</v>
      </c>
      <c r="K2207" s="3">
        <v>41561</v>
      </c>
      <c r="L2207" t="s">
        <v>136</v>
      </c>
      <c r="M2207" t="s">
        <v>3938</v>
      </c>
      <c r="N2207" t="s">
        <v>3939</v>
      </c>
      <c r="O2207" t="s">
        <v>51</v>
      </c>
      <c r="P2207" t="s">
        <v>93</v>
      </c>
      <c r="Q2207">
        <v>3</v>
      </c>
      <c r="R2207" s="5">
        <v>67.745599999999996</v>
      </c>
      <c r="S2207" s="5">
        <v>94.321999999999989</v>
      </c>
      <c r="T2207" s="5">
        <v>226.37279999999998</v>
      </c>
      <c r="U2207">
        <v>0.2</v>
      </c>
      <c r="V2207" s="5">
        <v>23.135999999999999</v>
      </c>
      <c r="W2207" t="s">
        <v>41</v>
      </c>
      <c r="X2207" s="3">
        <v>41566</v>
      </c>
      <c r="Y2207" s="3">
        <v>41566</v>
      </c>
      <c r="Z2207">
        <v>5</v>
      </c>
      <c r="AA2207" t="s">
        <v>8400</v>
      </c>
      <c r="AB2207">
        <f t="shared" si="172"/>
        <v>0</v>
      </c>
      <c r="AC2207" t="str">
        <f t="shared" si="170"/>
        <v>Monday</v>
      </c>
      <c r="AD2207" s="5">
        <v>24.236000000000001</v>
      </c>
      <c r="AE2207">
        <v>2013</v>
      </c>
      <c r="AF2207">
        <v>42</v>
      </c>
      <c r="AG2207" s="14">
        <f t="shared" si="171"/>
        <v>0.10220309153749921</v>
      </c>
      <c r="AH2207">
        <f t="shared" si="173"/>
        <v>0</v>
      </c>
      <c r="AI2207" t="str">
        <f t="shared" si="174"/>
        <v xml:space="preserve"> </v>
      </c>
    </row>
    <row r="2208" spans="1:35" x14ac:dyDescent="0.35">
      <c r="A2208">
        <v>2207</v>
      </c>
      <c r="B2208" t="s">
        <v>4486</v>
      </c>
      <c r="C2208" t="s">
        <v>4487</v>
      </c>
      <c r="D2208" t="s">
        <v>112</v>
      </c>
      <c r="E2208" t="s">
        <v>30</v>
      </c>
      <c r="F2208" t="s">
        <v>31</v>
      </c>
      <c r="G2208" t="s">
        <v>126</v>
      </c>
      <c r="H2208" t="s">
        <v>408</v>
      </c>
      <c r="I2208" t="s">
        <v>34</v>
      </c>
      <c r="J2208" t="s">
        <v>5301</v>
      </c>
      <c r="K2208" s="3">
        <v>41561</v>
      </c>
      <c r="L2208" t="s">
        <v>136</v>
      </c>
      <c r="M2208" t="s">
        <v>5302</v>
      </c>
      <c r="N2208" t="s">
        <v>5303</v>
      </c>
      <c r="O2208" t="s">
        <v>51</v>
      </c>
      <c r="P2208" t="s">
        <v>55</v>
      </c>
      <c r="Q2208">
        <v>4</v>
      </c>
      <c r="R2208" s="5">
        <v>59.530400000000007</v>
      </c>
      <c r="S2208" s="5">
        <v>81.673000000000002</v>
      </c>
      <c r="T2208" s="5">
        <v>261.35360000000003</v>
      </c>
      <c r="U2208">
        <v>0.2</v>
      </c>
      <c r="V2208" s="5">
        <v>23.231999999999999</v>
      </c>
      <c r="W2208" t="s">
        <v>41</v>
      </c>
      <c r="X2208" s="3">
        <v>41566</v>
      </c>
      <c r="Y2208" s="3">
        <v>41567</v>
      </c>
      <c r="Z2208">
        <v>6</v>
      </c>
      <c r="AA2208" t="s">
        <v>8399</v>
      </c>
      <c r="AB2208">
        <f t="shared" si="172"/>
        <v>1</v>
      </c>
      <c r="AC2208" t="str">
        <f t="shared" si="170"/>
        <v>Monday</v>
      </c>
      <c r="AD2208" s="5">
        <v>30.338999999999999</v>
      </c>
      <c r="AE2208">
        <v>2013</v>
      </c>
      <c r="AF2208">
        <v>42</v>
      </c>
      <c r="AG2208" s="14">
        <f t="shared" si="171"/>
        <v>8.8891065590831722E-2</v>
      </c>
      <c r="AH2208">
        <f t="shared" si="173"/>
        <v>1</v>
      </c>
      <c r="AI2208">
        <f t="shared" si="174"/>
        <v>1</v>
      </c>
    </row>
    <row r="2209" spans="1:35" x14ac:dyDescent="0.35">
      <c r="A2209">
        <v>2208</v>
      </c>
      <c r="B2209" t="s">
        <v>4486</v>
      </c>
      <c r="C2209" t="s">
        <v>4487</v>
      </c>
      <c r="D2209" t="s">
        <v>112</v>
      </c>
      <c r="E2209" t="s">
        <v>30</v>
      </c>
      <c r="F2209" t="s">
        <v>31</v>
      </c>
      <c r="G2209" t="s">
        <v>126</v>
      </c>
      <c r="H2209" t="s">
        <v>408</v>
      </c>
      <c r="I2209" t="s">
        <v>34</v>
      </c>
      <c r="J2209" t="s">
        <v>5301</v>
      </c>
      <c r="K2209" s="3">
        <v>41561</v>
      </c>
      <c r="L2209" t="s">
        <v>136</v>
      </c>
      <c r="M2209" t="s">
        <v>5304</v>
      </c>
      <c r="N2209" t="s">
        <v>5305</v>
      </c>
      <c r="O2209" t="s">
        <v>39</v>
      </c>
      <c r="P2209" t="s">
        <v>165</v>
      </c>
      <c r="Q2209">
        <v>4</v>
      </c>
      <c r="R2209" s="5">
        <v>16.62</v>
      </c>
      <c r="S2209" s="5">
        <v>20.5</v>
      </c>
      <c r="T2209" s="5">
        <v>82</v>
      </c>
      <c r="U2209">
        <v>0</v>
      </c>
      <c r="V2209" s="5">
        <v>15.52</v>
      </c>
      <c r="W2209" t="s">
        <v>41</v>
      </c>
      <c r="X2209" s="3">
        <v>41566</v>
      </c>
      <c r="Y2209" s="3">
        <v>41566</v>
      </c>
      <c r="Z2209">
        <v>5</v>
      </c>
      <c r="AA2209" t="s">
        <v>8400</v>
      </c>
      <c r="AB2209">
        <f t="shared" si="172"/>
        <v>0</v>
      </c>
      <c r="AC2209" t="str">
        <f t="shared" si="170"/>
        <v>Monday</v>
      </c>
      <c r="AD2209" s="5">
        <v>10.925000000000001</v>
      </c>
      <c r="AE2209">
        <v>2013</v>
      </c>
      <c r="AF2209">
        <v>42</v>
      </c>
      <c r="AG2209" s="14">
        <f t="shared" si="171"/>
        <v>0.18926829268292683</v>
      </c>
      <c r="AH2209">
        <f t="shared" si="173"/>
        <v>0</v>
      </c>
      <c r="AI2209" t="str">
        <f t="shared" si="174"/>
        <v xml:space="preserve"> </v>
      </c>
    </row>
    <row r="2210" spans="1:35" x14ac:dyDescent="0.35">
      <c r="A2210">
        <v>2209</v>
      </c>
      <c r="B2210" t="s">
        <v>4486</v>
      </c>
      <c r="C2210" t="s">
        <v>4487</v>
      </c>
      <c r="D2210" t="s">
        <v>112</v>
      </c>
      <c r="E2210" t="s">
        <v>30</v>
      </c>
      <c r="F2210" t="s">
        <v>31</v>
      </c>
      <c r="G2210" t="s">
        <v>126</v>
      </c>
      <c r="H2210" t="s">
        <v>408</v>
      </c>
      <c r="I2210" t="s">
        <v>34</v>
      </c>
      <c r="J2210" t="s">
        <v>5301</v>
      </c>
      <c r="K2210" s="3">
        <v>41561</v>
      </c>
      <c r="L2210" t="s">
        <v>136</v>
      </c>
      <c r="M2210" t="s">
        <v>5306</v>
      </c>
      <c r="N2210" t="s">
        <v>5307</v>
      </c>
      <c r="O2210" t="s">
        <v>51</v>
      </c>
      <c r="P2210" t="s">
        <v>52</v>
      </c>
      <c r="Q2210">
        <v>7</v>
      </c>
      <c r="R2210" s="5">
        <v>69.681600000000017</v>
      </c>
      <c r="S2210" s="5">
        <v>85.562666666666701</v>
      </c>
      <c r="T2210" s="5">
        <v>359.36320000000012</v>
      </c>
      <c r="U2210">
        <v>0.4</v>
      </c>
      <c r="V2210" s="5">
        <v>-128.40799999999999</v>
      </c>
      <c r="W2210" t="s">
        <v>41</v>
      </c>
      <c r="X2210" s="3">
        <v>41566</v>
      </c>
      <c r="Y2210" s="3">
        <v>41566</v>
      </c>
      <c r="Z2210">
        <v>5</v>
      </c>
      <c r="AA2210" t="s">
        <v>8400</v>
      </c>
      <c r="AB2210">
        <f t="shared" si="172"/>
        <v>0</v>
      </c>
      <c r="AC2210" t="str">
        <f t="shared" si="170"/>
        <v>Monday</v>
      </c>
      <c r="AD2210" s="5">
        <v>27.077999999999999</v>
      </c>
      <c r="AE2210">
        <v>2013</v>
      </c>
      <c r="AF2210">
        <v>42</v>
      </c>
      <c r="AG2210" s="14">
        <f t="shared" si="171"/>
        <v>-0.35732094994701724</v>
      </c>
      <c r="AH2210">
        <f t="shared" si="173"/>
        <v>0</v>
      </c>
      <c r="AI2210" t="str">
        <f t="shared" si="174"/>
        <v xml:space="preserve"> </v>
      </c>
    </row>
    <row r="2211" spans="1:35" x14ac:dyDescent="0.35">
      <c r="A2211">
        <v>2210</v>
      </c>
      <c r="B2211" t="s">
        <v>4486</v>
      </c>
      <c r="C2211" t="s">
        <v>4487</v>
      </c>
      <c r="D2211" t="s">
        <v>112</v>
      </c>
      <c r="E2211" t="s">
        <v>30</v>
      </c>
      <c r="F2211" t="s">
        <v>31</v>
      </c>
      <c r="G2211" t="s">
        <v>126</v>
      </c>
      <c r="H2211" t="s">
        <v>408</v>
      </c>
      <c r="I2211" t="s">
        <v>34</v>
      </c>
      <c r="J2211" t="s">
        <v>5301</v>
      </c>
      <c r="K2211" s="3">
        <v>41561</v>
      </c>
      <c r="L2211" t="s">
        <v>136</v>
      </c>
      <c r="M2211" t="s">
        <v>479</v>
      </c>
      <c r="N2211" t="s">
        <v>480</v>
      </c>
      <c r="O2211" t="s">
        <v>51</v>
      </c>
      <c r="P2211" t="s">
        <v>93</v>
      </c>
      <c r="Q2211">
        <v>3</v>
      </c>
      <c r="R2211" s="5">
        <v>55.609599999999993</v>
      </c>
      <c r="S2211" s="5">
        <v>62.626999999999988</v>
      </c>
      <c r="T2211" s="5">
        <v>150.30479999999997</v>
      </c>
      <c r="U2211">
        <v>0.2</v>
      </c>
      <c r="V2211" s="5">
        <v>-16.524000000000001</v>
      </c>
      <c r="W2211" t="s">
        <v>41</v>
      </c>
      <c r="X2211" s="3">
        <v>41566</v>
      </c>
      <c r="Y2211" s="3">
        <v>41566</v>
      </c>
      <c r="Z2211">
        <v>5</v>
      </c>
      <c r="AA2211" t="s">
        <v>8400</v>
      </c>
      <c r="AB2211">
        <f t="shared" si="172"/>
        <v>0</v>
      </c>
      <c r="AC2211" t="str">
        <f t="shared" si="170"/>
        <v>Monday</v>
      </c>
      <c r="AD2211" s="5">
        <v>20.140999999999998</v>
      </c>
      <c r="AE2211">
        <v>2013</v>
      </c>
      <c r="AF2211">
        <v>42</v>
      </c>
      <c r="AG2211" s="14">
        <f t="shared" si="171"/>
        <v>-0.10993660881089629</v>
      </c>
      <c r="AH2211">
        <f t="shared" si="173"/>
        <v>0</v>
      </c>
      <c r="AI2211" t="str">
        <f t="shared" si="174"/>
        <v xml:space="preserve"> </v>
      </c>
    </row>
    <row r="2212" spans="1:35" x14ac:dyDescent="0.35">
      <c r="A2212">
        <v>2211</v>
      </c>
      <c r="B2212" t="s">
        <v>4486</v>
      </c>
      <c r="C2212" t="s">
        <v>4487</v>
      </c>
      <c r="D2212" t="s">
        <v>112</v>
      </c>
      <c r="E2212" t="s">
        <v>30</v>
      </c>
      <c r="F2212" t="s">
        <v>31</v>
      </c>
      <c r="G2212" t="s">
        <v>126</v>
      </c>
      <c r="H2212" t="s">
        <v>408</v>
      </c>
      <c r="I2212" t="s">
        <v>34</v>
      </c>
      <c r="J2212" t="s">
        <v>5301</v>
      </c>
      <c r="K2212" s="3">
        <v>41561</v>
      </c>
      <c r="L2212" t="s">
        <v>136</v>
      </c>
      <c r="M2212" t="s">
        <v>2505</v>
      </c>
      <c r="N2212" t="s">
        <v>2506</v>
      </c>
      <c r="O2212" t="s">
        <v>39</v>
      </c>
      <c r="P2212" t="s">
        <v>64</v>
      </c>
      <c r="Q2212">
        <v>3</v>
      </c>
      <c r="R2212" s="5">
        <v>6.68</v>
      </c>
      <c r="S2212" s="5">
        <v>9</v>
      </c>
      <c r="T2212" s="5">
        <v>27</v>
      </c>
      <c r="U2212">
        <v>0</v>
      </c>
      <c r="V2212" s="5">
        <v>6.96</v>
      </c>
      <c r="W2212" t="s">
        <v>41</v>
      </c>
      <c r="X2212" s="3">
        <v>41566</v>
      </c>
      <c r="Y2212" s="3">
        <v>41566</v>
      </c>
      <c r="Z2212">
        <v>5</v>
      </c>
      <c r="AA2212" t="s">
        <v>8400</v>
      </c>
      <c r="AB2212">
        <f t="shared" si="172"/>
        <v>0</v>
      </c>
      <c r="AC2212" t="str">
        <f t="shared" si="170"/>
        <v>Monday</v>
      </c>
      <c r="AD2212" s="5">
        <v>2.2109999999999999</v>
      </c>
      <c r="AE2212">
        <v>2013</v>
      </c>
      <c r="AF2212">
        <v>42</v>
      </c>
      <c r="AG2212" s="14">
        <f t="shared" si="171"/>
        <v>0.25777777777777777</v>
      </c>
      <c r="AH2212">
        <f t="shared" si="173"/>
        <v>0</v>
      </c>
      <c r="AI2212" t="str">
        <f t="shared" si="174"/>
        <v xml:space="preserve"> </v>
      </c>
    </row>
    <row r="2213" spans="1:35" x14ac:dyDescent="0.35">
      <c r="A2213">
        <v>2212</v>
      </c>
      <c r="B2213" t="s">
        <v>2915</v>
      </c>
      <c r="C2213" t="s">
        <v>2916</v>
      </c>
      <c r="D2213" t="s">
        <v>29</v>
      </c>
      <c r="E2213" t="s">
        <v>199</v>
      </c>
      <c r="F2213" t="s">
        <v>3972</v>
      </c>
      <c r="G2213" t="s">
        <v>3973</v>
      </c>
      <c r="H2213" t="s">
        <v>3974</v>
      </c>
      <c r="I2213" t="s">
        <v>34</v>
      </c>
      <c r="J2213" t="s">
        <v>5308</v>
      </c>
      <c r="K2213" s="3">
        <v>40982</v>
      </c>
      <c r="L2213" t="s">
        <v>98</v>
      </c>
      <c r="M2213" t="s">
        <v>1174</v>
      </c>
      <c r="N2213" t="s">
        <v>1175</v>
      </c>
      <c r="O2213" t="s">
        <v>72</v>
      </c>
      <c r="P2213" t="s">
        <v>178</v>
      </c>
      <c r="Q2213">
        <v>8</v>
      </c>
      <c r="R2213" s="5">
        <v>31.75</v>
      </c>
      <c r="S2213" s="5">
        <v>53.75</v>
      </c>
      <c r="T2213" s="5">
        <v>430</v>
      </c>
      <c r="U2213">
        <v>0</v>
      </c>
      <c r="V2213" s="5">
        <v>176</v>
      </c>
      <c r="W2213" t="s">
        <v>41</v>
      </c>
      <c r="X2213" s="3">
        <v>40987</v>
      </c>
      <c r="Y2213" s="3">
        <v>40987</v>
      </c>
      <c r="Z2213">
        <v>5</v>
      </c>
      <c r="AA2213" t="s">
        <v>8400</v>
      </c>
      <c r="AB2213">
        <f t="shared" si="172"/>
        <v>0</v>
      </c>
      <c r="AC2213" t="str">
        <f t="shared" si="170"/>
        <v>Wednesday</v>
      </c>
      <c r="AD2213" s="5">
        <v>72.188999999999993</v>
      </c>
      <c r="AE2213">
        <v>2012</v>
      </c>
      <c r="AF2213">
        <v>11</v>
      </c>
      <c r="AG2213" s="14">
        <f t="shared" si="171"/>
        <v>0.40930232558139534</v>
      </c>
      <c r="AH2213">
        <f t="shared" si="173"/>
        <v>0</v>
      </c>
      <c r="AI2213" t="str">
        <f t="shared" si="174"/>
        <v xml:space="preserve"> </v>
      </c>
    </row>
    <row r="2214" spans="1:35" x14ac:dyDescent="0.35">
      <c r="A2214">
        <v>2213</v>
      </c>
      <c r="B2214" t="s">
        <v>2915</v>
      </c>
      <c r="C2214" t="s">
        <v>2916</v>
      </c>
      <c r="D2214" t="s">
        <v>29</v>
      </c>
      <c r="E2214" t="s">
        <v>199</v>
      </c>
      <c r="F2214" t="s">
        <v>3972</v>
      </c>
      <c r="G2214" t="s">
        <v>3973</v>
      </c>
      <c r="H2214" t="s">
        <v>3974</v>
      </c>
      <c r="I2214" t="s">
        <v>34</v>
      </c>
      <c r="J2214" t="s">
        <v>5308</v>
      </c>
      <c r="K2214" s="3">
        <v>40982</v>
      </c>
      <c r="L2214" t="s">
        <v>98</v>
      </c>
      <c r="M2214" t="s">
        <v>5309</v>
      </c>
      <c r="N2214" t="s">
        <v>5310</v>
      </c>
      <c r="O2214" t="s">
        <v>39</v>
      </c>
      <c r="P2214" t="s">
        <v>340</v>
      </c>
      <c r="Q2214">
        <v>1</v>
      </c>
      <c r="R2214" s="5">
        <v>26.22</v>
      </c>
      <c r="S2214" s="5">
        <v>32</v>
      </c>
      <c r="T2214" s="5">
        <v>32</v>
      </c>
      <c r="U2214">
        <v>0</v>
      </c>
      <c r="V2214" s="5">
        <v>5.78</v>
      </c>
      <c r="W2214" t="s">
        <v>41</v>
      </c>
      <c r="X2214" s="3">
        <v>40987</v>
      </c>
      <c r="Y2214" s="3">
        <v>40989</v>
      </c>
      <c r="Z2214">
        <v>7</v>
      </c>
      <c r="AA2214" t="s">
        <v>8399</v>
      </c>
      <c r="AB2214">
        <f t="shared" si="172"/>
        <v>2</v>
      </c>
      <c r="AC2214" t="str">
        <f t="shared" si="170"/>
        <v>Wednesday</v>
      </c>
      <c r="AD2214" s="5">
        <v>3.593</v>
      </c>
      <c r="AE2214">
        <v>2012</v>
      </c>
      <c r="AF2214">
        <v>11</v>
      </c>
      <c r="AG2214" s="14">
        <f t="shared" si="171"/>
        <v>0.18062500000000001</v>
      </c>
      <c r="AH2214">
        <f t="shared" si="173"/>
        <v>1</v>
      </c>
      <c r="AI2214">
        <f t="shared" si="174"/>
        <v>2</v>
      </c>
    </row>
    <row r="2215" spans="1:35" x14ac:dyDescent="0.35">
      <c r="A2215">
        <v>2214</v>
      </c>
      <c r="B2215" t="s">
        <v>2915</v>
      </c>
      <c r="C2215" t="s">
        <v>2916</v>
      </c>
      <c r="D2215" t="s">
        <v>29</v>
      </c>
      <c r="E2215" t="s">
        <v>199</v>
      </c>
      <c r="F2215" t="s">
        <v>3972</v>
      </c>
      <c r="G2215" t="s">
        <v>3973</v>
      </c>
      <c r="H2215" t="s">
        <v>3974</v>
      </c>
      <c r="I2215" t="s">
        <v>34</v>
      </c>
      <c r="J2215" t="s">
        <v>5308</v>
      </c>
      <c r="K2215" s="3">
        <v>40982</v>
      </c>
      <c r="L2215" t="s">
        <v>98</v>
      </c>
      <c r="M2215" t="s">
        <v>5172</v>
      </c>
      <c r="N2215" t="s">
        <v>5173</v>
      </c>
      <c r="O2215" t="s">
        <v>39</v>
      </c>
      <c r="P2215" t="s">
        <v>58</v>
      </c>
      <c r="Q2215">
        <v>3</v>
      </c>
      <c r="R2215" s="5">
        <v>7.5</v>
      </c>
      <c r="S2215" s="5">
        <v>9</v>
      </c>
      <c r="T2215" s="5">
        <v>27</v>
      </c>
      <c r="U2215">
        <v>0</v>
      </c>
      <c r="V2215" s="5">
        <v>4.5</v>
      </c>
      <c r="W2215" t="s">
        <v>41</v>
      </c>
      <c r="X2215" s="3">
        <v>40987</v>
      </c>
      <c r="Y2215" s="3">
        <v>40988</v>
      </c>
      <c r="Z2215">
        <v>6</v>
      </c>
      <c r="AA2215" t="s">
        <v>8399</v>
      </c>
      <c r="AB2215">
        <f t="shared" si="172"/>
        <v>1</v>
      </c>
      <c r="AC2215" t="str">
        <f t="shared" si="170"/>
        <v>Wednesday</v>
      </c>
      <c r="AD2215" s="5">
        <v>5.4610000000000003</v>
      </c>
      <c r="AE2215">
        <v>2012</v>
      </c>
      <c r="AF2215">
        <v>11</v>
      </c>
      <c r="AG2215" s="14">
        <f t="shared" si="171"/>
        <v>0.16666666666666666</v>
      </c>
      <c r="AH2215">
        <f t="shared" si="173"/>
        <v>1</v>
      </c>
      <c r="AI2215">
        <f t="shared" si="174"/>
        <v>1</v>
      </c>
    </row>
    <row r="2216" spans="1:35" x14ac:dyDescent="0.35">
      <c r="A2216">
        <v>2215</v>
      </c>
      <c r="B2216" t="s">
        <v>5311</v>
      </c>
      <c r="C2216" t="s">
        <v>5312</v>
      </c>
      <c r="D2216" t="s">
        <v>96</v>
      </c>
      <c r="E2216" t="s">
        <v>30</v>
      </c>
      <c r="F2216" t="s">
        <v>31</v>
      </c>
      <c r="G2216" t="s">
        <v>226</v>
      </c>
      <c r="H2216" t="s">
        <v>226</v>
      </c>
      <c r="I2216" t="s">
        <v>34</v>
      </c>
      <c r="J2216" t="s">
        <v>5313</v>
      </c>
      <c r="K2216" s="3">
        <v>41612</v>
      </c>
      <c r="L2216" t="s">
        <v>36</v>
      </c>
      <c r="M2216" t="s">
        <v>3866</v>
      </c>
      <c r="N2216" t="s">
        <v>3867</v>
      </c>
      <c r="O2216" t="s">
        <v>72</v>
      </c>
      <c r="P2216" t="s">
        <v>73</v>
      </c>
      <c r="Q2216">
        <v>5</v>
      </c>
      <c r="R2216" s="5">
        <v>39.86</v>
      </c>
      <c r="S2216" s="5">
        <v>48.6</v>
      </c>
      <c r="T2216" s="5">
        <v>243</v>
      </c>
      <c r="U2216">
        <v>0</v>
      </c>
      <c r="V2216" s="5">
        <v>43.7</v>
      </c>
      <c r="W2216" t="s">
        <v>155</v>
      </c>
      <c r="X2216" s="3">
        <v>41614</v>
      </c>
      <c r="Y2216" s="3">
        <v>41617</v>
      </c>
      <c r="Z2216">
        <v>5</v>
      </c>
      <c r="AA2216" t="s">
        <v>8399</v>
      </c>
      <c r="AB2216">
        <f t="shared" si="172"/>
        <v>3</v>
      </c>
      <c r="AC2216" t="str">
        <f t="shared" si="170"/>
        <v>Wednesday</v>
      </c>
      <c r="AD2216" s="5">
        <v>4.2729999999999997</v>
      </c>
      <c r="AE2216">
        <v>2013</v>
      </c>
      <c r="AF2216">
        <v>49</v>
      </c>
      <c r="AG2216" s="14">
        <f t="shared" si="171"/>
        <v>0.17983539094650208</v>
      </c>
      <c r="AH2216">
        <f t="shared" si="173"/>
        <v>1</v>
      </c>
      <c r="AI2216">
        <f t="shared" si="174"/>
        <v>3</v>
      </c>
    </row>
    <row r="2217" spans="1:35" x14ac:dyDescent="0.35">
      <c r="A2217">
        <v>2216</v>
      </c>
      <c r="B2217" t="s">
        <v>5311</v>
      </c>
      <c r="C2217" t="s">
        <v>5312</v>
      </c>
      <c r="D2217" t="s">
        <v>96</v>
      </c>
      <c r="E2217" t="s">
        <v>30</v>
      </c>
      <c r="F2217" t="s">
        <v>31</v>
      </c>
      <c r="G2217" t="s">
        <v>226</v>
      </c>
      <c r="H2217" t="s">
        <v>226</v>
      </c>
      <c r="I2217" t="s">
        <v>34</v>
      </c>
      <c r="J2217" t="s">
        <v>5313</v>
      </c>
      <c r="K2217" s="3">
        <v>41612</v>
      </c>
      <c r="L2217" t="s">
        <v>36</v>
      </c>
      <c r="M2217" t="s">
        <v>249</v>
      </c>
      <c r="N2217" t="s">
        <v>250</v>
      </c>
      <c r="O2217" t="s">
        <v>72</v>
      </c>
      <c r="P2217" t="s">
        <v>162</v>
      </c>
      <c r="Q2217">
        <v>2</v>
      </c>
      <c r="R2217" s="5">
        <v>58.637664480000005</v>
      </c>
      <c r="S2217" s="5">
        <v>96.117659799599195</v>
      </c>
      <c r="T2217" s="5">
        <v>191.85084896000001</v>
      </c>
      <c r="U2217">
        <v>2E-3</v>
      </c>
      <c r="V2217" s="5">
        <v>74.575519999999997</v>
      </c>
      <c r="W2217" t="s">
        <v>155</v>
      </c>
      <c r="X2217" s="3">
        <v>41614</v>
      </c>
      <c r="Y2217" s="3">
        <v>41617</v>
      </c>
      <c r="Z2217">
        <v>5</v>
      </c>
      <c r="AA2217" t="s">
        <v>8399</v>
      </c>
      <c r="AB2217">
        <f t="shared" si="172"/>
        <v>3</v>
      </c>
      <c r="AC2217" t="str">
        <f t="shared" si="170"/>
        <v>Wednesday</v>
      </c>
      <c r="AD2217" s="5">
        <v>20.521999999999998</v>
      </c>
      <c r="AE2217">
        <v>2013</v>
      </c>
      <c r="AF2217">
        <v>49</v>
      </c>
      <c r="AG2217" s="14">
        <f t="shared" si="171"/>
        <v>0.38871613237191688</v>
      </c>
      <c r="AH2217">
        <f t="shared" si="173"/>
        <v>1</v>
      </c>
      <c r="AI2217">
        <f t="shared" si="174"/>
        <v>3</v>
      </c>
    </row>
    <row r="2218" spans="1:35" x14ac:dyDescent="0.35">
      <c r="A2218">
        <v>2217</v>
      </c>
      <c r="B2218" t="s">
        <v>1871</v>
      </c>
      <c r="C2218" t="s">
        <v>1872</v>
      </c>
      <c r="D2218" t="s">
        <v>29</v>
      </c>
      <c r="E2218" t="s">
        <v>44</v>
      </c>
      <c r="F2218" t="s">
        <v>67</v>
      </c>
      <c r="G2218" t="s">
        <v>103</v>
      </c>
      <c r="H2218" t="s">
        <v>104</v>
      </c>
      <c r="I2218" t="s">
        <v>34</v>
      </c>
      <c r="J2218" t="s">
        <v>5314</v>
      </c>
      <c r="K2218" s="3">
        <v>40849</v>
      </c>
      <c r="L2218" t="s">
        <v>136</v>
      </c>
      <c r="M2218" t="s">
        <v>4091</v>
      </c>
      <c r="N2218" t="s">
        <v>4092</v>
      </c>
      <c r="O2218" t="s">
        <v>39</v>
      </c>
      <c r="P2218" t="s">
        <v>90</v>
      </c>
      <c r="Q2218">
        <v>3</v>
      </c>
      <c r="R2218" s="5">
        <v>9.58</v>
      </c>
      <c r="S2218" s="5">
        <v>11</v>
      </c>
      <c r="T2218" s="5">
        <v>33</v>
      </c>
      <c r="U2218">
        <v>0</v>
      </c>
      <c r="V2218" s="5">
        <v>4.26</v>
      </c>
      <c r="W2218" t="s">
        <v>139</v>
      </c>
      <c r="X2218" s="3">
        <v>40852</v>
      </c>
      <c r="Y2218" s="3">
        <v>40852</v>
      </c>
      <c r="Z2218">
        <v>3</v>
      </c>
      <c r="AA2218" t="s">
        <v>8400</v>
      </c>
      <c r="AB2218">
        <f t="shared" si="172"/>
        <v>0</v>
      </c>
      <c r="AC2218" t="str">
        <f t="shared" si="170"/>
        <v>Wednesday</v>
      </c>
      <c r="AD2218" s="5">
        <v>5.33</v>
      </c>
      <c r="AE2218">
        <v>2011</v>
      </c>
      <c r="AF2218">
        <v>45</v>
      </c>
      <c r="AG2218" s="14">
        <f t="shared" si="171"/>
        <v>0.12909090909090909</v>
      </c>
      <c r="AH2218">
        <f t="shared" si="173"/>
        <v>0</v>
      </c>
      <c r="AI2218" t="str">
        <f t="shared" si="174"/>
        <v xml:space="preserve"> </v>
      </c>
    </row>
    <row r="2219" spans="1:35" x14ac:dyDescent="0.35">
      <c r="A2219">
        <v>2218</v>
      </c>
      <c r="B2219" t="s">
        <v>1246</v>
      </c>
      <c r="C2219" t="s">
        <v>1247</v>
      </c>
      <c r="D2219" t="s">
        <v>29</v>
      </c>
      <c r="E2219" t="s">
        <v>84</v>
      </c>
      <c r="F2219" t="s">
        <v>113</v>
      </c>
      <c r="G2219" t="s">
        <v>3770</v>
      </c>
      <c r="H2219" t="s">
        <v>3770</v>
      </c>
      <c r="I2219" t="s">
        <v>34</v>
      </c>
      <c r="J2219" t="s">
        <v>5315</v>
      </c>
      <c r="K2219" s="3">
        <v>41432</v>
      </c>
      <c r="L2219" t="s">
        <v>36</v>
      </c>
      <c r="M2219" t="s">
        <v>2008</v>
      </c>
      <c r="N2219" t="s">
        <v>2009</v>
      </c>
      <c r="O2219" t="s">
        <v>51</v>
      </c>
      <c r="P2219" t="s">
        <v>52</v>
      </c>
      <c r="Q2219">
        <v>8</v>
      </c>
      <c r="R2219" s="5">
        <v>8.7002000000000042</v>
      </c>
      <c r="S2219" s="5">
        <v>13.22033333333334</v>
      </c>
      <c r="T2219" s="5">
        <v>63.457600000000028</v>
      </c>
      <c r="U2219">
        <v>0.4</v>
      </c>
      <c r="V2219" s="5">
        <v>-6.1440000000000001</v>
      </c>
      <c r="W2219" t="s">
        <v>41</v>
      </c>
      <c r="X2219" s="3">
        <v>41437</v>
      </c>
      <c r="Y2219" s="3">
        <v>41437</v>
      </c>
      <c r="Z2219">
        <v>5</v>
      </c>
      <c r="AA2219" t="s">
        <v>8400</v>
      </c>
      <c r="AB2219">
        <f t="shared" si="172"/>
        <v>0</v>
      </c>
      <c r="AC2219" t="str">
        <f t="shared" si="170"/>
        <v>Friday</v>
      </c>
      <c r="AD2219" s="5">
        <v>3.427</v>
      </c>
      <c r="AE2219">
        <v>2013</v>
      </c>
      <c r="AF2219">
        <v>23</v>
      </c>
      <c r="AG2219" s="14">
        <f t="shared" si="171"/>
        <v>-9.6820554196817996E-2</v>
      </c>
      <c r="AH2219">
        <f t="shared" si="173"/>
        <v>0</v>
      </c>
      <c r="AI2219" t="str">
        <f t="shared" si="174"/>
        <v xml:space="preserve"> </v>
      </c>
    </row>
    <row r="2220" spans="1:35" x14ac:dyDescent="0.35">
      <c r="A2220">
        <v>2219</v>
      </c>
      <c r="B2220" t="s">
        <v>1246</v>
      </c>
      <c r="C2220" t="s">
        <v>1247</v>
      </c>
      <c r="D2220" t="s">
        <v>29</v>
      </c>
      <c r="E2220" t="s">
        <v>84</v>
      </c>
      <c r="F2220" t="s">
        <v>113</v>
      </c>
      <c r="G2220" t="s">
        <v>3770</v>
      </c>
      <c r="H2220" t="s">
        <v>3770</v>
      </c>
      <c r="I2220" t="s">
        <v>34</v>
      </c>
      <c r="J2220" t="s">
        <v>5315</v>
      </c>
      <c r="K2220" s="3">
        <v>41432</v>
      </c>
      <c r="L2220" t="s">
        <v>36</v>
      </c>
      <c r="M2220" t="s">
        <v>240</v>
      </c>
      <c r="N2220" t="s">
        <v>241</v>
      </c>
      <c r="O2220" t="s">
        <v>51</v>
      </c>
      <c r="P2220" t="s">
        <v>93</v>
      </c>
      <c r="Q2220">
        <v>5</v>
      </c>
      <c r="R2220" s="5">
        <v>46.439199999999992</v>
      </c>
      <c r="S2220" s="5">
        <v>62.351999999999997</v>
      </c>
      <c r="T2220" s="5">
        <v>187.05599999999998</v>
      </c>
      <c r="U2220">
        <v>0.4</v>
      </c>
      <c r="V2220" s="5">
        <v>-45.14</v>
      </c>
      <c r="W2220" t="s">
        <v>41</v>
      </c>
      <c r="X2220" s="3">
        <v>41437</v>
      </c>
      <c r="Y2220" s="3">
        <v>41438</v>
      </c>
      <c r="Z2220">
        <v>6</v>
      </c>
      <c r="AA2220" t="s">
        <v>8399</v>
      </c>
      <c r="AB2220">
        <f t="shared" si="172"/>
        <v>1</v>
      </c>
      <c r="AC2220" t="str">
        <f t="shared" si="170"/>
        <v>Friday</v>
      </c>
      <c r="AD2220" s="5">
        <v>12.005000000000001</v>
      </c>
      <c r="AE2220">
        <v>2013</v>
      </c>
      <c r="AF2220">
        <v>23</v>
      </c>
      <c r="AG2220" s="14">
        <f t="shared" si="171"/>
        <v>-0.2413181079462835</v>
      </c>
      <c r="AH2220">
        <f t="shared" si="173"/>
        <v>1</v>
      </c>
      <c r="AI2220">
        <f t="shared" si="174"/>
        <v>1</v>
      </c>
    </row>
    <row r="2221" spans="1:35" x14ac:dyDescent="0.35">
      <c r="A2221">
        <v>2220</v>
      </c>
      <c r="B2221" t="s">
        <v>1246</v>
      </c>
      <c r="C2221" t="s">
        <v>1247</v>
      </c>
      <c r="D2221" t="s">
        <v>29</v>
      </c>
      <c r="E2221" t="s">
        <v>84</v>
      </c>
      <c r="F2221" t="s">
        <v>113</v>
      </c>
      <c r="G2221" t="s">
        <v>3770</v>
      </c>
      <c r="H2221" t="s">
        <v>3770</v>
      </c>
      <c r="I2221" t="s">
        <v>34</v>
      </c>
      <c r="J2221" t="s">
        <v>5315</v>
      </c>
      <c r="K2221" s="3">
        <v>41432</v>
      </c>
      <c r="L2221" t="s">
        <v>36</v>
      </c>
      <c r="M2221" t="s">
        <v>4994</v>
      </c>
      <c r="N2221" t="s">
        <v>4995</v>
      </c>
      <c r="O2221" t="s">
        <v>39</v>
      </c>
      <c r="P2221" t="s">
        <v>58</v>
      </c>
      <c r="Q2221">
        <v>1</v>
      </c>
      <c r="R2221" s="5">
        <v>8.9152000000000022</v>
      </c>
      <c r="S2221" s="5">
        <v>12.57866666666667</v>
      </c>
      <c r="T2221" s="5">
        <v>7.5472000000000019</v>
      </c>
      <c r="U2221">
        <v>0.4</v>
      </c>
      <c r="V2221" s="5">
        <v>-1.3680000000000001</v>
      </c>
      <c r="W2221" t="s">
        <v>41</v>
      </c>
      <c r="X2221" s="3">
        <v>41437</v>
      </c>
      <c r="Y2221" s="3">
        <v>41438</v>
      </c>
      <c r="Z2221">
        <v>6</v>
      </c>
      <c r="AA2221" t="s">
        <v>8399</v>
      </c>
      <c r="AB2221">
        <f t="shared" si="172"/>
        <v>1</v>
      </c>
      <c r="AC2221" t="str">
        <f t="shared" si="170"/>
        <v>Friday</v>
      </c>
      <c r="AD2221" s="5">
        <v>0.45500000000000002</v>
      </c>
      <c r="AE2221">
        <v>2013</v>
      </c>
      <c r="AF2221">
        <v>23</v>
      </c>
      <c r="AG2221" s="14">
        <f t="shared" si="171"/>
        <v>-0.18125927496290012</v>
      </c>
      <c r="AH2221">
        <f t="shared" si="173"/>
        <v>1</v>
      </c>
      <c r="AI2221">
        <f t="shared" si="174"/>
        <v>1</v>
      </c>
    </row>
    <row r="2222" spans="1:35" x14ac:dyDescent="0.35">
      <c r="A2222">
        <v>2221</v>
      </c>
      <c r="B2222" t="s">
        <v>1246</v>
      </c>
      <c r="C2222" t="s">
        <v>1247</v>
      </c>
      <c r="D2222" t="s">
        <v>29</v>
      </c>
      <c r="E2222" t="s">
        <v>84</v>
      </c>
      <c r="F2222" t="s">
        <v>113</v>
      </c>
      <c r="G2222" t="s">
        <v>3770</v>
      </c>
      <c r="H2222" t="s">
        <v>3770</v>
      </c>
      <c r="I2222" t="s">
        <v>34</v>
      </c>
      <c r="J2222" t="s">
        <v>5315</v>
      </c>
      <c r="K2222" s="3">
        <v>41432</v>
      </c>
      <c r="L2222" t="s">
        <v>36</v>
      </c>
      <c r="M2222" t="s">
        <v>4686</v>
      </c>
      <c r="N2222" t="s">
        <v>4687</v>
      </c>
      <c r="O2222" t="s">
        <v>51</v>
      </c>
      <c r="P2222" t="s">
        <v>52</v>
      </c>
      <c r="Q2222">
        <v>3</v>
      </c>
      <c r="R2222" s="5">
        <v>26.579999999999988</v>
      </c>
      <c r="S2222" s="5">
        <v>36.466666666666654</v>
      </c>
      <c r="T2222" s="5">
        <v>65.639999999999972</v>
      </c>
      <c r="U2222">
        <v>0.4</v>
      </c>
      <c r="V2222" s="5">
        <v>-14.1</v>
      </c>
      <c r="W2222" t="s">
        <v>41</v>
      </c>
      <c r="X2222" s="3">
        <v>41437</v>
      </c>
      <c r="Y2222" s="3">
        <v>41439</v>
      </c>
      <c r="Z2222">
        <v>7</v>
      </c>
      <c r="AA2222" t="s">
        <v>8399</v>
      </c>
      <c r="AB2222">
        <f t="shared" si="172"/>
        <v>2</v>
      </c>
      <c r="AC2222" t="str">
        <f t="shared" si="170"/>
        <v>Friday</v>
      </c>
      <c r="AD2222" s="5">
        <v>3.7869999999999999</v>
      </c>
      <c r="AE2222">
        <v>2013</v>
      </c>
      <c r="AF2222">
        <v>23</v>
      </c>
      <c r="AG2222" s="14">
        <f t="shared" si="171"/>
        <v>-0.21480804387568564</v>
      </c>
      <c r="AH2222">
        <f t="shared" si="173"/>
        <v>1</v>
      </c>
      <c r="AI2222">
        <f t="shared" si="174"/>
        <v>2</v>
      </c>
    </row>
    <row r="2223" spans="1:35" x14ac:dyDescent="0.35">
      <c r="A2223">
        <v>2222</v>
      </c>
      <c r="B2223" t="s">
        <v>1246</v>
      </c>
      <c r="C2223" t="s">
        <v>1247</v>
      </c>
      <c r="D2223" t="s">
        <v>29</v>
      </c>
      <c r="E2223" t="s">
        <v>84</v>
      </c>
      <c r="F2223" t="s">
        <v>113</v>
      </c>
      <c r="G2223" t="s">
        <v>3770</v>
      </c>
      <c r="H2223" t="s">
        <v>3770</v>
      </c>
      <c r="I2223" t="s">
        <v>34</v>
      </c>
      <c r="J2223" t="s">
        <v>5315</v>
      </c>
      <c r="K2223" s="3">
        <v>41432</v>
      </c>
      <c r="L2223" t="s">
        <v>36</v>
      </c>
      <c r="M2223" t="s">
        <v>5093</v>
      </c>
      <c r="N2223" t="s">
        <v>5094</v>
      </c>
      <c r="O2223" t="s">
        <v>39</v>
      </c>
      <c r="P2223" t="s">
        <v>40</v>
      </c>
      <c r="Q2223">
        <v>3</v>
      </c>
      <c r="R2223" s="5">
        <v>1.4874666666666663</v>
      </c>
      <c r="S2223" s="5">
        <v>2.692444444444444</v>
      </c>
      <c r="T2223" s="5">
        <v>4.8463999999999992</v>
      </c>
      <c r="U2223">
        <v>0.4</v>
      </c>
      <c r="V2223" s="5">
        <v>0.38400000000000001</v>
      </c>
      <c r="W2223" t="s">
        <v>41</v>
      </c>
      <c r="X2223" s="3">
        <v>41437</v>
      </c>
      <c r="Y2223" s="3">
        <v>41437</v>
      </c>
      <c r="Z2223">
        <v>5</v>
      </c>
      <c r="AA2223" t="s">
        <v>8400</v>
      </c>
      <c r="AB2223">
        <f t="shared" si="172"/>
        <v>0</v>
      </c>
      <c r="AC2223" t="str">
        <f t="shared" si="170"/>
        <v>Friday</v>
      </c>
      <c r="AD2223" s="5">
        <v>0.25800000000000001</v>
      </c>
      <c r="AE2223">
        <v>2013</v>
      </c>
      <c r="AF2223">
        <v>23</v>
      </c>
      <c r="AG2223" s="14">
        <f t="shared" si="171"/>
        <v>7.9234070650379684E-2</v>
      </c>
      <c r="AH2223">
        <f t="shared" si="173"/>
        <v>0</v>
      </c>
      <c r="AI2223" t="str">
        <f t="shared" si="174"/>
        <v xml:space="preserve"> </v>
      </c>
    </row>
    <row r="2224" spans="1:35" x14ac:dyDescent="0.35">
      <c r="A2224">
        <v>2223</v>
      </c>
      <c r="B2224" t="s">
        <v>1858</v>
      </c>
      <c r="C2224" t="s">
        <v>1859</v>
      </c>
      <c r="D2224" t="s">
        <v>112</v>
      </c>
      <c r="E2224" t="s">
        <v>199</v>
      </c>
      <c r="F2224" t="s">
        <v>212</v>
      </c>
      <c r="G2224" t="s">
        <v>3491</v>
      </c>
      <c r="H2224" t="s">
        <v>3492</v>
      </c>
      <c r="I2224" t="s">
        <v>34</v>
      </c>
      <c r="J2224" t="s">
        <v>5316</v>
      </c>
      <c r="K2224" s="3">
        <v>41740</v>
      </c>
      <c r="L2224" t="s">
        <v>36</v>
      </c>
      <c r="M2224" t="s">
        <v>5317</v>
      </c>
      <c r="N2224" t="s">
        <v>5318</v>
      </c>
      <c r="O2224" t="s">
        <v>51</v>
      </c>
      <c r="P2224" t="s">
        <v>55</v>
      </c>
      <c r="Q2224">
        <v>5</v>
      </c>
      <c r="R2224" s="5">
        <v>331.67600000000004</v>
      </c>
      <c r="S2224" s="5">
        <v>367.22666666666669</v>
      </c>
      <c r="T2224" s="5">
        <v>1101.68</v>
      </c>
      <c r="U2224">
        <v>0.4</v>
      </c>
      <c r="V2224" s="5">
        <v>-556.70000000000005</v>
      </c>
      <c r="W2224" t="s">
        <v>41</v>
      </c>
      <c r="X2224" s="3">
        <v>41745</v>
      </c>
      <c r="Y2224" s="3">
        <v>41745</v>
      </c>
      <c r="Z2224">
        <v>5</v>
      </c>
      <c r="AA2224" t="s">
        <v>8400</v>
      </c>
      <c r="AB2224">
        <f t="shared" si="172"/>
        <v>0</v>
      </c>
      <c r="AC2224" t="str">
        <f t="shared" si="170"/>
        <v>Friday</v>
      </c>
      <c r="AD2224" s="5">
        <v>62.768999999999998</v>
      </c>
      <c r="AE2224">
        <v>2014</v>
      </c>
      <c r="AF2224">
        <v>15</v>
      </c>
      <c r="AG2224" s="14">
        <f t="shared" si="171"/>
        <v>-0.50531914893617025</v>
      </c>
      <c r="AH2224">
        <f t="shared" si="173"/>
        <v>0</v>
      </c>
      <c r="AI2224" t="str">
        <f t="shared" si="174"/>
        <v xml:space="preserve"> </v>
      </c>
    </row>
    <row r="2225" spans="1:35" x14ac:dyDescent="0.35">
      <c r="A2225">
        <v>2224</v>
      </c>
      <c r="B2225" t="s">
        <v>1858</v>
      </c>
      <c r="C2225" t="s">
        <v>1859</v>
      </c>
      <c r="D2225" t="s">
        <v>112</v>
      </c>
      <c r="E2225" t="s">
        <v>199</v>
      </c>
      <c r="F2225" t="s">
        <v>212</v>
      </c>
      <c r="G2225" t="s">
        <v>3491</v>
      </c>
      <c r="H2225" t="s">
        <v>3492</v>
      </c>
      <c r="I2225" t="s">
        <v>34</v>
      </c>
      <c r="J2225" t="s">
        <v>5316</v>
      </c>
      <c r="K2225" s="3">
        <v>41740</v>
      </c>
      <c r="L2225" t="s">
        <v>36</v>
      </c>
      <c r="M2225" t="s">
        <v>2848</v>
      </c>
      <c r="N2225" t="s">
        <v>2849</v>
      </c>
      <c r="O2225" t="s">
        <v>51</v>
      </c>
      <c r="P2225" t="s">
        <v>55</v>
      </c>
      <c r="Q2225">
        <v>4</v>
      </c>
      <c r="R2225" s="5">
        <v>87.528400000000019</v>
      </c>
      <c r="S2225" s="5">
        <v>111.62066666666671</v>
      </c>
      <c r="T2225" s="5">
        <v>267.88960000000009</v>
      </c>
      <c r="U2225">
        <v>0.4</v>
      </c>
      <c r="V2225" s="5">
        <v>-82.224000000000004</v>
      </c>
      <c r="W2225" t="s">
        <v>41</v>
      </c>
      <c r="X2225" s="3">
        <v>41745</v>
      </c>
      <c r="Y2225" s="3">
        <v>41745</v>
      </c>
      <c r="Z2225">
        <v>5</v>
      </c>
      <c r="AA2225" t="s">
        <v>8400</v>
      </c>
      <c r="AB2225">
        <f t="shared" si="172"/>
        <v>0</v>
      </c>
      <c r="AC2225" t="str">
        <f t="shared" si="170"/>
        <v>Friday</v>
      </c>
      <c r="AD2225" s="5">
        <v>25.318999999999999</v>
      </c>
      <c r="AE2225">
        <v>2014</v>
      </c>
      <c r="AF2225">
        <v>15</v>
      </c>
      <c r="AG2225" s="14">
        <f t="shared" si="171"/>
        <v>-0.30693240797701732</v>
      </c>
      <c r="AH2225">
        <f t="shared" si="173"/>
        <v>0</v>
      </c>
      <c r="AI2225" t="str">
        <f t="shared" si="174"/>
        <v xml:space="preserve"> </v>
      </c>
    </row>
    <row r="2226" spans="1:35" x14ac:dyDescent="0.35">
      <c r="A2226">
        <v>2225</v>
      </c>
      <c r="B2226" t="s">
        <v>2820</v>
      </c>
      <c r="C2226" t="s">
        <v>2821</v>
      </c>
      <c r="D2226" t="s">
        <v>29</v>
      </c>
      <c r="E2226" t="s">
        <v>30</v>
      </c>
      <c r="F2226" t="s">
        <v>31</v>
      </c>
      <c r="G2226" t="s">
        <v>3005</v>
      </c>
      <c r="H2226" t="s">
        <v>3006</v>
      </c>
      <c r="I2226" t="s">
        <v>34</v>
      </c>
      <c r="J2226" t="s">
        <v>5319</v>
      </c>
      <c r="K2226" s="3">
        <v>41870</v>
      </c>
      <c r="L2226" t="s">
        <v>136</v>
      </c>
      <c r="M2226" t="s">
        <v>2201</v>
      </c>
      <c r="N2226" t="s">
        <v>2202</v>
      </c>
      <c r="O2226" t="s">
        <v>39</v>
      </c>
      <c r="P2226" t="s">
        <v>340</v>
      </c>
      <c r="Q2226">
        <v>9</v>
      </c>
      <c r="R2226" s="5">
        <v>10.748888888888892</v>
      </c>
      <c r="S2226" s="5">
        <v>18.888888888888893</v>
      </c>
      <c r="T2226" s="5">
        <v>170.00000000000003</v>
      </c>
      <c r="U2226">
        <v>0</v>
      </c>
      <c r="V2226" s="5">
        <v>73.260000000000005</v>
      </c>
      <c r="W2226" t="s">
        <v>41</v>
      </c>
      <c r="X2226" s="3">
        <v>41875</v>
      </c>
      <c r="Y2226" s="3">
        <v>41875</v>
      </c>
      <c r="Z2226">
        <v>5</v>
      </c>
      <c r="AA2226" t="s">
        <v>8400</v>
      </c>
      <c r="AB2226">
        <f t="shared" si="172"/>
        <v>0</v>
      </c>
      <c r="AC2226" t="str">
        <f t="shared" si="170"/>
        <v>Tuesday</v>
      </c>
      <c r="AD2226" s="5">
        <v>21.12</v>
      </c>
      <c r="AE2226">
        <v>2014</v>
      </c>
      <c r="AF2226">
        <v>34</v>
      </c>
      <c r="AG2226" s="14">
        <f t="shared" si="171"/>
        <v>0.43094117647058822</v>
      </c>
      <c r="AH2226">
        <f t="shared" si="173"/>
        <v>0</v>
      </c>
      <c r="AI2226" t="str">
        <f t="shared" si="174"/>
        <v xml:space="preserve"> </v>
      </c>
    </row>
    <row r="2227" spans="1:35" x14ac:dyDescent="0.35">
      <c r="A2227">
        <v>2226</v>
      </c>
      <c r="B2227" t="s">
        <v>5320</v>
      </c>
      <c r="C2227" t="s">
        <v>5321</v>
      </c>
      <c r="D2227" t="s">
        <v>29</v>
      </c>
      <c r="E2227" t="s">
        <v>199</v>
      </c>
      <c r="F2227" t="s">
        <v>200</v>
      </c>
      <c r="G2227" t="s">
        <v>711</v>
      </c>
      <c r="H2227" t="s">
        <v>711</v>
      </c>
      <c r="I2227" t="s">
        <v>34</v>
      </c>
      <c r="J2227" t="s">
        <v>5322</v>
      </c>
      <c r="K2227" s="3">
        <v>40823</v>
      </c>
      <c r="L2227" t="s">
        <v>136</v>
      </c>
      <c r="M2227" t="s">
        <v>3941</v>
      </c>
      <c r="N2227" t="s">
        <v>3942</v>
      </c>
      <c r="O2227" t="s">
        <v>39</v>
      </c>
      <c r="P2227" t="s">
        <v>76</v>
      </c>
      <c r="Q2227">
        <v>5</v>
      </c>
      <c r="R2227" s="5">
        <v>8.84</v>
      </c>
      <c r="S2227" s="5">
        <v>9</v>
      </c>
      <c r="T2227" s="5">
        <v>45</v>
      </c>
      <c r="U2227">
        <v>0</v>
      </c>
      <c r="V2227" s="5">
        <v>0.8</v>
      </c>
      <c r="W2227" t="s">
        <v>139</v>
      </c>
      <c r="X2227" s="3">
        <v>40826</v>
      </c>
      <c r="Y2227" s="3">
        <v>40826</v>
      </c>
      <c r="Z2227">
        <v>3</v>
      </c>
      <c r="AA2227" t="s">
        <v>8400</v>
      </c>
      <c r="AB2227">
        <f t="shared" si="172"/>
        <v>0</v>
      </c>
      <c r="AC2227" t="str">
        <f t="shared" si="170"/>
        <v>Friday</v>
      </c>
      <c r="AD2227" s="5">
        <v>4.3680000000000003</v>
      </c>
      <c r="AE2227">
        <v>2011</v>
      </c>
      <c r="AF2227">
        <v>41</v>
      </c>
      <c r="AG2227" s="14">
        <f t="shared" si="171"/>
        <v>1.7777777777777778E-2</v>
      </c>
      <c r="AH2227">
        <f t="shared" si="173"/>
        <v>0</v>
      </c>
      <c r="AI2227" t="str">
        <f t="shared" si="174"/>
        <v xml:space="preserve"> </v>
      </c>
    </row>
    <row r="2228" spans="1:35" x14ac:dyDescent="0.35">
      <c r="A2228">
        <v>2227</v>
      </c>
      <c r="B2228" t="s">
        <v>5320</v>
      </c>
      <c r="C2228" t="s">
        <v>5321</v>
      </c>
      <c r="D2228" t="s">
        <v>29</v>
      </c>
      <c r="E2228" t="s">
        <v>199</v>
      </c>
      <c r="F2228" t="s">
        <v>200</v>
      </c>
      <c r="G2228" t="s">
        <v>711</v>
      </c>
      <c r="H2228" t="s">
        <v>711</v>
      </c>
      <c r="I2228" t="s">
        <v>34</v>
      </c>
      <c r="J2228" t="s">
        <v>5322</v>
      </c>
      <c r="K2228" s="3">
        <v>40823</v>
      </c>
      <c r="L2228" t="s">
        <v>136</v>
      </c>
      <c r="M2228" t="s">
        <v>3604</v>
      </c>
      <c r="N2228" t="s">
        <v>3605</v>
      </c>
      <c r="O2228" t="s">
        <v>39</v>
      </c>
      <c r="P2228" t="s">
        <v>76</v>
      </c>
      <c r="Q2228">
        <v>3</v>
      </c>
      <c r="R2228" s="5">
        <v>10.726666666666668</v>
      </c>
      <c r="S2228" s="5">
        <v>14.66666666666667</v>
      </c>
      <c r="T2228" s="5">
        <v>44.000000000000007</v>
      </c>
      <c r="U2228">
        <v>0</v>
      </c>
      <c r="V2228" s="5">
        <v>11.82</v>
      </c>
      <c r="W2228" t="s">
        <v>139</v>
      </c>
      <c r="X2228" s="3">
        <v>40826</v>
      </c>
      <c r="Y2228" s="3">
        <v>40828</v>
      </c>
      <c r="Z2228">
        <v>5</v>
      </c>
      <c r="AA2228" t="s">
        <v>8399</v>
      </c>
      <c r="AB2228">
        <f t="shared" si="172"/>
        <v>2</v>
      </c>
      <c r="AC2228" t="str">
        <f t="shared" si="170"/>
        <v>Friday</v>
      </c>
      <c r="AD2228" s="5">
        <v>8.1479999999999997</v>
      </c>
      <c r="AE2228">
        <v>2011</v>
      </c>
      <c r="AF2228">
        <v>41</v>
      </c>
      <c r="AG2228" s="14">
        <f t="shared" si="171"/>
        <v>0.26863636363636362</v>
      </c>
      <c r="AH2228">
        <f t="shared" si="173"/>
        <v>1</v>
      </c>
      <c r="AI2228">
        <f t="shared" si="174"/>
        <v>2</v>
      </c>
    </row>
    <row r="2229" spans="1:35" x14ac:dyDescent="0.35">
      <c r="A2229">
        <v>2228</v>
      </c>
      <c r="B2229" t="s">
        <v>5320</v>
      </c>
      <c r="C2229" t="s">
        <v>5321</v>
      </c>
      <c r="D2229" t="s">
        <v>29</v>
      </c>
      <c r="E2229" t="s">
        <v>199</v>
      </c>
      <c r="F2229" t="s">
        <v>200</v>
      </c>
      <c r="G2229" t="s">
        <v>711</v>
      </c>
      <c r="H2229" t="s">
        <v>711</v>
      </c>
      <c r="I2229" t="s">
        <v>34</v>
      </c>
      <c r="J2229" t="s">
        <v>5322</v>
      </c>
      <c r="K2229" s="3">
        <v>40823</v>
      </c>
      <c r="L2229" t="s">
        <v>136</v>
      </c>
      <c r="M2229" t="s">
        <v>5323</v>
      </c>
      <c r="N2229" t="s">
        <v>5324</v>
      </c>
      <c r="O2229" t="s">
        <v>51</v>
      </c>
      <c r="P2229" t="s">
        <v>55</v>
      </c>
      <c r="Q2229">
        <v>1</v>
      </c>
      <c r="R2229" s="5">
        <v>80.72</v>
      </c>
      <c r="S2229" s="5">
        <v>95</v>
      </c>
      <c r="T2229" s="5">
        <v>95</v>
      </c>
      <c r="U2229">
        <v>0</v>
      </c>
      <c r="V2229" s="5">
        <v>14.28</v>
      </c>
      <c r="W2229" t="s">
        <v>139</v>
      </c>
      <c r="X2229" s="3">
        <v>40826</v>
      </c>
      <c r="Y2229" s="3">
        <v>40826</v>
      </c>
      <c r="Z2229">
        <v>3</v>
      </c>
      <c r="AA2229" t="s">
        <v>8400</v>
      </c>
      <c r="AB2229">
        <f t="shared" si="172"/>
        <v>0</v>
      </c>
      <c r="AC2229" t="str">
        <f t="shared" si="170"/>
        <v>Friday</v>
      </c>
      <c r="AD2229" s="5">
        <v>12.276999999999999</v>
      </c>
      <c r="AE2229">
        <v>2011</v>
      </c>
      <c r="AF2229">
        <v>41</v>
      </c>
      <c r="AG2229" s="14">
        <f t="shared" si="171"/>
        <v>0.15031578947368421</v>
      </c>
      <c r="AH2229">
        <f t="shared" si="173"/>
        <v>0</v>
      </c>
      <c r="AI2229" t="str">
        <f t="shared" si="174"/>
        <v xml:space="preserve"> </v>
      </c>
    </row>
    <row r="2230" spans="1:35" x14ac:dyDescent="0.35">
      <c r="A2230">
        <v>2229</v>
      </c>
      <c r="B2230" t="s">
        <v>5320</v>
      </c>
      <c r="C2230" t="s">
        <v>5321</v>
      </c>
      <c r="D2230" t="s">
        <v>29</v>
      </c>
      <c r="E2230" t="s">
        <v>199</v>
      </c>
      <c r="F2230" t="s">
        <v>200</v>
      </c>
      <c r="G2230" t="s">
        <v>711</v>
      </c>
      <c r="H2230" t="s">
        <v>711</v>
      </c>
      <c r="I2230" t="s">
        <v>34</v>
      </c>
      <c r="J2230" t="s">
        <v>5322</v>
      </c>
      <c r="K2230" s="3">
        <v>40823</v>
      </c>
      <c r="L2230" t="s">
        <v>136</v>
      </c>
      <c r="M2230" t="s">
        <v>2630</v>
      </c>
      <c r="N2230" t="s">
        <v>2631</v>
      </c>
      <c r="O2230" t="s">
        <v>39</v>
      </c>
      <c r="P2230" t="s">
        <v>58</v>
      </c>
      <c r="Q2230">
        <v>4</v>
      </c>
      <c r="R2230" s="5">
        <v>18.399999999999999</v>
      </c>
      <c r="S2230" s="5">
        <v>20</v>
      </c>
      <c r="T2230" s="5">
        <v>80</v>
      </c>
      <c r="U2230">
        <v>0</v>
      </c>
      <c r="V2230" s="5">
        <v>6.4</v>
      </c>
      <c r="W2230" t="s">
        <v>139</v>
      </c>
      <c r="X2230" s="3">
        <v>40826</v>
      </c>
      <c r="Y2230" s="3">
        <v>40826</v>
      </c>
      <c r="Z2230">
        <v>3</v>
      </c>
      <c r="AA2230" t="s">
        <v>8400</v>
      </c>
      <c r="AB2230">
        <f t="shared" si="172"/>
        <v>0</v>
      </c>
      <c r="AC2230" t="str">
        <f t="shared" si="170"/>
        <v>Friday</v>
      </c>
      <c r="AD2230" s="5">
        <v>12.818</v>
      </c>
      <c r="AE2230">
        <v>2011</v>
      </c>
      <c r="AF2230">
        <v>41</v>
      </c>
      <c r="AG2230" s="14">
        <f t="shared" si="171"/>
        <v>0.08</v>
      </c>
      <c r="AH2230">
        <f t="shared" si="173"/>
        <v>0</v>
      </c>
      <c r="AI2230" t="str">
        <f t="shared" si="174"/>
        <v xml:space="preserve"> </v>
      </c>
    </row>
    <row r="2231" spans="1:35" x14ac:dyDescent="0.35">
      <c r="A2231">
        <v>2230</v>
      </c>
      <c r="B2231" t="s">
        <v>5320</v>
      </c>
      <c r="C2231" t="s">
        <v>5321</v>
      </c>
      <c r="D2231" t="s">
        <v>29</v>
      </c>
      <c r="E2231" t="s">
        <v>199</v>
      </c>
      <c r="F2231" t="s">
        <v>200</v>
      </c>
      <c r="G2231" t="s">
        <v>711</v>
      </c>
      <c r="H2231" t="s">
        <v>711</v>
      </c>
      <c r="I2231" t="s">
        <v>34</v>
      </c>
      <c r="J2231" t="s">
        <v>5322</v>
      </c>
      <c r="K2231" s="3">
        <v>40823</v>
      </c>
      <c r="L2231" t="s">
        <v>136</v>
      </c>
      <c r="M2231" t="s">
        <v>1699</v>
      </c>
      <c r="N2231" t="s">
        <v>1700</v>
      </c>
      <c r="O2231" t="s">
        <v>51</v>
      </c>
      <c r="P2231" t="s">
        <v>93</v>
      </c>
      <c r="Q2231">
        <v>3</v>
      </c>
      <c r="R2231" s="5">
        <v>39.606666666666662</v>
      </c>
      <c r="S2231" s="5">
        <v>41.666666666666664</v>
      </c>
      <c r="T2231" s="5">
        <v>125</v>
      </c>
      <c r="U2231">
        <v>0</v>
      </c>
      <c r="V2231" s="5">
        <v>6.18</v>
      </c>
      <c r="W2231" t="s">
        <v>139</v>
      </c>
      <c r="X2231" s="3">
        <v>40826</v>
      </c>
      <c r="Y2231" s="3">
        <v>40828</v>
      </c>
      <c r="Z2231">
        <v>5</v>
      </c>
      <c r="AA2231" t="s">
        <v>8399</v>
      </c>
      <c r="AB2231">
        <f t="shared" si="172"/>
        <v>2</v>
      </c>
      <c r="AC2231" t="str">
        <f t="shared" si="170"/>
        <v>Friday</v>
      </c>
      <c r="AD2231" s="5">
        <v>6.6</v>
      </c>
      <c r="AE2231">
        <v>2011</v>
      </c>
      <c r="AF2231">
        <v>41</v>
      </c>
      <c r="AG2231" s="14">
        <f t="shared" si="171"/>
        <v>4.9439999999999998E-2</v>
      </c>
      <c r="AH2231">
        <f t="shared" si="173"/>
        <v>1</v>
      </c>
      <c r="AI2231">
        <f t="shared" si="174"/>
        <v>2</v>
      </c>
    </row>
    <row r="2232" spans="1:35" x14ac:dyDescent="0.35">
      <c r="A2232">
        <v>2231</v>
      </c>
      <c r="B2232" t="s">
        <v>5320</v>
      </c>
      <c r="C2232" t="s">
        <v>5321</v>
      </c>
      <c r="D2232" t="s">
        <v>29</v>
      </c>
      <c r="E2232" t="s">
        <v>199</v>
      </c>
      <c r="F2232" t="s">
        <v>200</v>
      </c>
      <c r="G2232" t="s">
        <v>711</v>
      </c>
      <c r="H2232" t="s">
        <v>711</v>
      </c>
      <c r="I2232" t="s">
        <v>34</v>
      </c>
      <c r="J2232" t="s">
        <v>5322</v>
      </c>
      <c r="K2232" s="3">
        <v>40823</v>
      </c>
      <c r="L2232" t="s">
        <v>136</v>
      </c>
      <c r="M2232" t="s">
        <v>4881</v>
      </c>
      <c r="N2232" t="s">
        <v>4882</v>
      </c>
      <c r="O2232" t="s">
        <v>72</v>
      </c>
      <c r="P2232" t="s">
        <v>178</v>
      </c>
      <c r="Q2232">
        <v>3</v>
      </c>
      <c r="R2232" s="5">
        <v>83.533333333333331</v>
      </c>
      <c r="S2232" s="5">
        <v>111.33333333333333</v>
      </c>
      <c r="T2232" s="5">
        <v>334</v>
      </c>
      <c r="U2232">
        <v>0</v>
      </c>
      <c r="V2232" s="5">
        <v>83.4</v>
      </c>
      <c r="W2232" t="s">
        <v>139</v>
      </c>
      <c r="X2232" s="3">
        <v>40826</v>
      </c>
      <c r="Y2232" s="3">
        <v>40826</v>
      </c>
      <c r="Z2232">
        <v>3</v>
      </c>
      <c r="AA2232" t="s">
        <v>8400</v>
      </c>
      <c r="AB2232">
        <f t="shared" si="172"/>
        <v>0</v>
      </c>
      <c r="AC2232" t="str">
        <f t="shared" si="170"/>
        <v>Friday</v>
      </c>
      <c r="AD2232" s="5">
        <v>48.243000000000002</v>
      </c>
      <c r="AE2232">
        <v>2011</v>
      </c>
      <c r="AF2232">
        <v>41</v>
      </c>
      <c r="AG2232" s="14">
        <f t="shared" si="171"/>
        <v>0.24970059880239523</v>
      </c>
      <c r="AH2232">
        <f t="shared" si="173"/>
        <v>0</v>
      </c>
      <c r="AI2232" t="str">
        <f t="shared" si="174"/>
        <v xml:space="preserve"> </v>
      </c>
    </row>
    <row r="2233" spans="1:35" x14ac:dyDescent="0.35">
      <c r="A2233">
        <v>2232</v>
      </c>
      <c r="B2233" t="s">
        <v>5320</v>
      </c>
      <c r="C2233" t="s">
        <v>5321</v>
      </c>
      <c r="D2233" t="s">
        <v>29</v>
      </c>
      <c r="E2233" t="s">
        <v>199</v>
      </c>
      <c r="F2233" t="s">
        <v>200</v>
      </c>
      <c r="G2233" t="s">
        <v>711</v>
      </c>
      <c r="H2233" t="s">
        <v>711</v>
      </c>
      <c r="I2233" t="s">
        <v>34</v>
      </c>
      <c r="J2233" t="s">
        <v>5322</v>
      </c>
      <c r="K2233" s="3">
        <v>40823</v>
      </c>
      <c r="L2233" t="s">
        <v>136</v>
      </c>
      <c r="M2233" t="s">
        <v>4145</v>
      </c>
      <c r="N2233" t="s">
        <v>4146</v>
      </c>
      <c r="O2233" t="s">
        <v>39</v>
      </c>
      <c r="P2233" t="s">
        <v>40</v>
      </c>
      <c r="Q2233">
        <v>2</v>
      </c>
      <c r="R2233" s="5">
        <v>6.86</v>
      </c>
      <c r="S2233" s="5">
        <v>8</v>
      </c>
      <c r="T2233" s="5">
        <v>16</v>
      </c>
      <c r="U2233">
        <v>0</v>
      </c>
      <c r="V2233" s="5">
        <v>2.2799999999999998</v>
      </c>
      <c r="W2233" t="s">
        <v>139</v>
      </c>
      <c r="X2233" s="3">
        <v>40826</v>
      </c>
      <c r="Y2233" s="3">
        <v>40826</v>
      </c>
      <c r="Z2233">
        <v>3</v>
      </c>
      <c r="AA2233" t="s">
        <v>8400</v>
      </c>
      <c r="AB2233">
        <f t="shared" si="172"/>
        <v>0</v>
      </c>
      <c r="AC2233" t="str">
        <f t="shared" si="170"/>
        <v>Friday</v>
      </c>
      <c r="AD2233" s="5">
        <v>3.1320000000000001</v>
      </c>
      <c r="AE2233">
        <v>2011</v>
      </c>
      <c r="AF2233">
        <v>41</v>
      </c>
      <c r="AG2233" s="14">
        <f t="shared" si="171"/>
        <v>0.14249999999999999</v>
      </c>
      <c r="AH2233">
        <f t="shared" si="173"/>
        <v>0</v>
      </c>
      <c r="AI2233" t="str">
        <f t="shared" si="174"/>
        <v xml:space="preserve"> </v>
      </c>
    </row>
    <row r="2234" spans="1:35" x14ac:dyDescent="0.35">
      <c r="A2234">
        <v>2233</v>
      </c>
      <c r="B2234" t="s">
        <v>5320</v>
      </c>
      <c r="C2234" t="s">
        <v>5321</v>
      </c>
      <c r="D2234" t="s">
        <v>29</v>
      </c>
      <c r="E2234" t="s">
        <v>199</v>
      </c>
      <c r="F2234" t="s">
        <v>200</v>
      </c>
      <c r="G2234" t="s">
        <v>711</v>
      </c>
      <c r="H2234" t="s">
        <v>711</v>
      </c>
      <c r="I2234" t="s">
        <v>34</v>
      </c>
      <c r="J2234" t="s">
        <v>5322</v>
      </c>
      <c r="K2234" s="3">
        <v>40823</v>
      </c>
      <c r="L2234" t="s">
        <v>136</v>
      </c>
      <c r="M2234" t="s">
        <v>5325</v>
      </c>
      <c r="N2234" t="s">
        <v>5326</v>
      </c>
      <c r="O2234" t="s">
        <v>51</v>
      </c>
      <c r="P2234" t="s">
        <v>52</v>
      </c>
      <c r="Q2234">
        <v>2</v>
      </c>
      <c r="R2234" s="5">
        <v>69.12</v>
      </c>
      <c r="S2234" s="5">
        <v>72</v>
      </c>
      <c r="T2234" s="5">
        <v>144</v>
      </c>
      <c r="U2234">
        <v>0</v>
      </c>
      <c r="V2234" s="5">
        <v>5.76</v>
      </c>
      <c r="W2234" t="s">
        <v>139</v>
      </c>
      <c r="X2234" s="3">
        <v>40826</v>
      </c>
      <c r="Y2234" s="3">
        <v>40828</v>
      </c>
      <c r="Z2234">
        <v>5</v>
      </c>
      <c r="AA2234" t="s">
        <v>8399</v>
      </c>
      <c r="AB2234">
        <f t="shared" si="172"/>
        <v>2</v>
      </c>
      <c r="AC2234" t="str">
        <f t="shared" si="170"/>
        <v>Friday</v>
      </c>
      <c r="AD2234" s="5">
        <v>22.419</v>
      </c>
      <c r="AE2234">
        <v>2011</v>
      </c>
      <c r="AF2234">
        <v>41</v>
      </c>
      <c r="AG2234" s="14">
        <f t="shared" si="171"/>
        <v>0.04</v>
      </c>
      <c r="AH2234">
        <f t="shared" si="173"/>
        <v>1</v>
      </c>
      <c r="AI2234">
        <f t="shared" si="174"/>
        <v>2</v>
      </c>
    </row>
    <row r="2235" spans="1:35" x14ac:dyDescent="0.35">
      <c r="A2235">
        <v>2234</v>
      </c>
      <c r="B2235" t="s">
        <v>188</v>
      </c>
      <c r="C2235" t="s">
        <v>189</v>
      </c>
      <c r="D2235" t="s">
        <v>112</v>
      </c>
      <c r="E2235" t="s">
        <v>30</v>
      </c>
      <c r="F2235" t="s">
        <v>31</v>
      </c>
      <c r="G2235" t="s">
        <v>1287</v>
      </c>
      <c r="H2235" t="s">
        <v>1288</v>
      </c>
      <c r="I2235" t="s">
        <v>34</v>
      </c>
      <c r="J2235" t="s">
        <v>5327</v>
      </c>
      <c r="K2235" s="3">
        <v>41390</v>
      </c>
      <c r="L2235" t="s">
        <v>36</v>
      </c>
      <c r="M2235" t="s">
        <v>5328</v>
      </c>
      <c r="N2235" t="s">
        <v>5329</v>
      </c>
      <c r="O2235" t="s">
        <v>39</v>
      </c>
      <c r="P2235" t="s">
        <v>61</v>
      </c>
      <c r="Q2235">
        <v>6</v>
      </c>
      <c r="R2235" s="5">
        <v>13.36</v>
      </c>
      <c r="S2235" s="5">
        <v>21.5</v>
      </c>
      <c r="T2235" s="5">
        <v>129</v>
      </c>
      <c r="U2235">
        <v>0</v>
      </c>
      <c r="V2235" s="5">
        <v>48.84</v>
      </c>
      <c r="W2235" t="s">
        <v>41</v>
      </c>
      <c r="X2235" s="3">
        <v>41395</v>
      </c>
      <c r="Y2235" s="3">
        <v>41395</v>
      </c>
      <c r="Z2235">
        <v>5</v>
      </c>
      <c r="AA2235" t="s">
        <v>8400</v>
      </c>
      <c r="AB2235">
        <f t="shared" si="172"/>
        <v>0</v>
      </c>
      <c r="AC2235" t="str">
        <f t="shared" si="170"/>
        <v>Friday</v>
      </c>
      <c r="AD2235" s="5">
        <v>2.173</v>
      </c>
      <c r="AE2235">
        <v>2013</v>
      </c>
      <c r="AF2235">
        <v>17</v>
      </c>
      <c r="AG2235" s="14">
        <f t="shared" si="171"/>
        <v>0.37860465116279074</v>
      </c>
      <c r="AH2235">
        <f t="shared" si="173"/>
        <v>0</v>
      </c>
      <c r="AI2235" t="str">
        <f t="shared" si="174"/>
        <v xml:space="preserve"> </v>
      </c>
    </row>
    <row r="2236" spans="1:35" x14ac:dyDescent="0.35">
      <c r="A2236">
        <v>2235</v>
      </c>
      <c r="B2236" t="s">
        <v>5330</v>
      </c>
      <c r="C2236" t="s">
        <v>5331</v>
      </c>
      <c r="D2236" t="s">
        <v>112</v>
      </c>
      <c r="E2236" t="s">
        <v>84</v>
      </c>
      <c r="F2236" t="s">
        <v>113</v>
      </c>
      <c r="G2236" t="s">
        <v>113</v>
      </c>
      <c r="H2236" t="s">
        <v>144</v>
      </c>
      <c r="I2236" t="s">
        <v>34</v>
      </c>
      <c r="J2236" t="s">
        <v>5332</v>
      </c>
      <c r="K2236" s="3">
        <v>41586</v>
      </c>
      <c r="L2236" t="s">
        <v>136</v>
      </c>
      <c r="M2236" t="s">
        <v>176</v>
      </c>
      <c r="N2236" t="s">
        <v>177</v>
      </c>
      <c r="O2236" t="s">
        <v>72</v>
      </c>
      <c r="P2236" t="s">
        <v>178</v>
      </c>
      <c r="Q2236">
        <v>5</v>
      </c>
      <c r="R2236" s="5">
        <v>46.238399999999999</v>
      </c>
      <c r="S2236" s="5">
        <v>56.304000000000002</v>
      </c>
      <c r="T2236" s="5">
        <v>168.91199999999998</v>
      </c>
      <c r="U2236">
        <v>0.4</v>
      </c>
      <c r="V2236" s="5">
        <v>-62.28</v>
      </c>
      <c r="W2236" t="s">
        <v>155</v>
      </c>
      <c r="X2236" s="3">
        <v>41588</v>
      </c>
      <c r="Y2236" s="3">
        <v>41588</v>
      </c>
      <c r="Z2236">
        <v>2</v>
      </c>
      <c r="AA2236" t="s">
        <v>8400</v>
      </c>
      <c r="AB2236">
        <f t="shared" si="172"/>
        <v>0</v>
      </c>
      <c r="AC2236" t="str">
        <f t="shared" si="170"/>
        <v>Friday</v>
      </c>
      <c r="AD2236" s="5">
        <v>19.454000000000001</v>
      </c>
      <c r="AE2236">
        <v>2013</v>
      </c>
      <c r="AF2236">
        <v>45</v>
      </c>
      <c r="AG2236" s="14">
        <f t="shared" si="171"/>
        <v>-0.36871270247229332</v>
      </c>
      <c r="AH2236">
        <f t="shared" si="173"/>
        <v>0</v>
      </c>
      <c r="AI2236" t="str">
        <f t="shared" si="174"/>
        <v xml:space="preserve"> </v>
      </c>
    </row>
    <row r="2237" spans="1:35" x14ac:dyDescent="0.35">
      <c r="A2237">
        <v>2236</v>
      </c>
      <c r="B2237" t="s">
        <v>5330</v>
      </c>
      <c r="C2237" t="s">
        <v>5331</v>
      </c>
      <c r="D2237" t="s">
        <v>112</v>
      </c>
      <c r="E2237" t="s">
        <v>84</v>
      </c>
      <c r="F2237" t="s">
        <v>113</v>
      </c>
      <c r="G2237" t="s">
        <v>113</v>
      </c>
      <c r="H2237" t="s">
        <v>144</v>
      </c>
      <c r="I2237" t="s">
        <v>34</v>
      </c>
      <c r="J2237" t="s">
        <v>5332</v>
      </c>
      <c r="K2237" s="3">
        <v>41586</v>
      </c>
      <c r="L2237" t="s">
        <v>136</v>
      </c>
      <c r="M2237" t="s">
        <v>1990</v>
      </c>
      <c r="N2237" t="s">
        <v>1991</v>
      </c>
      <c r="O2237" t="s">
        <v>39</v>
      </c>
      <c r="P2237" t="s">
        <v>165</v>
      </c>
      <c r="Q2237">
        <v>9</v>
      </c>
      <c r="R2237" s="5">
        <v>41.765599999999999</v>
      </c>
      <c r="S2237" s="5">
        <v>47.269333333333336</v>
      </c>
      <c r="T2237" s="5">
        <v>255.2544</v>
      </c>
      <c r="U2237">
        <v>0.4</v>
      </c>
      <c r="V2237" s="5">
        <v>-120.636</v>
      </c>
      <c r="W2237" t="s">
        <v>155</v>
      </c>
      <c r="X2237" s="3">
        <v>41588</v>
      </c>
      <c r="Y2237" s="3">
        <v>41589</v>
      </c>
      <c r="Z2237">
        <v>3</v>
      </c>
      <c r="AA2237" t="s">
        <v>8399</v>
      </c>
      <c r="AB2237">
        <f t="shared" si="172"/>
        <v>1</v>
      </c>
      <c r="AC2237" t="str">
        <f t="shared" si="170"/>
        <v>Friday</v>
      </c>
      <c r="AD2237" s="5">
        <v>52.344000000000001</v>
      </c>
      <c r="AE2237">
        <v>2013</v>
      </c>
      <c r="AF2237">
        <v>45</v>
      </c>
      <c r="AG2237" s="14">
        <f t="shared" si="171"/>
        <v>-0.47261085411260295</v>
      </c>
      <c r="AH2237">
        <f t="shared" si="173"/>
        <v>1</v>
      </c>
      <c r="AI2237">
        <f t="shared" si="174"/>
        <v>1</v>
      </c>
    </row>
    <row r="2238" spans="1:35" x14ac:dyDescent="0.35">
      <c r="A2238">
        <v>2237</v>
      </c>
      <c r="B2238" t="s">
        <v>3673</v>
      </c>
      <c r="C2238" t="s">
        <v>3674</v>
      </c>
      <c r="D2238" t="s">
        <v>29</v>
      </c>
      <c r="E2238" t="s">
        <v>30</v>
      </c>
      <c r="F2238" t="s">
        <v>31</v>
      </c>
      <c r="G2238" t="s">
        <v>320</v>
      </c>
      <c r="H2238" t="s">
        <v>5196</v>
      </c>
      <c r="I2238" t="s">
        <v>34</v>
      </c>
      <c r="J2238" t="s">
        <v>5333</v>
      </c>
      <c r="K2238" s="3">
        <v>42000</v>
      </c>
      <c r="L2238" t="s">
        <v>36</v>
      </c>
      <c r="M2238" t="s">
        <v>3435</v>
      </c>
      <c r="N2238" t="s">
        <v>3436</v>
      </c>
      <c r="O2238" t="s">
        <v>39</v>
      </c>
      <c r="P2238" t="s">
        <v>40</v>
      </c>
      <c r="Q2238">
        <v>4</v>
      </c>
      <c r="R2238" s="5">
        <v>3.81</v>
      </c>
      <c r="S2238" s="5">
        <v>4.75</v>
      </c>
      <c r="T2238" s="5">
        <v>19</v>
      </c>
      <c r="U2238">
        <v>0</v>
      </c>
      <c r="V2238" s="5">
        <v>3.76</v>
      </c>
      <c r="W2238" t="s">
        <v>139</v>
      </c>
      <c r="X2238" s="3">
        <v>42003</v>
      </c>
      <c r="Y2238" s="3">
        <v>42003</v>
      </c>
      <c r="Z2238">
        <v>3</v>
      </c>
      <c r="AA2238" t="s">
        <v>8400</v>
      </c>
      <c r="AB2238">
        <f t="shared" si="172"/>
        <v>0</v>
      </c>
      <c r="AC2238" t="str">
        <f t="shared" si="170"/>
        <v>Saturday</v>
      </c>
      <c r="AD2238" s="5">
        <v>0.504</v>
      </c>
      <c r="AE2238">
        <v>2014</v>
      </c>
      <c r="AF2238">
        <v>52</v>
      </c>
      <c r="AG2238" s="14">
        <f t="shared" si="171"/>
        <v>0.19789473684210526</v>
      </c>
      <c r="AH2238">
        <f t="shared" si="173"/>
        <v>0</v>
      </c>
      <c r="AI2238" t="str">
        <f t="shared" si="174"/>
        <v xml:space="preserve"> </v>
      </c>
    </row>
    <row r="2239" spans="1:35" x14ac:dyDescent="0.35">
      <c r="A2239">
        <v>2238</v>
      </c>
      <c r="B2239" t="s">
        <v>4699</v>
      </c>
      <c r="C2239" t="s">
        <v>4700</v>
      </c>
      <c r="D2239" t="s">
        <v>29</v>
      </c>
      <c r="E2239" t="s">
        <v>199</v>
      </c>
      <c r="F2239" t="s">
        <v>200</v>
      </c>
      <c r="G2239" t="s">
        <v>790</v>
      </c>
      <c r="H2239" t="s">
        <v>2143</v>
      </c>
      <c r="I2239" t="s">
        <v>34</v>
      </c>
      <c r="J2239" t="s">
        <v>5334</v>
      </c>
      <c r="K2239" s="3">
        <v>41197</v>
      </c>
      <c r="L2239" t="s">
        <v>136</v>
      </c>
      <c r="M2239" t="s">
        <v>2491</v>
      </c>
      <c r="N2239" t="s">
        <v>2492</v>
      </c>
      <c r="O2239" t="s">
        <v>39</v>
      </c>
      <c r="P2239" t="s">
        <v>64</v>
      </c>
      <c r="Q2239">
        <v>3</v>
      </c>
      <c r="R2239" s="5">
        <v>3.2933333333333326</v>
      </c>
      <c r="S2239" s="5">
        <v>6.3333333333333321</v>
      </c>
      <c r="T2239" s="5">
        <v>18.999999999999996</v>
      </c>
      <c r="U2239">
        <v>0</v>
      </c>
      <c r="V2239" s="5">
        <v>9.1199999999999992</v>
      </c>
      <c r="W2239" t="s">
        <v>41</v>
      </c>
      <c r="X2239" s="3">
        <v>41202</v>
      </c>
      <c r="Y2239" s="3">
        <v>41202</v>
      </c>
      <c r="Z2239">
        <v>5</v>
      </c>
      <c r="AA2239" t="s">
        <v>8400</v>
      </c>
      <c r="AB2239">
        <f t="shared" si="172"/>
        <v>0</v>
      </c>
      <c r="AC2239" t="str">
        <f t="shared" si="170"/>
        <v>Monday</v>
      </c>
      <c r="AD2239" s="5">
        <v>2.0640000000000001</v>
      </c>
      <c r="AE2239">
        <v>2012</v>
      </c>
      <c r="AF2239">
        <v>42</v>
      </c>
      <c r="AG2239" s="14">
        <f t="shared" si="171"/>
        <v>0.48000000000000004</v>
      </c>
      <c r="AH2239">
        <f t="shared" si="173"/>
        <v>0</v>
      </c>
      <c r="AI2239" t="str">
        <f t="shared" si="174"/>
        <v xml:space="preserve"> </v>
      </c>
    </row>
    <row r="2240" spans="1:35" x14ac:dyDescent="0.35">
      <c r="A2240">
        <v>2239</v>
      </c>
      <c r="B2240" t="s">
        <v>4699</v>
      </c>
      <c r="C2240" t="s">
        <v>4700</v>
      </c>
      <c r="D2240" t="s">
        <v>29</v>
      </c>
      <c r="E2240" t="s">
        <v>199</v>
      </c>
      <c r="F2240" t="s">
        <v>200</v>
      </c>
      <c r="G2240" t="s">
        <v>790</v>
      </c>
      <c r="H2240" t="s">
        <v>2143</v>
      </c>
      <c r="I2240" t="s">
        <v>34</v>
      </c>
      <c r="J2240" t="s">
        <v>5334</v>
      </c>
      <c r="K2240" s="3">
        <v>41197</v>
      </c>
      <c r="L2240" t="s">
        <v>136</v>
      </c>
      <c r="M2240" t="s">
        <v>4920</v>
      </c>
      <c r="N2240" t="s">
        <v>4921</v>
      </c>
      <c r="O2240" t="s">
        <v>39</v>
      </c>
      <c r="P2240" t="s">
        <v>61</v>
      </c>
      <c r="Q2240">
        <v>3</v>
      </c>
      <c r="R2240" s="5">
        <v>19.133333333333329</v>
      </c>
      <c r="S2240" s="5">
        <v>20.333333333333329</v>
      </c>
      <c r="T2240" s="5">
        <v>60.999999999999986</v>
      </c>
      <c r="U2240">
        <v>0</v>
      </c>
      <c r="V2240" s="5">
        <v>3.6</v>
      </c>
      <c r="W2240" t="s">
        <v>41</v>
      </c>
      <c r="X2240" s="3">
        <v>41202</v>
      </c>
      <c r="Y2240" s="3">
        <v>41205</v>
      </c>
      <c r="Z2240">
        <v>8</v>
      </c>
      <c r="AA2240" t="s">
        <v>8399</v>
      </c>
      <c r="AB2240">
        <f t="shared" si="172"/>
        <v>3</v>
      </c>
      <c r="AC2240" t="str">
        <f t="shared" si="170"/>
        <v>Monday</v>
      </c>
      <c r="AD2240" s="5">
        <v>7.1760000000000002</v>
      </c>
      <c r="AE2240">
        <v>2012</v>
      </c>
      <c r="AF2240">
        <v>42</v>
      </c>
      <c r="AG2240" s="14">
        <f t="shared" si="171"/>
        <v>5.9016393442622966E-2</v>
      </c>
      <c r="AH2240">
        <f t="shared" si="173"/>
        <v>1</v>
      </c>
      <c r="AI2240">
        <f t="shared" si="174"/>
        <v>3</v>
      </c>
    </row>
    <row r="2241" spans="1:35" x14ac:dyDescent="0.35">
      <c r="A2241">
        <v>2240</v>
      </c>
      <c r="B2241" t="s">
        <v>4699</v>
      </c>
      <c r="C2241" t="s">
        <v>4700</v>
      </c>
      <c r="D2241" t="s">
        <v>29</v>
      </c>
      <c r="E2241" t="s">
        <v>199</v>
      </c>
      <c r="F2241" t="s">
        <v>200</v>
      </c>
      <c r="G2241" t="s">
        <v>790</v>
      </c>
      <c r="H2241" t="s">
        <v>2143</v>
      </c>
      <c r="I2241" t="s">
        <v>34</v>
      </c>
      <c r="J2241" t="s">
        <v>5334</v>
      </c>
      <c r="K2241" s="3">
        <v>41197</v>
      </c>
      <c r="L2241" t="s">
        <v>136</v>
      </c>
      <c r="M2241" t="s">
        <v>1294</v>
      </c>
      <c r="N2241" t="s">
        <v>1295</v>
      </c>
      <c r="O2241" t="s">
        <v>39</v>
      </c>
      <c r="P2241" t="s">
        <v>165</v>
      </c>
      <c r="Q2241">
        <v>2</v>
      </c>
      <c r="R2241" s="5">
        <v>21.14</v>
      </c>
      <c r="S2241" s="5">
        <v>38.5</v>
      </c>
      <c r="T2241" s="5">
        <v>77</v>
      </c>
      <c r="U2241">
        <v>0</v>
      </c>
      <c r="V2241" s="5">
        <v>34.72</v>
      </c>
      <c r="W2241" t="s">
        <v>41</v>
      </c>
      <c r="X2241" s="3">
        <v>41202</v>
      </c>
      <c r="Y2241" s="3">
        <v>41205</v>
      </c>
      <c r="Z2241">
        <v>8</v>
      </c>
      <c r="AA2241" t="s">
        <v>8399</v>
      </c>
      <c r="AB2241">
        <f t="shared" si="172"/>
        <v>3</v>
      </c>
      <c r="AC2241" t="str">
        <f t="shared" si="170"/>
        <v>Monday</v>
      </c>
      <c r="AD2241" s="5">
        <v>11.686999999999999</v>
      </c>
      <c r="AE2241">
        <v>2012</v>
      </c>
      <c r="AF2241">
        <v>42</v>
      </c>
      <c r="AG2241" s="14">
        <f t="shared" si="171"/>
        <v>0.45090909090909087</v>
      </c>
      <c r="AH2241">
        <f t="shared" si="173"/>
        <v>1</v>
      </c>
      <c r="AI2241">
        <f t="shared" si="174"/>
        <v>3</v>
      </c>
    </row>
    <row r="2242" spans="1:35" x14ac:dyDescent="0.35">
      <c r="A2242">
        <v>2241</v>
      </c>
      <c r="B2242" t="s">
        <v>4699</v>
      </c>
      <c r="C2242" t="s">
        <v>4700</v>
      </c>
      <c r="D2242" t="s">
        <v>29</v>
      </c>
      <c r="E2242" t="s">
        <v>199</v>
      </c>
      <c r="F2242" t="s">
        <v>200</v>
      </c>
      <c r="G2242" t="s">
        <v>790</v>
      </c>
      <c r="H2242" t="s">
        <v>2143</v>
      </c>
      <c r="I2242" t="s">
        <v>34</v>
      </c>
      <c r="J2242" t="s">
        <v>5334</v>
      </c>
      <c r="K2242" s="3">
        <v>41197</v>
      </c>
      <c r="L2242" t="s">
        <v>136</v>
      </c>
      <c r="M2242" t="s">
        <v>5335</v>
      </c>
      <c r="N2242" t="s">
        <v>5336</v>
      </c>
      <c r="O2242" t="s">
        <v>72</v>
      </c>
      <c r="P2242" t="s">
        <v>178</v>
      </c>
      <c r="Q2242">
        <v>7</v>
      </c>
      <c r="R2242" s="5">
        <v>77.177142857142854</v>
      </c>
      <c r="S2242" s="5">
        <v>91.857142857142861</v>
      </c>
      <c r="T2242" s="5">
        <v>643</v>
      </c>
      <c r="U2242">
        <v>0</v>
      </c>
      <c r="V2242" s="5">
        <v>102.76</v>
      </c>
      <c r="W2242" t="s">
        <v>41</v>
      </c>
      <c r="X2242" s="3">
        <v>41202</v>
      </c>
      <c r="Y2242" s="3">
        <v>41202</v>
      </c>
      <c r="Z2242">
        <v>5</v>
      </c>
      <c r="AA2242" t="s">
        <v>8400</v>
      </c>
      <c r="AB2242">
        <f t="shared" si="172"/>
        <v>0</v>
      </c>
      <c r="AC2242" t="str">
        <f t="shared" ref="AC2242:AC2305" si="175">TEXT(K2242,"dddd")</f>
        <v>Monday</v>
      </c>
      <c r="AD2242" s="5">
        <v>68.400999999999996</v>
      </c>
      <c r="AE2242">
        <v>2012</v>
      </c>
      <c r="AF2242">
        <v>42</v>
      </c>
      <c r="AG2242" s="14">
        <f t="shared" ref="AG2242:AG2305" si="176">V2242/T2242</f>
        <v>0.15981337480559876</v>
      </c>
      <c r="AH2242">
        <f t="shared" si="173"/>
        <v>0</v>
      </c>
      <c r="AI2242" t="str">
        <f t="shared" si="174"/>
        <v xml:space="preserve"> </v>
      </c>
    </row>
    <row r="2243" spans="1:35" x14ac:dyDescent="0.35">
      <c r="A2243">
        <v>2242</v>
      </c>
      <c r="B2243" t="s">
        <v>4699</v>
      </c>
      <c r="C2243" t="s">
        <v>4700</v>
      </c>
      <c r="D2243" t="s">
        <v>29</v>
      </c>
      <c r="E2243" t="s">
        <v>199</v>
      </c>
      <c r="F2243" t="s">
        <v>200</v>
      </c>
      <c r="G2243" t="s">
        <v>790</v>
      </c>
      <c r="H2243" t="s">
        <v>2143</v>
      </c>
      <c r="I2243" t="s">
        <v>34</v>
      </c>
      <c r="J2243" t="s">
        <v>5334</v>
      </c>
      <c r="K2243" s="3">
        <v>41197</v>
      </c>
      <c r="L2243" t="s">
        <v>136</v>
      </c>
      <c r="M2243" t="s">
        <v>2136</v>
      </c>
      <c r="N2243" t="s">
        <v>2137</v>
      </c>
      <c r="O2243" t="s">
        <v>39</v>
      </c>
      <c r="P2243" t="s">
        <v>61</v>
      </c>
      <c r="Q2243">
        <v>5</v>
      </c>
      <c r="R2243" s="5">
        <v>7.5400000000000009</v>
      </c>
      <c r="S2243" s="5">
        <v>8</v>
      </c>
      <c r="T2243" s="5">
        <v>40</v>
      </c>
      <c r="U2243">
        <v>0</v>
      </c>
      <c r="V2243" s="5">
        <v>2.2999999999999998</v>
      </c>
      <c r="W2243" t="s">
        <v>41</v>
      </c>
      <c r="X2243" s="3">
        <v>41202</v>
      </c>
      <c r="Y2243" s="3">
        <v>41202</v>
      </c>
      <c r="Z2243">
        <v>5</v>
      </c>
      <c r="AA2243" t="s">
        <v>8400</v>
      </c>
      <c r="AB2243">
        <f t="shared" ref="AB2243:AB2306" si="177">Y2243-X2243</f>
        <v>0</v>
      </c>
      <c r="AC2243" t="str">
        <f t="shared" si="175"/>
        <v>Monday</v>
      </c>
      <c r="AD2243" s="5">
        <v>4.6580000000000004</v>
      </c>
      <c r="AE2243">
        <v>2012</v>
      </c>
      <c r="AF2243">
        <v>42</v>
      </c>
      <c r="AG2243" s="14">
        <f t="shared" si="176"/>
        <v>5.7499999999999996E-2</v>
      </c>
      <c r="AH2243">
        <f t="shared" ref="AH2243:AH2306" si="178">IF(AA2243 = "Late", 1, 0)</f>
        <v>0</v>
      </c>
      <c r="AI2243" t="str">
        <f t="shared" ref="AI2243:AI2306" si="179">IF(AB2243&gt;0, AB2243, " ")</f>
        <v xml:space="preserve"> </v>
      </c>
    </row>
    <row r="2244" spans="1:35" x14ac:dyDescent="0.35">
      <c r="A2244">
        <v>2243</v>
      </c>
      <c r="B2244" t="s">
        <v>4699</v>
      </c>
      <c r="C2244" t="s">
        <v>4700</v>
      </c>
      <c r="D2244" t="s">
        <v>29</v>
      </c>
      <c r="E2244" t="s">
        <v>199</v>
      </c>
      <c r="F2244" t="s">
        <v>200</v>
      </c>
      <c r="G2244" t="s">
        <v>790</v>
      </c>
      <c r="H2244" t="s">
        <v>2143</v>
      </c>
      <c r="I2244" t="s">
        <v>34</v>
      </c>
      <c r="J2244" t="s">
        <v>5334</v>
      </c>
      <c r="K2244" s="3">
        <v>41197</v>
      </c>
      <c r="L2244" t="s">
        <v>136</v>
      </c>
      <c r="M2244" t="s">
        <v>2388</v>
      </c>
      <c r="N2244" t="s">
        <v>2389</v>
      </c>
      <c r="O2244" t="s">
        <v>39</v>
      </c>
      <c r="P2244" t="s">
        <v>90</v>
      </c>
      <c r="Q2244">
        <v>6</v>
      </c>
      <c r="R2244" s="5">
        <v>5.4866666666666681</v>
      </c>
      <c r="S2244" s="5">
        <v>8.6666666666666679</v>
      </c>
      <c r="T2244" s="5">
        <v>52.000000000000007</v>
      </c>
      <c r="U2244">
        <v>0</v>
      </c>
      <c r="V2244" s="5">
        <v>19.079999999999998</v>
      </c>
      <c r="W2244" t="s">
        <v>41</v>
      </c>
      <c r="X2244" s="3">
        <v>41202</v>
      </c>
      <c r="Y2244" s="3">
        <v>41202</v>
      </c>
      <c r="Z2244">
        <v>5</v>
      </c>
      <c r="AA2244" t="s">
        <v>8400</v>
      </c>
      <c r="AB2244">
        <f t="shared" si="177"/>
        <v>0</v>
      </c>
      <c r="AC2244" t="str">
        <f t="shared" si="175"/>
        <v>Monday</v>
      </c>
      <c r="AD2244" s="5">
        <v>6.8959999999999999</v>
      </c>
      <c r="AE2244">
        <v>2012</v>
      </c>
      <c r="AF2244">
        <v>42</v>
      </c>
      <c r="AG2244" s="14">
        <f t="shared" si="176"/>
        <v>0.36692307692307685</v>
      </c>
      <c r="AH2244">
        <f t="shared" si="178"/>
        <v>0</v>
      </c>
      <c r="AI2244" t="str">
        <f t="shared" si="179"/>
        <v xml:space="preserve"> </v>
      </c>
    </row>
    <row r="2245" spans="1:35" x14ac:dyDescent="0.35">
      <c r="A2245">
        <v>2244</v>
      </c>
      <c r="B2245" t="s">
        <v>1049</v>
      </c>
      <c r="C2245" t="s">
        <v>1050</v>
      </c>
      <c r="D2245" t="s">
        <v>29</v>
      </c>
      <c r="E2245" t="s">
        <v>44</v>
      </c>
      <c r="F2245" t="s">
        <v>502</v>
      </c>
      <c r="G2245" t="s">
        <v>5337</v>
      </c>
      <c r="H2245" t="s">
        <v>5337</v>
      </c>
      <c r="I2245" t="s">
        <v>34</v>
      </c>
      <c r="J2245" t="s">
        <v>5338</v>
      </c>
      <c r="K2245" s="3">
        <v>41972</v>
      </c>
      <c r="L2245" t="s">
        <v>136</v>
      </c>
      <c r="M2245" t="s">
        <v>2956</v>
      </c>
      <c r="N2245" t="s">
        <v>2957</v>
      </c>
      <c r="O2245" t="s">
        <v>51</v>
      </c>
      <c r="P2245" t="s">
        <v>93</v>
      </c>
      <c r="Q2245">
        <v>5</v>
      </c>
      <c r="R2245" s="5">
        <v>127.39759999999997</v>
      </c>
      <c r="S2245" s="5">
        <v>145.18933333333331</v>
      </c>
      <c r="T2245" s="5">
        <v>435.56799999999987</v>
      </c>
      <c r="U2245">
        <v>0.4</v>
      </c>
      <c r="V2245" s="5">
        <v>-201.42</v>
      </c>
      <c r="W2245" t="s">
        <v>139</v>
      </c>
      <c r="X2245" s="3">
        <v>41975</v>
      </c>
      <c r="Y2245" s="3">
        <v>41975</v>
      </c>
      <c r="Z2245">
        <v>3</v>
      </c>
      <c r="AA2245" t="s">
        <v>8400</v>
      </c>
      <c r="AB2245">
        <f t="shared" si="177"/>
        <v>0</v>
      </c>
      <c r="AC2245" t="str">
        <f t="shared" si="175"/>
        <v>Saturday</v>
      </c>
      <c r="AD2245" s="5">
        <v>12.131</v>
      </c>
      <c r="AE2245">
        <v>2014</v>
      </c>
      <c r="AF2245">
        <v>48</v>
      </c>
      <c r="AG2245" s="14">
        <f t="shared" si="176"/>
        <v>-0.46243066524629922</v>
      </c>
      <c r="AH2245">
        <f t="shared" si="178"/>
        <v>0</v>
      </c>
      <c r="AI2245" t="str">
        <f t="shared" si="179"/>
        <v xml:space="preserve"> </v>
      </c>
    </row>
    <row r="2246" spans="1:35" x14ac:dyDescent="0.35">
      <c r="A2246">
        <v>2245</v>
      </c>
      <c r="B2246" t="s">
        <v>5339</v>
      </c>
      <c r="C2246" t="s">
        <v>5340</v>
      </c>
      <c r="D2246" t="s">
        <v>29</v>
      </c>
      <c r="E2246" t="s">
        <v>30</v>
      </c>
      <c r="F2246" t="s">
        <v>31</v>
      </c>
      <c r="G2246" t="s">
        <v>1287</v>
      </c>
      <c r="H2246" t="s">
        <v>5341</v>
      </c>
      <c r="I2246" t="s">
        <v>34</v>
      </c>
      <c r="J2246" t="s">
        <v>5342</v>
      </c>
      <c r="K2246" s="3">
        <v>41933</v>
      </c>
      <c r="L2246" t="s">
        <v>136</v>
      </c>
      <c r="M2246" t="s">
        <v>3956</v>
      </c>
      <c r="N2246" t="s">
        <v>3957</v>
      </c>
      <c r="O2246" t="s">
        <v>39</v>
      </c>
      <c r="P2246" t="s">
        <v>340</v>
      </c>
      <c r="Q2246">
        <v>3</v>
      </c>
      <c r="R2246" s="5">
        <v>12.18</v>
      </c>
      <c r="S2246" s="5">
        <v>14</v>
      </c>
      <c r="T2246" s="5">
        <v>42</v>
      </c>
      <c r="U2246">
        <v>0</v>
      </c>
      <c r="V2246" s="5">
        <v>5.46</v>
      </c>
      <c r="W2246" t="s">
        <v>242</v>
      </c>
      <c r="X2246" s="3">
        <v>41933</v>
      </c>
      <c r="Y2246" s="3">
        <v>41933</v>
      </c>
      <c r="Z2246">
        <v>0</v>
      </c>
      <c r="AA2246" t="s">
        <v>8400</v>
      </c>
      <c r="AB2246">
        <f t="shared" si="177"/>
        <v>0</v>
      </c>
      <c r="AC2246" t="str">
        <f t="shared" si="175"/>
        <v>Tuesday</v>
      </c>
      <c r="AD2246" s="5">
        <v>9.327</v>
      </c>
      <c r="AE2246">
        <v>2014</v>
      </c>
      <c r="AF2246">
        <v>43</v>
      </c>
      <c r="AG2246" s="14">
        <f t="shared" si="176"/>
        <v>0.13</v>
      </c>
      <c r="AH2246">
        <f t="shared" si="178"/>
        <v>0</v>
      </c>
      <c r="AI2246" t="str">
        <f t="shared" si="179"/>
        <v xml:space="preserve"> </v>
      </c>
    </row>
    <row r="2247" spans="1:35" x14ac:dyDescent="0.35">
      <c r="A2247">
        <v>2246</v>
      </c>
      <c r="B2247" t="s">
        <v>5339</v>
      </c>
      <c r="C2247" t="s">
        <v>5340</v>
      </c>
      <c r="D2247" t="s">
        <v>29</v>
      </c>
      <c r="E2247" t="s">
        <v>30</v>
      </c>
      <c r="F2247" t="s">
        <v>31</v>
      </c>
      <c r="G2247" t="s">
        <v>1287</v>
      </c>
      <c r="H2247" t="s">
        <v>5341</v>
      </c>
      <c r="I2247" t="s">
        <v>34</v>
      </c>
      <c r="J2247" t="s">
        <v>5342</v>
      </c>
      <c r="K2247" s="3">
        <v>41933</v>
      </c>
      <c r="L2247" t="s">
        <v>136</v>
      </c>
      <c r="M2247" t="s">
        <v>835</v>
      </c>
      <c r="N2247" t="s">
        <v>2647</v>
      </c>
      <c r="O2247" t="s">
        <v>39</v>
      </c>
      <c r="P2247" t="s">
        <v>64</v>
      </c>
      <c r="Q2247">
        <v>2</v>
      </c>
      <c r="R2247" s="5">
        <v>16.98</v>
      </c>
      <c r="S2247" s="5">
        <v>17.5</v>
      </c>
      <c r="T2247" s="5">
        <v>35</v>
      </c>
      <c r="U2247">
        <v>0</v>
      </c>
      <c r="V2247" s="5">
        <v>1.04</v>
      </c>
      <c r="W2247" t="s">
        <v>242</v>
      </c>
      <c r="X2247" s="3">
        <v>41933</v>
      </c>
      <c r="Y2247" s="3">
        <v>41933</v>
      </c>
      <c r="Z2247">
        <v>0</v>
      </c>
      <c r="AA2247" t="s">
        <v>8400</v>
      </c>
      <c r="AB2247">
        <f t="shared" si="177"/>
        <v>0</v>
      </c>
      <c r="AC2247" t="str">
        <f t="shared" si="175"/>
        <v>Tuesday</v>
      </c>
      <c r="AD2247" s="5">
        <v>5.4320000000000004</v>
      </c>
      <c r="AE2247">
        <v>2014</v>
      </c>
      <c r="AF2247">
        <v>43</v>
      </c>
      <c r="AG2247" s="14">
        <f t="shared" si="176"/>
        <v>2.9714285714285714E-2</v>
      </c>
      <c r="AH2247">
        <f t="shared" si="178"/>
        <v>0</v>
      </c>
      <c r="AI2247" t="str">
        <f t="shared" si="179"/>
        <v xml:space="preserve"> </v>
      </c>
    </row>
    <row r="2248" spans="1:35" x14ac:dyDescent="0.35">
      <c r="A2248">
        <v>2247</v>
      </c>
      <c r="B2248" t="s">
        <v>5339</v>
      </c>
      <c r="C2248" t="s">
        <v>5340</v>
      </c>
      <c r="D2248" t="s">
        <v>29</v>
      </c>
      <c r="E2248" t="s">
        <v>30</v>
      </c>
      <c r="F2248" t="s">
        <v>31</v>
      </c>
      <c r="G2248" t="s">
        <v>1287</v>
      </c>
      <c r="H2248" t="s">
        <v>5341</v>
      </c>
      <c r="I2248" t="s">
        <v>34</v>
      </c>
      <c r="J2248" t="s">
        <v>5342</v>
      </c>
      <c r="K2248" s="3">
        <v>41933</v>
      </c>
      <c r="L2248" t="s">
        <v>136</v>
      </c>
      <c r="M2248" t="s">
        <v>3314</v>
      </c>
      <c r="N2248" t="s">
        <v>3315</v>
      </c>
      <c r="O2248" t="s">
        <v>72</v>
      </c>
      <c r="P2248" t="s">
        <v>73</v>
      </c>
      <c r="Q2248">
        <v>2</v>
      </c>
      <c r="R2248" s="5">
        <v>34.840000000000003</v>
      </c>
      <c r="S2248" s="5">
        <v>57</v>
      </c>
      <c r="T2248" s="5">
        <v>114</v>
      </c>
      <c r="U2248">
        <v>0</v>
      </c>
      <c r="V2248" s="5">
        <v>44.32</v>
      </c>
      <c r="W2248" t="s">
        <v>242</v>
      </c>
      <c r="X2248" s="3">
        <v>41933</v>
      </c>
      <c r="Y2248" s="3">
        <v>41933</v>
      </c>
      <c r="Z2248">
        <v>0</v>
      </c>
      <c r="AA2248" t="s">
        <v>8400</v>
      </c>
      <c r="AB2248">
        <f t="shared" si="177"/>
        <v>0</v>
      </c>
      <c r="AC2248" t="str">
        <f t="shared" si="175"/>
        <v>Tuesday</v>
      </c>
      <c r="AD2248" s="5">
        <v>20.460999999999999</v>
      </c>
      <c r="AE2248">
        <v>2014</v>
      </c>
      <c r="AF2248">
        <v>43</v>
      </c>
      <c r="AG2248" s="14">
        <f t="shared" si="176"/>
        <v>0.38877192982456138</v>
      </c>
      <c r="AH2248">
        <f t="shared" si="178"/>
        <v>0</v>
      </c>
      <c r="AI2248" t="str">
        <f t="shared" si="179"/>
        <v xml:space="preserve"> </v>
      </c>
    </row>
    <row r="2249" spans="1:35" x14ac:dyDescent="0.35">
      <c r="A2249">
        <v>2248</v>
      </c>
      <c r="B2249" t="s">
        <v>4693</v>
      </c>
      <c r="C2249" t="s">
        <v>4694</v>
      </c>
      <c r="D2249" t="s">
        <v>96</v>
      </c>
      <c r="E2249" t="s">
        <v>30</v>
      </c>
      <c r="F2249" t="s">
        <v>31</v>
      </c>
      <c r="G2249" t="s">
        <v>2354</v>
      </c>
      <c r="H2249" t="s">
        <v>2354</v>
      </c>
      <c r="I2249" t="s">
        <v>34</v>
      </c>
      <c r="J2249" t="s">
        <v>5343</v>
      </c>
      <c r="K2249" s="3">
        <v>41628</v>
      </c>
      <c r="L2249" t="s">
        <v>36</v>
      </c>
      <c r="M2249" t="s">
        <v>1688</v>
      </c>
      <c r="N2249" t="s">
        <v>1689</v>
      </c>
      <c r="O2249" t="s">
        <v>39</v>
      </c>
      <c r="P2249" t="s">
        <v>58</v>
      </c>
      <c r="Q2249">
        <v>4</v>
      </c>
      <c r="R2249" s="5">
        <v>3.26</v>
      </c>
      <c r="S2249" s="5">
        <v>4</v>
      </c>
      <c r="T2249" s="5">
        <v>16</v>
      </c>
      <c r="U2249">
        <v>0</v>
      </c>
      <c r="V2249" s="5">
        <v>2.96</v>
      </c>
      <c r="W2249" t="s">
        <v>139</v>
      </c>
      <c r="X2249" s="3">
        <v>41631</v>
      </c>
      <c r="Y2249" s="3">
        <v>41633</v>
      </c>
      <c r="Z2249">
        <v>5</v>
      </c>
      <c r="AA2249" t="s">
        <v>8399</v>
      </c>
      <c r="AB2249">
        <f t="shared" si="177"/>
        <v>2</v>
      </c>
      <c r="AC2249" t="str">
        <f t="shared" si="175"/>
        <v>Friday</v>
      </c>
      <c r="AD2249" s="5">
        <v>0.70699999999999996</v>
      </c>
      <c r="AE2249">
        <v>2013</v>
      </c>
      <c r="AF2249">
        <v>51</v>
      </c>
      <c r="AG2249" s="14">
        <f t="shared" si="176"/>
        <v>0.185</v>
      </c>
      <c r="AH2249">
        <f t="shared" si="178"/>
        <v>1</v>
      </c>
      <c r="AI2249">
        <f t="shared" si="179"/>
        <v>2</v>
      </c>
    </row>
    <row r="2250" spans="1:35" x14ac:dyDescent="0.35">
      <c r="A2250">
        <v>2249</v>
      </c>
      <c r="B2250" t="s">
        <v>4693</v>
      </c>
      <c r="C2250" t="s">
        <v>4694</v>
      </c>
      <c r="D2250" t="s">
        <v>96</v>
      </c>
      <c r="E2250" t="s">
        <v>30</v>
      </c>
      <c r="F2250" t="s">
        <v>31</v>
      </c>
      <c r="G2250" t="s">
        <v>2354</v>
      </c>
      <c r="H2250" t="s">
        <v>2354</v>
      </c>
      <c r="I2250" t="s">
        <v>34</v>
      </c>
      <c r="J2250" t="s">
        <v>5343</v>
      </c>
      <c r="K2250" s="3">
        <v>41628</v>
      </c>
      <c r="L2250" t="s">
        <v>36</v>
      </c>
      <c r="M2250" t="s">
        <v>5344</v>
      </c>
      <c r="N2250" t="s">
        <v>5345</v>
      </c>
      <c r="O2250" t="s">
        <v>72</v>
      </c>
      <c r="P2250" t="s">
        <v>178</v>
      </c>
      <c r="Q2250">
        <v>1</v>
      </c>
      <c r="R2250" s="5">
        <v>63.92</v>
      </c>
      <c r="S2250" s="5">
        <v>82</v>
      </c>
      <c r="T2250" s="5">
        <v>82</v>
      </c>
      <c r="U2250">
        <v>0</v>
      </c>
      <c r="V2250" s="5">
        <v>18.079999999999998</v>
      </c>
      <c r="W2250" t="s">
        <v>139</v>
      </c>
      <c r="X2250" s="3">
        <v>41631</v>
      </c>
      <c r="Y2250" s="3">
        <v>41631</v>
      </c>
      <c r="Z2250">
        <v>3</v>
      </c>
      <c r="AA2250" t="s">
        <v>8400</v>
      </c>
      <c r="AB2250">
        <f t="shared" si="177"/>
        <v>0</v>
      </c>
      <c r="AC2250" t="str">
        <f t="shared" si="175"/>
        <v>Friday</v>
      </c>
      <c r="AD2250" s="5">
        <v>9.8170000000000002</v>
      </c>
      <c r="AE2250">
        <v>2013</v>
      </c>
      <c r="AF2250">
        <v>51</v>
      </c>
      <c r="AG2250" s="14">
        <f t="shared" si="176"/>
        <v>0.22048780487804875</v>
      </c>
      <c r="AH2250">
        <f t="shared" si="178"/>
        <v>0</v>
      </c>
      <c r="AI2250" t="str">
        <f t="shared" si="179"/>
        <v xml:space="preserve"> </v>
      </c>
    </row>
    <row r="2251" spans="1:35" x14ac:dyDescent="0.35">
      <c r="A2251">
        <v>2250</v>
      </c>
      <c r="B2251" t="s">
        <v>4693</v>
      </c>
      <c r="C2251" t="s">
        <v>4694</v>
      </c>
      <c r="D2251" t="s">
        <v>96</v>
      </c>
      <c r="E2251" t="s">
        <v>30</v>
      </c>
      <c r="F2251" t="s">
        <v>31</v>
      </c>
      <c r="G2251" t="s">
        <v>2354</v>
      </c>
      <c r="H2251" t="s">
        <v>2354</v>
      </c>
      <c r="I2251" t="s">
        <v>34</v>
      </c>
      <c r="J2251" t="s">
        <v>5343</v>
      </c>
      <c r="K2251" s="3">
        <v>41628</v>
      </c>
      <c r="L2251" t="s">
        <v>36</v>
      </c>
      <c r="M2251" t="s">
        <v>2068</v>
      </c>
      <c r="N2251" t="s">
        <v>2069</v>
      </c>
      <c r="O2251" t="s">
        <v>39</v>
      </c>
      <c r="P2251" t="s">
        <v>61</v>
      </c>
      <c r="Q2251">
        <v>5</v>
      </c>
      <c r="R2251" s="5">
        <v>10.84</v>
      </c>
      <c r="S2251" s="5">
        <v>14.8</v>
      </c>
      <c r="T2251" s="5">
        <v>74</v>
      </c>
      <c r="U2251">
        <v>0</v>
      </c>
      <c r="V2251" s="5">
        <v>19.8</v>
      </c>
      <c r="W2251" t="s">
        <v>139</v>
      </c>
      <c r="X2251" s="3">
        <v>41631</v>
      </c>
      <c r="Y2251" s="3">
        <v>41634</v>
      </c>
      <c r="Z2251">
        <v>6</v>
      </c>
      <c r="AA2251" t="s">
        <v>8399</v>
      </c>
      <c r="AB2251">
        <f t="shared" si="177"/>
        <v>3</v>
      </c>
      <c r="AC2251" t="str">
        <f t="shared" si="175"/>
        <v>Friday</v>
      </c>
      <c r="AD2251" s="5">
        <v>5.6050000000000004</v>
      </c>
      <c r="AE2251">
        <v>2013</v>
      </c>
      <c r="AF2251">
        <v>51</v>
      </c>
      <c r="AG2251" s="14">
        <f t="shared" si="176"/>
        <v>0.26756756756756755</v>
      </c>
      <c r="AH2251">
        <f t="shared" si="178"/>
        <v>1</v>
      </c>
      <c r="AI2251">
        <f t="shared" si="179"/>
        <v>3</v>
      </c>
    </row>
    <row r="2252" spans="1:35" x14ac:dyDescent="0.35">
      <c r="A2252">
        <v>2251</v>
      </c>
      <c r="B2252" t="s">
        <v>3112</v>
      </c>
      <c r="C2252" t="s">
        <v>3113</v>
      </c>
      <c r="D2252" t="s">
        <v>112</v>
      </c>
      <c r="E2252" t="s">
        <v>44</v>
      </c>
      <c r="F2252" t="s">
        <v>502</v>
      </c>
      <c r="G2252" t="s">
        <v>503</v>
      </c>
      <c r="H2252" t="s">
        <v>503</v>
      </c>
      <c r="I2252" t="s">
        <v>34</v>
      </c>
      <c r="J2252" t="s">
        <v>5346</v>
      </c>
      <c r="K2252" s="3">
        <v>41383</v>
      </c>
      <c r="L2252" t="s">
        <v>36</v>
      </c>
      <c r="M2252" t="s">
        <v>2859</v>
      </c>
      <c r="N2252" t="s">
        <v>2860</v>
      </c>
      <c r="O2252" t="s">
        <v>39</v>
      </c>
      <c r="P2252" t="s">
        <v>76</v>
      </c>
      <c r="Q2252">
        <v>4</v>
      </c>
      <c r="R2252" s="5">
        <v>16.302</v>
      </c>
      <c r="S2252" s="5">
        <v>19.37</v>
      </c>
      <c r="T2252" s="5">
        <v>46.488</v>
      </c>
      <c r="U2252">
        <v>0.4</v>
      </c>
      <c r="V2252" s="5">
        <v>-18.72</v>
      </c>
      <c r="W2252" t="s">
        <v>139</v>
      </c>
      <c r="X2252" s="3">
        <v>41386</v>
      </c>
      <c r="Y2252" s="3">
        <v>41386</v>
      </c>
      <c r="Z2252">
        <v>3</v>
      </c>
      <c r="AA2252" t="s">
        <v>8400</v>
      </c>
      <c r="AB2252">
        <f t="shared" si="177"/>
        <v>0</v>
      </c>
      <c r="AC2252" t="str">
        <f t="shared" si="175"/>
        <v>Friday</v>
      </c>
      <c r="AD2252" s="5">
        <v>6.0129999999999999</v>
      </c>
      <c r="AE2252">
        <v>2013</v>
      </c>
      <c r="AF2252">
        <v>16</v>
      </c>
      <c r="AG2252" s="14">
        <f t="shared" si="176"/>
        <v>-0.40268456375838924</v>
      </c>
      <c r="AH2252">
        <f t="shared" si="178"/>
        <v>0</v>
      </c>
      <c r="AI2252" t="str">
        <f t="shared" si="179"/>
        <v xml:space="preserve"> </v>
      </c>
    </row>
    <row r="2253" spans="1:35" x14ac:dyDescent="0.35">
      <c r="A2253">
        <v>2252</v>
      </c>
      <c r="B2253" t="s">
        <v>3112</v>
      </c>
      <c r="C2253" t="s">
        <v>3113</v>
      </c>
      <c r="D2253" t="s">
        <v>112</v>
      </c>
      <c r="E2253" t="s">
        <v>44</v>
      </c>
      <c r="F2253" t="s">
        <v>502</v>
      </c>
      <c r="G2253" t="s">
        <v>503</v>
      </c>
      <c r="H2253" t="s">
        <v>503</v>
      </c>
      <c r="I2253" t="s">
        <v>34</v>
      </c>
      <c r="J2253" t="s">
        <v>5346</v>
      </c>
      <c r="K2253" s="3">
        <v>41383</v>
      </c>
      <c r="L2253" t="s">
        <v>36</v>
      </c>
      <c r="M2253" t="s">
        <v>4368</v>
      </c>
      <c r="N2253" t="s">
        <v>4369</v>
      </c>
      <c r="O2253" t="s">
        <v>51</v>
      </c>
      <c r="P2253" t="s">
        <v>93</v>
      </c>
      <c r="Q2253">
        <v>5</v>
      </c>
      <c r="R2253" s="5">
        <v>187.48399999999995</v>
      </c>
      <c r="S2253" s="5">
        <v>307.37333333333328</v>
      </c>
      <c r="T2253" s="5">
        <v>922.11999999999978</v>
      </c>
      <c r="U2253">
        <v>0.4</v>
      </c>
      <c r="V2253" s="5">
        <v>-15.3</v>
      </c>
      <c r="W2253" t="s">
        <v>139</v>
      </c>
      <c r="X2253" s="3">
        <v>41386</v>
      </c>
      <c r="Y2253" s="3">
        <v>41386</v>
      </c>
      <c r="Z2253">
        <v>3</v>
      </c>
      <c r="AA2253" t="s">
        <v>8400</v>
      </c>
      <c r="AB2253">
        <f t="shared" si="177"/>
        <v>0</v>
      </c>
      <c r="AC2253" t="str">
        <f t="shared" si="175"/>
        <v>Friday</v>
      </c>
      <c r="AD2253" s="5">
        <v>73.363</v>
      </c>
      <c r="AE2253">
        <v>2013</v>
      </c>
      <c r="AF2253">
        <v>16</v>
      </c>
      <c r="AG2253" s="14">
        <f t="shared" si="176"/>
        <v>-1.6592200581269253E-2</v>
      </c>
      <c r="AH2253">
        <f t="shared" si="178"/>
        <v>0</v>
      </c>
      <c r="AI2253" t="str">
        <f t="shared" si="179"/>
        <v xml:space="preserve"> </v>
      </c>
    </row>
    <row r="2254" spans="1:35" x14ac:dyDescent="0.35">
      <c r="A2254">
        <v>2253</v>
      </c>
      <c r="B2254" t="s">
        <v>3112</v>
      </c>
      <c r="C2254" t="s">
        <v>3113</v>
      </c>
      <c r="D2254" t="s">
        <v>112</v>
      </c>
      <c r="E2254" t="s">
        <v>44</v>
      </c>
      <c r="F2254" t="s">
        <v>502</v>
      </c>
      <c r="G2254" t="s">
        <v>503</v>
      </c>
      <c r="H2254" t="s">
        <v>503</v>
      </c>
      <c r="I2254" t="s">
        <v>34</v>
      </c>
      <c r="J2254" t="s">
        <v>5346</v>
      </c>
      <c r="K2254" s="3">
        <v>41383</v>
      </c>
      <c r="L2254" t="s">
        <v>36</v>
      </c>
      <c r="M2254" t="s">
        <v>5347</v>
      </c>
      <c r="N2254" t="s">
        <v>5348</v>
      </c>
      <c r="O2254" t="s">
        <v>39</v>
      </c>
      <c r="P2254" t="s">
        <v>40</v>
      </c>
      <c r="Q2254">
        <v>2</v>
      </c>
      <c r="R2254" s="5">
        <v>6.920799999999999</v>
      </c>
      <c r="S2254" s="5">
        <v>9.2479999999999993</v>
      </c>
      <c r="T2254" s="5">
        <v>11.097599999999998</v>
      </c>
      <c r="U2254">
        <v>0.4</v>
      </c>
      <c r="V2254" s="5">
        <v>-2.7440000000000002</v>
      </c>
      <c r="W2254" t="s">
        <v>139</v>
      </c>
      <c r="X2254" s="3">
        <v>41386</v>
      </c>
      <c r="Y2254" s="3">
        <v>41388</v>
      </c>
      <c r="Z2254">
        <v>5</v>
      </c>
      <c r="AA2254" t="s">
        <v>8399</v>
      </c>
      <c r="AB2254">
        <f t="shared" si="177"/>
        <v>2</v>
      </c>
      <c r="AC2254" t="str">
        <f t="shared" si="175"/>
        <v>Friday</v>
      </c>
      <c r="AD2254" s="5">
        <v>1.071</v>
      </c>
      <c r="AE2254">
        <v>2013</v>
      </c>
      <c r="AF2254">
        <v>16</v>
      </c>
      <c r="AG2254" s="14">
        <f t="shared" si="176"/>
        <v>-0.24726066897347179</v>
      </c>
      <c r="AH2254">
        <f t="shared" si="178"/>
        <v>1</v>
      </c>
      <c r="AI2254">
        <f t="shared" si="179"/>
        <v>2</v>
      </c>
    </row>
    <row r="2255" spans="1:35" x14ac:dyDescent="0.35">
      <c r="A2255">
        <v>2254</v>
      </c>
      <c r="B2255" t="s">
        <v>3112</v>
      </c>
      <c r="C2255" t="s">
        <v>3113</v>
      </c>
      <c r="D2255" t="s">
        <v>112</v>
      </c>
      <c r="E2255" t="s">
        <v>44</v>
      </c>
      <c r="F2255" t="s">
        <v>502</v>
      </c>
      <c r="G2255" t="s">
        <v>503</v>
      </c>
      <c r="H2255" t="s">
        <v>503</v>
      </c>
      <c r="I2255" t="s">
        <v>34</v>
      </c>
      <c r="J2255" t="s">
        <v>5346</v>
      </c>
      <c r="K2255" s="3">
        <v>41383</v>
      </c>
      <c r="L2255" t="s">
        <v>36</v>
      </c>
      <c r="M2255" t="s">
        <v>1124</v>
      </c>
      <c r="N2255" t="s">
        <v>1125</v>
      </c>
      <c r="O2255" t="s">
        <v>39</v>
      </c>
      <c r="P2255" t="s">
        <v>165</v>
      </c>
      <c r="Q2255">
        <v>2</v>
      </c>
      <c r="R2255" s="5">
        <v>13.9024</v>
      </c>
      <c r="S2255" s="5">
        <v>16.143999999999998</v>
      </c>
      <c r="T2255" s="5">
        <v>19.372799999999998</v>
      </c>
      <c r="U2255">
        <v>0.4</v>
      </c>
      <c r="V2255" s="5">
        <v>-8.4320000000000004</v>
      </c>
      <c r="W2255" t="s">
        <v>139</v>
      </c>
      <c r="X2255" s="3">
        <v>41386</v>
      </c>
      <c r="Y2255" s="3">
        <v>41386</v>
      </c>
      <c r="Z2255">
        <v>3</v>
      </c>
      <c r="AA2255" t="s">
        <v>8400</v>
      </c>
      <c r="AB2255">
        <f t="shared" si="177"/>
        <v>0</v>
      </c>
      <c r="AC2255" t="str">
        <f t="shared" si="175"/>
        <v>Friday</v>
      </c>
      <c r="AD2255" s="5">
        <v>1.2010000000000001</v>
      </c>
      <c r="AE2255">
        <v>2013</v>
      </c>
      <c r="AF2255">
        <v>16</v>
      </c>
      <c r="AG2255" s="14">
        <f t="shared" si="176"/>
        <v>-0.43524942186983817</v>
      </c>
      <c r="AH2255">
        <f t="shared" si="178"/>
        <v>0</v>
      </c>
      <c r="AI2255" t="str">
        <f t="shared" si="179"/>
        <v xml:space="preserve"> </v>
      </c>
    </row>
    <row r="2256" spans="1:35" x14ac:dyDescent="0.35">
      <c r="A2256">
        <v>2255</v>
      </c>
      <c r="B2256" t="s">
        <v>3112</v>
      </c>
      <c r="C2256" t="s">
        <v>3113</v>
      </c>
      <c r="D2256" t="s">
        <v>112</v>
      </c>
      <c r="E2256" t="s">
        <v>44</v>
      </c>
      <c r="F2256" t="s">
        <v>502</v>
      </c>
      <c r="G2256" t="s">
        <v>503</v>
      </c>
      <c r="H2256" t="s">
        <v>503</v>
      </c>
      <c r="I2256" t="s">
        <v>34</v>
      </c>
      <c r="J2256" t="s">
        <v>5346</v>
      </c>
      <c r="K2256" s="3">
        <v>41383</v>
      </c>
      <c r="L2256" t="s">
        <v>36</v>
      </c>
      <c r="M2256" t="s">
        <v>4460</v>
      </c>
      <c r="N2256" t="s">
        <v>4461</v>
      </c>
      <c r="O2256" t="s">
        <v>39</v>
      </c>
      <c r="P2256" t="s">
        <v>64</v>
      </c>
      <c r="Q2256">
        <v>4</v>
      </c>
      <c r="R2256" s="5">
        <v>5.4456000000000007</v>
      </c>
      <c r="S2256" s="5">
        <v>9.7360000000000007</v>
      </c>
      <c r="T2256" s="5">
        <v>23.366400000000002</v>
      </c>
      <c r="U2256">
        <v>0.4</v>
      </c>
      <c r="V2256" s="5">
        <v>1.5840000000000001</v>
      </c>
      <c r="W2256" t="s">
        <v>139</v>
      </c>
      <c r="X2256" s="3">
        <v>41386</v>
      </c>
      <c r="Y2256" s="3">
        <v>41389</v>
      </c>
      <c r="Z2256">
        <v>6</v>
      </c>
      <c r="AA2256" t="s">
        <v>8399</v>
      </c>
      <c r="AB2256">
        <f t="shared" si="177"/>
        <v>3</v>
      </c>
      <c r="AC2256" t="str">
        <f t="shared" si="175"/>
        <v>Friday</v>
      </c>
      <c r="AD2256" s="5">
        <v>1.5780000000000001</v>
      </c>
      <c r="AE2256">
        <v>2013</v>
      </c>
      <c r="AF2256">
        <v>16</v>
      </c>
      <c r="AG2256" s="14">
        <f t="shared" si="176"/>
        <v>6.7789646672144613E-2</v>
      </c>
      <c r="AH2256">
        <f t="shared" si="178"/>
        <v>1</v>
      </c>
      <c r="AI2256">
        <f t="shared" si="179"/>
        <v>3</v>
      </c>
    </row>
    <row r="2257" spans="1:35" x14ac:dyDescent="0.35">
      <c r="A2257">
        <v>2256</v>
      </c>
      <c r="B2257" t="s">
        <v>3112</v>
      </c>
      <c r="C2257" t="s">
        <v>3113</v>
      </c>
      <c r="D2257" t="s">
        <v>112</v>
      </c>
      <c r="E2257" t="s">
        <v>44</v>
      </c>
      <c r="F2257" t="s">
        <v>502</v>
      </c>
      <c r="G2257" t="s">
        <v>503</v>
      </c>
      <c r="H2257" t="s">
        <v>503</v>
      </c>
      <c r="I2257" t="s">
        <v>34</v>
      </c>
      <c r="J2257" t="s">
        <v>5346</v>
      </c>
      <c r="K2257" s="3">
        <v>41383</v>
      </c>
      <c r="L2257" t="s">
        <v>36</v>
      </c>
      <c r="M2257" t="s">
        <v>5349</v>
      </c>
      <c r="N2257" t="s">
        <v>5350</v>
      </c>
      <c r="O2257" t="s">
        <v>51</v>
      </c>
      <c r="P2257" t="s">
        <v>93</v>
      </c>
      <c r="Q2257">
        <v>7</v>
      </c>
      <c r="R2257" s="5">
        <v>53.739999999999995</v>
      </c>
      <c r="S2257" s="5">
        <v>91.066666666666663</v>
      </c>
      <c r="T2257" s="5">
        <v>382.48</v>
      </c>
      <c r="U2257">
        <v>0.4</v>
      </c>
      <c r="V2257" s="5">
        <v>6.3</v>
      </c>
      <c r="W2257" t="s">
        <v>139</v>
      </c>
      <c r="X2257" s="3">
        <v>41386</v>
      </c>
      <c r="Y2257" s="3">
        <v>41386</v>
      </c>
      <c r="Z2257">
        <v>3</v>
      </c>
      <c r="AA2257" t="s">
        <v>8400</v>
      </c>
      <c r="AB2257">
        <f t="shared" si="177"/>
        <v>0</v>
      </c>
      <c r="AC2257" t="str">
        <f t="shared" si="175"/>
        <v>Friday</v>
      </c>
      <c r="AD2257" s="5">
        <v>42.826000000000001</v>
      </c>
      <c r="AE2257">
        <v>2013</v>
      </c>
      <c r="AF2257">
        <v>16</v>
      </c>
      <c r="AG2257" s="14">
        <f t="shared" si="176"/>
        <v>1.6471449487554905E-2</v>
      </c>
      <c r="AH2257">
        <f t="shared" si="178"/>
        <v>0</v>
      </c>
      <c r="AI2257" t="str">
        <f t="shared" si="179"/>
        <v xml:space="preserve"> </v>
      </c>
    </row>
    <row r="2258" spans="1:35" x14ac:dyDescent="0.35">
      <c r="A2258">
        <v>2257</v>
      </c>
      <c r="B2258" t="s">
        <v>3112</v>
      </c>
      <c r="C2258" t="s">
        <v>3113</v>
      </c>
      <c r="D2258" t="s">
        <v>112</v>
      </c>
      <c r="E2258" t="s">
        <v>44</v>
      </c>
      <c r="F2258" t="s">
        <v>502</v>
      </c>
      <c r="G2258" t="s">
        <v>503</v>
      </c>
      <c r="H2258" t="s">
        <v>503</v>
      </c>
      <c r="I2258" t="s">
        <v>34</v>
      </c>
      <c r="J2258" t="s">
        <v>5346</v>
      </c>
      <c r="K2258" s="3">
        <v>41383</v>
      </c>
      <c r="L2258" t="s">
        <v>36</v>
      </c>
      <c r="M2258" t="s">
        <v>5351</v>
      </c>
      <c r="N2258" t="s">
        <v>5352</v>
      </c>
      <c r="O2258" t="s">
        <v>39</v>
      </c>
      <c r="P2258" t="s">
        <v>340</v>
      </c>
      <c r="Q2258">
        <v>4</v>
      </c>
      <c r="R2258" s="5">
        <v>11.956399999999999</v>
      </c>
      <c r="S2258" s="5">
        <v>13.134</v>
      </c>
      <c r="T2258" s="5">
        <v>31.521599999999999</v>
      </c>
      <c r="U2258">
        <v>0.4</v>
      </c>
      <c r="V2258" s="5">
        <v>-16.303999999999998</v>
      </c>
      <c r="W2258" t="s">
        <v>139</v>
      </c>
      <c r="X2258" s="3">
        <v>41386</v>
      </c>
      <c r="Y2258" s="3">
        <v>41386</v>
      </c>
      <c r="Z2258">
        <v>3</v>
      </c>
      <c r="AA2258" t="s">
        <v>8400</v>
      </c>
      <c r="AB2258">
        <f t="shared" si="177"/>
        <v>0</v>
      </c>
      <c r="AC2258" t="str">
        <f t="shared" si="175"/>
        <v>Friday</v>
      </c>
      <c r="AD2258" s="5">
        <v>1.1970000000000001</v>
      </c>
      <c r="AE2258">
        <v>2013</v>
      </c>
      <c r="AF2258">
        <v>16</v>
      </c>
      <c r="AG2258" s="14">
        <f t="shared" si="176"/>
        <v>-0.51723262778539159</v>
      </c>
      <c r="AH2258">
        <f t="shared" si="178"/>
        <v>0</v>
      </c>
      <c r="AI2258" t="str">
        <f t="shared" si="179"/>
        <v xml:space="preserve"> </v>
      </c>
    </row>
    <row r="2259" spans="1:35" x14ac:dyDescent="0.35">
      <c r="A2259">
        <v>2258</v>
      </c>
      <c r="B2259" t="s">
        <v>2365</v>
      </c>
      <c r="C2259" t="s">
        <v>2366</v>
      </c>
      <c r="D2259" t="s">
        <v>29</v>
      </c>
      <c r="E2259" t="s">
        <v>30</v>
      </c>
      <c r="F2259" t="s">
        <v>31</v>
      </c>
      <c r="G2259" t="s">
        <v>2354</v>
      </c>
      <c r="H2259" t="s">
        <v>2803</v>
      </c>
      <c r="I2259" t="s">
        <v>34</v>
      </c>
      <c r="J2259" t="s">
        <v>5353</v>
      </c>
      <c r="K2259" s="3">
        <v>41117</v>
      </c>
      <c r="L2259" t="s">
        <v>36</v>
      </c>
      <c r="M2259" t="s">
        <v>835</v>
      </c>
      <c r="N2259" t="s">
        <v>2647</v>
      </c>
      <c r="O2259" t="s">
        <v>39</v>
      </c>
      <c r="P2259" t="s">
        <v>64</v>
      </c>
      <c r="Q2259">
        <v>7</v>
      </c>
      <c r="R2259" s="5">
        <v>16.908571428571431</v>
      </c>
      <c r="S2259" s="5">
        <v>17.428571428571431</v>
      </c>
      <c r="T2259" s="5">
        <v>122.00000000000001</v>
      </c>
      <c r="U2259">
        <v>0</v>
      </c>
      <c r="V2259" s="5">
        <v>3.64</v>
      </c>
      <c r="W2259" t="s">
        <v>139</v>
      </c>
      <c r="X2259" s="3">
        <v>41120</v>
      </c>
      <c r="Y2259" s="3">
        <v>41120</v>
      </c>
      <c r="Z2259">
        <v>3</v>
      </c>
      <c r="AA2259" t="s">
        <v>8400</v>
      </c>
      <c r="AB2259">
        <f t="shared" si="177"/>
        <v>0</v>
      </c>
      <c r="AC2259" t="str">
        <f t="shared" si="175"/>
        <v>Friday</v>
      </c>
      <c r="AD2259" s="5">
        <v>4.29</v>
      </c>
      <c r="AE2259">
        <v>2012</v>
      </c>
      <c r="AF2259">
        <v>30</v>
      </c>
      <c r="AG2259" s="14">
        <f t="shared" si="176"/>
        <v>2.9836065573770488E-2</v>
      </c>
      <c r="AH2259">
        <f t="shared" si="178"/>
        <v>0</v>
      </c>
      <c r="AI2259" t="str">
        <f t="shared" si="179"/>
        <v xml:space="preserve"> </v>
      </c>
    </row>
    <row r="2260" spans="1:35" x14ac:dyDescent="0.35">
      <c r="A2260">
        <v>2259</v>
      </c>
      <c r="B2260" t="s">
        <v>2365</v>
      </c>
      <c r="C2260" t="s">
        <v>2366</v>
      </c>
      <c r="D2260" t="s">
        <v>29</v>
      </c>
      <c r="E2260" t="s">
        <v>30</v>
      </c>
      <c r="F2260" t="s">
        <v>31</v>
      </c>
      <c r="G2260" t="s">
        <v>2354</v>
      </c>
      <c r="H2260" t="s">
        <v>2803</v>
      </c>
      <c r="I2260" t="s">
        <v>34</v>
      </c>
      <c r="J2260" t="s">
        <v>5353</v>
      </c>
      <c r="K2260" s="3">
        <v>41117</v>
      </c>
      <c r="L2260" t="s">
        <v>36</v>
      </c>
      <c r="M2260" t="s">
        <v>2581</v>
      </c>
      <c r="N2260" t="s">
        <v>2582</v>
      </c>
      <c r="O2260" t="s">
        <v>72</v>
      </c>
      <c r="P2260" t="s">
        <v>162</v>
      </c>
      <c r="Q2260">
        <v>6</v>
      </c>
      <c r="R2260" s="5">
        <v>78.778389279999999</v>
      </c>
      <c r="S2260" s="5">
        <v>127.15806541082165</v>
      </c>
      <c r="T2260" s="5">
        <v>761.42249568</v>
      </c>
      <c r="U2260">
        <v>2E-3</v>
      </c>
      <c r="V2260" s="5">
        <v>288.75216</v>
      </c>
      <c r="W2260" t="s">
        <v>139</v>
      </c>
      <c r="X2260" s="3">
        <v>41120</v>
      </c>
      <c r="Y2260" s="3">
        <v>41120</v>
      </c>
      <c r="Z2260">
        <v>3</v>
      </c>
      <c r="AA2260" t="s">
        <v>8400</v>
      </c>
      <c r="AB2260">
        <f t="shared" si="177"/>
        <v>0</v>
      </c>
      <c r="AC2260" t="str">
        <f t="shared" si="175"/>
        <v>Friday</v>
      </c>
      <c r="AD2260" s="5">
        <v>36.488999999999997</v>
      </c>
      <c r="AE2260">
        <v>2012</v>
      </c>
      <c r="AF2260">
        <v>30</v>
      </c>
      <c r="AG2260" s="14">
        <f t="shared" si="176"/>
        <v>0.37922725114934447</v>
      </c>
      <c r="AH2260">
        <f t="shared" si="178"/>
        <v>0</v>
      </c>
      <c r="AI2260" t="str">
        <f t="shared" si="179"/>
        <v xml:space="preserve"> </v>
      </c>
    </row>
    <row r="2261" spans="1:35" x14ac:dyDescent="0.35">
      <c r="A2261">
        <v>2260</v>
      </c>
      <c r="B2261" t="s">
        <v>2365</v>
      </c>
      <c r="C2261" t="s">
        <v>2366</v>
      </c>
      <c r="D2261" t="s">
        <v>29</v>
      </c>
      <c r="E2261" t="s">
        <v>30</v>
      </c>
      <c r="F2261" t="s">
        <v>31</v>
      </c>
      <c r="G2261" t="s">
        <v>2354</v>
      </c>
      <c r="H2261" t="s">
        <v>2803</v>
      </c>
      <c r="I2261" t="s">
        <v>34</v>
      </c>
      <c r="J2261" t="s">
        <v>5353</v>
      </c>
      <c r="K2261" s="3">
        <v>41117</v>
      </c>
      <c r="L2261" t="s">
        <v>36</v>
      </c>
      <c r="M2261" t="s">
        <v>5323</v>
      </c>
      <c r="N2261" t="s">
        <v>5324</v>
      </c>
      <c r="O2261" t="s">
        <v>51</v>
      </c>
      <c r="P2261" t="s">
        <v>55</v>
      </c>
      <c r="Q2261">
        <v>3</v>
      </c>
      <c r="R2261" s="5">
        <v>81.712000000000003</v>
      </c>
      <c r="S2261" s="5">
        <v>96.19</v>
      </c>
      <c r="T2261" s="5">
        <v>230.85599999999999</v>
      </c>
      <c r="U2261">
        <v>0.2</v>
      </c>
      <c r="V2261" s="5">
        <v>-14.28</v>
      </c>
      <c r="W2261" t="s">
        <v>139</v>
      </c>
      <c r="X2261" s="3">
        <v>41120</v>
      </c>
      <c r="Y2261" s="3">
        <v>41122</v>
      </c>
      <c r="Z2261">
        <v>5</v>
      </c>
      <c r="AA2261" t="s">
        <v>8399</v>
      </c>
      <c r="AB2261">
        <f t="shared" si="177"/>
        <v>2</v>
      </c>
      <c r="AC2261" t="str">
        <f t="shared" si="175"/>
        <v>Friday</v>
      </c>
      <c r="AD2261" s="5">
        <v>23.966000000000001</v>
      </c>
      <c r="AE2261">
        <v>2012</v>
      </c>
      <c r="AF2261">
        <v>30</v>
      </c>
      <c r="AG2261" s="14">
        <f t="shared" si="176"/>
        <v>-6.185674186505874E-2</v>
      </c>
      <c r="AH2261">
        <f t="shared" si="178"/>
        <v>1</v>
      </c>
      <c r="AI2261">
        <f t="shared" si="179"/>
        <v>2</v>
      </c>
    </row>
    <row r="2262" spans="1:35" x14ac:dyDescent="0.35">
      <c r="A2262">
        <v>2261</v>
      </c>
      <c r="B2262" t="s">
        <v>2365</v>
      </c>
      <c r="C2262" t="s">
        <v>2366</v>
      </c>
      <c r="D2262" t="s">
        <v>29</v>
      </c>
      <c r="E2262" t="s">
        <v>30</v>
      </c>
      <c r="F2262" t="s">
        <v>31</v>
      </c>
      <c r="G2262" t="s">
        <v>2354</v>
      </c>
      <c r="H2262" t="s">
        <v>2803</v>
      </c>
      <c r="I2262" t="s">
        <v>34</v>
      </c>
      <c r="J2262" t="s">
        <v>5353</v>
      </c>
      <c r="K2262" s="3">
        <v>41117</v>
      </c>
      <c r="L2262" t="s">
        <v>36</v>
      </c>
      <c r="M2262" t="s">
        <v>3289</v>
      </c>
      <c r="N2262" t="s">
        <v>3290</v>
      </c>
      <c r="O2262" t="s">
        <v>39</v>
      </c>
      <c r="P2262" t="s">
        <v>76</v>
      </c>
      <c r="Q2262">
        <v>4</v>
      </c>
      <c r="R2262" s="5">
        <v>8.35</v>
      </c>
      <c r="S2262" s="5">
        <v>15.25</v>
      </c>
      <c r="T2262" s="5">
        <v>61</v>
      </c>
      <c r="U2262">
        <v>0</v>
      </c>
      <c r="V2262" s="5">
        <v>27.6</v>
      </c>
      <c r="W2262" t="s">
        <v>139</v>
      </c>
      <c r="X2262" s="3">
        <v>41120</v>
      </c>
      <c r="Y2262" s="3">
        <v>41120</v>
      </c>
      <c r="Z2262">
        <v>3</v>
      </c>
      <c r="AA2262" t="s">
        <v>8400</v>
      </c>
      <c r="AB2262">
        <f t="shared" si="177"/>
        <v>0</v>
      </c>
      <c r="AC2262" t="str">
        <f t="shared" si="175"/>
        <v>Friday</v>
      </c>
      <c r="AD2262" s="5">
        <v>4.7039999999999997</v>
      </c>
      <c r="AE2262">
        <v>2012</v>
      </c>
      <c r="AF2262">
        <v>30</v>
      </c>
      <c r="AG2262" s="14">
        <f t="shared" si="176"/>
        <v>0.45245901639344266</v>
      </c>
      <c r="AH2262">
        <f t="shared" si="178"/>
        <v>0</v>
      </c>
      <c r="AI2262" t="str">
        <f t="shared" si="179"/>
        <v xml:space="preserve"> </v>
      </c>
    </row>
    <row r="2263" spans="1:35" x14ac:dyDescent="0.35">
      <c r="A2263">
        <v>2262</v>
      </c>
      <c r="B2263" t="s">
        <v>2365</v>
      </c>
      <c r="C2263" t="s">
        <v>2366</v>
      </c>
      <c r="D2263" t="s">
        <v>29</v>
      </c>
      <c r="E2263" t="s">
        <v>30</v>
      </c>
      <c r="F2263" t="s">
        <v>31</v>
      </c>
      <c r="G2263" t="s">
        <v>2354</v>
      </c>
      <c r="H2263" t="s">
        <v>2803</v>
      </c>
      <c r="I2263" t="s">
        <v>34</v>
      </c>
      <c r="J2263" t="s">
        <v>5353</v>
      </c>
      <c r="K2263" s="3">
        <v>41117</v>
      </c>
      <c r="L2263" t="s">
        <v>36</v>
      </c>
      <c r="M2263" t="s">
        <v>514</v>
      </c>
      <c r="N2263" t="s">
        <v>515</v>
      </c>
      <c r="O2263" t="s">
        <v>72</v>
      </c>
      <c r="P2263" t="s">
        <v>79</v>
      </c>
      <c r="Q2263">
        <v>1</v>
      </c>
      <c r="R2263" s="5">
        <v>17.259999999999998</v>
      </c>
      <c r="S2263" s="5">
        <v>24</v>
      </c>
      <c r="T2263" s="5">
        <v>24</v>
      </c>
      <c r="U2263">
        <v>0</v>
      </c>
      <c r="V2263" s="5">
        <v>6.74</v>
      </c>
      <c r="W2263" t="s">
        <v>139</v>
      </c>
      <c r="X2263" s="3">
        <v>41120</v>
      </c>
      <c r="Y2263" s="3">
        <v>41120</v>
      </c>
      <c r="Z2263">
        <v>3</v>
      </c>
      <c r="AA2263" t="s">
        <v>8400</v>
      </c>
      <c r="AB2263">
        <f t="shared" si="177"/>
        <v>0</v>
      </c>
      <c r="AC2263" t="str">
        <f t="shared" si="175"/>
        <v>Friday</v>
      </c>
      <c r="AD2263" s="5">
        <v>1.7490000000000001</v>
      </c>
      <c r="AE2263">
        <v>2012</v>
      </c>
      <c r="AF2263">
        <v>30</v>
      </c>
      <c r="AG2263" s="14">
        <f t="shared" si="176"/>
        <v>0.28083333333333332</v>
      </c>
      <c r="AH2263">
        <f t="shared" si="178"/>
        <v>0</v>
      </c>
      <c r="AI2263" t="str">
        <f t="shared" si="179"/>
        <v xml:space="preserve"> </v>
      </c>
    </row>
    <row r="2264" spans="1:35" x14ac:dyDescent="0.35">
      <c r="A2264">
        <v>2263</v>
      </c>
      <c r="B2264" t="s">
        <v>351</v>
      </c>
      <c r="C2264" t="s">
        <v>352</v>
      </c>
      <c r="D2264" t="s">
        <v>112</v>
      </c>
      <c r="E2264" t="s">
        <v>30</v>
      </c>
      <c r="F2264" t="s">
        <v>31</v>
      </c>
      <c r="G2264" t="s">
        <v>485</v>
      </c>
      <c r="H2264" t="s">
        <v>485</v>
      </c>
      <c r="I2264" t="s">
        <v>34</v>
      </c>
      <c r="J2264" t="s">
        <v>5354</v>
      </c>
      <c r="K2264" s="3">
        <v>40800</v>
      </c>
      <c r="L2264" t="s">
        <v>36</v>
      </c>
      <c r="M2264" t="s">
        <v>1054</v>
      </c>
      <c r="N2264" t="s">
        <v>1055</v>
      </c>
      <c r="O2264" t="s">
        <v>51</v>
      </c>
      <c r="P2264" t="s">
        <v>93</v>
      </c>
      <c r="Q2264">
        <v>4</v>
      </c>
      <c r="R2264" s="5">
        <v>33.572000000000003</v>
      </c>
      <c r="S2264" s="5">
        <v>48.14</v>
      </c>
      <c r="T2264" s="5">
        <v>154.048</v>
      </c>
      <c r="U2264">
        <v>0.2</v>
      </c>
      <c r="V2264" s="5">
        <v>19.760000000000002</v>
      </c>
      <c r="W2264" t="s">
        <v>41</v>
      </c>
      <c r="X2264" s="3">
        <v>40805</v>
      </c>
      <c r="Y2264" s="3">
        <v>40808</v>
      </c>
      <c r="Z2264">
        <v>8</v>
      </c>
      <c r="AA2264" t="s">
        <v>8399</v>
      </c>
      <c r="AB2264">
        <f t="shared" si="177"/>
        <v>3</v>
      </c>
      <c r="AC2264" t="str">
        <f t="shared" si="175"/>
        <v>Wednesday</v>
      </c>
      <c r="AD2264" s="5">
        <v>11.146000000000001</v>
      </c>
      <c r="AE2264">
        <v>2011</v>
      </c>
      <c r="AF2264">
        <v>38</v>
      </c>
      <c r="AG2264" s="14">
        <f t="shared" si="176"/>
        <v>0.12827170751973413</v>
      </c>
      <c r="AH2264">
        <f t="shared" si="178"/>
        <v>1</v>
      </c>
      <c r="AI2264">
        <f t="shared" si="179"/>
        <v>3</v>
      </c>
    </row>
    <row r="2265" spans="1:35" x14ac:dyDescent="0.35">
      <c r="A2265">
        <v>2264</v>
      </c>
      <c r="B2265" t="s">
        <v>351</v>
      </c>
      <c r="C2265" t="s">
        <v>352</v>
      </c>
      <c r="D2265" t="s">
        <v>112</v>
      </c>
      <c r="E2265" t="s">
        <v>30</v>
      </c>
      <c r="F2265" t="s">
        <v>31</v>
      </c>
      <c r="G2265" t="s">
        <v>485</v>
      </c>
      <c r="H2265" t="s">
        <v>485</v>
      </c>
      <c r="I2265" t="s">
        <v>34</v>
      </c>
      <c r="J2265" t="s">
        <v>5354</v>
      </c>
      <c r="K2265" s="3">
        <v>40800</v>
      </c>
      <c r="L2265" t="s">
        <v>36</v>
      </c>
      <c r="M2265" t="s">
        <v>3266</v>
      </c>
      <c r="N2265" t="s">
        <v>3267</v>
      </c>
      <c r="O2265" t="s">
        <v>72</v>
      </c>
      <c r="P2265" t="s">
        <v>178</v>
      </c>
      <c r="Q2265">
        <v>5</v>
      </c>
      <c r="R2265" s="5">
        <v>38.28</v>
      </c>
      <c r="S2265" s="5">
        <v>59.8</v>
      </c>
      <c r="T2265" s="5">
        <v>299</v>
      </c>
      <c r="U2265">
        <v>0</v>
      </c>
      <c r="V2265" s="5">
        <v>107.6</v>
      </c>
      <c r="W2265" t="s">
        <v>41</v>
      </c>
      <c r="X2265" s="3">
        <v>40805</v>
      </c>
      <c r="Y2265" s="3">
        <v>40808</v>
      </c>
      <c r="Z2265">
        <v>8</v>
      </c>
      <c r="AA2265" t="s">
        <v>8399</v>
      </c>
      <c r="AB2265">
        <f t="shared" si="177"/>
        <v>3</v>
      </c>
      <c r="AC2265" t="str">
        <f t="shared" si="175"/>
        <v>Wednesday</v>
      </c>
      <c r="AD2265" s="5">
        <v>0.72799999999999998</v>
      </c>
      <c r="AE2265">
        <v>2011</v>
      </c>
      <c r="AF2265">
        <v>38</v>
      </c>
      <c r="AG2265" s="14">
        <f t="shared" si="176"/>
        <v>0.35986622073578595</v>
      </c>
      <c r="AH2265">
        <f t="shared" si="178"/>
        <v>1</v>
      </c>
      <c r="AI2265">
        <f t="shared" si="179"/>
        <v>3</v>
      </c>
    </row>
    <row r="2266" spans="1:35" x14ac:dyDescent="0.35">
      <c r="A2266">
        <v>2265</v>
      </c>
      <c r="B2266" t="s">
        <v>351</v>
      </c>
      <c r="C2266" t="s">
        <v>352</v>
      </c>
      <c r="D2266" t="s">
        <v>112</v>
      </c>
      <c r="E2266" t="s">
        <v>30</v>
      </c>
      <c r="F2266" t="s">
        <v>31</v>
      </c>
      <c r="G2266" t="s">
        <v>485</v>
      </c>
      <c r="H2266" t="s">
        <v>485</v>
      </c>
      <c r="I2266" t="s">
        <v>34</v>
      </c>
      <c r="J2266" t="s">
        <v>5354</v>
      </c>
      <c r="K2266" s="3">
        <v>40800</v>
      </c>
      <c r="L2266" t="s">
        <v>36</v>
      </c>
      <c r="M2266" t="s">
        <v>2521</v>
      </c>
      <c r="N2266" t="s">
        <v>2522</v>
      </c>
      <c r="O2266" t="s">
        <v>72</v>
      </c>
      <c r="P2266" t="s">
        <v>162</v>
      </c>
      <c r="Q2266">
        <v>3</v>
      </c>
      <c r="R2266" s="5">
        <v>177.72965221333337</v>
      </c>
      <c r="S2266" s="5">
        <v>199.68959139612562</v>
      </c>
      <c r="T2266" s="5">
        <v>597.87063664000016</v>
      </c>
      <c r="U2266">
        <v>2E-3</v>
      </c>
      <c r="V2266" s="5">
        <v>64.68168</v>
      </c>
      <c r="W2266" t="s">
        <v>41</v>
      </c>
      <c r="X2266" s="3">
        <v>40805</v>
      </c>
      <c r="Y2266" s="3">
        <v>40805</v>
      </c>
      <c r="Z2266">
        <v>5</v>
      </c>
      <c r="AA2266" t="s">
        <v>8400</v>
      </c>
      <c r="AB2266">
        <f t="shared" si="177"/>
        <v>0</v>
      </c>
      <c r="AC2266" t="str">
        <f t="shared" si="175"/>
        <v>Wednesday</v>
      </c>
      <c r="AD2266" s="5">
        <v>58.984999999999999</v>
      </c>
      <c r="AE2266">
        <v>2011</v>
      </c>
      <c r="AF2266">
        <v>38</v>
      </c>
      <c r="AG2266" s="14">
        <f t="shared" si="176"/>
        <v>0.10818674816262504</v>
      </c>
      <c r="AH2266">
        <f t="shared" si="178"/>
        <v>0</v>
      </c>
      <c r="AI2266" t="str">
        <f t="shared" si="179"/>
        <v xml:space="preserve"> </v>
      </c>
    </row>
    <row r="2267" spans="1:35" x14ac:dyDescent="0.35">
      <c r="A2267">
        <v>2266</v>
      </c>
      <c r="B2267" t="s">
        <v>1725</v>
      </c>
      <c r="C2267" t="s">
        <v>1726</v>
      </c>
      <c r="D2267" t="s">
        <v>112</v>
      </c>
      <c r="E2267" t="s">
        <v>30</v>
      </c>
      <c r="F2267" t="s">
        <v>31</v>
      </c>
      <c r="G2267" t="s">
        <v>414</v>
      </c>
      <c r="H2267" t="s">
        <v>5355</v>
      </c>
      <c r="I2267" t="s">
        <v>34</v>
      </c>
      <c r="J2267" t="s">
        <v>5356</v>
      </c>
      <c r="K2267" s="3">
        <v>41043</v>
      </c>
      <c r="L2267" t="s">
        <v>36</v>
      </c>
      <c r="M2267" t="s">
        <v>2105</v>
      </c>
      <c r="N2267" t="s">
        <v>2106</v>
      </c>
      <c r="O2267" t="s">
        <v>51</v>
      </c>
      <c r="P2267" t="s">
        <v>52</v>
      </c>
      <c r="Q2267">
        <v>1</v>
      </c>
      <c r="R2267" s="5">
        <v>11.181599999999996</v>
      </c>
      <c r="S2267" s="5">
        <v>17.229333333333329</v>
      </c>
      <c r="T2267" s="5">
        <v>10.337599999999997</v>
      </c>
      <c r="U2267">
        <v>0.4</v>
      </c>
      <c r="V2267" s="5">
        <v>-0.84399999999999997</v>
      </c>
      <c r="W2267" t="s">
        <v>155</v>
      </c>
      <c r="X2267" s="3">
        <v>41045</v>
      </c>
      <c r="Y2267" s="3">
        <v>41045</v>
      </c>
      <c r="Z2267">
        <v>2</v>
      </c>
      <c r="AA2267" t="s">
        <v>8400</v>
      </c>
      <c r="AB2267">
        <f t="shared" si="177"/>
        <v>0</v>
      </c>
      <c r="AC2267" t="str">
        <f t="shared" si="175"/>
        <v>Monday</v>
      </c>
      <c r="AD2267" s="5">
        <v>0.55700000000000005</v>
      </c>
      <c r="AE2267">
        <v>2012</v>
      </c>
      <c r="AF2267">
        <v>20</v>
      </c>
      <c r="AG2267" s="14">
        <f t="shared" si="176"/>
        <v>-8.1643708404271806E-2</v>
      </c>
      <c r="AH2267">
        <f t="shared" si="178"/>
        <v>0</v>
      </c>
      <c r="AI2267" t="str">
        <f t="shared" si="179"/>
        <v xml:space="preserve"> </v>
      </c>
    </row>
    <row r="2268" spans="1:35" x14ac:dyDescent="0.35">
      <c r="A2268">
        <v>2267</v>
      </c>
      <c r="B2268" t="s">
        <v>1725</v>
      </c>
      <c r="C2268" t="s">
        <v>1726</v>
      </c>
      <c r="D2268" t="s">
        <v>112</v>
      </c>
      <c r="E2268" t="s">
        <v>30</v>
      </c>
      <c r="F2268" t="s">
        <v>31</v>
      </c>
      <c r="G2268" t="s">
        <v>414</v>
      </c>
      <c r="H2268" t="s">
        <v>5355</v>
      </c>
      <c r="I2268" t="s">
        <v>34</v>
      </c>
      <c r="J2268" t="s">
        <v>5356</v>
      </c>
      <c r="K2268" s="3">
        <v>41043</v>
      </c>
      <c r="L2268" t="s">
        <v>36</v>
      </c>
      <c r="M2268" t="s">
        <v>3103</v>
      </c>
      <c r="N2268" t="s">
        <v>3104</v>
      </c>
      <c r="O2268" t="s">
        <v>39</v>
      </c>
      <c r="P2268" t="s">
        <v>40</v>
      </c>
      <c r="Q2268">
        <v>4</v>
      </c>
      <c r="R2268" s="5">
        <v>1.46</v>
      </c>
      <c r="S2268" s="5">
        <v>3</v>
      </c>
      <c r="T2268" s="5">
        <v>12</v>
      </c>
      <c r="U2268">
        <v>0</v>
      </c>
      <c r="V2268" s="5">
        <v>6.16</v>
      </c>
      <c r="W2268" t="s">
        <v>155</v>
      </c>
      <c r="X2268" s="3">
        <v>41045</v>
      </c>
      <c r="Y2268" s="3">
        <v>41047</v>
      </c>
      <c r="Z2268">
        <v>4</v>
      </c>
      <c r="AA2268" t="s">
        <v>8399</v>
      </c>
      <c r="AB2268">
        <f t="shared" si="177"/>
        <v>2</v>
      </c>
      <c r="AC2268" t="str">
        <f t="shared" si="175"/>
        <v>Monday</v>
      </c>
      <c r="AD2268" s="5">
        <v>2.7450000000000001</v>
      </c>
      <c r="AE2268">
        <v>2012</v>
      </c>
      <c r="AF2268">
        <v>20</v>
      </c>
      <c r="AG2268" s="14">
        <f t="shared" si="176"/>
        <v>0.51333333333333331</v>
      </c>
      <c r="AH2268">
        <f t="shared" si="178"/>
        <v>1</v>
      </c>
      <c r="AI2268">
        <f t="shared" si="179"/>
        <v>2</v>
      </c>
    </row>
    <row r="2269" spans="1:35" x14ac:dyDescent="0.35">
      <c r="A2269">
        <v>2268</v>
      </c>
      <c r="B2269" t="s">
        <v>1758</v>
      </c>
      <c r="C2269" t="s">
        <v>1759</v>
      </c>
      <c r="D2269" t="s">
        <v>29</v>
      </c>
      <c r="E2269" t="s">
        <v>84</v>
      </c>
      <c r="F2269" t="s">
        <v>463</v>
      </c>
      <c r="G2269" t="s">
        <v>463</v>
      </c>
      <c r="H2269" t="s">
        <v>464</v>
      </c>
      <c r="I2269" t="s">
        <v>34</v>
      </c>
      <c r="J2269" t="s">
        <v>5357</v>
      </c>
      <c r="K2269" s="3">
        <v>40935</v>
      </c>
      <c r="L2269" t="s">
        <v>136</v>
      </c>
      <c r="M2269" t="s">
        <v>3720</v>
      </c>
      <c r="N2269" t="s">
        <v>3721</v>
      </c>
      <c r="O2269" t="s">
        <v>39</v>
      </c>
      <c r="P2269" t="s">
        <v>61</v>
      </c>
      <c r="Q2269">
        <v>5</v>
      </c>
      <c r="R2269" s="5">
        <v>33.22</v>
      </c>
      <c r="S2269" s="5">
        <v>34.6</v>
      </c>
      <c r="T2269" s="5">
        <v>173</v>
      </c>
      <c r="U2269">
        <v>0</v>
      </c>
      <c r="V2269" s="5">
        <v>6.9</v>
      </c>
      <c r="W2269" t="s">
        <v>41</v>
      </c>
      <c r="X2269" s="3">
        <v>40940</v>
      </c>
      <c r="Y2269" s="3">
        <v>40940</v>
      </c>
      <c r="Z2269">
        <v>5</v>
      </c>
      <c r="AA2269" t="s">
        <v>8400</v>
      </c>
      <c r="AB2269">
        <f t="shared" si="177"/>
        <v>0</v>
      </c>
      <c r="AC2269" t="str">
        <f t="shared" si="175"/>
        <v>Friday</v>
      </c>
      <c r="AD2269" s="5">
        <v>17.774999999999999</v>
      </c>
      <c r="AE2269">
        <v>2012</v>
      </c>
      <c r="AF2269">
        <v>4</v>
      </c>
      <c r="AG2269" s="14">
        <f t="shared" si="176"/>
        <v>3.9884393063583816E-2</v>
      </c>
      <c r="AH2269">
        <f t="shared" si="178"/>
        <v>0</v>
      </c>
      <c r="AI2269" t="str">
        <f t="shared" si="179"/>
        <v xml:space="preserve"> </v>
      </c>
    </row>
    <row r="2270" spans="1:35" x14ac:dyDescent="0.35">
      <c r="A2270">
        <v>2269</v>
      </c>
      <c r="B2270" t="s">
        <v>4858</v>
      </c>
      <c r="C2270" t="s">
        <v>4859</v>
      </c>
      <c r="D2270" t="s">
        <v>29</v>
      </c>
      <c r="E2270" t="s">
        <v>44</v>
      </c>
      <c r="F2270" t="s">
        <v>67</v>
      </c>
      <c r="G2270" t="s">
        <v>68</v>
      </c>
      <c r="H2270" t="s">
        <v>1921</v>
      </c>
      <c r="I2270" t="s">
        <v>34</v>
      </c>
      <c r="J2270" t="s">
        <v>5358</v>
      </c>
      <c r="K2270" s="3">
        <v>41603</v>
      </c>
      <c r="L2270" t="s">
        <v>36</v>
      </c>
      <c r="M2270" t="s">
        <v>3671</v>
      </c>
      <c r="N2270" t="s">
        <v>3672</v>
      </c>
      <c r="O2270" t="s">
        <v>39</v>
      </c>
      <c r="P2270" t="s">
        <v>64</v>
      </c>
      <c r="Q2270">
        <v>5</v>
      </c>
      <c r="R2270" s="5">
        <v>4.4799999999999995</v>
      </c>
      <c r="S2270" s="5">
        <v>8</v>
      </c>
      <c r="T2270" s="5">
        <v>40</v>
      </c>
      <c r="U2270">
        <v>0</v>
      </c>
      <c r="V2270" s="5">
        <v>17.600000000000001</v>
      </c>
      <c r="W2270" t="s">
        <v>41</v>
      </c>
      <c r="X2270" s="3">
        <v>41608</v>
      </c>
      <c r="Y2270" s="3">
        <v>41608</v>
      </c>
      <c r="Z2270">
        <v>5</v>
      </c>
      <c r="AA2270" t="s">
        <v>8400</v>
      </c>
      <c r="AB2270">
        <f t="shared" si="177"/>
        <v>0</v>
      </c>
      <c r="AC2270" t="str">
        <f t="shared" si="175"/>
        <v>Monday</v>
      </c>
      <c r="AD2270" s="5">
        <v>3.4129999999999998</v>
      </c>
      <c r="AE2270">
        <v>2013</v>
      </c>
      <c r="AF2270">
        <v>48</v>
      </c>
      <c r="AG2270" s="14">
        <f t="shared" si="176"/>
        <v>0.44000000000000006</v>
      </c>
      <c r="AH2270">
        <f t="shared" si="178"/>
        <v>0</v>
      </c>
      <c r="AI2270" t="str">
        <f t="shared" si="179"/>
        <v xml:space="preserve"> </v>
      </c>
    </row>
    <row r="2271" spans="1:35" x14ac:dyDescent="0.35">
      <c r="A2271">
        <v>2270</v>
      </c>
      <c r="B2271" t="s">
        <v>4858</v>
      </c>
      <c r="C2271" t="s">
        <v>4859</v>
      </c>
      <c r="D2271" t="s">
        <v>29</v>
      </c>
      <c r="E2271" t="s">
        <v>44</v>
      </c>
      <c r="F2271" t="s">
        <v>67</v>
      </c>
      <c r="G2271" t="s">
        <v>68</v>
      </c>
      <c r="H2271" t="s">
        <v>1921</v>
      </c>
      <c r="I2271" t="s">
        <v>34</v>
      </c>
      <c r="J2271" t="s">
        <v>5358</v>
      </c>
      <c r="K2271" s="3">
        <v>41603</v>
      </c>
      <c r="L2271" t="s">
        <v>36</v>
      </c>
      <c r="M2271" t="s">
        <v>5359</v>
      </c>
      <c r="N2271" t="s">
        <v>5360</v>
      </c>
      <c r="O2271" t="s">
        <v>51</v>
      </c>
      <c r="P2271" t="s">
        <v>93</v>
      </c>
      <c r="Q2271">
        <v>2</v>
      </c>
      <c r="R2271" s="5">
        <v>63.62</v>
      </c>
      <c r="S2271" s="5">
        <v>99.5</v>
      </c>
      <c r="T2271" s="5">
        <v>199</v>
      </c>
      <c r="U2271">
        <v>0</v>
      </c>
      <c r="V2271" s="5">
        <v>71.760000000000005</v>
      </c>
      <c r="W2271" t="s">
        <v>41</v>
      </c>
      <c r="X2271" s="3">
        <v>41608</v>
      </c>
      <c r="Y2271" s="3">
        <v>41608</v>
      </c>
      <c r="Z2271">
        <v>5</v>
      </c>
      <c r="AA2271" t="s">
        <v>8400</v>
      </c>
      <c r="AB2271">
        <f t="shared" si="177"/>
        <v>0</v>
      </c>
      <c r="AC2271" t="str">
        <f t="shared" si="175"/>
        <v>Monday</v>
      </c>
      <c r="AD2271" s="5">
        <v>11.115</v>
      </c>
      <c r="AE2271">
        <v>2013</v>
      </c>
      <c r="AF2271">
        <v>48</v>
      </c>
      <c r="AG2271" s="14">
        <f t="shared" si="176"/>
        <v>0.3606030150753769</v>
      </c>
      <c r="AH2271">
        <f t="shared" si="178"/>
        <v>0</v>
      </c>
      <c r="AI2271" t="str">
        <f t="shared" si="179"/>
        <v xml:space="preserve"> </v>
      </c>
    </row>
    <row r="2272" spans="1:35" x14ac:dyDescent="0.35">
      <c r="A2272">
        <v>2271</v>
      </c>
      <c r="B2272" t="s">
        <v>1577</v>
      </c>
      <c r="C2272" t="s">
        <v>1578</v>
      </c>
      <c r="D2272" t="s">
        <v>29</v>
      </c>
      <c r="E2272" t="s">
        <v>44</v>
      </c>
      <c r="F2272" t="s">
        <v>133</v>
      </c>
      <c r="G2272" t="s">
        <v>134</v>
      </c>
      <c r="H2272" t="s">
        <v>2778</v>
      </c>
      <c r="I2272" t="s">
        <v>34</v>
      </c>
      <c r="J2272" t="s">
        <v>5361</v>
      </c>
      <c r="K2272" s="3">
        <v>41472</v>
      </c>
      <c r="L2272" t="s">
        <v>36</v>
      </c>
      <c r="M2272" t="s">
        <v>1316</v>
      </c>
      <c r="N2272" t="s">
        <v>1317</v>
      </c>
      <c r="O2272" t="s">
        <v>39</v>
      </c>
      <c r="P2272" t="s">
        <v>58</v>
      </c>
      <c r="Q2272">
        <v>3</v>
      </c>
      <c r="R2272" s="5">
        <v>4.8466666666666676</v>
      </c>
      <c r="S2272" s="5">
        <v>8.6666666666666679</v>
      </c>
      <c r="T2272" s="5">
        <v>26.000000000000004</v>
      </c>
      <c r="U2272">
        <v>0</v>
      </c>
      <c r="V2272" s="5">
        <v>11.46</v>
      </c>
      <c r="W2272" t="s">
        <v>242</v>
      </c>
      <c r="X2272" s="3">
        <v>41472</v>
      </c>
      <c r="Y2272" s="3">
        <v>41472</v>
      </c>
      <c r="Z2272">
        <v>0</v>
      </c>
      <c r="AA2272" t="s">
        <v>8400</v>
      </c>
      <c r="AB2272">
        <f t="shared" si="177"/>
        <v>0</v>
      </c>
      <c r="AC2272" t="str">
        <f t="shared" si="175"/>
        <v>Wednesday</v>
      </c>
      <c r="AD2272" s="5">
        <v>4.3970000000000002</v>
      </c>
      <c r="AE2272">
        <v>2013</v>
      </c>
      <c r="AF2272">
        <v>29</v>
      </c>
      <c r="AG2272" s="14">
        <f t="shared" si="176"/>
        <v>0.44076923076923075</v>
      </c>
      <c r="AH2272">
        <f t="shared" si="178"/>
        <v>0</v>
      </c>
      <c r="AI2272" t="str">
        <f t="shared" si="179"/>
        <v xml:space="preserve"> </v>
      </c>
    </row>
    <row r="2273" spans="1:35" x14ac:dyDescent="0.35">
      <c r="A2273">
        <v>2272</v>
      </c>
      <c r="B2273" t="s">
        <v>4517</v>
      </c>
      <c r="C2273" t="s">
        <v>4518</v>
      </c>
      <c r="D2273" t="s">
        <v>96</v>
      </c>
      <c r="E2273" t="s">
        <v>84</v>
      </c>
      <c r="F2273" t="s">
        <v>463</v>
      </c>
      <c r="G2273" t="s">
        <v>523</v>
      </c>
      <c r="H2273" t="s">
        <v>523</v>
      </c>
      <c r="I2273" t="s">
        <v>34</v>
      </c>
      <c r="J2273" t="s">
        <v>5362</v>
      </c>
      <c r="K2273" s="3">
        <v>41998</v>
      </c>
      <c r="L2273" t="s">
        <v>36</v>
      </c>
      <c r="M2273" t="s">
        <v>5363</v>
      </c>
      <c r="N2273" t="s">
        <v>291</v>
      </c>
      <c r="O2273" t="s">
        <v>72</v>
      </c>
      <c r="P2273" t="s">
        <v>178</v>
      </c>
      <c r="Q2273">
        <v>2</v>
      </c>
      <c r="R2273" s="5">
        <v>258.64</v>
      </c>
      <c r="S2273" s="5">
        <v>424</v>
      </c>
      <c r="T2273" s="5">
        <v>848</v>
      </c>
      <c r="U2273">
        <v>0</v>
      </c>
      <c r="V2273" s="5">
        <v>330.72</v>
      </c>
      <c r="W2273" t="s">
        <v>155</v>
      </c>
      <c r="X2273" s="3">
        <v>42000</v>
      </c>
      <c r="Y2273" s="3">
        <v>42000</v>
      </c>
      <c r="Z2273">
        <v>2</v>
      </c>
      <c r="AA2273" t="s">
        <v>8400</v>
      </c>
      <c r="AB2273">
        <f t="shared" si="177"/>
        <v>0</v>
      </c>
      <c r="AC2273" t="str">
        <f t="shared" si="175"/>
        <v>Thursday</v>
      </c>
      <c r="AD2273" s="5">
        <v>85.072999999999993</v>
      </c>
      <c r="AE2273">
        <v>2014</v>
      </c>
      <c r="AF2273">
        <v>52</v>
      </c>
      <c r="AG2273" s="14">
        <f t="shared" si="176"/>
        <v>0.39</v>
      </c>
      <c r="AH2273">
        <f t="shared" si="178"/>
        <v>0</v>
      </c>
      <c r="AI2273" t="str">
        <f t="shared" si="179"/>
        <v xml:space="preserve"> </v>
      </c>
    </row>
    <row r="2274" spans="1:35" x14ac:dyDescent="0.35">
      <c r="A2274">
        <v>2273</v>
      </c>
      <c r="B2274" t="s">
        <v>4112</v>
      </c>
      <c r="C2274" t="s">
        <v>4113</v>
      </c>
      <c r="D2274" t="s">
        <v>112</v>
      </c>
      <c r="E2274" t="s">
        <v>44</v>
      </c>
      <c r="F2274" t="s">
        <v>570</v>
      </c>
      <c r="G2274" t="s">
        <v>1426</v>
      </c>
      <c r="H2274" t="s">
        <v>1427</v>
      </c>
      <c r="I2274" t="s">
        <v>34</v>
      </c>
      <c r="J2274" t="s">
        <v>5364</v>
      </c>
      <c r="K2274" s="3">
        <v>41087</v>
      </c>
      <c r="L2274" t="s">
        <v>136</v>
      </c>
      <c r="M2274" t="s">
        <v>5365</v>
      </c>
      <c r="N2274" t="s">
        <v>5366</v>
      </c>
      <c r="O2274" t="s">
        <v>39</v>
      </c>
      <c r="P2274" t="s">
        <v>165</v>
      </c>
      <c r="Q2274">
        <v>2</v>
      </c>
      <c r="R2274" s="5">
        <v>13.541600000000001</v>
      </c>
      <c r="S2274" s="5">
        <v>17.16266666666667</v>
      </c>
      <c r="T2274" s="5">
        <v>20.595200000000002</v>
      </c>
      <c r="U2274">
        <v>0.4</v>
      </c>
      <c r="V2274" s="5">
        <v>-6.4880000000000004</v>
      </c>
      <c r="W2274" t="s">
        <v>41</v>
      </c>
      <c r="X2274" s="3">
        <v>41092</v>
      </c>
      <c r="Y2274" s="3">
        <v>41092</v>
      </c>
      <c r="Z2274">
        <v>5</v>
      </c>
      <c r="AA2274" t="s">
        <v>8400</v>
      </c>
      <c r="AB2274">
        <f t="shared" si="177"/>
        <v>0</v>
      </c>
      <c r="AC2274" t="str">
        <f t="shared" si="175"/>
        <v>Wednesday</v>
      </c>
      <c r="AD2274" s="5">
        <v>2.5920000000000001</v>
      </c>
      <c r="AE2274">
        <v>2012</v>
      </c>
      <c r="AF2274">
        <v>26</v>
      </c>
      <c r="AG2274" s="14">
        <f t="shared" si="176"/>
        <v>-0.31502486016159104</v>
      </c>
      <c r="AH2274">
        <f t="shared" si="178"/>
        <v>0</v>
      </c>
      <c r="AI2274" t="str">
        <f t="shared" si="179"/>
        <v xml:space="preserve"> </v>
      </c>
    </row>
    <row r="2275" spans="1:35" x14ac:dyDescent="0.35">
      <c r="A2275">
        <v>2274</v>
      </c>
      <c r="B2275" t="s">
        <v>4580</v>
      </c>
      <c r="C2275" t="s">
        <v>4581</v>
      </c>
      <c r="D2275" t="s">
        <v>29</v>
      </c>
      <c r="E2275" t="s">
        <v>199</v>
      </c>
      <c r="F2275" t="s">
        <v>212</v>
      </c>
      <c r="G2275" t="s">
        <v>3491</v>
      </c>
      <c r="H2275" t="s">
        <v>3492</v>
      </c>
      <c r="I2275" t="s">
        <v>34</v>
      </c>
      <c r="J2275" t="s">
        <v>5367</v>
      </c>
      <c r="K2275" s="3">
        <v>41556</v>
      </c>
      <c r="L2275" t="s">
        <v>136</v>
      </c>
      <c r="M2275" t="s">
        <v>3148</v>
      </c>
      <c r="N2275" t="s">
        <v>2389</v>
      </c>
      <c r="O2275" t="s">
        <v>39</v>
      </c>
      <c r="P2275" t="s">
        <v>90</v>
      </c>
      <c r="Q2275">
        <v>3</v>
      </c>
      <c r="R2275" s="5">
        <v>6.7818666666666658</v>
      </c>
      <c r="S2275" s="5">
        <v>8.3573333333333313</v>
      </c>
      <c r="T2275" s="5">
        <v>20.057599999999997</v>
      </c>
      <c r="U2275">
        <v>0.2</v>
      </c>
      <c r="V2275" s="5">
        <v>-0.28799999999999998</v>
      </c>
      <c r="W2275" t="s">
        <v>139</v>
      </c>
      <c r="X2275" s="3">
        <v>41559</v>
      </c>
      <c r="Y2275" s="3">
        <v>41559</v>
      </c>
      <c r="Z2275">
        <v>3</v>
      </c>
      <c r="AA2275" t="s">
        <v>8400</v>
      </c>
      <c r="AB2275">
        <f t="shared" si="177"/>
        <v>0</v>
      </c>
      <c r="AC2275" t="str">
        <f t="shared" si="175"/>
        <v>Wednesday</v>
      </c>
      <c r="AD2275" s="5">
        <v>0.85599999999999998</v>
      </c>
      <c r="AE2275">
        <v>2013</v>
      </c>
      <c r="AF2275">
        <v>41</v>
      </c>
      <c r="AG2275" s="14">
        <f t="shared" si="176"/>
        <v>-1.4358647096362477E-2</v>
      </c>
      <c r="AH2275">
        <f t="shared" si="178"/>
        <v>0</v>
      </c>
      <c r="AI2275" t="str">
        <f t="shared" si="179"/>
        <v xml:space="preserve"> </v>
      </c>
    </row>
    <row r="2276" spans="1:35" x14ac:dyDescent="0.35">
      <c r="A2276">
        <v>2275</v>
      </c>
      <c r="B2276" t="s">
        <v>4580</v>
      </c>
      <c r="C2276" t="s">
        <v>4581</v>
      </c>
      <c r="D2276" t="s">
        <v>29</v>
      </c>
      <c r="E2276" t="s">
        <v>199</v>
      </c>
      <c r="F2276" t="s">
        <v>212</v>
      </c>
      <c r="G2276" t="s">
        <v>3491</v>
      </c>
      <c r="H2276" t="s">
        <v>3492</v>
      </c>
      <c r="I2276" t="s">
        <v>34</v>
      </c>
      <c r="J2276" t="s">
        <v>5367</v>
      </c>
      <c r="K2276" s="3">
        <v>41556</v>
      </c>
      <c r="L2276" t="s">
        <v>136</v>
      </c>
      <c r="M2276" t="s">
        <v>5368</v>
      </c>
      <c r="N2276" t="s">
        <v>5369</v>
      </c>
      <c r="O2276" t="s">
        <v>39</v>
      </c>
      <c r="P2276" t="s">
        <v>40</v>
      </c>
      <c r="Q2276">
        <v>5</v>
      </c>
      <c r="R2276" s="5">
        <v>2.1168000000000005</v>
      </c>
      <c r="S2276" s="5">
        <v>4.1909999999999998</v>
      </c>
      <c r="T2276" s="5">
        <v>16.763999999999999</v>
      </c>
      <c r="U2276">
        <v>0.2</v>
      </c>
      <c r="V2276" s="5">
        <v>6.18</v>
      </c>
      <c r="W2276" t="s">
        <v>139</v>
      </c>
      <c r="X2276" s="3">
        <v>41559</v>
      </c>
      <c r="Y2276" s="3">
        <v>41559</v>
      </c>
      <c r="Z2276">
        <v>3</v>
      </c>
      <c r="AA2276" t="s">
        <v>8400</v>
      </c>
      <c r="AB2276">
        <f t="shared" si="177"/>
        <v>0</v>
      </c>
      <c r="AC2276" t="str">
        <f t="shared" si="175"/>
        <v>Wednesday</v>
      </c>
      <c r="AD2276" s="5">
        <v>3.1139999999999999</v>
      </c>
      <c r="AE2276">
        <v>2013</v>
      </c>
      <c r="AF2276">
        <v>41</v>
      </c>
      <c r="AG2276" s="14">
        <f t="shared" si="176"/>
        <v>0.36864710093056552</v>
      </c>
      <c r="AH2276">
        <f t="shared" si="178"/>
        <v>0</v>
      </c>
      <c r="AI2276" t="str">
        <f t="shared" si="179"/>
        <v xml:space="preserve"> </v>
      </c>
    </row>
    <row r="2277" spans="1:35" x14ac:dyDescent="0.35">
      <c r="A2277">
        <v>2276</v>
      </c>
      <c r="B2277" t="s">
        <v>1619</v>
      </c>
      <c r="C2277" t="s">
        <v>1620</v>
      </c>
      <c r="D2277" t="s">
        <v>112</v>
      </c>
      <c r="E2277" t="s">
        <v>44</v>
      </c>
      <c r="F2277" t="s">
        <v>67</v>
      </c>
      <c r="G2277" t="s">
        <v>68</v>
      </c>
      <c r="H2277" t="s">
        <v>4956</v>
      </c>
      <c r="I2277" t="s">
        <v>34</v>
      </c>
      <c r="J2277" t="s">
        <v>5370</v>
      </c>
      <c r="K2277" s="3">
        <v>40809</v>
      </c>
      <c r="L2277" t="s">
        <v>136</v>
      </c>
      <c r="M2277" t="s">
        <v>5325</v>
      </c>
      <c r="N2277" t="s">
        <v>5326</v>
      </c>
      <c r="O2277" t="s">
        <v>51</v>
      </c>
      <c r="P2277" t="s">
        <v>52</v>
      </c>
      <c r="Q2277">
        <v>3</v>
      </c>
      <c r="R2277" s="5">
        <v>69.12</v>
      </c>
      <c r="S2277" s="5">
        <v>72</v>
      </c>
      <c r="T2277" s="5">
        <v>216</v>
      </c>
      <c r="U2277">
        <v>0</v>
      </c>
      <c r="V2277" s="5">
        <v>8.64</v>
      </c>
      <c r="W2277" t="s">
        <v>139</v>
      </c>
      <c r="X2277" s="3">
        <v>40812</v>
      </c>
      <c r="Y2277" s="3">
        <v>40814</v>
      </c>
      <c r="Z2277">
        <v>5</v>
      </c>
      <c r="AA2277" t="s">
        <v>8399</v>
      </c>
      <c r="AB2277">
        <f t="shared" si="177"/>
        <v>2</v>
      </c>
      <c r="AC2277" t="str">
        <f t="shared" si="175"/>
        <v>Friday</v>
      </c>
      <c r="AD2277" s="5">
        <v>20.741</v>
      </c>
      <c r="AE2277">
        <v>2011</v>
      </c>
      <c r="AF2277">
        <v>39</v>
      </c>
      <c r="AG2277" s="14">
        <f t="shared" si="176"/>
        <v>0.04</v>
      </c>
      <c r="AH2277">
        <f t="shared" si="178"/>
        <v>1</v>
      </c>
      <c r="AI2277">
        <f t="shared" si="179"/>
        <v>2</v>
      </c>
    </row>
    <row r="2278" spans="1:35" x14ac:dyDescent="0.35">
      <c r="A2278">
        <v>2277</v>
      </c>
      <c r="B2278" t="s">
        <v>1619</v>
      </c>
      <c r="C2278" t="s">
        <v>1620</v>
      </c>
      <c r="D2278" t="s">
        <v>112</v>
      </c>
      <c r="E2278" t="s">
        <v>44</v>
      </c>
      <c r="F2278" t="s">
        <v>67</v>
      </c>
      <c r="G2278" t="s">
        <v>68</v>
      </c>
      <c r="H2278" t="s">
        <v>4956</v>
      </c>
      <c r="I2278" t="s">
        <v>34</v>
      </c>
      <c r="J2278" t="s">
        <v>5370</v>
      </c>
      <c r="K2278" s="3">
        <v>40809</v>
      </c>
      <c r="L2278" t="s">
        <v>136</v>
      </c>
      <c r="M2278" t="s">
        <v>3692</v>
      </c>
      <c r="N2278" t="s">
        <v>3693</v>
      </c>
      <c r="O2278" t="s">
        <v>39</v>
      </c>
      <c r="P2278" t="s">
        <v>183</v>
      </c>
      <c r="Q2278">
        <v>2</v>
      </c>
      <c r="R2278" s="5">
        <v>139.78</v>
      </c>
      <c r="S2278" s="5">
        <v>205.5</v>
      </c>
      <c r="T2278" s="5">
        <v>411</v>
      </c>
      <c r="U2278">
        <v>0</v>
      </c>
      <c r="V2278" s="5">
        <v>131.44</v>
      </c>
      <c r="W2278" t="s">
        <v>139</v>
      </c>
      <c r="X2278" s="3">
        <v>40812</v>
      </c>
      <c r="Y2278" s="3">
        <v>40814</v>
      </c>
      <c r="Z2278">
        <v>5</v>
      </c>
      <c r="AA2278" t="s">
        <v>8399</v>
      </c>
      <c r="AB2278">
        <f t="shared" si="177"/>
        <v>2</v>
      </c>
      <c r="AC2278" t="str">
        <f t="shared" si="175"/>
        <v>Friday</v>
      </c>
      <c r="AD2278" s="5">
        <v>63.31</v>
      </c>
      <c r="AE2278">
        <v>2011</v>
      </c>
      <c r="AF2278">
        <v>39</v>
      </c>
      <c r="AG2278" s="14">
        <f t="shared" si="176"/>
        <v>0.3198053527980535</v>
      </c>
      <c r="AH2278">
        <f t="shared" si="178"/>
        <v>1</v>
      </c>
      <c r="AI2278">
        <f t="shared" si="179"/>
        <v>2</v>
      </c>
    </row>
    <row r="2279" spans="1:35" x14ac:dyDescent="0.35">
      <c r="A2279">
        <v>2278</v>
      </c>
      <c r="B2279" t="s">
        <v>1619</v>
      </c>
      <c r="C2279" t="s">
        <v>1620</v>
      </c>
      <c r="D2279" t="s">
        <v>112</v>
      </c>
      <c r="E2279" t="s">
        <v>44</v>
      </c>
      <c r="F2279" t="s">
        <v>67</v>
      </c>
      <c r="G2279" t="s">
        <v>68</v>
      </c>
      <c r="H2279" t="s">
        <v>4956</v>
      </c>
      <c r="I2279" t="s">
        <v>34</v>
      </c>
      <c r="J2279" t="s">
        <v>5370</v>
      </c>
      <c r="K2279" s="3">
        <v>40809</v>
      </c>
      <c r="L2279" t="s">
        <v>136</v>
      </c>
      <c r="M2279" t="s">
        <v>3506</v>
      </c>
      <c r="N2279" t="s">
        <v>3507</v>
      </c>
      <c r="O2279" t="s">
        <v>51</v>
      </c>
      <c r="P2279" t="s">
        <v>55</v>
      </c>
      <c r="Q2279">
        <v>5</v>
      </c>
      <c r="R2279" s="5">
        <v>81.820000000000007</v>
      </c>
      <c r="S2279" s="5">
        <v>113.60000000000001</v>
      </c>
      <c r="T2279" s="5">
        <v>568</v>
      </c>
      <c r="U2279">
        <v>0</v>
      </c>
      <c r="V2279" s="5">
        <v>158.9</v>
      </c>
      <c r="W2279" t="s">
        <v>139</v>
      </c>
      <c r="X2279" s="3">
        <v>40812</v>
      </c>
      <c r="Y2279" s="3">
        <v>40815</v>
      </c>
      <c r="Z2279">
        <v>6</v>
      </c>
      <c r="AA2279" t="s">
        <v>8399</v>
      </c>
      <c r="AB2279">
        <f t="shared" si="177"/>
        <v>3</v>
      </c>
      <c r="AC2279" t="str">
        <f t="shared" si="175"/>
        <v>Friday</v>
      </c>
      <c r="AD2279" s="5">
        <v>66.39</v>
      </c>
      <c r="AE2279">
        <v>2011</v>
      </c>
      <c r="AF2279">
        <v>39</v>
      </c>
      <c r="AG2279" s="14">
        <f t="shared" si="176"/>
        <v>0.27975352112676055</v>
      </c>
      <c r="AH2279">
        <f t="shared" si="178"/>
        <v>1</v>
      </c>
      <c r="AI2279">
        <f t="shared" si="179"/>
        <v>3</v>
      </c>
    </row>
    <row r="2280" spans="1:35" x14ac:dyDescent="0.35">
      <c r="A2280">
        <v>2279</v>
      </c>
      <c r="B2280" t="s">
        <v>1131</v>
      </c>
      <c r="C2280" t="s">
        <v>1132</v>
      </c>
      <c r="D2280" t="s">
        <v>29</v>
      </c>
      <c r="E2280" t="s">
        <v>30</v>
      </c>
      <c r="F2280" t="s">
        <v>31</v>
      </c>
      <c r="G2280" t="s">
        <v>414</v>
      </c>
      <c r="H2280" t="s">
        <v>5355</v>
      </c>
      <c r="I2280" t="s">
        <v>34</v>
      </c>
      <c r="J2280" t="s">
        <v>5371</v>
      </c>
      <c r="K2280" s="3">
        <v>40883</v>
      </c>
      <c r="L2280" t="s">
        <v>36</v>
      </c>
      <c r="M2280" t="s">
        <v>3988</v>
      </c>
      <c r="N2280" t="s">
        <v>3989</v>
      </c>
      <c r="O2280" t="s">
        <v>51</v>
      </c>
      <c r="P2280" t="s">
        <v>93</v>
      </c>
      <c r="Q2280">
        <v>9</v>
      </c>
      <c r="R2280" s="5">
        <v>47.660444444444444</v>
      </c>
      <c r="S2280" s="5">
        <v>49.975555555555552</v>
      </c>
      <c r="T2280" s="5">
        <v>359.82400000000001</v>
      </c>
      <c r="U2280">
        <v>0.2</v>
      </c>
      <c r="V2280" s="5">
        <v>-69.12</v>
      </c>
      <c r="W2280" t="s">
        <v>139</v>
      </c>
      <c r="X2280" s="3">
        <v>40886</v>
      </c>
      <c r="Y2280" s="3">
        <v>40887</v>
      </c>
      <c r="Z2280">
        <v>4</v>
      </c>
      <c r="AA2280" t="s">
        <v>8399</v>
      </c>
      <c r="AB2280">
        <f t="shared" si="177"/>
        <v>1</v>
      </c>
      <c r="AC2280" t="str">
        <f t="shared" si="175"/>
        <v>Tuesday</v>
      </c>
      <c r="AD2280" s="5">
        <v>36.308</v>
      </c>
      <c r="AE2280">
        <v>2011</v>
      </c>
      <c r="AF2280">
        <v>50</v>
      </c>
      <c r="AG2280" s="14">
        <f t="shared" si="176"/>
        <v>-0.1920939125794833</v>
      </c>
      <c r="AH2280">
        <f t="shared" si="178"/>
        <v>1</v>
      </c>
      <c r="AI2280">
        <f t="shared" si="179"/>
        <v>1</v>
      </c>
    </row>
    <row r="2281" spans="1:35" x14ac:dyDescent="0.35">
      <c r="A2281">
        <v>2280</v>
      </c>
      <c r="B2281" t="s">
        <v>3071</v>
      </c>
      <c r="C2281" t="s">
        <v>3072</v>
      </c>
      <c r="D2281" t="s">
        <v>29</v>
      </c>
      <c r="E2281" t="s">
        <v>44</v>
      </c>
      <c r="F2281" t="s">
        <v>1572</v>
      </c>
      <c r="G2281" t="s">
        <v>5372</v>
      </c>
      <c r="H2281" t="s">
        <v>5373</v>
      </c>
      <c r="I2281" t="s">
        <v>34</v>
      </c>
      <c r="J2281" t="s">
        <v>5374</v>
      </c>
      <c r="K2281" s="3">
        <v>41029</v>
      </c>
      <c r="L2281" t="s">
        <v>36</v>
      </c>
      <c r="M2281" t="s">
        <v>3808</v>
      </c>
      <c r="N2281" t="s">
        <v>3809</v>
      </c>
      <c r="O2281" t="s">
        <v>39</v>
      </c>
      <c r="P2281" t="s">
        <v>64</v>
      </c>
      <c r="Q2281">
        <v>6</v>
      </c>
      <c r="R2281" s="5">
        <v>28.473333333333329</v>
      </c>
      <c r="S2281" s="5">
        <v>29.333333333333329</v>
      </c>
      <c r="T2281" s="5">
        <v>175.99999999999997</v>
      </c>
      <c r="U2281">
        <v>0</v>
      </c>
      <c r="V2281" s="5">
        <v>5.16</v>
      </c>
      <c r="W2281" t="s">
        <v>242</v>
      </c>
      <c r="X2281" s="3">
        <v>41029</v>
      </c>
      <c r="Y2281" s="3">
        <v>41029</v>
      </c>
      <c r="Z2281">
        <v>0</v>
      </c>
      <c r="AA2281" t="s">
        <v>8400</v>
      </c>
      <c r="AB2281">
        <f t="shared" si="177"/>
        <v>0</v>
      </c>
      <c r="AC2281" t="str">
        <f t="shared" si="175"/>
        <v>Monday</v>
      </c>
      <c r="AD2281" s="5">
        <v>21.896000000000001</v>
      </c>
      <c r="AE2281">
        <v>2012</v>
      </c>
      <c r="AF2281">
        <v>18</v>
      </c>
      <c r="AG2281" s="14">
        <f t="shared" si="176"/>
        <v>2.9318181818181823E-2</v>
      </c>
      <c r="AH2281">
        <f t="shared" si="178"/>
        <v>0</v>
      </c>
      <c r="AI2281" t="str">
        <f t="shared" si="179"/>
        <v xml:space="preserve"> </v>
      </c>
    </row>
    <row r="2282" spans="1:35" x14ac:dyDescent="0.35">
      <c r="A2282">
        <v>2281</v>
      </c>
      <c r="B2282" t="s">
        <v>3071</v>
      </c>
      <c r="C2282" t="s">
        <v>3072</v>
      </c>
      <c r="D2282" t="s">
        <v>29</v>
      </c>
      <c r="E2282" t="s">
        <v>44</v>
      </c>
      <c r="F2282" t="s">
        <v>1572</v>
      </c>
      <c r="G2282" t="s">
        <v>5372</v>
      </c>
      <c r="H2282" t="s">
        <v>5373</v>
      </c>
      <c r="I2282" t="s">
        <v>34</v>
      </c>
      <c r="J2282" t="s">
        <v>5374</v>
      </c>
      <c r="K2282" s="3">
        <v>41029</v>
      </c>
      <c r="L2282" t="s">
        <v>36</v>
      </c>
      <c r="M2282" t="s">
        <v>5359</v>
      </c>
      <c r="N2282" t="s">
        <v>5360</v>
      </c>
      <c r="O2282" t="s">
        <v>51</v>
      </c>
      <c r="P2282" t="s">
        <v>93</v>
      </c>
      <c r="Q2282">
        <v>4</v>
      </c>
      <c r="R2282" s="5">
        <v>63.87</v>
      </c>
      <c r="S2282" s="5">
        <v>99.75</v>
      </c>
      <c r="T2282" s="5">
        <v>399</v>
      </c>
      <c r="U2282">
        <v>0</v>
      </c>
      <c r="V2282" s="5">
        <v>143.52000000000001</v>
      </c>
      <c r="W2282" t="s">
        <v>242</v>
      </c>
      <c r="X2282" s="3">
        <v>41029</v>
      </c>
      <c r="Y2282" s="3">
        <v>41029</v>
      </c>
      <c r="Z2282">
        <v>0</v>
      </c>
      <c r="AA2282" t="s">
        <v>8400</v>
      </c>
      <c r="AB2282">
        <f t="shared" si="177"/>
        <v>0</v>
      </c>
      <c r="AC2282" t="str">
        <f t="shared" si="175"/>
        <v>Monday</v>
      </c>
      <c r="AD2282" s="5">
        <v>26.771000000000001</v>
      </c>
      <c r="AE2282">
        <v>2012</v>
      </c>
      <c r="AF2282">
        <v>18</v>
      </c>
      <c r="AG2282" s="14">
        <f t="shared" si="176"/>
        <v>0.3596992481203008</v>
      </c>
      <c r="AH2282">
        <f t="shared" si="178"/>
        <v>0</v>
      </c>
      <c r="AI2282" t="str">
        <f t="shared" si="179"/>
        <v xml:space="preserve"> </v>
      </c>
    </row>
    <row r="2283" spans="1:35" x14ac:dyDescent="0.35">
      <c r="A2283">
        <v>2282</v>
      </c>
      <c r="B2283" t="s">
        <v>2940</v>
      </c>
      <c r="C2283" t="s">
        <v>2941</v>
      </c>
      <c r="D2283" t="s">
        <v>29</v>
      </c>
      <c r="E2283" t="s">
        <v>84</v>
      </c>
      <c r="F2283" t="s">
        <v>85</v>
      </c>
      <c r="G2283" t="s">
        <v>452</v>
      </c>
      <c r="H2283" t="s">
        <v>452</v>
      </c>
      <c r="I2283" t="s">
        <v>34</v>
      </c>
      <c r="J2283" t="s">
        <v>5375</v>
      </c>
      <c r="K2283" s="3">
        <v>41166</v>
      </c>
      <c r="L2283" t="s">
        <v>36</v>
      </c>
      <c r="M2283" t="s">
        <v>920</v>
      </c>
      <c r="N2283" t="s">
        <v>921</v>
      </c>
      <c r="O2283" t="s">
        <v>72</v>
      </c>
      <c r="P2283" t="s">
        <v>178</v>
      </c>
      <c r="Q2283">
        <v>3</v>
      </c>
      <c r="R2283" s="5">
        <v>80.64</v>
      </c>
      <c r="S2283" s="5">
        <v>84</v>
      </c>
      <c r="T2283" s="5">
        <v>252</v>
      </c>
      <c r="U2283">
        <v>0</v>
      </c>
      <c r="V2283" s="5">
        <v>10.08</v>
      </c>
      <c r="W2283" t="s">
        <v>41</v>
      </c>
      <c r="X2283" s="3">
        <v>41171</v>
      </c>
      <c r="Y2283" s="3">
        <v>41171</v>
      </c>
      <c r="Z2283">
        <v>5</v>
      </c>
      <c r="AA2283" t="s">
        <v>8400</v>
      </c>
      <c r="AB2283">
        <f t="shared" si="177"/>
        <v>0</v>
      </c>
      <c r="AC2283" t="str">
        <f t="shared" si="175"/>
        <v>Friday</v>
      </c>
      <c r="AD2283" s="5">
        <v>9.3330000000000002</v>
      </c>
      <c r="AE2283">
        <v>2012</v>
      </c>
      <c r="AF2283">
        <v>37</v>
      </c>
      <c r="AG2283" s="14">
        <f t="shared" si="176"/>
        <v>0.04</v>
      </c>
      <c r="AH2283">
        <f t="shared" si="178"/>
        <v>0</v>
      </c>
      <c r="AI2283" t="str">
        <f t="shared" si="179"/>
        <v xml:space="preserve"> </v>
      </c>
    </row>
    <row r="2284" spans="1:35" x14ac:dyDescent="0.35">
      <c r="A2284">
        <v>2283</v>
      </c>
      <c r="B2284" t="s">
        <v>5376</v>
      </c>
      <c r="C2284" t="s">
        <v>5377</v>
      </c>
      <c r="D2284" t="s">
        <v>96</v>
      </c>
      <c r="E2284" t="s">
        <v>44</v>
      </c>
      <c r="F2284" t="s">
        <v>67</v>
      </c>
      <c r="G2284" t="s">
        <v>68</v>
      </c>
      <c r="H2284" t="s">
        <v>5378</v>
      </c>
      <c r="I2284" t="s">
        <v>34</v>
      </c>
      <c r="J2284" t="s">
        <v>5379</v>
      </c>
      <c r="K2284" s="3">
        <v>41249</v>
      </c>
      <c r="L2284" t="s">
        <v>136</v>
      </c>
      <c r="M2284" t="s">
        <v>1413</v>
      </c>
      <c r="N2284" t="s">
        <v>1414</v>
      </c>
      <c r="O2284" t="s">
        <v>72</v>
      </c>
      <c r="P2284" t="s">
        <v>79</v>
      </c>
      <c r="Q2284">
        <v>14</v>
      </c>
      <c r="R2284" s="5">
        <v>93.562857142857183</v>
      </c>
      <c r="S2284" s="5">
        <v>164.14285714285717</v>
      </c>
      <c r="T2284" s="5">
        <v>2298.0000000000005</v>
      </c>
      <c r="U2284">
        <v>0</v>
      </c>
      <c r="V2284" s="5">
        <v>988.12</v>
      </c>
      <c r="W2284" t="s">
        <v>155</v>
      </c>
      <c r="X2284" s="3">
        <v>41251</v>
      </c>
      <c r="Y2284" s="3">
        <v>41251</v>
      </c>
      <c r="Z2284">
        <v>2</v>
      </c>
      <c r="AA2284" t="s">
        <v>8400</v>
      </c>
      <c r="AB2284">
        <f t="shared" si="177"/>
        <v>0</v>
      </c>
      <c r="AC2284" t="str">
        <f t="shared" si="175"/>
        <v>Thursday</v>
      </c>
      <c r="AD2284" s="5">
        <v>483.25700000000001</v>
      </c>
      <c r="AE2284">
        <v>2012</v>
      </c>
      <c r="AF2284">
        <v>49</v>
      </c>
      <c r="AG2284" s="14">
        <f t="shared" si="176"/>
        <v>0.42999129677980846</v>
      </c>
      <c r="AH2284">
        <f t="shared" si="178"/>
        <v>0</v>
      </c>
      <c r="AI2284" t="str">
        <f t="shared" si="179"/>
        <v xml:space="preserve"> </v>
      </c>
    </row>
    <row r="2285" spans="1:35" x14ac:dyDescent="0.35">
      <c r="A2285">
        <v>2284</v>
      </c>
      <c r="B2285" t="s">
        <v>5380</v>
      </c>
      <c r="C2285" t="s">
        <v>5381</v>
      </c>
      <c r="D2285" t="s">
        <v>29</v>
      </c>
      <c r="E2285" t="s">
        <v>84</v>
      </c>
      <c r="F2285" t="s">
        <v>168</v>
      </c>
      <c r="G2285" t="s">
        <v>329</v>
      </c>
      <c r="H2285" t="s">
        <v>330</v>
      </c>
      <c r="I2285" t="s">
        <v>34</v>
      </c>
      <c r="J2285" t="s">
        <v>5382</v>
      </c>
      <c r="K2285" s="3">
        <v>41674</v>
      </c>
      <c r="L2285" t="s">
        <v>136</v>
      </c>
      <c r="M2285" t="s">
        <v>1485</v>
      </c>
      <c r="N2285" t="s">
        <v>1486</v>
      </c>
      <c r="O2285" t="s">
        <v>51</v>
      </c>
      <c r="P2285" t="s">
        <v>93</v>
      </c>
      <c r="Q2285">
        <v>2</v>
      </c>
      <c r="R2285" s="5">
        <v>16.165600000000001</v>
      </c>
      <c r="S2285" s="5">
        <v>32.102666666666671</v>
      </c>
      <c r="T2285" s="5">
        <v>38.523200000000003</v>
      </c>
      <c r="U2285">
        <v>0.4</v>
      </c>
      <c r="V2285" s="5">
        <v>6.1920000000000002</v>
      </c>
      <c r="W2285" t="s">
        <v>41</v>
      </c>
      <c r="X2285" s="3">
        <v>41679</v>
      </c>
      <c r="Y2285" s="3">
        <v>41679</v>
      </c>
      <c r="Z2285">
        <v>5</v>
      </c>
      <c r="AA2285" t="s">
        <v>8400</v>
      </c>
      <c r="AB2285">
        <f t="shared" si="177"/>
        <v>0</v>
      </c>
      <c r="AC2285" t="str">
        <f t="shared" si="175"/>
        <v>Tuesday</v>
      </c>
      <c r="AD2285" s="5">
        <v>4.8730000000000002</v>
      </c>
      <c r="AE2285">
        <v>2014</v>
      </c>
      <c r="AF2285">
        <v>6</v>
      </c>
      <c r="AG2285" s="14">
        <f t="shared" si="176"/>
        <v>0.16073431075300079</v>
      </c>
      <c r="AH2285">
        <f t="shared" si="178"/>
        <v>0</v>
      </c>
      <c r="AI2285" t="str">
        <f t="shared" si="179"/>
        <v xml:space="preserve"> </v>
      </c>
    </row>
    <row r="2286" spans="1:35" x14ac:dyDescent="0.35">
      <c r="A2286">
        <v>2285</v>
      </c>
      <c r="B2286" t="s">
        <v>5158</v>
      </c>
      <c r="C2286" t="s">
        <v>5159</v>
      </c>
      <c r="D2286" t="s">
        <v>112</v>
      </c>
      <c r="E2286" t="s">
        <v>30</v>
      </c>
      <c r="F2286" t="s">
        <v>31</v>
      </c>
      <c r="G2286" t="s">
        <v>436</v>
      </c>
      <c r="H2286" t="s">
        <v>941</v>
      </c>
      <c r="I2286" t="s">
        <v>34</v>
      </c>
      <c r="J2286" t="s">
        <v>5383</v>
      </c>
      <c r="K2286" s="3">
        <v>41229</v>
      </c>
      <c r="L2286" t="s">
        <v>136</v>
      </c>
      <c r="M2286" t="s">
        <v>3425</v>
      </c>
      <c r="N2286" t="s">
        <v>3426</v>
      </c>
      <c r="O2286" t="s">
        <v>51</v>
      </c>
      <c r="P2286" t="s">
        <v>55</v>
      </c>
      <c r="Q2286">
        <v>3</v>
      </c>
      <c r="R2286" s="5">
        <v>176.85653333333326</v>
      </c>
      <c r="S2286" s="5">
        <v>239.27566666666658</v>
      </c>
      <c r="T2286" s="5">
        <v>574.26159999999982</v>
      </c>
      <c r="U2286">
        <v>0.2</v>
      </c>
      <c r="V2286" s="5">
        <v>43.692</v>
      </c>
      <c r="W2286" t="s">
        <v>41</v>
      </c>
      <c r="X2286" s="3">
        <v>41234</v>
      </c>
      <c r="Y2286" s="3">
        <v>41236</v>
      </c>
      <c r="Z2286">
        <v>7</v>
      </c>
      <c r="AA2286" t="s">
        <v>8399</v>
      </c>
      <c r="AB2286">
        <f t="shared" si="177"/>
        <v>2</v>
      </c>
      <c r="AC2286" t="str">
        <f t="shared" si="175"/>
        <v>Friday</v>
      </c>
      <c r="AD2286" s="5">
        <v>67.930999999999997</v>
      </c>
      <c r="AE2286">
        <v>2012</v>
      </c>
      <c r="AF2286">
        <v>46</v>
      </c>
      <c r="AG2286" s="14">
        <f t="shared" si="176"/>
        <v>7.6083791777127388E-2</v>
      </c>
      <c r="AH2286">
        <f t="shared" si="178"/>
        <v>1</v>
      </c>
      <c r="AI2286">
        <f t="shared" si="179"/>
        <v>2</v>
      </c>
    </row>
    <row r="2287" spans="1:35" x14ac:dyDescent="0.35">
      <c r="A2287">
        <v>2286</v>
      </c>
      <c r="B2287" t="s">
        <v>5158</v>
      </c>
      <c r="C2287" t="s">
        <v>5159</v>
      </c>
      <c r="D2287" t="s">
        <v>112</v>
      </c>
      <c r="E2287" t="s">
        <v>30</v>
      </c>
      <c r="F2287" t="s">
        <v>31</v>
      </c>
      <c r="G2287" t="s">
        <v>436</v>
      </c>
      <c r="H2287" t="s">
        <v>941</v>
      </c>
      <c r="I2287" t="s">
        <v>34</v>
      </c>
      <c r="J2287" t="s">
        <v>5383</v>
      </c>
      <c r="K2287" s="3">
        <v>41229</v>
      </c>
      <c r="L2287" t="s">
        <v>136</v>
      </c>
      <c r="M2287" t="s">
        <v>5006</v>
      </c>
      <c r="N2287" t="s">
        <v>5007</v>
      </c>
      <c r="O2287" t="s">
        <v>39</v>
      </c>
      <c r="P2287" t="s">
        <v>61</v>
      </c>
      <c r="Q2287">
        <v>7</v>
      </c>
      <c r="R2287" s="5">
        <v>5.4714285714285706</v>
      </c>
      <c r="S2287" s="5">
        <v>10.571428571428571</v>
      </c>
      <c r="T2287" s="5">
        <v>74</v>
      </c>
      <c r="U2287">
        <v>0</v>
      </c>
      <c r="V2287" s="5">
        <v>35.700000000000003</v>
      </c>
      <c r="W2287" t="s">
        <v>41</v>
      </c>
      <c r="X2287" s="3">
        <v>41234</v>
      </c>
      <c r="Y2287" s="3">
        <v>41237</v>
      </c>
      <c r="Z2287">
        <v>8</v>
      </c>
      <c r="AA2287" t="s">
        <v>8399</v>
      </c>
      <c r="AB2287">
        <f t="shared" si="177"/>
        <v>3</v>
      </c>
      <c r="AC2287" t="str">
        <f t="shared" si="175"/>
        <v>Friday</v>
      </c>
      <c r="AD2287" s="5">
        <v>13.773999999999999</v>
      </c>
      <c r="AE2287">
        <v>2012</v>
      </c>
      <c r="AF2287">
        <v>46</v>
      </c>
      <c r="AG2287" s="14">
        <f t="shared" si="176"/>
        <v>0.48243243243243245</v>
      </c>
      <c r="AH2287">
        <f t="shared" si="178"/>
        <v>1</v>
      </c>
      <c r="AI2287">
        <f t="shared" si="179"/>
        <v>3</v>
      </c>
    </row>
    <row r="2288" spans="1:35" x14ac:dyDescent="0.35">
      <c r="A2288">
        <v>2287</v>
      </c>
      <c r="B2288" t="s">
        <v>5158</v>
      </c>
      <c r="C2288" t="s">
        <v>5159</v>
      </c>
      <c r="D2288" t="s">
        <v>112</v>
      </c>
      <c r="E2288" t="s">
        <v>30</v>
      </c>
      <c r="F2288" t="s">
        <v>31</v>
      </c>
      <c r="G2288" t="s">
        <v>436</v>
      </c>
      <c r="H2288" t="s">
        <v>941</v>
      </c>
      <c r="I2288" t="s">
        <v>34</v>
      </c>
      <c r="J2288" t="s">
        <v>5383</v>
      </c>
      <c r="K2288" s="3">
        <v>41229</v>
      </c>
      <c r="L2288" t="s">
        <v>136</v>
      </c>
      <c r="M2288" t="s">
        <v>2281</v>
      </c>
      <c r="N2288" t="s">
        <v>2282</v>
      </c>
      <c r="O2288" t="s">
        <v>39</v>
      </c>
      <c r="P2288" t="s">
        <v>340</v>
      </c>
      <c r="Q2288">
        <v>9</v>
      </c>
      <c r="R2288" s="5">
        <v>10.677777777777777</v>
      </c>
      <c r="S2288" s="5">
        <v>17.777777777777779</v>
      </c>
      <c r="T2288" s="5">
        <v>160</v>
      </c>
      <c r="U2288">
        <v>0</v>
      </c>
      <c r="V2288" s="5">
        <v>63.9</v>
      </c>
      <c r="W2288" t="s">
        <v>41</v>
      </c>
      <c r="X2288" s="3">
        <v>41234</v>
      </c>
      <c r="Y2288" s="3">
        <v>41235</v>
      </c>
      <c r="Z2288">
        <v>6</v>
      </c>
      <c r="AA2288" t="s">
        <v>8399</v>
      </c>
      <c r="AB2288">
        <f t="shared" si="177"/>
        <v>1</v>
      </c>
      <c r="AC2288" t="str">
        <f t="shared" si="175"/>
        <v>Friday</v>
      </c>
      <c r="AD2288" s="5">
        <v>9.7100000000000009</v>
      </c>
      <c r="AE2288">
        <v>2012</v>
      </c>
      <c r="AF2288">
        <v>46</v>
      </c>
      <c r="AG2288" s="14">
        <f t="shared" si="176"/>
        <v>0.39937499999999998</v>
      </c>
      <c r="AH2288">
        <f t="shared" si="178"/>
        <v>1</v>
      </c>
      <c r="AI2288">
        <f t="shared" si="179"/>
        <v>1</v>
      </c>
    </row>
    <row r="2289" spans="1:35" x14ac:dyDescent="0.35">
      <c r="A2289">
        <v>2288</v>
      </c>
      <c r="B2289" t="s">
        <v>5158</v>
      </c>
      <c r="C2289" t="s">
        <v>5159</v>
      </c>
      <c r="D2289" t="s">
        <v>112</v>
      </c>
      <c r="E2289" t="s">
        <v>30</v>
      </c>
      <c r="F2289" t="s">
        <v>31</v>
      </c>
      <c r="G2289" t="s">
        <v>436</v>
      </c>
      <c r="H2289" t="s">
        <v>941</v>
      </c>
      <c r="I2289" t="s">
        <v>34</v>
      </c>
      <c r="J2289" t="s">
        <v>5383</v>
      </c>
      <c r="K2289" s="3">
        <v>41229</v>
      </c>
      <c r="L2289" t="s">
        <v>136</v>
      </c>
      <c r="M2289" t="s">
        <v>990</v>
      </c>
      <c r="N2289" t="s">
        <v>991</v>
      </c>
      <c r="O2289" t="s">
        <v>51</v>
      </c>
      <c r="P2289" t="s">
        <v>93</v>
      </c>
      <c r="Q2289">
        <v>7</v>
      </c>
      <c r="R2289" s="5">
        <v>83.035200000000003</v>
      </c>
      <c r="S2289" s="5">
        <v>117.29900000000001</v>
      </c>
      <c r="T2289" s="5">
        <v>656.87440000000015</v>
      </c>
      <c r="U2289">
        <v>0.2</v>
      </c>
      <c r="V2289" s="5">
        <v>75.628</v>
      </c>
      <c r="W2289" t="s">
        <v>41</v>
      </c>
      <c r="X2289" s="3">
        <v>41234</v>
      </c>
      <c r="Y2289" s="3">
        <v>41237</v>
      </c>
      <c r="Z2289">
        <v>8</v>
      </c>
      <c r="AA2289" t="s">
        <v>8399</v>
      </c>
      <c r="AB2289">
        <f t="shared" si="177"/>
        <v>3</v>
      </c>
      <c r="AC2289" t="str">
        <f t="shared" si="175"/>
        <v>Friday</v>
      </c>
      <c r="AD2289" s="5">
        <v>87.721999999999994</v>
      </c>
      <c r="AE2289">
        <v>2012</v>
      </c>
      <c r="AF2289">
        <v>46</v>
      </c>
      <c r="AG2289" s="14">
        <f t="shared" si="176"/>
        <v>0.11513312133948284</v>
      </c>
      <c r="AH2289">
        <f t="shared" si="178"/>
        <v>1</v>
      </c>
      <c r="AI2289">
        <f t="shared" si="179"/>
        <v>3</v>
      </c>
    </row>
    <row r="2290" spans="1:35" x14ac:dyDescent="0.35">
      <c r="A2290">
        <v>2289</v>
      </c>
      <c r="B2290" t="s">
        <v>4481</v>
      </c>
      <c r="C2290" t="s">
        <v>4482</v>
      </c>
      <c r="D2290" t="s">
        <v>29</v>
      </c>
      <c r="E2290" t="s">
        <v>30</v>
      </c>
      <c r="F2290" t="s">
        <v>31</v>
      </c>
      <c r="G2290" t="s">
        <v>2650</v>
      </c>
      <c r="H2290" t="s">
        <v>3470</v>
      </c>
      <c r="I2290" t="s">
        <v>34</v>
      </c>
      <c r="J2290" t="s">
        <v>5384</v>
      </c>
      <c r="K2290" s="3">
        <v>41498</v>
      </c>
      <c r="L2290" t="s">
        <v>136</v>
      </c>
      <c r="M2290" t="s">
        <v>5128</v>
      </c>
      <c r="N2290" t="s">
        <v>5129</v>
      </c>
      <c r="O2290" t="s">
        <v>72</v>
      </c>
      <c r="P2290" t="s">
        <v>162</v>
      </c>
      <c r="Q2290">
        <v>7</v>
      </c>
      <c r="R2290" s="5">
        <v>111.62979268571424</v>
      </c>
      <c r="S2290" s="5">
        <v>159.50961190953331</v>
      </c>
      <c r="T2290" s="5">
        <v>1114.3341487999996</v>
      </c>
      <c r="U2290">
        <v>2E-3</v>
      </c>
      <c r="V2290" s="5">
        <v>332.92559999999997</v>
      </c>
      <c r="W2290" t="s">
        <v>139</v>
      </c>
      <c r="X2290" s="3">
        <v>41501</v>
      </c>
      <c r="Y2290" s="3">
        <v>41501</v>
      </c>
      <c r="Z2290">
        <v>3</v>
      </c>
      <c r="AA2290" t="s">
        <v>8400</v>
      </c>
      <c r="AB2290">
        <f t="shared" si="177"/>
        <v>0</v>
      </c>
      <c r="AC2290" t="str">
        <f t="shared" si="175"/>
        <v>Monday</v>
      </c>
      <c r="AD2290" s="5">
        <v>88.195999999999998</v>
      </c>
      <c r="AE2290">
        <v>2013</v>
      </c>
      <c r="AF2290">
        <v>33</v>
      </c>
      <c r="AG2290" s="14">
        <f t="shared" si="176"/>
        <v>0.29876639817465861</v>
      </c>
      <c r="AH2290">
        <f t="shared" si="178"/>
        <v>0</v>
      </c>
      <c r="AI2290" t="str">
        <f t="shared" si="179"/>
        <v xml:space="preserve"> </v>
      </c>
    </row>
    <row r="2291" spans="1:35" x14ac:dyDescent="0.35">
      <c r="A2291">
        <v>2290</v>
      </c>
      <c r="B2291" t="s">
        <v>1664</v>
      </c>
      <c r="C2291" t="s">
        <v>1665</v>
      </c>
      <c r="D2291" t="s">
        <v>29</v>
      </c>
      <c r="E2291" t="s">
        <v>30</v>
      </c>
      <c r="F2291" t="s">
        <v>31</v>
      </c>
      <c r="G2291" t="s">
        <v>32</v>
      </c>
      <c r="H2291" t="s">
        <v>4033</v>
      </c>
      <c r="I2291" t="s">
        <v>34</v>
      </c>
      <c r="J2291" t="s">
        <v>5385</v>
      </c>
      <c r="K2291" s="3">
        <v>41800</v>
      </c>
      <c r="L2291" t="s">
        <v>36</v>
      </c>
      <c r="M2291" t="s">
        <v>4666</v>
      </c>
      <c r="N2291" t="s">
        <v>1632</v>
      </c>
      <c r="O2291" t="s">
        <v>39</v>
      </c>
      <c r="P2291" t="s">
        <v>64</v>
      </c>
      <c r="Q2291">
        <v>6</v>
      </c>
      <c r="R2291" s="5">
        <v>11.326666666666668</v>
      </c>
      <c r="S2291" s="5">
        <v>12.16666666666667</v>
      </c>
      <c r="T2291" s="5">
        <v>73.000000000000014</v>
      </c>
      <c r="U2291">
        <v>0</v>
      </c>
      <c r="V2291" s="5">
        <v>5.04</v>
      </c>
      <c r="W2291" t="s">
        <v>41</v>
      </c>
      <c r="X2291" s="3">
        <v>41805</v>
      </c>
      <c r="Y2291" s="3">
        <v>41807</v>
      </c>
      <c r="Z2291">
        <v>7</v>
      </c>
      <c r="AA2291" t="s">
        <v>8399</v>
      </c>
      <c r="AB2291">
        <f t="shared" si="177"/>
        <v>2</v>
      </c>
      <c r="AC2291" t="str">
        <f t="shared" si="175"/>
        <v>Tuesday</v>
      </c>
      <c r="AD2291" s="5">
        <v>4.569</v>
      </c>
      <c r="AE2291">
        <v>2014</v>
      </c>
      <c r="AF2291">
        <v>24</v>
      </c>
      <c r="AG2291" s="14">
        <f t="shared" si="176"/>
        <v>6.904109589041095E-2</v>
      </c>
      <c r="AH2291">
        <f t="shared" si="178"/>
        <v>1</v>
      </c>
      <c r="AI2291">
        <f t="shared" si="179"/>
        <v>2</v>
      </c>
    </row>
    <row r="2292" spans="1:35" x14ac:dyDescent="0.35">
      <c r="A2292">
        <v>2291</v>
      </c>
      <c r="B2292" t="s">
        <v>5386</v>
      </c>
      <c r="C2292" t="s">
        <v>5387</v>
      </c>
      <c r="D2292" t="s">
        <v>29</v>
      </c>
      <c r="E2292" t="s">
        <v>44</v>
      </c>
      <c r="F2292" t="s">
        <v>45</v>
      </c>
      <c r="G2292" t="s">
        <v>1483</v>
      </c>
      <c r="H2292" t="s">
        <v>1483</v>
      </c>
      <c r="I2292" t="s">
        <v>34</v>
      </c>
      <c r="J2292" t="s">
        <v>5388</v>
      </c>
      <c r="K2292" s="3">
        <v>40637</v>
      </c>
      <c r="L2292" t="s">
        <v>215</v>
      </c>
      <c r="M2292" t="s">
        <v>129</v>
      </c>
      <c r="N2292" t="s">
        <v>130</v>
      </c>
      <c r="O2292" t="s">
        <v>51</v>
      </c>
      <c r="P2292" t="s">
        <v>93</v>
      </c>
      <c r="Q2292">
        <v>6</v>
      </c>
      <c r="R2292" s="5">
        <v>44.48</v>
      </c>
      <c r="S2292" s="5">
        <v>85.5</v>
      </c>
      <c r="T2292" s="5">
        <v>513</v>
      </c>
      <c r="U2292">
        <v>0</v>
      </c>
      <c r="V2292" s="5">
        <v>246.12</v>
      </c>
      <c r="W2292" t="s">
        <v>242</v>
      </c>
      <c r="X2292" s="3">
        <v>40637</v>
      </c>
      <c r="Y2292" s="3">
        <v>40637</v>
      </c>
      <c r="Z2292">
        <v>0</v>
      </c>
      <c r="AA2292" t="s">
        <v>8400</v>
      </c>
      <c r="AB2292">
        <f t="shared" si="177"/>
        <v>0</v>
      </c>
      <c r="AC2292" t="str">
        <f t="shared" si="175"/>
        <v>Monday</v>
      </c>
      <c r="AD2292" s="5">
        <v>154.31100000000001</v>
      </c>
      <c r="AE2292">
        <v>2011</v>
      </c>
      <c r="AF2292">
        <v>15</v>
      </c>
      <c r="AG2292" s="14">
        <f t="shared" si="176"/>
        <v>0.47976608187134506</v>
      </c>
      <c r="AH2292">
        <f t="shared" si="178"/>
        <v>0</v>
      </c>
      <c r="AI2292" t="str">
        <f t="shared" si="179"/>
        <v xml:space="preserve"> </v>
      </c>
    </row>
    <row r="2293" spans="1:35" x14ac:dyDescent="0.35">
      <c r="A2293">
        <v>2292</v>
      </c>
      <c r="B2293" t="s">
        <v>5386</v>
      </c>
      <c r="C2293" t="s">
        <v>5387</v>
      </c>
      <c r="D2293" t="s">
        <v>29</v>
      </c>
      <c r="E2293" t="s">
        <v>44</v>
      </c>
      <c r="F2293" t="s">
        <v>45</v>
      </c>
      <c r="G2293" t="s">
        <v>1483</v>
      </c>
      <c r="H2293" t="s">
        <v>1483</v>
      </c>
      <c r="I2293" t="s">
        <v>34</v>
      </c>
      <c r="J2293" t="s">
        <v>5388</v>
      </c>
      <c r="K2293" s="3">
        <v>40637</v>
      </c>
      <c r="L2293" t="s">
        <v>215</v>
      </c>
      <c r="M2293" t="s">
        <v>4965</v>
      </c>
      <c r="N2293" t="s">
        <v>4966</v>
      </c>
      <c r="O2293" t="s">
        <v>39</v>
      </c>
      <c r="P2293" t="s">
        <v>183</v>
      </c>
      <c r="Q2293">
        <v>2</v>
      </c>
      <c r="R2293" s="5">
        <v>39.68</v>
      </c>
      <c r="S2293" s="5">
        <v>60</v>
      </c>
      <c r="T2293" s="5">
        <v>120</v>
      </c>
      <c r="U2293">
        <v>0</v>
      </c>
      <c r="V2293" s="5">
        <v>40.64</v>
      </c>
      <c r="W2293" t="s">
        <v>242</v>
      </c>
      <c r="X2293" s="3">
        <v>40637</v>
      </c>
      <c r="Y2293" s="3">
        <v>40637</v>
      </c>
      <c r="Z2293">
        <v>0</v>
      </c>
      <c r="AA2293" t="s">
        <v>8400</v>
      </c>
      <c r="AB2293">
        <f t="shared" si="177"/>
        <v>0</v>
      </c>
      <c r="AC2293" t="str">
        <f t="shared" si="175"/>
        <v>Monday</v>
      </c>
      <c r="AD2293" s="5">
        <v>21.561</v>
      </c>
      <c r="AE2293">
        <v>2011</v>
      </c>
      <c r="AF2293">
        <v>15</v>
      </c>
      <c r="AG2293" s="14">
        <f t="shared" si="176"/>
        <v>0.33866666666666667</v>
      </c>
      <c r="AH2293">
        <f t="shared" si="178"/>
        <v>0</v>
      </c>
      <c r="AI2293" t="str">
        <f t="shared" si="179"/>
        <v xml:space="preserve"> </v>
      </c>
    </row>
    <row r="2294" spans="1:35" x14ac:dyDescent="0.35">
      <c r="A2294">
        <v>2293</v>
      </c>
      <c r="B2294" t="s">
        <v>5386</v>
      </c>
      <c r="C2294" t="s">
        <v>5387</v>
      </c>
      <c r="D2294" t="s">
        <v>29</v>
      </c>
      <c r="E2294" t="s">
        <v>44</v>
      </c>
      <c r="F2294" t="s">
        <v>45</v>
      </c>
      <c r="G2294" t="s">
        <v>1483</v>
      </c>
      <c r="H2294" t="s">
        <v>1483</v>
      </c>
      <c r="I2294" t="s">
        <v>34</v>
      </c>
      <c r="J2294" t="s">
        <v>5388</v>
      </c>
      <c r="K2294" s="3">
        <v>40637</v>
      </c>
      <c r="L2294" t="s">
        <v>215</v>
      </c>
      <c r="M2294" t="s">
        <v>3008</v>
      </c>
      <c r="N2294" t="s">
        <v>3009</v>
      </c>
      <c r="O2294" t="s">
        <v>72</v>
      </c>
      <c r="P2294" t="s">
        <v>162</v>
      </c>
      <c r="Q2294">
        <v>6</v>
      </c>
      <c r="R2294" s="5">
        <v>67.482138106666682</v>
      </c>
      <c r="S2294" s="5">
        <v>97.802022150968611</v>
      </c>
      <c r="T2294" s="5">
        <v>585.63850864000005</v>
      </c>
      <c r="U2294">
        <v>2E-3</v>
      </c>
      <c r="V2294" s="5">
        <v>180.74567999999999</v>
      </c>
      <c r="W2294" t="s">
        <v>242</v>
      </c>
      <c r="X2294" s="3">
        <v>40637</v>
      </c>
      <c r="Y2294" s="3">
        <v>40637</v>
      </c>
      <c r="Z2294">
        <v>0</v>
      </c>
      <c r="AA2294" t="s">
        <v>8400</v>
      </c>
      <c r="AB2294">
        <f t="shared" si="177"/>
        <v>0</v>
      </c>
      <c r="AC2294" t="str">
        <f t="shared" si="175"/>
        <v>Monday</v>
      </c>
      <c r="AD2294" s="5">
        <v>126.767</v>
      </c>
      <c r="AE2294">
        <v>2011</v>
      </c>
      <c r="AF2294">
        <v>15</v>
      </c>
      <c r="AG2294" s="14">
        <f t="shared" si="176"/>
        <v>0.30863011453897887</v>
      </c>
      <c r="AH2294">
        <f t="shared" si="178"/>
        <v>0</v>
      </c>
      <c r="AI2294" t="str">
        <f t="shared" si="179"/>
        <v xml:space="preserve"> </v>
      </c>
    </row>
    <row r="2295" spans="1:35" x14ac:dyDescent="0.35">
      <c r="A2295">
        <v>2294</v>
      </c>
      <c r="B2295" t="s">
        <v>388</v>
      </c>
      <c r="C2295" t="s">
        <v>389</v>
      </c>
      <c r="D2295" t="s">
        <v>29</v>
      </c>
      <c r="E2295" t="s">
        <v>199</v>
      </c>
      <c r="F2295" t="s">
        <v>576</v>
      </c>
      <c r="G2295" t="s">
        <v>577</v>
      </c>
      <c r="H2295" t="s">
        <v>578</v>
      </c>
      <c r="I2295" t="s">
        <v>34</v>
      </c>
      <c r="J2295" t="s">
        <v>5389</v>
      </c>
      <c r="K2295" s="3">
        <v>41719</v>
      </c>
      <c r="L2295" t="s">
        <v>36</v>
      </c>
      <c r="M2295" t="s">
        <v>1944</v>
      </c>
      <c r="N2295" t="s">
        <v>1945</v>
      </c>
      <c r="O2295" t="s">
        <v>39</v>
      </c>
      <c r="P2295" t="s">
        <v>58</v>
      </c>
      <c r="Q2295">
        <v>14</v>
      </c>
      <c r="R2295" s="5">
        <v>7.499428571428572</v>
      </c>
      <c r="S2295" s="5">
        <v>10.79904761904762</v>
      </c>
      <c r="T2295" s="5">
        <v>90.712000000000003</v>
      </c>
      <c r="U2295">
        <v>0.4</v>
      </c>
      <c r="V2295" s="5">
        <v>-14.28</v>
      </c>
      <c r="W2295" t="s">
        <v>41</v>
      </c>
      <c r="X2295" s="3">
        <v>41724</v>
      </c>
      <c r="Y2295" s="3">
        <v>41724</v>
      </c>
      <c r="Z2295">
        <v>5</v>
      </c>
      <c r="AA2295" t="s">
        <v>8400</v>
      </c>
      <c r="AB2295">
        <f t="shared" si="177"/>
        <v>0</v>
      </c>
      <c r="AC2295" t="str">
        <f t="shared" si="175"/>
        <v>Friday</v>
      </c>
      <c r="AD2295" s="5">
        <v>5.3049999999999997</v>
      </c>
      <c r="AE2295">
        <v>2014</v>
      </c>
      <c r="AF2295">
        <v>12</v>
      </c>
      <c r="AG2295" s="14">
        <f t="shared" si="176"/>
        <v>-0.15742128935532232</v>
      </c>
      <c r="AH2295">
        <f t="shared" si="178"/>
        <v>0</v>
      </c>
      <c r="AI2295" t="str">
        <f t="shared" si="179"/>
        <v xml:space="preserve"> </v>
      </c>
    </row>
    <row r="2296" spans="1:35" x14ac:dyDescent="0.35">
      <c r="A2296">
        <v>2295</v>
      </c>
      <c r="B2296" t="s">
        <v>388</v>
      </c>
      <c r="C2296" t="s">
        <v>389</v>
      </c>
      <c r="D2296" t="s">
        <v>29</v>
      </c>
      <c r="E2296" t="s">
        <v>199</v>
      </c>
      <c r="F2296" t="s">
        <v>576</v>
      </c>
      <c r="G2296" t="s">
        <v>577</v>
      </c>
      <c r="H2296" t="s">
        <v>578</v>
      </c>
      <c r="I2296" t="s">
        <v>34</v>
      </c>
      <c r="J2296" t="s">
        <v>5389</v>
      </c>
      <c r="K2296" s="3">
        <v>41719</v>
      </c>
      <c r="L2296" t="s">
        <v>36</v>
      </c>
      <c r="M2296" t="s">
        <v>5390</v>
      </c>
      <c r="N2296" t="s">
        <v>5391</v>
      </c>
      <c r="O2296" t="s">
        <v>39</v>
      </c>
      <c r="P2296" t="s">
        <v>340</v>
      </c>
      <c r="Q2296">
        <v>3</v>
      </c>
      <c r="R2296" s="5">
        <v>38.186399999999999</v>
      </c>
      <c r="S2296" s="5">
        <v>43.184000000000005</v>
      </c>
      <c r="T2296" s="5">
        <v>77.731200000000015</v>
      </c>
      <c r="U2296">
        <v>0.4</v>
      </c>
      <c r="V2296" s="5">
        <v>-36.828000000000003</v>
      </c>
      <c r="W2296" t="s">
        <v>41</v>
      </c>
      <c r="X2296" s="3">
        <v>41724</v>
      </c>
      <c r="Y2296" s="3">
        <v>41724</v>
      </c>
      <c r="Z2296">
        <v>5</v>
      </c>
      <c r="AA2296" t="s">
        <v>8400</v>
      </c>
      <c r="AB2296">
        <f t="shared" si="177"/>
        <v>0</v>
      </c>
      <c r="AC2296" t="str">
        <f t="shared" si="175"/>
        <v>Friday</v>
      </c>
      <c r="AD2296" s="5">
        <v>4.0350000000000001</v>
      </c>
      <c r="AE2296">
        <v>2014</v>
      </c>
      <c r="AF2296">
        <v>12</v>
      </c>
      <c r="AG2296" s="14">
        <f t="shared" si="176"/>
        <v>-0.47378658762504627</v>
      </c>
      <c r="AH2296">
        <f t="shared" si="178"/>
        <v>0</v>
      </c>
      <c r="AI2296" t="str">
        <f t="shared" si="179"/>
        <v xml:space="preserve"> </v>
      </c>
    </row>
    <row r="2297" spans="1:35" x14ac:dyDescent="0.35">
      <c r="A2297">
        <v>2296</v>
      </c>
      <c r="B2297" t="s">
        <v>4450</v>
      </c>
      <c r="C2297" t="s">
        <v>4451</v>
      </c>
      <c r="D2297" t="s">
        <v>112</v>
      </c>
      <c r="E2297" t="s">
        <v>30</v>
      </c>
      <c r="F2297" t="s">
        <v>31</v>
      </c>
      <c r="G2297" t="s">
        <v>2382</v>
      </c>
      <c r="H2297" t="s">
        <v>2382</v>
      </c>
      <c r="I2297" t="s">
        <v>34</v>
      </c>
      <c r="J2297" t="s">
        <v>5392</v>
      </c>
      <c r="K2297" s="3">
        <v>41817</v>
      </c>
      <c r="L2297" t="s">
        <v>136</v>
      </c>
      <c r="M2297" t="s">
        <v>5393</v>
      </c>
      <c r="N2297" t="s">
        <v>5394</v>
      </c>
      <c r="O2297" t="s">
        <v>39</v>
      </c>
      <c r="P2297" t="s">
        <v>90</v>
      </c>
      <c r="Q2297">
        <v>9</v>
      </c>
      <c r="R2297" s="5">
        <v>6.2444444444444436</v>
      </c>
      <c r="S2297" s="5">
        <v>9.4444444444444429</v>
      </c>
      <c r="T2297" s="5">
        <v>84.999999999999986</v>
      </c>
      <c r="U2297">
        <v>0</v>
      </c>
      <c r="V2297" s="5">
        <v>28.8</v>
      </c>
      <c r="W2297" t="s">
        <v>41</v>
      </c>
      <c r="X2297" s="3">
        <v>41822</v>
      </c>
      <c r="Y2297" s="3">
        <v>41822</v>
      </c>
      <c r="Z2297">
        <v>5</v>
      </c>
      <c r="AA2297" t="s">
        <v>8400</v>
      </c>
      <c r="AB2297">
        <f t="shared" si="177"/>
        <v>0</v>
      </c>
      <c r="AC2297" t="str">
        <f t="shared" si="175"/>
        <v>Friday</v>
      </c>
      <c r="AD2297" s="5">
        <v>5.9749999999999996</v>
      </c>
      <c r="AE2297">
        <v>2014</v>
      </c>
      <c r="AF2297">
        <v>26</v>
      </c>
      <c r="AG2297" s="14">
        <f t="shared" si="176"/>
        <v>0.33882352941176475</v>
      </c>
      <c r="AH2297">
        <f t="shared" si="178"/>
        <v>0</v>
      </c>
      <c r="AI2297" t="str">
        <f t="shared" si="179"/>
        <v xml:space="preserve"> </v>
      </c>
    </row>
    <row r="2298" spans="1:35" x14ac:dyDescent="0.35">
      <c r="A2298">
        <v>2297</v>
      </c>
      <c r="B2298" t="s">
        <v>4450</v>
      </c>
      <c r="C2298" t="s">
        <v>4451</v>
      </c>
      <c r="D2298" t="s">
        <v>112</v>
      </c>
      <c r="E2298" t="s">
        <v>30</v>
      </c>
      <c r="F2298" t="s">
        <v>31</v>
      </c>
      <c r="G2298" t="s">
        <v>2382</v>
      </c>
      <c r="H2298" t="s">
        <v>2382</v>
      </c>
      <c r="I2298" t="s">
        <v>34</v>
      </c>
      <c r="J2298" t="s">
        <v>5392</v>
      </c>
      <c r="K2298" s="3">
        <v>41817</v>
      </c>
      <c r="L2298" t="s">
        <v>136</v>
      </c>
      <c r="M2298" t="s">
        <v>5395</v>
      </c>
      <c r="N2298" t="s">
        <v>5396</v>
      </c>
      <c r="O2298" t="s">
        <v>39</v>
      </c>
      <c r="P2298" t="s">
        <v>64</v>
      </c>
      <c r="Q2298">
        <v>3</v>
      </c>
      <c r="R2298" s="5">
        <v>10.56</v>
      </c>
      <c r="S2298" s="5">
        <v>16</v>
      </c>
      <c r="T2298" s="5">
        <v>48</v>
      </c>
      <c r="U2298">
        <v>0</v>
      </c>
      <c r="V2298" s="5">
        <v>16.32</v>
      </c>
      <c r="W2298" t="s">
        <v>41</v>
      </c>
      <c r="X2298" s="3">
        <v>41822</v>
      </c>
      <c r="Y2298" s="3">
        <v>41822</v>
      </c>
      <c r="Z2298">
        <v>5</v>
      </c>
      <c r="AA2298" t="s">
        <v>8400</v>
      </c>
      <c r="AB2298">
        <f t="shared" si="177"/>
        <v>0</v>
      </c>
      <c r="AC2298" t="str">
        <f t="shared" si="175"/>
        <v>Friday</v>
      </c>
      <c r="AD2298" s="5">
        <v>6.4169999999999998</v>
      </c>
      <c r="AE2298">
        <v>2014</v>
      </c>
      <c r="AF2298">
        <v>26</v>
      </c>
      <c r="AG2298" s="14">
        <f t="shared" si="176"/>
        <v>0.34</v>
      </c>
      <c r="AH2298">
        <f t="shared" si="178"/>
        <v>0</v>
      </c>
      <c r="AI2298" t="str">
        <f t="shared" si="179"/>
        <v xml:space="preserve"> </v>
      </c>
    </row>
    <row r="2299" spans="1:35" x14ac:dyDescent="0.35">
      <c r="A2299">
        <v>2298</v>
      </c>
      <c r="B2299" t="s">
        <v>4450</v>
      </c>
      <c r="C2299" t="s">
        <v>4451</v>
      </c>
      <c r="D2299" t="s">
        <v>112</v>
      </c>
      <c r="E2299" t="s">
        <v>30</v>
      </c>
      <c r="F2299" t="s">
        <v>31</v>
      </c>
      <c r="G2299" t="s">
        <v>2382</v>
      </c>
      <c r="H2299" t="s">
        <v>2382</v>
      </c>
      <c r="I2299" t="s">
        <v>34</v>
      </c>
      <c r="J2299" t="s">
        <v>5392</v>
      </c>
      <c r="K2299" s="3">
        <v>41817</v>
      </c>
      <c r="L2299" t="s">
        <v>136</v>
      </c>
      <c r="M2299" t="s">
        <v>4633</v>
      </c>
      <c r="N2299" t="s">
        <v>4634</v>
      </c>
      <c r="O2299" t="s">
        <v>39</v>
      </c>
      <c r="P2299" t="s">
        <v>340</v>
      </c>
      <c r="Q2299">
        <v>4</v>
      </c>
      <c r="R2299" s="5">
        <v>13.31</v>
      </c>
      <c r="S2299" s="5">
        <v>16.25</v>
      </c>
      <c r="T2299" s="5">
        <v>65</v>
      </c>
      <c r="U2299">
        <v>0</v>
      </c>
      <c r="V2299" s="5">
        <v>11.76</v>
      </c>
      <c r="W2299" t="s">
        <v>41</v>
      </c>
      <c r="X2299" s="3">
        <v>41822</v>
      </c>
      <c r="Y2299" s="3">
        <v>41822</v>
      </c>
      <c r="Z2299">
        <v>5</v>
      </c>
      <c r="AA2299" t="s">
        <v>8400</v>
      </c>
      <c r="AB2299">
        <f t="shared" si="177"/>
        <v>0</v>
      </c>
      <c r="AC2299" t="str">
        <f t="shared" si="175"/>
        <v>Friday</v>
      </c>
      <c r="AD2299" s="5">
        <v>7.3970000000000002</v>
      </c>
      <c r="AE2299">
        <v>2014</v>
      </c>
      <c r="AF2299">
        <v>26</v>
      </c>
      <c r="AG2299" s="14">
        <f t="shared" si="176"/>
        <v>0.18092307692307691</v>
      </c>
      <c r="AH2299">
        <f t="shared" si="178"/>
        <v>0</v>
      </c>
      <c r="AI2299" t="str">
        <f t="shared" si="179"/>
        <v xml:space="preserve"> </v>
      </c>
    </row>
    <row r="2300" spans="1:35" x14ac:dyDescent="0.35">
      <c r="A2300">
        <v>2299</v>
      </c>
      <c r="B2300" t="s">
        <v>3635</v>
      </c>
      <c r="C2300" t="s">
        <v>3636</v>
      </c>
      <c r="D2300" t="s">
        <v>29</v>
      </c>
      <c r="E2300" t="s">
        <v>84</v>
      </c>
      <c r="F2300" t="s">
        <v>740</v>
      </c>
      <c r="G2300" t="s">
        <v>741</v>
      </c>
      <c r="H2300" t="s">
        <v>1579</v>
      </c>
      <c r="I2300" t="s">
        <v>34</v>
      </c>
      <c r="J2300" t="s">
        <v>5397</v>
      </c>
      <c r="K2300" s="3">
        <v>41597</v>
      </c>
      <c r="L2300" t="s">
        <v>98</v>
      </c>
      <c r="M2300" t="s">
        <v>1648</v>
      </c>
      <c r="N2300" t="s">
        <v>1649</v>
      </c>
      <c r="O2300" t="s">
        <v>39</v>
      </c>
      <c r="P2300" t="s">
        <v>165</v>
      </c>
      <c r="Q2300">
        <v>6</v>
      </c>
      <c r="R2300" s="5">
        <v>136.78</v>
      </c>
      <c r="S2300" s="5">
        <v>141</v>
      </c>
      <c r="T2300" s="5">
        <v>846</v>
      </c>
      <c r="U2300">
        <v>0</v>
      </c>
      <c r="V2300" s="5">
        <v>25.32</v>
      </c>
      <c r="W2300" t="s">
        <v>41</v>
      </c>
      <c r="X2300" s="3">
        <v>41602</v>
      </c>
      <c r="Y2300" s="3">
        <v>41602</v>
      </c>
      <c r="Z2300">
        <v>5</v>
      </c>
      <c r="AA2300" t="s">
        <v>8400</v>
      </c>
      <c r="AB2300">
        <f t="shared" si="177"/>
        <v>0</v>
      </c>
      <c r="AC2300" t="str">
        <f t="shared" si="175"/>
        <v>Tuesday</v>
      </c>
      <c r="AD2300" s="5">
        <v>54.377000000000002</v>
      </c>
      <c r="AE2300">
        <v>2013</v>
      </c>
      <c r="AF2300">
        <v>47</v>
      </c>
      <c r="AG2300" s="14">
        <f t="shared" si="176"/>
        <v>2.9929078014184398E-2</v>
      </c>
      <c r="AH2300">
        <f t="shared" si="178"/>
        <v>0</v>
      </c>
      <c r="AI2300" t="str">
        <f t="shared" si="179"/>
        <v xml:space="preserve"> </v>
      </c>
    </row>
    <row r="2301" spans="1:35" x14ac:dyDescent="0.35">
      <c r="A2301">
        <v>2300</v>
      </c>
      <c r="B2301" t="s">
        <v>5398</v>
      </c>
      <c r="C2301" t="s">
        <v>5399</v>
      </c>
      <c r="D2301" t="s">
        <v>112</v>
      </c>
      <c r="E2301" t="s">
        <v>30</v>
      </c>
      <c r="F2301" t="s">
        <v>31</v>
      </c>
      <c r="G2301" t="s">
        <v>226</v>
      </c>
      <c r="H2301" t="s">
        <v>226</v>
      </c>
      <c r="I2301" t="s">
        <v>34</v>
      </c>
      <c r="J2301" t="s">
        <v>5400</v>
      </c>
      <c r="K2301" s="3">
        <v>41227</v>
      </c>
      <c r="L2301" t="s">
        <v>36</v>
      </c>
      <c r="M2301" t="s">
        <v>4273</v>
      </c>
      <c r="N2301" t="s">
        <v>4274</v>
      </c>
      <c r="O2301" t="s">
        <v>72</v>
      </c>
      <c r="P2301" t="s">
        <v>162</v>
      </c>
      <c r="Q2301">
        <v>2</v>
      </c>
      <c r="R2301" s="5">
        <v>87.595179920000007</v>
      </c>
      <c r="S2301" s="5">
        <v>95.175571062124249</v>
      </c>
      <c r="T2301" s="5">
        <v>189.97043984000001</v>
      </c>
      <c r="U2301">
        <v>2E-3</v>
      </c>
      <c r="V2301" s="5">
        <v>14.78008</v>
      </c>
      <c r="W2301" t="s">
        <v>139</v>
      </c>
      <c r="X2301" s="3">
        <v>41230</v>
      </c>
      <c r="Y2301" s="3">
        <v>41230</v>
      </c>
      <c r="Z2301">
        <v>3</v>
      </c>
      <c r="AA2301" t="s">
        <v>8400</v>
      </c>
      <c r="AB2301">
        <f t="shared" si="177"/>
        <v>0</v>
      </c>
      <c r="AC2301" t="str">
        <f t="shared" si="175"/>
        <v>Wednesday</v>
      </c>
      <c r="AD2301" s="5">
        <v>15.134</v>
      </c>
      <c r="AE2301">
        <v>2012</v>
      </c>
      <c r="AF2301">
        <v>46</v>
      </c>
      <c r="AG2301" s="14">
        <f t="shared" si="176"/>
        <v>7.7801999155491339E-2</v>
      </c>
      <c r="AH2301">
        <f t="shared" si="178"/>
        <v>0</v>
      </c>
      <c r="AI2301" t="str">
        <f t="shared" si="179"/>
        <v xml:space="preserve"> </v>
      </c>
    </row>
    <row r="2302" spans="1:35" x14ac:dyDescent="0.35">
      <c r="A2302">
        <v>2301</v>
      </c>
      <c r="B2302" t="s">
        <v>5398</v>
      </c>
      <c r="C2302" t="s">
        <v>5399</v>
      </c>
      <c r="D2302" t="s">
        <v>112</v>
      </c>
      <c r="E2302" t="s">
        <v>30</v>
      </c>
      <c r="F2302" t="s">
        <v>31</v>
      </c>
      <c r="G2302" t="s">
        <v>226</v>
      </c>
      <c r="H2302" t="s">
        <v>226</v>
      </c>
      <c r="I2302" t="s">
        <v>34</v>
      </c>
      <c r="J2302" t="s">
        <v>5400</v>
      </c>
      <c r="K2302" s="3">
        <v>41227</v>
      </c>
      <c r="L2302" t="s">
        <v>36</v>
      </c>
      <c r="M2302" t="s">
        <v>990</v>
      </c>
      <c r="N2302" t="s">
        <v>991</v>
      </c>
      <c r="O2302" t="s">
        <v>51</v>
      </c>
      <c r="P2302" t="s">
        <v>93</v>
      </c>
      <c r="Q2302">
        <v>3</v>
      </c>
      <c r="R2302" s="5">
        <v>83.035200000000003</v>
      </c>
      <c r="S2302" s="5">
        <v>117.29900000000001</v>
      </c>
      <c r="T2302" s="5">
        <v>281.51760000000007</v>
      </c>
      <c r="U2302">
        <v>0.2</v>
      </c>
      <c r="V2302" s="5">
        <v>32.411999999999999</v>
      </c>
      <c r="W2302" t="s">
        <v>139</v>
      </c>
      <c r="X2302" s="3">
        <v>41230</v>
      </c>
      <c r="Y2302" s="3">
        <v>41230</v>
      </c>
      <c r="Z2302">
        <v>3</v>
      </c>
      <c r="AA2302" t="s">
        <v>8400</v>
      </c>
      <c r="AB2302">
        <f t="shared" si="177"/>
        <v>0</v>
      </c>
      <c r="AC2302" t="str">
        <f t="shared" si="175"/>
        <v>Wednesday</v>
      </c>
      <c r="AD2302" s="5">
        <v>20.754000000000001</v>
      </c>
      <c r="AE2302">
        <v>2012</v>
      </c>
      <c r="AF2302">
        <v>46</v>
      </c>
      <c r="AG2302" s="14">
        <f t="shared" si="176"/>
        <v>0.11513312133948282</v>
      </c>
      <c r="AH2302">
        <f t="shared" si="178"/>
        <v>0</v>
      </c>
      <c r="AI2302" t="str">
        <f t="shared" si="179"/>
        <v xml:space="preserve"> </v>
      </c>
    </row>
    <row r="2303" spans="1:35" x14ac:dyDescent="0.35">
      <c r="A2303">
        <v>2302</v>
      </c>
      <c r="B2303" t="s">
        <v>5401</v>
      </c>
      <c r="C2303" t="s">
        <v>5402</v>
      </c>
      <c r="D2303" t="s">
        <v>29</v>
      </c>
      <c r="E2303" t="s">
        <v>44</v>
      </c>
      <c r="F2303" t="s">
        <v>133</v>
      </c>
      <c r="G2303" t="s">
        <v>3618</v>
      </c>
      <c r="H2303" t="s">
        <v>5403</v>
      </c>
      <c r="I2303" t="s">
        <v>34</v>
      </c>
      <c r="J2303" t="s">
        <v>5404</v>
      </c>
      <c r="K2303" s="3">
        <v>41450</v>
      </c>
      <c r="L2303" t="s">
        <v>136</v>
      </c>
      <c r="M2303" t="s">
        <v>2107</v>
      </c>
      <c r="N2303" t="s">
        <v>2108</v>
      </c>
      <c r="O2303" t="s">
        <v>51</v>
      </c>
      <c r="P2303" t="s">
        <v>93</v>
      </c>
      <c r="Q2303">
        <v>2</v>
      </c>
      <c r="R2303" s="5">
        <v>32.26</v>
      </c>
      <c r="S2303" s="5">
        <v>37.5</v>
      </c>
      <c r="T2303" s="5">
        <v>75</v>
      </c>
      <c r="U2303">
        <v>0</v>
      </c>
      <c r="V2303" s="5">
        <v>10.48</v>
      </c>
      <c r="W2303" t="s">
        <v>41</v>
      </c>
      <c r="X2303" s="3">
        <v>41455</v>
      </c>
      <c r="Y2303" s="3">
        <v>41458</v>
      </c>
      <c r="Z2303">
        <v>8</v>
      </c>
      <c r="AA2303" t="s">
        <v>8399</v>
      </c>
      <c r="AB2303">
        <f t="shared" si="177"/>
        <v>3</v>
      </c>
      <c r="AC2303" t="str">
        <f t="shared" si="175"/>
        <v>Tuesday</v>
      </c>
      <c r="AD2303" s="5">
        <v>14.084</v>
      </c>
      <c r="AE2303">
        <v>2013</v>
      </c>
      <c r="AF2303">
        <v>26</v>
      </c>
      <c r="AG2303" s="14">
        <f t="shared" si="176"/>
        <v>0.13973333333333335</v>
      </c>
      <c r="AH2303">
        <f t="shared" si="178"/>
        <v>1</v>
      </c>
      <c r="AI2303">
        <f t="shared" si="179"/>
        <v>3</v>
      </c>
    </row>
    <row r="2304" spans="1:35" x14ac:dyDescent="0.35">
      <c r="A2304">
        <v>2303</v>
      </c>
      <c r="B2304" t="s">
        <v>5401</v>
      </c>
      <c r="C2304" t="s">
        <v>5402</v>
      </c>
      <c r="D2304" t="s">
        <v>29</v>
      </c>
      <c r="E2304" t="s">
        <v>44</v>
      </c>
      <c r="F2304" t="s">
        <v>133</v>
      </c>
      <c r="G2304" t="s">
        <v>3618</v>
      </c>
      <c r="H2304" t="s">
        <v>5403</v>
      </c>
      <c r="I2304" t="s">
        <v>34</v>
      </c>
      <c r="J2304" t="s">
        <v>5404</v>
      </c>
      <c r="K2304" s="3">
        <v>41450</v>
      </c>
      <c r="L2304" t="s">
        <v>136</v>
      </c>
      <c r="M2304" t="s">
        <v>626</v>
      </c>
      <c r="N2304" t="s">
        <v>627</v>
      </c>
      <c r="O2304" t="s">
        <v>39</v>
      </c>
      <c r="P2304" t="s">
        <v>183</v>
      </c>
      <c r="Q2304">
        <v>4</v>
      </c>
      <c r="R2304" s="5">
        <v>107.96</v>
      </c>
      <c r="S2304" s="5">
        <v>207.5</v>
      </c>
      <c r="T2304" s="5">
        <v>830</v>
      </c>
      <c r="U2304">
        <v>0</v>
      </c>
      <c r="V2304" s="5">
        <v>398.16</v>
      </c>
      <c r="W2304" t="s">
        <v>41</v>
      </c>
      <c r="X2304" s="3">
        <v>41455</v>
      </c>
      <c r="Y2304" s="3">
        <v>41455</v>
      </c>
      <c r="Z2304">
        <v>5</v>
      </c>
      <c r="AA2304" t="s">
        <v>8400</v>
      </c>
      <c r="AB2304">
        <f t="shared" si="177"/>
        <v>0</v>
      </c>
      <c r="AC2304" t="str">
        <f t="shared" si="175"/>
        <v>Tuesday</v>
      </c>
      <c r="AD2304" s="5">
        <v>99.063000000000002</v>
      </c>
      <c r="AE2304">
        <v>2013</v>
      </c>
      <c r="AF2304">
        <v>26</v>
      </c>
      <c r="AG2304" s="14">
        <f t="shared" si="176"/>
        <v>0.47971084337349401</v>
      </c>
      <c r="AH2304">
        <f t="shared" si="178"/>
        <v>0</v>
      </c>
      <c r="AI2304" t="str">
        <f t="shared" si="179"/>
        <v xml:space="preserve"> </v>
      </c>
    </row>
    <row r="2305" spans="1:35" x14ac:dyDescent="0.35">
      <c r="A2305">
        <v>2304</v>
      </c>
      <c r="B2305" t="s">
        <v>5401</v>
      </c>
      <c r="C2305" t="s">
        <v>5402</v>
      </c>
      <c r="D2305" t="s">
        <v>29</v>
      </c>
      <c r="E2305" t="s">
        <v>44</v>
      </c>
      <c r="F2305" t="s">
        <v>133</v>
      </c>
      <c r="G2305" t="s">
        <v>3618</v>
      </c>
      <c r="H2305" t="s">
        <v>5403</v>
      </c>
      <c r="I2305" t="s">
        <v>34</v>
      </c>
      <c r="J2305" t="s">
        <v>5404</v>
      </c>
      <c r="K2305" s="3">
        <v>41450</v>
      </c>
      <c r="L2305" t="s">
        <v>136</v>
      </c>
      <c r="M2305" t="s">
        <v>2509</v>
      </c>
      <c r="N2305" t="s">
        <v>2510</v>
      </c>
      <c r="O2305" t="s">
        <v>39</v>
      </c>
      <c r="P2305" t="s">
        <v>340</v>
      </c>
      <c r="Q2305">
        <v>4</v>
      </c>
      <c r="R2305" s="5">
        <v>9.92</v>
      </c>
      <c r="S2305" s="5">
        <v>16.5</v>
      </c>
      <c r="T2305" s="5">
        <v>66</v>
      </c>
      <c r="U2305">
        <v>0</v>
      </c>
      <c r="V2305" s="5">
        <v>26.32</v>
      </c>
      <c r="W2305" t="s">
        <v>41</v>
      </c>
      <c r="X2305" s="3">
        <v>41455</v>
      </c>
      <c r="Y2305" s="3">
        <v>41455</v>
      </c>
      <c r="Z2305">
        <v>5</v>
      </c>
      <c r="AA2305" t="s">
        <v>8400</v>
      </c>
      <c r="AB2305">
        <f t="shared" si="177"/>
        <v>0</v>
      </c>
      <c r="AC2305" t="str">
        <f t="shared" si="175"/>
        <v>Tuesday</v>
      </c>
      <c r="AD2305" s="5">
        <v>8.1050000000000004</v>
      </c>
      <c r="AE2305">
        <v>2013</v>
      </c>
      <c r="AF2305">
        <v>26</v>
      </c>
      <c r="AG2305" s="14">
        <f t="shared" si="176"/>
        <v>0.3987878787878788</v>
      </c>
      <c r="AH2305">
        <f t="shared" si="178"/>
        <v>0</v>
      </c>
      <c r="AI2305" t="str">
        <f t="shared" si="179"/>
        <v xml:space="preserve"> </v>
      </c>
    </row>
    <row r="2306" spans="1:35" x14ac:dyDescent="0.35">
      <c r="A2306">
        <v>2305</v>
      </c>
      <c r="B2306" t="s">
        <v>4872</v>
      </c>
      <c r="C2306" t="s">
        <v>4873</v>
      </c>
      <c r="D2306" t="s">
        <v>29</v>
      </c>
      <c r="E2306" t="s">
        <v>30</v>
      </c>
      <c r="F2306" t="s">
        <v>31</v>
      </c>
      <c r="G2306" t="s">
        <v>320</v>
      </c>
      <c r="H2306" t="s">
        <v>5405</v>
      </c>
      <c r="I2306" t="s">
        <v>34</v>
      </c>
      <c r="J2306" t="s">
        <v>5406</v>
      </c>
      <c r="K2306" s="3">
        <v>40883</v>
      </c>
      <c r="L2306" t="s">
        <v>36</v>
      </c>
      <c r="M2306" t="s">
        <v>2358</v>
      </c>
      <c r="N2306" t="s">
        <v>2359</v>
      </c>
      <c r="O2306" t="s">
        <v>39</v>
      </c>
      <c r="P2306" t="s">
        <v>58</v>
      </c>
      <c r="Q2306">
        <v>1</v>
      </c>
      <c r="R2306" s="5">
        <v>13.24</v>
      </c>
      <c r="S2306" s="5">
        <v>19</v>
      </c>
      <c r="T2306" s="5">
        <v>19</v>
      </c>
      <c r="U2306">
        <v>0</v>
      </c>
      <c r="V2306" s="5">
        <v>5.76</v>
      </c>
      <c r="W2306" t="s">
        <v>41</v>
      </c>
      <c r="X2306" s="3">
        <v>40888</v>
      </c>
      <c r="Y2306" s="3">
        <v>40888</v>
      </c>
      <c r="Z2306">
        <v>5</v>
      </c>
      <c r="AA2306" t="s">
        <v>8400</v>
      </c>
      <c r="AB2306">
        <f t="shared" si="177"/>
        <v>0</v>
      </c>
      <c r="AC2306" t="str">
        <f t="shared" ref="AC2306:AC2369" si="180">TEXT(K2306,"dddd")</f>
        <v>Tuesday</v>
      </c>
      <c r="AD2306" s="5">
        <v>0.80100000000000005</v>
      </c>
      <c r="AE2306">
        <v>2011</v>
      </c>
      <c r="AF2306">
        <v>50</v>
      </c>
      <c r="AG2306" s="14">
        <f t="shared" ref="AG2306:AG2369" si="181">V2306/T2306</f>
        <v>0.30315789473684207</v>
      </c>
      <c r="AH2306">
        <f t="shared" si="178"/>
        <v>0</v>
      </c>
      <c r="AI2306" t="str">
        <f t="shared" si="179"/>
        <v xml:space="preserve"> </v>
      </c>
    </row>
    <row r="2307" spans="1:35" x14ac:dyDescent="0.35">
      <c r="A2307">
        <v>2306</v>
      </c>
      <c r="B2307" t="s">
        <v>4481</v>
      </c>
      <c r="C2307" t="s">
        <v>4482</v>
      </c>
      <c r="D2307" t="s">
        <v>29</v>
      </c>
      <c r="E2307" t="s">
        <v>44</v>
      </c>
      <c r="F2307" t="s">
        <v>570</v>
      </c>
      <c r="G2307" t="s">
        <v>5407</v>
      </c>
      <c r="H2307" t="s">
        <v>5408</v>
      </c>
      <c r="I2307" t="s">
        <v>34</v>
      </c>
      <c r="J2307" t="s">
        <v>5409</v>
      </c>
      <c r="K2307" s="3">
        <v>41969</v>
      </c>
      <c r="L2307" t="s">
        <v>36</v>
      </c>
      <c r="M2307" t="s">
        <v>4597</v>
      </c>
      <c r="N2307" t="s">
        <v>4598</v>
      </c>
      <c r="O2307" t="s">
        <v>51</v>
      </c>
      <c r="P2307" t="s">
        <v>55</v>
      </c>
      <c r="Q2307">
        <v>2</v>
      </c>
      <c r="R2307" s="5">
        <v>80.636000000000024</v>
      </c>
      <c r="S2307" s="5">
        <v>97.326666666666711</v>
      </c>
      <c r="T2307" s="5">
        <v>116.79200000000004</v>
      </c>
      <c r="U2307">
        <v>0.4</v>
      </c>
      <c r="V2307" s="5">
        <v>-44.48</v>
      </c>
      <c r="W2307" t="s">
        <v>41</v>
      </c>
      <c r="X2307" s="3">
        <v>41974</v>
      </c>
      <c r="Y2307" s="3">
        <v>41974</v>
      </c>
      <c r="Z2307">
        <v>5</v>
      </c>
      <c r="AA2307" t="s">
        <v>8400</v>
      </c>
      <c r="AB2307">
        <f t="shared" ref="AB2307:AB2370" si="182">Y2307-X2307</f>
        <v>0</v>
      </c>
      <c r="AC2307" t="str">
        <f t="shared" si="180"/>
        <v>Wednesday</v>
      </c>
      <c r="AD2307" s="5">
        <v>9.7940000000000005</v>
      </c>
      <c r="AE2307">
        <v>2014</v>
      </c>
      <c r="AF2307">
        <v>48</v>
      </c>
      <c r="AG2307" s="14">
        <f t="shared" si="181"/>
        <v>-0.38084800328789625</v>
      </c>
      <c r="AH2307">
        <f t="shared" ref="AH2307:AH2370" si="183">IF(AA2307 = "Late", 1, 0)</f>
        <v>0</v>
      </c>
      <c r="AI2307" t="str">
        <f t="shared" ref="AI2307:AI2370" si="184">IF(AB2307&gt;0, AB2307, " ")</f>
        <v xml:space="preserve"> </v>
      </c>
    </row>
    <row r="2308" spans="1:35" x14ac:dyDescent="0.35">
      <c r="A2308">
        <v>2307</v>
      </c>
      <c r="B2308" t="s">
        <v>4481</v>
      </c>
      <c r="C2308" t="s">
        <v>4482</v>
      </c>
      <c r="D2308" t="s">
        <v>29</v>
      </c>
      <c r="E2308" t="s">
        <v>44</v>
      </c>
      <c r="F2308" t="s">
        <v>570</v>
      </c>
      <c r="G2308" t="s">
        <v>5407</v>
      </c>
      <c r="H2308" t="s">
        <v>5408</v>
      </c>
      <c r="I2308" t="s">
        <v>34</v>
      </c>
      <c r="J2308" t="s">
        <v>5409</v>
      </c>
      <c r="K2308" s="3">
        <v>41969</v>
      </c>
      <c r="L2308" t="s">
        <v>36</v>
      </c>
      <c r="M2308" t="s">
        <v>2630</v>
      </c>
      <c r="N2308" t="s">
        <v>2631</v>
      </c>
      <c r="O2308" t="s">
        <v>39</v>
      </c>
      <c r="P2308" t="s">
        <v>58</v>
      </c>
      <c r="Q2308">
        <v>5</v>
      </c>
      <c r="R2308" s="5">
        <v>21.004799999999996</v>
      </c>
      <c r="S2308" s="5">
        <v>24.288</v>
      </c>
      <c r="T2308" s="5">
        <v>72.86399999999999</v>
      </c>
      <c r="U2308">
        <v>0.4</v>
      </c>
      <c r="V2308" s="5">
        <v>-32.159999999999997</v>
      </c>
      <c r="W2308" t="s">
        <v>41</v>
      </c>
      <c r="X2308" s="3">
        <v>41974</v>
      </c>
      <c r="Y2308" s="3">
        <v>41974</v>
      </c>
      <c r="Z2308">
        <v>5</v>
      </c>
      <c r="AA2308" t="s">
        <v>8400</v>
      </c>
      <c r="AB2308">
        <f t="shared" si="182"/>
        <v>0</v>
      </c>
      <c r="AC2308" t="str">
        <f t="shared" si="180"/>
        <v>Wednesday</v>
      </c>
      <c r="AD2308" s="5">
        <v>7.2069999999999999</v>
      </c>
      <c r="AE2308">
        <v>2014</v>
      </c>
      <c r="AF2308">
        <v>48</v>
      </c>
      <c r="AG2308" s="14">
        <f t="shared" si="181"/>
        <v>-0.44137022397891962</v>
      </c>
      <c r="AH2308">
        <f t="shared" si="183"/>
        <v>0</v>
      </c>
      <c r="AI2308" t="str">
        <f t="shared" si="184"/>
        <v xml:space="preserve"> </v>
      </c>
    </row>
    <row r="2309" spans="1:35" x14ac:dyDescent="0.35">
      <c r="A2309">
        <v>2308</v>
      </c>
      <c r="B2309" t="s">
        <v>4481</v>
      </c>
      <c r="C2309" t="s">
        <v>4482</v>
      </c>
      <c r="D2309" t="s">
        <v>29</v>
      </c>
      <c r="E2309" t="s">
        <v>44</v>
      </c>
      <c r="F2309" t="s">
        <v>570</v>
      </c>
      <c r="G2309" t="s">
        <v>5407</v>
      </c>
      <c r="H2309" t="s">
        <v>5408</v>
      </c>
      <c r="I2309" t="s">
        <v>34</v>
      </c>
      <c r="J2309" t="s">
        <v>5409</v>
      </c>
      <c r="K2309" s="3">
        <v>41969</v>
      </c>
      <c r="L2309" t="s">
        <v>36</v>
      </c>
      <c r="M2309" t="s">
        <v>4889</v>
      </c>
      <c r="N2309" t="s">
        <v>3282</v>
      </c>
      <c r="O2309" t="s">
        <v>51</v>
      </c>
      <c r="P2309" t="s">
        <v>55</v>
      </c>
      <c r="Q2309">
        <v>2</v>
      </c>
      <c r="R2309" s="5">
        <v>55.31839999999999</v>
      </c>
      <c r="S2309" s="5">
        <v>85.270666666666656</v>
      </c>
      <c r="T2309" s="5">
        <v>102.32479999999998</v>
      </c>
      <c r="U2309">
        <v>0.4</v>
      </c>
      <c r="V2309" s="5">
        <v>-8.3119999999999994</v>
      </c>
      <c r="W2309" t="s">
        <v>41</v>
      </c>
      <c r="X2309" s="3">
        <v>41974</v>
      </c>
      <c r="Y2309" s="3">
        <v>41974</v>
      </c>
      <c r="Z2309">
        <v>5</v>
      </c>
      <c r="AA2309" t="s">
        <v>8400</v>
      </c>
      <c r="AB2309">
        <f t="shared" si="182"/>
        <v>0</v>
      </c>
      <c r="AC2309" t="str">
        <f t="shared" si="180"/>
        <v>Wednesday</v>
      </c>
      <c r="AD2309" s="5">
        <v>5.319</v>
      </c>
      <c r="AE2309">
        <v>2014</v>
      </c>
      <c r="AF2309">
        <v>48</v>
      </c>
      <c r="AG2309" s="14">
        <f t="shared" si="181"/>
        <v>-8.1231529404406366E-2</v>
      </c>
      <c r="AH2309">
        <f t="shared" si="183"/>
        <v>0</v>
      </c>
      <c r="AI2309" t="str">
        <f t="shared" si="184"/>
        <v xml:space="preserve"> </v>
      </c>
    </row>
    <row r="2310" spans="1:35" x14ac:dyDescent="0.35">
      <c r="A2310">
        <v>2309</v>
      </c>
      <c r="B2310" t="s">
        <v>5200</v>
      </c>
      <c r="C2310" t="s">
        <v>5201</v>
      </c>
      <c r="D2310" t="s">
        <v>29</v>
      </c>
      <c r="E2310" t="s">
        <v>30</v>
      </c>
      <c r="F2310" t="s">
        <v>31</v>
      </c>
      <c r="G2310" t="s">
        <v>1051</v>
      </c>
      <c r="H2310" t="s">
        <v>1051</v>
      </c>
      <c r="I2310" t="s">
        <v>34</v>
      </c>
      <c r="J2310" t="s">
        <v>5410</v>
      </c>
      <c r="K2310" s="3">
        <v>41955</v>
      </c>
      <c r="L2310" t="s">
        <v>36</v>
      </c>
      <c r="M2310" t="s">
        <v>3387</v>
      </c>
      <c r="N2310" t="s">
        <v>3388</v>
      </c>
      <c r="O2310" t="s">
        <v>51</v>
      </c>
      <c r="P2310" t="s">
        <v>93</v>
      </c>
      <c r="Q2310">
        <v>1</v>
      </c>
      <c r="R2310" s="5">
        <v>90.185600000000008</v>
      </c>
      <c r="S2310" s="5">
        <v>92.747</v>
      </c>
      <c r="T2310" s="5">
        <v>74.197600000000008</v>
      </c>
      <c r="U2310">
        <v>0.2</v>
      </c>
      <c r="V2310" s="5">
        <v>-15.988</v>
      </c>
      <c r="W2310" t="s">
        <v>41</v>
      </c>
      <c r="X2310" s="3">
        <v>41960</v>
      </c>
      <c r="Y2310" s="3">
        <v>41962</v>
      </c>
      <c r="Z2310">
        <v>7</v>
      </c>
      <c r="AA2310" t="s">
        <v>8399</v>
      </c>
      <c r="AB2310">
        <f t="shared" si="182"/>
        <v>2</v>
      </c>
      <c r="AC2310" t="str">
        <f t="shared" si="180"/>
        <v>Wednesday</v>
      </c>
      <c r="AD2310" s="5">
        <v>3.097</v>
      </c>
      <c r="AE2310">
        <v>2014</v>
      </c>
      <c r="AF2310">
        <v>46</v>
      </c>
      <c r="AG2310" s="14">
        <f t="shared" si="181"/>
        <v>-0.21547866777362068</v>
      </c>
      <c r="AH2310">
        <f t="shared" si="183"/>
        <v>1</v>
      </c>
      <c r="AI2310">
        <f t="shared" si="184"/>
        <v>2</v>
      </c>
    </row>
    <row r="2311" spans="1:35" x14ac:dyDescent="0.35">
      <c r="A2311">
        <v>2310</v>
      </c>
      <c r="B2311" t="s">
        <v>2796</v>
      </c>
      <c r="C2311" t="s">
        <v>2797</v>
      </c>
      <c r="D2311" t="s">
        <v>96</v>
      </c>
      <c r="E2311" t="s">
        <v>44</v>
      </c>
      <c r="F2311" t="s">
        <v>133</v>
      </c>
      <c r="G2311" t="s">
        <v>5411</v>
      </c>
      <c r="H2311" t="s">
        <v>5412</v>
      </c>
      <c r="I2311" t="s">
        <v>34</v>
      </c>
      <c r="J2311" t="s">
        <v>5413</v>
      </c>
      <c r="K2311" s="3">
        <v>41540</v>
      </c>
      <c r="L2311" t="s">
        <v>215</v>
      </c>
      <c r="M2311" t="s">
        <v>191</v>
      </c>
      <c r="N2311" t="s">
        <v>192</v>
      </c>
      <c r="O2311" t="s">
        <v>39</v>
      </c>
      <c r="P2311" t="s">
        <v>76</v>
      </c>
      <c r="Q2311">
        <v>4</v>
      </c>
      <c r="R2311" s="5">
        <v>12.28</v>
      </c>
      <c r="S2311" s="5">
        <v>21.5</v>
      </c>
      <c r="T2311" s="5">
        <v>86</v>
      </c>
      <c r="U2311">
        <v>0</v>
      </c>
      <c r="V2311" s="5">
        <v>36.880000000000003</v>
      </c>
      <c r="W2311" t="s">
        <v>242</v>
      </c>
      <c r="X2311" s="3">
        <v>41540</v>
      </c>
      <c r="Y2311" s="3">
        <v>41543</v>
      </c>
      <c r="Z2311">
        <v>3</v>
      </c>
      <c r="AA2311" t="s">
        <v>8399</v>
      </c>
      <c r="AB2311">
        <f t="shared" si="182"/>
        <v>3</v>
      </c>
      <c r="AC2311" t="str">
        <f t="shared" si="180"/>
        <v>Monday</v>
      </c>
      <c r="AD2311" s="5">
        <v>18.434999999999999</v>
      </c>
      <c r="AE2311">
        <v>2013</v>
      </c>
      <c r="AF2311">
        <v>39</v>
      </c>
      <c r="AG2311" s="14">
        <f t="shared" si="181"/>
        <v>0.42883720930232561</v>
      </c>
      <c r="AH2311">
        <f t="shared" si="183"/>
        <v>1</v>
      </c>
      <c r="AI2311">
        <f t="shared" si="184"/>
        <v>3</v>
      </c>
    </row>
    <row r="2312" spans="1:35" x14ac:dyDescent="0.35">
      <c r="A2312">
        <v>2311</v>
      </c>
      <c r="B2312" t="s">
        <v>4486</v>
      </c>
      <c r="C2312" t="s">
        <v>4487</v>
      </c>
      <c r="D2312" t="s">
        <v>112</v>
      </c>
      <c r="E2312" t="s">
        <v>199</v>
      </c>
      <c r="F2312" t="s">
        <v>200</v>
      </c>
      <c r="G2312" t="s">
        <v>336</v>
      </c>
      <c r="H2312" t="s">
        <v>336</v>
      </c>
      <c r="I2312" t="s">
        <v>34</v>
      </c>
      <c r="J2312" t="s">
        <v>5414</v>
      </c>
      <c r="K2312" s="3">
        <v>40711</v>
      </c>
      <c r="L2312" t="s">
        <v>136</v>
      </c>
      <c r="M2312" t="s">
        <v>2641</v>
      </c>
      <c r="N2312" t="s">
        <v>2642</v>
      </c>
      <c r="O2312" t="s">
        <v>39</v>
      </c>
      <c r="P2312" t="s">
        <v>58</v>
      </c>
      <c r="Q2312">
        <v>7</v>
      </c>
      <c r="R2312" s="5">
        <v>17.357142857142861</v>
      </c>
      <c r="S2312" s="5">
        <v>18.857142857142861</v>
      </c>
      <c r="T2312" s="5">
        <v>132.00000000000003</v>
      </c>
      <c r="U2312">
        <v>0</v>
      </c>
      <c r="V2312" s="5">
        <v>10.5</v>
      </c>
      <c r="W2312" t="s">
        <v>41</v>
      </c>
      <c r="X2312" s="3">
        <v>40716</v>
      </c>
      <c r="Y2312" s="3">
        <v>40717</v>
      </c>
      <c r="Z2312">
        <v>6</v>
      </c>
      <c r="AA2312" t="s">
        <v>8399</v>
      </c>
      <c r="AB2312">
        <f t="shared" si="182"/>
        <v>1</v>
      </c>
      <c r="AC2312" t="str">
        <f t="shared" si="180"/>
        <v>Friday</v>
      </c>
      <c r="AD2312" s="5">
        <v>18.739000000000001</v>
      </c>
      <c r="AE2312">
        <v>2011</v>
      </c>
      <c r="AF2312">
        <v>25</v>
      </c>
      <c r="AG2312" s="14">
        <f t="shared" si="181"/>
        <v>7.954545454545453E-2</v>
      </c>
      <c r="AH2312">
        <f t="shared" si="183"/>
        <v>1</v>
      </c>
      <c r="AI2312">
        <f t="shared" si="184"/>
        <v>1</v>
      </c>
    </row>
    <row r="2313" spans="1:35" x14ac:dyDescent="0.35">
      <c r="A2313">
        <v>2312</v>
      </c>
      <c r="B2313" t="s">
        <v>1512</v>
      </c>
      <c r="C2313" t="s">
        <v>1513</v>
      </c>
      <c r="D2313" t="s">
        <v>112</v>
      </c>
      <c r="E2313" t="s">
        <v>84</v>
      </c>
      <c r="F2313" t="s">
        <v>168</v>
      </c>
      <c r="G2313" t="s">
        <v>169</v>
      </c>
      <c r="H2313" t="s">
        <v>170</v>
      </c>
      <c r="I2313" t="s">
        <v>34</v>
      </c>
      <c r="J2313" t="s">
        <v>5415</v>
      </c>
      <c r="K2313" s="3">
        <v>41920</v>
      </c>
      <c r="L2313" t="s">
        <v>36</v>
      </c>
      <c r="M2313" t="s">
        <v>798</v>
      </c>
      <c r="N2313" t="s">
        <v>799</v>
      </c>
      <c r="O2313" t="s">
        <v>51</v>
      </c>
      <c r="P2313" t="s">
        <v>55</v>
      </c>
      <c r="Q2313">
        <v>4</v>
      </c>
      <c r="R2313" s="5">
        <v>110.02599999999997</v>
      </c>
      <c r="S2313" s="5">
        <v>146.14333333333329</v>
      </c>
      <c r="T2313" s="5">
        <v>350.74399999999986</v>
      </c>
      <c r="U2313">
        <v>0.4</v>
      </c>
      <c r="V2313" s="5">
        <v>-89.36</v>
      </c>
      <c r="W2313" t="s">
        <v>41</v>
      </c>
      <c r="X2313" s="3">
        <v>41925</v>
      </c>
      <c r="Y2313" s="3">
        <v>41925</v>
      </c>
      <c r="Z2313">
        <v>5</v>
      </c>
      <c r="AA2313" t="s">
        <v>8400</v>
      </c>
      <c r="AB2313">
        <f t="shared" si="182"/>
        <v>0</v>
      </c>
      <c r="AC2313" t="str">
        <f t="shared" si="180"/>
        <v>Wednesday</v>
      </c>
      <c r="AD2313" s="5">
        <v>16.248000000000001</v>
      </c>
      <c r="AE2313">
        <v>2014</v>
      </c>
      <c r="AF2313">
        <v>41</v>
      </c>
      <c r="AG2313" s="14">
        <f t="shared" si="181"/>
        <v>-0.25477271172136956</v>
      </c>
      <c r="AH2313">
        <f t="shared" si="183"/>
        <v>0</v>
      </c>
      <c r="AI2313" t="str">
        <f t="shared" si="184"/>
        <v xml:space="preserve"> </v>
      </c>
    </row>
    <row r="2314" spans="1:35" x14ac:dyDescent="0.35">
      <c r="A2314">
        <v>2313</v>
      </c>
      <c r="B2314" t="s">
        <v>5208</v>
      </c>
      <c r="C2314" t="s">
        <v>5209</v>
      </c>
      <c r="D2314" t="s">
        <v>112</v>
      </c>
      <c r="E2314" t="s">
        <v>44</v>
      </c>
      <c r="F2314" t="s">
        <v>133</v>
      </c>
      <c r="G2314" t="s">
        <v>134</v>
      </c>
      <c r="H2314" t="s">
        <v>134</v>
      </c>
      <c r="I2314" t="s">
        <v>34</v>
      </c>
      <c r="J2314" t="s">
        <v>5416</v>
      </c>
      <c r="K2314" s="3">
        <v>41814</v>
      </c>
      <c r="L2314" t="s">
        <v>36</v>
      </c>
      <c r="M2314" t="s">
        <v>670</v>
      </c>
      <c r="N2314" t="s">
        <v>671</v>
      </c>
      <c r="O2314" t="s">
        <v>39</v>
      </c>
      <c r="P2314" t="s">
        <v>40</v>
      </c>
      <c r="Q2314">
        <v>7</v>
      </c>
      <c r="R2314" s="5">
        <v>4.3314285714285727</v>
      </c>
      <c r="S2314" s="5">
        <v>5.5714285714285721</v>
      </c>
      <c r="T2314" s="5">
        <v>39.000000000000007</v>
      </c>
      <c r="U2314">
        <v>0</v>
      </c>
      <c r="V2314" s="5">
        <v>8.68</v>
      </c>
      <c r="W2314" t="s">
        <v>41</v>
      </c>
      <c r="X2314" s="3">
        <v>41819</v>
      </c>
      <c r="Y2314" s="3">
        <v>41822</v>
      </c>
      <c r="Z2314">
        <v>8</v>
      </c>
      <c r="AA2314" t="s">
        <v>8399</v>
      </c>
      <c r="AB2314">
        <f t="shared" si="182"/>
        <v>3</v>
      </c>
      <c r="AC2314" t="str">
        <f t="shared" si="180"/>
        <v>Tuesday</v>
      </c>
      <c r="AD2314" s="5">
        <v>2.7389999999999999</v>
      </c>
      <c r="AE2314">
        <v>2014</v>
      </c>
      <c r="AF2314">
        <v>26</v>
      </c>
      <c r="AG2314" s="14">
        <f t="shared" si="181"/>
        <v>0.22256410256410253</v>
      </c>
      <c r="AH2314">
        <f t="shared" si="183"/>
        <v>1</v>
      </c>
      <c r="AI2314">
        <f t="shared" si="184"/>
        <v>3</v>
      </c>
    </row>
    <row r="2315" spans="1:35" x14ac:dyDescent="0.35">
      <c r="A2315">
        <v>2314</v>
      </c>
      <c r="B2315" t="s">
        <v>5074</v>
      </c>
      <c r="C2315" t="s">
        <v>5075</v>
      </c>
      <c r="D2315" t="s">
        <v>29</v>
      </c>
      <c r="E2315" t="s">
        <v>84</v>
      </c>
      <c r="F2315" t="s">
        <v>113</v>
      </c>
      <c r="G2315" t="s">
        <v>113</v>
      </c>
      <c r="H2315" t="s">
        <v>144</v>
      </c>
      <c r="I2315" t="s">
        <v>34</v>
      </c>
      <c r="J2315" t="s">
        <v>5417</v>
      </c>
      <c r="K2315" s="3">
        <v>41869</v>
      </c>
      <c r="L2315" t="s">
        <v>136</v>
      </c>
      <c r="M2315" t="s">
        <v>4462</v>
      </c>
      <c r="N2315" t="s">
        <v>4463</v>
      </c>
      <c r="O2315" t="s">
        <v>72</v>
      </c>
      <c r="P2315" t="s">
        <v>79</v>
      </c>
      <c r="Q2315">
        <v>6</v>
      </c>
      <c r="R2315" s="5">
        <v>11.185333333333334</v>
      </c>
      <c r="S2315" s="5">
        <v>20.00888888888889</v>
      </c>
      <c r="T2315" s="5">
        <v>72.031999999999996</v>
      </c>
      <c r="U2315">
        <v>0.4</v>
      </c>
      <c r="V2315" s="5">
        <v>4.92</v>
      </c>
      <c r="W2315" t="s">
        <v>139</v>
      </c>
      <c r="X2315" s="3">
        <v>41872</v>
      </c>
      <c r="Y2315" s="3">
        <v>41874</v>
      </c>
      <c r="Z2315">
        <v>5</v>
      </c>
      <c r="AA2315" t="s">
        <v>8399</v>
      </c>
      <c r="AB2315">
        <f t="shared" si="182"/>
        <v>2</v>
      </c>
      <c r="AC2315" t="str">
        <f t="shared" si="180"/>
        <v>Monday</v>
      </c>
      <c r="AD2315" s="5">
        <v>10.646000000000001</v>
      </c>
      <c r="AE2315">
        <v>2014</v>
      </c>
      <c r="AF2315">
        <v>34</v>
      </c>
      <c r="AG2315" s="14">
        <f t="shared" si="181"/>
        <v>6.8302976454908931E-2</v>
      </c>
      <c r="AH2315">
        <f t="shared" si="183"/>
        <v>1</v>
      </c>
      <c r="AI2315">
        <f t="shared" si="184"/>
        <v>2</v>
      </c>
    </row>
    <row r="2316" spans="1:35" x14ac:dyDescent="0.35">
      <c r="A2316">
        <v>2315</v>
      </c>
      <c r="B2316" t="s">
        <v>2285</v>
      </c>
      <c r="C2316" t="s">
        <v>2286</v>
      </c>
      <c r="D2316" t="s">
        <v>112</v>
      </c>
      <c r="E2316" t="s">
        <v>44</v>
      </c>
      <c r="F2316" t="s">
        <v>502</v>
      </c>
      <c r="G2316" t="s">
        <v>529</v>
      </c>
      <c r="H2316" t="s">
        <v>530</v>
      </c>
      <c r="I2316" t="s">
        <v>34</v>
      </c>
      <c r="J2316" t="s">
        <v>5418</v>
      </c>
      <c r="K2316" s="3">
        <v>40920</v>
      </c>
      <c r="L2316" t="s">
        <v>136</v>
      </c>
      <c r="M2316" t="s">
        <v>5419</v>
      </c>
      <c r="N2316" t="s">
        <v>5420</v>
      </c>
      <c r="O2316" t="s">
        <v>39</v>
      </c>
      <c r="P2316" t="s">
        <v>61</v>
      </c>
      <c r="Q2316">
        <v>5</v>
      </c>
      <c r="R2316" s="5">
        <v>10.863200000000001</v>
      </c>
      <c r="S2316" s="5">
        <v>17.792000000000002</v>
      </c>
      <c r="T2316" s="5">
        <v>53.376000000000005</v>
      </c>
      <c r="U2316">
        <v>0.4</v>
      </c>
      <c r="V2316" s="5">
        <v>-0.94</v>
      </c>
      <c r="W2316" t="s">
        <v>139</v>
      </c>
      <c r="X2316" s="3">
        <v>40923</v>
      </c>
      <c r="Y2316" s="3">
        <v>40924</v>
      </c>
      <c r="Z2316">
        <v>4</v>
      </c>
      <c r="AA2316" t="s">
        <v>8399</v>
      </c>
      <c r="AB2316">
        <f t="shared" si="182"/>
        <v>1</v>
      </c>
      <c r="AC2316" t="str">
        <f t="shared" si="180"/>
        <v>Thursday</v>
      </c>
      <c r="AD2316" s="5">
        <v>7.7469999999999999</v>
      </c>
      <c r="AE2316">
        <v>2012</v>
      </c>
      <c r="AF2316">
        <v>2</v>
      </c>
      <c r="AG2316" s="14">
        <f t="shared" si="181"/>
        <v>-1.7610911270983211E-2</v>
      </c>
      <c r="AH2316">
        <f t="shared" si="183"/>
        <v>1</v>
      </c>
      <c r="AI2316">
        <f t="shared" si="184"/>
        <v>1</v>
      </c>
    </row>
    <row r="2317" spans="1:35" x14ac:dyDescent="0.35">
      <c r="A2317">
        <v>2316</v>
      </c>
      <c r="B2317" t="s">
        <v>2285</v>
      </c>
      <c r="C2317" t="s">
        <v>2286</v>
      </c>
      <c r="D2317" t="s">
        <v>112</v>
      </c>
      <c r="E2317" t="s">
        <v>44</v>
      </c>
      <c r="F2317" t="s">
        <v>502</v>
      </c>
      <c r="G2317" t="s">
        <v>529</v>
      </c>
      <c r="H2317" t="s">
        <v>530</v>
      </c>
      <c r="I2317" t="s">
        <v>34</v>
      </c>
      <c r="J2317" t="s">
        <v>5418</v>
      </c>
      <c r="K2317" s="3">
        <v>40920</v>
      </c>
      <c r="L2317" t="s">
        <v>136</v>
      </c>
      <c r="M2317" t="s">
        <v>80</v>
      </c>
      <c r="N2317" t="s">
        <v>81</v>
      </c>
      <c r="O2317" t="s">
        <v>39</v>
      </c>
      <c r="P2317" t="s">
        <v>58</v>
      </c>
      <c r="Q2317">
        <v>3</v>
      </c>
      <c r="R2317" s="5">
        <v>4.1451333333333329</v>
      </c>
      <c r="S2317" s="5">
        <v>8.3037777777777766</v>
      </c>
      <c r="T2317" s="5">
        <v>7.4734000000000007</v>
      </c>
      <c r="U2317">
        <v>0.7</v>
      </c>
      <c r="V2317" s="5">
        <v>-4.9619999999999997</v>
      </c>
      <c r="W2317" t="s">
        <v>139</v>
      </c>
      <c r="X2317" s="3">
        <v>40923</v>
      </c>
      <c r="Y2317" s="3">
        <v>40923</v>
      </c>
      <c r="Z2317">
        <v>3</v>
      </c>
      <c r="AA2317" t="s">
        <v>8400</v>
      </c>
      <c r="AB2317">
        <f t="shared" si="182"/>
        <v>0</v>
      </c>
      <c r="AC2317" t="str">
        <f t="shared" si="180"/>
        <v>Thursday</v>
      </c>
      <c r="AD2317" s="5">
        <v>0.46400000000000002</v>
      </c>
      <c r="AE2317">
        <v>2012</v>
      </c>
      <c r="AF2317">
        <v>2</v>
      </c>
      <c r="AG2317" s="14">
        <f t="shared" si="181"/>
        <v>-0.66395482645114667</v>
      </c>
      <c r="AH2317">
        <f t="shared" si="183"/>
        <v>0</v>
      </c>
      <c r="AI2317" t="str">
        <f t="shared" si="184"/>
        <v xml:space="preserve"> </v>
      </c>
    </row>
    <row r="2318" spans="1:35" x14ac:dyDescent="0.35">
      <c r="A2318">
        <v>2317</v>
      </c>
      <c r="B2318" t="s">
        <v>2285</v>
      </c>
      <c r="C2318" t="s">
        <v>2286</v>
      </c>
      <c r="D2318" t="s">
        <v>112</v>
      </c>
      <c r="E2318" t="s">
        <v>44</v>
      </c>
      <c r="F2318" t="s">
        <v>502</v>
      </c>
      <c r="G2318" t="s">
        <v>529</v>
      </c>
      <c r="H2318" t="s">
        <v>530</v>
      </c>
      <c r="I2318" t="s">
        <v>34</v>
      </c>
      <c r="J2318" t="s">
        <v>5418</v>
      </c>
      <c r="K2318" s="3">
        <v>40920</v>
      </c>
      <c r="L2318" t="s">
        <v>136</v>
      </c>
      <c r="M2318" t="s">
        <v>5011</v>
      </c>
      <c r="N2318" t="s">
        <v>5012</v>
      </c>
      <c r="O2318" t="s">
        <v>39</v>
      </c>
      <c r="P2318" t="s">
        <v>90</v>
      </c>
      <c r="Q2318">
        <v>7</v>
      </c>
      <c r="R2318" s="5">
        <v>8.4138285714285725</v>
      </c>
      <c r="S2318" s="5">
        <v>11.829714285714289</v>
      </c>
      <c r="T2318" s="5">
        <v>49.68480000000001</v>
      </c>
      <c r="U2318">
        <v>0.4</v>
      </c>
      <c r="V2318" s="5">
        <v>-9.2119999999999997</v>
      </c>
      <c r="W2318" t="s">
        <v>139</v>
      </c>
      <c r="X2318" s="3">
        <v>40923</v>
      </c>
      <c r="Y2318" s="3">
        <v>40923</v>
      </c>
      <c r="Z2318">
        <v>3</v>
      </c>
      <c r="AA2318" t="s">
        <v>8400</v>
      </c>
      <c r="AB2318">
        <f t="shared" si="182"/>
        <v>0</v>
      </c>
      <c r="AC2318" t="str">
        <f t="shared" si="180"/>
        <v>Thursday</v>
      </c>
      <c r="AD2318" s="5">
        <v>1.74</v>
      </c>
      <c r="AE2318">
        <v>2012</v>
      </c>
      <c r="AF2318">
        <v>2</v>
      </c>
      <c r="AG2318" s="14">
        <f t="shared" si="181"/>
        <v>-0.18540881718352489</v>
      </c>
      <c r="AH2318">
        <f t="shared" si="183"/>
        <v>0</v>
      </c>
      <c r="AI2318" t="str">
        <f t="shared" si="184"/>
        <v xml:space="preserve"> </v>
      </c>
    </row>
    <row r="2319" spans="1:35" x14ac:dyDescent="0.35">
      <c r="A2319">
        <v>2318</v>
      </c>
      <c r="B2319" t="s">
        <v>2285</v>
      </c>
      <c r="C2319" t="s">
        <v>2286</v>
      </c>
      <c r="D2319" t="s">
        <v>112</v>
      </c>
      <c r="E2319" t="s">
        <v>44</v>
      </c>
      <c r="F2319" t="s">
        <v>502</v>
      </c>
      <c r="G2319" t="s">
        <v>529</v>
      </c>
      <c r="H2319" t="s">
        <v>530</v>
      </c>
      <c r="I2319" t="s">
        <v>34</v>
      </c>
      <c r="J2319" t="s">
        <v>5418</v>
      </c>
      <c r="K2319" s="3">
        <v>40920</v>
      </c>
      <c r="L2319" t="s">
        <v>136</v>
      </c>
      <c r="M2319" t="s">
        <v>2605</v>
      </c>
      <c r="N2319" t="s">
        <v>2606</v>
      </c>
      <c r="O2319" t="s">
        <v>39</v>
      </c>
      <c r="P2319" t="s">
        <v>64</v>
      </c>
      <c r="Q2319">
        <v>3</v>
      </c>
      <c r="R2319" s="5">
        <v>7.5506666666666655</v>
      </c>
      <c r="S2319" s="5">
        <v>9.1511111111111099</v>
      </c>
      <c r="T2319" s="5">
        <v>16.471999999999998</v>
      </c>
      <c r="U2319">
        <v>0.4</v>
      </c>
      <c r="V2319" s="5">
        <v>-6.18</v>
      </c>
      <c r="W2319" t="s">
        <v>139</v>
      </c>
      <c r="X2319" s="3">
        <v>40923</v>
      </c>
      <c r="Y2319" s="3">
        <v>40923</v>
      </c>
      <c r="Z2319">
        <v>3</v>
      </c>
      <c r="AA2319" t="s">
        <v>8400</v>
      </c>
      <c r="AB2319">
        <f t="shared" si="182"/>
        <v>0</v>
      </c>
      <c r="AC2319" t="str">
        <f t="shared" si="180"/>
        <v>Thursday</v>
      </c>
      <c r="AD2319" s="5">
        <v>0.85299999999999998</v>
      </c>
      <c r="AE2319">
        <v>2012</v>
      </c>
      <c r="AF2319">
        <v>2</v>
      </c>
      <c r="AG2319" s="14">
        <f t="shared" si="181"/>
        <v>-0.37518212724623606</v>
      </c>
      <c r="AH2319">
        <f t="shared" si="183"/>
        <v>0</v>
      </c>
      <c r="AI2319" t="str">
        <f t="shared" si="184"/>
        <v xml:space="preserve"> </v>
      </c>
    </row>
    <row r="2320" spans="1:35" x14ac:dyDescent="0.35">
      <c r="A2320">
        <v>2319</v>
      </c>
      <c r="B2320" t="s">
        <v>2285</v>
      </c>
      <c r="C2320" t="s">
        <v>2286</v>
      </c>
      <c r="D2320" t="s">
        <v>112</v>
      </c>
      <c r="E2320" t="s">
        <v>44</v>
      </c>
      <c r="F2320" t="s">
        <v>502</v>
      </c>
      <c r="G2320" t="s">
        <v>529</v>
      </c>
      <c r="H2320" t="s">
        <v>530</v>
      </c>
      <c r="I2320" t="s">
        <v>34</v>
      </c>
      <c r="J2320" t="s">
        <v>5418</v>
      </c>
      <c r="K2320" s="3">
        <v>40920</v>
      </c>
      <c r="L2320" t="s">
        <v>136</v>
      </c>
      <c r="M2320" t="s">
        <v>446</v>
      </c>
      <c r="N2320" t="s">
        <v>447</v>
      </c>
      <c r="O2320" t="s">
        <v>51</v>
      </c>
      <c r="P2320" t="s">
        <v>55</v>
      </c>
      <c r="Q2320">
        <v>3</v>
      </c>
      <c r="R2320" s="5">
        <v>71.246133333333333</v>
      </c>
      <c r="S2320" s="5">
        <v>92.656888888888901</v>
      </c>
      <c r="T2320" s="5">
        <v>166.78240000000002</v>
      </c>
      <c r="U2320">
        <v>0.4</v>
      </c>
      <c r="V2320" s="5">
        <v>-46.956000000000003</v>
      </c>
      <c r="W2320" t="s">
        <v>139</v>
      </c>
      <c r="X2320" s="3">
        <v>40923</v>
      </c>
      <c r="Y2320" s="3">
        <v>40924</v>
      </c>
      <c r="Z2320">
        <v>4</v>
      </c>
      <c r="AA2320" t="s">
        <v>8399</v>
      </c>
      <c r="AB2320">
        <f t="shared" si="182"/>
        <v>1</v>
      </c>
      <c r="AC2320" t="str">
        <f t="shared" si="180"/>
        <v>Thursday</v>
      </c>
      <c r="AD2320" s="5">
        <v>9.8219999999999992</v>
      </c>
      <c r="AE2320">
        <v>2012</v>
      </c>
      <c r="AF2320">
        <v>2</v>
      </c>
      <c r="AG2320" s="14">
        <f t="shared" si="181"/>
        <v>-0.28154049827799577</v>
      </c>
      <c r="AH2320">
        <f t="shared" si="183"/>
        <v>1</v>
      </c>
      <c r="AI2320">
        <f t="shared" si="184"/>
        <v>1</v>
      </c>
    </row>
    <row r="2321" spans="1:35" x14ac:dyDescent="0.35">
      <c r="A2321">
        <v>2320</v>
      </c>
      <c r="B2321" t="s">
        <v>2285</v>
      </c>
      <c r="C2321" t="s">
        <v>2286</v>
      </c>
      <c r="D2321" t="s">
        <v>112</v>
      </c>
      <c r="E2321" t="s">
        <v>44</v>
      </c>
      <c r="F2321" t="s">
        <v>502</v>
      </c>
      <c r="G2321" t="s">
        <v>529</v>
      </c>
      <c r="H2321" t="s">
        <v>530</v>
      </c>
      <c r="I2321" t="s">
        <v>34</v>
      </c>
      <c r="J2321" t="s">
        <v>5418</v>
      </c>
      <c r="K2321" s="3">
        <v>40920</v>
      </c>
      <c r="L2321" t="s">
        <v>136</v>
      </c>
      <c r="M2321" t="s">
        <v>1919</v>
      </c>
      <c r="N2321" t="s">
        <v>1920</v>
      </c>
      <c r="O2321" t="s">
        <v>39</v>
      </c>
      <c r="P2321" t="s">
        <v>40</v>
      </c>
      <c r="Q2321">
        <v>3</v>
      </c>
      <c r="R2321" s="5">
        <v>3.629866666666667</v>
      </c>
      <c r="S2321" s="5">
        <v>4.9031111111111123</v>
      </c>
      <c r="T2321" s="5">
        <v>8.8256000000000014</v>
      </c>
      <c r="U2321">
        <v>0.4</v>
      </c>
      <c r="V2321" s="5">
        <v>-2.0640000000000001</v>
      </c>
      <c r="W2321" t="s">
        <v>139</v>
      </c>
      <c r="X2321" s="3">
        <v>40923</v>
      </c>
      <c r="Y2321" s="3">
        <v>40923</v>
      </c>
      <c r="Z2321">
        <v>3</v>
      </c>
      <c r="AA2321" t="s">
        <v>8400</v>
      </c>
      <c r="AB2321">
        <f t="shared" si="182"/>
        <v>0</v>
      </c>
      <c r="AC2321" t="str">
        <f t="shared" si="180"/>
        <v>Thursday</v>
      </c>
      <c r="AD2321" s="5">
        <v>1.137</v>
      </c>
      <c r="AE2321">
        <v>2012</v>
      </c>
      <c r="AF2321">
        <v>2</v>
      </c>
      <c r="AG2321" s="14">
        <f t="shared" si="181"/>
        <v>-0.23386511965192164</v>
      </c>
      <c r="AH2321">
        <f t="shared" si="183"/>
        <v>0</v>
      </c>
      <c r="AI2321" t="str">
        <f t="shared" si="184"/>
        <v xml:space="preserve"> </v>
      </c>
    </row>
    <row r="2322" spans="1:35" x14ac:dyDescent="0.35">
      <c r="A2322">
        <v>2321</v>
      </c>
      <c r="B2322" t="s">
        <v>2348</v>
      </c>
      <c r="C2322" t="s">
        <v>2349</v>
      </c>
      <c r="D2322" t="s">
        <v>29</v>
      </c>
      <c r="E2322" t="s">
        <v>199</v>
      </c>
      <c r="F2322" t="s">
        <v>212</v>
      </c>
      <c r="G2322" t="s">
        <v>245</v>
      </c>
      <c r="H2322" t="s">
        <v>245</v>
      </c>
      <c r="I2322" t="s">
        <v>34</v>
      </c>
      <c r="J2322" t="s">
        <v>5421</v>
      </c>
      <c r="K2322" s="3">
        <v>41734</v>
      </c>
      <c r="L2322" t="s">
        <v>98</v>
      </c>
      <c r="M2322" t="s">
        <v>4455</v>
      </c>
      <c r="N2322" t="s">
        <v>4456</v>
      </c>
      <c r="O2322" t="s">
        <v>72</v>
      </c>
      <c r="P2322" t="s">
        <v>178</v>
      </c>
      <c r="Q2322">
        <v>9</v>
      </c>
      <c r="R2322" s="5">
        <v>21.912177777777778</v>
      </c>
      <c r="S2322" s="5">
        <v>46.00022222222222</v>
      </c>
      <c r="T2322" s="5">
        <v>331.20159999999998</v>
      </c>
      <c r="U2322">
        <v>0.2</v>
      </c>
      <c r="V2322" s="5">
        <v>133.99199999999999</v>
      </c>
      <c r="W2322" t="s">
        <v>41</v>
      </c>
      <c r="X2322" s="3">
        <v>41739</v>
      </c>
      <c r="Y2322" s="3">
        <v>41739</v>
      </c>
      <c r="Z2322">
        <v>5</v>
      </c>
      <c r="AA2322" t="s">
        <v>8400</v>
      </c>
      <c r="AB2322">
        <f t="shared" si="182"/>
        <v>0</v>
      </c>
      <c r="AC2322" t="str">
        <f t="shared" si="180"/>
        <v>Saturday</v>
      </c>
      <c r="AD2322" s="5">
        <v>56.32</v>
      </c>
      <c r="AE2322">
        <v>2014</v>
      </c>
      <c r="AF2322">
        <v>14</v>
      </c>
      <c r="AG2322" s="14">
        <f t="shared" si="181"/>
        <v>0.40456326297940587</v>
      </c>
      <c r="AH2322">
        <f t="shared" si="183"/>
        <v>0</v>
      </c>
      <c r="AI2322" t="str">
        <f t="shared" si="184"/>
        <v xml:space="preserve"> </v>
      </c>
    </row>
    <row r="2323" spans="1:35" x14ac:dyDescent="0.35">
      <c r="A2323">
        <v>2322</v>
      </c>
      <c r="B2323" t="s">
        <v>2930</v>
      </c>
      <c r="C2323" t="s">
        <v>2931</v>
      </c>
      <c r="D2323" t="s">
        <v>112</v>
      </c>
      <c r="E2323" t="s">
        <v>84</v>
      </c>
      <c r="F2323" t="s">
        <v>740</v>
      </c>
      <c r="G2323" t="s">
        <v>741</v>
      </c>
      <c r="H2323" t="s">
        <v>742</v>
      </c>
      <c r="I2323" t="s">
        <v>34</v>
      </c>
      <c r="J2323" t="s">
        <v>5422</v>
      </c>
      <c r="K2323" s="3">
        <v>40632</v>
      </c>
      <c r="L2323" t="s">
        <v>215</v>
      </c>
      <c r="M2323" t="s">
        <v>5423</v>
      </c>
      <c r="N2323" t="s">
        <v>3059</v>
      </c>
      <c r="O2323" t="s">
        <v>51</v>
      </c>
      <c r="P2323" t="s">
        <v>52</v>
      </c>
      <c r="Q2323">
        <v>1</v>
      </c>
      <c r="R2323" s="5">
        <v>9.3000000000000007</v>
      </c>
      <c r="S2323" s="5">
        <v>16</v>
      </c>
      <c r="T2323" s="5">
        <v>16</v>
      </c>
      <c r="U2323">
        <v>0</v>
      </c>
      <c r="V2323" s="5">
        <v>6.7</v>
      </c>
      <c r="W2323" t="s">
        <v>155</v>
      </c>
      <c r="X2323" s="3">
        <v>40634</v>
      </c>
      <c r="Y2323" s="3">
        <v>40635</v>
      </c>
      <c r="Z2323">
        <v>3</v>
      </c>
      <c r="AA2323" t="s">
        <v>8399</v>
      </c>
      <c r="AB2323">
        <f t="shared" si="182"/>
        <v>1</v>
      </c>
      <c r="AC2323" t="str">
        <f t="shared" si="180"/>
        <v>Wednesday</v>
      </c>
      <c r="AD2323" s="5">
        <v>0.68700000000000006</v>
      </c>
      <c r="AE2323">
        <v>2011</v>
      </c>
      <c r="AF2323">
        <v>14</v>
      </c>
      <c r="AG2323" s="14">
        <f t="shared" si="181"/>
        <v>0.41875000000000001</v>
      </c>
      <c r="AH2323">
        <f t="shared" si="183"/>
        <v>1</v>
      </c>
      <c r="AI2323">
        <f t="shared" si="184"/>
        <v>1</v>
      </c>
    </row>
    <row r="2324" spans="1:35" x14ac:dyDescent="0.35">
      <c r="A2324">
        <v>2323</v>
      </c>
      <c r="B2324" t="s">
        <v>2930</v>
      </c>
      <c r="C2324" t="s">
        <v>2931</v>
      </c>
      <c r="D2324" t="s">
        <v>112</v>
      </c>
      <c r="E2324" t="s">
        <v>84</v>
      </c>
      <c r="F2324" t="s">
        <v>740</v>
      </c>
      <c r="G2324" t="s">
        <v>741</v>
      </c>
      <c r="H2324" t="s">
        <v>742</v>
      </c>
      <c r="I2324" t="s">
        <v>34</v>
      </c>
      <c r="J2324" t="s">
        <v>5422</v>
      </c>
      <c r="K2324" s="3">
        <v>40632</v>
      </c>
      <c r="L2324" t="s">
        <v>215</v>
      </c>
      <c r="M2324" t="s">
        <v>1206</v>
      </c>
      <c r="N2324" t="s">
        <v>1207</v>
      </c>
      <c r="O2324" t="s">
        <v>51</v>
      </c>
      <c r="P2324" t="s">
        <v>55</v>
      </c>
      <c r="Q2324">
        <v>2</v>
      </c>
      <c r="R2324" s="5">
        <v>43.2</v>
      </c>
      <c r="S2324" s="5">
        <v>83</v>
      </c>
      <c r="T2324" s="5">
        <v>166</v>
      </c>
      <c r="U2324">
        <v>0</v>
      </c>
      <c r="V2324" s="5">
        <v>79.599999999999994</v>
      </c>
      <c r="W2324" t="s">
        <v>155</v>
      </c>
      <c r="X2324" s="3">
        <v>40634</v>
      </c>
      <c r="Y2324" s="3">
        <v>40636</v>
      </c>
      <c r="Z2324">
        <v>4</v>
      </c>
      <c r="AA2324" t="s">
        <v>8399</v>
      </c>
      <c r="AB2324">
        <f t="shared" si="182"/>
        <v>2</v>
      </c>
      <c r="AC2324" t="str">
        <f t="shared" si="180"/>
        <v>Wednesday</v>
      </c>
      <c r="AD2324" s="5">
        <v>51.883000000000003</v>
      </c>
      <c r="AE2324">
        <v>2011</v>
      </c>
      <c r="AF2324">
        <v>14</v>
      </c>
      <c r="AG2324" s="14">
        <f t="shared" si="181"/>
        <v>0.4795180722891566</v>
      </c>
      <c r="AH2324">
        <f t="shared" si="183"/>
        <v>1</v>
      </c>
      <c r="AI2324">
        <f t="shared" si="184"/>
        <v>2</v>
      </c>
    </row>
    <row r="2325" spans="1:35" x14ac:dyDescent="0.35">
      <c r="A2325">
        <v>2324</v>
      </c>
      <c r="B2325" t="s">
        <v>5263</v>
      </c>
      <c r="C2325" t="s">
        <v>5264</v>
      </c>
      <c r="D2325" t="s">
        <v>112</v>
      </c>
      <c r="E2325" t="s">
        <v>30</v>
      </c>
      <c r="F2325" t="s">
        <v>31</v>
      </c>
      <c r="G2325" t="s">
        <v>226</v>
      </c>
      <c r="H2325" t="s">
        <v>226</v>
      </c>
      <c r="I2325" t="s">
        <v>34</v>
      </c>
      <c r="J2325" t="s">
        <v>5424</v>
      </c>
      <c r="K2325" s="3">
        <v>41537</v>
      </c>
      <c r="L2325" t="s">
        <v>36</v>
      </c>
      <c r="M2325" t="s">
        <v>1054</v>
      </c>
      <c r="N2325" t="s">
        <v>1055</v>
      </c>
      <c r="O2325" t="s">
        <v>51</v>
      </c>
      <c r="P2325" t="s">
        <v>93</v>
      </c>
      <c r="Q2325">
        <v>3</v>
      </c>
      <c r="R2325" s="5">
        <v>33.738666666666667</v>
      </c>
      <c r="S2325" s="5">
        <v>48.348333333333329</v>
      </c>
      <c r="T2325" s="5">
        <v>116.036</v>
      </c>
      <c r="U2325">
        <v>0.2</v>
      </c>
      <c r="V2325" s="5">
        <v>14.82</v>
      </c>
      <c r="W2325" t="s">
        <v>41</v>
      </c>
      <c r="X2325" s="3">
        <v>41542</v>
      </c>
      <c r="Y2325" s="3">
        <v>41543</v>
      </c>
      <c r="Z2325">
        <v>6</v>
      </c>
      <c r="AA2325" t="s">
        <v>8399</v>
      </c>
      <c r="AB2325">
        <f t="shared" si="182"/>
        <v>1</v>
      </c>
      <c r="AC2325" t="str">
        <f t="shared" si="180"/>
        <v>Friday</v>
      </c>
      <c r="AD2325" s="5">
        <v>5.1669999999999998</v>
      </c>
      <c r="AE2325">
        <v>2013</v>
      </c>
      <c r="AF2325">
        <v>38</v>
      </c>
      <c r="AG2325" s="14">
        <f t="shared" si="181"/>
        <v>0.12771898376365956</v>
      </c>
      <c r="AH2325">
        <f t="shared" si="183"/>
        <v>1</v>
      </c>
      <c r="AI2325">
        <f t="shared" si="184"/>
        <v>1</v>
      </c>
    </row>
    <row r="2326" spans="1:35" x14ac:dyDescent="0.35">
      <c r="A2326">
        <v>2325</v>
      </c>
      <c r="B2326" t="s">
        <v>1980</v>
      </c>
      <c r="C2326" t="s">
        <v>1981</v>
      </c>
      <c r="D2326" t="s">
        <v>96</v>
      </c>
      <c r="E2326" t="s">
        <v>84</v>
      </c>
      <c r="F2326" t="s">
        <v>168</v>
      </c>
      <c r="G2326" t="s">
        <v>665</v>
      </c>
      <c r="H2326" t="s">
        <v>666</v>
      </c>
      <c r="I2326" t="s">
        <v>34</v>
      </c>
      <c r="J2326" t="s">
        <v>5425</v>
      </c>
      <c r="K2326" s="3">
        <v>41453</v>
      </c>
      <c r="L2326" t="s">
        <v>36</v>
      </c>
      <c r="M2326" t="s">
        <v>3474</v>
      </c>
      <c r="N2326" t="s">
        <v>3475</v>
      </c>
      <c r="O2326" t="s">
        <v>39</v>
      </c>
      <c r="P2326" t="s">
        <v>90</v>
      </c>
      <c r="Q2326">
        <v>5</v>
      </c>
      <c r="R2326" s="5">
        <v>5.041599999999999</v>
      </c>
      <c r="S2326" s="5">
        <v>8.8293333333333326</v>
      </c>
      <c r="T2326" s="5">
        <v>26.487999999999996</v>
      </c>
      <c r="U2326">
        <v>0.4</v>
      </c>
      <c r="V2326" s="5">
        <v>1.28</v>
      </c>
      <c r="W2326" t="s">
        <v>41</v>
      </c>
      <c r="X2326" s="3">
        <v>41458</v>
      </c>
      <c r="Y2326" s="3">
        <v>41458</v>
      </c>
      <c r="Z2326">
        <v>5</v>
      </c>
      <c r="AA2326" t="s">
        <v>8400</v>
      </c>
      <c r="AB2326">
        <f t="shared" si="182"/>
        <v>0</v>
      </c>
      <c r="AC2326" t="str">
        <f t="shared" si="180"/>
        <v>Friday</v>
      </c>
      <c r="AD2326" s="5">
        <v>1.341</v>
      </c>
      <c r="AE2326">
        <v>2013</v>
      </c>
      <c r="AF2326">
        <v>26</v>
      </c>
      <c r="AG2326" s="14">
        <f t="shared" si="181"/>
        <v>4.8323769254001822E-2</v>
      </c>
      <c r="AH2326">
        <f t="shared" si="183"/>
        <v>0</v>
      </c>
      <c r="AI2326" t="str">
        <f t="shared" si="184"/>
        <v xml:space="preserve"> </v>
      </c>
    </row>
    <row r="2327" spans="1:35" x14ac:dyDescent="0.35">
      <c r="A2327">
        <v>2326</v>
      </c>
      <c r="B2327" t="s">
        <v>1980</v>
      </c>
      <c r="C2327" t="s">
        <v>1981</v>
      </c>
      <c r="D2327" t="s">
        <v>96</v>
      </c>
      <c r="E2327" t="s">
        <v>84</v>
      </c>
      <c r="F2327" t="s">
        <v>168</v>
      </c>
      <c r="G2327" t="s">
        <v>665</v>
      </c>
      <c r="H2327" t="s">
        <v>666</v>
      </c>
      <c r="I2327" t="s">
        <v>34</v>
      </c>
      <c r="J2327" t="s">
        <v>5425</v>
      </c>
      <c r="K2327" s="3">
        <v>41453</v>
      </c>
      <c r="L2327" t="s">
        <v>36</v>
      </c>
      <c r="M2327" t="s">
        <v>5426</v>
      </c>
      <c r="N2327" t="s">
        <v>5427</v>
      </c>
      <c r="O2327" t="s">
        <v>72</v>
      </c>
      <c r="P2327" t="s">
        <v>162</v>
      </c>
      <c r="Q2327">
        <v>1</v>
      </c>
      <c r="R2327" s="5">
        <v>103.54589688</v>
      </c>
      <c r="S2327" s="5">
        <v>131.948924548495</v>
      </c>
      <c r="T2327" s="5">
        <v>78.905456880000003</v>
      </c>
      <c r="U2327">
        <v>0.40200000000000002</v>
      </c>
      <c r="V2327" s="5">
        <v>-24.640440000000002</v>
      </c>
      <c r="W2327" t="s">
        <v>41</v>
      </c>
      <c r="X2327" s="3">
        <v>41458</v>
      </c>
      <c r="Y2327" s="3">
        <v>41458</v>
      </c>
      <c r="Z2327">
        <v>5</v>
      </c>
      <c r="AA2327" t="s">
        <v>8400</v>
      </c>
      <c r="AB2327">
        <f t="shared" si="182"/>
        <v>0</v>
      </c>
      <c r="AC2327" t="str">
        <f t="shared" si="180"/>
        <v>Friday</v>
      </c>
      <c r="AD2327" s="5">
        <v>3.9529999999999998</v>
      </c>
      <c r="AE2327">
        <v>2013</v>
      </c>
      <c r="AF2327">
        <v>26</v>
      </c>
      <c r="AG2327" s="14">
        <f t="shared" si="181"/>
        <v>-0.31227802200642935</v>
      </c>
      <c r="AH2327">
        <f t="shared" si="183"/>
        <v>0</v>
      </c>
      <c r="AI2327" t="str">
        <f t="shared" si="184"/>
        <v xml:space="preserve"> </v>
      </c>
    </row>
    <row r="2328" spans="1:35" x14ac:dyDescent="0.35">
      <c r="A2328">
        <v>2327</v>
      </c>
      <c r="B2328" t="s">
        <v>4606</v>
      </c>
      <c r="C2328" t="s">
        <v>4607</v>
      </c>
      <c r="D2328" t="s">
        <v>96</v>
      </c>
      <c r="E2328" t="s">
        <v>199</v>
      </c>
      <c r="F2328" t="s">
        <v>200</v>
      </c>
      <c r="G2328" t="s">
        <v>719</v>
      </c>
      <c r="H2328" t="s">
        <v>1895</v>
      </c>
      <c r="I2328" t="s">
        <v>34</v>
      </c>
      <c r="J2328" t="s">
        <v>5428</v>
      </c>
      <c r="K2328" s="3">
        <v>41153</v>
      </c>
      <c r="L2328" t="s">
        <v>136</v>
      </c>
      <c r="M2328" t="s">
        <v>4875</v>
      </c>
      <c r="N2328" t="s">
        <v>1215</v>
      </c>
      <c r="O2328" t="s">
        <v>39</v>
      </c>
      <c r="P2328" t="s">
        <v>90</v>
      </c>
      <c r="Q2328">
        <v>7</v>
      </c>
      <c r="R2328" s="5">
        <v>5.96</v>
      </c>
      <c r="S2328" s="5">
        <v>7</v>
      </c>
      <c r="T2328" s="5">
        <v>49</v>
      </c>
      <c r="U2328">
        <v>0</v>
      </c>
      <c r="V2328" s="5">
        <v>7.28</v>
      </c>
      <c r="W2328" t="s">
        <v>41</v>
      </c>
      <c r="X2328" s="3">
        <v>41158</v>
      </c>
      <c r="Y2328" s="3">
        <v>41159</v>
      </c>
      <c r="Z2328">
        <v>6</v>
      </c>
      <c r="AA2328" t="s">
        <v>8399</v>
      </c>
      <c r="AB2328">
        <f t="shared" si="182"/>
        <v>1</v>
      </c>
      <c r="AC2328" t="str">
        <f t="shared" si="180"/>
        <v>Saturday</v>
      </c>
      <c r="AD2328" s="5">
        <v>6.3970000000000002</v>
      </c>
      <c r="AE2328">
        <v>2012</v>
      </c>
      <c r="AF2328">
        <v>35</v>
      </c>
      <c r="AG2328" s="14">
        <f t="shared" si="181"/>
        <v>0.14857142857142858</v>
      </c>
      <c r="AH2328">
        <f t="shared" si="183"/>
        <v>1</v>
      </c>
      <c r="AI2328">
        <f t="shared" si="184"/>
        <v>1</v>
      </c>
    </row>
    <row r="2329" spans="1:35" x14ac:dyDescent="0.35">
      <c r="A2329">
        <v>2328</v>
      </c>
      <c r="B2329" t="s">
        <v>5183</v>
      </c>
      <c r="C2329" t="s">
        <v>5184</v>
      </c>
      <c r="D2329" t="s">
        <v>29</v>
      </c>
      <c r="E2329" t="s">
        <v>30</v>
      </c>
      <c r="F2329" t="s">
        <v>31</v>
      </c>
      <c r="G2329" t="s">
        <v>32</v>
      </c>
      <c r="H2329" t="s">
        <v>33</v>
      </c>
      <c r="I2329" t="s">
        <v>34</v>
      </c>
      <c r="J2329" t="s">
        <v>5429</v>
      </c>
      <c r="K2329" s="3">
        <v>40880</v>
      </c>
      <c r="L2329" t="s">
        <v>36</v>
      </c>
      <c r="M2329" t="s">
        <v>1099</v>
      </c>
      <c r="N2329" t="s">
        <v>771</v>
      </c>
      <c r="O2329" t="s">
        <v>39</v>
      </c>
      <c r="P2329" t="s">
        <v>58</v>
      </c>
      <c r="Q2329">
        <v>3</v>
      </c>
      <c r="R2329" s="5">
        <v>4.126666666666666</v>
      </c>
      <c r="S2329" s="5">
        <v>5.6666666666666661</v>
      </c>
      <c r="T2329" s="5">
        <v>17</v>
      </c>
      <c r="U2329">
        <v>0</v>
      </c>
      <c r="V2329" s="5">
        <v>4.62</v>
      </c>
      <c r="W2329" t="s">
        <v>155</v>
      </c>
      <c r="X2329" s="3">
        <v>40882</v>
      </c>
      <c r="Y2329" s="3">
        <v>40883</v>
      </c>
      <c r="Z2329">
        <v>3</v>
      </c>
      <c r="AA2329" t="s">
        <v>8399</v>
      </c>
      <c r="AB2329">
        <f t="shared" si="182"/>
        <v>1</v>
      </c>
      <c r="AC2329" t="str">
        <f t="shared" si="180"/>
        <v>Saturday</v>
      </c>
      <c r="AD2329" s="5">
        <v>1.49</v>
      </c>
      <c r="AE2329">
        <v>2011</v>
      </c>
      <c r="AF2329">
        <v>49</v>
      </c>
      <c r="AG2329" s="14">
        <f t="shared" si="181"/>
        <v>0.27176470588235296</v>
      </c>
      <c r="AH2329">
        <f t="shared" si="183"/>
        <v>1</v>
      </c>
      <c r="AI2329">
        <f t="shared" si="184"/>
        <v>1</v>
      </c>
    </row>
    <row r="2330" spans="1:35" x14ac:dyDescent="0.35">
      <c r="A2330">
        <v>2329</v>
      </c>
      <c r="B2330" t="s">
        <v>5183</v>
      </c>
      <c r="C2330" t="s">
        <v>5184</v>
      </c>
      <c r="D2330" t="s">
        <v>29</v>
      </c>
      <c r="E2330" t="s">
        <v>30</v>
      </c>
      <c r="F2330" t="s">
        <v>31</v>
      </c>
      <c r="G2330" t="s">
        <v>32</v>
      </c>
      <c r="H2330" t="s">
        <v>33</v>
      </c>
      <c r="I2330" t="s">
        <v>34</v>
      </c>
      <c r="J2330" t="s">
        <v>5429</v>
      </c>
      <c r="K2330" s="3">
        <v>40880</v>
      </c>
      <c r="L2330" t="s">
        <v>36</v>
      </c>
      <c r="M2330" t="s">
        <v>432</v>
      </c>
      <c r="N2330" t="s">
        <v>433</v>
      </c>
      <c r="O2330" t="s">
        <v>39</v>
      </c>
      <c r="P2330" t="s">
        <v>64</v>
      </c>
      <c r="Q2330">
        <v>3</v>
      </c>
      <c r="R2330" s="5">
        <v>16.486666666666672</v>
      </c>
      <c r="S2330" s="5">
        <v>25.666666666666671</v>
      </c>
      <c r="T2330" s="5">
        <v>77.000000000000014</v>
      </c>
      <c r="U2330">
        <v>0</v>
      </c>
      <c r="V2330" s="5">
        <v>27.54</v>
      </c>
      <c r="W2330" t="s">
        <v>155</v>
      </c>
      <c r="X2330" s="3">
        <v>40882</v>
      </c>
      <c r="Y2330" s="3">
        <v>40882</v>
      </c>
      <c r="Z2330">
        <v>2</v>
      </c>
      <c r="AA2330" t="s">
        <v>8400</v>
      </c>
      <c r="AB2330">
        <f t="shared" si="182"/>
        <v>0</v>
      </c>
      <c r="AC2330" t="str">
        <f t="shared" si="180"/>
        <v>Saturday</v>
      </c>
      <c r="AD2330" s="5">
        <v>5.5209999999999999</v>
      </c>
      <c r="AE2330">
        <v>2011</v>
      </c>
      <c r="AF2330">
        <v>49</v>
      </c>
      <c r="AG2330" s="14">
        <f t="shared" si="181"/>
        <v>0.35766233766233757</v>
      </c>
      <c r="AH2330">
        <f t="shared" si="183"/>
        <v>0</v>
      </c>
      <c r="AI2330" t="str">
        <f t="shared" si="184"/>
        <v xml:space="preserve"> </v>
      </c>
    </row>
    <row r="2331" spans="1:35" x14ac:dyDescent="0.35">
      <c r="A2331">
        <v>2330</v>
      </c>
      <c r="B2331" t="s">
        <v>3460</v>
      </c>
      <c r="C2331" t="s">
        <v>3461</v>
      </c>
      <c r="D2331" t="s">
        <v>29</v>
      </c>
      <c r="E2331" t="s">
        <v>84</v>
      </c>
      <c r="F2331" t="s">
        <v>463</v>
      </c>
      <c r="G2331" t="s">
        <v>463</v>
      </c>
      <c r="H2331" t="s">
        <v>1076</v>
      </c>
      <c r="I2331" t="s">
        <v>34</v>
      </c>
      <c r="J2331" t="s">
        <v>5430</v>
      </c>
      <c r="K2331" s="3">
        <v>41547</v>
      </c>
      <c r="L2331" t="s">
        <v>36</v>
      </c>
      <c r="M2331" t="s">
        <v>2531</v>
      </c>
      <c r="N2331" t="s">
        <v>2532</v>
      </c>
      <c r="O2331" t="s">
        <v>39</v>
      </c>
      <c r="P2331" t="s">
        <v>76</v>
      </c>
      <c r="Q2331">
        <v>3</v>
      </c>
      <c r="R2331" s="5">
        <v>15.14666666666667</v>
      </c>
      <c r="S2331" s="5">
        <v>18.666666666666671</v>
      </c>
      <c r="T2331" s="5">
        <v>56.000000000000014</v>
      </c>
      <c r="U2331">
        <v>0</v>
      </c>
      <c r="V2331" s="5">
        <v>10.56</v>
      </c>
      <c r="W2331" t="s">
        <v>41</v>
      </c>
      <c r="X2331" s="3">
        <v>41552</v>
      </c>
      <c r="Y2331" s="3">
        <v>41553</v>
      </c>
      <c r="Z2331">
        <v>6</v>
      </c>
      <c r="AA2331" t="s">
        <v>8399</v>
      </c>
      <c r="AB2331">
        <f t="shared" si="182"/>
        <v>1</v>
      </c>
      <c r="AC2331" t="str">
        <f t="shared" si="180"/>
        <v>Monday</v>
      </c>
      <c r="AD2331" s="5">
        <v>3.4809999999999999</v>
      </c>
      <c r="AE2331">
        <v>2013</v>
      </c>
      <c r="AF2331">
        <v>40</v>
      </c>
      <c r="AG2331" s="14">
        <f t="shared" si="181"/>
        <v>0.18857142857142853</v>
      </c>
      <c r="AH2331">
        <f t="shared" si="183"/>
        <v>1</v>
      </c>
      <c r="AI2331">
        <f t="shared" si="184"/>
        <v>1</v>
      </c>
    </row>
    <row r="2332" spans="1:35" x14ac:dyDescent="0.35">
      <c r="A2332">
        <v>2331</v>
      </c>
      <c r="B2332" t="s">
        <v>2648</v>
      </c>
      <c r="C2332" t="s">
        <v>2649</v>
      </c>
      <c r="D2332" t="s">
        <v>29</v>
      </c>
      <c r="E2332" t="s">
        <v>30</v>
      </c>
      <c r="F2332" t="s">
        <v>31</v>
      </c>
      <c r="G2332" t="s">
        <v>511</v>
      </c>
      <c r="H2332" t="s">
        <v>512</v>
      </c>
      <c r="I2332" t="s">
        <v>34</v>
      </c>
      <c r="J2332" t="s">
        <v>5431</v>
      </c>
      <c r="K2332" s="3">
        <v>40723</v>
      </c>
      <c r="L2332" t="s">
        <v>36</v>
      </c>
      <c r="M2332" t="s">
        <v>4232</v>
      </c>
      <c r="N2332" t="s">
        <v>4233</v>
      </c>
      <c r="O2332" t="s">
        <v>39</v>
      </c>
      <c r="P2332" t="s">
        <v>40</v>
      </c>
      <c r="Q2332">
        <v>3</v>
      </c>
      <c r="R2332" s="5">
        <v>6.746666666666667</v>
      </c>
      <c r="S2332" s="5">
        <v>7.666666666666667</v>
      </c>
      <c r="T2332" s="5">
        <v>23</v>
      </c>
      <c r="U2332">
        <v>0</v>
      </c>
      <c r="V2332" s="5">
        <v>2.76</v>
      </c>
      <c r="W2332" t="s">
        <v>155</v>
      </c>
      <c r="X2332" s="3">
        <v>40725</v>
      </c>
      <c r="Y2332" s="3">
        <v>40725</v>
      </c>
      <c r="Z2332">
        <v>2</v>
      </c>
      <c r="AA2332" t="s">
        <v>8400</v>
      </c>
      <c r="AB2332">
        <f t="shared" si="182"/>
        <v>0</v>
      </c>
      <c r="AC2332" t="str">
        <f t="shared" si="180"/>
        <v>Wednesday</v>
      </c>
      <c r="AD2332" s="5">
        <v>2.012</v>
      </c>
      <c r="AE2332">
        <v>2011</v>
      </c>
      <c r="AF2332">
        <v>27</v>
      </c>
      <c r="AG2332" s="14">
        <f t="shared" si="181"/>
        <v>0.12</v>
      </c>
      <c r="AH2332">
        <f t="shared" si="183"/>
        <v>0</v>
      </c>
      <c r="AI2332" t="str">
        <f t="shared" si="184"/>
        <v xml:space="preserve"> </v>
      </c>
    </row>
    <row r="2333" spans="1:35" x14ac:dyDescent="0.35">
      <c r="A2333">
        <v>2332</v>
      </c>
      <c r="B2333" t="s">
        <v>2648</v>
      </c>
      <c r="C2333" t="s">
        <v>2649</v>
      </c>
      <c r="D2333" t="s">
        <v>29</v>
      </c>
      <c r="E2333" t="s">
        <v>30</v>
      </c>
      <c r="F2333" t="s">
        <v>31</v>
      </c>
      <c r="G2333" t="s">
        <v>511</v>
      </c>
      <c r="H2333" t="s">
        <v>512</v>
      </c>
      <c r="I2333" t="s">
        <v>34</v>
      </c>
      <c r="J2333" t="s">
        <v>5431</v>
      </c>
      <c r="K2333" s="3">
        <v>40723</v>
      </c>
      <c r="L2333" t="s">
        <v>36</v>
      </c>
      <c r="M2333" t="s">
        <v>193</v>
      </c>
      <c r="N2333" t="s">
        <v>194</v>
      </c>
      <c r="O2333" t="s">
        <v>39</v>
      </c>
      <c r="P2333" t="s">
        <v>76</v>
      </c>
      <c r="Q2333">
        <v>4</v>
      </c>
      <c r="R2333" s="5">
        <v>12.07</v>
      </c>
      <c r="S2333" s="5">
        <v>19.75</v>
      </c>
      <c r="T2333" s="5">
        <v>79</v>
      </c>
      <c r="U2333">
        <v>0</v>
      </c>
      <c r="V2333" s="5">
        <v>30.72</v>
      </c>
      <c r="W2333" t="s">
        <v>155</v>
      </c>
      <c r="X2333" s="3">
        <v>40725</v>
      </c>
      <c r="Y2333" s="3">
        <v>40725</v>
      </c>
      <c r="Z2333">
        <v>2</v>
      </c>
      <c r="AA2333" t="s">
        <v>8400</v>
      </c>
      <c r="AB2333">
        <f t="shared" si="182"/>
        <v>0</v>
      </c>
      <c r="AC2333" t="str">
        <f t="shared" si="180"/>
        <v>Wednesday</v>
      </c>
      <c r="AD2333" s="5">
        <v>10.435</v>
      </c>
      <c r="AE2333">
        <v>2011</v>
      </c>
      <c r="AF2333">
        <v>27</v>
      </c>
      <c r="AG2333" s="14">
        <f t="shared" si="181"/>
        <v>0.38886075949367088</v>
      </c>
      <c r="AH2333">
        <f t="shared" si="183"/>
        <v>0</v>
      </c>
      <c r="AI2333" t="str">
        <f t="shared" si="184"/>
        <v xml:space="preserve"> </v>
      </c>
    </row>
    <row r="2334" spans="1:35" x14ac:dyDescent="0.35">
      <c r="A2334">
        <v>2333</v>
      </c>
      <c r="B2334" t="s">
        <v>1642</v>
      </c>
      <c r="C2334" t="s">
        <v>1643</v>
      </c>
      <c r="D2334" t="s">
        <v>96</v>
      </c>
      <c r="E2334" t="s">
        <v>199</v>
      </c>
      <c r="F2334" t="s">
        <v>5432</v>
      </c>
      <c r="G2334" t="s">
        <v>5433</v>
      </c>
      <c r="H2334" t="s">
        <v>5433</v>
      </c>
      <c r="I2334" t="s">
        <v>34</v>
      </c>
      <c r="J2334" t="s">
        <v>5434</v>
      </c>
      <c r="K2334" s="3">
        <v>41155</v>
      </c>
      <c r="L2334" t="s">
        <v>36</v>
      </c>
      <c r="M2334" t="s">
        <v>2862</v>
      </c>
      <c r="N2334" t="s">
        <v>2863</v>
      </c>
      <c r="O2334" t="s">
        <v>51</v>
      </c>
      <c r="P2334" t="s">
        <v>205</v>
      </c>
      <c r="Q2334">
        <v>6</v>
      </c>
      <c r="R2334" s="5">
        <v>179.9</v>
      </c>
      <c r="S2334" s="5">
        <v>346</v>
      </c>
      <c r="T2334" s="5">
        <v>2076</v>
      </c>
      <c r="U2334">
        <v>0</v>
      </c>
      <c r="V2334" s="5">
        <v>996.6</v>
      </c>
      <c r="W2334" t="s">
        <v>139</v>
      </c>
      <c r="X2334" s="3">
        <v>41158</v>
      </c>
      <c r="Y2334" s="3">
        <v>41158</v>
      </c>
      <c r="Z2334">
        <v>3</v>
      </c>
      <c r="AA2334" t="s">
        <v>8400</v>
      </c>
      <c r="AB2334">
        <f t="shared" si="182"/>
        <v>0</v>
      </c>
      <c r="AC2334" t="str">
        <f t="shared" si="180"/>
        <v>Monday</v>
      </c>
      <c r="AD2334" s="5">
        <v>175.99299999999999</v>
      </c>
      <c r="AE2334">
        <v>2012</v>
      </c>
      <c r="AF2334">
        <v>36</v>
      </c>
      <c r="AG2334" s="14">
        <f t="shared" si="181"/>
        <v>0.48005780346820809</v>
      </c>
      <c r="AH2334">
        <f t="shared" si="183"/>
        <v>0</v>
      </c>
      <c r="AI2334" t="str">
        <f t="shared" si="184"/>
        <v xml:space="preserve"> </v>
      </c>
    </row>
    <row r="2335" spans="1:35" x14ac:dyDescent="0.35">
      <c r="A2335">
        <v>2334</v>
      </c>
      <c r="B2335" t="s">
        <v>1642</v>
      </c>
      <c r="C2335" t="s">
        <v>1643</v>
      </c>
      <c r="D2335" t="s">
        <v>96</v>
      </c>
      <c r="E2335" t="s">
        <v>199</v>
      </c>
      <c r="F2335" t="s">
        <v>5432</v>
      </c>
      <c r="G2335" t="s">
        <v>5433</v>
      </c>
      <c r="H2335" t="s">
        <v>5433</v>
      </c>
      <c r="I2335" t="s">
        <v>34</v>
      </c>
      <c r="J2335" t="s">
        <v>5434</v>
      </c>
      <c r="K2335" s="3">
        <v>41155</v>
      </c>
      <c r="L2335" t="s">
        <v>36</v>
      </c>
      <c r="M2335" t="s">
        <v>4077</v>
      </c>
      <c r="N2335" t="s">
        <v>4078</v>
      </c>
      <c r="O2335" t="s">
        <v>39</v>
      </c>
      <c r="P2335" t="s">
        <v>64</v>
      </c>
      <c r="Q2335">
        <v>3</v>
      </c>
      <c r="R2335" s="5">
        <v>13.086666666666671</v>
      </c>
      <c r="S2335" s="5">
        <v>24.666666666666671</v>
      </c>
      <c r="T2335" s="5">
        <v>74.000000000000014</v>
      </c>
      <c r="U2335">
        <v>0</v>
      </c>
      <c r="V2335" s="5">
        <v>34.74</v>
      </c>
      <c r="W2335" t="s">
        <v>139</v>
      </c>
      <c r="X2335" s="3">
        <v>41158</v>
      </c>
      <c r="Y2335" s="3">
        <v>41158</v>
      </c>
      <c r="Z2335">
        <v>3</v>
      </c>
      <c r="AA2335" t="s">
        <v>8400</v>
      </c>
      <c r="AB2335">
        <f t="shared" si="182"/>
        <v>0</v>
      </c>
      <c r="AC2335" t="str">
        <f t="shared" si="180"/>
        <v>Monday</v>
      </c>
      <c r="AD2335" s="5">
        <v>7.9450000000000003</v>
      </c>
      <c r="AE2335">
        <v>2012</v>
      </c>
      <c r="AF2335">
        <v>36</v>
      </c>
      <c r="AG2335" s="14">
        <f t="shared" si="181"/>
        <v>0.46945945945945938</v>
      </c>
      <c r="AH2335">
        <f t="shared" si="183"/>
        <v>0</v>
      </c>
      <c r="AI2335" t="str">
        <f t="shared" si="184"/>
        <v xml:space="preserve"> </v>
      </c>
    </row>
    <row r="2336" spans="1:35" x14ac:dyDescent="0.35">
      <c r="A2336">
        <v>2335</v>
      </c>
      <c r="B2336" t="s">
        <v>1642</v>
      </c>
      <c r="C2336" t="s">
        <v>1643</v>
      </c>
      <c r="D2336" t="s">
        <v>96</v>
      </c>
      <c r="E2336" t="s">
        <v>199</v>
      </c>
      <c r="F2336" t="s">
        <v>5432</v>
      </c>
      <c r="G2336" t="s">
        <v>5433</v>
      </c>
      <c r="H2336" t="s">
        <v>5433</v>
      </c>
      <c r="I2336" t="s">
        <v>34</v>
      </c>
      <c r="J2336" t="s">
        <v>5434</v>
      </c>
      <c r="K2336" s="3">
        <v>41155</v>
      </c>
      <c r="L2336" t="s">
        <v>36</v>
      </c>
      <c r="M2336" t="s">
        <v>859</v>
      </c>
      <c r="N2336" t="s">
        <v>860</v>
      </c>
      <c r="O2336" t="s">
        <v>39</v>
      </c>
      <c r="P2336" t="s">
        <v>64</v>
      </c>
      <c r="Q2336">
        <v>5</v>
      </c>
      <c r="R2336" s="5">
        <v>10.88</v>
      </c>
      <c r="S2336" s="5">
        <v>12.200000000000001</v>
      </c>
      <c r="T2336" s="5">
        <v>61.000000000000007</v>
      </c>
      <c r="U2336">
        <v>0</v>
      </c>
      <c r="V2336" s="5">
        <v>6.6</v>
      </c>
      <c r="W2336" t="s">
        <v>139</v>
      </c>
      <c r="X2336" s="3">
        <v>41158</v>
      </c>
      <c r="Y2336" s="3">
        <v>41159</v>
      </c>
      <c r="Z2336">
        <v>4</v>
      </c>
      <c r="AA2336" t="s">
        <v>8399</v>
      </c>
      <c r="AB2336">
        <f t="shared" si="182"/>
        <v>1</v>
      </c>
      <c r="AC2336" t="str">
        <f t="shared" si="180"/>
        <v>Monday</v>
      </c>
      <c r="AD2336" s="5">
        <v>0.41</v>
      </c>
      <c r="AE2336">
        <v>2012</v>
      </c>
      <c r="AF2336">
        <v>36</v>
      </c>
      <c r="AG2336" s="14">
        <f t="shared" si="181"/>
        <v>0.1081967213114754</v>
      </c>
      <c r="AH2336">
        <f t="shared" si="183"/>
        <v>1</v>
      </c>
      <c r="AI2336">
        <f t="shared" si="184"/>
        <v>1</v>
      </c>
    </row>
    <row r="2337" spans="1:35" x14ac:dyDescent="0.35">
      <c r="A2337">
        <v>2336</v>
      </c>
      <c r="B2337" t="s">
        <v>1468</v>
      </c>
      <c r="C2337" t="s">
        <v>1469</v>
      </c>
      <c r="D2337" t="s">
        <v>29</v>
      </c>
      <c r="E2337" t="s">
        <v>84</v>
      </c>
      <c r="F2337" t="s">
        <v>463</v>
      </c>
      <c r="G2337" t="s">
        <v>463</v>
      </c>
      <c r="H2337" t="s">
        <v>464</v>
      </c>
      <c r="I2337" t="s">
        <v>34</v>
      </c>
      <c r="J2337" t="s">
        <v>5435</v>
      </c>
      <c r="K2337" s="3">
        <v>41451</v>
      </c>
      <c r="L2337" t="s">
        <v>36</v>
      </c>
      <c r="M2337" t="s">
        <v>5436</v>
      </c>
      <c r="N2337" t="s">
        <v>858</v>
      </c>
      <c r="O2337" t="s">
        <v>39</v>
      </c>
      <c r="P2337" t="s">
        <v>40</v>
      </c>
      <c r="Q2337">
        <v>4</v>
      </c>
      <c r="R2337" s="5">
        <v>5.89</v>
      </c>
      <c r="S2337" s="5">
        <v>7.25</v>
      </c>
      <c r="T2337" s="5">
        <v>29</v>
      </c>
      <c r="U2337">
        <v>0</v>
      </c>
      <c r="V2337" s="5">
        <v>5.44</v>
      </c>
      <c r="W2337" t="s">
        <v>155</v>
      </c>
      <c r="X2337" s="3">
        <v>41453</v>
      </c>
      <c r="Y2337" s="3">
        <v>41455</v>
      </c>
      <c r="Z2337">
        <v>4</v>
      </c>
      <c r="AA2337" t="s">
        <v>8399</v>
      </c>
      <c r="AB2337">
        <f t="shared" si="182"/>
        <v>2</v>
      </c>
      <c r="AC2337" t="str">
        <f t="shared" si="180"/>
        <v>Wednesday</v>
      </c>
      <c r="AD2337" s="5">
        <v>2.6</v>
      </c>
      <c r="AE2337">
        <v>2013</v>
      </c>
      <c r="AF2337">
        <v>26</v>
      </c>
      <c r="AG2337" s="14">
        <f t="shared" si="181"/>
        <v>0.18758620689655173</v>
      </c>
      <c r="AH2337">
        <f t="shared" si="183"/>
        <v>1</v>
      </c>
      <c r="AI2337">
        <f t="shared" si="184"/>
        <v>2</v>
      </c>
    </row>
    <row r="2338" spans="1:35" x14ac:dyDescent="0.35">
      <c r="A2338">
        <v>2337</v>
      </c>
      <c r="B2338" t="s">
        <v>1468</v>
      </c>
      <c r="C2338" t="s">
        <v>1469</v>
      </c>
      <c r="D2338" t="s">
        <v>29</v>
      </c>
      <c r="E2338" t="s">
        <v>84</v>
      </c>
      <c r="F2338" t="s">
        <v>463</v>
      </c>
      <c r="G2338" t="s">
        <v>463</v>
      </c>
      <c r="H2338" t="s">
        <v>464</v>
      </c>
      <c r="I2338" t="s">
        <v>34</v>
      </c>
      <c r="J2338" t="s">
        <v>5435</v>
      </c>
      <c r="K2338" s="3">
        <v>41451</v>
      </c>
      <c r="L2338" t="s">
        <v>36</v>
      </c>
      <c r="M2338" t="s">
        <v>5437</v>
      </c>
      <c r="N2338" t="s">
        <v>5438</v>
      </c>
      <c r="O2338" t="s">
        <v>51</v>
      </c>
      <c r="P2338" t="s">
        <v>205</v>
      </c>
      <c r="Q2338">
        <v>3</v>
      </c>
      <c r="R2338" s="5">
        <v>198.75199999999992</v>
      </c>
      <c r="S2338" s="5">
        <v>337.2399999999999</v>
      </c>
      <c r="T2338" s="5">
        <v>809.37599999999975</v>
      </c>
      <c r="U2338">
        <v>0.2</v>
      </c>
      <c r="V2338" s="5">
        <v>213.12</v>
      </c>
      <c r="W2338" t="s">
        <v>155</v>
      </c>
      <c r="X2338" s="3">
        <v>41453</v>
      </c>
      <c r="Y2338" s="3">
        <v>41456</v>
      </c>
      <c r="Z2338">
        <v>5</v>
      </c>
      <c r="AA2338" t="s">
        <v>8399</v>
      </c>
      <c r="AB2338">
        <f t="shared" si="182"/>
        <v>3</v>
      </c>
      <c r="AC2338" t="str">
        <f t="shared" si="180"/>
        <v>Wednesday</v>
      </c>
      <c r="AD2338" s="5">
        <v>149.86199999999999</v>
      </c>
      <c r="AE2338">
        <v>2013</v>
      </c>
      <c r="AF2338">
        <v>26</v>
      </c>
      <c r="AG2338" s="14">
        <f t="shared" si="181"/>
        <v>0.26331396038429616</v>
      </c>
      <c r="AH2338">
        <f t="shared" si="183"/>
        <v>1</v>
      </c>
      <c r="AI2338">
        <f t="shared" si="184"/>
        <v>3</v>
      </c>
    </row>
    <row r="2339" spans="1:35" x14ac:dyDescent="0.35">
      <c r="A2339">
        <v>2338</v>
      </c>
      <c r="B2339" t="s">
        <v>1468</v>
      </c>
      <c r="C2339" t="s">
        <v>1469</v>
      </c>
      <c r="D2339" t="s">
        <v>29</v>
      </c>
      <c r="E2339" t="s">
        <v>84</v>
      </c>
      <c r="F2339" t="s">
        <v>463</v>
      </c>
      <c r="G2339" t="s">
        <v>463</v>
      </c>
      <c r="H2339" t="s">
        <v>464</v>
      </c>
      <c r="I2339" t="s">
        <v>34</v>
      </c>
      <c r="J2339" t="s">
        <v>5435</v>
      </c>
      <c r="K2339" s="3">
        <v>41451</v>
      </c>
      <c r="L2339" t="s">
        <v>36</v>
      </c>
      <c r="M2339" t="s">
        <v>693</v>
      </c>
      <c r="N2339" t="s">
        <v>694</v>
      </c>
      <c r="O2339" t="s">
        <v>39</v>
      </c>
      <c r="P2339" t="s">
        <v>76</v>
      </c>
      <c r="Q2339">
        <v>2</v>
      </c>
      <c r="R2339" s="5">
        <v>25.58</v>
      </c>
      <c r="S2339" s="5">
        <v>34.5</v>
      </c>
      <c r="T2339" s="5">
        <v>69</v>
      </c>
      <c r="U2339">
        <v>0</v>
      </c>
      <c r="V2339" s="5">
        <v>17.84</v>
      </c>
      <c r="W2339" t="s">
        <v>155</v>
      </c>
      <c r="X2339" s="3">
        <v>41453</v>
      </c>
      <c r="Y2339" s="3">
        <v>41455</v>
      </c>
      <c r="Z2339">
        <v>4</v>
      </c>
      <c r="AA2339" t="s">
        <v>8399</v>
      </c>
      <c r="AB2339">
        <f t="shared" si="182"/>
        <v>2</v>
      </c>
      <c r="AC2339" t="str">
        <f t="shared" si="180"/>
        <v>Wednesday</v>
      </c>
      <c r="AD2339" s="5">
        <v>8.7669999999999995</v>
      </c>
      <c r="AE2339">
        <v>2013</v>
      </c>
      <c r="AF2339">
        <v>26</v>
      </c>
      <c r="AG2339" s="14">
        <f t="shared" si="181"/>
        <v>0.25855072463768114</v>
      </c>
      <c r="AH2339">
        <f t="shared" si="183"/>
        <v>1</v>
      </c>
      <c r="AI2339">
        <f t="shared" si="184"/>
        <v>2</v>
      </c>
    </row>
    <row r="2340" spans="1:35" x14ac:dyDescent="0.35">
      <c r="A2340">
        <v>2339</v>
      </c>
      <c r="B2340" t="s">
        <v>1468</v>
      </c>
      <c r="C2340" t="s">
        <v>1469</v>
      </c>
      <c r="D2340" t="s">
        <v>29</v>
      </c>
      <c r="E2340" t="s">
        <v>84</v>
      </c>
      <c r="F2340" t="s">
        <v>463</v>
      </c>
      <c r="G2340" t="s">
        <v>463</v>
      </c>
      <c r="H2340" t="s">
        <v>464</v>
      </c>
      <c r="I2340" t="s">
        <v>34</v>
      </c>
      <c r="J2340" t="s">
        <v>5435</v>
      </c>
      <c r="K2340" s="3">
        <v>41451</v>
      </c>
      <c r="L2340" t="s">
        <v>36</v>
      </c>
      <c r="M2340" t="s">
        <v>5395</v>
      </c>
      <c r="N2340" t="s">
        <v>5396</v>
      </c>
      <c r="O2340" t="s">
        <v>39</v>
      </c>
      <c r="P2340" t="s">
        <v>64</v>
      </c>
      <c r="Q2340">
        <v>3</v>
      </c>
      <c r="R2340" s="5">
        <v>10.56</v>
      </c>
      <c r="S2340" s="5">
        <v>16</v>
      </c>
      <c r="T2340" s="5">
        <v>48</v>
      </c>
      <c r="U2340">
        <v>0</v>
      </c>
      <c r="V2340" s="5">
        <v>16.32</v>
      </c>
      <c r="W2340" t="s">
        <v>155</v>
      </c>
      <c r="X2340" s="3">
        <v>41453</v>
      </c>
      <c r="Y2340" s="3">
        <v>41453</v>
      </c>
      <c r="Z2340">
        <v>2</v>
      </c>
      <c r="AA2340" t="s">
        <v>8400</v>
      </c>
      <c r="AB2340">
        <f t="shared" si="182"/>
        <v>0</v>
      </c>
      <c r="AC2340" t="str">
        <f t="shared" si="180"/>
        <v>Wednesday</v>
      </c>
      <c r="AD2340" s="5">
        <v>10.093</v>
      </c>
      <c r="AE2340">
        <v>2013</v>
      </c>
      <c r="AF2340">
        <v>26</v>
      </c>
      <c r="AG2340" s="14">
        <f t="shared" si="181"/>
        <v>0.34</v>
      </c>
      <c r="AH2340">
        <f t="shared" si="183"/>
        <v>0</v>
      </c>
      <c r="AI2340" t="str">
        <f t="shared" si="184"/>
        <v xml:space="preserve"> </v>
      </c>
    </row>
    <row r="2341" spans="1:35" x14ac:dyDescent="0.35">
      <c r="A2341">
        <v>2340</v>
      </c>
      <c r="B2341" t="s">
        <v>3745</v>
      </c>
      <c r="C2341" t="s">
        <v>3746</v>
      </c>
      <c r="D2341" t="s">
        <v>112</v>
      </c>
      <c r="E2341" t="s">
        <v>44</v>
      </c>
      <c r="F2341" t="s">
        <v>502</v>
      </c>
      <c r="G2341" t="s">
        <v>503</v>
      </c>
      <c r="H2341" t="s">
        <v>503</v>
      </c>
      <c r="I2341" t="s">
        <v>34</v>
      </c>
      <c r="J2341" t="s">
        <v>5439</v>
      </c>
      <c r="K2341" s="3">
        <v>41604</v>
      </c>
      <c r="L2341" t="s">
        <v>136</v>
      </c>
      <c r="M2341" t="s">
        <v>3766</v>
      </c>
      <c r="N2341" t="s">
        <v>3767</v>
      </c>
      <c r="O2341" t="s">
        <v>39</v>
      </c>
      <c r="P2341" t="s">
        <v>58</v>
      </c>
      <c r="Q2341">
        <v>1</v>
      </c>
      <c r="R2341" s="5">
        <v>11.061399999999999</v>
      </c>
      <c r="S2341" s="5">
        <v>21.06466666666666</v>
      </c>
      <c r="T2341" s="5">
        <v>6.319399999999999</v>
      </c>
      <c r="U2341">
        <v>0.7</v>
      </c>
      <c r="V2341" s="5">
        <v>-4.742</v>
      </c>
      <c r="W2341" t="s">
        <v>139</v>
      </c>
      <c r="X2341" s="3">
        <v>41607</v>
      </c>
      <c r="Y2341" s="3">
        <v>41607</v>
      </c>
      <c r="Z2341">
        <v>3</v>
      </c>
      <c r="AA2341" t="s">
        <v>8400</v>
      </c>
      <c r="AB2341">
        <f t="shared" si="182"/>
        <v>0</v>
      </c>
      <c r="AC2341" t="str">
        <f t="shared" si="180"/>
        <v>Tuesday</v>
      </c>
      <c r="AD2341" s="5">
        <v>0.20200000000000001</v>
      </c>
      <c r="AE2341">
        <v>2013</v>
      </c>
      <c r="AF2341">
        <v>48</v>
      </c>
      <c r="AG2341" s="14">
        <f t="shared" si="181"/>
        <v>-0.75038769503433878</v>
      </c>
      <c r="AH2341">
        <f t="shared" si="183"/>
        <v>0</v>
      </c>
      <c r="AI2341" t="str">
        <f t="shared" si="184"/>
        <v xml:space="preserve"> </v>
      </c>
    </row>
    <row r="2342" spans="1:35" x14ac:dyDescent="0.35">
      <c r="A2342">
        <v>2341</v>
      </c>
      <c r="B2342" t="s">
        <v>3745</v>
      </c>
      <c r="C2342" t="s">
        <v>3746</v>
      </c>
      <c r="D2342" t="s">
        <v>112</v>
      </c>
      <c r="E2342" t="s">
        <v>44</v>
      </c>
      <c r="F2342" t="s">
        <v>502</v>
      </c>
      <c r="G2342" t="s">
        <v>503</v>
      </c>
      <c r="H2342" t="s">
        <v>503</v>
      </c>
      <c r="I2342" t="s">
        <v>34</v>
      </c>
      <c r="J2342" t="s">
        <v>5439</v>
      </c>
      <c r="K2342" s="3">
        <v>41604</v>
      </c>
      <c r="L2342" t="s">
        <v>136</v>
      </c>
      <c r="M2342" t="s">
        <v>550</v>
      </c>
      <c r="N2342" t="s">
        <v>551</v>
      </c>
      <c r="O2342" t="s">
        <v>72</v>
      </c>
      <c r="P2342" t="s">
        <v>178</v>
      </c>
      <c r="Q2342">
        <v>4</v>
      </c>
      <c r="R2342" s="5">
        <v>78.78479999999999</v>
      </c>
      <c r="S2342" s="5">
        <v>103.58799999999999</v>
      </c>
      <c r="T2342" s="5">
        <v>248.61119999999997</v>
      </c>
      <c r="U2342">
        <v>0.4</v>
      </c>
      <c r="V2342" s="5">
        <v>-66.528000000000006</v>
      </c>
      <c r="W2342" t="s">
        <v>139</v>
      </c>
      <c r="X2342" s="3">
        <v>41607</v>
      </c>
      <c r="Y2342" s="3">
        <v>41607</v>
      </c>
      <c r="Z2342">
        <v>3</v>
      </c>
      <c r="AA2342" t="s">
        <v>8400</v>
      </c>
      <c r="AB2342">
        <f t="shared" si="182"/>
        <v>0</v>
      </c>
      <c r="AC2342" t="str">
        <f t="shared" si="180"/>
        <v>Tuesday</v>
      </c>
      <c r="AD2342" s="5">
        <v>29.63</v>
      </c>
      <c r="AE2342">
        <v>2013</v>
      </c>
      <c r="AF2342">
        <v>48</v>
      </c>
      <c r="AG2342" s="14">
        <f t="shared" si="181"/>
        <v>-0.26759856354017847</v>
      </c>
      <c r="AH2342">
        <f t="shared" si="183"/>
        <v>0</v>
      </c>
      <c r="AI2342" t="str">
        <f t="shared" si="184"/>
        <v xml:space="preserve"> </v>
      </c>
    </row>
    <row r="2343" spans="1:35" x14ac:dyDescent="0.35">
      <c r="A2343">
        <v>2342</v>
      </c>
      <c r="B2343" t="s">
        <v>4278</v>
      </c>
      <c r="C2343" t="s">
        <v>4279</v>
      </c>
      <c r="D2343" t="s">
        <v>112</v>
      </c>
      <c r="E2343" t="s">
        <v>199</v>
      </c>
      <c r="F2343" t="s">
        <v>5432</v>
      </c>
      <c r="G2343" t="s">
        <v>5433</v>
      </c>
      <c r="H2343" t="s">
        <v>5433</v>
      </c>
      <c r="I2343" t="s">
        <v>34</v>
      </c>
      <c r="J2343" t="s">
        <v>5440</v>
      </c>
      <c r="K2343" s="3">
        <v>41920</v>
      </c>
      <c r="L2343" t="s">
        <v>136</v>
      </c>
      <c r="M2343" t="s">
        <v>782</v>
      </c>
      <c r="N2343" t="s">
        <v>783</v>
      </c>
      <c r="O2343" t="s">
        <v>39</v>
      </c>
      <c r="P2343" t="s">
        <v>58</v>
      </c>
      <c r="Q2343">
        <v>8</v>
      </c>
      <c r="R2343" s="5">
        <v>29.145</v>
      </c>
      <c r="S2343" s="5">
        <v>33.125</v>
      </c>
      <c r="T2343" s="5">
        <v>265</v>
      </c>
      <c r="U2343">
        <v>0</v>
      </c>
      <c r="V2343" s="5">
        <v>31.84</v>
      </c>
      <c r="W2343" t="s">
        <v>41</v>
      </c>
      <c r="X2343" s="3">
        <v>41925</v>
      </c>
      <c r="Y2343" s="3">
        <v>41925</v>
      </c>
      <c r="Z2343">
        <v>5</v>
      </c>
      <c r="AA2343" t="s">
        <v>8400</v>
      </c>
      <c r="AB2343">
        <f t="shared" si="182"/>
        <v>0</v>
      </c>
      <c r="AC2343" t="str">
        <f t="shared" si="180"/>
        <v>Wednesday</v>
      </c>
      <c r="AD2343" s="5">
        <v>40.119</v>
      </c>
      <c r="AE2343">
        <v>2014</v>
      </c>
      <c r="AF2343">
        <v>41</v>
      </c>
      <c r="AG2343" s="14">
        <f t="shared" si="181"/>
        <v>0.12015094339622641</v>
      </c>
      <c r="AH2343">
        <f t="shared" si="183"/>
        <v>0</v>
      </c>
      <c r="AI2343" t="str">
        <f t="shared" si="184"/>
        <v xml:space="preserve"> </v>
      </c>
    </row>
    <row r="2344" spans="1:35" x14ac:dyDescent="0.35">
      <c r="A2344">
        <v>2343</v>
      </c>
      <c r="B2344" t="s">
        <v>4278</v>
      </c>
      <c r="C2344" t="s">
        <v>4279</v>
      </c>
      <c r="D2344" t="s">
        <v>112</v>
      </c>
      <c r="E2344" t="s">
        <v>199</v>
      </c>
      <c r="F2344" t="s">
        <v>5432</v>
      </c>
      <c r="G2344" t="s">
        <v>5433</v>
      </c>
      <c r="H2344" t="s">
        <v>5433</v>
      </c>
      <c r="I2344" t="s">
        <v>34</v>
      </c>
      <c r="J2344" t="s">
        <v>5440</v>
      </c>
      <c r="K2344" s="3">
        <v>41920</v>
      </c>
      <c r="L2344" t="s">
        <v>136</v>
      </c>
      <c r="M2344" t="s">
        <v>5441</v>
      </c>
      <c r="N2344" t="s">
        <v>5442</v>
      </c>
      <c r="O2344" t="s">
        <v>72</v>
      </c>
      <c r="P2344" t="s">
        <v>162</v>
      </c>
      <c r="Q2344">
        <v>4</v>
      </c>
      <c r="R2344" s="5">
        <v>123.66833327999994</v>
      </c>
      <c r="S2344" s="5">
        <v>213.2481896593186</v>
      </c>
      <c r="T2344" s="5">
        <v>851.28677311999979</v>
      </c>
      <c r="U2344">
        <v>2E-3</v>
      </c>
      <c r="V2344" s="5">
        <v>356.61344000000003</v>
      </c>
      <c r="W2344" t="s">
        <v>41</v>
      </c>
      <c r="X2344" s="3">
        <v>41925</v>
      </c>
      <c r="Y2344" s="3">
        <v>41925</v>
      </c>
      <c r="Z2344">
        <v>5</v>
      </c>
      <c r="AA2344" t="s">
        <v>8400</v>
      </c>
      <c r="AB2344">
        <f t="shared" si="182"/>
        <v>0</v>
      </c>
      <c r="AC2344" t="str">
        <f t="shared" si="180"/>
        <v>Wednesday</v>
      </c>
      <c r="AD2344" s="5">
        <v>120.9</v>
      </c>
      <c r="AE2344">
        <v>2014</v>
      </c>
      <c r="AF2344">
        <v>41</v>
      </c>
      <c r="AG2344" s="14">
        <f t="shared" si="181"/>
        <v>0.41891105472365986</v>
      </c>
      <c r="AH2344">
        <f t="shared" si="183"/>
        <v>0</v>
      </c>
      <c r="AI2344" t="str">
        <f t="shared" si="184"/>
        <v xml:space="preserve"> </v>
      </c>
    </row>
    <row r="2345" spans="1:35" x14ac:dyDescent="0.35">
      <c r="A2345">
        <v>2344</v>
      </c>
      <c r="B2345" t="s">
        <v>4434</v>
      </c>
      <c r="C2345" t="s">
        <v>4435</v>
      </c>
      <c r="D2345" t="s">
        <v>29</v>
      </c>
      <c r="E2345" t="s">
        <v>30</v>
      </c>
      <c r="F2345" t="s">
        <v>31</v>
      </c>
      <c r="G2345" t="s">
        <v>226</v>
      </c>
      <c r="H2345" t="s">
        <v>226</v>
      </c>
      <c r="I2345" t="s">
        <v>34</v>
      </c>
      <c r="J2345" t="s">
        <v>5443</v>
      </c>
      <c r="K2345" s="3">
        <v>41828</v>
      </c>
      <c r="L2345" t="s">
        <v>36</v>
      </c>
      <c r="M2345" t="s">
        <v>1699</v>
      </c>
      <c r="N2345" t="s">
        <v>1700</v>
      </c>
      <c r="O2345" t="s">
        <v>51</v>
      </c>
      <c r="P2345" t="s">
        <v>93</v>
      </c>
      <c r="Q2345">
        <v>1</v>
      </c>
      <c r="R2345" s="5">
        <v>40.497600000000006</v>
      </c>
      <c r="S2345" s="5">
        <v>42.812000000000005</v>
      </c>
      <c r="T2345" s="5">
        <v>34.249600000000008</v>
      </c>
      <c r="U2345">
        <v>0.2</v>
      </c>
      <c r="V2345" s="5">
        <v>-6.2480000000000002</v>
      </c>
      <c r="W2345" t="s">
        <v>41</v>
      </c>
      <c r="X2345" s="3">
        <v>41833</v>
      </c>
      <c r="Y2345" s="3">
        <v>41833</v>
      </c>
      <c r="Z2345">
        <v>5</v>
      </c>
      <c r="AA2345" t="s">
        <v>8400</v>
      </c>
      <c r="AB2345">
        <f t="shared" si="182"/>
        <v>0</v>
      </c>
      <c r="AC2345" t="str">
        <f t="shared" si="180"/>
        <v>Tuesday</v>
      </c>
      <c r="AD2345" s="5">
        <v>3.4769999999999999</v>
      </c>
      <c r="AE2345">
        <v>2014</v>
      </c>
      <c r="AF2345">
        <v>28</v>
      </c>
      <c r="AG2345" s="14">
        <f t="shared" si="181"/>
        <v>-0.18242548818088383</v>
      </c>
      <c r="AH2345">
        <f t="shared" si="183"/>
        <v>0</v>
      </c>
      <c r="AI2345" t="str">
        <f t="shared" si="184"/>
        <v xml:space="preserve"> </v>
      </c>
    </row>
    <row r="2346" spans="1:35" x14ac:dyDescent="0.35">
      <c r="A2346">
        <v>2345</v>
      </c>
      <c r="B2346" t="s">
        <v>4434</v>
      </c>
      <c r="C2346" t="s">
        <v>4435</v>
      </c>
      <c r="D2346" t="s">
        <v>29</v>
      </c>
      <c r="E2346" t="s">
        <v>30</v>
      </c>
      <c r="F2346" t="s">
        <v>31</v>
      </c>
      <c r="G2346" t="s">
        <v>226</v>
      </c>
      <c r="H2346" t="s">
        <v>226</v>
      </c>
      <c r="I2346" t="s">
        <v>34</v>
      </c>
      <c r="J2346" t="s">
        <v>5443</v>
      </c>
      <c r="K2346" s="3">
        <v>41828</v>
      </c>
      <c r="L2346" t="s">
        <v>36</v>
      </c>
      <c r="M2346" t="s">
        <v>1640</v>
      </c>
      <c r="N2346" t="s">
        <v>1641</v>
      </c>
      <c r="O2346" t="s">
        <v>72</v>
      </c>
      <c r="P2346" t="s">
        <v>178</v>
      </c>
      <c r="Q2346">
        <v>9</v>
      </c>
      <c r="R2346" s="5">
        <v>34.593333333333327</v>
      </c>
      <c r="S2346" s="5">
        <v>44.333333333333329</v>
      </c>
      <c r="T2346" s="5">
        <v>398.99999999999994</v>
      </c>
      <c r="U2346">
        <v>0</v>
      </c>
      <c r="V2346" s="5">
        <v>87.66</v>
      </c>
      <c r="W2346" t="s">
        <v>41</v>
      </c>
      <c r="X2346" s="3">
        <v>41833</v>
      </c>
      <c r="Y2346" s="3">
        <v>41833</v>
      </c>
      <c r="Z2346">
        <v>5</v>
      </c>
      <c r="AA2346" t="s">
        <v>8400</v>
      </c>
      <c r="AB2346">
        <f t="shared" si="182"/>
        <v>0</v>
      </c>
      <c r="AC2346" t="str">
        <f t="shared" si="180"/>
        <v>Tuesday</v>
      </c>
      <c r="AD2346" s="5">
        <v>27.971</v>
      </c>
      <c r="AE2346">
        <v>2014</v>
      </c>
      <c r="AF2346">
        <v>28</v>
      </c>
      <c r="AG2346" s="14">
        <f t="shared" si="181"/>
        <v>0.21969924812030078</v>
      </c>
      <c r="AH2346">
        <f t="shared" si="183"/>
        <v>0</v>
      </c>
      <c r="AI2346" t="str">
        <f t="shared" si="184"/>
        <v xml:space="preserve"> </v>
      </c>
    </row>
    <row r="2347" spans="1:35" x14ac:dyDescent="0.35">
      <c r="A2347">
        <v>2346</v>
      </c>
      <c r="B2347" t="s">
        <v>1608</v>
      </c>
      <c r="C2347" t="s">
        <v>1609</v>
      </c>
      <c r="D2347" t="s">
        <v>96</v>
      </c>
      <c r="E2347" t="s">
        <v>199</v>
      </c>
      <c r="F2347" t="s">
        <v>212</v>
      </c>
      <c r="G2347" t="s">
        <v>1545</v>
      </c>
      <c r="H2347" t="s">
        <v>1545</v>
      </c>
      <c r="I2347" t="s">
        <v>34</v>
      </c>
      <c r="J2347" t="s">
        <v>5444</v>
      </c>
      <c r="K2347" s="3">
        <v>41709</v>
      </c>
      <c r="L2347" t="s">
        <v>36</v>
      </c>
      <c r="M2347" t="s">
        <v>1811</v>
      </c>
      <c r="N2347" t="s">
        <v>1812</v>
      </c>
      <c r="O2347" t="s">
        <v>51</v>
      </c>
      <c r="P2347" t="s">
        <v>93</v>
      </c>
      <c r="Q2347">
        <v>2</v>
      </c>
      <c r="R2347" s="5">
        <v>227.95920000000001</v>
      </c>
      <c r="S2347" s="5">
        <v>308.42899999999997</v>
      </c>
      <c r="T2347" s="5">
        <v>493.4864</v>
      </c>
      <c r="U2347">
        <v>0.2</v>
      </c>
      <c r="V2347" s="5">
        <v>37.567999999999998</v>
      </c>
      <c r="W2347" t="s">
        <v>242</v>
      </c>
      <c r="X2347" s="3">
        <v>41709</v>
      </c>
      <c r="Y2347" s="3">
        <v>41709</v>
      </c>
      <c r="Z2347">
        <v>0</v>
      </c>
      <c r="AA2347" t="s">
        <v>8400</v>
      </c>
      <c r="AB2347">
        <f t="shared" si="182"/>
        <v>0</v>
      </c>
      <c r="AC2347" t="str">
        <f t="shared" si="180"/>
        <v>Tuesday</v>
      </c>
      <c r="AD2347" s="5">
        <v>2.496</v>
      </c>
      <c r="AE2347">
        <v>2014</v>
      </c>
      <c r="AF2347">
        <v>11</v>
      </c>
      <c r="AG2347" s="14">
        <f t="shared" si="181"/>
        <v>7.6127731179623181E-2</v>
      </c>
      <c r="AH2347">
        <f t="shared" si="183"/>
        <v>0</v>
      </c>
      <c r="AI2347" t="str">
        <f t="shared" si="184"/>
        <v xml:space="preserve"> </v>
      </c>
    </row>
    <row r="2348" spans="1:35" x14ac:dyDescent="0.35">
      <c r="A2348">
        <v>2347</v>
      </c>
      <c r="B2348" t="s">
        <v>1608</v>
      </c>
      <c r="C2348" t="s">
        <v>1609</v>
      </c>
      <c r="D2348" t="s">
        <v>96</v>
      </c>
      <c r="E2348" t="s">
        <v>199</v>
      </c>
      <c r="F2348" t="s">
        <v>212</v>
      </c>
      <c r="G2348" t="s">
        <v>1545</v>
      </c>
      <c r="H2348" t="s">
        <v>1545</v>
      </c>
      <c r="I2348" t="s">
        <v>34</v>
      </c>
      <c r="J2348" t="s">
        <v>5444</v>
      </c>
      <c r="K2348" s="3">
        <v>41709</v>
      </c>
      <c r="L2348" t="s">
        <v>36</v>
      </c>
      <c r="M2348" t="s">
        <v>5445</v>
      </c>
      <c r="N2348" t="s">
        <v>5446</v>
      </c>
      <c r="O2348" t="s">
        <v>39</v>
      </c>
      <c r="P2348" t="s">
        <v>64</v>
      </c>
      <c r="Q2348">
        <v>5</v>
      </c>
      <c r="R2348" s="5">
        <v>18.5792</v>
      </c>
      <c r="S2348" s="5">
        <v>30.329000000000001</v>
      </c>
      <c r="T2348" s="5">
        <v>121.31600000000002</v>
      </c>
      <c r="U2348">
        <v>0.2</v>
      </c>
      <c r="V2348" s="5">
        <v>28.42</v>
      </c>
      <c r="W2348" t="s">
        <v>242</v>
      </c>
      <c r="X2348" s="3">
        <v>41709</v>
      </c>
      <c r="Y2348" s="3">
        <v>41709</v>
      </c>
      <c r="Z2348">
        <v>0</v>
      </c>
      <c r="AA2348" t="s">
        <v>8400</v>
      </c>
      <c r="AB2348">
        <f t="shared" si="182"/>
        <v>0</v>
      </c>
      <c r="AC2348" t="str">
        <f t="shared" si="180"/>
        <v>Tuesday</v>
      </c>
      <c r="AD2348" s="5">
        <v>14.234</v>
      </c>
      <c r="AE2348">
        <v>2014</v>
      </c>
      <c r="AF2348">
        <v>11</v>
      </c>
      <c r="AG2348" s="14">
        <f t="shared" si="181"/>
        <v>0.23426423555013351</v>
      </c>
      <c r="AH2348">
        <f t="shared" si="183"/>
        <v>0</v>
      </c>
      <c r="AI2348" t="str">
        <f t="shared" si="184"/>
        <v xml:space="preserve"> </v>
      </c>
    </row>
    <row r="2349" spans="1:35" x14ac:dyDescent="0.35">
      <c r="A2349">
        <v>2348</v>
      </c>
      <c r="B2349" t="s">
        <v>2348</v>
      </c>
      <c r="C2349" t="s">
        <v>2349</v>
      </c>
      <c r="D2349" t="s">
        <v>29</v>
      </c>
      <c r="E2349" t="s">
        <v>30</v>
      </c>
      <c r="F2349" t="s">
        <v>31</v>
      </c>
      <c r="G2349" t="s">
        <v>32</v>
      </c>
      <c r="H2349" t="s">
        <v>220</v>
      </c>
      <c r="I2349" t="s">
        <v>34</v>
      </c>
      <c r="J2349" t="s">
        <v>5447</v>
      </c>
      <c r="K2349" s="3">
        <v>41594</v>
      </c>
      <c r="L2349" t="s">
        <v>136</v>
      </c>
      <c r="M2349" t="s">
        <v>5448</v>
      </c>
      <c r="N2349" t="s">
        <v>5449</v>
      </c>
      <c r="O2349" t="s">
        <v>39</v>
      </c>
      <c r="P2349" t="s">
        <v>165</v>
      </c>
      <c r="Q2349">
        <v>6</v>
      </c>
      <c r="R2349" s="5">
        <v>132.70666666666671</v>
      </c>
      <c r="S2349" s="5">
        <v>141.16666666666671</v>
      </c>
      <c r="T2349" s="5">
        <v>847.00000000000023</v>
      </c>
      <c r="U2349">
        <v>0</v>
      </c>
      <c r="V2349" s="5">
        <v>50.76</v>
      </c>
      <c r="W2349" t="s">
        <v>139</v>
      </c>
      <c r="X2349" s="3">
        <v>41597</v>
      </c>
      <c r="Y2349" s="3">
        <v>41598</v>
      </c>
      <c r="Z2349">
        <v>4</v>
      </c>
      <c r="AA2349" t="s">
        <v>8399</v>
      </c>
      <c r="AB2349">
        <f t="shared" si="182"/>
        <v>1</v>
      </c>
      <c r="AC2349" t="str">
        <f t="shared" si="180"/>
        <v>Saturday</v>
      </c>
      <c r="AD2349" s="5">
        <v>156.51400000000001</v>
      </c>
      <c r="AE2349">
        <v>2013</v>
      </c>
      <c r="AF2349">
        <v>46</v>
      </c>
      <c r="AG2349" s="14">
        <f t="shared" si="181"/>
        <v>5.992916174734355E-2</v>
      </c>
      <c r="AH2349">
        <f t="shared" si="183"/>
        <v>1</v>
      </c>
      <c r="AI2349">
        <f t="shared" si="184"/>
        <v>1</v>
      </c>
    </row>
    <row r="2350" spans="1:35" x14ac:dyDescent="0.35">
      <c r="A2350">
        <v>2349</v>
      </c>
      <c r="B2350" t="s">
        <v>2065</v>
      </c>
      <c r="C2350" t="s">
        <v>2066</v>
      </c>
      <c r="D2350" t="s">
        <v>112</v>
      </c>
      <c r="E2350" t="s">
        <v>30</v>
      </c>
      <c r="F2350" t="s">
        <v>31</v>
      </c>
      <c r="G2350" t="s">
        <v>511</v>
      </c>
      <c r="H2350" t="s">
        <v>3685</v>
      </c>
      <c r="I2350" t="s">
        <v>34</v>
      </c>
      <c r="J2350" t="s">
        <v>5450</v>
      </c>
      <c r="K2350" s="3">
        <v>41806</v>
      </c>
      <c r="L2350" t="s">
        <v>98</v>
      </c>
      <c r="M2350" t="s">
        <v>1662</v>
      </c>
      <c r="N2350" t="s">
        <v>1663</v>
      </c>
      <c r="O2350" t="s">
        <v>39</v>
      </c>
      <c r="P2350" t="s">
        <v>58</v>
      </c>
      <c r="Q2350">
        <v>4</v>
      </c>
      <c r="R2350" s="5">
        <v>4.7</v>
      </c>
      <c r="S2350" s="5">
        <v>6</v>
      </c>
      <c r="T2350" s="5">
        <v>24</v>
      </c>
      <c r="U2350">
        <v>0</v>
      </c>
      <c r="V2350" s="5">
        <v>5.2</v>
      </c>
      <c r="W2350" t="s">
        <v>41</v>
      </c>
      <c r="X2350" s="3">
        <v>41811</v>
      </c>
      <c r="Y2350" s="3">
        <v>41812</v>
      </c>
      <c r="Z2350">
        <v>6</v>
      </c>
      <c r="AA2350" t="s">
        <v>8399</v>
      </c>
      <c r="AB2350">
        <f t="shared" si="182"/>
        <v>1</v>
      </c>
      <c r="AC2350" t="str">
        <f t="shared" si="180"/>
        <v>Monday</v>
      </c>
      <c r="AD2350" s="5">
        <v>2.6520000000000001</v>
      </c>
      <c r="AE2350">
        <v>2014</v>
      </c>
      <c r="AF2350">
        <v>25</v>
      </c>
      <c r="AG2350" s="14">
        <f t="shared" si="181"/>
        <v>0.21666666666666667</v>
      </c>
      <c r="AH2350">
        <f t="shared" si="183"/>
        <v>1</v>
      </c>
      <c r="AI2350">
        <f t="shared" si="184"/>
        <v>1</v>
      </c>
    </row>
    <row r="2351" spans="1:35" x14ac:dyDescent="0.35">
      <c r="A2351">
        <v>2350</v>
      </c>
      <c r="B2351" t="s">
        <v>1642</v>
      </c>
      <c r="C2351" t="s">
        <v>1643</v>
      </c>
      <c r="D2351" t="s">
        <v>96</v>
      </c>
      <c r="E2351" t="s">
        <v>84</v>
      </c>
      <c r="F2351" t="s">
        <v>168</v>
      </c>
      <c r="G2351" t="s">
        <v>169</v>
      </c>
      <c r="H2351" t="s">
        <v>170</v>
      </c>
      <c r="I2351" t="s">
        <v>34</v>
      </c>
      <c r="J2351" t="s">
        <v>5451</v>
      </c>
      <c r="K2351" s="3">
        <v>41529</v>
      </c>
      <c r="L2351" t="s">
        <v>136</v>
      </c>
      <c r="M2351" t="s">
        <v>179</v>
      </c>
      <c r="N2351" t="s">
        <v>180</v>
      </c>
      <c r="O2351" t="s">
        <v>39</v>
      </c>
      <c r="P2351" t="s">
        <v>61</v>
      </c>
      <c r="Q2351">
        <v>2</v>
      </c>
      <c r="R2351" s="5">
        <v>7.4895999999999994</v>
      </c>
      <c r="S2351" s="5">
        <v>14.875999999999999</v>
      </c>
      <c r="T2351" s="5">
        <v>17.851199999999999</v>
      </c>
      <c r="U2351">
        <v>0.4</v>
      </c>
      <c r="V2351" s="5">
        <v>2.8719999999999999</v>
      </c>
      <c r="W2351" t="s">
        <v>139</v>
      </c>
      <c r="X2351" s="3">
        <v>41532</v>
      </c>
      <c r="Y2351" s="3">
        <v>41532</v>
      </c>
      <c r="Z2351">
        <v>3</v>
      </c>
      <c r="AA2351" t="s">
        <v>8400</v>
      </c>
      <c r="AB2351">
        <f t="shared" si="182"/>
        <v>0</v>
      </c>
      <c r="AC2351" t="str">
        <f t="shared" si="180"/>
        <v>Thursday</v>
      </c>
      <c r="AD2351" s="5">
        <v>4.55</v>
      </c>
      <c r="AE2351">
        <v>2013</v>
      </c>
      <c r="AF2351">
        <v>37</v>
      </c>
      <c r="AG2351" s="14">
        <f t="shared" si="181"/>
        <v>0.16088554270861344</v>
      </c>
      <c r="AH2351">
        <f t="shared" si="183"/>
        <v>0</v>
      </c>
      <c r="AI2351" t="str">
        <f t="shared" si="184"/>
        <v xml:space="preserve"> </v>
      </c>
    </row>
    <row r="2352" spans="1:35" x14ac:dyDescent="0.35">
      <c r="A2352">
        <v>2351</v>
      </c>
      <c r="B2352" t="s">
        <v>2945</v>
      </c>
      <c r="C2352" t="s">
        <v>2946</v>
      </c>
      <c r="D2352" t="s">
        <v>96</v>
      </c>
      <c r="E2352" t="s">
        <v>199</v>
      </c>
      <c r="F2352" t="s">
        <v>200</v>
      </c>
      <c r="G2352" t="s">
        <v>790</v>
      </c>
      <c r="H2352" t="s">
        <v>790</v>
      </c>
      <c r="I2352" t="s">
        <v>34</v>
      </c>
      <c r="J2352" t="s">
        <v>5452</v>
      </c>
      <c r="K2352" s="3">
        <v>41412</v>
      </c>
      <c r="L2352" t="s">
        <v>36</v>
      </c>
      <c r="M2352" t="s">
        <v>4477</v>
      </c>
      <c r="N2352" t="s">
        <v>4277</v>
      </c>
      <c r="O2352" t="s">
        <v>72</v>
      </c>
      <c r="P2352" t="s">
        <v>79</v>
      </c>
      <c r="Q2352">
        <v>2</v>
      </c>
      <c r="R2352" s="5">
        <v>21.9</v>
      </c>
      <c r="S2352" s="5">
        <v>38.5</v>
      </c>
      <c r="T2352" s="5">
        <v>77</v>
      </c>
      <c r="U2352">
        <v>0</v>
      </c>
      <c r="V2352" s="5">
        <v>33.200000000000003</v>
      </c>
      <c r="W2352" t="s">
        <v>155</v>
      </c>
      <c r="X2352" s="3">
        <v>41414</v>
      </c>
      <c r="Y2352" s="3">
        <v>41414</v>
      </c>
      <c r="Z2352">
        <v>2</v>
      </c>
      <c r="AA2352" t="s">
        <v>8400</v>
      </c>
      <c r="AB2352">
        <f t="shared" si="182"/>
        <v>0</v>
      </c>
      <c r="AC2352" t="str">
        <f t="shared" si="180"/>
        <v>Saturday</v>
      </c>
      <c r="AD2352" s="5">
        <v>16.103000000000002</v>
      </c>
      <c r="AE2352">
        <v>2013</v>
      </c>
      <c r="AF2352">
        <v>20</v>
      </c>
      <c r="AG2352" s="14">
        <f t="shared" si="181"/>
        <v>0.4311688311688312</v>
      </c>
      <c r="AH2352">
        <f t="shared" si="183"/>
        <v>0</v>
      </c>
      <c r="AI2352" t="str">
        <f t="shared" si="184"/>
        <v xml:space="preserve"> </v>
      </c>
    </row>
    <row r="2353" spans="1:35" x14ac:dyDescent="0.35">
      <c r="A2353">
        <v>2352</v>
      </c>
      <c r="B2353" t="s">
        <v>2945</v>
      </c>
      <c r="C2353" t="s">
        <v>2946</v>
      </c>
      <c r="D2353" t="s">
        <v>96</v>
      </c>
      <c r="E2353" t="s">
        <v>199</v>
      </c>
      <c r="F2353" t="s">
        <v>200</v>
      </c>
      <c r="G2353" t="s">
        <v>790</v>
      </c>
      <c r="H2353" t="s">
        <v>790</v>
      </c>
      <c r="I2353" t="s">
        <v>34</v>
      </c>
      <c r="J2353" t="s">
        <v>5452</v>
      </c>
      <c r="K2353" s="3">
        <v>41412</v>
      </c>
      <c r="L2353" t="s">
        <v>36</v>
      </c>
      <c r="M2353" t="s">
        <v>982</v>
      </c>
      <c r="N2353" t="s">
        <v>983</v>
      </c>
      <c r="O2353" t="s">
        <v>39</v>
      </c>
      <c r="P2353" t="s">
        <v>58</v>
      </c>
      <c r="Q2353">
        <v>6</v>
      </c>
      <c r="R2353" s="5">
        <v>11.226666666666672</v>
      </c>
      <c r="S2353" s="5">
        <v>19.666666666666671</v>
      </c>
      <c r="T2353" s="5">
        <v>118.00000000000003</v>
      </c>
      <c r="U2353">
        <v>0</v>
      </c>
      <c r="V2353" s="5">
        <v>50.64</v>
      </c>
      <c r="W2353" t="s">
        <v>155</v>
      </c>
      <c r="X2353" s="3">
        <v>41414</v>
      </c>
      <c r="Y2353" s="3">
        <v>41415</v>
      </c>
      <c r="Z2353">
        <v>3</v>
      </c>
      <c r="AA2353" t="s">
        <v>8399</v>
      </c>
      <c r="AB2353">
        <f t="shared" si="182"/>
        <v>1</v>
      </c>
      <c r="AC2353" t="str">
        <f t="shared" si="180"/>
        <v>Saturday</v>
      </c>
      <c r="AD2353" s="5">
        <v>5.6029999999999998</v>
      </c>
      <c r="AE2353">
        <v>2013</v>
      </c>
      <c r="AF2353">
        <v>20</v>
      </c>
      <c r="AG2353" s="14">
        <f t="shared" si="181"/>
        <v>0.42915254237288125</v>
      </c>
      <c r="AH2353">
        <f t="shared" si="183"/>
        <v>1</v>
      </c>
      <c r="AI2353">
        <f t="shared" si="184"/>
        <v>1</v>
      </c>
    </row>
    <row r="2354" spans="1:35" x14ac:dyDescent="0.35">
      <c r="A2354">
        <v>2353</v>
      </c>
      <c r="B2354" t="s">
        <v>2945</v>
      </c>
      <c r="C2354" t="s">
        <v>2946</v>
      </c>
      <c r="D2354" t="s">
        <v>96</v>
      </c>
      <c r="E2354" t="s">
        <v>199</v>
      </c>
      <c r="F2354" t="s">
        <v>200</v>
      </c>
      <c r="G2354" t="s">
        <v>790</v>
      </c>
      <c r="H2354" t="s">
        <v>790</v>
      </c>
      <c r="I2354" t="s">
        <v>34</v>
      </c>
      <c r="J2354" t="s">
        <v>5452</v>
      </c>
      <c r="K2354" s="3">
        <v>41412</v>
      </c>
      <c r="L2354" t="s">
        <v>36</v>
      </c>
      <c r="M2354" t="s">
        <v>440</v>
      </c>
      <c r="N2354" t="s">
        <v>441</v>
      </c>
      <c r="O2354" t="s">
        <v>39</v>
      </c>
      <c r="P2354" t="s">
        <v>64</v>
      </c>
      <c r="Q2354">
        <v>3</v>
      </c>
      <c r="R2354" s="5">
        <v>15.906666666666672</v>
      </c>
      <c r="S2354" s="5">
        <v>17.666666666666671</v>
      </c>
      <c r="T2354" s="5">
        <v>53.000000000000014</v>
      </c>
      <c r="U2354">
        <v>0</v>
      </c>
      <c r="V2354" s="5">
        <v>5.28</v>
      </c>
      <c r="W2354" t="s">
        <v>155</v>
      </c>
      <c r="X2354" s="3">
        <v>41414</v>
      </c>
      <c r="Y2354" s="3">
        <v>41415</v>
      </c>
      <c r="Z2354">
        <v>3</v>
      </c>
      <c r="AA2354" t="s">
        <v>8399</v>
      </c>
      <c r="AB2354">
        <f t="shared" si="182"/>
        <v>1</v>
      </c>
      <c r="AC2354" t="str">
        <f t="shared" si="180"/>
        <v>Saturday</v>
      </c>
      <c r="AD2354" s="5">
        <v>8.3049999999999997</v>
      </c>
      <c r="AE2354">
        <v>2013</v>
      </c>
      <c r="AF2354">
        <v>20</v>
      </c>
      <c r="AG2354" s="14">
        <f t="shared" si="181"/>
        <v>9.9622641509433937E-2</v>
      </c>
      <c r="AH2354">
        <f t="shared" si="183"/>
        <v>1</v>
      </c>
      <c r="AI2354">
        <f t="shared" si="184"/>
        <v>1</v>
      </c>
    </row>
    <row r="2355" spans="1:35" x14ac:dyDescent="0.35">
      <c r="A2355">
        <v>2354</v>
      </c>
      <c r="B2355" t="s">
        <v>5453</v>
      </c>
      <c r="C2355" t="s">
        <v>5454</v>
      </c>
      <c r="D2355" t="s">
        <v>96</v>
      </c>
      <c r="E2355" t="s">
        <v>44</v>
      </c>
      <c r="F2355" t="s">
        <v>1553</v>
      </c>
      <c r="G2355" t="s">
        <v>5455</v>
      </c>
      <c r="H2355" t="s">
        <v>5456</v>
      </c>
      <c r="I2355" t="s">
        <v>34</v>
      </c>
      <c r="J2355" t="s">
        <v>5457</v>
      </c>
      <c r="K2355" s="3">
        <v>41751</v>
      </c>
      <c r="L2355" t="s">
        <v>136</v>
      </c>
      <c r="M2355" t="s">
        <v>5458</v>
      </c>
      <c r="N2355" t="s">
        <v>5459</v>
      </c>
      <c r="O2355" t="s">
        <v>39</v>
      </c>
      <c r="P2355" t="s">
        <v>90</v>
      </c>
      <c r="Q2355">
        <v>2</v>
      </c>
      <c r="R2355" s="5">
        <v>6</v>
      </c>
      <c r="S2355" s="5">
        <v>11.5</v>
      </c>
      <c r="T2355" s="5">
        <v>23</v>
      </c>
      <c r="U2355">
        <v>0</v>
      </c>
      <c r="V2355" s="5">
        <v>11</v>
      </c>
      <c r="W2355" t="s">
        <v>139</v>
      </c>
      <c r="X2355" s="3">
        <v>41754</v>
      </c>
      <c r="Y2355" s="3">
        <v>41757</v>
      </c>
      <c r="Z2355">
        <v>6</v>
      </c>
      <c r="AA2355" t="s">
        <v>8399</v>
      </c>
      <c r="AB2355">
        <f t="shared" si="182"/>
        <v>3</v>
      </c>
      <c r="AC2355" t="str">
        <f t="shared" si="180"/>
        <v>Tuesday</v>
      </c>
      <c r="AD2355" s="5">
        <v>3.8279999999999998</v>
      </c>
      <c r="AE2355">
        <v>2014</v>
      </c>
      <c r="AF2355">
        <v>17</v>
      </c>
      <c r="AG2355" s="14">
        <f t="shared" si="181"/>
        <v>0.47826086956521741</v>
      </c>
      <c r="AH2355">
        <f t="shared" si="183"/>
        <v>1</v>
      </c>
      <c r="AI2355">
        <f t="shared" si="184"/>
        <v>3</v>
      </c>
    </row>
    <row r="2356" spans="1:35" x14ac:dyDescent="0.35">
      <c r="A2356">
        <v>2355</v>
      </c>
      <c r="B2356" t="s">
        <v>5453</v>
      </c>
      <c r="C2356" t="s">
        <v>5454</v>
      </c>
      <c r="D2356" t="s">
        <v>96</v>
      </c>
      <c r="E2356" t="s">
        <v>44</v>
      </c>
      <c r="F2356" t="s">
        <v>1553</v>
      </c>
      <c r="G2356" t="s">
        <v>5455</v>
      </c>
      <c r="H2356" t="s">
        <v>5456</v>
      </c>
      <c r="I2356" t="s">
        <v>34</v>
      </c>
      <c r="J2356" t="s">
        <v>5457</v>
      </c>
      <c r="K2356" s="3">
        <v>41751</v>
      </c>
      <c r="L2356" t="s">
        <v>136</v>
      </c>
      <c r="M2356" t="s">
        <v>5460</v>
      </c>
      <c r="N2356" t="s">
        <v>5461</v>
      </c>
      <c r="O2356" t="s">
        <v>72</v>
      </c>
      <c r="P2356" t="s">
        <v>178</v>
      </c>
      <c r="Q2356">
        <v>4</v>
      </c>
      <c r="R2356" s="5">
        <v>56.25</v>
      </c>
      <c r="S2356" s="5">
        <v>92.25</v>
      </c>
      <c r="T2356" s="5">
        <v>369</v>
      </c>
      <c r="U2356">
        <v>0</v>
      </c>
      <c r="V2356" s="5">
        <v>144</v>
      </c>
      <c r="W2356" t="s">
        <v>139</v>
      </c>
      <c r="X2356" s="3">
        <v>41754</v>
      </c>
      <c r="Y2356" s="3">
        <v>41757</v>
      </c>
      <c r="Z2356">
        <v>6</v>
      </c>
      <c r="AA2356" t="s">
        <v>8399</v>
      </c>
      <c r="AB2356">
        <f t="shared" si="182"/>
        <v>3</v>
      </c>
      <c r="AC2356" t="str">
        <f t="shared" si="180"/>
        <v>Tuesday</v>
      </c>
      <c r="AD2356" s="5">
        <v>34.648000000000003</v>
      </c>
      <c r="AE2356">
        <v>2014</v>
      </c>
      <c r="AF2356">
        <v>17</v>
      </c>
      <c r="AG2356" s="14">
        <f t="shared" si="181"/>
        <v>0.3902439024390244</v>
      </c>
      <c r="AH2356">
        <f t="shared" si="183"/>
        <v>1</v>
      </c>
      <c r="AI2356">
        <f t="shared" si="184"/>
        <v>3</v>
      </c>
    </row>
    <row r="2357" spans="1:35" x14ac:dyDescent="0.35">
      <c r="A2357">
        <v>2356</v>
      </c>
      <c r="B2357" t="s">
        <v>5453</v>
      </c>
      <c r="C2357" t="s">
        <v>5454</v>
      </c>
      <c r="D2357" t="s">
        <v>96</v>
      </c>
      <c r="E2357" t="s">
        <v>44</v>
      </c>
      <c r="F2357" t="s">
        <v>1553</v>
      </c>
      <c r="G2357" t="s">
        <v>5455</v>
      </c>
      <c r="H2357" t="s">
        <v>5456</v>
      </c>
      <c r="I2357" t="s">
        <v>34</v>
      </c>
      <c r="J2357" t="s">
        <v>5457</v>
      </c>
      <c r="K2357" s="3">
        <v>41751</v>
      </c>
      <c r="L2357" t="s">
        <v>136</v>
      </c>
      <c r="M2357" t="s">
        <v>5462</v>
      </c>
      <c r="N2357" t="s">
        <v>5463</v>
      </c>
      <c r="O2357" t="s">
        <v>72</v>
      </c>
      <c r="P2357" t="s">
        <v>178</v>
      </c>
      <c r="Q2357">
        <v>7</v>
      </c>
      <c r="R2357" s="5">
        <v>88.125714285714281</v>
      </c>
      <c r="S2357" s="5">
        <v>101.28571428571428</v>
      </c>
      <c r="T2357" s="5">
        <v>709</v>
      </c>
      <c r="U2357">
        <v>0</v>
      </c>
      <c r="V2357" s="5">
        <v>92.12</v>
      </c>
      <c r="W2357" t="s">
        <v>139</v>
      </c>
      <c r="X2357" s="3">
        <v>41754</v>
      </c>
      <c r="Y2357" s="3">
        <v>41755</v>
      </c>
      <c r="Z2357">
        <v>4</v>
      </c>
      <c r="AA2357" t="s">
        <v>8399</v>
      </c>
      <c r="AB2357">
        <f t="shared" si="182"/>
        <v>1</v>
      </c>
      <c r="AC2357" t="str">
        <f t="shared" si="180"/>
        <v>Tuesday</v>
      </c>
      <c r="AD2357" s="5">
        <v>13.163</v>
      </c>
      <c r="AE2357">
        <v>2014</v>
      </c>
      <c r="AF2357">
        <v>17</v>
      </c>
      <c r="AG2357" s="14">
        <f t="shared" si="181"/>
        <v>0.12992947813822286</v>
      </c>
      <c r="AH2357">
        <f t="shared" si="183"/>
        <v>1</v>
      </c>
      <c r="AI2357">
        <f t="shared" si="184"/>
        <v>1</v>
      </c>
    </row>
    <row r="2358" spans="1:35" x14ac:dyDescent="0.35">
      <c r="A2358">
        <v>2357</v>
      </c>
      <c r="B2358" t="s">
        <v>5453</v>
      </c>
      <c r="C2358" t="s">
        <v>5454</v>
      </c>
      <c r="D2358" t="s">
        <v>96</v>
      </c>
      <c r="E2358" t="s">
        <v>44</v>
      </c>
      <c r="F2358" t="s">
        <v>1553</v>
      </c>
      <c r="G2358" t="s">
        <v>5455</v>
      </c>
      <c r="H2358" t="s">
        <v>5456</v>
      </c>
      <c r="I2358" t="s">
        <v>34</v>
      </c>
      <c r="J2358" t="s">
        <v>5457</v>
      </c>
      <c r="K2358" s="3">
        <v>41751</v>
      </c>
      <c r="L2358" t="s">
        <v>136</v>
      </c>
      <c r="M2358" t="s">
        <v>5464</v>
      </c>
      <c r="N2358" t="s">
        <v>5465</v>
      </c>
      <c r="O2358" t="s">
        <v>39</v>
      </c>
      <c r="P2358" t="s">
        <v>183</v>
      </c>
      <c r="Q2358">
        <v>3</v>
      </c>
      <c r="R2358" s="5">
        <v>35.653333333333343</v>
      </c>
      <c r="S2358" s="5">
        <v>38.333333333333343</v>
      </c>
      <c r="T2358" s="5">
        <v>115.00000000000003</v>
      </c>
      <c r="U2358">
        <v>0</v>
      </c>
      <c r="V2358" s="5">
        <v>8.0399999999999991</v>
      </c>
      <c r="W2358" t="s">
        <v>139</v>
      </c>
      <c r="X2358" s="3">
        <v>41754</v>
      </c>
      <c r="Y2358" s="3">
        <v>41754</v>
      </c>
      <c r="Z2358">
        <v>3</v>
      </c>
      <c r="AA2358" t="s">
        <v>8400</v>
      </c>
      <c r="AB2358">
        <f t="shared" si="182"/>
        <v>0</v>
      </c>
      <c r="AC2358" t="str">
        <f t="shared" si="180"/>
        <v>Tuesday</v>
      </c>
      <c r="AD2358" s="5">
        <v>19.128</v>
      </c>
      <c r="AE2358">
        <v>2014</v>
      </c>
      <c r="AF2358">
        <v>17</v>
      </c>
      <c r="AG2358" s="14">
        <f t="shared" si="181"/>
        <v>6.9913043478260842E-2</v>
      </c>
      <c r="AH2358">
        <f t="shared" si="183"/>
        <v>0</v>
      </c>
      <c r="AI2358" t="str">
        <f t="shared" si="184"/>
        <v xml:space="preserve"> </v>
      </c>
    </row>
    <row r="2359" spans="1:35" x14ac:dyDescent="0.35">
      <c r="A2359">
        <v>2358</v>
      </c>
      <c r="B2359" t="s">
        <v>4534</v>
      </c>
      <c r="C2359" t="s">
        <v>4535</v>
      </c>
      <c r="D2359" t="s">
        <v>29</v>
      </c>
      <c r="E2359" t="s">
        <v>199</v>
      </c>
      <c r="F2359" t="s">
        <v>212</v>
      </c>
      <c r="G2359" t="s">
        <v>213</v>
      </c>
      <c r="H2359" t="s">
        <v>213</v>
      </c>
      <c r="I2359" t="s">
        <v>34</v>
      </c>
      <c r="J2359" t="s">
        <v>5466</v>
      </c>
      <c r="K2359" s="3">
        <v>41752</v>
      </c>
      <c r="L2359" t="s">
        <v>36</v>
      </c>
      <c r="M2359" t="s">
        <v>5436</v>
      </c>
      <c r="N2359" t="s">
        <v>858</v>
      </c>
      <c r="O2359" t="s">
        <v>39</v>
      </c>
      <c r="P2359" t="s">
        <v>40</v>
      </c>
      <c r="Q2359">
        <v>3</v>
      </c>
      <c r="R2359" s="5">
        <v>5.7530666666666663</v>
      </c>
      <c r="S2359" s="5">
        <v>7.1013333333333328</v>
      </c>
      <c r="T2359" s="5">
        <v>17.043199999999999</v>
      </c>
      <c r="U2359">
        <v>0.2</v>
      </c>
      <c r="V2359" s="5">
        <v>-0.216</v>
      </c>
      <c r="W2359" t="s">
        <v>41</v>
      </c>
      <c r="X2359" s="3">
        <v>41757</v>
      </c>
      <c r="Y2359" s="3">
        <v>41758</v>
      </c>
      <c r="Z2359">
        <v>6</v>
      </c>
      <c r="AA2359" t="s">
        <v>8399</v>
      </c>
      <c r="AB2359">
        <f t="shared" si="182"/>
        <v>1</v>
      </c>
      <c r="AC2359" t="str">
        <f t="shared" si="180"/>
        <v>Wednesday</v>
      </c>
      <c r="AD2359" s="5">
        <v>1.1539999999999999</v>
      </c>
      <c r="AE2359">
        <v>2014</v>
      </c>
      <c r="AF2359">
        <v>17</v>
      </c>
      <c r="AG2359" s="14">
        <f t="shared" si="181"/>
        <v>-1.2673676304919265E-2</v>
      </c>
      <c r="AH2359">
        <f t="shared" si="183"/>
        <v>1</v>
      </c>
      <c r="AI2359">
        <f t="shared" si="184"/>
        <v>1</v>
      </c>
    </row>
    <row r="2360" spans="1:35" x14ac:dyDescent="0.35">
      <c r="A2360">
        <v>2359</v>
      </c>
      <c r="B2360" t="s">
        <v>1657</v>
      </c>
      <c r="C2360" t="s">
        <v>1658</v>
      </c>
      <c r="D2360" t="s">
        <v>96</v>
      </c>
      <c r="E2360" t="s">
        <v>199</v>
      </c>
      <c r="F2360" t="s">
        <v>200</v>
      </c>
      <c r="G2360" t="s">
        <v>599</v>
      </c>
      <c r="H2360" t="s">
        <v>600</v>
      </c>
      <c r="I2360" t="s">
        <v>34</v>
      </c>
      <c r="J2360" t="s">
        <v>5467</v>
      </c>
      <c r="K2360" s="3">
        <v>40806</v>
      </c>
      <c r="L2360" t="s">
        <v>136</v>
      </c>
      <c r="M2360" t="s">
        <v>2630</v>
      </c>
      <c r="N2360" t="s">
        <v>2631</v>
      </c>
      <c r="O2360" t="s">
        <v>39</v>
      </c>
      <c r="P2360" t="s">
        <v>58</v>
      </c>
      <c r="Q2360">
        <v>2</v>
      </c>
      <c r="R2360" s="5">
        <v>18.399999999999999</v>
      </c>
      <c r="S2360" s="5">
        <v>20</v>
      </c>
      <c r="T2360" s="5">
        <v>40</v>
      </c>
      <c r="U2360">
        <v>0</v>
      </c>
      <c r="V2360" s="5">
        <v>3.2</v>
      </c>
      <c r="W2360" t="s">
        <v>139</v>
      </c>
      <c r="X2360" s="3">
        <v>40809</v>
      </c>
      <c r="Y2360" s="3">
        <v>40809</v>
      </c>
      <c r="Z2360">
        <v>3</v>
      </c>
      <c r="AA2360" t="s">
        <v>8400</v>
      </c>
      <c r="AB2360">
        <f t="shared" si="182"/>
        <v>0</v>
      </c>
      <c r="AC2360" t="str">
        <f t="shared" si="180"/>
        <v>Tuesday</v>
      </c>
      <c r="AD2360" s="5">
        <v>8.4770000000000003</v>
      </c>
      <c r="AE2360">
        <v>2011</v>
      </c>
      <c r="AF2360">
        <v>39</v>
      </c>
      <c r="AG2360" s="14">
        <f t="shared" si="181"/>
        <v>0.08</v>
      </c>
      <c r="AH2360">
        <f t="shared" si="183"/>
        <v>0</v>
      </c>
      <c r="AI2360" t="str">
        <f t="shared" si="184"/>
        <v xml:space="preserve"> </v>
      </c>
    </row>
    <row r="2361" spans="1:35" x14ac:dyDescent="0.35">
      <c r="A2361">
        <v>2360</v>
      </c>
      <c r="B2361" t="s">
        <v>1657</v>
      </c>
      <c r="C2361" t="s">
        <v>1658</v>
      </c>
      <c r="D2361" t="s">
        <v>96</v>
      </c>
      <c r="E2361" t="s">
        <v>199</v>
      </c>
      <c r="F2361" t="s">
        <v>200</v>
      </c>
      <c r="G2361" t="s">
        <v>599</v>
      </c>
      <c r="H2361" t="s">
        <v>600</v>
      </c>
      <c r="I2361" t="s">
        <v>34</v>
      </c>
      <c r="J2361" t="s">
        <v>5467</v>
      </c>
      <c r="K2361" s="3">
        <v>40806</v>
      </c>
      <c r="L2361" t="s">
        <v>136</v>
      </c>
      <c r="M2361" t="s">
        <v>5468</v>
      </c>
      <c r="N2361" t="s">
        <v>5469</v>
      </c>
      <c r="O2361" t="s">
        <v>39</v>
      </c>
      <c r="P2361" t="s">
        <v>58</v>
      </c>
      <c r="Q2361">
        <v>9</v>
      </c>
      <c r="R2361" s="5">
        <v>12.055555555555562</v>
      </c>
      <c r="S2361" s="5">
        <v>18.555555555555561</v>
      </c>
      <c r="T2361" s="5">
        <v>167.00000000000006</v>
      </c>
      <c r="U2361">
        <v>0</v>
      </c>
      <c r="V2361" s="5">
        <v>58.5</v>
      </c>
      <c r="W2361" t="s">
        <v>139</v>
      </c>
      <c r="X2361" s="3">
        <v>40809</v>
      </c>
      <c r="Y2361" s="3">
        <v>40809</v>
      </c>
      <c r="Z2361">
        <v>3</v>
      </c>
      <c r="AA2361" t="s">
        <v>8400</v>
      </c>
      <c r="AB2361">
        <f t="shared" si="182"/>
        <v>0</v>
      </c>
      <c r="AC2361" t="str">
        <f t="shared" si="180"/>
        <v>Tuesday</v>
      </c>
      <c r="AD2361" s="5">
        <v>26.094999999999999</v>
      </c>
      <c r="AE2361">
        <v>2011</v>
      </c>
      <c r="AF2361">
        <v>39</v>
      </c>
      <c r="AG2361" s="14">
        <f t="shared" si="181"/>
        <v>0.35029940119760467</v>
      </c>
      <c r="AH2361">
        <f t="shared" si="183"/>
        <v>0</v>
      </c>
      <c r="AI2361" t="str">
        <f t="shared" si="184"/>
        <v xml:space="preserve"> </v>
      </c>
    </row>
    <row r="2362" spans="1:35" x14ac:dyDescent="0.35">
      <c r="A2362">
        <v>2361</v>
      </c>
      <c r="B2362" t="s">
        <v>5470</v>
      </c>
      <c r="C2362" t="s">
        <v>5471</v>
      </c>
      <c r="D2362" t="s">
        <v>29</v>
      </c>
      <c r="E2362" t="s">
        <v>30</v>
      </c>
      <c r="F2362" t="s">
        <v>31</v>
      </c>
      <c r="G2362" t="s">
        <v>414</v>
      </c>
      <c r="H2362" t="s">
        <v>3755</v>
      </c>
      <c r="I2362" t="s">
        <v>34</v>
      </c>
      <c r="J2362" t="s">
        <v>5472</v>
      </c>
      <c r="K2362" s="3">
        <v>41977</v>
      </c>
      <c r="L2362" t="s">
        <v>136</v>
      </c>
      <c r="M2362" t="s">
        <v>5473</v>
      </c>
      <c r="N2362" t="s">
        <v>5474</v>
      </c>
      <c r="O2362" t="s">
        <v>39</v>
      </c>
      <c r="P2362" t="s">
        <v>183</v>
      </c>
      <c r="Q2362">
        <v>2</v>
      </c>
      <c r="R2362" s="5">
        <v>36.880000000000003</v>
      </c>
      <c r="S2362" s="5">
        <v>38</v>
      </c>
      <c r="T2362" s="5">
        <v>76</v>
      </c>
      <c r="U2362">
        <v>0</v>
      </c>
      <c r="V2362" s="5">
        <v>2.2400000000000002</v>
      </c>
      <c r="W2362" t="s">
        <v>41</v>
      </c>
      <c r="X2362" s="3">
        <v>41982</v>
      </c>
      <c r="Y2362" s="3">
        <v>41983</v>
      </c>
      <c r="Z2362">
        <v>6</v>
      </c>
      <c r="AA2362" t="s">
        <v>8399</v>
      </c>
      <c r="AB2362">
        <f t="shared" si="182"/>
        <v>1</v>
      </c>
      <c r="AC2362" t="str">
        <f t="shared" si="180"/>
        <v>Thursday</v>
      </c>
      <c r="AD2362" s="5">
        <v>10.244999999999999</v>
      </c>
      <c r="AE2362">
        <v>2014</v>
      </c>
      <c r="AF2362">
        <v>49</v>
      </c>
      <c r="AG2362" s="14">
        <f t="shared" si="181"/>
        <v>2.9473684210526319E-2</v>
      </c>
      <c r="AH2362">
        <f t="shared" si="183"/>
        <v>1</v>
      </c>
      <c r="AI2362">
        <f t="shared" si="184"/>
        <v>1</v>
      </c>
    </row>
    <row r="2363" spans="1:35" x14ac:dyDescent="0.35">
      <c r="A2363">
        <v>2362</v>
      </c>
      <c r="B2363" t="s">
        <v>3863</v>
      </c>
      <c r="C2363" t="s">
        <v>3864</v>
      </c>
      <c r="D2363" t="s">
        <v>29</v>
      </c>
      <c r="E2363" t="s">
        <v>30</v>
      </c>
      <c r="F2363" t="s">
        <v>31</v>
      </c>
      <c r="G2363" t="s">
        <v>32</v>
      </c>
      <c r="H2363" t="s">
        <v>33</v>
      </c>
      <c r="I2363" t="s">
        <v>34</v>
      </c>
      <c r="J2363" t="s">
        <v>5475</v>
      </c>
      <c r="K2363" s="3">
        <v>40831</v>
      </c>
      <c r="L2363" t="s">
        <v>36</v>
      </c>
      <c r="M2363" t="s">
        <v>5476</v>
      </c>
      <c r="N2363" t="s">
        <v>5477</v>
      </c>
      <c r="O2363" t="s">
        <v>51</v>
      </c>
      <c r="P2363" t="s">
        <v>93</v>
      </c>
      <c r="Q2363">
        <v>3</v>
      </c>
      <c r="R2363" s="5">
        <v>29.119466666666671</v>
      </c>
      <c r="S2363" s="5">
        <v>55.719333333333331</v>
      </c>
      <c r="T2363" s="5">
        <v>133.72639999999998</v>
      </c>
      <c r="U2363">
        <v>0.2</v>
      </c>
      <c r="V2363" s="5">
        <v>46.368000000000002</v>
      </c>
      <c r="W2363" t="s">
        <v>41</v>
      </c>
      <c r="X2363" s="3">
        <v>40836</v>
      </c>
      <c r="Y2363" s="3">
        <v>40836</v>
      </c>
      <c r="Z2363">
        <v>5</v>
      </c>
      <c r="AA2363" t="s">
        <v>8400</v>
      </c>
      <c r="AB2363">
        <f t="shared" si="182"/>
        <v>0</v>
      </c>
      <c r="AC2363" t="str">
        <f t="shared" si="180"/>
        <v>Saturday</v>
      </c>
      <c r="AD2363" s="5">
        <v>6.9029999999999996</v>
      </c>
      <c r="AE2363">
        <v>2011</v>
      </c>
      <c r="AF2363">
        <v>42</v>
      </c>
      <c r="AG2363" s="14">
        <f t="shared" si="181"/>
        <v>0.34673781691573247</v>
      </c>
      <c r="AH2363">
        <f t="shared" si="183"/>
        <v>0</v>
      </c>
      <c r="AI2363" t="str">
        <f t="shared" si="184"/>
        <v xml:space="preserve"> </v>
      </c>
    </row>
    <row r="2364" spans="1:35" x14ac:dyDescent="0.35">
      <c r="A2364">
        <v>2363</v>
      </c>
      <c r="B2364" t="s">
        <v>3863</v>
      </c>
      <c r="C2364" t="s">
        <v>3864</v>
      </c>
      <c r="D2364" t="s">
        <v>29</v>
      </c>
      <c r="E2364" t="s">
        <v>30</v>
      </c>
      <c r="F2364" t="s">
        <v>31</v>
      </c>
      <c r="G2364" t="s">
        <v>32</v>
      </c>
      <c r="H2364" t="s">
        <v>33</v>
      </c>
      <c r="I2364" t="s">
        <v>34</v>
      </c>
      <c r="J2364" t="s">
        <v>5475</v>
      </c>
      <c r="K2364" s="3">
        <v>40831</v>
      </c>
      <c r="L2364" t="s">
        <v>36</v>
      </c>
      <c r="M2364" t="s">
        <v>5478</v>
      </c>
      <c r="N2364" t="s">
        <v>5479</v>
      </c>
      <c r="O2364" t="s">
        <v>39</v>
      </c>
      <c r="P2364" t="s">
        <v>183</v>
      </c>
      <c r="Q2364">
        <v>2</v>
      </c>
      <c r="R2364" s="5">
        <v>270.64</v>
      </c>
      <c r="S2364" s="5">
        <v>351.5</v>
      </c>
      <c r="T2364" s="5">
        <v>703</v>
      </c>
      <c r="U2364">
        <v>0</v>
      </c>
      <c r="V2364" s="5">
        <v>161.72</v>
      </c>
      <c r="W2364" t="s">
        <v>41</v>
      </c>
      <c r="X2364" s="3">
        <v>40836</v>
      </c>
      <c r="Y2364" s="3">
        <v>40837</v>
      </c>
      <c r="Z2364">
        <v>6</v>
      </c>
      <c r="AA2364" t="s">
        <v>8399</v>
      </c>
      <c r="AB2364">
        <f t="shared" si="182"/>
        <v>1</v>
      </c>
      <c r="AC2364" t="str">
        <f t="shared" si="180"/>
        <v>Saturday</v>
      </c>
      <c r="AD2364" s="5">
        <v>62.398000000000003</v>
      </c>
      <c r="AE2364">
        <v>2011</v>
      </c>
      <c r="AF2364">
        <v>42</v>
      </c>
      <c r="AG2364" s="14">
        <f t="shared" si="181"/>
        <v>0.23004267425320057</v>
      </c>
      <c r="AH2364">
        <f t="shared" si="183"/>
        <v>1</v>
      </c>
      <c r="AI2364">
        <f t="shared" si="184"/>
        <v>1</v>
      </c>
    </row>
    <row r="2365" spans="1:35" x14ac:dyDescent="0.35">
      <c r="A2365">
        <v>2364</v>
      </c>
      <c r="B2365" t="s">
        <v>3863</v>
      </c>
      <c r="C2365" t="s">
        <v>3864</v>
      </c>
      <c r="D2365" t="s">
        <v>29</v>
      </c>
      <c r="E2365" t="s">
        <v>30</v>
      </c>
      <c r="F2365" t="s">
        <v>31</v>
      </c>
      <c r="G2365" t="s">
        <v>32</v>
      </c>
      <c r="H2365" t="s">
        <v>33</v>
      </c>
      <c r="I2365" t="s">
        <v>34</v>
      </c>
      <c r="J2365" t="s">
        <v>5475</v>
      </c>
      <c r="K2365" s="3">
        <v>40831</v>
      </c>
      <c r="L2365" t="s">
        <v>36</v>
      </c>
      <c r="M2365" t="s">
        <v>5365</v>
      </c>
      <c r="N2365" t="s">
        <v>5366</v>
      </c>
      <c r="O2365" t="s">
        <v>39</v>
      </c>
      <c r="P2365" t="s">
        <v>165</v>
      </c>
      <c r="Q2365">
        <v>1</v>
      </c>
      <c r="R2365" s="5">
        <v>12.1</v>
      </c>
      <c r="S2365" s="5">
        <v>15</v>
      </c>
      <c r="T2365" s="5">
        <v>15</v>
      </c>
      <c r="U2365">
        <v>0</v>
      </c>
      <c r="V2365" s="5">
        <v>2.9</v>
      </c>
      <c r="W2365" t="s">
        <v>41</v>
      </c>
      <c r="X2365" s="3">
        <v>40836</v>
      </c>
      <c r="Y2365" s="3">
        <v>40836</v>
      </c>
      <c r="Z2365">
        <v>5</v>
      </c>
      <c r="AA2365" t="s">
        <v>8400</v>
      </c>
      <c r="AB2365">
        <f t="shared" si="182"/>
        <v>0</v>
      </c>
      <c r="AC2365" t="str">
        <f t="shared" si="180"/>
        <v>Saturday</v>
      </c>
      <c r="AD2365" s="5">
        <v>0.69</v>
      </c>
      <c r="AE2365">
        <v>2011</v>
      </c>
      <c r="AF2365">
        <v>42</v>
      </c>
      <c r="AG2365" s="14">
        <f t="shared" si="181"/>
        <v>0.19333333333333333</v>
      </c>
      <c r="AH2365">
        <f t="shared" si="183"/>
        <v>0</v>
      </c>
      <c r="AI2365" t="str">
        <f t="shared" si="184"/>
        <v xml:space="preserve"> </v>
      </c>
    </row>
    <row r="2366" spans="1:35" x14ac:dyDescent="0.35">
      <c r="A2366">
        <v>2365</v>
      </c>
      <c r="B2366" t="s">
        <v>3863</v>
      </c>
      <c r="C2366" t="s">
        <v>3864</v>
      </c>
      <c r="D2366" t="s">
        <v>29</v>
      </c>
      <c r="E2366" t="s">
        <v>30</v>
      </c>
      <c r="F2366" t="s">
        <v>31</v>
      </c>
      <c r="G2366" t="s">
        <v>32</v>
      </c>
      <c r="H2366" t="s">
        <v>33</v>
      </c>
      <c r="I2366" t="s">
        <v>34</v>
      </c>
      <c r="J2366" t="s">
        <v>5475</v>
      </c>
      <c r="K2366" s="3">
        <v>40831</v>
      </c>
      <c r="L2366" t="s">
        <v>36</v>
      </c>
      <c r="M2366" t="s">
        <v>1438</v>
      </c>
      <c r="N2366" t="s">
        <v>1439</v>
      </c>
      <c r="O2366" t="s">
        <v>72</v>
      </c>
      <c r="P2366" t="s">
        <v>162</v>
      </c>
      <c r="Q2366">
        <v>6</v>
      </c>
      <c r="R2366" s="5">
        <v>162.90012837333333</v>
      </c>
      <c r="S2366" s="5">
        <v>198.65992822979291</v>
      </c>
      <c r="T2366" s="5">
        <v>1189.5756502399997</v>
      </c>
      <c r="U2366">
        <v>2E-3</v>
      </c>
      <c r="V2366" s="5">
        <v>212.17488</v>
      </c>
      <c r="W2366" t="s">
        <v>41</v>
      </c>
      <c r="X2366" s="3">
        <v>40836</v>
      </c>
      <c r="Y2366" s="3">
        <v>40839</v>
      </c>
      <c r="Z2366">
        <v>8</v>
      </c>
      <c r="AA2366" t="s">
        <v>8399</v>
      </c>
      <c r="AB2366">
        <f t="shared" si="182"/>
        <v>3</v>
      </c>
      <c r="AC2366" t="str">
        <f t="shared" si="180"/>
        <v>Saturday</v>
      </c>
      <c r="AD2366" s="5">
        <v>127.49299999999999</v>
      </c>
      <c r="AE2366">
        <v>2011</v>
      </c>
      <c r="AF2366">
        <v>42</v>
      </c>
      <c r="AG2366" s="14">
        <f t="shared" si="181"/>
        <v>0.17836182167749753</v>
      </c>
      <c r="AH2366">
        <f t="shared" si="183"/>
        <v>1</v>
      </c>
      <c r="AI2366">
        <f t="shared" si="184"/>
        <v>3</v>
      </c>
    </row>
    <row r="2367" spans="1:35" x14ac:dyDescent="0.35">
      <c r="A2367">
        <v>2366</v>
      </c>
      <c r="B2367" t="s">
        <v>5311</v>
      </c>
      <c r="C2367" t="s">
        <v>5312</v>
      </c>
      <c r="D2367" t="s">
        <v>96</v>
      </c>
      <c r="E2367" t="s">
        <v>30</v>
      </c>
      <c r="F2367" t="s">
        <v>31</v>
      </c>
      <c r="G2367" t="s">
        <v>476</v>
      </c>
      <c r="H2367" t="s">
        <v>833</v>
      </c>
      <c r="I2367" t="s">
        <v>34</v>
      </c>
      <c r="J2367" t="s">
        <v>5480</v>
      </c>
      <c r="K2367" s="3">
        <v>41949</v>
      </c>
      <c r="L2367" t="s">
        <v>36</v>
      </c>
      <c r="M2367" t="s">
        <v>5481</v>
      </c>
      <c r="N2367" t="s">
        <v>5482</v>
      </c>
      <c r="O2367" t="s">
        <v>39</v>
      </c>
      <c r="P2367" t="s">
        <v>58</v>
      </c>
      <c r="Q2367">
        <v>3</v>
      </c>
      <c r="R2367" s="5">
        <v>4.1000000000000023</v>
      </c>
      <c r="S2367" s="5">
        <v>7.0000000000000018</v>
      </c>
      <c r="T2367" s="5">
        <v>21.000000000000007</v>
      </c>
      <c r="U2367">
        <v>0</v>
      </c>
      <c r="V2367" s="5">
        <v>8.6999999999999993</v>
      </c>
      <c r="W2367" t="s">
        <v>41</v>
      </c>
      <c r="X2367" s="3">
        <v>41954</v>
      </c>
      <c r="Y2367" s="3">
        <v>41956</v>
      </c>
      <c r="Z2367">
        <v>7</v>
      </c>
      <c r="AA2367" t="s">
        <v>8399</v>
      </c>
      <c r="AB2367">
        <f t="shared" si="182"/>
        <v>2</v>
      </c>
      <c r="AC2367" t="str">
        <f t="shared" si="180"/>
        <v>Thursday</v>
      </c>
      <c r="AD2367" s="5">
        <v>1.4550000000000001</v>
      </c>
      <c r="AE2367">
        <v>2014</v>
      </c>
      <c r="AF2367">
        <v>45</v>
      </c>
      <c r="AG2367" s="14">
        <f t="shared" si="181"/>
        <v>0.41428571428571409</v>
      </c>
      <c r="AH2367">
        <f t="shared" si="183"/>
        <v>1</v>
      </c>
      <c r="AI2367">
        <f t="shared" si="184"/>
        <v>2</v>
      </c>
    </row>
    <row r="2368" spans="1:35" x14ac:dyDescent="0.35">
      <c r="A2368">
        <v>2367</v>
      </c>
      <c r="B2368" t="s">
        <v>5311</v>
      </c>
      <c r="C2368" t="s">
        <v>5312</v>
      </c>
      <c r="D2368" t="s">
        <v>96</v>
      </c>
      <c r="E2368" t="s">
        <v>30</v>
      </c>
      <c r="F2368" t="s">
        <v>31</v>
      </c>
      <c r="G2368" t="s">
        <v>476</v>
      </c>
      <c r="H2368" t="s">
        <v>833</v>
      </c>
      <c r="I2368" t="s">
        <v>34</v>
      </c>
      <c r="J2368" t="s">
        <v>5480</v>
      </c>
      <c r="K2368" s="3">
        <v>41949</v>
      </c>
      <c r="L2368" t="s">
        <v>36</v>
      </c>
      <c r="M2368" t="s">
        <v>1084</v>
      </c>
      <c r="N2368" t="s">
        <v>1085</v>
      </c>
      <c r="O2368" t="s">
        <v>39</v>
      </c>
      <c r="P2368" t="s">
        <v>64</v>
      </c>
      <c r="Q2368">
        <v>3</v>
      </c>
      <c r="R2368" s="5">
        <v>18.986666666666672</v>
      </c>
      <c r="S2368" s="5">
        <v>25.666666666666671</v>
      </c>
      <c r="T2368" s="5">
        <v>77.000000000000014</v>
      </c>
      <c r="U2368">
        <v>0</v>
      </c>
      <c r="V2368" s="5">
        <v>20.04</v>
      </c>
      <c r="W2368" t="s">
        <v>41</v>
      </c>
      <c r="X2368" s="3">
        <v>41954</v>
      </c>
      <c r="Y2368" s="3">
        <v>41954</v>
      </c>
      <c r="Z2368">
        <v>5</v>
      </c>
      <c r="AA2368" t="s">
        <v>8400</v>
      </c>
      <c r="AB2368">
        <f t="shared" si="182"/>
        <v>0</v>
      </c>
      <c r="AC2368" t="str">
        <f t="shared" si="180"/>
        <v>Thursday</v>
      </c>
      <c r="AD2368" s="5">
        <v>1.8129999999999999</v>
      </c>
      <c r="AE2368">
        <v>2014</v>
      </c>
      <c r="AF2368">
        <v>45</v>
      </c>
      <c r="AG2368" s="14">
        <f t="shared" si="181"/>
        <v>0.26025974025974019</v>
      </c>
      <c r="AH2368">
        <f t="shared" si="183"/>
        <v>0</v>
      </c>
      <c r="AI2368" t="str">
        <f t="shared" si="184"/>
        <v xml:space="preserve"> </v>
      </c>
    </row>
    <row r="2369" spans="1:35" x14ac:dyDescent="0.35">
      <c r="A2369">
        <v>2368</v>
      </c>
      <c r="B2369" t="s">
        <v>5311</v>
      </c>
      <c r="C2369" t="s">
        <v>5312</v>
      </c>
      <c r="D2369" t="s">
        <v>96</v>
      </c>
      <c r="E2369" t="s">
        <v>30</v>
      </c>
      <c r="F2369" t="s">
        <v>31</v>
      </c>
      <c r="G2369" t="s">
        <v>476</v>
      </c>
      <c r="H2369" t="s">
        <v>833</v>
      </c>
      <c r="I2369" t="s">
        <v>34</v>
      </c>
      <c r="J2369" t="s">
        <v>5480</v>
      </c>
      <c r="K2369" s="3">
        <v>41949</v>
      </c>
      <c r="L2369" t="s">
        <v>36</v>
      </c>
      <c r="M2369" t="s">
        <v>5483</v>
      </c>
      <c r="N2369" t="s">
        <v>5484</v>
      </c>
      <c r="O2369" t="s">
        <v>39</v>
      </c>
      <c r="P2369" t="s">
        <v>40</v>
      </c>
      <c r="Q2369">
        <v>2</v>
      </c>
      <c r="R2369" s="5">
        <v>2.82</v>
      </c>
      <c r="S2369" s="5">
        <v>5</v>
      </c>
      <c r="T2369" s="5">
        <v>10</v>
      </c>
      <c r="U2369">
        <v>0</v>
      </c>
      <c r="V2369" s="5">
        <v>4.3600000000000003</v>
      </c>
      <c r="W2369" t="s">
        <v>41</v>
      </c>
      <c r="X2369" s="3">
        <v>41954</v>
      </c>
      <c r="Y2369" s="3">
        <v>41957</v>
      </c>
      <c r="Z2369">
        <v>8</v>
      </c>
      <c r="AA2369" t="s">
        <v>8399</v>
      </c>
      <c r="AB2369">
        <f t="shared" si="182"/>
        <v>3</v>
      </c>
      <c r="AC2369" t="str">
        <f t="shared" si="180"/>
        <v>Thursday</v>
      </c>
      <c r="AD2369" s="5">
        <v>0.624</v>
      </c>
      <c r="AE2369">
        <v>2014</v>
      </c>
      <c r="AF2369">
        <v>45</v>
      </c>
      <c r="AG2369" s="14">
        <f t="shared" si="181"/>
        <v>0.43600000000000005</v>
      </c>
      <c r="AH2369">
        <f t="shared" si="183"/>
        <v>1</v>
      </c>
      <c r="AI2369">
        <f t="shared" si="184"/>
        <v>3</v>
      </c>
    </row>
    <row r="2370" spans="1:35" x14ac:dyDescent="0.35">
      <c r="A2370">
        <v>2369</v>
      </c>
      <c r="B2370" t="s">
        <v>5311</v>
      </c>
      <c r="C2370" t="s">
        <v>5312</v>
      </c>
      <c r="D2370" t="s">
        <v>96</v>
      </c>
      <c r="E2370" t="s">
        <v>30</v>
      </c>
      <c r="F2370" t="s">
        <v>31</v>
      </c>
      <c r="G2370" t="s">
        <v>476</v>
      </c>
      <c r="H2370" t="s">
        <v>833</v>
      </c>
      <c r="I2370" t="s">
        <v>34</v>
      </c>
      <c r="J2370" t="s">
        <v>5480</v>
      </c>
      <c r="K2370" s="3">
        <v>41949</v>
      </c>
      <c r="L2370" t="s">
        <v>36</v>
      </c>
      <c r="M2370" t="s">
        <v>3853</v>
      </c>
      <c r="N2370" t="s">
        <v>3854</v>
      </c>
      <c r="O2370" t="s">
        <v>51</v>
      </c>
      <c r="P2370" t="s">
        <v>93</v>
      </c>
      <c r="Q2370">
        <v>5</v>
      </c>
      <c r="R2370" s="5">
        <v>19.022399999999998</v>
      </c>
      <c r="S2370" s="5">
        <v>36.463000000000001</v>
      </c>
      <c r="T2370" s="5">
        <v>145.852</v>
      </c>
      <c r="U2370">
        <v>0.2</v>
      </c>
      <c r="V2370" s="5">
        <v>50.74</v>
      </c>
      <c r="W2370" t="s">
        <v>41</v>
      </c>
      <c r="X2370" s="3">
        <v>41954</v>
      </c>
      <c r="Y2370" s="3">
        <v>41957</v>
      </c>
      <c r="Z2370">
        <v>8</v>
      </c>
      <c r="AA2370" t="s">
        <v>8399</v>
      </c>
      <c r="AB2370">
        <f t="shared" si="182"/>
        <v>3</v>
      </c>
      <c r="AC2370" t="str">
        <f t="shared" ref="AC2370:AC2433" si="185">TEXT(K2370,"dddd")</f>
        <v>Thursday</v>
      </c>
      <c r="AD2370" s="5">
        <v>12.989000000000001</v>
      </c>
      <c r="AE2370">
        <v>2014</v>
      </c>
      <c r="AF2370">
        <v>45</v>
      </c>
      <c r="AG2370" s="14">
        <f t="shared" ref="AG2370:AG2433" si="186">V2370/T2370</f>
        <v>0.34788689904835041</v>
      </c>
      <c r="AH2370">
        <f t="shared" si="183"/>
        <v>1</v>
      </c>
      <c r="AI2370">
        <f t="shared" si="184"/>
        <v>3</v>
      </c>
    </row>
    <row r="2371" spans="1:35" x14ac:dyDescent="0.35">
      <c r="A2371">
        <v>2370</v>
      </c>
      <c r="B2371" t="s">
        <v>4300</v>
      </c>
      <c r="C2371" t="s">
        <v>4301</v>
      </c>
      <c r="D2371" t="s">
        <v>29</v>
      </c>
      <c r="E2371" t="s">
        <v>30</v>
      </c>
      <c r="F2371" t="s">
        <v>31</v>
      </c>
      <c r="G2371" t="s">
        <v>610</v>
      </c>
      <c r="H2371" t="s">
        <v>611</v>
      </c>
      <c r="I2371" t="s">
        <v>34</v>
      </c>
      <c r="J2371" t="s">
        <v>5485</v>
      </c>
      <c r="K2371" s="3">
        <v>40904</v>
      </c>
      <c r="L2371" t="s">
        <v>36</v>
      </c>
      <c r="M2371" t="s">
        <v>2662</v>
      </c>
      <c r="N2371" t="s">
        <v>2663</v>
      </c>
      <c r="O2371" t="s">
        <v>39</v>
      </c>
      <c r="P2371" t="s">
        <v>58</v>
      </c>
      <c r="Q2371">
        <v>8</v>
      </c>
      <c r="R2371" s="5">
        <v>3.2199999999999998</v>
      </c>
      <c r="S2371" s="5">
        <v>4</v>
      </c>
      <c r="T2371" s="5">
        <v>32</v>
      </c>
      <c r="U2371">
        <v>0</v>
      </c>
      <c r="V2371" s="5">
        <v>6.24</v>
      </c>
      <c r="W2371" t="s">
        <v>41</v>
      </c>
      <c r="X2371" s="3">
        <v>40909</v>
      </c>
      <c r="Y2371" s="3">
        <v>40910</v>
      </c>
      <c r="Z2371">
        <v>6</v>
      </c>
      <c r="AA2371" t="s">
        <v>8399</v>
      </c>
      <c r="AB2371">
        <f t="shared" ref="AB2371:AB2434" si="187">Y2371-X2371</f>
        <v>1</v>
      </c>
      <c r="AC2371" t="str">
        <f t="shared" si="185"/>
        <v>Tuesday</v>
      </c>
      <c r="AD2371" s="5">
        <v>1.2509999999999999</v>
      </c>
      <c r="AE2371">
        <v>2011</v>
      </c>
      <c r="AF2371">
        <v>53</v>
      </c>
      <c r="AG2371" s="14">
        <f t="shared" si="186"/>
        <v>0.19500000000000001</v>
      </c>
      <c r="AH2371">
        <f t="shared" ref="AH2371:AH2434" si="188">IF(AA2371 = "Late", 1, 0)</f>
        <v>1</v>
      </c>
      <c r="AI2371">
        <f t="shared" ref="AI2371:AI2434" si="189">IF(AB2371&gt;0, AB2371, " ")</f>
        <v>1</v>
      </c>
    </row>
    <row r="2372" spans="1:35" x14ac:dyDescent="0.35">
      <c r="A2372">
        <v>2371</v>
      </c>
      <c r="B2372" t="s">
        <v>4300</v>
      </c>
      <c r="C2372" t="s">
        <v>4301</v>
      </c>
      <c r="D2372" t="s">
        <v>29</v>
      </c>
      <c r="E2372" t="s">
        <v>30</v>
      </c>
      <c r="F2372" t="s">
        <v>31</v>
      </c>
      <c r="G2372" t="s">
        <v>610</v>
      </c>
      <c r="H2372" t="s">
        <v>611</v>
      </c>
      <c r="I2372" t="s">
        <v>34</v>
      </c>
      <c r="J2372" t="s">
        <v>5485</v>
      </c>
      <c r="K2372" s="3">
        <v>40904</v>
      </c>
      <c r="L2372" t="s">
        <v>36</v>
      </c>
      <c r="M2372" t="s">
        <v>5486</v>
      </c>
      <c r="N2372" t="s">
        <v>2620</v>
      </c>
      <c r="O2372" t="s">
        <v>51</v>
      </c>
      <c r="P2372" t="s">
        <v>205</v>
      </c>
      <c r="Q2372">
        <v>6</v>
      </c>
      <c r="R2372" s="5">
        <v>220.85839999999999</v>
      </c>
      <c r="S2372" s="5">
        <v>321.53300000000002</v>
      </c>
      <c r="T2372" s="5">
        <v>1543.3584000000001</v>
      </c>
      <c r="U2372">
        <v>0.2</v>
      </c>
      <c r="V2372" s="5">
        <v>218.208</v>
      </c>
      <c r="W2372" t="s">
        <v>41</v>
      </c>
      <c r="X2372" s="3">
        <v>40909</v>
      </c>
      <c r="Y2372" s="3">
        <v>40909</v>
      </c>
      <c r="Z2372">
        <v>5</v>
      </c>
      <c r="AA2372" t="s">
        <v>8400</v>
      </c>
      <c r="AB2372">
        <f t="shared" si="187"/>
        <v>0</v>
      </c>
      <c r="AC2372" t="str">
        <f t="shared" si="185"/>
        <v>Tuesday</v>
      </c>
      <c r="AD2372" s="5">
        <v>128.89599999999999</v>
      </c>
      <c r="AE2372">
        <v>2011</v>
      </c>
      <c r="AF2372">
        <v>53</v>
      </c>
      <c r="AG2372" s="14">
        <f t="shared" si="186"/>
        <v>0.14138517663816777</v>
      </c>
      <c r="AH2372">
        <f t="shared" si="188"/>
        <v>0</v>
      </c>
      <c r="AI2372" t="str">
        <f t="shared" si="189"/>
        <v xml:space="preserve"> </v>
      </c>
    </row>
    <row r="2373" spans="1:35" x14ac:dyDescent="0.35">
      <c r="A2373">
        <v>2372</v>
      </c>
      <c r="B2373" t="s">
        <v>5487</v>
      </c>
      <c r="C2373" t="s">
        <v>5488</v>
      </c>
      <c r="D2373" t="s">
        <v>96</v>
      </c>
      <c r="E2373" t="s">
        <v>199</v>
      </c>
      <c r="F2373" t="s">
        <v>212</v>
      </c>
      <c r="G2373" t="s">
        <v>3491</v>
      </c>
      <c r="H2373" t="s">
        <v>3492</v>
      </c>
      <c r="I2373" t="s">
        <v>34</v>
      </c>
      <c r="J2373" t="s">
        <v>5489</v>
      </c>
      <c r="K2373" s="3">
        <v>41408</v>
      </c>
      <c r="L2373" t="s">
        <v>36</v>
      </c>
      <c r="M2373" t="s">
        <v>5490</v>
      </c>
      <c r="N2373" t="s">
        <v>5491</v>
      </c>
      <c r="O2373" t="s">
        <v>39</v>
      </c>
      <c r="P2373" t="s">
        <v>40</v>
      </c>
      <c r="Q2373">
        <v>3</v>
      </c>
      <c r="R2373" s="5">
        <v>5.5082666666666649</v>
      </c>
      <c r="S2373" s="5">
        <v>7.0503333333333318</v>
      </c>
      <c r="T2373" s="5">
        <v>16.920799999999996</v>
      </c>
      <c r="U2373">
        <v>0.2</v>
      </c>
      <c r="V2373" s="5">
        <v>0.39600000000000002</v>
      </c>
      <c r="W2373" t="s">
        <v>41</v>
      </c>
      <c r="X2373" s="3">
        <v>41413</v>
      </c>
      <c r="Y2373" s="3">
        <v>41413</v>
      </c>
      <c r="Z2373">
        <v>5</v>
      </c>
      <c r="AA2373" t="s">
        <v>8400</v>
      </c>
      <c r="AB2373">
        <f t="shared" si="187"/>
        <v>0</v>
      </c>
      <c r="AC2373" t="str">
        <f t="shared" si="185"/>
        <v>Tuesday</v>
      </c>
      <c r="AD2373" s="5">
        <v>1.0449999999999999</v>
      </c>
      <c r="AE2373">
        <v>2013</v>
      </c>
      <c r="AF2373">
        <v>20</v>
      </c>
      <c r="AG2373" s="14">
        <f t="shared" si="186"/>
        <v>2.3403148787291387E-2</v>
      </c>
      <c r="AH2373">
        <f t="shared" si="188"/>
        <v>0</v>
      </c>
      <c r="AI2373" t="str">
        <f t="shared" si="189"/>
        <v xml:space="preserve"> </v>
      </c>
    </row>
    <row r="2374" spans="1:35" x14ac:dyDescent="0.35">
      <c r="A2374">
        <v>2373</v>
      </c>
      <c r="B2374" t="s">
        <v>5487</v>
      </c>
      <c r="C2374" t="s">
        <v>5488</v>
      </c>
      <c r="D2374" t="s">
        <v>96</v>
      </c>
      <c r="E2374" t="s">
        <v>199</v>
      </c>
      <c r="F2374" t="s">
        <v>212</v>
      </c>
      <c r="G2374" t="s">
        <v>3491</v>
      </c>
      <c r="H2374" t="s">
        <v>3492</v>
      </c>
      <c r="I2374" t="s">
        <v>34</v>
      </c>
      <c r="J2374" t="s">
        <v>5489</v>
      </c>
      <c r="K2374" s="3">
        <v>41408</v>
      </c>
      <c r="L2374" t="s">
        <v>36</v>
      </c>
      <c r="M2374" t="s">
        <v>2078</v>
      </c>
      <c r="N2374" t="s">
        <v>2079</v>
      </c>
      <c r="O2374" t="s">
        <v>72</v>
      </c>
      <c r="P2374" t="s">
        <v>162</v>
      </c>
      <c r="Q2374">
        <v>2</v>
      </c>
      <c r="R2374" s="5">
        <v>106.31444544000001</v>
      </c>
      <c r="S2374" s="5">
        <v>154.79163588972432</v>
      </c>
      <c r="T2374" s="5">
        <v>247.04745088000001</v>
      </c>
      <c r="U2374">
        <v>0.20200000000000001</v>
      </c>
      <c r="V2374" s="5">
        <v>34.418559999999999</v>
      </c>
      <c r="W2374" t="s">
        <v>41</v>
      </c>
      <c r="X2374" s="3">
        <v>41413</v>
      </c>
      <c r="Y2374" s="3">
        <v>41413</v>
      </c>
      <c r="Z2374">
        <v>5</v>
      </c>
      <c r="AA2374" t="s">
        <v>8400</v>
      </c>
      <c r="AB2374">
        <f t="shared" si="187"/>
        <v>0</v>
      </c>
      <c r="AC2374" t="str">
        <f t="shared" si="185"/>
        <v>Tuesday</v>
      </c>
      <c r="AD2374" s="5">
        <v>12.661</v>
      </c>
      <c r="AE2374">
        <v>2013</v>
      </c>
      <c r="AF2374">
        <v>20</v>
      </c>
      <c r="AG2374" s="14">
        <f t="shared" si="186"/>
        <v>0.1393196322301595</v>
      </c>
      <c r="AH2374">
        <f t="shared" si="188"/>
        <v>0</v>
      </c>
      <c r="AI2374" t="str">
        <f t="shared" si="189"/>
        <v xml:space="preserve"> </v>
      </c>
    </row>
    <row r="2375" spans="1:35" x14ac:dyDescent="0.35">
      <c r="A2375">
        <v>2374</v>
      </c>
      <c r="B2375" t="s">
        <v>5487</v>
      </c>
      <c r="C2375" t="s">
        <v>5488</v>
      </c>
      <c r="D2375" t="s">
        <v>96</v>
      </c>
      <c r="E2375" t="s">
        <v>199</v>
      </c>
      <c r="F2375" t="s">
        <v>212</v>
      </c>
      <c r="G2375" t="s">
        <v>3491</v>
      </c>
      <c r="H2375" t="s">
        <v>3492</v>
      </c>
      <c r="I2375" t="s">
        <v>34</v>
      </c>
      <c r="J2375" t="s">
        <v>5489</v>
      </c>
      <c r="K2375" s="3">
        <v>41408</v>
      </c>
      <c r="L2375" t="s">
        <v>36</v>
      </c>
      <c r="M2375" t="s">
        <v>5492</v>
      </c>
      <c r="N2375" t="s">
        <v>5493</v>
      </c>
      <c r="O2375" t="s">
        <v>39</v>
      </c>
      <c r="P2375" t="s">
        <v>90</v>
      </c>
      <c r="Q2375">
        <v>1</v>
      </c>
      <c r="R2375" s="5">
        <v>6.9551999999999996</v>
      </c>
      <c r="S2375" s="5">
        <v>7.698999999999999</v>
      </c>
      <c r="T2375" s="5">
        <v>6.1591999999999993</v>
      </c>
      <c r="U2375">
        <v>0.2</v>
      </c>
      <c r="V2375" s="5">
        <v>-0.79600000000000004</v>
      </c>
      <c r="W2375" t="s">
        <v>41</v>
      </c>
      <c r="X2375" s="3">
        <v>41413</v>
      </c>
      <c r="Y2375" s="3">
        <v>41413</v>
      </c>
      <c r="Z2375">
        <v>5</v>
      </c>
      <c r="AA2375" t="s">
        <v>8400</v>
      </c>
      <c r="AB2375">
        <f t="shared" si="187"/>
        <v>0</v>
      </c>
      <c r="AC2375" t="str">
        <f t="shared" si="185"/>
        <v>Tuesday</v>
      </c>
      <c r="AD2375" s="5">
        <v>0.376</v>
      </c>
      <c r="AE2375">
        <v>2013</v>
      </c>
      <c r="AF2375">
        <v>20</v>
      </c>
      <c r="AG2375" s="14">
        <f t="shared" si="186"/>
        <v>-0.12923756331991171</v>
      </c>
      <c r="AH2375">
        <f t="shared" si="188"/>
        <v>0</v>
      </c>
      <c r="AI2375" t="str">
        <f t="shared" si="189"/>
        <v xml:space="preserve"> </v>
      </c>
    </row>
    <row r="2376" spans="1:35" x14ac:dyDescent="0.35">
      <c r="A2376">
        <v>2375</v>
      </c>
      <c r="B2376" t="s">
        <v>2096</v>
      </c>
      <c r="C2376" t="s">
        <v>2097</v>
      </c>
      <c r="D2376" t="s">
        <v>112</v>
      </c>
      <c r="E2376" t="s">
        <v>84</v>
      </c>
      <c r="F2376" t="s">
        <v>463</v>
      </c>
      <c r="G2376" t="s">
        <v>1751</v>
      </c>
      <c r="H2376" t="s">
        <v>1752</v>
      </c>
      <c r="I2376" t="s">
        <v>34</v>
      </c>
      <c r="J2376" t="s">
        <v>5494</v>
      </c>
      <c r="K2376" s="3">
        <v>41898</v>
      </c>
      <c r="L2376" t="s">
        <v>136</v>
      </c>
      <c r="M2376" t="s">
        <v>5495</v>
      </c>
      <c r="N2376" t="s">
        <v>5496</v>
      </c>
      <c r="O2376" t="s">
        <v>72</v>
      </c>
      <c r="P2376" t="s">
        <v>162</v>
      </c>
      <c r="Q2376">
        <v>5</v>
      </c>
      <c r="R2376" s="5">
        <v>176.49420903999993</v>
      </c>
      <c r="S2376" s="5">
        <v>252.15399703406808</v>
      </c>
      <c r="T2376" s="5">
        <v>1258.2484451999999</v>
      </c>
      <c r="U2376">
        <v>2E-3</v>
      </c>
      <c r="V2376" s="5">
        <v>375.7774</v>
      </c>
      <c r="W2376" t="s">
        <v>155</v>
      </c>
      <c r="X2376" s="3">
        <v>41900</v>
      </c>
      <c r="Y2376" s="3">
        <v>41900</v>
      </c>
      <c r="Z2376">
        <v>2</v>
      </c>
      <c r="AA2376" t="s">
        <v>8400</v>
      </c>
      <c r="AB2376">
        <f t="shared" si="187"/>
        <v>0</v>
      </c>
      <c r="AC2376" t="str">
        <f t="shared" si="185"/>
        <v>Tuesday</v>
      </c>
      <c r="AD2376" s="5">
        <v>291.63099999999997</v>
      </c>
      <c r="AE2376">
        <v>2014</v>
      </c>
      <c r="AF2376">
        <v>38</v>
      </c>
      <c r="AG2376" s="14">
        <f t="shared" si="186"/>
        <v>0.29865119359656334</v>
      </c>
      <c r="AH2376">
        <f t="shared" si="188"/>
        <v>0</v>
      </c>
      <c r="AI2376" t="str">
        <f t="shared" si="189"/>
        <v xml:space="preserve"> </v>
      </c>
    </row>
    <row r="2377" spans="1:35" x14ac:dyDescent="0.35">
      <c r="A2377">
        <v>2376</v>
      </c>
      <c r="B2377" t="s">
        <v>2248</v>
      </c>
      <c r="C2377" t="s">
        <v>2249</v>
      </c>
      <c r="D2377" t="s">
        <v>96</v>
      </c>
      <c r="E2377" t="s">
        <v>44</v>
      </c>
      <c r="F2377" t="s">
        <v>378</v>
      </c>
      <c r="G2377" t="s">
        <v>379</v>
      </c>
      <c r="H2377" t="s">
        <v>380</v>
      </c>
      <c r="I2377" t="s">
        <v>34</v>
      </c>
      <c r="J2377" t="s">
        <v>5497</v>
      </c>
      <c r="K2377" s="3">
        <v>41209</v>
      </c>
      <c r="L2377" t="s">
        <v>136</v>
      </c>
      <c r="M2377" t="s">
        <v>2976</v>
      </c>
      <c r="N2377" t="s">
        <v>2977</v>
      </c>
      <c r="O2377" t="s">
        <v>39</v>
      </c>
      <c r="P2377" t="s">
        <v>90</v>
      </c>
      <c r="Q2377">
        <v>3</v>
      </c>
      <c r="R2377" s="5">
        <v>7.6602666666666677</v>
      </c>
      <c r="S2377" s="5">
        <v>10.39377777777778</v>
      </c>
      <c r="T2377" s="5">
        <v>18.708800000000004</v>
      </c>
      <c r="U2377">
        <v>0.4</v>
      </c>
      <c r="V2377" s="5">
        <v>-4.2720000000000002</v>
      </c>
      <c r="W2377" t="s">
        <v>41</v>
      </c>
      <c r="X2377" s="3">
        <v>41214</v>
      </c>
      <c r="Y2377" s="3">
        <v>41214</v>
      </c>
      <c r="Z2377">
        <v>5</v>
      </c>
      <c r="AA2377" t="s">
        <v>8400</v>
      </c>
      <c r="AB2377">
        <f t="shared" si="187"/>
        <v>0</v>
      </c>
      <c r="AC2377" t="str">
        <f t="shared" si="185"/>
        <v>Saturday</v>
      </c>
      <c r="AD2377" s="5">
        <v>1.954</v>
      </c>
      <c r="AE2377">
        <v>2012</v>
      </c>
      <c r="AF2377">
        <v>43</v>
      </c>
      <c r="AG2377" s="14">
        <f t="shared" si="186"/>
        <v>-0.22834174292311638</v>
      </c>
      <c r="AH2377">
        <f t="shared" si="188"/>
        <v>0</v>
      </c>
      <c r="AI2377" t="str">
        <f t="shared" si="189"/>
        <v xml:space="preserve"> </v>
      </c>
    </row>
    <row r="2378" spans="1:35" x14ac:dyDescent="0.35">
      <c r="A2378">
        <v>2377</v>
      </c>
      <c r="B2378" t="s">
        <v>5498</v>
      </c>
      <c r="C2378" t="s">
        <v>5499</v>
      </c>
      <c r="D2378" t="s">
        <v>29</v>
      </c>
      <c r="E2378" t="s">
        <v>30</v>
      </c>
      <c r="F2378" t="s">
        <v>31</v>
      </c>
      <c r="G2378" t="s">
        <v>32</v>
      </c>
      <c r="H2378" t="s">
        <v>33</v>
      </c>
      <c r="I2378" t="s">
        <v>34</v>
      </c>
      <c r="J2378" t="s">
        <v>5500</v>
      </c>
      <c r="K2378" s="3">
        <v>41033</v>
      </c>
      <c r="L2378" t="s">
        <v>36</v>
      </c>
      <c r="M2378" t="s">
        <v>5501</v>
      </c>
      <c r="N2378" t="s">
        <v>5502</v>
      </c>
      <c r="O2378" t="s">
        <v>39</v>
      </c>
      <c r="P2378" t="s">
        <v>183</v>
      </c>
      <c r="Q2378">
        <v>2</v>
      </c>
      <c r="R2378" s="5">
        <v>324.48</v>
      </c>
      <c r="S2378" s="5">
        <v>360.5</v>
      </c>
      <c r="T2378" s="5">
        <v>721</v>
      </c>
      <c r="U2378">
        <v>0</v>
      </c>
      <c r="V2378" s="5">
        <v>72.040000000000006</v>
      </c>
      <c r="W2378" t="s">
        <v>41</v>
      </c>
      <c r="X2378" s="3">
        <v>41038</v>
      </c>
      <c r="Y2378" s="3">
        <v>41039</v>
      </c>
      <c r="Z2378">
        <v>6</v>
      </c>
      <c r="AA2378" t="s">
        <v>8399</v>
      </c>
      <c r="AB2378">
        <f t="shared" si="187"/>
        <v>1</v>
      </c>
      <c r="AC2378" t="str">
        <f t="shared" si="185"/>
        <v>Friday</v>
      </c>
      <c r="AD2378" s="5">
        <v>65.58</v>
      </c>
      <c r="AE2378">
        <v>2012</v>
      </c>
      <c r="AF2378">
        <v>18</v>
      </c>
      <c r="AG2378" s="14">
        <f t="shared" si="186"/>
        <v>9.9916782246879346E-2</v>
      </c>
      <c r="AH2378">
        <f t="shared" si="188"/>
        <v>1</v>
      </c>
      <c r="AI2378">
        <f t="shared" si="189"/>
        <v>1</v>
      </c>
    </row>
    <row r="2379" spans="1:35" x14ac:dyDescent="0.35">
      <c r="A2379">
        <v>2378</v>
      </c>
      <c r="B2379" t="s">
        <v>5498</v>
      </c>
      <c r="C2379" t="s">
        <v>5499</v>
      </c>
      <c r="D2379" t="s">
        <v>29</v>
      </c>
      <c r="E2379" t="s">
        <v>30</v>
      </c>
      <c r="F2379" t="s">
        <v>31</v>
      </c>
      <c r="G2379" t="s">
        <v>32</v>
      </c>
      <c r="H2379" t="s">
        <v>33</v>
      </c>
      <c r="I2379" t="s">
        <v>34</v>
      </c>
      <c r="J2379" t="s">
        <v>5500</v>
      </c>
      <c r="K2379" s="3">
        <v>41033</v>
      </c>
      <c r="L2379" t="s">
        <v>36</v>
      </c>
      <c r="M2379" t="s">
        <v>5501</v>
      </c>
      <c r="N2379" t="s">
        <v>5502</v>
      </c>
      <c r="O2379" t="s">
        <v>39</v>
      </c>
      <c r="P2379" t="s">
        <v>183</v>
      </c>
      <c r="Q2379">
        <v>9</v>
      </c>
      <c r="R2379" s="5">
        <v>324.31333333333328</v>
      </c>
      <c r="S2379" s="5">
        <v>360.33333333333326</v>
      </c>
      <c r="T2379" s="5">
        <v>3242.9999999999991</v>
      </c>
      <c r="U2379">
        <v>0</v>
      </c>
      <c r="V2379" s="5">
        <v>324.18</v>
      </c>
      <c r="W2379" t="s">
        <v>41</v>
      </c>
      <c r="X2379" s="3">
        <v>41038</v>
      </c>
      <c r="Y2379" s="3">
        <v>41038</v>
      </c>
      <c r="Z2379">
        <v>5</v>
      </c>
      <c r="AA2379" t="s">
        <v>8400</v>
      </c>
      <c r="AB2379">
        <f t="shared" si="187"/>
        <v>0</v>
      </c>
      <c r="AC2379" t="str">
        <f t="shared" si="185"/>
        <v>Friday</v>
      </c>
      <c r="AD2379" s="5">
        <v>279.52999999999997</v>
      </c>
      <c r="AE2379">
        <v>2012</v>
      </c>
      <c r="AF2379">
        <v>18</v>
      </c>
      <c r="AG2379" s="14">
        <f t="shared" si="186"/>
        <v>9.9962997224791891E-2</v>
      </c>
      <c r="AH2379">
        <f t="shared" si="188"/>
        <v>0</v>
      </c>
      <c r="AI2379" t="str">
        <f t="shared" si="189"/>
        <v xml:space="preserve"> </v>
      </c>
    </row>
    <row r="2380" spans="1:35" x14ac:dyDescent="0.35">
      <c r="A2380">
        <v>2379</v>
      </c>
      <c r="B2380" t="s">
        <v>3860</v>
      </c>
      <c r="C2380" t="s">
        <v>3861</v>
      </c>
      <c r="D2380" t="s">
        <v>96</v>
      </c>
      <c r="E2380" t="s">
        <v>30</v>
      </c>
      <c r="F2380" t="s">
        <v>31</v>
      </c>
      <c r="G2380" t="s">
        <v>320</v>
      </c>
      <c r="H2380" t="s">
        <v>1638</v>
      </c>
      <c r="I2380" t="s">
        <v>34</v>
      </c>
      <c r="J2380" t="s">
        <v>5503</v>
      </c>
      <c r="K2380" s="3">
        <v>40798</v>
      </c>
      <c r="L2380" t="s">
        <v>36</v>
      </c>
      <c r="M2380" t="s">
        <v>5504</v>
      </c>
      <c r="N2380" t="s">
        <v>5505</v>
      </c>
      <c r="O2380" t="s">
        <v>39</v>
      </c>
      <c r="P2380" t="s">
        <v>58</v>
      </c>
      <c r="Q2380">
        <v>1</v>
      </c>
      <c r="R2380" s="5">
        <v>6.12</v>
      </c>
      <c r="S2380" s="5">
        <v>7</v>
      </c>
      <c r="T2380" s="5">
        <v>7</v>
      </c>
      <c r="U2380">
        <v>0</v>
      </c>
      <c r="V2380" s="5">
        <v>0.88</v>
      </c>
      <c r="W2380" t="s">
        <v>41</v>
      </c>
      <c r="X2380" s="3">
        <v>40803</v>
      </c>
      <c r="Y2380" s="3">
        <v>40803</v>
      </c>
      <c r="Z2380">
        <v>5</v>
      </c>
      <c r="AA2380" t="s">
        <v>8400</v>
      </c>
      <c r="AB2380">
        <f t="shared" si="187"/>
        <v>0</v>
      </c>
      <c r="AC2380" t="str">
        <f t="shared" si="185"/>
        <v>Monday</v>
      </c>
      <c r="AD2380" s="5">
        <v>0.63900000000000001</v>
      </c>
      <c r="AE2380">
        <v>2011</v>
      </c>
      <c r="AF2380">
        <v>38</v>
      </c>
      <c r="AG2380" s="14">
        <f t="shared" si="186"/>
        <v>0.12571428571428572</v>
      </c>
      <c r="AH2380">
        <f t="shared" si="188"/>
        <v>0</v>
      </c>
      <c r="AI2380" t="str">
        <f t="shared" si="189"/>
        <v xml:space="preserve"> </v>
      </c>
    </row>
    <row r="2381" spans="1:35" x14ac:dyDescent="0.35">
      <c r="A2381">
        <v>2380</v>
      </c>
      <c r="B2381" t="s">
        <v>3860</v>
      </c>
      <c r="C2381" t="s">
        <v>3861</v>
      </c>
      <c r="D2381" t="s">
        <v>96</v>
      </c>
      <c r="E2381" t="s">
        <v>30</v>
      </c>
      <c r="F2381" t="s">
        <v>31</v>
      </c>
      <c r="G2381" t="s">
        <v>320</v>
      </c>
      <c r="H2381" t="s">
        <v>1638</v>
      </c>
      <c r="I2381" t="s">
        <v>34</v>
      </c>
      <c r="J2381" t="s">
        <v>5503</v>
      </c>
      <c r="K2381" s="3">
        <v>40798</v>
      </c>
      <c r="L2381" t="s">
        <v>36</v>
      </c>
      <c r="M2381" t="s">
        <v>2417</v>
      </c>
      <c r="N2381" t="s">
        <v>2418</v>
      </c>
      <c r="O2381" t="s">
        <v>72</v>
      </c>
      <c r="P2381" t="s">
        <v>79</v>
      </c>
      <c r="Q2381">
        <v>3</v>
      </c>
      <c r="R2381" s="5">
        <v>18.559999999999999</v>
      </c>
      <c r="S2381" s="5">
        <v>31</v>
      </c>
      <c r="T2381" s="5">
        <v>93</v>
      </c>
      <c r="U2381">
        <v>0</v>
      </c>
      <c r="V2381" s="5">
        <v>37.32</v>
      </c>
      <c r="W2381" t="s">
        <v>41</v>
      </c>
      <c r="X2381" s="3">
        <v>40803</v>
      </c>
      <c r="Y2381" s="3">
        <v>40803</v>
      </c>
      <c r="Z2381">
        <v>5</v>
      </c>
      <c r="AA2381" t="s">
        <v>8400</v>
      </c>
      <c r="AB2381">
        <f t="shared" si="187"/>
        <v>0</v>
      </c>
      <c r="AC2381" t="str">
        <f t="shared" si="185"/>
        <v>Monday</v>
      </c>
      <c r="AD2381" s="5">
        <v>5.6449999999999996</v>
      </c>
      <c r="AE2381">
        <v>2011</v>
      </c>
      <c r="AF2381">
        <v>38</v>
      </c>
      <c r="AG2381" s="14">
        <f t="shared" si="186"/>
        <v>0.40129032258064518</v>
      </c>
      <c r="AH2381">
        <f t="shared" si="188"/>
        <v>0</v>
      </c>
      <c r="AI2381" t="str">
        <f t="shared" si="189"/>
        <v xml:space="preserve"> </v>
      </c>
    </row>
    <row r="2382" spans="1:35" x14ac:dyDescent="0.35">
      <c r="A2382">
        <v>2381</v>
      </c>
      <c r="B2382" t="s">
        <v>4443</v>
      </c>
      <c r="C2382" t="s">
        <v>4444</v>
      </c>
      <c r="D2382" t="s">
        <v>112</v>
      </c>
      <c r="E2382" t="s">
        <v>30</v>
      </c>
      <c r="F2382" t="s">
        <v>31</v>
      </c>
      <c r="G2382" t="s">
        <v>414</v>
      </c>
      <c r="H2382" t="s">
        <v>3755</v>
      </c>
      <c r="I2382" t="s">
        <v>34</v>
      </c>
      <c r="J2382" t="s">
        <v>5506</v>
      </c>
      <c r="K2382" s="3">
        <v>40555</v>
      </c>
      <c r="L2382" t="s">
        <v>36</v>
      </c>
      <c r="M2382" t="s">
        <v>274</v>
      </c>
      <c r="N2382" t="s">
        <v>275</v>
      </c>
      <c r="O2382" t="s">
        <v>72</v>
      </c>
      <c r="P2382" t="s">
        <v>162</v>
      </c>
      <c r="Q2382">
        <v>3</v>
      </c>
      <c r="R2382" s="5">
        <v>105.40472765333335</v>
      </c>
      <c r="S2382" s="5">
        <v>128.54465696726788</v>
      </c>
      <c r="T2382" s="5">
        <v>384.86270296000004</v>
      </c>
      <c r="U2382">
        <v>2E-3</v>
      </c>
      <c r="V2382" s="5">
        <v>68.648520000000005</v>
      </c>
      <c r="W2382" t="s">
        <v>41</v>
      </c>
      <c r="X2382" s="3">
        <v>40560</v>
      </c>
      <c r="Y2382" s="3">
        <v>40563</v>
      </c>
      <c r="Z2382">
        <v>8</v>
      </c>
      <c r="AA2382" t="s">
        <v>8399</v>
      </c>
      <c r="AB2382">
        <f t="shared" si="187"/>
        <v>3</v>
      </c>
      <c r="AC2382" t="str">
        <f t="shared" si="185"/>
        <v>Wednesday</v>
      </c>
      <c r="AD2382" s="5">
        <v>38.185000000000002</v>
      </c>
      <c r="AE2382">
        <v>2011</v>
      </c>
      <c r="AF2382">
        <v>3</v>
      </c>
      <c r="AG2382" s="14">
        <f t="shared" si="186"/>
        <v>0.17837145421476411</v>
      </c>
      <c r="AH2382">
        <f t="shared" si="188"/>
        <v>1</v>
      </c>
      <c r="AI2382">
        <f t="shared" si="189"/>
        <v>3</v>
      </c>
    </row>
    <row r="2383" spans="1:35" x14ac:dyDescent="0.35">
      <c r="A2383">
        <v>2382</v>
      </c>
      <c r="B2383" t="s">
        <v>4443</v>
      </c>
      <c r="C2383" t="s">
        <v>4444</v>
      </c>
      <c r="D2383" t="s">
        <v>112</v>
      </c>
      <c r="E2383" t="s">
        <v>30</v>
      </c>
      <c r="F2383" t="s">
        <v>31</v>
      </c>
      <c r="G2383" t="s">
        <v>414</v>
      </c>
      <c r="H2383" t="s">
        <v>3755</v>
      </c>
      <c r="I2383" t="s">
        <v>34</v>
      </c>
      <c r="J2383" t="s">
        <v>5506</v>
      </c>
      <c r="K2383" s="3">
        <v>40555</v>
      </c>
      <c r="L2383" t="s">
        <v>36</v>
      </c>
      <c r="M2383" t="s">
        <v>5507</v>
      </c>
      <c r="N2383" t="s">
        <v>5508</v>
      </c>
      <c r="O2383" t="s">
        <v>72</v>
      </c>
      <c r="P2383" t="s">
        <v>79</v>
      </c>
      <c r="Q2383">
        <v>3</v>
      </c>
      <c r="R2383" s="5">
        <v>105.60000000000001</v>
      </c>
      <c r="S2383" s="5">
        <v>165</v>
      </c>
      <c r="T2383" s="5">
        <v>495</v>
      </c>
      <c r="U2383">
        <v>0</v>
      </c>
      <c r="V2383" s="5">
        <v>178.2</v>
      </c>
      <c r="W2383" t="s">
        <v>41</v>
      </c>
      <c r="X2383" s="3">
        <v>40560</v>
      </c>
      <c r="Y2383" s="3">
        <v>40560</v>
      </c>
      <c r="Z2383">
        <v>5</v>
      </c>
      <c r="AA2383" t="s">
        <v>8400</v>
      </c>
      <c r="AB2383">
        <f t="shared" si="187"/>
        <v>0</v>
      </c>
      <c r="AC2383" t="str">
        <f t="shared" si="185"/>
        <v>Wednesday</v>
      </c>
      <c r="AD2383" s="5">
        <v>54.548000000000002</v>
      </c>
      <c r="AE2383">
        <v>2011</v>
      </c>
      <c r="AF2383">
        <v>3</v>
      </c>
      <c r="AG2383" s="14">
        <f t="shared" si="186"/>
        <v>0.36</v>
      </c>
      <c r="AH2383">
        <f t="shared" si="188"/>
        <v>0</v>
      </c>
      <c r="AI2383" t="str">
        <f t="shared" si="189"/>
        <v xml:space="preserve"> </v>
      </c>
    </row>
    <row r="2384" spans="1:35" x14ac:dyDescent="0.35">
      <c r="A2384">
        <v>2383</v>
      </c>
      <c r="B2384" t="s">
        <v>4534</v>
      </c>
      <c r="C2384" t="s">
        <v>4535</v>
      </c>
      <c r="D2384" t="s">
        <v>29</v>
      </c>
      <c r="E2384" t="s">
        <v>84</v>
      </c>
      <c r="F2384" t="s">
        <v>463</v>
      </c>
      <c r="G2384" t="s">
        <v>463</v>
      </c>
      <c r="H2384" t="s">
        <v>464</v>
      </c>
      <c r="I2384" t="s">
        <v>34</v>
      </c>
      <c r="J2384" t="s">
        <v>5509</v>
      </c>
      <c r="K2384" s="3">
        <v>41674</v>
      </c>
      <c r="L2384" t="s">
        <v>36</v>
      </c>
      <c r="M2384" t="s">
        <v>4915</v>
      </c>
      <c r="N2384" t="s">
        <v>4916</v>
      </c>
      <c r="O2384" t="s">
        <v>72</v>
      </c>
      <c r="P2384" t="s">
        <v>178</v>
      </c>
      <c r="Q2384">
        <v>7</v>
      </c>
      <c r="R2384" s="5">
        <v>255.64000000000001</v>
      </c>
      <c r="S2384" s="5">
        <v>426</v>
      </c>
      <c r="T2384" s="5">
        <v>2982</v>
      </c>
      <c r="U2384">
        <v>0</v>
      </c>
      <c r="V2384" s="5">
        <v>1192.52</v>
      </c>
      <c r="W2384" t="s">
        <v>139</v>
      </c>
      <c r="X2384" s="3">
        <v>41677</v>
      </c>
      <c r="Y2384" s="3">
        <v>41677</v>
      </c>
      <c r="Z2384">
        <v>3</v>
      </c>
      <c r="AA2384" t="s">
        <v>8400</v>
      </c>
      <c r="AB2384">
        <f t="shared" si="187"/>
        <v>0</v>
      </c>
      <c r="AC2384" t="str">
        <f t="shared" si="185"/>
        <v>Tuesday</v>
      </c>
      <c r="AD2384" s="5">
        <v>180.53100000000001</v>
      </c>
      <c r="AE2384">
        <v>2014</v>
      </c>
      <c r="AF2384">
        <v>6</v>
      </c>
      <c r="AG2384" s="14">
        <f t="shared" si="186"/>
        <v>0.39990610328638498</v>
      </c>
      <c r="AH2384">
        <f t="shared" si="188"/>
        <v>0</v>
      </c>
      <c r="AI2384" t="str">
        <f t="shared" si="189"/>
        <v xml:space="preserve"> </v>
      </c>
    </row>
    <row r="2385" spans="1:35" x14ac:dyDescent="0.35">
      <c r="A2385">
        <v>2384</v>
      </c>
      <c r="B2385" t="s">
        <v>5510</v>
      </c>
      <c r="C2385" t="s">
        <v>5511</v>
      </c>
      <c r="D2385" t="s">
        <v>112</v>
      </c>
      <c r="E2385" t="s">
        <v>84</v>
      </c>
      <c r="F2385" t="s">
        <v>85</v>
      </c>
      <c r="G2385" t="s">
        <v>86</v>
      </c>
      <c r="H2385" t="s">
        <v>86</v>
      </c>
      <c r="I2385" t="s">
        <v>34</v>
      </c>
      <c r="J2385" t="s">
        <v>5512</v>
      </c>
      <c r="K2385" s="3">
        <v>41885</v>
      </c>
      <c r="L2385" t="s">
        <v>98</v>
      </c>
      <c r="M2385" t="s">
        <v>5390</v>
      </c>
      <c r="N2385" t="s">
        <v>5391</v>
      </c>
      <c r="O2385" t="s">
        <v>39</v>
      </c>
      <c r="P2385" t="s">
        <v>340</v>
      </c>
      <c r="Q2385">
        <v>1</v>
      </c>
      <c r="R2385" s="5">
        <v>33.26</v>
      </c>
      <c r="S2385" s="5">
        <v>35</v>
      </c>
      <c r="T2385" s="5">
        <v>35</v>
      </c>
      <c r="U2385">
        <v>0</v>
      </c>
      <c r="V2385" s="5">
        <v>1.74</v>
      </c>
      <c r="W2385" t="s">
        <v>41</v>
      </c>
      <c r="X2385" s="3">
        <v>41890</v>
      </c>
      <c r="Y2385" s="3">
        <v>41890</v>
      </c>
      <c r="Z2385">
        <v>5</v>
      </c>
      <c r="AA2385" t="s">
        <v>8400</v>
      </c>
      <c r="AB2385">
        <f t="shared" si="187"/>
        <v>0</v>
      </c>
      <c r="AC2385" t="str">
        <f t="shared" si="185"/>
        <v>Wednesday</v>
      </c>
      <c r="AD2385" s="5">
        <v>4.1399999999999997</v>
      </c>
      <c r="AE2385">
        <v>2014</v>
      </c>
      <c r="AF2385">
        <v>36</v>
      </c>
      <c r="AG2385" s="14">
        <f t="shared" si="186"/>
        <v>4.9714285714285711E-2</v>
      </c>
      <c r="AH2385">
        <f t="shared" si="188"/>
        <v>0</v>
      </c>
      <c r="AI2385" t="str">
        <f t="shared" si="189"/>
        <v xml:space="preserve"> </v>
      </c>
    </row>
    <row r="2386" spans="1:35" x14ac:dyDescent="0.35">
      <c r="A2386">
        <v>2385</v>
      </c>
      <c r="B2386" t="s">
        <v>5510</v>
      </c>
      <c r="C2386" t="s">
        <v>5511</v>
      </c>
      <c r="D2386" t="s">
        <v>112</v>
      </c>
      <c r="E2386" t="s">
        <v>84</v>
      </c>
      <c r="F2386" t="s">
        <v>85</v>
      </c>
      <c r="G2386" t="s">
        <v>86</v>
      </c>
      <c r="H2386" t="s">
        <v>86</v>
      </c>
      <c r="I2386" t="s">
        <v>34</v>
      </c>
      <c r="J2386" t="s">
        <v>5512</v>
      </c>
      <c r="K2386" s="3">
        <v>41885</v>
      </c>
      <c r="L2386" t="s">
        <v>98</v>
      </c>
      <c r="M2386" t="s">
        <v>5513</v>
      </c>
      <c r="N2386" t="s">
        <v>5514</v>
      </c>
      <c r="O2386" t="s">
        <v>39</v>
      </c>
      <c r="P2386" t="s">
        <v>40</v>
      </c>
      <c r="Q2386">
        <v>3</v>
      </c>
      <c r="R2386" s="5">
        <v>7</v>
      </c>
      <c r="S2386" s="5">
        <v>7</v>
      </c>
      <c r="T2386" s="5">
        <v>21</v>
      </c>
      <c r="U2386">
        <v>0</v>
      </c>
      <c r="V2386" s="5">
        <v>0</v>
      </c>
      <c r="W2386" t="s">
        <v>41</v>
      </c>
      <c r="X2386" s="3">
        <v>41890</v>
      </c>
      <c r="Y2386" s="3">
        <v>41890</v>
      </c>
      <c r="Z2386">
        <v>5</v>
      </c>
      <c r="AA2386" t="s">
        <v>8400</v>
      </c>
      <c r="AB2386">
        <f t="shared" si="187"/>
        <v>0</v>
      </c>
      <c r="AC2386" t="str">
        <f t="shared" si="185"/>
        <v>Wednesday</v>
      </c>
      <c r="AD2386" s="5">
        <v>2.169</v>
      </c>
      <c r="AE2386">
        <v>2014</v>
      </c>
      <c r="AF2386">
        <v>36</v>
      </c>
      <c r="AG2386" s="14">
        <f t="shared" si="186"/>
        <v>0</v>
      </c>
      <c r="AH2386">
        <f t="shared" si="188"/>
        <v>0</v>
      </c>
      <c r="AI2386" t="str">
        <f t="shared" si="189"/>
        <v xml:space="preserve"> </v>
      </c>
    </row>
    <row r="2387" spans="1:35" x14ac:dyDescent="0.35">
      <c r="A2387">
        <v>2386</v>
      </c>
      <c r="B2387" t="s">
        <v>65</v>
      </c>
      <c r="C2387" t="s">
        <v>66</v>
      </c>
      <c r="D2387" t="s">
        <v>29</v>
      </c>
      <c r="E2387" t="s">
        <v>84</v>
      </c>
      <c r="F2387" t="s">
        <v>740</v>
      </c>
      <c r="G2387" t="s">
        <v>741</v>
      </c>
      <c r="H2387" t="s">
        <v>996</v>
      </c>
      <c r="I2387" t="s">
        <v>34</v>
      </c>
      <c r="J2387" t="s">
        <v>5515</v>
      </c>
      <c r="K2387" s="3">
        <v>41017</v>
      </c>
      <c r="L2387" t="s">
        <v>36</v>
      </c>
      <c r="M2387" t="s">
        <v>1669</v>
      </c>
      <c r="N2387" t="s">
        <v>1670</v>
      </c>
      <c r="O2387" t="s">
        <v>39</v>
      </c>
      <c r="P2387" t="s">
        <v>61</v>
      </c>
      <c r="Q2387">
        <v>2</v>
      </c>
      <c r="R2387" s="5">
        <v>8.2199999999999989</v>
      </c>
      <c r="S2387" s="5">
        <v>16</v>
      </c>
      <c r="T2387" s="5">
        <v>32</v>
      </c>
      <c r="U2387">
        <v>0</v>
      </c>
      <c r="V2387" s="5">
        <v>15.56</v>
      </c>
      <c r="W2387" t="s">
        <v>41</v>
      </c>
      <c r="X2387" s="3">
        <v>41022</v>
      </c>
      <c r="Y2387" s="3">
        <v>41022</v>
      </c>
      <c r="Z2387">
        <v>5</v>
      </c>
      <c r="AA2387" t="s">
        <v>8400</v>
      </c>
      <c r="AB2387">
        <f t="shared" si="187"/>
        <v>0</v>
      </c>
      <c r="AC2387" t="str">
        <f t="shared" si="185"/>
        <v>Wednesday</v>
      </c>
      <c r="AD2387" s="5">
        <v>2.4489999999999998</v>
      </c>
      <c r="AE2387">
        <v>2012</v>
      </c>
      <c r="AF2387">
        <v>16</v>
      </c>
      <c r="AG2387" s="14">
        <f t="shared" si="186"/>
        <v>0.48625000000000002</v>
      </c>
      <c r="AH2387">
        <f t="shared" si="188"/>
        <v>0</v>
      </c>
      <c r="AI2387" t="str">
        <f t="shared" si="189"/>
        <v xml:space="preserve"> </v>
      </c>
    </row>
    <row r="2388" spans="1:35" x14ac:dyDescent="0.35">
      <c r="A2388">
        <v>2387</v>
      </c>
      <c r="B2388" t="s">
        <v>65</v>
      </c>
      <c r="C2388" t="s">
        <v>66</v>
      </c>
      <c r="D2388" t="s">
        <v>29</v>
      </c>
      <c r="E2388" t="s">
        <v>84</v>
      </c>
      <c r="F2388" t="s">
        <v>740</v>
      </c>
      <c r="G2388" t="s">
        <v>741</v>
      </c>
      <c r="H2388" t="s">
        <v>996</v>
      </c>
      <c r="I2388" t="s">
        <v>34</v>
      </c>
      <c r="J2388" t="s">
        <v>5515</v>
      </c>
      <c r="K2388" s="3">
        <v>41017</v>
      </c>
      <c r="L2388" t="s">
        <v>36</v>
      </c>
      <c r="M2388" t="s">
        <v>4091</v>
      </c>
      <c r="N2388" t="s">
        <v>4092</v>
      </c>
      <c r="O2388" t="s">
        <v>39</v>
      </c>
      <c r="P2388" t="s">
        <v>90</v>
      </c>
      <c r="Q2388">
        <v>1</v>
      </c>
      <c r="R2388" s="5">
        <v>9.58</v>
      </c>
      <c r="S2388" s="5">
        <v>11</v>
      </c>
      <c r="T2388" s="5">
        <v>11</v>
      </c>
      <c r="U2388">
        <v>0</v>
      </c>
      <c r="V2388" s="5">
        <v>1.42</v>
      </c>
      <c r="W2388" t="s">
        <v>41</v>
      </c>
      <c r="X2388" s="3">
        <v>41022</v>
      </c>
      <c r="Y2388" s="3">
        <v>41022</v>
      </c>
      <c r="Z2388">
        <v>5</v>
      </c>
      <c r="AA2388" t="s">
        <v>8400</v>
      </c>
      <c r="AB2388">
        <f t="shared" si="187"/>
        <v>0</v>
      </c>
      <c r="AC2388" t="str">
        <f t="shared" si="185"/>
        <v>Wednesday</v>
      </c>
      <c r="AD2388" s="5">
        <v>0.46</v>
      </c>
      <c r="AE2388">
        <v>2012</v>
      </c>
      <c r="AF2388">
        <v>16</v>
      </c>
      <c r="AG2388" s="14">
        <f t="shared" si="186"/>
        <v>0.12909090909090909</v>
      </c>
      <c r="AH2388">
        <f t="shared" si="188"/>
        <v>0</v>
      </c>
      <c r="AI2388" t="str">
        <f t="shared" si="189"/>
        <v xml:space="preserve"> </v>
      </c>
    </row>
    <row r="2389" spans="1:35" x14ac:dyDescent="0.35">
      <c r="A2389">
        <v>2388</v>
      </c>
      <c r="B2389" t="s">
        <v>65</v>
      </c>
      <c r="C2389" t="s">
        <v>66</v>
      </c>
      <c r="D2389" t="s">
        <v>29</v>
      </c>
      <c r="E2389" t="s">
        <v>84</v>
      </c>
      <c r="F2389" t="s">
        <v>740</v>
      </c>
      <c r="G2389" t="s">
        <v>741</v>
      </c>
      <c r="H2389" t="s">
        <v>996</v>
      </c>
      <c r="I2389" t="s">
        <v>34</v>
      </c>
      <c r="J2389" t="s">
        <v>5515</v>
      </c>
      <c r="K2389" s="3">
        <v>41017</v>
      </c>
      <c r="L2389" t="s">
        <v>36</v>
      </c>
      <c r="M2389" t="s">
        <v>4863</v>
      </c>
      <c r="N2389" t="s">
        <v>4864</v>
      </c>
      <c r="O2389" t="s">
        <v>51</v>
      </c>
      <c r="P2389" t="s">
        <v>55</v>
      </c>
      <c r="Q2389">
        <v>1</v>
      </c>
      <c r="R2389" s="5">
        <v>66.86</v>
      </c>
      <c r="S2389" s="5">
        <v>113</v>
      </c>
      <c r="T2389" s="5">
        <v>113</v>
      </c>
      <c r="U2389">
        <v>0</v>
      </c>
      <c r="V2389" s="5">
        <v>46.14</v>
      </c>
      <c r="W2389" t="s">
        <v>41</v>
      </c>
      <c r="X2389" s="3">
        <v>41022</v>
      </c>
      <c r="Y2389" s="3">
        <v>41022</v>
      </c>
      <c r="Z2389">
        <v>5</v>
      </c>
      <c r="AA2389" t="s">
        <v>8400</v>
      </c>
      <c r="AB2389">
        <f t="shared" si="187"/>
        <v>0</v>
      </c>
      <c r="AC2389" t="str">
        <f t="shared" si="185"/>
        <v>Wednesday</v>
      </c>
      <c r="AD2389" s="5">
        <v>9.8010000000000002</v>
      </c>
      <c r="AE2389">
        <v>2012</v>
      </c>
      <c r="AF2389">
        <v>16</v>
      </c>
      <c r="AG2389" s="14">
        <f t="shared" si="186"/>
        <v>0.40831858407079646</v>
      </c>
      <c r="AH2389">
        <f t="shared" si="188"/>
        <v>0</v>
      </c>
      <c r="AI2389" t="str">
        <f t="shared" si="189"/>
        <v xml:space="preserve"> </v>
      </c>
    </row>
    <row r="2390" spans="1:35" x14ac:dyDescent="0.35">
      <c r="A2390">
        <v>2389</v>
      </c>
      <c r="B2390" t="s">
        <v>65</v>
      </c>
      <c r="C2390" t="s">
        <v>66</v>
      </c>
      <c r="D2390" t="s">
        <v>29</v>
      </c>
      <c r="E2390" t="s">
        <v>84</v>
      </c>
      <c r="F2390" t="s">
        <v>740</v>
      </c>
      <c r="G2390" t="s">
        <v>741</v>
      </c>
      <c r="H2390" t="s">
        <v>996</v>
      </c>
      <c r="I2390" t="s">
        <v>34</v>
      </c>
      <c r="J2390" t="s">
        <v>5515</v>
      </c>
      <c r="K2390" s="3">
        <v>41017</v>
      </c>
      <c r="L2390" t="s">
        <v>36</v>
      </c>
      <c r="M2390" t="s">
        <v>5071</v>
      </c>
      <c r="N2390" t="s">
        <v>5072</v>
      </c>
      <c r="O2390" t="s">
        <v>51</v>
      </c>
      <c r="P2390" t="s">
        <v>55</v>
      </c>
      <c r="Q2390">
        <v>6</v>
      </c>
      <c r="R2390" s="5">
        <v>215.42666666666659</v>
      </c>
      <c r="S2390" s="5">
        <v>276.16666666666657</v>
      </c>
      <c r="T2390" s="5">
        <v>1656.9999999999995</v>
      </c>
      <c r="U2390">
        <v>0</v>
      </c>
      <c r="V2390" s="5">
        <v>364.44</v>
      </c>
      <c r="W2390" t="s">
        <v>41</v>
      </c>
      <c r="X2390" s="3">
        <v>41022</v>
      </c>
      <c r="Y2390" s="3">
        <v>41022</v>
      </c>
      <c r="Z2390">
        <v>5</v>
      </c>
      <c r="AA2390" t="s">
        <v>8400</v>
      </c>
      <c r="AB2390">
        <f t="shared" si="187"/>
        <v>0</v>
      </c>
      <c r="AC2390" t="str">
        <f t="shared" si="185"/>
        <v>Wednesday</v>
      </c>
      <c r="AD2390" s="5">
        <v>107.336</v>
      </c>
      <c r="AE2390">
        <v>2012</v>
      </c>
      <c r="AF2390">
        <v>16</v>
      </c>
      <c r="AG2390" s="14">
        <f t="shared" si="186"/>
        <v>0.21993964996982504</v>
      </c>
      <c r="AH2390">
        <f t="shared" si="188"/>
        <v>0</v>
      </c>
      <c r="AI2390" t="str">
        <f t="shared" si="189"/>
        <v xml:space="preserve"> </v>
      </c>
    </row>
    <row r="2391" spans="1:35" x14ac:dyDescent="0.35">
      <c r="A2391">
        <v>2390</v>
      </c>
      <c r="B2391" t="s">
        <v>65</v>
      </c>
      <c r="C2391" t="s">
        <v>66</v>
      </c>
      <c r="D2391" t="s">
        <v>29</v>
      </c>
      <c r="E2391" t="s">
        <v>84</v>
      </c>
      <c r="F2391" t="s">
        <v>740</v>
      </c>
      <c r="G2391" t="s">
        <v>741</v>
      </c>
      <c r="H2391" t="s">
        <v>996</v>
      </c>
      <c r="I2391" t="s">
        <v>34</v>
      </c>
      <c r="J2391" t="s">
        <v>5515</v>
      </c>
      <c r="K2391" s="3">
        <v>41017</v>
      </c>
      <c r="L2391" t="s">
        <v>36</v>
      </c>
      <c r="M2391" t="s">
        <v>4951</v>
      </c>
      <c r="N2391" t="s">
        <v>4952</v>
      </c>
      <c r="O2391" t="s">
        <v>51</v>
      </c>
      <c r="P2391" t="s">
        <v>52</v>
      </c>
      <c r="Q2391">
        <v>2</v>
      </c>
      <c r="R2391" s="5">
        <v>29.5</v>
      </c>
      <c r="S2391" s="5">
        <v>29.5</v>
      </c>
      <c r="T2391" s="5">
        <v>59</v>
      </c>
      <c r="U2391">
        <v>0</v>
      </c>
      <c r="V2391" s="5">
        <v>0</v>
      </c>
      <c r="W2391" t="s">
        <v>41</v>
      </c>
      <c r="X2391" s="3">
        <v>41022</v>
      </c>
      <c r="Y2391" s="3">
        <v>41022</v>
      </c>
      <c r="Z2391">
        <v>5</v>
      </c>
      <c r="AA2391" t="s">
        <v>8400</v>
      </c>
      <c r="AB2391">
        <f t="shared" si="187"/>
        <v>0</v>
      </c>
      <c r="AC2391" t="str">
        <f t="shared" si="185"/>
        <v>Wednesday</v>
      </c>
      <c r="AD2391" s="5">
        <v>4.6070000000000002</v>
      </c>
      <c r="AE2391">
        <v>2012</v>
      </c>
      <c r="AF2391">
        <v>16</v>
      </c>
      <c r="AG2391" s="14">
        <f t="shared" si="186"/>
        <v>0</v>
      </c>
      <c r="AH2391">
        <f t="shared" si="188"/>
        <v>0</v>
      </c>
      <c r="AI2391" t="str">
        <f t="shared" si="189"/>
        <v xml:space="preserve"> </v>
      </c>
    </row>
    <row r="2392" spans="1:35" x14ac:dyDescent="0.35">
      <c r="A2392">
        <v>2391</v>
      </c>
      <c r="B2392" t="s">
        <v>4778</v>
      </c>
      <c r="C2392" t="s">
        <v>4779</v>
      </c>
      <c r="D2392" t="s">
        <v>29</v>
      </c>
      <c r="E2392" t="s">
        <v>30</v>
      </c>
      <c r="F2392" t="s">
        <v>31</v>
      </c>
      <c r="G2392" t="s">
        <v>31</v>
      </c>
      <c r="H2392" t="s">
        <v>975</v>
      </c>
      <c r="I2392" t="s">
        <v>34</v>
      </c>
      <c r="J2392" t="s">
        <v>5516</v>
      </c>
      <c r="K2392" s="3">
        <v>41467</v>
      </c>
      <c r="L2392" t="s">
        <v>36</v>
      </c>
      <c r="M2392" t="s">
        <v>2750</v>
      </c>
      <c r="N2392" t="s">
        <v>2751</v>
      </c>
      <c r="O2392" t="s">
        <v>51</v>
      </c>
      <c r="P2392" t="s">
        <v>52</v>
      </c>
      <c r="Q2392">
        <v>2</v>
      </c>
      <c r="R2392" s="5">
        <v>30.742400000000004</v>
      </c>
      <c r="S2392" s="5">
        <v>34.87733333333334</v>
      </c>
      <c r="T2392" s="5">
        <v>41.852800000000009</v>
      </c>
      <c r="U2392">
        <v>0.4</v>
      </c>
      <c r="V2392" s="5">
        <v>-19.632000000000001</v>
      </c>
      <c r="W2392" t="s">
        <v>41</v>
      </c>
      <c r="X2392" s="3">
        <v>41472</v>
      </c>
      <c r="Y2392" s="3">
        <v>41472</v>
      </c>
      <c r="Z2392">
        <v>5</v>
      </c>
      <c r="AA2392" t="s">
        <v>8400</v>
      </c>
      <c r="AB2392">
        <f t="shared" si="187"/>
        <v>0</v>
      </c>
      <c r="AC2392" t="str">
        <f t="shared" si="185"/>
        <v>Friday</v>
      </c>
      <c r="AD2392" s="5">
        <v>2.0640000000000001</v>
      </c>
      <c r="AE2392">
        <v>2013</v>
      </c>
      <c r="AF2392">
        <v>28</v>
      </c>
      <c r="AG2392" s="14">
        <f t="shared" si="186"/>
        <v>-0.46907255906414858</v>
      </c>
      <c r="AH2392">
        <f t="shared" si="188"/>
        <v>0</v>
      </c>
      <c r="AI2392" t="str">
        <f t="shared" si="189"/>
        <v xml:space="preserve"> </v>
      </c>
    </row>
    <row r="2393" spans="1:35" x14ac:dyDescent="0.35">
      <c r="A2393">
        <v>2392</v>
      </c>
      <c r="B2393" t="s">
        <v>4778</v>
      </c>
      <c r="C2393" t="s">
        <v>4779</v>
      </c>
      <c r="D2393" t="s">
        <v>29</v>
      </c>
      <c r="E2393" t="s">
        <v>30</v>
      </c>
      <c r="F2393" t="s">
        <v>31</v>
      </c>
      <c r="G2393" t="s">
        <v>31</v>
      </c>
      <c r="H2393" t="s">
        <v>975</v>
      </c>
      <c r="I2393" t="s">
        <v>34</v>
      </c>
      <c r="J2393" t="s">
        <v>5516</v>
      </c>
      <c r="K2393" s="3">
        <v>41467</v>
      </c>
      <c r="L2393" t="s">
        <v>36</v>
      </c>
      <c r="M2393" t="s">
        <v>1277</v>
      </c>
      <c r="N2393" t="s">
        <v>1278</v>
      </c>
      <c r="O2393" t="s">
        <v>39</v>
      </c>
      <c r="P2393" t="s">
        <v>61</v>
      </c>
      <c r="Q2393">
        <v>14</v>
      </c>
      <c r="R2393" s="5">
        <v>9.2028571428571428</v>
      </c>
      <c r="S2393" s="5">
        <v>11.642857142857142</v>
      </c>
      <c r="T2393" s="5">
        <v>163</v>
      </c>
      <c r="U2393">
        <v>0</v>
      </c>
      <c r="V2393" s="5">
        <v>34.159999999999997</v>
      </c>
      <c r="W2393" t="s">
        <v>41</v>
      </c>
      <c r="X2393" s="3">
        <v>41472</v>
      </c>
      <c r="Y2393" s="3">
        <v>41472</v>
      </c>
      <c r="Z2393">
        <v>5</v>
      </c>
      <c r="AA2393" t="s">
        <v>8400</v>
      </c>
      <c r="AB2393">
        <f t="shared" si="187"/>
        <v>0</v>
      </c>
      <c r="AC2393" t="str">
        <f t="shared" si="185"/>
        <v>Friday</v>
      </c>
      <c r="AD2393" s="5">
        <v>5.1879999999999997</v>
      </c>
      <c r="AE2393">
        <v>2013</v>
      </c>
      <c r="AF2393">
        <v>28</v>
      </c>
      <c r="AG2393" s="14">
        <f t="shared" si="186"/>
        <v>0.20957055214723924</v>
      </c>
      <c r="AH2393">
        <f t="shared" si="188"/>
        <v>0</v>
      </c>
      <c r="AI2393" t="str">
        <f t="shared" si="189"/>
        <v xml:space="preserve"> </v>
      </c>
    </row>
    <row r="2394" spans="1:35" x14ac:dyDescent="0.35">
      <c r="A2394">
        <v>2393</v>
      </c>
      <c r="B2394" t="s">
        <v>4778</v>
      </c>
      <c r="C2394" t="s">
        <v>4779</v>
      </c>
      <c r="D2394" t="s">
        <v>29</v>
      </c>
      <c r="E2394" t="s">
        <v>30</v>
      </c>
      <c r="F2394" t="s">
        <v>31</v>
      </c>
      <c r="G2394" t="s">
        <v>31</v>
      </c>
      <c r="H2394" t="s">
        <v>975</v>
      </c>
      <c r="I2394" t="s">
        <v>34</v>
      </c>
      <c r="J2394" t="s">
        <v>5516</v>
      </c>
      <c r="K2394" s="3">
        <v>41467</v>
      </c>
      <c r="L2394" t="s">
        <v>36</v>
      </c>
      <c r="M2394" t="s">
        <v>4351</v>
      </c>
      <c r="N2394" t="s">
        <v>4352</v>
      </c>
      <c r="O2394" t="s">
        <v>72</v>
      </c>
      <c r="P2394" t="s">
        <v>162</v>
      </c>
      <c r="Q2394">
        <v>6</v>
      </c>
      <c r="R2394" s="5">
        <v>227.01495576000011</v>
      </c>
      <c r="S2394" s="5">
        <v>238.95498573146301</v>
      </c>
      <c r="T2394" s="5">
        <v>1430.8624545600005</v>
      </c>
      <c r="U2394">
        <v>2E-3</v>
      </c>
      <c r="V2394" s="5">
        <v>68.772720000000007</v>
      </c>
      <c r="W2394" t="s">
        <v>41</v>
      </c>
      <c r="X2394" s="3">
        <v>41472</v>
      </c>
      <c r="Y2394" s="3">
        <v>41472</v>
      </c>
      <c r="Z2394">
        <v>5</v>
      </c>
      <c r="AA2394" t="s">
        <v>8400</v>
      </c>
      <c r="AB2394">
        <f t="shared" si="187"/>
        <v>0</v>
      </c>
      <c r="AC2394" t="str">
        <f t="shared" si="185"/>
        <v>Friday</v>
      </c>
      <c r="AD2394" s="5">
        <v>60.725000000000001</v>
      </c>
      <c r="AE2394">
        <v>2013</v>
      </c>
      <c r="AF2394">
        <v>28</v>
      </c>
      <c r="AG2394" s="14">
        <f t="shared" si="186"/>
        <v>4.8063823172401335E-2</v>
      </c>
      <c r="AH2394">
        <f t="shared" si="188"/>
        <v>0</v>
      </c>
      <c r="AI2394" t="str">
        <f t="shared" si="189"/>
        <v xml:space="preserve"> </v>
      </c>
    </row>
    <row r="2395" spans="1:35" x14ac:dyDescent="0.35">
      <c r="A2395">
        <v>2394</v>
      </c>
      <c r="B2395" t="s">
        <v>4778</v>
      </c>
      <c r="C2395" t="s">
        <v>4779</v>
      </c>
      <c r="D2395" t="s">
        <v>29</v>
      </c>
      <c r="E2395" t="s">
        <v>30</v>
      </c>
      <c r="F2395" t="s">
        <v>31</v>
      </c>
      <c r="G2395" t="s">
        <v>31</v>
      </c>
      <c r="H2395" t="s">
        <v>975</v>
      </c>
      <c r="I2395" t="s">
        <v>34</v>
      </c>
      <c r="J2395" t="s">
        <v>5516</v>
      </c>
      <c r="K2395" s="3">
        <v>41467</v>
      </c>
      <c r="L2395" t="s">
        <v>36</v>
      </c>
      <c r="M2395" t="s">
        <v>3429</v>
      </c>
      <c r="N2395" t="s">
        <v>3430</v>
      </c>
      <c r="O2395" t="s">
        <v>72</v>
      </c>
      <c r="P2395" t="s">
        <v>79</v>
      </c>
      <c r="Q2395">
        <v>4</v>
      </c>
      <c r="R2395" s="5">
        <v>30.11</v>
      </c>
      <c r="S2395" s="5">
        <v>55.75</v>
      </c>
      <c r="T2395" s="5">
        <v>223</v>
      </c>
      <c r="U2395">
        <v>0</v>
      </c>
      <c r="V2395" s="5">
        <v>102.56</v>
      </c>
      <c r="W2395" t="s">
        <v>41</v>
      </c>
      <c r="X2395" s="3">
        <v>41472</v>
      </c>
      <c r="Y2395" s="3">
        <v>41472</v>
      </c>
      <c r="Z2395">
        <v>5</v>
      </c>
      <c r="AA2395" t="s">
        <v>8400</v>
      </c>
      <c r="AB2395">
        <f t="shared" si="187"/>
        <v>0</v>
      </c>
      <c r="AC2395" t="str">
        <f t="shared" si="185"/>
        <v>Friday</v>
      </c>
      <c r="AD2395" s="5">
        <v>16.591000000000001</v>
      </c>
      <c r="AE2395">
        <v>2013</v>
      </c>
      <c r="AF2395">
        <v>28</v>
      </c>
      <c r="AG2395" s="14">
        <f t="shared" si="186"/>
        <v>0.45991031390134529</v>
      </c>
      <c r="AH2395">
        <f t="shared" si="188"/>
        <v>0</v>
      </c>
      <c r="AI2395" t="str">
        <f t="shared" si="189"/>
        <v xml:space="preserve"> </v>
      </c>
    </row>
    <row r="2396" spans="1:35" x14ac:dyDescent="0.35">
      <c r="A2396">
        <v>2395</v>
      </c>
      <c r="B2396" t="s">
        <v>4778</v>
      </c>
      <c r="C2396" t="s">
        <v>4779</v>
      </c>
      <c r="D2396" t="s">
        <v>29</v>
      </c>
      <c r="E2396" t="s">
        <v>30</v>
      </c>
      <c r="F2396" t="s">
        <v>31</v>
      </c>
      <c r="G2396" t="s">
        <v>31</v>
      </c>
      <c r="H2396" t="s">
        <v>975</v>
      </c>
      <c r="I2396" t="s">
        <v>34</v>
      </c>
      <c r="J2396" t="s">
        <v>5516</v>
      </c>
      <c r="K2396" s="3">
        <v>41467</v>
      </c>
      <c r="L2396" t="s">
        <v>36</v>
      </c>
      <c r="M2396" t="s">
        <v>894</v>
      </c>
      <c r="N2396" t="s">
        <v>895</v>
      </c>
      <c r="O2396" t="s">
        <v>51</v>
      </c>
      <c r="P2396" t="s">
        <v>93</v>
      </c>
      <c r="Q2396">
        <v>4</v>
      </c>
      <c r="R2396" s="5">
        <v>58.133200000000002</v>
      </c>
      <c r="S2396" s="5">
        <v>59.246499999999997</v>
      </c>
      <c r="T2396" s="5">
        <v>189.58879999999999</v>
      </c>
      <c r="U2396">
        <v>0.2</v>
      </c>
      <c r="V2396" s="5">
        <v>-42.944000000000003</v>
      </c>
      <c r="W2396" t="s">
        <v>41</v>
      </c>
      <c r="X2396" s="3">
        <v>41472</v>
      </c>
      <c r="Y2396" s="3">
        <v>41475</v>
      </c>
      <c r="Z2396">
        <v>8</v>
      </c>
      <c r="AA2396" t="s">
        <v>8399</v>
      </c>
      <c r="AB2396">
        <f t="shared" si="187"/>
        <v>3</v>
      </c>
      <c r="AC2396" t="str">
        <f t="shared" si="185"/>
        <v>Friday</v>
      </c>
      <c r="AD2396" s="5">
        <v>9.625</v>
      </c>
      <c r="AE2396">
        <v>2013</v>
      </c>
      <c r="AF2396">
        <v>28</v>
      </c>
      <c r="AG2396" s="14">
        <f t="shared" si="186"/>
        <v>-0.22651127070797433</v>
      </c>
      <c r="AH2396">
        <f t="shared" si="188"/>
        <v>1</v>
      </c>
      <c r="AI2396">
        <f t="shared" si="189"/>
        <v>3</v>
      </c>
    </row>
    <row r="2397" spans="1:35" x14ac:dyDescent="0.35">
      <c r="A2397">
        <v>2396</v>
      </c>
      <c r="B2397" t="s">
        <v>1323</v>
      </c>
      <c r="C2397" t="s">
        <v>1324</v>
      </c>
      <c r="D2397" t="s">
        <v>29</v>
      </c>
      <c r="E2397" t="s">
        <v>84</v>
      </c>
      <c r="F2397" t="s">
        <v>85</v>
      </c>
      <c r="G2397" t="s">
        <v>86</v>
      </c>
      <c r="H2397" t="s">
        <v>86</v>
      </c>
      <c r="I2397" t="s">
        <v>34</v>
      </c>
      <c r="J2397" t="s">
        <v>5517</v>
      </c>
      <c r="K2397" s="3">
        <v>41894</v>
      </c>
      <c r="L2397" t="s">
        <v>215</v>
      </c>
      <c r="M2397" t="s">
        <v>3573</v>
      </c>
      <c r="N2397" t="s">
        <v>3574</v>
      </c>
      <c r="O2397" t="s">
        <v>72</v>
      </c>
      <c r="P2397" t="s">
        <v>79</v>
      </c>
      <c r="Q2397">
        <v>1</v>
      </c>
      <c r="R2397" s="5">
        <v>52.66</v>
      </c>
      <c r="S2397" s="5">
        <v>56</v>
      </c>
      <c r="T2397" s="5">
        <v>56</v>
      </c>
      <c r="U2397">
        <v>0</v>
      </c>
      <c r="V2397" s="5">
        <v>3.34</v>
      </c>
      <c r="W2397" t="s">
        <v>155</v>
      </c>
      <c r="X2397" s="3">
        <v>41896</v>
      </c>
      <c r="Y2397" s="3">
        <v>41896</v>
      </c>
      <c r="Z2397">
        <v>2</v>
      </c>
      <c r="AA2397" t="s">
        <v>8400</v>
      </c>
      <c r="AB2397">
        <f t="shared" si="187"/>
        <v>0</v>
      </c>
      <c r="AC2397" t="str">
        <f t="shared" si="185"/>
        <v>Friday</v>
      </c>
      <c r="AD2397" s="5">
        <v>13.952999999999999</v>
      </c>
      <c r="AE2397">
        <v>2014</v>
      </c>
      <c r="AF2397">
        <v>37</v>
      </c>
      <c r="AG2397" s="14">
        <f t="shared" si="186"/>
        <v>5.9642857142857143E-2</v>
      </c>
      <c r="AH2397">
        <f t="shared" si="188"/>
        <v>0</v>
      </c>
      <c r="AI2397" t="str">
        <f t="shared" si="189"/>
        <v xml:space="preserve"> </v>
      </c>
    </row>
    <row r="2398" spans="1:35" x14ac:dyDescent="0.35">
      <c r="A2398">
        <v>2397</v>
      </c>
      <c r="B2398" t="s">
        <v>1323</v>
      </c>
      <c r="C2398" t="s">
        <v>1324</v>
      </c>
      <c r="D2398" t="s">
        <v>29</v>
      </c>
      <c r="E2398" t="s">
        <v>84</v>
      </c>
      <c r="F2398" t="s">
        <v>85</v>
      </c>
      <c r="G2398" t="s">
        <v>86</v>
      </c>
      <c r="H2398" t="s">
        <v>86</v>
      </c>
      <c r="I2398" t="s">
        <v>34</v>
      </c>
      <c r="J2398" t="s">
        <v>5517</v>
      </c>
      <c r="K2398" s="3">
        <v>41894</v>
      </c>
      <c r="L2398" t="s">
        <v>215</v>
      </c>
      <c r="M2398" t="s">
        <v>922</v>
      </c>
      <c r="N2398" t="s">
        <v>923</v>
      </c>
      <c r="O2398" t="s">
        <v>72</v>
      </c>
      <c r="P2398" t="s">
        <v>178</v>
      </c>
      <c r="Q2398">
        <v>2</v>
      </c>
      <c r="R2398" s="5">
        <v>368.86</v>
      </c>
      <c r="S2398" s="5">
        <v>424</v>
      </c>
      <c r="T2398" s="5">
        <v>848</v>
      </c>
      <c r="U2398">
        <v>0</v>
      </c>
      <c r="V2398" s="5">
        <v>110.28</v>
      </c>
      <c r="W2398" t="s">
        <v>155</v>
      </c>
      <c r="X2398" s="3">
        <v>41896</v>
      </c>
      <c r="Y2398" s="3">
        <v>41896</v>
      </c>
      <c r="Z2398">
        <v>2</v>
      </c>
      <c r="AA2398" t="s">
        <v>8400</v>
      </c>
      <c r="AB2398">
        <f t="shared" si="187"/>
        <v>0</v>
      </c>
      <c r="AC2398" t="str">
        <f t="shared" si="185"/>
        <v>Friday</v>
      </c>
      <c r="AD2398" s="5">
        <v>351.06700000000001</v>
      </c>
      <c r="AE2398">
        <v>2014</v>
      </c>
      <c r="AF2398">
        <v>37</v>
      </c>
      <c r="AG2398" s="14">
        <f t="shared" si="186"/>
        <v>0.13004716981132075</v>
      </c>
      <c r="AH2398">
        <f t="shared" si="188"/>
        <v>0</v>
      </c>
      <c r="AI2398" t="str">
        <f t="shared" si="189"/>
        <v xml:space="preserve"> </v>
      </c>
    </row>
    <row r="2399" spans="1:35" x14ac:dyDescent="0.35">
      <c r="A2399">
        <v>2398</v>
      </c>
      <c r="B2399" t="s">
        <v>1323</v>
      </c>
      <c r="C2399" t="s">
        <v>1324</v>
      </c>
      <c r="D2399" t="s">
        <v>29</v>
      </c>
      <c r="E2399" t="s">
        <v>84</v>
      </c>
      <c r="F2399" t="s">
        <v>85</v>
      </c>
      <c r="G2399" t="s">
        <v>86</v>
      </c>
      <c r="H2399" t="s">
        <v>86</v>
      </c>
      <c r="I2399" t="s">
        <v>34</v>
      </c>
      <c r="J2399" t="s">
        <v>5517</v>
      </c>
      <c r="K2399" s="3">
        <v>41894</v>
      </c>
      <c r="L2399" t="s">
        <v>215</v>
      </c>
      <c r="M2399" t="s">
        <v>5241</v>
      </c>
      <c r="N2399" t="s">
        <v>5242</v>
      </c>
      <c r="O2399" t="s">
        <v>72</v>
      </c>
      <c r="P2399" t="s">
        <v>178</v>
      </c>
      <c r="Q2399">
        <v>5</v>
      </c>
      <c r="R2399" s="5">
        <v>403</v>
      </c>
      <c r="S2399" s="5">
        <v>424.2</v>
      </c>
      <c r="T2399" s="5">
        <v>2121</v>
      </c>
      <c r="U2399">
        <v>0</v>
      </c>
      <c r="V2399" s="5">
        <v>106</v>
      </c>
      <c r="W2399" t="s">
        <v>155</v>
      </c>
      <c r="X2399" s="3">
        <v>41896</v>
      </c>
      <c r="Y2399" s="3">
        <v>41897</v>
      </c>
      <c r="Z2399">
        <v>3</v>
      </c>
      <c r="AA2399" t="s">
        <v>8399</v>
      </c>
      <c r="AB2399">
        <f t="shared" si="187"/>
        <v>1</v>
      </c>
      <c r="AC2399" t="str">
        <f t="shared" si="185"/>
        <v>Friday</v>
      </c>
      <c r="AD2399" s="5">
        <v>377.70400000000001</v>
      </c>
      <c r="AE2399">
        <v>2014</v>
      </c>
      <c r="AF2399">
        <v>37</v>
      </c>
      <c r="AG2399" s="14">
        <f t="shared" si="186"/>
        <v>4.9976426214049977E-2</v>
      </c>
      <c r="AH2399">
        <f t="shared" si="188"/>
        <v>1</v>
      </c>
      <c r="AI2399">
        <f t="shared" si="189"/>
        <v>1</v>
      </c>
    </row>
    <row r="2400" spans="1:35" x14ac:dyDescent="0.35">
      <c r="A2400">
        <v>2399</v>
      </c>
      <c r="B2400" t="s">
        <v>1323</v>
      </c>
      <c r="C2400" t="s">
        <v>1324</v>
      </c>
      <c r="D2400" t="s">
        <v>29</v>
      </c>
      <c r="E2400" t="s">
        <v>84</v>
      </c>
      <c r="F2400" t="s">
        <v>85</v>
      </c>
      <c r="G2400" t="s">
        <v>86</v>
      </c>
      <c r="H2400" t="s">
        <v>86</v>
      </c>
      <c r="I2400" t="s">
        <v>34</v>
      </c>
      <c r="J2400" t="s">
        <v>5517</v>
      </c>
      <c r="K2400" s="3">
        <v>41894</v>
      </c>
      <c r="L2400" t="s">
        <v>215</v>
      </c>
      <c r="M2400" t="s">
        <v>1907</v>
      </c>
      <c r="N2400" t="s">
        <v>1908</v>
      </c>
      <c r="O2400" t="s">
        <v>51</v>
      </c>
      <c r="P2400" t="s">
        <v>55</v>
      </c>
      <c r="Q2400">
        <v>6</v>
      </c>
      <c r="R2400" s="5">
        <v>109.73333333333329</v>
      </c>
      <c r="S2400" s="5">
        <v>110.8333333333333</v>
      </c>
      <c r="T2400" s="5">
        <v>664.99999999999977</v>
      </c>
      <c r="U2400">
        <v>0</v>
      </c>
      <c r="V2400" s="5">
        <v>6.6</v>
      </c>
      <c r="W2400" t="s">
        <v>155</v>
      </c>
      <c r="X2400" s="3">
        <v>41896</v>
      </c>
      <c r="Y2400" s="3">
        <v>41896</v>
      </c>
      <c r="Z2400">
        <v>2</v>
      </c>
      <c r="AA2400" t="s">
        <v>8400</v>
      </c>
      <c r="AB2400">
        <f t="shared" si="187"/>
        <v>0</v>
      </c>
      <c r="AC2400" t="str">
        <f t="shared" si="185"/>
        <v>Friday</v>
      </c>
      <c r="AD2400" s="5">
        <v>281.74299999999999</v>
      </c>
      <c r="AE2400">
        <v>2014</v>
      </c>
      <c r="AF2400">
        <v>37</v>
      </c>
      <c r="AG2400" s="14">
        <f t="shared" si="186"/>
        <v>9.9248120300751905E-3</v>
      </c>
      <c r="AH2400">
        <f t="shared" si="188"/>
        <v>0</v>
      </c>
      <c r="AI2400" t="str">
        <f t="shared" si="189"/>
        <v xml:space="preserve"> </v>
      </c>
    </row>
    <row r="2401" spans="1:35" x14ac:dyDescent="0.35">
      <c r="A2401">
        <v>2400</v>
      </c>
      <c r="B2401" t="s">
        <v>1323</v>
      </c>
      <c r="C2401" t="s">
        <v>1324</v>
      </c>
      <c r="D2401" t="s">
        <v>29</v>
      </c>
      <c r="E2401" t="s">
        <v>84</v>
      </c>
      <c r="F2401" t="s">
        <v>85</v>
      </c>
      <c r="G2401" t="s">
        <v>86</v>
      </c>
      <c r="H2401" t="s">
        <v>86</v>
      </c>
      <c r="I2401" t="s">
        <v>34</v>
      </c>
      <c r="J2401" t="s">
        <v>5517</v>
      </c>
      <c r="K2401" s="3">
        <v>41894</v>
      </c>
      <c r="L2401" t="s">
        <v>215</v>
      </c>
      <c r="M2401" t="s">
        <v>3705</v>
      </c>
      <c r="N2401" t="s">
        <v>3706</v>
      </c>
      <c r="O2401" t="s">
        <v>39</v>
      </c>
      <c r="P2401" t="s">
        <v>58</v>
      </c>
      <c r="Q2401">
        <v>4</v>
      </c>
      <c r="R2401" s="5">
        <v>3.8899999999999997</v>
      </c>
      <c r="S2401" s="5">
        <v>5.75</v>
      </c>
      <c r="T2401" s="5">
        <v>23</v>
      </c>
      <c r="U2401">
        <v>0</v>
      </c>
      <c r="V2401" s="5">
        <v>7.44</v>
      </c>
      <c r="W2401" t="s">
        <v>155</v>
      </c>
      <c r="X2401" s="3">
        <v>41896</v>
      </c>
      <c r="Y2401" s="3">
        <v>41896</v>
      </c>
      <c r="Z2401">
        <v>2</v>
      </c>
      <c r="AA2401" t="s">
        <v>8400</v>
      </c>
      <c r="AB2401">
        <f t="shared" si="187"/>
        <v>0</v>
      </c>
      <c r="AC2401" t="str">
        <f t="shared" si="185"/>
        <v>Friday</v>
      </c>
      <c r="AD2401" s="5">
        <v>4.6260000000000003</v>
      </c>
      <c r="AE2401">
        <v>2014</v>
      </c>
      <c r="AF2401">
        <v>37</v>
      </c>
      <c r="AG2401" s="14">
        <f t="shared" si="186"/>
        <v>0.32347826086956522</v>
      </c>
      <c r="AH2401">
        <f t="shared" si="188"/>
        <v>0</v>
      </c>
      <c r="AI2401" t="str">
        <f t="shared" si="189"/>
        <v xml:space="preserve"> </v>
      </c>
    </row>
    <row r="2402" spans="1:35" x14ac:dyDescent="0.35">
      <c r="A2402">
        <v>2401</v>
      </c>
      <c r="B2402" t="s">
        <v>2669</v>
      </c>
      <c r="C2402" t="s">
        <v>2670</v>
      </c>
      <c r="D2402" t="s">
        <v>96</v>
      </c>
      <c r="E2402" t="s">
        <v>30</v>
      </c>
      <c r="F2402" t="s">
        <v>31</v>
      </c>
      <c r="G2402" t="s">
        <v>423</v>
      </c>
      <c r="H2402" t="s">
        <v>424</v>
      </c>
      <c r="I2402" t="s">
        <v>34</v>
      </c>
      <c r="J2402" t="s">
        <v>5518</v>
      </c>
      <c r="K2402" s="3">
        <v>41787</v>
      </c>
      <c r="L2402" t="s">
        <v>36</v>
      </c>
      <c r="M2402" t="s">
        <v>5519</v>
      </c>
      <c r="N2402" t="s">
        <v>5520</v>
      </c>
      <c r="O2402" t="s">
        <v>39</v>
      </c>
      <c r="P2402" t="s">
        <v>183</v>
      </c>
      <c r="Q2402">
        <v>5</v>
      </c>
      <c r="R2402" s="5">
        <v>138.45999999999998</v>
      </c>
      <c r="S2402" s="5">
        <v>206.60000000000002</v>
      </c>
      <c r="T2402" s="5">
        <v>1033</v>
      </c>
      <c r="U2402">
        <v>0</v>
      </c>
      <c r="V2402" s="5">
        <v>340.7</v>
      </c>
      <c r="W2402" t="s">
        <v>41</v>
      </c>
      <c r="X2402" s="3">
        <v>41792</v>
      </c>
      <c r="Y2402" s="3">
        <v>41792</v>
      </c>
      <c r="Z2402">
        <v>5</v>
      </c>
      <c r="AA2402" t="s">
        <v>8400</v>
      </c>
      <c r="AB2402">
        <f t="shared" si="187"/>
        <v>0</v>
      </c>
      <c r="AC2402" t="str">
        <f t="shared" si="185"/>
        <v>Wednesday</v>
      </c>
      <c r="AD2402" s="5">
        <v>75.228999999999999</v>
      </c>
      <c r="AE2402">
        <v>2014</v>
      </c>
      <c r="AF2402">
        <v>22</v>
      </c>
      <c r="AG2402" s="14">
        <f t="shared" si="186"/>
        <v>0.32981606969990318</v>
      </c>
      <c r="AH2402">
        <f t="shared" si="188"/>
        <v>0</v>
      </c>
      <c r="AI2402" t="str">
        <f t="shared" si="189"/>
        <v xml:space="preserve"> </v>
      </c>
    </row>
    <row r="2403" spans="1:35" x14ac:dyDescent="0.35">
      <c r="A2403">
        <v>2402</v>
      </c>
      <c r="B2403" t="s">
        <v>5521</v>
      </c>
      <c r="C2403" t="s">
        <v>5522</v>
      </c>
      <c r="D2403" t="s">
        <v>112</v>
      </c>
      <c r="E2403" t="s">
        <v>199</v>
      </c>
      <c r="F2403" t="s">
        <v>200</v>
      </c>
      <c r="G2403" t="s">
        <v>2708</v>
      </c>
      <c r="H2403" t="s">
        <v>2708</v>
      </c>
      <c r="I2403" t="s">
        <v>34</v>
      </c>
      <c r="J2403" t="s">
        <v>5523</v>
      </c>
      <c r="K2403" s="3">
        <v>41462</v>
      </c>
      <c r="L2403" t="s">
        <v>36</v>
      </c>
      <c r="M2403" t="s">
        <v>5524</v>
      </c>
      <c r="N2403" t="s">
        <v>5525</v>
      </c>
      <c r="O2403" t="s">
        <v>39</v>
      </c>
      <c r="P2403" t="s">
        <v>90</v>
      </c>
      <c r="Q2403">
        <v>7</v>
      </c>
      <c r="R2403" s="5">
        <v>7.4285714285714288</v>
      </c>
      <c r="S2403" s="5">
        <v>7.4285714285714288</v>
      </c>
      <c r="T2403" s="5">
        <v>52</v>
      </c>
      <c r="U2403">
        <v>0</v>
      </c>
      <c r="V2403" s="5">
        <v>0</v>
      </c>
      <c r="W2403" t="s">
        <v>139</v>
      </c>
      <c r="X2403" s="3">
        <v>41465</v>
      </c>
      <c r="Y2403" s="3">
        <v>41465</v>
      </c>
      <c r="Z2403">
        <v>3</v>
      </c>
      <c r="AA2403" t="s">
        <v>8400</v>
      </c>
      <c r="AB2403">
        <f t="shared" si="187"/>
        <v>0</v>
      </c>
      <c r="AC2403" t="str">
        <f t="shared" si="185"/>
        <v>Sunday</v>
      </c>
      <c r="AD2403" s="5">
        <v>1.016</v>
      </c>
      <c r="AE2403">
        <v>2013</v>
      </c>
      <c r="AF2403">
        <v>28</v>
      </c>
      <c r="AG2403" s="14">
        <f t="shared" si="186"/>
        <v>0</v>
      </c>
      <c r="AH2403">
        <f t="shared" si="188"/>
        <v>0</v>
      </c>
      <c r="AI2403" t="str">
        <f t="shared" si="189"/>
        <v xml:space="preserve"> </v>
      </c>
    </row>
    <row r="2404" spans="1:35" x14ac:dyDescent="0.35">
      <c r="A2404">
        <v>2403</v>
      </c>
      <c r="B2404" t="s">
        <v>3268</v>
      </c>
      <c r="C2404" t="s">
        <v>3269</v>
      </c>
      <c r="D2404" t="s">
        <v>29</v>
      </c>
      <c r="E2404" t="s">
        <v>84</v>
      </c>
      <c r="F2404" t="s">
        <v>113</v>
      </c>
      <c r="G2404" t="s">
        <v>3770</v>
      </c>
      <c r="H2404" t="s">
        <v>3770</v>
      </c>
      <c r="I2404" t="s">
        <v>34</v>
      </c>
      <c r="J2404" t="s">
        <v>5526</v>
      </c>
      <c r="K2404" s="3">
        <v>41638</v>
      </c>
      <c r="L2404" t="s">
        <v>36</v>
      </c>
      <c r="M2404" t="s">
        <v>5527</v>
      </c>
      <c r="N2404" t="s">
        <v>5528</v>
      </c>
      <c r="O2404" t="s">
        <v>51</v>
      </c>
      <c r="P2404" t="s">
        <v>55</v>
      </c>
      <c r="Q2404">
        <v>10</v>
      </c>
      <c r="R2404" s="5">
        <v>156.50559999999996</v>
      </c>
      <c r="S2404" s="5">
        <v>260.83599999999996</v>
      </c>
      <c r="T2404" s="5">
        <v>1565.0159999999998</v>
      </c>
      <c r="U2404">
        <v>0.4</v>
      </c>
      <c r="V2404" s="5">
        <v>-0.04</v>
      </c>
      <c r="W2404" t="s">
        <v>41</v>
      </c>
      <c r="X2404" s="3">
        <v>41643</v>
      </c>
      <c r="Y2404" s="3">
        <v>41643</v>
      </c>
      <c r="Z2404">
        <v>5</v>
      </c>
      <c r="AA2404" t="s">
        <v>8400</v>
      </c>
      <c r="AB2404">
        <f t="shared" si="187"/>
        <v>0</v>
      </c>
      <c r="AC2404" t="str">
        <f t="shared" si="185"/>
        <v>Monday</v>
      </c>
      <c r="AD2404" s="5">
        <v>64.37</v>
      </c>
      <c r="AE2404">
        <v>2013</v>
      </c>
      <c r="AF2404">
        <v>53</v>
      </c>
      <c r="AG2404" s="14">
        <f t="shared" si="186"/>
        <v>-2.555884412683321E-5</v>
      </c>
      <c r="AH2404">
        <f t="shared" si="188"/>
        <v>0</v>
      </c>
      <c r="AI2404" t="str">
        <f t="shared" si="189"/>
        <v xml:space="preserve"> </v>
      </c>
    </row>
    <row r="2405" spans="1:35" x14ac:dyDescent="0.35">
      <c r="A2405">
        <v>2404</v>
      </c>
      <c r="B2405" t="s">
        <v>3268</v>
      </c>
      <c r="C2405" t="s">
        <v>3269</v>
      </c>
      <c r="D2405" t="s">
        <v>29</v>
      </c>
      <c r="E2405" t="s">
        <v>84</v>
      </c>
      <c r="F2405" t="s">
        <v>113</v>
      </c>
      <c r="G2405" t="s">
        <v>3770</v>
      </c>
      <c r="H2405" t="s">
        <v>3770</v>
      </c>
      <c r="I2405" t="s">
        <v>34</v>
      </c>
      <c r="J2405" t="s">
        <v>5526</v>
      </c>
      <c r="K2405" s="3">
        <v>41638</v>
      </c>
      <c r="L2405" t="s">
        <v>36</v>
      </c>
      <c r="M2405" t="s">
        <v>4802</v>
      </c>
      <c r="N2405" t="s">
        <v>4803</v>
      </c>
      <c r="O2405" t="s">
        <v>39</v>
      </c>
      <c r="P2405" t="s">
        <v>40</v>
      </c>
      <c r="Q2405">
        <v>3</v>
      </c>
      <c r="R2405" s="5">
        <v>7.7522666666666664</v>
      </c>
      <c r="S2405" s="5">
        <v>9.2471111111111099</v>
      </c>
      <c r="T2405" s="5">
        <v>16.644799999999996</v>
      </c>
      <c r="U2405">
        <v>0.4</v>
      </c>
      <c r="V2405" s="5">
        <v>-6.6120000000000001</v>
      </c>
      <c r="W2405" t="s">
        <v>41</v>
      </c>
      <c r="X2405" s="3">
        <v>41643</v>
      </c>
      <c r="Y2405" s="3">
        <v>41643</v>
      </c>
      <c r="Z2405">
        <v>5</v>
      </c>
      <c r="AA2405" t="s">
        <v>8400</v>
      </c>
      <c r="AB2405">
        <f t="shared" si="187"/>
        <v>0</v>
      </c>
      <c r="AC2405" t="str">
        <f t="shared" si="185"/>
        <v>Monday</v>
      </c>
      <c r="AD2405" s="5">
        <v>0.98699999999999999</v>
      </c>
      <c r="AE2405">
        <v>2013</v>
      </c>
      <c r="AF2405">
        <v>53</v>
      </c>
      <c r="AG2405" s="14">
        <f t="shared" si="186"/>
        <v>-0.39724118042872258</v>
      </c>
      <c r="AH2405">
        <f t="shared" si="188"/>
        <v>0</v>
      </c>
      <c r="AI2405" t="str">
        <f t="shared" si="189"/>
        <v xml:space="preserve"> </v>
      </c>
    </row>
    <row r="2406" spans="1:35" x14ac:dyDescent="0.35">
      <c r="A2406">
        <v>2405</v>
      </c>
      <c r="B2406" t="s">
        <v>3085</v>
      </c>
      <c r="C2406" t="s">
        <v>3086</v>
      </c>
      <c r="D2406" t="s">
        <v>29</v>
      </c>
      <c r="E2406" t="s">
        <v>44</v>
      </c>
      <c r="F2406" t="s">
        <v>502</v>
      </c>
      <c r="G2406" t="s">
        <v>503</v>
      </c>
      <c r="H2406" t="s">
        <v>503</v>
      </c>
      <c r="I2406" t="s">
        <v>34</v>
      </c>
      <c r="J2406" t="s">
        <v>5529</v>
      </c>
      <c r="K2406" s="3">
        <v>41907</v>
      </c>
      <c r="L2406" t="s">
        <v>136</v>
      </c>
      <c r="M2406" t="s">
        <v>5530</v>
      </c>
      <c r="N2406" t="s">
        <v>5531</v>
      </c>
      <c r="O2406" t="s">
        <v>72</v>
      </c>
      <c r="P2406" t="s">
        <v>162</v>
      </c>
      <c r="Q2406">
        <v>5</v>
      </c>
      <c r="R2406" s="5">
        <v>77.494833599999993</v>
      </c>
      <c r="S2406" s="5">
        <v>150.23082541806019</v>
      </c>
      <c r="T2406" s="5">
        <v>449.19016799999997</v>
      </c>
      <c r="U2406">
        <v>0.40200000000000002</v>
      </c>
      <c r="V2406" s="5">
        <v>61.716000000000001</v>
      </c>
      <c r="W2406" t="s">
        <v>139</v>
      </c>
      <c r="X2406" s="3">
        <v>41910</v>
      </c>
      <c r="Y2406" s="3">
        <v>41910</v>
      </c>
      <c r="Z2406">
        <v>3</v>
      </c>
      <c r="AA2406" t="s">
        <v>8400</v>
      </c>
      <c r="AB2406">
        <f t="shared" si="187"/>
        <v>0</v>
      </c>
      <c r="AC2406" t="str">
        <f t="shared" si="185"/>
        <v>Thursday</v>
      </c>
      <c r="AD2406" s="5">
        <v>62.372999999999998</v>
      </c>
      <c r="AE2406">
        <v>2014</v>
      </c>
      <c r="AF2406">
        <v>39</v>
      </c>
      <c r="AG2406" s="14">
        <f t="shared" si="186"/>
        <v>0.13739392443692133</v>
      </c>
      <c r="AH2406">
        <f t="shared" si="188"/>
        <v>0</v>
      </c>
      <c r="AI2406" t="str">
        <f t="shared" si="189"/>
        <v xml:space="preserve"> </v>
      </c>
    </row>
    <row r="2407" spans="1:35" x14ac:dyDescent="0.35">
      <c r="A2407">
        <v>2406</v>
      </c>
      <c r="B2407" t="s">
        <v>3891</v>
      </c>
      <c r="C2407" t="s">
        <v>3892</v>
      </c>
      <c r="D2407" t="s">
        <v>29</v>
      </c>
      <c r="E2407" t="s">
        <v>199</v>
      </c>
      <c r="F2407" t="s">
        <v>212</v>
      </c>
      <c r="G2407" t="s">
        <v>3491</v>
      </c>
      <c r="H2407" t="s">
        <v>3492</v>
      </c>
      <c r="I2407" t="s">
        <v>34</v>
      </c>
      <c r="J2407" t="s">
        <v>5532</v>
      </c>
      <c r="K2407" s="3">
        <v>41563</v>
      </c>
      <c r="L2407" t="s">
        <v>36</v>
      </c>
      <c r="M2407" t="s">
        <v>593</v>
      </c>
      <c r="N2407" t="s">
        <v>594</v>
      </c>
      <c r="O2407" t="s">
        <v>51</v>
      </c>
      <c r="P2407" t="s">
        <v>93</v>
      </c>
      <c r="Q2407">
        <v>10</v>
      </c>
      <c r="R2407" s="5">
        <v>76.5</v>
      </c>
      <c r="S2407" s="5">
        <v>95.625</v>
      </c>
      <c r="T2407" s="5">
        <v>765</v>
      </c>
      <c r="U2407">
        <v>0.2</v>
      </c>
      <c r="V2407" s="5">
        <v>0</v>
      </c>
      <c r="W2407" t="s">
        <v>139</v>
      </c>
      <c r="X2407" s="3">
        <v>41566</v>
      </c>
      <c r="Y2407" s="3">
        <v>41566</v>
      </c>
      <c r="Z2407">
        <v>3</v>
      </c>
      <c r="AA2407" t="s">
        <v>8400</v>
      </c>
      <c r="AB2407">
        <f t="shared" si="187"/>
        <v>0</v>
      </c>
      <c r="AC2407" t="str">
        <f t="shared" si="185"/>
        <v>Wednesday</v>
      </c>
      <c r="AD2407" s="5">
        <v>60.58</v>
      </c>
      <c r="AE2407">
        <v>2013</v>
      </c>
      <c r="AF2407">
        <v>42</v>
      </c>
      <c r="AG2407" s="14">
        <f t="shared" si="186"/>
        <v>0</v>
      </c>
      <c r="AH2407">
        <f t="shared" si="188"/>
        <v>0</v>
      </c>
      <c r="AI2407" t="str">
        <f t="shared" si="189"/>
        <v xml:space="preserve"> </v>
      </c>
    </row>
    <row r="2408" spans="1:35" x14ac:dyDescent="0.35">
      <c r="A2408">
        <v>2407</v>
      </c>
      <c r="B2408" t="s">
        <v>3891</v>
      </c>
      <c r="C2408" t="s">
        <v>3892</v>
      </c>
      <c r="D2408" t="s">
        <v>29</v>
      </c>
      <c r="E2408" t="s">
        <v>199</v>
      </c>
      <c r="F2408" t="s">
        <v>212</v>
      </c>
      <c r="G2408" t="s">
        <v>3491</v>
      </c>
      <c r="H2408" t="s">
        <v>3492</v>
      </c>
      <c r="I2408" t="s">
        <v>34</v>
      </c>
      <c r="J2408" t="s">
        <v>5532</v>
      </c>
      <c r="K2408" s="3">
        <v>41563</v>
      </c>
      <c r="L2408" t="s">
        <v>36</v>
      </c>
      <c r="M2408" t="s">
        <v>1897</v>
      </c>
      <c r="N2408" t="s">
        <v>1898</v>
      </c>
      <c r="O2408" t="s">
        <v>72</v>
      </c>
      <c r="P2408" t="s">
        <v>162</v>
      </c>
      <c r="Q2408">
        <v>4</v>
      </c>
      <c r="R2408" s="5">
        <v>254.65590183999993</v>
      </c>
      <c r="S2408" s="5">
        <v>264.48243338345856</v>
      </c>
      <c r="T2408" s="5">
        <v>844.22792735999974</v>
      </c>
      <c r="U2408">
        <v>0.20200000000000001</v>
      </c>
      <c r="V2408" s="5">
        <v>-174.39568</v>
      </c>
      <c r="W2408" t="s">
        <v>139</v>
      </c>
      <c r="X2408" s="3">
        <v>41566</v>
      </c>
      <c r="Y2408" s="3">
        <v>41568</v>
      </c>
      <c r="Z2408">
        <v>5</v>
      </c>
      <c r="AA2408" t="s">
        <v>8399</v>
      </c>
      <c r="AB2408">
        <f t="shared" si="187"/>
        <v>2</v>
      </c>
      <c r="AC2408" t="str">
        <f t="shared" si="185"/>
        <v>Wednesday</v>
      </c>
      <c r="AD2408" s="5">
        <v>47.048000000000002</v>
      </c>
      <c r="AE2408">
        <v>2013</v>
      </c>
      <c r="AF2408">
        <v>42</v>
      </c>
      <c r="AG2408" s="14">
        <f t="shared" si="186"/>
        <v>-0.2065741659901679</v>
      </c>
      <c r="AH2408">
        <f t="shared" si="188"/>
        <v>1</v>
      </c>
      <c r="AI2408">
        <f t="shared" si="189"/>
        <v>2</v>
      </c>
    </row>
    <row r="2409" spans="1:35" x14ac:dyDescent="0.35">
      <c r="A2409">
        <v>2408</v>
      </c>
      <c r="B2409" t="s">
        <v>3891</v>
      </c>
      <c r="C2409" t="s">
        <v>3892</v>
      </c>
      <c r="D2409" t="s">
        <v>29</v>
      </c>
      <c r="E2409" t="s">
        <v>199</v>
      </c>
      <c r="F2409" t="s">
        <v>212</v>
      </c>
      <c r="G2409" t="s">
        <v>3491</v>
      </c>
      <c r="H2409" t="s">
        <v>3492</v>
      </c>
      <c r="I2409" t="s">
        <v>34</v>
      </c>
      <c r="J2409" t="s">
        <v>5532</v>
      </c>
      <c r="K2409" s="3">
        <v>41563</v>
      </c>
      <c r="L2409" t="s">
        <v>36</v>
      </c>
      <c r="M2409" t="s">
        <v>2331</v>
      </c>
      <c r="N2409" t="s">
        <v>2332</v>
      </c>
      <c r="O2409" t="s">
        <v>51</v>
      </c>
      <c r="P2409" t="s">
        <v>55</v>
      </c>
      <c r="Q2409">
        <v>3</v>
      </c>
      <c r="R2409" s="5">
        <v>91.140533333333337</v>
      </c>
      <c r="S2409" s="5">
        <v>136.65422222222222</v>
      </c>
      <c r="T2409" s="5">
        <v>245.9776</v>
      </c>
      <c r="U2409">
        <v>0.4</v>
      </c>
      <c r="V2409" s="5">
        <v>-27.443999999999999</v>
      </c>
      <c r="W2409" t="s">
        <v>139</v>
      </c>
      <c r="X2409" s="3">
        <v>41566</v>
      </c>
      <c r="Y2409" s="3">
        <v>41566</v>
      </c>
      <c r="Z2409">
        <v>3</v>
      </c>
      <c r="AA2409" t="s">
        <v>8400</v>
      </c>
      <c r="AB2409">
        <f t="shared" si="187"/>
        <v>0</v>
      </c>
      <c r="AC2409" t="str">
        <f t="shared" si="185"/>
        <v>Wednesday</v>
      </c>
      <c r="AD2409" s="5">
        <v>11.257999999999999</v>
      </c>
      <c r="AE2409">
        <v>2013</v>
      </c>
      <c r="AF2409">
        <v>42</v>
      </c>
      <c r="AG2409" s="14">
        <f t="shared" si="186"/>
        <v>-0.11157113493261175</v>
      </c>
      <c r="AH2409">
        <f t="shared" si="188"/>
        <v>0</v>
      </c>
      <c r="AI2409" t="str">
        <f t="shared" si="189"/>
        <v xml:space="preserve"> </v>
      </c>
    </row>
    <row r="2410" spans="1:35" x14ac:dyDescent="0.35">
      <c r="A2410">
        <v>2409</v>
      </c>
      <c r="B2410" t="s">
        <v>5533</v>
      </c>
      <c r="C2410" t="s">
        <v>5534</v>
      </c>
      <c r="D2410" t="s">
        <v>112</v>
      </c>
      <c r="E2410" t="s">
        <v>84</v>
      </c>
      <c r="F2410" t="s">
        <v>740</v>
      </c>
      <c r="G2410" t="s">
        <v>961</v>
      </c>
      <c r="H2410" t="s">
        <v>961</v>
      </c>
      <c r="I2410" t="s">
        <v>34</v>
      </c>
      <c r="J2410" t="s">
        <v>5535</v>
      </c>
      <c r="K2410" s="3">
        <v>41431</v>
      </c>
      <c r="L2410" t="s">
        <v>136</v>
      </c>
      <c r="M2410" t="s">
        <v>698</v>
      </c>
      <c r="N2410" t="s">
        <v>699</v>
      </c>
      <c r="O2410" t="s">
        <v>51</v>
      </c>
      <c r="P2410" t="s">
        <v>52</v>
      </c>
      <c r="Q2410">
        <v>6</v>
      </c>
      <c r="R2410" s="5">
        <v>9.8066666666666666</v>
      </c>
      <c r="S2410" s="5">
        <v>11.666666666666666</v>
      </c>
      <c r="T2410" s="5">
        <v>70</v>
      </c>
      <c r="U2410">
        <v>0</v>
      </c>
      <c r="V2410" s="5">
        <v>11.16</v>
      </c>
      <c r="W2410" t="s">
        <v>41</v>
      </c>
      <c r="X2410" s="3">
        <v>41436</v>
      </c>
      <c r="Y2410" s="3">
        <v>41436</v>
      </c>
      <c r="Z2410">
        <v>5</v>
      </c>
      <c r="AA2410" t="s">
        <v>8400</v>
      </c>
      <c r="AB2410">
        <f t="shared" si="187"/>
        <v>0</v>
      </c>
      <c r="AC2410" t="str">
        <f t="shared" si="185"/>
        <v>Thursday</v>
      </c>
      <c r="AD2410" s="5">
        <v>7.0209999999999999</v>
      </c>
      <c r="AE2410">
        <v>2013</v>
      </c>
      <c r="AF2410">
        <v>23</v>
      </c>
      <c r="AG2410" s="14">
        <f t="shared" si="186"/>
        <v>0.15942857142857142</v>
      </c>
      <c r="AH2410">
        <f t="shared" si="188"/>
        <v>0</v>
      </c>
      <c r="AI2410" t="str">
        <f t="shared" si="189"/>
        <v xml:space="preserve"> </v>
      </c>
    </row>
    <row r="2411" spans="1:35" x14ac:dyDescent="0.35">
      <c r="A2411">
        <v>2410</v>
      </c>
      <c r="B2411" t="s">
        <v>5533</v>
      </c>
      <c r="C2411" t="s">
        <v>5534</v>
      </c>
      <c r="D2411" t="s">
        <v>112</v>
      </c>
      <c r="E2411" t="s">
        <v>84</v>
      </c>
      <c r="F2411" t="s">
        <v>740</v>
      </c>
      <c r="G2411" t="s">
        <v>961</v>
      </c>
      <c r="H2411" t="s">
        <v>961</v>
      </c>
      <c r="I2411" t="s">
        <v>34</v>
      </c>
      <c r="J2411" t="s">
        <v>5535</v>
      </c>
      <c r="K2411" s="3">
        <v>41431</v>
      </c>
      <c r="L2411" t="s">
        <v>136</v>
      </c>
      <c r="M2411" t="s">
        <v>2010</v>
      </c>
      <c r="N2411" t="s">
        <v>2011</v>
      </c>
      <c r="O2411" t="s">
        <v>39</v>
      </c>
      <c r="P2411" t="s">
        <v>61</v>
      </c>
      <c r="Q2411">
        <v>2</v>
      </c>
      <c r="R2411" s="5">
        <v>8.4600000000000009</v>
      </c>
      <c r="S2411" s="5">
        <v>15.5</v>
      </c>
      <c r="T2411" s="5">
        <v>31</v>
      </c>
      <c r="U2411">
        <v>0</v>
      </c>
      <c r="V2411" s="5">
        <v>14.08</v>
      </c>
      <c r="W2411" t="s">
        <v>41</v>
      </c>
      <c r="X2411" s="3">
        <v>41436</v>
      </c>
      <c r="Y2411" s="3">
        <v>41436</v>
      </c>
      <c r="Z2411">
        <v>5</v>
      </c>
      <c r="AA2411" t="s">
        <v>8400</v>
      </c>
      <c r="AB2411">
        <f t="shared" si="187"/>
        <v>0</v>
      </c>
      <c r="AC2411" t="str">
        <f t="shared" si="185"/>
        <v>Thursday</v>
      </c>
      <c r="AD2411" s="5">
        <v>4.149</v>
      </c>
      <c r="AE2411">
        <v>2013</v>
      </c>
      <c r="AF2411">
        <v>23</v>
      </c>
      <c r="AG2411" s="14">
        <f t="shared" si="186"/>
        <v>0.4541935483870968</v>
      </c>
      <c r="AH2411">
        <f t="shared" si="188"/>
        <v>0</v>
      </c>
      <c r="AI2411" t="str">
        <f t="shared" si="189"/>
        <v xml:space="preserve"> </v>
      </c>
    </row>
    <row r="2412" spans="1:35" x14ac:dyDescent="0.35">
      <c r="A2412">
        <v>2411</v>
      </c>
      <c r="B2412" t="s">
        <v>2121</v>
      </c>
      <c r="C2412" t="s">
        <v>2122</v>
      </c>
      <c r="D2412" t="s">
        <v>29</v>
      </c>
      <c r="E2412" t="s">
        <v>44</v>
      </c>
      <c r="F2412" t="s">
        <v>502</v>
      </c>
      <c r="G2412" t="s">
        <v>503</v>
      </c>
      <c r="H2412" t="s">
        <v>503</v>
      </c>
      <c r="I2412" t="s">
        <v>34</v>
      </c>
      <c r="J2412" t="s">
        <v>5536</v>
      </c>
      <c r="K2412" s="3">
        <v>41361</v>
      </c>
      <c r="L2412" t="s">
        <v>36</v>
      </c>
      <c r="M2412" t="s">
        <v>5537</v>
      </c>
      <c r="N2412" t="s">
        <v>5538</v>
      </c>
      <c r="O2412" t="s">
        <v>51</v>
      </c>
      <c r="P2412" t="s">
        <v>93</v>
      </c>
      <c r="Q2412">
        <v>4</v>
      </c>
      <c r="R2412" s="5">
        <v>69.606400000000008</v>
      </c>
      <c r="S2412" s="5">
        <v>120.0506666666667</v>
      </c>
      <c r="T2412" s="5">
        <v>288.12160000000006</v>
      </c>
      <c r="U2412">
        <v>0.4</v>
      </c>
      <c r="V2412" s="5">
        <v>9.6959999999999997</v>
      </c>
      <c r="W2412" t="s">
        <v>41</v>
      </c>
      <c r="X2412" s="3">
        <v>41366</v>
      </c>
      <c r="Y2412" s="3">
        <v>41369</v>
      </c>
      <c r="Z2412">
        <v>8</v>
      </c>
      <c r="AA2412" t="s">
        <v>8399</v>
      </c>
      <c r="AB2412">
        <f t="shared" si="187"/>
        <v>3</v>
      </c>
      <c r="AC2412" t="str">
        <f t="shared" si="185"/>
        <v>Thursday</v>
      </c>
      <c r="AD2412" s="5">
        <v>18.827999999999999</v>
      </c>
      <c r="AE2412">
        <v>2013</v>
      </c>
      <c r="AF2412">
        <v>13</v>
      </c>
      <c r="AG2412" s="14">
        <f t="shared" si="186"/>
        <v>3.3652457851129518E-2</v>
      </c>
      <c r="AH2412">
        <f t="shared" si="188"/>
        <v>1</v>
      </c>
      <c r="AI2412">
        <f t="shared" si="189"/>
        <v>3</v>
      </c>
    </row>
    <row r="2413" spans="1:35" x14ac:dyDescent="0.35">
      <c r="A2413">
        <v>2412</v>
      </c>
      <c r="B2413" t="s">
        <v>2121</v>
      </c>
      <c r="C2413" t="s">
        <v>2122</v>
      </c>
      <c r="D2413" t="s">
        <v>29</v>
      </c>
      <c r="E2413" t="s">
        <v>44</v>
      </c>
      <c r="F2413" t="s">
        <v>502</v>
      </c>
      <c r="G2413" t="s">
        <v>503</v>
      </c>
      <c r="H2413" t="s">
        <v>503</v>
      </c>
      <c r="I2413" t="s">
        <v>34</v>
      </c>
      <c r="J2413" t="s">
        <v>5536</v>
      </c>
      <c r="K2413" s="3">
        <v>41361</v>
      </c>
      <c r="L2413" t="s">
        <v>36</v>
      </c>
      <c r="M2413" t="s">
        <v>2726</v>
      </c>
      <c r="N2413" t="s">
        <v>2727</v>
      </c>
      <c r="O2413" t="s">
        <v>39</v>
      </c>
      <c r="P2413" t="s">
        <v>340</v>
      </c>
      <c r="Q2413">
        <v>8</v>
      </c>
      <c r="R2413" s="5">
        <v>10.256000000000002</v>
      </c>
      <c r="S2413" s="5">
        <v>12.026666666666671</v>
      </c>
      <c r="T2413" s="5">
        <v>57.728000000000016</v>
      </c>
      <c r="U2413">
        <v>0.4</v>
      </c>
      <c r="V2413" s="5">
        <v>-24.32</v>
      </c>
      <c r="W2413" t="s">
        <v>41</v>
      </c>
      <c r="X2413" s="3">
        <v>41366</v>
      </c>
      <c r="Y2413" s="3">
        <v>41366</v>
      </c>
      <c r="Z2413">
        <v>5</v>
      </c>
      <c r="AA2413" t="s">
        <v>8400</v>
      </c>
      <c r="AB2413">
        <f t="shared" si="187"/>
        <v>0</v>
      </c>
      <c r="AC2413" t="str">
        <f t="shared" si="185"/>
        <v>Thursday</v>
      </c>
      <c r="AD2413" s="5">
        <v>4.1539999999999999</v>
      </c>
      <c r="AE2413">
        <v>2013</v>
      </c>
      <c r="AF2413">
        <v>13</v>
      </c>
      <c r="AG2413" s="14">
        <f t="shared" si="186"/>
        <v>-0.42128603104212847</v>
      </c>
      <c r="AH2413">
        <f t="shared" si="188"/>
        <v>0</v>
      </c>
      <c r="AI2413" t="str">
        <f t="shared" si="189"/>
        <v xml:space="preserve"> </v>
      </c>
    </row>
    <row r="2414" spans="1:35" x14ac:dyDescent="0.35">
      <c r="A2414">
        <v>2413</v>
      </c>
      <c r="B2414" t="s">
        <v>2121</v>
      </c>
      <c r="C2414" t="s">
        <v>2122</v>
      </c>
      <c r="D2414" t="s">
        <v>29</v>
      </c>
      <c r="E2414" t="s">
        <v>44</v>
      </c>
      <c r="F2414" t="s">
        <v>502</v>
      </c>
      <c r="G2414" t="s">
        <v>503</v>
      </c>
      <c r="H2414" t="s">
        <v>503</v>
      </c>
      <c r="I2414" t="s">
        <v>34</v>
      </c>
      <c r="J2414" t="s">
        <v>5536</v>
      </c>
      <c r="K2414" s="3">
        <v>41361</v>
      </c>
      <c r="L2414" t="s">
        <v>36</v>
      </c>
      <c r="M2414" t="s">
        <v>5539</v>
      </c>
      <c r="N2414" t="s">
        <v>5540</v>
      </c>
      <c r="O2414" t="s">
        <v>72</v>
      </c>
      <c r="P2414" t="s">
        <v>79</v>
      </c>
      <c r="Q2414">
        <v>6</v>
      </c>
      <c r="R2414" s="5">
        <v>20.360533333333333</v>
      </c>
      <c r="S2414" s="5">
        <v>23.187555555555559</v>
      </c>
      <c r="T2414" s="5">
        <v>83.475200000000001</v>
      </c>
      <c r="U2414">
        <v>0.4</v>
      </c>
      <c r="V2414" s="5">
        <v>-38.688000000000002</v>
      </c>
      <c r="W2414" t="s">
        <v>41</v>
      </c>
      <c r="X2414" s="3">
        <v>41366</v>
      </c>
      <c r="Y2414" s="3">
        <v>41367</v>
      </c>
      <c r="Z2414">
        <v>6</v>
      </c>
      <c r="AA2414" t="s">
        <v>8399</v>
      </c>
      <c r="AB2414">
        <f t="shared" si="187"/>
        <v>1</v>
      </c>
      <c r="AC2414" t="str">
        <f t="shared" si="185"/>
        <v>Thursday</v>
      </c>
      <c r="AD2414" s="5">
        <v>2.609</v>
      </c>
      <c r="AE2414">
        <v>2013</v>
      </c>
      <c r="AF2414">
        <v>13</v>
      </c>
      <c r="AG2414" s="14">
        <f t="shared" si="186"/>
        <v>-0.4634669937897723</v>
      </c>
      <c r="AH2414">
        <f t="shared" si="188"/>
        <v>1</v>
      </c>
      <c r="AI2414">
        <f t="shared" si="189"/>
        <v>1</v>
      </c>
    </row>
    <row r="2415" spans="1:35" x14ac:dyDescent="0.35">
      <c r="A2415">
        <v>2414</v>
      </c>
      <c r="B2415" t="s">
        <v>2121</v>
      </c>
      <c r="C2415" t="s">
        <v>2122</v>
      </c>
      <c r="D2415" t="s">
        <v>29</v>
      </c>
      <c r="E2415" t="s">
        <v>44</v>
      </c>
      <c r="F2415" t="s">
        <v>502</v>
      </c>
      <c r="G2415" t="s">
        <v>503</v>
      </c>
      <c r="H2415" t="s">
        <v>503</v>
      </c>
      <c r="I2415" t="s">
        <v>34</v>
      </c>
      <c r="J2415" t="s">
        <v>5536</v>
      </c>
      <c r="K2415" s="3">
        <v>41361</v>
      </c>
      <c r="L2415" t="s">
        <v>36</v>
      </c>
      <c r="M2415" t="s">
        <v>1415</v>
      </c>
      <c r="N2415" t="s">
        <v>1416</v>
      </c>
      <c r="O2415" t="s">
        <v>39</v>
      </c>
      <c r="P2415" t="s">
        <v>58</v>
      </c>
      <c r="Q2415">
        <v>2</v>
      </c>
      <c r="R2415" s="5">
        <v>4.1112000000000002</v>
      </c>
      <c r="S2415" s="5">
        <v>8.5839999999999996</v>
      </c>
      <c r="T2415" s="5">
        <v>5.1504000000000003</v>
      </c>
      <c r="U2415">
        <v>0.7</v>
      </c>
      <c r="V2415" s="5">
        <v>-3.0720000000000001</v>
      </c>
      <c r="W2415" t="s">
        <v>41</v>
      </c>
      <c r="X2415" s="3">
        <v>41366</v>
      </c>
      <c r="Y2415" s="3">
        <v>41369</v>
      </c>
      <c r="Z2415">
        <v>8</v>
      </c>
      <c r="AA2415" t="s">
        <v>8399</v>
      </c>
      <c r="AB2415">
        <f t="shared" si="187"/>
        <v>3</v>
      </c>
      <c r="AC2415" t="str">
        <f t="shared" si="185"/>
        <v>Thursday</v>
      </c>
      <c r="AD2415" s="5">
        <v>0.30399999999999999</v>
      </c>
      <c r="AE2415">
        <v>2013</v>
      </c>
      <c r="AF2415">
        <v>13</v>
      </c>
      <c r="AG2415" s="14">
        <f t="shared" si="186"/>
        <v>-0.5964585274930102</v>
      </c>
      <c r="AH2415">
        <f t="shared" si="188"/>
        <v>1</v>
      </c>
      <c r="AI2415">
        <f t="shared" si="189"/>
        <v>3</v>
      </c>
    </row>
    <row r="2416" spans="1:35" x14ac:dyDescent="0.35">
      <c r="A2416">
        <v>2415</v>
      </c>
      <c r="B2416" t="s">
        <v>2121</v>
      </c>
      <c r="C2416" t="s">
        <v>2122</v>
      </c>
      <c r="D2416" t="s">
        <v>29</v>
      </c>
      <c r="E2416" t="s">
        <v>44</v>
      </c>
      <c r="F2416" t="s">
        <v>502</v>
      </c>
      <c r="G2416" t="s">
        <v>503</v>
      </c>
      <c r="H2416" t="s">
        <v>503</v>
      </c>
      <c r="I2416" t="s">
        <v>34</v>
      </c>
      <c r="J2416" t="s">
        <v>5536</v>
      </c>
      <c r="K2416" s="3">
        <v>41361</v>
      </c>
      <c r="L2416" t="s">
        <v>36</v>
      </c>
      <c r="M2416" t="s">
        <v>5541</v>
      </c>
      <c r="N2416" t="s">
        <v>5542</v>
      </c>
      <c r="O2416" t="s">
        <v>39</v>
      </c>
      <c r="P2416" t="s">
        <v>64</v>
      </c>
      <c r="Q2416">
        <v>3</v>
      </c>
      <c r="R2416" s="5">
        <v>3.2466666666666666</v>
      </c>
      <c r="S2416" s="5">
        <v>5.9111111111111114</v>
      </c>
      <c r="T2416" s="5">
        <v>10.64</v>
      </c>
      <c r="U2416">
        <v>0.4</v>
      </c>
      <c r="V2416" s="5">
        <v>0.9</v>
      </c>
      <c r="W2416" t="s">
        <v>41</v>
      </c>
      <c r="X2416" s="3">
        <v>41366</v>
      </c>
      <c r="Y2416" s="3">
        <v>41366</v>
      </c>
      <c r="Z2416">
        <v>5</v>
      </c>
      <c r="AA2416" t="s">
        <v>8400</v>
      </c>
      <c r="AB2416">
        <f t="shared" si="187"/>
        <v>0</v>
      </c>
      <c r="AC2416" t="str">
        <f t="shared" si="185"/>
        <v>Thursday</v>
      </c>
      <c r="AD2416" s="5">
        <v>0.83399999999999996</v>
      </c>
      <c r="AE2416">
        <v>2013</v>
      </c>
      <c r="AF2416">
        <v>13</v>
      </c>
      <c r="AG2416" s="14">
        <f t="shared" si="186"/>
        <v>8.4586466165413529E-2</v>
      </c>
      <c r="AH2416">
        <f t="shared" si="188"/>
        <v>0</v>
      </c>
      <c r="AI2416" t="str">
        <f t="shared" si="189"/>
        <v xml:space="preserve"> </v>
      </c>
    </row>
    <row r="2417" spans="1:35" x14ac:dyDescent="0.35">
      <c r="A2417">
        <v>2416</v>
      </c>
      <c r="B2417" t="s">
        <v>2121</v>
      </c>
      <c r="C2417" t="s">
        <v>2122</v>
      </c>
      <c r="D2417" t="s">
        <v>29</v>
      </c>
      <c r="E2417" t="s">
        <v>44</v>
      </c>
      <c r="F2417" t="s">
        <v>502</v>
      </c>
      <c r="G2417" t="s">
        <v>503</v>
      </c>
      <c r="H2417" t="s">
        <v>503</v>
      </c>
      <c r="I2417" t="s">
        <v>34</v>
      </c>
      <c r="J2417" t="s">
        <v>5536</v>
      </c>
      <c r="K2417" s="3">
        <v>41361</v>
      </c>
      <c r="L2417" t="s">
        <v>36</v>
      </c>
      <c r="M2417" t="s">
        <v>3794</v>
      </c>
      <c r="N2417" t="s">
        <v>3795</v>
      </c>
      <c r="O2417" t="s">
        <v>51</v>
      </c>
      <c r="P2417" t="s">
        <v>55</v>
      </c>
      <c r="Q2417">
        <v>2</v>
      </c>
      <c r="R2417" s="5">
        <v>75.224800000000016</v>
      </c>
      <c r="S2417" s="5">
        <v>94.154666666666699</v>
      </c>
      <c r="T2417" s="5">
        <v>112.98560000000003</v>
      </c>
      <c r="U2417">
        <v>0.4</v>
      </c>
      <c r="V2417" s="5">
        <v>-37.463999999999999</v>
      </c>
      <c r="W2417" t="s">
        <v>41</v>
      </c>
      <c r="X2417" s="3">
        <v>41366</v>
      </c>
      <c r="Y2417" s="3">
        <v>41366</v>
      </c>
      <c r="Z2417">
        <v>5</v>
      </c>
      <c r="AA2417" t="s">
        <v>8400</v>
      </c>
      <c r="AB2417">
        <f t="shared" si="187"/>
        <v>0</v>
      </c>
      <c r="AC2417" t="str">
        <f t="shared" si="185"/>
        <v>Thursday</v>
      </c>
      <c r="AD2417" s="5">
        <v>5.6189999999999998</v>
      </c>
      <c r="AE2417">
        <v>2013</v>
      </c>
      <c r="AF2417">
        <v>13</v>
      </c>
      <c r="AG2417" s="14">
        <f t="shared" si="186"/>
        <v>-0.33158207771609821</v>
      </c>
      <c r="AH2417">
        <f t="shared" si="188"/>
        <v>0</v>
      </c>
      <c r="AI2417" t="str">
        <f t="shared" si="189"/>
        <v xml:space="preserve"> </v>
      </c>
    </row>
    <row r="2418" spans="1:35" x14ac:dyDescent="0.35">
      <c r="A2418">
        <v>2417</v>
      </c>
      <c r="B2418" t="s">
        <v>2248</v>
      </c>
      <c r="C2418" t="s">
        <v>2249</v>
      </c>
      <c r="D2418" t="s">
        <v>96</v>
      </c>
      <c r="E2418" t="s">
        <v>30</v>
      </c>
      <c r="F2418" t="s">
        <v>31</v>
      </c>
      <c r="G2418" t="s">
        <v>365</v>
      </c>
      <c r="H2418" t="s">
        <v>366</v>
      </c>
      <c r="I2418" t="s">
        <v>34</v>
      </c>
      <c r="J2418" t="s">
        <v>5543</v>
      </c>
      <c r="K2418" s="3">
        <v>41831</v>
      </c>
      <c r="L2418" t="s">
        <v>36</v>
      </c>
      <c r="M2418" t="s">
        <v>776</v>
      </c>
      <c r="N2418" t="s">
        <v>777</v>
      </c>
      <c r="O2418" t="s">
        <v>72</v>
      </c>
      <c r="P2418" t="s">
        <v>79</v>
      </c>
      <c r="Q2418">
        <v>3</v>
      </c>
      <c r="R2418" s="5">
        <v>20.420000000000002</v>
      </c>
      <c r="S2418" s="5">
        <v>28</v>
      </c>
      <c r="T2418" s="5">
        <v>84</v>
      </c>
      <c r="U2418">
        <v>0</v>
      </c>
      <c r="V2418" s="5">
        <v>22.74</v>
      </c>
      <c r="W2418" t="s">
        <v>41</v>
      </c>
      <c r="X2418" s="3">
        <v>41836</v>
      </c>
      <c r="Y2418" s="3">
        <v>41838</v>
      </c>
      <c r="Z2418">
        <v>7</v>
      </c>
      <c r="AA2418" t="s">
        <v>8399</v>
      </c>
      <c r="AB2418">
        <f t="shared" si="187"/>
        <v>2</v>
      </c>
      <c r="AC2418" t="str">
        <f t="shared" si="185"/>
        <v>Friday</v>
      </c>
      <c r="AD2418" s="5">
        <v>5.1280000000000001</v>
      </c>
      <c r="AE2418">
        <v>2014</v>
      </c>
      <c r="AF2418">
        <v>28</v>
      </c>
      <c r="AG2418" s="14">
        <f t="shared" si="186"/>
        <v>0.27071428571428569</v>
      </c>
      <c r="AH2418">
        <f t="shared" si="188"/>
        <v>1</v>
      </c>
      <c r="AI2418">
        <f t="shared" si="189"/>
        <v>2</v>
      </c>
    </row>
    <row r="2419" spans="1:35" x14ac:dyDescent="0.35">
      <c r="A2419">
        <v>2418</v>
      </c>
      <c r="B2419" t="s">
        <v>2344</v>
      </c>
      <c r="C2419" t="s">
        <v>2345</v>
      </c>
      <c r="D2419" t="s">
        <v>96</v>
      </c>
      <c r="E2419" t="s">
        <v>199</v>
      </c>
      <c r="F2419" t="s">
        <v>200</v>
      </c>
      <c r="G2419" t="s">
        <v>599</v>
      </c>
      <c r="H2419" t="s">
        <v>1932</v>
      </c>
      <c r="I2419" t="s">
        <v>34</v>
      </c>
      <c r="J2419" t="s">
        <v>5544</v>
      </c>
      <c r="K2419" s="3">
        <v>41536</v>
      </c>
      <c r="L2419" t="s">
        <v>36</v>
      </c>
      <c r="M2419" t="s">
        <v>3045</v>
      </c>
      <c r="N2419" t="s">
        <v>3046</v>
      </c>
      <c r="O2419" t="s">
        <v>51</v>
      </c>
      <c r="P2419" t="s">
        <v>93</v>
      </c>
      <c r="Q2419">
        <v>6</v>
      </c>
      <c r="R2419" s="5">
        <v>27.76</v>
      </c>
      <c r="S2419" s="5">
        <v>37</v>
      </c>
      <c r="T2419" s="5">
        <v>222</v>
      </c>
      <c r="U2419">
        <v>0</v>
      </c>
      <c r="V2419" s="5">
        <v>55.44</v>
      </c>
      <c r="W2419" t="s">
        <v>41</v>
      </c>
      <c r="X2419" s="3">
        <v>41541</v>
      </c>
      <c r="Y2419" s="3">
        <v>41543</v>
      </c>
      <c r="Z2419">
        <v>7</v>
      </c>
      <c r="AA2419" t="s">
        <v>8399</v>
      </c>
      <c r="AB2419">
        <f t="shared" si="187"/>
        <v>2</v>
      </c>
      <c r="AC2419" t="str">
        <f t="shared" si="185"/>
        <v>Thursday</v>
      </c>
      <c r="AD2419" s="5">
        <v>14.532999999999999</v>
      </c>
      <c r="AE2419">
        <v>2013</v>
      </c>
      <c r="AF2419">
        <v>38</v>
      </c>
      <c r="AG2419" s="14">
        <f t="shared" si="186"/>
        <v>0.24972972972972973</v>
      </c>
      <c r="AH2419">
        <f t="shared" si="188"/>
        <v>1</v>
      </c>
      <c r="AI2419">
        <f t="shared" si="189"/>
        <v>2</v>
      </c>
    </row>
    <row r="2420" spans="1:35" x14ac:dyDescent="0.35">
      <c r="A2420">
        <v>2419</v>
      </c>
      <c r="B2420" t="s">
        <v>1512</v>
      </c>
      <c r="C2420" t="s">
        <v>1513</v>
      </c>
      <c r="D2420" t="s">
        <v>112</v>
      </c>
      <c r="E2420" t="s">
        <v>30</v>
      </c>
      <c r="F2420" t="s">
        <v>31</v>
      </c>
      <c r="G2420" t="s">
        <v>150</v>
      </c>
      <c r="H2420" t="s">
        <v>151</v>
      </c>
      <c r="I2420" t="s">
        <v>34</v>
      </c>
      <c r="J2420" t="s">
        <v>5545</v>
      </c>
      <c r="K2420" s="3">
        <v>41645</v>
      </c>
      <c r="L2420" t="s">
        <v>136</v>
      </c>
      <c r="M2420" t="s">
        <v>2115</v>
      </c>
      <c r="N2420" t="s">
        <v>2116</v>
      </c>
      <c r="O2420" t="s">
        <v>39</v>
      </c>
      <c r="P2420" t="s">
        <v>165</v>
      </c>
      <c r="Q2420">
        <v>7</v>
      </c>
      <c r="R2420" s="5">
        <v>5.8400000000000007</v>
      </c>
      <c r="S2420" s="5">
        <v>11</v>
      </c>
      <c r="T2420" s="5">
        <v>77</v>
      </c>
      <c r="U2420">
        <v>0</v>
      </c>
      <c r="V2420" s="5">
        <v>36.119999999999997</v>
      </c>
      <c r="W2420" t="s">
        <v>139</v>
      </c>
      <c r="X2420" s="3">
        <v>41648</v>
      </c>
      <c r="Y2420" s="3">
        <v>41650</v>
      </c>
      <c r="Z2420">
        <v>5</v>
      </c>
      <c r="AA2420" t="s">
        <v>8399</v>
      </c>
      <c r="AB2420">
        <f t="shared" si="187"/>
        <v>2</v>
      </c>
      <c r="AC2420" t="str">
        <f t="shared" si="185"/>
        <v>Monday</v>
      </c>
      <c r="AD2420" s="5">
        <v>11.879</v>
      </c>
      <c r="AE2420">
        <v>2014</v>
      </c>
      <c r="AF2420">
        <v>2</v>
      </c>
      <c r="AG2420" s="14">
        <f t="shared" si="186"/>
        <v>0.46909090909090906</v>
      </c>
      <c r="AH2420">
        <f t="shared" si="188"/>
        <v>1</v>
      </c>
      <c r="AI2420">
        <f t="shared" si="189"/>
        <v>2</v>
      </c>
    </row>
    <row r="2421" spans="1:35" x14ac:dyDescent="0.35">
      <c r="A2421">
        <v>2420</v>
      </c>
      <c r="B2421" t="s">
        <v>1657</v>
      </c>
      <c r="C2421" t="s">
        <v>1658</v>
      </c>
      <c r="D2421" t="s">
        <v>96</v>
      </c>
      <c r="E2421" t="s">
        <v>199</v>
      </c>
      <c r="F2421" t="s">
        <v>212</v>
      </c>
      <c r="G2421" t="s">
        <v>245</v>
      </c>
      <c r="H2421" t="s">
        <v>245</v>
      </c>
      <c r="I2421" t="s">
        <v>34</v>
      </c>
      <c r="J2421" t="s">
        <v>5546</v>
      </c>
      <c r="K2421" s="3">
        <v>41870</v>
      </c>
      <c r="L2421" t="s">
        <v>136</v>
      </c>
      <c r="M2421" t="s">
        <v>5547</v>
      </c>
      <c r="N2421" t="s">
        <v>5548</v>
      </c>
      <c r="O2421" t="s">
        <v>39</v>
      </c>
      <c r="P2421" t="s">
        <v>165</v>
      </c>
      <c r="Q2421">
        <v>3</v>
      </c>
      <c r="R2421" s="5">
        <v>9.0549333333333344</v>
      </c>
      <c r="S2421" s="5">
        <v>11.60866666666667</v>
      </c>
      <c r="T2421" s="5">
        <v>27.860800000000008</v>
      </c>
      <c r="U2421">
        <v>0.2</v>
      </c>
      <c r="V2421" s="5">
        <v>0.69599999999999995</v>
      </c>
      <c r="W2421" t="s">
        <v>155</v>
      </c>
      <c r="X2421" s="3">
        <v>41872</v>
      </c>
      <c r="Y2421" s="3">
        <v>41872</v>
      </c>
      <c r="Z2421">
        <v>2</v>
      </c>
      <c r="AA2421" t="s">
        <v>8400</v>
      </c>
      <c r="AB2421">
        <f t="shared" si="187"/>
        <v>0</v>
      </c>
      <c r="AC2421" t="str">
        <f t="shared" si="185"/>
        <v>Tuesday</v>
      </c>
      <c r="AD2421" s="5">
        <v>3.073</v>
      </c>
      <c r="AE2421">
        <v>2014</v>
      </c>
      <c r="AF2421">
        <v>34</v>
      </c>
      <c r="AG2421" s="14">
        <f t="shared" si="186"/>
        <v>2.4981335783609938E-2</v>
      </c>
      <c r="AH2421">
        <f t="shared" si="188"/>
        <v>0</v>
      </c>
      <c r="AI2421" t="str">
        <f t="shared" si="189"/>
        <v xml:space="preserve"> </v>
      </c>
    </row>
    <row r="2422" spans="1:35" x14ac:dyDescent="0.35">
      <c r="A2422">
        <v>2421</v>
      </c>
      <c r="B2422" t="s">
        <v>1657</v>
      </c>
      <c r="C2422" t="s">
        <v>1658</v>
      </c>
      <c r="D2422" t="s">
        <v>96</v>
      </c>
      <c r="E2422" t="s">
        <v>199</v>
      </c>
      <c r="F2422" t="s">
        <v>212</v>
      </c>
      <c r="G2422" t="s">
        <v>245</v>
      </c>
      <c r="H2422" t="s">
        <v>245</v>
      </c>
      <c r="I2422" t="s">
        <v>34</v>
      </c>
      <c r="J2422" t="s">
        <v>5546</v>
      </c>
      <c r="K2422" s="3">
        <v>41870</v>
      </c>
      <c r="L2422" t="s">
        <v>136</v>
      </c>
      <c r="M2422" t="s">
        <v>3645</v>
      </c>
      <c r="N2422" t="s">
        <v>2584</v>
      </c>
      <c r="O2422" t="s">
        <v>39</v>
      </c>
      <c r="P2422" t="s">
        <v>76</v>
      </c>
      <c r="Q2422">
        <v>6</v>
      </c>
      <c r="R2422" s="5">
        <v>10.405599999999998</v>
      </c>
      <c r="S2422" s="5">
        <v>17.271999999999998</v>
      </c>
      <c r="T2422" s="5">
        <v>82.905599999999993</v>
      </c>
      <c r="U2422">
        <v>0.2</v>
      </c>
      <c r="V2422" s="5">
        <v>20.472000000000001</v>
      </c>
      <c r="W2422" t="s">
        <v>155</v>
      </c>
      <c r="X2422" s="3">
        <v>41872</v>
      </c>
      <c r="Y2422" s="3">
        <v>41872</v>
      </c>
      <c r="Z2422">
        <v>2</v>
      </c>
      <c r="AA2422" t="s">
        <v>8400</v>
      </c>
      <c r="AB2422">
        <f t="shared" si="187"/>
        <v>0</v>
      </c>
      <c r="AC2422" t="str">
        <f t="shared" si="185"/>
        <v>Tuesday</v>
      </c>
      <c r="AD2422" s="5">
        <v>15.952999999999999</v>
      </c>
      <c r="AE2422">
        <v>2014</v>
      </c>
      <c r="AF2422">
        <v>34</v>
      </c>
      <c r="AG2422" s="14">
        <f t="shared" si="186"/>
        <v>0.24693144974525247</v>
      </c>
      <c r="AH2422">
        <f t="shared" si="188"/>
        <v>0</v>
      </c>
      <c r="AI2422" t="str">
        <f t="shared" si="189"/>
        <v xml:space="preserve"> </v>
      </c>
    </row>
    <row r="2423" spans="1:35" x14ac:dyDescent="0.35">
      <c r="A2423">
        <v>2422</v>
      </c>
      <c r="B2423" t="s">
        <v>1657</v>
      </c>
      <c r="C2423" t="s">
        <v>1658</v>
      </c>
      <c r="D2423" t="s">
        <v>96</v>
      </c>
      <c r="E2423" t="s">
        <v>199</v>
      </c>
      <c r="F2423" t="s">
        <v>212</v>
      </c>
      <c r="G2423" t="s">
        <v>245</v>
      </c>
      <c r="H2423" t="s">
        <v>245</v>
      </c>
      <c r="I2423" t="s">
        <v>34</v>
      </c>
      <c r="J2423" t="s">
        <v>5546</v>
      </c>
      <c r="K2423" s="3">
        <v>41870</v>
      </c>
      <c r="L2423" t="s">
        <v>136</v>
      </c>
      <c r="M2423" t="s">
        <v>1970</v>
      </c>
      <c r="N2423" t="s">
        <v>1971</v>
      </c>
      <c r="O2423" t="s">
        <v>51</v>
      </c>
      <c r="P2423" t="s">
        <v>93</v>
      </c>
      <c r="Q2423">
        <v>2</v>
      </c>
      <c r="R2423" s="5">
        <v>77.114400000000003</v>
      </c>
      <c r="S2423" s="5">
        <v>98.878</v>
      </c>
      <c r="T2423" s="5">
        <v>158.20480000000001</v>
      </c>
      <c r="U2423">
        <v>0.2</v>
      </c>
      <c r="V2423" s="5">
        <v>3.976</v>
      </c>
      <c r="W2423" t="s">
        <v>155</v>
      </c>
      <c r="X2423" s="3">
        <v>41872</v>
      </c>
      <c r="Y2423" s="3">
        <v>41872</v>
      </c>
      <c r="Z2423">
        <v>2</v>
      </c>
      <c r="AA2423" t="s">
        <v>8400</v>
      </c>
      <c r="AB2423">
        <f t="shared" si="187"/>
        <v>0</v>
      </c>
      <c r="AC2423" t="str">
        <f t="shared" si="185"/>
        <v>Tuesday</v>
      </c>
      <c r="AD2423" s="5">
        <v>26.012</v>
      </c>
      <c r="AE2423">
        <v>2014</v>
      </c>
      <c r="AF2423">
        <v>34</v>
      </c>
      <c r="AG2423" s="14">
        <f t="shared" si="186"/>
        <v>2.513198082485487E-2</v>
      </c>
      <c r="AH2423">
        <f t="shared" si="188"/>
        <v>0</v>
      </c>
      <c r="AI2423" t="str">
        <f t="shared" si="189"/>
        <v xml:space="preserve"> </v>
      </c>
    </row>
    <row r="2424" spans="1:35" x14ac:dyDescent="0.35">
      <c r="A2424">
        <v>2423</v>
      </c>
      <c r="B2424" t="s">
        <v>1000</v>
      </c>
      <c r="C2424" t="s">
        <v>1001</v>
      </c>
      <c r="D2424" t="s">
        <v>112</v>
      </c>
      <c r="E2424" t="s">
        <v>44</v>
      </c>
      <c r="F2424" t="s">
        <v>67</v>
      </c>
      <c r="G2424" t="s">
        <v>68</v>
      </c>
      <c r="H2424" t="s">
        <v>68</v>
      </c>
      <c r="I2424" t="s">
        <v>34</v>
      </c>
      <c r="J2424" t="s">
        <v>5549</v>
      </c>
      <c r="K2424" s="3">
        <v>41468</v>
      </c>
      <c r="L2424" t="s">
        <v>136</v>
      </c>
      <c r="M2424" t="s">
        <v>372</v>
      </c>
      <c r="N2424" t="s">
        <v>373</v>
      </c>
      <c r="O2424" t="s">
        <v>39</v>
      </c>
      <c r="P2424" t="s">
        <v>58</v>
      </c>
      <c r="Q2424">
        <v>7</v>
      </c>
      <c r="R2424" s="5">
        <v>2.4685714285714289</v>
      </c>
      <c r="S2424" s="5">
        <v>4.4285714285714288</v>
      </c>
      <c r="T2424" s="5">
        <v>31</v>
      </c>
      <c r="U2424">
        <v>0</v>
      </c>
      <c r="V2424" s="5">
        <v>13.72</v>
      </c>
      <c r="W2424" t="s">
        <v>41</v>
      </c>
      <c r="X2424" s="3">
        <v>41473</v>
      </c>
      <c r="Y2424" s="3">
        <v>41473</v>
      </c>
      <c r="Z2424">
        <v>5</v>
      </c>
      <c r="AA2424" t="s">
        <v>8400</v>
      </c>
      <c r="AB2424">
        <f t="shared" si="187"/>
        <v>0</v>
      </c>
      <c r="AC2424" t="str">
        <f t="shared" si="185"/>
        <v>Saturday</v>
      </c>
      <c r="AD2424" s="5">
        <v>3.9820000000000002</v>
      </c>
      <c r="AE2424">
        <v>2013</v>
      </c>
      <c r="AF2424">
        <v>28</v>
      </c>
      <c r="AG2424" s="14">
        <f t="shared" si="186"/>
        <v>0.44258064516129036</v>
      </c>
      <c r="AH2424">
        <f t="shared" si="188"/>
        <v>0</v>
      </c>
      <c r="AI2424" t="str">
        <f t="shared" si="189"/>
        <v xml:space="preserve"> </v>
      </c>
    </row>
    <row r="2425" spans="1:35" x14ac:dyDescent="0.35">
      <c r="A2425">
        <v>2424</v>
      </c>
      <c r="B2425" t="s">
        <v>1000</v>
      </c>
      <c r="C2425" t="s">
        <v>1001</v>
      </c>
      <c r="D2425" t="s">
        <v>112</v>
      </c>
      <c r="E2425" t="s">
        <v>44</v>
      </c>
      <c r="F2425" t="s">
        <v>67</v>
      </c>
      <c r="G2425" t="s">
        <v>68</v>
      </c>
      <c r="H2425" t="s">
        <v>68</v>
      </c>
      <c r="I2425" t="s">
        <v>34</v>
      </c>
      <c r="J2425" t="s">
        <v>5549</v>
      </c>
      <c r="K2425" s="3">
        <v>41468</v>
      </c>
      <c r="L2425" t="s">
        <v>136</v>
      </c>
      <c r="M2425" t="s">
        <v>1595</v>
      </c>
      <c r="N2425" t="s">
        <v>1596</v>
      </c>
      <c r="O2425" t="s">
        <v>39</v>
      </c>
      <c r="P2425" t="s">
        <v>58</v>
      </c>
      <c r="Q2425">
        <v>4</v>
      </c>
      <c r="R2425" s="5">
        <v>6.77</v>
      </c>
      <c r="S2425" s="5">
        <v>7.75</v>
      </c>
      <c r="T2425" s="5">
        <v>31</v>
      </c>
      <c r="U2425">
        <v>0</v>
      </c>
      <c r="V2425" s="5">
        <v>3.92</v>
      </c>
      <c r="W2425" t="s">
        <v>41</v>
      </c>
      <c r="X2425" s="3">
        <v>41473</v>
      </c>
      <c r="Y2425" s="3">
        <v>41473</v>
      </c>
      <c r="Z2425">
        <v>5</v>
      </c>
      <c r="AA2425" t="s">
        <v>8400</v>
      </c>
      <c r="AB2425">
        <f t="shared" si="187"/>
        <v>0</v>
      </c>
      <c r="AC2425" t="str">
        <f t="shared" si="185"/>
        <v>Saturday</v>
      </c>
      <c r="AD2425" s="5">
        <v>3.4990000000000001</v>
      </c>
      <c r="AE2425">
        <v>2013</v>
      </c>
      <c r="AF2425">
        <v>28</v>
      </c>
      <c r="AG2425" s="14">
        <f t="shared" si="186"/>
        <v>0.12645161290322579</v>
      </c>
      <c r="AH2425">
        <f t="shared" si="188"/>
        <v>0</v>
      </c>
      <c r="AI2425" t="str">
        <f t="shared" si="189"/>
        <v xml:space="preserve"> </v>
      </c>
    </row>
    <row r="2426" spans="1:35" x14ac:dyDescent="0.35">
      <c r="A2426">
        <v>2425</v>
      </c>
      <c r="B2426" t="s">
        <v>1938</v>
      </c>
      <c r="C2426" t="s">
        <v>1939</v>
      </c>
      <c r="D2426" t="s">
        <v>112</v>
      </c>
      <c r="E2426" t="s">
        <v>199</v>
      </c>
      <c r="F2426" t="s">
        <v>212</v>
      </c>
      <c r="G2426" t="s">
        <v>245</v>
      </c>
      <c r="H2426" t="s">
        <v>245</v>
      </c>
      <c r="I2426" t="s">
        <v>34</v>
      </c>
      <c r="J2426" t="s">
        <v>5550</v>
      </c>
      <c r="K2426" s="3">
        <v>41716</v>
      </c>
      <c r="L2426" t="s">
        <v>136</v>
      </c>
      <c r="M2426" t="s">
        <v>4513</v>
      </c>
      <c r="N2426" t="s">
        <v>1120</v>
      </c>
      <c r="O2426" t="s">
        <v>51</v>
      </c>
      <c r="P2426" t="s">
        <v>93</v>
      </c>
      <c r="Q2426">
        <v>5</v>
      </c>
      <c r="R2426" s="5">
        <v>253.52960000000002</v>
      </c>
      <c r="S2426" s="5">
        <v>305.52699999999999</v>
      </c>
      <c r="T2426" s="5">
        <v>1222.1079999999999</v>
      </c>
      <c r="U2426">
        <v>0.2</v>
      </c>
      <c r="V2426" s="5">
        <v>-45.54</v>
      </c>
      <c r="W2426" t="s">
        <v>41</v>
      </c>
      <c r="X2426" s="3">
        <v>41721</v>
      </c>
      <c r="Y2426" s="3">
        <v>41722</v>
      </c>
      <c r="Z2426">
        <v>6</v>
      </c>
      <c r="AA2426" t="s">
        <v>8399</v>
      </c>
      <c r="AB2426">
        <f t="shared" si="187"/>
        <v>1</v>
      </c>
      <c r="AC2426" t="str">
        <f t="shared" si="185"/>
        <v>Tuesday</v>
      </c>
      <c r="AD2426" s="5">
        <v>199.98599999999999</v>
      </c>
      <c r="AE2426">
        <v>2014</v>
      </c>
      <c r="AF2426">
        <v>12</v>
      </c>
      <c r="AG2426" s="14">
        <f t="shared" si="186"/>
        <v>-3.7263482441813656E-2</v>
      </c>
      <c r="AH2426">
        <f t="shared" si="188"/>
        <v>1</v>
      </c>
      <c r="AI2426">
        <f t="shared" si="189"/>
        <v>1</v>
      </c>
    </row>
    <row r="2427" spans="1:35" x14ac:dyDescent="0.35">
      <c r="A2427">
        <v>2426</v>
      </c>
      <c r="B2427" t="s">
        <v>1938</v>
      </c>
      <c r="C2427" t="s">
        <v>1939</v>
      </c>
      <c r="D2427" t="s">
        <v>112</v>
      </c>
      <c r="E2427" t="s">
        <v>199</v>
      </c>
      <c r="F2427" t="s">
        <v>212</v>
      </c>
      <c r="G2427" t="s">
        <v>245</v>
      </c>
      <c r="H2427" t="s">
        <v>245</v>
      </c>
      <c r="I2427" t="s">
        <v>34</v>
      </c>
      <c r="J2427" t="s">
        <v>5550</v>
      </c>
      <c r="K2427" s="3">
        <v>41716</v>
      </c>
      <c r="L2427" t="s">
        <v>136</v>
      </c>
      <c r="M2427" t="s">
        <v>2378</v>
      </c>
      <c r="N2427" t="s">
        <v>2379</v>
      </c>
      <c r="O2427" t="s">
        <v>39</v>
      </c>
      <c r="P2427" t="s">
        <v>58</v>
      </c>
      <c r="Q2427">
        <v>3</v>
      </c>
      <c r="R2427" s="5">
        <v>9.5840000000000014</v>
      </c>
      <c r="S2427" s="5">
        <v>10.33</v>
      </c>
      <c r="T2427" s="5">
        <v>24.792000000000002</v>
      </c>
      <c r="U2427">
        <v>0.2</v>
      </c>
      <c r="V2427" s="5">
        <v>-3.96</v>
      </c>
      <c r="W2427" t="s">
        <v>41</v>
      </c>
      <c r="X2427" s="3">
        <v>41721</v>
      </c>
      <c r="Y2427" s="3">
        <v>41724</v>
      </c>
      <c r="Z2427">
        <v>8</v>
      </c>
      <c r="AA2427" t="s">
        <v>8399</v>
      </c>
      <c r="AB2427">
        <f t="shared" si="187"/>
        <v>3</v>
      </c>
      <c r="AC2427" t="str">
        <f t="shared" si="185"/>
        <v>Tuesday</v>
      </c>
      <c r="AD2427" s="5">
        <v>2.5030000000000001</v>
      </c>
      <c r="AE2427">
        <v>2014</v>
      </c>
      <c r="AF2427">
        <v>12</v>
      </c>
      <c r="AG2427" s="14">
        <f t="shared" si="186"/>
        <v>-0.15972894482090996</v>
      </c>
      <c r="AH2427">
        <f t="shared" si="188"/>
        <v>1</v>
      </c>
      <c r="AI2427">
        <f t="shared" si="189"/>
        <v>3</v>
      </c>
    </row>
    <row r="2428" spans="1:35" x14ac:dyDescent="0.35">
      <c r="A2428">
        <v>2427</v>
      </c>
      <c r="B2428" t="s">
        <v>3896</v>
      </c>
      <c r="C2428" t="s">
        <v>3897</v>
      </c>
      <c r="D2428" t="s">
        <v>96</v>
      </c>
      <c r="E2428" t="s">
        <v>30</v>
      </c>
      <c r="F2428" t="s">
        <v>31</v>
      </c>
      <c r="G2428" t="s">
        <v>767</v>
      </c>
      <c r="H2428" t="s">
        <v>768</v>
      </c>
      <c r="I2428" t="s">
        <v>34</v>
      </c>
      <c r="J2428" t="s">
        <v>5551</v>
      </c>
      <c r="K2428" s="3">
        <v>41545</v>
      </c>
      <c r="L2428" t="s">
        <v>136</v>
      </c>
      <c r="M2428" t="s">
        <v>5552</v>
      </c>
      <c r="N2428" t="s">
        <v>5553</v>
      </c>
      <c r="O2428" t="s">
        <v>72</v>
      </c>
      <c r="P2428" t="s">
        <v>79</v>
      </c>
      <c r="Q2428">
        <v>7</v>
      </c>
      <c r="R2428" s="5">
        <v>41.08</v>
      </c>
      <c r="S2428" s="5">
        <v>76</v>
      </c>
      <c r="T2428" s="5">
        <v>532</v>
      </c>
      <c r="U2428">
        <v>0</v>
      </c>
      <c r="V2428" s="5">
        <v>244.44</v>
      </c>
      <c r="W2428" t="s">
        <v>155</v>
      </c>
      <c r="X2428" s="3">
        <v>41547</v>
      </c>
      <c r="Y2428" s="3">
        <v>41547</v>
      </c>
      <c r="Z2428">
        <v>2</v>
      </c>
      <c r="AA2428" t="s">
        <v>8400</v>
      </c>
      <c r="AB2428">
        <f t="shared" si="187"/>
        <v>0</v>
      </c>
      <c r="AC2428" t="str">
        <f t="shared" si="185"/>
        <v>Saturday</v>
      </c>
      <c r="AD2428" s="5">
        <v>49.198999999999998</v>
      </c>
      <c r="AE2428">
        <v>2013</v>
      </c>
      <c r="AF2428">
        <v>39</v>
      </c>
      <c r="AG2428" s="14">
        <f t="shared" si="186"/>
        <v>0.45947368421052631</v>
      </c>
      <c r="AH2428">
        <f t="shared" si="188"/>
        <v>0</v>
      </c>
      <c r="AI2428" t="str">
        <f t="shared" si="189"/>
        <v xml:space="preserve"> </v>
      </c>
    </row>
    <row r="2429" spans="1:35" x14ac:dyDescent="0.35">
      <c r="A2429">
        <v>2428</v>
      </c>
      <c r="B2429" t="s">
        <v>285</v>
      </c>
      <c r="C2429" t="s">
        <v>286</v>
      </c>
      <c r="D2429" t="s">
        <v>29</v>
      </c>
      <c r="E2429" t="s">
        <v>84</v>
      </c>
      <c r="F2429" t="s">
        <v>740</v>
      </c>
      <c r="G2429" t="s">
        <v>741</v>
      </c>
      <c r="H2429" t="s">
        <v>1172</v>
      </c>
      <c r="I2429" t="s">
        <v>34</v>
      </c>
      <c r="J2429" t="s">
        <v>5554</v>
      </c>
      <c r="K2429" s="3">
        <v>41514</v>
      </c>
      <c r="L2429" t="s">
        <v>36</v>
      </c>
      <c r="M2429" t="s">
        <v>782</v>
      </c>
      <c r="N2429" t="s">
        <v>783</v>
      </c>
      <c r="O2429" t="s">
        <v>39</v>
      </c>
      <c r="P2429" t="s">
        <v>58</v>
      </c>
      <c r="Q2429">
        <v>1</v>
      </c>
      <c r="R2429" s="5">
        <v>29.02</v>
      </c>
      <c r="S2429" s="5">
        <v>33</v>
      </c>
      <c r="T2429" s="5">
        <v>33</v>
      </c>
      <c r="U2429">
        <v>0</v>
      </c>
      <c r="V2429" s="5">
        <v>3.98</v>
      </c>
      <c r="W2429" t="s">
        <v>41</v>
      </c>
      <c r="X2429" s="3">
        <v>41519</v>
      </c>
      <c r="Y2429" s="3">
        <v>41522</v>
      </c>
      <c r="Z2429">
        <v>8</v>
      </c>
      <c r="AA2429" t="s">
        <v>8399</v>
      </c>
      <c r="AB2429">
        <f t="shared" si="187"/>
        <v>3</v>
      </c>
      <c r="AC2429" t="str">
        <f t="shared" si="185"/>
        <v>Wednesday</v>
      </c>
      <c r="AD2429" s="5">
        <v>2.7130000000000001</v>
      </c>
      <c r="AE2429">
        <v>2013</v>
      </c>
      <c r="AF2429">
        <v>35</v>
      </c>
      <c r="AG2429" s="14">
        <f t="shared" si="186"/>
        <v>0.12060606060606061</v>
      </c>
      <c r="AH2429">
        <f t="shared" si="188"/>
        <v>1</v>
      </c>
      <c r="AI2429">
        <f t="shared" si="189"/>
        <v>3</v>
      </c>
    </row>
    <row r="2430" spans="1:35" x14ac:dyDescent="0.35">
      <c r="A2430">
        <v>2429</v>
      </c>
      <c r="B2430" t="s">
        <v>285</v>
      </c>
      <c r="C2430" t="s">
        <v>286</v>
      </c>
      <c r="D2430" t="s">
        <v>29</v>
      </c>
      <c r="E2430" t="s">
        <v>84</v>
      </c>
      <c r="F2430" t="s">
        <v>740</v>
      </c>
      <c r="G2430" t="s">
        <v>741</v>
      </c>
      <c r="H2430" t="s">
        <v>1172</v>
      </c>
      <c r="I2430" t="s">
        <v>34</v>
      </c>
      <c r="J2430" t="s">
        <v>5554</v>
      </c>
      <c r="K2430" s="3">
        <v>41514</v>
      </c>
      <c r="L2430" t="s">
        <v>36</v>
      </c>
      <c r="M2430" t="s">
        <v>3511</v>
      </c>
      <c r="N2430" t="s">
        <v>3512</v>
      </c>
      <c r="O2430" t="s">
        <v>51</v>
      </c>
      <c r="P2430" t="s">
        <v>93</v>
      </c>
      <c r="Q2430">
        <v>4</v>
      </c>
      <c r="R2430" s="5">
        <v>72.56</v>
      </c>
      <c r="S2430" s="5">
        <v>88.5</v>
      </c>
      <c r="T2430" s="5">
        <v>354</v>
      </c>
      <c r="U2430">
        <v>0</v>
      </c>
      <c r="V2430" s="5">
        <v>63.76</v>
      </c>
      <c r="W2430" t="s">
        <v>41</v>
      </c>
      <c r="X2430" s="3">
        <v>41519</v>
      </c>
      <c r="Y2430" s="3">
        <v>41519</v>
      </c>
      <c r="Z2430">
        <v>5</v>
      </c>
      <c r="AA2430" t="s">
        <v>8400</v>
      </c>
      <c r="AB2430">
        <f t="shared" si="187"/>
        <v>0</v>
      </c>
      <c r="AC2430" t="str">
        <f t="shared" si="185"/>
        <v>Wednesday</v>
      </c>
      <c r="AD2430" s="5">
        <v>25.588999999999999</v>
      </c>
      <c r="AE2430">
        <v>2013</v>
      </c>
      <c r="AF2430">
        <v>35</v>
      </c>
      <c r="AG2430" s="14">
        <f t="shared" si="186"/>
        <v>0.18011299435028247</v>
      </c>
      <c r="AH2430">
        <f t="shared" si="188"/>
        <v>0</v>
      </c>
      <c r="AI2430" t="str">
        <f t="shared" si="189"/>
        <v xml:space="preserve"> </v>
      </c>
    </row>
    <row r="2431" spans="1:35" x14ac:dyDescent="0.35">
      <c r="A2431">
        <v>2430</v>
      </c>
      <c r="B2431" t="s">
        <v>285</v>
      </c>
      <c r="C2431" t="s">
        <v>286</v>
      </c>
      <c r="D2431" t="s">
        <v>29</v>
      </c>
      <c r="E2431" t="s">
        <v>84</v>
      </c>
      <c r="F2431" t="s">
        <v>740</v>
      </c>
      <c r="G2431" t="s">
        <v>741</v>
      </c>
      <c r="H2431" t="s">
        <v>1172</v>
      </c>
      <c r="I2431" t="s">
        <v>34</v>
      </c>
      <c r="J2431" t="s">
        <v>5554</v>
      </c>
      <c r="K2431" s="3">
        <v>41514</v>
      </c>
      <c r="L2431" t="s">
        <v>36</v>
      </c>
      <c r="M2431" t="s">
        <v>1904</v>
      </c>
      <c r="N2431" t="s">
        <v>1905</v>
      </c>
      <c r="O2431" t="s">
        <v>39</v>
      </c>
      <c r="P2431" t="s">
        <v>58</v>
      </c>
      <c r="Q2431">
        <v>5</v>
      </c>
      <c r="R2431" s="5">
        <v>25.600000000000005</v>
      </c>
      <c r="S2431" s="5">
        <v>32.800000000000004</v>
      </c>
      <c r="T2431" s="5">
        <v>164.00000000000003</v>
      </c>
      <c r="U2431">
        <v>0</v>
      </c>
      <c r="V2431" s="5">
        <v>36</v>
      </c>
      <c r="W2431" t="s">
        <v>41</v>
      </c>
      <c r="X2431" s="3">
        <v>41519</v>
      </c>
      <c r="Y2431" s="3">
        <v>41519</v>
      </c>
      <c r="Z2431">
        <v>5</v>
      </c>
      <c r="AA2431" t="s">
        <v>8400</v>
      </c>
      <c r="AB2431">
        <f t="shared" si="187"/>
        <v>0</v>
      </c>
      <c r="AC2431" t="str">
        <f t="shared" si="185"/>
        <v>Wednesday</v>
      </c>
      <c r="AD2431" s="5">
        <v>7.8490000000000002</v>
      </c>
      <c r="AE2431">
        <v>2013</v>
      </c>
      <c r="AF2431">
        <v>35</v>
      </c>
      <c r="AG2431" s="14">
        <f t="shared" si="186"/>
        <v>0.21951219512195119</v>
      </c>
      <c r="AH2431">
        <f t="shared" si="188"/>
        <v>0</v>
      </c>
      <c r="AI2431" t="str">
        <f t="shared" si="189"/>
        <v xml:space="preserve"> </v>
      </c>
    </row>
    <row r="2432" spans="1:35" x14ac:dyDescent="0.35">
      <c r="A2432">
        <v>2431</v>
      </c>
      <c r="B2432" t="s">
        <v>285</v>
      </c>
      <c r="C2432" t="s">
        <v>286</v>
      </c>
      <c r="D2432" t="s">
        <v>29</v>
      </c>
      <c r="E2432" t="s">
        <v>84</v>
      </c>
      <c r="F2432" t="s">
        <v>740</v>
      </c>
      <c r="G2432" t="s">
        <v>741</v>
      </c>
      <c r="H2432" t="s">
        <v>1172</v>
      </c>
      <c r="I2432" t="s">
        <v>34</v>
      </c>
      <c r="J2432" t="s">
        <v>5554</v>
      </c>
      <c r="K2432" s="3">
        <v>41514</v>
      </c>
      <c r="L2432" t="s">
        <v>36</v>
      </c>
      <c r="M2432" t="s">
        <v>4389</v>
      </c>
      <c r="N2432" t="s">
        <v>4390</v>
      </c>
      <c r="O2432" t="s">
        <v>39</v>
      </c>
      <c r="P2432" t="s">
        <v>40</v>
      </c>
      <c r="Q2432">
        <v>2</v>
      </c>
      <c r="R2432" s="5">
        <v>5.84</v>
      </c>
      <c r="S2432" s="5">
        <v>7.5</v>
      </c>
      <c r="T2432" s="5">
        <v>15</v>
      </c>
      <c r="U2432">
        <v>0</v>
      </c>
      <c r="V2432" s="5">
        <v>3.32</v>
      </c>
      <c r="W2432" t="s">
        <v>41</v>
      </c>
      <c r="X2432" s="3">
        <v>41519</v>
      </c>
      <c r="Y2432" s="3">
        <v>41519</v>
      </c>
      <c r="Z2432">
        <v>5</v>
      </c>
      <c r="AA2432" t="s">
        <v>8400</v>
      </c>
      <c r="AB2432">
        <f t="shared" si="187"/>
        <v>0</v>
      </c>
      <c r="AC2432" t="str">
        <f t="shared" si="185"/>
        <v>Wednesday</v>
      </c>
      <c r="AD2432" s="5">
        <v>1.319</v>
      </c>
      <c r="AE2432">
        <v>2013</v>
      </c>
      <c r="AF2432">
        <v>35</v>
      </c>
      <c r="AG2432" s="14">
        <f t="shared" si="186"/>
        <v>0.22133333333333333</v>
      </c>
      <c r="AH2432">
        <f t="shared" si="188"/>
        <v>0</v>
      </c>
      <c r="AI2432" t="str">
        <f t="shared" si="189"/>
        <v xml:space="preserve"> </v>
      </c>
    </row>
    <row r="2433" spans="1:35" x14ac:dyDescent="0.35">
      <c r="A2433">
        <v>2432</v>
      </c>
      <c r="B2433" t="s">
        <v>285</v>
      </c>
      <c r="C2433" t="s">
        <v>286</v>
      </c>
      <c r="D2433" t="s">
        <v>29</v>
      </c>
      <c r="E2433" t="s">
        <v>84</v>
      </c>
      <c r="F2433" t="s">
        <v>740</v>
      </c>
      <c r="G2433" t="s">
        <v>741</v>
      </c>
      <c r="H2433" t="s">
        <v>1172</v>
      </c>
      <c r="I2433" t="s">
        <v>34</v>
      </c>
      <c r="J2433" t="s">
        <v>5554</v>
      </c>
      <c r="K2433" s="3">
        <v>41514</v>
      </c>
      <c r="L2433" t="s">
        <v>36</v>
      </c>
      <c r="M2433" t="s">
        <v>5555</v>
      </c>
      <c r="N2433" t="s">
        <v>5556</v>
      </c>
      <c r="O2433" t="s">
        <v>39</v>
      </c>
      <c r="P2433" t="s">
        <v>165</v>
      </c>
      <c r="Q2433">
        <v>6</v>
      </c>
      <c r="R2433" s="5">
        <v>90.093333333333305</v>
      </c>
      <c r="S2433" s="5">
        <v>93.833333333333314</v>
      </c>
      <c r="T2433" s="5">
        <v>562.99999999999989</v>
      </c>
      <c r="U2433">
        <v>0</v>
      </c>
      <c r="V2433" s="5">
        <v>22.44</v>
      </c>
      <c r="W2433" t="s">
        <v>41</v>
      </c>
      <c r="X2433" s="3">
        <v>41519</v>
      </c>
      <c r="Y2433" s="3">
        <v>41519</v>
      </c>
      <c r="Z2433">
        <v>5</v>
      </c>
      <c r="AA2433" t="s">
        <v>8400</v>
      </c>
      <c r="AB2433">
        <f t="shared" si="187"/>
        <v>0</v>
      </c>
      <c r="AC2433" t="str">
        <f t="shared" si="185"/>
        <v>Wednesday</v>
      </c>
      <c r="AD2433" s="5">
        <v>16.713999999999999</v>
      </c>
      <c r="AE2433">
        <v>2013</v>
      </c>
      <c r="AF2433">
        <v>35</v>
      </c>
      <c r="AG2433" s="14">
        <f t="shared" si="186"/>
        <v>3.9857904085257558E-2</v>
      </c>
      <c r="AH2433">
        <f t="shared" si="188"/>
        <v>0</v>
      </c>
      <c r="AI2433" t="str">
        <f t="shared" si="189"/>
        <v xml:space="preserve"> </v>
      </c>
    </row>
    <row r="2434" spans="1:35" x14ac:dyDescent="0.35">
      <c r="A2434">
        <v>2433</v>
      </c>
      <c r="B2434" t="s">
        <v>285</v>
      </c>
      <c r="C2434" t="s">
        <v>286</v>
      </c>
      <c r="D2434" t="s">
        <v>29</v>
      </c>
      <c r="E2434" t="s">
        <v>84</v>
      </c>
      <c r="F2434" t="s">
        <v>740</v>
      </c>
      <c r="G2434" t="s">
        <v>741</v>
      </c>
      <c r="H2434" t="s">
        <v>1172</v>
      </c>
      <c r="I2434" t="s">
        <v>34</v>
      </c>
      <c r="J2434" t="s">
        <v>5554</v>
      </c>
      <c r="K2434" s="3">
        <v>41514</v>
      </c>
      <c r="L2434" t="s">
        <v>36</v>
      </c>
      <c r="M2434" t="s">
        <v>3429</v>
      </c>
      <c r="N2434" t="s">
        <v>3430</v>
      </c>
      <c r="O2434" t="s">
        <v>72</v>
      </c>
      <c r="P2434" t="s">
        <v>79</v>
      </c>
      <c r="Q2434">
        <v>2</v>
      </c>
      <c r="R2434" s="5">
        <v>30.36</v>
      </c>
      <c r="S2434" s="5">
        <v>56</v>
      </c>
      <c r="T2434" s="5">
        <v>112</v>
      </c>
      <c r="U2434">
        <v>0</v>
      </c>
      <c r="V2434" s="5">
        <v>51.28</v>
      </c>
      <c r="W2434" t="s">
        <v>41</v>
      </c>
      <c r="X2434" s="3">
        <v>41519</v>
      </c>
      <c r="Y2434" s="3">
        <v>41519</v>
      </c>
      <c r="Z2434">
        <v>5</v>
      </c>
      <c r="AA2434" t="s">
        <v>8400</v>
      </c>
      <c r="AB2434">
        <f t="shared" si="187"/>
        <v>0</v>
      </c>
      <c r="AC2434" t="str">
        <f t="shared" ref="AC2434:AC2497" si="190">TEXT(K2434,"dddd")</f>
        <v>Wednesday</v>
      </c>
      <c r="AD2434" s="5">
        <v>5.0380000000000003</v>
      </c>
      <c r="AE2434">
        <v>2013</v>
      </c>
      <c r="AF2434">
        <v>35</v>
      </c>
      <c r="AG2434" s="14">
        <f t="shared" ref="AG2434:AG2497" si="191">V2434/T2434</f>
        <v>0.45785714285714285</v>
      </c>
      <c r="AH2434">
        <f t="shared" si="188"/>
        <v>0</v>
      </c>
      <c r="AI2434" t="str">
        <f t="shared" si="189"/>
        <v xml:space="preserve"> </v>
      </c>
    </row>
    <row r="2435" spans="1:35" x14ac:dyDescent="0.35">
      <c r="A2435">
        <v>2434</v>
      </c>
      <c r="B2435" t="s">
        <v>2313</v>
      </c>
      <c r="C2435" t="s">
        <v>2314</v>
      </c>
      <c r="D2435" t="s">
        <v>29</v>
      </c>
      <c r="E2435" t="s">
        <v>84</v>
      </c>
      <c r="F2435" t="s">
        <v>463</v>
      </c>
      <c r="G2435" t="s">
        <v>463</v>
      </c>
      <c r="H2435" t="s">
        <v>1076</v>
      </c>
      <c r="I2435" t="s">
        <v>34</v>
      </c>
      <c r="J2435" t="s">
        <v>5557</v>
      </c>
      <c r="K2435" s="3">
        <v>40833</v>
      </c>
      <c r="L2435" t="s">
        <v>98</v>
      </c>
      <c r="M2435" t="s">
        <v>3383</v>
      </c>
      <c r="N2435" t="s">
        <v>3384</v>
      </c>
      <c r="O2435" t="s">
        <v>72</v>
      </c>
      <c r="P2435" t="s">
        <v>178</v>
      </c>
      <c r="Q2435">
        <v>1</v>
      </c>
      <c r="R2435" s="5">
        <v>34</v>
      </c>
      <c r="S2435" s="5">
        <v>44</v>
      </c>
      <c r="T2435" s="5">
        <v>44</v>
      </c>
      <c r="U2435">
        <v>0</v>
      </c>
      <c r="V2435" s="5">
        <v>10</v>
      </c>
      <c r="W2435" t="s">
        <v>41</v>
      </c>
      <c r="X2435" s="3">
        <v>40838</v>
      </c>
      <c r="Y2435" s="3">
        <v>40838</v>
      </c>
      <c r="Z2435">
        <v>5</v>
      </c>
      <c r="AA2435" t="s">
        <v>8400</v>
      </c>
      <c r="AB2435">
        <f t="shared" ref="AB2435:AB2498" si="192">Y2435-X2435</f>
        <v>0</v>
      </c>
      <c r="AC2435" t="str">
        <f t="shared" si="190"/>
        <v>Monday</v>
      </c>
      <c r="AD2435" s="5">
        <v>3.7480000000000002</v>
      </c>
      <c r="AE2435">
        <v>2011</v>
      </c>
      <c r="AF2435">
        <v>43</v>
      </c>
      <c r="AG2435" s="14">
        <f t="shared" si="191"/>
        <v>0.22727272727272727</v>
      </c>
      <c r="AH2435">
        <f t="shared" ref="AH2435:AH2498" si="193">IF(AA2435 = "Late", 1, 0)</f>
        <v>0</v>
      </c>
      <c r="AI2435" t="str">
        <f t="shared" ref="AI2435:AI2498" si="194">IF(AB2435&gt;0, AB2435, " ")</f>
        <v xml:space="preserve"> </v>
      </c>
    </row>
    <row r="2436" spans="1:35" x14ac:dyDescent="0.35">
      <c r="A2436">
        <v>2435</v>
      </c>
      <c r="B2436" t="s">
        <v>2313</v>
      </c>
      <c r="C2436" t="s">
        <v>2314</v>
      </c>
      <c r="D2436" t="s">
        <v>29</v>
      </c>
      <c r="E2436" t="s">
        <v>84</v>
      </c>
      <c r="F2436" t="s">
        <v>463</v>
      </c>
      <c r="G2436" t="s">
        <v>463</v>
      </c>
      <c r="H2436" t="s">
        <v>1076</v>
      </c>
      <c r="I2436" t="s">
        <v>34</v>
      </c>
      <c r="J2436" t="s">
        <v>5557</v>
      </c>
      <c r="K2436" s="3">
        <v>40833</v>
      </c>
      <c r="L2436" t="s">
        <v>98</v>
      </c>
      <c r="M2436" t="s">
        <v>5558</v>
      </c>
      <c r="N2436" t="s">
        <v>5559</v>
      </c>
      <c r="O2436" t="s">
        <v>39</v>
      </c>
      <c r="P2436" t="s">
        <v>165</v>
      </c>
      <c r="Q2436">
        <v>2</v>
      </c>
      <c r="R2436" s="5">
        <v>38.5</v>
      </c>
      <c r="S2436" s="5">
        <v>38.5</v>
      </c>
      <c r="T2436" s="5">
        <v>77</v>
      </c>
      <c r="U2436">
        <v>0</v>
      </c>
      <c r="V2436" s="5">
        <v>0</v>
      </c>
      <c r="W2436" t="s">
        <v>41</v>
      </c>
      <c r="X2436" s="3">
        <v>40838</v>
      </c>
      <c r="Y2436" s="3">
        <v>40838</v>
      </c>
      <c r="Z2436">
        <v>5</v>
      </c>
      <c r="AA2436" t="s">
        <v>8400</v>
      </c>
      <c r="AB2436">
        <f t="shared" si="192"/>
        <v>0</v>
      </c>
      <c r="AC2436" t="str">
        <f t="shared" si="190"/>
        <v>Monday</v>
      </c>
      <c r="AD2436" s="5">
        <v>6.0540000000000003</v>
      </c>
      <c r="AE2436">
        <v>2011</v>
      </c>
      <c r="AF2436">
        <v>43</v>
      </c>
      <c r="AG2436" s="14">
        <f t="shared" si="191"/>
        <v>0</v>
      </c>
      <c r="AH2436">
        <f t="shared" si="193"/>
        <v>0</v>
      </c>
      <c r="AI2436" t="str">
        <f t="shared" si="194"/>
        <v xml:space="preserve"> </v>
      </c>
    </row>
    <row r="2437" spans="1:35" x14ac:dyDescent="0.35">
      <c r="A2437">
        <v>2436</v>
      </c>
      <c r="B2437" t="s">
        <v>5560</v>
      </c>
      <c r="C2437" t="s">
        <v>5561</v>
      </c>
      <c r="D2437" t="s">
        <v>29</v>
      </c>
      <c r="E2437" t="s">
        <v>84</v>
      </c>
      <c r="F2437" t="s">
        <v>463</v>
      </c>
      <c r="G2437" t="s">
        <v>5562</v>
      </c>
      <c r="H2437" t="s">
        <v>5562</v>
      </c>
      <c r="I2437" t="s">
        <v>34</v>
      </c>
      <c r="J2437" t="s">
        <v>5563</v>
      </c>
      <c r="K2437" s="3">
        <v>41548</v>
      </c>
      <c r="L2437" t="s">
        <v>136</v>
      </c>
      <c r="M2437" t="s">
        <v>4019</v>
      </c>
      <c r="N2437" t="s">
        <v>4020</v>
      </c>
      <c r="O2437" t="s">
        <v>39</v>
      </c>
      <c r="P2437" t="s">
        <v>340</v>
      </c>
      <c r="Q2437">
        <v>2</v>
      </c>
      <c r="R2437" s="5">
        <v>28.36</v>
      </c>
      <c r="S2437" s="5">
        <v>33</v>
      </c>
      <c r="T2437" s="5">
        <v>66</v>
      </c>
      <c r="U2437">
        <v>0</v>
      </c>
      <c r="V2437" s="5">
        <v>9.2799999999999994</v>
      </c>
      <c r="W2437" t="s">
        <v>41</v>
      </c>
      <c r="X2437" s="3">
        <v>41553</v>
      </c>
      <c r="Y2437" s="3">
        <v>41555</v>
      </c>
      <c r="Z2437">
        <v>7</v>
      </c>
      <c r="AA2437" t="s">
        <v>8399</v>
      </c>
      <c r="AB2437">
        <f t="shared" si="192"/>
        <v>2</v>
      </c>
      <c r="AC2437" t="str">
        <f t="shared" si="190"/>
        <v>Tuesday</v>
      </c>
      <c r="AD2437" s="5">
        <v>6.92</v>
      </c>
      <c r="AE2437">
        <v>2013</v>
      </c>
      <c r="AF2437">
        <v>40</v>
      </c>
      <c r="AG2437" s="14">
        <f t="shared" si="191"/>
        <v>0.1406060606060606</v>
      </c>
      <c r="AH2437">
        <f t="shared" si="193"/>
        <v>1</v>
      </c>
      <c r="AI2437">
        <f t="shared" si="194"/>
        <v>2</v>
      </c>
    </row>
    <row r="2438" spans="1:35" x14ac:dyDescent="0.35">
      <c r="A2438">
        <v>2437</v>
      </c>
      <c r="B2438" t="s">
        <v>5560</v>
      </c>
      <c r="C2438" t="s">
        <v>5561</v>
      </c>
      <c r="D2438" t="s">
        <v>29</v>
      </c>
      <c r="E2438" t="s">
        <v>84</v>
      </c>
      <c r="F2438" t="s">
        <v>463</v>
      </c>
      <c r="G2438" t="s">
        <v>5562</v>
      </c>
      <c r="H2438" t="s">
        <v>5562</v>
      </c>
      <c r="I2438" t="s">
        <v>34</v>
      </c>
      <c r="J2438" t="s">
        <v>5563</v>
      </c>
      <c r="K2438" s="3">
        <v>41548</v>
      </c>
      <c r="L2438" t="s">
        <v>136</v>
      </c>
      <c r="M2438" t="s">
        <v>5564</v>
      </c>
      <c r="N2438" t="s">
        <v>5565</v>
      </c>
      <c r="O2438" t="s">
        <v>72</v>
      </c>
      <c r="P2438" t="s">
        <v>73</v>
      </c>
      <c r="Q2438">
        <v>4</v>
      </c>
      <c r="R2438" s="5">
        <v>23.61</v>
      </c>
      <c r="S2438" s="5">
        <v>34.75</v>
      </c>
      <c r="T2438" s="5">
        <v>139</v>
      </c>
      <c r="U2438">
        <v>0</v>
      </c>
      <c r="V2438" s="5">
        <v>44.56</v>
      </c>
      <c r="W2438" t="s">
        <v>41</v>
      </c>
      <c r="X2438" s="3">
        <v>41553</v>
      </c>
      <c r="Y2438" s="3">
        <v>41553</v>
      </c>
      <c r="Z2438">
        <v>5</v>
      </c>
      <c r="AA2438" t="s">
        <v>8400</v>
      </c>
      <c r="AB2438">
        <f t="shared" si="192"/>
        <v>0</v>
      </c>
      <c r="AC2438" t="str">
        <f t="shared" si="190"/>
        <v>Tuesday</v>
      </c>
      <c r="AD2438" s="5">
        <v>19.609000000000002</v>
      </c>
      <c r="AE2438">
        <v>2013</v>
      </c>
      <c r="AF2438">
        <v>40</v>
      </c>
      <c r="AG2438" s="14">
        <f t="shared" si="191"/>
        <v>0.32057553956834534</v>
      </c>
      <c r="AH2438">
        <f t="shared" si="193"/>
        <v>0</v>
      </c>
      <c r="AI2438" t="str">
        <f t="shared" si="194"/>
        <v xml:space="preserve"> </v>
      </c>
    </row>
    <row r="2439" spans="1:35" x14ac:dyDescent="0.35">
      <c r="A2439">
        <v>2438</v>
      </c>
      <c r="B2439" t="s">
        <v>3860</v>
      </c>
      <c r="C2439" t="s">
        <v>3861</v>
      </c>
      <c r="D2439" t="s">
        <v>96</v>
      </c>
      <c r="E2439" t="s">
        <v>84</v>
      </c>
      <c r="F2439" t="s">
        <v>85</v>
      </c>
      <c r="G2439" t="s">
        <v>86</v>
      </c>
      <c r="H2439" t="s">
        <v>86</v>
      </c>
      <c r="I2439" t="s">
        <v>34</v>
      </c>
      <c r="J2439" t="s">
        <v>5566</v>
      </c>
      <c r="K2439" s="3">
        <v>41963</v>
      </c>
      <c r="L2439" t="s">
        <v>36</v>
      </c>
      <c r="M2439" t="s">
        <v>3301</v>
      </c>
      <c r="N2439" t="s">
        <v>3302</v>
      </c>
      <c r="O2439" t="s">
        <v>72</v>
      </c>
      <c r="P2439" t="s">
        <v>162</v>
      </c>
      <c r="Q2439">
        <v>5</v>
      </c>
      <c r="R2439" s="5">
        <v>106.37413311999998</v>
      </c>
      <c r="S2439" s="5">
        <v>213.01360032064127</v>
      </c>
      <c r="T2439" s="5">
        <v>1062.9378655999999</v>
      </c>
      <c r="U2439">
        <v>2E-3</v>
      </c>
      <c r="V2439" s="5">
        <v>531.06719999999996</v>
      </c>
      <c r="W2439" t="s">
        <v>41</v>
      </c>
      <c r="X2439" s="3">
        <v>41968</v>
      </c>
      <c r="Y2439" s="3">
        <v>41968</v>
      </c>
      <c r="Z2439">
        <v>5</v>
      </c>
      <c r="AA2439" t="s">
        <v>8400</v>
      </c>
      <c r="AB2439">
        <f t="shared" si="192"/>
        <v>0</v>
      </c>
      <c r="AC2439" t="str">
        <f t="shared" si="190"/>
        <v>Thursday</v>
      </c>
      <c r="AD2439" s="5">
        <v>69.805000000000007</v>
      </c>
      <c r="AE2439">
        <v>2014</v>
      </c>
      <c r="AF2439">
        <v>47</v>
      </c>
      <c r="AG2439" s="14">
        <f t="shared" si="191"/>
        <v>0.49962205429592704</v>
      </c>
      <c r="AH2439">
        <f t="shared" si="193"/>
        <v>0</v>
      </c>
      <c r="AI2439" t="str">
        <f t="shared" si="194"/>
        <v xml:space="preserve"> </v>
      </c>
    </row>
    <row r="2440" spans="1:35" x14ac:dyDescent="0.35">
      <c r="A2440">
        <v>2439</v>
      </c>
      <c r="B2440" t="s">
        <v>3860</v>
      </c>
      <c r="C2440" t="s">
        <v>3861</v>
      </c>
      <c r="D2440" t="s">
        <v>96</v>
      </c>
      <c r="E2440" t="s">
        <v>84</v>
      </c>
      <c r="F2440" t="s">
        <v>85</v>
      </c>
      <c r="G2440" t="s">
        <v>86</v>
      </c>
      <c r="H2440" t="s">
        <v>86</v>
      </c>
      <c r="I2440" t="s">
        <v>34</v>
      </c>
      <c r="J2440" t="s">
        <v>5566</v>
      </c>
      <c r="K2440" s="3">
        <v>41963</v>
      </c>
      <c r="L2440" t="s">
        <v>36</v>
      </c>
      <c r="M2440" t="s">
        <v>5567</v>
      </c>
      <c r="N2440" t="s">
        <v>5568</v>
      </c>
      <c r="O2440" t="s">
        <v>39</v>
      </c>
      <c r="P2440" t="s">
        <v>61</v>
      </c>
      <c r="Q2440">
        <v>3</v>
      </c>
      <c r="R2440" s="5">
        <v>5.8466666666666676</v>
      </c>
      <c r="S2440" s="5">
        <v>9.6666666666666679</v>
      </c>
      <c r="T2440" s="5">
        <v>29.000000000000004</v>
      </c>
      <c r="U2440">
        <v>0</v>
      </c>
      <c r="V2440" s="5">
        <v>11.46</v>
      </c>
      <c r="W2440" t="s">
        <v>41</v>
      </c>
      <c r="X2440" s="3">
        <v>41968</v>
      </c>
      <c r="Y2440" s="3">
        <v>41968</v>
      </c>
      <c r="Z2440">
        <v>5</v>
      </c>
      <c r="AA2440" t="s">
        <v>8400</v>
      </c>
      <c r="AB2440">
        <f t="shared" si="192"/>
        <v>0</v>
      </c>
      <c r="AC2440" t="str">
        <f t="shared" si="190"/>
        <v>Thursday</v>
      </c>
      <c r="AD2440" s="5">
        <v>1.73</v>
      </c>
      <c r="AE2440">
        <v>2014</v>
      </c>
      <c r="AF2440">
        <v>47</v>
      </c>
      <c r="AG2440" s="14">
        <f t="shared" si="191"/>
        <v>0.39517241379310342</v>
      </c>
      <c r="AH2440">
        <f t="shared" si="193"/>
        <v>0</v>
      </c>
      <c r="AI2440" t="str">
        <f t="shared" si="194"/>
        <v xml:space="preserve"> </v>
      </c>
    </row>
    <row r="2441" spans="1:35" x14ac:dyDescent="0.35">
      <c r="A2441">
        <v>2440</v>
      </c>
      <c r="B2441" t="s">
        <v>5569</v>
      </c>
      <c r="C2441" t="s">
        <v>5570</v>
      </c>
      <c r="D2441" t="s">
        <v>112</v>
      </c>
      <c r="E2441" t="s">
        <v>30</v>
      </c>
      <c r="F2441" t="s">
        <v>31</v>
      </c>
      <c r="G2441" t="s">
        <v>32</v>
      </c>
      <c r="H2441" t="s">
        <v>33</v>
      </c>
      <c r="I2441" t="s">
        <v>34</v>
      </c>
      <c r="J2441" t="s">
        <v>5571</v>
      </c>
      <c r="K2441" s="3">
        <v>41456</v>
      </c>
      <c r="L2441" t="s">
        <v>36</v>
      </c>
      <c r="M2441" t="s">
        <v>4111</v>
      </c>
      <c r="N2441" t="s">
        <v>473</v>
      </c>
      <c r="O2441" t="s">
        <v>39</v>
      </c>
      <c r="P2441" t="s">
        <v>90</v>
      </c>
      <c r="Q2441">
        <v>7</v>
      </c>
      <c r="R2441" s="5">
        <v>5.2914285714285709</v>
      </c>
      <c r="S2441" s="5">
        <v>7.5714285714285712</v>
      </c>
      <c r="T2441" s="5">
        <v>53</v>
      </c>
      <c r="U2441">
        <v>0</v>
      </c>
      <c r="V2441" s="5">
        <v>15.96</v>
      </c>
      <c r="W2441" t="s">
        <v>41</v>
      </c>
      <c r="X2441" s="3">
        <v>41461</v>
      </c>
      <c r="Y2441" s="3">
        <v>41461</v>
      </c>
      <c r="Z2441">
        <v>5</v>
      </c>
      <c r="AA2441" t="s">
        <v>8400</v>
      </c>
      <c r="AB2441">
        <f t="shared" si="192"/>
        <v>0</v>
      </c>
      <c r="AC2441" t="str">
        <f t="shared" si="190"/>
        <v>Monday</v>
      </c>
      <c r="AD2441" s="5">
        <v>2.4180000000000001</v>
      </c>
      <c r="AE2441">
        <v>2013</v>
      </c>
      <c r="AF2441">
        <v>27</v>
      </c>
      <c r="AG2441" s="14">
        <f t="shared" si="191"/>
        <v>0.30113207547169812</v>
      </c>
      <c r="AH2441">
        <f t="shared" si="193"/>
        <v>0</v>
      </c>
      <c r="AI2441" t="str">
        <f t="shared" si="194"/>
        <v xml:space="preserve"> </v>
      </c>
    </row>
    <row r="2442" spans="1:35" x14ac:dyDescent="0.35">
      <c r="A2442">
        <v>2441</v>
      </c>
      <c r="B2442" t="s">
        <v>5569</v>
      </c>
      <c r="C2442" t="s">
        <v>5570</v>
      </c>
      <c r="D2442" t="s">
        <v>112</v>
      </c>
      <c r="E2442" t="s">
        <v>30</v>
      </c>
      <c r="F2442" t="s">
        <v>31</v>
      </c>
      <c r="G2442" t="s">
        <v>32</v>
      </c>
      <c r="H2442" t="s">
        <v>33</v>
      </c>
      <c r="I2442" t="s">
        <v>34</v>
      </c>
      <c r="J2442" t="s">
        <v>5571</v>
      </c>
      <c r="K2442" s="3">
        <v>41456</v>
      </c>
      <c r="L2442" t="s">
        <v>36</v>
      </c>
      <c r="M2442" t="s">
        <v>4709</v>
      </c>
      <c r="N2442" t="s">
        <v>4710</v>
      </c>
      <c r="O2442" t="s">
        <v>39</v>
      </c>
      <c r="P2442" t="s">
        <v>76</v>
      </c>
      <c r="Q2442">
        <v>2</v>
      </c>
      <c r="R2442" s="5">
        <v>11.68</v>
      </c>
      <c r="S2442" s="5">
        <v>21</v>
      </c>
      <c r="T2442" s="5">
        <v>42</v>
      </c>
      <c r="U2442">
        <v>0</v>
      </c>
      <c r="V2442" s="5">
        <v>18.64</v>
      </c>
      <c r="W2442" t="s">
        <v>41</v>
      </c>
      <c r="X2442" s="3">
        <v>41461</v>
      </c>
      <c r="Y2442" s="3">
        <v>41461</v>
      </c>
      <c r="Z2442">
        <v>5</v>
      </c>
      <c r="AA2442" t="s">
        <v>8400</v>
      </c>
      <c r="AB2442">
        <f t="shared" si="192"/>
        <v>0</v>
      </c>
      <c r="AC2442" t="str">
        <f t="shared" si="190"/>
        <v>Monday</v>
      </c>
      <c r="AD2442" s="5">
        <v>3.55</v>
      </c>
      <c r="AE2442">
        <v>2013</v>
      </c>
      <c r="AF2442">
        <v>27</v>
      </c>
      <c r="AG2442" s="14">
        <f t="shared" si="191"/>
        <v>0.44380952380952382</v>
      </c>
      <c r="AH2442">
        <f t="shared" si="193"/>
        <v>0</v>
      </c>
      <c r="AI2442" t="str">
        <f t="shared" si="194"/>
        <v xml:space="preserve"> </v>
      </c>
    </row>
    <row r="2443" spans="1:35" x14ac:dyDescent="0.35">
      <c r="A2443">
        <v>2442</v>
      </c>
      <c r="B2443" t="s">
        <v>5569</v>
      </c>
      <c r="C2443" t="s">
        <v>5570</v>
      </c>
      <c r="D2443" t="s">
        <v>112</v>
      </c>
      <c r="E2443" t="s">
        <v>30</v>
      </c>
      <c r="F2443" t="s">
        <v>31</v>
      </c>
      <c r="G2443" t="s">
        <v>32</v>
      </c>
      <c r="H2443" t="s">
        <v>33</v>
      </c>
      <c r="I2443" t="s">
        <v>34</v>
      </c>
      <c r="J2443" t="s">
        <v>5571</v>
      </c>
      <c r="K2443" s="3">
        <v>41456</v>
      </c>
      <c r="L2443" t="s">
        <v>36</v>
      </c>
      <c r="M2443" t="s">
        <v>3856</v>
      </c>
      <c r="N2443" t="s">
        <v>3857</v>
      </c>
      <c r="O2443" t="s">
        <v>72</v>
      </c>
      <c r="P2443" t="s">
        <v>162</v>
      </c>
      <c r="Q2443">
        <v>8</v>
      </c>
      <c r="R2443" s="5">
        <v>70.366175280000007</v>
      </c>
      <c r="S2443" s="5">
        <v>83.766067414829664</v>
      </c>
      <c r="T2443" s="5">
        <v>668.78828224000006</v>
      </c>
      <c r="U2443">
        <v>2E-3</v>
      </c>
      <c r="V2443" s="5">
        <v>105.85888</v>
      </c>
      <c r="W2443" t="s">
        <v>41</v>
      </c>
      <c r="X2443" s="3">
        <v>41461</v>
      </c>
      <c r="Y2443" s="3">
        <v>41462</v>
      </c>
      <c r="Z2443">
        <v>6</v>
      </c>
      <c r="AA2443" t="s">
        <v>8399</v>
      </c>
      <c r="AB2443">
        <f t="shared" si="192"/>
        <v>1</v>
      </c>
      <c r="AC2443" t="str">
        <f t="shared" si="190"/>
        <v>Monday</v>
      </c>
      <c r="AD2443" s="5">
        <v>46.801000000000002</v>
      </c>
      <c r="AE2443">
        <v>2013</v>
      </c>
      <c r="AF2443">
        <v>27</v>
      </c>
      <c r="AG2443" s="14">
        <f t="shared" si="191"/>
        <v>0.15828459141874093</v>
      </c>
      <c r="AH2443">
        <f t="shared" si="193"/>
        <v>1</v>
      </c>
      <c r="AI2443">
        <f t="shared" si="194"/>
        <v>1</v>
      </c>
    </row>
    <row r="2444" spans="1:35" x14ac:dyDescent="0.35">
      <c r="A2444">
        <v>2443</v>
      </c>
      <c r="B2444" t="s">
        <v>1501</v>
      </c>
      <c r="C2444" t="s">
        <v>1502</v>
      </c>
      <c r="D2444" t="s">
        <v>29</v>
      </c>
      <c r="E2444" t="s">
        <v>44</v>
      </c>
      <c r="F2444" t="s">
        <v>502</v>
      </c>
      <c r="G2444" t="s">
        <v>1203</v>
      </c>
      <c r="H2444" t="s">
        <v>4602</v>
      </c>
      <c r="I2444" t="s">
        <v>34</v>
      </c>
      <c r="J2444" t="s">
        <v>5572</v>
      </c>
      <c r="K2444" s="3">
        <v>41494</v>
      </c>
      <c r="L2444" t="s">
        <v>215</v>
      </c>
      <c r="M2444" t="s">
        <v>4417</v>
      </c>
      <c r="N2444" t="s">
        <v>4418</v>
      </c>
      <c r="O2444" t="s">
        <v>72</v>
      </c>
      <c r="P2444" t="s">
        <v>162</v>
      </c>
      <c r="Q2444">
        <v>4</v>
      </c>
      <c r="R2444" s="5">
        <v>268.57323416000003</v>
      </c>
      <c r="S2444" s="5">
        <v>308.8832009364549</v>
      </c>
      <c r="T2444" s="5">
        <v>738.84861664000005</v>
      </c>
      <c r="U2444">
        <v>0.40200000000000002</v>
      </c>
      <c r="V2444" s="5">
        <v>-335.44432</v>
      </c>
      <c r="W2444" t="s">
        <v>242</v>
      </c>
      <c r="X2444" s="3">
        <v>41494</v>
      </c>
      <c r="Y2444" s="3">
        <v>41494</v>
      </c>
      <c r="Z2444">
        <v>0</v>
      </c>
      <c r="AA2444" t="s">
        <v>8400</v>
      </c>
      <c r="AB2444">
        <f t="shared" si="192"/>
        <v>0</v>
      </c>
      <c r="AC2444" t="str">
        <f t="shared" si="190"/>
        <v>Thursday</v>
      </c>
      <c r="AD2444" s="5">
        <v>55.587000000000003</v>
      </c>
      <c r="AE2444">
        <v>2013</v>
      </c>
      <c r="AF2444">
        <v>32</v>
      </c>
      <c r="AG2444" s="14">
        <f t="shared" si="191"/>
        <v>-0.45400953922803838</v>
      </c>
      <c r="AH2444">
        <f t="shared" si="193"/>
        <v>0</v>
      </c>
      <c r="AI2444" t="str">
        <f t="shared" si="194"/>
        <v xml:space="preserve"> </v>
      </c>
    </row>
    <row r="2445" spans="1:35" x14ac:dyDescent="0.35">
      <c r="A2445">
        <v>2444</v>
      </c>
      <c r="B2445" t="s">
        <v>4517</v>
      </c>
      <c r="C2445" t="s">
        <v>4518</v>
      </c>
      <c r="D2445" t="s">
        <v>96</v>
      </c>
      <c r="E2445" t="s">
        <v>30</v>
      </c>
      <c r="F2445" t="s">
        <v>31</v>
      </c>
      <c r="G2445" t="s">
        <v>320</v>
      </c>
      <c r="H2445" t="s">
        <v>5405</v>
      </c>
      <c r="I2445" t="s">
        <v>34</v>
      </c>
      <c r="J2445" t="s">
        <v>5573</v>
      </c>
      <c r="K2445" s="3">
        <v>41611</v>
      </c>
      <c r="L2445" t="s">
        <v>36</v>
      </c>
      <c r="M2445" t="s">
        <v>2032</v>
      </c>
      <c r="N2445" t="s">
        <v>2033</v>
      </c>
      <c r="O2445" t="s">
        <v>72</v>
      </c>
      <c r="P2445" t="s">
        <v>73</v>
      </c>
      <c r="Q2445">
        <v>11</v>
      </c>
      <c r="R2445" s="5">
        <v>96.067272727272723</v>
      </c>
      <c r="S2445" s="5">
        <v>115.72727272727272</v>
      </c>
      <c r="T2445" s="5">
        <v>1273</v>
      </c>
      <c r="U2445">
        <v>0</v>
      </c>
      <c r="V2445" s="5">
        <v>216.26</v>
      </c>
      <c r="W2445" t="s">
        <v>41</v>
      </c>
      <c r="X2445" s="3">
        <v>41616</v>
      </c>
      <c r="Y2445" s="3">
        <v>41618</v>
      </c>
      <c r="Z2445">
        <v>7</v>
      </c>
      <c r="AA2445" t="s">
        <v>8399</v>
      </c>
      <c r="AB2445">
        <f t="shared" si="192"/>
        <v>2</v>
      </c>
      <c r="AC2445" t="str">
        <f t="shared" si="190"/>
        <v>Tuesday</v>
      </c>
      <c r="AD2445" s="5">
        <v>74.986000000000004</v>
      </c>
      <c r="AE2445">
        <v>2013</v>
      </c>
      <c r="AF2445">
        <v>49</v>
      </c>
      <c r="AG2445" s="14">
        <f t="shared" si="191"/>
        <v>0.16988216810683424</v>
      </c>
      <c r="AH2445">
        <f t="shared" si="193"/>
        <v>1</v>
      </c>
      <c r="AI2445">
        <f t="shared" si="194"/>
        <v>2</v>
      </c>
    </row>
    <row r="2446" spans="1:35" x14ac:dyDescent="0.35">
      <c r="A2446">
        <v>2445</v>
      </c>
      <c r="B2446" t="s">
        <v>5574</v>
      </c>
      <c r="C2446" t="s">
        <v>5575</v>
      </c>
      <c r="D2446" t="s">
        <v>112</v>
      </c>
      <c r="E2446" t="s">
        <v>30</v>
      </c>
      <c r="F2446" t="s">
        <v>31</v>
      </c>
      <c r="G2446" t="s">
        <v>320</v>
      </c>
      <c r="H2446" t="s">
        <v>321</v>
      </c>
      <c r="I2446" t="s">
        <v>34</v>
      </c>
      <c r="J2446" t="s">
        <v>5576</v>
      </c>
      <c r="K2446" s="3">
        <v>41177</v>
      </c>
      <c r="L2446" t="s">
        <v>136</v>
      </c>
      <c r="M2446" t="s">
        <v>1485</v>
      </c>
      <c r="N2446" t="s">
        <v>1486</v>
      </c>
      <c r="O2446" t="s">
        <v>51</v>
      </c>
      <c r="P2446" t="s">
        <v>93</v>
      </c>
      <c r="Q2446">
        <v>1</v>
      </c>
      <c r="R2446" s="5">
        <v>16.014400000000002</v>
      </c>
      <c r="S2446" s="5">
        <v>32.503</v>
      </c>
      <c r="T2446" s="5">
        <v>26.002400000000002</v>
      </c>
      <c r="U2446">
        <v>0.2</v>
      </c>
      <c r="V2446" s="5">
        <v>9.9879999999999995</v>
      </c>
      <c r="W2446" t="s">
        <v>41</v>
      </c>
      <c r="X2446" s="3">
        <v>41182</v>
      </c>
      <c r="Y2446" s="3">
        <v>41182</v>
      </c>
      <c r="Z2446">
        <v>5</v>
      </c>
      <c r="AA2446" t="s">
        <v>8400</v>
      </c>
      <c r="AB2446">
        <f t="shared" si="192"/>
        <v>0</v>
      </c>
      <c r="AC2446" t="str">
        <f t="shared" si="190"/>
        <v>Tuesday</v>
      </c>
      <c r="AD2446" s="5">
        <v>3.2410000000000001</v>
      </c>
      <c r="AE2446">
        <v>2012</v>
      </c>
      <c r="AF2446">
        <v>39</v>
      </c>
      <c r="AG2446" s="14">
        <f t="shared" si="191"/>
        <v>0.38411838907177798</v>
      </c>
      <c r="AH2446">
        <f t="shared" si="193"/>
        <v>0</v>
      </c>
      <c r="AI2446" t="str">
        <f t="shared" si="194"/>
        <v xml:space="preserve"> </v>
      </c>
    </row>
    <row r="2447" spans="1:35" x14ac:dyDescent="0.35">
      <c r="A2447">
        <v>2446</v>
      </c>
      <c r="B2447" t="s">
        <v>1519</v>
      </c>
      <c r="C2447" t="s">
        <v>1520</v>
      </c>
      <c r="D2447" t="s">
        <v>29</v>
      </c>
      <c r="E2447" t="s">
        <v>84</v>
      </c>
      <c r="F2447" t="s">
        <v>113</v>
      </c>
      <c r="G2447" t="s">
        <v>113</v>
      </c>
      <c r="H2447" t="s">
        <v>114</v>
      </c>
      <c r="I2447" t="s">
        <v>34</v>
      </c>
      <c r="J2447" t="s">
        <v>5577</v>
      </c>
      <c r="K2447" s="3">
        <v>41671</v>
      </c>
      <c r="L2447" t="s">
        <v>136</v>
      </c>
      <c r="M2447" t="s">
        <v>4567</v>
      </c>
      <c r="N2447" t="s">
        <v>4568</v>
      </c>
      <c r="O2447" t="s">
        <v>39</v>
      </c>
      <c r="P2447" t="s">
        <v>61</v>
      </c>
      <c r="Q2447">
        <v>2</v>
      </c>
      <c r="R2447" s="5">
        <v>12.265599999999999</v>
      </c>
      <c r="S2447" s="5">
        <v>18.936</v>
      </c>
      <c r="T2447" s="5">
        <v>22.723199999999999</v>
      </c>
      <c r="U2447">
        <v>0.4</v>
      </c>
      <c r="V2447" s="5">
        <v>-1.8080000000000001</v>
      </c>
      <c r="W2447" t="s">
        <v>41</v>
      </c>
      <c r="X2447" s="3">
        <v>41676</v>
      </c>
      <c r="Y2447" s="3">
        <v>41676</v>
      </c>
      <c r="Z2447">
        <v>5</v>
      </c>
      <c r="AA2447" t="s">
        <v>8400</v>
      </c>
      <c r="AB2447">
        <f t="shared" si="192"/>
        <v>0</v>
      </c>
      <c r="AC2447" t="str">
        <f t="shared" si="190"/>
        <v>Saturday</v>
      </c>
      <c r="AD2447" s="5">
        <v>2.3439999999999999</v>
      </c>
      <c r="AE2447">
        <v>2014</v>
      </c>
      <c r="AF2447">
        <v>5</v>
      </c>
      <c r="AG2447" s="14">
        <f t="shared" si="191"/>
        <v>-7.9566258273482612E-2</v>
      </c>
      <c r="AH2447">
        <f t="shared" si="193"/>
        <v>0</v>
      </c>
      <c r="AI2447" t="str">
        <f t="shared" si="194"/>
        <v xml:space="preserve"> </v>
      </c>
    </row>
    <row r="2448" spans="1:35" x14ac:dyDescent="0.35">
      <c r="A2448">
        <v>2447</v>
      </c>
      <c r="B2448" t="s">
        <v>1519</v>
      </c>
      <c r="C2448" t="s">
        <v>1520</v>
      </c>
      <c r="D2448" t="s">
        <v>29</v>
      </c>
      <c r="E2448" t="s">
        <v>84</v>
      </c>
      <c r="F2448" t="s">
        <v>113</v>
      </c>
      <c r="G2448" t="s">
        <v>113</v>
      </c>
      <c r="H2448" t="s">
        <v>114</v>
      </c>
      <c r="I2448" t="s">
        <v>34</v>
      </c>
      <c r="J2448" t="s">
        <v>5577</v>
      </c>
      <c r="K2448" s="3">
        <v>41671</v>
      </c>
      <c r="L2448" t="s">
        <v>136</v>
      </c>
      <c r="M2448" t="s">
        <v>74</v>
      </c>
      <c r="N2448" t="s">
        <v>75</v>
      </c>
      <c r="O2448" t="s">
        <v>39</v>
      </c>
      <c r="P2448" t="s">
        <v>76</v>
      </c>
      <c r="Q2448">
        <v>2</v>
      </c>
      <c r="R2448" s="5">
        <v>21.326400000000003</v>
      </c>
      <c r="S2448" s="5">
        <v>27.417333333333335</v>
      </c>
      <c r="T2448" s="5">
        <v>32.900800000000004</v>
      </c>
      <c r="U2448">
        <v>0.4</v>
      </c>
      <c r="V2448" s="5">
        <v>-9.7520000000000007</v>
      </c>
      <c r="W2448" t="s">
        <v>41</v>
      </c>
      <c r="X2448" s="3">
        <v>41676</v>
      </c>
      <c r="Y2448" s="3">
        <v>41676</v>
      </c>
      <c r="Z2448">
        <v>5</v>
      </c>
      <c r="AA2448" t="s">
        <v>8400</v>
      </c>
      <c r="AB2448">
        <f t="shared" si="192"/>
        <v>0</v>
      </c>
      <c r="AC2448" t="str">
        <f t="shared" si="190"/>
        <v>Saturday</v>
      </c>
      <c r="AD2448" s="5">
        <v>3.2719999999999998</v>
      </c>
      <c r="AE2448">
        <v>2014</v>
      </c>
      <c r="AF2448">
        <v>5</v>
      </c>
      <c r="AG2448" s="14">
        <f t="shared" si="191"/>
        <v>-0.29640616641540629</v>
      </c>
      <c r="AH2448">
        <f t="shared" si="193"/>
        <v>0</v>
      </c>
      <c r="AI2448" t="str">
        <f t="shared" si="194"/>
        <v xml:space="preserve"> </v>
      </c>
    </row>
    <row r="2449" spans="1:35" x14ac:dyDescent="0.35">
      <c r="A2449">
        <v>2448</v>
      </c>
      <c r="B2449" t="s">
        <v>1519</v>
      </c>
      <c r="C2449" t="s">
        <v>1520</v>
      </c>
      <c r="D2449" t="s">
        <v>29</v>
      </c>
      <c r="E2449" t="s">
        <v>84</v>
      </c>
      <c r="F2449" t="s">
        <v>113</v>
      </c>
      <c r="G2449" t="s">
        <v>113</v>
      </c>
      <c r="H2449" t="s">
        <v>114</v>
      </c>
      <c r="I2449" t="s">
        <v>34</v>
      </c>
      <c r="J2449" t="s">
        <v>5577</v>
      </c>
      <c r="K2449" s="3">
        <v>41671</v>
      </c>
      <c r="L2449" t="s">
        <v>136</v>
      </c>
      <c r="M2449" t="s">
        <v>2099</v>
      </c>
      <c r="N2449" t="s">
        <v>2100</v>
      </c>
      <c r="O2449" t="s">
        <v>39</v>
      </c>
      <c r="P2449" t="s">
        <v>165</v>
      </c>
      <c r="Q2449">
        <v>4</v>
      </c>
      <c r="R2449" s="5">
        <v>37.858000000000004</v>
      </c>
      <c r="S2449" s="5">
        <v>46.896666666666668</v>
      </c>
      <c r="T2449" s="5">
        <v>112.55200000000001</v>
      </c>
      <c r="U2449">
        <v>0.4</v>
      </c>
      <c r="V2449" s="5">
        <v>-38.880000000000003</v>
      </c>
      <c r="W2449" t="s">
        <v>41</v>
      </c>
      <c r="X2449" s="3">
        <v>41676</v>
      </c>
      <c r="Y2449" s="3">
        <v>41678</v>
      </c>
      <c r="Z2449">
        <v>7</v>
      </c>
      <c r="AA2449" t="s">
        <v>8399</v>
      </c>
      <c r="AB2449">
        <f t="shared" si="192"/>
        <v>2</v>
      </c>
      <c r="AC2449" t="str">
        <f t="shared" si="190"/>
        <v>Saturday</v>
      </c>
      <c r="AD2449" s="5">
        <v>8.3770000000000007</v>
      </c>
      <c r="AE2449">
        <v>2014</v>
      </c>
      <c r="AF2449">
        <v>5</v>
      </c>
      <c r="AG2449" s="14">
        <f t="shared" si="191"/>
        <v>-0.34544032980311323</v>
      </c>
      <c r="AH2449">
        <f t="shared" si="193"/>
        <v>1</v>
      </c>
      <c r="AI2449">
        <f t="shared" si="194"/>
        <v>2</v>
      </c>
    </row>
    <row r="2450" spans="1:35" x14ac:dyDescent="0.35">
      <c r="A2450">
        <v>2449</v>
      </c>
      <c r="B2450" t="s">
        <v>1930</v>
      </c>
      <c r="C2450" t="s">
        <v>1931</v>
      </c>
      <c r="D2450" t="s">
        <v>29</v>
      </c>
      <c r="E2450" t="s">
        <v>30</v>
      </c>
      <c r="F2450" t="s">
        <v>31</v>
      </c>
      <c r="G2450" t="s">
        <v>31</v>
      </c>
      <c r="H2450" t="s">
        <v>267</v>
      </c>
      <c r="I2450" t="s">
        <v>34</v>
      </c>
      <c r="J2450" t="s">
        <v>5578</v>
      </c>
      <c r="K2450" s="3">
        <v>41087</v>
      </c>
      <c r="L2450" t="s">
        <v>36</v>
      </c>
      <c r="M2450" t="s">
        <v>4785</v>
      </c>
      <c r="N2450" t="s">
        <v>4786</v>
      </c>
      <c r="O2450" t="s">
        <v>39</v>
      </c>
      <c r="P2450" t="s">
        <v>40</v>
      </c>
      <c r="Q2450">
        <v>1</v>
      </c>
      <c r="R2450" s="5">
        <v>6.18</v>
      </c>
      <c r="S2450" s="5">
        <v>7</v>
      </c>
      <c r="T2450" s="5">
        <v>7</v>
      </c>
      <c r="U2450">
        <v>0</v>
      </c>
      <c r="V2450" s="5">
        <v>0.82</v>
      </c>
      <c r="W2450" t="s">
        <v>41</v>
      </c>
      <c r="X2450" s="3">
        <v>41092</v>
      </c>
      <c r="Y2450" s="3">
        <v>41092</v>
      </c>
      <c r="Z2450">
        <v>5</v>
      </c>
      <c r="AA2450" t="s">
        <v>8400</v>
      </c>
      <c r="AB2450">
        <f t="shared" si="192"/>
        <v>0</v>
      </c>
      <c r="AC2450" t="str">
        <f t="shared" si="190"/>
        <v>Wednesday</v>
      </c>
      <c r="AD2450" s="5">
        <v>0.77300000000000002</v>
      </c>
      <c r="AE2450">
        <v>2012</v>
      </c>
      <c r="AF2450">
        <v>26</v>
      </c>
      <c r="AG2450" s="14">
        <f t="shared" si="191"/>
        <v>0.11714285714285713</v>
      </c>
      <c r="AH2450">
        <f t="shared" si="193"/>
        <v>0</v>
      </c>
      <c r="AI2450" t="str">
        <f t="shared" si="194"/>
        <v xml:space="preserve"> </v>
      </c>
    </row>
    <row r="2451" spans="1:35" x14ac:dyDescent="0.35">
      <c r="A2451">
        <v>2450</v>
      </c>
      <c r="B2451" t="s">
        <v>1930</v>
      </c>
      <c r="C2451" t="s">
        <v>1931</v>
      </c>
      <c r="D2451" t="s">
        <v>29</v>
      </c>
      <c r="E2451" t="s">
        <v>30</v>
      </c>
      <c r="F2451" t="s">
        <v>31</v>
      </c>
      <c r="G2451" t="s">
        <v>31</v>
      </c>
      <c r="H2451" t="s">
        <v>267</v>
      </c>
      <c r="I2451" t="s">
        <v>34</v>
      </c>
      <c r="J2451" t="s">
        <v>5578</v>
      </c>
      <c r="K2451" s="3">
        <v>41087</v>
      </c>
      <c r="L2451" t="s">
        <v>36</v>
      </c>
      <c r="M2451" t="s">
        <v>982</v>
      </c>
      <c r="N2451" t="s">
        <v>983</v>
      </c>
      <c r="O2451" t="s">
        <v>39</v>
      </c>
      <c r="P2451" t="s">
        <v>58</v>
      </c>
      <c r="Q2451">
        <v>3</v>
      </c>
      <c r="R2451" s="5">
        <v>11.226666666666672</v>
      </c>
      <c r="S2451" s="5">
        <v>19.666666666666671</v>
      </c>
      <c r="T2451" s="5">
        <v>59.000000000000014</v>
      </c>
      <c r="U2451">
        <v>0</v>
      </c>
      <c r="V2451" s="5">
        <v>25.32</v>
      </c>
      <c r="W2451" t="s">
        <v>41</v>
      </c>
      <c r="X2451" s="3">
        <v>41092</v>
      </c>
      <c r="Y2451" s="3">
        <v>41092</v>
      </c>
      <c r="Z2451">
        <v>5</v>
      </c>
      <c r="AA2451" t="s">
        <v>8400</v>
      </c>
      <c r="AB2451">
        <f t="shared" si="192"/>
        <v>0</v>
      </c>
      <c r="AC2451" t="str">
        <f t="shared" si="190"/>
        <v>Wednesday</v>
      </c>
      <c r="AD2451" s="5">
        <v>4.4000000000000004</v>
      </c>
      <c r="AE2451">
        <v>2012</v>
      </c>
      <c r="AF2451">
        <v>26</v>
      </c>
      <c r="AG2451" s="14">
        <f t="shared" si="191"/>
        <v>0.42915254237288125</v>
      </c>
      <c r="AH2451">
        <f t="shared" si="193"/>
        <v>0</v>
      </c>
      <c r="AI2451" t="str">
        <f t="shared" si="194"/>
        <v xml:space="preserve"> </v>
      </c>
    </row>
    <row r="2452" spans="1:35" x14ac:dyDescent="0.35">
      <c r="A2452">
        <v>2451</v>
      </c>
      <c r="B2452" t="s">
        <v>1930</v>
      </c>
      <c r="C2452" t="s">
        <v>1931</v>
      </c>
      <c r="D2452" t="s">
        <v>29</v>
      </c>
      <c r="E2452" t="s">
        <v>30</v>
      </c>
      <c r="F2452" t="s">
        <v>31</v>
      </c>
      <c r="G2452" t="s">
        <v>31</v>
      </c>
      <c r="H2452" t="s">
        <v>267</v>
      </c>
      <c r="I2452" t="s">
        <v>34</v>
      </c>
      <c r="J2452" t="s">
        <v>5578</v>
      </c>
      <c r="K2452" s="3">
        <v>41087</v>
      </c>
      <c r="L2452" t="s">
        <v>36</v>
      </c>
      <c r="M2452" t="s">
        <v>2987</v>
      </c>
      <c r="N2452" t="s">
        <v>2988</v>
      </c>
      <c r="O2452" t="s">
        <v>72</v>
      </c>
      <c r="P2452" t="s">
        <v>178</v>
      </c>
      <c r="Q2452">
        <v>3</v>
      </c>
      <c r="R2452" s="5">
        <v>42.046666666666667</v>
      </c>
      <c r="S2452" s="5">
        <v>50.666666666666664</v>
      </c>
      <c r="T2452" s="5">
        <v>152</v>
      </c>
      <c r="U2452">
        <v>0</v>
      </c>
      <c r="V2452" s="5">
        <v>25.86</v>
      </c>
      <c r="W2452" t="s">
        <v>41</v>
      </c>
      <c r="X2452" s="3">
        <v>41092</v>
      </c>
      <c r="Y2452" s="3">
        <v>41095</v>
      </c>
      <c r="Z2452">
        <v>8</v>
      </c>
      <c r="AA2452" t="s">
        <v>8399</v>
      </c>
      <c r="AB2452">
        <f t="shared" si="192"/>
        <v>3</v>
      </c>
      <c r="AC2452" t="str">
        <f t="shared" si="190"/>
        <v>Wednesday</v>
      </c>
      <c r="AD2452" s="5">
        <v>13.646000000000001</v>
      </c>
      <c r="AE2452">
        <v>2012</v>
      </c>
      <c r="AF2452">
        <v>26</v>
      </c>
      <c r="AG2452" s="14">
        <f t="shared" si="191"/>
        <v>0.17013157894736841</v>
      </c>
      <c r="AH2452">
        <f t="shared" si="193"/>
        <v>1</v>
      </c>
      <c r="AI2452">
        <f t="shared" si="194"/>
        <v>3</v>
      </c>
    </row>
    <row r="2453" spans="1:35" x14ac:dyDescent="0.35">
      <c r="A2453">
        <v>2452</v>
      </c>
      <c r="B2453" t="s">
        <v>5579</v>
      </c>
      <c r="C2453" t="s">
        <v>5580</v>
      </c>
      <c r="D2453" t="s">
        <v>29</v>
      </c>
      <c r="E2453" t="s">
        <v>84</v>
      </c>
      <c r="F2453" t="s">
        <v>168</v>
      </c>
      <c r="G2453" t="s">
        <v>665</v>
      </c>
      <c r="H2453" t="s">
        <v>1331</v>
      </c>
      <c r="I2453" t="s">
        <v>34</v>
      </c>
      <c r="J2453" t="s">
        <v>5581</v>
      </c>
      <c r="K2453" s="3">
        <v>41458</v>
      </c>
      <c r="L2453" t="s">
        <v>215</v>
      </c>
      <c r="M2453" t="s">
        <v>5582</v>
      </c>
      <c r="N2453" t="s">
        <v>5583</v>
      </c>
      <c r="O2453" t="s">
        <v>72</v>
      </c>
      <c r="P2453" t="s">
        <v>79</v>
      </c>
      <c r="Q2453">
        <v>7</v>
      </c>
      <c r="R2453" s="5">
        <v>12.057485714285715</v>
      </c>
      <c r="S2453" s="5">
        <v>24.44914285714286</v>
      </c>
      <c r="T2453" s="5">
        <v>102.68640000000001</v>
      </c>
      <c r="U2453">
        <v>0.4</v>
      </c>
      <c r="V2453" s="5">
        <v>18.283999999999999</v>
      </c>
      <c r="W2453" t="s">
        <v>155</v>
      </c>
      <c r="X2453" s="3">
        <v>41460</v>
      </c>
      <c r="Y2453" s="3">
        <v>41461</v>
      </c>
      <c r="Z2453">
        <v>3</v>
      </c>
      <c r="AA2453" t="s">
        <v>8399</v>
      </c>
      <c r="AB2453">
        <f t="shared" si="192"/>
        <v>1</v>
      </c>
      <c r="AC2453" t="str">
        <f t="shared" si="190"/>
        <v>Wednesday</v>
      </c>
      <c r="AD2453" s="5">
        <v>11.804</v>
      </c>
      <c r="AE2453">
        <v>2013</v>
      </c>
      <c r="AF2453">
        <v>27</v>
      </c>
      <c r="AG2453" s="14">
        <f t="shared" si="191"/>
        <v>0.1780566852085573</v>
      </c>
      <c r="AH2453">
        <f t="shared" si="193"/>
        <v>1</v>
      </c>
      <c r="AI2453">
        <f t="shared" si="194"/>
        <v>1</v>
      </c>
    </row>
    <row r="2454" spans="1:35" x14ac:dyDescent="0.35">
      <c r="A2454">
        <v>2453</v>
      </c>
      <c r="B2454" t="s">
        <v>5579</v>
      </c>
      <c r="C2454" t="s">
        <v>5580</v>
      </c>
      <c r="D2454" t="s">
        <v>29</v>
      </c>
      <c r="E2454" t="s">
        <v>84</v>
      </c>
      <c r="F2454" t="s">
        <v>168</v>
      </c>
      <c r="G2454" t="s">
        <v>665</v>
      </c>
      <c r="H2454" t="s">
        <v>1331</v>
      </c>
      <c r="I2454" t="s">
        <v>34</v>
      </c>
      <c r="J2454" t="s">
        <v>5581</v>
      </c>
      <c r="K2454" s="3">
        <v>41458</v>
      </c>
      <c r="L2454" t="s">
        <v>215</v>
      </c>
      <c r="M2454" t="s">
        <v>479</v>
      </c>
      <c r="N2454" t="s">
        <v>480</v>
      </c>
      <c r="O2454" t="s">
        <v>51</v>
      </c>
      <c r="P2454" t="s">
        <v>93</v>
      </c>
      <c r="Q2454">
        <v>4</v>
      </c>
      <c r="R2454" s="5">
        <v>61.580400000000012</v>
      </c>
      <c r="S2454" s="5">
        <v>73.074000000000012</v>
      </c>
      <c r="T2454" s="5">
        <v>175.37760000000003</v>
      </c>
      <c r="U2454">
        <v>0.4</v>
      </c>
      <c r="V2454" s="5">
        <v>-70.944000000000003</v>
      </c>
      <c r="W2454" t="s">
        <v>155</v>
      </c>
      <c r="X2454" s="3">
        <v>41460</v>
      </c>
      <c r="Y2454" s="3">
        <v>41460</v>
      </c>
      <c r="Z2454">
        <v>2</v>
      </c>
      <c r="AA2454" t="s">
        <v>8400</v>
      </c>
      <c r="AB2454">
        <f t="shared" si="192"/>
        <v>0</v>
      </c>
      <c r="AC2454" t="str">
        <f t="shared" si="190"/>
        <v>Wednesday</v>
      </c>
      <c r="AD2454" s="5">
        <v>50.206000000000003</v>
      </c>
      <c r="AE2454">
        <v>2013</v>
      </c>
      <c r="AF2454">
        <v>27</v>
      </c>
      <c r="AG2454" s="14">
        <f t="shared" si="191"/>
        <v>-0.40452144401565532</v>
      </c>
      <c r="AH2454">
        <f t="shared" si="193"/>
        <v>0</v>
      </c>
      <c r="AI2454" t="str">
        <f t="shared" si="194"/>
        <v xml:space="preserve"> </v>
      </c>
    </row>
    <row r="2455" spans="1:35" x14ac:dyDescent="0.35">
      <c r="A2455">
        <v>2454</v>
      </c>
      <c r="B2455" t="s">
        <v>5579</v>
      </c>
      <c r="C2455" t="s">
        <v>5580</v>
      </c>
      <c r="D2455" t="s">
        <v>29</v>
      </c>
      <c r="E2455" t="s">
        <v>84</v>
      </c>
      <c r="F2455" t="s">
        <v>168</v>
      </c>
      <c r="G2455" t="s">
        <v>665</v>
      </c>
      <c r="H2455" t="s">
        <v>1331</v>
      </c>
      <c r="I2455" t="s">
        <v>34</v>
      </c>
      <c r="J2455" t="s">
        <v>5581</v>
      </c>
      <c r="K2455" s="3">
        <v>41458</v>
      </c>
      <c r="L2455" t="s">
        <v>215</v>
      </c>
      <c r="M2455" t="s">
        <v>5584</v>
      </c>
      <c r="N2455" t="s">
        <v>5585</v>
      </c>
      <c r="O2455" t="s">
        <v>72</v>
      </c>
      <c r="P2455" t="s">
        <v>178</v>
      </c>
      <c r="Q2455">
        <v>5</v>
      </c>
      <c r="R2455" s="5">
        <v>86.095200000000006</v>
      </c>
      <c r="S2455" s="5">
        <v>106.712</v>
      </c>
      <c r="T2455" s="5">
        <v>320.13600000000002</v>
      </c>
      <c r="U2455">
        <v>0.4</v>
      </c>
      <c r="V2455" s="5">
        <v>-110.34</v>
      </c>
      <c r="W2455" t="s">
        <v>155</v>
      </c>
      <c r="X2455" s="3">
        <v>41460</v>
      </c>
      <c r="Y2455" s="3">
        <v>41460</v>
      </c>
      <c r="Z2455">
        <v>2</v>
      </c>
      <c r="AA2455" t="s">
        <v>8400</v>
      </c>
      <c r="AB2455">
        <f t="shared" si="192"/>
        <v>0</v>
      </c>
      <c r="AC2455" t="str">
        <f t="shared" si="190"/>
        <v>Wednesday</v>
      </c>
      <c r="AD2455" s="5">
        <v>32.043999999999997</v>
      </c>
      <c r="AE2455">
        <v>2013</v>
      </c>
      <c r="AF2455">
        <v>27</v>
      </c>
      <c r="AG2455" s="14">
        <f t="shared" si="191"/>
        <v>-0.3446660169427993</v>
      </c>
      <c r="AH2455">
        <f t="shared" si="193"/>
        <v>0</v>
      </c>
      <c r="AI2455" t="str">
        <f t="shared" si="194"/>
        <v xml:space="preserve"> </v>
      </c>
    </row>
    <row r="2456" spans="1:35" x14ac:dyDescent="0.35">
      <c r="A2456">
        <v>2455</v>
      </c>
      <c r="B2456" t="s">
        <v>2813</v>
      </c>
      <c r="C2456" t="s">
        <v>2814</v>
      </c>
      <c r="D2456" t="s">
        <v>29</v>
      </c>
      <c r="E2456" t="s">
        <v>199</v>
      </c>
      <c r="F2456" t="s">
        <v>200</v>
      </c>
      <c r="G2456" t="s">
        <v>336</v>
      </c>
      <c r="H2456" t="s">
        <v>336</v>
      </c>
      <c r="I2456" t="s">
        <v>34</v>
      </c>
      <c r="J2456" t="s">
        <v>5586</v>
      </c>
      <c r="K2456" s="3">
        <v>41800</v>
      </c>
      <c r="L2456" t="s">
        <v>36</v>
      </c>
      <c r="M2456" t="s">
        <v>5587</v>
      </c>
      <c r="N2456" t="s">
        <v>5588</v>
      </c>
      <c r="O2456" t="s">
        <v>72</v>
      </c>
      <c r="P2456" t="s">
        <v>178</v>
      </c>
      <c r="Q2456">
        <v>4</v>
      </c>
      <c r="R2456" s="5">
        <v>33.67</v>
      </c>
      <c r="S2456" s="5">
        <v>48.75</v>
      </c>
      <c r="T2456" s="5">
        <v>195</v>
      </c>
      <c r="U2456">
        <v>0</v>
      </c>
      <c r="V2456" s="5">
        <v>60.32</v>
      </c>
      <c r="W2456" t="s">
        <v>41</v>
      </c>
      <c r="X2456" s="3">
        <v>41805</v>
      </c>
      <c r="Y2456" s="3">
        <v>41808</v>
      </c>
      <c r="Z2456">
        <v>8</v>
      </c>
      <c r="AA2456" t="s">
        <v>8399</v>
      </c>
      <c r="AB2456">
        <f t="shared" si="192"/>
        <v>3</v>
      </c>
      <c r="AC2456" t="str">
        <f t="shared" si="190"/>
        <v>Tuesday</v>
      </c>
      <c r="AD2456" s="5">
        <v>18.242000000000001</v>
      </c>
      <c r="AE2456">
        <v>2014</v>
      </c>
      <c r="AF2456">
        <v>24</v>
      </c>
      <c r="AG2456" s="14">
        <f t="shared" si="191"/>
        <v>0.30933333333333335</v>
      </c>
      <c r="AH2456">
        <f t="shared" si="193"/>
        <v>1</v>
      </c>
      <c r="AI2456">
        <f t="shared" si="194"/>
        <v>3</v>
      </c>
    </row>
    <row r="2457" spans="1:35" x14ac:dyDescent="0.35">
      <c r="A2457">
        <v>2456</v>
      </c>
      <c r="B2457" t="s">
        <v>5589</v>
      </c>
      <c r="C2457" t="s">
        <v>5590</v>
      </c>
      <c r="D2457" t="s">
        <v>112</v>
      </c>
      <c r="E2457" t="s">
        <v>30</v>
      </c>
      <c r="F2457" t="s">
        <v>31</v>
      </c>
      <c r="G2457" t="s">
        <v>1287</v>
      </c>
      <c r="H2457" t="s">
        <v>1521</v>
      </c>
      <c r="I2457" t="s">
        <v>34</v>
      </c>
      <c r="J2457" t="s">
        <v>5591</v>
      </c>
      <c r="K2457" s="3">
        <v>40899</v>
      </c>
      <c r="L2457" t="s">
        <v>215</v>
      </c>
      <c r="M2457" t="s">
        <v>5592</v>
      </c>
      <c r="N2457" t="s">
        <v>5593</v>
      </c>
      <c r="O2457" t="s">
        <v>72</v>
      </c>
      <c r="P2457" t="s">
        <v>79</v>
      </c>
      <c r="Q2457">
        <v>3</v>
      </c>
      <c r="R2457" s="5">
        <v>10.913333333333327</v>
      </c>
      <c r="S2457" s="5">
        <v>20.333333333333329</v>
      </c>
      <c r="T2457" s="5">
        <v>60.999999999999986</v>
      </c>
      <c r="U2457">
        <v>0</v>
      </c>
      <c r="V2457" s="5">
        <v>28.26</v>
      </c>
      <c r="W2457" t="s">
        <v>242</v>
      </c>
      <c r="X2457" s="3">
        <v>40899</v>
      </c>
      <c r="Y2457" s="3">
        <v>40899</v>
      </c>
      <c r="Z2457">
        <v>0</v>
      </c>
      <c r="AA2457" t="s">
        <v>8400</v>
      </c>
      <c r="AB2457">
        <f t="shared" si="192"/>
        <v>0</v>
      </c>
      <c r="AC2457" t="str">
        <f t="shared" si="190"/>
        <v>Thursday</v>
      </c>
      <c r="AD2457" s="5">
        <v>14.179</v>
      </c>
      <c r="AE2457">
        <v>2011</v>
      </c>
      <c r="AF2457">
        <v>52</v>
      </c>
      <c r="AG2457" s="14">
        <f t="shared" si="191"/>
        <v>0.46327868852459031</v>
      </c>
      <c r="AH2457">
        <f t="shared" si="193"/>
        <v>0</v>
      </c>
      <c r="AI2457" t="str">
        <f t="shared" si="194"/>
        <v xml:space="preserve"> </v>
      </c>
    </row>
    <row r="2458" spans="1:35" x14ac:dyDescent="0.35">
      <c r="A2458">
        <v>2457</v>
      </c>
      <c r="B2458" t="s">
        <v>4817</v>
      </c>
      <c r="C2458" t="s">
        <v>4818</v>
      </c>
      <c r="D2458" t="s">
        <v>29</v>
      </c>
      <c r="E2458" t="s">
        <v>199</v>
      </c>
      <c r="F2458" t="s">
        <v>212</v>
      </c>
      <c r="G2458" t="s">
        <v>245</v>
      </c>
      <c r="H2458" t="s">
        <v>245</v>
      </c>
      <c r="I2458" t="s">
        <v>34</v>
      </c>
      <c r="J2458" t="s">
        <v>5594</v>
      </c>
      <c r="K2458" s="3">
        <v>40869</v>
      </c>
      <c r="L2458" t="s">
        <v>36</v>
      </c>
      <c r="M2458" t="s">
        <v>1912</v>
      </c>
      <c r="N2458" t="s">
        <v>1913</v>
      </c>
      <c r="O2458" t="s">
        <v>39</v>
      </c>
      <c r="P2458" t="s">
        <v>165</v>
      </c>
      <c r="Q2458">
        <v>1</v>
      </c>
      <c r="R2458" s="5">
        <v>18.2272</v>
      </c>
      <c r="S2458" s="5">
        <v>20.463999999999999</v>
      </c>
      <c r="T2458" s="5">
        <v>16.371199999999998</v>
      </c>
      <c r="U2458">
        <v>0.2</v>
      </c>
      <c r="V2458" s="5">
        <v>-1.8560000000000001</v>
      </c>
      <c r="W2458" t="s">
        <v>41</v>
      </c>
      <c r="X2458" s="3">
        <v>40874</v>
      </c>
      <c r="Y2458" s="3">
        <v>40874</v>
      </c>
      <c r="Z2458">
        <v>5</v>
      </c>
      <c r="AA2458" t="s">
        <v>8400</v>
      </c>
      <c r="AB2458">
        <f t="shared" si="192"/>
        <v>0</v>
      </c>
      <c r="AC2458" t="str">
        <f t="shared" si="190"/>
        <v>Tuesday</v>
      </c>
      <c r="AD2458" s="5">
        <v>0.93899999999999995</v>
      </c>
      <c r="AE2458">
        <v>2011</v>
      </c>
      <c r="AF2458">
        <v>48</v>
      </c>
      <c r="AG2458" s="14">
        <f t="shared" si="191"/>
        <v>-0.1133698201720094</v>
      </c>
      <c r="AH2458">
        <f t="shared" si="193"/>
        <v>0</v>
      </c>
      <c r="AI2458" t="str">
        <f t="shared" si="194"/>
        <v xml:space="preserve"> </v>
      </c>
    </row>
    <row r="2459" spans="1:35" x14ac:dyDescent="0.35">
      <c r="A2459">
        <v>2458</v>
      </c>
      <c r="B2459" t="s">
        <v>4606</v>
      </c>
      <c r="C2459" t="s">
        <v>4607</v>
      </c>
      <c r="D2459" t="s">
        <v>96</v>
      </c>
      <c r="E2459" t="s">
        <v>199</v>
      </c>
      <c r="F2459" t="s">
        <v>212</v>
      </c>
      <c r="G2459" t="s">
        <v>213</v>
      </c>
      <c r="H2459" t="s">
        <v>213</v>
      </c>
      <c r="I2459" t="s">
        <v>34</v>
      </c>
      <c r="J2459" t="s">
        <v>5595</v>
      </c>
      <c r="K2459" s="3">
        <v>40773</v>
      </c>
      <c r="L2459" t="s">
        <v>136</v>
      </c>
      <c r="M2459" t="s">
        <v>963</v>
      </c>
      <c r="N2459" t="s">
        <v>964</v>
      </c>
      <c r="O2459" t="s">
        <v>39</v>
      </c>
      <c r="P2459" t="s">
        <v>58</v>
      </c>
      <c r="Q2459">
        <v>5</v>
      </c>
      <c r="R2459" s="5">
        <v>11.3856</v>
      </c>
      <c r="S2459" s="5">
        <v>17.997</v>
      </c>
      <c r="T2459" s="5">
        <v>71.988</v>
      </c>
      <c r="U2459">
        <v>0.2</v>
      </c>
      <c r="V2459" s="5">
        <v>15.06</v>
      </c>
      <c r="W2459" t="s">
        <v>139</v>
      </c>
      <c r="X2459" s="3">
        <v>40776</v>
      </c>
      <c r="Y2459" s="3">
        <v>40776</v>
      </c>
      <c r="Z2459">
        <v>3</v>
      </c>
      <c r="AA2459" t="s">
        <v>8400</v>
      </c>
      <c r="AB2459">
        <f t="shared" si="192"/>
        <v>0</v>
      </c>
      <c r="AC2459" t="str">
        <f t="shared" si="190"/>
        <v>Thursday</v>
      </c>
      <c r="AD2459" s="5">
        <v>6.7430000000000003</v>
      </c>
      <c r="AE2459">
        <v>2011</v>
      </c>
      <c r="AF2459">
        <v>34</v>
      </c>
      <c r="AG2459" s="14">
        <f t="shared" si="191"/>
        <v>0.20920153358893151</v>
      </c>
      <c r="AH2459">
        <f t="shared" si="193"/>
        <v>0</v>
      </c>
      <c r="AI2459" t="str">
        <f t="shared" si="194"/>
        <v xml:space="preserve"> </v>
      </c>
    </row>
    <row r="2460" spans="1:35" x14ac:dyDescent="0.35">
      <c r="A2460">
        <v>2459</v>
      </c>
      <c r="B2460" t="s">
        <v>4606</v>
      </c>
      <c r="C2460" t="s">
        <v>4607</v>
      </c>
      <c r="D2460" t="s">
        <v>96</v>
      </c>
      <c r="E2460" t="s">
        <v>199</v>
      </c>
      <c r="F2460" t="s">
        <v>212</v>
      </c>
      <c r="G2460" t="s">
        <v>213</v>
      </c>
      <c r="H2460" t="s">
        <v>213</v>
      </c>
      <c r="I2460" t="s">
        <v>34</v>
      </c>
      <c r="J2460" t="s">
        <v>5595</v>
      </c>
      <c r="K2460" s="3">
        <v>40773</v>
      </c>
      <c r="L2460" t="s">
        <v>136</v>
      </c>
      <c r="M2460" t="s">
        <v>3028</v>
      </c>
      <c r="N2460" t="s">
        <v>3029</v>
      </c>
      <c r="O2460" t="s">
        <v>39</v>
      </c>
      <c r="P2460" t="s">
        <v>76</v>
      </c>
      <c r="Q2460">
        <v>3</v>
      </c>
      <c r="R2460" s="5">
        <v>19.785066666666669</v>
      </c>
      <c r="S2460" s="5">
        <v>23.566333333333333</v>
      </c>
      <c r="T2460" s="5">
        <v>56.559200000000004</v>
      </c>
      <c r="U2460">
        <v>0.2</v>
      </c>
      <c r="V2460" s="5">
        <v>-2.7959999999999998</v>
      </c>
      <c r="W2460" t="s">
        <v>139</v>
      </c>
      <c r="X2460" s="3">
        <v>40776</v>
      </c>
      <c r="Y2460" s="3">
        <v>40776</v>
      </c>
      <c r="Z2460">
        <v>3</v>
      </c>
      <c r="AA2460" t="s">
        <v>8400</v>
      </c>
      <c r="AB2460">
        <f t="shared" si="192"/>
        <v>0</v>
      </c>
      <c r="AC2460" t="str">
        <f t="shared" si="190"/>
        <v>Thursday</v>
      </c>
      <c r="AD2460" s="5">
        <v>10.109</v>
      </c>
      <c r="AE2460">
        <v>2011</v>
      </c>
      <c r="AF2460">
        <v>34</v>
      </c>
      <c r="AG2460" s="14">
        <f t="shared" si="191"/>
        <v>-4.9434928358251168E-2</v>
      </c>
      <c r="AH2460">
        <f t="shared" si="193"/>
        <v>0</v>
      </c>
      <c r="AI2460" t="str">
        <f t="shared" si="194"/>
        <v xml:space="preserve"> </v>
      </c>
    </row>
    <row r="2461" spans="1:35" x14ac:dyDescent="0.35">
      <c r="A2461">
        <v>2460</v>
      </c>
      <c r="B2461" t="s">
        <v>3584</v>
      </c>
      <c r="C2461" t="s">
        <v>3585</v>
      </c>
      <c r="D2461" t="s">
        <v>29</v>
      </c>
      <c r="E2461" t="s">
        <v>84</v>
      </c>
      <c r="F2461" t="s">
        <v>168</v>
      </c>
      <c r="G2461" t="s">
        <v>169</v>
      </c>
      <c r="H2461" t="s">
        <v>170</v>
      </c>
      <c r="I2461" t="s">
        <v>34</v>
      </c>
      <c r="J2461" t="s">
        <v>5596</v>
      </c>
      <c r="K2461" s="3">
        <v>41155</v>
      </c>
      <c r="L2461" t="s">
        <v>136</v>
      </c>
      <c r="M2461" t="s">
        <v>1422</v>
      </c>
      <c r="N2461" t="s">
        <v>1423</v>
      </c>
      <c r="O2461" t="s">
        <v>72</v>
      </c>
      <c r="P2461" t="s">
        <v>178</v>
      </c>
      <c r="Q2461">
        <v>7</v>
      </c>
      <c r="R2461" s="5">
        <v>40.905714285714289</v>
      </c>
      <c r="S2461" s="5">
        <v>54.342857142857156</v>
      </c>
      <c r="T2461" s="5">
        <v>228.24000000000004</v>
      </c>
      <c r="U2461">
        <v>0.4</v>
      </c>
      <c r="V2461" s="5">
        <v>-58.1</v>
      </c>
      <c r="W2461" t="s">
        <v>155</v>
      </c>
      <c r="X2461" s="3">
        <v>41157</v>
      </c>
      <c r="Y2461" s="3">
        <v>41159</v>
      </c>
      <c r="Z2461">
        <v>4</v>
      </c>
      <c r="AA2461" t="s">
        <v>8399</v>
      </c>
      <c r="AB2461">
        <f t="shared" si="192"/>
        <v>2</v>
      </c>
      <c r="AC2461" t="str">
        <f t="shared" si="190"/>
        <v>Monday</v>
      </c>
      <c r="AD2461" s="5">
        <v>61.000999999999998</v>
      </c>
      <c r="AE2461">
        <v>2012</v>
      </c>
      <c r="AF2461">
        <v>36</v>
      </c>
      <c r="AG2461" s="14">
        <f t="shared" si="191"/>
        <v>-0.25455660708026634</v>
      </c>
      <c r="AH2461">
        <f t="shared" si="193"/>
        <v>1</v>
      </c>
      <c r="AI2461">
        <f t="shared" si="194"/>
        <v>2</v>
      </c>
    </row>
    <row r="2462" spans="1:35" x14ac:dyDescent="0.35">
      <c r="A2462">
        <v>2461</v>
      </c>
      <c r="B2462" t="s">
        <v>5597</v>
      </c>
      <c r="C2462" t="s">
        <v>5598</v>
      </c>
      <c r="D2462" t="s">
        <v>112</v>
      </c>
      <c r="E2462" t="s">
        <v>84</v>
      </c>
      <c r="F2462" t="s">
        <v>168</v>
      </c>
      <c r="G2462" t="s">
        <v>665</v>
      </c>
      <c r="H2462" t="s">
        <v>1331</v>
      </c>
      <c r="I2462" t="s">
        <v>34</v>
      </c>
      <c r="J2462" t="s">
        <v>5599</v>
      </c>
      <c r="K2462" s="3">
        <v>41062</v>
      </c>
      <c r="L2462" t="s">
        <v>36</v>
      </c>
      <c r="M2462" t="s">
        <v>3615</v>
      </c>
      <c r="N2462" t="s">
        <v>3616</v>
      </c>
      <c r="O2462" t="s">
        <v>39</v>
      </c>
      <c r="P2462" t="s">
        <v>58</v>
      </c>
      <c r="Q2462">
        <v>5</v>
      </c>
      <c r="R2462" s="5">
        <v>3.5439999999999996</v>
      </c>
      <c r="S2462" s="5">
        <v>4.3066666666666666</v>
      </c>
      <c r="T2462" s="5">
        <v>12.919999999999998</v>
      </c>
      <c r="U2462">
        <v>0.4</v>
      </c>
      <c r="V2462" s="5">
        <v>-4.8</v>
      </c>
      <c r="W2462" t="s">
        <v>41</v>
      </c>
      <c r="X2462" s="3">
        <v>41067</v>
      </c>
      <c r="Y2462" s="3">
        <v>41067</v>
      </c>
      <c r="Z2462">
        <v>5</v>
      </c>
      <c r="AA2462" t="s">
        <v>8400</v>
      </c>
      <c r="AB2462">
        <f t="shared" si="192"/>
        <v>0</v>
      </c>
      <c r="AC2462" t="str">
        <f t="shared" si="190"/>
        <v>Saturday</v>
      </c>
      <c r="AD2462" s="5">
        <v>1.069</v>
      </c>
      <c r="AE2462">
        <v>2012</v>
      </c>
      <c r="AF2462">
        <v>22</v>
      </c>
      <c r="AG2462" s="14">
        <f t="shared" si="191"/>
        <v>-0.37151702786377711</v>
      </c>
      <c r="AH2462">
        <f t="shared" si="193"/>
        <v>0</v>
      </c>
      <c r="AI2462" t="str">
        <f t="shared" si="194"/>
        <v xml:space="preserve"> </v>
      </c>
    </row>
    <row r="2463" spans="1:35" x14ac:dyDescent="0.35">
      <c r="A2463">
        <v>2462</v>
      </c>
      <c r="B2463" t="s">
        <v>5597</v>
      </c>
      <c r="C2463" t="s">
        <v>5598</v>
      </c>
      <c r="D2463" t="s">
        <v>112</v>
      </c>
      <c r="E2463" t="s">
        <v>84</v>
      </c>
      <c r="F2463" t="s">
        <v>168</v>
      </c>
      <c r="G2463" t="s">
        <v>665</v>
      </c>
      <c r="H2463" t="s">
        <v>1331</v>
      </c>
      <c r="I2463" t="s">
        <v>34</v>
      </c>
      <c r="J2463" t="s">
        <v>5599</v>
      </c>
      <c r="K2463" s="3">
        <v>41062</v>
      </c>
      <c r="L2463" t="s">
        <v>36</v>
      </c>
      <c r="M2463" t="s">
        <v>5600</v>
      </c>
      <c r="N2463" t="s">
        <v>5601</v>
      </c>
      <c r="O2463" t="s">
        <v>51</v>
      </c>
      <c r="P2463" t="s">
        <v>55</v>
      </c>
      <c r="Q2463">
        <v>5</v>
      </c>
      <c r="R2463" s="5">
        <v>261.50959999999998</v>
      </c>
      <c r="S2463" s="5">
        <v>310.24266666666665</v>
      </c>
      <c r="T2463" s="5">
        <v>930.72799999999984</v>
      </c>
      <c r="U2463">
        <v>0.4</v>
      </c>
      <c r="V2463" s="5">
        <v>-376.82</v>
      </c>
      <c r="W2463" t="s">
        <v>41</v>
      </c>
      <c r="X2463" s="3">
        <v>41067</v>
      </c>
      <c r="Y2463" s="3">
        <v>41068</v>
      </c>
      <c r="Z2463">
        <v>6</v>
      </c>
      <c r="AA2463" t="s">
        <v>8399</v>
      </c>
      <c r="AB2463">
        <f t="shared" si="192"/>
        <v>1</v>
      </c>
      <c r="AC2463" t="str">
        <f t="shared" si="190"/>
        <v>Saturday</v>
      </c>
      <c r="AD2463" s="5">
        <v>71.775000000000006</v>
      </c>
      <c r="AE2463">
        <v>2012</v>
      </c>
      <c r="AF2463">
        <v>22</v>
      </c>
      <c r="AG2463" s="14">
        <f t="shared" si="191"/>
        <v>-0.40486586843846972</v>
      </c>
      <c r="AH2463">
        <f t="shared" si="193"/>
        <v>1</v>
      </c>
      <c r="AI2463">
        <f t="shared" si="194"/>
        <v>1</v>
      </c>
    </row>
    <row r="2464" spans="1:35" x14ac:dyDescent="0.35">
      <c r="A2464">
        <v>2463</v>
      </c>
      <c r="B2464" t="s">
        <v>973</v>
      </c>
      <c r="C2464" t="s">
        <v>974</v>
      </c>
      <c r="D2464" t="s">
        <v>29</v>
      </c>
      <c r="E2464" t="s">
        <v>44</v>
      </c>
      <c r="F2464" t="s">
        <v>45</v>
      </c>
      <c r="G2464" t="s">
        <v>1483</v>
      </c>
      <c r="H2464" t="s">
        <v>1483</v>
      </c>
      <c r="I2464" t="s">
        <v>34</v>
      </c>
      <c r="J2464" t="s">
        <v>5602</v>
      </c>
      <c r="K2464" s="3">
        <v>40634</v>
      </c>
      <c r="L2464" t="s">
        <v>136</v>
      </c>
      <c r="M2464" t="s">
        <v>1595</v>
      </c>
      <c r="N2464" t="s">
        <v>1596</v>
      </c>
      <c r="O2464" t="s">
        <v>39</v>
      </c>
      <c r="P2464" t="s">
        <v>58</v>
      </c>
      <c r="Q2464">
        <v>2</v>
      </c>
      <c r="R2464" s="5">
        <v>6.52</v>
      </c>
      <c r="S2464" s="5">
        <v>7.5</v>
      </c>
      <c r="T2464" s="5">
        <v>15</v>
      </c>
      <c r="U2464">
        <v>0</v>
      </c>
      <c r="V2464" s="5">
        <v>1.96</v>
      </c>
      <c r="W2464" t="s">
        <v>41</v>
      </c>
      <c r="X2464" s="3">
        <v>40639</v>
      </c>
      <c r="Y2464" s="3">
        <v>40640</v>
      </c>
      <c r="Z2464">
        <v>6</v>
      </c>
      <c r="AA2464" t="s">
        <v>8399</v>
      </c>
      <c r="AB2464">
        <f t="shared" si="192"/>
        <v>1</v>
      </c>
      <c r="AC2464" t="str">
        <f t="shared" si="190"/>
        <v>Friday</v>
      </c>
      <c r="AD2464" s="5">
        <v>1.1950000000000001</v>
      </c>
      <c r="AE2464">
        <v>2011</v>
      </c>
      <c r="AF2464">
        <v>14</v>
      </c>
      <c r="AG2464" s="14">
        <f t="shared" si="191"/>
        <v>0.13066666666666665</v>
      </c>
      <c r="AH2464">
        <f t="shared" si="193"/>
        <v>1</v>
      </c>
      <c r="AI2464">
        <f t="shared" si="194"/>
        <v>1</v>
      </c>
    </row>
    <row r="2465" spans="1:35" x14ac:dyDescent="0.35">
      <c r="A2465">
        <v>2464</v>
      </c>
      <c r="B2465" t="s">
        <v>973</v>
      </c>
      <c r="C2465" t="s">
        <v>974</v>
      </c>
      <c r="D2465" t="s">
        <v>29</v>
      </c>
      <c r="E2465" t="s">
        <v>44</v>
      </c>
      <c r="F2465" t="s">
        <v>45</v>
      </c>
      <c r="G2465" t="s">
        <v>1483</v>
      </c>
      <c r="H2465" t="s">
        <v>1483</v>
      </c>
      <c r="I2465" t="s">
        <v>34</v>
      </c>
      <c r="J2465" t="s">
        <v>5602</v>
      </c>
      <c r="K2465" s="3">
        <v>40634</v>
      </c>
      <c r="L2465" t="s">
        <v>136</v>
      </c>
      <c r="M2465" t="s">
        <v>426</v>
      </c>
      <c r="N2465" t="s">
        <v>427</v>
      </c>
      <c r="O2465" t="s">
        <v>72</v>
      </c>
      <c r="P2465" t="s">
        <v>79</v>
      </c>
      <c r="Q2465">
        <v>1</v>
      </c>
      <c r="R2465" s="5">
        <v>37.08</v>
      </c>
      <c r="S2465" s="5">
        <v>48</v>
      </c>
      <c r="T2465" s="5">
        <v>48</v>
      </c>
      <c r="U2465">
        <v>0</v>
      </c>
      <c r="V2465" s="5">
        <v>10.92</v>
      </c>
      <c r="W2465" t="s">
        <v>41</v>
      </c>
      <c r="X2465" s="3">
        <v>40639</v>
      </c>
      <c r="Y2465" s="3">
        <v>40639</v>
      </c>
      <c r="Z2465">
        <v>5</v>
      </c>
      <c r="AA2465" t="s">
        <v>8400</v>
      </c>
      <c r="AB2465">
        <f t="shared" si="192"/>
        <v>0</v>
      </c>
      <c r="AC2465" t="str">
        <f t="shared" si="190"/>
        <v>Friday</v>
      </c>
      <c r="AD2465" s="5">
        <v>6.0019999999999998</v>
      </c>
      <c r="AE2465">
        <v>2011</v>
      </c>
      <c r="AF2465">
        <v>14</v>
      </c>
      <c r="AG2465" s="14">
        <f t="shared" si="191"/>
        <v>0.22750000000000001</v>
      </c>
      <c r="AH2465">
        <f t="shared" si="193"/>
        <v>0</v>
      </c>
      <c r="AI2465" t="str">
        <f t="shared" si="194"/>
        <v xml:space="preserve"> </v>
      </c>
    </row>
    <row r="2466" spans="1:35" x14ac:dyDescent="0.35">
      <c r="A2466">
        <v>2465</v>
      </c>
      <c r="B2466" t="s">
        <v>973</v>
      </c>
      <c r="C2466" t="s">
        <v>974</v>
      </c>
      <c r="D2466" t="s">
        <v>29</v>
      </c>
      <c r="E2466" t="s">
        <v>44</v>
      </c>
      <c r="F2466" t="s">
        <v>45</v>
      </c>
      <c r="G2466" t="s">
        <v>1483</v>
      </c>
      <c r="H2466" t="s">
        <v>1483</v>
      </c>
      <c r="I2466" t="s">
        <v>34</v>
      </c>
      <c r="J2466" t="s">
        <v>5602</v>
      </c>
      <c r="K2466" s="3">
        <v>40634</v>
      </c>
      <c r="L2466" t="s">
        <v>136</v>
      </c>
      <c r="M2466" t="s">
        <v>4257</v>
      </c>
      <c r="N2466" t="s">
        <v>4258</v>
      </c>
      <c r="O2466" t="s">
        <v>39</v>
      </c>
      <c r="P2466" t="s">
        <v>58</v>
      </c>
      <c r="Q2466">
        <v>5</v>
      </c>
      <c r="R2466" s="5">
        <v>3.5</v>
      </c>
      <c r="S2466" s="5">
        <v>3.6</v>
      </c>
      <c r="T2466" s="5">
        <v>18</v>
      </c>
      <c r="U2466">
        <v>0</v>
      </c>
      <c r="V2466" s="5">
        <v>0.5</v>
      </c>
      <c r="W2466" t="s">
        <v>41</v>
      </c>
      <c r="X2466" s="3">
        <v>40639</v>
      </c>
      <c r="Y2466" s="3">
        <v>40640</v>
      </c>
      <c r="Z2466">
        <v>6</v>
      </c>
      <c r="AA2466" t="s">
        <v>8399</v>
      </c>
      <c r="AB2466">
        <f t="shared" si="192"/>
        <v>1</v>
      </c>
      <c r="AC2466" t="str">
        <f t="shared" si="190"/>
        <v>Friday</v>
      </c>
      <c r="AD2466" s="5">
        <v>1.9570000000000001</v>
      </c>
      <c r="AE2466">
        <v>2011</v>
      </c>
      <c r="AF2466">
        <v>14</v>
      </c>
      <c r="AG2466" s="14">
        <f t="shared" si="191"/>
        <v>2.7777777777777776E-2</v>
      </c>
      <c r="AH2466">
        <f t="shared" si="193"/>
        <v>1</v>
      </c>
      <c r="AI2466">
        <f t="shared" si="194"/>
        <v>1</v>
      </c>
    </row>
    <row r="2467" spans="1:35" x14ac:dyDescent="0.35">
      <c r="A2467">
        <v>2466</v>
      </c>
      <c r="B2467" t="s">
        <v>5603</v>
      </c>
      <c r="C2467" t="s">
        <v>5604</v>
      </c>
      <c r="D2467" t="s">
        <v>96</v>
      </c>
      <c r="E2467" t="s">
        <v>44</v>
      </c>
      <c r="F2467" t="s">
        <v>67</v>
      </c>
      <c r="G2467" t="s">
        <v>68</v>
      </c>
      <c r="H2467" t="s">
        <v>68</v>
      </c>
      <c r="I2467" t="s">
        <v>34</v>
      </c>
      <c r="J2467" t="s">
        <v>5605</v>
      </c>
      <c r="K2467" s="3">
        <v>40647</v>
      </c>
      <c r="L2467" t="s">
        <v>136</v>
      </c>
      <c r="M2467" t="s">
        <v>384</v>
      </c>
      <c r="N2467" t="s">
        <v>385</v>
      </c>
      <c r="O2467" t="s">
        <v>39</v>
      </c>
      <c r="P2467" t="s">
        <v>165</v>
      </c>
      <c r="Q2467">
        <v>3</v>
      </c>
      <c r="R2467" s="5">
        <v>71.493333333333311</v>
      </c>
      <c r="S2467" s="5">
        <v>132.33333333333331</v>
      </c>
      <c r="T2467" s="5">
        <v>396.99999999999994</v>
      </c>
      <c r="U2467">
        <v>0</v>
      </c>
      <c r="V2467" s="5">
        <v>182.52</v>
      </c>
      <c r="W2467" t="s">
        <v>41</v>
      </c>
      <c r="X2467" s="3">
        <v>40652</v>
      </c>
      <c r="Y2467" s="3">
        <v>40652</v>
      </c>
      <c r="Z2467">
        <v>5</v>
      </c>
      <c r="AA2467" t="s">
        <v>8400</v>
      </c>
      <c r="AB2467">
        <f t="shared" si="192"/>
        <v>0</v>
      </c>
      <c r="AC2467" t="str">
        <f t="shared" si="190"/>
        <v>Thursday</v>
      </c>
      <c r="AD2467" s="5">
        <v>17.202000000000002</v>
      </c>
      <c r="AE2467">
        <v>2011</v>
      </c>
      <c r="AF2467">
        <v>16</v>
      </c>
      <c r="AG2467" s="14">
        <f t="shared" si="191"/>
        <v>0.45974811083123435</v>
      </c>
      <c r="AH2467">
        <f t="shared" si="193"/>
        <v>0</v>
      </c>
      <c r="AI2467" t="str">
        <f t="shared" si="194"/>
        <v xml:space="preserve"> </v>
      </c>
    </row>
    <row r="2468" spans="1:35" x14ac:dyDescent="0.35">
      <c r="A2468">
        <v>2467</v>
      </c>
      <c r="B2468" t="s">
        <v>5606</v>
      </c>
      <c r="C2468" t="s">
        <v>5607</v>
      </c>
      <c r="D2468" t="s">
        <v>112</v>
      </c>
      <c r="E2468" t="s">
        <v>44</v>
      </c>
      <c r="F2468" t="s">
        <v>502</v>
      </c>
      <c r="G2468" t="s">
        <v>1203</v>
      </c>
      <c r="H2468" t="s">
        <v>5608</v>
      </c>
      <c r="I2468" t="s">
        <v>34</v>
      </c>
      <c r="J2468" t="s">
        <v>5609</v>
      </c>
      <c r="K2468" s="3">
        <v>41600</v>
      </c>
      <c r="L2468" t="s">
        <v>36</v>
      </c>
      <c r="M2468" t="s">
        <v>4156</v>
      </c>
      <c r="N2468" t="s">
        <v>4157</v>
      </c>
      <c r="O2468" t="s">
        <v>39</v>
      </c>
      <c r="P2468" t="s">
        <v>76</v>
      </c>
      <c r="Q2468">
        <v>2</v>
      </c>
      <c r="R2468" s="5">
        <v>11.767200000000001</v>
      </c>
      <c r="S2468" s="5">
        <v>18.698666666666668</v>
      </c>
      <c r="T2468" s="5">
        <v>22.438400000000001</v>
      </c>
      <c r="U2468">
        <v>0.4</v>
      </c>
      <c r="V2468" s="5">
        <v>-1.0960000000000001</v>
      </c>
      <c r="W2468" t="s">
        <v>41</v>
      </c>
      <c r="X2468" s="3">
        <v>41605</v>
      </c>
      <c r="Y2468" s="3">
        <v>41605</v>
      </c>
      <c r="Z2468">
        <v>5</v>
      </c>
      <c r="AA2468" t="s">
        <v>8400</v>
      </c>
      <c r="AB2468">
        <f t="shared" si="192"/>
        <v>0</v>
      </c>
      <c r="AC2468" t="str">
        <f t="shared" si="190"/>
        <v>Friday</v>
      </c>
      <c r="AD2468" s="5">
        <v>1.7869999999999999</v>
      </c>
      <c r="AE2468">
        <v>2013</v>
      </c>
      <c r="AF2468">
        <v>47</v>
      </c>
      <c r="AG2468" s="14">
        <f t="shared" si="191"/>
        <v>-4.8844837421563037E-2</v>
      </c>
      <c r="AH2468">
        <f t="shared" si="193"/>
        <v>0</v>
      </c>
      <c r="AI2468" t="str">
        <f t="shared" si="194"/>
        <v xml:space="preserve"> </v>
      </c>
    </row>
    <row r="2469" spans="1:35" x14ac:dyDescent="0.35">
      <c r="A2469">
        <v>2468</v>
      </c>
      <c r="B2469" t="s">
        <v>5606</v>
      </c>
      <c r="C2469" t="s">
        <v>5607</v>
      </c>
      <c r="D2469" t="s">
        <v>112</v>
      </c>
      <c r="E2469" t="s">
        <v>44</v>
      </c>
      <c r="F2469" t="s">
        <v>502</v>
      </c>
      <c r="G2469" t="s">
        <v>1203</v>
      </c>
      <c r="H2469" t="s">
        <v>5608</v>
      </c>
      <c r="I2469" t="s">
        <v>34</v>
      </c>
      <c r="J2469" t="s">
        <v>5609</v>
      </c>
      <c r="K2469" s="3">
        <v>41600</v>
      </c>
      <c r="L2469" t="s">
        <v>36</v>
      </c>
      <c r="M2469" t="s">
        <v>1694</v>
      </c>
      <c r="N2469" t="s">
        <v>1695</v>
      </c>
      <c r="O2469" t="s">
        <v>39</v>
      </c>
      <c r="P2469" t="s">
        <v>165</v>
      </c>
      <c r="Q2469">
        <v>3</v>
      </c>
      <c r="R2469" s="5">
        <v>10.317866666666667</v>
      </c>
      <c r="S2469" s="5">
        <v>12.84977777777778</v>
      </c>
      <c r="T2469" s="5">
        <v>23.1296</v>
      </c>
      <c r="U2469">
        <v>0.4</v>
      </c>
      <c r="V2469" s="5">
        <v>-7.8239999999999998</v>
      </c>
      <c r="W2469" t="s">
        <v>41</v>
      </c>
      <c r="X2469" s="3">
        <v>41605</v>
      </c>
      <c r="Y2469" s="3">
        <v>41605</v>
      </c>
      <c r="Z2469">
        <v>5</v>
      </c>
      <c r="AA2469" t="s">
        <v>8400</v>
      </c>
      <c r="AB2469">
        <f t="shared" si="192"/>
        <v>0</v>
      </c>
      <c r="AC2469" t="str">
        <f t="shared" si="190"/>
        <v>Friday</v>
      </c>
      <c r="AD2469" s="5">
        <v>1.681</v>
      </c>
      <c r="AE2469">
        <v>2013</v>
      </c>
      <c r="AF2469">
        <v>47</v>
      </c>
      <c r="AG2469" s="14">
        <f t="shared" si="191"/>
        <v>-0.33826784726065301</v>
      </c>
      <c r="AH2469">
        <f t="shared" si="193"/>
        <v>0</v>
      </c>
      <c r="AI2469" t="str">
        <f t="shared" si="194"/>
        <v xml:space="preserve"> </v>
      </c>
    </row>
    <row r="2470" spans="1:35" x14ac:dyDescent="0.35">
      <c r="A2470">
        <v>2469</v>
      </c>
      <c r="B2470" t="s">
        <v>5606</v>
      </c>
      <c r="C2470" t="s">
        <v>5607</v>
      </c>
      <c r="D2470" t="s">
        <v>112</v>
      </c>
      <c r="E2470" t="s">
        <v>44</v>
      </c>
      <c r="F2470" t="s">
        <v>502</v>
      </c>
      <c r="G2470" t="s">
        <v>1203</v>
      </c>
      <c r="H2470" t="s">
        <v>5608</v>
      </c>
      <c r="I2470" t="s">
        <v>34</v>
      </c>
      <c r="J2470" t="s">
        <v>5609</v>
      </c>
      <c r="K2470" s="3">
        <v>41600</v>
      </c>
      <c r="L2470" t="s">
        <v>36</v>
      </c>
      <c r="M2470" t="s">
        <v>438</v>
      </c>
      <c r="N2470" t="s">
        <v>439</v>
      </c>
      <c r="O2470" t="s">
        <v>39</v>
      </c>
      <c r="P2470" t="s">
        <v>340</v>
      </c>
      <c r="Q2470">
        <v>3</v>
      </c>
      <c r="R2470" s="5">
        <v>9.3127999999999993</v>
      </c>
      <c r="S2470" s="5">
        <v>12.768000000000001</v>
      </c>
      <c r="T2470" s="5">
        <v>22.982400000000002</v>
      </c>
      <c r="U2470">
        <v>0.4</v>
      </c>
      <c r="V2470" s="5">
        <v>-4.9560000000000004</v>
      </c>
      <c r="W2470" t="s">
        <v>41</v>
      </c>
      <c r="X2470" s="3">
        <v>41605</v>
      </c>
      <c r="Y2470" s="3">
        <v>41605</v>
      </c>
      <c r="Z2470">
        <v>5</v>
      </c>
      <c r="AA2470" t="s">
        <v>8400</v>
      </c>
      <c r="AB2470">
        <f t="shared" si="192"/>
        <v>0</v>
      </c>
      <c r="AC2470" t="str">
        <f t="shared" si="190"/>
        <v>Friday</v>
      </c>
      <c r="AD2470" s="5">
        <v>0.88700000000000001</v>
      </c>
      <c r="AE2470">
        <v>2013</v>
      </c>
      <c r="AF2470">
        <v>47</v>
      </c>
      <c r="AG2470" s="14">
        <f t="shared" si="191"/>
        <v>-0.21564327485380116</v>
      </c>
      <c r="AH2470">
        <f t="shared" si="193"/>
        <v>0</v>
      </c>
      <c r="AI2470" t="str">
        <f t="shared" si="194"/>
        <v xml:space="preserve"> </v>
      </c>
    </row>
    <row r="2471" spans="1:35" x14ac:dyDescent="0.35">
      <c r="A2471">
        <v>2470</v>
      </c>
      <c r="B2471" t="s">
        <v>5610</v>
      </c>
      <c r="C2471" t="s">
        <v>5611</v>
      </c>
      <c r="D2471" t="s">
        <v>112</v>
      </c>
      <c r="E2471" t="s">
        <v>199</v>
      </c>
      <c r="F2471" t="s">
        <v>200</v>
      </c>
      <c r="G2471" t="s">
        <v>711</v>
      </c>
      <c r="H2471" t="s">
        <v>711</v>
      </c>
      <c r="I2471" t="s">
        <v>34</v>
      </c>
      <c r="J2471" t="s">
        <v>5612</v>
      </c>
      <c r="K2471" s="3">
        <v>40703</v>
      </c>
      <c r="L2471" t="s">
        <v>36</v>
      </c>
      <c r="M2471" t="s">
        <v>5278</v>
      </c>
      <c r="N2471" t="s">
        <v>2031</v>
      </c>
      <c r="O2471" t="s">
        <v>51</v>
      </c>
      <c r="P2471" t="s">
        <v>52</v>
      </c>
      <c r="Q2471">
        <v>7</v>
      </c>
      <c r="R2471" s="5">
        <v>12.057142857142862</v>
      </c>
      <c r="S2471" s="5">
        <v>15.857142857142861</v>
      </c>
      <c r="T2471" s="5">
        <v>111.00000000000003</v>
      </c>
      <c r="U2471">
        <v>0</v>
      </c>
      <c r="V2471" s="5">
        <v>26.6</v>
      </c>
      <c r="W2471" t="s">
        <v>41</v>
      </c>
      <c r="X2471" s="3">
        <v>40708</v>
      </c>
      <c r="Y2471" s="3">
        <v>40708</v>
      </c>
      <c r="Z2471">
        <v>5</v>
      </c>
      <c r="AA2471" t="s">
        <v>8400</v>
      </c>
      <c r="AB2471">
        <f t="shared" si="192"/>
        <v>0</v>
      </c>
      <c r="AC2471" t="str">
        <f t="shared" si="190"/>
        <v>Thursday</v>
      </c>
      <c r="AD2471" s="5">
        <v>8.0250000000000004</v>
      </c>
      <c r="AE2471">
        <v>2011</v>
      </c>
      <c r="AF2471">
        <v>24</v>
      </c>
      <c r="AG2471" s="14">
        <f t="shared" si="191"/>
        <v>0.23963963963963958</v>
      </c>
      <c r="AH2471">
        <f t="shared" si="193"/>
        <v>0</v>
      </c>
      <c r="AI2471" t="str">
        <f t="shared" si="194"/>
        <v xml:space="preserve"> </v>
      </c>
    </row>
    <row r="2472" spans="1:35" x14ac:dyDescent="0.35">
      <c r="A2472">
        <v>2471</v>
      </c>
      <c r="B2472" t="s">
        <v>1255</v>
      </c>
      <c r="C2472" t="s">
        <v>1256</v>
      </c>
      <c r="D2472" t="s">
        <v>96</v>
      </c>
      <c r="E2472" t="s">
        <v>84</v>
      </c>
      <c r="F2472" t="s">
        <v>85</v>
      </c>
      <c r="G2472" t="s">
        <v>86</v>
      </c>
      <c r="H2472" t="s">
        <v>86</v>
      </c>
      <c r="I2472" t="s">
        <v>34</v>
      </c>
      <c r="J2472" t="s">
        <v>5613</v>
      </c>
      <c r="K2472" s="3">
        <v>41565</v>
      </c>
      <c r="L2472" t="s">
        <v>136</v>
      </c>
      <c r="M2472" t="s">
        <v>618</v>
      </c>
      <c r="N2472" t="s">
        <v>619</v>
      </c>
      <c r="O2472" t="s">
        <v>39</v>
      </c>
      <c r="P2472" t="s">
        <v>58</v>
      </c>
      <c r="Q2472">
        <v>3</v>
      </c>
      <c r="R2472" s="5">
        <v>6.38</v>
      </c>
      <c r="S2472" s="5">
        <v>7</v>
      </c>
      <c r="T2472" s="5">
        <v>21</v>
      </c>
      <c r="U2472">
        <v>0</v>
      </c>
      <c r="V2472" s="5">
        <v>1.86</v>
      </c>
      <c r="W2472" t="s">
        <v>155</v>
      </c>
      <c r="X2472" s="3">
        <v>41567</v>
      </c>
      <c r="Y2472" s="3">
        <v>41567</v>
      </c>
      <c r="Z2472">
        <v>2</v>
      </c>
      <c r="AA2472" t="s">
        <v>8400</v>
      </c>
      <c r="AB2472">
        <f t="shared" si="192"/>
        <v>0</v>
      </c>
      <c r="AC2472" t="str">
        <f t="shared" si="190"/>
        <v>Friday</v>
      </c>
      <c r="AD2472" s="5">
        <v>4.0309999999999997</v>
      </c>
      <c r="AE2472">
        <v>2013</v>
      </c>
      <c r="AF2472">
        <v>42</v>
      </c>
      <c r="AG2472" s="14">
        <f t="shared" si="191"/>
        <v>8.8571428571428579E-2</v>
      </c>
      <c r="AH2472">
        <f t="shared" si="193"/>
        <v>0</v>
      </c>
      <c r="AI2472" t="str">
        <f t="shared" si="194"/>
        <v xml:space="preserve"> </v>
      </c>
    </row>
    <row r="2473" spans="1:35" x14ac:dyDescent="0.35">
      <c r="A2473">
        <v>2472</v>
      </c>
      <c r="B2473" t="s">
        <v>2796</v>
      </c>
      <c r="C2473" t="s">
        <v>2797</v>
      </c>
      <c r="D2473" t="s">
        <v>96</v>
      </c>
      <c r="E2473" t="s">
        <v>199</v>
      </c>
      <c r="F2473" t="s">
        <v>212</v>
      </c>
      <c r="G2473" t="s">
        <v>245</v>
      </c>
      <c r="H2473" t="s">
        <v>245</v>
      </c>
      <c r="I2473" t="s">
        <v>34</v>
      </c>
      <c r="J2473" t="s">
        <v>5614</v>
      </c>
      <c r="K2473" s="3">
        <v>41366</v>
      </c>
      <c r="L2473" t="s">
        <v>136</v>
      </c>
      <c r="M2473" t="s">
        <v>1631</v>
      </c>
      <c r="N2473" t="s">
        <v>1632</v>
      </c>
      <c r="O2473" t="s">
        <v>39</v>
      </c>
      <c r="P2473" t="s">
        <v>64</v>
      </c>
      <c r="Q2473">
        <v>5</v>
      </c>
      <c r="R2473" s="5">
        <v>5.4576000000000011</v>
      </c>
      <c r="S2473" s="5">
        <v>9.2620000000000005</v>
      </c>
      <c r="T2473" s="5">
        <v>37.048000000000002</v>
      </c>
      <c r="U2473">
        <v>0.2</v>
      </c>
      <c r="V2473" s="5">
        <v>9.76</v>
      </c>
      <c r="W2473" t="s">
        <v>41</v>
      </c>
      <c r="X2473" s="3">
        <v>41371</v>
      </c>
      <c r="Y2473" s="3">
        <v>41371</v>
      </c>
      <c r="Z2473">
        <v>5</v>
      </c>
      <c r="AA2473" t="s">
        <v>8400</v>
      </c>
      <c r="AB2473">
        <f t="shared" si="192"/>
        <v>0</v>
      </c>
      <c r="AC2473" t="str">
        <f t="shared" si="190"/>
        <v>Tuesday</v>
      </c>
      <c r="AD2473" s="5">
        <v>3.9809999999999999</v>
      </c>
      <c r="AE2473">
        <v>2013</v>
      </c>
      <c r="AF2473">
        <v>14</v>
      </c>
      <c r="AG2473" s="14">
        <f t="shared" si="191"/>
        <v>0.2634420211617361</v>
      </c>
      <c r="AH2473">
        <f t="shared" si="193"/>
        <v>0</v>
      </c>
      <c r="AI2473" t="str">
        <f t="shared" si="194"/>
        <v xml:space="preserve"> </v>
      </c>
    </row>
    <row r="2474" spans="1:35" x14ac:dyDescent="0.35">
      <c r="A2474">
        <v>2473</v>
      </c>
      <c r="B2474" t="s">
        <v>5615</v>
      </c>
      <c r="C2474" t="s">
        <v>5616</v>
      </c>
      <c r="D2474" t="s">
        <v>112</v>
      </c>
      <c r="E2474" t="s">
        <v>30</v>
      </c>
      <c r="F2474" t="s">
        <v>31</v>
      </c>
      <c r="G2474" t="s">
        <v>32</v>
      </c>
      <c r="H2474" t="s">
        <v>158</v>
      </c>
      <c r="I2474" t="s">
        <v>34</v>
      </c>
      <c r="J2474" t="s">
        <v>5617</v>
      </c>
      <c r="K2474" s="3">
        <v>41513</v>
      </c>
      <c r="L2474" t="s">
        <v>36</v>
      </c>
      <c r="M2474" t="s">
        <v>5618</v>
      </c>
      <c r="N2474" t="s">
        <v>5619</v>
      </c>
      <c r="O2474" t="s">
        <v>39</v>
      </c>
      <c r="P2474" t="s">
        <v>40</v>
      </c>
      <c r="Q2474">
        <v>2</v>
      </c>
      <c r="R2474" s="5">
        <v>4.46</v>
      </c>
      <c r="S2474" s="5">
        <v>8.5</v>
      </c>
      <c r="T2474" s="5">
        <v>17</v>
      </c>
      <c r="U2474">
        <v>0</v>
      </c>
      <c r="V2474" s="5">
        <v>8.08</v>
      </c>
      <c r="W2474" t="s">
        <v>41</v>
      </c>
      <c r="X2474" s="3">
        <v>41518</v>
      </c>
      <c r="Y2474" s="3">
        <v>41518</v>
      </c>
      <c r="Z2474">
        <v>5</v>
      </c>
      <c r="AA2474" t="s">
        <v>8400</v>
      </c>
      <c r="AB2474">
        <f t="shared" si="192"/>
        <v>0</v>
      </c>
      <c r="AC2474" t="str">
        <f t="shared" si="190"/>
        <v>Tuesday</v>
      </c>
      <c r="AD2474" s="5">
        <v>0.78800000000000003</v>
      </c>
      <c r="AE2474">
        <v>2013</v>
      </c>
      <c r="AF2474">
        <v>35</v>
      </c>
      <c r="AG2474" s="14">
        <f t="shared" si="191"/>
        <v>0.47529411764705881</v>
      </c>
      <c r="AH2474">
        <f t="shared" si="193"/>
        <v>0</v>
      </c>
      <c r="AI2474" t="str">
        <f t="shared" si="194"/>
        <v xml:space="preserve"> </v>
      </c>
    </row>
    <row r="2475" spans="1:35" x14ac:dyDescent="0.35">
      <c r="A2475">
        <v>2474</v>
      </c>
      <c r="B2475" t="s">
        <v>5620</v>
      </c>
      <c r="C2475" t="s">
        <v>5621</v>
      </c>
      <c r="D2475" t="s">
        <v>29</v>
      </c>
      <c r="E2475" t="s">
        <v>30</v>
      </c>
      <c r="F2475" t="s">
        <v>31</v>
      </c>
      <c r="G2475" t="s">
        <v>32</v>
      </c>
      <c r="H2475" t="s">
        <v>1615</v>
      </c>
      <c r="I2475" t="s">
        <v>34</v>
      </c>
      <c r="J2475" t="s">
        <v>5622</v>
      </c>
      <c r="K2475" s="3">
        <v>41541</v>
      </c>
      <c r="L2475" t="s">
        <v>36</v>
      </c>
      <c r="M2475" t="s">
        <v>1348</v>
      </c>
      <c r="N2475" t="s">
        <v>1349</v>
      </c>
      <c r="O2475" t="s">
        <v>51</v>
      </c>
      <c r="P2475" t="s">
        <v>55</v>
      </c>
      <c r="Q2475">
        <v>2</v>
      </c>
      <c r="R2475" s="5">
        <v>91.368000000000009</v>
      </c>
      <c r="S2475" s="5">
        <v>112.785</v>
      </c>
      <c r="T2475" s="5">
        <v>180.45600000000002</v>
      </c>
      <c r="U2475">
        <v>0.2</v>
      </c>
      <c r="V2475" s="5">
        <v>-2.2799999999999998</v>
      </c>
      <c r="W2475" t="s">
        <v>41</v>
      </c>
      <c r="X2475" s="3">
        <v>41546</v>
      </c>
      <c r="Y2475" s="3">
        <v>41549</v>
      </c>
      <c r="Z2475">
        <v>8</v>
      </c>
      <c r="AA2475" t="s">
        <v>8399</v>
      </c>
      <c r="AB2475">
        <f t="shared" si="192"/>
        <v>3</v>
      </c>
      <c r="AC2475" t="str">
        <f t="shared" si="190"/>
        <v>Tuesday</v>
      </c>
      <c r="AD2475" s="5">
        <v>10.537000000000001</v>
      </c>
      <c r="AE2475">
        <v>2013</v>
      </c>
      <c r="AF2475">
        <v>39</v>
      </c>
      <c r="AG2475" s="14">
        <f t="shared" si="191"/>
        <v>-1.2634658864210665E-2</v>
      </c>
      <c r="AH2475">
        <f t="shared" si="193"/>
        <v>1</v>
      </c>
      <c r="AI2475">
        <f t="shared" si="194"/>
        <v>3</v>
      </c>
    </row>
    <row r="2476" spans="1:35" x14ac:dyDescent="0.35">
      <c r="A2476">
        <v>2475</v>
      </c>
      <c r="B2476" t="s">
        <v>5620</v>
      </c>
      <c r="C2476" t="s">
        <v>5621</v>
      </c>
      <c r="D2476" t="s">
        <v>29</v>
      </c>
      <c r="E2476" t="s">
        <v>30</v>
      </c>
      <c r="F2476" t="s">
        <v>31</v>
      </c>
      <c r="G2476" t="s">
        <v>32</v>
      </c>
      <c r="H2476" t="s">
        <v>1615</v>
      </c>
      <c r="I2476" t="s">
        <v>34</v>
      </c>
      <c r="J2476" t="s">
        <v>5622</v>
      </c>
      <c r="K2476" s="3">
        <v>41541</v>
      </c>
      <c r="L2476" t="s">
        <v>36</v>
      </c>
      <c r="M2476" t="s">
        <v>5623</v>
      </c>
      <c r="N2476" t="s">
        <v>5624</v>
      </c>
      <c r="O2476" t="s">
        <v>39</v>
      </c>
      <c r="P2476" t="s">
        <v>165</v>
      </c>
      <c r="Q2476">
        <v>2</v>
      </c>
      <c r="R2476" s="5">
        <v>24.36</v>
      </c>
      <c r="S2476" s="5">
        <v>32.5</v>
      </c>
      <c r="T2476" s="5">
        <v>65</v>
      </c>
      <c r="U2476">
        <v>0</v>
      </c>
      <c r="V2476" s="5">
        <v>16.28</v>
      </c>
      <c r="W2476" t="s">
        <v>41</v>
      </c>
      <c r="X2476" s="3">
        <v>41546</v>
      </c>
      <c r="Y2476" s="3">
        <v>41546</v>
      </c>
      <c r="Z2476">
        <v>5</v>
      </c>
      <c r="AA2476" t="s">
        <v>8400</v>
      </c>
      <c r="AB2476">
        <f t="shared" si="192"/>
        <v>0</v>
      </c>
      <c r="AC2476" t="str">
        <f t="shared" si="190"/>
        <v>Tuesday</v>
      </c>
      <c r="AD2476" s="5">
        <v>3.944</v>
      </c>
      <c r="AE2476">
        <v>2013</v>
      </c>
      <c r="AF2476">
        <v>39</v>
      </c>
      <c r="AG2476" s="14">
        <f t="shared" si="191"/>
        <v>0.25046153846153846</v>
      </c>
      <c r="AH2476">
        <f t="shared" si="193"/>
        <v>0</v>
      </c>
      <c r="AI2476" t="str">
        <f t="shared" si="194"/>
        <v xml:space="preserve"> </v>
      </c>
    </row>
    <row r="2477" spans="1:35" x14ac:dyDescent="0.35">
      <c r="A2477">
        <v>2476</v>
      </c>
      <c r="B2477" t="s">
        <v>751</v>
      </c>
      <c r="C2477" t="s">
        <v>752</v>
      </c>
      <c r="D2477" t="s">
        <v>112</v>
      </c>
      <c r="E2477" t="s">
        <v>199</v>
      </c>
      <c r="F2477" t="s">
        <v>200</v>
      </c>
      <c r="G2477" t="s">
        <v>5625</v>
      </c>
      <c r="H2477" t="s">
        <v>5626</v>
      </c>
      <c r="I2477" t="s">
        <v>34</v>
      </c>
      <c r="J2477" t="s">
        <v>5627</v>
      </c>
      <c r="K2477" s="3">
        <v>41879</v>
      </c>
      <c r="L2477" t="s">
        <v>136</v>
      </c>
      <c r="M2477" t="s">
        <v>5628</v>
      </c>
      <c r="N2477" t="s">
        <v>5629</v>
      </c>
      <c r="O2477" t="s">
        <v>39</v>
      </c>
      <c r="P2477" t="s">
        <v>183</v>
      </c>
      <c r="Q2477">
        <v>3</v>
      </c>
      <c r="R2477" s="5">
        <v>32.306666666666658</v>
      </c>
      <c r="S2477" s="5">
        <v>55.666666666666657</v>
      </c>
      <c r="T2477" s="5">
        <v>166.99999999999997</v>
      </c>
      <c r="U2477">
        <v>0</v>
      </c>
      <c r="V2477" s="5">
        <v>70.08</v>
      </c>
      <c r="W2477" t="s">
        <v>41</v>
      </c>
      <c r="X2477" s="3">
        <v>41884</v>
      </c>
      <c r="Y2477" s="3">
        <v>41884</v>
      </c>
      <c r="Z2477">
        <v>5</v>
      </c>
      <c r="AA2477" t="s">
        <v>8400</v>
      </c>
      <c r="AB2477">
        <f t="shared" si="192"/>
        <v>0</v>
      </c>
      <c r="AC2477" t="str">
        <f t="shared" si="190"/>
        <v>Thursday</v>
      </c>
      <c r="AD2477" s="5">
        <v>17.738</v>
      </c>
      <c r="AE2477">
        <v>2014</v>
      </c>
      <c r="AF2477">
        <v>35</v>
      </c>
      <c r="AG2477" s="14">
        <f t="shared" si="191"/>
        <v>0.41964071856287433</v>
      </c>
      <c r="AH2477">
        <f t="shared" si="193"/>
        <v>0</v>
      </c>
      <c r="AI2477" t="str">
        <f t="shared" si="194"/>
        <v xml:space="preserve"> </v>
      </c>
    </row>
    <row r="2478" spans="1:35" x14ac:dyDescent="0.35">
      <c r="A2478">
        <v>2477</v>
      </c>
      <c r="B2478" t="s">
        <v>751</v>
      </c>
      <c r="C2478" t="s">
        <v>752</v>
      </c>
      <c r="D2478" t="s">
        <v>112</v>
      </c>
      <c r="E2478" t="s">
        <v>199</v>
      </c>
      <c r="F2478" t="s">
        <v>200</v>
      </c>
      <c r="G2478" t="s">
        <v>5625</v>
      </c>
      <c r="H2478" t="s">
        <v>5626</v>
      </c>
      <c r="I2478" t="s">
        <v>34</v>
      </c>
      <c r="J2478" t="s">
        <v>5627</v>
      </c>
      <c r="K2478" s="3">
        <v>41879</v>
      </c>
      <c r="L2478" t="s">
        <v>136</v>
      </c>
      <c r="M2478" t="s">
        <v>5630</v>
      </c>
      <c r="N2478" t="s">
        <v>5631</v>
      </c>
      <c r="O2478" t="s">
        <v>72</v>
      </c>
      <c r="P2478" t="s">
        <v>79</v>
      </c>
      <c r="Q2478">
        <v>3</v>
      </c>
      <c r="R2478" s="5">
        <v>67.473333333333343</v>
      </c>
      <c r="S2478" s="5">
        <v>73.333333333333343</v>
      </c>
      <c r="T2478" s="5">
        <v>220.00000000000003</v>
      </c>
      <c r="U2478">
        <v>0</v>
      </c>
      <c r="V2478" s="5">
        <v>17.579999999999998</v>
      </c>
      <c r="W2478" t="s">
        <v>41</v>
      </c>
      <c r="X2478" s="3">
        <v>41884</v>
      </c>
      <c r="Y2478" s="3">
        <v>41884</v>
      </c>
      <c r="Z2478">
        <v>5</v>
      </c>
      <c r="AA2478" t="s">
        <v>8400</v>
      </c>
      <c r="AB2478">
        <f t="shared" si="192"/>
        <v>0</v>
      </c>
      <c r="AC2478" t="str">
        <f t="shared" si="190"/>
        <v>Thursday</v>
      </c>
      <c r="AD2478" s="5">
        <v>36.639000000000003</v>
      </c>
      <c r="AE2478">
        <v>2014</v>
      </c>
      <c r="AF2478">
        <v>35</v>
      </c>
      <c r="AG2478" s="14">
        <f t="shared" si="191"/>
        <v>7.9909090909090888E-2</v>
      </c>
      <c r="AH2478">
        <f t="shared" si="193"/>
        <v>0</v>
      </c>
      <c r="AI2478" t="str">
        <f t="shared" si="194"/>
        <v xml:space="preserve"> </v>
      </c>
    </row>
    <row r="2479" spans="1:35" x14ac:dyDescent="0.35">
      <c r="A2479">
        <v>2478</v>
      </c>
      <c r="B2479" t="s">
        <v>751</v>
      </c>
      <c r="C2479" t="s">
        <v>752</v>
      </c>
      <c r="D2479" t="s">
        <v>112</v>
      </c>
      <c r="E2479" t="s">
        <v>199</v>
      </c>
      <c r="F2479" t="s">
        <v>200</v>
      </c>
      <c r="G2479" t="s">
        <v>5625</v>
      </c>
      <c r="H2479" t="s">
        <v>5626</v>
      </c>
      <c r="I2479" t="s">
        <v>34</v>
      </c>
      <c r="J2479" t="s">
        <v>5627</v>
      </c>
      <c r="K2479" s="3">
        <v>41879</v>
      </c>
      <c r="L2479" t="s">
        <v>136</v>
      </c>
      <c r="M2479" t="s">
        <v>3559</v>
      </c>
      <c r="N2479" t="s">
        <v>3560</v>
      </c>
      <c r="O2479" t="s">
        <v>39</v>
      </c>
      <c r="P2479" t="s">
        <v>76</v>
      </c>
      <c r="Q2479">
        <v>1</v>
      </c>
      <c r="R2479" s="5">
        <v>19.52</v>
      </c>
      <c r="S2479" s="5">
        <v>31</v>
      </c>
      <c r="T2479" s="5">
        <v>31</v>
      </c>
      <c r="U2479">
        <v>0</v>
      </c>
      <c r="V2479" s="5">
        <v>11.48</v>
      </c>
      <c r="W2479" t="s">
        <v>41</v>
      </c>
      <c r="X2479" s="3">
        <v>41884</v>
      </c>
      <c r="Y2479" s="3">
        <v>41887</v>
      </c>
      <c r="Z2479">
        <v>8</v>
      </c>
      <c r="AA2479" t="s">
        <v>8399</v>
      </c>
      <c r="AB2479">
        <f t="shared" si="192"/>
        <v>3</v>
      </c>
      <c r="AC2479" t="str">
        <f t="shared" si="190"/>
        <v>Thursday</v>
      </c>
      <c r="AD2479" s="5">
        <v>3.4649999999999999</v>
      </c>
      <c r="AE2479">
        <v>2014</v>
      </c>
      <c r="AF2479">
        <v>35</v>
      </c>
      <c r="AG2479" s="14">
        <f t="shared" si="191"/>
        <v>0.37032258064516133</v>
      </c>
      <c r="AH2479">
        <f t="shared" si="193"/>
        <v>1</v>
      </c>
      <c r="AI2479">
        <f t="shared" si="194"/>
        <v>3</v>
      </c>
    </row>
    <row r="2480" spans="1:35" x14ac:dyDescent="0.35">
      <c r="A2480">
        <v>2479</v>
      </c>
      <c r="B2480" t="s">
        <v>751</v>
      </c>
      <c r="C2480" t="s">
        <v>752</v>
      </c>
      <c r="D2480" t="s">
        <v>112</v>
      </c>
      <c r="E2480" t="s">
        <v>199</v>
      </c>
      <c r="F2480" t="s">
        <v>200</v>
      </c>
      <c r="G2480" t="s">
        <v>5625</v>
      </c>
      <c r="H2480" t="s">
        <v>5626</v>
      </c>
      <c r="I2480" t="s">
        <v>34</v>
      </c>
      <c r="J2480" t="s">
        <v>5627</v>
      </c>
      <c r="K2480" s="3">
        <v>41879</v>
      </c>
      <c r="L2480" t="s">
        <v>136</v>
      </c>
      <c r="M2480" t="s">
        <v>5632</v>
      </c>
      <c r="N2480" t="s">
        <v>5633</v>
      </c>
      <c r="O2480" t="s">
        <v>39</v>
      </c>
      <c r="P2480" t="s">
        <v>340</v>
      </c>
      <c r="Q2480">
        <v>7</v>
      </c>
      <c r="R2480" s="5">
        <v>10.37142857142857</v>
      </c>
      <c r="S2480" s="5">
        <v>17.571428571428569</v>
      </c>
      <c r="T2480" s="5">
        <v>122.99999999999999</v>
      </c>
      <c r="U2480">
        <v>0</v>
      </c>
      <c r="V2480" s="5">
        <v>50.4</v>
      </c>
      <c r="W2480" t="s">
        <v>41</v>
      </c>
      <c r="X2480" s="3">
        <v>41884</v>
      </c>
      <c r="Y2480" s="3">
        <v>41884</v>
      </c>
      <c r="Z2480">
        <v>5</v>
      </c>
      <c r="AA2480" t="s">
        <v>8400</v>
      </c>
      <c r="AB2480">
        <f t="shared" si="192"/>
        <v>0</v>
      </c>
      <c r="AC2480" t="str">
        <f t="shared" si="190"/>
        <v>Thursday</v>
      </c>
      <c r="AD2480" s="5">
        <v>20.023</v>
      </c>
      <c r="AE2480">
        <v>2014</v>
      </c>
      <c r="AF2480">
        <v>35</v>
      </c>
      <c r="AG2480" s="14">
        <f t="shared" si="191"/>
        <v>0.40975609756097564</v>
      </c>
      <c r="AH2480">
        <f t="shared" si="193"/>
        <v>0</v>
      </c>
      <c r="AI2480" t="str">
        <f t="shared" si="194"/>
        <v xml:space="preserve"> </v>
      </c>
    </row>
    <row r="2481" spans="1:35" x14ac:dyDescent="0.35">
      <c r="A2481">
        <v>2480</v>
      </c>
      <c r="B2481" t="s">
        <v>751</v>
      </c>
      <c r="C2481" t="s">
        <v>752</v>
      </c>
      <c r="D2481" t="s">
        <v>112</v>
      </c>
      <c r="E2481" t="s">
        <v>199</v>
      </c>
      <c r="F2481" t="s">
        <v>200</v>
      </c>
      <c r="G2481" t="s">
        <v>5625</v>
      </c>
      <c r="H2481" t="s">
        <v>5626</v>
      </c>
      <c r="I2481" t="s">
        <v>34</v>
      </c>
      <c r="J2481" t="s">
        <v>5627</v>
      </c>
      <c r="K2481" s="3">
        <v>41879</v>
      </c>
      <c r="L2481" t="s">
        <v>136</v>
      </c>
      <c r="M2481" t="s">
        <v>5113</v>
      </c>
      <c r="N2481" t="s">
        <v>5114</v>
      </c>
      <c r="O2481" t="s">
        <v>72</v>
      </c>
      <c r="P2481" t="s">
        <v>79</v>
      </c>
      <c r="Q2481">
        <v>2</v>
      </c>
      <c r="R2481" s="5">
        <v>19.579999999999998</v>
      </c>
      <c r="S2481" s="5">
        <v>31</v>
      </c>
      <c r="T2481" s="5">
        <v>62</v>
      </c>
      <c r="U2481">
        <v>0</v>
      </c>
      <c r="V2481" s="5">
        <v>22.84</v>
      </c>
      <c r="W2481" t="s">
        <v>41</v>
      </c>
      <c r="X2481" s="3">
        <v>41884</v>
      </c>
      <c r="Y2481" s="3">
        <v>41887</v>
      </c>
      <c r="Z2481">
        <v>8</v>
      </c>
      <c r="AA2481" t="s">
        <v>8399</v>
      </c>
      <c r="AB2481">
        <f t="shared" si="192"/>
        <v>3</v>
      </c>
      <c r="AC2481" t="str">
        <f t="shared" si="190"/>
        <v>Thursday</v>
      </c>
      <c r="AD2481" s="5">
        <v>6.58</v>
      </c>
      <c r="AE2481">
        <v>2014</v>
      </c>
      <c r="AF2481">
        <v>35</v>
      </c>
      <c r="AG2481" s="14">
        <f t="shared" si="191"/>
        <v>0.36838709677419357</v>
      </c>
      <c r="AH2481">
        <f t="shared" si="193"/>
        <v>1</v>
      </c>
      <c r="AI2481">
        <f t="shared" si="194"/>
        <v>3</v>
      </c>
    </row>
    <row r="2482" spans="1:35" x14ac:dyDescent="0.35">
      <c r="A2482">
        <v>2481</v>
      </c>
      <c r="B2482" t="s">
        <v>751</v>
      </c>
      <c r="C2482" t="s">
        <v>752</v>
      </c>
      <c r="D2482" t="s">
        <v>112</v>
      </c>
      <c r="E2482" t="s">
        <v>199</v>
      </c>
      <c r="F2482" t="s">
        <v>200</v>
      </c>
      <c r="G2482" t="s">
        <v>5625</v>
      </c>
      <c r="H2482" t="s">
        <v>5626</v>
      </c>
      <c r="I2482" t="s">
        <v>34</v>
      </c>
      <c r="J2482" t="s">
        <v>5627</v>
      </c>
      <c r="K2482" s="3">
        <v>41879</v>
      </c>
      <c r="L2482" t="s">
        <v>136</v>
      </c>
      <c r="M2482" t="s">
        <v>1904</v>
      </c>
      <c r="N2482" t="s">
        <v>1905</v>
      </c>
      <c r="O2482" t="s">
        <v>39</v>
      </c>
      <c r="P2482" t="s">
        <v>58</v>
      </c>
      <c r="Q2482">
        <v>3</v>
      </c>
      <c r="R2482" s="5">
        <v>25.466666666666669</v>
      </c>
      <c r="S2482" s="5">
        <v>32.666666666666671</v>
      </c>
      <c r="T2482" s="5">
        <v>98.000000000000014</v>
      </c>
      <c r="U2482">
        <v>0</v>
      </c>
      <c r="V2482" s="5">
        <v>21.6</v>
      </c>
      <c r="W2482" t="s">
        <v>41</v>
      </c>
      <c r="X2482" s="3">
        <v>41884</v>
      </c>
      <c r="Y2482" s="3">
        <v>41884</v>
      </c>
      <c r="Z2482">
        <v>5</v>
      </c>
      <c r="AA2482" t="s">
        <v>8400</v>
      </c>
      <c r="AB2482">
        <f t="shared" si="192"/>
        <v>0</v>
      </c>
      <c r="AC2482" t="str">
        <f t="shared" si="190"/>
        <v>Thursday</v>
      </c>
      <c r="AD2482" s="5">
        <v>11.009</v>
      </c>
      <c r="AE2482">
        <v>2014</v>
      </c>
      <c r="AF2482">
        <v>35</v>
      </c>
      <c r="AG2482" s="14">
        <f t="shared" si="191"/>
        <v>0.2204081632653061</v>
      </c>
      <c r="AH2482">
        <f t="shared" si="193"/>
        <v>0</v>
      </c>
      <c r="AI2482" t="str">
        <f t="shared" si="194"/>
        <v xml:space="preserve"> </v>
      </c>
    </row>
    <row r="2483" spans="1:35" x14ac:dyDescent="0.35">
      <c r="A2483">
        <v>2482</v>
      </c>
      <c r="B2483" t="s">
        <v>751</v>
      </c>
      <c r="C2483" t="s">
        <v>752</v>
      </c>
      <c r="D2483" t="s">
        <v>112</v>
      </c>
      <c r="E2483" t="s">
        <v>199</v>
      </c>
      <c r="F2483" t="s">
        <v>200</v>
      </c>
      <c r="G2483" t="s">
        <v>5625</v>
      </c>
      <c r="H2483" t="s">
        <v>5626</v>
      </c>
      <c r="I2483" t="s">
        <v>34</v>
      </c>
      <c r="J2483" t="s">
        <v>5627</v>
      </c>
      <c r="K2483" s="3">
        <v>41879</v>
      </c>
      <c r="L2483" t="s">
        <v>136</v>
      </c>
      <c r="M2483" t="s">
        <v>5527</v>
      </c>
      <c r="N2483" t="s">
        <v>5528</v>
      </c>
      <c r="O2483" t="s">
        <v>51</v>
      </c>
      <c r="P2483" t="s">
        <v>55</v>
      </c>
      <c r="Q2483">
        <v>1</v>
      </c>
      <c r="R2483" s="5">
        <v>156.69999999999999</v>
      </c>
      <c r="S2483" s="5">
        <v>261</v>
      </c>
      <c r="T2483" s="5">
        <v>261</v>
      </c>
      <c r="U2483">
        <v>0</v>
      </c>
      <c r="V2483" s="5">
        <v>104.3</v>
      </c>
      <c r="W2483" t="s">
        <v>41</v>
      </c>
      <c r="X2483" s="3">
        <v>41884</v>
      </c>
      <c r="Y2483" s="3">
        <v>41884</v>
      </c>
      <c r="Z2483">
        <v>5</v>
      </c>
      <c r="AA2483" t="s">
        <v>8400</v>
      </c>
      <c r="AB2483">
        <f t="shared" si="192"/>
        <v>0</v>
      </c>
      <c r="AC2483" t="str">
        <f t="shared" si="190"/>
        <v>Thursday</v>
      </c>
      <c r="AD2483" s="5">
        <v>23.042999999999999</v>
      </c>
      <c r="AE2483">
        <v>2014</v>
      </c>
      <c r="AF2483">
        <v>35</v>
      </c>
      <c r="AG2483" s="14">
        <f t="shared" si="191"/>
        <v>0.39961685823754789</v>
      </c>
      <c r="AH2483">
        <f t="shared" si="193"/>
        <v>0</v>
      </c>
      <c r="AI2483" t="str">
        <f t="shared" si="194"/>
        <v xml:space="preserve"> </v>
      </c>
    </row>
    <row r="2484" spans="1:35" x14ac:dyDescent="0.35">
      <c r="A2484">
        <v>2483</v>
      </c>
      <c r="B2484" t="s">
        <v>751</v>
      </c>
      <c r="C2484" t="s">
        <v>752</v>
      </c>
      <c r="D2484" t="s">
        <v>112</v>
      </c>
      <c r="E2484" t="s">
        <v>199</v>
      </c>
      <c r="F2484" t="s">
        <v>200</v>
      </c>
      <c r="G2484" t="s">
        <v>5625</v>
      </c>
      <c r="H2484" t="s">
        <v>5626</v>
      </c>
      <c r="I2484" t="s">
        <v>34</v>
      </c>
      <c r="J2484" t="s">
        <v>5627</v>
      </c>
      <c r="K2484" s="3">
        <v>41879</v>
      </c>
      <c r="L2484" t="s">
        <v>136</v>
      </c>
      <c r="M2484" t="s">
        <v>325</v>
      </c>
      <c r="N2484" t="s">
        <v>326</v>
      </c>
      <c r="O2484" t="s">
        <v>39</v>
      </c>
      <c r="P2484" t="s">
        <v>58</v>
      </c>
      <c r="Q2484">
        <v>1</v>
      </c>
      <c r="R2484" s="5">
        <v>6.5</v>
      </c>
      <c r="S2484" s="5">
        <v>10</v>
      </c>
      <c r="T2484" s="5">
        <v>10</v>
      </c>
      <c r="U2484">
        <v>0</v>
      </c>
      <c r="V2484" s="5">
        <v>3.5</v>
      </c>
      <c r="W2484" t="s">
        <v>41</v>
      </c>
      <c r="X2484" s="3">
        <v>41884</v>
      </c>
      <c r="Y2484" s="3">
        <v>41884</v>
      </c>
      <c r="Z2484">
        <v>5</v>
      </c>
      <c r="AA2484" t="s">
        <v>8400</v>
      </c>
      <c r="AB2484">
        <f t="shared" si="192"/>
        <v>0</v>
      </c>
      <c r="AC2484" t="str">
        <f t="shared" si="190"/>
        <v>Thursday</v>
      </c>
      <c r="AD2484" s="5">
        <v>1.2370000000000001</v>
      </c>
      <c r="AE2484">
        <v>2014</v>
      </c>
      <c r="AF2484">
        <v>35</v>
      </c>
      <c r="AG2484" s="14">
        <f t="shared" si="191"/>
        <v>0.35</v>
      </c>
      <c r="AH2484">
        <f t="shared" si="193"/>
        <v>0</v>
      </c>
      <c r="AI2484" t="str">
        <f t="shared" si="194"/>
        <v xml:space="preserve"> </v>
      </c>
    </row>
    <row r="2485" spans="1:35" x14ac:dyDescent="0.35">
      <c r="A2485">
        <v>2484</v>
      </c>
      <c r="B2485" t="s">
        <v>751</v>
      </c>
      <c r="C2485" t="s">
        <v>752</v>
      </c>
      <c r="D2485" t="s">
        <v>112</v>
      </c>
      <c r="E2485" t="s">
        <v>199</v>
      </c>
      <c r="F2485" t="s">
        <v>200</v>
      </c>
      <c r="G2485" t="s">
        <v>5625</v>
      </c>
      <c r="H2485" t="s">
        <v>5626</v>
      </c>
      <c r="I2485" t="s">
        <v>34</v>
      </c>
      <c r="J2485" t="s">
        <v>5627</v>
      </c>
      <c r="K2485" s="3">
        <v>41879</v>
      </c>
      <c r="L2485" t="s">
        <v>136</v>
      </c>
      <c r="M2485" t="s">
        <v>1667</v>
      </c>
      <c r="N2485" t="s">
        <v>1668</v>
      </c>
      <c r="O2485" t="s">
        <v>72</v>
      </c>
      <c r="P2485" t="s">
        <v>178</v>
      </c>
      <c r="Q2485">
        <v>2</v>
      </c>
      <c r="R2485" s="5">
        <v>287.06</v>
      </c>
      <c r="S2485" s="5">
        <v>435</v>
      </c>
      <c r="T2485" s="5">
        <v>870</v>
      </c>
      <c r="U2485">
        <v>0</v>
      </c>
      <c r="V2485" s="5">
        <v>295.88</v>
      </c>
      <c r="W2485" t="s">
        <v>41</v>
      </c>
      <c r="X2485" s="3">
        <v>41884</v>
      </c>
      <c r="Y2485" s="3">
        <v>41884</v>
      </c>
      <c r="Z2485">
        <v>5</v>
      </c>
      <c r="AA2485" t="s">
        <v>8400</v>
      </c>
      <c r="AB2485">
        <f t="shared" si="192"/>
        <v>0</v>
      </c>
      <c r="AC2485" t="str">
        <f t="shared" si="190"/>
        <v>Thursday</v>
      </c>
      <c r="AD2485" s="5">
        <v>66.911000000000001</v>
      </c>
      <c r="AE2485">
        <v>2014</v>
      </c>
      <c r="AF2485">
        <v>35</v>
      </c>
      <c r="AG2485" s="14">
        <f t="shared" si="191"/>
        <v>0.34009195402298847</v>
      </c>
      <c r="AH2485">
        <f t="shared" si="193"/>
        <v>0</v>
      </c>
      <c r="AI2485" t="str">
        <f t="shared" si="194"/>
        <v xml:space="preserve"> </v>
      </c>
    </row>
    <row r="2486" spans="1:35" x14ac:dyDescent="0.35">
      <c r="A2486">
        <v>2485</v>
      </c>
      <c r="B2486" t="s">
        <v>1975</v>
      </c>
      <c r="C2486" t="s">
        <v>1976</v>
      </c>
      <c r="D2486" t="s">
        <v>29</v>
      </c>
      <c r="E2486" t="s">
        <v>30</v>
      </c>
      <c r="F2486" t="s">
        <v>31</v>
      </c>
      <c r="G2486" t="s">
        <v>436</v>
      </c>
      <c r="H2486" t="s">
        <v>941</v>
      </c>
      <c r="I2486" t="s">
        <v>34</v>
      </c>
      <c r="J2486" t="s">
        <v>5634</v>
      </c>
      <c r="K2486" s="3">
        <v>40953</v>
      </c>
      <c r="L2486" t="s">
        <v>36</v>
      </c>
      <c r="M2486" t="s">
        <v>3458</v>
      </c>
      <c r="N2486" t="s">
        <v>3459</v>
      </c>
      <c r="O2486" t="s">
        <v>39</v>
      </c>
      <c r="P2486" t="s">
        <v>76</v>
      </c>
      <c r="Q2486">
        <v>3</v>
      </c>
      <c r="R2486" s="5">
        <v>12.586666666666671</v>
      </c>
      <c r="S2486" s="5">
        <v>23.666666666666671</v>
      </c>
      <c r="T2486" s="5">
        <v>71.000000000000014</v>
      </c>
      <c r="U2486">
        <v>0</v>
      </c>
      <c r="V2486" s="5">
        <v>33.24</v>
      </c>
      <c r="W2486" t="s">
        <v>41</v>
      </c>
      <c r="X2486" s="3">
        <v>40958</v>
      </c>
      <c r="Y2486" s="3">
        <v>40958</v>
      </c>
      <c r="Z2486">
        <v>5</v>
      </c>
      <c r="AA2486" t="s">
        <v>8400</v>
      </c>
      <c r="AB2486">
        <f t="shared" si="192"/>
        <v>0</v>
      </c>
      <c r="AC2486" t="str">
        <f t="shared" si="190"/>
        <v>Tuesday</v>
      </c>
      <c r="AD2486" s="5">
        <v>8.7159999999999993</v>
      </c>
      <c r="AE2486">
        <v>2012</v>
      </c>
      <c r="AF2486">
        <v>7</v>
      </c>
      <c r="AG2486" s="14">
        <f t="shared" si="191"/>
        <v>0.46816901408450695</v>
      </c>
      <c r="AH2486">
        <f t="shared" si="193"/>
        <v>0</v>
      </c>
      <c r="AI2486" t="str">
        <f t="shared" si="194"/>
        <v xml:space="preserve"> </v>
      </c>
    </row>
    <row r="2487" spans="1:35" x14ac:dyDescent="0.35">
      <c r="A2487">
        <v>2486</v>
      </c>
      <c r="B2487" t="s">
        <v>1975</v>
      </c>
      <c r="C2487" t="s">
        <v>1976</v>
      </c>
      <c r="D2487" t="s">
        <v>29</v>
      </c>
      <c r="E2487" t="s">
        <v>30</v>
      </c>
      <c r="F2487" t="s">
        <v>31</v>
      </c>
      <c r="G2487" t="s">
        <v>436</v>
      </c>
      <c r="H2487" t="s">
        <v>941</v>
      </c>
      <c r="I2487" t="s">
        <v>34</v>
      </c>
      <c r="J2487" t="s">
        <v>5634</v>
      </c>
      <c r="K2487" s="3">
        <v>40953</v>
      </c>
      <c r="L2487" t="s">
        <v>36</v>
      </c>
      <c r="M2487" t="s">
        <v>2775</v>
      </c>
      <c r="N2487" t="s">
        <v>2776</v>
      </c>
      <c r="O2487" t="s">
        <v>39</v>
      </c>
      <c r="P2487" t="s">
        <v>64</v>
      </c>
      <c r="Q2487">
        <v>2</v>
      </c>
      <c r="R2487" s="5">
        <v>7.52</v>
      </c>
      <c r="S2487" s="5">
        <v>14.5</v>
      </c>
      <c r="T2487" s="5">
        <v>29</v>
      </c>
      <c r="U2487">
        <v>0</v>
      </c>
      <c r="V2487" s="5">
        <v>13.96</v>
      </c>
      <c r="W2487" t="s">
        <v>41</v>
      </c>
      <c r="X2487" s="3">
        <v>40958</v>
      </c>
      <c r="Y2487" s="3">
        <v>40958</v>
      </c>
      <c r="Z2487">
        <v>5</v>
      </c>
      <c r="AA2487" t="s">
        <v>8400</v>
      </c>
      <c r="AB2487">
        <f t="shared" si="192"/>
        <v>0</v>
      </c>
      <c r="AC2487" t="str">
        <f t="shared" si="190"/>
        <v>Tuesday</v>
      </c>
      <c r="AD2487" s="5">
        <v>3.117</v>
      </c>
      <c r="AE2487">
        <v>2012</v>
      </c>
      <c r="AF2487">
        <v>7</v>
      </c>
      <c r="AG2487" s="14">
        <f t="shared" si="191"/>
        <v>0.48137931034482762</v>
      </c>
      <c r="AH2487">
        <f t="shared" si="193"/>
        <v>0</v>
      </c>
      <c r="AI2487" t="str">
        <f t="shared" si="194"/>
        <v xml:space="preserve"> </v>
      </c>
    </row>
    <row r="2488" spans="1:35" x14ac:dyDescent="0.35">
      <c r="A2488">
        <v>2487</v>
      </c>
      <c r="B2488" t="s">
        <v>1975</v>
      </c>
      <c r="C2488" t="s">
        <v>1976</v>
      </c>
      <c r="D2488" t="s">
        <v>29</v>
      </c>
      <c r="E2488" t="s">
        <v>30</v>
      </c>
      <c r="F2488" t="s">
        <v>31</v>
      </c>
      <c r="G2488" t="s">
        <v>436</v>
      </c>
      <c r="H2488" t="s">
        <v>941</v>
      </c>
      <c r="I2488" t="s">
        <v>34</v>
      </c>
      <c r="J2488" t="s">
        <v>5634</v>
      </c>
      <c r="K2488" s="3">
        <v>40953</v>
      </c>
      <c r="L2488" t="s">
        <v>36</v>
      </c>
      <c r="M2488" t="s">
        <v>5635</v>
      </c>
      <c r="N2488" t="s">
        <v>5636</v>
      </c>
      <c r="O2488" t="s">
        <v>72</v>
      </c>
      <c r="P2488" t="s">
        <v>178</v>
      </c>
      <c r="Q2488">
        <v>6</v>
      </c>
      <c r="R2488" s="5">
        <v>84.28666666666669</v>
      </c>
      <c r="S2488" s="5">
        <v>122.16666666666669</v>
      </c>
      <c r="T2488" s="5">
        <v>733.00000000000011</v>
      </c>
      <c r="U2488">
        <v>0</v>
      </c>
      <c r="V2488" s="5">
        <v>227.28</v>
      </c>
      <c r="W2488" t="s">
        <v>41</v>
      </c>
      <c r="X2488" s="3">
        <v>40958</v>
      </c>
      <c r="Y2488" s="3">
        <v>40958</v>
      </c>
      <c r="Z2488">
        <v>5</v>
      </c>
      <c r="AA2488" t="s">
        <v>8400</v>
      </c>
      <c r="AB2488">
        <f t="shared" si="192"/>
        <v>0</v>
      </c>
      <c r="AC2488" t="str">
        <f t="shared" si="190"/>
        <v>Tuesday</v>
      </c>
      <c r="AD2488" s="5">
        <v>56.503</v>
      </c>
      <c r="AE2488">
        <v>2012</v>
      </c>
      <c r="AF2488">
        <v>7</v>
      </c>
      <c r="AG2488" s="14">
        <f t="shared" si="191"/>
        <v>0.31006821282401087</v>
      </c>
      <c r="AH2488">
        <f t="shared" si="193"/>
        <v>0</v>
      </c>
      <c r="AI2488" t="str">
        <f t="shared" si="194"/>
        <v xml:space="preserve"> </v>
      </c>
    </row>
    <row r="2489" spans="1:35" x14ac:dyDescent="0.35">
      <c r="A2489">
        <v>2488</v>
      </c>
      <c r="B2489" t="s">
        <v>1975</v>
      </c>
      <c r="C2489" t="s">
        <v>1976</v>
      </c>
      <c r="D2489" t="s">
        <v>29</v>
      </c>
      <c r="E2489" t="s">
        <v>30</v>
      </c>
      <c r="F2489" t="s">
        <v>31</v>
      </c>
      <c r="G2489" t="s">
        <v>436</v>
      </c>
      <c r="H2489" t="s">
        <v>941</v>
      </c>
      <c r="I2489" t="s">
        <v>34</v>
      </c>
      <c r="J2489" t="s">
        <v>5634</v>
      </c>
      <c r="K2489" s="3">
        <v>40953</v>
      </c>
      <c r="L2489" t="s">
        <v>36</v>
      </c>
      <c r="M2489" t="s">
        <v>2918</v>
      </c>
      <c r="N2489" t="s">
        <v>2919</v>
      </c>
      <c r="O2489" t="s">
        <v>39</v>
      </c>
      <c r="P2489" t="s">
        <v>58</v>
      </c>
      <c r="Q2489">
        <v>3</v>
      </c>
      <c r="R2489" s="5">
        <v>7.1933333333333325</v>
      </c>
      <c r="S2489" s="5">
        <v>8.3333333333333321</v>
      </c>
      <c r="T2489" s="5">
        <v>24.999999999999996</v>
      </c>
      <c r="U2489">
        <v>0</v>
      </c>
      <c r="V2489" s="5">
        <v>3.42</v>
      </c>
      <c r="W2489" t="s">
        <v>41</v>
      </c>
      <c r="X2489" s="3">
        <v>40958</v>
      </c>
      <c r="Y2489" s="3">
        <v>40958</v>
      </c>
      <c r="Z2489">
        <v>5</v>
      </c>
      <c r="AA2489" t="s">
        <v>8400</v>
      </c>
      <c r="AB2489">
        <f t="shared" si="192"/>
        <v>0</v>
      </c>
      <c r="AC2489" t="str">
        <f t="shared" si="190"/>
        <v>Tuesday</v>
      </c>
      <c r="AD2489" s="5">
        <v>1.347</v>
      </c>
      <c r="AE2489">
        <v>2012</v>
      </c>
      <c r="AF2489">
        <v>7</v>
      </c>
      <c r="AG2489" s="14">
        <f t="shared" si="191"/>
        <v>0.1368</v>
      </c>
      <c r="AH2489">
        <f t="shared" si="193"/>
        <v>0</v>
      </c>
      <c r="AI2489" t="str">
        <f t="shared" si="194"/>
        <v xml:space="preserve"> </v>
      </c>
    </row>
    <row r="2490" spans="1:35" x14ac:dyDescent="0.35">
      <c r="A2490">
        <v>2489</v>
      </c>
      <c r="B2490" t="s">
        <v>5330</v>
      </c>
      <c r="C2490" t="s">
        <v>5331</v>
      </c>
      <c r="D2490" t="s">
        <v>112</v>
      </c>
      <c r="E2490" t="s">
        <v>30</v>
      </c>
      <c r="F2490" t="s">
        <v>31</v>
      </c>
      <c r="G2490" t="s">
        <v>2650</v>
      </c>
      <c r="H2490" t="s">
        <v>4890</v>
      </c>
      <c r="I2490" t="s">
        <v>34</v>
      </c>
      <c r="J2490" t="s">
        <v>5637</v>
      </c>
      <c r="K2490" s="3">
        <v>40800</v>
      </c>
      <c r="L2490" t="s">
        <v>215</v>
      </c>
      <c r="M2490" t="s">
        <v>1438</v>
      </c>
      <c r="N2490" t="s">
        <v>1439</v>
      </c>
      <c r="O2490" t="s">
        <v>72</v>
      </c>
      <c r="P2490" t="s">
        <v>162</v>
      </c>
      <c r="Q2490">
        <v>5</v>
      </c>
      <c r="R2490" s="5">
        <v>162.96679504000002</v>
      </c>
      <c r="S2490" s="5">
        <v>198.72672849699401</v>
      </c>
      <c r="T2490" s="5">
        <v>991.64637520000019</v>
      </c>
      <c r="U2490">
        <v>2E-3</v>
      </c>
      <c r="V2490" s="5">
        <v>176.8124</v>
      </c>
      <c r="W2490" t="s">
        <v>242</v>
      </c>
      <c r="X2490" s="3">
        <v>40800</v>
      </c>
      <c r="Y2490" s="3">
        <v>40800</v>
      </c>
      <c r="Z2490">
        <v>0</v>
      </c>
      <c r="AA2490" t="s">
        <v>8400</v>
      </c>
      <c r="AB2490">
        <f t="shared" si="192"/>
        <v>0</v>
      </c>
      <c r="AC2490" t="str">
        <f t="shared" si="190"/>
        <v>Wednesday</v>
      </c>
      <c r="AD2490" s="5">
        <v>140.69999999999999</v>
      </c>
      <c r="AE2490">
        <v>2011</v>
      </c>
      <c r="AF2490">
        <v>38</v>
      </c>
      <c r="AG2490" s="14">
        <f t="shared" si="191"/>
        <v>0.17830186689719871</v>
      </c>
      <c r="AH2490">
        <f t="shared" si="193"/>
        <v>0</v>
      </c>
      <c r="AI2490" t="str">
        <f t="shared" si="194"/>
        <v xml:space="preserve"> </v>
      </c>
    </row>
    <row r="2491" spans="1:35" x14ac:dyDescent="0.35">
      <c r="A2491">
        <v>2490</v>
      </c>
      <c r="B2491" t="s">
        <v>5330</v>
      </c>
      <c r="C2491" t="s">
        <v>5331</v>
      </c>
      <c r="D2491" t="s">
        <v>112</v>
      </c>
      <c r="E2491" t="s">
        <v>30</v>
      </c>
      <c r="F2491" t="s">
        <v>31</v>
      </c>
      <c r="G2491" t="s">
        <v>2650</v>
      </c>
      <c r="H2491" t="s">
        <v>4890</v>
      </c>
      <c r="I2491" t="s">
        <v>34</v>
      </c>
      <c r="J2491" t="s">
        <v>5637</v>
      </c>
      <c r="K2491" s="3">
        <v>40800</v>
      </c>
      <c r="L2491" t="s">
        <v>215</v>
      </c>
      <c r="M2491" t="s">
        <v>3667</v>
      </c>
      <c r="N2491" t="s">
        <v>3668</v>
      </c>
      <c r="O2491" t="s">
        <v>39</v>
      </c>
      <c r="P2491" t="s">
        <v>40</v>
      </c>
      <c r="Q2491">
        <v>4</v>
      </c>
      <c r="R2491" s="5">
        <v>3.36</v>
      </c>
      <c r="S2491" s="5">
        <v>6</v>
      </c>
      <c r="T2491" s="5">
        <v>24</v>
      </c>
      <c r="U2491">
        <v>0</v>
      </c>
      <c r="V2491" s="5">
        <v>10.56</v>
      </c>
      <c r="W2491" t="s">
        <v>242</v>
      </c>
      <c r="X2491" s="3">
        <v>40800</v>
      </c>
      <c r="Y2491" s="3">
        <v>40801</v>
      </c>
      <c r="Z2491">
        <v>1</v>
      </c>
      <c r="AA2491" t="s">
        <v>8399</v>
      </c>
      <c r="AB2491">
        <f t="shared" si="192"/>
        <v>1</v>
      </c>
      <c r="AC2491" t="str">
        <f t="shared" si="190"/>
        <v>Wednesday</v>
      </c>
      <c r="AD2491" s="5">
        <v>8.57</v>
      </c>
      <c r="AE2491">
        <v>2011</v>
      </c>
      <c r="AF2491">
        <v>38</v>
      </c>
      <c r="AG2491" s="14">
        <f t="shared" si="191"/>
        <v>0.44</v>
      </c>
      <c r="AH2491">
        <f t="shared" si="193"/>
        <v>1</v>
      </c>
      <c r="AI2491">
        <f t="shared" si="194"/>
        <v>1</v>
      </c>
    </row>
    <row r="2492" spans="1:35" x14ac:dyDescent="0.35">
      <c r="A2492">
        <v>2491</v>
      </c>
      <c r="B2492" t="s">
        <v>5330</v>
      </c>
      <c r="C2492" t="s">
        <v>5331</v>
      </c>
      <c r="D2492" t="s">
        <v>112</v>
      </c>
      <c r="E2492" t="s">
        <v>30</v>
      </c>
      <c r="F2492" t="s">
        <v>31</v>
      </c>
      <c r="G2492" t="s">
        <v>2650</v>
      </c>
      <c r="H2492" t="s">
        <v>4890</v>
      </c>
      <c r="I2492" t="s">
        <v>34</v>
      </c>
      <c r="J2492" t="s">
        <v>5637</v>
      </c>
      <c r="K2492" s="3">
        <v>40800</v>
      </c>
      <c r="L2492" t="s">
        <v>215</v>
      </c>
      <c r="M2492" t="s">
        <v>5638</v>
      </c>
      <c r="N2492" t="s">
        <v>5639</v>
      </c>
      <c r="O2492" t="s">
        <v>51</v>
      </c>
      <c r="P2492" t="s">
        <v>52</v>
      </c>
      <c r="Q2492">
        <v>2</v>
      </c>
      <c r="R2492" s="5">
        <v>21.784800000000011</v>
      </c>
      <c r="S2492" s="5">
        <v>33.588000000000015</v>
      </c>
      <c r="T2492" s="5">
        <v>40.30560000000002</v>
      </c>
      <c r="U2492">
        <v>0.4</v>
      </c>
      <c r="V2492" s="5">
        <v>-3.2639999999999998</v>
      </c>
      <c r="W2492" t="s">
        <v>242</v>
      </c>
      <c r="X2492" s="3">
        <v>40800</v>
      </c>
      <c r="Y2492" s="3">
        <v>40800</v>
      </c>
      <c r="Z2492">
        <v>0</v>
      </c>
      <c r="AA2492" t="s">
        <v>8400</v>
      </c>
      <c r="AB2492">
        <f t="shared" si="192"/>
        <v>0</v>
      </c>
      <c r="AC2492" t="str">
        <f t="shared" si="190"/>
        <v>Wednesday</v>
      </c>
      <c r="AD2492" s="5">
        <v>13.784000000000001</v>
      </c>
      <c r="AE2492">
        <v>2011</v>
      </c>
      <c r="AF2492">
        <v>38</v>
      </c>
      <c r="AG2492" s="14">
        <f t="shared" si="191"/>
        <v>-8.0981302846254571E-2</v>
      </c>
      <c r="AH2492">
        <f t="shared" si="193"/>
        <v>0</v>
      </c>
      <c r="AI2492" t="str">
        <f t="shared" si="194"/>
        <v xml:space="preserve"> </v>
      </c>
    </row>
    <row r="2493" spans="1:35" x14ac:dyDescent="0.35">
      <c r="A2493">
        <v>2492</v>
      </c>
      <c r="B2493" t="s">
        <v>4108</v>
      </c>
      <c r="C2493" t="s">
        <v>4109</v>
      </c>
      <c r="D2493" t="s">
        <v>112</v>
      </c>
      <c r="E2493" t="s">
        <v>44</v>
      </c>
      <c r="F2493" t="s">
        <v>502</v>
      </c>
      <c r="G2493" t="s">
        <v>503</v>
      </c>
      <c r="H2493" t="s">
        <v>503</v>
      </c>
      <c r="I2493" t="s">
        <v>34</v>
      </c>
      <c r="J2493" t="s">
        <v>5640</v>
      </c>
      <c r="K2493" s="3">
        <v>41968</v>
      </c>
      <c r="L2493" t="s">
        <v>136</v>
      </c>
      <c r="M2493" t="s">
        <v>5423</v>
      </c>
      <c r="N2493" t="s">
        <v>3059</v>
      </c>
      <c r="O2493" t="s">
        <v>51</v>
      </c>
      <c r="P2493" t="s">
        <v>52</v>
      </c>
      <c r="Q2493">
        <v>1</v>
      </c>
      <c r="R2493" s="5">
        <v>8.3559999999999981</v>
      </c>
      <c r="S2493" s="5">
        <v>14.693333333333332</v>
      </c>
      <c r="T2493" s="5">
        <v>8.8159999999999989</v>
      </c>
      <c r="U2493">
        <v>0.4</v>
      </c>
      <c r="V2493" s="5">
        <v>0.46</v>
      </c>
      <c r="W2493" t="s">
        <v>41</v>
      </c>
      <c r="X2493" s="3">
        <v>41973</v>
      </c>
      <c r="Y2493" s="3">
        <v>41973</v>
      </c>
      <c r="Z2493">
        <v>5</v>
      </c>
      <c r="AA2493" t="s">
        <v>8400</v>
      </c>
      <c r="AB2493">
        <f t="shared" si="192"/>
        <v>0</v>
      </c>
      <c r="AC2493" t="str">
        <f t="shared" si="190"/>
        <v>Tuesday</v>
      </c>
      <c r="AD2493" s="5">
        <v>0.625</v>
      </c>
      <c r="AE2493">
        <v>2014</v>
      </c>
      <c r="AF2493">
        <v>48</v>
      </c>
      <c r="AG2493" s="14">
        <f t="shared" si="191"/>
        <v>5.217785843920146E-2</v>
      </c>
      <c r="AH2493">
        <f t="shared" si="193"/>
        <v>0</v>
      </c>
      <c r="AI2493" t="str">
        <f t="shared" si="194"/>
        <v xml:space="preserve"> </v>
      </c>
    </row>
    <row r="2494" spans="1:35" x14ac:dyDescent="0.35">
      <c r="A2494">
        <v>2493</v>
      </c>
      <c r="B2494" t="s">
        <v>4108</v>
      </c>
      <c r="C2494" t="s">
        <v>4109</v>
      </c>
      <c r="D2494" t="s">
        <v>112</v>
      </c>
      <c r="E2494" t="s">
        <v>44</v>
      </c>
      <c r="F2494" t="s">
        <v>502</v>
      </c>
      <c r="G2494" t="s">
        <v>503</v>
      </c>
      <c r="H2494" t="s">
        <v>503</v>
      </c>
      <c r="I2494" t="s">
        <v>34</v>
      </c>
      <c r="J2494" t="s">
        <v>5640</v>
      </c>
      <c r="K2494" s="3">
        <v>41968</v>
      </c>
      <c r="L2494" t="s">
        <v>136</v>
      </c>
      <c r="M2494" t="s">
        <v>5641</v>
      </c>
      <c r="N2494" t="s">
        <v>5642</v>
      </c>
      <c r="O2494" t="s">
        <v>51</v>
      </c>
      <c r="P2494" t="s">
        <v>55</v>
      </c>
      <c r="Q2494">
        <v>4</v>
      </c>
      <c r="R2494" s="5">
        <v>128.41320000000002</v>
      </c>
      <c r="S2494" s="5">
        <v>141.20866666666672</v>
      </c>
      <c r="T2494" s="5">
        <v>338.90080000000012</v>
      </c>
      <c r="U2494">
        <v>0.4</v>
      </c>
      <c r="V2494" s="5">
        <v>-174.75200000000001</v>
      </c>
      <c r="W2494" t="s">
        <v>41</v>
      </c>
      <c r="X2494" s="3">
        <v>41973</v>
      </c>
      <c r="Y2494" s="3">
        <v>41973</v>
      </c>
      <c r="Z2494">
        <v>5</v>
      </c>
      <c r="AA2494" t="s">
        <v>8400</v>
      </c>
      <c r="AB2494">
        <f t="shared" si="192"/>
        <v>0</v>
      </c>
      <c r="AC2494" t="str">
        <f t="shared" si="190"/>
        <v>Tuesday</v>
      </c>
      <c r="AD2494" s="5">
        <v>34.722999999999999</v>
      </c>
      <c r="AE2494">
        <v>2014</v>
      </c>
      <c r="AF2494">
        <v>48</v>
      </c>
      <c r="AG2494" s="14">
        <f t="shared" si="191"/>
        <v>-0.51564351574265965</v>
      </c>
      <c r="AH2494">
        <f t="shared" si="193"/>
        <v>0</v>
      </c>
      <c r="AI2494" t="str">
        <f t="shared" si="194"/>
        <v xml:space="preserve"> </v>
      </c>
    </row>
    <row r="2495" spans="1:35" x14ac:dyDescent="0.35">
      <c r="A2495">
        <v>2494</v>
      </c>
      <c r="B2495" t="s">
        <v>3112</v>
      </c>
      <c r="C2495" t="s">
        <v>3113</v>
      </c>
      <c r="D2495" t="s">
        <v>112</v>
      </c>
      <c r="E2495" t="s">
        <v>84</v>
      </c>
      <c r="F2495" t="s">
        <v>740</v>
      </c>
      <c r="G2495" t="s">
        <v>741</v>
      </c>
      <c r="H2495" t="s">
        <v>1579</v>
      </c>
      <c r="I2495" t="s">
        <v>34</v>
      </c>
      <c r="J2495" t="s">
        <v>5643</v>
      </c>
      <c r="K2495" s="3">
        <v>41018</v>
      </c>
      <c r="L2495" t="s">
        <v>136</v>
      </c>
      <c r="M2495" t="s">
        <v>5644</v>
      </c>
      <c r="N2495" t="s">
        <v>5645</v>
      </c>
      <c r="O2495" t="s">
        <v>51</v>
      </c>
      <c r="P2495" t="s">
        <v>52</v>
      </c>
      <c r="Q2495">
        <v>3</v>
      </c>
      <c r="R2495" s="5">
        <v>9.76</v>
      </c>
      <c r="S2495" s="5">
        <v>17</v>
      </c>
      <c r="T2495" s="5">
        <v>51</v>
      </c>
      <c r="U2495">
        <v>0</v>
      </c>
      <c r="V2495" s="5">
        <v>21.72</v>
      </c>
      <c r="W2495" t="s">
        <v>41</v>
      </c>
      <c r="X2495" s="3">
        <v>41023</v>
      </c>
      <c r="Y2495" s="3">
        <v>41025</v>
      </c>
      <c r="Z2495">
        <v>7</v>
      </c>
      <c r="AA2495" t="s">
        <v>8399</v>
      </c>
      <c r="AB2495">
        <f t="shared" si="192"/>
        <v>2</v>
      </c>
      <c r="AC2495" t="str">
        <f t="shared" si="190"/>
        <v>Thursday</v>
      </c>
      <c r="AD2495" s="5">
        <v>8.766</v>
      </c>
      <c r="AE2495">
        <v>2012</v>
      </c>
      <c r="AF2495">
        <v>16</v>
      </c>
      <c r="AG2495" s="14">
        <f t="shared" si="191"/>
        <v>0.42588235294117643</v>
      </c>
      <c r="AH2495">
        <f t="shared" si="193"/>
        <v>1</v>
      </c>
      <c r="AI2495">
        <f t="shared" si="194"/>
        <v>2</v>
      </c>
    </row>
    <row r="2496" spans="1:35" x14ac:dyDescent="0.35">
      <c r="A2496">
        <v>2495</v>
      </c>
      <c r="B2496" t="s">
        <v>3801</v>
      </c>
      <c r="C2496" t="s">
        <v>3802</v>
      </c>
      <c r="D2496" t="s">
        <v>112</v>
      </c>
      <c r="E2496" t="s">
        <v>30</v>
      </c>
      <c r="F2496" t="s">
        <v>31</v>
      </c>
      <c r="G2496" t="s">
        <v>32</v>
      </c>
      <c r="H2496" t="s">
        <v>33</v>
      </c>
      <c r="I2496" t="s">
        <v>34</v>
      </c>
      <c r="J2496" t="s">
        <v>5646</v>
      </c>
      <c r="K2496" s="3">
        <v>41263</v>
      </c>
      <c r="L2496" t="s">
        <v>136</v>
      </c>
      <c r="M2496" t="s">
        <v>4303</v>
      </c>
      <c r="N2496" t="s">
        <v>4304</v>
      </c>
      <c r="O2496" t="s">
        <v>39</v>
      </c>
      <c r="P2496" t="s">
        <v>40</v>
      </c>
      <c r="Q2496">
        <v>3</v>
      </c>
      <c r="R2496" s="5">
        <v>4.8533333333333317</v>
      </c>
      <c r="S2496" s="5">
        <v>7.3333333333333321</v>
      </c>
      <c r="T2496" s="5">
        <v>21.999999999999996</v>
      </c>
      <c r="U2496">
        <v>0</v>
      </c>
      <c r="V2496" s="5">
        <v>7.44</v>
      </c>
      <c r="W2496" t="s">
        <v>41</v>
      </c>
      <c r="X2496" s="3">
        <v>41268</v>
      </c>
      <c r="Y2496" s="3">
        <v>41269</v>
      </c>
      <c r="Z2496">
        <v>6</v>
      </c>
      <c r="AA2496" t="s">
        <v>8399</v>
      </c>
      <c r="AB2496">
        <f t="shared" si="192"/>
        <v>1</v>
      </c>
      <c r="AC2496" t="str">
        <f t="shared" si="190"/>
        <v>Thursday</v>
      </c>
      <c r="AD2496" s="5">
        <v>1.6519999999999999</v>
      </c>
      <c r="AE2496">
        <v>2012</v>
      </c>
      <c r="AF2496">
        <v>51</v>
      </c>
      <c r="AG2496" s="14">
        <f t="shared" si="191"/>
        <v>0.33818181818181825</v>
      </c>
      <c r="AH2496">
        <f t="shared" si="193"/>
        <v>1</v>
      </c>
      <c r="AI2496">
        <f t="shared" si="194"/>
        <v>1</v>
      </c>
    </row>
    <row r="2497" spans="1:35" x14ac:dyDescent="0.35">
      <c r="A2497">
        <v>2496</v>
      </c>
      <c r="B2497" t="s">
        <v>3801</v>
      </c>
      <c r="C2497" t="s">
        <v>3802</v>
      </c>
      <c r="D2497" t="s">
        <v>112</v>
      </c>
      <c r="E2497" t="s">
        <v>30</v>
      </c>
      <c r="F2497" t="s">
        <v>31</v>
      </c>
      <c r="G2497" t="s">
        <v>32</v>
      </c>
      <c r="H2497" t="s">
        <v>33</v>
      </c>
      <c r="I2497" t="s">
        <v>34</v>
      </c>
      <c r="J2497" t="s">
        <v>5646</v>
      </c>
      <c r="K2497" s="3">
        <v>41263</v>
      </c>
      <c r="L2497" t="s">
        <v>136</v>
      </c>
      <c r="M2497" t="s">
        <v>4993</v>
      </c>
      <c r="N2497" t="s">
        <v>1668</v>
      </c>
      <c r="O2497" t="s">
        <v>72</v>
      </c>
      <c r="P2497" t="s">
        <v>178</v>
      </c>
      <c r="Q2497">
        <v>8</v>
      </c>
      <c r="R2497" s="5">
        <v>356.09000000000003</v>
      </c>
      <c r="S2497" s="5">
        <v>434.25</v>
      </c>
      <c r="T2497" s="5">
        <v>3474</v>
      </c>
      <c r="U2497">
        <v>0</v>
      </c>
      <c r="V2497" s="5">
        <v>625.28</v>
      </c>
      <c r="W2497" t="s">
        <v>41</v>
      </c>
      <c r="X2497" s="3">
        <v>41268</v>
      </c>
      <c r="Y2497" s="3">
        <v>41270</v>
      </c>
      <c r="Z2497">
        <v>7</v>
      </c>
      <c r="AA2497" t="s">
        <v>8399</v>
      </c>
      <c r="AB2497">
        <f t="shared" si="192"/>
        <v>2</v>
      </c>
      <c r="AC2497" t="str">
        <f t="shared" si="190"/>
        <v>Thursday</v>
      </c>
      <c r="AD2497" s="5">
        <v>365.65199999999999</v>
      </c>
      <c r="AE2497">
        <v>2012</v>
      </c>
      <c r="AF2497">
        <v>51</v>
      </c>
      <c r="AG2497" s="14">
        <f t="shared" si="191"/>
        <v>0.17998848589522165</v>
      </c>
      <c r="AH2497">
        <f t="shared" si="193"/>
        <v>1</v>
      </c>
      <c r="AI2497">
        <f t="shared" si="194"/>
        <v>2</v>
      </c>
    </row>
    <row r="2498" spans="1:35" x14ac:dyDescent="0.35">
      <c r="A2498">
        <v>2497</v>
      </c>
      <c r="B2498" t="s">
        <v>5647</v>
      </c>
      <c r="C2498" t="s">
        <v>5648</v>
      </c>
      <c r="D2498" t="s">
        <v>29</v>
      </c>
      <c r="E2498" t="s">
        <v>30</v>
      </c>
      <c r="F2498" t="s">
        <v>31</v>
      </c>
      <c r="G2498" t="s">
        <v>2354</v>
      </c>
      <c r="H2498" t="s">
        <v>2803</v>
      </c>
      <c r="I2498" t="s">
        <v>34</v>
      </c>
      <c r="J2498" t="s">
        <v>5649</v>
      </c>
      <c r="K2498" s="3">
        <v>41205</v>
      </c>
      <c r="L2498" t="s">
        <v>36</v>
      </c>
      <c r="M2498" t="s">
        <v>5650</v>
      </c>
      <c r="N2498" t="s">
        <v>5651</v>
      </c>
      <c r="O2498" t="s">
        <v>39</v>
      </c>
      <c r="P2498" t="s">
        <v>40</v>
      </c>
      <c r="Q2498">
        <v>6</v>
      </c>
      <c r="R2498" s="5">
        <v>3.8066666666666666</v>
      </c>
      <c r="S2498" s="5">
        <v>4.166666666666667</v>
      </c>
      <c r="T2498" s="5">
        <v>25</v>
      </c>
      <c r="U2498">
        <v>0</v>
      </c>
      <c r="V2498" s="5">
        <v>2.16</v>
      </c>
      <c r="W2498" t="s">
        <v>41</v>
      </c>
      <c r="X2498" s="3">
        <v>41210</v>
      </c>
      <c r="Y2498" s="3">
        <v>41211</v>
      </c>
      <c r="Z2498">
        <v>6</v>
      </c>
      <c r="AA2498" t="s">
        <v>8399</v>
      </c>
      <c r="AB2498">
        <f t="shared" si="192"/>
        <v>1</v>
      </c>
      <c r="AC2498" t="str">
        <f t="shared" ref="AC2498:AC2561" si="195">TEXT(K2498,"dddd")</f>
        <v>Tuesday</v>
      </c>
      <c r="AD2498" s="5">
        <v>0.86699999999999999</v>
      </c>
      <c r="AE2498">
        <v>2012</v>
      </c>
      <c r="AF2498">
        <v>43</v>
      </c>
      <c r="AG2498" s="14">
        <f t="shared" ref="AG2498:AG2561" si="196">V2498/T2498</f>
        <v>8.6400000000000005E-2</v>
      </c>
      <c r="AH2498">
        <f t="shared" si="193"/>
        <v>1</v>
      </c>
      <c r="AI2498">
        <f t="shared" si="194"/>
        <v>1</v>
      </c>
    </row>
    <row r="2499" spans="1:35" x14ac:dyDescent="0.35">
      <c r="A2499">
        <v>2498</v>
      </c>
      <c r="B2499" t="s">
        <v>5647</v>
      </c>
      <c r="C2499" t="s">
        <v>5648</v>
      </c>
      <c r="D2499" t="s">
        <v>29</v>
      </c>
      <c r="E2499" t="s">
        <v>30</v>
      </c>
      <c r="F2499" t="s">
        <v>31</v>
      </c>
      <c r="G2499" t="s">
        <v>2354</v>
      </c>
      <c r="H2499" t="s">
        <v>2803</v>
      </c>
      <c r="I2499" t="s">
        <v>34</v>
      </c>
      <c r="J2499" t="s">
        <v>5649</v>
      </c>
      <c r="K2499" s="3">
        <v>41205</v>
      </c>
      <c r="L2499" t="s">
        <v>36</v>
      </c>
      <c r="M2499" t="s">
        <v>1796</v>
      </c>
      <c r="N2499" t="s">
        <v>1797</v>
      </c>
      <c r="O2499" t="s">
        <v>39</v>
      </c>
      <c r="P2499" t="s">
        <v>61</v>
      </c>
      <c r="Q2499">
        <v>3</v>
      </c>
      <c r="R2499" s="5">
        <v>7.5066666666666668</v>
      </c>
      <c r="S2499" s="5">
        <v>12.666666666666668</v>
      </c>
      <c r="T2499" s="5">
        <v>38</v>
      </c>
      <c r="U2499">
        <v>0</v>
      </c>
      <c r="V2499" s="5">
        <v>15.48</v>
      </c>
      <c r="W2499" t="s">
        <v>41</v>
      </c>
      <c r="X2499" s="3">
        <v>41210</v>
      </c>
      <c r="Y2499" s="3">
        <v>41210</v>
      </c>
      <c r="Z2499">
        <v>5</v>
      </c>
      <c r="AA2499" t="s">
        <v>8400</v>
      </c>
      <c r="AB2499">
        <f t="shared" ref="AB2499:AB2562" si="197">Y2499-X2499</f>
        <v>0</v>
      </c>
      <c r="AC2499" t="str">
        <f t="shared" si="195"/>
        <v>Tuesday</v>
      </c>
      <c r="AD2499" s="5">
        <v>2.4049999999999998</v>
      </c>
      <c r="AE2499">
        <v>2012</v>
      </c>
      <c r="AF2499">
        <v>43</v>
      </c>
      <c r="AG2499" s="14">
        <f t="shared" si="196"/>
        <v>0.4073684210526316</v>
      </c>
      <c r="AH2499">
        <f t="shared" ref="AH2499:AH2562" si="198">IF(AA2499 = "Late", 1, 0)</f>
        <v>0</v>
      </c>
      <c r="AI2499" t="str">
        <f t="shared" ref="AI2499:AI2562" si="199">IF(AB2499&gt;0, AB2499, " ")</f>
        <v xml:space="preserve"> </v>
      </c>
    </row>
    <row r="2500" spans="1:35" x14ac:dyDescent="0.35">
      <c r="A2500">
        <v>2499</v>
      </c>
      <c r="B2500" t="s">
        <v>5647</v>
      </c>
      <c r="C2500" t="s">
        <v>5648</v>
      </c>
      <c r="D2500" t="s">
        <v>29</v>
      </c>
      <c r="E2500" t="s">
        <v>30</v>
      </c>
      <c r="F2500" t="s">
        <v>31</v>
      </c>
      <c r="G2500" t="s">
        <v>2354</v>
      </c>
      <c r="H2500" t="s">
        <v>2803</v>
      </c>
      <c r="I2500" t="s">
        <v>34</v>
      </c>
      <c r="J2500" t="s">
        <v>5649</v>
      </c>
      <c r="K2500" s="3">
        <v>41205</v>
      </c>
      <c r="L2500" t="s">
        <v>36</v>
      </c>
      <c r="M2500" t="s">
        <v>5224</v>
      </c>
      <c r="N2500" t="s">
        <v>5225</v>
      </c>
      <c r="O2500" t="s">
        <v>51</v>
      </c>
      <c r="P2500" t="s">
        <v>52</v>
      </c>
      <c r="Q2500">
        <v>2</v>
      </c>
      <c r="R2500" s="5">
        <v>12.340800000000002</v>
      </c>
      <c r="S2500" s="5">
        <v>13.614666666666668</v>
      </c>
      <c r="T2500" s="5">
        <v>16.337600000000002</v>
      </c>
      <c r="U2500">
        <v>0.4</v>
      </c>
      <c r="V2500" s="5">
        <v>-8.3439999999999994</v>
      </c>
      <c r="W2500" t="s">
        <v>41</v>
      </c>
      <c r="X2500" s="3">
        <v>41210</v>
      </c>
      <c r="Y2500" s="3">
        <v>41210</v>
      </c>
      <c r="Z2500">
        <v>5</v>
      </c>
      <c r="AA2500" t="s">
        <v>8400</v>
      </c>
      <c r="AB2500">
        <f t="shared" si="197"/>
        <v>0</v>
      </c>
      <c r="AC2500" t="str">
        <f t="shared" si="195"/>
        <v>Tuesday</v>
      </c>
      <c r="AD2500" s="5">
        <v>0.93400000000000005</v>
      </c>
      <c r="AE2500">
        <v>2012</v>
      </c>
      <c r="AF2500">
        <v>43</v>
      </c>
      <c r="AG2500" s="14">
        <f t="shared" si="196"/>
        <v>-0.51072372931152665</v>
      </c>
      <c r="AH2500">
        <f t="shared" si="198"/>
        <v>0</v>
      </c>
      <c r="AI2500" t="str">
        <f t="shared" si="199"/>
        <v xml:space="preserve"> </v>
      </c>
    </row>
    <row r="2501" spans="1:35" x14ac:dyDescent="0.35">
      <c r="A2501">
        <v>2500</v>
      </c>
      <c r="B2501" t="s">
        <v>4555</v>
      </c>
      <c r="C2501" t="s">
        <v>4556</v>
      </c>
      <c r="D2501" t="s">
        <v>112</v>
      </c>
      <c r="E2501" t="s">
        <v>44</v>
      </c>
      <c r="F2501" t="s">
        <v>502</v>
      </c>
      <c r="G2501" t="s">
        <v>503</v>
      </c>
      <c r="H2501" t="s">
        <v>503</v>
      </c>
      <c r="I2501" t="s">
        <v>34</v>
      </c>
      <c r="J2501" t="s">
        <v>5652</v>
      </c>
      <c r="K2501" s="3">
        <v>40812</v>
      </c>
      <c r="L2501" t="s">
        <v>36</v>
      </c>
      <c r="M2501" t="s">
        <v>5653</v>
      </c>
      <c r="N2501" t="s">
        <v>5654</v>
      </c>
      <c r="O2501" t="s">
        <v>39</v>
      </c>
      <c r="P2501" t="s">
        <v>183</v>
      </c>
      <c r="Q2501">
        <v>2</v>
      </c>
      <c r="R2501" s="5">
        <v>358.84559999999999</v>
      </c>
      <c r="S2501" s="5">
        <v>422.0693333333333</v>
      </c>
      <c r="T2501" s="5">
        <v>506.48319999999995</v>
      </c>
      <c r="U2501">
        <v>0.4</v>
      </c>
      <c r="V2501" s="5">
        <v>-211.208</v>
      </c>
      <c r="W2501" t="s">
        <v>41</v>
      </c>
      <c r="X2501" s="3">
        <v>40817</v>
      </c>
      <c r="Y2501" s="3">
        <v>40818</v>
      </c>
      <c r="Z2501">
        <v>6</v>
      </c>
      <c r="AA2501" t="s">
        <v>8399</v>
      </c>
      <c r="AB2501">
        <f t="shared" si="197"/>
        <v>1</v>
      </c>
      <c r="AC2501" t="str">
        <f t="shared" si="195"/>
        <v>Monday</v>
      </c>
      <c r="AD2501" s="5">
        <v>18.111999999999998</v>
      </c>
      <c r="AE2501">
        <v>2011</v>
      </c>
      <c r="AF2501">
        <v>40</v>
      </c>
      <c r="AG2501" s="14">
        <f t="shared" si="196"/>
        <v>-0.41700889585281409</v>
      </c>
      <c r="AH2501">
        <f t="shared" si="198"/>
        <v>1</v>
      </c>
      <c r="AI2501">
        <f t="shared" si="199"/>
        <v>1</v>
      </c>
    </row>
    <row r="2502" spans="1:35" x14ac:dyDescent="0.35">
      <c r="A2502">
        <v>2501</v>
      </c>
      <c r="B2502" t="s">
        <v>5655</v>
      </c>
      <c r="C2502" t="s">
        <v>5656</v>
      </c>
      <c r="D2502" t="s">
        <v>112</v>
      </c>
      <c r="E2502" t="s">
        <v>84</v>
      </c>
      <c r="F2502" t="s">
        <v>113</v>
      </c>
      <c r="G2502" t="s">
        <v>113</v>
      </c>
      <c r="H2502" t="s">
        <v>114</v>
      </c>
      <c r="I2502" t="s">
        <v>34</v>
      </c>
      <c r="J2502" t="s">
        <v>5657</v>
      </c>
      <c r="K2502" s="3">
        <v>41962</v>
      </c>
      <c r="L2502" t="s">
        <v>136</v>
      </c>
      <c r="M2502" t="s">
        <v>944</v>
      </c>
      <c r="N2502" t="s">
        <v>945</v>
      </c>
      <c r="O2502" t="s">
        <v>39</v>
      </c>
      <c r="P2502" t="s">
        <v>64</v>
      </c>
      <c r="Q2502">
        <v>9</v>
      </c>
      <c r="R2502" s="5">
        <v>10.214844444444443</v>
      </c>
      <c r="S2502" s="5">
        <v>17.298074074074073</v>
      </c>
      <c r="T2502" s="5">
        <v>93.409599999999983</v>
      </c>
      <c r="U2502">
        <v>0.4</v>
      </c>
      <c r="V2502" s="5">
        <v>1.476</v>
      </c>
      <c r="W2502" t="s">
        <v>242</v>
      </c>
      <c r="X2502" s="3">
        <v>41962</v>
      </c>
      <c r="Y2502" s="3">
        <v>41962</v>
      </c>
      <c r="Z2502">
        <v>0</v>
      </c>
      <c r="AA2502" t="s">
        <v>8400</v>
      </c>
      <c r="AB2502">
        <f t="shared" si="197"/>
        <v>0</v>
      </c>
      <c r="AC2502" t="str">
        <f t="shared" si="195"/>
        <v>Wednesday</v>
      </c>
      <c r="AD2502" s="5">
        <v>12.523999999999999</v>
      </c>
      <c r="AE2502">
        <v>2014</v>
      </c>
      <c r="AF2502">
        <v>47</v>
      </c>
      <c r="AG2502" s="14">
        <f t="shared" si="196"/>
        <v>1.5801373734605439E-2</v>
      </c>
      <c r="AH2502">
        <f t="shared" si="198"/>
        <v>0</v>
      </c>
      <c r="AI2502" t="str">
        <f t="shared" si="199"/>
        <v xml:space="preserve"> </v>
      </c>
    </row>
    <row r="2503" spans="1:35" x14ac:dyDescent="0.35">
      <c r="A2503">
        <v>2502</v>
      </c>
      <c r="B2503" t="s">
        <v>3689</v>
      </c>
      <c r="C2503" t="s">
        <v>3690</v>
      </c>
      <c r="D2503" t="s">
        <v>29</v>
      </c>
      <c r="E2503" t="s">
        <v>30</v>
      </c>
      <c r="F2503" t="s">
        <v>31</v>
      </c>
      <c r="G2503" t="s">
        <v>31</v>
      </c>
      <c r="H2503" t="s">
        <v>1082</v>
      </c>
      <c r="I2503" t="s">
        <v>34</v>
      </c>
      <c r="J2503" t="s">
        <v>5658</v>
      </c>
      <c r="K2503" s="3">
        <v>41795</v>
      </c>
      <c r="L2503" t="s">
        <v>136</v>
      </c>
      <c r="M2503" t="s">
        <v>4377</v>
      </c>
      <c r="N2503" t="s">
        <v>4378</v>
      </c>
      <c r="O2503" t="s">
        <v>39</v>
      </c>
      <c r="P2503" t="s">
        <v>90</v>
      </c>
      <c r="Q2503">
        <v>8</v>
      </c>
      <c r="R2503" s="5">
        <v>11.275</v>
      </c>
      <c r="S2503" s="5">
        <v>11.375</v>
      </c>
      <c r="T2503" s="5">
        <v>91</v>
      </c>
      <c r="U2503">
        <v>0</v>
      </c>
      <c r="V2503" s="5">
        <v>0.8</v>
      </c>
      <c r="W2503" t="s">
        <v>139</v>
      </c>
      <c r="X2503" s="3">
        <v>41798</v>
      </c>
      <c r="Y2503" s="3">
        <v>41798</v>
      </c>
      <c r="Z2503">
        <v>3</v>
      </c>
      <c r="AA2503" t="s">
        <v>8400</v>
      </c>
      <c r="AB2503">
        <f t="shared" si="197"/>
        <v>0</v>
      </c>
      <c r="AC2503" t="str">
        <f t="shared" si="195"/>
        <v>Thursday</v>
      </c>
      <c r="AD2503" s="5">
        <v>17.577999999999999</v>
      </c>
      <c r="AE2503">
        <v>2014</v>
      </c>
      <c r="AF2503">
        <v>23</v>
      </c>
      <c r="AG2503" s="14">
        <f t="shared" si="196"/>
        <v>8.7912087912087912E-3</v>
      </c>
      <c r="AH2503">
        <f t="shared" si="198"/>
        <v>0</v>
      </c>
      <c r="AI2503" t="str">
        <f t="shared" si="199"/>
        <v xml:space="preserve"> </v>
      </c>
    </row>
    <row r="2504" spans="1:35" x14ac:dyDescent="0.35">
      <c r="A2504">
        <v>2503</v>
      </c>
      <c r="B2504" t="s">
        <v>3689</v>
      </c>
      <c r="C2504" t="s">
        <v>3690</v>
      </c>
      <c r="D2504" t="s">
        <v>29</v>
      </c>
      <c r="E2504" t="s">
        <v>30</v>
      </c>
      <c r="F2504" t="s">
        <v>31</v>
      </c>
      <c r="G2504" t="s">
        <v>31</v>
      </c>
      <c r="H2504" t="s">
        <v>1082</v>
      </c>
      <c r="I2504" t="s">
        <v>34</v>
      </c>
      <c r="J2504" t="s">
        <v>5658</v>
      </c>
      <c r="K2504" s="3">
        <v>41795</v>
      </c>
      <c r="L2504" t="s">
        <v>136</v>
      </c>
      <c r="M2504" t="s">
        <v>5659</v>
      </c>
      <c r="N2504" t="s">
        <v>5660</v>
      </c>
      <c r="O2504" t="s">
        <v>39</v>
      </c>
      <c r="P2504" t="s">
        <v>64</v>
      </c>
      <c r="Q2504">
        <v>3</v>
      </c>
      <c r="R2504" s="5">
        <v>18.313333333333329</v>
      </c>
      <c r="S2504" s="5">
        <v>20.333333333333329</v>
      </c>
      <c r="T2504" s="5">
        <v>60.999999999999986</v>
      </c>
      <c r="U2504">
        <v>0</v>
      </c>
      <c r="V2504" s="5">
        <v>6.06</v>
      </c>
      <c r="W2504" t="s">
        <v>139</v>
      </c>
      <c r="X2504" s="3">
        <v>41798</v>
      </c>
      <c r="Y2504" s="3">
        <v>41799</v>
      </c>
      <c r="Z2504">
        <v>4</v>
      </c>
      <c r="AA2504" t="s">
        <v>8399</v>
      </c>
      <c r="AB2504">
        <f t="shared" si="197"/>
        <v>1</v>
      </c>
      <c r="AC2504" t="str">
        <f t="shared" si="195"/>
        <v>Thursday</v>
      </c>
      <c r="AD2504" s="5">
        <v>8.8930000000000007</v>
      </c>
      <c r="AE2504">
        <v>2014</v>
      </c>
      <c r="AF2504">
        <v>23</v>
      </c>
      <c r="AG2504" s="14">
        <f t="shared" si="196"/>
        <v>9.9344262295081989E-2</v>
      </c>
      <c r="AH2504">
        <f t="shared" si="198"/>
        <v>1</v>
      </c>
      <c r="AI2504">
        <f t="shared" si="199"/>
        <v>1</v>
      </c>
    </row>
    <row r="2505" spans="1:35" x14ac:dyDescent="0.35">
      <c r="A2505">
        <v>2504</v>
      </c>
      <c r="B2505" t="s">
        <v>1916</v>
      </c>
      <c r="C2505" t="s">
        <v>1917</v>
      </c>
      <c r="D2505" t="s">
        <v>29</v>
      </c>
      <c r="E2505" t="s">
        <v>44</v>
      </c>
      <c r="F2505" t="s">
        <v>570</v>
      </c>
      <c r="G2505" t="s">
        <v>4114</v>
      </c>
      <c r="H2505" t="s">
        <v>4115</v>
      </c>
      <c r="I2505" t="s">
        <v>34</v>
      </c>
      <c r="J2505" t="s">
        <v>5661</v>
      </c>
      <c r="K2505" s="3">
        <v>41984</v>
      </c>
      <c r="L2505" t="s">
        <v>36</v>
      </c>
      <c r="M2505" t="s">
        <v>5662</v>
      </c>
      <c r="N2505" t="s">
        <v>5663</v>
      </c>
      <c r="O2505" t="s">
        <v>72</v>
      </c>
      <c r="P2505" t="s">
        <v>73</v>
      </c>
      <c r="Q2505">
        <v>5</v>
      </c>
      <c r="R2505" s="5">
        <v>69.616799999999998</v>
      </c>
      <c r="S2505" s="5">
        <v>116.008</v>
      </c>
      <c r="T2505" s="5">
        <v>348.02399999999994</v>
      </c>
      <c r="U2505">
        <v>0.4</v>
      </c>
      <c r="V2505" s="5">
        <v>-0.06</v>
      </c>
      <c r="W2505" t="s">
        <v>139</v>
      </c>
      <c r="X2505" s="3">
        <v>41987</v>
      </c>
      <c r="Y2505" s="3">
        <v>41987</v>
      </c>
      <c r="Z2505">
        <v>3</v>
      </c>
      <c r="AA2505" t="s">
        <v>8400</v>
      </c>
      <c r="AB2505">
        <f t="shared" si="197"/>
        <v>0</v>
      </c>
      <c r="AC2505" t="str">
        <f t="shared" si="195"/>
        <v>Thursday</v>
      </c>
      <c r="AD2505" s="5">
        <v>40.521999999999998</v>
      </c>
      <c r="AE2505">
        <v>2014</v>
      </c>
      <c r="AF2505">
        <v>50</v>
      </c>
      <c r="AG2505" s="14">
        <f t="shared" si="196"/>
        <v>-1.7240190331701264E-4</v>
      </c>
      <c r="AH2505">
        <f t="shared" si="198"/>
        <v>0</v>
      </c>
      <c r="AI2505" t="str">
        <f t="shared" si="199"/>
        <v xml:space="preserve"> </v>
      </c>
    </row>
    <row r="2506" spans="1:35" x14ac:dyDescent="0.35">
      <c r="A2506">
        <v>2505</v>
      </c>
      <c r="B2506" t="s">
        <v>1916</v>
      </c>
      <c r="C2506" t="s">
        <v>1917</v>
      </c>
      <c r="D2506" t="s">
        <v>29</v>
      </c>
      <c r="E2506" t="s">
        <v>44</v>
      </c>
      <c r="F2506" t="s">
        <v>570</v>
      </c>
      <c r="G2506" t="s">
        <v>4114</v>
      </c>
      <c r="H2506" t="s">
        <v>4115</v>
      </c>
      <c r="I2506" t="s">
        <v>34</v>
      </c>
      <c r="J2506" t="s">
        <v>5661</v>
      </c>
      <c r="K2506" s="3">
        <v>41984</v>
      </c>
      <c r="L2506" t="s">
        <v>36</v>
      </c>
      <c r="M2506" t="s">
        <v>1586</v>
      </c>
      <c r="N2506" t="s">
        <v>1587</v>
      </c>
      <c r="O2506" t="s">
        <v>72</v>
      </c>
      <c r="P2506" t="s">
        <v>79</v>
      </c>
      <c r="Q2506">
        <v>3</v>
      </c>
      <c r="R2506" s="5">
        <v>44.403200000000005</v>
      </c>
      <c r="S2506" s="5">
        <v>48.525333333333343</v>
      </c>
      <c r="T2506" s="5">
        <v>87.345600000000005</v>
      </c>
      <c r="U2506">
        <v>0.4</v>
      </c>
      <c r="V2506" s="5">
        <v>-45.863999999999997</v>
      </c>
      <c r="W2506" t="s">
        <v>139</v>
      </c>
      <c r="X2506" s="3">
        <v>41987</v>
      </c>
      <c r="Y2506" s="3">
        <v>41987</v>
      </c>
      <c r="Z2506">
        <v>3</v>
      </c>
      <c r="AA2506" t="s">
        <v>8400</v>
      </c>
      <c r="AB2506">
        <f t="shared" si="197"/>
        <v>0</v>
      </c>
      <c r="AC2506" t="str">
        <f t="shared" si="195"/>
        <v>Thursday</v>
      </c>
      <c r="AD2506" s="5">
        <v>3.7320000000000002</v>
      </c>
      <c r="AE2506">
        <v>2014</v>
      </c>
      <c r="AF2506">
        <v>50</v>
      </c>
      <c r="AG2506" s="14">
        <f t="shared" si="196"/>
        <v>-0.52508655272847171</v>
      </c>
      <c r="AH2506">
        <f t="shared" si="198"/>
        <v>0</v>
      </c>
      <c r="AI2506" t="str">
        <f t="shared" si="199"/>
        <v xml:space="preserve"> </v>
      </c>
    </row>
    <row r="2507" spans="1:35" x14ac:dyDescent="0.35">
      <c r="A2507">
        <v>2506</v>
      </c>
      <c r="B2507" t="s">
        <v>5664</v>
      </c>
      <c r="C2507" t="s">
        <v>5665</v>
      </c>
      <c r="D2507" t="s">
        <v>29</v>
      </c>
      <c r="E2507" t="s">
        <v>30</v>
      </c>
      <c r="F2507" t="s">
        <v>31</v>
      </c>
      <c r="G2507" t="s">
        <v>320</v>
      </c>
      <c r="H2507" t="s">
        <v>321</v>
      </c>
      <c r="I2507" t="s">
        <v>34</v>
      </c>
      <c r="J2507" t="s">
        <v>5666</v>
      </c>
      <c r="K2507" s="3">
        <v>40778</v>
      </c>
      <c r="L2507" t="s">
        <v>36</v>
      </c>
      <c r="M2507" t="s">
        <v>5302</v>
      </c>
      <c r="N2507" t="s">
        <v>5303</v>
      </c>
      <c r="O2507" t="s">
        <v>51</v>
      </c>
      <c r="P2507" t="s">
        <v>55</v>
      </c>
      <c r="Q2507">
        <v>3</v>
      </c>
      <c r="R2507" s="5">
        <v>59.363733333333329</v>
      </c>
      <c r="S2507" s="5">
        <v>81.464666666666659</v>
      </c>
      <c r="T2507" s="5">
        <v>195.51519999999999</v>
      </c>
      <c r="U2507">
        <v>0.2</v>
      </c>
      <c r="V2507" s="5">
        <v>17.423999999999999</v>
      </c>
      <c r="W2507" t="s">
        <v>139</v>
      </c>
      <c r="X2507" s="3">
        <v>40781</v>
      </c>
      <c r="Y2507" s="3">
        <v>40784</v>
      </c>
      <c r="Z2507">
        <v>6</v>
      </c>
      <c r="AA2507" t="s">
        <v>8399</v>
      </c>
      <c r="AB2507">
        <f t="shared" si="197"/>
        <v>3</v>
      </c>
      <c r="AC2507" t="str">
        <f t="shared" si="195"/>
        <v>Tuesday</v>
      </c>
      <c r="AD2507" s="5">
        <v>18.812000000000001</v>
      </c>
      <c r="AE2507">
        <v>2011</v>
      </c>
      <c r="AF2507">
        <v>35</v>
      </c>
      <c r="AG2507" s="14">
        <f t="shared" si="196"/>
        <v>8.9118390795191377E-2</v>
      </c>
      <c r="AH2507">
        <f t="shared" si="198"/>
        <v>1</v>
      </c>
      <c r="AI2507">
        <f t="shared" si="199"/>
        <v>3</v>
      </c>
    </row>
    <row r="2508" spans="1:35" x14ac:dyDescent="0.35">
      <c r="A2508">
        <v>2507</v>
      </c>
      <c r="B2508" t="s">
        <v>3753</v>
      </c>
      <c r="C2508" t="s">
        <v>3754</v>
      </c>
      <c r="D2508" t="s">
        <v>29</v>
      </c>
      <c r="E2508" t="s">
        <v>84</v>
      </c>
      <c r="F2508" t="s">
        <v>463</v>
      </c>
      <c r="G2508" t="s">
        <v>463</v>
      </c>
      <c r="H2508" t="s">
        <v>1076</v>
      </c>
      <c r="I2508" t="s">
        <v>34</v>
      </c>
      <c r="J2508" t="s">
        <v>5667</v>
      </c>
      <c r="K2508" s="3">
        <v>41114</v>
      </c>
      <c r="L2508" t="s">
        <v>36</v>
      </c>
      <c r="M2508" t="s">
        <v>937</v>
      </c>
      <c r="N2508" t="s">
        <v>938</v>
      </c>
      <c r="O2508" t="s">
        <v>72</v>
      </c>
      <c r="P2508" t="s">
        <v>162</v>
      </c>
      <c r="Q2508">
        <v>2</v>
      </c>
      <c r="R2508" s="5">
        <v>100.78217463999998</v>
      </c>
      <c r="S2508" s="5">
        <v>173.70225915831662</v>
      </c>
      <c r="T2508" s="5">
        <v>346.70970927999997</v>
      </c>
      <c r="U2508">
        <v>2E-3</v>
      </c>
      <c r="V2508" s="5">
        <v>145.14536000000001</v>
      </c>
      <c r="W2508" t="s">
        <v>41</v>
      </c>
      <c r="X2508" s="3">
        <v>41119</v>
      </c>
      <c r="Y2508" s="3">
        <v>41122</v>
      </c>
      <c r="Z2508">
        <v>8</v>
      </c>
      <c r="AA2508" t="s">
        <v>8399</v>
      </c>
      <c r="AB2508">
        <f t="shared" si="197"/>
        <v>3</v>
      </c>
      <c r="AC2508" t="str">
        <f t="shared" si="195"/>
        <v>Tuesday</v>
      </c>
      <c r="AD2508" s="5">
        <v>22.52</v>
      </c>
      <c r="AE2508">
        <v>2012</v>
      </c>
      <c r="AF2508">
        <v>30</v>
      </c>
      <c r="AG2508" s="14">
        <f t="shared" si="196"/>
        <v>0.41863655996660243</v>
      </c>
      <c r="AH2508">
        <f t="shared" si="198"/>
        <v>1</v>
      </c>
      <c r="AI2508">
        <f t="shared" si="199"/>
        <v>3</v>
      </c>
    </row>
    <row r="2509" spans="1:35" x14ac:dyDescent="0.35">
      <c r="A2509">
        <v>2508</v>
      </c>
      <c r="B2509" t="s">
        <v>3753</v>
      </c>
      <c r="C2509" t="s">
        <v>3754</v>
      </c>
      <c r="D2509" t="s">
        <v>29</v>
      </c>
      <c r="E2509" t="s">
        <v>84</v>
      </c>
      <c r="F2509" t="s">
        <v>463</v>
      </c>
      <c r="G2509" t="s">
        <v>463</v>
      </c>
      <c r="H2509" t="s">
        <v>1076</v>
      </c>
      <c r="I2509" t="s">
        <v>34</v>
      </c>
      <c r="J2509" t="s">
        <v>5667</v>
      </c>
      <c r="K2509" s="3">
        <v>41114</v>
      </c>
      <c r="L2509" t="s">
        <v>36</v>
      </c>
      <c r="M2509" t="s">
        <v>5668</v>
      </c>
      <c r="N2509" t="s">
        <v>5669</v>
      </c>
      <c r="O2509" t="s">
        <v>51</v>
      </c>
      <c r="P2509" t="s">
        <v>55</v>
      </c>
      <c r="Q2509">
        <v>4</v>
      </c>
      <c r="R2509" s="5">
        <v>103.28999999999999</v>
      </c>
      <c r="S2509" s="5">
        <v>112.25</v>
      </c>
      <c r="T2509" s="5">
        <v>449</v>
      </c>
      <c r="U2509">
        <v>0</v>
      </c>
      <c r="V2509" s="5">
        <v>35.840000000000003</v>
      </c>
      <c r="W2509" t="s">
        <v>41</v>
      </c>
      <c r="X2509" s="3">
        <v>41119</v>
      </c>
      <c r="Y2509" s="3">
        <v>41119</v>
      </c>
      <c r="Z2509">
        <v>5</v>
      </c>
      <c r="AA2509" t="s">
        <v>8400</v>
      </c>
      <c r="AB2509">
        <f t="shared" si="197"/>
        <v>0</v>
      </c>
      <c r="AC2509" t="str">
        <f t="shared" si="195"/>
        <v>Tuesday</v>
      </c>
      <c r="AD2509" s="5">
        <v>24.366</v>
      </c>
      <c r="AE2509">
        <v>2012</v>
      </c>
      <c r="AF2509">
        <v>30</v>
      </c>
      <c r="AG2509" s="14">
        <f t="shared" si="196"/>
        <v>7.982182628062362E-2</v>
      </c>
      <c r="AH2509">
        <f t="shared" si="198"/>
        <v>0</v>
      </c>
      <c r="AI2509" t="str">
        <f t="shared" si="199"/>
        <v xml:space="preserve"> </v>
      </c>
    </row>
    <row r="2510" spans="1:35" x14ac:dyDescent="0.35">
      <c r="A2510">
        <v>2509</v>
      </c>
      <c r="B2510" t="s">
        <v>3753</v>
      </c>
      <c r="C2510" t="s">
        <v>3754</v>
      </c>
      <c r="D2510" t="s">
        <v>29</v>
      </c>
      <c r="E2510" t="s">
        <v>84</v>
      </c>
      <c r="F2510" t="s">
        <v>463</v>
      </c>
      <c r="G2510" t="s">
        <v>463</v>
      </c>
      <c r="H2510" t="s">
        <v>1076</v>
      </c>
      <c r="I2510" t="s">
        <v>34</v>
      </c>
      <c r="J2510" t="s">
        <v>5667</v>
      </c>
      <c r="K2510" s="3">
        <v>41114</v>
      </c>
      <c r="L2510" t="s">
        <v>36</v>
      </c>
      <c r="M2510" t="s">
        <v>5670</v>
      </c>
      <c r="N2510" t="s">
        <v>4432</v>
      </c>
      <c r="O2510" t="s">
        <v>39</v>
      </c>
      <c r="P2510" t="s">
        <v>61</v>
      </c>
      <c r="Q2510">
        <v>9</v>
      </c>
      <c r="R2510" s="5">
        <v>9.1666666666666643</v>
      </c>
      <c r="S2510" s="5">
        <v>16.666666666666664</v>
      </c>
      <c r="T2510" s="5">
        <v>149.99999999999997</v>
      </c>
      <c r="U2510">
        <v>0</v>
      </c>
      <c r="V2510" s="5">
        <v>67.5</v>
      </c>
      <c r="W2510" t="s">
        <v>41</v>
      </c>
      <c r="X2510" s="3">
        <v>41119</v>
      </c>
      <c r="Y2510" s="3">
        <v>41122</v>
      </c>
      <c r="Z2510">
        <v>8</v>
      </c>
      <c r="AA2510" t="s">
        <v>8399</v>
      </c>
      <c r="AB2510">
        <f t="shared" si="197"/>
        <v>3</v>
      </c>
      <c r="AC2510" t="str">
        <f t="shared" si="195"/>
        <v>Tuesday</v>
      </c>
      <c r="AD2510" s="5">
        <v>6.0010000000000003</v>
      </c>
      <c r="AE2510">
        <v>2012</v>
      </c>
      <c r="AF2510">
        <v>30</v>
      </c>
      <c r="AG2510" s="14">
        <f t="shared" si="196"/>
        <v>0.45000000000000007</v>
      </c>
      <c r="AH2510">
        <f t="shared" si="198"/>
        <v>1</v>
      </c>
      <c r="AI2510">
        <f t="shared" si="199"/>
        <v>3</v>
      </c>
    </row>
    <row r="2511" spans="1:35" x14ac:dyDescent="0.35">
      <c r="A2511">
        <v>2510</v>
      </c>
      <c r="B2511" t="s">
        <v>2300</v>
      </c>
      <c r="C2511" t="s">
        <v>2301</v>
      </c>
      <c r="D2511" t="s">
        <v>112</v>
      </c>
      <c r="E2511" t="s">
        <v>84</v>
      </c>
      <c r="F2511" t="s">
        <v>85</v>
      </c>
      <c r="G2511" t="s">
        <v>86</v>
      </c>
      <c r="H2511" t="s">
        <v>86</v>
      </c>
      <c r="I2511" t="s">
        <v>34</v>
      </c>
      <c r="J2511" t="s">
        <v>5671</v>
      </c>
      <c r="K2511" s="3">
        <v>41617</v>
      </c>
      <c r="L2511" t="s">
        <v>98</v>
      </c>
      <c r="M2511" t="s">
        <v>3093</v>
      </c>
      <c r="N2511" t="s">
        <v>3094</v>
      </c>
      <c r="O2511" t="s">
        <v>39</v>
      </c>
      <c r="P2511" t="s">
        <v>90</v>
      </c>
      <c r="Q2511">
        <v>5</v>
      </c>
      <c r="R2511" s="5">
        <v>6.7200000000000015</v>
      </c>
      <c r="S2511" s="5">
        <v>9.2000000000000011</v>
      </c>
      <c r="T2511" s="5">
        <v>46.000000000000007</v>
      </c>
      <c r="U2511">
        <v>0</v>
      </c>
      <c r="V2511" s="5">
        <v>12.4</v>
      </c>
      <c r="W2511" t="s">
        <v>41</v>
      </c>
      <c r="X2511" s="3">
        <v>41622</v>
      </c>
      <c r="Y2511" s="3">
        <v>41622</v>
      </c>
      <c r="Z2511">
        <v>5</v>
      </c>
      <c r="AA2511" t="s">
        <v>8400</v>
      </c>
      <c r="AB2511">
        <f t="shared" si="197"/>
        <v>0</v>
      </c>
      <c r="AC2511" t="str">
        <f t="shared" si="195"/>
        <v>Monday</v>
      </c>
      <c r="AD2511" s="5">
        <v>6.3490000000000002</v>
      </c>
      <c r="AE2511">
        <v>2013</v>
      </c>
      <c r="AF2511">
        <v>50</v>
      </c>
      <c r="AG2511" s="14">
        <f t="shared" si="196"/>
        <v>0.26956521739130429</v>
      </c>
      <c r="AH2511">
        <f t="shared" si="198"/>
        <v>0</v>
      </c>
      <c r="AI2511" t="str">
        <f t="shared" si="199"/>
        <v xml:space="preserve"> </v>
      </c>
    </row>
    <row r="2512" spans="1:35" x14ac:dyDescent="0.35">
      <c r="A2512">
        <v>2511</v>
      </c>
      <c r="B2512" t="s">
        <v>2300</v>
      </c>
      <c r="C2512" t="s">
        <v>2301</v>
      </c>
      <c r="D2512" t="s">
        <v>112</v>
      </c>
      <c r="E2512" t="s">
        <v>84</v>
      </c>
      <c r="F2512" t="s">
        <v>85</v>
      </c>
      <c r="G2512" t="s">
        <v>86</v>
      </c>
      <c r="H2512" t="s">
        <v>86</v>
      </c>
      <c r="I2512" t="s">
        <v>34</v>
      </c>
      <c r="J2512" t="s">
        <v>5671</v>
      </c>
      <c r="K2512" s="3">
        <v>41617</v>
      </c>
      <c r="L2512" t="s">
        <v>98</v>
      </c>
      <c r="M2512" t="s">
        <v>5273</v>
      </c>
      <c r="N2512" t="s">
        <v>5274</v>
      </c>
      <c r="O2512" t="s">
        <v>51</v>
      </c>
      <c r="P2512" t="s">
        <v>55</v>
      </c>
      <c r="Q2512">
        <v>7</v>
      </c>
      <c r="R2512" s="5">
        <v>59.205714285714286</v>
      </c>
      <c r="S2512" s="5">
        <v>100.28571428571429</v>
      </c>
      <c r="T2512" s="5">
        <v>702</v>
      </c>
      <c r="U2512">
        <v>0</v>
      </c>
      <c r="V2512" s="5">
        <v>287.56</v>
      </c>
      <c r="W2512" t="s">
        <v>41</v>
      </c>
      <c r="X2512" s="3">
        <v>41622</v>
      </c>
      <c r="Y2512" s="3">
        <v>41622</v>
      </c>
      <c r="Z2512">
        <v>5</v>
      </c>
      <c r="AA2512" t="s">
        <v>8400</v>
      </c>
      <c r="AB2512">
        <f t="shared" si="197"/>
        <v>0</v>
      </c>
      <c r="AC2512" t="str">
        <f t="shared" si="195"/>
        <v>Monday</v>
      </c>
      <c r="AD2512" s="5">
        <v>122.34</v>
      </c>
      <c r="AE2512">
        <v>2013</v>
      </c>
      <c r="AF2512">
        <v>50</v>
      </c>
      <c r="AG2512" s="14">
        <f t="shared" si="196"/>
        <v>0.40962962962962962</v>
      </c>
      <c r="AH2512">
        <f t="shared" si="198"/>
        <v>0</v>
      </c>
      <c r="AI2512" t="str">
        <f t="shared" si="199"/>
        <v xml:space="preserve"> </v>
      </c>
    </row>
    <row r="2513" spans="1:35" x14ac:dyDescent="0.35">
      <c r="A2513">
        <v>2512</v>
      </c>
      <c r="B2513" t="s">
        <v>4988</v>
      </c>
      <c r="C2513" t="s">
        <v>4989</v>
      </c>
      <c r="D2513" t="s">
        <v>29</v>
      </c>
      <c r="E2513" t="s">
        <v>30</v>
      </c>
      <c r="F2513" t="s">
        <v>31</v>
      </c>
      <c r="G2513" t="s">
        <v>1287</v>
      </c>
      <c r="H2513" t="s">
        <v>3555</v>
      </c>
      <c r="I2513" t="s">
        <v>34</v>
      </c>
      <c r="J2513" t="s">
        <v>5672</v>
      </c>
      <c r="K2513" s="3">
        <v>41201</v>
      </c>
      <c r="L2513" t="s">
        <v>36</v>
      </c>
      <c r="M2513" t="s">
        <v>5180</v>
      </c>
      <c r="N2513" t="s">
        <v>5181</v>
      </c>
      <c r="O2513" t="s">
        <v>51</v>
      </c>
      <c r="P2513" t="s">
        <v>93</v>
      </c>
      <c r="Q2513">
        <v>2</v>
      </c>
      <c r="R2513" s="5">
        <v>66.252799999999993</v>
      </c>
      <c r="S2513" s="5">
        <v>90.885999999999996</v>
      </c>
      <c r="T2513" s="5">
        <v>145.41759999999999</v>
      </c>
      <c r="U2513">
        <v>0.2</v>
      </c>
      <c r="V2513" s="5">
        <v>12.912000000000001</v>
      </c>
      <c r="W2513" t="s">
        <v>41</v>
      </c>
      <c r="X2513" s="3">
        <v>41206</v>
      </c>
      <c r="Y2513" s="3">
        <v>41206</v>
      </c>
      <c r="Z2513">
        <v>5</v>
      </c>
      <c r="AA2513" t="s">
        <v>8400</v>
      </c>
      <c r="AB2513">
        <f t="shared" si="197"/>
        <v>0</v>
      </c>
      <c r="AC2513" t="str">
        <f t="shared" si="195"/>
        <v>Friday</v>
      </c>
      <c r="AD2513" s="5">
        <v>14.798999999999999</v>
      </c>
      <c r="AE2513">
        <v>2012</v>
      </c>
      <c r="AF2513">
        <v>42</v>
      </c>
      <c r="AG2513" s="14">
        <f t="shared" si="196"/>
        <v>8.8792553308540384E-2</v>
      </c>
      <c r="AH2513">
        <f t="shared" si="198"/>
        <v>0</v>
      </c>
      <c r="AI2513" t="str">
        <f t="shared" si="199"/>
        <v xml:space="preserve"> </v>
      </c>
    </row>
    <row r="2514" spans="1:35" x14ac:dyDescent="0.35">
      <c r="A2514">
        <v>2513</v>
      </c>
      <c r="B2514" t="s">
        <v>4988</v>
      </c>
      <c r="C2514" t="s">
        <v>4989</v>
      </c>
      <c r="D2514" t="s">
        <v>29</v>
      </c>
      <c r="E2514" t="s">
        <v>30</v>
      </c>
      <c r="F2514" t="s">
        <v>31</v>
      </c>
      <c r="G2514" t="s">
        <v>1287</v>
      </c>
      <c r="H2514" t="s">
        <v>3555</v>
      </c>
      <c r="I2514" t="s">
        <v>34</v>
      </c>
      <c r="J2514" t="s">
        <v>5672</v>
      </c>
      <c r="K2514" s="3">
        <v>41201</v>
      </c>
      <c r="L2514" t="s">
        <v>36</v>
      </c>
      <c r="M2514" t="s">
        <v>5673</v>
      </c>
      <c r="N2514" t="s">
        <v>5674</v>
      </c>
      <c r="O2514" t="s">
        <v>39</v>
      </c>
      <c r="P2514" t="s">
        <v>76</v>
      </c>
      <c r="Q2514">
        <v>3</v>
      </c>
      <c r="R2514" s="5">
        <v>8.2000000000000028</v>
      </c>
      <c r="S2514" s="5">
        <v>9.0000000000000018</v>
      </c>
      <c r="T2514" s="5">
        <v>27.000000000000007</v>
      </c>
      <c r="U2514">
        <v>0</v>
      </c>
      <c r="V2514" s="5">
        <v>2.4</v>
      </c>
      <c r="W2514" t="s">
        <v>41</v>
      </c>
      <c r="X2514" s="3">
        <v>41206</v>
      </c>
      <c r="Y2514" s="3">
        <v>41207</v>
      </c>
      <c r="Z2514">
        <v>6</v>
      </c>
      <c r="AA2514" t="s">
        <v>8399</v>
      </c>
      <c r="AB2514">
        <f t="shared" si="197"/>
        <v>1</v>
      </c>
      <c r="AC2514" t="str">
        <f t="shared" si="195"/>
        <v>Friday</v>
      </c>
      <c r="AD2514" s="5">
        <v>2.9119999999999999</v>
      </c>
      <c r="AE2514">
        <v>2012</v>
      </c>
      <c r="AF2514">
        <v>42</v>
      </c>
      <c r="AG2514" s="14">
        <f t="shared" si="196"/>
        <v>8.8888888888888865E-2</v>
      </c>
      <c r="AH2514">
        <f t="shared" si="198"/>
        <v>1</v>
      </c>
      <c r="AI2514">
        <f t="shared" si="199"/>
        <v>1</v>
      </c>
    </row>
    <row r="2515" spans="1:35" x14ac:dyDescent="0.35">
      <c r="A2515">
        <v>2514</v>
      </c>
      <c r="B2515" t="s">
        <v>4988</v>
      </c>
      <c r="C2515" t="s">
        <v>4989</v>
      </c>
      <c r="D2515" t="s">
        <v>29</v>
      </c>
      <c r="E2515" t="s">
        <v>30</v>
      </c>
      <c r="F2515" t="s">
        <v>31</v>
      </c>
      <c r="G2515" t="s">
        <v>1287</v>
      </c>
      <c r="H2515" t="s">
        <v>3555</v>
      </c>
      <c r="I2515" t="s">
        <v>34</v>
      </c>
      <c r="J2515" t="s">
        <v>5672</v>
      </c>
      <c r="K2515" s="3">
        <v>41201</v>
      </c>
      <c r="L2515" t="s">
        <v>36</v>
      </c>
      <c r="M2515" t="s">
        <v>5675</v>
      </c>
      <c r="N2515" t="s">
        <v>5676</v>
      </c>
      <c r="O2515" t="s">
        <v>51</v>
      </c>
      <c r="P2515" t="s">
        <v>93</v>
      </c>
      <c r="Q2515">
        <v>7</v>
      </c>
      <c r="R2515" s="5">
        <v>154.89074285714281</v>
      </c>
      <c r="S2515" s="5">
        <v>296.7034285714285</v>
      </c>
      <c r="T2515" s="5">
        <v>1661.5391999999997</v>
      </c>
      <c r="U2515">
        <v>0.2</v>
      </c>
      <c r="V2515" s="5">
        <v>577.30399999999997</v>
      </c>
      <c r="W2515" t="s">
        <v>41</v>
      </c>
      <c r="X2515" s="3">
        <v>41206</v>
      </c>
      <c r="Y2515" s="3">
        <v>41209</v>
      </c>
      <c r="Z2515">
        <v>8</v>
      </c>
      <c r="AA2515" t="s">
        <v>8399</v>
      </c>
      <c r="AB2515">
        <f t="shared" si="197"/>
        <v>3</v>
      </c>
      <c r="AC2515" t="str">
        <f t="shared" si="195"/>
        <v>Friday</v>
      </c>
      <c r="AD2515" s="5">
        <v>148.012</v>
      </c>
      <c r="AE2515">
        <v>2012</v>
      </c>
      <c r="AF2515">
        <v>42</v>
      </c>
      <c r="AG2515" s="14">
        <f t="shared" si="196"/>
        <v>0.34745132705866949</v>
      </c>
      <c r="AH2515">
        <f t="shared" si="198"/>
        <v>1</v>
      </c>
      <c r="AI2515">
        <f t="shared" si="199"/>
        <v>3</v>
      </c>
    </row>
    <row r="2516" spans="1:35" x14ac:dyDescent="0.35">
      <c r="A2516">
        <v>2515</v>
      </c>
      <c r="B2516" t="s">
        <v>5275</v>
      </c>
      <c r="C2516" t="s">
        <v>5276</v>
      </c>
      <c r="D2516" t="s">
        <v>112</v>
      </c>
      <c r="E2516" t="s">
        <v>30</v>
      </c>
      <c r="F2516" t="s">
        <v>31</v>
      </c>
      <c r="G2516" t="s">
        <v>150</v>
      </c>
      <c r="H2516" t="s">
        <v>151</v>
      </c>
      <c r="I2516" t="s">
        <v>34</v>
      </c>
      <c r="J2516" t="s">
        <v>5677</v>
      </c>
      <c r="K2516" s="3">
        <v>41809</v>
      </c>
      <c r="L2516" t="s">
        <v>36</v>
      </c>
      <c r="M2516" t="s">
        <v>2358</v>
      </c>
      <c r="N2516" t="s">
        <v>2359</v>
      </c>
      <c r="O2516" t="s">
        <v>39</v>
      </c>
      <c r="P2516" t="s">
        <v>58</v>
      </c>
      <c r="Q2516">
        <v>3</v>
      </c>
      <c r="R2516" s="5">
        <v>13.573333333333332</v>
      </c>
      <c r="S2516" s="5">
        <v>19.333333333333332</v>
      </c>
      <c r="T2516" s="5">
        <v>58</v>
      </c>
      <c r="U2516">
        <v>0</v>
      </c>
      <c r="V2516" s="5">
        <v>17.28</v>
      </c>
      <c r="W2516" t="s">
        <v>139</v>
      </c>
      <c r="X2516" s="3">
        <v>41812</v>
      </c>
      <c r="Y2516" s="3">
        <v>41812</v>
      </c>
      <c r="Z2516">
        <v>3</v>
      </c>
      <c r="AA2516" t="s">
        <v>8400</v>
      </c>
      <c r="AB2516">
        <f t="shared" si="197"/>
        <v>0</v>
      </c>
      <c r="AC2516" t="str">
        <f t="shared" si="195"/>
        <v>Thursday</v>
      </c>
      <c r="AD2516" s="5">
        <v>1.89</v>
      </c>
      <c r="AE2516">
        <v>2014</v>
      </c>
      <c r="AF2516">
        <v>25</v>
      </c>
      <c r="AG2516" s="14">
        <f t="shared" si="196"/>
        <v>0.29793103448275865</v>
      </c>
      <c r="AH2516">
        <f t="shared" si="198"/>
        <v>0</v>
      </c>
      <c r="AI2516" t="str">
        <f t="shared" si="199"/>
        <v xml:space="preserve"> </v>
      </c>
    </row>
    <row r="2517" spans="1:35" x14ac:dyDescent="0.35">
      <c r="A2517">
        <v>2516</v>
      </c>
      <c r="B2517" t="s">
        <v>5678</v>
      </c>
      <c r="C2517" t="s">
        <v>5679</v>
      </c>
      <c r="D2517" t="s">
        <v>29</v>
      </c>
      <c r="E2517" t="s">
        <v>84</v>
      </c>
      <c r="F2517" t="s">
        <v>85</v>
      </c>
      <c r="G2517" t="s">
        <v>86</v>
      </c>
      <c r="H2517" t="s">
        <v>86</v>
      </c>
      <c r="I2517" t="s">
        <v>34</v>
      </c>
      <c r="J2517" t="s">
        <v>5680</v>
      </c>
      <c r="K2517" s="3">
        <v>40751</v>
      </c>
      <c r="L2517" t="s">
        <v>136</v>
      </c>
      <c r="M2517" t="s">
        <v>5558</v>
      </c>
      <c r="N2517" t="s">
        <v>5559</v>
      </c>
      <c r="O2517" t="s">
        <v>39</v>
      </c>
      <c r="P2517" t="s">
        <v>165</v>
      </c>
      <c r="Q2517">
        <v>5</v>
      </c>
      <c r="R2517" s="5">
        <v>38.6</v>
      </c>
      <c r="S2517" s="5">
        <v>38.6</v>
      </c>
      <c r="T2517" s="5">
        <v>193</v>
      </c>
      <c r="U2517">
        <v>0</v>
      </c>
      <c r="V2517" s="5">
        <v>0</v>
      </c>
      <c r="W2517" t="s">
        <v>139</v>
      </c>
      <c r="X2517" s="3">
        <v>40754</v>
      </c>
      <c r="Y2517" s="3">
        <v>40754</v>
      </c>
      <c r="Z2517">
        <v>3</v>
      </c>
      <c r="AA2517" t="s">
        <v>8400</v>
      </c>
      <c r="AB2517">
        <f t="shared" si="197"/>
        <v>0</v>
      </c>
      <c r="AC2517" t="str">
        <f t="shared" si="195"/>
        <v>Wednesday</v>
      </c>
      <c r="AD2517" s="5">
        <v>4.6239999999999997</v>
      </c>
      <c r="AE2517">
        <v>2011</v>
      </c>
      <c r="AF2517">
        <v>31</v>
      </c>
      <c r="AG2517" s="14">
        <f t="shared" si="196"/>
        <v>0</v>
      </c>
      <c r="AH2517">
        <f t="shared" si="198"/>
        <v>0</v>
      </c>
      <c r="AI2517" t="str">
        <f t="shared" si="199"/>
        <v xml:space="preserve"> </v>
      </c>
    </row>
    <row r="2518" spans="1:35" x14ac:dyDescent="0.35">
      <c r="A2518">
        <v>2517</v>
      </c>
      <c r="B2518" t="s">
        <v>5678</v>
      </c>
      <c r="C2518" t="s">
        <v>5679</v>
      </c>
      <c r="D2518" t="s">
        <v>29</v>
      </c>
      <c r="E2518" t="s">
        <v>84</v>
      </c>
      <c r="F2518" t="s">
        <v>85</v>
      </c>
      <c r="G2518" t="s">
        <v>86</v>
      </c>
      <c r="H2518" t="s">
        <v>86</v>
      </c>
      <c r="I2518" t="s">
        <v>34</v>
      </c>
      <c r="J2518" t="s">
        <v>5680</v>
      </c>
      <c r="K2518" s="3">
        <v>40751</v>
      </c>
      <c r="L2518" t="s">
        <v>136</v>
      </c>
      <c r="M2518" t="s">
        <v>5681</v>
      </c>
      <c r="N2518" t="s">
        <v>5682</v>
      </c>
      <c r="O2518" t="s">
        <v>39</v>
      </c>
      <c r="P2518" t="s">
        <v>58</v>
      </c>
      <c r="Q2518">
        <v>1</v>
      </c>
      <c r="R2518" s="5">
        <v>8.9600000000000009</v>
      </c>
      <c r="S2518" s="5">
        <v>10</v>
      </c>
      <c r="T2518" s="5">
        <v>10</v>
      </c>
      <c r="U2518">
        <v>0</v>
      </c>
      <c r="V2518" s="5">
        <v>1.04</v>
      </c>
      <c r="W2518" t="s">
        <v>139</v>
      </c>
      <c r="X2518" s="3">
        <v>40754</v>
      </c>
      <c r="Y2518" s="3">
        <v>40756</v>
      </c>
      <c r="Z2518">
        <v>5</v>
      </c>
      <c r="AA2518" t="s">
        <v>8399</v>
      </c>
      <c r="AB2518">
        <f t="shared" si="197"/>
        <v>2</v>
      </c>
      <c r="AC2518" t="str">
        <f t="shared" si="195"/>
        <v>Wednesday</v>
      </c>
      <c r="AD2518" s="5">
        <v>1.623</v>
      </c>
      <c r="AE2518">
        <v>2011</v>
      </c>
      <c r="AF2518">
        <v>31</v>
      </c>
      <c r="AG2518" s="14">
        <f t="shared" si="196"/>
        <v>0.10400000000000001</v>
      </c>
      <c r="AH2518">
        <f t="shared" si="198"/>
        <v>1</v>
      </c>
      <c r="AI2518">
        <f t="shared" si="199"/>
        <v>2</v>
      </c>
    </row>
    <row r="2519" spans="1:35" x14ac:dyDescent="0.35">
      <c r="A2519">
        <v>2518</v>
      </c>
      <c r="B2519" t="s">
        <v>3209</v>
      </c>
      <c r="C2519" t="s">
        <v>3210</v>
      </c>
      <c r="D2519" t="s">
        <v>96</v>
      </c>
      <c r="E2519" t="s">
        <v>44</v>
      </c>
      <c r="F2519" t="s">
        <v>67</v>
      </c>
      <c r="G2519" t="s">
        <v>1139</v>
      </c>
      <c r="H2519" t="s">
        <v>5683</v>
      </c>
      <c r="I2519" t="s">
        <v>34</v>
      </c>
      <c r="J2519" t="s">
        <v>5684</v>
      </c>
      <c r="K2519" s="3">
        <v>41537</v>
      </c>
      <c r="L2519" t="s">
        <v>215</v>
      </c>
      <c r="M2519" t="s">
        <v>5685</v>
      </c>
      <c r="N2519" t="s">
        <v>5686</v>
      </c>
      <c r="O2519" t="s">
        <v>39</v>
      </c>
      <c r="P2519" t="s">
        <v>40</v>
      </c>
      <c r="Q2519">
        <v>3</v>
      </c>
      <c r="R2519" s="5">
        <v>3.3466666666666662</v>
      </c>
      <c r="S2519" s="5">
        <v>4.6666666666666661</v>
      </c>
      <c r="T2519" s="5">
        <v>13.999999999999998</v>
      </c>
      <c r="U2519">
        <v>0</v>
      </c>
      <c r="V2519" s="5">
        <v>3.96</v>
      </c>
      <c r="W2519" t="s">
        <v>139</v>
      </c>
      <c r="X2519" s="3">
        <v>41540</v>
      </c>
      <c r="Y2519" s="3">
        <v>41540</v>
      </c>
      <c r="Z2519">
        <v>3</v>
      </c>
      <c r="AA2519" t="s">
        <v>8400</v>
      </c>
      <c r="AB2519">
        <f t="shared" si="197"/>
        <v>0</v>
      </c>
      <c r="AC2519" t="str">
        <f t="shared" si="195"/>
        <v>Friday</v>
      </c>
      <c r="AD2519" s="5">
        <v>2.669</v>
      </c>
      <c r="AE2519">
        <v>2013</v>
      </c>
      <c r="AF2519">
        <v>38</v>
      </c>
      <c r="AG2519" s="14">
        <f t="shared" si="196"/>
        <v>0.28285714285714292</v>
      </c>
      <c r="AH2519">
        <f t="shared" si="198"/>
        <v>0</v>
      </c>
      <c r="AI2519" t="str">
        <f t="shared" si="199"/>
        <v xml:space="preserve"> </v>
      </c>
    </row>
    <row r="2520" spans="1:35" x14ac:dyDescent="0.35">
      <c r="A2520">
        <v>2519</v>
      </c>
      <c r="B2520" t="s">
        <v>3209</v>
      </c>
      <c r="C2520" t="s">
        <v>3210</v>
      </c>
      <c r="D2520" t="s">
        <v>96</v>
      </c>
      <c r="E2520" t="s">
        <v>44</v>
      </c>
      <c r="F2520" t="s">
        <v>67</v>
      </c>
      <c r="G2520" t="s">
        <v>1139</v>
      </c>
      <c r="H2520" t="s">
        <v>5683</v>
      </c>
      <c r="I2520" t="s">
        <v>34</v>
      </c>
      <c r="J2520" t="s">
        <v>5684</v>
      </c>
      <c r="K2520" s="3">
        <v>41537</v>
      </c>
      <c r="L2520" t="s">
        <v>215</v>
      </c>
      <c r="M2520" t="s">
        <v>5687</v>
      </c>
      <c r="N2520" t="s">
        <v>5688</v>
      </c>
      <c r="O2520" t="s">
        <v>51</v>
      </c>
      <c r="P2520" t="s">
        <v>52</v>
      </c>
      <c r="Q2520">
        <v>7</v>
      </c>
      <c r="R2520" s="5">
        <v>14.06</v>
      </c>
      <c r="S2520" s="5">
        <v>21</v>
      </c>
      <c r="T2520" s="5">
        <v>147</v>
      </c>
      <c r="U2520">
        <v>0</v>
      </c>
      <c r="V2520" s="5">
        <v>48.58</v>
      </c>
      <c r="W2520" t="s">
        <v>139</v>
      </c>
      <c r="X2520" s="3">
        <v>41540</v>
      </c>
      <c r="Y2520" s="3">
        <v>41542</v>
      </c>
      <c r="Z2520">
        <v>5</v>
      </c>
      <c r="AA2520" t="s">
        <v>8399</v>
      </c>
      <c r="AB2520">
        <f t="shared" si="197"/>
        <v>2</v>
      </c>
      <c r="AC2520" t="str">
        <f t="shared" si="195"/>
        <v>Friday</v>
      </c>
      <c r="AD2520" s="5">
        <v>14.254</v>
      </c>
      <c r="AE2520">
        <v>2013</v>
      </c>
      <c r="AF2520">
        <v>38</v>
      </c>
      <c r="AG2520" s="14">
        <f t="shared" si="196"/>
        <v>0.33047619047619048</v>
      </c>
      <c r="AH2520">
        <f t="shared" si="198"/>
        <v>1</v>
      </c>
      <c r="AI2520">
        <f t="shared" si="199"/>
        <v>2</v>
      </c>
    </row>
    <row r="2521" spans="1:35" x14ac:dyDescent="0.35">
      <c r="A2521">
        <v>2520</v>
      </c>
      <c r="B2521" t="s">
        <v>3209</v>
      </c>
      <c r="C2521" t="s">
        <v>3210</v>
      </c>
      <c r="D2521" t="s">
        <v>96</v>
      </c>
      <c r="E2521" t="s">
        <v>44</v>
      </c>
      <c r="F2521" t="s">
        <v>67</v>
      </c>
      <c r="G2521" t="s">
        <v>1139</v>
      </c>
      <c r="H2521" t="s">
        <v>5683</v>
      </c>
      <c r="I2521" t="s">
        <v>34</v>
      </c>
      <c r="J2521" t="s">
        <v>5684</v>
      </c>
      <c r="K2521" s="3">
        <v>41537</v>
      </c>
      <c r="L2521" t="s">
        <v>215</v>
      </c>
      <c r="M2521" t="s">
        <v>2223</v>
      </c>
      <c r="N2521" t="s">
        <v>2224</v>
      </c>
      <c r="O2521" t="s">
        <v>51</v>
      </c>
      <c r="P2521" t="s">
        <v>52</v>
      </c>
      <c r="Q2521">
        <v>2</v>
      </c>
      <c r="R2521" s="5">
        <v>70.8</v>
      </c>
      <c r="S2521" s="5">
        <v>71.5</v>
      </c>
      <c r="T2521" s="5">
        <v>143</v>
      </c>
      <c r="U2521">
        <v>0</v>
      </c>
      <c r="V2521" s="5">
        <v>1.4</v>
      </c>
      <c r="W2521" t="s">
        <v>139</v>
      </c>
      <c r="X2521" s="3">
        <v>41540</v>
      </c>
      <c r="Y2521" s="3">
        <v>41540</v>
      </c>
      <c r="Z2521">
        <v>3</v>
      </c>
      <c r="AA2521" t="s">
        <v>8400</v>
      </c>
      <c r="AB2521">
        <f t="shared" si="197"/>
        <v>0</v>
      </c>
      <c r="AC2521" t="str">
        <f t="shared" si="195"/>
        <v>Friday</v>
      </c>
      <c r="AD2521" s="5">
        <v>23.405000000000001</v>
      </c>
      <c r="AE2521">
        <v>2013</v>
      </c>
      <c r="AF2521">
        <v>38</v>
      </c>
      <c r="AG2521" s="14">
        <f t="shared" si="196"/>
        <v>9.7902097902097893E-3</v>
      </c>
      <c r="AH2521">
        <f t="shared" si="198"/>
        <v>0</v>
      </c>
      <c r="AI2521" t="str">
        <f t="shared" si="199"/>
        <v xml:space="preserve"> </v>
      </c>
    </row>
    <row r="2522" spans="1:35" x14ac:dyDescent="0.35">
      <c r="A2522">
        <v>2521</v>
      </c>
      <c r="B2522" t="s">
        <v>5689</v>
      </c>
      <c r="C2522" t="s">
        <v>5690</v>
      </c>
      <c r="D2522" t="s">
        <v>96</v>
      </c>
      <c r="E2522" t="s">
        <v>30</v>
      </c>
      <c r="F2522" t="s">
        <v>31</v>
      </c>
      <c r="G2522" t="s">
        <v>610</v>
      </c>
      <c r="H2522" t="s">
        <v>635</v>
      </c>
      <c r="I2522" t="s">
        <v>34</v>
      </c>
      <c r="J2522" t="s">
        <v>5691</v>
      </c>
      <c r="K2522" s="3">
        <v>41318</v>
      </c>
      <c r="L2522" t="s">
        <v>36</v>
      </c>
      <c r="M2522" t="s">
        <v>4850</v>
      </c>
      <c r="N2522" t="s">
        <v>4851</v>
      </c>
      <c r="O2522" t="s">
        <v>39</v>
      </c>
      <c r="P2522" t="s">
        <v>76</v>
      </c>
      <c r="Q2522">
        <v>2</v>
      </c>
      <c r="R2522" s="5">
        <v>24.22</v>
      </c>
      <c r="S2522" s="5">
        <v>31.5</v>
      </c>
      <c r="T2522" s="5">
        <v>63</v>
      </c>
      <c r="U2522">
        <v>0</v>
      </c>
      <c r="V2522" s="5">
        <v>14.56</v>
      </c>
      <c r="W2522" t="s">
        <v>139</v>
      </c>
      <c r="X2522" s="3">
        <v>41321</v>
      </c>
      <c r="Y2522" s="3">
        <v>41321</v>
      </c>
      <c r="Z2522">
        <v>3</v>
      </c>
      <c r="AA2522" t="s">
        <v>8400</v>
      </c>
      <c r="AB2522">
        <f t="shared" si="197"/>
        <v>0</v>
      </c>
      <c r="AC2522" t="str">
        <f t="shared" si="195"/>
        <v>Wednesday</v>
      </c>
      <c r="AD2522" s="5">
        <v>7.7320000000000002</v>
      </c>
      <c r="AE2522">
        <v>2013</v>
      </c>
      <c r="AF2522">
        <v>7</v>
      </c>
      <c r="AG2522" s="14">
        <f t="shared" si="196"/>
        <v>0.23111111111111113</v>
      </c>
      <c r="AH2522">
        <f t="shared" si="198"/>
        <v>0</v>
      </c>
      <c r="AI2522" t="str">
        <f t="shared" si="199"/>
        <v xml:space="preserve"> </v>
      </c>
    </row>
    <row r="2523" spans="1:35" x14ac:dyDescent="0.35">
      <c r="A2523">
        <v>2522</v>
      </c>
      <c r="B2523" t="s">
        <v>3413</v>
      </c>
      <c r="C2523" t="s">
        <v>3414</v>
      </c>
      <c r="D2523" t="s">
        <v>29</v>
      </c>
      <c r="E2523" t="s">
        <v>30</v>
      </c>
      <c r="F2523" t="s">
        <v>31</v>
      </c>
      <c r="G2523" t="s">
        <v>476</v>
      </c>
      <c r="H2523" t="s">
        <v>874</v>
      </c>
      <c r="I2523" t="s">
        <v>34</v>
      </c>
      <c r="J2523" t="s">
        <v>5692</v>
      </c>
      <c r="K2523" s="3">
        <v>41648</v>
      </c>
      <c r="L2523" t="s">
        <v>36</v>
      </c>
      <c r="M2523" t="s">
        <v>3010</v>
      </c>
      <c r="N2523" t="s">
        <v>3011</v>
      </c>
      <c r="O2523" t="s">
        <v>51</v>
      </c>
      <c r="P2523" t="s">
        <v>93</v>
      </c>
      <c r="Q2523">
        <v>3</v>
      </c>
      <c r="R2523" s="5">
        <v>36.076266666666662</v>
      </c>
      <c r="S2523" s="5">
        <v>55.085333333333324</v>
      </c>
      <c r="T2523" s="5">
        <v>132.20479999999998</v>
      </c>
      <c r="U2523">
        <v>0.2</v>
      </c>
      <c r="V2523" s="5">
        <v>23.975999999999999</v>
      </c>
      <c r="W2523" t="s">
        <v>41</v>
      </c>
      <c r="X2523" s="3">
        <v>41653</v>
      </c>
      <c r="Y2523" s="3">
        <v>41653</v>
      </c>
      <c r="Z2523">
        <v>5</v>
      </c>
      <c r="AA2523" t="s">
        <v>8400</v>
      </c>
      <c r="AB2523">
        <f t="shared" si="197"/>
        <v>0</v>
      </c>
      <c r="AC2523" t="str">
        <f t="shared" si="195"/>
        <v>Thursday</v>
      </c>
      <c r="AD2523" s="5">
        <v>7.0140000000000002</v>
      </c>
      <c r="AE2523">
        <v>2014</v>
      </c>
      <c r="AF2523">
        <v>2</v>
      </c>
      <c r="AG2523" s="14">
        <f t="shared" si="196"/>
        <v>0.18135498862371111</v>
      </c>
      <c r="AH2523">
        <f t="shared" si="198"/>
        <v>0</v>
      </c>
      <c r="AI2523" t="str">
        <f t="shared" si="199"/>
        <v xml:space="preserve"> </v>
      </c>
    </row>
    <row r="2524" spans="1:35" x14ac:dyDescent="0.35">
      <c r="A2524">
        <v>2523</v>
      </c>
      <c r="B2524" t="s">
        <v>5693</v>
      </c>
      <c r="C2524" t="s">
        <v>5694</v>
      </c>
      <c r="D2524" t="s">
        <v>96</v>
      </c>
      <c r="E2524" t="s">
        <v>84</v>
      </c>
      <c r="F2524" t="s">
        <v>85</v>
      </c>
      <c r="G2524" t="s">
        <v>86</v>
      </c>
      <c r="H2524" t="s">
        <v>86</v>
      </c>
      <c r="I2524" t="s">
        <v>34</v>
      </c>
      <c r="J2524" t="s">
        <v>5695</v>
      </c>
      <c r="K2524" s="3">
        <v>40978</v>
      </c>
      <c r="L2524" t="s">
        <v>36</v>
      </c>
      <c r="M2524" t="s">
        <v>5696</v>
      </c>
      <c r="N2524" t="s">
        <v>5697</v>
      </c>
      <c r="O2524" t="s">
        <v>72</v>
      </c>
      <c r="P2524" t="s">
        <v>79</v>
      </c>
      <c r="Q2524">
        <v>14</v>
      </c>
      <c r="R2524" s="5">
        <v>19.902857142857137</v>
      </c>
      <c r="S2524" s="5">
        <v>30.142857142857139</v>
      </c>
      <c r="T2524" s="5">
        <v>421.99999999999994</v>
      </c>
      <c r="U2524">
        <v>0</v>
      </c>
      <c r="V2524" s="5">
        <v>143.36000000000001</v>
      </c>
      <c r="W2524" t="s">
        <v>41</v>
      </c>
      <c r="X2524" s="3">
        <v>40983</v>
      </c>
      <c r="Y2524" s="3">
        <v>40983</v>
      </c>
      <c r="Z2524">
        <v>5</v>
      </c>
      <c r="AA2524" t="s">
        <v>8400</v>
      </c>
      <c r="AB2524">
        <f t="shared" si="197"/>
        <v>0</v>
      </c>
      <c r="AC2524" t="str">
        <f t="shared" si="195"/>
        <v>Saturday</v>
      </c>
      <c r="AD2524" s="5">
        <v>25.864000000000001</v>
      </c>
      <c r="AE2524">
        <v>2012</v>
      </c>
      <c r="AF2524">
        <v>10</v>
      </c>
      <c r="AG2524" s="14">
        <f t="shared" si="196"/>
        <v>0.33971563981042663</v>
      </c>
      <c r="AH2524">
        <f t="shared" si="198"/>
        <v>0</v>
      </c>
      <c r="AI2524" t="str">
        <f t="shared" si="199"/>
        <v xml:space="preserve"> </v>
      </c>
    </row>
    <row r="2525" spans="1:35" x14ac:dyDescent="0.35">
      <c r="A2525">
        <v>2524</v>
      </c>
      <c r="B2525" t="s">
        <v>1725</v>
      </c>
      <c r="C2525" t="s">
        <v>1726</v>
      </c>
      <c r="D2525" t="s">
        <v>112</v>
      </c>
      <c r="E2525" t="s">
        <v>44</v>
      </c>
      <c r="F2525" t="s">
        <v>378</v>
      </c>
      <c r="G2525" t="s">
        <v>5698</v>
      </c>
      <c r="H2525" t="s">
        <v>5699</v>
      </c>
      <c r="I2525" t="s">
        <v>34</v>
      </c>
      <c r="J2525" t="s">
        <v>5700</v>
      </c>
      <c r="K2525" s="3">
        <v>40953</v>
      </c>
      <c r="L2525" t="s">
        <v>136</v>
      </c>
      <c r="M2525" t="s">
        <v>5701</v>
      </c>
      <c r="N2525" t="s">
        <v>5702</v>
      </c>
      <c r="O2525" t="s">
        <v>39</v>
      </c>
      <c r="P2525" t="s">
        <v>40</v>
      </c>
      <c r="Q2525">
        <v>7</v>
      </c>
      <c r="R2525" s="5">
        <v>5.8116571428571424</v>
      </c>
      <c r="S2525" s="5">
        <v>7.6994285714285713</v>
      </c>
      <c r="T2525" s="5">
        <v>32.337600000000002</v>
      </c>
      <c r="U2525">
        <v>0.4</v>
      </c>
      <c r="V2525" s="5">
        <v>-8.3439999999999994</v>
      </c>
      <c r="W2525" t="s">
        <v>41</v>
      </c>
      <c r="X2525" s="3">
        <v>40958</v>
      </c>
      <c r="Y2525" s="3">
        <v>40958</v>
      </c>
      <c r="Z2525">
        <v>5</v>
      </c>
      <c r="AA2525" t="s">
        <v>8400</v>
      </c>
      <c r="AB2525">
        <f t="shared" si="197"/>
        <v>0</v>
      </c>
      <c r="AC2525" t="str">
        <f t="shared" si="195"/>
        <v>Tuesday</v>
      </c>
      <c r="AD2525" s="5">
        <v>2.7370000000000001</v>
      </c>
      <c r="AE2525">
        <v>2012</v>
      </c>
      <c r="AF2525">
        <v>7</v>
      </c>
      <c r="AG2525" s="14">
        <f t="shared" si="196"/>
        <v>-0.25802780663994851</v>
      </c>
      <c r="AH2525">
        <f t="shared" si="198"/>
        <v>0</v>
      </c>
      <c r="AI2525" t="str">
        <f t="shared" si="199"/>
        <v xml:space="preserve"> </v>
      </c>
    </row>
    <row r="2526" spans="1:35" x14ac:dyDescent="0.35">
      <c r="A2526">
        <v>2525</v>
      </c>
      <c r="B2526" t="s">
        <v>5689</v>
      </c>
      <c r="C2526" t="s">
        <v>5690</v>
      </c>
      <c r="D2526" t="s">
        <v>96</v>
      </c>
      <c r="E2526" t="s">
        <v>44</v>
      </c>
      <c r="F2526" t="s">
        <v>45</v>
      </c>
      <c r="G2526" t="s">
        <v>3594</v>
      </c>
      <c r="H2526" t="s">
        <v>5703</v>
      </c>
      <c r="I2526" t="s">
        <v>34</v>
      </c>
      <c r="J2526" t="s">
        <v>5704</v>
      </c>
      <c r="K2526" s="3">
        <v>40711</v>
      </c>
      <c r="L2526" t="s">
        <v>136</v>
      </c>
      <c r="M2526" t="s">
        <v>283</v>
      </c>
      <c r="N2526" t="s">
        <v>284</v>
      </c>
      <c r="O2526" t="s">
        <v>51</v>
      </c>
      <c r="P2526" t="s">
        <v>55</v>
      </c>
      <c r="Q2526">
        <v>1</v>
      </c>
      <c r="R2526" s="5">
        <v>53.92</v>
      </c>
      <c r="S2526" s="5">
        <v>84</v>
      </c>
      <c r="T2526" s="5">
        <v>84</v>
      </c>
      <c r="U2526">
        <v>0</v>
      </c>
      <c r="V2526" s="5">
        <v>30.08</v>
      </c>
      <c r="W2526" t="s">
        <v>41</v>
      </c>
      <c r="X2526" s="3">
        <v>40716</v>
      </c>
      <c r="Y2526" s="3">
        <v>40716</v>
      </c>
      <c r="Z2526">
        <v>5</v>
      </c>
      <c r="AA2526" t="s">
        <v>8400</v>
      </c>
      <c r="AB2526">
        <f t="shared" si="197"/>
        <v>0</v>
      </c>
      <c r="AC2526" t="str">
        <f t="shared" si="195"/>
        <v>Friday</v>
      </c>
      <c r="AD2526" s="5">
        <v>15.789</v>
      </c>
      <c r="AE2526">
        <v>2011</v>
      </c>
      <c r="AF2526">
        <v>25</v>
      </c>
      <c r="AG2526" s="14">
        <f t="shared" si="196"/>
        <v>0.35809523809523808</v>
      </c>
      <c r="AH2526">
        <f t="shared" si="198"/>
        <v>0</v>
      </c>
      <c r="AI2526" t="str">
        <f t="shared" si="199"/>
        <v xml:space="preserve"> </v>
      </c>
    </row>
    <row r="2527" spans="1:35" x14ac:dyDescent="0.35">
      <c r="A2527">
        <v>2526</v>
      </c>
      <c r="B2527" t="s">
        <v>5705</v>
      </c>
      <c r="C2527" t="s">
        <v>5706</v>
      </c>
      <c r="D2527" t="s">
        <v>96</v>
      </c>
      <c r="E2527" t="s">
        <v>44</v>
      </c>
      <c r="F2527" t="s">
        <v>502</v>
      </c>
      <c r="G2527" t="s">
        <v>753</v>
      </c>
      <c r="H2527" t="s">
        <v>5707</v>
      </c>
      <c r="I2527" t="s">
        <v>34</v>
      </c>
      <c r="J2527" t="s">
        <v>5708</v>
      </c>
      <c r="K2527" s="3">
        <v>41522</v>
      </c>
      <c r="L2527" t="s">
        <v>36</v>
      </c>
      <c r="M2527" t="s">
        <v>5709</v>
      </c>
      <c r="N2527" t="s">
        <v>5710</v>
      </c>
      <c r="O2527" t="s">
        <v>39</v>
      </c>
      <c r="P2527" t="s">
        <v>58</v>
      </c>
      <c r="Q2527">
        <v>3</v>
      </c>
      <c r="R2527" s="5">
        <v>10.598733333333334</v>
      </c>
      <c r="S2527" s="5">
        <v>19.12244444444444</v>
      </c>
      <c r="T2527" s="5">
        <v>17.2102</v>
      </c>
      <c r="U2527">
        <v>0.7</v>
      </c>
      <c r="V2527" s="5">
        <v>-14.586</v>
      </c>
      <c r="W2527" t="s">
        <v>41</v>
      </c>
      <c r="X2527" s="3">
        <v>41527</v>
      </c>
      <c r="Y2527" s="3">
        <v>41528</v>
      </c>
      <c r="Z2527">
        <v>6</v>
      </c>
      <c r="AA2527" t="s">
        <v>8399</v>
      </c>
      <c r="AB2527">
        <f t="shared" si="197"/>
        <v>1</v>
      </c>
      <c r="AC2527" t="str">
        <f t="shared" si="195"/>
        <v>Thursday</v>
      </c>
      <c r="AD2527" s="5">
        <v>0.315</v>
      </c>
      <c r="AE2527">
        <v>2013</v>
      </c>
      <c r="AF2527">
        <v>36</v>
      </c>
      <c r="AG2527" s="14">
        <f t="shared" si="196"/>
        <v>-0.84752065635495233</v>
      </c>
      <c r="AH2527">
        <f t="shared" si="198"/>
        <v>1</v>
      </c>
      <c r="AI2527">
        <f t="shared" si="199"/>
        <v>1</v>
      </c>
    </row>
    <row r="2528" spans="1:35" x14ac:dyDescent="0.35">
      <c r="A2528">
        <v>2527</v>
      </c>
      <c r="B2528" t="s">
        <v>5074</v>
      </c>
      <c r="C2528" t="s">
        <v>5075</v>
      </c>
      <c r="D2528" t="s">
        <v>29</v>
      </c>
      <c r="E2528" t="s">
        <v>30</v>
      </c>
      <c r="F2528" t="s">
        <v>31</v>
      </c>
      <c r="G2528" t="s">
        <v>32</v>
      </c>
      <c r="H2528" t="s">
        <v>33</v>
      </c>
      <c r="I2528" t="s">
        <v>34</v>
      </c>
      <c r="J2528" t="s">
        <v>5711</v>
      </c>
      <c r="K2528" s="3">
        <v>41115</v>
      </c>
      <c r="L2528" t="s">
        <v>136</v>
      </c>
      <c r="M2528" t="s">
        <v>5712</v>
      </c>
      <c r="N2528" t="s">
        <v>5713</v>
      </c>
      <c r="O2528" t="s">
        <v>39</v>
      </c>
      <c r="P2528" t="s">
        <v>58</v>
      </c>
      <c r="Q2528">
        <v>4</v>
      </c>
      <c r="R2528" s="5">
        <v>23.57</v>
      </c>
      <c r="S2528" s="5">
        <v>32.75</v>
      </c>
      <c r="T2528" s="5">
        <v>131</v>
      </c>
      <c r="U2528">
        <v>0</v>
      </c>
      <c r="V2528" s="5">
        <v>36.72</v>
      </c>
      <c r="W2528" t="s">
        <v>41</v>
      </c>
      <c r="X2528" s="3">
        <v>41120</v>
      </c>
      <c r="Y2528" s="3">
        <v>41120</v>
      </c>
      <c r="Z2528">
        <v>5</v>
      </c>
      <c r="AA2528" t="s">
        <v>8400</v>
      </c>
      <c r="AB2528">
        <f t="shared" si="197"/>
        <v>0</v>
      </c>
      <c r="AC2528" t="str">
        <f t="shared" si="195"/>
        <v>Wednesday</v>
      </c>
      <c r="AD2528" s="5">
        <v>5.5709999999999997</v>
      </c>
      <c r="AE2528">
        <v>2012</v>
      </c>
      <c r="AF2528">
        <v>30</v>
      </c>
      <c r="AG2528" s="14">
        <f t="shared" si="196"/>
        <v>0.28030534351145037</v>
      </c>
      <c r="AH2528">
        <f t="shared" si="198"/>
        <v>0</v>
      </c>
      <c r="AI2528" t="str">
        <f t="shared" si="199"/>
        <v xml:space="preserve"> </v>
      </c>
    </row>
    <row r="2529" spans="1:35" x14ac:dyDescent="0.35">
      <c r="A2529">
        <v>2528</v>
      </c>
      <c r="B2529" t="s">
        <v>5074</v>
      </c>
      <c r="C2529" t="s">
        <v>5075</v>
      </c>
      <c r="D2529" t="s">
        <v>29</v>
      </c>
      <c r="E2529" t="s">
        <v>30</v>
      </c>
      <c r="F2529" t="s">
        <v>31</v>
      </c>
      <c r="G2529" t="s">
        <v>32</v>
      </c>
      <c r="H2529" t="s">
        <v>33</v>
      </c>
      <c r="I2529" t="s">
        <v>34</v>
      </c>
      <c r="J2529" t="s">
        <v>5711</v>
      </c>
      <c r="K2529" s="3">
        <v>41115</v>
      </c>
      <c r="L2529" t="s">
        <v>136</v>
      </c>
      <c r="M2529" t="s">
        <v>5714</v>
      </c>
      <c r="N2529" t="s">
        <v>5715</v>
      </c>
      <c r="O2529" t="s">
        <v>39</v>
      </c>
      <c r="P2529" t="s">
        <v>76</v>
      </c>
      <c r="Q2529">
        <v>2</v>
      </c>
      <c r="R2529" s="5">
        <v>5.0199999999999996</v>
      </c>
      <c r="S2529" s="5">
        <v>7</v>
      </c>
      <c r="T2529" s="5">
        <v>14</v>
      </c>
      <c r="U2529">
        <v>0</v>
      </c>
      <c r="V2529" s="5">
        <v>3.96</v>
      </c>
      <c r="W2529" t="s">
        <v>41</v>
      </c>
      <c r="X2529" s="3">
        <v>41120</v>
      </c>
      <c r="Y2529" s="3">
        <v>41120</v>
      </c>
      <c r="Z2529">
        <v>5</v>
      </c>
      <c r="AA2529" t="s">
        <v>8400</v>
      </c>
      <c r="AB2529">
        <f t="shared" si="197"/>
        <v>0</v>
      </c>
      <c r="AC2529" t="str">
        <f t="shared" si="195"/>
        <v>Wednesday</v>
      </c>
      <c r="AD2529" s="5">
        <v>1.3540000000000001</v>
      </c>
      <c r="AE2529">
        <v>2012</v>
      </c>
      <c r="AF2529">
        <v>30</v>
      </c>
      <c r="AG2529" s="14">
        <f t="shared" si="196"/>
        <v>0.28285714285714286</v>
      </c>
      <c r="AH2529">
        <f t="shared" si="198"/>
        <v>0</v>
      </c>
      <c r="AI2529" t="str">
        <f t="shared" si="199"/>
        <v xml:space="preserve"> </v>
      </c>
    </row>
    <row r="2530" spans="1:35" x14ac:dyDescent="0.35">
      <c r="A2530">
        <v>2529</v>
      </c>
      <c r="B2530" t="s">
        <v>5074</v>
      </c>
      <c r="C2530" t="s">
        <v>5075</v>
      </c>
      <c r="D2530" t="s">
        <v>29</v>
      </c>
      <c r="E2530" t="s">
        <v>30</v>
      </c>
      <c r="F2530" t="s">
        <v>31</v>
      </c>
      <c r="G2530" t="s">
        <v>32</v>
      </c>
      <c r="H2530" t="s">
        <v>33</v>
      </c>
      <c r="I2530" t="s">
        <v>34</v>
      </c>
      <c r="J2530" t="s">
        <v>5711</v>
      </c>
      <c r="K2530" s="3">
        <v>41115</v>
      </c>
      <c r="L2530" t="s">
        <v>136</v>
      </c>
      <c r="M2530" t="s">
        <v>4257</v>
      </c>
      <c r="N2530" t="s">
        <v>4258</v>
      </c>
      <c r="O2530" t="s">
        <v>39</v>
      </c>
      <c r="P2530" t="s">
        <v>58</v>
      </c>
      <c r="Q2530">
        <v>3</v>
      </c>
      <c r="R2530" s="5">
        <v>3.566666666666666</v>
      </c>
      <c r="S2530" s="5">
        <v>3.6666666666666661</v>
      </c>
      <c r="T2530" s="5">
        <v>10.999999999999998</v>
      </c>
      <c r="U2530">
        <v>0</v>
      </c>
      <c r="V2530" s="5">
        <v>0.3</v>
      </c>
      <c r="W2530" t="s">
        <v>41</v>
      </c>
      <c r="X2530" s="3">
        <v>41120</v>
      </c>
      <c r="Y2530" s="3">
        <v>41120</v>
      </c>
      <c r="Z2530">
        <v>5</v>
      </c>
      <c r="AA2530" t="s">
        <v>8400</v>
      </c>
      <c r="AB2530">
        <f t="shared" si="197"/>
        <v>0</v>
      </c>
      <c r="AC2530" t="str">
        <f t="shared" si="195"/>
        <v>Wednesday</v>
      </c>
      <c r="AD2530" s="5">
        <v>0.999</v>
      </c>
      <c r="AE2530">
        <v>2012</v>
      </c>
      <c r="AF2530">
        <v>30</v>
      </c>
      <c r="AG2530" s="14">
        <f t="shared" si="196"/>
        <v>2.7272727272727275E-2</v>
      </c>
      <c r="AH2530">
        <f t="shared" si="198"/>
        <v>0</v>
      </c>
      <c r="AI2530" t="str">
        <f t="shared" si="199"/>
        <v xml:space="preserve"> </v>
      </c>
    </row>
    <row r="2531" spans="1:35" x14ac:dyDescent="0.35">
      <c r="A2531">
        <v>2530</v>
      </c>
      <c r="B2531" t="s">
        <v>5606</v>
      </c>
      <c r="C2531" t="s">
        <v>5607</v>
      </c>
      <c r="D2531" t="s">
        <v>112</v>
      </c>
      <c r="E2531" t="s">
        <v>199</v>
      </c>
      <c r="F2531" t="s">
        <v>212</v>
      </c>
      <c r="G2531" t="s">
        <v>2437</v>
      </c>
      <c r="H2531" t="s">
        <v>2438</v>
      </c>
      <c r="I2531" t="s">
        <v>34</v>
      </c>
      <c r="J2531" t="s">
        <v>5716</v>
      </c>
      <c r="K2531" s="3">
        <v>41152</v>
      </c>
      <c r="L2531" t="s">
        <v>36</v>
      </c>
      <c r="M2531" t="s">
        <v>1404</v>
      </c>
      <c r="N2531" t="s">
        <v>1405</v>
      </c>
      <c r="O2531" t="s">
        <v>39</v>
      </c>
      <c r="P2531" t="s">
        <v>90</v>
      </c>
      <c r="Q2531">
        <v>4</v>
      </c>
      <c r="R2531" s="5">
        <v>5.0472000000000001</v>
      </c>
      <c r="S2531" s="5">
        <v>8.863999999999999</v>
      </c>
      <c r="T2531" s="5">
        <v>28.364799999999999</v>
      </c>
      <c r="U2531">
        <v>0.2</v>
      </c>
      <c r="V2531" s="5">
        <v>8.1760000000000002</v>
      </c>
      <c r="W2531" t="s">
        <v>41</v>
      </c>
      <c r="X2531" s="3">
        <v>41157</v>
      </c>
      <c r="Y2531" s="3">
        <v>41157</v>
      </c>
      <c r="Z2531">
        <v>5</v>
      </c>
      <c r="AA2531" t="s">
        <v>8400</v>
      </c>
      <c r="AB2531">
        <f t="shared" si="197"/>
        <v>0</v>
      </c>
      <c r="AC2531" t="str">
        <f t="shared" si="195"/>
        <v>Friday</v>
      </c>
      <c r="AD2531" s="5">
        <v>2.2770000000000001</v>
      </c>
      <c r="AE2531">
        <v>2012</v>
      </c>
      <c r="AF2531">
        <v>35</v>
      </c>
      <c r="AG2531" s="14">
        <f t="shared" si="196"/>
        <v>0.28824458483754517</v>
      </c>
      <c r="AH2531">
        <f t="shared" si="198"/>
        <v>0</v>
      </c>
      <c r="AI2531" t="str">
        <f t="shared" si="199"/>
        <v xml:space="preserve"> </v>
      </c>
    </row>
    <row r="2532" spans="1:35" x14ac:dyDescent="0.35">
      <c r="A2532">
        <v>2531</v>
      </c>
      <c r="B2532" t="s">
        <v>4199</v>
      </c>
      <c r="C2532" t="s">
        <v>4200</v>
      </c>
      <c r="D2532" t="s">
        <v>29</v>
      </c>
      <c r="E2532" t="s">
        <v>84</v>
      </c>
      <c r="F2532" t="s">
        <v>85</v>
      </c>
      <c r="G2532" t="s">
        <v>86</v>
      </c>
      <c r="H2532" t="s">
        <v>86</v>
      </c>
      <c r="I2532" t="s">
        <v>34</v>
      </c>
      <c r="J2532" t="s">
        <v>5717</v>
      </c>
      <c r="K2532" s="3">
        <v>41071</v>
      </c>
      <c r="L2532" t="s">
        <v>36</v>
      </c>
      <c r="M2532" t="s">
        <v>4356</v>
      </c>
      <c r="N2532" t="s">
        <v>4357</v>
      </c>
      <c r="O2532" t="s">
        <v>39</v>
      </c>
      <c r="P2532" t="s">
        <v>340</v>
      </c>
      <c r="Q2532">
        <v>3</v>
      </c>
      <c r="R2532" s="5">
        <v>17.88666666666667</v>
      </c>
      <c r="S2532" s="5">
        <v>19.666666666666671</v>
      </c>
      <c r="T2532" s="5">
        <v>59.000000000000014</v>
      </c>
      <c r="U2532">
        <v>0</v>
      </c>
      <c r="V2532" s="5">
        <v>5.34</v>
      </c>
      <c r="W2532" t="s">
        <v>41</v>
      </c>
      <c r="X2532" s="3">
        <v>41076</v>
      </c>
      <c r="Y2532" s="3">
        <v>41078</v>
      </c>
      <c r="Z2532">
        <v>7</v>
      </c>
      <c r="AA2532" t="s">
        <v>8399</v>
      </c>
      <c r="AB2532">
        <f t="shared" si="197"/>
        <v>2</v>
      </c>
      <c r="AC2532" t="str">
        <f t="shared" si="195"/>
        <v>Monday</v>
      </c>
      <c r="AD2532" s="5">
        <v>4.3609999999999998</v>
      </c>
      <c r="AE2532">
        <v>2012</v>
      </c>
      <c r="AF2532">
        <v>24</v>
      </c>
      <c r="AG2532" s="14">
        <f t="shared" si="196"/>
        <v>9.0508474576271161E-2</v>
      </c>
      <c r="AH2532">
        <f t="shared" si="198"/>
        <v>1</v>
      </c>
      <c r="AI2532">
        <f t="shared" si="199"/>
        <v>2</v>
      </c>
    </row>
    <row r="2533" spans="1:35" x14ac:dyDescent="0.35">
      <c r="A2533">
        <v>2532</v>
      </c>
      <c r="B2533" t="s">
        <v>4199</v>
      </c>
      <c r="C2533" t="s">
        <v>4200</v>
      </c>
      <c r="D2533" t="s">
        <v>29</v>
      </c>
      <c r="E2533" t="s">
        <v>84</v>
      </c>
      <c r="F2533" t="s">
        <v>85</v>
      </c>
      <c r="G2533" t="s">
        <v>86</v>
      </c>
      <c r="H2533" t="s">
        <v>86</v>
      </c>
      <c r="I2533" t="s">
        <v>34</v>
      </c>
      <c r="J2533" t="s">
        <v>5717</v>
      </c>
      <c r="K2533" s="3">
        <v>41071</v>
      </c>
      <c r="L2533" t="s">
        <v>36</v>
      </c>
      <c r="M2533" t="s">
        <v>705</v>
      </c>
      <c r="N2533" t="s">
        <v>706</v>
      </c>
      <c r="O2533" t="s">
        <v>39</v>
      </c>
      <c r="P2533" t="s">
        <v>340</v>
      </c>
      <c r="Q2533">
        <v>3</v>
      </c>
      <c r="R2533" s="5">
        <v>16.826666666666672</v>
      </c>
      <c r="S2533" s="5">
        <v>18.666666666666671</v>
      </c>
      <c r="T2533" s="5">
        <v>56.000000000000014</v>
      </c>
      <c r="U2533">
        <v>0</v>
      </c>
      <c r="V2533" s="5">
        <v>5.52</v>
      </c>
      <c r="W2533" t="s">
        <v>41</v>
      </c>
      <c r="X2533" s="3">
        <v>41076</v>
      </c>
      <c r="Y2533" s="3">
        <v>41078</v>
      </c>
      <c r="Z2533">
        <v>7</v>
      </c>
      <c r="AA2533" t="s">
        <v>8399</v>
      </c>
      <c r="AB2533">
        <f t="shared" si="197"/>
        <v>2</v>
      </c>
      <c r="AC2533" t="str">
        <f t="shared" si="195"/>
        <v>Monday</v>
      </c>
      <c r="AD2533" s="5">
        <v>3.2730000000000001</v>
      </c>
      <c r="AE2533">
        <v>2012</v>
      </c>
      <c r="AF2533">
        <v>24</v>
      </c>
      <c r="AG2533" s="14">
        <f t="shared" si="196"/>
        <v>9.8571428571428532E-2</v>
      </c>
      <c r="AH2533">
        <f t="shared" si="198"/>
        <v>1</v>
      </c>
      <c r="AI2533">
        <f t="shared" si="199"/>
        <v>2</v>
      </c>
    </row>
    <row r="2534" spans="1:35" x14ac:dyDescent="0.35">
      <c r="A2534">
        <v>2533</v>
      </c>
      <c r="B2534" t="s">
        <v>2674</v>
      </c>
      <c r="C2534" t="s">
        <v>2675</v>
      </c>
      <c r="D2534" t="s">
        <v>29</v>
      </c>
      <c r="E2534" t="s">
        <v>84</v>
      </c>
      <c r="F2534" t="s">
        <v>463</v>
      </c>
      <c r="G2534" t="s">
        <v>463</v>
      </c>
      <c r="H2534" t="s">
        <v>1940</v>
      </c>
      <c r="I2534" t="s">
        <v>34</v>
      </c>
      <c r="J2534" t="s">
        <v>5718</v>
      </c>
      <c r="K2534" s="3">
        <v>40710</v>
      </c>
      <c r="L2534" t="s">
        <v>36</v>
      </c>
      <c r="M2534" t="s">
        <v>3383</v>
      </c>
      <c r="N2534" t="s">
        <v>3384</v>
      </c>
      <c r="O2534" t="s">
        <v>72</v>
      </c>
      <c r="P2534" t="s">
        <v>178</v>
      </c>
      <c r="Q2534">
        <v>3</v>
      </c>
      <c r="R2534" s="5">
        <v>33.666666666666657</v>
      </c>
      <c r="S2534" s="5">
        <v>43.666666666666657</v>
      </c>
      <c r="T2534" s="5">
        <v>130.99999999999997</v>
      </c>
      <c r="U2534">
        <v>0</v>
      </c>
      <c r="V2534" s="5">
        <v>30</v>
      </c>
      <c r="W2534" t="s">
        <v>139</v>
      </c>
      <c r="X2534" s="3">
        <v>40713</v>
      </c>
      <c r="Y2534" s="3">
        <v>40713</v>
      </c>
      <c r="Z2534">
        <v>3</v>
      </c>
      <c r="AA2534" t="s">
        <v>8400</v>
      </c>
      <c r="AB2534">
        <f t="shared" si="197"/>
        <v>0</v>
      </c>
      <c r="AC2534" t="str">
        <f t="shared" si="195"/>
        <v>Thursday</v>
      </c>
      <c r="AD2534" s="5">
        <v>11.098000000000001</v>
      </c>
      <c r="AE2534">
        <v>2011</v>
      </c>
      <c r="AF2534">
        <v>25</v>
      </c>
      <c r="AG2534" s="14">
        <f t="shared" si="196"/>
        <v>0.22900763358778631</v>
      </c>
      <c r="AH2534">
        <f t="shared" si="198"/>
        <v>0</v>
      </c>
      <c r="AI2534" t="str">
        <f t="shared" si="199"/>
        <v xml:space="preserve"> </v>
      </c>
    </row>
    <row r="2535" spans="1:35" x14ac:dyDescent="0.35">
      <c r="A2535">
        <v>2534</v>
      </c>
      <c r="B2535" t="s">
        <v>5719</v>
      </c>
      <c r="C2535" t="s">
        <v>5720</v>
      </c>
      <c r="D2535" t="s">
        <v>29</v>
      </c>
      <c r="E2535" t="s">
        <v>199</v>
      </c>
      <c r="F2535" t="s">
        <v>212</v>
      </c>
      <c r="G2535" t="s">
        <v>1853</v>
      </c>
      <c r="H2535" t="s">
        <v>1854</v>
      </c>
      <c r="I2535" t="s">
        <v>34</v>
      </c>
      <c r="J2535" t="s">
        <v>5721</v>
      </c>
      <c r="K2535" s="3">
        <v>41632</v>
      </c>
      <c r="L2535" t="s">
        <v>36</v>
      </c>
      <c r="M2535" t="s">
        <v>2827</v>
      </c>
      <c r="N2535" t="s">
        <v>2828</v>
      </c>
      <c r="O2535" t="s">
        <v>39</v>
      </c>
      <c r="P2535" t="s">
        <v>165</v>
      </c>
      <c r="Q2535">
        <v>7</v>
      </c>
      <c r="R2535" s="5">
        <v>28.554971428571427</v>
      </c>
      <c r="S2535" s="5">
        <v>36.603714285714283</v>
      </c>
      <c r="T2535" s="5">
        <v>204.98080000000002</v>
      </c>
      <c r="U2535">
        <v>0.2</v>
      </c>
      <c r="V2535" s="5">
        <v>5.0960000000000001</v>
      </c>
      <c r="W2535" t="s">
        <v>41</v>
      </c>
      <c r="X2535" s="3">
        <v>41637</v>
      </c>
      <c r="Y2535" s="3">
        <v>41637</v>
      </c>
      <c r="Z2535">
        <v>5</v>
      </c>
      <c r="AA2535" t="s">
        <v>8400</v>
      </c>
      <c r="AB2535">
        <f t="shared" si="197"/>
        <v>0</v>
      </c>
      <c r="AC2535" t="str">
        <f t="shared" si="195"/>
        <v>Tuesday</v>
      </c>
      <c r="AD2535" s="5">
        <v>22.513999999999999</v>
      </c>
      <c r="AE2535">
        <v>2013</v>
      </c>
      <c r="AF2535">
        <v>52</v>
      </c>
      <c r="AG2535" s="14">
        <f t="shared" si="196"/>
        <v>2.4860865017601649E-2</v>
      </c>
      <c r="AH2535">
        <f t="shared" si="198"/>
        <v>0</v>
      </c>
      <c r="AI2535" t="str">
        <f t="shared" si="199"/>
        <v xml:space="preserve"> </v>
      </c>
    </row>
    <row r="2536" spans="1:35" x14ac:dyDescent="0.35">
      <c r="A2536">
        <v>2535</v>
      </c>
      <c r="B2536" t="s">
        <v>2352</v>
      </c>
      <c r="C2536" t="s">
        <v>2353</v>
      </c>
      <c r="D2536" t="s">
        <v>29</v>
      </c>
      <c r="E2536" t="s">
        <v>84</v>
      </c>
      <c r="F2536" t="s">
        <v>463</v>
      </c>
      <c r="G2536" t="s">
        <v>463</v>
      </c>
      <c r="H2536" t="s">
        <v>464</v>
      </c>
      <c r="I2536" t="s">
        <v>34</v>
      </c>
      <c r="J2536" t="s">
        <v>5722</v>
      </c>
      <c r="K2536" s="3">
        <v>40744</v>
      </c>
      <c r="L2536" t="s">
        <v>36</v>
      </c>
      <c r="M2536" t="s">
        <v>3099</v>
      </c>
      <c r="N2536" t="s">
        <v>3100</v>
      </c>
      <c r="O2536" t="s">
        <v>72</v>
      </c>
      <c r="P2536" t="s">
        <v>79</v>
      </c>
      <c r="Q2536">
        <v>6</v>
      </c>
      <c r="R2536" s="5">
        <v>87.84666666666665</v>
      </c>
      <c r="S2536" s="5">
        <v>162.66666666666666</v>
      </c>
      <c r="T2536" s="5">
        <v>976</v>
      </c>
      <c r="U2536">
        <v>0</v>
      </c>
      <c r="V2536" s="5">
        <v>448.92</v>
      </c>
      <c r="W2536" t="s">
        <v>242</v>
      </c>
      <c r="X2536" s="3">
        <v>40744</v>
      </c>
      <c r="Y2536" s="3">
        <v>40746</v>
      </c>
      <c r="Z2536">
        <v>2</v>
      </c>
      <c r="AA2536" t="s">
        <v>8399</v>
      </c>
      <c r="AB2536">
        <f t="shared" si="197"/>
        <v>2</v>
      </c>
      <c r="AC2536" t="str">
        <f t="shared" si="195"/>
        <v>Wednesday</v>
      </c>
      <c r="AD2536" s="5">
        <v>174.678</v>
      </c>
      <c r="AE2536">
        <v>2011</v>
      </c>
      <c r="AF2536">
        <v>30</v>
      </c>
      <c r="AG2536" s="14">
        <f t="shared" si="196"/>
        <v>0.45995901639344267</v>
      </c>
      <c r="AH2536">
        <f t="shared" si="198"/>
        <v>1</v>
      </c>
      <c r="AI2536">
        <f t="shared" si="199"/>
        <v>2</v>
      </c>
    </row>
    <row r="2537" spans="1:35" x14ac:dyDescent="0.35">
      <c r="A2537">
        <v>2536</v>
      </c>
      <c r="B2537" t="s">
        <v>4606</v>
      </c>
      <c r="C2537" t="s">
        <v>4607</v>
      </c>
      <c r="D2537" t="s">
        <v>96</v>
      </c>
      <c r="E2537" t="s">
        <v>30</v>
      </c>
      <c r="F2537" t="s">
        <v>31</v>
      </c>
      <c r="G2537" t="s">
        <v>485</v>
      </c>
      <c r="H2537" t="s">
        <v>5723</v>
      </c>
      <c r="I2537" t="s">
        <v>34</v>
      </c>
      <c r="J2537" t="s">
        <v>5724</v>
      </c>
      <c r="K2537" s="3">
        <v>40691</v>
      </c>
      <c r="L2537" t="s">
        <v>136</v>
      </c>
      <c r="M2537" t="s">
        <v>5725</v>
      </c>
      <c r="N2537" t="s">
        <v>5726</v>
      </c>
      <c r="O2537" t="s">
        <v>72</v>
      </c>
      <c r="P2537" t="s">
        <v>178</v>
      </c>
      <c r="Q2537">
        <v>3</v>
      </c>
      <c r="R2537" s="5">
        <v>421.31333333333328</v>
      </c>
      <c r="S2537" s="5">
        <v>434.33333333333326</v>
      </c>
      <c r="T2537" s="5">
        <v>1302.9999999999998</v>
      </c>
      <c r="U2537">
        <v>0</v>
      </c>
      <c r="V2537" s="5">
        <v>39.06</v>
      </c>
      <c r="W2537" t="s">
        <v>41</v>
      </c>
      <c r="X2537" s="3">
        <v>40696</v>
      </c>
      <c r="Y2537" s="3">
        <v>40696</v>
      </c>
      <c r="Z2537">
        <v>5</v>
      </c>
      <c r="AA2537" t="s">
        <v>8400</v>
      </c>
      <c r="AB2537">
        <f t="shared" si="197"/>
        <v>0</v>
      </c>
      <c r="AC2537" t="str">
        <f t="shared" si="195"/>
        <v>Saturday</v>
      </c>
      <c r="AD2537" s="5">
        <v>97.063999999999993</v>
      </c>
      <c r="AE2537">
        <v>2011</v>
      </c>
      <c r="AF2537">
        <v>22</v>
      </c>
      <c r="AG2537" s="14">
        <f t="shared" si="196"/>
        <v>2.9976976208749048E-2</v>
      </c>
      <c r="AH2537">
        <f t="shared" si="198"/>
        <v>0</v>
      </c>
      <c r="AI2537" t="str">
        <f t="shared" si="199"/>
        <v xml:space="preserve"> </v>
      </c>
    </row>
    <row r="2538" spans="1:35" x14ac:dyDescent="0.35">
      <c r="A2538">
        <v>2537</v>
      </c>
      <c r="B2538" t="s">
        <v>4199</v>
      </c>
      <c r="C2538" t="s">
        <v>4200</v>
      </c>
      <c r="D2538" t="s">
        <v>29</v>
      </c>
      <c r="E2538" t="s">
        <v>44</v>
      </c>
      <c r="F2538" t="s">
        <v>133</v>
      </c>
      <c r="G2538" t="s">
        <v>134</v>
      </c>
      <c r="H2538" t="s">
        <v>134</v>
      </c>
      <c r="I2538" t="s">
        <v>34</v>
      </c>
      <c r="J2538" t="s">
        <v>5727</v>
      </c>
      <c r="K2538" s="3">
        <v>41401</v>
      </c>
      <c r="L2538" t="s">
        <v>98</v>
      </c>
      <c r="M2538" t="s">
        <v>3511</v>
      </c>
      <c r="N2538" t="s">
        <v>3512</v>
      </c>
      <c r="O2538" t="s">
        <v>51</v>
      </c>
      <c r="P2538" t="s">
        <v>93</v>
      </c>
      <c r="Q2538">
        <v>14</v>
      </c>
      <c r="R2538" s="5">
        <v>72.631428571428572</v>
      </c>
      <c r="S2538" s="5">
        <v>88.571428571428569</v>
      </c>
      <c r="T2538" s="5">
        <v>1240</v>
      </c>
      <c r="U2538">
        <v>0</v>
      </c>
      <c r="V2538" s="5">
        <v>223.16</v>
      </c>
      <c r="W2538" t="s">
        <v>41</v>
      </c>
      <c r="X2538" s="3">
        <v>41406</v>
      </c>
      <c r="Y2538" s="3">
        <v>41406</v>
      </c>
      <c r="Z2538">
        <v>5</v>
      </c>
      <c r="AA2538" t="s">
        <v>8400</v>
      </c>
      <c r="AB2538">
        <f t="shared" si="197"/>
        <v>0</v>
      </c>
      <c r="AC2538" t="str">
        <f t="shared" si="195"/>
        <v>Tuesday</v>
      </c>
      <c r="AD2538" s="5">
        <v>98.194000000000003</v>
      </c>
      <c r="AE2538">
        <v>2013</v>
      </c>
      <c r="AF2538">
        <v>19</v>
      </c>
      <c r="AG2538" s="14">
        <f t="shared" si="196"/>
        <v>0.17996774193548387</v>
      </c>
      <c r="AH2538">
        <f t="shared" si="198"/>
        <v>0</v>
      </c>
      <c r="AI2538" t="str">
        <f t="shared" si="199"/>
        <v xml:space="preserve"> </v>
      </c>
    </row>
    <row r="2539" spans="1:35" x14ac:dyDescent="0.35">
      <c r="A2539">
        <v>2538</v>
      </c>
      <c r="B2539" t="s">
        <v>4199</v>
      </c>
      <c r="C2539" t="s">
        <v>4200</v>
      </c>
      <c r="D2539" t="s">
        <v>29</v>
      </c>
      <c r="E2539" t="s">
        <v>44</v>
      </c>
      <c r="F2539" t="s">
        <v>133</v>
      </c>
      <c r="G2539" t="s">
        <v>134</v>
      </c>
      <c r="H2539" t="s">
        <v>134</v>
      </c>
      <c r="I2539" t="s">
        <v>34</v>
      </c>
      <c r="J2539" t="s">
        <v>5727</v>
      </c>
      <c r="K2539" s="3">
        <v>41401</v>
      </c>
      <c r="L2539" t="s">
        <v>98</v>
      </c>
      <c r="M2539" t="s">
        <v>5728</v>
      </c>
      <c r="N2539" t="s">
        <v>5729</v>
      </c>
      <c r="O2539" t="s">
        <v>72</v>
      </c>
      <c r="P2539" t="s">
        <v>79</v>
      </c>
      <c r="Q2539">
        <v>5</v>
      </c>
      <c r="R2539" s="5">
        <v>14.24</v>
      </c>
      <c r="S2539" s="5">
        <v>25.4</v>
      </c>
      <c r="T2539" s="5">
        <v>127</v>
      </c>
      <c r="U2539">
        <v>0</v>
      </c>
      <c r="V2539" s="5">
        <v>55.8</v>
      </c>
      <c r="W2539" t="s">
        <v>41</v>
      </c>
      <c r="X2539" s="3">
        <v>41406</v>
      </c>
      <c r="Y2539" s="3">
        <v>41406</v>
      </c>
      <c r="Z2539">
        <v>5</v>
      </c>
      <c r="AA2539" t="s">
        <v>8400</v>
      </c>
      <c r="AB2539">
        <f t="shared" si="197"/>
        <v>0</v>
      </c>
      <c r="AC2539" t="str">
        <f t="shared" si="195"/>
        <v>Tuesday</v>
      </c>
      <c r="AD2539" s="5">
        <v>14.788</v>
      </c>
      <c r="AE2539">
        <v>2013</v>
      </c>
      <c r="AF2539">
        <v>19</v>
      </c>
      <c r="AG2539" s="14">
        <f t="shared" si="196"/>
        <v>0.43937007874015743</v>
      </c>
      <c r="AH2539">
        <f t="shared" si="198"/>
        <v>0</v>
      </c>
      <c r="AI2539" t="str">
        <f t="shared" si="199"/>
        <v xml:space="preserve"> </v>
      </c>
    </row>
    <row r="2540" spans="1:35" x14ac:dyDescent="0.35">
      <c r="A2540">
        <v>2539</v>
      </c>
      <c r="B2540" t="s">
        <v>4199</v>
      </c>
      <c r="C2540" t="s">
        <v>4200</v>
      </c>
      <c r="D2540" t="s">
        <v>29</v>
      </c>
      <c r="E2540" t="s">
        <v>44</v>
      </c>
      <c r="F2540" t="s">
        <v>133</v>
      </c>
      <c r="G2540" t="s">
        <v>134</v>
      </c>
      <c r="H2540" t="s">
        <v>134</v>
      </c>
      <c r="I2540" t="s">
        <v>34</v>
      </c>
      <c r="J2540" t="s">
        <v>5727</v>
      </c>
      <c r="K2540" s="3">
        <v>41401</v>
      </c>
      <c r="L2540" t="s">
        <v>98</v>
      </c>
      <c r="M2540" t="s">
        <v>5730</v>
      </c>
      <c r="N2540" t="s">
        <v>5731</v>
      </c>
      <c r="O2540" t="s">
        <v>72</v>
      </c>
      <c r="P2540" t="s">
        <v>73</v>
      </c>
      <c r="Q2540">
        <v>2</v>
      </c>
      <c r="R2540" s="5">
        <v>49.14</v>
      </c>
      <c r="S2540" s="5">
        <v>78</v>
      </c>
      <c r="T2540" s="5">
        <v>156</v>
      </c>
      <c r="U2540">
        <v>0</v>
      </c>
      <c r="V2540" s="5">
        <v>57.72</v>
      </c>
      <c r="W2540" t="s">
        <v>41</v>
      </c>
      <c r="X2540" s="3">
        <v>41406</v>
      </c>
      <c r="Y2540" s="3">
        <v>41406</v>
      </c>
      <c r="Z2540">
        <v>5</v>
      </c>
      <c r="AA2540" t="s">
        <v>8400</v>
      </c>
      <c r="AB2540">
        <f t="shared" si="197"/>
        <v>0</v>
      </c>
      <c r="AC2540" t="str">
        <f t="shared" si="195"/>
        <v>Tuesday</v>
      </c>
      <c r="AD2540" s="5">
        <v>12.601000000000001</v>
      </c>
      <c r="AE2540">
        <v>2013</v>
      </c>
      <c r="AF2540">
        <v>19</v>
      </c>
      <c r="AG2540" s="14">
        <f t="shared" si="196"/>
        <v>0.37</v>
      </c>
      <c r="AH2540">
        <f t="shared" si="198"/>
        <v>0</v>
      </c>
      <c r="AI2540" t="str">
        <f t="shared" si="199"/>
        <v xml:space="preserve"> </v>
      </c>
    </row>
    <row r="2541" spans="1:35" x14ac:dyDescent="0.35">
      <c r="A2541">
        <v>2540</v>
      </c>
      <c r="B2541" t="s">
        <v>5732</v>
      </c>
      <c r="C2541" t="s">
        <v>5733</v>
      </c>
      <c r="D2541" t="s">
        <v>29</v>
      </c>
      <c r="E2541" t="s">
        <v>84</v>
      </c>
      <c r="F2541" t="s">
        <v>113</v>
      </c>
      <c r="G2541" t="s">
        <v>113</v>
      </c>
      <c r="H2541" t="s">
        <v>144</v>
      </c>
      <c r="I2541" t="s">
        <v>34</v>
      </c>
      <c r="J2541" t="s">
        <v>5734</v>
      </c>
      <c r="K2541" s="3">
        <v>41969</v>
      </c>
      <c r="L2541" t="s">
        <v>36</v>
      </c>
      <c r="M2541" t="s">
        <v>2385</v>
      </c>
      <c r="N2541" t="s">
        <v>2386</v>
      </c>
      <c r="O2541" t="s">
        <v>39</v>
      </c>
      <c r="P2541" t="s">
        <v>40</v>
      </c>
      <c r="Q2541">
        <v>6</v>
      </c>
      <c r="R2541" s="5">
        <v>2.2018666666666662</v>
      </c>
      <c r="S2541" s="5">
        <v>4.2231111111111108</v>
      </c>
      <c r="T2541" s="5">
        <v>15.203199999999999</v>
      </c>
      <c r="U2541">
        <v>0.4</v>
      </c>
      <c r="V2541" s="5">
        <v>1.992</v>
      </c>
      <c r="W2541" t="s">
        <v>41</v>
      </c>
      <c r="X2541" s="3">
        <v>41974</v>
      </c>
      <c r="Y2541" s="3">
        <v>41974</v>
      </c>
      <c r="Z2541">
        <v>5</v>
      </c>
      <c r="AA2541" t="s">
        <v>8400</v>
      </c>
      <c r="AB2541">
        <f t="shared" si="197"/>
        <v>0</v>
      </c>
      <c r="AC2541" t="str">
        <f t="shared" si="195"/>
        <v>Wednesday</v>
      </c>
      <c r="AD2541" s="5">
        <v>1.2809999999999999</v>
      </c>
      <c r="AE2541">
        <v>2014</v>
      </c>
      <c r="AF2541">
        <v>48</v>
      </c>
      <c r="AG2541" s="14">
        <f t="shared" si="196"/>
        <v>0.13102504735845086</v>
      </c>
      <c r="AH2541">
        <f t="shared" si="198"/>
        <v>0</v>
      </c>
      <c r="AI2541" t="str">
        <f t="shared" si="199"/>
        <v xml:space="preserve"> </v>
      </c>
    </row>
    <row r="2542" spans="1:35" x14ac:dyDescent="0.35">
      <c r="A2542">
        <v>2541</v>
      </c>
      <c r="B2542" t="s">
        <v>4457</v>
      </c>
      <c r="C2542" t="s">
        <v>4458</v>
      </c>
      <c r="D2542" t="s">
        <v>112</v>
      </c>
      <c r="E2542" t="s">
        <v>199</v>
      </c>
      <c r="F2542" t="s">
        <v>212</v>
      </c>
      <c r="G2542" t="s">
        <v>4165</v>
      </c>
      <c r="H2542" t="s">
        <v>4860</v>
      </c>
      <c r="I2542" t="s">
        <v>34</v>
      </c>
      <c r="J2542" t="s">
        <v>5735</v>
      </c>
      <c r="K2542" s="3">
        <v>41339</v>
      </c>
      <c r="L2542" t="s">
        <v>36</v>
      </c>
      <c r="M2542" t="s">
        <v>3142</v>
      </c>
      <c r="N2542" t="s">
        <v>3143</v>
      </c>
      <c r="O2542" t="s">
        <v>39</v>
      </c>
      <c r="P2542" t="s">
        <v>90</v>
      </c>
      <c r="Q2542">
        <v>2</v>
      </c>
      <c r="R2542" s="5">
        <v>7.5047999999999995</v>
      </c>
      <c r="S2542" s="5">
        <v>9.3759999999999994</v>
      </c>
      <c r="T2542" s="5">
        <v>15.0016</v>
      </c>
      <c r="U2542">
        <v>0.2</v>
      </c>
      <c r="V2542" s="5">
        <v>-8.0000000000000002E-3</v>
      </c>
      <c r="W2542" t="s">
        <v>41</v>
      </c>
      <c r="X2542" s="3">
        <v>41344</v>
      </c>
      <c r="Y2542" s="3">
        <v>41346</v>
      </c>
      <c r="Z2542">
        <v>7</v>
      </c>
      <c r="AA2542" t="s">
        <v>8399</v>
      </c>
      <c r="AB2542">
        <f t="shared" si="197"/>
        <v>2</v>
      </c>
      <c r="AC2542" t="str">
        <f t="shared" si="195"/>
        <v>Wednesday</v>
      </c>
      <c r="AD2542" s="5">
        <v>1.4530000000000001</v>
      </c>
      <c r="AE2542">
        <v>2013</v>
      </c>
      <c r="AF2542">
        <v>10</v>
      </c>
      <c r="AG2542" s="14">
        <f t="shared" si="196"/>
        <v>-5.3327645051194541E-4</v>
      </c>
      <c r="AH2542">
        <f t="shared" si="198"/>
        <v>1</v>
      </c>
      <c r="AI2542">
        <f t="shared" si="199"/>
        <v>2</v>
      </c>
    </row>
    <row r="2543" spans="1:35" x14ac:dyDescent="0.35">
      <c r="A2543">
        <v>2542</v>
      </c>
      <c r="B2543" t="s">
        <v>1126</v>
      </c>
      <c r="C2543" t="s">
        <v>1127</v>
      </c>
      <c r="D2543" t="s">
        <v>96</v>
      </c>
      <c r="E2543" t="s">
        <v>199</v>
      </c>
      <c r="F2543" t="s">
        <v>5736</v>
      </c>
      <c r="G2543" t="s">
        <v>5736</v>
      </c>
      <c r="H2543" t="s">
        <v>5737</v>
      </c>
      <c r="I2543" t="s">
        <v>34</v>
      </c>
      <c r="J2543" t="s">
        <v>5738</v>
      </c>
      <c r="K2543" s="3">
        <v>41344</v>
      </c>
      <c r="L2543" t="s">
        <v>136</v>
      </c>
      <c r="M2543" t="s">
        <v>5739</v>
      </c>
      <c r="N2543" t="s">
        <v>5740</v>
      </c>
      <c r="O2543" t="s">
        <v>51</v>
      </c>
      <c r="P2543" t="s">
        <v>93</v>
      </c>
      <c r="Q2543">
        <v>3</v>
      </c>
      <c r="R2543" s="5">
        <v>56.91999999999998</v>
      </c>
      <c r="S2543" s="5">
        <v>88.999999999999986</v>
      </c>
      <c r="T2543" s="5">
        <v>266.99999999999994</v>
      </c>
      <c r="U2543">
        <v>0</v>
      </c>
      <c r="V2543" s="5">
        <v>96.24</v>
      </c>
      <c r="W2543" t="s">
        <v>242</v>
      </c>
      <c r="X2543" s="3">
        <v>41344</v>
      </c>
      <c r="Y2543" s="3">
        <v>41344</v>
      </c>
      <c r="Z2543">
        <v>0</v>
      </c>
      <c r="AA2543" t="s">
        <v>8400</v>
      </c>
      <c r="AB2543">
        <f t="shared" si="197"/>
        <v>0</v>
      </c>
      <c r="AC2543" t="str">
        <f t="shared" si="195"/>
        <v>Monday</v>
      </c>
      <c r="AD2543" s="5">
        <v>75.186999999999998</v>
      </c>
      <c r="AE2543">
        <v>2013</v>
      </c>
      <c r="AF2543">
        <v>11</v>
      </c>
      <c r="AG2543" s="14">
        <f t="shared" si="196"/>
        <v>0.36044943820224723</v>
      </c>
      <c r="AH2543">
        <f t="shared" si="198"/>
        <v>0</v>
      </c>
      <c r="AI2543" t="str">
        <f t="shared" si="199"/>
        <v xml:space="preserve"> </v>
      </c>
    </row>
    <row r="2544" spans="1:35" x14ac:dyDescent="0.35">
      <c r="A2544">
        <v>2543</v>
      </c>
      <c r="B2544" t="s">
        <v>1126</v>
      </c>
      <c r="C2544" t="s">
        <v>1127</v>
      </c>
      <c r="D2544" t="s">
        <v>96</v>
      </c>
      <c r="E2544" t="s">
        <v>199</v>
      </c>
      <c r="F2544" t="s">
        <v>5736</v>
      </c>
      <c r="G2544" t="s">
        <v>5736</v>
      </c>
      <c r="H2544" t="s">
        <v>5737</v>
      </c>
      <c r="I2544" t="s">
        <v>34</v>
      </c>
      <c r="J2544" t="s">
        <v>5738</v>
      </c>
      <c r="K2544" s="3">
        <v>41344</v>
      </c>
      <c r="L2544" t="s">
        <v>136</v>
      </c>
      <c r="M2544" t="s">
        <v>1018</v>
      </c>
      <c r="N2544" t="s">
        <v>1019</v>
      </c>
      <c r="O2544" t="s">
        <v>51</v>
      </c>
      <c r="P2544" t="s">
        <v>55</v>
      </c>
      <c r="Q2544">
        <v>4</v>
      </c>
      <c r="R2544" s="5">
        <v>56.629999999999995</v>
      </c>
      <c r="S2544" s="5">
        <v>83.25</v>
      </c>
      <c r="T2544" s="5">
        <v>333</v>
      </c>
      <c r="U2544">
        <v>0</v>
      </c>
      <c r="V2544" s="5">
        <v>106.48</v>
      </c>
      <c r="W2544" t="s">
        <v>242</v>
      </c>
      <c r="X2544" s="3">
        <v>41344</v>
      </c>
      <c r="Y2544" s="3">
        <v>41346</v>
      </c>
      <c r="Z2544">
        <v>2</v>
      </c>
      <c r="AA2544" t="s">
        <v>8399</v>
      </c>
      <c r="AB2544">
        <f t="shared" si="197"/>
        <v>2</v>
      </c>
      <c r="AC2544" t="str">
        <f t="shared" si="195"/>
        <v>Monday</v>
      </c>
      <c r="AD2544" s="5">
        <v>69.991</v>
      </c>
      <c r="AE2544">
        <v>2013</v>
      </c>
      <c r="AF2544">
        <v>11</v>
      </c>
      <c r="AG2544" s="14">
        <f t="shared" si="196"/>
        <v>0.31975975975975979</v>
      </c>
      <c r="AH2544">
        <f t="shared" si="198"/>
        <v>1</v>
      </c>
      <c r="AI2544">
        <f t="shared" si="199"/>
        <v>2</v>
      </c>
    </row>
    <row r="2545" spans="1:35" x14ac:dyDescent="0.35">
      <c r="A2545">
        <v>2544</v>
      </c>
      <c r="B2545" t="s">
        <v>1126</v>
      </c>
      <c r="C2545" t="s">
        <v>1127</v>
      </c>
      <c r="D2545" t="s">
        <v>96</v>
      </c>
      <c r="E2545" t="s">
        <v>199</v>
      </c>
      <c r="F2545" t="s">
        <v>5736</v>
      </c>
      <c r="G2545" t="s">
        <v>5736</v>
      </c>
      <c r="H2545" t="s">
        <v>5737</v>
      </c>
      <c r="I2545" t="s">
        <v>34</v>
      </c>
      <c r="J2545" t="s">
        <v>5738</v>
      </c>
      <c r="K2545" s="3">
        <v>41344</v>
      </c>
      <c r="L2545" t="s">
        <v>136</v>
      </c>
      <c r="M2545" t="s">
        <v>1409</v>
      </c>
      <c r="N2545" t="s">
        <v>1410</v>
      </c>
      <c r="O2545" t="s">
        <v>39</v>
      </c>
      <c r="P2545" t="s">
        <v>64</v>
      </c>
      <c r="Q2545">
        <v>2</v>
      </c>
      <c r="R2545" s="5">
        <v>16.579999999999998</v>
      </c>
      <c r="S2545" s="5">
        <v>27.5</v>
      </c>
      <c r="T2545" s="5">
        <v>55</v>
      </c>
      <c r="U2545">
        <v>0</v>
      </c>
      <c r="V2545" s="5">
        <v>21.84</v>
      </c>
      <c r="W2545" t="s">
        <v>242</v>
      </c>
      <c r="X2545" s="3">
        <v>41344</v>
      </c>
      <c r="Y2545" s="3">
        <v>41344</v>
      </c>
      <c r="Z2545">
        <v>0</v>
      </c>
      <c r="AA2545" t="s">
        <v>8400</v>
      </c>
      <c r="AB2545">
        <f t="shared" si="197"/>
        <v>0</v>
      </c>
      <c r="AC2545" t="str">
        <f t="shared" si="195"/>
        <v>Monday</v>
      </c>
      <c r="AD2545" s="5">
        <v>10.103999999999999</v>
      </c>
      <c r="AE2545">
        <v>2013</v>
      </c>
      <c r="AF2545">
        <v>11</v>
      </c>
      <c r="AG2545" s="14">
        <f t="shared" si="196"/>
        <v>0.39709090909090911</v>
      </c>
      <c r="AH2545">
        <f t="shared" si="198"/>
        <v>0</v>
      </c>
      <c r="AI2545" t="str">
        <f t="shared" si="199"/>
        <v xml:space="preserve"> </v>
      </c>
    </row>
    <row r="2546" spans="1:35" x14ac:dyDescent="0.35">
      <c r="A2546">
        <v>2545</v>
      </c>
      <c r="B2546" t="s">
        <v>5330</v>
      </c>
      <c r="C2546" t="s">
        <v>5331</v>
      </c>
      <c r="D2546" t="s">
        <v>112</v>
      </c>
      <c r="E2546" t="s">
        <v>199</v>
      </c>
      <c r="F2546" t="s">
        <v>212</v>
      </c>
      <c r="G2546" t="s">
        <v>3491</v>
      </c>
      <c r="H2546" t="s">
        <v>3492</v>
      </c>
      <c r="I2546" t="s">
        <v>34</v>
      </c>
      <c r="J2546" t="s">
        <v>5741</v>
      </c>
      <c r="K2546" s="3">
        <v>41918</v>
      </c>
      <c r="L2546" t="s">
        <v>36</v>
      </c>
      <c r="M2546" t="s">
        <v>1662</v>
      </c>
      <c r="N2546" t="s">
        <v>1663</v>
      </c>
      <c r="O2546" t="s">
        <v>39</v>
      </c>
      <c r="P2546" t="s">
        <v>58</v>
      </c>
      <c r="Q2546">
        <v>2</v>
      </c>
      <c r="R2546" s="5">
        <v>4.870400000000001</v>
      </c>
      <c r="S2546" s="5">
        <v>6.2229999999999999</v>
      </c>
      <c r="T2546" s="5">
        <v>9.9568000000000012</v>
      </c>
      <c r="U2546">
        <v>0.2</v>
      </c>
      <c r="V2546" s="5">
        <v>0.216</v>
      </c>
      <c r="W2546" t="s">
        <v>41</v>
      </c>
      <c r="X2546" s="3">
        <v>41923</v>
      </c>
      <c r="Y2546" s="3">
        <v>41923</v>
      </c>
      <c r="Z2546">
        <v>5</v>
      </c>
      <c r="AA2546" t="s">
        <v>8400</v>
      </c>
      <c r="AB2546">
        <f t="shared" si="197"/>
        <v>0</v>
      </c>
      <c r="AC2546" t="str">
        <f t="shared" si="195"/>
        <v>Monday</v>
      </c>
      <c r="AD2546" s="5">
        <v>0.61199999999999999</v>
      </c>
      <c r="AE2546">
        <v>2014</v>
      </c>
      <c r="AF2546">
        <v>41</v>
      </c>
      <c r="AG2546" s="14">
        <f t="shared" si="196"/>
        <v>2.1693716856821466E-2</v>
      </c>
      <c r="AH2546">
        <f t="shared" si="198"/>
        <v>0</v>
      </c>
      <c r="AI2546" t="str">
        <f t="shared" si="199"/>
        <v xml:space="preserve"> </v>
      </c>
    </row>
    <row r="2547" spans="1:35" x14ac:dyDescent="0.35">
      <c r="A2547">
        <v>2546</v>
      </c>
      <c r="B2547" t="s">
        <v>2313</v>
      </c>
      <c r="C2547" t="s">
        <v>2314</v>
      </c>
      <c r="D2547" t="s">
        <v>29</v>
      </c>
      <c r="E2547" t="s">
        <v>30</v>
      </c>
      <c r="F2547" t="s">
        <v>31</v>
      </c>
      <c r="G2547" t="s">
        <v>1287</v>
      </c>
      <c r="H2547" t="s">
        <v>1521</v>
      </c>
      <c r="I2547" t="s">
        <v>34</v>
      </c>
      <c r="J2547" t="s">
        <v>5742</v>
      </c>
      <c r="K2547" s="3">
        <v>41794</v>
      </c>
      <c r="L2547" t="s">
        <v>136</v>
      </c>
      <c r="M2547" t="s">
        <v>5743</v>
      </c>
      <c r="N2547" t="s">
        <v>5744</v>
      </c>
      <c r="O2547" t="s">
        <v>72</v>
      </c>
      <c r="P2547" t="s">
        <v>178</v>
      </c>
      <c r="Q2547">
        <v>3</v>
      </c>
      <c r="R2547" s="5">
        <v>71.553333333333327</v>
      </c>
      <c r="S2547" s="5">
        <v>88.333333333333329</v>
      </c>
      <c r="T2547" s="5">
        <v>265</v>
      </c>
      <c r="U2547">
        <v>0</v>
      </c>
      <c r="V2547" s="5">
        <v>50.34</v>
      </c>
      <c r="W2547" t="s">
        <v>41</v>
      </c>
      <c r="X2547" s="3">
        <v>41799</v>
      </c>
      <c r="Y2547" s="3">
        <v>41799</v>
      </c>
      <c r="Z2547">
        <v>5</v>
      </c>
      <c r="AA2547" t="s">
        <v>8400</v>
      </c>
      <c r="AB2547">
        <f t="shared" si="197"/>
        <v>0</v>
      </c>
      <c r="AC2547" t="str">
        <f t="shared" si="195"/>
        <v>Wednesday</v>
      </c>
      <c r="AD2547" s="5">
        <v>24.143000000000001</v>
      </c>
      <c r="AE2547">
        <v>2014</v>
      </c>
      <c r="AF2547">
        <v>23</v>
      </c>
      <c r="AG2547" s="14">
        <f t="shared" si="196"/>
        <v>0.18996226415094342</v>
      </c>
      <c r="AH2547">
        <f t="shared" si="198"/>
        <v>0</v>
      </c>
      <c r="AI2547" t="str">
        <f t="shared" si="199"/>
        <v xml:space="preserve"> </v>
      </c>
    </row>
    <row r="2548" spans="1:35" x14ac:dyDescent="0.35">
      <c r="A2548">
        <v>2547</v>
      </c>
      <c r="B2548" t="s">
        <v>5745</v>
      </c>
      <c r="C2548" t="s">
        <v>5746</v>
      </c>
      <c r="D2548" t="s">
        <v>112</v>
      </c>
      <c r="E2548" t="s">
        <v>30</v>
      </c>
      <c r="F2548" t="s">
        <v>31</v>
      </c>
      <c r="G2548" t="s">
        <v>423</v>
      </c>
      <c r="H2548" t="s">
        <v>424</v>
      </c>
      <c r="I2548" t="s">
        <v>34</v>
      </c>
      <c r="J2548" t="s">
        <v>5747</v>
      </c>
      <c r="K2548" s="3">
        <v>41618</v>
      </c>
      <c r="L2548" t="s">
        <v>215</v>
      </c>
      <c r="M2548" t="s">
        <v>5748</v>
      </c>
      <c r="N2548" t="s">
        <v>5749</v>
      </c>
      <c r="O2548" t="s">
        <v>39</v>
      </c>
      <c r="P2548" t="s">
        <v>40</v>
      </c>
      <c r="Q2548">
        <v>6</v>
      </c>
      <c r="R2548" s="5">
        <v>5.34</v>
      </c>
      <c r="S2548" s="5">
        <v>5.5</v>
      </c>
      <c r="T2548" s="5">
        <v>33</v>
      </c>
      <c r="U2548">
        <v>0</v>
      </c>
      <c r="V2548" s="5">
        <v>0.96</v>
      </c>
      <c r="W2548" t="s">
        <v>139</v>
      </c>
      <c r="X2548" s="3">
        <v>41621</v>
      </c>
      <c r="Y2548" s="3">
        <v>41621</v>
      </c>
      <c r="Z2548">
        <v>3</v>
      </c>
      <c r="AA2548" t="s">
        <v>8400</v>
      </c>
      <c r="AB2548">
        <f t="shared" si="197"/>
        <v>0</v>
      </c>
      <c r="AC2548" t="str">
        <f t="shared" si="195"/>
        <v>Tuesday</v>
      </c>
      <c r="AD2548" s="5">
        <v>8.6829999999999998</v>
      </c>
      <c r="AE2548">
        <v>2013</v>
      </c>
      <c r="AF2548">
        <v>50</v>
      </c>
      <c r="AG2548" s="14">
        <f t="shared" si="196"/>
        <v>2.9090909090909091E-2</v>
      </c>
      <c r="AH2548">
        <f t="shared" si="198"/>
        <v>0</v>
      </c>
      <c r="AI2548" t="str">
        <f t="shared" si="199"/>
        <v xml:space="preserve"> </v>
      </c>
    </row>
    <row r="2549" spans="1:35" x14ac:dyDescent="0.35">
      <c r="A2549">
        <v>2548</v>
      </c>
      <c r="B2549" t="s">
        <v>5745</v>
      </c>
      <c r="C2549" t="s">
        <v>5746</v>
      </c>
      <c r="D2549" t="s">
        <v>112</v>
      </c>
      <c r="E2549" t="s">
        <v>30</v>
      </c>
      <c r="F2549" t="s">
        <v>31</v>
      </c>
      <c r="G2549" t="s">
        <v>423</v>
      </c>
      <c r="H2549" t="s">
        <v>424</v>
      </c>
      <c r="I2549" t="s">
        <v>34</v>
      </c>
      <c r="J2549" t="s">
        <v>5747</v>
      </c>
      <c r="K2549" s="3">
        <v>41618</v>
      </c>
      <c r="L2549" t="s">
        <v>215</v>
      </c>
      <c r="M2549" t="s">
        <v>796</v>
      </c>
      <c r="N2549" t="s">
        <v>797</v>
      </c>
      <c r="O2549" t="s">
        <v>72</v>
      </c>
      <c r="P2549" t="s">
        <v>79</v>
      </c>
      <c r="Q2549">
        <v>3</v>
      </c>
      <c r="R2549" s="5">
        <v>31.459999999999997</v>
      </c>
      <c r="S2549" s="5">
        <v>37</v>
      </c>
      <c r="T2549" s="5">
        <v>111</v>
      </c>
      <c r="U2549">
        <v>0</v>
      </c>
      <c r="V2549" s="5">
        <v>16.62</v>
      </c>
      <c r="W2549" t="s">
        <v>139</v>
      </c>
      <c r="X2549" s="3">
        <v>41621</v>
      </c>
      <c r="Y2549" s="3">
        <v>41621</v>
      </c>
      <c r="Z2549">
        <v>3</v>
      </c>
      <c r="AA2549" t="s">
        <v>8400</v>
      </c>
      <c r="AB2549">
        <f t="shared" si="197"/>
        <v>0</v>
      </c>
      <c r="AC2549" t="str">
        <f t="shared" si="195"/>
        <v>Tuesday</v>
      </c>
      <c r="AD2549" s="5">
        <v>26.036999999999999</v>
      </c>
      <c r="AE2549">
        <v>2013</v>
      </c>
      <c r="AF2549">
        <v>50</v>
      </c>
      <c r="AG2549" s="14">
        <f t="shared" si="196"/>
        <v>0.14972972972972973</v>
      </c>
      <c r="AH2549">
        <f t="shared" si="198"/>
        <v>0</v>
      </c>
      <c r="AI2549" t="str">
        <f t="shared" si="199"/>
        <v xml:space="preserve"> </v>
      </c>
    </row>
    <row r="2550" spans="1:35" x14ac:dyDescent="0.35">
      <c r="A2550">
        <v>2549</v>
      </c>
      <c r="B2550" t="s">
        <v>5745</v>
      </c>
      <c r="C2550" t="s">
        <v>5746</v>
      </c>
      <c r="D2550" t="s">
        <v>112</v>
      </c>
      <c r="E2550" t="s">
        <v>30</v>
      </c>
      <c r="F2550" t="s">
        <v>31</v>
      </c>
      <c r="G2550" t="s">
        <v>423</v>
      </c>
      <c r="H2550" t="s">
        <v>424</v>
      </c>
      <c r="I2550" t="s">
        <v>34</v>
      </c>
      <c r="J2550" t="s">
        <v>5747</v>
      </c>
      <c r="K2550" s="3">
        <v>41618</v>
      </c>
      <c r="L2550" t="s">
        <v>215</v>
      </c>
      <c r="M2550" t="s">
        <v>440</v>
      </c>
      <c r="N2550" t="s">
        <v>441</v>
      </c>
      <c r="O2550" t="s">
        <v>39</v>
      </c>
      <c r="P2550" t="s">
        <v>64</v>
      </c>
      <c r="Q2550">
        <v>9</v>
      </c>
      <c r="R2550" s="5">
        <v>15.906666666666673</v>
      </c>
      <c r="S2550" s="5">
        <v>17.666666666666671</v>
      </c>
      <c r="T2550" s="5">
        <v>159.00000000000006</v>
      </c>
      <c r="U2550">
        <v>0</v>
      </c>
      <c r="V2550" s="5">
        <v>15.84</v>
      </c>
      <c r="W2550" t="s">
        <v>139</v>
      </c>
      <c r="X2550" s="3">
        <v>41621</v>
      </c>
      <c r="Y2550" s="3">
        <v>41621</v>
      </c>
      <c r="Z2550">
        <v>3</v>
      </c>
      <c r="AA2550" t="s">
        <v>8400</v>
      </c>
      <c r="AB2550">
        <f t="shared" si="197"/>
        <v>0</v>
      </c>
      <c r="AC2550" t="str">
        <f t="shared" si="195"/>
        <v>Tuesday</v>
      </c>
      <c r="AD2550" s="5">
        <v>24.959</v>
      </c>
      <c r="AE2550">
        <v>2013</v>
      </c>
      <c r="AF2550">
        <v>50</v>
      </c>
      <c r="AG2550" s="14">
        <f t="shared" si="196"/>
        <v>9.9622641509433923E-2</v>
      </c>
      <c r="AH2550">
        <f t="shared" si="198"/>
        <v>0</v>
      </c>
      <c r="AI2550" t="str">
        <f t="shared" si="199"/>
        <v xml:space="preserve"> </v>
      </c>
    </row>
    <row r="2551" spans="1:35" x14ac:dyDescent="0.35">
      <c r="A2551">
        <v>2550</v>
      </c>
      <c r="B2551" t="s">
        <v>5745</v>
      </c>
      <c r="C2551" t="s">
        <v>5746</v>
      </c>
      <c r="D2551" t="s">
        <v>112</v>
      </c>
      <c r="E2551" t="s">
        <v>30</v>
      </c>
      <c r="F2551" t="s">
        <v>31</v>
      </c>
      <c r="G2551" t="s">
        <v>423</v>
      </c>
      <c r="H2551" t="s">
        <v>424</v>
      </c>
      <c r="I2551" t="s">
        <v>34</v>
      </c>
      <c r="J2551" t="s">
        <v>5747</v>
      </c>
      <c r="K2551" s="3">
        <v>41618</v>
      </c>
      <c r="L2551" t="s">
        <v>215</v>
      </c>
      <c r="M2551" t="s">
        <v>5750</v>
      </c>
      <c r="N2551" t="s">
        <v>5751</v>
      </c>
      <c r="O2551" t="s">
        <v>51</v>
      </c>
      <c r="P2551" t="s">
        <v>205</v>
      </c>
      <c r="Q2551">
        <v>3</v>
      </c>
      <c r="R2551" s="5">
        <v>207.97813333333326</v>
      </c>
      <c r="S2551" s="5">
        <v>322.84266666666662</v>
      </c>
      <c r="T2551" s="5">
        <v>774.8223999999999</v>
      </c>
      <c r="U2551">
        <v>0.2</v>
      </c>
      <c r="V2551" s="5">
        <v>150.88800000000001</v>
      </c>
      <c r="W2551" t="s">
        <v>139</v>
      </c>
      <c r="X2551" s="3">
        <v>41621</v>
      </c>
      <c r="Y2551" s="3">
        <v>41621</v>
      </c>
      <c r="Z2551">
        <v>3</v>
      </c>
      <c r="AA2551" t="s">
        <v>8400</v>
      </c>
      <c r="AB2551">
        <f t="shared" si="197"/>
        <v>0</v>
      </c>
      <c r="AC2551" t="str">
        <f t="shared" si="195"/>
        <v>Tuesday</v>
      </c>
      <c r="AD2551" s="5">
        <v>199.42500000000001</v>
      </c>
      <c r="AE2551">
        <v>2013</v>
      </c>
      <c r="AF2551">
        <v>50</v>
      </c>
      <c r="AG2551" s="14">
        <f t="shared" si="196"/>
        <v>0.19473882014768806</v>
      </c>
      <c r="AH2551">
        <f t="shared" si="198"/>
        <v>0</v>
      </c>
      <c r="AI2551" t="str">
        <f t="shared" si="199"/>
        <v xml:space="preserve"> </v>
      </c>
    </row>
    <row r="2552" spans="1:35" x14ac:dyDescent="0.35">
      <c r="A2552">
        <v>2551</v>
      </c>
      <c r="B2552" t="s">
        <v>5745</v>
      </c>
      <c r="C2552" t="s">
        <v>5746</v>
      </c>
      <c r="D2552" t="s">
        <v>112</v>
      </c>
      <c r="E2552" t="s">
        <v>30</v>
      </c>
      <c r="F2552" t="s">
        <v>31</v>
      </c>
      <c r="G2552" t="s">
        <v>423</v>
      </c>
      <c r="H2552" t="s">
        <v>424</v>
      </c>
      <c r="I2552" t="s">
        <v>34</v>
      </c>
      <c r="J2552" t="s">
        <v>5747</v>
      </c>
      <c r="K2552" s="3">
        <v>41618</v>
      </c>
      <c r="L2552" t="s">
        <v>215</v>
      </c>
      <c r="M2552" t="s">
        <v>1090</v>
      </c>
      <c r="N2552" t="s">
        <v>1091</v>
      </c>
      <c r="O2552" t="s">
        <v>51</v>
      </c>
      <c r="P2552" t="s">
        <v>93</v>
      </c>
      <c r="Q2552">
        <v>2</v>
      </c>
      <c r="R2552" s="5">
        <v>235.72320000000005</v>
      </c>
      <c r="S2552" s="5">
        <v>302.23400000000004</v>
      </c>
      <c r="T2552" s="5">
        <v>483.57440000000008</v>
      </c>
      <c r="U2552">
        <v>0.2</v>
      </c>
      <c r="V2552" s="5">
        <v>12.128</v>
      </c>
      <c r="W2552" t="s">
        <v>139</v>
      </c>
      <c r="X2552" s="3">
        <v>41621</v>
      </c>
      <c r="Y2552" s="3">
        <v>41621</v>
      </c>
      <c r="Z2552">
        <v>3</v>
      </c>
      <c r="AA2552" t="s">
        <v>8400</v>
      </c>
      <c r="AB2552">
        <f t="shared" si="197"/>
        <v>0</v>
      </c>
      <c r="AC2552" t="str">
        <f t="shared" si="195"/>
        <v>Tuesday</v>
      </c>
      <c r="AD2552" s="5">
        <v>163.26</v>
      </c>
      <c r="AE2552">
        <v>2013</v>
      </c>
      <c r="AF2552">
        <v>50</v>
      </c>
      <c r="AG2552" s="14">
        <f t="shared" si="196"/>
        <v>2.5079904974291439E-2</v>
      </c>
      <c r="AH2552">
        <f t="shared" si="198"/>
        <v>0</v>
      </c>
      <c r="AI2552" t="str">
        <f t="shared" si="199"/>
        <v xml:space="preserve"> </v>
      </c>
    </row>
    <row r="2553" spans="1:35" x14ac:dyDescent="0.35">
      <c r="A2553">
        <v>2552</v>
      </c>
      <c r="B2553" t="s">
        <v>2648</v>
      </c>
      <c r="C2553" t="s">
        <v>2649</v>
      </c>
      <c r="D2553" t="s">
        <v>29</v>
      </c>
      <c r="E2553" t="s">
        <v>84</v>
      </c>
      <c r="F2553" t="s">
        <v>740</v>
      </c>
      <c r="G2553" t="s">
        <v>741</v>
      </c>
      <c r="H2553" t="s">
        <v>1281</v>
      </c>
      <c r="I2553" t="s">
        <v>34</v>
      </c>
      <c r="J2553" t="s">
        <v>5752</v>
      </c>
      <c r="K2553" s="3">
        <v>41397</v>
      </c>
      <c r="L2553" t="s">
        <v>136</v>
      </c>
      <c r="M2553" t="s">
        <v>2704</v>
      </c>
      <c r="N2553" t="s">
        <v>2705</v>
      </c>
      <c r="O2553" t="s">
        <v>39</v>
      </c>
      <c r="P2553" t="s">
        <v>165</v>
      </c>
      <c r="Q2553">
        <v>3</v>
      </c>
      <c r="R2553" s="5">
        <v>126.40666666666669</v>
      </c>
      <c r="S2553" s="5">
        <v>131.66666666666669</v>
      </c>
      <c r="T2553" s="5">
        <v>395.00000000000006</v>
      </c>
      <c r="U2553">
        <v>0</v>
      </c>
      <c r="V2553" s="5">
        <v>15.78</v>
      </c>
      <c r="W2553" t="s">
        <v>41</v>
      </c>
      <c r="X2553" s="3">
        <v>41402</v>
      </c>
      <c r="Y2553" s="3">
        <v>41402</v>
      </c>
      <c r="Z2553">
        <v>5</v>
      </c>
      <c r="AA2553" t="s">
        <v>8400</v>
      </c>
      <c r="AB2553">
        <f t="shared" si="197"/>
        <v>0</v>
      </c>
      <c r="AC2553" t="str">
        <f t="shared" si="195"/>
        <v>Friday</v>
      </c>
      <c r="AD2553" s="5">
        <v>37.222999999999999</v>
      </c>
      <c r="AE2553">
        <v>2013</v>
      </c>
      <c r="AF2553">
        <v>18</v>
      </c>
      <c r="AG2553" s="14">
        <f t="shared" si="196"/>
        <v>3.9949367088607586E-2</v>
      </c>
      <c r="AH2553">
        <f t="shared" si="198"/>
        <v>0</v>
      </c>
      <c r="AI2553" t="str">
        <f t="shared" si="199"/>
        <v xml:space="preserve"> </v>
      </c>
    </row>
    <row r="2554" spans="1:35" x14ac:dyDescent="0.35">
      <c r="A2554">
        <v>2553</v>
      </c>
      <c r="B2554" t="s">
        <v>2648</v>
      </c>
      <c r="C2554" t="s">
        <v>2649</v>
      </c>
      <c r="D2554" t="s">
        <v>29</v>
      </c>
      <c r="E2554" t="s">
        <v>84</v>
      </c>
      <c r="F2554" t="s">
        <v>740</v>
      </c>
      <c r="G2554" t="s">
        <v>741</v>
      </c>
      <c r="H2554" t="s">
        <v>1281</v>
      </c>
      <c r="I2554" t="s">
        <v>34</v>
      </c>
      <c r="J2554" t="s">
        <v>5752</v>
      </c>
      <c r="K2554" s="3">
        <v>41397</v>
      </c>
      <c r="L2554" t="s">
        <v>136</v>
      </c>
      <c r="M2554" t="s">
        <v>4006</v>
      </c>
      <c r="N2554" t="s">
        <v>4007</v>
      </c>
      <c r="O2554" t="s">
        <v>39</v>
      </c>
      <c r="P2554" t="s">
        <v>90</v>
      </c>
      <c r="Q2554">
        <v>5</v>
      </c>
      <c r="R2554" s="5">
        <v>7.2</v>
      </c>
      <c r="S2554" s="5">
        <v>10</v>
      </c>
      <c r="T2554" s="5">
        <v>50</v>
      </c>
      <c r="U2554">
        <v>0</v>
      </c>
      <c r="V2554" s="5">
        <v>14</v>
      </c>
      <c r="W2554" t="s">
        <v>41</v>
      </c>
      <c r="X2554" s="3">
        <v>41402</v>
      </c>
      <c r="Y2554" s="3">
        <v>41402</v>
      </c>
      <c r="Z2554">
        <v>5</v>
      </c>
      <c r="AA2554" t="s">
        <v>8400</v>
      </c>
      <c r="AB2554">
        <f t="shared" si="197"/>
        <v>0</v>
      </c>
      <c r="AC2554" t="str">
        <f t="shared" si="195"/>
        <v>Friday</v>
      </c>
      <c r="AD2554" s="5">
        <v>3.5430000000000001</v>
      </c>
      <c r="AE2554">
        <v>2013</v>
      </c>
      <c r="AF2554">
        <v>18</v>
      </c>
      <c r="AG2554" s="14">
        <f t="shared" si="196"/>
        <v>0.28000000000000003</v>
      </c>
      <c r="AH2554">
        <f t="shared" si="198"/>
        <v>0</v>
      </c>
      <c r="AI2554" t="str">
        <f t="shared" si="199"/>
        <v xml:space="preserve"> </v>
      </c>
    </row>
    <row r="2555" spans="1:35" x14ac:dyDescent="0.35">
      <c r="A2555">
        <v>2554</v>
      </c>
      <c r="B2555" t="s">
        <v>2648</v>
      </c>
      <c r="C2555" t="s">
        <v>2649</v>
      </c>
      <c r="D2555" t="s">
        <v>29</v>
      </c>
      <c r="E2555" t="s">
        <v>84</v>
      </c>
      <c r="F2555" t="s">
        <v>740</v>
      </c>
      <c r="G2555" t="s">
        <v>741</v>
      </c>
      <c r="H2555" t="s">
        <v>1281</v>
      </c>
      <c r="I2555" t="s">
        <v>34</v>
      </c>
      <c r="J2555" t="s">
        <v>5752</v>
      </c>
      <c r="K2555" s="3">
        <v>41397</v>
      </c>
      <c r="L2555" t="s">
        <v>136</v>
      </c>
      <c r="M2555" t="s">
        <v>4633</v>
      </c>
      <c r="N2555" t="s">
        <v>4634</v>
      </c>
      <c r="O2555" t="s">
        <v>39</v>
      </c>
      <c r="P2555" t="s">
        <v>340</v>
      </c>
      <c r="Q2555">
        <v>2</v>
      </c>
      <c r="R2555" s="5">
        <v>13.56</v>
      </c>
      <c r="S2555" s="5">
        <v>16.5</v>
      </c>
      <c r="T2555" s="5">
        <v>33</v>
      </c>
      <c r="U2555">
        <v>0</v>
      </c>
      <c r="V2555" s="5">
        <v>5.88</v>
      </c>
      <c r="W2555" t="s">
        <v>41</v>
      </c>
      <c r="X2555" s="3">
        <v>41402</v>
      </c>
      <c r="Y2555" s="3">
        <v>41405</v>
      </c>
      <c r="Z2555">
        <v>8</v>
      </c>
      <c r="AA2555" t="s">
        <v>8399</v>
      </c>
      <c r="AB2555">
        <f t="shared" si="197"/>
        <v>3</v>
      </c>
      <c r="AC2555" t="str">
        <f t="shared" si="195"/>
        <v>Friday</v>
      </c>
      <c r="AD2555" s="5">
        <v>3.5739999999999998</v>
      </c>
      <c r="AE2555">
        <v>2013</v>
      </c>
      <c r="AF2555">
        <v>18</v>
      </c>
      <c r="AG2555" s="14">
        <f t="shared" si="196"/>
        <v>0.17818181818181819</v>
      </c>
      <c r="AH2555">
        <f t="shared" si="198"/>
        <v>1</v>
      </c>
      <c r="AI2555">
        <f t="shared" si="199"/>
        <v>3</v>
      </c>
    </row>
    <row r="2556" spans="1:35" x14ac:dyDescent="0.35">
      <c r="A2556">
        <v>2555</v>
      </c>
      <c r="B2556" t="s">
        <v>5753</v>
      </c>
      <c r="C2556" t="s">
        <v>5754</v>
      </c>
      <c r="D2556" t="s">
        <v>29</v>
      </c>
      <c r="E2556" t="s">
        <v>84</v>
      </c>
      <c r="F2556" t="s">
        <v>85</v>
      </c>
      <c r="G2556" t="s">
        <v>86</v>
      </c>
      <c r="H2556" t="s">
        <v>86</v>
      </c>
      <c r="I2556" t="s">
        <v>34</v>
      </c>
      <c r="J2556" t="s">
        <v>5755</v>
      </c>
      <c r="K2556" s="3">
        <v>40606</v>
      </c>
      <c r="L2556" t="s">
        <v>136</v>
      </c>
      <c r="M2556" t="s">
        <v>4994</v>
      </c>
      <c r="N2556" t="s">
        <v>4995</v>
      </c>
      <c r="O2556" t="s">
        <v>39</v>
      </c>
      <c r="P2556" t="s">
        <v>58</v>
      </c>
      <c r="Q2556">
        <v>8</v>
      </c>
      <c r="R2556" s="5">
        <v>8.2149999999999999</v>
      </c>
      <c r="S2556" s="5">
        <v>11.375</v>
      </c>
      <c r="T2556" s="5">
        <v>91</v>
      </c>
      <c r="U2556">
        <v>0</v>
      </c>
      <c r="V2556" s="5">
        <v>25.28</v>
      </c>
      <c r="W2556" t="s">
        <v>41</v>
      </c>
      <c r="X2556" s="3">
        <v>40611</v>
      </c>
      <c r="Y2556" s="3">
        <v>40614</v>
      </c>
      <c r="Z2556">
        <v>8</v>
      </c>
      <c r="AA2556" t="s">
        <v>8399</v>
      </c>
      <c r="AB2556">
        <f t="shared" si="197"/>
        <v>3</v>
      </c>
      <c r="AC2556" t="str">
        <f t="shared" si="195"/>
        <v>Friday</v>
      </c>
      <c r="AD2556" s="5">
        <v>11.866</v>
      </c>
      <c r="AE2556">
        <v>2011</v>
      </c>
      <c r="AF2556">
        <v>10</v>
      </c>
      <c r="AG2556" s="14">
        <f t="shared" si="196"/>
        <v>0.27780219780219784</v>
      </c>
      <c r="AH2556">
        <f t="shared" si="198"/>
        <v>1</v>
      </c>
      <c r="AI2556">
        <f t="shared" si="199"/>
        <v>3</v>
      </c>
    </row>
    <row r="2557" spans="1:35" x14ac:dyDescent="0.35">
      <c r="A2557">
        <v>2556</v>
      </c>
      <c r="B2557" t="s">
        <v>5753</v>
      </c>
      <c r="C2557" t="s">
        <v>5754</v>
      </c>
      <c r="D2557" t="s">
        <v>29</v>
      </c>
      <c r="E2557" t="s">
        <v>84</v>
      </c>
      <c r="F2557" t="s">
        <v>85</v>
      </c>
      <c r="G2557" t="s">
        <v>86</v>
      </c>
      <c r="H2557" t="s">
        <v>86</v>
      </c>
      <c r="I2557" t="s">
        <v>34</v>
      </c>
      <c r="J2557" t="s">
        <v>5755</v>
      </c>
      <c r="K2557" s="3">
        <v>40606</v>
      </c>
      <c r="L2557" t="s">
        <v>136</v>
      </c>
      <c r="M2557" t="s">
        <v>4982</v>
      </c>
      <c r="N2557" t="s">
        <v>4983</v>
      </c>
      <c r="O2557" t="s">
        <v>39</v>
      </c>
      <c r="P2557" t="s">
        <v>76</v>
      </c>
      <c r="Q2557">
        <v>3</v>
      </c>
      <c r="R2557" s="5">
        <v>24.939999999999998</v>
      </c>
      <c r="S2557" s="5">
        <v>30</v>
      </c>
      <c r="T2557" s="5">
        <v>90</v>
      </c>
      <c r="U2557">
        <v>0</v>
      </c>
      <c r="V2557" s="5">
        <v>15.18</v>
      </c>
      <c r="W2557" t="s">
        <v>41</v>
      </c>
      <c r="X2557" s="3">
        <v>40611</v>
      </c>
      <c r="Y2557" s="3">
        <v>40611</v>
      </c>
      <c r="Z2557">
        <v>5</v>
      </c>
      <c r="AA2557" t="s">
        <v>8400</v>
      </c>
      <c r="AB2557">
        <f t="shared" si="197"/>
        <v>0</v>
      </c>
      <c r="AC2557" t="str">
        <f t="shared" si="195"/>
        <v>Friday</v>
      </c>
      <c r="AD2557" s="5">
        <v>6.5430000000000001</v>
      </c>
      <c r="AE2557">
        <v>2011</v>
      </c>
      <c r="AF2557">
        <v>10</v>
      </c>
      <c r="AG2557" s="14">
        <f t="shared" si="196"/>
        <v>0.16866666666666666</v>
      </c>
      <c r="AH2557">
        <f t="shared" si="198"/>
        <v>0</v>
      </c>
      <c r="AI2557" t="str">
        <f t="shared" si="199"/>
        <v xml:space="preserve"> </v>
      </c>
    </row>
    <row r="2558" spans="1:35" x14ac:dyDescent="0.35">
      <c r="A2558">
        <v>2557</v>
      </c>
      <c r="B2558" t="s">
        <v>663</v>
      </c>
      <c r="C2558" t="s">
        <v>664</v>
      </c>
      <c r="D2558" t="s">
        <v>29</v>
      </c>
      <c r="E2558" t="s">
        <v>199</v>
      </c>
      <c r="F2558" t="s">
        <v>3376</v>
      </c>
      <c r="G2558" t="s">
        <v>3377</v>
      </c>
      <c r="H2558" t="s">
        <v>5756</v>
      </c>
      <c r="I2558" t="s">
        <v>34</v>
      </c>
      <c r="J2558" t="s">
        <v>5757</v>
      </c>
      <c r="K2558" s="3">
        <v>41616</v>
      </c>
      <c r="L2558" t="s">
        <v>136</v>
      </c>
      <c r="M2558" t="s">
        <v>5758</v>
      </c>
      <c r="N2558" t="s">
        <v>5759</v>
      </c>
      <c r="O2558" t="s">
        <v>39</v>
      </c>
      <c r="P2558" t="s">
        <v>165</v>
      </c>
      <c r="Q2558">
        <v>5</v>
      </c>
      <c r="R2558" s="5">
        <v>26.939999999999998</v>
      </c>
      <c r="S2558" s="5">
        <v>36.4</v>
      </c>
      <c r="T2558" s="5">
        <v>182</v>
      </c>
      <c r="U2558">
        <v>0</v>
      </c>
      <c r="V2558" s="5">
        <v>47.3</v>
      </c>
      <c r="W2558" t="s">
        <v>41</v>
      </c>
      <c r="X2558" s="3">
        <v>41621</v>
      </c>
      <c r="Y2558" s="3">
        <v>41621</v>
      </c>
      <c r="Z2558">
        <v>5</v>
      </c>
      <c r="AA2558" t="s">
        <v>8400</v>
      </c>
      <c r="AB2558">
        <f t="shared" si="197"/>
        <v>0</v>
      </c>
      <c r="AC2558" t="str">
        <f t="shared" si="195"/>
        <v>Sunday</v>
      </c>
      <c r="AD2558" s="5">
        <v>21.148</v>
      </c>
      <c r="AE2558">
        <v>2013</v>
      </c>
      <c r="AF2558">
        <v>50</v>
      </c>
      <c r="AG2558" s="14">
        <f t="shared" si="196"/>
        <v>0.25989010989010985</v>
      </c>
      <c r="AH2558">
        <f t="shared" si="198"/>
        <v>0</v>
      </c>
      <c r="AI2558" t="str">
        <f t="shared" si="199"/>
        <v xml:space="preserve"> </v>
      </c>
    </row>
    <row r="2559" spans="1:35" x14ac:dyDescent="0.35">
      <c r="A2559">
        <v>2558</v>
      </c>
      <c r="B2559" t="s">
        <v>663</v>
      </c>
      <c r="C2559" t="s">
        <v>664</v>
      </c>
      <c r="D2559" t="s">
        <v>29</v>
      </c>
      <c r="E2559" t="s">
        <v>199</v>
      </c>
      <c r="F2559" t="s">
        <v>3376</v>
      </c>
      <c r="G2559" t="s">
        <v>3377</v>
      </c>
      <c r="H2559" t="s">
        <v>5756</v>
      </c>
      <c r="I2559" t="s">
        <v>34</v>
      </c>
      <c r="J2559" t="s">
        <v>5757</v>
      </c>
      <c r="K2559" s="3">
        <v>41616</v>
      </c>
      <c r="L2559" t="s">
        <v>136</v>
      </c>
      <c r="M2559" t="s">
        <v>1066</v>
      </c>
      <c r="N2559" t="s">
        <v>1067</v>
      </c>
      <c r="O2559" t="s">
        <v>72</v>
      </c>
      <c r="P2559" t="s">
        <v>178</v>
      </c>
      <c r="Q2559">
        <v>1</v>
      </c>
      <c r="R2559" s="5">
        <v>56.54</v>
      </c>
      <c r="S2559" s="5">
        <v>82</v>
      </c>
      <c r="T2559" s="5">
        <v>82</v>
      </c>
      <c r="U2559">
        <v>0</v>
      </c>
      <c r="V2559" s="5">
        <v>25.46</v>
      </c>
      <c r="W2559" t="s">
        <v>41</v>
      </c>
      <c r="X2559" s="3">
        <v>41621</v>
      </c>
      <c r="Y2559" s="3">
        <v>41621</v>
      </c>
      <c r="Z2559">
        <v>5</v>
      </c>
      <c r="AA2559" t="s">
        <v>8400</v>
      </c>
      <c r="AB2559">
        <f t="shared" si="197"/>
        <v>0</v>
      </c>
      <c r="AC2559" t="str">
        <f t="shared" si="195"/>
        <v>Sunday</v>
      </c>
      <c r="AD2559" s="5">
        <v>8.843</v>
      </c>
      <c r="AE2559">
        <v>2013</v>
      </c>
      <c r="AF2559">
        <v>50</v>
      </c>
      <c r="AG2559" s="14">
        <f t="shared" si="196"/>
        <v>0.31048780487804878</v>
      </c>
      <c r="AH2559">
        <f t="shared" si="198"/>
        <v>0</v>
      </c>
      <c r="AI2559" t="str">
        <f t="shared" si="199"/>
        <v xml:space="preserve"> </v>
      </c>
    </row>
    <row r="2560" spans="1:35" x14ac:dyDescent="0.35">
      <c r="A2560">
        <v>2559</v>
      </c>
      <c r="B2560" t="s">
        <v>663</v>
      </c>
      <c r="C2560" t="s">
        <v>664</v>
      </c>
      <c r="D2560" t="s">
        <v>29</v>
      </c>
      <c r="E2560" t="s">
        <v>199</v>
      </c>
      <c r="F2560" t="s">
        <v>3376</v>
      </c>
      <c r="G2560" t="s">
        <v>3377</v>
      </c>
      <c r="H2560" t="s">
        <v>5756</v>
      </c>
      <c r="I2560" t="s">
        <v>34</v>
      </c>
      <c r="J2560" t="s">
        <v>5757</v>
      </c>
      <c r="K2560" s="3">
        <v>41616</v>
      </c>
      <c r="L2560" t="s">
        <v>136</v>
      </c>
      <c r="M2560" t="s">
        <v>5760</v>
      </c>
      <c r="N2560" t="s">
        <v>5761</v>
      </c>
      <c r="O2560" t="s">
        <v>51</v>
      </c>
      <c r="P2560" t="s">
        <v>52</v>
      </c>
      <c r="Q2560">
        <v>3</v>
      </c>
      <c r="R2560" s="5">
        <v>23.400000000000002</v>
      </c>
      <c r="S2560" s="5">
        <v>30</v>
      </c>
      <c r="T2560" s="5">
        <v>90</v>
      </c>
      <c r="U2560">
        <v>0</v>
      </c>
      <c r="V2560" s="5">
        <v>19.8</v>
      </c>
      <c r="W2560" t="s">
        <v>41</v>
      </c>
      <c r="X2560" s="3">
        <v>41621</v>
      </c>
      <c r="Y2560" s="3">
        <v>41623</v>
      </c>
      <c r="Z2560">
        <v>7</v>
      </c>
      <c r="AA2560" t="s">
        <v>8399</v>
      </c>
      <c r="AB2560">
        <f t="shared" si="197"/>
        <v>2</v>
      </c>
      <c r="AC2560" t="str">
        <f t="shared" si="195"/>
        <v>Sunday</v>
      </c>
      <c r="AD2560" s="5">
        <v>6.1829999999999998</v>
      </c>
      <c r="AE2560">
        <v>2013</v>
      </c>
      <c r="AF2560">
        <v>50</v>
      </c>
      <c r="AG2560" s="14">
        <f t="shared" si="196"/>
        <v>0.22</v>
      </c>
      <c r="AH2560">
        <f t="shared" si="198"/>
        <v>1</v>
      </c>
      <c r="AI2560">
        <f t="shared" si="199"/>
        <v>2</v>
      </c>
    </row>
    <row r="2561" spans="1:35" x14ac:dyDescent="0.35">
      <c r="A2561">
        <v>2560</v>
      </c>
      <c r="B2561" t="s">
        <v>1068</v>
      </c>
      <c r="C2561" t="s">
        <v>1069</v>
      </c>
      <c r="D2561" t="s">
        <v>29</v>
      </c>
      <c r="E2561" t="s">
        <v>30</v>
      </c>
      <c r="F2561" t="s">
        <v>31</v>
      </c>
      <c r="G2561" t="s">
        <v>610</v>
      </c>
      <c r="H2561" t="s">
        <v>5762</v>
      </c>
      <c r="I2561" t="s">
        <v>34</v>
      </c>
      <c r="J2561" t="s">
        <v>5763</v>
      </c>
      <c r="K2561" s="3">
        <v>40921</v>
      </c>
      <c r="L2561" t="s">
        <v>36</v>
      </c>
      <c r="M2561" t="s">
        <v>5172</v>
      </c>
      <c r="N2561" t="s">
        <v>5173</v>
      </c>
      <c r="O2561" t="s">
        <v>39</v>
      </c>
      <c r="P2561" t="s">
        <v>58</v>
      </c>
      <c r="Q2561">
        <v>9</v>
      </c>
      <c r="R2561" s="5">
        <v>7.3888888888888893</v>
      </c>
      <c r="S2561" s="5">
        <v>8.8888888888888893</v>
      </c>
      <c r="T2561" s="5">
        <v>80</v>
      </c>
      <c r="U2561">
        <v>0</v>
      </c>
      <c r="V2561" s="5">
        <v>13.5</v>
      </c>
      <c r="W2561" t="s">
        <v>41</v>
      </c>
      <c r="X2561" s="3">
        <v>40926</v>
      </c>
      <c r="Y2561" s="3">
        <v>40926</v>
      </c>
      <c r="Z2561">
        <v>5</v>
      </c>
      <c r="AA2561" t="s">
        <v>8400</v>
      </c>
      <c r="AB2561">
        <f t="shared" si="197"/>
        <v>0</v>
      </c>
      <c r="AC2561" t="str">
        <f t="shared" si="195"/>
        <v>Friday</v>
      </c>
      <c r="AD2561" s="5">
        <v>5.43</v>
      </c>
      <c r="AE2561">
        <v>2012</v>
      </c>
      <c r="AF2561">
        <v>2</v>
      </c>
      <c r="AG2561" s="14">
        <f t="shared" si="196"/>
        <v>0.16875000000000001</v>
      </c>
      <c r="AH2561">
        <f t="shared" si="198"/>
        <v>0</v>
      </c>
      <c r="AI2561" t="str">
        <f t="shared" si="199"/>
        <v xml:space="preserve"> </v>
      </c>
    </row>
    <row r="2562" spans="1:35" x14ac:dyDescent="0.35">
      <c r="A2562">
        <v>2561</v>
      </c>
      <c r="B2562" t="s">
        <v>656</v>
      </c>
      <c r="C2562" t="s">
        <v>657</v>
      </c>
      <c r="D2562" t="s">
        <v>112</v>
      </c>
      <c r="E2562" t="s">
        <v>199</v>
      </c>
      <c r="F2562" t="s">
        <v>212</v>
      </c>
      <c r="G2562" t="s">
        <v>1545</v>
      </c>
      <c r="H2562" t="s">
        <v>1545</v>
      </c>
      <c r="I2562" t="s">
        <v>34</v>
      </c>
      <c r="J2562" t="s">
        <v>5764</v>
      </c>
      <c r="K2562" s="3">
        <v>41094</v>
      </c>
      <c r="L2562" t="s">
        <v>36</v>
      </c>
      <c r="M2562" t="s">
        <v>4702</v>
      </c>
      <c r="N2562" t="s">
        <v>4703</v>
      </c>
      <c r="O2562" t="s">
        <v>51</v>
      </c>
      <c r="P2562" t="s">
        <v>52</v>
      </c>
      <c r="Q2562">
        <v>2</v>
      </c>
      <c r="R2562" s="5">
        <v>28.130000000000003</v>
      </c>
      <c r="S2562" s="5">
        <v>41.42</v>
      </c>
      <c r="T2562" s="5">
        <v>41.42</v>
      </c>
      <c r="U2562">
        <v>0.5</v>
      </c>
      <c r="V2562" s="5">
        <v>-14.84</v>
      </c>
      <c r="W2562" t="s">
        <v>41</v>
      </c>
      <c r="X2562" s="3">
        <v>41099</v>
      </c>
      <c r="Y2562" s="3">
        <v>41099</v>
      </c>
      <c r="Z2562">
        <v>5</v>
      </c>
      <c r="AA2562" t="s">
        <v>8400</v>
      </c>
      <c r="AB2562">
        <f t="shared" si="197"/>
        <v>0</v>
      </c>
      <c r="AC2562" t="str">
        <f t="shared" ref="AC2562:AC2625" si="200">TEXT(K2562,"dddd")</f>
        <v>Wednesday</v>
      </c>
      <c r="AD2562" s="5">
        <v>1.125</v>
      </c>
      <c r="AE2562">
        <v>2012</v>
      </c>
      <c r="AF2562">
        <v>27</v>
      </c>
      <c r="AG2562" s="14">
        <f t="shared" ref="AG2562:AG2625" si="201">V2562/T2562</f>
        <v>-0.35828102366006759</v>
      </c>
      <c r="AH2562">
        <f t="shared" si="198"/>
        <v>0</v>
      </c>
      <c r="AI2562" t="str">
        <f t="shared" si="199"/>
        <v xml:space="preserve"> </v>
      </c>
    </row>
    <row r="2563" spans="1:35" x14ac:dyDescent="0.35">
      <c r="A2563">
        <v>2562</v>
      </c>
      <c r="B2563" t="s">
        <v>656</v>
      </c>
      <c r="C2563" t="s">
        <v>657</v>
      </c>
      <c r="D2563" t="s">
        <v>112</v>
      </c>
      <c r="E2563" t="s">
        <v>199</v>
      </c>
      <c r="F2563" t="s">
        <v>212</v>
      </c>
      <c r="G2563" t="s">
        <v>1545</v>
      </c>
      <c r="H2563" t="s">
        <v>1545</v>
      </c>
      <c r="I2563" t="s">
        <v>34</v>
      </c>
      <c r="J2563" t="s">
        <v>5764</v>
      </c>
      <c r="K2563" s="3">
        <v>41094</v>
      </c>
      <c r="L2563" t="s">
        <v>36</v>
      </c>
      <c r="M2563" t="s">
        <v>432</v>
      </c>
      <c r="N2563" t="s">
        <v>433</v>
      </c>
      <c r="O2563" t="s">
        <v>39</v>
      </c>
      <c r="P2563" t="s">
        <v>64</v>
      </c>
      <c r="Q2563">
        <v>2</v>
      </c>
      <c r="R2563" s="5">
        <v>15.603999999999997</v>
      </c>
      <c r="S2563" s="5">
        <v>24.604999999999997</v>
      </c>
      <c r="T2563" s="5">
        <v>39.367999999999995</v>
      </c>
      <c r="U2563">
        <v>0.2</v>
      </c>
      <c r="V2563" s="5">
        <v>8.16</v>
      </c>
      <c r="W2563" t="s">
        <v>41</v>
      </c>
      <c r="X2563" s="3">
        <v>41099</v>
      </c>
      <c r="Y2563" s="3">
        <v>41099</v>
      </c>
      <c r="Z2563">
        <v>5</v>
      </c>
      <c r="AA2563" t="s">
        <v>8400</v>
      </c>
      <c r="AB2563">
        <f t="shared" ref="AB2563:AB2626" si="202">Y2563-X2563</f>
        <v>0</v>
      </c>
      <c r="AC2563" t="str">
        <f t="shared" si="200"/>
        <v>Wednesday</v>
      </c>
      <c r="AD2563" s="5">
        <v>3.3210000000000002</v>
      </c>
      <c r="AE2563">
        <v>2012</v>
      </c>
      <c r="AF2563">
        <v>27</v>
      </c>
      <c r="AG2563" s="14">
        <f t="shared" si="201"/>
        <v>0.20727494411704941</v>
      </c>
      <c r="AH2563">
        <f t="shared" ref="AH2563:AH2626" si="203">IF(AA2563 = "Late", 1, 0)</f>
        <v>0</v>
      </c>
      <c r="AI2563" t="str">
        <f t="shared" ref="AI2563:AI2626" si="204">IF(AB2563&gt;0, AB2563, " ")</f>
        <v xml:space="preserve"> </v>
      </c>
    </row>
    <row r="2564" spans="1:35" x14ac:dyDescent="0.35">
      <c r="A2564">
        <v>2563</v>
      </c>
      <c r="B2564" t="s">
        <v>656</v>
      </c>
      <c r="C2564" t="s">
        <v>657</v>
      </c>
      <c r="D2564" t="s">
        <v>112</v>
      </c>
      <c r="E2564" t="s">
        <v>199</v>
      </c>
      <c r="F2564" t="s">
        <v>212</v>
      </c>
      <c r="G2564" t="s">
        <v>1545</v>
      </c>
      <c r="H2564" t="s">
        <v>1545</v>
      </c>
      <c r="I2564" t="s">
        <v>34</v>
      </c>
      <c r="J2564" t="s">
        <v>5764</v>
      </c>
      <c r="K2564" s="3">
        <v>41094</v>
      </c>
      <c r="L2564" t="s">
        <v>36</v>
      </c>
      <c r="M2564" t="s">
        <v>5765</v>
      </c>
      <c r="N2564" t="s">
        <v>5766</v>
      </c>
      <c r="O2564" t="s">
        <v>72</v>
      </c>
      <c r="P2564" t="s">
        <v>178</v>
      </c>
      <c r="Q2564">
        <v>3</v>
      </c>
      <c r="R2564" s="5">
        <v>60.95573333333332</v>
      </c>
      <c r="S2564" s="5">
        <v>90.129666666666651</v>
      </c>
      <c r="T2564" s="5">
        <v>216.31119999999999</v>
      </c>
      <c r="U2564">
        <v>0.2</v>
      </c>
      <c r="V2564" s="5">
        <v>33.444000000000003</v>
      </c>
      <c r="W2564" t="s">
        <v>41</v>
      </c>
      <c r="X2564" s="3">
        <v>41099</v>
      </c>
      <c r="Y2564" s="3">
        <v>41099</v>
      </c>
      <c r="Z2564">
        <v>5</v>
      </c>
      <c r="AA2564" t="s">
        <v>8400</v>
      </c>
      <c r="AB2564">
        <f t="shared" si="202"/>
        <v>0</v>
      </c>
      <c r="AC2564" t="str">
        <f t="shared" si="200"/>
        <v>Wednesday</v>
      </c>
      <c r="AD2564" s="5">
        <v>20.85</v>
      </c>
      <c r="AE2564">
        <v>2012</v>
      </c>
      <c r="AF2564">
        <v>27</v>
      </c>
      <c r="AG2564" s="14">
        <f t="shared" si="201"/>
        <v>0.15461057957239388</v>
      </c>
      <c r="AH2564">
        <f t="shared" si="203"/>
        <v>0</v>
      </c>
      <c r="AI2564" t="str">
        <f t="shared" si="204"/>
        <v xml:space="preserve"> </v>
      </c>
    </row>
    <row r="2565" spans="1:35" x14ac:dyDescent="0.35">
      <c r="A2565">
        <v>2564</v>
      </c>
      <c r="B2565" t="s">
        <v>3144</v>
      </c>
      <c r="C2565" t="s">
        <v>3145</v>
      </c>
      <c r="D2565" t="s">
        <v>29</v>
      </c>
      <c r="E2565" t="s">
        <v>199</v>
      </c>
      <c r="F2565" t="s">
        <v>212</v>
      </c>
      <c r="G2565" t="s">
        <v>245</v>
      </c>
      <c r="H2565" t="s">
        <v>245</v>
      </c>
      <c r="I2565" t="s">
        <v>34</v>
      </c>
      <c r="J2565" t="s">
        <v>5767</v>
      </c>
      <c r="K2565" s="3">
        <v>41982</v>
      </c>
      <c r="L2565" t="s">
        <v>36</v>
      </c>
      <c r="M2565" t="s">
        <v>5638</v>
      </c>
      <c r="N2565" t="s">
        <v>5639</v>
      </c>
      <c r="O2565" t="s">
        <v>51</v>
      </c>
      <c r="P2565" t="s">
        <v>52</v>
      </c>
      <c r="Q2565">
        <v>9</v>
      </c>
      <c r="R2565" s="5">
        <v>23.668333333333337</v>
      </c>
      <c r="S2565" s="5">
        <v>37.556666666666672</v>
      </c>
      <c r="T2565" s="5">
        <v>169.00500000000002</v>
      </c>
      <c r="U2565">
        <v>0.5</v>
      </c>
      <c r="V2565" s="5">
        <v>-44.01</v>
      </c>
      <c r="W2565" t="s">
        <v>41</v>
      </c>
      <c r="X2565" s="3">
        <v>41987</v>
      </c>
      <c r="Y2565" s="3">
        <v>41987</v>
      </c>
      <c r="Z2565">
        <v>5</v>
      </c>
      <c r="AA2565" t="s">
        <v>8400</v>
      </c>
      <c r="AB2565">
        <f t="shared" si="202"/>
        <v>0</v>
      </c>
      <c r="AC2565" t="str">
        <f t="shared" si="200"/>
        <v>Tuesday</v>
      </c>
      <c r="AD2565" s="5">
        <v>11.276</v>
      </c>
      <c r="AE2565">
        <v>2014</v>
      </c>
      <c r="AF2565">
        <v>50</v>
      </c>
      <c r="AG2565" s="14">
        <f t="shared" si="201"/>
        <v>-0.26040649684920558</v>
      </c>
      <c r="AH2565">
        <f t="shared" si="203"/>
        <v>0</v>
      </c>
      <c r="AI2565" t="str">
        <f t="shared" si="204"/>
        <v xml:space="preserve"> </v>
      </c>
    </row>
    <row r="2566" spans="1:35" x14ac:dyDescent="0.35">
      <c r="A2566">
        <v>2565</v>
      </c>
      <c r="B2566" t="s">
        <v>5768</v>
      </c>
      <c r="C2566" t="s">
        <v>5769</v>
      </c>
      <c r="D2566" t="s">
        <v>96</v>
      </c>
      <c r="E2566" t="s">
        <v>30</v>
      </c>
      <c r="F2566" t="s">
        <v>31</v>
      </c>
      <c r="G2566" t="s">
        <v>476</v>
      </c>
      <c r="H2566" t="s">
        <v>874</v>
      </c>
      <c r="I2566" t="s">
        <v>34</v>
      </c>
      <c r="J2566" t="s">
        <v>5770</v>
      </c>
      <c r="K2566" s="3">
        <v>41387</v>
      </c>
      <c r="L2566" t="s">
        <v>136</v>
      </c>
      <c r="M2566" t="s">
        <v>80</v>
      </c>
      <c r="N2566" t="s">
        <v>81</v>
      </c>
      <c r="O2566" t="s">
        <v>39</v>
      </c>
      <c r="P2566" t="s">
        <v>58</v>
      </c>
      <c r="Q2566">
        <v>4</v>
      </c>
      <c r="R2566" s="5">
        <v>2.84</v>
      </c>
      <c r="S2566" s="5">
        <v>4</v>
      </c>
      <c r="T2566" s="5">
        <v>16</v>
      </c>
      <c r="U2566">
        <v>0</v>
      </c>
      <c r="V2566" s="5">
        <v>4.6399999999999997</v>
      </c>
      <c r="W2566" t="s">
        <v>139</v>
      </c>
      <c r="X2566" s="3">
        <v>41390</v>
      </c>
      <c r="Y2566" s="3">
        <v>41390</v>
      </c>
      <c r="Z2566">
        <v>3</v>
      </c>
      <c r="AA2566" t="s">
        <v>8400</v>
      </c>
      <c r="AB2566">
        <f t="shared" si="202"/>
        <v>0</v>
      </c>
      <c r="AC2566" t="str">
        <f t="shared" si="200"/>
        <v>Tuesday</v>
      </c>
      <c r="AD2566" s="5">
        <v>3</v>
      </c>
      <c r="AE2566">
        <v>2013</v>
      </c>
      <c r="AF2566">
        <v>17</v>
      </c>
      <c r="AG2566" s="14">
        <f t="shared" si="201"/>
        <v>0.28999999999999998</v>
      </c>
      <c r="AH2566">
        <f t="shared" si="203"/>
        <v>0</v>
      </c>
      <c r="AI2566" t="str">
        <f t="shared" si="204"/>
        <v xml:space="preserve"> </v>
      </c>
    </row>
    <row r="2567" spans="1:35" x14ac:dyDescent="0.35">
      <c r="A2567">
        <v>2566</v>
      </c>
      <c r="B2567" t="s">
        <v>4108</v>
      </c>
      <c r="C2567" t="s">
        <v>4109</v>
      </c>
      <c r="D2567" t="s">
        <v>112</v>
      </c>
      <c r="E2567" t="s">
        <v>44</v>
      </c>
      <c r="F2567" t="s">
        <v>570</v>
      </c>
      <c r="G2567" t="s">
        <v>571</v>
      </c>
      <c r="H2567" t="s">
        <v>2410</v>
      </c>
      <c r="I2567" t="s">
        <v>34</v>
      </c>
      <c r="J2567" t="s">
        <v>5771</v>
      </c>
      <c r="K2567" s="3">
        <v>41618</v>
      </c>
      <c r="L2567" t="s">
        <v>136</v>
      </c>
      <c r="M2567" t="s">
        <v>5772</v>
      </c>
      <c r="N2567" t="s">
        <v>5773</v>
      </c>
      <c r="O2567" t="s">
        <v>39</v>
      </c>
      <c r="P2567" t="s">
        <v>58</v>
      </c>
      <c r="Q2567">
        <v>2</v>
      </c>
      <c r="R2567" s="5">
        <v>2.4144000000000001</v>
      </c>
      <c r="S2567" s="5">
        <v>3.5306666666666673</v>
      </c>
      <c r="T2567" s="5">
        <v>4.2368000000000006</v>
      </c>
      <c r="U2567">
        <v>0.4</v>
      </c>
      <c r="V2567" s="5">
        <v>-0.59199999999999997</v>
      </c>
      <c r="W2567" t="s">
        <v>41</v>
      </c>
      <c r="X2567" s="3">
        <v>41623</v>
      </c>
      <c r="Y2567" s="3">
        <v>41623</v>
      </c>
      <c r="Z2567">
        <v>5</v>
      </c>
      <c r="AA2567" t="s">
        <v>8400</v>
      </c>
      <c r="AB2567">
        <f t="shared" si="202"/>
        <v>0</v>
      </c>
      <c r="AC2567" t="str">
        <f t="shared" si="200"/>
        <v>Tuesday</v>
      </c>
      <c r="AD2567" s="5">
        <v>0.28799999999999998</v>
      </c>
      <c r="AE2567">
        <v>2013</v>
      </c>
      <c r="AF2567">
        <v>50</v>
      </c>
      <c r="AG2567" s="14">
        <f t="shared" si="201"/>
        <v>-0.13972809667673713</v>
      </c>
      <c r="AH2567">
        <f t="shared" si="203"/>
        <v>0</v>
      </c>
      <c r="AI2567" t="str">
        <f t="shared" si="204"/>
        <v xml:space="preserve"> </v>
      </c>
    </row>
    <row r="2568" spans="1:35" x14ac:dyDescent="0.35">
      <c r="A2568">
        <v>2567</v>
      </c>
      <c r="B2568" t="s">
        <v>1318</v>
      </c>
      <c r="C2568" t="s">
        <v>1319</v>
      </c>
      <c r="D2568" t="s">
        <v>29</v>
      </c>
      <c r="E2568" t="s">
        <v>30</v>
      </c>
      <c r="F2568" t="s">
        <v>31</v>
      </c>
      <c r="G2568" t="s">
        <v>2650</v>
      </c>
      <c r="H2568" t="s">
        <v>2651</v>
      </c>
      <c r="I2568" t="s">
        <v>34</v>
      </c>
      <c r="J2568" t="s">
        <v>5774</v>
      </c>
      <c r="K2568" s="3">
        <v>41100</v>
      </c>
      <c r="L2568" t="s">
        <v>36</v>
      </c>
      <c r="M2568" t="s">
        <v>347</v>
      </c>
      <c r="N2568" t="s">
        <v>348</v>
      </c>
      <c r="O2568" t="s">
        <v>51</v>
      </c>
      <c r="P2568" t="s">
        <v>55</v>
      </c>
      <c r="Q2568">
        <v>4</v>
      </c>
      <c r="R2568" s="5">
        <v>138.8004</v>
      </c>
      <c r="S2568" s="5">
        <v>271.88549999999998</v>
      </c>
      <c r="T2568" s="5">
        <v>870.03359999999998</v>
      </c>
      <c r="U2568">
        <v>0.2</v>
      </c>
      <c r="V2568" s="5">
        <v>314.83199999999999</v>
      </c>
      <c r="W2568" t="s">
        <v>41</v>
      </c>
      <c r="X2568" s="3">
        <v>41105</v>
      </c>
      <c r="Y2568" s="3">
        <v>41107</v>
      </c>
      <c r="Z2568">
        <v>7</v>
      </c>
      <c r="AA2568" t="s">
        <v>8399</v>
      </c>
      <c r="AB2568">
        <f t="shared" si="202"/>
        <v>2</v>
      </c>
      <c r="AC2568" t="str">
        <f t="shared" si="200"/>
        <v>Tuesday</v>
      </c>
      <c r="AD2568" s="5">
        <v>74.778000000000006</v>
      </c>
      <c r="AE2568">
        <v>2012</v>
      </c>
      <c r="AF2568">
        <v>28</v>
      </c>
      <c r="AG2568" s="14">
        <f t="shared" si="201"/>
        <v>0.36186188671334074</v>
      </c>
      <c r="AH2568">
        <f t="shared" si="203"/>
        <v>1</v>
      </c>
      <c r="AI2568">
        <f t="shared" si="204"/>
        <v>2</v>
      </c>
    </row>
    <row r="2569" spans="1:35" x14ac:dyDescent="0.35">
      <c r="A2569">
        <v>2568</v>
      </c>
      <c r="B2569" t="s">
        <v>686</v>
      </c>
      <c r="C2569" t="s">
        <v>687</v>
      </c>
      <c r="D2569" t="s">
        <v>112</v>
      </c>
      <c r="E2569" t="s">
        <v>44</v>
      </c>
      <c r="F2569" t="s">
        <v>502</v>
      </c>
      <c r="G2569" t="s">
        <v>503</v>
      </c>
      <c r="H2569" t="s">
        <v>503</v>
      </c>
      <c r="I2569" t="s">
        <v>34</v>
      </c>
      <c r="J2569" t="s">
        <v>5775</v>
      </c>
      <c r="K2569" s="3">
        <v>41512</v>
      </c>
      <c r="L2569" t="s">
        <v>136</v>
      </c>
      <c r="M2569" t="s">
        <v>5776</v>
      </c>
      <c r="N2569" t="s">
        <v>5777</v>
      </c>
      <c r="O2569" t="s">
        <v>72</v>
      </c>
      <c r="P2569" t="s">
        <v>79</v>
      </c>
      <c r="Q2569">
        <v>3</v>
      </c>
      <c r="R2569" s="5">
        <v>18.789866666666665</v>
      </c>
      <c r="S2569" s="5">
        <v>22.836444444444439</v>
      </c>
      <c r="T2569" s="5">
        <v>41.105599999999988</v>
      </c>
      <c r="U2569">
        <v>0.4</v>
      </c>
      <c r="V2569" s="5">
        <v>-15.263999999999999</v>
      </c>
      <c r="W2569" t="s">
        <v>155</v>
      </c>
      <c r="X2569" s="3">
        <v>41514</v>
      </c>
      <c r="Y2569" s="3">
        <v>41514</v>
      </c>
      <c r="Z2569">
        <v>2</v>
      </c>
      <c r="AA2569" t="s">
        <v>8400</v>
      </c>
      <c r="AB2569">
        <f t="shared" si="202"/>
        <v>0</v>
      </c>
      <c r="AC2569" t="str">
        <f t="shared" si="200"/>
        <v>Monday</v>
      </c>
      <c r="AD2569" s="5">
        <v>5.0529999999999999</v>
      </c>
      <c r="AE2569">
        <v>2013</v>
      </c>
      <c r="AF2569">
        <v>35</v>
      </c>
      <c r="AG2569" s="14">
        <f t="shared" si="201"/>
        <v>-0.37133626561831001</v>
      </c>
      <c r="AH2569">
        <f t="shared" si="203"/>
        <v>0</v>
      </c>
      <c r="AI2569" t="str">
        <f t="shared" si="204"/>
        <v xml:space="preserve"> </v>
      </c>
    </row>
    <row r="2570" spans="1:35" x14ac:dyDescent="0.35">
      <c r="A2570">
        <v>2569</v>
      </c>
      <c r="B2570" t="s">
        <v>1040</v>
      </c>
      <c r="C2570" t="s">
        <v>1041</v>
      </c>
      <c r="D2570" t="s">
        <v>96</v>
      </c>
      <c r="E2570" t="s">
        <v>199</v>
      </c>
      <c r="F2570" t="s">
        <v>212</v>
      </c>
      <c r="G2570" t="s">
        <v>245</v>
      </c>
      <c r="H2570" t="s">
        <v>245</v>
      </c>
      <c r="I2570" t="s">
        <v>34</v>
      </c>
      <c r="J2570" t="s">
        <v>5778</v>
      </c>
      <c r="K2570" s="3">
        <v>41851</v>
      </c>
      <c r="L2570" t="s">
        <v>36</v>
      </c>
      <c r="M2570" t="s">
        <v>3289</v>
      </c>
      <c r="N2570" t="s">
        <v>3290</v>
      </c>
      <c r="O2570" t="s">
        <v>39</v>
      </c>
      <c r="P2570" t="s">
        <v>76</v>
      </c>
      <c r="Q2570">
        <v>4</v>
      </c>
      <c r="R2570" s="5">
        <v>7.6516000000000028</v>
      </c>
      <c r="S2570" s="5">
        <v>14.354500000000002</v>
      </c>
      <c r="T2570" s="5">
        <v>45.934400000000011</v>
      </c>
      <c r="U2570">
        <v>0.2</v>
      </c>
      <c r="V2570" s="5">
        <v>15.327999999999999</v>
      </c>
      <c r="W2570" t="s">
        <v>41</v>
      </c>
      <c r="X2570" s="3">
        <v>41856</v>
      </c>
      <c r="Y2570" s="3">
        <v>41859</v>
      </c>
      <c r="Z2570">
        <v>8</v>
      </c>
      <c r="AA2570" t="s">
        <v>8399</v>
      </c>
      <c r="AB2570">
        <f t="shared" si="202"/>
        <v>3</v>
      </c>
      <c r="AC2570" t="str">
        <f t="shared" si="200"/>
        <v>Thursday</v>
      </c>
      <c r="AD2570" s="5">
        <v>3.7949999999999999</v>
      </c>
      <c r="AE2570">
        <v>2014</v>
      </c>
      <c r="AF2570">
        <v>31</v>
      </c>
      <c r="AG2570" s="14">
        <f t="shared" si="201"/>
        <v>0.33369326691978118</v>
      </c>
      <c r="AH2570">
        <f t="shared" si="203"/>
        <v>1</v>
      </c>
      <c r="AI2570">
        <f t="shared" si="204"/>
        <v>3</v>
      </c>
    </row>
    <row r="2571" spans="1:35" x14ac:dyDescent="0.35">
      <c r="A2571">
        <v>2570</v>
      </c>
      <c r="B2571" t="s">
        <v>831</v>
      </c>
      <c r="C2571" t="s">
        <v>832</v>
      </c>
      <c r="D2571" t="s">
        <v>29</v>
      </c>
      <c r="E2571" t="s">
        <v>30</v>
      </c>
      <c r="F2571" t="s">
        <v>31</v>
      </c>
      <c r="G2571" t="s">
        <v>32</v>
      </c>
      <c r="H2571" t="s">
        <v>33</v>
      </c>
      <c r="I2571" t="s">
        <v>34</v>
      </c>
      <c r="J2571" t="s">
        <v>5779</v>
      </c>
      <c r="K2571" s="3">
        <v>41464</v>
      </c>
      <c r="L2571" t="s">
        <v>215</v>
      </c>
      <c r="M2571" t="s">
        <v>3713</v>
      </c>
      <c r="N2571" t="s">
        <v>3714</v>
      </c>
      <c r="O2571" t="s">
        <v>39</v>
      </c>
      <c r="P2571" t="s">
        <v>64</v>
      </c>
      <c r="Q2571">
        <v>5</v>
      </c>
      <c r="R2571" s="5">
        <v>7.32</v>
      </c>
      <c r="S2571" s="5">
        <v>13.6</v>
      </c>
      <c r="T2571" s="5">
        <v>68</v>
      </c>
      <c r="U2571">
        <v>0</v>
      </c>
      <c r="V2571" s="5">
        <v>31.4</v>
      </c>
      <c r="W2571" t="s">
        <v>139</v>
      </c>
      <c r="X2571" s="3">
        <v>41467</v>
      </c>
      <c r="Y2571" s="3">
        <v>41467</v>
      </c>
      <c r="Z2571">
        <v>3</v>
      </c>
      <c r="AA2571" t="s">
        <v>8400</v>
      </c>
      <c r="AB2571">
        <f t="shared" si="202"/>
        <v>0</v>
      </c>
      <c r="AC2571" t="str">
        <f t="shared" si="200"/>
        <v>Tuesday</v>
      </c>
      <c r="AD2571" s="5">
        <v>14.004</v>
      </c>
      <c r="AE2571">
        <v>2013</v>
      </c>
      <c r="AF2571">
        <v>28</v>
      </c>
      <c r="AG2571" s="14">
        <f t="shared" si="201"/>
        <v>0.46176470588235291</v>
      </c>
      <c r="AH2571">
        <f t="shared" si="203"/>
        <v>0</v>
      </c>
      <c r="AI2571" t="str">
        <f t="shared" si="204"/>
        <v xml:space="preserve"> </v>
      </c>
    </row>
    <row r="2572" spans="1:35" x14ac:dyDescent="0.35">
      <c r="A2572">
        <v>2571</v>
      </c>
      <c r="B2572" t="s">
        <v>3409</v>
      </c>
      <c r="C2572" t="s">
        <v>3410</v>
      </c>
      <c r="D2572" t="s">
        <v>29</v>
      </c>
      <c r="E2572" t="s">
        <v>84</v>
      </c>
      <c r="F2572" t="s">
        <v>85</v>
      </c>
      <c r="G2572" t="s">
        <v>86</v>
      </c>
      <c r="H2572" t="s">
        <v>86</v>
      </c>
      <c r="I2572" t="s">
        <v>34</v>
      </c>
      <c r="J2572" t="s">
        <v>5780</v>
      </c>
      <c r="K2572" s="3">
        <v>41262</v>
      </c>
      <c r="L2572" t="s">
        <v>136</v>
      </c>
      <c r="M2572" t="s">
        <v>5781</v>
      </c>
      <c r="N2572" t="s">
        <v>3928</v>
      </c>
      <c r="O2572" t="s">
        <v>39</v>
      </c>
      <c r="P2572" t="s">
        <v>90</v>
      </c>
      <c r="Q2572">
        <v>9</v>
      </c>
      <c r="R2572" s="5">
        <v>9.3644444444444446</v>
      </c>
      <c r="S2572" s="5">
        <v>9.4444444444444446</v>
      </c>
      <c r="T2572" s="5">
        <v>85</v>
      </c>
      <c r="U2572">
        <v>0</v>
      </c>
      <c r="V2572" s="5">
        <v>0.72</v>
      </c>
      <c r="W2572" t="s">
        <v>41</v>
      </c>
      <c r="X2572" s="3">
        <v>41267</v>
      </c>
      <c r="Y2572" s="3">
        <v>41267</v>
      </c>
      <c r="Z2572">
        <v>5</v>
      </c>
      <c r="AA2572" t="s">
        <v>8400</v>
      </c>
      <c r="AB2572">
        <f t="shared" si="202"/>
        <v>0</v>
      </c>
      <c r="AC2572" t="str">
        <f t="shared" si="200"/>
        <v>Wednesday</v>
      </c>
      <c r="AD2572" s="5">
        <v>5.8609999999999998</v>
      </c>
      <c r="AE2572">
        <v>2012</v>
      </c>
      <c r="AF2572">
        <v>51</v>
      </c>
      <c r="AG2572" s="14">
        <f t="shared" si="201"/>
        <v>8.4705882352941169E-3</v>
      </c>
      <c r="AH2572">
        <f t="shared" si="203"/>
        <v>0</v>
      </c>
      <c r="AI2572" t="str">
        <f t="shared" si="204"/>
        <v xml:space="preserve"> </v>
      </c>
    </row>
    <row r="2573" spans="1:35" x14ac:dyDescent="0.35">
      <c r="A2573">
        <v>2572</v>
      </c>
      <c r="B2573" t="s">
        <v>3409</v>
      </c>
      <c r="C2573" t="s">
        <v>3410</v>
      </c>
      <c r="D2573" t="s">
        <v>29</v>
      </c>
      <c r="E2573" t="s">
        <v>84</v>
      </c>
      <c r="F2573" t="s">
        <v>85</v>
      </c>
      <c r="G2573" t="s">
        <v>86</v>
      </c>
      <c r="H2573" t="s">
        <v>86</v>
      </c>
      <c r="I2573" t="s">
        <v>34</v>
      </c>
      <c r="J2573" t="s">
        <v>5780</v>
      </c>
      <c r="K2573" s="3">
        <v>41262</v>
      </c>
      <c r="L2573" t="s">
        <v>136</v>
      </c>
      <c r="M2573" t="s">
        <v>561</v>
      </c>
      <c r="N2573" t="s">
        <v>562</v>
      </c>
      <c r="O2573" t="s">
        <v>39</v>
      </c>
      <c r="P2573" t="s">
        <v>90</v>
      </c>
      <c r="Q2573">
        <v>2</v>
      </c>
      <c r="R2573" s="5">
        <v>7.76</v>
      </c>
      <c r="S2573" s="5">
        <v>11</v>
      </c>
      <c r="T2573" s="5">
        <v>22</v>
      </c>
      <c r="U2573">
        <v>0</v>
      </c>
      <c r="V2573" s="5">
        <v>6.48</v>
      </c>
      <c r="W2573" t="s">
        <v>41</v>
      </c>
      <c r="X2573" s="3">
        <v>41267</v>
      </c>
      <c r="Y2573" s="3">
        <v>41267</v>
      </c>
      <c r="Z2573">
        <v>5</v>
      </c>
      <c r="AA2573" t="s">
        <v>8400</v>
      </c>
      <c r="AB2573">
        <f t="shared" si="202"/>
        <v>0</v>
      </c>
      <c r="AC2573" t="str">
        <f t="shared" si="200"/>
        <v>Wednesday</v>
      </c>
      <c r="AD2573" s="5">
        <v>3.0830000000000002</v>
      </c>
      <c r="AE2573">
        <v>2012</v>
      </c>
      <c r="AF2573">
        <v>51</v>
      </c>
      <c r="AG2573" s="14">
        <f t="shared" si="201"/>
        <v>0.29454545454545455</v>
      </c>
      <c r="AH2573">
        <f t="shared" si="203"/>
        <v>0</v>
      </c>
      <c r="AI2573" t="str">
        <f t="shared" si="204"/>
        <v xml:space="preserve"> </v>
      </c>
    </row>
    <row r="2574" spans="1:35" x14ac:dyDescent="0.35">
      <c r="A2574">
        <v>2573</v>
      </c>
      <c r="B2574" t="s">
        <v>258</v>
      </c>
      <c r="C2574" t="s">
        <v>259</v>
      </c>
      <c r="D2574" t="s">
        <v>112</v>
      </c>
      <c r="E2574" t="s">
        <v>199</v>
      </c>
      <c r="F2574" t="s">
        <v>212</v>
      </c>
      <c r="G2574" t="s">
        <v>245</v>
      </c>
      <c r="H2574" t="s">
        <v>245</v>
      </c>
      <c r="I2574" t="s">
        <v>34</v>
      </c>
      <c r="J2574" t="s">
        <v>5782</v>
      </c>
      <c r="K2574" s="3">
        <v>40830</v>
      </c>
      <c r="L2574" t="s">
        <v>36</v>
      </c>
      <c r="M2574" t="s">
        <v>5783</v>
      </c>
      <c r="N2574" t="s">
        <v>5784</v>
      </c>
      <c r="O2574" t="s">
        <v>72</v>
      </c>
      <c r="P2574" t="s">
        <v>162</v>
      </c>
      <c r="Q2574">
        <v>5</v>
      </c>
      <c r="R2574" s="5">
        <v>159.42321416000001</v>
      </c>
      <c r="S2574" s="5">
        <v>179.52899017543862</v>
      </c>
      <c r="T2574" s="5">
        <v>716.32067080000013</v>
      </c>
      <c r="U2574">
        <v>0.20200000000000001</v>
      </c>
      <c r="V2574" s="5">
        <v>-80.795400000000001</v>
      </c>
      <c r="W2574" t="s">
        <v>41</v>
      </c>
      <c r="X2574" s="3">
        <v>40835</v>
      </c>
      <c r="Y2574" s="3">
        <v>40835</v>
      </c>
      <c r="Z2574">
        <v>5</v>
      </c>
      <c r="AA2574" t="s">
        <v>8400</v>
      </c>
      <c r="AB2574">
        <f t="shared" si="202"/>
        <v>0</v>
      </c>
      <c r="AC2574" t="str">
        <f t="shared" si="200"/>
        <v>Friday</v>
      </c>
      <c r="AD2574" s="5">
        <v>58.192</v>
      </c>
      <c r="AE2574">
        <v>2011</v>
      </c>
      <c r="AF2574">
        <v>42</v>
      </c>
      <c r="AG2574" s="14">
        <f t="shared" si="201"/>
        <v>-0.11279222182680587</v>
      </c>
      <c r="AH2574">
        <f t="shared" si="203"/>
        <v>0</v>
      </c>
      <c r="AI2574" t="str">
        <f t="shared" si="204"/>
        <v xml:space="preserve"> </v>
      </c>
    </row>
    <row r="2575" spans="1:35" x14ac:dyDescent="0.35">
      <c r="A2575">
        <v>2574</v>
      </c>
      <c r="B2575" t="s">
        <v>3246</v>
      </c>
      <c r="C2575" t="s">
        <v>3247</v>
      </c>
      <c r="D2575" t="s">
        <v>112</v>
      </c>
      <c r="E2575" t="s">
        <v>199</v>
      </c>
      <c r="F2575" t="s">
        <v>212</v>
      </c>
      <c r="G2575" t="s">
        <v>245</v>
      </c>
      <c r="H2575" t="s">
        <v>245</v>
      </c>
      <c r="I2575" t="s">
        <v>34</v>
      </c>
      <c r="J2575" t="s">
        <v>5785</v>
      </c>
      <c r="K2575" s="3">
        <v>41443</v>
      </c>
      <c r="L2575" t="s">
        <v>215</v>
      </c>
      <c r="M2575" t="s">
        <v>5758</v>
      </c>
      <c r="N2575" t="s">
        <v>5759</v>
      </c>
      <c r="O2575" t="s">
        <v>39</v>
      </c>
      <c r="P2575" t="s">
        <v>165</v>
      </c>
      <c r="Q2575">
        <v>3</v>
      </c>
      <c r="R2575" s="5">
        <v>26.731733333333327</v>
      </c>
      <c r="S2575" s="5">
        <v>36.124666666666663</v>
      </c>
      <c r="T2575" s="5">
        <v>86.699200000000005</v>
      </c>
      <c r="U2575">
        <v>0.2</v>
      </c>
      <c r="V2575" s="5">
        <v>6.5039999999999996</v>
      </c>
      <c r="W2575" t="s">
        <v>242</v>
      </c>
      <c r="X2575" s="3">
        <v>41443</v>
      </c>
      <c r="Y2575" s="3">
        <v>41445</v>
      </c>
      <c r="Z2575">
        <v>2</v>
      </c>
      <c r="AA2575" t="s">
        <v>8399</v>
      </c>
      <c r="AB2575">
        <f t="shared" si="202"/>
        <v>2</v>
      </c>
      <c r="AC2575" t="str">
        <f t="shared" si="200"/>
        <v>Tuesday</v>
      </c>
      <c r="AD2575" s="5">
        <v>15.909000000000001</v>
      </c>
      <c r="AE2575">
        <v>2013</v>
      </c>
      <c r="AF2575">
        <v>25</v>
      </c>
      <c r="AG2575" s="14">
        <f t="shared" si="201"/>
        <v>7.501799324561241E-2</v>
      </c>
      <c r="AH2575">
        <f t="shared" si="203"/>
        <v>1</v>
      </c>
      <c r="AI2575">
        <f t="shared" si="204"/>
        <v>2</v>
      </c>
    </row>
    <row r="2576" spans="1:35" x14ac:dyDescent="0.35">
      <c r="A2576">
        <v>2575</v>
      </c>
      <c r="B2576" t="s">
        <v>5786</v>
      </c>
      <c r="C2576" t="s">
        <v>5787</v>
      </c>
      <c r="D2576" t="s">
        <v>112</v>
      </c>
      <c r="E2576" t="s">
        <v>84</v>
      </c>
      <c r="F2576" t="s">
        <v>168</v>
      </c>
      <c r="G2576" t="s">
        <v>665</v>
      </c>
      <c r="H2576" t="s">
        <v>666</v>
      </c>
      <c r="I2576" t="s">
        <v>34</v>
      </c>
      <c r="J2576" t="s">
        <v>5788</v>
      </c>
      <c r="K2576" s="3">
        <v>41551</v>
      </c>
      <c r="L2576" t="s">
        <v>136</v>
      </c>
      <c r="M2576" t="s">
        <v>1624</v>
      </c>
      <c r="N2576" t="s">
        <v>1625</v>
      </c>
      <c r="O2576" t="s">
        <v>39</v>
      </c>
      <c r="P2576" t="s">
        <v>165</v>
      </c>
      <c r="Q2576">
        <v>2</v>
      </c>
      <c r="R2576" s="5">
        <v>6.9959999999999996</v>
      </c>
      <c r="S2576" s="5">
        <v>12.26</v>
      </c>
      <c r="T2576" s="5">
        <v>14.712</v>
      </c>
      <c r="U2576">
        <v>0.4</v>
      </c>
      <c r="V2576" s="5">
        <v>0.72</v>
      </c>
      <c r="W2576" t="s">
        <v>41</v>
      </c>
      <c r="X2576" s="3">
        <v>41556</v>
      </c>
      <c r="Y2576" s="3">
        <v>41559</v>
      </c>
      <c r="Z2576">
        <v>8</v>
      </c>
      <c r="AA2576" t="s">
        <v>8399</v>
      </c>
      <c r="AB2576">
        <f t="shared" si="202"/>
        <v>3</v>
      </c>
      <c r="AC2576" t="str">
        <f t="shared" si="200"/>
        <v>Friday</v>
      </c>
      <c r="AD2576" s="5">
        <v>2.0609999999999999</v>
      </c>
      <c r="AE2576">
        <v>2013</v>
      </c>
      <c r="AF2576">
        <v>40</v>
      </c>
      <c r="AG2576" s="14">
        <f t="shared" si="201"/>
        <v>4.8939641109298528E-2</v>
      </c>
      <c r="AH2576">
        <f t="shared" si="203"/>
        <v>1</v>
      </c>
      <c r="AI2576">
        <f t="shared" si="204"/>
        <v>3</v>
      </c>
    </row>
    <row r="2577" spans="1:35" x14ac:dyDescent="0.35">
      <c r="A2577">
        <v>2576</v>
      </c>
      <c r="B2577" t="s">
        <v>5786</v>
      </c>
      <c r="C2577" t="s">
        <v>5787</v>
      </c>
      <c r="D2577" t="s">
        <v>112</v>
      </c>
      <c r="E2577" t="s">
        <v>84</v>
      </c>
      <c r="F2577" t="s">
        <v>168</v>
      </c>
      <c r="G2577" t="s">
        <v>665</v>
      </c>
      <c r="H2577" t="s">
        <v>666</v>
      </c>
      <c r="I2577" t="s">
        <v>34</v>
      </c>
      <c r="J2577" t="s">
        <v>5788</v>
      </c>
      <c r="K2577" s="3">
        <v>41551</v>
      </c>
      <c r="L2577" t="s">
        <v>136</v>
      </c>
      <c r="M2577" t="s">
        <v>1794</v>
      </c>
      <c r="N2577" t="s">
        <v>1795</v>
      </c>
      <c r="O2577" t="s">
        <v>51</v>
      </c>
      <c r="P2577" t="s">
        <v>93</v>
      </c>
      <c r="Q2577">
        <v>6</v>
      </c>
      <c r="R2577" s="5">
        <v>313.54320000000001</v>
      </c>
      <c r="S2577" s="5">
        <v>371.92533333333341</v>
      </c>
      <c r="T2577" s="5">
        <v>1338.9312000000002</v>
      </c>
      <c r="U2577">
        <v>0.4</v>
      </c>
      <c r="V2577" s="5">
        <v>-542.32799999999997</v>
      </c>
      <c r="W2577" t="s">
        <v>41</v>
      </c>
      <c r="X2577" s="3">
        <v>41556</v>
      </c>
      <c r="Y2577" s="3">
        <v>41556</v>
      </c>
      <c r="Z2577">
        <v>5</v>
      </c>
      <c r="AA2577" t="s">
        <v>8400</v>
      </c>
      <c r="AB2577">
        <f t="shared" si="202"/>
        <v>0</v>
      </c>
      <c r="AC2577" t="str">
        <f t="shared" si="200"/>
        <v>Friday</v>
      </c>
      <c r="AD2577" s="5">
        <v>95.703999999999994</v>
      </c>
      <c r="AE2577">
        <v>2013</v>
      </c>
      <c r="AF2577">
        <v>40</v>
      </c>
      <c r="AG2577" s="14">
        <f t="shared" si="201"/>
        <v>-0.40504545715269008</v>
      </c>
      <c r="AH2577">
        <f t="shared" si="203"/>
        <v>0</v>
      </c>
      <c r="AI2577" t="str">
        <f t="shared" si="204"/>
        <v xml:space="preserve"> </v>
      </c>
    </row>
    <row r="2578" spans="1:35" x14ac:dyDescent="0.35">
      <c r="A2578">
        <v>2577</v>
      </c>
      <c r="B2578" t="s">
        <v>5786</v>
      </c>
      <c r="C2578" t="s">
        <v>5787</v>
      </c>
      <c r="D2578" t="s">
        <v>112</v>
      </c>
      <c r="E2578" t="s">
        <v>84</v>
      </c>
      <c r="F2578" t="s">
        <v>168</v>
      </c>
      <c r="G2578" t="s">
        <v>665</v>
      </c>
      <c r="H2578" t="s">
        <v>666</v>
      </c>
      <c r="I2578" t="s">
        <v>34</v>
      </c>
      <c r="J2578" t="s">
        <v>5788</v>
      </c>
      <c r="K2578" s="3">
        <v>41551</v>
      </c>
      <c r="L2578" t="s">
        <v>136</v>
      </c>
      <c r="M2578" t="s">
        <v>5011</v>
      </c>
      <c r="N2578" t="s">
        <v>5012</v>
      </c>
      <c r="O2578" t="s">
        <v>39</v>
      </c>
      <c r="P2578" t="s">
        <v>90</v>
      </c>
      <c r="Q2578">
        <v>4</v>
      </c>
      <c r="R2578" s="5">
        <v>8.3424000000000014</v>
      </c>
      <c r="S2578" s="5">
        <v>11.71066666666667</v>
      </c>
      <c r="T2578" s="5">
        <v>28.105600000000006</v>
      </c>
      <c r="U2578">
        <v>0.4</v>
      </c>
      <c r="V2578" s="5">
        <v>-5.2640000000000002</v>
      </c>
      <c r="W2578" t="s">
        <v>41</v>
      </c>
      <c r="X2578" s="3">
        <v>41556</v>
      </c>
      <c r="Y2578" s="3">
        <v>41556</v>
      </c>
      <c r="Z2578">
        <v>5</v>
      </c>
      <c r="AA2578" t="s">
        <v>8400</v>
      </c>
      <c r="AB2578">
        <f t="shared" si="202"/>
        <v>0</v>
      </c>
      <c r="AC2578" t="str">
        <f t="shared" si="200"/>
        <v>Friday</v>
      </c>
      <c r="AD2578" s="5">
        <v>4.6509999999999998</v>
      </c>
      <c r="AE2578">
        <v>2013</v>
      </c>
      <c r="AF2578">
        <v>40</v>
      </c>
      <c r="AG2578" s="14">
        <f t="shared" si="201"/>
        <v>-0.18729363543208469</v>
      </c>
      <c r="AH2578">
        <f t="shared" si="203"/>
        <v>0</v>
      </c>
      <c r="AI2578" t="str">
        <f t="shared" si="204"/>
        <v xml:space="preserve"> </v>
      </c>
    </row>
    <row r="2579" spans="1:35" x14ac:dyDescent="0.35">
      <c r="A2579">
        <v>2578</v>
      </c>
      <c r="B2579" t="s">
        <v>1114</v>
      </c>
      <c r="C2579" t="s">
        <v>1115</v>
      </c>
      <c r="D2579" t="s">
        <v>29</v>
      </c>
      <c r="E2579" t="s">
        <v>84</v>
      </c>
      <c r="F2579" t="s">
        <v>463</v>
      </c>
      <c r="G2579" t="s">
        <v>1497</v>
      </c>
      <c r="H2579" t="s">
        <v>1497</v>
      </c>
      <c r="I2579" t="s">
        <v>34</v>
      </c>
      <c r="J2579" t="s">
        <v>5789</v>
      </c>
      <c r="K2579" s="3">
        <v>41820</v>
      </c>
      <c r="L2579" t="s">
        <v>215</v>
      </c>
      <c r="M2579" t="s">
        <v>2265</v>
      </c>
      <c r="N2579" t="s">
        <v>2266</v>
      </c>
      <c r="O2579" t="s">
        <v>51</v>
      </c>
      <c r="P2579" t="s">
        <v>52</v>
      </c>
      <c r="Q2579">
        <v>4</v>
      </c>
      <c r="R2579" s="5">
        <v>11.95</v>
      </c>
      <c r="S2579" s="5">
        <v>14.75</v>
      </c>
      <c r="T2579" s="5">
        <v>59</v>
      </c>
      <c r="U2579">
        <v>0</v>
      </c>
      <c r="V2579" s="5">
        <v>11.2</v>
      </c>
      <c r="W2579" t="s">
        <v>155</v>
      </c>
      <c r="X2579" s="3">
        <v>41822</v>
      </c>
      <c r="Y2579" s="3">
        <v>41822</v>
      </c>
      <c r="Z2579">
        <v>2</v>
      </c>
      <c r="AA2579" t="s">
        <v>8400</v>
      </c>
      <c r="AB2579">
        <f t="shared" si="202"/>
        <v>0</v>
      </c>
      <c r="AC2579" t="str">
        <f t="shared" si="200"/>
        <v>Monday</v>
      </c>
      <c r="AD2579" s="5">
        <v>20.847999999999999</v>
      </c>
      <c r="AE2579">
        <v>2014</v>
      </c>
      <c r="AF2579">
        <v>27</v>
      </c>
      <c r="AG2579" s="14">
        <f t="shared" si="201"/>
        <v>0.18983050847457625</v>
      </c>
      <c r="AH2579">
        <f t="shared" si="203"/>
        <v>0</v>
      </c>
      <c r="AI2579" t="str">
        <f t="shared" si="204"/>
        <v xml:space="preserve"> </v>
      </c>
    </row>
    <row r="2580" spans="1:35" x14ac:dyDescent="0.35">
      <c r="A2580">
        <v>2579</v>
      </c>
      <c r="B2580" t="s">
        <v>1114</v>
      </c>
      <c r="C2580" t="s">
        <v>1115</v>
      </c>
      <c r="D2580" t="s">
        <v>29</v>
      </c>
      <c r="E2580" t="s">
        <v>84</v>
      </c>
      <c r="F2580" t="s">
        <v>463</v>
      </c>
      <c r="G2580" t="s">
        <v>1497</v>
      </c>
      <c r="H2580" t="s">
        <v>1497</v>
      </c>
      <c r="I2580" t="s">
        <v>34</v>
      </c>
      <c r="J2580" t="s">
        <v>5789</v>
      </c>
      <c r="K2580" s="3">
        <v>41820</v>
      </c>
      <c r="L2580" t="s">
        <v>215</v>
      </c>
      <c r="M2580" t="s">
        <v>2012</v>
      </c>
      <c r="N2580" t="s">
        <v>2013</v>
      </c>
      <c r="O2580" t="s">
        <v>72</v>
      </c>
      <c r="P2580" t="s">
        <v>79</v>
      </c>
      <c r="Q2580">
        <v>3</v>
      </c>
      <c r="R2580" s="5">
        <v>113.98666666666668</v>
      </c>
      <c r="S2580" s="5">
        <v>172.66666666666669</v>
      </c>
      <c r="T2580" s="5">
        <v>518</v>
      </c>
      <c r="U2580">
        <v>0</v>
      </c>
      <c r="V2580" s="5">
        <v>176.04</v>
      </c>
      <c r="W2580" t="s">
        <v>155</v>
      </c>
      <c r="X2580" s="3">
        <v>41822</v>
      </c>
      <c r="Y2580" s="3">
        <v>41822</v>
      </c>
      <c r="Z2580">
        <v>2</v>
      </c>
      <c r="AA2580" t="s">
        <v>8400</v>
      </c>
      <c r="AB2580">
        <f t="shared" si="202"/>
        <v>0</v>
      </c>
      <c r="AC2580" t="str">
        <f t="shared" si="200"/>
        <v>Monday</v>
      </c>
      <c r="AD2580" s="5">
        <v>102.687</v>
      </c>
      <c r="AE2580">
        <v>2014</v>
      </c>
      <c r="AF2580">
        <v>27</v>
      </c>
      <c r="AG2580" s="14">
        <f t="shared" si="201"/>
        <v>0.33984555984555981</v>
      </c>
      <c r="AH2580">
        <f t="shared" si="203"/>
        <v>0</v>
      </c>
      <c r="AI2580" t="str">
        <f t="shared" si="204"/>
        <v xml:space="preserve"> </v>
      </c>
    </row>
    <row r="2581" spans="1:35" x14ac:dyDescent="0.35">
      <c r="A2581">
        <v>2580</v>
      </c>
      <c r="B2581" t="s">
        <v>5790</v>
      </c>
      <c r="C2581" t="s">
        <v>5791</v>
      </c>
      <c r="D2581" t="s">
        <v>29</v>
      </c>
      <c r="E2581" t="s">
        <v>199</v>
      </c>
      <c r="F2581" t="s">
        <v>200</v>
      </c>
      <c r="G2581" t="s">
        <v>2323</v>
      </c>
      <c r="H2581" t="s">
        <v>2323</v>
      </c>
      <c r="I2581" t="s">
        <v>34</v>
      </c>
      <c r="J2581" t="s">
        <v>5792</v>
      </c>
      <c r="K2581" s="3">
        <v>41549</v>
      </c>
      <c r="L2581" t="s">
        <v>136</v>
      </c>
      <c r="M2581" t="s">
        <v>2696</v>
      </c>
      <c r="N2581" t="s">
        <v>2697</v>
      </c>
      <c r="O2581" t="s">
        <v>51</v>
      </c>
      <c r="P2581" t="s">
        <v>93</v>
      </c>
      <c r="Q2581">
        <v>5</v>
      </c>
      <c r="R2581" s="5">
        <v>20.759999999999998</v>
      </c>
      <c r="S2581" s="5">
        <v>34.6</v>
      </c>
      <c r="T2581" s="5">
        <v>173</v>
      </c>
      <c r="U2581">
        <v>0</v>
      </c>
      <c r="V2581" s="5">
        <v>69.2</v>
      </c>
      <c r="W2581" t="s">
        <v>155</v>
      </c>
      <c r="X2581" s="3">
        <v>41551</v>
      </c>
      <c r="Y2581" s="3">
        <v>41551</v>
      </c>
      <c r="Z2581">
        <v>2</v>
      </c>
      <c r="AA2581" t="s">
        <v>8400</v>
      </c>
      <c r="AB2581">
        <f t="shared" si="202"/>
        <v>0</v>
      </c>
      <c r="AC2581" t="str">
        <f t="shared" si="200"/>
        <v>Wednesday</v>
      </c>
      <c r="AD2581" s="5">
        <v>33.987000000000002</v>
      </c>
      <c r="AE2581">
        <v>2013</v>
      </c>
      <c r="AF2581">
        <v>40</v>
      </c>
      <c r="AG2581" s="14">
        <f t="shared" si="201"/>
        <v>0.4</v>
      </c>
      <c r="AH2581">
        <f t="shared" si="203"/>
        <v>0</v>
      </c>
      <c r="AI2581" t="str">
        <f t="shared" si="204"/>
        <v xml:space="preserve"> </v>
      </c>
    </row>
    <row r="2582" spans="1:35" x14ac:dyDescent="0.35">
      <c r="A2582">
        <v>2581</v>
      </c>
      <c r="B2582" t="s">
        <v>2016</v>
      </c>
      <c r="C2582" t="s">
        <v>2017</v>
      </c>
      <c r="D2582" t="s">
        <v>112</v>
      </c>
      <c r="E2582" t="s">
        <v>44</v>
      </c>
      <c r="F2582" t="s">
        <v>67</v>
      </c>
      <c r="G2582" t="s">
        <v>1183</v>
      </c>
      <c r="H2582" t="s">
        <v>5793</v>
      </c>
      <c r="I2582" t="s">
        <v>34</v>
      </c>
      <c r="J2582" t="s">
        <v>5794</v>
      </c>
      <c r="K2582" s="3">
        <v>40613</v>
      </c>
      <c r="L2582" t="s">
        <v>36</v>
      </c>
      <c r="M2582" t="s">
        <v>2112</v>
      </c>
      <c r="N2582" t="s">
        <v>2113</v>
      </c>
      <c r="O2582" t="s">
        <v>39</v>
      </c>
      <c r="P2582" t="s">
        <v>61</v>
      </c>
      <c r="Q2582">
        <v>6</v>
      </c>
      <c r="R2582" s="5">
        <v>10.82</v>
      </c>
      <c r="S2582" s="5">
        <v>13.5</v>
      </c>
      <c r="T2582" s="5">
        <v>81</v>
      </c>
      <c r="U2582">
        <v>0</v>
      </c>
      <c r="V2582" s="5">
        <v>16.079999999999998</v>
      </c>
      <c r="W2582" t="s">
        <v>41</v>
      </c>
      <c r="X2582" s="3">
        <v>40618</v>
      </c>
      <c r="Y2582" s="3">
        <v>40618</v>
      </c>
      <c r="Z2582">
        <v>5</v>
      </c>
      <c r="AA2582" t="s">
        <v>8400</v>
      </c>
      <c r="AB2582">
        <f t="shared" si="202"/>
        <v>0</v>
      </c>
      <c r="AC2582" t="str">
        <f t="shared" si="200"/>
        <v>Friday</v>
      </c>
      <c r="AD2582" s="5">
        <v>4.8499999999999996</v>
      </c>
      <c r="AE2582">
        <v>2011</v>
      </c>
      <c r="AF2582">
        <v>11</v>
      </c>
      <c r="AG2582" s="14">
        <f t="shared" si="201"/>
        <v>0.19851851851851851</v>
      </c>
      <c r="AH2582">
        <f t="shared" si="203"/>
        <v>0</v>
      </c>
      <c r="AI2582" t="str">
        <f t="shared" si="204"/>
        <v xml:space="preserve"> </v>
      </c>
    </row>
    <row r="2583" spans="1:35" x14ac:dyDescent="0.35">
      <c r="A2583">
        <v>2582</v>
      </c>
      <c r="B2583" t="s">
        <v>5795</v>
      </c>
      <c r="C2583" t="s">
        <v>5796</v>
      </c>
      <c r="D2583" t="s">
        <v>29</v>
      </c>
      <c r="E2583" t="s">
        <v>199</v>
      </c>
      <c r="F2583" t="s">
        <v>200</v>
      </c>
      <c r="G2583" t="s">
        <v>599</v>
      </c>
      <c r="H2583" t="s">
        <v>1932</v>
      </c>
      <c r="I2583" t="s">
        <v>34</v>
      </c>
      <c r="J2583" t="s">
        <v>5797</v>
      </c>
      <c r="K2583" s="3">
        <v>41899</v>
      </c>
      <c r="L2583" t="s">
        <v>215</v>
      </c>
      <c r="M2583" t="s">
        <v>231</v>
      </c>
      <c r="N2583" t="s">
        <v>232</v>
      </c>
      <c r="O2583" t="s">
        <v>39</v>
      </c>
      <c r="P2583" t="s">
        <v>183</v>
      </c>
      <c r="Q2583">
        <v>2</v>
      </c>
      <c r="R2583" s="5">
        <v>335.72</v>
      </c>
      <c r="S2583" s="5">
        <v>361</v>
      </c>
      <c r="T2583" s="5">
        <v>722</v>
      </c>
      <c r="U2583">
        <v>0</v>
      </c>
      <c r="V2583" s="5">
        <v>50.56</v>
      </c>
      <c r="W2583" t="s">
        <v>139</v>
      </c>
      <c r="X2583" s="3">
        <v>41902</v>
      </c>
      <c r="Y2583" s="3">
        <v>41902</v>
      </c>
      <c r="Z2583">
        <v>3</v>
      </c>
      <c r="AA2583" t="s">
        <v>8400</v>
      </c>
      <c r="AB2583">
        <f t="shared" si="202"/>
        <v>0</v>
      </c>
      <c r="AC2583" t="str">
        <f t="shared" si="200"/>
        <v>Wednesday</v>
      </c>
      <c r="AD2583" s="5">
        <v>197.65899999999999</v>
      </c>
      <c r="AE2583">
        <v>2014</v>
      </c>
      <c r="AF2583">
        <v>38</v>
      </c>
      <c r="AG2583" s="14">
        <f t="shared" si="201"/>
        <v>7.0027700831024928E-2</v>
      </c>
      <c r="AH2583">
        <f t="shared" si="203"/>
        <v>0</v>
      </c>
      <c r="AI2583" t="str">
        <f t="shared" si="204"/>
        <v xml:space="preserve"> </v>
      </c>
    </row>
    <row r="2584" spans="1:35" x14ac:dyDescent="0.35">
      <c r="A2584">
        <v>2583</v>
      </c>
      <c r="B2584" t="s">
        <v>2473</v>
      </c>
      <c r="C2584" t="s">
        <v>2474</v>
      </c>
      <c r="D2584" t="s">
        <v>112</v>
      </c>
      <c r="E2584" t="s">
        <v>84</v>
      </c>
      <c r="F2584" t="s">
        <v>740</v>
      </c>
      <c r="G2584" t="s">
        <v>2339</v>
      </c>
      <c r="H2584" t="s">
        <v>2340</v>
      </c>
      <c r="I2584" t="s">
        <v>34</v>
      </c>
      <c r="J2584" t="s">
        <v>5798</v>
      </c>
      <c r="K2584" s="3">
        <v>40890</v>
      </c>
      <c r="L2584" t="s">
        <v>136</v>
      </c>
      <c r="M2584" t="s">
        <v>4382</v>
      </c>
      <c r="N2584" t="s">
        <v>4383</v>
      </c>
      <c r="O2584" t="s">
        <v>72</v>
      </c>
      <c r="P2584" t="s">
        <v>178</v>
      </c>
      <c r="Q2584">
        <v>1</v>
      </c>
      <c r="R2584" s="5">
        <v>93</v>
      </c>
      <c r="S2584" s="5">
        <v>93</v>
      </c>
      <c r="T2584" s="5">
        <v>93</v>
      </c>
      <c r="U2584">
        <v>0</v>
      </c>
      <c r="V2584" s="5">
        <v>0</v>
      </c>
      <c r="W2584" t="s">
        <v>139</v>
      </c>
      <c r="X2584" s="3">
        <v>40893</v>
      </c>
      <c r="Y2584" s="3">
        <v>40893</v>
      </c>
      <c r="Z2584">
        <v>3</v>
      </c>
      <c r="AA2584" t="s">
        <v>8400</v>
      </c>
      <c r="AB2584">
        <f t="shared" si="202"/>
        <v>0</v>
      </c>
      <c r="AC2584" t="str">
        <f t="shared" si="200"/>
        <v>Tuesday</v>
      </c>
      <c r="AD2584" s="5">
        <v>13.51</v>
      </c>
      <c r="AE2584">
        <v>2011</v>
      </c>
      <c r="AF2584">
        <v>51</v>
      </c>
      <c r="AG2584" s="14">
        <f t="shared" si="201"/>
        <v>0</v>
      </c>
      <c r="AH2584">
        <f t="shared" si="203"/>
        <v>0</v>
      </c>
      <c r="AI2584" t="str">
        <f t="shared" si="204"/>
        <v xml:space="preserve"> </v>
      </c>
    </row>
    <row r="2585" spans="1:35" x14ac:dyDescent="0.35">
      <c r="A2585">
        <v>2584</v>
      </c>
      <c r="B2585" t="s">
        <v>5055</v>
      </c>
      <c r="C2585" t="s">
        <v>5056</v>
      </c>
      <c r="D2585" t="s">
        <v>112</v>
      </c>
      <c r="E2585" t="s">
        <v>44</v>
      </c>
      <c r="F2585" t="s">
        <v>502</v>
      </c>
      <c r="G2585" t="s">
        <v>503</v>
      </c>
      <c r="H2585" t="s">
        <v>503</v>
      </c>
      <c r="I2585" t="s">
        <v>34</v>
      </c>
      <c r="J2585" t="s">
        <v>5799</v>
      </c>
      <c r="K2585" s="3">
        <v>41947</v>
      </c>
      <c r="L2585" t="s">
        <v>36</v>
      </c>
      <c r="M2585" t="s">
        <v>5800</v>
      </c>
      <c r="N2585" t="s">
        <v>5801</v>
      </c>
      <c r="O2585" t="s">
        <v>51</v>
      </c>
      <c r="P2585" t="s">
        <v>205</v>
      </c>
      <c r="Q2585">
        <v>5</v>
      </c>
      <c r="R2585" s="5">
        <v>377.38619999999992</v>
      </c>
      <c r="S2585" s="5">
        <v>700.33399999999983</v>
      </c>
      <c r="T2585" s="5">
        <v>1050.501</v>
      </c>
      <c r="U2585">
        <v>0.7</v>
      </c>
      <c r="V2585" s="5">
        <v>-836.43</v>
      </c>
      <c r="W2585" t="s">
        <v>41</v>
      </c>
      <c r="X2585" s="3">
        <v>41952</v>
      </c>
      <c r="Y2585" s="3">
        <v>41953</v>
      </c>
      <c r="Z2585">
        <v>6</v>
      </c>
      <c r="AA2585" t="s">
        <v>8399</v>
      </c>
      <c r="AB2585">
        <f t="shared" si="202"/>
        <v>1</v>
      </c>
      <c r="AC2585" t="str">
        <f t="shared" si="200"/>
        <v>Tuesday</v>
      </c>
      <c r="AD2585" s="5">
        <v>27.561</v>
      </c>
      <c r="AE2585">
        <v>2014</v>
      </c>
      <c r="AF2585">
        <v>45</v>
      </c>
      <c r="AG2585" s="14">
        <f t="shared" si="201"/>
        <v>-0.7962200892716903</v>
      </c>
      <c r="AH2585">
        <f t="shared" si="203"/>
        <v>1</v>
      </c>
      <c r="AI2585">
        <f t="shared" si="204"/>
        <v>1</v>
      </c>
    </row>
    <row r="2586" spans="1:35" x14ac:dyDescent="0.35">
      <c r="A2586">
        <v>2585</v>
      </c>
      <c r="B2586" t="s">
        <v>5055</v>
      </c>
      <c r="C2586" t="s">
        <v>5056</v>
      </c>
      <c r="D2586" t="s">
        <v>112</v>
      </c>
      <c r="E2586" t="s">
        <v>44</v>
      </c>
      <c r="F2586" t="s">
        <v>502</v>
      </c>
      <c r="G2586" t="s">
        <v>503</v>
      </c>
      <c r="H2586" t="s">
        <v>503</v>
      </c>
      <c r="I2586" t="s">
        <v>34</v>
      </c>
      <c r="J2586" t="s">
        <v>5799</v>
      </c>
      <c r="K2586" s="3">
        <v>41947</v>
      </c>
      <c r="L2586" t="s">
        <v>36</v>
      </c>
      <c r="M2586" t="s">
        <v>5802</v>
      </c>
      <c r="N2586" t="s">
        <v>5803</v>
      </c>
      <c r="O2586" t="s">
        <v>72</v>
      </c>
      <c r="P2586" t="s">
        <v>178</v>
      </c>
      <c r="Q2586">
        <v>2</v>
      </c>
      <c r="R2586" s="5">
        <v>468.25200000000001</v>
      </c>
      <c r="S2586" s="5">
        <v>525.95333333333338</v>
      </c>
      <c r="T2586" s="5">
        <v>631.14400000000001</v>
      </c>
      <c r="U2586">
        <v>0.4</v>
      </c>
      <c r="V2586" s="5">
        <v>-305.36</v>
      </c>
      <c r="W2586" t="s">
        <v>41</v>
      </c>
      <c r="X2586" s="3">
        <v>41952</v>
      </c>
      <c r="Y2586" s="3">
        <v>41955</v>
      </c>
      <c r="Z2586">
        <v>8</v>
      </c>
      <c r="AA2586" t="s">
        <v>8399</v>
      </c>
      <c r="AB2586">
        <f t="shared" si="202"/>
        <v>3</v>
      </c>
      <c r="AC2586" t="str">
        <f t="shared" si="200"/>
        <v>Tuesday</v>
      </c>
      <c r="AD2586" s="5">
        <v>40.765999999999998</v>
      </c>
      <c r="AE2586">
        <v>2014</v>
      </c>
      <c r="AF2586">
        <v>45</v>
      </c>
      <c r="AG2586" s="14">
        <f t="shared" si="201"/>
        <v>-0.48381985727504345</v>
      </c>
      <c r="AH2586">
        <f t="shared" si="203"/>
        <v>1</v>
      </c>
      <c r="AI2586">
        <f t="shared" si="204"/>
        <v>3</v>
      </c>
    </row>
    <row r="2587" spans="1:35" x14ac:dyDescent="0.35">
      <c r="A2587">
        <v>2586</v>
      </c>
      <c r="B2587" t="s">
        <v>5055</v>
      </c>
      <c r="C2587" t="s">
        <v>5056</v>
      </c>
      <c r="D2587" t="s">
        <v>112</v>
      </c>
      <c r="E2587" t="s">
        <v>44</v>
      </c>
      <c r="F2587" t="s">
        <v>502</v>
      </c>
      <c r="G2587" t="s">
        <v>503</v>
      </c>
      <c r="H2587" t="s">
        <v>503</v>
      </c>
      <c r="I2587" t="s">
        <v>34</v>
      </c>
      <c r="J2587" t="s">
        <v>5799</v>
      </c>
      <c r="K2587" s="3">
        <v>41947</v>
      </c>
      <c r="L2587" t="s">
        <v>36</v>
      </c>
      <c r="M2587" t="s">
        <v>3579</v>
      </c>
      <c r="N2587" t="s">
        <v>3580</v>
      </c>
      <c r="O2587" t="s">
        <v>51</v>
      </c>
      <c r="P2587" t="s">
        <v>93</v>
      </c>
      <c r="Q2587">
        <v>4</v>
      </c>
      <c r="R2587" s="5">
        <v>28.276</v>
      </c>
      <c r="S2587" s="5">
        <v>51.56</v>
      </c>
      <c r="T2587" s="5">
        <v>123.744</v>
      </c>
      <c r="U2587">
        <v>0.4</v>
      </c>
      <c r="V2587" s="5">
        <v>10.64</v>
      </c>
      <c r="W2587" t="s">
        <v>41</v>
      </c>
      <c r="X2587" s="3">
        <v>41952</v>
      </c>
      <c r="Y2587" s="3">
        <v>41952</v>
      </c>
      <c r="Z2587">
        <v>5</v>
      </c>
      <c r="AA2587" t="s">
        <v>8400</v>
      </c>
      <c r="AB2587">
        <f t="shared" si="202"/>
        <v>0</v>
      </c>
      <c r="AC2587" t="str">
        <f t="shared" si="200"/>
        <v>Tuesday</v>
      </c>
      <c r="AD2587" s="5">
        <v>6.4779999999999998</v>
      </c>
      <c r="AE2587">
        <v>2014</v>
      </c>
      <c r="AF2587">
        <v>45</v>
      </c>
      <c r="AG2587" s="14">
        <f t="shared" si="201"/>
        <v>8.5983966899405226E-2</v>
      </c>
      <c r="AH2587">
        <f t="shared" si="203"/>
        <v>0</v>
      </c>
      <c r="AI2587" t="str">
        <f t="shared" si="204"/>
        <v xml:space="preserve"> </v>
      </c>
    </row>
    <row r="2588" spans="1:35" x14ac:dyDescent="0.35">
      <c r="A2588">
        <v>2587</v>
      </c>
      <c r="B2588" t="s">
        <v>1864</v>
      </c>
      <c r="C2588" t="s">
        <v>1865</v>
      </c>
      <c r="D2588" t="s">
        <v>112</v>
      </c>
      <c r="E2588" t="s">
        <v>44</v>
      </c>
      <c r="F2588" t="s">
        <v>502</v>
      </c>
      <c r="G2588" t="s">
        <v>1178</v>
      </c>
      <c r="H2588" t="s">
        <v>3423</v>
      </c>
      <c r="I2588" t="s">
        <v>34</v>
      </c>
      <c r="J2588" t="s">
        <v>5804</v>
      </c>
      <c r="K2588" s="3">
        <v>41998</v>
      </c>
      <c r="L2588" t="s">
        <v>36</v>
      </c>
      <c r="M2588" t="s">
        <v>4553</v>
      </c>
      <c r="N2588" t="s">
        <v>4554</v>
      </c>
      <c r="O2588" t="s">
        <v>39</v>
      </c>
      <c r="P2588" t="s">
        <v>61</v>
      </c>
      <c r="Q2588">
        <v>5</v>
      </c>
      <c r="R2588" s="5">
        <v>14.0608</v>
      </c>
      <c r="S2588" s="5">
        <v>19.314666666666668</v>
      </c>
      <c r="T2588" s="5">
        <v>57.944000000000003</v>
      </c>
      <c r="U2588">
        <v>0.4</v>
      </c>
      <c r="V2588" s="5">
        <v>-12.36</v>
      </c>
      <c r="W2588" t="s">
        <v>41</v>
      </c>
      <c r="X2588" s="3">
        <v>42003</v>
      </c>
      <c r="Y2588" s="3">
        <v>42003</v>
      </c>
      <c r="Z2588">
        <v>5</v>
      </c>
      <c r="AA2588" t="s">
        <v>8400</v>
      </c>
      <c r="AB2588">
        <f t="shared" si="202"/>
        <v>0</v>
      </c>
      <c r="AC2588" t="str">
        <f t="shared" si="200"/>
        <v>Thursday</v>
      </c>
      <c r="AD2588" s="5">
        <v>2.2450000000000001</v>
      </c>
      <c r="AE2588">
        <v>2014</v>
      </c>
      <c r="AF2588">
        <v>52</v>
      </c>
      <c r="AG2588" s="14">
        <f t="shared" si="201"/>
        <v>-0.21330940218141653</v>
      </c>
      <c r="AH2588">
        <f t="shared" si="203"/>
        <v>0</v>
      </c>
      <c r="AI2588" t="str">
        <f t="shared" si="204"/>
        <v xml:space="preserve"> </v>
      </c>
    </row>
    <row r="2589" spans="1:35" x14ac:dyDescent="0.35">
      <c r="A2589">
        <v>2588</v>
      </c>
      <c r="B2589" t="s">
        <v>1131</v>
      </c>
      <c r="C2589" t="s">
        <v>1132</v>
      </c>
      <c r="D2589" t="s">
        <v>29</v>
      </c>
      <c r="E2589" t="s">
        <v>84</v>
      </c>
      <c r="F2589" t="s">
        <v>85</v>
      </c>
      <c r="G2589" t="s">
        <v>1257</v>
      </c>
      <c r="H2589" t="s">
        <v>1257</v>
      </c>
      <c r="I2589" t="s">
        <v>34</v>
      </c>
      <c r="J2589" t="s">
        <v>5805</v>
      </c>
      <c r="K2589" s="3">
        <v>41073</v>
      </c>
      <c r="L2589" t="s">
        <v>36</v>
      </c>
      <c r="M2589" t="s">
        <v>2412</v>
      </c>
      <c r="N2589" t="s">
        <v>2413</v>
      </c>
      <c r="O2589" t="s">
        <v>72</v>
      </c>
      <c r="P2589" t="s">
        <v>162</v>
      </c>
      <c r="Q2589">
        <v>2</v>
      </c>
      <c r="R2589" s="5">
        <v>46.153171440000001</v>
      </c>
      <c r="S2589" s="5">
        <v>82.592636713426856</v>
      </c>
      <c r="T2589" s="5">
        <v>164.85490288</v>
      </c>
      <c r="U2589">
        <v>2E-3</v>
      </c>
      <c r="V2589" s="5">
        <v>72.548559999999995</v>
      </c>
      <c r="W2589" t="s">
        <v>41</v>
      </c>
      <c r="X2589" s="3">
        <v>41078</v>
      </c>
      <c r="Y2589" s="3">
        <v>41078</v>
      </c>
      <c r="Z2589">
        <v>5</v>
      </c>
      <c r="AA2589" t="s">
        <v>8400</v>
      </c>
      <c r="AB2589">
        <f t="shared" si="202"/>
        <v>0</v>
      </c>
      <c r="AC2589" t="str">
        <f t="shared" si="200"/>
        <v>Wednesday</v>
      </c>
      <c r="AD2589" s="5">
        <v>16.587</v>
      </c>
      <c r="AE2589">
        <v>2012</v>
      </c>
      <c r="AF2589">
        <v>24</v>
      </c>
      <c r="AG2589" s="14">
        <f t="shared" si="201"/>
        <v>0.4400752342367944</v>
      </c>
      <c r="AH2589">
        <f t="shared" si="203"/>
        <v>0</v>
      </c>
      <c r="AI2589" t="str">
        <f t="shared" si="204"/>
        <v xml:space="preserve"> </v>
      </c>
    </row>
    <row r="2590" spans="1:35" x14ac:dyDescent="0.35">
      <c r="A2590">
        <v>2589</v>
      </c>
      <c r="B2590" t="s">
        <v>5806</v>
      </c>
      <c r="C2590" t="s">
        <v>5807</v>
      </c>
      <c r="D2590" t="s">
        <v>29</v>
      </c>
      <c r="E2590" t="s">
        <v>199</v>
      </c>
      <c r="F2590" t="s">
        <v>576</v>
      </c>
      <c r="G2590" t="s">
        <v>577</v>
      </c>
      <c r="H2590" t="s">
        <v>578</v>
      </c>
      <c r="I2590" t="s">
        <v>34</v>
      </c>
      <c r="J2590" t="s">
        <v>5808</v>
      </c>
      <c r="K2590" s="3">
        <v>40746</v>
      </c>
      <c r="L2590" t="s">
        <v>36</v>
      </c>
      <c r="M2590" t="s">
        <v>430</v>
      </c>
      <c r="N2590" t="s">
        <v>431</v>
      </c>
      <c r="O2590" t="s">
        <v>39</v>
      </c>
      <c r="P2590" t="s">
        <v>58</v>
      </c>
      <c r="Q2590">
        <v>6</v>
      </c>
      <c r="R2590" s="5">
        <v>5.4429333333333325</v>
      </c>
      <c r="S2590" s="5">
        <v>5.9648888888888889</v>
      </c>
      <c r="T2590" s="5">
        <v>21.473599999999998</v>
      </c>
      <c r="U2590">
        <v>0.4</v>
      </c>
      <c r="V2590" s="5">
        <v>-11.183999999999999</v>
      </c>
      <c r="W2590" t="s">
        <v>41</v>
      </c>
      <c r="X2590" s="3">
        <v>40751</v>
      </c>
      <c r="Y2590" s="3">
        <v>40751</v>
      </c>
      <c r="Z2590">
        <v>5</v>
      </c>
      <c r="AA2590" t="s">
        <v>8400</v>
      </c>
      <c r="AB2590">
        <f t="shared" si="202"/>
        <v>0</v>
      </c>
      <c r="AC2590" t="str">
        <f t="shared" si="200"/>
        <v>Friday</v>
      </c>
      <c r="AD2590" s="5">
        <v>0.94199999999999995</v>
      </c>
      <c r="AE2590">
        <v>2011</v>
      </c>
      <c r="AF2590">
        <v>30</v>
      </c>
      <c r="AG2590" s="14">
        <f t="shared" si="201"/>
        <v>-0.52082557186498768</v>
      </c>
      <c r="AH2590">
        <f t="shared" si="203"/>
        <v>0</v>
      </c>
      <c r="AI2590" t="str">
        <f t="shared" si="204"/>
        <v xml:space="preserve"> </v>
      </c>
    </row>
    <row r="2591" spans="1:35" x14ac:dyDescent="0.35">
      <c r="A2591">
        <v>2590</v>
      </c>
      <c r="B2591" t="s">
        <v>5806</v>
      </c>
      <c r="C2591" t="s">
        <v>5807</v>
      </c>
      <c r="D2591" t="s">
        <v>29</v>
      </c>
      <c r="E2591" t="s">
        <v>199</v>
      </c>
      <c r="F2591" t="s">
        <v>576</v>
      </c>
      <c r="G2591" t="s">
        <v>577</v>
      </c>
      <c r="H2591" t="s">
        <v>578</v>
      </c>
      <c r="I2591" t="s">
        <v>34</v>
      </c>
      <c r="J2591" t="s">
        <v>5808</v>
      </c>
      <c r="K2591" s="3">
        <v>40746</v>
      </c>
      <c r="L2591" t="s">
        <v>36</v>
      </c>
      <c r="M2591" t="s">
        <v>3551</v>
      </c>
      <c r="N2591" t="s">
        <v>3552</v>
      </c>
      <c r="O2591" t="s">
        <v>39</v>
      </c>
      <c r="P2591" t="s">
        <v>58</v>
      </c>
      <c r="Q2591">
        <v>2</v>
      </c>
      <c r="R2591" s="5">
        <v>4.1103999999999994</v>
      </c>
      <c r="S2591" s="5">
        <v>6.1239999999999997</v>
      </c>
      <c r="T2591" s="5">
        <v>7.3487999999999989</v>
      </c>
      <c r="U2591">
        <v>0.4</v>
      </c>
      <c r="V2591" s="5">
        <v>-0.872</v>
      </c>
      <c r="W2591" t="s">
        <v>41</v>
      </c>
      <c r="X2591" s="3">
        <v>40751</v>
      </c>
      <c r="Y2591" s="3">
        <v>40751</v>
      </c>
      <c r="Z2591">
        <v>5</v>
      </c>
      <c r="AA2591" t="s">
        <v>8400</v>
      </c>
      <c r="AB2591">
        <f t="shared" si="202"/>
        <v>0</v>
      </c>
      <c r="AC2591" t="str">
        <f t="shared" si="200"/>
        <v>Friday</v>
      </c>
      <c r="AD2591" s="5">
        <v>0.35599999999999998</v>
      </c>
      <c r="AE2591">
        <v>2011</v>
      </c>
      <c r="AF2591">
        <v>30</v>
      </c>
      <c r="AG2591" s="14">
        <f t="shared" si="201"/>
        <v>-0.11865882865229699</v>
      </c>
      <c r="AH2591">
        <f t="shared" si="203"/>
        <v>0</v>
      </c>
      <c r="AI2591" t="str">
        <f t="shared" si="204"/>
        <v xml:space="preserve"> </v>
      </c>
    </row>
    <row r="2592" spans="1:35" x14ac:dyDescent="0.35">
      <c r="A2592">
        <v>2591</v>
      </c>
      <c r="B2592" t="s">
        <v>5806</v>
      </c>
      <c r="C2592" t="s">
        <v>5807</v>
      </c>
      <c r="D2592" t="s">
        <v>29</v>
      </c>
      <c r="E2592" t="s">
        <v>199</v>
      </c>
      <c r="F2592" t="s">
        <v>576</v>
      </c>
      <c r="G2592" t="s">
        <v>577</v>
      </c>
      <c r="H2592" t="s">
        <v>578</v>
      </c>
      <c r="I2592" t="s">
        <v>34</v>
      </c>
      <c r="J2592" t="s">
        <v>5808</v>
      </c>
      <c r="K2592" s="3">
        <v>40746</v>
      </c>
      <c r="L2592" t="s">
        <v>36</v>
      </c>
      <c r="M2592" t="s">
        <v>5809</v>
      </c>
      <c r="N2592" t="s">
        <v>5810</v>
      </c>
      <c r="O2592" t="s">
        <v>51</v>
      </c>
      <c r="P2592" t="s">
        <v>52</v>
      </c>
      <c r="Q2592">
        <v>3</v>
      </c>
      <c r="R2592" s="5">
        <v>49.960200000000015</v>
      </c>
      <c r="S2592" s="5">
        <v>88.180666666666696</v>
      </c>
      <c r="T2592" s="5">
        <v>79.362600000000043</v>
      </c>
      <c r="U2592">
        <v>0.7</v>
      </c>
      <c r="V2592" s="5">
        <v>-70.518000000000001</v>
      </c>
      <c r="W2592" t="s">
        <v>41</v>
      </c>
      <c r="X2592" s="3">
        <v>40751</v>
      </c>
      <c r="Y2592" s="3">
        <v>40751</v>
      </c>
      <c r="Z2592">
        <v>5</v>
      </c>
      <c r="AA2592" t="s">
        <v>8400</v>
      </c>
      <c r="AB2592">
        <f t="shared" si="202"/>
        <v>0</v>
      </c>
      <c r="AC2592" t="str">
        <f t="shared" si="200"/>
        <v>Friday</v>
      </c>
      <c r="AD2592" s="5">
        <v>2.3039999999999998</v>
      </c>
      <c r="AE2592">
        <v>2011</v>
      </c>
      <c r="AF2592">
        <v>30</v>
      </c>
      <c r="AG2592" s="14">
        <f t="shared" si="201"/>
        <v>-0.88855455844440534</v>
      </c>
      <c r="AH2592">
        <f t="shared" si="203"/>
        <v>0</v>
      </c>
      <c r="AI2592" t="str">
        <f t="shared" si="204"/>
        <v xml:space="preserve"> </v>
      </c>
    </row>
    <row r="2593" spans="1:35" x14ac:dyDescent="0.35">
      <c r="A2593">
        <v>2592</v>
      </c>
      <c r="B2593" t="s">
        <v>5806</v>
      </c>
      <c r="C2593" t="s">
        <v>5807</v>
      </c>
      <c r="D2593" t="s">
        <v>29</v>
      </c>
      <c r="E2593" t="s">
        <v>199</v>
      </c>
      <c r="F2593" t="s">
        <v>576</v>
      </c>
      <c r="G2593" t="s">
        <v>577</v>
      </c>
      <c r="H2593" t="s">
        <v>578</v>
      </c>
      <c r="I2593" t="s">
        <v>34</v>
      </c>
      <c r="J2593" t="s">
        <v>5808</v>
      </c>
      <c r="K2593" s="3">
        <v>40746</v>
      </c>
      <c r="L2593" t="s">
        <v>36</v>
      </c>
      <c r="M2593" t="s">
        <v>1409</v>
      </c>
      <c r="N2593" t="s">
        <v>1410</v>
      </c>
      <c r="O2593" t="s">
        <v>39</v>
      </c>
      <c r="P2593" t="s">
        <v>64</v>
      </c>
      <c r="Q2593">
        <v>9</v>
      </c>
      <c r="R2593" s="5">
        <v>16.333333333333332</v>
      </c>
      <c r="S2593" s="5">
        <v>27.222222222222221</v>
      </c>
      <c r="T2593" s="5">
        <v>147</v>
      </c>
      <c r="U2593">
        <v>0.4</v>
      </c>
      <c r="V2593" s="5">
        <v>0</v>
      </c>
      <c r="W2593" t="s">
        <v>41</v>
      </c>
      <c r="X2593" s="3">
        <v>40751</v>
      </c>
      <c r="Y2593" s="3">
        <v>40754</v>
      </c>
      <c r="Z2593">
        <v>8</v>
      </c>
      <c r="AA2593" t="s">
        <v>8399</v>
      </c>
      <c r="AB2593">
        <f t="shared" si="202"/>
        <v>3</v>
      </c>
      <c r="AC2593" t="str">
        <f t="shared" si="200"/>
        <v>Friday</v>
      </c>
      <c r="AD2593" s="5">
        <v>6.6029999999999998</v>
      </c>
      <c r="AE2593">
        <v>2011</v>
      </c>
      <c r="AF2593">
        <v>30</v>
      </c>
      <c r="AG2593" s="14">
        <f t="shared" si="201"/>
        <v>0</v>
      </c>
      <c r="AH2593">
        <f t="shared" si="203"/>
        <v>1</v>
      </c>
      <c r="AI2593">
        <f t="shared" si="204"/>
        <v>3</v>
      </c>
    </row>
    <row r="2594" spans="1:35" x14ac:dyDescent="0.35">
      <c r="A2594">
        <v>2593</v>
      </c>
      <c r="B2594" t="s">
        <v>5806</v>
      </c>
      <c r="C2594" t="s">
        <v>5807</v>
      </c>
      <c r="D2594" t="s">
        <v>29</v>
      </c>
      <c r="E2594" t="s">
        <v>199</v>
      </c>
      <c r="F2594" t="s">
        <v>576</v>
      </c>
      <c r="G2594" t="s">
        <v>577</v>
      </c>
      <c r="H2594" t="s">
        <v>578</v>
      </c>
      <c r="I2594" t="s">
        <v>34</v>
      </c>
      <c r="J2594" t="s">
        <v>5808</v>
      </c>
      <c r="K2594" s="3">
        <v>40746</v>
      </c>
      <c r="L2594" t="s">
        <v>36</v>
      </c>
      <c r="M2594" t="s">
        <v>5811</v>
      </c>
      <c r="N2594" t="s">
        <v>1093</v>
      </c>
      <c r="O2594" t="s">
        <v>39</v>
      </c>
      <c r="P2594" t="s">
        <v>90</v>
      </c>
      <c r="Q2594">
        <v>1</v>
      </c>
      <c r="R2594" s="5">
        <v>7.0359999999999987</v>
      </c>
      <c r="S2594" s="5">
        <v>10.493333333333331</v>
      </c>
      <c r="T2594" s="5">
        <v>6.2959999999999985</v>
      </c>
      <c r="U2594">
        <v>0.4</v>
      </c>
      <c r="V2594" s="5">
        <v>-0.74</v>
      </c>
      <c r="W2594" t="s">
        <v>41</v>
      </c>
      <c r="X2594" s="3">
        <v>40751</v>
      </c>
      <c r="Y2594" s="3">
        <v>40751</v>
      </c>
      <c r="Z2594">
        <v>5</v>
      </c>
      <c r="AA2594" t="s">
        <v>8400</v>
      </c>
      <c r="AB2594">
        <f t="shared" si="202"/>
        <v>0</v>
      </c>
      <c r="AC2594" t="str">
        <f t="shared" si="200"/>
        <v>Friday</v>
      </c>
      <c r="AD2594" s="5">
        <v>0.42599999999999999</v>
      </c>
      <c r="AE2594">
        <v>2011</v>
      </c>
      <c r="AF2594">
        <v>30</v>
      </c>
      <c r="AG2594" s="14">
        <f t="shared" si="201"/>
        <v>-0.11753494282083865</v>
      </c>
      <c r="AH2594">
        <f t="shared" si="203"/>
        <v>0</v>
      </c>
      <c r="AI2594" t="str">
        <f t="shared" si="204"/>
        <v xml:space="preserve"> </v>
      </c>
    </row>
    <row r="2595" spans="1:35" x14ac:dyDescent="0.35">
      <c r="A2595">
        <v>2594</v>
      </c>
      <c r="B2595" t="s">
        <v>3860</v>
      </c>
      <c r="C2595" t="s">
        <v>3861</v>
      </c>
      <c r="D2595" t="s">
        <v>96</v>
      </c>
      <c r="E2595" t="s">
        <v>44</v>
      </c>
      <c r="F2595" t="s">
        <v>570</v>
      </c>
      <c r="G2595" t="s">
        <v>884</v>
      </c>
      <c r="H2595" t="s">
        <v>5812</v>
      </c>
      <c r="I2595" t="s">
        <v>34</v>
      </c>
      <c r="J2595" t="s">
        <v>5813</v>
      </c>
      <c r="K2595" s="3">
        <v>40556</v>
      </c>
      <c r="L2595" t="s">
        <v>136</v>
      </c>
      <c r="M2595" t="s">
        <v>866</v>
      </c>
      <c r="N2595" t="s">
        <v>867</v>
      </c>
      <c r="O2595" t="s">
        <v>39</v>
      </c>
      <c r="P2595" t="s">
        <v>76</v>
      </c>
      <c r="Q2595">
        <v>5</v>
      </c>
      <c r="R2595" s="5">
        <v>7.4399999999999977</v>
      </c>
      <c r="S2595" s="5">
        <v>9.7333333333333307</v>
      </c>
      <c r="T2595" s="5">
        <v>29.199999999999992</v>
      </c>
      <c r="U2595">
        <v>0.4</v>
      </c>
      <c r="V2595" s="5">
        <v>-8</v>
      </c>
      <c r="W2595" t="s">
        <v>41</v>
      </c>
      <c r="X2595" s="3">
        <v>40561</v>
      </c>
      <c r="Y2595" s="3">
        <v>40561</v>
      </c>
      <c r="Z2595">
        <v>5</v>
      </c>
      <c r="AA2595" t="s">
        <v>8400</v>
      </c>
      <c r="AB2595">
        <f t="shared" si="202"/>
        <v>0</v>
      </c>
      <c r="AC2595" t="str">
        <f t="shared" si="200"/>
        <v>Thursday</v>
      </c>
      <c r="AD2595" s="5">
        <v>2.2000000000000002</v>
      </c>
      <c r="AE2595">
        <v>2011</v>
      </c>
      <c r="AF2595">
        <v>3</v>
      </c>
      <c r="AG2595" s="14">
        <f t="shared" si="201"/>
        <v>-0.27397260273972612</v>
      </c>
      <c r="AH2595">
        <f t="shared" si="203"/>
        <v>0</v>
      </c>
      <c r="AI2595" t="str">
        <f t="shared" si="204"/>
        <v xml:space="preserve"> </v>
      </c>
    </row>
    <row r="2596" spans="1:35" x14ac:dyDescent="0.35">
      <c r="A2596">
        <v>2595</v>
      </c>
      <c r="B2596" t="s">
        <v>4693</v>
      </c>
      <c r="C2596" t="s">
        <v>4694</v>
      </c>
      <c r="D2596" t="s">
        <v>96</v>
      </c>
      <c r="E2596" t="s">
        <v>44</v>
      </c>
      <c r="F2596" t="s">
        <v>67</v>
      </c>
      <c r="G2596" t="s">
        <v>1359</v>
      </c>
      <c r="H2596" t="s">
        <v>5814</v>
      </c>
      <c r="I2596" t="s">
        <v>34</v>
      </c>
      <c r="J2596" t="s">
        <v>5815</v>
      </c>
      <c r="K2596" s="3">
        <v>41630</v>
      </c>
      <c r="L2596" t="s">
        <v>136</v>
      </c>
      <c r="M2596" t="s">
        <v>1159</v>
      </c>
      <c r="N2596" t="s">
        <v>1160</v>
      </c>
      <c r="O2596" t="s">
        <v>72</v>
      </c>
      <c r="P2596" t="s">
        <v>178</v>
      </c>
      <c r="Q2596">
        <v>4</v>
      </c>
      <c r="R2596" s="5">
        <v>106.81</v>
      </c>
      <c r="S2596" s="5">
        <v>111.25</v>
      </c>
      <c r="T2596" s="5">
        <v>445</v>
      </c>
      <c r="U2596">
        <v>0</v>
      </c>
      <c r="V2596" s="5">
        <v>17.760000000000002</v>
      </c>
      <c r="W2596" t="s">
        <v>41</v>
      </c>
      <c r="X2596" s="3">
        <v>41635</v>
      </c>
      <c r="Y2596" s="3">
        <v>41635</v>
      </c>
      <c r="Z2596">
        <v>5</v>
      </c>
      <c r="AA2596" t="s">
        <v>8400</v>
      </c>
      <c r="AB2596">
        <f t="shared" si="202"/>
        <v>0</v>
      </c>
      <c r="AC2596" t="str">
        <f t="shared" si="200"/>
        <v>Sunday</v>
      </c>
      <c r="AD2596" s="5">
        <v>49.753</v>
      </c>
      <c r="AE2596">
        <v>2013</v>
      </c>
      <c r="AF2596">
        <v>52</v>
      </c>
      <c r="AG2596" s="14">
        <f t="shared" si="201"/>
        <v>3.9910112359550567E-2</v>
      </c>
      <c r="AH2596">
        <f t="shared" si="203"/>
        <v>0</v>
      </c>
      <c r="AI2596" t="str">
        <f t="shared" si="204"/>
        <v xml:space="preserve"> </v>
      </c>
    </row>
    <row r="2597" spans="1:35" x14ac:dyDescent="0.35">
      <c r="A2597">
        <v>2596</v>
      </c>
      <c r="B2597" t="s">
        <v>527</v>
      </c>
      <c r="C2597" t="s">
        <v>528</v>
      </c>
      <c r="D2597" t="s">
        <v>29</v>
      </c>
      <c r="E2597" t="s">
        <v>84</v>
      </c>
      <c r="F2597" t="s">
        <v>740</v>
      </c>
      <c r="G2597" t="s">
        <v>741</v>
      </c>
      <c r="H2597" t="s">
        <v>741</v>
      </c>
      <c r="I2597" t="s">
        <v>34</v>
      </c>
      <c r="J2597" t="s">
        <v>5816</v>
      </c>
      <c r="K2597" s="3">
        <v>41973</v>
      </c>
      <c r="L2597" t="s">
        <v>36</v>
      </c>
      <c r="M2597" t="s">
        <v>4754</v>
      </c>
      <c r="N2597" t="s">
        <v>4755</v>
      </c>
      <c r="O2597" t="s">
        <v>51</v>
      </c>
      <c r="P2597" t="s">
        <v>93</v>
      </c>
      <c r="Q2597">
        <v>3</v>
      </c>
      <c r="R2597" s="5">
        <v>24.366666666666664</v>
      </c>
      <c r="S2597" s="5">
        <v>31.666666666666661</v>
      </c>
      <c r="T2597" s="5">
        <v>94.999999999999986</v>
      </c>
      <c r="U2597">
        <v>0</v>
      </c>
      <c r="V2597" s="5">
        <v>21.9</v>
      </c>
      <c r="W2597" t="s">
        <v>139</v>
      </c>
      <c r="X2597" s="3">
        <v>41976</v>
      </c>
      <c r="Y2597" s="3">
        <v>41977</v>
      </c>
      <c r="Z2597">
        <v>4</v>
      </c>
      <c r="AA2597" t="s">
        <v>8399</v>
      </c>
      <c r="AB2597">
        <f t="shared" si="202"/>
        <v>1</v>
      </c>
      <c r="AC2597" t="str">
        <f t="shared" si="200"/>
        <v>Sunday</v>
      </c>
      <c r="AD2597" s="5">
        <v>8.0790000000000006</v>
      </c>
      <c r="AE2597">
        <v>2014</v>
      </c>
      <c r="AF2597">
        <v>49</v>
      </c>
      <c r="AG2597" s="14">
        <f t="shared" si="201"/>
        <v>0.23052631578947369</v>
      </c>
      <c r="AH2597">
        <f t="shared" si="203"/>
        <v>1</v>
      </c>
      <c r="AI2597">
        <f t="shared" si="204"/>
        <v>1</v>
      </c>
    </row>
    <row r="2598" spans="1:35" x14ac:dyDescent="0.35">
      <c r="A2598">
        <v>2597</v>
      </c>
      <c r="B2598" t="s">
        <v>5817</v>
      </c>
      <c r="C2598" t="s">
        <v>5818</v>
      </c>
      <c r="D2598" t="s">
        <v>96</v>
      </c>
      <c r="E2598" t="s">
        <v>84</v>
      </c>
      <c r="F2598" t="s">
        <v>113</v>
      </c>
      <c r="G2598" t="s">
        <v>113</v>
      </c>
      <c r="H2598" t="s">
        <v>144</v>
      </c>
      <c r="I2598" t="s">
        <v>34</v>
      </c>
      <c r="J2598" t="s">
        <v>5819</v>
      </c>
      <c r="K2598" s="3">
        <v>41905</v>
      </c>
      <c r="L2598" t="s">
        <v>136</v>
      </c>
      <c r="M2598" t="s">
        <v>2956</v>
      </c>
      <c r="N2598" t="s">
        <v>2957</v>
      </c>
      <c r="O2598" t="s">
        <v>51</v>
      </c>
      <c r="P2598" t="s">
        <v>93</v>
      </c>
      <c r="Q2598">
        <v>8</v>
      </c>
      <c r="R2598" s="5">
        <v>127.52260000000001</v>
      </c>
      <c r="S2598" s="5">
        <v>145.39766666666671</v>
      </c>
      <c r="T2598" s="5">
        <v>697.90880000000016</v>
      </c>
      <c r="U2598">
        <v>0.4</v>
      </c>
      <c r="V2598" s="5">
        <v>-322.27199999999999</v>
      </c>
      <c r="W2598" t="s">
        <v>41</v>
      </c>
      <c r="X2598" s="3">
        <v>41910</v>
      </c>
      <c r="Y2598" s="3">
        <v>41911</v>
      </c>
      <c r="Z2598">
        <v>6</v>
      </c>
      <c r="AA2598" t="s">
        <v>8399</v>
      </c>
      <c r="AB2598">
        <f t="shared" si="202"/>
        <v>1</v>
      </c>
      <c r="AC2598" t="str">
        <f t="shared" si="200"/>
        <v>Tuesday</v>
      </c>
      <c r="AD2598" s="5">
        <v>35.840000000000003</v>
      </c>
      <c r="AE2598">
        <v>2014</v>
      </c>
      <c r="AF2598">
        <v>39</v>
      </c>
      <c r="AG2598" s="14">
        <f t="shared" si="201"/>
        <v>-0.4617680705559235</v>
      </c>
      <c r="AH2598">
        <f t="shared" si="203"/>
        <v>1</v>
      </c>
      <c r="AI2598">
        <f t="shared" si="204"/>
        <v>1</v>
      </c>
    </row>
    <row r="2599" spans="1:35" x14ac:dyDescent="0.35">
      <c r="A2599">
        <v>2598</v>
      </c>
      <c r="B2599" t="s">
        <v>5817</v>
      </c>
      <c r="C2599" t="s">
        <v>5818</v>
      </c>
      <c r="D2599" t="s">
        <v>96</v>
      </c>
      <c r="E2599" t="s">
        <v>84</v>
      </c>
      <c r="F2599" t="s">
        <v>113</v>
      </c>
      <c r="G2599" t="s">
        <v>113</v>
      </c>
      <c r="H2599" t="s">
        <v>144</v>
      </c>
      <c r="I2599" t="s">
        <v>34</v>
      </c>
      <c r="J2599" t="s">
        <v>5819</v>
      </c>
      <c r="K2599" s="3">
        <v>41905</v>
      </c>
      <c r="L2599" t="s">
        <v>136</v>
      </c>
      <c r="M2599" t="s">
        <v>5820</v>
      </c>
      <c r="N2599" t="s">
        <v>5821</v>
      </c>
      <c r="O2599" t="s">
        <v>39</v>
      </c>
      <c r="P2599" t="s">
        <v>90</v>
      </c>
      <c r="Q2599">
        <v>3</v>
      </c>
      <c r="R2599" s="5">
        <v>7.2258666666666711</v>
      </c>
      <c r="S2599" s="5">
        <v>8.9964444444444513</v>
      </c>
      <c r="T2599" s="5">
        <v>16.193600000000014</v>
      </c>
      <c r="U2599">
        <v>0.4</v>
      </c>
      <c r="V2599" s="5">
        <v>-5.484</v>
      </c>
      <c r="W2599" t="s">
        <v>41</v>
      </c>
      <c r="X2599" s="3">
        <v>41910</v>
      </c>
      <c r="Y2599" s="3">
        <v>41910</v>
      </c>
      <c r="Z2599">
        <v>5</v>
      </c>
      <c r="AA2599" t="s">
        <v>8400</v>
      </c>
      <c r="AB2599">
        <f t="shared" si="202"/>
        <v>0</v>
      </c>
      <c r="AC2599" t="str">
        <f t="shared" si="200"/>
        <v>Tuesday</v>
      </c>
      <c r="AD2599" s="5">
        <v>1.038</v>
      </c>
      <c r="AE2599">
        <v>2014</v>
      </c>
      <c r="AF2599">
        <v>39</v>
      </c>
      <c r="AG2599" s="14">
        <f t="shared" si="201"/>
        <v>-0.3386523070842799</v>
      </c>
      <c r="AH2599">
        <f t="shared" si="203"/>
        <v>0</v>
      </c>
      <c r="AI2599" t="str">
        <f t="shared" si="204"/>
        <v xml:space="preserve"> </v>
      </c>
    </row>
    <row r="2600" spans="1:35" x14ac:dyDescent="0.35">
      <c r="A2600">
        <v>2599</v>
      </c>
      <c r="B2600" t="s">
        <v>5817</v>
      </c>
      <c r="C2600" t="s">
        <v>5818</v>
      </c>
      <c r="D2600" t="s">
        <v>96</v>
      </c>
      <c r="E2600" t="s">
        <v>84</v>
      </c>
      <c r="F2600" t="s">
        <v>113</v>
      </c>
      <c r="G2600" t="s">
        <v>113</v>
      </c>
      <c r="H2600" t="s">
        <v>144</v>
      </c>
      <c r="I2600" t="s">
        <v>34</v>
      </c>
      <c r="J2600" t="s">
        <v>5819</v>
      </c>
      <c r="K2600" s="3">
        <v>41905</v>
      </c>
      <c r="L2600" t="s">
        <v>136</v>
      </c>
      <c r="M2600" t="s">
        <v>163</v>
      </c>
      <c r="N2600" t="s">
        <v>164</v>
      </c>
      <c r="O2600" t="s">
        <v>39</v>
      </c>
      <c r="P2600" t="s">
        <v>165</v>
      </c>
      <c r="Q2600">
        <v>5</v>
      </c>
      <c r="R2600" s="5">
        <v>8.9280000000000008</v>
      </c>
      <c r="S2600" s="5">
        <v>15.68</v>
      </c>
      <c r="T2600" s="5">
        <v>47.04</v>
      </c>
      <c r="U2600">
        <v>0.4</v>
      </c>
      <c r="V2600" s="5">
        <v>2.4</v>
      </c>
      <c r="W2600" t="s">
        <v>41</v>
      </c>
      <c r="X2600" s="3">
        <v>41910</v>
      </c>
      <c r="Y2600" s="3">
        <v>41910</v>
      </c>
      <c r="Z2600">
        <v>5</v>
      </c>
      <c r="AA2600" t="s">
        <v>8400</v>
      </c>
      <c r="AB2600">
        <f t="shared" si="202"/>
        <v>0</v>
      </c>
      <c r="AC2600" t="str">
        <f t="shared" si="200"/>
        <v>Tuesday</v>
      </c>
      <c r="AD2600" s="5">
        <v>11.346</v>
      </c>
      <c r="AE2600">
        <v>2014</v>
      </c>
      <c r="AF2600">
        <v>39</v>
      </c>
      <c r="AG2600" s="14">
        <f t="shared" si="201"/>
        <v>5.1020408163265307E-2</v>
      </c>
      <c r="AH2600">
        <f t="shared" si="203"/>
        <v>0</v>
      </c>
      <c r="AI2600" t="str">
        <f t="shared" si="204"/>
        <v xml:space="preserve"> </v>
      </c>
    </row>
    <row r="2601" spans="1:35" x14ac:dyDescent="0.35">
      <c r="A2601">
        <v>2600</v>
      </c>
      <c r="B2601" t="s">
        <v>5817</v>
      </c>
      <c r="C2601" t="s">
        <v>5818</v>
      </c>
      <c r="D2601" t="s">
        <v>96</v>
      </c>
      <c r="E2601" t="s">
        <v>84</v>
      </c>
      <c r="F2601" t="s">
        <v>113</v>
      </c>
      <c r="G2601" t="s">
        <v>113</v>
      </c>
      <c r="H2601" t="s">
        <v>144</v>
      </c>
      <c r="I2601" t="s">
        <v>34</v>
      </c>
      <c r="J2601" t="s">
        <v>5819</v>
      </c>
      <c r="K2601" s="3">
        <v>41905</v>
      </c>
      <c r="L2601" t="s">
        <v>136</v>
      </c>
      <c r="M2601" t="s">
        <v>1539</v>
      </c>
      <c r="N2601" t="s">
        <v>1540</v>
      </c>
      <c r="O2601" t="s">
        <v>39</v>
      </c>
      <c r="P2601" t="s">
        <v>165</v>
      </c>
      <c r="Q2601">
        <v>1</v>
      </c>
      <c r="R2601" s="5">
        <v>90.901600000000002</v>
      </c>
      <c r="S2601" s="5">
        <v>108.76266666666669</v>
      </c>
      <c r="T2601" s="5">
        <v>65.257600000000011</v>
      </c>
      <c r="U2601">
        <v>0.4</v>
      </c>
      <c r="V2601" s="5">
        <v>-25.643999999999998</v>
      </c>
      <c r="W2601" t="s">
        <v>41</v>
      </c>
      <c r="X2601" s="3">
        <v>41910</v>
      </c>
      <c r="Y2601" s="3">
        <v>41910</v>
      </c>
      <c r="Z2601">
        <v>5</v>
      </c>
      <c r="AA2601" t="s">
        <v>8400</v>
      </c>
      <c r="AB2601">
        <f t="shared" si="202"/>
        <v>0</v>
      </c>
      <c r="AC2601" t="str">
        <f t="shared" si="200"/>
        <v>Tuesday</v>
      </c>
      <c r="AD2601" s="5">
        <v>4.8289999999999997</v>
      </c>
      <c r="AE2601">
        <v>2014</v>
      </c>
      <c r="AF2601">
        <v>39</v>
      </c>
      <c r="AG2601" s="14">
        <f t="shared" si="201"/>
        <v>-0.39296572353258463</v>
      </c>
      <c r="AH2601">
        <f t="shared" si="203"/>
        <v>0</v>
      </c>
      <c r="AI2601" t="str">
        <f t="shared" si="204"/>
        <v xml:space="preserve"> </v>
      </c>
    </row>
    <row r="2602" spans="1:35" x14ac:dyDescent="0.35">
      <c r="A2602">
        <v>2601</v>
      </c>
      <c r="B2602" t="s">
        <v>5817</v>
      </c>
      <c r="C2602" t="s">
        <v>5818</v>
      </c>
      <c r="D2602" t="s">
        <v>96</v>
      </c>
      <c r="E2602" t="s">
        <v>84</v>
      </c>
      <c r="F2602" t="s">
        <v>113</v>
      </c>
      <c r="G2602" t="s">
        <v>113</v>
      </c>
      <c r="H2602" t="s">
        <v>144</v>
      </c>
      <c r="I2602" t="s">
        <v>34</v>
      </c>
      <c r="J2602" t="s">
        <v>5819</v>
      </c>
      <c r="K2602" s="3">
        <v>41905</v>
      </c>
      <c r="L2602" t="s">
        <v>136</v>
      </c>
      <c r="M2602" t="s">
        <v>5113</v>
      </c>
      <c r="N2602" t="s">
        <v>5114</v>
      </c>
      <c r="O2602" t="s">
        <v>72</v>
      </c>
      <c r="P2602" t="s">
        <v>79</v>
      </c>
      <c r="Q2602">
        <v>5</v>
      </c>
      <c r="R2602" s="5">
        <v>19.904799999999994</v>
      </c>
      <c r="S2602" s="5">
        <v>31.621333333333329</v>
      </c>
      <c r="T2602" s="5">
        <v>94.86399999999999</v>
      </c>
      <c r="U2602">
        <v>0.4</v>
      </c>
      <c r="V2602" s="5">
        <v>-4.66</v>
      </c>
      <c r="W2602" t="s">
        <v>41</v>
      </c>
      <c r="X2602" s="3">
        <v>41910</v>
      </c>
      <c r="Y2602" s="3">
        <v>41910</v>
      </c>
      <c r="Z2602">
        <v>5</v>
      </c>
      <c r="AA2602" t="s">
        <v>8400</v>
      </c>
      <c r="AB2602">
        <f t="shared" si="202"/>
        <v>0</v>
      </c>
      <c r="AC2602" t="str">
        <f t="shared" si="200"/>
        <v>Tuesday</v>
      </c>
      <c r="AD2602" s="5">
        <v>20.07</v>
      </c>
      <c r="AE2602">
        <v>2014</v>
      </c>
      <c r="AF2602">
        <v>39</v>
      </c>
      <c r="AG2602" s="14">
        <f t="shared" si="201"/>
        <v>-4.9122954967110818E-2</v>
      </c>
      <c r="AH2602">
        <f t="shared" si="203"/>
        <v>0</v>
      </c>
      <c r="AI2602" t="str">
        <f t="shared" si="204"/>
        <v xml:space="preserve"> </v>
      </c>
    </row>
    <row r="2603" spans="1:35" x14ac:dyDescent="0.35">
      <c r="A2603">
        <v>2602</v>
      </c>
      <c r="B2603" t="s">
        <v>5817</v>
      </c>
      <c r="C2603" t="s">
        <v>5818</v>
      </c>
      <c r="D2603" t="s">
        <v>96</v>
      </c>
      <c r="E2603" t="s">
        <v>84</v>
      </c>
      <c r="F2603" t="s">
        <v>113</v>
      </c>
      <c r="G2603" t="s">
        <v>113</v>
      </c>
      <c r="H2603" t="s">
        <v>144</v>
      </c>
      <c r="I2603" t="s">
        <v>34</v>
      </c>
      <c r="J2603" t="s">
        <v>5819</v>
      </c>
      <c r="K2603" s="3">
        <v>41905</v>
      </c>
      <c r="L2603" t="s">
        <v>136</v>
      </c>
      <c r="M2603" t="s">
        <v>5725</v>
      </c>
      <c r="N2603" t="s">
        <v>5726</v>
      </c>
      <c r="O2603" t="s">
        <v>72</v>
      </c>
      <c r="P2603" t="s">
        <v>178</v>
      </c>
      <c r="Q2603">
        <v>1</v>
      </c>
      <c r="R2603" s="5">
        <v>485.99120000000005</v>
      </c>
      <c r="S2603" s="5">
        <v>542.13866666666672</v>
      </c>
      <c r="T2603" s="5">
        <v>325.28320000000002</v>
      </c>
      <c r="U2603">
        <v>0.4</v>
      </c>
      <c r="V2603" s="5">
        <v>-160.708</v>
      </c>
      <c r="W2603" t="s">
        <v>41</v>
      </c>
      <c r="X2603" s="3">
        <v>41910</v>
      </c>
      <c r="Y2603" s="3">
        <v>41910</v>
      </c>
      <c r="Z2603">
        <v>5</v>
      </c>
      <c r="AA2603" t="s">
        <v>8400</v>
      </c>
      <c r="AB2603">
        <f t="shared" si="202"/>
        <v>0</v>
      </c>
      <c r="AC2603" t="str">
        <f t="shared" si="200"/>
        <v>Tuesday</v>
      </c>
      <c r="AD2603" s="5">
        <v>21.495000000000001</v>
      </c>
      <c r="AE2603">
        <v>2014</v>
      </c>
      <c r="AF2603">
        <v>39</v>
      </c>
      <c r="AG2603" s="14">
        <f t="shared" si="201"/>
        <v>-0.49405564136112773</v>
      </c>
      <c r="AH2603">
        <f t="shared" si="203"/>
        <v>0</v>
      </c>
      <c r="AI2603" t="str">
        <f t="shared" si="204"/>
        <v xml:space="preserve"> </v>
      </c>
    </row>
    <row r="2604" spans="1:35" x14ac:dyDescent="0.35">
      <c r="A2604">
        <v>2603</v>
      </c>
      <c r="B2604" t="s">
        <v>5822</v>
      </c>
      <c r="C2604" t="s">
        <v>5823</v>
      </c>
      <c r="D2604" t="s">
        <v>29</v>
      </c>
      <c r="E2604" t="s">
        <v>30</v>
      </c>
      <c r="F2604" t="s">
        <v>31</v>
      </c>
      <c r="G2604" t="s">
        <v>32</v>
      </c>
      <c r="H2604" t="s">
        <v>33</v>
      </c>
      <c r="I2604" t="s">
        <v>34</v>
      </c>
      <c r="J2604" t="s">
        <v>5824</v>
      </c>
      <c r="K2604" s="3">
        <v>41610</v>
      </c>
      <c r="L2604" t="s">
        <v>36</v>
      </c>
      <c r="M2604" t="s">
        <v>698</v>
      </c>
      <c r="N2604" t="s">
        <v>699</v>
      </c>
      <c r="O2604" t="s">
        <v>51</v>
      </c>
      <c r="P2604" t="s">
        <v>52</v>
      </c>
      <c r="Q2604">
        <v>1</v>
      </c>
      <c r="R2604" s="5">
        <v>10.970399999999998</v>
      </c>
      <c r="S2604" s="5">
        <v>13.557333333333331</v>
      </c>
      <c r="T2604" s="5">
        <v>8.1343999999999976</v>
      </c>
      <c r="U2604">
        <v>0.4</v>
      </c>
      <c r="V2604" s="5">
        <v>-2.8359999999999999</v>
      </c>
      <c r="W2604" t="s">
        <v>41</v>
      </c>
      <c r="X2604" s="3">
        <v>41615</v>
      </c>
      <c r="Y2604" s="3">
        <v>41615</v>
      </c>
      <c r="Z2604">
        <v>5</v>
      </c>
      <c r="AA2604" t="s">
        <v>8400</v>
      </c>
      <c r="AB2604">
        <f t="shared" si="202"/>
        <v>0</v>
      </c>
      <c r="AC2604" t="str">
        <f t="shared" si="200"/>
        <v>Monday</v>
      </c>
      <c r="AD2604" s="5">
        <v>0.40200000000000002</v>
      </c>
      <c r="AE2604">
        <v>2013</v>
      </c>
      <c r="AF2604">
        <v>49</v>
      </c>
      <c r="AG2604" s="14">
        <f t="shared" si="201"/>
        <v>-0.34864280094413858</v>
      </c>
      <c r="AH2604">
        <f t="shared" si="203"/>
        <v>0</v>
      </c>
      <c r="AI2604" t="str">
        <f t="shared" si="204"/>
        <v xml:space="preserve"> </v>
      </c>
    </row>
    <row r="2605" spans="1:35" x14ac:dyDescent="0.35">
      <c r="A2605">
        <v>2604</v>
      </c>
      <c r="B2605" t="s">
        <v>5822</v>
      </c>
      <c r="C2605" t="s">
        <v>5823</v>
      </c>
      <c r="D2605" t="s">
        <v>29</v>
      </c>
      <c r="E2605" t="s">
        <v>30</v>
      </c>
      <c r="F2605" t="s">
        <v>31</v>
      </c>
      <c r="G2605" t="s">
        <v>32</v>
      </c>
      <c r="H2605" t="s">
        <v>33</v>
      </c>
      <c r="I2605" t="s">
        <v>34</v>
      </c>
      <c r="J2605" t="s">
        <v>5824</v>
      </c>
      <c r="K2605" s="3">
        <v>41610</v>
      </c>
      <c r="L2605" t="s">
        <v>36</v>
      </c>
      <c r="M2605" t="s">
        <v>5825</v>
      </c>
      <c r="N2605" t="s">
        <v>5826</v>
      </c>
      <c r="O2605" t="s">
        <v>51</v>
      </c>
      <c r="P2605" t="s">
        <v>52</v>
      </c>
      <c r="Q2605">
        <v>3</v>
      </c>
      <c r="R2605" s="5">
        <v>13.696800000000001</v>
      </c>
      <c r="S2605" s="5">
        <v>20.808</v>
      </c>
      <c r="T2605" s="5">
        <v>37.4544</v>
      </c>
      <c r="U2605">
        <v>0.4</v>
      </c>
      <c r="V2605" s="5">
        <v>-3.6360000000000001</v>
      </c>
      <c r="W2605" t="s">
        <v>41</v>
      </c>
      <c r="X2605" s="3">
        <v>41615</v>
      </c>
      <c r="Y2605" s="3">
        <v>41616</v>
      </c>
      <c r="Z2605">
        <v>6</v>
      </c>
      <c r="AA2605" t="s">
        <v>8399</v>
      </c>
      <c r="AB2605">
        <f t="shared" si="202"/>
        <v>1</v>
      </c>
      <c r="AC2605" t="str">
        <f t="shared" si="200"/>
        <v>Monday</v>
      </c>
      <c r="AD2605" s="5">
        <v>2.673</v>
      </c>
      <c r="AE2605">
        <v>2013</v>
      </c>
      <c r="AF2605">
        <v>49</v>
      </c>
      <c r="AG2605" s="14">
        <f t="shared" si="201"/>
        <v>-9.7078046905036533E-2</v>
      </c>
      <c r="AH2605">
        <f t="shared" si="203"/>
        <v>1</v>
      </c>
      <c r="AI2605">
        <f t="shared" si="204"/>
        <v>1</v>
      </c>
    </row>
    <row r="2606" spans="1:35" x14ac:dyDescent="0.35">
      <c r="A2606">
        <v>2605</v>
      </c>
      <c r="B2606" t="s">
        <v>5827</v>
      </c>
      <c r="C2606" t="s">
        <v>5828</v>
      </c>
      <c r="D2606" t="s">
        <v>29</v>
      </c>
      <c r="E2606" t="s">
        <v>199</v>
      </c>
      <c r="F2606" t="s">
        <v>200</v>
      </c>
      <c r="G2606" t="s">
        <v>201</v>
      </c>
      <c r="H2606" t="s">
        <v>201</v>
      </c>
      <c r="I2606" t="s">
        <v>34</v>
      </c>
      <c r="J2606" t="s">
        <v>5829</v>
      </c>
      <c r="K2606" s="3">
        <v>41165</v>
      </c>
      <c r="L2606" t="s">
        <v>36</v>
      </c>
      <c r="M2606" t="s">
        <v>5830</v>
      </c>
      <c r="N2606" t="s">
        <v>5831</v>
      </c>
      <c r="O2606" t="s">
        <v>39</v>
      </c>
      <c r="P2606" t="s">
        <v>64</v>
      </c>
      <c r="Q2606">
        <v>1</v>
      </c>
      <c r="R2606" s="5">
        <v>19.2</v>
      </c>
      <c r="S2606" s="5">
        <v>34</v>
      </c>
      <c r="T2606" s="5">
        <v>34</v>
      </c>
      <c r="U2606">
        <v>0</v>
      </c>
      <c r="V2606" s="5">
        <v>14.8</v>
      </c>
      <c r="W2606" t="s">
        <v>41</v>
      </c>
      <c r="X2606" s="3">
        <v>41170</v>
      </c>
      <c r="Y2606" s="3">
        <v>41170</v>
      </c>
      <c r="Z2606">
        <v>5</v>
      </c>
      <c r="AA2606" t="s">
        <v>8400</v>
      </c>
      <c r="AB2606">
        <f t="shared" si="202"/>
        <v>0</v>
      </c>
      <c r="AC2606" t="str">
        <f t="shared" si="200"/>
        <v>Thursday</v>
      </c>
      <c r="AD2606" s="5">
        <v>1.736</v>
      </c>
      <c r="AE2606">
        <v>2012</v>
      </c>
      <c r="AF2606">
        <v>37</v>
      </c>
      <c r="AG2606" s="14">
        <f t="shared" si="201"/>
        <v>0.43529411764705883</v>
      </c>
      <c r="AH2606">
        <f t="shared" si="203"/>
        <v>0</v>
      </c>
      <c r="AI2606" t="str">
        <f t="shared" si="204"/>
        <v xml:space="preserve"> </v>
      </c>
    </row>
    <row r="2607" spans="1:35" x14ac:dyDescent="0.35">
      <c r="A2607">
        <v>2606</v>
      </c>
      <c r="B2607" t="s">
        <v>3482</v>
      </c>
      <c r="C2607" t="s">
        <v>3483</v>
      </c>
      <c r="D2607" t="s">
        <v>29</v>
      </c>
      <c r="E2607" t="s">
        <v>84</v>
      </c>
      <c r="F2607" t="s">
        <v>463</v>
      </c>
      <c r="G2607" t="s">
        <v>463</v>
      </c>
      <c r="H2607" t="s">
        <v>1076</v>
      </c>
      <c r="I2607" t="s">
        <v>34</v>
      </c>
      <c r="J2607" t="s">
        <v>5832</v>
      </c>
      <c r="K2607" s="3">
        <v>41250</v>
      </c>
      <c r="L2607" t="s">
        <v>36</v>
      </c>
      <c r="M2607" t="s">
        <v>4389</v>
      </c>
      <c r="N2607" t="s">
        <v>4390</v>
      </c>
      <c r="O2607" t="s">
        <v>39</v>
      </c>
      <c r="P2607" t="s">
        <v>40</v>
      </c>
      <c r="Q2607">
        <v>5</v>
      </c>
      <c r="R2607" s="5">
        <v>5.9399999999999995</v>
      </c>
      <c r="S2607" s="5">
        <v>7.6000000000000005</v>
      </c>
      <c r="T2607" s="5">
        <v>38</v>
      </c>
      <c r="U2607">
        <v>0</v>
      </c>
      <c r="V2607" s="5">
        <v>8.3000000000000007</v>
      </c>
      <c r="W2607" t="s">
        <v>41</v>
      </c>
      <c r="X2607" s="3">
        <v>41255</v>
      </c>
      <c r="Y2607" s="3">
        <v>41255</v>
      </c>
      <c r="Z2607">
        <v>5</v>
      </c>
      <c r="AA2607" t="s">
        <v>8400</v>
      </c>
      <c r="AB2607">
        <f t="shared" si="202"/>
        <v>0</v>
      </c>
      <c r="AC2607" t="str">
        <f t="shared" si="200"/>
        <v>Friday</v>
      </c>
      <c r="AD2607" s="5">
        <v>2.835</v>
      </c>
      <c r="AE2607">
        <v>2012</v>
      </c>
      <c r="AF2607">
        <v>49</v>
      </c>
      <c r="AG2607" s="14">
        <f t="shared" si="201"/>
        <v>0.21842105263157896</v>
      </c>
      <c r="AH2607">
        <f t="shared" si="203"/>
        <v>0</v>
      </c>
      <c r="AI2607" t="str">
        <f t="shared" si="204"/>
        <v xml:space="preserve"> </v>
      </c>
    </row>
    <row r="2608" spans="1:35" x14ac:dyDescent="0.35">
      <c r="A2608">
        <v>2607</v>
      </c>
      <c r="B2608" t="s">
        <v>3482</v>
      </c>
      <c r="C2608" t="s">
        <v>3483</v>
      </c>
      <c r="D2608" t="s">
        <v>29</v>
      </c>
      <c r="E2608" t="s">
        <v>84</v>
      </c>
      <c r="F2608" t="s">
        <v>463</v>
      </c>
      <c r="G2608" t="s">
        <v>463</v>
      </c>
      <c r="H2608" t="s">
        <v>1076</v>
      </c>
      <c r="I2608" t="s">
        <v>34</v>
      </c>
      <c r="J2608" t="s">
        <v>5832</v>
      </c>
      <c r="K2608" s="3">
        <v>41250</v>
      </c>
      <c r="L2608" t="s">
        <v>36</v>
      </c>
      <c r="M2608" t="s">
        <v>2333</v>
      </c>
      <c r="N2608" t="s">
        <v>2334</v>
      </c>
      <c r="O2608" t="s">
        <v>39</v>
      </c>
      <c r="P2608" t="s">
        <v>64</v>
      </c>
      <c r="Q2608">
        <v>1</v>
      </c>
      <c r="R2608" s="5">
        <v>8.42</v>
      </c>
      <c r="S2608" s="5">
        <v>11</v>
      </c>
      <c r="T2608" s="5">
        <v>11</v>
      </c>
      <c r="U2608">
        <v>0</v>
      </c>
      <c r="V2608" s="5">
        <v>2.58</v>
      </c>
      <c r="W2608" t="s">
        <v>41</v>
      </c>
      <c r="X2608" s="3">
        <v>41255</v>
      </c>
      <c r="Y2608" s="3">
        <v>41255</v>
      </c>
      <c r="Z2608">
        <v>5</v>
      </c>
      <c r="AA2608" t="s">
        <v>8400</v>
      </c>
      <c r="AB2608">
        <f t="shared" si="202"/>
        <v>0</v>
      </c>
      <c r="AC2608" t="str">
        <f t="shared" si="200"/>
        <v>Friday</v>
      </c>
      <c r="AD2608" s="5">
        <v>0.76</v>
      </c>
      <c r="AE2608">
        <v>2012</v>
      </c>
      <c r="AF2608">
        <v>49</v>
      </c>
      <c r="AG2608" s="14">
        <f t="shared" si="201"/>
        <v>0.23454545454545456</v>
      </c>
      <c r="AH2608">
        <f t="shared" si="203"/>
        <v>0</v>
      </c>
      <c r="AI2608" t="str">
        <f t="shared" si="204"/>
        <v xml:space="preserve"> </v>
      </c>
    </row>
    <row r="2609" spans="1:35" x14ac:dyDescent="0.35">
      <c r="A2609">
        <v>2608</v>
      </c>
      <c r="B2609" t="s">
        <v>3734</v>
      </c>
      <c r="C2609" t="s">
        <v>3735</v>
      </c>
      <c r="D2609" t="s">
        <v>29</v>
      </c>
      <c r="E2609" t="s">
        <v>84</v>
      </c>
      <c r="F2609" t="s">
        <v>463</v>
      </c>
      <c r="G2609" t="s">
        <v>463</v>
      </c>
      <c r="H2609" t="s">
        <v>1325</v>
      </c>
      <c r="I2609" t="s">
        <v>34</v>
      </c>
      <c r="J2609" t="s">
        <v>5833</v>
      </c>
      <c r="K2609" s="3">
        <v>41655</v>
      </c>
      <c r="L2609" t="s">
        <v>36</v>
      </c>
      <c r="M2609" t="s">
        <v>2161</v>
      </c>
      <c r="N2609" t="s">
        <v>2162</v>
      </c>
      <c r="O2609" t="s">
        <v>39</v>
      </c>
      <c r="P2609" t="s">
        <v>183</v>
      </c>
      <c r="Q2609">
        <v>3</v>
      </c>
      <c r="R2609" s="5">
        <v>257.17333333333335</v>
      </c>
      <c r="S2609" s="5">
        <v>352.33333333333331</v>
      </c>
      <c r="T2609" s="5">
        <v>1057</v>
      </c>
      <c r="U2609">
        <v>0</v>
      </c>
      <c r="V2609" s="5">
        <v>285.48</v>
      </c>
      <c r="W2609" t="s">
        <v>41</v>
      </c>
      <c r="X2609" s="3">
        <v>41660</v>
      </c>
      <c r="Y2609" s="3">
        <v>41662</v>
      </c>
      <c r="Z2609">
        <v>7</v>
      </c>
      <c r="AA2609" t="s">
        <v>8399</v>
      </c>
      <c r="AB2609">
        <f t="shared" si="202"/>
        <v>2</v>
      </c>
      <c r="AC2609" t="str">
        <f t="shared" si="200"/>
        <v>Thursday</v>
      </c>
      <c r="AD2609" s="5">
        <v>43.46</v>
      </c>
      <c r="AE2609">
        <v>2014</v>
      </c>
      <c r="AF2609">
        <v>3</v>
      </c>
      <c r="AG2609" s="14">
        <f t="shared" si="201"/>
        <v>0.27008514664143807</v>
      </c>
      <c r="AH2609">
        <f t="shared" si="203"/>
        <v>1</v>
      </c>
      <c r="AI2609">
        <f t="shared" si="204"/>
        <v>2</v>
      </c>
    </row>
    <row r="2610" spans="1:35" x14ac:dyDescent="0.35">
      <c r="A2610">
        <v>2609</v>
      </c>
      <c r="B2610" t="s">
        <v>3734</v>
      </c>
      <c r="C2610" t="s">
        <v>3735</v>
      </c>
      <c r="D2610" t="s">
        <v>29</v>
      </c>
      <c r="E2610" t="s">
        <v>84</v>
      </c>
      <c r="F2610" t="s">
        <v>463</v>
      </c>
      <c r="G2610" t="s">
        <v>463</v>
      </c>
      <c r="H2610" t="s">
        <v>1325</v>
      </c>
      <c r="I2610" t="s">
        <v>34</v>
      </c>
      <c r="J2610" t="s">
        <v>5833</v>
      </c>
      <c r="K2610" s="3">
        <v>41655</v>
      </c>
      <c r="L2610" t="s">
        <v>36</v>
      </c>
      <c r="M2610" t="s">
        <v>2621</v>
      </c>
      <c r="N2610" t="s">
        <v>2622</v>
      </c>
      <c r="O2610" t="s">
        <v>72</v>
      </c>
      <c r="P2610" t="s">
        <v>79</v>
      </c>
      <c r="Q2610">
        <v>3</v>
      </c>
      <c r="R2610" s="5">
        <v>43.493333333333332</v>
      </c>
      <c r="S2610" s="5">
        <v>48.333333333333329</v>
      </c>
      <c r="T2610" s="5">
        <v>145</v>
      </c>
      <c r="U2610">
        <v>0</v>
      </c>
      <c r="V2610" s="5">
        <v>14.52</v>
      </c>
      <c r="W2610" t="s">
        <v>41</v>
      </c>
      <c r="X2610" s="3">
        <v>41660</v>
      </c>
      <c r="Y2610" s="3">
        <v>41660</v>
      </c>
      <c r="Z2610">
        <v>5</v>
      </c>
      <c r="AA2610" t="s">
        <v>8400</v>
      </c>
      <c r="AB2610">
        <f t="shared" si="202"/>
        <v>0</v>
      </c>
      <c r="AC2610" t="str">
        <f t="shared" si="200"/>
        <v>Thursday</v>
      </c>
      <c r="AD2610" s="5">
        <v>12.337</v>
      </c>
      <c r="AE2610">
        <v>2014</v>
      </c>
      <c r="AF2610">
        <v>3</v>
      </c>
      <c r="AG2610" s="14">
        <f t="shared" si="201"/>
        <v>0.10013793103448275</v>
      </c>
      <c r="AH2610">
        <f t="shared" si="203"/>
        <v>0</v>
      </c>
      <c r="AI2610" t="str">
        <f t="shared" si="204"/>
        <v xml:space="preserve"> </v>
      </c>
    </row>
    <row r="2611" spans="1:35" x14ac:dyDescent="0.35">
      <c r="A2611">
        <v>2610</v>
      </c>
      <c r="B2611" t="s">
        <v>3734</v>
      </c>
      <c r="C2611" t="s">
        <v>3735</v>
      </c>
      <c r="D2611" t="s">
        <v>29</v>
      </c>
      <c r="E2611" t="s">
        <v>84</v>
      </c>
      <c r="F2611" t="s">
        <v>463</v>
      </c>
      <c r="G2611" t="s">
        <v>463</v>
      </c>
      <c r="H2611" t="s">
        <v>1325</v>
      </c>
      <c r="I2611" t="s">
        <v>34</v>
      </c>
      <c r="J2611" t="s">
        <v>5833</v>
      </c>
      <c r="K2611" s="3">
        <v>41655</v>
      </c>
      <c r="L2611" t="s">
        <v>36</v>
      </c>
      <c r="M2611" t="s">
        <v>5834</v>
      </c>
      <c r="N2611" t="s">
        <v>5835</v>
      </c>
      <c r="O2611" t="s">
        <v>39</v>
      </c>
      <c r="P2611" t="s">
        <v>64</v>
      </c>
      <c r="Q2611">
        <v>2</v>
      </c>
      <c r="R2611" s="5">
        <v>25.64</v>
      </c>
      <c r="S2611" s="5">
        <v>32</v>
      </c>
      <c r="T2611" s="5">
        <v>64</v>
      </c>
      <c r="U2611">
        <v>0</v>
      </c>
      <c r="V2611" s="5">
        <v>12.72</v>
      </c>
      <c r="W2611" t="s">
        <v>41</v>
      </c>
      <c r="X2611" s="3">
        <v>41660</v>
      </c>
      <c r="Y2611" s="3">
        <v>41660</v>
      </c>
      <c r="Z2611">
        <v>5</v>
      </c>
      <c r="AA2611" t="s">
        <v>8400</v>
      </c>
      <c r="AB2611">
        <f t="shared" si="202"/>
        <v>0</v>
      </c>
      <c r="AC2611" t="str">
        <f t="shared" si="200"/>
        <v>Thursday</v>
      </c>
      <c r="AD2611" s="5">
        <v>5.3819999999999997</v>
      </c>
      <c r="AE2611">
        <v>2014</v>
      </c>
      <c r="AF2611">
        <v>3</v>
      </c>
      <c r="AG2611" s="14">
        <f t="shared" si="201"/>
        <v>0.19875000000000001</v>
      </c>
      <c r="AH2611">
        <f t="shared" si="203"/>
        <v>0</v>
      </c>
      <c r="AI2611" t="str">
        <f t="shared" si="204"/>
        <v xml:space="preserve"> </v>
      </c>
    </row>
    <row r="2612" spans="1:35" x14ac:dyDescent="0.35">
      <c r="A2612">
        <v>2611</v>
      </c>
      <c r="B2612" t="s">
        <v>5279</v>
      </c>
      <c r="C2612" t="s">
        <v>5280</v>
      </c>
      <c r="D2612" t="s">
        <v>29</v>
      </c>
      <c r="E2612" t="s">
        <v>44</v>
      </c>
      <c r="F2612" t="s">
        <v>378</v>
      </c>
      <c r="G2612" t="s">
        <v>1473</v>
      </c>
      <c r="H2612" t="s">
        <v>5836</v>
      </c>
      <c r="I2612" t="s">
        <v>34</v>
      </c>
      <c r="J2612" t="s">
        <v>5837</v>
      </c>
      <c r="K2612" s="3">
        <v>41257</v>
      </c>
      <c r="L2612" t="s">
        <v>136</v>
      </c>
      <c r="M2612" t="s">
        <v>4969</v>
      </c>
      <c r="N2612" t="s">
        <v>4970</v>
      </c>
      <c r="O2612" t="s">
        <v>39</v>
      </c>
      <c r="P2612" t="s">
        <v>58</v>
      </c>
      <c r="Q2612">
        <v>5</v>
      </c>
      <c r="R2612" s="5">
        <v>36.5672</v>
      </c>
      <c r="S2612" s="5">
        <v>41.698666666666668</v>
      </c>
      <c r="T2612" s="5">
        <v>125.096</v>
      </c>
      <c r="U2612">
        <v>0.4</v>
      </c>
      <c r="V2612" s="5">
        <v>-57.74</v>
      </c>
      <c r="W2612" t="s">
        <v>41</v>
      </c>
      <c r="X2612" s="3">
        <v>41262</v>
      </c>
      <c r="Y2612" s="3">
        <v>41262</v>
      </c>
      <c r="Z2612">
        <v>5</v>
      </c>
      <c r="AA2612" t="s">
        <v>8400</v>
      </c>
      <c r="AB2612">
        <f t="shared" si="202"/>
        <v>0</v>
      </c>
      <c r="AC2612" t="str">
        <f t="shared" si="200"/>
        <v>Friday</v>
      </c>
      <c r="AD2612" s="5">
        <v>14.94</v>
      </c>
      <c r="AE2612">
        <v>2012</v>
      </c>
      <c r="AF2612">
        <v>50</v>
      </c>
      <c r="AG2612" s="14">
        <f t="shared" si="201"/>
        <v>-0.46156551768241988</v>
      </c>
      <c r="AH2612">
        <f t="shared" si="203"/>
        <v>0</v>
      </c>
      <c r="AI2612" t="str">
        <f t="shared" si="204"/>
        <v xml:space="preserve"> </v>
      </c>
    </row>
    <row r="2613" spans="1:35" x14ac:dyDescent="0.35">
      <c r="A2613">
        <v>2612</v>
      </c>
      <c r="B2613" t="s">
        <v>1176</v>
      </c>
      <c r="C2613" t="s">
        <v>1177</v>
      </c>
      <c r="D2613" t="s">
        <v>112</v>
      </c>
      <c r="E2613" t="s">
        <v>44</v>
      </c>
      <c r="F2613" t="s">
        <v>45</v>
      </c>
      <c r="G2613" t="s">
        <v>554</v>
      </c>
      <c r="H2613" t="s">
        <v>555</v>
      </c>
      <c r="I2613" t="s">
        <v>34</v>
      </c>
      <c r="J2613" t="s">
        <v>5838</v>
      </c>
      <c r="K2613" s="3">
        <v>40565</v>
      </c>
      <c r="L2613" t="s">
        <v>36</v>
      </c>
      <c r="M2613" t="s">
        <v>3379</v>
      </c>
      <c r="N2613" t="s">
        <v>3380</v>
      </c>
      <c r="O2613" t="s">
        <v>51</v>
      </c>
      <c r="P2613" t="s">
        <v>93</v>
      </c>
      <c r="Q2613">
        <v>4</v>
      </c>
      <c r="R2613" s="5">
        <v>54.75</v>
      </c>
      <c r="S2613" s="5">
        <v>54.75</v>
      </c>
      <c r="T2613" s="5">
        <v>219</v>
      </c>
      <c r="U2613">
        <v>0</v>
      </c>
      <c r="V2613" s="5">
        <v>0</v>
      </c>
      <c r="W2613" t="s">
        <v>41</v>
      </c>
      <c r="X2613" s="3">
        <v>40570</v>
      </c>
      <c r="Y2613" s="3">
        <v>40570</v>
      </c>
      <c r="Z2613">
        <v>5</v>
      </c>
      <c r="AA2613" t="s">
        <v>8400</v>
      </c>
      <c r="AB2613">
        <f t="shared" si="202"/>
        <v>0</v>
      </c>
      <c r="AC2613" t="str">
        <f t="shared" si="200"/>
        <v>Saturday</v>
      </c>
      <c r="AD2613" s="5">
        <v>10.231</v>
      </c>
      <c r="AE2613">
        <v>2011</v>
      </c>
      <c r="AF2613">
        <v>4</v>
      </c>
      <c r="AG2613" s="14">
        <f t="shared" si="201"/>
        <v>0</v>
      </c>
      <c r="AH2613">
        <f t="shared" si="203"/>
        <v>0</v>
      </c>
      <c r="AI2613" t="str">
        <f t="shared" si="204"/>
        <v xml:space="preserve"> </v>
      </c>
    </row>
    <row r="2614" spans="1:35" x14ac:dyDescent="0.35">
      <c r="A2614">
        <v>2613</v>
      </c>
      <c r="B2614" t="s">
        <v>1176</v>
      </c>
      <c r="C2614" t="s">
        <v>1177</v>
      </c>
      <c r="D2614" t="s">
        <v>112</v>
      </c>
      <c r="E2614" t="s">
        <v>44</v>
      </c>
      <c r="F2614" t="s">
        <v>45</v>
      </c>
      <c r="G2614" t="s">
        <v>554</v>
      </c>
      <c r="H2614" t="s">
        <v>555</v>
      </c>
      <c r="I2614" t="s">
        <v>34</v>
      </c>
      <c r="J2614" t="s">
        <v>5838</v>
      </c>
      <c r="K2614" s="3">
        <v>40565</v>
      </c>
      <c r="L2614" t="s">
        <v>36</v>
      </c>
      <c r="M2614" t="s">
        <v>2717</v>
      </c>
      <c r="N2614" t="s">
        <v>2718</v>
      </c>
      <c r="O2614" t="s">
        <v>72</v>
      </c>
      <c r="P2614" t="s">
        <v>79</v>
      </c>
      <c r="Q2614">
        <v>2</v>
      </c>
      <c r="R2614" s="5">
        <v>40.9</v>
      </c>
      <c r="S2614" s="5">
        <v>54.5</v>
      </c>
      <c r="T2614" s="5">
        <v>109</v>
      </c>
      <c r="U2614">
        <v>0</v>
      </c>
      <c r="V2614" s="5">
        <v>27.2</v>
      </c>
      <c r="W2614" t="s">
        <v>41</v>
      </c>
      <c r="X2614" s="3">
        <v>40570</v>
      </c>
      <c r="Y2614" s="3">
        <v>40570</v>
      </c>
      <c r="Z2614">
        <v>5</v>
      </c>
      <c r="AA2614" t="s">
        <v>8400</v>
      </c>
      <c r="AB2614">
        <f t="shared" si="202"/>
        <v>0</v>
      </c>
      <c r="AC2614" t="str">
        <f t="shared" si="200"/>
        <v>Saturday</v>
      </c>
      <c r="AD2614" s="5">
        <v>9.0020000000000007</v>
      </c>
      <c r="AE2614">
        <v>2011</v>
      </c>
      <c r="AF2614">
        <v>4</v>
      </c>
      <c r="AG2614" s="14">
        <f t="shared" si="201"/>
        <v>0.24954128440366971</v>
      </c>
      <c r="AH2614">
        <f t="shared" si="203"/>
        <v>0</v>
      </c>
      <c r="AI2614" t="str">
        <f t="shared" si="204"/>
        <v xml:space="preserve"> </v>
      </c>
    </row>
    <row r="2615" spans="1:35" x14ac:dyDescent="0.35">
      <c r="A2615">
        <v>2614</v>
      </c>
      <c r="B2615" t="s">
        <v>5161</v>
      </c>
      <c r="C2615" t="s">
        <v>5162</v>
      </c>
      <c r="D2615" t="s">
        <v>29</v>
      </c>
      <c r="E2615" t="s">
        <v>84</v>
      </c>
      <c r="F2615" t="s">
        <v>113</v>
      </c>
      <c r="G2615" t="s">
        <v>113</v>
      </c>
      <c r="H2615" t="s">
        <v>144</v>
      </c>
      <c r="I2615" t="s">
        <v>34</v>
      </c>
      <c r="J2615" t="s">
        <v>5839</v>
      </c>
      <c r="K2615" s="3">
        <v>40891</v>
      </c>
      <c r="L2615" t="s">
        <v>36</v>
      </c>
      <c r="M2615" t="s">
        <v>5840</v>
      </c>
      <c r="N2615" t="s">
        <v>5841</v>
      </c>
      <c r="O2615" t="s">
        <v>39</v>
      </c>
      <c r="P2615" t="s">
        <v>183</v>
      </c>
      <c r="Q2615">
        <v>2</v>
      </c>
      <c r="R2615" s="5">
        <v>33.256799999999998</v>
      </c>
      <c r="S2615" s="5">
        <v>48.574666666666666</v>
      </c>
      <c r="T2615" s="5">
        <v>58.289599999999993</v>
      </c>
      <c r="U2615">
        <v>0.4</v>
      </c>
      <c r="V2615" s="5">
        <v>-8.2240000000000002</v>
      </c>
      <c r="W2615" t="s">
        <v>41</v>
      </c>
      <c r="X2615" s="3">
        <v>40896</v>
      </c>
      <c r="Y2615" s="3">
        <v>40897</v>
      </c>
      <c r="Z2615">
        <v>6</v>
      </c>
      <c r="AA2615" t="s">
        <v>8399</v>
      </c>
      <c r="AB2615">
        <f t="shared" si="202"/>
        <v>1</v>
      </c>
      <c r="AC2615" t="str">
        <f t="shared" si="200"/>
        <v>Wednesday</v>
      </c>
      <c r="AD2615" s="5">
        <v>2.0840000000000001</v>
      </c>
      <c r="AE2615">
        <v>2011</v>
      </c>
      <c r="AF2615">
        <v>51</v>
      </c>
      <c r="AG2615" s="14">
        <f t="shared" si="201"/>
        <v>-0.14108863330679919</v>
      </c>
      <c r="AH2615">
        <f t="shared" si="203"/>
        <v>1</v>
      </c>
      <c r="AI2615">
        <f t="shared" si="204"/>
        <v>1</v>
      </c>
    </row>
    <row r="2616" spans="1:35" x14ac:dyDescent="0.35">
      <c r="A2616">
        <v>2615</v>
      </c>
      <c r="B2616" t="s">
        <v>2940</v>
      </c>
      <c r="C2616" t="s">
        <v>2941</v>
      </c>
      <c r="D2616" t="s">
        <v>29</v>
      </c>
      <c r="E2616" t="s">
        <v>44</v>
      </c>
      <c r="F2616" t="s">
        <v>570</v>
      </c>
      <c r="G2616" t="s">
        <v>1063</v>
      </c>
      <c r="H2616" t="s">
        <v>1064</v>
      </c>
      <c r="I2616" t="s">
        <v>34</v>
      </c>
      <c r="J2616" t="s">
        <v>5842</v>
      </c>
      <c r="K2616" s="3">
        <v>41919</v>
      </c>
      <c r="L2616" t="s">
        <v>36</v>
      </c>
      <c r="M2616" t="s">
        <v>1235</v>
      </c>
      <c r="N2616" t="s">
        <v>1236</v>
      </c>
      <c r="O2616" t="s">
        <v>51</v>
      </c>
      <c r="P2616" t="s">
        <v>55</v>
      </c>
      <c r="Q2616">
        <v>5</v>
      </c>
      <c r="R2616" s="5">
        <v>52.850399999999993</v>
      </c>
      <c r="S2616" s="5">
        <v>96.35733333333333</v>
      </c>
      <c r="T2616" s="5">
        <v>289.07199999999995</v>
      </c>
      <c r="U2616">
        <v>0.4</v>
      </c>
      <c r="V2616" s="5">
        <v>24.82</v>
      </c>
      <c r="W2616" t="s">
        <v>41</v>
      </c>
      <c r="X2616" s="3">
        <v>41924</v>
      </c>
      <c r="Y2616" s="3">
        <v>41927</v>
      </c>
      <c r="Z2616">
        <v>8</v>
      </c>
      <c r="AA2616" t="s">
        <v>8399</v>
      </c>
      <c r="AB2616">
        <f t="shared" si="202"/>
        <v>3</v>
      </c>
      <c r="AC2616" t="str">
        <f t="shared" si="200"/>
        <v>Tuesday</v>
      </c>
      <c r="AD2616" s="5">
        <v>23.827000000000002</v>
      </c>
      <c r="AE2616">
        <v>2014</v>
      </c>
      <c r="AF2616">
        <v>41</v>
      </c>
      <c r="AG2616" s="14">
        <f t="shared" si="201"/>
        <v>8.5860961974871336E-2</v>
      </c>
      <c r="AH2616">
        <f t="shared" si="203"/>
        <v>1</v>
      </c>
      <c r="AI2616">
        <f t="shared" si="204"/>
        <v>3</v>
      </c>
    </row>
    <row r="2617" spans="1:35" x14ac:dyDescent="0.35">
      <c r="A2617">
        <v>2616</v>
      </c>
      <c r="B2617" t="s">
        <v>2940</v>
      </c>
      <c r="C2617" t="s">
        <v>2941</v>
      </c>
      <c r="D2617" t="s">
        <v>29</v>
      </c>
      <c r="E2617" t="s">
        <v>44</v>
      </c>
      <c r="F2617" t="s">
        <v>570</v>
      </c>
      <c r="G2617" t="s">
        <v>1063</v>
      </c>
      <c r="H2617" t="s">
        <v>1064</v>
      </c>
      <c r="I2617" t="s">
        <v>34</v>
      </c>
      <c r="J2617" t="s">
        <v>5842</v>
      </c>
      <c r="K2617" s="3">
        <v>41919</v>
      </c>
      <c r="L2617" t="s">
        <v>36</v>
      </c>
      <c r="M2617" t="s">
        <v>898</v>
      </c>
      <c r="N2617" t="s">
        <v>899</v>
      </c>
      <c r="O2617" t="s">
        <v>39</v>
      </c>
      <c r="P2617" t="s">
        <v>64</v>
      </c>
      <c r="Q2617">
        <v>2</v>
      </c>
      <c r="R2617" s="5">
        <v>9.7712000000000003</v>
      </c>
      <c r="S2617" s="5">
        <v>18.93866666666667</v>
      </c>
      <c r="T2617" s="5">
        <v>22.726400000000002</v>
      </c>
      <c r="U2617">
        <v>0.4</v>
      </c>
      <c r="V2617" s="5">
        <v>3.1840000000000002</v>
      </c>
      <c r="W2617" t="s">
        <v>41</v>
      </c>
      <c r="X2617" s="3">
        <v>41924</v>
      </c>
      <c r="Y2617" s="3">
        <v>41927</v>
      </c>
      <c r="Z2617">
        <v>8</v>
      </c>
      <c r="AA2617" t="s">
        <v>8399</v>
      </c>
      <c r="AB2617">
        <f t="shared" si="202"/>
        <v>3</v>
      </c>
      <c r="AC2617" t="str">
        <f t="shared" si="200"/>
        <v>Tuesday</v>
      </c>
      <c r="AD2617" s="5">
        <v>2.125</v>
      </c>
      <c r="AE2617">
        <v>2014</v>
      </c>
      <c r="AF2617">
        <v>41</v>
      </c>
      <c r="AG2617" s="14">
        <f t="shared" si="201"/>
        <v>0.14010137989298788</v>
      </c>
      <c r="AH2617">
        <f t="shared" si="203"/>
        <v>1</v>
      </c>
      <c r="AI2617">
        <f t="shared" si="204"/>
        <v>3</v>
      </c>
    </row>
    <row r="2618" spans="1:35" x14ac:dyDescent="0.35">
      <c r="A2618">
        <v>2617</v>
      </c>
      <c r="B2618" t="s">
        <v>2016</v>
      </c>
      <c r="C2618" t="s">
        <v>2017</v>
      </c>
      <c r="D2618" t="s">
        <v>112</v>
      </c>
      <c r="E2618" t="s">
        <v>44</v>
      </c>
      <c r="F2618" t="s">
        <v>67</v>
      </c>
      <c r="G2618" t="s">
        <v>2193</v>
      </c>
      <c r="H2618" t="s">
        <v>2194</v>
      </c>
      <c r="I2618" t="s">
        <v>34</v>
      </c>
      <c r="J2618" t="s">
        <v>5843</v>
      </c>
      <c r="K2618" s="3">
        <v>41536</v>
      </c>
      <c r="L2618" t="s">
        <v>36</v>
      </c>
      <c r="M2618" t="s">
        <v>4175</v>
      </c>
      <c r="N2618" t="s">
        <v>4176</v>
      </c>
      <c r="O2618" t="s">
        <v>39</v>
      </c>
      <c r="P2618" t="s">
        <v>165</v>
      </c>
      <c r="Q2618">
        <v>5</v>
      </c>
      <c r="R2618" s="5">
        <v>110.34</v>
      </c>
      <c r="S2618" s="5">
        <v>136.20000000000002</v>
      </c>
      <c r="T2618" s="5">
        <v>681.00000000000011</v>
      </c>
      <c r="U2618">
        <v>0</v>
      </c>
      <c r="V2618" s="5">
        <v>129.30000000000001</v>
      </c>
      <c r="W2618" t="s">
        <v>155</v>
      </c>
      <c r="X2618" s="3">
        <v>41538</v>
      </c>
      <c r="Y2618" s="3">
        <v>41538</v>
      </c>
      <c r="Z2618">
        <v>2</v>
      </c>
      <c r="AA2618" t="s">
        <v>8400</v>
      </c>
      <c r="AB2618">
        <f t="shared" si="202"/>
        <v>0</v>
      </c>
      <c r="AC2618" t="str">
        <f t="shared" si="200"/>
        <v>Thursday</v>
      </c>
      <c r="AD2618" s="5">
        <v>70.259</v>
      </c>
      <c r="AE2618">
        <v>2013</v>
      </c>
      <c r="AF2618">
        <v>38</v>
      </c>
      <c r="AG2618" s="14">
        <f t="shared" si="201"/>
        <v>0.18986784140969162</v>
      </c>
      <c r="AH2618">
        <f t="shared" si="203"/>
        <v>0</v>
      </c>
      <c r="AI2618" t="str">
        <f t="shared" si="204"/>
        <v xml:space="preserve"> </v>
      </c>
    </row>
    <row r="2619" spans="1:35" x14ac:dyDescent="0.35">
      <c r="A2619">
        <v>2618</v>
      </c>
      <c r="B2619" t="s">
        <v>2016</v>
      </c>
      <c r="C2619" t="s">
        <v>2017</v>
      </c>
      <c r="D2619" t="s">
        <v>112</v>
      </c>
      <c r="E2619" t="s">
        <v>44</v>
      </c>
      <c r="F2619" t="s">
        <v>67</v>
      </c>
      <c r="G2619" t="s">
        <v>2193</v>
      </c>
      <c r="H2619" t="s">
        <v>2194</v>
      </c>
      <c r="I2619" t="s">
        <v>34</v>
      </c>
      <c r="J2619" t="s">
        <v>5843</v>
      </c>
      <c r="K2619" s="3">
        <v>41536</v>
      </c>
      <c r="L2619" t="s">
        <v>36</v>
      </c>
      <c r="M2619" t="s">
        <v>4389</v>
      </c>
      <c r="N2619" t="s">
        <v>4390</v>
      </c>
      <c r="O2619" t="s">
        <v>39</v>
      </c>
      <c r="P2619" t="s">
        <v>40</v>
      </c>
      <c r="Q2619">
        <v>6</v>
      </c>
      <c r="R2619" s="5">
        <v>5.84</v>
      </c>
      <c r="S2619" s="5">
        <v>7.5</v>
      </c>
      <c r="T2619" s="5">
        <v>45</v>
      </c>
      <c r="U2619">
        <v>0</v>
      </c>
      <c r="V2619" s="5">
        <v>9.9600000000000009</v>
      </c>
      <c r="W2619" t="s">
        <v>155</v>
      </c>
      <c r="X2619" s="3">
        <v>41538</v>
      </c>
      <c r="Y2619" s="3">
        <v>41541</v>
      </c>
      <c r="Z2619">
        <v>5</v>
      </c>
      <c r="AA2619" t="s">
        <v>8399</v>
      </c>
      <c r="AB2619">
        <f t="shared" si="202"/>
        <v>3</v>
      </c>
      <c r="AC2619" t="str">
        <f t="shared" si="200"/>
        <v>Thursday</v>
      </c>
      <c r="AD2619" s="5">
        <v>8.1720000000000006</v>
      </c>
      <c r="AE2619">
        <v>2013</v>
      </c>
      <c r="AF2619">
        <v>38</v>
      </c>
      <c r="AG2619" s="14">
        <f t="shared" si="201"/>
        <v>0.22133333333333335</v>
      </c>
      <c r="AH2619">
        <f t="shared" si="203"/>
        <v>1</v>
      </c>
      <c r="AI2619">
        <f t="shared" si="204"/>
        <v>3</v>
      </c>
    </row>
    <row r="2620" spans="1:35" x14ac:dyDescent="0.35">
      <c r="A2620">
        <v>2619</v>
      </c>
      <c r="B2620" t="s">
        <v>2016</v>
      </c>
      <c r="C2620" t="s">
        <v>2017</v>
      </c>
      <c r="D2620" t="s">
        <v>112</v>
      </c>
      <c r="E2620" t="s">
        <v>44</v>
      </c>
      <c r="F2620" t="s">
        <v>67</v>
      </c>
      <c r="G2620" t="s">
        <v>2193</v>
      </c>
      <c r="H2620" t="s">
        <v>2194</v>
      </c>
      <c r="I2620" t="s">
        <v>34</v>
      </c>
      <c r="J2620" t="s">
        <v>5843</v>
      </c>
      <c r="K2620" s="3">
        <v>41536</v>
      </c>
      <c r="L2620" t="s">
        <v>36</v>
      </c>
      <c r="M2620" t="s">
        <v>5670</v>
      </c>
      <c r="N2620" t="s">
        <v>4432</v>
      </c>
      <c r="O2620" t="s">
        <v>39</v>
      </c>
      <c r="P2620" t="s">
        <v>61</v>
      </c>
      <c r="Q2620">
        <v>1</v>
      </c>
      <c r="R2620" s="5">
        <v>9.5</v>
      </c>
      <c r="S2620" s="5">
        <v>17</v>
      </c>
      <c r="T2620" s="5">
        <v>17</v>
      </c>
      <c r="U2620">
        <v>0</v>
      </c>
      <c r="V2620" s="5">
        <v>7.5</v>
      </c>
      <c r="W2620" t="s">
        <v>155</v>
      </c>
      <c r="X2620" s="3">
        <v>41538</v>
      </c>
      <c r="Y2620" s="3">
        <v>41538</v>
      </c>
      <c r="Z2620">
        <v>2</v>
      </c>
      <c r="AA2620" t="s">
        <v>8400</v>
      </c>
      <c r="AB2620">
        <f t="shared" si="202"/>
        <v>0</v>
      </c>
      <c r="AC2620" t="str">
        <f t="shared" si="200"/>
        <v>Thursday</v>
      </c>
      <c r="AD2620" s="5">
        <v>3.0049999999999999</v>
      </c>
      <c r="AE2620">
        <v>2013</v>
      </c>
      <c r="AF2620">
        <v>38</v>
      </c>
      <c r="AG2620" s="14">
        <f t="shared" si="201"/>
        <v>0.44117647058823528</v>
      </c>
      <c r="AH2620">
        <f t="shared" si="203"/>
        <v>0</v>
      </c>
      <c r="AI2620" t="str">
        <f t="shared" si="204"/>
        <v xml:space="preserve"> </v>
      </c>
    </row>
    <row r="2621" spans="1:35" x14ac:dyDescent="0.35">
      <c r="A2621">
        <v>2620</v>
      </c>
      <c r="B2621" t="s">
        <v>2016</v>
      </c>
      <c r="C2621" t="s">
        <v>2017</v>
      </c>
      <c r="D2621" t="s">
        <v>112</v>
      </c>
      <c r="E2621" t="s">
        <v>44</v>
      </c>
      <c r="F2621" t="s">
        <v>67</v>
      </c>
      <c r="G2621" t="s">
        <v>2193</v>
      </c>
      <c r="H2621" t="s">
        <v>2194</v>
      </c>
      <c r="I2621" t="s">
        <v>34</v>
      </c>
      <c r="J2621" t="s">
        <v>5843</v>
      </c>
      <c r="K2621" s="3">
        <v>41536</v>
      </c>
      <c r="L2621" t="s">
        <v>36</v>
      </c>
      <c r="M2621" t="s">
        <v>2442</v>
      </c>
      <c r="N2621" t="s">
        <v>2443</v>
      </c>
      <c r="O2621" t="s">
        <v>39</v>
      </c>
      <c r="P2621" t="s">
        <v>64</v>
      </c>
      <c r="Q2621">
        <v>7</v>
      </c>
      <c r="R2621" s="5">
        <v>6.9257142857142853</v>
      </c>
      <c r="S2621" s="5">
        <v>7.2857142857142856</v>
      </c>
      <c r="T2621" s="5">
        <v>51</v>
      </c>
      <c r="U2621">
        <v>0</v>
      </c>
      <c r="V2621" s="5">
        <v>2.52</v>
      </c>
      <c r="W2621" t="s">
        <v>155</v>
      </c>
      <c r="X2621" s="3">
        <v>41538</v>
      </c>
      <c r="Y2621" s="3">
        <v>41538</v>
      </c>
      <c r="Z2621">
        <v>2</v>
      </c>
      <c r="AA2621" t="s">
        <v>8400</v>
      </c>
      <c r="AB2621">
        <f t="shared" si="202"/>
        <v>0</v>
      </c>
      <c r="AC2621" t="str">
        <f t="shared" si="200"/>
        <v>Thursday</v>
      </c>
      <c r="AD2621" s="5">
        <v>8.9550000000000001</v>
      </c>
      <c r="AE2621">
        <v>2013</v>
      </c>
      <c r="AF2621">
        <v>38</v>
      </c>
      <c r="AG2621" s="14">
        <f t="shared" si="201"/>
        <v>4.9411764705882356E-2</v>
      </c>
      <c r="AH2621">
        <f t="shared" si="203"/>
        <v>0</v>
      </c>
      <c r="AI2621" t="str">
        <f t="shared" si="204"/>
        <v xml:space="preserve"> </v>
      </c>
    </row>
    <row r="2622" spans="1:35" x14ac:dyDescent="0.35">
      <c r="A2622">
        <v>2621</v>
      </c>
      <c r="B2622" t="s">
        <v>2685</v>
      </c>
      <c r="C2622" t="s">
        <v>2686</v>
      </c>
      <c r="D2622" t="s">
        <v>29</v>
      </c>
      <c r="E2622" t="s">
        <v>84</v>
      </c>
      <c r="F2622" t="s">
        <v>463</v>
      </c>
      <c r="G2622" t="s">
        <v>1497</v>
      </c>
      <c r="H2622" t="s">
        <v>1497</v>
      </c>
      <c r="I2622" t="s">
        <v>34</v>
      </c>
      <c r="J2622" t="s">
        <v>5844</v>
      </c>
      <c r="K2622" s="3">
        <v>41012</v>
      </c>
      <c r="L2622" t="s">
        <v>36</v>
      </c>
      <c r="M2622" t="s">
        <v>5845</v>
      </c>
      <c r="N2622" t="s">
        <v>5846</v>
      </c>
      <c r="O2622" t="s">
        <v>39</v>
      </c>
      <c r="P2622" t="s">
        <v>183</v>
      </c>
      <c r="Q2622">
        <v>4</v>
      </c>
      <c r="R2622" s="5">
        <v>201.13</v>
      </c>
      <c r="S2622" s="5">
        <v>346.75</v>
      </c>
      <c r="T2622" s="5">
        <v>1387</v>
      </c>
      <c r="U2622">
        <v>0</v>
      </c>
      <c r="V2622" s="5">
        <v>582.48</v>
      </c>
      <c r="W2622" t="s">
        <v>139</v>
      </c>
      <c r="X2622" s="3">
        <v>41015</v>
      </c>
      <c r="Y2622" s="3">
        <v>41015</v>
      </c>
      <c r="Z2622">
        <v>3</v>
      </c>
      <c r="AA2622" t="s">
        <v>8400</v>
      </c>
      <c r="AB2622">
        <f t="shared" si="202"/>
        <v>0</v>
      </c>
      <c r="AC2622" t="str">
        <f t="shared" si="200"/>
        <v>Friday</v>
      </c>
      <c r="AD2622" s="5">
        <v>67.200999999999993</v>
      </c>
      <c r="AE2622">
        <v>2012</v>
      </c>
      <c r="AF2622">
        <v>15</v>
      </c>
      <c r="AG2622" s="14">
        <f t="shared" si="201"/>
        <v>0.41995674116798848</v>
      </c>
      <c r="AH2622">
        <f t="shared" si="203"/>
        <v>0</v>
      </c>
      <c r="AI2622" t="str">
        <f t="shared" si="204"/>
        <v xml:space="preserve"> </v>
      </c>
    </row>
    <row r="2623" spans="1:35" x14ac:dyDescent="0.35">
      <c r="A2623">
        <v>2622</v>
      </c>
      <c r="B2623" t="s">
        <v>2685</v>
      </c>
      <c r="C2623" t="s">
        <v>2686</v>
      </c>
      <c r="D2623" t="s">
        <v>29</v>
      </c>
      <c r="E2623" t="s">
        <v>84</v>
      </c>
      <c r="F2623" t="s">
        <v>463</v>
      </c>
      <c r="G2623" t="s">
        <v>1497</v>
      </c>
      <c r="H2623" t="s">
        <v>1497</v>
      </c>
      <c r="I2623" t="s">
        <v>34</v>
      </c>
      <c r="J2623" t="s">
        <v>5844</v>
      </c>
      <c r="K2623" s="3">
        <v>41012</v>
      </c>
      <c r="L2623" t="s">
        <v>36</v>
      </c>
      <c r="M2623" t="s">
        <v>3242</v>
      </c>
      <c r="N2623" t="s">
        <v>3243</v>
      </c>
      <c r="O2623" t="s">
        <v>39</v>
      </c>
      <c r="P2623" t="s">
        <v>61</v>
      </c>
      <c r="Q2623">
        <v>2</v>
      </c>
      <c r="R2623" s="5">
        <v>10.74</v>
      </c>
      <c r="S2623" s="5">
        <v>12.5</v>
      </c>
      <c r="T2623" s="5">
        <v>25</v>
      </c>
      <c r="U2623">
        <v>0</v>
      </c>
      <c r="V2623" s="5">
        <v>3.52</v>
      </c>
      <c r="W2623" t="s">
        <v>139</v>
      </c>
      <c r="X2623" s="3">
        <v>41015</v>
      </c>
      <c r="Y2623" s="3">
        <v>41015</v>
      </c>
      <c r="Z2623">
        <v>3</v>
      </c>
      <c r="AA2623" t="s">
        <v>8400</v>
      </c>
      <c r="AB2623">
        <f t="shared" si="202"/>
        <v>0</v>
      </c>
      <c r="AC2623" t="str">
        <f t="shared" si="200"/>
        <v>Friday</v>
      </c>
      <c r="AD2623" s="5">
        <v>1.3260000000000001</v>
      </c>
      <c r="AE2623">
        <v>2012</v>
      </c>
      <c r="AF2623">
        <v>15</v>
      </c>
      <c r="AG2623" s="14">
        <f t="shared" si="201"/>
        <v>0.14080000000000001</v>
      </c>
      <c r="AH2623">
        <f t="shared" si="203"/>
        <v>0</v>
      </c>
      <c r="AI2623" t="str">
        <f t="shared" si="204"/>
        <v xml:space="preserve"> </v>
      </c>
    </row>
    <row r="2624" spans="1:35" x14ac:dyDescent="0.35">
      <c r="A2624">
        <v>2623</v>
      </c>
      <c r="B2624" t="s">
        <v>2685</v>
      </c>
      <c r="C2624" t="s">
        <v>2686</v>
      </c>
      <c r="D2624" t="s">
        <v>29</v>
      </c>
      <c r="E2624" t="s">
        <v>84</v>
      </c>
      <c r="F2624" t="s">
        <v>463</v>
      </c>
      <c r="G2624" t="s">
        <v>1497</v>
      </c>
      <c r="H2624" t="s">
        <v>1497</v>
      </c>
      <c r="I2624" t="s">
        <v>34</v>
      </c>
      <c r="J2624" t="s">
        <v>5844</v>
      </c>
      <c r="K2624" s="3">
        <v>41012</v>
      </c>
      <c r="L2624" t="s">
        <v>36</v>
      </c>
      <c r="M2624" t="s">
        <v>2311</v>
      </c>
      <c r="N2624" t="s">
        <v>4476</v>
      </c>
      <c r="O2624" t="s">
        <v>39</v>
      </c>
      <c r="P2624" t="s">
        <v>76</v>
      </c>
      <c r="Q2624">
        <v>3</v>
      </c>
      <c r="R2624" s="5">
        <v>8.5666666666666664</v>
      </c>
      <c r="S2624" s="5">
        <v>12.666666666666668</v>
      </c>
      <c r="T2624" s="5">
        <v>38</v>
      </c>
      <c r="U2624">
        <v>0</v>
      </c>
      <c r="V2624" s="5">
        <v>12.3</v>
      </c>
      <c r="W2624" t="s">
        <v>139</v>
      </c>
      <c r="X2624" s="3">
        <v>41015</v>
      </c>
      <c r="Y2624" s="3">
        <v>41015</v>
      </c>
      <c r="Z2624">
        <v>3</v>
      </c>
      <c r="AA2624" t="s">
        <v>8400</v>
      </c>
      <c r="AB2624">
        <f t="shared" si="202"/>
        <v>0</v>
      </c>
      <c r="AC2624" t="str">
        <f t="shared" si="200"/>
        <v>Friday</v>
      </c>
      <c r="AD2624" s="5">
        <v>2.302</v>
      </c>
      <c r="AE2624">
        <v>2012</v>
      </c>
      <c r="AF2624">
        <v>15</v>
      </c>
      <c r="AG2624" s="14">
        <f t="shared" si="201"/>
        <v>0.3236842105263158</v>
      </c>
      <c r="AH2624">
        <f t="shared" si="203"/>
        <v>0</v>
      </c>
      <c r="AI2624" t="str">
        <f t="shared" si="204"/>
        <v xml:space="preserve"> </v>
      </c>
    </row>
    <row r="2625" spans="1:35" x14ac:dyDescent="0.35">
      <c r="A2625">
        <v>2624</v>
      </c>
      <c r="B2625" t="s">
        <v>939</v>
      </c>
      <c r="C2625" t="s">
        <v>940</v>
      </c>
      <c r="D2625" t="s">
        <v>112</v>
      </c>
      <c r="E2625" t="s">
        <v>199</v>
      </c>
      <c r="F2625" t="s">
        <v>212</v>
      </c>
      <c r="G2625" t="s">
        <v>245</v>
      </c>
      <c r="H2625" t="s">
        <v>245</v>
      </c>
      <c r="I2625" t="s">
        <v>34</v>
      </c>
      <c r="J2625" t="s">
        <v>5847</v>
      </c>
      <c r="K2625" s="3">
        <v>41509</v>
      </c>
      <c r="L2625" t="s">
        <v>36</v>
      </c>
      <c r="M2625" t="s">
        <v>887</v>
      </c>
      <c r="N2625" t="s">
        <v>888</v>
      </c>
      <c r="O2625" t="s">
        <v>51</v>
      </c>
      <c r="P2625" t="s">
        <v>93</v>
      </c>
      <c r="Q2625">
        <v>3</v>
      </c>
      <c r="R2625" s="5">
        <v>31.723733333333332</v>
      </c>
      <c r="S2625" s="5">
        <v>62.164666666666662</v>
      </c>
      <c r="T2625" s="5">
        <v>149.19519999999997</v>
      </c>
      <c r="U2625">
        <v>0.2</v>
      </c>
      <c r="V2625" s="5">
        <v>54.024000000000001</v>
      </c>
      <c r="W2625" t="s">
        <v>41</v>
      </c>
      <c r="X2625" s="3">
        <v>41514</v>
      </c>
      <c r="Y2625" s="3">
        <v>41517</v>
      </c>
      <c r="Z2625">
        <v>8</v>
      </c>
      <c r="AA2625" t="s">
        <v>8399</v>
      </c>
      <c r="AB2625">
        <f t="shared" si="202"/>
        <v>3</v>
      </c>
      <c r="AC2625" t="str">
        <f t="shared" si="200"/>
        <v>Friday</v>
      </c>
      <c r="AD2625" s="5">
        <v>8.4149999999999991</v>
      </c>
      <c r="AE2625">
        <v>2013</v>
      </c>
      <c r="AF2625">
        <v>34</v>
      </c>
      <c r="AG2625" s="14">
        <f t="shared" si="201"/>
        <v>0.36210280223492453</v>
      </c>
      <c r="AH2625">
        <f t="shared" si="203"/>
        <v>1</v>
      </c>
      <c r="AI2625">
        <f t="shared" si="204"/>
        <v>3</v>
      </c>
    </row>
    <row r="2626" spans="1:35" x14ac:dyDescent="0.35">
      <c r="A2626">
        <v>2625</v>
      </c>
      <c r="B2626" t="s">
        <v>5330</v>
      </c>
      <c r="C2626" t="s">
        <v>5331</v>
      </c>
      <c r="D2626" t="s">
        <v>112</v>
      </c>
      <c r="E2626" t="s">
        <v>44</v>
      </c>
      <c r="F2626" t="s">
        <v>570</v>
      </c>
      <c r="G2626" t="s">
        <v>727</v>
      </c>
      <c r="H2626" t="s">
        <v>2698</v>
      </c>
      <c r="I2626" t="s">
        <v>34</v>
      </c>
      <c r="J2626" t="s">
        <v>5848</v>
      </c>
      <c r="K2626" s="3">
        <v>41103</v>
      </c>
      <c r="L2626" t="s">
        <v>36</v>
      </c>
      <c r="M2626" t="s">
        <v>1415</v>
      </c>
      <c r="N2626" t="s">
        <v>1416</v>
      </c>
      <c r="O2626" t="s">
        <v>39</v>
      </c>
      <c r="P2626" t="s">
        <v>58</v>
      </c>
      <c r="Q2626">
        <v>2</v>
      </c>
      <c r="R2626" s="5">
        <v>3.0167999999999999</v>
      </c>
      <c r="S2626" s="5">
        <v>5.008</v>
      </c>
      <c r="T2626" s="5">
        <v>6.0095999999999998</v>
      </c>
      <c r="U2626">
        <v>0.4</v>
      </c>
      <c r="V2626" s="5">
        <v>-2.4E-2</v>
      </c>
      <c r="W2626" t="s">
        <v>41</v>
      </c>
      <c r="X2626" s="3">
        <v>41108</v>
      </c>
      <c r="Y2626" s="3">
        <v>41108</v>
      </c>
      <c r="Z2626">
        <v>5</v>
      </c>
      <c r="AA2626" t="s">
        <v>8400</v>
      </c>
      <c r="AB2626">
        <f t="shared" si="202"/>
        <v>0</v>
      </c>
      <c r="AC2626" t="str">
        <f t="shared" ref="AC2626:AC2689" si="205">TEXT(K2626,"dddd")</f>
        <v>Friday</v>
      </c>
      <c r="AD2626" s="5">
        <v>0.34</v>
      </c>
      <c r="AE2626">
        <v>2012</v>
      </c>
      <c r="AF2626">
        <v>28</v>
      </c>
      <c r="AG2626" s="14">
        <f t="shared" ref="AG2626:AG2689" si="206">V2626/T2626</f>
        <v>-3.9936102236421724E-3</v>
      </c>
      <c r="AH2626">
        <f t="shared" si="203"/>
        <v>0</v>
      </c>
      <c r="AI2626" t="str">
        <f t="shared" si="204"/>
        <v xml:space="preserve"> </v>
      </c>
    </row>
    <row r="2627" spans="1:35" x14ac:dyDescent="0.35">
      <c r="A2627">
        <v>2626</v>
      </c>
      <c r="B2627" t="s">
        <v>1265</v>
      </c>
      <c r="C2627" t="s">
        <v>1266</v>
      </c>
      <c r="D2627" t="s">
        <v>96</v>
      </c>
      <c r="E2627" t="s">
        <v>44</v>
      </c>
      <c r="F2627" t="s">
        <v>45</v>
      </c>
      <c r="G2627" t="s">
        <v>1483</v>
      </c>
      <c r="H2627" t="s">
        <v>1483</v>
      </c>
      <c r="I2627" t="s">
        <v>34</v>
      </c>
      <c r="J2627" t="s">
        <v>5849</v>
      </c>
      <c r="K2627" s="3">
        <v>41788</v>
      </c>
      <c r="L2627" t="s">
        <v>136</v>
      </c>
      <c r="M2627" t="s">
        <v>2086</v>
      </c>
      <c r="N2627" t="s">
        <v>2087</v>
      </c>
      <c r="O2627" t="s">
        <v>39</v>
      </c>
      <c r="P2627" t="s">
        <v>58</v>
      </c>
      <c r="Q2627">
        <v>1</v>
      </c>
      <c r="R2627" s="5">
        <v>1.58</v>
      </c>
      <c r="S2627" s="5">
        <v>3</v>
      </c>
      <c r="T2627" s="5">
        <v>3</v>
      </c>
      <c r="U2627">
        <v>0</v>
      </c>
      <c r="V2627" s="5">
        <v>1.42</v>
      </c>
      <c r="W2627" t="s">
        <v>41</v>
      </c>
      <c r="X2627" s="3">
        <v>41793</v>
      </c>
      <c r="Y2627" s="3">
        <v>41795</v>
      </c>
      <c r="Z2627">
        <v>7</v>
      </c>
      <c r="AA2627" t="s">
        <v>8399</v>
      </c>
      <c r="AB2627">
        <f t="shared" ref="AB2627:AB2690" si="207">Y2627-X2627</f>
        <v>2</v>
      </c>
      <c r="AC2627" t="str">
        <f t="shared" si="205"/>
        <v>Thursday</v>
      </c>
      <c r="AD2627" s="5">
        <v>0.40799999999999997</v>
      </c>
      <c r="AE2627">
        <v>2014</v>
      </c>
      <c r="AF2627">
        <v>22</v>
      </c>
      <c r="AG2627" s="14">
        <f t="shared" si="206"/>
        <v>0.47333333333333333</v>
      </c>
      <c r="AH2627">
        <f t="shared" ref="AH2627:AH2690" si="208">IF(AA2627 = "Late", 1, 0)</f>
        <v>1</v>
      </c>
      <c r="AI2627">
        <f t="shared" ref="AI2627:AI2690" si="209">IF(AB2627&gt;0, AB2627, " ")</f>
        <v>2</v>
      </c>
    </row>
    <row r="2628" spans="1:35" x14ac:dyDescent="0.35">
      <c r="A2628">
        <v>2627</v>
      </c>
      <c r="B2628" t="s">
        <v>1265</v>
      </c>
      <c r="C2628" t="s">
        <v>1266</v>
      </c>
      <c r="D2628" t="s">
        <v>96</v>
      </c>
      <c r="E2628" t="s">
        <v>44</v>
      </c>
      <c r="F2628" t="s">
        <v>45</v>
      </c>
      <c r="G2628" t="s">
        <v>1483</v>
      </c>
      <c r="H2628" t="s">
        <v>1483</v>
      </c>
      <c r="I2628" t="s">
        <v>34</v>
      </c>
      <c r="J2628" t="s">
        <v>5849</v>
      </c>
      <c r="K2628" s="3">
        <v>41788</v>
      </c>
      <c r="L2628" t="s">
        <v>136</v>
      </c>
      <c r="M2628" t="s">
        <v>1790</v>
      </c>
      <c r="N2628" t="s">
        <v>1791</v>
      </c>
      <c r="O2628" t="s">
        <v>39</v>
      </c>
      <c r="P2628" t="s">
        <v>64</v>
      </c>
      <c r="Q2628">
        <v>2</v>
      </c>
      <c r="R2628" s="5">
        <v>9.66</v>
      </c>
      <c r="S2628" s="5">
        <v>19.5</v>
      </c>
      <c r="T2628" s="5">
        <v>39</v>
      </c>
      <c r="U2628">
        <v>0</v>
      </c>
      <c r="V2628" s="5">
        <v>19.68</v>
      </c>
      <c r="W2628" t="s">
        <v>41</v>
      </c>
      <c r="X2628" s="3">
        <v>41793</v>
      </c>
      <c r="Y2628" s="3">
        <v>41793</v>
      </c>
      <c r="Z2628">
        <v>5</v>
      </c>
      <c r="AA2628" t="s">
        <v>8400</v>
      </c>
      <c r="AB2628">
        <f t="shared" si="207"/>
        <v>0</v>
      </c>
      <c r="AC2628" t="str">
        <f t="shared" si="205"/>
        <v>Thursday</v>
      </c>
      <c r="AD2628" s="5">
        <v>5.4630000000000001</v>
      </c>
      <c r="AE2628">
        <v>2014</v>
      </c>
      <c r="AF2628">
        <v>22</v>
      </c>
      <c r="AG2628" s="14">
        <f t="shared" si="206"/>
        <v>0.50461538461538458</v>
      </c>
      <c r="AH2628">
        <f t="shared" si="208"/>
        <v>0</v>
      </c>
      <c r="AI2628" t="str">
        <f t="shared" si="209"/>
        <v xml:space="preserve"> </v>
      </c>
    </row>
    <row r="2629" spans="1:35" x14ac:dyDescent="0.35">
      <c r="A2629">
        <v>2628</v>
      </c>
      <c r="B2629" t="s">
        <v>1265</v>
      </c>
      <c r="C2629" t="s">
        <v>1266</v>
      </c>
      <c r="D2629" t="s">
        <v>96</v>
      </c>
      <c r="E2629" t="s">
        <v>44</v>
      </c>
      <c r="F2629" t="s">
        <v>45</v>
      </c>
      <c r="G2629" t="s">
        <v>1483</v>
      </c>
      <c r="H2629" t="s">
        <v>1483</v>
      </c>
      <c r="I2629" t="s">
        <v>34</v>
      </c>
      <c r="J2629" t="s">
        <v>5849</v>
      </c>
      <c r="K2629" s="3">
        <v>41788</v>
      </c>
      <c r="L2629" t="s">
        <v>136</v>
      </c>
      <c r="M2629" t="s">
        <v>3720</v>
      </c>
      <c r="N2629" t="s">
        <v>3721</v>
      </c>
      <c r="O2629" t="s">
        <v>39</v>
      </c>
      <c r="P2629" t="s">
        <v>61</v>
      </c>
      <c r="Q2629">
        <v>2</v>
      </c>
      <c r="R2629" s="5">
        <v>33.119999999999997</v>
      </c>
      <c r="S2629" s="5">
        <v>34.5</v>
      </c>
      <c r="T2629" s="5">
        <v>69</v>
      </c>
      <c r="U2629">
        <v>0</v>
      </c>
      <c r="V2629" s="5">
        <v>2.76</v>
      </c>
      <c r="W2629" t="s">
        <v>41</v>
      </c>
      <c r="X2629" s="3">
        <v>41793</v>
      </c>
      <c r="Y2629" s="3">
        <v>41793</v>
      </c>
      <c r="Z2629">
        <v>5</v>
      </c>
      <c r="AA2629" t="s">
        <v>8400</v>
      </c>
      <c r="AB2629">
        <f t="shared" si="207"/>
        <v>0</v>
      </c>
      <c r="AC2629" t="str">
        <f t="shared" si="205"/>
        <v>Thursday</v>
      </c>
      <c r="AD2629" s="5">
        <v>9.1809999999999992</v>
      </c>
      <c r="AE2629">
        <v>2014</v>
      </c>
      <c r="AF2629">
        <v>22</v>
      </c>
      <c r="AG2629" s="14">
        <f t="shared" si="206"/>
        <v>3.9999999999999994E-2</v>
      </c>
      <c r="AH2629">
        <f t="shared" si="208"/>
        <v>0</v>
      </c>
      <c r="AI2629" t="str">
        <f t="shared" si="209"/>
        <v xml:space="preserve"> </v>
      </c>
    </row>
    <row r="2630" spans="1:35" x14ac:dyDescent="0.35">
      <c r="A2630">
        <v>2629</v>
      </c>
      <c r="B2630" t="s">
        <v>1265</v>
      </c>
      <c r="C2630" t="s">
        <v>1266</v>
      </c>
      <c r="D2630" t="s">
        <v>96</v>
      </c>
      <c r="E2630" t="s">
        <v>44</v>
      </c>
      <c r="F2630" t="s">
        <v>45</v>
      </c>
      <c r="G2630" t="s">
        <v>1483</v>
      </c>
      <c r="H2630" t="s">
        <v>1483</v>
      </c>
      <c r="I2630" t="s">
        <v>34</v>
      </c>
      <c r="J2630" t="s">
        <v>5849</v>
      </c>
      <c r="K2630" s="3">
        <v>41788</v>
      </c>
      <c r="L2630" t="s">
        <v>136</v>
      </c>
      <c r="M2630" t="s">
        <v>5850</v>
      </c>
      <c r="N2630" t="s">
        <v>5851</v>
      </c>
      <c r="O2630" t="s">
        <v>72</v>
      </c>
      <c r="P2630" t="s">
        <v>73</v>
      </c>
      <c r="Q2630">
        <v>2</v>
      </c>
      <c r="R2630" s="5">
        <v>123.52000000000001</v>
      </c>
      <c r="S2630" s="5">
        <v>179</v>
      </c>
      <c r="T2630" s="5">
        <v>358</v>
      </c>
      <c r="U2630">
        <v>0</v>
      </c>
      <c r="V2630" s="5">
        <v>110.96</v>
      </c>
      <c r="W2630" t="s">
        <v>41</v>
      </c>
      <c r="X2630" s="3">
        <v>41793</v>
      </c>
      <c r="Y2630" s="3">
        <v>41793</v>
      </c>
      <c r="Z2630">
        <v>5</v>
      </c>
      <c r="AA2630" t="s">
        <v>8400</v>
      </c>
      <c r="AB2630">
        <f t="shared" si="207"/>
        <v>0</v>
      </c>
      <c r="AC2630" t="str">
        <f t="shared" si="205"/>
        <v>Thursday</v>
      </c>
      <c r="AD2630" s="5">
        <v>45.079000000000001</v>
      </c>
      <c r="AE2630">
        <v>2014</v>
      </c>
      <c r="AF2630">
        <v>22</v>
      </c>
      <c r="AG2630" s="14">
        <f t="shared" si="206"/>
        <v>0.30994413407821225</v>
      </c>
      <c r="AH2630">
        <f t="shared" si="208"/>
        <v>0</v>
      </c>
      <c r="AI2630" t="str">
        <f t="shared" si="209"/>
        <v xml:space="preserve"> </v>
      </c>
    </row>
    <row r="2631" spans="1:35" x14ac:dyDescent="0.35">
      <c r="A2631">
        <v>2630</v>
      </c>
      <c r="B2631" t="s">
        <v>2554</v>
      </c>
      <c r="C2631" t="s">
        <v>2555</v>
      </c>
      <c r="D2631" t="s">
        <v>29</v>
      </c>
      <c r="E2631" t="s">
        <v>84</v>
      </c>
      <c r="F2631" t="s">
        <v>113</v>
      </c>
      <c r="G2631" t="s">
        <v>113</v>
      </c>
      <c r="H2631" t="s">
        <v>114</v>
      </c>
      <c r="I2631" t="s">
        <v>34</v>
      </c>
      <c r="J2631" t="s">
        <v>5852</v>
      </c>
      <c r="K2631" s="3">
        <v>41836</v>
      </c>
      <c r="L2631" t="s">
        <v>36</v>
      </c>
      <c r="M2631" t="s">
        <v>4879</v>
      </c>
      <c r="N2631" t="s">
        <v>4880</v>
      </c>
      <c r="O2631" t="s">
        <v>39</v>
      </c>
      <c r="P2631" t="s">
        <v>61</v>
      </c>
      <c r="Q2631">
        <v>2</v>
      </c>
      <c r="R2631" s="5">
        <v>29.042399999999997</v>
      </c>
      <c r="S2631" s="5">
        <v>37.043999999999997</v>
      </c>
      <c r="T2631" s="5">
        <v>44.452799999999996</v>
      </c>
      <c r="U2631">
        <v>0.4</v>
      </c>
      <c r="V2631" s="5">
        <v>-13.632</v>
      </c>
      <c r="W2631" t="s">
        <v>41</v>
      </c>
      <c r="X2631" s="3">
        <v>41841</v>
      </c>
      <c r="Y2631" s="3">
        <v>41841</v>
      </c>
      <c r="Z2631">
        <v>5</v>
      </c>
      <c r="AA2631" t="s">
        <v>8400</v>
      </c>
      <c r="AB2631">
        <f t="shared" si="207"/>
        <v>0</v>
      </c>
      <c r="AC2631" t="str">
        <f t="shared" si="205"/>
        <v>Wednesday</v>
      </c>
      <c r="AD2631" s="5">
        <v>3.6949999999999998</v>
      </c>
      <c r="AE2631">
        <v>2014</v>
      </c>
      <c r="AF2631">
        <v>29</v>
      </c>
      <c r="AG2631" s="14">
        <f t="shared" si="206"/>
        <v>-0.30666234747867405</v>
      </c>
      <c r="AH2631">
        <f t="shared" si="208"/>
        <v>0</v>
      </c>
      <c r="AI2631" t="str">
        <f t="shared" si="209"/>
        <v xml:space="preserve"> </v>
      </c>
    </row>
    <row r="2632" spans="1:35" x14ac:dyDescent="0.35">
      <c r="A2632">
        <v>2631</v>
      </c>
      <c r="B2632" t="s">
        <v>2554</v>
      </c>
      <c r="C2632" t="s">
        <v>2555</v>
      </c>
      <c r="D2632" t="s">
        <v>29</v>
      </c>
      <c r="E2632" t="s">
        <v>84</v>
      </c>
      <c r="F2632" t="s">
        <v>113</v>
      </c>
      <c r="G2632" t="s">
        <v>113</v>
      </c>
      <c r="H2632" t="s">
        <v>114</v>
      </c>
      <c r="I2632" t="s">
        <v>34</v>
      </c>
      <c r="J2632" t="s">
        <v>5852</v>
      </c>
      <c r="K2632" s="3">
        <v>41836</v>
      </c>
      <c r="L2632" t="s">
        <v>36</v>
      </c>
      <c r="M2632" t="s">
        <v>4477</v>
      </c>
      <c r="N2632" t="s">
        <v>4277</v>
      </c>
      <c r="O2632" t="s">
        <v>72</v>
      </c>
      <c r="P2632" t="s">
        <v>79</v>
      </c>
      <c r="Q2632">
        <v>3</v>
      </c>
      <c r="R2632" s="5">
        <v>21.731733333333334</v>
      </c>
      <c r="S2632" s="5">
        <v>38.126222222222225</v>
      </c>
      <c r="T2632" s="5">
        <v>68.627200000000002</v>
      </c>
      <c r="U2632">
        <v>0.4</v>
      </c>
      <c r="V2632" s="5">
        <v>3.4319999999999999</v>
      </c>
      <c r="W2632" t="s">
        <v>41</v>
      </c>
      <c r="X2632" s="3">
        <v>41841</v>
      </c>
      <c r="Y2632" s="3">
        <v>41841</v>
      </c>
      <c r="Z2632">
        <v>5</v>
      </c>
      <c r="AA2632" t="s">
        <v>8400</v>
      </c>
      <c r="AB2632">
        <f t="shared" si="207"/>
        <v>0</v>
      </c>
      <c r="AC2632" t="str">
        <f t="shared" si="205"/>
        <v>Wednesday</v>
      </c>
      <c r="AD2632" s="5">
        <v>5.8540000000000001</v>
      </c>
      <c r="AE2632">
        <v>2014</v>
      </c>
      <c r="AF2632">
        <v>29</v>
      </c>
      <c r="AG2632" s="14">
        <f t="shared" si="206"/>
        <v>5.0009325748391308E-2</v>
      </c>
      <c r="AH2632">
        <f t="shared" si="208"/>
        <v>0</v>
      </c>
      <c r="AI2632" t="str">
        <f t="shared" si="209"/>
        <v xml:space="preserve"> </v>
      </c>
    </row>
    <row r="2633" spans="1:35" x14ac:dyDescent="0.35">
      <c r="A2633">
        <v>2632</v>
      </c>
      <c r="B2633" t="s">
        <v>5252</v>
      </c>
      <c r="C2633" t="s">
        <v>5253</v>
      </c>
      <c r="D2633" t="s">
        <v>29</v>
      </c>
      <c r="E2633" t="s">
        <v>30</v>
      </c>
      <c r="F2633" t="s">
        <v>31</v>
      </c>
      <c r="G2633" t="s">
        <v>31</v>
      </c>
      <c r="H2633" t="s">
        <v>267</v>
      </c>
      <c r="I2633" t="s">
        <v>34</v>
      </c>
      <c r="J2633" t="s">
        <v>5853</v>
      </c>
      <c r="K2633" s="3">
        <v>41239</v>
      </c>
      <c r="L2633" t="s">
        <v>98</v>
      </c>
      <c r="M2633" t="s">
        <v>3842</v>
      </c>
      <c r="N2633" t="s">
        <v>3843</v>
      </c>
      <c r="O2633" t="s">
        <v>51</v>
      </c>
      <c r="P2633" t="s">
        <v>52</v>
      </c>
      <c r="Q2633">
        <v>2</v>
      </c>
      <c r="R2633" s="5">
        <v>38.8872</v>
      </c>
      <c r="S2633" s="5">
        <v>70.898666666666671</v>
      </c>
      <c r="T2633" s="5">
        <v>85.078400000000002</v>
      </c>
      <c r="U2633">
        <v>0.4</v>
      </c>
      <c r="V2633" s="5">
        <v>7.3040000000000003</v>
      </c>
      <c r="W2633" t="s">
        <v>41</v>
      </c>
      <c r="X2633" s="3">
        <v>41244</v>
      </c>
      <c r="Y2633" s="3">
        <v>41244</v>
      </c>
      <c r="Z2633">
        <v>5</v>
      </c>
      <c r="AA2633" t="s">
        <v>8400</v>
      </c>
      <c r="AB2633">
        <f t="shared" si="207"/>
        <v>0</v>
      </c>
      <c r="AC2633" t="str">
        <f t="shared" si="205"/>
        <v>Monday</v>
      </c>
      <c r="AD2633" s="5">
        <v>9.11</v>
      </c>
      <c r="AE2633">
        <v>2012</v>
      </c>
      <c r="AF2633">
        <v>48</v>
      </c>
      <c r="AG2633" s="14">
        <f t="shared" si="206"/>
        <v>8.5850227554820024E-2</v>
      </c>
      <c r="AH2633">
        <f t="shared" si="208"/>
        <v>0</v>
      </c>
      <c r="AI2633" t="str">
        <f t="shared" si="209"/>
        <v xml:space="preserve"> </v>
      </c>
    </row>
    <row r="2634" spans="1:35" x14ac:dyDescent="0.35">
      <c r="A2634">
        <v>2633</v>
      </c>
      <c r="B2634" t="s">
        <v>5854</v>
      </c>
      <c r="C2634" t="s">
        <v>5855</v>
      </c>
      <c r="D2634" t="s">
        <v>29</v>
      </c>
      <c r="E2634" t="s">
        <v>44</v>
      </c>
      <c r="F2634" t="s">
        <v>67</v>
      </c>
      <c r="G2634" t="s">
        <v>1359</v>
      </c>
      <c r="H2634" t="s">
        <v>5856</v>
      </c>
      <c r="I2634" t="s">
        <v>34</v>
      </c>
      <c r="J2634" t="s">
        <v>5857</v>
      </c>
      <c r="K2634" s="3">
        <v>41976</v>
      </c>
      <c r="L2634" t="s">
        <v>36</v>
      </c>
      <c r="M2634" t="s">
        <v>1189</v>
      </c>
      <c r="N2634" t="s">
        <v>1190</v>
      </c>
      <c r="O2634" t="s">
        <v>39</v>
      </c>
      <c r="P2634" t="s">
        <v>340</v>
      </c>
      <c r="Q2634">
        <v>1</v>
      </c>
      <c r="R2634" s="5">
        <v>16.78</v>
      </c>
      <c r="S2634" s="5">
        <v>22</v>
      </c>
      <c r="T2634" s="5">
        <v>22</v>
      </c>
      <c r="U2634">
        <v>0</v>
      </c>
      <c r="V2634" s="5">
        <v>5.22</v>
      </c>
      <c r="W2634" t="s">
        <v>41</v>
      </c>
      <c r="X2634" s="3">
        <v>41981</v>
      </c>
      <c r="Y2634" s="3">
        <v>41983</v>
      </c>
      <c r="Z2634">
        <v>7</v>
      </c>
      <c r="AA2634" t="s">
        <v>8399</v>
      </c>
      <c r="AB2634">
        <f t="shared" si="207"/>
        <v>2</v>
      </c>
      <c r="AC2634" t="str">
        <f t="shared" si="205"/>
        <v>Wednesday</v>
      </c>
      <c r="AD2634" s="5">
        <v>1.5209999999999999</v>
      </c>
      <c r="AE2634">
        <v>2014</v>
      </c>
      <c r="AF2634">
        <v>49</v>
      </c>
      <c r="AG2634" s="14">
        <f t="shared" si="206"/>
        <v>0.23727272727272727</v>
      </c>
      <c r="AH2634">
        <f t="shared" si="208"/>
        <v>1</v>
      </c>
      <c r="AI2634">
        <f t="shared" si="209"/>
        <v>2</v>
      </c>
    </row>
    <row r="2635" spans="1:35" x14ac:dyDescent="0.35">
      <c r="A2635">
        <v>2634</v>
      </c>
      <c r="B2635" t="s">
        <v>495</v>
      </c>
      <c r="C2635" t="s">
        <v>496</v>
      </c>
      <c r="D2635" t="s">
        <v>96</v>
      </c>
      <c r="E2635" t="s">
        <v>84</v>
      </c>
      <c r="F2635" t="s">
        <v>113</v>
      </c>
      <c r="G2635" t="s">
        <v>113</v>
      </c>
      <c r="H2635" t="s">
        <v>144</v>
      </c>
      <c r="I2635" t="s">
        <v>34</v>
      </c>
      <c r="J2635" t="s">
        <v>5858</v>
      </c>
      <c r="K2635" s="3">
        <v>41622</v>
      </c>
      <c r="L2635" t="s">
        <v>36</v>
      </c>
      <c r="M2635" t="s">
        <v>5113</v>
      </c>
      <c r="N2635" t="s">
        <v>5114</v>
      </c>
      <c r="O2635" t="s">
        <v>72</v>
      </c>
      <c r="P2635" t="s">
        <v>79</v>
      </c>
      <c r="Q2635">
        <v>2</v>
      </c>
      <c r="R2635" s="5">
        <v>19.804799999999997</v>
      </c>
      <c r="S2635" s="5">
        <v>31.454666666666665</v>
      </c>
      <c r="T2635" s="5">
        <v>37.745599999999996</v>
      </c>
      <c r="U2635">
        <v>0.4</v>
      </c>
      <c r="V2635" s="5">
        <v>-1.8640000000000001</v>
      </c>
      <c r="W2635" t="s">
        <v>41</v>
      </c>
      <c r="X2635" s="3">
        <v>41627</v>
      </c>
      <c r="Y2635" s="3">
        <v>41627</v>
      </c>
      <c r="Z2635">
        <v>5</v>
      </c>
      <c r="AA2635" t="s">
        <v>8400</v>
      </c>
      <c r="AB2635">
        <f t="shared" si="207"/>
        <v>0</v>
      </c>
      <c r="AC2635" t="str">
        <f t="shared" si="205"/>
        <v>Saturday</v>
      </c>
      <c r="AD2635" s="5">
        <v>1.7410000000000001</v>
      </c>
      <c r="AE2635">
        <v>2013</v>
      </c>
      <c r="AF2635">
        <v>50</v>
      </c>
      <c r="AG2635" s="14">
        <f t="shared" si="206"/>
        <v>-4.9383239370946554E-2</v>
      </c>
      <c r="AH2635">
        <f t="shared" si="208"/>
        <v>0</v>
      </c>
      <c r="AI2635" t="str">
        <f t="shared" si="209"/>
        <v xml:space="preserve"> </v>
      </c>
    </row>
    <row r="2636" spans="1:35" x14ac:dyDescent="0.35">
      <c r="A2636">
        <v>2635</v>
      </c>
      <c r="B2636" t="s">
        <v>4829</v>
      </c>
      <c r="C2636" t="s">
        <v>4830</v>
      </c>
      <c r="D2636" t="s">
        <v>29</v>
      </c>
      <c r="E2636" t="s">
        <v>30</v>
      </c>
      <c r="F2636" t="s">
        <v>31</v>
      </c>
      <c r="G2636" t="s">
        <v>31</v>
      </c>
      <c r="H2636" t="s">
        <v>2721</v>
      </c>
      <c r="I2636" t="s">
        <v>34</v>
      </c>
      <c r="J2636" t="s">
        <v>5859</v>
      </c>
      <c r="K2636" s="3">
        <v>40554</v>
      </c>
      <c r="L2636" t="s">
        <v>36</v>
      </c>
      <c r="M2636" t="s">
        <v>4122</v>
      </c>
      <c r="N2636" t="s">
        <v>4123</v>
      </c>
      <c r="O2636" t="s">
        <v>51</v>
      </c>
      <c r="P2636" t="s">
        <v>55</v>
      </c>
      <c r="Q2636">
        <v>5</v>
      </c>
      <c r="R2636" s="5">
        <v>116.152</v>
      </c>
      <c r="S2636" s="5">
        <v>118.36499999999998</v>
      </c>
      <c r="T2636" s="5">
        <v>473.46</v>
      </c>
      <c r="U2636">
        <v>0.2</v>
      </c>
      <c r="V2636" s="5">
        <v>-107.3</v>
      </c>
      <c r="W2636" t="s">
        <v>155</v>
      </c>
      <c r="X2636" s="3">
        <v>40556</v>
      </c>
      <c r="Y2636" s="3">
        <v>40556</v>
      </c>
      <c r="Z2636">
        <v>2</v>
      </c>
      <c r="AA2636" t="s">
        <v>8400</v>
      </c>
      <c r="AB2636">
        <f t="shared" si="207"/>
        <v>0</v>
      </c>
      <c r="AC2636" t="str">
        <f t="shared" si="205"/>
        <v>Tuesday</v>
      </c>
      <c r="AD2636" s="5">
        <v>57.746000000000002</v>
      </c>
      <c r="AE2636">
        <v>2011</v>
      </c>
      <c r="AF2636">
        <v>3</v>
      </c>
      <c r="AG2636" s="14">
        <f t="shared" si="206"/>
        <v>-0.22662949351581971</v>
      </c>
      <c r="AH2636">
        <f t="shared" si="208"/>
        <v>0</v>
      </c>
      <c r="AI2636" t="str">
        <f t="shared" si="209"/>
        <v xml:space="preserve"> </v>
      </c>
    </row>
    <row r="2637" spans="1:35" x14ac:dyDescent="0.35">
      <c r="A2637">
        <v>2636</v>
      </c>
      <c r="B2637" t="s">
        <v>4829</v>
      </c>
      <c r="C2637" t="s">
        <v>4830</v>
      </c>
      <c r="D2637" t="s">
        <v>29</v>
      </c>
      <c r="E2637" t="s">
        <v>30</v>
      </c>
      <c r="F2637" t="s">
        <v>31</v>
      </c>
      <c r="G2637" t="s">
        <v>31</v>
      </c>
      <c r="H2637" t="s">
        <v>2721</v>
      </c>
      <c r="I2637" t="s">
        <v>34</v>
      </c>
      <c r="J2637" t="s">
        <v>5859</v>
      </c>
      <c r="K2637" s="3">
        <v>40554</v>
      </c>
      <c r="L2637" t="s">
        <v>36</v>
      </c>
      <c r="M2637" t="s">
        <v>5860</v>
      </c>
      <c r="N2637" t="s">
        <v>5861</v>
      </c>
      <c r="O2637" t="s">
        <v>72</v>
      </c>
      <c r="P2637" t="s">
        <v>178</v>
      </c>
      <c r="Q2637">
        <v>5</v>
      </c>
      <c r="R2637" s="5">
        <v>31.4</v>
      </c>
      <c r="S2637" s="5">
        <v>49</v>
      </c>
      <c r="T2637" s="5">
        <v>245</v>
      </c>
      <c r="U2637">
        <v>0</v>
      </c>
      <c r="V2637" s="5">
        <v>88</v>
      </c>
      <c r="W2637" t="s">
        <v>155</v>
      </c>
      <c r="X2637" s="3">
        <v>40556</v>
      </c>
      <c r="Y2637" s="3">
        <v>40556</v>
      </c>
      <c r="Z2637">
        <v>2</v>
      </c>
      <c r="AA2637" t="s">
        <v>8400</v>
      </c>
      <c r="AB2637">
        <f t="shared" si="207"/>
        <v>0</v>
      </c>
      <c r="AC2637" t="str">
        <f t="shared" si="205"/>
        <v>Tuesday</v>
      </c>
      <c r="AD2637" s="5">
        <v>39.107999999999997</v>
      </c>
      <c r="AE2637">
        <v>2011</v>
      </c>
      <c r="AF2637">
        <v>3</v>
      </c>
      <c r="AG2637" s="14">
        <f t="shared" si="206"/>
        <v>0.35918367346938773</v>
      </c>
      <c r="AH2637">
        <f t="shared" si="208"/>
        <v>0</v>
      </c>
      <c r="AI2637" t="str">
        <f t="shared" si="209"/>
        <v xml:space="preserve"> </v>
      </c>
    </row>
    <row r="2638" spans="1:35" x14ac:dyDescent="0.35">
      <c r="A2638">
        <v>2637</v>
      </c>
      <c r="B2638" t="s">
        <v>4829</v>
      </c>
      <c r="C2638" t="s">
        <v>4830</v>
      </c>
      <c r="D2638" t="s">
        <v>29</v>
      </c>
      <c r="E2638" t="s">
        <v>30</v>
      </c>
      <c r="F2638" t="s">
        <v>31</v>
      </c>
      <c r="G2638" t="s">
        <v>31</v>
      </c>
      <c r="H2638" t="s">
        <v>2721</v>
      </c>
      <c r="I2638" t="s">
        <v>34</v>
      </c>
      <c r="J2638" t="s">
        <v>5859</v>
      </c>
      <c r="K2638" s="3">
        <v>40554</v>
      </c>
      <c r="L2638" t="s">
        <v>36</v>
      </c>
      <c r="M2638" t="s">
        <v>4494</v>
      </c>
      <c r="N2638" t="s">
        <v>4495</v>
      </c>
      <c r="O2638" t="s">
        <v>39</v>
      </c>
      <c r="P2638" t="s">
        <v>165</v>
      </c>
      <c r="Q2638">
        <v>10</v>
      </c>
      <c r="R2638" s="5">
        <v>108.5</v>
      </c>
      <c r="S2638" s="5">
        <v>132.30000000000001</v>
      </c>
      <c r="T2638" s="5">
        <v>1323</v>
      </c>
      <c r="U2638">
        <v>0</v>
      </c>
      <c r="V2638" s="5">
        <v>238</v>
      </c>
      <c r="W2638" t="s">
        <v>155</v>
      </c>
      <c r="X2638" s="3">
        <v>40556</v>
      </c>
      <c r="Y2638" s="3">
        <v>40557</v>
      </c>
      <c r="Z2638">
        <v>3</v>
      </c>
      <c r="AA2638" t="s">
        <v>8399</v>
      </c>
      <c r="AB2638">
        <f t="shared" si="207"/>
        <v>1</v>
      </c>
      <c r="AC2638" t="str">
        <f t="shared" si="205"/>
        <v>Tuesday</v>
      </c>
      <c r="AD2638" s="5">
        <v>103.84099999999999</v>
      </c>
      <c r="AE2638">
        <v>2011</v>
      </c>
      <c r="AF2638">
        <v>3</v>
      </c>
      <c r="AG2638" s="14">
        <f t="shared" si="206"/>
        <v>0.17989417989417988</v>
      </c>
      <c r="AH2638">
        <f t="shared" si="208"/>
        <v>1</v>
      </c>
      <c r="AI2638">
        <f t="shared" si="209"/>
        <v>1</v>
      </c>
    </row>
    <row r="2639" spans="1:35" x14ac:dyDescent="0.35">
      <c r="A2639">
        <v>2638</v>
      </c>
      <c r="B2639" t="s">
        <v>4829</v>
      </c>
      <c r="C2639" t="s">
        <v>4830</v>
      </c>
      <c r="D2639" t="s">
        <v>29</v>
      </c>
      <c r="E2639" t="s">
        <v>30</v>
      </c>
      <c r="F2639" t="s">
        <v>31</v>
      </c>
      <c r="G2639" t="s">
        <v>31</v>
      </c>
      <c r="H2639" t="s">
        <v>2721</v>
      </c>
      <c r="I2639" t="s">
        <v>34</v>
      </c>
      <c r="J2639" t="s">
        <v>5859</v>
      </c>
      <c r="K2639" s="3">
        <v>40554</v>
      </c>
      <c r="L2639" t="s">
        <v>36</v>
      </c>
      <c r="M2639" t="s">
        <v>5862</v>
      </c>
      <c r="N2639" t="s">
        <v>5863</v>
      </c>
      <c r="O2639" t="s">
        <v>39</v>
      </c>
      <c r="P2639" t="s">
        <v>183</v>
      </c>
      <c r="Q2639">
        <v>3</v>
      </c>
      <c r="R2639" s="5">
        <v>35.966666666666669</v>
      </c>
      <c r="S2639" s="5">
        <v>46.666666666666671</v>
      </c>
      <c r="T2639" s="5">
        <v>140</v>
      </c>
      <c r="U2639">
        <v>0</v>
      </c>
      <c r="V2639" s="5">
        <v>32.1</v>
      </c>
      <c r="W2639" t="s">
        <v>155</v>
      </c>
      <c r="X2639" s="3">
        <v>40556</v>
      </c>
      <c r="Y2639" s="3">
        <v>40558</v>
      </c>
      <c r="Z2639">
        <v>4</v>
      </c>
      <c r="AA2639" t="s">
        <v>8399</v>
      </c>
      <c r="AB2639">
        <f t="shared" si="207"/>
        <v>2</v>
      </c>
      <c r="AC2639" t="str">
        <f t="shared" si="205"/>
        <v>Tuesday</v>
      </c>
      <c r="AD2639" s="5">
        <v>6.4690000000000003</v>
      </c>
      <c r="AE2639">
        <v>2011</v>
      </c>
      <c r="AF2639">
        <v>3</v>
      </c>
      <c r="AG2639" s="14">
        <f t="shared" si="206"/>
        <v>0.22928571428571429</v>
      </c>
      <c r="AH2639">
        <f t="shared" si="208"/>
        <v>1</v>
      </c>
      <c r="AI2639">
        <f t="shared" si="209"/>
        <v>2</v>
      </c>
    </row>
    <row r="2640" spans="1:35" x14ac:dyDescent="0.35">
      <c r="A2640">
        <v>2639</v>
      </c>
      <c r="B2640" t="s">
        <v>2533</v>
      </c>
      <c r="C2640" t="s">
        <v>2534</v>
      </c>
      <c r="D2640" t="s">
        <v>29</v>
      </c>
      <c r="E2640" t="s">
        <v>30</v>
      </c>
      <c r="F2640" t="s">
        <v>31</v>
      </c>
      <c r="G2640" t="s">
        <v>610</v>
      </c>
      <c r="H2640" t="s">
        <v>635</v>
      </c>
      <c r="I2640" t="s">
        <v>34</v>
      </c>
      <c r="J2640" t="s">
        <v>5864</v>
      </c>
      <c r="K2640" s="3">
        <v>41570</v>
      </c>
      <c r="L2640" t="s">
        <v>36</v>
      </c>
      <c r="M2640" t="s">
        <v>5865</v>
      </c>
      <c r="N2640" t="s">
        <v>5866</v>
      </c>
      <c r="O2640" t="s">
        <v>72</v>
      </c>
      <c r="P2640" t="s">
        <v>178</v>
      </c>
      <c r="Q2640">
        <v>2</v>
      </c>
      <c r="R2640" s="5">
        <v>81.34</v>
      </c>
      <c r="S2640" s="5">
        <v>83</v>
      </c>
      <c r="T2640" s="5">
        <v>166</v>
      </c>
      <c r="U2640">
        <v>0</v>
      </c>
      <c r="V2640" s="5">
        <v>3.32</v>
      </c>
      <c r="W2640" t="s">
        <v>139</v>
      </c>
      <c r="X2640" s="3">
        <v>41573</v>
      </c>
      <c r="Y2640" s="3">
        <v>41573</v>
      </c>
      <c r="Z2640">
        <v>3</v>
      </c>
      <c r="AA2640" t="s">
        <v>8400</v>
      </c>
      <c r="AB2640">
        <f t="shared" si="207"/>
        <v>0</v>
      </c>
      <c r="AC2640" t="str">
        <f t="shared" si="205"/>
        <v>Wednesday</v>
      </c>
      <c r="AD2640" s="5">
        <v>17.445</v>
      </c>
      <c r="AE2640">
        <v>2013</v>
      </c>
      <c r="AF2640">
        <v>43</v>
      </c>
      <c r="AG2640" s="14">
        <f t="shared" si="206"/>
        <v>0.02</v>
      </c>
      <c r="AH2640">
        <f t="shared" si="208"/>
        <v>0</v>
      </c>
      <c r="AI2640" t="str">
        <f t="shared" si="209"/>
        <v xml:space="preserve"> </v>
      </c>
    </row>
    <row r="2641" spans="1:35" x14ac:dyDescent="0.35">
      <c r="A2641">
        <v>2640</v>
      </c>
      <c r="B2641" t="s">
        <v>4988</v>
      </c>
      <c r="C2641" t="s">
        <v>4989</v>
      </c>
      <c r="D2641" t="s">
        <v>29</v>
      </c>
      <c r="E2641" t="s">
        <v>30</v>
      </c>
      <c r="F2641" t="s">
        <v>31</v>
      </c>
      <c r="G2641" t="s">
        <v>320</v>
      </c>
      <c r="H2641" t="s">
        <v>5196</v>
      </c>
      <c r="I2641" t="s">
        <v>34</v>
      </c>
      <c r="J2641" t="s">
        <v>5867</v>
      </c>
      <c r="K2641" s="3">
        <v>41078</v>
      </c>
      <c r="L2641" t="s">
        <v>136</v>
      </c>
      <c r="M2641" t="s">
        <v>1105</v>
      </c>
      <c r="N2641" t="s">
        <v>1106</v>
      </c>
      <c r="O2641" t="s">
        <v>39</v>
      </c>
      <c r="P2641" t="s">
        <v>90</v>
      </c>
      <c r="Q2641">
        <v>2</v>
      </c>
      <c r="R2641" s="5">
        <v>7.62</v>
      </c>
      <c r="S2641" s="5">
        <v>10.5</v>
      </c>
      <c r="T2641" s="5">
        <v>21</v>
      </c>
      <c r="U2641">
        <v>0</v>
      </c>
      <c r="V2641" s="5">
        <v>5.76</v>
      </c>
      <c r="W2641" t="s">
        <v>139</v>
      </c>
      <c r="X2641" s="3">
        <v>41081</v>
      </c>
      <c r="Y2641" s="3">
        <v>41081</v>
      </c>
      <c r="Z2641">
        <v>3</v>
      </c>
      <c r="AA2641" t="s">
        <v>8400</v>
      </c>
      <c r="AB2641">
        <f t="shared" si="207"/>
        <v>0</v>
      </c>
      <c r="AC2641" t="str">
        <f t="shared" si="205"/>
        <v>Monday</v>
      </c>
      <c r="AD2641" s="5">
        <v>1.36</v>
      </c>
      <c r="AE2641">
        <v>2012</v>
      </c>
      <c r="AF2641">
        <v>25</v>
      </c>
      <c r="AG2641" s="14">
        <f t="shared" si="206"/>
        <v>0.2742857142857143</v>
      </c>
      <c r="AH2641">
        <f t="shared" si="208"/>
        <v>0</v>
      </c>
      <c r="AI2641" t="str">
        <f t="shared" si="209"/>
        <v xml:space="preserve"> </v>
      </c>
    </row>
    <row r="2642" spans="1:35" x14ac:dyDescent="0.35">
      <c r="A2642">
        <v>2641</v>
      </c>
      <c r="B2642" t="s">
        <v>2855</v>
      </c>
      <c r="C2642" t="s">
        <v>2856</v>
      </c>
      <c r="D2642" t="s">
        <v>29</v>
      </c>
      <c r="E2642" t="s">
        <v>199</v>
      </c>
      <c r="F2642" t="s">
        <v>212</v>
      </c>
      <c r="G2642" t="s">
        <v>245</v>
      </c>
      <c r="H2642" t="s">
        <v>245</v>
      </c>
      <c r="I2642" t="s">
        <v>34</v>
      </c>
      <c r="J2642" t="s">
        <v>5868</v>
      </c>
      <c r="K2642" s="3">
        <v>40764</v>
      </c>
      <c r="L2642" t="s">
        <v>136</v>
      </c>
      <c r="M2642" t="s">
        <v>1135</v>
      </c>
      <c r="N2642" t="s">
        <v>1136</v>
      </c>
      <c r="O2642" t="s">
        <v>72</v>
      </c>
      <c r="P2642" t="s">
        <v>178</v>
      </c>
      <c r="Q2642">
        <v>6</v>
      </c>
      <c r="R2642" s="5">
        <v>407.28933333333316</v>
      </c>
      <c r="S2642" s="5">
        <v>439.88666666666649</v>
      </c>
      <c r="T2642" s="5">
        <v>2111.4559999999992</v>
      </c>
      <c r="U2642">
        <v>0.2</v>
      </c>
      <c r="V2642" s="5">
        <v>-332.28</v>
      </c>
      <c r="W2642" t="s">
        <v>242</v>
      </c>
      <c r="X2642" s="3">
        <v>40764</v>
      </c>
      <c r="Y2642" s="3">
        <v>40764</v>
      </c>
      <c r="Z2642">
        <v>0</v>
      </c>
      <c r="AA2642" t="s">
        <v>8400</v>
      </c>
      <c r="AB2642">
        <f t="shared" si="207"/>
        <v>0</v>
      </c>
      <c r="AC2642" t="str">
        <f t="shared" si="205"/>
        <v>Tuesday</v>
      </c>
      <c r="AD2642" s="5">
        <v>417.99</v>
      </c>
      <c r="AE2642">
        <v>2011</v>
      </c>
      <c r="AF2642">
        <v>33</v>
      </c>
      <c r="AG2642" s="14">
        <f t="shared" si="206"/>
        <v>-0.15737008017216561</v>
      </c>
      <c r="AH2642">
        <f t="shared" si="208"/>
        <v>0</v>
      </c>
      <c r="AI2642" t="str">
        <f t="shared" si="209"/>
        <v xml:space="preserve"> </v>
      </c>
    </row>
    <row r="2643" spans="1:35" x14ac:dyDescent="0.35">
      <c r="A2643">
        <v>2642</v>
      </c>
      <c r="B2643" t="s">
        <v>2855</v>
      </c>
      <c r="C2643" t="s">
        <v>2856</v>
      </c>
      <c r="D2643" t="s">
        <v>29</v>
      </c>
      <c r="E2643" t="s">
        <v>199</v>
      </c>
      <c r="F2643" t="s">
        <v>212</v>
      </c>
      <c r="G2643" t="s">
        <v>245</v>
      </c>
      <c r="H2643" t="s">
        <v>245</v>
      </c>
      <c r="I2643" t="s">
        <v>34</v>
      </c>
      <c r="J2643" t="s">
        <v>5868</v>
      </c>
      <c r="K2643" s="3">
        <v>40764</v>
      </c>
      <c r="L2643" t="s">
        <v>136</v>
      </c>
      <c r="M2643" t="s">
        <v>5869</v>
      </c>
      <c r="N2643" t="s">
        <v>5870</v>
      </c>
      <c r="O2643" t="s">
        <v>39</v>
      </c>
      <c r="P2643" t="s">
        <v>183</v>
      </c>
      <c r="Q2643">
        <v>6</v>
      </c>
      <c r="R2643" s="5">
        <v>203.12986666666663</v>
      </c>
      <c r="S2643" s="5">
        <v>358.11733333333325</v>
      </c>
      <c r="T2643" s="5">
        <v>1718.9631999999999</v>
      </c>
      <c r="U2643">
        <v>0.2</v>
      </c>
      <c r="V2643" s="5">
        <v>500.18400000000003</v>
      </c>
      <c r="W2643" t="s">
        <v>242</v>
      </c>
      <c r="X2643" s="3">
        <v>40764</v>
      </c>
      <c r="Y2643" s="3">
        <v>40764</v>
      </c>
      <c r="Z2643">
        <v>0</v>
      </c>
      <c r="AA2643" t="s">
        <v>8400</v>
      </c>
      <c r="AB2643">
        <f t="shared" si="207"/>
        <v>0</v>
      </c>
      <c r="AC2643" t="str">
        <f t="shared" si="205"/>
        <v>Tuesday</v>
      </c>
      <c r="AD2643" s="5">
        <v>249.63900000000001</v>
      </c>
      <c r="AE2643">
        <v>2011</v>
      </c>
      <c r="AF2643">
        <v>33</v>
      </c>
      <c r="AG2643" s="14">
        <f t="shared" si="206"/>
        <v>0.29098005123088155</v>
      </c>
      <c r="AH2643">
        <f t="shared" si="208"/>
        <v>0</v>
      </c>
      <c r="AI2643" t="str">
        <f t="shared" si="209"/>
        <v xml:space="preserve"> </v>
      </c>
    </row>
    <row r="2644" spans="1:35" x14ac:dyDescent="0.35">
      <c r="A2644">
        <v>2643</v>
      </c>
      <c r="B2644" t="s">
        <v>5610</v>
      </c>
      <c r="C2644" t="s">
        <v>5611</v>
      </c>
      <c r="D2644" t="s">
        <v>112</v>
      </c>
      <c r="E2644" t="s">
        <v>44</v>
      </c>
      <c r="F2644" t="s">
        <v>67</v>
      </c>
      <c r="G2644" t="s">
        <v>237</v>
      </c>
      <c r="H2644" t="s">
        <v>5871</v>
      </c>
      <c r="I2644" t="s">
        <v>34</v>
      </c>
      <c r="J2644" t="s">
        <v>5872</v>
      </c>
      <c r="K2644" s="3">
        <v>41139</v>
      </c>
      <c r="L2644" t="s">
        <v>36</v>
      </c>
      <c r="M2644" t="s">
        <v>1867</v>
      </c>
      <c r="N2644" t="s">
        <v>1868</v>
      </c>
      <c r="O2644" t="s">
        <v>51</v>
      </c>
      <c r="P2644" t="s">
        <v>55</v>
      </c>
      <c r="Q2644">
        <v>3</v>
      </c>
      <c r="R2644" s="5">
        <v>226.08666666666667</v>
      </c>
      <c r="S2644" s="5">
        <v>275.66666666666669</v>
      </c>
      <c r="T2644" s="5">
        <v>827</v>
      </c>
      <c r="U2644">
        <v>0</v>
      </c>
      <c r="V2644" s="5">
        <v>148.74</v>
      </c>
      <c r="W2644" t="s">
        <v>41</v>
      </c>
      <c r="X2644" s="3">
        <v>41144</v>
      </c>
      <c r="Y2644" s="3">
        <v>41144</v>
      </c>
      <c r="Z2644">
        <v>5</v>
      </c>
      <c r="AA2644" t="s">
        <v>8400</v>
      </c>
      <c r="AB2644">
        <f t="shared" si="207"/>
        <v>0</v>
      </c>
      <c r="AC2644" t="str">
        <f t="shared" si="205"/>
        <v>Saturday</v>
      </c>
      <c r="AD2644" s="5">
        <v>28.81</v>
      </c>
      <c r="AE2644">
        <v>2012</v>
      </c>
      <c r="AF2644">
        <v>33</v>
      </c>
      <c r="AG2644" s="14">
        <f t="shared" si="206"/>
        <v>0.17985489721886339</v>
      </c>
      <c r="AH2644">
        <f t="shared" si="208"/>
        <v>0</v>
      </c>
      <c r="AI2644" t="str">
        <f t="shared" si="209"/>
        <v xml:space="preserve"> </v>
      </c>
    </row>
    <row r="2645" spans="1:35" x14ac:dyDescent="0.35">
      <c r="A2645">
        <v>2644</v>
      </c>
      <c r="B2645" t="s">
        <v>1842</v>
      </c>
      <c r="C2645" t="s">
        <v>1843</v>
      </c>
      <c r="D2645" t="s">
        <v>29</v>
      </c>
      <c r="E2645" t="s">
        <v>44</v>
      </c>
      <c r="F2645" t="s">
        <v>133</v>
      </c>
      <c r="G2645" t="s">
        <v>134</v>
      </c>
      <c r="H2645" t="s">
        <v>134</v>
      </c>
      <c r="I2645" t="s">
        <v>34</v>
      </c>
      <c r="J2645" t="s">
        <v>5873</v>
      </c>
      <c r="K2645" s="3">
        <v>41053</v>
      </c>
      <c r="L2645" t="s">
        <v>36</v>
      </c>
      <c r="M2645" t="s">
        <v>5874</v>
      </c>
      <c r="N2645" t="s">
        <v>5875</v>
      </c>
      <c r="O2645" t="s">
        <v>51</v>
      </c>
      <c r="P2645" t="s">
        <v>205</v>
      </c>
      <c r="Q2645">
        <v>2</v>
      </c>
      <c r="R2645" s="5">
        <v>231.74639999999999</v>
      </c>
      <c r="S2645" s="5">
        <v>309.21799999999996</v>
      </c>
      <c r="T2645" s="5">
        <v>494.74879999999996</v>
      </c>
      <c r="U2645">
        <v>0.2</v>
      </c>
      <c r="V2645" s="5">
        <v>31.256</v>
      </c>
      <c r="W2645" t="s">
        <v>41</v>
      </c>
      <c r="X2645" s="3">
        <v>41058</v>
      </c>
      <c r="Y2645" s="3">
        <v>41058</v>
      </c>
      <c r="Z2645">
        <v>5</v>
      </c>
      <c r="AA2645" t="s">
        <v>8400</v>
      </c>
      <c r="AB2645">
        <f t="shared" si="207"/>
        <v>0</v>
      </c>
      <c r="AC2645" t="str">
        <f t="shared" si="205"/>
        <v>Thursday</v>
      </c>
      <c r="AD2645" s="5">
        <v>43.42</v>
      </c>
      <c r="AE2645">
        <v>2012</v>
      </c>
      <c r="AF2645">
        <v>21</v>
      </c>
      <c r="AG2645" s="14">
        <f t="shared" si="206"/>
        <v>6.3175494311456651E-2</v>
      </c>
      <c r="AH2645">
        <f t="shared" si="208"/>
        <v>0</v>
      </c>
      <c r="AI2645" t="str">
        <f t="shared" si="209"/>
        <v xml:space="preserve"> </v>
      </c>
    </row>
    <row r="2646" spans="1:35" x14ac:dyDescent="0.35">
      <c r="A2646">
        <v>2645</v>
      </c>
      <c r="B2646" t="s">
        <v>2836</v>
      </c>
      <c r="C2646" t="s">
        <v>2837</v>
      </c>
      <c r="D2646" t="s">
        <v>29</v>
      </c>
      <c r="E2646" t="s">
        <v>84</v>
      </c>
      <c r="F2646" t="s">
        <v>740</v>
      </c>
      <c r="G2646" t="s">
        <v>741</v>
      </c>
      <c r="H2646" t="s">
        <v>741</v>
      </c>
      <c r="I2646" t="s">
        <v>34</v>
      </c>
      <c r="J2646" t="s">
        <v>5876</v>
      </c>
      <c r="K2646" s="3">
        <v>41415</v>
      </c>
      <c r="L2646" t="s">
        <v>136</v>
      </c>
      <c r="M2646" t="s">
        <v>5363</v>
      </c>
      <c r="N2646" t="s">
        <v>291</v>
      </c>
      <c r="O2646" t="s">
        <v>72</v>
      </c>
      <c r="P2646" t="s">
        <v>178</v>
      </c>
      <c r="Q2646">
        <v>6</v>
      </c>
      <c r="R2646" s="5">
        <v>258.64000000000004</v>
      </c>
      <c r="S2646" s="5">
        <v>424</v>
      </c>
      <c r="T2646" s="5">
        <v>2544</v>
      </c>
      <c r="U2646">
        <v>0</v>
      </c>
      <c r="V2646" s="5">
        <v>992.16</v>
      </c>
      <c r="W2646" t="s">
        <v>139</v>
      </c>
      <c r="X2646" s="3">
        <v>41418</v>
      </c>
      <c r="Y2646" s="3">
        <v>41418</v>
      </c>
      <c r="Z2646">
        <v>3</v>
      </c>
      <c r="AA2646" t="s">
        <v>8400</v>
      </c>
      <c r="AB2646">
        <f t="shared" si="207"/>
        <v>0</v>
      </c>
      <c r="AC2646" t="str">
        <f t="shared" si="205"/>
        <v>Tuesday</v>
      </c>
      <c r="AD2646" s="5">
        <v>277.92500000000001</v>
      </c>
      <c r="AE2646">
        <v>2013</v>
      </c>
      <c r="AF2646">
        <v>21</v>
      </c>
      <c r="AG2646" s="14">
        <f t="shared" si="206"/>
        <v>0.39</v>
      </c>
      <c r="AH2646">
        <f t="shared" si="208"/>
        <v>0</v>
      </c>
      <c r="AI2646" t="str">
        <f t="shared" si="209"/>
        <v xml:space="preserve"> </v>
      </c>
    </row>
    <row r="2647" spans="1:35" x14ac:dyDescent="0.35">
      <c r="A2647">
        <v>2646</v>
      </c>
      <c r="B2647" t="s">
        <v>2836</v>
      </c>
      <c r="C2647" t="s">
        <v>2837</v>
      </c>
      <c r="D2647" t="s">
        <v>29</v>
      </c>
      <c r="E2647" t="s">
        <v>84</v>
      </c>
      <c r="F2647" t="s">
        <v>740</v>
      </c>
      <c r="G2647" t="s">
        <v>741</v>
      </c>
      <c r="H2647" t="s">
        <v>741</v>
      </c>
      <c r="I2647" t="s">
        <v>34</v>
      </c>
      <c r="J2647" t="s">
        <v>5876</v>
      </c>
      <c r="K2647" s="3">
        <v>41415</v>
      </c>
      <c r="L2647" t="s">
        <v>136</v>
      </c>
      <c r="M2647" t="s">
        <v>5877</v>
      </c>
      <c r="N2647" t="s">
        <v>5878</v>
      </c>
      <c r="O2647" t="s">
        <v>39</v>
      </c>
      <c r="P2647" t="s">
        <v>61</v>
      </c>
      <c r="Q2647">
        <v>1</v>
      </c>
      <c r="R2647" s="5">
        <v>4.2799999999999994</v>
      </c>
      <c r="S2647" s="5">
        <v>7</v>
      </c>
      <c r="T2647" s="5">
        <v>7</v>
      </c>
      <c r="U2647">
        <v>0</v>
      </c>
      <c r="V2647" s="5">
        <v>2.72</v>
      </c>
      <c r="W2647" t="s">
        <v>139</v>
      </c>
      <c r="X2647" s="3">
        <v>41418</v>
      </c>
      <c r="Y2647" s="3">
        <v>41419</v>
      </c>
      <c r="Z2647">
        <v>4</v>
      </c>
      <c r="AA2647" t="s">
        <v>8399</v>
      </c>
      <c r="AB2647">
        <f t="shared" si="207"/>
        <v>1</v>
      </c>
      <c r="AC2647" t="str">
        <f t="shared" si="205"/>
        <v>Tuesday</v>
      </c>
      <c r="AD2647" s="5">
        <v>0.78600000000000003</v>
      </c>
      <c r="AE2647">
        <v>2013</v>
      </c>
      <c r="AF2647">
        <v>21</v>
      </c>
      <c r="AG2647" s="14">
        <f t="shared" si="206"/>
        <v>0.38857142857142862</v>
      </c>
      <c r="AH2647">
        <f t="shared" si="208"/>
        <v>1</v>
      </c>
      <c r="AI2647">
        <f t="shared" si="209"/>
        <v>1</v>
      </c>
    </row>
    <row r="2648" spans="1:35" x14ac:dyDescent="0.35">
      <c r="A2648">
        <v>2647</v>
      </c>
      <c r="B2648" t="s">
        <v>2836</v>
      </c>
      <c r="C2648" t="s">
        <v>2837</v>
      </c>
      <c r="D2648" t="s">
        <v>29</v>
      </c>
      <c r="E2648" t="s">
        <v>84</v>
      </c>
      <c r="F2648" t="s">
        <v>740</v>
      </c>
      <c r="G2648" t="s">
        <v>741</v>
      </c>
      <c r="H2648" t="s">
        <v>741</v>
      </c>
      <c r="I2648" t="s">
        <v>34</v>
      </c>
      <c r="J2648" t="s">
        <v>5876</v>
      </c>
      <c r="K2648" s="3">
        <v>41415</v>
      </c>
      <c r="L2648" t="s">
        <v>136</v>
      </c>
      <c r="M2648" t="s">
        <v>5879</v>
      </c>
      <c r="N2648" t="s">
        <v>5880</v>
      </c>
      <c r="O2648" t="s">
        <v>39</v>
      </c>
      <c r="P2648" t="s">
        <v>58</v>
      </c>
      <c r="Q2648">
        <v>2</v>
      </c>
      <c r="R2648" s="5">
        <v>16.739999999999998</v>
      </c>
      <c r="S2648" s="5">
        <v>18</v>
      </c>
      <c r="T2648" s="5">
        <v>36</v>
      </c>
      <c r="U2648">
        <v>0</v>
      </c>
      <c r="V2648" s="5">
        <v>2.52</v>
      </c>
      <c r="W2648" t="s">
        <v>139</v>
      </c>
      <c r="X2648" s="3">
        <v>41418</v>
      </c>
      <c r="Y2648" s="3">
        <v>41418</v>
      </c>
      <c r="Z2648">
        <v>3</v>
      </c>
      <c r="AA2648" t="s">
        <v>8400</v>
      </c>
      <c r="AB2648">
        <f t="shared" si="207"/>
        <v>0</v>
      </c>
      <c r="AC2648" t="str">
        <f t="shared" si="205"/>
        <v>Tuesday</v>
      </c>
      <c r="AD2648" s="5">
        <v>7.4649999999999999</v>
      </c>
      <c r="AE2648">
        <v>2013</v>
      </c>
      <c r="AF2648">
        <v>21</v>
      </c>
      <c r="AG2648" s="14">
        <f t="shared" si="206"/>
        <v>7.0000000000000007E-2</v>
      </c>
      <c r="AH2648">
        <f t="shared" si="208"/>
        <v>0</v>
      </c>
      <c r="AI2648" t="str">
        <f t="shared" si="209"/>
        <v xml:space="preserve"> </v>
      </c>
    </row>
    <row r="2649" spans="1:35" x14ac:dyDescent="0.35">
      <c r="A2649">
        <v>2648</v>
      </c>
      <c r="B2649" t="s">
        <v>2836</v>
      </c>
      <c r="C2649" t="s">
        <v>2837</v>
      </c>
      <c r="D2649" t="s">
        <v>29</v>
      </c>
      <c r="E2649" t="s">
        <v>84</v>
      </c>
      <c r="F2649" t="s">
        <v>740</v>
      </c>
      <c r="G2649" t="s">
        <v>741</v>
      </c>
      <c r="H2649" t="s">
        <v>741</v>
      </c>
      <c r="I2649" t="s">
        <v>34</v>
      </c>
      <c r="J2649" t="s">
        <v>5876</v>
      </c>
      <c r="K2649" s="3">
        <v>41415</v>
      </c>
      <c r="L2649" t="s">
        <v>136</v>
      </c>
      <c r="M2649" t="s">
        <v>1504</v>
      </c>
      <c r="N2649" t="s">
        <v>1505</v>
      </c>
      <c r="O2649" t="s">
        <v>39</v>
      </c>
      <c r="P2649" t="s">
        <v>165</v>
      </c>
      <c r="Q2649">
        <v>2</v>
      </c>
      <c r="R2649" s="5">
        <v>16.84</v>
      </c>
      <c r="S2649" s="5">
        <v>32.5</v>
      </c>
      <c r="T2649" s="5">
        <v>65</v>
      </c>
      <c r="U2649">
        <v>0</v>
      </c>
      <c r="V2649" s="5">
        <v>31.32</v>
      </c>
      <c r="W2649" t="s">
        <v>139</v>
      </c>
      <c r="X2649" s="3">
        <v>41418</v>
      </c>
      <c r="Y2649" s="3">
        <v>41418</v>
      </c>
      <c r="Z2649">
        <v>3</v>
      </c>
      <c r="AA2649" t="s">
        <v>8400</v>
      </c>
      <c r="AB2649">
        <f t="shared" si="207"/>
        <v>0</v>
      </c>
      <c r="AC2649" t="str">
        <f t="shared" si="205"/>
        <v>Tuesday</v>
      </c>
      <c r="AD2649" s="5">
        <v>9.8520000000000003</v>
      </c>
      <c r="AE2649">
        <v>2013</v>
      </c>
      <c r="AF2649">
        <v>21</v>
      </c>
      <c r="AG2649" s="14">
        <f t="shared" si="206"/>
        <v>0.48184615384615387</v>
      </c>
      <c r="AH2649">
        <f t="shared" si="208"/>
        <v>0</v>
      </c>
      <c r="AI2649" t="str">
        <f t="shared" si="209"/>
        <v xml:space="preserve"> </v>
      </c>
    </row>
    <row r="2650" spans="1:35" x14ac:dyDescent="0.35">
      <c r="A2650">
        <v>2649</v>
      </c>
      <c r="B2650" t="s">
        <v>2836</v>
      </c>
      <c r="C2650" t="s">
        <v>2837</v>
      </c>
      <c r="D2650" t="s">
        <v>29</v>
      </c>
      <c r="E2650" t="s">
        <v>84</v>
      </c>
      <c r="F2650" t="s">
        <v>740</v>
      </c>
      <c r="G2650" t="s">
        <v>741</v>
      </c>
      <c r="H2650" t="s">
        <v>741</v>
      </c>
      <c r="I2650" t="s">
        <v>34</v>
      </c>
      <c r="J2650" t="s">
        <v>5876</v>
      </c>
      <c r="K2650" s="3">
        <v>41415</v>
      </c>
      <c r="L2650" t="s">
        <v>136</v>
      </c>
      <c r="M2650" t="s">
        <v>1413</v>
      </c>
      <c r="N2650" t="s">
        <v>1414</v>
      </c>
      <c r="O2650" t="s">
        <v>72</v>
      </c>
      <c r="P2650" t="s">
        <v>79</v>
      </c>
      <c r="Q2650">
        <v>3</v>
      </c>
      <c r="R2650" s="5">
        <v>93.42</v>
      </c>
      <c r="S2650" s="5">
        <v>164</v>
      </c>
      <c r="T2650" s="5">
        <v>492</v>
      </c>
      <c r="U2650">
        <v>0</v>
      </c>
      <c r="V2650" s="5">
        <v>211.74</v>
      </c>
      <c r="W2650" t="s">
        <v>139</v>
      </c>
      <c r="X2650" s="3">
        <v>41418</v>
      </c>
      <c r="Y2650" s="3">
        <v>41421</v>
      </c>
      <c r="Z2650">
        <v>6</v>
      </c>
      <c r="AA2650" t="s">
        <v>8399</v>
      </c>
      <c r="AB2650">
        <f t="shared" si="207"/>
        <v>3</v>
      </c>
      <c r="AC2650" t="str">
        <f t="shared" si="205"/>
        <v>Tuesday</v>
      </c>
      <c r="AD2650" s="5">
        <v>58.734999999999999</v>
      </c>
      <c r="AE2650">
        <v>2013</v>
      </c>
      <c r="AF2650">
        <v>21</v>
      </c>
      <c r="AG2650" s="14">
        <f t="shared" si="206"/>
        <v>0.43036585365853658</v>
      </c>
      <c r="AH2650">
        <f t="shared" si="208"/>
        <v>1</v>
      </c>
      <c r="AI2650">
        <f t="shared" si="209"/>
        <v>3</v>
      </c>
    </row>
    <row r="2651" spans="1:35" x14ac:dyDescent="0.35">
      <c r="A2651">
        <v>2650</v>
      </c>
      <c r="B2651" t="s">
        <v>2836</v>
      </c>
      <c r="C2651" t="s">
        <v>2837</v>
      </c>
      <c r="D2651" t="s">
        <v>29</v>
      </c>
      <c r="E2651" t="s">
        <v>84</v>
      </c>
      <c r="F2651" t="s">
        <v>740</v>
      </c>
      <c r="G2651" t="s">
        <v>741</v>
      </c>
      <c r="H2651" t="s">
        <v>741</v>
      </c>
      <c r="I2651" t="s">
        <v>34</v>
      </c>
      <c r="J2651" t="s">
        <v>5876</v>
      </c>
      <c r="K2651" s="3">
        <v>41415</v>
      </c>
      <c r="L2651" t="s">
        <v>136</v>
      </c>
      <c r="M2651" t="s">
        <v>5881</v>
      </c>
      <c r="N2651" t="s">
        <v>5882</v>
      </c>
      <c r="O2651" t="s">
        <v>39</v>
      </c>
      <c r="P2651" t="s">
        <v>165</v>
      </c>
      <c r="Q2651">
        <v>3</v>
      </c>
      <c r="R2651" s="5">
        <v>7.1000000000000005</v>
      </c>
      <c r="S2651" s="5">
        <v>12</v>
      </c>
      <c r="T2651" s="5">
        <v>36</v>
      </c>
      <c r="U2651">
        <v>0</v>
      </c>
      <c r="V2651" s="5">
        <v>14.7</v>
      </c>
      <c r="W2651" t="s">
        <v>139</v>
      </c>
      <c r="X2651" s="3">
        <v>41418</v>
      </c>
      <c r="Y2651" s="3">
        <v>41418</v>
      </c>
      <c r="Z2651">
        <v>3</v>
      </c>
      <c r="AA2651" t="s">
        <v>8400</v>
      </c>
      <c r="AB2651">
        <f t="shared" si="207"/>
        <v>0</v>
      </c>
      <c r="AC2651" t="str">
        <f t="shared" si="205"/>
        <v>Tuesday</v>
      </c>
      <c r="AD2651" s="5">
        <v>2.7240000000000002</v>
      </c>
      <c r="AE2651">
        <v>2013</v>
      </c>
      <c r="AF2651">
        <v>21</v>
      </c>
      <c r="AG2651" s="14">
        <f t="shared" si="206"/>
        <v>0.40833333333333333</v>
      </c>
      <c r="AH2651">
        <f t="shared" si="208"/>
        <v>0</v>
      </c>
      <c r="AI2651" t="str">
        <f t="shared" si="209"/>
        <v xml:space="preserve"> </v>
      </c>
    </row>
    <row r="2652" spans="1:35" x14ac:dyDescent="0.35">
      <c r="A2652">
        <v>2651</v>
      </c>
      <c r="B2652" t="s">
        <v>1980</v>
      </c>
      <c r="C2652" t="s">
        <v>1981</v>
      </c>
      <c r="D2652" t="s">
        <v>96</v>
      </c>
      <c r="E2652" t="s">
        <v>44</v>
      </c>
      <c r="F2652" t="s">
        <v>67</v>
      </c>
      <c r="G2652" t="s">
        <v>68</v>
      </c>
      <c r="H2652" t="s">
        <v>5883</v>
      </c>
      <c r="I2652" t="s">
        <v>34</v>
      </c>
      <c r="J2652" t="s">
        <v>5884</v>
      </c>
      <c r="K2652" s="3">
        <v>41772</v>
      </c>
      <c r="L2652" t="s">
        <v>136</v>
      </c>
      <c r="M2652" t="s">
        <v>550</v>
      </c>
      <c r="N2652" t="s">
        <v>551</v>
      </c>
      <c r="O2652" t="s">
        <v>72</v>
      </c>
      <c r="P2652" t="s">
        <v>178</v>
      </c>
      <c r="Q2652">
        <v>2</v>
      </c>
      <c r="R2652" s="5">
        <v>72.180000000000007</v>
      </c>
      <c r="S2652" s="5">
        <v>92.5</v>
      </c>
      <c r="T2652" s="5">
        <v>185</v>
      </c>
      <c r="U2652">
        <v>0</v>
      </c>
      <c r="V2652" s="5">
        <v>40.64</v>
      </c>
      <c r="W2652" t="s">
        <v>139</v>
      </c>
      <c r="X2652" s="3">
        <v>41775</v>
      </c>
      <c r="Y2652" s="3">
        <v>41775</v>
      </c>
      <c r="Z2652">
        <v>3</v>
      </c>
      <c r="AA2652" t="s">
        <v>8400</v>
      </c>
      <c r="AB2652">
        <f t="shared" si="207"/>
        <v>0</v>
      </c>
      <c r="AC2652" t="str">
        <f t="shared" si="205"/>
        <v>Tuesday</v>
      </c>
      <c r="AD2652" s="5">
        <v>28.445</v>
      </c>
      <c r="AE2652">
        <v>2014</v>
      </c>
      <c r="AF2652">
        <v>20</v>
      </c>
      <c r="AG2652" s="14">
        <f t="shared" si="206"/>
        <v>0.21967567567567567</v>
      </c>
      <c r="AH2652">
        <f t="shared" si="208"/>
        <v>0</v>
      </c>
      <c r="AI2652" t="str">
        <f t="shared" si="209"/>
        <v xml:space="preserve"> </v>
      </c>
    </row>
    <row r="2653" spans="1:35" x14ac:dyDescent="0.35">
      <c r="A2653">
        <v>2652</v>
      </c>
      <c r="B2653" t="s">
        <v>1980</v>
      </c>
      <c r="C2653" t="s">
        <v>1981</v>
      </c>
      <c r="D2653" t="s">
        <v>96</v>
      </c>
      <c r="E2653" t="s">
        <v>44</v>
      </c>
      <c r="F2653" t="s">
        <v>67</v>
      </c>
      <c r="G2653" t="s">
        <v>68</v>
      </c>
      <c r="H2653" t="s">
        <v>5883</v>
      </c>
      <c r="I2653" t="s">
        <v>34</v>
      </c>
      <c r="J2653" t="s">
        <v>5884</v>
      </c>
      <c r="K2653" s="3">
        <v>41772</v>
      </c>
      <c r="L2653" t="s">
        <v>136</v>
      </c>
      <c r="M2653" t="s">
        <v>784</v>
      </c>
      <c r="N2653" t="s">
        <v>785</v>
      </c>
      <c r="O2653" t="s">
        <v>39</v>
      </c>
      <c r="P2653" t="s">
        <v>64</v>
      </c>
      <c r="Q2653">
        <v>4</v>
      </c>
      <c r="R2653" s="5">
        <v>4.0199999999999996</v>
      </c>
      <c r="S2653" s="5">
        <v>6.5</v>
      </c>
      <c r="T2653" s="5">
        <v>26</v>
      </c>
      <c r="U2653">
        <v>0</v>
      </c>
      <c r="V2653" s="5">
        <v>9.92</v>
      </c>
      <c r="W2653" t="s">
        <v>139</v>
      </c>
      <c r="X2653" s="3">
        <v>41775</v>
      </c>
      <c r="Y2653" s="3">
        <v>41775</v>
      </c>
      <c r="Z2653">
        <v>3</v>
      </c>
      <c r="AA2653" t="s">
        <v>8400</v>
      </c>
      <c r="AB2653">
        <f t="shared" si="207"/>
        <v>0</v>
      </c>
      <c r="AC2653" t="str">
        <f t="shared" si="205"/>
        <v>Tuesday</v>
      </c>
      <c r="AD2653" s="5">
        <v>2.0190000000000001</v>
      </c>
      <c r="AE2653">
        <v>2014</v>
      </c>
      <c r="AF2653">
        <v>20</v>
      </c>
      <c r="AG2653" s="14">
        <f t="shared" si="206"/>
        <v>0.38153846153846155</v>
      </c>
      <c r="AH2653">
        <f t="shared" si="208"/>
        <v>0</v>
      </c>
      <c r="AI2653" t="str">
        <f t="shared" si="209"/>
        <v xml:space="preserve"> </v>
      </c>
    </row>
    <row r="2654" spans="1:35" x14ac:dyDescent="0.35">
      <c r="A2654">
        <v>2653</v>
      </c>
      <c r="B2654" t="s">
        <v>1980</v>
      </c>
      <c r="C2654" t="s">
        <v>1981</v>
      </c>
      <c r="D2654" t="s">
        <v>96</v>
      </c>
      <c r="E2654" t="s">
        <v>44</v>
      </c>
      <c r="F2654" t="s">
        <v>67</v>
      </c>
      <c r="G2654" t="s">
        <v>68</v>
      </c>
      <c r="H2654" t="s">
        <v>5883</v>
      </c>
      <c r="I2654" t="s">
        <v>34</v>
      </c>
      <c r="J2654" t="s">
        <v>5884</v>
      </c>
      <c r="K2654" s="3">
        <v>41772</v>
      </c>
      <c r="L2654" t="s">
        <v>136</v>
      </c>
      <c r="M2654" t="s">
        <v>5885</v>
      </c>
      <c r="N2654" t="s">
        <v>5886</v>
      </c>
      <c r="O2654" t="s">
        <v>39</v>
      </c>
      <c r="P2654" t="s">
        <v>64</v>
      </c>
      <c r="Q2654">
        <v>3</v>
      </c>
      <c r="R2654" s="5">
        <v>10.459999999999999</v>
      </c>
      <c r="S2654" s="5">
        <v>11</v>
      </c>
      <c r="T2654" s="5">
        <v>33</v>
      </c>
      <c r="U2654">
        <v>0</v>
      </c>
      <c r="V2654" s="5">
        <v>1.62</v>
      </c>
      <c r="W2654" t="s">
        <v>139</v>
      </c>
      <c r="X2654" s="3">
        <v>41775</v>
      </c>
      <c r="Y2654" s="3">
        <v>41778</v>
      </c>
      <c r="Z2654">
        <v>6</v>
      </c>
      <c r="AA2654" t="s">
        <v>8399</v>
      </c>
      <c r="AB2654">
        <f t="shared" si="207"/>
        <v>3</v>
      </c>
      <c r="AC2654" t="str">
        <f t="shared" si="205"/>
        <v>Tuesday</v>
      </c>
      <c r="AD2654" s="5">
        <v>7.5490000000000004</v>
      </c>
      <c r="AE2654">
        <v>2014</v>
      </c>
      <c r="AF2654">
        <v>20</v>
      </c>
      <c r="AG2654" s="14">
        <f t="shared" si="206"/>
        <v>4.9090909090909095E-2</v>
      </c>
      <c r="AH2654">
        <f t="shared" si="208"/>
        <v>1</v>
      </c>
      <c r="AI2654">
        <f t="shared" si="209"/>
        <v>3</v>
      </c>
    </row>
    <row r="2655" spans="1:35" x14ac:dyDescent="0.35">
      <c r="A2655">
        <v>2654</v>
      </c>
      <c r="B2655" t="s">
        <v>1980</v>
      </c>
      <c r="C2655" t="s">
        <v>1981</v>
      </c>
      <c r="D2655" t="s">
        <v>96</v>
      </c>
      <c r="E2655" t="s">
        <v>44</v>
      </c>
      <c r="F2655" t="s">
        <v>67</v>
      </c>
      <c r="G2655" t="s">
        <v>68</v>
      </c>
      <c r="H2655" t="s">
        <v>5883</v>
      </c>
      <c r="I2655" t="s">
        <v>34</v>
      </c>
      <c r="J2655" t="s">
        <v>5884</v>
      </c>
      <c r="K2655" s="3">
        <v>41772</v>
      </c>
      <c r="L2655" t="s">
        <v>136</v>
      </c>
      <c r="M2655" t="s">
        <v>982</v>
      </c>
      <c r="N2655" t="s">
        <v>983</v>
      </c>
      <c r="O2655" t="s">
        <v>39</v>
      </c>
      <c r="P2655" t="s">
        <v>58</v>
      </c>
      <c r="Q2655">
        <v>2</v>
      </c>
      <c r="R2655" s="5">
        <v>11.06</v>
      </c>
      <c r="S2655" s="5">
        <v>19.5</v>
      </c>
      <c r="T2655" s="5">
        <v>39</v>
      </c>
      <c r="U2655">
        <v>0</v>
      </c>
      <c r="V2655" s="5">
        <v>16.88</v>
      </c>
      <c r="W2655" t="s">
        <v>139</v>
      </c>
      <c r="X2655" s="3">
        <v>41775</v>
      </c>
      <c r="Y2655" s="3">
        <v>41775</v>
      </c>
      <c r="Z2655">
        <v>3</v>
      </c>
      <c r="AA2655" t="s">
        <v>8400</v>
      </c>
      <c r="AB2655">
        <f t="shared" si="207"/>
        <v>0</v>
      </c>
      <c r="AC2655" t="str">
        <f t="shared" si="205"/>
        <v>Tuesday</v>
      </c>
      <c r="AD2655" s="5">
        <v>6.2270000000000003</v>
      </c>
      <c r="AE2655">
        <v>2014</v>
      </c>
      <c r="AF2655">
        <v>20</v>
      </c>
      <c r="AG2655" s="14">
        <f t="shared" si="206"/>
        <v>0.43282051282051281</v>
      </c>
      <c r="AH2655">
        <f t="shared" si="208"/>
        <v>0</v>
      </c>
      <c r="AI2655" t="str">
        <f t="shared" si="209"/>
        <v xml:space="preserve"> </v>
      </c>
    </row>
    <row r="2656" spans="1:35" x14ac:dyDescent="0.35">
      <c r="A2656">
        <v>2655</v>
      </c>
      <c r="B2656" t="s">
        <v>1980</v>
      </c>
      <c r="C2656" t="s">
        <v>1981</v>
      </c>
      <c r="D2656" t="s">
        <v>96</v>
      </c>
      <c r="E2656" t="s">
        <v>44</v>
      </c>
      <c r="F2656" t="s">
        <v>67</v>
      </c>
      <c r="G2656" t="s">
        <v>68</v>
      </c>
      <c r="H2656" t="s">
        <v>5883</v>
      </c>
      <c r="I2656" t="s">
        <v>34</v>
      </c>
      <c r="J2656" t="s">
        <v>5884</v>
      </c>
      <c r="K2656" s="3">
        <v>41772</v>
      </c>
      <c r="L2656" t="s">
        <v>136</v>
      </c>
      <c r="M2656" t="s">
        <v>5887</v>
      </c>
      <c r="N2656" t="s">
        <v>1449</v>
      </c>
      <c r="O2656" t="s">
        <v>51</v>
      </c>
      <c r="P2656" t="s">
        <v>52</v>
      </c>
      <c r="Q2656">
        <v>3</v>
      </c>
      <c r="R2656" s="5">
        <v>11.160000000000002</v>
      </c>
      <c r="S2656" s="5">
        <v>15</v>
      </c>
      <c r="T2656" s="5">
        <v>45</v>
      </c>
      <c r="U2656">
        <v>0</v>
      </c>
      <c r="V2656" s="5">
        <v>11.52</v>
      </c>
      <c r="W2656" t="s">
        <v>139</v>
      </c>
      <c r="X2656" s="3">
        <v>41775</v>
      </c>
      <c r="Y2656" s="3">
        <v>41778</v>
      </c>
      <c r="Z2656">
        <v>6</v>
      </c>
      <c r="AA2656" t="s">
        <v>8399</v>
      </c>
      <c r="AB2656">
        <f t="shared" si="207"/>
        <v>3</v>
      </c>
      <c r="AC2656" t="str">
        <f t="shared" si="205"/>
        <v>Tuesday</v>
      </c>
      <c r="AD2656" s="5">
        <v>4.2030000000000003</v>
      </c>
      <c r="AE2656">
        <v>2014</v>
      </c>
      <c r="AF2656">
        <v>20</v>
      </c>
      <c r="AG2656" s="14">
        <f t="shared" si="206"/>
        <v>0.25600000000000001</v>
      </c>
      <c r="AH2656">
        <f t="shared" si="208"/>
        <v>1</v>
      </c>
      <c r="AI2656">
        <f t="shared" si="209"/>
        <v>3</v>
      </c>
    </row>
    <row r="2657" spans="1:35" x14ac:dyDescent="0.35">
      <c r="A2657">
        <v>2656</v>
      </c>
      <c r="B2657" t="s">
        <v>5888</v>
      </c>
      <c r="C2657" t="s">
        <v>5889</v>
      </c>
      <c r="D2657" t="s">
        <v>29</v>
      </c>
      <c r="E2657" t="s">
        <v>30</v>
      </c>
      <c r="F2657" t="s">
        <v>31</v>
      </c>
      <c r="G2657" t="s">
        <v>610</v>
      </c>
      <c r="H2657" t="s">
        <v>635</v>
      </c>
      <c r="I2657" t="s">
        <v>34</v>
      </c>
      <c r="J2657" t="s">
        <v>5890</v>
      </c>
      <c r="K2657" s="3">
        <v>40801</v>
      </c>
      <c r="L2657" t="s">
        <v>36</v>
      </c>
      <c r="M2657" t="s">
        <v>2658</v>
      </c>
      <c r="N2657" t="s">
        <v>2659</v>
      </c>
      <c r="O2657" t="s">
        <v>51</v>
      </c>
      <c r="P2657" t="s">
        <v>93</v>
      </c>
      <c r="Q2657">
        <v>6</v>
      </c>
      <c r="R2657" s="5">
        <v>32.887999999999998</v>
      </c>
      <c r="S2657" s="5">
        <v>55.809999999999988</v>
      </c>
      <c r="T2657" s="5">
        <v>267.88799999999992</v>
      </c>
      <c r="U2657">
        <v>0.2</v>
      </c>
      <c r="V2657" s="5">
        <v>70.56</v>
      </c>
      <c r="W2657" t="s">
        <v>139</v>
      </c>
      <c r="X2657" s="3">
        <v>40804</v>
      </c>
      <c r="Y2657" s="3">
        <v>40806</v>
      </c>
      <c r="Z2657">
        <v>5</v>
      </c>
      <c r="AA2657" t="s">
        <v>8399</v>
      </c>
      <c r="AB2657">
        <f t="shared" si="207"/>
        <v>2</v>
      </c>
      <c r="AC2657" t="str">
        <f t="shared" si="205"/>
        <v>Thursday</v>
      </c>
      <c r="AD2657" s="5">
        <v>22.844999999999999</v>
      </c>
      <c r="AE2657">
        <v>2011</v>
      </c>
      <c r="AF2657">
        <v>38</v>
      </c>
      <c r="AG2657" s="14">
        <f t="shared" si="206"/>
        <v>0.26339365705070783</v>
      </c>
      <c r="AH2657">
        <f t="shared" si="208"/>
        <v>1</v>
      </c>
      <c r="AI2657">
        <f t="shared" si="209"/>
        <v>2</v>
      </c>
    </row>
    <row r="2658" spans="1:35" x14ac:dyDescent="0.35">
      <c r="A2658">
        <v>2657</v>
      </c>
      <c r="B2658" t="s">
        <v>5888</v>
      </c>
      <c r="C2658" t="s">
        <v>5889</v>
      </c>
      <c r="D2658" t="s">
        <v>29</v>
      </c>
      <c r="E2658" t="s">
        <v>30</v>
      </c>
      <c r="F2658" t="s">
        <v>31</v>
      </c>
      <c r="G2658" t="s">
        <v>610</v>
      </c>
      <c r="H2658" t="s">
        <v>635</v>
      </c>
      <c r="I2658" t="s">
        <v>34</v>
      </c>
      <c r="J2658" t="s">
        <v>5890</v>
      </c>
      <c r="K2658" s="3">
        <v>40801</v>
      </c>
      <c r="L2658" t="s">
        <v>36</v>
      </c>
      <c r="M2658" t="s">
        <v>2925</v>
      </c>
      <c r="N2658" t="s">
        <v>2926</v>
      </c>
      <c r="O2658" t="s">
        <v>72</v>
      </c>
      <c r="P2658" t="s">
        <v>162</v>
      </c>
      <c r="Q2658">
        <v>1</v>
      </c>
      <c r="R2658" s="5">
        <v>70.000564800000006</v>
      </c>
      <c r="S2658" s="5">
        <v>111.14044569138278</v>
      </c>
      <c r="T2658" s="5">
        <v>110.91816480000001</v>
      </c>
      <c r="U2658">
        <v>2E-3</v>
      </c>
      <c r="V2658" s="5">
        <v>40.9176</v>
      </c>
      <c r="W2658" t="s">
        <v>139</v>
      </c>
      <c r="X2658" s="3">
        <v>40804</v>
      </c>
      <c r="Y2658" s="3">
        <v>40804</v>
      </c>
      <c r="Z2658">
        <v>3</v>
      </c>
      <c r="AA2658" t="s">
        <v>8400</v>
      </c>
      <c r="AB2658">
        <f t="shared" si="207"/>
        <v>0</v>
      </c>
      <c r="AC2658" t="str">
        <f t="shared" si="205"/>
        <v>Thursday</v>
      </c>
      <c r="AD2658" s="5">
        <v>16.356000000000002</v>
      </c>
      <c r="AE2658">
        <v>2011</v>
      </c>
      <c r="AF2658">
        <v>38</v>
      </c>
      <c r="AG2658" s="14">
        <f t="shared" si="206"/>
        <v>0.36889899930980463</v>
      </c>
      <c r="AH2658">
        <f t="shared" si="208"/>
        <v>0</v>
      </c>
      <c r="AI2658" t="str">
        <f t="shared" si="209"/>
        <v xml:space="preserve"> </v>
      </c>
    </row>
    <row r="2659" spans="1:35" x14ac:dyDescent="0.35">
      <c r="A2659">
        <v>2658</v>
      </c>
      <c r="B2659" t="s">
        <v>1181</v>
      </c>
      <c r="C2659" t="s">
        <v>1182</v>
      </c>
      <c r="D2659" t="s">
        <v>29</v>
      </c>
      <c r="E2659" t="s">
        <v>44</v>
      </c>
      <c r="F2659" t="s">
        <v>67</v>
      </c>
      <c r="G2659" t="s">
        <v>68</v>
      </c>
      <c r="H2659" t="s">
        <v>68</v>
      </c>
      <c r="I2659" t="s">
        <v>34</v>
      </c>
      <c r="J2659" t="s">
        <v>5891</v>
      </c>
      <c r="K2659" s="3">
        <v>41739</v>
      </c>
      <c r="L2659" t="s">
        <v>36</v>
      </c>
      <c r="M2659" t="s">
        <v>5892</v>
      </c>
      <c r="N2659" t="s">
        <v>5893</v>
      </c>
      <c r="O2659" t="s">
        <v>72</v>
      </c>
      <c r="P2659" t="s">
        <v>178</v>
      </c>
      <c r="Q2659">
        <v>6</v>
      </c>
      <c r="R2659" s="5">
        <v>60.199999999999996</v>
      </c>
      <c r="S2659" s="5">
        <v>95.5</v>
      </c>
      <c r="T2659" s="5">
        <v>573</v>
      </c>
      <c r="U2659">
        <v>0</v>
      </c>
      <c r="V2659" s="5">
        <v>211.8</v>
      </c>
      <c r="W2659" t="s">
        <v>41</v>
      </c>
      <c r="X2659" s="3">
        <v>41744</v>
      </c>
      <c r="Y2659" s="3">
        <v>41744</v>
      </c>
      <c r="Z2659">
        <v>5</v>
      </c>
      <c r="AA2659" t="s">
        <v>8400</v>
      </c>
      <c r="AB2659">
        <f t="shared" si="207"/>
        <v>0</v>
      </c>
      <c r="AC2659" t="str">
        <f t="shared" si="205"/>
        <v>Thursday</v>
      </c>
      <c r="AD2659" s="5">
        <v>52.167000000000002</v>
      </c>
      <c r="AE2659">
        <v>2014</v>
      </c>
      <c r="AF2659">
        <v>15</v>
      </c>
      <c r="AG2659" s="14">
        <f t="shared" si="206"/>
        <v>0.36963350785340315</v>
      </c>
      <c r="AH2659">
        <f t="shared" si="208"/>
        <v>0</v>
      </c>
      <c r="AI2659" t="str">
        <f t="shared" si="209"/>
        <v xml:space="preserve"> </v>
      </c>
    </row>
    <row r="2660" spans="1:35" x14ac:dyDescent="0.35">
      <c r="A2660">
        <v>2659</v>
      </c>
      <c r="B2660" t="s">
        <v>4001</v>
      </c>
      <c r="C2660" t="s">
        <v>4002</v>
      </c>
      <c r="D2660" t="s">
        <v>112</v>
      </c>
      <c r="E2660" t="s">
        <v>84</v>
      </c>
      <c r="F2660" t="s">
        <v>85</v>
      </c>
      <c r="G2660" t="s">
        <v>452</v>
      </c>
      <c r="H2660" t="s">
        <v>452</v>
      </c>
      <c r="I2660" t="s">
        <v>34</v>
      </c>
      <c r="J2660" t="s">
        <v>5894</v>
      </c>
      <c r="K2660" s="3">
        <v>41593</v>
      </c>
      <c r="L2660" t="s">
        <v>136</v>
      </c>
      <c r="M2660" t="s">
        <v>2191</v>
      </c>
      <c r="N2660" t="s">
        <v>2192</v>
      </c>
      <c r="O2660" t="s">
        <v>39</v>
      </c>
      <c r="P2660" t="s">
        <v>340</v>
      </c>
      <c r="Q2660">
        <v>3</v>
      </c>
      <c r="R2660" s="5">
        <v>13.186666666666673</v>
      </c>
      <c r="S2660" s="5">
        <v>20.666666666666671</v>
      </c>
      <c r="T2660" s="5">
        <v>62.000000000000014</v>
      </c>
      <c r="U2660">
        <v>0</v>
      </c>
      <c r="V2660" s="5">
        <v>22.44</v>
      </c>
      <c r="W2660" t="s">
        <v>139</v>
      </c>
      <c r="X2660" s="3">
        <v>41596</v>
      </c>
      <c r="Y2660" s="3">
        <v>41596</v>
      </c>
      <c r="Z2660">
        <v>3</v>
      </c>
      <c r="AA2660" t="s">
        <v>8400</v>
      </c>
      <c r="AB2660">
        <f t="shared" si="207"/>
        <v>0</v>
      </c>
      <c r="AC2660" t="str">
        <f t="shared" si="205"/>
        <v>Friday</v>
      </c>
      <c r="AD2660" s="5">
        <v>10.125</v>
      </c>
      <c r="AE2660">
        <v>2013</v>
      </c>
      <c r="AF2660">
        <v>46</v>
      </c>
      <c r="AG2660" s="14">
        <f t="shared" si="206"/>
        <v>0.36193548387096769</v>
      </c>
      <c r="AH2660">
        <f t="shared" si="208"/>
        <v>0</v>
      </c>
      <c r="AI2660" t="str">
        <f t="shared" si="209"/>
        <v xml:space="preserve"> </v>
      </c>
    </row>
    <row r="2661" spans="1:35" x14ac:dyDescent="0.35">
      <c r="A2661">
        <v>2660</v>
      </c>
      <c r="B2661" t="s">
        <v>4001</v>
      </c>
      <c r="C2661" t="s">
        <v>4002</v>
      </c>
      <c r="D2661" t="s">
        <v>112</v>
      </c>
      <c r="E2661" t="s">
        <v>84</v>
      </c>
      <c r="F2661" t="s">
        <v>85</v>
      </c>
      <c r="G2661" t="s">
        <v>452</v>
      </c>
      <c r="H2661" t="s">
        <v>452</v>
      </c>
      <c r="I2661" t="s">
        <v>34</v>
      </c>
      <c r="J2661" t="s">
        <v>5894</v>
      </c>
      <c r="K2661" s="3">
        <v>41593</v>
      </c>
      <c r="L2661" t="s">
        <v>136</v>
      </c>
      <c r="M2661" t="s">
        <v>5895</v>
      </c>
      <c r="N2661" t="s">
        <v>5896</v>
      </c>
      <c r="O2661" t="s">
        <v>72</v>
      </c>
      <c r="P2661" t="s">
        <v>79</v>
      </c>
      <c r="Q2661">
        <v>1</v>
      </c>
      <c r="R2661" s="5">
        <v>17.84</v>
      </c>
      <c r="S2661" s="5">
        <v>26</v>
      </c>
      <c r="T2661" s="5">
        <v>26</v>
      </c>
      <c r="U2661">
        <v>0</v>
      </c>
      <c r="V2661" s="5">
        <v>8.16</v>
      </c>
      <c r="W2661" t="s">
        <v>139</v>
      </c>
      <c r="X2661" s="3">
        <v>41596</v>
      </c>
      <c r="Y2661" s="3">
        <v>41597</v>
      </c>
      <c r="Z2661">
        <v>4</v>
      </c>
      <c r="AA2661" t="s">
        <v>8399</v>
      </c>
      <c r="AB2661">
        <f t="shared" si="207"/>
        <v>1</v>
      </c>
      <c r="AC2661" t="str">
        <f t="shared" si="205"/>
        <v>Friday</v>
      </c>
      <c r="AD2661" s="5">
        <v>4.8769999999999998</v>
      </c>
      <c r="AE2661">
        <v>2013</v>
      </c>
      <c r="AF2661">
        <v>46</v>
      </c>
      <c r="AG2661" s="14">
        <f t="shared" si="206"/>
        <v>0.31384615384615383</v>
      </c>
      <c r="AH2661">
        <f t="shared" si="208"/>
        <v>1</v>
      </c>
      <c r="AI2661">
        <f t="shared" si="209"/>
        <v>1</v>
      </c>
    </row>
    <row r="2662" spans="1:35" x14ac:dyDescent="0.35">
      <c r="A2662">
        <v>2661</v>
      </c>
      <c r="B2662" t="s">
        <v>4001</v>
      </c>
      <c r="C2662" t="s">
        <v>4002</v>
      </c>
      <c r="D2662" t="s">
        <v>112</v>
      </c>
      <c r="E2662" t="s">
        <v>84</v>
      </c>
      <c r="F2662" t="s">
        <v>85</v>
      </c>
      <c r="G2662" t="s">
        <v>452</v>
      </c>
      <c r="H2662" t="s">
        <v>452</v>
      </c>
      <c r="I2662" t="s">
        <v>34</v>
      </c>
      <c r="J2662" t="s">
        <v>5894</v>
      </c>
      <c r="K2662" s="3">
        <v>41593</v>
      </c>
      <c r="L2662" t="s">
        <v>136</v>
      </c>
      <c r="M2662" t="s">
        <v>5053</v>
      </c>
      <c r="N2662" t="s">
        <v>5054</v>
      </c>
      <c r="O2662" t="s">
        <v>39</v>
      </c>
      <c r="P2662" t="s">
        <v>90</v>
      </c>
      <c r="Q2662">
        <v>2</v>
      </c>
      <c r="R2662" s="5">
        <v>6.68</v>
      </c>
      <c r="S2662" s="5">
        <v>13</v>
      </c>
      <c r="T2662" s="5">
        <v>26</v>
      </c>
      <c r="U2662">
        <v>0</v>
      </c>
      <c r="V2662" s="5">
        <v>12.64</v>
      </c>
      <c r="W2662" t="s">
        <v>139</v>
      </c>
      <c r="X2662" s="3">
        <v>41596</v>
      </c>
      <c r="Y2662" s="3">
        <v>41596</v>
      </c>
      <c r="Z2662">
        <v>3</v>
      </c>
      <c r="AA2662" t="s">
        <v>8400</v>
      </c>
      <c r="AB2662">
        <f t="shared" si="207"/>
        <v>0</v>
      </c>
      <c r="AC2662" t="str">
        <f t="shared" si="205"/>
        <v>Friday</v>
      </c>
      <c r="AD2662" s="5">
        <v>4.101</v>
      </c>
      <c r="AE2662">
        <v>2013</v>
      </c>
      <c r="AF2662">
        <v>46</v>
      </c>
      <c r="AG2662" s="14">
        <f t="shared" si="206"/>
        <v>0.48615384615384616</v>
      </c>
      <c r="AH2662">
        <f t="shared" si="208"/>
        <v>0</v>
      </c>
      <c r="AI2662" t="str">
        <f t="shared" si="209"/>
        <v xml:space="preserve"> </v>
      </c>
    </row>
    <row r="2663" spans="1:35" x14ac:dyDescent="0.35">
      <c r="A2663">
        <v>2662</v>
      </c>
      <c r="B2663" t="s">
        <v>4001</v>
      </c>
      <c r="C2663" t="s">
        <v>4002</v>
      </c>
      <c r="D2663" t="s">
        <v>112</v>
      </c>
      <c r="E2663" t="s">
        <v>84</v>
      </c>
      <c r="F2663" t="s">
        <v>85</v>
      </c>
      <c r="G2663" t="s">
        <v>452</v>
      </c>
      <c r="H2663" t="s">
        <v>452</v>
      </c>
      <c r="I2663" t="s">
        <v>34</v>
      </c>
      <c r="J2663" t="s">
        <v>5894</v>
      </c>
      <c r="K2663" s="3">
        <v>41593</v>
      </c>
      <c r="L2663" t="s">
        <v>136</v>
      </c>
      <c r="M2663" t="s">
        <v>2667</v>
      </c>
      <c r="N2663" t="s">
        <v>2668</v>
      </c>
      <c r="O2663" t="s">
        <v>39</v>
      </c>
      <c r="P2663" t="s">
        <v>76</v>
      </c>
      <c r="Q2663">
        <v>14</v>
      </c>
      <c r="R2663" s="5">
        <v>17.245714285714293</v>
      </c>
      <c r="S2663" s="5">
        <v>30.785714285714292</v>
      </c>
      <c r="T2663" s="5">
        <v>431.00000000000011</v>
      </c>
      <c r="U2663">
        <v>0</v>
      </c>
      <c r="V2663" s="5">
        <v>189.56</v>
      </c>
      <c r="W2663" t="s">
        <v>139</v>
      </c>
      <c r="X2663" s="3">
        <v>41596</v>
      </c>
      <c r="Y2663" s="3">
        <v>41596</v>
      </c>
      <c r="Z2663">
        <v>3</v>
      </c>
      <c r="AA2663" t="s">
        <v>8400</v>
      </c>
      <c r="AB2663">
        <f t="shared" si="207"/>
        <v>0</v>
      </c>
      <c r="AC2663" t="str">
        <f t="shared" si="205"/>
        <v>Friday</v>
      </c>
      <c r="AD2663" s="5">
        <v>32.691000000000003</v>
      </c>
      <c r="AE2663">
        <v>2013</v>
      </c>
      <c r="AF2663">
        <v>46</v>
      </c>
      <c r="AG2663" s="14">
        <f t="shared" si="206"/>
        <v>0.43981438515081195</v>
      </c>
      <c r="AH2663">
        <f t="shared" si="208"/>
        <v>0</v>
      </c>
      <c r="AI2663" t="str">
        <f t="shared" si="209"/>
        <v xml:space="preserve"> </v>
      </c>
    </row>
    <row r="2664" spans="1:35" x14ac:dyDescent="0.35">
      <c r="A2664">
        <v>2663</v>
      </c>
      <c r="B2664" t="s">
        <v>4001</v>
      </c>
      <c r="C2664" t="s">
        <v>4002</v>
      </c>
      <c r="D2664" t="s">
        <v>112</v>
      </c>
      <c r="E2664" t="s">
        <v>84</v>
      </c>
      <c r="F2664" t="s">
        <v>85</v>
      </c>
      <c r="G2664" t="s">
        <v>452</v>
      </c>
      <c r="H2664" t="s">
        <v>452</v>
      </c>
      <c r="I2664" t="s">
        <v>34</v>
      </c>
      <c r="J2664" t="s">
        <v>5894</v>
      </c>
      <c r="K2664" s="3">
        <v>41593</v>
      </c>
      <c r="L2664" t="s">
        <v>136</v>
      </c>
      <c r="M2664" t="s">
        <v>5897</v>
      </c>
      <c r="N2664" t="s">
        <v>5898</v>
      </c>
      <c r="O2664" t="s">
        <v>39</v>
      </c>
      <c r="P2664" t="s">
        <v>183</v>
      </c>
      <c r="Q2664">
        <v>2</v>
      </c>
      <c r="R2664" s="5">
        <v>52.7</v>
      </c>
      <c r="S2664" s="5">
        <v>65</v>
      </c>
      <c r="T2664" s="5">
        <v>130</v>
      </c>
      <c r="U2664">
        <v>0</v>
      </c>
      <c r="V2664" s="5">
        <v>24.6</v>
      </c>
      <c r="W2664" t="s">
        <v>139</v>
      </c>
      <c r="X2664" s="3">
        <v>41596</v>
      </c>
      <c r="Y2664" s="3">
        <v>41596</v>
      </c>
      <c r="Z2664">
        <v>3</v>
      </c>
      <c r="AA2664" t="s">
        <v>8400</v>
      </c>
      <c r="AB2664">
        <f t="shared" si="207"/>
        <v>0</v>
      </c>
      <c r="AC2664" t="str">
        <f t="shared" si="205"/>
        <v>Friday</v>
      </c>
      <c r="AD2664" s="5">
        <v>15.712999999999999</v>
      </c>
      <c r="AE2664">
        <v>2013</v>
      </c>
      <c r="AF2664">
        <v>46</v>
      </c>
      <c r="AG2664" s="14">
        <f t="shared" si="206"/>
        <v>0.18923076923076923</v>
      </c>
      <c r="AH2664">
        <f t="shared" si="208"/>
        <v>0</v>
      </c>
      <c r="AI2664" t="str">
        <f t="shared" si="209"/>
        <v xml:space="preserve"> </v>
      </c>
    </row>
    <row r="2665" spans="1:35" x14ac:dyDescent="0.35">
      <c r="A2665">
        <v>2664</v>
      </c>
      <c r="B2665" t="s">
        <v>2408</v>
      </c>
      <c r="C2665" t="s">
        <v>2409</v>
      </c>
      <c r="D2665" t="s">
        <v>29</v>
      </c>
      <c r="E2665" t="s">
        <v>84</v>
      </c>
      <c r="F2665" t="s">
        <v>168</v>
      </c>
      <c r="G2665" t="s">
        <v>169</v>
      </c>
      <c r="H2665" t="s">
        <v>170</v>
      </c>
      <c r="I2665" t="s">
        <v>34</v>
      </c>
      <c r="J2665" t="s">
        <v>5899</v>
      </c>
      <c r="K2665" s="3">
        <v>41426</v>
      </c>
      <c r="L2665" t="s">
        <v>36</v>
      </c>
      <c r="M2665" t="s">
        <v>1310</v>
      </c>
      <c r="N2665" t="s">
        <v>1311</v>
      </c>
      <c r="O2665" t="s">
        <v>39</v>
      </c>
      <c r="P2665" t="s">
        <v>90</v>
      </c>
      <c r="Q2665">
        <v>3</v>
      </c>
      <c r="R2665" s="5">
        <v>10.836266666666667</v>
      </c>
      <c r="S2665" s="5">
        <v>14.287111111111109</v>
      </c>
      <c r="T2665" s="5">
        <v>25.716799999999996</v>
      </c>
      <c r="U2665">
        <v>0.4</v>
      </c>
      <c r="V2665" s="5">
        <v>-6.7919999999999998</v>
      </c>
      <c r="W2665" t="s">
        <v>41</v>
      </c>
      <c r="X2665" s="3">
        <v>41431</v>
      </c>
      <c r="Y2665" s="3">
        <v>41431</v>
      </c>
      <c r="Z2665">
        <v>5</v>
      </c>
      <c r="AA2665" t="s">
        <v>8400</v>
      </c>
      <c r="AB2665">
        <f t="shared" si="207"/>
        <v>0</v>
      </c>
      <c r="AC2665" t="str">
        <f t="shared" si="205"/>
        <v>Saturday</v>
      </c>
      <c r="AD2665" s="5">
        <v>0.59799999999999998</v>
      </c>
      <c r="AE2665">
        <v>2013</v>
      </c>
      <c r="AF2665">
        <v>22</v>
      </c>
      <c r="AG2665" s="14">
        <f t="shared" si="206"/>
        <v>-0.26410750948796119</v>
      </c>
      <c r="AH2665">
        <f t="shared" si="208"/>
        <v>0</v>
      </c>
      <c r="AI2665" t="str">
        <f t="shared" si="209"/>
        <v xml:space="preserve"> </v>
      </c>
    </row>
    <row r="2666" spans="1:35" x14ac:dyDescent="0.35">
      <c r="A2666">
        <v>2665</v>
      </c>
      <c r="B2666" t="s">
        <v>2945</v>
      </c>
      <c r="C2666" t="s">
        <v>2946</v>
      </c>
      <c r="D2666" t="s">
        <v>96</v>
      </c>
      <c r="E2666" t="s">
        <v>30</v>
      </c>
      <c r="F2666" t="s">
        <v>31</v>
      </c>
      <c r="G2666" t="s">
        <v>436</v>
      </c>
      <c r="H2666" t="s">
        <v>436</v>
      </c>
      <c r="I2666" t="s">
        <v>34</v>
      </c>
      <c r="J2666" t="s">
        <v>5900</v>
      </c>
      <c r="K2666" s="3">
        <v>41951</v>
      </c>
      <c r="L2666" t="s">
        <v>215</v>
      </c>
      <c r="M2666" t="s">
        <v>5901</v>
      </c>
      <c r="N2666" t="s">
        <v>5902</v>
      </c>
      <c r="O2666" t="s">
        <v>72</v>
      </c>
      <c r="P2666" t="s">
        <v>79</v>
      </c>
      <c r="Q2666">
        <v>6</v>
      </c>
      <c r="R2666" s="5">
        <v>49.766666666666673</v>
      </c>
      <c r="S2666" s="5">
        <v>68.166666666666671</v>
      </c>
      <c r="T2666" s="5">
        <v>409</v>
      </c>
      <c r="U2666">
        <v>0</v>
      </c>
      <c r="V2666" s="5">
        <v>110.4</v>
      </c>
      <c r="W2666" t="s">
        <v>242</v>
      </c>
      <c r="X2666" s="3">
        <v>41951</v>
      </c>
      <c r="Y2666" s="3">
        <v>41953</v>
      </c>
      <c r="Z2666">
        <v>2</v>
      </c>
      <c r="AA2666" t="s">
        <v>8399</v>
      </c>
      <c r="AB2666">
        <f t="shared" si="207"/>
        <v>2</v>
      </c>
      <c r="AC2666" t="str">
        <f t="shared" si="205"/>
        <v>Saturday</v>
      </c>
      <c r="AD2666" s="5">
        <v>173.13</v>
      </c>
      <c r="AE2666">
        <v>2014</v>
      </c>
      <c r="AF2666">
        <v>45</v>
      </c>
      <c r="AG2666" s="14">
        <f t="shared" si="206"/>
        <v>0.26992665036674818</v>
      </c>
      <c r="AH2666">
        <f t="shared" si="208"/>
        <v>1</v>
      </c>
      <c r="AI2666">
        <f t="shared" si="209"/>
        <v>2</v>
      </c>
    </row>
    <row r="2667" spans="1:35" x14ac:dyDescent="0.35">
      <c r="A2667">
        <v>2666</v>
      </c>
      <c r="B2667" t="s">
        <v>2168</v>
      </c>
      <c r="C2667" t="s">
        <v>2169</v>
      </c>
      <c r="D2667" t="s">
        <v>112</v>
      </c>
      <c r="E2667" t="s">
        <v>30</v>
      </c>
      <c r="F2667" t="s">
        <v>31</v>
      </c>
      <c r="G2667" t="s">
        <v>436</v>
      </c>
      <c r="H2667" t="s">
        <v>5903</v>
      </c>
      <c r="I2667" t="s">
        <v>34</v>
      </c>
      <c r="J2667" t="s">
        <v>5904</v>
      </c>
      <c r="K2667" s="3">
        <v>41885</v>
      </c>
      <c r="L2667" t="s">
        <v>36</v>
      </c>
      <c r="M2667" t="s">
        <v>3218</v>
      </c>
      <c r="N2667" t="s">
        <v>3219</v>
      </c>
      <c r="O2667" t="s">
        <v>39</v>
      </c>
      <c r="P2667" t="s">
        <v>340</v>
      </c>
      <c r="Q2667">
        <v>2</v>
      </c>
      <c r="R2667" s="5">
        <v>19.34</v>
      </c>
      <c r="S2667" s="5">
        <v>21</v>
      </c>
      <c r="T2667" s="5">
        <v>42</v>
      </c>
      <c r="U2667">
        <v>0</v>
      </c>
      <c r="V2667" s="5">
        <v>3.32</v>
      </c>
      <c r="W2667" t="s">
        <v>139</v>
      </c>
      <c r="X2667" s="3">
        <v>41888</v>
      </c>
      <c r="Y2667" s="3">
        <v>41890</v>
      </c>
      <c r="Z2667">
        <v>5</v>
      </c>
      <c r="AA2667" t="s">
        <v>8399</v>
      </c>
      <c r="AB2667">
        <f t="shared" si="207"/>
        <v>2</v>
      </c>
      <c r="AC2667" t="str">
        <f t="shared" si="205"/>
        <v>Wednesday</v>
      </c>
      <c r="AD2667" s="5">
        <v>1.869</v>
      </c>
      <c r="AE2667">
        <v>2014</v>
      </c>
      <c r="AF2667">
        <v>36</v>
      </c>
      <c r="AG2667" s="14">
        <f t="shared" si="206"/>
        <v>7.9047619047619047E-2</v>
      </c>
      <c r="AH2667">
        <f t="shared" si="208"/>
        <v>1</v>
      </c>
      <c r="AI2667">
        <f t="shared" si="209"/>
        <v>2</v>
      </c>
    </row>
    <row r="2668" spans="1:35" x14ac:dyDescent="0.35">
      <c r="A2668">
        <v>2667</v>
      </c>
      <c r="B2668" t="s">
        <v>2168</v>
      </c>
      <c r="C2668" t="s">
        <v>2169</v>
      </c>
      <c r="D2668" t="s">
        <v>112</v>
      </c>
      <c r="E2668" t="s">
        <v>30</v>
      </c>
      <c r="F2668" t="s">
        <v>31</v>
      </c>
      <c r="G2668" t="s">
        <v>436</v>
      </c>
      <c r="H2668" t="s">
        <v>5903</v>
      </c>
      <c r="I2668" t="s">
        <v>34</v>
      </c>
      <c r="J2668" t="s">
        <v>5904</v>
      </c>
      <c r="K2668" s="3">
        <v>41885</v>
      </c>
      <c r="L2668" t="s">
        <v>36</v>
      </c>
      <c r="M2668" t="s">
        <v>3638</v>
      </c>
      <c r="N2668" t="s">
        <v>3639</v>
      </c>
      <c r="O2668" t="s">
        <v>51</v>
      </c>
      <c r="P2668" t="s">
        <v>52</v>
      </c>
      <c r="Q2668">
        <v>2</v>
      </c>
      <c r="R2668" s="5">
        <v>22.5168</v>
      </c>
      <c r="S2668" s="5">
        <v>37.508000000000003</v>
      </c>
      <c r="T2668" s="5">
        <v>45.009599999999999</v>
      </c>
      <c r="U2668">
        <v>0.4</v>
      </c>
      <c r="V2668" s="5">
        <v>-2.4E-2</v>
      </c>
      <c r="W2668" t="s">
        <v>139</v>
      </c>
      <c r="X2668" s="3">
        <v>41888</v>
      </c>
      <c r="Y2668" s="3">
        <v>41888</v>
      </c>
      <c r="Z2668">
        <v>3</v>
      </c>
      <c r="AA2668" t="s">
        <v>8400</v>
      </c>
      <c r="AB2668">
        <f t="shared" si="207"/>
        <v>0</v>
      </c>
      <c r="AC2668" t="str">
        <f t="shared" si="205"/>
        <v>Wednesday</v>
      </c>
      <c r="AD2668" s="5">
        <v>5.35</v>
      </c>
      <c r="AE2668">
        <v>2014</v>
      </c>
      <c r="AF2668">
        <v>36</v>
      </c>
      <c r="AG2668" s="14">
        <f t="shared" si="206"/>
        <v>-5.3321957982297114E-4</v>
      </c>
      <c r="AH2668">
        <f t="shared" si="208"/>
        <v>0</v>
      </c>
      <c r="AI2668" t="str">
        <f t="shared" si="209"/>
        <v xml:space="preserve"> </v>
      </c>
    </row>
    <row r="2669" spans="1:35" x14ac:dyDescent="0.35">
      <c r="A2669">
        <v>2668</v>
      </c>
      <c r="B2669" t="s">
        <v>2154</v>
      </c>
      <c r="C2669" t="s">
        <v>2155</v>
      </c>
      <c r="D2669" t="s">
        <v>29</v>
      </c>
      <c r="E2669" t="s">
        <v>30</v>
      </c>
      <c r="F2669" t="s">
        <v>31</v>
      </c>
      <c r="G2669" t="s">
        <v>610</v>
      </c>
      <c r="H2669" t="s">
        <v>3196</v>
      </c>
      <c r="I2669" t="s">
        <v>34</v>
      </c>
      <c r="J2669" t="s">
        <v>5905</v>
      </c>
      <c r="K2669" s="3">
        <v>41204</v>
      </c>
      <c r="L2669" t="s">
        <v>36</v>
      </c>
      <c r="M2669" t="s">
        <v>1944</v>
      </c>
      <c r="N2669" t="s">
        <v>1945</v>
      </c>
      <c r="O2669" t="s">
        <v>39</v>
      </c>
      <c r="P2669" t="s">
        <v>58</v>
      </c>
      <c r="Q2669">
        <v>7</v>
      </c>
      <c r="R2669" s="5">
        <v>7.1228571428571428</v>
      </c>
      <c r="S2669" s="5">
        <v>10.142857142857142</v>
      </c>
      <c r="T2669" s="5">
        <v>71</v>
      </c>
      <c r="U2669">
        <v>0</v>
      </c>
      <c r="V2669" s="5">
        <v>21.14</v>
      </c>
      <c r="W2669" t="s">
        <v>139</v>
      </c>
      <c r="X2669" s="3">
        <v>41207</v>
      </c>
      <c r="Y2669" s="3">
        <v>41207</v>
      </c>
      <c r="Z2669">
        <v>3</v>
      </c>
      <c r="AA2669" t="s">
        <v>8400</v>
      </c>
      <c r="AB2669">
        <f t="shared" si="207"/>
        <v>0</v>
      </c>
      <c r="AC2669" t="str">
        <f t="shared" si="205"/>
        <v>Monday</v>
      </c>
      <c r="AD2669" s="5">
        <v>9.6639999999999997</v>
      </c>
      <c r="AE2669">
        <v>2012</v>
      </c>
      <c r="AF2669">
        <v>43</v>
      </c>
      <c r="AG2669" s="14">
        <f t="shared" si="206"/>
        <v>0.29774647887323946</v>
      </c>
      <c r="AH2669">
        <f t="shared" si="208"/>
        <v>0</v>
      </c>
      <c r="AI2669" t="str">
        <f t="shared" si="209"/>
        <v xml:space="preserve"> </v>
      </c>
    </row>
    <row r="2670" spans="1:35" x14ac:dyDescent="0.35">
      <c r="A2670">
        <v>2669</v>
      </c>
      <c r="B2670" t="s">
        <v>2154</v>
      </c>
      <c r="C2670" t="s">
        <v>2155</v>
      </c>
      <c r="D2670" t="s">
        <v>29</v>
      </c>
      <c r="E2670" t="s">
        <v>30</v>
      </c>
      <c r="F2670" t="s">
        <v>31</v>
      </c>
      <c r="G2670" t="s">
        <v>610</v>
      </c>
      <c r="H2670" t="s">
        <v>3196</v>
      </c>
      <c r="I2670" t="s">
        <v>34</v>
      </c>
      <c r="J2670" t="s">
        <v>5905</v>
      </c>
      <c r="K2670" s="3">
        <v>41204</v>
      </c>
      <c r="L2670" t="s">
        <v>36</v>
      </c>
      <c r="M2670" t="s">
        <v>5906</v>
      </c>
      <c r="N2670" t="s">
        <v>5907</v>
      </c>
      <c r="O2670" t="s">
        <v>39</v>
      </c>
      <c r="P2670" t="s">
        <v>40</v>
      </c>
      <c r="Q2670">
        <v>6</v>
      </c>
      <c r="R2670" s="5">
        <v>5.8866666666666667</v>
      </c>
      <c r="S2670" s="5">
        <v>7.666666666666667</v>
      </c>
      <c r="T2670" s="5">
        <v>46</v>
      </c>
      <c r="U2670">
        <v>0</v>
      </c>
      <c r="V2670" s="5">
        <v>10.68</v>
      </c>
      <c r="W2670" t="s">
        <v>139</v>
      </c>
      <c r="X2670" s="3">
        <v>41207</v>
      </c>
      <c r="Y2670" s="3">
        <v>41207</v>
      </c>
      <c r="Z2670">
        <v>3</v>
      </c>
      <c r="AA2670" t="s">
        <v>8400</v>
      </c>
      <c r="AB2670">
        <f t="shared" si="207"/>
        <v>0</v>
      </c>
      <c r="AC2670" t="str">
        <f t="shared" si="205"/>
        <v>Monday</v>
      </c>
      <c r="AD2670" s="5">
        <v>4.9580000000000002</v>
      </c>
      <c r="AE2670">
        <v>2012</v>
      </c>
      <c r="AF2670">
        <v>43</v>
      </c>
      <c r="AG2670" s="14">
        <f t="shared" si="206"/>
        <v>0.23217391304347826</v>
      </c>
      <c r="AH2670">
        <f t="shared" si="208"/>
        <v>0</v>
      </c>
      <c r="AI2670" t="str">
        <f t="shared" si="209"/>
        <v xml:space="preserve"> </v>
      </c>
    </row>
    <row r="2671" spans="1:35" x14ac:dyDescent="0.35">
      <c r="A2671">
        <v>2670</v>
      </c>
      <c r="B2671" t="s">
        <v>2154</v>
      </c>
      <c r="C2671" t="s">
        <v>2155</v>
      </c>
      <c r="D2671" t="s">
        <v>29</v>
      </c>
      <c r="E2671" t="s">
        <v>30</v>
      </c>
      <c r="F2671" t="s">
        <v>31</v>
      </c>
      <c r="G2671" t="s">
        <v>610</v>
      </c>
      <c r="H2671" t="s">
        <v>3196</v>
      </c>
      <c r="I2671" t="s">
        <v>34</v>
      </c>
      <c r="J2671" t="s">
        <v>5905</v>
      </c>
      <c r="K2671" s="3">
        <v>41204</v>
      </c>
      <c r="L2671" t="s">
        <v>36</v>
      </c>
      <c r="M2671" t="s">
        <v>4489</v>
      </c>
      <c r="N2671" t="s">
        <v>4490</v>
      </c>
      <c r="O2671" t="s">
        <v>39</v>
      </c>
      <c r="P2671" t="s">
        <v>64</v>
      </c>
      <c r="Q2671">
        <v>3</v>
      </c>
      <c r="R2671" s="5">
        <v>4.3333333333333321</v>
      </c>
      <c r="S2671" s="5">
        <v>8.3333333333333321</v>
      </c>
      <c r="T2671" s="5">
        <v>24.999999999999996</v>
      </c>
      <c r="U2671">
        <v>0</v>
      </c>
      <c r="V2671" s="5">
        <v>12</v>
      </c>
      <c r="W2671" t="s">
        <v>139</v>
      </c>
      <c r="X2671" s="3">
        <v>41207</v>
      </c>
      <c r="Y2671" s="3">
        <v>41207</v>
      </c>
      <c r="Z2671">
        <v>3</v>
      </c>
      <c r="AA2671" t="s">
        <v>8400</v>
      </c>
      <c r="AB2671">
        <f t="shared" si="207"/>
        <v>0</v>
      </c>
      <c r="AC2671" t="str">
        <f t="shared" si="205"/>
        <v>Monday</v>
      </c>
      <c r="AD2671" s="5">
        <v>1.4770000000000001</v>
      </c>
      <c r="AE2671">
        <v>2012</v>
      </c>
      <c r="AF2671">
        <v>43</v>
      </c>
      <c r="AG2671" s="14">
        <f t="shared" si="206"/>
        <v>0.48000000000000009</v>
      </c>
      <c r="AH2671">
        <f t="shared" si="208"/>
        <v>0</v>
      </c>
      <c r="AI2671" t="str">
        <f t="shared" si="209"/>
        <v xml:space="preserve"> </v>
      </c>
    </row>
    <row r="2672" spans="1:35" x14ac:dyDescent="0.35">
      <c r="A2672">
        <v>2671</v>
      </c>
      <c r="B2672" t="s">
        <v>2154</v>
      </c>
      <c r="C2672" t="s">
        <v>2155</v>
      </c>
      <c r="D2672" t="s">
        <v>29</v>
      </c>
      <c r="E2672" t="s">
        <v>30</v>
      </c>
      <c r="F2672" t="s">
        <v>31</v>
      </c>
      <c r="G2672" t="s">
        <v>610</v>
      </c>
      <c r="H2672" t="s">
        <v>3196</v>
      </c>
      <c r="I2672" t="s">
        <v>34</v>
      </c>
      <c r="J2672" t="s">
        <v>5905</v>
      </c>
      <c r="K2672" s="3">
        <v>41204</v>
      </c>
      <c r="L2672" t="s">
        <v>36</v>
      </c>
      <c r="M2672" t="s">
        <v>2201</v>
      </c>
      <c r="N2672" t="s">
        <v>2202</v>
      </c>
      <c r="O2672" t="s">
        <v>39</v>
      </c>
      <c r="P2672" t="s">
        <v>340</v>
      </c>
      <c r="Q2672">
        <v>4</v>
      </c>
      <c r="R2672" s="5">
        <v>10.86</v>
      </c>
      <c r="S2672" s="5">
        <v>19</v>
      </c>
      <c r="T2672" s="5">
        <v>76</v>
      </c>
      <c r="U2672">
        <v>0</v>
      </c>
      <c r="V2672" s="5">
        <v>32.56</v>
      </c>
      <c r="W2672" t="s">
        <v>139</v>
      </c>
      <c r="X2672" s="3">
        <v>41207</v>
      </c>
      <c r="Y2672" s="3">
        <v>41207</v>
      </c>
      <c r="Z2672">
        <v>3</v>
      </c>
      <c r="AA2672" t="s">
        <v>8400</v>
      </c>
      <c r="AB2672">
        <f t="shared" si="207"/>
        <v>0</v>
      </c>
      <c r="AC2672" t="str">
        <f t="shared" si="205"/>
        <v>Monday</v>
      </c>
      <c r="AD2672" s="5">
        <v>4.4770000000000003</v>
      </c>
      <c r="AE2672">
        <v>2012</v>
      </c>
      <c r="AF2672">
        <v>43</v>
      </c>
      <c r="AG2672" s="14">
        <f t="shared" si="206"/>
        <v>0.42842105263157898</v>
      </c>
      <c r="AH2672">
        <f t="shared" si="208"/>
        <v>0</v>
      </c>
      <c r="AI2672" t="str">
        <f t="shared" si="209"/>
        <v xml:space="preserve"> </v>
      </c>
    </row>
    <row r="2673" spans="1:35" x14ac:dyDescent="0.35">
      <c r="A2673">
        <v>2672</v>
      </c>
      <c r="B2673" t="s">
        <v>2855</v>
      </c>
      <c r="C2673" t="s">
        <v>2856</v>
      </c>
      <c r="D2673" t="s">
        <v>29</v>
      </c>
      <c r="E2673" t="s">
        <v>84</v>
      </c>
      <c r="F2673" t="s">
        <v>168</v>
      </c>
      <c r="G2673" t="s">
        <v>665</v>
      </c>
      <c r="H2673" t="s">
        <v>1331</v>
      </c>
      <c r="I2673" t="s">
        <v>34</v>
      </c>
      <c r="J2673" t="s">
        <v>5908</v>
      </c>
      <c r="K2673" s="3">
        <v>41475</v>
      </c>
      <c r="L2673" t="s">
        <v>36</v>
      </c>
      <c r="M2673" t="s">
        <v>5909</v>
      </c>
      <c r="N2673" t="s">
        <v>5910</v>
      </c>
      <c r="O2673" t="s">
        <v>39</v>
      </c>
      <c r="P2673" t="s">
        <v>340</v>
      </c>
      <c r="Q2673">
        <v>2</v>
      </c>
      <c r="R2673" s="5">
        <v>13.539200000000001</v>
      </c>
      <c r="S2673" s="5">
        <v>18.352</v>
      </c>
      <c r="T2673" s="5">
        <v>22.022400000000001</v>
      </c>
      <c r="U2673">
        <v>0.4</v>
      </c>
      <c r="V2673" s="5">
        <v>-5.056</v>
      </c>
      <c r="W2673" t="s">
        <v>155</v>
      </c>
      <c r="X2673" s="3">
        <v>41477</v>
      </c>
      <c r="Y2673" s="3">
        <v>41477</v>
      </c>
      <c r="Z2673">
        <v>2</v>
      </c>
      <c r="AA2673" t="s">
        <v>8400</v>
      </c>
      <c r="AB2673">
        <f t="shared" si="207"/>
        <v>0</v>
      </c>
      <c r="AC2673" t="str">
        <f t="shared" si="205"/>
        <v>Saturday</v>
      </c>
      <c r="AD2673" s="5">
        <v>0.95699999999999996</v>
      </c>
      <c r="AE2673">
        <v>2013</v>
      </c>
      <c r="AF2673">
        <v>29</v>
      </c>
      <c r="AG2673" s="14">
        <f t="shared" si="206"/>
        <v>-0.22958442313281022</v>
      </c>
      <c r="AH2673">
        <f t="shared" si="208"/>
        <v>0</v>
      </c>
      <c r="AI2673" t="str">
        <f t="shared" si="209"/>
        <v xml:space="preserve"> </v>
      </c>
    </row>
    <row r="2674" spans="1:35" x14ac:dyDescent="0.35">
      <c r="A2674">
        <v>2673</v>
      </c>
      <c r="B2674" t="s">
        <v>4682</v>
      </c>
      <c r="C2674" t="s">
        <v>4683</v>
      </c>
      <c r="D2674" t="s">
        <v>112</v>
      </c>
      <c r="E2674" t="s">
        <v>30</v>
      </c>
      <c r="F2674" t="s">
        <v>31</v>
      </c>
      <c r="G2674" t="s">
        <v>32</v>
      </c>
      <c r="H2674" t="s">
        <v>4033</v>
      </c>
      <c r="I2674" t="s">
        <v>34</v>
      </c>
      <c r="J2674" t="s">
        <v>5911</v>
      </c>
      <c r="K2674" s="3">
        <v>41785</v>
      </c>
      <c r="L2674" t="s">
        <v>98</v>
      </c>
      <c r="M2674" t="s">
        <v>5912</v>
      </c>
      <c r="N2674" t="s">
        <v>5913</v>
      </c>
      <c r="O2674" t="s">
        <v>39</v>
      </c>
      <c r="P2674" t="s">
        <v>183</v>
      </c>
      <c r="Q2674">
        <v>1</v>
      </c>
      <c r="R2674" s="5">
        <v>38.36</v>
      </c>
      <c r="S2674" s="5">
        <v>60</v>
      </c>
      <c r="T2674" s="5">
        <v>60</v>
      </c>
      <c r="U2674">
        <v>0</v>
      </c>
      <c r="V2674" s="5">
        <v>21.64</v>
      </c>
      <c r="W2674" t="s">
        <v>41</v>
      </c>
      <c r="X2674" s="3">
        <v>41790</v>
      </c>
      <c r="Y2674" s="3">
        <v>41790</v>
      </c>
      <c r="Z2674">
        <v>5</v>
      </c>
      <c r="AA2674" t="s">
        <v>8400</v>
      </c>
      <c r="AB2674">
        <f t="shared" si="207"/>
        <v>0</v>
      </c>
      <c r="AC2674" t="str">
        <f t="shared" si="205"/>
        <v>Monday</v>
      </c>
      <c r="AD2674" s="5">
        <v>5.7530000000000001</v>
      </c>
      <c r="AE2674">
        <v>2014</v>
      </c>
      <c r="AF2674">
        <v>22</v>
      </c>
      <c r="AG2674" s="14">
        <f t="shared" si="206"/>
        <v>0.36066666666666669</v>
      </c>
      <c r="AH2674">
        <f t="shared" si="208"/>
        <v>0</v>
      </c>
      <c r="AI2674" t="str">
        <f t="shared" si="209"/>
        <v xml:space="preserve"> </v>
      </c>
    </row>
    <row r="2675" spans="1:35" x14ac:dyDescent="0.35">
      <c r="A2675">
        <v>2674</v>
      </c>
      <c r="B2675" t="s">
        <v>4682</v>
      </c>
      <c r="C2675" t="s">
        <v>4683</v>
      </c>
      <c r="D2675" t="s">
        <v>112</v>
      </c>
      <c r="E2675" t="s">
        <v>30</v>
      </c>
      <c r="F2675" t="s">
        <v>31</v>
      </c>
      <c r="G2675" t="s">
        <v>32</v>
      </c>
      <c r="H2675" t="s">
        <v>4033</v>
      </c>
      <c r="I2675" t="s">
        <v>34</v>
      </c>
      <c r="J2675" t="s">
        <v>5911</v>
      </c>
      <c r="K2675" s="3">
        <v>41785</v>
      </c>
      <c r="L2675" t="s">
        <v>98</v>
      </c>
      <c r="M2675" t="s">
        <v>2600</v>
      </c>
      <c r="N2675" t="s">
        <v>2601</v>
      </c>
      <c r="O2675" t="s">
        <v>51</v>
      </c>
      <c r="P2675" t="s">
        <v>55</v>
      </c>
      <c r="Q2675">
        <v>8</v>
      </c>
      <c r="R2675" s="5">
        <v>76.873999999999995</v>
      </c>
      <c r="S2675" s="5">
        <v>98.567499999999995</v>
      </c>
      <c r="T2675" s="5">
        <v>630.83199999999999</v>
      </c>
      <c r="U2675">
        <v>0.2</v>
      </c>
      <c r="V2675" s="5">
        <v>15.84</v>
      </c>
      <c r="W2675" t="s">
        <v>41</v>
      </c>
      <c r="X2675" s="3">
        <v>41790</v>
      </c>
      <c r="Y2675" s="3">
        <v>41790</v>
      </c>
      <c r="Z2675">
        <v>5</v>
      </c>
      <c r="AA2675" t="s">
        <v>8400</v>
      </c>
      <c r="AB2675">
        <f t="shared" si="207"/>
        <v>0</v>
      </c>
      <c r="AC2675" t="str">
        <f t="shared" si="205"/>
        <v>Monday</v>
      </c>
      <c r="AD2675" s="5">
        <v>89.078000000000003</v>
      </c>
      <c r="AE2675">
        <v>2014</v>
      </c>
      <c r="AF2675">
        <v>22</v>
      </c>
      <c r="AG2675" s="14">
        <f t="shared" si="206"/>
        <v>2.5109696400943515E-2</v>
      </c>
      <c r="AH2675">
        <f t="shared" si="208"/>
        <v>0</v>
      </c>
      <c r="AI2675" t="str">
        <f t="shared" si="209"/>
        <v xml:space="preserve"> </v>
      </c>
    </row>
    <row r="2676" spans="1:35" x14ac:dyDescent="0.35">
      <c r="A2676">
        <v>2675</v>
      </c>
      <c r="B2676" t="s">
        <v>3707</v>
      </c>
      <c r="C2676" t="s">
        <v>3708</v>
      </c>
      <c r="D2676" t="s">
        <v>29</v>
      </c>
      <c r="E2676" t="s">
        <v>84</v>
      </c>
      <c r="F2676" t="s">
        <v>85</v>
      </c>
      <c r="G2676" t="s">
        <v>1257</v>
      </c>
      <c r="H2676" t="s">
        <v>1257</v>
      </c>
      <c r="I2676" t="s">
        <v>34</v>
      </c>
      <c r="J2676" t="s">
        <v>5914</v>
      </c>
      <c r="K2676" s="3">
        <v>41941</v>
      </c>
      <c r="L2676" t="s">
        <v>36</v>
      </c>
      <c r="M2676" t="s">
        <v>5915</v>
      </c>
      <c r="N2676" t="s">
        <v>5916</v>
      </c>
      <c r="O2676" t="s">
        <v>51</v>
      </c>
      <c r="P2676" t="s">
        <v>55</v>
      </c>
      <c r="Q2676">
        <v>7</v>
      </c>
      <c r="R2676" s="5">
        <v>57.5</v>
      </c>
      <c r="S2676" s="5">
        <v>81</v>
      </c>
      <c r="T2676" s="5">
        <v>567</v>
      </c>
      <c r="U2676">
        <v>0</v>
      </c>
      <c r="V2676" s="5">
        <v>164.5</v>
      </c>
      <c r="W2676" t="s">
        <v>41</v>
      </c>
      <c r="X2676" s="3">
        <v>41946</v>
      </c>
      <c r="Y2676" s="3">
        <v>41946</v>
      </c>
      <c r="Z2676">
        <v>5</v>
      </c>
      <c r="AA2676" t="s">
        <v>8400</v>
      </c>
      <c r="AB2676">
        <f t="shared" si="207"/>
        <v>0</v>
      </c>
      <c r="AC2676" t="str">
        <f t="shared" si="205"/>
        <v>Wednesday</v>
      </c>
      <c r="AD2676" s="5">
        <v>35.597999999999999</v>
      </c>
      <c r="AE2676">
        <v>2014</v>
      </c>
      <c r="AF2676">
        <v>44</v>
      </c>
      <c r="AG2676" s="14">
        <f t="shared" si="206"/>
        <v>0.29012345679012347</v>
      </c>
      <c r="AH2676">
        <f t="shared" si="208"/>
        <v>0</v>
      </c>
      <c r="AI2676" t="str">
        <f t="shared" si="209"/>
        <v xml:space="preserve"> </v>
      </c>
    </row>
    <row r="2677" spans="1:35" x14ac:dyDescent="0.35">
      <c r="A2677">
        <v>2676</v>
      </c>
      <c r="B2677" t="s">
        <v>3707</v>
      </c>
      <c r="C2677" t="s">
        <v>3708</v>
      </c>
      <c r="D2677" t="s">
        <v>29</v>
      </c>
      <c r="E2677" t="s">
        <v>84</v>
      </c>
      <c r="F2677" t="s">
        <v>85</v>
      </c>
      <c r="G2677" t="s">
        <v>1257</v>
      </c>
      <c r="H2677" t="s">
        <v>1257</v>
      </c>
      <c r="I2677" t="s">
        <v>34</v>
      </c>
      <c r="J2677" t="s">
        <v>5914</v>
      </c>
      <c r="K2677" s="3">
        <v>41941</v>
      </c>
      <c r="L2677" t="s">
        <v>36</v>
      </c>
      <c r="M2677" t="s">
        <v>4616</v>
      </c>
      <c r="N2677" t="s">
        <v>4617</v>
      </c>
      <c r="O2677" t="s">
        <v>39</v>
      </c>
      <c r="P2677" t="s">
        <v>40</v>
      </c>
      <c r="Q2677">
        <v>2</v>
      </c>
      <c r="R2677" s="5">
        <v>4.4000000000000004</v>
      </c>
      <c r="S2677" s="5">
        <v>8.5</v>
      </c>
      <c r="T2677" s="5">
        <v>17</v>
      </c>
      <c r="U2677">
        <v>0</v>
      </c>
      <c r="V2677" s="5">
        <v>8.1999999999999993</v>
      </c>
      <c r="W2677" t="s">
        <v>41</v>
      </c>
      <c r="X2677" s="3">
        <v>41946</v>
      </c>
      <c r="Y2677" s="3">
        <v>41946</v>
      </c>
      <c r="Z2677">
        <v>5</v>
      </c>
      <c r="AA2677" t="s">
        <v>8400</v>
      </c>
      <c r="AB2677">
        <f t="shared" si="207"/>
        <v>0</v>
      </c>
      <c r="AC2677" t="str">
        <f t="shared" si="205"/>
        <v>Wednesday</v>
      </c>
      <c r="AD2677" s="5">
        <v>1.0820000000000001</v>
      </c>
      <c r="AE2677">
        <v>2014</v>
      </c>
      <c r="AF2677">
        <v>44</v>
      </c>
      <c r="AG2677" s="14">
        <f t="shared" si="206"/>
        <v>0.48235294117647054</v>
      </c>
      <c r="AH2677">
        <f t="shared" si="208"/>
        <v>0</v>
      </c>
      <c r="AI2677" t="str">
        <f t="shared" si="209"/>
        <v xml:space="preserve"> </v>
      </c>
    </row>
    <row r="2678" spans="1:35" x14ac:dyDescent="0.35">
      <c r="A2678">
        <v>2677</v>
      </c>
      <c r="B2678" t="s">
        <v>2186</v>
      </c>
      <c r="C2678" t="s">
        <v>2187</v>
      </c>
      <c r="D2678" t="s">
        <v>112</v>
      </c>
      <c r="E2678" t="s">
        <v>84</v>
      </c>
      <c r="F2678" t="s">
        <v>740</v>
      </c>
      <c r="G2678" t="s">
        <v>741</v>
      </c>
      <c r="H2678" t="s">
        <v>741</v>
      </c>
      <c r="I2678" t="s">
        <v>34</v>
      </c>
      <c r="J2678" t="s">
        <v>5917</v>
      </c>
      <c r="K2678" s="3">
        <v>41350</v>
      </c>
      <c r="L2678" t="s">
        <v>98</v>
      </c>
      <c r="M2678" t="s">
        <v>438</v>
      </c>
      <c r="N2678" t="s">
        <v>439</v>
      </c>
      <c r="O2678" t="s">
        <v>39</v>
      </c>
      <c r="P2678" t="s">
        <v>340</v>
      </c>
      <c r="Q2678">
        <v>3</v>
      </c>
      <c r="R2678" s="5">
        <v>8.6066666666666674</v>
      </c>
      <c r="S2678" s="5">
        <v>11.666666666666668</v>
      </c>
      <c r="T2678" s="5">
        <v>35</v>
      </c>
      <c r="U2678">
        <v>0</v>
      </c>
      <c r="V2678" s="5">
        <v>9.18</v>
      </c>
      <c r="W2678" t="s">
        <v>41</v>
      </c>
      <c r="X2678" s="3">
        <v>41355</v>
      </c>
      <c r="Y2678" s="3">
        <v>41355</v>
      </c>
      <c r="Z2678">
        <v>5</v>
      </c>
      <c r="AA2678" t="s">
        <v>8400</v>
      </c>
      <c r="AB2678">
        <f t="shared" si="207"/>
        <v>0</v>
      </c>
      <c r="AC2678" t="str">
        <f t="shared" si="205"/>
        <v>Sunday</v>
      </c>
      <c r="AD2678" s="5">
        <v>6.8959999999999999</v>
      </c>
      <c r="AE2678">
        <v>2013</v>
      </c>
      <c r="AF2678">
        <v>12</v>
      </c>
      <c r="AG2678" s="14">
        <f t="shared" si="206"/>
        <v>0.26228571428571429</v>
      </c>
      <c r="AH2678">
        <f t="shared" si="208"/>
        <v>0</v>
      </c>
      <c r="AI2678" t="str">
        <f t="shared" si="209"/>
        <v xml:space="preserve"> </v>
      </c>
    </row>
    <row r="2679" spans="1:35" x14ac:dyDescent="0.35">
      <c r="A2679">
        <v>2678</v>
      </c>
      <c r="B2679" t="s">
        <v>2610</v>
      </c>
      <c r="C2679" t="s">
        <v>2611</v>
      </c>
      <c r="D2679" t="s">
        <v>112</v>
      </c>
      <c r="E2679" t="s">
        <v>84</v>
      </c>
      <c r="F2679" t="s">
        <v>740</v>
      </c>
      <c r="G2679" t="s">
        <v>741</v>
      </c>
      <c r="H2679" t="s">
        <v>1281</v>
      </c>
      <c r="I2679" t="s">
        <v>34</v>
      </c>
      <c r="J2679" t="s">
        <v>5918</v>
      </c>
      <c r="K2679" s="3">
        <v>41706</v>
      </c>
      <c r="L2679" t="s">
        <v>136</v>
      </c>
      <c r="M2679" t="s">
        <v>2547</v>
      </c>
      <c r="N2679" t="s">
        <v>2548</v>
      </c>
      <c r="O2679" t="s">
        <v>51</v>
      </c>
      <c r="P2679" t="s">
        <v>52</v>
      </c>
      <c r="Q2679">
        <v>2</v>
      </c>
      <c r="R2679" s="5">
        <v>19.36</v>
      </c>
      <c r="S2679" s="5">
        <v>37</v>
      </c>
      <c r="T2679" s="5">
        <v>74</v>
      </c>
      <c r="U2679">
        <v>0</v>
      </c>
      <c r="V2679" s="5">
        <v>35.28</v>
      </c>
      <c r="W2679" t="s">
        <v>155</v>
      </c>
      <c r="X2679" s="3">
        <v>41708</v>
      </c>
      <c r="Y2679" s="3">
        <v>41710</v>
      </c>
      <c r="Z2679">
        <v>4</v>
      </c>
      <c r="AA2679" t="s">
        <v>8399</v>
      </c>
      <c r="AB2679">
        <f t="shared" si="207"/>
        <v>2</v>
      </c>
      <c r="AC2679" t="str">
        <f t="shared" si="205"/>
        <v>Saturday</v>
      </c>
      <c r="AD2679" s="5">
        <v>12.166</v>
      </c>
      <c r="AE2679">
        <v>2014</v>
      </c>
      <c r="AF2679">
        <v>10</v>
      </c>
      <c r="AG2679" s="14">
        <f t="shared" si="206"/>
        <v>0.47675675675675677</v>
      </c>
      <c r="AH2679">
        <f t="shared" si="208"/>
        <v>1</v>
      </c>
      <c r="AI2679">
        <f t="shared" si="209"/>
        <v>2</v>
      </c>
    </row>
    <row r="2680" spans="1:35" x14ac:dyDescent="0.35">
      <c r="A2680">
        <v>2679</v>
      </c>
      <c r="B2680" t="s">
        <v>2610</v>
      </c>
      <c r="C2680" t="s">
        <v>2611</v>
      </c>
      <c r="D2680" t="s">
        <v>112</v>
      </c>
      <c r="E2680" t="s">
        <v>84</v>
      </c>
      <c r="F2680" t="s">
        <v>740</v>
      </c>
      <c r="G2680" t="s">
        <v>741</v>
      </c>
      <c r="H2680" t="s">
        <v>1281</v>
      </c>
      <c r="I2680" t="s">
        <v>34</v>
      </c>
      <c r="J2680" t="s">
        <v>5918</v>
      </c>
      <c r="K2680" s="3">
        <v>41706</v>
      </c>
      <c r="L2680" t="s">
        <v>136</v>
      </c>
      <c r="M2680" t="s">
        <v>5919</v>
      </c>
      <c r="N2680" t="s">
        <v>5920</v>
      </c>
      <c r="O2680" t="s">
        <v>51</v>
      </c>
      <c r="P2680" t="s">
        <v>52</v>
      </c>
      <c r="Q2680">
        <v>2</v>
      </c>
      <c r="R2680" s="5">
        <v>20</v>
      </c>
      <c r="S2680" s="5">
        <v>34.5</v>
      </c>
      <c r="T2680" s="5">
        <v>69</v>
      </c>
      <c r="U2680">
        <v>0</v>
      </c>
      <c r="V2680" s="5">
        <v>29</v>
      </c>
      <c r="W2680" t="s">
        <v>155</v>
      </c>
      <c r="X2680" s="3">
        <v>41708</v>
      </c>
      <c r="Y2680" s="3">
        <v>41708</v>
      </c>
      <c r="Z2680">
        <v>2</v>
      </c>
      <c r="AA2680" t="s">
        <v>8400</v>
      </c>
      <c r="AB2680">
        <f t="shared" si="207"/>
        <v>0</v>
      </c>
      <c r="AC2680" t="str">
        <f t="shared" si="205"/>
        <v>Saturday</v>
      </c>
      <c r="AD2680" s="5">
        <v>6.3109999999999999</v>
      </c>
      <c r="AE2680">
        <v>2014</v>
      </c>
      <c r="AF2680">
        <v>10</v>
      </c>
      <c r="AG2680" s="14">
        <f t="shared" si="206"/>
        <v>0.42028985507246375</v>
      </c>
      <c r="AH2680">
        <f t="shared" si="208"/>
        <v>0</v>
      </c>
      <c r="AI2680" t="str">
        <f t="shared" si="209"/>
        <v xml:space="preserve"> </v>
      </c>
    </row>
    <row r="2681" spans="1:35" x14ac:dyDescent="0.35">
      <c r="A2681">
        <v>2680</v>
      </c>
      <c r="B2681" t="s">
        <v>1417</v>
      </c>
      <c r="C2681" t="s">
        <v>1418</v>
      </c>
      <c r="D2681" t="s">
        <v>29</v>
      </c>
      <c r="E2681" t="s">
        <v>44</v>
      </c>
      <c r="F2681" t="s">
        <v>67</v>
      </c>
      <c r="G2681" t="s">
        <v>68</v>
      </c>
      <c r="H2681" t="s">
        <v>2498</v>
      </c>
      <c r="I2681" t="s">
        <v>34</v>
      </c>
      <c r="J2681" t="s">
        <v>5921</v>
      </c>
      <c r="K2681" s="3">
        <v>40892</v>
      </c>
      <c r="L2681" t="s">
        <v>36</v>
      </c>
      <c r="M2681" t="s">
        <v>5462</v>
      </c>
      <c r="N2681" t="s">
        <v>5463</v>
      </c>
      <c r="O2681" t="s">
        <v>72</v>
      </c>
      <c r="P2681" t="s">
        <v>178</v>
      </c>
      <c r="Q2681">
        <v>3</v>
      </c>
      <c r="R2681" s="5">
        <v>88.173333333333332</v>
      </c>
      <c r="S2681" s="5">
        <v>101.33333333333333</v>
      </c>
      <c r="T2681" s="5">
        <v>304</v>
      </c>
      <c r="U2681">
        <v>0</v>
      </c>
      <c r="V2681" s="5">
        <v>39.479999999999997</v>
      </c>
      <c r="W2681" t="s">
        <v>41</v>
      </c>
      <c r="X2681" s="3">
        <v>40897</v>
      </c>
      <c r="Y2681" s="3">
        <v>40898</v>
      </c>
      <c r="Z2681">
        <v>6</v>
      </c>
      <c r="AA2681" t="s">
        <v>8399</v>
      </c>
      <c r="AB2681">
        <f t="shared" si="207"/>
        <v>1</v>
      </c>
      <c r="AC2681" t="str">
        <f t="shared" si="205"/>
        <v>Thursday</v>
      </c>
      <c r="AD2681" s="5">
        <v>20.309000000000001</v>
      </c>
      <c r="AE2681">
        <v>2011</v>
      </c>
      <c r="AF2681">
        <v>51</v>
      </c>
      <c r="AG2681" s="14">
        <f t="shared" si="206"/>
        <v>0.12986842105263158</v>
      </c>
      <c r="AH2681">
        <f t="shared" si="208"/>
        <v>1</v>
      </c>
      <c r="AI2681">
        <f t="shared" si="209"/>
        <v>1</v>
      </c>
    </row>
    <row r="2682" spans="1:35" x14ac:dyDescent="0.35">
      <c r="A2682">
        <v>2681</v>
      </c>
      <c r="B2682" t="s">
        <v>2685</v>
      </c>
      <c r="C2682" t="s">
        <v>2686</v>
      </c>
      <c r="D2682" t="s">
        <v>29</v>
      </c>
      <c r="E2682" t="s">
        <v>199</v>
      </c>
      <c r="F2682" t="s">
        <v>200</v>
      </c>
      <c r="G2682" t="s">
        <v>470</v>
      </c>
      <c r="H2682" t="s">
        <v>470</v>
      </c>
      <c r="I2682" t="s">
        <v>34</v>
      </c>
      <c r="J2682" t="s">
        <v>5922</v>
      </c>
      <c r="K2682" s="3">
        <v>41890</v>
      </c>
      <c r="L2682" t="s">
        <v>136</v>
      </c>
      <c r="M2682" t="s">
        <v>5748</v>
      </c>
      <c r="N2682" t="s">
        <v>5749</v>
      </c>
      <c r="O2682" t="s">
        <v>39</v>
      </c>
      <c r="P2682" t="s">
        <v>40</v>
      </c>
      <c r="Q2682">
        <v>2</v>
      </c>
      <c r="R2682" s="5">
        <v>5.34</v>
      </c>
      <c r="S2682" s="5">
        <v>5.5</v>
      </c>
      <c r="T2682" s="5">
        <v>11</v>
      </c>
      <c r="U2682">
        <v>0</v>
      </c>
      <c r="V2682" s="5">
        <v>0.32</v>
      </c>
      <c r="W2682" t="s">
        <v>139</v>
      </c>
      <c r="X2682" s="3">
        <v>41893</v>
      </c>
      <c r="Y2682" s="3">
        <v>41893</v>
      </c>
      <c r="Z2682">
        <v>3</v>
      </c>
      <c r="AA2682" t="s">
        <v>8400</v>
      </c>
      <c r="AB2682">
        <f t="shared" si="207"/>
        <v>0</v>
      </c>
      <c r="AC2682" t="str">
        <f t="shared" si="205"/>
        <v>Monday</v>
      </c>
      <c r="AD2682" s="5">
        <v>2.3250000000000002</v>
      </c>
      <c r="AE2682">
        <v>2014</v>
      </c>
      <c r="AF2682">
        <v>37</v>
      </c>
      <c r="AG2682" s="14">
        <f t="shared" si="206"/>
        <v>2.9090909090909091E-2</v>
      </c>
      <c r="AH2682">
        <f t="shared" si="208"/>
        <v>0</v>
      </c>
      <c r="AI2682" t="str">
        <f t="shared" si="209"/>
        <v xml:space="preserve"> </v>
      </c>
    </row>
    <row r="2683" spans="1:35" x14ac:dyDescent="0.35">
      <c r="A2683">
        <v>2682</v>
      </c>
      <c r="B2683" t="s">
        <v>2685</v>
      </c>
      <c r="C2683" t="s">
        <v>2686</v>
      </c>
      <c r="D2683" t="s">
        <v>29</v>
      </c>
      <c r="E2683" t="s">
        <v>199</v>
      </c>
      <c r="F2683" t="s">
        <v>200</v>
      </c>
      <c r="G2683" t="s">
        <v>470</v>
      </c>
      <c r="H2683" t="s">
        <v>470</v>
      </c>
      <c r="I2683" t="s">
        <v>34</v>
      </c>
      <c r="J2683" t="s">
        <v>5922</v>
      </c>
      <c r="K2683" s="3">
        <v>41890</v>
      </c>
      <c r="L2683" t="s">
        <v>136</v>
      </c>
      <c r="M2683" t="s">
        <v>5923</v>
      </c>
      <c r="N2683" t="s">
        <v>5924</v>
      </c>
      <c r="O2683" t="s">
        <v>51</v>
      </c>
      <c r="P2683" t="s">
        <v>205</v>
      </c>
      <c r="Q2683">
        <v>7</v>
      </c>
      <c r="R2683" s="5">
        <v>286.83142857142849</v>
      </c>
      <c r="S2683" s="5">
        <v>345.5714285714285</v>
      </c>
      <c r="T2683" s="5">
        <v>2418.9999999999995</v>
      </c>
      <c r="U2683">
        <v>0</v>
      </c>
      <c r="V2683" s="5">
        <v>411.18</v>
      </c>
      <c r="W2683" t="s">
        <v>139</v>
      </c>
      <c r="X2683" s="3">
        <v>41893</v>
      </c>
      <c r="Y2683" s="3">
        <v>41896</v>
      </c>
      <c r="Z2683">
        <v>6</v>
      </c>
      <c r="AA2683" t="s">
        <v>8399</v>
      </c>
      <c r="AB2683">
        <f t="shared" si="207"/>
        <v>3</v>
      </c>
      <c r="AC2683" t="str">
        <f t="shared" si="205"/>
        <v>Monday</v>
      </c>
      <c r="AD2683" s="5">
        <v>205.167</v>
      </c>
      <c r="AE2683">
        <v>2014</v>
      </c>
      <c r="AF2683">
        <v>37</v>
      </c>
      <c r="AG2683" s="14">
        <f t="shared" si="206"/>
        <v>0.16997933030177764</v>
      </c>
      <c r="AH2683">
        <f t="shared" si="208"/>
        <v>1</v>
      </c>
      <c r="AI2683">
        <f t="shared" si="209"/>
        <v>3</v>
      </c>
    </row>
    <row r="2684" spans="1:35" x14ac:dyDescent="0.35">
      <c r="A2684">
        <v>2683</v>
      </c>
      <c r="B2684" t="s">
        <v>2230</v>
      </c>
      <c r="C2684" t="s">
        <v>2231</v>
      </c>
      <c r="D2684" t="s">
        <v>96</v>
      </c>
      <c r="E2684" t="s">
        <v>84</v>
      </c>
      <c r="F2684" t="s">
        <v>168</v>
      </c>
      <c r="G2684" t="s">
        <v>329</v>
      </c>
      <c r="H2684" t="s">
        <v>330</v>
      </c>
      <c r="I2684" t="s">
        <v>34</v>
      </c>
      <c r="J2684" t="s">
        <v>5925</v>
      </c>
      <c r="K2684" s="3">
        <v>41579</v>
      </c>
      <c r="L2684" t="s">
        <v>136</v>
      </c>
      <c r="M2684" t="s">
        <v>442</v>
      </c>
      <c r="N2684" t="s">
        <v>175</v>
      </c>
      <c r="O2684" t="s">
        <v>39</v>
      </c>
      <c r="P2684" t="s">
        <v>90</v>
      </c>
      <c r="Q2684">
        <v>3</v>
      </c>
      <c r="R2684" s="5">
        <v>8.6877333333333322</v>
      </c>
      <c r="S2684" s="5">
        <v>10.486222222222221</v>
      </c>
      <c r="T2684" s="5">
        <v>18.875199999999996</v>
      </c>
      <c r="U2684">
        <v>0.4</v>
      </c>
      <c r="V2684" s="5">
        <v>-7.1879999999999997</v>
      </c>
      <c r="W2684" t="s">
        <v>41</v>
      </c>
      <c r="X2684" s="3">
        <v>41584</v>
      </c>
      <c r="Y2684" s="3">
        <v>41587</v>
      </c>
      <c r="Z2684">
        <v>8</v>
      </c>
      <c r="AA2684" t="s">
        <v>8399</v>
      </c>
      <c r="AB2684">
        <f t="shared" si="207"/>
        <v>3</v>
      </c>
      <c r="AC2684" t="str">
        <f t="shared" si="205"/>
        <v>Friday</v>
      </c>
      <c r="AD2684" s="5">
        <v>2.0499999999999998</v>
      </c>
      <c r="AE2684">
        <v>2013</v>
      </c>
      <c r="AF2684">
        <v>44</v>
      </c>
      <c r="AG2684" s="14">
        <f t="shared" si="206"/>
        <v>-0.38081715690429779</v>
      </c>
      <c r="AH2684">
        <f t="shared" si="208"/>
        <v>1</v>
      </c>
      <c r="AI2684">
        <f t="shared" si="209"/>
        <v>3</v>
      </c>
    </row>
    <row r="2685" spans="1:35" x14ac:dyDescent="0.35">
      <c r="A2685">
        <v>2684</v>
      </c>
      <c r="B2685" t="s">
        <v>2230</v>
      </c>
      <c r="C2685" t="s">
        <v>2231</v>
      </c>
      <c r="D2685" t="s">
        <v>96</v>
      </c>
      <c r="E2685" t="s">
        <v>84</v>
      </c>
      <c r="F2685" t="s">
        <v>168</v>
      </c>
      <c r="G2685" t="s">
        <v>329</v>
      </c>
      <c r="H2685" t="s">
        <v>330</v>
      </c>
      <c r="I2685" t="s">
        <v>34</v>
      </c>
      <c r="J2685" t="s">
        <v>5925</v>
      </c>
      <c r="K2685" s="3">
        <v>41579</v>
      </c>
      <c r="L2685" t="s">
        <v>136</v>
      </c>
      <c r="M2685" t="s">
        <v>5926</v>
      </c>
      <c r="N2685" t="s">
        <v>5927</v>
      </c>
      <c r="O2685" t="s">
        <v>39</v>
      </c>
      <c r="P2685" t="s">
        <v>340</v>
      </c>
      <c r="Q2685">
        <v>4</v>
      </c>
      <c r="R2685" s="5">
        <v>17.197599999999998</v>
      </c>
      <c r="S2685" s="5">
        <v>20.68933333333333</v>
      </c>
      <c r="T2685" s="5">
        <v>49.654399999999988</v>
      </c>
      <c r="U2685">
        <v>0.4</v>
      </c>
      <c r="V2685" s="5">
        <v>-19.135999999999999</v>
      </c>
      <c r="W2685" t="s">
        <v>41</v>
      </c>
      <c r="X2685" s="3">
        <v>41584</v>
      </c>
      <c r="Y2685" s="3">
        <v>41585</v>
      </c>
      <c r="Z2685">
        <v>6</v>
      </c>
      <c r="AA2685" t="s">
        <v>8399</v>
      </c>
      <c r="AB2685">
        <f t="shared" si="207"/>
        <v>1</v>
      </c>
      <c r="AC2685" t="str">
        <f t="shared" si="205"/>
        <v>Friday</v>
      </c>
      <c r="AD2685" s="5">
        <v>5.3239999999999998</v>
      </c>
      <c r="AE2685">
        <v>2013</v>
      </c>
      <c r="AF2685">
        <v>44</v>
      </c>
      <c r="AG2685" s="14">
        <f t="shared" si="206"/>
        <v>-0.38538377263646328</v>
      </c>
      <c r="AH2685">
        <f t="shared" si="208"/>
        <v>1</v>
      </c>
      <c r="AI2685">
        <f t="shared" si="209"/>
        <v>1</v>
      </c>
    </row>
    <row r="2686" spans="1:35" x14ac:dyDescent="0.35">
      <c r="A2686">
        <v>2685</v>
      </c>
      <c r="B2686" t="s">
        <v>2230</v>
      </c>
      <c r="C2686" t="s">
        <v>2231</v>
      </c>
      <c r="D2686" t="s">
        <v>96</v>
      </c>
      <c r="E2686" t="s">
        <v>84</v>
      </c>
      <c r="F2686" t="s">
        <v>168</v>
      </c>
      <c r="G2686" t="s">
        <v>329</v>
      </c>
      <c r="H2686" t="s">
        <v>330</v>
      </c>
      <c r="I2686" t="s">
        <v>34</v>
      </c>
      <c r="J2686" t="s">
        <v>5925</v>
      </c>
      <c r="K2686" s="3">
        <v>41579</v>
      </c>
      <c r="L2686" t="s">
        <v>136</v>
      </c>
      <c r="M2686" t="s">
        <v>1968</v>
      </c>
      <c r="N2686" t="s">
        <v>1969</v>
      </c>
      <c r="O2686" t="s">
        <v>39</v>
      </c>
      <c r="P2686" t="s">
        <v>165</v>
      </c>
      <c r="Q2686">
        <v>5</v>
      </c>
      <c r="R2686" s="5">
        <v>31.260000000000009</v>
      </c>
      <c r="S2686" s="5">
        <v>43.933333333333344</v>
      </c>
      <c r="T2686" s="5">
        <v>131.80000000000001</v>
      </c>
      <c r="U2686">
        <v>0.4</v>
      </c>
      <c r="V2686" s="5">
        <v>-24.5</v>
      </c>
      <c r="W2686" t="s">
        <v>41</v>
      </c>
      <c r="X2686" s="3">
        <v>41584</v>
      </c>
      <c r="Y2686" s="3">
        <v>41584</v>
      </c>
      <c r="Z2686">
        <v>5</v>
      </c>
      <c r="AA2686" t="s">
        <v>8400</v>
      </c>
      <c r="AB2686">
        <f t="shared" si="207"/>
        <v>0</v>
      </c>
      <c r="AC2686" t="str">
        <f t="shared" si="205"/>
        <v>Friday</v>
      </c>
      <c r="AD2686" s="5">
        <v>11.734</v>
      </c>
      <c r="AE2686">
        <v>2013</v>
      </c>
      <c r="AF2686">
        <v>44</v>
      </c>
      <c r="AG2686" s="14">
        <f t="shared" si="206"/>
        <v>-0.18588770864946888</v>
      </c>
      <c r="AH2686">
        <f t="shared" si="208"/>
        <v>0</v>
      </c>
      <c r="AI2686" t="str">
        <f t="shared" si="209"/>
        <v xml:space="preserve"> </v>
      </c>
    </row>
    <row r="2687" spans="1:35" x14ac:dyDescent="0.35">
      <c r="A2687">
        <v>2686</v>
      </c>
      <c r="B2687" t="s">
        <v>2230</v>
      </c>
      <c r="C2687" t="s">
        <v>2231</v>
      </c>
      <c r="D2687" t="s">
        <v>96</v>
      </c>
      <c r="E2687" t="s">
        <v>84</v>
      </c>
      <c r="F2687" t="s">
        <v>168</v>
      </c>
      <c r="G2687" t="s">
        <v>329</v>
      </c>
      <c r="H2687" t="s">
        <v>330</v>
      </c>
      <c r="I2687" t="s">
        <v>34</v>
      </c>
      <c r="J2687" t="s">
        <v>5925</v>
      </c>
      <c r="K2687" s="3">
        <v>41579</v>
      </c>
      <c r="L2687" t="s">
        <v>136</v>
      </c>
      <c r="M2687" t="s">
        <v>646</v>
      </c>
      <c r="N2687" t="s">
        <v>647</v>
      </c>
      <c r="O2687" t="s">
        <v>39</v>
      </c>
      <c r="P2687" t="s">
        <v>58</v>
      </c>
      <c r="Q2687">
        <v>5</v>
      </c>
      <c r="R2687" s="5">
        <v>10.296799999999999</v>
      </c>
      <c r="S2687" s="5">
        <v>11.808</v>
      </c>
      <c r="T2687" s="5">
        <v>35.423999999999999</v>
      </c>
      <c r="U2687">
        <v>0.4</v>
      </c>
      <c r="V2687" s="5">
        <v>-16.059999999999999</v>
      </c>
      <c r="W2687" t="s">
        <v>41</v>
      </c>
      <c r="X2687" s="3">
        <v>41584</v>
      </c>
      <c r="Y2687" s="3">
        <v>41584</v>
      </c>
      <c r="Z2687">
        <v>5</v>
      </c>
      <c r="AA2687" t="s">
        <v>8400</v>
      </c>
      <c r="AB2687">
        <f t="shared" si="207"/>
        <v>0</v>
      </c>
      <c r="AC2687" t="str">
        <f t="shared" si="205"/>
        <v>Friday</v>
      </c>
      <c r="AD2687" s="5">
        <v>4.17</v>
      </c>
      <c r="AE2687">
        <v>2013</v>
      </c>
      <c r="AF2687">
        <v>44</v>
      </c>
      <c r="AG2687" s="14">
        <f t="shared" si="206"/>
        <v>-0.4533649503161698</v>
      </c>
      <c r="AH2687">
        <f t="shared" si="208"/>
        <v>0</v>
      </c>
      <c r="AI2687" t="str">
        <f t="shared" si="209"/>
        <v xml:space="preserve"> </v>
      </c>
    </row>
    <row r="2688" spans="1:35" x14ac:dyDescent="0.35">
      <c r="A2688">
        <v>2687</v>
      </c>
      <c r="B2688" t="s">
        <v>2230</v>
      </c>
      <c r="C2688" t="s">
        <v>2231</v>
      </c>
      <c r="D2688" t="s">
        <v>96</v>
      </c>
      <c r="E2688" t="s">
        <v>84</v>
      </c>
      <c r="F2688" t="s">
        <v>168</v>
      </c>
      <c r="G2688" t="s">
        <v>329</v>
      </c>
      <c r="H2688" t="s">
        <v>330</v>
      </c>
      <c r="I2688" t="s">
        <v>34</v>
      </c>
      <c r="J2688" t="s">
        <v>5925</v>
      </c>
      <c r="K2688" s="3">
        <v>41579</v>
      </c>
      <c r="L2688" t="s">
        <v>136</v>
      </c>
      <c r="M2688" t="s">
        <v>3387</v>
      </c>
      <c r="N2688" t="s">
        <v>3388</v>
      </c>
      <c r="O2688" t="s">
        <v>51</v>
      </c>
      <c r="P2688" t="s">
        <v>93</v>
      </c>
      <c r="Q2688">
        <v>3</v>
      </c>
      <c r="R2688" s="5">
        <v>100.56373333333329</v>
      </c>
      <c r="S2688" s="5">
        <v>111.3795555555555</v>
      </c>
      <c r="T2688" s="5">
        <v>200.4831999999999</v>
      </c>
      <c r="U2688">
        <v>0.4</v>
      </c>
      <c r="V2688" s="5">
        <v>-101.208</v>
      </c>
      <c r="W2688" t="s">
        <v>41</v>
      </c>
      <c r="X2688" s="3">
        <v>41584</v>
      </c>
      <c r="Y2688" s="3">
        <v>41584</v>
      </c>
      <c r="Z2688">
        <v>5</v>
      </c>
      <c r="AA2688" t="s">
        <v>8400</v>
      </c>
      <c r="AB2688">
        <f t="shared" si="207"/>
        <v>0</v>
      </c>
      <c r="AC2688" t="str">
        <f t="shared" si="205"/>
        <v>Friday</v>
      </c>
      <c r="AD2688" s="5">
        <v>20.236999999999998</v>
      </c>
      <c r="AE2688">
        <v>2013</v>
      </c>
      <c r="AF2688">
        <v>44</v>
      </c>
      <c r="AG2688" s="14">
        <f t="shared" si="206"/>
        <v>-0.50482035402467662</v>
      </c>
      <c r="AH2688">
        <f t="shared" si="208"/>
        <v>0</v>
      </c>
      <c r="AI2688" t="str">
        <f t="shared" si="209"/>
        <v xml:space="preserve"> </v>
      </c>
    </row>
    <row r="2689" spans="1:35" x14ac:dyDescent="0.35">
      <c r="A2689">
        <v>2688</v>
      </c>
      <c r="B2689" t="s">
        <v>3624</v>
      </c>
      <c r="C2689" t="s">
        <v>3625</v>
      </c>
      <c r="D2689" t="s">
        <v>29</v>
      </c>
      <c r="E2689" t="s">
        <v>44</v>
      </c>
      <c r="F2689" t="s">
        <v>502</v>
      </c>
      <c r="G2689" t="s">
        <v>1521</v>
      </c>
      <c r="H2689" t="s">
        <v>1521</v>
      </c>
      <c r="I2689" t="s">
        <v>34</v>
      </c>
      <c r="J2689" t="s">
        <v>5928</v>
      </c>
      <c r="K2689" s="3">
        <v>40645</v>
      </c>
      <c r="L2689" t="s">
        <v>36</v>
      </c>
      <c r="M2689" t="s">
        <v>5929</v>
      </c>
      <c r="N2689" t="s">
        <v>5930</v>
      </c>
      <c r="O2689" t="s">
        <v>72</v>
      </c>
      <c r="P2689" t="s">
        <v>79</v>
      </c>
      <c r="Q2689">
        <v>1</v>
      </c>
      <c r="R2689" s="5">
        <v>55.780800000000006</v>
      </c>
      <c r="S2689" s="5">
        <v>65.848000000000013</v>
      </c>
      <c r="T2689" s="5">
        <v>39.508800000000008</v>
      </c>
      <c r="U2689">
        <v>0.4</v>
      </c>
      <c r="V2689" s="5">
        <v>-16.271999999999998</v>
      </c>
      <c r="W2689" t="s">
        <v>41</v>
      </c>
      <c r="X2689" s="3">
        <v>40650</v>
      </c>
      <c r="Y2689" s="3">
        <v>40650</v>
      </c>
      <c r="Z2689">
        <v>5</v>
      </c>
      <c r="AA2689" t="s">
        <v>8400</v>
      </c>
      <c r="AB2689">
        <f t="shared" si="207"/>
        <v>0</v>
      </c>
      <c r="AC2689" t="str">
        <f t="shared" si="205"/>
        <v>Tuesday</v>
      </c>
      <c r="AD2689" s="5">
        <v>2.2759999999999998</v>
      </c>
      <c r="AE2689">
        <v>2011</v>
      </c>
      <c r="AF2689">
        <v>16</v>
      </c>
      <c r="AG2689" s="14">
        <f t="shared" si="206"/>
        <v>-0.4118576114688372</v>
      </c>
      <c r="AH2689">
        <f t="shared" si="208"/>
        <v>0</v>
      </c>
      <c r="AI2689" t="str">
        <f t="shared" si="209"/>
        <v xml:space="preserve"> </v>
      </c>
    </row>
    <row r="2690" spans="1:35" x14ac:dyDescent="0.35">
      <c r="A2690">
        <v>2689</v>
      </c>
      <c r="B2690" t="s">
        <v>1457</v>
      </c>
      <c r="C2690" t="s">
        <v>1458</v>
      </c>
      <c r="D2690" t="s">
        <v>29</v>
      </c>
      <c r="E2690" t="s">
        <v>44</v>
      </c>
      <c r="F2690" t="s">
        <v>45</v>
      </c>
      <c r="G2690" t="s">
        <v>2973</v>
      </c>
      <c r="H2690" t="s">
        <v>5931</v>
      </c>
      <c r="I2690" t="s">
        <v>34</v>
      </c>
      <c r="J2690" t="s">
        <v>5932</v>
      </c>
      <c r="K2690" s="3">
        <v>41492</v>
      </c>
      <c r="L2690" t="s">
        <v>36</v>
      </c>
      <c r="M2690" t="s">
        <v>120</v>
      </c>
      <c r="N2690" t="s">
        <v>121</v>
      </c>
      <c r="O2690" t="s">
        <v>39</v>
      </c>
      <c r="P2690" t="s">
        <v>64</v>
      </c>
      <c r="Q2690">
        <v>3</v>
      </c>
      <c r="R2690" s="5">
        <v>22.973333333333329</v>
      </c>
      <c r="S2690" s="5">
        <v>33.333333333333329</v>
      </c>
      <c r="T2690" s="5">
        <v>99.999999999999986</v>
      </c>
      <c r="U2690">
        <v>0</v>
      </c>
      <c r="V2690" s="5">
        <v>31.08</v>
      </c>
      <c r="W2690" t="s">
        <v>139</v>
      </c>
      <c r="X2690" s="3">
        <v>41495</v>
      </c>
      <c r="Y2690" s="3">
        <v>41496</v>
      </c>
      <c r="Z2690">
        <v>4</v>
      </c>
      <c r="AA2690" t="s">
        <v>8399</v>
      </c>
      <c r="AB2690">
        <f t="shared" si="207"/>
        <v>1</v>
      </c>
      <c r="AC2690" t="str">
        <f t="shared" ref="AC2690:AC2753" si="210">TEXT(K2690,"dddd")</f>
        <v>Tuesday</v>
      </c>
      <c r="AD2690" s="5">
        <v>11.204000000000001</v>
      </c>
      <c r="AE2690">
        <v>2013</v>
      </c>
      <c r="AF2690">
        <v>32</v>
      </c>
      <c r="AG2690" s="14">
        <f t="shared" ref="AG2690:AG2753" si="211">V2690/T2690</f>
        <v>0.31080000000000002</v>
      </c>
      <c r="AH2690">
        <f t="shared" si="208"/>
        <v>1</v>
      </c>
      <c r="AI2690">
        <f t="shared" si="209"/>
        <v>1</v>
      </c>
    </row>
    <row r="2691" spans="1:35" x14ac:dyDescent="0.35">
      <c r="A2691">
        <v>2690</v>
      </c>
      <c r="B2691" t="s">
        <v>1457</v>
      </c>
      <c r="C2691" t="s">
        <v>1458</v>
      </c>
      <c r="D2691" t="s">
        <v>29</v>
      </c>
      <c r="E2691" t="s">
        <v>44</v>
      </c>
      <c r="F2691" t="s">
        <v>45</v>
      </c>
      <c r="G2691" t="s">
        <v>2973</v>
      </c>
      <c r="H2691" t="s">
        <v>5931</v>
      </c>
      <c r="I2691" t="s">
        <v>34</v>
      </c>
      <c r="J2691" t="s">
        <v>5932</v>
      </c>
      <c r="K2691" s="3">
        <v>41492</v>
      </c>
      <c r="L2691" t="s">
        <v>36</v>
      </c>
      <c r="M2691" t="s">
        <v>5250</v>
      </c>
      <c r="N2691" t="s">
        <v>5251</v>
      </c>
      <c r="O2691" t="s">
        <v>39</v>
      </c>
      <c r="P2691" t="s">
        <v>183</v>
      </c>
      <c r="Q2691">
        <v>3</v>
      </c>
      <c r="R2691" s="5">
        <v>36.326666666666654</v>
      </c>
      <c r="S2691" s="5">
        <v>56.666666666666657</v>
      </c>
      <c r="T2691" s="5">
        <v>169.99999999999997</v>
      </c>
      <c r="U2691">
        <v>0</v>
      </c>
      <c r="V2691" s="5">
        <v>61.02</v>
      </c>
      <c r="W2691" t="s">
        <v>139</v>
      </c>
      <c r="X2691" s="3">
        <v>41495</v>
      </c>
      <c r="Y2691" s="3">
        <v>41495</v>
      </c>
      <c r="Z2691">
        <v>3</v>
      </c>
      <c r="AA2691" t="s">
        <v>8400</v>
      </c>
      <c r="AB2691">
        <f t="shared" ref="AB2691:AB2754" si="212">Y2691-X2691</f>
        <v>0</v>
      </c>
      <c r="AC2691" t="str">
        <f t="shared" si="210"/>
        <v>Tuesday</v>
      </c>
      <c r="AD2691" s="5">
        <v>14.335000000000001</v>
      </c>
      <c r="AE2691">
        <v>2013</v>
      </c>
      <c r="AF2691">
        <v>32</v>
      </c>
      <c r="AG2691" s="14">
        <f t="shared" si="211"/>
        <v>0.35894117647058832</v>
      </c>
      <c r="AH2691">
        <f t="shared" ref="AH2691:AH2754" si="213">IF(AA2691 = "Late", 1, 0)</f>
        <v>0</v>
      </c>
      <c r="AI2691" t="str">
        <f t="shared" ref="AI2691:AI2754" si="214">IF(AB2691&gt;0, AB2691, " ")</f>
        <v xml:space="preserve"> </v>
      </c>
    </row>
    <row r="2692" spans="1:35" x14ac:dyDescent="0.35">
      <c r="A2692">
        <v>2691</v>
      </c>
      <c r="B2692" t="s">
        <v>1457</v>
      </c>
      <c r="C2692" t="s">
        <v>1458</v>
      </c>
      <c r="D2692" t="s">
        <v>29</v>
      </c>
      <c r="E2692" t="s">
        <v>44</v>
      </c>
      <c r="F2692" t="s">
        <v>45</v>
      </c>
      <c r="G2692" t="s">
        <v>2973</v>
      </c>
      <c r="H2692" t="s">
        <v>5931</v>
      </c>
      <c r="I2692" t="s">
        <v>34</v>
      </c>
      <c r="J2692" t="s">
        <v>5932</v>
      </c>
      <c r="K2692" s="3">
        <v>41492</v>
      </c>
      <c r="L2692" t="s">
        <v>36</v>
      </c>
      <c r="M2692" t="s">
        <v>1770</v>
      </c>
      <c r="N2692" t="s">
        <v>1771</v>
      </c>
      <c r="O2692" t="s">
        <v>72</v>
      </c>
      <c r="P2692" t="s">
        <v>178</v>
      </c>
      <c r="Q2692">
        <v>4</v>
      </c>
      <c r="R2692" s="5">
        <v>99.68</v>
      </c>
      <c r="S2692" s="5">
        <v>112</v>
      </c>
      <c r="T2692" s="5">
        <v>448</v>
      </c>
      <c r="U2692">
        <v>0</v>
      </c>
      <c r="V2692" s="5">
        <v>49.28</v>
      </c>
      <c r="W2692" t="s">
        <v>139</v>
      </c>
      <c r="X2692" s="3">
        <v>41495</v>
      </c>
      <c r="Y2692" s="3">
        <v>41495</v>
      </c>
      <c r="Z2692">
        <v>3</v>
      </c>
      <c r="AA2692" t="s">
        <v>8400</v>
      </c>
      <c r="AB2692">
        <f t="shared" si="212"/>
        <v>0</v>
      </c>
      <c r="AC2692" t="str">
        <f t="shared" si="210"/>
        <v>Tuesday</v>
      </c>
      <c r="AD2692" s="5">
        <v>30.728000000000002</v>
      </c>
      <c r="AE2692">
        <v>2013</v>
      </c>
      <c r="AF2692">
        <v>32</v>
      </c>
      <c r="AG2692" s="14">
        <f t="shared" si="211"/>
        <v>0.11</v>
      </c>
      <c r="AH2692">
        <f t="shared" si="213"/>
        <v>0</v>
      </c>
      <c r="AI2692" t="str">
        <f t="shared" si="214"/>
        <v xml:space="preserve"> </v>
      </c>
    </row>
    <row r="2693" spans="1:35" x14ac:dyDescent="0.35">
      <c r="A2693">
        <v>2692</v>
      </c>
      <c r="B2693" t="s">
        <v>1457</v>
      </c>
      <c r="C2693" t="s">
        <v>1458</v>
      </c>
      <c r="D2693" t="s">
        <v>29</v>
      </c>
      <c r="E2693" t="s">
        <v>44</v>
      </c>
      <c r="F2693" t="s">
        <v>45</v>
      </c>
      <c r="G2693" t="s">
        <v>2973</v>
      </c>
      <c r="H2693" t="s">
        <v>5931</v>
      </c>
      <c r="I2693" t="s">
        <v>34</v>
      </c>
      <c r="J2693" t="s">
        <v>5932</v>
      </c>
      <c r="K2693" s="3">
        <v>41492</v>
      </c>
      <c r="L2693" t="s">
        <v>36</v>
      </c>
      <c r="M2693" t="s">
        <v>870</v>
      </c>
      <c r="N2693" t="s">
        <v>871</v>
      </c>
      <c r="O2693" t="s">
        <v>39</v>
      </c>
      <c r="P2693" t="s">
        <v>64</v>
      </c>
      <c r="Q2693">
        <v>4</v>
      </c>
      <c r="R2693" s="5">
        <v>7.51</v>
      </c>
      <c r="S2693" s="5">
        <v>8.25</v>
      </c>
      <c r="T2693" s="5">
        <v>33</v>
      </c>
      <c r="U2693">
        <v>0</v>
      </c>
      <c r="V2693" s="5">
        <v>2.96</v>
      </c>
      <c r="W2693" t="s">
        <v>139</v>
      </c>
      <c r="X2693" s="3">
        <v>41495</v>
      </c>
      <c r="Y2693" s="3">
        <v>41495</v>
      </c>
      <c r="Z2693">
        <v>3</v>
      </c>
      <c r="AA2693" t="s">
        <v>8400</v>
      </c>
      <c r="AB2693">
        <f t="shared" si="212"/>
        <v>0</v>
      </c>
      <c r="AC2693" t="str">
        <f t="shared" si="210"/>
        <v>Tuesday</v>
      </c>
      <c r="AD2693" s="5">
        <v>3.6469999999999998</v>
      </c>
      <c r="AE2693">
        <v>2013</v>
      </c>
      <c r="AF2693">
        <v>32</v>
      </c>
      <c r="AG2693" s="14">
        <f t="shared" si="211"/>
        <v>8.9696969696969692E-2</v>
      </c>
      <c r="AH2693">
        <f t="shared" si="213"/>
        <v>0</v>
      </c>
      <c r="AI2693" t="str">
        <f t="shared" si="214"/>
        <v xml:space="preserve"> </v>
      </c>
    </row>
    <row r="2694" spans="1:35" x14ac:dyDescent="0.35">
      <c r="A2694">
        <v>2693</v>
      </c>
      <c r="B2694" t="s">
        <v>1457</v>
      </c>
      <c r="C2694" t="s">
        <v>1458</v>
      </c>
      <c r="D2694" t="s">
        <v>29</v>
      </c>
      <c r="E2694" t="s">
        <v>44</v>
      </c>
      <c r="F2694" t="s">
        <v>45</v>
      </c>
      <c r="G2694" t="s">
        <v>2973</v>
      </c>
      <c r="H2694" t="s">
        <v>5931</v>
      </c>
      <c r="I2694" t="s">
        <v>34</v>
      </c>
      <c r="J2694" t="s">
        <v>5932</v>
      </c>
      <c r="K2694" s="3">
        <v>41492</v>
      </c>
      <c r="L2694" t="s">
        <v>36</v>
      </c>
      <c r="M2694" t="s">
        <v>5933</v>
      </c>
      <c r="N2694" t="s">
        <v>5934</v>
      </c>
      <c r="O2694" t="s">
        <v>39</v>
      </c>
      <c r="P2694" t="s">
        <v>61</v>
      </c>
      <c r="Q2694">
        <v>4</v>
      </c>
      <c r="R2694" s="5">
        <v>8.8000000000000007</v>
      </c>
      <c r="S2694" s="5">
        <v>12</v>
      </c>
      <c r="T2694" s="5">
        <v>48</v>
      </c>
      <c r="U2694">
        <v>0</v>
      </c>
      <c r="V2694" s="5">
        <v>12.8</v>
      </c>
      <c r="W2694" t="s">
        <v>139</v>
      </c>
      <c r="X2694" s="3">
        <v>41495</v>
      </c>
      <c r="Y2694" s="3">
        <v>41495</v>
      </c>
      <c r="Z2694">
        <v>3</v>
      </c>
      <c r="AA2694" t="s">
        <v>8400</v>
      </c>
      <c r="AB2694">
        <f t="shared" si="212"/>
        <v>0</v>
      </c>
      <c r="AC2694" t="str">
        <f t="shared" si="210"/>
        <v>Tuesday</v>
      </c>
      <c r="AD2694" s="5">
        <v>6.0389999999999997</v>
      </c>
      <c r="AE2694">
        <v>2013</v>
      </c>
      <c r="AF2694">
        <v>32</v>
      </c>
      <c r="AG2694" s="14">
        <f t="shared" si="211"/>
        <v>0.26666666666666666</v>
      </c>
      <c r="AH2694">
        <f t="shared" si="213"/>
        <v>0</v>
      </c>
      <c r="AI2694" t="str">
        <f t="shared" si="214"/>
        <v xml:space="preserve"> </v>
      </c>
    </row>
    <row r="2695" spans="1:35" x14ac:dyDescent="0.35">
      <c r="A2695">
        <v>2694</v>
      </c>
      <c r="B2695" t="s">
        <v>1965</v>
      </c>
      <c r="C2695" t="s">
        <v>1966</v>
      </c>
      <c r="D2695" t="s">
        <v>29</v>
      </c>
      <c r="E2695" t="s">
        <v>44</v>
      </c>
      <c r="F2695" t="s">
        <v>67</v>
      </c>
      <c r="G2695" t="s">
        <v>297</v>
      </c>
      <c r="H2695" t="s">
        <v>5077</v>
      </c>
      <c r="I2695" t="s">
        <v>34</v>
      </c>
      <c r="J2695" t="s">
        <v>5935</v>
      </c>
      <c r="K2695" s="3">
        <v>41988</v>
      </c>
      <c r="L2695" t="s">
        <v>215</v>
      </c>
      <c r="M2695" t="s">
        <v>2966</v>
      </c>
      <c r="N2695" t="s">
        <v>2967</v>
      </c>
      <c r="O2695" t="s">
        <v>51</v>
      </c>
      <c r="P2695" t="s">
        <v>52</v>
      </c>
      <c r="Q2695">
        <v>2</v>
      </c>
      <c r="R2695" s="5">
        <v>21.58</v>
      </c>
      <c r="S2695" s="5">
        <v>29.5</v>
      </c>
      <c r="T2695" s="5">
        <v>59</v>
      </c>
      <c r="U2695">
        <v>0</v>
      </c>
      <c r="V2695" s="5">
        <v>15.84</v>
      </c>
      <c r="W2695" t="s">
        <v>139</v>
      </c>
      <c r="X2695" s="3">
        <v>41991</v>
      </c>
      <c r="Y2695" s="3">
        <v>41991</v>
      </c>
      <c r="Z2695">
        <v>3</v>
      </c>
      <c r="AA2695" t="s">
        <v>8400</v>
      </c>
      <c r="AB2695">
        <f t="shared" si="212"/>
        <v>0</v>
      </c>
      <c r="AC2695" t="str">
        <f t="shared" si="210"/>
        <v>Monday</v>
      </c>
      <c r="AD2695" s="5">
        <v>12.826000000000001</v>
      </c>
      <c r="AE2695">
        <v>2014</v>
      </c>
      <c r="AF2695">
        <v>51</v>
      </c>
      <c r="AG2695" s="14">
        <f t="shared" si="211"/>
        <v>0.26847457627118643</v>
      </c>
      <c r="AH2695">
        <f t="shared" si="213"/>
        <v>0</v>
      </c>
      <c r="AI2695" t="str">
        <f t="shared" si="214"/>
        <v xml:space="preserve"> </v>
      </c>
    </row>
    <row r="2696" spans="1:35" x14ac:dyDescent="0.35">
      <c r="A2696">
        <v>2695</v>
      </c>
      <c r="B2696" t="s">
        <v>1965</v>
      </c>
      <c r="C2696" t="s">
        <v>1966</v>
      </c>
      <c r="D2696" t="s">
        <v>29</v>
      </c>
      <c r="E2696" t="s">
        <v>44</v>
      </c>
      <c r="F2696" t="s">
        <v>67</v>
      </c>
      <c r="G2696" t="s">
        <v>297</v>
      </c>
      <c r="H2696" t="s">
        <v>5077</v>
      </c>
      <c r="I2696" t="s">
        <v>34</v>
      </c>
      <c r="J2696" t="s">
        <v>5935</v>
      </c>
      <c r="K2696" s="3">
        <v>41988</v>
      </c>
      <c r="L2696" t="s">
        <v>215</v>
      </c>
      <c r="M2696" t="s">
        <v>5865</v>
      </c>
      <c r="N2696" t="s">
        <v>5866</v>
      </c>
      <c r="O2696" t="s">
        <v>72</v>
      </c>
      <c r="P2696" t="s">
        <v>178</v>
      </c>
      <c r="Q2696">
        <v>6</v>
      </c>
      <c r="R2696" s="5">
        <v>81.34</v>
      </c>
      <c r="S2696" s="5">
        <v>83</v>
      </c>
      <c r="T2696" s="5">
        <v>498</v>
      </c>
      <c r="U2696">
        <v>0</v>
      </c>
      <c r="V2696" s="5">
        <v>9.9600000000000009</v>
      </c>
      <c r="W2696" t="s">
        <v>139</v>
      </c>
      <c r="X2696" s="3">
        <v>41991</v>
      </c>
      <c r="Y2696" s="3">
        <v>41991</v>
      </c>
      <c r="Z2696">
        <v>3</v>
      </c>
      <c r="AA2696" t="s">
        <v>8400</v>
      </c>
      <c r="AB2696">
        <f t="shared" si="212"/>
        <v>0</v>
      </c>
      <c r="AC2696" t="str">
        <f t="shared" si="210"/>
        <v>Monday</v>
      </c>
      <c r="AD2696" s="5">
        <v>195.37100000000001</v>
      </c>
      <c r="AE2696">
        <v>2014</v>
      </c>
      <c r="AF2696">
        <v>51</v>
      </c>
      <c r="AG2696" s="14">
        <f t="shared" si="211"/>
        <v>0.02</v>
      </c>
      <c r="AH2696">
        <f t="shared" si="213"/>
        <v>0</v>
      </c>
      <c r="AI2696" t="str">
        <f t="shared" si="214"/>
        <v xml:space="preserve"> </v>
      </c>
    </row>
    <row r="2697" spans="1:35" x14ac:dyDescent="0.35">
      <c r="A2697">
        <v>2696</v>
      </c>
      <c r="B2697" t="s">
        <v>1965</v>
      </c>
      <c r="C2697" t="s">
        <v>1966</v>
      </c>
      <c r="D2697" t="s">
        <v>29</v>
      </c>
      <c r="E2697" t="s">
        <v>44</v>
      </c>
      <c r="F2697" t="s">
        <v>67</v>
      </c>
      <c r="G2697" t="s">
        <v>297</v>
      </c>
      <c r="H2697" t="s">
        <v>5077</v>
      </c>
      <c r="I2697" t="s">
        <v>34</v>
      </c>
      <c r="J2697" t="s">
        <v>5935</v>
      </c>
      <c r="K2697" s="3">
        <v>41988</v>
      </c>
      <c r="L2697" t="s">
        <v>215</v>
      </c>
      <c r="M2697" t="s">
        <v>5936</v>
      </c>
      <c r="N2697" t="s">
        <v>5937</v>
      </c>
      <c r="O2697" t="s">
        <v>51</v>
      </c>
      <c r="P2697" t="s">
        <v>205</v>
      </c>
      <c r="Q2697">
        <v>1</v>
      </c>
      <c r="R2697" s="5">
        <v>389.28800000000007</v>
      </c>
      <c r="S2697" s="5">
        <v>558.18500000000006</v>
      </c>
      <c r="T2697" s="5">
        <v>446.54800000000006</v>
      </c>
      <c r="U2697">
        <v>0.2</v>
      </c>
      <c r="V2697" s="5">
        <v>57.26</v>
      </c>
      <c r="W2697" t="s">
        <v>139</v>
      </c>
      <c r="X2697" s="3">
        <v>41991</v>
      </c>
      <c r="Y2697" s="3">
        <v>41991</v>
      </c>
      <c r="Z2697">
        <v>3</v>
      </c>
      <c r="AA2697" t="s">
        <v>8400</v>
      </c>
      <c r="AB2697">
        <f t="shared" si="212"/>
        <v>0</v>
      </c>
      <c r="AC2697" t="str">
        <f t="shared" si="210"/>
        <v>Monday</v>
      </c>
      <c r="AD2697" s="5">
        <v>100.104</v>
      </c>
      <c r="AE2697">
        <v>2014</v>
      </c>
      <c r="AF2697">
        <v>51</v>
      </c>
      <c r="AG2697" s="14">
        <f t="shared" si="211"/>
        <v>0.1282280964196458</v>
      </c>
      <c r="AH2697">
        <f t="shared" si="213"/>
        <v>0</v>
      </c>
      <c r="AI2697" t="str">
        <f t="shared" si="214"/>
        <v xml:space="preserve"> </v>
      </c>
    </row>
    <row r="2698" spans="1:35" x14ac:dyDescent="0.35">
      <c r="A2698">
        <v>2697</v>
      </c>
      <c r="B2698" t="s">
        <v>5938</v>
      </c>
      <c r="C2698" t="s">
        <v>5939</v>
      </c>
      <c r="D2698" t="s">
        <v>112</v>
      </c>
      <c r="E2698" t="s">
        <v>30</v>
      </c>
      <c r="F2698" t="s">
        <v>31</v>
      </c>
      <c r="G2698" t="s">
        <v>32</v>
      </c>
      <c r="H2698" t="s">
        <v>4033</v>
      </c>
      <c r="I2698" t="s">
        <v>34</v>
      </c>
      <c r="J2698" t="s">
        <v>5940</v>
      </c>
      <c r="K2698" s="3">
        <v>41577</v>
      </c>
      <c r="L2698" t="s">
        <v>36</v>
      </c>
      <c r="M2698" t="s">
        <v>5941</v>
      </c>
      <c r="N2698" t="s">
        <v>5942</v>
      </c>
      <c r="O2698" t="s">
        <v>39</v>
      </c>
      <c r="P2698" t="s">
        <v>40</v>
      </c>
      <c r="Q2698">
        <v>2</v>
      </c>
      <c r="R2698" s="5">
        <v>6.4</v>
      </c>
      <c r="S2698" s="5">
        <v>7.5</v>
      </c>
      <c r="T2698" s="5">
        <v>15</v>
      </c>
      <c r="U2698">
        <v>0</v>
      </c>
      <c r="V2698" s="5">
        <v>2.2000000000000002</v>
      </c>
      <c r="W2698" t="s">
        <v>155</v>
      </c>
      <c r="X2698" s="3">
        <v>41579</v>
      </c>
      <c r="Y2698" s="3">
        <v>41579</v>
      </c>
      <c r="Z2698">
        <v>2</v>
      </c>
      <c r="AA2698" t="s">
        <v>8400</v>
      </c>
      <c r="AB2698">
        <f t="shared" si="212"/>
        <v>0</v>
      </c>
      <c r="AC2698" t="str">
        <f t="shared" si="210"/>
        <v>Wednesday</v>
      </c>
      <c r="AD2698" s="5">
        <v>1.6759999999999999</v>
      </c>
      <c r="AE2698">
        <v>2013</v>
      </c>
      <c r="AF2698">
        <v>44</v>
      </c>
      <c r="AG2698" s="14">
        <f t="shared" si="211"/>
        <v>0.14666666666666667</v>
      </c>
      <c r="AH2698">
        <f t="shared" si="213"/>
        <v>0</v>
      </c>
      <c r="AI2698" t="str">
        <f t="shared" si="214"/>
        <v xml:space="preserve"> </v>
      </c>
    </row>
    <row r="2699" spans="1:35" x14ac:dyDescent="0.35">
      <c r="A2699">
        <v>2698</v>
      </c>
      <c r="B2699" t="s">
        <v>5938</v>
      </c>
      <c r="C2699" t="s">
        <v>5939</v>
      </c>
      <c r="D2699" t="s">
        <v>112</v>
      </c>
      <c r="E2699" t="s">
        <v>30</v>
      </c>
      <c r="F2699" t="s">
        <v>31</v>
      </c>
      <c r="G2699" t="s">
        <v>32</v>
      </c>
      <c r="H2699" t="s">
        <v>4033</v>
      </c>
      <c r="I2699" t="s">
        <v>34</v>
      </c>
      <c r="J2699" t="s">
        <v>5940</v>
      </c>
      <c r="K2699" s="3">
        <v>41577</v>
      </c>
      <c r="L2699" t="s">
        <v>36</v>
      </c>
      <c r="M2699" t="s">
        <v>1701</v>
      </c>
      <c r="N2699" t="s">
        <v>1702</v>
      </c>
      <c r="O2699" t="s">
        <v>39</v>
      </c>
      <c r="P2699" t="s">
        <v>76</v>
      </c>
      <c r="Q2699">
        <v>3</v>
      </c>
      <c r="R2699" s="5">
        <v>12.386666666666661</v>
      </c>
      <c r="S2699" s="5">
        <v>16.666666666666661</v>
      </c>
      <c r="T2699" s="5">
        <v>49.999999999999986</v>
      </c>
      <c r="U2699">
        <v>0</v>
      </c>
      <c r="V2699" s="5">
        <v>12.84</v>
      </c>
      <c r="W2699" t="s">
        <v>155</v>
      </c>
      <c r="X2699" s="3">
        <v>41579</v>
      </c>
      <c r="Y2699" s="3">
        <v>41579</v>
      </c>
      <c r="Z2699">
        <v>2</v>
      </c>
      <c r="AA2699" t="s">
        <v>8400</v>
      </c>
      <c r="AB2699">
        <f t="shared" si="212"/>
        <v>0</v>
      </c>
      <c r="AC2699" t="str">
        <f t="shared" si="210"/>
        <v>Wednesday</v>
      </c>
      <c r="AD2699" s="5">
        <v>4.0060000000000002</v>
      </c>
      <c r="AE2699">
        <v>2013</v>
      </c>
      <c r="AF2699">
        <v>44</v>
      </c>
      <c r="AG2699" s="14">
        <f t="shared" si="211"/>
        <v>0.25680000000000008</v>
      </c>
      <c r="AH2699">
        <f t="shared" si="213"/>
        <v>0</v>
      </c>
      <c r="AI2699" t="str">
        <f t="shared" si="214"/>
        <v xml:space="preserve"> </v>
      </c>
    </row>
    <row r="2700" spans="1:35" x14ac:dyDescent="0.35">
      <c r="A2700">
        <v>2699</v>
      </c>
      <c r="B2700" t="s">
        <v>5938</v>
      </c>
      <c r="C2700" t="s">
        <v>5939</v>
      </c>
      <c r="D2700" t="s">
        <v>112</v>
      </c>
      <c r="E2700" t="s">
        <v>30</v>
      </c>
      <c r="F2700" t="s">
        <v>31</v>
      </c>
      <c r="G2700" t="s">
        <v>32</v>
      </c>
      <c r="H2700" t="s">
        <v>4033</v>
      </c>
      <c r="I2700" t="s">
        <v>34</v>
      </c>
      <c r="J2700" t="s">
        <v>5940</v>
      </c>
      <c r="K2700" s="3">
        <v>41577</v>
      </c>
      <c r="L2700" t="s">
        <v>36</v>
      </c>
      <c r="M2700" t="s">
        <v>2928</v>
      </c>
      <c r="N2700" t="s">
        <v>2929</v>
      </c>
      <c r="O2700" t="s">
        <v>39</v>
      </c>
      <c r="P2700" t="s">
        <v>61</v>
      </c>
      <c r="Q2700">
        <v>3</v>
      </c>
      <c r="R2700" s="5">
        <v>10.106666666666671</v>
      </c>
      <c r="S2700" s="5">
        <v>18.666666666666671</v>
      </c>
      <c r="T2700" s="5">
        <v>56.000000000000014</v>
      </c>
      <c r="U2700">
        <v>0</v>
      </c>
      <c r="V2700" s="5">
        <v>25.68</v>
      </c>
      <c r="W2700" t="s">
        <v>155</v>
      </c>
      <c r="X2700" s="3">
        <v>41579</v>
      </c>
      <c r="Y2700" s="3">
        <v>41579</v>
      </c>
      <c r="Z2700">
        <v>2</v>
      </c>
      <c r="AA2700" t="s">
        <v>8400</v>
      </c>
      <c r="AB2700">
        <f t="shared" si="212"/>
        <v>0</v>
      </c>
      <c r="AC2700" t="str">
        <f t="shared" si="210"/>
        <v>Wednesday</v>
      </c>
      <c r="AD2700" s="5">
        <v>8.3800000000000008</v>
      </c>
      <c r="AE2700">
        <v>2013</v>
      </c>
      <c r="AF2700">
        <v>44</v>
      </c>
      <c r="AG2700" s="14">
        <f t="shared" si="211"/>
        <v>0.45857142857142846</v>
      </c>
      <c r="AH2700">
        <f t="shared" si="213"/>
        <v>0</v>
      </c>
      <c r="AI2700" t="str">
        <f t="shared" si="214"/>
        <v xml:space="preserve"> </v>
      </c>
    </row>
    <row r="2701" spans="1:35" x14ac:dyDescent="0.35">
      <c r="A2701">
        <v>2700</v>
      </c>
      <c r="B2701" t="s">
        <v>2435</v>
      </c>
      <c r="C2701" t="s">
        <v>2436</v>
      </c>
      <c r="D2701" t="s">
        <v>112</v>
      </c>
      <c r="E2701" t="s">
        <v>84</v>
      </c>
      <c r="F2701" t="s">
        <v>740</v>
      </c>
      <c r="G2701" t="s">
        <v>961</v>
      </c>
      <c r="H2701" t="s">
        <v>961</v>
      </c>
      <c r="I2701" t="s">
        <v>34</v>
      </c>
      <c r="J2701" t="s">
        <v>5943</v>
      </c>
      <c r="K2701" s="3">
        <v>41516</v>
      </c>
      <c r="L2701" t="s">
        <v>36</v>
      </c>
      <c r="M2701" t="s">
        <v>4881</v>
      </c>
      <c r="N2701" t="s">
        <v>4882</v>
      </c>
      <c r="O2701" t="s">
        <v>72</v>
      </c>
      <c r="P2701" t="s">
        <v>178</v>
      </c>
      <c r="Q2701">
        <v>5</v>
      </c>
      <c r="R2701" s="5">
        <v>83.4</v>
      </c>
      <c r="S2701" s="5">
        <v>111.2</v>
      </c>
      <c r="T2701" s="5">
        <v>556</v>
      </c>
      <c r="U2701">
        <v>0</v>
      </c>
      <c r="V2701" s="5">
        <v>139</v>
      </c>
      <c r="W2701" t="s">
        <v>41</v>
      </c>
      <c r="X2701" s="3">
        <v>41521</v>
      </c>
      <c r="Y2701" s="3">
        <v>41521</v>
      </c>
      <c r="Z2701">
        <v>5</v>
      </c>
      <c r="AA2701" t="s">
        <v>8400</v>
      </c>
      <c r="AB2701">
        <f t="shared" si="212"/>
        <v>0</v>
      </c>
      <c r="AC2701" t="str">
        <f t="shared" si="210"/>
        <v>Friday</v>
      </c>
      <c r="AD2701" s="5">
        <v>18.795999999999999</v>
      </c>
      <c r="AE2701">
        <v>2013</v>
      </c>
      <c r="AF2701">
        <v>35</v>
      </c>
      <c r="AG2701" s="14">
        <f t="shared" si="211"/>
        <v>0.25</v>
      </c>
      <c r="AH2701">
        <f t="shared" si="213"/>
        <v>0</v>
      </c>
      <c r="AI2701" t="str">
        <f t="shared" si="214"/>
        <v xml:space="preserve"> </v>
      </c>
    </row>
    <row r="2702" spans="1:35" x14ac:dyDescent="0.35">
      <c r="A2702">
        <v>2701</v>
      </c>
      <c r="B2702" t="s">
        <v>2435</v>
      </c>
      <c r="C2702" t="s">
        <v>2436</v>
      </c>
      <c r="D2702" t="s">
        <v>112</v>
      </c>
      <c r="E2702" t="s">
        <v>84</v>
      </c>
      <c r="F2702" t="s">
        <v>740</v>
      </c>
      <c r="G2702" t="s">
        <v>961</v>
      </c>
      <c r="H2702" t="s">
        <v>961</v>
      </c>
      <c r="I2702" t="s">
        <v>34</v>
      </c>
      <c r="J2702" t="s">
        <v>5943</v>
      </c>
      <c r="K2702" s="3">
        <v>41516</v>
      </c>
      <c r="L2702" t="s">
        <v>36</v>
      </c>
      <c r="M2702" t="s">
        <v>5944</v>
      </c>
      <c r="N2702" t="s">
        <v>5945</v>
      </c>
      <c r="O2702" t="s">
        <v>72</v>
      </c>
      <c r="P2702" t="s">
        <v>162</v>
      </c>
      <c r="Q2702">
        <v>3</v>
      </c>
      <c r="R2702" s="5">
        <v>64.757162906666665</v>
      </c>
      <c r="S2702" s="5">
        <v>113.79663617902472</v>
      </c>
      <c r="T2702" s="5">
        <v>340.70712871999996</v>
      </c>
      <c r="U2702">
        <v>2E-3</v>
      </c>
      <c r="V2702" s="5">
        <v>146.43564000000001</v>
      </c>
      <c r="W2702" t="s">
        <v>41</v>
      </c>
      <c r="X2702" s="3">
        <v>41521</v>
      </c>
      <c r="Y2702" s="3">
        <v>41521</v>
      </c>
      <c r="Z2702">
        <v>5</v>
      </c>
      <c r="AA2702" t="s">
        <v>8400</v>
      </c>
      <c r="AB2702">
        <f t="shared" si="212"/>
        <v>0</v>
      </c>
      <c r="AC2702" t="str">
        <f t="shared" si="210"/>
        <v>Friday</v>
      </c>
      <c r="AD2702" s="5">
        <v>26.035</v>
      </c>
      <c r="AE2702">
        <v>2013</v>
      </c>
      <c r="AF2702">
        <v>35</v>
      </c>
      <c r="AG2702" s="14">
        <f t="shared" si="211"/>
        <v>0.42979916666300161</v>
      </c>
      <c r="AH2702">
        <f t="shared" si="213"/>
        <v>0</v>
      </c>
      <c r="AI2702" t="str">
        <f t="shared" si="214"/>
        <v xml:space="preserve"> </v>
      </c>
    </row>
    <row r="2703" spans="1:35" x14ac:dyDescent="0.35">
      <c r="A2703">
        <v>2702</v>
      </c>
      <c r="B2703" t="s">
        <v>3209</v>
      </c>
      <c r="C2703" t="s">
        <v>3210</v>
      </c>
      <c r="D2703" t="s">
        <v>96</v>
      </c>
      <c r="E2703" t="s">
        <v>84</v>
      </c>
      <c r="F2703" t="s">
        <v>168</v>
      </c>
      <c r="G2703" t="s">
        <v>665</v>
      </c>
      <c r="H2703" t="s">
        <v>1331</v>
      </c>
      <c r="I2703" t="s">
        <v>34</v>
      </c>
      <c r="J2703" t="s">
        <v>5946</v>
      </c>
      <c r="K2703" s="3">
        <v>40698</v>
      </c>
      <c r="L2703" t="s">
        <v>36</v>
      </c>
      <c r="M2703" t="s">
        <v>5947</v>
      </c>
      <c r="N2703" t="s">
        <v>5948</v>
      </c>
      <c r="O2703" t="s">
        <v>39</v>
      </c>
      <c r="P2703" t="s">
        <v>61</v>
      </c>
      <c r="Q2703">
        <v>9</v>
      </c>
      <c r="R2703" s="5">
        <v>14.063288888888893</v>
      </c>
      <c r="S2703" s="5">
        <v>17.278814814814819</v>
      </c>
      <c r="T2703" s="5">
        <v>93.305600000000013</v>
      </c>
      <c r="U2703">
        <v>0.4</v>
      </c>
      <c r="V2703" s="5">
        <v>-33.264000000000003</v>
      </c>
      <c r="W2703" t="s">
        <v>155</v>
      </c>
      <c r="X2703" s="3">
        <v>40700</v>
      </c>
      <c r="Y2703" s="3">
        <v>40702</v>
      </c>
      <c r="Z2703">
        <v>4</v>
      </c>
      <c r="AA2703" t="s">
        <v>8399</v>
      </c>
      <c r="AB2703">
        <f t="shared" si="212"/>
        <v>2</v>
      </c>
      <c r="AC2703" t="str">
        <f t="shared" si="210"/>
        <v>Saturday</v>
      </c>
      <c r="AD2703" s="5">
        <v>9.1739999999999995</v>
      </c>
      <c r="AE2703">
        <v>2011</v>
      </c>
      <c r="AF2703">
        <v>23</v>
      </c>
      <c r="AG2703" s="14">
        <f t="shared" si="211"/>
        <v>-0.35650593319157692</v>
      </c>
      <c r="AH2703">
        <f t="shared" si="213"/>
        <v>1</v>
      </c>
      <c r="AI2703">
        <f t="shared" si="214"/>
        <v>2</v>
      </c>
    </row>
    <row r="2704" spans="1:35" x14ac:dyDescent="0.35">
      <c r="A2704">
        <v>2703</v>
      </c>
      <c r="B2704" t="s">
        <v>5949</v>
      </c>
      <c r="C2704" t="s">
        <v>5950</v>
      </c>
      <c r="D2704" t="s">
        <v>96</v>
      </c>
      <c r="E2704" t="s">
        <v>84</v>
      </c>
      <c r="F2704" t="s">
        <v>168</v>
      </c>
      <c r="G2704" t="s">
        <v>665</v>
      </c>
      <c r="H2704" t="s">
        <v>1331</v>
      </c>
      <c r="I2704" t="s">
        <v>34</v>
      </c>
      <c r="J2704" t="s">
        <v>5951</v>
      </c>
      <c r="K2704" s="3">
        <v>40849</v>
      </c>
      <c r="L2704" t="s">
        <v>36</v>
      </c>
      <c r="M2704" t="s">
        <v>1910</v>
      </c>
      <c r="N2704" t="s">
        <v>1911</v>
      </c>
      <c r="O2704" t="s">
        <v>51</v>
      </c>
      <c r="P2704" t="s">
        <v>93</v>
      </c>
      <c r="Q2704">
        <v>1</v>
      </c>
      <c r="R2704" s="5">
        <v>73.751200000000026</v>
      </c>
      <c r="S2704" s="5">
        <v>82.738666666666703</v>
      </c>
      <c r="T2704" s="5">
        <v>49.643200000000022</v>
      </c>
      <c r="U2704">
        <v>0.4</v>
      </c>
      <c r="V2704" s="5">
        <v>-24.108000000000001</v>
      </c>
      <c r="W2704" t="s">
        <v>41</v>
      </c>
      <c r="X2704" s="3">
        <v>40854</v>
      </c>
      <c r="Y2704" s="3">
        <v>40854</v>
      </c>
      <c r="Z2704">
        <v>5</v>
      </c>
      <c r="AA2704" t="s">
        <v>8400</v>
      </c>
      <c r="AB2704">
        <f t="shared" si="212"/>
        <v>0</v>
      </c>
      <c r="AC2704" t="str">
        <f t="shared" si="210"/>
        <v>Wednesday</v>
      </c>
      <c r="AD2704" s="5">
        <v>0.753</v>
      </c>
      <c r="AE2704">
        <v>2011</v>
      </c>
      <c r="AF2704">
        <v>45</v>
      </c>
      <c r="AG2704" s="14">
        <f t="shared" si="211"/>
        <v>-0.48562542301866096</v>
      </c>
      <c r="AH2704">
        <f t="shared" si="213"/>
        <v>0</v>
      </c>
      <c r="AI2704" t="str">
        <f t="shared" si="214"/>
        <v xml:space="preserve"> </v>
      </c>
    </row>
    <row r="2705" spans="1:35" x14ac:dyDescent="0.35">
      <c r="A2705">
        <v>2704</v>
      </c>
      <c r="B2705" t="s">
        <v>4112</v>
      </c>
      <c r="C2705" t="s">
        <v>4113</v>
      </c>
      <c r="D2705" t="s">
        <v>112</v>
      </c>
      <c r="E2705" t="s">
        <v>44</v>
      </c>
      <c r="F2705" t="s">
        <v>502</v>
      </c>
      <c r="G2705" t="s">
        <v>503</v>
      </c>
      <c r="H2705" t="s">
        <v>503</v>
      </c>
      <c r="I2705" t="s">
        <v>34</v>
      </c>
      <c r="J2705" t="s">
        <v>5952</v>
      </c>
      <c r="K2705" s="3">
        <v>41107</v>
      </c>
      <c r="L2705" t="s">
        <v>136</v>
      </c>
      <c r="M2705" t="s">
        <v>2859</v>
      </c>
      <c r="N2705" t="s">
        <v>2860</v>
      </c>
      <c r="O2705" t="s">
        <v>39</v>
      </c>
      <c r="P2705" t="s">
        <v>76</v>
      </c>
      <c r="Q2705">
        <v>4</v>
      </c>
      <c r="R2705" s="5">
        <v>16.302</v>
      </c>
      <c r="S2705" s="5">
        <v>19.37</v>
      </c>
      <c r="T2705" s="5">
        <v>46.488</v>
      </c>
      <c r="U2705">
        <v>0.4</v>
      </c>
      <c r="V2705" s="5">
        <v>-18.72</v>
      </c>
      <c r="W2705" t="s">
        <v>155</v>
      </c>
      <c r="X2705" s="3">
        <v>41109</v>
      </c>
      <c r="Y2705" s="3">
        <v>41109</v>
      </c>
      <c r="Z2705">
        <v>2</v>
      </c>
      <c r="AA2705" t="s">
        <v>8400</v>
      </c>
      <c r="AB2705">
        <f t="shared" si="212"/>
        <v>0</v>
      </c>
      <c r="AC2705" t="str">
        <f t="shared" si="210"/>
        <v>Tuesday</v>
      </c>
      <c r="AD2705" s="5">
        <v>7.1289999999999996</v>
      </c>
      <c r="AE2705">
        <v>2012</v>
      </c>
      <c r="AF2705">
        <v>29</v>
      </c>
      <c r="AG2705" s="14">
        <f t="shared" si="211"/>
        <v>-0.40268456375838924</v>
      </c>
      <c r="AH2705">
        <f t="shared" si="213"/>
        <v>0</v>
      </c>
      <c r="AI2705" t="str">
        <f t="shared" si="214"/>
        <v xml:space="preserve"> </v>
      </c>
    </row>
    <row r="2706" spans="1:35" x14ac:dyDescent="0.35">
      <c r="A2706">
        <v>2705</v>
      </c>
      <c r="B2706" t="s">
        <v>4112</v>
      </c>
      <c r="C2706" t="s">
        <v>4113</v>
      </c>
      <c r="D2706" t="s">
        <v>112</v>
      </c>
      <c r="E2706" t="s">
        <v>44</v>
      </c>
      <c r="F2706" t="s">
        <v>502</v>
      </c>
      <c r="G2706" t="s">
        <v>503</v>
      </c>
      <c r="H2706" t="s">
        <v>503</v>
      </c>
      <c r="I2706" t="s">
        <v>34</v>
      </c>
      <c r="J2706" t="s">
        <v>5952</v>
      </c>
      <c r="K2706" s="3">
        <v>41107</v>
      </c>
      <c r="L2706" t="s">
        <v>136</v>
      </c>
      <c r="M2706" t="s">
        <v>1907</v>
      </c>
      <c r="N2706" t="s">
        <v>1908</v>
      </c>
      <c r="O2706" t="s">
        <v>51</v>
      </c>
      <c r="P2706" t="s">
        <v>55</v>
      </c>
      <c r="Q2706">
        <v>3</v>
      </c>
      <c r="R2706" s="5">
        <v>126.81893333333331</v>
      </c>
      <c r="S2706" s="5">
        <v>139.3582222222222</v>
      </c>
      <c r="T2706" s="5">
        <v>250.84479999999994</v>
      </c>
      <c r="U2706">
        <v>0.4</v>
      </c>
      <c r="V2706" s="5">
        <v>-129.61199999999999</v>
      </c>
      <c r="W2706" t="s">
        <v>155</v>
      </c>
      <c r="X2706" s="3">
        <v>41109</v>
      </c>
      <c r="Y2706" s="3">
        <v>41109</v>
      </c>
      <c r="Z2706">
        <v>2</v>
      </c>
      <c r="AA2706" t="s">
        <v>8400</v>
      </c>
      <c r="AB2706">
        <f t="shared" si="212"/>
        <v>0</v>
      </c>
      <c r="AC2706" t="str">
        <f t="shared" si="210"/>
        <v>Tuesday</v>
      </c>
      <c r="AD2706" s="5">
        <v>42.389000000000003</v>
      </c>
      <c r="AE2706">
        <v>2012</v>
      </c>
      <c r="AF2706">
        <v>29</v>
      </c>
      <c r="AG2706" s="14">
        <f t="shared" si="211"/>
        <v>-0.51670196073428676</v>
      </c>
      <c r="AH2706">
        <f t="shared" si="213"/>
        <v>0</v>
      </c>
      <c r="AI2706" t="str">
        <f t="shared" si="214"/>
        <v xml:space="preserve"> </v>
      </c>
    </row>
    <row r="2707" spans="1:35" x14ac:dyDescent="0.35">
      <c r="A2707">
        <v>2706</v>
      </c>
      <c r="B2707" t="s">
        <v>1318</v>
      </c>
      <c r="C2707" t="s">
        <v>1319</v>
      </c>
      <c r="D2707" t="s">
        <v>29</v>
      </c>
      <c r="E2707" t="s">
        <v>30</v>
      </c>
      <c r="F2707" t="s">
        <v>31</v>
      </c>
      <c r="G2707" t="s">
        <v>414</v>
      </c>
      <c r="H2707" t="s">
        <v>5953</v>
      </c>
      <c r="I2707" t="s">
        <v>34</v>
      </c>
      <c r="J2707" t="s">
        <v>5954</v>
      </c>
      <c r="K2707" s="3">
        <v>41825</v>
      </c>
      <c r="L2707" t="s">
        <v>36</v>
      </c>
      <c r="M2707" t="s">
        <v>5955</v>
      </c>
      <c r="N2707" t="s">
        <v>5956</v>
      </c>
      <c r="O2707" t="s">
        <v>39</v>
      </c>
      <c r="P2707" t="s">
        <v>40</v>
      </c>
      <c r="Q2707">
        <v>4</v>
      </c>
      <c r="R2707" s="5">
        <v>4.1500000000000004</v>
      </c>
      <c r="S2707" s="5">
        <v>4.75</v>
      </c>
      <c r="T2707" s="5">
        <v>19</v>
      </c>
      <c r="U2707">
        <v>0</v>
      </c>
      <c r="V2707" s="5">
        <v>2.4</v>
      </c>
      <c r="W2707" t="s">
        <v>41</v>
      </c>
      <c r="X2707" s="3">
        <v>41830</v>
      </c>
      <c r="Y2707" s="3">
        <v>41830</v>
      </c>
      <c r="Z2707">
        <v>5</v>
      </c>
      <c r="AA2707" t="s">
        <v>8400</v>
      </c>
      <c r="AB2707">
        <f t="shared" si="212"/>
        <v>0</v>
      </c>
      <c r="AC2707" t="str">
        <f t="shared" si="210"/>
        <v>Saturday</v>
      </c>
      <c r="AD2707" s="5">
        <v>1.0640000000000001</v>
      </c>
      <c r="AE2707">
        <v>2014</v>
      </c>
      <c r="AF2707">
        <v>27</v>
      </c>
      <c r="AG2707" s="14">
        <f t="shared" si="211"/>
        <v>0.12631578947368421</v>
      </c>
      <c r="AH2707">
        <f t="shared" si="213"/>
        <v>0</v>
      </c>
      <c r="AI2707" t="str">
        <f t="shared" si="214"/>
        <v xml:space="preserve"> </v>
      </c>
    </row>
    <row r="2708" spans="1:35" x14ac:dyDescent="0.35">
      <c r="A2708">
        <v>2707</v>
      </c>
      <c r="B2708" t="s">
        <v>1318</v>
      </c>
      <c r="C2708" t="s">
        <v>1319</v>
      </c>
      <c r="D2708" t="s">
        <v>29</v>
      </c>
      <c r="E2708" t="s">
        <v>30</v>
      </c>
      <c r="F2708" t="s">
        <v>31</v>
      </c>
      <c r="G2708" t="s">
        <v>414</v>
      </c>
      <c r="H2708" t="s">
        <v>5953</v>
      </c>
      <c r="I2708" t="s">
        <v>34</v>
      </c>
      <c r="J2708" t="s">
        <v>5954</v>
      </c>
      <c r="K2708" s="3">
        <v>41825</v>
      </c>
      <c r="L2708" t="s">
        <v>36</v>
      </c>
      <c r="M2708" t="s">
        <v>2634</v>
      </c>
      <c r="N2708" t="s">
        <v>2635</v>
      </c>
      <c r="O2708" t="s">
        <v>51</v>
      </c>
      <c r="P2708" t="s">
        <v>55</v>
      </c>
      <c r="Q2708">
        <v>3</v>
      </c>
      <c r="R2708" s="5">
        <v>195.00959999999998</v>
      </c>
      <c r="S2708" s="5">
        <v>243.75199999999998</v>
      </c>
      <c r="T2708" s="5">
        <v>585.00480000000005</v>
      </c>
      <c r="U2708">
        <v>0.2</v>
      </c>
      <c r="V2708" s="5">
        <v>-2.4E-2</v>
      </c>
      <c r="W2708" t="s">
        <v>41</v>
      </c>
      <c r="X2708" s="3">
        <v>41830</v>
      </c>
      <c r="Y2708" s="3">
        <v>41833</v>
      </c>
      <c r="Z2708">
        <v>8</v>
      </c>
      <c r="AA2708" t="s">
        <v>8399</v>
      </c>
      <c r="AB2708">
        <f t="shared" si="212"/>
        <v>3</v>
      </c>
      <c r="AC2708" t="str">
        <f t="shared" si="210"/>
        <v>Saturday</v>
      </c>
      <c r="AD2708" s="5">
        <v>13.458</v>
      </c>
      <c r="AE2708">
        <v>2014</v>
      </c>
      <c r="AF2708">
        <v>27</v>
      </c>
      <c r="AG2708" s="14">
        <f t="shared" si="211"/>
        <v>-4.1025304407758706E-5</v>
      </c>
      <c r="AH2708">
        <f t="shared" si="213"/>
        <v>1</v>
      </c>
      <c r="AI2708">
        <f t="shared" si="214"/>
        <v>3</v>
      </c>
    </row>
    <row r="2709" spans="1:35" x14ac:dyDescent="0.35">
      <c r="A2709">
        <v>2708</v>
      </c>
      <c r="B2709" t="s">
        <v>1318</v>
      </c>
      <c r="C2709" t="s">
        <v>1319</v>
      </c>
      <c r="D2709" t="s">
        <v>29</v>
      </c>
      <c r="E2709" t="s">
        <v>30</v>
      </c>
      <c r="F2709" t="s">
        <v>31</v>
      </c>
      <c r="G2709" t="s">
        <v>414</v>
      </c>
      <c r="H2709" t="s">
        <v>5953</v>
      </c>
      <c r="I2709" t="s">
        <v>34</v>
      </c>
      <c r="J2709" t="s">
        <v>5954</v>
      </c>
      <c r="K2709" s="3">
        <v>41825</v>
      </c>
      <c r="L2709" t="s">
        <v>36</v>
      </c>
      <c r="M2709" t="s">
        <v>311</v>
      </c>
      <c r="N2709" t="s">
        <v>312</v>
      </c>
      <c r="O2709" t="s">
        <v>51</v>
      </c>
      <c r="P2709" t="s">
        <v>55</v>
      </c>
      <c r="Q2709">
        <v>5</v>
      </c>
      <c r="R2709" s="5">
        <v>247.42560000000003</v>
      </c>
      <c r="S2709" s="5">
        <v>294.67200000000003</v>
      </c>
      <c r="T2709" s="5">
        <v>1178.6880000000001</v>
      </c>
      <c r="U2709">
        <v>0.2</v>
      </c>
      <c r="V2709" s="5">
        <v>-58.44</v>
      </c>
      <c r="W2709" t="s">
        <v>41</v>
      </c>
      <c r="X2709" s="3">
        <v>41830</v>
      </c>
      <c r="Y2709" s="3">
        <v>41831</v>
      </c>
      <c r="Z2709">
        <v>6</v>
      </c>
      <c r="AA2709" t="s">
        <v>8399</v>
      </c>
      <c r="AB2709">
        <f t="shared" si="212"/>
        <v>1</v>
      </c>
      <c r="AC2709" t="str">
        <f t="shared" si="210"/>
        <v>Saturday</v>
      </c>
      <c r="AD2709" s="5">
        <v>138.14400000000001</v>
      </c>
      <c r="AE2709">
        <v>2014</v>
      </c>
      <c r="AF2709">
        <v>27</v>
      </c>
      <c r="AG2709" s="14">
        <f t="shared" si="211"/>
        <v>-4.9580550578270072E-2</v>
      </c>
      <c r="AH2709">
        <f t="shared" si="213"/>
        <v>1</v>
      </c>
      <c r="AI2709">
        <f t="shared" si="214"/>
        <v>1</v>
      </c>
    </row>
    <row r="2710" spans="1:35" x14ac:dyDescent="0.35">
      <c r="A2710">
        <v>2709</v>
      </c>
      <c r="B2710" t="s">
        <v>1318</v>
      </c>
      <c r="C2710" t="s">
        <v>1319</v>
      </c>
      <c r="D2710" t="s">
        <v>29</v>
      </c>
      <c r="E2710" t="s">
        <v>30</v>
      </c>
      <c r="F2710" t="s">
        <v>31</v>
      </c>
      <c r="G2710" t="s">
        <v>414</v>
      </c>
      <c r="H2710" t="s">
        <v>5953</v>
      </c>
      <c r="I2710" t="s">
        <v>34</v>
      </c>
      <c r="J2710" t="s">
        <v>5954</v>
      </c>
      <c r="K2710" s="3">
        <v>41825</v>
      </c>
      <c r="L2710" t="s">
        <v>36</v>
      </c>
      <c r="M2710" t="s">
        <v>5957</v>
      </c>
      <c r="N2710" t="s">
        <v>5958</v>
      </c>
      <c r="O2710" t="s">
        <v>39</v>
      </c>
      <c r="P2710" t="s">
        <v>183</v>
      </c>
      <c r="Q2710">
        <v>9</v>
      </c>
      <c r="R2710" s="5">
        <v>43.346666666666657</v>
      </c>
      <c r="S2710" s="5">
        <v>44.666666666666657</v>
      </c>
      <c r="T2710" s="5">
        <v>401.99999999999989</v>
      </c>
      <c r="U2710">
        <v>0</v>
      </c>
      <c r="V2710" s="5">
        <v>11.88</v>
      </c>
      <c r="W2710" t="s">
        <v>41</v>
      </c>
      <c r="X2710" s="3">
        <v>41830</v>
      </c>
      <c r="Y2710" s="3">
        <v>41830</v>
      </c>
      <c r="Z2710">
        <v>5</v>
      </c>
      <c r="AA2710" t="s">
        <v>8400</v>
      </c>
      <c r="AB2710">
        <f t="shared" si="212"/>
        <v>0</v>
      </c>
      <c r="AC2710" t="str">
        <f t="shared" si="210"/>
        <v>Saturday</v>
      </c>
      <c r="AD2710" s="5">
        <v>16.933</v>
      </c>
      <c r="AE2710">
        <v>2014</v>
      </c>
      <c r="AF2710">
        <v>27</v>
      </c>
      <c r="AG2710" s="14">
        <f t="shared" si="211"/>
        <v>2.955223880597016E-2</v>
      </c>
      <c r="AH2710">
        <f t="shared" si="213"/>
        <v>0</v>
      </c>
      <c r="AI2710" t="str">
        <f t="shared" si="214"/>
        <v xml:space="preserve"> </v>
      </c>
    </row>
    <row r="2711" spans="1:35" x14ac:dyDescent="0.35">
      <c r="A2711">
        <v>2710</v>
      </c>
      <c r="B2711" t="s">
        <v>5959</v>
      </c>
      <c r="C2711" t="s">
        <v>5960</v>
      </c>
      <c r="D2711" t="s">
        <v>29</v>
      </c>
      <c r="E2711" t="s">
        <v>44</v>
      </c>
      <c r="F2711" t="s">
        <v>133</v>
      </c>
      <c r="G2711" t="s">
        <v>5411</v>
      </c>
      <c r="H2711" t="s">
        <v>5412</v>
      </c>
      <c r="I2711" t="s">
        <v>34</v>
      </c>
      <c r="J2711" t="s">
        <v>5961</v>
      </c>
      <c r="K2711" s="3">
        <v>41906</v>
      </c>
      <c r="L2711" t="s">
        <v>136</v>
      </c>
      <c r="M2711" t="s">
        <v>3737</v>
      </c>
      <c r="N2711" t="s">
        <v>3738</v>
      </c>
      <c r="O2711" t="s">
        <v>39</v>
      </c>
      <c r="P2711" t="s">
        <v>76</v>
      </c>
      <c r="Q2711">
        <v>5</v>
      </c>
      <c r="R2711" s="5">
        <v>16.14</v>
      </c>
      <c r="S2711" s="5">
        <v>25.6</v>
      </c>
      <c r="T2711" s="5">
        <v>128</v>
      </c>
      <c r="U2711">
        <v>0</v>
      </c>
      <c r="V2711" s="5">
        <v>47.3</v>
      </c>
      <c r="W2711" t="s">
        <v>155</v>
      </c>
      <c r="X2711" s="3">
        <v>41908</v>
      </c>
      <c r="Y2711" s="3">
        <v>41910</v>
      </c>
      <c r="Z2711">
        <v>4</v>
      </c>
      <c r="AA2711" t="s">
        <v>8399</v>
      </c>
      <c r="AB2711">
        <f t="shared" si="212"/>
        <v>2</v>
      </c>
      <c r="AC2711" t="str">
        <f t="shared" si="210"/>
        <v>Wednesday</v>
      </c>
      <c r="AD2711" s="5">
        <v>37.417000000000002</v>
      </c>
      <c r="AE2711">
        <v>2014</v>
      </c>
      <c r="AF2711">
        <v>39</v>
      </c>
      <c r="AG2711" s="14">
        <f t="shared" si="211"/>
        <v>0.36953124999999998</v>
      </c>
      <c r="AH2711">
        <f t="shared" si="213"/>
        <v>1</v>
      </c>
      <c r="AI2711">
        <f t="shared" si="214"/>
        <v>2</v>
      </c>
    </row>
    <row r="2712" spans="1:35" x14ac:dyDescent="0.35">
      <c r="A2712">
        <v>2711</v>
      </c>
      <c r="B2712" t="s">
        <v>4151</v>
      </c>
      <c r="C2712" t="s">
        <v>4152</v>
      </c>
      <c r="D2712" t="s">
        <v>29</v>
      </c>
      <c r="E2712" t="s">
        <v>199</v>
      </c>
      <c r="F2712" t="s">
        <v>200</v>
      </c>
      <c r="G2712" t="s">
        <v>711</v>
      </c>
      <c r="H2712" t="s">
        <v>711</v>
      </c>
      <c r="I2712" t="s">
        <v>34</v>
      </c>
      <c r="J2712" t="s">
        <v>5962</v>
      </c>
      <c r="K2712" s="3">
        <v>41744</v>
      </c>
      <c r="L2712" t="s">
        <v>36</v>
      </c>
      <c r="M2712" t="s">
        <v>3081</v>
      </c>
      <c r="N2712" t="s">
        <v>3082</v>
      </c>
      <c r="O2712" t="s">
        <v>39</v>
      </c>
      <c r="P2712" t="s">
        <v>64</v>
      </c>
      <c r="Q2712">
        <v>2</v>
      </c>
      <c r="R2712" s="5">
        <v>12.36</v>
      </c>
      <c r="S2712" s="5">
        <v>24.5</v>
      </c>
      <c r="T2712" s="5">
        <v>49</v>
      </c>
      <c r="U2712">
        <v>0</v>
      </c>
      <c r="V2712" s="5">
        <v>24.28</v>
      </c>
      <c r="W2712" t="s">
        <v>41</v>
      </c>
      <c r="X2712" s="3">
        <v>41749</v>
      </c>
      <c r="Y2712" s="3">
        <v>41749</v>
      </c>
      <c r="Z2712">
        <v>5</v>
      </c>
      <c r="AA2712" t="s">
        <v>8400</v>
      </c>
      <c r="AB2712">
        <f t="shared" si="212"/>
        <v>0</v>
      </c>
      <c r="AC2712" t="str">
        <f t="shared" si="210"/>
        <v>Tuesday</v>
      </c>
      <c r="AD2712" s="5">
        <v>4.5229999999999997</v>
      </c>
      <c r="AE2712">
        <v>2014</v>
      </c>
      <c r="AF2712">
        <v>16</v>
      </c>
      <c r="AG2712" s="14">
        <f t="shared" si="211"/>
        <v>0.49551020408163265</v>
      </c>
      <c r="AH2712">
        <f t="shared" si="213"/>
        <v>0</v>
      </c>
      <c r="AI2712" t="str">
        <f t="shared" si="214"/>
        <v xml:space="preserve"> </v>
      </c>
    </row>
    <row r="2713" spans="1:35" x14ac:dyDescent="0.35">
      <c r="A2713">
        <v>2712</v>
      </c>
      <c r="B2713" t="s">
        <v>3096</v>
      </c>
      <c r="C2713" t="s">
        <v>3097</v>
      </c>
      <c r="D2713" t="s">
        <v>29</v>
      </c>
      <c r="E2713" t="s">
        <v>84</v>
      </c>
      <c r="F2713" t="s">
        <v>113</v>
      </c>
      <c r="G2713" t="s">
        <v>113</v>
      </c>
      <c r="H2713" t="s">
        <v>144</v>
      </c>
      <c r="I2713" t="s">
        <v>34</v>
      </c>
      <c r="J2713" t="s">
        <v>5963</v>
      </c>
      <c r="K2713" s="3">
        <v>41159</v>
      </c>
      <c r="L2713" t="s">
        <v>136</v>
      </c>
      <c r="M2713" t="s">
        <v>4403</v>
      </c>
      <c r="N2713" t="s">
        <v>4404</v>
      </c>
      <c r="O2713" t="s">
        <v>51</v>
      </c>
      <c r="P2713" t="s">
        <v>93</v>
      </c>
      <c r="Q2713">
        <v>3</v>
      </c>
      <c r="R2713" s="5">
        <v>128.12373333333335</v>
      </c>
      <c r="S2713" s="5">
        <v>139.97955555555561</v>
      </c>
      <c r="T2713" s="5">
        <v>251.96320000000006</v>
      </c>
      <c r="U2713">
        <v>0.4</v>
      </c>
      <c r="V2713" s="5">
        <v>-132.40799999999999</v>
      </c>
      <c r="W2713" t="s">
        <v>41</v>
      </c>
      <c r="X2713" s="3">
        <v>41164</v>
      </c>
      <c r="Y2713" s="3">
        <v>41164</v>
      </c>
      <c r="Z2713">
        <v>5</v>
      </c>
      <c r="AA2713" t="s">
        <v>8400</v>
      </c>
      <c r="AB2713">
        <f t="shared" si="212"/>
        <v>0</v>
      </c>
      <c r="AC2713" t="str">
        <f t="shared" si="210"/>
        <v>Friday</v>
      </c>
      <c r="AD2713" s="5">
        <v>23.841999999999999</v>
      </c>
      <c r="AE2713">
        <v>2012</v>
      </c>
      <c r="AF2713">
        <v>36</v>
      </c>
      <c r="AG2713" s="14">
        <f t="shared" si="211"/>
        <v>-0.52550531188681504</v>
      </c>
      <c r="AH2713">
        <f t="shared" si="213"/>
        <v>0</v>
      </c>
      <c r="AI2713" t="str">
        <f t="shared" si="214"/>
        <v xml:space="preserve"> </v>
      </c>
    </row>
    <row r="2714" spans="1:35" x14ac:dyDescent="0.35">
      <c r="A2714">
        <v>2713</v>
      </c>
      <c r="B2714" t="s">
        <v>1457</v>
      </c>
      <c r="C2714" t="s">
        <v>1458</v>
      </c>
      <c r="D2714" t="s">
        <v>29</v>
      </c>
      <c r="E2714" t="s">
        <v>30</v>
      </c>
      <c r="F2714" t="s">
        <v>31</v>
      </c>
      <c r="G2714" t="s">
        <v>320</v>
      </c>
      <c r="H2714" t="s">
        <v>2419</v>
      </c>
      <c r="I2714" t="s">
        <v>34</v>
      </c>
      <c r="J2714" t="s">
        <v>5964</v>
      </c>
      <c r="K2714" s="3">
        <v>41961</v>
      </c>
      <c r="L2714" t="s">
        <v>36</v>
      </c>
      <c r="M2714" t="s">
        <v>2260</v>
      </c>
      <c r="N2714" t="s">
        <v>2261</v>
      </c>
      <c r="O2714" t="s">
        <v>39</v>
      </c>
      <c r="P2714" t="s">
        <v>64</v>
      </c>
      <c r="Q2714">
        <v>3</v>
      </c>
      <c r="R2714" s="5">
        <v>9.8800000000000008</v>
      </c>
      <c r="S2714" s="5">
        <v>13</v>
      </c>
      <c r="T2714" s="5">
        <v>39</v>
      </c>
      <c r="U2714">
        <v>0</v>
      </c>
      <c r="V2714" s="5">
        <v>9.36</v>
      </c>
      <c r="W2714" t="s">
        <v>41</v>
      </c>
      <c r="X2714" s="3">
        <v>41966</v>
      </c>
      <c r="Y2714" s="3">
        <v>41966</v>
      </c>
      <c r="Z2714">
        <v>5</v>
      </c>
      <c r="AA2714" t="s">
        <v>8400</v>
      </c>
      <c r="AB2714">
        <f t="shared" si="212"/>
        <v>0</v>
      </c>
      <c r="AC2714" t="str">
        <f t="shared" si="210"/>
        <v>Tuesday</v>
      </c>
      <c r="AD2714" s="5">
        <v>1.4730000000000001</v>
      </c>
      <c r="AE2714">
        <v>2014</v>
      </c>
      <c r="AF2714">
        <v>47</v>
      </c>
      <c r="AG2714" s="14">
        <f t="shared" si="211"/>
        <v>0.24</v>
      </c>
      <c r="AH2714">
        <f t="shared" si="213"/>
        <v>0</v>
      </c>
      <c r="AI2714" t="str">
        <f t="shared" si="214"/>
        <v xml:space="preserve"> </v>
      </c>
    </row>
    <row r="2715" spans="1:35" x14ac:dyDescent="0.35">
      <c r="A2715">
        <v>2714</v>
      </c>
      <c r="B2715" t="s">
        <v>1457</v>
      </c>
      <c r="C2715" t="s">
        <v>1458</v>
      </c>
      <c r="D2715" t="s">
        <v>29</v>
      </c>
      <c r="E2715" t="s">
        <v>30</v>
      </c>
      <c r="F2715" t="s">
        <v>31</v>
      </c>
      <c r="G2715" t="s">
        <v>320</v>
      </c>
      <c r="H2715" t="s">
        <v>2419</v>
      </c>
      <c r="I2715" t="s">
        <v>34</v>
      </c>
      <c r="J2715" t="s">
        <v>5964</v>
      </c>
      <c r="K2715" s="3">
        <v>41961</v>
      </c>
      <c r="L2715" t="s">
        <v>36</v>
      </c>
      <c r="M2715" t="s">
        <v>4951</v>
      </c>
      <c r="N2715" t="s">
        <v>4952</v>
      </c>
      <c r="O2715" t="s">
        <v>51</v>
      </c>
      <c r="P2715" t="s">
        <v>52</v>
      </c>
      <c r="Q2715">
        <v>3</v>
      </c>
      <c r="R2715" s="5">
        <v>34.074666666666666</v>
      </c>
      <c r="S2715" s="5">
        <v>37.257777777777783</v>
      </c>
      <c r="T2715" s="5">
        <v>67.064000000000007</v>
      </c>
      <c r="U2715">
        <v>0.4</v>
      </c>
      <c r="V2715" s="5">
        <v>-35.159999999999997</v>
      </c>
      <c r="W2715" t="s">
        <v>41</v>
      </c>
      <c r="X2715" s="3">
        <v>41966</v>
      </c>
      <c r="Y2715" s="3">
        <v>41966</v>
      </c>
      <c r="Z2715">
        <v>5</v>
      </c>
      <c r="AA2715" t="s">
        <v>8400</v>
      </c>
      <c r="AB2715">
        <f t="shared" si="212"/>
        <v>0</v>
      </c>
      <c r="AC2715" t="str">
        <f t="shared" si="210"/>
        <v>Tuesday</v>
      </c>
      <c r="AD2715" s="5">
        <v>3.1659999999999999</v>
      </c>
      <c r="AE2715">
        <v>2014</v>
      </c>
      <c r="AF2715">
        <v>47</v>
      </c>
      <c r="AG2715" s="14">
        <f t="shared" si="211"/>
        <v>-0.52427531909817482</v>
      </c>
      <c r="AH2715">
        <f t="shared" si="213"/>
        <v>0</v>
      </c>
      <c r="AI2715" t="str">
        <f t="shared" si="214"/>
        <v xml:space="preserve"> </v>
      </c>
    </row>
    <row r="2716" spans="1:35" x14ac:dyDescent="0.35">
      <c r="A2716">
        <v>2715</v>
      </c>
      <c r="B2716" t="s">
        <v>568</v>
      </c>
      <c r="C2716" t="s">
        <v>569</v>
      </c>
      <c r="D2716" t="s">
        <v>96</v>
      </c>
      <c r="E2716" t="s">
        <v>44</v>
      </c>
      <c r="F2716" t="s">
        <v>67</v>
      </c>
      <c r="G2716" t="s">
        <v>1139</v>
      </c>
      <c r="H2716" t="s">
        <v>1140</v>
      </c>
      <c r="I2716" t="s">
        <v>34</v>
      </c>
      <c r="J2716" t="s">
        <v>5965</v>
      </c>
      <c r="K2716" s="3">
        <v>40820</v>
      </c>
      <c r="L2716" t="s">
        <v>36</v>
      </c>
      <c r="M2716" t="s">
        <v>3494</v>
      </c>
      <c r="N2716" t="s">
        <v>3495</v>
      </c>
      <c r="O2716" t="s">
        <v>39</v>
      </c>
      <c r="P2716" t="s">
        <v>40</v>
      </c>
      <c r="Q2716">
        <v>1</v>
      </c>
      <c r="R2716" s="5">
        <v>5.2639999999999993</v>
      </c>
      <c r="S2716" s="5">
        <v>8.0599999999999987</v>
      </c>
      <c r="T2716" s="5">
        <v>3.2239999999999998</v>
      </c>
      <c r="U2716">
        <v>0.6</v>
      </c>
      <c r="V2716" s="5">
        <v>-2.04</v>
      </c>
      <c r="W2716" t="s">
        <v>41</v>
      </c>
      <c r="X2716" s="3">
        <v>40825</v>
      </c>
      <c r="Y2716" s="3">
        <v>40825</v>
      </c>
      <c r="Z2716">
        <v>5</v>
      </c>
      <c r="AA2716" t="s">
        <v>8400</v>
      </c>
      <c r="AB2716">
        <f t="shared" si="212"/>
        <v>0</v>
      </c>
      <c r="AC2716" t="str">
        <f t="shared" si="210"/>
        <v>Tuesday</v>
      </c>
      <c r="AD2716" s="5">
        <v>0.152</v>
      </c>
      <c r="AE2716">
        <v>2011</v>
      </c>
      <c r="AF2716">
        <v>41</v>
      </c>
      <c r="AG2716" s="14">
        <f t="shared" si="211"/>
        <v>-0.63275434243176187</v>
      </c>
      <c r="AH2716">
        <f t="shared" si="213"/>
        <v>0</v>
      </c>
      <c r="AI2716" t="str">
        <f t="shared" si="214"/>
        <v xml:space="preserve"> </v>
      </c>
    </row>
    <row r="2717" spans="1:35" x14ac:dyDescent="0.35">
      <c r="A2717">
        <v>2716</v>
      </c>
      <c r="B2717" t="s">
        <v>568</v>
      </c>
      <c r="C2717" t="s">
        <v>569</v>
      </c>
      <c r="D2717" t="s">
        <v>96</v>
      </c>
      <c r="E2717" t="s">
        <v>44</v>
      </c>
      <c r="F2717" t="s">
        <v>67</v>
      </c>
      <c r="G2717" t="s">
        <v>1139</v>
      </c>
      <c r="H2717" t="s">
        <v>1140</v>
      </c>
      <c r="I2717" t="s">
        <v>34</v>
      </c>
      <c r="J2717" t="s">
        <v>5965</v>
      </c>
      <c r="K2717" s="3">
        <v>40820</v>
      </c>
      <c r="L2717" t="s">
        <v>36</v>
      </c>
      <c r="M2717" t="s">
        <v>5966</v>
      </c>
      <c r="N2717" t="s">
        <v>5967</v>
      </c>
      <c r="O2717" t="s">
        <v>51</v>
      </c>
      <c r="P2717" t="s">
        <v>93</v>
      </c>
      <c r="Q2717">
        <v>7</v>
      </c>
      <c r="R2717" s="5">
        <v>206.17028571428571</v>
      </c>
      <c r="S2717" s="5">
        <v>385.02571428571417</v>
      </c>
      <c r="T2717" s="5">
        <v>1078.0719999999999</v>
      </c>
      <c r="U2717">
        <v>0.6</v>
      </c>
      <c r="V2717" s="5">
        <v>-365.12</v>
      </c>
      <c r="W2717" t="s">
        <v>41</v>
      </c>
      <c r="X2717" s="3">
        <v>40825</v>
      </c>
      <c r="Y2717" s="3">
        <v>40825</v>
      </c>
      <c r="Z2717">
        <v>5</v>
      </c>
      <c r="AA2717" t="s">
        <v>8400</v>
      </c>
      <c r="AB2717">
        <f t="shared" si="212"/>
        <v>0</v>
      </c>
      <c r="AC2717" t="str">
        <f t="shared" si="210"/>
        <v>Tuesday</v>
      </c>
      <c r="AD2717" s="5">
        <v>40.279000000000003</v>
      </c>
      <c r="AE2717">
        <v>2011</v>
      </c>
      <c r="AF2717">
        <v>41</v>
      </c>
      <c r="AG2717" s="14">
        <f t="shared" si="211"/>
        <v>-0.33867867823299375</v>
      </c>
      <c r="AH2717">
        <f t="shared" si="213"/>
        <v>0</v>
      </c>
      <c r="AI2717" t="str">
        <f t="shared" si="214"/>
        <v xml:space="preserve"> </v>
      </c>
    </row>
    <row r="2718" spans="1:35" x14ac:dyDescent="0.35">
      <c r="A2718">
        <v>2717</v>
      </c>
      <c r="B2718" t="s">
        <v>568</v>
      </c>
      <c r="C2718" t="s">
        <v>569</v>
      </c>
      <c r="D2718" t="s">
        <v>96</v>
      </c>
      <c r="E2718" t="s">
        <v>44</v>
      </c>
      <c r="F2718" t="s">
        <v>67</v>
      </c>
      <c r="G2718" t="s">
        <v>1139</v>
      </c>
      <c r="H2718" t="s">
        <v>1140</v>
      </c>
      <c r="I2718" t="s">
        <v>34</v>
      </c>
      <c r="J2718" t="s">
        <v>5965</v>
      </c>
      <c r="K2718" s="3">
        <v>40820</v>
      </c>
      <c r="L2718" t="s">
        <v>36</v>
      </c>
      <c r="M2718" t="s">
        <v>1685</v>
      </c>
      <c r="N2718" t="s">
        <v>1686</v>
      </c>
      <c r="O2718" t="s">
        <v>39</v>
      </c>
      <c r="P2718" t="s">
        <v>64</v>
      </c>
      <c r="Q2718">
        <v>7</v>
      </c>
      <c r="R2718" s="5">
        <v>24.98788571428571</v>
      </c>
      <c r="S2718" s="5">
        <v>35.47971428571428</v>
      </c>
      <c r="T2718" s="5">
        <v>99.343199999999982</v>
      </c>
      <c r="U2718">
        <v>0.6</v>
      </c>
      <c r="V2718" s="5">
        <v>-75.572000000000003</v>
      </c>
      <c r="W2718" t="s">
        <v>41</v>
      </c>
      <c r="X2718" s="3">
        <v>40825</v>
      </c>
      <c r="Y2718" s="3">
        <v>40825</v>
      </c>
      <c r="Z2718">
        <v>5</v>
      </c>
      <c r="AA2718" t="s">
        <v>8400</v>
      </c>
      <c r="AB2718">
        <f t="shared" si="212"/>
        <v>0</v>
      </c>
      <c r="AC2718" t="str">
        <f t="shared" si="210"/>
        <v>Tuesday</v>
      </c>
      <c r="AD2718" s="5">
        <v>0.80700000000000005</v>
      </c>
      <c r="AE2718">
        <v>2011</v>
      </c>
      <c r="AF2718">
        <v>41</v>
      </c>
      <c r="AG2718" s="14">
        <f t="shared" si="211"/>
        <v>-0.76071638521811269</v>
      </c>
      <c r="AH2718">
        <f t="shared" si="213"/>
        <v>0</v>
      </c>
      <c r="AI2718" t="str">
        <f t="shared" si="214"/>
        <v xml:space="preserve"> </v>
      </c>
    </row>
    <row r="2719" spans="1:35" x14ac:dyDescent="0.35">
      <c r="A2719">
        <v>2718</v>
      </c>
      <c r="B2719" t="s">
        <v>568</v>
      </c>
      <c r="C2719" t="s">
        <v>569</v>
      </c>
      <c r="D2719" t="s">
        <v>96</v>
      </c>
      <c r="E2719" t="s">
        <v>44</v>
      </c>
      <c r="F2719" t="s">
        <v>67</v>
      </c>
      <c r="G2719" t="s">
        <v>1139</v>
      </c>
      <c r="H2719" t="s">
        <v>1140</v>
      </c>
      <c r="I2719" t="s">
        <v>34</v>
      </c>
      <c r="J2719" t="s">
        <v>5965</v>
      </c>
      <c r="K2719" s="3">
        <v>40820</v>
      </c>
      <c r="L2719" t="s">
        <v>36</v>
      </c>
      <c r="M2719" t="s">
        <v>5968</v>
      </c>
      <c r="N2719" t="s">
        <v>5969</v>
      </c>
      <c r="O2719" t="s">
        <v>72</v>
      </c>
      <c r="P2719" t="s">
        <v>79</v>
      </c>
      <c r="Q2719">
        <v>1</v>
      </c>
      <c r="R2719" s="5">
        <v>85.075199999999995</v>
      </c>
      <c r="S2719" s="5">
        <v>123.50800000000001</v>
      </c>
      <c r="T2719" s="5">
        <v>49.403200000000005</v>
      </c>
      <c r="U2719">
        <v>0.6</v>
      </c>
      <c r="V2719" s="5">
        <v>-35.671999999999997</v>
      </c>
      <c r="W2719" t="s">
        <v>41</v>
      </c>
      <c r="X2719" s="3">
        <v>40825</v>
      </c>
      <c r="Y2719" s="3">
        <v>40825</v>
      </c>
      <c r="Z2719">
        <v>5</v>
      </c>
      <c r="AA2719" t="s">
        <v>8400</v>
      </c>
      <c r="AB2719">
        <f t="shared" si="212"/>
        <v>0</v>
      </c>
      <c r="AC2719" t="str">
        <f t="shared" si="210"/>
        <v>Tuesday</v>
      </c>
      <c r="AD2719" s="5">
        <v>1.4119999999999999</v>
      </c>
      <c r="AE2719">
        <v>2011</v>
      </c>
      <c r="AF2719">
        <v>41</v>
      </c>
      <c r="AG2719" s="14">
        <f t="shared" si="211"/>
        <v>-0.72205849013829049</v>
      </c>
      <c r="AH2719">
        <f t="shared" si="213"/>
        <v>0</v>
      </c>
      <c r="AI2719" t="str">
        <f t="shared" si="214"/>
        <v xml:space="preserve"> </v>
      </c>
    </row>
    <row r="2720" spans="1:35" x14ac:dyDescent="0.35">
      <c r="A2720">
        <v>2719</v>
      </c>
      <c r="B2720" t="s">
        <v>568</v>
      </c>
      <c r="C2720" t="s">
        <v>569</v>
      </c>
      <c r="D2720" t="s">
        <v>96</v>
      </c>
      <c r="E2720" t="s">
        <v>44</v>
      </c>
      <c r="F2720" t="s">
        <v>67</v>
      </c>
      <c r="G2720" t="s">
        <v>1139</v>
      </c>
      <c r="H2720" t="s">
        <v>1140</v>
      </c>
      <c r="I2720" t="s">
        <v>34</v>
      </c>
      <c r="J2720" t="s">
        <v>5965</v>
      </c>
      <c r="K2720" s="3">
        <v>40820</v>
      </c>
      <c r="L2720" t="s">
        <v>36</v>
      </c>
      <c r="M2720" t="s">
        <v>5228</v>
      </c>
      <c r="N2720" t="s">
        <v>5229</v>
      </c>
      <c r="O2720" t="s">
        <v>72</v>
      </c>
      <c r="P2720" t="s">
        <v>162</v>
      </c>
      <c r="Q2720">
        <v>6</v>
      </c>
      <c r="R2720" s="5">
        <v>108.40433317333331</v>
      </c>
      <c r="S2720" s="5">
        <v>160.90556073701839</v>
      </c>
      <c r="T2720" s="5">
        <v>384.24247903999992</v>
      </c>
      <c r="U2720">
        <v>0.60199999999999998</v>
      </c>
      <c r="V2720" s="5">
        <v>-266.18351999999999</v>
      </c>
      <c r="W2720" t="s">
        <v>41</v>
      </c>
      <c r="X2720" s="3">
        <v>40825</v>
      </c>
      <c r="Y2720" s="3">
        <v>40825</v>
      </c>
      <c r="Z2720">
        <v>5</v>
      </c>
      <c r="AA2720" t="s">
        <v>8400</v>
      </c>
      <c r="AB2720">
        <f t="shared" si="212"/>
        <v>0</v>
      </c>
      <c r="AC2720" t="str">
        <f t="shared" si="210"/>
        <v>Tuesday</v>
      </c>
      <c r="AD2720" s="5">
        <v>19.47</v>
      </c>
      <c r="AE2720">
        <v>2011</v>
      </c>
      <c r="AF2720">
        <v>41</v>
      </c>
      <c r="AG2720" s="14">
        <f t="shared" si="211"/>
        <v>-0.69274880972306574</v>
      </c>
      <c r="AH2720">
        <f t="shared" si="213"/>
        <v>0</v>
      </c>
      <c r="AI2720" t="str">
        <f t="shared" si="214"/>
        <v xml:space="preserve"> </v>
      </c>
    </row>
    <row r="2721" spans="1:35" x14ac:dyDescent="0.35">
      <c r="A2721">
        <v>2720</v>
      </c>
      <c r="B2721" t="s">
        <v>568</v>
      </c>
      <c r="C2721" t="s">
        <v>569</v>
      </c>
      <c r="D2721" t="s">
        <v>96</v>
      </c>
      <c r="E2721" t="s">
        <v>44</v>
      </c>
      <c r="F2721" t="s">
        <v>67</v>
      </c>
      <c r="G2721" t="s">
        <v>1139</v>
      </c>
      <c r="H2721" t="s">
        <v>1140</v>
      </c>
      <c r="I2721" t="s">
        <v>34</v>
      </c>
      <c r="J2721" t="s">
        <v>5965</v>
      </c>
      <c r="K2721" s="3">
        <v>40820</v>
      </c>
      <c r="L2721" t="s">
        <v>36</v>
      </c>
      <c r="M2721" t="s">
        <v>5970</v>
      </c>
      <c r="N2721" t="s">
        <v>5971</v>
      </c>
      <c r="O2721" t="s">
        <v>51</v>
      </c>
      <c r="P2721" t="s">
        <v>205</v>
      </c>
      <c r="Q2721">
        <v>1</v>
      </c>
      <c r="R2721" s="5">
        <v>195.9248</v>
      </c>
      <c r="S2721" s="5">
        <v>540.94400000000019</v>
      </c>
      <c r="T2721" s="5">
        <v>108.18880000000001</v>
      </c>
      <c r="U2721">
        <v>0.8</v>
      </c>
      <c r="V2721" s="5">
        <v>-87.736000000000004</v>
      </c>
      <c r="W2721" t="s">
        <v>41</v>
      </c>
      <c r="X2721" s="3">
        <v>40825</v>
      </c>
      <c r="Y2721" s="3">
        <v>40825</v>
      </c>
      <c r="Z2721">
        <v>5</v>
      </c>
      <c r="AA2721" t="s">
        <v>8400</v>
      </c>
      <c r="AB2721">
        <f t="shared" si="212"/>
        <v>0</v>
      </c>
      <c r="AC2721" t="str">
        <f t="shared" si="210"/>
        <v>Tuesday</v>
      </c>
      <c r="AD2721" s="5">
        <v>1.526</v>
      </c>
      <c r="AE2721">
        <v>2011</v>
      </c>
      <c r="AF2721">
        <v>41</v>
      </c>
      <c r="AG2721" s="14">
        <f t="shared" si="211"/>
        <v>-0.81095270490106175</v>
      </c>
      <c r="AH2721">
        <f t="shared" si="213"/>
        <v>0</v>
      </c>
      <c r="AI2721" t="str">
        <f t="shared" si="214"/>
        <v xml:space="preserve"> </v>
      </c>
    </row>
    <row r="2722" spans="1:35" x14ac:dyDescent="0.35">
      <c r="A2722">
        <v>2721</v>
      </c>
      <c r="B2722" t="s">
        <v>568</v>
      </c>
      <c r="C2722" t="s">
        <v>569</v>
      </c>
      <c r="D2722" t="s">
        <v>96</v>
      </c>
      <c r="E2722" t="s">
        <v>44</v>
      </c>
      <c r="F2722" t="s">
        <v>67</v>
      </c>
      <c r="G2722" t="s">
        <v>1139</v>
      </c>
      <c r="H2722" t="s">
        <v>1140</v>
      </c>
      <c r="I2722" t="s">
        <v>34</v>
      </c>
      <c r="J2722" t="s">
        <v>5965</v>
      </c>
      <c r="K2722" s="3">
        <v>40820</v>
      </c>
      <c r="L2722" t="s">
        <v>36</v>
      </c>
      <c r="M2722" t="s">
        <v>5972</v>
      </c>
      <c r="N2722" t="s">
        <v>901</v>
      </c>
      <c r="O2722" t="s">
        <v>39</v>
      </c>
      <c r="P2722" t="s">
        <v>90</v>
      </c>
      <c r="Q2722">
        <v>3</v>
      </c>
      <c r="R2722" s="5">
        <v>4.9962666666666644</v>
      </c>
      <c r="S2722" s="5">
        <v>8.85066666666666</v>
      </c>
      <c r="T2722" s="5">
        <v>10.620799999999992</v>
      </c>
      <c r="U2722">
        <v>0.6</v>
      </c>
      <c r="V2722" s="5">
        <v>-4.3680000000000003</v>
      </c>
      <c r="W2722" t="s">
        <v>41</v>
      </c>
      <c r="X2722" s="3">
        <v>40825</v>
      </c>
      <c r="Y2722" s="3">
        <v>40828</v>
      </c>
      <c r="Z2722">
        <v>8</v>
      </c>
      <c r="AA2722" t="s">
        <v>8399</v>
      </c>
      <c r="AB2722">
        <f t="shared" si="212"/>
        <v>3</v>
      </c>
      <c r="AC2722" t="str">
        <f t="shared" si="210"/>
        <v>Tuesday</v>
      </c>
      <c r="AD2722" s="5">
        <v>0.111</v>
      </c>
      <c r="AE2722">
        <v>2011</v>
      </c>
      <c r="AF2722">
        <v>41</v>
      </c>
      <c r="AG2722" s="14">
        <f t="shared" si="211"/>
        <v>-0.41126845435372134</v>
      </c>
      <c r="AH2722">
        <f t="shared" si="213"/>
        <v>1</v>
      </c>
      <c r="AI2722">
        <f t="shared" si="214"/>
        <v>3</v>
      </c>
    </row>
    <row r="2723" spans="1:35" x14ac:dyDescent="0.35">
      <c r="A2723">
        <v>2722</v>
      </c>
      <c r="B2723" t="s">
        <v>568</v>
      </c>
      <c r="C2723" t="s">
        <v>569</v>
      </c>
      <c r="D2723" t="s">
        <v>96</v>
      </c>
      <c r="E2723" t="s">
        <v>44</v>
      </c>
      <c r="F2723" t="s">
        <v>67</v>
      </c>
      <c r="G2723" t="s">
        <v>1139</v>
      </c>
      <c r="H2723" t="s">
        <v>1140</v>
      </c>
      <c r="I2723" t="s">
        <v>34</v>
      </c>
      <c r="J2723" t="s">
        <v>5965</v>
      </c>
      <c r="K2723" s="3">
        <v>40820</v>
      </c>
      <c r="L2723" t="s">
        <v>36</v>
      </c>
      <c r="M2723" t="s">
        <v>5079</v>
      </c>
      <c r="N2723" t="s">
        <v>5080</v>
      </c>
      <c r="O2723" t="s">
        <v>39</v>
      </c>
      <c r="P2723" t="s">
        <v>165</v>
      </c>
      <c r="Q2723">
        <v>3</v>
      </c>
      <c r="R2723" s="5">
        <v>21.021333333333327</v>
      </c>
      <c r="S2723" s="5">
        <v>29.603333333333318</v>
      </c>
      <c r="T2723" s="5">
        <v>35.52399999999998</v>
      </c>
      <c r="U2723">
        <v>0.6</v>
      </c>
      <c r="V2723" s="5">
        <v>-27.54</v>
      </c>
      <c r="W2723" t="s">
        <v>41</v>
      </c>
      <c r="X2723" s="3">
        <v>40825</v>
      </c>
      <c r="Y2723" s="3">
        <v>40825</v>
      </c>
      <c r="Z2723">
        <v>5</v>
      </c>
      <c r="AA2723" t="s">
        <v>8400</v>
      </c>
      <c r="AB2723">
        <f t="shared" si="212"/>
        <v>0</v>
      </c>
      <c r="AC2723" t="str">
        <f t="shared" si="210"/>
        <v>Tuesday</v>
      </c>
      <c r="AD2723" s="5">
        <v>1.6060000000000001</v>
      </c>
      <c r="AE2723">
        <v>2011</v>
      </c>
      <c r="AF2723">
        <v>41</v>
      </c>
      <c r="AG2723" s="14">
        <f t="shared" si="211"/>
        <v>-0.77525053484967954</v>
      </c>
      <c r="AH2723">
        <f t="shared" si="213"/>
        <v>0</v>
      </c>
      <c r="AI2723" t="str">
        <f t="shared" si="214"/>
        <v xml:space="preserve"> </v>
      </c>
    </row>
    <row r="2724" spans="1:35" x14ac:dyDescent="0.35">
      <c r="A2724">
        <v>2723</v>
      </c>
      <c r="B2724" t="s">
        <v>568</v>
      </c>
      <c r="C2724" t="s">
        <v>569</v>
      </c>
      <c r="D2724" t="s">
        <v>96</v>
      </c>
      <c r="E2724" t="s">
        <v>44</v>
      </c>
      <c r="F2724" t="s">
        <v>67</v>
      </c>
      <c r="G2724" t="s">
        <v>1139</v>
      </c>
      <c r="H2724" t="s">
        <v>1140</v>
      </c>
      <c r="I2724" t="s">
        <v>34</v>
      </c>
      <c r="J2724" t="s">
        <v>5965</v>
      </c>
      <c r="K2724" s="3">
        <v>40820</v>
      </c>
      <c r="L2724" t="s">
        <v>36</v>
      </c>
      <c r="M2724" t="s">
        <v>5973</v>
      </c>
      <c r="N2724" t="s">
        <v>5974</v>
      </c>
      <c r="O2724" t="s">
        <v>72</v>
      </c>
      <c r="P2724" t="s">
        <v>73</v>
      </c>
      <c r="Q2724">
        <v>3</v>
      </c>
      <c r="R2724" s="5">
        <v>141.34826666666666</v>
      </c>
      <c r="S2724" s="5">
        <v>242.93066666666664</v>
      </c>
      <c r="T2724" s="5">
        <v>291.51679999999999</v>
      </c>
      <c r="U2724">
        <v>0.6</v>
      </c>
      <c r="V2724" s="5">
        <v>-132.52799999999999</v>
      </c>
      <c r="W2724" t="s">
        <v>41</v>
      </c>
      <c r="X2724" s="3">
        <v>40825</v>
      </c>
      <c r="Y2724" s="3">
        <v>40828</v>
      </c>
      <c r="Z2724">
        <v>8</v>
      </c>
      <c r="AA2724" t="s">
        <v>8399</v>
      </c>
      <c r="AB2724">
        <f t="shared" si="212"/>
        <v>3</v>
      </c>
      <c r="AC2724" t="str">
        <f t="shared" si="210"/>
        <v>Tuesday</v>
      </c>
      <c r="AD2724" s="5">
        <v>9.2430000000000003</v>
      </c>
      <c r="AE2724">
        <v>2011</v>
      </c>
      <c r="AF2724">
        <v>41</v>
      </c>
      <c r="AG2724" s="14">
        <f t="shared" si="211"/>
        <v>-0.4546153086202922</v>
      </c>
      <c r="AH2724">
        <f t="shared" si="213"/>
        <v>1</v>
      </c>
      <c r="AI2724">
        <f t="shared" si="214"/>
        <v>3</v>
      </c>
    </row>
    <row r="2725" spans="1:35" x14ac:dyDescent="0.35">
      <c r="A2725">
        <v>2724</v>
      </c>
      <c r="B2725" t="s">
        <v>568</v>
      </c>
      <c r="C2725" t="s">
        <v>569</v>
      </c>
      <c r="D2725" t="s">
        <v>96</v>
      </c>
      <c r="E2725" t="s">
        <v>44</v>
      </c>
      <c r="F2725" t="s">
        <v>67</v>
      </c>
      <c r="G2725" t="s">
        <v>1139</v>
      </c>
      <c r="H2725" t="s">
        <v>1140</v>
      </c>
      <c r="I2725" t="s">
        <v>34</v>
      </c>
      <c r="J2725" t="s">
        <v>5965</v>
      </c>
      <c r="K2725" s="3">
        <v>40820</v>
      </c>
      <c r="L2725" t="s">
        <v>36</v>
      </c>
      <c r="M2725" t="s">
        <v>3496</v>
      </c>
      <c r="N2725" t="s">
        <v>3497</v>
      </c>
      <c r="O2725" t="s">
        <v>72</v>
      </c>
      <c r="P2725" t="s">
        <v>178</v>
      </c>
      <c r="Q2725">
        <v>2</v>
      </c>
      <c r="R2725" s="5">
        <v>65.483200000000011</v>
      </c>
      <c r="S2725" s="5">
        <v>122.328</v>
      </c>
      <c r="T2725" s="5">
        <v>97.862400000000008</v>
      </c>
      <c r="U2725">
        <v>0.6</v>
      </c>
      <c r="V2725" s="5">
        <v>-33.103999999999999</v>
      </c>
      <c r="W2725" t="s">
        <v>41</v>
      </c>
      <c r="X2725" s="3">
        <v>40825</v>
      </c>
      <c r="Y2725" s="3">
        <v>40827</v>
      </c>
      <c r="Z2725">
        <v>7</v>
      </c>
      <c r="AA2725" t="s">
        <v>8399</v>
      </c>
      <c r="AB2725">
        <f t="shared" si="212"/>
        <v>2</v>
      </c>
      <c r="AC2725" t="str">
        <f t="shared" si="210"/>
        <v>Tuesday</v>
      </c>
      <c r="AD2725" s="5">
        <v>6.7060000000000004</v>
      </c>
      <c r="AE2725">
        <v>2011</v>
      </c>
      <c r="AF2725">
        <v>41</v>
      </c>
      <c r="AG2725" s="14">
        <f t="shared" si="211"/>
        <v>-0.33827087829442154</v>
      </c>
      <c r="AH2725">
        <f t="shared" si="213"/>
        <v>1</v>
      </c>
      <c r="AI2725">
        <f t="shared" si="214"/>
        <v>2</v>
      </c>
    </row>
    <row r="2726" spans="1:35" x14ac:dyDescent="0.35">
      <c r="A2726">
        <v>2725</v>
      </c>
      <c r="B2726" t="s">
        <v>4025</v>
      </c>
      <c r="C2726" t="s">
        <v>4026</v>
      </c>
      <c r="D2726" t="s">
        <v>112</v>
      </c>
      <c r="E2726" t="s">
        <v>44</v>
      </c>
      <c r="F2726" t="s">
        <v>67</v>
      </c>
      <c r="G2726" t="s">
        <v>68</v>
      </c>
      <c r="H2726" t="s">
        <v>68</v>
      </c>
      <c r="I2726" t="s">
        <v>34</v>
      </c>
      <c r="J2726" t="s">
        <v>5975</v>
      </c>
      <c r="K2726" s="3">
        <v>40864</v>
      </c>
      <c r="L2726" t="s">
        <v>136</v>
      </c>
      <c r="M2726" t="s">
        <v>3362</v>
      </c>
      <c r="N2726" t="s">
        <v>938</v>
      </c>
      <c r="O2726" t="s">
        <v>72</v>
      </c>
      <c r="P2726" t="s">
        <v>162</v>
      </c>
      <c r="Q2726">
        <v>3</v>
      </c>
      <c r="R2726" s="5">
        <v>112.27911661333333</v>
      </c>
      <c r="S2726" s="5">
        <v>175.5585938009352</v>
      </c>
      <c r="T2726" s="5">
        <v>525.62242984</v>
      </c>
      <c r="U2726">
        <v>2E-3</v>
      </c>
      <c r="V2726" s="5">
        <v>188.78507999999999</v>
      </c>
      <c r="W2726" t="s">
        <v>155</v>
      </c>
      <c r="X2726" s="3">
        <v>40866</v>
      </c>
      <c r="Y2726" s="3">
        <v>40866</v>
      </c>
      <c r="Z2726">
        <v>2</v>
      </c>
      <c r="AA2726" t="s">
        <v>8400</v>
      </c>
      <c r="AB2726">
        <f t="shared" si="212"/>
        <v>0</v>
      </c>
      <c r="AC2726" t="str">
        <f t="shared" si="210"/>
        <v>Thursday</v>
      </c>
      <c r="AD2726" s="5">
        <v>109.361</v>
      </c>
      <c r="AE2726">
        <v>2011</v>
      </c>
      <c r="AF2726">
        <v>47</v>
      </c>
      <c r="AG2726" s="14">
        <f t="shared" si="211"/>
        <v>0.35916480972371434</v>
      </c>
      <c r="AH2726">
        <f t="shared" si="213"/>
        <v>0</v>
      </c>
      <c r="AI2726" t="str">
        <f t="shared" si="214"/>
        <v xml:space="preserve"> </v>
      </c>
    </row>
    <row r="2727" spans="1:35" x14ac:dyDescent="0.35">
      <c r="A2727">
        <v>2726</v>
      </c>
      <c r="B2727" t="s">
        <v>4738</v>
      </c>
      <c r="C2727" t="s">
        <v>4739</v>
      </c>
      <c r="D2727" t="s">
        <v>112</v>
      </c>
      <c r="E2727" t="s">
        <v>30</v>
      </c>
      <c r="F2727" t="s">
        <v>31</v>
      </c>
      <c r="G2727" t="s">
        <v>414</v>
      </c>
      <c r="H2727" t="s">
        <v>1442</v>
      </c>
      <c r="I2727" t="s">
        <v>34</v>
      </c>
      <c r="J2727" t="s">
        <v>5976</v>
      </c>
      <c r="K2727" s="3">
        <v>40711</v>
      </c>
      <c r="L2727" t="s">
        <v>136</v>
      </c>
      <c r="M2727" t="s">
        <v>5977</v>
      </c>
      <c r="N2727" t="s">
        <v>5978</v>
      </c>
      <c r="O2727" t="s">
        <v>72</v>
      </c>
      <c r="P2727" t="s">
        <v>178</v>
      </c>
      <c r="Q2727">
        <v>3</v>
      </c>
      <c r="R2727" s="5">
        <v>82.8</v>
      </c>
      <c r="S2727" s="5">
        <v>91</v>
      </c>
      <c r="T2727" s="5">
        <v>273</v>
      </c>
      <c r="U2727">
        <v>0</v>
      </c>
      <c r="V2727" s="5">
        <v>24.6</v>
      </c>
      <c r="W2727" t="s">
        <v>155</v>
      </c>
      <c r="X2727" s="3">
        <v>40713</v>
      </c>
      <c r="Y2727" s="3">
        <v>40713</v>
      </c>
      <c r="Z2727">
        <v>2</v>
      </c>
      <c r="AA2727" t="s">
        <v>8400</v>
      </c>
      <c r="AB2727">
        <f t="shared" si="212"/>
        <v>0</v>
      </c>
      <c r="AC2727" t="str">
        <f t="shared" si="210"/>
        <v>Friday</v>
      </c>
      <c r="AD2727" s="5">
        <v>35.779000000000003</v>
      </c>
      <c r="AE2727">
        <v>2011</v>
      </c>
      <c r="AF2727">
        <v>25</v>
      </c>
      <c r="AG2727" s="14">
        <f t="shared" si="211"/>
        <v>9.0109890109890109E-2</v>
      </c>
      <c r="AH2727">
        <f t="shared" si="213"/>
        <v>0</v>
      </c>
      <c r="AI2727" t="str">
        <f t="shared" si="214"/>
        <v xml:space="preserve"> </v>
      </c>
    </row>
    <row r="2728" spans="1:35" x14ac:dyDescent="0.35">
      <c r="A2728">
        <v>2727</v>
      </c>
      <c r="B2728" t="s">
        <v>4738</v>
      </c>
      <c r="C2728" t="s">
        <v>4739</v>
      </c>
      <c r="D2728" t="s">
        <v>112</v>
      </c>
      <c r="E2728" t="s">
        <v>30</v>
      </c>
      <c r="F2728" t="s">
        <v>31</v>
      </c>
      <c r="G2728" t="s">
        <v>414</v>
      </c>
      <c r="H2728" t="s">
        <v>1442</v>
      </c>
      <c r="I2728" t="s">
        <v>34</v>
      </c>
      <c r="J2728" t="s">
        <v>5976</v>
      </c>
      <c r="K2728" s="3">
        <v>40711</v>
      </c>
      <c r="L2728" t="s">
        <v>136</v>
      </c>
      <c r="M2728" t="s">
        <v>891</v>
      </c>
      <c r="N2728" t="s">
        <v>892</v>
      </c>
      <c r="O2728" t="s">
        <v>39</v>
      </c>
      <c r="P2728" t="s">
        <v>61</v>
      </c>
      <c r="Q2728">
        <v>2</v>
      </c>
      <c r="R2728" s="5">
        <v>6.08</v>
      </c>
      <c r="S2728" s="5">
        <v>10</v>
      </c>
      <c r="T2728" s="5">
        <v>20</v>
      </c>
      <c r="U2728">
        <v>0</v>
      </c>
      <c r="V2728" s="5">
        <v>7.84</v>
      </c>
      <c r="W2728" t="s">
        <v>155</v>
      </c>
      <c r="X2728" s="3">
        <v>40713</v>
      </c>
      <c r="Y2728" s="3">
        <v>40713</v>
      </c>
      <c r="Z2728">
        <v>2</v>
      </c>
      <c r="AA2728" t="s">
        <v>8400</v>
      </c>
      <c r="AB2728">
        <f t="shared" si="212"/>
        <v>0</v>
      </c>
      <c r="AC2728" t="str">
        <f t="shared" si="210"/>
        <v>Friday</v>
      </c>
      <c r="AD2728" s="5">
        <v>2.214</v>
      </c>
      <c r="AE2728">
        <v>2011</v>
      </c>
      <c r="AF2728">
        <v>25</v>
      </c>
      <c r="AG2728" s="14">
        <f t="shared" si="211"/>
        <v>0.39200000000000002</v>
      </c>
      <c r="AH2728">
        <f t="shared" si="213"/>
        <v>0</v>
      </c>
      <c r="AI2728" t="str">
        <f t="shared" si="214"/>
        <v xml:space="preserve"> </v>
      </c>
    </row>
    <row r="2729" spans="1:35" x14ac:dyDescent="0.35">
      <c r="A2729">
        <v>2728</v>
      </c>
      <c r="B2729" t="s">
        <v>2801</v>
      </c>
      <c r="C2729" t="s">
        <v>2802</v>
      </c>
      <c r="D2729" t="s">
        <v>29</v>
      </c>
      <c r="E2729" t="s">
        <v>44</v>
      </c>
      <c r="F2729" t="s">
        <v>67</v>
      </c>
      <c r="G2729" t="s">
        <v>68</v>
      </c>
      <c r="H2729" t="s">
        <v>3819</v>
      </c>
      <c r="I2729" t="s">
        <v>34</v>
      </c>
      <c r="J2729" t="s">
        <v>5979</v>
      </c>
      <c r="K2729" s="3">
        <v>41947</v>
      </c>
      <c r="L2729" t="s">
        <v>36</v>
      </c>
      <c r="M2729" t="s">
        <v>2477</v>
      </c>
      <c r="N2729" t="s">
        <v>2478</v>
      </c>
      <c r="O2729" t="s">
        <v>72</v>
      </c>
      <c r="P2729" t="s">
        <v>178</v>
      </c>
      <c r="Q2729">
        <v>3</v>
      </c>
      <c r="R2729" s="5">
        <v>59.640000000000008</v>
      </c>
      <c r="S2729" s="5">
        <v>84</v>
      </c>
      <c r="T2729" s="5">
        <v>252</v>
      </c>
      <c r="U2729">
        <v>0</v>
      </c>
      <c r="V2729" s="5">
        <v>73.08</v>
      </c>
      <c r="W2729" t="s">
        <v>41</v>
      </c>
      <c r="X2729" s="3">
        <v>41952</v>
      </c>
      <c r="Y2729" s="3">
        <v>41952</v>
      </c>
      <c r="Z2729">
        <v>5</v>
      </c>
      <c r="AA2729" t="s">
        <v>8400</v>
      </c>
      <c r="AB2729">
        <f t="shared" si="212"/>
        <v>0</v>
      </c>
      <c r="AC2729" t="str">
        <f t="shared" si="210"/>
        <v>Tuesday</v>
      </c>
      <c r="AD2729" s="5">
        <v>17.798999999999999</v>
      </c>
      <c r="AE2729">
        <v>2014</v>
      </c>
      <c r="AF2729">
        <v>45</v>
      </c>
      <c r="AG2729" s="14">
        <f t="shared" si="211"/>
        <v>0.28999999999999998</v>
      </c>
      <c r="AH2729">
        <f t="shared" si="213"/>
        <v>0</v>
      </c>
      <c r="AI2729" t="str">
        <f t="shared" si="214"/>
        <v xml:space="preserve"> </v>
      </c>
    </row>
    <row r="2730" spans="1:35" x14ac:dyDescent="0.35">
      <c r="A2730">
        <v>2729</v>
      </c>
      <c r="B2730" t="s">
        <v>2801</v>
      </c>
      <c r="C2730" t="s">
        <v>2802</v>
      </c>
      <c r="D2730" t="s">
        <v>29</v>
      </c>
      <c r="E2730" t="s">
        <v>44</v>
      </c>
      <c r="F2730" t="s">
        <v>67</v>
      </c>
      <c r="G2730" t="s">
        <v>68</v>
      </c>
      <c r="H2730" t="s">
        <v>3819</v>
      </c>
      <c r="I2730" t="s">
        <v>34</v>
      </c>
      <c r="J2730" t="s">
        <v>5979</v>
      </c>
      <c r="K2730" s="3">
        <v>41947</v>
      </c>
      <c r="L2730" t="s">
        <v>36</v>
      </c>
      <c r="M2730" t="s">
        <v>2076</v>
      </c>
      <c r="N2730" t="s">
        <v>2077</v>
      </c>
      <c r="O2730" t="s">
        <v>39</v>
      </c>
      <c r="P2730" t="s">
        <v>61</v>
      </c>
      <c r="Q2730">
        <v>1</v>
      </c>
      <c r="R2730" s="5">
        <v>11.559999999999999</v>
      </c>
      <c r="S2730" s="5">
        <v>18</v>
      </c>
      <c r="T2730" s="5">
        <v>18</v>
      </c>
      <c r="U2730">
        <v>0</v>
      </c>
      <c r="V2730" s="5">
        <v>6.44</v>
      </c>
      <c r="W2730" t="s">
        <v>41</v>
      </c>
      <c r="X2730" s="3">
        <v>41952</v>
      </c>
      <c r="Y2730" s="3">
        <v>41952</v>
      </c>
      <c r="Z2730">
        <v>5</v>
      </c>
      <c r="AA2730" t="s">
        <v>8400</v>
      </c>
      <c r="AB2730">
        <f t="shared" si="212"/>
        <v>0</v>
      </c>
      <c r="AC2730" t="str">
        <f t="shared" si="210"/>
        <v>Tuesday</v>
      </c>
      <c r="AD2730" s="5">
        <v>1.343</v>
      </c>
      <c r="AE2730">
        <v>2014</v>
      </c>
      <c r="AF2730">
        <v>45</v>
      </c>
      <c r="AG2730" s="14">
        <f t="shared" si="211"/>
        <v>0.35777777777777781</v>
      </c>
      <c r="AH2730">
        <f t="shared" si="213"/>
        <v>0</v>
      </c>
      <c r="AI2730" t="str">
        <f t="shared" si="214"/>
        <v xml:space="preserve"> </v>
      </c>
    </row>
    <row r="2731" spans="1:35" x14ac:dyDescent="0.35">
      <c r="A2731">
        <v>2730</v>
      </c>
      <c r="B2731" t="s">
        <v>2267</v>
      </c>
      <c r="C2731" t="s">
        <v>2268</v>
      </c>
      <c r="D2731" t="s">
        <v>112</v>
      </c>
      <c r="E2731" t="s">
        <v>30</v>
      </c>
      <c r="F2731" t="s">
        <v>31</v>
      </c>
      <c r="G2731" t="s">
        <v>32</v>
      </c>
      <c r="H2731" t="s">
        <v>33</v>
      </c>
      <c r="I2731" t="s">
        <v>34</v>
      </c>
      <c r="J2731" t="s">
        <v>5980</v>
      </c>
      <c r="K2731" s="3">
        <v>40695</v>
      </c>
      <c r="L2731" t="s">
        <v>215</v>
      </c>
      <c r="M2731" t="s">
        <v>5728</v>
      </c>
      <c r="N2731" t="s">
        <v>5729</v>
      </c>
      <c r="O2731" t="s">
        <v>72</v>
      </c>
      <c r="P2731" t="s">
        <v>79</v>
      </c>
      <c r="Q2731">
        <v>2</v>
      </c>
      <c r="R2731" s="5">
        <v>14.34</v>
      </c>
      <c r="S2731" s="5">
        <v>25.5</v>
      </c>
      <c r="T2731" s="5">
        <v>51</v>
      </c>
      <c r="U2731">
        <v>0</v>
      </c>
      <c r="V2731" s="5">
        <v>22.32</v>
      </c>
      <c r="W2731" t="s">
        <v>155</v>
      </c>
      <c r="X2731" s="3">
        <v>40697</v>
      </c>
      <c r="Y2731" s="3">
        <v>40700</v>
      </c>
      <c r="Z2731">
        <v>5</v>
      </c>
      <c r="AA2731" t="s">
        <v>8399</v>
      </c>
      <c r="AB2731">
        <f t="shared" si="212"/>
        <v>3</v>
      </c>
      <c r="AC2731" t="str">
        <f t="shared" si="210"/>
        <v>Wednesday</v>
      </c>
      <c r="AD2731" s="5">
        <v>15.178000000000001</v>
      </c>
      <c r="AE2731">
        <v>2011</v>
      </c>
      <c r="AF2731">
        <v>23</v>
      </c>
      <c r="AG2731" s="14">
        <f t="shared" si="211"/>
        <v>0.43764705882352944</v>
      </c>
      <c r="AH2731">
        <f t="shared" si="213"/>
        <v>1</v>
      </c>
      <c r="AI2731">
        <f t="shared" si="214"/>
        <v>3</v>
      </c>
    </row>
    <row r="2732" spans="1:35" x14ac:dyDescent="0.35">
      <c r="A2732">
        <v>2731</v>
      </c>
      <c r="B2732" t="s">
        <v>2313</v>
      </c>
      <c r="C2732" t="s">
        <v>2314</v>
      </c>
      <c r="D2732" t="s">
        <v>29</v>
      </c>
      <c r="E2732" t="s">
        <v>199</v>
      </c>
      <c r="F2732" t="s">
        <v>200</v>
      </c>
      <c r="G2732" t="s">
        <v>1002</v>
      </c>
      <c r="H2732" t="s">
        <v>1003</v>
      </c>
      <c r="I2732" t="s">
        <v>34</v>
      </c>
      <c r="J2732" t="s">
        <v>5981</v>
      </c>
      <c r="K2732" s="3">
        <v>41537</v>
      </c>
      <c r="L2732" t="s">
        <v>36</v>
      </c>
      <c r="M2732" t="s">
        <v>1504</v>
      </c>
      <c r="N2732" t="s">
        <v>1505</v>
      </c>
      <c r="O2732" t="s">
        <v>39</v>
      </c>
      <c r="P2732" t="s">
        <v>165</v>
      </c>
      <c r="Q2732">
        <v>3</v>
      </c>
      <c r="R2732" s="5">
        <v>17.006666666666671</v>
      </c>
      <c r="S2732" s="5">
        <v>32.666666666666671</v>
      </c>
      <c r="T2732" s="5">
        <v>98.000000000000014</v>
      </c>
      <c r="U2732">
        <v>0</v>
      </c>
      <c r="V2732" s="5">
        <v>46.98</v>
      </c>
      <c r="W2732" t="s">
        <v>139</v>
      </c>
      <c r="X2732" s="3">
        <v>41540</v>
      </c>
      <c r="Y2732" s="3">
        <v>41540</v>
      </c>
      <c r="Z2732">
        <v>3</v>
      </c>
      <c r="AA2732" t="s">
        <v>8400</v>
      </c>
      <c r="AB2732">
        <f t="shared" si="212"/>
        <v>0</v>
      </c>
      <c r="AC2732" t="str">
        <f t="shared" si="210"/>
        <v>Friday</v>
      </c>
      <c r="AD2732" s="5">
        <v>7.8860000000000001</v>
      </c>
      <c r="AE2732">
        <v>2013</v>
      </c>
      <c r="AF2732">
        <v>38</v>
      </c>
      <c r="AG2732" s="14">
        <f t="shared" si="211"/>
        <v>0.47938775510204074</v>
      </c>
      <c r="AH2732">
        <f t="shared" si="213"/>
        <v>0</v>
      </c>
      <c r="AI2732" t="str">
        <f t="shared" si="214"/>
        <v xml:space="preserve"> </v>
      </c>
    </row>
    <row r="2733" spans="1:35" x14ac:dyDescent="0.35">
      <c r="A2733">
        <v>2732</v>
      </c>
      <c r="B2733" t="s">
        <v>2313</v>
      </c>
      <c r="C2733" t="s">
        <v>2314</v>
      </c>
      <c r="D2733" t="s">
        <v>29</v>
      </c>
      <c r="E2733" t="s">
        <v>199</v>
      </c>
      <c r="F2733" t="s">
        <v>200</v>
      </c>
      <c r="G2733" t="s">
        <v>1002</v>
      </c>
      <c r="H2733" t="s">
        <v>1003</v>
      </c>
      <c r="I2733" t="s">
        <v>34</v>
      </c>
      <c r="J2733" t="s">
        <v>5981</v>
      </c>
      <c r="K2733" s="3">
        <v>41537</v>
      </c>
      <c r="L2733" t="s">
        <v>36</v>
      </c>
      <c r="M2733" t="s">
        <v>3383</v>
      </c>
      <c r="N2733" t="s">
        <v>3384</v>
      </c>
      <c r="O2733" t="s">
        <v>72</v>
      </c>
      <c r="P2733" t="s">
        <v>178</v>
      </c>
      <c r="Q2733">
        <v>1</v>
      </c>
      <c r="R2733" s="5">
        <v>34</v>
      </c>
      <c r="S2733" s="5">
        <v>44</v>
      </c>
      <c r="T2733" s="5">
        <v>44</v>
      </c>
      <c r="U2733">
        <v>0</v>
      </c>
      <c r="V2733" s="5">
        <v>10</v>
      </c>
      <c r="W2733" t="s">
        <v>139</v>
      </c>
      <c r="X2733" s="3">
        <v>41540</v>
      </c>
      <c r="Y2733" s="3">
        <v>41541</v>
      </c>
      <c r="Z2733">
        <v>4</v>
      </c>
      <c r="AA2733" t="s">
        <v>8399</v>
      </c>
      <c r="AB2733">
        <f t="shared" si="212"/>
        <v>1</v>
      </c>
      <c r="AC2733" t="str">
        <f t="shared" si="210"/>
        <v>Friday</v>
      </c>
      <c r="AD2733" s="5">
        <v>2.4289999999999998</v>
      </c>
      <c r="AE2733">
        <v>2013</v>
      </c>
      <c r="AF2733">
        <v>38</v>
      </c>
      <c r="AG2733" s="14">
        <f t="shared" si="211"/>
        <v>0.22727272727272727</v>
      </c>
      <c r="AH2733">
        <f t="shared" si="213"/>
        <v>1</v>
      </c>
      <c r="AI2733">
        <f t="shared" si="214"/>
        <v>1</v>
      </c>
    </row>
    <row r="2734" spans="1:35" x14ac:dyDescent="0.35">
      <c r="A2734">
        <v>2733</v>
      </c>
      <c r="B2734" t="s">
        <v>2313</v>
      </c>
      <c r="C2734" t="s">
        <v>2314</v>
      </c>
      <c r="D2734" t="s">
        <v>29</v>
      </c>
      <c r="E2734" t="s">
        <v>199</v>
      </c>
      <c r="F2734" t="s">
        <v>200</v>
      </c>
      <c r="G2734" t="s">
        <v>1002</v>
      </c>
      <c r="H2734" t="s">
        <v>1003</v>
      </c>
      <c r="I2734" t="s">
        <v>34</v>
      </c>
      <c r="J2734" t="s">
        <v>5981</v>
      </c>
      <c r="K2734" s="3">
        <v>41537</v>
      </c>
      <c r="L2734" t="s">
        <v>36</v>
      </c>
      <c r="M2734" t="s">
        <v>5530</v>
      </c>
      <c r="N2734" t="s">
        <v>5531</v>
      </c>
      <c r="O2734" t="s">
        <v>72</v>
      </c>
      <c r="P2734" t="s">
        <v>162</v>
      </c>
      <c r="Q2734">
        <v>3</v>
      </c>
      <c r="R2734" s="5">
        <v>82.14539360000002</v>
      </c>
      <c r="S2734" s="5">
        <v>158.16492344689379</v>
      </c>
      <c r="T2734" s="5">
        <v>473.54578080000005</v>
      </c>
      <c r="U2734">
        <v>2E-3</v>
      </c>
      <c r="V2734" s="5">
        <v>227.1096</v>
      </c>
      <c r="W2734" t="s">
        <v>139</v>
      </c>
      <c r="X2734" s="3">
        <v>41540</v>
      </c>
      <c r="Y2734" s="3">
        <v>41542</v>
      </c>
      <c r="Z2734">
        <v>5</v>
      </c>
      <c r="AA2734" t="s">
        <v>8399</v>
      </c>
      <c r="AB2734">
        <f t="shared" si="212"/>
        <v>2</v>
      </c>
      <c r="AC2734" t="str">
        <f t="shared" si="210"/>
        <v>Friday</v>
      </c>
      <c r="AD2734" s="5">
        <v>42.243000000000002</v>
      </c>
      <c r="AE2734">
        <v>2013</v>
      </c>
      <c r="AF2734">
        <v>38</v>
      </c>
      <c r="AG2734" s="14">
        <f t="shared" si="211"/>
        <v>0.47959375673525162</v>
      </c>
      <c r="AH2734">
        <f t="shared" si="213"/>
        <v>1</v>
      </c>
      <c r="AI2734">
        <f t="shared" si="214"/>
        <v>2</v>
      </c>
    </row>
    <row r="2735" spans="1:35" x14ac:dyDescent="0.35">
      <c r="A2735">
        <v>2734</v>
      </c>
      <c r="B2735" t="s">
        <v>2313</v>
      </c>
      <c r="C2735" t="s">
        <v>2314</v>
      </c>
      <c r="D2735" t="s">
        <v>29</v>
      </c>
      <c r="E2735" t="s">
        <v>199</v>
      </c>
      <c r="F2735" t="s">
        <v>200</v>
      </c>
      <c r="G2735" t="s">
        <v>1002</v>
      </c>
      <c r="H2735" t="s">
        <v>1003</v>
      </c>
      <c r="I2735" t="s">
        <v>34</v>
      </c>
      <c r="J2735" t="s">
        <v>5981</v>
      </c>
      <c r="K2735" s="3">
        <v>41537</v>
      </c>
      <c r="L2735" t="s">
        <v>36</v>
      </c>
      <c r="M2735" t="s">
        <v>5982</v>
      </c>
      <c r="N2735" t="s">
        <v>5983</v>
      </c>
      <c r="O2735" t="s">
        <v>39</v>
      </c>
      <c r="P2735" t="s">
        <v>340</v>
      </c>
      <c r="Q2735">
        <v>14</v>
      </c>
      <c r="R2735" s="5">
        <v>7.4942857142857147</v>
      </c>
      <c r="S2735" s="5">
        <v>11.714285714285715</v>
      </c>
      <c r="T2735" s="5">
        <v>164</v>
      </c>
      <c r="U2735">
        <v>0</v>
      </c>
      <c r="V2735" s="5">
        <v>59.08</v>
      </c>
      <c r="W2735" t="s">
        <v>139</v>
      </c>
      <c r="X2735" s="3">
        <v>41540</v>
      </c>
      <c r="Y2735" s="3">
        <v>41540</v>
      </c>
      <c r="Z2735">
        <v>3</v>
      </c>
      <c r="AA2735" t="s">
        <v>8400</v>
      </c>
      <c r="AB2735">
        <f t="shared" si="212"/>
        <v>0</v>
      </c>
      <c r="AC2735" t="str">
        <f t="shared" si="210"/>
        <v>Friday</v>
      </c>
      <c r="AD2735" s="5">
        <v>6.6849999999999996</v>
      </c>
      <c r="AE2735">
        <v>2013</v>
      </c>
      <c r="AF2735">
        <v>38</v>
      </c>
      <c r="AG2735" s="14">
        <f t="shared" si="211"/>
        <v>0.36024390243902438</v>
      </c>
      <c r="AH2735">
        <f t="shared" si="213"/>
        <v>0</v>
      </c>
      <c r="AI2735" t="str">
        <f t="shared" si="214"/>
        <v xml:space="preserve"> </v>
      </c>
    </row>
    <row r="2736" spans="1:35" x14ac:dyDescent="0.35">
      <c r="A2736">
        <v>2735</v>
      </c>
      <c r="B2736" t="s">
        <v>3460</v>
      </c>
      <c r="C2736" t="s">
        <v>3461</v>
      </c>
      <c r="D2736" t="s">
        <v>29</v>
      </c>
      <c r="E2736" t="s">
        <v>199</v>
      </c>
      <c r="F2736" t="s">
        <v>212</v>
      </c>
      <c r="G2736" t="s">
        <v>245</v>
      </c>
      <c r="H2736" t="s">
        <v>245</v>
      </c>
      <c r="I2736" t="s">
        <v>34</v>
      </c>
      <c r="J2736" t="s">
        <v>5984</v>
      </c>
      <c r="K2736" s="3">
        <v>41932</v>
      </c>
      <c r="L2736" t="s">
        <v>136</v>
      </c>
      <c r="M2736" t="s">
        <v>2356</v>
      </c>
      <c r="N2736" t="s">
        <v>1019</v>
      </c>
      <c r="O2736" t="s">
        <v>51</v>
      </c>
      <c r="P2736" t="s">
        <v>55</v>
      </c>
      <c r="Q2736">
        <v>3</v>
      </c>
      <c r="R2736" s="5">
        <v>47.992533333333341</v>
      </c>
      <c r="S2736" s="5">
        <v>82.774222222222235</v>
      </c>
      <c r="T2736" s="5">
        <v>148.99360000000001</v>
      </c>
      <c r="U2736">
        <v>0.4</v>
      </c>
      <c r="V2736" s="5">
        <v>5.016</v>
      </c>
      <c r="W2736" t="s">
        <v>41</v>
      </c>
      <c r="X2736" s="3">
        <v>41937</v>
      </c>
      <c r="Y2736" s="3">
        <v>41937</v>
      </c>
      <c r="Z2736">
        <v>5</v>
      </c>
      <c r="AA2736" t="s">
        <v>8400</v>
      </c>
      <c r="AB2736">
        <f t="shared" si="212"/>
        <v>0</v>
      </c>
      <c r="AC2736" t="str">
        <f t="shared" si="210"/>
        <v>Monday</v>
      </c>
      <c r="AD2736" s="5">
        <v>5.3040000000000003</v>
      </c>
      <c r="AE2736">
        <v>2014</v>
      </c>
      <c r="AF2736">
        <v>43</v>
      </c>
      <c r="AG2736" s="14">
        <f t="shared" si="211"/>
        <v>3.3665875581233018E-2</v>
      </c>
      <c r="AH2736">
        <f t="shared" si="213"/>
        <v>0</v>
      </c>
      <c r="AI2736" t="str">
        <f t="shared" si="214"/>
        <v xml:space="preserve"> </v>
      </c>
    </row>
    <row r="2737" spans="1:35" x14ac:dyDescent="0.35">
      <c r="A2737">
        <v>2736</v>
      </c>
      <c r="B2737" t="s">
        <v>4135</v>
      </c>
      <c r="C2737" t="s">
        <v>4136</v>
      </c>
      <c r="D2737" t="s">
        <v>29</v>
      </c>
      <c r="E2737" t="s">
        <v>30</v>
      </c>
      <c r="F2737" t="s">
        <v>31</v>
      </c>
      <c r="G2737" t="s">
        <v>414</v>
      </c>
      <c r="H2737" t="s">
        <v>415</v>
      </c>
      <c r="I2737" t="s">
        <v>34</v>
      </c>
      <c r="J2737" t="s">
        <v>5985</v>
      </c>
      <c r="K2737" s="3">
        <v>40869</v>
      </c>
      <c r="L2737" t="s">
        <v>36</v>
      </c>
      <c r="M2737" t="s">
        <v>249</v>
      </c>
      <c r="N2737" t="s">
        <v>250</v>
      </c>
      <c r="O2737" t="s">
        <v>72</v>
      </c>
      <c r="P2737" t="s">
        <v>162</v>
      </c>
      <c r="Q2737">
        <v>2</v>
      </c>
      <c r="R2737" s="5">
        <v>58.637664480000005</v>
      </c>
      <c r="S2737" s="5">
        <v>96.117659799599195</v>
      </c>
      <c r="T2737" s="5">
        <v>191.85084896000001</v>
      </c>
      <c r="U2737">
        <v>2E-3</v>
      </c>
      <c r="V2737" s="5">
        <v>74.575519999999997</v>
      </c>
      <c r="W2737" t="s">
        <v>41</v>
      </c>
      <c r="X2737" s="3">
        <v>40874</v>
      </c>
      <c r="Y2737" s="3">
        <v>40874</v>
      </c>
      <c r="Z2737">
        <v>5</v>
      </c>
      <c r="AA2737" t="s">
        <v>8400</v>
      </c>
      <c r="AB2737">
        <f t="shared" si="212"/>
        <v>0</v>
      </c>
      <c r="AC2737" t="str">
        <f t="shared" si="210"/>
        <v>Tuesday</v>
      </c>
      <c r="AD2737" s="5">
        <v>2.085</v>
      </c>
      <c r="AE2737">
        <v>2011</v>
      </c>
      <c r="AF2737">
        <v>48</v>
      </c>
      <c r="AG2737" s="14">
        <f t="shared" si="211"/>
        <v>0.38871613237191688</v>
      </c>
      <c r="AH2737">
        <f t="shared" si="213"/>
        <v>0</v>
      </c>
      <c r="AI2737" t="str">
        <f t="shared" si="214"/>
        <v xml:space="preserve"> </v>
      </c>
    </row>
    <row r="2738" spans="1:35" x14ac:dyDescent="0.35">
      <c r="A2738">
        <v>2737</v>
      </c>
      <c r="B2738" t="s">
        <v>5986</v>
      </c>
      <c r="C2738" t="s">
        <v>5987</v>
      </c>
      <c r="D2738" t="s">
        <v>29</v>
      </c>
      <c r="E2738" t="s">
        <v>44</v>
      </c>
      <c r="F2738" t="s">
        <v>67</v>
      </c>
      <c r="G2738" t="s">
        <v>253</v>
      </c>
      <c r="H2738" t="s">
        <v>254</v>
      </c>
      <c r="I2738" t="s">
        <v>34</v>
      </c>
      <c r="J2738" t="s">
        <v>5988</v>
      </c>
      <c r="K2738" s="3">
        <v>41927</v>
      </c>
      <c r="L2738" t="s">
        <v>36</v>
      </c>
      <c r="M2738" t="s">
        <v>957</v>
      </c>
      <c r="N2738" t="s">
        <v>958</v>
      </c>
      <c r="O2738" t="s">
        <v>51</v>
      </c>
      <c r="P2738" t="s">
        <v>93</v>
      </c>
      <c r="Q2738">
        <v>1</v>
      </c>
      <c r="R2738" s="5">
        <v>73.06</v>
      </c>
      <c r="S2738" s="5">
        <v>95</v>
      </c>
      <c r="T2738" s="5">
        <v>95</v>
      </c>
      <c r="U2738">
        <v>0</v>
      </c>
      <c r="V2738" s="5">
        <v>21.94</v>
      </c>
      <c r="W2738" t="s">
        <v>41</v>
      </c>
      <c r="X2738" s="3">
        <v>41932</v>
      </c>
      <c r="Y2738" s="3">
        <v>41932</v>
      </c>
      <c r="Z2738">
        <v>5</v>
      </c>
      <c r="AA2738" t="s">
        <v>8400</v>
      </c>
      <c r="AB2738">
        <f t="shared" si="212"/>
        <v>0</v>
      </c>
      <c r="AC2738" t="str">
        <f t="shared" si="210"/>
        <v>Wednesday</v>
      </c>
      <c r="AD2738" s="5">
        <v>5.641</v>
      </c>
      <c r="AE2738">
        <v>2014</v>
      </c>
      <c r="AF2738">
        <v>42</v>
      </c>
      <c r="AG2738" s="14">
        <f t="shared" si="211"/>
        <v>0.23094736842105265</v>
      </c>
      <c r="AH2738">
        <f t="shared" si="213"/>
        <v>0</v>
      </c>
      <c r="AI2738" t="str">
        <f t="shared" si="214"/>
        <v xml:space="preserve"> </v>
      </c>
    </row>
    <row r="2739" spans="1:35" x14ac:dyDescent="0.35">
      <c r="A2739">
        <v>2738</v>
      </c>
      <c r="B2739" t="s">
        <v>5376</v>
      </c>
      <c r="C2739" t="s">
        <v>5377</v>
      </c>
      <c r="D2739" t="s">
        <v>96</v>
      </c>
      <c r="E2739" t="s">
        <v>84</v>
      </c>
      <c r="F2739" t="s">
        <v>463</v>
      </c>
      <c r="G2739" t="s">
        <v>1497</v>
      </c>
      <c r="H2739" t="s">
        <v>1497</v>
      </c>
      <c r="I2739" t="s">
        <v>34</v>
      </c>
      <c r="J2739" t="s">
        <v>5989</v>
      </c>
      <c r="K2739" s="3">
        <v>41097</v>
      </c>
      <c r="L2739" t="s">
        <v>36</v>
      </c>
      <c r="M2739" t="s">
        <v>1084</v>
      </c>
      <c r="N2739" t="s">
        <v>1085</v>
      </c>
      <c r="O2739" t="s">
        <v>39</v>
      </c>
      <c r="P2739" t="s">
        <v>64</v>
      </c>
      <c r="Q2739">
        <v>3</v>
      </c>
      <c r="R2739" s="5">
        <v>18.986666666666672</v>
      </c>
      <c r="S2739" s="5">
        <v>25.666666666666671</v>
      </c>
      <c r="T2739" s="5">
        <v>77.000000000000014</v>
      </c>
      <c r="U2739">
        <v>0</v>
      </c>
      <c r="V2739" s="5">
        <v>20.04</v>
      </c>
      <c r="W2739" t="s">
        <v>41</v>
      </c>
      <c r="X2739" s="3">
        <v>41102</v>
      </c>
      <c r="Y2739" s="3">
        <v>41105</v>
      </c>
      <c r="Z2739">
        <v>8</v>
      </c>
      <c r="AA2739" t="s">
        <v>8399</v>
      </c>
      <c r="AB2739">
        <f t="shared" si="212"/>
        <v>3</v>
      </c>
      <c r="AC2739" t="str">
        <f t="shared" si="210"/>
        <v>Saturday</v>
      </c>
      <c r="AD2739" s="5">
        <v>5.4340000000000002</v>
      </c>
      <c r="AE2739">
        <v>2012</v>
      </c>
      <c r="AF2739">
        <v>27</v>
      </c>
      <c r="AG2739" s="14">
        <f t="shared" si="211"/>
        <v>0.26025974025974019</v>
      </c>
      <c r="AH2739">
        <f t="shared" si="213"/>
        <v>1</v>
      </c>
      <c r="AI2739">
        <f t="shared" si="214"/>
        <v>3</v>
      </c>
    </row>
    <row r="2740" spans="1:35" x14ac:dyDescent="0.35">
      <c r="A2740">
        <v>2739</v>
      </c>
      <c r="B2740" t="s">
        <v>5990</v>
      </c>
      <c r="C2740" t="s">
        <v>5991</v>
      </c>
      <c r="D2740" t="s">
        <v>29</v>
      </c>
      <c r="E2740" t="s">
        <v>44</v>
      </c>
      <c r="F2740" t="s">
        <v>67</v>
      </c>
      <c r="G2740" t="s">
        <v>641</v>
      </c>
      <c r="H2740" t="s">
        <v>5992</v>
      </c>
      <c r="I2740" t="s">
        <v>34</v>
      </c>
      <c r="J2740" t="s">
        <v>5993</v>
      </c>
      <c r="K2740" s="3">
        <v>40612</v>
      </c>
      <c r="L2740" t="s">
        <v>36</v>
      </c>
      <c r="M2740" t="s">
        <v>1910</v>
      </c>
      <c r="N2740" t="s">
        <v>1911</v>
      </c>
      <c r="O2740" t="s">
        <v>51</v>
      </c>
      <c r="P2740" t="s">
        <v>93</v>
      </c>
      <c r="Q2740">
        <v>3</v>
      </c>
      <c r="R2740" s="5">
        <v>64.34</v>
      </c>
      <c r="S2740" s="5">
        <v>67</v>
      </c>
      <c r="T2740" s="5">
        <v>201</v>
      </c>
      <c r="U2740">
        <v>0</v>
      </c>
      <c r="V2740" s="5">
        <v>7.98</v>
      </c>
      <c r="W2740" t="s">
        <v>41</v>
      </c>
      <c r="X2740" s="3">
        <v>40617</v>
      </c>
      <c r="Y2740" s="3">
        <v>40617</v>
      </c>
      <c r="Z2740">
        <v>5</v>
      </c>
      <c r="AA2740" t="s">
        <v>8400</v>
      </c>
      <c r="AB2740">
        <f t="shared" si="212"/>
        <v>0</v>
      </c>
      <c r="AC2740" t="str">
        <f t="shared" si="210"/>
        <v>Thursday</v>
      </c>
      <c r="AD2740" s="5">
        <v>13.127000000000001</v>
      </c>
      <c r="AE2740">
        <v>2011</v>
      </c>
      <c r="AF2740">
        <v>11</v>
      </c>
      <c r="AG2740" s="14">
        <f t="shared" si="211"/>
        <v>3.9701492537313435E-2</v>
      </c>
      <c r="AH2740">
        <f t="shared" si="213"/>
        <v>0</v>
      </c>
      <c r="AI2740" t="str">
        <f t="shared" si="214"/>
        <v xml:space="preserve"> </v>
      </c>
    </row>
    <row r="2741" spans="1:35" x14ac:dyDescent="0.35">
      <c r="A2741">
        <v>2740</v>
      </c>
      <c r="B2741" t="s">
        <v>5994</v>
      </c>
      <c r="C2741" t="s">
        <v>5995</v>
      </c>
      <c r="D2741" t="s">
        <v>112</v>
      </c>
      <c r="E2741" t="s">
        <v>30</v>
      </c>
      <c r="F2741" t="s">
        <v>31</v>
      </c>
      <c r="G2741" t="s">
        <v>476</v>
      </c>
      <c r="H2741" t="s">
        <v>833</v>
      </c>
      <c r="I2741" t="s">
        <v>34</v>
      </c>
      <c r="J2741" t="s">
        <v>5996</v>
      </c>
      <c r="K2741" s="3">
        <v>41722</v>
      </c>
      <c r="L2741" t="s">
        <v>136</v>
      </c>
      <c r="M2741" t="s">
        <v>5997</v>
      </c>
      <c r="N2741" t="s">
        <v>5998</v>
      </c>
      <c r="O2741" t="s">
        <v>51</v>
      </c>
      <c r="P2741" t="s">
        <v>205</v>
      </c>
      <c r="Q2741">
        <v>3</v>
      </c>
      <c r="R2741" s="5">
        <v>174.65333333333328</v>
      </c>
      <c r="S2741" s="5">
        <v>176.31666666666661</v>
      </c>
      <c r="T2741" s="5">
        <v>423.15999999999985</v>
      </c>
      <c r="U2741">
        <v>0.2</v>
      </c>
      <c r="V2741" s="5">
        <v>-100.8</v>
      </c>
      <c r="W2741" t="s">
        <v>41</v>
      </c>
      <c r="X2741" s="3">
        <v>41727</v>
      </c>
      <c r="Y2741" s="3">
        <v>41727</v>
      </c>
      <c r="Z2741">
        <v>5</v>
      </c>
      <c r="AA2741" t="s">
        <v>8400</v>
      </c>
      <c r="AB2741">
        <f t="shared" si="212"/>
        <v>0</v>
      </c>
      <c r="AC2741" t="str">
        <f t="shared" si="210"/>
        <v>Monday</v>
      </c>
      <c r="AD2741" s="5">
        <v>41.076000000000001</v>
      </c>
      <c r="AE2741">
        <v>2014</v>
      </c>
      <c r="AF2741">
        <v>13</v>
      </c>
      <c r="AG2741" s="14">
        <f t="shared" si="211"/>
        <v>-0.23820777011059655</v>
      </c>
      <c r="AH2741">
        <f t="shared" si="213"/>
        <v>0</v>
      </c>
      <c r="AI2741" t="str">
        <f t="shared" si="214"/>
        <v xml:space="preserve"> </v>
      </c>
    </row>
    <row r="2742" spans="1:35" x14ac:dyDescent="0.35">
      <c r="A2742">
        <v>2741</v>
      </c>
      <c r="B2742" t="s">
        <v>5994</v>
      </c>
      <c r="C2742" t="s">
        <v>5995</v>
      </c>
      <c r="D2742" t="s">
        <v>112</v>
      </c>
      <c r="E2742" t="s">
        <v>30</v>
      </c>
      <c r="F2742" t="s">
        <v>31</v>
      </c>
      <c r="G2742" t="s">
        <v>476</v>
      </c>
      <c r="H2742" t="s">
        <v>833</v>
      </c>
      <c r="I2742" t="s">
        <v>34</v>
      </c>
      <c r="J2742" t="s">
        <v>5996</v>
      </c>
      <c r="K2742" s="3">
        <v>41722</v>
      </c>
      <c r="L2742" t="s">
        <v>136</v>
      </c>
      <c r="M2742" t="s">
        <v>1269</v>
      </c>
      <c r="N2742" t="s">
        <v>1270</v>
      </c>
      <c r="O2742" t="s">
        <v>39</v>
      </c>
      <c r="P2742" t="s">
        <v>340</v>
      </c>
      <c r="Q2742">
        <v>2</v>
      </c>
      <c r="R2742" s="5">
        <v>20.100000000000001</v>
      </c>
      <c r="S2742" s="5">
        <v>20.5</v>
      </c>
      <c r="T2742" s="5">
        <v>41</v>
      </c>
      <c r="U2742">
        <v>0</v>
      </c>
      <c r="V2742" s="5">
        <v>0.8</v>
      </c>
      <c r="W2742" t="s">
        <v>41</v>
      </c>
      <c r="X2742" s="3">
        <v>41727</v>
      </c>
      <c r="Y2742" s="3">
        <v>41728</v>
      </c>
      <c r="Z2742">
        <v>6</v>
      </c>
      <c r="AA2742" t="s">
        <v>8399</v>
      </c>
      <c r="AB2742">
        <f t="shared" si="212"/>
        <v>1</v>
      </c>
      <c r="AC2742" t="str">
        <f t="shared" si="210"/>
        <v>Monday</v>
      </c>
      <c r="AD2742" s="5">
        <v>3.8450000000000002</v>
      </c>
      <c r="AE2742">
        <v>2014</v>
      </c>
      <c r="AF2742">
        <v>13</v>
      </c>
      <c r="AG2742" s="14">
        <f t="shared" si="211"/>
        <v>1.9512195121951219E-2</v>
      </c>
      <c r="AH2742">
        <f t="shared" si="213"/>
        <v>1</v>
      </c>
      <c r="AI2742">
        <f t="shared" si="214"/>
        <v>1</v>
      </c>
    </row>
    <row r="2743" spans="1:35" x14ac:dyDescent="0.35">
      <c r="A2743">
        <v>2742</v>
      </c>
      <c r="B2743" t="s">
        <v>1102</v>
      </c>
      <c r="C2743" t="s">
        <v>1103</v>
      </c>
      <c r="D2743" t="s">
        <v>112</v>
      </c>
      <c r="E2743" t="s">
        <v>44</v>
      </c>
      <c r="F2743" t="s">
        <v>67</v>
      </c>
      <c r="G2743" t="s">
        <v>3338</v>
      </c>
      <c r="H2743" t="s">
        <v>3339</v>
      </c>
      <c r="I2743" t="s">
        <v>34</v>
      </c>
      <c r="J2743" t="s">
        <v>5999</v>
      </c>
      <c r="K2743" s="3">
        <v>40920</v>
      </c>
      <c r="L2743" t="s">
        <v>36</v>
      </c>
      <c r="M2743" t="s">
        <v>6000</v>
      </c>
      <c r="N2743" t="s">
        <v>6001</v>
      </c>
      <c r="O2743" t="s">
        <v>39</v>
      </c>
      <c r="P2743" t="s">
        <v>183</v>
      </c>
      <c r="Q2743">
        <v>3</v>
      </c>
      <c r="R2743" s="5">
        <v>21.793333333333326</v>
      </c>
      <c r="S2743" s="5">
        <v>25.333333333333329</v>
      </c>
      <c r="T2743" s="5">
        <v>75.999999999999986</v>
      </c>
      <c r="U2743">
        <v>0</v>
      </c>
      <c r="V2743" s="5">
        <v>10.62</v>
      </c>
      <c r="W2743" t="s">
        <v>41</v>
      </c>
      <c r="X2743" s="3">
        <v>40925</v>
      </c>
      <c r="Y2743" s="3">
        <v>40926</v>
      </c>
      <c r="Z2743">
        <v>6</v>
      </c>
      <c r="AA2743" t="s">
        <v>8399</v>
      </c>
      <c r="AB2743">
        <f t="shared" si="212"/>
        <v>1</v>
      </c>
      <c r="AC2743" t="str">
        <f t="shared" si="210"/>
        <v>Thursday</v>
      </c>
      <c r="AD2743" s="5">
        <v>4.5540000000000003</v>
      </c>
      <c r="AE2743">
        <v>2012</v>
      </c>
      <c r="AF2743">
        <v>2</v>
      </c>
      <c r="AG2743" s="14">
        <f t="shared" si="211"/>
        <v>0.13973684210526319</v>
      </c>
      <c r="AH2743">
        <f t="shared" si="213"/>
        <v>1</v>
      </c>
      <c r="AI2743">
        <f t="shared" si="214"/>
        <v>1</v>
      </c>
    </row>
    <row r="2744" spans="1:35" x14ac:dyDescent="0.35">
      <c r="A2744">
        <v>2743</v>
      </c>
      <c r="B2744" t="s">
        <v>1181</v>
      </c>
      <c r="C2744" t="s">
        <v>1182</v>
      </c>
      <c r="D2744" t="s">
        <v>29</v>
      </c>
      <c r="E2744" t="s">
        <v>30</v>
      </c>
      <c r="F2744" t="s">
        <v>31</v>
      </c>
      <c r="G2744" t="s">
        <v>423</v>
      </c>
      <c r="H2744" t="s">
        <v>424</v>
      </c>
      <c r="I2744" t="s">
        <v>34</v>
      </c>
      <c r="J2744" t="s">
        <v>6002</v>
      </c>
      <c r="K2744" s="3">
        <v>41582</v>
      </c>
      <c r="L2744" t="s">
        <v>36</v>
      </c>
      <c r="M2744" t="s">
        <v>1446</v>
      </c>
      <c r="N2744" t="s">
        <v>1447</v>
      </c>
      <c r="O2744" t="s">
        <v>72</v>
      </c>
      <c r="P2744" t="s">
        <v>178</v>
      </c>
      <c r="Q2744">
        <v>2</v>
      </c>
      <c r="R2744" s="5">
        <v>109.9</v>
      </c>
      <c r="S2744" s="5">
        <v>111</v>
      </c>
      <c r="T2744" s="5">
        <v>222</v>
      </c>
      <c r="U2744">
        <v>0</v>
      </c>
      <c r="V2744" s="5">
        <v>2.2000000000000002</v>
      </c>
      <c r="W2744" t="s">
        <v>139</v>
      </c>
      <c r="X2744" s="3">
        <v>41585</v>
      </c>
      <c r="Y2744" s="3">
        <v>41585</v>
      </c>
      <c r="Z2744">
        <v>3</v>
      </c>
      <c r="AA2744" t="s">
        <v>8400</v>
      </c>
      <c r="AB2744">
        <f t="shared" si="212"/>
        <v>0</v>
      </c>
      <c r="AC2744" t="str">
        <f t="shared" si="210"/>
        <v>Monday</v>
      </c>
      <c r="AD2744" s="5">
        <v>19.033999999999999</v>
      </c>
      <c r="AE2744">
        <v>2013</v>
      </c>
      <c r="AF2744">
        <v>45</v>
      </c>
      <c r="AG2744" s="14">
        <f t="shared" si="211"/>
        <v>9.909909909909911E-3</v>
      </c>
      <c r="AH2744">
        <f t="shared" si="213"/>
        <v>0</v>
      </c>
      <c r="AI2744" t="str">
        <f t="shared" si="214"/>
        <v xml:space="preserve"> </v>
      </c>
    </row>
    <row r="2745" spans="1:35" x14ac:dyDescent="0.35">
      <c r="A2745">
        <v>2744</v>
      </c>
      <c r="B2745" t="s">
        <v>2267</v>
      </c>
      <c r="C2745" t="s">
        <v>2268</v>
      </c>
      <c r="D2745" t="s">
        <v>112</v>
      </c>
      <c r="E2745" t="s">
        <v>84</v>
      </c>
      <c r="F2745" t="s">
        <v>168</v>
      </c>
      <c r="G2745" t="s">
        <v>169</v>
      </c>
      <c r="H2745" t="s">
        <v>170</v>
      </c>
      <c r="I2745" t="s">
        <v>34</v>
      </c>
      <c r="J2745" t="s">
        <v>6003</v>
      </c>
      <c r="K2745" s="3">
        <v>41267</v>
      </c>
      <c r="L2745" t="s">
        <v>136</v>
      </c>
      <c r="M2745" t="s">
        <v>4417</v>
      </c>
      <c r="N2745" t="s">
        <v>4418</v>
      </c>
      <c r="O2745" t="s">
        <v>72</v>
      </c>
      <c r="P2745" t="s">
        <v>162</v>
      </c>
      <c r="Q2745">
        <v>2</v>
      </c>
      <c r="R2745" s="5">
        <v>268.57323416000003</v>
      </c>
      <c r="S2745" s="5">
        <v>308.8832009364549</v>
      </c>
      <c r="T2745" s="5">
        <v>369.42430832000002</v>
      </c>
      <c r="U2745">
        <v>0.40200000000000002</v>
      </c>
      <c r="V2745" s="5">
        <v>-167.72216</v>
      </c>
      <c r="W2745" t="s">
        <v>41</v>
      </c>
      <c r="X2745" s="3">
        <v>41272</v>
      </c>
      <c r="Y2745" s="3">
        <v>41272</v>
      </c>
      <c r="Z2745">
        <v>5</v>
      </c>
      <c r="AA2745" t="s">
        <v>8400</v>
      </c>
      <c r="AB2745">
        <f t="shared" si="212"/>
        <v>0</v>
      </c>
      <c r="AC2745" t="str">
        <f t="shared" si="210"/>
        <v>Monday</v>
      </c>
      <c r="AD2745" s="5">
        <v>26.131</v>
      </c>
      <c r="AE2745">
        <v>2012</v>
      </c>
      <c r="AF2745">
        <v>52</v>
      </c>
      <c r="AG2745" s="14">
        <f t="shared" si="211"/>
        <v>-0.45400953922803838</v>
      </c>
      <c r="AH2745">
        <f t="shared" si="213"/>
        <v>0</v>
      </c>
      <c r="AI2745" t="str">
        <f t="shared" si="214"/>
        <v xml:space="preserve"> </v>
      </c>
    </row>
    <row r="2746" spans="1:35" x14ac:dyDescent="0.35">
      <c r="A2746">
        <v>2745</v>
      </c>
      <c r="B2746" t="s">
        <v>2267</v>
      </c>
      <c r="C2746" t="s">
        <v>2268</v>
      </c>
      <c r="D2746" t="s">
        <v>112</v>
      </c>
      <c r="E2746" t="s">
        <v>84</v>
      </c>
      <c r="F2746" t="s">
        <v>168</v>
      </c>
      <c r="G2746" t="s">
        <v>169</v>
      </c>
      <c r="H2746" t="s">
        <v>170</v>
      </c>
      <c r="I2746" t="s">
        <v>34</v>
      </c>
      <c r="J2746" t="s">
        <v>6003</v>
      </c>
      <c r="K2746" s="3">
        <v>41267</v>
      </c>
      <c r="L2746" t="s">
        <v>136</v>
      </c>
      <c r="M2746" t="s">
        <v>2905</v>
      </c>
      <c r="N2746" t="s">
        <v>2906</v>
      </c>
      <c r="O2746" t="s">
        <v>72</v>
      </c>
      <c r="P2746" t="s">
        <v>79</v>
      </c>
      <c r="Q2746">
        <v>4</v>
      </c>
      <c r="R2746" s="5">
        <v>28.583600000000001</v>
      </c>
      <c r="S2746" s="5">
        <v>48.43266666666667</v>
      </c>
      <c r="T2746" s="5">
        <v>116.2384</v>
      </c>
      <c r="U2746">
        <v>0.4</v>
      </c>
      <c r="V2746" s="5">
        <v>1.9039999999999999</v>
      </c>
      <c r="W2746" t="s">
        <v>41</v>
      </c>
      <c r="X2746" s="3">
        <v>41272</v>
      </c>
      <c r="Y2746" s="3">
        <v>41272</v>
      </c>
      <c r="Z2746">
        <v>5</v>
      </c>
      <c r="AA2746" t="s">
        <v>8400</v>
      </c>
      <c r="AB2746">
        <f t="shared" si="212"/>
        <v>0</v>
      </c>
      <c r="AC2746" t="str">
        <f t="shared" si="210"/>
        <v>Monday</v>
      </c>
      <c r="AD2746" s="5">
        <v>18.72</v>
      </c>
      <c r="AE2746">
        <v>2012</v>
      </c>
      <c r="AF2746">
        <v>52</v>
      </c>
      <c r="AG2746" s="14">
        <f t="shared" si="211"/>
        <v>1.6380129113958898E-2</v>
      </c>
      <c r="AH2746">
        <f t="shared" si="213"/>
        <v>0</v>
      </c>
      <c r="AI2746" t="str">
        <f t="shared" si="214"/>
        <v xml:space="preserve"> </v>
      </c>
    </row>
    <row r="2747" spans="1:35" x14ac:dyDescent="0.35">
      <c r="A2747">
        <v>2746</v>
      </c>
      <c r="B2747" t="s">
        <v>6004</v>
      </c>
      <c r="C2747" t="s">
        <v>6005</v>
      </c>
      <c r="D2747" t="s">
        <v>112</v>
      </c>
      <c r="E2747" t="s">
        <v>84</v>
      </c>
      <c r="F2747" t="s">
        <v>740</v>
      </c>
      <c r="G2747" t="s">
        <v>741</v>
      </c>
      <c r="H2747" t="s">
        <v>741</v>
      </c>
      <c r="I2747" t="s">
        <v>34</v>
      </c>
      <c r="J2747" t="s">
        <v>6006</v>
      </c>
      <c r="K2747" s="3">
        <v>41963</v>
      </c>
      <c r="L2747" t="s">
        <v>36</v>
      </c>
      <c r="M2747" t="s">
        <v>4212</v>
      </c>
      <c r="N2747" t="s">
        <v>4213</v>
      </c>
      <c r="O2747" t="s">
        <v>72</v>
      </c>
      <c r="P2747" t="s">
        <v>79</v>
      </c>
      <c r="Q2747">
        <v>1</v>
      </c>
      <c r="R2747" s="5">
        <v>88.98</v>
      </c>
      <c r="S2747" s="5">
        <v>171</v>
      </c>
      <c r="T2747" s="5">
        <v>171</v>
      </c>
      <c r="U2747">
        <v>0</v>
      </c>
      <c r="V2747" s="5">
        <v>82.02</v>
      </c>
      <c r="W2747" t="s">
        <v>41</v>
      </c>
      <c r="X2747" s="3">
        <v>41968</v>
      </c>
      <c r="Y2747" s="3">
        <v>41968</v>
      </c>
      <c r="Z2747">
        <v>5</v>
      </c>
      <c r="AA2747" t="s">
        <v>8400</v>
      </c>
      <c r="AB2747">
        <f t="shared" si="212"/>
        <v>0</v>
      </c>
      <c r="AC2747" t="str">
        <f t="shared" si="210"/>
        <v>Thursday</v>
      </c>
      <c r="AD2747" s="5">
        <v>15.930999999999999</v>
      </c>
      <c r="AE2747">
        <v>2014</v>
      </c>
      <c r="AF2747">
        <v>47</v>
      </c>
      <c r="AG2747" s="14">
        <f t="shared" si="211"/>
        <v>0.47964912280701755</v>
      </c>
      <c r="AH2747">
        <f t="shared" si="213"/>
        <v>0</v>
      </c>
      <c r="AI2747" t="str">
        <f t="shared" si="214"/>
        <v xml:space="preserve"> </v>
      </c>
    </row>
    <row r="2748" spans="1:35" x14ac:dyDescent="0.35">
      <c r="A2748">
        <v>2747</v>
      </c>
      <c r="B2748" t="s">
        <v>2292</v>
      </c>
      <c r="C2748" t="s">
        <v>2293</v>
      </c>
      <c r="D2748" t="s">
        <v>29</v>
      </c>
      <c r="E2748" t="s">
        <v>30</v>
      </c>
      <c r="F2748" t="s">
        <v>31</v>
      </c>
      <c r="G2748" t="s">
        <v>31</v>
      </c>
      <c r="H2748" t="s">
        <v>6007</v>
      </c>
      <c r="I2748" t="s">
        <v>34</v>
      </c>
      <c r="J2748" t="s">
        <v>6008</v>
      </c>
      <c r="K2748" s="3">
        <v>41946</v>
      </c>
      <c r="L2748" t="s">
        <v>98</v>
      </c>
      <c r="M2748" t="s">
        <v>1420</v>
      </c>
      <c r="N2748" t="s">
        <v>1421</v>
      </c>
      <c r="O2748" t="s">
        <v>51</v>
      </c>
      <c r="P2748" t="s">
        <v>93</v>
      </c>
      <c r="Q2748">
        <v>1</v>
      </c>
      <c r="R2748" s="5">
        <v>38.691200000000002</v>
      </c>
      <c r="S2748" s="5">
        <v>44.518999999999998</v>
      </c>
      <c r="T2748" s="5">
        <v>35.615200000000002</v>
      </c>
      <c r="U2748">
        <v>0.2</v>
      </c>
      <c r="V2748" s="5">
        <v>-3.0760000000000001</v>
      </c>
      <c r="W2748" t="s">
        <v>41</v>
      </c>
      <c r="X2748" s="3">
        <v>41951</v>
      </c>
      <c r="Y2748" s="3">
        <v>41951</v>
      </c>
      <c r="Z2748">
        <v>5</v>
      </c>
      <c r="AA2748" t="s">
        <v>8400</v>
      </c>
      <c r="AB2748">
        <f t="shared" si="212"/>
        <v>0</v>
      </c>
      <c r="AC2748" t="str">
        <f t="shared" si="210"/>
        <v>Monday</v>
      </c>
      <c r="AD2748" s="5">
        <v>4.4560000000000004</v>
      </c>
      <c r="AE2748">
        <v>2014</v>
      </c>
      <c r="AF2748">
        <v>45</v>
      </c>
      <c r="AG2748" s="14">
        <f t="shared" si="211"/>
        <v>-8.636761832026775E-2</v>
      </c>
      <c r="AH2748">
        <f t="shared" si="213"/>
        <v>0</v>
      </c>
      <c r="AI2748" t="str">
        <f t="shared" si="214"/>
        <v xml:space="preserve"> </v>
      </c>
    </row>
    <row r="2749" spans="1:35" x14ac:dyDescent="0.35">
      <c r="A2749">
        <v>2748</v>
      </c>
      <c r="B2749" t="s">
        <v>5119</v>
      </c>
      <c r="C2749" t="s">
        <v>5120</v>
      </c>
      <c r="D2749" t="s">
        <v>112</v>
      </c>
      <c r="E2749" t="s">
        <v>44</v>
      </c>
      <c r="F2749" t="s">
        <v>67</v>
      </c>
      <c r="G2749" t="s">
        <v>547</v>
      </c>
      <c r="H2749" t="s">
        <v>3140</v>
      </c>
      <c r="I2749" t="s">
        <v>34</v>
      </c>
      <c r="J2749" t="s">
        <v>6009</v>
      </c>
      <c r="K2749" s="3">
        <v>40975</v>
      </c>
      <c r="L2749" t="s">
        <v>36</v>
      </c>
      <c r="M2749" t="s">
        <v>2191</v>
      </c>
      <c r="N2749" t="s">
        <v>2192</v>
      </c>
      <c r="O2749" t="s">
        <v>39</v>
      </c>
      <c r="P2749" t="s">
        <v>340</v>
      </c>
      <c r="Q2749">
        <v>5</v>
      </c>
      <c r="R2749" s="5">
        <v>13.319999999999999</v>
      </c>
      <c r="S2749" s="5">
        <v>20.8</v>
      </c>
      <c r="T2749" s="5">
        <v>104</v>
      </c>
      <c r="U2749">
        <v>0</v>
      </c>
      <c r="V2749" s="5">
        <v>37.4</v>
      </c>
      <c r="W2749" t="s">
        <v>139</v>
      </c>
      <c r="X2749" s="3">
        <v>40978</v>
      </c>
      <c r="Y2749" s="3">
        <v>40980</v>
      </c>
      <c r="Z2749">
        <v>5</v>
      </c>
      <c r="AA2749" t="s">
        <v>8399</v>
      </c>
      <c r="AB2749">
        <f t="shared" si="212"/>
        <v>2</v>
      </c>
      <c r="AC2749" t="str">
        <f t="shared" si="210"/>
        <v>Wednesday</v>
      </c>
      <c r="AD2749" s="5">
        <v>4.5090000000000003</v>
      </c>
      <c r="AE2749">
        <v>2012</v>
      </c>
      <c r="AF2749">
        <v>10</v>
      </c>
      <c r="AG2749" s="14">
        <f t="shared" si="211"/>
        <v>0.35961538461538461</v>
      </c>
      <c r="AH2749">
        <f t="shared" si="213"/>
        <v>1</v>
      </c>
      <c r="AI2749">
        <f t="shared" si="214"/>
        <v>2</v>
      </c>
    </row>
    <row r="2750" spans="1:35" x14ac:dyDescent="0.35">
      <c r="A2750">
        <v>2749</v>
      </c>
      <c r="B2750" t="s">
        <v>5119</v>
      </c>
      <c r="C2750" t="s">
        <v>5120</v>
      </c>
      <c r="D2750" t="s">
        <v>112</v>
      </c>
      <c r="E2750" t="s">
        <v>44</v>
      </c>
      <c r="F2750" t="s">
        <v>502</v>
      </c>
      <c r="G2750" t="s">
        <v>529</v>
      </c>
      <c r="H2750" t="s">
        <v>6010</v>
      </c>
      <c r="I2750" t="s">
        <v>34</v>
      </c>
      <c r="J2750" t="s">
        <v>6011</v>
      </c>
      <c r="K2750" s="3">
        <v>41600</v>
      </c>
      <c r="L2750" t="s">
        <v>136</v>
      </c>
      <c r="M2750" t="s">
        <v>6012</v>
      </c>
      <c r="N2750" t="s">
        <v>6013</v>
      </c>
      <c r="O2750" t="s">
        <v>51</v>
      </c>
      <c r="P2750" t="s">
        <v>93</v>
      </c>
      <c r="Q2750">
        <v>1</v>
      </c>
      <c r="R2750" s="5">
        <v>29.416000000000004</v>
      </c>
      <c r="S2750" s="5">
        <v>36.626666666666672</v>
      </c>
      <c r="T2750" s="5">
        <v>21.976000000000003</v>
      </c>
      <c r="U2750">
        <v>0.4</v>
      </c>
      <c r="V2750" s="5">
        <v>-7.44</v>
      </c>
      <c r="W2750" t="s">
        <v>139</v>
      </c>
      <c r="X2750" s="3">
        <v>41603</v>
      </c>
      <c r="Y2750" s="3">
        <v>41606</v>
      </c>
      <c r="Z2750">
        <v>6</v>
      </c>
      <c r="AA2750" t="s">
        <v>8399</v>
      </c>
      <c r="AB2750">
        <f t="shared" si="212"/>
        <v>3</v>
      </c>
      <c r="AC2750" t="str">
        <f t="shared" si="210"/>
        <v>Friday</v>
      </c>
      <c r="AD2750" s="5">
        <v>1.97</v>
      </c>
      <c r="AE2750">
        <v>2013</v>
      </c>
      <c r="AF2750">
        <v>47</v>
      </c>
      <c r="AG2750" s="14">
        <f t="shared" si="211"/>
        <v>-0.33855114670549691</v>
      </c>
      <c r="AH2750">
        <f t="shared" si="213"/>
        <v>1</v>
      </c>
      <c r="AI2750">
        <f t="shared" si="214"/>
        <v>3</v>
      </c>
    </row>
    <row r="2751" spans="1:35" x14ac:dyDescent="0.35">
      <c r="A2751">
        <v>2750</v>
      </c>
      <c r="B2751" t="s">
        <v>5119</v>
      </c>
      <c r="C2751" t="s">
        <v>5120</v>
      </c>
      <c r="D2751" t="s">
        <v>112</v>
      </c>
      <c r="E2751" t="s">
        <v>44</v>
      </c>
      <c r="F2751" t="s">
        <v>502</v>
      </c>
      <c r="G2751" t="s">
        <v>529</v>
      </c>
      <c r="H2751" t="s">
        <v>6010</v>
      </c>
      <c r="I2751" t="s">
        <v>34</v>
      </c>
      <c r="J2751" t="s">
        <v>6011</v>
      </c>
      <c r="K2751" s="3">
        <v>41600</v>
      </c>
      <c r="L2751" t="s">
        <v>136</v>
      </c>
      <c r="M2751" t="s">
        <v>3017</v>
      </c>
      <c r="N2751" t="s">
        <v>3018</v>
      </c>
      <c r="O2751" t="s">
        <v>39</v>
      </c>
      <c r="P2751" t="s">
        <v>165</v>
      </c>
      <c r="Q2751">
        <v>9</v>
      </c>
      <c r="R2751" s="5">
        <v>20.810844444444445</v>
      </c>
      <c r="S2751" s="5">
        <v>33.058074074074078</v>
      </c>
      <c r="T2751" s="5">
        <v>178.5136</v>
      </c>
      <c r="U2751">
        <v>0.4</v>
      </c>
      <c r="V2751" s="5">
        <v>-8.7840000000000007</v>
      </c>
      <c r="W2751" t="s">
        <v>139</v>
      </c>
      <c r="X2751" s="3">
        <v>41603</v>
      </c>
      <c r="Y2751" s="3">
        <v>41603</v>
      </c>
      <c r="Z2751">
        <v>3</v>
      </c>
      <c r="AA2751" t="s">
        <v>8400</v>
      </c>
      <c r="AB2751">
        <f t="shared" si="212"/>
        <v>0</v>
      </c>
      <c r="AC2751" t="str">
        <f t="shared" si="210"/>
        <v>Friday</v>
      </c>
      <c r="AD2751" s="5">
        <v>12.42</v>
      </c>
      <c r="AE2751">
        <v>2013</v>
      </c>
      <c r="AF2751">
        <v>47</v>
      </c>
      <c r="AG2751" s="14">
        <f t="shared" si="211"/>
        <v>-4.9206334979519775E-2</v>
      </c>
      <c r="AH2751">
        <f t="shared" si="213"/>
        <v>0</v>
      </c>
      <c r="AI2751" t="str">
        <f t="shared" si="214"/>
        <v xml:space="preserve"> </v>
      </c>
    </row>
    <row r="2752" spans="1:35" x14ac:dyDescent="0.35">
      <c r="A2752">
        <v>2751</v>
      </c>
      <c r="B2752" t="s">
        <v>5119</v>
      </c>
      <c r="C2752" t="s">
        <v>5120</v>
      </c>
      <c r="D2752" t="s">
        <v>112</v>
      </c>
      <c r="E2752" t="s">
        <v>44</v>
      </c>
      <c r="F2752" t="s">
        <v>502</v>
      </c>
      <c r="G2752" t="s">
        <v>529</v>
      </c>
      <c r="H2752" t="s">
        <v>6010</v>
      </c>
      <c r="I2752" t="s">
        <v>34</v>
      </c>
      <c r="J2752" t="s">
        <v>6011</v>
      </c>
      <c r="K2752" s="3">
        <v>41600</v>
      </c>
      <c r="L2752" t="s">
        <v>136</v>
      </c>
      <c r="M2752" t="s">
        <v>3150</v>
      </c>
      <c r="N2752" t="s">
        <v>3151</v>
      </c>
      <c r="O2752" t="s">
        <v>39</v>
      </c>
      <c r="P2752" t="s">
        <v>58</v>
      </c>
      <c r="Q2752">
        <v>4</v>
      </c>
      <c r="R2752" s="5">
        <v>3.5840000000000001</v>
      </c>
      <c r="S2752" s="5">
        <v>6.879999999999999</v>
      </c>
      <c r="T2752" s="5">
        <v>8.2560000000000002</v>
      </c>
      <c r="U2752">
        <v>0.7</v>
      </c>
      <c r="V2752" s="5">
        <v>-6.08</v>
      </c>
      <c r="W2752" t="s">
        <v>139</v>
      </c>
      <c r="X2752" s="3">
        <v>41603</v>
      </c>
      <c r="Y2752" s="3">
        <v>41603</v>
      </c>
      <c r="Z2752">
        <v>3</v>
      </c>
      <c r="AA2752" t="s">
        <v>8400</v>
      </c>
      <c r="AB2752">
        <f t="shared" si="212"/>
        <v>0</v>
      </c>
      <c r="AC2752" t="str">
        <f t="shared" si="210"/>
        <v>Friday</v>
      </c>
      <c r="AD2752" s="5">
        <v>0.67</v>
      </c>
      <c r="AE2752">
        <v>2013</v>
      </c>
      <c r="AF2752">
        <v>47</v>
      </c>
      <c r="AG2752" s="14">
        <f t="shared" si="211"/>
        <v>-0.73643410852713176</v>
      </c>
      <c r="AH2752">
        <f t="shared" si="213"/>
        <v>0</v>
      </c>
      <c r="AI2752" t="str">
        <f t="shared" si="214"/>
        <v xml:space="preserve"> </v>
      </c>
    </row>
    <row r="2753" spans="1:35" x14ac:dyDescent="0.35">
      <c r="A2753">
        <v>2752</v>
      </c>
      <c r="B2753" t="s">
        <v>5119</v>
      </c>
      <c r="C2753" t="s">
        <v>5120</v>
      </c>
      <c r="D2753" t="s">
        <v>112</v>
      </c>
      <c r="E2753" t="s">
        <v>44</v>
      </c>
      <c r="F2753" t="s">
        <v>502</v>
      </c>
      <c r="G2753" t="s">
        <v>529</v>
      </c>
      <c r="H2753" t="s">
        <v>6010</v>
      </c>
      <c r="I2753" t="s">
        <v>34</v>
      </c>
      <c r="J2753" t="s">
        <v>6011</v>
      </c>
      <c r="K2753" s="3">
        <v>41600</v>
      </c>
      <c r="L2753" t="s">
        <v>136</v>
      </c>
      <c r="M2753" t="s">
        <v>2827</v>
      </c>
      <c r="N2753" t="s">
        <v>2828</v>
      </c>
      <c r="O2753" t="s">
        <v>39</v>
      </c>
      <c r="P2753" t="s">
        <v>165</v>
      </c>
      <c r="Q2753">
        <v>2</v>
      </c>
      <c r="R2753" s="5">
        <v>31.273599999999995</v>
      </c>
      <c r="S2753" s="5">
        <v>41.082666666666661</v>
      </c>
      <c r="T2753" s="5">
        <v>49.299199999999992</v>
      </c>
      <c r="U2753">
        <v>0.4</v>
      </c>
      <c r="V2753" s="5">
        <v>-13.247999999999999</v>
      </c>
      <c r="W2753" t="s">
        <v>139</v>
      </c>
      <c r="X2753" s="3">
        <v>41603</v>
      </c>
      <c r="Y2753" s="3">
        <v>41604</v>
      </c>
      <c r="Z2753">
        <v>4</v>
      </c>
      <c r="AA2753" t="s">
        <v>8399</v>
      </c>
      <c r="AB2753">
        <f t="shared" si="212"/>
        <v>1</v>
      </c>
      <c r="AC2753" t="str">
        <f t="shared" si="210"/>
        <v>Friday</v>
      </c>
      <c r="AD2753" s="5">
        <v>6.8310000000000004</v>
      </c>
      <c r="AE2753">
        <v>2013</v>
      </c>
      <c r="AF2753">
        <v>47</v>
      </c>
      <c r="AG2753" s="14">
        <f t="shared" si="211"/>
        <v>-0.2687264702064131</v>
      </c>
      <c r="AH2753">
        <f t="shared" si="213"/>
        <v>1</v>
      </c>
      <c r="AI2753">
        <f t="shared" si="214"/>
        <v>1</v>
      </c>
    </row>
    <row r="2754" spans="1:35" x14ac:dyDescent="0.35">
      <c r="A2754">
        <v>2753</v>
      </c>
      <c r="B2754" t="s">
        <v>5119</v>
      </c>
      <c r="C2754" t="s">
        <v>5120</v>
      </c>
      <c r="D2754" t="s">
        <v>112</v>
      </c>
      <c r="E2754" t="s">
        <v>44</v>
      </c>
      <c r="F2754" t="s">
        <v>502</v>
      </c>
      <c r="G2754" t="s">
        <v>529</v>
      </c>
      <c r="H2754" t="s">
        <v>6010</v>
      </c>
      <c r="I2754" t="s">
        <v>34</v>
      </c>
      <c r="J2754" t="s">
        <v>6011</v>
      </c>
      <c r="K2754" s="3">
        <v>41600</v>
      </c>
      <c r="L2754" t="s">
        <v>136</v>
      </c>
      <c r="M2754" t="s">
        <v>4757</v>
      </c>
      <c r="N2754" t="s">
        <v>4758</v>
      </c>
      <c r="O2754" t="s">
        <v>39</v>
      </c>
      <c r="P2754" t="s">
        <v>340</v>
      </c>
      <c r="Q2754">
        <v>3</v>
      </c>
      <c r="R2754" s="5">
        <v>15.434133333333337</v>
      </c>
      <c r="S2754" s="5">
        <v>17.27022222222223</v>
      </c>
      <c r="T2754" s="5">
        <v>31.086400000000012</v>
      </c>
      <c r="U2754">
        <v>0.4</v>
      </c>
      <c r="V2754" s="5">
        <v>-15.215999999999999</v>
      </c>
      <c r="W2754" t="s">
        <v>139</v>
      </c>
      <c r="X2754" s="3">
        <v>41603</v>
      </c>
      <c r="Y2754" s="3">
        <v>41604</v>
      </c>
      <c r="Z2754">
        <v>4</v>
      </c>
      <c r="AA2754" t="s">
        <v>8399</v>
      </c>
      <c r="AB2754">
        <f t="shared" si="212"/>
        <v>1</v>
      </c>
      <c r="AC2754" t="str">
        <f t="shared" ref="AC2754:AC2817" si="215">TEXT(K2754,"dddd")</f>
        <v>Friday</v>
      </c>
      <c r="AD2754" s="5">
        <v>2.33</v>
      </c>
      <c r="AE2754">
        <v>2013</v>
      </c>
      <c r="AF2754">
        <v>47</v>
      </c>
      <c r="AG2754" s="14">
        <f t="shared" ref="AG2754:AG2817" si="216">V2754/T2754</f>
        <v>-0.4894744968860979</v>
      </c>
      <c r="AH2754">
        <f t="shared" si="213"/>
        <v>1</v>
      </c>
      <c r="AI2754">
        <f t="shared" si="214"/>
        <v>1</v>
      </c>
    </row>
    <row r="2755" spans="1:35" x14ac:dyDescent="0.35">
      <c r="A2755">
        <v>2754</v>
      </c>
      <c r="B2755" t="s">
        <v>1847</v>
      </c>
      <c r="C2755" t="s">
        <v>1848</v>
      </c>
      <c r="D2755" t="s">
        <v>112</v>
      </c>
      <c r="E2755" t="s">
        <v>44</v>
      </c>
      <c r="F2755" t="s">
        <v>45</v>
      </c>
      <c r="G2755" t="s">
        <v>554</v>
      </c>
      <c r="H2755" t="s">
        <v>4590</v>
      </c>
      <c r="I2755" t="s">
        <v>34</v>
      </c>
      <c r="J2755" t="s">
        <v>6014</v>
      </c>
      <c r="K2755" s="3">
        <v>41433</v>
      </c>
      <c r="L2755" t="s">
        <v>36</v>
      </c>
      <c r="M2755" t="s">
        <v>4021</v>
      </c>
      <c r="N2755" t="s">
        <v>4022</v>
      </c>
      <c r="O2755" t="s">
        <v>39</v>
      </c>
      <c r="P2755" t="s">
        <v>61</v>
      </c>
      <c r="Q2755">
        <v>7</v>
      </c>
      <c r="R2755" s="5">
        <v>20.91714285714286</v>
      </c>
      <c r="S2755" s="5">
        <v>29.857142857142861</v>
      </c>
      <c r="T2755" s="5">
        <v>209.00000000000003</v>
      </c>
      <c r="U2755">
        <v>0</v>
      </c>
      <c r="V2755" s="5">
        <v>62.58</v>
      </c>
      <c r="W2755" t="s">
        <v>41</v>
      </c>
      <c r="X2755" s="3">
        <v>41438</v>
      </c>
      <c r="Y2755" s="3">
        <v>41440</v>
      </c>
      <c r="Z2755">
        <v>7</v>
      </c>
      <c r="AA2755" t="s">
        <v>8399</v>
      </c>
      <c r="AB2755">
        <f t="shared" ref="AB2755:AB2818" si="217">Y2755-X2755</f>
        <v>2</v>
      </c>
      <c r="AC2755" t="str">
        <f t="shared" si="215"/>
        <v>Saturday</v>
      </c>
      <c r="AD2755" s="5">
        <v>14.968999999999999</v>
      </c>
      <c r="AE2755">
        <v>2013</v>
      </c>
      <c r="AF2755">
        <v>23</v>
      </c>
      <c r="AG2755" s="14">
        <f t="shared" si="216"/>
        <v>0.2994258373205741</v>
      </c>
      <c r="AH2755">
        <f t="shared" ref="AH2755:AH2818" si="218">IF(AA2755 = "Late", 1, 0)</f>
        <v>1</v>
      </c>
      <c r="AI2755">
        <f t="shared" ref="AI2755:AI2818" si="219">IF(AB2755&gt;0, AB2755, " ")</f>
        <v>2</v>
      </c>
    </row>
    <row r="2756" spans="1:35" x14ac:dyDescent="0.35">
      <c r="A2756">
        <v>2755</v>
      </c>
      <c r="B2756" t="s">
        <v>1847</v>
      </c>
      <c r="C2756" t="s">
        <v>1848</v>
      </c>
      <c r="D2756" t="s">
        <v>112</v>
      </c>
      <c r="E2756" t="s">
        <v>44</v>
      </c>
      <c r="F2756" t="s">
        <v>45</v>
      </c>
      <c r="G2756" t="s">
        <v>554</v>
      </c>
      <c r="H2756" t="s">
        <v>4590</v>
      </c>
      <c r="I2756" t="s">
        <v>34</v>
      </c>
      <c r="J2756" t="s">
        <v>6014</v>
      </c>
      <c r="K2756" s="3">
        <v>41433</v>
      </c>
      <c r="L2756" t="s">
        <v>36</v>
      </c>
      <c r="M2756" t="s">
        <v>6015</v>
      </c>
      <c r="N2756" t="s">
        <v>6016</v>
      </c>
      <c r="O2756" t="s">
        <v>51</v>
      </c>
      <c r="P2756" t="s">
        <v>52</v>
      </c>
      <c r="Q2756">
        <v>9</v>
      </c>
      <c r="R2756" s="5">
        <v>62.242222222222232</v>
      </c>
      <c r="S2756" s="5">
        <v>73.222222222222229</v>
      </c>
      <c r="T2756" s="5">
        <v>659</v>
      </c>
      <c r="U2756">
        <v>0</v>
      </c>
      <c r="V2756" s="5">
        <v>98.82</v>
      </c>
      <c r="W2756" t="s">
        <v>41</v>
      </c>
      <c r="X2756" s="3">
        <v>41438</v>
      </c>
      <c r="Y2756" s="3">
        <v>41438</v>
      </c>
      <c r="Z2756">
        <v>5</v>
      </c>
      <c r="AA2756" t="s">
        <v>8400</v>
      </c>
      <c r="AB2756">
        <f t="shared" si="217"/>
        <v>0</v>
      </c>
      <c r="AC2756" t="str">
        <f t="shared" si="215"/>
        <v>Saturday</v>
      </c>
      <c r="AD2756" s="5">
        <v>49.207000000000001</v>
      </c>
      <c r="AE2756">
        <v>2013</v>
      </c>
      <c r="AF2756">
        <v>23</v>
      </c>
      <c r="AG2756" s="14">
        <f t="shared" si="216"/>
        <v>0.1499544764795144</v>
      </c>
      <c r="AH2756">
        <f t="shared" si="218"/>
        <v>0</v>
      </c>
      <c r="AI2756" t="str">
        <f t="shared" si="219"/>
        <v xml:space="preserve"> </v>
      </c>
    </row>
    <row r="2757" spans="1:35" x14ac:dyDescent="0.35">
      <c r="A2757">
        <v>2756</v>
      </c>
      <c r="B2757" t="s">
        <v>584</v>
      </c>
      <c r="C2757" t="s">
        <v>585</v>
      </c>
      <c r="D2757" t="s">
        <v>29</v>
      </c>
      <c r="E2757" t="s">
        <v>30</v>
      </c>
      <c r="F2757" t="s">
        <v>31</v>
      </c>
      <c r="G2757" t="s">
        <v>476</v>
      </c>
      <c r="H2757" t="s">
        <v>874</v>
      </c>
      <c r="I2757" t="s">
        <v>34</v>
      </c>
      <c r="J2757" t="s">
        <v>6017</v>
      </c>
      <c r="K2757" s="3">
        <v>41374</v>
      </c>
      <c r="L2757" t="s">
        <v>36</v>
      </c>
      <c r="M2757" t="s">
        <v>6018</v>
      </c>
      <c r="N2757" t="s">
        <v>6019</v>
      </c>
      <c r="O2757" t="s">
        <v>39</v>
      </c>
      <c r="P2757" t="s">
        <v>40</v>
      </c>
      <c r="Q2757">
        <v>4</v>
      </c>
      <c r="R2757" s="5">
        <v>5.98</v>
      </c>
      <c r="S2757" s="5">
        <v>7</v>
      </c>
      <c r="T2757" s="5">
        <v>28</v>
      </c>
      <c r="U2757">
        <v>0</v>
      </c>
      <c r="V2757" s="5">
        <v>4.08</v>
      </c>
      <c r="W2757" t="s">
        <v>139</v>
      </c>
      <c r="X2757" s="3">
        <v>41377</v>
      </c>
      <c r="Y2757" s="3">
        <v>41378</v>
      </c>
      <c r="Z2757">
        <v>4</v>
      </c>
      <c r="AA2757" t="s">
        <v>8399</v>
      </c>
      <c r="AB2757">
        <f t="shared" si="217"/>
        <v>1</v>
      </c>
      <c r="AC2757" t="str">
        <f t="shared" si="215"/>
        <v>Wednesday</v>
      </c>
      <c r="AD2757" s="5">
        <v>3.0979999999999999</v>
      </c>
      <c r="AE2757">
        <v>2013</v>
      </c>
      <c r="AF2757">
        <v>15</v>
      </c>
      <c r="AG2757" s="14">
        <f t="shared" si="216"/>
        <v>0.14571428571428571</v>
      </c>
      <c r="AH2757">
        <f t="shared" si="218"/>
        <v>1</v>
      </c>
      <c r="AI2757">
        <f t="shared" si="219"/>
        <v>1</v>
      </c>
    </row>
    <row r="2758" spans="1:35" x14ac:dyDescent="0.35">
      <c r="A2758">
        <v>2757</v>
      </c>
      <c r="B2758" t="s">
        <v>4329</v>
      </c>
      <c r="C2758" t="s">
        <v>4330</v>
      </c>
      <c r="D2758" t="s">
        <v>112</v>
      </c>
      <c r="E2758" t="s">
        <v>30</v>
      </c>
      <c r="F2758" t="s">
        <v>31</v>
      </c>
      <c r="G2758" t="s">
        <v>1287</v>
      </c>
      <c r="H2758" t="s">
        <v>1288</v>
      </c>
      <c r="I2758" t="s">
        <v>34</v>
      </c>
      <c r="J2758" t="s">
        <v>6020</v>
      </c>
      <c r="K2758" s="3">
        <v>41824</v>
      </c>
      <c r="L2758" t="s">
        <v>36</v>
      </c>
      <c r="M2758" t="s">
        <v>2641</v>
      </c>
      <c r="N2758" t="s">
        <v>2642</v>
      </c>
      <c r="O2758" t="s">
        <v>39</v>
      </c>
      <c r="P2758" t="s">
        <v>58</v>
      </c>
      <c r="Q2758">
        <v>3</v>
      </c>
      <c r="R2758" s="5">
        <v>17.166666666666671</v>
      </c>
      <c r="S2758" s="5">
        <v>18.666666666666671</v>
      </c>
      <c r="T2758" s="5">
        <v>56.000000000000014</v>
      </c>
      <c r="U2758">
        <v>0</v>
      </c>
      <c r="V2758" s="5">
        <v>4.5</v>
      </c>
      <c r="W2758" t="s">
        <v>155</v>
      </c>
      <c r="X2758" s="3">
        <v>41826</v>
      </c>
      <c r="Y2758" s="3">
        <v>41826</v>
      </c>
      <c r="Z2758">
        <v>2</v>
      </c>
      <c r="AA2758" t="s">
        <v>8400</v>
      </c>
      <c r="AB2758">
        <f t="shared" si="217"/>
        <v>0</v>
      </c>
      <c r="AC2758" t="str">
        <f t="shared" si="215"/>
        <v>Friday</v>
      </c>
      <c r="AD2758" s="5">
        <v>12.922000000000001</v>
      </c>
      <c r="AE2758">
        <v>2014</v>
      </c>
      <c r="AF2758">
        <v>27</v>
      </c>
      <c r="AG2758" s="14">
        <f t="shared" si="216"/>
        <v>8.0357142857142835E-2</v>
      </c>
      <c r="AH2758">
        <f t="shared" si="218"/>
        <v>0</v>
      </c>
      <c r="AI2758" t="str">
        <f t="shared" si="219"/>
        <v xml:space="preserve"> </v>
      </c>
    </row>
    <row r="2759" spans="1:35" x14ac:dyDescent="0.35">
      <c r="A2759">
        <v>2758</v>
      </c>
      <c r="B2759" t="s">
        <v>4329</v>
      </c>
      <c r="C2759" t="s">
        <v>4330</v>
      </c>
      <c r="D2759" t="s">
        <v>112</v>
      </c>
      <c r="E2759" t="s">
        <v>30</v>
      </c>
      <c r="F2759" t="s">
        <v>31</v>
      </c>
      <c r="G2759" t="s">
        <v>1287</v>
      </c>
      <c r="H2759" t="s">
        <v>1288</v>
      </c>
      <c r="I2759" t="s">
        <v>34</v>
      </c>
      <c r="J2759" t="s">
        <v>6020</v>
      </c>
      <c r="K2759" s="3">
        <v>41824</v>
      </c>
      <c r="L2759" t="s">
        <v>36</v>
      </c>
      <c r="M2759" t="s">
        <v>2979</v>
      </c>
      <c r="N2759" t="s">
        <v>2980</v>
      </c>
      <c r="O2759" t="s">
        <v>39</v>
      </c>
      <c r="P2759" t="s">
        <v>58</v>
      </c>
      <c r="Q2759">
        <v>1</v>
      </c>
      <c r="R2759" s="5">
        <v>15.22</v>
      </c>
      <c r="S2759" s="5">
        <v>19</v>
      </c>
      <c r="T2759" s="5">
        <v>19</v>
      </c>
      <c r="U2759">
        <v>0</v>
      </c>
      <c r="V2759" s="5">
        <v>3.78</v>
      </c>
      <c r="W2759" t="s">
        <v>155</v>
      </c>
      <c r="X2759" s="3">
        <v>41826</v>
      </c>
      <c r="Y2759" s="3">
        <v>41826</v>
      </c>
      <c r="Z2759">
        <v>2</v>
      </c>
      <c r="AA2759" t="s">
        <v>8400</v>
      </c>
      <c r="AB2759">
        <f t="shared" si="217"/>
        <v>0</v>
      </c>
      <c r="AC2759" t="str">
        <f t="shared" si="215"/>
        <v>Friday</v>
      </c>
      <c r="AD2759" s="5">
        <v>1.6479999999999999</v>
      </c>
      <c r="AE2759">
        <v>2014</v>
      </c>
      <c r="AF2759">
        <v>27</v>
      </c>
      <c r="AG2759" s="14">
        <f t="shared" si="216"/>
        <v>0.19894736842105262</v>
      </c>
      <c r="AH2759">
        <f t="shared" si="218"/>
        <v>0</v>
      </c>
      <c r="AI2759" t="str">
        <f t="shared" si="219"/>
        <v xml:space="preserve"> </v>
      </c>
    </row>
    <row r="2760" spans="1:35" x14ac:dyDescent="0.35">
      <c r="A2760">
        <v>2759</v>
      </c>
      <c r="B2760" t="s">
        <v>4329</v>
      </c>
      <c r="C2760" t="s">
        <v>4330</v>
      </c>
      <c r="D2760" t="s">
        <v>112</v>
      </c>
      <c r="E2760" t="s">
        <v>30</v>
      </c>
      <c r="F2760" t="s">
        <v>31</v>
      </c>
      <c r="G2760" t="s">
        <v>1287</v>
      </c>
      <c r="H2760" t="s">
        <v>1288</v>
      </c>
      <c r="I2760" t="s">
        <v>34</v>
      </c>
      <c r="J2760" t="s">
        <v>6020</v>
      </c>
      <c r="K2760" s="3">
        <v>41824</v>
      </c>
      <c r="L2760" t="s">
        <v>36</v>
      </c>
      <c r="M2760" t="s">
        <v>4969</v>
      </c>
      <c r="N2760" t="s">
        <v>4970</v>
      </c>
      <c r="O2760" t="s">
        <v>39</v>
      </c>
      <c r="P2760" t="s">
        <v>58</v>
      </c>
      <c r="Q2760">
        <v>2</v>
      </c>
      <c r="R2760" s="5">
        <v>31.98</v>
      </c>
      <c r="S2760" s="5">
        <v>34</v>
      </c>
      <c r="T2760" s="5">
        <v>68</v>
      </c>
      <c r="U2760">
        <v>0</v>
      </c>
      <c r="V2760" s="5">
        <v>4.04</v>
      </c>
      <c r="W2760" t="s">
        <v>155</v>
      </c>
      <c r="X2760" s="3">
        <v>41826</v>
      </c>
      <c r="Y2760" s="3">
        <v>41826</v>
      </c>
      <c r="Z2760">
        <v>2</v>
      </c>
      <c r="AA2760" t="s">
        <v>8400</v>
      </c>
      <c r="AB2760">
        <f t="shared" si="217"/>
        <v>0</v>
      </c>
      <c r="AC2760" t="str">
        <f t="shared" si="215"/>
        <v>Friday</v>
      </c>
      <c r="AD2760" s="5">
        <v>2.3929999999999998</v>
      </c>
      <c r="AE2760">
        <v>2014</v>
      </c>
      <c r="AF2760">
        <v>27</v>
      </c>
      <c r="AG2760" s="14">
        <f t="shared" si="216"/>
        <v>5.9411764705882351E-2</v>
      </c>
      <c r="AH2760">
        <f t="shared" si="218"/>
        <v>0</v>
      </c>
      <c r="AI2760" t="str">
        <f t="shared" si="219"/>
        <v xml:space="preserve"> </v>
      </c>
    </row>
    <row r="2761" spans="1:35" x14ac:dyDescent="0.35">
      <c r="A2761">
        <v>2760</v>
      </c>
      <c r="B2761" t="s">
        <v>4329</v>
      </c>
      <c r="C2761" t="s">
        <v>4330</v>
      </c>
      <c r="D2761" t="s">
        <v>112</v>
      </c>
      <c r="E2761" t="s">
        <v>30</v>
      </c>
      <c r="F2761" t="s">
        <v>31</v>
      </c>
      <c r="G2761" t="s">
        <v>1287</v>
      </c>
      <c r="H2761" t="s">
        <v>1288</v>
      </c>
      <c r="I2761" t="s">
        <v>34</v>
      </c>
      <c r="J2761" t="s">
        <v>6020</v>
      </c>
      <c r="K2761" s="3">
        <v>41824</v>
      </c>
      <c r="L2761" t="s">
        <v>36</v>
      </c>
      <c r="M2761" t="s">
        <v>6021</v>
      </c>
      <c r="N2761" t="s">
        <v>6022</v>
      </c>
      <c r="O2761" t="s">
        <v>51</v>
      </c>
      <c r="P2761" t="s">
        <v>55</v>
      </c>
      <c r="Q2761">
        <v>2</v>
      </c>
      <c r="R2761" s="5">
        <v>65.76639999999999</v>
      </c>
      <c r="S2761" s="5">
        <v>92.867999999999995</v>
      </c>
      <c r="T2761" s="5">
        <v>148.58879999999999</v>
      </c>
      <c r="U2761">
        <v>0.2</v>
      </c>
      <c r="V2761" s="5">
        <v>17.056000000000001</v>
      </c>
      <c r="W2761" t="s">
        <v>155</v>
      </c>
      <c r="X2761" s="3">
        <v>41826</v>
      </c>
      <c r="Y2761" s="3">
        <v>41826</v>
      </c>
      <c r="Z2761">
        <v>2</v>
      </c>
      <c r="AA2761" t="s">
        <v>8400</v>
      </c>
      <c r="AB2761">
        <f t="shared" si="217"/>
        <v>0</v>
      </c>
      <c r="AC2761" t="str">
        <f t="shared" si="215"/>
        <v>Friday</v>
      </c>
      <c r="AD2761" s="5">
        <v>25.581</v>
      </c>
      <c r="AE2761">
        <v>2014</v>
      </c>
      <c r="AF2761">
        <v>27</v>
      </c>
      <c r="AG2761" s="14">
        <f t="shared" si="216"/>
        <v>0.11478657880001725</v>
      </c>
      <c r="AH2761">
        <f t="shared" si="218"/>
        <v>0</v>
      </c>
      <c r="AI2761" t="str">
        <f t="shared" si="219"/>
        <v xml:space="preserve"> </v>
      </c>
    </row>
    <row r="2762" spans="1:35" x14ac:dyDescent="0.35">
      <c r="A2762">
        <v>2761</v>
      </c>
      <c r="B2762" t="s">
        <v>3836</v>
      </c>
      <c r="C2762" t="s">
        <v>3837</v>
      </c>
      <c r="D2762" t="s">
        <v>29</v>
      </c>
      <c r="E2762" t="s">
        <v>44</v>
      </c>
      <c r="F2762" t="s">
        <v>67</v>
      </c>
      <c r="G2762" t="s">
        <v>547</v>
      </c>
      <c r="H2762" t="s">
        <v>548</v>
      </c>
      <c r="I2762" t="s">
        <v>34</v>
      </c>
      <c r="J2762" t="s">
        <v>6023</v>
      </c>
      <c r="K2762" s="3">
        <v>41324</v>
      </c>
      <c r="L2762" t="s">
        <v>36</v>
      </c>
      <c r="M2762" t="s">
        <v>6024</v>
      </c>
      <c r="N2762" t="s">
        <v>6025</v>
      </c>
      <c r="O2762" t="s">
        <v>39</v>
      </c>
      <c r="P2762" t="s">
        <v>183</v>
      </c>
      <c r="Q2762">
        <v>2</v>
      </c>
      <c r="R2762" s="5">
        <v>363.76</v>
      </c>
      <c r="S2762" s="5">
        <v>375</v>
      </c>
      <c r="T2762" s="5">
        <v>750</v>
      </c>
      <c r="U2762">
        <v>0</v>
      </c>
      <c r="V2762" s="5">
        <v>22.48</v>
      </c>
      <c r="W2762" t="s">
        <v>41</v>
      </c>
      <c r="X2762" s="3">
        <v>41329</v>
      </c>
      <c r="Y2762" s="3">
        <v>41329</v>
      </c>
      <c r="Z2762">
        <v>5</v>
      </c>
      <c r="AA2762" t="s">
        <v>8400</v>
      </c>
      <c r="AB2762">
        <f t="shared" si="217"/>
        <v>0</v>
      </c>
      <c r="AC2762" t="str">
        <f t="shared" si="215"/>
        <v>Tuesday</v>
      </c>
      <c r="AD2762" s="5">
        <v>61.344999999999999</v>
      </c>
      <c r="AE2762">
        <v>2013</v>
      </c>
      <c r="AF2762">
        <v>8</v>
      </c>
      <c r="AG2762" s="14">
        <f t="shared" si="216"/>
        <v>2.9973333333333334E-2</v>
      </c>
      <c r="AH2762">
        <f t="shared" si="218"/>
        <v>0</v>
      </c>
      <c r="AI2762" t="str">
        <f t="shared" si="219"/>
        <v xml:space="preserve"> </v>
      </c>
    </row>
    <row r="2763" spans="1:35" x14ac:dyDescent="0.35">
      <c r="A2763">
        <v>2762</v>
      </c>
      <c r="B2763" t="s">
        <v>5074</v>
      </c>
      <c r="C2763" t="s">
        <v>5075</v>
      </c>
      <c r="D2763" t="s">
        <v>29</v>
      </c>
      <c r="E2763" t="s">
        <v>44</v>
      </c>
      <c r="F2763" t="s">
        <v>67</v>
      </c>
      <c r="G2763" t="s">
        <v>1359</v>
      </c>
      <c r="H2763" t="s">
        <v>5856</v>
      </c>
      <c r="I2763" t="s">
        <v>34</v>
      </c>
      <c r="J2763" t="s">
        <v>6026</v>
      </c>
      <c r="K2763" s="3">
        <v>40898</v>
      </c>
      <c r="L2763" t="s">
        <v>36</v>
      </c>
      <c r="M2763" t="s">
        <v>3136</v>
      </c>
      <c r="N2763" t="s">
        <v>3137</v>
      </c>
      <c r="O2763" t="s">
        <v>51</v>
      </c>
      <c r="P2763" t="s">
        <v>52</v>
      </c>
      <c r="Q2763">
        <v>1</v>
      </c>
      <c r="R2763" s="5">
        <v>21.86</v>
      </c>
      <c r="S2763" s="5">
        <v>35</v>
      </c>
      <c r="T2763" s="5">
        <v>35</v>
      </c>
      <c r="U2763">
        <v>0</v>
      </c>
      <c r="V2763" s="5">
        <v>13.14</v>
      </c>
      <c r="W2763" t="s">
        <v>155</v>
      </c>
      <c r="X2763" s="3">
        <v>40900</v>
      </c>
      <c r="Y2763" s="3">
        <v>40900</v>
      </c>
      <c r="Z2763">
        <v>2</v>
      </c>
      <c r="AA2763" t="s">
        <v>8400</v>
      </c>
      <c r="AB2763">
        <f t="shared" si="217"/>
        <v>0</v>
      </c>
      <c r="AC2763" t="str">
        <f t="shared" si="215"/>
        <v>Wednesday</v>
      </c>
      <c r="AD2763" s="5">
        <v>3.923</v>
      </c>
      <c r="AE2763">
        <v>2011</v>
      </c>
      <c r="AF2763">
        <v>52</v>
      </c>
      <c r="AG2763" s="14">
        <f t="shared" si="216"/>
        <v>0.37542857142857144</v>
      </c>
      <c r="AH2763">
        <f t="shared" si="218"/>
        <v>0</v>
      </c>
      <c r="AI2763" t="str">
        <f t="shared" si="219"/>
        <v xml:space="preserve"> </v>
      </c>
    </row>
    <row r="2764" spans="1:35" x14ac:dyDescent="0.35">
      <c r="A2764">
        <v>2763</v>
      </c>
      <c r="B2764" t="s">
        <v>5074</v>
      </c>
      <c r="C2764" t="s">
        <v>5075</v>
      </c>
      <c r="D2764" t="s">
        <v>29</v>
      </c>
      <c r="E2764" t="s">
        <v>44</v>
      </c>
      <c r="F2764" t="s">
        <v>67</v>
      </c>
      <c r="G2764" t="s">
        <v>1359</v>
      </c>
      <c r="H2764" t="s">
        <v>5856</v>
      </c>
      <c r="I2764" t="s">
        <v>34</v>
      </c>
      <c r="J2764" t="s">
        <v>6026</v>
      </c>
      <c r="K2764" s="3">
        <v>40898</v>
      </c>
      <c r="L2764" t="s">
        <v>36</v>
      </c>
      <c r="M2764" t="s">
        <v>6027</v>
      </c>
      <c r="N2764" t="s">
        <v>6028</v>
      </c>
      <c r="O2764" t="s">
        <v>51</v>
      </c>
      <c r="P2764" t="s">
        <v>55</v>
      </c>
      <c r="Q2764">
        <v>1</v>
      </c>
      <c r="R2764" s="5">
        <v>46.9</v>
      </c>
      <c r="S2764" s="5">
        <v>84</v>
      </c>
      <c r="T2764" s="5">
        <v>84</v>
      </c>
      <c r="U2764">
        <v>0</v>
      </c>
      <c r="V2764" s="5">
        <v>37.1</v>
      </c>
      <c r="W2764" t="s">
        <v>155</v>
      </c>
      <c r="X2764" s="3">
        <v>40900</v>
      </c>
      <c r="Y2764" s="3">
        <v>40900</v>
      </c>
      <c r="Z2764">
        <v>2</v>
      </c>
      <c r="AA2764" t="s">
        <v>8400</v>
      </c>
      <c r="AB2764">
        <f t="shared" si="217"/>
        <v>0</v>
      </c>
      <c r="AC2764" t="str">
        <f t="shared" si="215"/>
        <v>Wednesday</v>
      </c>
      <c r="AD2764" s="5">
        <v>20.922000000000001</v>
      </c>
      <c r="AE2764">
        <v>2011</v>
      </c>
      <c r="AF2764">
        <v>52</v>
      </c>
      <c r="AG2764" s="14">
        <f t="shared" si="216"/>
        <v>0.44166666666666671</v>
      </c>
      <c r="AH2764">
        <f t="shared" si="218"/>
        <v>0</v>
      </c>
      <c r="AI2764" t="str">
        <f t="shared" si="219"/>
        <v xml:space="preserve"> </v>
      </c>
    </row>
    <row r="2765" spans="1:35" x14ac:dyDescent="0.35">
      <c r="A2765">
        <v>2764</v>
      </c>
      <c r="B2765" t="s">
        <v>5074</v>
      </c>
      <c r="C2765" t="s">
        <v>5075</v>
      </c>
      <c r="D2765" t="s">
        <v>29</v>
      </c>
      <c r="E2765" t="s">
        <v>44</v>
      </c>
      <c r="F2765" t="s">
        <v>67</v>
      </c>
      <c r="G2765" t="s">
        <v>1359</v>
      </c>
      <c r="H2765" t="s">
        <v>5856</v>
      </c>
      <c r="I2765" t="s">
        <v>34</v>
      </c>
      <c r="J2765" t="s">
        <v>6026</v>
      </c>
      <c r="K2765" s="3">
        <v>40898</v>
      </c>
      <c r="L2765" t="s">
        <v>36</v>
      </c>
      <c r="M2765" t="s">
        <v>1508</v>
      </c>
      <c r="N2765" t="s">
        <v>1509</v>
      </c>
      <c r="O2765" t="s">
        <v>39</v>
      </c>
      <c r="P2765" t="s">
        <v>90</v>
      </c>
      <c r="Q2765">
        <v>5</v>
      </c>
      <c r="R2765" s="5">
        <v>8.8000000000000007</v>
      </c>
      <c r="S2765" s="5">
        <v>8.8000000000000007</v>
      </c>
      <c r="T2765" s="5">
        <v>44</v>
      </c>
      <c r="U2765">
        <v>0</v>
      </c>
      <c r="V2765" s="5">
        <v>0</v>
      </c>
      <c r="W2765" t="s">
        <v>155</v>
      </c>
      <c r="X2765" s="3">
        <v>40900</v>
      </c>
      <c r="Y2765" s="3">
        <v>40900</v>
      </c>
      <c r="Z2765">
        <v>2</v>
      </c>
      <c r="AA2765" t="s">
        <v>8400</v>
      </c>
      <c r="AB2765">
        <f t="shared" si="217"/>
        <v>0</v>
      </c>
      <c r="AC2765" t="str">
        <f t="shared" si="215"/>
        <v>Wednesday</v>
      </c>
      <c r="AD2765" s="5">
        <v>4.9850000000000003</v>
      </c>
      <c r="AE2765">
        <v>2011</v>
      </c>
      <c r="AF2765">
        <v>52</v>
      </c>
      <c r="AG2765" s="14">
        <f t="shared" si="216"/>
        <v>0</v>
      </c>
      <c r="AH2765">
        <f t="shared" si="218"/>
        <v>0</v>
      </c>
      <c r="AI2765" t="str">
        <f t="shared" si="219"/>
        <v xml:space="preserve"> </v>
      </c>
    </row>
    <row r="2766" spans="1:35" x14ac:dyDescent="0.35">
      <c r="A2766">
        <v>2765</v>
      </c>
      <c r="B2766" t="s">
        <v>5074</v>
      </c>
      <c r="C2766" t="s">
        <v>5075</v>
      </c>
      <c r="D2766" t="s">
        <v>29</v>
      </c>
      <c r="E2766" t="s">
        <v>44</v>
      </c>
      <c r="F2766" t="s">
        <v>67</v>
      </c>
      <c r="G2766" t="s">
        <v>1359</v>
      </c>
      <c r="H2766" t="s">
        <v>5856</v>
      </c>
      <c r="I2766" t="s">
        <v>34</v>
      </c>
      <c r="J2766" t="s">
        <v>6026</v>
      </c>
      <c r="K2766" s="3">
        <v>40898</v>
      </c>
      <c r="L2766" t="s">
        <v>36</v>
      </c>
      <c r="M2766" t="s">
        <v>6029</v>
      </c>
      <c r="N2766" t="s">
        <v>6030</v>
      </c>
      <c r="O2766" t="s">
        <v>51</v>
      </c>
      <c r="P2766" t="s">
        <v>93</v>
      </c>
      <c r="Q2766">
        <v>7</v>
      </c>
      <c r="R2766" s="5">
        <v>52.24</v>
      </c>
      <c r="S2766" s="5">
        <v>90</v>
      </c>
      <c r="T2766" s="5">
        <v>630</v>
      </c>
      <c r="U2766">
        <v>0</v>
      </c>
      <c r="V2766" s="5">
        <v>264.32</v>
      </c>
      <c r="W2766" t="s">
        <v>155</v>
      </c>
      <c r="X2766" s="3">
        <v>40900</v>
      </c>
      <c r="Y2766" s="3">
        <v>40900</v>
      </c>
      <c r="Z2766">
        <v>2</v>
      </c>
      <c r="AA2766" t="s">
        <v>8400</v>
      </c>
      <c r="AB2766">
        <f t="shared" si="217"/>
        <v>0</v>
      </c>
      <c r="AC2766" t="str">
        <f t="shared" si="215"/>
        <v>Wednesday</v>
      </c>
      <c r="AD2766" s="5">
        <v>105.242</v>
      </c>
      <c r="AE2766">
        <v>2011</v>
      </c>
      <c r="AF2766">
        <v>52</v>
      </c>
      <c r="AG2766" s="14">
        <f t="shared" si="216"/>
        <v>0.41955555555555557</v>
      </c>
      <c r="AH2766">
        <f t="shared" si="218"/>
        <v>0</v>
      </c>
      <c r="AI2766" t="str">
        <f t="shared" si="219"/>
        <v xml:space="preserve"> </v>
      </c>
    </row>
    <row r="2767" spans="1:35" x14ac:dyDescent="0.35">
      <c r="A2767">
        <v>2766</v>
      </c>
      <c r="B2767" t="s">
        <v>3409</v>
      </c>
      <c r="C2767" t="s">
        <v>3410</v>
      </c>
      <c r="D2767" t="s">
        <v>29</v>
      </c>
      <c r="E2767" t="s">
        <v>30</v>
      </c>
      <c r="F2767" t="s">
        <v>31</v>
      </c>
      <c r="G2767" t="s">
        <v>32</v>
      </c>
      <c r="H2767" t="s">
        <v>220</v>
      </c>
      <c r="I2767" t="s">
        <v>34</v>
      </c>
      <c r="J2767" t="s">
        <v>6031</v>
      </c>
      <c r="K2767" s="3">
        <v>41213</v>
      </c>
      <c r="L2767" t="s">
        <v>136</v>
      </c>
      <c r="M2767" t="s">
        <v>6032</v>
      </c>
      <c r="N2767" t="s">
        <v>5012</v>
      </c>
      <c r="O2767" t="s">
        <v>39</v>
      </c>
      <c r="P2767" t="s">
        <v>90</v>
      </c>
      <c r="Q2767">
        <v>3</v>
      </c>
      <c r="R2767" s="5">
        <v>8.34</v>
      </c>
      <c r="S2767" s="5">
        <v>11</v>
      </c>
      <c r="T2767" s="5">
        <v>33</v>
      </c>
      <c r="U2767">
        <v>0</v>
      </c>
      <c r="V2767" s="5">
        <v>7.98</v>
      </c>
      <c r="W2767" t="s">
        <v>155</v>
      </c>
      <c r="X2767" s="3">
        <v>41215</v>
      </c>
      <c r="Y2767" s="3">
        <v>41215</v>
      </c>
      <c r="Z2767">
        <v>2</v>
      </c>
      <c r="AA2767" t="s">
        <v>8400</v>
      </c>
      <c r="AB2767">
        <f t="shared" si="217"/>
        <v>0</v>
      </c>
      <c r="AC2767" t="str">
        <f t="shared" si="215"/>
        <v>Wednesday</v>
      </c>
      <c r="AD2767" s="5">
        <v>1.956</v>
      </c>
      <c r="AE2767">
        <v>2012</v>
      </c>
      <c r="AF2767">
        <v>44</v>
      </c>
      <c r="AG2767" s="14">
        <f t="shared" si="216"/>
        <v>0.24181818181818182</v>
      </c>
      <c r="AH2767">
        <f t="shared" si="218"/>
        <v>0</v>
      </c>
      <c r="AI2767" t="str">
        <f t="shared" si="219"/>
        <v xml:space="preserve"> </v>
      </c>
    </row>
    <row r="2768" spans="1:35" x14ac:dyDescent="0.35">
      <c r="A2768">
        <v>2767</v>
      </c>
      <c r="B2768" t="s">
        <v>6033</v>
      </c>
      <c r="C2768" t="s">
        <v>6034</v>
      </c>
      <c r="D2768" t="s">
        <v>112</v>
      </c>
      <c r="E2768" t="s">
        <v>199</v>
      </c>
      <c r="F2768" t="s">
        <v>200</v>
      </c>
      <c r="G2768" t="s">
        <v>790</v>
      </c>
      <c r="H2768" t="s">
        <v>790</v>
      </c>
      <c r="I2768" t="s">
        <v>34</v>
      </c>
      <c r="J2768" t="s">
        <v>6035</v>
      </c>
      <c r="K2768" s="3">
        <v>41577</v>
      </c>
      <c r="L2768" t="s">
        <v>36</v>
      </c>
      <c r="M2768" t="s">
        <v>5060</v>
      </c>
      <c r="N2768" t="s">
        <v>5061</v>
      </c>
      <c r="O2768" t="s">
        <v>39</v>
      </c>
      <c r="P2768" t="s">
        <v>183</v>
      </c>
      <c r="Q2768">
        <v>4</v>
      </c>
      <c r="R2768" s="5">
        <v>48.22</v>
      </c>
      <c r="S2768" s="5">
        <v>66</v>
      </c>
      <c r="T2768" s="5">
        <v>264</v>
      </c>
      <c r="U2768">
        <v>0</v>
      </c>
      <c r="V2768" s="5">
        <v>71.12</v>
      </c>
      <c r="W2768" t="s">
        <v>155</v>
      </c>
      <c r="X2768" s="3">
        <v>41579</v>
      </c>
      <c r="Y2768" s="3">
        <v>41579</v>
      </c>
      <c r="Z2768">
        <v>2</v>
      </c>
      <c r="AA2768" t="s">
        <v>8400</v>
      </c>
      <c r="AB2768">
        <f t="shared" si="217"/>
        <v>0</v>
      </c>
      <c r="AC2768" t="str">
        <f t="shared" si="215"/>
        <v>Wednesday</v>
      </c>
      <c r="AD2768" s="5">
        <v>5.3369999999999997</v>
      </c>
      <c r="AE2768">
        <v>2013</v>
      </c>
      <c r="AF2768">
        <v>44</v>
      </c>
      <c r="AG2768" s="14">
        <f t="shared" si="216"/>
        <v>0.26939393939393941</v>
      </c>
      <c r="AH2768">
        <f t="shared" si="218"/>
        <v>0</v>
      </c>
      <c r="AI2768" t="str">
        <f t="shared" si="219"/>
        <v xml:space="preserve"> </v>
      </c>
    </row>
    <row r="2769" spans="1:35" x14ac:dyDescent="0.35">
      <c r="A2769">
        <v>2768</v>
      </c>
      <c r="B2769" t="s">
        <v>4682</v>
      </c>
      <c r="C2769" t="s">
        <v>4683</v>
      </c>
      <c r="D2769" t="s">
        <v>112</v>
      </c>
      <c r="E2769" t="s">
        <v>84</v>
      </c>
      <c r="F2769" t="s">
        <v>168</v>
      </c>
      <c r="G2769" t="s">
        <v>169</v>
      </c>
      <c r="H2769" t="s">
        <v>170</v>
      </c>
      <c r="I2769" t="s">
        <v>34</v>
      </c>
      <c r="J2769" t="s">
        <v>6036</v>
      </c>
      <c r="K2769" s="3">
        <v>41921</v>
      </c>
      <c r="L2769" t="s">
        <v>36</v>
      </c>
      <c r="M2769" t="s">
        <v>2662</v>
      </c>
      <c r="N2769" t="s">
        <v>2663</v>
      </c>
      <c r="O2769" t="s">
        <v>39</v>
      </c>
      <c r="P2769" t="s">
        <v>58</v>
      </c>
      <c r="Q2769">
        <v>3</v>
      </c>
      <c r="R2769" s="5">
        <v>3.4477333333333333</v>
      </c>
      <c r="S2769" s="5">
        <v>4.4195555555555561</v>
      </c>
      <c r="T2769" s="5">
        <v>7.9552000000000005</v>
      </c>
      <c r="U2769">
        <v>0.4</v>
      </c>
      <c r="V2769" s="5">
        <v>-2.3879999999999999</v>
      </c>
      <c r="W2769" t="s">
        <v>139</v>
      </c>
      <c r="X2769" s="3">
        <v>41924</v>
      </c>
      <c r="Y2769" s="3">
        <v>41927</v>
      </c>
      <c r="Z2769">
        <v>6</v>
      </c>
      <c r="AA2769" t="s">
        <v>8399</v>
      </c>
      <c r="AB2769">
        <f t="shared" si="217"/>
        <v>3</v>
      </c>
      <c r="AC2769" t="str">
        <f t="shared" si="215"/>
        <v>Thursday</v>
      </c>
      <c r="AD2769" s="5">
        <v>0.71599999999999997</v>
      </c>
      <c r="AE2769">
        <v>2014</v>
      </c>
      <c r="AF2769">
        <v>41</v>
      </c>
      <c r="AG2769" s="14">
        <f t="shared" si="216"/>
        <v>-0.30018101367658889</v>
      </c>
      <c r="AH2769">
        <f t="shared" si="218"/>
        <v>1</v>
      </c>
      <c r="AI2769">
        <f t="shared" si="219"/>
        <v>3</v>
      </c>
    </row>
    <row r="2770" spans="1:35" x14ac:dyDescent="0.35">
      <c r="A2770">
        <v>2769</v>
      </c>
      <c r="B2770" t="s">
        <v>5603</v>
      </c>
      <c r="C2770" t="s">
        <v>5604</v>
      </c>
      <c r="D2770" t="s">
        <v>96</v>
      </c>
      <c r="E2770" t="s">
        <v>44</v>
      </c>
      <c r="F2770" t="s">
        <v>67</v>
      </c>
      <c r="G2770" t="s">
        <v>690</v>
      </c>
      <c r="H2770" t="s">
        <v>4469</v>
      </c>
      <c r="I2770" t="s">
        <v>34</v>
      </c>
      <c r="J2770" t="s">
        <v>6037</v>
      </c>
      <c r="K2770" s="3">
        <v>40876</v>
      </c>
      <c r="L2770" t="s">
        <v>36</v>
      </c>
      <c r="M2770" t="s">
        <v>263</v>
      </c>
      <c r="N2770" t="s">
        <v>264</v>
      </c>
      <c r="O2770" t="s">
        <v>39</v>
      </c>
      <c r="P2770" t="s">
        <v>90</v>
      </c>
      <c r="Q2770">
        <v>7</v>
      </c>
      <c r="R2770" s="5">
        <v>7.3</v>
      </c>
      <c r="S2770" s="5">
        <v>9</v>
      </c>
      <c r="T2770" s="5">
        <v>63</v>
      </c>
      <c r="U2770">
        <v>0</v>
      </c>
      <c r="V2770" s="5">
        <v>11.9</v>
      </c>
      <c r="W2770" t="s">
        <v>41</v>
      </c>
      <c r="X2770" s="3">
        <v>40881</v>
      </c>
      <c r="Y2770" s="3">
        <v>40884</v>
      </c>
      <c r="Z2770">
        <v>8</v>
      </c>
      <c r="AA2770" t="s">
        <v>8399</v>
      </c>
      <c r="AB2770">
        <f t="shared" si="217"/>
        <v>3</v>
      </c>
      <c r="AC2770" t="str">
        <f t="shared" si="215"/>
        <v>Tuesday</v>
      </c>
      <c r="AD2770" s="5">
        <v>6.4790000000000001</v>
      </c>
      <c r="AE2770">
        <v>2011</v>
      </c>
      <c r="AF2770">
        <v>49</v>
      </c>
      <c r="AG2770" s="14">
        <f t="shared" si="216"/>
        <v>0.18888888888888888</v>
      </c>
      <c r="AH2770">
        <f t="shared" si="218"/>
        <v>1</v>
      </c>
      <c r="AI2770">
        <f t="shared" si="219"/>
        <v>3</v>
      </c>
    </row>
    <row r="2771" spans="1:35" x14ac:dyDescent="0.35">
      <c r="A2771">
        <v>2770</v>
      </c>
      <c r="B2771" t="s">
        <v>5603</v>
      </c>
      <c r="C2771" t="s">
        <v>5604</v>
      </c>
      <c r="D2771" t="s">
        <v>96</v>
      </c>
      <c r="E2771" t="s">
        <v>44</v>
      </c>
      <c r="F2771" t="s">
        <v>67</v>
      </c>
      <c r="G2771" t="s">
        <v>690</v>
      </c>
      <c r="H2771" t="s">
        <v>4469</v>
      </c>
      <c r="I2771" t="s">
        <v>34</v>
      </c>
      <c r="J2771" t="s">
        <v>6037</v>
      </c>
      <c r="K2771" s="3">
        <v>40876</v>
      </c>
      <c r="L2771" t="s">
        <v>36</v>
      </c>
      <c r="M2771" t="s">
        <v>6038</v>
      </c>
      <c r="N2771" t="s">
        <v>6039</v>
      </c>
      <c r="O2771" t="s">
        <v>72</v>
      </c>
      <c r="P2771" t="s">
        <v>79</v>
      </c>
      <c r="Q2771">
        <v>3</v>
      </c>
      <c r="R2771" s="5">
        <v>19.786666666666672</v>
      </c>
      <c r="S2771" s="5">
        <v>28.666666666666671</v>
      </c>
      <c r="T2771" s="5">
        <v>86.000000000000014</v>
      </c>
      <c r="U2771">
        <v>0</v>
      </c>
      <c r="V2771" s="5">
        <v>26.64</v>
      </c>
      <c r="W2771" t="s">
        <v>41</v>
      </c>
      <c r="X2771" s="3">
        <v>40881</v>
      </c>
      <c r="Y2771" s="3">
        <v>40881</v>
      </c>
      <c r="Z2771">
        <v>5</v>
      </c>
      <c r="AA2771" t="s">
        <v>8400</v>
      </c>
      <c r="AB2771">
        <f t="shared" si="217"/>
        <v>0</v>
      </c>
      <c r="AC2771" t="str">
        <f t="shared" si="215"/>
        <v>Tuesday</v>
      </c>
      <c r="AD2771" s="5">
        <v>7.4589999999999996</v>
      </c>
      <c r="AE2771">
        <v>2011</v>
      </c>
      <c r="AF2771">
        <v>49</v>
      </c>
      <c r="AG2771" s="14">
        <f t="shared" si="216"/>
        <v>0.30976744186046506</v>
      </c>
      <c r="AH2771">
        <f t="shared" si="218"/>
        <v>0</v>
      </c>
      <c r="AI2771" t="str">
        <f t="shared" si="219"/>
        <v xml:space="preserve"> </v>
      </c>
    </row>
    <row r="2772" spans="1:35" x14ac:dyDescent="0.35">
      <c r="A2772">
        <v>2771</v>
      </c>
      <c r="B2772" t="s">
        <v>3171</v>
      </c>
      <c r="C2772" t="s">
        <v>3172</v>
      </c>
      <c r="D2772" t="s">
        <v>29</v>
      </c>
      <c r="E2772" t="s">
        <v>30</v>
      </c>
      <c r="F2772" t="s">
        <v>31</v>
      </c>
      <c r="G2772" t="s">
        <v>414</v>
      </c>
      <c r="H2772" t="s">
        <v>3755</v>
      </c>
      <c r="I2772" t="s">
        <v>34</v>
      </c>
      <c r="J2772" t="s">
        <v>6040</v>
      </c>
      <c r="K2772" s="3">
        <v>41212</v>
      </c>
      <c r="L2772" t="s">
        <v>36</v>
      </c>
      <c r="M2772" t="s">
        <v>1988</v>
      </c>
      <c r="N2772" t="s">
        <v>1989</v>
      </c>
      <c r="O2772" t="s">
        <v>39</v>
      </c>
      <c r="P2772" t="s">
        <v>58</v>
      </c>
      <c r="Q2772">
        <v>5</v>
      </c>
      <c r="R2772" s="5">
        <v>8.98</v>
      </c>
      <c r="S2772" s="5">
        <v>10.200000000000001</v>
      </c>
      <c r="T2772" s="5">
        <v>51.000000000000007</v>
      </c>
      <c r="U2772">
        <v>0</v>
      </c>
      <c r="V2772" s="5">
        <v>6.1</v>
      </c>
      <c r="W2772" t="s">
        <v>41</v>
      </c>
      <c r="X2772" s="3">
        <v>41217</v>
      </c>
      <c r="Y2772" s="3">
        <v>41217</v>
      </c>
      <c r="Z2772">
        <v>5</v>
      </c>
      <c r="AA2772" t="s">
        <v>8400</v>
      </c>
      <c r="AB2772">
        <f t="shared" si="217"/>
        <v>0</v>
      </c>
      <c r="AC2772" t="str">
        <f t="shared" si="215"/>
        <v>Tuesday</v>
      </c>
      <c r="AD2772" s="5">
        <v>1.587</v>
      </c>
      <c r="AE2772">
        <v>2012</v>
      </c>
      <c r="AF2772">
        <v>44</v>
      </c>
      <c r="AG2772" s="14">
        <f t="shared" si="216"/>
        <v>0.11960784313725488</v>
      </c>
      <c r="AH2772">
        <f t="shared" si="218"/>
        <v>0</v>
      </c>
      <c r="AI2772" t="str">
        <f t="shared" si="219"/>
        <v xml:space="preserve"> </v>
      </c>
    </row>
    <row r="2773" spans="1:35" x14ac:dyDescent="0.35">
      <c r="A2773">
        <v>2772</v>
      </c>
      <c r="B2773" t="s">
        <v>3275</v>
      </c>
      <c r="C2773" t="s">
        <v>3276</v>
      </c>
      <c r="D2773" t="s">
        <v>29</v>
      </c>
      <c r="E2773" t="s">
        <v>30</v>
      </c>
      <c r="F2773" t="s">
        <v>31</v>
      </c>
      <c r="G2773" t="s">
        <v>1287</v>
      </c>
      <c r="H2773" t="s">
        <v>1288</v>
      </c>
      <c r="I2773" t="s">
        <v>34</v>
      </c>
      <c r="J2773" t="s">
        <v>6041</v>
      </c>
      <c r="K2773" s="3">
        <v>41529</v>
      </c>
      <c r="L2773" t="s">
        <v>36</v>
      </c>
      <c r="M2773" t="s">
        <v>6042</v>
      </c>
      <c r="N2773" t="s">
        <v>6043</v>
      </c>
      <c r="O2773" t="s">
        <v>39</v>
      </c>
      <c r="P2773" t="s">
        <v>61</v>
      </c>
      <c r="Q2773">
        <v>3</v>
      </c>
      <c r="R2773" s="5">
        <v>19.599999999999998</v>
      </c>
      <c r="S2773" s="5">
        <v>20</v>
      </c>
      <c r="T2773" s="5">
        <v>60</v>
      </c>
      <c r="U2773">
        <v>0</v>
      </c>
      <c r="V2773" s="5">
        <v>1.2</v>
      </c>
      <c r="W2773" t="s">
        <v>41</v>
      </c>
      <c r="X2773" s="3">
        <v>41534</v>
      </c>
      <c r="Y2773" s="3">
        <v>41534</v>
      </c>
      <c r="Z2773">
        <v>5</v>
      </c>
      <c r="AA2773" t="s">
        <v>8400</v>
      </c>
      <c r="AB2773">
        <f t="shared" si="217"/>
        <v>0</v>
      </c>
      <c r="AC2773" t="str">
        <f t="shared" si="215"/>
        <v>Thursday</v>
      </c>
      <c r="AD2773" s="5">
        <v>3.7389999999999999</v>
      </c>
      <c r="AE2773">
        <v>2013</v>
      </c>
      <c r="AF2773">
        <v>37</v>
      </c>
      <c r="AG2773" s="14">
        <f t="shared" si="216"/>
        <v>0.02</v>
      </c>
      <c r="AH2773">
        <f t="shared" si="218"/>
        <v>0</v>
      </c>
      <c r="AI2773" t="str">
        <f t="shared" si="219"/>
        <v xml:space="preserve"> </v>
      </c>
    </row>
    <row r="2774" spans="1:35" x14ac:dyDescent="0.35">
      <c r="A2774">
        <v>2773</v>
      </c>
      <c r="B2774" t="s">
        <v>3275</v>
      </c>
      <c r="C2774" t="s">
        <v>3276</v>
      </c>
      <c r="D2774" t="s">
        <v>29</v>
      </c>
      <c r="E2774" t="s">
        <v>30</v>
      </c>
      <c r="F2774" t="s">
        <v>31</v>
      </c>
      <c r="G2774" t="s">
        <v>1287</v>
      </c>
      <c r="H2774" t="s">
        <v>1288</v>
      </c>
      <c r="I2774" t="s">
        <v>34</v>
      </c>
      <c r="J2774" t="s">
        <v>6041</v>
      </c>
      <c r="K2774" s="3">
        <v>41529</v>
      </c>
      <c r="L2774" t="s">
        <v>36</v>
      </c>
      <c r="M2774" t="s">
        <v>589</v>
      </c>
      <c r="N2774" t="s">
        <v>590</v>
      </c>
      <c r="O2774" t="s">
        <v>51</v>
      </c>
      <c r="P2774" t="s">
        <v>93</v>
      </c>
      <c r="Q2774">
        <v>5</v>
      </c>
      <c r="R2774" s="5">
        <v>14.852800000000002</v>
      </c>
      <c r="S2774" s="5">
        <v>27.260999999999999</v>
      </c>
      <c r="T2774" s="5">
        <v>109.04400000000001</v>
      </c>
      <c r="U2774">
        <v>0.2</v>
      </c>
      <c r="V2774" s="5">
        <v>34.78</v>
      </c>
      <c r="W2774" t="s">
        <v>41</v>
      </c>
      <c r="X2774" s="3">
        <v>41534</v>
      </c>
      <c r="Y2774" s="3">
        <v>41537</v>
      </c>
      <c r="Z2774">
        <v>8</v>
      </c>
      <c r="AA2774" t="s">
        <v>8399</v>
      </c>
      <c r="AB2774">
        <f t="shared" si="217"/>
        <v>3</v>
      </c>
      <c r="AC2774" t="str">
        <f t="shared" si="215"/>
        <v>Thursday</v>
      </c>
      <c r="AD2774" s="5">
        <v>3.573</v>
      </c>
      <c r="AE2774">
        <v>2013</v>
      </c>
      <c r="AF2774">
        <v>37</v>
      </c>
      <c r="AG2774" s="14">
        <f t="shared" si="216"/>
        <v>0.31895381680789403</v>
      </c>
      <c r="AH2774">
        <f t="shared" si="218"/>
        <v>1</v>
      </c>
      <c r="AI2774">
        <f t="shared" si="219"/>
        <v>3</v>
      </c>
    </row>
    <row r="2775" spans="1:35" x14ac:dyDescent="0.35">
      <c r="A2775">
        <v>2774</v>
      </c>
      <c r="B2775" t="s">
        <v>3275</v>
      </c>
      <c r="C2775" t="s">
        <v>3276</v>
      </c>
      <c r="D2775" t="s">
        <v>29</v>
      </c>
      <c r="E2775" t="s">
        <v>30</v>
      </c>
      <c r="F2775" t="s">
        <v>31</v>
      </c>
      <c r="G2775" t="s">
        <v>1287</v>
      </c>
      <c r="H2775" t="s">
        <v>1288</v>
      </c>
      <c r="I2775" t="s">
        <v>34</v>
      </c>
      <c r="J2775" t="s">
        <v>6041</v>
      </c>
      <c r="K2775" s="3">
        <v>41529</v>
      </c>
      <c r="L2775" t="s">
        <v>36</v>
      </c>
      <c r="M2775" t="s">
        <v>307</v>
      </c>
      <c r="N2775" t="s">
        <v>308</v>
      </c>
      <c r="O2775" t="s">
        <v>39</v>
      </c>
      <c r="P2775" t="s">
        <v>183</v>
      </c>
      <c r="Q2775">
        <v>3</v>
      </c>
      <c r="R2775" s="5">
        <v>42.706666666666671</v>
      </c>
      <c r="S2775" s="5">
        <v>63.666666666666671</v>
      </c>
      <c r="T2775" s="5">
        <v>191</v>
      </c>
      <c r="U2775">
        <v>0</v>
      </c>
      <c r="V2775" s="5">
        <v>62.88</v>
      </c>
      <c r="W2775" t="s">
        <v>41</v>
      </c>
      <c r="X2775" s="3">
        <v>41534</v>
      </c>
      <c r="Y2775" s="3">
        <v>41534</v>
      </c>
      <c r="Z2775">
        <v>5</v>
      </c>
      <c r="AA2775" t="s">
        <v>8400</v>
      </c>
      <c r="AB2775">
        <f t="shared" si="217"/>
        <v>0</v>
      </c>
      <c r="AC2775" t="str">
        <f t="shared" si="215"/>
        <v>Thursday</v>
      </c>
      <c r="AD2775" s="5">
        <v>9.1359999999999992</v>
      </c>
      <c r="AE2775">
        <v>2013</v>
      </c>
      <c r="AF2775">
        <v>37</v>
      </c>
      <c r="AG2775" s="14">
        <f t="shared" si="216"/>
        <v>0.32921465968586389</v>
      </c>
      <c r="AH2775">
        <f t="shared" si="218"/>
        <v>0</v>
      </c>
      <c r="AI2775" t="str">
        <f t="shared" si="219"/>
        <v xml:space="preserve"> </v>
      </c>
    </row>
    <row r="2776" spans="1:35" x14ac:dyDescent="0.35">
      <c r="A2776">
        <v>2775</v>
      </c>
      <c r="B2776" t="s">
        <v>3275</v>
      </c>
      <c r="C2776" t="s">
        <v>3276</v>
      </c>
      <c r="D2776" t="s">
        <v>29</v>
      </c>
      <c r="E2776" t="s">
        <v>30</v>
      </c>
      <c r="F2776" t="s">
        <v>31</v>
      </c>
      <c r="G2776" t="s">
        <v>1287</v>
      </c>
      <c r="H2776" t="s">
        <v>1288</v>
      </c>
      <c r="I2776" t="s">
        <v>34</v>
      </c>
      <c r="J2776" t="s">
        <v>6041</v>
      </c>
      <c r="K2776" s="3">
        <v>41529</v>
      </c>
      <c r="L2776" t="s">
        <v>36</v>
      </c>
      <c r="M2776" t="s">
        <v>1886</v>
      </c>
      <c r="N2776" t="s">
        <v>1887</v>
      </c>
      <c r="O2776" t="s">
        <v>72</v>
      </c>
      <c r="P2776" t="s">
        <v>162</v>
      </c>
      <c r="Q2776">
        <v>3</v>
      </c>
      <c r="R2776" s="5">
        <v>199.08631586666672</v>
      </c>
      <c r="S2776" s="5">
        <v>252.06584756179032</v>
      </c>
      <c r="T2776" s="5">
        <v>754.68514760000028</v>
      </c>
      <c r="U2776">
        <v>2E-3</v>
      </c>
      <c r="V2776" s="5">
        <v>157.42619999999999</v>
      </c>
      <c r="W2776" t="s">
        <v>41</v>
      </c>
      <c r="X2776" s="3">
        <v>41534</v>
      </c>
      <c r="Y2776" s="3">
        <v>41535</v>
      </c>
      <c r="Z2776">
        <v>6</v>
      </c>
      <c r="AA2776" t="s">
        <v>8399</v>
      </c>
      <c r="AB2776">
        <f t="shared" si="217"/>
        <v>1</v>
      </c>
      <c r="AC2776" t="str">
        <f t="shared" si="215"/>
        <v>Thursday</v>
      </c>
      <c r="AD2776" s="5">
        <v>68.572999999999993</v>
      </c>
      <c r="AE2776">
        <v>2013</v>
      </c>
      <c r="AF2776">
        <v>37</v>
      </c>
      <c r="AG2776" s="14">
        <f t="shared" si="216"/>
        <v>0.20859851356640099</v>
      </c>
      <c r="AH2776">
        <f t="shared" si="218"/>
        <v>1</v>
      </c>
      <c r="AI2776">
        <f t="shared" si="219"/>
        <v>1</v>
      </c>
    </row>
    <row r="2777" spans="1:35" x14ac:dyDescent="0.35">
      <c r="A2777">
        <v>2776</v>
      </c>
      <c r="B2777" t="s">
        <v>3275</v>
      </c>
      <c r="C2777" t="s">
        <v>3276</v>
      </c>
      <c r="D2777" t="s">
        <v>29</v>
      </c>
      <c r="E2777" t="s">
        <v>30</v>
      </c>
      <c r="F2777" t="s">
        <v>31</v>
      </c>
      <c r="G2777" t="s">
        <v>1287</v>
      </c>
      <c r="H2777" t="s">
        <v>1288</v>
      </c>
      <c r="I2777" t="s">
        <v>34</v>
      </c>
      <c r="J2777" t="s">
        <v>6041</v>
      </c>
      <c r="K2777" s="3">
        <v>41529</v>
      </c>
      <c r="L2777" t="s">
        <v>36</v>
      </c>
      <c r="M2777" t="s">
        <v>5064</v>
      </c>
      <c r="N2777" t="s">
        <v>5065</v>
      </c>
      <c r="O2777" t="s">
        <v>72</v>
      </c>
      <c r="P2777" t="s">
        <v>162</v>
      </c>
      <c r="Q2777">
        <v>2</v>
      </c>
      <c r="R2777" s="5">
        <v>88.878631679999984</v>
      </c>
      <c r="S2777" s="5">
        <v>97.678147975951902</v>
      </c>
      <c r="T2777" s="5">
        <v>194.96558335999998</v>
      </c>
      <c r="U2777">
        <v>2E-3</v>
      </c>
      <c r="V2777" s="5">
        <v>17.208320000000001</v>
      </c>
      <c r="W2777" t="s">
        <v>41</v>
      </c>
      <c r="X2777" s="3">
        <v>41534</v>
      </c>
      <c r="Y2777" s="3">
        <v>41535</v>
      </c>
      <c r="Z2777">
        <v>6</v>
      </c>
      <c r="AA2777" t="s">
        <v>8399</v>
      </c>
      <c r="AB2777">
        <f t="shared" si="217"/>
        <v>1</v>
      </c>
      <c r="AC2777" t="str">
        <f t="shared" si="215"/>
        <v>Thursday</v>
      </c>
      <c r="AD2777" s="5">
        <v>27.734999999999999</v>
      </c>
      <c r="AE2777">
        <v>2013</v>
      </c>
      <c r="AF2777">
        <v>37</v>
      </c>
      <c r="AG2777" s="14">
        <f t="shared" si="216"/>
        <v>8.8263372967859605E-2</v>
      </c>
      <c r="AH2777">
        <f t="shared" si="218"/>
        <v>1</v>
      </c>
      <c r="AI2777">
        <f t="shared" si="219"/>
        <v>1</v>
      </c>
    </row>
    <row r="2778" spans="1:35" x14ac:dyDescent="0.35">
      <c r="A2778">
        <v>2777</v>
      </c>
      <c r="B2778" t="s">
        <v>3275</v>
      </c>
      <c r="C2778" t="s">
        <v>3276</v>
      </c>
      <c r="D2778" t="s">
        <v>29</v>
      </c>
      <c r="E2778" t="s">
        <v>30</v>
      </c>
      <c r="F2778" t="s">
        <v>31</v>
      </c>
      <c r="G2778" t="s">
        <v>1287</v>
      </c>
      <c r="H2778" t="s">
        <v>1288</v>
      </c>
      <c r="I2778" t="s">
        <v>34</v>
      </c>
      <c r="J2778" t="s">
        <v>6041</v>
      </c>
      <c r="K2778" s="3">
        <v>41529</v>
      </c>
      <c r="L2778" t="s">
        <v>36</v>
      </c>
      <c r="M2778" t="s">
        <v>382</v>
      </c>
      <c r="N2778" t="s">
        <v>383</v>
      </c>
      <c r="O2778" t="s">
        <v>39</v>
      </c>
      <c r="P2778" t="s">
        <v>76</v>
      </c>
      <c r="Q2778">
        <v>3</v>
      </c>
      <c r="R2778" s="5">
        <v>13.33333333333333</v>
      </c>
      <c r="S2778" s="5">
        <v>15.33333333333333</v>
      </c>
      <c r="T2778" s="5">
        <v>45.999999999999993</v>
      </c>
      <c r="U2778">
        <v>0</v>
      </c>
      <c r="V2778" s="5">
        <v>6</v>
      </c>
      <c r="W2778" t="s">
        <v>41</v>
      </c>
      <c r="X2778" s="3">
        <v>41534</v>
      </c>
      <c r="Y2778" s="3">
        <v>41534</v>
      </c>
      <c r="Z2778">
        <v>5</v>
      </c>
      <c r="AA2778" t="s">
        <v>8400</v>
      </c>
      <c r="AB2778">
        <f t="shared" si="217"/>
        <v>0</v>
      </c>
      <c r="AC2778" t="str">
        <f t="shared" si="215"/>
        <v>Thursday</v>
      </c>
      <c r="AD2778" s="5">
        <v>5.016</v>
      </c>
      <c r="AE2778">
        <v>2013</v>
      </c>
      <c r="AF2778">
        <v>37</v>
      </c>
      <c r="AG2778" s="14">
        <f t="shared" si="216"/>
        <v>0.13043478260869568</v>
      </c>
      <c r="AH2778">
        <f t="shared" si="218"/>
        <v>0</v>
      </c>
      <c r="AI2778" t="str">
        <f t="shared" si="219"/>
        <v xml:space="preserve"> </v>
      </c>
    </row>
    <row r="2779" spans="1:35" x14ac:dyDescent="0.35">
      <c r="A2779">
        <v>2778</v>
      </c>
      <c r="B2779" t="s">
        <v>3275</v>
      </c>
      <c r="C2779" t="s">
        <v>3276</v>
      </c>
      <c r="D2779" t="s">
        <v>29</v>
      </c>
      <c r="E2779" t="s">
        <v>30</v>
      </c>
      <c r="F2779" t="s">
        <v>31</v>
      </c>
      <c r="G2779" t="s">
        <v>1287</v>
      </c>
      <c r="H2779" t="s">
        <v>1288</v>
      </c>
      <c r="I2779" t="s">
        <v>34</v>
      </c>
      <c r="J2779" t="s">
        <v>6041</v>
      </c>
      <c r="K2779" s="3">
        <v>41529</v>
      </c>
      <c r="L2779" t="s">
        <v>36</v>
      </c>
      <c r="M2779" t="s">
        <v>4138</v>
      </c>
      <c r="N2779" t="s">
        <v>4139</v>
      </c>
      <c r="O2779" t="s">
        <v>51</v>
      </c>
      <c r="P2779" t="s">
        <v>93</v>
      </c>
      <c r="Q2779">
        <v>1</v>
      </c>
      <c r="R2779" s="5">
        <v>26.014400000000002</v>
      </c>
      <c r="S2779" s="5">
        <v>32.503</v>
      </c>
      <c r="T2779" s="5">
        <v>26.002400000000002</v>
      </c>
      <c r="U2779">
        <v>0.2</v>
      </c>
      <c r="V2779" s="5">
        <v>-1.2E-2</v>
      </c>
      <c r="W2779" t="s">
        <v>41</v>
      </c>
      <c r="X2779" s="3">
        <v>41534</v>
      </c>
      <c r="Y2779" s="3">
        <v>41537</v>
      </c>
      <c r="Z2779">
        <v>8</v>
      </c>
      <c r="AA2779" t="s">
        <v>8399</v>
      </c>
      <c r="AB2779">
        <f t="shared" si="217"/>
        <v>3</v>
      </c>
      <c r="AC2779" t="str">
        <f t="shared" si="215"/>
        <v>Thursday</v>
      </c>
      <c r="AD2779" s="5">
        <v>1.2589999999999999</v>
      </c>
      <c r="AE2779">
        <v>2013</v>
      </c>
      <c r="AF2779">
        <v>37</v>
      </c>
      <c r="AG2779" s="14">
        <f t="shared" si="216"/>
        <v>-4.614958619204381E-4</v>
      </c>
      <c r="AH2779">
        <f t="shared" si="218"/>
        <v>1</v>
      </c>
      <c r="AI2779">
        <f t="shared" si="219"/>
        <v>3</v>
      </c>
    </row>
    <row r="2780" spans="1:35" x14ac:dyDescent="0.35">
      <c r="A2780">
        <v>2779</v>
      </c>
      <c r="B2780" t="s">
        <v>3275</v>
      </c>
      <c r="C2780" t="s">
        <v>3276</v>
      </c>
      <c r="D2780" t="s">
        <v>29</v>
      </c>
      <c r="E2780" t="s">
        <v>30</v>
      </c>
      <c r="F2780" t="s">
        <v>31</v>
      </c>
      <c r="G2780" t="s">
        <v>1287</v>
      </c>
      <c r="H2780" t="s">
        <v>1288</v>
      </c>
      <c r="I2780" t="s">
        <v>34</v>
      </c>
      <c r="J2780" t="s">
        <v>6041</v>
      </c>
      <c r="K2780" s="3">
        <v>41529</v>
      </c>
      <c r="L2780" t="s">
        <v>36</v>
      </c>
      <c r="M2780" t="s">
        <v>2823</v>
      </c>
      <c r="N2780" t="s">
        <v>2824</v>
      </c>
      <c r="O2780" t="s">
        <v>39</v>
      </c>
      <c r="P2780" t="s">
        <v>58</v>
      </c>
      <c r="Q2780">
        <v>4</v>
      </c>
      <c r="R2780" s="5">
        <v>30.7</v>
      </c>
      <c r="S2780" s="5">
        <v>33</v>
      </c>
      <c r="T2780" s="5">
        <v>132</v>
      </c>
      <c r="U2780">
        <v>0</v>
      </c>
      <c r="V2780" s="5">
        <v>9.1999999999999993</v>
      </c>
      <c r="W2780" t="s">
        <v>41</v>
      </c>
      <c r="X2780" s="3">
        <v>41534</v>
      </c>
      <c r="Y2780" s="3">
        <v>41534</v>
      </c>
      <c r="Z2780">
        <v>5</v>
      </c>
      <c r="AA2780" t="s">
        <v>8400</v>
      </c>
      <c r="AB2780">
        <f t="shared" si="217"/>
        <v>0</v>
      </c>
      <c r="AC2780" t="str">
        <f t="shared" si="215"/>
        <v>Thursday</v>
      </c>
      <c r="AD2780" s="5">
        <v>7.8129999999999997</v>
      </c>
      <c r="AE2780">
        <v>2013</v>
      </c>
      <c r="AF2780">
        <v>37</v>
      </c>
      <c r="AG2780" s="14">
        <f t="shared" si="216"/>
        <v>6.9696969696969688E-2</v>
      </c>
      <c r="AH2780">
        <f t="shared" si="218"/>
        <v>0</v>
      </c>
      <c r="AI2780" t="str">
        <f t="shared" si="219"/>
        <v xml:space="preserve"> </v>
      </c>
    </row>
    <row r="2781" spans="1:35" x14ac:dyDescent="0.35">
      <c r="A2781">
        <v>2780</v>
      </c>
      <c r="B2781" t="s">
        <v>3275</v>
      </c>
      <c r="C2781" t="s">
        <v>3276</v>
      </c>
      <c r="D2781" t="s">
        <v>29</v>
      </c>
      <c r="E2781" t="s">
        <v>30</v>
      </c>
      <c r="F2781" t="s">
        <v>31</v>
      </c>
      <c r="G2781" t="s">
        <v>1287</v>
      </c>
      <c r="H2781" t="s">
        <v>1288</v>
      </c>
      <c r="I2781" t="s">
        <v>34</v>
      </c>
      <c r="J2781" t="s">
        <v>6041</v>
      </c>
      <c r="K2781" s="3">
        <v>41529</v>
      </c>
      <c r="L2781" t="s">
        <v>36</v>
      </c>
      <c r="M2781" t="s">
        <v>4411</v>
      </c>
      <c r="N2781" t="s">
        <v>4412</v>
      </c>
      <c r="O2781" t="s">
        <v>39</v>
      </c>
      <c r="P2781" t="s">
        <v>61</v>
      </c>
      <c r="Q2781">
        <v>2</v>
      </c>
      <c r="R2781" s="5">
        <v>19.72</v>
      </c>
      <c r="S2781" s="5">
        <v>33</v>
      </c>
      <c r="T2781" s="5">
        <v>66</v>
      </c>
      <c r="U2781">
        <v>0</v>
      </c>
      <c r="V2781" s="5">
        <v>26.56</v>
      </c>
      <c r="W2781" t="s">
        <v>41</v>
      </c>
      <c r="X2781" s="3">
        <v>41534</v>
      </c>
      <c r="Y2781" s="3">
        <v>41534</v>
      </c>
      <c r="Z2781">
        <v>5</v>
      </c>
      <c r="AA2781" t="s">
        <v>8400</v>
      </c>
      <c r="AB2781">
        <f t="shared" si="217"/>
        <v>0</v>
      </c>
      <c r="AC2781" t="str">
        <f t="shared" si="215"/>
        <v>Thursday</v>
      </c>
      <c r="AD2781" s="5">
        <v>4.6619999999999999</v>
      </c>
      <c r="AE2781">
        <v>2013</v>
      </c>
      <c r="AF2781">
        <v>37</v>
      </c>
      <c r="AG2781" s="14">
        <f t="shared" si="216"/>
        <v>0.40242424242424241</v>
      </c>
      <c r="AH2781">
        <f t="shared" si="218"/>
        <v>0</v>
      </c>
      <c r="AI2781" t="str">
        <f t="shared" si="219"/>
        <v xml:space="preserve"> </v>
      </c>
    </row>
    <row r="2782" spans="1:35" x14ac:dyDescent="0.35">
      <c r="A2782">
        <v>2781</v>
      </c>
      <c r="B2782" t="s">
        <v>3275</v>
      </c>
      <c r="C2782" t="s">
        <v>3276</v>
      </c>
      <c r="D2782" t="s">
        <v>29</v>
      </c>
      <c r="E2782" t="s">
        <v>30</v>
      </c>
      <c r="F2782" t="s">
        <v>31</v>
      </c>
      <c r="G2782" t="s">
        <v>1287</v>
      </c>
      <c r="H2782" t="s">
        <v>1288</v>
      </c>
      <c r="I2782" t="s">
        <v>34</v>
      </c>
      <c r="J2782" t="s">
        <v>6041</v>
      </c>
      <c r="K2782" s="3">
        <v>41529</v>
      </c>
      <c r="L2782" t="s">
        <v>36</v>
      </c>
      <c r="M2782" t="s">
        <v>2272</v>
      </c>
      <c r="N2782" t="s">
        <v>2273</v>
      </c>
      <c r="O2782" t="s">
        <v>39</v>
      </c>
      <c r="P2782" t="s">
        <v>183</v>
      </c>
      <c r="Q2782">
        <v>7</v>
      </c>
      <c r="R2782" s="5">
        <v>25.242857142857137</v>
      </c>
      <c r="S2782" s="5">
        <v>27.142857142857139</v>
      </c>
      <c r="T2782" s="5">
        <v>189.99999999999997</v>
      </c>
      <c r="U2782">
        <v>0</v>
      </c>
      <c r="V2782" s="5">
        <v>13.3</v>
      </c>
      <c r="W2782" t="s">
        <v>41</v>
      </c>
      <c r="X2782" s="3">
        <v>41534</v>
      </c>
      <c r="Y2782" s="3">
        <v>41534</v>
      </c>
      <c r="Z2782">
        <v>5</v>
      </c>
      <c r="AA2782" t="s">
        <v>8400</v>
      </c>
      <c r="AB2782">
        <f t="shared" si="217"/>
        <v>0</v>
      </c>
      <c r="AC2782" t="str">
        <f t="shared" si="215"/>
        <v>Thursday</v>
      </c>
      <c r="AD2782" s="5">
        <v>5.5670000000000002</v>
      </c>
      <c r="AE2782">
        <v>2013</v>
      </c>
      <c r="AF2782">
        <v>37</v>
      </c>
      <c r="AG2782" s="14">
        <f t="shared" si="216"/>
        <v>7.0000000000000021E-2</v>
      </c>
      <c r="AH2782">
        <f t="shared" si="218"/>
        <v>0</v>
      </c>
      <c r="AI2782" t="str">
        <f t="shared" si="219"/>
        <v xml:space="preserve"> </v>
      </c>
    </row>
    <row r="2783" spans="1:35" x14ac:dyDescent="0.35">
      <c r="A2783">
        <v>2782</v>
      </c>
      <c r="B2783" t="s">
        <v>3275</v>
      </c>
      <c r="C2783" t="s">
        <v>3276</v>
      </c>
      <c r="D2783" t="s">
        <v>29</v>
      </c>
      <c r="E2783" t="s">
        <v>30</v>
      </c>
      <c r="F2783" t="s">
        <v>31</v>
      </c>
      <c r="G2783" t="s">
        <v>1287</v>
      </c>
      <c r="H2783" t="s">
        <v>1288</v>
      </c>
      <c r="I2783" t="s">
        <v>34</v>
      </c>
      <c r="J2783" t="s">
        <v>6041</v>
      </c>
      <c r="K2783" s="3">
        <v>41529</v>
      </c>
      <c r="L2783" t="s">
        <v>36</v>
      </c>
      <c r="M2783" t="s">
        <v>6044</v>
      </c>
      <c r="N2783" t="s">
        <v>6045</v>
      </c>
      <c r="O2783" t="s">
        <v>39</v>
      </c>
      <c r="P2783" t="s">
        <v>64</v>
      </c>
      <c r="Q2783">
        <v>3</v>
      </c>
      <c r="R2783" s="5">
        <v>17.166666666666671</v>
      </c>
      <c r="S2783" s="5">
        <v>18.666666666666671</v>
      </c>
      <c r="T2783" s="5">
        <v>56.000000000000014</v>
      </c>
      <c r="U2783">
        <v>0</v>
      </c>
      <c r="V2783" s="5">
        <v>4.5</v>
      </c>
      <c r="W2783" t="s">
        <v>41</v>
      </c>
      <c r="X2783" s="3">
        <v>41534</v>
      </c>
      <c r="Y2783" s="3">
        <v>41534</v>
      </c>
      <c r="Z2783">
        <v>5</v>
      </c>
      <c r="AA2783" t="s">
        <v>8400</v>
      </c>
      <c r="AB2783">
        <f t="shared" si="217"/>
        <v>0</v>
      </c>
      <c r="AC2783" t="str">
        <f t="shared" si="215"/>
        <v>Thursday</v>
      </c>
      <c r="AD2783" s="5">
        <v>5.782</v>
      </c>
      <c r="AE2783">
        <v>2013</v>
      </c>
      <c r="AF2783">
        <v>37</v>
      </c>
      <c r="AG2783" s="14">
        <f t="shared" si="216"/>
        <v>8.0357142857142835E-2</v>
      </c>
      <c r="AH2783">
        <f t="shared" si="218"/>
        <v>0</v>
      </c>
      <c r="AI2783" t="str">
        <f t="shared" si="219"/>
        <v xml:space="preserve"> </v>
      </c>
    </row>
    <row r="2784" spans="1:35" x14ac:dyDescent="0.35">
      <c r="A2784">
        <v>2783</v>
      </c>
      <c r="B2784" t="s">
        <v>1512</v>
      </c>
      <c r="C2784" t="s">
        <v>1513</v>
      </c>
      <c r="D2784" t="s">
        <v>112</v>
      </c>
      <c r="E2784" t="s">
        <v>44</v>
      </c>
      <c r="F2784" t="s">
        <v>67</v>
      </c>
      <c r="G2784" t="s">
        <v>1359</v>
      </c>
      <c r="H2784" t="s">
        <v>3823</v>
      </c>
      <c r="I2784" t="s">
        <v>34</v>
      </c>
      <c r="J2784" t="s">
        <v>6046</v>
      </c>
      <c r="K2784" s="3">
        <v>41820</v>
      </c>
      <c r="L2784" t="s">
        <v>36</v>
      </c>
      <c r="M2784" t="s">
        <v>2578</v>
      </c>
      <c r="N2784" t="s">
        <v>2579</v>
      </c>
      <c r="O2784" t="s">
        <v>72</v>
      </c>
      <c r="P2784" t="s">
        <v>162</v>
      </c>
      <c r="Q2784">
        <v>3</v>
      </c>
      <c r="R2784" s="5">
        <v>190.84915474666664</v>
      </c>
      <c r="S2784" s="5">
        <v>212.0492131730127</v>
      </c>
      <c r="T2784" s="5">
        <v>634.87534424</v>
      </c>
      <c r="U2784">
        <v>2E-3</v>
      </c>
      <c r="V2784" s="5">
        <v>62.32788</v>
      </c>
      <c r="W2784" t="s">
        <v>41</v>
      </c>
      <c r="X2784" s="3">
        <v>41825</v>
      </c>
      <c r="Y2784" s="3">
        <v>41827</v>
      </c>
      <c r="Z2784">
        <v>7</v>
      </c>
      <c r="AA2784" t="s">
        <v>8399</v>
      </c>
      <c r="AB2784">
        <f t="shared" si="217"/>
        <v>2</v>
      </c>
      <c r="AC2784" t="str">
        <f t="shared" si="215"/>
        <v>Monday</v>
      </c>
      <c r="AD2784" s="5">
        <v>47.902000000000001</v>
      </c>
      <c r="AE2784">
        <v>2014</v>
      </c>
      <c r="AF2784">
        <v>27</v>
      </c>
      <c r="AG2784" s="14">
        <f t="shared" si="216"/>
        <v>9.8173413986665042E-2</v>
      </c>
      <c r="AH2784">
        <f t="shared" si="218"/>
        <v>1</v>
      </c>
      <c r="AI2784">
        <f t="shared" si="219"/>
        <v>2</v>
      </c>
    </row>
    <row r="2785" spans="1:35" x14ac:dyDescent="0.35">
      <c r="A2785">
        <v>2784</v>
      </c>
      <c r="B2785" t="s">
        <v>584</v>
      </c>
      <c r="C2785" t="s">
        <v>585</v>
      </c>
      <c r="D2785" t="s">
        <v>29</v>
      </c>
      <c r="E2785" t="s">
        <v>44</v>
      </c>
      <c r="F2785" t="s">
        <v>1553</v>
      </c>
      <c r="G2785" t="s">
        <v>305</v>
      </c>
      <c r="H2785" t="s">
        <v>305</v>
      </c>
      <c r="I2785" t="s">
        <v>34</v>
      </c>
      <c r="J2785" t="s">
        <v>6047</v>
      </c>
      <c r="K2785" s="3">
        <v>41579</v>
      </c>
      <c r="L2785" t="s">
        <v>136</v>
      </c>
      <c r="M2785" t="s">
        <v>3451</v>
      </c>
      <c r="N2785" t="s">
        <v>3452</v>
      </c>
      <c r="O2785" t="s">
        <v>51</v>
      </c>
      <c r="P2785" t="s">
        <v>93</v>
      </c>
      <c r="Q2785">
        <v>3</v>
      </c>
      <c r="R2785" s="5">
        <v>27.27333333333333</v>
      </c>
      <c r="S2785" s="5">
        <v>31.333333333333329</v>
      </c>
      <c r="T2785" s="5">
        <v>93.999999999999986</v>
      </c>
      <c r="U2785">
        <v>0</v>
      </c>
      <c r="V2785" s="5">
        <v>12.18</v>
      </c>
      <c r="W2785" t="s">
        <v>139</v>
      </c>
      <c r="X2785" s="3">
        <v>41582</v>
      </c>
      <c r="Y2785" s="3">
        <v>41582</v>
      </c>
      <c r="Z2785">
        <v>3</v>
      </c>
      <c r="AA2785" t="s">
        <v>8400</v>
      </c>
      <c r="AB2785">
        <f t="shared" si="217"/>
        <v>0</v>
      </c>
      <c r="AC2785" t="str">
        <f t="shared" si="215"/>
        <v>Friday</v>
      </c>
      <c r="AD2785" s="5">
        <v>7.8710000000000004</v>
      </c>
      <c r="AE2785">
        <v>2013</v>
      </c>
      <c r="AF2785">
        <v>44</v>
      </c>
      <c r="AG2785" s="14">
        <f t="shared" si="216"/>
        <v>0.12957446808510639</v>
      </c>
      <c r="AH2785">
        <f t="shared" si="218"/>
        <v>0</v>
      </c>
      <c r="AI2785" t="str">
        <f t="shared" si="219"/>
        <v xml:space="preserve"> </v>
      </c>
    </row>
    <row r="2786" spans="1:35" x14ac:dyDescent="0.35">
      <c r="A2786">
        <v>2785</v>
      </c>
      <c r="B2786" t="s">
        <v>2801</v>
      </c>
      <c r="C2786" t="s">
        <v>2802</v>
      </c>
      <c r="D2786" t="s">
        <v>29</v>
      </c>
      <c r="E2786" t="s">
        <v>84</v>
      </c>
      <c r="F2786" t="s">
        <v>168</v>
      </c>
      <c r="G2786" t="s">
        <v>169</v>
      </c>
      <c r="H2786" t="s">
        <v>170</v>
      </c>
      <c r="I2786" t="s">
        <v>34</v>
      </c>
      <c r="J2786" t="s">
        <v>6048</v>
      </c>
      <c r="K2786" s="3">
        <v>41751</v>
      </c>
      <c r="L2786" t="s">
        <v>36</v>
      </c>
      <c r="M2786" t="s">
        <v>6049</v>
      </c>
      <c r="N2786" t="s">
        <v>6050</v>
      </c>
      <c r="O2786" t="s">
        <v>72</v>
      </c>
      <c r="P2786" t="s">
        <v>73</v>
      </c>
      <c r="Q2786">
        <v>2</v>
      </c>
      <c r="R2786" s="5">
        <v>29.488599999999998</v>
      </c>
      <c r="S2786" s="5">
        <v>59.10199999999999</v>
      </c>
      <c r="T2786" s="5">
        <v>35.461199999999998</v>
      </c>
      <c r="U2786">
        <v>0.7</v>
      </c>
      <c r="V2786" s="5">
        <v>-23.515999999999998</v>
      </c>
      <c r="W2786" t="s">
        <v>41</v>
      </c>
      <c r="X2786" s="3">
        <v>41756</v>
      </c>
      <c r="Y2786" s="3">
        <v>41756</v>
      </c>
      <c r="Z2786">
        <v>5</v>
      </c>
      <c r="AA2786" t="s">
        <v>8400</v>
      </c>
      <c r="AB2786">
        <f t="shared" si="217"/>
        <v>0</v>
      </c>
      <c r="AC2786" t="str">
        <f t="shared" si="215"/>
        <v>Tuesday</v>
      </c>
      <c r="AD2786" s="5">
        <v>1.262</v>
      </c>
      <c r="AE2786">
        <v>2014</v>
      </c>
      <c r="AF2786">
        <v>17</v>
      </c>
      <c r="AG2786" s="14">
        <f t="shared" si="216"/>
        <v>-0.66314732721960901</v>
      </c>
      <c r="AH2786">
        <f t="shared" si="218"/>
        <v>0</v>
      </c>
      <c r="AI2786" t="str">
        <f t="shared" si="219"/>
        <v xml:space="preserve"> </v>
      </c>
    </row>
    <row r="2787" spans="1:35" x14ac:dyDescent="0.35">
      <c r="A2787">
        <v>2786</v>
      </c>
      <c r="B2787" t="s">
        <v>2801</v>
      </c>
      <c r="C2787" t="s">
        <v>2802</v>
      </c>
      <c r="D2787" t="s">
        <v>29</v>
      </c>
      <c r="E2787" t="s">
        <v>84</v>
      </c>
      <c r="F2787" t="s">
        <v>168</v>
      </c>
      <c r="G2787" t="s">
        <v>169</v>
      </c>
      <c r="H2787" t="s">
        <v>170</v>
      </c>
      <c r="I2787" t="s">
        <v>34</v>
      </c>
      <c r="J2787" t="s">
        <v>6048</v>
      </c>
      <c r="K2787" s="3">
        <v>41751</v>
      </c>
      <c r="L2787" t="s">
        <v>36</v>
      </c>
      <c r="M2787" t="s">
        <v>3063</v>
      </c>
      <c r="N2787" t="s">
        <v>3064</v>
      </c>
      <c r="O2787" t="s">
        <v>39</v>
      </c>
      <c r="P2787" t="s">
        <v>76</v>
      </c>
      <c r="Q2787">
        <v>4</v>
      </c>
      <c r="R2787" s="5">
        <v>16.5168</v>
      </c>
      <c r="S2787" s="5">
        <v>27.507999999999999</v>
      </c>
      <c r="T2787" s="5">
        <v>66.019199999999998</v>
      </c>
      <c r="U2787">
        <v>0.4</v>
      </c>
      <c r="V2787" s="5">
        <v>-4.8000000000000001E-2</v>
      </c>
      <c r="W2787" t="s">
        <v>41</v>
      </c>
      <c r="X2787" s="3">
        <v>41756</v>
      </c>
      <c r="Y2787" s="3">
        <v>41757</v>
      </c>
      <c r="Z2787">
        <v>6</v>
      </c>
      <c r="AA2787" t="s">
        <v>8399</v>
      </c>
      <c r="AB2787">
        <f t="shared" si="217"/>
        <v>1</v>
      </c>
      <c r="AC2787" t="str">
        <f t="shared" si="215"/>
        <v>Tuesday</v>
      </c>
      <c r="AD2787" s="5">
        <v>1.2150000000000001</v>
      </c>
      <c r="AE2787">
        <v>2014</v>
      </c>
      <c r="AF2787">
        <v>17</v>
      </c>
      <c r="AG2787" s="14">
        <f t="shared" si="216"/>
        <v>-7.2706121855460235E-4</v>
      </c>
      <c r="AH2787">
        <f t="shared" si="218"/>
        <v>1</v>
      </c>
      <c r="AI2787">
        <f t="shared" si="219"/>
        <v>1</v>
      </c>
    </row>
    <row r="2788" spans="1:35" x14ac:dyDescent="0.35">
      <c r="A2788">
        <v>2787</v>
      </c>
      <c r="B2788" t="s">
        <v>4534</v>
      </c>
      <c r="C2788" t="s">
        <v>4535</v>
      </c>
      <c r="D2788" t="s">
        <v>29</v>
      </c>
      <c r="E2788" t="s">
        <v>30</v>
      </c>
      <c r="F2788" t="s">
        <v>31</v>
      </c>
      <c r="G2788" t="s">
        <v>610</v>
      </c>
      <c r="H2788" t="s">
        <v>611</v>
      </c>
      <c r="I2788" t="s">
        <v>34</v>
      </c>
      <c r="J2788" t="s">
        <v>6051</v>
      </c>
      <c r="K2788" s="3">
        <v>41949</v>
      </c>
      <c r="L2788" t="s">
        <v>36</v>
      </c>
      <c r="M2788" t="s">
        <v>3440</v>
      </c>
      <c r="N2788" t="s">
        <v>3441</v>
      </c>
      <c r="O2788" t="s">
        <v>39</v>
      </c>
      <c r="P2788" t="s">
        <v>58</v>
      </c>
      <c r="Q2788">
        <v>2</v>
      </c>
      <c r="R2788" s="5">
        <v>4.5</v>
      </c>
      <c r="S2788" s="5">
        <v>9</v>
      </c>
      <c r="T2788" s="5">
        <v>18</v>
      </c>
      <c r="U2788">
        <v>0</v>
      </c>
      <c r="V2788" s="5">
        <v>9</v>
      </c>
      <c r="W2788" t="s">
        <v>41</v>
      </c>
      <c r="X2788" s="3">
        <v>41954</v>
      </c>
      <c r="Y2788" s="3">
        <v>41954</v>
      </c>
      <c r="Z2788">
        <v>5</v>
      </c>
      <c r="AA2788" t="s">
        <v>8400</v>
      </c>
      <c r="AB2788">
        <f t="shared" si="217"/>
        <v>0</v>
      </c>
      <c r="AC2788" t="str">
        <f t="shared" si="215"/>
        <v>Thursday</v>
      </c>
      <c r="AD2788" s="5">
        <v>2.1259999999999999</v>
      </c>
      <c r="AE2788">
        <v>2014</v>
      </c>
      <c r="AF2788">
        <v>45</v>
      </c>
      <c r="AG2788" s="14">
        <f t="shared" si="216"/>
        <v>0.5</v>
      </c>
      <c r="AH2788">
        <f t="shared" si="218"/>
        <v>0</v>
      </c>
      <c r="AI2788" t="str">
        <f t="shared" si="219"/>
        <v xml:space="preserve"> </v>
      </c>
    </row>
    <row r="2789" spans="1:35" x14ac:dyDescent="0.35">
      <c r="A2789">
        <v>2788</v>
      </c>
      <c r="B2789" t="s">
        <v>4534</v>
      </c>
      <c r="C2789" t="s">
        <v>4535</v>
      </c>
      <c r="D2789" t="s">
        <v>29</v>
      </c>
      <c r="E2789" t="s">
        <v>30</v>
      </c>
      <c r="F2789" t="s">
        <v>31</v>
      </c>
      <c r="G2789" t="s">
        <v>610</v>
      </c>
      <c r="H2789" t="s">
        <v>611</v>
      </c>
      <c r="I2789" t="s">
        <v>34</v>
      </c>
      <c r="J2789" t="s">
        <v>6051</v>
      </c>
      <c r="K2789" s="3">
        <v>41949</v>
      </c>
      <c r="L2789" t="s">
        <v>36</v>
      </c>
      <c r="M2789" t="s">
        <v>5524</v>
      </c>
      <c r="N2789" t="s">
        <v>5525</v>
      </c>
      <c r="O2789" t="s">
        <v>39</v>
      </c>
      <c r="P2789" t="s">
        <v>90</v>
      </c>
      <c r="Q2789">
        <v>9</v>
      </c>
      <c r="R2789" s="5">
        <v>7.333333333333333</v>
      </c>
      <c r="S2789" s="5">
        <v>7.333333333333333</v>
      </c>
      <c r="T2789" s="5">
        <v>66</v>
      </c>
      <c r="U2789">
        <v>0</v>
      </c>
      <c r="V2789" s="5">
        <v>0</v>
      </c>
      <c r="W2789" t="s">
        <v>41</v>
      </c>
      <c r="X2789" s="3">
        <v>41954</v>
      </c>
      <c r="Y2789" s="3">
        <v>41954</v>
      </c>
      <c r="Z2789">
        <v>5</v>
      </c>
      <c r="AA2789" t="s">
        <v>8400</v>
      </c>
      <c r="AB2789">
        <f t="shared" si="217"/>
        <v>0</v>
      </c>
      <c r="AC2789" t="str">
        <f t="shared" si="215"/>
        <v>Thursday</v>
      </c>
      <c r="AD2789" s="5">
        <v>2.89</v>
      </c>
      <c r="AE2789">
        <v>2014</v>
      </c>
      <c r="AF2789">
        <v>45</v>
      </c>
      <c r="AG2789" s="14">
        <f t="shared" si="216"/>
        <v>0</v>
      </c>
      <c r="AH2789">
        <f t="shared" si="218"/>
        <v>0</v>
      </c>
      <c r="AI2789" t="str">
        <f t="shared" si="219"/>
        <v xml:space="preserve"> </v>
      </c>
    </row>
    <row r="2790" spans="1:35" x14ac:dyDescent="0.35">
      <c r="A2790">
        <v>2789</v>
      </c>
      <c r="B2790" t="s">
        <v>4534</v>
      </c>
      <c r="C2790" t="s">
        <v>4535</v>
      </c>
      <c r="D2790" t="s">
        <v>29</v>
      </c>
      <c r="E2790" t="s">
        <v>30</v>
      </c>
      <c r="F2790" t="s">
        <v>31</v>
      </c>
      <c r="G2790" t="s">
        <v>610</v>
      </c>
      <c r="H2790" t="s">
        <v>611</v>
      </c>
      <c r="I2790" t="s">
        <v>34</v>
      </c>
      <c r="J2790" t="s">
        <v>6051</v>
      </c>
      <c r="K2790" s="3">
        <v>41949</v>
      </c>
      <c r="L2790" t="s">
        <v>36</v>
      </c>
      <c r="M2790" t="s">
        <v>2996</v>
      </c>
      <c r="N2790" t="s">
        <v>2997</v>
      </c>
      <c r="O2790" t="s">
        <v>39</v>
      </c>
      <c r="P2790" t="s">
        <v>165</v>
      </c>
      <c r="Q2790">
        <v>6</v>
      </c>
      <c r="R2790" s="5">
        <v>11.33333333333333</v>
      </c>
      <c r="S2790" s="5">
        <v>11.33333333333333</v>
      </c>
      <c r="T2790" s="5">
        <v>67.999999999999986</v>
      </c>
      <c r="U2790">
        <v>0</v>
      </c>
      <c r="V2790" s="5">
        <v>0</v>
      </c>
      <c r="W2790" t="s">
        <v>41</v>
      </c>
      <c r="X2790" s="3">
        <v>41954</v>
      </c>
      <c r="Y2790" s="3">
        <v>41954</v>
      </c>
      <c r="Z2790">
        <v>5</v>
      </c>
      <c r="AA2790" t="s">
        <v>8400</v>
      </c>
      <c r="AB2790">
        <f t="shared" si="217"/>
        <v>0</v>
      </c>
      <c r="AC2790" t="str">
        <f t="shared" si="215"/>
        <v>Thursday</v>
      </c>
      <c r="AD2790" s="5">
        <v>7.35</v>
      </c>
      <c r="AE2790">
        <v>2014</v>
      </c>
      <c r="AF2790">
        <v>45</v>
      </c>
      <c r="AG2790" s="14">
        <f t="shared" si="216"/>
        <v>0</v>
      </c>
      <c r="AH2790">
        <f t="shared" si="218"/>
        <v>0</v>
      </c>
      <c r="AI2790" t="str">
        <f t="shared" si="219"/>
        <v xml:space="preserve"> </v>
      </c>
    </row>
    <row r="2791" spans="1:35" x14ac:dyDescent="0.35">
      <c r="A2791">
        <v>2790</v>
      </c>
      <c r="B2791" t="s">
        <v>197</v>
      </c>
      <c r="C2791" t="s">
        <v>198</v>
      </c>
      <c r="D2791" t="s">
        <v>112</v>
      </c>
      <c r="E2791" t="s">
        <v>30</v>
      </c>
      <c r="F2791" t="s">
        <v>31</v>
      </c>
      <c r="G2791" t="s">
        <v>31</v>
      </c>
      <c r="H2791" t="s">
        <v>975</v>
      </c>
      <c r="I2791" t="s">
        <v>34</v>
      </c>
      <c r="J2791" t="s">
        <v>6052</v>
      </c>
      <c r="K2791" s="3">
        <v>41953</v>
      </c>
      <c r="L2791" t="s">
        <v>36</v>
      </c>
      <c r="M2791" t="s">
        <v>2152</v>
      </c>
      <c r="N2791" t="s">
        <v>2153</v>
      </c>
      <c r="O2791" t="s">
        <v>39</v>
      </c>
      <c r="P2791" t="s">
        <v>76</v>
      </c>
      <c r="Q2791">
        <v>5</v>
      </c>
      <c r="R2791" s="5">
        <v>31</v>
      </c>
      <c r="S2791" s="5">
        <v>31</v>
      </c>
      <c r="T2791" s="5">
        <v>155</v>
      </c>
      <c r="U2791">
        <v>0</v>
      </c>
      <c r="V2791" s="5">
        <v>0</v>
      </c>
      <c r="W2791" t="s">
        <v>155</v>
      </c>
      <c r="X2791" s="3">
        <v>41955</v>
      </c>
      <c r="Y2791" s="3">
        <v>41955</v>
      </c>
      <c r="Z2791">
        <v>2</v>
      </c>
      <c r="AA2791" t="s">
        <v>8400</v>
      </c>
      <c r="AB2791">
        <f t="shared" si="217"/>
        <v>0</v>
      </c>
      <c r="AC2791" t="str">
        <f t="shared" si="215"/>
        <v>Monday</v>
      </c>
      <c r="AD2791" s="5">
        <v>23.957000000000001</v>
      </c>
      <c r="AE2791">
        <v>2014</v>
      </c>
      <c r="AF2791">
        <v>46</v>
      </c>
      <c r="AG2791" s="14">
        <f t="shared" si="216"/>
        <v>0</v>
      </c>
      <c r="AH2791">
        <f t="shared" si="218"/>
        <v>0</v>
      </c>
      <c r="AI2791" t="str">
        <f t="shared" si="219"/>
        <v xml:space="preserve"> </v>
      </c>
    </row>
    <row r="2792" spans="1:35" x14ac:dyDescent="0.35">
      <c r="A2792">
        <v>2791</v>
      </c>
      <c r="B2792" t="s">
        <v>3745</v>
      </c>
      <c r="C2792" t="s">
        <v>3746</v>
      </c>
      <c r="D2792" t="s">
        <v>112</v>
      </c>
      <c r="E2792" t="s">
        <v>199</v>
      </c>
      <c r="F2792" t="s">
        <v>200</v>
      </c>
      <c r="G2792" t="s">
        <v>2323</v>
      </c>
      <c r="H2792" t="s">
        <v>2323</v>
      </c>
      <c r="I2792" t="s">
        <v>34</v>
      </c>
      <c r="J2792" t="s">
        <v>6053</v>
      </c>
      <c r="K2792" s="3">
        <v>41655</v>
      </c>
      <c r="L2792" t="s">
        <v>136</v>
      </c>
      <c r="M2792" t="s">
        <v>3743</v>
      </c>
      <c r="N2792" t="s">
        <v>3744</v>
      </c>
      <c r="O2792" t="s">
        <v>72</v>
      </c>
      <c r="P2792" t="s">
        <v>162</v>
      </c>
      <c r="Q2792">
        <v>3</v>
      </c>
      <c r="R2792" s="5">
        <v>73.247101040000004</v>
      </c>
      <c r="S2792" s="5">
        <v>95.146874789579158</v>
      </c>
      <c r="T2792" s="5">
        <v>284.86974312000001</v>
      </c>
      <c r="U2792">
        <v>2E-3</v>
      </c>
      <c r="V2792" s="5">
        <v>65.128439999999998</v>
      </c>
      <c r="W2792" t="s">
        <v>139</v>
      </c>
      <c r="X2792" s="3">
        <v>41658</v>
      </c>
      <c r="Y2792" s="3">
        <v>41661</v>
      </c>
      <c r="Z2792">
        <v>6</v>
      </c>
      <c r="AA2792" t="s">
        <v>8399</v>
      </c>
      <c r="AB2792">
        <f t="shared" si="217"/>
        <v>3</v>
      </c>
      <c r="AC2792" t="str">
        <f t="shared" si="215"/>
        <v>Thursday</v>
      </c>
      <c r="AD2792" s="5">
        <v>16.260999999999999</v>
      </c>
      <c r="AE2792">
        <v>2014</v>
      </c>
      <c r="AF2792">
        <v>3</v>
      </c>
      <c r="AG2792" s="14">
        <f t="shared" si="216"/>
        <v>0.22862533341269928</v>
      </c>
      <c r="AH2792">
        <f t="shared" si="218"/>
        <v>1</v>
      </c>
      <c r="AI2792">
        <f t="shared" si="219"/>
        <v>3</v>
      </c>
    </row>
    <row r="2793" spans="1:35" x14ac:dyDescent="0.35">
      <c r="A2793">
        <v>2792</v>
      </c>
      <c r="B2793" t="s">
        <v>3745</v>
      </c>
      <c r="C2793" t="s">
        <v>3746</v>
      </c>
      <c r="D2793" t="s">
        <v>112</v>
      </c>
      <c r="E2793" t="s">
        <v>199</v>
      </c>
      <c r="F2793" t="s">
        <v>200</v>
      </c>
      <c r="G2793" t="s">
        <v>2323</v>
      </c>
      <c r="H2793" t="s">
        <v>2323</v>
      </c>
      <c r="I2793" t="s">
        <v>34</v>
      </c>
      <c r="J2793" t="s">
        <v>6053</v>
      </c>
      <c r="K2793" s="3">
        <v>41655</v>
      </c>
      <c r="L2793" t="s">
        <v>136</v>
      </c>
      <c r="M2793" t="s">
        <v>3108</v>
      </c>
      <c r="N2793" t="s">
        <v>3109</v>
      </c>
      <c r="O2793" t="s">
        <v>39</v>
      </c>
      <c r="P2793" t="s">
        <v>40</v>
      </c>
      <c r="Q2793">
        <v>1</v>
      </c>
      <c r="R2793" s="5">
        <v>7.18</v>
      </c>
      <c r="S2793" s="5">
        <v>8</v>
      </c>
      <c r="T2793" s="5">
        <v>8</v>
      </c>
      <c r="U2793">
        <v>0</v>
      </c>
      <c r="V2793" s="5">
        <v>0.82</v>
      </c>
      <c r="W2793" t="s">
        <v>139</v>
      </c>
      <c r="X2793" s="3">
        <v>41658</v>
      </c>
      <c r="Y2793" s="3">
        <v>41658</v>
      </c>
      <c r="Z2793">
        <v>3</v>
      </c>
      <c r="AA2793" t="s">
        <v>8400</v>
      </c>
      <c r="AB2793">
        <f t="shared" si="217"/>
        <v>0</v>
      </c>
      <c r="AC2793" t="str">
        <f t="shared" si="215"/>
        <v>Thursday</v>
      </c>
      <c r="AD2793" s="5">
        <v>1.417</v>
      </c>
      <c r="AE2793">
        <v>2014</v>
      </c>
      <c r="AF2793">
        <v>3</v>
      </c>
      <c r="AG2793" s="14">
        <f t="shared" si="216"/>
        <v>0.10249999999999999</v>
      </c>
      <c r="AH2793">
        <f t="shared" si="218"/>
        <v>0</v>
      </c>
      <c r="AI2793" t="str">
        <f t="shared" si="219"/>
        <v xml:space="preserve"> </v>
      </c>
    </row>
    <row r="2794" spans="1:35" x14ac:dyDescent="0.35">
      <c r="A2794">
        <v>2793</v>
      </c>
      <c r="B2794" t="s">
        <v>2121</v>
      </c>
      <c r="C2794" t="s">
        <v>2122</v>
      </c>
      <c r="D2794" t="s">
        <v>29</v>
      </c>
      <c r="E2794" t="s">
        <v>84</v>
      </c>
      <c r="F2794" t="s">
        <v>168</v>
      </c>
      <c r="G2794" t="s">
        <v>169</v>
      </c>
      <c r="H2794" t="s">
        <v>170</v>
      </c>
      <c r="I2794" t="s">
        <v>34</v>
      </c>
      <c r="J2794" t="s">
        <v>6054</v>
      </c>
      <c r="K2794" s="3">
        <v>40935</v>
      </c>
      <c r="L2794" t="s">
        <v>36</v>
      </c>
      <c r="M2794" t="s">
        <v>6055</v>
      </c>
      <c r="N2794" t="s">
        <v>6056</v>
      </c>
      <c r="O2794" t="s">
        <v>39</v>
      </c>
      <c r="P2794" t="s">
        <v>76</v>
      </c>
      <c r="Q2794">
        <v>7</v>
      </c>
      <c r="R2794" s="5">
        <v>21.083885714285714</v>
      </c>
      <c r="S2794" s="5">
        <v>26.366476190476192</v>
      </c>
      <c r="T2794" s="5">
        <v>110.7392</v>
      </c>
      <c r="U2794">
        <v>0.4</v>
      </c>
      <c r="V2794" s="5">
        <v>-36.847999999999999</v>
      </c>
      <c r="W2794" t="s">
        <v>41</v>
      </c>
      <c r="X2794" s="3">
        <v>40940</v>
      </c>
      <c r="Y2794" s="3">
        <v>40940</v>
      </c>
      <c r="Z2794">
        <v>5</v>
      </c>
      <c r="AA2794" t="s">
        <v>8400</v>
      </c>
      <c r="AB2794">
        <f t="shared" si="217"/>
        <v>0</v>
      </c>
      <c r="AC2794" t="str">
        <f t="shared" si="215"/>
        <v>Friday</v>
      </c>
      <c r="AD2794" s="5">
        <v>4.3789999999999996</v>
      </c>
      <c r="AE2794">
        <v>2012</v>
      </c>
      <c r="AF2794">
        <v>4</v>
      </c>
      <c r="AG2794" s="14">
        <f t="shared" si="216"/>
        <v>-0.33274576663006417</v>
      </c>
      <c r="AH2794">
        <f t="shared" si="218"/>
        <v>0</v>
      </c>
      <c r="AI2794" t="str">
        <f t="shared" si="219"/>
        <v xml:space="preserve"> </v>
      </c>
    </row>
    <row r="2795" spans="1:35" x14ac:dyDescent="0.35">
      <c r="A2795">
        <v>2794</v>
      </c>
      <c r="B2795" t="s">
        <v>3326</v>
      </c>
      <c r="C2795" t="s">
        <v>3327</v>
      </c>
      <c r="D2795" t="s">
        <v>96</v>
      </c>
      <c r="E2795" t="s">
        <v>199</v>
      </c>
      <c r="F2795" t="s">
        <v>212</v>
      </c>
      <c r="G2795" t="s">
        <v>134</v>
      </c>
      <c r="H2795" t="s">
        <v>688</v>
      </c>
      <c r="I2795" t="s">
        <v>34</v>
      </c>
      <c r="J2795" t="s">
        <v>6057</v>
      </c>
      <c r="K2795" s="3">
        <v>41556</v>
      </c>
      <c r="L2795" t="s">
        <v>36</v>
      </c>
      <c r="M2795" t="s">
        <v>2862</v>
      </c>
      <c r="N2795" t="s">
        <v>2863</v>
      </c>
      <c r="O2795" t="s">
        <v>51</v>
      </c>
      <c r="P2795" t="s">
        <v>205</v>
      </c>
      <c r="Q2795">
        <v>2</v>
      </c>
      <c r="R2795" s="5">
        <v>233.46520000000004</v>
      </c>
      <c r="S2795" s="5">
        <v>524.36400000000003</v>
      </c>
      <c r="T2795" s="5">
        <v>314.61840000000007</v>
      </c>
      <c r="U2795">
        <v>0.7</v>
      </c>
      <c r="V2795" s="5">
        <v>-152.31200000000001</v>
      </c>
      <c r="W2795" t="s">
        <v>139</v>
      </c>
      <c r="X2795" s="3">
        <v>41559</v>
      </c>
      <c r="Y2795" s="3">
        <v>41559</v>
      </c>
      <c r="Z2795">
        <v>3</v>
      </c>
      <c r="AA2795" t="s">
        <v>8400</v>
      </c>
      <c r="AB2795">
        <f t="shared" si="217"/>
        <v>0</v>
      </c>
      <c r="AC2795" t="str">
        <f t="shared" si="215"/>
        <v>Wednesday</v>
      </c>
      <c r="AD2795" s="5">
        <v>22.648</v>
      </c>
      <c r="AE2795">
        <v>2013</v>
      </c>
      <c r="AF2795">
        <v>41</v>
      </c>
      <c r="AG2795" s="14">
        <f t="shared" si="216"/>
        <v>-0.4841166314494002</v>
      </c>
      <c r="AH2795">
        <f t="shared" si="218"/>
        <v>0</v>
      </c>
      <c r="AI2795" t="str">
        <f t="shared" si="219"/>
        <v xml:space="preserve"> </v>
      </c>
    </row>
    <row r="2796" spans="1:35" x14ac:dyDescent="0.35">
      <c r="A2796">
        <v>2795</v>
      </c>
      <c r="B2796" t="s">
        <v>3326</v>
      </c>
      <c r="C2796" t="s">
        <v>3327</v>
      </c>
      <c r="D2796" t="s">
        <v>96</v>
      </c>
      <c r="E2796" t="s">
        <v>199</v>
      </c>
      <c r="F2796" t="s">
        <v>212</v>
      </c>
      <c r="G2796" t="s">
        <v>134</v>
      </c>
      <c r="H2796" t="s">
        <v>688</v>
      </c>
      <c r="I2796" t="s">
        <v>34</v>
      </c>
      <c r="J2796" t="s">
        <v>6057</v>
      </c>
      <c r="K2796" s="3">
        <v>41556</v>
      </c>
      <c r="L2796" t="s">
        <v>36</v>
      </c>
      <c r="M2796" t="s">
        <v>5929</v>
      </c>
      <c r="N2796" t="s">
        <v>5930</v>
      </c>
      <c r="O2796" t="s">
        <v>72</v>
      </c>
      <c r="P2796" t="s">
        <v>79</v>
      </c>
      <c r="Q2796">
        <v>2</v>
      </c>
      <c r="R2796" s="5">
        <v>50.023199999999996</v>
      </c>
      <c r="S2796" s="5">
        <v>55.733999999999988</v>
      </c>
      <c r="T2796" s="5">
        <v>89.174399999999991</v>
      </c>
      <c r="U2796">
        <v>0.2</v>
      </c>
      <c r="V2796" s="5">
        <v>-10.872</v>
      </c>
      <c r="W2796" t="s">
        <v>139</v>
      </c>
      <c r="X2796" s="3">
        <v>41559</v>
      </c>
      <c r="Y2796" s="3">
        <v>41562</v>
      </c>
      <c r="Z2796">
        <v>6</v>
      </c>
      <c r="AA2796" t="s">
        <v>8399</v>
      </c>
      <c r="AB2796">
        <f t="shared" si="217"/>
        <v>3</v>
      </c>
      <c r="AC2796" t="str">
        <f t="shared" si="215"/>
        <v>Wednesday</v>
      </c>
      <c r="AD2796" s="5">
        <v>9.9629999999999992</v>
      </c>
      <c r="AE2796">
        <v>2013</v>
      </c>
      <c r="AF2796">
        <v>41</v>
      </c>
      <c r="AG2796" s="14">
        <f t="shared" si="216"/>
        <v>-0.12191839810528583</v>
      </c>
      <c r="AH2796">
        <f t="shared" si="218"/>
        <v>1</v>
      </c>
      <c r="AI2796">
        <f t="shared" si="219"/>
        <v>3</v>
      </c>
    </row>
    <row r="2797" spans="1:35" x14ac:dyDescent="0.35">
      <c r="A2797">
        <v>2796</v>
      </c>
      <c r="B2797" t="s">
        <v>6058</v>
      </c>
      <c r="C2797" t="s">
        <v>6059</v>
      </c>
      <c r="D2797" t="s">
        <v>112</v>
      </c>
      <c r="E2797" t="s">
        <v>44</v>
      </c>
      <c r="F2797" t="s">
        <v>67</v>
      </c>
      <c r="G2797" t="s">
        <v>68</v>
      </c>
      <c r="H2797" t="s">
        <v>68</v>
      </c>
      <c r="I2797" t="s">
        <v>34</v>
      </c>
      <c r="J2797" t="s">
        <v>6060</v>
      </c>
      <c r="K2797" s="3">
        <v>41901</v>
      </c>
      <c r="L2797" t="s">
        <v>36</v>
      </c>
      <c r="M2797" t="s">
        <v>1355</v>
      </c>
      <c r="N2797" t="s">
        <v>1356</v>
      </c>
      <c r="O2797" t="s">
        <v>39</v>
      </c>
      <c r="P2797" t="s">
        <v>58</v>
      </c>
      <c r="Q2797">
        <v>4</v>
      </c>
      <c r="R2797" s="5">
        <v>5.55</v>
      </c>
      <c r="S2797" s="5">
        <v>6.75</v>
      </c>
      <c r="T2797" s="5">
        <v>27</v>
      </c>
      <c r="U2797">
        <v>0</v>
      </c>
      <c r="V2797" s="5">
        <v>4.8</v>
      </c>
      <c r="W2797" t="s">
        <v>139</v>
      </c>
      <c r="X2797" s="3">
        <v>41904</v>
      </c>
      <c r="Y2797" s="3">
        <v>41904</v>
      </c>
      <c r="Z2797">
        <v>3</v>
      </c>
      <c r="AA2797" t="s">
        <v>8400</v>
      </c>
      <c r="AB2797">
        <f t="shared" si="217"/>
        <v>0</v>
      </c>
      <c r="AC2797" t="str">
        <f t="shared" si="215"/>
        <v>Friday</v>
      </c>
      <c r="AD2797" s="5">
        <v>1.5189999999999999</v>
      </c>
      <c r="AE2797">
        <v>2014</v>
      </c>
      <c r="AF2797">
        <v>38</v>
      </c>
      <c r="AG2797" s="14">
        <f t="shared" si="216"/>
        <v>0.17777777777777778</v>
      </c>
      <c r="AH2797">
        <f t="shared" si="218"/>
        <v>0</v>
      </c>
      <c r="AI2797" t="str">
        <f t="shared" si="219"/>
        <v xml:space="preserve"> </v>
      </c>
    </row>
    <row r="2798" spans="1:35" x14ac:dyDescent="0.35">
      <c r="A2798">
        <v>2797</v>
      </c>
      <c r="B2798" t="s">
        <v>6058</v>
      </c>
      <c r="C2798" t="s">
        <v>6059</v>
      </c>
      <c r="D2798" t="s">
        <v>112</v>
      </c>
      <c r="E2798" t="s">
        <v>44</v>
      </c>
      <c r="F2798" t="s">
        <v>67</v>
      </c>
      <c r="G2798" t="s">
        <v>68</v>
      </c>
      <c r="H2798" t="s">
        <v>68</v>
      </c>
      <c r="I2798" t="s">
        <v>34</v>
      </c>
      <c r="J2798" t="s">
        <v>6060</v>
      </c>
      <c r="K2798" s="3">
        <v>41901</v>
      </c>
      <c r="L2798" t="s">
        <v>36</v>
      </c>
      <c r="M2798" t="s">
        <v>6061</v>
      </c>
      <c r="N2798" t="s">
        <v>6062</v>
      </c>
      <c r="O2798" t="s">
        <v>39</v>
      </c>
      <c r="P2798" t="s">
        <v>64</v>
      </c>
      <c r="Q2798">
        <v>3</v>
      </c>
      <c r="R2798" s="5">
        <v>6.8466666666666667</v>
      </c>
      <c r="S2798" s="5">
        <v>10.666666666666668</v>
      </c>
      <c r="T2798" s="5">
        <v>32</v>
      </c>
      <c r="U2798">
        <v>0</v>
      </c>
      <c r="V2798" s="5">
        <v>11.46</v>
      </c>
      <c r="W2798" t="s">
        <v>139</v>
      </c>
      <c r="X2798" s="3">
        <v>41904</v>
      </c>
      <c r="Y2798" s="3">
        <v>41904</v>
      </c>
      <c r="Z2798">
        <v>3</v>
      </c>
      <c r="AA2798" t="s">
        <v>8400</v>
      </c>
      <c r="AB2798">
        <f t="shared" si="217"/>
        <v>0</v>
      </c>
      <c r="AC2798" t="str">
        <f t="shared" si="215"/>
        <v>Friday</v>
      </c>
      <c r="AD2798" s="5">
        <v>2.3940000000000001</v>
      </c>
      <c r="AE2798">
        <v>2014</v>
      </c>
      <c r="AF2798">
        <v>38</v>
      </c>
      <c r="AG2798" s="14">
        <f t="shared" si="216"/>
        <v>0.35812500000000003</v>
      </c>
      <c r="AH2798">
        <f t="shared" si="218"/>
        <v>0</v>
      </c>
      <c r="AI2798" t="str">
        <f t="shared" si="219"/>
        <v xml:space="preserve"> </v>
      </c>
    </row>
    <row r="2799" spans="1:35" x14ac:dyDescent="0.35">
      <c r="A2799">
        <v>2798</v>
      </c>
      <c r="B2799" t="s">
        <v>6058</v>
      </c>
      <c r="C2799" t="s">
        <v>6059</v>
      </c>
      <c r="D2799" t="s">
        <v>112</v>
      </c>
      <c r="E2799" t="s">
        <v>44</v>
      </c>
      <c r="F2799" t="s">
        <v>67</v>
      </c>
      <c r="G2799" t="s">
        <v>68</v>
      </c>
      <c r="H2799" t="s">
        <v>68</v>
      </c>
      <c r="I2799" t="s">
        <v>34</v>
      </c>
      <c r="J2799" t="s">
        <v>6060</v>
      </c>
      <c r="K2799" s="3">
        <v>41901</v>
      </c>
      <c r="L2799" t="s">
        <v>36</v>
      </c>
      <c r="M2799" t="s">
        <v>2486</v>
      </c>
      <c r="N2799" t="s">
        <v>2487</v>
      </c>
      <c r="O2799" t="s">
        <v>39</v>
      </c>
      <c r="P2799" t="s">
        <v>76</v>
      </c>
      <c r="Q2799">
        <v>2</v>
      </c>
      <c r="R2799" s="5">
        <v>8.58</v>
      </c>
      <c r="S2799" s="5">
        <v>12</v>
      </c>
      <c r="T2799" s="5">
        <v>24</v>
      </c>
      <c r="U2799">
        <v>0</v>
      </c>
      <c r="V2799" s="5">
        <v>6.84</v>
      </c>
      <c r="W2799" t="s">
        <v>139</v>
      </c>
      <c r="X2799" s="3">
        <v>41904</v>
      </c>
      <c r="Y2799" s="3">
        <v>41904</v>
      </c>
      <c r="Z2799">
        <v>3</v>
      </c>
      <c r="AA2799" t="s">
        <v>8400</v>
      </c>
      <c r="AB2799">
        <f t="shared" si="217"/>
        <v>0</v>
      </c>
      <c r="AC2799" t="str">
        <f t="shared" si="215"/>
        <v>Friday</v>
      </c>
      <c r="AD2799" s="5">
        <v>1.488</v>
      </c>
      <c r="AE2799">
        <v>2014</v>
      </c>
      <c r="AF2799">
        <v>38</v>
      </c>
      <c r="AG2799" s="14">
        <f t="shared" si="216"/>
        <v>0.28499999999999998</v>
      </c>
      <c r="AH2799">
        <f t="shared" si="218"/>
        <v>0</v>
      </c>
      <c r="AI2799" t="str">
        <f t="shared" si="219"/>
        <v xml:space="preserve"> </v>
      </c>
    </row>
    <row r="2800" spans="1:35" x14ac:dyDescent="0.35">
      <c r="A2800">
        <v>2799</v>
      </c>
      <c r="B2800" t="s">
        <v>6033</v>
      </c>
      <c r="C2800" t="s">
        <v>6034</v>
      </c>
      <c r="D2800" t="s">
        <v>112</v>
      </c>
      <c r="E2800" t="s">
        <v>30</v>
      </c>
      <c r="F2800" t="s">
        <v>31</v>
      </c>
      <c r="G2800" t="s">
        <v>365</v>
      </c>
      <c r="H2800" t="s">
        <v>366</v>
      </c>
      <c r="I2800" t="s">
        <v>34</v>
      </c>
      <c r="J2800" t="s">
        <v>6063</v>
      </c>
      <c r="K2800" s="3">
        <v>40779</v>
      </c>
      <c r="L2800" t="s">
        <v>98</v>
      </c>
      <c r="M2800" t="s">
        <v>2014</v>
      </c>
      <c r="N2800" t="s">
        <v>2015</v>
      </c>
      <c r="O2800" t="s">
        <v>51</v>
      </c>
      <c r="P2800" t="s">
        <v>55</v>
      </c>
      <c r="Q2800">
        <v>3</v>
      </c>
      <c r="R2800" s="5">
        <v>62.83306666666666</v>
      </c>
      <c r="S2800" s="5">
        <v>108.57633333333332</v>
      </c>
      <c r="T2800" s="5">
        <v>260.58319999999998</v>
      </c>
      <c r="U2800">
        <v>0.2</v>
      </c>
      <c r="V2800" s="5">
        <v>72.084000000000003</v>
      </c>
      <c r="W2800" t="s">
        <v>41</v>
      </c>
      <c r="X2800" s="3">
        <v>40784</v>
      </c>
      <c r="Y2800" s="3">
        <v>40784</v>
      </c>
      <c r="Z2800">
        <v>5</v>
      </c>
      <c r="AA2800" t="s">
        <v>8400</v>
      </c>
      <c r="AB2800">
        <f t="shared" si="217"/>
        <v>0</v>
      </c>
      <c r="AC2800" t="str">
        <f t="shared" si="215"/>
        <v>Wednesday</v>
      </c>
      <c r="AD2800" s="5">
        <v>41.048000000000002</v>
      </c>
      <c r="AE2800">
        <v>2011</v>
      </c>
      <c r="AF2800">
        <v>35</v>
      </c>
      <c r="AG2800" s="14">
        <f t="shared" si="216"/>
        <v>0.27662566120916471</v>
      </c>
      <c r="AH2800">
        <f t="shared" si="218"/>
        <v>0</v>
      </c>
      <c r="AI2800" t="str">
        <f t="shared" si="219"/>
        <v xml:space="preserve"> </v>
      </c>
    </row>
    <row r="2801" spans="1:35" x14ac:dyDescent="0.35">
      <c r="A2801">
        <v>2800</v>
      </c>
      <c r="B2801" t="s">
        <v>6033</v>
      </c>
      <c r="C2801" t="s">
        <v>6034</v>
      </c>
      <c r="D2801" t="s">
        <v>112</v>
      </c>
      <c r="E2801" t="s">
        <v>30</v>
      </c>
      <c r="F2801" t="s">
        <v>31</v>
      </c>
      <c r="G2801" t="s">
        <v>365</v>
      </c>
      <c r="H2801" t="s">
        <v>366</v>
      </c>
      <c r="I2801" t="s">
        <v>34</v>
      </c>
      <c r="J2801" t="s">
        <v>6063</v>
      </c>
      <c r="K2801" s="3">
        <v>40779</v>
      </c>
      <c r="L2801" t="s">
        <v>98</v>
      </c>
      <c r="M2801" t="s">
        <v>2201</v>
      </c>
      <c r="N2801" t="s">
        <v>2202</v>
      </c>
      <c r="O2801" t="s">
        <v>39</v>
      </c>
      <c r="P2801" t="s">
        <v>340</v>
      </c>
      <c r="Q2801">
        <v>5</v>
      </c>
      <c r="R2801" s="5">
        <v>10.86</v>
      </c>
      <c r="S2801" s="5">
        <v>19</v>
      </c>
      <c r="T2801" s="5">
        <v>95</v>
      </c>
      <c r="U2801">
        <v>0</v>
      </c>
      <c r="V2801" s="5">
        <v>40.700000000000003</v>
      </c>
      <c r="W2801" t="s">
        <v>41</v>
      </c>
      <c r="X2801" s="3">
        <v>40784</v>
      </c>
      <c r="Y2801" s="3">
        <v>40784</v>
      </c>
      <c r="Z2801">
        <v>5</v>
      </c>
      <c r="AA2801" t="s">
        <v>8400</v>
      </c>
      <c r="AB2801">
        <f t="shared" si="217"/>
        <v>0</v>
      </c>
      <c r="AC2801" t="str">
        <f t="shared" si="215"/>
        <v>Wednesday</v>
      </c>
      <c r="AD2801" s="5">
        <v>6.9039999999999999</v>
      </c>
      <c r="AE2801">
        <v>2011</v>
      </c>
      <c r="AF2801">
        <v>35</v>
      </c>
      <c r="AG2801" s="14">
        <f t="shared" si="216"/>
        <v>0.42842105263157898</v>
      </c>
      <c r="AH2801">
        <f t="shared" si="218"/>
        <v>0</v>
      </c>
      <c r="AI2801" t="str">
        <f t="shared" si="219"/>
        <v xml:space="preserve"> </v>
      </c>
    </row>
    <row r="2802" spans="1:35" x14ac:dyDescent="0.35">
      <c r="A2802">
        <v>2801</v>
      </c>
      <c r="B2802" t="s">
        <v>4520</v>
      </c>
      <c r="C2802" t="s">
        <v>4521</v>
      </c>
      <c r="D2802" t="s">
        <v>112</v>
      </c>
      <c r="E2802" t="s">
        <v>44</v>
      </c>
      <c r="F2802" t="s">
        <v>67</v>
      </c>
      <c r="G2802" t="s">
        <v>641</v>
      </c>
      <c r="H2802" t="s">
        <v>1765</v>
      </c>
      <c r="I2802" t="s">
        <v>34</v>
      </c>
      <c r="J2802" t="s">
        <v>6064</v>
      </c>
      <c r="K2802" s="3">
        <v>41911</v>
      </c>
      <c r="L2802" t="s">
        <v>215</v>
      </c>
      <c r="M2802" t="s">
        <v>2912</v>
      </c>
      <c r="N2802" t="s">
        <v>2913</v>
      </c>
      <c r="O2802" t="s">
        <v>51</v>
      </c>
      <c r="P2802" t="s">
        <v>52</v>
      </c>
      <c r="Q2802">
        <v>9</v>
      </c>
      <c r="R2802" s="5">
        <v>10.988888888888892</v>
      </c>
      <c r="S2802" s="5">
        <v>16.888888888888893</v>
      </c>
      <c r="T2802" s="5">
        <v>152.00000000000003</v>
      </c>
      <c r="U2802">
        <v>0</v>
      </c>
      <c r="V2802" s="5">
        <v>53.1</v>
      </c>
      <c r="W2802" t="s">
        <v>139</v>
      </c>
      <c r="X2802" s="3">
        <v>41914</v>
      </c>
      <c r="Y2802" s="3">
        <v>41914</v>
      </c>
      <c r="Z2802">
        <v>3</v>
      </c>
      <c r="AA2802" t="s">
        <v>8400</v>
      </c>
      <c r="AB2802">
        <f t="shared" si="217"/>
        <v>0</v>
      </c>
      <c r="AC2802" t="str">
        <f t="shared" si="215"/>
        <v>Monday</v>
      </c>
      <c r="AD2802" s="5">
        <v>22.454999999999998</v>
      </c>
      <c r="AE2802">
        <v>2014</v>
      </c>
      <c r="AF2802">
        <v>40</v>
      </c>
      <c r="AG2802" s="14">
        <f t="shared" si="216"/>
        <v>0.34934210526315784</v>
      </c>
      <c r="AH2802">
        <f t="shared" si="218"/>
        <v>0</v>
      </c>
      <c r="AI2802" t="str">
        <f t="shared" si="219"/>
        <v xml:space="preserve"> </v>
      </c>
    </row>
    <row r="2803" spans="1:35" x14ac:dyDescent="0.35">
      <c r="A2803">
        <v>2802</v>
      </c>
      <c r="B2803" t="s">
        <v>6033</v>
      </c>
      <c r="C2803" t="s">
        <v>6034</v>
      </c>
      <c r="D2803" t="s">
        <v>112</v>
      </c>
      <c r="E2803" t="s">
        <v>30</v>
      </c>
      <c r="F2803" t="s">
        <v>31</v>
      </c>
      <c r="G2803" t="s">
        <v>32</v>
      </c>
      <c r="H2803" t="s">
        <v>33</v>
      </c>
      <c r="I2803" t="s">
        <v>34</v>
      </c>
      <c r="J2803" t="s">
        <v>6065</v>
      </c>
      <c r="K2803" s="3">
        <v>40812</v>
      </c>
      <c r="L2803" t="s">
        <v>136</v>
      </c>
      <c r="M2803" t="s">
        <v>5687</v>
      </c>
      <c r="N2803" t="s">
        <v>5688</v>
      </c>
      <c r="O2803" t="s">
        <v>51</v>
      </c>
      <c r="P2803" t="s">
        <v>52</v>
      </c>
      <c r="Q2803">
        <v>3</v>
      </c>
      <c r="R2803" s="5">
        <v>14.733066666666666</v>
      </c>
      <c r="S2803" s="5">
        <v>22.095111111111112</v>
      </c>
      <c r="T2803" s="5">
        <v>39.7712</v>
      </c>
      <c r="U2803">
        <v>0.4</v>
      </c>
      <c r="V2803" s="5">
        <v>-4.4279999999999999</v>
      </c>
      <c r="W2803" t="s">
        <v>41</v>
      </c>
      <c r="X2803" s="3">
        <v>40817</v>
      </c>
      <c r="Y2803" s="3">
        <v>40817</v>
      </c>
      <c r="Z2803">
        <v>5</v>
      </c>
      <c r="AA2803" t="s">
        <v>8400</v>
      </c>
      <c r="AB2803">
        <f t="shared" si="217"/>
        <v>0</v>
      </c>
      <c r="AC2803" t="str">
        <f t="shared" si="215"/>
        <v>Monday</v>
      </c>
      <c r="AD2803" s="5">
        <v>4.923</v>
      </c>
      <c r="AE2803">
        <v>2011</v>
      </c>
      <c r="AF2803">
        <v>40</v>
      </c>
      <c r="AG2803" s="14">
        <f t="shared" si="216"/>
        <v>-0.11133684676348714</v>
      </c>
      <c r="AH2803">
        <f t="shared" si="218"/>
        <v>0</v>
      </c>
      <c r="AI2803" t="str">
        <f t="shared" si="219"/>
        <v xml:space="preserve"> </v>
      </c>
    </row>
    <row r="2804" spans="1:35" x14ac:dyDescent="0.35">
      <c r="A2804">
        <v>2803</v>
      </c>
      <c r="B2804" t="s">
        <v>3249</v>
      </c>
      <c r="C2804" t="s">
        <v>3250</v>
      </c>
      <c r="D2804" t="s">
        <v>29</v>
      </c>
      <c r="E2804" t="s">
        <v>84</v>
      </c>
      <c r="F2804" t="s">
        <v>113</v>
      </c>
      <c r="G2804" t="s">
        <v>113</v>
      </c>
      <c r="H2804" t="s">
        <v>114</v>
      </c>
      <c r="I2804" t="s">
        <v>34</v>
      </c>
      <c r="J2804" t="s">
        <v>6066</v>
      </c>
      <c r="K2804" s="3">
        <v>41431</v>
      </c>
      <c r="L2804" t="s">
        <v>36</v>
      </c>
      <c r="M2804" t="s">
        <v>817</v>
      </c>
      <c r="N2804" t="s">
        <v>818</v>
      </c>
      <c r="O2804" t="s">
        <v>39</v>
      </c>
      <c r="P2804" t="s">
        <v>64</v>
      </c>
      <c r="Q2804">
        <v>3</v>
      </c>
      <c r="R2804" s="5">
        <v>20.5608</v>
      </c>
      <c r="S2804" s="5">
        <v>27.648</v>
      </c>
      <c r="T2804" s="5">
        <v>49.766399999999997</v>
      </c>
      <c r="U2804">
        <v>0.4</v>
      </c>
      <c r="V2804" s="5">
        <v>-11.916</v>
      </c>
      <c r="W2804" t="s">
        <v>139</v>
      </c>
      <c r="X2804" s="3">
        <v>41434</v>
      </c>
      <c r="Y2804" s="3">
        <v>41434</v>
      </c>
      <c r="Z2804">
        <v>3</v>
      </c>
      <c r="AA2804" t="s">
        <v>8400</v>
      </c>
      <c r="AB2804">
        <f t="shared" si="217"/>
        <v>0</v>
      </c>
      <c r="AC2804" t="str">
        <f t="shared" si="215"/>
        <v>Thursday</v>
      </c>
      <c r="AD2804" s="5">
        <v>3.2170000000000001</v>
      </c>
      <c r="AE2804">
        <v>2013</v>
      </c>
      <c r="AF2804">
        <v>23</v>
      </c>
      <c r="AG2804" s="14">
        <f t="shared" si="216"/>
        <v>-0.23943865740740744</v>
      </c>
      <c r="AH2804">
        <f t="shared" si="218"/>
        <v>0</v>
      </c>
      <c r="AI2804" t="str">
        <f t="shared" si="219"/>
        <v xml:space="preserve"> </v>
      </c>
    </row>
    <row r="2805" spans="1:35" x14ac:dyDescent="0.35">
      <c r="A2805">
        <v>2804</v>
      </c>
      <c r="B2805" t="s">
        <v>3249</v>
      </c>
      <c r="C2805" t="s">
        <v>3250</v>
      </c>
      <c r="D2805" t="s">
        <v>29</v>
      </c>
      <c r="E2805" t="s">
        <v>84</v>
      </c>
      <c r="F2805" t="s">
        <v>113</v>
      </c>
      <c r="G2805" t="s">
        <v>113</v>
      </c>
      <c r="H2805" t="s">
        <v>114</v>
      </c>
      <c r="I2805" t="s">
        <v>34</v>
      </c>
      <c r="J2805" t="s">
        <v>6066</v>
      </c>
      <c r="K2805" s="3">
        <v>41431</v>
      </c>
      <c r="L2805" t="s">
        <v>36</v>
      </c>
      <c r="M2805" t="s">
        <v>3031</v>
      </c>
      <c r="N2805" t="s">
        <v>3032</v>
      </c>
      <c r="O2805" t="s">
        <v>39</v>
      </c>
      <c r="P2805" t="s">
        <v>340</v>
      </c>
      <c r="Q2805">
        <v>3</v>
      </c>
      <c r="R2805" s="5">
        <v>6.5266666666666628</v>
      </c>
      <c r="S2805" s="5">
        <v>11.044444444444439</v>
      </c>
      <c r="T2805" s="5">
        <v>19.879999999999992</v>
      </c>
      <c r="U2805">
        <v>0.4</v>
      </c>
      <c r="V2805" s="5">
        <v>0.3</v>
      </c>
      <c r="W2805" t="s">
        <v>139</v>
      </c>
      <c r="X2805" s="3">
        <v>41434</v>
      </c>
      <c r="Y2805" s="3">
        <v>41435</v>
      </c>
      <c r="Z2805">
        <v>4</v>
      </c>
      <c r="AA2805" t="s">
        <v>8399</v>
      </c>
      <c r="AB2805">
        <f t="shared" si="217"/>
        <v>1</v>
      </c>
      <c r="AC2805" t="str">
        <f t="shared" si="215"/>
        <v>Thursday</v>
      </c>
      <c r="AD2805" s="5">
        <v>1.64</v>
      </c>
      <c r="AE2805">
        <v>2013</v>
      </c>
      <c r="AF2805">
        <v>23</v>
      </c>
      <c r="AG2805" s="14">
        <f t="shared" si="216"/>
        <v>1.5090543259557349E-2</v>
      </c>
      <c r="AH2805">
        <f t="shared" si="218"/>
        <v>1</v>
      </c>
      <c r="AI2805">
        <f t="shared" si="219"/>
        <v>1</v>
      </c>
    </row>
    <row r="2806" spans="1:35" x14ac:dyDescent="0.35">
      <c r="A2806">
        <v>2805</v>
      </c>
      <c r="B2806" t="s">
        <v>1798</v>
      </c>
      <c r="C2806" t="s">
        <v>1799</v>
      </c>
      <c r="D2806" t="s">
        <v>96</v>
      </c>
      <c r="E2806" t="s">
        <v>199</v>
      </c>
      <c r="F2806" t="s">
        <v>212</v>
      </c>
      <c r="G2806" t="s">
        <v>213</v>
      </c>
      <c r="H2806" t="s">
        <v>213</v>
      </c>
      <c r="I2806" t="s">
        <v>34</v>
      </c>
      <c r="J2806" t="s">
        <v>6067</v>
      </c>
      <c r="K2806" s="3">
        <v>41084</v>
      </c>
      <c r="L2806" t="s">
        <v>98</v>
      </c>
      <c r="M2806" t="s">
        <v>5541</v>
      </c>
      <c r="N2806" t="s">
        <v>6068</v>
      </c>
      <c r="O2806" t="s">
        <v>39</v>
      </c>
      <c r="P2806" t="s">
        <v>64</v>
      </c>
      <c r="Q2806">
        <v>1</v>
      </c>
      <c r="R2806" s="5">
        <v>21.950400000000002</v>
      </c>
      <c r="S2806" s="5">
        <v>26.447999999999997</v>
      </c>
      <c r="T2806" s="5">
        <v>21.1584</v>
      </c>
      <c r="U2806">
        <v>0.2</v>
      </c>
      <c r="V2806" s="5">
        <v>-0.79200000000000004</v>
      </c>
      <c r="W2806" t="s">
        <v>41</v>
      </c>
      <c r="X2806" s="3">
        <v>41089</v>
      </c>
      <c r="Y2806" s="3">
        <v>41089</v>
      </c>
      <c r="Z2806">
        <v>5</v>
      </c>
      <c r="AA2806" t="s">
        <v>8400</v>
      </c>
      <c r="AB2806">
        <f t="shared" si="217"/>
        <v>0</v>
      </c>
      <c r="AC2806" t="str">
        <f t="shared" si="215"/>
        <v>Sunday</v>
      </c>
      <c r="AD2806" s="5">
        <v>1.9670000000000001</v>
      </c>
      <c r="AE2806">
        <v>2012</v>
      </c>
      <c r="AF2806">
        <v>26</v>
      </c>
      <c r="AG2806" s="14">
        <f t="shared" si="216"/>
        <v>-3.7431941923774956E-2</v>
      </c>
      <c r="AH2806">
        <f t="shared" si="218"/>
        <v>0</v>
      </c>
      <c r="AI2806" t="str">
        <f t="shared" si="219"/>
        <v xml:space="preserve"> </v>
      </c>
    </row>
    <row r="2807" spans="1:35" x14ac:dyDescent="0.35">
      <c r="A2807">
        <v>2806</v>
      </c>
      <c r="B2807" t="s">
        <v>1798</v>
      </c>
      <c r="C2807" t="s">
        <v>1799</v>
      </c>
      <c r="D2807" t="s">
        <v>96</v>
      </c>
      <c r="E2807" t="s">
        <v>199</v>
      </c>
      <c r="F2807" t="s">
        <v>212</v>
      </c>
      <c r="G2807" t="s">
        <v>213</v>
      </c>
      <c r="H2807" t="s">
        <v>213</v>
      </c>
      <c r="I2807" t="s">
        <v>34</v>
      </c>
      <c r="J2807" t="s">
        <v>6067</v>
      </c>
      <c r="K2807" s="3">
        <v>41084</v>
      </c>
      <c r="L2807" t="s">
        <v>98</v>
      </c>
      <c r="M2807" t="s">
        <v>3169</v>
      </c>
      <c r="N2807" t="s">
        <v>3170</v>
      </c>
      <c r="O2807" t="s">
        <v>51</v>
      </c>
      <c r="P2807" t="s">
        <v>93</v>
      </c>
      <c r="Q2807">
        <v>2</v>
      </c>
      <c r="R2807" s="5">
        <v>92.588800000000006</v>
      </c>
      <c r="S2807" s="5">
        <v>117.206</v>
      </c>
      <c r="T2807" s="5">
        <v>187.52960000000002</v>
      </c>
      <c r="U2807">
        <v>0.2</v>
      </c>
      <c r="V2807" s="5">
        <v>2.3519999999999999</v>
      </c>
      <c r="W2807" t="s">
        <v>41</v>
      </c>
      <c r="X2807" s="3">
        <v>41089</v>
      </c>
      <c r="Y2807" s="3">
        <v>41089</v>
      </c>
      <c r="Z2807">
        <v>5</v>
      </c>
      <c r="AA2807" t="s">
        <v>8400</v>
      </c>
      <c r="AB2807">
        <f t="shared" si="217"/>
        <v>0</v>
      </c>
      <c r="AC2807" t="str">
        <f t="shared" si="215"/>
        <v>Sunday</v>
      </c>
      <c r="AD2807" s="5">
        <v>18.946000000000002</v>
      </c>
      <c r="AE2807">
        <v>2012</v>
      </c>
      <c r="AF2807">
        <v>26</v>
      </c>
      <c r="AG2807" s="14">
        <f t="shared" si="216"/>
        <v>1.2542020033104105E-2</v>
      </c>
      <c r="AH2807">
        <f t="shared" si="218"/>
        <v>0</v>
      </c>
      <c r="AI2807" t="str">
        <f t="shared" si="219"/>
        <v xml:space="preserve"> </v>
      </c>
    </row>
    <row r="2808" spans="1:35" x14ac:dyDescent="0.35">
      <c r="A2808">
        <v>2807</v>
      </c>
      <c r="B2808" t="s">
        <v>3421</v>
      </c>
      <c r="C2808" t="s">
        <v>3422</v>
      </c>
      <c r="D2808" t="s">
        <v>112</v>
      </c>
      <c r="E2808" t="s">
        <v>84</v>
      </c>
      <c r="F2808" t="s">
        <v>740</v>
      </c>
      <c r="G2808" t="s">
        <v>741</v>
      </c>
      <c r="H2808" t="s">
        <v>1281</v>
      </c>
      <c r="I2808" t="s">
        <v>34</v>
      </c>
      <c r="J2808" t="s">
        <v>6069</v>
      </c>
      <c r="K2808" s="3">
        <v>41995</v>
      </c>
      <c r="L2808" t="s">
        <v>136</v>
      </c>
      <c r="M2808" t="s">
        <v>5919</v>
      </c>
      <c r="N2808" t="s">
        <v>5920</v>
      </c>
      <c r="O2808" t="s">
        <v>51</v>
      </c>
      <c r="P2808" t="s">
        <v>52</v>
      </c>
      <c r="Q2808">
        <v>3</v>
      </c>
      <c r="R2808" s="5">
        <v>20.166666666666671</v>
      </c>
      <c r="S2808" s="5">
        <v>34.666666666666671</v>
      </c>
      <c r="T2808" s="5">
        <v>104.00000000000001</v>
      </c>
      <c r="U2808">
        <v>0</v>
      </c>
      <c r="V2808" s="5">
        <v>43.5</v>
      </c>
      <c r="W2808" t="s">
        <v>155</v>
      </c>
      <c r="X2808" s="3">
        <v>41997</v>
      </c>
      <c r="Y2808" s="3">
        <v>41997</v>
      </c>
      <c r="Z2808">
        <v>2</v>
      </c>
      <c r="AA2808" t="s">
        <v>8400</v>
      </c>
      <c r="AB2808">
        <f t="shared" si="217"/>
        <v>0</v>
      </c>
      <c r="AC2808" t="str">
        <f t="shared" si="215"/>
        <v>Monday</v>
      </c>
      <c r="AD2808" s="5">
        <v>25.725999999999999</v>
      </c>
      <c r="AE2808">
        <v>2014</v>
      </c>
      <c r="AF2808">
        <v>52</v>
      </c>
      <c r="AG2808" s="14">
        <f t="shared" si="216"/>
        <v>0.41826923076923073</v>
      </c>
      <c r="AH2808">
        <f t="shared" si="218"/>
        <v>0</v>
      </c>
      <c r="AI2808" t="str">
        <f t="shared" si="219"/>
        <v xml:space="preserve"> </v>
      </c>
    </row>
    <row r="2809" spans="1:35" x14ac:dyDescent="0.35">
      <c r="A2809">
        <v>2808</v>
      </c>
      <c r="B2809" t="s">
        <v>3421</v>
      </c>
      <c r="C2809" t="s">
        <v>3422</v>
      </c>
      <c r="D2809" t="s">
        <v>112</v>
      </c>
      <c r="E2809" t="s">
        <v>84</v>
      </c>
      <c r="F2809" t="s">
        <v>740</v>
      </c>
      <c r="G2809" t="s">
        <v>741</v>
      </c>
      <c r="H2809" t="s">
        <v>1281</v>
      </c>
      <c r="I2809" t="s">
        <v>34</v>
      </c>
      <c r="J2809" t="s">
        <v>6069</v>
      </c>
      <c r="K2809" s="3">
        <v>41995</v>
      </c>
      <c r="L2809" t="s">
        <v>136</v>
      </c>
      <c r="M2809" t="s">
        <v>2073</v>
      </c>
      <c r="N2809" t="s">
        <v>2074</v>
      </c>
      <c r="O2809" t="s">
        <v>51</v>
      </c>
      <c r="P2809" t="s">
        <v>93</v>
      </c>
      <c r="Q2809">
        <v>4</v>
      </c>
      <c r="R2809" s="5">
        <v>228.64</v>
      </c>
      <c r="S2809" s="5">
        <v>317.5</v>
      </c>
      <c r="T2809" s="5">
        <v>1270</v>
      </c>
      <c r="U2809">
        <v>0</v>
      </c>
      <c r="V2809" s="5">
        <v>355.44</v>
      </c>
      <c r="W2809" t="s">
        <v>155</v>
      </c>
      <c r="X2809" s="3">
        <v>41997</v>
      </c>
      <c r="Y2809" s="3">
        <v>41997</v>
      </c>
      <c r="Z2809">
        <v>2</v>
      </c>
      <c r="AA2809" t="s">
        <v>8400</v>
      </c>
      <c r="AB2809">
        <f t="shared" si="217"/>
        <v>0</v>
      </c>
      <c r="AC2809" t="str">
        <f t="shared" si="215"/>
        <v>Monday</v>
      </c>
      <c r="AD2809" s="5">
        <v>333.14800000000002</v>
      </c>
      <c r="AE2809">
        <v>2014</v>
      </c>
      <c r="AF2809">
        <v>52</v>
      </c>
      <c r="AG2809" s="14">
        <f t="shared" si="216"/>
        <v>0.2798740157480315</v>
      </c>
      <c r="AH2809">
        <f t="shared" si="218"/>
        <v>0</v>
      </c>
      <c r="AI2809" t="str">
        <f t="shared" si="219"/>
        <v xml:space="preserve"> </v>
      </c>
    </row>
    <row r="2810" spans="1:35" x14ac:dyDescent="0.35">
      <c r="A2810">
        <v>2809</v>
      </c>
      <c r="B2810" t="s">
        <v>1583</v>
      </c>
      <c r="C2810" t="s">
        <v>1584</v>
      </c>
      <c r="D2810" t="s">
        <v>29</v>
      </c>
      <c r="E2810" t="s">
        <v>30</v>
      </c>
      <c r="F2810" t="s">
        <v>31</v>
      </c>
      <c r="G2810" t="s">
        <v>485</v>
      </c>
      <c r="H2810" t="s">
        <v>485</v>
      </c>
      <c r="I2810" t="s">
        <v>34</v>
      </c>
      <c r="J2810" t="s">
        <v>6070</v>
      </c>
      <c r="K2810" s="3">
        <v>41493</v>
      </c>
      <c r="L2810" t="s">
        <v>136</v>
      </c>
      <c r="M2810" t="s">
        <v>5082</v>
      </c>
      <c r="N2810" t="s">
        <v>5083</v>
      </c>
      <c r="O2810" t="s">
        <v>39</v>
      </c>
      <c r="P2810" t="s">
        <v>165</v>
      </c>
      <c r="Q2810">
        <v>3</v>
      </c>
      <c r="R2810" s="5">
        <v>9.293333333333333</v>
      </c>
      <c r="S2810" s="5">
        <v>11.333333333333332</v>
      </c>
      <c r="T2810" s="5">
        <v>34</v>
      </c>
      <c r="U2810">
        <v>0</v>
      </c>
      <c r="V2810" s="5">
        <v>6.12</v>
      </c>
      <c r="W2810" t="s">
        <v>242</v>
      </c>
      <c r="X2810" s="3">
        <v>41493</v>
      </c>
      <c r="Y2810" s="3">
        <v>41493</v>
      </c>
      <c r="Z2810">
        <v>0</v>
      </c>
      <c r="AA2810" t="s">
        <v>8400</v>
      </c>
      <c r="AB2810">
        <f t="shared" si="217"/>
        <v>0</v>
      </c>
      <c r="AC2810" t="str">
        <f t="shared" si="215"/>
        <v>Wednesday</v>
      </c>
      <c r="AD2810" s="5">
        <v>6.944</v>
      </c>
      <c r="AE2810">
        <v>2013</v>
      </c>
      <c r="AF2810">
        <v>32</v>
      </c>
      <c r="AG2810" s="14">
        <f t="shared" si="216"/>
        <v>0.18</v>
      </c>
      <c r="AH2810">
        <f t="shared" si="218"/>
        <v>0</v>
      </c>
      <c r="AI2810" t="str">
        <f t="shared" si="219"/>
        <v xml:space="preserve"> </v>
      </c>
    </row>
    <row r="2811" spans="1:35" x14ac:dyDescent="0.35">
      <c r="A2811">
        <v>2810</v>
      </c>
      <c r="B2811" t="s">
        <v>1583</v>
      </c>
      <c r="C2811" t="s">
        <v>1584</v>
      </c>
      <c r="D2811" t="s">
        <v>29</v>
      </c>
      <c r="E2811" t="s">
        <v>30</v>
      </c>
      <c r="F2811" t="s">
        <v>31</v>
      </c>
      <c r="G2811" t="s">
        <v>485</v>
      </c>
      <c r="H2811" t="s">
        <v>485</v>
      </c>
      <c r="I2811" t="s">
        <v>34</v>
      </c>
      <c r="J2811" t="s">
        <v>6070</v>
      </c>
      <c r="K2811" s="3">
        <v>41493</v>
      </c>
      <c r="L2811" t="s">
        <v>136</v>
      </c>
      <c r="M2811" t="s">
        <v>372</v>
      </c>
      <c r="N2811" t="s">
        <v>373</v>
      </c>
      <c r="O2811" t="s">
        <v>39</v>
      </c>
      <c r="P2811" t="s">
        <v>58</v>
      </c>
      <c r="Q2811">
        <v>3</v>
      </c>
      <c r="R2811" s="5">
        <v>2.373333333333334</v>
      </c>
      <c r="S2811" s="5">
        <v>4.3333333333333339</v>
      </c>
      <c r="T2811" s="5">
        <v>13.000000000000002</v>
      </c>
      <c r="U2811">
        <v>0</v>
      </c>
      <c r="V2811" s="5">
        <v>5.88</v>
      </c>
      <c r="W2811" t="s">
        <v>242</v>
      </c>
      <c r="X2811" s="3">
        <v>41493</v>
      </c>
      <c r="Y2811" s="3">
        <v>41493</v>
      </c>
      <c r="Z2811">
        <v>0</v>
      </c>
      <c r="AA2811" t="s">
        <v>8400</v>
      </c>
      <c r="AB2811">
        <f t="shared" si="217"/>
        <v>0</v>
      </c>
      <c r="AC2811" t="str">
        <f t="shared" si="215"/>
        <v>Wednesday</v>
      </c>
      <c r="AD2811" s="5">
        <v>4.827</v>
      </c>
      <c r="AE2811">
        <v>2013</v>
      </c>
      <c r="AF2811">
        <v>32</v>
      </c>
      <c r="AG2811" s="14">
        <f t="shared" si="216"/>
        <v>0.45230769230769224</v>
      </c>
      <c r="AH2811">
        <f t="shared" si="218"/>
        <v>0</v>
      </c>
      <c r="AI2811" t="str">
        <f t="shared" si="219"/>
        <v xml:space="preserve"> </v>
      </c>
    </row>
    <row r="2812" spans="1:35" x14ac:dyDescent="0.35">
      <c r="A2812">
        <v>2811</v>
      </c>
      <c r="B2812" t="s">
        <v>1279</v>
      </c>
      <c r="C2812" t="s">
        <v>1280</v>
      </c>
      <c r="D2812" t="s">
        <v>96</v>
      </c>
      <c r="E2812" t="s">
        <v>44</v>
      </c>
      <c r="F2812" t="s">
        <v>67</v>
      </c>
      <c r="G2812" t="s">
        <v>2597</v>
      </c>
      <c r="H2812" t="s">
        <v>2598</v>
      </c>
      <c r="I2812" t="s">
        <v>34</v>
      </c>
      <c r="J2812" t="s">
        <v>6071</v>
      </c>
      <c r="K2812" s="3">
        <v>41712</v>
      </c>
      <c r="L2812" t="s">
        <v>36</v>
      </c>
      <c r="M2812" t="s">
        <v>4597</v>
      </c>
      <c r="N2812" t="s">
        <v>4598</v>
      </c>
      <c r="O2812" t="s">
        <v>51</v>
      </c>
      <c r="P2812" t="s">
        <v>55</v>
      </c>
      <c r="Q2812">
        <v>2</v>
      </c>
      <c r="R2812" s="5">
        <v>71.819999999999993</v>
      </c>
      <c r="S2812" s="5">
        <v>82.5</v>
      </c>
      <c r="T2812" s="5">
        <v>165</v>
      </c>
      <c r="U2812">
        <v>0</v>
      </c>
      <c r="V2812" s="5">
        <v>21.36</v>
      </c>
      <c r="W2812" t="s">
        <v>41</v>
      </c>
      <c r="X2812" s="3">
        <v>41717</v>
      </c>
      <c r="Y2812" s="3">
        <v>41717</v>
      </c>
      <c r="Z2812">
        <v>5</v>
      </c>
      <c r="AA2812" t="s">
        <v>8400</v>
      </c>
      <c r="AB2812">
        <f t="shared" si="217"/>
        <v>0</v>
      </c>
      <c r="AC2812" t="str">
        <f t="shared" si="215"/>
        <v>Friday</v>
      </c>
      <c r="AD2812" s="5">
        <v>9.2449999999999992</v>
      </c>
      <c r="AE2812">
        <v>2014</v>
      </c>
      <c r="AF2812">
        <v>11</v>
      </c>
      <c r="AG2812" s="14">
        <f t="shared" si="216"/>
        <v>0.12945454545454546</v>
      </c>
      <c r="AH2812">
        <f t="shared" si="218"/>
        <v>0</v>
      </c>
      <c r="AI2812" t="str">
        <f t="shared" si="219"/>
        <v xml:space="preserve"> </v>
      </c>
    </row>
    <row r="2813" spans="1:35" x14ac:dyDescent="0.35">
      <c r="A2813">
        <v>2812</v>
      </c>
      <c r="B2813" t="s">
        <v>1279</v>
      </c>
      <c r="C2813" t="s">
        <v>1280</v>
      </c>
      <c r="D2813" t="s">
        <v>96</v>
      </c>
      <c r="E2813" t="s">
        <v>44</v>
      </c>
      <c r="F2813" t="s">
        <v>67</v>
      </c>
      <c r="G2813" t="s">
        <v>2597</v>
      </c>
      <c r="H2813" t="s">
        <v>2598</v>
      </c>
      <c r="I2813" t="s">
        <v>34</v>
      </c>
      <c r="J2813" t="s">
        <v>6071</v>
      </c>
      <c r="K2813" s="3">
        <v>41712</v>
      </c>
      <c r="L2813" t="s">
        <v>36</v>
      </c>
      <c r="M2813" t="s">
        <v>6072</v>
      </c>
      <c r="N2813" t="s">
        <v>6073</v>
      </c>
      <c r="O2813" t="s">
        <v>39</v>
      </c>
      <c r="P2813" t="s">
        <v>76</v>
      </c>
      <c r="Q2813">
        <v>2</v>
      </c>
      <c r="R2813" s="5">
        <v>21.28</v>
      </c>
      <c r="S2813" s="5">
        <v>25</v>
      </c>
      <c r="T2813" s="5">
        <v>50</v>
      </c>
      <c r="U2813">
        <v>0</v>
      </c>
      <c r="V2813" s="5">
        <v>7.44</v>
      </c>
      <c r="W2813" t="s">
        <v>41</v>
      </c>
      <c r="X2813" s="3">
        <v>41717</v>
      </c>
      <c r="Y2813" s="3">
        <v>41717</v>
      </c>
      <c r="Z2813">
        <v>5</v>
      </c>
      <c r="AA2813" t="s">
        <v>8400</v>
      </c>
      <c r="AB2813">
        <f t="shared" si="217"/>
        <v>0</v>
      </c>
      <c r="AC2813" t="str">
        <f t="shared" si="215"/>
        <v>Friday</v>
      </c>
      <c r="AD2813" s="5">
        <v>3.6120000000000001</v>
      </c>
      <c r="AE2813">
        <v>2014</v>
      </c>
      <c r="AF2813">
        <v>11</v>
      </c>
      <c r="AG2813" s="14">
        <f t="shared" si="216"/>
        <v>0.14880000000000002</v>
      </c>
      <c r="AH2813">
        <f t="shared" si="218"/>
        <v>0</v>
      </c>
      <c r="AI2813" t="str">
        <f t="shared" si="219"/>
        <v xml:space="preserve"> </v>
      </c>
    </row>
    <row r="2814" spans="1:35" x14ac:dyDescent="0.35">
      <c r="A2814">
        <v>2813</v>
      </c>
      <c r="B2814" t="s">
        <v>5938</v>
      </c>
      <c r="C2814" t="s">
        <v>5939</v>
      </c>
      <c r="D2814" t="s">
        <v>112</v>
      </c>
      <c r="E2814" t="s">
        <v>30</v>
      </c>
      <c r="F2814" t="s">
        <v>31</v>
      </c>
      <c r="G2814" t="s">
        <v>365</v>
      </c>
      <c r="H2814" t="s">
        <v>366</v>
      </c>
      <c r="I2814" t="s">
        <v>34</v>
      </c>
      <c r="J2814" t="s">
        <v>6074</v>
      </c>
      <c r="K2814" s="3">
        <v>41626</v>
      </c>
      <c r="L2814" t="s">
        <v>36</v>
      </c>
      <c r="M2814" t="s">
        <v>5053</v>
      </c>
      <c r="N2814" t="s">
        <v>5054</v>
      </c>
      <c r="O2814" t="s">
        <v>39</v>
      </c>
      <c r="P2814" t="s">
        <v>90</v>
      </c>
      <c r="Q2814">
        <v>4</v>
      </c>
      <c r="R2814" s="5">
        <v>6.68</v>
      </c>
      <c r="S2814" s="5">
        <v>13</v>
      </c>
      <c r="T2814" s="5">
        <v>52</v>
      </c>
      <c r="U2814">
        <v>0</v>
      </c>
      <c r="V2814" s="5">
        <v>25.28</v>
      </c>
      <c r="W2814" t="s">
        <v>41</v>
      </c>
      <c r="X2814" s="3">
        <v>41631</v>
      </c>
      <c r="Y2814" s="3">
        <v>41631</v>
      </c>
      <c r="Z2814">
        <v>5</v>
      </c>
      <c r="AA2814" t="s">
        <v>8400</v>
      </c>
      <c r="AB2814">
        <f t="shared" si="217"/>
        <v>0</v>
      </c>
      <c r="AC2814" t="str">
        <f t="shared" si="215"/>
        <v>Wednesday</v>
      </c>
      <c r="AD2814" s="5">
        <v>4.4249999999999998</v>
      </c>
      <c r="AE2814">
        <v>2013</v>
      </c>
      <c r="AF2814">
        <v>51</v>
      </c>
      <c r="AG2814" s="14">
        <f t="shared" si="216"/>
        <v>0.48615384615384616</v>
      </c>
      <c r="AH2814">
        <f t="shared" si="218"/>
        <v>0</v>
      </c>
      <c r="AI2814" t="str">
        <f t="shared" si="219"/>
        <v xml:space="preserve"> </v>
      </c>
    </row>
    <row r="2815" spans="1:35" x14ac:dyDescent="0.35">
      <c r="A2815">
        <v>2814</v>
      </c>
      <c r="B2815" t="s">
        <v>1530</v>
      </c>
      <c r="C2815" t="s">
        <v>1531</v>
      </c>
      <c r="D2815" t="s">
        <v>96</v>
      </c>
      <c r="E2815" t="s">
        <v>84</v>
      </c>
      <c r="F2815" t="s">
        <v>168</v>
      </c>
      <c r="G2815" t="s">
        <v>329</v>
      </c>
      <c r="H2815" t="s">
        <v>330</v>
      </c>
      <c r="I2815" t="s">
        <v>34</v>
      </c>
      <c r="J2815" t="s">
        <v>6075</v>
      </c>
      <c r="K2815" s="3">
        <v>41549</v>
      </c>
      <c r="L2815" t="s">
        <v>36</v>
      </c>
      <c r="M2815" t="s">
        <v>2378</v>
      </c>
      <c r="N2815" t="s">
        <v>2379</v>
      </c>
      <c r="O2815" t="s">
        <v>39</v>
      </c>
      <c r="P2815" t="s">
        <v>58</v>
      </c>
      <c r="Q2815">
        <v>3</v>
      </c>
      <c r="R2815" s="5">
        <v>10.676000000000002</v>
      </c>
      <c r="S2815" s="5">
        <v>12.22666666666667</v>
      </c>
      <c r="T2815" s="5">
        <v>22.008000000000003</v>
      </c>
      <c r="U2815">
        <v>0.4</v>
      </c>
      <c r="V2815" s="5">
        <v>-10.02</v>
      </c>
      <c r="W2815" t="s">
        <v>155</v>
      </c>
      <c r="X2815" s="3">
        <v>41551</v>
      </c>
      <c r="Y2815" s="3">
        <v>41554</v>
      </c>
      <c r="Z2815">
        <v>5</v>
      </c>
      <c r="AA2815" t="s">
        <v>8399</v>
      </c>
      <c r="AB2815">
        <f t="shared" si="217"/>
        <v>3</v>
      </c>
      <c r="AC2815" t="str">
        <f t="shared" si="215"/>
        <v>Wednesday</v>
      </c>
      <c r="AD2815" s="5">
        <v>2.3969999999999998</v>
      </c>
      <c r="AE2815">
        <v>2013</v>
      </c>
      <c r="AF2815">
        <v>40</v>
      </c>
      <c r="AG2815" s="14">
        <f t="shared" si="216"/>
        <v>-0.45528898582333688</v>
      </c>
      <c r="AH2815">
        <f t="shared" si="218"/>
        <v>1</v>
      </c>
      <c r="AI2815">
        <f t="shared" si="219"/>
        <v>3</v>
      </c>
    </row>
    <row r="2816" spans="1:35" x14ac:dyDescent="0.35">
      <c r="A2816">
        <v>2815</v>
      </c>
      <c r="B2816" t="s">
        <v>3292</v>
      </c>
      <c r="C2816" t="s">
        <v>3293</v>
      </c>
      <c r="D2816" t="s">
        <v>29</v>
      </c>
      <c r="E2816" t="s">
        <v>199</v>
      </c>
      <c r="F2816" t="s">
        <v>200</v>
      </c>
      <c r="G2816" t="s">
        <v>2462</v>
      </c>
      <c r="H2816" t="s">
        <v>2462</v>
      </c>
      <c r="I2816" t="s">
        <v>34</v>
      </c>
      <c r="J2816" t="s">
        <v>6076</v>
      </c>
      <c r="K2816" s="3">
        <v>41995</v>
      </c>
      <c r="L2816" t="s">
        <v>215</v>
      </c>
      <c r="M2816" t="s">
        <v>5632</v>
      </c>
      <c r="N2816" t="s">
        <v>5633</v>
      </c>
      <c r="O2816" t="s">
        <v>39</v>
      </c>
      <c r="P2816" t="s">
        <v>340</v>
      </c>
      <c r="Q2816">
        <v>4</v>
      </c>
      <c r="R2816" s="5">
        <v>10.3</v>
      </c>
      <c r="S2816" s="5">
        <v>17.5</v>
      </c>
      <c r="T2816" s="5">
        <v>70</v>
      </c>
      <c r="U2816">
        <v>0</v>
      </c>
      <c r="V2816" s="5">
        <v>28.8</v>
      </c>
      <c r="W2816" t="s">
        <v>155</v>
      </c>
      <c r="X2816" s="3">
        <v>41997</v>
      </c>
      <c r="Y2816" s="3">
        <v>41997</v>
      </c>
      <c r="Z2816">
        <v>2</v>
      </c>
      <c r="AA2816" t="s">
        <v>8400</v>
      </c>
      <c r="AB2816">
        <f t="shared" si="217"/>
        <v>0</v>
      </c>
      <c r="AC2816" t="str">
        <f t="shared" si="215"/>
        <v>Monday</v>
      </c>
      <c r="AD2816" s="5">
        <v>13.257999999999999</v>
      </c>
      <c r="AE2816">
        <v>2014</v>
      </c>
      <c r="AF2816">
        <v>52</v>
      </c>
      <c r="AG2816" s="14">
        <f t="shared" si="216"/>
        <v>0.41142857142857142</v>
      </c>
      <c r="AH2816">
        <f t="shared" si="218"/>
        <v>0</v>
      </c>
      <c r="AI2816" t="str">
        <f t="shared" si="219"/>
        <v xml:space="preserve"> </v>
      </c>
    </row>
    <row r="2817" spans="1:35" x14ac:dyDescent="0.35">
      <c r="A2817">
        <v>2816</v>
      </c>
      <c r="B2817" t="s">
        <v>3292</v>
      </c>
      <c r="C2817" t="s">
        <v>3293</v>
      </c>
      <c r="D2817" t="s">
        <v>29</v>
      </c>
      <c r="E2817" t="s">
        <v>199</v>
      </c>
      <c r="F2817" t="s">
        <v>200</v>
      </c>
      <c r="G2817" t="s">
        <v>2462</v>
      </c>
      <c r="H2817" t="s">
        <v>2462</v>
      </c>
      <c r="I2817" t="s">
        <v>34</v>
      </c>
      <c r="J2817" t="s">
        <v>6076</v>
      </c>
      <c r="K2817" s="3">
        <v>41995</v>
      </c>
      <c r="L2817" t="s">
        <v>215</v>
      </c>
      <c r="M2817" t="s">
        <v>1919</v>
      </c>
      <c r="N2817" t="s">
        <v>1920</v>
      </c>
      <c r="O2817" t="s">
        <v>39</v>
      </c>
      <c r="P2817" t="s">
        <v>40</v>
      </c>
      <c r="Q2817">
        <v>2</v>
      </c>
      <c r="R2817" s="5">
        <v>3.38</v>
      </c>
      <c r="S2817" s="5">
        <v>4.5</v>
      </c>
      <c r="T2817" s="5">
        <v>9</v>
      </c>
      <c r="U2817">
        <v>0</v>
      </c>
      <c r="V2817" s="5">
        <v>2.2400000000000002</v>
      </c>
      <c r="W2817" t="s">
        <v>155</v>
      </c>
      <c r="X2817" s="3">
        <v>41997</v>
      </c>
      <c r="Y2817" s="3">
        <v>41997</v>
      </c>
      <c r="Z2817">
        <v>2</v>
      </c>
      <c r="AA2817" t="s">
        <v>8400</v>
      </c>
      <c r="AB2817">
        <f t="shared" si="217"/>
        <v>0</v>
      </c>
      <c r="AC2817" t="str">
        <f t="shared" si="215"/>
        <v>Monday</v>
      </c>
      <c r="AD2817" s="5">
        <v>2.4470000000000001</v>
      </c>
      <c r="AE2817">
        <v>2014</v>
      </c>
      <c r="AF2817">
        <v>52</v>
      </c>
      <c r="AG2817" s="14">
        <f t="shared" si="216"/>
        <v>0.24888888888888891</v>
      </c>
      <c r="AH2817">
        <f t="shared" si="218"/>
        <v>0</v>
      </c>
      <c r="AI2817" t="str">
        <f t="shared" si="219"/>
        <v xml:space="preserve"> </v>
      </c>
    </row>
    <row r="2818" spans="1:35" x14ac:dyDescent="0.35">
      <c r="A2818">
        <v>2817</v>
      </c>
      <c r="B2818" t="s">
        <v>6077</v>
      </c>
      <c r="C2818" t="s">
        <v>6078</v>
      </c>
      <c r="D2818" t="s">
        <v>29</v>
      </c>
      <c r="E2818" t="s">
        <v>30</v>
      </c>
      <c r="F2818" t="s">
        <v>31</v>
      </c>
      <c r="G2818" t="s">
        <v>365</v>
      </c>
      <c r="H2818" t="s">
        <v>1139</v>
      </c>
      <c r="I2818" t="s">
        <v>34</v>
      </c>
      <c r="J2818" t="s">
        <v>6079</v>
      </c>
      <c r="K2818" s="3">
        <v>41996</v>
      </c>
      <c r="L2818" t="s">
        <v>215</v>
      </c>
      <c r="M2818" t="s">
        <v>3069</v>
      </c>
      <c r="N2818" t="s">
        <v>3070</v>
      </c>
      <c r="O2818" t="s">
        <v>72</v>
      </c>
      <c r="P2818" t="s">
        <v>162</v>
      </c>
      <c r="Q2818">
        <v>1</v>
      </c>
      <c r="R2818" s="5">
        <v>73.246335599999995</v>
      </c>
      <c r="S2818" s="5">
        <v>84.14682925851703</v>
      </c>
      <c r="T2818" s="5">
        <v>83.978535600000001</v>
      </c>
      <c r="U2818">
        <v>2E-3</v>
      </c>
      <c r="V2818" s="5">
        <v>10.732200000000001</v>
      </c>
      <c r="W2818" t="s">
        <v>242</v>
      </c>
      <c r="X2818" s="3">
        <v>41996</v>
      </c>
      <c r="Y2818" s="3">
        <v>41999</v>
      </c>
      <c r="Z2818">
        <v>3</v>
      </c>
      <c r="AA2818" t="s">
        <v>8399</v>
      </c>
      <c r="AB2818">
        <f t="shared" si="217"/>
        <v>3</v>
      </c>
      <c r="AC2818" t="str">
        <f t="shared" ref="AC2818:AC2881" si="220">TEXT(K2818,"dddd")</f>
        <v>Tuesday</v>
      </c>
      <c r="AD2818" s="5">
        <v>22.832999999999998</v>
      </c>
      <c r="AE2818">
        <v>2014</v>
      </c>
      <c r="AF2818">
        <v>52</v>
      </c>
      <c r="AG2818" s="14">
        <f t="shared" ref="AG2818:AG2881" si="221">V2818/T2818</f>
        <v>0.12779694148417611</v>
      </c>
      <c r="AH2818">
        <f t="shared" si="218"/>
        <v>1</v>
      </c>
      <c r="AI2818">
        <f t="shared" si="219"/>
        <v>3</v>
      </c>
    </row>
    <row r="2819" spans="1:35" x14ac:dyDescent="0.35">
      <c r="A2819">
        <v>2818</v>
      </c>
      <c r="B2819" t="s">
        <v>4974</v>
      </c>
      <c r="C2819" t="s">
        <v>4975</v>
      </c>
      <c r="D2819" t="s">
        <v>29</v>
      </c>
      <c r="E2819" t="s">
        <v>30</v>
      </c>
      <c r="F2819" t="s">
        <v>31</v>
      </c>
      <c r="G2819" t="s">
        <v>485</v>
      </c>
      <c r="H2819" t="s">
        <v>485</v>
      </c>
      <c r="I2819" t="s">
        <v>34</v>
      </c>
      <c r="J2819" t="s">
        <v>6080</v>
      </c>
      <c r="K2819" s="3">
        <v>41744</v>
      </c>
      <c r="L2819" t="s">
        <v>36</v>
      </c>
      <c r="M2819" t="s">
        <v>6081</v>
      </c>
      <c r="N2819" t="s">
        <v>6082</v>
      </c>
      <c r="O2819" t="s">
        <v>72</v>
      </c>
      <c r="P2819" t="s">
        <v>79</v>
      </c>
      <c r="Q2819">
        <v>1</v>
      </c>
      <c r="R2819" s="5">
        <v>28.44</v>
      </c>
      <c r="S2819" s="5">
        <v>29</v>
      </c>
      <c r="T2819" s="5">
        <v>29</v>
      </c>
      <c r="U2819">
        <v>0</v>
      </c>
      <c r="V2819" s="5">
        <v>0.56000000000000005</v>
      </c>
      <c r="W2819" t="s">
        <v>139</v>
      </c>
      <c r="X2819" s="3">
        <v>41747</v>
      </c>
      <c r="Y2819" s="3">
        <v>41748</v>
      </c>
      <c r="Z2819">
        <v>4</v>
      </c>
      <c r="AA2819" t="s">
        <v>8399</v>
      </c>
      <c r="AB2819">
        <f t="shared" ref="AB2819:AB2882" si="222">Y2819-X2819</f>
        <v>1</v>
      </c>
      <c r="AC2819" t="str">
        <f t="shared" si="220"/>
        <v>Tuesday</v>
      </c>
      <c r="AD2819" s="5">
        <v>2.2850000000000001</v>
      </c>
      <c r="AE2819">
        <v>2014</v>
      </c>
      <c r="AF2819">
        <v>16</v>
      </c>
      <c r="AG2819" s="14">
        <f t="shared" si="221"/>
        <v>1.9310344827586208E-2</v>
      </c>
      <c r="AH2819">
        <f t="shared" ref="AH2819:AH2882" si="223">IF(AA2819 = "Late", 1, 0)</f>
        <v>1</v>
      </c>
      <c r="AI2819">
        <f t="shared" ref="AI2819:AI2882" si="224">IF(AB2819&gt;0, AB2819, " ")</f>
        <v>1</v>
      </c>
    </row>
    <row r="2820" spans="1:35" x14ac:dyDescent="0.35">
      <c r="A2820">
        <v>2819</v>
      </c>
      <c r="B2820" t="s">
        <v>3252</v>
      </c>
      <c r="C2820" t="s">
        <v>3253</v>
      </c>
      <c r="D2820" t="s">
        <v>29</v>
      </c>
      <c r="E2820" t="s">
        <v>84</v>
      </c>
      <c r="F2820" t="s">
        <v>113</v>
      </c>
      <c r="G2820" t="s">
        <v>113</v>
      </c>
      <c r="H2820" t="s">
        <v>2744</v>
      </c>
      <c r="I2820" t="s">
        <v>34</v>
      </c>
      <c r="J2820" t="s">
        <v>6083</v>
      </c>
      <c r="K2820" s="3">
        <v>41660</v>
      </c>
      <c r="L2820" t="s">
        <v>36</v>
      </c>
      <c r="M2820" t="s">
        <v>4841</v>
      </c>
      <c r="N2820" t="s">
        <v>4842</v>
      </c>
      <c r="O2820" t="s">
        <v>39</v>
      </c>
      <c r="P2820" t="s">
        <v>90</v>
      </c>
      <c r="Q2820">
        <v>5</v>
      </c>
      <c r="R2820" s="5">
        <v>6.3440000000000003</v>
      </c>
      <c r="S2820" s="5">
        <v>12.306666666666668</v>
      </c>
      <c r="T2820" s="5">
        <v>36.920000000000009</v>
      </c>
      <c r="U2820">
        <v>0.4</v>
      </c>
      <c r="V2820" s="5">
        <v>5.2</v>
      </c>
      <c r="W2820" t="s">
        <v>41</v>
      </c>
      <c r="X2820" s="3">
        <v>41665</v>
      </c>
      <c r="Y2820" s="3">
        <v>41667</v>
      </c>
      <c r="Z2820">
        <v>7</v>
      </c>
      <c r="AA2820" t="s">
        <v>8399</v>
      </c>
      <c r="AB2820">
        <f t="shared" si="222"/>
        <v>2</v>
      </c>
      <c r="AC2820" t="str">
        <f t="shared" si="220"/>
        <v>Tuesday</v>
      </c>
      <c r="AD2820" s="5">
        <v>2.468</v>
      </c>
      <c r="AE2820">
        <v>2014</v>
      </c>
      <c r="AF2820">
        <v>4</v>
      </c>
      <c r="AG2820" s="14">
        <f t="shared" si="221"/>
        <v>0.14084507042253519</v>
      </c>
      <c r="AH2820">
        <f t="shared" si="223"/>
        <v>1</v>
      </c>
      <c r="AI2820">
        <f t="shared" si="224"/>
        <v>2</v>
      </c>
    </row>
    <row r="2821" spans="1:35" x14ac:dyDescent="0.35">
      <c r="A2821">
        <v>2820</v>
      </c>
      <c r="B2821" t="s">
        <v>3252</v>
      </c>
      <c r="C2821" t="s">
        <v>3253</v>
      </c>
      <c r="D2821" t="s">
        <v>29</v>
      </c>
      <c r="E2821" t="s">
        <v>84</v>
      </c>
      <c r="F2821" t="s">
        <v>113</v>
      </c>
      <c r="G2821" t="s">
        <v>113</v>
      </c>
      <c r="H2821" t="s">
        <v>2744</v>
      </c>
      <c r="I2821" t="s">
        <v>34</v>
      </c>
      <c r="J2821" t="s">
        <v>6083</v>
      </c>
      <c r="K2821" s="3">
        <v>41660</v>
      </c>
      <c r="L2821" t="s">
        <v>36</v>
      </c>
      <c r="M2821" t="s">
        <v>990</v>
      </c>
      <c r="N2821" t="s">
        <v>991</v>
      </c>
      <c r="O2821" t="s">
        <v>51</v>
      </c>
      <c r="P2821" t="s">
        <v>93</v>
      </c>
      <c r="Q2821">
        <v>2</v>
      </c>
      <c r="R2821" s="5">
        <v>90.496800000000007</v>
      </c>
      <c r="S2821" s="5">
        <v>128.80800000000002</v>
      </c>
      <c r="T2821" s="5">
        <v>154.56960000000001</v>
      </c>
      <c r="U2821">
        <v>0.4</v>
      </c>
      <c r="V2821" s="5">
        <v>-26.423999999999999</v>
      </c>
      <c r="W2821" t="s">
        <v>41</v>
      </c>
      <c r="X2821" s="3">
        <v>41665</v>
      </c>
      <c r="Y2821" s="3">
        <v>41665</v>
      </c>
      <c r="Z2821">
        <v>5</v>
      </c>
      <c r="AA2821" t="s">
        <v>8400</v>
      </c>
      <c r="AB2821">
        <f t="shared" si="222"/>
        <v>0</v>
      </c>
      <c r="AC2821" t="str">
        <f t="shared" si="220"/>
        <v>Tuesday</v>
      </c>
      <c r="AD2821" s="5">
        <v>11.055999999999999</v>
      </c>
      <c r="AE2821">
        <v>2014</v>
      </c>
      <c r="AF2821">
        <v>4</v>
      </c>
      <c r="AG2821" s="14">
        <f t="shared" si="221"/>
        <v>-0.17095211477547978</v>
      </c>
      <c r="AH2821">
        <f t="shared" si="223"/>
        <v>0</v>
      </c>
      <c r="AI2821" t="str">
        <f t="shared" si="224"/>
        <v xml:space="preserve"> </v>
      </c>
    </row>
    <row r="2822" spans="1:35" x14ac:dyDescent="0.35">
      <c r="A2822">
        <v>2821</v>
      </c>
      <c r="B2822" t="s">
        <v>3252</v>
      </c>
      <c r="C2822" t="s">
        <v>3253</v>
      </c>
      <c r="D2822" t="s">
        <v>29</v>
      </c>
      <c r="E2822" t="s">
        <v>84</v>
      </c>
      <c r="F2822" t="s">
        <v>113</v>
      </c>
      <c r="G2822" t="s">
        <v>113</v>
      </c>
      <c r="H2822" t="s">
        <v>2744</v>
      </c>
      <c r="I2822" t="s">
        <v>34</v>
      </c>
      <c r="J2822" t="s">
        <v>6083</v>
      </c>
      <c r="K2822" s="3">
        <v>41660</v>
      </c>
      <c r="L2822" t="s">
        <v>36</v>
      </c>
      <c r="M2822" t="s">
        <v>6084</v>
      </c>
      <c r="N2822" t="s">
        <v>6085</v>
      </c>
      <c r="O2822" t="s">
        <v>51</v>
      </c>
      <c r="P2822" t="s">
        <v>93</v>
      </c>
      <c r="Q2822">
        <v>6</v>
      </c>
      <c r="R2822" s="5">
        <v>255.82640000000006</v>
      </c>
      <c r="S2822" s="5">
        <v>347.41733333333343</v>
      </c>
      <c r="T2822" s="5">
        <v>1250.7024000000004</v>
      </c>
      <c r="U2822">
        <v>0.4</v>
      </c>
      <c r="V2822" s="5">
        <v>-284.25599999999997</v>
      </c>
      <c r="W2822" t="s">
        <v>41</v>
      </c>
      <c r="X2822" s="3">
        <v>41665</v>
      </c>
      <c r="Y2822" s="3">
        <v>41665</v>
      </c>
      <c r="Z2822">
        <v>5</v>
      </c>
      <c r="AA2822" t="s">
        <v>8400</v>
      </c>
      <c r="AB2822">
        <f t="shared" si="222"/>
        <v>0</v>
      </c>
      <c r="AC2822" t="str">
        <f t="shared" si="220"/>
        <v>Tuesday</v>
      </c>
      <c r="AD2822" s="5">
        <v>52.14</v>
      </c>
      <c r="AE2822">
        <v>2014</v>
      </c>
      <c r="AF2822">
        <v>4</v>
      </c>
      <c r="AG2822" s="14">
        <f t="shared" si="221"/>
        <v>-0.22727708845845335</v>
      </c>
      <c r="AH2822">
        <f t="shared" si="223"/>
        <v>0</v>
      </c>
      <c r="AI2822" t="str">
        <f t="shared" si="224"/>
        <v xml:space="preserve"> </v>
      </c>
    </row>
    <row r="2823" spans="1:35" x14ac:dyDescent="0.35">
      <c r="A2823">
        <v>2822</v>
      </c>
      <c r="B2823" t="s">
        <v>3252</v>
      </c>
      <c r="C2823" t="s">
        <v>3253</v>
      </c>
      <c r="D2823" t="s">
        <v>29</v>
      </c>
      <c r="E2823" t="s">
        <v>84</v>
      </c>
      <c r="F2823" t="s">
        <v>113</v>
      </c>
      <c r="G2823" t="s">
        <v>113</v>
      </c>
      <c r="H2823" t="s">
        <v>2744</v>
      </c>
      <c r="I2823" t="s">
        <v>34</v>
      </c>
      <c r="J2823" t="s">
        <v>6083</v>
      </c>
      <c r="K2823" s="3">
        <v>41660</v>
      </c>
      <c r="L2823" t="s">
        <v>36</v>
      </c>
      <c r="M2823" t="s">
        <v>372</v>
      </c>
      <c r="N2823" t="s">
        <v>373</v>
      </c>
      <c r="O2823" t="s">
        <v>39</v>
      </c>
      <c r="P2823" t="s">
        <v>58</v>
      </c>
      <c r="Q2823">
        <v>3</v>
      </c>
      <c r="R2823" s="5">
        <v>2.4314666666666671</v>
      </c>
      <c r="S2823" s="5">
        <v>4.3324444444444454</v>
      </c>
      <c r="T2823" s="5">
        <v>7.7984000000000018</v>
      </c>
      <c r="U2823">
        <v>0.4</v>
      </c>
      <c r="V2823" s="5">
        <v>0.504</v>
      </c>
      <c r="W2823" t="s">
        <v>41</v>
      </c>
      <c r="X2823" s="3">
        <v>41665</v>
      </c>
      <c r="Y2823" s="3">
        <v>41667</v>
      </c>
      <c r="Z2823">
        <v>7</v>
      </c>
      <c r="AA2823" t="s">
        <v>8399</v>
      </c>
      <c r="AB2823">
        <f t="shared" si="222"/>
        <v>2</v>
      </c>
      <c r="AC2823" t="str">
        <f t="shared" si="220"/>
        <v>Tuesday</v>
      </c>
      <c r="AD2823" s="5">
        <v>0.27400000000000002</v>
      </c>
      <c r="AE2823">
        <v>2014</v>
      </c>
      <c r="AF2823">
        <v>4</v>
      </c>
      <c r="AG2823" s="14">
        <f t="shared" si="221"/>
        <v>6.4628641772671303E-2</v>
      </c>
      <c r="AH2823">
        <f t="shared" si="223"/>
        <v>1</v>
      </c>
      <c r="AI2823">
        <f t="shared" si="224"/>
        <v>2</v>
      </c>
    </row>
    <row r="2824" spans="1:35" x14ac:dyDescent="0.35">
      <c r="A2824">
        <v>2823</v>
      </c>
      <c r="B2824" t="s">
        <v>3252</v>
      </c>
      <c r="C2824" t="s">
        <v>3253</v>
      </c>
      <c r="D2824" t="s">
        <v>29</v>
      </c>
      <c r="E2824" t="s">
        <v>84</v>
      </c>
      <c r="F2824" t="s">
        <v>113</v>
      </c>
      <c r="G2824" t="s">
        <v>113</v>
      </c>
      <c r="H2824" t="s">
        <v>2744</v>
      </c>
      <c r="I2824" t="s">
        <v>34</v>
      </c>
      <c r="J2824" t="s">
        <v>6083</v>
      </c>
      <c r="K2824" s="3">
        <v>41660</v>
      </c>
      <c r="L2824" t="s">
        <v>36</v>
      </c>
      <c r="M2824" t="s">
        <v>2549</v>
      </c>
      <c r="N2824" t="s">
        <v>2550</v>
      </c>
      <c r="O2824" t="s">
        <v>72</v>
      </c>
      <c r="P2824" t="s">
        <v>162</v>
      </c>
      <c r="Q2824">
        <v>3</v>
      </c>
      <c r="R2824" s="5">
        <v>247.83831154666669</v>
      </c>
      <c r="S2824" s="5">
        <v>271.1101530880714</v>
      </c>
      <c r="T2824" s="5">
        <v>486.37161464000002</v>
      </c>
      <c r="U2824">
        <v>0.40200000000000002</v>
      </c>
      <c r="V2824" s="5">
        <v>-257.14332000000002</v>
      </c>
      <c r="W2824" t="s">
        <v>41</v>
      </c>
      <c r="X2824" s="3">
        <v>41665</v>
      </c>
      <c r="Y2824" s="3">
        <v>41665</v>
      </c>
      <c r="Z2824">
        <v>5</v>
      </c>
      <c r="AA2824" t="s">
        <v>8400</v>
      </c>
      <c r="AB2824">
        <f t="shared" si="222"/>
        <v>0</v>
      </c>
      <c r="AC2824" t="str">
        <f t="shared" si="220"/>
        <v>Tuesday</v>
      </c>
      <c r="AD2824" s="5">
        <v>9.8420000000000005</v>
      </c>
      <c r="AE2824">
        <v>2014</v>
      </c>
      <c r="AF2824">
        <v>4</v>
      </c>
      <c r="AG2824" s="14">
        <f t="shared" si="221"/>
        <v>-0.52869721887518251</v>
      </c>
      <c r="AH2824">
        <f t="shared" si="223"/>
        <v>0</v>
      </c>
      <c r="AI2824" t="str">
        <f t="shared" si="224"/>
        <v xml:space="preserve"> </v>
      </c>
    </row>
    <row r="2825" spans="1:35" x14ac:dyDescent="0.35">
      <c r="A2825">
        <v>2824</v>
      </c>
      <c r="B2825" t="s">
        <v>1440</v>
      </c>
      <c r="C2825" t="s">
        <v>1441</v>
      </c>
      <c r="D2825" t="s">
        <v>112</v>
      </c>
      <c r="E2825" t="s">
        <v>199</v>
      </c>
      <c r="F2825" t="s">
        <v>200</v>
      </c>
      <c r="G2825" t="s">
        <v>2708</v>
      </c>
      <c r="H2825" t="s">
        <v>6086</v>
      </c>
      <c r="I2825" t="s">
        <v>34</v>
      </c>
      <c r="J2825" t="s">
        <v>6087</v>
      </c>
      <c r="K2825" s="3">
        <v>41029</v>
      </c>
      <c r="L2825" t="s">
        <v>136</v>
      </c>
      <c r="M2825" t="s">
        <v>6088</v>
      </c>
      <c r="N2825" t="s">
        <v>6089</v>
      </c>
      <c r="O2825" t="s">
        <v>39</v>
      </c>
      <c r="P2825" t="s">
        <v>76</v>
      </c>
      <c r="Q2825">
        <v>2</v>
      </c>
      <c r="R2825" s="5">
        <v>16.46</v>
      </c>
      <c r="S2825" s="5">
        <v>31.5</v>
      </c>
      <c r="T2825" s="5">
        <v>63</v>
      </c>
      <c r="U2825">
        <v>0</v>
      </c>
      <c r="V2825" s="5">
        <v>30.08</v>
      </c>
      <c r="W2825" t="s">
        <v>41</v>
      </c>
      <c r="X2825" s="3">
        <v>41034</v>
      </c>
      <c r="Y2825" s="3">
        <v>41034</v>
      </c>
      <c r="Z2825">
        <v>5</v>
      </c>
      <c r="AA2825" t="s">
        <v>8400</v>
      </c>
      <c r="AB2825">
        <f t="shared" si="222"/>
        <v>0</v>
      </c>
      <c r="AC2825" t="str">
        <f t="shared" si="220"/>
        <v>Monday</v>
      </c>
      <c r="AD2825" s="5">
        <v>6.3840000000000003</v>
      </c>
      <c r="AE2825">
        <v>2012</v>
      </c>
      <c r="AF2825">
        <v>18</v>
      </c>
      <c r="AG2825" s="14">
        <f t="shared" si="221"/>
        <v>0.47746031746031742</v>
      </c>
      <c r="AH2825">
        <f t="shared" si="223"/>
        <v>0</v>
      </c>
      <c r="AI2825" t="str">
        <f t="shared" si="224"/>
        <v xml:space="preserve"> </v>
      </c>
    </row>
    <row r="2826" spans="1:35" x14ac:dyDescent="0.35">
      <c r="A2826">
        <v>2825</v>
      </c>
      <c r="B2826" t="s">
        <v>6090</v>
      </c>
      <c r="C2826" t="s">
        <v>6091</v>
      </c>
      <c r="D2826" t="s">
        <v>112</v>
      </c>
      <c r="E2826" t="s">
        <v>30</v>
      </c>
      <c r="F2826" t="s">
        <v>31</v>
      </c>
      <c r="G2826" t="s">
        <v>226</v>
      </c>
      <c r="H2826" t="s">
        <v>226</v>
      </c>
      <c r="I2826" t="s">
        <v>34</v>
      </c>
      <c r="J2826" t="s">
        <v>6092</v>
      </c>
      <c r="K2826" s="3">
        <v>41637</v>
      </c>
      <c r="L2826" t="s">
        <v>36</v>
      </c>
      <c r="M2826" t="s">
        <v>6093</v>
      </c>
      <c r="N2826" t="s">
        <v>6094</v>
      </c>
      <c r="O2826" t="s">
        <v>72</v>
      </c>
      <c r="P2826" t="s">
        <v>178</v>
      </c>
      <c r="Q2826">
        <v>3</v>
      </c>
      <c r="R2826" s="5">
        <v>90.573333333333338</v>
      </c>
      <c r="S2826" s="5">
        <v>95.333333333333343</v>
      </c>
      <c r="T2826" s="5">
        <v>286</v>
      </c>
      <c r="U2826">
        <v>0</v>
      </c>
      <c r="V2826" s="5">
        <v>14.28</v>
      </c>
      <c r="W2826" t="s">
        <v>41</v>
      </c>
      <c r="X2826" s="3">
        <v>41642</v>
      </c>
      <c r="Y2826" s="3">
        <v>41642</v>
      </c>
      <c r="Z2826">
        <v>5</v>
      </c>
      <c r="AA2826" t="s">
        <v>8400</v>
      </c>
      <c r="AB2826">
        <f t="shared" si="222"/>
        <v>0</v>
      </c>
      <c r="AC2826" t="str">
        <f t="shared" si="220"/>
        <v>Sunday</v>
      </c>
      <c r="AD2826" s="5">
        <v>35.131</v>
      </c>
      <c r="AE2826">
        <v>2013</v>
      </c>
      <c r="AF2826">
        <v>53</v>
      </c>
      <c r="AG2826" s="14">
        <f t="shared" si="221"/>
        <v>4.9930069930069924E-2</v>
      </c>
      <c r="AH2826">
        <f t="shared" si="223"/>
        <v>0</v>
      </c>
      <c r="AI2826" t="str">
        <f t="shared" si="224"/>
        <v xml:space="preserve"> </v>
      </c>
    </row>
    <row r="2827" spans="1:35" x14ac:dyDescent="0.35">
      <c r="A2827">
        <v>2826</v>
      </c>
      <c r="B2827" t="s">
        <v>6090</v>
      </c>
      <c r="C2827" t="s">
        <v>6091</v>
      </c>
      <c r="D2827" t="s">
        <v>112</v>
      </c>
      <c r="E2827" t="s">
        <v>30</v>
      </c>
      <c r="F2827" t="s">
        <v>31</v>
      </c>
      <c r="G2827" t="s">
        <v>226</v>
      </c>
      <c r="H2827" t="s">
        <v>226</v>
      </c>
      <c r="I2827" t="s">
        <v>34</v>
      </c>
      <c r="J2827" t="s">
        <v>6092</v>
      </c>
      <c r="K2827" s="3">
        <v>41637</v>
      </c>
      <c r="L2827" t="s">
        <v>36</v>
      </c>
      <c r="M2827" t="s">
        <v>247</v>
      </c>
      <c r="N2827" t="s">
        <v>248</v>
      </c>
      <c r="O2827" t="s">
        <v>39</v>
      </c>
      <c r="P2827" t="s">
        <v>165</v>
      </c>
      <c r="Q2827">
        <v>2</v>
      </c>
      <c r="R2827" s="5">
        <v>25.240000000000002</v>
      </c>
      <c r="S2827" s="5">
        <v>31.5</v>
      </c>
      <c r="T2827" s="5">
        <v>63</v>
      </c>
      <c r="U2827">
        <v>0</v>
      </c>
      <c r="V2827" s="5">
        <v>12.52</v>
      </c>
      <c r="W2827" t="s">
        <v>41</v>
      </c>
      <c r="X2827" s="3">
        <v>41642</v>
      </c>
      <c r="Y2827" s="3">
        <v>41645</v>
      </c>
      <c r="Z2827">
        <v>8</v>
      </c>
      <c r="AA2827" t="s">
        <v>8399</v>
      </c>
      <c r="AB2827">
        <f t="shared" si="222"/>
        <v>3</v>
      </c>
      <c r="AC2827" t="str">
        <f t="shared" si="220"/>
        <v>Sunday</v>
      </c>
      <c r="AD2827" s="5">
        <v>1.631</v>
      </c>
      <c r="AE2827">
        <v>2013</v>
      </c>
      <c r="AF2827">
        <v>53</v>
      </c>
      <c r="AG2827" s="14">
        <f t="shared" si="221"/>
        <v>0.19873015873015873</v>
      </c>
      <c r="AH2827">
        <f t="shared" si="223"/>
        <v>1</v>
      </c>
      <c r="AI2827">
        <f t="shared" si="224"/>
        <v>3</v>
      </c>
    </row>
    <row r="2828" spans="1:35" x14ac:dyDescent="0.35">
      <c r="A2828">
        <v>2827</v>
      </c>
      <c r="B2828" t="s">
        <v>5560</v>
      </c>
      <c r="C2828" t="s">
        <v>5561</v>
      </c>
      <c r="D2828" t="s">
        <v>29</v>
      </c>
      <c r="E2828" t="s">
        <v>84</v>
      </c>
      <c r="F2828" t="s">
        <v>463</v>
      </c>
      <c r="G2828" t="s">
        <v>1497</v>
      </c>
      <c r="H2828" t="s">
        <v>1497</v>
      </c>
      <c r="I2828" t="s">
        <v>34</v>
      </c>
      <c r="J2828" t="s">
        <v>6095</v>
      </c>
      <c r="K2828" s="3">
        <v>40940</v>
      </c>
      <c r="L2828" t="s">
        <v>136</v>
      </c>
      <c r="M2828" t="s">
        <v>368</v>
      </c>
      <c r="N2828" t="s">
        <v>369</v>
      </c>
      <c r="O2828" t="s">
        <v>39</v>
      </c>
      <c r="P2828" t="s">
        <v>76</v>
      </c>
      <c r="Q2828">
        <v>2</v>
      </c>
      <c r="R2828" s="5">
        <v>16.259999999999998</v>
      </c>
      <c r="S2828" s="5">
        <v>28.5</v>
      </c>
      <c r="T2828" s="5">
        <v>57</v>
      </c>
      <c r="U2828">
        <v>0</v>
      </c>
      <c r="V2828" s="5">
        <v>24.48</v>
      </c>
      <c r="W2828" t="s">
        <v>41</v>
      </c>
      <c r="X2828" s="3">
        <v>40945</v>
      </c>
      <c r="Y2828" s="3">
        <v>40945</v>
      </c>
      <c r="Z2828">
        <v>5</v>
      </c>
      <c r="AA2828" t="s">
        <v>8400</v>
      </c>
      <c r="AB2828">
        <f t="shared" si="222"/>
        <v>0</v>
      </c>
      <c r="AC2828" t="str">
        <f t="shared" si="220"/>
        <v>Wednesday</v>
      </c>
      <c r="AD2828" s="5">
        <v>9.5120000000000005</v>
      </c>
      <c r="AE2828">
        <v>2012</v>
      </c>
      <c r="AF2828">
        <v>5</v>
      </c>
      <c r="AG2828" s="14">
        <f t="shared" si="221"/>
        <v>0.42947368421052634</v>
      </c>
      <c r="AH2828">
        <f t="shared" si="223"/>
        <v>0</v>
      </c>
      <c r="AI2828" t="str">
        <f t="shared" si="224"/>
        <v xml:space="preserve"> </v>
      </c>
    </row>
    <row r="2829" spans="1:35" x14ac:dyDescent="0.35">
      <c r="A2829">
        <v>2828</v>
      </c>
      <c r="B2829" t="s">
        <v>5560</v>
      </c>
      <c r="C2829" t="s">
        <v>5561</v>
      </c>
      <c r="D2829" t="s">
        <v>29</v>
      </c>
      <c r="E2829" t="s">
        <v>84</v>
      </c>
      <c r="F2829" t="s">
        <v>463</v>
      </c>
      <c r="G2829" t="s">
        <v>1497</v>
      </c>
      <c r="H2829" t="s">
        <v>1497</v>
      </c>
      <c r="I2829" t="s">
        <v>34</v>
      </c>
      <c r="J2829" t="s">
        <v>6095</v>
      </c>
      <c r="K2829" s="3">
        <v>40940</v>
      </c>
      <c r="L2829" t="s">
        <v>136</v>
      </c>
      <c r="M2829" t="s">
        <v>3938</v>
      </c>
      <c r="N2829" t="s">
        <v>3939</v>
      </c>
      <c r="O2829" t="s">
        <v>51</v>
      </c>
      <c r="P2829" t="s">
        <v>93</v>
      </c>
      <c r="Q2829">
        <v>2</v>
      </c>
      <c r="R2829" s="5">
        <v>69.5</v>
      </c>
      <c r="S2829" s="5">
        <v>96.5</v>
      </c>
      <c r="T2829" s="5">
        <v>193</v>
      </c>
      <c r="U2829">
        <v>0</v>
      </c>
      <c r="V2829" s="5">
        <v>54</v>
      </c>
      <c r="W2829" t="s">
        <v>41</v>
      </c>
      <c r="X2829" s="3">
        <v>40945</v>
      </c>
      <c r="Y2829" s="3">
        <v>40946</v>
      </c>
      <c r="Z2829">
        <v>6</v>
      </c>
      <c r="AA2829" t="s">
        <v>8399</v>
      </c>
      <c r="AB2829">
        <f t="shared" si="222"/>
        <v>1</v>
      </c>
      <c r="AC2829" t="str">
        <f t="shared" si="220"/>
        <v>Wednesday</v>
      </c>
      <c r="AD2829" s="5">
        <v>19.265000000000001</v>
      </c>
      <c r="AE2829">
        <v>2012</v>
      </c>
      <c r="AF2829">
        <v>5</v>
      </c>
      <c r="AG2829" s="14">
        <f t="shared" si="221"/>
        <v>0.27979274611398963</v>
      </c>
      <c r="AH2829">
        <f t="shared" si="223"/>
        <v>1</v>
      </c>
      <c r="AI2829">
        <f t="shared" si="224"/>
        <v>1</v>
      </c>
    </row>
    <row r="2830" spans="1:35" x14ac:dyDescent="0.35">
      <c r="A2830">
        <v>2829</v>
      </c>
      <c r="B2830" t="s">
        <v>5560</v>
      </c>
      <c r="C2830" t="s">
        <v>5561</v>
      </c>
      <c r="D2830" t="s">
        <v>29</v>
      </c>
      <c r="E2830" t="s">
        <v>84</v>
      </c>
      <c r="F2830" t="s">
        <v>463</v>
      </c>
      <c r="G2830" t="s">
        <v>1497</v>
      </c>
      <c r="H2830" t="s">
        <v>1497</v>
      </c>
      <c r="I2830" t="s">
        <v>34</v>
      </c>
      <c r="J2830" t="s">
        <v>6095</v>
      </c>
      <c r="K2830" s="3">
        <v>40940</v>
      </c>
      <c r="L2830" t="s">
        <v>136</v>
      </c>
      <c r="M2830" t="s">
        <v>2103</v>
      </c>
      <c r="N2830" t="s">
        <v>2104</v>
      </c>
      <c r="O2830" t="s">
        <v>72</v>
      </c>
      <c r="P2830" t="s">
        <v>79</v>
      </c>
      <c r="Q2830">
        <v>3</v>
      </c>
      <c r="R2830" s="5">
        <v>66.666666666666671</v>
      </c>
      <c r="S2830" s="5">
        <v>66.666666666666671</v>
      </c>
      <c r="T2830" s="5">
        <v>200</v>
      </c>
      <c r="U2830">
        <v>0</v>
      </c>
      <c r="V2830" s="5">
        <v>0</v>
      </c>
      <c r="W2830" t="s">
        <v>41</v>
      </c>
      <c r="X2830" s="3">
        <v>40945</v>
      </c>
      <c r="Y2830" s="3">
        <v>40945</v>
      </c>
      <c r="Z2830">
        <v>5</v>
      </c>
      <c r="AA2830" t="s">
        <v>8400</v>
      </c>
      <c r="AB2830">
        <f t="shared" si="222"/>
        <v>0</v>
      </c>
      <c r="AC2830" t="str">
        <f t="shared" si="220"/>
        <v>Wednesday</v>
      </c>
      <c r="AD2830" s="5">
        <v>28.95</v>
      </c>
      <c r="AE2830">
        <v>2012</v>
      </c>
      <c r="AF2830">
        <v>5</v>
      </c>
      <c r="AG2830" s="14">
        <f t="shared" si="221"/>
        <v>0</v>
      </c>
      <c r="AH2830">
        <f t="shared" si="223"/>
        <v>0</v>
      </c>
      <c r="AI2830" t="str">
        <f t="shared" si="224"/>
        <v xml:space="preserve"> </v>
      </c>
    </row>
    <row r="2831" spans="1:35" x14ac:dyDescent="0.35">
      <c r="A2831">
        <v>2830</v>
      </c>
      <c r="B2831" t="s">
        <v>2643</v>
      </c>
      <c r="C2831" t="s">
        <v>2644</v>
      </c>
      <c r="D2831" t="s">
        <v>29</v>
      </c>
      <c r="E2831" t="s">
        <v>44</v>
      </c>
      <c r="F2831" t="s">
        <v>67</v>
      </c>
      <c r="G2831" t="s">
        <v>253</v>
      </c>
      <c r="H2831" t="s">
        <v>254</v>
      </c>
      <c r="I2831" t="s">
        <v>34</v>
      </c>
      <c r="J2831" t="s">
        <v>6096</v>
      </c>
      <c r="K2831" s="3">
        <v>41793</v>
      </c>
      <c r="L2831" t="s">
        <v>36</v>
      </c>
      <c r="M2831" t="s">
        <v>3705</v>
      </c>
      <c r="N2831" t="s">
        <v>3706</v>
      </c>
      <c r="O2831" t="s">
        <v>39</v>
      </c>
      <c r="P2831" t="s">
        <v>58</v>
      </c>
      <c r="Q2831">
        <v>3</v>
      </c>
      <c r="R2831" s="5">
        <v>4.1399999999999997</v>
      </c>
      <c r="S2831" s="5">
        <v>6</v>
      </c>
      <c r="T2831" s="5">
        <v>18</v>
      </c>
      <c r="U2831">
        <v>0</v>
      </c>
      <c r="V2831" s="5">
        <v>5.58</v>
      </c>
      <c r="W2831" t="s">
        <v>155</v>
      </c>
      <c r="X2831" s="3">
        <v>41795</v>
      </c>
      <c r="Y2831" s="3">
        <v>41795</v>
      </c>
      <c r="Z2831">
        <v>2</v>
      </c>
      <c r="AA2831" t="s">
        <v>8400</v>
      </c>
      <c r="AB2831">
        <f t="shared" si="222"/>
        <v>0</v>
      </c>
      <c r="AC2831" t="str">
        <f t="shared" si="220"/>
        <v>Tuesday</v>
      </c>
      <c r="AD2831" s="5">
        <v>0.56200000000000006</v>
      </c>
      <c r="AE2831">
        <v>2014</v>
      </c>
      <c r="AF2831">
        <v>23</v>
      </c>
      <c r="AG2831" s="14">
        <f t="shared" si="221"/>
        <v>0.31</v>
      </c>
      <c r="AH2831">
        <f t="shared" si="223"/>
        <v>0</v>
      </c>
      <c r="AI2831" t="str">
        <f t="shared" si="224"/>
        <v xml:space="preserve"> </v>
      </c>
    </row>
    <row r="2832" spans="1:35" x14ac:dyDescent="0.35">
      <c r="A2832">
        <v>2831</v>
      </c>
      <c r="B2832" t="s">
        <v>166</v>
      </c>
      <c r="C2832" t="s">
        <v>167</v>
      </c>
      <c r="D2832" t="s">
        <v>96</v>
      </c>
      <c r="E2832" t="s">
        <v>44</v>
      </c>
      <c r="F2832" t="s">
        <v>67</v>
      </c>
      <c r="G2832" t="s">
        <v>68</v>
      </c>
      <c r="H2832" t="s">
        <v>68</v>
      </c>
      <c r="I2832" t="s">
        <v>34</v>
      </c>
      <c r="J2832" t="s">
        <v>6097</v>
      </c>
      <c r="K2832" s="3">
        <v>40917</v>
      </c>
      <c r="L2832" t="s">
        <v>36</v>
      </c>
      <c r="M2832" t="s">
        <v>5147</v>
      </c>
      <c r="N2832" t="s">
        <v>5148</v>
      </c>
      <c r="O2832" t="s">
        <v>39</v>
      </c>
      <c r="P2832" t="s">
        <v>340</v>
      </c>
      <c r="Q2832">
        <v>3</v>
      </c>
      <c r="R2832" s="5">
        <v>11.18</v>
      </c>
      <c r="S2832" s="5">
        <v>12</v>
      </c>
      <c r="T2832" s="5">
        <v>36</v>
      </c>
      <c r="U2832">
        <v>0</v>
      </c>
      <c r="V2832" s="5">
        <v>2.46</v>
      </c>
      <c r="W2832" t="s">
        <v>41</v>
      </c>
      <c r="X2832" s="3">
        <v>40922</v>
      </c>
      <c r="Y2832" s="3">
        <v>40925</v>
      </c>
      <c r="Z2832">
        <v>8</v>
      </c>
      <c r="AA2832" t="s">
        <v>8399</v>
      </c>
      <c r="AB2832">
        <f t="shared" si="222"/>
        <v>3</v>
      </c>
      <c r="AC2832" t="str">
        <f t="shared" si="220"/>
        <v>Monday</v>
      </c>
      <c r="AD2832" s="5">
        <v>1.7030000000000001</v>
      </c>
      <c r="AE2832">
        <v>2012</v>
      </c>
      <c r="AF2832">
        <v>2</v>
      </c>
      <c r="AG2832" s="14">
        <f t="shared" si="221"/>
        <v>6.8333333333333329E-2</v>
      </c>
      <c r="AH2832">
        <f t="shared" si="223"/>
        <v>1</v>
      </c>
      <c r="AI2832">
        <f t="shared" si="224"/>
        <v>3</v>
      </c>
    </row>
    <row r="2833" spans="1:35" x14ac:dyDescent="0.35">
      <c r="A2833">
        <v>2832</v>
      </c>
      <c r="B2833" t="s">
        <v>1735</v>
      </c>
      <c r="C2833" t="s">
        <v>1736</v>
      </c>
      <c r="D2833" t="s">
        <v>29</v>
      </c>
      <c r="E2833" t="s">
        <v>44</v>
      </c>
      <c r="F2833" t="s">
        <v>570</v>
      </c>
      <c r="G2833" t="s">
        <v>1063</v>
      </c>
      <c r="H2833" t="s">
        <v>1064</v>
      </c>
      <c r="I2833" t="s">
        <v>34</v>
      </c>
      <c r="J2833" t="s">
        <v>6098</v>
      </c>
      <c r="K2833" s="3">
        <v>41591</v>
      </c>
      <c r="L2833" t="s">
        <v>36</v>
      </c>
      <c r="M2833" t="s">
        <v>2426</v>
      </c>
      <c r="N2833" t="s">
        <v>2427</v>
      </c>
      <c r="O2833" t="s">
        <v>39</v>
      </c>
      <c r="P2833" t="s">
        <v>76</v>
      </c>
      <c r="Q2833">
        <v>3</v>
      </c>
      <c r="R2833" s="5">
        <v>12.712000000000002</v>
      </c>
      <c r="S2833" s="5">
        <v>22.72</v>
      </c>
      <c r="T2833" s="5">
        <v>40.895999999999994</v>
      </c>
      <c r="U2833">
        <v>0.4</v>
      </c>
      <c r="V2833" s="5">
        <v>2.76</v>
      </c>
      <c r="W2833" t="s">
        <v>41</v>
      </c>
      <c r="X2833" s="3">
        <v>41596</v>
      </c>
      <c r="Y2833" s="3">
        <v>41596</v>
      </c>
      <c r="Z2833">
        <v>5</v>
      </c>
      <c r="AA2833" t="s">
        <v>8400</v>
      </c>
      <c r="AB2833">
        <f t="shared" si="222"/>
        <v>0</v>
      </c>
      <c r="AC2833" t="str">
        <f t="shared" si="220"/>
        <v>Wednesday</v>
      </c>
      <c r="AD2833" s="5">
        <v>1.829</v>
      </c>
      <c r="AE2833">
        <v>2013</v>
      </c>
      <c r="AF2833">
        <v>46</v>
      </c>
      <c r="AG2833" s="14">
        <f t="shared" si="221"/>
        <v>6.7488262910798125E-2</v>
      </c>
      <c r="AH2833">
        <f t="shared" si="223"/>
        <v>0</v>
      </c>
      <c r="AI2833" t="str">
        <f t="shared" si="224"/>
        <v xml:space="preserve"> </v>
      </c>
    </row>
    <row r="2834" spans="1:35" x14ac:dyDescent="0.35">
      <c r="A2834">
        <v>2833</v>
      </c>
      <c r="B2834" t="s">
        <v>1735</v>
      </c>
      <c r="C2834" t="s">
        <v>1736</v>
      </c>
      <c r="D2834" t="s">
        <v>29</v>
      </c>
      <c r="E2834" t="s">
        <v>44</v>
      </c>
      <c r="F2834" t="s">
        <v>570</v>
      </c>
      <c r="G2834" t="s">
        <v>1063</v>
      </c>
      <c r="H2834" t="s">
        <v>1064</v>
      </c>
      <c r="I2834" t="s">
        <v>34</v>
      </c>
      <c r="J2834" t="s">
        <v>6098</v>
      </c>
      <c r="K2834" s="3">
        <v>41591</v>
      </c>
      <c r="L2834" t="s">
        <v>36</v>
      </c>
      <c r="M2834" t="s">
        <v>2531</v>
      </c>
      <c r="N2834" t="s">
        <v>2532</v>
      </c>
      <c r="O2834" t="s">
        <v>39</v>
      </c>
      <c r="P2834" t="s">
        <v>76</v>
      </c>
      <c r="Q2834">
        <v>3</v>
      </c>
      <c r="R2834" s="5">
        <v>16.832533333333334</v>
      </c>
      <c r="S2834" s="5">
        <v>21.507555555555559</v>
      </c>
      <c r="T2834" s="5">
        <v>38.713600000000007</v>
      </c>
      <c r="U2834">
        <v>0.4</v>
      </c>
      <c r="V2834" s="5">
        <v>-11.784000000000001</v>
      </c>
      <c r="W2834" t="s">
        <v>41</v>
      </c>
      <c r="X2834" s="3">
        <v>41596</v>
      </c>
      <c r="Y2834" s="3">
        <v>41596</v>
      </c>
      <c r="Z2834">
        <v>5</v>
      </c>
      <c r="AA2834" t="s">
        <v>8400</v>
      </c>
      <c r="AB2834">
        <f t="shared" si="222"/>
        <v>0</v>
      </c>
      <c r="AC2834" t="str">
        <f t="shared" si="220"/>
        <v>Wednesday</v>
      </c>
      <c r="AD2834" s="5">
        <v>1.885</v>
      </c>
      <c r="AE2834">
        <v>2013</v>
      </c>
      <c r="AF2834">
        <v>46</v>
      </c>
      <c r="AG2834" s="14">
        <f t="shared" si="221"/>
        <v>-0.30438915523226978</v>
      </c>
      <c r="AH2834">
        <f t="shared" si="223"/>
        <v>0</v>
      </c>
      <c r="AI2834" t="str">
        <f t="shared" si="224"/>
        <v xml:space="preserve"> </v>
      </c>
    </row>
    <row r="2835" spans="1:35" x14ac:dyDescent="0.35">
      <c r="A2835">
        <v>2834</v>
      </c>
      <c r="B2835" t="s">
        <v>1735</v>
      </c>
      <c r="C2835" t="s">
        <v>1736</v>
      </c>
      <c r="D2835" t="s">
        <v>29</v>
      </c>
      <c r="E2835" t="s">
        <v>44</v>
      </c>
      <c r="F2835" t="s">
        <v>570</v>
      </c>
      <c r="G2835" t="s">
        <v>1063</v>
      </c>
      <c r="H2835" t="s">
        <v>1064</v>
      </c>
      <c r="I2835" t="s">
        <v>34</v>
      </c>
      <c r="J2835" t="s">
        <v>6098</v>
      </c>
      <c r="K2835" s="3">
        <v>41591</v>
      </c>
      <c r="L2835" t="s">
        <v>36</v>
      </c>
      <c r="M2835" t="s">
        <v>1277</v>
      </c>
      <c r="N2835" t="s">
        <v>3222</v>
      </c>
      <c r="O2835" t="s">
        <v>39</v>
      </c>
      <c r="P2835" t="s">
        <v>61</v>
      </c>
      <c r="Q2835">
        <v>3</v>
      </c>
      <c r="R2835" s="5">
        <v>14.673866666666669</v>
      </c>
      <c r="S2835" s="5">
        <v>20.876444444444449</v>
      </c>
      <c r="T2835" s="5">
        <v>37.577600000000011</v>
      </c>
      <c r="U2835">
        <v>0.4</v>
      </c>
      <c r="V2835" s="5">
        <v>-6.444</v>
      </c>
      <c r="W2835" t="s">
        <v>41</v>
      </c>
      <c r="X2835" s="3">
        <v>41596</v>
      </c>
      <c r="Y2835" s="3">
        <v>41596</v>
      </c>
      <c r="Z2835">
        <v>5</v>
      </c>
      <c r="AA2835" t="s">
        <v>8400</v>
      </c>
      <c r="AB2835">
        <f t="shared" si="222"/>
        <v>0</v>
      </c>
      <c r="AC2835" t="str">
        <f t="shared" si="220"/>
        <v>Wednesday</v>
      </c>
      <c r="AD2835" s="5">
        <v>1.619</v>
      </c>
      <c r="AE2835">
        <v>2013</v>
      </c>
      <c r="AF2835">
        <v>46</v>
      </c>
      <c r="AG2835" s="14">
        <f t="shared" si="221"/>
        <v>-0.17148514008345392</v>
      </c>
      <c r="AH2835">
        <f t="shared" si="223"/>
        <v>0</v>
      </c>
      <c r="AI2835" t="str">
        <f t="shared" si="224"/>
        <v xml:space="preserve"> </v>
      </c>
    </row>
    <row r="2836" spans="1:35" x14ac:dyDescent="0.35">
      <c r="A2836">
        <v>2835</v>
      </c>
      <c r="B2836" t="s">
        <v>1735</v>
      </c>
      <c r="C2836" t="s">
        <v>1736</v>
      </c>
      <c r="D2836" t="s">
        <v>29</v>
      </c>
      <c r="E2836" t="s">
        <v>44</v>
      </c>
      <c r="F2836" t="s">
        <v>570</v>
      </c>
      <c r="G2836" t="s">
        <v>1063</v>
      </c>
      <c r="H2836" t="s">
        <v>1064</v>
      </c>
      <c r="I2836" t="s">
        <v>34</v>
      </c>
      <c r="J2836" t="s">
        <v>6098</v>
      </c>
      <c r="K2836" s="3">
        <v>41591</v>
      </c>
      <c r="L2836" t="s">
        <v>36</v>
      </c>
      <c r="M2836" t="s">
        <v>5513</v>
      </c>
      <c r="N2836" t="s">
        <v>5514</v>
      </c>
      <c r="O2836" t="s">
        <v>39</v>
      </c>
      <c r="P2836" t="s">
        <v>40</v>
      </c>
      <c r="Q2836">
        <v>2</v>
      </c>
      <c r="R2836" s="5">
        <v>8.4984000000000002</v>
      </c>
      <c r="S2836" s="5">
        <v>9.4039999999999999</v>
      </c>
      <c r="T2836" s="5">
        <v>11.284799999999999</v>
      </c>
      <c r="U2836">
        <v>0.4</v>
      </c>
      <c r="V2836" s="5">
        <v>-5.7119999999999997</v>
      </c>
      <c r="W2836" t="s">
        <v>41</v>
      </c>
      <c r="X2836" s="3">
        <v>41596</v>
      </c>
      <c r="Y2836" s="3">
        <v>41596</v>
      </c>
      <c r="Z2836">
        <v>5</v>
      </c>
      <c r="AA2836" t="s">
        <v>8400</v>
      </c>
      <c r="AB2836">
        <f t="shared" si="222"/>
        <v>0</v>
      </c>
      <c r="AC2836" t="str">
        <f t="shared" si="220"/>
        <v>Wednesday</v>
      </c>
      <c r="AD2836" s="5">
        <v>0.67700000000000005</v>
      </c>
      <c r="AE2836">
        <v>2013</v>
      </c>
      <c r="AF2836">
        <v>46</v>
      </c>
      <c r="AG2836" s="14">
        <f t="shared" si="221"/>
        <v>-0.50616758826031483</v>
      </c>
      <c r="AH2836">
        <f t="shared" si="223"/>
        <v>0</v>
      </c>
      <c r="AI2836" t="str">
        <f t="shared" si="224"/>
        <v xml:space="preserve"> </v>
      </c>
    </row>
    <row r="2837" spans="1:35" x14ac:dyDescent="0.35">
      <c r="A2837">
        <v>2836</v>
      </c>
      <c r="B2837" t="s">
        <v>1735</v>
      </c>
      <c r="C2837" t="s">
        <v>1736</v>
      </c>
      <c r="D2837" t="s">
        <v>29</v>
      </c>
      <c r="E2837" t="s">
        <v>44</v>
      </c>
      <c r="F2837" t="s">
        <v>570</v>
      </c>
      <c r="G2837" t="s">
        <v>1063</v>
      </c>
      <c r="H2837" t="s">
        <v>1064</v>
      </c>
      <c r="I2837" t="s">
        <v>34</v>
      </c>
      <c r="J2837" t="s">
        <v>6098</v>
      </c>
      <c r="K2837" s="3">
        <v>41591</v>
      </c>
      <c r="L2837" t="s">
        <v>36</v>
      </c>
      <c r="M2837" t="s">
        <v>108</v>
      </c>
      <c r="N2837" t="s">
        <v>109</v>
      </c>
      <c r="O2837" t="s">
        <v>39</v>
      </c>
      <c r="P2837" t="s">
        <v>90</v>
      </c>
      <c r="Q2837">
        <v>3</v>
      </c>
      <c r="R2837" s="5">
        <v>13.485066666666674</v>
      </c>
      <c r="S2837" s="5">
        <v>15.548444444444453</v>
      </c>
      <c r="T2837" s="5">
        <v>27.987200000000012</v>
      </c>
      <c r="U2837">
        <v>0.4</v>
      </c>
      <c r="V2837" s="5">
        <v>-12.468</v>
      </c>
      <c r="W2837" t="s">
        <v>41</v>
      </c>
      <c r="X2837" s="3">
        <v>41596</v>
      </c>
      <c r="Y2837" s="3">
        <v>41597</v>
      </c>
      <c r="Z2837">
        <v>6</v>
      </c>
      <c r="AA2837" t="s">
        <v>8399</v>
      </c>
      <c r="AB2837">
        <f t="shared" si="222"/>
        <v>1</v>
      </c>
      <c r="AC2837" t="str">
        <f t="shared" si="220"/>
        <v>Wednesday</v>
      </c>
      <c r="AD2837" s="5">
        <v>0.55200000000000005</v>
      </c>
      <c r="AE2837">
        <v>2013</v>
      </c>
      <c r="AF2837">
        <v>46</v>
      </c>
      <c r="AG2837" s="14">
        <f t="shared" si="221"/>
        <v>-0.44548936656757354</v>
      </c>
      <c r="AH2837">
        <f t="shared" si="223"/>
        <v>1</v>
      </c>
      <c r="AI2837">
        <f t="shared" si="224"/>
        <v>1</v>
      </c>
    </row>
    <row r="2838" spans="1:35" x14ac:dyDescent="0.35">
      <c r="A2838">
        <v>2837</v>
      </c>
      <c r="B2838" t="s">
        <v>461</v>
      </c>
      <c r="C2838" t="s">
        <v>462</v>
      </c>
      <c r="D2838" t="s">
        <v>29</v>
      </c>
      <c r="E2838" t="s">
        <v>199</v>
      </c>
      <c r="F2838" t="s">
        <v>212</v>
      </c>
      <c r="G2838" t="s">
        <v>2437</v>
      </c>
      <c r="H2838" t="s">
        <v>2438</v>
      </c>
      <c r="I2838" t="s">
        <v>34</v>
      </c>
      <c r="J2838" t="s">
        <v>6099</v>
      </c>
      <c r="K2838" s="3">
        <v>41869</v>
      </c>
      <c r="L2838" t="s">
        <v>36</v>
      </c>
      <c r="M2838" t="s">
        <v>5156</v>
      </c>
      <c r="N2838" t="s">
        <v>5157</v>
      </c>
      <c r="O2838" t="s">
        <v>39</v>
      </c>
      <c r="P2838" t="s">
        <v>90</v>
      </c>
      <c r="Q2838">
        <v>3</v>
      </c>
      <c r="R2838" s="5">
        <v>2.6869333333333336</v>
      </c>
      <c r="S2838" s="5">
        <v>5.0736666666666661</v>
      </c>
      <c r="T2838" s="5">
        <v>12.1768</v>
      </c>
      <c r="U2838">
        <v>0.2</v>
      </c>
      <c r="V2838" s="5">
        <v>4.1159999999999997</v>
      </c>
      <c r="W2838" t="s">
        <v>41</v>
      </c>
      <c r="X2838" s="3">
        <v>41874</v>
      </c>
      <c r="Y2838" s="3">
        <v>41874</v>
      </c>
      <c r="Z2838">
        <v>5</v>
      </c>
      <c r="AA2838" t="s">
        <v>8400</v>
      </c>
      <c r="AB2838">
        <f t="shared" si="222"/>
        <v>0</v>
      </c>
      <c r="AC2838" t="str">
        <f t="shared" si="220"/>
        <v>Monday</v>
      </c>
      <c r="AD2838" s="5">
        <v>0.52100000000000002</v>
      </c>
      <c r="AE2838">
        <v>2014</v>
      </c>
      <c r="AF2838">
        <v>34</v>
      </c>
      <c r="AG2838" s="14">
        <f t="shared" si="221"/>
        <v>0.33801984100913207</v>
      </c>
      <c r="AH2838">
        <f t="shared" si="223"/>
        <v>0</v>
      </c>
      <c r="AI2838" t="str">
        <f t="shared" si="224"/>
        <v xml:space="preserve"> </v>
      </c>
    </row>
    <row r="2839" spans="1:35" x14ac:dyDescent="0.35">
      <c r="A2839">
        <v>2838</v>
      </c>
      <c r="B2839" t="s">
        <v>5827</v>
      </c>
      <c r="C2839" t="s">
        <v>5828</v>
      </c>
      <c r="D2839" t="s">
        <v>29</v>
      </c>
      <c r="E2839" t="s">
        <v>44</v>
      </c>
      <c r="F2839" t="s">
        <v>67</v>
      </c>
      <c r="G2839" t="s">
        <v>68</v>
      </c>
      <c r="H2839" t="s">
        <v>2576</v>
      </c>
      <c r="I2839" t="s">
        <v>34</v>
      </c>
      <c r="J2839" t="s">
        <v>6100</v>
      </c>
      <c r="K2839" s="3">
        <v>41620</v>
      </c>
      <c r="L2839" t="s">
        <v>36</v>
      </c>
      <c r="M2839" t="s">
        <v>6101</v>
      </c>
      <c r="N2839" t="s">
        <v>6102</v>
      </c>
      <c r="O2839" t="s">
        <v>72</v>
      </c>
      <c r="P2839" t="s">
        <v>162</v>
      </c>
      <c r="Q2839">
        <v>6</v>
      </c>
      <c r="R2839" s="5">
        <v>80.340996480000015</v>
      </c>
      <c r="S2839" s="5">
        <v>99.161078637274557</v>
      </c>
      <c r="T2839" s="5">
        <v>593.77653888000009</v>
      </c>
      <c r="U2839">
        <v>2E-3</v>
      </c>
      <c r="V2839" s="5">
        <v>111.73056</v>
      </c>
      <c r="W2839" t="s">
        <v>41</v>
      </c>
      <c r="X2839" s="3">
        <v>41625</v>
      </c>
      <c r="Y2839" s="3">
        <v>41627</v>
      </c>
      <c r="Z2839">
        <v>7</v>
      </c>
      <c r="AA2839" t="s">
        <v>8399</v>
      </c>
      <c r="AB2839">
        <f t="shared" si="222"/>
        <v>2</v>
      </c>
      <c r="AC2839" t="str">
        <f t="shared" si="220"/>
        <v>Thursday</v>
      </c>
      <c r="AD2839" s="5">
        <v>51.377000000000002</v>
      </c>
      <c r="AE2839">
        <v>2013</v>
      </c>
      <c r="AF2839">
        <v>50</v>
      </c>
      <c r="AG2839" s="14">
        <f t="shared" si="221"/>
        <v>0.18816937464513112</v>
      </c>
      <c r="AH2839">
        <f t="shared" si="223"/>
        <v>1</v>
      </c>
      <c r="AI2839">
        <f t="shared" si="224"/>
        <v>2</v>
      </c>
    </row>
    <row r="2840" spans="1:35" x14ac:dyDescent="0.35">
      <c r="A2840">
        <v>2839</v>
      </c>
      <c r="B2840" t="s">
        <v>1925</v>
      </c>
      <c r="C2840" t="s">
        <v>1926</v>
      </c>
      <c r="D2840" t="s">
        <v>29</v>
      </c>
      <c r="E2840" t="s">
        <v>84</v>
      </c>
      <c r="F2840" t="s">
        <v>168</v>
      </c>
      <c r="G2840" t="s">
        <v>665</v>
      </c>
      <c r="H2840" t="s">
        <v>1331</v>
      </c>
      <c r="I2840" t="s">
        <v>34</v>
      </c>
      <c r="J2840" t="s">
        <v>6103</v>
      </c>
      <c r="K2840" s="3">
        <v>41547</v>
      </c>
      <c r="L2840" t="s">
        <v>36</v>
      </c>
      <c r="M2840" t="s">
        <v>6104</v>
      </c>
      <c r="N2840" t="s">
        <v>6105</v>
      </c>
      <c r="O2840" t="s">
        <v>39</v>
      </c>
      <c r="P2840" t="s">
        <v>40</v>
      </c>
      <c r="Q2840">
        <v>9</v>
      </c>
      <c r="R2840" s="5">
        <v>3.3141333333333329</v>
      </c>
      <c r="S2840" s="5">
        <v>6.7368888888888891</v>
      </c>
      <c r="T2840" s="5">
        <v>36.379200000000004</v>
      </c>
      <c r="U2840">
        <v>0.4</v>
      </c>
      <c r="V2840" s="5">
        <v>6.5519999999999996</v>
      </c>
      <c r="W2840" t="s">
        <v>41</v>
      </c>
      <c r="X2840" s="3">
        <v>41552</v>
      </c>
      <c r="Y2840" s="3">
        <v>41552</v>
      </c>
      <c r="Z2840">
        <v>5</v>
      </c>
      <c r="AA2840" t="s">
        <v>8400</v>
      </c>
      <c r="AB2840">
        <f t="shared" si="222"/>
        <v>0</v>
      </c>
      <c r="AC2840" t="str">
        <f t="shared" si="220"/>
        <v>Monday</v>
      </c>
      <c r="AD2840" s="5">
        <v>0.627</v>
      </c>
      <c r="AE2840">
        <v>2013</v>
      </c>
      <c r="AF2840">
        <v>40</v>
      </c>
      <c r="AG2840" s="14">
        <f t="shared" si="221"/>
        <v>0.18010291595197253</v>
      </c>
      <c r="AH2840">
        <f t="shared" si="223"/>
        <v>0</v>
      </c>
      <c r="AI2840" t="str">
        <f t="shared" si="224"/>
        <v xml:space="preserve"> </v>
      </c>
    </row>
    <row r="2841" spans="1:35" x14ac:dyDescent="0.35">
      <c r="A2841">
        <v>2840</v>
      </c>
      <c r="B2841" t="s">
        <v>2693</v>
      </c>
      <c r="C2841" t="s">
        <v>2694</v>
      </c>
      <c r="D2841" t="s">
        <v>112</v>
      </c>
      <c r="E2841" t="s">
        <v>84</v>
      </c>
      <c r="F2841" t="s">
        <v>113</v>
      </c>
      <c r="G2841" t="s">
        <v>113</v>
      </c>
      <c r="H2841" t="s">
        <v>114</v>
      </c>
      <c r="I2841" t="s">
        <v>34</v>
      </c>
      <c r="J2841" t="s">
        <v>6106</v>
      </c>
      <c r="K2841" s="3">
        <v>40679</v>
      </c>
      <c r="L2841" t="s">
        <v>215</v>
      </c>
      <c r="M2841" t="s">
        <v>6107</v>
      </c>
      <c r="N2841" t="s">
        <v>6108</v>
      </c>
      <c r="O2841" t="s">
        <v>39</v>
      </c>
      <c r="P2841" t="s">
        <v>183</v>
      </c>
      <c r="Q2841">
        <v>3</v>
      </c>
      <c r="R2841" s="5">
        <v>16.123733333333334</v>
      </c>
      <c r="S2841" s="5">
        <v>28.312888888888892</v>
      </c>
      <c r="T2841" s="5">
        <v>50.963200000000008</v>
      </c>
      <c r="U2841">
        <v>0.4</v>
      </c>
      <c r="V2841" s="5">
        <v>2.5920000000000001</v>
      </c>
      <c r="W2841" t="s">
        <v>139</v>
      </c>
      <c r="X2841" s="3">
        <v>40682</v>
      </c>
      <c r="Y2841" s="3">
        <v>40683</v>
      </c>
      <c r="Z2841">
        <v>4</v>
      </c>
      <c r="AA2841" t="s">
        <v>8399</v>
      </c>
      <c r="AB2841">
        <f t="shared" si="222"/>
        <v>1</v>
      </c>
      <c r="AC2841" t="str">
        <f t="shared" si="220"/>
        <v>Monday</v>
      </c>
      <c r="AD2841" s="5">
        <v>4.8209999999999997</v>
      </c>
      <c r="AE2841">
        <v>2011</v>
      </c>
      <c r="AF2841">
        <v>21</v>
      </c>
      <c r="AG2841" s="14">
        <f t="shared" si="221"/>
        <v>5.0860228557076476E-2</v>
      </c>
      <c r="AH2841">
        <f t="shared" si="223"/>
        <v>1</v>
      </c>
      <c r="AI2841">
        <f t="shared" si="224"/>
        <v>1</v>
      </c>
    </row>
    <row r="2842" spans="1:35" x14ac:dyDescent="0.35">
      <c r="A2842">
        <v>2841</v>
      </c>
      <c r="B2842" t="s">
        <v>4573</v>
      </c>
      <c r="C2842" t="s">
        <v>4574</v>
      </c>
      <c r="D2842" t="s">
        <v>29</v>
      </c>
      <c r="E2842" t="s">
        <v>199</v>
      </c>
      <c r="F2842" t="s">
        <v>212</v>
      </c>
      <c r="G2842" t="s">
        <v>245</v>
      </c>
      <c r="H2842" t="s">
        <v>245</v>
      </c>
      <c r="I2842" t="s">
        <v>34</v>
      </c>
      <c r="J2842" t="s">
        <v>6109</v>
      </c>
      <c r="K2842" s="3">
        <v>41813</v>
      </c>
      <c r="L2842" t="s">
        <v>36</v>
      </c>
      <c r="M2842" t="s">
        <v>6110</v>
      </c>
      <c r="N2842" t="s">
        <v>6111</v>
      </c>
      <c r="O2842" t="s">
        <v>51</v>
      </c>
      <c r="P2842" t="s">
        <v>205</v>
      </c>
      <c r="Q2842">
        <v>6</v>
      </c>
      <c r="R2842" s="5">
        <v>143.91953333333333</v>
      </c>
      <c r="S2842" s="5">
        <v>302.11177777777772</v>
      </c>
      <c r="T2842" s="5">
        <v>543.80119999999999</v>
      </c>
      <c r="U2842">
        <v>0.7</v>
      </c>
      <c r="V2842" s="5">
        <v>-319.71600000000001</v>
      </c>
      <c r="W2842" t="s">
        <v>139</v>
      </c>
      <c r="X2842" s="3">
        <v>41816</v>
      </c>
      <c r="Y2842" s="3">
        <v>41817</v>
      </c>
      <c r="Z2842">
        <v>4</v>
      </c>
      <c r="AA2842" t="s">
        <v>8399</v>
      </c>
      <c r="AB2842">
        <f t="shared" si="222"/>
        <v>1</v>
      </c>
      <c r="AC2842" t="str">
        <f t="shared" si="220"/>
        <v>Monday</v>
      </c>
      <c r="AD2842" s="5">
        <v>38.347999999999999</v>
      </c>
      <c r="AE2842">
        <v>2014</v>
      </c>
      <c r="AF2842">
        <v>26</v>
      </c>
      <c r="AG2842" s="14">
        <f t="shared" si="221"/>
        <v>-0.58792808842643229</v>
      </c>
      <c r="AH2842">
        <f t="shared" si="223"/>
        <v>1</v>
      </c>
      <c r="AI2842">
        <f t="shared" si="224"/>
        <v>1</v>
      </c>
    </row>
    <row r="2843" spans="1:35" x14ac:dyDescent="0.35">
      <c r="A2843">
        <v>2842</v>
      </c>
      <c r="B2843" t="s">
        <v>4296</v>
      </c>
      <c r="C2843" t="s">
        <v>4297</v>
      </c>
      <c r="D2843" t="s">
        <v>96</v>
      </c>
      <c r="E2843" t="s">
        <v>199</v>
      </c>
      <c r="F2843" t="s">
        <v>212</v>
      </c>
      <c r="G2843" t="s">
        <v>245</v>
      </c>
      <c r="H2843" t="s">
        <v>245</v>
      </c>
      <c r="I2843" t="s">
        <v>34</v>
      </c>
      <c r="J2843" t="s">
        <v>6112</v>
      </c>
      <c r="K2843" s="3">
        <v>41899</v>
      </c>
      <c r="L2843" t="s">
        <v>136</v>
      </c>
      <c r="M2843" t="s">
        <v>3737</v>
      </c>
      <c r="N2843" t="s">
        <v>3738</v>
      </c>
      <c r="O2843" t="s">
        <v>39</v>
      </c>
      <c r="P2843" t="s">
        <v>76</v>
      </c>
      <c r="Q2843">
        <v>3</v>
      </c>
      <c r="R2843" s="5">
        <v>15.120533333333332</v>
      </c>
      <c r="S2843" s="5">
        <v>24.330666666666662</v>
      </c>
      <c r="T2843" s="5">
        <v>58.393599999999992</v>
      </c>
      <c r="U2843">
        <v>0.2</v>
      </c>
      <c r="V2843" s="5">
        <v>13.032</v>
      </c>
      <c r="W2843" t="s">
        <v>41</v>
      </c>
      <c r="X2843" s="3">
        <v>41904</v>
      </c>
      <c r="Y2843" s="3">
        <v>41906</v>
      </c>
      <c r="Z2843">
        <v>7</v>
      </c>
      <c r="AA2843" t="s">
        <v>8399</v>
      </c>
      <c r="AB2843">
        <f t="shared" si="222"/>
        <v>2</v>
      </c>
      <c r="AC2843" t="str">
        <f t="shared" si="220"/>
        <v>Wednesday</v>
      </c>
      <c r="AD2843" s="5">
        <v>8.3680000000000003</v>
      </c>
      <c r="AE2843">
        <v>2014</v>
      </c>
      <c r="AF2843">
        <v>38</v>
      </c>
      <c r="AG2843" s="14">
        <f t="shared" si="221"/>
        <v>0.22317514248136786</v>
      </c>
      <c r="AH2843">
        <f t="shared" si="223"/>
        <v>1</v>
      </c>
      <c r="AI2843">
        <f t="shared" si="224"/>
        <v>2</v>
      </c>
    </row>
    <row r="2844" spans="1:35" x14ac:dyDescent="0.35">
      <c r="A2844">
        <v>2843</v>
      </c>
      <c r="B2844" t="s">
        <v>4296</v>
      </c>
      <c r="C2844" t="s">
        <v>4297</v>
      </c>
      <c r="D2844" t="s">
        <v>96</v>
      </c>
      <c r="E2844" t="s">
        <v>199</v>
      </c>
      <c r="F2844" t="s">
        <v>212</v>
      </c>
      <c r="G2844" t="s">
        <v>245</v>
      </c>
      <c r="H2844" t="s">
        <v>245</v>
      </c>
      <c r="I2844" t="s">
        <v>34</v>
      </c>
      <c r="J2844" t="s">
        <v>6112</v>
      </c>
      <c r="K2844" s="3">
        <v>41899</v>
      </c>
      <c r="L2844" t="s">
        <v>136</v>
      </c>
      <c r="M2844" t="s">
        <v>493</v>
      </c>
      <c r="N2844" t="s">
        <v>494</v>
      </c>
      <c r="O2844" t="s">
        <v>51</v>
      </c>
      <c r="P2844" t="s">
        <v>93</v>
      </c>
      <c r="Q2844">
        <v>5</v>
      </c>
      <c r="R2844" s="5">
        <v>28.716799999999996</v>
      </c>
      <c r="S2844" s="5">
        <v>36.815999999999995</v>
      </c>
      <c r="T2844" s="5">
        <v>147.26399999999998</v>
      </c>
      <c r="U2844">
        <v>0.2</v>
      </c>
      <c r="V2844" s="5">
        <v>3.68</v>
      </c>
      <c r="W2844" t="s">
        <v>41</v>
      </c>
      <c r="X2844" s="3">
        <v>41904</v>
      </c>
      <c r="Y2844" s="3">
        <v>41904</v>
      </c>
      <c r="Z2844">
        <v>5</v>
      </c>
      <c r="AA2844" t="s">
        <v>8400</v>
      </c>
      <c r="AB2844">
        <f t="shared" si="222"/>
        <v>0</v>
      </c>
      <c r="AC2844" t="str">
        <f t="shared" si="220"/>
        <v>Wednesday</v>
      </c>
      <c r="AD2844" s="5">
        <v>25.213000000000001</v>
      </c>
      <c r="AE2844">
        <v>2014</v>
      </c>
      <c r="AF2844">
        <v>38</v>
      </c>
      <c r="AG2844" s="14">
        <f t="shared" si="221"/>
        <v>2.4989135158626687E-2</v>
      </c>
      <c r="AH2844">
        <f t="shared" si="223"/>
        <v>0</v>
      </c>
      <c r="AI2844" t="str">
        <f t="shared" si="224"/>
        <v xml:space="preserve"> </v>
      </c>
    </row>
    <row r="2845" spans="1:35" x14ac:dyDescent="0.35">
      <c r="A2845">
        <v>2844</v>
      </c>
      <c r="B2845" t="s">
        <v>4296</v>
      </c>
      <c r="C2845" t="s">
        <v>4297</v>
      </c>
      <c r="D2845" t="s">
        <v>96</v>
      </c>
      <c r="E2845" t="s">
        <v>199</v>
      </c>
      <c r="F2845" t="s">
        <v>212</v>
      </c>
      <c r="G2845" t="s">
        <v>245</v>
      </c>
      <c r="H2845" t="s">
        <v>245</v>
      </c>
      <c r="I2845" t="s">
        <v>34</v>
      </c>
      <c r="J2845" t="s">
        <v>6112</v>
      </c>
      <c r="K2845" s="3">
        <v>41899</v>
      </c>
      <c r="L2845" t="s">
        <v>136</v>
      </c>
      <c r="M2845" t="s">
        <v>6113</v>
      </c>
      <c r="N2845" t="s">
        <v>6114</v>
      </c>
      <c r="O2845" t="s">
        <v>39</v>
      </c>
      <c r="P2845" t="s">
        <v>340</v>
      </c>
      <c r="Q2845">
        <v>3</v>
      </c>
      <c r="R2845" s="5">
        <v>9.8250666666666646</v>
      </c>
      <c r="S2845" s="5">
        <v>15.24133333333333</v>
      </c>
      <c r="T2845" s="5">
        <v>36.579199999999993</v>
      </c>
      <c r="U2845">
        <v>0.2</v>
      </c>
      <c r="V2845" s="5">
        <v>7.1040000000000001</v>
      </c>
      <c r="W2845" t="s">
        <v>41</v>
      </c>
      <c r="X2845" s="3">
        <v>41904</v>
      </c>
      <c r="Y2845" s="3">
        <v>41906</v>
      </c>
      <c r="Z2845">
        <v>7</v>
      </c>
      <c r="AA2845" t="s">
        <v>8399</v>
      </c>
      <c r="AB2845">
        <f t="shared" si="222"/>
        <v>2</v>
      </c>
      <c r="AC2845" t="str">
        <f t="shared" si="220"/>
        <v>Wednesday</v>
      </c>
      <c r="AD2845" s="5">
        <v>4.4400000000000004</v>
      </c>
      <c r="AE2845">
        <v>2014</v>
      </c>
      <c r="AF2845">
        <v>38</v>
      </c>
      <c r="AG2845" s="14">
        <f t="shared" si="221"/>
        <v>0.19420873064473804</v>
      </c>
      <c r="AH2845">
        <f t="shared" si="223"/>
        <v>1</v>
      </c>
      <c r="AI2845">
        <f t="shared" si="224"/>
        <v>2</v>
      </c>
    </row>
    <row r="2846" spans="1:35" x14ac:dyDescent="0.35">
      <c r="A2846">
        <v>2845</v>
      </c>
      <c r="B2846" t="s">
        <v>4296</v>
      </c>
      <c r="C2846" t="s">
        <v>4297</v>
      </c>
      <c r="D2846" t="s">
        <v>96</v>
      </c>
      <c r="E2846" t="s">
        <v>199</v>
      </c>
      <c r="F2846" t="s">
        <v>212</v>
      </c>
      <c r="G2846" t="s">
        <v>245</v>
      </c>
      <c r="H2846" t="s">
        <v>245</v>
      </c>
      <c r="I2846" t="s">
        <v>34</v>
      </c>
      <c r="J2846" t="s">
        <v>6112</v>
      </c>
      <c r="K2846" s="3">
        <v>41899</v>
      </c>
      <c r="L2846" t="s">
        <v>136</v>
      </c>
      <c r="M2846" t="s">
        <v>6115</v>
      </c>
      <c r="N2846" t="s">
        <v>6116</v>
      </c>
      <c r="O2846" t="s">
        <v>51</v>
      </c>
      <c r="P2846" t="s">
        <v>55</v>
      </c>
      <c r="Q2846">
        <v>4</v>
      </c>
      <c r="R2846" s="5">
        <v>66.926400000000029</v>
      </c>
      <c r="S2846" s="5">
        <v>113.41733333333339</v>
      </c>
      <c r="T2846" s="5">
        <v>272.2016000000001</v>
      </c>
      <c r="U2846">
        <v>0.4</v>
      </c>
      <c r="V2846" s="5">
        <v>4.4960000000000004</v>
      </c>
      <c r="W2846" t="s">
        <v>41</v>
      </c>
      <c r="X2846" s="3">
        <v>41904</v>
      </c>
      <c r="Y2846" s="3">
        <v>41904</v>
      </c>
      <c r="Z2846">
        <v>5</v>
      </c>
      <c r="AA2846" t="s">
        <v>8400</v>
      </c>
      <c r="AB2846">
        <f t="shared" si="222"/>
        <v>0</v>
      </c>
      <c r="AC2846" t="str">
        <f t="shared" si="220"/>
        <v>Wednesday</v>
      </c>
      <c r="AD2846" s="5">
        <v>28.765000000000001</v>
      </c>
      <c r="AE2846">
        <v>2014</v>
      </c>
      <c r="AF2846">
        <v>38</v>
      </c>
      <c r="AG2846" s="14">
        <f t="shared" si="221"/>
        <v>1.6517169627217471E-2</v>
      </c>
      <c r="AH2846">
        <f t="shared" si="223"/>
        <v>0</v>
      </c>
      <c r="AI2846" t="str">
        <f t="shared" si="224"/>
        <v xml:space="preserve"> </v>
      </c>
    </row>
    <row r="2847" spans="1:35" x14ac:dyDescent="0.35">
      <c r="A2847">
        <v>2846</v>
      </c>
      <c r="B2847" t="s">
        <v>4296</v>
      </c>
      <c r="C2847" t="s">
        <v>4297</v>
      </c>
      <c r="D2847" t="s">
        <v>96</v>
      </c>
      <c r="E2847" t="s">
        <v>199</v>
      </c>
      <c r="F2847" t="s">
        <v>212</v>
      </c>
      <c r="G2847" t="s">
        <v>245</v>
      </c>
      <c r="H2847" t="s">
        <v>245</v>
      </c>
      <c r="I2847" t="s">
        <v>34</v>
      </c>
      <c r="J2847" t="s">
        <v>6112</v>
      </c>
      <c r="K2847" s="3">
        <v>41899</v>
      </c>
      <c r="L2847" t="s">
        <v>136</v>
      </c>
      <c r="M2847" t="s">
        <v>1211</v>
      </c>
      <c r="N2847" t="s">
        <v>1212</v>
      </c>
      <c r="O2847" t="s">
        <v>72</v>
      </c>
      <c r="P2847" t="s">
        <v>79</v>
      </c>
      <c r="Q2847">
        <v>3</v>
      </c>
      <c r="R2847" s="5">
        <v>49.220799999999997</v>
      </c>
      <c r="S2847" s="5">
        <v>67.545999999999992</v>
      </c>
      <c r="T2847" s="5">
        <v>162.1104</v>
      </c>
      <c r="U2847">
        <v>0.2</v>
      </c>
      <c r="V2847" s="5">
        <v>14.448</v>
      </c>
      <c r="W2847" t="s">
        <v>41</v>
      </c>
      <c r="X2847" s="3">
        <v>41904</v>
      </c>
      <c r="Y2847" s="3">
        <v>41904</v>
      </c>
      <c r="Z2847">
        <v>5</v>
      </c>
      <c r="AA2847" t="s">
        <v>8400</v>
      </c>
      <c r="AB2847">
        <f t="shared" si="222"/>
        <v>0</v>
      </c>
      <c r="AC2847" t="str">
        <f t="shared" si="220"/>
        <v>Wednesday</v>
      </c>
      <c r="AD2847" s="5">
        <v>24.257000000000001</v>
      </c>
      <c r="AE2847">
        <v>2014</v>
      </c>
      <c r="AF2847">
        <v>38</v>
      </c>
      <c r="AG2847" s="14">
        <f t="shared" si="221"/>
        <v>8.9124448523968849E-2</v>
      </c>
      <c r="AH2847">
        <f t="shared" si="223"/>
        <v>0</v>
      </c>
      <c r="AI2847" t="str">
        <f t="shared" si="224"/>
        <v xml:space="preserve"> </v>
      </c>
    </row>
    <row r="2848" spans="1:35" x14ac:dyDescent="0.35">
      <c r="A2848">
        <v>2847</v>
      </c>
      <c r="B2848" t="s">
        <v>3871</v>
      </c>
      <c r="C2848" t="s">
        <v>3872</v>
      </c>
      <c r="D2848" t="s">
        <v>96</v>
      </c>
      <c r="E2848" t="s">
        <v>44</v>
      </c>
      <c r="F2848" t="s">
        <v>502</v>
      </c>
      <c r="G2848" t="s">
        <v>503</v>
      </c>
      <c r="H2848" t="s">
        <v>503</v>
      </c>
      <c r="I2848" t="s">
        <v>34</v>
      </c>
      <c r="J2848" t="s">
        <v>6117</v>
      </c>
      <c r="K2848" s="3">
        <v>41796</v>
      </c>
      <c r="L2848" t="s">
        <v>36</v>
      </c>
      <c r="M2848" t="s">
        <v>6118</v>
      </c>
      <c r="N2848" t="s">
        <v>6119</v>
      </c>
      <c r="O2848" t="s">
        <v>39</v>
      </c>
      <c r="P2848" t="s">
        <v>165</v>
      </c>
      <c r="Q2848">
        <v>2</v>
      </c>
      <c r="R2848" s="5">
        <v>88.342400000000012</v>
      </c>
      <c r="S2848" s="5">
        <v>107.54400000000001</v>
      </c>
      <c r="T2848" s="5">
        <v>129.05280000000002</v>
      </c>
      <c r="U2848">
        <v>0.4</v>
      </c>
      <c r="V2848" s="5">
        <v>-47.631999999999998</v>
      </c>
      <c r="W2848" t="s">
        <v>41</v>
      </c>
      <c r="X2848" s="3">
        <v>41801</v>
      </c>
      <c r="Y2848" s="3">
        <v>41801</v>
      </c>
      <c r="Z2848">
        <v>5</v>
      </c>
      <c r="AA2848" t="s">
        <v>8400</v>
      </c>
      <c r="AB2848">
        <f t="shared" si="222"/>
        <v>0</v>
      </c>
      <c r="AC2848" t="str">
        <f t="shared" si="220"/>
        <v>Friday</v>
      </c>
      <c r="AD2848" s="5">
        <v>10.023</v>
      </c>
      <c r="AE2848">
        <v>2014</v>
      </c>
      <c r="AF2848">
        <v>23</v>
      </c>
      <c r="AG2848" s="14">
        <f t="shared" si="221"/>
        <v>-0.36908924099283386</v>
      </c>
      <c r="AH2848">
        <f t="shared" si="223"/>
        <v>0</v>
      </c>
      <c r="AI2848" t="str">
        <f t="shared" si="224"/>
        <v xml:space="preserve"> </v>
      </c>
    </row>
    <row r="2849" spans="1:35" x14ac:dyDescent="0.35">
      <c r="A2849">
        <v>2848</v>
      </c>
      <c r="B2849" t="s">
        <v>3871</v>
      </c>
      <c r="C2849" t="s">
        <v>3872</v>
      </c>
      <c r="D2849" t="s">
        <v>96</v>
      </c>
      <c r="E2849" t="s">
        <v>44</v>
      </c>
      <c r="F2849" t="s">
        <v>502</v>
      </c>
      <c r="G2849" t="s">
        <v>503</v>
      </c>
      <c r="H2849" t="s">
        <v>503</v>
      </c>
      <c r="I2849" t="s">
        <v>34</v>
      </c>
      <c r="J2849" t="s">
        <v>6117</v>
      </c>
      <c r="K2849" s="3">
        <v>41796</v>
      </c>
      <c r="L2849" t="s">
        <v>36</v>
      </c>
      <c r="M2849" t="s">
        <v>1446</v>
      </c>
      <c r="N2849" t="s">
        <v>1447</v>
      </c>
      <c r="O2849" t="s">
        <v>72</v>
      </c>
      <c r="P2849" t="s">
        <v>178</v>
      </c>
      <c r="Q2849">
        <v>1</v>
      </c>
      <c r="R2849" s="5">
        <v>127.74319999999997</v>
      </c>
      <c r="S2849" s="5">
        <v>140.59199999999998</v>
      </c>
      <c r="T2849" s="5">
        <v>84.355199999999982</v>
      </c>
      <c r="U2849">
        <v>0.4</v>
      </c>
      <c r="V2849" s="5">
        <v>-43.387999999999998</v>
      </c>
      <c r="W2849" t="s">
        <v>41</v>
      </c>
      <c r="X2849" s="3">
        <v>41801</v>
      </c>
      <c r="Y2849" s="3">
        <v>41801</v>
      </c>
      <c r="Z2849">
        <v>5</v>
      </c>
      <c r="AA2849" t="s">
        <v>8400</v>
      </c>
      <c r="AB2849">
        <f t="shared" si="222"/>
        <v>0</v>
      </c>
      <c r="AC2849" t="str">
        <f t="shared" si="220"/>
        <v>Friday</v>
      </c>
      <c r="AD2849" s="5">
        <v>2.3540000000000001</v>
      </c>
      <c r="AE2849">
        <v>2014</v>
      </c>
      <c r="AF2849">
        <v>23</v>
      </c>
      <c r="AG2849" s="14">
        <f t="shared" si="221"/>
        <v>-0.51434884867797137</v>
      </c>
      <c r="AH2849">
        <f t="shared" si="223"/>
        <v>0</v>
      </c>
      <c r="AI2849" t="str">
        <f t="shared" si="224"/>
        <v xml:space="preserve"> </v>
      </c>
    </row>
    <row r="2850" spans="1:35" x14ac:dyDescent="0.35">
      <c r="A2850">
        <v>2849</v>
      </c>
      <c r="B2850" t="s">
        <v>3871</v>
      </c>
      <c r="C2850" t="s">
        <v>3872</v>
      </c>
      <c r="D2850" t="s">
        <v>96</v>
      </c>
      <c r="E2850" t="s">
        <v>44</v>
      </c>
      <c r="F2850" t="s">
        <v>502</v>
      </c>
      <c r="G2850" t="s">
        <v>503</v>
      </c>
      <c r="H2850" t="s">
        <v>503</v>
      </c>
      <c r="I2850" t="s">
        <v>34</v>
      </c>
      <c r="J2850" t="s">
        <v>6117</v>
      </c>
      <c r="K2850" s="3">
        <v>41796</v>
      </c>
      <c r="L2850" t="s">
        <v>36</v>
      </c>
      <c r="M2850" t="s">
        <v>3733</v>
      </c>
      <c r="N2850" t="s">
        <v>1654</v>
      </c>
      <c r="O2850" t="s">
        <v>39</v>
      </c>
      <c r="P2850" t="s">
        <v>340</v>
      </c>
      <c r="Q2850">
        <v>5</v>
      </c>
      <c r="R2850" s="5">
        <v>17.943999999999999</v>
      </c>
      <c r="S2850" s="5">
        <v>23.306666666666668</v>
      </c>
      <c r="T2850" s="5">
        <v>69.92</v>
      </c>
      <c r="U2850">
        <v>0.4</v>
      </c>
      <c r="V2850" s="5">
        <v>-19.8</v>
      </c>
      <c r="W2850" t="s">
        <v>41</v>
      </c>
      <c r="X2850" s="3">
        <v>41801</v>
      </c>
      <c r="Y2850" s="3">
        <v>41804</v>
      </c>
      <c r="Z2850">
        <v>8</v>
      </c>
      <c r="AA2850" t="s">
        <v>8399</v>
      </c>
      <c r="AB2850">
        <f t="shared" si="222"/>
        <v>3</v>
      </c>
      <c r="AC2850" t="str">
        <f t="shared" si="220"/>
        <v>Friday</v>
      </c>
      <c r="AD2850" s="5">
        <v>5.8840000000000003</v>
      </c>
      <c r="AE2850">
        <v>2014</v>
      </c>
      <c r="AF2850">
        <v>23</v>
      </c>
      <c r="AG2850" s="14">
        <f t="shared" si="221"/>
        <v>-0.28318077803203662</v>
      </c>
      <c r="AH2850">
        <f t="shared" si="223"/>
        <v>1</v>
      </c>
      <c r="AI2850">
        <f t="shared" si="224"/>
        <v>3</v>
      </c>
    </row>
    <row r="2851" spans="1:35" x14ac:dyDescent="0.35">
      <c r="A2851">
        <v>2850</v>
      </c>
      <c r="B2851" t="s">
        <v>3513</v>
      </c>
      <c r="C2851" t="s">
        <v>3514</v>
      </c>
      <c r="D2851" t="s">
        <v>96</v>
      </c>
      <c r="E2851" t="s">
        <v>199</v>
      </c>
      <c r="F2851" t="s">
        <v>212</v>
      </c>
      <c r="G2851" t="s">
        <v>245</v>
      </c>
      <c r="H2851" t="s">
        <v>245</v>
      </c>
      <c r="I2851" t="s">
        <v>34</v>
      </c>
      <c r="J2851" t="s">
        <v>6120</v>
      </c>
      <c r="K2851" s="3">
        <v>41631</v>
      </c>
      <c r="L2851" t="s">
        <v>36</v>
      </c>
      <c r="M2851" t="s">
        <v>1685</v>
      </c>
      <c r="N2851" t="s">
        <v>1686</v>
      </c>
      <c r="O2851" t="s">
        <v>39</v>
      </c>
      <c r="P2851" t="s">
        <v>64</v>
      </c>
      <c r="Q2851">
        <v>7</v>
      </c>
      <c r="R2851" s="5">
        <v>19.138971428571427</v>
      </c>
      <c r="S2851" s="5">
        <v>20.058714285714281</v>
      </c>
      <c r="T2851" s="5">
        <v>112.32879999999999</v>
      </c>
      <c r="U2851">
        <v>0.2</v>
      </c>
      <c r="V2851" s="5">
        <v>-21.643999999999998</v>
      </c>
      <c r="W2851" t="s">
        <v>155</v>
      </c>
      <c r="X2851" s="3">
        <v>41633</v>
      </c>
      <c r="Y2851" s="3">
        <v>41633</v>
      </c>
      <c r="Z2851">
        <v>2</v>
      </c>
      <c r="AA2851" t="s">
        <v>8400</v>
      </c>
      <c r="AB2851">
        <f t="shared" si="222"/>
        <v>0</v>
      </c>
      <c r="AC2851" t="str">
        <f t="shared" si="220"/>
        <v>Monday</v>
      </c>
      <c r="AD2851" s="5">
        <v>8.5259999999999998</v>
      </c>
      <c r="AE2851">
        <v>2013</v>
      </c>
      <c r="AF2851">
        <v>52</v>
      </c>
      <c r="AG2851" s="14">
        <f t="shared" si="221"/>
        <v>-0.19268433384848765</v>
      </c>
      <c r="AH2851">
        <f t="shared" si="223"/>
        <v>0</v>
      </c>
      <c r="AI2851" t="str">
        <f t="shared" si="224"/>
        <v xml:space="preserve"> </v>
      </c>
    </row>
    <row r="2852" spans="1:35" x14ac:dyDescent="0.35">
      <c r="A2852">
        <v>2851</v>
      </c>
      <c r="B2852" t="s">
        <v>4486</v>
      </c>
      <c r="C2852" t="s">
        <v>4487</v>
      </c>
      <c r="D2852" t="s">
        <v>112</v>
      </c>
      <c r="E2852" t="s">
        <v>30</v>
      </c>
      <c r="F2852" t="s">
        <v>31</v>
      </c>
      <c r="G2852" t="s">
        <v>476</v>
      </c>
      <c r="H2852" t="s">
        <v>6121</v>
      </c>
      <c r="I2852" t="s">
        <v>34</v>
      </c>
      <c r="J2852" t="s">
        <v>6122</v>
      </c>
      <c r="K2852" s="3">
        <v>41446</v>
      </c>
      <c r="L2852" t="s">
        <v>136</v>
      </c>
      <c r="M2852" t="s">
        <v>3496</v>
      </c>
      <c r="N2852" t="s">
        <v>3497</v>
      </c>
      <c r="O2852" t="s">
        <v>72</v>
      </c>
      <c r="P2852" t="s">
        <v>178</v>
      </c>
      <c r="Q2852">
        <v>5</v>
      </c>
      <c r="R2852" s="5">
        <v>55.56</v>
      </c>
      <c r="S2852" s="5">
        <v>97.4</v>
      </c>
      <c r="T2852" s="5">
        <v>487</v>
      </c>
      <c r="U2852">
        <v>0</v>
      </c>
      <c r="V2852" s="5">
        <v>209.2</v>
      </c>
      <c r="W2852" t="s">
        <v>41</v>
      </c>
      <c r="X2852" s="3">
        <v>41451</v>
      </c>
      <c r="Y2852" s="3">
        <v>41451</v>
      </c>
      <c r="Z2852">
        <v>5</v>
      </c>
      <c r="AA2852" t="s">
        <v>8400</v>
      </c>
      <c r="AB2852">
        <f t="shared" si="222"/>
        <v>0</v>
      </c>
      <c r="AC2852" t="str">
        <f t="shared" si="220"/>
        <v>Friday</v>
      </c>
      <c r="AD2852" s="5">
        <v>45.671999999999997</v>
      </c>
      <c r="AE2852">
        <v>2013</v>
      </c>
      <c r="AF2852">
        <v>25</v>
      </c>
      <c r="AG2852" s="14">
        <f t="shared" si="221"/>
        <v>0.42956878850102664</v>
      </c>
      <c r="AH2852">
        <f t="shared" si="223"/>
        <v>0</v>
      </c>
      <c r="AI2852" t="str">
        <f t="shared" si="224"/>
        <v xml:space="preserve"> </v>
      </c>
    </row>
    <row r="2853" spans="1:35" x14ac:dyDescent="0.35">
      <c r="A2853">
        <v>2852</v>
      </c>
      <c r="B2853" t="s">
        <v>4486</v>
      </c>
      <c r="C2853" t="s">
        <v>4487</v>
      </c>
      <c r="D2853" t="s">
        <v>112</v>
      </c>
      <c r="E2853" t="s">
        <v>30</v>
      </c>
      <c r="F2853" t="s">
        <v>31</v>
      </c>
      <c r="G2853" t="s">
        <v>476</v>
      </c>
      <c r="H2853" t="s">
        <v>6121</v>
      </c>
      <c r="I2853" t="s">
        <v>34</v>
      </c>
      <c r="J2853" t="s">
        <v>6122</v>
      </c>
      <c r="K2853" s="3">
        <v>41446</v>
      </c>
      <c r="L2853" t="s">
        <v>136</v>
      </c>
      <c r="M2853" t="s">
        <v>3757</v>
      </c>
      <c r="N2853" t="s">
        <v>3758</v>
      </c>
      <c r="O2853" t="s">
        <v>39</v>
      </c>
      <c r="P2853" t="s">
        <v>90</v>
      </c>
      <c r="Q2853">
        <v>9</v>
      </c>
      <c r="R2853" s="5">
        <v>4.4888888888888889</v>
      </c>
      <c r="S2853" s="5">
        <v>7.8888888888888893</v>
      </c>
      <c r="T2853" s="5">
        <v>71</v>
      </c>
      <c r="U2853">
        <v>0</v>
      </c>
      <c r="V2853" s="5">
        <v>30.6</v>
      </c>
      <c r="W2853" t="s">
        <v>41</v>
      </c>
      <c r="X2853" s="3">
        <v>41451</v>
      </c>
      <c r="Y2853" s="3">
        <v>41453</v>
      </c>
      <c r="Z2853">
        <v>7</v>
      </c>
      <c r="AA2853" t="s">
        <v>8399</v>
      </c>
      <c r="AB2853">
        <f t="shared" si="222"/>
        <v>2</v>
      </c>
      <c r="AC2853" t="str">
        <f t="shared" si="220"/>
        <v>Friday</v>
      </c>
      <c r="AD2853" s="5">
        <v>3.68</v>
      </c>
      <c r="AE2853">
        <v>2013</v>
      </c>
      <c r="AF2853">
        <v>25</v>
      </c>
      <c r="AG2853" s="14">
        <f t="shared" si="221"/>
        <v>0.43098591549295778</v>
      </c>
      <c r="AH2853">
        <f t="shared" si="223"/>
        <v>1</v>
      </c>
      <c r="AI2853">
        <f t="shared" si="224"/>
        <v>2</v>
      </c>
    </row>
    <row r="2854" spans="1:35" x14ac:dyDescent="0.35">
      <c r="A2854">
        <v>2853</v>
      </c>
      <c r="B2854" t="s">
        <v>3482</v>
      </c>
      <c r="C2854" t="s">
        <v>3483</v>
      </c>
      <c r="D2854" t="s">
        <v>29</v>
      </c>
      <c r="E2854" t="s">
        <v>44</v>
      </c>
      <c r="F2854" t="s">
        <v>378</v>
      </c>
      <c r="G2854" t="s">
        <v>379</v>
      </c>
      <c r="H2854" t="s">
        <v>380</v>
      </c>
      <c r="I2854" t="s">
        <v>34</v>
      </c>
      <c r="J2854" t="s">
        <v>6123</v>
      </c>
      <c r="K2854" s="3">
        <v>41920</v>
      </c>
      <c r="L2854" t="s">
        <v>136</v>
      </c>
      <c r="M2854" t="s">
        <v>5772</v>
      </c>
      <c r="N2854" t="s">
        <v>5773</v>
      </c>
      <c r="O2854" t="s">
        <v>39</v>
      </c>
      <c r="P2854" t="s">
        <v>58</v>
      </c>
      <c r="Q2854">
        <v>4</v>
      </c>
      <c r="R2854" s="5">
        <v>2.1644000000000001</v>
      </c>
      <c r="S2854" s="5">
        <v>3.1140000000000003</v>
      </c>
      <c r="T2854" s="5">
        <v>7.4736000000000002</v>
      </c>
      <c r="U2854">
        <v>0.4</v>
      </c>
      <c r="V2854" s="5">
        <v>-1.1839999999999999</v>
      </c>
      <c r="W2854" t="s">
        <v>41</v>
      </c>
      <c r="X2854" s="3">
        <v>41925</v>
      </c>
      <c r="Y2854" s="3">
        <v>41925</v>
      </c>
      <c r="Z2854">
        <v>5</v>
      </c>
      <c r="AA2854" t="s">
        <v>8400</v>
      </c>
      <c r="AB2854">
        <f t="shared" si="222"/>
        <v>0</v>
      </c>
      <c r="AC2854" t="str">
        <f t="shared" si="220"/>
        <v>Wednesday</v>
      </c>
      <c r="AD2854" s="5">
        <v>0.66600000000000004</v>
      </c>
      <c r="AE2854">
        <v>2014</v>
      </c>
      <c r="AF2854">
        <v>41</v>
      </c>
      <c r="AG2854" s="14">
        <f t="shared" si="221"/>
        <v>-0.15842432027403125</v>
      </c>
      <c r="AH2854">
        <f t="shared" si="223"/>
        <v>0</v>
      </c>
      <c r="AI2854" t="str">
        <f t="shared" si="224"/>
        <v xml:space="preserve"> </v>
      </c>
    </row>
    <row r="2855" spans="1:35" x14ac:dyDescent="0.35">
      <c r="A2855">
        <v>2854</v>
      </c>
      <c r="B2855" t="s">
        <v>3482</v>
      </c>
      <c r="C2855" t="s">
        <v>3483</v>
      </c>
      <c r="D2855" t="s">
        <v>29</v>
      </c>
      <c r="E2855" t="s">
        <v>44</v>
      </c>
      <c r="F2855" t="s">
        <v>378</v>
      </c>
      <c r="G2855" t="s">
        <v>379</v>
      </c>
      <c r="H2855" t="s">
        <v>380</v>
      </c>
      <c r="I2855" t="s">
        <v>34</v>
      </c>
      <c r="J2855" t="s">
        <v>6123</v>
      </c>
      <c r="K2855" s="3">
        <v>41920</v>
      </c>
      <c r="L2855" t="s">
        <v>136</v>
      </c>
      <c r="M2855" t="s">
        <v>3281</v>
      </c>
      <c r="N2855" t="s">
        <v>3282</v>
      </c>
      <c r="O2855" t="s">
        <v>51</v>
      </c>
      <c r="P2855" t="s">
        <v>55</v>
      </c>
      <c r="Q2855">
        <v>4</v>
      </c>
      <c r="R2855" s="5">
        <v>74.511600000000016</v>
      </c>
      <c r="S2855" s="5">
        <v>94.112666666666698</v>
      </c>
      <c r="T2855" s="5">
        <v>225.87040000000007</v>
      </c>
      <c r="U2855">
        <v>0.4</v>
      </c>
      <c r="V2855" s="5">
        <v>-72.176000000000002</v>
      </c>
      <c r="W2855" t="s">
        <v>41</v>
      </c>
      <c r="X2855" s="3">
        <v>41925</v>
      </c>
      <c r="Y2855" s="3">
        <v>41925</v>
      </c>
      <c r="Z2855">
        <v>5</v>
      </c>
      <c r="AA2855" t="s">
        <v>8400</v>
      </c>
      <c r="AB2855">
        <f t="shared" si="222"/>
        <v>0</v>
      </c>
      <c r="AC2855" t="str">
        <f t="shared" si="220"/>
        <v>Wednesday</v>
      </c>
      <c r="AD2855" s="5">
        <v>32.438000000000002</v>
      </c>
      <c r="AE2855">
        <v>2014</v>
      </c>
      <c r="AF2855">
        <v>41</v>
      </c>
      <c r="AG2855" s="14">
        <f t="shared" si="221"/>
        <v>-0.31954607597985385</v>
      </c>
      <c r="AH2855">
        <f t="shared" si="223"/>
        <v>0</v>
      </c>
      <c r="AI2855" t="str">
        <f t="shared" si="224"/>
        <v xml:space="preserve"> </v>
      </c>
    </row>
    <row r="2856" spans="1:35" x14ac:dyDescent="0.35">
      <c r="A2856">
        <v>2855</v>
      </c>
      <c r="B2856" t="s">
        <v>3482</v>
      </c>
      <c r="C2856" t="s">
        <v>3483</v>
      </c>
      <c r="D2856" t="s">
        <v>29</v>
      </c>
      <c r="E2856" t="s">
        <v>44</v>
      </c>
      <c r="F2856" t="s">
        <v>378</v>
      </c>
      <c r="G2856" t="s">
        <v>379</v>
      </c>
      <c r="H2856" t="s">
        <v>380</v>
      </c>
      <c r="I2856" t="s">
        <v>34</v>
      </c>
      <c r="J2856" t="s">
        <v>6123</v>
      </c>
      <c r="K2856" s="3">
        <v>41920</v>
      </c>
      <c r="L2856" t="s">
        <v>136</v>
      </c>
      <c r="M2856" t="s">
        <v>1010</v>
      </c>
      <c r="N2856" t="s">
        <v>1011</v>
      </c>
      <c r="O2856" t="s">
        <v>39</v>
      </c>
      <c r="P2856" t="s">
        <v>58</v>
      </c>
      <c r="Q2856">
        <v>5</v>
      </c>
      <c r="R2856" s="5">
        <v>6.6784000000000008</v>
      </c>
      <c r="S2856" s="5">
        <v>9.3706666666666685</v>
      </c>
      <c r="T2856" s="5">
        <v>28.112000000000002</v>
      </c>
      <c r="U2856">
        <v>0.4</v>
      </c>
      <c r="V2856" s="5">
        <v>-5.28</v>
      </c>
      <c r="W2856" t="s">
        <v>41</v>
      </c>
      <c r="X2856" s="3">
        <v>41925</v>
      </c>
      <c r="Y2856" s="3">
        <v>41925</v>
      </c>
      <c r="Z2856">
        <v>5</v>
      </c>
      <c r="AA2856" t="s">
        <v>8400</v>
      </c>
      <c r="AB2856">
        <f t="shared" si="222"/>
        <v>0</v>
      </c>
      <c r="AC2856" t="str">
        <f t="shared" si="220"/>
        <v>Wednesday</v>
      </c>
      <c r="AD2856" s="5">
        <v>3.0529999999999999</v>
      </c>
      <c r="AE2856">
        <v>2014</v>
      </c>
      <c r="AF2856">
        <v>41</v>
      </c>
      <c r="AG2856" s="14">
        <f t="shared" si="221"/>
        <v>-0.18782014797951052</v>
      </c>
      <c r="AH2856">
        <f t="shared" si="223"/>
        <v>0</v>
      </c>
      <c r="AI2856" t="str">
        <f t="shared" si="224"/>
        <v xml:space="preserve"> </v>
      </c>
    </row>
    <row r="2857" spans="1:35" x14ac:dyDescent="0.35">
      <c r="A2857">
        <v>2856</v>
      </c>
      <c r="B2857" t="s">
        <v>3482</v>
      </c>
      <c r="C2857" t="s">
        <v>3483</v>
      </c>
      <c r="D2857" t="s">
        <v>29</v>
      </c>
      <c r="E2857" t="s">
        <v>44</v>
      </c>
      <c r="F2857" t="s">
        <v>378</v>
      </c>
      <c r="G2857" t="s">
        <v>379</v>
      </c>
      <c r="H2857" t="s">
        <v>380</v>
      </c>
      <c r="I2857" t="s">
        <v>34</v>
      </c>
      <c r="J2857" t="s">
        <v>6123</v>
      </c>
      <c r="K2857" s="3">
        <v>41920</v>
      </c>
      <c r="L2857" t="s">
        <v>136</v>
      </c>
      <c r="M2857" t="s">
        <v>5203</v>
      </c>
      <c r="N2857" t="s">
        <v>5204</v>
      </c>
      <c r="O2857" t="s">
        <v>39</v>
      </c>
      <c r="P2857" t="s">
        <v>58</v>
      </c>
      <c r="Q2857">
        <v>3</v>
      </c>
      <c r="R2857" s="5">
        <v>4.2581333333333342</v>
      </c>
      <c r="S2857" s="5">
        <v>8.3768888888888906</v>
      </c>
      <c r="T2857" s="5">
        <v>15.078400000000002</v>
      </c>
      <c r="U2857">
        <v>0.4</v>
      </c>
      <c r="V2857" s="5">
        <v>2.3039999999999998</v>
      </c>
      <c r="W2857" t="s">
        <v>41</v>
      </c>
      <c r="X2857" s="3">
        <v>41925</v>
      </c>
      <c r="Y2857" s="3">
        <v>41925</v>
      </c>
      <c r="Z2857">
        <v>5</v>
      </c>
      <c r="AA2857" t="s">
        <v>8400</v>
      </c>
      <c r="AB2857">
        <f t="shared" si="222"/>
        <v>0</v>
      </c>
      <c r="AC2857" t="str">
        <f t="shared" si="220"/>
        <v>Wednesday</v>
      </c>
      <c r="AD2857" s="5">
        <v>1.667</v>
      </c>
      <c r="AE2857">
        <v>2014</v>
      </c>
      <c r="AF2857">
        <v>41</v>
      </c>
      <c r="AG2857" s="14">
        <f t="shared" si="221"/>
        <v>0.15280135823429539</v>
      </c>
      <c r="AH2857">
        <f t="shared" si="223"/>
        <v>0</v>
      </c>
      <c r="AI2857" t="str">
        <f t="shared" si="224"/>
        <v xml:space="preserve"> </v>
      </c>
    </row>
    <row r="2858" spans="1:35" x14ac:dyDescent="0.35">
      <c r="A2858">
        <v>2857</v>
      </c>
      <c r="B2858" t="s">
        <v>6124</v>
      </c>
      <c r="C2858" t="s">
        <v>6125</v>
      </c>
      <c r="D2858" t="s">
        <v>29</v>
      </c>
      <c r="E2858" t="s">
        <v>44</v>
      </c>
      <c r="F2858" t="s">
        <v>67</v>
      </c>
      <c r="G2858" t="s">
        <v>1359</v>
      </c>
      <c r="H2858" t="s">
        <v>6126</v>
      </c>
      <c r="I2858" t="s">
        <v>34</v>
      </c>
      <c r="J2858" t="s">
        <v>6127</v>
      </c>
      <c r="K2858" s="3">
        <v>41773</v>
      </c>
      <c r="L2858" t="s">
        <v>36</v>
      </c>
      <c r="M2858" t="s">
        <v>2399</v>
      </c>
      <c r="N2858" t="s">
        <v>2400</v>
      </c>
      <c r="O2858" t="s">
        <v>39</v>
      </c>
      <c r="P2858" t="s">
        <v>40</v>
      </c>
      <c r="Q2858">
        <v>7</v>
      </c>
      <c r="R2858" s="5">
        <v>3.3485714285714274</v>
      </c>
      <c r="S2858" s="5">
        <v>5.4285714285714279</v>
      </c>
      <c r="T2858" s="5">
        <v>37.999999999999993</v>
      </c>
      <c r="U2858">
        <v>0</v>
      </c>
      <c r="V2858" s="5">
        <v>14.56</v>
      </c>
      <c r="W2858" t="s">
        <v>41</v>
      </c>
      <c r="X2858" s="3">
        <v>41778</v>
      </c>
      <c r="Y2858" s="3">
        <v>41781</v>
      </c>
      <c r="Z2858">
        <v>8</v>
      </c>
      <c r="AA2858" t="s">
        <v>8399</v>
      </c>
      <c r="AB2858">
        <f t="shared" si="222"/>
        <v>3</v>
      </c>
      <c r="AC2858" t="str">
        <f t="shared" si="220"/>
        <v>Wednesday</v>
      </c>
      <c r="AD2858" s="5">
        <v>3.339</v>
      </c>
      <c r="AE2858">
        <v>2014</v>
      </c>
      <c r="AF2858">
        <v>20</v>
      </c>
      <c r="AG2858" s="14">
        <f t="shared" si="221"/>
        <v>0.3831578947368422</v>
      </c>
      <c r="AH2858">
        <f t="shared" si="223"/>
        <v>1</v>
      </c>
      <c r="AI2858">
        <f t="shared" si="224"/>
        <v>3</v>
      </c>
    </row>
    <row r="2859" spans="1:35" x14ac:dyDescent="0.35">
      <c r="A2859">
        <v>2858</v>
      </c>
      <c r="B2859" t="s">
        <v>6124</v>
      </c>
      <c r="C2859" t="s">
        <v>6125</v>
      </c>
      <c r="D2859" t="s">
        <v>29</v>
      </c>
      <c r="E2859" t="s">
        <v>44</v>
      </c>
      <c r="F2859" t="s">
        <v>67</v>
      </c>
      <c r="G2859" t="s">
        <v>1359</v>
      </c>
      <c r="H2859" t="s">
        <v>6126</v>
      </c>
      <c r="I2859" t="s">
        <v>34</v>
      </c>
      <c r="J2859" t="s">
        <v>6127</v>
      </c>
      <c r="K2859" s="3">
        <v>41773</v>
      </c>
      <c r="L2859" t="s">
        <v>36</v>
      </c>
      <c r="M2859" t="s">
        <v>4156</v>
      </c>
      <c r="N2859" t="s">
        <v>4157</v>
      </c>
      <c r="O2859" t="s">
        <v>39</v>
      </c>
      <c r="P2859" t="s">
        <v>76</v>
      </c>
      <c r="Q2859">
        <v>1</v>
      </c>
      <c r="R2859" s="5">
        <v>11.26</v>
      </c>
      <c r="S2859" s="5">
        <v>18</v>
      </c>
      <c r="T2859" s="5">
        <v>18</v>
      </c>
      <c r="U2859">
        <v>0</v>
      </c>
      <c r="V2859" s="5">
        <v>6.74</v>
      </c>
      <c r="W2859" t="s">
        <v>41</v>
      </c>
      <c r="X2859" s="3">
        <v>41778</v>
      </c>
      <c r="Y2859" s="3">
        <v>41778</v>
      </c>
      <c r="Z2859">
        <v>5</v>
      </c>
      <c r="AA2859" t="s">
        <v>8400</v>
      </c>
      <c r="AB2859">
        <f t="shared" si="222"/>
        <v>0</v>
      </c>
      <c r="AC2859" t="str">
        <f t="shared" si="220"/>
        <v>Wednesday</v>
      </c>
      <c r="AD2859" s="5">
        <v>1.8009999999999999</v>
      </c>
      <c r="AE2859">
        <v>2014</v>
      </c>
      <c r="AF2859">
        <v>20</v>
      </c>
      <c r="AG2859" s="14">
        <f t="shared" si="221"/>
        <v>0.37444444444444447</v>
      </c>
      <c r="AH2859">
        <f t="shared" si="223"/>
        <v>0</v>
      </c>
      <c r="AI2859" t="str">
        <f t="shared" si="224"/>
        <v xml:space="preserve"> </v>
      </c>
    </row>
    <row r="2860" spans="1:35" x14ac:dyDescent="0.35">
      <c r="A2860">
        <v>2859</v>
      </c>
      <c r="B2860" t="s">
        <v>2539</v>
      </c>
      <c r="C2860" t="s">
        <v>2540</v>
      </c>
      <c r="D2860" t="s">
        <v>96</v>
      </c>
      <c r="E2860" t="s">
        <v>44</v>
      </c>
      <c r="F2860" t="s">
        <v>4179</v>
      </c>
      <c r="G2860" t="s">
        <v>6128</v>
      </c>
      <c r="H2860" t="s">
        <v>6129</v>
      </c>
      <c r="I2860" t="s">
        <v>34</v>
      </c>
      <c r="J2860" t="s">
        <v>6130</v>
      </c>
      <c r="K2860" s="3">
        <v>41901</v>
      </c>
      <c r="L2860" t="s">
        <v>36</v>
      </c>
      <c r="M2860" t="s">
        <v>5000</v>
      </c>
      <c r="N2860" t="s">
        <v>5001</v>
      </c>
      <c r="O2860" t="s">
        <v>72</v>
      </c>
      <c r="P2860" t="s">
        <v>162</v>
      </c>
      <c r="Q2860">
        <v>6</v>
      </c>
      <c r="R2860" s="5">
        <v>155.99927650666672</v>
      </c>
      <c r="S2860" s="5">
        <v>162.47931513694058</v>
      </c>
      <c r="T2860" s="5">
        <v>972.92613904000018</v>
      </c>
      <c r="U2860">
        <v>2E-3</v>
      </c>
      <c r="V2860" s="5">
        <v>36.930480000000003</v>
      </c>
      <c r="W2860" t="s">
        <v>139</v>
      </c>
      <c r="X2860" s="3">
        <v>41904</v>
      </c>
      <c r="Y2860" s="3">
        <v>41906</v>
      </c>
      <c r="Z2860">
        <v>5</v>
      </c>
      <c r="AA2860" t="s">
        <v>8399</v>
      </c>
      <c r="AB2860">
        <f t="shared" si="222"/>
        <v>2</v>
      </c>
      <c r="AC2860" t="str">
        <f t="shared" si="220"/>
        <v>Friday</v>
      </c>
      <c r="AD2860" s="5">
        <v>154.07400000000001</v>
      </c>
      <c r="AE2860">
        <v>2014</v>
      </c>
      <c r="AF2860">
        <v>38</v>
      </c>
      <c r="AG2860" s="14">
        <f t="shared" si="221"/>
        <v>3.7958153777675072E-2</v>
      </c>
      <c r="AH2860">
        <f t="shared" si="223"/>
        <v>1</v>
      </c>
      <c r="AI2860">
        <f t="shared" si="224"/>
        <v>2</v>
      </c>
    </row>
    <row r="2861" spans="1:35" x14ac:dyDescent="0.35">
      <c r="A2861">
        <v>2860</v>
      </c>
      <c r="B2861" t="s">
        <v>6131</v>
      </c>
      <c r="C2861" t="s">
        <v>6132</v>
      </c>
      <c r="D2861" t="s">
        <v>96</v>
      </c>
      <c r="E2861" t="s">
        <v>199</v>
      </c>
      <c r="F2861" t="s">
        <v>200</v>
      </c>
      <c r="G2861" t="s">
        <v>336</v>
      </c>
      <c r="H2861" t="s">
        <v>336</v>
      </c>
      <c r="I2861" t="s">
        <v>34</v>
      </c>
      <c r="J2861" t="s">
        <v>6133</v>
      </c>
      <c r="K2861" s="3">
        <v>41260</v>
      </c>
      <c r="L2861" t="s">
        <v>36</v>
      </c>
      <c r="M2861" t="s">
        <v>5095</v>
      </c>
      <c r="N2861" t="s">
        <v>5096</v>
      </c>
      <c r="O2861" t="s">
        <v>72</v>
      </c>
      <c r="P2861" t="s">
        <v>79</v>
      </c>
      <c r="Q2861">
        <v>5</v>
      </c>
      <c r="R2861" s="5">
        <v>14.7</v>
      </c>
      <c r="S2861" s="5">
        <v>29.4</v>
      </c>
      <c r="T2861" s="5">
        <v>147</v>
      </c>
      <c r="U2861">
        <v>0</v>
      </c>
      <c r="V2861" s="5">
        <v>73.5</v>
      </c>
      <c r="W2861" t="s">
        <v>139</v>
      </c>
      <c r="X2861" s="3">
        <v>41263</v>
      </c>
      <c r="Y2861" s="3">
        <v>41263</v>
      </c>
      <c r="Z2861">
        <v>3</v>
      </c>
      <c r="AA2861" t="s">
        <v>8400</v>
      </c>
      <c r="AB2861">
        <f t="shared" si="222"/>
        <v>0</v>
      </c>
      <c r="AC2861" t="str">
        <f t="shared" si="220"/>
        <v>Monday</v>
      </c>
      <c r="AD2861" s="5">
        <v>4.4459999999999997</v>
      </c>
      <c r="AE2861">
        <v>2012</v>
      </c>
      <c r="AF2861">
        <v>51</v>
      </c>
      <c r="AG2861" s="14">
        <f t="shared" si="221"/>
        <v>0.5</v>
      </c>
      <c r="AH2861">
        <f t="shared" si="223"/>
        <v>0</v>
      </c>
      <c r="AI2861" t="str">
        <f t="shared" si="224"/>
        <v xml:space="preserve"> </v>
      </c>
    </row>
    <row r="2862" spans="1:35" x14ac:dyDescent="0.35">
      <c r="A2862">
        <v>2861</v>
      </c>
      <c r="B2862" t="s">
        <v>2240</v>
      </c>
      <c r="C2862" t="s">
        <v>2241</v>
      </c>
      <c r="D2862" t="s">
        <v>29</v>
      </c>
      <c r="E2862" t="s">
        <v>84</v>
      </c>
      <c r="F2862" t="s">
        <v>85</v>
      </c>
      <c r="G2862" t="s">
        <v>2484</v>
      </c>
      <c r="H2862" t="s">
        <v>2484</v>
      </c>
      <c r="I2862" t="s">
        <v>34</v>
      </c>
      <c r="J2862" t="s">
        <v>6134</v>
      </c>
      <c r="K2862" s="3">
        <v>41757</v>
      </c>
      <c r="L2862" t="s">
        <v>136</v>
      </c>
      <c r="M2862" t="s">
        <v>6135</v>
      </c>
      <c r="N2862" t="s">
        <v>6136</v>
      </c>
      <c r="O2862" t="s">
        <v>72</v>
      </c>
      <c r="P2862" t="s">
        <v>178</v>
      </c>
      <c r="Q2862">
        <v>1</v>
      </c>
      <c r="R2862" s="5">
        <v>63.92</v>
      </c>
      <c r="S2862" s="5">
        <v>82</v>
      </c>
      <c r="T2862" s="5">
        <v>82</v>
      </c>
      <c r="U2862">
        <v>0</v>
      </c>
      <c r="V2862" s="5">
        <v>18.079999999999998</v>
      </c>
      <c r="W2862" t="s">
        <v>139</v>
      </c>
      <c r="X2862" s="3">
        <v>41760</v>
      </c>
      <c r="Y2862" s="3">
        <v>41762</v>
      </c>
      <c r="Z2862">
        <v>5</v>
      </c>
      <c r="AA2862" t="s">
        <v>8399</v>
      </c>
      <c r="AB2862">
        <f t="shared" si="222"/>
        <v>2</v>
      </c>
      <c r="AC2862" t="str">
        <f t="shared" si="220"/>
        <v>Monday</v>
      </c>
      <c r="AD2862" s="5">
        <v>7.6580000000000004</v>
      </c>
      <c r="AE2862">
        <v>2014</v>
      </c>
      <c r="AF2862">
        <v>18</v>
      </c>
      <c r="AG2862" s="14">
        <f t="shared" si="221"/>
        <v>0.22048780487804875</v>
      </c>
      <c r="AH2862">
        <f t="shared" si="223"/>
        <v>1</v>
      </c>
      <c r="AI2862">
        <f t="shared" si="224"/>
        <v>2</v>
      </c>
    </row>
    <row r="2863" spans="1:35" x14ac:dyDescent="0.35">
      <c r="A2863">
        <v>2862</v>
      </c>
      <c r="B2863" t="s">
        <v>6137</v>
      </c>
      <c r="C2863" t="s">
        <v>6138</v>
      </c>
      <c r="D2863" t="s">
        <v>96</v>
      </c>
      <c r="E2863" t="s">
        <v>84</v>
      </c>
      <c r="F2863" t="s">
        <v>85</v>
      </c>
      <c r="G2863" t="s">
        <v>86</v>
      </c>
      <c r="H2863" t="s">
        <v>86</v>
      </c>
      <c r="I2863" t="s">
        <v>34</v>
      </c>
      <c r="J2863" t="s">
        <v>6139</v>
      </c>
      <c r="K2863" s="3">
        <v>41611</v>
      </c>
      <c r="L2863" t="s">
        <v>36</v>
      </c>
      <c r="M2863" t="s">
        <v>5492</v>
      </c>
      <c r="N2863" t="s">
        <v>5493</v>
      </c>
      <c r="O2863" t="s">
        <v>39</v>
      </c>
      <c r="P2863" t="s">
        <v>90</v>
      </c>
      <c r="Q2863">
        <v>3</v>
      </c>
      <c r="R2863" s="5">
        <v>6.6933333333333307</v>
      </c>
      <c r="S2863" s="5">
        <v>7.3333333333333313</v>
      </c>
      <c r="T2863" s="5">
        <v>21.999999999999993</v>
      </c>
      <c r="U2863">
        <v>0</v>
      </c>
      <c r="V2863" s="5">
        <v>1.92</v>
      </c>
      <c r="W2863" t="s">
        <v>41</v>
      </c>
      <c r="X2863" s="3">
        <v>41616</v>
      </c>
      <c r="Y2863" s="3">
        <v>41618</v>
      </c>
      <c r="Z2863">
        <v>7</v>
      </c>
      <c r="AA2863" t="s">
        <v>8399</v>
      </c>
      <c r="AB2863">
        <f t="shared" si="222"/>
        <v>2</v>
      </c>
      <c r="AC2863" t="str">
        <f t="shared" si="220"/>
        <v>Tuesday</v>
      </c>
      <c r="AD2863" s="5">
        <v>1.9059999999999999</v>
      </c>
      <c r="AE2863">
        <v>2013</v>
      </c>
      <c r="AF2863">
        <v>49</v>
      </c>
      <c r="AG2863" s="14">
        <f t="shared" si="221"/>
        <v>8.7272727272727293E-2</v>
      </c>
      <c r="AH2863">
        <f t="shared" si="223"/>
        <v>1</v>
      </c>
      <c r="AI2863">
        <f t="shared" si="224"/>
        <v>2</v>
      </c>
    </row>
    <row r="2864" spans="1:35" x14ac:dyDescent="0.35">
      <c r="A2864">
        <v>2863</v>
      </c>
      <c r="B2864" t="s">
        <v>4478</v>
      </c>
      <c r="C2864" t="s">
        <v>4479</v>
      </c>
      <c r="D2864" t="s">
        <v>29</v>
      </c>
      <c r="E2864" t="s">
        <v>199</v>
      </c>
      <c r="F2864" t="s">
        <v>200</v>
      </c>
      <c r="G2864" t="s">
        <v>1002</v>
      </c>
      <c r="H2864" t="s">
        <v>1003</v>
      </c>
      <c r="I2864" t="s">
        <v>34</v>
      </c>
      <c r="J2864" t="s">
        <v>6140</v>
      </c>
      <c r="K2864" s="3">
        <v>41947</v>
      </c>
      <c r="L2864" t="s">
        <v>36</v>
      </c>
      <c r="M2864" t="s">
        <v>3200</v>
      </c>
      <c r="N2864" t="s">
        <v>3201</v>
      </c>
      <c r="O2864" t="s">
        <v>39</v>
      </c>
      <c r="P2864" t="s">
        <v>61</v>
      </c>
      <c r="Q2864">
        <v>3</v>
      </c>
      <c r="R2864" s="5">
        <v>7.9466666666666663</v>
      </c>
      <c r="S2864" s="5">
        <v>12.666666666666666</v>
      </c>
      <c r="T2864" s="5">
        <v>38</v>
      </c>
      <c r="U2864">
        <v>0</v>
      </c>
      <c r="V2864" s="5">
        <v>14.16</v>
      </c>
      <c r="W2864" t="s">
        <v>139</v>
      </c>
      <c r="X2864" s="3">
        <v>41950</v>
      </c>
      <c r="Y2864" s="3">
        <v>41950</v>
      </c>
      <c r="Z2864">
        <v>3</v>
      </c>
      <c r="AA2864" t="s">
        <v>8400</v>
      </c>
      <c r="AB2864">
        <f t="shared" si="222"/>
        <v>0</v>
      </c>
      <c r="AC2864" t="str">
        <f t="shared" si="220"/>
        <v>Tuesday</v>
      </c>
      <c r="AD2864" s="5">
        <v>1.579</v>
      </c>
      <c r="AE2864">
        <v>2014</v>
      </c>
      <c r="AF2864">
        <v>45</v>
      </c>
      <c r="AG2864" s="14">
        <f t="shared" si="221"/>
        <v>0.37263157894736842</v>
      </c>
      <c r="AH2864">
        <f t="shared" si="223"/>
        <v>0</v>
      </c>
      <c r="AI2864" t="str">
        <f t="shared" si="224"/>
        <v xml:space="preserve"> </v>
      </c>
    </row>
    <row r="2865" spans="1:35" x14ac:dyDescent="0.35">
      <c r="A2865">
        <v>2864</v>
      </c>
      <c r="B2865" t="s">
        <v>6141</v>
      </c>
      <c r="C2865" t="s">
        <v>6142</v>
      </c>
      <c r="D2865" t="s">
        <v>29</v>
      </c>
      <c r="E2865" t="s">
        <v>44</v>
      </c>
      <c r="F2865" t="s">
        <v>133</v>
      </c>
      <c r="G2865" t="s">
        <v>2218</v>
      </c>
      <c r="H2865" t="s">
        <v>6143</v>
      </c>
      <c r="I2865" t="s">
        <v>34</v>
      </c>
      <c r="J2865" t="s">
        <v>6144</v>
      </c>
      <c r="K2865" s="3">
        <v>41526</v>
      </c>
      <c r="L2865" t="s">
        <v>36</v>
      </c>
      <c r="M2865" t="s">
        <v>6145</v>
      </c>
      <c r="N2865" t="s">
        <v>6146</v>
      </c>
      <c r="O2865" t="s">
        <v>39</v>
      </c>
      <c r="P2865" t="s">
        <v>183</v>
      </c>
      <c r="Q2865">
        <v>1</v>
      </c>
      <c r="R2865" s="5">
        <v>201.98</v>
      </c>
      <c r="S2865" s="5">
        <v>374</v>
      </c>
      <c r="T2865" s="5">
        <v>374</v>
      </c>
      <c r="U2865">
        <v>0</v>
      </c>
      <c r="V2865" s="5">
        <v>172.02</v>
      </c>
      <c r="W2865" t="s">
        <v>155</v>
      </c>
      <c r="X2865" s="3">
        <v>41528</v>
      </c>
      <c r="Y2865" s="3">
        <v>41530</v>
      </c>
      <c r="Z2865">
        <v>4</v>
      </c>
      <c r="AA2865" t="s">
        <v>8399</v>
      </c>
      <c r="AB2865">
        <f t="shared" si="222"/>
        <v>2</v>
      </c>
      <c r="AC2865" t="str">
        <f t="shared" si="220"/>
        <v>Monday</v>
      </c>
      <c r="AD2865" s="5">
        <v>19.704000000000001</v>
      </c>
      <c r="AE2865">
        <v>2013</v>
      </c>
      <c r="AF2865">
        <v>37</v>
      </c>
      <c r="AG2865" s="14">
        <f t="shared" si="221"/>
        <v>0.45994652406417114</v>
      </c>
      <c r="AH2865">
        <f t="shared" si="223"/>
        <v>1</v>
      </c>
      <c r="AI2865">
        <f t="shared" si="224"/>
        <v>2</v>
      </c>
    </row>
    <row r="2866" spans="1:35" x14ac:dyDescent="0.35">
      <c r="A2866">
        <v>2865</v>
      </c>
      <c r="B2866" t="s">
        <v>6141</v>
      </c>
      <c r="C2866" t="s">
        <v>6142</v>
      </c>
      <c r="D2866" t="s">
        <v>29</v>
      </c>
      <c r="E2866" t="s">
        <v>44</v>
      </c>
      <c r="F2866" t="s">
        <v>133</v>
      </c>
      <c r="G2866" t="s">
        <v>2218</v>
      </c>
      <c r="H2866" t="s">
        <v>6143</v>
      </c>
      <c r="I2866" t="s">
        <v>34</v>
      </c>
      <c r="J2866" t="s">
        <v>6144</v>
      </c>
      <c r="K2866" s="3">
        <v>41526</v>
      </c>
      <c r="L2866" t="s">
        <v>36</v>
      </c>
      <c r="M2866" t="s">
        <v>1477</v>
      </c>
      <c r="N2866" t="s">
        <v>1478</v>
      </c>
      <c r="O2866" t="s">
        <v>39</v>
      </c>
      <c r="P2866" t="s">
        <v>61</v>
      </c>
      <c r="Q2866">
        <v>2</v>
      </c>
      <c r="R2866" s="5">
        <v>33.82</v>
      </c>
      <c r="S2866" s="5">
        <v>34.5</v>
      </c>
      <c r="T2866" s="5">
        <v>69</v>
      </c>
      <c r="U2866">
        <v>0</v>
      </c>
      <c r="V2866" s="5">
        <v>1.36</v>
      </c>
      <c r="W2866" t="s">
        <v>155</v>
      </c>
      <c r="X2866" s="3">
        <v>41528</v>
      </c>
      <c r="Y2866" s="3">
        <v>41528</v>
      </c>
      <c r="Z2866">
        <v>2</v>
      </c>
      <c r="AA2866" t="s">
        <v>8400</v>
      </c>
      <c r="AB2866">
        <f t="shared" si="222"/>
        <v>0</v>
      </c>
      <c r="AC2866" t="str">
        <f t="shared" si="220"/>
        <v>Monday</v>
      </c>
      <c r="AD2866" s="5">
        <v>15.545</v>
      </c>
      <c r="AE2866">
        <v>2013</v>
      </c>
      <c r="AF2866">
        <v>37</v>
      </c>
      <c r="AG2866" s="14">
        <f t="shared" si="221"/>
        <v>1.9710144927536234E-2</v>
      </c>
      <c r="AH2866">
        <f t="shared" si="223"/>
        <v>0</v>
      </c>
      <c r="AI2866" t="str">
        <f t="shared" si="224"/>
        <v xml:space="preserve"> </v>
      </c>
    </row>
    <row r="2867" spans="1:35" x14ac:dyDescent="0.35">
      <c r="A2867">
        <v>2866</v>
      </c>
      <c r="B2867" t="s">
        <v>3389</v>
      </c>
      <c r="C2867" t="s">
        <v>3390</v>
      </c>
      <c r="D2867" t="s">
        <v>29</v>
      </c>
      <c r="E2867" t="s">
        <v>30</v>
      </c>
      <c r="F2867" t="s">
        <v>31</v>
      </c>
      <c r="G2867" t="s">
        <v>476</v>
      </c>
      <c r="H2867" t="s">
        <v>874</v>
      </c>
      <c r="I2867" t="s">
        <v>34</v>
      </c>
      <c r="J2867" t="s">
        <v>6147</v>
      </c>
      <c r="K2867" s="3">
        <v>41491</v>
      </c>
      <c r="L2867" t="s">
        <v>36</v>
      </c>
      <c r="M2867" t="s">
        <v>6148</v>
      </c>
      <c r="N2867" t="s">
        <v>6149</v>
      </c>
      <c r="O2867" t="s">
        <v>39</v>
      </c>
      <c r="P2867" t="s">
        <v>76</v>
      </c>
      <c r="Q2867">
        <v>4</v>
      </c>
      <c r="R2867" s="5">
        <v>18.579999999999998</v>
      </c>
      <c r="S2867" s="5">
        <v>29.5</v>
      </c>
      <c r="T2867" s="5">
        <v>118</v>
      </c>
      <c r="U2867">
        <v>0</v>
      </c>
      <c r="V2867" s="5">
        <v>43.68</v>
      </c>
      <c r="W2867" t="s">
        <v>139</v>
      </c>
      <c r="X2867" s="3">
        <v>41494</v>
      </c>
      <c r="Y2867" s="3">
        <v>41494</v>
      </c>
      <c r="Z2867">
        <v>3</v>
      </c>
      <c r="AA2867" t="s">
        <v>8400</v>
      </c>
      <c r="AB2867">
        <f t="shared" si="222"/>
        <v>0</v>
      </c>
      <c r="AC2867" t="str">
        <f t="shared" si="220"/>
        <v>Monday</v>
      </c>
      <c r="AD2867" s="5">
        <v>8.0269999999999992</v>
      </c>
      <c r="AE2867">
        <v>2013</v>
      </c>
      <c r="AF2867">
        <v>32</v>
      </c>
      <c r="AG2867" s="14">
        <f t="shared" si="221"/>
        <v>0.37016949152542372</v>
      </c>
      <c r="AH2867">
        <f t="shared" si="223"/>
        <v>0</v>
      </c>
      <c r="AI2867" t="str">
        <f t="shared" si="224"/>
        <v xml:space="preserve"> </v>
      </c>
    </row>
    <row r="2868" spans="1:35" x14ac:dyDescent="0.35">
      <c r="A2868">
        <v>2867</v>
      </c>
      <c r="B2868" t="s">
        <v>4030</v>
      </c>
      <c r="C2868" t="s">
        <v>4031</v>
      </c>
      <c r="D2868" t="s">
        <v>29</v>
      </c>
      <c r="E2868" t="s">
        <v>84</v>
      </c>
      <c r="F2868" t="s">
        <v>463</v>
      </c>
      <c r="G2868" t="s">
        <v>463</v>
      </c>
      <c r="H2868" t="s">
        <v>1777</v>
      </c>
      <c r="I2868" t="s">
        <v>34</v>
      </c>
      <c r="J2868" t="s">
        <v>6150</v>
      </c>
      <c r="K2868" s="3">
        <v>40843</v>
      </c>
      <c r="L2868" t="s">
        <v>36</v>
      </c>
      <c r="M2868" t="s">
        <v>6151</v>
      </c>
      <c r="N2868" t="s">
        <v>6152</v>
      </c>
      <c r="O2868" t="s">
        <v>39</v>
      </c>
      <c r="P2868" t="s">
        <v>165</v>
      </c>
      <c r="Q2868">
        <v>3</v>
      </c>
      <c r="R2868" s="5">
        <v>4.6466666666666683</v>
      </c>
      <c r="S2868" s="5">
        <v>6.6666666666666679</v>
      </c>
      <c r="T2868" s="5">
        <v>20.000000000000004</v>
      </c>
      <c r="U2868">
        <v>0</v>
      </c>
      <c r="V2868" s="5">
        <v>6.06</v>
      </c>
      <c r="W2868" t="s">
        <v>41</v>
      </c>
      <c r="X2868" s="3">
        <v>40848</v>
      </c>
      <c r="Y2868" s="3">
        <v>40848</v>
      </c>
      <c r="Z2868">
        <v>5</v>
      </c>
      <c r="AA2868" t="s">
        <v>8400</v>
      </c>
      <c r="AB2868">
        <f t="shared" si="222"/>
        <v>0</v>
      </c>
      <c r="AC2868" t="str">
        <f t="shared" si="220"/>
        <v>Thursday</v>
      </c>
      <c r="AD2868" s="5">
        <v>1.143</v>
      </c>
      <c r="AE2868">
        <v>2011</v>
      </c>
      <c r="AF2868">
        <v>44</v>
      </c>
      <c r="AG2868" s="14">
        <f t="shared" si="221"/>
        <v>0.30299999999999994</v>
      </c>
      <c r="AH2868">
        <f t="shared" si="223"/>
        <v>0</v>
      </c>
      <c r="AI2868" t="str">
        <f t="shared" si="224"/>
        <v xml:space="preserve"> </v>
      </c>
    </row>
    <row r="2869" spans="1:35" x14ac:dyDescent="0.35">
      <c r="A2869">
        <v>2868</v>
      </c>
      <c r="B2869" t="s">
        <v>6153</v>
      </c>
      <c r="C2869" t="s">
        <v>6154</v>
      </c>
      <c r="D2869" t="s">
        <v>96</v>
      </c>
      <c r="E2869" t="s">
        <v>30</v>
      </c>
      <c r="F2869" t="s">
        <v>31</v>
      </c>
      <c r="G2869" t="s">
        <v>365</v>
      </c>
      <c r="H2869" t="s">
        <v>3318</v>
      </c>
      <c r="I2869" t="s">
        <v>34</v>
      </c>
      <c r="J2869" t="s">
        <v>6155</v>
      </c>
      <c r="K2869" s="3">
        <v>41492</v>
      </c>
      <c r="L2869" t="s">
        <v>136</v>
      </c>
      <c r="M2869" t="s">
        <v>6156</v>
      </c>
      <c r="N2869" t="s">
        <v>6157</v>
      </c>
      <c r="O2869" t="s">
        <v>72</v>
      </c>
      <c r="P2869" t="s">
        <v>178</v>
      </c>
      <c r="Q2869">
        <v>5</v>
      </c>
      <c r="R2869" s="5">
        <v>100.76</v>
      </c>
      <c r="S2869" s="5">
        <v>121.4</v>
      </c>
      <c r="T2869" s="5">
        <v>607</v>
      </c>
      <c r="U2869">
        <v>0</v>
      </c>
      <c r="V2869" s="5">
        <v>103.2</v>
      </c>
      <c r="W2869" t="s">
        <v>139</v>
      </c>
      <c r="X2869" s="3">
        <v>41495</v>
      </c>
      <c r="Y2869" s="3">
        <v>41495</v>
      </c>
      <c r="Z2869">
        <v>3</v>
      </c>
      <c r="AA2869" t="s">
        <v>8400</v>
      </c>
      <c r="AB2869">
        <f t="shared" si="222"/>
        <v>0</v>
      </c>
      <c r="AC2869" t="str">
        <f t="shared" si="220"/>
        <v>Tuesday</v>
      </c>
      <c r="AD2869" s="5">
        <v>99.138999999999996</v>
      </c>
      <c r="AE2869">
        <v>2013</v>
      </c>
      <c r="AF2869">
        <v>32</v>
      </c>
      <c r="AG2869" s="14">
        <f t="shared" si="221"/>
        <v>0.1700164744645799</v>
      </c>
      <c r="AH2869">
        <f t="shared" si="223"/>
        <v>0</v>
      </c>
      <c r="AI2869" t="str">
        <f t="shared" si="224"/>
        <v xml:space="preserve"> </v>
      </c>
    </row>
    <row r="2870" spans="1:35" x14ac:dyDescent="0.35">
      <c r="A2870">
        <v>2869</v>
      </c>
      <c r="B2870" t="s">
        <v>6153</v>
      </c>
      <c r="C2870" t="s">
        <v>6154</v>
      </c>
      <c r="D2870" t="s">
        <v>96</v>
      </c>
      <c r="E2870" t="s">
        <v>30</v>
      </c>
      <c r="F2870" t="s">
        <v>31</v>
      </c>
      <c r="G2870" t="s">
        <v>365</v>
      </c>
      <c r="H2870" t="s">
        <v>3318</v>
      </c>
      <c r="I2870" t="s">
        <v>34</v>
      </c>
      <c r="J2870" t="s">
        <v>6155</v>
      </c>
      <c r="K2870" s="3">
        <v>41492</v>
      </c>
      <c r="L2870" t="s">
        <v>136</v>
      </c>
      <c r="M2870" t="s">
        <v>4334</v>
      </c>
      <c r="N2870" t="s">
        <v>4335</v>
      </c>
      <c r="O2870" t="s">
        <v>39</v>
      </c>
      <c r="P2870" t="s">
        <v>58</v>
      </c>
      <c r="Q2870">
        <v>4</v>
      </c>
      <c r="R2870" s="5">
        <v>5.18</v>
      </c>
      <c r="S2870" s="5">
        <v>9</v>
      </c>
      <c r="T2870" s="5">
        <v>36</v>
      </c>
      <c r="U2870">
        <v>0</v>
      </c>
      <c r="V2870" s="5">
        <v>15.28</v>
      </c>
      <c r="W2870" t="s">
        <v>139</v>
      </c>
      <c r="X2870" s="3">
        <v>41495</v>
      </c>
      <c r="Y2870" s="3">
        <v>41496</v>
      </c>
      <c r="Z2870">
        <v>4</v>
      </c>
      <c r="AA2870" t="s">
        <v>8399</v>
      </c>
      <c r="AB2870">
        <f t="shared" si="222"/>
        <v>1</v>
      </c>
      <c r="AC2870" t="str">
        <f t="shared" si="220"/>
        <v>Tuesday</v>
      </c>
      <c r="AD2870" s="5">
        <v>6.0119999999999996</v>
      </c>
      <c r="AE2870">
        <v>2013</v>
      </c>
      <c r="AF2870">
        <v>32</v>
      </c>
      <c r="AG2870" s="14">
        <f t="shared" si="221"/>
        <v>0.4244444444444444</v>
      </c>
      <c r="AH2870">
        <f t="shared" si="223"/>
        <v>1</v>
      </c>
      <c r="AI2870">
        <f t="shared" si="224"/>
        <v>1</v>
      </c>
    </row>
    <row r="2871" spans="1:35" x14ac:dyDescent="0.35">
      <c r="A2871">
        <v>2870</v>
      </c>
      <c r="B2871" t="s">
        <v>4450</v>
      </c>
      <c r="C2871" t="s">
        <v>4451</v>
      </c>
      <c r="D2871" t="s">
        <v>112</v>
      </c>
      <c r="E2871" t="s">
        <v>30</v>
      </c>
      <c r="F2871" t="s">
        <v>31</v>
      </c>
      <c r="G2871" t="s">
        <v>32</v>
      </c>
      <c r="H2871" t="s">
        <v>33</v>
      </c>
      <c r="I2871" t="s">
        <v>34</v>
      </c>
      <c r="J2871" t="s">
        <v>6158</v>
      </c>
      <c r="K2871" s="3">
        <v>41768</v>
      </c>
      <c r="L2871" t="s">
        <v>136</v>
      </c>
      <c r="M2871" t="s">
        <v>4004</v>
      </c>
      <c r="N2871" t="s">
        <v>4005</v>
      </c>
      <c r="O2871" t="s">
        <v>39</v>
      </c>
      <c r="P2871" t="s">
        <v>76</v>
      </c>
      <c r="Q2871">
        <v>1</v>
      </c>
      <c r="R2871" s="5">
        <v>14.74</v>
      </c>
      <c r="S2871" s="5">
        <v>21</v>
      </c>
      <c r="T2871" s="5">
        <v>21</v>
      </c>
      <c r="U2871">
        <v>0</v>
      </c>
      <c r="V2871" s="5">
        <v>6.26</v>
      </c>
      <c r="W2871" t="s">
        <v>155</v>
      </c>
      <c r="X2871" s="3">
        <v>41770</v>
      </c>
      <c r="Y2871" s="3">
        <v>41770</v>
      </c>
      <c r="Z2871">
        <v>2</v>
      </c>
      <c r="AA2871" t="s">
        <v>8400</v>
      </c>
      <c r="AB2871">
        <f t="shared" si="222"/>
        <v>0</v>
      </c>
      <c r="AC2871" t="str">
        <f t="shared" si="220"/>
        <v>Friday</v>
      </c>
      <c r="AD2871" s="5">
        <v>1.827</v>
      </c>
      <c r="AE2871">
        <v>2014</v>
      </c>
      <c r="AF2871">
        <v>19</v>
      </c>
      <c r="AG2871" s="14">
        <f t="shared" si="221"/>
        <v>0.29809523809523808</v>
      </c>
      <c r="AH2871">
        <f t="shared" si="223"/>
        <v>0</v>
      </c>
      <c r="AI2871" t="str">
        <f t="shared" si="224"/>
        <v xml:space="preserve"> </v>
      </c>
    </row>
    <row r="2872" spans="1:35" x14ac:dyDescent="0.35">
      <c r="A2872">
        <v>2871</v>
      </c>
      <c r="B2872" t="s">
        <v>4450</v>
      </c>
      <c r="C2872" t="s">
        <v>4451</v>
      </c>
      <c r="D2872" t="s">
        <v>112</v>
      </c>
      <c r="E2872" t="s">
        <v>30</v>
      </c>
      <c r="F2872" t="s">
        <v>31</v>
      </c>
      <c r="G2872" t="s">
        <v>32</v>
      </c>
      <c r="H2872" t="s">
        <v>33</v>
      </c>
      <c r="I2872" t="s">
        <v>34</v>
      </c>
      <c r="J2872" t="s">
        <v>6158</v>
      </c>
      <c r="K2872" s="3">
        <v>41768</v>
      </c>
      <c r="L2872" t="s">
        <v>136</v>
      </c>
      <c r="M2872" t="s">
        <v>4499</v>
      </c>
      <c r="N2872" t="s">
        <v>4500</v>
      </c>
      <c r="O2872" t="s">
        <v>39</v>
      </c>
      <c r="P2872" t="s">
        <v>61</v>
      </c>
      <c r="Q2872">
        <v>2</v>
      </c>
      <c r="R2872" s="5">
        <v>33.6</v>
      </c>
      <c r="S2872" s="5">
        <v>36.5</v>
      </c>
      <c r="T2872" s="5">
        <v>73</v>
      </c>
      <c r="U2872">
        <v>0</v>
      </c>
      <c r="V2872" s="5">
        <v>5.8</v>
      </c>
      <c r="W2872" t="s">
        <v>155</v>
      </c>
      <c r="X2872" s="3">
        <v>41770</v>
      </c>
      <c r="Y2872" s="3">
        <v>41770</v>
      </c>
      <c r="Z2872">
        <v>2</v>
      </c>
      <c r="AA2872" t="s">
        <v>8400</v>
      </c>
      <c r="AB2872">
        <f t="shared" si="222"/>
        <v>0</v>
      </c>
      <c r="AC2872" t="str">
        <f t="shared" si="220"/>
        <v>Friday</v>
      </c>
      <c r="AD2872" s="5">
        <v>16.314</v>
      </c>
      <c r="AE2872">
        <v>2014</v>
      </c>
      <c r="AF2872">
        <v>19</v>
      </c>
      <c r="AG2872" s="14">
        <f t="shared" si="221"/>
        <v>7.9452054794520541E-2</v>
      </c>
      <c r="AH2872">
        <f t="shared" si="223"/>
        <v>0</v>
      </c>
      <c r="AI2872" t="str">
        <f t="shared" si="224"/>
        <v xml:space="preserve"> </v>
      </c>
    </row>
    <row r="2873" spans="1:35" x14ac:dyDescent="0.35">
      <c r="A2873">
        <v>2872</v>
      </c>
      <c r="B2873" t="s">
        <v>3176</v>
      </c>
      <c r="C2873" t="s">
        <v>3177</v>
      </c>
      <c r="D2873" t="s">
        <v>96</v>
      </c>
      <c r="E2873" t="s">
        <v>44</v>
      </c>
      <c r="F2873" t="s">
        <v>570</v>
      </c>
      <c r="G2873" t="s">
        <v>5407</v>
      </c>
      <c r="H2873" t="s">
        <v>6159</v>
      </c>
      <c r="I2873" t="s">
        <v>34</v>
      </c>
      <c r="J2873" t="s">
        <v>6160</v>
      </c>
      <c r="K2873" s="3">
        <v>41565</v>
      </c>
      <c r="L2873" t="s">
        <v>36</v>
      </c>
      <c r="M2873" t="s">
        <v>4509</v>
      </c>
      <c r="N2873" t="s">
        <v>4510</v>
      </c>
      <c r="O2873" t="s">
        <v>39</v>
      </c>
      <c r="P2873" t="s">
        <v>61</v>
      </c>
      <c r="Q2873">
        <v>3</v>
      </c>
      <c r="R2873" s="5">
        <v>10.684266666666668</v>
      </c>
      <c r="S2873" s="5">
        <v>11.83377777777778</v>
      </c>
      <c r="T2873" s="5">
        <v>21.300799999999999</v>
      </c>
      <c r="U2873">
        <v>0.4</v>
      </c>
      <c r="V2873" s="5">
        <v>-10.752000000000001</v>
      </c>
      <c r="W2873" t="s">
        <v>139</v>
      </c>
      <c r="X2873" s="3">
        <v>41568</v>
      </c>
      <c r="Y2873" s="3">
        <v>41568</v>
      </c>
      <c r="Z2873">
        <v>3</v>
      </c>
      <c r="AA2873" t="s">
        <v>8400</v>
      </c>
      <c r="AB2873">
        <f t="shared" si="222"/>
        <v>0</v>
      </c>
      <c r="AC2873" t="str">
        <f t="shared" si="220"/>
        <v>Friday</v>
      </c>
      <c r="AD2873" s="5">
        <v>1.8959999999999999</v>
      </c>
      <c r="AE2873">
        <v>2013</v>
      </c>
      <c r="AF2873">
        <v>42</v>
      </c>
      <c r="AG2873" s="14">
        <f t="shared" si="221"/>
        <v>-0.5047697739052055</v>
      </c>
      <c r="AH2873">
        <f t="shared" si="223"/>
        <v>0</v>
      </c>
      <c r="AI2873" t="str">
        <f t="shared" si="224"/>
        <v xml:space="preserve"> </v>
      </c>
    </row>
    <row r="2874" spans="1:35" x14ac:dyDescent="0.35">
      <c r="A2874">
        <v>2873</v>
      </c>
      <c r="B2874" t="s">
        <v>3176</v>
      </c>
      <c r="C2874" t="s">
        <v>3177</v>
      </c>
      <c r="D2874" t="s">
        <v>96</v>
      </c>
      <c r="E2874" t="s">
        <v>44</v>
      </c>
      <c r="F2874" t="s">
        <v>570</v>
      </c>
      <c r="G2874" t="s">
        <v>5407</v>
      </c>
      <c r="H2874" t="s">
        <v>6159</v>
      </c>
      <c r="I2874" t="s">
        <v>34</v>
      </c>
      <c r="J2874" t="s">
        <v>6160</v>
      </c>
      <c r="K2874" s="3">
        <v>41565</v>
      </c>
      <c r="L2874" t="s">
        <v>36</v>
      </c>
      <c r="M2874" t="s">
        <v>4111</v>
      </c>
      <c r="N2874" t="s">
        <v>473</v>
      </c>
      <c r="O2874" t="s">
        <v>39</v>
      </c>
      <c r="P2874" t="s">
        <v>90</v>
      </c>
      <c r="Q2874">
        <v>9</v>
      </c>
      <c r="R2874" s="5">
        <v>5.6307555555555551</v>
      </c>
      <c r="S2874" s="5">
        <v>8.1045925925925921</v>
      </c>
      <c r="T2874" s="5">
        <v>43.764800000000001</v>
      </c>
      <c r="U2874">
        <v>0.4</v>
      </c>
      <c r="V2874" s="5">
        <v>-6.9119999999999999</v>
      </c>
      <c r="W2874" t="s">
        <v>139</v>
      </c>
      <c r="X2874" s="3">
        <v>41568</v>
      </c>
      <c r="Y2874" s="3">
        <v>41568</v>
      </c>
      <c r="Z2874">
        <v>3</v>
      </c>
      <c r="AA2874" t="s">
        <v>8400</v>
      </c>
      <c r="AB2874">
        <f t="shared" si="222"/>
        <v>0</v>
      </c>
      <c r="AC2874" t="str">
        <f t="shared" si="220"/>
        <v>Friday</v>
      </c>
      <c r="AD2874" s="5">
        <v>2.746</v>
      </c>
      <c r="AE2874">
        <v>2013</v>
      </c>
      <c r="AF2874">
        <v>42</v>
      </c>
      <c r="AG2874" s="14">
        <f t="shared" si="221"/>
        <v>-0.15793514422549629</v>
      </c>
      <c r="AH2874">
        <f t="shared" si="223"/>
        <v>0</v>
      </c>
      <c r="AI2874" t="str">
        <f t="shared" si="224"/>
        <v xml:space="preserve"> </v>
      </c>
    </row>
    <row r="2875" spans="1:35" x14ac:dyDescent="0.35">
      <c r="A2875">
        <v>2874</v>
      </c>
      <c r="B2875" t="s">
        <v>3176</v>
      </c>
      <c r="C2875" t="s">
        <v>3177</v>
      </c>
      <c r="D2875" t="s">
        <v>96</v>
      </c>
      <c r="E2875" t="s">
        <v>44</v>
      </c>
      <c r="F2875" t="s">
        <v>570</v>
      </c>
      <c r="G2875" t="s">
        <v>5407</v>
      </c>
      <c r="H2875" t="s">
        <v>6159</v>
      </c>
      <c r="I2875" t="s">
        <v>34</v>
      </c>
      <c r="J2875" t="s">
        <v>6160</v>
      </c>
      <c r="K2875" s="3">
        <v>41565</v>
      </c>
      <c r="L2875" t="s">
        <v>36</v>
      </c>
      <c r="M2875" t="s">
        <v>6161</v>
      </c>
      <c r="N2875" t="s">
        <v>6162</v>
      </c>
      <c r="O2875" t="s">
        <v>39</v>
      </c>
      <c r="P2875" t="s">
        <v>90</v>
      </c>
      <c r="Q2875">
        <v>2</v>
      </c>
      <c r="R2875" s="5">
        <v>7.546400000000002</v>
      </c>
      <c r="S2875" s="5">
        <v>8.9506666666666703</v>
      </c>
      <c r="T2875" s="5">
        <v>10.740800000000004</v>
      </c>
      <c r="U2875">
        <v>0.4</v>
      </c>
      <c r="V2875" s="5">
        <v>-4.3520000000000003</v>
      </c>
      <c r="W2875" t="s">
        <v>139</v>
      </c>
      <c r="X2875" s="3">
        <v>41568</v>
      </c>
      <c r="Y2875" s="3">
        <v>41569</v>
      </c>
      <c r="Z2875">
        <v>4</v>
      </c>
      <c r="AA2875" t="s">
        <v>8399</v>
      </c>
      <c r="AB2875">
        <f t="shared" si="222"/>
        <v>1</v>
      </c>
      <c r="AC2875" t="str">
        <f t="shared" si="220"/>
        <v>Friday</v>
      </c>
      <c r="AD2875" s="5">
        <v>0.78300000000000003</v>
      </c>
      <c r="AE2875">
        <v>2013</v>
      </c>
      <c r="AF2875">
        <v>42</v>
      </c>
      <c r="AG2875" s="14">
        <f t="shared" si="221"/>
        <v>-0.40518397139877838</v>
      </c>
      <c r="AH2875">
        <f t="shared" si="223"/>
        <v>1</v>
      </c>
      <c r="AI2875">
        <f t="shared" si="224"/>
        <v>1</v>
      </c>
    </row>
    <row r="2876" spans="1:35" x14ac:dyDescent="0.35">
      <c r="A2876">
        <v>2875</v>
      </c>
      <c r="B2876" t="s">
        <v>1296</v>
      </c>
      <c r="C2876" t="s">
        <v>1297</v>
      </c>
      <c r="D2876" t="s">
        <v>29</v>
      </c>
      <c r="E2876" t="s">
        <v>199</v>
      </c>
      <c r="F2876" t="s">
        <v>200</v>
      </c>
      <c r="G2876" t="s">
        <v>719</v>
      </c>
      <c r="H2876" t="s">
        <v>719</v>
      </c>
      <c r="I2876" t="s">
        <v>34</v>
      </c>
      <c r="J2876" t="s">
        <v>6163</v>
      </c>
      <c r="K2876" s="3">
        <v>41628</v>
      </c>
      <c r="L2876" t="s">
        <v>36</v>
      </c>
      <c r="M2876" t="s">
        <v>672</v>
      </c>
      <c r="N2876" t="s">
        <v>673</v>
      </c>
      <c r="O2876" t="s">
        <v>72</v>
      </c>
      <c r="P2876" t="s">
        <v>162</v>
      </c>
      <c r="Q2876">
        <v>5</v>
      </c>
      <c r="R2876" s="5">
        <v>150.20118696</v>
      </c>
      <c r="S2876" s="5">
        <v>176.70110917835672</v>
      </c>
      <c r="T2876" s="5">
        <v>881.73853480000002</v>
      </c>
      <c r="U2876">
        <v>2E-3</v>
      </c>
      <c r="V2876" s="5">
        <v>130.73259999999999</v>
      </c>
      <c r="W2876" t="s">
        <v>41</v>
      </c>
      <c r="X2876" s="3">
        <v>41633</v>
      </c>
      <c r="Y2876" s="3">
        <v>41633</v>
      </c>
      <c r="Z2876">
        <v>5</v>
      </c>
      <c r="AA2876" t="s">
        <v>8400</v>
      </c>
      <c r="AB2876">
        <f t="shared" si="222"/>
        <v>0</v>
      </c>
      <c r="AC2876" t="str">
        <f t="shared" si="220"/>
        <v>Friday</v>
      </c>
      <c r="AD2876" s="5">
        <v>89.478999999999999</v>
      </c>
      <c r="AE2876">
        <v>2013</v>
      </c>
      <c r="AF2876">
        <v>51</v>
      </c>
      <c r="AG2876" s="14">
        <f t="shared" si="221"/>
        <v>0.14826685558168709</v>
      </c>
      <c r="AH2876">
        <f t="shared" si="223"/>
        <v>0</v>
      </c>
      <c r="AI2876" t="str">
        <f t="shared" si="224"/>
        <v xml:space="preserve"> </v>
      </c>
    </row>
    <row r="2877" spans="1:35" x14ac:dyDescent="0.35">
      <c r="A2877">
        <v>2876</v>
      </c>
      <c r="B2877" t="s">
        <v>1296</v>
      </c>
      <c r="C2877" t="s">
        <v>1297</v>
      </c>
      <c r="D2877" t="s">
        <v>29</v>
      </c>
      <c r="E2877" t="s">
        <v>199</v>
      </c>
      <c r="F2877" t="s">
        <v>200</v>
      </c>
      <c r="G2877" t="s">
        <v>719</v>
      </c>
      <c r="H2877" t="s">
        <v>719</v>
      </c>
      <c r="I2877" t="s">
        <v>34</v>
      </c>
      <c r="J2877" t="s">
        <v>6163</v>
      </c>
      <c r="K2877" s="3">
        <v>41628</v>
      </c>
      <c r="L2877" t="s">
        <v>36</v>
      </c>
      <c r="M2877" t="s">
        <v>2246</v>
      </c>
      <c r="N2877" t="s">
        <v>2247</v>
      </c>
      <c r="O2877" t="s">
        <v>39</v>
      </c>
      <c r="P2877" t="s">
        <v>90</v>
      </c>
      <c r="Q2877">
        <v>6</v>
      </c>
      <c r="R2877" s="5">
        <v>8.3266666666666662</v>
      </c>
      <c r="S2877" s="5">
        <v>9.6666666666666661</v>
      </c>
      <c r="T2877" s="5">
        <v>58</v>
      </c>
      <c r="U2877">
        <v>0</v>
      </c>
      <c r="V2877" s="5">
        <v>8.0399999999999991</v>
      </c>
      <c r="W2877" t="s">
        <v>41</v>
      </c>
      <c r="X2877" s="3">
        <v>41633</v>
      </c>
      <c r="Y2877" s="3">
        <v>41636</v>
      </c>
      <c r="Z2877">
        <v>8</v>
      </c>
      <c r="AA2877" t="s">
        <v>8399</v>
      </c>
      <c r="AB2877">
        <f t="shared" si="222"/>
        <v>3</v>
      </c>
      <c r="AC2877" t="str">
        <f t="shared" si="220"/>
        <v>Friday</v>
      </c>
      <c r="AD2877" s="5">
        <v>3.5859999999999999</v>
      </c>
      <c r="AE2877">
        <v>2013</v>
      </c>
      <c r="AF2877">
        <v>51</v>
      </c>
      <c r="AG2877" s="14">
        <f t="shared" si="221"/>
        <v>0.13862068965517241</v>
      </c>
      <c r="AH2877">
        <f t="shared" si="223"/>
        <v>1</v>
      </c>
      <c r="AI2877">
        <f t="shared" si="224"/>
        <v>3</v>
      </c>
    </row>
    <row r="2878" spans="1:35" x14ac:dyDescent="0.35">
      <c r="A2878">
        <v>2877</v>
      </c>
      <c r="B2878" t="s">
        <v>1296</v>
      </c>
      <c r="C2878" t="s">
        <v>1297</v>
      </c>
      <c r="D2878" t="s">
        <v>29</v>
      </c>
      <c r="E2878" t="s">
        <v>199</v>
      </c>
      <c r="F2878" t="s">
        <v>200</v>
      </c>
      <c r="G2878" t="s">
        <v>719</v>
      </c>
      <c r="H2878" t="s">
        <v>719</v>
      </c>
      <c r="I2878" t="s">
        <v>34</v>
      </c>
      <c r="J2878" t="s">
        <v>6163</v>
      </c>
      <c r="K2878" s="3">
        <v>41628</v>
      </c>
      <c r="L2878" t="s">
        <v>36</v>
      </c>
      <c r="M2878" t="s">
        <v>1411</v>
      </c>
      <c r="N2878" t="s">
        <v>1412</v>
      </c>
      <c r="O2878" t="s">
        <v>39</v>
      </c>
      <c r="P2878" t="s">
        <v>340</v>
      </c>
      <c r="Q2878">
        <v>1</v>
      </c>
      <c r="R2878" s="5">
        <v>10.68</v>
      </c>
      <c r="S2878" s="5">
        <v>19</v>
      </c>
      <c r="T2878" s="5">
        <v>19</v>
      </c>
      <c r="U2878">
        <v>0</v>
      </c>
      <c r="V2878" s="5">
        <v>8.32</v>
      </c>
      <c r="W2878" t="s">
        <v>41</v>
      </c>
      <c r="X2878" s="3">
        <v>41633</v>
      </c>
      <c r="Y2878" s="3">
        <v>41635</v>
      </c>
      <c r="Z2878">
        <v>7</v>
      </c>
      <c r="AA2878" t="s">
        <v>8399</v>
      </c>
      <c r="AB2878">
        <f t="shared" si="222"/>
        <v>2</v>
      </c>
      <c r="AC2878" t="str">
        <f t="shared" si="220"/>
        <v>Friday</v>
      </c>
      <c r="AD2878" s="5">
        <v>1.67</v>
      </c>
      <c r="AE2878">
        <v>2013</v>
      </c>
      <c r="AF2878">
        <v>51</v>
      </c>
      <c r="AG2878" s="14">
        <f t="shared" si="221"/>
        <v>0.43789473684210528</v>
      </c>
      <c r="AH2878">
        <f t="shared" si="223"/>
        <v>1</v>
      </c>
      <c r="AI2878">
        <f t="shared" si="224"/>
        <v>2</v>
      </c>
    </row>
    <row r="2879" spans="1:35" x14ac:dyDescent="0.35">
      <c r="A2879">
        <v>2878</v>
      </c>
      <c r="B2879" t="s">
        <v>1296</v>
      </c>
      <c r="C2879" t="s">
        <v>1297</v>
      </c>
      <c r="D2879" t="s">
        <v>29</v>
      </c>
      <c r="E2879" t="s">
        <v>199</v>
      </c>
      <c r="F2879" t="s">
        <v>200</v>
      </c>
      <c r="G2879" t="s">
        <v>719</v>
      </c>
      <c r="H2879" t="s">
        <v>719</v>
      </c>
      <c r="I2879" t="s">
        <v>34</v>
      </c>
      <c r="J2879" t="s">
        <v>6163</v>
      </c>
      <c r="K2879" s="3">
        <v>41628</v>
      </c>
      <c r="L2879" t="s">
        <v>36</v>
      </c>
      <c r="M2879" t="s">
        <v>3575</v>
      </c>
      <c r="N2879" t="s">
        <v>3576</v>
      </c>
      <c r="O2879" t="s">
        <v>51</v>
      </c>
      <c r="P2879" t="s">
        <v>55</v>
      </c>
      <c r="Q2879">
        <v>3</v>
      </c>
      <c r="R2879" s="5">
        <v>59.686666666666667</v>
      </c>
      <c r="S2879" s="5">
        <v>114.66666666666666</v>
      </c>
      <c r="T2879" s="5">
        <v>344</v>
      </c>
      <c r="U2879">
        <v>0</v>
      </c>
      <c r="V2879" s="5">
        <v>164.94</v>
      </c>
      <c r="W2879" t="s">
        <v>41</v>
      </c>
      <c r="X2879" s="3">
        <v>41633</v>
      </c>
      <c r="Y2879" s="3">
        <v>41633</v>
      </c>
      <c r="Z2879">
        <v>5</v>
      </c>
      <c r="AA2879" t="s">
        <v>8400</v>
      </c>
      <c r="AB2879">
        <f t="shared" si="222"/>
        <v>0</v>
      </c>
      <c r="AC2879" t="str">
        <f t="shared" si="220"/>
        <v>Friday</v>
      </c>
      <c r="AD2879" s="5">
        <v>34.433999999999997</v>
      </c>
      <c r="AE2879">
        <v>2013</v>
      </c>
      <c r="AF2879">
        <v>51</v>
      </c>
      <c r="AG2879" s="14">
        <f t="shared" si="221"/>
        <v>0.47947674418604652</v>
      </c>
      <c r="AH2879">
        <f t="shared" si="223"/>
        <v>0</v>
      </c>
      <c r="AI2879" t="str">
        <f t="shared" si="224"/>
        <v xml:space="preserve"> </v>
      </c>
    </row>
    <row r="2880" spans="1:35" x14ac:dyDescent="0.35">
      <c r="A2880">
        <v>2879</v>
      </c>
      <c r="B2880" t="s">
        <v>1296</v>
      </c>
      <c r="C2880" t="s">
        <v>1297</v>
      </c>
      <c r="D2880" t="s">
        <v>29</v>
      </c>
      <c r="E2880" t="s">
        <v>199</v>
      </c>
      <c r="F2880" t="s">
        <v>200</v>
      </c>
      <c r="G2880" t="s">
        <v>719</v>
      </c>
      <c r="H2880" t="s">
        <v>719</v>
      </c>
      <c r="I2880" t="s">
        <v>34</v>
      </c>
      <c r="J2880" t="s">
        <v>6163</v>
      </c>
      <c r="K2880" s="3">
        <v>41628</v>
      </c>
      <c r="L2880" t="s">
        <v>36</v>
      </c>
      <c r="M2880" t="s">
        <v>1022</v>
      </c>
      <c r="N2880" t="s">
        <v>1023</v>
      </c>
      <c r="O2880" t="s">
        <v>39</v>
      </c>
      <c r="P2880" t="s">
        <v>40</v>
      </c>
      <c r="Q2880">
        <v>14</v>
      </c>
      <c r="R2880" s="5">
        <v>2.6114285714285717</v>
      </c>
      <c r="S2880" s="5">
        <v>4.0714285714285721</v>
      </c>
      <c r="T2880" s="5">
        <v>57.000000000000007</v>
      </c>
      <c r="U2880">
        <v>0</v>
      </c>
      <c r="V2880" s="5">
        <v>20.440000000000001</v>
      </c>
      <c r="W2880" t="s">
        <v>41</v>
      </c>
      <c r="X2880" s="3">
        <v>41633</v>
      </c>
      <c r="Y2880" s="3">
        <v>41635</v>
      </c>
      <c r="Z2880">
        <v>7</v>
      </c>
      <c r="AA2880" t="s">
        <v>8399</v>
      </c>
      <c r="AB2880">
        <f t="shared" si="222"/>
        <v>2</v>
      </c>
      <c r="AC2880" t="str">
        <f t="shared" si="220"/>
        <v>Friday</v>
      </c>
      <c r="AD2880" s="5">
        <v>4.2789999999999999</v>
      </c>
      <c r="AE2880">
        <v>2013</v>
      </c>
      <c r="AF2880">
        <v>51</v>
      </c>
      <c r="AG2880" s="14">
        <f t="shared" si="221"/>
        <v>0.35859649122807014</v>
      </c>
      <c r="AH2880">
        <f t="shared" si="223"/>
        <v>1</v>
      </c>
      <c r="AI2880">
        <f t="shared" si="224"/>
        <v>2</v>
      </c>
    </row>
    <row r="2881" spans="1:35" x14ac:dyDescent="0.35">
      <c r="A2881">
        <v>2880</v>
      </c>
      <c r="B2881" t="s">
        <v>1735</v>
      </c>
      <c r="C2881" t="s">
        <v>1736</v>
      </c>
      <c r="D2881" t="s">
        <v>29</v>
      </c>
      <c r="E2881" t="s">
        <v>30</v>
      </c>
      <c r="F2881" t="s">
        <v>31</v>
      </c>
      <c r="G2881" t="s">
        <v>31</v>
      </c>
      <c r="H2881" t="s">
        <v>6164</v>
      </c>
      <c r="I2881" t="s">
        <v>34</v>
      </c>
      <c r="J2881" t="s">
        <v>6165</v>
      </c>
      <c r="K2881" s="3">
        <v>41907</v>
      </c>
      <c r="L2881" t="s">
        <v>36</v>
      </c>
      <c r="M2881" t="s">
        <v>835</v>
      </c>
      <c r="N2881" t="s">
        <v>836</v>
      </c>
      <c r="O2881" t="s">
        <v>39</v>
      </c>
      <c r="P2881" t="s">
        <v>64</v>
      </c>
      <c r="Q2881">
        <v>7</v>
      </c>
      <c r="R2881" s="5">
        <v>8.694285714285714</v>
      </c>
      <c r="S2881" s="5">
        <v>11.714285714285714</v>
      </c>
      <c r="T2881" s="5">
        <v>82</v>
      </c>
      <c r="U2881">
        <v>0</v>
      </c>
      <c r="V2881" s="5">
        <v>21.14</v>
      </c>
      <c r="W2881" t="s">
        <v>41</v>
      </c>
      <c r="X2881" s="3">
        <v>41912</v>
      </c>
      <c r="Y2881" s="3">
        <v>41912</v>
      </c>
      <c r="Z2881">
        <v>5</v>
      </c>
      <c r="AA2881" t="s">
        <v>8400</v>
      </c>
      <c r="AB2881">
        <f t="shared" si="222"/>
        <v>0</v>
      </c>
      <c r="AC2881" t="str">
        <f t="shared" si="220"/>
        <v>Thursday</v>
      </c>
      <c r="AD2881" s="5">
        <v>7.6859999999999999</v>
      </c>
      <c r="AE2881">
        <v>2014</v>
      </c>
      <c r="AF2881">
        <v>39</v>
      </c>
      <c r="AG2881" s="14">
        <f t="shared" si="221"/>
        <v>0.25780487804878049</v>
      </c>
      <c r="AH2881">
        <f t="shared" si="223"/>
        <v>0</v>
      </c>
      <c r="AI2881" t="str">
        <f t="shared" si="224"/>
        <v xml:space="preserve"> </v>
      </c>
    </row>
    <row r="2882" spans="1:35" x14ac:dyDescent="0.35">
      <c r="A2882">
        <v>2881</v>
      </c>
      <c r="B2882" t="s">
        <v>1735</v>
      </c>
      <c r="C2882" t="s">
        <v>1736</v>
      </c>
      <c r="D2882" t="s">
        <v>29</v>
      </c>
      <c r="E2882" t="s">
        <v>30</v>
      </c>
      <c r="F2882" t="s">
        <v>31</v>
      </c>
      <c r="G2882" t="s">
        <v>31</v>
      </c>
      <c r="H2882" t="s">
        <v>6164</v>
      </c>
      <c r="I2882" t="s">
        <v>34</v>
      </c>
      <c r="J2882" t="s">
        <v>6165</v>
      </c>
      <c r="K2882" s="3">
        <v>41907</v>
      </c>
      <c r="L2882" t="s">
        <v>36</v>
      </c>
      <c r="M2882" t="s">
        <v>6166</v>
      </c>
      <c r="N2882" t="s">
        <v>6167</v>
      </c>
      <c r="O2882" t="s">
        <v>72</v>
      </c>
      <c r="P2882" t="s">
        <v>162</v>
      </c>
      <c r="Q2882">
        <v>3</v>
      </c>
      <c r="R2882" s="5">
        <v>128.3449396266667</v>
      </c>
      <c r="S2882" s="5">
        <v>237.92430824315301</v>
      </c>
      <c r="T2882" s="5">
        <v>712.34537888</v>
      </c>
      <c r="U2882">
        <v>2E-3</v>
      </c>
      <c r="V2882" s="5">
        <v>327.31056000000001</v>
      </c>
      <c r="W2882" t="s">
        <v>41</v>
      </c>
      <c r="X2882" s="3">
        <v>41912</v>
      </c>
      <c r="Y2882" s="3">
        <v>41912</v>
      </c>
      <c r="Z2882">
        <v>5</v>
      </c>
      <c r="AA2882" t="s">
        <v>8400</v>
      </c>
      <c r="AB2882">
        <f t="shared" si="222"/>
        <v>0</v>
      </c>
      <c r="AC2882" t="str">
        <f t="shared" ref="AC2882:AC2945" si="225">TEXT(K2882,"dddd")</f>
        <v>Thursday</v>
      </c>
      <c r="AD2882" s="5">
        <v>36.313000000000002</v>
      </c>
      <c r="AE2882">
        <v>2014</v>
      </c>
      <c r="AF2882">
        <v>39</v>
      </c>
      <c r="AG2882" s="14">
        <f t="shared" ref="AG2882:AG2945" si="226">V2882/T2882</f>
        <v>0.45948295546553686</v>
      </c>
      <c r="AH2882">
        <f t="shared" si="223"/>
        <v>0</v>
      </c>
      <c r="AI2882" t="str">
        <f t="shared" si="224"/>
        <v xml:space="preserve"> </v>
      </c>
    </row>
    <row r="2883" spans="1:35" x14ac:dyDescent="0.35">
      <c r="A2883">
        <v>2882</v>
      </c>
      <c r="B2883" t="s">
        <v>1735</v>
      </c>
      <c r="C2883" t="s">
        <v>1736</v>
      </c>
      <c r="D2883" t="s">
        <v>29</v>
      </c>
      <c r="E2883" t="s">
        <v>30</v>
      </c>
      <c r="F2883" t="s">
        <v>31</v>
      </c>
      <c r="G2883" t="s">
        <v>31</v>
      </c>
      <c r="H2883" t="s">
        <v>6164</v>
      </c>
      <c r="I2883" t="s">
        <v>34</v>
      </c>
      <c r="J2883" t="s">
        <v>6165</v>
      </c>
      <c r="K2883" s="3">
        <v>41907</v>
      </c>
      <c r="L2883" t="s">
        <v>36</v>
      </c>
      <c r="M2883" t="s">
        <v>6168</v>
      </c>
      <c r="N2883" t="s">
        <v>6169</v>
      </c>
      <c r="O2883" t="s">
        <v>72</v>
      </c>
      <c r="P2883" t="s">
        <v>178</v>
      </c>
      <c r="Q2883">
        <v>2</v>
      </c>
      <c r="R2883" s="5">
        <v>77.2</v>
      </c>
      <c r="S2883" s="5">
        <v>83</v>
      </c>
      <c r="T2883" s="5">
        <v>166</v>
      </c>
      <c r="U2883">
        <v>0</v>
      </c>
      <c r="V2883" s="5">
        <v>11.6</v>
      </c>
      <c r="W2883" t="s">
        <v>41</v>
      </c>
      <c r="X2883" s="3">
        <v>41912</v>
      </c>
      <c r="Y2883" s="3">
        <v>41912</v>
      </c>
      <c r="Z2883">
        <v>5</v>
      </c>
      <c r="AA2883" t="s">
        <v>8400</v>
      </c>
      <c r="AB2883">
        <f t="shared" ref="AB2883:AB2946" si="227">Y2883-X2883</f>
        <v>0</v>
      </c>
      <c r="AC2883" t="str">
        <f t="shared" si="225"/>
        <v>Thursday</v>
      </c>
      <c r="AD2883" s="5">
        <v>12.635</v>
      </c>
      <c r="AE2883">
        <v>2014</v>
      </c>
      <c r="AF2883">
        <v>39</v>
      </c>
      <c r="AG2883" s="14">
        <f t="shared" si="226"/>
        <v>6.9879518072289148E-2</v>
      </c>
      <c r="AH2883">
        <f t="shared" ref="AH2883:AH2946" si="228">IF(AA2883 = "Late", 1, 0)</f>
        <v>0</v>
      </c>
      <c r="AI2883" t="str">
        <f t="shared" ref="AI2883:AI2946" si="229">IF(AB2883&gt;0, AB2883, " ")</f>
        <v xml:space="preserve"> </v>
      </c>
    </row>
    <row r="2884" spans="1:35" x14ac:dyDescent="0.35">
      <c r="A2884">
        <v>2883</v>
      </c>
      <c r="B2884" t="s">
        <v>1735</v>
      </c>
      <c r="C2884" t="s">
        <v>1736</v>
      </c>
      <c r="D2884" t="s">
        <v>29</v>
      </c>
      <c r="E2884" t="s">
        <v>30</v>
      </c>
      <c r="F2884" t="s">
        <v>31</v>
      </c>
      <c r="G2884" t="s">
        <v>31</v>
      </c>
      <c r="H2884" t="s">
        <v>6164</v>
      </c>
      <c r="I2884" t="s">
        <v>34</v>
      </c>
      <c r="J2884" t="s">
        <v>6165</v>
      </c>
      <c r="K2884" s="3">
        <v>41907</v>
      </c>
      <c r="L2884" t="s">
        <v>36</v>
      </c>
      <c r="M2884" t="s">
        <v>5365</v>
      </c>
      <c r="N2884" t="s">
        <v>5366</v>
      </c>
      <c r="O2884" t="s">
        <v>39</v>
      </c>
      <c r="P2884" t="s">
        <v>165</v>
      </c>
      <c r="Q2884">
        <v>2</v>
      </c>
      <c r="R2884" s="5">
        <v>12.6</v>
      </c>
      <c r="S2884" s="5">
        <v>15.5</v>
      </c>
      <c r="T2884" s="5">
        <v>31</v>
      </c>
      <c r="U2884">
        <v>0</v>
      </c>
      <c r="V2884" s="5">
        <v>5.8</v>
      </c>
      <c r="W2884" t="s">
        <v>41</v>
      </c>
      <c r="X2884" s="3">
        <v>41912</v>
      </c>
      <c r="Y2884" s="3">
        <v>41912</v>
      </c>
      <c r="Z2884">
        <v>5</v>
      </c>
      <c r="AA2884" t="s">
        <v>8400</v>
      </c>
      <c r="AB2884">
        <f t="shared" si="227"/>
        <v>0</v>
      </c>
      <c r="AC2884" t="str">
        <f t="shared" si="225"/>
        <v>Thursday</v>
      </c>
      <c r="AD2884" s="5">
        <v>1.9950000000000001</v>
      </c>
      <c r="AE2884">
        <v>2014</v>
      </c>
      <c r="AF2884">
        <v>39</v>
      </c>
      <c r="AG2884" s="14">
        <f t="shared" si="226"/>
        <v>0.18709677419354839</v>
      </c>
      <c r="AH2884">
        <f t="shared" si="228"/>
        <v>0</v>
      </c>
      <c r="AI2884" t="str">
        <f t="shared" si="229"/>
        <v xml:space="preserve"> </v>
      </c>
    </row>
    <row r="2885" spans="1:35" x14ac:dyDescent="0.35">
      <c r="A2885">
        <v>2884</v>
      </c>
      <c r="B2885" t="s">
        <v>2963</v>
      </c>
      <c r="C2885" t="s">
        <v>2964</v>
      </c>
      <c r="D2885" t="s">
        <v>96</v>
      </c>
      <c r="E2885" t="s">
        <v>84</v>
      </c>
      <c r="F2885" t="s">
        <v>85</v>
      </c>
      <c r="G2885" t="s">
        <v>635</v>
      </c>
      <c r="H2885" t="s">
        <v>635</v>
      </c>
      <c r="I2885" t="s">
        <v>34</v>
      </c>
      <c r="J2885" t="s">
        <v>6170</v>
      </c>
      <c r="K2885" s="3">
        <v>41844</v>
      </c>
      <c r="L2885" t="s">
        <v>136</v>
      </c>
      <c r="M2885" t="s">
        <v>1801</v>
      </c>
      <c r="N2885" t="s">
        <v>1802</v>
      </c>
      <c r="O2885" t="s">
        <v>39</v>
      </c>
      <c r="P2885" t="s">
        <v>90</v>
      </c>
      <c r="Q2885">
        <v>4</v>
      </c>
      <c r="R2885" s="5">
        <v>5.14</v>
      </c>
      <c r="S2885" s="5">
        <v>10</v>
      </c>
      <c r="T2885" s="5">
        <v>40</v>
      </c>
      <c r="U2885">
        <v>0</v>
      </c>
      <c r="V2885" s="5">
        <v>19.440000000000001</v>
      </c>
      <c r="W2885" t="s">
        <v>41</v>
      </c>
      <c r="X2885" s="3">
        <v>41849</v>
      </c>
      <c r="Y2885" s="3">
        <v>41849</v>
      </c>
      <c r="Z2885">
        <v>5</v>
      </c>
      <c r="AA2885" t="s">
        <v>8400</v>
      </c>
      <c r="AB2885">
        <f t="shared" si="227"/>
        <v>0</v>
      </c>
      <c r="AC2885" t="str">
        <f t="shared" si="225"/>
        <v>Thursday</v>
      </c>
      <c r="AD2885" s="5">
        <v>4.3460000000000001</v>
      </c>
      <c r="AE2885">
        <v>2014</v>
      </c>
      <c r="AF2885">
        <v>30</v>
      </c>
      <c r="AG2885" s="14">
        <f t="shared" si="226"/>
        <v>0.48600000000000004</v>
      </c>
      <c r="AH2885">
        <f t="shared" si="228"/>
        <v>0</v>
      </c>
      <c r="AI2885" t="str">
        <f t="shared" si="229"/>
        <v xml:space="preserve"> </v>
      </c>
    </row>
    <row r="2886" spans="1:35" x14ac:dyDescent="0.35">
      <c r="A2886">
        <v>2885</v>
      </c>
      <c r="B2886" t="s">
        <v>2963</v>
      </c>
      <c r="C2886" t="s">
        <v>2964</v>
      </c>
      <c r="D2886" t="s">
        <v>96</v>
      </c>
      <c r="E2886" t="s">
        <v>84</v>
      </c>
      <c r="F2886" t="s">
        <v>85</v>
      </c>
      <c r="G2886" t="s">
        <v>635</v>
      </c>
      <c r="H2886" t="s">
        <v>635</v>
      </c>
      <c r="I2886" t="s">
        <v>34</v>
      </c>
      <c r="J2886" t="s">
        <v>6170</v>
      </c>
      <c r="K2886" s="3">
        <v>41844</v>
      </c>
      <c r="L2886" t="s">
        <v>136</v>
      </c>
      <c r="M2886" t="s">
        <v>2696</v>
      </c>
      <c r="N2886" t="s">
        <v>2697</v>
      </c>
      <c r="O2886" t="s">
        <v>51</v>
      </c>
      <c r="P2886" t="s">
        <v>93</v>
      </c>
      <c r="Q2886">
        <v>3</v>
      </c>
      <c r="R2886" s="5">
        <v>20.826666666666664</v>
      </c>
      <c r="S2886" s="5">
        <v>34.666666666666664</v>
      </c>
      <c r="T2886" s="5">
        <v>104</v>
      </c>
      <c r="U2886">
        <v>0</v>
      </c>
      <c r="V2886" s="5">
        <v>41.52</v>
      </c>
      <c r="W2886" t="s">
        <v>41</v>
      </c>
      <c r="X2886" s="3">
        <v>41849</v>
      </c>
      <c r="Y2886" s="3">
        <v>41849</v>
      </c>
      <c r="Z2886">
        <v>5</v>
      </c>
      <c r="AA2886" t="s">
        <v>8400</v>
      </c>
      <c r="AB2886">
        <f t="shared" si="227"/>
        <v>0</v>
      </c>
      <c r="AC2886" t="str">
        <f t="shared" si="225"/>
        <v>Thursday</v>
      </c>
      <c r="AD2886" s="5">
        <v>18.016999999999999</v>
      </c>
      <c r="AE2886">
        <v>2014</v>
      </c>
      <c r="AF2886">
        <v>30</v>
      </c>
      <c r="AG2886" s="14">
        <f t="shared" si="226"/>
        <v>0.39923076923076928</v>
      </c>
      <c r="AH2886">
        <f t="shared" si="228"/>
        <v>0</v>
      </c>
      <c r="AI2886" t="str">
        <f t="shared" si="229"/>
        <v xml:space="preserve"> </v>
      </c>
    </row>
    <row r="2887" spans="1:35" x14ac:dyDescent="0.35">
      <c r="A2887">
        <v>2886</v>
      </c>
      <c r="B2887" t="s">
        <v>2963</v>
      </c>
      <c r="C2887" t="s">
        <v>2964</v>
      </c>
      <c r="D2887" t="s">
        <v>96</v>
      </c>
      <c r="E2887" t="s">
        <v>84</v>
      </c>
      <c r="F2887" t="s">
        <v>85</v>
      </c>
      <c r="G2887" t="s">
        <v>635</v>
      </c>
      <c r="H2887" t="s">
        <v>635</v>
      </c>
      <c r="I2887" t="s">
        <v>34</v>
      </c>
      <c r="J2887" t="s">
        <v>6170</v>
      </c>
      <c r="K2887" s="3">
        <v>41844</v>
      </c>
      <c r="L2887" t="s">
        <v>136</v>
      </c>
      <c r="M2887" t="s">
        <v>311</v>
      </c>
      <c r="N2887" t="s">
        <v>312</v>
      </c>
      <c r="O2887" t="s">
        <v>51</v>
      </c>
      <c r="P2887" t="s">
        <v>55</v>
      </c>
      <c r="Q2887">
        <v>2</v>
      </c>
      <c r="R2887" s="5">
        <v>244.84</v>
      </c>
      <c r="S2887" s="5">
        <v>291.5</v>
      </c>
      <c r="T2887" s="5">
        <v>583</v>
      </c>
      <c r="U2887">
        <v>0</v>
      </c>
      <c r="V2887" s="5">
        <v>93.32</v>
      </c>
      <c r="W2887" t="s">
        <v>41</v>
      </c>
      <c r="X2887" s="3">
        <v>41849</v>
      </c>
      <c r="Y2887" s="3">
        <v>41851</v>
      </c>
      <c r="Z2887">
        <v>7</v>
      </c>
      <c r="AA2887" t="s">
        <v>8399</v>
      </c>
      <c r="AB2887">
        <f t="shared" si="227"/>
        <v>2</v>
      </c>
      <c r="AC2887" t="str">
        <f t="shared" si="225"/>
        <v>Thursday</v>
      </c>
      <c r="AD2887" s="5">
        <v>41.07</v>
      </c>
      <c r="AE2887">
        <v>2014</v>
      </c>
      <c r="AF2887">
        <v>30</v>
      </c>
      <c r="AG2887" s="14">
        <f t="shared" si="226"/>
        <v>0.16006861063464836</v>
      </c>
      <c r="AH2887">
        <f t="shared" si="228"/>
        <v>1</v>
      </c>
      <c r="AI2887">
        <f t="shared" si="229"/>
        <v>2</v>
      </c>
    </row>
    <row r="2888" spans="1:35" x14ac:dyDescent="0.35">
      <c r="A2888">
        <v>2887</v>
      </c>
      <c r="B2888" t="s">
        <v>318</v>
      </c>
      <c r="C2888" t="s">
        <v>319</v>
      </c>
      <c r="D2888" t="s">
        <v>96</v>
      </c>
      <c r="E2888" t="s">
        <v>84</v>
      </c>
      <c r="F2888" t="s">
        <v>113</v>
      </c>
      <c r="G2888" t="s">
        <v>113</v>
      </c>
      <c r="H2888" t="s">
        <v>114</v>
      </c>
      <c r="I2888" t="s">
        <v>34</v>
      </c>
      <c r="J2888" t="s">
        <v>6171</v>
      </c>
      <c r="K2888" s="3">
        <v>41850</v>
      </c>
      <c r="L2888" t="s">
        <v>98</v>
      </c>
      <c r="M2888" t="s">
        <v>6172</v>
      </c>
      <c r="N2888" t="s">
        <v>6173</v>
      </c>
      <c r="O2888" t="s">
        <v>39</v>
      </c>
      <c r="P2888" t="s">
        <v>340</v>
      </c>
      <c r="Q2888">
        <v>1</v>
      </c>
      <c r="R2888" s="5">
        <v>9.9583999999999975</v>
      </c>
      <c r="S2888" s="5">
        <v>17.83733333333333</v>
      </c>
      <c r="T2888" s="5">
        <v>10.702399999999997</v>
      </c>
      <c r="U2888">
        <v>0.4</v>
      </c>
      <c r="V2888" s="5">
        <v>0.74399999999999999</v>
      </c>
      <c r="W2888" t="s">
        <v>41</v>
      </c>
      <c r="X2888" s="3">
        <v>41855</v>
      </c>
      <c r="Y2888" s="3">
        <v>41855</v>
      </c>
      <c r="Z2888">
        <v>5</v>
      </c>
      <c r="AA2888" t="s">
        <v>8400</v>
      </c>
      <c r="AB2888">
        <f t="shared" si="227"/>
        <v>0</v>
      </c>
      <c r="AC2888" t="str">
        <f t="shared" si="225"/>
        <v>Wednesday</v>
      </c>
      <c r="AD2888" s="5">
        <v>1.1060000000000001</v>
      </c>
      <c r="AE2888">
        <v>2014</v>
      </c>
      <c r="AF2888">
        <v>31</v>
      </c>
      <c r="AG2888" s="14">
        <f t="shared" si="226"/>
        <v>6.9517117655852917E-2</v>
      </c>
      <c r="AH2888">
        <f t="shared" si="228"/>
        <v>0</v>
      </c>
      <c r="AI2888" t="str">
        <f t="shared" si="229"/>
        <v xml:space="preserve"> </v>
      </c>
    </row>
    <row r="2889" spans="1:35" x14ac:dyDescent="0.35">
      <c r="A2889">
        <v>2888</v>
      </c>
      <c r="B2889" t="s">
        <v>2791</v>
      </c>
      <c r="C2889" t="s">
        <v>2792</v>
      </c>
      <c r="D2889" t="s">
        <v>112</v>
      </c>
      <c r="E2889" t="s">
        <v>84</v>
      </c>
      <c r="F2889" t="s">
        <v>463</v>
      </c>
      <c r="G2889" t="s">
        <v>463</v>
      </c>
      <c r="H2889" t="s">
        <v>1777</v>
      </c>
      <c r="I2889" t="s">
        <v>34</v>
      </c>
      <c r="J2889" t="s">
        <v>6174</v>
      </c>
      <c r="K2889" s="3">
        <v>41800</v>
      </c>
      <c r="L2889" t="s">
        <v>136</v>
      </c>
      <c r="M2889" t="s">
        <v>347</v>
      </c>
      <c r="N2889" t="s">
        <v>348</v>
      </c>
      <c r="O2889" t="s">
        <v>51</v>
      </c>
      <c r="P2889" t="s">
        <v>55</v>
      </c>
      <c r="Q2889">
        <v>2</v>
      </c>
      <c r="R2889" s="5">
        <v>154.47999999999999</v>
      </c>
      <c r="S2889" s="5">
        <v>291.5</v>
      </c>
      <c r="T2889" s="5">
        <v>583</v>
      </c>
      <c r="U2889">
        <v>0</v>
      </c>
      <c r="V2889" s="5">
        <v>274.04000000000002</v>
      </c>
      <c r="W2889" t="s">
        <v>41</v>
      </c>
      <c r="X2889" s="3">
        <v>41805</v>
      </c>
      <c r="Y2889" s="3">
        <v>41807</v>
      </c>
      <c r="Z2889">
        <v>7</v>
      </c>
      <c r="AA2889" t="s">
        <v>8399</v>
      </c>
      <c r="AB2889">
        <f t="shared" si="227"/>
        <v>2</v>
      </c>
      <c r="AC2889" t="str">
        <f t="shared" si="225"/>
        <v>Tuesday</v>
      </c>
      <c r="AD2889" s="5">
        <v>71.804000000000002</v>
      </c>
      <c r="AE2889">
        <v>2014</v>
      </c>
      <c r="AF2889">
        <v>24</v>
      </c>
      <c r="AG2889" s="14">
        <f t="shared" si="226"/>
        <v>0.4700514579759863</v>
      </c>
      <c r="AH2889">
        <f t="shared" si="228"/>
        <v>1</v>
      </c>
      <c r="AI2889">
        <f t="shared" si="229"/>
        <v>2</v>
      </c>
    </row>
    <row r="2890" spans="1:35" x14ac:dyDescent="0.35">
      <c r="A2890">
        <v>2889</v>
      </c>
      <c r="B2890" t="s">
        <v>2791</v>
      </c>
      <c r="C2890" t="s">
        <v>2792</v>
      </c>
      <c r="D2890" t="s">
        <v>112</v>
      </c>
      <c r="E2890" t="s">
        <v>84</v>
      </c>
      <c r="F2890" t="s">
        <v>463</v>
      </c>
      <c r="G2890" t="s">
        <v>463</v>
      </c>
      <c r="H2890" t="s">
        <v>1777</v>
      </c>
      <c r="I2890" t="s">
        <v>34</v>
      </c>
      <c r="J2890" t="s">
        <v>6174</v>
      </c>
      <c r="K2890" s="3">
        <v>41800</v>
      </c>
      <c r="L2890" t="s">
        <v>136</v>
      </c>
      <c r="M2890" t="s">
        <v>5955</v>
      </c>
      <c r="N2890" t="s">
        <v>5956</v>
      </c>
      <c r="O2890" t="s">
        <v>39</v>
      </c>
      <c r="P2890" t="s">
        <v>40</v>
      </c>
      <c r="Q2890">
        <v>2</v>
      </c>
      <c r="R2890" s="5">
        <v>3.9</v>
      </c>
      <c r="S2890" s="5">
        <v>4.5</v>
      </c>
      <c r="T2890" s="5">
        <v>9</v>
      </c>
      <c r="U2890">
        <v>0</v>
      </c>
      <c r="V2890" s="5">
        <v>1.2</v>
      </c>
      <c r="W2890" t="s">
        <v>41</v>
      </c>
      <c r="X2890" s="3">
        <v>41805</v>
      </c>
      <c r="Y2890" s="3">
        <v>41805</v>
      </c>
      <c r="Z2890">
        <v>5</v>
      </c>
      <c r="AA2890" t="s">
        <v>8400</v>
      </c>
      <c r="AB2890">
        <f t="shared" si="227"/>
        <v>0</v>
      </c>
      <c r="AC2890" t="str">
        <f t="shared" si="225"/>
        <v>Tuesday</v>
      </c>
      <c r="AD2890" s="5">
        <v>1.274</v>
      </c>
      <c r="AE2890">
        <v>2014</v>
      </c>
      <c r="AF2890">
        <v>24</v>
      </c>
      <c r="AG2890" s="14">
        <f t="shared" si="226"/>
        <v>0.13333333333333333</v>
      </c>
      <c r="AH2890">
        <f t="shared" si="228"/>
        <v>0</v>
      </c>
      <c r="AI2890" t="str">
        <f t="shared" si="229"/>
        <v xml:space="preserve"> </v>
      </c>
    </row>
    <row r="2891" spans="1:35" x14ac:dyDescent="0.35">
      <c r="A2891">
        <v>2890</v>
      </c>
      <c r="B2891" t="s">
        <v>2791</v>
      </c>
      <c r="C2891" t="s">
        <v>2792</v>
      </c>
      <c r="D2891" t="s">
        <v>112</v>
      </c>
      <c r="E2891" t="s">
        <v>84</v>
      </c>
      <c r="F2891" t="s">
        <v>463</v>
      </c>
      <c r="G2891" t="s">
        <v>463</v>
      </c>
      <c r="H2891" t="s">
        <v>1777</v>
      </c>
      <c r="I2891" t="s">
        <v>34</v>
      </c>
      <c r="J2891" t="s">
        <v>6174</v>
      </c>
      <c r="K2891" s="3">
        <v>41800</v>
      </c>
      <c r="L2891" t="s">
        <v>136</v>
      </c>
      <c r="M2891" t="s">
        <v>4884</v>
      </c>
      <c r="N2891" t="s">
        <v>4885</v>
      </c>
      <c r="O2891" t="s">
        <v>39</v>
      </c>
      <c r="P2891" t="s">
        <v>340</v>
      </c>
      <c r="Q2891">
        <v>2</v>
      </c>
      <c r="R2891" s="5">
        <v>8.4600000000000009</v>
      </c>
      <c r="S2891" s="5">
        <v>9</v>
      </c>
      <c r="T2891" s="5">
        <v>18</v>
      </c>
      <c r="U2891">
        <v>0</v>
      </c>
      <c r="V2891" s="5">
        <v>1.08</v>
      </c>
      <c r="W2891" t="s">
        <v>41</v>
      </c>
      <c r="X2891" s="3">
        <v>41805</v>
      </c>
      <c r="Y2891" s="3">
        <v>41805</v>
      </c>
      <c r="Z2891">
        <v>5</v>
      </c>
      <c r="AA2891" t="s">
        <v>8400</v>
      </c>
      <c r="AB2891">
        <f t="shared" si="227"/>
        <v>0</v>
      </c>
      <c r="AC2891" t="str">
        <f t="shared" si="225"/>
        <v>Tuesday</v>
      </c>
      <c r="AD2891" s="5">
        <v>1.5629999999999999</v>
      </c>
      <c r="AE2891">
        <v>2014</v>
      </c>
      <c r="AF2891">
        <v>24</v>
      </c>
      <c r="AG2891" s="14">
        <f t="shared" si="226"/>
        <v>6.0000000000000005E-2</v>
      </c>
      <c r="AH2891">
        <f t="shared" si="228"/>
        <v>0</v>
      </c>
      <c r="AI2891" t="str">
        <f t="shared" si="229"/>
        <v xml:space="preserve"> </v>
      </c>
    </row>
    <row r="2892" spans="1:35" x14ac:dyDescent="0.35">
      <c r="A2892">
        <v>2891</v>
      </c>
      <c r="B2892" t="s">
        <v>3810</v>
      </c>
      <c r="C2892" t="s">
        <v>3811</v>
      </c>
      <c r="D2892" t="s">
        <v>112</v>
      </c>
      <c r="E2892" t="s">
        <v>44</v>
      </c>
      <c r="F2892" t="s">
        <v>4179</v>
      </c>
      <c r="G2892" t="s">
        <v>6175</v>
      </c>
      <c r="H2892" t="s">
        <v>6176</v>
      </c>
      <c r="I2892" t="s">
        <v>34</v>
      </c>
      <c r="J2892" t="s">
        <v>6177</v>
      </c>
      <c r="K2892" s="3">
        <v>40854</v>
      </c>
      <c r="L2892" t="s">
        <v>136</v>
      </c>
      <c r="M2892" t="s">
        <v>800</v>
      </c>
      <c r="N2892" t="s">
        <v>801</v>
      </c>
      <c r="O2892" t="s">
        <v>39</v>
      </c>
      <c r="P2892" t="s">
        <v>165</v>
      </c>
      <c r="Q2892">
        <v>5</v>
      </c>
      <c r="R2892" s="5">
        <v>5.5600000000000005</v>
      </c>
      <c r="S2892" s="5">
        <v>7.1999999999999993</v>
      </c>
      <c r="T2892" s="5">
        <v>36</v>
      </c>
      <c r="U2892">
        <v>0</v>
      </c>
      <c r="V2892" s="5">
        <v>8.1999999999999993</v>
      </c>
      <c r="W2892" t="s">
        <v>41</v>
      </c>
      <c r="X2892" s="3">
        <v>40859</v>
      </c>
      <c r="Y2892" s="3">
        <v>40859</v>
      </c>
      <c r="Z2892">
        <v>5</v>
      </c>
      <c r="AA2892" t="s">
        <v>8400</v>
      </c>
      <c r="AB2892">
        <f t="shared" si="227"/>
        <v>0</v>
      </c>
      <c r="AC2892" t="str">
        <f t="shared" si="225"/>
        <v>Monday</v>
      </c>
      <c r="AD2892" s="5">
        <v>3.621</v>
      </c>
      <c r="AE2892">
        <v>2011</v>
      </c>
      <c r="AF2892">
        <v>46</v>
      </c>
      <c r="AG2892" s="14">
        <f t="shared" si="226"/>
        <v>0.22777777777777775</v>
      </c>
      <c r="AH2892">
        <f t="shared" si="228"/>
        <v>0</v>
      </c>
      <c r="AI2892" t="str">
        <f t="shared" si="229"/>
        <v xml:space="preserve"> </v>
      </c>
    </row>
    <row r="2893" spans="1:35" x14ac:dyDescent="0.35">
      <c r="A2893">
        <v>2892</v>
      </c>
      <c r="B2893" t="s">
        <v>4822</v>
      </c>
      <c r="C2893" t="s">
        <v>4823</v>
      </c>
      <c r="D2893" t="s">
        <v>29</v>
      </c>
      <c r="E2893" t="s">
        <v>199</v>
      </c>
      <c r="F2893" t="s">
        <v>200</v>
      </c>
      <c r="G2893" t="s">
        <v>790</v>
      </c>
      <c r="H2893" t="s">
        <v>790</v>
      </c>
      <c r="I2893" t="s">
        <v>34</v>
      </c>
      <c r="J2893" t="s">
        <v>6178</v>
      </c>
      <c r="K2893" s="3">
        <v>41627</v>
      </c>
      <c r="L2893" t="s">
        <v>136</v>
      </c>
      <c r="M2893" t="s">
        <v>1305</v>
      </c>
      <c r="N2893" t="s">
        <v>1306</v>
      </c>
      <c r="O2893" t="s">
        <v>39</v>
      </c>
      <c r="P2893" t="s">
        <v>165</v>
      </c>
      <c r="Q2893">
        <v>7</v>
      </c>
      <c r="R2893" s="5">
        <v>9.6571428571428566</v>
      </c>
      <c r="S2893" s="5">
        <v>14.857142857142858</v>
      </c>
      <c r="T2893" s="5">
        <v>104</v>
      </c>
      <c r="U2893">
        <v>0</v>
      </c>
      <c r="V2893" s="5">
        <v>36.4</v>
      </c>
      <c r="W2893" t="s">
        <v>41</v>
      </c>
      <c r="X2893" s="3">
        <v>41632</v>
      </c>
      <c r="Y2893" s="3">
        <v>41634</v>
      </c>
      <c r="Z2893">
        <v>7</v>
      </c>
      <c r="AA2893" t="s">
        <v>8399</v>
      </c>
      <c r="AB2893">
        <f t="shared" si="227"/>
        <v>2</v>
      </c>
      <c r="AC2893" t="str">
        <f t="shared" si="225"/>
        <v>Thursday</v>
      </c>
      <c r="AD2893" s="5">
        <v>15.702</v>
      </c>
      <c r="AE2893">
        <v>2013</v>
      </c>
      <c r="AF2893">
        <v>51</v>
      </c>
      <c r="AG2893" s="14">
        <f t="shared" si="226"/>
        <v>0.35</v>
      </c>
      <c r="AH2893">
        <f t="shared" si="228"/>
        <v>1</v>
      </c>
      <c r="AI2893">
        <f t="shared" si="229"/>
        <v>2</v>
      </c>
    </row>
    <row r="2894" spans="1:35" x14ac:dyDescent="0.35">
      <c r="A2894">
        <v>2893</v>
      </c>
      <c r="B2894" t="s">
        <v>4822</v>
      </c>
      <c r="C2894" t="s">
        <v>4823</v>
      </c>
      <c r="D2894" t="s">
        <v>29</v>
      </c>
      <c r="E2894" t="s">
        <v>199</v>
      </c>
      <c r="F2894" t="s">
        <v>200</v>
      </c>
      <c r="G2894" t="s">
        <v>790</v>
      </c>
      <c r="H2894" t="s">
        <v>790</v>
      </c>
      <c r="I2894" t="s">
        <v>34</v>
      </c>
      <c r="J2894" t="s">
        <v>6178</v>
      </c>
      <c r="K2894" s="3">
        <v>41627</v>
      </c>
      <c r="L2894" t="s">
        <v>136</v>
      </c>
      <c r="M2894" t="s">
        <v>2888</v>
      </c>
      <c r="N2894" t="s">
        <v>2889</v>
      </c>
      <c r="O2894" t="s">
        <v>39</v>
      </c>
      <c r="P2894" t="s">
        <v>61</v>
      </c>
      <c r="Q2894">
        <v>3</v>
      </c>
      <c r="R2894" s="5">
        <v>17.02</v>
      </c>
      <c r="S2894" s="5">
        <v>20</v>
      </c>
      <c r="T2894" s="5">
        <v>60</v>
      </c>
      <c r="U2894">
        <v>0</v>
      </c>
      <c r="V2894" s="5">
        <v>8.94</v>
      </c>
      <c r="W2894" t="s">
        <v>41</v>
      </c>
      <c r="X2894" s="3">
        <v>41632</v>
      </c>
      <c r="Y2894" s="3">
        <v>41632</v>
      </c>
      <c r="Z2894">
        <v>5</v>
      </c>
      <c r="AA2894" t="s">
        <v>8400</v>
      </c>
      <c r="AB2894">
        <f t="shared" si="227"/>
        <v>0</v>
      </c>
      <c r="AC2894" t="str">
        <f t="shared" si="225"/>
        <v>Thursday</v>
      </c>
      <c r="AD2894" s="5">
        <v>3.847</v>
      </c>
      <c r="AE2894">
        <v>2013</v>
      </c>
      <c r="AF2894">
        <v>51</v>
      </c>
      <c r="AG2894" s="14">
        <f t="shared" si="226"/>
        <v>0.14899999999999999</v>
      </c>
      <c r="AH2894">
        <f t="shared" si="228"/>
        <v>0</v>
      </c>
      <c r="AI2894" t="str">
        <f t="shared" si="229"/>
        <v xml:space="preserve"> </v>
      </c>
    </row>
    <row r="2895" spans="1:35" x14ac:dyDescent="0.35">
      <c r="A2895">
        <v>2894</v>
      </c>
      <c r="B2895" t="s">
        <v>4822</v>
      </c>
      <c r="C2895" t="s">
        <v>4823</v>
      </c>
      <c r="D2895" t="s">
        <v>29</v>
      </c>
      <c r="E2895" t="s">
        <v>199</v>
      </c>
      <c r="F2895" t="s">
        <v>200</v>
      </c>
      <c r="G2895" t="s">
        <v>790</v>
      </c>
      <c r="H2895" t="s">
        <v>790</v>
      </c>
      <c r="I2895" t="s">
        <v>34</v>
      </c>
      <c r="J2895" t="s">
        <v>6178</v>
      </c>
      <c r="K2895" s="3">
        <v>41627</v>
      </c>
      <c r="L2895" t="s">
        <v>136</v>
      </c>
      <c r="M2895" t="s">
        <v>4066</v>
      </c>
      <c r="N2895" t="s">
        <v>4067</v>
      </c>
      <c r="O2895" t="s">
        <v>39</v>
      </c>
      <c r="P2895" t="s">
        <v>183</v>
      </c>
      <c r="Q2895">
        <v>9</v>
      </c>
      <c r="R2895" s="5">
        <v>32</v>
      </c>
      <c r="S2895" s="5">
        <v>40</v>
      </c>
      <c r="T2895" s="5">
        <v>360</v>
      </c>
      <c r="U2895">
        <v>0</v>
      </c>
      <c r="V2895" s="5">
        <v>72</v>
      </c>
      <c r="W2895" t="s">
        <v>41</v>
      </c>
      <c r="X2895" s="3">
        <v>41632</v>
      </c>
      <c r="Y2895" s="3">
        <v>41632</v>
      </c>
      <c r="Z2895">
        <v>5</v>
      </c>
      <c r="AA2895" t="s">
        <v>8400</v>
      </c>
      <c r="AB2895">
        <f t="shared" si="227"/>
        <v>0</v>
      </c>
      <c r="AC2895" t="str">
        <f t="shared" si="225"/>
        <v>Thursday</v>
      </c>
      <c r="AD2895" s="5">
        <v>33.796999999999997</v>
      </c>
      <c r="AE2895">
        <v>2013</v>
      </c>
      <c r="AF2895">
        <v>51</v>
      </c>
      <c r="AG2895" s="14">
        <f t="shared" si="226"/>
        <v>0.2</v>
      </c>
      <c r="AH2895">
        <f t="shared" si="228"/>
        <v>0</v>
      </c>
      <c r="AI2895" t="str">
        <f t="shared" si="229"/>
        <v xml:space="preserve"> </v>
      </c>
    </row>
    <row r="2896" spans="1:35" x14ac:dyDescent="0.35">
      <c r="A2896">
        <v>2895</v>
      </c>
      <c r="B2896" t="s">
        <v>4822</v>
      </c>
      <c r="C2896" t="s">
        <v>4823</v>
      </c>
      <c r="D2896" t="s">
        <v>29</v>
      </c>
      <c r="E2896" t="s">
        <v>199</v>
      </c>
      <c r="F2896" t="s">
        <v>200</v>
      </c>
      <c r="G2896" t="s">
        <v>790</v>
      </c>
      <c r="H2896" t="s">
        <v>790</v>
      </c>
      <c r="I2896" t="s">
        <v>34</v>
      </c>
      <c r="J2896" t="s">
        <v>6178</v>
      </c>
      <c r="K2896" s="3">
        <v>41627</v>
      </c>
      <c r="L2896" t="s">
        <v>136</v>
      </c>
      <c r="M2896" t="s">
        <v>770</v>
      </c>
      <c r="N2896" t="s">
        <v>771</v>
      </c>
      <c r="O2896" t="s">
        <v>39</v>
      </c>
      <c r="P2896" t="s">
        <v>58</v>
      </c>
      <c r="Q2896">
        <v>2</v>
      </c>
      <c r="R2896" s="5">
        <v>3.26</v>
      </c>
      <c r="S2896" s="5">
        <v>5.5</v>
      </c>
      <c r="T2896" s="5">
        <v>11</v>
      </c>
      <c r="U2896">
        <v>0</v>
      </c>
      <c r="V2896" s="5">
        <v>4.4800000000000004</v>
      </c>
      <c r="W2896" t="s">
        <v>41</v>
      </c>
      <c r="X2896" s="3">
        <v>41632</v>
      </c>
      <c r="Y2896" s="3">
        <v>41632</v>
      </c>
      <c r="Z2896">
        <v>5</v>
      </c>
      <c r="AA2896" t="s">
        <v>8400</v>
      </c>
      <c r="AB2896">
        <f t="shared" si="227"/>
        <v>0</v>
      </c>
      <c r="AC2896" t="str">
        <f t="shared" si="225"/>
        <v>Thursday</v>
      </c>
      <c r="AD2896" s="5">
        <v>1.228</v>
      </c>
      <c r="AE2896">
        <v>2013</v>
      </c>
      <c r="AF2896">
        <v>51</v>
      </c>
      <c r="AG2896" s="14">
        <f t="shared" si="226"/>
        <v>0.40727272727272729</v>
      </c>
      <c r="AH2896">
        <f t="shared" si="228"/>
        <v>0</v>
      </c>
      <c r="AI2896" t="str">
        <f t="shared" si="229"/>
        <v xml:space="preserve"> </v>
      </c>
    </row>
    <row r="2897" spans="1:35" x14ac:dyDescent="0.35">
      <c r="A2897">
        <v>2896</v>
      </c>
      <c r="B2897" t="s">
        <v>2991</v>
      </c>
      <c r="C2897" t="s">
        <v>2992</v>
      </c>
      <c r="D2897" t="s">
        <v>112</v>
      </c>
      <c r="E2897" t="s">
        <v>199</v>
      </c>
      <c r="F2897" t="s">
        <v>200</v>
      </c>
      <c r="G2897" t="s">
        <v>2708</v>
      </c>
      <c r="H2897" t="s">
        <v>6086</v>
      </c>
      <c r="I2897" t="s">
        <v>34</v>
      </c>
      <c r="J2897" t="s">
        <v>6179</v>
      </c>
      <c r="K2897" s="3">
        <v>41442</v>
      </c>
      <c r="L2897" t="s">
        <v>36</v>
      </c>
      <c r="M2897" t="s">
        <v>6180</v>
      </c>
      <c r="N2897" t="s">
        <v>6181</v>
      </c>
      <c r="O2897" t="s">
        <v>72</v>
      </c>
      <c r="P2897" t="s">
        <v>178</v>
      </c>
      <c r="Q2897">
        <v>1</v>
      </c>
      <c r="R2897" s="5">
        <v>22.76</v>
      </c>
      <c r="S2897" s="5">
        <v>45</v>
      </c>
      <c r="T2897" s="5">
        <v>45</v>
      </c>
      <c r="U2897">
        <v>0</v>
      </c>
      <c r="V2897" s="5">
        <v>22.24</v>
      </c>
      <c r="W2897" t="s">
        <v>41</v>
      </c>
      <c r="X2897" s="3">
        <v>41447</v>
      </c>
      <c r="Y2897" s="3">
        <v>41447</v>
      </c>
      <c r="Z2897">
        <v>5</v>
      </c>
      <c r="AA2897" t="s">
        <v>8400</v>
      </c>
      <c r="AB2897">
        <f t="shared" si="227"/>
        <v>0</v>
      </c>
      <c r="AC2897" t="str">
        <f t="shared" si="225"/>
        <v>Monday</v>
      </c>
      <c r="AD2897" s="5">
        <v>3.5310000000000001</v>
      </c>
      <c r="AE2897">
        <v>2013</v>
      </c>
      <c r="AF2897">
        <v>25</v>
      </c>
      <c r="AG2897" s="14">
        <f t="shared" si="226"/>
        <v>0.49422222222222217</v>
      </c>
      <c r="AH2897">
        <f t="shared" si="228"/>
        <v>0</v>
      </c>
      <c r="AI2897" t="str">
        <f t="shared" si="229"/>
        <v xml:space="preserve"> </v>
      </c>
    </row>
    <row r="2898" spans="1:35" x14ac:dyDescent="0.35">
      <c r="A2898">
        <v>2897</v>
      </c>
      <c r="B2898" t="s">
        <v>1536</v>
      </c>
      <c r="C2898" t="s">
        <v>1537</v>
      </c>
      <c r="D2898" t="s">
        <v>29</v>
      </c>
      <c r="E2898" t="s">
        <v>84</v>
      </c>
      <c r="F2898" t="s">
        <v>113</v>
      </c>
      <c r="G2898" t="s">
        <v>2188</v>
      </c>
      <c r="H2898" t="s">
        <v>2189</v>
      </c>
      <c r="I2898" t="s">
        <v>34</v>
      </c>
      <c r="J2898" t="s">
        <v>6182</v>
      </c>
      <c r="K2898" s="3">
        <v>40801</v>
      </c>
      <c r="L2898" t="s">
        <v>36</v>
      </c>
      <c r="M2898" t="s">
        <v>2311</v>
      </c>
      <c r="N2898" t="s">
        <v>2312</v>
      </c>
      <c r="O2898" t="s">
        <v>39</v>
      </c>
      <c r="P2898" t="s">
        <v>76</v>
      </c>
      <c r="Q2898">
        <v>3</v>
      </c>
      <c r="R2898" s="5">
        <v>18.103466666666669</v>
      </c>
      <c r="S2898" s="5">
        <v>29.652444444444448</v>
      </c>
      <c r="T2898" s="5">
        <v>53.374400000000001</v>
      </c>
      <c r="U2898">
        <v>0.4</v>
      </c>
      <c r="V2898" s="5">
        <v>-0.93600000000000005</v>
      </c>
      <c r="W2898" t="s">
        <v>41</v>
      </c>
      <c r="X2898" s="3">
        <v>40806</v>
      </c>
      <c r="Y2898" s="3">
        <v>40808</v>
      </c>
      <c r="Z2898">
        <v>7</v>
      </c>
      <c r="AA2898" t="s">
        <v>8399</v>
      </c>
      <c r="AB2898">
        <f t="shared" si="227"/>
        <v>2</v>
      </c>
      <c r="AC2898" t="str">
        <f t="shared" si="225"/>
        <v>Thursday</v>
      </c>
      <c r="AD2898" s="5">
        <v>1.671</v>
      </c>
      <c r="AE2898">
        <v>2011</v>
      </c>
      <c r="AF2898">
        <v>38</v>
      </c>
      <c r="AG2898" s="14">
        <f t="shared" si="226"/>
        <v>-1.7536496897389012E-2</v>
      </c>
      <c r="AH2898">
        <f t="shared" si="228"/>
        <v>1</v>
      </c>
      <c r="AI2898">
        <f t="shared" si="229"/>
        <v>2</v>
      </c>
    </row>
    <row r="2899" spans="1:35" x14ac:dyDescent="0.35">
      <c r="A2899">
        <v>2898</v>
      </c>
      <c r="B2899" t="s">
        <v>1536</v>
      </c>
      <c r="C2899" t="s">
        <v>1537</v>
      </c>
      <c r="D2899" t="s">
        <v>29</v>
      </c>
      <c r="E2899" t="s">
        <v>84</v>
      </c>
      <c r="F2899" t="s">
        <v>113</v>
      </c>
      <c r="G2899" t="s">
        <v>2188</v>
      </c>
      <c r="H2899" t="s">
        <v>2189</v>
      </c>
      <c r="I2899" t="s">
        <v>34</v>
      </c>
      <c r="J2899" t="s">
        <v>6182</v>
      </c>
      <c r="K2899" s="3">
        <v>40801</v>
      </c>
      <c r="L2899" t="s">
        <v>36</v>
      </c>
      <c r="M2899" t="s">
        <v>5653</v>
      </c>
      <c r="N2899" t="s">
        <v>5654</v>
      </c>
      <c r="O2899" t="s">
        <v>39</v>
      </c>
      <c r="P2899" t="s">
        <v>183</v>
      </c>
      <c r="Q2899">
        <v>3</v>
      </c>
      <c r="R2899" s="5">
        <v>359.17893333333342</v>
      </c>
      <c r="S2899" s="5">
        <v>422.62488888888896</v>
      </c>
      <c r="T2899" s="5">
        <v>760.72480000000007</v>
      </c>
      <c r="U2899">
        <v>0.4</v>
      </c>
      <c r="V2899" s="5">
        <v>-316.81200000000001</v>
      </c>
      <c r="W2899" t="s">
        <v>41</v>
      </c>
      <c r="X2899" s="3">
        <v>40806</v>
      </c>
      <c r="Y2899" s="3">
        <v>40806</v>
      </c>
      <c r="Z2899">
        <v>5</v>
      </c>
      <c r="AA2899" t="s">
        <v>8400</v>
      </c>
      <c r="AB2899">
        <f t="shared" si="227"/>
        <v>0</v>
      </c>
      <c r="AC2899" t="str">
        <f t="shared" si="225"/>
        <v>Thursday</v>
      </c>
      <c r="AD2899" s="5">
        <v>50.9</v>
      </c>
      <c r="AE2899">
        <v>2011</v>
      </c>
      <c r="AF2899">
        <v>38</v>
      </c>
      <c r="AG2899" s="14">
        <f t="shared" si="226"/>
        <v>-0.41646072272127843</v>
      </c>
      <c r="AH2899">
        <f t="shared" si="228"/>
        <v>0</v>
      </c>
      <c r="AI2899" t="str">
        <f t="shared" si="229"/>
        <v xml:space="preserve"> </v>
      </c>
    </row>
    <row r="2900" spans="1:35" x14ac:dyDescent="0.35">
      <c r="A2900">
        <v>2899</v>
      </c>
      <c r="B2900" t="s">
        <v>6183</v>
      </c>
      <c r="C2900" t="s">
        <v>6184</v>
      </c>
      <c r="D2900" t="s">
        <v>29</v>
      </c>
      <c r="E2900" t="s">
        <v>84</v>
      </c>
      <c r="F2900" t="s">
        <v>740</v>
      </c>
      <c r="G2900" t="s">
        <v>741</v>
      </c>
      <c r="H2900" t="s">
        <v>996</v>
      </c>
      <c r="I2900" t="s">
        <v>34</v>
      </c>
      <c r="J2900" t="s">
        <v>6185</v>
      </c>
      <c r="K2900" s="3">
        <v>41759</v>
      </c>
      <c r="L2900" t="s">
        <v>36</v>
      </c>
      <c r="M2900" t="s">
        <v>2903</v>
      </c>
      <c r="N2900" t="s">
        <v>2904</v>
      </c>
      <c r="O2900" t="s">
        <v>51</v>
      </c>
      <c r="P2900" t="s">
        <v>93</v>
      </c>
      <c r="Q2900">
        <v>1</v>
      </c>
      <c r="R2900" s="5">
        <v>80.92</v>
      </c>
      <c r="S2900" s="5">
        <v>87</v>
      </c>
      <c r="T2900" s="5">
        <v>87</v>
      </c>
      <c r="U2900">
        <v>0</v>
      </c>
      <c r="V2900" s="5">
        <v>6.08</v>
      </c>
      <c r="W2900" t="s">
        <v>139</v>
      </c>
      <c r="X2900" s="3">
        <v>41762</v>
      </c>
      <c r="Y2900" s="3">
        <v>41762</v>
      </c>
      <c r="Z2900">
        <v>3</v>
      </c>
      <c r="AA2900" t="s">
        <v>8400</v>
      </c>
      <c r="AB2900">
        <f t="shared" si="227"/>
        <v>0</v>
      </c>
      <c r="AC2900" t="str">
        <f t="shared" si="225"/>
        <v>Wednesday</v>
      </c>
      <c r="AD2900" s="5">
        <v>2.774</v>
      </c>
      <c r="AE2900">
        <v>2014</v>
      </c>
      <c r="AF2900">
        <v>18</v>
      </c>
      <c r="AG2900" s="14">
        <f t="shared" si="226"/>
        <v>6.9885057471264375E-2</v>
      </c>
      <c r="AH2900">
        <f t="shared" si="228"/>
        <v>0</v>
      </c>
      <c r="AI2900" t="str">
        <f t="shared" si="229"/>
        <v xml:space="preserve"> </v>
      </c>
    </row>
    <row r="2901" spans="1:35" x14ac:dyDescent="0.35">
      <c r="A2901">
        <v>2900</v>
      </c>
      <c r="B2901" t="s">
        <v>6183</v>
      </c>
      <c r="C2901" t="s">
        <v>6184</v>
      </c>
      <c r="D2901" t="s">
        <v>29</v>
      </c>
      <c r="E2901" t="s">
        <v>84</v>
      </c>
      <c r="F2901" t="s">
        <v>740</v>
      </c>
      <c r="G2901" t="s">
        <v>741</v>
      </c>
      <c r="H2901" t="s">
        <v>996</v>
      </c>
      <c r="I2901" t="s">
        <v>34</v>
      </c>
      <c r="J2901" t="s">
        <v>6185</v>
      </c>
      <c r="K2901" s="3">
        <v>41759</v>
      </c>
      <c r="L2901" t="s">
        <v>36</v>
      </c>
      <c r="M2901" t="s">
        <v>3917</v>
      </c>
      <c r="N2901" t="s">
        <v>3918</v>
      </c>
      <c r="O2901" t="s">
        <v>39</v>
      </c>
      <c r="P2901" t="s">
        <v>58</v>
      </c>
      <c r="Q2901">
        <v>6</v>
      </c>
      <c r="R2901" s="5">
        <v>5.3666666666666671</v>
      </c>
      <c r="S2901" s="5">
        <v>6.166666666666667</v>
      </c>
      <c r="T2901" s="5">
        <v>37</v>
      </c>
      <c r="U2901">
        <v>0</v>
      </c>
      <c r="V2901" s="5">
        <v>4.8</v>
      </c>
      <c r="W2901" t="s">
        <v>139</v>
      </c>
      <c r="X2901" s="3">
        <v>41762</v>
      </c>
      <c r="Y2901" s="3">
        <v>41762</v>
      </c>
      <c r="Z2901">
        <v>3</v>
      </c>
      <c r="AA2901" t="s">
        <v>8400</v>
      </c>
      <c r="AB2901">
        <f t="shared" si="227"/>
        <v>0</v>
      </c>
      <c r="AC2901" t="str">
        <f t="shared" si="225"/>
        <v>Wednesday</v>
      </c>
      <c r="AD2901" s="5">
        <v>2.6829999999999998</v>
      </c>
      <c r="AE2901">
        <v>2014</v>
      </c>
      <c r="AF2901">
        <v>18</v>
      </c>
      <c r="AG2901" s="14">
        <f t="shared" si="226"/>
        <v>0.12972972972972974</v>
      </c>
      <c r="AH2901">
        <f t="shared" si="228"/>
        <v>0</v>
      </c>
      <c r="AI2901" t="str">
        <f t="shared" si="229"/>
        <v xml:space="preserve"> </v>
      </c>
    </row>
    <row r="2902" spans="1:35" x14ac:dyDescent="0.35">
      <c r="A2902">
        <v>2901</v>
      </c>
      <c r="B2902" t="s">
        <v>4041</v>
      </c>
      <c r="C2902" t="s">
        <v>4042</v>
      </c>
      <c r="D2902" t="s">
        <v>96</v>
      </c>
      <c r="E2902" t="s">
        <v>44</v>
      </c>
      <c r="F2902" t="s">
        <v>67</v>
      </c>
      <c r="G2902" t="s">
        <v>547</v>
      </c>
      <c r="H2902" t="s">
        <v>3140</v>
      </c>
      <c r="I2902" t="s">
        <v>34</v>
      </c>
      <c r="J2902" t="s">
        <v>6186</v>
      </c>
      <c r="K2902" s="3">
        <v>41565</v>
      </c>
      <c r="L2902" t="s">
        <v>36</v>
      </c>
      <c r="M2902" t="s">
        <v>430</v>
      </c>
      <c r="N2902" t="s">
        <v>431</v>
      </c>
      <c r="O2902" t="s">
        <v>39</v>
      </c>
      <c r="P2902" t="s">
        <v>58</v>
      </c>
      <c r="Q2902">
        <v>4</v>
      </c>
      <c r="R2902" s="5">
        <v>4.75</v>
      </c>
      <c r="S2902" s="5">
        <v>4.75</v>
      </c>
      <c r="T2902" s="5">
        <v>19</v>
      </c>
      <c r="U2902">
        <v>0</v>
      </c>
      <c r="V2902" s="5">
        <v>0</v>
      </c>
      <c r="W2902" t="s">
        <v>41</v>
      </c>
      <c r="X2902" s="3">
        <v>41570</v>
      </c>
      <c r="Y2902" s="3">
        <v>41570</v>
      </c>
      <c r="Z2902">
        <v>5</v>
      </c>
      <c r="AA2902" t="s">
        <v>8400</v>
      </c>
      <c r="AB2902">
        <f t="shared" si="227"/>
        <v>0</v>
      </c>
      <c r="AC2902" t="str">
        <f t="shared" si="225"/>
        <v>Friday</v>
      </c>
      <c r="AD2902" s="5">
        <v>0.46100000000000002</v>
      </c>
      <c r="AE2902">
        <v>2013</v>
      </c>
      <c r="AF2902">
        <v>42</v>
      </c>
      <c r="AG2902" s="14">
        <f t="shared" si="226"/>
        <v>0</v>
      </c>
      <c r="AH2902">
        <f t="shared" si="228"/>
        <v>0</v>
      </c>
      <c r="AI2902" t="str">
        <f t="shared" si="229"/>
        <v xml:space="preserve"> </v>
      </c>
    </row>
    <row r="2903" spans="1:35" x14ac:dyDescent="0.35">
      <c r="A2903">
        <v>2902</v>
      </c>
      <c r="B2903" t="s">
        <v>6187</v>
      </c>
      <c r="C2903" t="s">
        <v>6188</v>
      </c>
      <c r="D2903" t="s">
        <v>29</v>
      </c>
      <c r="E2903" t="s">
        <v>84</v>
      </c>
      <c r="F2903" t="s">
        <v>463</v>
      </c>
      <c r="G2903" t="s">
        <v>463</v>
      </c>
      <c r="H2903" t="s">
        <v>1076</v>
      </c>
      <c r="I2903" t="s">
        <v>34</v>
      </c>
      <c r="J2903" t="s">
        <v>6189</v>
      </c>
      <c r="K2903" s="3">
        <v>40809</v>
      </c>
      <c r="L2903" t="s">
        <v>136</v>
      </c>
      <c r="M2903" t="s">
        <v>3440</v>
      </c>
      <c r="N2903" t="s">
        <v>3441</v>
      </c>
      <c r="O2903" t="s">
        <v>39</v>
      </c>
      <c r="P2903" t="s">
        <v>58</v>
      </c>
      <c r="Q2903">
        <v>5</v>
      </c>
      <c r="R2903" s="5">
        <v>4.7</v>
      </c>
      <c r="S2903" s="5">
        <v>9.1999999999999993</v>
      </c>
      <c r="T2903" s="5">
        <v>46</v>
      </c>
      <c r="U2903">
        <v>0</v>
      </c>
      <c r="V2903" s="5">
        <v>22.5</v>
      </c>
      <c r="W2903" t="s">
        <v>155</v>
      </c>
      <c r="X2903" s="3">
        <v>40811</v>
      </c>
      <c r="Y2903" s="3">
        <v>40811</v>
      </c>
      <c r="Z2903">
        <v>2</v>
      </c>
      <c r="AA2903" t="s">
        <v>8400</v>
      </c>
      <c r="AB2903">
        <f t="shared" si="227"/>
        <v>0</v>
      </c>
      <c r="AC2903" t="str">
        <f t="shared" si="225"/>
        <v>Friday</v>
      </c>
      <c r="AD2903" s="5">
        <v>8.9390000000000001</v>
      </c>
      <c r="AE2903">
        <v>2011</v>
      </c>
      <c r="AF2903">
        <v>39</v>
      </c>
      <c r="AG2903" s="14">
        <f t="shared" si="226"/>
        <v>0.4891304347826087</v>
      </c>
      <c r="AH2903">
        <f t="shared" si="228"/>
        <v>0</v>
      </c>
      <c r="AI2903" t="str">
        <f t="shared" si="229"/>
        <v xml:space="preserve"> </v>
      </c>
    </row>
    <row r="2904" spans="1:35" x14ac:dyDescent="0.35">
      <c r="A2904">
        <v>2903</v>
      </c>
      <c r="B2904" t="s">
        <v>6187</v>
      </c>
      <c r="C2904" t="s">
        <v>6188</v>
      </c>
      <c r="D2904" t="s">
        <v>29</v>
      </c>
      <c r="E2904" t="s">
        <v>84</v>
      </c>
      <c r="F2904" t="s">
        <v>463</v>
      </c>
      <c r="G2904" t="s">
        <v>463</v>
      </c>
      <c r="H2904" t="s">
        <v>1076</v>
      </c>
      <c r="I2904" t="s">
        <v>34</v>
      </c>
      <c r="J2904" t="s">
        <v>6189</v>
      </c>
      <c r="K2904" s="3">
        <v>40809</v>
      </c>
      <c r="L2904" t="s">
        <v>136</v>
      </c>
      <c r="M2904" t="s">
        <v>3508</v>
      </c>
      <c r="N2904" t="s">
        <v>3509</v>
      </c>
      <c r="O2904" t="s">
        <v>39</v>
      </c>
      <c r="P2904" t="s">
        <v>64</v>
      </c>
      <c r="Q2904">
        <v>3</v>
      </c>
      <c r="R2904" s="5">
        <v>13.526666666666671</v>
      </c>
      <c r="S2904" s="5">
        <v>16.666666666666671</v>
      </c>
      <c r="T2904" s="5">
        <v>50.000000000000014</v>
      </c>
      <c r="U2904">
        <v>0</v>
      </c>
      <c r="V2904" s="5">
        <v>9.42</v>
      </c>
      <c r="W2904" t="s">
        <v>155</v>
      </c>
      <c r="X2904" s="3">
        <v>40811</v>
      </c>
      <c r="Y2904" s="3">
        <v>40812</v>
      </c>
      <c r="Z2904">
        <v>3</v>
      </c>
      <c r="AA2904" t="s">
        <v>8399</v>
      </c>
      <c r="AB2904">
        <f t="shared" si="227"/>
        <v>1</v>
      </c>
      <c r="AC2904" t="str">
        <f t="shared" si="225"/>
        <v>Friday</v>
      </c>
      <c r="AD2904" s="5">
        <v>13.502000000000001</v>
      </c>
      <c r="AE2904">
        <v>2011</v>
      </c>
      <c r="AF2904">
        <v>39</v>
      </c>
      <c r="AG2904" s="14">
        <f t="shared" si="226"/>
        <v>0.18839999999999996</v>
      </c>
      <c r="AH2904">
        <f t="shared" si="228"/>
        <v>1</v>
      </c>
      <c r="AI2904">
        <f t="shared" si="229"/>
        <v>1</v>
      </c>
    </row>
    <row r="2905" spans="1:35" x14ac:dyDescent="0.35">
      <c r="A2905">
        <v>2904</v>
      </c>
      <c r="B2905" t="s">
        <v>3194</v>
      </c>
      <c r="C2905" t="s">
        <v>3195</v>
      </c>
      <c r="D2905" t="s">
        <v>96</v>
      </c>
      <c r="E2905" t="s">
        <v>44</v>
      </c>
      <c r="F2905" t="s">
        <v>502</v>
      </c>
      <c r="G2905" t="s">
        <v>1178</v>
      </c>
      <c r="H2905" t="s">
        <v>1179</v>
      </c>
      <c r="I2905" t="s">
        <v>34</v>
      </c>
      <c r="J2905" t="s">
        <v>6190</v>
      </c>
      <c r="K2905" s="3">
        <v>41023</v>
      </c>
      <c r="L2905" t="s">
        <v>36</v>
      </c>
      <c r="M2905" t="s">
        <v>2238</v>
      </c>
      <c r="N2905" t="s">
        <v>2239</v>
      </c>
      <c r="O2905" t="s">
        <v>51</v>
      </c>
      <c r="P2905" t="s">
        <v>52</v>
      </c>
      <c r="Q2905">
        <v>5</v>
      </c>
      <c r="R2905" s="5">
        <v>19.417599999999997</v>
      </c>
      <c r="S2905" s="5">
        <v>21.38933333333333</v>
      </c>
      <c r="T2905" s="5">
        <v>64.167999999999978</v>
      </c>
      <c r="U2905">
        <v>0.4</v>
      </c>
      <c r="V2905" s="5">
        <v>-32.92</v>
      </c>
      <c r="W2905" t="s">
        <v>41</v>
      </c>
      <c r="X2905" s="3">
        <v>41028</v>
      </c>
      <c r="Y2905" s="3">
        <v>41028</v>
      </c>
      <c r="Z2905">
        <v>5</v>
      </c>
      <c r="AA2905" t="s">
        <v>8400</v>
      </c>
      <c r="AB2905">
        <f t="shared" si="227"/>
        <v>0</v>
      </c>
      <c r="AC2905" t="str">
        <f t="shared" si="225"/>
        <v>Tuesday</v>
      </c>
      <c r="AD2905" s="5">
        <v>3.9289999999999998</v>
      </c>
      <c r="AE2905">
        <v>2012</v>
      </c>
      <c r="AF2905">
        <v>17</v>
      </c>
      <c r="AG2905" s="14">
        <f t="shared" si="226"/>
        <v>-0.51302830071063477</v>
      </c>
      <c r="AH2905">
        <f t="shared" si="228"/>
        <v>0</v>
      </c>
      <c r="AI2905" t="str">
        <f t="shared" si="229"/>
        <v xml:space="preserve"> </v>
      </c>
    </row>
    <row r="2906" spans="1:35" x14ac:dyDescent="0.35">
      <c r="A2906">
        <v>2905</v>
      </c>
      <c r="B2906" t="s">
        <v>3194</v>
      </c>
      <c r="C2906" t="s">
        <v>3195</v>
      </c>
      <c r="D2906" t="s">
        <v>96</v>
      </c>
      <c r="E2906" t="s">
        <v>44</v>
      </c>
      <c r="F2906" t="s">
        <v>502</v>
      </c>
      <c r="G2906" t="s">
        <v>1178</v>
      </c>
      <c r="H2906" t="s">
        <v>1179</v>
      </c>
      <c r="I2906" t="s">
        <v>34</v>
      </c>
      <c r="J2906" t="s">
        <v>6190</v>
      </c>
      <c r="K2906" s="3">
        <v>41023</v>
      </c>
      <c r="L2906" t="s">
        <v>36</v>
      </c>
      <c r="M2906" t="s">
        <v>2922</v>
      </c>
      <c r="N2906" t="s">
        <v>2923</v>
      </c>
      <c r="O2906" t="s">
        <v>39</v>
      </c>
      <c r="P2906" t="s">
        <v>64</v>
      </c>
      <c r="Q2906">
        <v>4</v>
      </c>
      <c r="R2906" s="5">
        <v>11.297600000000005</v>
      </c>
      <c r="S2906" s="5">
        <v>16.689333333333341</v>
      </c>
      <c r="T2906" s="5">
        <v>40.054400000000015</v>
      </c>
      <c r="U2906">
        <v>0.4</v>
      </c>
      <c r="V2906" s="5">
        <v>-5.1360000000000001</v>
      </c>
      <c r="W2906" t="s">
        <v>41</v>
      </c>
      <c r="X2906" s="3">
        <v>41028</v>
      </c>
      <c r="Y2906" s="3">
        <v>41028</v>
      </c>
      <c r="Z2906">
        <v>5</v>
      </c>
      <c r="AA2906" t="s">
        <v>8400</v>
      </c>
      <c r="AB2906">
        <f t="shared" si="227"/>
        <v>0</v>
      </c>
      <c r="AC2906" t="str">
        <f t="shared" si="225"/>
        <v>Tuesday</v>
      </c>
      <c r="AD2906" s="5">
        <v>2.4079999999999999</v>
      </c>
      <c r="AE2906">
        <v>2012</v>
      </c>
      <c r="AF2906">
        <v>17</v>
      </c>
      <c r="AG2906" s="14">
        <f t="shared" si="226"/>
        <v>-0.12822561316609407</v>
      </c>
      <c r="AH2906">
        <f t="shared" si="228"/>
        <v>0</v>
      </c>
      <c r="AI2906" t="str">
        <f t="shared" si="229"/>
        <v xml:space="preserve"> </v>
      </c>
    </row>
    <row r="2907" spans="1:35" x14ac:dyDescent="0.35">
      <c r="A2907">
        <v>2906</v>
      </c>
      <c r="B2907" t="s">
        <v>1056</v>
      </c>
      <c r="C2907" t="s">
        <v>1057</v>
      </c>
      <c r="D2907" t="s">
        <v>96</v>
      </c>
      <c r="E2907" t="s">
        <v>199</v>
      </c>
      <c r="F2907" t="s">
        <v>200</v>
      </c>
      <c r="G2907" t="s">
        <v>470</v>
      </c>
      <c r="H2907" t="s">
        <v>470</v>
      </c>
      <c r="I2907" t="s">
        <v>34</v>
      </c>
      <c r="J2907" t="s">
        <v>6191</v>
      </c>
      <c r="K2907" s="3">
        <v>41269</v>
      </c>
      <c r="L2907" t="s">
        <v>36</v>
      </c>
      <c r="M2907" t="s">
        <v>4212</v>
      </c>
      <c r="N2907" t="s">
        <v>4213</v>
      </c>
      <c r="O2907" t="s">
        <v>72</v>
      </c>
      <c r="P2907" t="s">
        <v>79</v>
      </c>
      <c r="Q2907">
        <v>4</v>
      </c>
      <c r="R2907" s="5">
        <v>88.98</v>
      </c>
      <c r="S2907" s="5">
        <v>171</v>
      </c>
      <c r="T2907" s="5">
        <v>684</v>
      </c>
      <c r="U2907">
        <v>0</v>
      </c>
      <c r="V2907" s="5">
        <v>328.08</v>
      </c>
      <c r="W2907" t="s">
        <v>41</v>
      </c>
      <c r="X2907" s="3">
        <v>41274</v>
      </c>
      <c r="Y2907" s="3">
        <v>41274</v>
      </c>
      <c r="Z2907">
        <v>5</v>
      </c>
      <c r="AA2907" t="s">
        <v>8400</v>
      </c>
      <c r="AB2907">
        <f t="shared" si="227"/>
        <v>0</v>
      </c>
      <c r="AC2907" t="str">
        <f t="shared" si="225"/>
        <v>Wednesday</v>
      </c>
      <c r="AD2907" s="5">
        <v>20.952999999999999</v>
      </c>
      <c r="AE2907">
        <v>2012</v>
      </c>
      <c r="AF2907">
        <v>52</v>
      </c>
      <c r="AG2907" s="14">
        <f t="shared" si="226"/>
        <v>0.47964912280701755</v>
      </c>
      <c r="AH2907">
        <f t="shared" si="228"/>
        <v>0</v>
      </c>
      <c r="AI2907" t="str">
        <f t="shared" si="229"/>
        <v xml:space="preserve"> </v>
      </c>
    </row>
    <row r="2908" spans="1:35" x14ac:dyDescent="0.35">
      <c r="A2908">
        <v>2907</v>
      </c>
      <c r="B2908" t="s">
        <v>1056</v>
      </c>
      <c r="C2908" t="s">
        <v>1057</v>
      </c>
      <c r="D2908" t="s">
        <v>96</v>
      </c>
      <c r="E2908" t="s">
        <v>199</v>
      </c>
      <c r="F2908" t="s">
        <v>200</v>
      </c>
      <c r="G2908" t="s">
        <v>470</v>
      </c>
      <c r="H2908" t="s">
        <v>470</v>
      </c>
      <c r="I2908" t="s">
        <v>34</v>
      </c>
      <c r="J2908" t="s">
        <v>6191</v>
      </c>
      <c r="K2908" s="3">
        <v>41269</v>
      </c>
      <c r="L2908" t="s">
        <v>36</v>
      </c>
      <c r="M2908" t="s">
        <v>2068</v>
      </c>
      <c r="N2908" t="s">
        <v>2069</v>
      </c>
      <c r="O2908" t="s">
        <v>39</v>
      </c>
      <c r="P2908" t="s">
        <v>61</v>
      </c>
      <c r="Q2908">
        <v>1</v>
      </c>
      <c r="R2908" s="5">
        <v>11.04</v>
      </c>
      <c r="S2908" s="5">
        <v>15</v>
      </c>
      <c r="T2908" s="5">
        <v>15</v>
      </c>
      <c r="U2908">
        <v>0</v>
      </c>
      <c r="V2908" s="5">
        <v>3.96</v>
      </c>
      <c r="W2908" t="s">
        <v>41</v>
      </c>
      <c r="X2908" s="3">
        <v>41274</v>
      </c>
      <c r="Y2908" s="3">
        <v>41277</v>
      </c>
      <c r="Z2908">
        <v>8</v>
      </c>
      <c r="AA2908" t="s">
        <v>8399</v>
      </c>
      <c r="AB2908">
        <f t="shared" si="227"/>
        <v>3</v>
      </c>
      <c r="AC2908" t="str">
        <f t="shared" si="225"/>
        <v>Wednesday</v>
      </c>
      <c r="AD2908" s="5">
        <v>0.96099999999999997</v>
      </c>
      <c r="AE2908">
        <v>2012</v>
      </c>
      <c r="AF2908">
        <v>52</v>
      </c>
      <c r="AG2908" s="14">
        <f t="shared" si="226"/>
        <v>0.26400000000000001</v>
      </c>
      <c r="AH2908">
        <f t="shared" si="228"/>
        <v>1</v>
      </c>
      <c r="AI2908">
        <f t="shared" si="229"/>
        <v>3</v>
      </c>
    </row>
    <row r="2909" spans="1:35" x14ac:dyDescent="0.35">
      <c r="A2909">
        <v>2908</v>
      </c>
      <c r="B2909" t="s">
        <v>849</v>
      </c>
      <c r="C2909" t="s">
        <v>850</v>
      </c>
      <c r="D2909" t="s">
        <v>112</v>
      </c>
      <c r="E2909" t="s">
        <v>30</v>
      </c>
      <c r="F2909" t="s">
        <v>31</v>
      </c>
      <c r="G2909" t="s">
        <v>32</v>
      </c>
      <c r="H2909" t="s">
        <v>33</v>
      </c>
      <c r="I2909" t="s">
        <v>34</v>
      </c>
      <c r="J2909" t="s">
        <v>6192</v>
      </c>
      <c r="K2909" s="3">
        <v>41585</v>
      </c>
      <c r="L2909" t="s">
        <v>36</v>
      </c>
      <c r="M2909" t="s">
        <v>498</v>
      </c>
      <c r="N2909" t="s">
        <v>499</v>
      </c>
      <c r="O2909" t="s">
        <v>39</v>
      </c>
      <c r="P2909" t="s">
        <v>340</v>
      </c>
      <c r="Q2909">
        <v>5</v>
      </c>
      <c r="R2909" s="5">
        <v>26.1</v>
      </c>
      <c r="S2909" s="5">
        <v>32.200000000000003</v>
      </c>
      <c r="T2909" s="5">
        <v>161</v>
      </c>
      <c r="U2909">
        <v>0</v>
      </c>
      <c r="V2909" s="5">
        <v>30.5</v>
      </c>
      <c r="W2909" t="s">
        <v>139</v>
      </c>
      <c r="X2909" s="3">
        <v>41588</v>
      </c>
      <c r="Y2909" s="3">
        <v>41588</v>
      </c>
      <c r="Z2909">
        <v>3</v>
      </c>
      <c r="AA2909" t="s">
        <v>8400</v>
      </c>
      <c r="AB2909">
        <f t="shared" si="227"/>
        <v>0</v>
      </c>
      <c r="AC2909" t="str">
        <f t="shared" si="225"/>
        <v>Thursday</v>
      </c>
      <c r="AD2909" s="5">
        <v>16.475999999999999</v>
      </c>
      <c r="AE2909">
        <v>2013</v>
      </c>
      <c r="AF2909">
        <v>45</v>
      </c>
      <c r="AG2909" s="14">
        <f t="shared" si="226"/>
        <v>0.18944099378881987</v>
      </c>
      <c r="AH2909">
        <f t="shared" si="228"/>
        <v>0</v>
      </c>
      <c r="AI2909" t="str">
        <f t="shared" si="229"/>
        <v xml:space="preserve"> </v>
      </c>
    </row>
    <row r="2910" spans="1:35" x14ac:dyDescent="0.35">
      <c r="A2910">
        <v>2909</v>
      </c>
      <c r="B2910" t="s">
        <v>849</v>
      </c>
      <c r="C2910" t="s">
        <v>850</v>
      </c>
      <c r="D2910" t="s">
        <v>112</v>
      </c>
      <c r="E2910" t="s">
        <v>30</v>
      </c>
      <c r="F2910" t="s">
        <v>31</v>
      </c>
      <c r="G2910" t="s">
        <v>32</v>
      </c>
      <c r="H2910" t="s">
        <v>33</v>
      </c>
      <c r="I2910" t="s">
        <v>34</v>
      </c>
      <c r="J2910" t="s">
        <v>6192</v>
      </c>
      <c r="K2910" s="3">
        <v>41585</v>
      </c>
      <c r="L2910" t="s">
        <v>36</v>
      </c>
      <c r="M2910" t="s">
        <v>957</v>
      </c>
      <c r="N2910" t="s">
        <v>958</v>
      </c>
      <c r="O2910" t="s">
        <v>51</v>
      </c>
      <c r="P2910" t="s">
        <v>93</v>
      </c>
      <c r="Q2910">
        <v>2</v>
      </c>
      <c r="R2910" s="5">
        <v>73.07759999999999</v>
      </c>
      <c r="S2910" s="5">
        <v>94.911999999999992</v>
      </c>
      <c r="T2910" s="5">
        <v>151.85919999999999</v>
      </c>
      <c r="U2910">
        <v>0.2</v>
      </c>
      <c r="V2910" s="5">
        <v>5.7039999999999997</v>
      </c>
      <c r="W2910" t="s">
        <v>139</v>
      </c>
      <c r="X2910" s="3">
        <v>41588</v>
      </c>
      <c r="Y2910" s="3">
        <v>41588</v>
      </c>
      <c r="Z2910">
        <v>3</v>
      </c>
      <c r="AA2910" t="s">
        <v>8400</v>
      </c>
      <c r="AB2910">
        <f t="shared" si="227"/>
        <v>0</v>
      </c>
      <c r="AC2910" t="str">
        <f t="shared" si="225"/>
        <v>Thursday</v>
      </c>
      <c r="AD2910" s="5">
        <v>9.9009999999999998</v>
      </c>
      <c r="AE2910">
        <v>2013</v>
      </c>
      <c r="AF2910">
        <v>45</v>
      </c>
      <c r="AG2910" s="14">
        <f t="shared" si="226"/>
        <v>3.7561109238031021E-2</v>
      </c>
      <c r="AH2910">
        <f t="shared" si="228"/>
        <v>0</v>
      </c>
      <c r="AI2910" t="str">
        <f t="shared" si="229"/>
        <v xml:space="preserve"> </v>
      </c>
    </row>
    <row r="2911" spans="1:35" x14ac:dyDescent="0.35">
      <c r="A2911">
        <v>2910</v>
      </c>
      <c r="B2911" t="s">
        <v>2677</v>
      </c>
      <c r="C2911" t="s">
        <v>2678</v>
      </c>
      <c r="D2911" t="s">
        <v>29</v>
      </c>
      <c r="E2911" t="s">
        <v>44</v>
      </c>
      <c r="F2911" t="s">
        <v>67</v>
      </c>
      <c r="G2911" t="s">
        <v>2597</v>
      </c>
      <c r="H2911" t="s">
        <v>6193</v>
      </c>
      <c r="I2911" t="s">
        <v>34</v>
      </c>
      <c r="J2911" t="s">
        <v>6194</v>
      </c>
      <c r="K2911" s="3">
        <v>40809</v>
      </c>
      <c r="L2911" t="s">
        <v>136</v>
      </c>
      <c r="M2911" t="s">
        <v>6195</v>
      </c>
      <c r="N2911" t="s">
        <v>6196</v>
      </c>
      <c r="O2911" t="s">
        <v>51</v>
      </c>
      <c r="P2911" t="s">
        <v>55</v>
      </c>
      <c r="Q2911">
        <v>4</v>
      </c>
      <c r="R2911" s="5">
        <v>171.57</v>
      </c>
      <c r="S2911" s="5">
        <v>276.75</v>
      </c>
      <c r="T2911" s="5">
        <v>1107</v>
      </c>
      <c r="U2911">
        <v>0</v>
      </c>
      <c r="V2911" s="5">
        <v>420.72</v>
      </c>
      <c r="W2911" t="s">
        <v>41</v>
      </c>
      <c r="X2911" s="3">
        <v>40814</v>
      </c>
      <c r="Y2911" s="3">
        <v>40814</v>
      </c>
      <c r="Z2911">
        <v>5</v>
      </c>
      <c r="AA2911" t="s">
        <v>8400</v>
      </c>
      <c r="AB2911">
        <f t="shared" si="227"/>
        <v>0</v>
      </c>
      <c r="AC2911" t="str">
        <f t="shared" si="225"/>
        <v>Friday</v>
      </c>
      <c r="AD2911" s="5">
        <v>105.33799999999999</v>
      </c>
      <c r="AE2911">
        <v>2011</v>
      </c>
      <c r="AF2911">
        <v>39</v>
      </c>
      <c r="AG2911" s="14">
        <f t="shared" si="226"/>
        <v>0.38005420054200545</v>
      </c>
      <c r="AH2911">
        <f t="shared" si="228"/>
        <v>0</v>
      </c>
      <c r="AI2911" t="str">
        <f t="shared" si="229"/>
        <v xml:space="preserve"> </v>
      </c>
    </row>
    <row r="2912" spans="1:35" x14ac:dyDescent="0.35">
      <c r="A2912">
        <v>2911</v>
      </c>
      <c r="B2912" t="s">
        <v>2677</v>
      </c>
      <c r="C2912" t="s">
        <v>2678</v>
      </c>
      <c r="D2912" t="s">
        <v>29</v>
      </c>
      <c r="E2912" t="s">
        <v>44</v>
      </c>
      <c r="F2912" t="s">
        <v>67</v>
      </c>
      <c r="G2912" t="s">
        <v>2597</v>
      </c>
      <c r="H2912" t="s">
        <v>6193</v>
      </c>
      <c r="I2912" t="s">
        <v>34</v>
      </c>
      <c r="J2912" t="s">
        <v>6194</v>
      </c>
      <c r="K2912" s="3">
        <v>40809</v>
      </c>
      <c r="L2912" t="s">
        <v>136</v>
      </c>
      <c r="M2912" t="s">
        <v>4491</v>
      </c>
      <c r="N2912" t="s">
        <v>4492</v>
      </c>
      <c r="O2912" t="s">
        <v>51</v>
      </c>
      <c r="P2912" t="s">
        <v>93</v>
      </c>
      <c r="Q2912">
        <v>3</v>
      </c>
      <c r="R2912" s="5">
        <v>107.4733333333333</v>
      </c>
      <c r="S2912" s="5">
        <v>114.3333333333333</v>
      </c>
      <c r="T2912" s="5">
        <v>342.99999999999989</v>
      </c>
      <c r="U2912">
        <v>0</v>
      </c>
      <c r="V2912" s="5">
        <v>20.58</v>
      </c>
      <c r="W2912" t="s">
        <v>41</v>
      </c>
      <c r="X2912" s="3">
        <v>40814</v>
      </c>
      <c r="Y2912" s="3">
        <v>40814</v>
      </c>
      <c r="Z2912">
        <v>5</v>
      </c>
      <c r="AA2912" t="s">
        <v>8400</v>
      </c>
      <c r="AB2912">
        <f t="shared" si="227"/>
        <v>0</v>
      </c>
      <c r="AC2912" t="str">
        <f t="shared" si="225"/>
        <v>Friday</v>
      </c>
      <c r="AD2912" s="5">
        <v>43.088000000000001</v>
      </c>
      <c r="AE2912">
        <v>2011</v>
      </c>
      <c r="AF2912">
        <v>39</v>
      </c>
      <c r="AG2912" s="14">
        <f t="shared" si="226"/>
        <v>6.0000000000000012E-2</v>
      </c>
      <c r="AH2912">
        <f t="shared" si="228"/>
        <v>0</v>
      </c>
      <c r="AI2912" t="str">
        <f t="shared" si="229"/>
        <v xml:space="preserve"> </v>
      </c>
    </row>
    <row r="2913" spans="1:35" x14ac:dyDescent="0.35">
      <c r="A2913">
        <v>2912</v>
      </c>
      <c r="B2913" t="s">
        <v>3389</v>
      </c>
      <c r="C2913" t="s">
        <v>3390</v>
      </c>
      <c r="D2913" t="s">
        <v>29</v>
      </c>
      <c r="E2913" t="s">
        <v>199</v>
      </c>
      <c r="F2913" t="s">
        <v>200</v>
      </c>
      <c r="G2913" t="s">
        <v>470</v>
      </c>
      <c r="H2913" t="s">
        <v>470</v>
      </c>
      <c r="I2913" t="s">
        <v>34</v>
      </c>
      <c r="J2913" t="s">
        <v>6197</v>
      </c>
      <c r="K2913" s="3">
        <v>41197</v>
      </c>
      <c r="L2913" t="s">
        <v>136</v>
      </c>
      <c r="M2913" t="s">
        <v>1904</v>
      </c>
      <c r="N2913" t="s">
        <v>1905</v>
      </c>
      <c r="O2913" t="s">
        <v>39</v>
      </c>
      <c r="P2913" t="s">
        <v>58</v>
      </c>
      <c r="Q2913">
        <v>2</v>
      </c>
      <c r="R2913" s="5">
        <v>25.8</v>
      </c>
      <c r="S2913" s="5">
        <v>33</v>
      </c>
      <c r="T2913" s="5">
        <v>66</v>
      </c>
      <c r="U2913">
        <v>0</v>
      </c>
      <c r="V2913" s="5">
        <v>14.4</v>
      </c>
      <c r="W2913" t="s">
        <v>41</v>
      </c>
      <c r="X2913" s="3">
        <v>41202</v>
      </c>
      <c r="Y2913" s="3">
        <v>41202</v>
      </c>
      <c r="Z2913">
        <v>5</v>
      </c>
      <c r="AA2913" t="s">
        <v>8400</v>
      </c>
      <c r="AB2913">
        <f t="shared" si="227"/>
        <v>0</v>
      </c>
      <c r="AC2913" t="str">
        <f t="shared" si="225"/>
        <v>Monday</v>
      </c>
      <c r="AD2913" s="5">
        <v>8.3930000000000007</v>
      </c>
      <c r="AE2913">
        <v>2012</v>
      </c>
      <c r="AF2913">
        <v>42</v>
      </c>
      <c r="AG2913" s="14">
        <f t="shared" si="226"/>
        <v>0.2181818181818182</v>
      </c>
      <c r="AH2913">
        <f t="shared" si="228"/>
        <v>0</v>
      </c>
      <c r="AI2913" t="str">
        <f t="shared" si="229"/>
        <v xml:space="preserve"> </v>
      </c>
    </row>
    <row r="2914" spans="1:35" x14ac:dyDescent="0.35">
      <c r="A2914">
        <v>2913</v>
      </c>
      <c r="B2914" t="s">
        <v>3389</v>
      </c>
      <c r="C2914" t="s">
        <v>3390</v>
      </c>
      <c r="D2914" t="s">
        <v>29</v>
      </c>
      <c r="E2914" t="s">
        <v>199</v>
      </c>
      <c r="F2914" t="s">
        <v>200</v>
      </c>
      <c r="G2914" t="s">
        <v>470</v>
      </c>
      <c r="H2914" t="s">
        <v>470</v>
      </c>
      <c r="I2914" t="s">
        <v>34</v>
      </c>
      <c r="J2914" t="s">
        <v>6197</v>
      </c>
      <c r="K2914" s="3">
        <v>41197</v>
      </c>
      <c r="L2914" t="s">
        <v>136</v>
      </c>
      <c r="M2914" t="s">
        <v>3775</v>
      </c>
      <c r="N2914" t="s">
        <v>3776</v>
      </c>
      <c r="O2914" t="s">
        <v>72</v>
      </c>
      <c r="P2914" t="s">
        <v>79</v>
      </c>
      <c r="Q2914">
        <v>1</v>
      </c>
      <c r="R2914" s="5">
        <v>19.079999999999998</v>
      </c>
      <c r="S2914" s="5">
        <v>21</v>
      </c>
      <c r="T2914" s="5">
        <v>21</v>
      </c>
      <c r="U2914">
        <v>0</v>
      </c>
      <c r="V2914" s="5">
        <v>1.92</v>
      </c>
      <c r="W2914" t="s">
        <v>41</v>
      </c>
      <c r="X2914" s="3">
        <v>41202</v>
      </c>
      <c r="Y2914" s="3">
        <v>41203</v>
      </c>
      <c r="Z2914">
        <v>6</v>
      </c>
      <c r="AA2914" t="s">
        <v>8399</v>
      </c>
      <c r="AB2914">
        <f t="shared" si="227"/>
        <v>1</v>
      </c>
      <c r="AC2914" t="str">
        <f t="shared" si="225"/>
        <v>Monday</v>
      </c>
      <c r="AD2914" s="5">
        <v>2.286</v>
      </c>
      <c r="AE2914">
        <v>2012</v>
      </c>
      <c r="AF2914">
        <v>42</v>
      </c>
      <c r="AG2914" s="14">
        <f t="shared" si="226"/>
        <v>9.1428571428571428E-2</v>
      </c>
      <c r="AH2914">
        <f t="shared" si="228"/>
        <v>1</v>
      </c>
      <c r="AI2914">
        <f t="shared" si="229"/>
        <v>1</v>
      </c>
    </row>
    <row r="2915" spans="1:35" x14ac:dyDescent="0.35">
      <c r="A2915">
        <v>2914</v>
      </c>
      <c r="B2915" t="s">
        <v>4001</v>
      </c>
      <c r="C2915" t="s">
        <v>4002</v>
      </c>
      <c r="D2915" t="s">
        <v>112</v>
      </c>
      <c r="E2915" t="s">
        <v>30</v>
      </c>
      <c r="F2915" t="s">
        <v>31</v>
      </c>
      <c r="G2915" t="s">
        <v>423</v>
      </c>
      <c r="H2915" t="s">
        <v>424</v>
      </c>
      <c r="I2915" t="s">
        <v>34</v>
      </c>
      <c r="J2915" t="s">
        <v>6198</v>
      </c>
      <c r="K2915" s="3">
        <v>42003</v>
      </c>
      <c r="L2915" t="s">
        <v>36</v>
      </c>
      <c r="M2915" t="s">
        <v>6199</v>
      </c>
      <c r="N2915" t="s">
        <v>6200</v>
      </c>
      <c r="O2915" t="s">
        <v>51</v>
      </c>
      <c r="P2915" t="s">
        <v>52</v>
      </c>
      <c r="Q2915">
        <v>5</v>
      </c>
      <c r="R2915" s="5">
        <v>36.315999999999995</v>
      </c>
      <c r="S2915" s="5">
        <v>68.959999999999994</v>
      </c>
      <c r="T2915" s="5">
        <v>206.87999999999997</v>
      </c>
      <c r="U2915">
        <v>0.4</v>
      </c>
      <c r="V2915" s="5">
        <v>25.3</v>
      </c>
      <c r="W2915" t="s">
        <v>41</v>
      </c>
      <c r="X2915" s="3">
        <v>42008</v>
      </c>
      <c r="Y2915" s="3">
        <v>42009</v>
      </c>
      <c r="Z2915">
        <v>6</v>
      </c>
      <c r="AA2915" t="s">
        <v>8399</v>
      </c>
      <c r="AB2915">
        <f t="shared" si="227"/>
        <v>1</v>
      </c>
      <c r="AC2915" t="str">
        <f t="shared" si="225"/>
        <v>Tuesday</v>
      </c>
      <c r="AD2915" s="5">
        <v>16.431999999999999</v>
      </c>
      <c r="AE2915">
        <v>2014</v>
      </c>
      <c r="AF2915">
        <v>53</v>
      </c>
      <c r="AG2915" s="14">
        <f t="shared" si="226"/>
        <v>0.12229311678267597</v>
      </c>
      <c r="AH2915">
        <f t="shared" si="228"/>
        <v>1</v>
      </c>
      <c r="AI2915">
        <f t="shared" si="229"/>
        <v>1</v>
      </c>
    </row>
    <row r="2916" spans="1:35" x14ac:dyDescent="0.35">
      <c r="A2916">
        <v>2915</v>
      </c>
      <c r="B2916" t="s">
        <v>4001</v>
      </c>
      <c r="C2916" t="s">
        <v>4002</v>
      </c>
      <c r="D2916" t="s">
        <v>112</v>
      </c>
      <c r="E2916" t="s">
        <v>30</v>
      </c>
      <c r="F2916" t="s">
        <v>31</v>
      </c>
      <c r="G2916" t="s">
        <v>423</v>
      </c>
      <c r="H2916" t="s">
        <v>424</v>
      </c>
      <c r="I2916" t="s">
        <v>34</v>
      </c>
      <c r="J2916" t="s">
        <v>6198</v>
      </c>
      <c r="K2916" s="3">
        <v>42003</v>
      </c>
      <c r="L2916" t="s">
        <v>36</v>
      </c>
      <c r="M2916" t="s">
        <v>6201</v>
      </c>
      <c r="N2916" t="s">
        <v>5127</v>
      </c>
      <c r="O2916" t="s">
        <v>39</v>
      </c>
      <c r="P2916" t="s">
        <v>90</v>
      </c>
      <c r="Q2916">
        <v>5</v>
      </c>
      <c r="R2916" s="5">
        <v>7.6</v>
      </c>
      <c r="S2916" s="5">
        <v>7.6</v>
      </c>
      <c r="T2916" s="5">
        <v>38</v>
      </c>
      <c r="U2916">
        <v>0</v>
      </c>
      <c r="V2916" s="5">
        <v>0</v>
      </c>
      <c r="W2916" t="s">
        <v>41</v>
      </c>
      <c r="X2916" s="3">
        <v>42008</v>
      </c>
      <c r="Y2916" s="3">
        <v>42010</v>
      </c>
      <c r="Z2916">
        <v>7</v>
      </c>
      <c r="AA2916" t="s">
        <v>8399</v>
      </c>
      <c r="AB2916">
        <f t="shared" si="227"/>
        <v>2</v>
      </c>
      <c r="AC2916" t="str">
        <f t="shared" si="225"/>
        <v>Tuesday</v>
      </c>
      <c r="AD2916" s="5">
        <v>1.968</v>
      </c>
      <c r="AE2916">
        <v>2014</v>
      </c>
      <c r="AF2916">
        <v>53</v>
      </c>
      <c r="AG2916" s="14">
        <f t="shared" si="226"/>
        <v>0</v>
      </c>
      <c r="AH2916">
        <f t="shared" si="228"/>
        <v>1</v>
      </c>
      <c r="AI2916">
        <f t="shared" si="229"/>
        <v>2</v>
      </c>
    </row>
    <row r="2917" spans="1:35" x14ac:dyDescent="0.35">
      <c r="A2917">
        <v>2916</v>
      </c>
      <c r="B2917" t="s">
        <v>2216</v>
      </c>
      <c r="C2917" t="s">
        <v>2217</v>
      </c>
      <c r="D2917" t="s">
        <v>29</v>
      </c>
      <c r="E2917" t="s">
        <v>199</v>
      </c>
      <c r="F2917" t="s">
        <v>200</v>
      </c>
      <c r="G2917" t="s">
        <v>6202</v>
      </c>
      <c r="H2917" t="s">
        <v>6202</v>
      </c>
      <c r="I2917" t="s">
        <v>34</v>
      </c>
      <c r="J2917" t="s">
        <v>6203</v>
      </c>
      <c r="K2917" s="3">
        <v>41061</v>
      </c>
      <c r="L2917" t="s">
        <v>215</v>
      </c>
      <c r="M2917" t="s">
        <v>6204</v>
      </c>
      <c r="N2917" t="s">
        <v>6205</v>
      </c>
      <c r="O2917" t="s">
        <v>39</v>
      </c>
      <c r="P2917" t="s">
        <v>58</v>
      </c>
      <c r="Q2917">
        <v>2</v>
      </c>
      <c r="R2917" s="5">
        <v>6.6</v>
      </c>
      <c r="S2917" s="5">
        <v>8.5</v>
      </c>
      <c r="T2917" s="5">
        <v>17</v>
      </c>
      <c r="U2917">
        <v>0</v>
      </c>
      <c r="V2917" s="5">
        <v>3.8</v>
      </c>
      <c r="W2917" t="s">
        <v>139</v>
      </c>
      <c r="X2917" s="3">
        <v>41064</v>
      </c>
      <c r="Y2917" s="3">
        <v>41066</v>
      </c>
      <c r="Z2917">
        <v>5</v>
      </c>
      <c r="AA2917" t="s">
        <v>8399</v>
      </c>
      <c r="AB2917">
        <f t="shared" si="227"/>
        <v>2</v>
      </c>
      <c r="AC2917" t="str">
        <f t="shared" si="225"/>
        <v>Friday</v>
      </c>
      <c r="AD2917" s="5">
        <v>1.111</v>
      </c>
      <c r="AE2917">
        <v>2012</v>
      </c>
      <c r="AF2917">
        <v>22</v>
      </c>
      <c r="AG2917" s="14">
        <f t="shared" si="226"/>
        <v>0.22352941176470587</v>
      </c>
      <c r="AH2917">
        <f t="shared" si="228"/>
        <v>1</v>
      </c>
      <c r="AI2917">
        <f t="shared" si="229"/>
        <v>2</v>
      </c>
    </row>
    <row r="2918" spans="1:35" x14ac:dyDescent="0.35">
      <c r="A2918">
        <v>2917</v>
      </c>
      <c r="B2918" t="s">
        <v>2216</v>
      </c>
      <c r="C2918" t="s">
        <v>2217</v>
      </c>
      <c r="D2918" t="s">
        <v>29</v>
      </c>
      <c r="E2918" t="s">
        <v>199</v>
      </c>
      <c r="F2918" t="s">
        <v>200</v>
      </c>
      <c r="G2918" t="s">
        <v>6202</v>
      </c>
      <c r="H2918" t="s">
        <v>6202</v>
      </c>
      <c r="I2918" t="s">
        <v>34</v>
      </c>
      <c r="J2918" t="s">
        <v>6203</v>
      </c>
      <c r="K2918" s="3">
        <v>41061</v>
      </c>
      <c r="L2918" t="s">
        <v>215</v>
      </c>
      <c r="M2918" t="s">
        <v>6206</v>
      </c>
      <c r="N2918" t="s">
        <v>6207</v>
      </c>
      <c r="O2918" t="s">
        <v>51</v>
      </c>
      <c r="P2918" t="s">
        <v>52</v>
      </c>
      <c r="Q2918">
        <v>3</v>
      </c>
      <c r="R2918" s="5">
        <v>27.993333333333343</v>
      </c>
      <c r="S2918" s="5">
        <v>33.333333333333343</v>
      </c>
      <c r="T2918" s="5">
        <v>100.00000000000003</v>
      </c>
      <c r="U2918">
        <v>0</v>
      </c>
      <c r="V2918" s="5">
        <v>16.02</v>
      </c>
      <c r="W2918" t="s">
        <v>139</v>
      </c>
      <c r="X2918" s="3">
        <v>41064</v>
      </c>
      <c r="Y2918" s="3">
        <v>41064</v>
      </c>
      <c r="Z2918">
        <v>3</v>
      </c>
      <c r="AA2918" t="s">
        <v>8400</v>
      </c>
      <c r="AB2918">
        <f t="shared" si="227"/>
        <v>0</v>
      </c>
      <c r="AC2918" t="str">
        <f t="shared" si="225"/>
        <v>Friday</v>
      </c>
      <c r="AD2918" s="5">
        <v>19.484000000000002</v>
      </c>
      <c r="AE2918">
        <v>2012</v>
      </c>
      <c r="AF2918">
        <v>22</v>
      </c>
      <c r="AG2918" s="14">
        <f t="shared" si="226"/>
        <v>0.16019999999999995</v>
      </c>
      <c r="AH2918">
        <f t="shared" si="228"/>
        <v>0</v>
      </c>
      <c r="AI2918" t="str">
        <f t="shared" si="229"/>
        <v xml:space="preserve"> </v>
      </c>
    </row>
    <row r="2919" spans="1:35" x14ac:dyDescent="0.35">
      <c r="A2919">
        <v>2918</v>
      </c>
      <c r="B2919" t="s">
        <v>2216</v>
      </c>
      <c r="C2919" t="s">
        <v>2217</v>
      </c>
      <c r="D2919" t="s">
        <v>29</v>
      </c>
      <c r="E2919" t="s">
        <v>199</v>
      </c>
      <c r="F2919" t="s">
        <v>200</v>
      </c>
      <c r="G2919" t="s">
        <v>6202</v>
      </c>
      <c r="H2919" t="s">
        <v>6202</v>
      </c>
      <c r="I2919" t="s">
        <v>34</v>
      </c>
      <c r="J2919" t="s">
        <v>6203</v>
      </c>
      <c r="K2919" s="3">
        <v>41061</v>
      </c>
      <c r="L2919" t="s">
        <v>215</v>
      </c>
      <c r="M2919" t="s">
        <v>870</v>
      </c>
      <c r="N2919" t="s">
        <v>871</v>
      </c>
      <c r="O2919" t="s">
        <v>39</v>
      </c>
      <c r="P2919" t="s">
        <v>64</v>
      </c>
      <c r="Q2919">
        <v>2</v>
      </c>
      <c r="R2919" s="5">
        <v>7.76</v>
      </c>
      <c r="S2919" s="5">
        <v>8.5</v>
      </c>
      <c r="T2919" s="5">
        <v>17</v>
      </c>
      <c r="U2919">
        <v>0</v>
      </c>
      <c r="V2919" s="5">
        <v>1.48</v>
      </c>
      <c r="W2919" t="s">
        <v>139</v>
      </c>
      <c r="X2919" s="3">
        <v>41064</v>
      </c>
      <c r="Y2919" s="3">
        <v>41064</v>
      </c>
      <c r="Z2919">
        <v>3</v>
      </c>
      <c r="AA2919" t="s">
        <v>8400</v>
      </c>
      <c r="AB2919">
        <f t="shared" si="227"/>
        <v>0</v>
      </c>
      <c r="AC2919" t="str">
        <f t="shared" si="225"/>
        <v>Friday</v>
      </c>
      <c r="AD2919" s="5">
        <v>4.4539999999999997</v>
      </c>
      <c r="AE2919">
        <v>2012</v>
      </c>
      <c r="AF2919">
        <v>22</v>
      </c>
      <c r="AG2919" s="14">
        <f t="shared" si="226"/>
        <v>8.7058823529411758E-2</v>
      </c>
      <c r="AH2919">
        <f t="shared" si="228"/>
        <v>0</v>
      </c>
      <c r="AI2919" t="str">
        <f t="shared" si="229"/>
        <v xml:space="preserve"> </v>
      </c>
    </row>
    <row r="2920" spans="1:35" x14ac:dyDescent="0.35">
      <c r="A2920">
        <v>2919</v>
      </c>
      <c r="B2920" t="s">
        <v>2216</v>
      </c>
      <c r="C2920" t="s">
        <v>2217</v>
      </c>
      <c r="D2920" t="s">
        <v>29</v>
      </c>
      <c r="E2920" t="s">
        <v>199</v>
      </c>
      <c r="F2920" t="s">
        <v>200</v>
      </c>
      <c r="G2920" t="s">
        <v>6202</v>
      </c>
      <c r="H2920" t="s">
        <v>6202</v>
      </c>
      <c r="I2920" t="s">
        <v>34</v>
      </c>
      <c r="J2920" t="s">
        <v>6203</v>
      </c>
      <c r="K2920" s="3">
        <v>41061</v>
      </c>
      <c r="L2920" t="s">
        <v>215</v>
      </c>
      <c r="M2920" t="s">
        <v>2621</v>
      </c>
      <c r="N2920" t="s">
        <v>2622</v>
      </c>
      <c r="O2920" t="s">
        <v>72</v>
      </c>
      <c r="P2920" t="s">
        <v>79</v>
      </c>
      <c r="Q2920">
        <v>2</v>
      </c>
      <c r="R2920" s="5">
        <v>43.66</v>
      </c>
      <c r="S2920" s="5">
        <v>48.5</v>
      </c>
      <c r="T2920" s="5">
        <v>97</v>
      </c>
      <c r="U2920">
        <v>0</v>
      </c>
      <c r="V2920" s="5">
        <v>9.68</v>
      </c>
      <c r="W2920" t="s">
        <v>139</v>
      </c>
      <c r="X2920" s="3">
        <v>41064</v>
      </c>
      <c r="Y2920" s="3">
        <v>41064</v>
      </c>
      <c r="Z2920">
        <v>3</v>
      </c>
      <c r="AA2920" t="s">
        <v>8400</v>
      </c>
      <c r="AB2920">
        <f t="shared" si="227"/>
        <v>0</v>
      </c>
      <c r="AC2920" t="str">
        <f t="shared" si="225"/>
        <v>Friday</v>
      </c>
      <c r="AD2920" s="5">
        <v>21.154</v>
      </c>
      <c r="AE2920">
        <v>2012</v>
      </c>
      <c r="AF2920">
        <v>22</v>
      </c>
      <c r="AG2920" s="14">
        <f t="shared" si="226"/>
        <v>9.9793814432989694E-2</v>
      </c>
      <c r="AH2920">
        <f t="shared" si="228"/>
        <v>0</v>
      </c>
      <c r="AI2920" t="str">
        <f t="shared" si="229"/>
        <v xml:space="preserve"> </v>
      </c>
    </row>
    <row r="2921" spans="1:35" x14ac:dyDescent="0.35">
      <c r="A2921">
        <v>2920</v>
      </c>
      <c r="B2921" t="s">
        <v>2216</v>
      </c>
      <c r="C2921" t="s">
        <v>2217</v>
      </c>
      <c r="D2921" t="s">
        <v>29</v>
      </c>
      <c r="E2921" t="s">
        <v>199</v>
      </c>
      <c r="F2921" t="s">
        <v>200</v>
      </c>
      <c r="G2921" t="s">
        <v>6202</v>
      </c>
      <c r="H2921" t="s">
        <v>6202</v>
      </c>
      <c r="I2921" t="s">
        <v>34</v>
      </c>
      <c r="J2921" t="s">
        <v>6203</v>
      </c>
      <c r="K2921" s="3">
        <v>41061</v>
      </c>
      <c r="L2921" t="s">
        <v>215</v>
      </c>
      <c r="M2921" t="s">
        <v>6208</v>
      </c>
      <c r="N2921" t="s">
        <v>6209</v>
      </c>
      <c r="O2921" t="s">
        <v>39</v>
      </c>
      <c r="P2921" t="s">
        <v>40</v>
      </c>
      <c r="Q2921">
        <v>7</v>
      </c>
      <c r="R2921" s="5">
        <v>7.7428571428571429</v>
      </c>
      <c r="S2921" s="5">
        <v>8.1428571428571423</v>
      </c>
      <c r="T2921" s="5">
        <v>57</v>
      </c>
      <c r="U2921">
        <v>0</v>
      </c>
      <c r="V2921" s="5">
        <v>2.8</v>
      </c>
      <c r="W2921" t="s">
        <v>139</v>
      </c>
      <c r="X2921" s="3">
        <v>41064</v>
      </c>
      <c r="Y2921" s="3">
        <v>41064</v>
      </c>
      <c r="Z2921">
        <v>3</v>
      </c>
      <c r="AA2921" t="s">
        <v>8400</v>
      </c>
      <c r="AB2921">
        <f t="shared" si="227"/>
        <v>0</v>
      </c>
      <c r="AC2921" t="str">
        <f t="shared" si="225"/>
        <v>Friday</v>
      </c>
      <c r="AD2921" s="5">
        <v>12.528</v>
      </c>
      <c r="AE2921">
        <v>2012</v>
      </c>
      <c r="AF2921">
        <v>22</v>
      </c>
      <c r="AG2921" s="14">
        <f t="shared" si="226"/>
        <v>4.912280701754386E-2</v>
      </c>
      <c r="AH2921">
        <f t="shared" si="228"/>
        <v>0</v>
      </c>
      <c r="AI2921" t="str">
        <f t="shared" si="229"/>
        <v xml:space="preserve"> </v>
      </c>
    </row>
    <row r="2922" spans="1:35" x14ac:dyDescent="0.35">
      <c r="A2922">
        <v>2921</v>
      </c>
      <c r="B2922" t="s">
        <v>6210</v>
      </c>
      <c r="C2922" t="s">
        <v>6211</v>
      </c>
      <c r="D2922" t="s">
        <v>112</v>
      </c>
      <c r="E2922" t="s">
        <v>30</v>
      </c>
      <c r="F2922" t="s">
        <v>31</v>
      </c>
      <c r="G2922" t="s">
        <v>32</v>
      </c>
      <c r="H2922" t="s">
        <v>1712</v>
      </c>
      <c r="I2922" t="s">
        <v>34</v>
      </c>
      <c r="J2922" t="s">
        <v>6212</v>
      </c>
      <c r="K2922" s="3">
        <v>41262</v>
      </c>
      <c r="L2922" t="s">
        <v>136</v>
      </c>
      <c r="M2922" t="s">
        <v>4661</v>
      </c>
      <c r="N2922" t="s">
        <v>4662</v>
      </c>
      <c r="O2922" t="s">
        <v>39</v>
      </c>
      <c r="P2922" t="s">
        <v>58</v>
      </c>
      <c r="Q2922">
        <v>3</v>
      </c>
      <c r="R2922" s="5">
        <v>15.693333333333328</v>
      </c>
      <c r="S2922" s="5">
        <v>20.333333333333329</v>
      </c>
      <c r="T2922" s="5">
        <v>60.999999999999986</v>
      </c>
      <c r="U2922">
        <v>0</v>
      </c>
      <c r="V2922" s="5">
        <v>13.92</v>
      </c>
      <c r="W2922" t="s">
        <v>155</v>
      </c>
      <c r="X2922" s="3">
        <v>41264</v>
      </c>
      <c r="Y2922" s="3">
        <v>41264</v>
      </c>
      <c r="Z2922">
        <v>2</v>
      </c>
      <c r="AA2922" t="s">
        <v>8400</v>
      </c>
      <c r="AB2922">
        <f t="shared" si="227"/>
        <v>0</v>
      </c>
      <c r="AC2922" t="str">
        <f t="shared" si="225"/>
        <v>Wednesday</v>
      </c>
      <c r="AD2922" s="5">
        <v>9.5500000000000007</v>
      </c>
      <c r="AE2922">
        <v>2012</v>
      </c>
      <c r="AF2922">
        <v>51</v>
      </c>
      <c r="AG2922" s="14">
        <f t="shared" si="226"/>
        <v>0.22819672131147548</v>
      </c>
      <c r="AH2922">
        <f t="shared" si="228"/>
        <v>0</v>
      </c>
      <c r="AI2922" t="str">
        <f t="shared" si="229"/>
        <v xml:space="preserve"> </v>
      </c>
    </row>
    <row r="2923" spans="1:35" x14ac:dyDescent="0.35">
      <c r="A2923">
        <v>2922</v>
      </c>
      <c r="B2923" t="s">
        <v>5139</v>
      </c>
      <c r="C2923" t="s">
        <v>5140</v>
      </c>
      <c r="D2923" t="s">
        <v>29</v>
      </c>
      <c r="E2923" t="s">
        <v>84</v>
      </c>
      <c r="F2923" t="s">
        <v>740</v>
      </c>
      <c r="G2923" t="s">
        <v>741</v>
      </c>
      <c r="H2923" t="s">
        <v>741</v>
      </c>
      <c r="I2923" t="s">
        <v>34</v>
      </c>
      <c r="J2923" t="s">
        <v>6213</v>
      </c>
      <c r="K2923" s="3">
        <v>41745</v>
      </c>
      <c r="L2923" t="s">
        <v>136</v>
      </c>
      <c r="M2923" t="s">
        <v>1189</v>
      </c>
      <c r="N2923" t="s">
        <v>1190</v>
      </c>
      <c r="O2923" t="s">
        <v>39</v>
      </c>
      <c r="P2923" t="s">
        <v>340</v>
      </c>
      <c r="Q2923">
        <v>3</v>
      </c>
      <c r="R2923" s="5">
        <v>16.446666666666669</v>
      </c>
      <c r="S2923" s="5">
        <v>21.666666666666668</v>
      </c>
      <c r="T2923" s="5">
        <v>65</v>
      </c>
      <c r="U2923">
        <v>0</v>
      </c>
      <c r="V2923" s="5">
        <v>15.66</v>
      </c>
      <c r="W2923" t="s">
        <v>155</v>
      </c>
      <c r="X2923" s="3">
        <v>41747</v>
      </c>
      <c r="Y2923" s="3">
        <v>41747</v>
      </c>
      <c r="Z2923">
        <v>2</v>
      </c>
      <c r="AA2923" t="s">
        <v>8400</v>
      </c>
      <c r="AB2923">
        <f t="shared" si="227"/>
        <v>0</v>
      </c>
      <c r="AC2923" t="str">
        <f t="shared" si="225"/>
        <v>Wednesday</v>
      </c>
      <c r="AD2923" s="5">
        <v>5.6319999999999997</v>
      </c>
      <c r="AE2923">
        <v>2014</v>
      </c>
      <c r="AF2923">
        <v>16</v>
      </c>
      <c r="AG2923" s="14">
        <f t="shared" si="226"/>
        <v>0.24092307692307693</v>
      </c>
      <c r="AH2923">
        <f t="shared" si="228"/>
        <v>0</v>
      </c>
      <c r="AI2923" t="str">
        <f t="shared" si="229"/>
        <v xml:space="preserve"> </v>
      </c>
    </row>
    <row r="2924" spans="1:35" x14ac:dyDescent="0.35">
      <c r="A2924">
        <v>2923</v>
      </c>
      <c r="B2924" t="s">
        <v>5139</v>
      </c>
      <c r="C2924" t="s">
        <v>5140</v>
      </c>
      <c r="D2924" t="s">
        <v>29</v>
      </c>
      <c r="E2924" t="s">
        <v>84</v>
      </c>
      <c r="F2924" t="s">
        <v>740</v>
      </c>
      <c r="G2924" t="s">
        <v>741</v>
      </c>
      <c r="H2924" t="s">
        <v>741</v>
      </c>
      <c r="I2924" t="s">
        <v>34</v>
      </c>
      <c r="J2924" t="s">
        <v>6213</v>
      </c>
      <c r="K2924" s="3">
        <v>41745</v>
      </c>
      <c r="L2924" t="s">
        <v>136</v>
      </c>
      <c r="M2924" t="s">
        <v>6214</v>
      </c>
      <c r="N2924" t="s">
        <v>6215</v>
      </c>
      <c r="O2924" t="s">
        <v>51</v>
      </c>
      <c r="P2924" t="s">
        <v>52</v>
      </c>
      <c r="Q2924">
        <v>1</v>
      </c>
      <c r="R2924" s="5">
        <v>17.64</v>
      </c>
      <c r="S2924" s="5">
        <v>21</v>
      </c>
      <c r="T2924" s="5">
        <v>21</v>
      </c>
      <c r="U2924">
        <v>0</v>
      </c>
      <c r="V2924" s="5">
        <v>3.36</v>
      </c>
      <c r="W2924" t="s">
        <v>155</v>
      </c>
      <c r="X2924" s="3">
        <v>41747</v>
      </c>
      <c r="Y2924" s="3">
        <v>41749</v>
      </c>
      <c r="Z2924">
        <v>4</v>
      </c>
      <c r="AA2924" t="s">
        <v>8399</v>
      </c>
      <c r="AB2924">
        <f t="shared" si="227"/>
        <v>2</v>
      </c>
      <c r="AC2924" t="str">
        <f t="shared" si="225"/>
        <v>Wednesday</v>
      </c>
      <c r="AD2924" s="5">
        <v>4.9210000000000003</v>
      </c>
      <c r="AE2924">
        <v>2014</v>
      </c>
      <c r="AF2924">
        <v>16</v>
      </c>
      <c r="AG2924" s="14">
        <f t="shared" si="226"/>
        <v>0.16</v>
      </c>
      <c r="AH2924">
        <f t="shared" si="228"/>
        <v>1</v>
      </c>
      <c r="AI2924">
        <f t="shared" si="229"/>
        <v>2</v>
      </c>
    </row>
    <row r="2925" spans="1:35" x14ac:dyDescent="0.35">
      <c r="A2925">
        <v>2924</v>
      </c>
      <c r="B2925" t="s">
        <v>5139</v>
      </c>
      <c r="C2925" t="s">
        <v>5140</v>
      </c>
      <c r="D2925" t="s">
        <v>29</v>
      </c>
      <c r="E2925" t="s">
        <v>84</v>
      </c>
      <c r="F2925" t="s">
        <v>740</v>
      </c>
      <c r="G2925" t="s">
        <v>741</v>
      </c>
      <c r="H2925" t="s">
        <v>741</v>
      </c>
      <c r="I2925" t="s">
        <v>34</v>
      </c>
      <c r="J2925" t="s">
        <v>6213</v>
      </c>
      <c r="K2925" s="3">
        <v>41745</v>
      </c>
      <c r="L2925" t="s">
        <v>136</v>
      </c>
      <c r="M2925" t="s">
        <v>5527</v>
      </c>
      <c r="N2925" t="s">
        <v>6216</v>
      </c>
      <c r="O2925" t="s">
        <v>51</v>
      </c>
      <c r="P2925" t="s">
        <v>55</v>
      </c>
      <c r="Q2925">
        <v>2</v>
      </c>
      <c r="R2925" s="5">
        <v>61.78</v>
      </c>
      <c r="S2925" s="5">
        <v>99.5</v>
      </c>
      <c r="T2925" s="5">
        <v>199</v>
      </c>
      <c r="U2925">
        <v>0</v>
      </c>
      <c r="V2925" s="5">
        <v>75.44</v>
      </c>
      <c r="W2925" t="s">
        <v>155</v>
      </c>
      <c r="X2925" s="3">
        <v>41747</v>
      </c>
      <c r="Y2925" s="3">
        <v>41747</v>
      </c>
      <c r="Z2925">
        <v>2</v>
      </c>
      <c r="AA2925" t="s">
        <v>8400</v>
      </c>
      <c r="AB2925">
        <f t="shared" si="227"/>
        <v>0</v>
      </c>
      <c r="AC2925" t="str">
        <f t="shared" si="225"/>
        <v>Wednesday</v>
      </c>
      <c r="AD2925" s="5">
        <v>31.449000000000002</v>
      </c>
      <c r="AE2925">
        <v>2014</v>
      </c>
      <c r="AF2925">
        <v>16</v>
      </c>
      <c r="AG2925" s="14">
        <f t="shared" si="226"/>
        <v>0.37909547738693467</v>
      </c>
      <c r="AH2925">
        <f t="shared" si="228"/>
        <v>0</v>
      </c>
      <c r="AI2925" t="str">
        <f t="shared" si="229"/>
        <v xml:space="preserve"> </v>
      </c>
    </row>
    <row r="2926" spans="1:35" x14ac:dyDescent="0.35">
      <c r="A2926">
        <v>2925</v>
      </c>
      <c r="B2926" t="s">
        <v>5139</v>
      </c>
      <c r="C2926" t="s">
        <v>5140</v>
      </c>
      <c r="D2926" t="s">
        <v>29</v>
      </c>
      <c r="E2926" t="s">
        <v>84</v>
      </c>
      <c r="F2926" t="s">
        <v>740</v>
      </c>
      <c r="G2926" t="s">
        <v>741</v>
      </c>
      <c r="H2926" t="s">
        <v>741</v>
      </c>
      <c r="I2926" t="s">
        <v>34</v>
      </c>
      <c r="J2926" t="s">
        <v>6213</v>
      </c>
      <c r="K2926" s="3">
        <v>41745</v>
      </c>
      <c r="L2926" t="s">
        <v>136</v>
      </c>
      <c r="M2926" t="s">
        <v>6217</v>
      </c>
      <c r="N2926" t="s">
        <v>6218</v>
      </c>
      <c r="O2926" t="s">
        <v>51</v>
      </c>
      <c r="P2926" t="s">
        <v>55</v>
      </c>
      <c r="Q2926">
        <v>4</v>
      </c>
      <c r="R2926" s="5">
        <v>63.06</v>
      </c>
      <c r="S2926" s="5">
        <v>100</v>
      </c>
      <c r="T2926" s="5">
        <v>400</v>
      </c>
      <c r="U2926">
        <v>0</v>
      </c>
      <c r="V2926" s="5">
        <v>147.76</v>
      </c>
      <c r="W2926" t="s">
        <v>155</v>
      </c>
      <c r="X2926" s="3">
        <v>41747</v>
      </c>
      <c r="Y2926" s="3">
        <v>41747</v>
      </c>
      <c r="Z2926">
        <v>2</v>
      </c>
      <c r="AA2926" t="s">
        <v>8400</v>
      </c>
      <c r="AB2926">
        <f t="shared" si="227"/>
        <v>0</v>
      </c>
      <c r="AC2926" t="str">
        <f t="shared" si="225"/>
        <v>Wednesday</v>
      </c>
      <c r="AD2926" s="5">
        <v>18.838000000000001</v>
      </c>
      <c r="AE2926">
        <v>2014</v>
      </c>
      <c r="AF2926">
        <v>16</v>
      </c>
      <c r="AG2926" s="14">
        <f t="shared" si="226"/>
        <v>0.36939999999999995</v>
      </c>
      <c r="AH2926">
        <f t="shared" si="228"/>
        <v>0</v>
      </c>
      <c r="AI2926" t="str">
        <f t="shared" si="229"/>
        <v xml:space="preserve"> </v>
      </c>
    </row>
    <row r="2927" spans="1:35" x14ac:dyDescent="0.35">
      <c r="A2927">
        <v>2926</v>
      </c>
      <c r="B2927" t="s">
        <v>5139</v>
      </c>
      <c r="C2927" t="s">
        <v>5140</v>
      </c>
      <c r="D2927" t="s">
        <v>29</v>
      </c>
      <c r="E2927" t="s">
        <v>84</v>
      </c>
      <c r="F2927" t="s">
        <v>740</v>
      </c>
      <c r="G2927" t="s">
        <v>741</v>
      </c>
      <c r="H2927" t="s">
        <v>741</v>
      </c>
      <c r="I2927" t="s">
        <v>34</v>
      </c>
      <c r="J2927" t="s">
        <v>6213</v>
      </c>
      <c r="K2927" s="3">
        <v>41745</v>
      </c>
      <c r="L2927" t="s">
        <v>136</v>
      </c>
      <c r="M2927" t="s">
        <v>3031</v>
      </c>
      <c r="N2927" t="s">
        <v>3032</v>
      </c>
      <c r="O2927" t="s">
        <v>39</v>
      </c>
      <c r="P2927" t="s">
        <v>340</v>
      </c>
      <c r="Q2927">
        <v>2</v>
      </c>
      <c r="R2927" s="5">
        <v>6.88</v>
      </c>
      <c r="S2927" s="5">
        <v>11.5</v>
      </c>
      <c r="T2927" s="5">
        <v>23</v>
      </c>
      <c r="U2927">
        <v>0</v>
      </c>
      <c r="V2927" s="5">
        <v>9.24</v>
      </c>
      <c r="W2927" t="s">
        <v>155</v>
      </c>
      <c r="X2927" s="3">
        <v>41747</v>
      </c>
      <c r="Y2927" s="3">
        <v>41747</v>
      </c>
      <c r="Z2927">
        <v>2</v>
      </c>
      <c r="AA2927" t="s">
        <v>8400</v>
      </c>
      <c r="AB2927">
        <f t="shared" si="227"/>
        <v>0</v>
      </c>
      <c r="AC2927" t="str">
        <f t="shared" si="225"/>
        <v>Wednesday</v>
      </c>
      <c r="AD2927" s="5">
        <v>4.242</v>
      </c>
      <c r="AE2927">
        <v>2014</v>
      </c>
      <c r="AF2927">
        <v>16</v>
      </c>
      <c r="AG2927" s="14">
        <f t="shared" si="226"/>
        <v>0.4017391304347826</v>
      </c>
      <c r="AH2927">
        <f t="shared" si="228"/>
        <v>0</v>
      </c>
      <c r="AI2927" t="str">
        <f t="shared" si="229"/>
        <v xml:space="preserve"> </v>
      </c>
    </row>
    <row r="2928" spans="1:35" x14ac:dyDescent="0.35">
      <c r="A2928">
        <v>2927</v>
      </c>
      <c r="B2928" t="s">
        <v>5139</v>
      </c>
      <c r="C2928" t="s">
        <v>5140</v>
      </c>
      <c r="D2928" t="s">
        <v>29</v>
      </c>
      <c r="E2928" t="s">
        <v>84</v>
      </c>
      <c r="F2928" t="s">
        <v>740</v>
      </c>
      <c r="G2928" t="s">
        <v>741</v>
      </c>
      <c r="H2928" t="s">
        <v>741</v>
      </c>
      <c r="I2928" t="s">
        <v>34</v>
      </c>
      <c r="J2928" t="s">
        <v>6213</v>
      </c>
      <c r="K2928" s="3">
        <v>41745</v>
      </c>
      <c r="L2928" t="s">
        <v>136</v>
      </c>
      <c r="M2928" t="s">
        <v>4368</v>
      </c>
      <c r="N2928" t="s">
        <v>4369</v>
      </c>
      <c r="O2928" t="s">
        <v>51</v>
      </c>
      <c r="P2928" t="s">
        <v>93</v>
      </c>
      <c r="Q2928">
        <v>2</v>
      </c>
      <c r="R2928" s="5">
        <v>186.44</v>
      </c>
      <c r="S2928" s="5">
        <v>305.5</v>
      </c>
      <c r="T2928" s="5">
        <v>611</v>
      </c>
      <c r="U2928">
        <v>0</v>
      </c>
      <c r="V2928" s="5">
        <v>238.12</v>
      </c>
      <c r="W2928" t="s">
        <v>155</v>
      </c>
      <c r="X2928" s="3">
        <v>41747</v>
      </c>
      <c r="Y2928" s="3">
        <v>41750</v>
      </c>
      <c r="Z2928">
        <v>5</v>
      </c>
      <c r="AA2928" t="s">
        <v>8399</v>
      </c>
      <c r="AB2928">
        <f t="shared" si="227"/>
        <v>3</v>
      </c>
      <c r="AC2928" t="str">
        <f t="shared" si="225"/>
        <v>Wednesday</v>
      </c>
      <c r="AD2928" s="5">
        <v>162.25299999999999</v>
      </c>
      <c r="AE2928">
        <v>2014</v>
      </c>
      <c r="AF2928">
        <v>16</v>
      </c>
      <c r="AG2928" s="14">
        <f t="shared" si="226"/>
        <v>0.38972176759410804</v>
      </c>
      <c r="AH2928">
        <f t="shared" si="228"/>
        <v>1</v>
      </c>
      <c r="AI2928">
        <f t="shared" si="229"/>
        <v>3</v>
      </c>
    </row>
    <row r="2929" spans="1:35" x14ac:dyDescent="0.35">
      <c r="A2929">
        <v>2928</v>
      </c>
      <c r="B2929" t="s">
        <v>4300</v>
      </c>
      <c r="C2929" t="s">
        <v>4301</v>
      </c>
      <c r="D2929" t="s">
        <v>29</v>
      </c>
      <c r="E2929" t="s">
        <v>84</v>
      </c>
      <c r="F2929" t="s">
        <v>85</v>
      </c>
      <c r="G2929" t="s">
        <v>86</v>
      </c>
      <c r="H2929" t="s">
        <v>86</v>
      </c>
      <c r="I2929" t="s">
        <v>34</v>
      </c>
      <c r="J2929" t="s">
        <v>6219</v>
      </c>
      <c r="K2929" s="3">
        <v>41390</v>
      </c>
      <c r="L2929" t="s">
        <v>136</v>
      </c>
      <c r="M2929" t="s">
        <v>2290</v>
      </c>
      <c r="N2929" t="s">
        <v>2291</v>
      </c>
      <c r="O2929" t="s">
        <v>72</v>
      </c>
      <c r="P2929" t="s">
        <v>162</v>
      </c>
      <c r="Q2929">
        <v>3</v>
      </c>
      <c r="R2929" s="5">
        <v>100.75540357333331</v>
      </c>
      <c r="S2929" s="5">
        <v>127.5353542818971</v>
      </c>
      <c r="T2929" s="5">
        <v>381.84085071999993</v>
      </c>
      <c r="U2929">
        <v>2E-3</v>
      </c>
      <c r="V2929" s="5">
        <v>79.574640000000002</v>
      </c>
      <c r="W2929" t="s">
        <v>41</v>
      </c>
      <c r="X2929" s="3">
        <v>41395</v>
      </c>
      <c r="Y2929" s="3">
        <v>41395</v>
      </c>
      <c r="Z2929">
        <v>5</v>
      </c>
      <c r="AA2929" t="s">
        <v>8400</v>
      </c>
      <c r="AB2929">
        <f t="shared" si="227"/>
        <v>0</v>
      </c>
      <c r="AC2929" t="str">
        <f t="shared" si="225"/>
        <v>Friday</v>
      </c>
      <c r="AD2929" s="5">
        <v>35.494999999999997</v>
      </c>
      <c r="AE2929">
        <v>2013</v>
      </c>
      <c r="AF2929">
        <v>17</v>
      </c>
      <c r="AG2929" s="14">
        <f t="shared" si="226"/>
        <v>0.20839739868050758</v>
      </c>
      <c r="AH2929">
        <f t="shared" si="228"/>
        <v>0</v>
      </c>
      <c r="AI2929" t="str">
        <f t="shared" si="229"/>
        <v xml:space="preserve"> </v>
      </c>
    </row>
    <row r="2930" spans="1:35" x14ac:dyDescent="0.35">
      <c r="A2930">
        <v>2929</v>
      </c>
      <c r="B2930" t="s">
        <v>4300</v>
      </c>
      <c r="C2930" t="s">
        <v>4301</v>
      </c>
      <c r="D2930" t="s">
        <v>29</v>
      </c>
      <c r="E2930" t="s">
        <v>84</v>
      </c>
      <c r="F2930" t="s">
        <v>85</v>
      </c>
      <c r="G2930" t="s">
        <v>86</v>
      </c>
      <c r="H2930" t="s">
        <v>86</v>
      </c>
      <c r="I2930" t="s">
        <v>34</v>
      </c>
      <c r="J2930" t="s">
        <v>6219</v>
      </c>
      <c r="K2930" s="3">
        <v>41390</v>
      </c>
      <c r="L2930" t="s">
        <v>136</v>
      </c>
      <c r="M2930" t="s">
        <v>5436</v>
      </c>
      <c r="N2930" t="s">
        <v>858</v>
      </c>
      <c r="O2930" t="s">
        <v>39</v>
      </c>
      <c r="P2930" t="s">
        <v>40</v>
      </c>
      <c r="Q2930">
        <v>2</v>
      </c>
      <c r="R2930" s="5">
        <v>5.64</v>
      </c>
      <c r="S2930" s="5">
        <v>7</v>
      </c>
      <c r="T2930" s="5">
        <v>14</v>
      </c>
      <c r="U2930">
        <v>0</v>
      </c>
      <c r="V2930" s="5">
        <v>2.72</v>
      </c>
      <c r="W2930" t="s">
        <v>41</v>
      </c>
      <c r="X2930" s="3">
        <v>41395</v>
      </c>
      <c r="Y2930" s="3">
        <v>41395</v>
      </c>
      <c r="Z2930">
        <v>5</v>
      </c>
      <c r="AA2930" t="s">
        <v>8400</v>
      </c>
      <c r="AB2930">
        <f t="shared" si="227"/>
        <v>0</v>
      </c>
      <c r="AC2930" t="str">
        <f t="shared" si="225"/>
        <v>Friday</v>
      </c>
      <c r="AD2930" s="5">
        <v>2.0110000000000001</v>
      </c>
      <c r="AE2930">
        <v>2013</v>
      </c>
      <c r="AF2930">
        <v>17</v>
      </c>
      <c r="AG2930" s="14">
        <f t="shared" si="226"/>
        <v>0.19428571428571431</v>
      </c>
      <c r="AH2930">
        <f t="shared" si="228"/>
        <v>0</v>
      </c>
      <c r="AI2930" t="str">
        <f t="shared" si="229"/>
        <v xml:space="preserve"> </v>
      </c>
    </row>
    <row r="2931" spans="1:35" x14ac:dyDescent="0.35">
      <c r="A2931">
        <v>2930</v>
      </c>
      <c r="B2931" t="s">
        <v>4300</v>
      </c>
      <c r="C2931" t="s">
        <v>4301</v>
      </c>
      <c r="D2931" t="s">
        <v>29</v>
      </c>
      <c r="E2931" t="s">
        <v>84</v>
      </c>
      <c r="F2931" t="s">
        <v>85</v>
      </c>
      <c r="G2931" t="s">
        <v>86</v>
      </c>
      <c r="H2931" t="s">
        <v>86</v>
      </c>
      <c r="I2931" t="s">
        <v>34</v>
      </c>
      <c r="J2931" t="s">
        <v>6219</v>
      </c>
      <c r="K2931" s="3">
        <v>41390</v>
      </c>
      <c r="L2931" t="s">
        <v>136</v>
      </c>
      <c r="M2931" t="s">
        <v>4236</v>
      </c>
      <c r="N2931" t="s">
        <v>4237</v>
      </c>
      <c r="O2931" t="s">
        <v>39</v>
      </c>
      <c r="P2931" t="s">
        <v>165</v>
      </c>
      <c r="Q2931">
        <v>5</v>
      </c>
      <c r="R2931" s="5">
        <v>3.78</v>
      </c>
      <c r="S2931" s="5">
        <v>6.1999999999999993</v>
      </c>
      <c r="T2931" s="5">
        <v>30.999999999999996</v>
      </c>
      <c r="U2931">
        <v>0</v>
      </c>
      <c r="V2931" s="5">
        <v>12.1</v>
      </c>
      <c r="W2931" t="s">
        <v>41</v>
      </c>
      <c r="X2931" s="3">
        <v>41395</v>
      </c>
      <c r="Y2931" s="3">
        <v>41395</v>
      </c>
      <c r="Z2931">
        <v>5</v>
      </c>
      <c r="AA2931" t="s">
        <v>8400</v>
      </c>
      <c r="AB2931">
        <f t="shared" si="227"/>
        <v>0</v>
      </c>
      <c r="AC2931" t="str">
        <f t="shared" si="225"/>
        <v>Friday</v>
      </c>
      <c r="AD2931" s="5">
        <v>4.1909999999999998</v>
      </c>
      <c r="AE2931">
        <v>2013</v>
      </c>
      <c r="AF2931">
        <v>17</v>
      </c>
      <c r="AG2931" s="14">
        <f t="shared" si="226"/>
        <v>0.39032258064516134</v>
      </c>
      <c r="AH2931">
        <f t="shared" si="228"/>
        <v>0</v>
      </c>
      <c r="AI2931" t="str">
        <f t="shared" si="229"/>
        <v xml:space="preserve"> </v>
      </c>
    </row>
    <row r="2932" spans="1:35" x14ac:dyDescent="0.35">
      <c r="A2932">
        <v>2931</v>
      </c>
      <c r="B2932" t="s">
        <v>2211</v>
      </c>
      <c r="C2932" t="s">
        <v>2212</v>
      </c>
      <c r="D2932" t="s">
        <v>96</v>
      </c>
      <c r="E2932" t="s">
        <v>199</v>
      </c>
      <c r="F2932" t="s">
        <v>212</v>
      </c>
      <c r="G2932" t="s">
        <v>245</v>
      </c>
      <c r="H2932" t="s">
        <v>245</v>
      </c>
      <c r="I2932" t="s">
        <v>34</v>
      </c>
      <c r="J2932" t="s">
        <v>6220</v>
      </c>
      <c r="K2932" s="3">
        <v>41871</v>
      </c>
      <c r="L2932" t="s">
        <v>36</v>
      </c>
      <c r="M2932" t="s">
        <v>6221</v>
      </c>
      <c r="N2932" t="s">
        <v>1824</v>
      </c>
      <c r="O2932" t="s">
        <v>39</v>
      </c>
      <c r="P2932" t="s">
        <v>90</v>
      </c>
      <c r="Q2932">
        <v>3</v>
      </c>
      <c r="R2932" s="5">
        <v>6.5557333333333325</v>
      </c>
      <c r="S2932" s="5">
        <v>9.0046666666666653</v>
      </c>
      <c r="T2932" s="5">
        <v>21.611199999999997</v>
      </c>
      <c r="U2932">
        <v>0.2</v>
      </c>
      <c r="V2932" s="5">
        <v>1.944</v>
      </c>
      <c r="W2932" t="s">
        <v>41</v>
      </c>
      <c r="X2932" s="3">
        <v>41876</v>
      </c>
      <c r="Y2932" s="3">
        <v>41877</v>
      </c>
      <c r="Z2932">
        <v>6</v>
      </c>
      <c r="AA2932" t="s">
        <v>8399</v>
      </c>
      <c r="AB2932">
        <f t="shared" si="227"/>
        <v>1</v>
      </c>
      <c r="AC2932" t="str">
        <f t="shared" si="225"/>
        <v>Wednesday</v>
      </c>
      <c r="AD2932" s="5">
        <v>1.423</v>
      </c>
      <c r="AE2932">
        <v>2014</v>
      </c>
      <c r="AF2932">
        <v>34</v>
      </c>
      <c r="AG2932" s="14">
        <f t="shared" si="226"/>
        <v>8.995335751832384E-2</v>
      </c>
      <c r="AH2932">
        <f t="shared" si="228"/>
        <v>1</v>
      </c>
      <c r="AI2932">
        <f t="shared" si="229"/>
        <v>1</v>
      </c>
    </row>
    <row r="2933" spans="1:35" x14ac:dyDescent="0.35">
      <c r="A2933">
        <v>2932</v>
      </c>
      <c r="B2933" t="s">
        <v>2240</v>
      </c>
      <c r="C2933" t="s">
        <v>2241</v>
      </c>
      <c r="D2933" t="s">
        <v>29</v>
      </c>
      <c r="E2933" t="s">
        <v>199</v>
      </c>
      <c r="F2933" t="s">
        <v>200</v>
      </c>
      <c r="G2933" t="s">
        <v>599</v>
      </c>
      <c r="H2933" t="s">
        <v>600</v>
      </c>
      <c r="I2933" t="s">
        <v>34</v>
      </c>
      <c r="J2933" t="s">
        <v>6222</v>
      </c>
      <c r="K2933" s="3">
        <v>41478</v>
      </c>
      <c r="L2933" t="s">
        <v>136</v>
      </c>
      <c r="M2933" t="s">
        <v>6223</v>
      </c>
      <c r="N2933" t="s">
        <v>6224</v>
      </c>
      <c r="O2933" t="s">
        <v>39</v>
      </c>
      <c r="P2933" t="s">
        <v>340</v>
      </c>
      <c r="Q2933">
        <v>6</v>
      </c>
      <c r="R2933" s="5">
        <v>8.16</v>
      </c>
      <c r="S2933" s="5">
        <v>12</v>
      </c>
      <c r="T2933" s="5">
        <v>72</v>
      </c>
      <c r="U2933">
        <v>0</v>
      </c>
      <c r="V2933" s="5">
        <v>23.04</v>
      </c>
      <c r="W2933" t="s">
        <v>41</v>
      </c>
      <c r="X2933" s="3">
        <v>41483</v>
      </c>
      <c r="Y2933" s="3">
        <v>41483</v>
      </c>
      <c r="Z2933">
        <v>5</v>
      </c>
      <c r="AA2933" t="s">
        <v>8400</v>
      </c>
      <c r="AB2933">
        <f t="shared" si="227"/>
        <v>0</v>
      </c>
      <c r="AC2933" t="str">
        <f t="shared" si="225"/>
        <v>Tuesday</v>
      </c>
      <c r="AD2933" s="5">
        <v>12.781000000000001</v>
      </c>
      <c r="AE2933">
        <v>2013</v>
      </c>
      <c r="AF2933">
        <v>30</v>
      </c>
      <c r="AG2933" s="14">
        <f t="shared" si="226"/>
        <v>0.32</v>
      </c>
      <c r="AH2933">
        <f t="shared" si="228"/>
        <v>0</v>
      </c>
      <c r="AI2933" t="str">
        <f t="shared" si="229"/>
        <v xml:space="preserve"> </v>
      </c>
    </row>
    <row r="2934" spans="1:35" x14ac:dyDescent="0.35">
      <c r="A2934">
        <v>2933</v>
      </c>
      <c r="B2934" t="s">
        <v>2240</v>
      </c>
      <c r="C2934" t="s">
        <v>2241</v>
      </c>
      <c r="D2934" t="s">
        <v>29</v>
      </c>
      <c r="E2934" t="s">
        <v>199</v>
      </c>
      <c r="F2934" t="s">
        <v>200</v>
      </c>
      <c r="G2934" t="s">
        <v>599</v>
      </c>
      <c r="H2934" t="s">
        <v>600</v>
      </c>
      <c r="I2934" t="s">
        <v>34</v>
      </c>
      <c r="J2934" t="s">
        <v>6222</v>
      </c>
      <c r="K2934" s="3">
        <v>41478</v>
      </c>
      <c r="L2934" t="s">
        <v>136</v>
      </c>
      <c r="M2934" t="s">
        <v>172</v>
      </c>
      <c r="N2934" t="s">
        <v>173</v>
      </c>
      <c r="O2934" t="s">
        <v>39</v>
      </c>
      <c r="P2934" t="s">
        <v>58</v>
      </c>
      <c r="Q2934">
        <v>4</v>
      </c>
      <c r="R2934" s="5">
        <v>30.73</v>
      </c>
      <c r="S2934" s="5">
        <v>33.75</v>
      </c>
      <c r="T2934" s="5">
        <v>135</v>
      </c>
      <c r="U2934">
        <v>0</v>
      </c>
      <c r="V2934" s="5">
        <v>12.08</v>
      </c>
      <c r="W2934" t="s">
        <v>41</v>
      </c>
      <c r="X2934" s="3">
        <v>41483</v>
      </c>
      <c r="Y2934" s="3">
        <v>41483</v>
      </c>
      <c r="Z2934">
        <v>5</v>
      </c>
      <c r="AA2934" t="s">
        <v>8400</v>
      </c>
      <c r="AB2934">
        <f t="shared" si="227"/>
        <v>0</v>
      </c>
      <c r="AC2934" t="str">
        <f t="shared" si="225"/>
        <v>Tuesday</v>
      </c>
      <c r="AD2934" s="5">
        <v>12.32</v>
      </c>
      <c r="AE2934">
        <v>2013</v>
      </c>
      <c r="AF2934">
        <v>30</v>
      </c>
      <c r="AG2934" s="14">
        <f t="shared" si="226"/>
        <v>8.9481481481481481E-2</v>
      </c>
      <c r="AH2934">
        <f t="shared" si="228"/>
        <v>0</v>
      </c>
      <c r="AI2934" t="str">
        <f t="shared" si="229"/>
        <v xml:space="preserve"> </v>
      </c>
    </row>
    <row r="2935" spans="1:35" x14ac:dyDescent="0.35">
      <c r="A2935">
        <v>2934</v>
      </c>
      <c r="B2935" t="s">
        <v>2240</v>
      </c>
      <c r="C2935" t="s">
        <v>2241</v>
      </c>
      <c r="D2935" t="s">
        <v>29</v>
      </c>
      <c r="E2935" t="s">
        <v>199</v>
      </c>
      <c r="F2935" t="s">
        <v>200</v>
      </c>
      <c r="G2935" t="s">
        <v>599</v>
      </c>
      <c r="H2935" t="s">
        <v>600</v>
      </c>
      <c r="I2935" t="s">
        <v>34</v>
      </c>
      <c r="J2935" t="s">
        <v>6222</v>
      </c>
      <c r="K2935" s="3">
        <v>41478</v>
      </c>
      <c r="L2935" t="s">
        <v>136</v>
      </c>
      <c r="M2935" t="s">
        <v>1420</v>
      </c>
      <c r="N2935" t="s">
        <v>1421</v>
      </c>
      <c r="O2935" t="s">
        <v>51</v>
      </c>
      <c r="P2935" t="s">
        <v>93</v>
      </c>
      <c r="Q2935">
        <v>3</v>
      </c>
      <c r="R2935" s="5">
        <v>38.300000000000004</v>
      </c>
      <c r="S2935" s="5">
        <v>44</v>
      </c>
      <c r="T2935" s="5">
        <v>132</v>
      </c>
      <c r="U2935">
        <v>0</v>
      </c>
      <c r="V2935" s="5">
        <v>17.100000000000001</v>
      </c>
      <c r="W2935" t="s">
        <v>41</v>
      </c>
      <c r="X2935" s="3">
        <v>41483</v>
      </c>
      <c r="Y2935" s="3">
        <v>41485</v>
      </c>
      <c r="Z2935">
        <v>7</v>
      </c>
      <c r="AA2935" t="s">
        <v>8399</v>
      </c>
      <c r="AB2935">
        <f t="shared" si="227"/>
        <v>2</v>
      </c>
      <c r="AC2935" t="str">
        <f t="shared" si="225"/>
        <v>Tuesday</v>
      </c>
      <c r="AD2935" s="5">
        <v>7.3579999999999997</v>
      </c>
      <c r="AE2935">
        <v>2013</v>
      </c>
      <c r="AF2935">
        <v>30</v>
      </c>
      <c r="AG2935" s="14">
        <f t="shared" si="226"/>
        <v>0.12954545454545455</v>
      </c>
      <c r="AH2935">
        <f t="shared" si="228"/>
        <v>1</v>
      </c>
      <c r="AI2935">
        <f t="shared" si="229"/>
        <v>2</v>
      </c>
    </row>
    <row r="2936" spans="1:35" x14ac:dyDescent="0.35">
      <c r="A2936">
        <v>2935</v>
      </c>
      <c r="B2936" t="s">
        <v>2240</v>
      </c>
      <c r="C2936" t="s">
        <v>2241</v>
      </c>
      <c r="D2936" t="s">
        <v>29</v>
      </c>
      <c r="E2936" t="s">
        <v>199</v>
      </c>
      <c r="F2936" t="s">
        <v>200</v>
      </c>
      <c r="G2936" t="s">
        <v>599</v>
      </c>
      <c r="H2936" t="s">
        <v>600</v>
      </c>
      <c r="I2936" t="s">
        <v>34</v>
      </c>
      <c r="J2936" t="s">
        <v>6222</v>
      </c>
      <c r="K2936" s="3">
        <v>41478</v>
      </c>
      <c r="L2936" t="s">
        <v>136</v>
      </c>
      <c r="M2936" t="s">
        <v>5481</v>
      </c>
      <c r="N2936" t="s">
        <v>5482</v>
      </c>
      <c r="O2936" t="s">
        <v>39</v>
      </c>
      <c r="P2936" t="s">
        <v>58</v>
      </c>
      <c r="Q2936">
        <v>1</v>
      </c>
      <c r="R2936" s="5">
        <v>4.0999999999999996</v>
      </c>
      <c r="S2936" s="5">
        <v>7</v>
      </c>
      <c r="T2936" s="5">
        <v>7</v>
      </c>
      <c r="U2936">
        <v>0</v>
      </c>
      <c r="V2936" s="5">
        <v>2.9</v>
      </c>
      <c r="W2936" t="s">
        <v>41</v>
      </c>
      <c r="X2936" s="3">
        <v>41483</v>
      </c>
      <c r="Y2936" s="3">
        <v>41483</v>
      </c>
      <c r="Z2936">
        <v>5</v>
      </c>
      <c r="AA2936" t="s">
        <v>8400</v>
      </c>
      <c r="AB2936">
        <f t="shared" si="227"/>
        <v>0</v>
      </c>
      <c r="AC2936" t="str">
        <f t="shared" si="225"/>
        <v>Tuesday</v>
      </c>
      <c r="AD2936" s="5">
        <v>0.60599999999999998</v>
      </c>
      <c r="AE2936">
        <v>2013</v>
      </c>
      <c r="AF2936">
        <v>30</v>
      </c>
      <c r="AG2936" s="14">
        <f t="shared" si="226"/>
        <v>0.41428571428571426</v>
      </c>
      <c r="AH2936">
        <f t="shared" si="228"/>
        <v>0</v>
      </c>
      <c r="AI2936" t="str">
        <f t="shared" si="229"/>
        <v xml:space="preserve"> </v>
      </c>
    </row>
    <row r="2937" spans="1:35" x14ac:dyDescent="0.35">
      <c r="A2937">
        <v>2936</v>
      </c>
      <c r="B2937" t="s">
        <v>2240</v>
      </c>
      <c r="C2937" t="s">
        <v>2241</v>
      </c>
      <c r="D2937" t="s">
        <v>29</v>
      </c>
      <c r="E2937" t="s">
        <v>199</v>
      </c>
      <c r="F2937" t="s">
        <v>200</v>
      </c>
      <c r="G2937" t="s">
        <v>599</v>
      </c>
      <c r="H2937" t="s">
        <v>600</v>
      </c>
      <c r="I2937" t="s">
        <v>34</v>
      </c>
      <c r="J2937" t="s">
        <v>6222</v>
      </c>
      <c r="K2937" s="3">
        <v>41478</v>
      </c>
      <c r="L2937" t="s">
        <v>136</v>
      </c>
      <c r="M2937" t="s">
        <v>3240</v>
      </c>
      <c r="N2937" t="s">
        <v>3241</v>
      </c>
      <c r="O2937" t="s">
        <v>72</v>
      </c>
      <c r="P2937" t="s">
        <v>162</v>
      </c>
      <c r="Q2937">
        <v>2</v>
      </c>
      <c r="R2937" s="5">
        <v>162.12533808000001</v>
      </c>
      <c r="S2937" s="5">
        <v>174.32494797595189</v>
      </c>
      <c r="T2937" s="5">
        <v>347.95259615999998</v>
      </c>
      <c r="U2937">
        <v>2E-3</v>
      </c>
      <c r="V2937" s="5">
        <v>23.701920000000001</v>
      </c>
      <c r="W2937" t="s">
        <v>41</v>
      </c>
      <c r="X2937" s="3">
        <v>41483</v>
      </c>
      <c r="Y2937" s="3">
        <v>41483</v>
      </c>
      <c r="Z2937">
        <v>5</v>
      </c>
      <c r="AA2937" t="s">
        <v>8400</v>
      </c>
      <c r="AB2937">
        <f t="shared" si="227"/>
        <v>0</v>
      </c>
      <c r="AC2937" t="str">
        <f t="shared" si="225"/>
        <v>Tuesday</v>
      </c>
      <c r="AD2937" s="5">
        <v>65.143000000000001</v>
      </c>
      <c r="AE2937">
        <v>2013</v>
      </c>
      <c r="AF2937">
        <v>30</v>
      </c>
      <c r="AG2937" s="14">
        <f t="shared" si="226"/>
        <v>6.8118244443565193E-2</v>
      </c>
      <c r="AH2937">
        <f t="shared" si="228"/>
        <v>0</v>
      </c>
      <c r="AI2937" t="str">
        <f t="shared" si="229"/>
        <v xml:space="preserve"> </v>
      </c>
    </row>
    <row r="2938" spans="1:35" x14ac:dyDescent="0.35">
      <c r="A2938">
        <v>2937</v>
      </c>
      <c r="B2938" t="s">
        <v>5208</v>
      </c>
      <c r="C2938" t="s">
        <v>5209</v>
      </c>
      <c r="D2938" t="s">
        <v>112</v>
      </c>
      <c r="E2938" t="s">
        <v>44</v>
      </c>
      <c r="F2938" t="s">
        <v>67</v>
      </c>
      <c r="G2938" t="s">
        <v>1183</v>
      </c>
      <c r="H2938" t="s">
        <v>2612</v>
      </c>
      <c r="I2938" t="s">
        <v>34</v>
      </c>
      <c r="J2938" t="s">
        <v>6225</v>
      </c>
      <c r="K2938" s="3">
        <v>41213</v>
      </c>
      <c r="L2938" t="s">
        <v>36</v>
      </c>
      <c r="M2938" t="s">
        <v>2750</v>
      </c>
      <c r="N2938" t="s">
        <v>2751</v>
      </c>
      <c r="O2938" t="s">
        <v>51</v>
      </c>
      <c r="P2938" t="s">
        <v>52</v>
      </c>
      <c r="Q2938">
        <v>3</v>
      </c>
      <c r="R2938" s="5">
        <v>26.599999999999998</v>
      </c>
      <c r="S2938" s="5">
        <v>28</v>
      </c>
      <c r="T2938" s="5">
        <v>84</v>
      </c>
      <c r="U2938">
        <v>0</v>
      </c>
      <c r="V2938" s="5">
        <v>4.2</v>
      </c>
      <c r="W2938" t="s">
        <v>139</v>
      </c>
      <c r="X2938" s="3">
        <v>41216</v>
      </c>
      <c r="Y2938" s="3">
        <v>41216</v>
      </c>
      <c r="Z2938">
        <v>3</v>
      </c>
      <c r="AA2938" t="s">
        <v>8400</v>
      </c>
      <c r="AB2938">
        <f t="shared" si="227"/>
        <v>0</v>
      </c>
      <c r="AC2938" t="str">
        <f t="shared" si="225"/>
        <v>Wednesday</v>
      </c>
      <c r="AD2938" s="5">
        <v>8.2409999999999997</v>
      </c>
      <c r="AE2938">
        <v>2012</v>
      </c>
      <c r="AF2938">
        <v>44</v>
      </c>
      <c r="AG2938" s="14">
        <f t="shared" si="226"/>
        <v>0.05</v>
      </c>
      <c r="AH2938">
        <f t="shared" si="228"/>
        <v>0</v>
      </c>
      <c r="AI2938" t="str">
        <f t="shared" si="229"/>
        <v xml:space="preserve"> </v>
      </c>
    </row>
    <row r="2939" spans="1:35" x14ac:dyDescent="0.35">
      <c r="A2939">
        <v>2938</v>
      </c>
      <c r="B2939" t="s">
        <v>5208</v>
      </c>
      <c r="C2939" t="s">
        <v>5209</v>
      </c>
      <c r="D2939" t="s">
        <v>112</v>
      </c>
      <c r="E2939" t="s">
        <v>44</v>
      </c>
      <c r="F2939" t="s">
        <v>67</v>
      </c>
      <c r="G2939" t="s">
        <v>1183</v>
      </c>
      <c r="H2939" t="s">
        <v>2612</v>
      </c>
      <c r="I2939" t="s">
        <v>34</v>
      </c>
      <c r="J2939" t="s">
        <v>6225</v>
      </c>
      <c r="K2939" s="3">
        <v>41213</v>
      </c>
      <c r="L2939" t="s">
        <v>36</v>
      </c>
      <c r="M2939" t="s">
        <v>4062</v>
      </c>
      <c r="N2939" t="s">
        <v>4063</v>
      </c>
      <c r="O2939" t="s">
        <v>39</v>
      </c>
      <c r="P2939" t="s">
        <v>340</v>
      </c>
      <c r="Q2939">
        <v>3</v>
      </c>
      <c r="R2939" s="5">
        <v>16.239999999999998</v>
      </c>
      <c r="S2939" s="5">
        <v>30</v>
      </c>
      <c r="T2939" s="5">
        <v>90</v>
      </c>
      <c r="U2939">
        <v>0</v>
      </c>
      <c r="V2939" s="5">
        <v>41.28</v>
      </c>
      <c r="W2939" t="s">
        <v>139</v>
      </c>
      <c r="X2939" s="3">
        <v>41216</v>
      </c>
      <c r="Y2939" s="3">
        <v>41216</v>
      </c>
      <c r="Z2939">
        <v>3</v>
      </c>
      <c r="AA2939" t="s">
        <v>8400</v>
      </c>
      <c r="AB2939">
        <f t="shared" si="227"/>
        <v>0</v>
      </c>
      <c r="AC2939" t="str">
        <f t="shared" si="225"/>
        <v>Wednesday</v>
      </c>
      <c r="AD2939" s="5">
        <v>6.7939999999999996</v>
      </c>
      <c r="AE2939">
        <v>2012</v>
      </c>
      <c r="AF2939">
        <v>44</v>
      </c>
      <c r="AG2939" s="14">
        <f t="shared" si="226"/>
        <v>0.45866666666666667</v>
      </c>
      <c r="AH2939">
        <f t="shared" si="228"/>
        <v>0</v>
      </c>
      <c r="AI2939" t="str">
        <f t="shared" si="229"/>
        <v xml:space="preserve"> </v>
      </c>
    </row>
    <row r="2940" spans="1:35" x14ac:dyDescent="0.35">
      <c r="A2940">
        <v>2939</v>
      </c>
      <c r="B2940" t="s">
        <v>4829</v>
      </c>
      <c r="C2940" t="s">
        <v>4830</v>
      </c>
      <c r="D2940" t="s">
        <v>29</v>
      </c>
      <c r="E2940" t="s">
        <v>44</v>
      </c>
      <c r="F2940" t="s">
        <v>502</v>
      </c>
      <c r="G2940" t="s">
        <v>753</v>
      </c>
      <c r="H2940" t="s">
        <v>753</v>
      </c>
      <c r="I2940" t="s">
        <v>34</v>
      </c>
      <c r="J2940" t="s">
        <v>6226</v>
      </c>
      <c r="K2940" s="3">
        <v>40875</v>
      </c>
      <c r="L2940" t="s">
        <v>98</v>
      </c>
      <c r="M2940" t="s">
        <v>6012</v>
      </c>
      <c r="N2940" t="s">
        <v>6013</v>
      </c>
      <c r="O2940" t="s">
        <v>51</v>
      </c>
      <c r="P2940" t="s">
        <v>93</v>
      </c>
      <c r="Q2940">
        <v>4</v>
      </c>
      <c r="R2940" s="5">
        <v>29.916000000000011</v>
      </c>
      <c r="S2940" s="5">
        <v>37.460000000000015</v>
      </c>
      <c r="T2940" s="5">
        <v>89.904000000000039</v>
      </c>
      <c r="U2940">
        <v>0.4</v>
      </c>
      <c r="V2940" s="5">
        <v>-29.76</v>
      </c>
      <c r="W2940" t="s">
        <v>41</v>
      </c>
      <c r="X2940" s="3">
        <v>40880</v>
      </c>
      <c r="Y2940" s="3">
        <v>40880</v>
      </c>
      <c r="Z2940">
        <v>5</v>
      </c>
      <c r="AA2940" t="s">
        <v>8400</v>
      </c>
      <c r="AB2940">
        <f t="shared" si="227"/>
        <v>0</v>
      </c>
      <c r="AC2940" t="str">
        <f t="shared" si="225"/>
        <v>Monday</v>
      </c>
      <c r="AD2940" s="5">
        <v>9.2750000000000004</v>
      </c>
      <c r="AE2940">
        <v>2011</v>
      </c>
      <c r="AF2940">
        <v>49</v>
      </c>
      <c r="AG2940" s="14">
        <f t="shared" si="226"/>
        <v>-0.33101975440469822</v>
      </c>
      <c r="AH2940">
        <f t="shared" si="228"/>
        <v>0</v>
      </c>
      <c r="AI2940" t="str">
        <f t="shared" si="229"/>
        <v xml:space="preserve"> </v>
      </c>
    </row>
    <row r="2941" spans="1:35" x14ac:dyDescent="0.35">
      <c r="A2941">
        <v>2940</v>
      </c>
      <c r="B2941" t="s">
        <v>2211</v>
      </c>
      <c r="C2941" t="s">
        <v>2212</v>
      </c>
      <c r="D2941" t="s">
        <v>96</v>
      </c>
      <c r="E2941" t="s">
        <v>44</v>
      </c>
      <c r="F2941" t="s">
        <v>570</v>
      </c>
      <c r="G2941" t="s">
        <v>4099</v>
      </c>
      <c r="H2941" t="s">
        <v>4100</v>
      </c>
      <c r="I2941" t="s">
        <v>34</v>
      </c>
      <c r="J2941" t="s">
        <v>6227</v>
      </c>
      <c r="K2941" s="3">
        <v>41970</v>
      </c>
      <c r="L2941" t="s">
        <v>36</v>
      </c>
      <c r="M2941" t="s">
        <v>721</v>
      </c>
      <c r="N2941" t="s">
        <v>722</v>
      </c>
      <c r="O2941" t="s">
        <v>39</v>
      </c>
      <c r="P2941" t="s">
        <v>165</v>
      </c>
      <c r="Q2941">
        <v>2</v>
      </c>
      <c r="R2941" s="5">
        <v>22.537600000000001</v>
      </c>
      <c r="S2941" s="5">
        <v>36.922666666666672</v>
      </c>
      <c r="T2941" s="5">
        <v>44.307200000000002</v>
      </c>
      <c r="U2941">
        <v>0.4</v>
      </c>
      <c r="V2941" s="5">
        <v>-0.76800000000000002</v>
      </c>
      <c r="W2941" t="s">
        <v>41</v>
      </c>
      <c r="X2941" s="3">
        <v>41975</v>
      </c>
      <c r="Y2941" s="3">
        <v>41975</v>
      </c>
      <c r="Z2941">
        <v>5</v>
      </c>
      <c r="AA2941" t="s">
        <v>8400</v>
      </c>
      <c r="AB2941">
        <f t="shared" si="227"/>
        <v>0</v>
      </c>
      <c r="AC2941" t="str">
        <f t="shared" si="225"/>
        <v>Thursday</v>
      </c>
      <c r="AD2941" s="5">
        <v>2.81</v>
      </c>
      <c r="AE2941">
        <v>2014</v>
      </c>
      <c r="AF2941">
        <v>48</v>
      </c>
      <c r="AG2941" s="14">
        <f t="shared" si="226"/>
        <v>-1.7333525928065866E-2</v>
      </c>
      <c r="AH2941">
        <f t="shared" si="228"/>
        <v>0</v>
      </c>
      <c r="AI2941" t="str">
        <f t="shared" si="229"/>
        <v xml:space="preserve"> </v>
      </c>
    </row>
    <row r="2942" spans="1:35" x14ac:dyDescent="0.35">
      <c r="A2942">
        <v>2941</v>
      </c>
      <c r="B2942" t="s">
        <v>2211</v>
      </c>
      <c r="C2942" t="s">
        <v>2212</v>
      </c>
      <c r="D2942" t="s">
        <v>96</v>
      </c>
      <c r="E2942" t="s">
        <v>44</v>
      </c>
      <c r="F2942" t="s">
        <v>570</v>
      </c>
      <c r="G2942" t="s">
        <v>4099</v>
      </c>
      <c r="H2942" t="s">
        <v>4100</v>
      </c>
      <c r="I2942" t="s">
        <v>34</v>
      </c>
      <c r="J2942" t="s">
        <v>6227</v>
      </c>
      <c r="K2942" s="3">
        <v>41970</v>
      </c>
      <c r="L2942" t="s">
        <v>36</v>
      </c>
      <c r="M2942" t="s">
        <v>4019</v>
      </c>
      <c r="N2942" t="s">
        <v>4020</v>
      </c>
      <c r="O2942" t="s">
        <v>39</v>
      </c>
      <c r="P2942" t="s">
        <v>340</v>
      </c>
      <c r="Q2942">
        <v>3</v>
      </c>
      <c r="R2942" s="5">
        <v>32.096000000000004</v>
      </c>
      <c r="S2942" s="5">
        <v>39.093333333333341</v>
      </c>
      <c r="T2942" s="5">
        <v>70.368000000000009</v>
      </c>
      <c r="U2942">
        <v>0.4</v>
      </c>
      <c r="V2942" s="5">
        <v>-25.92</v>
      </c>
      <c r="W2942" t="s">
        <v>41</v>
      </c>
      <c r="X2942" s="3">
        <v>41975</v>
      </c>
      <c r="Y2942" s="3">
        <v>41977</v>
      </c>
      <c r="Z2942">
        <v>7</v>
      </c>
      <c r="AA2942" t="s">
        <v>8399</v>
      </c>
      <c r="AB2942">
        <f t="shared" si="227"/>
        <v>2</v>
      </c>
      <c r="AC2942" t="str">
        <f t="shared" si="225"/>
        <v>Thursday</v>
      </c>
      <c r="AD2942" s="5">
        <v>5.5170000000000003</v>
      </c>
      <c r="AE2942">
        <v>2014</v>
      </c>
      <c r="AF2942">
        <v>48</v>
      </c>
      <c r="AG2942" s="14">
        <f t="shared" si="226"/>
        <v>-0.36834924965893584</v>
      </c>
      <c r="AH2942">
        <f t="shared" si="228"/>
        <v>1</v>
      </c>
      <c r="AI2942">
        <f t="shared" si="229"/>
        <v>2</v>
      </c>
    </row>
    <row r="2943" spans="1:35" x14ac:dyDescent="0.35">
      <c r="A2943">
        <v>2942</v>
      </c>
      <c r="B2943" t="s">
        <v>2211</v>
      </c>
      <c r="C2943" t="s">
        <v>2212</v>
      </c>
      <c r="D2943" t="s">
        <v>96</v>
      </c>
      <c r="E2943" t="s">
        <v>44</v>
      </c>
      <c r="F2943" t="s">
        <v>570</v>
      </c>
      <c r="G2943" t="s">
        <v>4099</v>
      </c>
      <c r="H2943" t="s">
        <v>4100</v>
      </c>
      <c r="I2943" t="s">
        <v>34</v>
      </c>
      <c r="J2943" t="s">
        <v>6227</v>
      </c>
      <c r="K2943" s="3">
        <v>41970</v>
      </c>
      <c r="L2943" t="s">
        <v>36</v>
      </c>
      <c r="M2943" t="s">
        <v>6228</v>
      </c>
      <c r="N2943" t="s">
        <v>6229</v>
      </c>
      <c r="O2943" t="s">
        <v>39</v>
      </c>
      <c r="P2943" t="s">
        <v>76</v>
      </c>
      <c r="Q2943">
        <v>7</v>
      </c>
      <c r="R2943" s="5">
        <v>9.3358857142857108</v>
      </c>
      <c r="S2943" s="5">
        <v>14.81980952380952</v>
      </c>
      <c r="T2943" s="5">
        <v>62.243199999999973</v>
      </c>
      <c r="U2943">
        <v>0.4</v>
      </c>
      <c r="V2943" s="5">
        <v>-3.1080000000000001</v>
      </c>
      <c r="W2943" t="s">
        <v>41</v>
      </c>
      <c r="X2943" s="3">
        <v>41975</v>
      </c>
      <c r="Y2943" s="3">
        <v>41975</v>
      </c>
      <c r="Z2943">
        <v>5</v>
      </c>
      <c r="AA2943" t="s">
        <v>8400</v>
      </c>
      <c r="AB2943">
        <f t="shared" si="227"/>
        <v>0</v>
      </c>
      <c r="AC2943" t="str">
        <f t="shared" si="225"/>
        <v>Thursday</v>
      </c>
      <c r="AD2943" s="5">
        <v>4.7350000000000003</v>
      </c>
      <c r="AE2943">
        <v>2014</v>
      </c>
      <c r="AF2943">
        <v>48</v>
      </c>
      <c r="AG2943" s="14">
        <f t="shared" si="226"/>
        <v>-4.9933165389954265E-2</v>
      </c>
      <c r="AH2943">
        <f t="shared" si="228"/>
        <v>0</v>
      </c>
      <c r="AI2943" t="str">
        <f t="shared" si="229"/>
        <v xml:space="preserve"> </v>
      </c>
    </row>
    <row r="2944" spans="1:35" x14ac:dyDescent="0.35">
      <c r="A2944">
        <v>2943</v>
      </c>
      <c r="B2944" t="s">
        <v>2211</v>
      </c>
      <c r="C2944" t="s">
        <v>2212</v>
      </c>
      <c r="D2944" t="s">
        <v>96</v>
      </c>
      <c r="E2944" t="s">
        <v>44</v>
      </c>
      <c r="F2944" t="s">
        <v>570</v>
      </c>
      <c r="G2944" t="s">
        <v>4099</v>
      </c>
      <c r="H2944" t="s">
        <v>4100</v>
      </c>
      <c r="I2944" t="s">
        <v>34</v>
      </c>
      <c r="J2944" t="s">
        <v>6227</v>
      </c>
      <c r="K2944" s="3">
        <v>41970</v>
      </c>
      <c r="L2944" t="s">
        <v>36</v>
      </c>
      <c r="M2944" t="s">
        <v>6230</v>
      </c>
      <c r="N2944" t="s">
        <v>6231</v>
      </c>
      <c r="O2944" t="s">
        <v>51</v>
      </c>
      <c r="P2944" t="s">
        <v>205</v>
      </c>
      <c r="Q2944">
        <v>7</v>
      </c>
      <c r="R2944" s="5">
        <v>279.72828571428573</v>
      </c>
      <c r="S2944" s="5">
        <v>567.69428571428557</v>
      </c>
      <c r="T2944" s="5">
        <v>1192.1579999999999</v>
      </c>
      <c r="U2944">
        <v>0.7</v>
      </c>
      <c r="V2944" s="5">
        <v>-765.94</v>
      </c>
      <c r="W2944" t="s">
        <v>41</v>
      </c>
      <c r="X2944" s="3">
        <v>41975</v>
      </c>
      <c r="Y2944" s="3">
        <v>41975</v>
      </c>
      <c r="Z2944">
        <v>5</v>
      </c>
      <c r="AA2944" t="s">
        <v>8400</v>
      </c>
      <c r="AB2944">
        <f t="shared" si="227"/>
        <v>0</v>
      </c>
      <c r="AC2944" t="str">
        <f t="shared" si="225"/>
        <v>Thursday</v>
      </c>
      <c r="AD2944" s="5">
        <v>51.338000000000001</v>
      </c>
      <c r="AE2944">
        <v>2014</v>
      </c>
      <c r="AF2944">
        <v>48</v>
      </c>
      <c r="AG2944" s="14">
        <f t="shared" si="226"/>
        <v>-0.64248195289550558</v>
      </c>
      <c r="AH2944">
        <f t="shared" si="228"/>
        <v>0</v>
      </c>
      <c r="AI2944" t="str">
        <f t="shared" si="229"/>
        <v xml:space="preserve"> </v>
      </c>
    </row>
    <row r="2945" spans="1:35" x14ac:dyDescent="0.35">
      <c r="A2945">
        <v>2944</v>
      </c>
      <c r="B2945" t="s">
        <v>2211</v>
      </c>
      <c r="C2945" t="s">
        <v>2212</v>
      </c>
      <c r="D2945" t="s">
        <v>96</v>
      </c>
      <c r="E2945" t="s">
        <v>44</v>
      </c>
      <c r="F2945" t="s">
        <v>570</v>
      </c>
      <c r="G2945" t="s">
        <v>4099</v>
      </c>
      <c r="H2945" t="s">
        <v>4100</v>
      </c>
      <c r="I2945" t="s">
        <v>34</v>
      </c>
      <c r="J2945" t="s">
        <v>6227</v>
      </c>
      <c r="K2945" s="3">
        <v>41970</v>
      </c>
      <c r="L2945" t="s">
        <v>36</v>
      </c>
      <c r="M2945" t="s">
        <v>5539</v>
      </c>
      <c r="N2945" t="s">
        <v>5540</v>
      </c>
      <c r="O2945" t="s">
        <v>72</v>
      </c>
      <c r="P2945" t="s">
        <v>79</v>
      </c>
      <c r="Q2945">
        <v>4</v>
      </c>
      <c r="R2945" s="5">
        <v>20.277200000000001</v>
      </c>
      <c r="S2945" s="5">
        <v>23.048666666666669</v>
      </c>
      <c r="T2945" s="5">
        <v>55.316800000000008</v>
      </c>
      <c r="U2945">
        <v>0.4</v>
      </c>
      <c r="V2945" s="5">
        <v>-25.792000000000002</v>
      </c>
      <c r="W2945" t="s">
        <v>41</v>
      </c>
      <c r="X2945" s="3">
        <v>41975</v>
      </c>
      <c r="Y2945" s="3">
        <v>41975</v>
      </c>
      <c r="Z2945">
        <v>5</v>
      </c>
      <c r="AA2945" t="s">
        <v>8400</v>
      </c>
      <c r="AB2945">
        <f t="shared" si="227"/>
        <v>0</v>
      </c>
      <c r="AC2945" t="str">
        <f t="shared" si="225"/>
        <v>Thursday</v>
      </c>
      <c r="AD2945" s="5">
        <v>2.5089999999999999</v>
      </c>
      <c r="AE2945">
        <v>2014</v>
      </c>
      <c r="AF2945">
        <v>48</v>
      </c>
      <c r="AG2945" s="14">
        <f t="shared" si="226"/>
        <v>-0.46625979810835039</v>
      </c>
      <c r="AH2945">
        <f t="shared" si="228"/>
        <v>0</v>
      </c>
      <c r="AI2945" t="str">
        <f t="shared" si="229"/>
        <v xml:space="preserve"> </v>
      </c>
    </row>
    <row r="2946" spans="1:35" x14ac:dyDescent="0.35">
      <c r="A2946">
        <v>2945</v>
      </c>
      <c r="B2946" t="s">
        <v>3750</v>
      </c>
      <c r="C2946" t="s">
        <v>3751</v>
      </c>
      <c r="D2946" t="s">
        <v>29</v>
      </c>
      <c r="E2946" t="s">
        <v>84</v>
      </c>
      <c r="F2946" t="s">
        <v>85</v>
      </c>
      <c r="G2946" t="s">
        <v>86</v>
      </c>
      <c r="H2946" t="s">
        <v>86</v>
      </c>
      <c r="I2946" t="s">
        <v>34</v>
      </c>
      <c r="J2946" t="s">
        <v>6232</v>
      </c>
      <c r="K2946" s="3">
        <v>41999</v>
      </c>
      <c r="L2946" t="s">
        <v>36</v>
      </c>
      <c r="M2946" t="s">
        <v>1499</v>
      </c>
      <c r="N2946" t="s">
        <v>1500</v>
      </c>
      <c r="O2946" t="s">
        <v>72</v>
      </c>
      <c r="P2946" t="s">
        <v>178</v>
      </c>
      <c r="Q2946">
        <v>3</v>
      </c>
      <c r="R2946" s="5">
        <v>85.593333333333305</v>
      </c>
      <c r="S2946" s="5">
        <v>87.333333333333314</v>
      </c>
      <c r="T2946" s="5">
        <v>261.99999999999994</v>
      </c>
      <c r="U2946">
        <v>0</v>
      </c>
      <c r="V2946" s="5">
        <v>5.22</v>
      </c>
      <c r="W2946" t="s">
        <v>242</v>
      </c>
      <c r="X2946" s="3">
        <v>41999</v>
      </c>
      <c r="Y2946" s="3">
        <v>42001</v>
      </c>
      <c r="Z2946">
        <v>2</v>
      </c>
      <c r="AA2946" t="s">
        <v>8399</v>
      </c>
      <c r="AB2946">
        <f t="shared" si="227"/>
        <v>2</v>
      </c>
      <c r="AC2946" t="str">
        <f t="shared" ref="AC2946:AC3009" si="230">TEXT(K2946,"dddd")</f>
        <v>Friday</v>
      </c>
      <c r="AD2946" s="5">
        <v>73.456999999999994</v>
      </c>
      <c r="AE2946">
        <v>2014</v>
      </c>
      <c r="AF2946">
        <v>52</v>
      </c>
      <c r="AG2946" s="14">
        <f t="shared" ref="AG2946:AG3009" si="231">V2946/T2946</f>
        <v>1.9923664122137408E-2</v>
      </c>
      <c r="AH2946">
        <f t="shared" si="228"/>
        <v>1</v>
      </c>
      <c r="AI2946">
        <f t="shared" si="229"/>
        <v>2</v>
      </c>
    </row>
    <row r="2947" spans="1:35" x14ac:dyDescent="0.35">
      <c r="A2947">
        <v>2946</v>
      </c>
      <c r="B2947" t="s">
        <v>5655</v>
      </c>
      <c r="C2947" t="s">
        <v>5656</v>
      </c>
      <c r="D2947" t="s">
        <v>112</v>
      </c>
      <c r="E2947" t="s">
        <v>44</v>
      </c>
      <c r="F2947" t="s">
        <v>502</v>
      </c>
      <c r="G2947" t="s">
        <v>1178</v>
      </c>
      <c r="H2947" t="s">
        <v>1179</v>
      </c>
      <c r="I2947" t="s">
        <v>34</v>
      </c>
      <c r="J2947" t="s">
        <v>6233</v>
      </c>
      <c r="K2947" s="3">
        <v>41389</v>
      </c>
      <c r="L2947" t="s">
        <v>136</v>
      </c>
      <c r="M2947" t="s">
        <v>618</v>
      </c>
      <c r="N2947" t="s">
        <v>619</v>
      </c>
      <c r="O2947" t="s">
        <v>39</v>
      </c>
      <c r="P2947" t="s">
        <v>58</v>
      </c>
      <c r="Q2947">
        <v>5</v>
      </c>
      <c r="R2947" s="5">
        <v>9.2045999999999992</v>
      </c>
      <c r="S2947" s="5">
        <v>16.55533333333333</v>
      </c>
      <c r="T2947" s="5">
        <v>24.832999999999995</v>
      </c>
      <c r="U2947">
        <v>0.7</v>
      </c>
      <c r="V2947" s="5">
        <v>-21.19</v>
      </c>
      <c r="W2947" t="s">
        <v>242</v>
      </c>
      <c r="X2947" s="3">
        <v>41389</v>
      </c>
      <c r="Y2947" s="3">
        <v>41389</v>
      </c>
      <c r="Z2947">
        <v>0</v>
      </c>
      <c r="AA2947" t="s">
        <v>8400</v>
      </c>
      <c r="AB2947">
        <f t="shared" ref="AB2947:AB3010" si="232">Y2947-X2947</f>
        <v>0</v>
      </c>
      <c r="AC2947" t="str">
        <f t="shared" si="230"/>
        <v>Thursday</v>
      </c>
      <c r="AD2947" s="5">
        <v>2.6589999999999998</v>
      </c>
      <c r="AE2947">
        <v>2013</v>
      </c>
      <c r="AF2947">
        <v>17</v>
      </c>
      <c r="AG2947" s="14">
        <f t="shared" si="231"/>
        <v>-0.85330004429589679</v>
      </c>
      <c r="AH2947">
        <f t="shared" ref="AH2947:AH3010" si="233">IF(AA2947 = "Late", 1, 0)</f>
        <v>0</v>
      </c>
      <c r="AI2947" t="str">
        <f t="shared" ref="AI2947:AI3010" si="234">IF(AB2947&gt;0, AB2947, " ")</f>
        <v xml:space="preserve"> </v>
      </c>
    </row>
    <row r="2948" spans="1:35" x14ac:dyDescent="0.35">
      <c r="A2948">
        <v>2947</v>
      </c>
      <c r="B2948" t="s">
        <v>5655</v>
      </c>
      <c r="C2948" t="s">
        <v>5656</v>
      </c>
      <c r="D2948" t="s">
        <v>112</v>
      </c>
      <c r="E2948" t="s">
        <v>44</v>
      </c>
      <c r="F2948" t="s">
        <v>502</v>
      </c>
      <c r="G2948" t="s">
        <v>1178</v>
      </c>
      <c r="H2948" t="s">
        <v>1179</v>
      </c>
      <c r="I2948" t="s">
        <v>34</v>
      </c>
      <c r="J2948" t="s">
        <v>6233</v>
      </c>
      <c r="K2948" s="3">
        <v>41389</v>
      </c>
      <c r="L2948" t="s">
        <v>136</v>
      </c>
      <c r="M2948" t="s">
        <v>1910</v>
      </c>
      <c r="N2948" t="s">
        <v>1911</v>
      </c>
      <c r="O2948" t="s">
        <v>51</v>
      </c>
      <c r="P2948" t="s">
        <v>93</v>
      </c>
      <c r="Q2948">
        <v>6</v>
      </c>
      <c r="R2948" s="5">
        <v>73.917866666666711</v>
      </c>
      <c r="S2948" s="5">
        <v>83.016444444444502</v>
      </c>
      <c r="T2948" s="5">
        <v>298.85920000000016</v>
      </c>
      <c r="U2948">
        <v>0.4</v>
      </c>
      <c r="V2948" s="5">
        <v>-144.648</v>
      </c>
      <c r="W2948" t="s">
        <v>242</v>
      </c>
      <c r="X2948" s="3">
        <v>41389</v>
      </c>
      <c r="Y2948" s="3">
        <v>41389</v>
      </c>
      <c r="Z2948">
        <v>0</v>
      </c>
      <c r="AA2948" t="s">
        <v>8400</v>
      </c>
      <c r="AB2948">
        <f t="shared" si="232"/>
        <v>0</v>
      </c>
      <c r="AC2948" t="str">
        <f t="shared" si="230"/>
        <v>Thursday</v>
      </c>
      <c r="AD2948" s="5">
        <v>20.882999999999999</v>
      </c>
      <c r="AE2948">
        <v>2013</v>
      </c>
      <c r="AF2948">
        <v>17</v>
      </c>
      <c r="AG2948" s="14">
        <f t="shared" si="231"/>
        <v>-0.48400049253963046</v>
      </c>
      <c r="AH2948">
        <f t="shared" si="233"/>
        <v>0</v>
      </c>
      <c r="AI2948" t="str">
        <f t="shared" si="234"/>
        <v xml:space="preserve"> </v>
      </c>
    </row>
    <row r="2949" spans="1:35" x14ac:dyDescent="0.35">
      <c r="A2949">
        <v>2948</v>
      </c>
      <c r="B2949" t="s">
        <v>5655</v>
      </c>
      <c r="C2949" t="s">
        <v>5656</v>
      </c>
      <c r="D2949" t="s">
        <v>112</v>
      </c>
      <c r="E2949" t="s">
        <v>44</v>
      </c>
      <c r="F2949" t="s">
        <v>502</v>
      </c>
      <c r="G2949" t="s">
        <v>1178</v>
      </c>
      <c r="H2949" t="s">
        <v>1179</v>
      </c>
      <c r="I2949" t="s">
        <v>34</v>
      </c>
      <c r="J2949" t="s">
        <v>6233</v>
      </c>
      <c r="K2949" s="3">
        <v>41389</v>
      </c>
      <c r="L2949" t="s">
        <v>136</v>
      </c>
      <c r="M2949" t="s">
        <v>4686</v>
      </c>
      <c r="N2949" t="s">
        <v>4687</v>
      </c>
      <c r="O2949" t="s">
        <v>51</v>
      </c>
      <c r="P2949" t="s">
        <v>52</v>
      </c>
      <c r="Q2949">
        <v>5</v>
      </c>
      <c r="R2949" s="5">
        <v>26.779999999999994</v>
      </c>
      <c r="S2949" s="5">
        <v>36.799999999999997</v>
      </c>
      <c r="T2949" s="5">
        <v>110.39999999999999</v>
      </c>
      <c r="U2949">
        <v>0.4</v>
      </c>
      <c r="V2949" s="5">
        <v>-23.5</v>
      </c>
      <c r="W2949" t="s">
        <v>242</v>
      </c>
      <c r="X2949" s="3">
        <v>41389</v>
      </c>
      <c r="Y2949" s="3">
        <v>41389</v>
      </c>
      <c r="Z2949">
        <v>0</v>
      </c>
      <c r="AA2949" t="s">
        <v>8400</v>
      </c>
      <c r="AB2949">
        <f t="shared" si="232"/>
        <v>0</v>
      </c>
      <c r="AC2949" t="str">
        <f t="shared" si="230"/>
        <v>Thursday</v>
      </c>
      <c r="AD2949" s="5">
        <v>9.1300000000000008</v>
      </c>
      <c r="AE2949">
        <v>2013</v>
      </c>
      <c r="AF2949">
        <v>17</v>
      </c>
      <c r="AG2949" s="14">
        <f t="shared" si="231"/>
        <v>-0.21286231884057974</v>
      </c>
      <c r="AH2949">
        <f t="shared" si="233"/>
        <v>0</v>
      </c>
      <c r="AI2949" t="str">
        <f t="shared" si="234"/>
        <v xml:space="preserve"> </v>
      </c>
    </row>
    <row r="2950" spans="1:35" x14ac:dyDescent="0.35">
      <c r="A2950">
        <v>2949</v>
      </c>
      <c r="B2950" t="s">
        <v>5655</v>
      </c>
      <c r="C2950" t="s">
        <v>5656</v>
      </c>
      <c r="D2950" t="s">
        <v>112</v>
      </c>
      <c r="E2950" t="s">
        <v>44</v>
      </c>
      <c r="F2950" t="s">
        <v>502</v>
      </c>
      <c r="G2950" t="s">
        <v>1178</v>
      </c>
      <c r="H2950" t="s">
        <v>1179</v>
      </c>
      <c r="I2950" t="s">
        <v>34</v>
      </c>
      <c r="J2950" t="s">
        <v>6233</v>
      </c>
      <c r="K2950" s="3">
        <v>41389</v>
      </c>
      <c r="L2950" t="s">
        <v>136</v>
      </c>
      <c r="M2950" t="s">
        <v>6234</v>
      </c>
      <c r="N2950" t="s">
        <v>6235</v>
      </c>
      <c r="O2950" t="s">
        <v>72</v>
      </c>
      <c r="P2950" t="s">
        <v>79</v>
      </c>
      <c r="Q2950">
        <v>2</v>
      </c>
      <c r="R2950" s="5">
        <v>15.438399999999998</v>
      </c>
      <c r="S2950" s="5">
        <v>21.637333333333331</v>
      </c>
      <c r="T2950" s="5">
        <v>25.964799999999997</v>
      </c>
      <c r="U2950">
        <v>0.4</v>
      </c>
      <c r="V2950" s="5">
        <v>-4.9119999999999999</v>
      </c>
      <c r="W2950" t="s">
        <v>242</v>
      </c>
      <c r="X2950" s="3">
        <v>41389</v>
      </c>
      <c r="Y2950" s="3">
        <v>41389</v>
      </c>
      <c r="Z2950">
        <v>0</v>
      </c>
      <c r="AA2950" t="s">
        <v>8400</v>
      </c>
      <c r="AB2950">
        <f t="shared" si="232"/>
        <v>0</v>
      </c>
      <c r="AC2950" t="str">
        <f t="shared" si="230"/>
        <v>Thursday</v>
      </c>
      <c r="AD2950" s="5">
        <v>3.3479999999999999</v>
      </c>
      <c r="AE2950">
        <v>2013</v>
      </c>
      <c r="AF2950">
        <v>17</v>
      </c>
      <c r="AG2950" s="14">
        <f t="shared" si="231"/>
        <v>-0.18917919645057926</v>
      </c>
      <c r="AH2950">
        <f t="shared" si="233"/>
        <v>0</v>
      </c>
      <c r="AI2950" t="str">
        <f t="shared" si="234"/>
        <v xml:space="preserve"> </v>
      </c>
    </row>
    <row r="2951" spans="1:35" x14ac:dyDescent="0.35">
      <c r="A2951">
        <v>2950</v>
      </c>
      <c r="B2951" t="s">
        <v>5655</v>
      </c>
      <c r="C2951" t="s">
        <v>5656</v>
      </c>
      <c r="D2951" t="s">
        <v>112</v>
      </c>
      <c r="E2951" t="s">
        <v>44</v>
      </c>
      <c r="F2951" t="s">
        <v>502</v>
      </c>
      <c r="G2951" t="s">
        <v>1178</v>
      </c>
      <c r="H2951" t="s">
        <v>1179</v>
      </c>
      <c r="I2951" t="s">
        <v>34</v>
      </c>
      <c r="J2951" t="s">
        <v>6233</v>
      </c>
      <c r="K2951" s="3">
        <v>41389</v>
      </c>
      <c r="L2951" t="s">
        <v>136</v>
      </c>
      <c r="M2951" t="s">
        <v>2662</v>
      </c>
      <c r="N2951" t="s">
        <v>2663</v>
      </c>
      <c r="O2951" t="s">
        <v>39</v>
      </c>
      <c r="P2951" t="s">
        <v>58</v>
      </c>
      <c r="Q2951">
        <v>2</v>
      </c>
      <c r="R2951" s="5">
        <v>4.3625999999999996</v>
      </c>
      <c r="S2951" s="5">
        <v>7.9486666666666643</v>
      </c>
      <c r="T2951" s="5">
        <v>4.7691999999999997</v>
      </c>
      <c r="U2951">
        <v>0.7</v>
      </c>
      <c r="V2951" s="5">
        <v>-3.956</v>
      </c>
      <c r="W2951" t="s">
        <v>242</v>
      </c>
      <c r="X2951" s="3">
        <v>41389</v>
      </c>
      <c r="Y2951" s="3">
        <v>41389</v>
      </c>
      <c r="Z2951">
        <v>0</v>
      </c>
      <c r="AA2951" t="s">
        <v>8400</v>
      </c>
      <c r="AB2951">
        <f t="shared" si="232"/>
        <v>0</v>
      </c>
      <c r="AC2951" t="str">
        <f t="shared" si="230"/>
        <v>Thursday</v>
      </c>
      <c r="AD2951" s="5">
        <v>0.375</v>
      </c>
      <c r="AE2951">
        <v>2013</v>
      </c>
      <c r="AF2951">
        <v>17</v>
      </c>
      <c r="AG2951" s="14">
        <f t="shared" si="231"/>
        <v>-0.82948922251111301</v>
      </c>
      <c r="AH2951">
        <f t="shared" si="233"/>
        <v>0</v>
      </c>
      <c r="AI2951" t="str">
        <f t="shared" si="234"/>
        <v xml:space="preserve"> </v>
      </c>
    </row>
    <row r="2952" spans="1:35" x14ac:dyDescent="0.35">
      <c r="A2952">
        <v>2951</v>
      </c>
      <c r="B2952" t="s">
        <v>5655</v>
      </c>
      <c r="C2952" t="s">
        <v>5656</v>
      </c>
      <c r="D2952" t="s">
        <v>112</v>
      </c>
      <c r="E2952" t="s">
        <v>44</v>
      </c>
      <c r="F2952" t="s">
        <v>502</v>
      </c>
      <c r="G2952" t="s">
        <v>1178</v>
      </c>
      <c r="H2952" t="s">
        <v>1179</v>
      </c>
      <c r="I2952" t="s">
        <v>34</v>
      </c>
      <c r="J2952" t="s">
        <v>6233</v>
      </c>
      <c r="K2952" s="3">
        <v>41389</v>
      </c>
      <c r="L2952" t="s">
        <v>136</v>
      </c>
      <c r="M2952" t="s">
        <v>2309</v>
      </c>
      <c r="N2952" t="s">
        <v>2310</v>
      </c>
      <c r="O2952" t="s">
        <v>72</v>
      </c>
      <c r="P2952" t="s">
        <v>162</v>
      </c>
      <c r="Q2952">
        <v>1</v>
      </c>
      <c r="R2952" s="5">
        <v>99.070188000000044</v>
      </c>
      <c r="S2952" s="5">
        <v>116.68258862876262</v>
      </c>
      <c r="T2952" s="5">
        <v>69.776188000000047</v>
      </c>
      <c r="U2952">
        <v>0.40200000000000002</v>
      </c>
      <c r="V2952" s="5">
        <v>-29.294</v>
      </c>
      <c r="W2952" t="s">
        <v>242</v>
      </c>
      <c r="X2952" s="3">
        <v>41389</v>
      </c>
      <c r="Y2952" s="3">
        <v>41389</v>
      </c>
      <c r="Z2952">
        <v>0</v>
      </c>
      <c r="AA2952" t="s">
        <v>8400</v>
      </c>
      <c r="AB2952">
        <f t="shared" si="232"/>
        <v>0</v>
      </c>
      <c r="AC2952" t="str">
        <f t="shared" si="230"/>
        <v>Thursday</v>
      </c>
      <c r="AD2952" s="5">
        <v>0.43099999999999999</v>
      </c>
      <c r="AE2952">
        <v>2013</v>
      </c>
      <c r="AF2952">
        <v>17</v>
      </c>
      <c r="AG2952" s="14">
        <f t="shared" si="231"/>
        <v>-0.41982803646424449</v>
      </c>
      <c r="AH2952">
        <f t="shared" si="233"/>
        <v>0</v>
      </c>
      <c r="AI2952" t="str">
        <f t="shared" si="234"/>
        <v xml:space="preserve"> </v>
      </c>
    </row>
    <row r="2953" spans="1:35" x14ac:dyDescent="0.35">
      <c r="A2953">
        <v>2952</v>
      </c>
      <c r="B2953" t="s">
        <v>4010</v>
      </c>
      <c r="C2953" t="s">
        <v>4011</v>
      </c>
      <c r="D2953" t="s">
        <v>29</v>
      </c>
      <c r="E2953" t="s">
        <v>44</v>
      </c>
      <c r="F2953" t="s">
        <v>67</v>
      </c>
      <c r="G2953" t="s">
        <v>547</v>
      </c>
      <c r="H2953" t="s">
        <v>548</v>
      </c>
      <c r="I2953" t="s">
        <v>34</v>
      </c>
      <c r="J2953" t="s">
        <v>6236</v>
      </c>
      <c r="K2953" s="3">
        <v>40901</v>
      </c>
      <c r="L2953" t="s">
        <v>36</v>
      </c>
      <c r="M2953" t="s">
        <v>6044</v>
      </c>
      <c r="N2953" t="s">
        <v>6045</v>
      </c>
      <c r="O2953" t="s">
        <v>39</v>
      </c>
      <c r="P2953" t="s">
        <v>64</v>
      </c>
      <c r="Q2953">
        <v>5</v>
      </c>
      <c r="R2953" s="5">
        <v>17.3</v>
      </c>
      <c r="S2953" s="5">
        <v>18.8</v>
      </c>
      <c r="T2953" s="5">
        <v>94</v>
      </c>
      <c r="U2953">
        <v>0</v>
      </c>
      <c r="V2953" s="5">
        <v>7.5</v>
      </c>
      <c r="W2953" t="s">
        <v>41</v>
      </c>
      <c r="X2953" s="3">
        <v>40906</v>
      </c>
      <c r="Y2953" s="3">
        <v>40906</v>
      </c>
      <c r="Z2953">
        <v>5</v>
      </c>
      <c r="AA2953" t="s">
        <v>8400</v>
      </c>
      <c r="AB2953">
        <f t="shared" si="232"/>
        <v>0</v>
      </c>
      <c r="AC2953" t="str">
        <f t="shared" si="230"/>
        <v>Saturday</v>
      </c>
      <c r="AD2953" s="5">
        <v>6.9210000000000003</v>
      </c>
      <c r="AE2953">
        <v>2011</v>
      </c>
      <c r="AF2953">
        <v>52</v>
      </c>
      <c r="AG2953" s="14">
        <f t="shared" si="231"/>
        <v>7.9787234042553196E-2</v>
      </c>
      <c r="AH2953">
        <f t="shared" si="233"/>
        <v>0</v>
      </c>
      <c r="AI2953" t="str">
        <f t="shared" si="234"/>
        <v xml:space="preserve"> </v>
      </c>
    </row>
    <row r="2954" spans="1:35" x14ac:dyDescent="0.35">
      <c r="A2954">
        <v>2953</v>
      </c>
      <c r="B2954" t="s">
        <v>4010</v>
      </c>
      <c r="C2954" t="s">
        <v>4011</v>
      </c>
      <c r="D2954" t="s">
        <v>29</v>
      </c>
      <c r="E2954" t="s">
        <v>44</v>
      </c>
      <c r="F2954" t="s">
        <v>67</v>
      </c>
      <c r="G2954" t="s">
        <v>547</v>
      </c>
      <c r="H2954" t="s">
        <v>548</v>
      </c>
      <c r="I2954" t="s">
        <v>34</v>
      </c>
      <c r="J2954" t="s">
        <v>6236</v>
      </c>
      <c r="K2954" s="3">
        <v>40901</v>
      </c>
      <c r="L2954" t="s">
        <v>36</v>
      </c>
      <c r="M2954" t="s">
        <v>2735</v>
      </c>
      <c r="N2954" t="s">
        <v>2736</v>
      </c>
      <c r="O2954" t="s">
        <v>51</v>
      </c>
      <c r="P2954" t="s">
        <v>93</v>
      </c>
      <c r="Q2954">
        <v>2</v>
      </c>
      <c r="R2954" s="5">
        <v>21.38</v>
      </c>
      <c r="S2954" s="5">
        <v>42.5</v>
      </c>
      <c r="T2954" s="5">
        <v>85</v>
      </c>
      <c r="U2954">
        <v>0</v>
      </c>
      <c r="V2954" s="5">
        <v>42.24</v>
      </c>
      <c r="W2954" t="s">
        <v>41</v>
      </c>
      <c r="X2954" s="3">
        <v>40906</v>
      </c>
      <c r="Y2954" s="3">
        <v>40908</v>
      </c>
      <c r="Z2954">
        <v>7</v>
      </c>
      <c r="AA2954" t="s">
        <v>8399</v>
      </c>
      <c r="AB2954">
        <f t="shared" si="232"/>
        <v>2</v>
      </c>
      <c r="AC2954" t="str">
        <f t="shared" si="230"/>
        <v>Saturday</v>
      </c>
      <c r="AD2954" s="5">
        <v>4.9809999999999999</v>
      </c>
      <c r="AE2954">
        <v>2011</v>
      </c>
      <c r="AF2954">
        <v>52</v>
      </c>
      <c r="AG2954" s="14">
        <f t="shared" si="231"/>
        <v>0.49694117647058828</v>
      </c>
      <c r="AH2954">
        <f t="shared" si="233"/>
        <v>1</v>
      </c>
      <c r="AI2954">
        <f t="shared" si="234"/>
        <v>2</v>
      </c>
    </row>
    <row r="2955" spans="1:35" x14ac:dyDescent="0.35">
      <c r="A2955">
        <v>2954</v>
      </c>
      <c r="B2955" t="s">
        <v>5208</v>
      </c>
      <c r="C2955" t="s">
        <v>5209</v>
      </c>
      <c r="D2955" t="s">
        <v>112</v>
      </c>
      <c r="E2955" t="s">
        <v>44</v>
      </c>
      <c r="F2955" t="s">
        <v>67</v>
      </c>
      <c r="G2955" t="s">
        <v>641</v>
      </c>
      <c r="H2955" t="s">
        <v>6237</v>
      </c>
      <c r="I2955" t="s">
        <v>34</v>
      </c>
      <c r="J2955" t="s">
        <v>6238</v>
      </c>
      <c r="K2955" s="3">
        <v>41831</v>
      </c>
      <c r="L2955" t="s">
        <v>136</v>
      </c>
      <c r="M2955" t="s">
        <v>3683</v>
      </c>
      <c r="N2955" t="s">
        <v>3684</v>
      </c>
      <c r="O2955" t="s">
        <v>39</v>
      </c>
      <c r="P2955" t="s">
        <v>40</v>
      </c>
      <c r="Q2955">
        <v>4</v>
      </c>
      <c r="R2955" s="5">
        <v>4.0600000000000005</v>
      </c>
      <c r="S2955" s="5">
        <v>6.5</v>
      </c>
      <c r="T2955" s="5">
        <v>26</v>
      </c>
      <c r="U2955">
        <v>0</v>
      </c>
      <c r="V2955" s="5">
        <v>9.76</v>
      </c>
      <c r="W2955" t="s">
        <v>41</v>
      </c>
      <c r="X2955" s="3">
        <v>41836</v>
      </c>
      <c r="Y2955" s="3">
        <v>41837</v>
      </c>
      <c r="Z2955">
        <v>6</v>
      </c>
      <c r="AA2955" t="s">
        <v>8399</v>
      </c>
      <c r="AB2955">
        <f t="shared" si="232"/>
        <v>1</v>
      </c>
      <c r="AC2955" t="str">
        <f t="shared" si="230"/>
        <v>Friday</v>
      </c>
      <c r="AD2955" s="5">
        <v>0.77100000000000002</v>
      </c>
      <c r="AE2955">
        <v>2014</v>
      </c>
      <c r="AF2955">
        <v>28</v>
      </c>
      <c r="AG2955" s="14">
        <f t="shared" si="231"/>
        <v>0.37538461538461537</v>
      </c>
      <c r="AH2955">
        <f t="shared" si="233"/>
        <v>1</v>
      </c>
      <c r="AI2955">
        <f t="shared" si="234"/>
        <v>1</v>
      </c>
    </row>
    <row r="2956" spans="1:35" x14ac:dyDescent="0.35">
      <c r="A2956">
        <v>2955</v>
      </c>
      <c r="B2956" t="s">
        <v>5208</v>
      </c>
      <c r="C2956" t="s">
        <v>5209</v>
      </c>
      <c r="D2956" t="s">
        <v>112</v>
      </c>
      <c r="E2956" t="s">
        <v>44</v>
      </c>
      <c r="F2956" t="s">
        <v>67</v>
      </c>
      <c r="G2956" t="s">
        <v>641</v>
      </c>
      <c r="H2956" t="s">
        <v>6237</v>
      </c>
      <c r="I2956" t="s">
        <v>34</v>
      </c>
      <c r="J2956" t="s">
        <v>6238</v>
      </c>
      <c r="K2956" s="3">
        <v>41831</v>
      </c>
      <c r="L2956" t="s">
        <v>136</v>
      </c>
      <c r="M2956" t="s">
        <v>4066</v>
      </c>
      <c r="N2956" t="s">
        <v>4067</v>
      </c>
      <c r="O2956" t="s">
        <v>39</v>
      </c>
      <c r="P2956" t="s">
        <v>183</v>
      </c>
      <c r="Q2956">
        <v>2</v>
      </c>
      <c r="R2956" s="5">
        <v>32</v>
      </c>
      <c r="S2956" s="5">
        <v>40</v>
      </c>
      <c r="T2956" s="5">
        <v>80</v>
      </c>
      <c r="U2956">
        <v>0</v>
      </c>
      <c r="V2956" s="5">
        <v>16</v>
      </c>
      <c r="W2956" t="s">
        <v>41</v>
      </c>
      <c r="X2956" s="3">
        <v>41836</v>
      </c>
      <c r="Y2956" s="3">
        <v>41836</v>
      </c>
      <c r="Z2956">
        <v>5</v>
      </c>
      <c r="AA2956" t="s">
        <v>8400</v>
      </c>
      <c r="AB2956">
        <f t="shared" si="232"/>
        <v>0</v>
      </c>
      <c r="AC2956" t="str">
        <f t="shared" si="230"/>
        <v>Friday</v>
      </c>
      <c r="AD2956" s="5">
        <v>9.4689999999999994</v>
      </c>
      <c r="AE2956">
        <v>2014</v>
      </c>
      <c r="AF2956">
        <v>28</v>
      </c>
      <c r="AG2956" s="14">
        <f t="shared" si="231"/>
        <v>0.2</v>
      </c>
      <c r="AH2956">
        <f t="shared" si="233"/>
        <v>0</v>
      </c>
      <c r="AI2956" t="str">
        <f t="shared" si="234"/>
        <v xml:space="preserve"> </v>
      </c>
    </row>
    <row r="2957" spans="1:35" x14ac:dyDescent="0.35">
      <c r="A2957">
        <v>2956</v>
      </c>
      <c r="B2957" t="s">
        <v>5208</v>
      </c>
      <c r="C2957" t="s">
        <v>5209</v>
      </c>
      <c r="D2957" t="s">
        <v>112</v>
      </c>
      <c r="E2957" t="s">
        <v>44</v>
      </c>
      <c r="F2957" t="s">
        <v>67</v>
      </c>
      <c r="G2957" t="s">
        <v>641</v>
      </c>
      <c r="H2957" t="s">
        <v>6237</v>
      </c>
      <c r="I2957" t="s">
        <v>34</v>
      </c>
      <c r="J2957" t="s">
        <v>6238</v>
      </c>
      <c r="K2957" s="3">
        <v>41831</v>
      </c>
      <c r="L2957" t="s">
        <v>136</v>
      </c>
      <c r="M2957" t="s">
        <v>6239</v>
      </c>
      <c r="N2957" t="s">
        <v>6240</v>
      </c>
      <c r="O2957" t="s">
        <v>39</v>
      </c>
      <c r="P2957" t="s">
        <v>76</v>
      </c>
      <c r="Q2957">
        <v>9</v>
      </c>
      <c r="R2957" s="5">
        <v>5.7466666666666661</v>
      </c>
      <c r="S2957" s="5">
        <v>8.6666666666666661</v>
      </c>
      <c r="T2957" s="5">
        <v>78</v>
      </c>
      <c r="U2957">
        <v>0</v>
      </c>
      <c r="V2957" s="5">
        <v>26.28</v>
      </c>
      <c r="W2957" t="s">
        <v>41</v>
      </c>
      <c r="X2957" s="3">
        <v>41836</v>
      </c>
      <c r="Y2957" s="3">
        <v>41836</v>
      </c>
      <c r="Z2957">
        <v>5</v>
      </c>
      <c r="AA2957" t="s">
        <v>8400</v>
      </c>
      <c r="AB2957">
        <f t="shared" si="232"/>
        <v>0</v>
      </c>
      <c r="AC2957" t="str">
        <f t="shared" si="230"/>
        <v>Friday</v>
      </c>
      <c r="AD2957" s="5">
        <v>6.6319999999999997</v>
      </c>
      <c r="AE2957">
        <v>2014</v>
      </c>
      <c r="AF2957">
        <v>28</v>
      </c>
      <c r="AG2957" s="14">
        <f t="shared" si="231"/>
        <v>0.33692307692307694</v>
      </c>
      <c r="AH2957">
        <f t="shared" si="233"/>
        <v>0</v>
      </c>
      <c r="AI2957" t="str">
        <f t="shared" si="234"/>
        <v xml:space="preserve"> </v>
      </c>
    </row>
    <row r="2958" spans="1:35" x14ac:dyDescent="0.35">
      <c r="A2958">
        <v>2957</v>
      </c>
      <c r="B2958" t="s">
        <v>5208</v>
      </c>
      <c r="C2958" t="s">
        <v>5209</v>
      </c>
      <c r="D2958" t="s">
        <v>112</v>
      </c>
      <c r="E2958" t="s">
        <v>44</v>
      </c>
      <c r="F2958" t="s">
        <v>67</v>
      </c>
      <c r="G2958" t="s">
        <v>641</v>
      </c>
      <c r="H2958" t="s">
        <v>6237</v>
      </c>
      <c r="I2958" t="s">
        <v>34</v>
      </c>
      <c r="J2958" t="s">
        <v>6238</v>
      </c>
      <c r="K2958" s="3">
        <v>41831</v>
      </c>
      <c r="L2958" t="s">
        <v>136</v>
      </c>
      <c r="M2958" t="s">
        <v>316</v>
      </c>
      <c r="N2958" t="s">
        <v>317</v>
      </c>
      <c r="O2958" t="s">
        <v>51</v>
      </c>
      <c r="P2958" t="s">
        <v>55</v>
      </c>
      <c r="Q2958">
        <v>4</v>
      </c>
      <c r="R2958" s="5">
        <v>228.67</v>
      </c>
      <c r="S2958" s="5">
        <v>243.25</v>
      </c>
      <c r="T2958" s="5">
        <v>973</v>
      </c>
      <c r="U2958">
        <v>0</v>
      </c>
      <c r="V2958" s="5">
        <v>58.32</v>
      </c>
      <c r="W2958" t="s">
        <v>41</v>
      </c>
      <c r="X2958" s="3">
        <v>41836</v>
      </c>
      <c r="Y2958" s="3">
        <v>41836</v>
      </c>
      <c r="Z2958">
        <v>5</v>
      </c>
      <c r="AA2958" t="s">
        <v>8400</v>
      </c>
      <c r="AB2958">
        <f t="shared" si="232"/>
        <v>0</v>
      </c>
      <c r="AC2958" t="str">
        <f t="shared" si="230"/>
        <v>Friday</v>
      </c>
      <c r="AD2958" s="5">
        <v>87.051000000000002</v>
      </c>
      <c r="AE2958">
        <v>2014</v>
      </c>
      <c r="AF2958">
        <v>28</v>
      </c>
      <c r="AG2958" s="14">
        <f t="shared" si="231"/>
        <v>5.9938335046248715E-2</v>
      </c>
      <c r="AH2958">
        <f t="shared" si="233"/>
        <v>0</v>
      </c>
      <c r="AI2958" t="str">
        <f t="shared" si="234"/>
        <v xml:space="preserve"> </v>
      </c>
    </row>
    <row r="2959" spans="1:35" x14ac:dyDescent="0.35">
      <c r="A2959">
        <v>2958</v>
      </c>
      <c r="B2959" t="s">
        <v>5208</v>
      </c>
      <c r="C2959" t="s">
        <v>5209</v>
      </c>
      <c r="D2959" t="s">
        <v>112</v>
      </c>
      <c r="E2959" t="s">
        <v>44</v>
      </c>
      <c r="F2959" t="s">
        <v>67</v>
      </c>
      <c r="G2959" t="s">
        <v>641</v>
      </c>
      <c r="H2959" t="s">
        <v>6237</v>
      </c>
      <c r="I2959" t="s">
        <v>34</v>
      </c>
      <c r="J2959" t="s">
        <v>6238</v>
      </c>
      <c r="K2959" s="3">
        <v>41831</v>
      </c>
      <c r="L2959" t="s">
        <v>136</v>
      </c>
      <c r="M2959" t="s">
        <v>3775</v>
      </c>
      <c r="N2959" t="s">
        <v>3776</v>
      </c>
      <c r="O2959" t="s">
        <v>72</v>
      </c>
      <c r="P2959" t="s">
        <v>79</v>
      </c>
      <c r="Q2959">
        <v>3</v>
      </c>
      <c r="R2959" s="5">
        <v>19.41333333333333</v>
      </c>
      <c r="S2959" s="5">
        <v>21.333333333333329</v>
      </c>
      <c r="T2959" s="5">
        <v>63.999999999999986</v>
      </c>
      <c r="U2959">
        <v>0</v>
      </c>
      <c r="V2959" s="5">
        <v>5.76</v>
      </c>
      <c r="W2959" t="s">
        <v>41</v>
      </c>
      <c r="X2959" s="3">
        <v>41836</v>
      </c>
      <c r="Y2959" s="3">
        <v>41836</v>
      </c>
      <c r="Z2959">
        <v>5</v>
      </c>
      <c r="AA2959" t="s">
        <v>8400</v>
      </c>
      <c r="AB2959">
        <f t="shared" si="232"/>
        <v>0</v>
      </c>
      <c r="AC2959" t="str">
        <f t="shared" si="230"/>
        <v>Friday</v>
      </c>
      <c r="AD2959" s="5">
        <v>9.7490000000000006</v>
      </c>
      <c r="AE2959">
        <v>2014</v>
      </c>
      <c r="AF2959">
        <v>28</v>
      </c>
      <c r="AG2959" s="14">
        <f t="shared" si="231"/>
        <v>9.0000000000000011E-2</v>
      </c>
      <c r="AH2959">
        <f t="shared" si="233"/>
        <v>0</v>
      </c>
      <c r="AI2959" t="str">
        <f t="shared" si="234"/>
        <v xml:space="preserve"> </v>
      </c>
    </row>
    <row r="2960" spans="1:35" x14ac:dyDescent="0.35">
      <c r="A2960">
        <v>2959</v>
      </c>
      <c r="B2960" t="s">
        <v>5574</v>
      </c>
      <c r="C2960" t="s">
        <v>5575</v>
      </c>
      <c r="D2960" t="s">
        <v>112</v>
      </c>
      <c r="E2960" t="s">
        <v>30</v>
      </c>
      <c r="F2960" t="s">
        <v>31</v>
      </c>
      <c r="G2960" t="s">
        <v>32</v>
      </c>
      <c r="H2960" t="s">
        <v>33</v>
      </c>
      <c r="I2960" t="s">
        <v>34</v>
      </c>
      <c r="J2960" t="s">
        <v>6241</v>
      </c>
      <c r="K2960" s="3">
        <v>40995</v>
      </c>
      <c r="L2960" t="s">
        <v>36</v>
      </c>
      <c r="M2960" t="s">
        <v>1756</v>
      </c>
      <c r="N2960" t="s">
        <v>1757</v>
      </c>
      <c r="O2960" t="s">
        <v>72</v>
      </c>
      <c r="P2960" t="s">
        <v>178</v>
      </c>
      <c r="Q2960">
        <v>6</v>
      </c>
      <c r="R2960" s="5">
        <v>86.626666666666665</v>
      </c>
      <c r="S2960" s="5">
        <v>91.166666666666671</v>
      </c>
      <c r="T2960" s="5">
        <v>547</v>
      </c>
      <c r="U2960">
        <v>0</v>
      </c>
      <c r="V2960" s="5">
        <v>27.24</v>
      </c>
      <c r="W2960" t="s">
        <v>41</v>
      </c>
      <c r="X2960" s="3">
        <v>41000</v>
      </c>
      <c r="Y2960" s="3">
        <v>41001</v>
      </c>
      <c r="Z2960">
        <v>6</v>
      </c>
      <c r="AA2960" t="s">
        <v>8399</v>
      </c>
      <c r="AB2960">
        <f t="shared" si="232"/>
        <v>1</v>
      </c>
      <c r="AC2960" t="str">
        <f t="shared" si="230"/>
        <v>Tuesday</v>
      </c>
      <c r="AD2960" s="5">
        <v>35.6</v>
      </c>
      <c r="AE2960">
        <v>2012</v>
      </c>
      <c r="AF2960">
        <v>13</v>
      </c>
      <c r="AG2960" s="14">
        <f t="shared" si="231"/>
        <v>4.9798903107861059E-2</v>
      </c>
      <c r="AH2960">
        <f t="shared" si="233"/>
        <v>1</v>
      </c>
      <c r="AI2960">
        <f t="shared" si="234"/>
        <v>1</v>
      </c>
    </row>
    <row r="2961" spans="1:35" x14ac:dyDescent="0.35">
      <c r="A2961">
        <v>2960</v>
      </c>
      <c r="B2961" t="s">
        <v>5574</v>
      </c>
      <c r="C2961" t="s">
        <v>5575</v>
      </c>
      <c r="D2961" t="s">
        <v>112</v>
      </c>
      <c r="E2961" t="s">
        <v>30</v>
      </c>
      <c r="F2961" t="s">
        <v>31</v>
      </c>
      <c r="G2961" t="s">
        <v>32</v>
      </c>
      <c r="H2961" t="s">
        <v>33</v>
      </c>
      <c r="I2961" t="s">
        <v>34</v>
      </c>
      <c r="J2961" t="s">
        <v>6241</v>
      </c>
      <c r="K2961" s="3">
        <v>40995</v>
      </c>
      <c r="L2961" t="s">
        <v>36</v>
      </c>
      <c r="M2961" t="s">
        <v>2255</v>
      </c>
      <c r="N2961" t="s">
        <v>2256</v>
      </c>
      <c r="O2961" t="s">
        <v>51</v>
      </c>
      <c r="P2961" t="s">
        <v>52</v>
      </c>
      <c r="Q2961">
        <v>7</v>
      </c>
      <c r="R2961" s="5">
        <v>36.940571428571424</v>
      </c>
      <c r="S2961" s="5">
        <v>43.100952380952378</v>
      </c>
      <c r="T2961" s="5">
        <v>181.02399999999997</v>
      </c>
      <c r="U2961">
        <v>0.4</v>
      </c>
      <c r="V2961" s="5">
        <v>-77.56</v>
      </c>
      <c r="W2961" t="s">
        <v>41</v>
      </c>
      <c r="X2961" s="3">
        <v>41000</v>
      </c>
      <c r="Y2961" s="3">
        <v>41003</v>
      </c>
      <c r="Z2961">
        <v>8</v>
      </c>
      <c r="AA2961" t="s">
        <v>8399</v>
      </c>
      <c r="AB2961">
        <f t="shared" si="232"/>
        <v>3</v>
      </c>
      <c r="AC2961" t="str">
        <f t="shared" si="230"/>
        <v>Tuesday</v>
      </c>
      <c r="AD2961" s="5">
        <v>3.9569999999999999</v>
      </c>
      <c r="AE2961">
        <v>2012</v>
      </c>
      <c r="AF2961">
        <v>13</v>
      </c>
      <c r="AG2961" s="14">
        <f t="shared" si="231"/>
        <v>-0.42845147604737499</v>
      </c>
      <c r="AH2961">
        <f t="shared" si="233"/>
        <v>1</v>
      </c>
      <c r="AI2961">
        <f t="shared" si="234"/>
        <v>3</v>
      </c>
    </row>
    <row r="2962" spans="1:35" x14ac:dyDescent="0.35">
      <c r="A2962">
        <v>2961</v>
      </c>
      <c r="B2962" t="s">
        <v>5574</v>
      </c>
      <c r="C2962" t="s">
        <v>5575</v>
      </c>
      <c r="D2962" t="s">
        <v>112</v>
      </c>
      <c r="E2962" t="s">
        <v>30</v>
      </c>
      <c r="F2962" t="s">
        <v>31</v>
      </c>
      <c r="G2962" t="s">
        <v>32</v>
      </c>
      <c r="H2962" t="s">
        <v>33</v>
      </c>
      <c r="I2962" t="s">
        <v>34</v>
      </c>
      <c r="J2962" t="s">
        <v>6241</v>
      </c>
      <c r="K2962" s="3">
        <v>40995</v>
      </c>
      <c r="L2962" t="s">
        <v>36</v>
      </c>
      <c r="M2962" t="s">
        <v>4515</v>
      </c>
      <c r="N2962" t="s">
        <v>4516</v>
      </c>
      <c r="O2962" t="s">
        <v>51</v>
      </c>
      <c r="P2962" t="s">
        <v>52</v>
      </c>
      <c r="Q2962">
        <v>3</v>
      </c>
      <c r="R2962" s="5">
        <v>16.094133333333332</v>
      </c>
      <c r="S2962" s="5">
        <v>31.870222222222218</v>
      </c>
      <c r="T2962" s="5">
        <v>57.366399999999985</v>
      </c>
      <c r="U2962">
        <v>0.4</v>
      </c>
      <c r="V2962" s="5">
        <v>9.0839999999999996</v>
      </c>
      <c r="W2962" t="s">
        <v>41</v>
      </c>
      <c r="X2962" s="3">
        <v>41000</v>
      </c>
      <c r="Y2962" s="3">
        <v>41000</v>
      </c>
      <c r="Z2962">
        <v>5</v>
      </c>
      <c r="AA2962" t="s">
        <v>8400</v>
      </c>
      <c r="AB2962">
        <f t="shared" si="232"/>
        <v>0</v>
      </c>
      <c r="AC2962" t="str">
        <f t="shared" si="230"/>
        <v>Tuesday</v>
      </c>
      <c r="AD2962" s="5">
        <v>3.222</v>
      </c>
      <c r="AE2962">
        <v>2012</v>
      </c>
      <c r="AF2962">
        <v>13</v>
      </c>
      <c r="AG2962" s="14">
        <f t="shared" si="231"/>
        <v>0.15835053271601499</v>
      </c>
      <c r="AH2962">
        <f t="shared" si="233"/>
        <v>0</v>
      </c>
      <c r="AI2962" t="str">
        <f t="shared" si="234"/>
        <v xml:space="preserve"> </v>
      </c>
    </row>
    <row r="2963" spans="1:35" x14ac:dyDescent="0.35">
      <c r="A2963">
        <v>2962</v>
      </c>
      <c r="B2963" t="s">
        <v>5574</v>
      </c>
      <c r="C2963" t="s">
        <v>5575</v>
      </c>
      <c r="D2963" t="s">
        <v>112</v>
      </c>
      <c r="E2963" t="s">
        <v>30</v>
      </c>
      <c r="F2963" t="s">
        <v>31</v>
      </c>
      <c r="G2963" t="s">
        <v>32</v>
      </c>
      <c r="H2963" t="s">
        <v>33</v>
      </c>
      <c r="I2963" t="s">
        <v>34</v>
      </c>
      <c r="J2963" t="s">
        <v>6241</v>
      </c>
      <c r="K2963" s="3">
        <v>40995</v>
      </c>
      <c r="L2963" t="s">
        <v>36</v>
      </c>
      <c r="M2963" t="s">
        <v>3309</v>
      </c>
      <c r="N2963" t="s">
        <v>3310</v>
      </c>
      <c r="O2963" t="s">
        <v>39</v>
      </c>
      <c r="P2963" t="s">
        <v>58</v>
      </c>
      <c r="Q2963">
        <v>3</v>
      </c>
      <c r="R2963" s="5">
        <v>5.666666666666667</v>
      </c>
      <c r="S2963" s="5">
        <v>5.666666666666667</v>
      </c>
      <c r="T2963" s="5">
        <v>17</v>
      </c>
      <c r="U2963">
        <v>0</v>
      </c>
      <c r="V2963" s="5">
        <v>0</v>
      </c>
      <c r="W2963" t="s">
        <v>41</v>
      </c>
      <c r="X2963" s="3">
        <v>41000</v>
      </c>
      <c r="Y2963" s="3">
        <v>41000</v>
      </c>
      <c r="Z2963">
        <v>5</v>
      </c>
      <c r="AA2963" t="s">
        <v>8400</v>
      </c>
      <c r="AB2963">
        <f t="shared" si="232"/>
        <v>0</v>
      </c>
      <c r="AC2963" t="str">
        <f t="shared" si="230"/>
        <v>Tuesday</v>
      </c>
      <c r="AD2963" s="5">
        <v>0.80300000000000005</v>
      </c>
      <c r="AE2963">
        <v>2012</v>
      </c>
      <c r="AF2963">
        <v>13</v>
      </c>
      <c r="AG2963" s="14">
        <f t="shared" si="231"/>
        <v>0</v>
      </c>
      <c r="AH2963">
        <f t="shared" si="233"/>
        <v>0</v>
      </c>
      <c r="AI2963" t="str">
        <f t="shared" si="234"/>
        <v xml:space="preserve"> </v>
      </c>
    </row>
    <row r="2964" spans="1:35" x14ac:dyDescent="0.35">
      <c r="A2964">
        <v>2963</v>
      </c>
      <c r="B2964" t="s">
        <v>2493</v>
      </c>
      <c r="C2964" t="s">
        <v>2494</v>
      </c>
      <c r="D2964" t="s">
        <v>96</v>
      </c>
      <c r="E2964" t="s">
        <v>84</v>
      </c>
      <c r="F2964" t="s">
        <v>740</v>
      </c>
      <c r="G2964" t="s">
        <v>741</v>
      </c>
      <c r="H2964" t="s">
        <v>741</v>
      </c>
      <c r="I2964" t="s">
        <v>34</v>
      </c>
      <c r="J2964" t="s">
        <v>6242</v>
      </c>
      <c r="K2964" s="3">
        <v>41980</v>
      </c>
      <c r="L2964" t="s">
        <v>136</v>
      </c>
      <c r="M2964" t="s">
        <v>1192</v>
      </c>
      <c r="N2964" t="s">
        <v>1193</v>
      </c>
      <c r="O2964" t="s">
        <v>72</v>
      </c>
      <c r="P2964" t="s">
        <v>162</v>
      </c>
      <c r="Q2964">
        <v>7</v>
      </c>
      <c r="R2964" s="5">
        <v>100.08963430857139</v>
      </c>
      <c r="S2964" s="5">
        <v>175.6294532150014</v>
      </c>
      <c r="T2964" s="5">
        <v>1226.9473601599998</v>
      </c>
      <c r="U2964">
        <v>2E-3</v>
      </c>
      <c r="V2964" s="5">
        <v>526.31992000000002</v>
      </c>
      <c r="W2964" t="s">
        <v>139</v>
      </c>
      <c r="X2964" s="3">
        <v>41983</v>
      </c>
      <c r="Y2964" s="3">
        <v>41983</v>
      </c>
      <c r="Z2964">
        <v>3</v>
      </c>
      <c r="AA2964" t="s">
        <v>8400</v>
      </c>
      <c r="AB2964">
        <f t="shared" si="232"/>
        <v>0</v>
      </c>
      <c r="AC2964" t="str">
        <f t="shared" si="230"/>
        <v>Sunday</v>
      </c>
      <c r="AD2964" s="5">
        <v>186.29300000000001</v>
      </c>
      <c r="AE2964">
        <v>2014</v>
      </c>
      <c r="AF2964">
        <v>50</v>
      </c>
      <c r="AG2964" s="14">
        <f t="shared" si="231"/>
        <v>0.42896699327945526</v>
      </c>
      <c r="AH2964">
        <f t="shared" si="233"/>
        <v>0</v>
      </c>
      <c r="AI2964" t="str">
        <f t="shared" si="234"/>
        <v xml:space="preserve"> </v>
      </c>
    </row>
    <row r="2965" spans="1:35" x14ac:dyDescent="0.35">
      <c r="A2965">
        <v>2964</v>
      </c>
      <c r="B2965" t="s">
        <v>351</v>
      </c>
      <c r="C2965" t="s">
        <v>352</v>
      </c>
      <c r="D2965" t="s">
        <v>112</v>
      </c>
      <c r="E2965" t="s">
        <v>199</v>
      </c>
      <c r="F2965" t="s">
        <v>212</v>
      </c>
      <c r="G2965" t="s">
        <v>245</v>
      </c>
      <c r="H2965" t="s">
        <v>245</v>
      </c>
      <c r="I2965" t="s">
        <v>34</v>
      </c>
      <c r="J2965" t="s">
        <v>6243</v>
      </c>
      <c r="K2965" s="3">
        <v>40681</v>
      </c>
      <c r="L2965" t="s">
        <v>36</v>
      </c>
      <c r="M2965" t="s">
        <v>2080</v>
      </c>
      <c r="N2965" t="s">
        <v>2081</v>
      </c>
      <c r="O2965" t="s">
        <v>51</v>
      </c>
      <c r="P2965" t="s">
        <v>55</v>
      </c>
      <c r="Q2965">
        <v>4</v>
      </c>
      <c r="R2965" s="5">
        <v>247.75360000000001</v>
      </c>
      <c r="S2965" s="5">
        <v>325.71600000000001</v>
      </c>
      <c r="T2965" s="5">
        <v>781.71839999999997</v>
      </c>
      <c r="U2965">
        <v>0.4</v>
      </c>
      <c r="V2965" s="5">
        <v>-209.29599999999999</v>
      </c>
      <c r="W2965" t="s">
        <v>41</v>
      </c>
      <c r="X2965" s="3">
        <v>40686</v>
      </c>
      <c r="Y2965" s="3">
        <v>40686</v>
      </c>
      <c r="Z2965">
        <v>5</v>
      </c>
      <c r="AA2965" t="s">
        <v>8400</v>
      </c>
      <c r="AB2965">
        <f t="shared" si="232"/>
        <v>0</v>
      </c>
      <c r="AC2965" t="str">
        <f t="shared" si="230"/>
        <v>Wednesday</v>
      </c>
      <c r="AD2965" s="5">
        <v>67.792000000000002</v>
      </c>
      <c r="AE2965">
        <v>2011</v>
      </c>
      <c r="AF2965">
        <v>21</v>
      </c>
      <c r="AG2965" s="14">
        <f t="shared" si="231"/>
        <v>-0.26773835693262432</v>
      </c>
      <c r="AH2965">
        <f t="shared" si="233"/>
        <v>0</v>
      </c>
      <c r="AI2965" t="str">
        <f t="shared" si="234"/>
        <v xml:space="preserve"> </v>
      </c>
    </row>
    <row r="2966" spans="1:35" x14ac:dyDescent="0.35">
      <c r="A2966">
        <v>2965</v>
      </c>
      <c r="B2966" t="s">
        <v>351</v>
      </c>
      <c r="C2966" t="s">
        <v>352</v>
      </c>
      <c r="D2966" t="s">
        <v>112</v>
      </c>
      <c r="E2966" t="s">
        <v>199</v>
      </c>
      <c r="F2966" t="s">
        <v>212</v>
      </c>
      <c r="G2966" t="s">
        <v>245</v>
      </c>
      <c r="H2966" t="s">
        <v>245</v>
      </c>
      <c r="I2966" t="s">
        <v>34</v>
      </c>
      <c r="J2966" t="s">
        <v>6243</v>
      </c>
      <c r="K2966" s="3">
        <v>40681</v>
      </c>
      <c r="L2966" t="s">
        <v>36</v>
      </c>
      <c r="M2966" t="s">
        <v>6244</v>
      </c>
      <c r="N2966" t="s">
        <v>6245</v>
      </c>
      <c r="O2966" t="s">
        <v>72</v>
      </c>
      <c r="P2966" t="s">
        <v>178</v>
      </c>
      <c r="Q2966">
        <v>6</v>
      </c>
      <c r="R2966" s="5">
        <v>80.503733333333329</v>
      </c>
      <c r="S2966" s="5">
        <v>92.639666666666656</v>
      </c>
      <c r="T2966" s="5">
        <v>444.67039999999997</v>
      </c>
      <c r="U2966">
        <v>0.2</v>
      </c>
      <c r="V2966" s="5">
        <v>-38.351999999999997</v>
      </c>
      <c r="W2966" t="s">
        <v>41</v>
      </c>
      <c r="X2966" s="3">
        <v>40686</v>
      </c>
      <c r="Y2966" s="3">
        <v>40686</v>
      </c>
      <c r="Z2966">
        <v>5</v>
      </c>
      <c r="AA2966" t="s">
        <v>8400</v>
      </c>
      <c r="AB2966">
        <f t="shared" si="232"/>
        <v>0</v>
      </c>
      <c r="AC2966" t="str">
        <f t="shared" si="230"/>
        <v>Wednesday</v>
      </c>
      <c r="AD2966" s="5">
        <v>41.152999999999999</v>
      </c>
      <c r="AE2966">
        <v>2011</v>
      </c>
      <c r="AF2966">
        <v>21</v>
      </c>
      <c r="AG2966" s="14">
        <f t="shared" si="231"/>
        <v>-8.6248151439808005E-2</v>
      </c>
      <c r="AH2966">
        <f t="shared" si="233"/>
        <v>0</v>
      </c>
      <c r="AI2966" t="str">
        <f t="shared" si="234"/>
        <v xml:space="preserve"> </v>
      </c>
    </row>
    <row r="2967" spans="1:35" x14ac:dyDescent="0.35">
      <c r="A2967">
        <v>2966</v>
      </c>
      <c r="B2967" t="s">
        <v>351</v>
      </c>
      <c r="C2967" t="s">
        <v>352</v>
      </c>
      <c r="D2967" t="s">
        <v>112</v>
      </c>
      <c r="E2967" t="s">
        <v>199</v>
      </c>
      <c r="F2967" t="s">
        <v>212</v>
      </c>
      <c r="G2967" t="s">
        <v>245</v>
      </c>
      <c r="H2967" t="s">
        <v>245</v>
      </c>
      <c r="I2967" t="s">
        <v>34</v>
      </c>
      <c r="J2967" t="s">
        <v>6243</v>
      </c>
      <c r="K2967" s="3">
        <v>40681</v>
      </c>
      <c r="L2967" t="s">
        <v>36</v>
      </c>
      <c r="M2967" t="s">
        <v>4177</v>
      </c>
      <c r="N2967" t="s">
        <v>4178</v>
      </c>
      <c r="O2967" t="s">
        <v>39</v>
      </c>
      <c r="P2967" t="s">
        <v>40</v>
      </c>
      <c r="Q2967">
        <v>3</v>
      </c>
      <c r="R2967" s="5">
        <v>5.1082666666666654</v>
      </c>
      <c r="S2967" s="5">
        <v>5.9253333333333318</v>
      </c>
      <c r="T2967" s="5">
        <v>14.220799999999997</v>
      </c>
      <c r="U2967">
        <v>0.2</v>
      </c>
      <c r="V2967" s="5">
        <v>-1.1040000000000001</v>
      </c>
      <c r="W2967" t="s">
        <v>41</v>
      </c>
      <c r="X2967" s="3">
        <v>40686</v>
      </c>
      <c r="Y2967" s="3">
        <v>40686</v>
      </c>
      <c r="Z2967">
        <v>5</v>
      </c>
      <c r="AA2967" t="s">
        <v>8400</v>
      </c>
      <c r="AB2967">
        <f t="shared" si="232"/>
        <v>0</v>
      </c>
      <c r="AC2967" t="str">
        <f t="shared" si="230"/>
        <v>Wednesday</v>
      </c>
      <c r="AD2967" s="5">
        <v>1.52</v>
      </c>
      <c r="AE2967">
        <v>2011</v>
      </c>
      <c r="AF2967">
        <v>21</v>
      </c>
      <c r="AG2967" s="14">
        <f t="shared" si="231"/>
        <v>-7.7632763276327649E-2</v>
      </c>
      <c r="AH2967">
        <f t="shared" si="233"/>
        <v>0</v>
      </c>
      <c r="AI2967" t="str">
        <f t="shared" si="234"/>
        <v xml:space="preserve"> </v>
      </c>
    </row>
    <row r="2968" spans="1:35" x14ac:dyDescent="0.35">
      <c r="A2968">
        <v>2967</v>
      </c>
      <c r="B2968" t="s">
        <v>351</v>
      </c>
      <c r="C2968" t="s">
        <v>352</v>
      </c>
      <c r="D2968" t="s">
        <v>112</v>
      </c>
      <c r="E2968" t="s">
        <v>199</v>
      </c>
      <c r="F2968" t="s">
        <v>212</v>
      </c>
      <c r="G2968" t="s">
        <v>245</v>
      </c>
      <c r="H2968" t="s">
        <v>245</v>
      </c>
      <c r="I2968" t="s">
        <v>34</v>
      </c>
      <c r="J2968" t="s">
        <v>6243</v>
      </c>
      <c r="K2968" s="3">
        <v>40681</v>
      </c>
      <c r="L2968" t="s">
        <v>36</v>
      </c>
      <c r="M2968" t="s">
        <v>6246</v>
      </c>
      <c r="N2968" t="s">
        <v>6247</v>
      </c>
      <c r="O2968" t="s">
        <v>39</v>
      </c>
      <c r="P2968" t="s">
        <v>183</v>
      </c>
      <c r="Q2968">
        <v>5</v>
      </c>
      <c r="R2968" s="5">
        <v>330.56159999999994</v>
      </c>
      <c r="S2968" s="5">
        <v>356.99199999999996</v>
      </c>
      <c r="T2968" s="5">
        <v>1427.9679999999998</v>
      </c>
      <c r="U2968">
        <v>0.2</v>
      </c>
      <c r="V2968" s="5">
        <v>-224.84</v>
      </c>
      <c r="W2968" t="s">
        <v>41</v>
      </c>
      <c r="X2968" s="3">
        <v>40686</v>
      </c>
      <c r="Y2968" s="3">
        <v>40689</v>
      </c>
      <c r="Z2968">
        <v>8</v>
      </c>
      <c r="AA2968" t="s">
        <v>8399</v>
      </c>
      <c r="AB2968">
        <f t="shared" si="232"/>
        <v>3</v>
      </c>
      <c r="AC2968" t="str">
        <f t="shared" si="230"/>
        <v>Wednesday</v>
      </c>
      <c r="AD2968" s="5">
        <v>76.054000000000002</v>
      </c>
      <c r="AE2968">
        <v>2011</v>
      </c>
      <c r="AF2968">
        <v>21</v>
      </c>
      <c r="AG2968" s="14">
        <f t="shared" si="231"/>
        <v>-0.15745450878451059</v>
      </c>
      <c r="AH2968">
        <f t="shared" si="233"/>
        <v>1</v>
      </c>
      <c r="AI2968">
        <f t="shared" si="234"/>
        <v>3</v>
      </c>
    </row>
    <row r="2969" spans="1:35" x14ac:dyDescent="0.35">
      <c r="A2969">
        <v>2968</v>
      </c>
      <c r="B2969" t="s">
        <v>351</v>
      </c>
      <c r="C2969" t="s">
        <v>352</v>
      </c>
      <c r="D2969" t="s">
        <v>112</v>
      </c>
      <c r="E2969" t="s">
        <v>199</v>
      </c>
      <c r="F2969" t="s">
        <v>212</v>
      </c>
      <c r="G2969" t="s">
        <v>245</v>
      </c>
      <c r="H2969" t="s">
        <v>245</v>
      </c>
      <c r="I2969" t="s">
        <v>34</v>
      </c>
      <c r="J2969" t="s">
        <v>6243</v>
      </c>
      <c r="K2969" s="3">
        <v>40681</v>
      </c>
      <c r="L2969" t="s">
        <v>36</v>
      </c>
      <c r="M2969" t="s">
        <v>2943</v>
      </c>
      <c r="N2969" t="s">
        <v>2944</v>
      </c>
      <c r="O2969" t="s">
        <v>51</v>
      </c>
      <c r="P2969" t="s">
        <v>52</v>
      </c>
      <c r="Q2969">
        <v>3</v>
      </c>
      <c r="R2969" s="5">
        <v>29.951666666666664</v>
      </c>
      <c r="S2969" s="5">
        <v>39.523333333333333</v>
      </c>
      <c r="T2969" s="5">
        <v>59.284999999999997</v>
      </c>
      <c r="U2969">
        <v>0.5</v>
      </c>
      <c r="V2969" s="5">
        <v>-30.57</v>
      </c>
      <c r="W2969" t="s">
        <v>41</v>
      </c>
      <c r="X2969" s="3">
        <v>40686</v>
      </c>
      <c r="Y2969" s="3">
        <v>40687</v>
      </c>
      <c r="Z2969">
        <v>6</v>
      </c>
      <c r="AA2969" t="s">
        <v>8399</v>
      </c>
      <c r="AB2969">
        <f t="shared" si="232"/>
        <v>1</v>
      </c>
      <c r="AC2969" t="str">
        <f t="shared" si="230"/>
        <v>Wednesday</v>
      </c>
      <c r="AD2969" s="5">
        <v>3.218</v>
      </c>
      <c r="AE2969">
        <v>2011</v>
      </c>
      <c r="AF2969">
        <v>21</v>
      </c>
      <c r="AG2969" s="14">
        <f t="shared" si="231"/>
        <v>-0.5156447668044194</v>
      </c>
      <c r="AH2969">
        <f t="shared" si="233"/>
        <v>1</v>
      </c>
      <c r="AI2969">
        <f t="shared" si="234"/>
        <v>1</v>
      </c>
    </row>
    <row r="2970" spans="1:35" x14ac:dyDescent="0.35">
      <c r="A2970">
        <v>2969</v>
      </c>
      <c r="B2970" t="s">
        <v>351</v>
      </c>
      <c r="C2970" t="s">
        <v>352</v>
      </c>
      <c r="D2970" t="s">
        <v>112</v>
      </c>
      <c r="E2970" t="s">
        <v>199</v>
      </c>
      <c r="F2970" t="s">
        <v>212</v>
      </c>
      <c r="G2970" t="s">
        <v>245</v>
      </c>
      <c r="H2970" t="s">
        <v>245</v>
      </c>
      <c r="I2970" t="s">
        <v>34</v>
      </c>
      <c r="J2970" t="s">
        <v>6243</v>
      </c>
      <c r="K2970" s="3">
        <v>40681</v>
      </c>
      <c r="L2970" t="s">
        <v>36</v>
      </c>
      <c r="M2970" t="s">
        <v>5895</v>
      </c>
      <c r="N2970" t="s">
        <v>5896</v>
      </c>
      <c r="O2970" t="s">
        <v>72</v>
      </c>
      <c r="P2970" t="s">
        <v>79</v>
      </c>
      <c r="Q2970">
        <v>1</v>
      </c>
      <c r="R2970" s="5">
        <v>17.534399999999998</v>
      </c>
      <c r="S2970" s="5">
        <v>25.527999999999999</v>
      </c>
      <c r="T2970" s="5">
        <v>20.4224</v>
      </c>
      <c r="U2970">
        <v>0.2</v>
      </c>
      <c r="V2970" s="5">
        <v>2.8879999999999999</v>
      </c>
      <c r="W2970" t="s">
        <v>41</v>
      </c>
      <c r="X2970" s="3">
        <v>40686</v>
      </c>
      <c r="Y2970" s="3">
        <v>40686</v>
      </c>
      <c r="Z2970">
        <v>5</v>
      </c>
      <c r="AA2970" t="s">
        <v>8400</v>
      </c>
      <c r="AB2970">
        <f t="shared" si="232"/>
        <v>0</v>
      </c>
      <c r="AC2970" t="str">
        <f t="shared" si="230"/>
        <v>Wednesday</v>
      </c>
      <c r="AD2970" s="5">
        <v>1.335</v>
      </c>
      <c r="AE2970">
        <v>2011</v>
      </c>
      <c r="AF2970">
        <v>21</v>
      </c>
      <c r="AG2970" s="14">
        <f t="shared" si="231"/>
        <v>0.1414133500470072</v>
      </c>
      <c r="AH2970">
        <f t="shared" si="233"/>
        <v>0</v>
      </c>
      <c r="AI2970" t="str">
        <f t="shared" si="234"/>
        <v xml:space="preserve"> </v>
      </c>
    </row>
    <row r="2971" spans="1:35" x14ac:dyDescent="0.35">
      <c r="A2971">
        <v>2970</v>
      </c>
      <c r="B2971" t="s">
        <v>1068</v>
      </c>
      <c r="C2971" t="s">
        <v>1069</v>
      </c>
      <c r="D2971" t="s">
        <v>29</v>
      </c>
      <c r="E2971" t="s">
        <v>84</v>
      </c>
      <c r="F2971" t="s">
        <v>168</v>
      </c>
      <c r="G2971" t="s">
        <v>169</v>
      </c>
      <c r="H2971" t="s">
        <v>170</v>
      </c>
      <c r="I2971" t="s">
        <v>34</v>
      </c>
      <c r="J2971" t="s">
        <v>6248</v>
      </c>
      <c r="K2971" s="3">
        <v>41799</v>
      </c>
      <c r="L2971" t="s">
        <v>215</v>
      </c>
      <c r="M2971" t="s">
        <v>5860</v>
      </c>
      <c r="N2971" t="s">
        <v>5861</v>
      </c>
      <c r="O2971" t="s">
        <v>72</v>
      </c>
      <c r="P2971" t="s">
        <v>178</v>
      </c>
      <c r="Q2971">
        <v>2</v>
      </c>
      <c r="R2971" s="5">
        <v>32.244</v>
      </c>
      <c r="S2971" s="5">
        <v>50.473333333333336</v>
      </c>
      <c r="T2971" s="5">
        <v>60.567999999999998</v>
      </c>
      <c r="U2971">
        <v>0.4</v>
      </c>
      <c r="V2971" s="5">
        <v>-3.92</v>
      </c>
      <c r="W2971" t="s">
        <v>155</v>
      </c>
      <c r="X2971" s="3">
        <v>41801</v>
      </c>
      <c r="Y2971" s="3">
        <v>41801</v>
      </c>
      <c r="Z2971">
        <v>2</v>
      </c>
      <c r="AA2971" t="s">
        <v>8400</v>
      </c>
      <c r="AB2971">
        <f t="shared" si="232"/>
        <v>0</v>
      </c>
      <c r="AC2971" t="str">
        <f t="shared" si="230"/>
        <v>Monday</v>
      </c>
      <c r="AD2971" s="5">
        <v>14.047000000000001</v>
      </c>
      <c r="AE2971">
        <v>2014</v>
      </c>
      <c r="AF2971">
        <v>24</v>
      </c>
      <c r="AG2971" s="14">
        <f t="shared" si="231"/>
        <v>-6.4720644564786683E-2</v>
      </c>
      <c r="AH2971">
        <f t="shared" si="233"/>
        <v>0</v>
      </c>
      <c r="AI2971" t="str">
        <f t="shared" si="234"/>
        <v xml:space="preserve"> </v>
      </c>
    </row>
    <row r="2972" spans="1:35" x14ac:dyDescent="0.35">
      <c r="A2972">
        <v>2971</v>
      </c>
      <c r="B2972" t="s">
        <v>1068</v>
      </c>
      <c r="C2972" t="s">
        <v>1069</v>
      </c>
      <c r="D2972" t="s">
        <v>29</v>
      </c>
      <c r="E2972" t="s">
        <v>84</v>
      </c>
      <c r="F2972" t="s">
        <v>168</v>
      </c>
      <c r="G2972" t="s">
        <v>169</v>
      </c>
      <c r="H2972" t="s">
        <v>170</v>
      </c>
      <c r="I2972" t="s">
        <v>34</v>
      </c>
      <c r="J2972" t="s">
        <v>6248</v>
      </c>
      <c r="K2972" s="3">
        <v>41799</v>
      </c>
      <c r="L2972" t="s">
        <v>215</v>
      </c>
      <c r="M2972" t="s">
        <v>4131</v>
      </c>
      <c r="N2972" t="s">
        <v>4132</v>
      </c>
      <c r="O2972" t="s">
        <v>72</v>
      </c>
      <c r="P2972" t="s">
        <v>79</v>
      </c>
      <c r="Q2972">
        <v>4</v>
      </c>
      <c r="R2972" s="5">
        <v>188.20080000000002</v>
      </c>
      <c r="S2972" s="5">
        <v>206.88133333333337</v>
      </c>
      <c r="T2972" s="5">
        <v>496.51520000000005</v>
      </c>
      <c r="U2972">
        <v>0.4</v>
      </c>
      <c r="V2972" s="5">
        <v>-256.28800000000001</v>
      </c>
      <c r="W2972" t="s">
        <v>155</v>
      </c>
      <c r="X2972" s="3">
        <v>41801</v>
      </c>
      <c r="Y2972" s="3">
        <v>41803</v>
      </c>
      <c r="Z2972">
        <v>4</v>
      </c>
      <c r="AA2972" t="s">
        <v>8399</v>
      </c>
      <c r="AB2972">
        <f t="shared" si="232"/>
        <v>2</v>
      </c>
      <c r="AC2972" t="str">
        <f t="shared" si="230"/>
        <v>Monday</v>
      </c>
      <c r="AD2972" s="5">
        <v>130.44</v>
      </c>
      <c r="AE2972">
        <v>2014</v>
      </c>
      <c r="AF2972">
        <v>24</v>
      </c>
      <c r="AG2972" s="14">
        <f t="shared" si="231"/>
        <v>-0.51617352298580177</v>
      </c>
      <c r="AH2972">
        <f t="shared" si="233"/>
        <v>1</v>
      </c>
      <c r="AI2972">
        <f t="shared" si="234"/>
        <v>2</v>
      </c>
    </row>
    <row r="2973" spans="1:35" x14ac:dyDescent="0.35">
      <c r="A2973">
        <v>2972</v>
      </c>
      <c r="B2973" t="s">
        <v>5817</v>
      </c>
      <c r="C2973" t="s">
        <v>5818</v>
      </c>
      <c r="D2973" t="s">
        <v>96</v>
      </c>
      <c r="E2973" t="s">
        <v>30</v>
      </c>
      <c r="F2973" t="s">
        <v>31</v>
      </c>
      <c r="G2973" t="s">
        <v>1287</v>
      </c>
      <c r="H2973" t="s">
        <v>1288</v>
      </c>
      <c r="I2973" t="s">
        <v>34</v>
      </c>
      <c r="J2973" t="s">
        <v>6249</v>
      </c>
      <c r="K2973" s="3">
        <v>41963</v>
      </c>
      <c r="L2973" t="s">
        <v>136</v>
      </c>
      <c r="M2973" t="s">
        <v>4059</v>
      </c>
      <c r="N2973" t="s">
        <v>1812</v>
      </c>
      <c r="O2973" t="s">
        <v>51</v>
      </c>
      <c r="P2973" t="s">
        <v>93</v>
      </c>
      <c r="Q2973">
        <v>3</v>
      </c>
      <c r="R2973" s="5">
        <v>140.11999999999998</v>
      </c>
      <c r="S2973" s="5">
        <v>287.52499999999998</v>
      </c>
      <c r="T2973" s="5">
        <v>690.06</v>
      </c>
      <c r="U2973">
        <v>0.2</v>
      </c>
      <c r="V2973" s="5">
        <v>269.7</v>
      </c>
      <c r="W2973" t="s">
        <v>155</v>
      </c>
      <c r="X2973" s="3">
        <v>41965</v>
      </c>
      <c r="Y2973" s="3">
        <v>41965</v>
      </c>
      <c r="Z2973">
        <v>2</v>
      </c>
      <c r="AA2973" t="s">
        <v>8400</v>
      </c>
      <c r="AB2973">
        <f t="shared" si="232"/>
        <v>0</v>
      </c>
      <c r="AC2973" t="str">
        <f t="shared" si="230"/>
        <v>Thursday</v>
      </c>
      <c r="AD2973" s="5">
        <v>137.904</v>
      </c>
      <c r="AE2973">
        <v>2014</v>
      </c>
      <c r="AF2973">
        <v>47</v>
      </c>
      <c r="AG2973" s="14">
        <f t="shared" si="231"/>
        <v>0.39083557951482484</v>
      </c>
      <c r="AH2973">
        <f t="shared" si="233"/>
        <v>0</v>
      </c>
      <c r="AI2973" t="str">
        <f t="shared" si="234"/>
        <v xml:space="preserve"> </v>
      </c>
    </row>
    <row r="2974" spans="1:35" x14ac:dyDescent="0.35">
      <c r="A2974">
        <v>2973</v>
      </c>
      <c r="B2974" t="s">
        <v>5817</v>
      </c>
      <c r="C2974" t="s">
        <v>5818</v>
      </c>
      <c r="D2974" t="s">
        <v>96</v>
      </c>
      <c r="E2974" t="s">
        <v>30</v>
      </c>
      <c r="F2974" t="s">
        <v>31</v>
      </c>
      <c r="G2974" t="s">
        <v>1287</v>
      </c>
      <c r="H2974" t="s">
        <v>1288</v>
      </c>
      <c r="I2974" t="s">
        <v>34</v>
      </c>
      <c r="J2974" t="s">
        <v>6249</v>
      </c>
      <c r="K2974" s="3">
        <v>41963</v>
      </c>
      <c r="L2974" t="s">
        <v>136</v>
      </c>
      <c r="M2974" t="s">
        <v>325</v>
      </c>
      <c r="N2974" t="s">
        <v>326</v>
      </c>
      <c r="O2974" t="s">
        <v>39</v>
      </c>
      <c r="P2974" t="s">
        <v>58</v>
      </c>
      <c r="Q2974">
        <v>1</v>
      </c>
      <c r="R2974" s="5">
        <v>6.5</v>
      </c>
      <c r="S2974" s="5">
        <v>10</v>
      </c>
      <c r="T2974" s="5">
        <v>10</v>
      </c>
      <c r="U2974">
        <v>0</v>
      </c>
      <c r="V2974" s="5">
        <v>3.5</v>
      </c>
      <c r="W2974" t="s">
        <v>155</v>
      </c>
      <c r="X2974" s="3">
        <v>41965</v>
      </c>
      <c r="Y2974" s="3">
        <v>41965</v>
      </c>
      <c r="Z2974">
        <v>2</v>
      </c>
      <c r="AA2974" t="s">
        <v>8400</v>
      </c>
      <c r="AB2974">
        <f t="shared" si="232"/>
        <v>0</v>
      </c>
      <c r="AC2974" t="str">
        <f t="shared" si="230"/>
        <v>Thursday</v>
      </c>
      <c r="AD2974" s="5">
        <v>1.782</v>
      </c>
      <c r="AE2974">
        <v>2014</v>
      </c>
      <c r="AF2974">
        <v>47</v>
      </c>
      <c r="AG2974" s="14">
        <f t="shared" si="231"/>
        <v>0.35</v>
      </c>
      <c r="AH2974">
        <f t="shared" si="233"/>
        <v>0</v>
      </c>
      <c r="AI2974" t="str">
        <f t="shared" si="234"/>
        <v xml:space="preserve"> </v>
      </c>
    </row>
    <row r="2975" spans="1:35" x14ac:dyDescent="0.35">
      <c r="A2975">
        <v>2974</v>
      </c>
      <c r="B2975" t="s">
        <v>4336</v>
      </c>
      <c r="C2975" t="s">
        <v>4337</v>
      </c>
      <c r="D2975" t="s">
        <v>29</v>
      </c>
      <c r="E2975" t="s">
        <v>84</v>
      </c>
      <c r="F2975" t="s">
        <v>168</v>
      </c>
      <c r="G2975" t="s">
        <v>1628</v>
      </c>
      <c r="H2975" t="s">
        <v>1629</v>
      </c>
      <c r="I2975" t="s">
        <v>34</v>
      </c>
      <c r="J2975" t="s">
        <v>6250</v>
      </c>
      <c r="K2975" s="3">
        <v>40943</v>
      </c>
      <c r="L2975" t="s">
        <v>98</v>
      </c>
      <c r="M2975" t="s">
        <v>698</v>
      </c>
      <c r="N2975" t="s">
        <v>699</v>
      </c>
      <c r="O2975" t="s">
        <v>51</v>
      </c>
      <c r="P2975" t="s">
        <v>52</v>
      </c>
      <c r="Q2975">
        <v>1</v>
      </c>
      <c r="R2975" s="5">
        <v>10.970399999999998</v>
      </c>
      <c r="S2975" s="5">
        <v>13.557333333333331</v>
      </c>
      <c r="T2975" s="5">
        <v>8.1343999999999976</v>
      </c>
      <c r="U2975">
        <v>0.4</v>
      </c>
      <c r="V2975" s="5">
        <v>-2.8359999999999999</v>
      </c>
      <c r="W2975" t="s">
        <v>41</v>
      </c>
      <c r="X2975" s="3">
        <v>40948</v>
      </c>
      <c r="Y2975" s="3">
        <v>40948</v>
      </c>
      <c r="Z2975">
        <v>5</v>
      </c>
      <c r="AA2975" t="s">
        <v>8400</v>
      </c>
      <c r="AB2975">
        <f t="shared" si="232"/>
        <v>0</v>
      </c>
      <c r="AC2975" t="str">
        <f t="shared" si="230"/>
        <v>Saturday</v>
      </c>
      <c r="AD2975" s="5">
        <v>0.74199999999999999</v>
      </c>
      <c r="AE2975">
        <v>2012</v>
      </c>
      <c r="AF2975">
        <v>5</v>
      </c>
      <c r="AG2975" s="14">
        <f t="shared" si="231"/>
        <v>-0.34864280094413858</v>
      </c>
      <c r="AH2975">
        <f t="shared" si="233"/>
        <v>0</v>
      </c>
      <c r="AI2975" t="str">
        <f t="shared" si="234"/>
        <v xml:space="preserve"> </v>
      </c>
    </row>
    <row r="2976" spans="1:35" x14ac:dyDescent="0.35">
      <c r="A2976">
        <v>2975</v>
      </c>
      <c r="B2976" t="s">
        <v>1480</v>
      </c>
      <c r="C2976" t="s">
        <v>1481</v>
      </c>
      <c r="D2976" t="s">
        <v>96</v>
      </c>
      <c r="E2976" t="s">
        <v>84</v>
      </c>
      <c r="F2976" t="s">
        <v>463</v>
      </c>
      <c r="G2976" t="s">
        <v>463</v>
      </c>
      <c r="H2976" t="s">
        <v>6251</v>
      </c>
      <c r="I2976" t="s">
        <v>34</v>
      </c>
      <c r="J2976" t="s">
        <v>6252</v>
      </c>
      <c r="K2976" s="3">
        <v>41145</v>
      </c>
      <c r="L2976" t="s">
        <v>36</v>
      </c>
      <c r="M2976" t="s">
        <v>6253</v>
      </c>
      <c r="N2976" t="s">
        <v>6254</v>
      </c>
      <c r="O2976" t="s">
        <v>39</v>
      </c>
      <c r="P2976" t="s">
        <v>64</v>
      </c>
      <c r="Q2976">
        <v>7</v>
      </c>
      <c r="R2976" s="5">
        <v>13.16</v>
      </c>
      <c r="S2976" s="5">
        <v>14</v>
      </c>
      <c r="T2976" s="5">
        <v>98</v>
      </c>
      <c r="U2976">
        <v>0</v>
      </c>
      <c r="V2976" s="5">
        <v>5.88</v>
      </c>
      <c r="W2976" t="s">
        <v>155</v>
      </c>
      <c r="X2976" s="3">
        <v>41147</v>
      </c>
      <c r="Y2976" s="3">
        <v>41150</v>
      </c>
      <c r="Z2976">
        <v>5</v>
      </c>
      <c r="AA2976" t="s">
        <v>8399</v>
      </c>
      <c r="AB2976">
        <f t="shared" si="232"/>
        <v>3</v>
      </c>
      <c r="AC2976" t="str">
        <f t="shared" si="230"/>
        <v>Friday</v>
      </c>
      <c r="AD2976" s="5">
        <v>24.888000000000002</v>
      </c>
      <c r="AE2976">
        <v>2012</v>
      </c>
      <c r="AF2976">
        <v>34</v>
      </c>
      <c r="AG2976" s="14">
        <f t="shared" si="231"/>
        <v>0.06</v>
      </c>
      <c r="AH2976">
        <f t="shared" si="233"/>
        <v>1</v>
      </c>
      <c r="AI2976">
        <f t="shared" si="234"/>
        <v>3</v>
      </c>
    </row>
    <row r="2977" spans="1:35" x14ac:dyDescent="0.35">
      <c r="A2977">
        <v>2976</v>
      </c>
      <c r="B2977" t="s">
        <v>1480</v>
      </c>
      <c r="C2977" t="s">
        <v>1481</v>
      </c>
      <c r="D2977" t="s">
        <v>96</v>
      </c>
      <c r="E2977" t="s">
        <v>84</v>
      </c>
      <c r="F2977" t="s">
        <v>463</v>
      </c>
      <c r="G2977" t="s">
        <v>463</v>
      </c>
      <c r="H2977" t="s">
        <v>6251</v>
      </c>
      <c r="I2977" t="s">
        <v>34</v>
      </c>
      <c r="J2977" t="s">
        <v>6252</v>
      </c>
      <c r="K2977" s="3">
        <v>41145</v>
      </c>
      <c r="L2977" t="s">
        <v>36</v>
      </c>
      <c r="M2977" t="s">
        <v>1738</v>
      </c>
      <c r="N2977" t="s">
        <v>1739</v>
      </c>
      <c r="O2977" t="s">
        <v>39</v>
      </c>
      <c r="P2977" t="s">
        <v>40</v>
      </c>
      <c r="Q2977">
        <v>3</v>
      </c>
      <c r="R2977" s="5">
        <v>9</v>
      </c>
      <c r="S2977" s="5">
        <v>9</v>
      </c>
      <c r="T2977" s="5">
        <v>27</v>
      </c>
      <c r="U2977">
        <v>0</v>
      </c>
      <c r="V2977" s="5">
        <v>0</v>
      </c>
      <c r="W2977" t="s">
        <v>155</v>
      </c>
      <c r="X2977" s="3">
        <v>41147</v>
      </c>
      <c r="Y2977" s="3">
        <v>41150</v>
      </c>
      <c r="Z2977">
        <v>5</v>
      </c>
      <c r="AA2977" t="s">
        <v>8399</v>
      </c>
      <c r="AB2977">
        <f t="shared" si="232"/>
        <v>3</v>
      </c>
      <c r="AC2977" t="str">
        <f t="shared" si="230"/>
        <v>Friday</v>
      </c>
      <c r="AD2977" s="5">
        <v>2.8010000000000002</v>
      </c>
      <c r="AE2977">
        <v>2012</v>
      </c>
      <c r="AF2977">
        <v>34</v>
      </c>
      <c r="AG2977" s="14">
        <f t="shared" si="231"/>
        <v>0</v>
      </c>
      <c r="AH2977">
        <f t="shared" si="233"/>
        <v>1</v>
      </c>
      <c r="AI2977">
        <f t="shared" si="234"/>
        <v>3</v>
      </c>
    </row>
    <row r="2978" spans="1:35" x14ac:dyDescent="0.35">
      <c r="A2978">
        <v>2977</v>
      </c>
      <c r="B2978" t="s">
        <v>5678</v>
      </c>
      <c r="C2978" t="s">
        <v>5679</v>
      </c>
      <c r="D2978" t="s">
        <v>29</v>
      </c>
      <c r="E2978" t="s">
        <v>44</v>
      </c>
      <c r="F2978" t="s">
        <v>67</v>
      </c>
      <c r="G2978" t="s">
        <v>2193</v>
      </c>
      <c r="H2978" t="s">
        <v>2194</v>
      </c>
      <c r="I2978" t="s">
        <v>34</v>
      </c>
      <c r="J2978" t="s">
        <v>6255</v>
      </c>
      <c r="K2978" s="3">
        <v>40785</v>
      </c>
      <c r="L2978" t="s">
        <v>98</v>
      </c>
      <c r="M2978" t="s">
        <v>810</v>
      </c>
      <c r="N2978" t="s">
        <v>811</v>
      </c>
      <c r="O2978" t="s">
        <v>72</v>
      </c>
      <c r="P2978" t="s">
        <v>178</v>
      </c>
      <c r="Q2978">
        <v>5</v>
      </c>
      <c r="R2978" s="5">
        <v>30.660000000000004</v>
      </c>
      <c r="S2978" s="5">
        <v>44.4</v>
      </c>
      <c r="T2978" s="5">
        <v>222</v>
      </c>
      <c r="U2978">
        <v>0</v>
      </c>
      <c r="V2978" s="5">
        <v>68.7</v>
      </c>
      <c r="W2978" t="s">
        <v>41</v>
      </c>
      <c r="X2978" s="3">
        <v>40790</v>
      </c>
      <c r="Y2978" s="3">
        <v>40790</v>
      </c>
      <c r="Z2978">
        <v>5</v>
      </c>
      <c r="AA2978" t="s">
        <v>8400</v>
      </c>
      <c r="AB2978">
        <f t="shared" si="232"/>
        <v>0</v>
      </c>
      <c r="AC2978" t="str">
        <f t="shared" si="230"/>
        <v>Tuesday</v>
      </c>
      <c r="AD2978" s="5">
        <v>25.689</v>
      </c>
      <c r="AE2978">
        <v>2011</v>
      </c>
      <c r="AF2978">
        <v>36</v>
      </c>
      <c r="AG2978" s="14">
        <f t="shared" si="231"/>
        <v>0.30945945945945946</v>
      </c>
      <c r="AH2978">
        <f t="shared" si="233"/>
        <v>0</v>
      </c>
      <c r="AI2978" t="str">
        <f t="shared" si="234"/>
        <v xml:space="preserve"> </v>
      </c>
    </row>
    <row r="2979" spans="1:35" x14ac:dyDescent="0.35">
      <c r="A2979">
        <v>2978</v>
      </c>
      <c r="B2979" t="s">
        <v>2348</v>
      </c>
      <c r="C2979" t="s">
        <v>2349</v>
      </c>
      <c r="D2979" t="s">
        <v>29</v>
      </c>
      <c r="E2979" t="s">
        <v>84</v>
      </c>
      <c r="F2979" t="s">
        <v>740</v>
      </c>
      <c r="G2979" t="s">
        <v>741</v>
      </c>
      <c r="H2979" t="s">
        <v>1281</v>
      </c>
      <c r="I2979" t="s">
        <v>34</v>
      </c>
      <c r="J2979" t="s">
        <v>6256</v>
      </c>
      <c r="K2979" s="3">
        <v>41570</v>
      </c>
      <c r="L2979" t="s">
        <v>98</v>
      </c>
      <c r="M2979" t="s">
        <v>2482</v>
      </c>
      <c r="N2979" t="s">
        <v>2483</v>
      </c>
      <c r="O2979" t="s">
        <v>39</v>
      </c>
      <c r="P2979" t="s">
        <v>58</v>
      </c>
      <c r="Q2979">
        <v>5</v>
      </c>
      <c r="R2979" s="5">
        <v>2.2599999999999993</v>
      </c>
      <c r="S2979" s="5">
        <v>3.9999999999999996</v>
      </c>
      <c r="T2979" s="5">
        <v>19.999999999999996</v>
      </c>
      <c r="U2979">
        <v>0</v>
      </c>
      <c r="V2979" s="5">
        <v>8.6999999999999993</v>
      </c>
      <c r="W2979" t="s">
        <v>41</v>
      </c>
      <c r="X2979" s="3">
        <v>41575</v>
      </c>
      <c r="Y2979" s="3">
        <v>41575</v>
      </c>
      <c r="Z2979">
        <v>5</v>
      </c>
      <c r="AA2979" t="s">
        <v>8400</v>
      </c>
      <c r="AB2979">
        <f t="shared" si="232"/>
        <v>0</v>
      </c>
      <c r="AC2979" t="str">
        <f t="shared" si="230"/>
        <v>Wednesday</v>
      </c>
      <c r="AD2979" s="5">
        <v>2.089</v>
      </c>
      <c r="AE2979">
        <v>2013</v>
      </c>
      <c r="AF2979">
        <v>43</v>
      </c>
      <c r="AG2979" s="14">
        <f t="shared" si="231"/>
        <v>0.43500000000000005</v>
      </c>
      <c r="AH2979">
        <f t="shared" si="233"/>
        <v>0</v>
      </c>
      <c r="AI2979" t="str">
        <f t="shared" si="234"/>
        <v xml:space="preserve"> </v>
      </c>
    </row>
    <row r="2980" spans="1:35" x14ac:dyDescent="0.35">
      <c r="A2980">
        <v>2979</v>
      </c>
      <c r="B2980" t="s">
        <v>5398</v>
      </c>
      <c r="C2980" t="s">
        <v>5399</v>
      </c>
      <c r="D2980" t="s">
        <v>112</v>
      </c>
      <c r="E2980" t="s">
        <v>84</v>
      </c>
      <c r="F2980" t="s">
        <v>85</v>
      </c>
      <c r="G2980" t="s">
        <v>86</v>
      </c>
      <c r="H2980" t="s">
        <v>86</v>
      </c>
      <c r="I2980" t="s">
        <v>34</v>
      </c>
      <c r="J2980" t="s">
        <v>6257</v>
      </c>
      <c r="K2980" s="3">
        <v>41590</v>
      </c>
      <c r="L2980" t="s">
        <v>215</v>
      </c>
      <c r="M2980" t="s">
        <v>6258</v>
      </c>
      <c r="N2980" t="s">
        <v>6259</v>
      </c>
      <c r="O2980" t="s">
        <v>39</v>
      </c>
      <c r="P2980" t="s">
        <v>165</v>
      </c>
      <c r="Q2980">
        <v>3</v>
      </c>
      <c r="R2980" s="5">
        <v>31.973333333333329</v>
      </c>
      <c r="S2980" s="5">
        <v>36.333333333333329</v>
      </c>
      <c r="T2980" s="5">
        <v>108.99999999999999</v>
      </c>
      <c r="U2980">
        <v>0</v>
      </c>
      <c r="V2980" s="5">
        <v>13.08</v>
      </c>
      <c r="W2980" t="s">
        <v>139</v>
      </c>
      <c r="X2980" s="3">
        <v>41593</v>
      </c>
      <c r="Y2980" s="3">
        <v>41593</v>
      </c>
      <c r="Z2980">
        <v>3</v>
      </c>
      <c r="AA2980" t="s">
        <v>8400</v>
      </c>
      <c r="AB2980">
        <f t="shared" si="232"/>
        <v>0</v>
      </c>
      <c r="AC2980" t="str">
        <f t="shared" si="230"/>
        <v>Tuesday</v>
      </c>
      <c r="AD2980" s="5">
        <v>34.027000000000001</v>
      </c>
      <c r="AE2980">
        <v>2013</v>
      </c>
      <c r="AF2980">
        <v>46</v>
      </c>
      <c r="AG2980" s="14">
        <f t="shared" si="231"/>
        <v>0.12000000000000001</v>
      </c>
      <c r="AH2980">
        <f t="shared" si="233"/>
        <v>0</v>
      </c>
      <c r="AI2980" t="str">
        <f t="shared" si="234"/>
        <v xml:space="preserve"> </v>
      </c>
    </row>
    <row r="2981" spans="1:35" x14ac:dyDescent="0.35">
      <c r="A2981">
        <v>2980</v>
      </c>
      <c r="B2981" t="s">
        <v>5398</v>
      </c>
      <c r="C2981" t="s">
        <v>5399</v>
      </c>
      <c r="D2981" t="s">
        <v>112</v>
      </c>
      <c r="E2981" t="s">
        <v>84</v>
      </c>
      <c r="F2981" t="s">
        <v>85</v>
      </c>
      <c r="G2981" t="s">
        <v>86</v>
      </c>
      <c r="H2981" t="s">
        <v>86</v>
      </c>
      <c r="I2981" t="s">
        <v>34</v>
      </c>
      <c r="J2981" t="s">
        <v>6257</v>
      </c>
      <c r="K2981" s="3">
        <v>41590</v>
      </c>
      <c r="L2981" t="s">
        <v>215</v>
      </c>
      <c r="M2981" t="s">
        <v>5165</v>
      </c>
      <c r="N2981" t="s">
        <v>5166</v>
      </c>
      <c r="O2981" t="s">
        <v>39</v>
      </c>
      <c r="P2981" t="s">
        <v>165</v>
      </c>
      <c r="Q2981">
        <v>4</v>
      </c>
      <c r="R2981" s="5">
        <v>25.11</v>
      </c>
      <c r="S2981" s="5">
        <v>31.75</v>
      </c>
      <c r="T2981" s="5">
        <v>127</v>
      </c>
      <c r="U2981">
        <v>0</v>
      </c>
      <c r="V2981" s="5">
        <v>26.56</v>
      </c>
      <c r="W2981" t="s">
        <v>139</v>
      </c>
      <c r="X2981" s="3">
        <v>41593</v>
      </c>
      <c r="Y2981" s="3">
        <v>41596</v>
      </c>
      <c r="Z2981">
        <v>6</v>
      </c>
      <c r="AA2981" t="s">
        <v>8399</v>
      </c>
      <c r="AB2981">
        <f t="shared" si="232"/>
        <v>3</v>
      </c>
      <c r="AC2981" t="str">
        <f t="shared" si="230"/>
        <v>Tuesday</v>
      </c>
      <c r="AD2981" s="5">
        <v>37.604999999999997</v>
      </c>
      <c r="AE2981">
        <v>2013</v>
      </c>
      <c r="AF2981">
        <v>46</v>
      </c>
      <c r="AG2981" s="14">
        <f t="shared" si="231"/>
        <v>0.20913385826771652</v>
      </c>
      <c r="AH2981">
        <f t="shared" si="233"/>
        <v>1</v>
      </c>
      <c r="AI2981">
        <f t="shared" si="234"/>
        <v>3</v>
      </c>
    </row>
    <row r="2982" spans="1:35" x14ac:dyDescent="0.35">
      <c r="A2982">
        <v>2981</v>
      </c>
      <c r="B2982" t="s">
        <v>1525</v>
      </c>
      <c r="C2982" t="s">
        <v>1526</v>
      </c>
      <c r="D2982" t="s">
        <v>112</v>
      </c>
      <c r="E2982" t="s">
        <v>44</v>
      </c>
      <c r="F2982" t="s">
        <v>67</v>
      </c>
      <c r="G2982" t="s">
        <v>353</v>
      </c>
      <c r="H2982" t="s">
        <v>4892</v>
      </c>
      <c r="I2982" t="s">
        <v>34</v>
      </c>
      <c r="J2982" t="s">
        <v>6260</v>
      </c>
      <c r="K2982" s="3">
        <v>41487</v>
      </c>
      <c r="L2982" t="s">
        <v>136</v>
      </c>
      <c r="M2982" t="s">
        <v>3190</v>
      </c>
      <c r="N2982" t="s">
        <v>3191</v>
      </c>
      <c r="O2982" t="s">
        <v>72</v>
      </c>
      <c r="P2982" t="s">
        <v>162</v>
      </c>
      <c r="Q2982">
        <v>2</v>
      </c>
      <c r="R2982" s="5">
        <v>165.29118311999991</v>
      </c>
      <c r="S2982" s="5">
        <v>175.83128569138267</v>
      </c>
      <c r="T2982" s="5">
        <v>350.9592462399998</v>
      </c>
      <c r="U2982">
        <v>2E-3</v>
      </c>
      <c r="V2982" s="5">
        <v>20.37688</v>
      </c>
      <c r="W2982" t="s">
        <v>155</v>
      </c>
      <c r="X2982" s="3">
        <v>41489</v>
      </c>
      <c r="Y2982" s="3">
        <v>41489</v>
      </c>
      <c r="Z2982">
        <v>2</v>
      </c>
      <c r="AA2982" t="s">
        <v>8400</v>
      </c>
      <c r="AB2982">
        <f t="shared" si="232"/>
        <v>0</v>
      </c>
      <c r="AC2982" t="str">
        <f t="shared" si="230"/>
        <v>Thursday</v>
      </c>
      <c r="AD2982" s="5">
        <v>43.027999999999999</v>
      </c>
      <c r="AE2982">
        <v>2013</v>
      </c>
      <c r="AF2982">
        <v>31</v>
      </c>
      <c r="AG2982" s="14">
        <f t="shared" si="231"/>
        <v>5.806053044137633E-2</v>
      </c>
      <c r="AH2982">
        <f t="shared" si="233"/>
        <v>0</v>
      </c>
      <c r="AI2982" t="str">
        <f t="shared" si="234"/>
        <v xml:space="preserve"> </v>
      </c>
    </row>
    <row r="2983" spans="1:35" x14ac:dyDescent="0.35">
      <c r="A2983">
        <v>2982</v>
      </c>
      <c r="B2983" t="s">
        <v>3489</v>
      </c>
      <c r="C2983" t="s">
        <v>3490</v>
      </c>
      <c r="D2983" t="s">
        <v>29</v>
      </c>
      <c r="E2983" t="s">
        <v>30</v>
      </c>
      <c r="F2983" t="s">
        <v>31</v>
      </c>
      <c r="G2983" t="s">
        <v>32</v>
      </c>
      <c r="H2983" t="s">
        <v>33</v>
      </c>
      <c r="I2983" t="s">
        <v>34</v>
      </c>
      <c r="J2983" t="s">
        <v>6261</v>
      </c>
      <c r="K2983" s="3">
        <v>41715</v>
      </c>
      <c r="L2983" t="s">
        <v>36</v>
      </c>
      <c r="M2983" t="s">
        <v>1066</v>
      </c>
      <c r="N2983" t="s">
        <v>1067</v>
      </c>
      <c r="O2983" t="s">
        <v>72</v>
      </c>
      <c r="P2983" t="s">
        <v>178</v>
      </c>
      <c r="Q2983">
        <v>3</v>
      </c>
      <c r="R2983" s="5">
        <v>56.54</v>
      </c>
      <c r="S2983" s="5">
        <v>82</v>
      </c>
      <c r="T2983" s="5">
        <v>246</v>
      </c>
      <c r="U2983">
        <v>0</v>
      </c>
      <c r="V2983" s="5">
        <v>76.38</v>
      </c>
      <c r="W2983" t="s">
        <v>41</v>
      </c>
      <c r="X2983" s="3">
        <v>41720</v>
      </c>
      <c r="Y2983" s="3">
        <v>41720</v>
      </c>
      <c r="Z2983">
        <v>5</v>
      </c>
      <c r="AA2983" t="s">
        <v>8400</v>
      </c>
      <c r="AB2983">
        <f t="shared" si="232"/>
        <v>0</v>
      </c>
      <c r="AC2983" t="str">
        <f t="shared" si="230"/>
        <v>Monday</v>
      </c>
      <c r="AD2983" s="5">
        <v>15.523999999999999</v>
      </c>
      <c r="AE2983">
        <v>2014</v>
      </c>
      <c r="AF2983">
        <v>12</v>
      </c>
      <c r="AG2983" s="14">
        <f t="shared" si="231"/>
        <v>0.31048780487804878</v>
      </c>
      <c r="AH2983">
        <f t="shared" si="233"/>
        <v>0</v>
      </c>
      <c r="AI2983" t="str">
        <f t="shared" si="234"/>
        <v xml:space="preserve"> </v>
      </c>
    </row>
    <row r="2984" spans="1:35" x14ac:dyDescent="0.35">
      <c r="A2984">
        <v>2983</v>
      </c>
      <c r="B2984" t="s">
        <v>4520</v>
      </c>
      <c r="C2984" t="s">
        <v>4521</v>
      </c>
      <c r="D2984" t="s">
        <v>112</v>
      </c>
      <c r="E2984" t="s">
        <v>44</v>
      </c>
      <c r="F2984" t="s">
        <v>1553</v>
      </c>
      <c r="G2984" t="s">
        <v>1554</v>
      </c>
      <c r="H2984" t="s">
        <v>1554</v>
      </c>
      <c r="I2984" t="s">
        <v>34</v>
      </c>
      <c r="J2984" t="s">
        <v>6262</v>
      </c>
      <c r="K2984" s="3">
        <v>41484</v>
      </c>
      <c r="L2984" t="s">
        <v>36</v>
      </c>
      <c r="M2984" t="s">
        <v>1899</v>
      </c>
      <c r="N2984" t="s">
        <v>1900</v>
      </c>
      <c r="O2984" t="s">
        <v>39</v>
      </c>
      <c r="P2984" t="s">
        <v>64</v>
      </c>
      <c r="Q2984">
        <v>1</v>
      </c>
      <c r="R2984" s="5">
        <v>7.2799999999999994</v>
      </c>
      <c r="S2984" s="5">
        <v>11</v>
      </c>
      <c r="T2984" s="5">
        <v>11</v>
      </c>
      <c r="U2984">
        <v>0</v>
      </c>
      <c r="V2984" s="5">
        <v>3.72</v>
      </c>
      <c r="W2984" t="s">
        <v>41</v>
      </c>
      <c r="X2984" s="3">
        <v>41489</v>
      </c>
      <c r="Y2984" s="3">
        <v>41489</v>
      </c>
      <c r="Z2984">
        <v>5</v>
      </c>
      <c r="AA2984" t="s">
        <v>8400</v>
      </c>
      <c r="AB2984">
        <f t="shared" si="232"/>
        <v>0</v>
      </c>
      <c r="AC2984" t="str">
        <f t="shared" si="230"/>
        <v>Monday</v>
      </c>
      <c r="AD2984" s="5">
        <v>0.63400000000000001</v>
      </c>
      <c r="AE2984">
        <v>2013</v>
      </c>
      <c r="AF2984">
        <v>31</v>
      </c>
      <c r="AG2984" s="14">
        <f t="shared" si="231"/>
        <v>0.33818181818181819</v>
      </c>
      <c r="AH2984">
        <f t="shared" si="233"/>
        <v>0</v>
      </c>
      <c r="AI2984" t="str">
        <f t="shared" si="234"/>
        <v xml:space="preserve"> </v>
      </c>
    </row>
    <row r="2985" spans="1:35" x14ac:dyDescent="0.35">
      <c r="A2985">
        <v>2984</v>
      </c>
      <c r="B2985" t="s">
        <v>4108</v>
      </c>
      <c r="C2985" t="s">
        <v>4109</v>
      </c>
      <c r="D2985" t="s">
        <v>112</v>
      </c>
      <c r="E2985" t="s">
        <v>30</v>
      </c>
      <c r="F2985" t="s">
        <v>31</v>
      </c>
      <c r="G2985" t="s">
        <v>1287</v>
      </c>
      <c r="H2985" t="s">
        <v>1288</v>
      </c>
      <c r="I2985" t="s">
        <v>34</v>
      </c>
      <c r="J2985" t="s">
        <v>6263</v>
      </c>
      <c r="K2985" s="3">
        <v>41198</v>
      </c>
      <c r="L2985" t="s">
        <v>36</v>
      </c>
      <c r="M2985" t="s">
        <v>6264</v>
      </c>
      <c r="N2985" t="s">
        <v>6265</v>
      </c>
      <c r="O2985" t="s">
        <v>51</v>
      </c>
      <c r="P2985" t="s">
        <v>205</v>
      </c>
      <c r="Q2985">
        <v>2</v>
      </c>
      <c r="R2985" s="5">
        <v>151.95920000000001</v>
      </c>
      <c r="S2985" s="5">
        <v>279.05400000000003</v>
      </c>
      <c r="T2985" s="5">
        <v>446.48640000000006</v>
      </c>
      <c r="U2985">
        <v>0.2</v>
      </c>
      <c r="V2985" s="5">
        <v>142.56800000000001</v>
      </c>
      <c r="W2985" t="s">
        <v>139</v>
      </c>
      <c r="X2985" s="3">
        <v>41201</v>
      </c>
      <c r="Y2985" s="3">
        <v>41201</v>
      </c>
      <c r="Z2985">
        <v>3</v>
      </c>
      <c r="AA2985" t="s">
        <v>8400</v>
      </c>
      <c r="AB2985">
        <f t="shared" si="232"/>
        <v>0</v>
      </c>
      <c r="AC2985" t="str">
        <f t="shared" si="230"/>
        <v>Tuesday</v>
      </c>
      <c r="AD2985" s="5">
        <v>28.895</v>
      </c>
      <c r="AE2985">
        <v>2012</v>
      </c>
      <c r="AF2985">
        <v>42</v>
      </c>
      <c r="AG2985" s="14">
        <f t="shared" si="231"/>
        <v>0.31931095773577872</v>
      </c>
      <c r="AH2985">
        <f t="shared" si="233"/>
        <v>0</v>
      </c>
      <c r="AI2985" t="str">
        <f t="shared" si="234"/>
        <v xml:space="preserve"> </v>
      </c>
    </row>
    <row r="2986" spans="1:35" x14ac:dyDescent="0.35">
      <c r="A2986">
        <v>2985</v>
      </c>
      <c r="B2986" t="s">
        <v>6266</v>
      </c>
      <c r="C2986" t="s">
        <v>6267</v>
      </c>
      <c r="D2986" t="s">
        <v>96</v>
      </c>
      <c r="E2986" t="s">
        <v>84</v>
      </c>
      <c r="F2986" t="s">
        <v>85</v>
      </c>
      <c r="G2986" t="s">
        <v>635</v>
      </c>
      <c r="H2986" t="s">
        <v>635</v>
      </c>
      <c r="I2986" t="s">
        <v>34</v>
      </c>
      <c r="J2986" t="s">
        <v>6268</v>
      </c>
      <c r="K2986" s="3">
        <v>41380</v>
      </c>
      <c r="L2986" t="s">
        <v>98</v>
      </c>
      <c r="M2986" t="s">
        <v>4594</v>
      </c>
      <c r="N2986" t="s">
        <v>4595</v>
      </c>
      <c r="O2986" t="s">
        <v>72</v>
      </c>
      <c r="P2986" t="s">
        <v>162</v>
      </c>
      <c r="Q2986">
        <v>3</v>
      </c>
      <c r="R2986" s="5">
        <v>112.59256674666669</v>
      </c>
      <c r="S2986" s="5">
        <v>114.89231136940549</v>
      </c>
      <c r="T2986" s="5">
        <v>343.98758024000006</v>
      </c>
      <c r="U2986">
        <v>2E-3</v>
      </c>
      <c r="V2986" s="5">
        <v>6.2098800000000001</v>
      </c>
      <c r="W2986" t="s">
        <v>41</v>
      </c>
      <c r="X2986" s="3">
        <v>41385</v>
      </c>
      <c r="Y2986" s="3">
        <v>41385</v>
      </c>
      <c r="Z2986">
        <v>5</v>
      </c>
      <c r="AA2986" t="s">
        <v>8400</v>
      </c>
      <c r="AB2986">
        <f t="shared" si="232"/>
        <v>0</v>
      </c>
      <c r="AC2986" t="str">
        <f t="shared" si="230"/>
        <v>Tuesday</v>
      </c>
      <c r="AD2986" s="5">
        <v>30.033000000000001</v>
      </c>
      <c r="AE2986">
        <v>2013</v>
      </c>
      <c r="AF2986">
        <v>16</v>
      </c>
      <c r="AG2986" s="14">
        <f t="shared" si="231"/>
        <v>1.8052628515446308E-2</v>
      </c>
      <c r="AH2986">
        <f t="shared" si="233"/>
        <v>0</v>
      </c>
      <c r="AI2986" t="str">
        <f t="shared" si="234"/>
        <v xml:space="preserve"> </v>
      </c>
    </row>
    <row r="2987" spans="1:35" x14ac:dyDescent="0.35">
      <c r="A2987">
        <v>2986</v>
      </c>
      <c r="B2987" t="s">
        <v>676</v>
      </c>
      <c r="C2987" t="s">
        <v>677</v>
      </c>
      <c r="D2987" t="s">
        <v>96</v>
      </c>
      <c r="E2987" t="s">
        <v>30</v>
      </c>
      <c r="F2987" t="s">
        <v>31</v>
      </c>
      <c r="G2987" t="s">
        <v>476</v>
      </c>
      <c r="H2987" t="s">
        <v>874</v>
      </c>
      <c r="I2987" t="s">
        <v>34</v>
      </c>
      <c r="J2987" t="s">
        <v>6269</v>
      </c>
      <c r="K2987" s="3">
        <v>40653</v>
      </c>
      <c r="L2987" t="s">
        <v>36</v>
      </c>
      <c r="M2987" t="s">
        <v>2542</v>
      </c>
      <c r="N2987" t="s">
        <v>2543</v>
      </c>
      <c r="O2987" t="s">
        <v>39</v>
      </c>
      <c r="P2987" t="s">
        <v>61</v>
      </c>
      <c r="Q2987">
        <v>1</v>
      </c>
      <c r="R2987" s="5">
        <v>29.42</v>
      </c>
      <c r="S2987" s="5">
        <v>33</v>
      </c>
      <c r="T2987" s="5">
        <v>33</v>
      </c>
      <c r="U2987">
        <v>0</v>
      </c>
      <c r="V2987" s="5">
        <v>3.58</v>
      </c>
      <c r="W2987" t="s">
        <v>139</v>
      </c>
      <c r="X2987" s="3">
        <v>40656</v>
      </c>
      <c r="Y2987" s="3">
        <v>40656</v>
      </c>
      <c r="Z2987">
        <v>3</v>
      </c>
      <c r="AA2987" t="s">
        <v>8400</v>
      </c>
      <c r="AB2987">
        <f t="shared" si="232"/>
        <v>0</v>
      </c>
      <c r="AC2987" t="str">
        <f t="shared" si="230"/>
        <v>Wednesday</v>
      </c>
      <c r="AD2987" s="5">
        <v>4.9779999999999998</v>
      </c>
      <c r="AE2987">
        <v>2011</v>
      </c>
      <c r="AF2987">
        <v>17</v>
      </c>
      <c r="AG2987" s="14">
        <f t="shared" si="231"/>
        <v>0.10848484848484849</v>
      </c>
      <c r="AH2987">
        <f t="shared" si="233"/>
        <v>0</v>
      </c>
      <c r="AI2987" t="str">
        <f t="shared" si="234"/>
        <v xml:space="preserve"> </v>
      </c>
    </row>
    <row r="2988" spans="1:35" x14ac:dyDescent="0.35">
      <c r="A2988">
        <v>2987</v>
      </c>
      <c r="B2988" t="s">
        <v>676</v>
      </c>
      <c r="C2988" t="s">
        <v>677</v>
      </c>
      <c r="D2988" t="s">
        <v>96</v>
      </c>
      <c r="E2988" t="s">
        <v>30</v>
      </c>
      <c r="F2988" t="s">
        <v>31</v>
      </c>
      <c r="G2988" t="s">
        <v>476</v>
      </c>
      <c r="H2988" t="s">
        <v>874</v>
      </c>
      <c r="I2988" t="s">
        <v>34</v>
      </c>
      <c r="J2988" t="s">
        <v>6269</v>
      </c>
      <c r="K2988" s="3">
        <v>40653</v>
      </c>
      <c r="L2988" t="s">
        <v>36</v>
      </c>
      <c r="M2988" t="s">
        <v>674</v>
      </c>
      <c r="N2988" t="s">
        <v>675</v>
      </c>
      <c r="O2988" t="s">
        <v>72</v>
      </c>
      <c r="P2988" t="s">
        <v>79</v>
      </c>
      <c r="Q2988">
        <v>4</v>
      </c>
      <c r="R2988" s="5">
        <v>17.34</v>
      </c>
      <c r="S2988" s="5">
        <v>32</v>
      </c>
      <c r="T2988" s="5">
        <v>128</v>
      </c>
      <c r="U2988">
        <v>0</v>
      </c>
      <c r="V2988" s="5">
        <v>58.64</v>
      </c>
      <c r="W2988" t="s">
        <v>139</v>
      </c>
      <c r="X2988" s="3">
        <v>40656</v>
      </c>
      <c r="Y2988" s="3">
        <v>40656</v>
      </c>
      <c r="Z2988">
        <v>3</v>
      </c>
      <c r="AA2988" t="s">
        <v>8400</v>
      </c>
      <c r="AB2988">
        <f t="shared" si="232"/>
        <v>0</v>
      </c>
      <c r="AC2988" t="str">
        <f t="shared" si="230"/>
        <v>Wednesday</v>
      </c>
      <c r="AD2988" s="5">
        <v>1.784</v>
      </c>
      <c r="AE2988">
        <v>2011</v>
      </c>
      <c r="AF2988">
        <v>17</v>
      </c>
      <c r="AG2988" s="14">
        <f t="shared" si="231"/>
        <v>0.458125</v>
      </c>
      <c r="AH2988">
        <f t="shared" si="233"/>
        <v>0</v>
      </c>
      <c r="AI2988" t="str">
        <f t="shared" si="234"/>
        <v xml:space="preserve"> </v>
      </c>
    </row>
    <row r="2989" spans="1:35" x14ac:dyDescent="0.35">
      <c r="A2989">
        <v>2988</v>
      </c>
      <c r="B2989" t="s">
        <v>3734</v>
      </c>
      <c r="C2989" t="s">
        <v>3735</v>
      </c>
      <c r="D2989" t="s">
        <v>29</v>
      </c>
      <c r="E2989" t="s">
        <v>84</v>
      </c>
      <c r="F2989" t="s">
        <v>168</v>
      </c>
      <c r="G2989" t="s">
        <v>169</v>
      </c>
      <c r="H2989" t="s">
        <v>170</v>
      </c>
      <c r="I2989" t="s">
        <v>34</v>
      </c>
      <c r="J2989" t="s">
        <v>6270</v>
      </c>
      <c r="K2989" s="3">
        <v>41065</v>
      </c>
      <c r="L2989" t="s">
        <v>36</v>
      </c>
      <c r="M2989" t="s">
        <v>6271</v>
      </c>
      <c r="N2989" t="s">
        <v>6272</v>
      </c>
      <c r="O2989" t="s">
        <v>51</v>
      </c>
      <c r="P2989" t="s">
        <v>52</v>
      </c>
      <c r="Q2989">
        <v>2</v>
      </c>
      <c r="R2989" s="5">
        <v>53.998400000000004</v>
      </c>
      <c r="S2989" s="5">
        <v>76.904000000000011</v>
      </c>
      <c r="T2989" s="5">
        <v>92.284800000000004</v>
      </c>
      <c r="U2989">
        <v>0.4</v>
      </c>
      <c r="V2989" s="5">
        <v>-15.712</v>
      </c>
      <c r="W2989" t="s">
        <v>41</v>
      </c>
      <c r="X2989" s="3">
        <v>41070</v>
      </c>
      <c r="Y2989" s="3">
        <v>41070</v>
      </c>
      <c r="Z2989">
        <v>5</v>
      </c>
      <c r="AA2989" t="s">
        <v>8400</v>
      </c>
      <c r="AB2989">
        <f t="shared" si="232"/>
        <v>0</v>
      </c>
      <c r="AC2989" t="str">
        <f t="shared" si="230"/>
        <v>Tuesday</v>
      </c>
      <c r="AD2989" s="5">
        <v>5.6319999999999997</v>
      </c>
      <c r="AE2989">
        <v>2012</v>
      </c>
      <c r="AF2989">
        <v>23</v>
      </c>
      <c r="AG2989" s="14">
        <f t="shared" si="231"/>
        <v>-0.17025555671139775</v>
      </c>
      <c r="AH2989">
        <f t="shared" si="233"/>
        <v>0</v>
      </c>
      <c r="AI2989" t="str">
        <f t="shared" si="234"/>
        <v xml:space="preserve"> </v>
      </c>
    </row>
    <row r="2990" spans="1:35" x14ac:dyDescent="0.35">
      <c r="A2990">
        <v>2989</v>
      </c>
      <c r="B2990" t="s">
        <v>3734</v>
      </c>
      <c r="C2990" t="s">
        <v>3735</v>
      </c>
      <c r="D2990" t="s">
        <v>29</v>
      </c>
      <c r="E2990" t="s">
        <v>84</v>
      </c>
      <c r="F2990" t="s">
        <v>168</v>
      </c>
      <c r="G2990" t="s">
        <v>169</v>
      </c>
      <c r="H2990" t="s">
        <v>170</v>
      </c>
      <c r="I2990" t="s">
        <v>34</v>
      </c>
      <c r="J2990" t="s">
        <v>6270</v>
      </c>
      <c r="K2990" s="3">
        <v>41065</v>
      </c>
      <c r="L2990" t="s">
        <v>36</v>
      </c>
      <c r="M2990" t="s">
        <v>755</v>
      </c>
      <c r="N2990" t="s">
        <v>756</v>
      </c>
      <c r="O2990" t="s">
        <v>39</v>
      </c>
      <c r="P2990" t="s">
        <v>340</v>
      </c>
      <c r="Q2990">
        <v>8</v>
      </c>
      <c r="R2990" s="5">
        <v>14.431199999999999</v>
      </c>
      <c r="S2990" s="5">
        <v>19.372</v>
      </c>
      <c r="T2990" s="5">
        <v>92.985599999999991</v>
      </c>
      <c r="U2990">
        <v>0.4</v>
      </c>
      <c r="V2990" s="5">
        <v>-22.463999999999999</v>
      </c>
      <c r="W2990" t="s">
        <v>41</v>
      </c>
      <c r="X2990" s="3">
        <v>41070</v>
      </c>
      <c r="Y2990" s="3">
        <v>41070</v>
      </c>
      <c r="Z2990">
        <v>5</v>
      </c>
      <c r="AA2990" t="s">
        <v>8400</v>
      </c>
      <c r="AB2990">
        <f t="shared" si="232"/>
        <v>0</v>
      </c>
      <c r="AC2990" t="str">
        <f t="shared" si="230"/>
        <v>Tuesday</v>
      </c>
      <c r="AD2990" s="5">
        <v>3.7549999999999999</v>
      </c>
      <c r="AE2990">
        <v>2012</v>
      </c>
      <c r="AF2990">
        <v>23</v>
      </c>
      <c r="AG2990" s="14">
        <f t="shared" si="231"/>
        <v>-0.24158579392938262</v>
      </c>
      <c r="AH2990">
        <f t="shared" si="233"/>
        <v>0</v>
      </c>
      <c r="AI2990" t="str">
        <f t="shared" si="234"/>
        <v xml:space="preserve"> </v>
      </c>
    </row>
    <row r="2991" spans="1:35" x14ac:dyDescent="0.35">
      <c r="A2991">
        <v>2990</v>
      </c>
      <c r="B2991" t="s">
        <v>4464</v>
      </c>
      <c r="C2991" t="s">
        <v>4465</v>
      </c>
      <c r="D2991" t="s">
        <v>96</v>
      </c>
      <c r="E2991" t="s">
        <v>199</v>
      </c>
      <c r="F2991" t="s">
        <v>212</v>
      </c>
      <c r="G2991" t="s">
        <v>245</v>
      </c>
      <c r="H2991" t="s">
        <v>245</v>
      </c>
      <c r="I2991" t="s">
        <v>34</v>
      </c>
      <c r="J2991" t="s">
        <v>6273</v>
      </c>
      <c r="K2991" s="3">
        <v>41582</v>
      </c>
      <c r="L2991" t="s">
        <v>136</v>
      </c>
      <c r="M2991" t="s">
        <v>6274</v>
      </c>
      <c r="N2991" t="s">
        <v>5531</v>
      </c>
      <c r="O2991" t="s">
        <v>72</v>
      </c>
      <c r="P2991" t="s">
        <v>162</v>
      </c>
      <c r="Q2991">
        <v>3</v>
      </c>
      <c r="R2991" s="5">
        <v>163.13821024000001</v>
      </c>
      <c r="S2991" s="5">
        <v>167.80086496240602</v>
      </c>
      <c r="T2991" s="5">
        <v>401.71527072000003</v>
      </c>
      <c r="U2991">
        <v>0.20200000000000001</v>
      </c>
      <c r="V2991" s="5">
        <v>-87.699359999999999</v>
      </c>
      <c r="W2991" t="s">
        <v>139</v>
      </c>
      <c r="X2991" s="3">
        <v>41585</v>
      </c>
      <c r="Y2991" s="3">
        <v>41588</v>
      </c>
      <c r="Z2991">
        <v>6</v>
      </c>
      <c r="AA2991" t="s">
        <v>8399</v>
      </c>
      <c r="AB2991">
        <f t="shared" si="232"/>
        <v>3</v>
      </c>
      <c r="AC2991" t="str">
        <f t="shared" si="230"/>
        <v>Monday</v>
      </c>
      <c r="AD2991" s="5">
        <v>48.167000000000002</v>
      </c>
      <c r="AE2991">
        <v>2013</v>
      </c>
      <c r="AF2991">
        <v>45</v>
      </c>
      <c r="AG2991" s="14">
        <f t="shared" si="231"/>
        <v>-0.21831223852360698</v>
      </c>
      <c r="AH2991">
        <f t="shared" si="233"/>
        <v>1</v>
      </c>
      <c r="AI2991">
        <f t="shared" si="234"/>
        <v>3</v>
      </c>
    </row>
    <row r="2992" spans="1:35" x14ac:dyDescent="0.35">
      <c r="A2992">
        <v>2991</v>
      </c>
      <c r="B2992" t="s">
        <v>4464</v>
      </c>
      <c r="C2992" t="s">
        <v>4465</v>
      </c>
      <c r="D2992" t="s">
        <v>96</v>
      </c>
      <c r="E2992" t="s">
        <v>199</v>
      </c>
      <c r="F2992" t="s">
        <v>212</v>
      </c>
      <c r="G2992" t="s">
        <v>245</v>
      </c>
      <c r="H2992" t="s">
        <v>245</v>
      </c>
      <c r="I2992" t="s">
        <v>34</v>
      </c>
      <c r="J2992" t="s">
        <v>6273</v>
      </c>
      <c r="K2992" s="3">
        <v>41582</v>
      </c>
      <c r="L2992" t="s">
        <v>136</v>
      </c>
      <c r="M2992" t="s">
        <v>3879</v>
      </c>
      <c r="N2992" t="s">
        <v>3880</v>
      </c>
      <c r="O2992" t="s">
        <v>51</v>
      </c>
      <c r="P2992" t="s">
        <v>55</v>
      </c>
      <c r="Q2992">
        <v>9</v>
      </c>
      <c r="R2992" s="5">
        <v>149.87244444444445</v>
      </c>
      <c r="S2992" s="5">
        <v>164.75407407407408</v>
      </c>
      <c r="T2992" s="5">
        <v>889.67200000000014</v>
      </c>
      <c r="U2992">
        <v>0.4</v>
      </c>
      <c r="V2992" s="5">
        <v>-459.18</v>
      </c>
      <c r="W2992" t="s">
        <v>139</v>
      </c>
      <c r="X2992" s="3">
        <v>41585</v>
      </c>
      <c r="Y2992" s="3">
        <v>41585</v>
      </c>
      <c r="Z2992">
        <v>3</v>
      </c>
      <c r="AA2992" t="s">
        <v>8400</v>
      </c>
      <c r="AB2992">
        <f t="shared" si="232"/>
        <v>0</v>
      </c>
      <c r="AC2992" t="str">
        <f t="shared" si="230"/>
        <v>Monday</v>
      </c>
      <c r="AD2992" s="5">
        <v>60.500999999999998</v>
      </c>
      <c r="AE2992">
        <v>2013</v>
      </c>
      <c r="AF2992">
        <v>45</v>
      </c>
      <c r="AG2992" s="14">
        <f t="shared" si="231"/>
        <v>-0.51612279581688525</v>
      </c>
      <c r="AH2992">
        <f t="shared" si="233"/>
        <v>0</v>
      </c>
      <c r="AI2992" t="str">
        <f t="shared" si="234"/>
        <v xml:space="preserve"> </v>
      </c>
    </row>
    <row r="2993" spans="1:35" x14ac:dyDescent="0.35">
      <c r="A2993">
        <v>2992</v>
      </c>
      <c r="B2993" t="s">
        <v>4464</v>
      </c>
      <c r="C2993" t="s">
        <v>4465</v>
      </c>
      <c r="D2993" t="s">
        <v>96</v>
      </c>
      <c r="E2993" t="s">
        <v>199</v>
      </c>
      <c r="F2993" t="s">
        <v>212</v>
      </c>
      <c r="G2993" t="s">
        <v>245</v>
      </c>
      <c r="H2993" t="s">
        <v>245</v>
      </c>
      <c r="I2993" t="s">
        <v>34</v>
      </c>
      <c r="J2993" t="s">
        <v>6273</v>
      </c>
      <c r="K2993" s="3">
        <v>41582</v>
      </c>
      <c r="L2993" t="s">
        <v>136</v>
      </c>
      <c r="M2993" t="s">
        <v>80</v>
      </c>
      <c r="N2993" t="s">
        <v>81</v>
      </c>
      <c r="O2993" t="s">
        <v>39</v>
      </c>
      <c r="P2993" t="s">
        <v>58</v>
      </c>
      <c r="Q2993">
        <v>5</v>
      </c>
      <c r="R2993" s="5">
        <v>2.7728000000000002</v>
      </c>
      <c r="S2993" s="5">
        <v>3.911</v>
      </c>
      <c r="T2993" s="5">
        <v>15.644</v>
      </c>
      <c r="U2993">
        <v>0.2</v>
      </c>
      <c r="V2993" s="5">
        <v>1.78</v>
      </c>
      <c r="W2993" t="s">
        <v>139</v>
      </c>
      <c r="X2993" s="3">
        <v>41585</v>
      </c>
      <c r="Y2993" s="3">
        <v>41588</v>
      </c>
      <c r="Z2993">
        <v>6</v>
      </c>
      <c r="AA2993" t="s">
        <v>8399</v>
      </c>
      <c r="AB2993">
        <f t="shared" si="232"/>
        <v>3</v>
      </c>
      <c r="AC2993" t="str">
        <f t="shared" si="230"/>
        <v>Monday</v>
      </c>
      <c r="AD2993" s="5">
        <v>2.302</v>
      </c>
      <c r="AE2993">
        <v>2013</v>
      </c>
      <c r="AF2993">
        <v>45</v>
      </c>
      <c r="AG2993" s="14">
        <f t="shared" si="231"/>
        <v>0.11378164152390693</v>
      </c>
      <c r="AH2993">
        <f t="shared" si="233"/>
        <v>1</v>
      </c>
      <c r="AI2993">
        <f t="shared" si="234"/>
        <v>3</v>
      </c>
    </row>
    <row r="2994" spans="1:35" x14ac:dyDescent="0.35">
      <c r="A2994">
        <v>2993</v>
      </c>
      <c r="B2994" t="s">
        <v>915</v>
      </c>
      <c r="C2994" t="s">
        <v>916</v>
      </c>
      <c r="D2994" t="s">
        <v>112</v>
      </c>
      <c r="E2994" t="s">
        <v>30</v>
      </c>
      <c r="F2994" t="s">
        <v>31</v>
      </c>
      <c r="G2994" t="s">
        <v>436</v>
      </c>
      <c r="H2994" t="s">
        <v>436</v>
      </c>
      <c r="I2994" t="s">
        <v>34</v>
      </c>
      <c r="J2994" t="s">
        <v>6275</v>
      </c>
      <c r="K2994" s="3">
        <v>41757</v>
      </c>
      <c r="L2994" t="s">
        <v>36</v>
      </c>
      <c r="M2994" t="s">
        <v>5659</v>
      </c>
      <c r="N2994" t="s">
        <v>5660</v>
      </c>
      <c r="O2994" t="s">
        <v>39</v>
      </c>
      <c r="P2994" t="s">
        <v>64</v>
      </c>
      <c r="Q2994">
        <v>9</v>
      </c>
      <c r="R2994" s="5">
        <v>18.313333333333325</v>
      </c>
      <c r="S2994" s="5">
        <v>20.333333333333329</v>
      </c>
      <c r="T2994" s="5">
        <v>182.99999999999994</v>
      </c>
      <c r="U2994">
        <v>0</v>
      </c>
      <c r="V2994" s="5">
        <v>18.18</v>
      </c>
      <c r="W2994" t="s">
        <v>41</v>
      </c>
      <c r="X2994" s="3">
        <v>41762</v>
      </c>
      <c r="Y2994" s="3">
        <v>41763</v>
      </c>
      <c r="Z2994">
        <v>6</v>
      </c>
      <c r="AA2994" t="s">
        <v>8399</v>
      </c>
      <c r="AB2994">
        <f t="shared" si="232"/>
        <v>1</v>
      </c>
      <c r="AC2994" t="str">
        <f t="shared" si="230"/>
        <v>Monday</v>
      </c>
      <c r="AD2994" s="5">
        <v>12.752000000000001</v>
      </c>
      <c r="AE2994">
        <v>2014</v>
      </c>
      <c r="AF2994">
        <v>18</v>
      </c>
      <c r="AG2994" s="14">
        <f t="shared" si="231"/>
        <v>9.9344262295082003E-2</v>
      </c>
      <c r="AH2994">
        <f t="shared" si="233"/>
        <v>1</v>
      </c>
      <c r="AI2994">
        <f t="shared" si="234"/>
        <v>1</v>
      </c>
    </row>
    <row r="2995" spans="1:35" x14ac:dyDescent="0.35">
      <c r="A2995">
        <v>2994</v>
      </c>
      <c r="B2995" t="s">
        <v>5827</v>
      </c>
      <c r="C2995" t="s">
        <v>5828</v>
      </c>
      <c r="D2995" t="s">
        <v>29</v>
      </c>
      <c r="E2995" t="s">
        <v>84</v>
      </c>
      <c r="F2995" t="s">
        <v>463</v>
      </c>
      <c r="G2995" t="s">
        <v>1497</v>
      </c>
      <c r="H2995" t="s">
        <v>1497</v>
      </c>
      <c r="I2995" t="s">
        <v>34</v>
      </c>
      <c r="J2995" t="s">
        <v>6276</v>
      </c>
      <c r="K2995" s="3">
        <v>41815</v>
      </c>
      <c r="L2995" t="s">
        <v>136</v>
      </c>
      <c r="M2995" t="s">
        <v>3379</v>
      </c>
      <c r="N2995" t="s">
        <v>3380</v>
      </c>
      <c r="O2995" t="s">
        <v>51</v>
      </c>
      <c r="P2995" t="s">
        <v>93</v>
      </c>
      <c r="Q2995">
        <v>1</v>
      </c>
      <c r="R2995" s="5">
        <v>55</v>
      </c>
      <c r="S2995" s="5">
        <v>55</v>
      </c>
      <c r="T2995" s="5">
        <v>55</v>
      </c>
      <c r="U2995">
        <v>0</v>
      </c>
      <c r="V2995" s="5">
        <v>0</v>
      </c>
      <c r="W2995" t="s">
        <v>155</v>
      </c>
      <c r="X2995" s="3">
        <v>41817</v>
      </c>
      <c r="Y2995" s="3">
        <v>41817</v>
      </c>
      <c r="Z2995">
        <v>2</v>
      </c>
      <c r="AA2995" t="s">
        <v>8400</v>
      </c>
      <c r="AB2995">
        <f t="shared" si="232"/>
        <v>0</v>
      </c>
      <c r="AC2995" t="str">
        <f t="shared" si="230"/>
        <v>Wednesday</v>
      </c>
      <c r="AD2995" s="5">
        <v>12.215</v>
      </c>
      <c r="AE2995">
        <v>2014</v>
      </c>
      <c r="AF2995">
        <v>26</v>
      </c>
      <c r="AG2995" s="14">
        <f t="shared" si="231"/>
        <v>0</v>
      </c>
      <c r="AH2995">
        <f t="shared" si="233"/>
        <v>0</v>
      </c>
      <c r="AI2995" t="str">
        <f t="shared" si="234"/>
        <v xml:space="preserve"> </v>
      </c>
    </row>
    <row r="2996" spans="1:35" x14ac:dyDescent="0.35">
      <c r="A2996">
        <v>2995</v>
      </c>
      <c r="B2996" t="s">
        <v>5827</v>
      </c>
      <c r="C2996" t="s">
        <v>5828</v>
      </c>
      <c r="D2996" t="s">
        <v>29</v>
      </c>
      <c r="E2996" t="s">
        <v>84</v>
      </c>
      <c r="F2996" t="s">
        <v>463</v>
      </c>
      <c r="G2996" t="s">
        <v>1497</v>
      </c>
      <c r="H2996" t="s">
        <v>1497</v>
      </c>
      <c r="I2996" t="s">
        <v>34</v>
      </c>
      <c r="J2996" t="s">
        <v>6276</v>
      </c>
      <c r="K2996" s="3">
        <v>41815</v>
      </c>
      <c r="L2996" t="s">
        <v>136</v>
      </c>
      <c r="M2996" t="s">
        <v>2848</v>
      </c>
      <c r="N2996" t="s">
        <v>2849</v>
      </c>
      <c r="O2996" t="s">
        <v>51</v>
      </c>
      <c r="P2996" t="s">
        <v>55</v>
      </c>
      <c r="Q2996">
        <v>3</v>
      </c>
      <c r="R2996" s="5">
        <v>79.42</v>
      </c>
      <c r="S2996" s="5">
        <v>98</v>
      </c>
      <c r="T2996" s="5">
        <v>294</v>
      </c>
      <c r="U2996">
        <v>0</v>
      </c>
      <c r="V2996" s="5">
        <v>55.74</v>
      </c>
      <c r="W2996" t="s">
        <v>155</v>
      </c>
      <c r="X2996" s="3">
        <v>41817</v>
      </c>
      <c r="Y2996" s="3">
        <v>41817</v>
      </c>
      <c r="Z2996">
        <v>2</v>
      </c>
      <c r="AA2996" t="s">
        <v>8400</v>
      </c>
      <c r="AB2996">
        <f t="shared" si="232"/>
        <v>0</v>
      </c>
      <c r="AC2996" t="str">
        <f t="shared" si="230"/>
        <v>Wednesday</v>
      </c>
      <c r="AD2996" s="5">
        <v>36.509</v>
      </c>
      <c r="AE2996">
        <v>2014</v>
      </c>
      <c r="AF2996">
        <v>26</v>
      </c>
      <c r="AG2996" s="14">
        <f t="shared" si="231"/>
        <v>0.18959183673469387</v>
      </c>
      <c r="AH2996">
        <f t="shared" si="233"/>
        <v>0</v>
      </c>
      <c r="AI2996" t="str">
        <f t="shared" si="234"/>
        <v xml:space="preserve"> </v>
      </c>
    </row>
    <row r="2997" spans="1:35" x14ac:dyDescent="0.35">
      <c r="A2997">
        <v>2996</v>
      </c>
      <c r="B2997" t="s">
        <v>5827</v>
      </c>
      <c r="C2997" t="s">
        <v>5828</v>
      </c>
      <c r="D2997" t="s">
        <v>29</v>
      </c>
      <c r="E2997" t="s">
        <v>84</v>
      </c>
      <c r="F2997" t="s">
        <v>463</v>
      </c>
      <c r="G2997" t="s">
        <v>1497</v>
      </c>
      <c r="H2997" t="s">
        <v>1497</v>
      </c>
      <c r="I2997" t="s">
        <v>34</v>
      </c>
      <c r="J2997" t="s">
        <v>6276</v>
      </c>
      <c r="K2997" s="3">
        <v>41815</v>
      </c>
      <c r="L2997" t="s">
        <v>136</v>
      </c>
      <c r="M2997" t="s">
        <v>2152</v>
      </c>
      <c r="N2997" t="s">
        <v>2153</v>
      </c>
      <c r="O2997" t="s">
        <v>39</v>
      </c>
      <c r="P2997" t="s">
        <v>76</v>
      </c>
      <c r="Q2997">
        <v>4</v>
      </c>
      <c r="R2997" s="5">
        <v>31</v>
      </c>
      <c r="S2997" s="5">
        <v>31</v>
      </c>
      <c r="T2997" s="5">
        <v>124</v>
      </c>
      <c r="U2997">
        <v>0</v>
      </c>
      <c r="V2997" s="5">
        <v>0</v>
      </c>
      <c r="W2997" t="s">
        <v>155</v>
      </c>
      <c r="X2997" s="3">
        <v>41817</v>
      </c>
      <c r="Y2997" s="3">
        <v>41817</v>
      </c>
      <c r="Z2997">
        <v>2</v>
      </c>
      <c r="AA2997" t="s">
        <v>8400</v>
      </c>
      <c r="AB2997">
        <f t="shared" si="232"/>
        <v>0</v>
      </c>
      <c r="AC2997" t="str">
        <f t="shared" si="230"/>
        <v>Wednesday</v>
      </c>
      <c r="AD2997" s="5">
        <v>9.9309999999999992</v>
      </c>
      <c r="AE2997">
        <v>2014</v>
      </c>
      <c r="AF2997">
        <v>26</v>
      </c>
      <c r="AG2997" s="14">
        <f t="shared" si="231"/>
        <v>0</v>
      </c>
      <c r="AH2997">
        <f t="shared" si="233"/>
        <v>0</v>
      </c>
      <c r="AI2997" t="str">
        <f t="shared" si="234"/>
        <v xml:space="preserve"> </v>
      </c>
    </row>
    <row r="2998" spans="1:35" x14ac:dyDescent="0.35">
      <c r="A2998">
        <v>2997</v>
      </c>
      <c r="B2998" t="s">
        <v>3810</v>
      </c>
      <c r="C2998" t="s">
        <v>3811</v>
      </c>
      <c r="D2998" t="s">
        <v>112</v>
      </c>
      <c r="E2998" t="s">
        <v>30</v>
      </c>
      <c r="F2998" t="s">
        <v>31</v>
      </c>
      <c r="G2998" t="s">
        <v>365</v>
      </c>
      <c r="H2998" t="s">
        <v>366</v>
      </c>
      <c r="I2998" t="s">
        <v>34</v>
      </c>
      <c r="J2998" t="s">
        <v>6277</v>
      </c>
      <c r="K2998" s="3">
        <v>41080</v>
      </c>
      <c r="L2998" t="s">
        <v>36</v>
      </c>
      <c r="M2998" t="s">
        <v>6278</v>
      </c>
      <c r="N2998" t="s">
        <v>6279</v>
      </c>
      <c r="O2998" t="s">
        <v>51</v>
      </c>
      <c r="P2998" t="s">
        <v>205</v>
      </c>
      <c r="Q2998">
        <v>2</v>
      </c>
      <c r="R2998" s="5">
        <v>332.77760000000001</v>
      </c>
      <c r="S2998" s="5">
        <v>355.78699999999998</v>
      </c>
      <c r="T2998" s="5">
        <v>569.25919999999996</v>
      </c>
      <c r="U2998">
        <v>0.2</v>
      </c>
      <c r="V2998" s="5">
        <v>-96.296000000000006</v>
      </c>
      <c r="W2998" t="s">
        <v>41</v>
      </c>
      <c r="X2998" s="3">
        <v>41085</v>
      </c>
      <c r="Y2998" s="3">
        <v>41085</v>
      </c>
      <c r="Z2998">
        <v>5</v>
      </c>
      <c r="AA2998" t="s">
        <v>8400</v>
      </c>
      <c r="AB2998">
        <f t="shared" si="232"/>
        <v>0</v>
      </c>
      <c r="AC2998" t="str">
        <f t="shared" si="230"/>
        <v>Wednesday</v>
      </c>
      <c r="AD2998" s="5">
        <v>18.199000000000002</v>
      </c>
      <c r="AE2998">
        <v>2012</v>
      </c>
      <c r="AF2998">
        <v>25</v>
      </c>
      <c r="AG2998" s="14">
        <f t="shared" si="231"/>
        <v>-0.16916019978245414</v>
      </c>
      <c r="AH2998">
        <f t="shared" si="233"/>
        <v>0</v>
      </c>
      <c r="AI2998" t="str">
        <f t="shared" si="234"/>
        <v xml:space="preserve"> </v>
      </c>
    </row>
    <row r="2999" spans="1:35" x14ac:dyDescent="0.35">
      <c r="A2999">
        <v>2998</v>
      </c>
      <c r="B2999" t="s">
        <v>3024</v>
      </c>
      <c r="C2999" t="s">
        <v>3025</v>
      </c>
      <c r="D2999" t="s">
        <v>29</v>
      </c>
      <c r="E2999" t="s">
        <v>44</v>
      </c>
      <c r="F2999" t="s">
        <v>502</v>
      </c>
      <c r="G2999" t="s">
        <v>1203</v>
      </c>
      <c r="H2999" t="s">
        <v>6280</v>
      </c>
      <c r="I2999" t="s">
        <v>34</v>
      </c>
      <c r="J2999" t="s">
        <v>6281</v>
      </c>
      <c r="K2999" s="3">
        <v>41297</v>
      </c>
      <c r="L2999" t="s">
        <v>136</v>
      </c>
      <c r="M2999" t="s">
        <v>6282</v>
      </c>
      <c r="N2999" t="s">
        <v>6283</v>
      </c>
      <c r="O2999" t="s">
        <v>51</v>
      </c>
      <c r="P2999" t="s">
        <v>205</v>
      </c>
      <c r="Q2999">
        <v>1</v>
      </c>
      <c r="R2999" s="5">
        <v>300.04860000000002</v>
      </c>
      <c r="S2999" s="5">
        <v>588.30199999999991</v>
      </c>
      <c r="T2999" s="5">
        <v>176.4906</v>
      </c>
      <c r="U2999">
        <v>0.7</v>
      </c>
      <c r="V2999" s="5">
        <v>-123.55800000000001</v>
      </c>
      <c r="W2999" t="s">
        <v>139</v>
      </c>
      <c r="X2999" s="3">
        <v>41300</v>
      </c>
      <c r="Y2999" s="3">
        <v>41300</v>
      </c>
      <c r="Z2999">
        <v>3</v>
      </c>
      <c r="AA2999" t="s">
        <v>8400</v>
      </c>
      <c r="AB2999">
        <f t="shared" si="232"/>
        <v>0</v>
      </c>
      <c r="AC2999" t="str">
        <f t="shared" si="230"/>
        <v>Wednesday</v>
      </c>
      <c r="AD2999" s="5">
        <v>12.079000000000001</v>
      </c>
      <c r="AE2999">
        <v>2013</v>
      </c>
      <c r="AF2999">
        <v>4</v>
      </c>
      <c r="AG2999" s="14">
        <f t="shared" si="231"/>
        <v>-0.70008261063195443</v>
      </c>
      <c r="AH2999">
        <f t="shared" si="233"/>
        <v>0</v>
      </c>
      <c r="AI2999" t="str">
        <f t="shared" si="234"/>
        <v xml:space="preserve"> </v>
      </c>
    </row>
    <row r="3000" spans="1:35" x14ac:dyDescent="0.35">
      <c r="A3000">
        <v>2999</v>
      </c>
      <c r="B3000" t="s">
        <v>3024</v>
      </c>
      <c r="C3000" t="s">
        <v>3025</v>
      </c>
      <c r="D3000" t="s">
        <v>29</v>
      </c>
      <c r="E3000" t="s">
        <v>44</v>
      </c>
      <c r="F3000" t="s">
        <v>502</v>
      </c>
      <c r="G3000" t="s">
        <v>1203</v>
      </c>
      <c r="H3000" t="s">
        <v>6280</v>
      </c>
      <c r="I3000" t="s">
        <v>34</v>
      </c>
      <c r="J3000" t="s">
        <v>6281</v>
      </c>
      <c r="K3000" s="3">
        <v>41297</v>
      </c>
      <c r="L3000" t="s">
        <v>136</v>
      </c>
      <c r="M3000" t="s">
        <v>898</v>
      </c>
      <c r="N3000" t="s">
        <v>899</v>
      </c>
      <c r="O3000" t="s">
        <v>39</v>
      </c>
      <c r="P3000" t="s">
        <v>64</v>
      </c>
      <c r="Q3000">
        <v>1</v>
      </c>
      <c r="R3000" s="5">
        <v>9.7712000000000003</v>
      </c>
      <c r="S3000" s="5">
        <v>18.93866666666667</v>
      </c>
      <c r="T3000" s="5">
        <v>11.363200000000001</v>
      </c>
      <c r="U3000">
        <v>0.4</v>
      </c>
      <c r="V3000" s="5">
        <v>1.5920000000000001</v>
      </c>
      <c r="W3000" t="s">
        <v>139</v>
      </c>
      <c r="X3000" s="3">
        <v>41300</v>
      </c>
      <c r="Y3000" s="3">
        <v>41303</v>
      </c>
      <c r="Z3000">
        <v>6</v>
      </c>
      <c r="AA3000" t="s">
        <v>8399</v>
      </c>
      <c r="AB3000">
        <f t="shared" si="232"/>
        <v>3</v>
      </c>
      <c r="AC3000" t="str">
        <f t="shared" si="230"/>
        <v>Wednesday</v>
      </c>
      <c r="AD3000" s="5">
        <v>1.321</v>
      </c>
      <c r="AE3000">
        <v>2013</v>
      </c>
      <c r="AF3000">
        <v>4</v>
      </c>
      <c r="AG3000" s="14">
        <f t="shared" si="231"/>
        <v>0.14010137989298788</v>
      </c>
      <c r="AH3000">
        <f t="shared" si="233"/>
        <v>1</v>
      </c>
      <c r="AI3000">
        <f t="shared" si="234"/>
        <v>3</v>
      </c>
    </row>
    <row r="3001" spans="1:35" x14ac:dyDescent="0.35">
      <c r="A3001">
        <v>3000</v>
      </c>
      <c r="B3001" t="s">
        <v>3024</v>
      </c>
      <c r="C3001" t="s">
        <v>3025</v>
      </c>
      <c r="D3001" t="s">
        <v>29</v>
      </c>
      <c r="E3001" t="s">
        <v>44</v>
      </c>
      <c r="F3001" t="s">
        <v>502</v>
      </c>
      <c r="G3001" t="s">
        <v>1203</v>
      </c>
      <c r="H3001" t="s">
        <v>6280</v>
      </c>
      <c r="I3001" t="s">
        <v>34</v>
      </c>
      <c r="J3001" t="s">
        <v>6281</v>
      </c>
      <c r="K3001" s="3">
        <v>41297</v>
      </c>
      <c r="L3001" t="s">
        <v>136</v>
      </c>
      <c r="M3001" t="s">
        <v>4441</v>
      </c>
      <c r="N3001" t="s">
        <v>4442</v>
      </c>
      <c r="O3001" t="s">
        <v>72</v>
      </c>
      <c r="P3001" t="s">
        <v>79</v>
      </c>
      <c r="Q3001">
        <v>4</v>
      </c>
      <c r="R3001" s="5">
        <v>22.294800000000002</v>
      </c>
      <c r="S3001" s="5">
        <v>24.60466666666667</v>
      </c>
      <c r="T3001" s="5">
        <v>59.051200000000009</v>
      </c>
      <c r="U3001">
        <v>0.4</v>
      </c>
      <c r="V3001" s="5">
        <v>-30.128</v>
      </c>
      <c r="W3001" t="s">
        <v>139</v>
      </c>
      <c r="X3001" s="3">
        <v>41300</v>
      </c>
      <c r="Y3001" s="3">
        <v>41301</v>
      </c>
      <c r="Z3001">
        <v>4</v>
      </c>
      <c r="AA3001" t="s">
        <v>8399</v>
      </c>
      <c r="AB3001">
        <f t="shared" si="232"/>
        <v>1</v>
      </c>
      <c r="AC3001" t="str">
        <f t="shared" si="230"/>
        <v>Wednesday</v>
      </c>
      <c r="AD3001" s="5">
        <v>4.9740000000000002</v>
      </c>
      <c r="AE3001">
        <v>2013</v>
      </c>
      <c r="AF3001">
        <v>4</v>
      </c>
      <c r="AG3001" s="14">
        <f t="shared" si="231"/>
        <v>-0.51020131682336678</v>
      </c>
      <c r="AH3001">
        <f t="shared" si="233"/>
        <v>1</v>
      </c>
      <c r="AI3001">
        <f t="shared" si="234"/>
        <v>1</v>
      </c>
    </row>
    <row r="3002" spans="1:35" x14ac:dyDescent="0.35">
      <c r="A3002">
        <v>3001</v>
      </c>
      <c r="B3002" t="s">
        <v>1642</v>
      </c>
      <c r="C3002" t="s">
        <v>1643</v>
      </c>
      <c r="D3002" t="s">
        <v>96</v>
      </c>
      <c r="E3002" t="s">
        <v>44</v>
      </c>
      <c r="F3002" t="s">
        <v>67</v>
      </c>
      <c r="G3002" t="s">
        <v>353</v>
      </c>
      <c r="H3002" t="s">
        <v>4892</v>
      </c>
      <c r="I3002" t="s">
        <v>34</v>
      </c>
      <c r="J3002" t="s">
        <v>6284</v>
      </c>
      <c r="K3002" s="3">
        <v>41924</v>
      </c>
      <c r="L3002" t="s">
        <v>36</v>
      </c>
      <c r="M3002" t="s">
        <v>5641</v>
      </c>
      <c r="N3002" t="s">
        <v>5642</v>
      </c>
      <c r="O3002" t="s">
        <v>51</v>
      </c>
      <c r="P3002" t="s">
        <v>55</v>
      </c>
      <c r="Q3002">
        <v>5</v>
      </c>
      <c r="R3002" s="5">
        <v>110.88</v>
      </c>
      <c r="S3002" s="5">
        <v>112</v>
      </c>
      <c r="T3002" s="5">
        <v>560</v>
      </c>
      <c r="U3002">
        <v>0</v>
      </c>
      <c r="V3002" s="5">
        <v>5.6</v>
      </c>
      <c r="W3002" t="s">
        <v>41</v>
      </c>
      <c r="X3002" s="3">
        <v>41929</v>
      </c>
      <c r="Y3002" s="3">
        <v>41929</v>
      </c>
      <c r="Z3002">
        <v>5</v>
      </c>
      <c r="AA3002" t="s">
        <v>8400</v>
      </c>
      <c r="AB3002">
        <f t="shared" si="232"/>
        <v>0</v>
      </c>
      <c r="AC3002" t="str">
        <f t="shared" si="230"/>
        <v>Sunday</v>
      </c>
      <c r="AD3002" s="5">
        <v>45.881999999999998</v>
      </c>
      <c r="AE3002">
        <v>2014</v>
      </c>
      <c r="AF3002">
        <v>42</v>
      </c>
      <c r="AG3002" s="14">
        <f t="shared" si="231"/>
        <v>0.01</v>
      </c>
      <c r="AH3002">
        <f t="shared" si="233"/>
        <v>0</v>
      </c>
      <c r="AI3002" t="str">
        <f t="shared" si="234"/>
        <v xml:space="preserve"> </v>
      </c>
    </row>
    <row r="3003" spans="1:35" x14ac:dyDescent="0.35">
      <c r="A3003">
        <v>3002</v>
      </c>
      <c r="B3003" t="s">
        <v>5158</v>
      </c>
      <c r="C3003" t="s">
        <v>5159</v>
      </c>
      <c r="D3003" t="s">
        <v>112</v>
      </c>
      <c r="E3003" t="s">
        <v>30</v>
      </c>
      <c r="F3003" t="s">
        <v>31</v>
      </c>
      <c r="G3003" t="s">
        <v>31</v>
      </c>
      <c r="H3003" t="s">
        <v>2721</v>
      </c>
      <c r="I3003" t="s">
        <v>34</v>
      </c>
      <c r="J3003" t="s">
        <v>6285</v>
      </c>
      <c r="K3003" s="3">
        <v>41822</v>
      </c>
      <c r="L3003" t="s">
        <v>36</v>
      </c>
      <c r="M3003" t="s">
        <v>5028</v>
      </c>
      <c r="N3003" t="s">
        <v>5029</v>
      </c>
      <c r="O3003" t="s">
        <v>51</v>
      </c>
      <c r="P3003" t="s">
        <v>52</v>
      </c>
      <c r="Q3003">
        <v>2</v>
      </c>
      <c r="R3003" s="5">
        <v>14.638400000000001</v>
      </c>
      <c r="S3003" s="5">
        <v>27.804000000000002</v>
      </c>
      <c r="T3003" s="5">
        <v>33.364800000000002</v>
      </c>
      <c r="U3003">
        <v>0.4</v>
      </c>
      <c r="V3003" s="5">
        <v>4.0880000000000001</v>
      </c>
      <c r="W3003" t="s">
        <v>41</v>
      </c>
      <c r="X3003" s="3">
        <v>41827</v>
      </c>
      <c r="Y3003" s="3">
        <v>41827</v>
      </c>
      <c r="Z3003">
        <v>5</v>
      </c>
      <c r="AA3003" t="s">
        <v>8400</v>
      </c>
      <c r="AB3003">
        <f t="shared" si="232"/>
        <v>0</v>
      </c>
      <c r="AC3003" t="str">
        <f t="shared" si="230"/>
        <v>Wednesday</v>
      </c>
      <c r="AD3003" s="5">
        <v>1.367</v>
      </c>
      <c r="AE3003">
        <v>2014</v>
      </c>
      <c r="AF3003">
        <v>27</v>
      </c>
      <c r="AG3003" s="14">
        <f t="shared" si="231"/>
        <v>0.1225243370258476</v>
      </c>
      <c r="AH3003">
        <f t="shared" si="233"/>
        <v>0</v>
      </c>
      <c r="AI3003" t="str">
        <f t="shared" si="234"/>
        <v xml:space="preserve"> </v>
      </c>
    </row>
    <row r="3004" spans="1:35" x14ac:dyDescent="0.35">
      <c r="A3004">
        <v>3003</v>
      </c>
      <c r="B3004" t="s">
        <v>1271</v>
      </c>
      <c r="C3004" t="s">
        <v>1272</v>
      </c>
      <c r="D3004" t="s">
        <v>29</v>
      </c>
      <c r="E3004" t="s">
        <v>44</v>
      </c>
      <c r="F3004" t="s">
        <v>67</v>
      </c>
      <c r="G3004" t="s">
        <v>690</v>
      </c>
      <c r="H3004" t="s">
        <v>6286</v>
      </c>
      <c r="I3004" t="s">
        <v>34</v>
      </c>
      <c r="J3004" t="s">
        <v>6287</v>
      </c>
      <c r="K3004" s="3">
        <v>41420</v>
      </c>
      <c r="L3004" t="s">
        <v>36</v>
      </c>
      <c r="M3004" t="s">
        <v>3604</v>
      </c>
      <c r="N3004" t="s">
        <v>3605</v>
      </c>
      <c r="O3004" t="s">
        <v>39</v>
      </c>
      <c r="P3004" t="s">
        <v>76</v>
      </c>
      <c r="Q3004">
        <v>3</v>
      </c>
      <c r="R3004" s="5">
        <v>10.726666666666668</v>
      </c>
      <c r="S3004" s="5">
        <v>14.66666666666667</v>
      </c>
      <c r="T3004" s="5">
        <v>44.000000000000007</v>
      </c>
      <c r="U3004">
        <v>0</v>
      </c>
      <c r="V3004" s="5">
        <v>11.82</v>
      </c>
      <c r="W3004" t="s">
        <v>41</v>
      </c>
      <c r="X3004" s="3">
        <v>41425</v>
      </c>
      <c r="Y3004" s="3">
        <v>41425</v>
      </c>
      <c r="Z3004">
        <v>5</v>
      </c>
      <c r="AA3004" t="s">
        <v>8400</v>
      </c>
      <c r="AB3004">
        <f t="shared" si="232"/>
        <v>0</v>
      </c>
      <c r="AC3004" t="str">
        <f t="shared" si="230"/>
        <v>Sunday</v>
      </c>
      <c r="AD3004" s="5">
        <v>2.1110000000000002</v>
      </c>
      <c r="AE3004">
        <v>2013</v>
      </c>
      <c r="AF3004">
        <v>22</v>
      </c>
      <c r="AG3004" s="14">
        <f t="shared" si="231"/>
        <v>0.26863636363636362</v>
      </c>
      <c r="AH3004">
        <f t="shared" si="233"/>
        <v>0</v>
      </c>
      <c r="AI3004" t="str">
        <f t="shared" si="234"/>
        <v xml:space="preserve"> </v>
      </c>
    </row>
    <row r="3005" spans="1:35" x14ac:dyDescent="0.35">
      <c r="A3005">
        <v>3004</v>
      </c>
      <c r="B3005" t="s">
        <v>1271</v>
      </c>
      <c r="C3005" t="s">
        <v>1272</v>
      </c>
      <c r="D3005" t="s">
        <v>29</v>
      </c>
      <c r="E3005" t="s">
        <v>44</v>
      </c>
      <c r="F3005" t="s">
        <v>67</v>
      </c>
      <c r="G3005" t="s">
        <v>690</v>
      </c>
      <c r="H3005" t="s">
        <v>6286</v>
      </c>
      <c r="I3005" t="s">
        <v>34</v>
      </c>
      <c r="J3005" t="s">
        <v>6287</v>
      </c>
      <c r="K3005" s="3">
        <v>41420</v>
      </c>
      <c r="L3005" t="s">
        <v>36</v>
      </c>
      <c r="M3005" t="s">
        <v>6288</v>
      </c>
      <c r="N3005" t="s">
        <v>2425</v>
      </c>
      <c r="O3005" t="s">
        <v>39</v>
      </c>
      <c r="P3005" t="s">
        <v>90</v>
      </c>
      <c r="Q3005">
        <v>1</v>
      </c>
      <c r="R3005" s="5">
        <v>8.56</v>
      </c>
      <c r="S3005" s="5">
        <v>9</v>
      </c>
      <c r="T3005" s="5">
        <v>9</v>
      </c>
      <c r="U3005">
        <v>0</v>
      </c>
      <c r="V3005" s="5">
        <v>0.44</v>
      </c>
      <c r="W3005" t="s">
        <v>41</v>
      </c>
      <c r="X3005" s="3">
        <v>41425</v>
      </c>
      <c r="Y3005" s="3">
        <v>41426</v>
      </c>
      <c r="Z3005">
        <v>6</v>
      </c>
      <c r="AA3005" t="s">
        <v>8399</v>
      </c>
      <c r="AB3005">
        <f t="shared" si="232"/>
        <v>1</v>
      </c>
      <c r="AC3005" t="str">
        <f t="shared" si="230"/>
        <v>Sunday</v>
      </c>
      <c r="AD3005" s="5">
        <v>0.56399999999999995</v>
      </c>
      <c r="AE3005">
        <v>2013</v>
      </c>
      <c r="AF3005">
        <v>22</v>
      </c>
      <c r="AG3005" s="14">
        <f t="shared" si="231"/>
        <v>4.8888888888888891E-2</v>
      </c>
      <c r="AH3005">
        <f t="shared" si="233"/>
        <v>1</v>
      </c>
      <c r="AI3005">
        <f t="shared" si="234"/>
        <v>1</v>
      </c>
    </row>
    <row r="3006" spans="1:35" x14ac:dyDescent="0.35">
      <c r="A3006">
        <v>3005</v>
      </c>
      <c r="B3006" t="s">
        <v>188</v>
      </c>
      <c r="C3006" t="s">
        <v>189</v>
      </c>
      <c r="D3006" t="s">
        <v>112</v>
      </c>
      <c r="E3006" t="s">
        <v>30</v>
      </c>
      <c r="F3006" t="s">
        <v>31</v>
      </c>
      <c r="G3006" t="s">
        <v>436</v>
      </c>
      <c r="H3006" t="s">
        <v>941</v>
      </c>
      <c r="I3006" t="s">
        <v>34</v>
      </c>
      <c r="J3006" t="s">
        <v>6289</v>
      </c>
      <c r="K3006" s="3">
        <v>41628</v>
      </c>
      <c r="L3006" t="s">
        <v>36</v>
      </c>
      <c r="M3006" t="s">
        <v>4340</v>
      </c>
      <c r="N3006" t="s">
        <v>4341</v>
      </c>
      <c r="O3006" t="s">
        <v>72</v>
      </c>
      <c r="P3006" t="s">
        <v>162</v>
      </c>
      <c r="Q3006">
        <v>2</v>
      </c>
      <c r="R3006" s="5">
        <v>211.92500832000005</v>
      </c>
      <c r="S3006" s="5">
        <v>211.92469771543091</v>
      </c>
      <c r="T3006" s="5">
        <v>423.00169664000009</v>
      </c>
      <c r="U3006">
        <v>2E-3</v>
      </c>
      <c r="V3006" s="5">
        <v>-0.84831999999999996</v>
      </c>
      <c r="W3006" t="s">
        <v>41</v>
      </c>
      <c r="X3006" s="3">
        <v>41633</v>
      </c>
      <c r="Y3006" s="3">
        <v>41633</v>
      </c>
      <c r="Z3006">
        <v>5</v>
      </c>
      <c r="AA3006" t="s">
        <v>8400</v>
      </c>
      <c r="AB3006">
        <f t="shared" si="232"/>
        <v>0</v>
      </c>
      <c r="AC3006" t="str">
        <f t="shared" si="230"/>
        <v>Friday</v>
      </c>
      <c r="AD3006" s="5">
        <v>25.045999999999999</v>
      </c>
      <c r="AE3006">
        <v>2013</v>
      </c>
      <c r="AF3006">
        <v>51</v>
      </c>
      <c r="AG3006" s="14">
        <f t="shared" si="231"/>
        <v>-2.0054765896647723E-3</v>
      </c>
      <c r="AH3006">
        <f t="shared" si="233"/>
        <v>0</v>
      </c>
      <c r="AI3006" t="str">
        <f t="shared" si="234"/>
        <v xml:space="preserve"> </v>
      </c>
    </row>
    <row r="3007" spans="1:35" x14ac:dyDescent="0.35">
      <c r="A3007">
        <v>3006</v>
      </c>
      <c r="B3007" t="s">
        <v>188</v>
      </c>
      <c r="C3007" t="s">
        <v>189</v>
      </c>
      <c r="D3007" t="s">
        <v>112</v>
      </c>
      <c r="E3007" t="s">
        <v>30</v>
      </c>
      <c r="F3007" t="s">
        <v>31</v>
      </c>
      <c r="G3007" t="s">
        <v>436</v>
      </c>
      <c r="H3007" t="s">
        <v>941</v>
      </c>
      <c r="I3007" t="s">
        <v>34</v>
      </c>
      <c r="J3007" t="s">
        <v>6289</v>
      </c>
      <c r="K3007" s="3">
        <v>41628</v>
      </c>
      <c r="L3007" t="s">
        <v>36</v>
      </c>
      <c r="M3007" t="s">
        <v>6290</v>
      </c>
      <c r="N3007" t="s">
        <v>1943</v>
      </c>
      <c r="O3007" t="s">
        <v>72</v>
      </c>
      <c r="P3007" t="s">
        <v>79</v>
      </c>
      <c r="Q3007">
        <v>2</v>
      </c>
      <c r="R3007" s="5">
        <v>21.52</v>
      </c>
      <c r="S3007" s="5">
        <v>37</v>
      </c>
      <c r="T3007" s="5">
        <v>74</v>
      </c>
      <c r="U3007">
        <v>0</v>
      </c>
      <c r="V3007" s="5">
        <v>30.96</v>
      </c>
      <c r="W3007" t="s">
        <v>41</v>
      </c>
      <c r="X3007" s="3">
        <v>41633</v>
      </c>
      <c r="Y3007" s="3">
        <v>41633</v>
      </c>
      <c r="Z3007">
        <v>5</v>
      </c>
      <c r="AA3007" t="s">
        <v>8400</v>
      </c>
      <c r="AB3007">
        <f t="shared" si="232"/>
        <v>0</v>
      </c>
      <c r="AC3007" t="str">
        <f t="shared" si="230"/>
        <v>Friday</v>
      </c>
      <c r="AD3007" s="5">
        <v>5.5449999999999999</v>
      </c>
      <c r="AE3007">
        <v>2013</v>
      </c>
      <c r="AF3007">
        <v>51</v>
      </c>
      <c r="AG3007" s="14">
        <f t="shared" si="231"/>
        <v>0.41837837837837838</v>
      </c>
      <c r="AH3007">
        <f t="shared" si="233"/>
        <v>0</v>
      </c>
      <c r="AI3007" t="str">
        <f t="shared" si="234"/>
        <v xml:space="preserve"> </v>
      </c>
    </row>
    <row r="3008" spans="1:35" x14ac:dyDescent="0.35">
      <c r="A3008">
        <v>3007</v>
      </c>
      <c r="B3008" t="s">
        <v>358</v>
      </c>
      <c r="C3008" t="s">
        <v>359</v>
      </c>
      <c r="D3008" t="s">
        <v>29</v>
      </c>
      <c r="E3008" t="s">
        <v>30</v>
      </c>
      <c r="F3008" t="s">
        <v>31</v>
      </c>
      <c r="G3008" t="s">
        <v>365</v>
      </c>
      <c r="H3008" t="s">
        <v>366</v>
      </c>
      <c r="I3008" t="s">
        <v>34</v>
      </c>
      <c r="J3008" t="s">
        <v>6291</v>
      </c>
      <c r="K3008" s="3">
        <v>41811</v>
      </c>
      <c r="L3008" t="s">
        <v>136</v>
      </c>
      <c r="M3008" t="s">
        <v>419</v>
      </c>
      <c r="N3008" t="s">
        <v>420</v>
      </c>
      <c r="O3008" t="s">
        <v>51</v>
      </c>
      <c r="P3008" t="s">
        <v>52</v>
      </c>
      <c r="Q3008">
        <v>5</v>
      </c>
      <c r="R3008" s="5">
        <v>20.9832</v>
      </c>
      <c r="S3008" s="5">
        <v>33.325333333333333</v>
      </c>
      <c r="T3008" s="5">
        <v>99.975999999999999</v>
      </c>
      <c r="U3008">
        <v>0.4</v>
      </c>
      <c r="V3008" s="5">
        <v>-4.9400000000000004</v>
      </c>
      <c r="W3008" t="s">
        <v>41</v>
      </c>
      <c r="X3008" s="3">
        <v>41816</v>
      </c>
      <c r="Y3008" s="3">
        <v>41816</v>
      </c>
      <c r="Z3008">
        <v>5</v>
      </c>
      <c r="AA3008" t="s">
        <v>8400</v>
      </c>
      <c r="AB3008">
        <f t="shared" si="232"/>
        <v>0</v>
      </c>
      <c r="AC3008" t="str">
        <f t="shared" si="230"/>
        <v>Saturday</v>
      </c>
      <c r="AD3008" s="5">
        <v>10.157</v>
      </c>
      <c r="AE3008">
        <v>2014</v>
      </c>
      <c r="AF3008">
        <v>25</v>
      </c>
      <c r="AG3008" s="14">
        <f t="shared" si="231"/>
        <v>-4.9411858846123077E-2</v>
      </c>
      <c r="AH3008">
        <f t="shared" si="233"/>
        <v>0</v>
      </c>
      <c r="AI3008" t="str">
        <f t="shared" si="234"/>
        <v xml:space="preserve"> </v>
      </c>
    </row>
    <row r="3009" spans="1:35" x14ac:dyDescent="0.35">
      <c r="A3009">
        <v>3008</v>
      </c>
      <c r="B3009" t="s">
        <v>5817</v>
      </c>
      <c r="C3009" t="s">
        <v>5818</v>
      </c>
      <c r="D3009" t="s">
        <v>96</v>
      </c>
      <c r="E3009" t="s">
        <v>84</v>
      </c>
      <c r="F3009" t="s">
        <v>168</v>
      </c>
      <c r="G3009" t="s">
        <v>169</v>
      </c>
      <c r="H3009" t="s">
        <v>170</v>
      </c>
      <c r="I3009" t="s">
        <v>34</v>
      </c>
      <c r="J3009" t="s">
        <v>6292</v>
      </c>
      <c r="K3009" s="3">
        <v>40866</v>
      </c>
      <c r="L3009" t="s">
        <v>36</v>
      </c>
      <c r="M3009" t="s">
        <v>6293</v>
      </c>
      <c r="N3009" t="s">
        <v>6294</v>
      </c>
      <c r="O3009" t="s">
        <v>72</v>
      </c>
      <c r="P3009" t="s">
        <v>178</v>
      </c>
      <c r="Q3009">
        <v>2</v>
      </c>
      <c r="R3009" s="5">
        <v>23.362399999999997</v>
      </c>
      <c r="S3009" s="5">
        <v>46.244</v>
      </c>
      <c r="T3009" s="5">
        <v>55.492799999999995</v>
      </c>
      <c r="U3009">
        <v>0.4</v>
      </c>
      <c r="V3009" s="5">
        <v>8.7680000000000007</v>
      </c>
      <c r="W3009" t="s">
        <v>41</v>
      </c>
      <c r="X3009" s="3">
        <v>40871</v>
      </c>
      <c r="Y3009" s="3">
        <v>40871</v>
      </c>
      <c r="Z3009">
        <v>5</v>
      </c>
      <c r="AA3009" t="s">
        <v>8400</v>
      </c>
      <c r="AB3009">
        <f t="shared" si="232"/>
        <v>0</v>
      </c>
      <c r="AC3009" t="str">
        <f t="shared" si="230"/>
        <v>Saturday</v>
      </c>
      <c r="AD3009" s="5">
        <v>5.0549999999999997</v>
      </c>
      <c r="AE3009">
        <v>2011</v>
      </c>
      <c r="AF3009">
        <v>47</v>
      </c>
      <c r="AG3009" s="14">
        <f t="shared" si="231"/>
        <v>0.15800247960095726</v>
      </c>
      <c r="AH3009">
        <f t="shared" si="233"/>
        <v>0</v>
      </c>
      <c r="AI3009" t="str">
        <f t="shared" si="234"/>
        <v xml:space="preserve"> </v>
      </c>
    </row>
    <row r="3010" spans="1:35" x14ac:dyDescent="0.35">
      <c r="A3010">
        <v>3009</v>
      </c>
      <c r="B3010" t="s">
        <v>6295</v>
      </c>
      <c r="C3010" t="s">
        <v>6296</v>
      </c>
      <c r="D3010" t="s">
        <v>29</v>
      </c>
      <c r="E3010" t="s">
        <v>44</v>
      </c>
      <c r="F3010" t="s">
        <v>67</v>
      </c>
      <c r="G3010" t="s">
        <v>1359</v>
      </c>
      <c r="H3010" t="s">
        <v>3823</v>
      </c>
      <c r="I3010" t="s">
        <v>34</v>
      </c>
      <c r="J3010" t="s">
        <v>6297</v>
      </c>
      <c r="K3010" s="3">
        <v>41166</v>
      </c>
      <c r="L3010" t="s">
        <v>136</v>
      </c>
      <c r="M3010" t="s">
        <v>842</v>
      </c>
      <c r="N3010" t="s">
        <v>843</v>
      </c>
      <c r="O3010" t="s">
        <v>39</v>
      </c>
      <c r="P3010" t="s">
        <v>64</v>
      </c>
      <c r="Q3010">
        <v>6</v>
      </c>
      <c r="R3010" s="5">
        <v>21.8</v>
      </c>
      <c r="S3010" s="5">
        <v>32.5</v>
      </c>
      <c r="T3010" s="5">
        <v>195</v>
      </c>
      <c r="U3010">
        <v>0</v>
      </c>
      <c r="V3010" s="5">
        <v>64.2</v>
      </c>
      <c r="W3010" t="s">
        <v>242</v>
      </c>
      <c r="X3010" s="3">
        <v>41166</v>
      </c>
      <c r="Y3010" s="3">
        <v>41166</v>
      </c>
      <c r="Z3010">
        <v>0</v>
      </c>
      <c r="AA3010" t="s">
        <v>8400</v>
      </c>
      <c r="AB3010">
        <f t="shared" si="232"/>
        <v>0</v>
      </c>
      <c r="AC3010" t="str">
        <f t="shared" ref="AC3010:AC3073" si="235">TEXT(K3010,"dddd")</f>
        <v>Friday</v>
      </c>
      <c r="AD3010" s="5">
        <v>25.087</v>
      </c>
      <c r="AE3010">
        <v>2012</v>
      </c>
      <c r="AF3010">
        <v>37</v>
      </c>
      <c r="AG3010" s="14">
        <f t="shared" ref="AG3010:AG3073" si="236">V3010/T3010</f>
        <v>0.32923076923076927</v>
      </c>
      <c r="AH3010">
        <f t="shared" si="233"/>
        <v>0</v>
      </c>
      <c r="AI3010" t="str">
        <f t="shared" si="234"/>
        <v xml:space="preserve"> </v>
      </c>
    </row>
    <row r="3011" spans="1:35" x14ac:dyDescent="0.35">
      <c r="A3011">
        <v>3010</v>
      </c>
      <c r="B3011" t="s">
        <v>6295</v>
      </c>
      <c r="C3011" t="s">
        <v>6296</v>
      </c>
      <c r="D3011" t="s">
        <v>29</v>
      </c>
      <c r="E3011" t="s">
        <v>44</v>
      </c>
      <c r="F3011" t="s">
        <v>67</v>
      </c>
      <c r="G3011" t="s">
        <v>1359</v>
      </c>
      <c r="H3011" t="s">
        <v>3823</v>
      </c>
      <c r="I3011" t="s">
        <v>34</v>
      </c>
      <c r="J3011" t="s">
        <v>6297</v>
      </c>
      <c r="K3011" s="3">
        <v>41166</v>
      </c>
      <c r="L3011" t="s">
        <v>136</v>
      </c>
      <c r="M3011" t="s">
        <v>88</v>
      </c>
      <c r="N3011" t="s">
        <v>89</v>
      </c>
      <c r="O3011" t="s">
        <v>39</v>
      </c>
      <c r="P3011" t="s">
        <v>90</v>
      </c>
      <c r="Q3011">
        <v>5</v>
      </c>
      <c r="R3011" s="5">
        <v>3.8200000000000003</v>
      </c>
      <c r="S3011" s="5">
        <v>7</v>
      </c>
      <c r="T3011" s="5">
        <v>35</v>
      </c>
      <c r="U3011">
        <v>0</v>
      </c>
      <c r="V3011" s="5">
        <v>15.9</v>
      </c>
      <c r="W3011" t="s">
        <v>242</v>
      </c>
      <c r="X3011" s="3">
        <v>41166</v>
      </c>
      <c r="Y3011" s="3">
        <v>41166</v>
      </c>
      <c r="Z3011">
        <v>0</v>
      </c>
      <c r="AA3011" t="s">
        <v>8400</v>
      </c>
      <c r="AB3011">
        <f t="shared" ref="AB3011:AB3074" si="237">Y3011-X3011</f>
        <v>0</v>
      </c>
      <c r="AC3011" t="str">
        <f t="shared" si="235"/>
        <v>Friday</v>
      </c>
      <c r="AD3011" s="5">
        <v>4.1769999999999996</v>
      </c>
      <c r="AE3011">
        <v>2012</v>
      </c>
      <c r="AF3011">
        <v>37</v>
      </c>
      <c r="AG3011" s="14">
        <f t="shared" si="236"/>
        <v>0.45428571428571429</v>
      </c>
      <c r="AH3011">
        <f t="shared" ref="AH3011:AH3074" si="238">IF(AA3011 = "Late", 1, 0)</f>
        <v>0</v>
      </c>
      <c r="AI3011" t="str">
        <f t="shared" ref="AI3011:AI3074" si="239">IF(AB3011&gt;0, AB3011, " ")</f>
        <v xml:space="preserve"> </v>
      </c>
    </row>
    <row r="3012" spans="1:35" x14ac:dyDescent="0.35">
      <c r="A3012">
        <v>3011</v>
      </c>
      <c r="B3012" t="s">
        <v>3038</v>
      </c>
      <c r="C3012" t="s">
        <v>3039</v>
      </c>
      <c r="D3012" t="s">
        <v>96</v>
      </c>
      <c r="E3012" t="s">
        <v>30</v>
      </c>
      <c r="F3012" t="s">
        <v>31</v>
      </c>
      <c r="G3012" t="s">
        <v>1029</v>
      </c>
      <c r="H3012" t="s">
        <v>1030</v>
      </c>
      <c r="I3012" t="s">
        <v>34</v>
      </c>
      <c r="J3012" t="s">
        <v>6298</v>
      </c>
      <c r="K3012" s="3">
        <v>41283</v>
      </c>
      <c r="L3012" t="s">
        <v>136</v>
      </c>
      <c r="M3012" t="s">
        <v>5811</v>
      </c>
      <c r="N3012" t="s">
        <v>1093</v>
      </c>
      <c r="O3012" t="s">
        <v>39</v>
      </c>
      <c r="P3012" t="s">
        <v>90</v>
      </c>
      <c r="Q3012">
        <v>6</v>
      </c>
      <c r="R3012" s="5">
        <v>6.2266666666666666</v>
      </c>
      <c r="S3012" s="5">
        <v>9.1666666666666661</v>
      </c>
      <c r="T3012" s="5">
        <v>55</v>
      </c>
      <c r="U3012">
        <v>0</v>
      </c>
      <c r="V3012" s="5">
        <v>17.64</v>
      </c>
      <c r="W3012" t="s">
        <v>139</v>
      </c>
      <c r="X3012" s="3">
        <v>41286</v>
      </c>
      <c r="Y3012" s="3">
        <v>41286</v>
      </c>
      <c r="Z3012">
        <v>3</v>
      </c>
      <c r="AA3012" t="s">
        <v>8400</v>
      </c>
      <c r="AB3012">
        <f t="shared" si="237"/>
        <v>0</v>
      </c>
      <c r="AC3012" t="str">
        <f t="shared" si="235"/>
        <v>Wednesday</v>
      </c>
      <c r="AD3012" s="5">
        <v>6.2889999999999997</v>
      </c>
      <c r="AE3012">
        <v>2013</v>
      </c>
      <c r="AF3012">
        <v>2</v>
      </c>
      <c r="AG3012" s="14">
        <f t="shared" si="236"/>
        <v>0.32072727272727275</v>
      </c>
      <c r="AH3012">
        <f t="shared" si="238"/>
        <v>0</v>
      </c>
      <c r="AI3012" t="str">
        <f t="shared" si="239"/>
        <v xml:space="preserve"> </v>
      </c>
    </row>
    <row r="3013" spans="1:35" x14ac:dyDescent="0.35">
      <c r="A3013">
        <v>3012</v>
      </c>
      <c r="B3013" t="s">
        <v>3038</v>
      </c>
      <c r="C3013" t="s">
        <v>3039</v>
      </c>
      <c r="D3013" t="s">
        <v>96</v>
      </c>
      <c r="E3013" t="s">
        <v>30</v>
      </c>
      <c r="F3013" t="s">
        <v>31</v>
      </c>
      <c r="G3013" t="s">
        <v>1029</v>
      </c>
      <c r="H3013" t="s">
        <v>1030</v>
      </c>
      <c r="I3013" t="s">
        <v>34</v>
      </c>
      <c r="J3013" t="s">
        <v>6298</v>
      </c>
      <c r="K3013" s="3">
        <v>41283</v>
      </c>
      <c r="L3013" t="s">
        <v>136</v>
      </c>
      <c r="M3013" t="s">
        <v>6299</v>
      </c>
      <c r="N3013" t="s">
        <v>6300</v>
      </c>
      <c r="O3013" t="s">
        <v>39</v>
      </c>
      <c r="P3013" t="s">
        <v>76</v>
      </c>
      <c r="Q3013">
        <v>2</v>
      </c>
      <c r="R3013" s="5">
        <v>8.36</v>
      </c>
      <c r="S3013" s="5">
        <v>10.5</v>
      </c>
      <c r="T3013" s="5">
        <v>21</v>
      </c>
      <c r="U3013">
        <v>0</v>
      </c>
      <c r="V3013" s="5">
        <v>4.28</v>
      </c>
      <c r="W3013" t="s">
        <v>139</v>
      </c>
      <c r="X3013" s="3">
        <v>41286</v>
      </c>
      <c r="Y3013" s="3">
        <v>41286</v>
      </c>
      <c r="Z3013">
        <v>3</v>
      </c>
      <c r="AA3013" t="s">
        <v>8400</v>
      </c>
      <c r="AB3013">
        <f t="shared" si="237"/>
        <v>0</v>
      </c>
      <c r="AC3013" t="str">
        <f t="shared" si="235"/>
        <v>Wednesday</v>
      </c>
      <c r="AD3013" s="5">
        <v>3.8679999999999999</v>
      </c>
      <c r="AE3013">
        <v>2013</v>
      </c>
      <c r="AF3013">
        <v>2</v>
      </c>
      <c r="AG3013" s="14">
        <f t="shared" si="236"/>
        <v>0.20380952380952383</v>
      </c>
      <c r="AH3013">
        <f t="shared" si="238"/>
        <v>0</v>
      </c>
      <c r="AI3013" t="str">
        <f t="shared" si="239"/>
        <v xml:space="preserve"> </v>
      </c>
    </row>
    <row r="3014" spans="1:35" x14ac:dyDescent="0.35">
      <c r="A3014">
        <v>3013</v>
      </c>
      <c r="B3014" t="s">
        <v>738</v>
      </c>
      <c r="C3014" t="s">
        <v>739</v>
      </c>
      <c r="D3014" t="s">
        <v>96</v>
      </c>
      <c r="E3014" t="s">
        <v>84</v>
      </c>
      <c r="F3014" t="s">
        <v>168</v>
      </c>
      <c r="G3014" t="s">
        <v>169</v>
      </c>
      <c r="H3014" t="s">
        <v>170</v>
      </c>
      <c r="I3014" t="s">
        <v>34</v>
      </c>
      <c r="J3014" t="s">
        <v>6301</v>
      </c>
      <c r="K3014" s="3">
        <v>41157</v>
      </c>
      <c r="L3014" t="s">
        <v>36</v>
      </c>
      <c r="M3014" t="s">
        <v>446</v>
      </c>
      <c r="N3014" t="s">
        <v>447</v>
      </c>
      <c r="O3014" t="s">
        <v>51</v>
      </c>
      <c r="P3014" t="s">
        <v>55</v>
      </c>
      <c r="Q3014">
        <v>9</v>
      </c>
      <c r="R3014" s="5">
        <v>71.246133333333347</v>
      </c>
      <c r="S3014" s="5">
        <v>92.656888888888901</v>
      </c>
      <c r="T3014" s="5">
        <v>500.34720000000004</v>
      </c>
      <c r="U3014">
        <v>0.4</v>
      </c>
      <c r="V3014" s="5">
        <v>-140.86799999999999</v>
      </c>
      <c r="W3014" t="s">
        <v>41</v>
      </c>
      <c r="X3014" s="3">
        <v>41162</v>
      </c>
      <c r="Y3014" s="3">
        <v>41163</v>
      </c>
      <c r="Z3014">
        <v>6</v>
      </c>
      <c r="AA3014" t="s">
        <v>8399</v>
      </c>
      <c r="AB3014">
        <f t="shared" si="237"/>
        <v>1</v>
      </c>
      <c r="AC3014" t="str">
        <f t="shared" si="235"/>
        <v>Wednesday</v>
      </c>
      <c r="AD3014" s="5">
        <v>3.6160000000000001</v>
      </c>
      <c r="AE3014">
        <v>2012</v>
      </c>
      <c r="AF3014">
        <v>36</v>
      </c>
      <c r="AG3014" s="14">
        <f t="shared" si="236"/>
        <v>-0.28154049827799571</v>
      </c>
      <c r="AH3014">
        <f t="shared" si="238"/>
        <v>1</v>
      </c>
      <c r="AI3014">
        <f t="shared" si="239"/>
        <v>1</v>
      </c>
    </row>
    <row r="3015" spans="1:35" x14ac:dyDescent="0.35">
      <c r="A3015">
        <v>3014</v>
      </c>
      <c r="B3015" t="s">
        <v>6302</v>
      </c>
      <c r="C3015" t="s">
        <v>6303</v>
      </c>
      <c r="D3015" t="s">
        <v>112</v>
      </c>
      <c r="E3015" t="s">
        <v>44</v>
      </c>
      <c r="F3015" t="s">
        <v>67</v>
      </c>
      <c r="G3015" t="s">
        <v>68</v>
      </c>
      <c r="H3015" t="s">
        <v>1921</v>
      </c>
      <c r="I3015" t="s">
        <v>34</v>
      </c>
      <c r="J3015" t="s">
        <v>6304</v>
      </c>
      <c r="K3015" s="3">
        <v>41794</v>
      </c>
      <c r="L3015" t="s">
        <v>98</v>
      </c>
      <c r="M3015" t="s">
        <v>1738</v>
      </c>
      <c r="N3015" t="s">
        <v>1739</v>
      </c>
      <c r="O3015" t="s">
        <v>39</v>
      </c>
      <c r="P3015" t="s">
        <v>40</v>
      </c>
      <c r="Q3015">
        <v>1</v>
      </c>
      <c r="R3015" s="5">
        <v>9</v>
      </c>
      <c r="S3015" s="5">
        <v>9</v>
      </c>
      <c r="T3015" s="5">
        <v>9</v>
      </c>
      <c r="U3015">
        <v>0</v>
      </c>
      <c r="V3015" s="5">
        <v>0</v>
      </c>
      <c r="W3015" t="s">
        <v>41</v>
      </c>
      <c r="X3015" s="3">
        <v>41799</v>
      </c>
      <c r="Y3015" s="3">
        <v>41799</v>
      </c>
      <c r="Z3015">
        <v>5</v>
      </c>
      <c r="AA3015" t="s">
        <v>8400</v>
      </c>
      <c r="AB3015">
        <f t="shared" si="237"/>
        <v>0</v>
      </c>
      <c r="AC3015" t="str">
        <f t="shared" si="235"/>
        <v>Wednesday</v>
      </c>
      <c r="AD3015" s="5">
        <v>1.07</v>
      </c>
      <c r="AE3015">
        <v>2014</v>
      </c>
      <c r="AF3015">
        <v>23</v>
      </c>
      <c r="AG3015" s="14">
        <f t="shared" si="236"/>
        <v>0</v>
      </c>
      <c r="AH3015">
        <f t="shared" si="238"/>
        <v>0</v>
      </c>
      <c r="AI3015" t="str">
        <f t="shared" si="239"/>
        <v xml:space="preserve"> </v>
      </c>
    </row>
    <row r="3016" spans="1:35" x14ac:dyDescent="0.35">
      <c r="A3016">
        <v>3015</v>
      </c>
      <c r="B3016" t="s">
        <v>4654</v>
      </c>
      <c r="C3016" t="s">
        <v>4655</v>
      </c>
      <c r="D3016" t="s">
        <v>96</v>
      </c>
      <c r="E3016" t="s">
        <v>199</v>
      </c>
      <c r="F3016" t="s">
        <v>200</v>
      </c>
      <c r="G3016" t="s">
        <v>719</v>
      </c>
      <c r="H3016" t="s">
        <v>1895</v>
      </c>
      <c r="I3016" t="s">
        <v>34</v>
      </c>
      <c r="J3016" t="s">
        <v>6305</v>
      </c>
      <c r="K3016" s="3">
        <v>41985</v>
      </c>
      <c r="L3016" t="s">
        <v>36</v>
      </c>
      <c r="M3016" t="s">
        <v>472</v>
      </c>
      <c r="N3016" t="s">
        <v>473</v>
      </c>
      <c r="O3016" t="s">
        <v>39</v>
      </c>
      <c r="P3016" t="s">
        <v>90</v>
      </c>
      <c r="Q3016">
        <v>3</v>
      </c>
      <c r="R3016" s="5">
        <v>6.98</v>
      </c>
      <c r="S3016" s="5">
        <v>8</v>
      </c>
      <c r="T3016" s="5">
        <v>24</v>
      </c>
      <c r="U3016">
        <v>0</v>
      </c>
      <c r="V3016" s="5">
        <v>3.06</v>
      </c>
      <c r="W3016" t="s">
        <v>155</v>
      </c>
      <c r="X3016" s="3">
        <v>41987</v>
      </c>
      <c r="Y3016" s="3">
        <v>41987</v>
      </c>
      <c r="Z3016">
        <v>2</v>
      </c>
      <c r="AA3016" t="s">
        <v>8400</v>
      </c>
      <c r="AB3016">
        <f t="shared" si="237"/>
        <v>0</v>
      </c>
      <c r="AC3016" t="str">
        <f t="shared" si="235"/>
        <v>Friday</v>
      </c>
      <c r="AD3016" s="5">
        <v>1.9830000000000001</v>
      </c>
      <c r="AE3016">
        <v>2014</v>
      </c>
      <c r="AF3016">
        <v>50</v>
      </c>
      <c r="AG3016" s="14">
        <f t="shared" si="236"/>
        <v>0.1275</v>
      </c>
      <c r="AH3016">
        <f t="shared" si="238"/>
        <v>0</v>
      </c>
      <c r="AI3016" t="str">
        <f t="shared" si="239"/>
        <v xml:space="preserve"> </v>
      </c>
    </row>
    <row r="3017" spans="1:35" x14ac:dyDescent="0.35">
      <c r="A3017">
        <v>3016</v>
      </c>
      <c r="B3017" t="s">
        <v>4654</v>
      </c>
      <c r="C3017" t="s">
        <v>4655</v>
      </c>
      <c r="D3017" t="s">
        <v>96</v>
      </c>
      <c r="E3017" t="s">
        <v>199</v>
      </c>
      <c r="F3017" t="s">
        <v>200</v>
      </c>
      <c r="G3017" t="s">
        <v>719</v>
      </c>
      <c r="H3017" t="s">
        <v>1895</v>
      </c>
      <c r="I3017" t="s">
        <v>34</v>
      </c>
      <c r="J3017" t="s">
        <v>6305</v>
      </c>
      <c r="K3017" s="3">
        <v>41985</v>
      </c>
      <c r="L3017" t="s">
        <v>36</v>
      </c>
      <c r="M3017" t="s">
        <v>3407</v>
      </c>
      <c r="N3017" t="s">
        <v>3408</v>
      </c>
      <c r="O3017" t="s">
        <v>51</v>
      </c>
      <c r="P3017" t="s">
        <v>93</v>
      </c>
      <c r="Q3017">
        <v>1</v>
      </c>
      <c r="R3017" s="5">
        <v>281.18</v>
      </c>
      <c r="S3017" s="5">
        <v>309</v>
      </c>
      <c r="T3017" s="5">
        <v>309</v>
      </c>
      <c r="U3017">
        <v>0</v>
      </c>
      <c r="V3017" s="5">
        <v>27.82</v>
      </c>
      <c r="W3017" t="s">
        <v>155</v>
      </c>
      <c r="X3017" s="3">
        <v>41987</v>
      </c>
      <c r="Y3017" s="3">
        <v>41987</v>
      </c>
      <c r="Z3017">
        <v>2</v>
      </c>
      <c r="AA3017" t="s">
        <v>8400</v>
      </c>
      <c r="AB3017">
        <f t="shared" si="237"/>
        <v>0</v>
      </c>
      <c r="AC3017" t="str">
        <f t="shared" si="235"/>
        <v>Friday</v>
      </c>
      <c r="AD3017" s="5">
        <v>44.594000000000001</v>
      </c>
      <c r="AE3017">
        <v>2014</v>
      </c>
      <c r="AF3017">
        <v>50</v>
      </c>
      <c r="AG3017" s="14">
        <f t="shared" si="236"/>
        <v>9.0032362459546933E-2</v>
      </c>
      <c r="AH3017">
        <f t="shared" si="238"/>
        <v>0</v>
      </c>
      <c r="AI3017" t="str">
        <f t="shared" si="239"/>
        <v xml:space="preserve"> </v>
      </c>
    </row>
    <row r="3018" spans="1:35" x14ac:dyDescent="0.35">
      <c r="A3018">
        <v>3017</v>
      </c>
      <c r="B3018" t="s">
        <v>4654</v>
      </c>
      <c r="C3018" t="s">
        <v>4655</v>
      </c>
      <c r="D3018" t="s">
        <v>96</v>
      </c>
      <c r="E3018" t="s">
        <v>199</v>
      </c>
      <c r="F3018" t="s">
        <v>200</v>
      </c>
      <c r="G3018" t="s">
        <v>719</v>
      </c>
      <c r="H3018" t="s">
        <v>1895</v>
      </c>
      <c r="I3018" t="s">
        <v>34</v>
      </c>
      <c r="J3018" t="s">
        <v>6305</v>
      </c>
      <c r="K3018" s="3">
        <v>41985</v>
      </c>
      <c r="L3018" t="s">
        <v>36</v>
      </c>
      <c r="M3018" t="s">
        <v>3917</v>
      </c>
      <c r="N3018" t="s">
        <v>3918</v>
      </c>
      <c r="O3018" t="s">
        <v>39</v>
      </c>
      <c r="P3018" t="s">
        <v>58</v>
      </c>
      <c r="Q3018">
        <v>5</v>
      </c>
      <c r="R3018" s="5">
        <v>5.4</v>
      </c>
      <c r="S3018" s="5">
        <v>6.2</v>
      </c>
      <c r="T3018" s="5">
        <v>31</v>
      </c>
      <c r="U3018">
        <v>0</v>
      </c>
      <c r="V3018" s="5">
        <v>4</v>
      </c>
      <c r="W3018" t="s">
        <v>155</v>
      </c>
      <c r="X3018" s="3">
        <v>41987</v>
      </c>
      <c r="Y3018" s="3">
        <v>41989</v>
      </c>
      <c r="Z3018">
        <v>4</v>
      </c>
      <c r="AA3018" t="s">
        <v>8399</v>
      </c>
      <c r="AB3018">
        <f t="shared" si="237"/>
        <v>2</v>
      </c>
      <c r="AC3018" t="str">
        <f t="shared" si="235"/>
        <v>Friday</v>
      </c>
      <c r="AD3018" s="5">
        <v>4.5039999999999996</v>
      </c>
      <c r="AE3018">
        <v>2014</v>
      </c>
      <c r="AF3018">
        <v>50</v>
      </c>
      <c r="AG3018" s="14">
        <f t="shared" si="236"/>
        <v>0.12903225806451613</v>
      </c>
      <c r="AH3018">
        <f t="shared" si="238"/>
        <v>1</v>
      </c>
      <c r="AI3018">
        <f t="shared" si="239"/>
        <v>2</v>
      </c>
    </row>
    <row r="3019" spans="1:35" x14ac:dyDescent="0.35">
      <c r="A3019">
        <v>3018</v>
      </c>
      <c r="B3019" t="s">
        <v>4654</v>
      </c>
      <c r="C3019" t="s">
        <v>4655</v>
      </c>
      <c r="D3019" t="s">
        <v>96</v>
      </c>
      <c r="E3019" t="s">
        <v>199</v>
      </c>
      <c r="F3019" t="s">
        <v>200</v>
      </c>
      <c r="G3019" t="s">
        <v>719</v>
      </c>
      <c r="H3019" t="s">
        <v>1895</v>
      </c>
      <c r="I3019" t="s">
        <v>34</v>
      </c>
      <c r="J3019" t="s">
        <v>6305</v>
      </c>
      <c r="K3019" s="3">
        <v>41985</v>
      </c>
      <c r="L3019" t="s">
        <v>36</v>
      </c>
      <c r="M3019" t="s">
        <v>4062</v>
      </c>
      <c r="N3019" t="s">
        <v>4063</v>
      </c>
      <c r="O3019" t="s">
        <v>39</v>
      </c>
      <c r="P3019" t="s">
        <v>340</v>
      </c>
      <c r="Q3019">
        <v>5</v>
      </c>
      <c r="R3019" s="5">
        <v>16.240000000000002</v>
      </c>
      <c r="S3019" s="5">
        <v>30</v>
      </c>
      <c r="T3019" s="5">
        <v>150</v>
      </c>
      <c r="U3019">
        <v>0</v>
      </c>
      <c r="V3019" s="5">
        <v>68.8</v>
      </c>
      <c r="W3019" t="s">
        <v>155</v>
      </c>
      <c r="X3019" s="3">
        <v>41987</v>
      </c>
      <c r="Y3019" s="3">
        <v>41987</v>
      </c>
      <c r="Z3019">
        <v>2</v>
      </c>
      <c r="AA3019" t="s">
        <v>8400</v>
      </c>
      <c r="AB3019">
        <f t="shared" si="237"/>
        <v>0</v>
      </c>
      <c r="AC3019" t="str">
        <f t="shared" si="235"/>
        <v>Friday</v>
      </c>
      <c r="AD3019" s="5">
        <v>16.555</v>
      </c>
      <c r="AE3019">
        <v>2014</v>
      </c>
      <c r="AF3019">
        <v>50</v>
      </c>
      <c r="AG3019" s="14">
        <f t="shared" si="236"/>
        <v>0.45866666666666667</v>
      </c>
      <c r="AH3019">
        <f t="shared" si="238"/>
        <v>0</v>
      </c>
      <c r="AI3019" t="str">
        <f t="shared" si="239"/>
        <v xml:space="preserve"> </v>
      </c>
    </row>
    <row r="3020" spans="1:35" x14ac:dyDescent="0.35">
      <c r="A3020">
        <v>3019</v>
      </c>
      <c r="B3020" t="s">
        <v>3635</v>
      </c>
      <c r="C3020" t="s">
        <v>3636</v>
      </c>
      <c r="D3020" t="s">
        <v>29</v>
      </c>
      <c r="E3020" t="s">
        <v>84</v>
      </c>
      <c r="F3020" t="s">
        <v>85</v>
      </c>
      <c r="G3020" t="s">
        <v>948</v>
      </c>
      <c r="H3020" t="s">
        <v>948</v>
      </c>
      <c r="I3020" t="s">
        <v>34</v>
      </c>
      <c r="J3020" t="s">
        <v>6306</v>
      </c>
      <c r="K3020" s="3">
        <v>41502</v>
      </c>
      <c r="L3020" t="s">
        <v>36</v>
      </c>
      <c r="M3020" t="s">
        <v>6307</v>
      </c>
      <c r="N3020" t="s">
        <v>6308</v>
      </c>
      <c r="O3020" t="s">
        <v>72</v>
      </c>
      <c r="P3020" t="s">
        <v>79</v>
      </c>
      <c r="Q3020">
        <v>3</v>
      </c>
      <c r="R3020" s="5">
        <v>26.146666666666661</v>
      </c>
      <c r="S3020" s="5">
        <v>26.666666666666661</v>
      </c>
      <c r="T3020" s="5">
        <v>79.999999999999986</v>
      </c>
      <c r="U3020">
        <v>0</v>
      </c>
      <c r="V3020" s="5">
        <v>1.56</v>
      </c>
      <c r="W3020" t="s">
        <v>41</v>
      </c>
      <c r="X3020" s="3">
        <v>41507</v>
      </c>
      <c r="Y3020" s="3">
        <v>41509</v>
      </c>
      <c r="Z3020">
        <v>7</v>
      </c>
      <c r="AA3020" t="s">
        <v>8399</v>
      </c>
      <c r="AB3020">
        <f t="shared" si="237"/>
        <v>2</v>
      </c>
      <c r="AC3020" t="str">
        <f t="shared" si="235"/>
        <v>Friday</v>
      </c>
      <c r="AD3020" s="5">
        <v>3.621</v>
      </c>
      <c r="AE3020">
        <v>2013</v>
      </c>
      <c r="AF3020">
        <v>33</v>
      </c>
      <c r="AG3020" s="14">
        <f t="shared" si="236"/>
        <v>1.9500000000000003E-2</v>
      </c>
      <c r="AH3020">
        <f t="shared" si="238"/>
        <v>1</v>
      </c>
      <c r="AI3020">
        <f t="shared" si="239"/>
        <v>2</v>
      </c>
    </row>
    <row r="3021" spans="1:35" x14ac:dyDescent="0.35">
      <c r="A3021">
        <v>3020</v>
      </c>
      <c r="B3021" t="s">
        <v>3635</v>
      </c>
      <c r="C3021" t="s">
        <v>3636</v>
      </c>
      <c r="D3021" t="s">
        <v>29</v>
      </c>
      <c r="E3021" t="s">
        <v>84</v>
      </c>
      <c r="F3021" t="s">
        <v>85</v>
      </c>
      <c r="G3021" t="s">
        <v>948</v>
      </c>
      <c r="H3021" t="s">
        <v>948</v>
      </c>
      <c r="I3021" t="s">
        <v>34</v>
      </c>
      <c r="J3021" t="s">
        <v>6306</v>
      </c>
      <c r="K3021" s="3">
        <v>41502</v>
      </c>
      <c r="L3021" t="s">
        <v>36</v>
      </c>
      <c r="M3021" t="s">
        <v>4666</v>
      </c>
      <c r="N3021" t="s">
        <v>1632</v>
      </c>
      <c r="O3021" t="s">
        <v>39</v>
      </c>
      <c r="P3021" t="s">
        <v>64</v>
      </c>
      <c r="Q3021">
        <v>2</v>
      </c>
      <c r="R3021" s="5">
        <v>11.16</v>
      </c>
      <c r="S3021" s="5">
        <v>12</v>
      </c>
      <c r="T3021" s="5">
        <v>24</v>
      </c>
      <c r="U3021">
        <v>0</v>
      </c>
      <c r="V3021" s="5">
        <v>1.68</v>
      </c>
      <c r="W3021" t="s">
        <v>41</v>
      </c>
      <c r="X3021" s="3">
        <v>41507</v>
      </c>
      <c r="Y3021" s="3">
        <v>41507</v>
      </c>
      <c r="Z3021">
        <v>5</v>
      </c>
      <c r="AA3021" t="s">
        <v>8400</v>
      </c>
      <c r="AB3021">
        <f t="shared" si="237"/>
        <v>0</v>
      </c>
      <c r="AC3021" t="str">
        <f t="shared" si="235"/>
        <v>Friday</v>
      </c>
      <c r="AD3021" s="5">
        <v>1.879</v>
      </c>
      <c r="AE3021">
        <v>2013</v>
      </c>
      <c r="AF3021">
        <v>33</v>
      </c>
      <c r="AG3021" s="14">
        <f t="shared" si="236"/>
        <v>6.9999999999999993E-2</v>
      </c>
      <c r="AH3021">
        <f t="shared" si="238"/>
        <v>0</v>
      </c>
      <c r="AI3021" t="str">
        <f t="shared" si="239"/>
        <v xml:space="preserve"> </v>
      </c>
    </row>
    <row r="3022" spans="1:35" x14ac:dyDescent="0.35">
      <c r="A3022">
        <v>3021</v>
      </c>
      <c r="B3022" t="s">
        <v>3635</v>
      </c>
      <c r="C3022" t="s">
        <v>3636</v>
      </c>
      <c r="D3022" t="s">
        <v>29</v>
      </c>
      <c r="E3022" t="s">
        <v>84</v>
      </c>
      <c r="F3022" t="s">
        <v>85</v>
      </c>
      <c r="G3022" t="s">
        <v>948</v>
      </c>
      <c r="H3022" t="s">
        <v>948</v>
      </c>
      <c r="I3022" t="s">
        <v>34</v>
      </c>
      <c r="J3022" t="s">
        <v>6306</v>
      </c>
      <c r="K3022" s="3">
        <v>41502</v>
      </c>
      <c r="L3022" t="s">
        <v>36</v>
      </c>
      <c r="M3022" t="s">
        <v>2702</v>
      </c>
      <c r="N3022" t="s">
        <v>2703</v>
      </c>
      <c r="O3022" t="s">
        <v>39</v>
      </c>
      <c r="P3022" t="s">
        <v>76</v>
      </c>
      <c r="Q3022">
        <v>7</v>
      </c>
      <c r="R3022" s="5">
        <v>17.565714285714293</v>
      </c>
      <c r="S3022" s="5">
        <v>29.285714285714292</v>
      </c>
      <c r="T3022" s="5">
        <v>205.00000000000006</v>
      </c>
      <c r="U3022">
        <v>0</v>
      </c>
      <c r="V3022" s="5">
        <v>82.04</v>
      </c>
      <c r="W3022" t="s">
        <v>41</v>
      </c>
      <c r="X3022" s="3">
        <v>41507</v>
      </c>
      <c r="Y3022" s="3">
        <v>41507</v>
      </c>
      <c r="Z3022">
        <v>5</v>
      </c>
      <c r="AA3022" t="s">
        <v>8400</v>
      </c>
      <c r="AB3022">
        <f t="shared" si="237"/>
        <v>0</v>
      </c>
      <c r="AC3022" t="str">
        <f t="shared" si="235"/>
        <v>Friday</v>
      </c>
      <c r="AD3022" s="5">
        <v>1.478</v>
      </c>
      <c r="AE3022">
        <v>2013</v>
      </c>
      <c r="AF3022">
        <v>33</v>
      </c>
      <c r="AG3022" s="14">
        <f t="shared" si="236"/>
        <v>0.40019512195121942</v>
      </c>
      <c r="AH3022">
        <f t="shared" si="238"/>
        <v>0</v>
      </c>
      <c r="AI3022" t="str">
        <f t="shared" si="239"/>
        <v xml:space="preserve"> </v>
      </c>
    </row>
    <row r="3023" spans="1:35" x14ac:dyDescent="0.35">
      <c r="A3023">
        <v>3022</v>
      </c>
      <c r="B3023" t="s">
        <v>1012</v>
      </c>
      <c r="C3023" t="s">
        <v>1013</v>
      </c>
      <c r="D3023" t="s">
        <v>29</v>
      </c>
      <c r="E3023" t="s">
        <v>199</v>
      </c>
      <c r="F3023" t="s">
        <v>200</v>
      </c>
      <c r="G3023" t="s">
        <v>719</v>
      </c>
      <c r="H3023" t="s">
        <v>719</v>
      </c>
      <c r="I3023" t="s">
        <v>34</v>
      </c>
      <c r="J3023" t="s">
        <v>6309</v>
      </c>
      <c r="K3023" s="3">
        <v>41793</v>
      </c>
      <c r="L3023" t="s">
        <v>36</v>
      </c>
      <c r="M3023" t="s">
        <v>6310</v>
      </c>
      <c r="N3023" t="s">
        <v>6311</v>
      </c>
      <c r="O3023" t="s">
        <v>72</v>
      </c>
      <c r="P3023" t="s">
        <v>178</v>
      </c>
      <c r="Q3023">
        <v>5</v>
      </c>
      <c r="R3023" s="5">
        <v>33.36</v>
      </c>
      <c r="S3023" s="5">
        <v>54.6</v>
      </c>
      <c r="T3023" s="5">
        <v>273</v>
      </c>
      <c r="U3023">
        <v>0</v>
      </c>
      <c r="V3023" s="5">
        <v>106.2</v>
      </c>
      <c r="W3023" t="s">
        <v>41</v>
      </c>
      <c r="X3023" s="3">
        <v>41798</v>
      </c>
      <c r="Y3023" s="3">
        <v>41798</v>
      </c>
      <c r="Z3023">
        <v>5</v>
      </c>
      <c r="AA3023" t="s">
        <v>8400</v>
      </c>
      <c r="AB3023">
        <f t="shared" si="237"/>
        <v>0</v>
      </c>
      <c r="AC3023" t="str">
        <f t="shared" si="235"/>
        <v>Tuesday</v>
      </c>
      <c r="AD3023" s="5">
        <v>9.7880000000000003</v>
      </c>
      <c r="AE3023">
        <v>2014</v>
      </c>
      <c r="AF3023">
        <v>23</v>
      </c>
      <c r="AG3023" s="14">
        <f t="shared" si="236"/>
        <v>0.38901098901098902</v>
      </c>
      <c r="AH3023">
        <f t="shared" si="238"/>
        <v>0</v>
      </c>
      <c r="AI3023" t="str">
        <f t="shared" si="239"/>
        <v xml:space="preserve"> </v>
      </c>
    </row>
    <row r="3024" spans="1:35" x14ac:dyDescent="0.35">
      <c r="A3024">
        <v>3023</v>
      </c>
      <c r="B3024" t="s">
        <v>6312</v>
      </c>
      <c r="C3024" t="s">
        <v>6313</v>
      </c>
      <c r="D3024" t="s">
        <v>29</v>
      </c>
      <c r="E3024" t="s">
        <v>199</v>
      </c>
      <c r="F3024" t="s">
        <v>212</v>
      </c>
      <c r="G3024" t="s">
        <v>4165</v>
      </c>
      <c r="H3024" t="s">
        <v>4860</v>
      </c>
      <c r="I3024" t="s">
        <v>34</v>
      </c>
      <c r="J3024" t="s">
        <v>6314</v>
      </c>
      <c r="K3024" s="3">
        <v>41792</v>
      </c>
      <c r="L3024" t="s">
        <v>136</v>
      </c>
      <c r="M3024" t="s">
        <v>4845</v>
      </c>
      <c r="N3024" t="s">
        <v>4846</v>
      </c>
      <c r="O3024" t="s">
        <v>39</v>
      </c>
      <c r="P3024" t="s">
        <v>340</v>
      </c>
      <c r="Q3024">
        <v>4</v>
      </c>
      <c r="R3024" s="5">
        <v>9.2568000000000001</v>
      </c>
      <c r="S3024" s="5">
        <v>12.866</v>
      </c>
      <c r="T3024" s="5">
        <v>41.171199999999999</v>
      </c>
      <c r="U3024">
        <v>0.2</v>
      </c>
      <c r="V3024" s="5">
        <v>4.1440000000000001</v>
      </c>
      <c r="W3024" t="s">
        <v>242</v>
      </c>
      <c r="X3024" s="3">
        <v>41792</v>
      </c>
      <c r="Y3024" s="3">
        <v>41793</v>
      </c>
      <c r="Z3024">
        <v>1</v>
      </c>
      <c r="AA3024" t="s">
        <v>8399</v>
      </c>
      <c r="AB3024">
        <f t="shared" si="237"/>
        <v>1</v>
      </c>
      <c r="AC3024" t="str">
        <f t="shared" si="235"/>
        <v>Monday</v>
      </c>
      <c r="AD3024" s="5">
        <v>7.5739999999999998</v>
      </c>
      <c r="AE3024">
        <v>2014</v>
      </c>
      <c r="AF3024">
        <v>23</v>
      </c>
      <c r="AG3024" s="14">
        <f t="shared" si="236"/>
        <v>0.10065288356909685</v>
      </c>
      <c r="AH3024">
        <f t="shared" si="238"/>
        <v>1</v>
      </c>
      <c r="AI3024">
        <f t="shared" si="239"/>
        <v>1</v>
      </c>
    </row>
    <row r="3025" spans="1:35" x14ac:dyDescent="0.35">
      <c r="A3025">
        <v>3024</v>
      </c>
      <c r="B3025" t="s">
        <v>3421</v>
      </c>
      <c r="C3025" t="s">
        <v>3422</v>
      </c>
      <c r="D3025" t="s">
        <v>112</v>
      </c>
      <c r="E3025" t="s">
        <v>84</v>
      </c>
      <c r="F3025" t="s">
        <v>113</v>
      </c>
      <c r="G3025" t="s">
        <v>2188</v>
      </c>
      <c r="H3025" t="s">
        <v>2189</v>
      </c>
      <c r="I3025" t="s">
        <v>34</v>
      </c>
      <c r="J3025" t="s">
        <v>6315</v>
      </c>
      <c r="K3025" s="3">
        <v>41949</v>
      </c>
      <c r="L3025" t="s">
        <v>36</v>
      </c>
      <c r="M3025" t="s">
        <v>6316</v>
      </c>
      <c r="N3025" t="s">
        <v>6317</v>
      </c>
      <c r="O3025" t="s">
        <v>72</v>
      </c>
      <c r="P3025" t="s">
        <v>79</v>
      </c>
      <c r="Q3025">
        <v>8</v>
      </c>
      <c r="R3025" s="5">
        <v>12.157400000000003</v>
      </c>
      <c r="S3025" s="5">
        <v>18.73566666666667</v>
      </c>
      <c r="T3025" s="5">
        <v>89.931200000000018</v>
      </c>
      <c r="U3025">
        <v>0.4</v>
      </c>
      <c r="V3025" s="5">
        <v>-7.3280000000000003</v>
      </c>
      <c r="W3025" t="s">
        <v>41</v>
      </c>
      <c r="X3025" s="3">
        <v>41954</v>
      </c>
      <c r="Y3025" s="3">
        <v>41954</v>
      </c>
      <c r="Z3025">
        <v>5</v>
      </c>
      <c r="AA3025" t="s">
        <v>8400</v>
      </c>
      <c r="AB3025">
        <f t="shared" si="237"/>
        <v>0</v>
      </c>
      <c r="AC3025" t="str">
        <f t="shared" si="235"/>
        <v>Thursday</v>
      </c>
      <c r="AD3025" s="5">
        <v>6.1950000000000003</v>
      </c>
      <c r="AE3025">
        <v>2014</v>
      </c>
      <c r="AF3025">
        <v>45</v>
      </c>
      <c r="AG3025" s="14">
        <f t="shared" si="236"/>
        <v>-8.1484512605191517E-2</v>
      </c>
      <c r="AH3025">
        <f t="shared" si="238"/>
        <v>0</v>
      </c>
      <c r="AI3025" t="str">
        <f t="shared" si="239"/>
        <v xml:space="preserve"> </v>
      </c>
    </row>
    <row r="3026" spans="1:35" x14ac:dyDescent="0.35">
      <c r="A3026">
        <v>3025</v>
      </c>
      <c r="B3026" t="s">
        <v>2648</v>
      </c>
      <c r="C3026" t="s">
        <v>2649</v>
      </c>
      <c r="D3026" t="s">
        <v>29</v>
      </c>
      <c r="E3026" t="s">
        <v>199</v>
      </c>
      <c r="F3026" t="s">
        <v>212</v>
      </c>
      <c r="G3026" t="s">
        <v>245</v>
      </c>
      <c r="H3026" t="s">
        <v>245</v>
      </c>
      <c r="I3026" t="s">
        <v>34</v>
      </c>
      <c r="J3026" t="s">
        <v>6318</v>
      </c>
      <c r="K3026" s="3">
        <v>41529</v>
      </c>
      <c r="L3026" t="s">
        <v>136</v>
      </c>
      <c r="M3026" t="s">
        <v>3551</v>
      </c>
      <c r="N3026" t="s">
        <v>3552</v>
      </c>
      <c r="O3026" t="s">
        <v>39</v>
      </c>
      <c r="P3026" t="s">
        <v>58</v>
      </c>
      <c r="Q3026">
        <v>2</v>
      </c>
      <c r="R3026" s="5">
        <v>3.7176</v>
      </c>
      <c r="S3026" s="5">
        <v>5.4619999999999997</v>
      </c>
      <c r="T3026" s="5">
        <v>8.7392000000000003</v>
      </c>
      <c r="U3026">
        <v>0.2</v>
      </c>
      <c r="V3026" s="5">
        <v>1.304</v>
      </c>
      <c r="W3026" t="s">
        <v>139</v>
      </c>
      <c r="X3026" s="3">
        <v>41532</v>
      </c>
      <c r="Y3026" s="3">
        <v>41532</v>
      </c>
      <c r="Z3026">
        <v>3</v>
      </c>
      <c r="AA3026" t="s">
        <v>8400</v>
      </c>
      <c r="AB3026">
        <f t="shared" si="237"/>
        <v>0</v>
      </c>
      <c r="AC3026" t="str">
        <f t="shared" si="235"/>
        <v>Thursday</v>
      </c>
      <c r="AD3026" s="5">
        <v>0.61299999999999999</v>
      </c>
      <c r="AE3026">
        <v>2013</v>
      </c>
      <c r="AF3026">
        <v>37</v>
      </c>
      <c r="AG3026" s="14">
        <f t="shared" si="236"/>
        <v>0.14921274258513365</v>
      </c>
      <c r="AH3026">
        <f t="shared" si="238"/>
        <v>0</v>
      </c>
      <c r="AI3026" t="str">
        <f t="shared" si="239"/>
        <v xml:space="preserve"> </v>
      </c>
    </row>
    <row r="3027" spans="1:35" x14ac:dyDescent="0.35">
      <c r="A3027">
        <v>3026</v>
      </c>
      <c r="B3027" t="s">
        <v>2648</v>
      </c>
      <c r="C3027" t="s">
        <v>2649</v>
      </c>
      <c r="D3027" t="s">
        <v>29</v>
      </c>
      <c r="E3027" t="s">
        <v>199</v>
      </c>
      <c r="F3027" t="s">
        <v>212</v>
      </c>
      <c r="G3027" t="s">
        <v>245</v>
      </c>
      <c r="H3027" t="s">
        <v>245</v>
      </c>
      <c r="I3027" t="s">
        <v>34</v>
      </c>
      <c r="J3027" t="s">
        <v>6318</v>
      </c>
      <c r="K3027" s="3">
        <v>41529</v>
      </c>
      <c r="L3027" t="s">
        <v>136</v>
      </c>
      <c r="M3027" t="s">
        <v>1341</v>
      </c>
      <c r="N3027" t="s">
        <v>1342</v>
      </c>
      <c r="O3027" t="s">
        <v>72</v>
      </c>
      <c r="P3027" t="s">
        <v>162</v>
      </c>
      <c r="Q3027">
        <v>1</v>
      </c>
      <c r="R3027" s="5">
        <v>50.791847040000007</v>
      </c>
      <c r="S3027" s="5">
        <v>77.418956190476194</v>
      </c>
      <c r="T3027" s="5">
        <v>61.780327040000003</v>
      </c>
      <c r="U3027">
        <v>0.20200000000000001</v>
      </c>
      <c r="V3027" s="5">
        <v>10.988479999999999</v>
      </c>
      <c r="W3027" t="s">
        <v>139</v>
      </c>
      <c r="X3027" s="3">
        <v>41532</v>
      </c>
      <c r="Y3027" s="3">
        <v>41532</v>
      </c>
      <c r="Z3027">
        <v>3</v>
      </c>
      <c r="AA3027" t="s">
        <v>8400</v>
      </c>
      <c r="AB3027">
        <f t="shared" si="237"/>
        <v>0</v>
      </c>
      <c r="AC3027" t="str">
        <f t="shared" si="235"/>
        <v>Thursday</v>
      </c>
      <c r="AD3027" s="5">
        <v>7.9349999999999996</v>
      </c>
      <c r="AE3027">
        <v>2013</v>
      </c>
      <c r="AF3027">
        <v>37</v>
      </c>
      <c r="AG3027" s="14">
        <f t="shared" si="236"/>
        <v>0.17786373958307874</v>
      </c>
      <c r="AH3027">
        <f t="shared" si="238"/>
        <v>0</v>
      </c>
      <c r="AI3027" t="str">
        <f t="shared" si="239"/>
        <v xml:space="preserve"> </v>
      </c>
    </row>
    <row r="3028" spans="1:35" x14ac:dyDescent="0.35">
      <c r="A3028">
        <v>3027</v>
      </c>
      <c r="B3028" t="s">
        <v>2648</v>
      </c>
      <c r="C3028" t="s">
        <v>2649</v>
      </c>
      <c r="D3028" t="s">
        <v>29</v>
      </c>
      <c r="E3028" t="s">
        <v>199</v>
      </c>
      <c r="F3028" t="s">
        <v>212</v>
      </c>
      <c r="G3028" t="s">
        <v>245</v>
      </c>
      <c r="H3028" t="s">
        <v>245</v>
      </c>
      <c r="I3028" t="s">
        <v>34</v>
      </c>
      <c r="J3028" t="s">
        <v>6318</v>
      </c>
      <c r="K3028" s="3">
        <v>41529</v>
      </c>
      <c r="L3028" t="s">
        <v>136</v>
      </c>
      <c r="M3028" t="s">
        <v>3645</v>
      </c>
      <c r="N3028" t="s">
        <v>2584</v>
      </c>
      <c r="O3028" t="s">
        <v>39</v>
      </c>
      <c r="P3028" t="s">
        <v>76</v>
      </c>
      <c r="Q3028">
        <v>3</v>
      </c>
      <c r="R3028" s="5">
        <v>10.238933333333327</v>
      </c>
      <c r="S3028" s="5">
        <v>17.063666666666659</v>
      </c>
      <c r="T3028" s="5">
        <v>40.952799999999982</v>
      </c>
      <c r="U3028">
        <v>0.2</v>
      </c>
      <c r="V3028" s="5">
        <v>10.236000000000001</v>
      </c>
      <c r="W3028" t="s">
        <v>139</v>
      </c>
      <c r="X3028" s="3">
        <v>41532</v>
      </c>
      <c r="Y3028" s="3">
        <v>41533</v>
      </c>
      <c r="Z3028">
        <v>4</v>
      </c>
      <c r="AA3028" t="s">
        <v>8399</v>
      </c>
      <c r="AB3028">
        <f t="shared" si="237"/>
        <v>1</v>
      </c>
      <c r="AC3028" t="str">
        <f t="shared" si="235"/>
        <v>Thursday</v>
      </c>
      <c r="AD3028" s="5">
        <v>3.5739999999999998</v>
      </c>
      <c r="AE3028">
        <v>2013</v>
      </c>
      <c r="AF3028">
        <v>37</v>
      </c>
      <c r="AG3028" s="14">
        <f t="shared" si="236"/>
        <v>0.24994627961946447</v>
      </c>
      <c r="AH3028">
        <f t="shared" si="238"/>
        <v>1</v>
      </c>
      <c r="AI3028">
        <f t="shared" si="239"/>
        <v>1</v>
      </c>
    </row>
    <row r="3029" spans="1:35" x14ac:dyDescent="0.35">
      <c r="A3029">
        <v>3028</v>
      </c>
      <c r="B3029" t="s">
        <v>615</v>
      </c>
      <c r="C3029" t="s">
        <v>616</v>
      </c>
      <c r="D3029" t="s">
        <v>96</v>
      </c>
      <c r="E3029" t="s">
        <v>44</v>
      </c>
      <c r="F3029" t="s">
        <v>67</v>
      </c>
      <c r="G3029" t="s">
        <v>2597</v>
      </c>
      <c r="H3029" t="s">
        <v>6193</v>
      </c>
      <c r="I3029" t="s">
        <v>34</v>
      </c>
      <c r="J3029" t="s">
        <v>6319</v>
      </c>
      <c r="K3029" s="3">
        <v>41943</v>
      </c>
      <c r="L3029" t="s">
        <v>36</v>
      </c>
      <c r="M3029" t="s">
        <v>402</v>
      </c>
      <c r="N3029" t="s">
        <v>403</v>
      </c>
      <c r="O3029" t="s">
        <v>39</v>
      </c>
      <c r="P3029" t="s">
        <v>165</v>
      </c>
      <c r="Q3029">
        <v>1</v>
      </c>
      <c r="R3029" s="5">
        <v>129.38</v>
      </c>
      <c r="S3029" s="5">
        <v>132</v>
      </c>
      <c r="T3029" s="5">
        <v>132</v>
      </c>
      <c r="U3029">
        <v>0</v>
      </c>
      <c r="V3029" s="5">
        <v>2.62</v>
      </c>
      <c r="W3029" t="s">
        <v>41</v>
      </c>
      <c r="X3029" s="3">
        <v>41948</v>
      </c>
      <c r="Y3029" s="3">
        <v>41950</v>
      </c>
      <c r="Z3029">
        <v>7</v>
      </c>
      <c r="AA3029" t="s">
        <v>8399</v>
      </c>
      <c r="AB3029">
        <f t="shared" si="237"/>
        <v>2</v>
      </c>
      <c r="AC3029" t="str">
        <f t="shared" si="235"/>
        <v>Friday</v>
      </c>
      <c r="AD3029" s="5">
        <v>10.481999999999999</v>
      </c>
      <c r="AE3029">
        <v>2014</v>
      </c>
      <c r="AF3029">
        <v>44</v>
      </c>
      <c r="AG3029" s="14">
        <f t="shared" si="236"/>
        <v>1.9848484848484848E-2</v>
      </c>
      <c r="AH3029">
        <f t="shared" si="238"/>
        <v>1</v>
      </c>
      <c r="AI3029">
        <f t="shared" si="239"/>
        <v>2</v>
      </c>
    </row>
    <row r="3030" spans="1:35" x14ac:dyDescent="0.35">
      <c r="A3030">
        <v>3029</v>
      </c>
      <c r="B3030" t="s">
        <v>615</v>
      </c>
      <c r="C3030" t="s">
        <v>616</v>
      </c>
      <c r="D3030" t="s">
        <v>96</v>
      </c>
      <c r="E3030" t="s">
        <v>44</v>
      </c>
      <c r="F3030" t="s">
        <v>67</v>
      </c>
      <c r="G3030" t="s">
        <v>2597</v>
      </c>
      <c r="H3030" t="s">
        <v>6193</v>
      </c>
      <c r="I3030" t="s">
        <v>34</v>
      </c>
      <c r="J3030" t="s">
        <v>6319</v>
      </c>
      <c r="K3030" s="3">
        <v>41943</v>
      </c>
      <c r="L3030" t="s">
        <v>36</v>
      </c>
      <c r="M3030" t="s">
        <v>6320</v>
      </c>
      <c r="N3030" t="s">
        <v>6321</v>
      </c>
      <c r="O3030" t="s">
        <v>72</v>
      </c>
      <c r="P3030" t="s">
        <v>162</v>
      </c>
      <c r="Q3030">
        <v>4</v>
      </c>
      <c r="R3030" s="5">
        <v>78.787979680000007</v>
      </c>
      <c r="S3030" s="5">
        <v>94.907955591182372</v>
      </c>
      <c r="T3030" s="5">
        <v>378.87255872000003</v>
      </c>
      <c r="U3030">
        <v>2E-3</v>
      </c>
      <c r="V3030" s="5">
        <v>63.720640000000003</v>
      </c>
      <c r="W3030" t="s">
        <v>41</v>
      </c>
      <c r="X3030" s="3">
        <v>41948</v>
      </c>
      <c r="Y3030" s="3">
        <v>41948</v>
      </c>
      <c r="Z3030">
        <v>5</v>
      </c>
      <c r="AA3030" t="s">
        <v>8400</v>
      </c>
      <c r="AB3030">
        <f t="shared" si="237"/>
        <v>0</v>
      </c>
      <c r="AC3030" t="str">
        <f t="shared" si="235"/>
        <v>Friday</v>
      </c>
      <c r="AD3030" s="5">
        <v>14.670999999999999</v>
      </c>
      <c r="AE3030">
        <v>2014</v>
      </c>
      <c r="AF3030">
        <v>44</v>
      </c>
      <c r="AG3030" s="14">
        <f t="shared" si="236"/>
        <v>0.16818489102318906</v>
      </c>
      <c r="AH3030">
        <f t="shared" si="238"/>
        <v>0</v>
      </c>
      <c r="AI3030" t="str">
        <f t="shared" si="239"/>
        <v xml:space="preserve"> </v>
      </c>
    </row>
    <row r="3031" spans="1:35" x14ac:dyDescent="0.35">
      <c r="A3031">
        <v>3030</v>
      </c>
      <c r="B3031" t="s">
        <v>1279</v>
      </c>
      <c r="C3031" t="s">
        <v>1280</v>
      </c>
      <c r="D3031" t="s">
        <v>96</v>
      </c>
      <c r="E3031" t="s">
        <v>44</v>
      </c>
      <c r="F3031" t="s">
        <v>67</v>
      </c>
      <c r="G3031" t="s">
        <v>641</v>
      </c>
      <c r="H3031" t="s">
        <v>3433</v>
      </c>
      <c r="I3031" t="s">
        <v>34</v>
      </c>
      <c r="J3031" t="s">
        <v>6322</v>
      </c>
      <c r="K3031" s="3">
        <v>41928</v>
      </c>
      <c r="L3031" t="s">
        <v>36</v>
      </c>
      <c r="M3031" t="s">
        <v>2706</v>
      </c>
      <c r="N3031" t="s">
        <v>2707</v>
      </c>
      <c r="O3031" t="s">
        <v>39</v>
      </c>
      <c r="P3031" t="s">
        <v>165</v>
      </c>
      <c r="Q3031">
        <v>2</v>
      </c>
      <c r="R3031" s="5">
        <v>128.74</v>
      </c>
      <c r="S3031" s="5">
        <v>135.5</v>
      </c>
      <c r="T3031" s="5">
        <v>271</v>
      </c>
      <c r="U3031">
        <v>0</v>
      </c>
      <c r="V3031" s="5">
        <v>13.52</v>
      </c>
      <c r="W3031" t="s">
        <v>41</v>
      </c>
      <c r="X3031" s="3">
        <v>41933</v>
      </c>
      <c r="Y3031" s="3">
        <v>41933</v>
      </c>
      <c r="Z3031">
        <v>5</v>
      </c>
      <c r="AA3031" t="s">
        <v>8400</v>
      </c>
      <c r="AB3031">
        <f t="shared" si="237"/>
        <v>0</v>
      </c>
      <c r="AC3031" t="str">
        <f t="shared" si="235"/>
        <v>Thursday</v>
      </c>
      <c r="AD3031" s="5">
        <v>16.736999999999998</v>
      </c>
      <c r="AE3031">
        <v>2014</v>
      </c>
      <c r="AF3031">
        <v>42</v>
      </c>
      <c r="AG3031" s="14">
        <f t="shared" si="236"/>
        <v>4.9889298892988931E-2</v>
      </c>
      <c r="AH3031">
        <f t="shared" si="238"/>
        <v>0</v>
      </c>
      <c r="AI3031" t="str">
        <f t="shared" si="239"/>
        <v xml:space="preserve"> </v>
      </c>
    </row>
    <row r="3032" spans="1:35" x14ac:dyDescent="0.35">
      <c r="A3032">
        <v>3031</v>
      </c>
      <c r="B3032" t="s">
        <v>1279</v>
      </c>
      <c r="C3032" t="s">
        <v>1280</v>
      </c>
      <c r="D3032" t="s">
        <v>96</v>
      </c>
      <c r="E3032" t="s">
        <v>44</v>
      </c>
      <c r="F3032" t="s">
        <v>67</v>
      </c>
      <c r="G3032" t="s">
        <v>641</v>
      </c>
      <c r="H3032" t="s">
        <v>3433</v>
      </c>
      <c r="I3032" t="s">
        <v>34</v>
      </c>
      <c r="J3032" t="s">
        <v>6322</v>
      </c>
      <c r="K3032" s="3">
        <v>41928</v>
      </c>
      <c r="L3032" t="s">
        <v>36</v>
      </c>
      <c r="M3032" t="s">
        <v>4340</v>
      </c>
      <c r="N3032" t="s">
        <v>4341</v>
      </c>
      <c r="O3032" t="s">
        <v>72</v>
      </c>
      <c r="P3032" t="s">
        <v>162</v>
      </c>
      <c r="Q3032">
        <v>3</v>
      </c>
      <c r="R3032" s="5">
        <v>212.09167498666662</v>
      </c>
      <c r="S3032" s="5">
        <v>212.09169838343351</v>
      </c>
      <c r="T3032" s="5">
        <v>635.00254495999991</v>
      </c>
      <c r="U3032">
        <v>2E-3</v>
      </c>
      <c r="V3032" s="5">
        <v>-1.2724800000000001</v>
      </c>
      <c r="W3032" t="s">
        <v>41</v>
      </c>
      <c r="X3032" s="3">
        <v>41933</v>
      </c>
      <c r="Y3032" s="3">
        <v>41933</v>
      </c>
      <c r="Z3032">
        <v>5</v>
      </c>
      <c r="AA3032" t="s">
        <v>8400</v>
      </c>
      <c r="AB3032">
        <f t="shared" si="237"/>
        <v>0</v>
      </c>
      <c r="AC3032" t="str">
        <f t="shared" si="235"/>
        <v>Thursday</v>
      </c>
      <c r="AD3032" s="5">
        <v>53.037999999999997</v>
      </c>
      <c r="AE3032">
        <v>2014</v>
      </c>
      <c r="AF3032">
        <v>42</v>
      </c>
      <c r="AG3032" s="14">
        <f t="shared" si="236"/>
        <v>-2.0038974805686111E-3</v>
      </c>
      <c r="AH3032">
        <f t="shared" si="238"/>
        <v>0</v>
      </c>
      <c r="AI3032" t="str">
        <f t="shared" si="239"/>
        <v xml:space="preserve"> </v>
      </c>
    </row>
    <row r="3033" spans="1:35" x14ac:dyDescent="0.35">
      <c r="A3033">
        <v>3032</v>
      </c>
      <c r="B3033" t="s">
        <v>6323</v>
      </c>
      <c r="C3033" t="s">
        <v>6324</v>
      </c>
      <c r="D3033" t="s">
        <v>112</v>
      </c>
      <c r="E3033" t="s">
        <v>44</v>
      </c>
      <c r="F3033" t="s">
        <v>45</v>
      </c>
      <c r="G3033" t="s">
        <v>554</v>
      </c>
      <c r="H3033" t="s">
        <v>4590</v>
      </c>
      <c r="I3033" t="s">
        <v>34</v>
      </c>
      <c r="J3033" t="s">
        <v>6325</v>
      </c>
      <c r="K3033" s="3">
        <v>41344</v>
      </c>
      <c r="L3033" t="s">
        <v>36</v>
      </c>
      <c r="M3033" t="s">
        <v>6326</v>
      </c>
      <c r="N3033" t="s">
        <v>6327</v>
      </c>
      <c r="O3033" t="s">
        <v>39</v>
      </c>
      <c r="P3033" t="s">
        <v>76</v>
      </c>
      <c r="Q3033">
        <v>2</v>
      </c>
      <c r="R3033" s="5">
        <v>5.46</v>
      </c>
      <c r="S3033" s="5">
        <v>7</v>
      </c>
      <c r="T3033" s="5">
        <v>14</v>
      </c>
      <c r="U3033">
        <v>0</v>
      </c>
      <c r="V3033" s="5">
        <v>3.08</v>
      </c>
      <c r="W3033" t="s">
        <v>41</v>
      </c>
      <c r="X3033" s="3">
        <v>41349</v>
      </c>
      <c r="Y3033" s="3">
        <v>41349</v>
      </c>
      <c r="Z3033">
        <v>5</v>
      </c>
      <c r="AA3033" t="s">
        <v>8400</v>
      </c>
      <c r="AB3033">
        <f t="shared" si="237"/>
        <v>0</v>
      </c>
      <c r="AC3033" t="str">
        <f t="shared" si="235"/>
        <v>Monday</v>
      </c>
      <c r="AD3033" s="5">
        <v>0.88600000000000001</v>
      </c>
      <c r="AE3033">
        <v>2013</v>
      </c>
      <c r="AF3033">
        <v>11</v>
      </c>
      <c r="AG3033" s="14">
        <f t="shared" si="236"/>
        <v>0.22</v>
      </c>
      <c r="AH3033">
        <f t="shared" si="238"/>
        <v>0</v>
      </c>
      <c r="AI3033" t="str">
        <f t="shared" si="239"/>
        <v xml:space="preserve"> </v>
      </c>
    </row>
    <row r="3034" spans="1:35" x14ac:dyDescent="0.35">
      <c r="A3034">
        <v>3033</v>
      </c>
      <c r="B3034" t="s">
        <v>5689</v>
      </c>
      <c r="C3034" t="s">
        <v>5690</v>
      </c>
      <c r="D3034" t="s">
        <v>96</v>
      </c>
      <c r="E3034" t="s">
        <v>199</v>
      </c>
      <c r="F3034" t="s">
        <v>200</v>
      </c>
      <c r="G3034" t="s">
        <v>470</v>
      </c>
      <c r="H3034" t="s">
        <v>470</v>
      </c>
      <c r="I3034" t="s">
        <v>34</v>
      </c>
      <c r="J3034" t="s">
        <v>6328</v>
      </c>
      <c r="K3034" s="3">
        <v>40702</v>
      </c>
      <c r="L3034" t="s">
        <v>36</v>
      </c>
      <c r="M3034" t="s">
        <v>2316</v>
      </c>
      <c r="N3034" t="s">
        <v>2317</v>
      </c>
      <c r="O3034" t="s">
        <v>39</v>
      </c>
      <c r="P3034" t="s">
        <v>58</v>
      </c>
      <c r="Q3034">
        <v>1</v>
      </c>
      <c r="R3034" s="5">
        <v>17.84</v>
      </c>
      <c r="S3034" s="5">
        <v>21</v>
      </c>
      <c r="T3034" s="5">
        <v>21</v>
      </c>
      <c r="U3034">
        <v>0</v>
      </c>
      <c r="V3034" s="5">
        <v>3.16</v>
      </c>
      <c r="W3034" t="s">
        <v>41</v>
      </c>
      <c r="X3034" s="3">
        <v>40707</v>
      </c>
      <c r="Y3034" s="3">
        <v>40707</v>
      </c>
      <c r="Z3034">
        <v>5</v>
      </c>
      <c r="AA3034" t="s">
        <v>8400</v>
      </c>
      <c r="AB3034">
        <f t="shared" si="237"/>
        <v>0</v>
      </c>
      <c r="AC3034" t="str">
        <f t="shared" si="235"/>
        <v>Wednesday</v>
      </c>
      <c r="AD3034" s="5">
        <v>2.597</v>
      </c>
      <c r="AE3034">
        <v>2011</v>
      </c>
      <c r="AF3034">
        <v>24</v>
      </c>
      <c r="AG3034" s="14">
        <f t="shared" si="236"/>
        <v>0.15047619047619049</v>
      </c>
      <c r="AH3034">
        <f t="shared" si="238"/>
        <v>0</v>
      </c>
      <c r="AI3034" t="str">
        <f t="shared" si="239"/>
        <v xml:space="preserve"> </v>
      </c>
    </row>
    <row r="3035" spans="1:35" x14ac:dyDescent="0.35">
      <c r="A3035">
        <v>3034</v>
      </c>
      <c r="B3035" t="s">
        <v>6329</v>
      </c>
      <c r="C3035" t="s">
        <v>6330</v>
      </c>
      <c r="D3035" t="s">
        <v>112</v>
      </c>
      <c r="E3035" t="s">
        <v>30</v>
      </c>
      <c r="F3035" t="s">
        <v>31</v>
      </c>
      <c r="G3035" t="s">
        <v>32</v>
      </c>
      <c r="H3035" t="s">
        <v>33</v>
      </c>
      <c r="I3035" t="s">
        <v>34</v>
      </c>
      <c r="J3035" t="s">
        <v>6331</v>
      </c>
      <c r="K3035" s="3">
        <v>40848</v>
      </c>
      <c r="L3035" t="s">
        <v>136</v>
      </c>
      <c r="M3035" t="s">
        <v>3621</v>
      </c>
      <c r="N3035" t="s">
        <v>3333</v>
      </c>
      <c r="O3035" t="s">
        <v>39</v>
      </c>
      <c r="P3035" t="s">
        <v>340</v>
      </c>
      <c r="Q3035">
        <v>2</v>
      </c>
      <c r="R3035" s="5">
        <v>16.079999999999998</v>
      </c>
      <c r="S3035" s="5">
        <v>18.5</v>
      </c>
      <c r="T3035" s="5">
        <v>37</v>
      </c>
      <c r="U3035">
        <v>0</v>
      </c>
      <c r="V3035" s="5">
        <v>4.84</v>
      </c>
      <c r="W3035" t="s">
        <v>41</v>
      </c>
      <c r="X3035" s="3">
        <v>40853</v>
      </c>
      <c r="Y3035" s="3">
        <v>40853</v>
      </c>
      <c r="Z3035">
        <v>5</v>
      </c>
      <c r="AA3035" t="s">
        <v>8400</v>
      </c>
      <c r="AB3035">
        <f t="shared" si="237"/>
        <v>0</v>
      </c>
      <c r="AC3035" t="str">
        <f t="shared" si="235"/>
        <v>Tuesday</v>
      </c>
      <c r="AD3035" s="5">
        <v>6.3979999999999997</v>
      </c>
      <c r="AE3035">
        <v>2011</v>
      </c>
      <c r="AF3035">
        <v>45</v>
      </c>
      <c r="AG3035" s="14">
        <f t="shared" si="236"/>
        <v>0.13081081081081081</v>
      </c>
      <c r="AH3035">
        <f t="shared" si="238"/>
        <v>0</v>
      </c>
      <c r="AI3035" t="str">
        <f t="shared" si="239"/>
        <v xml:space="preserve"> </v>
      </c>
    </row>
    <row r="3036" spans="1:35" x14ac:dyDescent="0.35">
      <c r="A3036">
        <v>3035</v>
      </c>
      <c r="B3036" t="s">
        <v>6329</v>
      </c>
      <c r="C3036" t="s">
        <v>6330</v>
      </c>
      <c r="D3036" t="s">
        <v>112</v>
      </c>
      <c r="E3036" t="s">
        <v>30</v>
      </c>
      <c r="F3036" t="s">
        <v>31</v>
      </c>
      <c r="G3036" t="s">
        <v>32</v>
      </c>
      <c r="H3036" t="s">
        <v>33</v>
      </c>
      <c r="I3036" t="s">
        <v>34</v>
      </c>
      <c r="J3036" t="s">
        <v>6331</v>
      </c>
      <c r="K3036" s="3">
        <v>40848</v>
      </c>
      <c r="L3036" t="s">
        <v>136</v>
      </c>
      <c r="M3036" t="s">
        <v>3425</v>
      </c>
      <c r="N3036" t="s">
        <v>3426</v>
      </c>
      <c r="O3036" t="s">
        <v>51</v>
      </c>
      <c r="P3036" t="s">
        <v>55</v>
      </c>
      <c r="Q3036">
        <v>2</v>
      </c>
      <c r="R3036" s="5">
        <v>177.0232</v>
      </c>
      <c r="S3036" s="5">
        <v>239.48399999999998</v>
      </c>
      <c r="T3036" s="5">
        <v>383.17439999999999</v>
      </c>
      <c r="U3036">
        <v>0.2</v>
      </c>
      <c r="V3036" s="5">
        <v>29.128</v>
      </c>
      <c r="W3036" t="s">
        <v>41</v>
      </c>
      <c r="X3036" s="3">
        <v>40853</v>
      </c>
      <c r="Y3036" s="3">
        <v>40853</v>
      </c>
      <c r="Z3036">
        <v>5</v>
      </c>
      <c r="AA3036" t="s">
        <v>8400</v>
      </c>
      <c r="AB3036">
        <f t="shared" si="237"/>
        <v>0</v>
      </c>
      <c r="AC3036" t="str">
        <f t="shared" si="235"/>
        <v>Tuesday</v>
      </c>
      <c r="AD3036" s="5">
        <v>53.930999999999997</v>
      </c>
      <c r="AE3036">
        <v>2011</v>
      </c>
      <c r="AF3036">
        <v>45</v>
      </c>
      <c r="AG3036" s="14">
        <f t="shared" si="236"/>
        <v>7.6017604516376874E-2</v>
      </c>
      <c r="AH3036">
        <f t="shared" si="238"/>
        <v>0</v>
      </c>
      <c r="AI3036" t="str">
        <f t="shared" si="239"/>
        <v xml:space="preserve"> </v>
      </c>
    </row>
    <row r="3037" spans="1:35" x14ac:dyDescent="0.35">
      <c r="A3037">
        <v>3036</v>
      </c>
      <c r="B3037" t="s">
        <v>2971</v>
      </c>
      <c r="C3037" t="s">
        <v>2972</v>
      </c>
      <c r="D3037" t="s">
        <v>29</v>
      </c>
      <c r="E3037" t="s">
        <v>199</v>
      </c>
      <c r="F3037" t="s">
        <v>200</v>
      </c>
      <c r="G3037" t="s">
        <v>336</v>
      </c>
      <c r="H3037" t="s">
        <v>336</v>
      </c>
      <c r="I3037" t="s">
        <v>34</v>
      </c>
      <c r="J3037" t="s">
        <v>6332</v>
      </c>
      <c r="K3037" s="3">
        <v>41795</v>
      </c>
      <c r="L3037" t="s">
        <v>36</v>
      </c>
      <c r="M3037" t="s">
        <v>428</v>
      </c>
      <c r="N3037" t="s">
        <v>429</v>
      </c>
      <c r="O3037" t="s">
        <v>51</v>
      </c>
      <c r="P3037" t="s">
        <v>55</v>
      </c>
      <c r="Q3037">
        <v>2</v>
      </c>
      <c r="R3037" s="5">
        <v>121.26</v>
      </c>
      <c r="S3037" s="5">
        <v>242.5</v>
      </c>
      <c r="T3037" s="5">
        <v>485</v>
      </c>
      <c r="U3037">
        <v>0</v>
      </c>
      <c r="V3037" s="5">
        <v>242.48</v>
      </c>
      <c r="W3037" t="s">
        <v>41</v>
      </c>
      <c r="X3037" s="3">
        <v>41800</v>
      </c>
      <c r="Y3037" s="3">
        <v>41802</v>
      </c>
      <c r="Z3037">
        <v>7</v>
      </c>
      <c r="AA3037" t="s">
        <v>8399</v>
      </c>
      <c r="AB3037">
        <f t="shared" si="237"/>
        <v>2</v>
      </c>
      <c r="AC3037" t="str">
        <f t="shared" si="235"/>
        <v>Thursday</v>
      </c>
      <c r="AD3037" s="5">
        <v>28.210999999999999</v>
      </c>
      <c r="AE3037">
        <v>2014</v>
      </c>
      <c r="AF3037">
        <v>23</v>
      </c>
      <c r="AG3037" s="14">
        <f t="shared" si="236"/>
        <v>0.49995876288659791</v>
      </c>
      <c r="AH3037">
        <f t="shared" si="238"/>
        <v>1</v>
      </c>
      <c r="AI3037">
        <f t="shared" si="239"/>
        <v>2</v>
      </c>
    </row>
    <row r="3038" spans="1:35" x14ac:dyDescent="0.35">
      <c r="A3038">
        <v>3037</v>
      </c>
      <c r="B3038" t="s">
        <v>483</v>
      </c>
      <c r="C3038" t="s">
        <v>484</v>
      </c>
      <c r="D3038" t="s">
        <v>29</v>
      </c>
      <c r="E3038" t="s">
        <v>30</v>
      </c>
      <c r="F3038" t="s">
        <v>31</v>
      </c>
      <c r="G3038" t="s">
        <v>511</v>
      </c>
      <c r="H3038" t="s">
        <v>6333</v>
      </c>
      <c r="I3038" t="s">
        <v>34</v>
      </c>
      <c r="J3038" t="s">
        <v>6334</v>
      </c>
      <c r="K3038" s="3">
        <v>41045</v>
      </c>
      <c r="L3038" t="s">
        <v>136</v>
      </c>
      <c r="M3038" t="s">
        <v>6239</v>
      </c>
      <c r="N3038" t="s">
        <v>6240</v>
      </c>
      <c r="O3038" t="s">
        <v>39</v>
      </c>
      <c r="P3038" t="s">
        <v>76</v>
      </c>
      <c r="Q3038">
        <v>3</v>
      </c>
      <c r="R3038" s="5">
        <v>5.746666666666667</v>
      </c>
      <c r="S3038" s="5">
        <v>8.6666666666666679</v>
      </c>
      <c r="T3038" s="5">
        <v>26.000000000000004</v>
      </c>
      <c r="U3038">
        <v>0</v>
      </c>
      <c r="V3038" s="5">
        <v>8.76</v>
      </c>
      <c r="W3038" t="s">
        <v>242</v>
      </c>
      <c r="X3038" s="3">
        <v>41045</v>
      </c>
      <c r="Y3038" s="3">
        <v>41047</v>
      </c>
      <c r="Z3038">
        <v>2</v>
      </c>
      <c r="AA3038" t="s">
        <v>8399</v>
      </c>
      <c r="AB3038">
        <f t="shared" si="237"/>
        <v>2</v>
      </c>
      <c r="AC3038" t="str">
        <f t="shared" si="235"/>
        <v>Wednesday</v>
      </c>
      <c r="AD3038" s="5">
        <v>3.1080000000000001</v>
      </c>
      <c r="AE3038">
        <v>2012</v>
      </c>
      <c r="AF3038">
        <v>20</v>
      </c>
      <c r="AG3038" s="14">
        <f t="shared" si="236"/>
        <v>0.33692307692307688</v>
      </c>
      <c r="AH3038">
        <f t="shared" si="238"/>
        <v>1</v>
      </c>
      <c r="AI3038">
        <f t="shared" si="239"/>
        <v>2</v>
      </c>
    </row>
    <row r="3039" spans="1:35" x14ac:dyDescent="0.35">
      <c r="A3039">
        <v>3038</v>
      </c>
      <c r="B3039" t="s">
        <v>483</v>
      </c>
      <c r="C3039" t="s">
        <v>484</v>
      </c>
      <c r="D3039" t="s">
        <v>29</v>
      </c>
      <c r="E3039" t="s">
        <v>30</v>
      </c>
      <c r="F3039" t="s">
        <v>31</v>
      </c>
      <c r="G3039" t="s">
        <v>511</v>
      </c>
      <c r="H3039" t="s">
        <v>6333</v>
      </c>
      <c r="I3039" t="s">
        <v>34</v>
      </c>
      <c r="J3039" t="s">
        <v>6334</v>
      </c>
      <c r="K3039" s="3">
        <v>41045</v>
      </c>
      <c r="L3039" t="s">
        <v>136</v>
      </c>
      <c r="M3039" t="s">
        <v>1662</v>
      </c>
      <c r="N3039" t="s">
        <v>1663</v>
      </c>
      <c r="O3039" t="s">
        <v>39</v>
      </c>
      <c r="P3039" t="s">
        <v>58</v>
      </c>
      <c r="Q3039">
        <v>4</v>
      </c>
      <c r="R3039" s="5">
        <v>4.7</v>
      </c>
      <c r="S3039" s="5">
        <v>6</v>
      </c>
      <c r="T3039" s="5">
        <v>24</v>
      </c>
      <c r="U3039">
        <v>0</v>
      </c>
      <c r="V3039" s="5">
        <v>5.2</v>
      </c>
      <c r="W3039" t="s">
        <v>242</v>
      </c>
      <c r="X3039" s="3">
        <v>41045</v>
      </c>
      <c r="Y3039" s="3">
        <v>41045</v>
      </c>
      <c r="Z3039">
        <v>0</v>
      </c>
      <c r="AA3039" t="s">
        <v>8400</v>
      </c>
      <c r="AB3039">
        <f t="shared" si="237"/>
        <v>0</v>
      </c>
      <c r="AC3039" t="str">
        <f t="shared" si="235"/>
        <v>Wednesday</v>
      </c>
      <c r="AD3039" s="5">
        <v>3.2919999999999998</v>
      </c>
      <c r="AE3039">
        <v>2012</v>
      </c>
      <c r="AF3039">
        <v>20</v>
      </c>
      <c r="AG3039" s="14">
        <f t="shared" si="236"/>
        <v>0.21666666666666667</v>
      </c>
      <c r="AH3039">
        <f t="shared" si="238"/>
        <v>0</v>
      </c>
      <c r="AI3039" t="str">
        <f t="shared" si="239"/>
        <v xml:space="preserve"> </v>
      </c>
    </row>
    <row r="3040" spans="1:35" x14ac:dyDescent="0.35">
      <c r="A3040">
        <v>3039</v>
      </c>
      <c r="B3040" t="s">
        <v>483</v>
      </c>
      <c r="C3040" t="s">
        <v>484</v>
      </c>
      <c r="D3040" t="s">
        <v>29</v>
      </c>
      <c r="E3040" t="s">
        <v>30</v>
      </c>
      <c r="F3040" t="s">
        <v>31</v>
      </c>
      <c r="G3040" t="s">
        <v>511</v>
      </c>
      <c r="H3040" t="s">
        <v>6333</v>
      </c>
      <c r="I3040" t="s">
        <v>34</v>
      </c>
      <c r="J3040" t="s">
        <v>6334</v>
      </c>
      <c r="K3040" s="3">
        <v>41045</v>
      </c>
      <c r="L3040" t="s">
        <v>136</v>
      </c>
      <c r="M3040" t="s">
        <v>6161</v>
      </c>
      <c r="N3040" t="s">
        <v>6162</v>
      </c>
      <c r="O3040" t="s">
        <v>39</v>
      </c>
      <c r="P3040" t="s">
        <v>90</v>
      </c>
      <c r="Q3040">
        <v>4</v>
      </c>
      <c r="R3040" s="5">
        <v>6.53</v>
      </c>
      <c r="S3040" s="5">
        <v>7.25</v>
      </c>
      <c r="T3040" s="5">
        <v>29</v>
      </c>
      <c r="U3040">
        <v>0</v>
      </c>
      <c r="V3040" s="5">
        <v>2.88</v>
      </c>
      <c r="W3040" t="s">
        <v>242</v>
      </c>
      <c r="X3040" s="3">
        <v>41045</v>
      </c>
      <c r="Y3040" s="3">
        <v>41048</v>
      </c>
      <c r="Z3040">
        <v>3</v>
      </c>
      <c r="AA3040" t="s">
        <v>8399</v>
      </c>
      <c r="AB3040">
        <f t="shared" si="237"/>
        <v>3</v>
      </c>
      <c r="AC3040" t="str">
        <f t="shared" si="235"/>
        <v>Wednesday</v>
      </c>
      <c r="AD3040" s="5">
        <v>11.154999999999999</v>
      </c>
      <c r="AE3040">
        <v>2012</v>
      </c>
      <c r="AF3040">
        <v>20</v>
      </c>
      <c r="AG3040" s="14">
        <f t="shared" si="236"/>
        <v>9.9310344827586203E-2</v>
      </c>
      <c r="AH3040">
        <f t="shared" si="238"/>
        <v>1</v>
      </c>
      <c r="AI3040">
        <f t="shared" si="239"/>
        <v>3</v>
      </c>
    </row>
    <row r="3041" spans="1:35" x14ac:dyDescent="0.35">
      <c r="A3041">
        <v>3040</v>
      </c>
      <c r="B3041" t="s">
        <v>6335</v>
      </c>
      <c r="C3041" t="s">
        <v>6336</v>
      </c>
      <c r="D3041" t="s">
        <v>29</v>
      </c>
      <c r="E3041" t="s">
        <v>44</v>
      </c>
      <c r="F3041" t="s">
        <v>67</v>
      </c>
      <c r="G3041" t="s">
        <v>68</v>
      </c>
      <c r="H3041" t="s">
        <v>2207</v>
      </c>
      <c r="I3041" t="s">
        <v>34</v>
      </c>
      <c r="J3041" t="s">
        <v>6337</v>
      </c>
      <c r="K3041" s="3">
        <v>41967</v>
      </c>
      <c r="L3041" t="s">
        <v>136</v>
      </c>
      <c r="M3041" t="s">
        <v>2867</v>
      </c>
      <c r="N3041" t="s">
        <v>2868</v>
      </c>
      <c r="O3041" t="s">
        <v>72</v>
      </c>
      <c r="P3041" t="s">
        <v>178</v>
      </c>
      <c r="Q3041">
        <v>9</v>
      </c>
      <c r="R3041" s="5">
        <v>41.713333333333338</v>
      </c>
      <c r="S3041" s="5">
        <v>45.333333333333336</v>
      </c>
      <c r="T3041" s="5">
        <v>408</v>
      </c>
      <c r="U3041">
        <v>0</v>
      </c>
      <c r="V3041" s="5">
        <v>32.58</v>
      </c>
      <c r="W3041" t="s">
        <v>155</v>
      </c>
      <c r="X3041" s="3">
        <v>41969</v>
      </c>
      <c r="Y3041" s="3">
        <v>41969</v>
      </c>
      <c r="Z3041">
        <v>2</v>
      </c>
      <c r="AA3041" t="s">
        <v>8400</v>
      </c>
      <c r="AB3041">
        <f t="shared" si="237"/>
        <v>0</v>
      </c>
      <c r="AC3041" t="str">
        <f t="shared" si="235"/>
        <v>Monday</v>
      </c>
      <c r="AD3041" s="5">
        <v>46.652999999999999</v>
      </c>
      <c r="AE3041">
        <v>2014</v>
      </c>
      <c r="AF3041">
        <v>48</v>
      </c>
      <c r="AG3041" s="14">
        <f t="shared" si="236"/>
        <v>7.9852941176470585E-2</v>
      </c>
      <c r="AH3041">
        <f t="shared" si="238"/>
        <v>0</v>
      </c>
      <c r="AI3041" t="str">
        <f t="shared" si="239"/>
        <v xml:space="preserve"> </v>
      </c>
    </row>
    <row r="3042" spans="1:35" x14ac:dyDescent="0.35">
      <c r="A3042">
        <v>3041</v>
      </c>
      <c r="B3042" t="s">
        <v>4793</v>
      </c>
      <c r="C3042" t="s">
        <v>4794</v>
      </c>
      <c r="D3042" t="s">
        <v>112</v>
      </c>
      <c r="E3042" t="s">
        <v>44</v>
      </c>
      <c r="F3042" t="s">
        <v>67</v>
      </c>
      <c r="G3042" t="s">
        <v>68</v>
      </c>
      <c r="H3042" t="s">
        <v>68</v>
      </c>
      <c r="I3042" t="s">
        <v>34</v>
      </c>
      <c r="J3042" t="s">
        <v>6338</v>
      </c>
      <c r="K3042" s="3">
        <v>41951</v>
      </c>
      <c r="L3042" t="s">
        <v>36</v>
      </c>
      <c r="M3042" t="s">
        <v>6339</v>
      </c>
      <c r="N3042" t="s">
        <v>6340</v>
      </c>
      <c r="O3042" t="s">
        <v>39</v>
      </c>
      <c r="P3042" t="s">
        <v>183</v>
      </c>
      <c r="Q3042">
        <v>1</v>
      </c>
      <c r="R3042" s="5">
        <v>144.13999999999999</v>
      </c>
      <c r="S3042" s="5">
        <v>206</v>
      </c>
      <c r="T3042" s="5">
        <v>206</v>
      </c>
      <c r="U3042">
        <v>0</v>
      </c>
      <c r="V3042" s="5">
        <v>61.86</v>
      </c>
      <c r="W3042" t="s">
        <v>41</v>
      </c>
      <c r="X3042" s="3">
        <v>41956</v>
      </c>
      <c r="Y3042" s="3">
        <v>41956</v>
      </c>
      <c r="Z3042">
        <v>5</v>
      </c>
      <c r="AA3042" t="s">
        <v>8400</v>
      </c>
      <c r="AB3042">
        <f t="shared" si="237"/>
        <v>0</v>
      </c>
      <c r="AC3042" t="str">
        <f t="shared" si="235"/>
        <v>Saturday</v>
      </c>
      <c r="AD3042" s="5">
        <v>16.234000000000002</v>
      </c>
      <c r="AE3042">
        <v>2014</v>
      </c>
      <c r="AF3042">
        <v>45</v>
      </c>
      <c r="AG3042" s="14">
        <f t="shared" si="236"/>
        <v>0.30029126213592233</v>
      </c>
      <c r="AH3042">
        <f t="shared" si="238"/>
        <v>0</v>
      </c>
      <c r="AI3042" t="str">
        <f t="shared" si="239"/>
        <v xml:space="preserve"> </v>
      </c>
    </row>
    <row r="3043" spans="1:35" x14ac:dyDescent="0.35">
      <c r="A3043">
        <v>3042</v>
      </c>
      <c r="B3043" t="s">
        <v>4793</v>
      </c>
      <c r="C3043" t="s">
        <v>4794</v>
      </c>
      <c r="D3043" t="s">
        <v>112</v>
      </c>
      <c r="E3043" t="s">
        <v>44</v>
      </c>
      <c r="F3043" t="s">
        <v>67</v>
      </c>
      <c r="G3043" t="s">
        <v>68</v>
      </c>
      <c r="H3043" t="s">
        <v>68</v>
      </c>
      <c r="I3043" t="s">
        <v>34</v>
      </c>
      <c r="J3043" t="s">
        <v>6338</v>
      </c>
      <c r="K3043" s="3">
        <v>41951</v>
      </c>
      <c r="L3043" t="s">
        <v>36</v>
      </c>
      <c r="M3043" t="s">
        <v>550</v>
      </c>
      <c r="N3043" t="s">
        <v>551</v>
      </c>
      <c r="O3043" t="s">
        <v>72</v>
      </c>
      <c r="P3043" t="s">
        <v>178</v>
      </c>
      <c r="Q3043">
        <v>3</v>
      </c>
      <c r="R3043" s="5">
        <v>72.013333333333335</v>
      </c>
      <c r="S3043" s="5">
        <v>92.333333333333343</v>
      </c>
      <c r="T3043" s="5">
        <v>277</v>
      </c>
      <c r="U3043">
        <v>0</v>
      </c>
      <c r="V3043" s="5">
        <v>60.96</v>
      </c>
      <c r="W3043" t="s">
        <v>41</v>
      </c>
      <c r="X3043" s="3">
        <v>41956</v>
      </c>
      <c r="Y3043" s="3">
        <v>41956</v>
      </c>
      <c r="Z3043">
        <v>5</v>
      </c>
      <c r="AA3043" t="s">
        <v>8400</v>
      </c>
      <c r="AB3043">
        <f t="shared" si="237"/>
        <v>0</v>
      </c>
      <c r="AC3043" t="str">
        <f t="shared" si="235"/>
        <v>Saturday</v>
      </c>
      <c r="AD3043" s="5">
        <v>28.134</v>
      </c>
      <c r="AE3043">
        <v>2014</v>
      </c>
      <c r="AF3043">
        <v>45</v>
      </c>
      <c r="AG3043" s="14">
        <f t="shared" si="236"/>
        <v>0.22007220216606499</v>
      </c>
      <c r="AH3043">
        <f t="shared" si="238"/>
        <v>0</v>
      </c>
      <c r="AI3043" t="str">
        <f t="shared" si="239"/>
        <v xml:space="preserve"> </v>
      </c>
    </row>
    <row r="3044" spans="1:35" x14ac:dyDescent="0.35">
      <c r="A3044">
        <v>3043</v>
      </c>
      <c r="B3044" t="s">
        <v>4793</v>
      </c>
      <c r="C3044" t="s">
        <v>4794</v>
      </c>
      <c r="D3044" t="s">
        <v>112</v>
      </c>
      <c r="E3044" t="s">
        <v>44</v>
      </c>
      <c r="F3044" t="s">
        <v>67</v>
      </c>
      <c r="G3044" t="s">
        <v>68</v>
      </c>
      <c r="H3044" t="s">
        <v>68</v>
      </c>
      <c r="I3044" t="s">
        <v>34</v>
      </c>
      <c r="J3044" t="s">
        <v>6338</v>
      </c>
      <c r="K3044" s="3">
        <v>41951</v>
      </c>
      <c r="L3044" t="s">
        <v>36</v>
      </c>
      <c r="M3044" t="s">
        <v>5186</v>
      </c>
      <c r="N3044" t="s">
        <v>5187</v>
      </c>
      <c r="O3044" t="s">
        <v>72</v>
      </c>
      <c r="P3044" t="s">
        <v>162</v>
      </c>
      <c r="Q3044">
        <v>4</v>
      </c>
      <c r="R3044" s="5">
        <v>70.230835519999999</v>
      </c>
      <c r="S3044" s="5">
        <v>98.890857234468939</v>
      </c>
      <c r="T3044" s="5">
        <v>394.77230208000003</v>
      </c>
      <c r="U3044">
        <v>2E-3</v>
      </c>
      <c r="V3044" s="5">
        <v>113.84896000000001</v>
      </c>
      <c r="W3044" t="s">
        <v>41</v>
      </c>
      <c r="X3044" s="3">
        <v>41956</v>
      </c>
      <c r="Y3044" s="3">
        <v>41957</v>
      </c>
      <c r="Z3044">
        <v>6</v>
      </c>
      <c r="AA3044" t="s">
        <v>8399</v>
      </c>
      <c r="AB3044">
        <f t="shared" si="237"/>
        <v>1</v>
      </c>
      <c r="AC3044" t="str">
        <f t="shared" si="235"/>
        <v>Saturday</v>
      </c>
      <c r="AD3044" s="5">
        <v>30.509</v>
      </c>
      <c r="AE3044">
        <v>2014</v>
      </c>
      <c r="AF3044">
        <v>45</v>
      </c>
      <c r="AG3044" s="14">
        <f t="shared" si="236"/>
        <v>0.28839145857028409</v>
      </c>
      <c r="AH3044">
        <f t="shared" si="238"/>
        <v>1</v>
      </c>
      <c r="AI3044">
        <f t="shared" si="239"/>
        <v>1</v>
      </c>
    </row>
    <row r="3045" spans="1:35" x14ac:dyDescent="0.35">
      <c r="A3045">
        <v>3044</v>
      </c>
      <c r="B3045" t="s">
        <v>2124</v>
      </c>
      <c r="C3045" t="s">
        <v>2125</v>
      </c>
      <c r="D3045" t="s">
        <v>29</v>
      </c>
      <c r="E3045" t="s">
        <v>84</v>
      </c>
      <c r="F3045" t="s">
        <v>740</v>
      </c>
      <c r="G3045" t="s">
        <v>741</v>
      </c>
      <c r="H3045" t="s">
        <v>996</v>
      </c>
      <c r="I3045" t="s">
        <v>34</v>
      </c>
      <c r="J3045" t="s">
        <v>6341</v>
      </c>
      <c r="K3045" s="3">
        <v>41613</v>
      </c>
      <c r="L3045" t="s">
        <v>98</v>
      </c>
      <c r="M3045" t="s">
        <v>6342</v>
      </c>
      <c r="N3045" t="s">
        <v>6343</v>
      </c>
      <c r="O3045" t="s">
        <v>39</v>
      </c>
      <c r="P3045" t="s">
        <v>61</v>
      </c>
      <c r="Q3045">
        <v>1</v>
      </c>
      <c r="R3045" s="5">
        <v>17.18</v>
      </c>
      <c r="S3045" s="5">
        <v>33</v>
      </c>
      <c r="T3045" s="5">
        <v>33</v>
      </c>
      <c r="U3045">
        <v>0</v>
      </c>
      <c r="V3045" s="5">
        <v>15.82</v>
      </c>
      <c r="W3045" t="s">
        <v>41</v>
      </c>
      <c r="X3045" s="3">
        <v>41618</v>
      </c>
      <c r="Y3045" s="3">
        <v>41619</v>
      </c>
      <c r="Z3045">
        <v>6</v>
      </c>
      <c r="AA3045" t="s">
        <v>8399</v>
      </c>
      <c r="AB3045">
        <f t="shared" si="237"/>
        <v>1</v>
      </c>
      <c r="AC3045" t="str">
        <f t="shared" si="235"/>
        <v>Thursday</v>
      </c>
      <c r="AD3045" s="5">
        <v>3.8639999999999999</v>
      </c>
      <c r="AE3045">
        <v>2013</v>
      </c>
      <c r="AF3045">
        <v>49</v>
      </c>
      <c r="AG3045" s="14">
        <f t="shared" si="236"/>
        <v>0.47939393939393943</v>
      </c>
      <c r="AH3045">
        <f t="shared" si="238"/>
        <v>1</v>
      </c>
      <c r="AI3045">
        <f t="shared" si="239"/>
        <v>1</v>
      </c>
    </row>
    <row r="3046" spans="1:35" x14ac:dyDescent="0.35">
      <c r="A3046">
        <v>3045</v>
      </c>
      <c r="B3046" t="s">
        <v>2714</v>
      </c>
      <c r="C3046" t="s">
        <v>2715</v>
      </c>
      <c r="D3046" t="s">
        <v>29</v>
      </c>
      <c r="E3046" t="s">
        <v>30</v>
      </c>
      <c r="F3046" t="s">
        <v>31</v>
      </c>
      <c r="G3046" t="s">
        <v>3005</v>
      </c>
      <c r="H3046" t="s">
        <v>3006</v>
      </c>
      <c r="I3046" t="s">
        <v>34</v>
      </c>
      <c r="J3046" t="s">
        <v>6344</v>
      </c>
      <c r="K3046" s="3">
        <v>41523</v>
      </c>
      <c r="L3046" t="s">
        <v>136</v>
      </c>
      <c r="M3046" t="s">
        <v>5156</v>
      </c>
      <c r="N3046" t="s">
        <v>5157</v>
      </c>
      <c r="O3046" t="s">
        <v>39</v>
      </c>
      <c r="P3046" t="s">
        <v>90</v>
      </c>
      <c r="Q3046">
        <v>2</v>
      </c>
      <c r="R3046" s="5">
        <v>3.02</v>
      </c>
      <c r="S3046" s="5">
        <v>5.5</v>
      </c>
      <c r="T3046" s="5">
        <v>11</v>
      </c>
      <c r="U3046">
        <v>0</v>
      </c>
      <c r="V3046" s="5">
        <v>4.96</v>
      </c>
      <c r="W3046" t="s">
        <v>242</v>
      </c>
      <c r="X3046" s="3">
        <v>41523</v>
      </c>
      <c r="Y3046" s="3">
        <v>41523</v>
      </c>
      <c r="Z3046">
        <v>0</v>
      </c>
      <c r="AA3046" t="s">
        <v>8400</v>
      </c>
      <c r="AB3046">
        <f t="shared" si="237"/>
        <v>0</v>
      </c>
      <c r="AC3046" t="str">
        <f t="shared" si="235"/>
        <v>Friday</v>
      </c>
      <c r="AD3046" s="5">
        <v>2.0489999999999999</v>
      </c>
      <c r="AE3046">
        <v>2013</v>
      </c>
      <c r="AF3046">
        <v>36</v>
      </c>
      <c r="AG3046" s="14">
        <f t="shared" si="236"/>
        <v>0.45090909090909093</v>
      </c>
      <c r="AH3046">
        <f t="shared" si="238"/>
        <v>0</v>
      </c>
      <c r="AI3046" t="str">
        <f t="shared" si="239"/>
        <v xml:space="preserve"> </v>
      </c>
    </row>
    <row r="3047" spans="1:35" x14ac:dyDescent="0.35">
      <c r="A3047">
        <v>3046</v>
      </c>
      <c r="B3047" t="s">
        <v>2714</v>
      </c>
      <c r="C3047" t="s">
        <v>2715</v>
      </c>
      <c r="D3047" t="s">
        <v>29</v>
      </c>
      <c r="E3047" t="s">
        <v>30</v>
      </c>
      <c r="F3047" t="s">
        <v>31</v>
      </c>
      <c r="G3047" t="s">
        <v>3005</v>
      </c>
      <c r="H3047" t="s">
        <v>3006</v>
      </c>
      <c r="I3047" t="s">
        <v>34</v>
      </c>
      <c r="J3047" t="s">
        <v>6344</v>
      </c>
      <c r="K3047" s="3">
        <v>41523</v>
      </c>
      <c r="L3047" t="s">
        <v>136</v>
      </c>
      <c r="M3047" t="s">
        <v>2746</v>
      </c>
      <c r="N3047" t="s">
        <v>2747</v>
      </c>
      <c r="O3047" t="s">
        <v>39</v>
      </c>
      <c r="P3047" t="s">
        <v>61</v>
      </c>
      <c r="Q3047">
        <v>7</v>
      </c>
      <c r="R3047" s="5">
        <v>11.897142857142862</v>
      </c>
      <c r="S3047" s="5">
        <v>14.857142857142861</v>
      </c>
      <c r="T3047" s="5">
        <v>104.00000000000003</v>
      </c>
      <c r="U3047">
        <v>0</v>
      </c>
      <c r="V3047" s="5">
        <v>20.72</v>
      </c>
      <c r="W3047" t="s">
        <v>242</v>
      </c>
      <c r="X3047" s="3">
        <v>41523</v>
      </c>
      <c r="Y3047" s="3">
        <v>41526</v>
      </c>
      <c r="Z3047">
        <v>3</v>
      </c>
      <c r="AA3047" t="s">
        <v>8399</v>
      </c>
      <c r="AB3047">
        <f t="shared" si="237"/>
        <v>3</v>
      </c>
      <c r="AC3047" t="str">
        <f t="shared" si="235"/>
        <v>Friday</v>
      </c>
      <c r="AD3047" s="5">
        <v>14.997</v>
      </c>
      <c r="AE3047">
        <v>2013</v>
      </c>
      <c r="AF3047">
        <v>36</v>
      </c>
      <c r="AG3047" s="14">
        <f t="shared" si="236"/>
        <v>0.19923076923076916</v>
      </c>
      <c r="AH3047">
        <f t="shared" si="238"/>
        <v>1</v>
      </c>
      <c r="AI3047">
        <f t="shared" si="239"/>
        <v>3</v>
      </c>
    </row>
    <row r="3048" spans="1:35" x14ac:dyDescent="0.35">
      <c r="A3048">
        <v>3047</v>
      </c>
      <c r="B3048" t="s">
        <v>2714</v>
      </c>
      <c r="C3048" t="s">
        <v>2715</v>
      </c>
      <c r="D3048" t="s">
        <v>29</v>
      </c>
      <c r="E3048" t="s">
        <v>30</v>
      </c>
      <c r="F3048" t="s">
        <v>31</v>
      </c>
      <c r="G3048" t="s">
        <v>3005</v>
      </c>
      <c r="H3048" t="s">
        <v>3006</v>
      </c>
      <c r="I3048" t="s">
        <v>34</v>
      </c>
      <c r="J3048" t="s">
        <v>6344</v>
      </c>
      <c r="K3048" s="3">
        <v>41523</v>
      </c>
      <c r="L3048" t="s">
        <v>136</v>
      </c>
      <c r="M3048" t="s">
        <v>998</v>
      </c>
      <c r="N3048" t="s">
        <v>999</v>
      </c>
      <c r="O3048" t="s">
        <v>39</v>
      </c>
      <c r="P3048" t="s">
        <v>76</v>
      </c>
      <c r="Q3048">
        <v>4</v>
      </c>
      <c r="R3048" s="5">
        <v>10.119999999999999</v>
      </c>
      <c r="S3048" s="5">
        <v>11</v>
      </c>
      <c r="T3048" s="5">
        <v>44</v>
      </c>
      <c r="U3048">
        <v>0</v>
      </c>
      <c r="V3048" s="5">
        <v>3.52</v>
      </c>
      <c r="W3048" t="s">
        <v>242</v>
      </c>
      <c r="X3048" s="3">
        <v>41523</v>
      </c>
      <c r="Y3048" s="3">
        <v>41524</v>
      </c>
      <c r="Z3048">
        <v>1</v>
      </c>
      <c r="AA3048" t="s">
        <v>8399</v>
      </c>
      <c r="AB3048">
        <f t="shared" si="237"/>
        <v>1</v>
      </c>
      <c r="AC3048" t="str">
        <f t="shared" si="235"/>
        <v>Friday</v>
      </c>
      <c r="AD3048" s="5">
        <v>4.516</v>
      </c>
      <c r="AE3048">
        <v>2013</v>
      </c>
      <c r="AF3048">
        <v>36</v>
      </c>
      <c r="AG3048" s="14">
        <f t="shared" si="236"/>
        <v>0.08</v>
      </c>
      <c r="AH3048">
        <f t="shared" si="238"/>
        <v>1</v>
      </c>
      <c r="AI3048">
        <f t="shared" si="239"/>
        <v>1</v>
      </c>
    </row>
    <row r="3049" spans="1:35" x14ac:dyDescent="0.35">
      <c r="A3049">
        <v>3048</v>
      </c>
      <c r="B3049" t="s">
        <v>2714</v>
      </c>
      <c r="C3049" t="s">
        <v>2715</v>
      </c>
      <c r="D3049" t="s">
        <v>29</v>
      </c>
      <c r="E3049" t="s">
        <v>30</v>
      </c>
      <c r="F3049" t="s">
        <v>31</v>
      </c>
      <c r="G3049" t="s">
        <v>3005</v>
      </c>
      <c r="H3049" t="s">
        <v>3006</v>
      </c>
      <c r="I3049" t="s">
        <v>34</v>
      </c>
      <c r="J3049" t="s">
        <v>6344</v>
      </c>
      <c r="K3049" s="3">
        <v>41523</v>
      </c>
      <c r="L3049" t="s">
        <v>136</v>
      </c>
      <c r="M3049" t="s">
        <v>410</v>
      </c>
      <c r="N3049" t="s">
        <v>411</v>
      </c>
      <c r="O3049" t="s">
        <v>39</v>
      </c>
      <c r="P3049" t="s">
        <v>340</v>
      </c>
      <c r="Q3049">
        <v>1</v>
      </c>
      <c r="R3049" s="5">
        <v>8.58</v>
      </c>
      <c r="S3049" s="5">
        <v>12</v>
      </c>
      <c r="T3049" s="5">
        <v>12</v>
      </c>
      <c r="U3049">
        <v>0</v>
      </c>
      <c r="V3049" s="5">
        <v>3.42</v>
      </c>
      <c r="W3049" t="s">
        <v>242</v>
      </c>
      <c r="X3049" s="3">
        <v>41523</v>
      </c>
      <c r="Y3049" s="3">
        <v>41523</v>
      </c>
      <c r="Z3049">
        <v>0</v>
      </c>
      <c r="AA3049" t="s">
        <v>8400</v>
      </c>
      <c r="AB3049">
        <f t="shared" si="237"/>
        <v>0</v>
      </c>
      <c r="AC3049" t="str">
        <f t="shared" si="235"/>
        <v>Friday</v>
      </c>
      <c r="AD3049" s="5">
        <v>0.75800000000000001</v>
      </c>
      <c r="AE3049">
        <v>2013</v>
      </c>
      <c r="AF3049">
        <v>36</v>
      </c>
      <c r="AG3049" s="14">
        <f t="shared" si="236"/>
        <v>0.28499999999999998</v>
      </c>
      <c r="AH3049">
        <f t="shared" si="238"/>
        <v>0</v>
      </c>
      <c r="AI3049" t="str">
        <f t="shared" si="239"/>
        <v xml:space="preserve"> </v>
      </c>
    </row>
    <row r="3050" spans="1:35" x14ac:dyDescent="0.35">
      <c r="A3050">
        <v>3049</v>
      </c>
      <c r="B3050" t="s">
        <v>1775</v>
      </c>
      <c r="C3050" t="s">
        <v>1776</v>
      </c>
      <c r="D3050" t="s">
        <v>96</v>
      </c>
      <c r="E3050" t="s">
        <v>30</v>
      </c>
      <c r="F3050" t="s">
        <v>31</v>
      </c>
      <c r="G3050" t="s">
        <v>32</v>
      </c>
      <c r="H3050" t="s">
        <v>33</v>
      </c>
      <c r="I3050" t="s">
        <v>34</v>
      </c>
      <c r="J3050" t="s">
        <v>6345</v>
      </c>
      <c r="K3050" s="3">
        <v>41108</v>
      </c>
      <c r="L3050" t="s">
        <v>215</v>
      </c>
      <c r="M3050" t="s">
        <v>1820</v>
      </c>
      <c r="N3050" t="s">
        <v>1821</v>
      </c>
      <c r="O3050" t="s">
        <v>39</v>
      </c>
      <c r="P3050" t="s">
        <v>64</v>
      </c>
      <c r="Q3050">
        <v>3</v>
      </c>
      <c r="R3050" s="5">
        <v>15.299999999999999</v>
      </c>
      <c r="S3050" s="5">
        <v>18</v>
      </c>
      <c r="T3050" s="5">
        <v>54</v>
      </c>
      <c r="U3050">
        <v>0</v>
      </c>
      <c r="V3050" s="5">
        <v>8.1</v>
      </c>
      <c r="W3050" t="s">
        <v>155</v>
      </c>
      <c r="X3050" s="3">
        <v>41110</v>
      </c>
      <c r="Y3050" s="3">
        <v>41110</v>
      </c>
      <c r="Z3050">
        <v>2</v>
      </c>
      <c r="AA3050" t="s">
        <v>8400</v>
      </c>
      <c r="AB3050">
        <f t="shared" si="237"/>
        <v>0</v>
      </c>
      <c r="AC3050" t="str">
        <f t="shared" si="235"/>
        <v>Wednesday</v>
      </c>
      <c r="AD3050" s="5">
        <v>23.059000000000001</v>
      </c>
      <c r="AE3050">
        <v>2012</v>
      </c>
      <c r="AF3050">
        <v>29</v>
      </c>
      <c r="AG3050" s="14">
        <f t="shared" si="236"/>
        <v>0.15</v>
      </c>
      <c r="AH3050">
        <f t="shared" si="238"/>
        <v>0</v>
      </c>
      <c r="AI3050" t="str">
        <f t="shared" si="239"/>
        <v xml:space="preserve"> </v>
      </c>
    </row>
    <row r="3051" spans="1:35" x14ac:dyDescent="0.35">
      <c r="A3051">
        <v>3050</v>
      </c>
      <c r="B3051" t="s">
        <v>633</v>
      </c>
      <c r="C3051" t="s">
        <v>634</v>
      </c>
      <c r="D3051" t="s">
        <v>29</v>
      </c>
      <c r="E3051" t="s">
        <v>30</v>
      </c>
      <c r="F3051" t="s">
        <v>31</v>
      </c>
      <c r="G3051" t="s">
        <v>485</v>
      </c>
      <c r="H3051" t="s">
        <v>6346</v>
      </c>
      <c r="I3051" t="s">
        <v>34</v>
      </c>
      <c r="J3051" t="s">
        <v>6347</v>
      </c>
      <c r="K3051" s="3">
        <v>40849</v>
      </c>
      <c r="L3051" t="s">
        <v>36</v>
      </c>
      <c r="M3051" t="s">
        <v>5011</v>
      </c>
      <c r="N3051" t="s">
        <v>5012</v>
      </c>
      <c r="O3051" t="s">
        <v>39</v>
      </c>
      <c r="P3051" t="s">
        <v>90</v>
      </c>
      <c r="Q3051">
        <v>2</v>
      </c>
      <c r="R3051" s="5">
        <v>7.98</v>
      </c>
      <c r="S3051" s="5">
        <v>11</v>
      </c>
      <c r="T3051" s="5">
        <v>22</v>
      </c>
      <c r="U3051">
        <v>0</v>
      </c>
      <c r="V3051" s="5">
        <v>6.04</v>
      </c>
      <c r="W3051" t="s">
        <v>242</v>
      </c>
      <c r="X3051" s="3">
        <v>40849</v>
      </c>
      <c r="Y3051" s="3">
        <v>40849</v>
      </c>
      <c r="Z3051">
        <v>0</v>
      </c>
      <c r="AA3051" t="s">
        <v>8400</v>
      </c>
      <c r="AB3051">
        <f t="shared" si="237"/>
        <v>0</v>
      </c>
      <c r="AC3051" t="str">
        <f t="shared" si="235"/>
        <v>Wednesday</v>
      </c>
      <c r="AD3051" s="5">
        <v>0.86</v>
      </c>
      <c r="AE3051">
        <v>2011</v>
      </c>
      <c r="AF3051">
        <v>45</v>
      </c>
      <c r="AG3051" s="14">
        <f t="shared" si="236"/>
        <v>0.27454545454545454</v>
      </c>
      <c r="AH3051">
        <f t="shared" si="238"/>
        <v>0</v>
      </c>
      <c r="AI3051" t="str">
        <f t="shared" si="239"/>
        <v xml:space="preserve"> </v>
      </c>
    </row>
    <row r="3052" spans="1:35" x14ac:dyDescent="0.35">
      <c r="A3052">
        <v>3051</v>
      </c>
      <c r="B3052" t="s">
        <v>6348</v>
      </c>
      <c r="C3052" t="s">
        <v>6349</v>
      </c>
      <c r="D3052" t="s">
        <v>96</v>
      </c>
      <c r="E3052" t="s">
        <v>30</v>
      </c>
      <c r="F3052" t="s">
        <v>31</v>
      </c>
      <c r="G3052" t="s">
        <v>1029</v>
      </c>
      <c r="H3052" t="s">
        <v>1030</v>
      </c>
      <c r="I3052" t="s">
        <v>34</v>
      </c>
      <c r="J3052" t="s">
        <v>6350</v>
      </c>
      <c r="K3052" s="3">
        <v>41614</v>
      </c>
      <c r="L3052" t="s">
        <v>36</v>
      </c>
      <c r="M3052" t="s">
        <v>6351</v>
      </c>
      <c r="N3052" t="s">
        <v>6352</v>
      </c>
      <c r="O3052" t="s">
        <v>72</v>
      </c>
      <c r="P3052" t="s">
        <v>79</v>
      </c>
      <c r="Q3052">
        <v>6</v>
      </c>
      <c r="R3052" s="5">
        <v>112.01333333333332</v>
      </c>
      <c r="S3052" s="5">
        <v>172.33333333333331</v>
      </c>
      <c r="T3052" s="5">
        <v>1034</v>
      </c>
      <c r="U3052">
        <v>0</v>
      </c>
      <c r="V3052" s="5">
        <v>361.92</v>
      </c>
      <c r="W3052" t="s">
        <v>41</v>
      </c>
      <c r="X3052" s="3">
        <v>41619</v>
      </c>
      <c r="Y3052" s="3">
        <v>41619</v>
      </c>
      <c r="Z3052">
        <v>5</v>
      </c>
      <c r="AA3052" t="s">
        <v>8400</v>
      </c>
      <c r="AB3052">
        <f t="shared" si="237"/>
        <v>0</v>
      </c>
      <c r="AC3052" t="str">
        <f t="shared" si="235"/>
        <v>Friday</v>
      </c>
      <c r="AD3052" s="5">
        <v>35.290999999999997</v>
      </c>
      <c r="AE3052">
        <v>2013</v>
      </c>
      <c r="AF3052">
        <v>49</v>
      </c>
      <c r="AG3052" s="14">
        <f t="shared" si="236"/>
        <v>0.35001934235976789</v>
      </c>
      <c r="AH3052">
        <f t="shared" si="238"/>
        <v>0</v>
      </c>
      <c r="AI3052" t="str">
        <f t="shared" si="239"/>
        <v xml:space="preserve"> </v>
      </c>
    </row>
    <row r="3053" spans="1:35" x14ac:dyDescent="0.35">
      <c r="A3053">
        <v>3052</v>
      </c>
      <c r="B3053" t="s">
        <v>6348</v>
      </c>
      <c r="C3053" t="s">
        <v>6349</v>
      </c>
      <c r="D3053" t="s">
        <v>96</v>
      </c>
      <c r="E3053" t="s">
        <v>30</v>
      </c>
      <c r="F3053" t="s">
        <v>31</v>
      </c>
      <c r="G3053" t="s">
        <v>1029</v>
      </c>
      <c r="H3053" t="s">
        <v>1030</v>
      </c>
      <c r="I3053" t="s">
        <v>34</v>
      </c>
      <c r="J3053" t="s">
        <v>6350</v>
      </c>
      <c r="K3053" s="3">
        <v>41614</v>
      </c>
      <c r="L3053" t="s">
        <v>36</v>
      </c>
      <c r="M3053" t="s">
        <v>3174</v>
      </c>
      <c r="N3053" t="s">
        <v>3175</v>
      </c>
      <c r="O3053" t="s">
        <v>39</v>
      </c>
      <c r="P3053" t="s">
        <v>64</v>
      </c>
      <c r="Q3053">
        <v>2</v>
      </c>
      <c r="R3053" s="5">
        <v>17.740000000000002</v>
      </c>
      <c r="S3053" s="5">
        <v>25</v>
      </c>
      <c r="T3053" s="5">
        <v>50</v>
      </c>
      <c r="U3053">
        <v>0</v>
      </c>
      <c r="V3053" s="5">
        <v>14.52</v>
      </c>
      <c r="W3053" t="s">
        <v>41</v>
      </c>
      <c r="X3053" s="3">
        <v>41619</v>
      </c>
      <c r="Y3053" s="3">
        <v>41620</v>
      </c>
      <c r="Z3053">
        <v>6</v>
      </c>
      <c r="AA3053" t="s">
        <v>8399</v>
      </c>
      <c r="AB3053">
        <f t="shared" si="237"/>
        <v>1</v>
      </c>
      <c r="AC3053" t="str">
        <f t="shared" si="235"/>
        <v>Friday</v>
      </c>
      <c r="AD3053" s="5">
        <v>4.0110000000000001</v>
      </c>
      <c r="AE3053">
        <v>2013</v>
      </c>
      <c r="AF3053">
        <v>49</v>
      </c>
      <c r="AG3053" s="14">
        <f t="shared" si="236"/>
        <v>0.29039999999999999</v>
      </c>
      <c r="AH3053">
        <f t="shared" si="238"/>
        <v>1</v>
      </c>
      <c r="AI3053">
        <f t="shared" si="239"/>
        <v>1</v>
      </c>
    </row>
    <row r="3054" spans="1:35" x14ac:dyDescent="0.35">
      <c r="A3054">
        <v>3053</v>
      </c>
      <c r="B3054" t="s">
        <v>6348</v>
      </c>
      <c r="C3054" t="s">
        <v>6349</v>
      </c>
      <c r="D3054" t="s">
        <v>96</v>
      </c>
      <c r="E3054" t="s">
        <v>30</v>
      </c>
      <c r="F3054" t="s">
        <v>31</v>
      </c>
      <c r="G3054" t="s">
        <v>1029</v>
      </c>
      <c r="H3054" t="s">
        <v>1030</v>
      </c>
      <c r="I3054" t="s">
        <v>34</v>
      </c>
      <c r="J3054" t="s">
        <v>6350</v>
      </c>
      <c r="K3054" s="3">
        <v>41614</v>
      </c>
      <c r="L3054" t="s">
        <v>36</v>
      </c>
      <c r="M3054" t="s">
        <v>682</v>
      </c>
      <c r="N3054" t="s">
        <v>683</v>
      </c>
      <c r="O3054" t="s">
        <v>39</v>
      </c>
      <c r="P3054" t="s">
        <v>58</v>
      </c>
      <c r="Q3054">
        <v>2</v>
      </c>
      <c r="R3054" s="5">
        <v>2.58</v>
      </c>
      <c r="S3054" s="5">
        <v>4</v>
      </c>
      <c r="T3054" s="5">
        <v>8</v>
      </c>
      <c r="U3054">
        <v>0</v>
      </c>
      <c r="V3054" s="5">
        <v>2.84</v>
      </c>
      <c r="W3054" t="s">
        <v>41</v>
      </c>
      <c r="X3054" s="3">
        <v>41619</v>
      </c>
      <c r="Y3054" s="3">
        <v>41619</v>
      </c>
      <c r="Z3054">
        <v>5</v>
      </c>
      <c r="AA3054" t="s">
        <v>8400</v>
      </c>
      <c r="AB3054">
        <f t="shared" si="237"/>
        <v>0</v>
      </c>
      <c r="AC3054" t="str">
        <f t="shared" si="235"/>
        <v>Friday</v>
      </c>
      <c r="AD3054" s="5">
        <v>0.53100000000000003</v>
      </c>
      <c r="AE3054">
        <v>2013</v>
      </c>
      <c r="AF3054">
        <v>49</v>
      </c>
      <c r="AG3054" s="14">
        <f t="shared" si="236"/>
        <v>0.35499999999999998</v>
      </c>
      <c r="AH3054">
        <f t="shared" si="238"/>
        <v>0</v>
      </c>
      <c r="AI3054" t="str">
        <f t="shared" si="239"/>
        <v xml:space="preserve"> </v>
      </c>
    </row>
    <row r="3055" spans="1:35" x14ac:dyDescent="0.35">
      <c r="A3055">
        <v>3054</v>
      </c>
      <c r="B3055" t="s">
        <v>3516</v>
      </c>
      <c r="C3055" t="s">
        <v>3517</v>
      </c>
      <c r="D3055" t="s">
        <v>112</v>
      </c>
      <c r="E3055" t="s">
        <v>30</v>
      </c>
      <c r="F3055" t="s">
        <v>31</v>
      </c>
      <c r="G3055" t="s">
        <v>6353</v>
      </c>
      <c r="H3055" t="s">
        <v>6354</v>
      </c>
      <c r="I3055" t="s">
        <v>34</v>
      </c>
      <c r="J3055" t="s">
        <v>6355</v>
      </c>
      <c r="K3055" s="3">
        <v>40847</v>
      </c>
      <c r="L3055" t="s">
        <v>36</v>
      </c>
      <c r="M3055" t="s">
        <v>3427</v>
      </c>
      <c r="N3055" t="s">
        <v>3428</v>
      </c>
      <c r="O3055" t="s">
        <v>39</v>
      </c>
      <c r="P3055" t="s">
        <v>165</v>
      </c>
      <c r="Q3055">
        <v>3</v>
      </c>
      <c r="R3055" s="5">
        <v>7.0666666666666664</v>
      </c>
      <c r="S3055" s="5">
        <v>7.6666666666666661</v>
      </c>
      <c r="T3055" s="5">
        <v>23</v>
      </c>
      <c r="U3055">
        <v>0</v>
      </c>
      <c r="V3055" s="5">
        <v>1.8</v>
      </c>
      <c r="W3055" t="s">
        <v>41</v>
      </c>
      <c r="X3055" s="3">
        <v>40852</v>
      </c>
      <c r="Y3055" s="3">
        <v>40852</v>
      </c>
      <c r="Z3055">
        <v>5</v>
      </c>
      <c r="AA3055" t="s">
        <v>8400</v>
      </c>
      <c r="AB3055">
        <f t="shared" si="237"/>
        <v>0</v>
      </c>
      <c r="AC3055" t="str">
        <f t="shared" si="235"/>
        <v>Monday</v>
      </c>
      <c r="AD3055" s="5">
        <v>1.5469999999999999</v>
      </c>
      <c r="AE3055">
        <v>2011</v>
      </c>
      <c r="AF3055">
        <v>45</v>
      </c>
      <c r="AG3055" s="14">
        <f t="shared" si="236"/>
        <v>7.8260869565217397E-2</v>
      </c>
      <c r="AH3055">
        <f t="shared" si="238"/>
        <v>0</v>
      </c>
      <c r="AI3055" t="str">
        <f t="shared" si="239"/>
        <v xml:space="preserve"> </v>
      </c>
    </row>
    <row r="3056" spans="1:35" x14ac:dyDescent="0.35">
      <c r="A3056">
        <v>3055</v>
      </c>
      <c r="B3056" t="s">
        <v>3516</v>
      </c>
      <c r="C3056" t="s">
        <v>3517</v>
      </c>
      <c r="D3056" t="s">
        <v>112</v>
      </c>
      <c r="E3056" t="s">
        <v>30</v>
      </c>
      <c r="F3056" t="s">
        <v>31</v>
      </c>
      <c r="G3056" t="s">
        <v>6353</v>
      </c>
      <c r="H3056" t="s">
        <v>6354</v>
      </c>
      <c r="I3056" t="s">
        <v>34</v>
      </c>
      <c r="J3056" t="s">
        <v>6355</v>
      </c>
      <c r="K3056" s="3">
        <v>40847</v>
      </c>
      <c r="L3056" t="s">
        <v>36</v>
      </c>
      <c r="M3056" t="s">
        <v>6356</v>
      </c>
      <c r="N3056" t="s">
        <v>6357</v>
      </c>
      <c r="O3056" t="s">
        <v>51</v>
      </c>
      <c r="P3056" t="s">
        <v>55</v>
      </c>
      <c r="Q3056">
        <v>2</v>
      </c>
      <c r="R3056" s="5">
        <v>60.635999999999996</v>
      </c>
      <c r="S3056" s="5">
        <v>79.819999999999993</v>
      </c>
      <c r="T3056" s="5">
        <v>127.71199999999999</v>
      </c>
      <c r="U3056">
        <v>0.2</v>
      </c>
      <c r="V3056" s="5">
        <v>6.44</v>
      </c>
      <c r="W3056" t="s">
        <v>41</v>
      </c>
      <c r="X3056" s="3">
        <v>40852</v>
      </c>
      <c r="Y3056" s="3">
        <v>40855</v>
      </c>
      <c r="Z3056">
        <v>8</v>
      </c>
      <c r="AA3056" t="s">
        <v>8399</v>
      </c>
      <c r="AB3056">
        <f t="shared" si="237"/>
        <v>3</v>
      </c>
      <c r="AC3056" t="str">
        <f t="shared" si="235"/>
        <v>Monday</v>
      </c>
      <c r="AD3056" s="5">
        <v>12.542999999999999</v>
      </c>
      <c r="AE3056">
        <v>2011</v>
      </c>
      <c r="AF3056">
        <v>45</v>
      </c>
      <c r="AG3056" s="14">
        <f t="shared" si="236"/>
        <v>5.0425958406414437E-2</v>
      </c>
      <c r="AH3056">
        <f t="shared" si="238"/>
        <v>1</v>
      </c>
      <c r="AI3056">
        <f t="shared" si="239"/>
        <v>3</v>
      </c>
    </row>
    <row r="3057" spans="1:35" x14ac:dyDescent="0.35">
      <c r="A3057">
        <v>3056</v>
      </c>
      <c r="B3057" t="s">
        <v>5786</v>
      </c>
      <c r="C3057" t="s">
        <v>5787</v>
      </c>
      <c r="D3057" t="s">
        <v>112</v>
      </c>
      <c r="E3057" t="s">
        <v>84</v>
      </c>
      <c r="F3057" t="s">
        <v>168</v>
      </c>
      <c r="G3057" t="s">
        <v>665</v>
      </c>
      <c r="H3057" t="s">
        <v>1331</v>
      </c>
      <c r="I3057" t="s">
        <v>34</v>
      </c>
      <c r="J3057" t="s">
        <v>6358</v>
      </c>
      <c r="K3057" s="3">
        <v>41704</v>
      </c>
      <c r="L3057" t="s">
        <v>36</v>
      </c>
      <c r="M3057" t="s">
        <v>6359</v>
      </c>
      <c r="N3057" t="s">
        <v>6360</v>
      </c>
      <c r="O3057" t="s">
        <v>39</v>
      </c>
      <c r="P3057" t="s">
        <v>40</v>
      </c>
      <c r="Q3057">
        <v>4</v>
      </c>
      <c r="R3057" s="5">
        <v>5.3364000000000003</v>
      </c>
      <c r="S3057" s="5">
        <v>7.6006666666666671</v>
      </c>
      <c r="T3057" s="5">
        <v>18.241600000000002</v>
      </c>
      <c r="U3057">
        <v>0.4</v>
      </c>
      <c r="V3057" s="5">
        <v>-3.1040000000000001</v>
      </c>
      <c r="W3057" t="s">
        <v>41</v>
      </c>
      <c r="X3057" s="3">
        <v>41709</v>
      </c>
      <c r="Y3057" s="3">
        <v>41709</v>
      </c>
      <c r="Z3057">
        <v>5</v>
      </c>
      <c r="AA3057" t="s">
        <v>8400</v>
      </c>
      <c r="AB3057">
        <f t="shared" si="237"/>
        <v>0</v>
      </c>
      <c r="AC3057" t="str">
        <f t="shared" si="235"/>
        <v>Thursday</v>
      </c>
      <c r="AD3057" s="5">
        <v>0.38600000000000001</v>
      </c>
      <c r="AE3057">
        <v>2014</v>
      </c>
      <c r="AF3057">
        <v>10</v>
      </c>
      <c r="AG3057" s="14">
        <f t="shared" si="236"/>
        <v>-0.17016051223576878</v>
      </c>
      <c r="AH3057">
        <f t="shared" si="238"/>
        <v>0</v>
      </c>
      <c r="AI3057" t="str">
        <f t="shared" si="239"/>
        <v xml:space="preserve"> </v>
      </c>
    </row>
    <row r="3058" spans="1:35" x14ac:dyDescent="0.35">
      <c r="A3058">
        <v>3057</v>
      </c>
      <c r="B3058" t="s">
        <v>1925</v>
      </c>
      <c r="C3058" t="s">
        <v>1926</v>
      </c>
      <c r="D3058" t="s">
        <v>29</v>
      </c>
      <c r="E3058" t="s">
        <v>30</v>
      </c>
      <c r="F3058" t="s">
        <v>31</v>
      </c>
      <c r="G3058" t="s">
        <v>32</v>
      </c>
      <c r="H3058" t="s">
        <v>33</v>
      </c>
      <c r="I3058" t="s">
        <v>34</v>
      </c>
      <c r="J3058" t="s">
        <v>6361</v>
      </c>
      <c r="K3058" s="3">
        <v>41804</v>
      </c>
      <c r="L3058" t="s">
        <v>215</v>
      </c>
      <c r="M3058" t="s">
        <v>1953</v>
      </c>
      <c r="N3058" t="s">
        <v>1954</v>
      </c>
      <c r="O3058" t="s">
        <v>51</v>
      </c>
      <c r="P3058" t="s">
        <v>93</v>
      </c>
      <c r="Q3058">
        <v>2</v>
      </c>
      <c r="R3058" s="5">
        <v>81.878400000000013</v>
      </c>
      <c r="S3058" s="5">
        <v>113.93300000000001</v>
      </c>
      <c r="T3058" s="5">
        <v>182.29280000000003</v>
      </c>
      <c r="U3058">
        <v>0.2</v>
      </c>
      <c r="V3058" s="5">
        <v>18.536000000000001</v>
      </c>
      <c r="W3058" t="s">
        <v>155</v>
      </c>
      <c r="X3058" s="3">
        <v>41806</v>
      </c>
      <c r="Y3058" s="3">
        <v>41806</v>
      </c>
      <c r="Z3058">
        <v>2</v>
      </c>
      <c r="AA3058" t="s">
        <v>8400</v>
      </c>
      <c r="AB3058">
        <f t="shared" si="237"/>
        <v>0</v>
      </c>
      <c r="AC3058" t="str">
        <f t="shared" si="235"/>
        <v>Saturday</v>
      </c>
      <c r="AD3058" s="5">
        <v>35.36</v>
      </c>
      <c r="AE3058">
        <v>2014</v>
      </c>
      <c r="AF3058">
        <v>24</v>
      </c>
      <c r="AG3058" s="14">
        <f t="shared" si="236"/>
        <v>0.10168256782494975</v>
      </c>
      <c r="AH3058">
        <f t="shared" si="238"/>
        <v>0</v>
      </c>
      <c r="AI3058" t="str">
        <f t="shared" si="239"/>
        <v xml:space="preserve"> </v>
      </c>
    </row>
    <row r="3059" spans="1:35" x14ac:dyDescent="0.35">
      <c r="A3059">
        <v>3058</v>
      </c>
      <c r="B3059" t="s">
        <v>1925</v>
      </c>
      <c r="C3059" t="s">
        <v>1926</v>
      </c>
      <c r="D3059" t="s">
        <v>29</v>
      </c>
      <c r="E3059" t="s">
        <v>30</v>
      </c>
      <c r="F3059" t="s">
        <v>31</v>
      </c>
      <c r="G3059" t="s">
        <v>32</v>
      </c>
      <c r="H3059" t="s">
        <v>33</v>
      </c>
      <c r="I3059" t="s">
        <v>34</v>
      </c>
      <c r="J3059" t="s">
        <v>6361</v>
      </c>
      <c r="K3059" s="3">
        <v>41804</v>
      </c>
      <c r="L3059" t="s">
        <v>215</v>
      </c>
      <c r="M3059" t="s">
        <v>74</v>
      </c>
      <c r="N3059" t="s">
        <v>75</v>
      </c>
      <c r="O3059" t="s">
        <v>39</v>
      </c>
      <c r="P3059" t="s">
        <v>76</v>
      </c>
      <c r="Q3059">
        <v>2</v>
      </c>
      <c r="R3059" s="5">
        <v>19.64</v>
      </c>
      <c r="S3059" s="5">
        <v>24.5</v>
      </c>
      <c r="T3059" s="5">
        <v>49</v>
      </c>
      <c r="U3059">
        <v>0</v>
      </c>
      <c r="V3059" s="5">
        <v>9.7200000000000006</v>
      </c>
      <c r="W3059" t="s">
        <v>155</v>
      </c>
      <c r="X3059" s="3">
        <v>41806</v>
      </c>
      <c r="Y3059" s="3">
        <v>41809</v>
      </c>
      <c r="Z3059">
        <v>5</v>
      </c>
      <c r="AA3059" t="s">
        <v>8399</v>
      </c>
      <c r="AB3059">
        <f t="shared" si="237"/>
        <v>3</v>
      </c>
      <c r="AC3059" t="str">
        <f t="shared" si="235"/>
        <v>Saturday</v>
      </c>
      <c r="AD3059" s="5">
        <v>20.114999999999998</v>
      </c>
      <c r="AE3059">
        <v>2014</v>
      </c>
      <c r="AF3059">
        <v>24</v>
      </c>
      <c r="AG3059" s="14">
        <f t="shared" si="236"/>
        <v>0.19836734693877553</v>
      </c>
      <c r="AH3059">
        <f t="shared" si="238"/>
        <v>1</v>
      </c>
      <c r="AI3059">
        <f t="shared" si="239"/>
        <v>3</v>
      </c>
    </row>
    <row r="3060" spans="1:35" x14ac:dyDescent="0.35">
      <c r="A3060">
        <v>3059</v>
      </c>
      <c r="B3060" t="s">
        <v>2496</v>
      </c>
      <c r="C3060" t="s">
        <v>2497</v>
      </c>
      <c r="D3060" t="s">
        <v>112</v>
      </c>
      <c r="E3060" t="s">
        <v>84</v>
      </c>
      <c r="F3060" t="s">
        <v>85</v>
      </c>
      <c r="G3060" t="s">
        <v>86</v>
      </c>
      <c r="H3060" t="s">
        <v>2374</v>
      </c>
      <c r="I3060" t="s">
        <v>34</v>
      </c>
      <c r="J3060" t="s">
        <v>6362</v>
      </c>
      <c r="K3060" s="3">
        <v>41586</v>
      </c>
      <c r="L3060" t="s">
        <v>36</v>
      </c>
      <c r="M3060" t="s">
        <v>4477</v>
      </c>
      <c r="N3060" t="s">
        <v>4277</v>
      </c>
      <c r="O3060" t="s">
        <v>72</v>
      </c>
      <c r="P3060" t="s">
        <v>79</v>
      </c>
      <c r="Q3060">
        <v>9</v>
      </c>
      <c r="R3060" s="5">
        <v>22.066666666666674</v>
      </c>
      <c r="S3060" s="5">
        <v>38.666666666666671</v>
      </c>
      <c r="T3060" s="5">
        <v>348.00000000000006</v>
      </c>
      <c r="U3060">
        <v>0</v>
      </c>
      <c r="V3060" s="5">
        <v>149.4</v>
      </c>
      <c r="W3060" t="s">
        <v>139</v>
      </c>
      <c r="X3060" s="3">
        <v>41589</v>
      </c>
      <c r="Y3060" s="3">
        <v>41589</v>
      </c>
      <c r="Z3060">
        <v>3</v>
      </c>
      <c r="AA3060" t="s">
        <v>8400</v>
      </c>
      <c r="AB3060">
        <f t="shared" si="237"/>
        <v>0</v>
      </c>
      <c r="AC3060" t="str">
        <f t="shared" si="235"/>
        <v>Friday</v>
      </c>
      <c r="AD3060" s="5">
        <v>27.564</v>
      </c>
      <c r="AE3060">
        <v>2013</v>
      </c>
      <c r="AF3060">
        <v>45</v>
      </c>
      <c r="AG3060" s="14">
        <f t="shared" si="236"/>
        <v>0.42931034482758618</v>
      </c>
      <c r="AH3060">
        <f t="shared" si="238"/>
        <v>0</v>
      </c>
      <c r="AI3060" t="str">
        <f t="shared" si="239"/>
        <v xml:space="preserve"> </v>
      </c>
    </row>
    <row r="3061" spans="1:35" x14ac:dyDescent="0.35">
      <c r="A3061">
        <v>3060</v>
      </c>
      <c r="B3061" t="s">
        <v>2496</v>
      </c>
      <c r="C3061" t="s">
        <v>2497</v>
      </c>
      <c r="D3061" t="s">
        <v>112</v>
      </c>
      <c r="E3061" t="s">
        <v>84</v>
      </c>
      <c r="F3061" t="s">
        <v>85</v>
      </c>
      <c r="G3061" t="s">
        <v>86</v>
      </c>
      <c r="H3061" t="s">
        <v>2374</v>
      </c>
      <c r="I3061" t="s">
        <v>34</v>
      </c>
      <c r="J3061" t="s">
        <v>6362</v>
      </c>
      <c r="K3061" s="3">
        <v>41586</v>
      </c>
      <c r="L3061" t="s">
        <v>36</v>
      </c>
      <c r="M3061" t="s">
        <v>6363</v>
      </c>
      <c r="N3061" t="s">
        <v>6364</v>
      </c>
      <c r="O3061" t="s">
        <v>72</v>
      </c>
      <c r="P3061" t="s">
        <v>178</v>
      </c>
      <c r="Q3061">
        <v>2</v>
      </c>
      <c r="R3061" s="5">
        <v>27.76</v>
      </c>
      <c r="S3061" s="5">
        <v>53.5</v>
      </c>
      <c r="T3061" s="5">
        <v>107</v>
      </c>
      <c r="U3061">
        <v>0</v>
      </c>
      <c r="V3061" s="5">
        <v>51.48</v>
      </c>
      <c r="W3061" t="s">
        <v>139</v>
      </c>
      <c r="X3061" s="3">
        <v>41589</v>
      </c>
      <c r="Y3061" s="3">
        <v>41590</v>
      </c>
      <c r="Z3061">
        <v>4</v>
      </c>
      <c r="AA3061" t="s">
        <v>8399</v>
      </c>
      <c r="AB3061">
        <f t="shared" si="237"/>
        <v>1</v>
      </c>
      <c r="AC3061" t="str">
        <f t="shared" si="235"/>
        <v>Friday</v>
      </c>
      <c r="AD3061" s="5">
        <v>12.605</v>
      </c>
      <c r="AE3061">
        <v>2013</v>
      </c>
      <c r="AF3061">
        <v>45</v>
      </c>
      <c r="AG3061" s="14">
        <f t="shared" si="236"/>
        <v>0.4811214953271028</v>
      </c>
      <c r="AH3061">
        <f t="shared" si="238"/>
        <v>1</v>
      </c>
      <c r="AI3061">
        <f t="shared" si="239"/>
        <v>1</v>
      </c>
    </row>
    <row r="3062" spans="1:35" x14ac:dyDescent="0.35">
      <c r="A3062">
        <v>3061</v>
      </c>
      <c r="B3062" t="s">
        <v>2496</v>
      </c>
      <c r="C3062" t="s">
        <v>2497</v>
      </c>
      <c r="D3062" t="s">
        <v>112</v>
      </c>
      <c r="E3062" t="s">
        <v>84</v>
      </c>
      <c r="F3062" t="s">
        <v>85</v>
      </c>
      <c r="G3062" t="s">
        <v>86</v>
      </c>
      <c r="H3062" t="s">
        <v>2374</v>
      </c>
      <c r="I3062" t="s">
        <v>34</v>
      </c>
      <c r="J3062" t="s">
        <v>6362</v>
      </c>
      <c r="K3062" s="3">
        <v>41586</v>
      </c>
      <c r="L3062" t="s">
        <v>36</v>
      </c>
      <c r="M3062" t="s">
        <v>6365</v>
      </c>
      <c r="N3062" t="s">
        <v>6366</v>
      </c>
      <c r="O3062" t="s">
        <v>39</v>
      </c>
      <c r="P3062" t="s">
        <v>340</v>
      </c>
      <c r="Q3062">
        <v>1</v>
      </c>
      <c r="R3062" s="5">
        <v>9.92</v>
      </c>
      <c r="S3062" s="5">
        <v>10</v>
      </c>
      <c r="T3062" s="5">
        <v>10</v>
      </c>
      <c r="U3062">
        <v>0</v>
      </c>
      <c r="V3062" s="5">
        <v>0.08</v>
      </c>
      <c r="W3062" t="s">
        <v>139</v>
      </c>
      <c r="X3062" s="3">
        <v>41589</v>
      </c>
      <c r="Y3062" s="3">
        <v>41589</v>
      </c>
      <c r="Z3062">
        <v>3</v>
      </c>
      <c r="AA3062" t="s">
        <v>8400</v>
      </c>
      <c r="AB3062">
        <f t="shared" si="237"/>
        <v>0</v>
      </c>
      <c r="AC3062" t="str">
        <f t="shared" si="235"/>
        <v>Friday</v>
      </c>
      <c r="AD3062" s="5">
        <v>0.56699999999999995</v>
      </c>
      <c r="AE3062">
        <v>2013</v>
      </c>
      <c r="AF3062">
        <v>45</v>
      </c>
      <c r="AG3062" s="14">
        <f t="shared" si="236"/>
        <v>8.0000000000000002E-3</v>
      </c>
      <c r="AH3062">
        <f t="shared" si="238"/>
        <v>0</v>
      </c>
      <c r="AI3062" t="str">
        <f t="shared" si="239"/>
        <v xml:space="preserve"> </v>
      </c>
    </row>
    <row r="3063" spans="1:35" x14ac:dyDescent="0.35">
      <c r="A3063">
        <v>3062</v>
      </c>
      <c r="B3063" t="s">
        <v>1619</v>
      </c>
      <c r="C3063" t="s">
        <v>1620</v>
      </c>
      <c r="D3063" t="s">
        <v>112</v>
      </c>
      <c r="E3063" t="s">
        <v>44</v>
      </c>
      <c r="F3063" t="s">
        <v>67</v>
      </c>
      <c r="G3063" t="s">
        <v>68</v>
      </c>
      <c r="H3063" t="s">
        <v>6367</v>
      </c>
      <c r="I3063" t="s">
        <v>34</v>
      </c>
      <c r="J3063" t="s">
        <v>6368</v>
      </c>
      <c r="K3063" s="3">
        <v>41555</v>
      </c>
      <c r="L3063" t="s">
        <v>36</v>
      </c>
      <c r="M3063" t="s">
        <v>5681</v>
      </c>
      <c r="N3063" t="s">
        <v>5682</v>
      </c>
      <c r="O3063" t="s">
        <v>39</v>
      </c>
      <c r="P3063" t="s">
        <v>58</v>
      </c>
      <c r="Q3063">
        <v>1</v>
      </c>
      <c r="R3063" s="5">
        <v>8.9600000000000009</v>
      </c>
      <c r="S3063" s="5">
        <v>10</v>
      </c>
      <c r="T3063" s="5">
        <v>10</v>
      </c>
      <c r="U3063">
        <v>0</v>
      </c>
      <c r="V3063" s="5">
        <v>1.04</v>
      </c>
      <c r="W3063" t="s">
        <v>41</v>
      </c>
      <c r="X3063" s="3">
        <v>41560</v>
      </c>
      <c r="Y3063" s="3">
        <v>41563</v>
      </c>
      <c r="Z3063">
        <v>8</v>
      </c>
      <c r="AA3063" t="s">
        <v>8399</v>
      </c>
      <c r="AB3063">
        <f t="shared" si="237"/>
        <v>3</v>
      </c>
      <c r="AC3063" t="str">
        <f t="shared" si="235"/>
        <v>Tuesday</v>
      </c>
      <c r="AD3063" s="5">
        <v>0.52400000000000002</v>
      </c>
      <c r="AE3063">
        <v>2013</v>
      </c>
      <c r="AF3063">
        <v>41</v>
      </c>
      <c r="AG3063" s="14">
        <f t="shared" si="236"/>
        <v>0.10400000000000001</v>
      </c>
      <c r="AH3063">
        <f t="shared" si="238"/>
        <v>1</v>
      </c>
      <c r="AI3063">
        <f t="shared" si="239"/>
        <v>3</v>
      </c>
    </row>
    <row r="3064" spans="1:35" x14ac:dyDescent="0.35">
      <c r="A3064">
        <v>3063</v>
      </c>
      <c r="B3064" t="s">
        <v>1619</v>
      </c>
      <c r="C3064" t="s">
        <v>1620</v>
      </c>
      <c r="D3064" t="s">
        <v>112</v>
      </c>
      <c r="E3064" t="s">
        <v>44</v>
      </c>
      <c r="F3064" t="s">
        <v>67</v>
      </c>
      <c r="G3064" t="s">
        <v>68</v>
      </c>
      <c r="H3064" t="s">
        <v>6367</v>
      </c>
      <c r="I3064" t="s">
        <v>34</v>
      </c>
      <c r="J3064" t="s">
        <v>6368</v>
      </c>
      <c r="K3064" s="3">
        <v>41555</v>
      </c>
      <c r="L3064" t="s">
        <v>36</v>
      </c>
      <c r="M3064" t="s">
        <v>6369</v>
      </c>
      <c r="N3064" t="s">
        <v>6370</v>
      </c>
      <c r="O3064" t="s">
        <v>51</v>
      </c>
      <c r="P3064" t="s">
        <v>55</v>
      </c>
      <c r="Q3064">
        <v>2</v>
      </c>
      <c r="R3064" s="5">
        <v>80.66</v>
      </c>
      <c r="S3064" s="5">
        <v>96</v>
      </c>
      <c r="T3064" s="5">
        <v>192</v>
      </c>
      <c r="U3064">
        <v>0</v>
      </c>
      <c r="V3064" s="5">
        <v>30.68</v>
      </c>
      <c r="W3064" t="s">
        <v>41</v>
      </c>
      <c r="X3064" s="3">
        <v>41560</v>
      </c>
      <c r="Y3064" s="3">
        <v>41561</v>
      </c>
      <c r="Z3064">
        <v>6</v>
      </c>
      <c r="AA3064" t="s">
        <v>8399</v>
      </c>
      <c r="AB3064">
        <f t="shared" si="237"/>
        <v>1</v>
      </c>
      <c r="AC3064" t="str">
        <f t="shared" si="235"/>
        <v>Tuesday</v>
      </c>
      <c r="AD3064" s="5">
        <v>14.717000000000001</v>
      </c>
      <c r="AE3064">
        <v>2013</v>
      </c>
      <c r="AF3064">
        <v>41</v>
      </c>
      <c r="AG3064" s="14">
        <f t="shared" si="236"/>
        <v>0.15979166666666667</v>
      </c>
      <c r="AH3064">
        <f t="shared" si="238"/>
        <v>1</v>
      </c>
      <c r="AI3064">
        <f t="shared" si="239"/>
        <v>1</v>
      </c>
    </row>
    <row r="3065" spans="1:35" x14ac:dyDescent="0.35">
      <c r="A3065">
        <v>3064</v>
      </c>
      <c r="B3065" t="s">
        <v>516</v>
      </c>
      <c r="C3065" t="s">
        <v>517</v>
      </c>
      <c r="D3065" t="s">
        <v>96</v>
      </c>
      <c r="E3065" t="s">
        <v>44</v>
      </c>
      <c r="F3065" t="s">
        <v>502</v>
      </c>
      <c r="G3065" t="s">
        <v>503</v>
      </c>
      <c r="H3065" t="s">
        <v>503</v>
      </c>
      <c r="I3065" t="s">
        <v>34</v>
      </c>
      <c r="J3065" t="s">
        <v>6371</v>
      </c>
      <c r="K3065" s="3">
        <v>41253</v>
      </c>
      <c r="L3065" t="s">
        <v>36</v>
      </c>
      <c r="M3065" t="s">
        <v>2233</v>
      </c>
      <c r="N3065" t="s">
        <v>2234</v>
      </c>
      <c r="O3065" t="s">
        <v>72</v>
      </c>
      <c r="P3065" t="s">
        <v>162</v>
      </c>
      <c r="Q3065">
        <v>4</v>
      </c>
      <c r="R3065" s="5">
        <v>84.310537359999969</v>
      </c>
      <c r="S3065" s="5">
        <v>131.96966113712369</v>
      </c>
      <c r="T3065" s="5">
        <v>315.67142943999988</v>
      </c>
      <c r="U3065">
        <v>0.40200000000000002</v>
      </c>
      <c r="V3065" s="5">
        <v>-21.570720000000001</v>
      </c>
      <c r="W3065" t="s">
        <v>41</v>
      </c>
      <c r="X3065" s="3">
        <v>41258</v>
      </c>
      <c r="Y3065" s="3">
        <v>41258</v>
      </c>
      <c r="Z3065">
        <v>5</v>
      </c>
      <c r="AA3065" t="s">
        <v>8400</v>
      </c>
      <c r="AB3065">
        <f t="shared" si="237"/>
        <v>0</v>
      </c>
      <c r="AC3065" t="str">
        <f t="shared" si="235"/>
        <v>Monday</v>
      </c>
      <c r="AD3065" s="5">
        <v>24.856999999999999</v>
      </c>
      <c r="AE3065">
        <v>2012</v>
      </c>
      <c r="AF3065">
        <v>50</v>
      </c>
      <c r="AG3065" s="14">
        <f t="shared" si="236"/>
        <v>-6.8332823272180154E-2</v>
      </c>
      <c r="AH3065">
        <f t="shared" si="238"/>
        <v>0</v>
      </c>
      <c r="AI3065" t="str">
        <f t="shared" si="239"/>
        <v xml:space="preserve"> </v>
      </c>
    </row>
    <row r="3066" spans="1:35" x14ac:dyDescent="0.35">
      <c r="A3066">
        <v>3065</v>
      </c>
      <c r="B3066" t="s">
        <v>5795</v>
      </c>
      <c r="C3066" t="s">
        <v>5796</v>
      </c>
      <c r="D3066" t="s">
        <v>29</v>
      </c>
      <c r="E3066" t="s">
        <v>199</v>
      </c>
      <c r="F3066" t="s">
        <v>200</v>
      </c>
      <c r="G3066" t="s">
        <v>678</v>
      </c>
      <c r="H3066" t="s">
        <v>678</v>
      </c>
      <c r="I3066" t="s">
        <v>34</v>
      </c>
      <c r="J3066" t="s">
        <v>6372</v>
      </c>
      <c r="K3066" s="3">
        <v>41758</v>
      </c>
      <c r="L3066" t="s">
        <v>36</v>
      </c>
      <c r="M3066" t="s">
        <v>6373</v>
      </c>
      <c r="N3066" t="s">
        <v>6374</v>
      </c>
      <c r="O3066" t="s">
        <v>39</v>
      </c>
      <c r="P3066" t="s">
        <v>40</v>
      </c>
      <c r="Q3066">
        <v>3</v>
      </c>
      <c r="R3066" s="5">
        <v>5.5333333333333341</v>
      </c>
      <c r="S3066" s="5">
        <v>6.3333333333333339</v>
      </c>
      <c r="T3066" s="5">
        <v>19</v>
      </c>
      <c r="U3066">
        <v>0</v>
      </c>
      <c r="V3066" s="5">
        <v>2.4</v>
      </c>
      <c r="W3066" t="s">
        <v>139</v>
      </c>
      <c r="X3066" s="3">
        <v>41761</v>
      </c>
      <c r="Y3066" s="3">
        <v>41761</v>
      </c>
      <c r="Z3066">
        <v>3</v>
      </c>
      <c r="AA3066" t="s">
        <v>8400</v>
      </c>
      <c r="AB3066">
        <f t="shared" si="237"/>
        <v>0</v>
      </c>
      <c r="AC3066" t="str">
        <f t="shared" si="235"/>
        <v>Tuesday</v>
      </c>
      <c r="AD3066" s="5">
        <v>2.1579999999999999</v>
      </c>
      <c r="AE3066">
        <v>2014</v>
      </c>
      <c r="AF3066">
        <v>18</v>
      </c>
      <c r="AG3066" s="14">
        <f t="shared" si="236"/>
        <v>0.12631578947368421</v>
      </c>
      <c r="AH3066">
        <f t="shared" si="238"/>
        <v>0</v>
      </c>
      <c r="AI3066" t="str">
        <f t="shared" si="239"/>
        <v xml:space="preserve"> </v>
      </c>
    </row>
    <row r="3067" spans="1:35" x14ac:dyDescent="0.35">
      <c r="A3067">
        <v>3066</v>
      </c>
      <c r="B3067" t="s">
        <v>5795</v>
      </c>
      <c r="C3067" t="s">
        <v>5796</v>
      </c>
      <c r="D3067" t="s">
        <v>29</v>
      </c>
      <c r="E3067" t="s">
        <v>199</v>
      </c>
      <c r="F3067" t="s">
        <v>200</v>
      </c>
      <c r="G3067" t="s">
        <v>678</v>
      </c>
      <c r="H3067" t="s">
        <v>678</v>
      </c>
      <c r="I3067" t="s">
        <v>34</v>
      </c>
      <c r="J3067" t="s">
        <v>6372</v>
      </c>
      <c r="K3067" s="3">
        <v>41758</v>
      </c>
      <c r="L3067" t="s">
        <v>36</v>
      </c>
      <c r="M3067" t="s">
        <v>3091</v>
      </c>
      <c r="N3067" t="s">
        <v>3092</v>
      </c>
      <c r="O3067" t="s">
        <v>72</v>
      </c>
      <c r="P3067" t="s">
        <v>178</v>
      </c>
      <c r="Q3067">
        <v>4</v>
      </c>
      <c r="R3067" s="5">
        <v>53.45</v>
      </c>
      <c r="S3067" s="5">
        <v>60.75</v>
      </c>
      <c r="T3067" s="5">
        <v>243</v>
      </c>
      <c r="U3067">
        <v>0</v>
      </c>
      <c r="V3067" s="5">
        <v>29.2</v>
      </c>
      <c r="W3067" t="s">
        <v>139</v>
      </c>
      <c r="X3067" s="3">
        <v>41761</v>
      </c>
      <c r="Y3067" s="3">
        <v>41761</v>
      </c>
      <c r="Z3067">
        <v>3</v>
      </c>
      <c r="AA3067" t="s">
        <v>8400</v>
      </c>
      <c r="AB3067">
        <f t="shared" si="237"/>
        <v>0</v>
      </c>
      <c r="AC3067" t="str">
        <f t="shared" si="235"/>
        <v>Tuesday</v>
      </c>
      <c r="AD3067" s="5">
        <v>22.454999999999998</v>
      </c>
      <c r="AE3067">
        <v>2014</v>
      </c>
      <c r="AF3067">
        <v>18</v>
      </c>
      <c r="AG3067" s="14">
        <f t="shared" si="236"/>
        <v>0.12016460905349793</v>
      </c>
      <c r="AH3067">
        <f t="shared" si="238"/>
        <v>0</v>
      </c>
      <c r="AI3067" t="str">
        <f t="shared" si="239"/>
        <v xml:space="preserve"> </v>
      </c>
    </row>
    <row r="3068" spans="1:35" x14ac:dyDescent="0.35">
      <c r="A3068">
        <v>3067</v>
      </c>
      <c r="B3068" t="s">
        <v>608</v>
      </c>
      <c r="C3068" t="s">
        <v>609</v>
      </c>
      <c r="D3068" t="s">
        <v>29</v>
      </c>
      <c r="E3068" t="s">
        <v>84</v>
      </c>
      <c r="F3068" t="s">
        <v>168</v>
      </c>
      <c r="G3068" t="s">
        <v>169</v>
      </c>
      <c r="H3068" t="s">
        <v>170</v>
      </c>
      <c r="I3068" t="s">
        <v>34</v>
      </c>
      <c r="J3068" t="s">
        <v>6375</v>
      </c>
      <c r="K3068" s="3">
        <v>41774</v>
      </c>
      <c r="L3068" t="s">
        <v>136</v>
      </c>
      <c r="M3068" t="s">
        <v>3679</v>
      </c>
      <c r="N3068" t="s">
        <v>3680</v>
      </c>
      <c r="O3068" t="s">
        <v>72</v>
      </c>
      <c r="P3068" t="s">
        <v>79</v>
      </c>
      <c r="Q3068">
        <v>5</v>
      </c>
      <c r="R3068" s="5">
        <v>14.329599999999994</v>
      </c>
      <c r="S3068" s="5">
        <v>26.109333333333328</v>
      </c>
      <c r="T3068" s="5">
        <v>78.327999999999989</v>
      </c>
      <c r="U3068">
        <v>0.4</v>
      </c>
      <c r="V3068" s="5">
        <v>6.68</v>
      </c>
      <c r="W3068" t="s">
        <v>41</v>
      </c>
      <c r="X3068" s="3">
        <v>41779</v>
      </c>
      <c r="Y3068" s="3">
        <v>41779</v>
      </c>
      <c r="Z3068">
        <v>5</v>
      </c>
      <c r="AA3068" t="s">
        <v>8400</v>
      </c>
      <c r="AB3068">
        <f t="shared" si="237"/>
        <v>0</v>
      </c>
      <c r="AC3068" t="str">
        <f t="shared" si="235"/>
        <v>Thursday</v>
      </c>
      <c r="AD3068" s="5">
        <v>8.6969999999999992</v>
      </c>
      <c r="AE3068">
        <v>2014</v>
      </c>
      <c r="AF3068">
        <v>20</v>
      </c>
      <c r="AG3068" s="14">
        <f t="shared" si="236"/>
        <v>8.5282402206107652E-2</v>
      </c>
      <c r="AH3068">
        <f t="shared" si="238"/>
        <v>0</v>
      </c>
      <c r="AI3068" t="str">
        <f t="shared" si="239"/>
        <v xml:space="preserve"> </v>
      </c>
    </row>
    <row r="3069" spans="1:35" x14ac:dyDescent="0.35">
      <c r="A3069">
        <v>3068</v>
      </c>
      <c r="B3069" t="s">
        <v>1775</v>
      </c>
      <c r="C3069" t="s">
        <v>1776</v>
      </c>
      <c r="D3069" t="s">
        <v>96</v>
      </c>
      <c r="E3069" t="s">
        <v>84</v>
      </c>
      <c r="F3069" t="s">
        <v>463</v>
      </c>
      <c r="G3069" t="s">
        <v>463</v>
      </c>
      <c r="H3069" t="s">
        <v>1076</v>
      </c>
      <c r="I3069" t="s">
        <v>34</v>
      </c>
      <c r="J3069" t="s">
        <v>6376</v>
      </c>
      <c r="K3069" s="3">
        <v>41017</v>
      </c>
      <c r="L3069" t="s">
        <v>36</v>
      </c>
      <c r="M3069" t="s">
        <v>2199</v>
      </c>
      <c r="N3069" t="s">
        <v>2200</v>
      </c>
      <c r="O3069" t="s">
        <v>72</v>
      </c>
      <c r="P3069" t="s">
        <v>178</v>
      </c>
      <c r="Q3069">
        <v>12</v>
      </c>
      <c r="R3069" s="5">
        <v>114.63</v>
      </c>
      <c r="S3069" s="5">
        <v>123.25</v>
      </c>
      <c r="T3069" s="5">
        <v>1479</v>
      </c>
      <c r="U3069">
        <v>0</v>
      </c>
      <c r="V3069" s="5">
        <v>103.44</v>
      </c>
      <c r="W3069" t="s">
        <v>139</v>
      </c>
      <c r="X3069" s="3">
        <v>41020</v>
      </c>
      <c r="Y3069" s="3">
        <v>41021</v>
      </c>
      <c r="Z3069">
        <v>4</v>
      </c>
      <c r="AA3069" t="s">
        <v>8399</v>
      </c>
      <c r="AB3069">
        <f t="shared" si="237"/>
        <v>1</v>
      </c>
      <c r="AC3069" t="str">
        <f t="shared" si="235"/>
        <v>Wednesday</v>
      </c>
      <c r="AD3069" s="5">
        <v>231.95699999999999</v>
      </c>
      <c r="AE3069">
        <v>2012</v>
      </c>
      <c r="AF3069">
        <v>16</v>
      </c>
      <c r="AG3069" s="14">
        <f t="shared" si="236"/>
        <v>6.9939148073022317E-2</v>
      </c>
      <c r="AH3069">
        <f t="shared" si="238"/>
        <v>1</v>
      </c>
      <c r="AI3069">
        <f t="shared" si="239"/>
        <v>1</v>
      </c>
    </row>
    <row r="3070" spans="1:35" x14ac:dyDescent="0.35">
      <c r="A3070">
        <v>3069</v>
      </c>
      <c r="B3070" t="s">
        <v>1775</v>
      </c>
      <c r="C3070" t="s">
        <v>1776</v>
      </c>
      <c r="D3070" t="s">
        <v>96</v>
      </c>
      <c r="E3070" t="s">
        <v>84</v>
      </c>
      <c r="F3070" t="s">
        <v>463</v>
      </c>
      <c r="G3070" t="s">
        <v>463</v>
      </c>
      <c r="H3070" t="s">
        <v>1076</v>
      </c>
      <c r="I3070" t="s">
        <v>34</v>
      </c>
      <c r="J3070" t="s">
        <v>6376</v>
      </c>
      <c r="K3070" s="3">
        <v>41017</v>
      </c>
      <c r="L3070" t="s">
        <v>36</v>
      </c>
      <c r="M3070" t="s">
        <v>1362</v>
      </c>
      <c r="N3070" t="s">
        <v>1363</v>
      </c>
      <c r="O3070" t="s">
        <v>72</v>
      </c>
      <c r="P3070" t="s">
        <v>79</v>
      </c>
      <c r="Q3070">
        <v>5</v>
      </c>
      <c r="R3070" s="5">
        <v>32.32</v>
      </c>
      <c r="S3070" s="5">
        <v>38</v>
      </c>
      <c r="T3070" s="5">
        <v>190</v>
      </c>
      <c r="U3070">
        <v>0</v>
      </c>
      <c r="V3070" s="5">
        <v>28.4</v>
      </c>
      <c r="W3070" t="s">
        <v>139</v>
      </c>
      <c r="X3070" s="3">
        <v>41020</v>
      </c>
      <c r="Y3070" s="3">
        <v>41022</v>
      </c>
      <c r="Z3070">
        <v>5</v>
      </c>
      <c r="AA3070" t="s">
        <v>8399</v>
      </c>
      <c r="AB3070">
        <f t="shared" si="237"/>
        <v>2</v>
      </c>
      <c r="AC3070" t="str">
        <f t="shared" si="235"/>
        <v>Wednesday</v>
      </c>
      <c r="AD3070" s="5">
        <v>11.621</v>
      </c>
      <c r="AE3070">
        <v>2012</v>
      </c>
      <c r="AF3070">
        <v>16</v>
      </c>
      <c r="AG3070" s="14">
        <f t="shared" si="236"/>
        <v>0.14947368421052631</v>
      </c>
      <c r="AH3070">
        <f t="shared" si="238"/>
        <v>1</v>
      </c>
      <c r="AI3070">
        <f t="shared" si="239"/>
        <v>2</v>
      </c>
    </row>
    <row r="3071" spans="1:35" x14ac:dyDescent="0.35">
      <c r="A3071">
        <v>3070</v>
      </c>
      <c r="B3071" t="s">
        <v>1775</v>
      </c>
      <c r="C3071" t="s">
        <v>1776</v>
      </c>
      <c r="D3071" t="s">
        <v>96</v>
      </c>
      <c r="E3071" t="s">
        <v>84</v>
      </c>
      <c r="F3071" t="s">
        <v>463</v>
      </c>
      <c r="G3071" t="s">
        <v>463</v>
      </c>
      <c r="H3071" t="s">
        <v>1076</v>
      </c>
      <c r="I3071" t="s">
        <v>34</v>
      </c>
      <c r="J3071" t="s">
        <v>6376</v>
      </c>
      <c r="K3071" s="3">
        <v>41017</v>
      </c>
      <c r="L3071" t="s">
        <v>36</v>
      </c>
      <c r="M3071" t="s">
        <v>835</v>
      </c>
      <c r="N3071" t="s">
        <v>836</v>
      </c>
      <c r="O3071" t="s">
        <v>39</v>
      </c>
      <c r="P3071" t="s">
        <v>64</v>
      </c>
      <c r="Q3071">
        <v>3</v>
      </c>
      <c r="R3071" s="5">
        <v>8.6466666666666665</v>
      </c>
      <c r="S3071" s="5">
        <v>11.666666666666666</v>
      </c>
      <c r="T3071" s="5">
        <v>35</v>
      </c>
      <c r="U3071">
        <v>0</v>
      </c>
      <c r="V3071" s="5">
        <v>9.06</v>
      </c>
      <c r="W3071" t="s">
        <v>139</v>
      </c>
      <c r="X3071" s="3">
        <v>41020</v>
      </c>
      <c r="Y3071" s="3">
        <v>41020</v>
      </c>
      <c r="Z3071">
        <v>3</v>
      </c>
      <c r="AA3071" t="s">
        <v>8400</v>
      </c>
      <c r="AB3071">
        <f t="shared" si="237"/>
        <v>0</v>
      </c>
      <c r="AC3071" t="str">
        <f t="shared" si="235"/>
        <v>Wednesday</v>
      </c>
      <c r="AD3071" s="5">
        <v>3.4910000000000001</v>
      </c>
      <c r="AE3071">
        <v>2012</v>
      </c>
      <c r="AF3071">
        <v>16</v>
      </c>
      <c r="AG3071" s="14">
        <f t="shared" si="236"/>
        <v>0.2588571428571429</v>
      </c>
      <c r="AH3071">
        <f t="shared" si="238"/>
        <v>0</v>
      </c>
      <c r="AI3071" t="str">
        <f t="shared" si="239"/>
        <v xml:space="preserve"> </v>
      </c>
    </row>
    <row r="3072" spans="1:35" x14ac:dyDescent="0.35">
      <c r="A3072">
        <v>3071</v>
      </c>
      <c r="B3072" t="s">
        <v>2109</v>
      </c>
      <c r="C3072" t="s">
        <v>2110</v>
      </c>
      <c r="D3072" t="s">
        <v>112</v>
      </c>
      <c r="E3072" t="s">
        <v>199</v>
      </c>
      <c r="F3072" t="s">
        <v>200</v>
      </c>
      <c r="G3072" t="s">
        <v>336</v>
      </c>
      <c r="H3072" t="s">
        <v>336</v>
      </c>
      <c r="I3072" t="s">
        <v>34</v>
      </c>
      <c r="J3072" t="s">
        <v>6377</v>
      </c>
      <c r="K3072" s="3">
        <v>40849</v>
      </c>
      <c r="L3072" t="s">
        <v>36</v>
      </c>
      <c r="M3072" t="s">
        <v>6378</v>
      </c>
      <c r="N3072" t="s">
        <v>6379</v>
      </c>
      <c r="O3072" t="s">
        <v>51</v>
      </c>
      <c r="P3072" t="s">
        <v>52</v>
      </c>
      <c r="Q3072">
        <v>1</v>
      </c>
      <c r="R3072" s="5">
        <v>19.68</v>
      </c>
      <c r="S3072" s="5">
        <v>33</v>
      </c>
      <c r="T3072" s="5">
        <v>33</v>
      </c>
      <c r="U3072">
        <v>0</v>
      </c>
      <c r="V3072" s="5">
        <v>13.32</v>
      </c>
      <c r="W3072" t="s">
        <v>41</v>
      </c>
      <c r="X3072" s="3">
        <v>40854</v>
      </c>
      <c r="Y3072" s="3">
        <v>40854</v>
      </c>
      <c r="Z3072">
        <v>5</v>
      </c>
      <c r="AA3072" t="s">
        <v>8400</v>
      </c>
      <c r="AB3072">
        <f t="shared" si="237"/>
        <v>0</v>
      </c>
      <c r="AC3072" t="str">
        <f t="shared" si="235"/>
        <v>Wednesday</v>
      </c>
      <c r="AD3072" s="5">
        <v>2.0699999999999998</v>
      </c>
      <c r="AE3072">
        <v>2011</v>
      </c>
      <c r="AF3072">
        <v>45</v>
      </c>
      <c r="AG3072" s="14">
        <f t="shared" si="236"/>
        <v>0.40363636363636363</v>
      </c>
      <c r="AH3072">
        <f t="shared" si="238"/>
        <v>0</v>
      </c>
      <c r="AI3072" t="str">
        <f t="shared" si="239"/>
        <v xml:space="preserve"> </v>
      </c>
    </row>
    <row r="3073" spans="1:35" x14ac:dyDescent="0.35">
      <c r="A3073">
        <v>3072</v>
      </c>
      <c r="B3073" t="s">
        <v>2109</v>
      </c>
      <c r="C3073" t="s">
        <v>2110</v>
      </c>
      <c r="D3073" t="s">
        <v>112</v>
      </c>
      <c r="E3073" t="s">
        <v>199</v>
      </c>
      <c r="F3073" t="s">
        <v>200</v>
      </c>
      <c r="G3073" t="s">
        <v>336</v>
      </c>
      <c r="H3073" t="s">
        <v>336</v>
      </c>
      <c r="I3073" t="s">
        <v>34</v>
      </c>
      <c r="J3073" t="s">
        <v>6377</v>
      </c>
      <c r="K3073" s="3">
        <v>40849</v>
      </c>
      <c r="L3073" t="s">
        <v>36</v>
      </c>
      <c r="M3073" t="s">
        <v>3565</v>
      </c>
      <c r="N3073" t="s">
        <v>3566</v>
      </c>
      <c r="O3073" t="s">
        <v>51</v>
      </c>
      <c r="P3073" t="s">
        <v>55</v>
      </c>
      <c r="Q3073">
        <v>6</v>
      </c>
      <c r="R3073" s="5">
        <v>86.153333333333308</v>
      </c>
      <c r="S3073" s="5">
        <v>101.33333333333331</v>
      </c>
      <c r="T3073" s="5">
        <v>607.99999999999989</v>
      </c>
      <c r="U3073">
        <v>0</v>
      </c>
      <c r="V3073" s="5">
        <v>91.08</v>
      </c>
      <c r="W3073" t="s">
        <v>41</v>
      </c>
      <c r="X3073" s="3">
        <v>40854</v>
      </c>
      <c r="Y3073" s="3">
        <v>40856</v>
      </c>
      <c r="Z3073">
        <v>7</v>
      </c>
      <c r="AA3073" t="s">
        <v>8399</v>
      </c>
      <c r="AB3073">
        <f t="shared" si="237"/>
        <v>2</v>
      </c>
      <c r="AC3073" t="str">
        <f t="shared" si="235"/>
        <v>Wednesday</v>
      </c>
      <c r="AD3073" s="5">
        <v>49.343000000000004</v>
      </c>
      <c r="AE3073">
        <v>2011</v>
      </c>
      <c r="AF3073">
        <v>45</v>
      </c>
      <c r="AG3073" s="14">
        <f t="shared" si="236"/>
        <v>0.14980263157894738</v>
      </c>
      <c r="AH3073">
        <f t="shared" si="238"/>
        <v>1</v>
      </c>
      <c r="AI3073">
        <f t="shared" si="239"/>
        <v>2</v>
      </c>
    </row>
    <row r="3074" spans="1:35" x14ac:dyDescent="0.35">
      <c r="A3074">
        <v>3073</v>
      </c>
      <c r="B3074" t="s">
        <v>2109</v>
      </c>
      <c r="C3074" t="s">
        <v>2110</v>
      </c>
      <c r="D3074" t="s">
        <v>112</v>
      </c>
      <c r="E3074" t="s">
        <v>199</v>
      </c>
      <c r="F3074" t="s">
        <v>200</v>
      </c>
      <c r="G3074" t="s">
        <v>336</v>
      </c>
      <c r="H3074" t="s">
        <v>336</v>
      </c>
      <c r="I3074" t="s">
        <v>34</v>
      </c>
      <c r="J3074" t="s">
        <v>6377</v>
      </c>
      <c r="K3074" s="3">
        <v>40849</v>
      </c>
      <c r="L3074" t="s">
        <v>36</v>
      </c>
      <c r="M3074" t="s">
        <v>6380</v>
      </c>
      <c r="N3074" t="s">
        <v>6381</v>
      </c>
      <c r="O3074" t="s">
        <v>39</v>
      </c>
      <c r="P3074" t="s">
        <v>58</v>
      </c>
      <c r="Q3074">
        <v>2</v>
      </c>
      <c r="R3074" s="5">
        <v>11.92</v>
      </c>
      <c r="S3074" s="5">
        <v>18.5</v>
      </c>
      <c r="T3074" s="5">
        <v>37</v>
      </c>
      <c r="U3074">
        <v>0</v>
      </c>
      <c r="V3074" s="5">
        <v>13.16</v>
      </c>
      <c r="W3074" t="s">
        <v>41</v>
      </c>
      <c r="X3074" s="3">
        <v>40854</v>
      </c>
      <c r="Y3074" s="3">
        <v>40854</v>
      </c>
      <c r="Z3074">
        <v>5</v>
      </c>
      <c r="AA3074" t="s">
        <v>8400</v>
      </c>
      <c r="AB3074">
        <f t="shared" si="237"/>
        <v>0</v>
      </c>
      <c r="AC3074" t="str">
        <f t="shared" ref="AC3074:AC3137" si="240">TEXT(K3074,"dddd")</f>
        <v>Wednesday</v>
      </c>
      <c r="AD3074" s="5">
        <v>4.2519999999999998</v>
      </c>
      <c r="AE3074">
        <v>2011</v>
      </c>
      <c r="AF3074">
        <v>45</v>
      </c>
      <c r="AG3074" s="14">
        <f t="shared" ref="AG3074:AG3137" si="241">V3074/T3074</f>
        <v>0.35567567567567571</v>
      </c>
      <c r="AH3074">
        <f t="shared" si="238"/>
        <v>0</v>
      </c>
      <c r="AI3074" t="str">
        <f t="shared" si="239"/>
        <v xml:space="preserve"> </v>
      </c>
    </row>
    <row r="3075" spans="1:35" x14ac:dyDescent="0.35">
      <c r="A3075">
        <v>3074</v>
      </c>
      <c r="B3075" t="s">
        <v>5235</v>
      </c>
      <c r="C3075" t="s">
        <v>5236</v>
      </c>
      <c r="D3075" t="s">
        <v>29</v>
      </c>
      <c r="E3075" t="s">
        <v>44</v>
      </c>
      <c r="F3075" t="s">
        <v>502</v>
      </c>
      <c r="G3075" t="s">
        <v>1178</v>
      </c>
      <c r="H3075" t="s">
        <v>1178</v>
      </c>
      <c r="I3075" t="s">
        <v>34</v>
      </c>
      <c r="J3075" t="s">
        <v>6382</v>
      </c>
      <c r="K3075" s="3">
        <v>41528</v>
      </c>
      <c r="L3075" t="s">
        <v>136</v>
      </c>
      <c r="M3075" t="s">
        <v>5290</v>
      </c>
      <c r="N3075" t="s">
        <v>5291</v>
      </c>
      <c r="O3075" t="s">
        <v>39</v>
      </c>
      <c r="P3075" t="s">
        <v>61</v>
      </c>
      <c r="Q3075">
        <v>5</v>
      </c>
      <c r="R3075" s="5">
        <v>20.156799999999997</v>
      </c>
      <c r="S3075" s="5">
        <v>36.74133333333333</v>
      </c>
      <c r="T3075" s="5">
        <v>110.22399999999999</v>
      </c>
      <c r="U3075">
        <v>0.4</v>
      </c>
      <c r="V3075" s="5">
        <v>9.44</v>
      </c>
      <c r="W3075" t="s">
        <v>41</v>
      </c>
      <c r="X3075" s="3">
        <v>41533</v>
      </c>
      <c r="Y3075" s="3">
        <v>41533</v>
      </c>
      <c r="Z3075">
        <v>5</v>
      </c>
      <c r="AA3075" t="s">
        <v>8400</v>
      </c>
      <c r="AB3075">
        <f t="shared" ref="AB3075:AB3138" si="242">Y3075-X3075</f>
        <v>0</v>
      </c>
      <c r="AC3075" t="str">
        <f t="shared" si="240"/>
        <v>Wednesday</v>
      </c>
      <c r="AD3075" s="5">
        <v>15.911</v>
      </c>
      <c r="AE3075">
        <v>2013</v>
      </c>
      <c r="AF3075">
        <v>37</v>
      </c>
      <c r="AG3075" s="14">
        <f t="shared" si="241"/>
        <v>8.5643779939033243E-2</v>
      </c>
      <c r="AH3075">
        <f t="shared" ref="AH3075:AH3138" si="243">IF(AA3075 = "Late", 1, 0)</f>
        <v>0</v>
      </c>
      <c r="AI3075" t="str">
        <f t="shared" ref="AI3075:AI3138" si="244">IF(AB3075&gt;0, AB3075, " ")</f>
        <v xml:space="preserve"> </v>
      </c>
    </row>
    <row r="3076" spans="1:35" x14ac:dyDescent="0.35">
      <c r="A3076">
        <v>3075</v>
      </c>
      <c r="B3076" t="s">
        <v>1086</v>
      </c>
      <c r="C3076" t="s">
        <v>1087</v>
      </c>
      <c r="D3076" t="s">
        <v>112</v>
      </c>
      <c r="E3076" t="s">
        <v>44</v>
      </c>
      <c r="F3076" t="s">
        <v>67</v>
      </c>
      <c r="G3076" t="s">
        <v>68</v>
      </c>
      <c r="H3076" t="s">
        <v>6383</v>
      </c>
      <c r="I3076" t="s">
        <v>34</v>
      </c>
      <c r="J3076" t="s">
        <v>6384</v>
      </c>
      <c r="K3076" s="3">
        <v>41920</v>
      </c>
      <c r="L3076" t="s">
        <v>136</v>
      </c>
      <c r="M3076" t="s">
        <v>3427</v>
      </c>
      <c r="N3076" t="s">
        <v>3428</v>
      </c>
      <c r="O3076" t="s">
        <v>39</v>
      </c>
      <c r="P3076" t="s">
        <v>165</v>
      </c>
      <c r="Q3076">
        <v>6</v>
      </c>
      <c r="R3076" s="5">
        <v>6.8999999999999977</v>
      </c>
      <c r="S3076" s="5">
        <v>7.4999999999999982</v>
      </c>
      <c r="T3076" s="5">
        <v>44.999999999999986</v>
      </c>
      <c r="U3076">
        <v>0</v>
      </c>
      <c r="V3076" s="5">
        <v>3.6</v>
      </c>
      <c r="W3076" t="s">
        <v>41</v>
      </c>
      <c r="X3076" s="3">
        <v>41925</v>
      </c>
      <c r="Y3076" s="3">
        <v>41925</v>
      </c>
      <c r="Z3076">
        <v>5</v>
      </c>
      <c r="AA3076" t="s">
        <v>8400</v>
      </c>
      <c r="AB3076">
        <f t="shared" si="242"/>
        <v>0</v>
      </c>
      <c r="AC3076" t="str">
        <f t="shared" si="240"/>
        <v>Wednesday</v>
      </c>
      <c r="AD3076" s="5">
        <v>5.6970000000000001</v>
      </c>
      <c r="AE3076">
        <v>2014</v>
      </c>
      <c r="AF3076">
        <v>41</v>
      </c>
      <c r="AG3076" s="14">
        <f t="shared" si="241"/>
        <v>8.0000000000000029E-2</v>
      </c>
      <c r="AH3076">
        <f t="shared" si="243"/>
        <v>0</v>
      </c>
      <c r="AI3076" t="str">
        <f t="shared" si="244"/>
        <v xml:space="preserve"> </v>
      </c>
    </row>
    <row r="3077" spans="1:35" x14ac:dyDescent="0.35">
      <c r="A3077">
        <v>3076</v>
      </c>
      <c r="B3077" t="s">
        <v>1086</v>
      </c>
      <c r="C3077" t="s">
        <v>1087</v>
      </c>
      <c r="D3077" t="s">
        <v>112</v>
      </c>
      <c r="E3077" t="s">
        <v>44</v>
      </c>
      <c r="F3077" t="s">
        <v>67</v>
      </c>
      <c r="G3077" t="s">
        <v>68</v>
      </c>
      <c r="H3077" t="s">
        <v>6383</v>
      </c>
      <c r="I3077" t="s">
        <v>34</v>
      </c>
      <c r="J3077" t="s">
        <v>6384</v>
      </c>
      <c r="K3077" s="3">
        <v>41920</v>
      </c>
      <c r="L3077" t="s">
        <v>136</v>
      </c>
      <c r="M3077" t="s">
        <v>2431</v>
      </c>
      <c r="N3077" t="s">
        <v>2432</v>
      </c>
      <c r="O3077" t="s">
        <v>39</v>
      </c>
      <c r="P3077" t="s">
        <v>165</v>
      </c>
      <c r="Q3077">
        <v>3</v>
      </c>
      <c r="R3077" s="5">
        <v>28.78</v>
      </c>
      <c r="S3077" s="5">
        <v>36</v>
      </c>
      <c r="T3077" s="5">
        <v>108</v>
      </c>
      <c r="U3077">
        <v>0</v>
      </c>
      <c r="V3077" s="5">
        <v>21.66</v>
      </c>
      <c r="W3077" t="s">
        <v>41</v>
      </c>
      <c r="X3077" s="3">
        <v>41925</v>
      </c>
      <c r="Y3077" s="3">
        <v>41925</v>
      </c>
      <c r="Z3077">
        <v>5</v>
      </c>
      <c r="AA3077" t="s">
        <v>8400</v>
      </c>
      <c r="AB3077">
        <f t="shared" si="242"/>
        <v>0</v>
      </c>
      <c r="AC3077" t="str">
        <f t="shared" si="240"/>
        <v>Wednesday</v>
      </c>
      <c r="AD3077" s="5">
        <v>9.64</v>
      </c>
      <c r="AE3077">
        <v>2014</v>
      </c>
      <c r="AF3077">
        <v>41</v>
      </c>
      <c r="AG3077" s="14">
        <f t="shared" si="241"/>
        <v>0.20055555555555557</v>
      </c>
      <c r="AH3077">
        <f t="shared" si="243"/>
        <v>0</v>
      </c>
      <c r="AI3077" t="str">
        <f t="shared" si="244"/>
        <v xml:space="preserve"> </v>
      </c>
    </row>
    <row r="3078" spans="1:35" x14ac:dyDescent="0.35">
      <c r="A3078">
        <v>3077</v>
      </c>
      <c r="B3078" t="s">
        <v>1086</v>
      </c>
      <c r="C3078" t="s">
        <v>1087</v>
      </c>
      <c r="D3078" t="s">
        <v>112</v>
      </c>
      <c r="E3078" t="s">
        <v>44</v>
      </c>
      <c r="F3078" t="s">
        <v>67</v>
      </c>
      <c r="G3078" t="s">
        <v>68</v>
      </c>
      <c r="H3078" t="s">
        <v>6383</v>
      </c>
      <c r="I3078" t="s">
        <v>34</v>
      </c>
      <c r="J3078" t="s">
        <v>6384</v>
      </c>
      <c r="K3078" s="3">
        <v>41920</v>
      </c>
      <c r="L3078" t="s">
        <v>136</v>
      </c>
      <c r="M3078" t="s">
        <v>2265</v>
      </c>
      <c r="N3078" t="s">
        <v>2266</v>
      </c>
      <c r="O3078" t="s">
        <v>51</v>
      </c>
      <c r="P3078" t="s">
        <v>52</v>
      </c>
      <c r="Q3078">
        <v>2</v>
      </c>
      <c r="R3078" s="5">
        <v>12.2</v>
      </c>
      <c r="S3078" s="5">
        <v>15</v>
      </c>
      <c r="T3078" s="5">
        <v>30</v>
      </c>
      <c r="U3078">
        <v>0</v>
      </c>
      <c r="V3078" s="5">
        <v>5.6</v>
      </c>
      <c r="W3078" t="s">
        <v>41</v>
      </c>
      <c r="X3078" s="3">
        <v>41925</v>
      </c>
      <c r="Y3078" s="3">
        <v>41925</v>
      </c>
      <c r="Z3078">
        <v>5</v>
      </c>
      <c r="AA3078" t="s">
        <v>8400</v>
      </c>
      <c r="AB3078">
        <f t="shared" si="242"/>
        <v>0</v>
      </c>
      <c r="AC3078" t="str">
        <f t="shared" si="240"/>
        <v>Wednesday</v>
      </c>
      <c r="AD3078" s="5">
        <v>3.9620000000000002</v>
      </c>
      <c r="AE3078">
        <v>2014</v>
      </c>
      <c r="AF3078">
        <v>41</v>
      </c>
      <c r="AG3078" s="14">
        <f t="shared" si="241"/>
        <v>0.18666666666666665</v>
      </c>
      <c r="AH3078">
        <f t="shared" si="243"/>
        <v>0</v>
      </c>
      <c r="AI3078" t="str">
        <f t="shared" si="244"/>
        <v xml:space="preserve"> </v>
      </c>
    </row>
    <row r="3079" spans="1:35" x14ac:dyDescent="0.35">
      <c r="A3079">
        <v>3078</v>
      </c>
      <c r="B3079" t="s">
        <v>1086</v>
      </c>
      <c r="C3079" t="s">
        <v>1087</v>
      </c>
      <c r="D3079" t="s">
        <v>112</v>
      </c>
      <c r="E3079" t="s">
        <v>44</v>
      </c>
      <c r="F3079" t="s">
        <v>67</v>
      </c>
      <c r="G3079" t="s">
        <v>68</v>
      </c>
      <c r="H3079" t="s">
        <v>6383</v>
      </c>
      <c r="I3079" t="s">
        <v>34</v>
      </c>
      <c r="J3079" t="s">
        <v>6384</v>
      </c>
      <c r="K3079" s="3">
        <v>41920</v>
      </c>
      <c r="L3079" t="s">
        <v>136</v>
      </c>
      <c r="M3079" t="s">
        <v>6385</v>
      </c>
      <c r="N3079" t="s">
        <v>6386</v>
      </c>
      <c r="O3079" t="s">
        <v>39</v>
      </c>
      <c r="P3079" t="s">
        <v>58</v>
      </c>
      <c r="Q3079">
        <v>3</v>
      </c>
      <c r="R3079" s="5">
        <v>5.2333333333333334</v>
      </c>
      <c r="S3079" s="5">
        <v>8.3333333333333339</v>
      </c>
      <c r="T3079" s="5">
        <v>25</v>
      </c>
      <c r="U3079">
        <v>0</v>
      </c>
      <c r="V3079" s="5">
        <v>9.3000000000000007</v>
      </c>
      <c r="W3079" t="s">
        <v>41</v>
      </c>
      <c r="X3079" s="3">
        <v>41925</v>
      </c>
      <c r="Y3079" s="3">
        <v>41925</v>
      </c>
      <c r="Z3079">
        <v>5</v>
      </c>
      <c r="AA3079" t="s">
        <v>8400</v>
      </c>
      <c r="AB3079">
        <f t="shared" si="242"/>
        <v>0</v>
      </c>
      <c r="AC3079" t="str">
        <f t="shared" si="240"/>
        <v>Wednesday</v>
      </c>
      <c r="AD3079" s="5">
        <v>1.591</v>
      </c>
      <c r="AE3079">
        <v>2014</v>
      </c>
      <c r="AF3079">
        <v>41</v>
      </c>
      <c r="AG3079" s="14">
        <f t="shared" si="241"/>
        <v>0.37200000000000005</v>
      </c>
      <c r="AH3079">
        <f t="shared" si="243"/>
        <v>0</v>
      </c>
      <c r="AI3079" t="str">
        <f t="shared" si="244"/>
        <v xml:space="preserve"> </v>
      </c>
    </row>
    <row r="3080" spans="1:35" x14ac:dyDescent="0.35">
      <c r="A3080">
        <v>3079</v>
      </c>
      <c r="B3080" t="s">
        <v>6387</v>
      </c>
      <c r="C3080" t="s">
        <v>6388</v>
      </c>
      <c r="D3080" t="s">
        <v>29</v>
      </c>
      <c r="E3080" t="s">
        <v>84</v>
      </c>
      <c r="F3080" t="s">
        <v>85</v>
      </c>
      <c r="G3080" t="s">
        <v>1257</v>
      </c>
      <c r="H3080" t="s">
        <v>1257</v>
      </c>
      <c r="I3080" t="s">
        <v>34</v>
      </c>
      <c r="J3080" t="s">
        <v>6389</v>
      </c>
      <c r="K3080" s="3">
        <v>41943</v>
      </c>
      <c r="L3080" t="s">
        <v>36</v>
      </c>
      <c r="M3080" t="s">
        <v>153</v>
      </c>
      <c r="N3080" t="s">
        <v>154</v>
      </c>
      <c r="O3080" t="s">
        <v>51</v>
      </c>
      <c r="P3080" t="s">
        <v>52</v>
      </c>
      <c r="Q3080">
        <v>6</v>
      </c>
      <c r="R3080" s="5">
        <v>28.48</v>
      </c>
      <c r="S3080" s="5">
        <v>33.5</v>
      </c>
      <c r="T3080" s="5">
        <v>201</v>
      </c>
      <c r="U3080">
        <v>0</v>
      </c>
      <c r="V3080" s="5">
        <v>30.12</v>
      </c>
      <c r="W3080" t="s">
        <v>139</v>
      </c>
      <c r="X3080" s="3">
        <v>41946</v>
      </c>
      <c r="Y3080" s="3">
        <v>41946</v>
      </c>
      <c r="Z3080">
        <v>3</v>
      </c>
      <c r="AA3080" t="s">
        <v>8400</v>
      </c>
      <c r="AB3080">
        <f t="shared" si="242"/>
        <v>0</v>
      </c>
      <c r="AC3080" t="str">
        <f t="shared" si="240"/>
        <v>Friday</v>
      </c>
      <c r="AD3080" s="5">
        <v>23.541</v>
      </c>
      <c r="AE3080">
        <v>2014</v>
      </c>
      <c r="AF3080">
        <v>44</v>
      </c>
      <c r="AG3080" s="14">
        <f t="shared" si="241"/>
        <v>0.14985074626865671</v>
      </c>
      <c r="AH3080">
        <f t="shared" si="243"/>
        <v>0</v>
      </c>
      <c r="AI3080" t="str">
        <f t="shared" si="244"/>
        <v xml:space="preserve"> </v>
      </c>
    </row>
    <row r="3081" spans="1:35" x14ac:dyDescent="0.35">
      <c r="A3081">
        <v>3080</v>
      </c>
      <c r="B3081" t="s">
        <v>6390</v>
      </c>
      <c r="C3081" t="s">
        <v>6391</v>
      </c>
      <c r="D3081" t="s">
        <v>112</v>
      </c>
      <c r="E3081" t="s">
        <v>30</v>
      </c>
      <c r="F3081" t="s">
        <v>31</v>
      </c>
      <c r="G3081" t="s">
        <v>32</v>
      </c>
      <c r="H3081" t="s">
        <v>33</v>
      </c>
      <c r="I3081" t="s">
        <v>34</v>
      </c>
      <c r="J3081" t="s">
        <v>6392</v>
      </c>
      <c r="K3081" s="3">
        <v>41970</v>
      </c>
      <c r="L3081" t="s">
        <v>136</v>
      </c>
      <c r="M3081" t="s">
        <v>5530</v>
      </c>
      <c r="N3081" t="s">
        <v>5531</v>
      </c>
      <c r="O3081" t="s">
        <v>72</v>
      </c>
      <c r="P3081" t="s">
        <v>162</v>
      </c>
      <c r="Q3081">
        <v>2</v>
      </c>
      <c r="R3081" s="5">
        <v>82.14539360000002</v>
      </c>
      <c r="S3081" s="5">
        <v>158.16492344689379</v>
      </c>
      <c r="T3081" s="5">
        <v>315.69718720000003</v>
      </c>
      <c r="U3081">
        <v>2E-3</v>
      </c>
      <c r="V3081" s="5">
        <v>151.40639999999999</v>
      </c>
      <c r="W3081" t="s">
        <v>155</v>
      </c>
      <c r="X3081" s="3">
        <v>41972</v>
      </c>
      <c r="Y3081" s="3">
        <v>41972</v>
      </c>
      <c r="Z3081">
        <v>2</v>
      </c>
      <c r="AA3081" t="s">
        <v>8400</v>
      </c>
      <c r="AB3081">
        <f t="shared" si="242"/>
        <v>0</v>
      </c>
      <c r="AC3081" t="str">
        <f t="shared" si="240"/>
        <v>Thursday</v>
      </c>
      <c r="AD3081" s="5">
        <v>53.905000000000001</v>
      </c>
      <c r="AE3081">
        <v>2014</v>
      </c>
      <c r="AF3081">
        <v>48</v>
      </c>
      <c r="AG3081" s="14">
        <f t="shared" si="241"/>
        <v>0.47959375673525156</v>
      </c>
      <c r="AH3081">
        <f t="shared" si="243"/>
        <v>0</v>
      </c>
      <c r="AI3081" t="str">
        <f t="shared" si="244"/>
        <v xml:space="preserve"> </v>
      </c>
    </row>
    <row r="3082" spans="1:35" x14ac:dyDescent="0.35">
      <c r="A3082">
        <v>3081</v>
      </c>
      <c r="B3082" t="s">
        <v>6390</v>
      </c>
      <c r="C3082" t="s">
        <v>6391</v>
      </c>
      <c r="D3082" t="s">
        <v>112</v>
      </c>
      <c r="E3082" t="s">
        <v>30</v>
      </c>
      <c r="F3082" t="s">
        <v>31</v>
      </c>
      <c r="G3082" t="s">
        <v>32</v>
      </c>
      <c r="H3082" t="s">
        <v>33</v>
      </c>
      <c r="I3082" t="s">
        <v>34</v>
      </c>
      <c r="J3082" t="s">
        <v>6392</v>
      </c>
      <c r="K3082" s="3">
        <v>41970</v>
      </c>
      <c r="L3082" t="s">
        <v>136</v>
      </c>
      <c r="M3082" t="s">
        <v>6393</v>
      </c>
      <c r="N3082" t="s">
        <v>6394</v>
      </c>
      <c r="O3082" t="s">
        <v>39</v>
      </c>
      <c r="P3082" t="s">
        <v>58</v>
      </c>
      <c r="Q3082">
        <v>2</v>
      </c>
      <c r="R3082" s="5">
        <v>13.84</v>
      </c>
      <c r="S3082" s="5">
        <v>21.5</v>
      </c>
      <c r="T3082" s="5">
        <v>43</v>
      </c>
      <c r="U3082">
        <v>0</v>
      </c>
      <c r="V3082" s="5">
        <v>15.32</v>
      </c>
      <c r="W3082" t="s">
        <v>155</v>
      </c>
      <c r="X3082" s="3">
        <v>41972</v>
      </c>
      <c r="Y3082" s="3">
        <v>41972</v>
      </c>
      <c r="Z3082">
        <v>2</v>
      </c>
      <c r="AA3082" t="s">
        <v>8400</v>
      </c>
      <c r="AB3082">
        <f t="shared" si="242"/>
        <v>0</v>
      </c>
      <c r="AC3082" t="str">
        <f t="shared" si="240"/>
        <v>Thursday</v>
      </c>
      <c r="AD3082" s="5">
        <v>5.2759999999999998</v>
      </c>
      <c r="AE3082">
        <v>2014</v>
      </c>
      <c r="AF3082">
        <v>48</v>
      </c>
      <c r="AG3082" s="14">
        <f t="shared" si="241"/>
        <v>0.35627906976744189</v>
      </c>
      <c r="AH3082">
        <f t="shared" si="243"/>
        <v>0</v>
      </c>
      <c r="AI3082" t="str">
        <f t="shared" si="244"/>
        <v xml:space="preserve"> </v>
      </c>
    </row>
    <row r="3083" spans="1:35" x14ac:dyDescent="0.35">
      <c r="A3083">
        <v>3082</v>
      </c>
      <c r="B3083" t="s">
        <v>6390</v>
      </c>
      <c r="C3083" t="s">
        <v>6391</v>
      </c>
      <c r="D3083" t="s">
        <v>112</v>
      </c>
      <c r="E3083" t="s">
        <v>30</v>
      </c>
      <c r="F3083" t="s">
        <v>31</v>
      </c>
      <c r="G3083" t="s">
        <v>32</v>
      </c>
      <c r="H3083" t="s">
        <v>33</v>
      </c>
      <c r="I3083" t="s">
        <v>34</v>
      </c>
      <c r="J3083" t="s">
        <v>6392</v>
      </c>
      <c r="K3083" s="3">
        <v>41970</v>
      </c>
      <c r="L3083" t="s">
        <v>136</v>
      </c>
      <c r="M3083" t="s">
        <v>269</v>
      </c>
      <c r="N3083" t="s">
        <v>270</v>
      </c>
      <c r="O3083" t="s">
        <v>39</v>
      </c>
      <c r="P3083" t="s">
        <v>76</v>
      </c>
      <c r="Q3083">
        <v>5</v>
      </c>
      <c r="R3083" s="5">
        <v>9.620000000000001</v>
      </c>
      <c r="S3083" s="5">
        <v>16.8</v>
      </c>
      <c r="T3083" s="5">
        <v>84</v>
      </c>
      <c r="U3083">
        <v>0</v>
      </c>
      <c r="V3083" s="5">
        <v>35.9</v>
      </c>
      <c r="W3083" t="s">
        <v>155</v>
      </c>
      <c r="X3083" s="3">
        <v>41972</v>
      </c>
      <c r="Y3083" s="3">
        <v>41973</v>
      </c>
      <c r="Z3083">
        <v>3</v>
      </c>
      <c r="AA3083" t="s">
        <v>8399</v>
      </c>
      <c r="AB3083">
        <f t="shared" si="242"/>
        <v>1</v>
      </c>
      <c r="AC3083" t="str">
        <f t="shared" si="240"/>
        <v>Thursday</v>
      </c>
      <c r="AD3083" s="5">
        <v>20.925999999999998</v>
      </c>
      <c r="AE3083">
        <v>2014</v>
      </c>
      <c r="AF3083">
        <v>48</v>
      </c>
      <c r="AG3083" s="14">
        <f t="shared" si="241"/>
        <v>0.42738095238095236</v>
      </c>
      <c r="AH3083">
        <f t="shared" si="243"/>
        <v>1</v>
      </c>
      <c r="AI3083">
        <f t="shared" si="244"/>
        <v>1</v>
      </c>
    </row>
    <row r="3084" spans="1:35" x14ac:dyDescent="0.35">
      <c r="A3084">
        <v>3083</v>
      </c>
      <c r="B3084" t="s">
        <v>6390</v>
      </c>
      <c r="C3084" t="s">
        <v>6391</v>
      </c>
      <c r="D3084" t="s">
        <v>112</v>
      </c>
      <c r="E3084" t="s">
        <v>30</v>
      </c>
      <c r="F3084" t="s">
        <v>31</v>
      </c>
      <c r="G3084" t="s">
        <v>32</v>
      </c>
      <c r="H3084" t="s">
        <v>33</v>
      </c>
      <c r="I3084" t="s">
        <v>34</v>
      </c>
      <c r="J3084" t="s">
        <v>6392</v>
      </c>
      <c r="K3084" s="3">
        <v>41970</v>
      </c>
      <c r="L3084" t="s">
        <v>136</v>
      </c>
      <c r="M3084" t="s">
        <v>3383</v>
      </c>
      <c r="N3084" t="s">
        <v>3384</v>
      </c>
      <c r="O3084" t="s">
        <v>72</v>
      </c>
      <c r="P3084" t="s">
        <v>178</v>
      </c>
      <c r="Q3084">
        <v>8</v>
      </c>
      <c r="R3084" s="5">
        <v>33.5</v>
      </c>
      <c r="S3084" s="5">
        <v>43.5</v>
      </c>
      <c r="T3084" s="5">
        <v>348</v>
      </c>
      <c r="U3084">
        <v>0</v>
      </c>
      <c r="V3084" s="5">
        <v>80</v>
      </c>
      <c r="W3084" t="s">
        <v>155</v>
      </c>
      <c r="X3084" s="3">
        <v>41972</v>
      </c>
      <c r="Y3084" s="3">
        <v>41973</v>
      </c>
      <c r="Z3084">
        <v>3</v>
      </c>
      <c r="AA3084" t="s">
        <v>8399</v>
      </c>
      <c r="AB3084">
        <f t="shared" si="242"/>
        <v>1</v>
      </c>
      <c r="AC3084" t="str">
        <f t="shared" si="240"/>
        <v>Thursday</v>
      </c>
      <c r="AD3084" s="5">
        <v>26.541</v>
      </c>
      <c r="AE3084">
        <v>2014</v>
      </c>
      <c r="AF3084">
        <v>48</v>
      </c>
      <c r="AG3084" s="14">
        <f t="shared" si="241"/>
        <v>0.22988505747126436</v>
      </c>
      <c r="AH3084">
        <f t="shared" si="243"/>
        <v>1</v>
      </c>
      <c r="AI3084">
        <f t="shared" si="244"/>
        <v>1</v>
      </c>
    </row>
    <row r="3085" spans="1:35" x14ac:dyDescent="0.35">
      <c r="A3085">
        <v>3084</v>
      </c>
      <c r="B3085" t="s">
        <v>5208</v>
      </c>
      <c r="C3085" t="s">
        <v>5209</v>
      </c>
      <c r="D3085" t="s">
        <v>112</v>
      </c>
      <c r="E3085" t="s">
        <v>44</v>
      </c>
      <c r="F3085" t="s">
        <v>378</v>
      </c>
      <c r="G3085" t="s">
        <v>6395</v>
      </c>
      <c r="H3085" t="s">
        <v>6396</v>
      </c>
      <c r="I3085" t="s">
        <v>34</v>
      </c>
      <c r="J3085" t="s">
        <v>6397</v>
      </c>
      <c r="K3085" s="3">
        <v>41712</v>
      </c>
      <c r="L3085" t="s">
        <v>36</v>
      </c>
      <c r="M3085" t="s">
        <v>1119</v>
      </c>
      <c r="N3085" t="s">
        <v>1120</v>
      </c>
      <c r="O3085" t="s">
        <v>51</v>
      </c>
      <c r="P3085" t="s">
        <v>93</v>
      </c>
      <c r="Q3085">
        <v>3</v>
      </c>
      <c r="R3085" s="5">
        <v>231.19120000000007</v>
      </c>
      <c r="S3085" s="5">
        <v>329.13866666666672</v>
      </c>
      <c r="T3085" s="5">
        <v>592.44960000000003</v>
      </c>
      <c r="U3085">
        <v>0.4</v>
      </c>
      <c r="V3085" s="5">
        <v>-101.124</v>
      </c>
      <c r="W3085" t="s">
        <v>41</v>
      </c>
      <c r="X3085" s="3">
        <v>41717</v>
      </c>
      <c r="Y3085" s="3">
        <v>41717</v>
      </c>
      <c r="Z3085">
        <v>5</v>
      </c>
      <c r="AA3085" t="s">
        <v>8400</v>
      </c>
      <c r="AB3085">
        <f t="shared" si="242"/>
        <v>0</v>
      </c>
      <c r="AC3085" t="str">
        <f t="shared" si="240"/>
        <v>Friday</v>
      </c>
      <c r="AD3085" s="5">
        <v>55.137999999999998</v>
      </c>
      <c r="AE3085">
        <v>2014</v>
      </c>
      <c r="AF3085">
        <v>11</v>
      </c>
      <c r="AG3085" s="14">
        <f t="shared" si="241"/>
        <v>-0.17068793699919788</v>
      </c>
      <c r="AH3085">
        <f t="shared" si="243"/>
        <v>0</v>
      </c>
      <c r="AI3085" t="str">
        <f t="shared" si="244"/>
        <v xml:space="preserve"> </v>
      </c>
    </row>
    <row r="3086" spans="1:35" x14ac:dyDescent="0.35">
      <c r="A3086">
        <v>3085</v>
      </c>
      <c r="B3086" t="s">
        <v>5208</v>
      </c>
      <c r="C3086" t="s">
        <v>5209</v>
      </c>
      <c r="D3086" t="s">
        <v>112</v>
      </c>
      <c r="E3086" t="s">
        <v>44</v>
      </c>
      <c r="F3086" t="s">
        <v>378</v>
      </c>
      <c r="G3086" t="s">
        <v>6395</v>
      </c>
      <c r="H3086" t="s">
        <v>6396</v>
      </c>
      <c r="I3086" t="s">
        <v>34</v>
      </c>
      <c r="J3086" t="s">
        <v>6397</v>
      </c>
      <c r="K3086" s="3">
        <v>41712</v>
      </c>
      <c r="L3086" t="s">
        <v>36</v>
      </c>
      <c r="M3086" t="s">
        <v>3458</v>
      </c>
      <c r="N3086" t="s">
        <v>3459</v>
      </c>
      <c r="O3086" t="s">
        <v>39</v>
      </c>
      <c r="P3086" t="s">
        <v>76</v>
      </c>
      <c r="Q3086">
        <v>3</v>
      </c>
      <c r="R3086" s="5">
        <v>11.6928</v>
      </c>
      <c r="S3086" s="5">
        <v>22.234666666666669</v>
      </c>
      <c r="T3086" s="5">
        <v>40.022400000000005</v>
      </c>
      <c r="U3086">
        <v>0.4</v>
      </c>
      <c r="V3086" s="5">
        <v>4.944</v>
      </c>
      <c r="W3086" t="s">
        <v>41</v>
      </c>
      <c r="X3086" s="3">
        <v>41717</v>
      </c>
      <c r="Y3086" s="3">
        <v>41720</v>
      </c>
      <c r="Z3086">
        <v>8</v>
      </c>
      <c r="AA3086" t="s">
        <v>8399</v>
      </c>
      <c r="AB3086">
        <f t="shared" si="242"/>
        <v>3</v>
      </c>
      <c r="AC3086" t="str">
        <f t="shared" si="240"/>
        <v>Friday</v>
      </c>
      <c r="AD3086" s="5">
        <v>3.3170000000000002</v>
      </c>
      <c r="AE3086">
        <v>2014</v>
      </c>
      <c r="AF3086">
        <v>11</v>
      </c>
      <c r="AG3086" s="14">
        <f t="shared" si="241"/>
        <v>0.12353082273926599</v>
      </c>
      <c r="AH3086">
        <f t="shared" si="243"/>
        <v>1</v>
      </c>
      <c r="AI3086">
        <f t="shared" si="244"/>
        <v>3</v>
      </c>
    </row>
    <row r="3087" spans="1:35" x14ac:dyDescent="0.35">
      <c r="A3087">
        <v>3086</v>
      </c>
      <c r="B3087" t="s">
        <v>5208</v>
      </c>
      <c r="C3087" t="s">
        <v>5209</v>
      </c>
      <c r="D3087" t="s">
        <v>112</v>
      </c>
      <c r="E3087" t="s">
        <v>44</v>
      </c>
      <c r="F3087" t="s">
        <v>378</v>
      </c>
      <c r="G3087" t="s">
        <v>6395</v>
      </c>
      <c r="H3087" t="s">
        <v>6396</v>
      </c>
      <c r="I3087" t="s">
        <v>34</v>
      </c>
      <c r="J3087" t="s">
        <v>6397</v>
      </c>
      <c r="K3087" s="3">
        <v>41712</v>
      </c>
      <c r="L3087" t="s">
        <v>36</v>
      </c>
      <c r="M3087" t="s">
        <v>1825</v>
      </c>
      <c r="N3087" t="s">
        <v>1826</v>
      </c>
      <c r="O3087" t="s">
        <v>39</v>
      </c>
      <c r="P3087" t="s">
        <v>64</v>
      </c>
      <c r="Q3087">
        <v>3</v>
      </c>
      <c r="R3087" s="5">
        <v>14.378933333333331</v>
      </c>
      <c r="S3087" s="5">
        <v>17.958222222222222</v>
      </c>
      <c r="T3087" s="5">
        <v>32.324800000000003</v>
      </c>
      <c r="U3087">
        <v>0.4</v>
      </c>
      <c r="V3087" s="5">
        <v>-10.811999999999999</v>
      </c>
      <c r="W3087" t="s">
        <v>41</v>
      </c>
      <c r="X3087" s="3">
        <v>41717</v>
      </c>
      <c r="Y3087" s="3">
        <v>41717</v>
      </c>
      <c r="Z3087">
        <v>5</v>
      </c>
      <c r="AA3087" t="s">
        <v>8400</v>
      </c>
      <c r="AB3087">
        <f t="shared" si="242"/>
        <v>0</v>
      </c>
      <c r="AC3087" t="str">
        <f t="shared" si="240"/>
        <v>Friday</v>
      </c>
      <c r="AD3087" s="5">
        <v>2.4670000000000001</v>
      </c>
      <c r="AE3087">
        <v>2014</v>
      </c>
      <c r="AF3087">
        <v>11</v>
      </c>
      <c r="AG3087" s="14">
        <f t="shared" si="241"/>
        <v>-0.33448002771865559</v>
      </c>
      <c r="AH3087">
        <f t="shared" si="243"/>
        <v>0</v>
      </c>
      <c r="AI3087" t="str">
        <f t="shared" si="244"/>
        <v xml:space="preserve"> </v>
      </c>
    </row>
    <row r="3088" spans="1:35" x14ac:dyDescent="0.35">
      <c r="A3088">
        <v>3087</v>
      </c>
      <c r="B3088" t="s">
        <v>1027</v>
      </c>
      <c r="C3088" t="s">
        <v>1028</v>
      </c>
      <c r="D3088" t="s">
        <v>29</v>
      </c>
      <c r="E3088" t="s">
        <v>44</v>
      </c>
      <c r="F3088" t="s">
        <v>45</v>
      </c>
      <c r="G3088" t="s">
        <v>260</v>
      </c>
      <c r="H3088" t="s">
        <v>261</v>
      </c>
      <c r="I3088" t="s">
        <v>34</v>
      </c>
      <c r="J3088" t="s">
        <v>6398</v>
      </c>
      <c r="K3088" s="3">
        <v>41790</v>
      </c>
      <c r="L3088" t="s">
        <v>36</v>
      </c>
      <c r="M3088" t="s">
        <v>3354</v>
      </c>
      <c r="N3088" t="s">
        <v>3355</v>
      </c>
      <c r="O3088" t="s">
        <v>51</v>
      </c>
      <c r="P3088" t="s">
        <v>55</v>
      </c>
      <c r="Q3088">
        <v>3</v>
      </c>
      <c r="R3088" s="5">
        <v>84.846666666666664</v>
      </c>
      <c r="S3088" s="5">
        <v>98.666666666666657</v>
      </c>
      <c r="T3088" s="5">
        <v>296</v>
      </c>
      <c r="U3088">
        <v>0</v>
      </c>
      <c r="V3088" s="5">
        <v>41.46</v>
      </c>
      <c r="W3088" t="s">
        <v>155</v>
      </c>
      <c r="X3088" s="3">
        <v>41792</v>
      </c>
      <c r="Y3088" s="3">
        <v>41792</v>
      </c>
      <c r="Z3088">
        <v>2</v>
      </c>
      <c r="AA3088" t="s">
        <v>8400</v>
      </c>
      <c r="AB3088">
        <f t="shared" si="242"/>
        <v>0</v>
      </c>
      <c r="AC3088" t="str">
        <f t="shared" si="240"/>
        <v>Saturday</v>
      </c>
      <c r="AD3088" s="5">
        <v>93.817999999999998</v>
      </c>
      <c r="AE3088">
        <v>2014</v>
      </c>
      <c r="AF3088">
        <v>22</v>
      </c>
      <c r="AG3088" s="14">
        <f t="shared" si="241"/>
        <v>0.14006756756756758</v>
      </c>
      <c r="AH3088">
        <f t="shared" si="243"/>
        <v>0</v>
      </c>
      <c r="AI3088" t="str">
        <f t="shared" si="244"/>
        <v xml:space="preserve"> </v>
      </c>
    </row>
    <row r="3089" spans="1:35" x14ac:dyDescent="0.35">
      <c r="A3089">
        <v>3088</v>
      </c>
      <c r="B3089" t="s">
        <v>633</v>
      </c>
      <c r="C3089" t="s">
        <v>634</v>
      </c>
      <c r="D3089" t="s">
        <v>29</v>
      </c>
      <c r="E3089" t="s">
        <v>199</v>
      </c>
      <c r="F3089" t="s">
        <v>200</v>
      </c>
      <c r="G3089" t="s">
        <v>719</v>
      </c>
      <c r="H3089" t="s">
        <v>719</v>
      </c>
      <c r="I3089" t="s">
        <v>34</v>
      </c>
      <c r="J3089" t="s">
        <v>6399</v>
      </c>
      <c r="K3089" s="3">
        <v>41347</v>
      </c>
      <c r="L3089" t="s">
        <v>36</v>
      </c>
      <c r="M3089" t="s">
        <v>5541</v>
      </c>
      <c r="N3089" t="s">
        <v>5542</v>
      </c>
      <c r="O3089" t="s">
        <v>39</v>
      </c>
      <c r="P3089" t="s">
        <v>64</v>
      </c>
      <c r="Q3089">
        <v>9</v>
      </c>
      <c r="R3089" s="5">
        <v>3.3</v>
      </c>
      <c r="S3089" s="5">
        <v>6</v>
      </c>
      <c r="T3089" s="5">
        <v>54</v>
      </c>
      <c r="U3089">
        <v>0</v>
      </c>
      <c r="V3089" s="5">
        <v>24.3</v>
      </c>
      <c r="W3089" t="s">
        <v>41</v>
      </c>
      <c r="X3089" s="3">
        <v>41352</v>
      </c>
      <c r="Y3089" s="3">
        <v>41352</v>
      </c>
      <c r="Z3089">
        <v>5</v>
      </c>
      <c r="AA3089" t="s">
        <v>8400</v>
      </c>
      <c r="AB3089">
        <f t="shared" si="242"/>
        <v>0</v>
      </c>
      <c r="AC3089" t="str">
        <f t="shared" si="240"/>
        <v>Thursday</v>
      </c>
      <c r="AD3089" s="5">
        <v>2.8210000000000002</v>
      </c>
      <c r="AE3089">
        <v>2013</v>
      </c>
      <c r="AF3089">
        <v>11</v>
      </c>
      <c r="AG3089" s="14">
        <f t="shared" si="241"/>
        <v>0.45</v>
      </c>
      <c r="AH3089">
        <f t="shared" si="243"/>
        <v>0</v>
      </c>
      <c r="AI3089" t="str">
        <f t="shared" si="244"/>
        <v xml:space="preserve"> </v>
      </c>
    </row>
    <row r="3090" spans="1:35" x14ac:dyDescent="0.35">
      <c r="A3090">
        <v>3089</v>
      </c>
      <c r="B3090" t="s">
        <v>6400</v>
      </c>
      <c r="C3090" t="s">
        <v>6401</v>
      </c>
      <c r="D3090" t="s">
        <v>29</v>
      </c>
      <c r="E3090" t="s">
        <v>30</v>
      </c>
      <c r="F3090" t="s">
        <v>31</v>
      </c>
      <c r="G3090" t="s">
        <v>767</v>
      </c>
      <c r="H3090" t="s">
        <v>768</v>
      </c>
      <c r="I3090" t="s">
        <v>34</v>
      </c>
      <c r="J3090" t="s">
        <v>6402</v>
      </c>
      <c r="K3090" s="3">
        <v>40862</v>
      </c>
      <c r="L3090" t="s">
        <v>136</v>
      </c>
      <c r="M3090" t="s">
        <v>2867</v>
      </c>
      <c r="N3090" t="s">
        <v>2868</v>
      </c>
      <c r="O3090" t="s">
        <v>72</v>
      </c>
      <c r="P3090" t="s">
        <v>178</v>
      </c>
      <c r="Q3090">
        <v>3</v>
      </c>
      <c r="R3090" s="5">
        <v>41.713333333333331</v>
      </c>
      <c r="S3090" s="5">
        <v>45.333333333333329</v>
      </c>
      <c r="T3090" s="5">
        <v>136</v>
      </c>
      <c r="U3090">
        <v>0</v>
      </c>
      <c r="V3090" s="5">
        <v>10.86</v>
      </c>
      <c r="W3090" t="s">
        <v>242</v>
      </c>
      <c r="X3090" s="3">
        <v>40862</v>
      </c>
      <c r="Y3090" s="3">
        <v>40862</v>
      </c>
      <c r="Z3090">
        <v>0</v>
      </c>
      <c r="AA3090" t="s">
        <v>8400</v>
      </c>
      <c r="AB3090">
        <f t="shared" si="242"/>
        <v>0</v>
      </c>
      <c r="AC3090" t="str">
        <f t="shared" si="240"/>
        <v>Tuesday</v>
      </c>
      <c r="AD3090" s="5">
        <v>25.683</v>
      </c>
      <c r="AE3090">
        <v>2011</v>
      </c>
      <c r="AF3090">
        <v>47</v>
      </c>
      <c r="AG3090" s="14">
        <f t="shared" si="241"/>
        <v>7.9852941176470585E-2</v>
      </c>
      <c r="AH3090">
        <f t="shared" si="243"/>
        <v>0</v>
      </c>
      <c r="AI3090" t="str">
        <f t="shared" si="244"/>
        <v xml:space="preserve"> </v>
      </c>
    </row>
    <row r="3091" spans="1:35" x14ac:dyDescent="0.35">
      <c r="A3091">
        <v>3090</v>
      </c>
      <c r="B3091" t="s">
        <v>6400</v>
      </c>
      <c r="C3091" t="s">
        <v>6401</v>
      </c>
      <c r="D3091" t="s">
        <v>29</v>
      </c>
      <c r="E3091" t="s">
        <v>30</v>
      </c>
      <c r="F3091" t="s">
        <v>31</v>
      </c>
      <c r="G3091" t="s">
        <v>767</v>
      </c>
      <c r="H3091" t="s">
        <v>768</v>
      </c>
      <c r="I3091" t="s">
        <v>34</v>
      </c>
      <c r="J3091" t="s">
        <v>6402</v>
      </c>
      <c r="K3091" s="3">
        <v>40862</v>
      </c>
      <c r="L3091" t="s">
        <v>136</v>
      </c>
      <c r="M3091" t="s">
        <v>1090</v>
      </c>
      <c r="N3091" t="s">
        <v>1091</v>
      </c>
      <c r="O3091" t="s">
        <v>51</v>
      </c>
      <c r="P3091" t="s">
        <v>93</v>
      </c>
      <c r="Q3091">
        <v>3</v>
      </c>
      <c r="R3091" s="5">
        <v>235.72320000000005</v>
      </c>
      <c r="S3091" s="5">
        <v>302.23400000000004</v>
      </c>
      <c r="T3091" s="5">
        <v>725.36160000000018</v>
      </c>
      <c r="U3091">
        <v>0.2</v>
      </c>
      <c r="V3091" s="5">
        <v>18.192</v>
      </c>
      <c r="W3091" t="s">
        <v>242</v>
      </c>
      <c r="X3091" s="3">
        <v>40862</v>
      </c>
      <c r="Y3091" s="3">
        <v>40862</v>
      </c>
      <c r="Z3091">
        <v>0</v>
      </c>
      <c r="AA3091" t="s">
        <v>8400</v>
      </c>
      <c r="AB3091">
        <f t="shared" si="242"/>
        <v>0</v>
      </c>
      <c r="AC3091" t="str">
        <f t="shared" si="240"/>
        <v>Tuesday</v>
      </c>
      <c r="AD3091" s="5">
        <v>44.694000000000003</v>
      </c>
      <c r="AE3091">
        <v>2011</v>
      </c>
      <c r="AF3091">
        <v>47</v>
      </c>
      <c r="AG3091" s="14">
        <f t="shared" si="241"/>
        <v>2.5079904974291436E-2</v>
      </c>
      <c r="AH3091">
        <f t="shared" si="243"/>
        <v>0</v>
      </c>
      <c r="AI3091" t="str">
        <f t="shared" si="244"/>
        <v xml:space="preserve"> </v>
      </c>
    </row>
    <row r="3092" spans="1:35" x14ac:dyDescent="0.35">
      <c r="A3092">
        <v>3091</v>
      </c>
      <c r="B3092" t="s">
        <v>6400</v>
      </c>
      <c r="C3092" t="s">
        <v>6401</v>
      </c>
      <c r="D3092" t="s">
        <v>29</v>
      </c>
      <c r="E3092" t="s">
        <v>30</v>
      </c>
      <c r="F3092" t="s">
        <v>31</v>
      </c>
      <c r="G3092" t="s">
        <v>767</v>
      </c>
      <c r="H3092" t="s">
        <v>768</v>
      </c>
      <c r="I3092" t="s">
        <v>34</v>
      </c>
      <c r="J3092" t="s">
        <v>6402</v>
      </c>
      <c r="K3092" s="3">
        <v>40862</v>
      </c>
      <c r="L3092" t="s">
        <v>136</v>
      </c>
      <c r="M3092" t="s">
        <v>3551</v>
      </c>
      <c r="N3092" t="s">
        <v>3552</v>
      </c>
      <c r="O3092" t="s">
        <v>39</v>
      </c>
      <c r="P3092" t="s">
        <v>58</v>
      </c>
      <c r="Q3092">
        <v>4</v>
      </c>
      <c r="R3092" s="5">
        <v>3.76</v>
      </c>
      <c r="S3092" s="5">
        <v>5.5</v>
      </c>
      <c r="T3092" s="5">
        <v>22</v>
      </c>
      <c r="U3092">
        <v>0</v>
      </c>
      <c r="V3092" s="5">
        <v>6.96</v>
      </c>
      <c r="W3092" t="s">
        <v>242</v>
      </c>
      <c r="X3092" s="3">
        <v>40862</v>
      </c>
      <c r="Y3092" s="3">
        <v>40862</v>
      </c>
      <c r="Z3092">
        <v>0</v>
      </c>
      <c r="AA3092" t="s">
        <v>8400</v>
      </c>
      <c r="AB3092">
        <f t="shared" si="242"/>
        <v>0</v>
      </c>
      <c r="AC3092" t="str">
        <f t="shared" si="240"/>
        <v>Tuesday</v>
      </c>
      <c r="AD3092" s="5">
        <v>1.5269999999999999</v>
      </c>
      <c r="AE3092">
        <v>2011</v>
      </c>
      <c r="AF3092">
        <v>47</v>
      </c>
      <c r="AG3092" s="14">
        <f t="shared" si="241"/>
        <v>0.31636363636363635</v>
      </c>
      <c r="AH3092">
        <f t="shared" si="243"/>
        <v>0</v>
      </c>
      <c r="AI3092" t="str">
        <f t="shared" si="244"/>
        <v xml:space="preserve"> </v>
      </c>
    </row>
    <row r="3093" spans="1:35" x14ac:dyDescent="0.35">
      <c r="A3093">
        <v>3092</v>
      </c>
      <c r="B3093" t="s">
        <v>6403</v>
      </c>
      <c r="C3093" t="s">
        <v>6404</v>
      </c>
      <c r="D3093" t="s">
        <v>112</v>
      </c>
      <c r="E3093" t="s">
        <v>84</v>
      </c>
      <c r="F3093" t="s">
        <v>85</v>
      </c>
      <c r="G3093" t="s">
        <v>86</v>
      </c>
      <c r="H3093" t="s">
        <v>86</v>
      </c>
      <c r="I3093" t="s">
        <v>34</v>
      </c>
      <c r="J3093" t="s">
        <v>6405</v>
      </c>
      <c r="K3093" s="3">
        <v>41467</v>
      </c>
      <c r="L3093" t="s">
        <v>136</v>
      </c>
      <c r="M3093" t="s">
        <v>5150</v>
      </c>
      <c r="N3093" t="s">
        <v>5151</v>
      </c>
      <c r="O3093" t="s">
        <v>51</v>
      </c>
      <c r="P3093" t="s">
        <v>55</v>
      </c>
      <c r="Q3093">
        <v>2</v>
      </c>
      <c r="R3093" s="5">
        <v>85.88</v>
      </c>
      <c r="S3093" s="5">
        <v>116</v>
      </c>
      <c r="T3093" s="5">
        <v>232</v>
      </c>
      <c r="U3093">
        <v>0</v>
      </c>
      <c r="V3093" s="5">
        <v>60.24</v>
      </c>
      <c r="W3093" t="s">
        <v>242</v>
      </c>
      <c r="X3093" s="3">
        <v>41467</v>
      </c>
      <c r="Y3093" s="3">
        <v>41470</v>
      </c>
      <c r="Z3093">
        <v>3</v>
      </c>
      <c r="AA3093" t="s">
        <v>8399</v>
      </c>
      <c r="AB3093">
        <f t="shared" si="242"/>
        <v>3</v>
      </c>
      <c r="AC3093" t="str">
        <f t="shared" si="240"/>
        <v>Friday</v>
      </c>
      <c r="AD3093" s="5">
        <v>51.411999999999999</v>
      </c>
      <c r="AE3093">
        <v>2013</v>
      </c>
      <c r="AF3093">
        <v>28</v>
      </c>
      <c r="AG3093" s="14">
        <f t="shared" si="241"/>
        <v>0.2596551724137931</v>
      </c>
      <c r="AH3093">
        <f t="shared" si="243"/>
        <v>1</v>
      </c>
      <c r="AI3093">
        <f t="shared" si="244"/>
        <v>3</v>
      </c>
    </row>
    <row r="3094" spans="1:35" x14ac:dyDescent="0.35">
      <c r="A3094">
        <v>3093</v>
      </c>
      <c r="B3094" t="s">
        <v>6403</v>
      </c>
      <c r="C3094" t="s">
        <v>6404</v>
      </c>
      <c r="D3094" t="s">
        <v>112</v>
      </c>
      <c r="E3094" t="s">
        <v>84</v>
      </c>
      <c r="F3094" t="s">
        <v>85</v>
      </c>
      <c r="G3094" t="s">
        <v>86</v>
      </c>
      <c r="H3094" t="s">
        <v>86</v>
      </c>
      <c r="I3094" t="s">
        <v>34</v>
      </c>
      <c r="J3094" t="s">
        <v>6405</v>
      </c>
      <c r="K3094" s="3">
        <v>41467</v>
      </c>
      <c r="L3094" t="s">
        <v>136</v>
      </c>
      <c r="M3094" t="s">
        <v>3416</v>
      </c>
      <c r="N3094" t="s">
        <v>3417</v>
      </c>
      <c r="O3094" t="s">
        <v>51</v>
      </c>
      <c r="P3094" t="s">
        <v>93</v>
      </c>
      <c r="Q3094">
        <v>9</v>
      </c>
      <c r="R3094" s="5">
        <v>31.106666666666669</v>
      </c>
      <c r="S3094" s="5">
        <v>58.666666666666671</v>
      </c>
      <c r="T3094" s="5">
        <v>528</v>
      </c>
      <c r="U3094">
        <v>0</v>
      </c>
      <c r="V3094" s="5">
        <v>248.04</v>
      </c>
      <c r="W3094" t="s">
        <v>242</v>
      </c>
      <c r="X3094" s="3">
        <v>41467</v>
      </c>
      <c r="Y3094" s="3">
        <v>41469</v>
      </c>
      <c r="Z3094">
        <v>2</v>
      </c>
      <c r="AA3094" t="s">
        <v>8399</v>
      </c>
      <c r="AB3094">
        <f t="shared" si="242"/>
        <v>2</v>
      </c>
      <c r="AC3094" t="str">
        <f t="shared" si="240"/>
        <v>Friday</v>
      </c>
      <c r="AD3094" s="5">
        <v>108.89400000000001</v>
      </c>
      <c r="AE3094">
        <v>2013</v>
      </c>
      <c r="AF3094">
        <v>28</v>
      </c>
      <c r="AG3094" s="14">
        <f t="shared" si="241"/>
        <v>0.46977272727272723</v>
      </c>
      <c r="AH3094">
        <f t="shared" si="243"/>
        <v>1</v>
      </c>
      <c r="AI3094">
        <f t="shared" si="244"/>
        <v>2</v>
      </c>
    </row>
    <row r="3095" spans="1:35" x14ac:dyDescent="0.35">
      <c r="A3095">
        <v>3094</v>
      </c>
      <c r="B3095" t="s">
        <v>6406</v>
      </c>
      <c r="C3095" t="s">
        <v>6407</v>
      </c>
      <c r="D3095" t="s">
        <v>96</v>
      </c>
      <c r="E3095" t="s">
        <v>199</v>
      </c>
      <c r="F3095" t="s">
        <v>212</v>
      </c>
      <c r="G3095" t="s">
        <v>134</v>
      </c>
      <c r="H3095" t="s">
        <v>688</v>
      </c>
      <c r="I3095" t="s">
        <v>34</v>
      </c>
      <c r="J3095" t="s">
        <v>6408</v>
      </c>
      <c r="K3095" s="3">
        <v>41467</v>
      </c>
      <c r="L3095" t="s">
        <v>136</v>
      </c>
      <c r="M3095" t="s">
        <v>5966</v>
      </c>
      <c r="N3095" t="s">
        <v>5967</v>
      </c>
      <c r="O3095" t="s">
        <v>51</v>
      </c>
      <c r="P3095" t="s">
        <v>93</v>
      </c>
      <c r="Q3095">
        <v>1</v>
      </c>
      <c r="R3095" s="5">
        <v>160.32800000000003</v>
      </c>
      <c r="S3095" s="5">
        <v>288.61</v>
      </c>
      <c r="T3095" s="5">
        <v>230.88800000000003</v>
      </c>
      <c r="U3095">
        <v>0.2</v>
      </c>
      <c r="V3095" s="5">
        <v>70.56</v>
      </c>
      <c r="W3095" t="s">
        <v>139</v>
      </c>
      <c r="X3095" s="3">
        <v>41470</v>
      </c>
      <c r="Y3095" s="3">
        <v>41470</v>
      </c>
      <c r="Z3095">
        <v>3</v>
      </c>
      <c r="AA3095" t="s">
        <v>8400</v>
      </c>
      <c r="AB3095">
        <f t="shared" si="242"/>
        <v>0</v>
      </c>
      <c r="AC3095" t="str">
        <f t="shared" si="240"/>
        <v>Friday</v>
      </c>
      <c r="AD3095" s="5">
        <v>22.081</v>
      </c>
      <c r="AE3095">
        <v>2013</v>
      </c>
      <c r="AF3095">
        <v>28</v>
      </c>
      <c r="AG3095" s="14">
        <f t="shared" si="241"/>
        <v>0.30560271646859077</v>
      </c>
      <c r="AH3095">
        <f t="shared" si="243"/>
        <v>0</v>
      </c>
      <c r="AI3095" t="str">
        <f t="shared" si="244"/>
        <v xml:space="preserve"> </v>
      </c>
    </row>
    <row r="3096" spans="1:35" x14ac:dyDescent="0.35">
      <c r="A3096">
        <v>3095</v>
      </c>
      <c r="B3096" t="s">
        <v>4829</v>
      </c>
      <c r="C3096" t="s">
        <v>4830</v>
      </c>
      <c r="D3096" t="s">
        <v>29</v>
      </c>
      <c r="E3096" t="s">
        <v>44</v>
      </c>
      <c r="F3096" t="s">
        <v>502</v>
      </c>
      <c r="G3096" t="s">
        <v>503</v>
      </c>
      <c r="H3096" t="s">
        <v>503</v>
      </c>
      <c r="I3096" t="s">
        <v>34</v>
      </c>
      <c r="J3096" t="s">
        <v>6409</v>
      </c>
      <c r="K3096" s="3">
        <v>41156</v>
      </c>
      <c r="L3096" t="s">
        <v>36</v>
      </c>
      <c r="M3096" t="s">
        <v>6410</v>
      </c>
      <c r="N3096" t="s">
        <v>6411</v>
      </c>
      <c r="O3096" t="s">
        <v>39</v>
      </c>
      <c r="P3096" t="s">
        <v>40</v>
      </c>
      <c r="Q3096">
        <v>2</v>
      </c>
      <c r="R3096" s="5">
        <v>7.8711999999999982</v>
      </c>
      <c r="S3096" s="5">
        <v>9.1053333333333306</v>
      </c>
      <c r="T3096" s="5">
        <v>10.926399999999996</v>
      </c>
      <c r="U3096">
        <v>0.4</v>
      </c>
      <c r="V3096" s="5">
        <v>-4.8159999999999998</v>
      </c>
      <c r="W3096" t="s">
        <v>139</v>
      </c>
      <c r="X3096" s="3">
        <v>41159</v>
      </c>
      <c r="Y3096" s="3">
        <v>41159</v>
      </c>
      <c r="Z3096">
        <v>3</v>
      </c>
      <c r="AA3096" t="s">
        <v>8400</v>
      </c>
      <c r="AB3096">
        <f t="shared" si="242"/>
        <v>0</v>
      </c>
      <c r="AC3096" t="str">
        <f t="shared" si="240"/>
        <v>Tuesday</v>
      </c>
      <c r="AD3096" s="5">
        <v>0.32800000000000001</v>
      </c>
      <c r="AE3096">
        <v>2012</v>
      </c>
      <c r="AF3096">
        <v>36</v>
      </c>
      <c r="AG3096" s="14">
        <f t="shared" si="241"/>
        <v>-0.44076731585883749</v>
      </c>
      <c r="AH3096">
        <f t="shared" si="243"/>
        <v>0</v>
      </c>
      <c r="AI3096" t="str">
        <f t="shared" si="244"/>
        <v xml:space="preserve"> </v>
      </c>
    </row>
    <row r="3097" spans="1:35" x14ac:dyDescent="0.35">
      <c r="A3097">
        <v>3096</v>
      </c>
      <c r="B3097" t="s">
        <v>101</v>
      </c>
      <c r="C3097" t="s">
        <v>102</v>
      </c>
      <c r="D3097" t="s">
        <v>29</v>
      </c>
      <c r="E3097" t="s">
        <v>44</v>
      </c>
      <c r="F3097" t="s">
        <v>45</v>
      </c>
      <c r="G3097" t="s">
        <v>1483</v>
      </c>
      <c r="H3097" t="s">
        <v>1483</v>
      </c>
      <c r="I3097" t="s">
        <v>34</v>
      </c>
      <c r="J3097" t="s">
        <v>6412</v>
      </c>
      <c r="K3097" s="3">
        <v>41235</v>
      </c>
      <c r="L3097" t="s">
        <v>136</v>
      </c>
      <c r="M3097" t="s">
        <v>1595</v>
      </c>
      <c r="N3097" t="s">
        <v>1596</v>
      </c>
      <c r="O3097" t="s">
        <v>39</v>
      </c>
      <c r="P3097" t="s">
        <v>58</v>
      </c>
      <c r="Q3097">
        <v>2</v>
      </c>
      <c r="R3097" s="5">
        <v>6.52</v>
      </c>
      <c r="S3097" s="5">
        <v>7.5</v>
      </c>
      <c r="T3097" s="5">
        <v>15</v>
      </c>
      <c r="U3097">
        <v>0</v>
      </c>
      <c r="V3097" s="5">
        <v>1.96</v>
      </c>
      <c r="W3097" t="s">
        <v>41</v>
      </c>
      <c r="X3097" s="3">
        <v>41240</v>
      </c>
      <c r="Y3097" s="3">
        <v>41240</v>
      </c>
      <c r="Z3097">
        <v>5</v>
      </c>
      <c r="AA3097" t="s">
        <v>8400</v>
      </c>
      <c r="AB3097">
        <f t="shared" si="242"/>
        <v>0</v>
      </c>
      <c r="AC3097" t="str">
        <f t="shared" si="240"/>
        <v>Thursday</v>
      </c>
      <c r="AD3097" s="5">
        <v>1.371</v>
      </c>
      <c r="AE3097">
        <v>2012</v>
      </c>
      <c r="AF3097">
        <v>47</v>
      </c>
      <c r="AG3097" s="14">
        <f t="shared" si="241"/>
        <v>0.13066666666666665</v>
      </c>
      <c r="AH3097">
        <f t="shared" si="243"/>
        <v>0</v>
      </c>
      <c r="AI3097" t="str">
        <f t="shared" si="244"/>
        <v xml:space="preserve"> </v>
      </c>
    </row>
    <row r="3098" spans="1:35" x14ac:dyDescent="0.35">
      <c r="A3098">
        <v>3097</v>
      </c>
      <c r="B3098" t="s">
        <v>101</v>
      </c>
      <c r="C3098" t="s">
        <v>102</v>
      </c>
      <c r="D3098" t="s">
        <v>29</v>
      </c>
      <c r="E3098" t="s">
        <v>44</v>
      </c>
      <c r="F3098" t="s">
        <v>45</v>
      </c>
      <c r="G3098" t="s">
        <v>1483</v>
      </c>
      <c r="H3098" t="s">
        <v>1483</v>
      </c>
      <c r="I3098" t="s">
        <v>34</v>
      </c>
      <c r="J3098" t="s">
        <v>6412</v>
      </c>
      <c r="K3098" s="3">
        <v>41235</v>
      </c>
      <c r="L3098" t="s">
        <v>136</v>
      </c>
      <c r="M3098" t="s">
        <v>3894</v>
      </c>
      <c r="N3098" t="s">
        <v>3895</v>
      </c>
      <c r="O3098" t="s">
        <v>51</v>
      </c>
      <c r="P3098" t="s">
        <v>93</v>
      </c>
      <c r="Q3098">
        <v>5</v>
      </c>
      <c r="R3098" s="5">
        <v>78.400000000000006</v>
      </c>
      <c r="S3098" s="5">
        <v>107.4</v>
      </c>
      <c r="T3098" s="5">
        <v>537</v>
      </c>
      <c r="U3098">
        <v>0</v>
      </c>
      <c r="V3098" s="5">
        <v>145</v>
      </c>
      <c r="W3098" t="s">
        <v>41</v>
      </c>
      <c r="X3098" s="3">
        <v>41240</v>
      </c>
      <c r="Y3098" s="3">
        <v>41240</v>
      </c>
      <c r="Z3098">
        <v>5</v>
      </c>
      <c r="AA3098" t="s">
        <v>8400</v>
      </c>
      <c r="AB3098">
        <f t="shared" si="242"/>
        <v>0</v>
      </c>
      <c r="AC3098" t="str">
        <f t="shared" si="240"/>
        <v>Thursday</v>
      </c>
      <c r="AD3098" s="5">
        <v>43.447000000000003</v>
      </c>
      <c r="AE3098">
        <v>2012</v>
      </c>
      <c r="AF3098">
        <v>47</v>
      </c>
      <c r="AG3098" s="14">
        <f t="shared" si="241"/>
        <v>0.27001862197392923</v>
      </c>
      <c r="AH3098">
        <f t="shared" si="243"/>
        <v>0</v>
      </c>
      <c r="AI3098" t="str">
        <f t="shared" si="244"/>
        <v xml:space="preserve"> </v>
      </c>
    </row>
    <row r="3099" spans="1:35" x14ac:dyDescent="0.35">
      <c r="A3099">
        <v>3098</v>
      </c>
      <c r="B3099" t="s">
        <v>101</v>
      </c>
      <c r="C3099" t="s">
        <v>102</v>
      </c>
      <c r="D3099" t="s">
        <v>29</v>
      </c>
      <c r="E3099" t="s">
        <v>44</v>
      </c>
      <c r="F3099" t="s">
        <v>45</v>
      </c>
      <c r="G3099" t="s">
        <v>1483</v>
      </c>
      <c r="H3099" t="s">
        <v>1483</v>
      </c>
      <c r="I3099" t="s">
        <v>34</v>
      </c>
      <c r="J3099" t="s">
        <v>6412</v>
      </c>
      <c r="K3099" s="3">
        <v>41235</v>
      </c>
      <c r="L3099" t="s">
        <v>136</v>
      </c>
      <c r="M3099" t="s">
        <v>3466</v>
      </c>
      <c r="N3099" t="s">
        <v>3467</v>
      </c>
      <c r="O3099" t="s">
        <v>39</v>
      </c>
      <c r="P3099" t="s">
        <v>40</v>
      </c>
      <c r="Q3099">
        <v>2</v>
      </c>
      <c r="R3099" s="5">
        <v>5.28</v>
      </c>
      <c r="S3099" s="5">
        <v>7</v>
      </c>
      <c r="T3099" s="5">
        <v>14</v>
      </c>
      <c r="U3099">
        <v>0</v>
      </c>
      <c r="V3099" s="5">
        <v>3.44</v>
      </c>
      <c r="W3099" t="s">
        <v>41</v>
      </c>
      <c r="X3099" s="3">
        <v>41240</v>
      </c>
      <c r="Y3099" s="3">
        <v>41242</v>
      </c>
      <c r="Z3099">
        <v>7</v>
      </c>
      <c r="AA3099" t="s">
        <v>8399</v>
      </c>
      <c r="AB3099">
        <f t="shared" si="242"/>
        <v>2</v>
      </c>
      <c r="AC3099" t="str">
        <f t="shared" si="240"/>
        <v>Thursday</v>
      </c>
      <c r="AD3099" s="5">
        <v>2.4740000000000002</v>
      </c>
      <c r="AE3099">
        <v>2012</v>
      </c>
      <c r="AF3099">
        <v>47</v>
      </c>
      <c r="AG3099" s="14">
        <f t="shared" si="241"/>
        <v>0.24571428571428572</v>
      </c>
      <c r="AH3099">
        <f t="shared" si="243"/>
        <v>1</v>
      </c>
      <c r="AI3099">
        <f t="shared" si="244"/>
        <v>2</v>
      </c>
    </row>
    <row r="3100" spans="1:35" x14ac:dyDescent="0.35">
      <c r="A3100">
        <v>3099</v>
      </c>
      <c r="B3100" t="s">
        <v>2930</v>
      </c>
      <c r="C3100" t="s">
        <v>2931</v>
      </c>
      <c r="D3100" t="s">
        <v>112</v>
      </c>
      <c r="E3100" t="s">
        <v>84</v>
      </c>
      <c r="F3100" t="s">
        <v>740</v>
      </c>
      <c r="G3100" t="s">
        <v>741</v>
      </c>
      <c r="H3100" t="s">
        <v>780</v>
      </c>
      <c r="I3100" t="s">
        <v>34</v>
      </c>
      <c r="J3100" t="s">
        <v>6413</v>
      </c>
      <c r="K3100" s="3">
        <v>41752</v>
      </c>
      <c r="L3100" t="s">
        <v>36</v>
      </c>
      <c r="M3100" t="s">
        <v>4172</v>
      </c>
      <c r="N3100" t="s">
        <v>4173</v>
      </c>
      <c r="O3100" t="s">
        <v>72</v>
      </c>
      <c r="P3100" t="s">
        <v>178</v>
      </c>
      <c r="Q3100">
        <v>7</v>
      </c>
      <c r="R3100" s="5">
        <v>78.862857142857138</v>
      </c>
      <c r="S3100" s="5">
        <v>82.142857142857139</v>
      </c>
      <c r="T3100" s="5">
        <v>575</v>
      </c>
      <c r="U3100">
        <v>0</v>
      </c>
      <c r="V3100" s="5">
        <v>22.96</v>
      </c>
      <c r="W3100" t="s">
        <v>41</v>
      </c>
      <c r="X3100" s="3">
        <v>41757</v>
      </c>
      <c r="Y3100" s="3">
        <v>41760</v>
      </c>
      <c r="Z3100">
        <v>8</v>
      </c>
      <c r="AA3100" t="s">
        <v>8399</v>
      </c>
      <c r="AB3100">
        <f t="shared" si="242"/>
        <v>3</v>
      </c>
      <c r="AC3100" t="str">
        <f t="shared" si="240"/>
        <v>Wednesday</v>
      </c>
      <c r="AD3100" s="5">
        <v>55.343000000000004</v>
      </c>
      <c r="AE3100">
        <v>2014</v>
      </c>
      <c r="AF3100">
        <v>17</v>
      </c>
      <c r="AG3100" s="14">
        <f t="shared" si="241"/>
        <v>3.9930434782608694E-2</v>
      </c>
      <c r="AH3100">
        <f t="shared" si="243"/>
        <v>1</v>
      </c>
      <c r="AI3100">
        <f t="shared" si="244"/>
        <v>3</v>
      </c>
    </row>
    <row r="3101" spans="1:35" x14ac:dyDescent="0.35">
      <c r="A3101">
        <v>3100</v>
      </c>
      <c r="B3101" t="s">
        <v>2930</v>
      </c>
      <c r="C3101" t="s">
        <v>2931</v>
      </c>
      <c r="D3101" t="s">
        <v>112</v>
      </c>
      <c r="E3101" t="s">
        <v>84</v>
      </c>
      <c r="F3101" t="s">
        <v>740</v>
      </c>
      <c r="G3101" t="s">
        <v>741</v>
      </c>
      <c r="H3101" t="s">
        <v>780</v>
      </c>
      <c r="I3101" t="s">
        <v>34</v>
      </c>
      <c r="J3101" t="s">
        <v>6413</v>
      </c>
      <c r="K3101" s="3">
        <v>41752</v>
      </c>
      <c r="L3101" t="s">
        <v>36</v>
      </c>
      <c r="M3101" t="s">
        <v>1721</v>
      </c>
      <c r="N3101" t="s">
        <v>1722</v>
      </c>
      <c r="O3101" t="s">
        <v>72</v>
      </c>
      <c r="P3101" t="s">
        <v>162</v>
      </c>
      <c r="Q3101">
        <v>3</v>
      </c>
      <c r="R3101" s="5">
        <v>56.693904720000006</v>
      </c>
      <c r="S3101" s="5">
        <v>96.113772264529075</v>
      </c>
      <c r="T3101" s="5">
        <v>287.76463416000007</v>
      </c>
      <c r="U3101">
        <v>2E-3</v>
      </c>
      <c r="V3101" s="5">
        <v>117.68292</v>
      </c>
      <c r="W3101" t="s">
        <v>41</v>
      </c>
      <c r="X3101" s="3">
        <v>41757</v>
      </c>
      <c r="Y3101" s="3">
        <v>41757</v>
      </c>
      <c r="Z3101">
        <v>5</v>
      </c>
      <c r="AA3101" t="s">
        <v>8400</v>
      </c>
      <c r="AB3101">
        <f t="shared" si="242"/>
        <v>0</v>
      </c>
      <c r="AC3101" t="str">
        <f t="shared" si="240"/>
        <v>Wednesday</v>
      </c>
      <c r="AD3101" s="5">
        <v>22.395</v>
      </c>
      <c r="AE3101">
        <v>2014</v>
      </c>
      <c r="AF3101">
        <v>17</v>
      </c>
      <c r="AG3101" s="14">
        <f t="shared" si="241"/>
        <v>0.40895546578724851</v>
      </c>
      <c r="AH3101">
        <f t="shared" si="243"/>
        <v>0</v>
      </c>
      <c r="AI3101" t="str">
        <f t="shared" si="244"/>
        <v xml:space="preserve"> </v>
      </c>
    </row>
    <row r="3102" spans="1:35" x14ac:dyDescent="0.35">
      <c r="A3102">
        <v>3101</v>
      </c>
      <c r="B3102" t="s">
        <v>3883</v>
      </c>
      <c r="C3102" t="s">
        <v>3884</v>
      </c>
      <c r="D3102" t="s">
        <v>29</v>
      </c>
      <c r="E3102" t="s">
        <v>44</v>
      </c>
      <c r="F3102" t="s">
        <v>570</v>
      </c>
      <c r="G3102" t="s">
        <v>571</v>
      </c>
      <c r="H3102" t="s">
        <v>6414</v>
      </c>
      <c r="I3102" t="s">
        <v>34</v>
      </c>
      <c r="J3102" t="s">
        <v>6415</v>
      </c>
      <c r="K3102" s="3">
        <v>41542</v>
      </c>
      <c r="L3102" t="s">
        <v>136</v>
      </c>
      <c r="M3102" t="s">
        <v>6416</v>
      </c>
      <c r="N3102" t="s">
        <v>6417</v>
      </c>
      <c r="O3102" t="s">
        <v>51</v>
      </c>
      <c r="P3102" t="s">
        <v>55</v>
      </c>
      <c r="Q3102">
        <v>2</v>
      </c>
      <c r="R3102" s="5">
        <v>96.425599999999974</v>
      </c>
      <c r="S3102" s="5">
        <v>114.36933333333329</v>
      </c>
      <c r="T3102" s="5">
        <v>137.24319999999994</v>
      </c>
      <c r="U3102">
        <v>0.4</v>
      </c>
      <c r="V3102" s="5">
        <v>-55.607999999999997</v>
      </c>
      <c r="W3102" t="s">
        <v>139</v>
      </c>
      <c r="X3102" s="3">
        <v>41545</v>
      </c>
      <c r="Y3102" s="3">
        <v>41545</v>
      </c>
      <c r="Z3102">
        <v>3</v>
      </c>
      <c r="AA3102" t="s">
        <v>8400</v>
      </c>
      <c r="AB3102">
        <f t="shared" si="242"/>
        <v>0</v>
      </c>
      <c r="AC3102" t="str">
        <f t="shared" si="240"/>
        <v>Wednesday</v>
      </c>
      <c r="AD3102" s="5">
        <v>21.361000000000001</v>
      </c>
      <c r="AE3102">
        <v>2013</v>
      </c>
      <c r="AF3102">
        <v>39</v>
      </c>
      <c r="AG3102" s="14">
        <f t="shared" si="241"/>
        <v>-0.40517854436503969</v>
      </c>
      <c r="AH3102">
        <f t="shared" si="243"/>
        <v>0</v>
      </c>
      <c r="AI3102" t="str">
        <f t="shared" si="244"/>
        <v xml:space="preserve"> </v>
      </c>
    </row>
    <row r="3103" spans="1:35" x14ac:dyDescent="0.35">
      <c r="A3103">
        <v>3102</v>
      </c>
      <c r="B3103" t="s">
        <v>3883</v>
      </c>
      <c r="C3103" t="s">
        <v>3884</v>
      </c>
      <c r="D3103" t="s">
        <v>29</v>
      </c>
      <c r="E3103" t="s">
        <v>44</v>
      </c>
      <c r="F3103" t="s">
        <v>570</v>
      </c>
      <c r="G3103" t="s">
        <v>571</v>
      </c>
      <c r="H3103" t="s">
        <v>6414</v>
      </c>
      <c r="I3103" t="s">
        <v>34</v>
      </c>
      <c r="J3103" t="s">
        <v>6415</v>
      </c>
      <c r="K3103" s="3">
        <v>41542</v>
      </c>
      <c r="L3103" t="s">
        <v>136</v>
      </c>
      <c r="M3103" t="s">
        <v>402</v>
      </c>
      <c r="N3103" t="s">
        <v>403</v>
      </c>
      <c r="O3103" t="s">
        <v>39</v>
      </c>
      <c r="P3103" t="s">
        <v>165</v>
      </c>
      <c r="Q3103">
        <v>5</v>
      </c>
      <c r="R3103" s="5">
        <v>149.42960000000002</v>
      </c>
      <c r="S3103" s="5">
        <v>165.4426666666667</v>
      </c>
      <c r="T3103" s="5">
        <v>496.32800000000009</v>
      </c>
      <c r="U3103">
        <v>0.4</v>
      </c>
      <c r="V3103" s="5">
        <v>-250.82</v>
      </c>
      <c r="W3103" t="s">
        <v>139</v>
      </c>
      <c r="X3103" s="3">
        <v>41545</v>
      </c>
      <c r="Y3103" s="3">
        <v>41545</v>
      </c>
      <c r="Z3103">
        <v>3</v>
      </c>
      <c r="AA3103" t="s">
        <v>8400</v>
      </c>
      <c r="AB3103">
        <f t="shared" si="242"/>
        <v>0</v>
      </c>
      <c r="AC3103" t="str">
        <f t="shared" si="240"/>
        <v>Wednesday</v>
      </c>
      <c r="AD3103" s="5">
        <v>63.673999999999999</v>
      </c>
      <c r="AE3103">
        <v>2013</v>
      </c>
      <c r="AF3103">
        <v>39</v>
      </c>
      <c r="AG3103" s="14">
        <f t="shared" si="241"/>
        <v>-0.50535129994680927</v>
      </c>
      <c r="AH3103">
        <f t="shared" si="243"/>
        <v>0</v>
      </c>
      <c r="AI3103" t="str">
        <f t="shared" si="244"/>
        <v xml:space="preserve"> </v>
      </c>
    </row>
    <row r="3104" spans="1:35" x14ac:dyDescent="0.35">
      <c r="A3104">
        <v>3103</v>
      </c>
      <c r="B3104" t="s">
        <v>4988</v>
      </c>
      <c r="C3104" t="s">
        <v>4989</v>
      </c>
      <c r="D3104" t="s">
        <v>29</v>
      </c>
      <c r="E3104" t="s">
        <v>84</v>
      </c>
      <c r="F3104" t="s">
        <v>740</v>
      </c>
      <c r="G3104" t="s">
        <v>741</v>
      </c>
      <c r="H3104" t="s">
        <v>741</v>
      </c>
      <c r="I3104" t="s">
        <v>34</v>
      </c>
      <c r="J3104" t="s">
        <v>6418</v>
      </c>
      <c r="K3104" s="3">
        <v>40989</v>
      </c>
      <c r="L3104" t="s">
        <v>136</v>
      </c>
      <c r="M3104" t="s">
        <v>2704</v>
      </c>
      <c r="N3104" t="s">
        <v>2705</v>
      </c>
      <c r="O3104" t="s">
        <v>39</v>
      </c>
      <c r="P3104" t="s">
        <v>165</v>
      </c>
      <c r="Q3104">
        <v>3</v>
      </c>
      <c r="R3104" s="5">
        <v>126.40666666666669</v>
      </c>
      <c r="S3104" s="5">
        <v>131.66666666666669</v>
      </c>
      <c r="T3104" s="5">
        <v>395.00000000000006</v>
      </c>
      <c r="U3104">
        <v>0</v>
      </c>
      <c r="V3104" s="5">
        <v>15.78</v>
      </c>
      <c r="W3104" t="s">
        <v>155</v>
      </c>
      <c r="X3104" s="3">
        <v>40991</v>
      </c>
      <c r="Y3104" s="3">
        <v>40991</v>
      </c>
      <c r="Z3104">
        <v>2</v>
      </c>
      <c r="AA3104" t="s">
        <v>8400</v>
      </c>
      <c r="AB3104">
        <f t="shared" si="242"/>
        <v>0</v>
      </c>
      <c r="AC3104" t="str">
        <f t="shared" si="240"/>
        <v>Wednesday</v>
      </c>
      <c r="AD3104" s="5">
        <v>60.27</v>
      </c>
      <c r="AE3104">
        <v>2012</v>
      </c>
      <c r="AF3104">
        <v>12</v>
      </c>
      <c r="AG3104" s="14">
        <f t="shared" si="241"/>
        <v>3.9949367088607586E-2</v>
      </c>
      <c r="AH3104">
        <f t="shared" si="243"/>
        <v>0</v>
      </c>
      <c r="AI3104" t="str">
        <f t="shared" si="244"/>
        <v xml:space="preserve"> </v>
      </c>
    </row>
    <row r="3105" spans="1:35" x14ac:dyDescent="0.35">
      <c r="A3105">
        <v>3104</v>
      </c>
      <c r="B3105" t="s">
        <v>5013</v>
      </c>
      <c r="C3105" t="s">
        <v>5014</v>
      </c>
      <c r="D3105" t="s">
        <v>29</v>
      </c>
      <c r="E3105" t="s">
        <v>84</v>
      </c>
      <c r="F3105" t="s">
        <v>85</v>
      </c>
      <c r="G3105" t="s">
        <v>969</v>
      </c>
      <c r="H3105" t="s">
        <v>969</v>
      </c>
      <c r="I3105" t="s">
        <v>34</v>
      </c>
      <c r="J3105" t="s">
        <v>6419</v>
      </c>
      <c r="K3105" s="3">
        <v>41215</v>
      </c>
      <c r="L3105" t="s">
        <v>36</v>
      </c>
      <c r="M3105" t="s">
        <v>1249</v>
      </c>
      <c r="N3105" t="s">
        <v>1250</v>
      </c>
      <c r="O3105" t="s">
        <v>39</v>
      </c>
      <c r="P3105" t="s">
        <v>64</v>
      </c>
      <c r="Q3105">
        <v>3</v>
      </c>
      <c r="R3105" s="5">
        <v>6.98</v>
      </c>
      <c r="S3105" s="5">
        <v>8</v>
      </c>
      <c r="T3105" s="5">
        <v>24</v>
      </c>
      <c r="U3105">
        <v>0</v>
      </c>
      <c r="V3105" s="5">
        <v>3.06</v>
      </c>
      <c r="W3105" t="s">
        <v>41</v>
      </c>
      <c r="X3105" s="3">
        <v>41220</v>
      </c>
      <c r="Y3105" s="3">
        <v>41220</v>
      </c>
      <c r="Z3105">
        <v>5</v>
      </c>
      <c r="AA3105" t="s">
        <v>8400</v>
      </c>
      <c r="AB3105">
        <f t="shared" si="242"/>
        <v>0</v>
      </c>
      <c r="AC3105" t="str">
        <f t="shared" si="240"/>
        <v>Friday</v>
      </c>
      <c r="AD3105" s="5">
        <v>1.024</v>
      </c>
      <c r="AE3105">
        <v>2012</v>
      </c>
      <c r="AF3105">
        <v>44</v>
      </c>
      <c r="AG3105" s="14">
        <f t="shared" si="241"/>
        <v>0.1275</v>
      </c>
      <c r="AH3105">
        <f t="shared" si="243"/>
        <v>0</v>
      </c>
      <c r="AI3105" t="str">
        <f t="shared" si="244"/>
        <v xml:space="preserve"> </v>
      </c>
    </row>
    <row r="3106" spans="1:35" x14ac:dyDescent="0.35">
      <c r="A3106">
        <v>3105</v>
      </c>
      <c r="B3106" t="s">
        <v>5013</v>
      </c>
      <c r="C3106" t="s">
        <v>5014</v>
      </c>
      <c r="D3106" t="s">
        <v>29</v>
      </c>
      <c r="E3106" t="s">
        <v>84</v>
      </c>
      <c r="F3106" t="s">
        <v>85</v>
      </c>
      <c r="G3106" t="s">
        <v>969</v>
      </c>
      <c r="H3106" t="s">
        <v>969</v>
      </c>
      <c r="I3106" t="s">
        <v>34</v>
      </c>
      <c r="J3106" t="s">
        <v>6419</v>
      </c>
      <c r="K3106" s="3">
        <v>41215</v>
      </c>
      <c r="L3106" t="s">
        <v>36</v>
      </c>
      <c r="M3106" t="s">
        <v>1648</v>
      </c>
      <c r="N3106" t="s">
        <v>1649</v>
      </c>
      <c r="O3106" t="s">
        <v>39</v>
      </c>
      <c r="P3106" t="s">
        <v>165</v>
      </c>
      <c r="Q3106">
        <v>3</v>
      </c>
      <c r="R3106" s="5">
        <v>136.78</v>
      </c>
      <c r="S3106" s="5">
        <v>141</v>
      </c>
      <c r="T3106" s="5">
        <v>423</v>
      </c>
      <c r="U3106">
        <v>0</v>
      </c>
      <c r="V3106" s="5">
        <v>12.66</v>
      </c>
      <c r="W3106" t="s">
        <v>41</v>
      </c>
      <c r="X3106" s="3">
        <v>41220</v>
      </c>
      <c r="Y3106" s="3">
        <v>41220</v>
      </c>
      <c r="Z3106">
        <v>5</v>
      </c>
      <c r="AA3106" t="s">
        <v>8400</v>
      </c>
      <c r="AB3106">
        <f t="shared" si="242"/>
        <v>0</v>
      </c>
      <c r="AC3106" t="str">
        <f t="shared" si="240"/>
        <v>Friday</v>
      </c>
      <c r="AD3106" s="5">
        <v>26.492999999999999</v>
      </c>
      <c r="AE3106">
        <v>2012</v>
      </c>
      <c r="AF3106">
        <v>44</v>
      </c>
      <c r="AG3106" s="14">
        <f t="shared" si="241"/>
        <v>2.9929078014184398E-2</v>
      </c>
      <c r="AH3106">
        <f t="shared" si="243"/>
        <v>0</v>
      </c>
      <c r="AI3106" t="str">
        <f t="shared" si="244"/>
        <v xml:space="preserve"> </v>
      </c>
    </row>
    <row r="3107" spans="1:35" x14ac:dyDescent="0.35">
      <c r="A3107">
        <v>3106</v>
      </c>
      <c r="B3107" t="s">
        <v>5013</v>
      </c>
      <c r="C3107" t="s">
        <v>5014</v>
      </c>
      <c r="D3107" t="s">
        <v>29</v>
      </c>
      <c r="E3107" t="s">
        <v>84</v>
      </c>
      <c r="F3107" t="s">
        <v>85</v>
      </c>
      <c r="G3107" t="s">
        <v>969</v>
      </c>
      <c r="H3107" t="s">
        <v>969</v>
      </c>
      <c r="I3107" t="s">
        <v>34</v>
      </c>
      <c r="J3107" t="s">
        <v>6419</v>
      </c>
      <c r="K3107" s="3">
        <v>41215</v>
      </c>
      <c r="L3107" t="s">
        <v>36</v>
      </c>
      <c r="M3107" t="s">
        <v>5834</v>
      </c>
      <c r="N3107" t="s">
        <v>5835</v>
      </c>
      <c r="O3107" t="s">
        <v>39</v>
      </c>
      <c r="P3107" t="s">
        <v>64</v>
      </c>
      <c r="Q3107">
        <v>5</v>
      </c>
      <c r="R3107" s="5">
        <v>25.44</v>
      </c>
      <c r="S3107" s="5">
        <v>31.8</v>
      </c>
      <c r="T3107" s="5">
        <v>159</v>
      </c>
      <c r="U3107">
        <v>0</v>
      </c>
      <c r="V3107" s="5">
        <v>31.8</v>
      </c>
      <c r="W3107" t="s">
        <v>41</v>
      </c>
      <c r="X3107" s="3">
        <v>41220</v>
      </c>
      <c r="Y3107" s="3">
        <v>41220</v>
      </c>
      <c r="Z3107">
        <v>5</v>
      </c>
      <c r="AA3107" t="s">
        <v>8400</v>
      </c>
      <c r="AB3107">
        <f t="shared" si="242"/>
        <v>0</v>
      </c>
      <c r="AC3107" t="str">
        <f t="shared" si="240"/>
        <v>Friday</v>
      </c>
      <c r="AD3107" s="5">
        <v>12.776</v>
      </c>
      <c r="AE3107">
        <v>2012</v>
      </c>
      <c r="AF3107">
        <v>44</v>
      </c>
      <c r="AG3107" s="14">
        <f t="shared" si="241"/>
        <v>0.2</v>
      </c>
      <c r="AH3107">
        <f t="shared" si="243"/>
        <v>0</v>
      </c>
      <c r="AI3107" t="str">
        <f t="shared" si="244"/>
        <v xml:space="preserve"> </v>
      </c>
    </row>
    <row r="3108" spans="1:35" x14ac:dyDescent="0.35">
      <c r="A3108">
        <v>3107</v>
      </c>
      <c r="B3108" t="s">
        <v>5013</v>
      </c>
      <c r="C3108" t="s">
        <v>5014</v>
      </c>
      <c r="D3108" t="s">
        <v>29</v>
      </c>
      <c r="E3108" t="s">
        <v>84</v>
      </c>
      <c r="F3108" t="s">
        <v>85</v>
      </c>
      <c r="G3108" t="s">
        <v>969</v>
      </c>
      <c r="H3108" t="s">
        <v>969</v>
      </c>
      <c r="I3108" t="s">
        <v>34</v>
      </c>
      <c r="J3108" t="s">
        <v>6419</v>
      </c>
      <c r="K3108" s="3">
        <v>41215</v>
      </c>
      <c r="L3108" t="s">
        <v>36</v>
      </c>
      <c r="M3108" t="s">
        <v>108</v>
      </c>
      <c r="N3108" t="s">
        <v>109</v>
      </c>
      <c r="O3108" t="s">
        <v>39</v>
      </c>
      <c r="P3108" t="s">
        <v>90</v>
      </c>
      <c r="Q3108">
        <v>2</v>
      </c>
      <c r="R3108" s="5">
        <v>11.98</v>
      </c>
      <c r="S3108" s="5">
        <v>13</v>
      </c>
      <c r="T3108" s="5">
        <v>26</v>
      </c>
      <c r="U3108">
        <v>0</v>
      </c>
      <c r="V3108" s="5">
        <v>2.04</v>
      </c>
      <c r="W3108" t="s">
        <v>41</v>
      </c>
      <c r="X3108" s="3">
        <v>41220</v>
      </c>
      <c r="Y3108" s="3">
        <v>41220</v>
      </c>
      <c r="Z3108">
        <v>5</v>
      </c>
      <c r="AA3108" t="s">
        <v>8400</v>
      </c>
      <c r="AB3108">
        <f t="shared" si="242"/>
        <v>0</v>
      </c>
      <c r="AC3108" t="str">
        <f t="shared" si="240"/>
        <v>Friday</v>
      </c>
      <c r="AD3108" s="5">
        <v>1.466</v>
      </c>
      <c r="AE3108">
        <v>2012</v>
      </c>
      <c r="AF3108">
        <v>44</v>
      </c>
      <c r="AG3108" s="14">
        <f t="shared" si="241"/>
        <v>7.8461538461538458E-2</v>
      </c>
      <c r="AH3108">
        <f t="shared" si="243"/>
        <v>0</v>
      </c>
      <c r="AI3108" t="str">
        <f t="shared" si="244"/>
        <v xml:space="preserve"> </v>
      </c>
    </row>
    <row r="3109" spans="1:35" x14ac:dyDescent="0.35">
      <c r="A3109">
        <v>3108</v>
      </c>
      <c r="B3109" t="s">
        <v>6420</v>
      </c>
      <c r="C3109" t="s">
        <v>6421</v>
      </c>
      <c r="D3109" t="s">
        <v>29</v>
      </c>
      <c r="E3109" t="s">
        <v>199</v>
      </c>
      <c r="F3109" t="s">
        <v>212</v>
      </c>
      <c r="G3109" t="s">
        <v>245</v>
      </c>
      <c r="H3109" t="s">
        <v>245</v>
      </c>
      <c r="I3109" t="s">
        <v>34</v>
      </c>
      <c r="J3109" t="s">
        <v>6422</v>
      </c>
      <c r="K3109" s="3">
        <v>41795</v>
      </c>
      <c r="L3109" t="s">
        <v>36</v>
      </c>
      <c r="M3109" t="s">
        <v>6423</v>
      </c>
      <c r="N3109" t="s">
        <v>6424</v>
      </c>
      <c r="O3109" t="s">
        <v>39</v>
      </c>
      <c r="P3109" t="s">
        <v>76</v>
      </c>
      <c r="Q3109">
        <v>3</v>
      </c>
      <c r="R3109" s="5">
        <v>13.070400000000001</v>
      </c>
      <c r="S3109" s="5">
        <v>15.222999999999999</v>
      </c>
      <c r="T3109" s="5">
        <v>36.535199999999996</v>
      </c>
      <c r="U3109">
        <v>0.2</v>
      </c>
      <c r="V3109" s="5">
        <v>-2.6760000000000002</v>
      </c>
      <c r="W3109" t="s">
        <v>41</v>
      </c>
      <c r="X3109" s="3">
        <v>41800</v>
      </c>
      <c r="Y3109" s="3">
        <v>41803</v>
      </c>
      <c r="Z3109">
        <v>8</v>
      </c>
      <c r="AA3109" t="s">
        <v>8399</v>
      </c>
      <c r="AB3109">
        <f t="shared" si="242"/>
        <v>3</v>
      </c>
      <c r="AC3109" t="str">
        <f t="shared" si="240"/>
        <v>Thursday</v>
      </c>
      <c r="AD3109" s="5">
        <v>2.5299999999999998</v>
      </c>
      <c r="AE3109">
        <v>2014</v>
      </c>
      <c r="AF3109">
        <v>23</v>
      </c>
      <c r="AG3109" s="14">
        <f t="shared" si="241"/>
        <v>-7.3244432766209039E-2</v>
      </c>
      <c r="AH3109">
        <f t="shared" si="243"/>
        <v>1</v>
      </c>
      <c r="AI3109">
        <f t="shared" si="244"/>
        <v>3</v>
      </c>
    </row>
    <row r="3110" spans="1:35" x14ac:dyDescent="0.35">
      <c r="A3110">
        <v>3109</v>
      </c>
      <c r="B3110" t="s">
        <v>6420</v>
      </c>
      <c r="C3110" t="s">
        <v>6421</v>
      </c>
      <c r="D3110" t="s">
        <v>29</v>
      </c>
      <c r="E3110" t="s">
        <v>199</v>
      </c>
      <c r="F3110" t="s">
        <v>212</v>
      </c>
      <c r="G3110" t="s">
        <v>245</v>
      </c>
      <c r="H3110" t="s">
        <v>245</v>
      </c>
      <c r="I3110" t="s">
        <v>34</v>
      </c>
      <c r="J3110" t="s">
        <v>6422</v>
      </c>
      <c r="K3110" s="3">
        <v>41795</v>
      </c>
      <c r="L3110" t="s">
        <v>36</v>
      </c>
      <c r="M3110" t="s">
        <v>4645</v>
      </c>
      <c r="N3110" t="s">
        <v>4646</v>
      </c>
      <c r="O3110" t="s">
        <v>39</v>
      </c>
      <c r="P3110" t="s">
        <v>61</v>
      </c>
      <c r="Q3110">
        <v>2</v>
      </c>
      <c r="R3110" s="5">
        <v>22.923999999999996</v>
      </c>
      <c r="S3110" s="5">
        <v>35.504999999999995</v>
      </c>
      <c r="T3110" s="5">
        <v>56.807999999999993</v>
      </c>
      <c r="U3110">
        <v>0.2</v>
      </c>
      <c r="V3110" s="5">
        <v>10.96</v>
      </c>
      <c r="W3110" t="s">
        <v>41</v>
      </c>
      <c r="X3110" s="3">
        <v>41800</v>
      </c>
      <c r="Y3110" s="3">
        <v>41800</v>
      </c>
      <c r="Z3110">
        <v>5</v>
      </c>
      <c r="AA3110" t="s">
        <v>8400</v>
      </c>
      <c r="AB3110">
        <f t="shared" si="242"/>
        <v>0</v>
      </c>
      <c r="AC3110" t="str">
        <f t="shared" si="240"/>
        <v>Thursday</v>
      </c>
      <c r="AD3110" s="5">
        <v>4.0890000000000004</v>
      </c>
      <c r="AE3110">
        <v>2014</v>
      </c>
      <c r="AF3110">
        <v>23</v>
      </c>
      <c r="AG3110" s="14">
        <f t="shared" si="241"/>
        <v>0.19293057315871007</v>
      </c>
      <c r="AH3110">
        <f t="shared" si="243"/>
        <v>0</v>
      </c>
      <c r="AI3110" t="str">
        <f t="shared" si="244"/>
        <v xml:space="preserve"> </v>
      </c>
    </row>
    <row r="3111" spans="1:35" x14ac:dyDescent="0.35">
      <c r="A3111">
        <v>3110</v>
      </c>
      <c r="B3111" t="s">
        <v>4326</v>
      </c>
      <c r="C3111" t="s">
        <v>4327</v>
      </c>
      <c r="D3111" t="s">
        <v>29</v>
      </c>
      <c r="E3111" t="s">
        <v>44</v>
      </c>
      <c r="F3111" t="s">
        <v>570</v>
      </c>
      <c r="G3111" t="s">
        <v>4099</v>
      </c>
      <c r="H3111" t="s">
        <v>4100</v>
      </c>
      <c r="I3111" t="s">
        <v>34</v>
      </c>
      <c r="J3111" t="s">
        <v>6425</v>
      </c>
      <c r="K3111" s="3">
        <v>41443</v>
      </c>
      <c r="L3111" t="s">
        <v>36</v>
      </c>
      <c r="M3111" t="s">
        <v>3017</v>
      </c>
      <c r="N3111" t="s">
        <v>3018</v>
      </c>
      <c r="O3111" t="s">
        <v>39</v>
      </c>
      <c r="P3111" t="s">
        <v>165</v>
      </c>
      <c r="Q3111">
        <v>1</v>
      </c>
      <c r="R3111" s="5">
        <v>20.366400000000002</v>
      </c>
      <c r="S3111" s="5">
        <v>32.317333333333337</v>
      </c>
      <c r="T3111" s="5">
        <v>19.390400000000003</v>
      </c>
      <c r="U3111">
        <v>0.4</v>
      </c>
      <c r="V3111" s="5">
        <v>-0.97599999999999998</v>
      </c>
      <c r="W3111" t="s">
        <v>41</v>
      </c>
      <c r="X3111" s="3">
        <v>41448</v>
      </c>
      <c r="Y3111" s="3">
        <v>41449</v>
      </c>
      <c r="Z3111">
        <v>6</v>
      </c>
      <c r="AA3111" t="s">
        <v>8399</v>
      </c>
      <c r="AB3111">
        <f t="shared" si="242"/>
        <v>1</v>
      </c>
      <c r="AC3111" t="str">
        <f t="shared" si="240"/>
        <v>Tuesday</v>
      </c>
      <c r="AD3111" s="5">
        <v>0.47599999999999998</v>
      </c>
      <c r="AE3111">
        <v>2013</v>
      </c>
      <c r="AF3111">
        <v>25</v>
      </c>
      <c r="AG3111" s="14">
        <f t="shared" si="241"/>
        <v>-5.0334185988942973E-2</v>
      </c>
      <c r="AH3111">
        <f t="shared" si="243"/>
        <v>1</v>
      </c>
      <c r="AI3111">
        <f t="shared" si="244"/>
        <v>1</v>
      </c>
    </row>
    <row r="3112" spans="1:35" x14ac:dyDescent="0.35">
      <c r="A3112">
        <v>3111</v>
      </c>
      <c r="B3112" t="s">
        <v>4326</v>
      </c>
      <c r="C3112" t="s">
        <v>4327</v>
      </c>
      <c r="D3112" t="s">
        <v>29</v>
      </c>
      <c r="E3112" t="s">
        <v>44</v>
      </c>
      <c r="F3112" t="s">
        <v>570</v>
      </c>
      <c r="G3112" t="s">
        <v>4099</v>
      </c>
      <c r="H3112" t="s">
        <v>4100</v>
      </c>
      <c r="I3112" t="s">
        <v>34</v>
      </c>
      <c r="J3112" t="s">
        <v>6425</v>
      </c>
      <c r="K3112" s="3">
        <v>41443</v>
      </c>
      <c r="L3112" t="s">
        <v>36</v>
      </c>
      <c r="M3112" t="s">
        <v>2853</v>
      </c>
      <c r="N3112" t="s">
        <v>2854</v>
      </c>
      <c r="O3112" t="s">
        <v>39</v>
      </c>
      <c r="P3112" t="s">
        <v>340</v>
      </c>
      <c r="Q3112">
        <v>7</v>
      </c>
      <c r="R3112" s="5">
        <v>8.4726857142857117</v>
      </c>
      <c r="S3112" s="5">
        <v>12.02780952380952</v>
      </c>
      <c r="T3112" s="5">
        <v>50.516799999999982</v>
      </c>
      <c r="U3112">
        <v>0.4</v>
      </c>
      <c r="V3112" s="5">
        <v>-8.7919999999999998</v>
      </c>
      <c r="W3112" t="s">
        <v>41</v>
      </c>
      <c r="X3112" s="3">
        <v>41448</v>
      </c>
      <c r="Y3112" s="3">
        <v>41448</v>
      </c>
      <c r="Z3112">
        <v>5</v>
      </c>
      <c r="AA3112" t="s">
        <v>8400</v>
      </c>
      <c r="AB3112">
        <f t="shared" si="242"/>
        <v>0</v>
      </c>
      <c r="AC3112" t="str">
        <f t="shared" si="240"/>
        <v>Tuesday</v>
      </c>
      <c r="AD3112" s="5">
        <v>3.181</v>
      </c>
      <c r="AE3112">
        <v>2013</v>
      </c>
      <c r="AF3112">
        <v>25</v>
      </c>
      <c r="AG3112" s="14">
        <f t="shared" si="241"/>
        <v>-0.17404111107591935</v>
      </c>
      <c r="AH3112">
        <f t="shared" si="243"/>
        <v>0</v>
      </c>
      <c r="AI3112" t="str">
        <f t="shared" si="244"/>
        <v xml:space="preserve"> </v>
      </c>
    </row>
    <row r="3113" spans="1:35" x14ac:dyDescent="0.35">
      <c r="A3113">
        <v>3112</v>
      </c>
      <c r="B3113" t="s">
        <v>1156</v>
      </c>
      <c r="C3113" t="s">
        <v>1157</v>
      </c>
      <c r="D3113" t="s">
        <v>29</v>
      </c>
      <c r="E3113" t="s">
        <v>199</v>
      </c>
      <c r="F3113" t="s">
        <v>200</v>
      </c>
      <c r="G3113" t="s">
        <v>336</v>
      </c>
      <c r="H3113" t="s">
        <v>336</v>
      </c>
      <c r="I3113" t="s">
        <v>34</v>
      </c>
      <c r="J3113" t="s">
        <v>6426</v>
      </c>
      <c r="K3113" s="3">
        <v>40630</v>
      </c>
      <c r="L3113" t="s">
        <v>36</v>
      </c>
      <c r="M3113" t="s">
        <v>770</v>
      </c>
      <c r="N3113" t="s">
        <v>771</v>
      </c>
      <c r="O3113" t="s">
        <v>39</v>
      </c>
      <c r="P3113" t="s">
        <v>58</v>
      </c>
      <c r="Q3113">
        <v>2</v>
      </c>
      <c r="R3113" s="5">
        <v>3.26</v>
      </c>
      <c r="S3113" s="5">
        <v>5.5</v>
      </c>
      <c r="T3113" s="5">
        <v>11</v>
      </c>
      <c r="U3113">
        <v>0</v>
      </c>
      <c r="V3113" s="5">
        <v>4.4800000000000004</v>
      </c>
      <c r="W3113" t="s">
        <v>41</v>
      </c>
      <c r="X3113" s="3">
        <v>40635</v>
      </c>
      <c r="Y3113" s="3">
        <v>40635</v>
      </c>
      <c r="Z3113">
        <v>5</v>
      </c>
      <c r="AA3113" t="s">
        <v>8400</v>
      </c>
      <c r="AB3113">
        <f t="shared" si="242"/>
        <v>0</v>
      </c>
      <c r="AC3113" t="str">
        <f t="shared" si="240"/>
        <v>Monday</v>
      </c>
      <c r="AD3113" s="5">
        <v>0.73599999999999999</v>
      </c>
      <c r="AE3113">
        <v>2011</v>
      </c>
      <c r="AF3113">
        <v>14</v>
      </c>
      <c r="AG3113" s="14">
        <f t="shared" si="241"/>
        <v>0.40727272727272729</v>
      </c>
      <c r="AH3113">
        <f t="shared" si="243"/>
        <v>0</v>
      </c>
      <c r="AI3113" t="str">
        <f t="shared" si="244"/>
        <v xml:space="preserve"> </v>
      </c>
    </row>
    <row r="3114" spans="1:35" x14ac:dyDescent="0.35">
      <c r="A3114">
        <v>3113</v>
      </c>
      <c r="B3114" t="s">
        <v>1501</v>
      </c>
      <c r="C3114" t="s">
        <v>1502</v>
      </c>
      <c r="D3114" t="s">
        <v>29</v>
      </c>
      <c r="E3114" t="s">
        <v>30</v>
      </c>
      <c r="F3114" t="s">
        <v>31</v>
      </c>
      <c r="G3114" t="s">
        <v>32</v>
      </c>
      <c r="H3114" t="s">
        <v>33</v>
      </c>
      <c r="I3114" t="s">
        <v>34</v>
      </c>
      <c r="J3114" t="s">
        <v>6427</v>
      </c>
      <c r="K3114" s="3">
        <v>40834</v>
      </c>
      <c r="L3114" t="s">
        <v>136</v>
      </c>
      <c r="M3114" t="s">
        <v>6428</v>
      </c>
      <c r="N3114" t="s">
        <v>6429</v>
      </c>
      <c r="O3114" t="s">
        <v>39</v>
      </c>
      <c r="P3114" t="s">
        <v>76</v>
      </c>
      <c r="Q3114">
        <v>1</v>
      </c>
      <c r="R3114" s="5">
        <v>16.100000000000001</v>
      </c>
      <c r="S3114" s="5">
        <v>24</v>
      </c>
      <c r="T3114" s="5">
        <v>24</v>
      </c>
      <c r="U3114">
        <v>0</v>
      </c>
      <c r="V3114" s="5">
        <v>7.9</v>
      </c>
      <c r="W3114" t="s">
        <v>242</v>
      </c>
      <c r="X3114" s="3">
        <v>40834</v>
      </c>
      <c r="Y3114" s="3">
        <v>40836</v>
      </c>
      <c r="Z3114">
        <v>2</v>
      </c>
      <c r="AA3114" t="s">
        <v>8399</v>
      </c>
      <c r="AB3114">
        <f t="shared" si="242"/>
        <v>2</v>
      </c>
      <c r="AC3114" t="str">
        <f t="shared" si="240"/>
        <v>Tuesday</v>
      </c>
      <c r="AD3114" s="5">
        <v>2.1819999999999999</v>
      </c>
      <c r="AE3114">
        <v>2011</v>
      </c>
      <c r="AF3114">
        <v>43</v>
      </c>
      <c r="AG3114" s="14">
        <f t="shared" si="241"/>
        <v>0.32916666666666666</v>
      </c>
      <c r="AH3114">
        <f t="shared" si="243"/>
        <v>1</v>
      </c>
      <c r="AI3114">
        <f t="shared" si="244"/>
        <v>2</v>
      </c>
    </row>
    <row r="3115" spans="1:35" x14ac:dyDescent="0.35">
      <c r="A3115">
        <v>3114</v>
      </c>
      <c r="B3115" t="s">
        <v>1501</v>
      </c>
      <c r="C3115" t="s">
        <v>1502</v>
      </c>
      <c r="D3115" t="s">
        <v>29</v>
      </c>
      <c r="E3115" t="s">
        <v>30</v>
      </c>
      <c r="F3115" t="s">
        <v>31</v>
      </c>
      <c r="G3115" t="s">
        <v>32</v>
      </c>
      <c r="H3115" t="s">
        <v>33</v>
      </c>
      <c r="I3115" t="s">
        <v>34</v>
      </c>
      <c r="J3115" t="s">
        <v>6427</v>
      </c>
      <c r="K3115" s="3">
        <v>40834</v>
      </c>
      <c r="L3115" t="s">
        <v>136</v>
      </c>
      <c r="M3115" t="s">
        <v>3905</v>
      </c>
      <c r="N3115" t="s">
        <v>3906</v>
      </c>
      <c r="O3115" t="s">
        <v>72</v>
      </c>
      <c r="P3115" t="s">
        <v>178</v>
      </c>
      <c r="Q3115">
        <v>3</v>
      </c>
      <c r="R3115" s="5">
        <v>27.27333333333333</v>
      </c>
      <c r="S3115" s="5">
        <v>43.333333333333329</v>
      </c>
      <c r="T3115" s="5">
        <v>130</v>
      </c>
      <c r="U3115">
        <v>0</v>
      </c>
      <c r="V3115" s="5">
        <v>48.18</v>
      </c>
      <c r="W3115" t="s">
        <v>242</v>
      </c>
      <c r="X3115" s="3">
        <v>40834</v>
      </c>
      <c r="Y3115" s="3">
        <v>40834</v>
      </c>
      <c r="Z3115">
        <v>0</v>
      </c>
      <c r="AA3115" t="s">
        <v>8400</v>
      </c>
      <c r="AB3115">
        <f t="shared" si="242"/>
        <v>0</v>
      </c>
      <c r="AC3115" t="str">
        <f t="shared" si="240"/>
        <v>Tuesday</v>
      </c>
      <c r="AD3115" s="5">
        <v>9.5549999999999997</v>
      </c>
      <c r="AE3115">
        <v>2011</v>
      </c>
      <c r="AF3115">
        <v>43</v>
      </c>
      <c r="AG3115" s="14">
        <f t="shared" si="241"/>
        <v>0.37061538461538462</v>
      </c>
      <c r="AH3115">
        <f t="shared" si="243"/>
        <v>0</v>
      </c>
      <c r="AI3115" t="str">
        <f t="shared" si="244"/>
        <v xml:space="preserve"> </v>
      </c>
    </row>
    <row r="3116" spans="1:35" x14ac:dyDescent="0.35">
      <c r="A3116">
        <v>3115</v>
      </c>
      <c r="B3116" t="s">
        <v>6430</v>
      </c>
      <c r="C3116" t="s">
        <v>6431</v>
      </c>
      <c r="D3116" t="s">
        <v>112</v>
      </c>
      <c r="E3116" t="s">
        <v>44</v>
      </c>
      <c r="F3116" t="s">
        <v>67</v>
      </c>
      <c r="G3116" t="s">
        <v>586</v>
      </c>
      <c r="H3116" t="s">
        <v>6432</v>
      </c>
      <c r="I3116" t="s">
        <v>34</v>
      </c>
      <c r="J3116" t="s">
        <v>6433</v>
      </c>
      <c r="K3116" s="3">
        <v>41146</v>
      </c>
      <c r="L3116" t="s">
        <v>215</v>
      </c>
      <c r="M3116" t="s">
        <v>794</v>
      </c>
      <c r="N3116" t="s">
        <v>795</v>
      </c>
      <c r="O3116" t="s">
        <v>39</v>
      </c>
      <c r="P3116" t="s">
        <v>183</v>
      </c>
      <c r="Q3116">
        <v>2</v>
      </c>
      <c r="R3116" s="5">
        <v>152.16</v>
      </c>
      <c r="S3116" s="5">
        <v>185.5</v>
      </c>
      <c r="T3116" s="5">
        <v>371</v>
      </c>
      <c r="U3116">
        <v>0</v>
      </c>
      <c r="V3116" s="5">
        <v>66.680000000000007</v>
      </c>
      <c r="W3116" t="s">
        <v>155</v>
      </c>
      <c r="X3116" s="3">
        <v>41148</v>
      </c>
      <c r="Y3116" s="3">
        <v>41148</v>
      </c>
      <c r="Z3116">
        <v>2</v>
      </c>
      <c r="AA3116" t="s">
        <v>8400</v>
      </c>
      <c r="AB3116">
        <f t="shared" si="242"/>
        <v>0</v>
      </c>
      <c r="AC3116" t="str">
        <f t="shared" si="240"/>
        <v>Saturday</v>
      </c>
      <c r="AD3116" s="5">
        <v>63.997</v>
      </c>
      <c r="AE3116">
        <v>2012</v>
      </c>
      <c r="AF3116">
        <v>34</v>
      </c>
      <c r="AG3116" s="14">
        <f t="shared" si="241"/>
        <v>0.17973045822102426</v>
      </c>
      <c r="AH3116">
        <f t="shared" si="243"/>
        <v>0</v>
      </c>
      <c r="AI3116" t="str">
        <f t="shared" si="244"/>
        <v xml:space="preserve"> </v>
      </c>
    </row>
    <row r="3117" spans="1:35" x14ac:dyDescent="0.35">
      <c r="A3117">
        <v>3116</v>
      </c>
      <c r="B3117" t="s">
        <v>6430</v>
      </c>
      <c r="C3117" t="s">
        <v>6431</v>
      </c>
      <c r="D3117" t="s">
        <v>112</v>
      </c>
      <c r="E3117" t="s">
        <v>44</v>
      </c>
      <c r="F3117" t="s">
        <v>67</v>
      </c>
      <c r="G3117" t="s">
        <v>586</v>
      </c>
      <c r="H3117" t="s">
        <v>6432</v>
      </c>
      <c r="I3117" t="s">
        <v>34</v>
      </c>
      <c r="J3117" t="s">
        <v>6433</v>
      </c>
      <c r="K3117" s="3">
        <v>41146</v>
      </c>
      <c r="L3117" t="s">
        <v>215</v>
      </c>
      <c r="M3117" t="s">
        <v>6434</v>
      </c>
      <c r="N3117" t="s">
        <v>6435</v>
      </c>
      <c r="O3117" t="s">
        <v>72</v>
      </c>
      <c r="P3117" t="s">
        <v>162</v>
      </c>
      <c r="Q3117">
        <v>4</v>
      </c>
      <c r="R3117" s="5">
        <v>54.299396240000007</v>
      </c>
      <c r="S3117" s="5">
        <v>98.858994228456922</v>
      </c>
      <c r="T3117" s="5">
        <v>394.64510496000003</v>
      </c>
      <c r="U3117">
        <v>2E-3</v>
      </c>
      <c r="V3117" s="5">
        <v>177.44752</v>
      </c>
      <c r="W3117" t="s">
        <v>155</v>
      </c>
      <c r="X3117" s="3">
        <v>41148</v>
      </c>
      <c r="Y3117" s="3">
        <v>41148</v>
      </c>
      <c r="Z3117">
        <v>2</v>
      </c>
      <c r="AA3117" t="s">
        <v>8400</v>
      </c>
      <c r="AB3117">
        <f t="shared" si="242"/>
        <v>0</v>
      </c>
      <c r="AC3117" t="str">
        <f t="shared" si="240"/>
        <v>Saturday</v>
      </c>
      <c r="AD3117" s="5">
        <v>165.709</v>
      </c>
      <c r="AE3117">
        <v>2012</v>
      </c>
      <c r="AF3117">
        <v>34</v>
      </c>
      <c r="AG3117" s="14">
        <f t="shared" si="241"/>
        <v>0.44963821359949596</v>
      </c>
      <c r="AH3117">
        <f t="shared" si="243"/>
        <v>0</v>
      </c>
      <c r="AI3117" t="str">
        <f t="shared" si="244"/>
        <v xml:space="preserve"> </v>
      </c>
    </row>
    <row r="3118" spans="1:35" x14ac:dyDescent="0.35">
      <c r="A3118">
        <v>3117</v>
      </c>
      <c r="B3118" t="s">
        <v>5620</v>
      </c>
      <c r="C3118" t="s">
        <v>5621</v>
      </c>
      <c r="D3118" t="s">
        <v>29</v>
      </c>
      <c r="E3118" t="s">
        <v>44</v>
      </c>
      <c r="F3118" t="s">
        <v>133</v>
      </c>
      <c r="G3118" t="s">
        <v>1829</v>
      </c>
      <c r="H3118" t="s">
        <v>1830</v>
      </c>
      <c r="I3118" t="s">
        <v>34</v>
      </c>
      <c r="J3118" t="s">
        <v>6436</v>
      </c>
      <c r="K3118" s="3">
        <v>41750</v>
      </c>
      <c r="L3118" t="s">
        <v>136</v>
      </c>
      <c r="M3118" t="s">
        <v>4207</v>
      </c>
      <c r="N3118" t="s">
        <v>4208</v>
      </c>
      <c r="O3118" t="s">
        <v>51</v>
      </c>
      <c r="P3118" t="s">
        <v>93</v>
      </c>
      <c r="Q3118">
        <v>9</v>
      </c>
      <c r="R3118" s="5">
        <v>80.413333333333355</v>
      </c>
      <c r="S3118" s="5">
        <v>89.333333333333343</v>
      </c>
      <c r="T3118" s="5">
        <v>804.00000000000011</v>
      </c>
      <c r="U3118">
        <v>0</v>
      </c>
      <c r="V3118" s="5">
        <v>80.28</v>
      </c>
      <c r="W3118" t="s">
        <v>155</v>
      </c>
      <c r="X3118" s="3">
        <v>41752</v>
      </c>
      <c r="Y3118" s="3">
        <v>41753</v>
      </c>
      <c r="Z3118">
        <v>3</v>
      </c>
      <c r="AA3118" t="s">
        <v>8399</v>
      </c>
      <c r="AB3118">
        <f t="shared" si="242"/>
        <v>1</v>
      </c>
      <c r="AC3118" t="str">
        <f t="shared" si="240"/>
        <v>Monday</v>
      </c>
      <c r="AD3118" s="5">
        <v>205.33600000000001</v>
      </c>
      <c r="AE3118">
        <v>2014</v>
      </c>
      <c r="AF3118">
        <v>17</v>
      </c>
      <c r="AG3118" s="14">
        <f t="shared" si="241"/>
        <v>9.9850746268656698E-2</v>
      </c>
      <c r="AH3118">
        <f t="shared" si="243"/>
        <v>1</v>
      </c>
      <c r="AI3118">
        <f t="shared" si="244"/>
        <v>1</v>
      </c>
    </row>
    <row r="3119" spans="1:35" x14ac:dyDescent="0.35">
      <c r="A3119">
        <v>3118</v>
      </c>
      <c r="B3119" t="s">
        <v>6437</v>
      </c>
      <c r="C3119" t="s">
        <v>6438</v>
      </c>
      <c r="D3119" t="s">
        <v>29</v>
      </c>
      <c r="E3119" t="s">
        <v>44</v>
      </c>
      <c r="F3119" t="s">
        <v>67</v>
      </c>
      <c r="G3119" t="s">
        <v>237</v>
      </c>
      <c r="H3119" t="s">
        <v>6439</v>
      </c>
      <c r="I3119" t="s">
        <v>34</v>
      </c>
      <c r="J3119" t="s">
        <v>6440</v>
      </c>
      <c r="K3119" s="3">
        <v>41305</v>
      </c>
      <c r="L3119" t="s">
        <v>36</v>
      </c>
      <c r="M3119" t="s">
        <v>1385</v>
      </c>
      <c r="N3119" t="s">
        <v>1386</v>
      </c>
      <c r="O3119" t="s">
        <v>39</v>
      </c>
      <c r="P3119" t="s">
        <v>58</v>
      </c>
      <c r="Q3119">
        <v>6</v>
      </c>
      <c r="R3119" s="5">
        <v>2.4533333333333331</v>
      </c>
      <c r="S3119" s="5">
        <v>3.333333333333333</v>
      </c>
      <c r="T3119" s="5">
        <v>20</v>
      </c>
      <c r="U3119">
        <v>0</v>
      </c>
      <c r="V3119" s="5">
        <v>5.28</v>
      </c>
      <c r="W3119" t="s">
        <v>41</v>
      </c>
      <c r="X3119" s="3">
        <v>41310</v>
      </c>
      <c r="Y3119" s="3">
        <v>41310</v>
      </c>
      <c r="Z3119">
        <v>5</v>
      </c>
      <c r="AA3119" t="s">
        <v>8400</v>
      </c>
      <c r="AB3119">
        <f t="shared" si="242"/>
        <v>0</v>
      </c>
      <c r="AC3119" t="str">
        <f t="shared" si="240"/>
        <v>Thursday</v>
      </c>
      <c r="AD3119" s="5">
        <v>1.1499999999999999</v>
      </c>
      <c r="AE3119">
        <v>2013</v>
      </c>
      <c r="AF3119">
        <v>5</v>
      </c>
      <c r="AG3119" s="14">
        <f t="shared" si="241"/>
        <v>0.26400000000000001</v>
      </c>
      <c r="AH3119">
        <f t="shared" si="243"/>
        <v>0</v>
      </c>
      <c r="AI3119" t="str">
        <f t="shared" si="244"/>
        <v xml:space="preserve"> </v>
      </c>
    </row>
    <row r="3120" spans="1:35" x14ac:dyDescent="0.35">
      <c r="A3120">
        <v>3119</v>
      </c>
      <c r="B3120" t="s">
        <v>6437</v>
      </c>
      <c r="C3120" t="s">
        <v>6438</v>
      </c>
      <c r="D3120" t="s">
        <v>29</v>
      </c>
      <c r="E3120" t="s">
        <v>44</v>
      </c>
      <c r="F3120" t="s">
        <v>67</v>
      </c>
      <c r="G3120" t="s">
        <v>237</v>
      </c>
      <c r="H3120" t="s">
        <v>6439</v>
      </c>
      <c r="I3120" t="s">
        <v>34</v>
      </c>
      <c r="J3120" t="s">
        <v>6440</v>
      </c>
      <c r="K3120" s="3">
        <v>41305</v>
      </c>
      <c r="L3120" t="s">
        <v>36</v>
      </c>
      <c r="M3120" t="s">
        <v>1047</v>
      </c>
      <c r="N3120" t="s">
        <v>1048</v>
      </c>
      <c r="O3120" t="s">
        <v>72</v>
      </c>
      <c r="P3120" t="s">
        <v>79</v>
      </c>
      <c r="Q3120">
        <v>3</v>
      </c>
      <c r="R3120" s="5">
        <v>36.533333333333331</v>
      </c>
      <c r="S3120" s="5">
        <v>55.333333333333329</v>
      </c>
      <c r="T3120" s="5">
        <v>166</v>
      </c>
      <c r="U3120">
        <v>0</v>
      </c>
      <c r="V3120" s="5">
        <v>56.4</v>
      </c>
      <c r="W3120" t="s">
        <v>41</v>
      </c>
      <c r="X3120" s="3">
        <v>41310</v>
      </c>
      <c r="Y3120" s="3">
        <v>41310</v>
      </c>
      <c r="Z3120">
        <v>5</v>
      </c>
      <c r="AA3120" t="s">
        <v>8400</v>
      </c>
      <c r="AB3120">
        <f t="shared" si="242"/>
        <v>0</v>
      </c>
      <c r="AC3120" t="str">
        <f t="shared" si="240"/>
        <v>Thursday</v>
      </c>
      <c r="AD3120" s="5">
        <v>15.933</v>
      </c>
      <c r="AE3120">
        <v>2013</v>
      </c>
      <c r="AF3120">
        <v>5</v>
      </c>
      <c r="AG3120" s="14">
        <f t="shared" si="241"/>
        <v>0.33975903614457831</v>
      </c>
      <c r="AH3120">
        <f t="shared" si="243"/>
        <v>0</v>
      </c>
      <c r="AI3120" t="str">
        <f t="shared" si="244"/>
        <v xml:space="preserve"> </v>
      </c>
    </row>
    <row r="3121" spans="1:35" x14ac:dyDescent="0.35">
      <c r="A3121">
        <v>3120</v>
      </c>
      <c r="B3121" t="s">
        <v>6437</v>
      </c>
      <c r="C3121" t="s">
        <v>6438</v>
      </c>
      <c r="D3121" t="s">
        <v>29</v>
      </c>
      <c r="E3121" t="s">
        <v>44</v>
      </c>
      <c r="F3121" t="s">
        <v>67</v>
      </c>
      <c r="G3121" t="s">
        <v>237</v>
      </c>
      <c r="H3121" t="s">
        <v>6439</v>
      </c>
      <c r="I3121" t="s">
        <v>34</v>
      </c>
      <c r="J3121" t="s">
        <v>6440</v>
      </c>
      <c r="K3121" s="3">
        <v>41305</v>
      </c>
      <c r="L3121" t="s">
        <v>36</v>
      </c>
      <c r="M3121" t="s">
        <v>5955</v>
      </c>
      <c r="N3121" t="s">
        <v>5956</v>
      </c>
      <c r="O3121" t="s">
        <v>39</v>
      </c>
      <c r="P3121" t="s">
        <v>40</v>
      </c>
      <c r="Q3121">
        <v>3</v>
      </c>
      <c r="R3121" s="5">
        <v>4.0666666666666655</v>
      </c>
      <c r="S3121" s="5">
        <v>4.6666666666666661</v>
      </c>
      <c r="T3121" s="5">
        <v>13.999999999999998</v>
      </c>
      <c r="U3121">
        <v>0</v>
      </c>
      <c r="V3121" s="5">
        <v>1.8</v>
      </c>
      <c r="W3121" t="s">
        <v>41</v>
      </c>
      <c r="X3121" s="3">
        <v>41310</v>
      </c>
      <c r="Y3121" s="3">
        <v>41310</v>
      </c>
      <c r="Z3121">
        <v>5</v>
      </c>
      <c r="AA3121" t="s">
        <v>8400</v>
      </c>
      <c r="AB3121">
        <f t="shared" si="242"/>
        <v>0</v>
      </c>
      <c r="AC3121" t="str">
        <f t="shared" si="240"/>
        <v>Thursday</v>
      </c>
      <c r="AD3121" s="5">
        <v>1.1930000000000001</v>
      </c>
      <c r="AE3121">
        <v>2013</v>
      </c>
      <c r="AF3121">
        <v>5</v>
      </c>
      <c r="AG3121" s="14">
        <f t="shared" si="241"/>
        <v>0.12857142857142859</v>
      </c>
      <c r="AH3121">
        <f t="shared" si="243"/>
        <v>0</v>
      </c>
      <c r="AI3121" t="str">
        <f t="shared" si="244"/>
        <v xml:space="preserve"> </v>
      </c>
    </row>
    <row r="3122" spans="1:35" x14ac:dyDescent="0.35">
      <c r="A3122">
        <v>3121</v>
      </c>
      <c r="B3122" t="s">
        <v>6441</v>
      </c>
      <c r="C3122" t="s">
        <v>6442</v>
      </c>
      <c r="D3122" t="s">
        <v>112</v>
      </c>
      <c r="E3122" t="s">
        <v>30</v>
      </c>
      <c r="F3122" t="s">
        <v>31</v>
      </c>
      <c r="G3122" t="s">
        <v>32</v>
      </c>
      <c r="H3122" t="s">
        <v>158</v>
      </c>
      <c r="I3122" t="s">
        <v>34</v>
      </c>
      <c r="J3122" t="s">
        <v>6443</v>
      </c>
      <c r="K3122" s="3">
        <v>41262</v>
      </c>
      <c r="L3122" t="s">
        <v>136</v>
      </c>
      <c r="M3122" t="s">
        <v>5765</v>
      </c>
      <c r="N3122" t="s">
        <v>5766</v>
      </c>
      <c r="O3122" t="s">
        <v>72</v>
      </c>
      <c r="P3122" t="s">
        <v>178</v>
      </c>
      <c r="Q3122">
        <v>11</v>
      </c>
      <c r="R3122" s="5">
        <v>63.26</v>
      </c>
      <c r="S3122" s="5">
        <v>93</v>
      </c>
      <c r="T3122" s="5">
        <v>1023</v>
      </c>
      <c r="U3122">
        <v>0</v>
      </c>
      <c r="V3122" s="5">
        <v>327.14</v>
      </c>
      <c r="W3122" t="s">
        <v>155</v>
      </c>
      <c r="X3122" s="3">
        <v>41264</v>
      </c>
      <c r="Y3122" s="3">
        <v>41266</v>
      </c>
      <c r="Z3122">
        <v>4</v>
      </c>
      <c r="AA3122" t="s">
        <v>8399</v>
      </c>
      <c r="AB3122">
        <f t="shared" si="242"/>
        <v>2</v>
      </c>
      <c r="AC3122" t="str">
        <f t="shared" si="240"/>
        <v>Wednesday</v>
      </c>
      <c r="AD3122" s="5">
        <v>183.66300000000001</v>
      </c>
      <c r="AE3122">
        <v>2012</v>
      </c>
      <c r="AF3122">
        <v>51</v>
      </c>
      <c r="AG3122" s="14">
        <f t="shared" si="241"/>
        <v>0.31978494623655912</v>
      </c>
      <c r="AH3122">
        <f t="shared" si="243"/>
        <v>1</v>
      </c>
      <c r="AI3122">
        <f t="shared" si="244"/>
        <v>2</v>
      </c>
    </row>
    <row r="3123" spans="1:35" x14ac:dyDescent="0.35">
      <c r="A3123">
        <v>3122</v>
      </c>
      <c r="B3123" t="s">
        <v>6441</v>
      </c>
      <c r="C3123" t="s">
        <v>6442</v>
      </c>
      <c r="D3123" t="s">
        <v>112</v>
      </c>
      <c r="E3123" t="s">
        <v>30</v>
      </c>
      <c r="F3123" t="s">
        <v>31</v>
      </c>
      <c r="G3123" t="s">
        <v>32</v>
      </c>
      <c r="H3123" t="s">
        <v>158</v>
      </c>
      <c r="I3123" t="s">
        <v>34</v>
      </c>
      <c r="J3123" t="s">
        <v>6443</v>
      </c>
      <c r="K3123" s="3">
        <v>41262</v>
      </c>
      <c r="L3123" t="s">
        <v>136</v>
      </c>
      <c r="M3123" t="s">
        <v>6444</v>
      </c>
      <c r="N3123" t="s">
        <v>6445</v>
      </c>
      <c r="O3123" t="s">
        <v>51</v>
      </c>
      <c r="P3123" t="s">
        <v>55</v>
      </c>
      <c r="Q3123">
        <v>4</v>
      </c>
      <c r="R3123" s="5">
        <v>131.33080000000001</v>
      </c>
      <c r="S3123" s="5">
        <v>257.30849999999998</v>
      </c>
      <c r="T3123" s="5">
        <v>823.38720000000001</v>
      </c>
      <c r="U3123">
        <v>0.2</v>
      </c>
      <c r="V3123" s="5">
        <v>298.06400000000002</v>
      </c>
      <c r="W3123" t="s">
        <v>155</v>
      </c>
      <c r="X3123" s="3">
        <v>41264</v>
      </c>
      <c r="Y3123" s="3">
        <v>41267</v>
      </c>
      <c r="Z3123">
        <v>5</v>
      </c>
      <c r="AA3123" t="s">
        <v>8399</v>
      </c>
      <c r="AB3123">
        <f t="shared" si="242"/>
        <v>3</v>
      </c>
      <c r="AC3123" t="str">
        <f t="shared" si="240"/>
        <v>Wednesday</v>
      </c>
      <c r="AD3123" s="5">
        <v>148.745</v>
      </c>
      <c r="AE3123">
        <v>2012</v>
      </c>
      <c r="AF3123">
        <v>51</v>
      </c>
      <c r="AG3123" s="14">
        <f t="shared" si="241"/>
        <v>0.36199736891707818</v>
      </c>
      <c r="AH3123">
        <f t="shared" si="243"/>
        <v>1</v>
      </c>
      <c r="AI3123">
        <f t="shared" si="244"/>
        <v>3</v>
      </c>
    </row>
    <row r="3124" spans="1:35" x14ac:dyDescent="0.35">
      <c r="A3124">
        <v>3123</v>
      </c>
      <c r="B3124" t="s">
        <v>6441</v>
      </c>
      <c r="C3124" t="s">
        <v>6442</v>
      </c>
      <c r="D3124" t="s">
        <v>112</v>
      </c>
      <c r="E3124" t="s">
        <v>30</v>
      </c>
      <c r="F3124" t="s">
        <v>31</v>
      </c>
      <c r="G3124" t="s">
        <v>32</v>
      </c>
      <c r="H3124" t="s">
        <v>158</v>
      </c>
      <c r="I3124" t="s">
        <v>34</v>
      </c>
      <c r="J3124" t="s">
        <v>6443</v>
      </c>
      <c r="K3124" s="3">
        <v>41262</v>
      </c>
      <c r="L3124" t="s">
        <v>136</v>
      </c>
      <c r="M3124" t="s">
        <v>1781</v>
      </c>
      <c r="N3124" t="s">
        <v>1782</v>
      </c>
      <c r="O3124" t="s">
        <v>72</v>
      </c>
      <c r="P3124" t="s">
        <v>178</v>
      </c>
      <c r="Q3124">
        <v>2</v>
      </c>
      <c r="R3124" s="5">
        <v>68.88</v>
      </c>
      <c r="S3124" s="5">
        <v>82</v>
      </c>
      <c r="T3124" s="5">
        <v>164</v>
      </c>
      <c r="U3124">
        <v>0</v>
      </c>
      <c r="V3124" s="5">
        <v>26.24</v>
      </c>
      <c r="W3124" t="s">
        <v>155</v>
      </c>
      <c r="X3124" s="3">
        <v>41264</v>
      </c>
      <c r="Y3124" s="3">
        <v>41264</v>
      </c>
      <c r="Z3124">
        <v>2</v>
      </c>
      <c r="AA3124" t="s">
        <v>8400</v>
      </c>
      <c r="AB3124">
        <f t="shared" si="242"/>
        <v>0</v>
      </c>
      <c r="AC3124" t="str">
        <f t="shared" si="240"/>
        <v>Wednesday</v>
      </c>
      <c r="AD3124" s="5">
        <v>30.111999999999998</v>
      </c>
      <c r="AE3124">
        <v>2012</v>
      </c>
      <c r="AF3124">
        <v>51</v>
      </c>
      <c r="AG3124" s="14">
        <f t="shared" si="241"/>
        <v>0.16</v>
      </c>
      <c r="AH3124">
        <f t="shared" si="243"/>
        <v>0</v>
      </c>
      <c r="AI3124" t="str">
        <f t="shared" si="244"/>
        <v xml:space="preserve"> </v>
      </c>
    </row>
    <row r="3125" spans="1:35" x14ac:dyDescent="0.35">
      <c r="A3125">
        <v>3124</v>
      </c>
      <c r="B3125" t="s">
        <v>5574</v>
      </c>
      <c r="C3125" t="s">
        <v>5575</v>
      </c>
      <c r="D3125" t="s">
        <v>112</v>
      </c>
      <c r="E3125" t="s">
        <v>44</v>
      </c>
      <c r="F3125" t="s">
        <v>502</v>
      </c>
      <c r="G3125" t="s">
        <v>1203</v>
      </c>
      <c r="H3125" t="s">
        <v>1204</v>
      </c>
      <c r="I3125" t="s">
        <v>34</v>
      </c>
      <c r="J3125" t="s">
        <v>6446</v>
      </c>
      <c r="K3125" s="3">
        <v>41067</v>
      </c>
      <c r="L3125" t="s">
        <v>36</v>
      </c>
      <c r="M3125" t="s">
        <v>755</v>
      </c>
      <c r="N3125" t="s">
        <v>756</v>
      </c>
      <c r="O3125" t="s">
        <v>39</v>
      </c>
      <c r="P3125" t="s">
        <v>340</v>
      </c>
      <c r="Q3125">
        <v>2</v>
      </c>
      <c r="R3125" s="5">
        <v>14.431199999999999</v>
      </c>
      <c r="S3125" s="5">
        <v>19.372</v>
      </c>
      <c r="T3125" s="5">
        <v>23.246399999999998</v>
      </c>
      <c r="U3125">
        <v>0.4</v>
      </c>
      <c r="V3125" s="5">
        <v>-5.6159999999999997</v>
      </c>
      <c r="W3125" t="s">
        <v>41</v>
      </c>
      <c r="X3125" s="3">
        <v>41072</v>
      </c>
      <c r="Y3125" s="3">
        <v>41072</v>
      </c>
      <c r="Z3125">
        <v>5</v>
      </c>
      <c r="AA3125" t="s">
        <v>8400</v>
      </c>
      <c r="AB3125">
        <f t="shared" si="242"/>
        <v>0</v>
      </c>
      <c r="AC3125" t="str">
        <f t="shared" si="240"/>
        <v>Thursday</v>
      </c>
      <c r="AD3125" s="5">
        <v>0.94899999999999995</v>
      </c>
      <c r="AE3125">
        <v>2012</v>
      </c>
      <c r="AF3125">
        <v>23</v>
      </c>
      <c r="AG3125" s="14">
        <f t="shared" si="241"/>
        <v>-0.24158579392938262</v>
      </c>
      <c r="AH3125">
        <f t="shared" si="243"/>
        <v>0</v>
      </c>
      <c r="AI3125" t="str">
        <f t="shared" si="244"/>
        <v xml:space="preserve"> </v>
      </c>
    </row>
    <row r="3126" spans="1:35" x14ac:dyDescent="0.35">
      <c r="A3126">
        <v>3125</v>
      </c>
      <c r="B3126" t="s">
        <v>5574</v>
      </c>
      <c r="C3126" t="s">
        <v>5575</v>
      </c>
      <c r="D3126" t="s">
        <v>112</v>
      </c>
      <c r="E3126" t="s">
        <v>44</v>
      </c>
      <c r="F3126" t="s">
        <v>502</v>
      </c>
      <c r="G3126" t="s">
        <v>1203</v>
      </c>
      <c r="H3126" t="s">
        <v>1204</v>
      </c>
      <c r="I3126" t="s">
        <v>34</v>
      </c>
      <c r="J3126" t="s">
        <v>6446</v>
      </c>
      <c r="K3126" s="3">
        <v>41067</v>
      </c>
      <c r="L3126" t="s">
        <v>36</v>
      </c>
      <c r="M3126" t="s">
        <v>2959</v>
      </c>
      <c r="N3126" t="s">
        <v>2960</v>
      </c>
      <c r="O3126" t="s">
        <v>51</v>
      </c>
      <c r="P3126" t="s">
        <v>52</v>
      </c>
      <c r="Q3126">
        <v>1</v>
      </c>
      <c r="R3126" s="5">
        <v>14.967199999999998</v>
      </c>
      <c r="S3126" s="5">
        <v>19.031999999999996</v>
      </c>
      <c r="T3126" s="5">
        <v>11.419199999999998</v>
      </c>
      <c r="U3126">
        <v>0.4</v>
      </c>
      <c r="V3126" s="5">
        <v>-3.548</v>
      </c>
      <c r="W3126" t="s">
        <v>41</v>
      </c>
      <c r="X3126" s="3">
        <v>41072</v>
      </c>
      <c r="Y3126" s="3">
        <v>41074</v>
      </c>
      <c r="Z3126">
        <v>7</v>
      </c>
      <c r="AA3126" t="s">
        <v>8399</v>
      </c>
      <c r="AB3126">
        <f t="shared" si="242"/>
        <v>2</v>
      </c>
      <c r="AC3126" t="str">
        <f t="shared" si="240"/>
        <v>Thursday</v>
      </c>
      <c r="AD3126" s="5">
        <v>0.68899999999999995</v>
      </c>
      <c r="AE3126">
        <v>2012</v>
      </c>
      <c r="AF3126">
        <v>23</v>
      </c>
      <c r="AG3126" s="14">
        <f t="shared" si="241"/>
        <v>-0.31070477791789275</v>
      </c>
      <c r="AH3126">
        <f t="shared" si="243"/>
        <v>1</v>
      </c>
      <c r="AI3126">
        <f t="shared" si="244"/>
        <v>2</v>
      </c>
    </row>
    <row r="3127" spans="1:35" x14ac:dyDescent="0.35">
      <c r="A3127">
        <v>3126</v>
      </c>
      <c r="B3127" t="s">
        <v>3810</v>
      </c>
      <c r="C3127" t="s">
        <v>3811</v>
      </c>
      <c r="D3127" t="s">
        <v>112</v>
      </c>
      <c r="E3127" t="s">
        <v>84</v>
      </c>
      <c r="F3127" t="s">
        <v>85</v>
      </c>
      <c r="G3127" t="s">
        <v>86</v>
      </c>
      <c r="H3127" t="s">
        <v>86</v>
      </c>
      <c r="I3127" t="s">
        <v>34</v>
      </c>
      <c r="J3127" t="s">
        <v>6447</v>
      </c>
      <c r="K3127" s="3">
        <v>41879</v>
      </c>
      <c r="L3127" t="s">
        <v>36</v>
      </c>
      <c r="M3127" t="s">
        <v>3700</v>
      </c>
      <c r="N3127" t="s">
        <v>3701</v>
      </c>
      <c r="O3127" t="s">
        <v>39</v>
      </c>
      <c r="P3127" t="s">
        <v>58</v>
      </c>
      <c r="Q3127">
        <v>4</v>
      </c>
      <c r="R3127" s="5">
        <v>31.93</v>
      </c>
      <c r="S3127" s="5">
        <v>32.25</v>
      </c>
      <c r="T3127" s="5">
        <v>129</v>
      </c>
      <c r="U3127">
        <v>0</v>
      </c>
      <c r="V3127" s="5">
        <v>1.28</v>
      </c>
      <c r="W3127" t="s">
        <v>41</v>
      </c>
      <c r="X3127" s="3">
        <v>41884</v>
      </c>
      <c r="Y3127" s="3">
        <v>41884</v>
      </c>
      <c r="Z3127">
        <v>5</v>
      </c>
      <c r="AA3127" t="s">
        <v>8400</v>
      </c>
      <c r="AB3127">
        <f t="shared" si="242"/>
        <v>0</v>
      </c>
      <c r="AC3127" t="str">
        <f t="shared" si="240"/>
        <v>Thursday</v>
      </c>
      <c r="AD3127" s="5">
        <v>10.090999999999999</v>
      </c>
      <c r="AE3127">
        <v>2014</v>
      </c>
      <c r="AF3127">
        <v>35</v>
      </c>
      <c r="AG3127" s="14">
        <f t="shared" si="241"/>
        <v>9.9224806201550393E-3</v>
      </c>
      <c r="AH3127">
        <f t="shared" si="243"/>
        <v>0</v>
      </c>
      <c r="AI3127" t="str">
        <f t="shared" si="244"/>
        <v xml:space="preserve"> </v>
      </c>
    </row>
    <row r="3128" spans="1:35" x14ac:dyDescent="0.35">
      <c r="A3128">
        <v>3127</v>
      </c>
      <c r="B3128" t="s">
        <v>3810</v>
      </c>
      <c r="C3128" t="s">
        <v>3811</v>
      </c>
      <c r="D3128" t="s">
        <v>112</v>
      </c>
      <c r="E3128" t="s">
        <v>84</v>
      </c>
      <c r="F3128" t="s">
        <v>85</v>
      </c>
      <c r="G3128" t="s">
        <v>86</v>
      </c>
      <c r="H3128" t="s">
        <v>86</v>
      </c>
      <c r="I3128" t="s">
        <v>34</v>
      </c>
      <c r="J3128" t="s">
        <v>6447</v>
      </c>
      <c r="K3128" s="3">
        <v>41879</v>
      </c>
      <c r="L3128" t="s">
        <v>36</v>
      </c>
      <c r="M3128" t="s">
        <v>4667</v>
      </c>
      <c r="N3128" t="s">
        <v>4668</v>
      </c>
      <c r="O3128" t="s">
        <v>39</v>
      </c>
      <c r="P3128" t="s">
        <v>61</v>
      </c>
      <c r="Q3128">
        <v>4</v>
      </c>
      <c r="R3128" s="5">
        <v>9.42</v>
      </c>
      <c r="S3128" s="5">
        <v>9.5</v>
      </c>
      <c r="T3128" s="5">
        <v>38</v>
      </c>
      <c r="U3128">
        <v>0</v>
      </c>
      <c r="V3128" s="5">
        <v>0.32</v>
      </c>
      <c r="W3128" t="s">
        <v>41</v>
      </c>
      <c r="X3128" s="3">
        <v>41884</v>
      </c>
      <c r="Y3128" s="3">
        <v>41884</v>
      </c>
      <c r="Z3128">
        <v>5</v>
      </c>
      <c r="AA3128" t="s">
        <v>8400</v>
      </c>
      <c r="AB3128">
        <f t="shared" si="242"/>
        <v>0</v>
      </c>
      <c r="AC3128" t="str">
        <f t="shared" si="240"/>
        <v>Thursday</v>
      </c>
      <c r="AD3128" s="5">
        <v>2.0409999999999999</v>
      </c>
      <c r="AE3128">
        <v>2014</v>
      </c>
      <c r="AF3128">
        <v>35</v>
      </c>
      <c r="AG3128" s="14">
        <f t="shared" si="241"/>
        <v>8.4210526315789472E-3</v>
      </c>
      <c r="AH3128">
        <f t="shared" si="243"/>
        <v>0</v>
      </c>
      <c r="AI3128" t="str">
        <f t="shared" si="244"/>
        <v xml:space="preserve"> </v>
      </c>
    </row>
    <row r="3129" spans="1:35" x14ac:dyDescent="0.35">
      <c r="A3129">
        <v>3128</v>
      </c>
      <c r="B3129" t="s">
        <v>5655</v>
      </c>
      <c r="C3129" t="s">
        <v>5656</v>
      </c>
      <c r="D3129" t="s">
        <v>112</v>
      </c>
      <c r="E3129" t="s">
        <v>84</v>
      </c>
      <c r="F3129" t="s">
        <v>85</v>
      </c>
      <c r="G3129" t="s">
        <v>86</v>
      </c>
      <c r="H3129" t="s">
        <v>2374</v>
      </c>
      <c r="I3129" t="s">
        <v>34</v>
      </c>
      <c r="J3129" t="s">
        <v>6448</v>
      </c>
      <c r="K3129" s="3">
        <v>41629</v>
      </c>
      <c r="L3129" t="s">
        <v>36</v>
      </c>
      <c r="M3129" t="s">
        <v>4394</v>
      </c>
      <c r="N3129" t="s">
        <v>4395</v>
      </c>
      <c r="O3129" t="s">
        <v>51</v>
      </c>
      <c r="P3129" t="s">
        <v>52</v>
      </c>
      <c r="Q3129">
        <v>5</v>
      </c>
      <c r="R3129" s="5">
        <v>10.62</v>
      </c>
      <c r="S3129" s="5">
        <v>11.399999999999999</v>
      </c>
      <c r="T3129" s="5">
        <v>56.999999999999993</v>
      </c>
      <c r="U3129">
        <v>0</v>
      </c>
      <c r="V3129" s="5">
        <v>3.9</v>
      </c>
      <c r="W3129" t="s">
        <v>139</v>
      </c>
      <c r="X3129" s="3">
        <v>41632</v>
      </c>
      <c r="Y3129" s="3">
        <v>41632</v>
      </c>
      <c r="Z3129">
        <v>3</v>
      </c>
      <c r="AA3129" t="s">
        <v>8400</v>
      </c>
      <c r="AB3129">
        <f t="shared" si="242"/>
        <v>0</v>
      </c>
      <c r="AC3129" t="str">
        <f t="shared" si="240"/>
        <v>Saturday</v>
      </c>
      <c r="AD3129" s="5">
        <v>5.8129999999999997</v>
      </c>
      <c r="AE3129">
        <v>2013</v>
      </c>
      <c r="AF3129">
        <v>51</v>
      </c>
      <c r="AG3129" s="14">
        <f t="shared" si="241"/>
        <v>6.8421052631578952E-2</v>
      </c>
      <c r="AH3129">
        <f t="shared" si="243"/>
        <v>0</v>
      </c>
      <c r="AI3129" t="str">
        <f t="shared" si="244"/>
        <v xml:space="preserve"> </v>
      </c>
    </row>
    <row r="3130" spans="1:35" x14ac:dyDescent="0.35">
      <c r="A3130">
        <v>3129</v>
      </c>
      <c r="B3130" t="s">
        <v>5655</v>
      </c>
      <c r="C3130" t="s">
        <v>5656</v>
      </c>
      <c r="D3130" t="s">
        <v>112</v>
      </c>
      <c r="E3130" t="s">
        <v>84</v>
      </c>
      <c r="F3130" t="s">
        <v>85</v>
      </c>
      <c r="G3130" t="s">
        <v>86</v>
      </c>
      <c r="H3130" t="s">
        <v>2374</v>
      </c>
      <c r="I3130" t="s">
        <v>34</v>
      </c>
      <c r="J3130" t="s">
        <v>6448</v>
      </c>
      <c r="K3130" s="3">
        <v>41629</v>
      </c>
      <c r="L3130" t="s">
        <v>36</v>
      </c>
      <c r="M3130" t="s">
        <v>174</v>
      </c>
      <c r="N3130" t="s">
        <v>175</v>
      </c>
      <c r="O3130" t="s">
        <v>39</v>
      </c>
      <c r="P3130" t="s">
        <v>90</v>
      </c>
      <c r="Q3130">
        <v>3</v>
      </c>
      <c r="R3130" s="5">
        <v>6.18</v>
      </c>
      <c r="S3130" s="5">
        <v>9</v>
      </c>
      <c r="T3130" s="5">
        <v>27</v>
      </c>
      <c r="U3130">
        <v>0</v>
      </c>
      <c r="V3130" s="5">
        <v>8.4600000000000009</v>
      </c>
      <c r="W3130" t="s">
        <v>139</v>
      </c>
      <c r="X3130" s="3">
        <v>41632</v>
      </c>
      <c r="Y3130" s="3">
        <v>41633</v>
      </c>
      <c r="Z3130">
        <v>4</v>
      </c>
      <c r="AA3130" t="s">
        <v>8399</v>
      </c>
      <c r="AB3130">
        <f t="shared" si="242"/>
        <v>1</v>
      </c>
      <c r="AC3130" t="str">
        <f t="shared" si="240"/>
        <v>Saturday</v>
      </c>
      <c r="AD3130" s="5">
        <v>3.1989999999999998</v>
      </c>
      <c r="AE3130">
        <v>2013</v>
      </c>
      <c r="AF3130">
        <v>51</v>
      </c>
      <c r="AG3130" s="14">
        <f t="shared" si="241"/>
        <v>0.31333333333333335</v>
      </c>
      <c r="AH3130">
        <f t="shared" si="243"/>
        <v>1</v>
      </c>
      <c r="AI3130">
        <f t="shared" si="244"/>
        <v>1</v>
      </c>
    </row>
    <row r="3131" spans="1:35" x14ac:dyDescent="0.35">
      <c r="A3131">
        <v>3130</v>
      </c>
      <c r="B3131" t="s">
        <v>5655</v>
      </c>
      <c r="C3131" t="s">
        <v>5656</v>
      </c>
      <c r="D3131" t="s">
        <v>112</v>
      </c>
      <c r="E3131" t="s">
        <v>84</v>
      </c>
      <c r="F3131" t="s">
        <v>85</v>
      </c>
      <c r="G3131" t="s">
        <v>86</v>
      </c>
      <c r="H3131" t="s">
        <v>2374</v>
      </c>
      <c r="I3131" t="s">
        <v>34</v>
      </c>
      <c r="J3131" t="s">
        <v>6448</v>
      </c>
      <c r="K3131" s="3">
        <v>41629</v>
      </c>
      <c r="L3131" t="s">
        <v>36</v>
      </c>
      <c r="M3131" t="s">
        <v>624</v>
      </c>
      <c r="N3131" t="s">
        <v>625</v>
      </c>
      <c r="O3131" t="s">
        <v>39</v>
      </c>
      <c r="P3131" t="s">
        <v>40</v>
      </c>
      <c r="Q3131">
        <v>1</v>
      </c>
      <c r="R3131" s="5">
        <v>2.1399999999999997</v>
      </c>
      <c r="S3131" s="5">
        <v>4</v>
      </c>
      <c r="T3131" s="5">
        <v>4</v>
      </c>
      <c r="U3131">
        <v>0</v>
      </c>
      <c r="V3131" s="5">
        <v>1.86</v>
      </c>
      <c r="W3131" t="s">
        <v>139</v>
      </c>
      <c r="X3131" s="3">
        <v>41632</v>
      </c>
      <c r="Y3131" s="3">
        <v>41632</v>
      </c>
      <c r="Z3131">
        <v>3</v>
      </c>
      <c r="AA3131" t="s">
        <v>8400</v>
      </c>
      <c r="AB3131">
        <f t="shared" si="242"/>
        <v>0</v>
      </c>
      <c r="AC3131" t="str">
        <f t="shared" si="240"/>
        <v>Saturday</v>
      </c>
      <c r="AD3131" s="5">
        <v>0.621</v>
      </c>
      <c r="AE3131">
        <v>2013</v>
      </c>
      <c r="AF3131">
        <v>51</v>
      </c>
      <c r="AG3131" s="14">
        <f t="shared" si="241"/>
        <v>0.46500000000000002</v>
      </c>
      <c r="AH3131">
        <f t="shared" si="243"/>
        <v>0</v>
      </c>
      <c r="AI3131" t="str">
        <f t="shared" si="244"/>
        <v xml:space="preserve"> </v>
      </c>
    </row>
    <row r="3132" spans="1:35" x14ac:dyDescent="0.35">
      <c r="A3132">
        <v>3131</v>
      </c>
      <c r="B3132" t="s">
        <v>6449</v>
      </c>
      <c r="C3132" t="s">
        <v>6450</v>
      </c>
      <c r="D3132" t="s">
        <v>96</v>
      </c>
      <c r="E3132" t="s">
        <v>84</v>
      </c>
      <c r="F3132" t="s">
        <v>740</v>
      </c>
      <c r="G3132" t="s">
        <v>741</v>
      </c>
      <c r="H3132" t="s">
        <v>742</v>
      </c>
      <c r="I3132" t="s">
        <v>34</v>
      </c>
      <c r="J3132" t="s">
        <v>6451</v>
      </c>
      <c r="K3132" s="3">
        <v>41046</v>
      </c>
      <c r="L3132" t="s">
        <v>98</v>
      </c>
      <c r="M3132" t="s">
        <v>2003</v>
      </c>
      <c r="N3132" t="s">
        <v>2004</v>
      </c>
      <c r="O3132" t="s">
        <v>39</v>
      </c>
      <c r="P3132" t="s">
        <v>64</v>
      </c>
      <c r="Q3132">
        <v>3</v>
      </c>
      <c r="R3132" s="5">
        <v>8.3466666666666658</v>
      </c>
      <c r="S3132" s="5">
        <v>13.666666666666666</v>
      </c>
      <c r="T3132" s="5">
        <v>41</v>
      </c>
      <c r="U3132">
        <v>0</v>
      </c>
      <c r="V3132" s="5">
        <v>15.96</v>
      </c>
      <c r="W3132" t="s">
        <v>41</v>
      </c>
      <c r="X3132" s="3">
        <v>41051</v>
      </c>
      <c r="Y3132" s="3">
        <v>41051</v>
      </c>
      <c r="Z3132">
        <v>5</v>
      </c>
      <c r="AA3132" t="s">
        <v>8400</v>
      </c>
      <c r="AB3132">
        <f t="shared" si="242"/>
        <v>0</v>
      </c>
      <c r="AC3132" t="str">
        <f t="shared" si="240"/>
        <v>Thursday</v>
      </c>
      <c r="AD3132" s="5">
        <v>6.0350000000000001</v>
      </c>
      <c r="AE3132">
        <v>2012</v>
      </c>
      <c r="AF3132">
        <v>20</v>
      </c>
      <c r="AG3132" s="14">
        <f t="shared" si="241"/>
        <v>0.38926829268292684</v>
      </c>
      <c r="AH3132">
        <f t="shared" si="243"/>
        <v>0</v>
      </c>
      <c r="AI3132" t="str">
        <f t="shared" si="244"/>
        <v xml:space="preserve"> </v>
      </c>
    </row>
    <row r="3133" spans="1:35" x14ac:dyDescent="0.35">
      <c r="A3133">
        <v>3132</v>
      </c>
      <c r="B3133" t="s">
        <v>6449</v>
      </c>
      <c r="C3133" t="s">
        <v>6450</v>
      </c>
      <c r="D3133" t="s">
        <v>96</v>
      </c>
      <c r="E3133" t="s">
        <v>84</v>
      </c>
      <c r="F3133" t="s">
        <v>740</v>
      </c>
      <c r="G3133" t="s">
        <v>741</v>
      </c>
      <c r="H3133" t="s">
        <v>742</v>
      </c>
      <c r="I3133" t="s">
        <v>34</v>
      </c>
      <c r="J3133" t="s">
        <v>6451</v>
      </c>
      <c r="K3133" s="3">
        <v>41046</v>
      </c>
      <c r="L3133" t="s">
        <v>98</v>
      </c>
      <c r="M3133" t="s">
        <v>1142</v>
      </c>
      <c r="N3133" t="s">
        <v>1143</v>
      </c>
      <c r="O3133" t="s">
        <v>51</v>
      </c>
      <c r="P3133" t="s">
        <v>52</v>
      </c>
      <c r="Q3133">
        <v>3</v>
      </c>
      <c r="R3133" s="5">
        <v>12.33333333333333</v>
      </c>
      <c r="S3133" s="5">
        <v>12.33333333333333</v>
      </c>
      <c r="T3133" s="5">
        <v>36.999999999999993</v>
      </c>
      <c r="U3133">
        <v>0</v>
      </c>
      <c r="V3133" s="5">
        <v>0</v>
      </c>
      <c r="W3133" t="s">
        <v>41</v>
      </c>
      <c r="X3133" s="3">
        <v>41051</v>
      </c>
      <c r="Y3133" s="3">
        <v>41053</v>
      </c>
      <c r="Z3133">
        <v>7</v>
      </c>
      <c r="AA3133" t="s">
        <v>8399</v>
      </c>
      <c r="AB3133">
        <f t="shared" si="242"/>
        <v>2</v>
      </c>
      <c r="AC3133" t="str">
        <f t="shared" si="240"/>
        <v>Thursday</v>
      </c>
      <c r="AD3133" s="5">
        <v>5.6909999999999998</v>
      </c>
      <c r="AE3133">
        <v>2012</v>
      </c>
      <c r="AF3133">
        <v>20</v>
      </c>
      <c r="AG3133" s="14">
        <f t="shared" si="241"/>
        <v>0</v>
      </c>
      <c r="AH3133">
        <f t="shared" si="243"/>
        <v>1</v>
      </c>
      <c r="AI3133">
        <f t="shared" si="244"/>
        <v>2</v>
      </c>
    </row>
    <row r="3134" spans="1:35" x14ac:dyDescent="0.35">
      <c r="A3134">
        <v>3133</v>
      </c>
      <c r="B3134" t="s">
        <v>6449</v>
      </c>
      <c r="C3134" t="s">
        <v>6450</v>
      </c>
      <c r="D3134" t="s">
        <v>96</v>
      </c>
      <c r="E3134" t="s">
        <v>84</v>
      </c>
      <c r="F3134" t="s">
        <v>740</v>
      </c>
      <c r="G3134" t="s">
        <v>741</v>
      </c>
      <c r="H3134" t="s">
        <v>742</v>
      </c>
      <c r="I3134" t="s">
        <v>34</v>
      </c>
      <c r="J3134" t="s">
        <v>6451</v>
      </c>
      <c r="K3134" s="3">
        <v>41046</v>
      </c>
      <c r="L3134" t="s">
        <v>98</v>
      </c>
      <c r="M3134" t="s">
        <v>805</v>
      </c>
      <c r="N3134" t="s">
        <v>806</v>
      </c>
      <c r="O3134" t="s">
        <v>39</v>
      </c>
      <c r="P3134" t="s">
        <v>340</v>
      </c>
      <c r="Q3134">
        <v>7</v>
      </c>
      <c r="R3134" s="5">
        <v>19.828571428571429</v>
      </c>
      <c r="S3134" s="5">
        <v>20.428571428571431</v>
      </c>
      <c r="T3134" s="5">
        <v>143</v>
      </c>
      <c r="U3134">
        <v>0</v>
      </c>
      <c r="V3134" s="5">
        <v>4.2</v>
      </c>
      <c r="W3134" t="s">
        <v>41</v>
      </c>
      <c r="X3134" s="3">
        <v>41051</v>
      </c>
      <c r="Y3134" s="3">
        <v>41051</v>
      </c>
      <c r="Z3134">
        <v>5</v>
      </c>
      <c r="AA3134" t="s">
        <v>8400</v>
      </c>
      <c r="AB3134">
        <f t="shared" si="242"/>
        <v>0</v>
      </c>
      <c r="AC3134" t="str">
        <f t="shared" si="240"/>
        <v>Thursday</v>
      </c>
      <c r="AD3134" s="5">
        <v>13.599</v>
      </c>
      <c r="AE3134">
        <v>2012</v>
      </c>
      <c r="AF3134">
        <v>20</v>
      </c>
      <c r="AG3134" s="14">
        <f t="shared" si="241"/>
        <v>2.9370629370629373E-2</v>
      </c>
      <c r="AH3134">
        <f t="shared" si="243"/>
        <v>0</v>
      </c>
      <c r="AI3134" t="str">
        <f t="shared" si="244"/>
        <v xml:space="preserve"> </v>
      </c>
    </row>
    <row r="3135" spans="1:35" x14ac:dyDescent="0.35">
      <c r="A3135">
        <v>3134</v>
      </c>
      <c r="B3135" t="s">
        <v>4654</v>
      </c>
      <c r="C3135" t="s">
        <v>4655</v>
      </c>
      <c r="D3135" t="s">
        <v>96</v>
      </c>
      <c r="E3135" t="s">
        <v>199</v>
      </c>
      <c r="F3135" t="s">
        <v>212</v>
      </c>
      <c r="G3135" t="s">
        <v>3491</v>
      </c>
      <c r="H3135" t="s">
        <v>3492</v>
      </c>
      <c r="I3135" t="s">
        <v>34</v>
      </c>
      <c r="J3135" t="s">
        <v>6452</v>
      </c>
      <c r="K3135" s="3">
        <v>41872</v>
      </c>
      <c r="L3135" t="s">
        <v>136</v>
      </c>
      <c r="M3135" t="s">
        <v>1294</v>
      </c>
      <c r="N3135" t="s">
        <v>1295</v>
      </c>
      <c r="O3135" t="s">
        <v>39</v>
      </c>
      <c r="P3135" t="s">
        <v>165</v>
      </c>
      <c r="Q3135">
        <v>3</v>
      </c>
      <c r="R3135" s="5">
        <v>19.427199999999999</v>
      </c>
      <c r="S3135" s="5">
        <v>36.338999999999999</v>
      </c>
      <c r="T3135" s="5">
        <v>87.2136</v>
      </c>
      <c r="U3135">
        <v>0.2</v>
      </c>
      <c r="V3135" s="5">
        <v>28.931999999999999</v>
      </c>
      <c r="W3135" t="s">
        <v>139</v>
      </c>
      <c r="X3135" s="3">
        <v>41875</v>
      </c>
      <c r="Y3135" s="3">
        <v>41875</v>
      </c>
      <c r="Z3135">
        <v>3</v>
      </c>
      <c r="AA3135" t="s">
        <v>8400</v>
      </c>
      <c r="AB3135">
        <f t="shared" si="242"/>
        <v>0</v>
      </c>
      <c r="AC3135" t="str">
        <f t="shared" si="240"/>
        <v>Thursday</v>
      </c>
      <c r="AD3135" s="5">
        <v>17.388000000000002</v>
      </c>
      <c r="AE3135">
        <v>2014</v>
      </c>
      <c r="AF3135">
        <v>34</v>
      </c>
      <c r="AG3135" s="14">
        <f t="shared" si="241"/>
        <v>0.33173725198822201</v>
      </c>
      <c r="AH3135">
        <f t="shared" si="243"/>
        <v>0</v>
      </c>
      <c r="AI3135" t="str">
        <f t="shared" si="244"/>
        <v xml:space="preserve"> </v>
      </c>
    </row>
    <row r="3136" spans="1:35" x14ac:dyDescent="0.35">
      <c r="A3136">
        <v>3135</v>
      </c>
      <c r="B3136" t="s">
        <v>4117</v>
      </c>
      <c r="C3136" t="s">
        <v>4118</v>
      </c>
      <c r="D3136" t="s">
        <v>29</v>
      </c>
      <c r="E3136" t="s">
        <v>30</v>
      </c>
      <c r="F3136" t="s">
        <v>31</v>
      </c>
      <c r="G3136" t="s">
        <v>31</v>
      </c>
      <c r="H3136" t="s">
        <v>4129</v>
      </c>
      <c r="I3136" t="s">
        <v>34</v>
      </c>
      <c r="J3136" t="s">
        <v>6453</v>
      </c>
      <c r="K3136" s="3">
        <v>41929</v>
      </c>
      <c r="L3136" t="s">
        <v>136</v>
      </c>
      <c r="M3136" t="s">
        <v>2482</v>
      </c>
      <c r="N3136" t="s">
        <v>2483</v>
      </c>
      <c r="O3136" t="s">
        <v>39</v>
      </c>
      <c r="P3136" t="s">
        <v>58</v>
      </c>
      <c r="Q3136">
        <v>4</v>
      </c>
      <c r="R3136" s="5">
        <v>2.2599999999999998</v>
      </c>
      <c r="S3136" s="5">
        <v>4</v>
      </c>
      <c r="T3136" s="5">
        <v>16</v>
      </c>
      <c r="U3136">
        <v>0</v>
      </c>
      <c r="V3136" s="5">
        <v>6.96</v>
      </c>
      <c r="W3136" t="s">
        <v>41</v>
      </c>
      <c r="X3136" s="3">
        <v>41934</v>
      </c>
      <c r="Y3136" s="3">
        <v>41934</v>
      </c>
      <c r="Z3136">
        <v>5</v>
      </c>
      <c r="AA3136" t="s">
        <v>8400</v>
      </c>
      <c r="AB3136">
        <f t="shared" si="242"/>
        <v>0</v>
      </c>
      <c r="AC3136" t="str">
        <f t="shared" si="240"/>
        <v>Friday</v>
      </c>
      <c r="AD3136" s="5">
        <v>1.659</v>
      </c>
      <c r="AE3136">
        <v>2014</v>
      </c>
      <c r="AF3136">
        <v>42</v>
      </c>
      <c r="AG3136" s="14">
        <f t="shared" si="241"/>
        <v>0.435</v>
      </c>
      <c r="AH3136">
        <f t="shared" si="243"/>
        <v>0</v>
      </c>
      <c r="AI3136" t="str">
        <f t="shared" si="244"/>
        <v xml:space="preserve"> </v>
      </c>
    </row>
    <row r="3137" spans="1:35" x14ac:dyDescent="0.35">
      <c r="A3137">
        <v>3136</v>
      </c>
      <c r="B3137" t="s">
        <v>4117</v>
      </c>
      <c r="C3137" t="s">
        <v>4118</v>
      </c>
      <c r="D3137" t="s">
        <v>29</v>
      </c>
      <c r="E3137" t="s">
        <v>30</v>
      </c>
      <c r="F3137" t="s">
        <v>31</v>
      </c>
      <c r="G3137" t="s">
        <v>31</v>
      </c>
      <c r="H3137" t="s">
        <v>4129</v>
      </c>
      <c r="I3137" t="s">
        <v>34</v>
      </c>
      <c r="J3137" t="s">
        <v>6453</v>
      </c>
      <c r="K3137" s="3">
        <v>41929</v>
      </c>
      <c r="L3137" t="s">
        <v>136</v>
      </c>
      <c r="M3137" t="s">
        <v>3022</v>
      </c>
      <c r="N3137" t="s">
        <v>3023</v>
      </c>
      <c r="O3137" t="s">
        <v>72</v>
      </c>
      <c r="P3137" t="s">
        <v>79</v>
      </c>
      <c r="Q3137">
        <v>3</v>
      </c>
      <c r="R3137" s="5">
        <v>171</v>
      </c>
      <c r="S3137" s="5">
        <v>171</v>
      </c>
      <c r="T3137" s="5">
        <v>513</v>
      </c>
      <c r="U3137">
        <v>0</v>
      </c>
      <c r="V3137" s="5">
        <v>0</v>
      </c>
      <c r="W3137" t="s">
        <v>41</v>
      </c>
      <c r="X3137" s="3">
        <v>41934</v>
      </c>
      <c r="Y3137" s="3">
        <v>41934</v>
      </c>
      <c r="Z3137">
        <v>5</v>
      </c>
      <c r="AA3137" t="s">
        <v>8400</v>
      </c>
      <c r="AB3137">
        <f t="shared" si="242"/>
        <v>0</v>
      </c>
      <c r="AC3137" t="str">
        <f t="shared" si="240"/>
        <v>Friday</v>
      </c>
      <c r="AD3137" s="5">
        <v>77.274000000000001</v>
      </c>
      <c r="AE3137">
        <v>2014</v>
      </c>
      <c r="AF3137">
        <v>42</v>
      </c>
      <c r="AG3137" s="14">
        <f t="shared" si="241"/>
        <v>0</v>
      </c>
      <c r="AH3137">
        <f t="shared" si="243"/>
        <v>0</v>
      </c>
      <c r="AI3137" t="str">
        <f t="shared" si="244"/>
        <v xml:space="preserve"> </v>
      </c>
    </row>
    <row r="3138" spans="1:35" x14ac:dyDescent="0.35">
      <c r="A3138">
        <v>3137</v>
      </c>
      <c r="B3138" t="s">
        <v>4117</v>
      </c>
      <c r="C3138" t="s">
        <v>4118</v>
      </c>
      <c r="D3138" t="s">
        <v>29</v>
      </c>
      <c r="E3138" t="s">
        <v>30</v>
      </c>
      <c r="F3138" t="s">
        <v>31</v>
      </c>
      <c r="G3138" t="s">
        <v>31</v>
      </c>
      <c r="H3138" t="s">
        <v>4129</v>
      </c>
      <c r="I3138" t="s">
        <v>34</v>
      </c>
      <c r="J3138" t="s">
        <v>6453</v>
      </c>
      <c r="K3138" s="3">
        <v>41929</v>
      </c>
      <c r="L3138" t="s">
        <v>136</v>
      </c>
      <c r="M3138" t="s">
        <v>6454</v>
      </c>
      <c r="N3138" t="s">
        <v>6455</v>
      </c>
      <c r="O3138" t="s">
        <v>51</v>
      </c>
      <c r="P3138" t="s">
        <v>55</v>
      </c>
      <c r="Q3138">
        <v>3</v>
      </c>
      <c r="R3138" s="5">
        <v>90.045333333333289</v>
      </c>
      <c r="S3138" s="5">
        <v>97.231666666666598</v>
      </c>
      <c r="T3138" s="5">
        <v>233.35599999999988</v>
      </c>
      <c r="U3138">
        <v>0.2</v>
      </c>
      <c r="V3138" s="5">
        <v>-36.78</v>
      </c>
      <c r="W3138" t="s">
        <v>41</v>
      </c>
      <c r="X3138" s="3">
        <v>41934</v>
      </c>
      <c r="Y3138" s="3">
        <v>41934</v>
      </c>
      <c r="Z3138">
        <v>5</v>
      </c>
      <c r="AA3138" t="s">
        <v>8400</v>
      </c>
      <c r="AB3138">
        <f t="shared" si="242"/>
        <v>0</v>
      </c>
      <c r="AC3138" t="str">
        <f t="shared" ref="AC3138:AC3201" si="245">TEXT(K3138,"dddd")</f>
        <v>Friday</v>
      </c>
      <c r="AD3138" s="5">
        <v>23.420999999999999</v>
      </c>
      <c r="AE3138">
        <v>2014</v>
      </c>
      <c r="AF3138">
        <v>42</v>
      </c>
      <c r="AG3138" s="14">
        <f t="shared" ref="AG3138:AG3201" si="246">V3138/T3138</f>
        <v>-0.15761326042613011</v>
      </c>
      <c r="AH3138">
        <f t="shared" si="243"/>
        <v>0</v>
      </c>
      <c r="AI3138" t="str">
        <f t="shared" si="244"/>
        <v xml:space="preserve"> </v>
      </c>
    </row>
    <row r="3139" spans="1:35" x14ac:dyDescent="0.35">
      <c r="A3139">
        <v>3138</v>
      </c>
      <c r="B3139" t="s">
        <v>4117</v>
      </c>
      <c r="C3139" t="s">
        <v>4118</v>
      </c>
      <c r="D3139" t="s">
        <v>29</v>
      </c>
      <c r="E3139" t="s">
        <v>30</v>
      </c>
      <c r="F3139" t="s">
        <v>31</v>
      </c>
      <c r="G3139" t="s">
        <v>31</v>
      </c>
      <c r="H3139" t="s">
        <v>4129</v>
      </c>
      <c r="I3139" t="s">
        <v>34</v>
      </c>
      <c r="J3139" t="s">
        <v>6453</v>
      </c>
      <c r="K3139" s="3">
        <v>41929</v>
      </c>
      <c r="L3139" t="s">
        <v>136</v>
      </c>
      <c r="M3139" t="s">
        <v>5233</v>
      </c>
      <c r="N3139" t="s">
        <v>5234</v>
      </c>
      <c r="O3139" t="s">
        <v>39</v>
      </c>
      <c r="P3139" t="s">
        <v>61</v>
      </c>
      <c r="Q3139">
        <v>8</v>
      </c>
      <c r="R3139" s="5">
        <v>17.655000000000001</v>
      </c>
      <c r="S3139" s="5">
        <v>33.875</v>
      </c>
      <c r="T3139" s="5">
        <v>271</v>
      </c>
      <c r="U3139">
        <v>0</v>
      </c>
      <c r="V3139" s="5">
        <v>129.76</v>
      </c>
      <c r="W3139" t="s">
        <v>41</v>
      </c>
      <c r="X3139" s="3">
        <v>41934</v>
      </c>
      <c r="Y3139" s="3">
        <v>41936</v>
      </c>
      <c r="Z3139">
        <v>7</v>
      </c>
      <c r="AA3139" t="s">
        <v>8399</v>
      </c>
      <c r="AB3139">
        <f t="shared" ref="AB3139:AB3202" si="247">Y3139-X3139</f>
        <v>2</v>
      </c>
      <c r="AC3139" t="str">
        <f t="shared" si="245"/>
        <v>Friday</v>
      </c>
      <c r="AD3139" s="5">
        <v>36.927999999999997</v>
      </c>
      <c r="AE3139">
        <v>2014</v>
      </c>
      <c r="AF3139">
        <v>42</v>
      </c>
      <c r="AG3139" s="14">
        <f t="shared" si="246"/>
        <v>0.47881918819188191</v>
      </c>
      <c r="AH3139">
        <f t="shared" ref="AH3139:AH3202" si="248">IF(AA3139 = "Late", 1, 0)</f>
        <v>1</v>
      </c>
      <c r="AI3139">
        <f t="shared" ref="AI3139:AI3202" si="249">IF(AB3139&gt;0, AB3139, " ")</f>
        <v>2</v>
      </c>
    </row>
    <row r="3140" spans="1:35" x14ac:dyDescent="0.35">
      <c r="A3140">
        <v>3139</v>
      </c>
      <c r="B3140" t="s">
        <v>4117</v>
      </c>
      <c r="C3140" t="s">
        <v>4118</v>
      </c>
      <c r="D3140" t="s">
        <v>29</v>
      </c>
      <c r="E3140" t="s">
        <v>30</v>
      </c>
      <c r="F3140" t="s">
        <v>31</v>
      </c>
      <c r="G3140" t="s">
        <v>31</v>
      </c>
      <c r="H3140" t="s">
        <v>4129</v>
      </c>
      <c r="I3140" t="s">
        <v>34</v>
      </c>
      <c r="J3140" t="s">
        <v>6453</v>
      </c>
      <c r="K3140" s="3">
        <v>41929</v>
      </c>
      <c r="L3140" t="s">
        <v>136</v>
      </c>
      <c r="M3140" t="s">
        <v>1653</v>
      </c>
      <c r="N3140" t="s">
        <v>1654</v>
      </c>
      <c r="O3140" t="s">
        <v>39</v>
      </c>
      <c r="P3140" t="s">
        <v>340</v>
      </c>
      <c r="Q3140">
        <v>2</v>
      </c>
      <c r="R3140" s="5">
        <v>17.420000000000002</v>
      </c>
      <c r="S3140" s="5">
        <v>20</v>
      </c>
      <c r="T3140" s="5">
        <v>40</v>
      </c>
      <c r="U3140">
        <v>0</v>
      </c>
      <c r="V3140" s="5">
        <v>5.16</v>
      </c>
      <c r="W3140" t="s">
        <v>41</v>
      </c>
      <c r="X3140" s="3">
        <v>41934</v>
      </c>
      <c r="Y3140" s="3">
        <v>41934</v>
      </c>
      <c r="Z3140">
        <v>5</v>
      </c>
      <c r="AA3140" t="s">
        <v>8400</v>
      </c>
      <c r="AB3140">
        <f t="shared" si="247"/>
        <v>0</v>
      </c>
      <c r="AC3140" t="str">
        <f t="shared" si="245"/>
        <v>Friday</v>
      </c>
      <c r="AD3140" s="5">
        <v>5.7460000000000004</v>
      </c>
      <c r="AE3140">
        <v>2014</v>
      </c>
      <c r="AF3140">
        <v>42</v>
      </c>
      <c r="AG3140" s="14">
        <f t="shared" si="246"/>
        <v>0.129</v>
      </c>
      <c r="AH3140">
        <f t="shared" si="248"/>
        <v>0</v>
      </c>
      <c r="AI3140" t="str">
        <f t="shared" si="249"/>
        <v xml:space="preserve"> </v>
      </c>
    </row>
    <row r="3141" spans="1:35" x14ac:dyDescent="0.35">
      <c r="A3141">
        <v>3140</v>
      </c>
      <c r="B3141" t="s">
        <v>1218</v>
      </c>
      <c r="C3141" t="s">
        <v>1219</v>
      </c>
      <c r="D3141" t="s">
        <v>29</v>
      </c>
      <c r="E3141" t="s">
        <v>199</v>
      </c>
      <c r="F3141" t="s">
        <v>212</v>
      </c>
      <c r="G3141" t="s">
        <v>245</v>
      </c>
      <c r="H3141" t="s">
        <v>245</v>
      </c>
      <c r="I3141" t="s">
        <v>34</v>
      </c>
      <c r="J3141" t="s">
        <v>6456</v>
      </c>
      <c r="K3141" s="3">
        <v>41268</v>
      </c>
      <c r="L3141" t="s">
        <v>36</v>
      </c>
      <c r="M3141" t="s">
        <v>1604</v>
      </c>
      <c r="N3141" t="s">
        <v>1605</v>
      </c>
      <c r="O3141" t="s">
        <v>51</v>
      </c>
      <c r="P3141" t="s">
        <v>93</v>
      </c>
      <c r="Q3141">
        <v>8</v>
      </c>
      <c r="R3141" s="5">
        <v>54.302000000000014</v>
      </c>
      <c r="S3141" s="5">
        <v>82.927500000000009</v>
      </c>
      <c r="T3141" s="5">
        <v>530.7360000000001</v>
      </c>
      <c r="U3141">
        <v>0.2</v>
      </c>
      <c r="V3141" s="5">
        <v>96.32</v>
      </c>
      <c r="W3141" t="s">
        <v>41</v>
      </c>
      <c r="X3141" s="3">
        <v>41273</v>
      </c>
      <c r="Y3141" s="3">
        <v>41273</v>
      </c>
      <c r="Z3141">
        <v>5</v>
      </c>
      <c r="AA3141" t="s">
        <v>8400</v>
      </c>
      <c r="AB3141">
        <f t="shared" si="247"/>
        <v>0</v>
      </c>
      <c r="AC3141" t="str">
        <f t="shared" si="245"/>
        <v>Tuesday</v>
      </c>
      <c r="AD3141" s="5">
        <v>27.218</v>
      </c>
      <c r="AE3141">
        <v>2012</v>
      </c>
      <c r="AF3141">
        <v>52</v>
      </c>
      <c r="AG3141" s="14">
        <f t="shared" si="246"/>
        <v>0.18148382623375836</v>
      </c>
      <c r="AH3141">
        <f t="shared" si="248"/>
        <v>0</v>
      </c>
      <c r="AI3141" t="str">
        <f t="shared" si="249"/>
        <v xml:space="preserve"> </v>
      </c>
    </row>
    <row r="3142" spans="1:35" x14ac:dyDescent="0.35">
      <c r="A3142">
        <v>3141</v>
      </c>
      <c r="B3142" t="s">
        <v>1218</v>
      </c>
      <c r="C3142" t="s">
        <v>1219</v>
      </c>
      <c r="D3142" t="s">
        <v>29</v>
      </c>
      <c r="E3142" t="s">
        <v>199</v>
      </c>
      <c r="F3142" t="s">
        <v>212</v>
      </c>
      <c r="G3142" t="s">
        <v>245</v>
      </c>
      <c r="H3142" t="s">
        <v>245</v>
      </c>
      <c r="I3142" t="s">
        <v>34</v>
      </c>
      <c r="J3142" t="s">
        <v>6456</v>
      </c>
      <c r="K3142" s="3">
        <v>41268</v>
      </c>
      <c r="L3142" t="s">
        <v>36</v>
      </c>
      <c r="M3142" t="s">
        <v>3826</v>
      </c>
      <c r="N3142" t="s">
        <v>3827</v>
      </c>
      <c r="O3142" t="s">
        <v>51</v>
      </c>
      <c r="P3142" t="s">
        <v>93</v>
      </c>
      <c r="Q3142">
        <v>6</v>
      </c>
      <c r="R3142" s="5">
        <v>21.925333333333331</v>
      </c>
      <c r="S3142" s="5">
        <v>30.95666666666666</v>
      </c>
      <c r="T3142" s="5">
        <v>148.59199999999996</v>
      </c>
      <c r="U3142">
        <v>0.2</v>
      </c>
      <c r="V3142" s="5">
        <v>17.04</v>
      </c>
      <c r="W3142" t="s">
        <v>41</v>
      </c>
      <c r="X3142" s="3">
        <v>41273</v>
      </c>
      <c r="Y3142" s="3">
        <v>41273</v>
      </c>
      <c r="Z3142">
        <v>5</v>
      </c>
      <c r="AA3142" t="s">
        <v>8400</v>
      </c>
      <c r="AB3142">
        <f t="shared" si="247"/>
        <v>0</v>
      </c>
      <c r="AC3142" t="str">
        <f t="shared" si="245"/>
        <v>Tuesday</v>
      </c>
      <c r="AD3142" s="5">
        <v>8.8970000000000002</v>
      </c>
      <c r="AE3142">
        <v>2012</v>
      </c>
      <c r="AF3142">
        <v>52</v>
      </c>
      <c r="AG3142" s="14">
        <f t="shared" si="246"/>
        <v>0.11467642941746531</v>
      </c>
      <c r="AH3142">
        <f t="shared" si="248"/>
        <v>0</v>
      </c>
      <c r="AI3142" t="str">
        <f t="shared" si="249"/>
        <v xml:space="preserve"> </v>
      </c>
    </row>
    <row r="3143" spans="1:35" x14ac:dyDescent="0.35">
      <c r="A3143">
        <v>3142</v>
      </c>
      <c r="B3143" t="s">
        <v>1975</v>
      </c>
      <c r="C3143" t="s">
        <v>1976</v>
      </c>
      <c r="D3143" t="s">
        <v>29</v>
      </c>
      <c r="E3143" t="s">
        <v>30</v>
      </c>
      <c r="F3143" t="s">
        <v>31</v>
      </c>
      <c r="G3143" t="s">
        <v>423</v>
      </c>
      <c r="H3143" t="s">
        <v>734</v>
      </c>
      <c r="I3143" t="s">
        <v>34</v>
      </c>
      <c r="J3143" t="s">
        <v>6457</v>
      </c>
      <c r="K3143" s="3">
        <v>41067</v>
      </c>
      <c r="L3143" t="s">
        <v>36</v>
      </c>
      <c r="M3143" t="s">
        <v>3494</v>
      </c>
      <c r="N3143" t="s">
        <v>3495</v>
      </c>
      <c r="O3143" t="s">
        <v>39</v>
      </c>
      <c r="P3143" t="s">
        <v>40</v>
      </c>
      <c r="Q3143">
        <v>2</v>
      </c>
      <c r="R3143" s="5">
        <v>4.4399999999999995</v>
      </c>
      <c r="S3143" s="5">
        <v>6</v>
      </c>
      <c r="T3143" s="5">
        <v>12</v>
      </c>
      <c r="U3143">
        <v>0</v>
      </c>
      <c r="V3143" s="5">
        <v>3.12</v>
      </c>
      <c r="W3143" t="s">
        <v>41</v>
      </c>
      <c r="X3143" s="3">
        <v>41072</v>
      </c>
      <c r="Y3143" s="3">
        <v>41075</v>
      </c>
      <c r="Z3143">
        <v>8</v>
      </c>
      <c r="AA3143" t="s">
        <v>8399</v>
      </c>
      <c r="AB3143">
        <f t="shared" si="247"/>
        <v>3</v>
      </c>
      <c r="AC3143" t="str">
        <f t="shared" si="245"/>
        <v>Thursday</v>
      </c>
      <c r="AD3143" s="5">
        <v>0.89400000000000002</v>
      </c>
      <c r="AE3143">
        <v>2012</v>
      </c>
      <c r="AF3143">
        <v>23</v>
      </c>
      <c r="AG3143" s="14">
        <f t="shared" si="246"/>
        <v>0.26</v>
      </c>
      <c r="AH3143">
        <f t="shared" si="248"/>
        <v>1</v>
      </c>
      <c r="AI3143">
        <f t="shared" si="249"/>
        <v>3</v>
      </c>
    </row>
    <row r="3144" spans="1:35" x14ac:dyDescent="0.35">
      <c r="A3144">
        <v>3143</v>
      </c>
      <c r="B3144" t="s">
        <v>1975</v>
      </c>
      <c r="C3144" t="s">
        <v>1976</v>
      </c>
      <c r="D3144" t="s">
        <v>29</v>
      </c>
      <c r="E3144" t="s">
        <v>30</v>
      </c>
      <c r="F3144" t="s">
        <v>31</v>
      </c>
      <c r="G3144" t="s">
        <v>423</v>
      </c>
      <c r="H3144" t="s">
        <v>734</v>
      </c>
      <c r="I3144" t="s">
        <v>34</v>
      </c>
      <c r="J3144" t="s">
        <v>6457</v>
      </c>
      <c r="K3144" s="3">
        <v>41067</v>
      </c>
      <c r="L3144" t="s">
        <v>36</v>
      </c>
      <c r="M3144" t="s">
        <v>2260</v>
      </c>
      <c r="N3144" t="s">
        <v>2261</v>
      </c>
      <c r="O3144" t="s">
        <v>39</v>
      </c>
      <c r="P3144" t="s">
        <v>64</v>
      </c>
      <c r="Q3144">
        <v>4</v>
      </c>
      <c r="R3144" s="5">
        <v>9.879999999999999</v>
      </c>
      <c r="S3144" s="5">
        <v>13</v>
      </c>
      <c r="T3144" s="5">
        <v>52</v>
      </c>
      <c r="U3144">
        <v>0</v>
      </c>
      <c r="V3144" s="5">
        <v>12.48</v>
      </c>
      <c r="W3144" t="s">
        <v>41</v>
      </c>
      <c r="X3144" s="3">
        <v>41072</v>
      </c>
      <c r="Y3144" s="3">
        <v>41072</v>
      </c>
      <c r="Z3144">
        <v>5</v>
      </c>
      <c r="AA3144" t="s">
        <v>8400</v>
      </c>
      <c r="AB3144">
        <f t="shared" si="247"/>
        <v>0</v>
      </c>
      <c r="AC3144" t="str">
        <f t="shared" si="245"/>
        <v>Thursday</v>
      </c>
      <c r="AD3144" s="5">
        <v>2.9209999999999998</v>
      </c>
      <c r="AE3144">
        <v>2012</v>
      </c>
      <c r="AF3144">
        <v>23</v>
      </c>
      <c r="AG3144" s="14">
        <f t="shared" si="246"/>
        <v>0.24000000000000002</v>
      </c>
      <c r="AH3144">
        <f t="shared" si="248"/>
        <v>0</v>
      </c>
      <c r="AI3144" t="str">
        <f t="shared" si="249"/>
        <v xml:space="preserve"> </v>
      </c>
    </row>
    <row r="3145" spans="1:35" x14ac:dyDescent="0.35">
      <c r="A3145">
        <v>3144</v>
      </c>
      <c r="B3145" t="s">
        <v>1975</v>
      </c>
      <c r="C3145" t="s">
        <v>1976</v>
      </c>
      <c r="D3145" t="s">
        <v>29</v>
      </c>
      <c r="E3145" t="s">
        <v>30</v>
      </c>
      <c r="F3145" t="s">
        <v>31</v>
      </c>
      <c r="G3145" t="s">
        <v>423</v>
      </c>
      <c r="H3145" t="s">
        <v>734</v>
      </c>
      <c r="I3145" t="s">
        <v>34</v>
      </c>
      <c r="J3145" t="s">
        <v>6457</v>
      </c>
      <c r="K3145" s="3">
        <v>41067</v>
      </c>
      <c r="L3145" t="s">
        <v>36</v>
      </c>
      <c r="M3145" t="s">
        <v>393</v>
      </c>
      <c r="N3145" t="s">
        <v>394</v>
      </c>
      <c r="O3145" t="s">
        <v>51</v>
      </c>
      <c r="P3145" t="s">
        <v>93</v>
      </c>
      <c r="Q3145">
        <v>3</v>
      </c>
      <c r="R3145" s="5">
        <v>32.073066666666669</v>
      </c>
      <c r="S3145" s="5">
        <v>38.626333333333335</v>
      </c>
      <c r="T3145" s="5">
        <v>92.70320000000001</v>
      </c>
      <c r="U3145">
        <v>0.2</v>
      </c>
      <c r="V3145" s="5">
        <v>-3.516</v>
      </c>
      <c r="W3145" t="s">
        <v>41</v>
      </c>
      <c r="X3145" s="3">
        <v>41072</v>
      </c>
      <c r="Y3145" s="3">
        <v>41074</v>
      </c>
      <c r="Z3145">
        <v>7</v>
      </c>
      <c r="AA3145" t="s">
        <v>8399</v>
      </c>
      <c r="AB3145">
        <f t="shared" si="247"/>
        <v>2</v>
      </c>
      <c r="AC3145" t="str">
        <f t="shared" si="245"/>
        <v>Thursday</v>
      </c>
      <c r="AD3145" s="5">
        <v>6.2149999999999999</v>
      </c>
      <c r="AE3145">
        <v>2012</v>
      </c>
      <c r="AF3145">
        <v>23</v>
      </c>
      <c r="AG3145" s="14">
        <f t="shared" si="246"/>
        <v>-3.7927493333563454E-2</v>
      </c>
      <c r="AH3145">
        <f t="shared" si="248"/>
        <v>1</v>
      </c>
      <c r="AI3145">
        <f t="shared" si="249"/>
        <v>2</v>
      </c>
    </row>
    <row r="3146" spans="1:35" x14ac:dyDescent="0.35">
      <c r="A3146">
        <v>3145</v>
      </c>
      <c r="B3146" t="s">
        <v>1975</v>
      </c>
      <c r="C3146" t="s">
        <v>1976</v>
      </c>
      <c r="D3146" t="s">
        <v>29</v>
      </c>
      <c r="E3146" t="s">
        <v>30</v>
      </c>
      <c r="F3146" t="s">
        <v>31</v>
      </c>
      <c r="G3146" t="s">
        <v>423</v>
      </c>
      <c r="H3146" t="s">
        <v>734</v>
      </c>
      <c r="I3146" t="s">
        <v>34</v>
      </c>
      <c r="J3146" t="s">
        <v>6457</v>
      </c>
      <c r="K3146" s="3">
        <v>41067</v>
      </c>
      <c r="L3146" t="s">
        <v>36</v>
      </c>
      <c r="M3146" t="s">
        <v>1602</v>
      </c>
      <c r="N3146" t="s">
        <v>1603</v>
      </c>
      <c r="O3146" t="s">
        <v>39</v>
      </c>
      <c r="P3146" t="s">
        <v>61</v>
      </c>
      <c r="Q3146">
        <v>10</v>
      </c>
      <c r="R3146" s="5">
        <v>10.1</v>
      </c>
      <c r="S3146" s="5">
        <v>17.399999999999999</v>
      </c>
      <c r="T3146" s="5">
        <v>174</v>
      </c>
      <c r="U3146">
        <v>0</v>
      </c>
      <c r="V3146" s="5">
        <v>73</v>
      </c>
      <c r="W3146" t="s">
        <v>41</v>
      </c>
      <c r="X3146" s="3">
        <v>41072</v>
      </c>
      <c r="Y3146" s="3">
        <v>41072</v>
      </c>
      <c r="Z3146">
        <v>5</v>
      </c>
      <c r="AA3146" t="s">
        <v>8400</v>
      </c>
      <c r="AB3146">
        <f t="shared" si="247"/>
        <v>0</v>
      </c>
      <c r="AC3146" t="str">
        <f t="shared" si="245"/>
        <v>Thursday</v>
      </c>
      <c r="AD3146" s="5">
        <v>10.385999999999999</v>
      </c>
      <c r="AE3146">
        <v>2012</v>
      </c>
      <c r="AF3146">
        <v>23</v>
      </c>
      <c r="AG3146" s="14">
        <f t="shared" si="246"/>
        <v>0.41954022988505746</v>
      </c>
      <c r="AH3146">
        <f t="shared" si="248"/>
        <v>0</v>
      </c>
      <c r="AI3146" t="str">
        <f t="shared" si="249"/>
        <v xml:space="preserve"> </v>
      </c>
    </row>
    <row r="3147" spans="1:35" x14ac:dyDescent="0.35">
      <c r="A3147">
        <v>3146</v>
      </c>
      <c r="B3147" t="s">
        <v>757</v>
      </c>
      <c r="C3147" t="s">
        <v>758</v>
      </c>
      <c r="D3147" t="s">
        <v>29</v>
      </c>
      <c r="E3147" t="s">
        <v>44</v>
      </c>
      <c r="F3147" t="s">
        <v>502</v>
      </c>
      <c r="G3147" t="s">
        <v>503</v>
      </c>
      <c r="H3147" t="s">
        <v>503</v>
      </c>
      <c r="I3147" t="s">
        <v>34</v>
      </c>
      <c r="J3147" t="s">
        <v>6458</v>
      </c>
      <c r="K3147" s="3">
        <v>41820</v>
      </c>
      <c r="L3147" t="s">
        <v>98</v>
      </c>
      <c r="M3147" t="s">
        <v>140</v>
      </c>
      <c r="N3147" t="s">
        <v>141</v>
      </c>
      <c r="O3147" t="s">
        <v>39</v>
      </c>
      <c r="P3147" t="s">
        <v>76</v>
      </c>
      <c r="Q3147">
        <v>6</v>
      </c>
      <c r="R3147" s="5">
        <v>16.409333333333333</v>
      </c>
      <c r="S3147" s="5">
        <v>24.28222222222222</v>
      </c>
      <c r="T3147" s="5">
        <v>87.415999999999997</v>
      </c>
      <c r="U3147">
        <v>0.4</v>
      </c>
      <c r="V3147" s="5">
        <v>-11.04</v>
      </c>
      <c r="W3147" t="s">
        <v>41</v>
      </c>
      <c r="X3147" s="3">
        <v>41825</v>
      </c>
      <c r="Y3147" s="3">
        <v>41827</v>
      </c>
      <c r="Z3147">
        <v>7</v>
      </c>
      <c r="AA3147" t="s">
        <v>8399</v>
      </c>
      <c r="AB3147">
        <f t="shared" si="247"/>
        <v>2</v>
      </c>
      <c r="AC3147" t="str">
        <f t="shared" si="245"/>
        <v>Monday</v>
      </c>
      <c r="AD3147" s="5">
        <v>7.6580000000000004</v>
      </c>
      <c r="AE3147">
        <v>2014</v>
      </c>
      <c r="AF3147">
        <v>27</v>
      </c>
      <c r="AG3147" s="14">
        <f t="shared" si="246"/>
        <v>-0.12629266953418139</v>
      </c>
      <c r="AH3147">
        <f t="shared" si="248"/>
        <v>1</v>
      </c>
      <c r="AI3147">
        <f t="shared" si="249"/>
        <v>2</v>
      </c>
    </row>
    <row r="3148" spans="1:35" x14ac:dyDescent="0.35">
      <c r="A3148">
        <v>3147</v>
      </c>
      <c r="B3148" t="s">
        <v>4876</v>
      </c>
      <c r="C3148" t="s">
        <v>4877</v>
      </c>
      <c r="D3148" t="s">
        <v>29</v>
      </c>
      <c r="E3148" t="s">
        <v>84</v>
      </c>
      <c r="F3148" t="s">
        <v>168</v>
      </c>
      <c r="G3148" t="s">
        <v>169</v>
      </c>
      <c r="H3148" t="s">
        <v>170</v>
      </c>
      <c r="I3148" t="s">
        <v>34</v>
      </c>
      <c r="J3148" t="s">
        <v>6459</v>
      </c>
      <c r="K3148" s="3">
        <v>41951</v>
      </c>
      <c r="L3148" t="s">
        <v>136</v>
      </c>
      <c r="M3148" t="s">
        <v>6460</v>
      </c>
      <c r="N3148" t="s">
        <v>6461</v>
      </c>
      <c r="O3148" t="s">
        <v>39</v>
      </c>
      <c r="P3148" t="s">
        <v>61</v>
      </c>
      <c r="Q3148">
        <v>2</v>
      </c>
      <c r="R3148" s="5">
        <v>13.343200000000001</v>
      </c>
      <c r="S3148" s="5">
        <v>18.25866666666667</v>
      </c>
      <c r="T3148" s="5">
        <v>21.910400000000003</v>
      </c>
      <c r="U3148">
        <v>0.4</v>
      </c>
      <c r="V3148" s="5">
        <v>-4.7759999999999998</v>
      </c>
      <c r="W3148" t="s">
        <v>41</v>
      </c>
      <c r="X3148" s="3">
        <v>41956</v>
      </c>
      <c r="Y3148" s="3">
        <v>41959</v>
      </c>
      <c r="Z3148">
        <v>8</v>
      </c>
      <c r="AA3148" t="s">
        <v>8399</v>
      </c>
      <c r="AB3148">
        <f t="shared" si="247"/>
        <v>3</v>
      </c>
      <c r="AC3148" t="str">
        <f t="shared" si="245"/>
        <v>Saturday</v>
      </c>
      <c r="AD3148" s="5">
        <v>2.9359999999999999</v>
      </c>
      <c r="AE3148">
        <v>2014</v>
      </c>
      <c r="AF3148">
        <v>45</v>
      </c>
      <c r="AG3148" s="14">
        <f t="shared" si="246"/>
        <v>-0.21797867679275593</v>
      </c>
      <c r="AH3148">
        <f t="shared" si="248"/>
        <v>1</v>
      </c>
      <c r="AI3148">
        <f t="shared" si="249"/>
        <v>3</v>
      </c>
    </row>
    <row r="3149" spans="1:35" x14ac:dyDescent="0.35">
      <c r="A3149">
        <v>3148</v>
      </c>
      <c r="B3149" t="s">
        <v>4238</v>
      </c>
      <c r="C3149" t="s">
        <v>4239</v>
      </c>
      <c r="D3149" t="s">
        <v>29</v>
      </c>
      <c r="E3149" t="s">
        <v>30</v>
      </c>
      <c r="F3149" t="s">
        <v>31</v>
      </c>
      <c r="G3149" t="s">
        <v>150</v>
      </c>
      <c r="H3149" t="s">
        <v>151</v>
      </c>
      <c r="I3149" t="s">
        <v>34</v>
      </c>
      <c r="J3149" t="s">
        <v>6462</v>
      </c>
      <c r="K3149" s="3">
        <v>40932</v>
      </c>
      <c r="L3149" t="s">
        <v>136</v>
      </c>
      <c r="M3149" t="s">
        <v>3366</v>
      </c>
      <c r="N3149" t="s">
        <v>3367</v>
      </c>
      <c r="O3149" t="s">
        <v>39</v>
      </c>
      <c r="P3149" t="s">
        <v>165</v>
      </c>
      <c r="Q3149">
        <v>3</v>
      </c>
      <c r="R3149" s="5">
        <v>30.7</v>
      </c>
      <c r="S3149" s="5">
        <v>33</v>
      </c>
      <c r="T3149" s="5">
        <v>99</v>
      </c>
      <c r="U3149">
        <v>0</v>
      </c>
      <c r="V3149" s="5">
        <v>6.9</v>
      </c>
      <c r="W3149" t="s">
        <v>41</v>
      </c>
      <c r="X3149" s="3">
        <v>40937</v>
      </c>
      <c r="Y3149" s="3">
        <v>40937</v>
      </c>
      <c r="Z3149">
        <v>5</v>
      </c>
      <c r="AA3149" t="s">
        <v>8400</v>
      </c>
      <c r="AB3149">
        <f t="shared" si="247"/>
        <v>0</v>
      </c>
      <c r="AC3149" t="str">
        <f t="shared" si="245"/>
        <v>Tuesday</v>
      </c>
      <c r="AD3149" s="5">
        <v>7.3689999999999998</v>
      </c>
      <c r="AE3149">
        <v>2012</v>
      </c>
      <c r="AF3149">
        <v>4</v>
      </c>
      <c r="AG3149" s="14">
        <f t="shared" si="246"/>
        <v>6.9696969696969702E-2</v>
      </c>
      <c r="AH3149">
        <f t="shared" si="248"/>
        <v>0</v>
      </c>
      <c r="AI3149" t="str">
        <f t="shared" si="249"/>
        <v xml:space="preserve"> </v>
      </c>
    </row>
    <row r="3150" spans="1:35" x14ac:dyDescent="0.35">
      <c r="A3150">
        <v>3149</v>
      </c>
      <c r="B3150" t="s">
        <v>3798</v>
      </c>
      <c r="C3150" t="s">
        <v>3799</v>
      </c>
      <c r="D3150" t="s">
        <v>29</v>
      </c>
      <c r="E3150" t="s">
        <v>30</v>
      </c>
      <c r="F3150" t="s">
        <v>31</v>
      </c>
      <c r="G3150" t="s">
        <v>31</v>
      </c>
      <c r="H3150" t="s">
        <v>6007</v>
      </c>
      <c r="I3150" t="s">
        <v>34</v>
      </c>
      <c r="J3150" t="s">
        <v>6463</v>
      </c>
      <c r="K3150" s="3">
        <v>41593</v>
      </c>
      <c r="L3150" t="s">
        <v>136</v>
      </c>
      <c r="M3150" t="s">
        <v>1667</v>
      </c>
      <c r="N3150" t="s">
        <v>1668</v>
      </c>
      <c r="O3150" t="s">
        <v>72</v>
      </c>
      <c r="P3150" t="s">
        <v>178</v>
      </c>
      <c r="Q3150">
        <v>7</v>
      </c>
      <c r="R3150" s="5">
        <v>287.20285714285723</v>
      </c>
      <c r="S3150" s="5">
        <v>435.14285714285722</v>
      </c>
      <c r="T3150" s="5">
        <v>3046.0000000000005</v>
      </c>
      <c r="U3150">
        <v>0</v>
      </c>
      <c r="V3150" s="5">
        <v>1035.58</v>
      </c>
      <c r="W3150" t="s">
        <v>41</v>
      </c>
      <c r="X3150" s="3">
        <v>41598</v>
      </c>
      <c r="Y3150" s="3">
        <v>41598</v>
      </c>
      <c r="Z3150">
        <v>5</v>
      </c>
      <c r="AA3150" t="s">
        <v>8400</v>
      </c>
      <c r="AB3150">
        <f t="shared" si="247"/>
        <v>0</v>
      </c>
      <c r="AC3150" t="str">
        <f t="shared" si="245"/>
        <v>Friday</v>
      </c>
      <c r="AD3150" s="5">
        <v>309.74799999999999</v>
      </c>
      <c r="AE3150">
        <v>2013</v>
      </c>
      <c r="AF3150">
        <v>46</v>
      </c>
      <c r="AG3150" s="14">
        <f t="shared" si="246"/>
        <v>0.33998030203545626</v>
      </c>
      <c r="AH3150">
        <f t="shared" si="248"/>
        <v>0</v>
      </c>
      <c r="AI3150" t="str">
        <f t="shared" si="249"/>
        <v xml:space="preserve"> </v>
      </c>
    </row>
    <row r="3151" spans="1:35" x14ac:dyDescent="0.35">
      <c r="A3151">
        <v>3150</v>
      </c>
      <c r="B3151" t="s">
        <v>3798</v>
      </c>
      <c r="C3151" t="s">
        <v>3799</v>
      </c>
      <c r="D3151" t="s">
        <v>29</v>
      </c>
      <c r="E3151" t="s">
        <v>30</v>
      </c>
      <c r="F3151" t="s">
        <v>31</v>
      </c>
      <c r="G3151" t="s">
        <v>31</v>
      </c>
      <c r="H3151" t="s">
        <v>6007</v>
      </c>
      <c r="I3151" t="s">
        <v>34</v>
      </c>
      <c r="J3151" t="s">
        <v>6463</v>
      </c>
      <c r="K3151" s="3">
        <v>41593</v>
      </c>
      <c r="L3151" t="s">
        <v>136</v>
      </c>
      <c r="M3151" t="s">
        <v>3785</v>
      </c>
      <c r="N3151" t="s">
        <v>3786</v>
      </c>
      <c r="O3151" t="s">
        <v>51</v>
      </c>
      <c r="P3151" t="s">
        <v>55</v>
      </c>
      <c r="Q3151">
        <v>5</v>
      </c>
      <c r="R3151" s="5">
        <v>74.465600000000009</v>
      </c>
      <c r="S3151" s="5">
        <v>83.846999999999994</v>
      </c>
      <c r="T3151" s="5">
        <v>335.38799999999998</v>
      </c>
      <c r="U3151">
        <v>0.2</v>
      </c>
      <c r="V3151" s="5">
        <v>-36.94</v>
      </c>
      <c r="W3151" t="s">
        <v>41</v>
      </c>
      <c r="X3151" s="3">
        <v>41598</v>
      </c>
      <c r="Y3151" s="3">
        <v>41598</v>
      </c>
      <c r="Z3151">
        <v>5</v>
      </c>
      <c r="AA3151" t="s">
        <v>8400</v>
      </c>
      <c r="AB3151">
        <f t="shared" si="247"/>
        <v>0</v>
      </c>
      <c r="AC3151" t="str">
        <f t="shared" si="245"/>
        <v>Friday</v>
      </c>
      <c r="AD3151" s="5">
        <v>61.628999999999998</v>
      </c>
      <c r="AE3151">
        <v>2013</v>
      </c>
      <c r="AF3151">
        <v>46</v>
      </c>
      <c r="AG3151" s="14">
        <f t="shared" si="246"/>
        <v>-0.11014109031927201</v>
      </c>
      <c r="AH3151">
        <f t="shared" si="248"/>
        <v>0</v>
      </c>
      <c r="AI3151" t="str">
        <f t="shared" si="249"/>
        <v xml:space="preserve"> </v>
      </c>
    </row>
    <row r="3152" spans="1:35" x14ac:dyDescent="0.35">
      <c r="A3152">
        <v>3151</v>
      </c>
      <c r="B3152" t="s">
        <v>2648</v>
      </c>
      <c r="C3152" t="s">
        <v>2649</v>
      </c>
      <c r="D3152" t="s">
        <v>29</v>
      </c>
      <c r="E3152" t="s">
        <v>44</v>
      </c>
      <c r="F3152" t="s">
        <v>67</v>
      </c>
      <c r="G3152" t="s">
        <v>1359</v>
      </c>
      <c r="H3152" t="s">
        <v>6464</v>
      </c>
      <c r="I3152" t="s">
        <v>34</v>
      </c>
      <c r="J3152" t="s">
        <v>6465</v>
      </c>
      <c r="K3152" s="3">
        <v>40819</v>
      </c>
      <c r="L3152" t="s">
        <v>36</v>
      </c>
      <c r="M3152" t="s">
        <v>4368</v>
      </c>
      <c r="N3152" t="s">
        <v>4369</v>
      </c>
      <c r="O3152" t="s">
        <v>51</v>
      </c>
      <c r="P3152" t="s">
        <v>93</v>
      </c>
      <c r="Q3152">
        <v>5</v>
      </c>
      <c r="R3152" s="5">
        <v>186.34</v>
      </c>
      <c r="S3152" s="5">
        <v>305.39999999999998</v>
      </c>
      <c r="T3152" s="5">
        <v>1527</v>
      </c>
      <c r="U3152">
        <v>0</v>
      </c>
      <c r="V3152" s="5">
        <v>595.29999999999995</v>
      </c>
      <c r="W3152" t="s">
        <v>41</v>
      </c>
      <c r="X3152" s="3">
        <v>40824</v>
      </c>
      <c r="Y3152" s="3">
        <v>40824</v>
      </c>
      <c r="Z3152">
        <v>5</v>
      </c>
      <c r="AA3152" t="s">
        <v>8400</v>
      </c>
      <c r="AB3152">
        <f t="shared" si="247"/>
        <v>0</v>
      </c>
      <c r="AC3152" t="str">
        <f t="shared" si="245"/>
        <v>Monday</v>
      </c>
      <c r="AD3152" s="5">
        <v>121.726</v>
      </c>
      <c r="AE3152">
        <v>2011</v>
      </c>
      <c r="AF3152">
        <v>41</v>
      </c>
      <c r="AG3152" s="14">
        <f t="shared" si="246"/>
        <v>0.38984937786509494</v>
      </c>
      <c r="AH3152">
        <f t="shared" si="248"/>
        <v>0</v>
      </c>
      <c r="AI3152" t="str">
        <f t="shared" si="249"/>
        <v xml:space="preserve"> </v>
      </c>
    </row>
    <row r="3153" spans="1:35" x14ac:dyDescent="0.35">
      <c r="A3153">
        <v>3152</v>
      </c>
      <c r="B3153" t="s">
        <v>5217</v>
      </c>
      <c r="C3153" t="s">
        <v>5218</v>
      </c>
      <c r="D3153" t="s">
        <v>29</v>
      </c>
      <c r="E3153" t="s">
        <v>199</v>
      </c>
      <c r="F3153" t="s">
        <v>5736</v>
      </c>
      <c r="G3153" t="s">
        <v>5736</v>
      </c>
      <c r="H3153" t="s">
        <v>5737</v>
      </c>
      <c r="I3153" t="s">
        <v>34</v>
      </c>
      <c r="J3153" t="s">
        <v>6466</v>
      </c>
      <c r="K3153" s="3">
        <v>41268</v>
      </c>
      <c r="L3153" t="s">
        <v>36</v>
      </c>
      <c r="M3153" t="s">
        <v>1655</v>
      </c>
      <c r="N3153" t="s">
        <v>1656</v>
      </c>
      <c r="O3153" t="s">
        <v>51</v>
      </c>
      <c r="P3153" t="s">
        <v>93</v>
      </c>
      <c r="Q3153">
        <v>2</v>
      </c>
      <c r="R3153" s="5">
        <v>26.46</v>
      </c>
      <c r="S3153" s="5">
        <v>45.5</v>
      </c>
      <c r="T3153" s="5">
        <v>91</v>
      </c>
      <c r="U3153">
        <v>0</v>
      </c>
      <c r="V3153" s="5">
        <v>38.08</v>
      </c>
      <c r="W3153" t="s">
        <v>41</v>
      </c>
      <c r="X3153" s="3">
        <v>41273</v>
      </c>
      <c r="Y3153" s="3">
        <v>41274</v>
      </c>
      <c r="Z3153">
        <v>6</v>
      </c>
      <c r="AA3153" t="s">
        <v>8399</v>
      </c>
      <c r="AB3153">
        <f t="shared" si="247"/>
        <v>1</v>
      </c>
      <c r="AC3153" t="str">
        <f t="shared" si="245"/>
        <v>Tuesday</v>
      </c>
      <c r="AD3153" s="5">
        <v>2.9289999999999998</v>
      </c>
      <c r="AE3153">
        <v>2012</v>
      </c>
      <c r="AF3153">
        <v>52</v>
      </c>
      <c r="AG3153" s="14">
        <f t="shared" si="246"/>
        <v>0.41846153846153844</v>
      </c>
      <c r="AH3153">
        <f t="shared" si="248"/>
        <v>1</v>
      </c>
      <c r="AI3153">
        <f t="shared" si="249"/>
        <v>1</v>
      </c>
    </row>
    <row r="3154" spans="1:35" x14ac:dyDescent="0.35">
      <c r="A3154">
        <v>3153</v>
      </c>
      <c r="B3154" t="s">
        <v>5217</v>
      </c>
      <c r="C3154" t="s">
        <v>5218</v>
      </c>
      <c r="D3154" t="s">
        <v>29</v>
      </c>
      <c r="E3154" t="s">
        <v>199</v>
      </c>
      <c r="F3154" t="s">
        <v>5736</v>
      </c>
      <c r="G3154" t="s">
        <v>5736</v>
      </c>
      <c r="H3154" t="s">
        <v>5737</v>
      </c>
      <c r="I3154" t="s">
        <v>34</v>
      </c>
      <c r="J3154" t="s">
        <v>6466</v>
      </c>
      <c r="K3154" s="3">
        <v>41268</v>
      </c>
      <c r="L3154" t="s">
        <v>36</v>
      </c>
      <c r="M3154" t="s">
        <v>5587</v>
      </c>
      <c r="N3154" t="s">
        <v>5588</v>
      </c>
      <c r="O3154" t="s">
        <v>72</v>
      </c>
      <c r="P3154" t="s">
        <v>178</v>
      </c>
      <c r="Q3154">
        <v>5</v>
      </c>
      <c r="R3154" s="5">
        <v>33.72</v>
      </c>
      <c r="S3154" s="5">
        <v>48.8</v>
      </c>
      <c r="T3154" s="5">
        <v>244</v>
      </c>
      <c r="U3154">
        <v>0</v>
      </c>
      <c r="V3154" s="5">
        <v>75.400000000000006</v>
      </c>
      <c r="W3154" t="s">
        <v>41</v>
      </c>
      <c r="X3154" s="3">
        <v>41273</v>
      </c>
      <c r="Y3154" s="3">
        <v>41273</v>
      </c>
      <c r="Z3154">
        <v>5</v>
      </c>
      <c r="AA3154" t="s">
        <v>8400</v>
      </c>
      <c r="AB3154">
        <f t="shared" si="247"/>
        <v>0</v>
      </c>
      <c r="AC3154" t="str">
        <f t="shared" si="245"/>
        <v>Tuesday</v>
      </c>
      <c r="AD3154" s="5">
        <v>11.423999999999999</v>
      </c>
      <c r="AE3154">
        <v>2012</v>
      </c>
      <c r="AF3154">
        <v>52</v>
      </c>
      <c r="AG3154" s="14">
        <f t="shared" si="246"/>
        <v>0.30901639344262299</v>
      </c>
      <c r="AH3154">
        <f t="shared" si="248"/>
        <v>0</v>
      </c>
      <c r="AI3154" t="str">
        <f t="shared" si="249"/>
        <v xml:space="preserve"> </v>
      </c>
    </row>
    <row r="3155" spans="1:35" x14ac:dyDescent="0.35">
      <c r="A3155">
        <v>3154</v>
      </c>
      <c r="B3155" t="s">
        <v>6387</v>
      </c>
      <c r="C3155" t="s">
        <v>6388</v>
      </c>
      <c r="D3155" t="s">
        <v>29</v>
      </c>
      <c r="E3155" t="s">
        <v>44</v>
      </c>
      <c r="F3155" t="s">
        <v>67</v>
      </c>
      <c r="G3155" t="s">
        <v>1139</v>
      </c>
      <c r="H3155" t="s">
        <v>6467</v>
      </c>
      <c r="I3155" t="s">
        <v>34</v>
      </c>
      <c r="J3155" t="s">
        <v>6468</v>
      </c>
      <c r="K3155" s="3">
        <v>41801</v>
      </c>
      <c r="L3155" t="s">
        <v>36</v>
      </c>
      <c r="M3155" t="s">
        <v>6469</v>
      </c>
      <c r="N3155" t="s">
        <v>2074</v>
      </c>
      <c r="O3155" t="s">
        <v>51</v>
      </c>
      <c r="P3155" t="s">
        <v>93</v>
      </c>
      <c r="Q3155">
        <v>3</v>
      </c>
      <c r="R3155" s="5">
        <v>216.64000000000001</v>
      </c>
      <c r="S3155" s="5">
        <v>314</v>
      </c>
      <c r="T3155" s="5">
        <v>942</v>
      </c>
      <c r="U3155">
        <v>0</v>
      </c>
      <c r="V3155" s="5">
        <v>292.08</v>
      </c>
      <c r="W3155" t="s">
        <v>41</v>
      </c>
      <c r="X3155" s="3">
        <v>41806</v>
      </c>
      <c r="Y3155" s="3">
        <v>41806</v>
      </c>
      <c r="Z3155">
        <v>5</v>
      </c>
      <c r="AA3155" t="s">
        <v>8400</v>
      </c>
      <c r="AB3155">
        <f t="shared" si="247"/>
        <v>0</v>
      </c>
      <c r="AC3155" t="str">
        <f t="shared" si="245"/>
        <v>Wednesday</v>
      </c>
      <c r="AD3155" s="5">
        <v>52.58</v>
      </c>
      <c r="AE3155">
        <v>2014</v>
      </c>
      <c r="AF3155">
        <v>24</v>
      </c>
      <c r="AG3155" s="14">
        <f t="shared" si="246"/>
        <v>0.3100636942675159</v>
      </c>
      <c r="AH3155">
        <f t="shared" si="248"/>
        <v>0</v>
      </c>
      <c r="AI3155" t="str">
        <f t="shared" si="249"/>
        <v xml:space="preserve"> </v>
      </c>
    </row>
    <row r="3156" spans="1:35" x14ac:dyDescent="0.35">
      <c r="A3156">
        <v>3155</v>
      </c>
      <c r="B3156" t="s">
        <v>6387</v>
      </c>
      <c r="C3156" t="s">
        <v>6388</v>
      </c>
      <c r="D3156" t="s">
        <v>29</v>
      </c>
      <c r="E3156" t="s">
        <v>44</v>
      </c>
      <c r="F3156" t="s">
        <v>67</v>
      </c>
      <c r="G3156" t="s">
        <v>1139</v>
      </c>
      <c r="H3156" t="s">
        <v>6467</v>
      </c>
      <c r="I3156" t="s">
        <v>34</v>
      </c>
      <c r="J3156" t="s">
        <v>6468</v>
      </c>
      <c r="K3156" s="3">
        <v>41801</v>
      </c>
      <c r="L3156" t="s">
        <v>36</v>
      </c>
      <c r="M3156" t="s">
        <v>6470</v>
      </c>
      <c r="N3156" t="s">
        <v>6471</v>
      </c>
      <c r="O3156" t="s">
        <v>39</v>
      </c>
      <c r="P3156" t="s">
        <v>165</v>
      </c>
      <c r="Q3156">
        <v>3</v>
      </c>
      <c r="R3156" s="5">
        <v>115.05333333333333</v>
      </c>
      <c r="S3156" s="5">
        <v>140.33333333333331</v>
      </c>
      <c r="T3156" s="5">
        <v>420.99999999999994</v>
      </c>
      <c r="U3156">
        <v>0</v>
      </c>
      <c r="V3156" s="5">
        <v>75.84</v>
      </c>
      <c r="W3156" t="s">
        <v>41</v>
      </c>
      <c r="X3156" s="3">
        <v>41806</v>
      </c>
      <c r="Y3156" s="3">
        <v>41806</v>
      </c>
      <c r="Z3156">
        <v>5</v>
      </c>
      <c r="AA3156" t="s">
        <v>8400</v>
      </c>
      <c r="AB3156">
        <f t="shared" si="247"/>
        <v>0</v>
      </c>
      <c r="AC3156" t="str">
        <f t="shared" si="245"/>
        <v>Wednesday</v>
      </c>
      <c r="AD3156" s="5">
        <v>47.581000000000003</v>
      </c>
      <c r="AE3156">
        <v>2014</v>
      </c>
      <c r="AF3156">
        <v>24</v>
      </c>
      <c r="AG3156" s="14">
        <f t="shared" si="246"/>
        <v>0.18014251781472687</v>
      </c>
      <c r="AH3156">
        <f t="shared" si="248"/>
        <v>0</v>
      </c>
      <c r="AI3156" t="str">
        <f t="shared" si="249"/>
        <v xml:space="preserve"> </v>
      </c>
    </row>
    <row r="3157" spans="1:35" x14ac:dyDescent="0.35">
      <c r="A3157">
        <v>3156</v>
      </c>
      <c r="B3157" t="s">
        <v>6387</v>
      </c>
      <c r="C3157" t="s">
        <v>6388</v>
      </c>
      <c r="D3157" t="s">
        <v>29</v>
      </c>
      <c r="E3157" t="s">
        <v>44</v>
      </c>
      <c r="F3157" t="s">
        <v>67</v>
      </c>
      <c r="G3157" t="s">
        <v>1139</v>
      </c>
      <c r="H3157" t="s">
        <v>6467</v>
      </c>
      <c r="I3157" t="s">
        <v>34</v>
      </c>
      <c r="J3157" t="s">
        <v>6468</v>
      </c>
      <c r="K3157" s="3">
        <v>41801</v>
      </c>
      <c r="L3157" t="s">
        <v>36</v>
      </c>
      <c r="M3157" t="s">
        <v>4725</v>
      </c>
      <c r="N3157" t="s">
        <v>4726</v>
      </c>
      <c r="O3157" t="s">
        <v>51</v>
      </c>
      <c r="P3157" t="s">
        <v>52</v>
      </c>
      <c r="Q3157">
        <v>2</v>
      </c>
      <c r="R3157" s="5">
        <v>10.46</v>
      </c>
      <c r="S3157" s="5">
        <v>11.5</v>
      </c>
      <c r="T3157" s="5">
        <v>23</v>
      </c>
      <c r="U3157">
        <v>0</v>
      </c>
      <c r="V3157" s="5">
        <v>2.08</v>
      </c>
      <c r="W3157" t="s">
        <v>41</v>
      </c>
      <c r="X3157" s="3">
        <v>41806</v>
      </c>
      <c r="Y3157" s="3">
        <v>41806</v>
      </c>
      <c r="Z3157">
        <v>5</v>
      </c>
      <c r="AA3157" t="s">
        <v>8400</v>
      </c>
      <c r="AB3157">
        <f t="shared" si="247"/>
        <v>0</v>
      </c>
      <c r="AC3157" t="str">
        <f t="shared" si="245"/>
        <v>Wednesday</v>
      </c>
      <c r="AD3157" s="5">
        <v>1.8839999999999999</v>
      </c>
      <c r="AE3157">
        <v>2014</v>
      </c>
      <c r="AF3157">
        <v>24</v>
      </c>
      <c r="AG3157" s="14">
        <f t="shared" si="246"/>
        <v>9.0434782608695655E-2</v>
      </c>
      <c r="AH3157">
        <f t="shared" si="248"/>
        <v>0</v>
      </c>
      <c r="AI3157" t="str">
        <f t="shared" si="249"/>
        <v xml:space="preserve"> </v>
      </c>
    </row>
    <row r="3158" spans="1:35" x14ac:dyDescent="0.35">
      <c r="A3158">
        <v>3157</v>
      </c>
      <c r="B3158" t="s">
        <v>1068</v>
      </c>
      <c r="C3158" t="s">
        <v>1069</v>
      </c>
      <c r="D3158" t="s">
        <v>29</v>
      </c>
      <c r="E3158" t="s">
        <v>44</v>
      </c>
      <c r="F3158" t="s">
        <v>45</v>
      </c>
      <c r="G3158" t="s">
        <v>1483</v>
      </c>
      <c r="H3158" t="s">
        <v>1483</v>
      </c>
      <c r="I3158" t="s">
        <v>34</v>
      </c>
      <c r="J3158" t="s">
        <v>6472</v>
      </c>
      <c r="K3158" s="3">
        <v>41992</v>
      </c>
      <c r="L3158" t="s">
        <v>136</v>
      </c>
      <c r="M3158" t="s">
        <v>6115</v>
      </c>
      <c r="N3158" t="s">
        <v>6116</v>
      </c>
      <c r="O3158" t="s">
        <v>51</v>
      </c>
      <c r="P3158" t="s">
        <v>55</v>
      </c>
      <c r="Q3158">
        <v>4</v>
      </c>
      <c r="R3158" s="5">
        <v>67.430000000000007</v>
      </c>
      <c r="S3158" s="5">
        <v>114.25</v>
      </c>
      <c r="T3158" s="5">
        <v>457</v>
      </c>
      <c r="U3158">
        <v>0</v>
      </c>
      <c r="V3158" s="5">
        <v>187.28</v>
      </c>
      <c r="W3158" t="s">
        <v>139</v>
      </c>
      <c r="X3158" s="3">
        <v>41995</v>
      </c>
      <c r="Y3158" s="3">
        <v>41995</v>
      </c>
      <c r="Z3158">
        <v>3</v>
      </c>
      <c r="AA3158" t="s">
        <v>8400</v>
      </c>
      <c r="AB3158">
        <f t="shared" si="247"/>
        <v>0</v>
      </c>
      <c r="AC3158" t="str">
        <f t="shared" si="245"/>
        <v>Friday</v>
      </c>
      <c r="AD3158" s="5">
        <v>76.957999999999998</v>
      </c>
      <c r="AE3158">
        <v>2014</v>
      </c>
      <c r="AF3158">
        <v>51</v>
      </c>
      <c r="AG3158" s="14">
        <f t="shared" si="246"/>
        <v>0.40980306345733042</v>
      </c>
      <c r="AH3158">
        <f t="shared" si="248"/>
        <v>0</v>
      </c>
      <c r="AI3158" t="str">
        <f t="shared" si="249"/>
        <v xml:space="preserve"> </v>
      </c>
    </row>
    <row r="3159" spans="1:35" x14ac:dyDescent="0.35">
      <c r="A3159">
        <v>3158</v>
      </c>
      <c r="B3159" t="s">
        <v>1343</v>
      </c>
      <c r="C3159" t="s">
        <v>1344</v>
      </c>
      <c r="D3159" t="s">
        <v>112</v>
      </c>
      <c r="E3159" t="s">
        <v>84</v>
      </c>
      <c r="F3159" t="s">
        <v>113</v>
      </c>
      <c r="G3159" t="s">
        <v>113</v>
      </c>
      <c r="H3159" t="s">
        <v>114</v>
      </c>
      <c r="I3159" t="s">
        <v>34</v>
      </c>
      <c r="J3159" t="s">
        <v>6473</v>
      </c>
      <c r="K3159" s="3">
        <v>41560</v>
      </c>
      <c r="L3159" t="s">
        <v>136</v>
      </c>
      <c r="M3159" t="s">
        <v>4951</v>
      </c>
      <c r="N3159" t="s">
        <v>4952</v>
      </c>
      <c r="O3159" t="s">
        <v>51</v>
      </c>
      <c r="P3159" t="s">
        <v>52</v>
      </c>
      <c r="Q3159">
        <v>3</v>
      </c>
      <c r="R3159" s="5">
        <v>34.074666666666666</v>
      </c>
      <c r="S3159" s="5">
        <v>37.257777777777783</v>
      </c>
      <c r="T3159" s="5">
        <v>67.064000000000007</v>
      </c>
      <c r="U3159">
        <v>0.4</v>
      </c>
      <c r="V3159" s="5">
        <v>-35.159999999999997</v>
      </c>
      <c r="W3159" t="s">
        <v>41</v>
      </c>
      <c r="X3159" s="3">
        <v>41565</v>
      </c>
      <c r="Y3159" s="3">
        <v>41565</v>
      </c>
      <c r="Z3159">
        <v>5</v>
      </c>
      <c r="AA3159" t="s">
        <v>8400</v>
      </c>
      <c r="AB3159">
        <f t="shared" si="247"/>
        <v>0</v>
      </c>
      <c r="AC3159" t="str">
        <f t="shared" si="245"/>
        <v>Sunday</v>
      </c>
      <c r="AD3159" s="5">
        <v>7.6289999999999996</v>
      </c>
      <c r="AE3159">
        <v>2013</v>
      </c>
      <c r="AF3159">
        <v>42</v>
      </c>
      <c r="AG3159" s="14">
        <f t="shared" si="246"/>
        <v>-0.52427531909817482</v>
      </c>
      <c r="AH3159">
        <f t="shared" si="248"/>
        <v>0</v>
      </c>
      <c r="AI3159" t="str">
        <f t="shared" si="249"/>
        <v xml:space="preserve"> </v>
      </c>
    </row>
    <row r="3160" spans="1:35" x14ac:dyDescent="0.35">
      <c r="A3160">
        <v>3159</v>
      </c>
      <c r="B3160" t="s">
        <v>4760</v>
      </c>
      <c r="C3160" t="s">
        <v>4761</v>
      </c>
      <c r="D3160" t="s">
        <v>29</v>
      </c>
      <c r="E3160" t="s">
        <v>199</v>
      </c>
      <c r="F3160" t="s">
        <v>200</v>
      </c>
      <c r="G3160" t="s">
        <v>790</v>
      </c>
      <c r="H3160" t="s">
        <v>790</v>
      </c>
      <c r="I3160" t="s">
        <v>34</v>
      </c>
      <c r="J3160" t="s">
        <v>6474</v>
      </c>
      <c r="K3160" s="3">
        <v>41436</v>
      </c>
      <c r="L3160" t="s">
        <v>136</v>
      </c>
      <c r="M3160" t="s">
        <v>721</v>
      </c>
      <c r="N3160" t="s">
        <v>722</v>
      </c>
      <c r="O3160" t="s">
        <v>39</v>
      </c>
      <c r="P3160" t="s">
        <v>165</v>
      </c>
      <c r="Q3160">
        <v>9</v>
      </c>
      <c r="R3160" s="5">
        <v>22.244444444444444</v>
      </c>
      <c r="S3160" s="5">
        <v>36.444444444444443</v>
      </c>
      <c r="T3160" s="5">
        <v>328</v>
      </c>
      <c r="U3160">
        <v>0</v>
      </c>
      <c r="V3160" s="5">
        <v>127.8</v>
      </c>
      <c r="W3160" t="s">
        <v>41</v>
      </c>
      <c r="X3160" s="3">
        <v>41441</v>
      </c>
      <c r="Y3160" s="3">
        <v>41441</v>
      </c>
      <c r="Z3160">
        <v>5</v>
      </c>
      <c r="AA3160" t="s">
        <v>8400</v>
      </c>
      <c r="AB3160">
        <f t="shared" si="247"/>
        <v>0</v>
      </c>
      <c r="AC3160" t="str">
        <f t="shared" si="245"/>
        <v>Tuesday</v>
      </c>
      <c r="AD3160" s="5">
        <v>55.173999999999999</v>
      </c>
      <c r="AE3160">
        <v>2013</v>
      </c>
      <c r="AF3160">
        <v>24</v>
      </c>
      <c r="AG3160" s="14">
        <f t="shared" si="246"/>
        <v>0.38963414634146343</v>
      </c>
      <c r="AH3160">
        <f t="shared" si="248"/>
        <v>0</v>
      </c>
      <c r="AI3160" t="str">
        <f t="shared" si="249"/>
        <v xml:space="preserve"> </v>
      </c>
    </row>
    <row r="3161" spans="1:35" x14ac:dyDescent="0.35">
      <c r="A3161">
        <v>3160</v>
      </c>
      <c r="B3161" t="s">
        <v>4760</v>
      </c>
      <c r="C3161" t="s">
        <v>4761</v>
      </c>
      <c r="D3161" t="s">
        <v>29</v>
      </c>
      <c r="E3161" t="s">
        <v>199</v>
      </c>
      <c r="F3161" t="s">
        <v>200</v>
      </c>
      <c r="G3161" t="s">
        <v>790</v>
      </c>
      <c r="H3161" t="s">
        <v>790</v>
      </c>
      <c r="I3161" t="s">
        <v>34</v>
      </c>
      <c r="J3161" t="s">
        <v>6474</v>
      </c>
      <c r="K3161" s="3">
        <v>41436</v>
      </c>
      <c r="L3161" t="s">
        <v>136</v>
      </c>
      <c r="M3161" t="s">
        <v>4064</v>
      </c>
      <c r="N3161" t="s">
        <v>4065</v>
      </c>
      <c r="O3161" t="s">
        <v>39</v>
      </c>
      <c r="P3161" t="s">
        <v>76</v>
      </c>
      <c r="Q3161">
        <v>4</v>
      </c>
      <c r="R3161" s="5">
        <v>17.75</v>
      </c>
      <c r="S3161" s="5">
        <v>27.75</v>
      </c>
      <c r="T3161" s="5">
        <v>111</v>
      </c>
      <c r="U3161">
        <v>0</v>
      </c>
      <c r="V3161" s="5">
        <v>40</v>
      </c>
      <c r="W3161" t="s">
        <v>41</v>
      </c>
      <c r="X3161" s="3">
        <v>41441</v>
      </c>
      <c r="Y3161" s="3">
        <v>41442</v>
      </c>
      <c r="Z3161">
        <v>6</v>
      </c>
      <c r="AA3161" t="s">
        <v>8399</v>
      </c>
      <c r="AB3161">
        <f t="shared" si="247"/>
        <v>1</v>
      </c>
      <c r="AC3161" t="str">
        <f t="shared" si="245"/>
        <v>Tuesday</v>
      </c>
      <c r="AD3161" s="5">
        <v>15.885</v>
      </c>
      <c r="AE3161">
        <v>2013</v>
      </c>
      <c r="AF3161">
        <v>24</v>
      </c>
      <c r="AG3161" s="14">
        <f t="shared" si="246"/>
        <v>0.36036036036036034</v>
      </c>
      <c r="AH3161">
        <f t="shared" si="248"/>
        <v>1</v>
      </c>
      <c r="AI3161">
        <f t="shared" si="249"/>
        <v>1</v>
      </c>
    </row>
    <row r="3162" spans="1:35" x14ac:dyDescent="0.35">
      <c r="A3162">
        <v>3161</v>
      </c>
      <c r="B3162" t="s">
        <v>4760</v>
      </c>
      <c r="C3162" t="s">
        <v>4761</v>
      </c>
      <c r="D3162" t="s">
        <v>29</v>
      </c>
      <c r="E3162" t="s">
        <v>199</v>
      </c>
      <c r="F3162" t="s">
        <v>200</v>
      </c>
      <c r="G3162" t="s">
        <v>790</v>
      </c>
      <c r="H3162" t="s">
        <v>790</v>
      </c>
      <c r="I3162" t="s">
        <v>34</v>
      </c>
      <c r="J3162" t="s">
        <v>6474</v>
      </c>
      <c r="K3162" s="3">
        <v>41436</v>
      </c>
      <c r="L3162" t="s">
        <v>136</v>
      </c>
      <c r="M3162" t="s">
        <v>2660</v>
      </c>
      <c r="N3162" t="s">
        <v>2661</v>
      </c>
      <c r="O3162" t="s">
        <v>72</v>
      </c>
      <c r="P3162" t="s">
        <v>178</v>
      </c>
      <c r="Q3162">
        <v>4</v>
      </c>
      <c r="R3162" s="5">
        <v>68.289999999999992</v>
      </c>
      <c r="S3162" s="5">
        <v>82.25</v>
      </c>
      <c r="T3162" s="5">
        <v>329</v>
      </c>
      <c r="U3162">
        <v>0</v>
      </c>
      <c r="V3162" s="5">
        <v>55.84</v>
      </c>
      <c r="W3162" t="s">
        <v>41</v>
      </c>
      <c r="X3162" s="3">
        <v>41441</v>
      </c>
      <c r="Y3162" s="3">
        <v>41443</v>
      </c>
      <c r="Z3162">
        <v>7</v>
      </c>
      <c r="AA3162" t="s">
        <v>8399</v>
      </c>
      <c r="AB3162">
        <f t="shared" si="247"/>
        <v>2</v>
      </c>
      <c r="AC3162" t="str">
        <f t="shared" si="245"/>
        <v>Tuesday</v>
      </c>
      <c r="AD3162" s="5">
        <v>26.651</v>
      </c>
      <c r="AE3162">
        <v>2013</v>
      </c>
      <c r="AF3162">
        <v>24</v>
      </c>
      <c r="AG3162" s="14">
        <f t="shared" si="246"/>
        <v>0.16972644376899698</v>
      </c>
      <c r="AH3162">
        <f t="shared" si="248"/>
        <v>1</v>
      </c>
      <c r="AI3162">
        <f t="shared" si="249"/>
        <v>2</v>
      </c>
    </row>
    <row r="3163" spans="1:35" x14ac:dyDescent="0.35">
      <c r="A3163">
        <v>3162</v>
      </c>
      <c r="B3163" t="s">
        <v>4760</v>
      </c>
      <c r="C3163" t="s">
        <v>4761</v>
      </c>
      <c r="D3163" t="s">
        <v>29</v>
      </c>
      <c r="E3163" t="s">
        <v>199</v>
      </c>
      <c r="F3163" t="s">
        <v>200</v>
      </c>
      <c r="G3163" t="s">
        <v>790</v>
      </c>
      <c r="H3163" t="s">
        <v>790</v>
      </c>
      <c r="I3163" t="s">
        <v>34</v>
      </c>
      <c r="J3163" t="s">
        <v>6474</v>
      </c>
      <c r="K3163" s="3">
        <v>41436</v>
      </c>
      <c r="L3163" t="s">
        <v>136</v>
      </c>
      <c r="M3163" t="s">
        <v>4647</v>
      </c>
      <c r="N3163" t="s">
        <v>4648</v>
      </c>
      <c r="O3163" t="s">
        <v>39</v>
      </c>
      <c r="P3163" t="s">
        <v>40</v>
      </c>
      <c r="Q3163">
        <v>3</v>
      </c>
      <c r="R3163" s="5">
        <v>2.36</v>
      </c>
      <c r="S3163" s="5">
        <v>4</v>
      </c>
      <c r="T3163" s="5">
        <v>12</v>
      </c>
      <c r="U3163">
        <v>0</v>
      </c>
      <c r="V3163" s="5">
        <v>4.92</v>
      </c>
      <c r="W3163" t="s">
        <v>41</v>
      </c>
      <c r="X3163" s="3">
        <v>41441</v>
      </c>
      <c r="Y3163" s="3">
        <v>41442</v>
      </c>
      <c r="Z3163">
        <v>6</v>
      </c>
      <c r="AA3163" t="s">
        <v>8399</v>
      </c>
      <c r="AB3163">
        <f t="shared" si="247"/>
        <v>1</v>
      </c>
      <c r="AC3163" t="str">
        <f t="shared" si="245"/>
        <v>Tuesday</v>
      </c>
      <c r="AD3163" s="5">
        <v>1.6739999999999999</v>
      </c>
      <c r="AE3163">
        <v>2013</v>
      </c>
      <c r="AF3163">
        <v>24</v>
      </c>
      <c r="AG3163" s="14">
        <f t="shared" si="246"/>
        <v>0.41</v>
      </c>
      <c r="AH3163">
        <f t="shared" si="248"/>
        <v>1</v>
      </c>
      <c r="AI3163">
        <f t="shared" si="249"/>
        <v>1</v>
      </c>
    </row>
    <row r="3164" spans="1:35" x14ac:dyDescent="0.35">
      <c r="A3164">
        <v>3163</v>
      </c>
      <c r="B3164" t="s">
        <v>4760</v>
      </c>
      <c r="C3164" t="s">
        <v>4761</v>
      </c>
      <c r="D3164" t="s">
        <v>29</v>
      </c>
      <c r="E3164" t="s">
        <v>199</v>
      </c>
      <c r="F3164" t="s">
        <v>200</v>
      </c>
      <c r="G3164" t="s">
        <v>790</v>
      </c>
      <c r="H3164" t="s">
        <v>790</v>
      </c>
      <c r="I3164" t="s">
        <v>34</v>
      </c>
      <c r="J3164" t="s">
        <v>6474</v>
      </c>
      <c r="K3164" s="3">
        <v>41436</v>
      </c>
      <c r="L3164" t="s">
        <v>136</v>
      </c>
      <c r="M3164" t="s">
        <v>2099</v>
      </c>
      <c r="N3164" t="s">
        <v>2100</v>
      </c>
      <c r="O3164" t="s">
        <v>39</v>
      </c>
      <c r="P3164" t="s">
        <v>165</v>
      </c>
      <c r="Q3164">
        <v>3</v>
      </c>
      <c r="R3164" s="5">
        <v>34.186666666666675</v>
      </c>
      <c r="S3164" s="5">
        <v>40.666666666666671</v>
      </c>
      <c r="T3164" s="5">
        <v>122.00000000000001</v>
      </c>
      <c r="U3164">
        <v>0</v>
      </c>
      <c r="V3164" s="5">
        <v>19.440000000000001</v>
      </c>
      <c r="W3164" t="s">
        <v>41</v>
      </c>
      <c r="X3164" s="3">
        <v>41441</v>
      </c>
      <c r="Y3164" s="3">
        <v>41441</v>
      </c>
      <c r="Z3164">
        <v>5</v>
      </c>
      <c r="AA3164" t="s">
        <v>8400</v>
      </c>
      <c r="AB3164">
        <f t="shared" si="247"/>
        <v>0</v>
      </c>
      <c r="AC3164" t="str">
        <f t="shared" si="245"/>
        <v>Tuesday</v>
      </c>
      <c r="AD3164" s="5">
        <v>12.103</v>
      </c>
      <c r="AE3164">
        <v>2013</v>
      </c>
      <c r="AF3164">
        <v>24</v>
      </c>
      <c r="AG3164" s="14">
        <f t="shared" si="246"/>
        <v>0.15934426229508195</v>
      </c>
      <c r="AH3164">
        <f t="shared" si="248"/>
        <v>0</v>
      </c>
      <c r="AI3164" t="str">
        <f t="shared" si="249"/>
        <v xml:space="preserve"> </v>
      </c>
    </row>
    <row r="3165" spans="1:35" x14ac:dyDescent="0.35">
      <c r="A3165">
        <v>3164</v>
      </c>
      <c r="B3165" t="s">
        <v>4760</v>
      </c>
      <c r="C3165" t="s">
        <v>4761</v>
      </c>
      <c r="D3165" t="s">
        <v>29</v>
      </c>
      <c r="E3165" t="s">
        <v>199</v>
      </c>
      <c r="F3165" t="s">
        <v>200</v>
      </c>
      <c r="G3165" t="s">
        <v>790</v>
      </c>
      <c r="H3165" t="s">
        <v>790</v>
      </c>
      <c r="I3165" t="s">
        <v>34</v>
      </c>
      <c r="J3165" t="s">
        <v>6474</v>
      </c>
      <c r="K3165" s="3">
        <v>41436</v>
      </c>
      <c r="L3165" t="s">
        <v>136</v>
      </c>
      <c r="M3165" t="s">
        <v>6434</v>
      </c>
      <c r="N3165" t="s">
        <v>6435</v>
      </c>
      <c r="O3165" t="s">
        <v>72</v>
      </c>
      <c r="P3165" t="s">
        <v>162</v>
      </c>
      <c r="Q3165">
        <v>1</v>
      </c>
      <c r="R3165" s="5">
        <v>54.549396240000007</v>
      </c>
      <c r="S3165" s="5">
        <v>99.109495230460922</v>
      </c>
      <c r="T3165" s="5">
        <v>98.911276240000007</v>
      </c>
      <c r="U3165">
        <v>2E-3</v>
      </c>
      <c r="V3165" s="5">
        <v>44.361879999999999</v>
      </c>
      <c r="W3165" t="s">
        <v>41</v>
      </c>
      <c r="X3165" s="3">
        <v>41441</v>
      </c>
      <c r="Y3165" s="3">
        <v>41441</v>
      </c>
      <c r="Z3165">
        <v>5</v>
      </c>
      <c r="AA3165" t="s">
        <v>8400</v>
      </c>
      <c r="AB3165">
        <f t="shared" si="247"/>
        <v>0</v>
      </c>
      <c r="AC3165" t="str">
        <f t="shared" si="245"/>
        <v>Tuesday</v>
      </c>
      <c r="AD3165" s="5">
        <v>9.5779999999999994</v>
      </c>
      <c r="AE3165">
        <v>2013</v>
      </c>
      <c r="AF3165">
        <v>24</v>
      </c>
      <c r="AG3165" s="14">
        <f t="shared" si="246"/>
        <v>0.44850174506251012</v>
      </c>
      <c r="AH3165">
        <f t="shared" si="248"/>
        <v>0</v>
      </c>
      <c r="AI3165" t="str">
        <f t="shared" si="249"/>
        <v xml:space="preserve"> </v>
      </c>
    </row>
    <row r="3166" spans="1:35" x14ac:dyDescent="0.35">
      <c r="A3166">
        <v>3165</v>
      </c>
      <c r="B3166" t="s">
        <v>4760</v>
      </c>
      <c r="C3166" t="s">
        <v>4761</v>
      </c>
      <c r="D3166" t="s">
        <v>29</v>
      </c>
      <c r="E3166" t="s">
        <v>199</v>
      </c>
      <c r="F3166" t="s">
        <v>200</v>
      </c>
      <c r="G3166" t="s">
        <v>790</v>
      </c>
      <c r="H3166" t="s">
        <v>790</v>
      </c>
      <c r="I3166" t="s">
        <v>34</v>
      </c>
      <c r="J3166" t="s">
        <v>6474</v>
      </c>
      <c r="K3166" s="3">
        <v>41436</v>
      </c>
      <c r="L3166" t="s">
        <v>136</v>
      </c>
      <c r="M3166" t="s">
        <v>1364</v>
      </c>
      <c r="N3166" t="s">
        <v>1365</v>
      </c>
      <c r="O3166" t="s">
        <v>51</v>
      </c>
      <c r="P3166" t="s">
        <v>93</v>
      </c>
      <c r="Q3166">
        <v>9</v>
      </c>
      <c r="R3166" s="5">
        <v>38.453333333333333</v>
      </c>
      <c r="S3166" s="5">
        <v>46.333333333333336</v>
      </c>
      <c r="T3166" s="5">
        <v>417</v>
      </c>
      <c r="U3166">
        <v>0</v>
      </c>
      <c r="V3166" s="5">
        <v>70.92</v>
      </c>
      <c r="W3166" t="s">
        <v>41</v>
      </c>
      <c r="X3166" s="3">
        <v>41441</v>
      </c>
      <c r="Y3166" s="3">
        <v>41441</v>
      </c>
      <c r="Z3166">
        <v>5</v>
      </c>
      <c r="AA3166" t="s">
        <v>8400</v>
      </c>
      <c r="AB3166">
        <f t="shared" si="247"/>
        <v>0</v>
      </c>
      <c r="AC3166" t="str">
        <f t="shared" si="245"/>
        <v>Tuesday</v>
      </c>
      <c r="AD3166" s="5">
        <v>71.932000000000002</v>
      </c>
      <c r="AE3166">
        <v>2013</v>
      </c>
      <c r="AF3166">
        <v>24</v>
      </c>
      <c r="AG3166" s="14">
        <f t="shared" si="246"/>
        <v>0.17007194244604318</v>
      </c>
      <c r="AH3166">
        <f t="shared" si="248"/>
        <v>0</v>
      </c>
      <c r="AI3166" t="str">
        <f t="shared" si="249"/>
        <v xml:space="preserve"> </v>
      </c>
    </row>
    <row r="3167" spans="1:35" x14ac:dyDescent="0.35">
      <c r="A3167">
        <v>3166</v>
      </c>
      <c r="B3167" t="s">
        <v>4760</v>
      </c>
      <c r="C3167" t="s">
        <v>4761</v>
      </c>
      <c r="D3167" t="s">
        <v>29</v>
      </c>
      <c r="E3167" t="s">
        <v>199</v>
      </c>
      <c r="F3167" t="s">
        <v>200</v>
      </c>
      <c r="G3167" t="s">
        <v>790</v>
      </c>
      <c r="H3167" t="s">
        <v>790</v>
      </c>
      <c r="I3167" t="s">
        <v>34</v>
      </c>
      <c r="J3167" t="s">
        <v>6474</v>
      </c>
      <c r="K3167" s="3">
        <v>41436</v>
      </c>
      <c r="L3167" t="s">
        <v>136</v>
      </c>
      <c r="M3167" t="s">
        <v>6475</v>
      </c>
      <c r="N3167" t="s">
        <v>6476</v>
      </c>
      <c r="O3167" t="s">
        <v>51</v>
      </c>
      <c r="P3167" t="s">
        <v>93</v>
      </c>
      <c r="Q3167">
        <v>2</v>
      </c>
      <c r="R3167" s="5">
        <v>60.32</v>
      </c>
      <c r="S3167" s="5">
        <v>63.5</v>
      </c>
      <c r="T3167" s="5">
        <v>127</v>
      </c>
      <c r="U3167">
        <v>0</v>
      </c>
      <c r="V3167" s="5">
        <v>6.36</v>
      </c>
      <c r="W3167" t="s">
        <v>41</v>
      </c>
      <c r="X3167" s="3">
        <v>41441</v>
      </c>
      <c r="Y3167" s="3">
        <v>41441</v>
      </c>
      <c r="Z3167">
        <v>5</v>
      </c>
      <c r="AA3167" t="s">
        <v>8400</v>
      </c>
      <c r="AB3167">
        <f t="shared" si="247"/>
        <v>0</v>
      </c>
      <c r="AC3167" t="str">
        <f t="shared" si="245"/>
        <v>Tuesday</v>
      </c>
      <c r="AD3167" s="5">
        <v>19.152999999999999</v>
      </c>
      <c r="AE3167">
        <v>2013</v>
      </c>
      <c r="AF3167">
        <v>24</v>
      </c>
      <c r="AG3167" s="14">
        <f t="shared" si="246"/>
        <v>5.0078740157480317E-2</v>
      </c>
      <c r="AH3167">
        <f t="shared" si="248"/>
        <v>0</v>
      </c>
      <c r="AI3167" t="str">
        <f t="shared" si="249"/>
        <v xml:space="preserve"> </v>
      </c>
    </row>
    <row r="3168" spans="1:35" x14ac:dyDescent="0.35">
      <c r="A3168">
        <v>3167</v>
      </c>
      <c r="B3168" t="s">
        <v>2872</v>
      </c>
      <c r="C3168" t="s">
        <v>2873</v>
      </c>
      <c r="D3168" t="s">
        <v>29</v>
      </c>
      <c r="E3168" t="s">
        <v>84</v>
      </c>
      <c r="F3168" t="s">
        <v>463</v>
      </c>
      <c r="G3168" t="s">
        <v>463</v>
      </c>
      <c r="H3168" t="s">
        <v>1325</v>
      </c>
      <c r="I3168" t="s">
        <v>34</v>
      </c>
      <c r="J3168" t="s">
        <v>6477</v>
      </c>
      <c r="K3168" s="3">
        <v>41430</v>
      </c>
      <c r="L3168" t="s">
        <v>36</v>
      </c>
      <c r="M3168" t="s">
        <v>1499</v>
      </c>
      <c r="N3168" t="s">
        <v>1500</v>
      </c>
      <c r="O3168" t="s">
        <v>72</v>
      </c>
      <c r="P3168" t="s">
        <v>178</v>
      </c>
      <c r="Q3168">
        <v>6</v>
      </c>
      <c r="R3168" s="5">
        <v>85.593333333333305</v>
      </c>
      <c r="S3168" s="5">
        <v>87.333333333333314</v>
      </c>
      <c r="T3168" s="5">
        <v>523.99999999999989</v>
      </c>
      <c r="U3168">
        <v>0</v>
      </c>
      <c r="V3168" s="5">
        <v>10.44</v>
      </c>
      <c r="W3168" t="s">
        <v>41</v>
      </c>
      <c r="X3168" s="3">
        <v>41435</v>
      </c>
      <c r="Y3168" s="3">
        <v>41435</v>
      </c>
      <c r="Z3168">
        <v>5</v>
      </c>
      <c r="AA3168" t="s">
        <v>8400</v>
      </c>
      <c r="AB3168">
        <f t="shared" si="247"/>
        <v>0</v>
      </c>
      <c r="AC3168" t="str">
        <f t="shared" si="245"/>
        <v>Wednesday</v>
      </c>
      <c r="AD3168" s="5">
        <v>18.047000000000001</v>
      </c>
      <c r="AE3168">
        <v>2013</v>
      </c>
      <c r="AF3168">
        <v>23</v>
      </c>
      <c r="AG3168" s="14">
        <f t="shared" si="246"/>
        <v>1.9923664122137408E-2</v>
      </c>
      <c r="AH3168">
        <f t="shared" si="248"/>
        <v>0</v>
      </c>
      <c r="AI3168" t="str">
        <f t="shared" si="249"/>
        <v xml:space="preserve"> </v>
      </c>
    </row>
    <row r="3169" spans="1:35" x14ac:dyDescent="0.35">
      <c r="A3169">
        <v>3168</v>
      </c>
      <c r="B3169" t="s">
        <v>2872</v>
      </c>
      <c r="C3169" t="s">
        <v>2873</v>
      </c>
      <c r="D3169" t="s">
        <v>29</v>
      </c>
      <c r="E3169" t="s">
        <v>84</v>
      </c>
      <c r="F3169" t="s">
        <v>463</v>
      </c>
      <c r="G3169" t="s">
        <v>463</v>
      </c>
      <c r="H3169" t="s">
        <v>1325</v>
      </c>
      <c r="I3169" t="s">
        <v>34</v>
      </c>
      <c r="J3169" t="s">
        <v>6477</v>
      </c>
      <c r="K3169" s="3">
        <v>41430</v>
      </c>
      <c r="L3169" t="s">
        <v>36</v>
      </c>
      <c r="M3169" t="s">
        <v>2978</v>
      </c>
      <c r="N3169" t="s">
        <v>877</v>
      </c>
      <c r="O3169" t="s">
        <v>39</v>
      </c>
      <c r="P3169" t="s">
        <v>165</v>
      </c>
      <c r="Q3169">
        <v>5</v>
      </c>
      <c r="R3169" s="5">
        <v>69.86</v>
      </c>
      <c r="S3169" s="5">
        <v>85.2</v>
      </c>
      <c r="T3169" s="5">
        <v>426</v>
      </c>
      <c r="U3169">
        <v>0</v>
      </c>
      <c r="V3169" s="5">
        <v>76.7</v>
      </c>
      <c r="W3169" t="s">
        <v>41</v>
      </c>
      <c r="X3169" s="3">
        <v>41435</v>
      </c>
      <c r="Y3169" s="3">
        <v>41435</v>
      </c>
      <c r="Z3169">
        <v>5</v>
      </c>
      <c r="AA3169" t="s">
        <v>8400</v>
      </c>
      <c r="AB3169">
        <f t="shared" si="247"/>
        <v>0</v>
      </c>
      <c r="AC3169" t="str">
        <f t="shared" si="245"/>
        <v>Wednesday</v>
      </c>
      <c r="AD3169" s="5">
        <v>45.881999999999998</v>
      </c>
      <c r="AE3169">
        <v>2013</v>
      </c>
      <c r="AF3169">
        <v>23</v>
      </c>
      <c r="AG3169" s="14">
        <f t="shared" si="246"/>
        <v>0.18004694835680751</v>
      </c>
      <c r="AH3169">
        <f t="shared" si="248"/>
        <v>0</v>
      </c>
      <c r="AI3169" t="str">
        <f t="shared" si="249"/>
        <v xml:space="preserve"> </v>
      </c>
    </row>
    <row r="3170" spans="1:35" x14ac:dyDescent="0.35">
      <c r="A3170">
        <v>3169</v>
      </c>
      <c r="B3170" t="s">
        <v>1218</v>
      </c>
      <c r="C3170" t="s">
        <v>1219</v>
      </c>
      <c r="D3170" t="s">
        <v>29</v>
      </c>
      <c r="E3170" t="s">
        <v>84</v>
      </c>
      <c r="F3170" t="s">
        <v>168</v>
      </c>
      <c r="G3170" t="s">
        <v>665</v>
      </c>
      <c r="H3170" t="s">
        <v>666</v>
      </c>
      <c r="I3170" t="s">
        <v>34</v>
      </c>
      <c r="J3170" t="s">
        <v>6478</v>
      </c>
      <c r="K3170" s="3">
        <v>41254</v>
      </c>
      <c r="L3170" t="s">
        <v>136</v>
      </c>
      <c r="M3170" t="s">
        <v>3985</v>
      </c>
      <c r="N3170" t="s">
        <v>3986</v>
      </c>
      <c r="O3170" t="s">
        <v>72</v>
      </c>
      <c r="P3170" t="s">
        <v>79</v>
      </c>
      <c r="Q3170">
        <v>3</v>
      </c>
      <c r="R3170" s="5">
        <v>39.164000000000009</v>
      </c>
      <c r="S3170" s="5">
        <v>53.173333333333339</v>
      </c>
      <c r="T3170" s="5">
        <v>95.712000000000003</v>
      </c>
      <c r="U3170">
        <v>0.4</v>
      </c>
      <c r="V3170" s="5">
        <v>-21.78</v>
      </c>
      <c r="W3170" t="s">
        <v>139</v>
      </c>
      <c r="X3170" s="3">
        <v>41257</v>
      </c>
      <c r="Y3170" s="3">
        <v>41260</v>
      </c>
      <c r="Z3170">
        <v>6</v>
      </c>
      <c r="AA3170" t="s">
        <v>8399</v>
      </c>
      <c r="AB3170">
        <f t="shared" si="247"/>
        <v>3</v>
      </c>
      <c r="AC3170" t="str">
        <f t="shared" si="245"/>
        <v>Tuesday</v>
      </c>
      <c r="AD3170" s="5">
        <v>11.252000000000001</v>
      </c>
      <c r="AE3170">
        <v>2012</v>
      </c>
      <c r="AF3170">
        <v>50</v>
      </c>
      <c r="AG3170" s="14">
        <f t="shared" si="246"/>
        <v>-0.22755767301905719</v>
      </c>
      <c r="AH3170">
        <f t="shared" si="248"/>
        <v>1</v>
      </c>
      <c r="AI3170">
        <f t="shared" si="249"/>
        <v>3</v>
      </c>
    </row>
    <row r="3171" spans="1:35" x14ac:dyDescent="0.35">
      <c r="A3171">
        <v>3170</v>
      </c>
      <c r="B3171" t="s">
        <v>1218</v>
      </c>
      <c r="C3171" t="s">
        <v>1219</v>
      </c>
      <c r="D3171" t="s">
        <v>29</v>
      </c>
      <c r="E3171" t="s">
        <v>84</v>
      </c>
      <c r="F3171" t="s">
        <v>168</v>
      </c>
      <c r="G3171" t="s">
        <v>665</v>
      </c>
      <c r="H3171" t="s">
        <v>666</v>
      </c>
      <c r="I3171" t="s">
        <v>34</v>
      </c>
      <c r="J3171" t="s">
        <v>6478</v>
      </c>
      <c r="K3171" s="3">
        <v>41254</v>
      </c>
      <c r="L3171" t="s">
        <v>136</v>
      </c>
      <c r="M3171" t="s">
        <v>1688</v>
      </c>
      <c r="N3171" t="s">
        <v>1689</v>
      </c>
      <c r="O3171" t="s">
        <v>39</v>
      </c>
      <c r="P3171" t="s">
        <v>58</v>
      </c>
      <c r="Q3171">
        <v>3</v>
      </c>
      <c r="R3171" s="5">
        <v>3.5037333333333329</v>
      </c>
      <c r="S3171" s="5">
        <v>4.4462222222222216</v>
      </c>
      <c r="T3171" s="5">
        <v>8.0031999999999979</v>
      </c>
      <c r="U3171">
        <v>0.4</v>
      </c>
      <c r="V3171" s="5">
        <v>-2.508</v>
      </c>
      <c r="W3171" t="s">
        <v>139</v>
      </c>
      <c r="X3171" s="3">
        <v>41257</v>
      </c>
      <c r="Y3171" s="3">
        <v>41257</v>
      </c>
      <c r="Z3171">
        <v>3</v>
      </c>
      <c r="AA3171" t="s">
        <v>8400</v>
      </c>
      <c r="AB3171">
        <f t="shared" si="247"/>
        <v>0</v>
      </c>
      <c r="AC3171" t="str">
        <f t="shared" si="245"/>
        <v>Tuesday</v>
      </c>
      <c r="AD3171" s="5">
        <v>0.74199999999999999</v>
      </c>
      <c r="AE3171">
        <v>2012</v>
      </c>
      <c r="AF3171">
        <v>50</v>
      </c>
      <c r="AG3171" s="14">
        <f t="shared" si="246"/>
        <v>-0.31337465013994409</v>
      </c>
      <c r="AH3171">
        <f t="shared" si="248"/>
        <v>0</v>
      </c>
      <c r="AI3171" t="str">
        <f t="shared" si="249"/>
        <v xml:space="preserve"> </v>
      </c>
    </row>
    <row r="3172" spans="1:35" x14ac:dyDescent="0.35">
      <c r="A3172">
        <v>3171</v>
      </c>
      <c r="B3172" t="s">
        <v>3024</v>
      </c>
      <c r="C3172" t="s">
        <v>3025</v>
      </c>
      <c r="D3172" t="s">
        <v>29</v>
      </c>
      <c r="E3172" t="s">
        <v>44</v>
      </c>
      <c r="F3172" t="s">
        <v>45</v>
      </c>
      <c r="G3172" t="s">
        <v>1483</v>
      </c>
      <c r="H3172" t="s">
        <v>1483</v>
      </c>
      <c r="I3172" t="s">
        <v>34</v>
      </c>
      <c r="J3172" t="s">
        <v>6479</v>
      </c>
      <c r="K3172" s="3">
        <v>41316</v>
      </c>
      <c r="L3172" t="s">
        <v>36</v>
      </c>
      <c r="M3172" t="s">
        <v>5877</v>
      </c>
      <c r="N3172" t="s">
        <v>5878</v>
      </c>
      <c r="O3172" t="s">
        <v>39</v>
      </c>
      <c r="P3172" t="s">
        <v>61</v>
      </c>
      <c r="Q3172">
        <v>5</v>
      </c>
      <c r="R3172" s="5">
        <v>4.68</v>
      </c>
      <c r="S3172" s="5">
        <v>7.3999999999999995</v>
      </c>
      <c r="T3172" s="5">
        <v>37</v>
      </c>
      <c r="U3172">
        <v>0</v>
      </c>
      <c r="V3172" s="5">
        <v>13.6</v>
      </c>
      <c r="W3172" t="s">
        <v>41</v>
      </c>
      <c r="X3172" s="3">
        <v>41321</v>
      </c>
      <c r="Y3172" s="3">
        <v>41321</v>
      </c>
      <c r="Z3172">
        <v>5</v>
      </c>
      <c r="AA3172" t="s">
        <v>8400</v>
      </c>
      <c r="AB3172">
        <f t="shared" si="247"/>
        <v>0</v>
      </c>
      <c r="AC3172" t="str">
        <f t="shared" si="245"/>
        <v>Monday</v>
      </c>
      <c r="AD3172" s="5">
        <v>2.0920000000000001</v>
      </c>
      <c r="AE3172">
        <v>2013</v>
      </c>
      <c r="AF3172">
        <v>7</v>
      </c>
      <c r="AG3172" s="14">
        <f t="shared" si="246"/>
        <v>0.36756756756756753</v>
      </c>
      <c r="AH3172">
        <f t="shared" si="248"/>
        <v>0</v>
      </c>
      <c r="AI3172" t="str">
        <f t="shared" si="249"/>
        <v xml:space="preserve"> </v>
      </c>
    </row>
    <row r="3173" spans="1:35" x14ac:dyDescent="0.35">
      <c r="A3173">
        <v>3172</v>
      </c>
      <c r="B3173" t="s">
        <v>3024</v>
      </c>
      <c r="C3173" t="s">
        <v>3025</v>
      </c>
      <c r="D3173" t="s">
        <v>29</v>
      </c>
      <c r="E3173" t="s">
        <v>44</v>
      </c>
      <c r="F3173" t="s">
        <v>45</v>
      </c>
      <c r="G3173" t="s">
        <v>1483</v>
      </c>
      <c r="H3173" t="s">
        <v>1483</v>
      </c>
      <c r="I3173" t="s">
        <v>34</v>
      </c>
      <c r="J3173" t="s">
        <v>6479</v>
      </c>
      <c r="K3173" s="3">
        <v>41316</v>
      </c>
      <c r="L3173" t="s">
        <v>36</v>
      </c>
      <c r="M3173" t="s">
        <v>2012</v>
      </c>
      <c r="N3173" t="s">
        <v>2013</v>
      </c>
      <c r="O3173" t="s">
        <v>72</v>
      </c>
      <c r="P3173" t="s">
        <v>79</v>
      </c>
      <c r="Q3173">
        <v>6</v>
      </c>
      <c r="R3173" s="5">
        <v>113.98666666666668</v>
      </c>
      <c r="S3173" s="5">
        <v>172.66666666666669</v>
      </c>
      <c r="T3173" s="5">
        <v>1036</v>
      </c>
      <c r="U3173">
        <v>0</v>
      </c>
      <c r="V3173" s="5">
        <v>352.08</v>
      </c>
      <c r="W3173" t="s">
        <v>41</v>
      </c>
      <c r="X3173" s="3">
        <v>41321</v>
      </c>
      <c r="Y3173" s="3">
        <v>41321</v>
      </c>
      <c r="Z3173">
        <v>5</v>
      </c>
      <c r="AA3173" t="s">
        <v>8400</v>
      </c>
      <c r="AB3173">
        <f t="shared" si="247"/>
        <v>0</v>
      </c>
      <c r="AC3173" t="str">
        <f t="shared" si="245"/>
        <v>Monday</v>
      </c>
      <c r="AD3173" s="5">
        <v>56.996000000000002</v>
      </c>
      <c r="AE3173">
        <v>2013</v>
      </c>
      <c r="AF3173">
        <v>7</v>
      </c>
      <c r="AG3173" s="14">
        <f t="shared" si="246"/>
        <v>0.33984555984555981</v>
      </c>
      <c r="AH3173">
        <f t="shared" si="248"/>
        <v>0</v>
      </c>
      <c r="AI3173" t="str">
        <f t="shared" si="249"/>
        <v xml:space="preserve"> </v>
      </c>
    </row>
    <row r="3174" spans="1:35" x14ac:dyDescent="0.35">
      <c r="A3174">
        <v>3173</v>
      </c>
      <c r="B3174" t="s">
        <v>3024</v>
      </c>
      <c r="C3174" t="s">
        <v>3025</v>
      </c>
      <c r="D3174" t="s">
        <v>29</v>
      </c>
      <c r="E3174" t="s">
        <v>44</v>
      </c>
      <c r="F3174" t="s">
        <v>45</v>
      </c>
      <c r="G3174" t="s">
        <v>1483</v>
      </c>
      <c r="H3174" t="s">
        <v>1483</v>
      </c>
      <c r="I3174" t="s">
        <v>34</v>
      </c>
      <c r="J3174" t="s">
        <v>6479</v>
      </c>
      <c r="K3174" s="3">
        <v>41316</v>
      </c>
      <c r="L3174" t="s">
        <v>36</v>
      </c>
      <c r="M3174" t="s">
        <v>6480</v>
      </c>
      <c r="N3174" t="s">
        <v>6481</v>
      </c>
      <c r="O3174" t="s">
        <v>39</v>
      </c>
      <c r="P3174" t="s">
        <v>90</v>
      </c>
      <c r="Q3174">
        <v>3</v>
      </c>
      <c r="R3174" s="5">
        <v>9.5399999999999991</v>
      </c>
      <c r="S3174" s="5">
        <v>13</v>
      </c>
      <c r="T3174" s="5">
        <v>39</v>
      </c>
      <c r="U3174">
        <v>0</v>
      </c>
      <c r="V3174" s="5">
        <v>10.38</v>
      </c>
      <c r="W3174" t="s">
        <v>41</v>
      </c>
      <c r="X3174" s="3">
        <v>41321</v>
      </c>
      <c r="Y3174" s="3">
        <v>41322</v>
      </c>
      <c r="Z3174">
        <v>6</v>
      </c>
      <c r="AA3174" t="s">
        <v>8399</v>
      </c>
      <c r="AB3174">
        <f t="shared" si="247"/>
        <v>1</v>
      </c>
      <c r="AC3174" t="str">
        <f t="shared" si="245"/>
        <v>Monday</v>
      </c>
      <c r="AD3174" s="5">
        <v>1.1759999999999999</v>
      </c>
      <c r="AE3174">
        <v>2013</v>
      </c>
      <c r="AF3174">
        <v>7</v>
      </c>
      <c r="AG3174" s="14">
        <f t="shared" si="246"/>
        <v>0.26615384615384619</v>
      </c>
      <c r="AH3174">
        <f t="shared" si="248"/>
        <v>1</v>
      </c>
      <c r="AI3174">
        <f t="shared" si="249"/>
        <v>1</v>
      </c>
    </row>
    <row r="3175" spans="1:35" x14ac:dyDescent="0.35">
      <c r="A3175">
        <v>3174</v>
      </c>
      <c r="B3175" t="s">
        <v>3024</v>
      </c>
      <c r="C3175" t="s">
        <v>3025</v>
      </c>
      <c r="D3175" t="s">
        <v>29</v>
      </c>
      <c r="E3175" t="s">
        <v>44</v>
      </c>
      <c r="F3175" t="s">
        <v>45</v>
      </c>
      <c r="G3175" t="s">
        <v>1483</v>
      </c>
      <c r="H3175" t="s">
        <v>1483</v>
      </c>
      <c r="I3175" t="s">
        <v>34</v>
      </c>
      <c r="J3175" t="s">
        <v>6479</v>
      </c>
      <c r="K3175" s="3">
        <v>41316</v>
      </c>
      <c r="L3175" t="s">
        <v>36</v>
      </c>
      <c r="M3175" t="s">
        <v>1455</v>
      </c>
      <c r="N3175" t="s">
        <v>1456</v>
      </c>
      <c r="O3175" t="s">
        <v>39</v>
      </c>
      <c r="P3175" t="s">
        <v>76</v>
      </c>
      <c r="Q3175">
        <v>8</v>
      </c>
      <c r="R3175" s="5">
        <v>16.454999999999998</v>
      </c>
      <c r="S3175" s="5">
        <v>32.875</v>
      </c>
      <c r="T3175" s="5">
        <v>263</v>
      </c>
      <c r="U3175">
        <v>0</v>
      </c>
      <c r="V3175" s="5">
        <v>131.36000000000001</v>
      </c>
      <c r="W3175" t="s">
        <v>41</v>
      </c>
      <c r="X3175" s="3">
        <v>41321</v>
      </c>
      <c r="Y3175" s="3">
        <v>41321</v>
      </c>
      <c r="Z3175">
        <v>5</v>
      </c>
      <c r="AA3175" t="s">
        <v>8400</v>
      </c>
      <c r="AB3175">
        <f t="shared" si="247"/>
        <v>0</v>
      </c>
      <c r="AC3175" t="str">
        <f t="shared" si="245"/>
        <v>Monday</v>
      </c>
      <c r="AD3175" s="5">
        <v>13.215</v>
      </c>
      <c r="AE3175">
        <v>2013</v>
      </c>
      <c r="AF3175">
        <v>7</v>
      </c>
      <c r="AG3175" s="14">
        <f t="shared" si="246"/>
        <v>0.49946768060836505</v>
      </c>
      <c r="AH3175">
        <f t="shared" si="248"/>
        <v>0</v>
      </c>
      <c r="AI3175" t="str">
        <f t="shared" si="249"/>
        <v xml:space="preserve"> </v>
      </c>
    </row>
    <row r="3176" spans="1:35" x14ac:dyDescent="0.35">
      <c r="A3176">
        <v>3175</v>
      </c>
      <c r="B3176" t="s">
        <v>3024</v>
      </c>
      <c r="C3176" t="s">
        <v>3025</v>
      </c>
      <c r="D3176" t="s">
        <v>29</v>
      </c>
      <c r="E3176" t="s">
        <v>44</v>
      </c>
      <c r="F3176" t="s">
        <v>45</v>
      </c>
      <c r="G3176" t="s">
        <v>1483</v>
      </c>
      <c r="H3176" t="s">
        <v>1483</v>
      </c>
      <c r="I3176" t="s">
        <v>34</v>
      </c>
      <c r="J3176" t="s">
        <v>6479</v>
      </c>
      <c r="K3176" s="3">
        <v>41316</v>
      </c>
      <c r="L3176" t="s">
        <v>36</v>
      </c>
      <c r="M3176" t="s">
        <v>6482</v>
      </c>
      <c r="N3176" t="s">
        <v>6483</v>
      </c>
      <c r="O3176" t="s">
        <v>72</v>
      </c>
      <c r="P3176" t="s">
        <v>162</v>
      </c>
      <c r="Q3176">
        <v>4</v>
      </c>
      <c r="R3176" s="5">
        <v>172.35543224000003</v>
      </c>
      <c r="S3176" s="5">
        <v>198.09550324649302</v>
      </c>
      <c r="T3176" s="5">
        <v>790.79724896000016</v>
      </c>
      <c r="U3176">
        <v>2E-3</v>
      </c>
      <c r="V3176" s="5">
        <v>101.37551999999999</v>
      </c>
      <c r="W3176" t="s">
        <v>41</v>
      </c>
      <c r="X3176" s="3">
        <v>41321</v>
      </c>
      <c r="Y3176" s="3">
        <v>41321</v>
      </c>
      <c r="Z3176">
        <v>5</v>
      </c>
      <c r="AA3176" t="s">
        <v>8400</v>
      </c>
      <c r="AB3176">
        <f t="shared" si="247"/>
        <v>0</v>
      </c>
      <c r="AC3176" t="str">
        <f t="shared" si="245"/>
        <v>Monday</v>
      </c>
      <c r="AD3176" s="5">
        <v>43.58</v>
      </c>
      <c r="AE3176">
        <v>2013</v>
      </c>
      <c r="AF3176">
        <v>7</v>
      </c>
      <c r="AG3176" s="14">
        <f t="shared" si="246"/>
        <v>0.12819407266947605</v>
      </c>
      <c r="AH3176">
        <f t="shared" si="248"/>
        <v>0</v>
      </c>
      <c r="AI3176" t="str">
        <f t="shared" si="249"/>
        <v xml:space="preserve"> </v>
      </c>
    </row>
    <row r="3177" spans="1:35" x14ac:dyDescent="0.35">
      <c r="A3177">
        <v>3176</v>
      </c>
      <c r="B3177" t="s">
        <v>3024</v>
      </c>
      <c r="C3177" t="s">
        <v>3025</v>
      </c>
      <c r="D3177" t="s">
        <v>29</v>
      </c>
      <c r="E3177" t="s">
        <v>44</v>
      </c>
      <c r="F3177" t="s">
        <v>45</v>
      </c>
      <c r="G3177" t="s">
        <v>1483</v>
      </c>
      <c r="H3177" t="s">
        <v>1483</v>
      </c>
      <c r="I3177" t="s">
        <v>34</v>
      </c>
      <c r="J3177" t="s">
        <v>6479</v>
      </c>
      <c r="K3177" s="3">
        <v>41316</v>
      </c>
      <c r="L3177" t="s">
        <v>36</v>
      </c>
      <c r="M3177" t="s">
        <v>6228</v>
      </c>
      <c r="N3177" t="s">
        <v>6229</v>
      </c>
      <c r="O3177" t="s">
        <v>39</v>
      </c>
      <c r="P3177" t="s">
        <v>76</v>
      </c>
      <c r="Q3177">
        <v>2</v>
      </c>
      <c r="R3177" s="5">
        <v>9.16</v>
      </c>
      <c r="S3177" s="5">
        <v>14.5</v>
      </c>
      <c r="T3177" s="5">
        <v>29</v>
      </c>
      <c r="U3177">
        <v>0</v>
      </c>
      <c r="V3177" s="5">
        <v>10.68</v>
      </c>
      <c r="W3177" t="s">
        <v>41</v>
      </c>
      <c r="X3177" s="3">
        <v>41321</v>
      </c>
      <c r="Y3177" s="3">
        <v>41324</v>
      </c>
      <c r="Z3177">
        <v>8</v>
      </c>
      <c r="AA3177" t="s">
        <v>8399</v>
      </c>
      <c r="AB3177">
        <f t="shared" si="247"/>
        <v>3</v>
      </c>
      <c r="AC3177" t="str">
        <f t="shared" si="245"/>
        <v>Monday</v>
      </c>
      <c r="AD3177" s="5">
        <v>2.3530000000000002</v>
      </c>
      <c r="AE3177">
        <v>2013</v>
      </c>
      <c r="AF3177">
        <v>7</v>
      </c>
      <c r="AG3177" s="14">
        <f t="shared" si="246"/>
        <v>0.36827586206896551</v>
      </c>
      <c r="AH3177">
        <f t="shared" si="248"/>
        <v>1</v>
      </c>
      <c r="AI3177">
        <f t="shared" si="249"/>
        <v>3</v>
      </c>
    </row>
    <row r="3178" spans="1:35" x14ac:dyDescent="0.35">
      <c r="A3178">
        <v>3177</v>
      </c>
      <c r="B3178" t="s">
        <v>3024</v>
      </c>
      <c r="C3178" t="s">
        <v>3025</v>
      </c>
      <c r="D3178" t="s">
        <v>29</v>
      </c>
      <c r="E3178" t="s">
        <v>44</v>
      </c>
      <c r="F3178" t="s">
        <v>45</v>
      </c>
      <c r="G3178" t="s">
        <v>1483</v>
      </c>
      <c r="H3178" t="s">
        <v>1483</v>
      </c>
      <c r="I3178" t="s">
        <v>34</v>
      </c>
      <c r="J3178" t="s">
        <v>6479</v>
      </c>
      <c r="K3178" s="3">
        <v>41316</v>
      </c>
      <c r="L3178" t="s">
        <v>36</v>
      </c>
      <c r="M3178" t="s">
        <v>4207</v>
      </c>
      <c r="N3178" t="s">
        <v>4208</v>
      </c>
      <c r="O3178" t="s">
        <v>51</v>
      </c>
      <c r="P3178" t="s">
        <v>93</v>
      </c>
      <c r="Q3178">
        <v>5</v>
      </c>
      <c r="R3178" s="5">
        <v>80.28</v>
      </c>
      <c r="S3178" s="5">
        <v>89.2</v>
      </c>
      <c r="T3178" s="5">
        <v>446</v>
      </c>
      <c r="U3178">
        <v>0</v>
      </c>
      <c r="V3178" s="5">
        <v>44.6</v>
      </c>
      <c r="W3178" t="s">
        <v>41</v>
      </c>
      <c r="X3178" s="3">
        <v>41321</v>
      </c>
      <c r="Y3178" s="3">
        <v>41321</v>
      </c>
      <c r="Z3178">
        <v>5</v>
      </c>
      <c r="AA3178" t="s">
        <v>8400</v>
      </c>
      <c r="AB3178">
        <f t="shared" si="247"/>
        <v>0</v>
      </c>
      <c r="AC3178" t="str">
        <f t="shared" si="245"/>
        <v>Monday</v>
      </c>
      <c r="AD3178" s="5">
        <v>33.030999999999999</v>
      </c>
      <c r="AE3178">
        <v>2013</v>
      </c>
      <c r="AF3178">
        <v>7</v>
      </c>
      <c r="AG3178" s="14">
        <f t="shared" si="246"/>
        <v>0.1</v>
      </c>
      <c r="AH3178">
        <f t="shared" si="248"/>
        <v>0</v>
      </c>
      <c r="AI3178" t="str">
        <f t="shared" si="249"/>
        <v xml:space="preserve"> </v>
      </c>
    </row>
    <row r="3179" spans="1:35" x14ac:dyDescent="0.35">
      <c r="A3179">
        <v>3178</v>
      </c>
      <c r="B3179" t="s">
        <v>1265</v>
      </c>
      <c r="C3179" t="s">
        <v>1266</v>
      </c>
      <c r="D3179" t="s">
        <v>96</v>
      </c>
      <c r="E3179" t="s">
        <v>44</v>
      </c>
      <c r="F3179" t="s">
        <v>4179</v>
      </c>
      <c r="G3179" t="s">
        <v>4180</v>
      </c>
      <c r="H3179" t="s">
        <v>4657</v>
      </c>
      <c r="I3179" t="s">
        <v>34</v>
      </c>
      <c r="J3179" t="s">
        <v>6484</v>
      </c>
      <c r="K3179" s="3">
        <v>41986</v>
      </c>
      <c r="L3179" t="s">
        <v>36</v>
      </c>
      <c r="M3179" t="s">
        <v>5547</v>
      </c>
      <c r="N3179" t="s">
        <v>5548</v>
      </c>
      <c r="O3179" t="s">
        <v>39</v>
      </c>
      <c r="P3179" t="s">
        <v>165</v>
      </c>
      <c r="Q3179">
        <v>5</v>
      </c>
      <c r="R3179" s="5">
        <v>9.0400000000000009</v>
      </c>
      <c r="S3179" s="5">
        <v>11.600000000000001</v>
      </c>
      <c r="T3179" s="5">
        <v>58.000000000000007</v>
      </c>
      <c r="U3179">
        <v>0</v>
      </c>
      <c r="V3179" s="5">
        <v>12.8</v>
      </c>
      <c r="W3179" t="s">
        <v>139</v>
      </c>
      <c r="X3179" s="3">
        <v>41989</v>
      </c>
      <c r="Y3179" s="3">
        <v>41989</v>
      </c>
      <c r="Z3179">
        <v>3</v>
      </c>
      <c r="AA3179" t="s">
        <v>8400</v>
      </c>
      <c r="AB3179">
        <f t="shared" si="247"/>
        <v>0</v>
      </c>
      <c r="AC3179" t="str">
        <f t="shared" si="245"/>
        <v>Saturday</v>
      </c>
      <c r="AD3179" s="5">
        <v>3.5630000000000002</v>
      </c>
      <c r="AE3179">
        <v>2014</v>
      </c>
      <c r="AF3179">
        <v>50</v>
      </c>
      <c r="AG3179" s="14">
        <f t="shared" si="246"/>
        <v>0.22068965517241379</v>
      </c>
      <c r="AH3179">
        <f t="shared" si="248"/>
        <v>0</v>
      </c>
      <c r="AI3179" t="str">
        <f t="shared" si="249"/>
        <v xml:space="preserve"> </v>
      </c>
    </row>
    <row r="3180" spans="1:35" x14ac:dyDescent="0.35">
      <c r="A3180">
        <v>3179</v>
      </c>
      <c r="B3180" t="s">
        <v>1265</v>
      </c>
      <c r="C3180" t="s">
        <v>1266</v>
      </c>
      <c r="D3180" t="s">
        <v>96</v>
      </c>
      <c r="E3180" t="s">
        <v>44</v>
      </c>
      <c r="F3180" t="s">
        <v>4179</v>
      </c>
      <c r="G3180" t="s">
        <v>4180</v>
      </c>
      <c r="H3180" t="s">
        <v>4657</v>
      </c>
      <c r="I3180" t="s">
        <v>34</v>
      </c>
      <c r="J3180" t="s">
        <v>6484</v>
      </c>
      <c r="K3180" s="3">
        <v>41986</v>
      </c>
      <c r="L3180" t="s">
        <v>36</v>
      </c>
      <c r="M3180" t="s">
        <v>1124</v>
      </c>
      <c r="N3180" t="s">
        <v>1125</v>
      </c>
      <c r="O3180" t="s">
        <v>39</v>
      </c>
      <c r="P3180" t="s">
        <v>165</v>
      </c>
      <c r="Q3180">
        <v>5</v>
      </c>
      <c r="R3180" s="5">
        <v>12.16</v>
      </c>
      <c r="S3180" s="5">
        <v>13.2</v>
      </c>
      <c r="T3180" s="5">
        <v>66</v>
      </c>
      <c r="U3180">
        <v>0</v>
      </c>
      <c r="V3180" s="5">
        <v>5.2</v>
      </c>
      <c r="W3180" t="s">
        <v>139</v>
      </c>
      <c r="X3180" s="3">
        <v>41989</v>
      </c>
      <c r="Y3180" s="3">
        <v>41989</v>
      </c>
      <c r="Z3180">
        <v>3</v>
      </c>
      <c r="AA3180" t="s">
        <v>8400</v>
      </c>
      <c r="AB3180">
        <f t="shared" si="247"/>
        <v>0</v>
      </c>
      <c r="AC3180" t="str">
        <f t="shared" si="245"/>
        <v>Saturday</v>
      </c>
      <c r="AD3180" s="5">
        <v>9.2110000000000003</v>
      </c>
      <c r="AE3180">
        <v>2014</v>
      </c>
      <c r="AF3180">
        <v>50</v>
      </c>
      <c r="AG3180" s="14">
        <f t="shared" si="246"/>
        <v>7.8787878787878796E-2</v>
      </c>
      <c r="AH3180">
        <f t="shared" si="248"/>
        <v>0</v>
      </c>
      <c r="AI3180" t="str">
        <f t="shared" si="249"/>
        <v xml:space="preserve"> </v>
      </c>
    </row>
    <row r="3181" spans="1:35" x14ac:dyDescent="0.35">
      <c r="A3181">
        <v>3180</v>
      </c>
      <c r="B3181" t="s">
        <v>717</v>
      </c>
      <c r="C3181" t="s">
        <v>718</v>
      </c>
      <c r="D3181" t="s">
        <v>96</v>
      </c>
      <c r="E3181" t="s">
        <v>199</v>
      </c>
      <c r="F3181" t="s">
        <v>212</v>
      </c>
      <c r="G3181" t="s">
        <v>213</v>
      </c>
      <c r="H3181" t="s">
        <v>213</v>
      </c>
      <c r="I3181" t="s">
        <v>34</v>
      </c>
      <c r="J3181" t="s">
        <v>6485</v>
      </c>
      <c r="K3181" s="3">
        <v>41493</v>
      </c>
      <c r="L3181" t="s">
        <v>215</v>
      </c>
      <c r="M3181" t="s">
        <v>2115</v>
      </c>
      <c r="N3181" t="s">
        <v>2116</v>
      </c>
      <c r="O3181" t="s">
        <v>39</v>
      </c>
      <c r="P3181" t="s">
        <v>165</v>
      </c>
      <c r="Q3181">
        <v>5</v>
      </c>
      <c r="R3181" s="5">
        <v>5.2527999999999988</v>
      </c>
      <c r="S3181" s="5">
        <v>10.260999999999999</v>
      </c>
      <c r="T3181" s="5">
        <v>41.043999999999997</v>
      </c>
      <c r="U3181">
        <v>0.2</v>
      </c>
      <c r="V3181" s="5">
        <v>14.78</v>
      </c>
      <c r="W3181" t="s">
        <v>155</v>
      </c>
      <c r="X3181" s="3">
        <v>41495</v>
      </c>
      <c r="Y3181" s="3">
        <v>41498</v>
      </c>
      <c r="Z3181">
        <v>5</v>
      </c>
      <c r="AA3181" t="s">
        <v>8399</v>
      </c>
      <c r="AB3181">
        <f t="shared" si="247"/>
        <v>3</v>
      </c>
      <c r="AC3181" t="str">
        <f t="shared" si="245"/>
        <v>Wednesday</v>
      </c>
      <c r="AD3181" s="5">
        <v>15.375999999999999</v>
      </c>
      <c r="AE3181">
        <v>2013</v>
      </c>
      <c r="AF3181">
        <v>32</v>
      </c>
      <c r="AG3181" s="14">
        <f t="shared" si="246"/>
        <v>0.36010135464379689</v>
      </c>
      <c r="AH3181">
        <f t="shared" si="248"/>
        <v>1</v>
      </c>
      <c r="AI3181">
        <f t="shared" si="249"/>
        <v>3</v>
      </c>
    </row>
    <row r="3182" spans="1:35" x14ac:dyDescent="0.35">
      <c r="A3182">
        <v>3181</v>
      </c>
      <c r="B3182" t="s">
        <v>717</v>
      </c>
      <c r="C3182" t="s">
        <v>718</v>
      </c>
      <c r="D3182" t="s">
        <v>96</v>
      </c>
      <c r="E3182" t="s">
        <v>199</v>
      </c>
      <c r="F3182" t="s">
        <v>212</v>
      </c>
      <c r="G3182" t="s">
        <v>213</v>
      </c>
      <c r="H3182" t="s">
        <v>213</v>
      </c>
      <c r="I3182" t="s">
        <v>34</v>
      </c>
      <c r="J3182" t="s">
        <v>6485</v>
      </c>
      <c r="K3182" s="3">
        <v>41493</v>
      </c>
      <c r="L3182" t="s">
        <v>215</v>
      </c>
      <c r="M3182" t="s">
        <v>3179</v>
      </c>
      <c r="N3182" t="s">
        <v>3180</v>
      </c>
      <c r="O3182" t="s">
        <v>39</v>
      </c>
      <c r="P3182" t="s">
        <v>165</v>
      </c>
      <c r="Q3182">
        <v>3</v>
      </c>
      <c r="R3182" s="5">
        <v>33.444799999999994</v>
      </c>
      <c r="S3182" s="5">
        <v>34.050999999999988</v>
      </c>
      <c r="T3182" s="5">
        <v>81.722399999999979</v>
      </c>
      <c r="U3182">
        <v>0.2</v>
      </c>
      <c r="V3182" s="5">
        <v>-18.611999999999998</v>
      </c>
      <c r="W3182" t="s">
        <v>155</v>
      </c>
      <c r="X3182" s="3">
        <v>41495</v>
      </c>
      <c r="Y3182" s="3">
        <v>41495</v>
      </c>
      <c r="Z3182">
        <v>2</v>
      </c>
      <c r="AA3182" t="s">
        <v>8400</v>
      </c>
      <c r="AB3182">
        <f t="shared" si="247"/>
        <v>0</v>
      </c>
      <c r="AC3182" t="str">
        <f t="shared" si="245"/>
        <v>Wednesday</v>
      </c>
      <c r="AD3182" s="5">
        <v>28.225999999999999</v>
      </c>
      <c r="AE3182">
        <v>2013</v>
      </c>
      <c r="AF3182">
        <v>32</v>
      </c>
      <c r="AG3182" s="14">
        <f t="shared" si="246"/>
        <v>-0.22774661537106108</v>
      </c>
      <c r="AH3182">
        <f t="shared" si="248"/>
        <v>0</v>
      </c>
      <c r="AI3182" t="str">
        <f t="shared" si="249"/>
        <v xml:space="preserve"> </v>
      </c>
    </row>
    <row r="3183" spans="1:35" x14ac:dyDescent="0.35">
      <c r="A3183">
        <v>3182</v>
      </c>
      <c r="B3183" t="s">
        <v>495</v>
      </c>
      <c r="C3183" t="s">
        <v>496</v>
      </c>
      <c r="D3183" t="s">
        <v>96</v>
      </c>
      <c r="E3183" t="s">
        <v>44</v>
      </c>
      <c r="F3183" t="s">
        <v>67</v>
      </c>
      <c r="G3183" t="s">
        <v>68</v>
      </c>
      <c r="H3183" t="s">
        <v>6486</v>
      </c>
      <c r="I3183" t="s">
        <v>34</v>
      </c>
      <c r="J3183" t="s">
        <v>6487</v>
      </c>
      <c r="K3183" s="3">
        <v>41708</v>
      </c>
      <c r="L3183" t="s">
        <v>36</v>
      </c>
      <c r="M3183" t="s">
        <v>6488</v>
      </c>
      <c r="N3183" t="s">
        <v>6489</v>
      </c>
      <c r="O3183" t="s">
        <v>39</v>
      </c>
      <c r="P3183" t="s">
        <v>61</v>
      </c>
      <c r="Q3183">
        <v>2</v>
      </c>
      <c r="R3183" s="5">
        <v>9.2200000000000006</v>
      </c>
      <c r="S3183" s="5">
        <v>9.5</v>
      </c>
      <c r="T3183" s="5">
        <v>19</v>
      </c>
      <c r="U3183">
        <v>0</v>
      </c>
      <c r="V3183" s="5">
        <v>0.56000000000000005</v>
      </c>
      <c r="W3183" t="s">
        <v>139</v>
      </c>
      <c r="X3183" s="3">
        <v>41711</v>
      </c>
      <c r="Y3183" s="3">
        <v>41711</v>
      </c>
      <c r="Z3183">
        <v>3</v>
      </c>
      <c r="AA3183" t="s">
        <v>8400</v>
      </c>
      <c r="AB3183">
        <f t="shared" si="247"/>
        <v>0</v>
      </c>
      <c r="AC3183" t="str">
        <f t="shared" si="245"/>
        <v>Monday</v>
      </c>
      <c r="AD3183" s="5">
        <v>2.0350000000000001</v>
      </c>
      <c r="AE3183">
        <v>2014</v>
      </c>
      <c r="AF3183">
        <v>11</v>
      </c>
      <c r="AG3183" s="14">
        <f t="shared" si="246"/>
        <v>2.9473684210526319E-2</v>
      </c>
      <c r="AH3183">
        <f t="shared" si="248"/>
        <v>0</v>
      </c>
      <c r="AI3183" t="str">
        <f t="shared" si="249"/>
        <v xml:space="preserve"> </v>
      </c>
    </row>
    <row r="3184" spans="1:35" x14ac:dyDescent="0.35">
      <c r="A3184">
        <v>3183</v>
      </c>
      <c r="B3184" t="s">
        <v>6390</v>
      </c>
      <c r="C3184" t="s">
        <v>6391</v>
      </c>
      <c r="D3184" t="s">
        <v>112</v>
      </c>
      <c r="E3184" t="s">
        <v>30</v>
      </c>
      <c r="F3184" t="s">
        <v>31</v>
      </c>
      <c r="G3184" t="s">
        <v>32</v>
      </c>
      <c r="H3184" t="s">
        <v>33</v>
      </c>
      <c r="I3184" t="s">
        <v>34</v>
      </c>
      <c r="J3184" t="s">
        <v>6490</v>
      </c>
      <c r="K3184" s="3">
        <v>41654</v>
      </c>
      <c r="L3184" t="s">
        <v>136</v>
      </c>
      <c r="M3184" t="s">
        <v>1005</v>
      </c>
      <c r="N3184" t="s">
        <v>1006</v>
      </c>
      <c r="O3184" t="s">
        <v>72</v>
      </c>
      <c r="P3184" t="s">
        <v>178</v>
      </c>
      <c r="Q3184">
        <v>2</v>
      </c>
      <c r="R3184" s="5">
        <v>64.400000000000006</v>
      </c>
      <c r="S3184" s="5">
        <v>113</v>
      </c>
      <c r="T3184" s="5">
        <v>226</v>
      </c>
      <c r="U3184">
        <v>0</v>
      </c>
      <c r="V3184" s="5">
        <v>97.2</v>
      </c>
      <c r="W3184" t="s">
        <v>41</v>
      </c>
      <c r="X3184" s="3">
        <v>41659</v>
      </c>
      <c r="Y3184" s="3">
        <v>41659</v>
      </c>
      <c r="Z3184">
        <v>5</v>
      </c>
      <c r="AA3184" t="s">
        <v>8400</v>
      </c>
      <c r="AB3184">
        <f t="shared" si="247"/>
        <v>0</v>
      </c>
      <c r="AC3184" t="str">
        <f t="shared" si="245"/>
        <v>Wednesday</v>
      </c>
      <c r="AD3184" s="5">
        <v>22.664999999999999</v>
      </c>
      <c r="AE3184">
        <v>2014</v>
      </c>
      <c r="AF3184">
        <v>3</v>
      </c>
      <c r="AG3184" s="14">
        <f t="shared" si="246"/>
        <v>0.43008849557522127</v>
      </c>
      <c r="AH3184">
        <f t="shared" si="248"/>
        <v>0</v>
      </c>
      <c r="AI3184" t="str">
        <f t="shared" si="249"/>
        <v xml:space="preserve"> </v>
      </c>
    </row>
    <row r="3185" spans="1:35" x14ac:dyDescent="0.35">
      <c r="A3185">
        <v>3184</v>
      </c>
      <c r="B3185" t="s">
        <v>5719</v>
      </c>
      <c r="C3185" t="s">
        <v>5720</v>
      </c>
      <c r="D3185" t="s">
        <v>29</v>
      </c>
      <c r="E3185" t="s">
        <v>84</v>
      </c>
      <c r="F3185" t="s">
        <v>85</v>
      </c>
      <c r="G3185" t="s">
        <v>1257</v>
      </c>
      <c r="H3185" t="s">
        <v>1257</v>
      </c>
      <c r="I3185" t="s">
        <v>34</v>
      </c>
      <c r="J3185" t="s">
        <v>6491</v>
      </c>
      <c r="K3185" s="3">
        <v>40640</v>
      </c>
      <c r="L3185" t="s">
        <v>36</v>
      </c>
      <c r="M3185" t="s">
        <v>5084</v>
      </c>
      <c r="N3185" t="s">
        <v>5085</v>
      </c>
      <c r="O3185" t="s">
        <v>39</v>
      </c>
      <c r="P3185" t="s">
        <v>64</v>
      </c>
      <c r="Q3185">
        <v>1</v>
      </c>
      <c r="R3185" s="5">
        <v>16.34</v>
      </c>
      <c r="S3185" s="5">
        <v>24</v>
      </c>
      <c r="T3185" s="5">
        <v>24</v>
      </c>
      <c r="U3185">
        <v>0</v>
      </c>
      <c r="V3185" s="5">
        <v>7.66</v>
      </c>
      <c r="W3185" t="s">
        <v>139</v>
      </c>
      <c r="X3185" s="3">
        <v>40643</v>
      </c>
      <c r="Y3185" s="3">
        <v>40643</v>
      </c>
      <c r="Z3185">
        <v>3</v>
      </c>
      <c r="AA3185" t="s">
        <v>8400</v>
      </c>
      <c r="AB3185">
        <f t="shared" si="247"/>
        <v>0</v>
      </c>
      <c r="AC3185" t="str">
        <f t="shared" si="245"/>
        <v>Thursday</v>
      </c>
      <c r="AD3185" s="5">
        <v>2.33</v>
      </c>
      <c r="AE3185">
        <v>2011</v>
      </c>
      <c r="AF3185">
        <v>15</v>
      </c>
      <c r="AG3185" s="14">
        <f t="shared" si="246"/>
        <v>0.31916666666666665</v>
      </c>
      <c r="AH3185">
        <f t="shared" si="248"/>
        <v>0</v>
      </c>
      <c r="AI3185" t="str">
        <f t="shared" si="249"/>
        <v xml:space="preserve"> </v>
      </c>
    </row>
    <row r="3186" spans="1:35" x14ac:dyDescent="0.35">
      <c r="A3186">
        <v>3185</v>
      </c>
      <c r="B3186" t="s">
        <v>6430</v>
      </c>
      <c r="C3186" t="s">
        <v>6431</v>
      </c>
      <c r="D3186" t="s">
        <v>112</v>
      </c>
      <c r="E3186" t="s">
        <v>84</v>
      </c>
      <c r="F3186" t="s">
        <v>740</v>
      </c>
      <c r="G3186" t="s">
        <v>741</v>
      </c>
      <c r="H3186" t="s">
        <v>996</v>
      </c>
      <c r="I3186" t="s">
        <v>34</v>
      </c>
      <c r="J3186" t="s">
        <v>6492</v>
      </c>
      <c r="K3186" s="3">
        <v>40780</v>
      </c>
      <c r="L3186" t="s">
        <v>36</v>
      </c>
      <c r="M3186" t="s">
        <v>3047</v>
      </c>
      <c r="N3186" t="s">
        <v>3048</v>
      </c>
      <c r="O3186" t="s">
        <v>39</v>
      </c>
      <c r="P3186" t="s">
        <v>61</v>
      </c>
      <c r="Q3186">
        <v>2</v>
      </c>
      <c r="R3186" s="5">
        <v>10.039999999999999</v>
      </c>
      <c r="S3186" s="5">
        <v>19.5</v>
      </c>
      <c r="T3186" s="5">
        <v>39</v>
      </c>
      <c r="U3186">
        <v>0</v>
      </c>
      <c r="V3186" s="5">
        <v>18.920000000000002</v>
      </c>
      <c r="W3186" t="s">
        <v>41</v>
      </c>
      <c r="X3186" s="3">
        <v>40785</v>
      </c>
      <c r="Y3186" s="3">
        <v>40787</v>
      </c>
      <c r="Z3186">
        <v>7</v>
      </c>
      <c r="AA3186" t="s">
        <v>8399</v>
      </c>
      <c r="AB3186">
        <f t="shared" si="247"/>
        <v>2</v>
      </c>
      <c r="AC3186" t="str">
        <f t="shared" si="245"/>
        <v>Thursday</v>
      </c>
      <c r="AD3186" s="5">
        <v>2.1520000000000001</v>
      </c>
      <c r="AE3186">
        <v>2011</v>
      </c>
      <c r="AF3186">
        <v>35</v>
      </c>
      <c r="AG3186" s="14">
        <f t="shared" si="246"/>
        <v>0.48512820512820515</v>
      </c>
      <c r="AH3186">
        <f t="shared" si="248"/>
        <v>1</v>
      </c>
      <c r="AI3186">
        <f t="shared" si="249"/>
        <v>2</v>
      </c>
    </row>
    <row r="3187" spans="1:35" x14ac:dyDescent="0.35">
      <c r="A3187">
        <v>3186</v>
      </c>
      <c r="B3187" t="s">
        <v>6430</v>
      </c>
      <c r="C3187" t="s">
        <v>6431</v>
      </c>
      <c r="D3187" t="s">
        <v>112</v>
      </c>
      <c r="E3187" t="s">
        <v>84</v>
      </c>
      <c r="F3187" t="s">
        <v>740</v>
      </c>
      <c r="G3187" t="s">
        <v>741</v>
      </c>
      <c r="H3187" t="s">
        <v>996</v>
      </c>
      <c r="I3187" t="s">
        <v>34</v>
      </c>
      <c r="J3187" t="s">
        <v>6492</v>
      </c>
      <c r="K3187" s="3">
        <v>40780</v>
      </c>
      <c r="L3187" t="s">
        <v>36</v>
      </c>
      <c r="M3187" t="s">
        <v>6493</v>
      </c>
      <c r="N3187" t="s">
        <v>6494</v>
      </c>
      <c r="O3187" t="s">
        <v>39</v>
      </c>
      <c r="P3187" t="s">
        <v>183</v>
      </c>
      <c r="Q3187">
        <v>1</v>
      </c>
      <c r="R3187" s="5">
        <v>254.07999999999998</v>
      </c>
      <c r="S3187" s="5">
        <v>379</v>
      </c>
      <c r="T3187" s="5">
        <v>379</v>
      </c>
      <c r="U3187">
        <v>0</v>
      </c>
      <c r="V3187" s="5">
        <v>124.92</v>
      </c>
      <c r="W3187" t="s">
        <v>41</v>
      </c>
      <c r="X3187" s="3">
        <v>40785</v>
      </c>
      <c r="Y3187" s="3">
        <v>40785</v>
      </c>
      <c r="Z3187">
        <v>5</v>
      </c>
      <c r="AA3187" t="s">
        <v>8400</v>
      </c>
      <c r="AB3187">
        <f t="shared" si="247"/>
        <v>0</v>
      </c>
      <c r="AC3187" t="str">
        <f t="shared" si="245"/>
        <v>Thursday</v>
      </c>
      <c r="AD3187" s="5">
        <v>17.132999999999999</v>
      </c>
      <c r="AE3187">
        <v>2011</v>
      </c>
      <c r="AF3187">
        <v>35</v>
      </c>
      <c r="AG3187" s="14">
        <f t="shared" si="246"/>
        <v>0.32960422163588393</v>
      </c>
      <c r="AH3187">
        <f t="shared" si="248"/>
        <v>0</v>
      </c>
      <c r="AI3187" t="str">
        <f t="shared" si="249"/>
        <v xml:space="preserve"> </v>
      </c>
    </row>
    <row r="3188" spans="1:35" x14ac:dyDescent="0.35">
      <c r="A3188">
        <v>3187</v>
      </c>
      <c r="B3188" t="s">
        <v>6430</v>
      </c>
      <c r="C3188" t="s">
        <v>6431</v>
      </c>
      <c r="D3188" t="s">
        <v>112</v>
      </c>
      <c r="E3188" t="s">
        <v>84</v>
      </c>
      <c r="F3188" t="s">
        <v>740</v>
      </c>
      <c r="G3188" t="s">
        <v>741</v>
      </c>
      <c r="H3188" t="s">
        <v>996</v>
      </c>
      <c r="I3188" t="s">
        <v>34</v>
      </c>
      <c r="J3188" t="s">
        <v>6492</v>
      </c>
      <c r="K3188" s="3">
        <v>40780</v>
      </c>
      <c r="L3188" t="s">
        <v>36</v>
      </c>
      <c r="M3188" t="s">
        <v>6495</v>
      </c>
      <c r="N3188" t="s">
        <v>3355</v>
      </c>
      <c r="O3188" t="s">
        <v>51</v>
      </c>
      <c r="P3188" t="s">
        <v>55</v>
      </c>
      <c r="Q3188">
        <v>8</v>
      </c>
      <c r="R3188" s="5">
        <v>65.66</v>
      </c>
      <c r="S3188" s="5">
        <v>99.5</v>
      </c>
      <c r="T3188" s="5">
        <v>796</v>
      </c>
      <c r="U3188">
        <v>0</v>
      </c>
      <c r="V3188" s="5">
        <v>270.72000000000003</v>
      </c>
      <c r="W3188" t="s">
        <v>41</v>
      </c>
      <c r="X3188" s="3">
        <v>40785</v>
      </c>
      <c r="Y3188" s="3">
        <v>40786</v>
      </c>
      <c r="Z3188">
        <v>6</v>
      </c>
      <c r="AA3188" t="s">
        <v>8399</v>
      </c>
      <c r="AB3188">
        <f t="shared" si="247"/>
        <v>1</v>
      </c>
      <c r="AC3188" t="str">
        <f t="shared" si="245"/>
        <v>Thursday</v>
      </c>
      <c r="AD3188" s="5">
        <v>77.852000000000004</v>
      </c>
      <c r="AE3188">
        <v>2011</v>
      </c>
      <c r="AF3188">
        <v>35</v>
      </c>
      <c r="AG3188" s="14">
        <f t="shared" si="246"/>
        <v>0.34010050251256285</v>
      </c>
      <c r="AH3188">
        <f t="shared" si="248"/>
        <v>1</v>
      </c>
      <c r="AI3188">
        <f t="shared" si="249"/>
        <v>1</v>
      </c>
    </row>
    <row r="3189" spans="1:35" x14ac:dyDescent="0.35">
      <c r="A3189">
        <v>3188</v>
      </c>
      <c r="B3189" t="s">
        <v>1842</v>
      </c>
      <c r="C3189" t="s">
        <v>1843</v>
      </c>
      <c r="D3189" t="s">
        <v>29</v>
      </c>
      <c r="E3189" t="s">
        <v>84</v>
      </c>
      <c r="F3189" t="s">
        <v>740</v>
      </c>
      <c r="G3189" t="s">
        <v>741</v>
      </c>
      <c r="H3189" t="s">
        <v>1281</v>
      </c>
      <c r="I3189" t="s">
        <v>34</v>
      </c>
      <c r="J3189" t="s">
        <v>6496</v>
      </c>
      <c r="K3189" s="3">
        <v>41479</v>
      </c>
      <c r="L3189" t="s">
        <v>36</v>
      </c>
      <c r="M3189" t="s">
        <v>2918</v>
      </c>
      <c r="N3189" t="s">
        <v>2919</v>
      </c>
      <c r="O3189" t="s">
        <v>39</v>
      </c>
      <c r="P3189" t="s">
        <v>58</v>
      </c>
      <c r="Q3189">
        <v>5</v>
      </c>
      <c r="R3189" s="5">
        <v>7.06</v>
      </c>
      <c r="S3189" s="5">
        <v>8.1999999999999993</v>
      </c>
      <c r="T3189" s="5">
        <v>41</v>
      </c>
      <c r="U3189">
        <v>0</v>
      </c>
      <c r="V3189" s="5">
        <v>5.7</v>
      </c>
      <c r="W3189" t="s">
        <v>41</v>
      </c>
      <c r="X3189" s="3">
        <v>41484</v>
      </c>
      <c r="Y3189" s="3">
        <v>41484</v>
      </c>
      <c r="Z3189">
        <v>5</v>
      </c>
      <c r="AA3189" t="s">
        <v>8400</v>
      </c>
      <c r="AB3189">
        <f t="shared" si="247"/>
        <v>0</v>
      </c>
      <c r="AC3189" t="str">
        <f t="shared" si="245"/>
        <v>Wednesday</v>
      </c>
      <c r="AD3189" s="5">
        <v>1.2370000000000001</v>
      </c>
      <c r="AE3189">
        <v>2013</v>
      </c>
      <c r="AF3189">
        <v>30</v>
      </c>
      <c r="AG3189" s="14">
        <f t="shared" si="246"/>
        <v>0.13902439024390245</v>
      </c>
      <c r="AH3189">
        <f t="shared" si="248"/>
        <v>0</v>
      </c>
      <c r="AI3189" t="str">
        <f t="shared" si="249"/>
        <v xml:space="preserve"> </v>
      </c>
    </row>
    <row r="3190" spans="1:35" x14ac:dyDescent="0.35">
      <c r="A3190">
        <v>3189</v>
      </c>
      <c r="B3190" t="s">
        <v>1842</v>
      </c>
      <c r="C3190" t="s">
        <v>1843</v>
      </c>
      <c r="D3190" t="s">
        <v>29</v>
      </c>
      <c r="E3190" t="s">
        <v>84</v>
      </c>
      <c r="F3190" t="s">
        <v>740</v>
      </c>
      <c r="G3190" t="s">
        <v>741</v>
      </c>
      <c r="H3190" t="s">
        <v>1281</v>
      </c>
      <c r="I3190" t="s">
        <v>34</v>
      </c>
      <c r="J3190" t="s">
        <v>6496</v>
      </c>
      <c r="K3190" s="3">
        <v>41479</v>
      </c>
      <c r="L3190" t="s">
        <v>36</v>
      </c>
      <c r="M3190" t="s">
        <v>6497</v>
      </c>
      <c r="N3190" t="s">
        <v>6498</v>
      </c>
      <c r="O3190" t="s">
        <v>39</v>
      </c>
      <c r="P3190" t="s">
        <v>165</v>
      </c>
      <c r="Q3190">
        <v>7</v>
      </c>
      <c r="R3190" s="5">
        <v>21.377142857142847</v>
      </c>
      <c r="S3190" s="5">
        <v>38.857142857142847</v>
      </c>
      <c r="T3190" s="5">
        <v>271.99999999999994</v>
      </c>
      <c r="U3190">
        <v>0</v>
      </c>
      <c r="V3190" s="5">
        <v>122.36</v>
      </c>
      <c r="W3190" t="s">
        <v>41</v>
      </c>
      <c r="X3190" s="3">
        <v>41484</v>
      </c>
      <c r="Y3190" s="3">
        <v>41485</v>
      </c>
      <c r="Z3190">
        <v>6</v>
      </c>
      <c r="AA3190" t="s">
        <v>8399</v>
      </c>
      <c r="AB3190">
        <f t="shared" si="247"/>
        <v>1</v>
      </c>
      <c r="AC3190" t="str">
        <f t="shared" si="245"/>
        <v>Wednesday</v>
      </c>
      <c r="AD3190" s="5">
        <v>18.350000000000001</v>
      </c>
      <c r="AE3190">
        <v>2013</v>
      </c>
      <c r="AF3190">
        <v>30</v>
      </c>
      <c r="AG3190" s="14">
        <f t="shared" si="246"/>
        <v>0.44985294117647068</v>
      </c>
      <c r="AH3190">
        <f t="shared" si="248"/>
        <v>1</v>
      </c>
      <c r="AI3190">
        <f t="shared" si="249"/>
        <v>1</v>
      </c>
    </row>
    <row r="3191" spans="1:35" x14ac:dyDescent="0.35">
      <c r="A3191">
        <v>3190</v>
      </c>
      <c r="B3191" t="s">
        <v>1842</v>
      </c>
      <c r="C3191" t="s">
        <v>1843</v>
      </c>
      <c r="D3191" t="s">
        <v>29</v>
      </c>
      <c r="E3191" t="s">
        <v>84</v>
      </c>
      <c r="F3191" t="s">
        <v>740</v>
      </c>
      <c r="G3191" t="s">
        <v>741</v>
      </c>
      <c r="H3191" t="s">
        <v>1281</v>
      </c>
      <c r="I3191" t="s">
        <v>34</v>
      </c>
      <c r="J3191" t="s">
        <v>6496</v>
      </c>
      <c r="K3191" s="3">
        <v>41479</v>
      </c>
      <c r="L3191" t="s">
        <v>36</v>
      </c>
      <c r="M3191" t="s">
        <v>1928</v>
      </c>
      <c r="N3191" t="s">
        <v>1929</v>
      </c>
      <c r="O3191" t="s">
        <v>51</v>
      </c>
      <c r="P3191" t="s">
        <v>55</v>
      </c>
      <c r="Q3191">
        <v>1</v>
      </c>
      <c r="R3191" s="5">
        <v>73.180000000000007</v>
      </c>
      <c r="S3191" s="5">
        <v>99</v>
      </c>
      <c r="T3191" s="5">
        <v>99</v>
      </c>
      <c r="U3191">
        <v>0</v>
      </c>
      <c r="V3191" s="5">
        <v>25.82</v>
      </c>
      <c r="W3191" t="s">
        <v>41</v>
      </c>
      <c r="X3191" s="3">
        <v>41484</v>
      </c>
      <c r="Y3191" s="3">
        <v>41484</v>
      </c>
      <c r="Z3191">
        <v>5</v>
      </c>
      <c r="AA3191" t="s">
        <v>8400</v>
      </c>
      <c r="AB3191">
        <f t="shared" si="247"/>
        <v>0</v>
      </c>
      <c r="AC3191" t="str">
        <f t="shared" si="245"/>
        <v>Wednesday</v>
      </c>
      <c r="AD3191" s="5">
        <v>8.5250000000000004</v>
      </c>
      <c r="AE3191">
        <v>2013</v>
      </c>
      <c r="AF3191">
        <v>30</v>
      </c>
      <c r="AG3191" s="14">
        <f t="shared" si="246"/>
        <v>0.26080808080808082</v>
      </c>
      <c r="AH3191">
        <f t="shared" si="248"/>
        <v>0</v>
      </c>
      <c r="AI3191" t="str">
        <f t="shared" si="249"/>
        <v xml:space="preserve"> </v>
      </c>
    </row>
    <row r="3192" spans="1:35" x14ac:dyDescent="0.35">
      <c r="A3192">
        <v>3191</v>
      </c>
      <c r="B3192" t="s">
        <v>1842</v>
      </c>
      <c r="C3192" t="s">
        <v>1843</v>
      </c>
      <c r="D3192" t="s">
        <v>29</v>
      </c>
      <c r="E3192" t="s">
        <v>84</v>
      </c>
      <c r="F3192" t="s">
        <v>740</v>
      </c>
      <c r="G3192" t="s">
        <v>741</v>
      </c>
      <c r="H3192" t="s">
        <v>1281</v>
      </c>
      <c r="I3192" t="s">
        <v>34</v>
      </c>
      <c r="J3192" t="s">
        <v>6496</v>
      </c>
      <c r="K3192" s="3">
        <v>41479</v>
      </c>
      <c r="L3192" t="s">
        <v>36</v>
      </c>
      <c r="M3192" t="s">
        <v>438</v>
      </c>
      <c r="N3192" t="s">
        <v>439</v>
      </c>
      <c r="O3192" t="s">
        <v>39</v>
      </c>
      <c r="P3192" t="s">
        <v>340</v>
      </c>
      <c r="Q3192">
        <v>4</v>
      </c>
      <c r="R3192" s="5">
        <v>8.69</v>
      </c>
      <c r="S3192" s="5">
        <v>11.75</v>
      </c>
      <c r="T3192" s="5">
        <v>47</v>
      </c>
      <c r="U3192">
        <v>0</v>
      </c>
      <c r="V3192" s="5">
        <v>12.24</v>
      </c>
      <c r="W3192" t="s">
        <v>41</v>
      </c>
      <c r="X3192" s="3">
        <v>41484</v>
      </c>
      <c r="Y3192" s="3">
        <v>41487</v>
      </c>
      <c r="Z3192">
        <v>8</v>
      </c>
      <c r="AA3192" t="s">
        <v>8399</v>
      </c>
      <c r="AB3192">
        <f t="shared" si="247"/>
        <v>3</v>
      </c>
      <c r="AC3192" t="str">
        <f t="shared" si="245"/>
        <v>Wednesday</v>
      </c>
      <c r="AD3192" s="5">
        <v>2.2679999999999998</v>
      </c>
      <c r="AE3192">
        <v>2013</v>
      </c>
      <c r="AF3192">
        <v>30</v>
      </c>
      <c r="AG3192" s="14">
        <f t="shared" si="246"/>
        <v>0.26042553191489365</v>
      </c>
      <c r="AH3192">
        <f t="shared" si="248"/>
        <v>1</v>
      </c>
      <c r="AI3192">
        <f t="shared" si="249"/>
        <v>3</v>
      </c>
    </row>
    <row r="3193" spans="1:35" x14ac:dyDescent="0.35">
      <c r="A3193">
        <v>3192</v>
      </c>
      <c r="B3193" t="s">
        <v>1842</v>
      </c>
      <c r="C3193" t="s">
        <v>1843</v>
      </c>
      <c r="D3193" t="s">
        <v>29</v>
      </c>
      <c r="E3193" t="s">
        <v>84</v>
      </c>
      <c r="F3193" t="s">
        <v>740</v>
      </c>
      <c r="G3193" t="s">
        <v>741</v>
      </c>
      <c r="H3193" t="s">
        <v>1281</v>
      </c>
      <c r="I3193" t="s">
        <v>34</v>
      </c>
      <c r="J3193" t="s">
        <v>6496</v>
      </c>
      <c r="K3193" s="3">
        <v>41479</v>
      </c>
      <c r="L3193" t="s">
        <v>36</v>
      </c>
      <c r="M3193" t="s">
        <v>5701</v>
      </c>
      <c r="N3193" t="s">
        <v>5702</v>
      </c>
      <c r="O3193" t="s">
        <v>39</v>
      </c>
      <c r="P3193" t="s">
        <v>40</v>
      </c>
      <c r="Q3193">
        <v>3</v>
      </c>
      <c r="R3193" s="5">
        <v>5.3999999999999977</v>
      </c>
      <c r="S3193" s="5">
        <v>6.9999999999999982</v>
      </c>
      <c r="T3193" s="5">
        <v>20.999999999999993</v>
      </c>
      <c r="U3193">
        <v>0</v>
      </c>
      <c r="V3193" s="5">
        <v>4.8</v>
      </c>
      <c r="W3193" t="s">
        <v>41</v>
      </c>
      <c r="X3193" s="3">
        <v>41484</v>
      </c>
      <c r="Y3193" s="3">
        <v>41484</v>
      </c>
      <c r="Z3193">
        <v>5</v>
      </c>
      <c r="AA3193" t="s">
        <v>8400</v>
      </c>
      <c r="AB3193">
        <f t="shared" si="247"/>
        <v>0</v>
      </c>
      <c r="AC3193" t="str">
        <f t="shared" si="245"/>
        <v>Wednesday</v>
      </c>
      <c r="AD3193" s="5">
        <v>1.345</v>
      </c>
      <c r="AE3193">
        <v>2013</v>
      </c>
      <c r="AF3193">
        <v>30</v>
      </c>
      <c r="AG3193" s="14">
        <f t="shared" si="246"/>
        <v>0.22857142857142865</v>
      </c>
      <c r="AH3193">
        <f t="shared" si="248"/>
        <v>0</v>
      </c>
      <c r="AI3193" t="str">
        <f t="shared" si="249"/>
        <v xml:space="preserve"> </v>
      </c>
    </row>
    <row r="3194" spans="1:35" x14ac:dyDescent="0.35">
      <c r="A3194">
        <v>3193</v>
      </c>
      <c r="B3194" t="s">
        <v>1842</v>
      </c>
      <c r="C3194" t="s">
        <v>1843</v>
      </c>
      <c r="D3194" t="s">
        <v>29</v>
      </c>
      <c r="E3194" t="s">
        <v>84</v>
      </c>
      <c r="F3194" t="s">
        <v>740</v>
      </c>
      <c r="G3194" t="s">
        <v>741</v>
      </c>
      <c r="H3194" t="s">
        <v>1281</v>
      </c>
      <c r="I3194" t="s">
        <v>34</v>
      </c>
      <c r="J3194" t="s">
        <v>6496</v>
      </c>
      <c r="K3194" s="3">
        <v>41479</v>
      </c>
      <c r="L3194" t="s">
        <v>36</v>
      </c>
      <c r="M3194" t="s">
        <v>6423</v>
      </c>
      <c r="N3194" t="s">
        <v>6424</v>
      </c>
      <c r="O3194" t="s">
        <v>39</v>
      </c>
      <c r="P3194" t="s">
        <v>76</v>
      </c>
      <c r="Q3194">
        <v>4</v>
      </c>
      <c r="R3194" s="5">
        <v>12.67</v>
      </c>
      <c r="S3194" s="5">
        <v>14.75</v>
      </c>
      <c r="T3194" s="5">
        <v>59</v>
      </c>
      <c r="U3194">
        <v>0</v>
      </c>
      <c r="V3194" s="5">
        <v>8.32</v>
      </c>
      <c r="W3194" t="s">
        <v>41</v>
      </c>
      <c r="X3194" s="3">
        <v>41484</v>
      </c>
      <c r="Y3194" s="3">
        <v>41485</v>
      </c>
      <c r="Z3194">
        <v>6</v>
      </c>
      <c r="AA3194" t="s">
        <v>8399</v>
      </c>
      <c r="AB3194">
        <f t="shared" si="247"/>
        <v>1</v>
      </c>
      <c r="AC3194" t="str">
        <f t="shared" si="245"/>
        <v>Wednesday</v>
      </c>
      <c r="AD3194" s="5">
        <v>4.0620000000000003</v>
      </c>
      <c r="AE3194">
        <v>2013</v>
      </c>
      <c r="AF3194">
        <v>30</v>
      </c>
      <c r="AG3194" s="14">
        <f t="shared" si="246"/>
        <v>0.14101694915254237</v>
      </c>
      <c r="AH3194">
        <f t="shared" si="248"/>
        <v>1</v>
      </c>
      <c r="AI3194">
        <f t="shared" si="249"/>
        <v>1</v>
      </c>
    </row>
    <row r="3195" spans="1:35" x14ac:dyDescent="0.35">
      <c r="A3195">
        <v>3194</v>
      </c>
      <c r="B3195" t="s">
        <v>6499</v>
      </c>
      <c r="C3195" t="s">
        <v>6500</v>
      </c>
      <c r="D3195" t="s">
        <v>96</v>
      </c>
      <c r="E3195" t="s">
        <v>44</v>
      </c>
      <c r="F3195" t="s">
        <v>67</v>
      </c>
      <c r="G3195" t="s">
        <v>68</v>
      </c>
      <c r="H3195" t="s">
        <v>6501</v>
      </c>
      <c r="I3195" t="s">
        <v>34</v>
      </c>
      <c r="J3195" t="s">
        <v>6502</v>
      </c>
      <c r="K3195" s="3">
        <v>41542</v>
      </c>
      <c r="L3195" t="s">
        <v>36</v>
      </c>
      <c r="M3195" t="s">
        <v>2178</v>
      </c>
      <c r="N3195" t="s">
        <v>2179</v>
      </c>
      <c r="O3195" t="s">
        <v>39</v>
      </c>
      <c r="P3195" t="s">
        <v>165</v>
      </c>
      <c r="Q3195">
        <v>3</v>
      </c>
      <c r="R3195" s="5">
        <v>93.393333333333331</v>
      </c>
      <c r="S3195" s="5">
        <v>94.333333333333329</v>
      </c>
      <c r="T3195" s="5">
        <v>283</v>
      </c>
      <c r="U3195">
        <v>0</v>
      </c>
      <c r="V3195" s="5">
        <v>2.82</v>
      </c>
      <c r="W3195" t="s">
        <v>41</v>
      </c>
      <c r="X3195" s="3">
        <v>41547</v>
      </c>
      <c r="Y3195" s="3">
        <v>41547</v>
      </c>
      <c r="Z3195">
        <v>5</v>
      </c>
      <c r="AA3195" t="s">
        <v>8400</v>
      </c>
      <c r="AB3195">
        <f t="shared" si="247"/>
        <v>0</v>
      </c>
      <c r="AC3195" t="str">
        <f t="shared" si="245"/>
        <v>Wednesday</v>
      </c>
      <c r="AD3195" s="5">
        <v>9.3309999999999995</v>
      </c>
      <c r="AE3195">
        <v>2013</v>
      </c>
      <c r="AF3195">
        <v>39</v>
      </c>
      <c r="AG3195" s="14">
        <f t="shared" si="246"/>
        <v>9.9646643109540627E-3</v>
      </c>
      <c r="AH3195">
        <f t="shared" si="248"/>
        <v>0</v>
      </c>
      <c r="AI3195" t="str">
        <f t="shared" si="249"/>
        <v xml:space="preserve"> </v>
      </c>
    </row>
    <row r="3196" spans="1:35" x14ac:dyDescent="0.35">
      <c r="A3196">
        <v>3195</v>
      </c>
      <c r="B3196" t="s">
        <v>6499</v>
      </c>
      <c r="C3196" t="s">
        <v>6500</v>
      </c>
      <c r="D3196" t="s">
        <v>96</v>
      </c>
      <c r="E3196" t="s">
        <v>44</v>
      </c>
      <c r="F3196" t="s">
        <v>67</v>
      </c>
      <c r="G3196" t="s">
        <v>68</v>
      </c>
      <c r="H3196" t="s">
        <v>6501</v>
      </c>
      <c r="I3196" t="s">
        <v>34</v>
      </c>
      <c r="J3196" t="s">
        <v>6502</v>
      </c>
      <c r="K3196" s="3">
        <v>41542</v>
      </c>
      <c r="L3196" t="s">
        <v>36</v>
      </c>
      <c r="M3196" t="s">
        <v>3289</v>
      </c>
      <c r="N3196" t="s">
        <v>3290</v>
      </c>
      <c r="O3196" t="s">
        <v>39</v>
      </c>
      <c r="P3196" t="s">
        <v>76</v>
      </c>
      <c r="Q3196">
        <v>5</v>
      </c>
      <c r="R3196" s="5">
        <v>8.5</v>
      </c>
      <c r="S3196" s="5">
        <v>15.4</v>
      </c>
      <c r="T3196" s="5">
        <v>77</v>
      </c>
      <c r="U3196">
        <v>0</v>
      </c>
      <c r="V3196" s="5">
        <v>34.5</v>
      </c>
      <c r="W3196" t="s">
        <v>41</v>
      </c>
      <c r="X3196" s="3">
        <v>41547</v>
      </c>
      <c r="Y3196" s="3">
        <v>41547</v>
      </c>
      <c r="Z3196">
        <v>5</v>
      </c>
      <c r="AA3196" t="s">
        <v>8400</v>
      </c>
      <c r="AB3196">
        <f t="shared" si="247"/>
        <v>0</v>
      </c>
      <c r="AC3196" t="str">
        <f t="shared" si="245"/>
        <v>Wednesday</v>
      </c>
      <c r="AD3196" s="5">
        <v>6.3360000000000003</v>
      </c>
      <c r="AE3196">
        <v>2013</v>
      </c>
      <c r="AF3196">
        <v>39</v>
      </c>
      <c r="AG3196" s="14">
        <f t="shared" si="246"/>
        <v>0.44805194805194803</v>
      </c>
      <c r="AH3196">
        <f t="shared" si="248"/>
        <v>0</v>
      </c>
      <c r="AI3196" t="str">
        <f t="shared" si="249"/>
        <v xml:space="preserve"> </v>
      </c>
    </row>
    <row r="3197" spans="1:35" x14ac:dyDescent="0.35">
      <c r="A3197">
        <v>3196</v>
      </c>
      <c r="B3197" t="s">
        <v>6499</v>
      </c>
      <c r="C3197" t="s">
        <v>6500</v>
      </c>
      <c r="D3197" t="s">
        <v>96</v>
      </c>
      <c r="E3197" t="s">
        <v>44</v>
      </c>
      <c r="F3197" t="s">
        <v>67</v>
      </c>
      <c r="G3197" t="s">
        <v>68</v>
      </c>
      <c r="H3197" t="s">
        <v>6501</v>
      </c>
      <c r="I3197" t="s">
        <v>34</v>
      </c>
      <c r="J3197" t="s">
        <v>6502</v>
      </c>
      <c r="K3197" s="3">
        <v>41542</v>
      </c>
      <c r="L3197" t="s">
        <v>36</v>
      </c>
      <c r="M3197" t="s">
        <v>1624</v>
      </c>
      <c r="N3197" t="s">
        <v>1625</v>
      </c>
      <c r="O3197" t="s">
        <v>39</v>
      </c>
      <c r="P3197" t="s">
        <v>165</v>
      </c>
      <c r="Q3197">
        <v>5</v>
      </c>
      <c r="R3197" s="5">
        <v>7.24</v>
      </c>
      <c r="S3197" s="5">
        <v>12.600000000000001</v>
      </c>
      <c r="T3197" s="5">
        <v>63.000000000000007</v>
      </c>
      <c r="U3197">
        <v>0</v>
      </c>
      <c r="V3197" s="5">
        <v>26.8</v>
      </c>
      <c r="W3197" t="s">
        <v>41</v>
      </c>
      <c r="X3197" s="3">
        <v>41547</v>
      </c>
      <c r="Y3197" s="3">
        <v>41547</v>
      </c>
      <c r="Z3197">
        <v>5</v>
      </c>
      <c r="AA3197" t="s">
        <v>8400</v>
      </c>
      <c r="AB3197">
        <f t="shared" si="247"/>
        <v>0</v>
      </c>
      <c r="AC3197" t="str">
        <f t="shared" si="245"/>
        <v>Wednesday</v>
      </c>
      <c r="AD3197" s="5">
        <v>4.399</v>
      </c>
      <c r="AE3197">
        <v>2013</v>
      </c>
      <c r="AF3197">
        <v>39</v>
      </c>
      <c r="AG3197" s="14">
        <f t="shared" si="246"/>
        <v>0.42539682539682538</v>
      </c>
      <c r="AH3197">
        <f t="shared" si="248"/>
        <v>0</v>
      </c>
      <c r="AI3197" t="str">
        <f t="shared" si="249"/>
        <v xml:space="preserve"> </v>
      </c>
    </row>
    <row r="3198" spans="1:35" x14ac:dyDescent="0.35">
      <c r="A3198">
        <v>3197</v>
      </c>
      <c r="B3198" t="s">
        <v>6499</v>
      </c>
      <c r="C3198" t="s">
        <v>6500</v>
      </c>
      <c r="D3198" t="s">
        <v>96</v>
      </c>
      <c r="E3198" t="s">
        <v>44</v>
      </c>
      <c r="F3198" t="s">
        <v>67</v>
      </c>
      <c r="G3198" t="s">
        <v>68</v>
      </c>
      <c r="H3198" t="s">
        <v>6501</v>
      </c>
      <c r="I3198" t="s">
        <v>34</v>
      </c>
      <c r="J3198" t="s">
        <v>6502</v>
      </c>
      <c r="K3198" s="3">
        <v>41542</v>
      </c>
      <c r="L3198" t="s">
        <v>36</v>
      </c>
      <c r="M3198" t="s">
        <v>4669</v>
      </c>
      <c r="N3198" t="s">
        <v>4670</v>
      </c>
      <c r="O3198" t="s">
        <v>39</v>
      </c>
      <c r="P3198" t="s">
        <v>40</v>
      </c>
      <c r="Q3198">
        <v>3</v>
      </c>
      <c r="R3198" s="5">
        <v>4.253333333333333</v>
      </c>
      <c r="S3198" s="5">
        <v>4.333333333333333</v>
      </c>
      <c r="T3198" s="5">
        <v>13</v>
      </c>
      <c r="U3198">
        <v>0</v>
      </c>
      <c r="V3198" s="5">
        <v>0.24</v>
      </c>
      <c r="W3198" t="s">
        <v>41</v>
      </c>
      <c r="X3198" s="3">
        <v>41547</v>
      </c>
      <c r="Y3198" s="3">
        <v>41547</v>
      </c>
      <c r="Z3198">
        <v>5</v>
      </c>
      <c r="AA3198" t="s">
        <v>8400</v>
      </c>
      <c r="AB3198">
        <f t="shared" si="247"/>
        <v>0</v>
      </c>
      <c r="AC3198" t="str">
        <f t="shared" si="245"/>
        <v>Wednesday</v>
      </c>
      <c r="AD3198" s="5">
        <v>0.59399999999999997</v>
      </c>
      <c r="AE3198">
        <v>2013</v>
      </c>
      <c r="AF3198">
        <v>39</v>
      </c>
      <c r="AG3198" s="14">
        <f t="shared" si="246"/>
        <v>1.846153846153846E-2</v>
      </c>
      <c r="AH3198">
        <f t="shared" si="248"/>
        <v>0</v>
      </c>
      <c r="AI3198" t="str">
        <f t="shared" si="249"/>
        <v xml:space="preserve"> </v>
      </c>
    </row>
    <row r="3199" spans="1:35" x14ac:dyDescent="0.35">
      <c r="A3199">
        <v>3198</v>
      </c>
      <c r="B3199" t="s">
        <v>6499</v>
      </c>
      <c r="C3199" t="s">
        <v>6500</v>
      </c>
      <c r="D3199" t="s">
        <v>96</v>
      </c>
      <c r="E3199" t="s">
        <v>44</v>
      </c>
      <c r="F3199" t="s">
        <v>67</v>
      </c>
      <c r="G3199" t="s">
        <v>68</v>
      </c>
      <c r="H3199" t="s">
        <v>6501</v>
      </c>
      <c r="I3199" t="s">
        <v>34</v>
      </c>
      <c r="J3199" t="s">
        <v>6502</v>
      </c>
      <c r="K3199" s="3">
        <v>41542</v>
      </c>
      <c r="L3199" t="s">
        <v>36</v>
      </c>
      <c r="M3199" t="s">
        <v>4612</v>
      </c>
      <c r="N3199" t="s">
        <v>4613</v>
      </c>
      <c r="O3199" t="s">
        <v>39</v>
      </c>
      <c r="P3199" t="s">
        <v>58</v>
      </c>
      <c r="Q3199">
        <v>2</v>
      </c>
      <c r="R3199" s="5">
        <v>4.7</v>
      </c>
      <c r="S3199" s="5">
        <v>8.5</v>
      </c>
      <c r="T3199" s="5">
        <v>17</v>
      </c>
      <c r="U3199">
        <v>0</v>
      </c>
      <c r="V3199" s="5">
        <v>7.6</v>
      </c>
      <c r="W3199" t="s">
        <v>41</v>
      </c>
      <c r="X3199" s="3">
        <v>41547</v>
      </c>
      <c r="Y3199" s="3">
        <v>41547</v>
      </c>
      <c r="Z3199">
        <v>5</v>
      </c>
      <c r="AA3199" t="s">
        <v>8400</v>
      </c>
      <c r="AB3199">
        <f t="shared" si="247"/>
        <v>0</v>
      </c>
      <c r="AC3199" t="str">
        <f t="shared" si="245"/>
        <v>Wednesday</v>
      </c>
      <c r="AD3199" s="5">
        <v>1.7050000000000001</v>
      </c>
      <c r="AE3199">
        <v>2013</v>
      </c>
      <c r="AF3199">
        <v>39</v>
      </c>
      <c r="AG3199" s="14">
        <f t="shared" si="246"/>
        <v>0.44705882352941173</v>
      </c>
      <c r="AH3199">
        <f t="shared" si="248"/>
        <v>0</v>
      </c>
      <c r="AI3199" t="str">
        <f t="shared" si="249"/>
        <v xml:space="preserve"> </v>
      </c>
    </row>
    <row r="3200" spans="1:35" x14ac:dyDescent="0.35">
      <c r="A3200">
        <v>3199</v>
      </c>
      <c r="B3200" t="s">
        <v>6499</v>
      </c>
      <c r="C3200" t="s">
        <v>6500</v>
      </c>
      <c r="D3200" t="s">
        <v>96</v>
      </c>
      <c r="E3200" t="s">
        <v>44</v>
      </c>
      <c r="F3200" t="s">
        <v>67</v>
      </c>
      <c r="G3200" t="s">
        <v>68</v>
      </c>
      <c r="H3200" t="s">
        <v>6501</v>
      </c>
      <c r="I3200" t="s">
        <v>34</v>
      </c>
      <c r="J3200" t="s">
        <v>6502</v>
      </c>
      <c r="K3200" s="3">
        <v>41542</v>
      </c>
      <c r="L3200" t="s">
        <v>36</v>
      </c>
      <c r="M3200" t="s">
        <v>3052</v>
      </c>
      <c r="N3200" t="s">
        <v>3053</v>
      </c>
      <c r="O3200" t="s">
        <v>39</v>
      </c>
      <c r="P3200" t="s">
        <v>64</v>
      </c>
      <c r="Q3200">
        <v>2</v>
      </c>
      <c r="R3200" s="5">
        <v>9.42</v>
      </c>
      <c r="S3200" s="5">
        <v>17</v>
      </c>
      <c r="T3200" s="5">
        <v>34</v>
      </c>
      <c r="U3200">
        <v>0</v>
      </c>
      <c r="V3200" s="5">
        <v>15.16</v>
      </c>
      <c r="W3200" t="s">
        <v>41</v>
      </c>
      <c r="X3200" s="3">
        <v>41547</v>
      </c>
      <c r="Y3200" s="3">
        <v>41547</v>
      </c>
      <c r="Z3200">
        <v>5</v>
      </c>
      <c r="AA3200" t="s">
        <v>8400</v>
      </c>
      <c r="AB3200">
        <f t="shared" si="247"/>
        <v>0</v>
      </c>
      <c r="AC3200" t="str">
        <f t="shared" si="245"/>
        <v>Wednesday</v>
      </c>
      <c r="AD3200" s="5">
        <v>2.2469999999999999</v>
      </c>
      <c r="AE3200">
        <v>2013</v>
      </c>
      <c r="AF3200">
        <v>39</v>
      </c>
      <c r="AG3200" s="14">
        <f t="shared" si="246"/>
        <v>0.44588235294117645</v>
      </c>
      <c r="AH3200">
        <f t="shared" si="248"/>
        <v>0</v>
      </c>
      <c r="AI3200" t="str">
        <f t="shared" si="249"/>
        <v xml:space="preserve"> </v>
      </c>
    </row>
    <row r="3201" spans="1:35" x14ac:dyDescent="0.35">
      <c r="A3201">
        <v>3200</v>
      </c>
      <c r="B3201" t="s">
        <v>5376</v>
      </c>
      <c r="C3201" t="s">
        <v>5377</v>
      </c>
      <c r="D3201" t="s">
        <v>96</v>
      </c>
      <c r="E3201" t="s">
        <v>44</v>
      </c>
      <c r="F3201" t="s">
        <v>67</v>
      </c>
      <c r="G3201" t="s">
        <v>68</v>
      </c>
      <c r="H3201" t="s">
        <v>6503</v>
      </c>
      <c r="I3201" t="s">
        <v>34</v>
      </c>
      <c r="J3201" t="s">
        <v>6504</v>
      </c>
      <c r="K3201" s="3">
        <v>41940</v>
      </c>
      <c r="L3201" t="s">
        <v>215</v>
      </c>
      <c r="M3201" t="s">
        <v>6505</v>
      </c>
      <c r="N3201" t="s">
        <v>6506</v>
      </c>
      <c r="O3201" t="s">
        <v>39</v>
      </c>
      <c r="P3201" t="s">
        <v>340</v>
      </c>
      <c r="Q3201">
        <v>2</v>
      </c>
      <c r="R3201" s="5">
        <v>20.98</v>
      </c>
      <c r="S3201" s="5">
        <v>30</v>
      </c>
      <c r="T3201" s="5">
        <v>60</v>
      </c>
      <c r="U3201">
        <v>0</v>
      </c>
      <c r="V3201" s="5">
        <v>18.04</v>
      </c>
      <c r="W3201" t="s">
        <v>242</v>
      </c>
      <c r="X3201" s="3">
        <v>41940</v>
      </c>
      <c r="Y3201" s="3">
        <v>41941</v>
      </c>
      <c r="Z3201">
        <v>1</v>
      </c>
      <c r="AA3201" t="s">
        <v>8399</v>
      </c>
      <c r="AB3201">
        <f t="shared" si="247"/>
        <v>1</v>
      </c>
      <c r="AC3201" t="str">
        <f t="shared" si="245"/>
        <v>Tuesday</v>
      </c>
      <c r="AD3201" s="5">
        <v>18.306000000000001</v>
      </c>
      <c r="AE3201">
        <v>2014</v>
      </c>
      <c r="AF3201">
        <v>44</v>
      </c>
      <c r="AG3201" s="14">
        <f t="shared" si="246"/>
        <v>0.30066666666666664</v>
      </c>
      <c r="AH3201">
        <f t="shared" si="248"/>
        <v>1</v>
      </c>
      <c r="AI3201">
        <f t="shared" si="249"/>
        <v>1</v>
      </c>
    </row>
    <row r="3202" spans="1:35" x14ac:dyDescent="0.35">
      <c r="A3202">
        <v>3201</v>
      </c>
      <c r="B3202" t="s">
        <v>5376</v>
      </c>
      <c r="C3202" t="s">
        <v>5377</v>
      </c>
      <c r="D3202" t="s">
        <v>96</v>
      </c>
      <c r="E3202" t="s">
        <v>44</v>
      </c>
      <c r="F3202" t="s">
        <v>67</v>
      </c>
      <c r="G3202" t="s">
        <v>68</v>
      </c>
      <c r="H3202" t="s">
        <v>6503</v>
      </c>
      <c r="I3202" t="s">
        <v>34</v>
      </c>
      <c r="J3202" t="s">
        <v>6504</v>
      </c>
      <c r="K3202" s="3">
        <v>41940</v>
      </c>
      <c r="L3202" t="s">
        <v>215</v>
      </c>
      <c r="M3202" t="s">
        <v>6507</v>
      </c>
      <c r="N3202" t="s">
        <v>6508</v>
      </c>
      <c r="O3202" t="s">
        <v>39</v>
      </c>
      <c r="P3202" t="s">
        <v>76</v>
      </c>
      <c r="Q3202">
        <v>3</v>
      </c>
      <c r="R3202" s="5">
        <v>26.09333333333333</v>
      </c>
      <c r="S3202" s="5">
        <v>28.333333333333329</v>
      </c>
      <c r="T3202" s="5">
        <v>84.999999999999986</v>
      </c>
      <c r="U3202">
        <v>0</v>
      </c>
      <c r="V3202" s="5">
        <v>6.72</v>
      </c>
      <c r="W3202" t="s">
        <v>242</v>
      </c>
      <c r="X3202" s="3">
        <v>41940</v>
      </c>
      <c r="Y3202" s="3">
        <v>41941</v>
      </c>
      <c r="Z3202">
        <v>1</v>
      </c>
      <c r="AA3202" t="s">
        <v>8399</v>
      </c>
      <c r="AB3202">
        <f t="shared" si="247"/>
        <v>1</v>
      </c>
      <c r="AC3202" t="str">
        <f t="shared" ref="AC3202:AC3265" si="250">TEXT(K3202,"dddd")</f>
        <v>Tuesday</v>
      </c>
      <c r="AD3202" s="5">
        <v>39.813000000000002</v>
      </c>
      <c r="AE3202">
        <v>2014</v>
      </c>
      <c r="AF3202">
        <v>44</v>
      </c>
      <c r="AG3202" s="14">
        <f t="shared" ref="AG3202:AG3265" si="251">V3202/T3202</f>
        <v>7.9058823529411779E-2</v>
      </c>
      <c r="AH3202">
        <f t="shared" si="248"/>
        <v>1</v>
      </c>
      <c r="AI3202">
        <f t="shared" si="249"/>
        <v>1</v>
      </c>
    </row>
    <row r="3203" spans="1:35" x14ac:dyDescent="0.35">
      <c r="A3203">
        <v>3202</v>
      </c>
      <c r="B3203" t="s">
        <v>5376</v>
      </c>
      <c r="C3203" t="s">
        <v>5377</v>
      </c>
      <c r="D3203" t="s">
        <v>96</v>
      </c>
      <c r="E3203" t="s">
        <v>44</v>
      </c>
      <c r="F3203" t="s">
        <v>67</v>
      </c>
      <c r="G3203" t="s">
        <v>68</v>
      </c>
      <c r="H3203" t="s">
        <v>6503</v>
      </c>
      <c r="I3203" t="s">
        <v>34</v>
      </c>
      <c r="J3203" t="s">
        <v>6504</v>
      </c>
      <c r="K3203" s="3">
        <v>41940</v>
      </c>
      <c r="L3203" t="s">
        <v>215</v>
      </c>
      <c r="M3203" t="s">
        <v>6509</v>
      </c>
      <c r="N3203" t="s">
        <v>6510</v>
      </c>
      <c r="O3203" t="s">
        <v>51</v>
      </c>
      <c r="P3203" t="s">
        <v>55</v>
      </c>
      <c r="Q3203">
        <v>5</v>
      </c>
      <c r="R3203" s="5">
        <v>96.22</v>
      </c>
      <c r="S3203" s="5">
        <v>113.2</v>
      </c>
      <c r="T3203" s="5">
        <v>566</v>
      </c>
      <c r="U3203">
        <v>0</v>
      </c>
      <c r="V3203" s="5">
        <v>84.9</v>
      </c>
      <c r="W3203" t="s">
        <v>242</v>
      </c>
      <c r="X3203" s="3">
        <v>41940</v>
      </c>
      <c r="Y3203" s="3">
        <v>41940</v>
      </c>
      <c r="Z3203">
        <v>0</v>
      </c>
      <c r="AA3203" t="s">
        <v>8400</v>
      </c>
      <c r="AB3203">
        <f t="shared" ref="AB3203:AB3266" si="252">Y3203-X3203</f>
        <v>0</v>
      </c>
      <c r="AC3203" t="str">
        <f t="shared" si="250"/>
        <v>Tuesday</v>
      </c>
      <c r="AD3203" s="5">
        <v>67.462999999999994</v>
      </c>
      <c r="AE3203">
        <v>2014</v>
      </c>
      <c r="AF3203">
        <v>44</v>
      </c>
      <c r="AG3203" s="14">
        <f t="shared" si="251"/>
        <v>0.15000000000000002</v>
      </c>
      <c r="AH3203">
        <f t="shared" ref="AH3203:AH3266" si="253">IF(AA3203 = "Late", 1, 0)</f>
        <v>0</v>
      </c>
      <c r="AI3203" t="str">
        <f t="shared" ref="AI3203:AI3266" si="254">IF(AB3203&gt;0, AB3203, " ")</f>
        <v xml:space="preserve"> </v>
      </c>
    </row>
    <row r="3204" spans="1:35" x14ac:dyDescent="0.35">
      <c r="A3204">
        <v>3203</v>
      </c>
      <c r="B3204" t="s">
        <v>5376</v>
      </c>
      <c r="C3204" t="s">
        <v>5377</v>
      </c>
      <c r="D3204" t="s">
        <v>96</v>
      </c>
      <c r="E3204" t="s">
        <v>44</v>
      </c>
      <c r="F3204" t="s">
        <v>67</v>
      </c>
      <c r="G3204" t="s">
        <v>68</v>
      </c>
      <c r="H3204" t="s">
        <v>6503</v>
      </c>
      <c r="I3204" t="s">
        <v>34</v>
      </c>
      <c r="J3204" t="s">
        <v>6504</v>
      </c>
      <c r="K3204" s="3">
        <v>41940</v>
      </c>
      <c r="L3204" t="s">
        <v>215</v>
      </c>
      <c r="M3204" t="s">
        <v>3894</v>
      </c>
      <c r="N3204" t="s">
        <v>3895</v>
      </c>
      <c r="O3204" t="s">
        <v>51</v>
      </c>
      <c r="P3204" t="s">
        <v>93</v>
      </c>
      <c r="Q3204">
        <v>4</v>
      </c>
      <c r="R3204" s="5">
        <v>78.5</v>
      </c>
      <c r="S3204" s="5">
        <v>107.5</v>
      </c>
      <c r="T3204" s="5">
        <v>430</v>
      </c>
      <c r="U3204">
        <v>0</v>
      </c>
      <c r="V3204" s="5">
        <v>116</v>
      </c>
      <c r="W3204" t="s">
        <v>242</v>
      </c>
      <c r="X3204" s="3">
        <v>41940</v>
      </c>
      <c r="Y3204" s="3">
        <v>41940</v>
      </c>
      <c r="Z3204">
        <v>0</v>
      </c>
      <c r="AA3204" t="s">
        <v>8400</v>
      </c>
      <c r="AB3204">
        <f t="shared" si="252"/>
        <v>0</v>
      </c>
      <c r="AC3204" t="str">
        <f t="shared" si="250"/>
        <v>Tuesday</v>
      </c>
      <c r="AD3204" s="5">
        <v>97.584000000000003</v>
      </c>
      <c r="AE3204">
        <v>2014</v>
      </c>
      <c r="AF3204">
        <v>44</v>
      </c>
      <c r="AG3204" s="14">
        <f t="shared" si="251"/>
        <v>0.26976744186046514</v>
      </c>
      <c r="AH3204">
        <f t="shared" si="253"/>
        <v>0</v>
      </c>
      <c r="AI3204" t="str">
        <f t="shared" si="254"/>
        <v xml:space="preserve"> </v>
      </c>
    </row>
    <row r="3205" spans="1:35" x14ac:dyDescent="0.35">
      <c r="A3205">
        <v>3204</v>
      </c>
      <c r="B3205" t="s">
        <v>5376</v>
      </c>
      <c r="C3205" t="s">
        <v>5377</v>
      </c>
      <c r="D3205" t="s">
        <v>96</v>
      </c>
      <c r="E3205" t="s">
        <v>44</v>
      </c>
      <c r="F3205" t="s">
        <v>67</v>
      </c>
      <c r="G3205" t="s">
        <v>68</v>
      </c>
      <c r="H3205" t="s">
        <v>6503</v>
      </c>
      <c r="I3205" t="s">
        <v>34</v>
      </c>
      <c r="J3205" t="s">
        <v>6504</v>
      </c>
      <c r="K3205" s="3">
        <v>41940</v>
      </c>
      <c r="L3205" t="s">
        <v>215</v>
      </c>
      <c r="M3205" t="s">
        <v>1708</v>
      </c>
      <c r="N3205" t="s">
        <v>1709</v>
      </c>
      <c r="O3205" t="s">
        <v>51</v>
      </c>
      <c r="P3205" t="s">
        <v>55</v>
      </c>
      <c r="Q3205">
        <v>1</v>
      </c>
      <c r="R3205" s="5">
        <v>61.28</v>
      </c>
      <c r="S3205" s="5">
        <v>96</v>
      </c>
      <c r="T3205" s="5">
        <v>96</v>
      </c>
      <c r="U3205">
        <v>0</v>
      </c>
      <c r="V3205" s="5">
        <v>34.72</v>
      </c>
      <c r="W3205" t="s">
        <v>242</v>
      </c>
      <c r="X3205" s="3">
        <v>41940</v>
      </c>
      <c r="Y3205" s="3">
        <v>41940</v>
      </c>
      <c r="Z3205">
        <v>0</v>
      </c>
      <c r="AA3205" t="s">
        <v>8400</v>
      </c>
      <c r="AB3205">
        <f t="shared" si="252"/>
        <v>0</v>
      </c>
      <c r="AC3205" t="str">
        <f t="shared" si="250"/>
        <v>Tuesday</v>
      </c>
      <c r="AD3205" s="5">
        <v>37.881</v>
      </c>
      <c r="AE3205">
        <v>2014</v>
      </c>
      <c r="AF3205">
        <v>44</v>
      </c>
      <c r="AG3205" s="14">
        <f t="shared" si="251"/>
        <v>0.36166666666666664</v>
      </c>
      <c r="AH3205">
        <f t="shared" si="253"/>
        <v>0</v>
      </c>
      <c r="AI3205" t="str">
        <f t="shared" si="254"/>
        <v xml:space="preserve"> </v>
      </c>
    </row>
    <row r="3206" spans="1:35" x14ac:dyDescent="0.35">
      <c r="A3206">
        <v>3205</v>
      </c>
      <c r="B3206" t="s">
        <v>5376</v>
      </c>
      <c r="C3206" t="s">
        <v>5377</v>
      </c>
      <c r="D3206" t="s">
        <v>96</v>
      </c>
      <c r="E3206" t="s">
        <v>44</v>
      </c>
      <c r="F3206" t="s">
        <v>67</v>
      </c>
      <c r="G3206" t="s">
        <v>68</v>
      </c>
      <c r="H3206" t="s">
        <v>6503</v>
      </c>
      <c r="I3206" t="s">
        <v>34</v>
      </c>
      <c r="J3206" t="s">
        <v>6504</v>
      </c>
      <c r="K3206" s="3">
        <v>41940</v>
      </c>
      <c r="L3206" t="s">
        <v>215</v>
      </c>
      <c r="M3206" t="s">
        <v>1490</v>
      </c>
      <c r="N3206" t="s">
        <v>1491</v>
      </c>
      <c r="O3206" t="s">
        <v>39</v>
      </c>
      <c r="P3206" t="s">
        <v>40</v>
      </c>
      <c r="Q3206">
        <v>7</v>
      </c>
      <c r="R3206" s="5">
        <v>5.4228571428571426</v>
      </c>
      <c r="S3206" s="5">
        <v>6.1428571428571423</v>
      </c>
      <c r="T3206" s="5">
        <v>43</v>
      </c>
      <c r="U3206">
        <v>0</v>
      </c>
      <c r="V3206" s="5">
        <v>5.04</v>
      </c>
      <c r="W3206" t="s">
        <v>242</v>
      </c>
      <c r="X3206" s="3">
        <v>41940</v>
      </c>
      <c r="Y3206" s="3">
        <v>41943</v>
      </c>
      <c r="Z3206">
        <v>3</v>
      </c>
      <c r="AA3206" t="s">
        <v>8399</v>
      </c>
      <c r="AB3206">
        <f t="shared" si="252"/>
        <v>3</v>
      </c>
      <c r="AC3206" t="str">
        <f t="shared" si="250"/>
        <v>Tuesday</v>
      </c>
      <c r="AD3206" s="5">
        <v>11.205</v>
      </c>
      <c r="AE3206">
        <v>2014</v>
      </c>
      <c r="AF3206">
        <v>44</v>
      </c>
      <c r="AG3206" s="14">
        <f t="shared" si="251"/>
        <v>0.1172093023255814</v>
      </c>
      <c r="AH3206">
        <f t="shared" si="253"/>
        <v>1</v>
      </c>
      <c r="AI3206">
        <f t="shared" si="254"/>
        <v>3</v>
      </c>
    </row>
    <row r="3207" spans="1:35" x14ac:dyDescent="0.35">
      <c r="A3207">
        <v>3206</v>
      </c>
      <c r="B3207" t="s">
        <v>4117</v>
      </c>
      <c r="C3207" t="s">
        <v>4118</v>
      </c>
      <c r="D3207" t="s">
        <v>29</v>
      </c>
      <c r="E3207" t="s">
        <v>30</v>
      </c>
      <c r="F3207" t="s">
        <v>31</v>
      </c>
      <c r="G3207" t="s">
        <v>610</v>
      </c>
      <c r="H3207" t="s">
        <v>635</v>
      </c>
      <c r="I3207" t="s">
        <v>34</v>
      </c>
      <c r="J3207" t="s">
        <v>6511</v>
      </c>
      <c r="K3207" s="3">
        <v>41432</v>
      </c>
      <c r="L3207" t="s">
        <v>36</v>
      </c>
      <c r="M3207" t="s">
        <v>2414</v>
      </c>
      <c r="N3207" t="s">
        <v>2415</v>
      </c>
      <c r="O3207" t="s">
        <v>39</v>
      </c>
      <c r="P3207" t="s">
        <v>165</v>
      </c>
      <c r="Q3207">
        <v>5</v>
      </c>
      <c r="R3207" s="5">
        <v>8.2200000000000006</v>
      </c>
      <c r="S3207" s="5">
        <v>13.2</v>
      </c>
      <c r="T3207" s="5">
        <v>66</v>
      </c>
      <c r="U3207">
        <v>0</v>
      </c>
      <c r="V3207" s="5">
        <v>24.9</v>
      </c>
      <c r="W3207" t="s">
        <v>41</v>
      </c>
      <c r="X3207" s="3">
        <v>41437</v>
      </c>
      <c r="Y3207" s="3">
        <v>41437</v>
      </c>
      <c r="Z3207">
        <v>5</v>
      </c>
      <c r="AA3207" t="s">
        <v>8400</v>
      </c>
      <c r="AB3207">
        <f t="shared" si="252"/>
        <v>0</v>
      </c>
      <c r="AC3207" t="str">
        <f t="shared" si="250"/>
        <v>Friday</v>
      </c>
      <c r="AD3207" s="5">
        <v>4.6879999999999997</v>
      </c>
      <c r="AE3207">
        <v>2013</v>
      </c>
      <c r="AF3207">
        <v>23</v>
      </c>
      <c r="AG3207" s="14">
        <f t="shared" si="251"/>
        <v>0.37727272727272726</v>
      </c>
      <c r="AH3207">
        <f t="shared" si="253"/>
        <v>0</v>
      </c>
      <c r="AI3207" t="str">
        <f t="shared" si="254"/>
        <v xml:space="preserve"> </v>
      </c>
    </row>
    <row r="3208" spans="1:35" x14ac:dyDescent="0.35">
      <c r="A3208">
        <v>3207</v>
      </c>
      <c r="B3208" t="s">
        <v>4117</v>
      </c>
      <c r="C3208" t="s">
        <v>4118</v>
      </c>
      <c r="D3208" t="s">
        <v>29</v>
      </c>
      <c r="E3208" t="s">
        <v>30</v>
      </c>
      <c r="F3208" t="s">
        <v>31</v>
      </c>
      <c r="G3208" t="s">
        <v>610</v>
      </c>
      <c r="H3208" t="s">
        <v>635</v>
      </c>
      <c r="I3208" t="s">
        <v>34</v>
      </c>
      <c r="J3208" t="s">
        <v>6511</v>
      </c>
      <c r="K3208" s="3">
        <v>41432</v>
      </c>
      <c r="L3208" t="s">
        <v>36</v>
      </c>
      <c r="M3208" t="s">
        <v>3733</v>
      </c>
      <c r="N3208" t="s">
        <v>1654</v>
      </c>
      <c r="O3208" t="s">
        <v>39</v>
      </c>
      <c r="P3208" t="s">
        <v>340</v>
      </c>
      <c r="Q3208">
        <v>2</v>
      </c>
      <c r="R3208" s="5">
        <v>16.64</v>
      </c>
      <c r="S3208" s="5">
        <v>21</v>
      </c>
      <c r="T3208" s="5">
        <v>42</v>
      </c>
      <c r="U3208">
        <v>0</v>
      </c>
      <c r="V3208" s="5">
        <v>8.7200000000000006</v>
      </c>
      <c r="W3208" t="s">
        <v>41</v>
      </c>
      <c r="X3208" s="3">
        <v>41437</v>
      </c>
      <c r="Y3208" s="3">
        <v>41437</v>
      </c>
      <c r="Z3208">
        <v>5</v>
      </c>
      <c r="AA3208" t="s">
        <v>8400</v>
      </c>
      <c r="AB3208">
        <f t="shared" si="252"/>
        <v>0</v>
      </c>
      <c r="AC3208" t="str">
        <f t="shared" si="250"/>
        <v>Friday</v>
      </c>
      <c r="AD3208" s="5">
        <v>1.18</v>
      </c>
      <c r="AE3208">
        <v>2013</v>
      </c>
      <c r="AF3208">
        <v>23</v>
      </c>
      <c r="AG3208" s="14">
        <f t="shared" si="251"/>
        <v>0.20761904761904765</v>
      </c>
      <c r="AH3208">
        <f t="shared" si="253"/>
        <v>0</v>
      </c>
      <c r="AI3208" t="str">
        <f t="shared" si="254"/>
        <v xml:space="preserve"> </v>
      </c>
    </row>
    <row r="3209" spans="1:35" x14ac:dyDescent="0.35">
      <c r="A3209">
        <v>3208</v>
      </c>
      <c r="B3209" t="s">
        <v>4117</v>
      </c>
      <c r="C3209" t="s">
        <v>4118</v>
      </c>
      <c r="D3209" t="s">
        <v>29</v>
      </c>
      <c r="E3209" t="s">
        <v>30</v>
      </c>
      <c r="F3209" t="s">
        <v>31</v>
      </c>
      <c r="G3209" t="s">
        <v>610</v>
      </c>
      <c r="H3209" t="s">
        <v>635</v>
      </c>
      <c r="I3209" t="s">
        <v>34</v>
      </c>
      <c r="J3209" t="s">
        <v>6511</v>
      </c>
      <c r="K3209" s="3">
        <v>41432</v>
      </c>
      <c r="L3209" t="s">
        <v>36</v>
      </c>
      <c r="M3209" t="s">
        <v>5108</v>
      </c>
      <c r="N3209" t="s">
        <v>4461</v>
      </c>
      <c r="O3209" t="s">
        <v>39</v>
      </c>
      <c r="P3209" t="s">
        <v>64</v>
      </c>
      <c r="Q3209">
        <v>4</v>
      </c>
      <c r="R3209" s="5">
        <v>11.64</v>
      </c>
      <c r="S3209" s="5">
        <v>12.5</v>
      </c>
      <c r="T3209" s="5">
        <v>50</v>
      </c>
      <c r="U3209">
        <v>0</v>
      </c>
      <c r="V3209" s="5">
        <v>3.44</v>
      </c>
      <c r="W3209" t="s">
        <v>41</v>
      </c>
      <c r="X3209" s="3">
        <v>41437</v>
      </c>
      <c r="Y3209" s="3">
        <v>41437</v>
      </c>
      <c r="Z3209">
        <v>5</v>
      </c>
      <c r="AA3209" t="s">
        <v>8400</v>
      </c>
      <c r="AB3209">
        <f t="shared" si="252"/>
        <v>0</v>
      </c>
      <c r="AC3209" t="str">
        <f t="shared" si="250"/>
        <v>Friday</v>
      </c>
      <c r="AD3209" s="5">
        <v>3.7989999999999999</v>
      </c>
      <c r="AE3209">
        <v>2013</v>
      </c>
      <c r="AF3209">
        <v>23</v>
      </c>
      <c r="AG3209" s="14">
        <f t="shared" si="251"/>
        <v>6.88E-2</v>
      </c>
      <c r="AH3209">
        <f t="shared" si="253"/>
        <v>0</v>
      </c>
      <c r="AI3209" t="str">
        <f t="shared" si="254"/>
        <v xml:space="preserve"> </v>
      </c>
    </row>
    <row r="3210" spans="1:35" x14ac:dyDescent="0.35">
      <c r="A3210">
        <v>3209</v>
      </c>
      <c r="B3210" t="s">
        <v>4117</v>
      </c>
      <c r="C3210" t="s">
        <v>4118</v>
      </c>
      <c r="D3210" t="s">
        <v>29</v>
      </c>
      <c r="E3210" t="s">
        <v>30</v>
      </c>
      <c r="F3210" t="s">
        <v>31</v>
      </c>
      <c r="G3210" t="s">
        <v>610</v>
      </c>
      <c r="H3210" t="s">
        <v>635</v>
      </c>
      <c r="I3210" t="s">
        <v>34</v>
      </c>
      <c r="J3210" t="s">
        <v>6511</v>
      </c>
      <c r="K3210" s="3">
        <v>41432</v>
      </c>
      <c r="L3210" t="s">
        <v>36</v>
      </c>
      <c r="M3210" t="s">
        <v>6512</v>
      </c>
      <c r="N3210" t="s">
        <v>6513</v>
      </c>
      <c r="O3210" t="s">
        <v>72</v>
      </c>
      <c r="P3210" t="s">
        <v>178</v>
      </c>
      <c r="Q3210">
        <v>4</v>
      </c>
      <c r="R3210" s="5">
        <v>32.200000000000003</v>
      </c>
      <c r="S3210" s="5">
        <v>43.5</v>
      </c>
      <c r="T3210" s="5">
        <v>174</v>
      </c>
      <c r="U3210">
        <v>0</v>
      </c>
      <c r="V3210" s="5">
        <v>45.2</v>
      </c>
      <c r="W3210" t="s">
        <v>41</v>
      </c>
      <c r="X3210" s="3">
        <v>41437</v>
      </c>
      <c r="Y3210" s="3">
        <v>41437</v>
      </c>
      <c r="Z3210">
        <v>5</v>
      </c>
      <c r="AA3210" t="s">
        <v>8400</v>
      </c>
      <c r="AB3210">
        <f t="shared" si="252"/>
        <v>0</v>
      </c>
      <c r="AC3210" t="str">
        <f t="shared" si="250"/>
        <v>Friday</v>
      </c>
      <c r="AD3210" s="5">
        <v>12.384</v>
      </c>
      <c r="AE3210">
        <v>2013</v>
      </c>
      <c r="AF3210">
        <v>23</v>
      </c>
      <c r="AG3210" s="14">
        <f t="shared" si="251"/>
        <v>0.25977011494252877</v>
      </c>
      <c r="AH3210">
        <f t="shared" si="253"/>
        <v>0</v>
      </c>
      <c r="AI3210" t="str">
        <f t="shared" si="254"/>
        <v xml:space="preserve"> </v>
      </c>
    </row>
    <row r="3211" spans="1:35" x14ac:dyDescent="0.35">
      <c r="A3211">
        <v>3210</v>
      </c>
      <c r="B3211" t="s">
        <v>4117</v>
      </c>
      <c r="C3211" t="s">
        <v>4118</v>
      </c>
      <c r="D3211" t="s">
        <v>29</v>
      </c>
      <c r="E3211" t="s">
        <v>30</v>
      </c>
      <c r="F3211" t="s">
        <v>31</v>
      </c>
      <c r="G3211" t="s">
        <v>610</v>
      </c>
      <c r="H3211" t="s">
        <v>635</v>
      </c>
      <c r="I3211" t="s">
        <v>34</v>
      </c>
      <c r="J3211" t="s">
        <v>6511</v>
      </c>
      <c r="K3211" s="3">
        <v>41432</v>
      </c>
      <c r="L3211" t="s">
        <v>36</v>
      </c>
      <c r="M3211" t="s">
        <v>3435</v>
      </c>
      <c r="N3211" t="s">
        <v>3436</v>
      </c>
      <c r="O3211" t="s">
        <v>39</v>
      </c>
      <c r="P3211" t="s">
        <v>40</v>
      </c>
      <c r="Q3211">
        <v>7</v>
      </c>
      <c r="R3211" s="5">
        <v>3.7742857142857145</v>
      </c>
      <c r="S3211" s="5">
        <v>4.7142857142857144</v>
      </c>
      <c r="T3211" s="5">
        <v>33</v>
      </c>
      <c r="U3211">
        <v>0</v>
      </c>
      <c r="V3211" s="5">
        <v>6.58</v>
      </c>
      <c r="W3211" t="s">
        <v>41</v>
      </c>
      <c r="X3211" s="3">
        <v>41437</v>
      </c>
      <c r="Y3211" s="3">
        <v>41437</v>
      </c>
      <c r="Z3211">
        <v>5</v>
      </c>
      <c r="AA3211" t="s">
        <v>8400</v>
      </c>
      <c r="AB3211">
        <f t="shared" si="252"/>
        <v>0</v>
      </c>
      <c r="AC3211" t="str">
        <f t="shared" si="250"/>
        <v>Friday</v>
      </c>
      <c r="AD3211" s="5">
        <v>3.2919999999999998</v>
      </c>
      <c r="AE3211">
        <v>2013</v>
      </c>
      <c r="AF3211">
        <v>23</v>
      </c>
      <c r="AG3211" s="14">
        <f t="shared" si="251"/>
        <v>0.1993939393939394</v>
      </c>
      <c r="AH3211">
        <f t="shared" si="253"/>
        <v>0</v>
      </c>
      <c r="AI3211" t="str">
        <f t="shared" si="254"/>
        <v xml:space="preserve"> </v>
      </c>
    </row>
    <row r="3212" spans="1:35" x14ac:dyDescent="0.35">
      <c r="A3212">
        <v>3211</v>
      </c>
      <c r="B3212" t="s">
        <v>4117</v>
      </c>
      <c r="C3212" t="s">
        <v>4118</v>
      </c>
      <c r="D3212" t="s">
        <v>29</v>
      </c>
      <c r="E3212" t="s">
        <v>30</v>
      </c>
      <c r="F3212" t="s">
        <v>31</v>
      </c>
      <c r="G3212" t="s">
        <v>610</v>
      </c>
      <c r="H3212" t="s">
        <v>635</v>
      </c>
      <c r="I3212" t="s">
        <v>34</v>
      </c>
      <c r="J3212" t="s">
        <v>6511</v>
      </c>
      <c r="K3212" s="3">
        <v>41432</v>
      </c>
      <c r="L3212" t="s">
        <v>36</v>
      </c>
      <c r="M3212" t="s">
        <v>2987</v>
      </c>
      <c r="N3212" t="s">
        <v>2988</v>
      </c>
      <c r="O3212" t="s">
        <v>72</v>
      </c>
      <c r="P3212" t="s">
        <v>178</v>
      </c>
      <c r="Q3212">
        <v>3</v>
      </c>
      <c r="R3212" s="5">
        <v>42.046666666666667</v>
      </c>
      <c r="S3212" s="5">
        <v>50.666666666666664</v>
      </c>
      <c r="T3212" s="5">
        <v>152</v>
      </c>
      <c r="U3212">
        <v>0</v>
      </c>
      <c r="V3212" s="5">
        <v>25.86</v>
      </c>
      <c r="W3212" t="s">
        <v>41</v>
      </c>
      <c r="X3212" s="3">
        <v>41437</v>
      </c>
      <c r="Y3212" s="3">
        <v>41439</v>
      </c>
      <c r="Z3212">
        <v>7</v>
      </c>
      <c r="AA3212" t="s">
        <v>8399</v>
      </c>
      <c r="AB3212">
        <f t="shared" si="252"/>
        <v>2</v>
      </c>
      <c r="AC3212" t="str">
        <f t="shared" si="250"/>
        <v>Friday</v>
      </c>
      <c r="AD3212" s="5">
        <v>9.8770000000000007</v>
      </c>
      <c r="AE3212">
        <v>2013</v>
      </c>
      <c r="AF3212">
        <v>23</v>
      </c>
      <c r="AG3212" s="14">
        <f t="shared" si="251"/>
        <v>0.17013157894736841</v>
      </c>
      <c r="AH3212">
        <f t="shared" si="253"/>
        <v>1</v>
      </c>
      <c r="AI3212">
        <f t="shared" si="254"/>
        <v>2</v>
      </c>
    </row>
    <row r="3213" spans="1:35" x14ac:dyDescent="0.35">
      <c r="A3213">
        <v>3212</v>
      </c>
      <c r="B3213" t="s">
        <v>2752</v>
      </c>
      <c r="C3213" t="s">
        <v>2753</v>
      </c>
      <c r="D3213" t="s">
        <v>112</v>
      </c>
      <c r="E3213" t="s">
        <v>30</v>
      </c>
      <c r="F3213" t="s">
        <v>31</v>
      </c>
      <c r="G3213" t="s">
        <v>126</v>
      </c>
      <c r="H3213" t="s">
        <v>5068</v>
      </c>
      <c r="I3213" t="s">
        <v>34</v>
      </c>
      <c r="J3213" t="s">
        <v>6514</v>
      </c>
      <c r="K3213" s="3">
        <v>41429</v>
      </c>
      <c r="L3213" t="s">
        <v>36</v>
      </c>
      <c r="M3213" t="s">
        <v>2662</v>
      </c>
      <c r="N3213" t="s">
        <v>2663</v>
      </c>
      <c r="O3213" t="s">
        <v>39</v>
      </c>
      <c r="P3213" t="s">
        <v>58</v>
      </c>
      <c r="Q3213">
        <v>3</v>
      </c>
      <c r="R3213" s="5">
        <v>3.22</v>
      </c>
      <c r="S3213" s="5">
        <v>4</v>
      </c>
      <c r="T3213" s="5">
        <v>12</v>
      </c>
      <c r="U3213">
        <v>0</v>
      </c>
      <c r="V3213" s="5">
        <v>2.34</v>
      </c>
      <c r="W3213" t="s">
        <v>41</v>
      </c>
      <c r="X3213" s="3">
        <v>41434</v>
      </c>
      <c r="Y3213" s="3">
        <v>41435</v>
      </c>
      <c r="Z3213">
        <v>6</v>
      </c>
      <c r="AA3213" t="s">
        <v>8399</v>
      </c>
      <c r="AB3213">
        <f t="shared" si="252"/>
        <v>1</v>
      </c>
      <c r="AC3213" t="str">
        <f t="shared" si="250"/>
        <v>Tuesday</v>
      </c>
      <c r="AD3213" s="5">
        <v>0.50800000000000001</v>
      </c>
      <c r="AE3213">
        <v>2013</v>
      </c>
      <c r="AF3213">
        <v>23</v>
      </c>
      <c r="AG3213" s="14">
        <f t="shared" si="251"/>
        <v>0.19499999999999998</v>
      </c>
      <c r="AH3213">
        <f t="shared" si="253"/>
        <v>1</v>
      </c>
      <c r="AI3213">
        <f t="shared" si="254"/>
        <v>1</v>
      </c>
    </row>
    <row r="3214" spans="1:35" x14ac:dyDescent="0.35">
      <c r="A3214">
        <v>3213</v>
      </c>
      <c r="B3214" t="s">
        <v>3606</v>
      </c>
      <c r="C3214" t="s">
        <v>3607</v>
      </c>
      <c r="D3214" t="s">
        <v>29</v>
      </c>
      <c r="E3214" t="s">
        <v>199</v>
      </c>
      <c r="F3214" t="s">
        <v>212</v>
      </c>
      <c r="G3214" t="s">
        <v>245</v>
      </c>
      <c r="H3214" t="s">
        <v>245</v>
      </c>
      <c r="I3214" t="s">
        <v>34</v>
      </c>
      <c r="J3214" t="s">
        <v>6515</v>
      </c>
      <c r="K3214" s="3">
        <v>41227</v>
      </c>
      <c r="L3214" t="s">
        <v>136</v>
      </c>
      <c r="M3214" t="s">
        <v>3065</v>
      </c>
      <c r="N3214" t="s">
        <v>3066</v>
      </c>
      <c r="O3214" t="s">
        <v>39</v>
      </c>
      <c r="P3214" t="s">
        <v>40</v>
      </c>
      <c r="Q3214">
        <v>2</v>
      </c>
      <c r="R3214" s="5">
        <v>2.0552000000000001</v>
      </c>
      <c r="S3214" s="5">
        <v>4.0739999999999998</v>
      </c>
      <c r="T3214" s="5">
        <v>6.5183999999999997</v>
      </c>
      <c r="U3214">
        <v>0.2</v>
      </c>
      <c r="V3214" s="5">
        <v>2.4079999999999999</v>
      </c>
      <c r="W3214" t="s">
        <v>41</v>
      </c>
      <c r="X3214" s="3">
        <v>41232</v>
      </c>
      <c r="Y3214" s="3">
        <v>41234</v>
      </c>
      <c r="Z3214">
        <v>7</v>
      </c>
      <c r="AA3214" t="s">
        <v>8399</v>
      </c>
      <c r="AB3214">
        <f t="shared" si="252"/>
        <v>2</v>
      </c>
      <c r="AC3214" t="str">
        <f t="shared" si="250"/>
        <v>Wednesday</v>
      </c>
      <c r="AD3214" s="5">
        <v>1.37</v>
      </c>
      <c r="AE3214">
        <v>2012</v>
      </c>
      <c r="AF3214">
        <v>46</v>
      </c>
      <c r="AG3214" s="14">
        <f t="shared" si="251"/>
        <v>0.36941580756013748</v>
      </c>
      <c r="AH3214">
        <f t="shared" si="253"/>
        <v>1</v>
      </c>
      <c r="AI3214">
        <f t="shared" si="254"/>
        <v>2</v>
      </c>
    </row>
    <row r="3215" spans="1:35" x14ac:dyDescent="0.35">
      <c r="A3215">
        <v>3214</v>
      </c>
      <c r="B3215" t="s">
        <v>4443</v>
      </c>
      <c r="C3215" t="s">
        <v>4444</v>
      </c>
      <c r="D3215" t="s">
        <v>112</v>
      </c>
      <c r="E3215" t="s">
        <v>44</v>
      </c>
      <c r="F3215" t="s">
        <v>67</v>
      </c>
      <c r="G3215" t="s">
        <v>641</v>
      </c>
      <c r="H3215" t="s">
        <v>1765</v>
      </c>
      <c r="I3215" t="s">
        <v>34</v>
      </c>
      <c r="J3215" t="s">
        <v>6516</v>
      </c>
      <c r="K3215" s="3">
        <v>41426</v>
      </c>
      <c r="L3215" t="s">
        <v>36</v>
      </c>
      <c r="M3215" t="s">
        <v>6517</v>
      </c>
      <c r="N3215" t="s">
        <v>6518</v>
      </c>
      <c r="O3215" t="s">
        <v>39</v>
      </c>
      <c r="P3215" t="s">
        <v>90</v>
      </c>
      <c r="Q3215">
        <v>2</v>
      </c>
      <c r="R3215" s="5">
        <v>5.66</v>
      </c>
      <c r="S3215" s="5">
        <v>9.5</v>
      </c>
      <c r="T3215" s="5">
        <v>19</v>
      </c>
      <c r="U3215">
        <v>0</v>
      </c>
      <c r="V3215" s="5">
        <v>7.68</v>
      </c>
      <c r="W3215" t="s">
        <v>41</v>
      </c>
      <c r="X3215" s="3">
        <v>41431</v>
      </c>
      <c r="Y3215" s="3">
        <v>41432</v>
      </c>
      <c r="Z3215">
        <v>6</v>
      </c>
      <c r="AA3215" t="s">
        <v>8399</v>
      </c>
      <c r="AB3215">
        <f t="shared" si="252"/>
        <v>1</v>
      </c>
      <c r="AC3215" t="str">
        <f t="shared" si="250"/>
        <v>Saturday</v>
      </c>
      <c r="AD3215" s="5">
        <v>0.96599999999999997</v>
      </c>
      <c r="AE3215">
        <v>2013</v>
      </c>
      <c r="AF3215">
        <v>22</v>
      </c>
      <c r="AG3215" s="14">
        <f t="shared" si="251"/>
        <v>0.40421052631578946</v>
      </c>
      <c r="AH3215">
        <f t="shared" si="253"/>
        <v>1</v>
      </c>
      <c r="AI3215">
        <f t="shared" si="254"/>
        <v>1</v>
      </c>
    </row>
    <row r="3216" spans="1:35" x14ac:dyDescent="0.35">
      <c r="A3216">
        <v>3215</v>
      </c>
      <c r="B3216" t="s">
        <v>4443</v>
      </c>
      <c r="C3216" t="s">
        <v>4444</v>
      </c>
      <c r="D3216" t="s">
        <v>112</v>
      </c>
      <c r="E3216" t="s">
        <v>44</v>
      </c>
      <c r="F3216" t="s">
        <v>67</v>
      </c>
      <c r="G3216" t="s">
        <v>641</v>
      </c>
      <c r="H3216" t="s">
        <v>1765</v>
      </c>
      <c r="I3216" t="s">
        <v>34</v>
      </c>
      <c r="J3216" t="s">
        <v>6516</v>
      </c>
      <c r="K3216" s="3">
        <v>41426</v>
      </c>
      <c r="L3216" t="s">
        <v>36</v>
      </c>
      <c r="M3216" t="s">
        <v>6278</v>
      </c>
      <c r="N3216" t="s">
        <v>6279</v>
      </c>
      <c r="O3216" t="s">
        <v>51</v>
      </c>
      <c r="P3216" t="s">
        <v>205</v>
      </c>
      <c r="Q3216">
        <v>3</v>
      </c>
      <c r="R3216" s="5">
        <v>332.77759999999989</v>
      </c>
      <c r="S3216" s="5">
        <v>355.78699999999992</v>
      </c>
      <c r="T3216" s="5">
        <v>853.88879999999995</v>
      </c>
      <c r="U3216">
        <v>0.2</v>
      </c>
      <c r="V3216" s="5">
        <v>-144.44399999999999</v>
      </c>
      <c r="W3216" t="s">
        <v>41</v>
      </c>
      <c r="X3216" s="3">
        <v>41431</v>
      </c>
      <c r="Y3216" s="3">
        <v>41434</v>
      </c>
      <c r="Z3216">
        <v>8</v>
      </c>
      <c r="AA3216" t="s">
        <v>8399</v>
      </c>
      <c r="AB3216">
        <f t="shared" si="252"/>
        <v>3</v>
      </c>
      <c r="AC3216" t="str">
        <f t="shared" si="250"/>
        <v>Saturday</v>
      </c>
      <c r="AD3216" s="5">
        <v>41.728999999999999</v>
      </c>
      <c r="AE3216">
        <v>2013</v>
      </c>
      <c r="AF3216">
        <v>22</v>
      </c>
      <c r="AG3216" s="14">
        <f t="shared" si="251"/>
        <v>-0.16916019978245411</v>
      </c>
      <c r="AH3216">
        <f t="shared" si="253"/>
        <v>1</v>
      </c>
      <c r="AI3216">
        <f t="shared" si="254"/>
        <v>3</v>
      </c>
    </row>
    <row r="3217" spans="1:35" x14ac:dyDescent="0.35">
      <c r="A3217">
        <v>3216</v>
      </c>
      <c r="B3217" t="s">
        <v>3513</v>
      </c>
      <c r="C3217" t="s">
        <v>3514</v>
      </c>
      <c r="D3217" t="s">
        <v>96</v>
      </c>
      <c r="E3217" t="s">
        <v>199</v>
      </c>
      <c r="F3217" t="s">
        <v>212</v>
      </c>
      <c r="G3217" t="s">
        <v>245</v>
      </c>
      <c r="H3217" t="s">
        <v>245</v>
      </c>
      <c r="I3217" t="s">
        <v>34</v>
      </c>
      <c r="J3217" t="s">
        <v>6519</v>
      </c>
      <c r="K3217" s="3">
        <v>40826</v>
      </c>
      <c r="L3217" t="s">
        <v>98</v>
      </c>
      <c r="M3217" t="s">
        <v>2255</v>
      </c>
      <c r="N3217" t="s">
        <v>2256</v>
      </c>
      <c r="O3217" t="s">
        <v>51</v>
      </c>
      <c r="P3217" t="s">
        <v>52</v>
      </c>
      <c r="Q3217">
        <v>3</v>
      </c>
      <c r="R3217" s="5">
        <v>39.975000000000001</v>
      </c>
      <c r="S3217" s="5">
        <v>50.65</v>
      </c>
      <c r="T3217" s="5">
        <v>75.974999999999994</v>
      </c>
      <c r="U3217">
        <v>0.5</v>
      </c>
      <c r="V3217" s="5">
        <v>-43.95</v>
      </c>
      <c r="W3217" t="s">
        <v>41</v>
      </c>
      <c r="X3217" s="3">
        <v>40831</v>
      </c>
      <c r="Y3217" s="3">
        <v>40833</v>
      </c>
      <c r="Z3217">
        <v>7</v>
      </c>
      <c r="AA3217" t="s">
        <v>8399</v>
      </c>
      <c r="AB3217">
        <f t="shared" si="252"/>
        <v>2</v>
      </c>
      <c r="AC3217" t="str">
        <f t="shared" si="250"/>
        <v>Monday</v>
      </c>
      <c r="AD3217" s="5">
        <v>7.4710000000000001</v>
      </c>
      <c r="AE3217">
        <v>2011</v>
      </c>
      <c r="AF3217">
        <v>42</v>
      </c>
      <c r="AG3217" s="14">
        <f t="shared" si="251"/>
        <v>-0.57847976307996063</v>
      </c>
      <c r="AH3217">
        <f t="shared" si="253"/>
        <v>1</v>
      </c>
      <c r="AI3217">
        <f t="shared" si="254"/>
        <v>2</v>
      </c>
    </row>
    <row r="3218" spans="1:35" x14ac:dyDescent="0.35">
      <c r="A3218">
        <v>3217</v>
      </c>
      <c r="B3218" t="s">
        <v>1218</v>
      </c>
      <c r="C3218" t="s">
        <v>1219</v>
      </c>
      <c r="D3218" t="s">
        <v>29</v>
      </c>
      <c r="E3218" t="s">
        <v>44</v>
      </c>
      <c r="F3218" t="s">
        <v>378</v>
      </c>
      <c r="G3218" t="s">
        <v>6520</v>
      </c>
      <c r="H3218" t="s">
        <v>6521</v>
      </c>
      <c r="I3218" t="s">
        <v>34</v>
      </c>
      <c r="J3218" t="s">
        <v>6522</v>
      </c>
      <c r="K3218" s="3">
        <v>41555</v>
      </c>
      <c r="L3218" t="s">
        <v>36</v>
      </c>
      <c r="M3218" t="s">
        <v>4403</v>
      </c>
      <c r="N3218" t="s">
        <v>4404</v>
      </c>
      <c r="O3218" t="s">
        <v>51</v>
      </c>
      <c r="P3218" t="s">
        <v>93</v>
      </c>
      <c r="Q3218">
        <v>4</v>
      </c>
      <c r="R3218" s="5">
        <v>128.04040000000001</v>
      </c>
      <c r="S3218" s="5">
        <v>139.84066666666669</v>
      </c>
      <c r="T3218" s="5">
        <v>335.61760000000004</v>
      </c>
      <c r="U3218">
        <v>0.4</v>
      </c>
      <c r="V3218" s="5">
        <v>-176.54400000000001</v>
      </c>
      <c r="W3218" t="s">
        <v>41</v>
      </c>
      <c r="X3218" s="3">
        <v>41560</v>
      </c>
      <c r="Y3218" s="3">
        <v>41560</v>
      </c>
      <c r="Z3218">
        <v>5</v>
      </c>
      <c r="AA3218" t="s">
        <v>8400</v>
      </c>
      <c r="AB3218">
        <f t="shared" si="252"/>
        <v>0</v>
      </c>
      <c r="AC3218" t="str">
        <f t="shared" si="250"/>
        <v>Tuesday</v>
      </c>
      <c r="AD3218" s="5">
        <v>20.190000000000001</v>
      </c>
      <c r="AE3218">
        <v>2013</v>
      </c>
      <c r="AF3218">
        <v>41</v>
      </c>
      <c r="AG3218" s="14">
        <f t="shared" si="251"/>
        <v>-0.5260272405261226</v>
      </c>
      <c r="AH3218">
        <f t="shared" si="253"/>
        <v>0</v>
      </c>
      <c r="AI3218" t="str">
        <f t="shared" si="254"/>
        <v xml:space="preserve"> </v>
      </c>
    </row>
    <row r="3219" spans="1:35" x14ac:dyDescent="0.35">
      <c r="A3219">
        <v>3218</v>
      </c>
      <c r="B3219" t="s">
        <v>3777</v>
      </c>
      <c r="C3219" t="s">
        <v>3778</v>
      </c>
      <c r="D3219" t="s">
        <v>29</v>
      </c>
      <c r="E3219" t="s">
        <v>199</v>
      </c>
      <c r="F3219" t="s">
        <v>200</v>
      </c>
      <c r="G3219" t="s">
        <v>790</v>
      </c>
      <c r="H3219" t="s">
        <v>790</v>
      </c>
      <c r="I3219" t="s">
        <v>34</v>
      </c>
      <c r="J3219" t="s">
        <v>6523</v>
      </c>
      <c r="K3219" s="3">
        <v>41803</v>
      </c>
      <c r="L3219" t="s">
        <v>136</v>
      </c>
      <c r="M3219" t="s">
        <v>5328</v>
      </c>
      <c r="N3219" t="s">
        <v>5329</v>
      </c>
      <c r="O3219" t="s">
        <v>39</v>
      </c>
      <c r="P3219" t="s">
        <v>61</v>
      </c>
      <c r="Q3219">
        <v>2</v>
      </c>
      <c r="R3219" s="5">
        <v>13.36</v>
      </c>
      <c r="S3219" s="5">
        <v>21.5</v>
      </c>
      <c r="T3219" s="5">
        <v>43</v>
      </c>
      <c r="U3219">
        <v>0</v>
      </c>
      <c r="V3219" s="5">
        <v>16.28</v>
      </c>
      <c r="W3219" t="s">
        <v>139</v>
      </c>
      <c r="X3219" s="3">
        <v>41806</v>
      </c>
      <c r="Y3219" s="3">
        <v>41808</v>
      </c>
      <c r="Z3219">
        <v>5</v>
      </c>
      <c r="AA3219" t="s">
        <v>8399</v>
      </c>
      <c r="AB3219">
        <f t="shared" si="252"/>
        <v>2</v>
      </c>
      <c r="AC3219" t="str">
        <f t="shared" si="250"/>
        <v>Friday</v>
      </c>
      <c r="AD3219" s="5">
        <v>8.4640000000000004</v>
      </c>
      <c r="AE3219">
        <v>2014</v>
      </c>
      <c r="AF3219">
        <v>24</v>
      </c>
      <c r="AG3219" s="14">
        <f t="shared" si="251"/>
        <v>0.37860465116279074</v>
      </c>
      <c r="AH3219">
        <f t="shared" si="253"/>
        <v>1</v>
      </c>
      <c r="AI3219">
        <f t="shared" si="254"/>
        <v>2</v>
      </c>
    </row>
    <row r="3220" spans="1:35" x14ac:dyDescent="0.35">
      <c r="A3220">
        <v>3219</v>
      </c>
      <c r="B3220" t="s">
        <v>4876</v>
      </c>
      <c r="C3220" t="s">
        <v>4877</v>
      </c>
      <c r="D3220" t="s">
        <v>29</v>
      </c>
      <c r="E3220" t="s">
        <v>84</v>
      </c>
      <c r="F3220" t="s">
        <v>463</v>
      </c>
      <c r="G3220" t="s">
        <v>463</v>
      </c>
      <c r="H3220" t="s">
        <v>1076</v>
      </c>
      <c r="I3220" t="s">
        <v>34</v>
      </c>
      <c r="J3220" t="s">
        <v>6524</v>
      </c>
      <c r="K3220" s="3">
        <v>41389</v>
      </c>
      <c r="L3220" t="s">
        <v>36</v>
      </c>
      <c r="M3220" t="s">
        <v>4340</v>
      </c>
      <c r="N3220" t="s">
        <v>4341</v>
      </c>
      <c r="O3220" t="s">
        <v>72</v>
      </c>
      <c r="P3220" t="s">
        <v>162</v>
      </c>
      <c r="Q3220">
        <v>3</v>
      </c>
      <c r="R3220" s="5">
        <v>212.09167498666662</v>
      </c>
      <c r="S3220" s="5">
        <v>212.09169838343351</v>
      </c>
      <c r="T3220" s="5">
        <v>635.00254495999991</v>
      </c>
      <c r="U3220">
        <v>2E-3</v>
      </c>
      <c r="V3220" s="5">
        <v>-1.2724800000000001</v>
      </c>
      <c r="W3220" t="s">
        <v>41</v>
      </c>
      <c r="X3220" s="3">
        <v>41394</v>
      </c>
      <c r="Y3220" s="3">
        <v>41394</v>
      </c>
      <c r="Z3220">
        <v>5</v>
      </c>
      <c r="AA3220" t="s">
        <v>8400</v>
      </c>
      <c r="AB3220">
        <f t="shared" si="252"/>
        <v>0</v>
      </c>
      <c r="AC3220" t="str">
        <f t="shared" si="250"/>
        <v>Thursday</v>
      </c>
      <c r="AD3220" s="5">
        <v>14.657</v>
      </c>
      <c r="AE3220">
        <v>2013</v>
      </c>
      <c r="AF3220">
        <v>17</v>
      </c>
      <c r="AG3220" s="14">
        <f t="shared" si="251"/>
        <v>-2.0038974805686111E-3</v>
      </c>
      <c r="AH3220">
        <f t="shared" si="253"/>
        <v>0</v>
      </c>
      <c r="AI3220" t="str">
        <f t="shared" si="254"/>
        <v xml:space="preserve"> </v>
      </c>
    </row>
    <row r="3221" spans="1:35" x14ac:dyDescent="0.35">
      <c r="A3221">
        <v>3220</v>
      </c>
      <c r="B3221" t="s">
        <v>4876</v>
      </c>
      <c r="C3221" t="s">
        <v>4877</v>
      </c>
      <c r="D3221" t="s">
        <v>29</v>
      </c>
      <c r="E3221" t="s">
        <v>84</v>
      </c>
      <c r="F3221" t="s">
        <v>463</v>
      </c>
      <c r="G3221" t="s">
        <v>463</v>
      </c>
      <c r="H3221" t="s">
        <v>1076</v>
      </c>
      <c r="I3221" t="s">
        <v>34</v>
      </c>
      <c r="J3221" t="s">
        <v>6524</v>
      </c>
      <c r="K3221" s="3">
        <v>41389</v>
      </c>
      <c r="L3221" t="s">
        <v>36</v>
      </c>
      <c r="M3221" t="s">
        <v>1703</v>
      </c>
      <c r="N3221" t="s">
        <v>1704</v>
      </c>
      <c r="O3221" t="s">
        <v>39</v>
      </c>
      <c r="P3221" t="s">
        <v>58</v>
      </c>
      <c r="Q3221">
        <v>6</v>
      </c>
      <c r="R3221" s="5">
        <v>5.626666666666666</v>
      </c>
      <c r="S3221" s="5">
        <v>11.166666666666666</v>
      </c>
      <c r="T3221" s="5">
        <v>67</v>
      </c>
      <c r="U3221">
        <v>0</v>
      </c>
      <c r="V3221" s="5">
        <v>33.24</v>
      </c>
      <c r="W3221" t="s">
        <v>41</v>
      </c>
      <c r="X3221" s="3">
        <v>41394</v>
      </c>
      <c r="Y3221" s="3">
        <v>41396</v>
      </c>
      <c r="Z3221">
        <v>7</v>
      </c>
      <c r="AA3221" t="s">
        <v>8399</v>
      </c>
      <c r="AB3221">
        <f t="shared" si="252"/>
        <v>2</v>
      </c>
      <c r="AC3221" t="str">
        <f t="shared" si="250"/>
        <v>Thursday</v>
      </c>
      <c r="AD3221" s="5">
        <v>3.8220000000000001</v>
      </c>
      <c r="AE3221">
        <v>2013</v>
      </c>
      <c r="AF3221">
        <v>17</v>
      </c>
      <c r="AG3221" s="14">
        <f t="shared" si="251"/>
        <v>0.49611940298507468</v>
      </c>
      <c r="AH3221">
        <f t="shared" si="253"/>
        <v>1</v>
      </c>
      <c r="AI3221">
        <f t="shared" si="254"/>
        <v>2</v>
      </c>
    </row>
    <row r="3222" spans="1:35" x14ac:dyDescent="0.35">
      <c r="A3222">
        <v>3221</v>
      </c>
      <c r="B3222" t="s">
        <v>4876</v>
      </c>
      <c r="C3222" t="s">
        <v>4877</v>
      </c>
      <c r="D3222" t="s">
        <v>29</v>
      </c>
      <c r="E3222" t="s">
        <v>84</v>
      </c>
      <c r="F3222" t="s">
        <v>463</v>
      </c>
      <c r="G3222" t="s">
        <v>463</v>
      </c>
      <c r="H3222" t="s">
        <v>1076</v>
      </c>
      <c r="I3222" t="s">
        <v>34</v>
      </c>
      <c r="J3222" t="s">
        <v>6524</v>
      </c>
      <c r="K3222" s="3">
        <v>41389</v>
      </c>
      <c r="L3222" t="s">
        <v>36</v>
      </c>
      <c r="M3222" t="s">
        <v>1110</v>
      </c>
      <c r="N3222" t="s">
        <v>1111</v>
      </c>
      <c r="O3222" t="s">
        <v>39</v>
      </c>
      <c r="P3222" t="s">
        <v>58</v>
      </c>
      <c r="Q3222">
        <v>2</v>
      </c>
      <c r="R3222" s="5">
        <v>21.48</v>
      </c>
      <c r="S3222" s="5">
        <v>34.5</v>
      </c>
      <c r="T3222" s="5">
        <v>69</v>
      </c>
      <c r="U3222">
        <v>0</v>
      </c>
      <c r="V3222" s="5">
        <v>26.04</v>
      </c>
      <c r="W3222" t="s">
        <v>41</v>
      </c>
      <c r="X3222" s="3">
        <v>41394</v>
      </c>
      <c r="Y3222" s="3">
        <v>41394</v>
      </c>
      <c r="Z3222">
        <v>5</v>
      </c>
      <c r="AA3222" t="s">
        <v>8400</v>
      </c>
      <c r="AB3222">
        <f t="shared" si="252"/>
        <v>0</v>
      </c>
      <c r="AC3222" t="str">
        <f t="shared" si="250"/>
        <v>Thursday</v>
      </c>
      <c r="AD3222" s="5">
        <v>5.766</v>
      </c>
      <c r="AE3222">
        <v>2013</v>
      </c>
      <c r="AF3222">
        <v>17</v>
      </c>
      <c r="AG3222" s="14">
        <f t="shared" si="251"/>
        <v>0.37739130434782608</v>
      </c>
      <c r="AH3222">
        <f t="shared" si="253"/>
        <v>0</v>
      </c>
      <c r="AI3222" t="str">
        <f t="shared" si="254"/>
        <v xml:space="preserve"> </v>
      </c>
    </row>
    <row r="3223" spans="1:35" x14ac:dyDescent="0.35">
      <c r="A3223">
        <v>3222</v>
      </c>
      <c r="B3223" t="s">
        <v>4876</v>
      </c>
      <c r="C3223" t="s">
        <v>4877</v>
      </c>
      <c r="D3223" t="s">
        <v>29</v>
      </c>
      <c r="E3223" t="s">
        <v>84</v>
      </c>
      <c r="F3223" t="s">
        <v>463</v>
      </c>
      <c r="G3223" t="s">
        <v>463</v>
      </c>
      <c r="H3223" t="s">
        <v>1076</v>
      </c>
      <c r="I3223" t="s">
        <v>34</v>
      </c>
      <c r="J3223" t="s">
        <v>6524</v>
      </c>
      <c r="K3223" s="3">
        <v>41389</v>
      </c>
      <c r="L3223" t="s">
        <v>36</v>
      </c>
      <c r="M3223" t="s">
        <v>1970</v>
      </c>
      <c r="N3223" t="s">
        <v>1971</v>
      </c>
      <c r="O3223" t="s">
        <v>51</v>
      </c>
      <c r="P3223" t="s">
        <v>93</v>
      </c>
      <c r="Q3223">
        <v>10</v>
      </c>
      <c r="R3223" s="5">
        <v>77.7</v>
      </c>
      <c r="S3223" s="5">
        <v>99.6</v>
      </c>
      <c r="T3223" s="5">
        <v>996</v>
      </c>
      <c r="U3223">
        <v>0</v>
      </c>
      <c r="V3223" s="5">
        <v>219</v>
      </c>
      <c r="W3223" t="s">
        <v>41</v>
      </c>
      <c r="X3223" s="3">
        <v>41394</v>
      </c>
      <c r="Y3223" s="3">
        <v>41394</v>
      </c>
      <c r="Z3223">
        <v>5</v>
      </c>
      <c r="AA3223" t="s">
        <v>8400</v>
      </c>
      <c r="AB3223">
        <f t="shared" si="252"/>
        <v>0</v>
      </c>
      <c r="AC3223" t="str">
        <f t="shared" si="250"/>
        <v>Thursday</v>
      </c>
      <c r="AD3223" s="5">
        <v>22.073</v>
      </c>
      <c r="AE3223">
        <v>2013</v>
      </c>
      <c r="AF3223">
        <v>17</v>
      </c>
      <c r="AG3223" s="14">
        <f t="shared" si="251"/>
        <v>0.21987951807228914</v>
      </c>
      <c r="AH3223">
        <f t="shared" si="253"/>
        <v>0</v>
      </c>
      <c r="AI3223" t="str">
        <f t="shared" si="254"/>
        <v xml:space="preserve"> </v>
      </c>
    </row>
    <row r="3224" spans="1:35" x14ac:dyDescent="0.35">
      <c r="A3224">
        <v>3223</v>
      </c>
      <c r="B3224" t="s">
        <v>4876</v>
      </c>
      <c r="C3224" t="s">
        <v>4877</v>
      </c>
      <c r="D3224" t="s">
        <v>29</v>
      </c>
      <c r="E3224" t="s">
        <v>84</v>
      </c>
      <c r="F3224" t="s">
        <v>463</v>
      </c>
      <c r="G3224" t="s">
        <v>463</v>
      </c>
      <c r="H3224" t="s">
        <v>1076</v>
      </c>
      <c r="I3224" t="s">
        <v>34</v>
      </c>
      <c r="J3224" t="s">
        <v>6524</v>
      </c>
      <c r="K3224" s="3">
        <v>41389</v>
      </c>
      <c r="L3224" t="s">
        <v>36</v>
      </c>
      <c r="M3224" t="s">
        <v>1781</v>
      </c>
      <c r="N3224" t="s">
        <v>1782</v>
      </c>
      <c r="O3224" t="s">
        <v>72</v>
      </c>
      <c r="P3224" t="s">
        <v>178</v>
      </c>
      <c r="Q3224">
        <v>2</v>
      </c>
      <c r="R3224" s="5">
        <v>68.88</v>
      </c>
      <c r="S3224" s="5">
        <v>82</v>
      </c>
      <c r="T3224" s="5">
        <v>164</v>
      </c>
      <c r="U3224">
        <v>0</v>
      </c>
      <c r="V3224" s="5">
        <v>26.24</v>
      </c>
      <c r="W3224" t="s">
        <v>41</v>
      </c>
      <c r="X3224" s="3">
        <v>41394</v>
      </c>
      <c r="Y3224" s="3">
        <v>41394</v>
      </c>
      <c r="Z3224">
        <v>5</v>
      </c>
      <c r="AA3224" t="s">
        <v>8400</v>
      </c>
      <c r="AB3224">
        <f t="shared" si="252"/>
        <v>0</v>
      </c>
      <c r="AC3224" t="str">
        <f t="shared" si="250"/>
        <v>Thursday</v>
      </c>
      <c r="AD3224" s="5">
        <v>12.939</v>
      </c>
      <c r="AE3224">
        <v>2013</v>
      </c>
      <c r="AF3224">
        <v>17</v>
      </c>
      <c r="AG3224" s="14">
        <f t="shared" si="251"/>
        <v>0.16</v>
      </c>
      <c r="AH3224">
        <f t="shared" si="253"/>
        <v>0</v>
      </c>
      <c r="AI3224" t="str">
        <f t="shared" si="254"/>
        <v xml:space="preserve"> </v>
      </c>
    </row>
    <row r="3225" spans="1:35" x14ac:dyDescent="0.35">
      <c r="A3225">
        <v>3224</v>
      </c>
      <c r="B3225" t="s">
        <v>4876</v>
      </c>
      <c r="C3225" t="s">
        <v>4877</v>
      </c>
      <c r="D3225" t="s">
        <v>29</v>
      </c>
      <c r="E3225" t="s">
        <v>84</v>
      </c>
      <c r="F3225" t="s">
        <v>463</v>
      </c>
      <c r="G3225" t="s">
        <v>463</v>
      </c>
      <c r="H3225" t="s">
        <v>1076</v>
      </c>
      <c r="I3225" t="s">
        <v>34</v>
      </c>
      <c r="J3225" t="s">
        <v>6524</v>
      </c>
      <c r="K3225" s="3">
        <v>41389</v>
      </c>
      <c r="L3225" t="s">
        <v>36</v>
      </c>
      <c r="M3225" t="s">
        <v>6525</v>
      </c>
      <c r="N3225" t="s">
        <v>6526</v>
      </c>
      <c r="O3225" t="s">
        <v>39</v>
      </c>
      <c r="P3225" t="s">
        <v>64</v>
      </c>
      <c r="Q3225">
        <v>3</v>
      </c>
      <c r="R3225" s="5">
        <v>14.526666666666671</v>
      </c>
      <c r="S3225" s="5">
        <v>14.666666666666671</v>
      </c>
      <c r="T3225" s="5">
        <v>44.000000000000014</v>
      </c>
      <c r="U3225">
        <v>0</v>
      </c>
      <c r="V3225" s="5">
        <v>0.42</v>
      </c>
      <c r="W3225" t="s">
        <v>41</v>
      </c>
      <c r="X3225" s="3">
        <v>41394</v>
      </c>
      <c r="Y3225" s="3">
        <v>41394</v>
      </c>
      <c r="Z3225">
        <v>5</v>
      </c>
      <c r="AA3225" t="s">
        <v>8400</v>
      </c>
      <c r="AB3225">
        <f t="shared" si="252"/>
        <v>0</v>
      </c>
      <c r="AC3225" t="str">
        <f t="shared" si="250"/>
        <v>Thursday</v>
      </c>
      <c r="AD3225" s="5">
        <v>3.1</v>
      </c>
      <c r="AE3225">
        <v>2013</v>
      </c>
      <c r="AF3225">
        <v>17</v>
      </c>
      <c r="AG3225" s="14">
        <f t="shared" si="251"/>
        <v>9.5454545454545427E-3</v>
      </c>
      <c r="AH3225">
        <f t="shared" si="253"/>
        <v>0</v>
      </c>
      <c r="AI3225" t="str">
        <f t="shared" si="254"/>
        <v xml:space="preserve"> </v>
      </c>
    </row>
    <row r="3226" spans="1:35" x14ac:dyDescent="0.35">
      <c r="A3226">
        <v>3225</v>
      </c>
      <c r="B3226" t="s">
        <v>3374</v>
      </c>
      <c r="C3226" t="s">
        <v>3375</v>
      </c>
      <c r="D3226" t="s">
        <v>112</v>
      </c>
      <c r="E3226" t="s">
        <v>84</v>
      </c>
      <c r="F3226" t="s">
        <v>740</v>
      </c>
      <c r="G3226" t="s">
        <v>741</v>
      </c>
      <c r="H3226" t="s">
        <v>1172</v>
      </c>
      <c r="I3226" t="s">
        <v>34</v>
      </c>
      <c r="J3226" t="s">
        <v>6527</v>
      </c>
      <c r="K3226" s="3">
        <v>41072</v>
      </c>
      <c r="L3226" t="s">
        <v>136</v>
      </c>
      <c r="M3226" t="s">
        <v>6528</v>
      </c>
      <c r="N3226" t="s">
        <v>4764</v>
      </c>
      <c r="O3226" t="s">
        <v>39</v>
      </c>
      <c r="P3226" t="s">
        <v>90</v>
      </c>
      <c r="Q3226">
        <v>9</v>
      </c>
      <c r="R3226" s="5">
        <v>8.8288888888888906</v>
      </c>
      <c r="S3226" s="5">
        <v>10.888888888888891</v>
      </c>
      <c r="T3226" s="5">
        <v>98.000000000000014</v>
      </c>
      <c r="U3226">
        <v>0</v>
      </c>
      <c r="V3226" s="5">
        <v>18.54</v>
      </c>
      <c r="W3226" t="s">
        <v>41</v>
      </c>
      <c r="X3226" s="3">
        <v>41077</v>
      </c>
      <c r="Y3226" s="3">
        <v>41080</v>
      </c>
      <c r="Z3226">
        <v>8</v>
      </c>
      <c r="AA3226" t="s">
        <v>8399</v>
      </c>
      <c r="AB3226">
        <f t="shared" si="252"/>
        <v>3</v>
      </c>
      <c r="AC3226" t="str">
        <f t="shared" si="250"/>
        <v>Tuesday</v>
      </c>
      <c r="AD3226" s="5">
        <v>6.4470000000000001</v>
      </c>
      <c r="AE3226">
        <v>2012</v>
      </c>
      <c r="AF3226">
        <v>24</v>
      </c>
      <c r="AG3226" s="14">
        <f t="shared" si="251"/>
        <v>0.18918367346938772</v>
      </c>
      <c r="AH3226">
        <f t="shared" si="253"/>
        <v>1</v>
      </c>
      <c r="AI3226">
        <f t="shared" si="254"/>
        <v>3</v>
      </c>
    </row>
    <row r="3227" spans="1:35" x14ac:dyDescent="0.35">
      <c r="A3227">
        <v>3226</v>
      </c>
      <c r="B3227" t="s">
        <v>3374</v>
      </c>
      <c r="C3227" t="s">
        <v>3375</v>
      </c>
      <c r="D3227" t="s">
        <v>112</v>
      </c>
      <c r="E3227" t="s">
        <v>84</v>
      </c>
      <c r="F3227" t="s">
        <v>740</v>
      </c>
      <c r="G3227" t="s">
        <v>741</v>
      </c>
      <c r="H3227" t="s">
        <v>1172</v>
      </c>
      <c r="I3227" t="s">
        <v>34</v>
      </c>
      <c r="J3227" t="s">
        <v>6527</v>
      </c>
      <c r="K3227" s="3">
        <v>41072</v>
      </c>
      <c r="L3227" t="s">
        <v>136</v>
      </c>
      <c r="M3227" t="s">
        <v>5172</v>
      </c>
      <c r="N3227" t="s">
        <v>5173</v>
      </c>
      <c r="O3227" t="s">
        <v>39</v>
      </c>
      <c r="P3227" t="s">
        <v>58</v>
      </c>
      <c r="Q3227">
        <v>2</v>
      </c>
      <c r="R3227" s="5">
        <v>7.5</v>
      </c>
      <c r="S3227" s="5">
        <v>9</v>
      </c>
      <c r="T3227" s="5">
        <v>18</v>
      </c>
      <c r="U3227">
        <v>0</v>
      </c>
      <c r="V3227" s="5">
        <v>3</v>
      </c>
      <c r="W3227" t="s">
        <v>41</v>
      </c>
      <c r="X3227" s="3">
        <v>41077</v>
      </c>
      <c r="Y3227" s="3">
        <v>41078</v>
      </c>
      <c r="Z3227">
        <v>6</v>
      </c>
      <c r="AA3227" t="s">
        <v>8399</v>
      </c>
      <c r="AB3227">
        <f t="shared" si="252"/>
        <v>1</v>
      </c>
      <c r="AC3227" t="str">
        <f t="shared" si="250"/>
        <v>Tuesday</v>
      </c>
      <c r="AD3227" s="5">
        <v>1.9319999999999999</v>
      </c>
      <c r="AE3227">
        <v>2012</v>
      </c>
      <c r="AF3227">
        <v>24</v>
      </c>
      <c r="AG3227" s="14">
        <f t="shared" si="251"/>
        <v>0.16666666666666666</v>
      </c>
      <c r="AH3227">
        <f t="shared" si="253"/>
        <v>1</v>
      </c>
      <c r="AI3227">
        <f t="shared" si="254"/>
        <v>1</v>
      </c>
    </row>
    <row r="3228" spans="1:35" x14ac:dyDescent="0.35">
      <c r="A3228">
        <v>3227</v>
      </c>
      <c r="B3228" t="s">
        <v>1851</v>
      </c>
      <c r="C3228" t="s">
        <v>1852</v>
      </c>
      <c r="D3228" t="s">
        <v>96</v>
      </c>
      <c r="E3228" t="s">
        <v>84</v>
      </c>
      <c r="F3228" t="s">
        <v>85</v>
      </c>
      <c r="G3228" t="s">
        <v>948</v>
      </c>
      <c r="H3228" t="s">
        <v>948</v>
      </c>
      <c r="I3228" t="s">
        <v>34</v>
      </c>
      <c r="J3228" t="s">
        <v>6529</v>
      </c>
      <c r="K3228" s="3">
        <v>41437</v>
      </c>
      <c r="L3228" t="s">
        <v>98</v>
      </c>
      <c r="M3228" t="s">
        <v>670</v>
      </c>
      <c r="N3228" t="s">
        <v>671</v>
      </c>
      <c r="O3228" t="s">
        <v>39</v>
      </c>
      <c r="P3228" t="s">
        <v>40</v>
      </c>
      <c r="Q3228">
        <v>4</v>
      </c>
      <c r="R3228" s="5">
        <v>4.51</v>
      </c>
      <c r="S3228" s="5">
        <v>5.75</v>
      </c>
      <c r="T3228" s="5">
        <v>23</v>
      </c>
      <c r="U3228">
        <v>0</v>
      </c>
      <c r="V3228" s="5">
        <v>4.96</v>
      </c>
      <c r="W3228" t="s">
        <v>41</v>
      </c>
      <c r="X3228" s="3">
        <v>41442</v>
      </c>
      <c r="Y3228" s="3">
        <v>41442</v>
      </c>
      <c r="Z3228">
        <v>5</v>
      </c>
      <c r="AA3228" t="s">
        <v>8400</v>
      </c>
      <c r="AB3228">
        <f t="shared" si="252"/>
        <v>0</v>
      </c>
      <c r="AC3228" t="str">
        <f t="shared" si="250"/>
        <v>Wednesday</v>
      </c>
      <c r="AD3228" s="5">
        <v>3.097</v>
      </c>
      <c r="AE3228">
        <v>2013</v>
      </c>
      <c r="AF3228">
        <v>24</v>
      </c>
      <c r="AG3228" s="14">
        <f t="shared" si="251"/>
        <v>0.21565217391304348</v>
      </c>
      <c r="AH3228">
        <f t="shared" si="253"/>
        <v>0</v>
      </c>
      <c r="AI3228" t="str">
        <f t="shared" si="254"/>
        <v xml:space="preserve"> </v>
      </c>
    </row>
    <row r="3229" spans="1:35" x14ac:dyDescent="0.35">
      <c r="A3229">
        <v>3228</v>
      </c>
      <c r="B3229" t="s">
        <v>1851</v>
      </c>
      <c r="C3229" t="s">
        <v>1852</v>
      </c>
      <c r="D3229" t="s">
        <v>96</v>
      </c>
      <c r="E3229" t="s">
        <v>84</v>
      </c>
      <c r="F3229" t="s">
        <v>85</v>
      </c>
      <c r="G3229" t="s">
        <v>948</v>
      </c>
      <c r="H3229" t="s">
        <v>948</v>
      </c>
      <c r="I3229" t="s">
        <v>34</v>
      </c>
      <c r="J3229" t="s">
        <v>6529</v>
      </c>
      <c r="K3229" s="3">
        <v>41437</v>
      </c>
      <c r="L3229" t="s">
        <v>98</v>
      </c>
      <c r="M3229" t="s">
        <v>4138</v>
      </c>
      <c r="N3229" t="s">
        <v>4139</v>
      </c>
      <c r="O3229" t="s">
        <v>51</v>
      </c>
      <c r="P3229" t="s">
        <v>93</v>
      </c>
      <c r="Q3229">
        <v>4</v>
      </c>
      <c r="R3229" s="5">
        <v>26.42</v>
      </c>
      <c r="S3229" s="5">
        <v>33</v>
      </c>
      <c r="T3229" s="5">
        <v>132</v>
      </c>
      <c r="U3229">
        <v>0</v>
      </c>
      <c r="V3229" s="5">
        <v>26.32</v>
      </c>
      <c r="W3229" t="s">
        <v>41</v>
      </c>
      <c r="X3229" s="3">
        <v>41442</v>
      </c>
      <c r="Y3229" s="3">
        <v>41442</v>
      </c>
      <c r="Z3229">
        <v>5</v>
      </c>
      <c r="AA3229" t="s">
        <v>8400</v>
      </c>
      <c r="AB3229">
        <f t="shared" si="252"/>
        <v>0</v>
      </c>
      <c r="AC3229" t="str">
        <f t="shared" si="250"/>
        <v>Wednesday</v>
      </c>
      <c r="AD3229" s="5">
        <v>12.519</v>
      </c>
      <c r="AE3229">
        <v>2013</v>
      </c>
      <c r="AF3229">
        <v>24</v>
      </c>
      <c r="AG3229" s="14">
        <f t="shared" si="251"/>
        <v>0.1993939393939394</v>
      </c>
      <c r="AH3229">
        <f t="shared" si="253"/>
        <v>0</v>
      </c>
      <c r="AI3229" t="str">
        <f t="shared" si="254"/>
        <v xml:space="preserve"> </v>
      </c>
    </row>
    <row r="3230" spans="1:35" x14ac:dyDescent="0.35">
      <c r="A3230">
        <v>3229</v>
      </c>
      <c r="B3230" t="s">
        <v>1357</v>
      </c>
      <c r="C3230" t="s">
        <v>1358</v>
      </c>
      <c r="D3230" t="s">
        <v>112</v>
      </c>
      <c r="E3230" t="s">
        <v>44</v>
      </c>
      <c r="F3230" t="s">
        <v>67</v>
      </c>
      <c r="G3230" t="s">
        <v>1359</v>
      </c>
      <c r="H3230" t="s">
        <v>6530</v>
      </c>
      <c r="I3230" t="s">
        <v>34</v>
      </c>
      <c r="J3230" t="s">
        <v>6531</v>
      </c>
      <c r="K3230" s="3">
        <v>41862</v>
      </c>
      <c r="L3230" t="s">
        <v>36</v>
      </c>
      <c r="M3230" t="s">
        <v>1790</v>
      </c>
      <c r="N3230" t="s">
        <v>1791</v>
      </c>
      <c r="O3230" t="s">
        <v>39</v>
      </c>
      <c r="P3230" t="s">
        <v>64</v>
      </c>
      <c r="Q3230">
        <v>2</v>
      </c>
      <c r="R3230" s="5">
        <v>9.66</v>
      </c>
      <c r="S3230" s="5">
        <v>19.5</v>
      </c>
      <c r="T3230" s="5">
        <v>39</v>
      </c>
      <c r="U3230">
        <v>0</v>
      </c>
      <c r="V3230" s="5">
        <v>19.68</v>
      </c>
      <c r="W3230" t="s">
        <v>41</v>
      </c>
      <c r="X3230" s="3">
        <v>41867</v>
      </c>
      <c r="Y3230" s="3">
        <v>41867</v>
      </c>
      <c r="Z3230">
        <v>5</v>
      </c>
      <c r="AA3230" t="s">
        <v>8400</v>
      </c>
      <c r="AB3230">
        <f t="shared" si="252"/>
        <v>0</v>
      </c>
      <c r="AC3230" t="str">
        <f t="shared" si="250"/>
        <v>Monday</v>
      </c>
      <c r="AD3230" s="5">
        <v>2.78</v>
      </c>
      <c r="AE3230">
        <v>2014</v>
      </c>
      <c r="AF3230">
        <v>33</v>
      </c>
      <c r="AG3230" s="14">
        <f t="shared" si="251"/>
        <v>0.50461538461538458</v>
      </c>
      <c r="AH3230">
        <f t="shared" si="253"/>
        <v>0</v>
      </c>
      <c r="AI3230" t="str">
        <f t="shared" si="254"/>
        <v xml:space="preserve"> </v>
      </c>
    </row>
    <row r="3231" spans="1:35" x14ac:dyDescent="0.35">
      <c r="A3231">
        <v>3230</v>
      </c>
      <c r="B3231" t="s">
        <v>1834</v>
      </c>
      <c r="C3231" t="s">
        <v>1835</v>
      </c>
      <c r="D3231" t="s">
        <v>29</v>
      </c>
      <c r="E3231" t="s">
        <v>30</v>
      </c>
      <c r="F3231" t="s">
        <v>31</v>
      </c>
      <c r="G3231" t="s">
        <v>476</v>
      </c>
      <c r="H3231" t="s">
        <v>874</v>
      </c>
      <c r="I3231" t="s">
        <v>34</v>
      </c>
      <c r="J3231" t="s">
        <v>6532</v>
      </c>
      <c r="K3231" s="3">
        <v>41400</v>
      </c>
      <c r="L3231" t="s">
        <v>36</v>
      </c>
      <c r="M3231" t="s">
        <v>3748</v>
      </c>
      <c r="N3231" t="s">
        <v>3749</v>
      </c>
      <c r="O3231" t="s">
        <v>39</v>
      </c>
      <c r="P3231" t="s">
        <v>340</v>
      </c>
      <c r="Q3231">
        <v>1</v>
      </c>
      <c r="R3231" s="5">
        <v>8.9</v>
      </c>
      <c r="S3231" s="5">
        <v>11</v>
      </c>
      <c r="T3231" s="5">
        <v>11</v>
      </c>
      <c r="U3231">
        <v>0</v>
      </c>
      <c r="V3231" s="5">
        <v>2.1</v>
      </c>
      <c r="W3231" t="s">
        <v>41</v>
      </c>
      <c r="X3231" s="3">
        <v>41405</v>
      </c>
      <c r="Y3231" s="3">
        <v>41406</v>
      </c>
      <c r="Z3231">
        <v>6</v>
      </c>
      <c r="AA3231" t="s">
        <v>8399</v>
      </c>
      <c r="AB3231">
        <f t="shared" si="252"/>
        <v>1</v>
      </c>
      <c r="AC3231" t="str">
        <f t="shared" si="250"/>
        <v>Monday</v>
      </c>
      <c r="AD3231" s="5">
        <v>0.313</v>
      </c>
      <c r="AE3231">
        <v>2013</v>
      </c>
      <c r="AF3231">
        <v>19</v>
      </c>
      <c r="AG3231" s="14">
        <f t="shared" si="251"/>
        <v>0.19090909090909092</v>
      </c>
      <c r="AH3231">
        <f t="shared" si="253"/>
        <v>1</v>
      </c>
      <c r="AI3231">
        <f t="shared" si="254"/>
        <v>1</v>
      </c>
    </row>
    <row r="3232" spans="1:35" x14ac:dyDescent="0.35">
      <c r="A3232">
        <v>3231</v>
      </c>
      <c r="B3232" t="s">
        <v>1834</v>
      </c>
      <c r="C3232" t="s">
        <v>1835</v>
      </c>
      <c r="D3232" t="s">
        <v>29</v>
      </c>
      <c r="E3232" t="s">
        <v>30</v>
      </c>
      <c r="F3232" t="s">
        <v>31</v>
      </c>
      <c r="G3232" t="s">
        <v>476</v>
      </c>
      <c r="H3232" t="s">
        <v>874</v>
      </c>
      <c r="I3232" t="s">
        <v>34</v>
      </c>
      <c r="J3232" t="s">
        <v>6532</v>
      </c>
      <c r="K3232" s="3">
        <v>41400</v>
      </c>
      <c r="L3232" t="s">
        <v>36</v>
      </c>
      <c r="M3232" t="s">
        <v>5304</v>
      </c>
      <c r="N3232" t="s">
        <v>5305</v>
      </c>
      <c r="O3232" t="s">
        <v>39</v>
      </c>
      <c r="P3232" t="s">
        <v>165</v>
      </c>
      <c r="Q3232">
        <v>7</v>
      </c>
      <c r="R3232" s="5">
        <v>16.548571428571428</v>
      </c>
      <c r="S3232" s="5">
        <v>20.428571428571431</v>
      </c>
      <c r="T3232" s="5">
        <v>143</v>
      </c>
      <c r="U3232">
        <v>0</v>
      </c>
      <c r="V3232" s="5">
        <v>27.16</v>
      </c>
      <c r="W3232" t="s">
        <v>41</v>
      </c>
      <c r="X3232" s="3">
        <v>41405</v>
      </c>
      <c r="Y3232" s="3">
        <v>41408</v>
      </c>
      <c r="Z3232">
        <v>8</v>
      </c>
      <c r="AA3232" t="s">
        <v>8399</v>
      </c>
      <c r="AB3232">
        <f t="shared" si="252"/>
        <v>3</v>
      </c>
      <c r="AC3232" t="str">
        <f t="shared" si="250"/>
        <v>Monday</v>
      </c>
      <c r="AD3232" s="5">
        <v>7.3609999999999998</v>
      </c>
      <c r="AE3232">
        <v>2013</v>
      </c>
      <c r="AF3232">
        <v>19</v>
      </c>
      <c r="AG3232" s="14">
        <f t="shared" si="251"/>
        <v>0.18993006993006994</v>
      </c>
      <c r="AH3232">
        <f t="shared" si="253"/>
        <v>1</v>
      </c>
      <c r="AI3232">
        <f t="shared" si="254"/>
        <v>3</v>
      </c>
    </row>
    <row r="3233" spans="1:35" x14ac:dyDescent="0.35">
      <c r="A3233">
        <v>3232</v>
      </c>
      <c r="B3233" t="s">
        <v>1834</v>
      </c>
      <c r="C3233" t="s">
        <v>1835</v>
      </c>
      <c r="D3233" t="s">
        <v>29</v>
      </c>
      <c r="E3233" t="s">
        <v>30</v>
      </c>
      <c r="F3233" t="s">
        <v>31</v>
      </c>
      <c r="G3233" t="s">
        <v>476</v>
      </c>
      <c r="H3233" t="s">
        <v>874</v>
      </c>
      <c r="I3233" t="s">
        <v>34</v>
      </c>
      <c r="J3233" t="s">
        <v>6532</v>
      </c>
      <c r="K3233" s="3">
        <v>41400</v>
      </c>
      <c r="L3233" t="s">
        <v>36</v>
      </c>
      <c r="M3233" t="s">
        <v>4781</v>
      </c>
      <c r="N3233" t="s">
        <v>4782</v>
      </c>
      <c r="O3233" t="s">
        <v>39</v>
      </c>
      <c r="P3233" t="s">
        <v>40</v>
      </c>
      <c r="Q3233">
        <v>3</v>
      </c>
      <c r="R3233" s="5">
        <v>4.5</v>
      </c>
      <c r="S3233" s="5">
        <v>6</v>
      </c>
      <c r="T3233" s="5">
        <v>18</v>
      </c>
      <c r="U3233">
        <v>0</v>
      </c>
      <c r="V3233" s="5">
        <v>4.5</v>
      </c>
      <c r="W3233" t="s">
        <v>41</v>
      </c>
      <c r="X3233" s="3">
        <v>41405</v>
      </c>
      <c r="Y3233" s="3">
        <v>41406</v>
      </c>
      <c r="Z3233">
        <v>6</v>
      </c>
      <c r="AA3233" t="s">
        <v>8399</v>
      </c>
      <c r="AB3233">
        <f t="shared" si="252"/>
        <v>1</v>
      </c>
      <c r="AC3233" t="str">
        <f t="shared" si="250"/>
        <v>Monday</v>
      </c>
      <c r="AD3233" s="5">
        <v>0.623</v>
      </c>
      <c r="AE3233">
        <v>2013</v>
      </c>
      <c r="AF3233">
        <v>19</v>
      </c>
      <c r="AG3233" s="14">
        <f t="shared" si="251"/>
        <v>0.25</v>
      </c>
      <c r="AH3233">
        <f t="shared" si="253"/>
        <v>1</v>
      </c>
      <c r="AI3233">
        <f t="shared" si="254"/>
        <v>1</v>
      </c>
    </row>
    <row r="3234" spans="1:35" x14ac:dyDescent="0.35">
      <c r="A3234">
        <v>3233</v>
      </c>
      <c r="B3234" t="s">
        <v>2274</v>
      </c>
      <c r="C3234" t="s">
        <v>2275</v>
      </c>
      <c r="D3234" t="s">
        <v>112</v>
      </c>
      <c r="E3234" t="s">
        <v>84</v>
      </c>
      <c r="F3234" t="s">
        <v>168</v>
      </c>
      <c r="G3234" t="s">
        <v>169</v>
      </c>
      <c r="H3234" t="s">
        <v>170</v>
      </c>
      <c r="I3234" t="s">
        <v>34</v>
      </c>
      <c r="J3234" t="s">
        <v>6533</v>
      </c>
      <c r="K3234" s="3">
        <v>41533</v>
      </c>
      <c r="L3234" t="s">
        <v>136</v>
      </c>
      <c r="M3234" t="s">
        <v>6534</v>
      </c>
      <c r="N3234" t="s">
        <v>6535</v>
      </c>
      <c r="O3234" t="s">
        <v>39</v>
      </c>
      <c r="P3234" t="s">
        <v>340</v>
      </c>
      <c r="Q3234">
        <v>5</v>
      </c>
      <c r="R3234" s="5">
        <v>10.849599999999999</v>
      </c>
      <c r="S3234" s="5">
        <v>13.976000000000001</v>
      </c>
      <c r="T3234" s="5">
        <v>41.928000000000004</v>
      </c>
      <c r="U3234">
        <v>0.4</v>
      </c>
      <c r="V3234" s="5">
        <v>-12.32</v>
      </c>
      <c r="W3234" t="s">
        <v>41</v>
      </c>
      <c r="X3234" s="3">
        <v>41538</v>
      </c>
      <c r="Y3234" s="3">
        <v>41540</v>
      </c>
      <c r="Z3234">
        <v>7</v>
      </c>
      <c r="AA3234" t="s">
        <v>8399</v>
      </c>
      <c r="AB3234">
        <f t="shared" si="252"/>
        <v>2</v>
      </c>
      <c r="AC3234" t="str">
        <f t="shared" si="250"/>
        <v>Monday</v>
      </c>
      <c r="AD3234" s="5">
        <v>4.8</v>
      </c>
      <c r="AE3234">
        <v>2013</v>
      </c>
      <c r="AF3234">
        <v>38</v>
      </c>
      <c r="AG3234" s="14">
        <f t="shared" si="251"/>
        <v>-0.29383705399732873</v>
      </c>
      <c r="AH3234">
        <f t="shared" si="253"/>
        <v>1</v>
      </c>
      <c r="AI3234">
        <f t="shared" si="254"/>
        <v>2</v>
      </c>
    </row>
    <row r="3235" spans="1:35" x14ac:dyDescent="0.35">
      <c r="A3235">
        <v>3234</v>
      </c>
      <c r="B3235" t="s">
        <v>2274</v>
      </c>
      <c r="C3235" t="s">
        <v>2275</v>
      </c>
      <c r="D3235" t="s">
        <v>112</v>
      </c>
      <c r="E3235" t="s">
        <v>84</v>
      </c>
      <c r="F3235" t="s">
        <v>168</v>
      </c>
      <c r="G3235" t="s">
        <v>169</v>
      </c>
      <c r="H3235" t="s">
        <v>170</v>
      </c>
      <c r="I3235" t="s">
        <v>34</v>
      </c>
      <c r="J3235" t="s">
        <v>6533</v>
      </c>
      <c r="K3235" s="3">
        <v>41533</v>
      </c>
      <c r="L3235" t="s">
        <v>136</v>
      </c>
      <c r="M3235" t="s">
        <v>6536</v>
      </c>
      <c r="N3235" t="s">
        <v>2135</v>
      </c>
      <c r="O3235" t="s">
        <v>39</v>
      </c>
      <c r="P3235" t="s">
        <v>76</v>
      </c>
      <c r="Q3235">
        <v>2</v>
      </c>
      <c r="R3235" s="5">
        <v>19.463199999999997</v>
      </c>
      <c r="S3235" s="5">
        <v>22.958666666666662</v>
      </c>
      <c r="T3235" s="5">
        <v>27.550399999999993</v>
      </c>
      <c r="U3235">
        <v>0.4</v>
      </c>
      <c r="V3235" s="5">
        <v>-11.375999999999999</v>
      </c>
      <c r="W3235" t="s">
        <v>41</v>
      </c>
      <c r="X3235" s="3">
        <v>41538</v>
      </c>
      <c r="Y3235" s="3">
        <v>41539</v>
      </c>
      <c r="Z3235">
        <v>6</v>
      </c>
      <c r="AA3235" t="s">
        <v>8399</v>
      </c>
      <c r="AB3235">
        <f t="shared" si="252"/>
        <v>1</v>
      </c>
      <c r="AC3235" t="str">
        <f t="shared" si="250"/>
        <v>Monday</v>
      </c>
      <c r="AD3235" s="5">
        <v>1.65</v>
      </c>
      <c r="AE3235">
        <v>2013</v>
      </c>
      <c r="AF3235">
        <v>38</v>
      </c>
      <c r="AG3235" s="14">
        <f t="shared" si="251"/>
        <v>-0.41291596492246946</v>
      </c>
      <c r="AH3235">
        <f t="shared" si="253"/>
        <v>1</v>
      </c>
      <c r="AI3235">
        <f t="shared" si="254"/>
        <v>1</v>
      </c>
    </row>
    <row r="3236" spans="1:35" x14ac:dyDescent="0.35">
      <c r="A3236">
        <v>3235</v>
      </c>
      <c r="B3236" t="s">
        <v>2274</v>
      </c>
      <c r="C3236" t="s">
        <v>2275</v>
      </c>
      <c r="D3236" t="s">
        <v>112</v>
      </c>
      <c r="E3236" t="s">
        <v>84</v>
      </c>
      <c r="F3236" t="s">
        <v>168</v>
      </c>
      <c r="G3236" t="s">
        <v>169</v>
      </c>
      <c r="H3236" t="s">
        <v>170</v>
      </c>
      <c r="I3236" t="s">
        <v>34</v>
      </c>
      <c r="J3236" t="s">
        <v>6533</v>
      </c>
      <c r="K3236" s="3">
        <v>41533</v>
      </c>
      <c r="L3236" t="s">
        <v>136</v>
      </c>
      <c r="M3236" t="s">
        <v>6537</v>
      </c>
      <c r="N3236" t="s">
        <v>1033</v>
      </c>
      <c r="O3236" t="s">
        <v>39</v>
      </c>
      <c r="P3236" t="s">
        <v>340</v>
      </c>
      <c r="Q3236">
        <v>5</v>
      </c>
      <c r="R3236" s="5">
        <v>14.872000000000003</v>
      </c>
      <c r="S3236" s="5">
        <v>20.65333333333334</v>
      </c>
      <c r="T3236" s="5">
        <v>61.960000000000015</v>
      </c>
      <c r="U3236">
        <v>0.4</v>
      </c>
      <c r="V3236" s="5">
        <v>-12.4</v>
      </c>
      <c r="W3236" t="s">
        <v>41</v>
      </c>
      <c r="X3236" s="3">
        <v>41538</v>
      </c>
      <c r="Y3236" s="3">
        <v>41538</v>
      </c>
      <c r="Z3236">
        <v>5</v>
      </c>
      <c r="AA3236" t="s">
        <v>8400</v>
      </c>
      <c r="AB3236">
        <f t="shared" si="252"/>
        <v>0</v>
      </c>
      <c r="AC3236" t="str">
        <f t="shared" si="250"/>
        <v>Monday</v>
      </c>
      <c r="AD3236" s="5">
        <v>7.1210000000000004</v>
      </c>
      <c r="AE3236">
        <v>2013</v>
      </c>
      <c r="AF3236">
        <v>38</v>
      </c>
      <c r="AG3236" s="14">
        <f t="shared" si="251"/>
        <v>-0.20012911555842475</v>
      </c>
      <c r="AH3236">
        <f t="shared" si="253"/>
        <v>0</v>
      </c>
      <c r="AI3236" t="str">
        <f t="shared" si="254"/>
        <v xml:space="preserve"> </v>
      </c>
    </row>
    <row r="3237" spans="1:35" x14ac:dyDescent="0.35">
      <c r="A3237">
        <v>3236</v>
      </c>
      <c r="B3237" t="s">
        <v>2274</v>
      </c>
      <c r="C3237" t="s">
        <v>2275</v>
      </c>
      <c r="D3237" t="s">
        <v>112</v>
      </c>
      <c r="E3237" t="s">
        <v>84</v>
      </c>
      <c r="F3237" t="s">
        <v>168</v>
      </c>
      <c r="G3237" t="s">
        <v>169</v>
      </c>
      <c r="H3237" t="s">
        <v>170</v>
      </c>
      <c r="I3237" t="s">
        <v>34</v>
      </c>
      <c r="J3237" t="s">
        <v>6533</v>
      </c>
      <c r="K3237" s="3">
        <v>41533</v>
      </c>
      <c r="L3237" t="s">
        <v>136</v>
      </c>
      <c r="M3237" t="s">
        <v>4071</v>
      </c>
      <c r="N3237" t="s">
        <v>4072</v>
      </c>
      <c r="O3237" t="s">
        <v>39</v>
      </c>
      <c r="P3237" t="s">
        <v>58</v>
      </c>
      <c r="Q3237">
        <v>3</v>
      </c>
      <c r="R3237" s="5">
        <v>2.8034666666666666</v>
      </c>
      <c r="S3237" s="5">
        <v>3.3191111111111113</v>
      </c>
      <c r="T3237" s="5">
        <v>5.9744000000000002</v>
      </c>
      <c r="U3237">
        <v>0.4</v>
      </c>
      <c r="V3237" s="5">
        <v>-2.4359999999999999</v>
      </c>
      <c r="W3237" t="s">
        <v>41</v>
      </c>
      <c r="X3237" s="3">
        <v>41538</v>
      </c>
      <c r="Y3237" s="3">
        <v>41538</v>
      </c>
      <c r="Z3237">
        <v>5</v>
      </c>
      <c r="AA3237" t="s">
        <v>8400</v>
      </c>
      <c r="AB3237">
        <f t="shared" si="252"/>
        <v>0</v>
      </c>
      <c r="AC3237" t="str">
        <f t="shared" si="250"/>
        <v>Monday</v>
      </c>
      <c r="AD3237" s="5">
        <v>0.129</v>
      </c>
      <c r="AE3237">
        <v>2013</v>
      </c>
      <c r="AF3237">
        <v>38</v>
      </c>
      <c r="AG3237" s="14">
        <f t="shared" si="251"/>
        <v>-0.40773968934118904</v>
      </c>
      <c r="AH3237">
        <f t="shared" si="253"/>
        <v>0</v>
      </c>
      <c r="AI3237" t="str">
        <f t="shared" si="254"/>
        <v xml:space="preserve"> </v>
      </c>
    </row>
    <row r="3238" spans="1:35" x14ac:dyDescent="0.35">
      <c r="A3238">
        <v>3237</v>
      </c>
      <c r="B3238" t="s">
        <v>1232</v>
      </c>
      <c r="C3238" t="s">
        <v>1233</v>
      </c>
      <c r="D3238" t="s">
        <v>112</v>
      </c>
      <c r="E3238" t="s">
        <v>30</v>
      </c>
      <c r="F3238" t="s">
        <v>31</v>
      </c>
      <c r="G3238" t="s">
        <v>436</v>
      </c>
      <c r="H3238" t="s">
        <v>941</v>
      </c>
      <c r="I3238" t="s">
        <v>34</v>
      </c>
      <c r="J3238" t="s">
        <v>6538</v>
      </c>
      <c r="K3238" s="3">
        <v>41744</v>
      </c>
      <c r="L3238" t="s">
        <v>36</v>
      </c>
      <c r="M3238" t="s">
        <v>3296</v>
      </c>
      <c r="N3238" t="s">
        <v>3297</v>
      </c>
      <c r="O3238" t="s">
        <v>39</v>
      </c>
      <c r="P3238" t="s">
        <v>64</v>
      </c>
      <c r="Q3238">
        <v>4</v>
      </c>
      <c r="R3238" s="5">
        <v>3.4</v>
      </c>
      <c r="S3238" s="5">
        <v>4</v>
      </c>
      <c r="T3238" s="5">
        <v>16</v>
      </c>
      <c r="U3238">
        <v>0</v>
      </c>
      <c r="V3238" s="5">
        <v>2.4</v>
      </c>
      <c r="W3238" t="s">
        <v>155</v>
      </c>
      <c r="X3238" s="3">
        <v>41746</v>
      </c>
      <c r="Y3238" s="3">
        <v>41746</v>
      </c>
      <c r="Z3238">
        <v>2</v>
      </c>
      <c r="AA3238" t="s">
        <v>8400</v>
      </c>
      <c r="AB3238">
        <f t="shared" si="252"/>
        <v>0</v>
      </c>
      <c r="AC3238" t="str">
        <f t="shared" si="250"/>
        <v>Tuesday</v>
      </c>
      <c r="AD3238" s="5">
        <v>1.1379999999999999</v>
      </c>
      <c r="AE3238">
        <v>2014</v>
      </c>
      <c r="AF3238">
        <v>16</v>
      </c>
      <c r="AG3238" s="14">
        <f t="shared" si="251"/>
        <v>0.15</v>
      </c>
      <c r="AH3238">
        <f t="shared" si="253"/>
        <v>0</v>
      </c>
      <c r="AI3238" t="str">
        <f t="shared" si="254"/>
        <v xml:space="preserve"> </v>
      </c>
    </row>
    <row r="3239" spans="1:35" x14ac:dyDescent="0.35">
      <c r="A3239">
        <v>3238</v>
      </c>
      <c r="B3239" t="s">
        <v>4013</v>
      </c>
      <c r="C3239" t="s">
        <v>4014</v>
      </c>
      <c r="D3239" t="s">
        <v>29</v>
      </c>
      <c r="E3239" t="s">
        <v>199</v>
      </c>
      <c r="F3239" t="s">
        <v>200</v>
      </c>
      <c r="G3239" t="s">
        <v>470</v>
      </c>
      <c r="H3239" t="s">
        <v>470</v>
      </c>
      <c r="I3239" t="s">
        <v>34</v>
      </c>
      <c r="J3239" t="s">
        <v>6539</v>
      </c>
      <c r="K3239" s="3">
        <v>41584</v>
      </c>
      <c r="L3239" t="s">
        <v>136</v>
      </c>
      <c r="M3239" t="s">
        <v>2221</v>
      </c>
      <c r="N3239" t="s">
        <v>2222</v>
      </c>
      <c r="O3239" t="s">
        <v>39</v>
      </c>
      <c r="P3239" t="s">
        <v>165</v>
      </c>
      <c r="Q3239">
        <v>5</v>
      </c>
      <c r="R3239" s="5">
        <v>100.78</v>
      </c>
      <c r="S3239" s="5">
        <v>132.6</v>
      </c>
      <c r="T3239" s="5">
        <v>663</v>
      </c>
      <c r="U3239">
        <v>0</v>
      </c>
      <c r="V3239" s="5">
        <v>159.1</v>
      </c>
      <c r="W3239" t="s">
        <v>139</v>
      </c>
      <c r="X3239" s="3">
        <v>41587</v>
      </c>
      <c r="Y3239" s="3">
        <v>41590</v>
      </c>
      <c r="Z3239">
        <v>6</v>
      </c>
      <c r="AA3239" t="s">
        <v>8399</v>
      </c>
      <c r="AB3239">
        <f t="shared" si="252"/>
        <v>3</v>
      </c>
      <c r="AC3239" t="str">
        <f t="shared" si="250"/>
        <v>Wednesday</v>
      </c>
      <c r="AD3239" s="5">
        <v>69.072000000000003</v>
      </c>
      <c r="AE3239">
        <v>2013</v>
      </c>
      <c r="AF3239">
        <v>45</v>
      </c>
      <c r="AG3239" s="14">
        <f t="shared" si="251"/>
        <v>0.23996983408748113</v>
      </c>
      <c r="AH3239">
        <f t="shared" si="253"/>
        <v>1</v>
      </c>
      <c r="AI3239">
        <f t="shared" si="254"/>
        <v>3</v>
      </c>
    </row>
    <row r="3240" spans="1:35" x14ac:dyDescent="0.35">
      <c r="A3240">
        <v>3239</v>
      </c>
      <c r="B3240" t="s">
        <v>4013</v>
      </c>
      <c r="C3240" t="s">
        <v>4014</v>
      </c>
      <c r="D3240" t="s">
        <v>29</v>
      </c>
      <c r="E3240" t="s">
        <v>199</v>
      </c>
      <c r="F3240" t="s">
        <v>200</v>
      </c>
      <c r="G3240" t="s">
        <v>470</v>
      </c>
      <c r="H3240" t="s">
        <v>470</v>
      </c>
      <c r="I3240" t="s">
        <v>34</v>
      </c>
      <c r="J3240" t="s">
        <v>6539</v>
      </c>
      <c r="K3240" s="3">
        <v>41584</v>
      </c>
      <c r="L3240" t="s">
        <v>136</v>
      </c>
      <c r="M3240" t="s">
        <v>6540</v>
      </c>
      <c r="N3240" t="s">
        <v>6541</v>
      </c>
      <c r="O3240" t="s">
        <v>51</v>
      </c>
      <c r="P3240" t="s">
        <v>55</v>
      </c>
      <c r="Q3240">
        <v>4</v>
      </c>
      <c r="R3240" s="5">
        <v>75.23</v>
      </c>
      <c r="S3240" s="5">
        <v>81.75</v>
      </c>
      <c r="T3240" s="5">
        <v>327</v>
      </c>
      <c r="U3240">
        <v>0</v>
      </c>
      <c r="V3240" s="5">
        <v>26.08</v>
      </c>
      <c r="W3240" t="s">
        <v>139</v>
      </c>
      <c r="X3240" s="3">
        <v>41587</v>
      </c>
      <c r="Y3240" s="3">
        <v>41590</v>
      </c>
      <c r="Z3240">
        <v>6</v>
      </c>
      <c r="AA3240" t="s">
        <v>8399</v>
      </c>
      <c r="AB3240">
        <f t="shared" si="252"/>
        <v>3</v>
      </c>
      <c r="AC3240" t="str">
        <f t="shared" si="250"/>
        <v>Wednesday</v>
      </c>
      <c r="AD3240" s="5">
        <v>33.747</v>
      </c>
      <c r="AE3240">
        <v>2013</v>
      </c>
      <c r="AF3240">
        <v>45</v>
      </c>
      <c r="AG3240" s="14">
        <f t="shared" si="251"/>
        <v>7.9755351681957187E-2</v>
      </c>
      <c r="AH3240">
        <f t="shared" si="253"/>
        <v>1</v>
      </c>
      <c r="AI3240">
        <f t="shared" si="254"/>
        <v>3</v>
      </c>
    </row>
    <row r="3241" spans="1:35" x14ac:dyDescent="0.35">
      <c r="A3241">
        <v>3240</v>
      </c>
      <c r="B3241" t="s">
        <v>3071</v>
      </c>
      <c r="C3241" t="s">
        <v>3072</v>
      </c>
      <c r="D3241" t="s">
        <v>29</v>
      </c>
      <c r="E3241" t="s">
        <v>84</v>
      </c>
      <c r="F3241" t="s">
        <v>740</v>
      </c>
      <c r="G3241" t="s">
        <v>961</v>
      </c>
      <c r="H3241" t="s">
        <v>961</v>
      </c>
      <c r="I3241" t="s">
        <v>34</v>
      </c>
      <c r="J3241" t="s">
        <v>6542</v>
      </c>
      <c r="K3241" s="3">
        <v>41883</v>
      </c>
      <c r="L3241" t="s">
        <v>215</v>
      </c>
      <c r="M3241" t="s">
        <v>3379</v>
      </c>
      <c r="N3241" t="s">
        <v>3380</v>
      </c>
      <c r="O3241" t="s">
        <v>51</v>
      </c>
      <c r="P3241" t="s">
        <v>93</v>
      </c>
      <c r="Q3241">
        <v>4</v>
      </c>
      <c r="R3241" s="5">
        <v>54.75</v>
      </c>
      <c r="S3241" s="5">
        <v>54.75</v>
      </c>
      <c r="T3241" s="5">
        <v>219</v>
      </c>
      <c r="U3241">
        <v>0</v>
      </c>
      <c r="V3241" s="5">
        <v>0</v>
      </c>
      <c r="W3241" t="s">
        <v>139</v>
      </c>
      <c r="X3241" s="3">
        <v>41886</v>
      </c>
      <c r="Y3241" s="3">
        <v>41886</v>
      </c>
      <c r="Z3241">
        <v>3</v>
      </c>
      <c r="AA3241" t="s">
        <v>8400</v>
      </c>
      <c r="AB3241">
        <f t="shared" si="252"/>
        <v>0</v>
      </c>
      <c r="AC3241" t="str">
        <f t="shared" si="250"/>
        <v>Monday</v>
      </c>
      <c r="AD3241" s="5">
        <v>54.570999999999998</v>
      </c>
      <c r="AE3241">
        <v>2014</v>
      </c>
      <c r="AF3241">
        <v>36</v>
      </c>
      <c r="AG3241" s="14">
        <f t="shared" si="251"/>
        <v>0</v>
      </c>
      <c r="AH3241">
        <f t="shared" si="253"/>
        <v>0</v>
      </c>
      <c r="AI3241" t="str">
        <f t="shared" si="254"/>
        <v xml:space="preserve"> </v>
      </c>
    </row>
    <row r="3242" spans="1:35" x14ac:dyDescent="0.35">
      <c r="A3242">
        <v>3241</v>
      </c>
      <c r="B3242" t="s">
        <v>6499</v>
      </c>
      <c r="C3242" t="s">
        <v>6500</v>
      </c>
      <c r="D3242" t="s">
        <v>96</v>
      </c>
      <c r="E3242" t="s">
        <v>84</v>
      </c>
      <c r="F3242" t="s">
        <v>168</v>
      </c>
      <c r="G3242" t="s">
        <v>169</v>
      </c>
      <c r="H3242" t="s">
        <v>170</v>
      </c>
      <c r="I3242" t="s">
        <v>34</v>
      </c>
      <c r="J3242" t="s">
        <v>6543</v>
      </c>
      <c r="K3242" s="3">
        <v>41604</v>
      </c>
      <c r="L3242" t="s">
        <v>36</v>
      </c>
      <c r="M3242" t="s">
        <v>3296</v>
      </c>
      <c r="N3242" t="s">
        <v>3297</v>
      </c>
      <c r="O3242" t="s">
        <v>39</v>
      </c>
      <c r="P3242" t="s">
        <v>64</v>
      </c>
      <c r="Q3242">
        <v>5</v>
      </c>
      <c r="R3242" s="5">
        <v>3.8</v>
      </c>
      <c r="S3242" s="5">
        <v>4.666666666666667</v>
      </c>
      <c r="T3242" s="5">
        <v>14.000000000000002</v>
      </c>
      <c r="U3242">
        <v>0.4</v>
      </c>
      <c r="V3242" s="5">
        <v>-5</v>
      </c>
      <c r="W3242" t="s">
        <v>139</v>
      </c>
      <c r="X3242" s="3">
        <v>41607</v>
      </c>
      <c r="Y3242" s="3">
        <v>41607</v>
      </c>
      <c r="Z3242">
        <v>3</v>
      </c>
      <c r="AA3242" t="s">
        <v>8400</v>
      </c>
      <c r="AB3242">
        <f t="shared" si="252"/>
        <v>0</v>
      </c>
      <c r="AC3242" t="str">
        <f t="shared" si="250"/>
        <v>Tuesday</v>
      </c>
      <c r="AD3242" s="5">
        <v>0.184</v>
      </c>
      <c r="AE3242">
        <v>2013</v>
      </c>
      <c r="AF3242">
        <v>48</v>
      </c>
      <c r="AG3242" s="14">
        <f t="shared" si="251"/>
        <v>-0.3571428571428571</v>
      </c>
      <c r="AH3242">
        <f t="shared" si="253"/>
        <v>0</v>
      </c>
      <c r="AI3242" t="str">
        <f t="shared" si="254"/>
        <v xml:space="preserve"> </v>
      </c>
    </row>
    <row r="3243" spans="1:35" x14ac:dyDescent="0.35">
      <c r="A3243">
        <v>3242</v>
      </c>
      <c r="B3243" t="s">
        <v>6499</v>
      </c>
      <c r="C3243" t="s">
        <v>6500</v>
      </c>
      <c r="D3243" t="s">
        <v>96</v>
      </c>
      <c r="E3243" t="s">
        <v>84</v>
      </c>
      <c r="F3243" t="s">
        <v>168</v>
      </c>
      <c r="G3243" t="s">
        <v>169</v>
      </c>
      <c r="H3243" t="s">
        <v>170</v>
      </c>
      <c r="I3243" t="s">
        <v>34</v>
      </c>
      <c r="J3243" t="s">
        <v>6543</v>
      </c>
      <c r="K3243" s="3">
        <v>41604</v>
      </c>
      <c r="L3243" t="s">
        <v>36</v>
      </c>
      <c r="M3243" t="s">
        <v>6544</v>
      </c>
      <c r="N3243" t="s">
        <v>6545</v>
      </c>
      <c r="O3243" t="s">
        <v>72</v>
      </c>
      <c r="P3243" t="s">
        <v>162</v>
      </c>
      <c r="Q3243">
        <v>5</v>
      </c>
      <c r="R3243" s="5">
        <v>126.04930648000001</v>
      </c>
      <c r="S3243" s="5">
        <v>152.2810476254181</v>
      </c>
      <c r="T3243" s="5">
        <v>455.3203324000001</v>
      </c>
      <c r="U3243">
        <v>0.40200000000000002</v>
      </c>
      <c r="V3243" s="5">
        <v>-174.92619999999999</v>
      </c>
      <c r="W3243" t="s">
        <v>139</v>
      </c>
      <c r="X3243" s="3">
        <v>41607</v>
      </c>
      <c r="Y3243" s="3">
        <v>41607</v>
      </c>
      <c r="Z3243">
        <v>3</v>
      </c>
      <c r="AA3243" t="s">
        <v>8400</v>
      </c>
      <c r="AB3243">
        <f t="shared" si="252"/>
        <v>0</v>
      </c>
      <c r="AC3243" t="str">
        <f t="shared" si="250"/>
        <v>Tuesday</v>
      </c>
      <c r="AD3243" s="5">
        <v>14.496</v>
      </c>
      <c r="AE3243">
        <v>2013</v>
      </c>
      <c r="AF3243">
        <v>48</v>
      </c>
      <c r="AG3243" s="14">
        <f t="shared" si="251"/>
        <v>-0.38418271171410567</v>
      </c>
      <c r="AH3243">
        <f t="shared" si="253"/>
        <v>0</v>
      </c>
      <c r="AI3243" t="str">
        <f t="shared" si="254"/>
        <v xml:space="preserve"> </v>
      </c>
    </row>
    <row r="3244" spans="1:35" x14ac:dyDescent="0.35">
      <c r="A3244">
        <v>3243</v>
      </c>
      <c r="B3244" t="s">
        <v>3283</v>
      </c>
      <c r="C3244" t="s">
        <v>3284</v>
      </c>
      <c r="D3244" t="s">
        <v>29</v>
      </c>
      <c r="E3244" t="s">
        <v>44</v>
      </c>
      <c r="F3244" t="s">
        <v>67</v>
      </c>
      <c r="G3244" t="s">
        <v>297</v>
      </c>
      <c r="H3244" t="s">
        <v>3238</v>
      </c>
      <c r="I3244" t="s">
        <v>34</v>
      </c>
      <c r="J3244" t="s">
        <v>6546</v>
      </c>
      <c r="K3244" s="3">
        <v>41740</v>
      </c>
      <c r="L3244" t="s">
        <v>36</v>
      </c>
      <c r="M3244" t="s">
        <v>5000</v>
      </c>
      <c r="N3244" t="s">
        <v>5001</v>
      </c>
      <c r="O3244" t="s">
        <v>72</v>
      </c>
      <c r="P3244" t="s">
        <v>162</v>
      </c>
      <c r="Q3244">
        <v>6</v>
      </c>
      <c r="R3244" s="5">
        <v>155.99927650666672</v>
      </c>
      <c r="S3244" s="5">
        <v>162.47931513694058</v>
      </c>
      <c r="T3244" s="5">
        <v>972.92613904000018</v>
      </c>
      <c r="U3244">
        <v>2E-3</v>
      </c>
      <c r="V3244" s="5">
        <v>36.930480000000003</v>
      </c>
      <c r="W3244" t="s">
        <v>139</v>
      </c>
      <c r="X3244" s="3">
        <v>41743</v>
      </c>
      <c r="Y3244" s="3">
        <v>41745</v>
      </c>
      <c r="Z3244">
        <v>5</v>
      </c>
      <c r="AA3244" t="s">
        <v>8399</v>
      </c>
      <c r="AB3244">
        <f t="shared" si="252"/>
        <v>2</v>
      </c>
      <c r="AC3244" t="str">
        <f t="shared" si="250"/>
        <v>Friday</v>
      </c>
      <c r="AD3244" s="5">
        <v>123.497</v>
      </c>
      <c r="AE3244">
        <v>2014</v>
      </c>
      <c r="AF3244">
        <v>15</v>
      </c>
      <c r="AG3244" s="14">
        <f t="shared" si="251"/>
        <v>3.7958153777675072E-2</v>
      </c>
      <c r="AH3244">
        <f t="shared" si="253"/>
        <v>1</v>
      </c>
      <c r="AI3244">
        <f t="shared" si="254"/>
        <v>2</v>
      </c>
    </row>
    <row r="3245" spans="1:35" x14ac:dyDescent="0.35">
      <c r="A3245">
        <v>3244</v>
      </c>
      <c r="B3245" t="s">
        <v>6210</v>
      </c>
      <c r="C3245" t="s">
        <v>6211</v>
      </c>
      <c r="D3245" t="s">
        <v>112</v>
      </c>
      <c r="E3245" t="s">
        <v>84</v>
      </c>
      <c r="F3245" t="s">
        <v>113</v>
      </c>
      <c r="G3245" t="s">
        <v>113</v>
      </c>
      <c r="H3245" t="s">
        <v>144</v>
      </c>
      <c r="I3245" t="s">
        <v>34</v>
      </c>
      <c r="J3245" t="s">
        <v>6547</v>
      </c>
      <c r="K3245" s="3">
        <v>41340</v>
      </c>
      <c r="L3245" t="s">
        <v>36</v>
      </c>
      <c r="M3245" t="s">
        <v>988</v>
      </c>
      <c r="N3245" t="s">
        <v>989</v>
      </c>
      <c r="O3245" t="s">
        <v>72</v>
      </c>
      <c r="P3245" t="s">
        <v>79</v>
      </c>
      <c r="Q3245">
        <v>5</v>
      </c>
      <c r="R3245" s="5">
        <v>11.391199999999998</v>
      </c>
      <c r="S3245" s="5">
        <v>17.80533333333333</v>
      </c>
      <c r="T3245" s="5">
        <v>53.415999999999983</v>
      </c>
      <c r="U3245">
        <v>0.4</v>
      </c>
      <c r="V3245" s="5">
        <v>-3.54</v>
      </c>
      <c r="W3245" t="s">
        <v>41</v>
      </c>
      <c r="X3245" s="3">
        <v>41345</v>
      </c>
      <c r="Y3245" s="3">
        <v>41345</v>
      </c>
      <c r="Z3245">
        <v>5</v>
      </c>
      <c r="AA3245" t="s">
        <v>8400</v>
      </c>
      <c r="AB3245">
        <f t="shared" si="252"/>
        <v>0</v>
      </c>
      <c r="AC3245" t="str">
        <f t="shared" si="250"/>
        <v>Thursday</v>
      </c>
      <c r="AD3245" s="5">
        <v>3.9470000000000001</v>
      </c>
      <c r="AE3245">
        <v>2013</v>
      </c>
      <c r="AF3245">
        <v>10</v>
      </c>
      <c r="AG3245" s="14">
        <f t="shared" si="251"/>
        <v>-6.627227796914785E-2</v>
      </c>
      <c r="AH3245">
        <f t="shared" si="253"/>
        <v>0</v>
      </c>
      <c r="AI3245" t="str">
        <f t="shared" si="254"/>
        <v xml:space="preserve"> </v>
      </c>
    </row>
    <row r="3246" spans="1:35" x14ac:dyDescent="0.35">
      <c r="A3246">
        <v>3245</v>
      </c>
      <c r="B3246" t="s">
        <v>6033</v>
      </c>
      <c r="C3246" t="s">
        <v>6034</v>
      </c>
      <c r="D3246" t="s">
        <v>112</v>
      </c>
      <c r="E3246" t="s">
        <v>30</v>
      </c>
      <c r="F3246" t="s">
        <v>31</v>
      </c>
      <c r="G3246" t="s">
        <v>511</v>
      </c>
      <c r="H3246" t="s">
        <v>3685</v>
      </c>
      <c r="I3246" t="s">
        <v>34</v>
      </c>
      <c r="J3246" t="s">
        <v>6548</v>
      </c>
      <c r="K3246" s="3">
        <v>41540</v>
      </c>
      <c r="L3246" t="s">
        <v>36</v>
      </c>
      <c r="M3246" t="s">
        <v>3458</v>
      </c>
      <c r="N3246" t="s">
        <v>3459</v>
      </c>
      <c r="O3246" t="s">
        <v>39</v>
      </c>
      <c r="P3246" t="s">
        <v>76</v>
      </c>
      <c r="Q3246">
        <v>2</v>
      </c>
      <c r="R3246" s="5">
        <v>12.42</v>
      </c>
      <c r="S3246" s="5">
        <v>23.5</v>
      </c>
      <c r="T3246" s="5">
        <v>47</v>
      </c>
      <c r="U3246">
        <v>0</v>
      </c>
      <c r="V3246" s="5">
        <v>22.16</v>
      </c>
      <c r="W3246" t="s">
        <v>41</v>
      </c>
      <c r="X3246" s="3">
        <v>41545</v>
      </c>
      <c r="Y3246" s="3">
        <v>41545</v>
      </c>
      <c r="Z3246">
        <v>5</v>
      </c>
      <c r="AA3246" t="s">
        <v>8400</v>
      </c>
      <c r="AB3246">
        <f t="shared" si="252"/>
        <v>0</v>
      </c>
      <c r="AC3246" t="str">
        <f t="shared" si="250"/>
        <v>Monday</v>
      </c>
      <c r="AD3246" s="5">
        <v>3.1110000000000002</v>
      </c>
      <c r="AE3246">
        <v>2013</v>
      </c>
      <c r="AF3246">
        <v>39</v>
      </c>
      <c r="AG3246" s="14">
        <f t="shared" si="251"/>
        <v>0.47148936170212769</v>
      </c>
      <c r="AH3246">
        <f t="shared" si="253"/>
        <v>0</v>
      </c>
      <c r="AI3246" t="str">
        <f t="shared" si="254"/>
        <v xml:space="preserve"> </v>
      </c>
    </row>
    <row r="3247" spans="1:35" x14ac:dyDescent="0.35">
      <c r="A3247">
        <v>3246</v>
      </c>
      <c r="B3247" t="s">
        <v>1650</v>
      </c>
      <c r="C3247" t="s">
        <v>1651</v>
      </c>
      <c r="D3247" t="s">
        <v>96</v>
      </c>
      <c r="E3247" t="s">
        <v>199</v>
      </c>
      <c r="F3247" t="s">
        <v>212</v>
      </c>
      <c r="G3247" t="s">
        <v>245</v>
      </c>
      <c r="H3247" t="s">
        <v>245</v>
      </c>
      <c r="I3247" t="s">
        <v>34</v>
      </c>
      <c r="J3247" t="s">
        <v>6549</v>
      </c>
      <c r="K3247" s="3">
        <v>41461</v>
      </c>
      <c r="L3247" t="s">
        <v>136</v>
      </c>
      <c r="M3247" t="s">
        <v>6550</v>
      </c>
      <c r="N3247" t="s">
        <v>6551</v>
      </c>
      <c r="O3247" t="s">
        <v>39</v>
      </c>
      <c r="P3247" t="s">
        <v>61</v>
      </c>
      <c r="Q3247">
        <v>4</v>
      </c>
      <c r="R3247" s="5">
        <v>10.799200000000001</v>
      </c>
      <c r="S3247" s="5">
        <v>17.353999999999999</v>
      </c>
      <c r="T3247" s="5">
        <v>55.532800000000002</v>
      </c>
      <c r="U3247">
        <v>0.2</v>
      </c>
      <c r="V3247" s="5">
        <v>12.336</v>
      </c>
      <c r="W3247" t="s">
        <v>139</v>
      </c>
      <c r="X3247" s="3">
        <v>41464</v>
      </c>
      <c r="Y3247" s="3">
        <v>41464</v>
      </c>
      <c r="Z3247">
        <v>3</v>
      </c>
      <c r="AA3247" t="s">
        <v>8400</v>
      </c>
      <c r="AB3247">
        <f t="shared" si="252"/>
        <v>0</v>
      </c>
      <c r="AC3247" t="str">
        <f t="shared" si="250"/>
        <v>Saturday</v>
      </c>
      <c r="AD3247" s="5">
        <v>13.656000000000001</v>
      </c>
      <c r="AE3247">
        <v>2013</v>
      </c>
      <c r="AF3247">
        <v>27</v>
      </c>
      <c r="AG3247" s="14">
        <f t="shared" si="251"/>
        <v>0.22213898812953786</v>
      </c>
      <c r="AH3247">
        <f t="shared" si="253"/>
        <v>0</v>
      </c>
      <c r="AI3247" t="str">
        <f t="shared" si="254"/>
        <v xml:space="preserve"> </v>
      </c>
    </row>
    <row r="3248" spans="1:35" x14ac:dyDescent="0.35">
      <c r="A3248">
        <v>3247</v>
      </c>
      <c r="B3248" t="s">
        <v>210</v>
      </c>
      <c r="C3248" t="s">
        <v>211</v>
      </c>
      <c r="D3248" t="s">
        <v>112</v>
      </c>
      <c r="E3248" t="s">
        <v>199</v>
      </c>
      <c r="F3248" t="s">
        <v>212</v>
      </c>
      <c r="G3248" t="s">
        <v>213</v>
      </c>
      <c r="H3248" t="s">
        <v>213</v>
      </c>
      <c r="I3248" t="s">
        <v>34</v>
      </c>
      <c r="J3248" t="s">
        <v>6552</v>
      </c>
      <c r="K3248" s="3">
        <v>41271</v>
      </c>
      <c r="L3248" t="s">
        <v>136</v>
      </c>
      <c r="M3248" t="s">
        <v>2277</v>
      </c>
      <c r="N3248" t="s">
        <v>2278</v>
      </c>
      <c r="O3248" t="s">
        <v>39</v>
      </c>
      <c r="P3248" t="s">
        <v>165</v>
      </c>
      <c r="Q3248">
        <v>3</v>
      </c>
      <c r="R3248" s="5">
        <v>15.14133333333333</v>
      </c>
      <c r="S3248" s="5">
        <v>16.001666666666662</v>
      </c>
      <c r="T3248" s="5">
        <v>38.403999999999989</v>
      </c>
      <c r="U3248">
        <v>0.2</v>
      </c>
      <c r="V3248" s="5">
        <v>-7.02</v>
      </c>
      <c r="W3248" t="s">
        <v>155</v>
      </c>
      <c r="X3248" s="3">
        <v>41273</v>
      </c>
      <c r="Y3248" s="3">
        <v>41273</v>
      </c>
      <c r="Z3248">
        <v>2</v>
      </c>
      <c r="AA3248" t="s">
        <v>8400</v>
      </c>
      <c r="AB3248">
        <f t="shared" si="252"/>
        <v>0</v>
      </c>
      <c r="AC3248" t="str">
        <f t="shared" si="250"/>
        <v>Friday</v>
      </c>
      <c r="AD3248" s="5">
        <v>9.6859999999999999</v>
      </c>
      <c r="AE3248">
        <v>2012</v>
      </c>
      <c r="AF3248">
        <v>52</v>
      </c>
      <c r="AG3248" s="14">
        <f t="shared" si="251"/>
        <v>-0.18279345901468602</v>
      </c>
      <c r="AH3248">
        <f t="shared" si="253"/>
        <v>0</v>
      </c>
      <c r="AI3248" t="str">
        <f t="shared" si="254"/>
        <v xml:space="preserve"> </v>
      </c>
    </row>
    <row r="3249" spans="1:35" x14ac:dyDescent="0.35">
      <c r="A3249">
        <v>3248</v>
      </c>
      <c r="B3249" t="s">
        <v>4300</v>
      </c>
      <c r="C3249" t="s">
        <v>4301</v>
      </c>
      <c r="D3249" t="s">
        <v>29</v>
      </c>
      <c r="E3249" t="s">
        <v>44</v>
      </c>
      <c r="F3249" t="s">
        <v>378</v>
      </c>
      <c r="G3249" t="s">
        <v>379</v>
      </c>
      <c r="H3249" t="s">
        <v>380</v>
      </c>
      <c r="I3249" t="s">
        <v>34</v>
      </c>
      <c r="J3249" t="s">
        <v>6553</v>
      </c>
      <c r="K3249" s="3">
        <v>41982</v>
      </c>
      <c r="L3249" t="s">
        <v>36</v>
      </c>
      <c r="M3249" t="s">
        <v>2446</v>
      </c>
      <c r="N3249" t="s">
        <v>2447</v>
      </c>
      <c r="O3249" t="s">
        <v>51</v>
      </c>
      <c r="P3249" t="s">
        <v>93</v>
      </c>
      <c r="Q3249">
        <v>3</v>
      </c>
      <c r="R3249" s="5">
        <v>38.797066666666673</v>
      </c>
      <c r="S3249" s="5">
        <v>44.268444444444455</v>
      </c>
      <c r="T3249" s="5">
        <v>79.683200000000014</v>
      </c>
      <c r="U3249">
        <v>0.4</v>
      </c>
      <c r="V3249" s="5">
        <v>-36.707999999999998</v>
      </c>
      <c r="W3249" t="s">
        <v>155</v>
      </c>
      <c r="X3249" s="3">
        <v>41984</v>
      </c>
      <c r="Y3249" s="3">
        <v>41985</v>
      </c>
      <c r="Z3249">
        <v>3</v>
      </c>
      <c r="AA3249" t="s">
        <v>8399</v>
      </c>
      <c r="AB3249">
        <f t="shared" si="252"/>
        <v>1</v>
      </c>
      <c r="AC3249" t="str">
        <f t="shared" si="250"/>
        <v>Tuesday</v>
      </c>
      <c r="AD3249" s="5">
        <v>10.670999999999999</v>
      </c>
      <c r="AE3249">
        <v>2014</v>
      </c>
      <c r="AF3249">
        <v>50</v>
      </c>
      <c r="AG3249" s="14">
        <f t="shared" si="251"/>
        <v>-0.46067427010963408</v>
      </c>
      <c r="AH3249">
        <f t="shared" si="253"/>
        <v>1</v>
      </c>
      <c r="AI3249">
        <f t="shared" si="254"/>
        <v>1</v>
      </c>
    </row>
    <row r="3250" spans="1:35" x14ac:dyDescent="0.35">
      <c r="A3250">
        <v>3249</v>
      </c>
      <c r="B3250" t="s">
        <v>5994</v>
      </c>
      <c r="C3250" t="s">
        <v>5995</v>
      </c>
      <c r="D3250" t="s">
        <v>112</v>
      </c>
      <c r="E3250" t="s">
        <v>44</v>
      </c>
      <c r="F3250" t="s">
        <v>67</v>
      </c>
      <c r="G3250" t="s">
        <v>1359</v>
      </c>
      <c r="H3250" t="s">
        <v>6554</v>
      </c>
      <c r="I3250" t="s">
        <v>34</v>
      </c>
      <c r="J3250" t="s">
        <v>6555</v>
      </c>
      <c r="K3250" s="3">
        <v>41515</v>
      </c>
      <c r="L3250" t="s">
        <v>36</v>
      </c>
      <c r="M3250" t="s">
        <v>6556</v>
      </c>
      <c r="N3250" t="s">
        <v>6557</v>
      </c>
      <c r="O3250" t="s">
        <v>72</v>
      </c>
      <c r="P3250" t="s">
        <v>79</v>
      </c>
      <c r="Q3250">
        <v>2</v>
      </c>
      <c r="R3250" s="5">
        <v>42.54</v>
      </c>
      <c r="S3250" s="5">
        <v>67.5</v>
      </c>
      <c r="T3250" s="5">
        <v>135</v>
      </c>
      <c r="U3250">
        <v>0</v>
      </c>
      <c r="V3250" s="5">
        <v>49.92</v>
      </c>
      <c r="W3250" t="s">
        <v>41</v>
      </c>
      <c r="X3250" s="3">
        <v>41520</v>
      </c>
      <c r="Y3250" s="3">
        <v>41520</v>
      </c>
      <c r="Z3250">
        <v>5</v>
      </c>
      <c r="AA3250" t="s">
        <v>8400</v>
      </c>
      <c r="AB3250">
        <f t="shared" si="252"/>
        <v>0</v>
      </c>
      <c r="AC3250" t="str">
        <f t="shared" si="250"/>
        <v>Thursday</v>
      </c>
      <c r="AD3250" s="5">
        <v>8.3040000000000003</v>
      </c>
      <c r="AE3250">
        <v>2013</v>
      </c>
      <c r="AF3250">
        <v>35</v>
      </c>
      <c r="AG3250" s="14">
        <f t="shared" si="251"/>
        <v>0.36977777777777782</v>
      </c>
      <c r="AH3250">
        <f t="shared" si="253"/>
        <v>0</v>
      </c>
      <c r="AI3250" t="str">
        <f t="shared" si="254"/>
        <v xml:space="preserve"> </v>
      </c>
    </row>
    <row r="3251" spans="1:35" x14ac:dyDescent="0.35">
      <c r="A3251">
        <v>3250</v>
      </c>
      <c r="B3251" t="s">
        <v>5994</v>
      </c>
      <c r="C3251" t="s">
        <v>5995</v>
      </c>
      <c r="D3251" t="s">
        <v>112</v>
      </c>
      <c r="E3251" t="s">
        <v>44</v>
      </c>
      <c r="F3251" t="s">
        <v>67</v>
      </c>
      <c r="G3251" t="s">
        <v>1359</v>
      </c>
      <c r="H3251" t="s">
        <v>6554</v>
      </c>
      <c r="I3251" t="s">
        <v>34</v>
      </c>
      <c r="J3251" t="s">
        <v>6555</v>
      </c>
      <c r="K3251" s="3">
        <v>41515</v>
      </c>
      <c r="L3251" t="s">
        <v>36</v>
      </c>
      <c r="M3251" t="s">
        <v>6488</v>
      </c>
      <c r="N3251" t="s">
        <v>6489</v>
      </c>
      <c r="O3251" t="s">
        <v>39</v>
      </c>
      <c r="P3251" t="s">
        <v>61</v>
      </c>
      <c r="Q3251">
        <v>1</v>
      </c>
      <c r="R3251" s="5">
        <v>9.7200000000000006</v>
      </c>
      <c r="S3251" s="5">
        <v>10</v>
      </c>
      <c r="T3251" s="5">
        <v>10</v>
      </c>
      <c r="U3251">
        <v>0</v>
      </c>
      <c r="V3251" s="5">
        <v>0.28000000000000003</v>
      </c>
      <c r="W3251" t="s">
        <v>41</v>
      </c>
      <c r="X3251" s="3">
        <v>41520</v>
      </c>
      <c r="Y3251" s="3">
        <v>41522</v>
      </c>
      <c r="Z3251">
        <v>7</v>
      </c>
      <c r="AA3251" t="s">
        <v>8399</v>
      </c>
      <c r="AB3251">
        <f t="shared" si="252"/>
        <v>2</v>
      </c>
      <c r="AC3251" t="str">
        <f t="shared" si="250"/>
        <v>Thursday</v>
      </c>
      <c r="AD3251" s="5">
        <v>0.77</v>
      </c>
      <c r="AE3251">
        <v>2013</v>
      </c>
      <c r="AF3251">
        <v>35</v>
      </c>
      <c r="AG3251" s="14">
        <f t="shared" si="251"/>
        <v>2.8000000000000004E-2</v>
      </c>
      <c r="AH3251">
        <f t="shared" si="253"/>
        <v>1</v>
      </c>
      <c r="AI3251">
        <f t="shared" si="254"/>
        <v>2</v>
      </c>
    </row>
    <row r="3252" spans="1:35" x14ac:dyDescent="0.35">
      <c r="A3252">
        <v>3251</v>
      </c>
      <c r="B3252" t="s">
        <v>5994</v>
      </c>
      <c r="C3252" t="s">
        <v>5995</v>
      </c>
      <c r="D3252" t="s">
        <v>112</v>
      </c>
      <c r="E3252" t="s">
        <v>44</v>
      </c>
      <c r="F3252" t="s">
        <v>67</v>
      </c>
      <c r="G3252" t="s">
        <v>1359</v>
      </c>
      <c r="H3252" t="s">
        <v>6554</v>
      </c>
      <c r="I3252" t="s">
        <v>34</v>
      </c>
      <c r="J3252" t="s">
        <v>6555</v>
      </c>
      <c r="K3252" s="3">
        <v>41515</v>
      </c>
      <c r="L3252" t="s">
        <v>36</v>
      </c>
      <c r="M3252" t="s">
        <v>3548</v>
      </c>
      <c r="N3252" t="s">
        <v>3549</v>
      </c>
      <c r="O3252" t="s">
        <v>39</v>
      </c>
      <c r="P3252" t="s">
        <v>90</v>
      </c>
      <c r="Q3252">
        <v>3</v>
      </c>
      <c r="R3252" s="5">
        <v>7.6466666666666683</v>
      </c>
      <c r="S3252" s="5">
        <v>9.6666666666666679</v>
      </c>
      <c r="T3252" s="5">
        <v>29.000000000000004</v>
      </c>
      <c r="U3252">
        <v>0</v>
      </c>
      <c r="V3252" s="5">
        <v>6.06</v>
      </c>
      <c r="W3252" t="s">
        <v>41</v>
      </c>
      <c r="X3252" s="3">
        <v>41520</v>
      </c>
      <c r="Y3252" s="3">
        <v>41520</v>
      </c>
      <c r="Z3252">
        <v>5</v>
      </c>
      <c r="AA3252" t="s">
        <v>8400</v>
      </c>
      <c r="AB3252">
        <f t="shared" si="252"/>
        <v>0</v>
      </c>
      <c r="AC3252" t="str">
        <f t="shared" si="250"/>
        <v>Thursday</v>
      </c>
      <c r="AD3252" s="5">
        <v>2.899</v>
      </c>
      <c r="AE3252">
        <v>2013</v>
      </c>
      <c r="AF3252">
        <v>35</v>
      </c>
      <c r="AG3252" s="14">
        <f t="shared" si="251"/>
        <v>0.20896551724137927</v>
      </c>
      <c r="AH3252">
        <f t="shared" si="253"/>
        <v>0</v>
      </c>
      <c r="AI3252" t="str">
        <f t="shared" si="254"/>
        <v xml:space="preserve"> </v>
      </c>
    </row>
    <row r="3253" spans="1:35" x14ac:dyDescent="0.35">
      <c r="A3253">
        <v>3252</v>
      </c>
      <c r="B3253" t="s">
        <v>5994</v>
      </c>
      <c r="C3253" t="s">
        <v>5995</v>
      </c>
      <c r="D3253" t="s">
        <v>112</v>
      </c>
      <c r="E3253" t="s">
        <v>44</v>
      </c>
      <c r="F3253" t="s">
        <v>67</v>
      </c>
      <c r="G3253" t="s">
        <v>1359</v>
      </c>
      <c r="H3253" t="s">
        <v>6554</v>
      </c>
      <c r="I3253" t="s">
        <v>34</v>
      </c>
      <c r="J3253" t="s">
        <v>6555</v>
      </c>
      <c r="K3253" s="3">
        <v>41515</v>
      </c>
      <c r="L3253" t="s">
        <v>36</v>
      </c>
      <c r="M3253" t="s">
        <v>5445</v>
      </c>
      <c r="N3253" t="s">
        <v>5446</v>
      </c>
      <c r="O3253" t="s">
        <v>39</v>
      </c>
      <c r="P3253" t="s">
        <v>64</v>
      </c>
      <c r="Q3253">
        <v>3</v>
      </c>
      <c r="R3253" s="5">
        <v>19.646666666666665</v>
      </c>
      <c r="S3253" s="5">
        <v>31.666666666666664</v>
      </c>
      <c r="T3253" s="5">
        <v>95</v>
      </c>
      <c r="U3253">
        <v>0</v>
      </c>
      <c r="V3253" s="5">
        <v>36.06</v>
      </c>
      <c r="W3253" t="s">
        <v>41</v>
      </c>
      <c r="X3253" s="3">
        <v>41520</v>
      </c>
      <c r="Y3253" s="3">
        <v>41520</v>
      </c>
      <c r="Z3253">
        <v>5</v>
      </c>
      <c r="AA3253" t="s">
        <v>8400</v>
      </c>
      <c r="AB3253">
        <f t="shared" si="252"/>
        <v>0</v>
      </c>
      <c r="AC3253" t="str">
        <f t="shared" si="250"/>
        <v>Thursday</v>
      </c>
      <c r="AD3253" s="5">
        <v>11.138</v>
      </c>
      <c r="AE3253">
        <v>2013</v>
      </c>
      <c r="AF3253">
        <v>35</v>
      </c>
      <c r="AG3253" s="14">
        <f t="shared" si="251"/>
        <v>0.37957894736842107</v>
      </c>
      <c r="AH3253">
        <f t="shared" si="253"/>
        <v>0</v>
      </c>
      <c r="AI3253" t="str">
        <f t="shared" si="254"/>
        <v xml:space="preserve"> </v>
      </c>
    </row>
    <row r="3254" spans="1:35" x14ac:dyDescent="0.35">
      <c r="A3254">
        <v>3253</v>
      </c>
      <c r="B3254" t="s">
        <v>3013</v>
      </c>
      <c r="C3254" t="s">
        <v>3014</v>
      </c>
      <c r="D3254" t="s">
        <v>96</v>
      </c>
      <c r="E3254" t="s">
        <v>44</v>
      </c>
      <c r="F3254" t="s">
        <v>67</v>
      </c>
      <c r="G3254" t="s">
        <v>68</v>
      </c>
      <c r="H3254" t="s">
        <v>68</v>
      </c>
      <c r="I3254" t="s">
        <v>34</v>
      </c>
      <c r="J3254" t="s">
        <v>6558</v>
      </c>
      <c r="K3254" s="3">
        <v>41619</v>
      </c>
      <c r="L3254" t="s">
        <v>36</v>
      </c>
      <c r="M3254" t="s">
        <v>784</v>
      </c>
      <c r="N3254" t="s">
        <v>785</v>
      </c>
      <c r="O3254" t="s">
        <v>39</v>
      </c>
      <c r="P3254" t="s">
        <v>64</v>
      </c>
      <c r="Q3254">
        <v>3</v>
      </c>
      <c r="R3254" s="5">
        <v>3.8533333333333331</v>
      </c>
      <c r="S3254" s="5">
        <v>6.333333333333333</v>
      </c>
      <c r="T3254" s="5">
        <v>19</v>
      </c>
      <c r="U3254">
        <v>0</v>
      </c>
      <c r="V3254" s="5">
        <v>7.44</v>
      </c>
      <c r="W3254" t="s">
        <v>139</v>
      </c>
      <c r="X3254" s="3">
        <v>41622</v>
      </c>
      <c r="Y3254" s="3">
        <v>41622</v>
      </c>
      <c r="Z3254">
        <v>3</v>
      </c>
      <c r="AA3254" t="s">
        <v>8400</v>
      </c>
      <c r="AB3254">
        <f t="shared" si="252"/>
        <v>0</v>
      </c>
      <c r="AC3254" t="str">
        <f t="shared" si="250"/>
        <v>Wednesday</v>
      </c>
      <c r="AD3254" s="5">
        <v>2.4550000000000001</v>
      </c>
      <c r="AE3254">
        <v>2013</v>
      </c>
      <c r="AF3254">
        <v>50</v>
      </c>
      <c r="AG3254" s="14">
        <f t="shared" si="251"/>
        <v>0.39157894736842108</v>
      </c>
      <c r="AH3254">
        <f t="shared" si="253"/>
        <v>0</v>
      </c>
      <c r="AI3254" t="str">
        <f t="shared" si="254"/>
        <v xml:space="preserve"> </v>
      </c>
    </row>
    <row r="3255" spans="1:35" x14ac:dyDescent="0.35">
      <c r="A3255">
        <v>3254</v>
      </c>
      <c r="B3255" t="s">
        <v>3013</v>
      </c>
      <c r="C3255" t="s">
        <v>3014</v>
      </c>
      <c r="D3255" t="s">
        <v>96</v>
      </c>
      <c r="E3255" t="s">
        <v>44</v>
      </c>
      <c r="F3255" t="s">
        <v>67</v>
      </c>
      <c r="G3255" t="s">
        <v>68</v>
      </c>
      <c r="H3255" t="s">
        <v>68</v>
      </c>
      <c r="I3255" t="s">
        <v>34</v>
      </c>
      <c r="J3255" t="s">
        <v>6558</v>
      </c>
      <c r="K3255" s="3">
        <v>41619</v>
      </c>
      <c r="L3255" t="s">
        <v>36</v>
      </c>
      <c r="M3255" t="s">
        <v>6299</v>
      </c>
      <c r="N3255" t="s">
        <v>6300</v>
      </c>
      <c r="O3255" t="s">
        <v>39</v>
      </c>
      <c r="P3255" t="s">
        <v>76</v>
      </c>
      <c r="Q3255">
        <v>1</v>
      </c>
      <c r="R3255" s="5">
        <v>8.86</v>
      </c>
      <c r="S3255" s="5">
        <v>11</v>
      </c>
      <c r="T3255" s="5">
        <v>11</v>
      </c>
      <c r="U3255">
        <v>0</v>
      </c>
      <c r="V3255" s="5">
        <v>2.14</v>
      </c>
      <c r="W3255" t="s">
        <v>139</v>
      </c>
      <c r="X3255" s="3">
        <v>41622</v>
      </c>
      <c r="Y3255" s="3">
        <v>41622</v>
      </c>
      <c r="Z3255">
        <v>3</v>
      </c>
      <c r="AA3255" t="s">
        <v>8400</v>
      </c>
      <c r="AB3255">
        <f t="shared" si="252"/>
        <v>0</v>
      </c>
      <c r="AC3255" t="str">
        <f t="shared" si="250"/>
        <v>Wednesday</v>
      </c>
      <c r="AD3255" s="5">
        <v>0.53500000000000003</v>
      </c>
      <c r="AE3255">
        <v>2013</v>
      </c>
      <c r="AF3255">
        <v>50</v>
      </c>
      <c r="AG3255" s="14">
        <f t="shared" si="251"/>
        <v>0.19454545454545455</v>
      </c>
      <c r="AH3255">
        <f t="shared" si="253"/>
        <v>0</v>
      </c>
      <c r="AI3255" t="str">
        <f t="shared" si="254"/>
        <v xml:space="preserve"> </v>
      </c>
    </row>
    <row r="3256" spans="1:35" x14ac:dyDescent="0.35">
      <c r="A3256">
        <v>3255</v>
      </c>
      <c r="B3256" t="s">
        <v>3013</v>
      </c>
      <c r="C3256" t="s">
        <v>3014</v>
      </c>
      <c r="D3256" t="s">
        <v>96</v>
      </c>
      <c r="E3256" t="s">
        <v>44</v>
      </c>
      <c r="F3256" t="s">
        <v>67</v>
      </c>
      <c r="G3256" t="s">
        <v>68</v>
      </c>
      <c r="H3256" t="s">
        <v>68</v>
      </c>
      <c r="I3256" t="s">
        <v>34</v>
      </c>
      <c r="J3256" t="s">
        <v>6558</v>
      </c>
      <c r="K3256" s="3">
        <v>41619</v>
      </c>
      <c r="L3256" t="s">
        <v>36</v>
      </c>
      <c r="M3256" t="s">
        <v>4504</v>
      </c>
      <c r="N3256" t="s">
        <v>4505</v>
      </c>
      <c r="O3256" t="s">
        <v>39</v>
      </c>
      <c r="P3256" t="s">
        <v>61</v>
      </c>
      <c r="Q3256">
        <v>3</v>
      </c>
      <c r="R3256" s="5">
        <v>12.786666666666671</v>
      </c>
      <c r="S3256" s="5">
        <v>19.666666666666671</v>
      </c>
      <c r="T3256" s="5">
        <v>59.000000000000014</v>
      </c>
      <c r="U3256">
        <v>0</v>
      </c>
      <c r="V3256" s="5">
        <v>20.64</v>
      </c>
      <c r="W3256" t="s">
        <v>139</v>
      </c>
      <c r="X3256" s="3">
        <v>41622</v>
      </c>
      <c r="Y3256" s="3">
        <v>41622</v>
      </c>
      <c r="Z3256">
        <v>3</v>
      </c>
      <c r="AA3256" t="s">
        <v>8400</v>
      </c>
      <c r="AB3256">
        <f t="shared" si="252"/>
        <v>0</v>
      </c>
      <c r="AC3256" t="str">
        <f t="shared" si="250"/>
        <v>Wednesday</v>
      </c>
      <c r="AD3256" s="5">
        <v>4.1340000000000003</v>
      </c>
      <c r="AE3256">
        <v>2013</v>
      </c>
      <c r="AF3256">
        <v>50</v>
      </c>
      <c r="AG3256" s="14">
        <f t="shared" si="251"/>
        <v>0.3498305084745762</v>
      </c>
      <c r="AH3256">
        <f t="shared" si="253"/>
        <v>0</v>
      </c>
      <c r="AI3256" t="str">
        <f t="shared" si="254"/>
        <v xml:space="preserve"> </v>
      </c>
    </row>
    <row r="3257" spans="1:35" x14ac:dyDescent="0.35">
      <c r="A3257">
        <v>3256</v>
      </c>
      <c r="B3257" t="s">
        <v>6559</v>
      </c>
      <c r="C3257" t="s">
        <v>6560</v>
      </c>
      <c r="D3257" t="s">
        <v>29</v>
      </c>
      <c r="E3257" t="s">
        <v>30</v>
      </c>
      <c r="F3257" t="s">
        <v>31</v>
      </c>
      <c r="G3257" t="s">
        <v>610</v>
      </c>
      <c r="H3257" t="s">
        <v>610</v>
      </c>
      <c r="I3257" t="s">
        <v>34</v>
      </c>
      <c r="J3257" t="s">
        <v>6561</v>
      </c>
      <c r="K3257" s="3">
        <v>41745</v>
      </c>
      <c r="L3257" t="s">
        <v>36</v>
      </c>
      <c r="M3257" t="s">
        <v>2376</v>
      </c>
      <c r="N3257" t="s">
        <v>2377</v>
      </c>
      <c r="O3257" t="s">
        <v>72</v>
      </c>
      <c r="P3257" t="s">
        <v>162</v>
      </c>
      <c r="Q3257">
        <v>2</v>
      </c>
      <c r="R3257" s="5">
        <v>122.06580464000007</v>
      </c>
      <c r="S3257" s="5">
        <v>210.74497458917841</v>
      </c>
      <c r="T3257" s="5">
        <v>420.64696928000012</v>
      </c>
      <c r="U3257">
        <v>2E-3</v>
      </c>
      <c r="V3257" s="5">
        <v>176.51535999999999</v>
      </c>
      <c r="W3257" t="s">
        <v>139</v>
      </c>
      <c r="X3257" s="3">
        <v>41748</v>
      </c>
      <c r="Y3257" s="3">
        <v>41748</v>
      </c>
      <c r="Z3257">
        <v>3</v>
      </c>
      <c r="AA3257" t="s">
        <v>8400</v>
      </c>
      <c r="AB3257">
        <f t="shared" si="252"/>
        <v>0</v>
      </c>
      <c r="AC3257" t="str">
        <f t="shared" si="250"/>
        <v>Wednesday</v>
      </c>
      <c r="AD3257" s="5">
        <v>55.722999999999999</v>
      </c>
      <c r="AE3257">
        <v>2014</v>
      </c>
      <c r="AF3257">
        <v>16</v>
      </c>
      <c r="AG3257" s="14">
        <f t="shared" si="251"/>
        <v>0.41962827000069036</v>
      </c>
      <c r="AH3257">
        <f t="shared" si="253"/>
        <v>0</v>
      </c>
      <c r="AI3257" t="str">
        <f t="shared" si="254"/>
        <v xml:space="preserve"> </v>
      </c>
    </row>
    <row r="3258" spans="1:35" x14ac:dyDescent="0.35">
      <c r="A3258">
        <v>3257</v>
      </c>
      <c r="B3258" t="s">
        <v>6559</v>
      </c>
      <c r="C3258" t="s">
        <v>6560</v>
      </c>
      <c r="D3258" t="s">
        <v>29</v>
      </c>
      <c r="E3258" t="s">
        <v>30</v>
      </c>
      <c r="F3258" t="s">
        <v>31</v>
      </c>
      <c r="G3258" t="s">
        <v>610</v>
      </c>
      <c r="H3258" t="s">
        <v>610</v>
      </c>
      <c r="I3258" t="s">
        <v>34</v>
      </c>
      <c r="J3258" t="s">
        <v>6561</v>
      </c>
      <c r="K3258" s="3">
        <v>41745</v>
      </c>
      <c r="L3258" t="s">
        <v>36</v>
      </c>
      <c r="M3258" t="s">
        <v>4197</v>
      </c>
      <c r="N3258" t="s">
        <v>4198</v>
      </c>
      <c r="O3258" t="s">
        <v>39</v>
      </c>
      <c r="P3258" t="s">
        <v>90</v>
      </c>
      <c r="Q3258">
        <v>5</v>
      </c>
      <c r="R3258" s="5">
        <v>8.84</v>
      </c>
      <c r="S3258" s="5">
        <v>9.1999999999999993</v>
      </c>
      <c r="T3258" s="5">
        <v>46</v>
      </c>
      <c r="U3258">
        <v>0</v>
      </c>
      <c r="V3258" s="5">
        <v>1.8</v>
      </c>
      <c r="W3258" t="s">
        <v>139</v>
      </c>
      <c r="X3258" s="3">
        <v>41748</v>
      </c>
      <c r="Y3258" s="3">
        <v>41750</v>
      </c>
      <c r="Z3258">
        <v>5</v>
      </c>
      <c r="AA3258" t="s">
        <v>8399</v>
      </c>
      <c r="AB3258">
        <f t="shared" si="252"/>
        <v>2</v>
      </c>
      <c r="AC3258" t="str">
        <f t="shared" si="250"/>
        <v>Wednesday</v>
      </c>
      <c r="AD3258" s="5">
        <v>2.0009999999999999</v>
      </c>
      <c r="AE3258">
        <v>2014</v>
      </c>
      <c r="AF3258">
        <v>16</v>
      </c>
      <c r="AG3258" s="14">
        <f t="shared" si="251"/>
        <v>3.9130434782608699E-2</v>
      </c>
      <c r="AH3258">
        <f t="shared" si="253"/>
        <v>1</v>
      </c>
      <c r="AI3258">
        <f t="shared" si="254"/>
        <v>2</v>
      </c>
    </row>
    <row r="3259" spans="1:35" x14ac:dyDescent="0.35">
      <c r="A3259">
        <v>3258</v>
      </c>
      <c r="B3259" t="s">
        <v>6559</v>
      </c>
      <c r="C3259" t="s">
        <v>6560</v>
      </c>
      <c r="D3259" t="s">
        <v>29</v>
      </c>
      <c r="E3259" t="s">
        <v>30</v>
      </c>
      <c r="F3259" t="s">
        <v>31</v>
      </c>
      <c r="G3259" t="s">
        <v>610</v>
      </c>
      <c r="H3259" t="s">
        <v>610</v>
      </c>
      <c r="I3259" t="s">
        <v>34</v>
      </c>
      <c r="J3259" t="s">
        <v>6561</v>
      </c>
      <c r="K3259" s="3">
        <v>41745</v>
      </c>
      <c r="L3259" t="s">
        <v>36</v>
      </c>
      <c r="M3259" t="s">
        <v>1959</v>
      </c>
      <c r="N3259" t="s">
        <v>1960</v>
      </c>
      <c r="O3259" t="s">
        <v>39</v>
      </c>
      <c r="P3259" t="s">
        <v>90</v>
      </c>
      <c r="Q3259">
        <v>2</v>
      </c>
      <c r="R3259" s="5">
        <v>6.4399999999999995</v>
      </c>
      <c r="S3259" s="5">
        <v>9.5</v>
      </c>
      <c r="T3259" s="5">
        <v>19</v>
      </c>
      <c r="U3259">
        <v>0</v>
      </c>
      <c r="V3259" s="5">
        <v>6.12</v>
      </c>
      <c r="W3259" t="s">
        <v>139</v>
      </c>
      <c r="X3259" s="3">
        <v>41748</v>
      </c>
      <c r="Y3259" s="3">
        <v>41749</v>
      </c>
      <c r="Z3259">
        <v>4</v>
      </c>
      <c r="AA3259" t="s">
        <v>8399</v>
      </c>
      <c r="AB3259">
        <f t="shared" si="252"/>
        <v>1</v>
      </c>
      <c r="AC3259" t="str">
        <f t="shared" si="250"/>
        <v>Wednesday</v>
      </c>
      <c r="AD3259" s="5">
        <v>1.4079999999999999</v>
      </c>
      <c r="AE3259">
        <v>2014</v>
      </c>
      <c r="AF3259">
        <v>16</v>
      </c>
      <c r="AG3259" s="14">
        <f t="shared" si="251"/>
        <v>0.32210526315789473</v>
      </c>
      <c r="AH3259">
        <f t="shared" si="253"/>
        <v>1</v>
      </c>
      <c r="AI3259">
        <f t="shared" si="254"/>
        <v>1</v>
      </c>
    </row>
    <row r="3260" spans="1:35" x14ac:dyDescent="0.35">
      <c r="A3260">
        <v>3259</v>
      </c>
      <c r="B3260" t="s">
        <v>1424</v>
      </c>
      <c r="C3260" t="s">
        <v>1425</v>
      </c>
      <c r="D3260" t="s">
        <v>112</v>
      </c>
      <c r="E3260" t="s">
        <v>84</v>
      </c>
      <c r="F3260" t="s">
        <v>85</v>
      </c>
      <c r="G3260" t="s">
        <v>86</v>
      </c>
      <c r="H3260" t="s">
        <v>86</v>
      </c>
      <c r="I3260" t="s">
        <v>34</v>
      </c>
      <c r="J3260" t="s">
        <v>6562</v>
      </c>
      <c r="K3260" s="3">
        <v>41068</v>
      </c>
      <c r="L3260" t="s">
        <v>36</v>
      </c>
      <c r="M3260" t="s">
        <v>6563</v>
      </c>
      <c r="N3260" t="s">
        <v>6564</v>
      </c>
      <c r="O3260" t="s">
        <v>51</v>
      </c>
      <c r="P3260" t="s">
        <v>55</v>
      </c>
      <c r="Q3260">
        <v>5</v>
      </c>
      <c r="R3260" s="5">
        <v>194.1</v>
      </c>
      <c r="S3260" s="5">
        <v>273.39999999999998</v>
      </c>
      <c r="T3260" s="5">
        <v>1367</v>
      </c>
      <c r="U3260">
        <v>0</v>
      </c>
      <c r="V3260" s="5">
        <v>396.5</v>
      </c>
      <c r="W3260" t="s">
        <v>155</v>
      </c>
      <c r="X3260" s="3">
        <v>41070</v>
      </c>
      <c r="Y3260" s="3">
        <v>41070</v>
      </c>
      <c r="Z3260">
        <v>2</v>
      </c>
      <c r="AA3260" t="s">
        <v>8400</v>
      </c>
      <c r="AB3260">
        <f t="shared" si="252"/>
        <v>0</v>
      </c>
      <c r="AC3260" t="str">
        <f t="shared" si="250"/>
        <v>Friday</v>
      </c>
      <c r="AD3260" s="5">
        <v>161.846</v>
      </c>
      <c r="AE3260">
        <v>2012</v>
      </c>
      <c r="AF3260">
        <v>23</v>
      </c>
      <c r="AG3260" s="14">
        <f t="shared" si="251"/>
        <v>0.29005120702267739</v>
      </c>
      <c r="AH3260">
        <f t="shared" si="253"/>
        <v>0</v>
      </c>
      <c r="AI3260" t="str">
        <f t="shared" si="254"/>
        <v xml:space="preserve"> </v>
      </c>
    </row>
    <row r="3261" spans="1:35" x14ac:dyDescent="0.35">
      <c r="A3261">
        <v>3260</v>
      </c>
      <c r="B3261" t="s">
        <v>1397</v>
      </c>
      <c r="C3261" t="s">
        <v>1398</v>
      </c>
      <c r="D3261" t="s">
        <v>29</v>
      </c>
      <c r="E3261" t="s">
        <v>30</v>
      </c>
      <c r="F3261" t="s">
        <v>31</v>
      </c>
      <c r="G3261" t="s">
        <v>365</v>
      </c>
      <c r="H3261" t="s">
        <v>1139</v>
      </c>
      <c r="I3261" t="s">
        <v>34</v>
      </c>
      <c r="J3261" t="s">
        <v>6565</v>
      </c>
      <c r="K3261" s="3">
        <v>41246</v>
      </c>
      <c r="L3261" t="s">
        <v>136</v>
      </c>
      <c r="M3261" t="s">
        <v>6145</v>
      </c>
      <c r="N3261" t="s">
        <v>6146</v>
      </c>
      <c r="O3261" t="s">
        <v>39</v>
      </c>
      <c r="P3261" t="s">
        <v>183</v>
      </c>
      <c r="Q3261">
        <v>3</v>
      </c>
      <c r="R3261" s="5">
        <v>201.98000000000002</v>
      </c>
      <c r="S3261" s="5">
        <v>374</v>
      </c>
      <c r="T3261" s="5">
        <v>1122</v>
      </c>
      <c r="U3261">
        <v>0</v>
      </c>
      <c r="V3261" s="5">
        <v>516.05999999999995</v>
      </c>
      <c r="W3261" t="s">
        <v>155</v>
      </c>
      <c r="X3261" s="3">
        <v>41248</v>
      </c>
      <c r="Y3261" s="3">
        <v>41248</v>
      </c>
      <c r="Z3261">
        <v>2</v>
      </c>
      <c r="AA3261" t="s">
        <v>8400</v>
      </c>
      <c r="AB3261">
        <f t="shared" si="252"/>
        <v>0</v>
      </c>
      <c r="AC3261" t="str">
        <f t="shared" si="250"/>
        <v>Monday</v>
      </c>
      <c r="AD3261" s="5">
        <v>162.99799999999999</v>
      </c>
      <c r="AE3261">
        <v>2012</v>
      </c>
      <c r="AF3261">
        <v>49</v>
      </c>
      <c r="AG3261" s="14">
        <f t="shared" si="251"/>
        <v>0.45994652406417108</v>
      </c>
      <c r="AH3261">
        <f t="shared" si="253"/>
        <v>0</v>
      </c>
      <c r="AI3261" t="str">
        <f t="shared" si="254"/>
        <v xml:space="preserve"> </v>
      </c>
    </row>
    <row r="3262" spans="1:35" x14ac:dyDescent="0.35">
      <c r="A3262">
        <v>3261</v>
      </c>
      <c r="B3262" t="s">
        <v>5045</v>
      </c>
      <c r="C3262" t="s">
        <v>5046</v>
      </c>
      <c r="D3262" t="s">
        <v>112</v>
      </c>
      <c r="E3262" t="s">
        <v>44</v>
      </c>
      <c r="F3262" t="s">
        <v>378</v>
      </c>
      <c r="G3262" t="s">
        <v>6566</v>
      </c>
      <c r="H3262" t="s">
        <v>6567</v>
      </c>
      <c r="I3262" t="s">
        <v>34</v>
      </c>
      <c r="J3262" t="s">
        <v>6568</v>
      </c>
      <c r="K3262" s="3">
        <v>41164</v>
      </c>
      <c r="L3262" t="s">
        <v>36</v>
      </c>
      <c r="M3262" t="s">
        <v>902</v>
      </c>
      <c r="N3262" t="s">
        <v>903</v>
      </c>
      <c r="O3262" t="s">
        <v>39</v>
      </c>
      <c r="P3262" t="s">
        <v>64</v>
      </c>
      <c r="Q3262">
        <v>5</v>
      </c>
      <c r="R3262" s="5">
        <v>20.956799999999998</v>
      </c>
      <c r="S3262" s="5">
        <v>31.408000000000001</v>
      </c>
      <c r="T3262" s="5">
        <v>94.224000000000004</v>
      </c>
      <c r="U3262">
        <v>0.4</v>
      </c>
      <c r="V3262" s="5">
        <v>-10.56</v>
      </c>
      <c r="W3262" t="s">
        <v>41</v>
      </c>
      <c r="X3262" s="3">
        <v>41169</v>
      </c>
      <c r="Y3262" s="3">
        <v>41169</v>
      </c>
      <c r="Z3262">
        <v>5</v>
      </c>
      <c r="AA3262" t="s">
        <v>8400</v>
      </c>
      <c r="AB3262">
        <f t="shared" si="252"/>
        <v>0</v>
      </c>
      <c r="AC3262" t="str">
        <f t="shared" si="250"/>
        <v>Wednesday</v>
      </c>
      <c r="AD3262" s="5">
        <v>8.9789999999999992</v>
      </c>
      <c r="AE3262">
        <v>2012</v>
      </c>
      <c r="AF3262">
        <v>37</v>
      </c>
      <c r="AG3262" s="14">
        <f t="shared" si="251"/>
        <v>-0.11207335710646969</v>
      </c>
      <c r="AH3262">
        <f t="shared" si="253"/>
        <v>0</v>
      </c>
      <c r="AI3262" t="str">
        <f t="shared" si="254"/>
        <v xml:space="preserve"> </v>
      </c>
    </row>
    <row r="3263" spans="1:35" x14ac:dyDescent="0.35">
      <c r="A3263">
        <v>3262</v>
      </c>
      <c r="B3263" t="s">
        <v>6569</v>
      </c>
      <c r="C3263" t="s">
        <v>6570</v>
      </c>
      <c r="D3263" t="s">
        <v>29</v>
      </c>
      <c r="E3263" t="s">
        <v>30</v>
      </c>
      <c r="F3263" t="s">
        <v>31</v>
      </c>
      <c r="G3263" t="s">
        <v>423</v>
      </c>
      <c r="H3263" t="s">
        <v>424</v>
      </c>
      <c r="I3263" t="s">
        <v>34</v>
      </c>
      <c r="J3263" t="s">
        <v>6571</v>
      </c>
      <c r="K3263" s="3">
        <v>40673</v>
      </c>
      <c r="L3263" t="s">
        <v>36</v>
      </c>
      <c r="M3263" t="s">
        <v>896</v>
      </c>
      <c r="N3263" t="s">
        <v>897</v>
      </c>
      <c r="O3263" t="s">
        <v>39</v>
      </c>
      <c r="P3263" t="s">
        <v>58</v>
      </c>
      <c r="Q3263">
        <v>2</v>
      </c>
      <c r="R3263" s="5">
        <v>35.159999999999997</v>
      </c>
      <c r="S3263" s="5">
        <v>35.5</v>
      </c>
      <c r="T3263" s="5">
        <v>71</v>
      </c>
      <c r="U3263">
        <v>0</v>
      </c>
      <c r="V3263" s="5">
        <v>0.68</v>
      </c>
      <c r="W3263" t="s">
        <v>139</v>
      </c>
      <c r="X3263" s="3">
        <v>40676</v>
      </c>
      <c r="Y3263" s="3">
        <v>40676</v>
      </c>
      <c r="Z3263">
        <v>3</v>
      </c>
      <c r="AA3263" t="s">
        <v>8400</v>
      </c>
      <c r="AB3263">
        <f t="shared" si="252"/>
        <v>0</v>
      </c>
      <c r="AC3263" t="str">
        <f t="shared" si="250"/>
        <v>Tuesday</v>
      </c>
      <c r="AD3263" s="5">
        <v>4.577</v>
      </c>
      <c r="AE3263">
        <v>2011</v>
      </c>
      <c r="AF3263">
        <v>20</v>
      </c>
      <c r="AG3263" s="14">
        <f t="shared" si="251"/>
        <v>9.5774647887323944E-3</v>
      </c>
      <c r="AH3263">
        <f t="shared" si="253"/>
        <v>0</v>
      </c>
      <c r="AI3263" t="str">
        <f t="shared" si="254"/>
        <v xml:space="preserve"> </v>
      </c>
    </row>
    <row r="3264" spans="1:35" x14ac:dyDescent="0.35">
      <c r="A3264">
        <v>3263</v>
      </c>
      <c r="B3264" t="s">
        <v>1842</v>
      </c>
      <c r="C3264" t="s">
        <v>1843</v>
      </c>
      <c r="D3264" t="s">
        <v>29</v>
      </c>
      <c r="E3264" t="s">
        <v>84</v>
      </c>
      <c r="F3264" t="s">
        <v>85</v>
      </c>
      <c r="G3264" t="s">
        <v>1257</v>
      </c>
      <c r="H3264" t="s">
        <v>1257</v>
      </c>
      <c r="I3264" t="s">
        <v>34</v>
      </c>
      <c r="J3264" t="s">
        <v>6572</v>
      </c>
      <c r="K3264" s="3">
        <v>40694</v>
      </c>
      <c r="L3264" t="s">
        <v>36</v>
      </c>
      <c r="M3264" t="s">
        <v>2342</v>
      </c>
      <c r="N3264" t="s">
        <v>2343</v>
      </c>
      <c r="O3264" t="s">
        <v>51</v>
      </c>
      <c r="P3264" t="s">
        <v>205</v>
      </c>
      <c r="Q3264">
        <v>3</v>
      </c>
      <c r="R3264" s="5">
        <v>104.15786666666666</v>
      </c>
      <c r="S3264" s="5">
        <v>208.85233333333332</v>
      </c>
      <c r="T3264" s="5">
        <v>501.24560000000002</v>
      </c>
      <c r="U3264">
        <v>0.2</v>
      </c>
      <c r="V3264" s="5">
        <v>188.77199999999999</v>
      </c>
      <c r="W3264" t="s">
        <v>41</v>
      </c>
      <c r="X3264" s="3">
        <v>40699</v>
      </c>
      <c r="Y3264" s="3">
        <v>40701</v>
      </c>
      <c r="Z3264">
        <v>7</v>
      </c>
      <c r="AA3264" t="s">
        <v>8399</v>
      </c>
      <c r="AB3264">
        <f t="shared" si="252"/>
        <v>2</v>
      </c>
      <c r="AC3264" t="str">
        <f t="shared" si="250"/>
        <v>Tuesday</v>
      </c>
      <c r="AD3264" s="5">
        <v>47.210999999999999</v>
      </c>
      <c r="AE3264">
        <v>2011</v>
      </c>
      <c r="AF3264">
        <v>23</v>
      </c>
      <c r="AG3264" s="14">
        <f t="shared" si="251"/>
        <v>0.37660579963195684</v>
      </c>
      <c r="AH3264">
        <f t="shared" si="253"/>
        <v>1</v>
      </c>
      <c r="AI3264">
        <f t="shared" si="254"/>
        <v>2</v>
      </c>
    </row>
    <row r="3265" spans="1:35" x14ac:dyDescent="0.35">
      <c r="A3265">
        <v>3264</v>
      </c>
      <c r="B3265" t="s">
        <v>1842</v>
      </c>
      <c r="C3265" t="s">
        <v>1843</v>
      </c>
      <c r="D3265" t="s">
        <v>29</v>
      </c>
      <c r="E3265" t="s">
        <v>84</v>
      </c>
      <c r="F3265" t="s">
        <v>85</v>
      </c>
      <c r="G3265" t="s">
        <v>1257</v>
      </c>
      <c r="H3265" t="s">
        <v>1257</v>
      </c>
      <c r="I3265" t="s">
        <v>34</v>
      </c>
      <c r="J3265" t="s">
        <v>6572</v>
      </c>
      <c r="K3265" s="3">
        <v>40694</v>
      </c>
      <c r="L3265" t="s">
        <v>36</v>
      </c>
      <c r="M3265" t="s">
        <v>6293</v>
      </c>
      <c r="N3265" t="s">
        <v>6294</v>
      </c>
      <c r="O3265" t="s">
        <v>72</v>
      </c>
      <c r="P3265" t="s">
        <v>178</v>
      </c>
      <c r="Q3265">
        <v>3</v>
      </c>
      <c r="R3265" s="5">
        <v>25.08</v>
      </c>
      <c r="S3265" s="5">
        <v>49</v>
      </c>
      <c r="T3265" s="5">
        <v>147</v>
      </c>
      <c r="U3265">
        <v>0</v>
      </c>
      <c r="V3265" s="5">
        <v>71.760000000000005</v>
      </c>
      <c r="W3265" t="s">
        <v>41</v>
      </c>
      <c r="X3265" s="3">
        <v>40699</v>
      </c>
      <c r="Y3265" s="3">
        <v>40699</v>
      </c>
      <c r="Z3265">
        <v>5</v>
      </c>
      <c r="AA3265" t="s">
        <v>8400</v>
      </c>
      <c r="AB3265">
        <f t="shared" si="252"/>
        <v>0</v>
      </c>
      <c r="AC3265" t="str">
        <f t="shared" si="250"/>
        <v>Tuesday</v>
      </c>
      <c r="AD3265" s="5">
        <v>6.8529999999999998</v>
      </c>
      <c r="AE3265">
        <v>2011</v>
      </c>
      <c r="AF3265">
        <v>23</v>
      </c>
      <c r="AG3265" s="14">
        <f t="shared" si="251"/>
        <v>0.48816326530612247</v>
      </c>
      <c r="AH3265">
        <f t="shared" si="253"/>
        <v>0</v>
      </c>
      <c r="AI3265" t="str">
        <f t="shared" si="254"/>
        <v xml:space="preserve"> </v>
      </c>
    </row>
    <row r="3266" spans="1:35" x14ac:dyDescent="0.35">
      <c r="A3266">
        <v>3265</v>
      </c>
      <c r="B3266" t="s">
        <v>6573</v>
      </c>
      <c r="C3266" t="s">
        <v>6574</v>
      </c>
      <c r="D3266" t="s">
        <v>96</v>
      </c>
      <c r="E3266" t="s">
        <v>44</v>
      </c>
      <c r="F3266" t="s">
        <v>67</v>
      </c>
      <c r="G3266" t="s">
        <v>1359</v>
      </c>
      <c r="H3266" t="s">
        <v>6575</v>
      </c>
      <c r="I3266" t="s">
        <v>34</v>
      </c>
      <c r="J3266" t="s">
        <v>6576</v>
      </c>
      <c r="K3266" s="3">
        <v>41571</v>
      </c>
      <c r="L3266" t="s">
        <v>36</v>
      </c>
      <c r="M3266" t="s">
        <v>2789</v>
      </c>
      <c r="N3266" t="s">
        <v>2790</v>
      </c>
      <c r="O3266" t="s">
        <v>72</v>
      </c>
      <c r="P3266" t="s">
        <v>162</v>
      </c>
      <c r="Q3266">
        <v>2</v>
      </c>
      <c r="R3266" s="5">
        <v>126.39409423999999</v>
      </c>
      <c r="S3266" s="5">
        <v>173.2534812024048</v>
      </c>
      <c r="T3266" s="5">
        <v>345.81394847999997</v>
      </c>
      <c r="U3266">
        <v>2E-3</v>
      </c>
      <c r="V3266" s="5">
        <v>93.025760000000005</v>
      </c>
      <c r="W3266" t="s">
        <v>41</v>
      </c>
      <c r="X3266" s="3">
        <v>41576</v>
      </c>
      <c r="Y3266" s="3">
        <v>41576</v>
      </c>
      <c r="Z3266">
        <v>5</v>
      </c>
      <c r="AA3266" t="s">
        <v>8400</v>
      </c>
      <c r="AB3266">
        <f t="shared" si="252"/>
        <v>0</v>
      </c>
      <c r="AC3266" t="str">
        <f t="shared" ref="AC3266:AC3329" si="255">TEXT(K3266,"dddd")</f>
        <v>Thursday</v>
      </c>
      <c r="AD3266" s="5">
        <v>21.733000000000001</v>
      </c>
      <c r="AE3266">
        <v>2013</v>
      </c>
      <c r="AF3266">
        <v>43</v>
      </c>
      <c r="AG3266" s="14">
        <f t="shared" ref="AG3266:AG3329" si="256">V3266/T3266</f>
        <v>0.26900522783678321</v>
      </c>
      <c r="AH3266">
        <f t="shared" si="253"/>
        <v>0</v>
      </c>
      <c r="AI3266" t="str">
        <f t="shared" si="254"/>
        <v xml:space="preserve"> </v>
      </c>
    </row>
    <row r="3267" spans="1:35" x14ac:dyDescent="0.35">
      <c r="A3267">
        <v>3266</v>
      </c>
      <c r="B3267" t="s">
        <v>3896</v>
      </c>
      <c r="C3267" t="s">
        <v>3897</v>
      </c>
      <c r="D3267" t="s">
        <v>96</v>
      </c>
      <c r="E3267" t="s">
        <v>199</v>
      </c>
      <c r="F3267" t="s">
        <v>212</v>
      </c>
      <c r="G3267" t="s">
        <v>245</v>
      </c>
      <c r="H3267" t="s">
        <v>245</v>
      </c>
      <c r="I3267" t="s">
        <v>34</v>
      </c>
      <c r="J3267" t="s">
        <v>6577</v>
      </c>
      <c r="K3267" s="3">
        <v>41306</v>
      </c>
      <c r="L3267" t="s">
        <v>136</v>
      </c>
      <c r="M3267" t="s">
        <v>6578</v>
      </c>
      <c r="N3267" t="s">
        <v>6579</v>
      </c>
      <c r="O3267" t="s">
        <v>39</v>
      </c>
      <c r="P3267" t="s">
        <v>165</v>
      </c>
      <c r="Q3267">
        <v>4</v>
      </c>
      <c r="R3267" s="5">
        <v>3.2684000000000011</v>
      </c>
      <c r="S3267" s="5">
        <v>6.6705000000000005</v>
      </c>
      <c r="T3267" s="5">
        <v>21.345600000000005</v>
      </c>
      <c r="U3267">
        <v>0.2</v>
      </c>
      <c r="V3267" s="5">
        <v>8.2720000000000002</v>
      </c>
      <c r="W3267" t="s">
        <v>155</v>
      </c>
      <c r="X3267" s="3">
        <v>41308</v>
      </c>
      <c r="Y3267" s="3">
        <v>41311</v>
      </c>
      <c r="Z3267">
        <v>5</v>
      </c>
      <c r="AA3267" t="s">
        <v>8399</v>
      </c>
      <c r="AB3267">
        <f t="shared" ref="AB3267:AB3330" si="257">Y3267-X3267</f>
        <v>3</v>
      </c>
      <c r="AC3267" t="str">
        <f t="shared" si="255"/>
        <v>Friday</v>
      </c>
      <c r="AD3267" s="5">
        <v>1.0840000000000001</v>
      </c>
      <c r="AE3267">
        <v>2013</v>
      </c>
      <c r="AF3267">
        <v>5</v>
      </c>
      <c r="AG3267" s="14">
        <f t="shared" si="256"/>
        <v>0.38752717187617114</v>
      </c>
      <c r="AH3267">
        <f t="shared" ref="AH3267:AH3330" si="258">IF(AA3267 = "Late", 1, 0)</f>
        <v>1</v>
      </c>
      <c r="AI3267">
        <f t="shared" ref="AI3267:AI3330" si="259">IF(AB3267&gt;0, AB3267, " ")</f>
        <v>3</v>
      </c>
    </row>
    <row r="3268" spans="1:35" x14ac:dyDescent="0.35">
      <c r="A3268">
        <v>3267</v>
      </c>
      <c r="B3268" t="s">
        <v>3896</v>
      </c>
      <c r="C3268" t="s">
        <v>3897</v>
      </c>
      <c r="D3268" t="s">
        <v>96</v>
      </c>
      <c r="E3268" t="s">
        <v>199</v>
      </c>
      <c r="F3268" t="s">
        <v>212</v>
      </c>
      <c r="G3268" t="s">
        <v>245</v>
      </c>
      <c r="H3268" t="s">
        <v>245</v>
      </c>
      <c r="I3268" t="s">
        <v>34</v>
      </c>
      <c r="J3268" t="s">
        <v>6577</v>
      </c>
      <c r="K3268" s="3">
        <v>41306</v>
      </c>
      <c r="L3268" t="s">
        <v>136</v>
      </c>
      <c r="M3268" t="s">
        <v>4019</v>
      </c>
      <c r="N3268" t="s">
        <v>4020</v>
      </c>
      <c r="O3268" t="s">
        <v>39</v>
      </c>
      <c r="P3268" t="s">
        <v>340</v>
      </c>
      <c r="Q3268">
        <v>2</v>
      </c>
      <c r="R3268" s="5">
        <v>28.900000000000002</v>
      </c>
      <c r="S3268" s="5">
        <v>33.625</v>
      </c>
      <c r="T3268" s="5">
        <v>53.800000000000004</v>
      </c>
      <c r="U3268">
        <v>0.2</v>
      </c>
      <c r="V3268" s="5">
        <v>-4</v>
      </c>
      <c r="W3268" t="s">
        <v>155</v>
      </c>
      <c r="X3268" s="3">
        <v>41308</v>
      </c>
      <c r="Y3268" s="3">
        <v>41308</v>
      </c>
      <c r="Z3268">
        <v>2</v>
      </c>
      <c r="AA3268" t="s">
        <v>8400</v>
      </c>
      <c r="AB3268">
        <f t="shared" si="257"/>
        <v>0</v>
      </c>
      <c r="AC3268" t="str">
        <f t="shared" si="255"/>
        <v>Friday</v>
      </c>
      <c r="AD3268" s="5">
        <v>9.2129999999999992</v>
      </c>
      <c r="AE3268">
        <v>2013</v>
      </c>
      <c r="AF3268">
        <v>5</v>
      </c>
      <c r="AG3268" s="14">
        <f t="shared" si="256"/>
        <v>-7.4349442379182146E-2</v>
      </c>
      <c r="AH3268">
        <f t="shared" si="258"/>
        <v>0</v>
      </c>
      <c r="AI3268" t="str">
        <f t="shared" si="259"/>
        <v xml:space="preserve"> </v>
      </c>
    </row>
    <row r="3269" spans="1:35" x14ac:dyDescent="0.35">
      <c r="A3269">
        <v>3268</v>
      </c>
      <c r="B3269" t="s">
        <v>3896</v>
      </c>
      <c r="C3269" t="s">
        <v>3897</v>
      </c>
      <c r="D3269" t="s">
        <v>96</v>
      </c>
      <c r="E3269" t="s">
        <v>199</v>
      </c>
      <c r="F3269" t="s">
        <v>212</v>
      </c>
      <c r="G3269" t="s">
        <v>245</v>
      </c>
      <c r="H3269" t="s">
        <v>245</v>
      </c>
      <c r="I3269" t="s">
        <v>34</v>
      </c>
      <c r="J3269" t="s">
        <v>6577</v>
      </c>
      <c r="K3269" s="3">
        <v>41306</v>
      </c>
      <c r="L3269" t="s">
        <v>136</v>
      </c>
      <c r="M3269" t="s">
        <v>1648</v>
      </c>
      <c r="N3269" t="s">
        <v>1649</v>
      </c>
      <c r="O3269" t="s">
        <v>39</v>
      </c>
      <c r="P3269" t="s">
        <v>165</v>
      </c>
      <c r="Q3269">
        <v>2</v>
      </c>
      <c r="R3269" s="5">
        <v>141.79519999999999</v>
      </c>
      <c r="S3269" s="5">
        <v>147.249</v>
      </c>
      <c r="T3269" s="5">
        <v>235.5984</v>
      </c>
      <c r="U3269">
        <v>0.2</v>
      </c>
      <c r="V3269" s="5">
        <v>-47.991999999999997</v>
      </c>
      <c r="W3269" t="s">
        <v>155</v>
      </c>
      <c r="X3269" s="3">
        <v>41308</v>
      </c>
      <c r="Y3269" s="3">
        <v>41308</v>
      </c>
      <c r="Z3269">
        <v>2</v>
      </c>
      <c r="AA3269" t="s">
        <v>8400</v>
      </c>
      <c r="AB3269">
        <f t="shared" si="257"/>
        <v>0</v>
      </c>
      <c r="AC3269" t="str">
        <f t="shared" si="255"/>
        <v>Friday</v>
      </c>
      <c r="AD3269" s="5">
        <v>12.582000000000001</v>
      </c>
      <c r="AE3269">
        <v>2013</v>
      </c>
      <c r="AF3269">
        <v>5</v>
      </c>
      <c r="AG3269" s="14">
        <f t="shared" si="256"/>
        <v>-0.20370257183410412</v>
      </c>
      <c r="AH3269">
        <f t="shared" si="258"/>
        <v>0</v>
      </c>
      <c r="AI3269" t="str">
        <f t="shared" si="259"/>
        <v xml:space="preserve"> </v>
      </c>
    </row>
    <row r="3270" spans="1:35" x14ac:dyDescent="0.35">
      <c r="A3270">
        <v>3269</v>
      </c>
      <c r="B3270" t="s">
        <v>3896</v>
      </c>
      <c r="C3270" t="s">
        <v>3897</v>
      </c>
      <c r="D3270" t="s">
        <v>96</v>
      </c>
      <c r="E3270" t="s">
        <v>199</v>
      </c>
      <c r="F3270" t="s">
        <v>212</v>
      </c>
      <c r="G3270" t="s">
        <v>245</v>
      </c>
      <c r="H3270" t="s">
        <v>245</v>
      </c>
      <c r="I3270" t="s">
        <v>34</v>
      </c>
      <c r="J3270" t="s">
        <v>6577</v>
      </c>
      <c r="K3270" s="3">
        <v>41306</v>
      </c>
      <c r="L3270" t="s">
        <v>136</v>
      </c>
      <c r="M3270" t="s">
        <v>6580</v>
      </c>
      <c r="N3270" t="s">
        <v>6581</v>
      </c>
      <c r="O3270" t="s">
        <v>51</v>
      </c>
      <c r="P3270" t="s">
        <v>205</v>
      </c>
      <c r="Q3270">
        <v>3</v>
      </c>
      <c r="R3270" s="5">
        <v>189.84400000000002</v>
      </c>
      <c r="S3270" s="5">
        <v>435.08</v>
      </c>
      <c r="T3270" s="5">
        <v>391.57200000000006</v>
      </c>
      <c r="U3270">
        <v>0.7</v>
      </c>
      <c r="V3270" s="5">
        <v>-177.96</v>
      </c>
      <c r="W3270" t="s">
        <v>155</v>
      </c>
      <c r="X3270" s="3">
        <v>41308</v>
      </c>
      <c r="Y3270" s="3">
        <v>41309</v>
      </c>
      <c r="Z3270">
        <v>3</v>
      </c>
      <c r="AA3270" t="s">
        <v>8399</v>
      </c>
      <c r="AB3270">
        <f t="shared" si="257"/>
        <v>1</v>
      </c>
      <c r="AC3270" t="str">
        <f t="shared" si="255"/>
        <v>Friday</v>
      </c>
      <c r="AD3270" s="5">
        <v>78.921999999999997</v>
      </c>
      <c r="AE3270">
        <v>2013</v>
      </c>
      <c r="AF3270">
        <v>5</v>
      </c>
      <c r="AG3270" s="14">
        <f t="shared" si="256"/>
        <v>-0.45447580521589892</v>
      </c>
      <c r="AH3270">
        <f t="shared" si="258"/>
        <v>1</v>
      </c>
      <c r="AI3270">
        <f t="shared" si="259"/>
        <v>1</v>
      </c>
    </row>
    <row r="3271" spans="1:35" x14ac:dyDescent="0.35">
      <c r="A3271">
        <v>3270</v>
      </c>
      <c r="B3271" t="s">
        <v>3896</v>
      </c>
      <c r="C3271" t="s">
        <v>3897</v>
      </c>
      <c r="D3271" t="s">
        <v>96</v>
      </c>
      <c r="E3271" t="s">
        <v>199</v>
      </c>
      <c r="F3271" t="s">
        <v>212</v>
      </c>
      <c r="G3271" t="s">
        <v>245</v>
      </c>
      <c r="H3271" t="s">
        <v>245</v>
      </c>
      <c r="I3271" t="s">
        <v>34</v>
      </c>
      <c r="J3271" t="s">
        <v>6577</v>
      </c>
      <c r="K3271" s="3">
        <v>41306</v>
      </c>
      <c r="L3271" t="s">
        <v>136</v>
      </c>
      <c r="M3271" t="s">
        <v>1792</v>
      </c>
      <c r="N3271" t="s">
        <v>1793</v>
      </c>
      <c r="O3271" t="s">
        <v>39</v>
      </c>
      <c r="P3271" t="s">
        <v>58</v>
      </c>
      <c r="Q3271">
        <v>6</v>
      </c>
      <c r="R3271" s="5">
        <v>16.662400000000009</v>
      </c>
      <c r="S3271" s="5">
        <v>32.638000000000005</v>
      </c>
      <c r="T3271" s="5">
        <v>156.66240000000005</v>
      </c>
      <c r="U3271">
        <v>0.2</v>
      </c>
      <c r="V3271" s="5">
        <v>56.688000000000002</v>
      </c>
      <c r="W3271" t="s">
        <v>155</v>
      </c>
      <c r="X3271" s="3">
        <v>41308</v>
      </c>
      <c r="Y3271" s="3">
        <v>41308</v>
      </c>
      <c r="Z3271">
        <v>2</v>
      </c>
      <c r="AA3271" t="s">
        <v>8400</v>
      </c>
      <c r="AB3271">
        <f t="shared" si="257"/>
        <v>0</v>
      </c>
      <c r="AC3271" t="str">
        <f t="shared" si="255"/>
        <v>Friday</v>
      </c>
      <c r="AD3271" s="5">
        <v>39.286000000000001</v>
      </c>
      <c r="AE3271">
        <v>2013</v>
      </c>
      <c r="AF3271">
        <v>5</v>
      </c>
      <c r="AG3271" s="14">
        <f t="shared" si="256"/>
        <v>0.3618481524603222</v>
      </c>
      <c r="AH3271">
        <f t="shared" si="258"/>
        <v>0</v>
      </c>
      <c r="AI3271" t="str">
        <f t="shared" si="259"/>
        <v xml:space="preserve"> </v>
      </c>
    </row>
    <row r="3272" spans="1:35" x14ac:dyDescent="0.35">
      <c r="A3272">
        <v>3271</v>
      </c>
      <c r="B3272" t="s">
        <v>3896</v>
      </c>
      <c r="C3272" t="s">
        <v>3897</v>
      </c>
      <c r="D3272" t="s">
        <v>96</v>
      </c>
      <c r="E3272" t="s">
        <v>199</v>
      </c>
      <c r="F3272" t="s">
        <v>212</v>
      </c>
      <c r="G3272" t="s">
        <v>245</v>
      </c>
      <c r="H3272" t="s">
        <v>245</v>
      </c>
      <c r="I3272" t="s">
        <v>34</v>
      </c>
      <c r="J3272" t="s">
        <v>6577</v>
      </c>
      <c r="K3272" s="3">
        <v>41306</v>
      </c>
      <c r="L3272" t="s">
        <v>136</v>
      </c>
      <c r="M3272" t="s">
        <v>3008</v>
      </c>
      <c r="N3272" t="s">
        <v>3009</v>
      </c>
      <c r="O3272" t="s">
        <v>72</v>
      </c>
      <c r="P3272" t="s">
        <v>162</v>
      </c>
      <c r="Q3272">
        <v>2</v>
      </c>
      <c r="R3272" s="5">
        <v>65.316159440000007</v>
      </c>
      <c r="S3272" s="5">
        <v>95.073232380952376</v>
      </c>
      <c r="T3272" s="5">
        <v>151.73687888000001</v>
      </c>
      <c r="U3272">
        <v>0.20200000000000001</v>
      </c>
      <c r="V3272" s="5">
        <v>21.104559999999999</v>
      </c>
      <c r="W3272" t="s">
        <v>155</v>
      </c>
      <c r="X3272" s="3">
        <v>41308</v>
      </c>
      <c r="Y3272" s="3">
        <v>41311</v>
      </c>
      <c r="Z3272">
        <v>5</v>
      </c>
      <c r="AA3272" t="s">
        <v>8399</v>
      </c>
      <c r="AB3272">
        <f t="shared" si="257"/>
        <v>3</v>
      </c>
      <c r="AC3272" t="str">
        <f t="shared" si="255"/>
        <v>Friday</v>
      </c>
      <c r="AD3272" s="5">
        <v>17.236000000000001</v>
      </c>
      <c r="AE3272">
        <v>2013</v>
      </c>
      <c r="AF3272">
        <v>5</v>
      </c>
      <c r="AG3272" s="14">
        <f t="shared" si="256"/>
        <v>0.13908655664843605</v>
      </c>
      <c r="AH3272">
        <f t="shared" si="258"/>
        <v>1</v>
      </c>
      <c r="AI3272">
        <f t="shared" si="259"/>
        <v>3</v>
      </c>
    </row>
    <row r="3273" spans="1:35" x14ac:dyDescent="0.35">
      <c r="A3273">
        <v>3272</v>
      </c>
      <c r="B3273" t="s">
        <v>3896</v>
      </c>
      <c r="C3273" t="s">
        <v>3897</v>
      </c>
      <c r="D3273" t="s">
        <v>96</v>
      </c>
      <c r="E3273" t="s">
        <v>199</v>
      </c>
      <c r="F3273" t="s">
        <v>212</v>
      </c>
      <c r="G3273" t="s">
        <v>245</v>
      </c>
      <c r="H3273" t="s">
        <v>245</v>
      </c>
      <c r="I3273" t="s">
        <v>34</v>
      </c>
      <c r="J3273" t="s">
        <v>6577</v>
      </c>
      <c r="K3273" s="3">
        <v>41306</v>
      </c>
      <c r="L3273" t="s">
        <v>136</v>
      </c>
      <c r="M3273" t="s">
        <v>4504</v>
      </c>
      <c r="N3273" t="s">
        <v>4505</v>
      </c>
      <c r="O3273" t="s">
        <v>39</v>
      </c>
      <c r="P3273" t="s">
        <v>61</v>
      </c>
      <c r="Q3273">
        <v>4</v>
      </c>
      <c r="R3273" s="5">
        <v>12.222000000000001</v>
      </c>
      <c r="S3273" s="5">
        <v>18.952500000000001</v>
      </c>
      <c r="T3273" s="5">
        <v>60.648000000000003</v>
      </c>
      <c r="U3273">
        <v>0.2</v>
      </c>
      <c r="V3273" s="5">
        <v>11.76</v>
      </c>
      <c r="W3273" t="s">
        <v>155</v>
      </c>
      <c r="X3273" s="3">
        <v>41308</v>
      </c>
      <c r="Y3273" s="3">
        <v>41308</v>
      </c>
      <c r="Z3273">
        <v>2</v>
      </c>
      <c r="AA3273" t="s">
        <v>8400</v>
      </c>
      <c r="AB3273">
        <f t="shared" si="257"/>
        <v>0</v>
      </c>
      <c r="AC3273" t="str">
        <f t="shared" si="255"/>
        <v>Friday</v>
      </c>
      <c r="AD3273" s="5">
        <v>14.407999999999999</v>
      </c>
      <c r="AE3273">
        <v>2013</v>
      </c>
      <c r="AF3273">
        <v>5</v>
      </c>
      <c r="AG3273" s="14">
        <f t="shared" si="256"/>
        <v>0.19390581717451522</v>
      </c>
      <c r="AH3273">
        <f t="shared" si="258"/>
        <v>0</v>
      </c>
      <c r="AI3273" t="str">
        <f t="shared" si="259"/>
        <v xml:space="preserve"> </v>
      </c>
    </row>
    <row r="3274" spans="1:35" x14ac:dyDescent="0.35">
      <c r="A3274">
        <v>3273</v>
      </c>
      <c r="B3274" t="s">
        <v>3896</v>
      </c>
      <c r="C3274" t="s">
        <v>3897</v>
      </c>
      <c r="D3274" t="s">
        <v>96</v>
      </c>
      <c r="E3274" t="s">
        <v>199</v>
      </c>
      <c r="F3274" t="s">
        <v>212</v>
      </c>
      <c r="G3274" t="s">
        <v>245</v>
      </c>
      <c r="H3274" t="s">
        <v>245</v>
      </c>
      <c r="I3274" t="s">
        <v>34</v>
      </c>
      <c r="J3274" t="s">
        <v>6577</v>
      </c>
      <c r="K3274" s="3">
        <v>41306</v>
      </c>
      <c r="L3274" t="s">
        <v>136</v>
      </c>
      <c r="M3274" t="s">
        <v>3329</v>
      </c>
      <c r="N3274" t="s">
        <v>3330</v>
      </c>
      <c r="O3274" t="s">
        <v>39</v>
      </c>
      <c r="P3274" t="s">
        <v>64</v>
      </c>
      <c r="Q3274">
        <v>2</v>
      </c>
      <c r="R3274" s="5">
        <v>12.846400000000001</v>
      </c>
      <c r="S3274" s="5">
        <v>13.093</v>
      </c>
      <c r="T3274" s="5">
        <v>20.948800000000002</v>
      </c>
      <c r="U3274">
        <v>0.2</v>
      </c>
      <c r="V3274" s="5">
        <v>-4.7439999999999998</v>
      </c>
      <c r="W3274" t="s">
        <v>155</v>
      </c>
      <c r="X3274" s="3">
        <v>41308</v>
      </c>
      <c r="Y3274" s="3">
        <v>41308</v>
      </c>
      <c r="Z3274">
        <v>2</v>
      </c>
      <c r="AA3274" t="s">
        <v>8400</v>
      </c>
      <c r="AB3274">
        <f t="shared" si="257"/>
        <v>0</v>
      </c>
      <c r="AC3274" t="str">
        <f t="shared" si="255"/>
        <v>Friday</v>
      </c>
      <c r="AD3274" s="5">
        <v>0.58399999999999996</v>
      </c>
      <c r="AE3274">
        <v>2013</v>
      </c>
      <c r="AF3274">
        <v>5</v>
      </c>
      <c r="AG3274" s="14">
        <f t="shared" si="256"/>
        <v>-0.22645688535858852</v>
      </c>
      <c r="AH3274">
        <f t="shared" si="258"/>
        <v>0</v>
      </c>
      <c r="AI3274" t="str">
        <f t="shared" si="259"/>
        <v xml:space="preserve"> </v>
      </c>
    </row>
    <row r="3275" spans="1:35" x14ac:dyDescent="0.35">
      <c r="A3275">
        <v>3274</v>
      </c>
      <c r="B3275" t="s">
        <v>483</v>
      </c>
      <c r="C3275" t="s">
        <v>484</v>
      </c>
      <c r="D3275" t="s">
        <v>29</v>
      </c>
      <c r="E3275" t="s">
        <v>44</v>
      </c>
      <c r="F3275" t="s">
        <v>45</v>
      </c>
      <c r="G3275" t="s">
        <v>260</v>
      </c>
      <c r="H3275" t="s">
        <v>345</v>
      </c>
      <c r="I3275" t="s">
        <v>34</v>
      </c>
      <c r="J3275" t="s">
        <v>6582</v>
      </c>
      <c r="K3275" s="3">
        <v>41592</v>
      </c>
      <c r="L3275" t="s">
        <v>36</v>
      </c>
      <c r="M3275" t="s">
        <v>6385</v>
      </c>
      <c r="N3275" t="s">
        <v>6386</v>
      </c>
      <c r="O3275" t="s">
        <v>39</v>
      </c>
      <c r="P3275" t="s">
        <v>58</v>
      </c>
      <c r="Q3275">
        <v>3</v>
      </c>
      <c r="R3275" s="5">
        <v>5.2333333333333334</v>
      </c>
      <c r="S3275" s="5">
        <v>8.3333333333333339</v>
      </c>
      <c r="T3275" s="5">
        <v>25</v>
      </c>
      <c r="U3275">
        <v>0</v>
      </c>
      <c r="V3275" s="5">
        <v>9.3000000000000007</v>
      </c>
      <c r="W3275" t="s">
        <v>41</v>
      </c>
      <c r="X3275" s="3">
        <v>41597</v>
      </c>
      <c r="Y3275" s="3">
        <v>41597</v>
      </c>
      <c r="Z3275">
        <v>5</v>
      </c>
      <c r="AA3275" t="s">
        <v>8400</v>
      </c>
      <c r="AB3275">
        <f t="shared" si="257"/>
        <v>0</v>
      </c>
      <c r="AC3275" t="str">
        <f t="shared" si="255"/>
        <v>Thursday</v>
      </c>
      <c r="AD3275" s="5">
        <v>0.29699999999999999</v>
      </c>
      <c r="AE3275">
        <v>2013</v>
      </c>
      <c r="AF3275">
        <v>46</v>
      </c>
      <c r="AG3275" s="14">
        <f t="shared" si="256"/>
        <v>0.37200000000000005</v>
      </c>
      <c r="AH3275">
        <f t="shared" si="258"/>
        <v>0</v>
      </c>
      <c r="AI3275" t="str">
        <f t="shared" si="259"/>
        <v xml:space="preserve"> </v>
      </c>
    </row>
    <row r="3276" spans="1:35" x14ac:dyDescent="0.35">
      <c r="A3276">
        <v>3275</v>
      </c>
      <c r="B3276" t="s">
        <v>3000</v>
      </c>
      <c r="C3276" t="s">
        <v>3001</v>
      </c>
      <c r="D3276" t="s">
        <v>96</v>
      </c>
      <c r="E3276" t="s">
        <v>30</v>
      </c>
      <c r="F3276" t="s">
        <v>31</v>
      </c>
      <c r="G3276" t="s">
        <v>2250</v>
      </c>
      <c r="H3276" t="s">
        <v>2251</v>
      </c>
      <c r="I3276" t="s">
        <v>34</v>
      </c>
      <c r="J3276" t="s">
        <v>6583</v>
      </c>
      <c r="K3276" s="3">
        <v>40981</v>
      </c>
      <c r="L3276" t="s">
        <v>36</v>
      </c>
      <c r="M3276" t="s">
        <v>4377</v>
      </c>
      <c r="N3276" t="s">
        <v>4378</v>
      </c>
      <c r="O3276" t="s">
        <v>39</v>
      </c>
      <c r="P3276" t="s">
        <v>90</v>
      </c>
      <c r="Q3276">
        <v>2</v>
      </c>
      <c r="R3276" s="5">
        <v>11.4</v>
      </c>
      <c r="S3276" s="5">
        <v>11.5</v>
      </c>
      <c r="T3276" s="5">
        <v>23</v>
      </c>
      <c r="U3276">
        <v>0</v>
      </c>
      <c r="V3276" s="5">
        <v>0.2</v>
      </c>
      <c r="W3276" t="s">
        <v>139</v>
      </c>
      <c r="X3276" s="3">
        <v>40984</v>
      </c>
      <c r="Y3276" s="3">
        <v>40984</v>
      </c>
      <c r="Z3276">
        <v>3</v>
      </c>
      <c r="AA3276" t="s">
        <v>8400</v>
      </c>
      <c r="AB3276">
        <f t="shared" si="257"/>
        <v>0</v>
      </c>
      <c r="AC3276" t="str">
        <f t="shared" si="255"/>
        <v>Tuesday</v>
      </c>
      <c r="AD3276" s="5">
        <v>1.034</v>
      </c>
      <c r="AE3276">
        <v>2012</v>
      </c>
      <c r="AF3276">
        <v>11</v>
      </c>
      <c r="AG3276" s="14">
        <f t="shared" si="256"/>
        <v>8.6956521739130436E-3</v>
      </c>
      <c r="AH3276">
        <f t="shared" si="258"/>
        <v>0</v>
      </c>
      <c r="AI3276" t="str">
        <f t="shared" si="259"/>
        <v xml:space="preserve"> </v>
      </c>
    </row>
    <row r="3277" spans="1:35" x14ac:dyDescent="0.35">
      <c r="A3277">
        <v>3276</v>
      </c>
      <c r="B3277" t="s">
        <v>3000</v>
      </c>
      <c r="C3277" t="s">
        <v>3001</v>
      </c>
      <c r="D3277" t="s">
        <v>96</v>
      </c>
      <c r="E3277" t="s">
        <v>30</v>
      </c>
      <c r="F3277" t="s">
        <v>31</v>
      </c>
      <c r="G3277" t="s">
        <v>2250</v>
      </c>
      <c r="H3277" t="s">
        <v>2251</v>
      </c>
      <c r="I3277" t="s">
        <v>34</v>
      </c>
      <c r="J3277" t="s">
        <v>6583</v>
      </c>
      <c r="K3277" s="3">
        <v>40981</v>
      </c>
      <c r="L3277" t="s">
        <v>36</v>
      </c>
      <c r="M3277" t="s">
        <v>70</v>
      </c>
      <c r="N3277" t="s">
        <v>71</v>
      </c>
      <c r="O3277" t="s">
        <v>72</v>
      </c>
      <c r="P3277" t="s">
        <v>73</v>
      </c>
      <c r="Q3277">
        <v>3</v>
      </c>
      <c r="R3277" s="5">
        <v>59.860000000000007</v>
      </c>
      <c r="S3277" s="5">
        <v>115</v>
      </c>
      <c r="T3277" s="5">
        <v>345</v>
      </c>
      <c r="U3277">
        <v>0</v>
      </c>
      <c r="V3277" s="5">
        <v>165.42</v>
      </c>
      <c r="W3277" t="s">
        <v>139</v>
      </c>
      <c r="X3277" s="3">
        <v>40984</v>
      </c>
      <c r="Y3277" s="3">
        <v>40984</v>
      </c>
      <c r="Z3277">
        <v>3</v>
      </c>
      <c r="AA3277" t="s">
        <v>8400</v>
      </c>
      <c r="AB3277">
        <f t="shared" si="257"/>
        <v>0</v>
      </c>
      <c r="AC3277" t="str">
        <f t="shared" si="255"/>
        <v>Tuesday</v>
      </c>
      <c r="AD3277" s="5">
        <v>20.904</v>
      </c>
      <c r="AE3277">
        <v>2012</v>
      </c>
      <c r="AF3277">
        <v>11</v>
      </c>
      <c r="AG3277" s="14">
        <f t="shared" si="256"/>
        <v>0.47947826086956519</v>
      </c>
      <c r="AH3277">
        <f t="shared" si="258"/>
        <v>0</v>
      </c>
      <c r="AI3277" t="str">
        <f t="shared" si="259"/>
        <v xml:space="preserve"> </v>
      </c>
    </row>
    <row r="3278" spans="1:35" x14ac:dyDescent="0.35">
      <c r="A3278">
        <v>3277</v>
      </c>
      <c r="B3278" t="s">
        <v>3000</v>
      </c>
      <c r="C3278" t="s">
        <v>3001</v>
      </c>
      <c r="D3278" t="s">
        <v>96</v>
      </c>
      <c r="E3278" t="s">
        <v>30</v>
      </c>
      <c r="F3278" t="s">
        <v>31</v>
      </c>
      <c r="G3278" t="s">
        <v>2250</v>
      </c>
      <c r="H3278" t="s">
        <v>2251</v>
      </c>
      <c r="I3278" t="s">
        <v>34</v>
      </c>
      <c r="J3278" t="s">
        <v>6583</v>
      </c>
      <c r="K3278" s="3">
        <v>40981</v>
      </c>
      <c r="L3278" t="s">
        <v>36</v>
      </c>
      <c r="M3278" t="s">
        <v>6201</v>
      </c>
      <c r="N3278" t="s">
        <v>5127</v>
      </c>
      <c r="O3278" t="s">
        <v>39</v>
      </c>
      <c r="P3278" t="s">
        <v>90</v>
      </c>
      <c r="Q3278">
        <v>3</v>
      </c>
      <c r="R3278" s="5">
        <v>7.666666666666667</v>
      </c>
      <c r="S3278" s="5">
        <v>7.666666666666667</v>
      </c>
      <c r="T3278" s="5">
        <v>23</v>
      </c>
      <c r="U3278">
        <v>0</v>
      </c>
      <c r="V3278" s="5">
        <v>0</v>
      </c>
      <c r="W3278" t="s">
        <v>139</v>
      </c>
      <c r="X3278" s="3">
        <v>40984</v>
      </c>
      <c r="Y3278" s="3">
        <v>40984</v>
      </c>
      <c r="Z3278">
        <v>3</v>
      </c>
      <c r="AA3278" t="s">
        <v>8400</v>
      </c>
      <c r="AB3278">
        <f t="shared" si="257"/>
        <v>0</v>
      </c>
      <c r="AC3278" t="str">
        <f t="shared" si="255"/>
        <v>Tuesday</v>
      </c>
      <c r="AD3278" s="5">
        <v>2.6560000000000001</v>
      </c>
      <c r="AE3278">
        <v>2012</v>
      </c>
      <c r="AF3278">
        <v>11</v>
      </c>
      <c r="AG3278" s="14">
        <f t="shared" si="256"/>
        <v>0</v>
      </c>
      <c r="AH3278">
        <f t="shared" si="258"/>
        <v>0</v>
      </c>
      <c r="AI3278" t="str">
        <f t="shared" si="259"/>
        <v xml:space="preserve"> </v>
      </c>
    </row>
    <row r="3279" spans="1:35" x14ac:dyDescent="0.35">
      <c r="A3279">
        <v>3278</v>
      </c>
      <c r="B3279" t="s">
        <v>3000</v>
      </c>
      <c r="C3279" t="s">
        <v>3001</v>
      </c>
      <c r="D3279" t="s">
        <v>96</v>
      </c>
      <c r="E3279" t="s">
        <v>30</v>
      </c>
      <c r="F3279" t="s">
        <v>31</v>
      </c>
      <c r="G3279" t="s">
        <v>2250</v>
      </c>
      <c r="H3279" t="s">
        <v>2251</v>
      </c>
      <c r="I3279" t="s">
        <v>34</v>
      </c>
      <c r="J3279" t="s">
        <v>6583</v>
      </c>
      <c r="K3279" s="3">
        <v>40981</v>
      </c>
      <c r="L3279" t="s">
        <v>36</v>
      </c>
      <c r="M3279" t="s">
        <v>1904</v>
      </c>
      <c r="N3279" t="s">
        <v>1905</v>
      </c>
      <c r="O3279" t="s">
        <v>39</v>
      </c>
      <c r="P3279" t="s">
        <v>58</v>
      </c>
      <c r="Q3279">
        <v>3</v>
      </c>
      <c r="R3279" s="5">
        <v>25.466666666666669</v>
      </c>
      <c r="S3279" s="5">
        <v>32.666666666666671</v>
      </c>
      <c r="T3279" s="5">
        <v>98.000000000000014</v>
      </c>
      <c r="U3279">
        <v>0</v>
      </c>
      <c r="V3279" s="5">
        <v>21.6</v>
      </c>
      <c r="W3279" t="s">
        <v>139</v>
      </c>
      <c r="X3279" s="3">
        <v>40984</v>
      </c>
      <c r="Y3279" s="3">
        <v>40986</v>
      </c>
      <c r="Z3279">
        <v>5</v>
      </c>
      <c r="AA3279" t="s">
        <v>8399</v>
      </c>
      <c r="AB3279">
        <f t="shared" si="257"/>
        <v>2</v>
      </c>
      <c r="AC3279" t="str">
        <f t="shared" si="255"/>
        <v>Tuesday</v>
      </c>
      <c r="AD3279" s="5">
        <v>9.6920000000000002</v>
      </c>
      <c r="AE3279">
        <v>2012</v>
      </c>
      <c r="AF3279">
        <v>11</v>
      </c>
      <c r="AG3279" s="14">
        <f t="shared" si="256"/>
        <v>0.2204081632653061</v>
      </c>
      <c r="AH3279">
        <f t="shared" si="258"/>
        <v>1</v>
      </c>
      <c r="AI3279">
        <f t="shared" si="259"/>
        <v>2</v>
      </c>
    </row>
    <row r="3280" spans="1:35" x14ac:dyDescent="0.35">
      <c r="A3280">
        <v>3279</v>
      </c>
      <c r="B3280" t="s">
        <v>3234</v>
      </c>
      <c r="C3280" t="s">
        <v>3235</v>
      </c>
      <c r="D3280" t="s">
        <v>96</v>
      </c>
      <c r="E3280" t="s">
        <v>30</v>
      </c>
      <c r="F3280" t="s">
        <v>31</v>
      </c>
      <c r="G3280" t="s">
        <v>2354</v>
      </c>
      <c r="H3280" t="s">
        <v>2354</v>
      </c>
      <c r="I3280" t="s">
        <v>34</v>
      </c>
      <c r="J3280" t="s">
        <v>6584</v>
      </c>
      <c r="K3280" s="3">
        <v>41626</v>
      </c>
      <c r="L3280" t="s">
        <v>136</v>
      </c>
      <c r="M3280" t="s">
        <v>5000</v>
      </c>
      <c r="N3280" t="s">
        <v>5001</v>
      </c>
      <c r="O3280" t="s">
        <v>72</v>
      </c>
      <c r="P3280" t="s">
        <v>162</v>
      </c>
      <c r="Q3280">
        <v>7</v>
      </c>
      <c r="R3280" s="5">
        <v>155.97546698285717</v>
      </c>
      <c r="S3280" s="5">
        <v>162.45545789865449</v>
      </c>
      <c r="T3280" s="5">
        <v>1134.9138288800002</v>
      </c>
      <c r="U3280">
        <v>2E-3</v>
      </c>
      <c r="V3280" s="5">
        <v>43.085560000000001</v>
      </c>
      <c r="W3280" t="s">
        <v>41</v>
      </c>
      <c r="X3280" s="3">
        <v>41631</v>
      </c>
      <c r="Y3280" s="3">
        <v>41632</v>
      </c>
      <c r="Z3280">
        <v>6</v>
      </c>
      <c r="AA3280" t="s">
        <v>8399</v>
      </c>
      <c r="AB3280">
        <f t="shared" si="257"/>
        <v>1</v>
      </c>
      <c r="AC3280" t="str">
        <f t="shared" si="255"/>
        <v>Wednesday</v>
      </c>
      <c r="AD3280" s="5">
        <v>105.047</v>
      </c>
      <c r="AE3280">
        <v>2013</v>
      </c>
      <c r="AF3280">
        <v>51</v>
      </c>
      <c r="AG3280" s="14">
        <f t="shared" si="256"/>
        <v>3.7963728085434793E-2</v>
      </c>
      <c r="AH3280">
        <f t="shared" si="258"/>
        <v>1</v>
      </c>
      <c r="AI3280">
        <f t="shared" si="259"/>
        <v>1</v>
      </c>
    </row>
    <row r="3281" spans="1:35" x14ac:dyDescent="0.35">
      <c r="A3281">
        <v>3280</v>
      </c>
      <c r="B3281" t="s">
        <v>3234</v>
      </c>
      <c r="C3281" t="s">
        <v>3235</v>
      </c>
      <c r="D3281" t="s">
        <v>96</v>
      </c>
      <c r="E3281" t="s">
        <v>30</v>
      </c>
      <c r="F3281" t="s">
        <v>31</v>
      </c>
      <c r="G3281" t="s">
        <v>2354</v>
      </c>
      <c r="H3281" t="s">
        <v>2354</v>
      </c>
      <c r="I3281" t="s">
        <v>34</v>
      </c>
      <c r="J3281" t="s">
        <v>6584</v>
      </c>
      <c r="K3281" s="3">
        <v>41626</v>
      </c>
      <c r="L3281" t="s">
        <v>136</v>
      </c>
      <c r="M3281" t="s">
        <v>2994</v>
      </c>
      <c r="N3281" t="s">
        <v>2995</v>
      </c>
      <c r="O3281" t="s">
        <v>72</v>
      </c>
      <c r="P3281" t="s">
        <v>162</v>
      </c>
      <c r="Q3281">
        <v>5</v>
      </c>
      <c r="R3281" s="5">
        <v>73.888143759999977</v>
      </c>
      <c r="S3281" s="5">
        <v>95.948160080160307</v>
      </c>
      <c r="T3281" s="5">
        <v>478.78131879999989</v>
      </c>
      <c r="U3281">
        <v>2E-3</v>
      </c>
      <c r="V3281" s="5">
        <v>109.34059999999999</v>
      </c>
      <c r="W3281" t="s">
        <v>41</v>
      </c>
      <c r="X3281" s="3">
        <v>41631</v>
      </c>
      <c r="Y3281" s="3">
        <v>41631</v>
      </c>
      <c r="Z3281">
        <v>5</v>
      </c>
      <c r="AA3281" t="s">
        <v>8400</v>
      </c>
      <c r="AB3281">
        <f t="shared" si="257"/>
        <v>0</v>
      </c>
      <c r="AC3281" t="str">
        <f t="shared" si="255"/>
        <v>Wednesday</v>
      </c>
      <c r="AD3281" s="5">
        <v>64.772000000000006</v>
      </c>
      <c r="AE3281">
        <v>2013</v>
      </c>
      <c r="AF3281">
        <v>51</v>
      </c>
      <c r="AG3281" s="14">
        <f t="shared" si="256"/>
        <v>0.22837273658472579</v>
      </c>
      <c r="AH3281">
        <f t="shared" si="258"/>
        <v>0</v>
      </c>
      <c r="AI3281" t="str">
        <f t="shared" si="259"/>
        <v xml:space="preserve"> </v>
      </c>
    </row>
    <row r="3282" spans="1:35" x14ac:dyDescent="0.35">
      <c r="A3282">
        <v>3281</v>
      </c>
      <c r="B3282" t="s">
        <v>1468</v>
      </c>
      <c r="C3282" t="s">
        <v>1469</v>
      </c>
      <c r="D3282" t="s">
        <v>29</v>
      </c>
      <c r="E3282" t="s">
        <v>84</v>
      </c>
      <c r="F3282" t="s">
        <v>740</v>
      </c>
      <c r="G3282" t="s">
        <v>741</v>
      </c>
      <c r="H3282" t="s">
        <v>741</v>
      </c>
      <c r="I3282" t="s">
        <v>34</v>
      </c>
      <c r="J3282" t="s">
        <v>6585</v>
      </c>
      <c r="K3282" s="3">
        <v>41475</v>
      </c>
      <c r="L3282" t="s">
        <v>36</v>
      </c>
      <c r="M3282" t="s">
        <v>4881</v>
      </c>
      <c r="N3282" t="s">
        <v>4882</v>
      </c>
      <c r="O3282" t="s">
        <v>72</v>
      </c>
      <c r="P3282" t="s">
        <v>178</v>
      </c>
      <c r="Q3282">
        <v>2</v>
      </c>
      <c r="R3282" s="5">
        <v>83.7</v>
      </c>
      <c r="S3282" s="5">
        <v>111.5</v>
      </c>
      <c r="T3282" s="5">
        <v>223</v>
      </c>
      <c r="U3282">
        <v>0</v>
      </c>
      <c r="V3282" s="5">
        <v>55.6</v>
      </c>
      <c r="W3282" t="s">
        <v>41</v>
      </c>
      <c r="X3282" s="3">
        <v>41480</v>
      </c>
      <c r="Y3282" s="3">
        <v>41480</v>
      </c>
      <c r="Z3282">
        <v>5</v>
      </c>
      <c r="AA3282" t="s">
        <v>8400</v>
      </c>
      <c r="AB3282">
        <f t="shared" si="257"/>
        <v>0</v>
      </c>
      <c r="AC3282" t="str">
        <f t="shared" si="255"/>
        <v>Saturday</v>
      </c>
      <c r="AD3282" s="5">
        <v>16.683</v>
      </c>
      <c r="AE3282">
        <v>2013</v>
      </c>
      <c r="AF3282">
        <v>29</v>
      </c>
      <c r="AG3282" s="14">
        <f t="shared" si="256"/>
        <v>0.2493273542600897</v>
      </c>
      <c r="AH3282">
        <f t="shared" si="258"/>
        <v>0</v>
      </c>
      <c r="AI3282" t="str">
        <f t="shared" si="259"/>
        <v xml:space="preserve"> </v>
      </c>
    </row>
    <row r="3283" spans="1:35" x14ac:dyDescent="0.35">
      <c r="A3283">
        <v>3282</v>
      </c>
      <c r="B3283" t="s">
        <v>1468</v>
      </c>
      <c r="C3283" t="s">
        <v>1469</v>
      </c>
      <c r="D3283" t="s">
        <v>29</v>
      </c>
      <c r="E3283" t="s">
        <v>84</v>
      </c>
      <c r="F3283" t="s">
        <v>740</v>
      </c>
      <c r="G3283" t="s">
        <v>741</v>
      </c>
      <c r="H3283" t="s">
        <v>741</v>
      </c>
      <c r="I3283" t="s">
        <v>34</v>
      </c>
      <c r="J3283" t="s">
        <v>6585</v>
      </c>
      <c r="K3283" s="3">
        <v>41475</v>
      </c>
      <c r="L3283" t="s">
        <v>36</v>
      </c>
      <c r="M3283" t="s">
        <v>6586</v>
      </c>
      <c r="N3283" t="s">
        <v>6587</v>
      </c>
      <c r="O3283" t="s">
        <v>39</v>
      </c>
      <c r="P3283" t="s">
        <v>90</v>
      </c>
      <c r="Q3283">
        <v>7</v>
      </c>
      <c r="R3283" s="5">
        <v>7.3914285714285715</v>
      </c>
      <c r="S3283" s="5">
        <v>9.5714285714285712</v>
      </c>
      <c r="T3283" s="5">
        <v>67</v>
      </c>
      <c r="U3283">
        <v>0</v>
      </c>
      <c r="V3283" s="5">
        <v>15.26</v>
      </c>
      <c r="W3283" t="s">
        <v>41</v>
      </c>
      <c r="X3283" s="3">
        <v>41480</v>
      </c>
      <c r="Y3283" s="3">
        <v>41480</v>
      </c>
      <c r="Z3283">
        <v>5</v>
      </c>
      <c r="AA3283" t="s">
        <v>8400</v>
      </c>
      <c r="AB3283">
        <f t="shared" si="257"/>
        <v>0</v>
      </c>
      <c r="AC3283" t="str">
        <f t="shared" si="255"/>
        <v>Saturday</v>
      </c>
      <c r="AD3283" s="5">
        <v>1.829</v>
      </c>
      <c r="AE3283">
        <v>2013</v>
      </c>
      <c r="AF3283">
        <v>29</v>
      </c>
      <c r="AG3283" s="14">
        <f t="shared" si="256"/>
        <v>0.22776119402985073</v>
      </c>
      <c r="AH3283">
        <f t="shared" si="258"/>
        <v>0</v>
      </c>
      <c r="AI3283" t="str">
        <f t="shared" si="259"/>
        <v xml:space="preserve"> </v>
      </c>
    </row>
    <row r="3284" spans="1:35" x14ac:dyDescent="0.35">
      <c r="A3284">
        <v>3283</v>
      </c>
      <c r="B3284" t="s">
        <v>6588</v>
      </c>
      <c r="C3284" t="s">
        <v>6589</v>
      </c>
      <c r="D3284" t="s">
        <v>96</v>
      </c>
      <c r="E3284" t="s">
        <v>199</v>
      </c>
      <c r="F3284" t="s">
        <v>200</v>
      </c>
      <c r="G3284" t="s">
        <v>599</v>
      </c>
      <c r="H3284" t="s">
        <v>1932</v>
      </c>
      <c r="I3284" t="s">
        <v>34</v>
      </c>
      <c r="J3284" t="s">
        <v>6590</v>
      </c>
      <c r="K3284" s="3">
        <v>41341</v>
      </c>
      <c r="L3284" t="s">
        <v>36</v>
      </c>
      <c r="M3284" t="s">
        <v>2818</v>
      </c>
      <c r="N3284" t="s">
        <v>2819</v>
      </c>
      <c r="O3284" t="s">
        <v>39</v>
      </c>
      <c r="P3284" t="s">
        <v>76</v>
      </c>
      <c r="Q3284">
        <v>1</v>
      </c>
      <c r="R3284" s="5">
        <v>13.48</v>
      </c>
      <c r="S3284" s="5">
        <v>25</v>
      </c>
      <c r="T3284" s="5">
        <v>25</v>
      </c>
      <c r="U3284">
        <v>0</v>
      </c>
      <c r="V3284" s="5">
        <v>11.52</v>
      </c>
      <c r="W3284" t="s">
        <v>41</v>
      </c>
      <c r="X3284" s="3">
        <v>41346</v>
      </c>
      <c r="Y3284" s="3">
        <v>41349</v>
      </c>
      <c r="Z3284">
        <v>8</v>
      </c>
      <c r="AA3284" t="s">
        <v>8399</v>
      </c>
      <c r="AB3284">
        <f t="shared" si="257"/>
        <v>3</v>
      </c>
      <c r="AC3284" t="str">
        <f t="shared" si="255"/>
        <v>Friday</v>
      </c>
      <c r="AD3284" s="5">
        <v>1.0009999999999999</v>
      </c>
      <c r="AE3284">
        <v>2013</v>
      </c>
      <c r="AF3284">
        <v>10</v>
      </c>
      <c r="AG3284" s="14">
        <f t="shared" si="256"/>
        <v>0.46079999999999999</v>
      </c>
      <c r="AH3284">
        <f t="shared" si="258"/>
        <v>1</v>
      </c>
      <c r="AI3284">
        <f t="shared" si="259"/>
        <v>3</v>
      </c>
    </row>
    <row r="3285" spans="1:35" x14ac:dyDescent="0.35">
      <c r="A3285">
        <v>3284</v>
      </c>
      <c r="B3285" t="s">
        <v>1068</v>
      </c>
      <c r="C3285" t="s">
        <v>1069</v>
      </c>
      <c r="D3285" t="s">
        <v>29</v>
      </c>
      <c r="E3285" t="s">
        <v>44</v>
      </c>
      <c r="F3285" t="s">
        <v>67</v>
      </c>
      <c r="G3285" t="s">
        <v>68</v>
      </c>
      <c r="H3285" t="s">
        <v>2498</v>
      </c>
      <c r="I3285" t="s">
        <v>34</v>
      </c>
      <c r="J3285" t="s">
        <v>6591</v>
      </c>
      <c r="K3285" s="3">
        <v>41449</v>
      </c>
      <c r="L3285" t="s">
        <v>36</v>
      </c>
      <c r="M3285" t="s">
        <v>6592</v>
      </c>
      <c r="N3285" t="s">
        <v>6593</v>
      </c>
      <c r="O3285" t="s">
        <v>72</v>
      </c>
      <c r="P3285" t="s">
        <v>73</v>
      </c>
      <c r="Q3285">
        <v>2</v>
      </c>
      <c r="R3285" s="5">
        <v>74.06</v>
      </c>
      <c r="S3285" s="5">
        <v>80.5</v>
      </c>
      <c r="T3285" s="5">
        <v>161</v>
      </c>
      <c r="U3285">
        <v>0</v>
      </c>
      <c r="V3285" s="5">
        <v>12.88</v>
      </c>
      <c r="W3285" t="s">
        <v>41</v>
      </c>
      <c r="X3285" s="3">
        <v>41454</v>
      </c>
      <c r="Y3285" s="3">
        <v>41454</v>
      </c>
      <c r="Z3285">
        <v>5</v>
      </c>
      <c r="AA3285" t="s">
        <v>8400</v>
      </c>
      <c r="AB3285">
        <f t="shared" si="257"/>
        <v>0</v>
      </c>
      <c r="AC3285" t="str">
        <f t="shared" si="255"/>
        <v>Monday</v>
      </c>
      <c r="AD3285" s="5">
        <v>3.0129999999999999</v>
      </c>
      <c r="AE3285">
        <v>2013</v>
      </c>
      <c r="AF3285">
        <v>26</v>
      </c>
      <c r="AG3285" s="14">
        <f t="shared" si="256"/>
        <v>0.08</v>
      </c>
      <c r="AH3285">
        <f t="shared" si="258"/>
        <v>0</v>
      </c>
      <c r="AI3285" t="str">
        <f t="shared" si="259"/>
        <v xml:space="preserve"> </v>
      </c>
    </row>
    <row r="3286" spans="1:35" x14ac:dyDescent="0.35">
      <c r="A3286">
        <v>3285</v>
      </c>
      <c r="B3286" t="s">
        <v>1068</v>
      </c>
      <c r="C3286" t="s">
        <v>1069</v>
      </c>
      <c r="D3286" t="s">
        <v>29</v>
      </c>
      <c r="E3286" t="s">
        <v>44</v>
      </c>
      <c r="F3286" t="s">
        <v>67</v>
      </c>
      <c r="G3286" t="s">
        <v>68</v>
      </c>
      <c r="H3286" t="s">
        <v>2498</v>
      </c>
      <c r="I3286" t="s">
        <v>34</v>
      </c>
      <c r="J3286" t="s">
        <v>6591</v>
      </c>
      <c r="K3286" s="3">
        <v>41449</v>
      </c>
      <c r="L3286" t="s">
        <v>36</v>
      </c>
      <c r="M3286" t="s">
        <v>5618</v>
      </c>
      <c r="N3286" t="s">
        <v>5619</v>
      </c>
      <c r="O3286" t="s">
        <v>39</v>
      </c>
      <c r="P3286" t="s">
        <v>40</v>
      </c>
      <c r="Q3286">
        <v>5</v>
      </c>
      <c r="R3286" s="5">
        <v>4.3600000000000003</v>
      </c>
      <c r="S3286" s="5">
        <v>8.4</v>
      </c>
      <c r="T3286" s="5">
        <v>42</v>
      </c>
      <c r="U3286">
        <v>0</v>
      </c>
      <c r="V3286" s="5">
        <v>20.2</v>
      </c>
      <c r="W3286" t="s">
        <v>41</v>
      </c>
      <c r="X3286" s="3">
        <v>41454</v>
      </c>
      <c r="Y3286" s="3">
        <v>41454</v>
      </c>
      <c r="Z3286">
        <v>5</v>
      </c>
      <c r="AA3286" t="s">
        <v>8400</v>
      </c>
      <c r="AB3286">
        <f t="shared" si="257"/>
        <v>0</v>
      </c>
      <c r="AC3286" t="str">
        <f t="shared" si="255"/>
        <v>Monday</v>
      </c>
      <c r="AD3286" s="5">
        <v>2.5019999999999998</v>
      </c>
      <c r="AE3286">
        <v>2013</v>
      </c>
      <c r="AF3286">
        <v>26</v>
      </c>
      <c r="AG3286" s="14">
        <f t="shared" si="256"/>
        <v>0.48095238095238091</v>
      </c>
      <c r="AH3286">
        <f t="shared" si="258"/>
        <v>0</v>
      </c>
      <c r="AI3286" t="str">
        <f t="shared" si="259"/>
        <v xml:space="preserve"> </v>
      </c>
    </row>
    <row r="3287" spans="1:35" x14ac:dyDescent="0.35">
      <c r="A3287">
        <v>3286</v>
      </c>
      <c r="B3287" t="s">
        <v>3320</v>
      </c>
      <c r="C3287" t="s">
        <v>3321</v>
      </c>
      <c r="D3287" t="s">
        <v>29</v>
      </c>
      <c r="E3287" t="s">
        <v>84</v>
      </c>
      <c r="F3287" t="s">
        <v>463</v>
      </c>
      <c r="G3287" t="s">
        <v>463</v>
      </c>
      <c r="H3287" t="s">
        <v>1076</v>
      </c>
      <c r="I3287" t="s">
        <v>34</v>
      </c>
      <c r="J3287" t="s">
        <v>6594</v>
      </c>
      <c r="K3287" s="3">
        <v>40599</v>
      </c>
      <c r="L3287" t="s">
        <v>36</v>
      </c>
      <c r="M3287" t="s">
        <v>5426</v>
      </c>
      <c r="N3287" t="s">
        <v>5427</v>
      </c>
      <c r="O3287" t="s">
        <v>72</v>
      </c>
      <c r="P3287" t="s">
        <v>162</v>
      </c>
      <c r="Q3287">
        <v>2</v>
      </c>
      <c r="R3287" s="5">
        <v>94.108744879999989</v>
      </c>
      <c r="S3287" s="5">
        <v>116.18868224448897</v>
      </c>
      <c r="T3287" s="5">
        <v>231.91260975999998</v>
      </c>
      <c r="U3287">
        <v>2E-3</v>
      </c>
      <c r="V3287" s="5">
        <v>43.695120000000003</v>
      </c>
      <c r="W3287" t="s">
        <v>41</v>
      </c>
      <c r="X3287" s="3">
        <v>40604</v>
      </c>
      <c r="Y3287" s="3">
        <v>40604</v>
      </c>
      <c r="Z3287">
        <v>5</v>
      </c>
      <c r="AA3287" t="s">
        <v>8400</v>
      </c>
      <c r="AB3287">
        <f t="shared" si="257"/>
        <v>0</v>
      </c>
      <c r="AC3287" t="str">
        <f t="shared" si="255"/>
        <v>Friday</v>
      </c>
      <c r="AD3287" s="5">
        <v>14.260999999999999</v>
      </c>
      <c r="AE3287">
        <v>2011</v>
      </c>
      <c r="AF3287">
        <v>9</v>
      </c>
      <c r="AG3287" s="14">
        <f t="shared" si="256"/>
        <v>0.18841200590696164</v>
      </c>
      <c r="AH3287">
        <f t="shared" si="258"/>
        <v>0</v>
      </c>
      <c r="AI3287" t="str">
        <f t="shared" si="259"/>
        <v xml:space="preserve"> </v>
      </c>
    </row>
    <row r="3288" spans="1:35" x14ac:dyDescent="0.35">
      <c r="A3288">
        <v>3287</v>
      </c>
      <c r="B3288" t="s">
        <v>4829</v>
      </c>
      <c r="C3288" t="s">
        <v>4830</v>
      </c>
      <c r="D3288" t="s">
        <v>29</v>
      </c>
      <c r="E3288" t="s">
        <v>30</v>
      </c>
      <c r="F3288" t="s">
        <v>31</v>
      </c>
      <c r="G3288" t="s">
        <v>476</v>
      </c>
      <c r="H3288" t="s">
        <v>833</v>
      </c>
      <c r="I3288" t="s">
        <v>34</v>
      </c>
      <c r="J3288" t="s">
        <v>6595</v>
      </c>
      <c r="K3288" s="3">
        <v>41682</v>
      </c>
      <c r="L3288" t="s">
        <v>36</v>
      </c>
      <c r="M3288" t="s">
        <v>2807</v>
      </c>
      <c r="N3288" t="s">
        <v>2808</v>
      </c>
      <c r="O3288" t="s">
        <v>39</v>
      </c>
      <c r="P3288" t="s">
        <v>58</v>
      </c>
      <c r="Q3288">
        <v>3</v>
      </c>
      <c r="R3288" s="5">
        <v>3.5933333333333333</v>
      </c>
      <c r="S3288" s="5">
        <v>4.333333333333333</v>
      </c>
      <c r="T3288" s="5">
        <v>13</v>
      </c>
      <c r="U3288">
        <v>0</v>
      </c>
      <c r="V3288" s="5">
        <v>2.2200000000000002</v>
      </c>
      <c r="W3288" t="s">
        <v>41</v>
      </c>
      <c r="X3288" s="3">
        <v>41687</v>
      </c>
      <c r="Y3288" s="3">
        <v>41688</v>
      </c>
      <c r="Z3288">
        <v>6</v>
      </c>
      <c r="AA3288" t="s">
        <v>8399</v>
      </c>
      <c r="AB3288">
        <f t="shared" si="257"/>
        <v>1</v>
      </c>
      <c r="AC3288" t="str">
        <f t="shared" si="255"/>
        <v>Wednesday</v>
      </c>
      <c r="AD3288" s="5">
        <v>1.4630000000000001</v>
      </c>
      <c r="AE3288">
        <v>2014</v>
      </c>
      <c r="AF3288">
        <v>7</v>
      </c>
      <c r="AG3288" s="14">
        <f t="shared" si="256"/>
        <v>0.17076923076923078</v>
      </c>
      <c r="AH3288">
        <f t="shared" si="258"/>
        <v>1</v>
      </c>
      <c r="AI3288">
        <f t="shared" si="259"/>
        <v>1</v>
      </c>
    </row>
    <row r="3289" spans="1:35" x14ac:dyDescent="0.35">
      <c r="A3289">
        <v>3288</v>
      </c>
      <c r="B3289" t="s">
        <v>6596</v>
      </c>
      <c r="C3289" t="s">
        <v>6597</v>
      </c>
      <c r="D3289" t="s">
        <v>29</v>
      </c>
      <c r="E3289" t="s">
        <v>84</v>
      </c>
      <c r="F3289" t="s">
        <v>85</v>
      </c>
      <c r="G3289" t="s">
        <v>969</v>
      </c>
      <c r="H3289" t="s">
        <v>969</v>
      </c>
      <c r="I3289" t="s">
        <v>34</v>
      </c>
      <c r="J3289" t="s">
        <v>6598</v>
      </c>
      <c r="K3289" s="3">
        <v>41437</v>
      </c>
      <c r="L3289" t="s">
        <v>36</v>
      </c>
      <c r="M3289" t="s">
        <v>980</v>
      </c>
      <c r="N3289" t="s">
        <v>981</v>
      </c>
      <c r="O3289" t="s">
        <v>51</v>
      </c>
      <c r="P3289" t="s">
        <v>55</v>
      </c>
      <c r="Q3289">
        <v>1</v>
      </c>
      <c r="R3289" s="5">
        <v>173.36</v>
      </c>
      <c r="S3289" s="5">
        <v>275</v>
      </c>
      <c r="T3289" s="5">
        <v>275</v>
      </c>
      <c r="U3289">
        <v>0</v>
      </c>
      <c r="V3289" s="5">
        <v>101.64</v>
      </c>
      <c r="W3289" t="s">
        <v>41</v>
      </c>
      <c r="X3289" s="3">
        <v>41442</v>
      </c>
      <c r="Y3289" s="3">
        <v>41442</v>
      </c>
      <c r="Z3289">
        <v>5</v>
      </c>
      <c r="AA3289" t="s">
        <v>8400</v>
      </c>
      <c r="AB3289">
        <f t="shared" si="257"/>
        <v>0</v>
      </c>
      <c r="AC3289" t="str">
        <f t="shared" si="255"/>
        <v>Wednesday</v>
      </c>
      <c r="AD3289" s="5">
        <v>21.106999999999999</v>
      </c>
      <c r="AE3289">
        <v>2013</v>
      </c>
      <c r="AF3289">
        <v>24</v>
      </c>
      <c r="AG3289" s="14">
        <f t="shared" si="256"/>
        <v>0.36959999999999998</v>
      </c>
      <c r="AH3289">
        <f t="shared" si="258"/>
        <v>0</v>
      </c>
      <c r="AI3289" t="str">
        <f t="shared" si="259"/>
        <v xml:space="preserve"> </v>
      </c>
    </row>
    <row r="3290" spans="1:35" x14ac:dyDescent="0.35">
      <c r="A3290">
        <v>3289</v>
      </c>
      <c r="B3290" t="s">
        <v>6596</v>
      </c>
      <c r="C3290" t="s">
        <v>6597</v>
      </c>
      <c r="D3290" t="s">
        <v>29</v>
      </c>
      <c r="E3290" t="s">
        <v>84</v>
      </c>
      <c r="F3290" t="s">
        <v>85</v>
      </c>
      <c r="G3290" t="s">
        <v>969</v>
      </c>
      <c r="H3290" t="s">
        <v>969</v>
      </c>
      <c r="I3290" t="s">
        <v>34</v>
      </c>
      <c r="J3290" t="s">
        <v>6598</v>
      </c>
      <c r="K3290" s="3">
        <v>41437</v>
      </c>
      <c r="L3290" t="s">
        <v>36</v>
      </c>
      <c r="M3290" t="s">
        <v>6599</v>
      </c>
      <c r="N3290" t="s">
        <v>6600</v>
      </c>
      <c r="O3290" t="s">
        <v>72</v>
      </c>
      <c r="P3290" t="s">
        <v>162</v>
      </c>
      <c r="Q3290">
        <v>3</v>
      </c>
      <c r="R3290" s="5">
        <v>57.903118426666659</v>
      </c>
      <c r="S3290" s="5">
        <v>82.782804034736131</v>
      </c>
      <c r="T3290" s="5">
        <v>247.85171527999998</v>
      </c>
      <c r="U3290">
        <v>2E-3</v>
      </c>
      <c r="V3290" s="5">
        <v>74.142359999999996</v>
      </c>
      <c r="W3290" t="s">
        <v>41</v>
      </c>
      <c r="X3290" s="3">
        <v>41442</v>
      </c>
      <c r="Y3290" s="3">
        <v>41442</v>
      </c>
      <c r="Z3290">
        <v>5</v>
      </c>
      <c r="AA3290" t="s">
        <v>8400</v>
      </c>
      <c r="AB3290">
        <f t="shared" si="257"/>
        <v>0</v>
      </c>
      <c r="AC3290" t="str">
        <f t="shared" si="255"/>
        <v>Wednesday</v>
      </c>
      <c r="AD3290" s="5">
        <v>3.2530000000000001</v>
      </c>
      <c r="AE3290">
        <v>2013</v>
      </c>
      <c r="AF3290">
        <v>24</v>
      </c>
      <c r="AG3290" s="14">
        <f t="shared" si="256"/>
        <v>0.29913999149144804</v>
      </c>
      <c r="AH3290">
        <f t="shared" si="258"/>
        <v>0</v>
      </c>
      <c r="AI3290" t="str">
        <f t="shared" si="259"/>
        <v xml:space="preserve"> </v>
      </c>
    </row>
    <row r="3291" spans="1:35" x14ac:dyDescent="0.35">
      <c r="A3291">
        <v>3290</v>
      </c>
      <c r="B3291" t="s">
        <v>6596</v>
      </c>
      <c r="C3291" t="s">
        <v>6597</v>
      </c>
      <c r="D3291" t="s">
        <v>29</v>
      </c>
      <c r="E3291" t="s">
        <v>84</v>
      </c>
      <c r="F3291" t="s">
        <v>85</v>
      </c>
      <c r="G3291" t="s">
        <v>969</v>
      </c>
      <c r="H3291" t="s">
        <v>969</v>
      </c>
      <c r="I3291" t="s">
        <v>34</v>
      </c>
      <c r="J3291" t="s">
        <v>6598</v>
      </c>
      <c r="K3291" s="3">
        <v>41437</v>
      </c>
      <c r="L3291" t="s">
        <v>36</v>
      </c>
      <c r="M3291" t="s">
        <v>670</v>
      </c>
      <c r="N3291" t="s">
        <v>671</v>
      </c>
      <c r="O3291" t="s">
        <v>39</v>
      </c>
      <c r="P3291" t="s">
        <v>40</v>
      </c>
      <c r="Q3291">
        <v>6</v>
      </c>
      <c r="R3291" s="5">
        <v>4.4266666666666667</v>
      </c>
      <c r="S3291" s="5">
        <v>5.666666666666667</v>
      </c>
      <c r="T3291" s="5">
        <v>34</v>
      </c>
      <c r="U3291">
        <v>0</v>
      </c>
      <c r="V3291" s="5">
        <v>7.44</v>
      </c>
      <c r="W3291" t="s">
        <v>41</v>
      </c>
      <c r="X3291" s="3">
        <v>41442</v>
      </c>
      <c r="Y3291" s="3">
        <v>41442</v>
      </c>
      <c r="Z3291">
        <v>5</v>
      </c>
      <c r="AA3291" t="s">
        <v>8400</v>
      </c>
      <c r="AB3291">
        <f t="shared" si="257"/>
        <v>0</v>
      </c>
      <c r="AC3291" t="str">
        <f t="shared" si="255"/>
        <v>Wednesday</v>
      </c>
      <c r="AD3291" s="5">
        <v>2.8149999999999999</v>
      </c>
      <c r="AE3291">
        <v>2013</v>
      </c>
      <c r="AF3291">
        <v>24</v>
      </c>
      <c r="AG3291" s="14">
        <f t="shared" si="256"/>
        <v>0.21882352941176472</v>
      </c>
      <c r="AH3291">
        <f t="shared" si="258"/>
        <v>0</v>
      </c>
      <c r="AI3291" t="str">
        <f t="shared" si="259"/>
        <v xml:space="preserve"> </v>
      </c>
    </row>
    <row r="3292" spans="1:35" x14ac:dyDescent="0.35">
      <c r="A3292">
        <v>3291</v>
      </c>
      <c r="B3292" t="s">
        <v>6596</v>
      </c>
      <c r="C3292" t="s">
        <v>6597</v>
      </c>
      <c r="D3292" t="s">
        <v>29</v>
      </c>
      <c r="E3292" t="s">
        <v>84</v>
      </c>
      <c r="F3292" t="s">
        <v>85</v>
      </c>
      <c r="G3292" t="s">
        <v>969</v>
      </c>
      <c r="H3292" t="s">
        <v>969</v>
      </c>
      <c r="I3292" t="s">
        <v>34</v>
      </c>
      <c r="J3292" t="s">
        <v>6598</v>
      </c>
      <c r="K3292" s="3">
        <v>41437</v>
      </c>
      <c r="L3292" t="s">
        <v>36</v>
      </c>
      <c r="M3292" t="s">
        <v>129</v>
      </c>
      <c r="N3292" t="s">
        <v>130</v>
      </c>
      <c r="O3292" t="s">
        <v>51</v>
      </c>
      <c r="P3292" t="s">
        <v>93</v>
      </c>
      <c r="Q3292">
        <v>2</v>
      </c>
      <c r="R3292" s="5">
        <v>44.48</v>
      </c>
      <c r="S3292" s="5">
        <v>85.5</v>
      </c>
      <c r="T3292" s="5">
        <v>171</v>
      </c>
      <c r="U3292">
        <v>0</v>
      </c>
      <c r="V3292" s="5">
        <v>82.04</v>
      </c>
      <c r="W3292" t="s">
        <v>41</v>
      </c>
      <c r="X3292" s="3">
        <v>41442</v>
      </c>
      <c r="Y3292" s="3">
        <v>41443</v>
      </c>
      <c r="Z3292">
        <v>6</v>
      </c>
      <c r="AA3292" t="s">
        <v>8399</v>
      </c>
      <c r="AB3292">
        <f t="shared" si="257"/>
        <v>1</v>
      </c>
      <c r="AC3292" t="str">
        <f t="shared" si="255"/>
        <v>Wednesday</v>
      </c>
      <c r="AD3292" s="5">
        <v>14.355</v>
      </c>
      <c r="AE3292">
        <v>2013</v>
      </c>
      <c r="AF3292">
        <v>24</v>
      </c>
      <c r="AG3292" s="14">
        <f t="shared" si="256"/>
        <v>0.47976608187134506</v>
      </c>
      <c r="AH3292">
        <f t="shared" si="258"/>
        <v>1</v>
      </c>
      <c r="AI3292">
        <f t="shared" si="259"/>
        <v>1</v>
      </c>
    </row>
    <row r="3293" spans="1:35" x14ac:dyDescent="0.35">
      <c r="A3293">
        <v>3292</v>
      </c>
      <c r="B3293" t="s">
        <v>1279</v>
      </c>
      <c r="C3293" t="s">
        <v>1280</v>
      </c>
      <c r="D3293" t="s">
        <v>96</v>
      </c>
      <c r="E3293" t="s">
        <v>30</v>
      </c>
      <c r="F3293" t="s">
        <v>31</v>
      </c>
      <c r="G3293" t="s">
        <v>365</v>
      </c>
      <c r="H3293" t="s">
        <v>366</v>
      </c>
      <c r="I3293" t="s">
        <v>34</v>
      </c>
      <c r="J3293" t="s">
        <v>6601</v>
      </c>
      <c r="K3293" s="3">
        <v>41780</v>
      </c>
      <c r="L3293" t="s">
        <v>36</v>
      </c>
      <c r="M3293" t="s">
        <v>3622</v>
      </c>
      <c r="N3293" t="s">
        <v>3623</v>
      </c>
      <c r="O3293" t="s">
        <v>51</v>
      </c>
      <c r="P3293" t="s">
        <v>52</v>
      </c>
      <c r="Q3293">
        <v>6</v>
      </c>
      <c r="R3293" s="5">
        <v>47.954933333333337</v>
      </c>
      <c r="S3293" s="5">
        <v>75.018222222222221</v>
      </c>
      <c r="T3293" s="5">
        <v>270.06559999999996</v>
      </c>
      <c r="U3293">
        <v>0.4</v>
      </c>
      <c r="V3293" s="5">
        <v>-17.664000000000001</v>
      </c>
      <c r="W3293" t="s">
        <v>41</v>
      </c>
      <c r="X3293" s="3">
        <v>41785</v>
      </c>
      <c r="Y3293" s="3">
        <v>41787</v>
      </c>
      <c r="Z3293">
        <v>7</v>
      </c>
      <c r="AA3293" t="s">
        <v>8399</v>
      </c>
      <c r="AB3293">
        <f t="shared" si="257"/>
        <v>2</v>
      </c>
      <c r="AC3293" t="str">
        <f t="shared" si="255"/>
        <v>Wednesday</v>
      </c>
      <c r="AD3293" s="5">
        <v>12.819000000000001</v>
      </c>
      <c r="AE3293">
        <v>2014</v>
      </c>
      <c r="AF3293">
        <v>21</v>
      </c>
      <c r="AG3293" s="14">
        <f t="shared" si="256"/>
        <v>-6.5406330906268711E-2</v>
      </c>
      <c r="AH3293">
        <f t="shared" si="258"/>
        <v>1</v>
      </c>
      <c r="AI3293">
        <f t="shared" si="259"/>
        <v>2</v>
      </c>
    </row>
    <row r="3294" spans="1:35" x14ac:dyDescent="0.35">
      <c r="A3294">
        <v>3293</v>
      </c>
      <c r="B3294" t="s">
        <v>1279</v>
      </c>
      <c r="C3294" t="s">
        <v>1280</v>
      </c>
      <c r="D3294" t="s">
        <v>96</v>
      </c>
      <c r="E3294" t="s">
        <v>30</v>
      </c>
      <c r="F3294" t="s">
        <v>31</v>
      </c>
      <c r="G3294" t="s">
        <v>365</v>
      </c>
      <c r="H3294" t="s">
        <v>366</v>
      </c>
      <c r="I3294" t="s">
        <v>34</v>
      </c>
      <c r="J3294" t="s">
        <v>6601</v>
      </c>
      <c r="K3294" s="3">
        <v>41780</v>
      </c>
      <c r="L3294" t="s">
        <v>36</v>
      </c>
      <c r="M3294" t="s">
        <v>6602</v>
      </c>
      <c r="N3294" t="s">
        <v>6603</v>
      </c>
      <c r="O3294" t="s">
        <v>39</v>
      </c>
      <c r="P3294" t="s">
        <v>76</v>
      </c>
      <c r="Q3294">
        <v>9</v>
      </c>
      <c r="R3294" s="5">
        <v>21.073333333333334</v>
      </c>
      <c r="S3294" s="5">
        <v>26.333333333333332</v>
      </c>
      <c r="T3294" s="5">
        <v>237</v>
      </c>
      <c r="U3294">
        <v>0</v>
      </c>
      <c r="V3294" s="5">
        <v>47.34</v>
      </c>
      <c r="W3294" t="s">
        <v>41</v>
      </c>
      <c r="X3294" s="3">
        <v>41785</v>
      </c>
      <c r="Y3294" s="3">
        <v>41788</v>
      </c>
      <c r="Z3294">
        <v>8</v>
      </c>
      <c r="AA3294" t="s">
        <v>8399</v>
      </c>
      <c r="AB3294">
        <f t="shared" si="257"/>
        <v>3</v>
      </c>
      <c r="AC3294" t="str">
        <f t="shared" si="255"/>
        <v>Wednesday</v>
      </c>
      <c r="AD3294" s="5">
        <v>19.722000000000001</v>
      </c>
      <c r="AE3294">
        <v>2014</v>
      </c>
      <c r="AF3294">
        <v>21</v>
      </c>
      <c r="AG3294" s="14">
        <f t="shared" si="256"/>
        <v>0.19974683544303798</v>
      </c>
      <c r="AH3294">
        <f t="shared" si="258"/>
        <v>1</v>
      </c>
      <c r="AI3294">
        <f t="shared" si="259"/>
        <v>3</v>
      </c>
    </row>
    <row r="3295" spans="1:35" x14ac:dyDescent="0.35">
      <c r="A3295">
        <v>3294</v>
      </c>
      <c r="B3295" t="s">
        <v>1279</v>
      </c>
      <c r="C3295" t="s">
        <v>1280</v>
      </c>
      <c r="D3295" t="s">
        <v>96</v>
      </c>
      <c r="E3295" t="s">
        <v>30</v>
      </c>
      <c r="F3295" t="s">
        <v>31</v>
      </c>
      <c r="G3295" t="s">
        <v>365</v>
      </c>
      <c r="H3295" t="s">
        <v>366</v>
      </c>
      <c r="I3295" t="s">
        <v>34</v>
      </c>
      <c r="J3295" t="s">
        <v>6601</v>
      </c>
      <c r="K3295" s="3">
        <v>41780</v>
      </c>
      <c r="L3295" t="s">
        <v>36</v>
      </c>
      <c r="M3295" t="s">
        <v>6604</v>
      </c>
      <c r="N3295" t="s">
        <v>6605</v>
      </c>
      <c r="O3295" t="s">
        <v>51</v>
      </c>
      <c r="P3295" t="s">
        <v>205</v>
      </c>
      <c r="Q3295">
        <v>7</v>
      </c>
      <c r="R3295" s="5">
        <v>218.95245714285713</v>
      </c>
      <c r="S3295" s="5">
        <v>334.3055714285714</v>
      </c>
      <c r="T3295" s="5">
        <v>1872.1111999999998</v>
      </c>
      <c r="U3295">
        <v>0.2</v>
      </c>
      <c r="V3295" s="5">
        <v>339.44400000000002</v>
      </c>
      <c r="W3295" t="s">
        <v>41</v>
      </c>
      <c r="X3295" s="3">
        <v>41785</v>
      </c>
      <c r="Y3295" s="3">
        <v>41785</v>
      </c>
      <c r="Z3295">
        <v>5</v>
      </c>
      <c r="AA3295" t="s">
        <v>8400</v>
      </c>
      <c r="AB3295">
        <f t="shared" si="257"/>
        <v>0</v>
      </c>
      <c r="AC3295" t="str">
        <f t="shared" si="255"/>
        <v>Wednesday</v>
      </c>
      <c r="AD3295" s="5">
        <v>150.88200000000001</v>
      </c>
      <c r="AE3295">
        <v>2014</v>
      </c>
      <c r="AF3295">
        <v>21</v>
      </c>
      <c r="AG3295" s="14">
        <f t="shared" si="256"/>
        <v>0.18131615258751727</v>
      </c>
      <c r="AH3295">
        <f t="shared" si="258"/>
        <v>0</v>
      </c>
      <c r="AI3295" t="str">
        <f t="shared" si="259"/>
        <v xml:space="preserve"> </v>
      </c>
    </row>
    <row r="3296" spans="1:35" x14ac:dyDescent="0.35">
      <c r="A3296">
        <v>3295</v>
      </c>
      <c r="B3296" t="s">
        <v>2855</v>
      </c>
      <c r="C3296" t="s">
        <v>2856</v>
      </c>
      <c r="D3296" t="s">
        <v>29</v>
      </c>
      <c r="E3296" t="s">
        <v>44</v>
      </c>
      <c r="F3296" t="s">
        <v>378</v>
      </c>
      <c r="G3296" t="s">
        <v>379</v>
      </c>
      <c r="H3296" t="s">
        <v>380</v>
      </c>
      <c r="I3296" t="s">
        <v>34</v>
      </c>
      <c r="J3296" t="s">
        <v>6606</v>
      </c>
      <c r="K3296" s="3">
        <v>41992</v>
      </c>
      <c r="L3296" t="s">
        <v>36</v>
      </c>
      <c r="M3296" t="s">
        <v>2173</v>
      </c>
      <c r="N3296" t="s">
        <v>2174</v>
      </c>
      <c r="O3296" t="s">
        <v>72</v>
      </c>
      <c r="P3296" t="s">
        <v>162</v>
      </c>
      <c r="Q3296">
        <v>2</v>
      </c>
      <c r="R3296" s="5">
        <v>90.460552800000016</v>
      </c>
      <c r="S3296" s="5">
        <v>113.15075719063549</v>
      </c>
      <c r="T3296" s="5">
        <v>135.32830560000005</v>
      </c>
      <c r="U3296">
        <v>0.40200000000000002</v>
      </c>
      <c r="V3296" s="5">
        <v>-45.592799999999997</v>
      </c>
      <c r="W3296" t="s">
        <v>41</v>
      </c>
      <c r="X3296" s="3">
        <v>41997</v>
      </c>
      <c r="Y3296" s="3">
        <v>42000</v>
      </c>
      <c r="Z3296">
        <v>8</v>
      </c>
      <c r="AA3296" t="s">
        <v>8399</v>
      </c>
      <c r="AB3296">
        <f t="shared" si="257"/>
        <v>3</v>
      </c>
      <c r="AC3296" t="str">
        <f t="shared" si="255"/>
        <v>Friday</v>
      </c>
      <c r="AD3296" s="5">
        <v>9.9670000000000005</v>
      </c>
      <c r="AE3296">
        <v>2014</v>
      </c>
      <c r="AF3296">
        <v>51</v>
      </c>
      <c r="AG3296" s="14">
        <f t="shared" si="256"/>
        <v>-0.33690512711185516</v>
      </c>
      <c r="AH3296">
        <f t="shared" si="258"/>
        <v>1</v>
      </c>
      <c r="AI3296">
        <f t="shared" si="259"/>
        <v>3</v>
      </c>
    </row>
    <row r="3297" spans="1:35" x14ac:dyDescent="0.35">
      <c r="A3297">
        <v>3296</v>
      </c>
      <c r="B3297" t="s">
        <v>2855</v>
      </c>
      <c r="C3297" t="s">
        <v>2856</v>
      </c>
      <c r="D3297" t="s">
        <v>29</v>
      </c>
      <c r="E3297" t="s">
        <v>44</v>
      </c>
      <c r="F3297" t="s">
        <v>378</v>
      </c>
      <c r="G3297" t="s">
        <v>379</v>
      </c>
      <c r="H3297" t="s">
        <v>380</v>
      </c>
      <c r="I3297" t="s">
        <v>34</v>
      </c>
      <c r="J3297" t="s">
        <v>6606</v>
      </c>
      <c r="K3297" s="3">
        <v>41992</v>
      </c>
      <c r="L3297" t="s">
        <v>36</v>
      </c>
      <c r="M3297" t="s">
        <v>5211</v>
      </c>
      <c r="N3297" t="s">
        <v>5212</v>
      </c>
      <c r="O3297" t="s">
        <v>51</v>
      </c>
      <c r="P3297" t="s">
        <v>52</v>
      </c>
      <c r="Q3297">
        <v>3</v>
      </c>
      <c r="R3297" s="5">
        <v>28.80586666666667</v>
      </c>
      <c r="S3297" s="5">
        <v>37.129777777777782</v>
      </c>
      <c r="T3297" s="5">
        <v>66.833600000000004</v>
      </c>
      <c r="U3297">
        <v>0.4</v>
      </c>
      <c r="V3297" s="5">
        <v>-19.584</v>
      </c>
      <c r="W3297" t="s">
        <v>41</v>
      </c>
      <c r="X3297" s="3">
        <v>41997</v>
      </c>
      <c r="Y3297" s="3">
        <v>41997</v>
      </c>
      <c r="Z3297">
        <v>5</v>
      </c>
      <c r="AA3297" t="s">
        <v>8400</v>
      </c>
      <c r="AB3297">
        <f t="shared" si="257"/>
        <v>0</v>
      </c>
      <c r="AC3297" t="str">
        <f t="shared" si="255"/>
        <v>Friday</v>
      </c>
      <c r="AD3297" s="5">
        <v>5.9880000000000004</v>
      </c>
      <c r="AE3297">
        <v>2014</v>
      </c>
      <c r="AF3297">
        <v>51</v>
      </c>
      <c r="AG3297" s="14">
        <f t="shared" si="256"/>
        <v>-0.29302626223935263</v>
      </c>
      <c r="AH3297">
        <f t="shared" si="258"/>
        <v>0</v>
      </c>
      <c r="AI3297" t="str">
        <f t="shared" si="259"/>
        <v xml:space="preserve"> </v>
      </c>
    </row>
    <row r="3298" spans="1:35" x14ac:dyDescent="0.35">
      <c r="A3298">
        <v>3297</v>
      </c>
      <c r="B3298" t="s">
        <v>2855</v>
      </c>
      <c r="C3298" t="s">
        <v>2856</v>
      </c>
      <c r="D3298" t="s">
        <v>29</v>
      </c>
      <c r="E3298" t="s">
        <v>44</v>
      </c>
      <c r="F3298" t="s">
        <v>378</v>
      </c>
      <c r="G3298" t="s">
        <v>379</v>
      </c>
      <c r="H3298" t="s">
        <v>380</v>
      </c>
      <c r="I3298" t="s">
        <v>34</v>
      </c>
      <c r="J3298" t="s">
        <v>6606</v>
      </c>
      <c r="K3298" s="3">
        <v>41992</v>
      </c>
      <c r="L3298" t="s">
        <v>36</v>
      </c>
      <c r="M3298" t="s">
        <v>6607</v>
      </c>
      <c r="N3298" t="s">
        <v>6608</v>
      </c>
      <c r="O3298" t="s">
        <v>72</v>
      </c>
      <c r="P3298" t="s">
        <v>178</v>
      </c>
      <c r="Q3298">
        <v>6</v>
      </c>
      <c r="R3298" s="5">
        <v>47.028266666666674</v>
      </c>
      <c r="S3298" s="5">
        <v>87.473777777777798</v>
      </c>
      <c r="T3298" s="5">
        <v>314.90560000000005</v>
      </c>
      <c r="U3298">
        <v>0.4</v>
      </c>
      <c r="V3298" s="5">
        <v>32.735999999999997</v>
      </c>
      <c r="W3298" t="s">
        <v>41</v>
      </c>
      <c r="X3298" s="3">
        <v>41997</v>
      </c>
      <c r="Y3298" s="3">
        <v>41997</v>
      </c>
      <c r="Z3298">
        <v>5</v>
      </c>
      <c r="AA3298" t="s">
        <v>8400</v>
      </c>
      <c r="AB3298">
        <f t="shared" si="257"/>
        <v>0</v>
      </c>
      <c r="AC3298" t="str">
        <f t="shared" si="255"/>
        <v>Friday</v>
      </c>
      <c r="AD3298" s="5">
        <v>20.2</v>
      </c>
      <c r="AE3298">
        <v>2014</v>
      </c>
      <c r="AF3298">
        <v>51</v>
      </c>
      <c r="AG3298" s="14">
        <f t="shared" si="256"/>
        <v>0.10395496301113728</v>
      </c>
      <c r="AH3298">
        <f t="shared" si="258"/>
        <v>0</v>
      </c>
      <c r="AI3298" t="str">
        <f t="shared" si="259"/>
        <v xml:space="preserve"> </v>
      </c>
    </row>
    <row r="3299" spans="1:35" x14ac:dyDescent="0.35">
      <c r="A3299">
        <v>3298</v>
      </c>
      <c r="B3299" t="s">
        <v>4379</v>
      </c>
      <c r="C3299" t="s">
        <v>4380</v>
      </c>
      <c r="D3299" t="s">
        <v>96</v>
      </c>
      <c r="E3299" t="s">
        <v>30</v>
      </c>
      <c r="F3299" t="s">
        <v>31</v>
      </c>
      <c r="G3299" t="s">
        <v>485</v>
      </c>
      <c r="H3299" t="s">
        <v>485</v>
      </c>
      <c r="I3299" t="s">
        <v>34</v>
      </c>
      <c r="J3299" t="s">
        <v>6609</v>
      </c>
      <c r="K3299" s="3">
        <v>41906</v>
      </c>
      <c r="L3299" t="s">
        <v>36</v>
      </c>
      <c r="M3299" t="s">
        <v>153</v>
      </c>
      <c r="N3299" t="s">
        <v>154</v>
      </c>
      <c r="O3299" t="s">
        <v>51</v>
      </c>
      <c r="P3299" t="s">
        <v>52</v>
      </c>
      <c r="Q3299">
        <v>1</v>
      </c>
      <c r="R3299" s="5">
        <v>31.7544</v>
      </c>
      <c r="S3299" s="5">
        <v>38.930666666666667</v>
      </c>
      <c r="T3299" s="5">
        <v>23.3584</v>
      </c>
      <c r="U3299">
        <v>0.4</v>
      </c>
      <c r="V3299" s="5">
        <v>-8.3960000000000008</v>
      </c>
      <c r="W3299" t="s">
        <v>155</v>
      </c>
      <c r="X3299" s="3">
        <v>41908</v>
      </c>
      <c r="Y3299" s="3">
        <v>41909</v>
      </c>
      <c r="Z3299">
        <v>3</v>
      </c>
      <c r="AA3299" t="s">
        <v>8399</v>
      </c>
      <c r="AB3299">
        <f t="shared" si="257"/>
        <v>1</v>
      </c>
      <c r="AC3299" t="str">
        <f t="shared" si="255"/>
        <v>Wednesday</v>
      </c>
      <c r="AD3299" s="5">
        <v>3.496</v>
      </c>
      <c r="AE3299">
        <v>2014</v>
      </c>
      <c r="AF3299">
        <v>39</v>
      </c>
      <c r="AG3299" s="14">
        <f t="shared" si="256"/>
        <v>-0.35944242756353179</v>
      </c>
      <c r="AH3299">
        <f t="shared" si="258"/>
        <v>1</v>
      </c>
      <c r="AI3299">
        <f t="shared" si="259"/>
        <v>1</v>
      </c>
    </row>
    <row r="3300" spans="1:35" x14ac:dyDescent="0.35">
      <c r="A3300">
        <v>3299</v>
      </c>
      <c r="B3300" t="s">
        <v>4379</v>
      </c>
      <c r="C3300" t="s">
        <v>4380</v>
      </c>
      <c r="D3300" t="s">
        <v>96</v>
      </c>
      <c r="E3300" t="s">
        <v>30</v>
      </c>
      <c r="F3300" t="s">
        <v>31</v>
      </c>
      <c r="G3300" t="s">
        <v>485</v>
      </c>
      <c r="H3300" t="s">
        <v>485</v>
      </c>
      <c r="I3300" t="s">
        <v>34</v>
      </c>
      <c r="J3300" t="s">
        <v>6609</v>
      </c>
      <c r="K3300" s="3">
        <v>41906</v>
      </c>
      <c r="L3300" t="s">
        <v>36</v>
      </c>
      <c r="M3300" t="s">
        <v>3529</v>
      </c>
      <c r="N3300" t="s">
        <v>3530</v>
      </c>
      <c r="O3300" t="s">
        <v>39</v>
      </c>
      <c r="P3300" t="s">
        <v>40</v>
      </c>
      <c r="Q3300">
        <v>2</v>
      </c>
      <c r="R3300" s="5">
        <v>6.6</v>
      </c>
      <c r="S3300" s="5">
        <v>7</v>
      </c>
      <c r="T3300" s="5">
        <v>14</v>
      </c>
      <c r="U3300">
        <v>0</v>
      </c>
      <c r="V3300" s="5">
        <v>0.8</v>
      </c>
      <c r="W3300" t="s">
        <v>155</v>
      </c>
      <c r="X3300" s="3">
        <v>41908</v>
      </c>
      <c r="Y3300" s="3">
        <v>41908</v>
      </c>
      <c r="Z3300">
        <v>2</v>
      </c>
      <c r="AA3300" t="s">
        <v>8400</v>
      </c>
      <c r="AB3300">
        <f t="shared" si="257"/>
        <v>0</v>
      </c>
      <c r="AC3300" t="str">
        <f t="shared" si="255"/>
        <v>Wednesday</v>
      </c>
      <c r="AD3300" s="5">
        <v>1.4870000000000001</v>
      </c>
      <c r="AE3300">
        <v>2014</v>
      </c>
      <c r="AF3300">
        <v>39</v>
      </c>
      <c r="AG3300" s="14">
        <f t="shared" si="256"/>
        <v>5.7142857142857148E-2</v>
      </c>
      <c r="AH3300">
        <f t="shared" si="258"/>
        <v>0</v>
      </c>
      <c r="AI3300" t="str">
        <f t="shared" si="259"/>
        <v xml:space="preserve"> </v>
      </c>
    </row>
    <row r="3301" spans="1:35" x14ac:dyDescent="0.35">
      <c r="A3301">
        <v>3300</v>
      </c>
      <c r="B3301" t="s">
        <v>984</v>
      </c>
      <c r="C3301" t="s">
        <v>985</v>
      </c>
      <c r="D3301" t="s">
        <v>112</v>
      </c>
      <c r="E3301" t="s">
        <v>30</v>
      </c>
      <c r="F3301" t="s">
        <v>31</v>
      </c>
      <c r="G3301" t="s">
        <v>485</v>
      </c>
      <c r="H3301" t="s">
        <v>5723</v>
      </c>
      <c r="I3301" t="s">
        <v>34</v>
      </c>
      <c r="J3301" t="s">
        <v>6610</v>
      </c>
      <c r="K3301" s="3">
        <v>41953</v>
      </c>
      <c r="L3301" t="s">
        <v>36</v>
      </c>
      <c r="M3301" t="s">
        <v>6611</v>
      </c>
      <c r="N3301" t="s">
        <v>6612</v>
      </c>
      <c r="O3301" t="s">
        <v>51</v>
      </c>
      <c r="P3301" t="s">
        <v>93</v>
      </c>
      <c r="Q3301">
        <v>1</v>
      </c>
      <c r="R3301" s="5">
        <v>54.521599999999999</v>
      </c>
      <c r="S3301" s="5">
        <v>63.441999999999993</v>
      </c>
      <c r="T3301" s="5">
        <v>50.753599999999999</v>
      </c>
      <c r="U3301">
        <v>0.2</v>
      </c>
      <c r="V3301" s="5">
        <v>-3.7679999999999998</v>
      </c>
      <c r="W3301" t="s">
        <v>41</v>
      </c>
      <c r="X3301" s="3">
        <v>41958</v>
      </c>
      <c r="Y3301" s="3">
        <v>41958</v>
      </c>
      <c r="Z3301">
        <v>5</v>
      </c>
      <c r="AA3301" t="s">
        <v>8400</v>
      </c>
      <c r="AB3301">
        <f t="shared" si="257"/>
        <v>0</v>
      </c>
      <c r="AC3301" t="str">
        <f t="shared" si="255"/>
        <v>Monday</v>
      </c>
      <c r="AD3301" s="5">
        <v>3.31</v>
      </c>
      <c r="AE3301">
        <v>2014</v>
      </c>
      <c r="AF3301">
        <v>46</v>
      </c>
      <c r="AG3301" s="14">
        <f t="shared" si="256"/>
        <v>-7.4241039059298256E-2</v>
      </c>
      <c r="AH3301">
        <f t="shared" si="258"/>
        <v>0</v>
      </c>
      <c r="AI3301" t="str">
        <f t="shared" si="259"/>
        <v xml:space="preserve"> </v>
      </c>
    </row>
    <row r="3302" spans="1:35" x14ac:dyDescent="0.35">
      <c r="A3302">
        <v>3301</v>
      </c>
      <c r="B3302" t="s">
        <v>984</v>
      </c>
      <c r="C3302" t="s">
        <v>985</v>
      </c>
      <c r="D3302" t="s">
        <v>112</v>
      </c>
      <c r="E3302" t="s">
        <v>30</v>
      </c>
      <c r="F3302" t="s">
        <v>31</v>
      </c>
      <c r="G3302" t="s">
        <v>485</v>
      </c>
      <c r="H3302" t="s">
        <v>5723</v>
      </c>
      <c r="I3302" t="s">
        <v>34</v>
      </c>
      <c r="J3302" t="s">
        <v>6610</v>
      </c>
      <c r="K3302" s="3">
        <v>41953</v>
      </c>
      <c r="L3302" t="s">
        <v>36</v>
      </c>
      <c r="M3302" t="s">
        <v>6613</v>
      </c>
      <c r="N3302" t="s">
        <v>6614</v>
      </c>
      <c r="O3302" t="s">
        <v>72</v>
      </c>
      <c r="P3302" t="s">
        <v>178</v>
      </c>
      <c r="Q3302">
        <v>2</v>
      </c>
      <c r="R3302" s="5">
        <v>33.299999999999997</v>
      </c>
      <c r="S3302" s="5">
        <v>55.5</v>
      </c>
      <c r="T3302" s="5">
        <v>111</v>
      </c>
      <c r="U3302">
        <v>0</v>
      </c>
      <c r="V3302" s="5">
        <v>44.4</v>
      </c>
      <c r="W3302" t="s">
        <v>41</v>
      </c>
      <c r="X3302" s="3">
        <v>41958</v>
      </c>
      <c r="Y3302" s="3">
        <v>41958</v>
      </c>
      <c r="Z3302">
        <v>5</v>
      </c>
      <c r="AA3302" t="s">
        <v>8400</v>
      </c>
      <c r="AB3302">
        <f t="shared" si="257"/>
        <v>0</v>
      </c>
      <c r="AC3302" t="str">
        <f t="shared" si="255"/>
        <v>Monday</v>
      </c>
      <c r="AD3302" s="5">
        <v>6.0949999999999998</v>
      </c>
      <c r="AE3302">
        <v>2014</v>
      </c>
      <c r="AF3302">
        <v>46</v>
      </c>
      <c r="AG3302" s="14">
        <f t="shared" si="256"/>
        <v>0.39999999999999997</v>
      </c>
      <c r="AH3302">
        <f t="shared" si="258"/>
        <v>0</v>
      </c>
      <c r="AI3302" t="str">
        <f t="shared" si="259"/>
        <v xml:space="preserve"> </v>
      </c>
    </row>
    <row r="3303" spans="1:35" x14ac:dyDescent="0.35">
      <c r="A3303">
        <v>3302</v>
      </c>
      <c r="B3303" t="s">
        <v>984</v>
      </c>
      <c r="C3303" t="s">
        <v>985</v>
      </c>
      <c r="D3303" t="s">
        <v>112</v>
      </c>
      <c r="E3303" t="s">
        <v>30</v>
      </c>
      <c r="F3303" t="s">
        <v>31</v>
      </c>
      <c r="G3303" t="s">
        <v>485</v>
      </c>
      <c r="H3303" t="s">
        <v>5723</v>
      </c>
      <c r="I3303" t="s">
        <v>34</v>
      </c>
      <c r="J3303" t="s">
        <v>6610</v>
      </c>
      <c r="K3303" s="3">
        <v>41953</v>
      </c>
      <c r="L3303" t="s">
        <v>36</v>
      </c>
      <c r="M3303" t="s">
        <v>6278</v>
      </c>
      <c r="N3303" t="s">
        <v>6279</v>
      </c>
      <c r="O3303" t="s">
        <v>51</v>
      </c>
      <c r="P3303" t="s">
        <v>205</v>
      </c>
      <c r="Q3303">
        <v>3</v>
      </c>
      <c r="R3303" s="5">
        <v>332.77759999999989</v>
      </c>
      <c r="S3303" s="5">
        <v>355.78699999999992</v>
      </c>
      <c r="T3303" s="5">
        <v>853.88879999999995</v>
      </c>
      <c r="U3303">
        <v>0.2</v>
      </c>
      <c r="V3303" s="5">
        <v>-144.44399999999999</v>
      </c>
      <c r="W3303" t="s">
        <v>41</v>
      </c>
      <c r="X3303" s="3">
        <v>41958</v>
      </c>
      <c r="Y3303" s="3">
        <v>41959</v>
      </c>
      <c r="Z3303">
        <v>6</v>
      </c>
      <c r="AA3303" t="s">
        <v>8399</v>
      </c>
      <c r="AB3303">
        <f t="shared" si="257"/>
        <v>1</v>
      </c>
      <c r="AC3303" t="str">
        <f t="shared" si="255"/>
        <v>Monday</v>
      </c>
      <c r="AD3303" s="5">
        <v>43.936999999999998</v>
      </c>
      <c r="AE3303">
        <v>2014</v>
      </c>
      <c r="AF3303">
        <v>46</v>
      </c>
      <c r="AG3303" s="14">
        <f t="shared" si="256"/>
        <v>-0.16916019978245411</v>
      </c>
      <c r="AH3303">
        <f t="shared" si="258"/>
        <v>1</v>
      </c>
      <c r="AI3303">
        <f t="shared" si="259"/>
        <v>1</v>
      </c>
    </row>
    <row r="3304" spans="1:35" x14ac:dyDescent="0.35">
      <c r="A3304">
        <v>3303</v>
      </c>
      <c r="B3304" t="s">
        <v>984</v>
      </c>
      <c r="C3304" t="s">
        <v>985</v>
      </c>
      <c r="D3304" t="s">
        <v>112</v>
      </c>
      <c r="E3304" t="s">
        <v>30</v>
      </c>
      <c r="F3304" t="s">
        <v>31</v>
      </c>
      <c r="G3304" t="s">
        <v>485</v>
      </c>
      <c r="H3304" t="s">
        <v>5723</v>
      </c>
      <c r="I3304" t="s">
        <v>34</v>
      </c>
      <c r="J3304" t="s">
        <v>6610</v>
      </c>
      <c r="K3304" s="3">
        <v>41953</v>
      </c>
      <c r="L3304" t="s">
        <v>36</v>
      </c>
      <c r="M3304" t="s">
        <v>4351</v>
      </c>
      <c r="N3304" t="s">
        <v>4352</v>
      </c>
      <c r="O3304" t="s">
        <v>72</v>
      </c>
      <c r="P3304" t="s">
        <v>162</v>
      </c>
      <c r="Q3304">
        <v>5</v>
      </c>
      <c r="R3304" s="5">
        <v>226.91495575999997</v>
      </c>
      <c r="S3304" s="5">
        <v>238.85478533066129</v>
      </c>
      <c r="T3304" s="5">
        <v>1191.8853787999999</v>
      </c>
      <c r="U3304">
        <v>2E-3</v>
      </c>
      <c r="V3304" s="5">
        <v>57.310600000000001</v>
      </c>
      <c r="W3304" t="s">
        <v>41</v>
      </c>
      <c r="X3304" s="3">
        <v>41958</v>
      </c>
      <c r="Y3304" s="3">
        <v>41958</v>
      </c>
      <c r="Z3304">
        <v>5</v>
      </c>
      <c r="AA3304" t="s">
        <v>8400</v>
      </c>
      <c r="AB3304">
        <f t="shared" si="257"/>
        <v>0</v>
      </c>
      <c r="AC3304" t="str">
        <f t="shared" si="255"/>
        <v>Monday</v>
      </c>
      <c r="AD3304" s="5">
        <v>101.94799999999999</v>
      </c>
      <c r="AE3304">
        <v>2014</v>
      </c>
      <c r="AF3304">
        <v>46</v>
      </c>
      <c r="AG3304" s="14">
        <f t="shared" si="256"/>
        <v>4.8083986110896662E-2</v>
      </c>
      <c r="AH3304">
        <f t="shared" si="258"/>
        <v>0</v>
      </c>
      <c r="AI3304" t="str">
        <f t="shared" si="259"/>
        <v xml:space="preserve"> </v>
      </c>
    </row>
    <row r="3305" spans="1:35" x14ac:dyDescent="0.35">
      <c r="A3305">
        <v>3304</v>
      </c>
      <c r="B3305" t="s">
        <v>984</v>
      </c>
      <c r="C3305" t="s">
        <v>985</v>
      </c>
      <c r="D3305" t="s">
        <v>112</v>
      </c>
      <c r="E3305" t="s">
        <v>30</v>
      </c>
      <c r="F3305" t="s">
        <v>31</v>
      </c>
      <c r="G3305" t="s">
        <v>485</v>
      </c>
      <c r="H3305" t="s">
        <v>5723</v>
      </c>
      <c r="I3305" t="s">
        <v>34</v>
      </c>
      <c r="J3305" t="s">
        <v>6610</v>
      </c>
      <c r="K3305" s="3">
        <v>41953</v>
      </c>
      <c r="L3305" t="s">
        <v>36</v>
      </c>
      <c r="M3305" t="s">
        <v>1888</v>
      </c>
      <c r="N3305" t="s">
        <v>1889</v>
      </c>
      <c r="O3305" t="s">
        <v>72</v>
      </c>
      <c r="P3305" t="s">
        <v>79</v>
      </c>
      <c r="Q3305">
        <v>2</v>
      </c>
      <c r="R3305" s="5">
        <v>29.46</v>
      </c>
      <c r="S3305" s="5">
        <v>54.5</v>
      </c>
      <c r="T3305" s="5">
        <v>109</v>
      </c>
      <c r="U3305">
        <v>0</v>
      </c>
      <c r="V3305" s="5">
        <v>50.08</v>
      </c>
      <c r="W3305" t="s">
        <v>41</v>
      </c>
      <c r="X3305" s="3">
        <v>41958</v>
      </c>
      <c r="Y3305" s="3">
        <v>41959</v>
      </c>
      <c r="Z3305">
        <v>6</v>
      </c>
      <c r="AA3305" t="s">
        <v>8399</v>
      </c>
      <c r="AB3305">
        <f t="shared" si="257"/>
        <v>1</v>
      </c>
      <c r="AC3305" t="str">
        <f t="shared" si="255"/>
        <v>Monday</v>
      </c>
      <c r="AD3305" s="5">
        <v>6.5279999999999996</v>
      </c>
      <c r="AE3305">
        <v>2014</v>
      </c>
      <c r="AF3305">
        <v>46</v>
      </c>
      <c r="AG3305" s="14">
        <f t="shared" si="256"/>
        <v>0.45944954128440363</v>
      </c>
      <c r="AH3305">
        <f t="shared" si="258"/>
        <v>1</v>
      </c>
      <c r="AI3305">
        <f t="shared" si="259"/>
        <v>1</v>
      </c>
    </row>
    <row r="3306" spans="1:35" x14ac:dyDescent="0.35">
      <c r="A3306">
        <v>3305</v>
      </c>
      <c r="B3306" t="s">
        <v>984</v>
      </c>
      <c r="C3306" t="s">
        <v>985</v>
      </c>
      <c r="D3306" t="s">
        <v>112</v>
      </c>
      <c r="E3306" t="s">
        <v>30</v>
      </c>
      <c r="F3306" t="s">
        <v>31</v>
      </c>
      <c r="G3306" t="s">
        <v>485</v>
      </c>
      <c r="H3306" t="s">
        <v>5723</v>
      </c>
      <c r="I3306" t="s">
        <v>34</v>
      </c>
      <c r="J3306" t="s">
        <v>6610</v>
      </c>
      <c r="K3306" s="3">
        <v>41953</v>
      </c>
      <c r="L3306" t="s">
        <v>36</v>
      </c>
      <c r="M3306" t="s">
        <v>2581</v>
      </c>
      <c r="N3306" t="s">
        <v>2582</v>
      </c>
      <c r="O3306" t="s">
        <v>72</v>
      </c>
      <c r="P3306" t="s">
        <v>162</v>
      </c>
      <c r="Q3306">
        <v>4</v>
      </c>
      <c r="R3306" s="5">
        <v>78.778389279999999</v>
      </c>
      <c r="S3306" s="5">
        <v>127.15806541082165</v>
      </c>
      <c r="T3306" s="5">
        <v>507.61499712</v>
      </c>
      <c r="U3306">
        <v>2E-3</v>
      </c>
      <c r="V3306" s="5">
        <v>192.50144</v>
      </c>
      <c r="W3306" t="s">
        <v>41</v>
      </c>
      <c r="X3306" s="3">
        <v>41958</v>
      </c>
      <c r="Y3306" s="3">
        <v>41958</v>
      </c>
      <c r="Z3306">
        <v>5</v>
      </c>
      <c r="AA3306" t="s">
        <v>8400</v>
      </c>
      <c r="AB3306">
        <f t="shared" si="257"/>
        <v>0</v>
      </c>
      <c r="AC3306" t="str">
        <f t="shared" si="255"/>
        <v>Monday</v>
      </c>
      <c r="AD3306" s="5">
        <v>42.512999999999998</v>
      </c>
      <c r="AE3306">
        <v>2014</v>
      </c>
      <c r="AF3306">
        <v>46</v>
      </c>
      <c r="AG3306" s="14">
        <f t="shared" si="256"/>
        <v>0.37922725114934447</v>
      </c>
      <c r="AH3306">
        <f t="shared" si="258"/>
        <v>0</v>
      </c>
      <c r="AI3306" t="str">
        <f t="shared" si="259"/>
        <v xml:space="preserve"> </v>
      </c>
    </row>
    <row r="3307" spans="1:35" x14ac:dyDescent="0.35">
      <c r="A3307">
        <v>3306</v>
      </c>
      <c r="B3307" t="s">
        <v>5569</v>
      </c>
      <c r="C3307" t="s">
        <v>5570</v>
      </c>
      <c r="D3307" t="s">
        <v>112</v>
      </c>
      <c r="E3307" t="s">
        <v>44</v>
      </c>
      <c r="F3307" t="s">
        <v>502</v>
      </c>
      <c r="G3307" t="s">
        <v>1521</v>
      </c>
      <c r="H3307" t="s">
        <v>1521</v>
      </c>
      <c r="I3307" t="s">
        <v>34</v>
      </c>
      <c r="J3307" t="s">
        <v>6615</v>
      </c>
      <c r="K3307" s="3">
        <v>41541</v>
      </c>
      <c r="L3307" t="s">
        <v>36</v>
      </c>
      <c r="M3307" t="s">
        <v>6616</v>
      </c>
      <c r="N3307" t="s">
        <v>6617</v>
      </c>
      <c r="O3307" t="s">
        <v>72</v>
      </c>
      <c r="P3307" t="s">
        <v>73</v>
      </c>
      <c r="Q3307">
        <v>3</v>
      </c>
      <c r="R3307" s="5">
        <v>63.115199999999994</v>
      </c>
      <c r="S3307" s="5">
        <v>81.245333333333335</v>
      </c>
      <c r="T3307" s="5">
        <v>146.24159999999998</v>
      </c>
      <c r="U3307">
        <v>0.4</v>
      </c>
      <c r="V3307" s="5">
        <v>-43.103999999999999</v>
      </c>
      <c r="W3307" t="s">
        <v>139</v>
      </c>
      <c r="X3307" s="3">
        <v>41544</v>
      </c>
      <c r="Y3307" s="3">
        <v>41544</v>
      </c>
      <c r="Z3307">
        <v>3</v>
      </c>
      <c r="AA3307" t="s">
        <v>8400</v>
      </c>
      <c r="AB3307">
        <f t="shared" si="257"/>
        <v>0</v>
      </c>
      <c r="AC3307" t="str">
        <f t="shared" si="255"/>
        <v>Tuesday</v>
      </c>
      <c r="AD3307" s="5">
        <v>2.0179999999999998</v>
      </c>
      <c r="AE3307">
        <v>2013</v>
      </c>
      <c r="AF3307">
        <v>39</v>
      </c>
      <c r="AG3307" s="14">
        <f t="shared" si="256"/>
        <v>-0.29474513407949587</v>
      </c>
      <c r="AH3307">
        <f t="shared" si="258"/>
        <v>0</v>
      </c>
      <c r="AI3307" t="str">
        <f t="shared" si="259"/>
        <v xml:space="preserve"> </v>
      </c>
    </row>
    <row r="3308" spans="1:35" x14ac:dyDescent="0.35">
      <c r="A3308">
        <v>3307</v>
      </c>
      <c r="B3308" t="s">
        <v>5119</v>
      </c>
      <c r="C3308" t="s">
        <v>5120</v>
      </c>
      <c r="D3308" t="s">
        <v>112</v>
      </c>
      <c r="E3308" t="s">
        <v>30</v>
      </c>
      <c r="F3308" t="s">
        <v>31</v>
      </c>
      <c r="G3308" t="s">
        <v>32</v>
      </c>
      <c r="H3308" t="s">
        <v>33</v>
      </c>
      <c r="I3308" t="s">
        <v>34</v>
      </c>
      <c r="J3308" t="s">
        <v>6618</v>
      </c>
      <c r="K3308" s="3">
        <v>41484</v>
      </c>
      <c r="L3308" t="s">
        <v>36</v>
      </c>
      <c r="M3308" t="s">
        <v>4850</v>
      </c>
      <c r="N3308" t="s">
        <v>4851</v>
      </c>
      <c r="O3308" t="s">
        <v>39</v>
      </c>
      <c r="P3308" t="s">
        <v>76</v>
      </c>
      <c r="Q3308">
        <v>6</v>
      </c>
      <c r="R3308" s="5">
        <v>24.38666666666667</v>
      </c>
      <c r="S3308" s="5">
        <v>31.666666666666671</v>
      </c>
      <c r="T3308" s="5">
        <v>190.00000000000003</v>
      </c>
      <c r="U3308">
        <v>0</v>
      </c>
      <c r="V3308" s="5">
        <v>43.68</v>
      </c>
      <c r="W3308" t="s">
        <v>41</v>
      </c>
      <c r="X3308" s="3">
        <v>41489</v>
      </c>
      <c r="Y3308" s="3">
        <v>41489</v>
      </c>
      <c r="Z3308">
        <v>5</v>
      </c>
      <c r="AA3308" t="s">
        <v>8400</v>
      </c>
      <c r="AB3308">
        <f t="shared" si="257"/>
        <v>0</v>
      </c>
      <c r="AC3308" t="str">
        <f t="shared" si="255"/>
        <v>Monday</v>
      </c>
      <c r="AD3308" s="5">
        <v>15.675000000000001</v>
      </c>
      <c r="AE3308">
        <v>2013</v>
      </c>
      <c r="AF3308">
        <v>31</v>
      </c>
      <c r="AG3308" s="14">
        <f t="shared" si="256"/>
        <v>0.22989473684210524</v>
      </c>
      <c r="AH3308">
        <f t="shared" si="258"/>
        <v>0</v>
      </c>
      <c r="AI3308" t="str">
        <f t="shared" si="259"/>
        <v xml:space="preserve"> </v>
      </c>
    </row>
    <row r="3309" spans="1:35" x14ac:dyDescent="0.35">
      <c r="A3309">
        <v>3308</v>
      </c>
      <c r="B3309" t="s">
        <v>5579</v>
      </c>
      <c r="C3309" t="s">
        <v>5580</v>
      </c>
      <c r="D3309" t="s">
        <v>29</v>
      </c>
      <c r="E3309" t="s">
        <v>199</v>
      </c>
      <c r="F3309" t="s">
        <v>200</v>
      </c>
      <c r="G3309" t="s">
        <v>678</v>
      </c>
      <c r="H3309" t="s">
        <v>678</v>
      </c>
      <c r="I3309" t="s">
        <v>34</v>
      </c>
      <c r="J3309" t="s">
        <v>6619</v>
      </c>
      <c r="K3309" s="3">
        <v>41269</v>
      </c>
      <c r="L3309" t="s">
        <v>136</v>
      </c>
      <c r="M3309" t="s">
        <v>5944</v>
      </c>
      <c r="N3309" t="s">
        <v>5945</v>
      </c>
      <c r="O3309" t="s">
        <v>72</v>
      </c>
      <c r="P3309" t="s">
        <v>162</v>
      </c>
      <c r="Q3309">
        <v>2</v>
      </c>
      <c r="R3309" s="5">
        <v>65.090496239999993</v>
      </c>
      <c r="S3309" s="5">
        <v>114.13063751503006</v>
      </c>
      <c r="T3309" s="5">
        <v>227.80475247999999</v>
      </c>
      <c r="U3309">
        <v>2E-3</v>
      </c>
      <c r="V3309" s="5">
        <v>97.623760000000004</v>
      </c>
      <c r="W3309" t="s">
        <v>155</v>
      </c>
      <c r="X3309" s="3">
        <v>41271</v>
      </c>
      <c r="Y3309" s="3">
        <v>41271</v>
      </c>
      <c r="Z3309">
        <v>2</v>
      </c>
      <c r="AA3309" t="s">
        <v>8400</v>
      </c>
      <c r="AB3309">
        <f t="shared" si="257"/>
        <v>0</v>
      </c>
      <c r="AC3309" t="str">
        <f t="shared" si="255"/>
        <v>Wednesday</v>
      </c>
      <c r="AD3309" s="5">
        <v>27.449000000000002</v>
      </c>
      <c r="AE3309">
        <v>2012</v>
      </c>
      <c r="AF3309">
        <v>52</v>
      </c>
      <c r="AG3309" s="14">
        <f t="shared" si="256"/>
        <v>0.42854136683812527</v>
      </c>
      <c r="AH3309">
        <f t="shared" si="258"/>
        <v>0</v>
      </c>
      <c r="AI3309" t="str">
        <f t="shared" si="259"/>
        <v xml:space="preserve"> </v>
      </c>
    </row>
    <row r="3310" spans="1:35" x14ac:dyDescent="0.35">
      <c r="A3310">
        <v>3309</v>
      </c>
      <c r="B3310" t="s">
        <v>1163</v>
      </c>
      <c r="C3310" t="s">
        <v>1164</v>
      </c>
      <c r="D3310" t="s">
        <v>29</v>
      </c>
      <c r="E3310" t="s">
        <v>84</v>
      </c>
      <c r="F3310" t="s">
        <v>168</v>
      </c>
      <c r="G3310" t="s">
        <v>169</v>
      </c>
      <c r="H3310" t="s">
        <v>170</v>
      </c>
      <c r="I3310" t="s">
        <v>34</v>
      </c>
      <c r="J3310" t="s">
        <v>6620</v>
      </c>
      <c r="K3310" s="3">
        <v>41890</v>
      </c>
      <c r="L3310" t="s">
        <v>36</v>
      </c>
      <c r="M3310" t="s">
        <v>2537</v>
      </c>
      <c r="N3310" t="s">
        <v>2538</v>
      </c>
      <c r="O3310" t="s">
        <v>39</v>
      </c>
      <c r="P3310" t="s">
        <v>58</v>
      </c>
      <c r="Q3310">
        <v>3</v>
      </c>
      <c r="R3310" s="5">
        <v>20.604533333333336</v>
      </c>
      <c r="S3310" s="5">
        <v>24.494222222222227</v>
      </c>
      <c r="T3310" s="5">
        <v>44.089600000000011</v>
      </c>
      <c r="U3310">
        <v>0.4</v>
      </c>
      <c r="V3310" s="5">
        <v>-17.724</v>
      </c>
      <c r="W3310" t="s">
        <v>139</v>
      </c>
      <c r="X3310" s="3">
        <v>41893</v>
      </c>
      <c r="Y3310" s="3">
        <v>41893</v>
      </c>
      <c r="Z3310">
        <v>3</v>
      </c>
      <c r="AA3310" t="s">
        <v>8400</v>
      </c>
      <c r="AB3310">
        <f t="shared" si="257"/>
        <v>0</v>
      </c>
      <c r="AC3310" t="str">
        <f t="shared" si="255"/>
        <v>Monday</v>
      </c>
      <c r="AD3310" s="5">
        <v>2.3730000000000002</v>
      </c>
      <c r="AE3310">
        <v>2014</v>
      </c>
      <c r="AF3310">
        <v>37</v>
      </c>
      <c r="AG3310" s="14">
        <f t="shared" si="256"/>
        <v>-0.40199956452315277</v>
      </c>
      <c r="AH3310">
        <f t="shared" si="258"/>
        <v>0</v>
      </c>
      <c r="AI3310" t="str">
        <f t="shared" si="259"/>
        <v xml:space="preserve"> </v>
      </c>
    </row>
    <row r="3311" spans="1:35" x14ac:dyDescent="0.35">
      <c r="A3311">
        <v>3310</v>
      </c>
      <c r="B3311" t="s">
        <v>1163</v>
      </c>
      <c r="C3311" t="s">
        <v>1164</v>
      </c>
      <c r="D3311" t="s">
        <v>29</v>
      </c>
      <c r="E3311" t="s">
        <v>84</v>
      </c>
      <c r="F3311" t="s">
        <v>168</v>
      </c>
      <c r="G3311" t="s">
        <v>169</v>
      </c>
      <c r="H3311" t="s">
        <v>170</v>
      </c>
      <c r="I3311" t="s">
        <v>34</v>
      </c>
      <c r="J3311" t="s">
        <v>6620</v>
      </c>
      <c r="K3311" s="3">
        <v>41890</v>
      </c>
      <c r="L3311" t="s">
        <v>36</v>
      </c>
      <c r="M3311" t="s">
        <v>3932</v>
      </c>
      <c r="N3311" t="s">
        <v>3933</v>
      </c>
      <c r="O3311" t="s">
        <v>39</v>
      </c>
      <c r="P3311" t="s">
        <v>40</v>
      </c>
      <c r="Q3311">
        <v>2</v>
      </c>
      <c r="R3311" s="5">
        <v>7.5296000000000021</v>
      </c>
      <c r="S3311" s="5">
        <v>8.9426666666666694</v>
      </c>
      <c r="T3311" s="5">
        <v>10.731200000000003</v>
      </c>
      <c r="U3311">
        <v>0.4</v>
      </c>
      <c r="V3311" s="5">
        <v>-4.3280000000000003</v>
      </c>
      <c r="W3311" t="s">
        <v>139</v>
      </c>
      <c r="X3311" s="3">
        <v>41893</v>
      </c>
      <c r="Y3311" s="3">
        <v>41893</v>
      </c>
      <c r="Z3311">
        <v>3</v>
      </c>
      <c r="AA3311" t="s">
        <v>8400</v>
      </c>
      <c r="AB3311">
        <f t="shared" si="257"/>
        <v>0</v>
      </c>
      <c r="AC3311" t="str">
        <f t="shared" si="255"/>
        <v>Monday</v>
      </c>
      <c r="AD3311" s="5">
        <v>0.745</v>
      </c>
      <c r="AE3311">
        <v>2014</v>
      </c>
      <c r="AF3311">
        <v>37</v>
      </c>
      <c r="AG3311" s="14">
        <f t="shared" si="256"/>
        <v>-0.40330997465334717</v>
      </c>
      <c r="AH3311">
        <f t="shared" si="258"/>
        <v>0</v>
      </c>
      <c r="AI3311" t="str">
        <f t="shared" si="259"/>
        <v xml:space="preserve"> </v>
      </c>
    </row>
    <row r="3312" spans="1:35" x14ac:dyDescent="0.35">
      <c r="A3312">
        <v>3311</v>
      </c>
      <c r="B3312" t="s">
        <v>1163</v>
      </c>
      <c r="C3312" t="s">
        <v>1164</v>
      </c>
      <c r="D3312" t="s">
        <v>29</v>
      </c>
      <c r="E3312" t="s">
        <v>84</v>
      </c>
      <c r="F3312" t="s">
        <v>168</v>
      </c>
      <c r="G3312" t="s">
        <v>169</v>
      </c>
      <c r="H3312" t="s">
        <v>170</v>
      </c>
      <c r="I3312" t="s">
        <v>34</v>
      </c>
      <c r="J3312" t="s">
        <v>6620</v>
      </c>
      <c r="K3312" s="3">
        <v>41890</v>
      </c>
      <c r="L3312" t="s">
        <v>36</v>
      </c>
      <c r="M3312" t="s">
        <v>4751</v>
      </c>
      <c r="N3312" t="s">
        <v>4752</v>
      </c>
      <c r="O3312" t="s">
        <v>51</v>
      </c>
      <c r="P3312" t="s">
        <v>52</v>
      </c>
      <c r="Q3312">
        <v>1</v>
      </c>
      <c r="R3312" s="5">
        <v>29.204000000000004</v>
      </c>
      <c r="S3312" s="5">
        <v>38.906666666666673</v>
      </c>
      <c r="T3312" s="5">
        <v>23.344000000000005</v>
      </c>
      <c r="U3312">
        <v>0.4</v>
      </c>
      <c r="V3312" s="5">
        <v>-5.86</v>
      </c>
      <c r="W3312" t="s">
        <v>139</v>
      </c>
      <c r="X3312" s="3">
        <v>41893</v>
      </c>
      <c r="Y3312" s="3">
        <v>41893</v>
      </c>
      <c r="Z3312">
        <v>3</v>
      </c>
      <c r="AA3312" t="s">
        <v>8400</v>
      </c>
      <c r="AB3312">
        <f t="shared" si="257"/>
        <v>0</v>
      </c>
      <c r="AC3312" t="str">
        <f t="shared" si="255"/>
        <v>Monday</v>
      </c>
      <c r="AD3312" s="5">
        <v>0.503</v>
      </c>
      <c r="AE3312">
        <v>2014</v>
      </c>
      <c r="AF3312">
        <v>37</v>
      </c>
      <c r="AG3312" s="14">
        <f t="shared" si="256"/>
        <v>-0.25102810143934196</v>
      </c>
      <c r="AH3312">
        <f t="shared" si="258"/>
        <v>0</v>
      </c>
      <c r="AI3312" t="str">
        <f t="shared" si="259"/>
        <v xml:space="preserve"> </v>
      </c>
    </row>
    <row r="3313" spans="1:35" x14ac:dyDescent="0.35">
      <c r="A3313">
        <v>3312</v>
      </c>
      <c r="B3313" t="s">
        <v>4704</v>
      </c>
      <c r="C3313" t="s">
        <v>4705</v>
      </c>
      <c r="D3313" t="s">
        <v>29</v>
      </c>
      <c r="E3313" t="s">
        <v>30</v>
      </c>
      <c r="F3313" t="s">
        <v>31</v>
      </c>
      <c r="G3313" t="s">
        <v>365</v>
      </c>
      <c r="H3313" t="s">
        <v>366</v>
      </c>
      <c r="I3313" t="s">
        <v>34</v>
      </c>
      <c r="J3313" t="s">
        <v>6621</v>
      </c>
      <c r="K3313" s="3">
        <v>41943</v>
      </c>
      <c r="L3313" t="s">
        <v>136</v>
      </c>
      <c r="M3313" t="s">
        <v>2460</v>
      </c>
      <c r="N3313" t="s">
        <v>2461</v>
      </c>
      <c r="O3313" t="s">
        <v>51</v>
      </c>
      <c r="P3313" t="s">
        <v>52</v>
      </c>
      <c r="Q3313">
        <v>11</v>
      </c>
      <c r="R3313" s="5">
        <v>61.477600000000002</v>
      </c>
      <c r="S3313" s="5">
        <v>81.656000000000006</v>
      </c>
      <c r="T3313" s="5">
        <v>538.92960000000005</v>
      </c>
      <c r="U3313">
        <v>0.4</v>
      </c>
      <c r="V3313" s="5">
        <v>-137.32400000000001</v>
      </c>
      <c r="W3313" t="s">
        <v>41</v>
      </c>
      <c r="X3313" s="3">
        <v>41948</v>
      </c>
      <c r="Y3313" s="3">
        <v>41948</v>
      </c>
      <c r="Z3313">
        <v>5</v>
      </c>
      <c r="AA3313" t="s">
        <v>8400</v>
      </c>
      <c r="AB3313">
        <f t="shared" si="257"/>
        <v>0</v>
      </c>
      <c r="AC3313" t="str">
        <f t="shared" si="255"/>
        <v>Friday</v>
      </c>
      <c r="AD3313" s="5">
        <v>73.41</v>
      </c>
      <c r="AE3313">
        <v>2014</v>
      </c>
      <c r="AF3313">
        <v>44</v>
      </c>
      <c r="AG3313" s="14">
        <f t="shared" si="256"/>
        <v>-0.25480879135233991</v>
      </c>
      <c r="AH3313">
        <f t="shared" si="258"/>
        <v>0</v>
      </c>
      <c r="AI3313" t="str">
        <f t="shared" si="259"/>
        <v xml:space="preserve"> </v>
      </c>
    </row>
    <row r="3314" spans="1:35" x14ac:dyDescent="0.35">
      <c r="A3314">
        <v>3313</v>
      </c>
      <c r="B3314" t="s">
        <v>4434</v>
      </c>
      <c r="C3314" t="s">
        <v>4435</v>
      </c>
      <c r="D3314" t="s">
        <v>29</v>
      </c>
      <c r="E3314" t="s">
        <v>84</v>
      </c>
      <c r="F3314" t="s">
        <v>740</v>
      </c>
      <c r="G3314" t="s">
        <v>741</v>
      </c>
      <c r="H3314" t="s">
        <v>741</v>
      </c>
      <c r="I3314" t="s">
        <v>34</v>
      </c>
      <c r="J3314" t="s">
        <v>6622</v>
      </c>
      <c r="K3314" s="3">
        <v>41005</v>
      </c>
      <c r="L3314" t="s">
        <v>98</v>
      </c>
      <c r="M3314" t="s">
        <v>6623</v>
      </c>
      <c r="N3314" t="s">
        <v>6624</v>
      </c>
      <c r="O3314" t="s">
        <v>51</v>
      </c>
      <c r="P3314" t="s">
        <v>205</v>
      </c>
      <c r="Q3314">
        <v>2</v>
      </c>
      <c r="R3314" s="5">
        <v>126.95600000000002</v>
      </c>
      <c r="S3314" s="5">
        <v>211.345</v>
      </c>
      <c r="T3314" s="5">
        <v>338.15200000000004</v>
      </c>
      <c r="U3314">
        <v>0.2</v>
      </c>
      <c r="V3314" s="5">
        <v>84.24</v>
      </c>
      <c r="W3314" t="s">
        <v>41</v>
      </c>
      <c r="X3314" s="3">
        <v>41010</v>
      </c>
      <c r="Y3314" s="3">
        <v>41010</v>
      </c>
      <c r="Z3314">
        <v>5</v>
      </c>
      <c r="AA3314" t="s">
        <v>8400</v>
      </c>
      <c r="AB3314">
        <f t="shared" si="257"/>
        <v>0</v>
      </c>
      <c r="AC3314" t="str">
        <f t="shared" si="255"/>
        <v>Friday</v>
      </c>
      <c r="AD3314" s="5">
        <v>29.704000000000001</v>
      </c>
      <c r="AE3314">
        <v>2012</v>
      </c>
      <c r="AF3314">
        <v>14</v>
      </c>
      <c r="AG3314" s="14">
        <f t="shared" si="256"/>
        <v>0.24911873950176247</v>
      </c>
      <c r="AH3314">
        <f t="shared" si="258"/>
        <v>0</v>
      </c>
      <c r="AI3314" t="str">
        <f t="shared" si="259"/>
        <v xml:space="preserve"> </v>
      </c>
    </row>
    <row r="3315" spans="1:35" x14ac:dyDescent="0.35">
      <c r="A3315">
        <v>3314</v>
      </c>
      <c r="B3315" t="s">
        <v>1218</v>
      </c>
      <c r="C3315" t="s">
        <v>1219</v>
      </c>
      <c r="D3315" t="s">
        <v>29</v>
      </c>
      <c r="E3315" t="s">
        <v>84</v>
      </c>
      <c r="F3315" t="s">
        <v>168</v>
      </c>
      <c r="G3315" t="s">
        <v>329</v>
      </c>
      <c r="H3315" t="s">
        <v>330</v>
      </c>
      <c r="I3315" t="s">
        <v>34</v>
      </c>
      <c r="J3315" t="s">
        <v>6625</v>
      </c>
      <c r="K3315" s="3">
        <v>41576</v>
      </c>
      <c r="L3315" t="s">
        <v>36</v>
      </c>
      <c r="M3315" t="s">
        <v>519</v>
      </c>
      <c r="N3315" t="s">
        <v>520</v>
      </c>
      <c r="O3315" t="s">
        <v>72</v>
      </c>
      <c r="P3315" t="s">
        <v>178</v>
      </c>
      <c r="Q3315">
        <v>7</v>
      </c>
      <c r="R3315" s="5">
        <v>100.12514285714283</v>
      </c>
      <c r="S3315" s="5">
        <v>114.17523809523809</v>
      </c>
      <c r="T3315" s="5">
        <v>479.53599999999994</v>
      </c>
      <c r="U3315">
        <v>0.4</v>
      </c>
      <c r="V3315" s="5">
        <v>-221.34</v>
      </c>
      <c r="W3315" t="s">
        <v>41</v>
      </c>
      <c r="X3315" s="3">
        <v>41581</v>
      </c>
      <c r="Y3315" s="3">
        <v>41581</v>
      </c>
      <c r="Z3315">
        <v>5</v>
      </c>
      <c r="AA3315" t="s">
        <v>8400</v>
      </c>
      <c r="AB3315">
        <f t="shared" si="257"/>
        <v>0</v>
      </c>
      <c r="AC3315" t="str">
        <f t="shared" si="255"/>
        <v>Tuesday</v>
      </c>
      <c r="AD3315" s="5">
        <v>26.106000000000002</v>
      </c>
      <c r="AE3315">
        <v>2013</v>
      </c>
      <c r="AF3315">
        <v>44</v>
      </c>
      <c r="AG3315" s="14">
        <f t="shared" si="256"/>
        <v>-0.46157118547929671</v>
      </c>
      <c r="AH3315">
        <f t="shared" si="258"/>
        <v>0</v>
      </c>
      <c r="AI3315" t="str">
        <f t="shared" si="259"/>
        <v xml:space="preserve"> </v>
      </c>
    </row>
    <row r="3316" spans="1:35" x14ac:dyDescent="0.35">
      <c r="A3316">
        <v>3315</v>
      </c>
      <c r="B3316" t="s">
        <v>3209</v>
      </c>
      <c r="C3316" t="s">
        <v>3210</v>
      </c>
      <c r="D3316" t="s">
        <v>96</v>
      </c>
      <c r="E3316" t="s">
        <v>44</v>
      </c>
      <c r="F3316" t="s">
        <v>67</v>
      </c>
      <c r="G3316" t="s">
        <v>2126</v>
      </c>
      <c r="H3316" t="s">
        <v>2683</v>
      </c>
      <c r="I3316" t="s">
        <v>34</v>
      </c>
      <c r="J3316" t="s">
        <v>6626</v>
      </c>
      <c r="K3316" s="3">
        <v>40857</v>
      </c>
      <c r="L3316" t="s">
        <v>36</v>
      </c>
      <c r="M3316" t="s">
        <v>6475</v>
      </c>
      <c r="N3316" t="s">
        <v>6476</v>
      </c>
      <c r="O3316" t="s">
        <v>51</v>
      </c>
      <c r="P3316" t="s">
        <v>93</v>
      </c>
      <c r="Q3316">
        <v>5</v>
      </c>
      <c r="R3316" s="5">
        <v>60.42</v>
      </c>
      <c r="S3316" s="5">
        <v>63.6</v>
      </c>
      <c r="T3316" s="5">
        <v>318</v>
      </c>
      <c r="U3316">
        <v>0</v>
      </c>
      <c r="V3316" s="5">
        <v>15.9</v>
      </c>
      <c r="W3316" t="s">
        <v>139</v>
      </c>
      <c r="X3316" s="3">
        <v>40860</v>
      </c>
      <c r="Y3316" s="3">
        <v>40860</v>
      </c>
      <c r="Z3316">
        <v>3</v>
      </c>
      <c r="AA3316" t="s">
        <v>8400</v>
      </c>
      <c r="AB3316">
        <f t="shared" si="257"/>
        <v>0</v>
      </c>
      <c r="AC3316" t="str">
        <f t="shared" si="255"/>
        <v>Thursday</v>
      </c>
      <c r="AD3316" s="5">
        <v>18.396999999999998</v>
      </c>
      <c r="AE3316">
        <v>2011</v>
      </c>
      <c r="AF3316">
        <v>46</v>
      </c>
      <c r="AG3316" s="14">
        <f t="shared" si="256"/>
        <v>0.05</v>
      </c>
      <c r="AH3316">
        <f t="shared" si="258"/>
        <v>0</v>
      </c>
      <c r="AI3316" t="str">
        <f t="shared" si="259"/>
        <v xml:space="preserve"> </v>
      </c>
    </row>
    <row r="3317" spans="1:35" x14ac:dyDescent="0.35">
      <c r="A3317">
        <v>3316</v>
      </c>
      <c r="B3317" t="s">
        <v>343</v>
      </c>
      <c r="C3317" t="s">
        <v>344</v>
      </c>
      <c r="D3317" t="s">
        <v>29</v>
      </c>
      <c r="E3317" t="s">
        <v>44</v>
      </c>
      <c r="F3317" t="s">
        <v>67</v>
      </c>
      <c r="G3317" t="s">
        <v>1139</v>
      </c>
      <c r="H3317" t="s">
        <v>6627</v>
      </c>
      <c r="I3317" t="s">
        <v>34</v>
      </c>
      <c r="J3317" t="s">
        <v>6628</v>
      </c>
      <c r="K3317" s="3">
        <v>41292</v>
      </c>
      <c r="L3317" t="s">
        <v>98</v>
      </c>
      <c r="M3317" t="s">
        <v>1893</v>
      </c>
      <c r="N3317" t="s">
        <v>1894</v>
      </c>
      <c r="O3317" t="s">
        <v>51</v>
      </c>
      <c r="P3317" t="s">
        <v>52</v>
      </c>
      <c r="Q3317">
        <v>3</v>
      </c>
      <c r="R3317" s="5">
        <v>65.833333333333329</v>
      </c>
      <c r="S3317" s="5">
        <v>72.333333333333329</v>
      </c>
      <c r="T3317" s="5">
        <v>217</v>
      </c>
      <c r="U3317">
        <v>0</v>
      </c>
      <c r="V3317" s="5">
        <v>19.5</v>
      </c>
      <c r="W3317" t="s">
        <v>41</v>
      </c>
      <c r="X3317" s="3">
        <v>41297</v>
      </c>
      <c r="Y3317" s="3">
        <v>41297</v>
      </c>
      <c r="Z3317">
        <v>5</v>
      </c>
      <c r="AA3317" t="s">
        <v>8400</v>
      </c>
      <c r="AB3317">
        <f t="shared" si="257"/>
        <v>0</v>
      </c>
      <c r="AC3317" t="str">
        <f t="shared" si="255"/>
        <v>Friday</v>
      </c>
      <c r="AD3317" s="5">
        <v>35.194000000000003</v>
      </c>
      <c r="AE3317">
        <v>2013</v>
      </c>
      <c r="AF3317">
        <v>3</v>
      </c>
      <c r="AG3317" s="14">
        <f t="shared" si="256"/>
        <v>8.9861751152073732E-2</v>
      </c>
      <c r="AH3317">
        <f t="shared" si="258"/>
        <v>0</v>
      </c>
      <c r="AI3317" t="str">
        <f t="shared" si="259"/>
        <v xml:space="preserve"> </v>
      </c>
    </row>
    <row r="3318" spans="1:35" x14ac:dyDescent="0.35">
      <c r="A3318">
        <v>3317</v>
      </c>
      <c r="B3318" t="s">
        <v>343</v>
      </c>
      <c r="C3318" t="s">
        <v>344</v>
      </c>
      <c r="D3318" t="s">
        <v>29</v>
      </c>
      <c r="E3318" t="s">
        <v>44</v>
      </c>
      <c r="F3318" t="s">
        <v>67</v>
      </c>
      <c r="G3318" t="s">
        <v>1139</v>
      </c>
      <c r="H3318" t="s">
        <v>6627</v>
      </c>
      <c r="I3318" t="s">
        <v>34</v>
      </c>
      <c r="J3318" t="s">
        <v>6628</v>
      </c>
      <c r="K3318" s="3">
        <v>41292</v>
      </c>
      <c r="L3318" t="s">
        <v>98</v>
      </c>
      <c r="M3318" t="s">
        <v>6629</v>
      </c>
      <c r="N3318" t="s">
        <v>6630</v>
      </c>
      <c r="O3318" t="s">
        <v>39</v>
      </c>
      <c r="P3318" t="s">
        <v>183</v>
      </c>
      <c r="Q3318">
        <v>3</v>
      </c>
      <c r="R3318" s="5">
        <v>318.79333333333341</v>
      </c>
      <c r="S3318" s="5">
        <v>350.33333333333343</v>
      </c>
      <c r="T3318" s="5">
        <v>1051.0000000000002</v>
      </c>
      <c r="U3318">
        <v>0</v>
      </c>
      <c r="V3318" s="5">
        <v>94.62</v>
      </c>
      <c r="W3318" t="s">
        <v>41</v>
      </c>
      <c r="X3318" s="3">
        <v>41297</v>
      </c>
      <c r="Y3318" s="3">
        <v>41297</v>
      </c>
      <c r="Z3318">
        <v>5</v>
      </c>
      <c r="AA3318" t="s">
        <v>8400</v>
      </c>
      <c r="AB3318">
        <f t="shared" si="257"/>
        <v>0</v>
      </c>
      <c r="AC3318" t="str">
        <f t="shared" si="255"/>
        <v>Friday</v>
      </c>
      <c r="AD3318" s="5">
        <v>107.568</v>
      </c>
      <c r="AE3318">
        <v>2013</v>
      </c>
      <c r="AF3318">
        <v>3</v>
      </c>
      <c r="AG3318" s="14">
        <f t="shared" si="256"/>
        <v>9.0028544243577535E-2</v>
      </c>
      <c r="AH3318">
        <f t="shared" si="258"/>
        <v>0</v>
      </c>
      <c r="AI3318" t="str">
        <f t="shared" si="259"/>
        <v xml:space="preserve"> </v>
      </c>
    </row>
    <row r="3319" spans="1:35" x14ac:dyDescent="0.35">
      <c r="A3319">
        <v>3318</v>
      </c>
      <c r="B3319" t="s">
        <v>5320</v>
      </c>
      <c r="C3319" t="s">
        <v>5321</v>
      </c>
      <c r="D3319" t="s">
        <v>29</v>
      </c>
      <c r="E3319" t="s">
        <v>44</v>
      </c>
      <c r="F3319" t="s">
        <v>133</v>
      </c>
      <c r="G3319" t="s">
        <v>134</v>
      </c>
      <c r="H3319" t="s">
        <v>134</v>
      </c>
      <c r="I3319" t="s">
        <v>34</v>
      </c>
      <c r="J3319" t="s">
        <v>6631</v>
      </c>
      <c r="K3319" s="3">
        <v>41880</v>
      </c>
      <c r="L3319" t="s">
        <v>36</v>
      </c>
      <c r="M3319" t="s">
        <v>4733</v>
      </c>
      <c r="N3319" t="s">
        <v>4734</v>
      </c>
      <c r="O3319" t="s">
        <v>39</v>
      </c>
      <c r="P3319" t="s">
        <v>340</v>
      </c>
      <c r="Q3319">
        <v>3</v>
      </c>
      <c r="R3319" s="5">
        <v>27</v>
      </c>
      <c r="S3319" s="5">
        <v>31</v>
      </c>
      <c r="T3319" s="5">
        <v>93</v>
      </c>
      <c r="U3319">
        <v>0</v>
      </c>
      <c r="V3319" s="5">
        <v>12</v>
      </c>
      <c r="W3319" t="s">
        <v>242</v>
      </c>
      <c r="X3319" s="3">
        <v>41880</v>
      </c>
      <c r="Y3319" s="3">
        <v>41883</v>
      </c>
      <c r="Z3319">
        <v>3</v>
      </c>
      <c r="AA3319" t="s">
        <v>8399</v>
      </c>
      <c r="AB3319">
        <f t="shared" si="257"/>
        <v>3</v>
      </c>
      <c r="AC3319" t="str">
        <f t="shared" si="255"/>
        <v>Friday</v>
      </c>
      <c r="AD3319" s="5">
        <v>19.885000000000002</v>
      </c>
      <c r="AE3319">
        <v>2014</v>
      </c>
      <c r="AF3319">
        <v>35</v>
      </c>
      <c r="AG3319" s="14">
        <f t="shared" si="256"/>
        <v>0.12903225806451613</v>
      </c>
      <c r="AH3319">
        <f t="shared" si="258"/>
        <v>1</v>
      </c>
      <c r="AI3319">
        <f t="shared" si="259"/>
        <v>3</v>
      </c>
    </row>
    <row r="3320" spans="1:35" x14ac:dyDescent="0.35">
      <c r="A3320">
        <v>3319</v>
      </c>
      <c r="B3320" t="s">
        <v>2674</v>
      </c>
      <c r="C3320" t="s">
        <v>2675</v>
      </c>
      <c r="D3320" t="s">
        <v>29</v>
      </c>
      <c r="E3320" t="s">
        <v>199</v>
      </c>
      <c r="F3320" t="s">
        <v>200</v>
      </c>
      <c r="G3320" t="s">
        <v>711</v>
      </c>
      <c r="H3320" t="s">
        <v>711</v>
      </c>
      <c r="I3320" t="s">
        <v>34</v>
      </c>
      <c r="J3320" t="s">
        <v>6632</v>
      </c>
      <c r="K3320" s="3">
        <v>41890</v>
      </c>
      <c r="L3320" t="s">
        <v>215</v>
      </c>
      <c r="M3320" t="s">
        <v>3663</v>
      </c>
      <c r="N3320" t="s">
        <v>3664</v>
      </c>
      <c r="O3320" t="s">
        <v>39</v>
      </c>
      <c r="P3320" t="s">
        <v>340</v>
      </c>
      <c r="Q3320">
        <v>1</v>
      </c>
      <c r="R3320" s="5">
        <v>7.24</v>
      </c>
      <c r="S3320" s="5">
        <v>9</v>
      </c>
      <c r="T3320" s="5">
        <v>9</v>
      </c>
      <c r="U3320">
        <v>0</v>
      </c>
      <c r="V3320" s="5">
        <v>1.76</v>
      </c>
      <c r="W3320" t="s">
        <v>155</v>
      </c>
      <c r="X3320" s="3">
        <v>41892</v>
      </c>
      <c r="Y3320" s="3">
        <v>41892</v>
      </c>
      <c r="Z3320">
        <v>2</v>
      </c>
      <c r="AA3320" t="s">
        <v>8400</v>
      </c>
      <c r="AB3320">
        <f t="shared" si="257"/>
        <v>0</v>
      </c>
      <c r="AC3320" t="str">
        <f t="shared" si="255"/>
        <v>Monday</v>
      </c>
      <c r="AD3320" s="5">
        <v>2.633</v>
      </c>
      <c r="AE3320">
        <v>2014</v>
      </c>
      <c r="AF3320">
        <v>37</v>
      </c>
      <c r="AG3320" s="14">
        <f t="shared" si="256"/>
        <v>0.19555555555555557</v>
      </c>
      <c r="AH3320">
        <f t="shared" si="258"/>
        <v>0</v>
      </c>
      <c r="AI3320" t="str">
        <f t="shared" si="259"/>
        <v xml:space="preserve"> </v>
      </c>
    </row>
    <row r="3321" spans="1:35" x14ac:dyDescent="0.35">
      <c r="A3321">
        <v>3320</v>
      </c>
      <c r="B3321" t="s">
        <v>3215</v>
      </c>
      <c r="C3321" t="s">
        <v>3216</v>
      </c>
      <c r="D3321" t="s">
        <v>29</v>
      </c>
      <c r="E3321" t="s">
        <v>84</v>
      </c>
      <c r="F3321" t="s">
        <v>85</v>
      </c>
      <c r="G3321" t="s">
        <v>452</v>
      </c>
      <c r="H3321" t="s">
        <v>452</v>
      </c>
      <c r="I3321" t="s">
        <v>34</v>
      </c>
      <c r="J3321" t="s">
        <v>6633</v>
      </c>
      <c r="K3321" s="3">
        <v>41928</v>
      </c>
      <c r="L3321" t="s">
        <v>36</v>
      </c>
      <c r="M3321" t="s">
        <v>6634</v>
      </c>
      <c r="N3321" t="s">
        <v>6635</v>
      </c>
      <c r="O3321" t="s">
        <v>39</v>
      </c>
      <c r="P3321" t="s">
        <v>340</v>
      </c>
      <c r="Q3321">
        <v>2</v>
      </c>
      <c r="R3321" s="5">
        <v>17.46</v>
      </c>
      <c r="S3321" s="5">
        <v>20.5</v>
      </c>
      <c r="T3321" s="5">
        <v>41</v>
      </c>
      <c r="U3321">
        <v>0</v>
      </c>
      <c r="V3321" s="5">
        <v>6.08</v>
      </c>
      <c r="W3321" t="s">
        <v>41</v>
      </c>
      <c r="X3321" s="3">
        <v>41933</v>
      </c>
      <c r="Y3321" s="3">
        <v>41933</v>
      </c>
      <c r="Z3321">
        <v>5</v>
      </c>
      <c r="AA3321" t="s">
        <v>8400</v>
      </c>
      <c r="AB3321">
        <f t="shared" si="257"/>
        <v>0</v>
      </c>
      <c r="AC3321" t="str">
        <f t="shared" si="255"/>
        <v>Thursday</v>
      </c>
      <c r="AD3321" s="5">
        <v>3.05</v>
      </c>
      <c r="AE3321">
        <v>2014</v>
      </c>
      <c r="AF3321">
        <v>42</v>
      </c>
      <c r="AG3321" s="14">
        <f t="shared" si="256"/>
        <v>0.14829268292682926</v>
      </c>
      <c r="AH3321">
        <f t="shared" si="258"/>
        <v>0</v>
      </c>
      <c r="AI3321" t="str">
        <f t="shared" si="259"/>
        <v xml:space="preserve"> </v>
      </c>
    </row>
    <row r="3322" spans="1:35" x14ac:dyDescent="0.35">
      <c r="A3322">
        <v>3321</v>
      </c>
      <c r="B3322" t="s">
        <v>3215</v>
      </c>
      <c r="C3322" t="s">
        <v>3216</v>
      </c>
      <c r="D3322" t="s">
        <v>29</v>
      </c>
      <c r="E3322" t="s">
        <v>84</v>
      </c>
      <c r="F3322" t="s">
        <v>85</v>
      </c>
      <c r="G3322" t="s">
        <v>452</v>
      </c>
      <c r="H3322" t="s">
        <v>452</v>
      </c>
      <c r="I3322" t="s">
        <v>34</v>
      </c>
      <c r="J3322" t="s">
        <v>6633</v>
      </c>
      <c r="K3322" s="3">
        <v>41928</v>
      </c>
      <c r="L3322" t="s">
        <v>36</v>
      </c>
      <c r="M3322" t="s">
        <v>6636</v>
      </c>
      <c r="N3322" t="s">
        <v>6637</v>
      </c>
      <c r="O3322" t="s">
        <v>72</v>
      </c>
      <c r="P3322" t="s">
        <v>178</v>
      </c>
      <c r="Q3322">
        <v>3</v>
      </c>
      <c r="R3322" s="5">
        <v>78.38</v>
      </c>
      <c r="S3322" s="5">
        <v>112</v>
      </c>
      <c r="T3322" s="5">
        <v>336</v>
      </c>
      <c r="U3322">
        <v>0</v>
      </c>
      <c r="V3322" s="5">
        <v>100.86</v>
      </c>
      <c r="W3322" t="s">
        <v>41</v>
      </c>
      <c r="X3322" s="3">
        <v>41933</v>
      </c>
      <c r="Y3322" s="3">
        <v>41933</v>
      </c>
      <c r="Z3322">
        <v>5</v>
      </c>
      <c r="AA3322" t="s">
        <v>8400</v>
      </c>
      <c r="AB3322">
        <f t="shared" si="257"/>
        <v>0</v>
      </c>
      <c r="AC3322" t="str">
        <f t="shared" si="255"/>
        <v>Thursday</v>
      </c>
      <c r="AD3322" s="5">
        <v>27.975999999999999</v>
      </c>
      <c r="AE3322">
        <v>2014</v>
      </c>
      <c r="AF3322">
        <v>42</v>
      </c>
      <c r="AG3322" s="14">
        <f t="shared" si="256"/>
        <v>0.30017857142857141</v>
      </c>
      <c r="AH3322">
        <f t="shared" si="258"/>
        <v>0</v>
      </c>
      <c r="AI3322" t="str">
        <f t="shared" si="259"/>
        <v xml:space="preserve"> </v>
      </c>
    </row>
    <row r="3323" spans="1:35" x14ac:dyDescent="0.35">
      <c r="A3323">
        <v>3322</v>
      </c>
      <c r="B3323" t="s">
        <v>4640</v>
      </c>
      <c r="C3323" t="s">
        <v>4641</v>
      </c>
      <c r="D3323" t="s">
        <v>29</v>
      </c>
      <c r="E3323" t="s">
        <v>84</v>
      </c>
      <c r="F3323" t="s">
        <v>740</v>
      </c>
      <c r="G3323" t="s">
        <v>741</v>
      </c>
      <c r="H3323" t="s">
        <v>741</v>
      </c>
      <c r="I3323" t="s">
        <v>34</v>
      </c>
      <c r="J3323" t="s">
        <v>6638</v>
      </c>
      <c r="K3323" s="3">
        <v>41939</v>
      </c>
      <c r="L3323" t="s">
        <v>36</v>
      </c>
      <c r="M3323" t="s">
        <v>4875</v>
      </c>
      <c r="N3323" t="s">
        <v>1215</v>
      </c>
      <c r="O3323" t="s">
        <v>39</v>
      </c>
      <c r="P3323" t="s">
        <v>90</v>
      </c>
      <c r="Q3323">
        <v>3</v>
      </c>
      <c r="R3323" s="5">
        <v>5.96</v>
      </c>
      <c r="S3323" s="5">
        <v>7</v>
      </c>
      <c r="T3323" s="5">
        <v>21</v>
      </c>
      <c r="U3323">
        <v>0</v>
      </c>
      <c r="V3323" s="5">
        <v>3.12</v>
      </c>
      <c r="W3323" t="s">
        <v>41</v>
      </c>
      <c r="X3323" s="3">
        <v>41944</v>
      </c>
      <c r="Y3323" s="3">
        <v>41944</v>
      </c>
      <c r="Z3323">
        <v>5</v>
      </c>
      <c r="AA3323" t="s">
        <v>8400</v>
      </c>
      <c r="AB3323">
        <f t="shared" si="257"/>
        <v>0</v>
      </c>
      <c r="AC3323" t="str">
        <f t="shared" si="255"/>
        <v>Monday</v>
      </c>
      <c r="AD3323" s="5">
        <v>2.0680000000000001</v>
      </c>
      <c r="AE3323">
        <v>2014</v>
      </c>
      <c r="AF3323">
        <v>44</v>
      </c>
      <c r="AG3323" s="14">
        <f t="shared" si="256"/>
        <v>0.14857142857142858</v>
      </c>
      <c r="AH3323">
        <f t="shared" si="258"/>
        <v>0</v>
      </c>
      <c r="AI3323" t="str">
        <f t="shared" si="259"/>
        <v xml:space="preserve"> </v>
      </c>
    </row>
    <row r="3324" spans="1:35" x14ac:dyDescent="0.35">
      <c r="A3324">
        <v>3323</v>
      </c>
      <c r="B3324" t="s">
        <v>4640</v>
      </c>
      <c r="C3324" t="s">
        <v>4641</v>
      </c>
      <c r="D3324" t="s">
        <v>29</v>
      </c>
      <c r="E3324" t="s">
        <v>84</v>
      </c>
      <c r="F3324" t="s">
        <v>740</v>
      </c>
      <c r="G3324" t="s">
        <v>741</v>
      </c>
      <c r="H3324" t="s">
        <v>741</v>
      </c>
      <c r="I3324" t="s">
        <v>34</v>
      </c>
      <c r="J3324" t="s">
        <v>6638</v>
      </c>
      <c r="K3324" s="3">
        <v>41939</v>
      </c>
      <c r="L3324" t="s">
        <v>36</v>
      </c>
      <c r="M3324" t="s">
        <v>1528</v>
      </c>
      <c r="N3324" t="s">
        <v>1529</v>
      </c>
      <c r="O3324" t="s">
        <v>39</v>
      </c>
      <c r="P3324" t="s">
        <v>165</v>
      </c>
      <c r="Q3324">
        <v>3</v>
      </c>
      <c r="R3324" s="5">
        <v>135.90666666666669</v>
      </c>
      <c r="S3324" s="5">
        <v>138.66666666666669</v>
      </c>
      <c r="T3324" s="5">
        <v>416.00000000000006</v>
      </c>
      <c r="U3324">
        <v>0</v>
      </c>
      <c r="V3324" s="5">
        <v>8.2799999999999994</v>
      </c>
      <c r="W3324" t="s">
        <v>41</v>
      </c>
      <c r="X3324" s="3">
        <v>41944</v>
      </c>
      <c r="Y3324" s="3">
        <v>41944</v>
      </c>
      <c r="Z3324">
        <v>5</v>
      </c>
      <c r="AA3324" t="s">
        <v>8400</v>
      </c>
      <c r="AB3324">
        <f t="shared" si="257"/>
        <v>0</v>
      </c>
      <c r="AC3324" t="str">
        <f t="shared" si="255"/>
        <v>Monday</v>
      </c>
      <c r="AD3324" s="5">
        <v>32.228999999999999</v>
      </c>
      <c r="AE3324">
        <v>2014</v>
      </c>
      <c r="AF3324">
        <v>44</v>
      </c>
      <c r="AG3324" s="14">
        <f t="shared" si="256"/>
        <v>1.990384615384615E-2</v>
      </c>
      <c r="AH3324">
        <f t="shared" si="258"/>
        <v>0</v>
      </c>
      <c r="AI3324" t="str">
        <f t="shared" si="259"/>
        <v xml:space="preserve"> </v>
      </c>
    </row>
    <row r="3325" spans="1:35" x14ac:dyDescent="0.35">
      <c r="A3325">
        <v>3324</v>
      </c>
      <c r="B3325" t="s">
        <v>4640</v>
      </c>
      <c r="C3325" t="s">
        <v>4641</v>
      </c>
      <c r="D3325" t="s">
        <v>29</v>
      </c>
      <c r="E3325" t="s">
        <v>84</v>
      </c>
      <c r="F3325" t="s">
        <v>740</v>
      </c>
      <c r="G3325" t="s">
        <v>741</v>
      </c>
      <c r="H3325" t="s">
        <v>741</v>
      </c>
      <c r="I3325" t="s">
        <v>34</v>
      </c>
      <c r="J3325" t="s">
        <v>6638</v>
      </c>
      <c r="K3325" s="3">
        <v>41939</v>
      </c>
      <c r="L3325" t="s">
        <v>36</v>
      </c>
      <c r="M3325" t="s">
        <v>6599</v>
      </c>
      <c r="N3325" t="s">
        <v>6600</v>
      </c>
      <c r="O3325" t="s">
        <v>72</v>
      </c>
      <c r="P3325" t="s">
        <v>162</v>
      </c>
      <c r="Q3325">
        <v>8</v>
      </c>
      <c r="R3325" s="5">
        <v>57.986451760000001</v>
      </c>
      <c r="S3325" s="5">
        <v>82.866304368737474</v>
      </c>
      <c r="T3325" s="5">
        <v>661.60457408000002</v>
      </c>
      <c r="U3325">
        <v>2E-3</v>
      </c>
      <c r="V3325" s="5">
        <v>197.71296000000001</v>
      </c>
      <c r="W3325" t="s">
        <v>41</v>
      </c>
      <c r="X3325" s="3">
        <v>41944</v>
      </c>
      <c r="Y3325" s="3">
        <v>41944</v>
      </c>
      <c r="Z3325">
        <v>5</v>
      </c>
      <c r="AA3325" t="s">
        <v>8400</v>
      </c>
      <c r="AB3325">
        <f t="shared" si="257"/>
        <v>0</v>
      </c>
      <c r="AC3325" t="str">
        <f t="shared" si="255"/>
        <v>Monday</v>
      </c>
      <c r="AD3325" s="5">
        <v>31.751000000000001</v>
      </c>
      <c r="AE3325">
        <v>2014</v>
      </c>
      <c r="AF3325">
        <v>44</v>
      </c>
      <c r="AG3325" s="14">
        <f t="shared" si="256"/>
        <v>0.29883856270935172</v>
      </c>
      <c r="AH3325">
        <f t="shared" si="258"/>
        <v>0</v>
      </c>
      <c r="AI3325" t="str">
        <f t="shared" si="259"/>
        <v xml:space="preserve"> </v>
      </c>
    </row>
    <row r="3326" spans="1:35" x14ac:dyDescent="0.35">
      <c r="A3326">
        <v>3325</v>
      </c>
      <c r="B3326" t="s">
        <v>6639</v>
      </c>
      <c r="C3326" t="s">
        <v>6640</v>
      </c>
      <c r="D3326" t="s">
        <v>96</v>
      </c>
      <c r="E3326" t="s">
        <v>30</v>
      </c>
      <c r="F3326" t="s">
        <v>31</v>
      </c>
      <c r="G3326" t="s">
        <v>610</v>
      </c>
      <c r="H3326" t="s">
        <v>611</v>
      </c>
      <c r="I3326" t="s">
        <v>34</v>
      </c>
      <c r="J3326" t="s">
        <v>6641</v>
      </c>
      <c r="K3326" s="3">
        <v>41817</v>
      </c>
      <c r="L3326" t="s">
        <v>36</v>
      </c>
      <c r="M3326" t="s">
        <v>4284</v>
      </c>
      <c r="N3326" t="s">
        <v>4285</v>
      </c>
      <c r="O3326" t="s">
        <v>39</v>
      </c>
      <c r="P3326" t="s">
        <v>165</v>
      </c>
      <c r="Q3326">
        <v>1</v>
      </c>
      <c r="R3326" s="5">
        <v>22.9</v>
      </c>
      <c r="S3326" s="5">
        <v>33</v>
      </c>
      <c r="T3326" s="5">
        <v>33</v>
      </c>
      <c r="U3326">
        <v>0</v>
      </c>
      <c r="V3326" s="5">
        <v>10.1</v>
      </c>
      <c r="W3326" t="s">
        <v>41</v>
      </c>
      <c r="X3326" s="3">
        <v>41822</v>
      </c>
      <c r="Y3326" s="3">
        <v>41822</v>
      </c>
      <c r="Z3326">
        <v>5</v>
      </c>
      <c r="AA3326" t="s">
        <v>8400</v>
      </c>
      <c r="AB3326">
        <f t="shared" si="257"/>
        <v>0</v>
      </c>
      <c r="AC3326" t="str">
        <f t="shared" si="255"/>
        <v>Friday</v>
      </c>
      <c r="AD3326" s="5">
        <v>2.173</v>
      </c>
      <c r="AE3326">
        <v>2014</v>
      </c>
      <c r="AF3326">
        <v>26</v>
      </c>
      <c r="AG3326" s="14">
        <f t="shared" si="256"/>
        <v>0.30606060606060603</v>
      </c>
      <c r="AH3326">
        <f t="shared" si="258"/>
        <v>0</v>
      </c>
      <c r="AI3326" t="str">
        <f t="shared" si="259"/>
        <v xml:space="preserve"> </v>
      </c>
    </row>
    <row r="3327" spans="1:35" x14ac:dyDescent="0.35">
      <c r="A3327">
        <v>3326</v>
      </c>
      <c r="B3327" t="s">
        <v>3553</v>
      </c>
      <c r="C3327" t="s">
        <v>3554</v>
      </c>
      <c r="D3327" t="s">
        <v>112</v>
      </c>
      <c r="E3327" t="s">
        <v>199</v>
      </c>
      <c r="F3327" t="s">
        <v>212</v>
      </c>
      <c r="G3327" t="s">
        <v>245</v>
      </c>
      <c r="H3327" t="s">
        <v>245</v>
      </c>
      <c r="I3327" t="s">
        <v>34</v>
      </c>
      <c r="J3327" t="s">
        <v>6642</v>
      </c>
      <c r="K3327" s="3">
        <v>41597</v>
      </c>
      <c r="L3327" t="s">
        <v>36</v>
      </c>
      <c r="M3327" t="s">
        <v>4334</v>
      </c>
      <c r="N3327" t="s">
        <v>4335</v>
      </c>
      <c r="O3327" t="s">
        <v>39</v>
      </c>
      <c r="P3327" t="s">
        <v>58</v>
      </c>
      <c r="Q3327">
        <v>2</v>
      </c>
      <c r="R3327" s="5">
        <v>5.1000000000000005</v>
      </c>
      <c r="S3327" s="5">
        <v>8.875</v>
      </c>
      <c r="T3327" s="5">
        <v>14.200000000000001</v>
      </c>
      <c r="U3327">
        <v>0.2</v>
      </c>
      <c r="V3327" s="5">
        <v>4</v>
      </c>
      <c r="W3327" t="s">
        <v>41</v>
      </c>
      <c r="X3327" s="3">
        <v>41602</v>
      </c>
      <c r="Y3327" s="3">
        <v>41602</v>
      </c>
      <c r="Z3327">
        <v>5</v>
      </c>
      <c r="AA3327" t="s">
        <v>8400</v>
      </c>
      <c r="AB3327">
        <f t="shared" si="257"/>
        <v>0</v>
      </c>
      <c r="AC3327" t="str">
        <f t="shared" si="255"/>
        <v>Tuesday</v>
      </c>
      <c r="AD3327" s="5">
        <v>0.99099999999999999</v>
      </c>
      <c r="AE3327">
        <v>2013</v>
      </c>
      <c r="AF3327">
        <v>47</v>
      </c>
      <c r="AG3327" s="14">
        <f t="shared" si="256"/>
        <v>0.28169014084507038</v>
      </c>
      <c r="AH3327">
        <f t="shared" si="258"/>
        <v>0</v>
      </c>
      <c r="AI3327" t="str">
        <f t="shared" si="259"/>
        <v xml:space="preserve"> </v>
      </c>
    </row>
    <row r="3328" spans="1:35" x14ac:dyDescent="0.35">
      <c r="A3328">
        <v>3327</v>
      </c>
      <c r="B3328" t="s">
        <v>3553</v>
      </c>
      <c r="C3328" t="s">
        <v>3554</v>
      </c>
      <c r="D3328" t="s">
        <v>112</v>
      </c>
      <c r="E3328" t="s">
        <v>199</v>
      </c>
      <c r="F3328" t="s">
        <v>212</v>
      </c>
      <c r="G3328" t="s">
        <v>245</v>
      </c>
      <c r="H3328" t="s">
        <v>245</v>
      </c>
      <c r="I3328" t="s">
        <v>34</v>
      </c>
      <c r="J3328" t="s">
        <v>6642</v>
      </c>
      <c r="K3328" s="3">
        <v>41597</v>
      </c>
      <c r="L3328" t="s">
        <v>36</v>
      </c>
      <c r="M3328" t="s">
        <v>4263</v>
      </c>
      <c r="N3328" t="s">
        <v>4264</v>
      </c>
      <c r="O3328" t="s">
        <v>39</v>
      </c>
      <c r="P3328" t="s">
        <v>76</v>
      </c>
      <c r="Q3328">
        <v>2</v>
      </c>
      <c r="R3328" s="5">
        <v>22.4664</v>
      </c>
      <c r="S3328" s="5">
        <v>31.242999999999999</v>
      </c>
      <c r="T3328" s="5">
        <v>49.988799999999998</v>
      </c>
      <c r="U3328">
        <v>0.2</v>
      </c>
      <c r="V3328" s="5">
        <v>5.056</v>
      </c>
      <c r="W3328" t="s">
        <v>41</v>
      </c>
      <c r="X3328" s="3">
        <v>41602</v>
      </c>
      <c r="Y3328" s="3">
        <v>41602</v>
      </c>
      <c r="Z3328">
        <v>5</v>
      </c>
      <c r="AA3328" t="s">
        <v>8400</v>
      </c>
      <c r="AB3328">
        <f t="shared" si="257"/>
        <v>0</v>
      </c>
      <c r="AC3328" t="str">
        <f t="shared" si="255"/>
        <v>Tuesday</v>
      </c>
      <c r="AD3328" s="5">
        <v>1.98</v>
      </c>
      <c r="AE3328">
        <v>2013</v>
      </c>
      <c r="AF3328">
        <v>47</v>
      </c>
      <c r="AG3328" s="14">
        <f t="shared" si="256"/>
        <v>0.10114265595493391</v>
      </c>
      <c r="AH3328">
        <f t="shared" si="258"/>
        <v>0</v>
      </c>
      <c r="AI3328" t="str">
        <f t="shared" si="259"/>
        <v xml:space="preserve"> </v>
      </c>
    </row>
    <row r="3329" spans="1:35" x14ac:dyDescent="0.35">
      <c r="A3329">
        <v>3328</v>
      </c>
      <c r="B3329" t="s">
        <v>3054</v>
      </c>
      <c r="C3329" t="s">
        <v>3055</v>
      </c>
      <c r="D3329" t="s">
        <v>29</v>
      </c>
      <c r="E3329" t="s">
        <v>44</v>
      </c>
      <c r="F3329" t="s">
        <v>67</v>
      </c>
      <c r="G3329" t="s">
        <v>547</v>
      </c>
      <c r="H3329" t="s">
        <v>548</v>
      </c>
      <c r="I3329" t="s">
        <v>34</v>
      </c>
      <c r="J3329" t="s">
        <v>6643</v>
      </c>
      <c r="K3329" s="3">
        <v>40988</v>
      </c>
      <c r="L3329" t="s">
        <v>36</v>
      </c>
      <c r="M3329" t="s">
        <v>1493</v>
      </c>
      <c r="N3329" t="s">
        <v>1494</v>
      </c>
      <c r="O3329" t="s">
        <v>72</v>
      </c>
      <c r="P3329" t="s">
        <v>79</v>
      </c>
      <c r="Q3329">
        <v>4</v>
      </c>
      <c r="R3329" s="5">
        <v>31.03</v>
      </c>
      <c r="S3329" s="5">
        <v>39.25</v>
      </c>
      <c r="T3329" s="5">
        <v>157</v>
      </c>
      <c r="U3329">
        <v>0</v>
      </c>
      <c r="V3329" s="5">
        <v>32.880000000000003</v>
      </c>
      <c r="W3329" t="s">
        <v>41</v>
      </c>
      <c r="X3329" s="3">
        <v>40993</v>
      </c>
      <c r="Y3329" s="3">
        <v>40993</v>
      </c>
      <c r="Z3329">
        <v>5</v>
      </c>
      <c r="AA3329" t="s">
        <v>8400</v>
      </c>
      <c r="AB3329">
        <f t="shared" si="257"/>
        <v>0</v>
      </c>
      <c r="AC3329" t="str">
        <f t="shared" si="255"/>
        <v>Tuesday</v>
      </c>
      <c r="AD3329" s="5">
        <v>6.008</v>
      </c>
      <c r="AE3329">
        <v>2012</v>
      </c>
      <c r="AF3329">
        <v>12</v>
      </c>
      <c r="AG3329" s="14">
        <f t="shared" si="256"/>
        <v>0.20942675159235671</v>
      </c>
      <c r="AH3329">
        <f t="shared" si="258"/>
        <v>0</v>
      </c>
      <c r="AI3329" t="str">
        <f t="shared" si="259"/>
        <v xml:space="preserve"> </v>
      </c>
    </row>
    <row r="3330" spans="1:35" x14ac:dyDescent="0.35">
      <c r="A3330">
        <v>3329</v>
      </c>
      <c r="B3330" t="s">
        <v>3054</v>
      </c>
      <c r="C3330" t="s">
        <v>3055</v>
      </c>
      <c r="D3330" t="s">
        <v>29</v>
      </c>
      <c r="E3330" t="s">
        <v>44</v>
      </c>
      <c r="F3330" t="s">
        <v>67</v>
      </c>
      <c r="G3330" t="s">
        <v>547</v>
      </c>
      <c r="H3330" t="s">
        <v>548</v>
      </c>
      <c r="I3330" t="s">
        <v>34</v>
      </c>
      <c r="J3330" t="s">
        <v>6643</v>
      </c>
      <c r="K3330" s="3">
        <v>40988</v>
      </c>
      <c r="L3330" t="s">
        <v>36</v>
      </c>
      <c r="M3330" t="s">
        <v>5186</v>
      </c>
      <c r="N3330" t="s">
        <v>5187</v>
      </c>
      <c r="O3330" t="s">
        <v>72</v>
      </c>
      <c r="P3330" t="s">
        <v>162</v>
      </c>
      <c r="Q3330">
        <v>9</v>
      </c>
      <c r="R3330" s="5">
        <v>70.147502186666657</v>
      </c>
      <c r="S3330" s="5">
        <v>98.807356900467596</v>
      </c>
      <c r="T3330" s="5">
        <v>887.48767967999993</v>
      </c>
      <c r="U3330">
        <v>2E-3</v>
      </c>
      <c r="V3330" s="5">
        <v>256.16016000000002</v>
      </c>
      <c r="W3330" t="s">
        <v>41</v>
      </c>
      <c r="X3330" s="3">
        <v>40993</v>
      </c>
      <c r="Y3330" s="3">
        <v>40993</v>
      </c>
      <c r="Z3330">
        <v>5</v>
      </c>
      <c r="AA3330" t="s">
        <v>8400</v>
      </c>
      <c r="AB3330">
        <f t="shared" si="257"/>
        <v>0</v>
      </c>
      <c r="AC3330" t="str">
        <f t="shared" ref="AC3330:AC3393" si="260">TEXT(K3330,"dddd")</f>
        <v>Tuesday</v>
      </c>
      <c r="AD3330" s="5">
        <v>44.895000000000003</v>
      </c>
      <c r="AE3330">
        <v>2012</v>
      </c>
      <c r="AF3330">
        <v>12</v>
      </c>
      <c r="AG3330" s="14">
        <f t="shared" ref="AG3330:AG3393" si="261">V3330/T3330</f>
        <v>0.28863517304529041</v>
      </c>
      <c r="AH3330">
        <f t="shared" si="258"/>
        <v>0</v>
      </c>
      <c r="AI3330" t="str">
        <f t="shared" si="259"/>
        <v xml:space="preserve"> </v>
      </c>
    </row>
    <row r="3331" spans="1:35" x14ac:dyDescent="0.35">
      <c r="A3331">
        <v>3330</v>
      </c>
      <c r="B3331" t="s">
        <v>6644</v>
      </c>
      <c r="C3331" t="s">
        <v>6645</v>
      </c>
      <c r="D3331" t="s">
        <v>112</v>
      </c>
      <c r="E3331" t="s">
        <v>199</v>
      </c>
      <c r="F3331" t="s">
        <v>212</v>
      </c>
      <c r="G3331" t="s">
        <v>245</v>
      </c>
      <c r="H3331" t="s">
        <v>245</v>
      </c>
      <c r="I3331" t="s">
        <v>34</v>
      </c>
      <c r="J3331" t="s">
        <v>6646</v>
      </c>
      <c r="K3331" s="3">
        <v>41505</v>
      </c>
      <c r="L3331" t="s">
        <v>36</v>
      </c>
      <c r="M3331" t="s">
        <v>6647</v>
      </c>
      <c r="N3331" t="s">
        <v>6648</v>
      </c>
      <c r="O3331" t="s">
        <v>72</v>
      </c>
      <c r="P3331" t="s">
        <v>162</v>
      </c>
      <c r="Q3331">
        <v>3</v>
      </c>
      <c r="R3331" s="5">
        <v>48.494302746666676</v>
      </c>
      <c r="S3331" s="5">
        <v>89.09807361737677</v>
      </c>
      <c r="T3331" s="5">
        <v>213.30078824</v>
      </c>
      <c r="U3331">
        <v>0.20200000000000001</v>
      </c>
      <c r="V3331" s="5">
        <v>67.817880000000002</v>
      </c>
      <c r="W3331" t="s">
        <v>139</v>
      </c>
      <c r="X3331" s="3">
        <v>41508</v>
      </c>
      <c r="Y3331" s="3">
        <v>41508</v>
      </c>
      <c r="Z3331">
        <v>3</v>
      </c>
      <c r="AA3331" t="s">
        <v>8400</v>
      </c>
      <c r="AB3331">
        <f t="shared" ref="AB3331:AB3394" si="262">Y3331-X3331</f>
        <v>0</v>
      </c>
      <c r="AC3331" t="str">
        <f t="shared" si="260"/>
        <v>Monday</v>
      </c>
      <c r="AD3331" s="5">
        <v>6.1630000000000003</v>
      </c>
      <c r="AE3331">
        <v>2013</v>
      </c>
      <c r="AF3331">
        <v>34</v>
      </c>
      <c r="AG3331" s="14">
        <f t="shared" si="261"/>
        <v>0.31794481661124124</v>
      </c>
      <c r="AH3331">
        <f t="shared" ref="AH3331:AH3394" si="263">IF(AA3331 = "Late", 1, 0)</f>
        <v>0</v>
      </c>
      <c r="AI3331" t="str">
        <f t="shared" ref="AI3331:AI3394" si="264">IF(AB3331&gt;0, AB3331, " ")</f>
        <v xml:space="preserve"> </v>
      </c>
    </row>
    <row r="3332" spans="1:35" x14ac:dyDescent="0.35">
      <c r="A3332">
        <v>3331</v>
      </c>
      <c r="B3332" t="s">
        <v>6644</v>
      </c>
      <c r="C3332" t="s">
        <v>6645</v>
      </c>
      <c r="D3332" t="s">
        <v>112</v>
      </c>
      <c r="E3332" t="s">
        <v>199</v>
      </c>
      <c r="F3332" t="s">
        <v>212</v>
      </c>
      <c r="G3332" t="s">
        <v>245</v>
      </c>
      <c r="H3332" t="s">
        <v>245</v>
      </c>
      <c r="I3332" t="s">
        <v>34</v>
      </c>
      <c r="J3332" t="s">
        <v>6646</v>
      </c>
      <c r="K3332" s="3">
        <v>41505</v>
      </c>
      <c r="L3332" t="s">
        <v>36</v>
      </c>
      <c r="M3332" t="s">
        <v>2903</v>
      </c>
      <c r="N3332" t="s">
        <v>2904</v>
      </c>
      <c r="O3332" t="s">
        <v>51</v>
      </c>
      <c r="P3332" t="s">
        <v>93</v>
      </c>
      <c r="Q3332">
        <v>5</v>
      </c>
      <c r="R3332" s="5">
        <v>83.20320000000001</v>
      </c>
      <c r="S3332" s="5">
        <v>89.834000000000003</v>
      </c>
      <c r="T3332" s="5">
        <v>359.33600000000001</v>
      </c>
      <c r="U3332">
        <v>0.2</v>
      </c>
      <c r="V3332" s="5">
        <v>-56.68</v>
      </c>
      <c r="W3332" t="s">
        <v>139</v>
      </c>
      <c r="X3332" s="3">
        <v>41508</v>
      </c>
      <c r="Y3332" s="3">
        <v>41508</v>
      </c>
      <c r="Z3332">
        <v>3</v>
      </c>
      <c r="AA3332" t="s">
        <v>8400</v>
      </c>
      <c r="AB3332">
        <f t="shared" si="262"/>
        <v>0</v>
      </c>
      <c r="AC3332" t="str">
        <f t="shared" si="260"/>
        <v>Monday</v>
      </c>
      <c r="AD3332" s="5">
        <v>23.204000000000001</v>
      </c>
      <c r="AE3332">
        <v>2013</v>
      </c>
      <c r="AF3332">
        <v>34</v>
      </c>
      <c r="AG3332" s="14">
        <f t="shared" si="261"/>
        <v>-0.15773537858717188</v>
      </c>
      <c r="AH3332">
        <f t="shared" si="263"/>
        <v>0</v>
      </c>
      <c r="AI3332" t="str">
        <f t="shared" si="264"/>
        <v xml:space="preserve"> </v>
      </c>
    </row>
    <row r="3333" spans="1:35" x14ac:dyDescent="0.35">
      <c r="A3333">
        <v>3332</v>
      </c>
      <c r="B3333" t="s">
        <v>6644</v>
      </c>
      <c r="C3333" t="s">
        <v>6645</v>
      </c>
      <c r="D3333" t="s">
        <v>112</v>
      </c>
      <c r="E3333" t="s">
        <v>199</v>
      </c>
      <c r="F3333" t="s">
        <v>212</v>
      </c>
      <c r="G3333" t="s">
        <v>245</v>
      </c>
      <c r="H3333" t="s">
        <v>245</v>
      </c>
      <c r="I3333" t="s">
        <v>34</v>
      </c>
      <c r="J3333" t="s">
        <v>6646</v>
      </c>
      <c r="K3333" s="3">
        <v>41505</v>
      </c>
      <c r="L3333" t="s">
        <v>36</v>
      </c>
      <c r="M3333" t="s">
        <v>6423</v>
      </c>
      <c r="N3333" t="s">
        <v>6424</v>
      </c>
      <c r="O3333" t="s">
        <v>39</v>
      </c>
      <c r="P3333" t="s">
        <v>76</v>
      </c>
      <c r="Q3333">
        <v>5</v>
      </c>
      <c r="R3333" s="5">
        <v>12.8704</v>
      </c>
      <c r="S3333" s="5">
        <v>14.973000000000001</v>
      </c>
      <c r="T3333" s="5">
        <v>59.89200000000001</v>
      </c>
      <c r="U3333">
        <v>0.2</v>
      </c>
      <c r="V3333" s="5">
        <v>-4.46</v>
      </c>
      <c r="W3333" t="s">
        <v>139</v>
      </c>
      <c r="X3333" s="3">
        <v>41508</v>
      </c>
      <c r="Y3333" s="3">
        <v>41508</v>
      </c>
      <c r="Z3333">
        <v>3</v>
      </c>
      <c r="AA3333" t="s">
        <v>8400</v>
      </c>
      <c r="AB3333">
        <f t="shared" si="262"/>
        <v>0</v>
      </c>
      <c r="AC3333" t="str">
        <f t="shared" si="260"/>
        <v>Monday</v>
      </c>
      <c r="AD3333" s="5">
        <v>6.8419999999999996</v>
      </c>
      <c r="AE3333">
        <v>2013</v>
      </c>
      <c r="AF3333">
        <v>34</v>
      </c>
      <c r="AG3333" s="14">
        <f t="shared" si="261"/>
        <v>-7.4467374607627049E-2</v>
      </c>
      <c r="AH3333">
        <f t="shared" si="263"/>
        <v>0</v>
      </c>
      <c r="AI3333" t="str">
        <f t="shared" si="264"/>
        <v xml:space="preserve"> </v>
      </c>
    </row>
    <row r="3334" spans="1:35" x14ac:dyDescent="0.35">
      <c r="A3334">
        <v>3333</v>
      </c>
      <c r="B3334" t="s">
        <v>6644</v>
      </c>
      <c r="C3334" t="s">
        <v>6645</v>
      </c>
      <c r="D3334" t="s">
        <v>112</v>
      </c>
      <c r="E3334" t="s">
        <v>199</v>
      </c>
      <c r="F3334" t="s">
        <v>212</v>
      </c>
      <c r="G3334" t="s">
        <v>245</v>
      </c>
      <c r="H3334" t="s">
        <v>245</v>
      </c>
      <c r="I3334" t="s">
        <v>34</v>
      </c>
      <c r="J3334" t="s">
        <v>6646</v>
      </c>
      <c r="K3334" s="3">
        <v>41505</v>
      </c>
      <c r="L3334" t="s">
        <v>36</v>
      </c>
      <c r="M3334" t="s">
        <v>6649</v>
      </c>
      <c r="N3334" t="s">
        <v>6650</v>
      </c>
      <c r="O3334" t="s">
        <v>51</v>
      </c>
      <c r="P3334" t="s">
        <v>52</v>
      </c>
      <c r="Q3334">
        <v>3</v>
      </c>
      <c r="R3334" s="5">
        <v>9.9383333333333344</v>
      </c>
      <c r="S3334" s="5">
        <v>13.736666666666668</v>
      </c>
      <c r="T3334" s="5">
        <v>20.605000000000004</v>
      </c>
      <c r="U3334">
        <v>0.5</v>
      </c>
      <c r="V3334" s="5">
        <v>-9.2100000000000009</v>
      </c>
      <c r="W3334" t="s">
        <v>139</v>
      </c>
      <c r="X3334" s="3">
        <v>41508</v>
      </c>
      <c r="Y3334" s="3">
        <v>41511</v>
      </c>
      <c r="Z3334">
        <v>6</v>
      </c>
      <c r="AA3334" t="s">
        <v>8399</v>
      </c>
      <c r="AB3334">
        <f t="shared" si="262"/>
        <v>3</v>
      </c>
      <c r="AC3334" t="str">
        <f t="shared" si="260"/>
        <v>Monday</v>
      </c>
      <c r="AD3334" s="5">
        <v>0.84599999999999997</v>
      </c>
      <c r="AE3334">
        <v>2013</v>
      </c>
      <c r="AF3334">
        <v>34</v>
      </c>
      <c r="AG3334" s="14">
        <f t="shared" si="261"/>
        <v>-0.4469788886192671</v>
      </c>
      <c r="AH3334">
        <f t="shared" si="263"/>
        <v>1</v>
      </c>
      <c r="AI3334">
        <f t="shared" si="264"/>
        <v>3</v>
      </c>
    </row>
    <row r="3335" spans="1:35" x14ac:dyDescent="0.35">
      <c r="A3335">
        <v>3334</v>
      </c>
      <c r="B3335" t="s">
        <v>6644</v>
      </c>
      <c r="C3335" t="s">
        <v>6645</v>
      </c>
      <c r="D3335" t="s">
        <v>112</v>
      </c>
      <c r="E3335" t="s">
        <v>199</v>
      </c>
      <c r="F3335" t="s">
        <v>212</v>
      </c>
      <c r="G3335" t="s">
        <v>245</v>
      </c>
      <c r="H3335" t="s">
        <v>245</v>
      </c>
      <c r="I3335" t="s">
        <v>34</v>
      </c>
      <c r="J3335" t="s">
        <v>6646</v>
      </c>
      <c r="K3335" s="3">
        <v>41505</v>
      </c>
      <c r="L3335" t="s">
        <v>36</v>
      </c>
      <c r="M3335" t="s">
        <v>3150</v>
      </c>
      <c r="N3335" t="s">
        <v>3151</v>
      </c>
      <c r="O3335" t="s">
        <v>39</v>
      </c>
      <c r="P3335" t="s">
        <v>58</v>
      </c>
      <c r="Q3335">
        <v>4</v>
      </c>
      <c r="R3335" s="5">
        <v>2.4039999999999999</v>
      </c>
      <c r="S3335" s="5">
        <v>3.105</v>
      </c>
      <c r="T3335" s="5">
        <v>9.9359999999999999</v>
      </c>
      <c r="U3335">
        <v>0.2</v>
      </c>
      <c r="V3335" s="5">
        <v>0.32</v>
      </c>
      <c r="W3335" t="s">
        <v>139</v>
      </c>
      <c r="X3335" s="3">
        <v>41508</v>
      </c>
      <c r="Y3335" s="3">
        <v>41509</v>
      </c>
      <c r="Z3335">
        <v>4</v>
      </c>
      <c r="AA3335" t="s">
        <v>8399</v>
      </c>
      <c r="AB3335">
        <f t="shared" si="262"/>
        <v>1</v>
      </c>
      <c r="AC3335" t="str">
        <f t="shared" si="260"/>
        <v>Monday</v>
      </c>
      <c r="AD3335" s="5">
        <v>0.68700000000000006</v>
      </c>
      <c r="AE3335">
        <v>2013</v>
      </c>
      <c r="AF3335">
        <v>34</v>
      </c>
      <c r="AG3335" s="14">
        <f t="shared" si="261"/>
        <v>3.2206119162640906E-2</v>
      </c>
      <c r="AH3335">
        <f t="shared" si="263"/>
        <v>1</v>
      </c>
      <c r="AI3335">
        <f t="shared" si="264"/>
        <v>1</v>
      </c>
    </row>
    <row r="3336" spans="1:35" x14ac:dyDescent="0.35">
      <c r="A3336">
        <v>3335</v>
      </c>
      <c r="B3336" t="s">
        <v>2523</v>
      </c>
      <c r="C3336" t="s">
        <v>2524</v>
      </c>
      <c r="D3336" t="s">
        <v>112</v>
      </c>
      <c r="E3336" t="s">
        <v>30</v>
      </c>
      <c r="F3336" t="s">
        <v>31</v>
      </c>
      <c r="G3336" t="s">
        <v>31</v>
      </c>
      <c r="H3336" t="s">
        <v>975</v>
      </c>
      <c r="I3336" t="s">
        <v>34</v>
      </c>
      <c r="J3336" t="s">
        <v>6651</v>
      </c>
      <c r="K3336" s="3">
        <v>41887</v>
      </c>
      <c r="L3336" t="s">
        <v>36</v>
      </c>
      <c r="M3336" t="s">
        <v>5772</v>
      </c>
      <c r="N3336" t="s">
        <v>5773</v>
      </c>
      <c r="O3336" t="s">
        <v>39</v>
      </c>
      <c r="P3336" t="s">
        <v>58</v>
      </c>
      <c r="Q3336">
        <v>5</v>
      </c>
      <c r="R3336" s="5">
        <v>2.12</v>
      </c>
      <c r="S3336" s="5">
        <v>3</v>
      </c>
      <c r="T3336" s="5">
        <v>15</v>
      </c>
      <c r="U3336">
        <v>0</v>
      </c>
      <c r="V3336" s="5">
        <v>4.4000000000000004</v>
      </c>
      <c r="W3336" t="s">
        <v>41</v>
      </c>
      <c r="X3336" s="3">
        <v>41892</v>
      </c>
      <c r="Y3336" s="3">
        <v>41893</v>
      </c>
      <c r="Z3336">
        <v>6</v>
      </c>
      <c r="AA3336" t="s">
        <v>8399</v>
      </c>
      <c r="AB3336">
        <f t="shared" si="262"/>
        <v>1</v>
      </c>
      <c r="AC3336" t="str">
        <f t="shared" si="260"/>
        <v>Friday</v>
      </c>
      <c r="AD3336" s="5">
        <v>1.05</v>
      </c>
      <c r="AE3336">
        <v>2014</v>
      </c>
      <c r="AF3336">
        <v>36</v>
      </c>
      <c r="AG3336" s="14">
        <f t="shared" si="261"/>
        <v>0.29333333333333333</v>
      </c>
      <c r="AH3336">
        <f t="shared" si="263"/>
        <v>1</v>
      </c>
      <c r="AI3336">
        <f t="shared" si="264"/>
        <v>1</v>
      </c>
    </row>
    <row r="3337" spans="1:35" x14ac:dyDescent="0.35">
      <c r="A3337">
        <v>3336</v>
      </c>
      <c r="B3337" t="s">
        <v>2523</v>
      </c>
      <c r="C3337" t="s">
        <v>2524</v>
      </c>
      <c r="D3337" t="s">
        <v>112</v>
      </c>
      <c r="E3337" t="s">
        <v>30</v>
      </c>
      <c r="F3337" t="s">
        <v>31</v>
      </c>
      <c r="G3337" t="s">
        <v>31</v>
      </c>
      <c r="H3337" t="s">
        <v>975</v>
      </c>
      <c r="I3337" t="s">
        <v>34</v>
      </c>
      <c r="J3337" t="s">
        <v>6651</v>
      </c>
      <c r="K3337" s="3">
        <v>41887</v>
      </c>
      <c r="L3337" t="s">
        <v>36</v>
      </c>
      <c r="M3337" t="s">
        <v>2794</v>
      </c>
      <c r="N3337" t="s">
        <v>2795</v>
      </c>
      <c r="O3337" t="s">
        <v>39</v>
      </c>
      <c r="P3337" t="s">
        <v>40</v>
      </c>
      <c r="Q3337">
        <v>3</v>
      </c>
      <c r="R3337" s="5">
        <v>5.52</v>
      </c>
      <c r="S3337" s="5">
        <v>8</v>
      </c>
      <c r="T3337" s="5">
        <v>24</v>
      </c>
      <c r="U3337">
        <v>0</v>
      </c>
      <c r="V3337" s="5">
        <v>7.44</v>
      </c>
      <c r="W3337" t="s">
        <v>41</v>
      </c>
      <c r="X3337" s="3">
        <v>41892</v>
      </c>
      <c r="Y3337" s="3">
        <v>41892</v>
      </c>
      <c r="Z3337">
        <v>5</v>
      </c>
      <c r="AA3337" t="s">
        <v>8400</v>
      </c>
      <c r="AB3337">
        <f t="shared" si="262"/>
        <v>0</v>
      </c>
      <c r="AC3337" t="str">
        <f t="shared" si="260"/>
        <v>Friday</v>
      </c>
      <c r="AD3337" s="5">
        <v>0.93799999999999994</v>
      </c>
      <c r="AE3337">
        <v>2014</v>
      </c>
      <c r="AF3337">
        <v>36</v>
      </c>
      <c r="AG3337" s="14">
        <f t="shared" si="261"/>
        <v>0.31</v>
      </c>
      <c r="AH3337">
        <f t="shared" si="263"/>
        <v>0</v>
      </c>
      <c r="AI3337" t="str">
        <f t="shared" si="264"/>
        <v xml:space="preserve"> </v>
      </c>
    </row>
    <row r="3338" spans="1:35" x14ac:dyDescent="0.35">
      <c r="A3338">
        <v>3337</v>
      </c>
      <c r="B3338" t="s">
        <v>3949</v>
      </c>
      <c r="C3338" t="s">
        <v>3950</v>
      </c>
      <c r="D3338" t="s">
        <v>112</v>
      </c>
      <c r="E3338" t="s">
        <v>44</v>
      </c>
      <c r="F3338" t="s">
        <v>378</v>
      </c>
      <c r="G3338" t="s">
        <v>6652</v>
      </c>
      <c r="H3338" t="s">
        <v>6653</v>
      </c>
      <c r="I3338" t="s">
        <v>34</v>
      </c>
      <c r="J3338" t="s">
        <v>6654</v>
      </c>
      <c r="K3338" s="3">
        <v>40770</v>
      </c>
      <c r="L3338" t="s">
        <v>36</v>
      </c>
      <c r="M3338" t="s">
        <v>6230</v>
      </c>
      <c r="N3338" t="s">
        <v>6231</v>
      </c>
      <c r="O3338" t="s">
        <v>51</v>
      </c>
      <c r="P3338" t="s">
        <v>205</v>
      </c>
      <c r="Q3338">
        <v>2</v>
      </c>
      <c r="R3338" s="5">
        <v>280.01400000000001</v>
      </c>
      <c r="S3338" s="5">
        <v>568.64666666666665</v>
      </c>
      <c r="T3338" s="5">
        <v>341.18800000000005</v>
      </c>
      <c r="U3338">
        <v>0.7</v>
      </c>
      <c r="V3338" s="5">
        <v>-218.84</v>
      </c>
      <c r="W3338" t="s">
        <v>41</v>
      </c>
      <c r="X3338" s="3">
        <v>40775</v>
      </c>
      <c r="Y3338" s="3">
        <v>40775</v>
      </c>
      <c r="Z3338">
        <v>5</v>
      </c>
      <c r="AA3338" t="s">
        <v>8400</v>
      </c>
      <c r="AB3338">
        <f t="shared" si="262"/>
        <v>0</v>
      </c>
      <c r="AC3338" t="str">
        <f t="shared" si="260"/>
        <v>Monday</v>
      </c>
      <c r="AD3338" s="5">
        <v>14.419</v>
      </c>
      <c r="AE3338">
        <v>2011</v>
      </c>
      <c r="AF3338">
        <v>34</v>
      </c>
      <c r="AG3338" s="14">
        <f t="shared" si="261"/>
        <v>-0.64140591111058998</v>
      </c>
      <c r="AH3338">
        <f t="shared" si="263"/>
        <v>0</v>
      </c>
      <c r="AI3338" t="str">
        <f t="shared" si="264"/>
        <v xml:space="preserve"> </v>
      </c>
    </row>
    <row r="3339" spans="1:35" x14ac:dyDescent="0.35">
      <c r="A3339">
        <v>3338</v>
      </c>
      <c r="B3339" t="s">
        <v>3949</v>
      </c>
      <c r="C3339" t="s">
        <v>3950</v>
      </c>
      <c r="D3339" t="s">
        <v>112</v>
      </c>
      <c r="E3339" t="s">
        <v>44</v>
      </c>
      <c r="F3339" t="s">
        <v>378</v>
      </c>
      <c r="G3339" t="s">
        <v>6652</v>
      </c>
      <c r="H3339" t="s">
        <v>6653</v>
      </c>
      <c r="I3339" t="s">
        <v>34</v>
      </c>
      <c r="J3339" t="s">
        <v>6654</v>
      </c>
      <c r="K3339" s="3">
        <v>40770</v>
      </c>
      <c r="L3339" t="s">
        <v>36</v>
      </c>
      <c r="M3339" t="s">
        <v>2316</v>
      </c>
      <c r="N3339" t="s">
        <v>2317</v>
      </c>
      <c r="O3339" t="s">
        <v>39</v>
      </c>
      <c r="P3339" t="s">
        <v>58</v>
      </c>
      <c r="Q3339">
        <v>7</v>
      </c>
      <c r="R3339" s="5">
        <v>20.095085714285716</v>
      </c>
      <c r="S3339" s="5">
        <v>24.70514285714286</v>
      </c>
      <c r="T3339" s="5">
        <v>103.76160000000002</v>
      </c>
      <c r="U3339">
        <v>0.4</v>
      </c>
      <c r="V3339" s="5">
        <v>-36.904000000000003</v>
      </c>
      <c r="W3339" t="s">
        <v>41</v>
      </c>
      <c r="X3339" s="3">
        <v>40775</v>
      </c>
      <c r="Y3339" s="3">
        <v>40775</v>
      </c>
      <c r="Z3339">
        <v>5</v>
      </c>
      <c r="AA3339" t="s">
        <v>8400</v>
      </c>
      <c r="AB3339">
        <f t="shared" si="262"/>
        <v>0</v>
      </c>
      <c r="AC3339" t="str">
        <f t="shared" si="260"/>
        <v>Monday</v>
      </c>
      <c r="AD3339" s="5">
        <v>8.2710000000000008</v>
      </c>
      <c r="AE3339">
        <v>2011</v>
      </c>
      <c r="AF3339">
        <v>34</v>
      </c>
      <c r="AG3339" s="14">
        <f t="shared" si="261"/>
        <v>-0.35566143929931687</v>
      </c>
      <c r="AH3339">
        <f t="shared" si="263"/>
        <v>0</v>
      </c>
      <c r="AI3339" t="str">
        <f t="shared" si="264"/>
        <v xml:space="preserve"> </v>
      </c>
    </row>
    <row r="3340" spans="1:35" x14ac:dyDescent="0.35">
      <c r="A3340">
        <v>3339</v>
      </c>
      <c r="B3340" t="s">
        <v>3949</v>
      </c>
      <c r="C3340" t="s">
        <v>3950</v>
      </c>
      <c r="D3340" t="s">
        <v>112</v>
      </c>
      <c r="E3340" t="s">
        <v>44</v>
      </c>
      <c r="F3340" t="s">
        <v>378</v>
      </c>
      <c r="G3340" t="s">
        <v>6652</v>
      </c>
      <c r="H3340" t="s">
        <v>6653</v>
      </c>
      <c r="I3340" t="s">
        <v>34</v>
      </c>
      <c r="J3340" t="s">
        <v>6654</v>
      </c>
      <c r="K3340" s="3">
        <v>40770</v>
      </c>
      <c r="L3340" t="s">
        <v>36</v>
      </c>
      <c r="M3340" t="s">
        <v>525</v>
      </c>
      <c r="N3340" t="s">
        <v>526</v>
      </c>
      <c r="O3340" t="s">
        <v>39</v>
      </c>
      <c r="P3340" t="s">
        <v>76</v>
      </c>
      <c r="Q3340">
        <v>2</v>
      </c>
      <c r="R3340" s="5">
        <v>7.8352000000000031</v>
      </c>
      <c r="S3340" s="5">
        <v>10.278666666666672</v>
      </c>
      <c r="T3340" s="5">
        <v>12.334400000000006</v>
      </c>
      <c r="U3340">
        <v>0.4</v>
      </c>
      <c r="V3340" s="5">
        <v>-3.3359999999999999</v>
      </c>
      <c r="W3340" t="s">
        <v>41</v>
      </c>
      <c r="X3340" s="3">
        <v>40775</v>
      </c>
      <c r="Y3340" s="3">
        <v>40775</v>
      </c>
      <c r="Z3340">
        <v>5</v>
      </c>
      <c r="AA3340" t="s">
        <v>8400</v>
      </c>
      <c r="AB3340">
        <f t="shared" si="262"/>
        <v>0</v>
      </c>
      <c r="AC3340" t="str">
        <f t="shared" si="260"/>
        <v>Monday</v>
      </c>
      <c r="AD3340" s="5">
        <v>0.51800000000000002</v>
      </c>
      <c r="AE3340">
        <v>2011</v>
      </c>
      <c r="AF3340">
        <v>34</v>
      </c>
      <c r="AG3340" s="14">
        <f t="shared" si="261"/>
        <v>-0.27046309508366828</v>
      </c>
      <c r="AH3340">
        <f t="shared" si="263"/>
        <v>0</v>
      </c>
      <c r="AI3340" t="str">
        <f t="shared" si="264"/>
        <v xml:space="preserve"> </v>
      </c>
    </row>
    <row r="3341" spans="1:35" x14ac:dyDescent="0.35">
      <c r="A3341">
        <v>3340</v>
      </c>
      <c r="B3341" t="s">
        <v>450</v>
      </c>
      <c r="C3341" t="s">
        <v>451</v>
      </c>
      <c r="D3341" t="s">
        <v>112</v>
      </c>
      <c r="E3341" t="s">
        <v>84</v>
      </c>
      <c r="F3341" t="s">
        <v>168</v>
      </c>
      <c r="G3341" t="s">
        <v>169</v>
      </c>
      <c r="H3341" t="s">
        <v>170</v>
      </c>
      <c r="I3341" t="s">
        <v>34</v>
      </c>
      <c r="J3341" t="s">
        <v>6655</v>
      </c>
      <c r="K3341" s="3">
        <v>41760</v>
      </c>
      <c r="L3341" t="s">
        <v>36</v>
      </c>
      <c r="M3341" t="s">
        <v>2624</v>
      </c>
      <c r="N3341" t="s">
        <v>2625</v>
      </c>
      <c r="O3341" t="s">
        <v>39</v>
      </c>
      <c r="P3341" t="s">
        <v>165</v>
      </c>
      <c r="Q3341">
        <v>2</v>
      </c>
      <c r="R3341" s="5">
        <v>10.078400000000004</v>
      </c>
      <c r="S3341" s="5">
        <v>12.53733333333334</v>
      </c>
      <c r="T3341" s="5">
        <v>15.044800000000008</v>
      </c>
      <c r="U3341">
        <v>0.4</v>
      </c>
      <c r="V3341" s="5">
        <v>-5.1120000000000001</v>
      </c>
      <c r="W3341" t="s">
        <v>41</v>
      </c>
      <c r="X3341" s="3">
        <v>41765</v>
      </c>
      <c r="Y3341" s="3">
        <v>41765</v>
      </c>
      <c r="Z3341">
        <v>5</v>
      </c>
      <c r="AA3341" t="s">
        <v>8400</v>
      </c>
      <c r="AB3341">
        <f t="shared" si="262"/>
        <v>0</v>
      </c>
      <c r="AC3341" t="str">
        <f t="shared" si="260"/>
        <v>Thursday</v>
      </c>
      <c r="AD3341" s="5">
        <v>1.0249999999999999</v>
      </c>
      <c r="AE3341">
        <v>2014</v>
      </c>
      <c r="AF3341">
        <v>18</v>
      </c>
      <c r="AG3341" s="14">
        <f t="shared" si="261"/>
        <v>-0.3397851749441666</v>
      </c>
      <c r="AH3341">
        <f t="shared" si="263"/>
        <v>0</v>
      </c>
      <c r="AI3341" t="str">
        <f t="shared" si="264"/>
        <v xml:space="preserve"> </v>
      </c>
    </row>
    <row r="3342" spans="1:35" x14ac:dyDescent="0.35">
      <c r="A3342">
        <v>3341</v>
      </c>
      <c r="B3342" t="s">
        <v>1530</v>
      </c>
      <c r="C3342" t="s">
        <v>1531</v>
      </c>
      <c r="D3342" t="s">
        <v>96</v>
      </c>
      <c r="E3342" t="s">
        <v>84</v>
      </c>
      <c r="F3342" t="s">
        <v>85</v>
      </c>
      <c r="G3342" t="s">
        <v>86</v>
      </c>
      <c r="H3342" t="s">
        <v>86</v>
      </c>
      <c r="I3342" t="s">
        <v>34</v>
      </c>
      <c r="J3342" t="s">
        <v>6656</v>
      </c>
      <c r="K3342" s="3">
        <v>41598</v>
      </c>
      <c r="L3342" t="s">
        <v>136</v>
      </c>
      <c r="M3342" t="s">
        <v>4344</v>
      </c>
      <c r="N3342" t="s">
        <v>4345</v>
      </c>
      <c r="O3342" t="s">
        <v>72</v>
      </c>
      <c r="P3342" t="s">
        <v>79</v>
      </c>
      <c r="Q3342">
        <v>4</v>
      </c>
      <c r="R3342" s="5">
        <v>44.14</v>
      </c>
      <c r="S3342" s="5">
        <v>69</v>
      </c>
      <c r="T3342" s="5">
        <v>276</v>
      </c>
      <c r="U3342">
        <v>0</v>
      </c>
      <c r="V3342" s="5">
        <v>99.44</v>
      </c>
      <c r="W3342" t="s">
        <v>155</v>
      </c>
      <c r="X3342" s="3">
        <v>41600</v>
      </c>
      <c r="Y3342" s="3">
        <v>41600</v>
      </c>
      <c r="Z3342">
        <v>2</v>
      </c>
      <c r="AA3342" t="s">
        <v>8400</v>
      </c>
      <c r="AB3342">
        <f t="shared" si="262"/>
        <v>0</v>
      </c>
      <c r="AC3342" t="str">
        <f t="shared" si="260"/>
        <v>Wednesday</v>
      </c>
      <c r="AD3342" s="5">
        <v>56.573999999999998</v>
      </c>
      <c r="AE3342">
        <v>2013</v>
      </c>
      <c r="AF3342">
        <v>47</v>
      </c>
      <c r="AG3342" s="14">
        <f t="shared" si="261"/>
        <v>0.36028985507246375</v>
      </c>
      <c r="AH3342">
        <f t="shared" si="263"/>
        <v>0</v>
      </c>
      <c r="AI3342" t="str">
        <f t="shared" si="264"/>
        <v xml:space="preserve"> </v>
      </c>
    </row>
    <row r="3343" spans="1:35" x14ac:dyDescent="0.35">
      <c r="A3343">
        <v>3342</v>
      </c>
      <c r="B3343" t="s">
        <v>1530</v>
      </c>
      <c r="C3343" t="s">
        <v>1531</v>
      </c>
      <c r="D3343" t="s">
        <v>96</v>
      </c>
      <c r="E3343" t="s">
        <v>84</v>
      </c>
      <c r="F3343" t="s">
        <v>85</v>
      </c>
      <c r="G3343" t="s">
        <v>86</v>
      </c>
      <c r="H3343" t="s">
        <v>86</v>
      </c>
      <c r="I3343" t="s">
        <v>34</v>
      </c>
      <c r="J3343" t="s">
        <v>6656</v>
      </c>
      <c r="K3343" s="3">
        <v>41598</v>
      </c>
      <c r="L3343" t="s">
        <v>136</v>
      </c>
      <c r="M3343" t="s">
        <v>6657</v>
      </c>
      <c r="N3343" t="s">
        <v>6658</v>
      </c>
      <c r="O3343" t="s">
        <v>72</v>
      </c>
      <c r="P3343" t="s">
        <v>178</v>
      </c>
      <c r="Q3343">
        <v>3</v>
      </c>
      <c r="R3343" s="5">
        <v>64.293333333333337</v>
      </c>
      <c r="S3343" s="5">
        <v>121.33333333333334</v>
      </c>
      <c r="T3343" s="5">
        <v>364</v>
      </c>
      <c r="U3343">
        <v>0</v>
      </c>
      <c r="V3343" s="5">
        <v>171.12</v>
      </c>
      <c r="W3343" t="s">
        <v>155</v>
      </c>
      <c r="X3343" s="3">
        <v>41600</v>
      </c>
      <c r="Y3343" s="3">
        <v>41600</v>
      </c>
      <c r="Z3343">
        <v>2</v>
      </c>
      <c r="AA3343" t="s">
        <v>8400</v>
      </c>
      <c r="AB3343">
        <f t="shared" si="262"/>
        <v>0</v>
      </c>
      <c r="AC3343" t="str">
        <f t="shared" si="260"/>
        <v>Wednesday</v>
      </c>
      <c r="AD3343" s="5">
        <v>93.283000000000001</v>
      </c>
      <c r="AE3343">
        <v>2013</v>
      </c>
      <c r="AF3343">
        <v>47</v>
      </c>
      <c r="AG3343" s="14">
        <f t="shared" si="261"/>
        <v>0.47010989010989013</v>
      </c>
      <c r="AH3343">
        <f t="shared" si="263"/>
        <v>0</v>
      </c>
      <c r="AI3343" t="str">
        <f t="shared" si="264"/>
        <v xml:space="preserve"> </v>
      </c>
    </row>
    <row r="3344" spans="1:35" x14ac:dyDescent="0.35">
      <c r="A3344">
        <v>3343</v>
      </c>
      <c r="B3344" t="s">
        <v>1530</v>
      </c>
      <c r="C3344" t="s">
        <v>1531</v>
      </c>
      <c r="D3344" t="s">
        <v>96</v>
      </c>
      <c r="E3344" t="s">
        <v>84</v>
      </c>
      <c r="F3344" t="s">
        <v>85</v>
      </c>
      <c r="G3344" t="s">
        <v>86</v>
      </c>
      <c r="H3344" t="s">
        <v>86</v>
      </c>
      <c r="I3344" t="s">
        <v>34</v>
      </c>
      <c r="J3344" t="s">
        <v>6656</v>
      </c>
      <c r="K3344" s="3">
        <v>41598</v>
      </c>
      <c r="L3344" t="s">
        <v>136</v>
      </c>
      <c r="M3344" t="s">
        <v>693</v>
      </c>
      <c r="N3344" t="s">
        <v>694</v>
      </c>
      <c r="O3344" t="s">
        <v>39</v>
      </c>
      <c r="P3344" t="s">
        <v>76</v>
      </c>
      <c r="Q3344">
        <v>6</v>
      </c>
      <c r="R3344" s="5">
        <v>25.413333333333327</v>
      </c>
      <c r="S3344" s="5">
        <v>34.333333333333329</v>
      </c>
      <c r="T3344" s="5">
        <v>205.99999999999997</v>
      </c>
      <c r="U3344">
        <v>0</v>
      </c>
      <c r="V3344" s="5">
        <v>53.52</v>
      </c>
      <c r="W3344" t="s">
        <v>155</v>
      </c>
      <c r="X3344" s="3">
        <v>41600</v>
      </c>
      <c r="Y3344" s="3">
        <v>41600</v>
      </c>
      <c r="Z3344">
        <v>2</v>
      </c>
      <c r="AA3344" t="s">
        <v>8400</v>
      </c>
      <c r="AB3344">
        <f t="shared" si="262"/>
        <v>0</v>
      </c>
      <c r="AC3344" t="str">
        <f t="shared" si="260"/>
        <v>Wednesday</v>
      </c>
      <c r="AD3344" s="5">
        <v>10.801</v>
      </c>
      <c r="AE3344">
        <v>2013</v>
      </c>
      <c r="AF3344">
        <v>47</v>
      </c>
      <c r="AG3344" s="14">
        <f t="shared" si="261"/>
        <v>0.2598058252427185</v>
      </c>
      <c r="AH3344">
        <f t="shared" si="263"/>
        <v>0</v>
      </c>
      <c r="AI3344" t="str">
        <f t="shared" si="264"/>
        <v xml:space="preserve"> </v>
      </c>
    </row>
    <row r="3345" spans="1:35" x14ac:dyDescent="0.35">
      <c r="A3345">
        <v>3344</v>
      </c>
      <c r="B3345" t="s">
        <v>4704</v>
      </c>
      <c r="C3345" t="s">
        <v>4705</v>
      </c>
      <c r="D3345" t="s">
        <v>29</v>
      </c>
      <c r="E3345" t="s">
        <v>199</v>
      </c>
      <c r="F3345" t="s">
        <v>200</v>
      </c>
      <c r="G3345" t="s">
        <v>336</v>
      </c>
      <c r="H3345" t="s">
        <v>336</v>
      </c>
      <c r="I3345" t="s">
        <v>34</v>
      </c>
      <c r="J3345" t="s">
        <v>6659</v>
      </c>
      <c r="K3345" s="3">
        <v>41439</v>
      </c>
      <c r="L3345" t="s">
        <v>36</v>
      </c>
      <c r="M3345" t="s">
        <v>2464</v>
      </c>
      <c r="N3345" t="s">
        <v>2465</v>
      </c>
      <c r="O3345" t="s">
        <v>39</v>
      </c>
      <c r="P3345" t="s">
        <v>64</v>
      </c>
      <c r="Q3345">
        <v>5</v>
      </c>
      <c r="R3345" s="5">
        <v>6.6400000000000006</v>
      </c>
      <c r="S3345" s="5">
        <v>8.8000000000000007</v>
      </c>
      <c r="T3345" s="5">
        <v>44</v>
      </c>
      <c r="U3345">
        <v>0</v>
      </c>
      <c r="V3345" s="5">
        <v>10.8</v>
      </c>
      <c r="W3345" t="s">
        <v>155</v>
      </c>
      <c r="X3345" s="3">
        <v>41441</v>
      </c>
      <c r="Y3345" s="3">
        <v>41441</v>
      </c>
      <c r="Z3345">
        <v>2</v>
      </c>
      <c r="AA3345" t="s">
        <v>8400</v>
      </c>
      <c r="AB3345">
        <f t="shared" si="262"/>
        <v>0</v>
      </c>
      <c r="AC3345" t="str">
        <f t="shared" si="260"/>
        <v>Friday</v>
      </c>
      <c r="AD3345" s="5">
        <v>4.2519999999999998</v>
      </c>
      <c r="AE3345">
        <v>2013</v>
      </c>
      <c r="AF3345">
        <v>24</v>
      </c>
      <c r="AG3345" s="14">
        <f t="shared" si="261"/>
        <v>0.24545454545454548</v>
      </c>
      <c r="AH3345">
        <f t="shared" si="263"/>
        <v>0</v>
      </c>
      <c r="AI3345" t="str">
        <f t="shared" si="264"/>
        <v xml:space="preserve"> </v>
      </c>
    </row>
    <row r="3346" spans="1:35" x14ac:dyDescent="0.35">
      <c r="A3346">
        <v>3345</v>
      </c>
      <c r="B3346" t="s">
        <v>4704</v>
      </c>
      <c r="C3346" t="s">
        <v>4705</v>
      </c>
      <c r="D3346" t="s">
        <v>29</v>
      </c>
      <c r="E3346" t="s">
        <v>199</v>
      </c>
      <c r="F3346" t="s">
        <v>200</v>
      </c>
      <c r="G3346" t="s">
        <v>336</v>
      </c>
      <c r="H3346" t="s">
        <v>336</v>
      </c>
      <c r="I3346" t="s">
        <v>34</v>
      </c>
      <c r="J3346" t="s">
        <v>6659</v>
      </c>
      <c r="K3346" s="3">
        <v>41439</v>
      </c>
      <c r="L3346" t="s">
        <v>36</v>
      </c>
      <c r="M3346" t="s">
        <v>2452</v>
      </c>
      <c r="N3346" t="s">
        <v>2453</v>
      </c>
      <c r="O3346" t="s">
        <v>39</v>
      </c>
      <c r="P3346" t="s">
        <v>58</v>
      </c>
      <c r="Q3346">
        <v>6</v>
      </c>
      <c r="R3346" s="5">
        <v>28.820000000000004</v>
      </c>
      <c r="S3346" s="5">
        <v>33.5</v>
      </c>
      <c r="T3346" s="5">
        <v>201</v>
      </c>
      <c r="U3346">
        <v>0</v>
      </c>
      <c r="V3346" s="5">
        <v>28.08</v>
      </c>
      <c r="W3346" t="s">
        <v>155</v>
      </c>
      <c r="X3346" s="3">
        <v>41441</v>
      </c>
      <c r="Y3346" s="3">
        <v>41442</v>
      </c>
      <c r="Z3346">
        <v>3</v>
      </c>
      <c r="AA3346" t="s">
        <v>8399</v>
      </c>
      <c r="AB3346">
        <f t="shared" si="262"/>
        <v>1</v>
      </c>
      <c r="AC3346" t="str">
        <f t="shared" si="260"/>
        <v>Friday</v>
      </c>
      <c r="AD3346" s="5">
        <v>36.268999999999998</v>
      </c>
      <c r="AE3346">
        <v>2013</v>
      </c>
      <c r="AF3346">
        <v>24</v>
      </c>
      <c r="AG3346" s="14">
        <f t="shared" si="261"/>
        <v>0.13970149253731343</v>
      </c>
      <c r="AH3346">
        <f t="shared" si="263"/>
        <v>1</v>
      </c>
      <c r="AI3346">
        <f t="shared" si="264"/>
        <v>1</v>
      </c>
    </row>
    <row r="3347" spans="1:35" x14ac:dyDescent="0.35">
      <c r="A3347">
        <v>3346</v>
      </c>
      <c r="B3347" t="s">
        <v>6660</v>
      </c>
      <c r="C3347" t="s">
        <v>6661</v>
      </c>
      <c r="D3347" t="s">
        <v>29</v>
      </c>
      <c r="E3347" t="s">
        <v>199</v>
      </c>
      <c r="F3347" t="s">
        <v>200</v>
      </c>
      <c r="G3347" t="s">
        <v>719</v>
      </c>
      <c r="H3347" t="s">
        <v>1895</v>
      </c>
      <c r="I3347" t="s">
        <v>34</v>
      </c>
      <c r="J3347" t="s">
        <v>6662</v>
      </c>
      <c r="K3347" s="3">
        <v>41067</v>
      </c>
      <c r="L3347" t="s">
        <v>136</v>
      </c>
      <c r="M3347" t="s">
        <v>4781</v>
      </c>
      <c r="N3347" t="s">
        <v>4782</v>
      </c>
      <c r="O3347" t="s">
        <v>39</v>
      </c>
      <c r="P3347" t="s">
        <v>40</v>
      </c>
      <c r="Q3347">
        <v>6</v>
      </c>
      <c r="R3347" s="5">
        <v>4.5</v>
      </c>
      <c r="S3347" s="5">
        <v>6</v>
      </c>
      <c r="T3347" s="5">
        <v>36</v>
      </c>
      <c r="U3347">
        <v>0</v>
      </c>
      <c r="V3347" s="5">
        <v>9</v>
      </c>
      <c r="W3347" t="s">
        <v>155</v>
      </c>
      <c r="X3347" s="3">
        <v>41069</v>
      </c>
      <c r="Y3347" s="3">
        <v>41069</v>
      </c>
      <c r="Z3347">
        <v>2</v>
      </c>
      <c r="AA3347" t="s">
        <v>8400</v>
      </c>
      <c r="AB3347">
        <f t="shared" si="262"/>
        <v>0</v>
      </c>
      <c r="AC3347" t="str">
        <f t="shared" si="260"/>
        <v>Thursday</v>
      </c>
      <c r="AD3347" s="5">
        <v>6.6029999999999998</v>
      </c>
      <c r="AE3347">
        <v>2012</v>
      </c>
      <c r="AF3347">
        <v>23</v>
      </c>
      <c r="AG3347" s="14">
        <f t="shared" si="261"/>
        <v>0.25</v>
      </c>
      <c r="AH3347">
        <f t="shared" si="263"/>
        <v>0</v>
      </c>
      <c r="AI3347" t="str">
        <f t="shared" si="264"/>
        <v xml:space="preserve"> </v>
      </c>
    </row>
    <row r="3348" spans="1:35" x14ac:dyDescent="0.35">
      <c r="A3348">
        <v>3347</v>
      </c>
      <c r="B3348" t="s">
        <v>4030</v>
      </c>
      <c r="C3348" t="s">
        <v>4031</v>
      </c>
      <c r="D3348" t="s">
        <v>29</v>
      </c>
      <c r="E3348" t="s">
        <v>84</v>
      </c>
      <c r="F3348" t="s">
        <v>168</v>
      </c>
      <c r="G3348" t="s">
        <v>665</v>
      </c>
      <c r="H3348" t="s">
        <v>1331</v>
      </c>
      <c r="I3348" t="s">
        <v>34</v>
      </c>
      <c r="J3348" t="s">
        <v>6663</v>
      </c>
      <c r="K3348" s="3">
        <v>41733</v>
      </c>
      <c r="L3348" t="s">
        <v>36</v>
      </c>
      <c r="M3348" t="s">
        <v>5490</v>
      </c>
      <c r="N3348" t="s">
        <v>5491</v>
      </c>
      <c r="O3348" t="s">
        <v>39</v>
      </c>
      <c r="P3348" t="s">
        <v>40</v>
      </c>
      <c r="Q3348">
        <v>2</v>
      </c>
      <c r="R3348" s="5">
        <v>6.3423999999999996</v>
      </c>
      <c r="S3348" s="5">
        <v>8.3773333333333326</v>
      </c>
      <c r="T3348" s="5">
        <v>10.0528</v>
      </c>
      <c r="U3348">
        <v>0.4</v>
      </c>
      <c r="V3348" s="5">
        <v>-2.6320000000000001</v>
      </c>
      <c r="W3348" t="s">
        <v>139</v>
      </c>
      <c r="X3348" s="3">
        <v>41736</v>
      </c>
      <c r="Y3348" s="3">
        <v>41736</v>
      </c>
      <c r="Z3348">
        <v>3</v>
      </c>
      <c r="AA3348" t="s">
        <v>8400</v>
      </c>
      <c r="AB3348">
        <f t="shared" si="262"/>
        <v>0</v>
      </c>
      <c r="AC3348" t="str">
        <f t="shared" si="260"/>
        <v>Friday</v>
      </c>
      <c r="AD3348" s="5">
        <v>0.95899999999999996</v>
      </c>
      <c r="AE3348">
        <v>2014</v>
      </c>
      <c r="AF3348">
        <v>14</v>
      </c>
      <c r="AG3348" s="14">
        <f t="shared" si="261"/>
        <v>-0.26181760305586504</v>
      </c>
      <c r="AH3348">
        <f t="shared" si="263"/>
        <v>0</v>
      </c>
      <c r="AI3348" t="str">
        <f t="shared" si="264"/>
        <v xml:space="preserve"> </v>
      </c>
    </row>
    <row r="3349" spans="1:35" x14ac:dyDescent="0.35">
      <c r="A3349">
        <v>3348</v>
      </c>
      <c r="B3349" t="s">
        <v>4030</v>
      </c>
      <c r="C3349" t="s">
        <v>4031</v>
      </c>
      <c r="D3349" t="s">
        <v>29</v>
      </c>
      <c r="E3349" t="s">
        <v>84</v>
      </c>
      <c r="F3349" t="s">
        <v>168</v>
      </c>
      <c r="G3349" t="s">
        <v>665</v>
      </c>
      <c r="H3349" t="s">
        <v>1331</v>
      </c>
      <c r="I3349" t="s">
        <v>34</v>
      </c>
      <c r="J3349" t="s">
        <v>6663</v>
      </c>
      <c r="K3349" s="3">
        <v>41733</v>
      </c>
      <c r="L3349" t="s">
        <v>36</v>
      </c>
      <c r="M3349" t="s">
        <v>876</v>
      </c>
      <c r="N3349" t="s">
        <v>877</v>
      </c>
      <c r="O3349" t="s">
        <v>39</v>
      </c>
      <c r="P3349" t="s">
        <v>165</v>
      </c>
      <c r="Q3349">
        <v>4</v>
      </c>
      <c r="R3349" s="5">
        <v>99.174799999999991</v>
      </c>
      <c r="S3349" s="5">
        <v>108.238</v>
      </c>
      <c r="T3349" s="5">
        <v>259.77119999999996</v>
      </c>
      <c r="U3349">
        <v>0.4</v>
      </c>
      <c r="V3349" s="5">
        <v>-136.928</v>
      </c>
      <c r="W3349" t="s">
        <v>139</v>
      </c>
      <c r="X3349" s="3">
        <v>41736</v>
      </c>
      <c r="Y3349" s="3">
        <v>41736</v>
      </c>
      <c r="Z3349">
        <v>3</v>
      </c>
      <c r="AA3349" t="s">
        <v>8400</v>
      </c>
      <c r="AB3349">
        <f t="shared" si="262"/>
        <v>0</v>
      </c>
      <c r="AC3349" t="str">
        <f t="shared" si="260"/>
        <v>Friday</v>
      </c>
      <c r="AD3349" s="5">
        <v>21.36</v>
      </c>
      <c r="AE3349">
        <v>2014</v>
      </c>
      <c r="AF3349">
        <v>14</v>
      </c>
      <c r="AG3349" s="14">
        <f t="shared" si="261"/>
        <v>-0.52711001065553076</v>
      </c>
      <c r="AH3349">
        <f t="shared" si="263"/>
        <v>0</v>
      </c>
      <c r="AI3349" t="str">
        <f t="shared" si="264"/>
        <v xml:space="preserve"> </v>
      </c>
    </row>
    <row r="3350" spans="1:35" x14ac:dyDescent="0.35">
      <c r="A3350">
        <v>3349</v>
      </c>
      <c r="B3350" t="s">
        <v>6323</v>
      </c>
      <c r="C3350" t="s">
        <v>6324</v>
      </c>
      <c r="D3350" t="s">
        <v>112</v>
      </c>
      <c r="E3350" t="s">
        <v>44</v>
      </c>
      <c r="F3350" t="s">
        <v>133</v>
      </c>
      <c r="G3350" t="s">
        <v>134</v>
      </c>
      <c r="H3350" t="s">
        <v>6664</v>
      </c>
      <c r="I3350" t="s">
        <v>34</v>
      </c>
      <c r="J3350" t="s">
        <v>6665</v>
      </c>
      <c r="K3350" s="3">
        <v>41962</v>
      </c>
      <c r="L3350" t="s">
        <v>36</v>
      </c>
      <c r="M3350" t="s">
        <v>4236</v>
      </c>
      <c r="N3350" t="s">
        <v>4237</v>
      </c>
      <c r="O3350" t="s">
        <v>39</v>
      </c>
      <c r="P3350" t="s">
        <v>165</v>
      </c>
      <c r="Q3350">
        <v>3</v>
      </c>
      <c r="R3350" s="5">
        <v>3.9133333333333336</v>
      </c>
      <c r="S3350" s="5">
        <v>6.3333333333333339</v>
      </c>
      <c r="T3350" s="5">
        <v>19</v>
      </c>
      <c r="U3350">
        <v>0</v>
      </c>
      <c r="V3350" s="5">
        <v>7.26</v>
      </c>
      <c r="W3350" t="s">
        <v>41</v>
      </c>
      <c r="X3350" s="3">
        <v>41967</v>
      </c>
      <c r="Y3350" s="3">
        <v>41969</v>
      </c>
      <c r="Z3350">
        <v>7</v>
      </c>
      <c r="AA3350" t="s">
        <v>8399</v>
      </c>
      <c r="AB3350">
        <f t="shared" si="262"/>
        <v>2</v>
      </c>
      <c r="AC3350" t="str">
        <f t="shared" si="260"/>
        <v>Wednesday</v>
      </c>
      <c r="AD3350" s="5">
        <v>0.99399999999999999</v>
      </c>
      <c r="AE3350">
        <v>2014</v>
      </c>
      <c r="AF3350">
        <v>47</v>
      </c>
      <c r="AG3350" s="14">
        <f t="shared" si="261"/>
        <v>0.38210526315789473</v>
      </c>
      <c r="AH3350">
        <f t="shared" si="263"/>
        <v>1</v>
      </c>
      <c r="AI3350">
        <f t="shared" si="264"/>
        <v>2</v>
      </c>
    </row>
    <row r="3351" spans="1:35" x14ac:dyDescent="0.35">
      <c r="A3351">
        <v>3350</v>
      </c>
      <c r="B3351" t="s">
        <v>2940</v>
      </c>
      <c r="C3351" t="s">
        <v>2941</v>
      </c>
      <c r="D3351" t="s">
        <v>29</v>
      </c>
      <c r="E3351" t="s">
        <v>44</v>
      </c>
      <c r="F3351" t="s">
        <v>67</v>
      </c>
      <c r="G3351" t="s">
        <v>3990</v>
      </c>
      <c r="H3351" t="s">
        <v>3991</v>
      </c>
      <c r="I3351" t="s">
        <v>34</v>
      </c>
      <c r="J3351" t="s">
        <v>6666</v>
      </c>
      <c r="K3351" s="3">
        <v>41964</v>
      </c>
      <c r="L3351" t="s">
        <v>215</v>
      </c>
      <c r="M3351" t="s">
        <v>835</v>
      </c>
      <c r="N3351" t="s">
        <v>836</v>
      </c>
      <c r="O3351" t="s">
        <v>39</v>
      </c>
      <c r="P3351" t="s">
        <v>64</v>
      </c>
      <c r="Q3351">
        <v>5</v>
      </c>
      <c r="R3351" s="5">
        <v>8.58</v>
      </c>
      <c r="S3351" s="5">
        <v>11.6</v>
      </c>
      <c r="T3351" s="5">
        <v>58</v>
      </c>
      <c r="U3351">
        <v>0</v>
      </c>
      <c r="V3351" s="5">
        <v>15.1</v>
      </c>
      <c r="W3351" t="s">
        <v>155</v>
      </c>
      <c r="X3351" s="3">
        <v>41966</v>
      </c>
      <c r="Y3351" s="3">
        <v>41966</v>
      </c>
      <c r="Z3351">
        <v>2</v>
      </c>
      <c r="AA3351" t="s">
        <v>8400</v>
      </c>
      <c r="AB3351">
        <f t="shared" si="262"/>
        <v>0</v>
      </c>
      <c r="AC3351" t="str">
        <f t="shared" si="260"/>
        <v>Friday</v>
      </c>
      <c r="AD3351" s="5">
        <v>15.566000000000001</v>
      </c>
      <c r="AE3351">
        <v>2014</v>
      </c>
      <c r="AF3351">
        <v>47</v>
      </c>
      <c r="AG3351" s="14">
        <f t="shared" si="261"/>
        <v>0.26034482758620692</v>
      </c>
      <c r="AH3351">
        <f t="shared" si="263"/>
        <v>0</v>
      </c>
      <c r="AI3351" t="str">
        <f t="shared" si="264"/>
        <v xml:space="preserve"> </v>
      </c>
    </row>
    <row r="3352" spans="1:35" x14ac:dyDescent="0.35">
      <c r="A3352">
        <v>3351</v>
      </c>
      <c r="B3352" t="s">
        <v>406</v>
      </c>
      <c r="C3352" t="s">
        <v>407</v>
      </c>
      <c r="D3352" t="s">
        <v>29</v>
      </c>
      <c r="E3352" t="s">
        <v>44</v>
      </c>
      <c r="F3352" t="s">
        <v>67</v>
      </c>
      <c r="G3352" t="s">
        <v>68</v>
      </c>
      <c r="H3352" t="s">
        <v>68</v>
      </c>
      <c r="I3352" t="s">
        <v>34</v>
      </c>
      <c r="J3352" t="s">
        <v>6667</v>
      </c>
      <c r="K3352" s="3">
        <v>40833</v>
      </c>
      <c r="L3352" t="s">
        <v>136</v>
      </c>
      <c r="M3352" t="s">
        <v>3387</v>
      </c>
      <c r="N3352" t="s">
        <v>3388</v>
      </c>
      <c r="O3352" t="s">
        <v>51</v>
      </c>
      <c r="P3352" t="s">
        <v>93</v>
      </c>
      <c r="Q3352">
        <v>2</v>
      </c>
      <c r="R3352" s="5">
        <v>86.74</v>
      </c>
      <c r="S3352" s="5">
        <v>88.5</v>
      </c>
      <c r="T3352" s="5">
        <v>177</v>
      </c>
      <c r="U3352">
        <v>0</v>
      </c>
      <c r="V3352" s="5">
        <v>3.52</v>
      </c>
      <c r="W3352" t="s">
        <v>155</v>
      </c>
      <c r="X3352" s="3">
        <v>40835</v>
      </c>
      <c r="Y3352" s="3">
        <v>40835</v>
      </c>
      <c r="Z3352">
        <v>2</v>
      </c>
      <c r="AA3352" t="s">
        <v>8400</v>
      </c>
      <c r="AB3352">
        <f t="shared" si="262"/>
        <v>0</v>
      </c>
      <c r="AC3352" t="str">
        <f t="shared" si="260"/>
        <v>Monday</v>
      </c>
      <c r="AD3352" s="5">
        <v>18.084</v>
      </c>
      <c r="AE3352">
        <v>2011</v>
      </c>
      <c r="AF3352">
        <v>43</v>
      </c>
      <c r="AG3352" s="14">
        <f t="shared" si="261"/>
        <v>1.9887005649717515E-2</v>
      </c>
      <c r="AH3352">
        <f t="shared" si="263"/>
        <v>0</v>
      </c>
      <c r="AI3352" t="str">
        <f t="shared" si="264"/>
        <v xml:space="preserve"> </v>
      </c>
    </row>
    <row r="3353" spans="1:35" x14ac:dyDescent="0.35">
      <c r="A3353">
        <v>3352</v>
      </c>
      <c r="B3353" t="s">
        <v>3374</v>
      </c>
      <c r="C3353" t="s">
        <v>3375</v>
      </c>
      <c r="D3353" t="s">
        <v>112</v>
      </c>
      <c r="E3353" t="s">
        <v>44</v>
      </c>
      <c r="F3353" t="s">
        <v>67</v>
      </c>
      <c r="G3353" t="s">
        <v>68</v>
      </c>
      <c r="H3353" t="s">
        <v>6668</v>
      </c>
      <c r="I3353" t="s">
        <v>34</v>
      </c>
      <c r="J3353" t="s">
        <v>6669</v>
      </c>
      <c r="K3353" s="3">
        <v>41456</v>
      </c>
      <c r="L3353" t="s">
        <v>36</v>
      </c>
      <c r="M3353" t="s">
        <v>1728</v>
      </c>
      <c r="N3353" t="s">
        <v>1729</v>
      </c>
      <c r="O3353" t="s">
        <v>39</v>
      </c>
      <c r="P3353" t="s">
        <v>76</v>
      </c>
      <c r="Q3353">
        <v>2</v>
      </c>
      <c r="R3353" s="5">
        <v>19.619999999999997</v>
      </c>
      <c r="S3353" s="5">
        <v>31</v>
      </c>
      <c r="T3353" s="5">
        <v>62</v>
      </c>
      <c r="U3353">
        <v>0</v>
      </c>
      <c r="V3353" s="5">
        <v>22.76</v>
      </c>
      <c r="W3353" t="s">
        <v>41</v>
      </c>
      <c r="X3353" s="3">
        <v>41461</v>
      </c>
      <c r="Y3353" s="3">
        <v>41461</v>
      </c>
      <c r="Z3353">
        <v>5</v>
      </c>
      <c r="AA3353" t="s">
        <v>8400</v>
      </c>
      <c r="AB3353">
        <f t="shared" si="262"/>
        <v>0</v>
      </c>
      <c r="AC3353" t="str">
        <f t="shared" si="260"/>
        <v>Monday</v>
      </c>
      <c r="AD3353" s="5">
        <v>5.4589999999999996</v>
      </c>
      <c r="AE3353">
        <v>2013</v>
      </c>
      <c r="AF3353">
        <v>27</v>
      </c>
      <c r="AG3353" s="14">
        <f t="shared" si="261"/>
        <v>0.36709677419354841</v>
      </c>
      <c r="AH3353">
        <f t="shared" si="263"/>
        <v>0</v>
      </c>
      <c r="AI3353" t="str">
        <f t="shared" si="264"/>
        <v xml:space="preserve"> </v>
      </c>
    </row>
    <row r="3354" spans="1:35" x14ac:dyDescent="0.35">
      <c r="A3354">
        <v>3353</v>
      </c>
      <c r="B3354" t="s">
        <v>3374</v>
      </c>
      <c r="C3354" t="s">
        <v>3375</v>
      </c>
      <c r="D3354" t="s">
        <v>112</v>
      </c>
      <c r="E3354" t="s">
        <v>44</v>
      </c>
      <c r="F3354" t="s">
        <v>67</v>
      </c>
      <c r="G3354" t="s">
        <v>68</v>
      </c>
      <c r="H3354" t="s">
        <v>6668</v>
      </c>
      <c r="I3354" t="s">
        <v>34</v>
      </c>
      <c r="J3354" t="s">
        <v>6669</v>
      </c>
      <c r="K3354" s="3">
        <v>41456</v>
      </c>
      <c r="L3354" t="s">
        <v>36</v>
      </c>
      <c r="M3354" t="s">
        <v>2918</v>
      </c>
      <c r="N3354" t="s">
        <v>2919</v>
      </c>
      <c r="O3354" t="s">
        <v>39</v>
      </c>
      <c r="P3354" t="s">
        <v>58</v>
      </c>
      <c r="Q3354">
        <v>2</v>
      </c>
      <c r="R3354" s="5">
        <v>6.86</v>
      </c>
      <c r="S3354" s="5">
        <v>8</v>
      </c>
      <c r="T3354" s="5">
        <v>16</v>
      </c>
      <c r="U3354">
        <v>0</v>
      </c>
      <c r="V3354" s="5">
        <v>2.2799999999999998</v>
      </c>
      <c r="W3354" t="s">
        <v>41</v>
      </c>
      <c r="X3354" s="3">
        <v>41461</v>
      </c>
      <c r="Y3354" s="3">
        <v>41461</v>
      </c>
      <c r="Z3354">
        <v>5</v>
      </c>
      <c r="AA3354" t="s">
        <v>8400</v>
      </c>
      <c r="AB3354">
        <f t="shared" si="262"/>
        <v>0</v>
      </c>
      <c r="AC3354" t="str">
        <f t="shared" si="260"/>
        <v>Monday</v>
      </c>
      <c r="AD3354" s="5">
        <v>0.36199999999999999</v>
      </c>
      <c r="AE3354">
        <v>2013</v>
      </c>
      <c r="AF3354">
        <v>27</v>
      </c>
      <c r="AG3354" s="14">
        <f t="shared" si="261"/>
        <v>0.14249999999999999</v>
      </c>
      <c r="AH3354">
        <f t="shared" si="263"/>
        <v>0</v>
      </c>
      <c r="AI3354" t="str">
        <f t="shared" si="264"/>
        <v xml:space="preserve"> </v>
      </c>
    </row>
    <row r="3355" spans="1:35" x14ac:dyDescent="0.35">
      <c r="A3355">
        <v>3354</v>
      </c>
      <c r="B3355" t="s">
        <v>302</v>
      </c>
      <c r="C3355" t="s">
        <v>303</v>
      </c>
      <c r="D3355" t="s">
        <v>29</v>
      </c>
      <c r="E3355" t="s">
        <v>44</v>
      </c>
      <c r="F3355" t="s">
        <v>502</v>
      </c>
      <c r="G3355" t="s">
        <v>503</v>
      </c>
      <c r="H3355" t="s">
        <v>503</v>
      </c>
      <c r="I3355" t="s">
        <v>34</v>
      </c>
      <c r="J3355" t="s">
        <v>6670</v>
      </c>
      <c r="K3355" s="3">
        <v>41170</v>
      </c>
      <c r="L3355" t="s">
        <v>215</v>
      </c>
      <c r="M3355" t="s">
        <v>6671</v>
      </c>
      <c r="N3355" t="s">
        <v>6672</v>
      </c>
      <c r="O3355" t="s">
        <v>39</v>
      </c>
      <c r="P3355" t="s">
        <v>76</v>
      </c>
      <c r="Q3355">
        <v>3</v>
      </c>
      <c r="R3355" s="5">
        <v>35.349066666666666</v>
      </c>
      <c r="S3355" s="5">
        <v>39.05511111111111</v>
      </c>
      <c r="T3355" s="5">
        <v>70.299199999999999</v>
      </c>
      <c r="U3355">
        <v>0.4</v>
      </c>
      <c r="V3355" s="5">
        <v>-35.747999999999998</v>
      </c>
      <c r="W3355" t="s">
        <v>155</v>
      </c>
      <c r="X3355" s="3">
        <v>41172</v>
      </c>
      <c r="Y3355" s="3">
        <v>41172</v>
      </c>
      <c r="Z3355">
        <v>2</v>
      </c>
      <c r="AA3355" t="s">
        <v>8400</v>
      </c>
      <c r="AB3355">
        <f t="shared" si="262"/>
        <v>0</v>
      </c>
      <c r="AC3355" t="str">
        <f t="shared" si="260"/>
        <v>Tuesday</v>
      </c>
      <c r="AD3355" s="5">
        <v>8.9250000000000007</v>
      </c>
      <c r="AE3355">
        <v>2012</v>
      </c>
      <c r="AF3355">
        <v>38</v>
      </c>
      <c r="AG3355" s="14">
        <f t="shared" si="261"/>
        <v>-0.50851218790540997</v>
      </c>
      <c r="AH3355">
        <f t="shared" si="263"/>
        <v>0</v>
      </c>
      <c r="AI3355" t="str">
        <f t="shared" si="264"/>
        <v xml:space="preserve"> </v>
      </c>
    </row>
    <row r="3356" spans="1:35" x14ac:dyDescent="0.35">
      <c r="A3356">
        <v>3355</v>
      </c>
      <c r="B3356" t="s">
        <v>6673</v>
      </c>
      <c r="C3356" t="s">
        <v>6674</v>
      </c>
      <c r="D3356" t="s">
        <v>112</v>
      </c>
      <c r="E3356" t="s">
        <v>84</v>
      </c>
      <c r="F3356" t="s">
        <v>168</v>
      </c>
      <c r="G3356" t="s">
        <v>665</v>
      </c>
      <c r="H3356" t="s">
        <v>1331</v>
      </c>
      <c r="I3356" t="s">
        <v>34</v>
      </c>
      <c r="J3356" t="s">
        <v>6675</v>
      </c>
      <c r="K3356" s="3">
        <v>41338</v>
      </c>
      <c r="L3356" t="s">
        <v>136</v>
      </c>
      <c r="M3356" t="s">
        <v>4491</v>
      </c>
      <c r="N3356" t="s">
        <v>4492</v>
      </c>
      <c r="O3356" t="s">
        <v>51</v>
      </c>
      <c r="P3356" t="s">
        <v>93</v>
      </c>
      <c r="Q3356">
        <v>2</v>
      </c>
      <c r="R3356" s="5">
        <v>122.9264</v>
      </c>
      <c r="S3356" s="5">
        <v>140.084</v>
      </c>
      <c r="T3356" s="5">
        <v>168.10079999999999</v>
      </c>
      <c r="U3356">
        <v>0.4</v>
      </c>
      <c r="V3356" s="5">
        <v>-77.751999999999995</v>
      </c>
      <c r="W3356" t="s">
        <v>41</v>
      </c>
      <c r="X3356" s="3">
        <v>41343</v>
      </c>
      <c r="Y3356" s="3">
        <v>41346</v>
      </c>
      <c r="Z3356">
        <v>8</v>
      </c>
      <c r="AA3356" t="s">
        <v>8399</v>
      </c>
      <c r="AB3356">
        <f t="shared" si="262"/>
        <v>3</v>
      </c>
      <c r="AC3356" t="str">
        <f t="shared" si="260"/>
        <v>Tuesday</v>
      </c>
      <c r="AD3356" s="5">
        <v>10.396000000000001</v>
      </c>
      <c r="AE3356">
        <v>2013</v>
      </c>
      <c r="AF3356">
        <v>10</v>
      </c>
      <c r="AG3356" s="14">
        <f t="shared" si="261"/>
        <v>-0.46253200460675975</v>
      </c>
      <c r="AH3356">
        <f t="shared" si="263"/>
        <v>1</v>
      </c>
      <c r="AI3356">
        <f t="shared" si="264"/>
        <v>3</v>
      </c>
    </row>
    <row r="3357" spans="1:35" x14ac:dyDescent="0.35">
      <c r="A3357">
        <v>3356</v>
      </c>
      <c r="B3357" t="s">
        <v>6676</v>
      </c>
      <c r="C3357" t="s">
        <v>6677</v>
      </c>
      <c r="D3357" t="s">
        <v>29</v>
      </c>
      <c r="E3357" t="s">
        <v>199</v>
      </c>
      <c r="F3357" t="s">
        <v>200</v>
      </c>
      <c r="G3357" t="s">
        <v>2462</v>
      </c>
      <c r="H3357" t="s">
        <v>2462</v>
      </c>
      <c r="I3357" t="s">
        <v>34</v>
      </c>
      <c r="J3357" t="s">
        <v>6678</v>
      </c>
      <c r="K3357" s="3">
        <v>41768</v>
      </c>
      <c r="L3357" t="s">
        <v>36</v>
      </c>
      <c r="M3357" t="s">
        <v>1045</v>
      </c>
      <c r="N3357" t="s">
        <v>1046</v>
      </c>
      <c r="O3357" t="s">
        <v>72</v>
      </c>
      <c r="P3357" t="s">
        <v>79</v>
      </c>
      <c r="Q3357">
        <v>7</v>
      </c>
      <c r="R3357" s="5">
        <v>18.431428571428572</v>
      </c>
      <c r="S3357" s="5">
        <v>25.571428571428569</v>
      </c>
      <c r="T3357" s="5">
        <v>179</v>
      </c>
      <c r="U3357">
        <v>0</v>
      </c>
      <c r="V3357" s="5">
        <v>49.98</v>
      </c>
      <c r="W3357" t="s">
        <v>41</v>
      </c>
      <c r="X3357" s="3">
        <v>41773</v>
      </c>
      <c r="Y3357" s="3">
        <v>41773</v>
      </c>
      <c r="Z3357">
        <v>5</v>
      </c>
      <c r="AA3357" t="s">
        <v>8400</v>
      </c>
      <c r="AB3357">
        <f t="shared" si="262"/>
        <v>0</v>
      </c>
      <c r="AC3357" t="str">
        <f t="shared" si="260"/>
        <v>Friday</v>
      </c>
      <c r="AD3357" s="5">
        <v>10.36</v>
      </c>
      <c r="AE3357">
        <v>2014</v>
      </c>
      <c r="AF3357">
        <v>19</v>
      </c>
      <c r="AG3357" s="14">
        <f t="shared" si="261"/>
        <v>0.27921787709497203</v>
      </c>
      <c r="AH3357">
        <f t="shared" si="263"/>
        <v>0</v>
      </c>
      <c r="AI3357" t="str">
        <f t="shared" si="264"/>
        <v xml:space="preserve"> </v>
      </c>
    </row>
    <row r="3358" spans="1:35" x14ac:dyDescent="0.35">
      <c r="A3358">
        <v>3357</v>
      </c>
      <c r="B3358" t="s">
        <v>6676</v>
      </c>
      <c r="C3358" t="s">
        <v>6677</v>
      </c>
      <c r="D3358" t="s">
        <v>29</v>
      </c>
      <c r="E3358" t="s">
        <v>199</v>
      </c>
      <c r="F3358" t="s">
        <v>200</v>
      </c>
      <c r="G3358" t="s">
        <v>2462</v>
      </c>
      <c r="H3358" t="s">
        <v>2462</v>
      </c>
      <c r="I3358" t="s">
        <v>34</v>
      </c>
      <c r="J3358" t="s">
        <v>6678</v>
      </c>
      <c r="K3358" s="3">
        <v>41768</v>
      </c>
      <c r="L3358" t="s">
        <v>36</v>
      </c>
      <c r="M3358" t="s">
        <v>628</v>
      </c>
      <c r="N3358" t="s">
        <v>629</v>
      </c>
      <c r="O3358" t="s">
        <v>39</v>
      </c>
      <c r="P3358" t="s">
        <v>58</v>
      </c>
      <c r="Q3358">
        <v>4</v>
      </c>
      <c r="R3358" s="5">
        <v>18.75</v>
      </c>
      <c r="S3358" s="5">
        <v>18.75</v>
      </c>
      <c r="T3358" s="5">
        <v>75</v>
      </c>
      <c r="U3358">
        <v>0</v>
      </c>
      <c r="V3358" s="5">
        <v>0</v>
      </c>
      <c r="W3358" t="s">
        <v>41</v>
      </c>
      <c r="X3358" s="3">
        <v>41773</v>
      </c>
      <c r="Y3358" s="3">
        <v>41773</v>
      </c>
      <c r="Z3358">
        <v>5</v>
      </c>
      <c r="AA3358" t="s">
        <v>8400</v>
      </c>
      <c r="AB3358">
        <f t="shared" si="262"/>
        <v>0</v>
      </c>
      <c r="AC3358" t="str">
        <f t="shared" si="260"/>
        <v>Friday</v>
      </c>
      <c r="AD3358" s="5">
        <v>5.01</v>
      </c>
      <c r="AE3358">
        <v>2014</v>
      </c>
      <c r="AF3358">
        <v>19</v>
      </c>
      <c r="AG3358" s="14">
        <f t="shared" si="261"/>
        <v>0</v>
      </c>
      <c r="AH3358">
        <f t="shared" si="263"/>
        <v>0</v>
      </c>
      <c r="AI3358" t="str">
        <f t="shared" si="264"/>
        <v xml:space="preserve"> </v>
      </c>
    </row>
    <row r="3359" spans="1:35" x14ac:dyDescent="0.35">
      <c r="A3359">
        <v>3358</v>
      </c>
      <c r="B3359" t="s">
        <v>5487</v>
      </c>
      <c r="C3359" t="s">
        <v>5488</v>
      </c>
      <c r="D3359" t="s">
        <v>96</v>
      </c>
      <c r="E3359" t="s">
        <v>30</v>
      </c>
      <c r="F3359" t="s">
        <v>31</v>
      </c>
      <c r="G3359" t="s">
        <v>31</v>
      </c>
      <c r="H3359" t="s">
        <v>6679</v>
      </c>
      <c r="I3359" t="s">
        <v>34</v>
      </c>
      <c r="J3359" t="s">
        <v>6680</v>
      </c>
      <c r="K3359" s="3">
        <v>40814</v>
      </c>
      <c r="L3359" t="s">
        <v>136</v>
      </c>
      <c r="M3359" t="s">
        <v>5881</v>
      </c>
      <c r="N3359" t="s">
        <v>5882</v>
      </c>
      <c r="O3359" t="s">
        <v>39</v>
      </c>
      <c r="P3359" t="s">
        <v>165</v>
      </c>
      <c r="Q3359">
        <v>2</v>
      </c>
      <c r="R3359" s="5">
        <v>7.1</v>
      </c>
      <c r="S3359" s="5">
        <v>12</v>
      </c>
      <c r="T3359" s="5">
        <v>24</v>
      </c>
      <c r="U3359">
        <v>0</v>
      </c>
      <c r="V3359" s="5">
        <v>9.8000000000000007</v>
      </c>
      <c r="W3359" t="s">
        <v>41</v>
      </c>
      <c r="X3359" s="3">
        <v>40819</v>
      </c>
      <c r="Y3359" s="3">
        <v>40819</v>
      </c>
      <c r="Z3359">
        <v>5</v>
      </c>
      <c r="AA3359" t="s">
        <v>8400</v>
      </c>
      <c r="AB3359">
        <f t="shared" si="262"/>
        <v>0</v>
      </c>
      <c r="AC3359" t="str">
        <f t="shared" si="260"/>
        <v>Wednesday</v>
      </c>
      <c r="AD3359" s="5">
        <v>4.0679999999999996</v>
      </c>
      <c r="AE3359">
        <v>2011</v>
      </c>
      <c r="AF3359">
        <v>40</v>
      </c>
      <c r="AG3359" s="14">
        <f t="shared" si="261"/>
        <v>0.40833333333333338</v>
      </c>
      <c r="AH3359">
        <f t="shared" si="263"/>
        <v>0</v>
      </c>
      <c r="AI3359" t="str">
        <f t="shared" si="264"/>
        <v xml:space="preserve"> </v>
      </c>
    </row>
    <row r="3360" spans="1:35" x14ac:dyDescent="0.35">
      <c r="A3360">
        <v>3359</v>
      </c>
      <c r="B3360" t="s">
        <v>5487</v>
      </c>
      <c r="C3360" t="s">
        <v>5488</v>
      </c>
      <c r="D3360" t="s">
        <v>96</v>
      </c>
      <c r="E3360" t="s">
        <v>30</v>
      </c>
      <c r="F3360" t="s">
        <v>31</v>
      </c>
      <c r="G3360" t="s">
        <v>31</v>
      </c>
      <c r="H3360" t="s">
        <v>6679</v>
      </c>
      <c r="I3360" t="s">
        <v>34</v>
      </c>
      <c r="J3360" t="s">
        <v>6680</v>
      </c>
      <c r="K3360" s="3">
        <v>40814</v>
      </c>
      <c r="L3360" t="s">
        <v>136</v>
      </c>
      <c r="M3360" t="s">
        <v>4799</v>
      </c>
      <c r="N3360" t="s">
        <v>4800</v>
      </c>
      <c r="O3360" t="s">
        <v>72</v>
      </c>
      <c r="P3360" t="s">
        <v>79</v>
      </c>
      <c r="Q3360">
        <v>7</v>
      </c>
      <c r="R3360" s="5">
        <v>62.031428571428592</v>
      </c>
      <c r="S3360" s="5">
        <v>76.571428571428584</v>
      </c>
      <c r="T3360" s="5">
        <v>536.00000000000011</v>
      </c>
      <c r="U3360">
        <v>0</v>
      </c>
      <c r="V3360" s="5">
        <v>101.78</v>
      </c>
      <c r="W3360" t="s">
        <v>41</v>
      </c>
      <c r="X3360" s="3">
        <v>40819</v>
      </c>
      <c r="Y3360" s="3">
        <v>40822</v>
      </c>
      <c r="Z3360">
        <v>8</v>
      </c>
      <c r="AA3360" t="s">
        <v>8399</v>
      </c>
      <c r="AB3360">
        <f t="shared" si="262"/>
        <v>3</v>
      </c>
      <c r="AC3360" t="str">
        <f t="shared" si="260"/>
        <v>Wednesday</v>
      </c>
      <c r="AD3360" s="5">
        <v>46.232999999999997</v>
      </c>
      <c r="AE3360">
        <v>2011</v>
      </c>
      <c r="AF3360">
        <v>40</v>
      </c>
      <c r="AG3360" s="14">
        <f t="shared" si="261"/>
        <v>0.1898880597014925</v>
      </c>
      <c r="AH3360">
        <f t="shared" si="263"/>
        <v>1</v>
      </c>
      <c r="AI3360">
        <f t="shared" si="264"/>
        <v>3</v>
      </c>
    </row>
    <row r="3361" spans="1:35" x14ac:dyDescent="0.35">
      <c r="A3361">
        <v>3360</v>
      </c>
      <c r="B3361" t="s">
        <v>6681</v>
      </c>
      <c r="C3361" t="s">
        <v>6682</v>
      </c>
      <c r="D3361" t="s">
        <v>29</v>
      </c>
      <c r="E3361" t="s">
        <v>199</v>
      </c>
      <c r="F3361" t="s">
        <v>212</v>
      </c>
      <c r="G3361" t="s">
        <v>245</v>
      </c>
      <c r="H3361" t="s">
        <v>245</v>
      </c>
      <c r="I3361" t="s">
        <v>34</v>
      </c>
      <c r="J3361" t="s">
        <v>6683</v>
      </c>
      <c r="K3361" s="3">
        <v>41383</v>
      </c>
      <c r="L3361" t="s">
        <v>136</v>
      </c>
      <c r="M3361" t="s">
        <v>682</v>
      </c>
      <c r="N3361" t="s">
        <v>683</v>
      </c>
      <c r="O3361" t="s">
        <v>39</v>
      </c>
      <c r="P3361" t="s">
        <v>58</v>
      </c>
      <c r="Q3361">
        <v>2</v>
      </c>
      <c r="R3361" s="5">
        <v>2.2223999999999999</v>
      </c>
      <c r="S3361" s="5">
        <v>3.5880000000000001</v>
      </c>
      <c r="T3361" s="5">
        <v>5.7408000000000001</v>
      </c>
      <c r="U3361">
        <v>0.2</v>
      </c>
      <c r="V3361" s="5">
        <v>1.296</v>
      </c>
      <c r="W3361" t="s">
        <v>41</v>
      </c>
      <c r="X3361" s="3">
        <v>41388</v>
      </c>
      <c r="Y3361" s="3">
        <v>41388</v>
      </c>
      <c r="Z3361">
        <v>5</v>
      </c>
      <c r="AA3361" t="s">
        <v>8400</v>
      </c>
      <c r="AB3361">
        <f t="shared" si="262"/>
        <v>0</v>
      </c>
      <c r="AC3361" t="str">
        <f t="shared" si="260"/>
        <v>Friday</v>
      </c>
      <c r="AD3361" s="5">
        <v>0.61099999999999999</v>
      </c>
      <c r="AE3361">
        <v>2013</v>
      </c>
      <c r="AF3361">
        <v>16</v>
      </c>
      <c r="AG3361" s="14">
        <f t="shared" si="261"/>
        <v>0.225752508361204</v>
      </c>
      <c r="AH3361">
        <f t="shared" si="263"/>
        <v>0</v>
      </c>
      <c r="AI3361" t="str">
        <f t="shared" si="264"/>
        <v xml:space="preserve"> </v>
      </c>
    </row>
    <row r="3362" spans="1:35" x14ac:dyDescent="0.35">
      <c r="A3362">
        <v>3361</v>
      </c>
      <c r="B3362" t="s">
        <v>6681</v>
      </c>
      <c r="C3362" t="s">
        <v>6682</v>
      </c>
      <c r="D3362" t="s">
        <v>29</v>
      </c>
      <c r="E3362" t="s">
        <v>199</v>
      </c>
      <c r="F3362" t="s">
        <v>212</v>
      </c>
      <c r="G3362" t="s">
        <v>245</v>
      </c>
      <c r="H3362" t="s">
        <v>245</v>
      </c>
      <c r="I3362" t="s">
        <v>34</v>
      </c>
      <c r="J3362" t="s">
        <v>6683</v>
      </c>
      <c r="K3362" s="3">
        <v>41383</v>
      </c>
      <c r="L3362" t="s">
        <v>136</v>
      </c>
      <c r="M3362" t="s">
        <v>2119</v>
      </c>
      <c r="N3362" t="s">
        <v>2120</v>
      </c>
      <c r="O3362" t="s">
        <v>51</v>
      </c>
      <c r="P3362" t="s">
        <v>93</v>
      </c>
      <c r="Q3362">
        <v>2</v>
      </c>
      <c r="R3362" s="5">
        <v>115.712</v>
      </c>
      <c r="S3362" s="5">
        <v>116.81499999999998</v>
      </c>
      <c r="T3362" s="5">
        <v>186.904</v>
      </c>
      <c r="U3362">
        <v>0.2</v>
      </c>
      <c r="V3362" s="5">
        <v>-44.52</v>
      </c>
      <c r="W3362" t="s">
        <v>41</v>
      </c>
      <c r="X3362" s="3">
        <v>41388</v>
      </c>
      <c r="Y3362" s="3">
        <v>41388</v>
      </c>
      <c r="Z3362">
        <v>5</v>
      </c>
      <c r="AA3362" t="s">
        <v>8400</v>
      </c>
      <c r="AB3362">
        <f t="shared" si="262"/>
        <v>0</v>
      </c>
      <c r="AC3362" t="str">
        <f t="shared" si="260"/>
        <v>Friday</v>
      </c>
      <c r="AD3362" s="5">
        <v>13.863</v>
      </c>
      <c r="AE3362">
        <v>2013</v>
      </c>
      <c r="AF3362">
        <v>16</v>
      </c>
      <c r="AG3362" s="14">
        <f t="shared" si="261"/>
        <v>-0.23819714933869796</v>
      </c>
      <c r="AH3362">
        <f t="shared" si="263"/>
        <v>0</v>
      </c>
      <c r="AI3362" t="str">
        <f t="shared" si="264"/>
        <v xml:space="preserve"> </v>
      </c>
    </row>
    <row r="3363" spans="1:35" x14ac:dyDescent="0.35">
      <c r="A3363">
        <v>3362</v>
      </c>
      <c r="B3363" t="s">
        <v>6681</v>
      </c>
      <c r="C3363" t="s">
        <v>6682</v>
      </c>
      <c r="D3363" t="s">
        <v>29</v>
      </c>
      <c r="E3363" t="s">
        <v>199</v>
      </c>
      <c r="F3363" t="s">
        <v>212</v>
      </c>
      <c r="G3363" t="s">
        <v>245</v>
      </c>
      <c r="H3363" t="s">
        <v>245</v>
      </c>
      <c r="I3363" t="s">
        <v>34</v>
      </c>
      <c r="J3363" t="s">
        <v>6683</v>
      </c>
      <c r="K3363" s="3">
        <v>41383</v>
      </c>
      <c r="L3363" t="s">
        <v>136</v>
      </c>
      <c r="M3363" t="s">
        <v>2158</v>
      </c>
      <c r="N3363" t="s">
        <v>2159</v>
      </c>
      <c r="O3363" t="s">
        <v>51</v>
      </c>
      <c r="P3363" t="s">
        <v>55</v>
      </c>
      <c r="Q3363">
        <v>2</v>
      </c>
      <c r="R3363" s="5">
        <v>273.74639999999999</v>
      </c>
      <c r="S3363" s="5">
        <v>339.28399999999999</v>
      </c>
      <c r="T3363" s="5">
        <v>407.14079999999996</v>
      </c>
      <c r="U3363">
        <v>0.4</v>
      </c>
      <c r="V3363" s="5">
        <v>-140.352</v>
      </c>
      <c r="W3363" t="s">
        <v>41</v>
      </c>
      <c r="X3363" s="3">
        <v>41388</v>
      </c>
      <c r="Y3363" s="3">
        <v>41391</v>
      </c>
      <c r="Z3363">
        <v>8</v>
      </c>
      <c r="AA3363" t="s">
        <v>8399</v>
      </c>
      <c r="AB3363">
        <f t="shared" si="262"/>
        <v>3</v>
      </c>
      <c r="AC3363" t="str">
        <f t="shared" si="260"/>
        <v>Friday</v>
      </c>
      <c r="AD3363" s="5">
        <v>39.314999999999998</v>
      </c>
      <c r="AE3363">
        <v>2013</v>
      </c>
      <c r="AF3363">
        <v>16</v>
      </c>
      <c r="AG3363" s="14">
        <f t="shared" si="261"/>
        <v>-0.3447259522995485</v>
      </c>
      <c r="AH3363">
        <f t="shared" si="263"/>
        <v>1</v>
      </c>
      <c r="AI3363">
        <f t="shared" si="264"/>
        <v>3</v>
      </c>
    </row>
    <row r="3364" spans="1:35" x14ac:dyDescent="0.35">
      <c r="A3364">
        <v>3363</v>
      </c>
      <c r="B3364" t="s">
        <v>2719</v>
      </c>
      <c r="C3364" t="s">
        <v>2720</v>
      </c>
      <c r="D3364" t="s">
        <v>29</v>
      </c>
      <c r="E3364" t="s">
        <v>30</v>
      </c>
      <c r="F3364" t="s">
        <v>31</v>
      </c>
      <c r="G3364" t="s">
        <v>365</v>
      </c>
      <c r="H3364" t="s">
        <v>2150</v>
      </c>
      <c r="I3364" t="s">
        <v>34</v>
      </c>
      <c r="J3364" t="s">
        <v>6684</v>
      </c>
      <c r="K3364" s="3">
        <v>41626</v>
      </c>
      <c r="L3364" t="s">
        <v>36</v>
      </c>
      <c r="M3364" t="s">
        <v>4284</v>
      </c>
      <c r="N3364" t="s">
        <v>4285</v>
      </c>
      <c r="O3364" t="s">
        <v>39</v>
      </c>
      <c r="P3364" t="s">
        <v>165</v>
      </c>
      <c r="Q3364">
        <v>3</v>
      </c>
      <c r="R3364" s="5">
        <v>22.566666666666674</v>
      </c>
      <c r="S3364" s="5">
        <v>32.666666666666671</v>
      </c>
      <c r="T3364" s="5">
        <v>98.000000000000014</v>
      </c>
      <c r="U3364">
        <v>0</v>
      </c>
      <c r="V3364" s="5">
        <v>30.3</v>
      </c>
      <c r="W3364" t="s">
        <v>41</v>
      </c>
      <c r="X3364" s="3">
        <v>41631</v>
      </c>
      <c r="Y3364" s="3">
        <v>41631</v>
      </c>
      <c r="Z3364">
        <v>5</v>
      </c>
      <c r="AA3364" t="s">
        <v>8400</v>
      </c>
      <c r="AB3364">
        <f t="shared" si="262"/>
        <v>0</v>
      </c>
      <c r="AC3364" t="str">
        <f t="shared" si="260"/>
        <v>Wednesday</v>
      </c>
      <c r="AD3364" s="5">
        <v>4.7539999999999996</v>
      </c>
      <c r="AE3364">
        <v>2013</v>
      </c>
      <c r="AF3364">
        <v>51</v>
      </c>
      <c r="AG3364" s="14">
        <f t="shared" si="261"/>
        <v>0.30918367346938774</v>
      </c>
      <c r="AH3364">
        <f t="shared" si="263"/>
        <v>0</v>
      </c>
      <c r="AI3364" t="str">
        <f t="shared" si="264"/>
        <v xml:space="preserve"> </v>
      </c>
    </row>
    <row r="3365" spans="1:35" x14ac:dyDescent="0.35">
      <c r="A3365">
        <v>3364</v>
      </c>
      <c r="B3365" t="s">
        <v>5158</v>
      </c>
      <c r="C3365" t="s">
        <v>5159</v>
      </c>
      <c r="D3365" t="s">
        <v>112</v>
      </c>
      <c r="E3365" t="s">
        <v>199</v>
      </c>
      <c r="F3365" t="s">
        <v>200</v>
      </c>
      <c r="G3365" t="s">
        <v>719</v>
      </c>
      <c r="H3365" t="s">
        <v>719</v>
      </c>
      <c r="I3365" t="s">
        <v>34</v>
      </c>
      <c r="J3365" t="s">
        <v>6685</v>
      </c>
      <c r="K3365" s="3">
        <v>41709</v>
      </c>
      <c r="L3365" t="s">
        <v>36</v>
      </c>
      <c r="M3365" t="s">
        <v>2948</v>
      </c>
      <c r="N3365" t="s">
        <v>2949</v>
      </c>
      <c r="O3365" t="s">
        <v>72</v>
      </c>
      <c r="P3365" t="s">
        <v>178</v>
      </c>
      <c r="Q3365">
        <v>3</v>
      </c>
      <c r="R3365" s="5">
        <v>36.486666666666672</v>
      </c>
      <c r="S3365" s="5">
        <v>50.666666666666671</v>
      </c>
      <c r="T3365" s="5">
        <v>152</v>
      </c>
      <c r="U3365">
        <v>0</v>
      </c>
      <c r="V3365" s="5">
        <v>42.54</v>
      </c>
      <c r="W3365" t="s">
        <v>139</v>
      </c>
      <c r="X3365" s="3">
        <v>41712</v>
      </c>
      <c r="Y3365" s="3">
        <v>41712</v>
      </c>
      <c r="Z3365">
        <v>3</v>
      </c>
      <c r="AA3365" t="s">
        <v>8400</v>
      </c>
      <c r="AB3365">
        <f t="shared" si="262"/>
        <v>0</v>
      </c>
      <c r="AC3365" t="str">
        <f t="shared" si="260"/>
        <v>Tuesday</v>
      </c>
      <c r="AD3365" s="5">
        <v>14.41</v>
      </c>
      <c r="AE3365">
        <v>2014</v>
      </c>
      <c r="AF3365">
        <v>11</v>
      </c>
      <c r="AG3365" s="14">
        <f t="shared" si="261"/>
        <v>0.2798684210526316</v>
      </c>
      <c r="AH3365">
        <f t="shared" si="263"/>
        <v>0</v>
      </c>
      <c r="AI3365" t="str">
        <f t="shared" si="264"/>
        <v xml:space="preserve"> </v>
      </c>
    </row>
    <row r="3366" spans="1:35" x14ac:dyDescent="0.35">
      <c r="A3366">
        <v>3365</v>
      </c>
      <c r="B3366" t="s">
        <v>5158</v>
      </c>
      <c r="C3366" t="s">
        <v>5159</v>
      </c>
      <c r="D3366" t="s">
        <v>112</v>
      </c>
      <c r="E3366" t="s">
        <v>199</v>
      </c>
      <c r="F3366" t="s">
        <v>200</v>
      </c>
      <c r="G3366" t="s">
        <v>719</v>
      </c>
      <c r="H3366" t="s">
        <v>719</v>
      </c>
      <c r="I3366" t="s">
        <v>34</v>
      </c>
      <c r="J3366" t="s">
        <v>6685</v>
      </c>
      <c r="K3366" s="3">
        <v>41709</v>
      </c>
      <c r="L3366" t="s">
        <v>36</v>
      </c>
      <c r="M3366" t="s">
        <v>1335</v>
      </c>
      <c r="N3366" t="s">
        <v>1336</v>
      </c>
      <c r="O3366" t="s">
        <v>51</v>
      </c>
      <c r="P3366" t="s">
        <v>52</v>
      </c>
      <c r="Q3366">
        <v>3</v>
      </c>
      <c r="R3366" s="5">
        <v>54</v>
      </c>
      <c r="S3366" s="5">
        <v>74</v>
      </c>
      <c r="T3366" s="5">
        <v>222</v>
      </c>
      <c r="U3366">
        <v>0</v>
      </c>
      <c r="V3366" s="5">
        <v>60</v>
      </c>
      <c r="W3366" t="s">
        <v>139</v>
      </c>
      <c r="X3366" s="3">
        <v>41712</v>
      </c>
      <c r="Y3366" s="3">
        <v>41712</v>
      </c>
      <c r="Z3366">
        <v>3</v>
      </c>
      <c r="AA3366" t="s">
        <v>8400</v>
      </c>
      <c r="AB3366">
        <f t="shared" si="262"/>
        <v>0</v>
      </c>
      <c r="AC3366" t="str">
        <f t="shared" si="260"/>
        <v>Tuesday</v>
      </c>
      <c r="AD3366" s="5">
        <v>15.91</v>
      </c>
      <c r="AE3366">
        <v>2014</v>
      </c>
      <c r="AF3366">
        <v>11</v>
      </c>
      <c r="AG3366" s="14">
        <f t="shared" si="261"/>
        <v>0.27027027027027029</v>
      </c>
      <c r="AH3366">
        <f t="shared" si="263"/>
        <v>0</v>
      </c>
      <c r="AI3366" t="str">
        <f t="shared" si="264"/>
        <v xml:space="preserve"> </v>
      </c>
    </row>
    <row r="3367" spans="1:35" x14ac:dyDescent="0.35">
      <c r="A3367">
        <v>3366</v>
      </c>
      <c r="B3367" t="s">
        <v>5158</v>
      </c>
      <c r="C3367" t="s">
        <v>5159</v>
      </c>
      <c r="D3367" t="s">
        <v>112</v>
      </c>
      <c r="E3367" t="s">
        <v>199</v>
      </c>
      <c r="F3367" t="s">
        <v>200</v>
      </c>
      <c r="G3367" t="s">
        <v>719</v>
      </c>
      <c r="H3367" t="s">
        <v>719</v>
      </c>
      <c r="I3367" t="s">
        <v>34</v>
      </c>
      <c r="J3367" t="s">
        <v>6685</v>
      </c>
      <c r="K3367" s="3">
        <v>41709</v>
      </c>
      <c r="L3367" t="s">
        <v>36</v>
      </c>
      <c r="M3367" t="s">
        <v>6686</v>
      </c>
      <c r="N3367" t="s">
        <v>6687</v>
      </c>
      <c r="O3367" t="s">
        <v>39</v>
      </c>
      <c r="P3367" t="s">
        <v>340</v>
      </c>
      <c r="Q3367">
        <v>4</v>
      </c>
      <c r="R3367" s="5">
        <v>10.75</v>
      </c>
      <c r="S3367" s="5">
        <v>18.75</v>
      </c>
      <c r="T3367" s="5">
        <v>75</v>
      </c>
      <c r="U3367">
        <v>0</v>
      </c>
      <c r="V3367" s="5">
        <v>32</v>
      </c>
      <c r="W3367" t="s">
        <v>139</v>
      </c>
      <c r="X3367" s="3">
        <v>41712</v>
      </c>
      <c r="Y3367" s="3">
        <v>41712</v>
      </c>
      <c r="Z3367">
        <v>3</v>
      </c>
      <c r="AA3367" t="s">
        <v>8400</v>
      </c>
      <c r="AB3367">
        <f t="shared" si="262"/>
        <v>0</v>
      </c>
      <c r="AC3367" t="str">
        <f t="shared" si="260"/>
        <v>Tuesday</v>
      </c>
      <c r="AD3367" s="5">
        <v>3.6749999999999998</v>
      </c>
      <c r="AE3367">
        <v>2014</v>
      </c>
      <c r="AF3367">
        <v>11</v>
      </c>
      <c r="AG3367" s="14">
        <f t="shared" si="261"/>
        <v>0.42666666666666669</v>
      </c>
      <c r="AH3367">
        <f t="shared" si="263"/>
        <v>0</v>
      </c>
      <c r="AI3367" t="str">
        <f t="shared" si="264"/>
        <v xml:space="preserve"> </v>
      </c>
    </row>
    <row r="3368" spans="1:35" x14ac:dyDescent="0.35">
      <c r="A3368">
        <v>3367</v>
      </c>
      <c r="B3368" t="s">
        <v>1186</v>
      </c>
      <c r="C3368" t="s">
        <v>1187</v>
      </c>
      <c r="D3368" t="s">
        <v>29</v>
      </c>
      <c r="E3368" t="s">
        <v>44</v>
      </c>
      <c r="F3368" t="s">
        <v>67</v>
      </c>
      <c r="G3368" t="s">
        <v>353</v>
      </c>
      <c r="H3368" t="s">
        <v>6688</v>
      </c>
      <c r="I3368" t="s">
        <v>34</v>
      </c>
      <c r="J3368" t="s">
        <v>6689</v>
      </c>
      <c r="K3368" s="3">
        <v>41977</v>
      </c>
      <c r="L3368" t="s">
        <v>136</v>
      </c>
      <c r="M3368" t="s">
        <v>5458</v>
      </c>
      <c r="N3368" t="s">
        <v>5459</v>
      </c>
      <c r="O3368" t="s">
        <v>39</v>
      </c>
      <c r="P3368" t="s">
        <v>90</v>
      </c>
      <c r="Q3368">
        <v>3</v>
      </c>
      <c r="R3368" s="5">
        <v>5.833333333333333</v>
      </c>
      <c r="S3368" s="5">
        <v>11.333333333333332</v>
      </c>
      <c r="T3368" s="5">
        <v>34</v>
      </c>
      <c r="U3368">
        <v>0</v>
      </c>
      <c r="V3368" s="5">
        <v>16.5</v>
      </c>
      <c r="W3368" t="s">
        <v>139</v>
      </c>
      <c r="X3368" s="3">
        <v>41980</v>
      </c>
      <c r="Y3368" s="3">
        <v>41981</v>
      </c>
      <c r="Z3368">
        <v>4</v>
      </c>
      <c r="AA3368" t="s">
        <v>8399</v>
      </c>
      <c r="AB3368">
        <f t="shared" si="262"/>
        <v>1</v>
      </c>
      <c r="AC3368" t="str">
        <f t="shared" si="260"/>
        <v>Thursday</v>
      </c>
      <c r="AD3368" s="5">
        <v>4.2009999999999996</v>
      </c>
      <c r="AE3368">
        <v>2014</v>
      </c>
      <c r="AF3368">
        <v>49</v>
      </c>
      <c r="AG3368" s="14">
        <f t="shared" si="261"/>
        <v>0.48529411764705882</v>
      </c>
      <c r="AH3368">
        <f t="shared" si="263"/>
        <v>1</v>
      </c>
      <c r="AI3368">
        <f t="shared" si="264"/>
        <v>1</v>
      </c>
    </row>
    <row r="3369" spans="1:35" x14ac:dyDescent="0.35">
      <c r="A3369">
        <v>3368</v>
      </c>
      <c r="B3369" t="s">
        <v>1186</v>
      </c>
      <c r="C3369" t="s">
        <v>1187</v>
      </c>
      <c r="D3369" t="s">
        <v>29</v>
      </c>
      <c r="E3369" t="s">
        <v>44</v>
      </c>
      <c r="F3369" t="s">
        <v>67</v>
      </c>
      <c r="G3369" t="s">
        <v>353</v>
      </c>
      <c r="H3369" t="s">
        <v>6688</v>
      </c>
      <c r="I3369" t="s">
        <v>34</v>
      </c>
      <c r="J3369" t="s">
        <v>6689</v>
      </c>
      <c r="K3369" s="3">
        <v>41977</v>
      </c>
      <c r="L3369" t="s">
        <v>136</v>
      </c>
      <c r="M3369" t="s">
        <v>1942</v>
      </c>
      <c r="N3369" t="s">
        <v>1943</v>
      </c>
      <c r="O3369" t="s">
        <v>72</v>
      </c>
      <c r="P3369" t="s">
        <v>79</v>
      </c>
      <c r="Q3369">
        <v>3</v>
      </c>
      <c r="R3369" s="5">
        <v>29.24</v>
      </c>
      <c r="S3369" s="5">
        <v>37</v>
      </c>
      <c r="T3369" s="5">
        <v>111</v>
      </c>
      <c r="U3369">
        <v>0</v>
      </c>
      <c r="V3369" s="5">
        <v>23.28</v>
      </c>
      <c r="W3369" t="s">
        <v>139</v>
      </c>
      <c r="X3369" s="3">
        <v>41980</v>
      </c>
      <c r="Y3369" s="3">
        <v>41980</v>
      </c>
      <c r="Z3369">
        <v>3</v>
      </c>
      <c r="AA3369" t="s">
        <v>8400</v>
      </c>
      <c r="AB3369">
        <f t="shared" si="262"/>
        <v>0</v>
      </c>
      <c r="AC3369" t="str">
        <f t="shared" si="260"/>
        <v>Thursday</v>
      </c>
      <c r="AD3369" s="5">
        <v>19.920999999999999</v>
      </c>
      <c r="AE3369">
        <v>2014</v>
      </c>
      <c r="AF3369">
        <v>49</v>
      </c>
      <c r="AG3369" s="14">
        <f t="shared" si="261"/>
        <v>0.20972972972972975</v>
      </c>
      <c r="AH3369">
        <f t="shared" si="263"/>
        <v>0</v>
      </c>
      <c r="AI3369" t="str">
        <f t="shared" si="264"/>
        <v xml:space="preserve"> </v>
      </c>
    </row>
    <row r="3370" spans="1:35" x14ac:dyDescent="0.35">
      <c r="A3370">
        <v>3369</v>
      </c>
      <c r="B3370" t="s">
        <v>5311</v>
      </c>
      <c r="C3370" t="s">
        <v>5312</v>
      </c>
      <c r="D3370" t="s">
        <v>96</v>
      </c>
      <c r="E3370" t="s">
        <v>30</v>
      </c>
      <c r="F3370" t="s">
        <v>31</v>
      </c>
      <c r="G3370" t="s">
        <v>3005</v>
      </c>
      <c r="H3370" t="s">
        <v>3006</v>
      </c>
      <c r="I3370" t="s">
        <v>34</v>
      </c>
      <c r="J3370" t="s">
        <v>6690</v>
      </c>
      <c r="K3370" s="3">
        <v>41484</v>
      </c>
      <c r="L3370" t="s">
        <v>36</v>
      </c>
      <c r="M3370" t="s">
        <v>481</v>
      </c>
      <c r="N3370" t="s">
        <v>482</v>
      </c>
      <c r="O3370" t="s">
        <v>39</v>
      </c>
      <c r="P3370" t="s">
        <v>61</v>
      </c>
      <c r="Q3370">
        <v>5</v>
      </c>
      <c r="R3370" s="5">
        <v>7.06</v>
      </c>
      <c r="S3370" s="5">
        <v>8.1999999999999993</v>
      </c>
      <c r="T3370" s="5">
        <v>41</v>
      </c>
      <c r="U3370">
        <v>0</v>
      </c>
      <c r="V3370" s="5">
        <v>5.7</v>
      </c>
      <c r="W3370" t="s">
        <v>41</v>
      </c>
      <c r="X3370" s="3">
        <v>41489</v>
      </c>
      <c r="Y3370" s="3">
        <v>41489</v>
      </c>
      <c r="Z3370">
        <v>5</v>
      </c>
      <c r="AA3370" t="s">
        <v>8400</v>
      </c>
      <c r="AB3370">
        <f t="shared" si="262"/>
        <v>0</v>
      </c>
      <c r="AC3370" t="str">
        <f t="shared" si="260"/>
        <v>Monday</v>
      </c>
      <c r="AD3370" s="5">
        <v>2.101</v>
      </c>
      <c r="AE3370">
        <v>2013</v>
      </c>
      <c r="AF3370">
        <v>31</v>
      </c>
      <c r="AG3370" s="14">
        <f t="shared" si="261"/>
        <v>0.13902439024390245</v>
      </c>
      <c r="AH3370">
        <f t="shared" si="263"/>
        <v>0</v>
      </c>
      <c r="AI3370" t="str">
        <f t="shared" si="264"/>
        <v xml:space="preserve"> </v>
      </c>
    </row>
    <row r="3371" spans="1:35" x14ac:dyDescent="0.35">
      <c r="A3371">
        <v>3370</v>
      </c>
      <c r="B3371" t="s">
        <v>5311</v>
      </c>
      <c r="C3371" t="s">
        <v>5312</v>
      </c>
      <c r="D3371" t="s">
        <v>96</v>
      </c>
      <c r="E3371" t="s">
        <v>30</v>
      </c>
      <c r="F3371" t="s">
        <v>31</v>
      </c>
      <c r="G3371" t="s">
        <v>3005</v>
      </c>
      <c r="H3371" t="s">
        <v>3006</v>
      </c>
      <c r="I3371" t="s">
        <v>34</v>
      </c>
      <c r="J3371" t="s">
        <v>6690</v>
      </c>
      <c r="K3371" s="3">
        <v>41484</v>
      </c>
      <c r="L3371" t="s">
        <v>36</v>
      </c>
      <c r="M3371" t="s">
        <v>3383</v>
      </c>
      <c r="N3371" t="s">
        <v>3384</v>
      </c>
      <c r="O3371" t="s">
        <v>72</v>
      </c>
      <c r="P3371" t="s">
        <v>178</v>
      </c>
      <c r="Q3371">
        <v>5</v>
      </c>
      <c r="R3371" s="5">
        <v>33.6</v>
      </c>
      <c r="S3371" s="5">
        <v>43.6</v>
      </c>
      <c r="T3371" s="5">
        <v>218</v>
      </c>
      <c r="U3371">
        <v>0</v>
      </c>
      <c r="V3371" s="5">
        <v>50</v>
      </c>
      <c r="W3371" t="s">
        <v>41</v>
      </c>
      <c r="X3371" s="3">
        <v>41489</v>
      </c>
      <c r="Y3371" s="3">
        <v>41489</v>
      </c>
      <c r="Z3371">
        <v>5</v>
      </c>
      <c r="AA3371" t="s">
        <v>8400</v>
      </c>
      <c r="AB3371">
        <f t="shared" si="262"/>
        <v>0</v>
      </c>
      <c r="AC3371" t="str">
        <f t="shared" si="260"/>
        <v>Monday</v>
      </c>
      <c r="AD3371" s="5">
        <v>16.838000000000001</v>
      </c>
      <c r="AE3371">
        <v>2013</v>
      </c>
      <c r="AF3371">
        <v>31</v>
      </c>
      <c r="AG3371" s="14">
        <f t="shared" si="261"/>
        <v>0.22935779816513763</v>
      </c>
      <c r="AH3371">
        <f t="shared" si="263"/>
        <v>0</v>
      </c>
      <c r="AI3371" t="str">
        <f t="shared" si="264"/>
        <v xml:space="preserve"> </v>
      </c>
    </row>
    <row r="3372" spans="1:35" x14ac:dyDescent="0.35">
      <c r="A3372">
        <v>3371</v>
      </c>
      <c r="B3372" t="s">
        <v>6390</v>
      </c>
      <c r="C3372" t="s">
        <v>6391</v>
      </c>
      <c r="D3372" t="s">
        <v>112</v>
      </c>
      <c r="E3372" t="s">
        <v>199</v>
      </c>
      <c r="F3372" t="s">
        <v>200</v>
      </c>
      <c r="G3372" t="s">
        <v>2462</v>
      </c>
      <c r="H3372" t="s">
        <v>3542</v>
      </c>
      <c r="I3372" t="s">
        <v>34</v>
      </c>
      <c r="J3372" t="s">
        <v>6691</v>
      </c>
      <c r="K3372" s="3">
        <v>41127</v>
      </c>
      <c r="L3372" t="s">
        <v>36</v>
      </c>
      <c r="M3372" t="s">
        <v>6101</v>
      </c>
      <c r="N3372" t="s">
        <v>6102</v>
      </c>
      <c r="O3372" t="s">
        <v>72</v>
      </c>
      <c r="P3372" t="s">
        <v>162</v>
      </c>
      <c r="Q3372">
        <v>3</v>
      </c>
      <c r="R3372" s="5">
        <v>80.340996480000015</v>
      </c>
      <c r="S3372" s="5">
        <v>99.161078637274557</v>
      </c>
      <c r="T3372" s="5">
        <v>296.88826944000004</v>
      </c>
      <c r="U3372">
        <v>2E-3</v>
      </c>
      <c r="V3372" s="5">
        <v>55.865279999999998</v>
      </c>
      <c r="W3372" t="s">
        <v>242</v>
      </c>
      <c r="X3372" s="3">
        <v>41127</v>
      </c>
      <c r="Y3372" s="3">
        <v>41127</v>
      </c>
      <c r="Z3372">
        <v>0</v>
      </c>
      <c r="AA3372" t="s">
        <v>8400</v>
      </c>
      <c r="AB3372">
        <f t="shared" si="262"/>
        <v>0</v>
      </c>
      <c r="AC3372" t="str">
        <f t="shared" si="260"/>
        <v>Monday</v>
      </c>
      <c r="AD3372" s="5">
        <v>6.8360000000000003</v>
      </c>
      <c r="AE3372">
        <v>2012</v>
      </c>
      <c r="AF3372">
        <v>32</v>
      </c>
      <c r="AG3372" s="14">
        <f t="shared" si="261"/>
        <v>0.18816937464513112</v>
      </c>
      <c r="AH3372">
        <f t="shared" si="263"/>
        <v>0</v>
      </c>
      <c r="AI3372" t="str">
        <f t="shared" si="264"/>
        <v xml:space="preserve"> </v>
      </c>
    </row>
    <row r="3373" spans="1:35" x14ac:dyDescent="0.35">
      <c r="A3373">
        <v>3372</v>
      </c>
      <c r="B3373" t="s">
        <v>6390</v>
      </c>
      <c r="C3373" t="s">
        <v>6391</v>
      </c>
      <c r="D3373" t="s">
        <v>112</v>
      </c>
      <c r="E3373" t="s">
        <v>199</v>
      </c>
      <c r="F3373" t="s">
        <v>200</v>
      </c>
      <c r="G3373" t="s">
        <v>2462</v>
      </c>
      <c r="H3373" t="s">
        <v>3542</v>
      </c>
      <c r="I3373" t="s">
        <v>34</v>
      </c>
      <c r="J3373" t="s">
        <v>6691</v>
      </c>
      <c r="K3373" s="3">
        <v>41127</v>
      </c>
      <c r="L3373" t="s">
        <v>36</v>
      </c>
      <c r="M3373" t="s">
        <v>5351</v>
      </c>
      <c r="N3373" t="s">
        <v>5352</v>
      </c>
      <c r="O3373" t="s">
        <v>39</v>
      </c>
      <c r="P3373" t="s">
        <v>340</v>
      </c>
      <c r="Q3373">
        <v>7</v>
      </c>
      <c r="R3373" s="5">
        <v>10.328571428571427</v>
      </c>
      <c r="S3373" s="5">
        <v>10.428571428571429</v>
      </c>
      <c r="T3373" s="5">
        <v>73</v>
      </c>
      <c r="U3373">
        <v>0</v>
      </c>
      <c r="V3373" s="5">
        <v>0.7</v>
      </c>
      <c r="W3373" t="s">
        <v>242</v>
      </c>
      <c r="X3373" s="3">
        <v>41127</v>
      </c>
      <c r="Y3373" s="3">
        <v>41127</v>
      </c>
      <c r="Z3373">
        <v>0</v>
      </c>
      <c r="AA3373" t="s">
        <v>8400</v>
      </c>
      <c r="AB3373">
        <f t="shared" si="262"/>
        <v>0</v>
      </c>
      <c r="AC3373" t="str">
        <f t="shared" si="260"/>
        <v>Monday</v>
      </c>
      <c r="AD3373" s="5">
        <v>8.6679999999999993</v>
      </c>
      <c r="AE3373">
        <v>2012</v>
      </c>
      <c r="AF3373">
        <v>32</v>
      </c>
      <c r="AG3373" s="14">
        <f t="shared" si="261"/>
        <v>9.5890410958904097E-3</v>
      </c>
      <c r="AH3373">
        <f t="shared" si="263"/>
        <v>0</v>
      </c>
      <c r="AI3373" t="str">
        <f t="shared" si="264"/>
        <v xml:space="preserve"> </v>
      </c>
    </row>
    <row r="3374" spans="1:35" x14ac:dyDescent="0.35">
      <c r="A3374">
        <v>3373</v>
      </c>
      <c r="B3374" t="s">
        <v>4311</v>
      </c>
      <c r="C3374" t="s">
        <v>4312</v>
      </c>
      <c r="D3374" t="s">
        <v>29</v>
      </c>
      <c r="E3374" t="s">
        <v>44</v>
      </c>
      <c r="F3374" t="s">
        <v>378</v>
      </c>
      <c r="G3374" t="s">
        <v>6692</v>
      </c>
      <c r="H3374" t="s">
        <v>6693</v>
      </c>
      <c r="I3374" t="s">
        <v>34</v>
      </c>
      <c r="J3374" t="s">
        <v>6694</v>
      </c>
      <c r="K3374" s="3">
        <v>41443</v>
      </c>
      <c r="L3374" t="s">
        <v>36</v>
      </c>
      <c r="M3374" t="s">
        <v>6695</v>
      </c>
      <c r="N3374" t="s">
        <v>6696</v>
      </c>
      <c r="O3374" t="s">
        <v>39</v>
      </c>
      <c r="P3374" t="s">
        <v>58</v>
      </c>
      <c r="Q3374">
        <v>4</v>
      </c>
      <c r="R3374" s="5">
        <v>10.086400000000001</v>
      </c>
      <c r="S3374" s="5">
        <v>11.350666666666671</v>
      </c>
      <c r="T3374" s="5">
        <v>27.241600000000009</v>
      </c>
      <c r="U3374">
        <v>0.4</v>
      </c>
      <c r="V3374" s="5">
        <v>-13.103999999999999</v>
      </c>
      <c r="W3374" t="s">
        <v>41</v>
      </c>
      <c r="X3374" s="3">
        <v>41448</v>
      </c>
      <c r="Y3374" s="3">
        <v>41449</v>
      </c>
      <c r="Z3374">
        <v>6</v>
      </c>
      <c r="AA3374" t="s">
        <v>8399</v>
      </c>
      <c r="AB3374">
        <f t="shared" si="262"/>
        <v>1</v>
      </c>
      <c r="AC3374" t="str">
        <f t="shared" si="260"/>
        <v>Tuesday</v>
      </c>
      <c r="AD3374" s="5">
        <v>0.66400000000000003</v>
      </c>
      <c r="AE3374">
        <v>2013</v>
      </c>
      <c r="AF3374">
        <v>25</v>
      </c>
      <c r="AG3374" s="14">
        <f t="shared" si="261"/>
        <v>-0.48102901444849033</v>
      </c>
      <c r="AH3374">
        <f t="shared" si="263"/>
        <v>1</v>
      </c>
      <c r="AI3374">
        <f t="shared" si="264"/>
        <v>1</v>
      </c>
    </row>
    <row r="3375" spans="1:35" x14ac:dyDescent="0.35">
      <c r="A3375">
        <v>3374</v>
      </c>
      <c r="B3375" t="s">
        <v>4311</v>
      </c>
      <c r="C3375" t="s">
        <v>4312</v>
      </c>
      <c r="D3375" t="s">
        <v>29</v>
      </c>
      <c r="E3375" t="s">
        <v>44</v>
      </c>
      <c r="F3375" t="s">
        <v>378</v>
      </c>
      <c r="G3375" t="s">
        <v>6692</v>
      </c>
      <c r="H3375" t="s">
        <v>6693</v>
      </c>
      <c r="I3375" t="s">
        <v>34</v>
      </c>
      <c r="J3375" t="s">
        <v>6694</v>
      </c>
      <c r="K3375" s="3">
        <v>41443</v>
      </c>
      <c r="L3375" t="s">
        <v>36</v>
      </c>
      <c r="M3375" t="s">
        <v>4035</v>
      </c>
      <c r="N3375" t="s">
        <v>4036</v>
      </c>
      <c r="O3375" t="s">
        <v>51</v>
      </c>
      <c r="P3375" t="s">
        <v>205</v>
      </c>
      <c r="Q3375">
        <v>2</v>
      </c>
      <c r="R3375" s="5">
        <v>396.78859999999997</v>
      </c>
      <c r="S3375" s="5">
        <v>753.43533333333323</v>
      </c>
      <c r="T3375" s="5">
        <v>452.06119999999999</v>
      </c>
      <c r="U3375">
        <v>0.7</v>
      </c>
      <c r="V3375" s="5">
        <v>-341.51600000000002</v>
      </c>
      <c r="W3375" t="s">
        <v>41</v>
      </c>
      <c r="X3375" s="3">
        <v>41448</v>
      </c>
      <c r="Y3375" s="3">
        <v>41448</v>
      </c>
      <c r="Z3375">
        <v>5</v>
      </c>
      <c r="AA3375" t="s">
        <v>8400</v>
      </c>
      <c r="AB3375">
        <f t="shared" si="262"/>
        <v>0</v>
      </c>
      <c r="AC3375" t="str">
        <f t="shared" si="260"/>
        <v>Tuesday</v>
      </c>
      <c r="AD3375" s="5">
        <v>19.623999999999999</v>
      </c>
      <c r="AE3375">
        <v>2013</v>
      </c>
      <c r="AF3375">
        <v>25</v>
      </c>
      <c r="AG3375" s="14">
        <f t="shared" si="261"/>
        <v>-0.75546408318165781</v>
      </c>
      <c r="AH3375">
        <f t="shared" si="263"/>
        <v>0</v>
      </c>
      <c r="AI3375" t="str">
        <f t="shared" si="264"/>
        <v xml:space="preserve"> </v>
      </c>
    </row>
    <row r="3376" spans="1:35" x14ac:dyDescent="0.35">
      <c r="A3376">
        <v>3375</v>
      </c>
      <c r="B3376" t="s">
        <v>4311</v>
      </c>
      <c r="C3376" t="s">
        <v>4312</v>
      </c>
      <c r="D3376" t="s">
        <v>29</v>
      </c>
      <c r="E3376" t="s">
        <v>44</v>
      </c>
      <c r="F3376" t="s">
        <v>378</v>
      </c>
      <c r="G3376" t="s">
        <v>6692</v>
      </c>
      <c r="H3376" t="s">
        <v>6693</v>
      </c>
      <c r="I3376" t="s">
        <v>34</v>
      </c>
      <c r="J3376" t="s">
        <v>6694</v>
      </c>
      <c r="K3376" s="3">
        <v>41443</v>
      </c>
      <c r="L3376" t="s">
        <v>36</v>
      </c>
      <c r="M3376" t="s">
        <v>6697</v>
      </c>
      <c r="N3376" t="s">
        <v>6698</v>
      </c>
      <c r="O3376" t="s">
        <v>39</v>
      </c>
      <c r="P3376" t="s">
        <v>183</v>
      </c>
      <c r="Q3376">
        <v>2</v>
      </c>
      <c r="R3376" s="5">
        <v>46.593600000000002</v>
      </c>
      <c r="S3376" s="5">
        <v>56.116000000000007</v>
      </c>
      <c r="T3376" s="5">
        <v>67.339200000000005</v>
      </c>
      <c r="U3376">
        <v>0.4</v>
      </c>
      <c r="V3376" s="5">
        <v>-25.847999999999999</v>
      </c>
      <c r="W3376" t="s">
        <v>41</v>
      </c>
      <c r="X3376" s="3">
        <v>41448</v>
      </c>
      <c r="Y3376" s="3">
        <v>41448</v>
      </c>
      <c r="Z3376">
        <v>5</v>
      </c>
      <c r="AA3376" t="s">
        <v>8400</v>
      </c>
      <c r="AB3376">
        <f t="shared" si="262"/>
        <v>0</v>
      </c>
      <c r="AC3376" t="str">
        <f t="shared" si="260"/>
        <v>Tuesday</v>
      </c>
      <c r="AD3376" s="5">
        <v>3.8380000000000001</v>
      </c>
      <c r="AE3376">
        <v>2013</v>
      </c>
      <c r="AF3376">
        <v>25</v>
      </c>
      <c r="AG3376" s="14">
        <f t="shared" si="261"/>
        <v>-0.38384774395894217</v>
      </c>
      <c r="AH3376">
        <f t="shared" si="263"/>
        <v>0</v>
      </c>
      <c r="AI3376" t="str">
        <f t="shared" si="264"/>
        <v xml:space="preserve"> </v>
      </c>
    </row>
    <row r="3377" spans="1:35" x14ac:dyDescent="0.35">
      <c r="A3377">
        <v>3376</v>
      </c>
      <c r="B3377" t="s">
        <v>4311</v>
      </c>
      <c r="C3377" t="s">
        <v>4312</v>
      </c>
      <c r="D3377" t="s">
        <v>29</v>
      </c>
      <c r="E3377" t="s">
        <v>44</v>
      </c>
      <c r="F3377" t="s">
        <v>378</v>
      </c>
      <c r="G3377" t="s">
        <v>6692</v>
      </c>
      <c r="H3377" t="s">
        <v>6693</v>
      </c>
      <c r="I3377" t="s">
        <v>34</v>
      </c>
      <c r="J3377" t="s">
        <v>6694</v>
      </c>
      <c r="K3377" s="3">
        <v>41443</v>
      </c>
      <c r="L3377" t="s">
        <v>36</v>
      </c>
      <c r="M3377" t="s">
        <v>4604</v>
      </c>
      <c r="N3377" t="s">
        <v>4605</v>
      </c>
      <c r="O3377" t="s">
        <v>72</v>
      </c>
      <c r="P3377" t="s">
        <v>162</v>
      </c>
      <c r="Q3377">
        <v>4</v>
      </c>
      <c r="R3377" s="5">
        <v>161.83416439999999</v>
      </c>
      <c r="S3377" s="5">
        <v>249.65211438127088</v>
      </c>
      <c r="T3377" s="5">
        <v>597.16785759999993</v>
      </c>
      <c r="U3377">
        <v>0.40200000000000002</v>
      </c>
      <c r="V3377" s="5">
        <v>-50.168799999999997</v>
      </c>
      <c r="W3377" t="s">
        <v>41</v>
      </c>
      <c r="X3377" s="3">
        <v>41448</v>
      </c>
      <c r="Y3377" s="3">
        <v>41448</v>
      </c>
      <c r="Z3377">
        <v>5</v>
      </c>
      <c r="AA3377" t="s">
        <v>8400</v>
      </c>
      <c r="AB3377">
        <f t="shared" si="262"/>
        <v>0</v>
      </c>
      <c r="AC3377" t="str">
        <f t="shared" si="260"/>
        <v>Tuesday</v>
      </c>
      <c r="AD3377" s="5">
        <v>44.075000000000003</v>
      </c>
      <c r="AE3377">
        <v>2013</v>
      </c>
      <c r="AF3377">
        <v>25</v>
      </c>
      <c r="AG3377" s="14">
        <f t="shared" si="261"/>
        <v>-8.401121956166048E-2</v>
      </c>
      <c r="AH3377">
        <f t="shared" si="263"/>
        <v>0</v>
      </c>
      <c r="AI3377" t="str">
        <f t="shared" si="264"/>
        <v xml:space="preserve"> </v>
      </c>
    </row>
    <row r="3378" spans="1:35" x14ac:dyDescent="0.35">
      <c r="A3378">
        <v>3377</v>
      </c>
      <c r="B3378" t="s">
        <v>4311</v>
      </c>
      <c r="C3378" t="s">
        <v>4312</v>
      </c>
      <c r="D3378" t="s">
        <v>29</v>
      </c>
      <c r="E3378" t="s">
        <v>44</v>
      </c>
      <c r="F3378" t="s">
        <v>378</v>
      </c>
      <c r="G3378" t="s">
        <v>6692</v>
      </c>
      <c r="H3378" t="s">
        <v>6693</v>
      </c>
      <c r="I3378" t="s">
        <v>34</v>
      </c>
      <c r="J3378" t="s">
        <v>6694</v>
      </c>
      <c r="K3378" s="3">
        <v>41443</v>
      </c>
      <c r="L3378" t="s">
        <v>36</v>
      </c>
      <c r="M3378" t="s">
        <v>864</v>
      </c>
      <c r="N3378" t="s">
        <v>865</v>
      </c>
      <c r="O3378" t="s">
        <v>39</v>
      </c>
      <c r="P3378" t="s">
        <v>40</v>
      </c>
      <c r="Q3378">
        <v>2</v>
      </c>
      <c r="R3378" s="5">
        <v>6.5144000000000002</v>
      </c>
      <c r="S3378" s="5">
        <v>7.8639999999999999</v>
      </c>
      <c r="T3378" s="5">
        <v>9.4367999999999999</v>
      </c>
      <c r="U3378">
        <v>0.4</v>
      </c>
      <c r="V3378" s="5">
        <v>-3.5920000000000001</v>
      </c>
      <c r="W3378" t="s">
        <v>41</v>
      </c>
      <c r="X3378" s="3">
        <v>41448</v>
      </c>
      <c r="Y3378" s="3">
        <v>41448</v>
      </c>
      <c r="Z3378">
        <v>5</v>
      </c>
      <c r="AA3378" t="s">
        <v>8400</v>
      </c>
      <c r="AB3378">
        <f t="shared" si="262"/>
        <v>0</v>
      </c>
      <c r="AC3378" t="str">
        <f t="shared" si="260"/>
        <v>Tuesday</v>
      </c>
      <c r="AD3378" s="5">
        <v>0.75700000000000001</v>
      </c>
      <c r="AE3378">
        <v>2013</v>
      </c>
      <c r="AF3378">
        <v>25</v>
      </c>
      <c r="AG3378" s="14">
        <f t="shared" si="261"/>
        <v>-0.380637504238725</v>
      </c>
      <c r="AH3378">
        <f t="shared" si="263"/>
        <v>0</v>
      </c>
      <c r="AI3378" t="str">
        <f t="shared" si="264"/>
        <v xml:space="preserve"> </v>
      </c>
    </row>
    <row r="3379" spans="1:35" x14ac:dyDescent="0.35">
      <c r="A3379">
        <v>3378</v>
      </c>
      <c r="B3379" t="s">
        <v>4311</v>
      </c>
      <c r="C3379" t="s">
        <v>4312</v>
      </c>
      <c r="D3379" t="s">
        <v>29</v>
      </c>
      <c r="E3379" t="s">
        <v>44</v>
      </c>
      <c r="F3379" t="s">
        <v>378</v>
      </c>
      <c r="G3379" t="s">
        <v>6692</v>
      </c>
      <c r="H3379" t="s">
        <v>6693</v>
      </c>
      <c r="I3379" t="s">
        <v>34</v>
      </c>
      <c r="J3379" t="s">
        <v>6694</v>
      </c>
      <c r="K3379" s="3">
        <v>41443</v>
      </c>
      <c r="L3379" t="s">
        <v>36</v>
      </c>
      <c r="M3379" t="s">
        <v>59</v>
      </c>
      <c r="N3379" t="s">
        <v>60</v>
      </c>
      <c r="O3379" t="s">
        <v>39</v>
      </c>
      <c r="P3379" t="s">
        <v>61</v>
      </c>
      <c r="Q3379">
        <v>6</v>
      </c>
      <c r="R3379" s="5">
        <v>33.54</v>
      </c>
      <c r="S3379" s="5">
        <v>41.56666666666667</v>
      </c>
      <c r="T3379" s="5">
        <v>149.64000000000001</v>
      </c>
      <c r="U3379">
        <v>0.4</v>
      </c>
      <c r="V3379" s="5">
        <v>-51.6</v>
      </c>
      <c r="W3379" t="s">
        <v>41</v>
      </c>
      <c r="X3379" s="3">
        <v>41448</v>
      </c>
      <c r="Y3379" s="3">
        <v>41450</v>
      </c>
      <c r="Z3379">
        <v>7</v>
      </c>
      <c r="AA3379" t="s">
        <v>8399</v>
      </c>
      <c r="AB3379">
        <f t="shared" si="262"/>
        <v>2</v>
      </c>
      <c r="AC3379" t="str">
        <f t="shared" si="260"/>
        <v>Tuesday</v>
      </c>
      <c r="AD3379" s="5">
        <v>9.8670000000000009</v>
      </c>
      <c r="AE3379">
        <v>2013</v>
      </c>
      <c r="AF3379">
        <v>25</v>
      </c>
      <c r="AG3379" s="14">
        <f t="shared" si="261"/>
        <v>-0.34482758620689652</v>
      </c>
      <c r="AH3379">
        <f t="shared" si="263"/>
        <v>1</v>
      </c>
      <c r="AI3379">
        <f t="shared" si="264"/>
        <v>2</v>
      </c>
    </row>
    <row r="3380" spans="1:35" x14ac:dyDescent="0.35">
      <c r="A3380">
        <v>3379</v>
      </c>
      <c r="B3380" t="s">
        <v>4908</v>
      </c>
      <c r="C3380" t="s">
        <v>4909</v>
      </c>
      <c r="D3380" t="s">
        <v>29</v>
      </c>
      <c r="E3380" t="s">
        <v>84</v>
      </c>
      <c r="F3380" t="s">
        <v>740</v>
      </c>
      <c r="G3380" t="s">
        <v>3677</v>
      </c>
      <c r="H3380" t="s">
        <v>3677</v>
      </c>
      <c r="I3380" t="s">
        <v>34</v>
      </c>
      <c r="J3380" t="s">
        <v>6699</v>
      </c>
      <c r="K3380" s="3">
        <v>41472</v>
      </c>
      <c r="L3380" t="s">
        <v>36</v>
      </c>
      <c r="M3380" t="s">
        <v>3347</v>
      </c>
      <c r="N3380" t="s">
        <v>3348</v>
      </c>
      <c r="O3380" t="s">
        <v>51</v>
      </c>
      <c r="P3380" t="s">
        <v>93</v>
      </c>
      <c r="Q3380">
        <v>5</v>
      </c>
      <c r="R3380" s="5">
        <v>78.679999999999978</v>
      </c>
      <c r="S3380" s="5">
        <v>110.79999999999998</v>
      </c>
      <c r="T3380" s="5">
        <v>553.99999999999989</v>
      </c>
      <c r="U3380">
        <v>0</v>
      </c>
      <c r="V3380" s="5">
        <v>160.6</v>
      </c>
      <c r="W3380" t="s">
        <v>41</v>
      </c>
      <c r="X3380" s="3">
        <v>41477</v>
      </c>
      <c r="Y3380" s="3">
        <v>41477</v>
      </c>
      <c r="Z3380">
        <v>5</v>
      </c>
      <c r="AA3380" t="s">
        <v>8400</v>
      </c>
      <c r="AB3380">
        <f t="shared" si="262"/>
        <v>0</v>
      </c>
      <c r="AC3380" t="str">
        <f t="shared" si="260"/>
        <v>Wednesday</v>
      </c>
      <c r="AD3380" s="5">
        <v>27.888999999999999</v>
      </c>
      <c r="AE3380">
        <v>2013</v>
      </c>
      <c r="AF3380">
        <v>29</v>
      </c>
      <c r="AG3380" s="14">
        <f t="shared" si="261"/>
        <v>0.28989169675090259</v>
      </c>
      <c r="AH3380">
        <f t="shared" si="263"/>
        <v>0</v>
      </c>
      <c r="AI3380" t="str">
        <f t="shared" si="264"/>
        <v xml:space="preserve"> </v>
      </c>
    </row>
    <row r="3381" spans="1:35" x14ac:dyDescent="0.35">
      <c r="A3381">
        <v>3380</v>
      </c>
      <c r="B3381" t="s">
        <v>4908</v>
      </c>
      <c r="C3381" t="s">
        <v>4909</v>
      </c>
      <c r="D3381" t="s">
        <v>29</v>
      </c>
      <c r="E3381" t="s">
        <v>84</v>
      </c>
      <c r="F3381" t="s">
        <v>740</v>
      </c>
      <c r="G3381" t="s">
        <v>3677</v>
      </c>
      <c r="H3381" t="s">
        <v>3677</v>
      </c>
      <c r="I3381" t="s">
        <v>34</v>
      </c>
      <c r="J3381" t="s">
        <v>6699</v>
      </c>
      <c r="K3381" s="3">
        <v>41472</v>
      </c>
      <c r="L3381" t="s">
        <v>36</v>
      </c>
      <c r="M3381" t="s">
        <v>1387</v>
      </c>
      <c r="N3381" t="s">
        <v>1388</v>
      </c>
      <c r="O3381" t="s">
        <v>72</v>
      </c>
      <c r="P3381" t="s">
        <v>162</v>
      </c>
      <c r="Q3381">
        <v>2</v>
      </c>
      <c r="R3381" s="5">
        <v>108.31741903999998</v>
      </c>
      <c r="S3381" s="5">
        <v>174.71733370741481</v>
      </c>
      <c r="T3381" s="5">
        <v>348.73579807999994</v>
      </c>
      <c r="U3381">
        <v>2E-3</v>
      </c>
      <c r="V3381" s="5">
        <v>132.10095999999999</v>
      </c>
      <c r="W3381" t="s">
        <v>41</v>
      </c>
      <c r="X3381" s="3">
        <v>41477</v>
      </c>
      <c r="Y3381" s="3">
        <v>41478</v>
      </c>
      <c r="Z3381">
        <v>6</v>
      </c>
      <c r="AA3381" t="s">
        <v>8399</v>
      </c>
      <c r="AB3381">
        <f t="shared" si="262"/>
        <v>1</v>
      </c>
      <c r="AC3381" t="str">
        <f t="shared" si="260"/>
        <v>Wednesday</v>
      </c>
      <c r="AD3381" s="5">
        <v>20.675999999999998</v>
      </c>
      <c r="AE3381">
        <v>2013</v>
      </c>
      <c r="AF3381">
        <v>29</v>
      </c>
      <c r="AG3381" s="14">
        <f t="shared" si="261"/>
        <v>0.37879954030327578</v>
      </c>
      <c r="AH3381">
        <f t="shared" si="263"/>
        <v>1</v>
      </c>
      <c r="AI3381">
        <f t="shared" si="264"/>
        <v>1</v>
      </c>
    </row>
    <row r="3382" spans="1:35" x14ac:dyDescent="0.35">
      <c r="A3382">
        <v>3381</v>
      </c>
      <c r="B3382" t="s">
        <v>1642</v>
      </c>
      <c r="C3382" t="s">
        <v>1643</v>
      </c>
      <c r="D3382" t="s">
        <v>96</v>
      </c>
      <c r="E3382" t="s">
        <v>199</v>
      </c>
      <c r="F3382" t="s">
        <v>200</v>
      </c>
      <c r="G3382" t="s">
        <v>2462</v>
      </c>
      <c r="H3382" t="s">
        <v>3542</v>
      </c>
      <c r="I3382" t="s">
        <v>34</v>
      </c>
      <c r="J3382" t="s">
        <v>6700</v>
      </c>
      <c r="K3382" s="3">
        <v>41430</v>
      </c>
      <c r="L3382" t="s">
        <v>36</v>
      </c>
      <c r="M3382" t="s">
        <v>6701</v>
      </c>
      <c r="N3382" t="s">
        <v>6702</v>
      </c>
      <c r="O3382" t="s">
        <v>39</v>
      </c>
      <c r="P3382" t="s">
        <v>76</v>
      </c>
      <c r="Q3382">
        <v>1</v>
      </c>
      <c r="R3382" s="5">
        <v>15.6</v>
      </c>
      <c r="S3382" s="5">
        <v>25</v>
      </c>
      <c r="T3382" s="5">
        <v>25</v>
      </c>
      <c r="U3382">
        <v>0</v>
      </c>
      <c r="V3382" s="5">
        <v>9.4</v>
      </c>
      <c r="W3382" t="s">
        <v>41</v>
      </c>
      <c r="X3382" s="3">
        <v>41435</v>
      </c>
      <c r="Y3382" s="3">
        <v>41438</v>
      </c>
      <c r="Z3382">
        <v>8</v>
      </c>
      <c r="AA3382" t="s">
        <v>8399</v>
      </c>
      <c r="AB3382">
        <f t="shared" si="262"/>
        <v>3</v>
      </c>
      <c r="AC3382" t="str">
        <f t="shared" si="260"/>
        <v>Wednesday</v>
      </c>
      <c r="AD3382" s="5">
        <v>0.92400000000000004</v>
      </c>
      <c r="AE3382">
        <v>2013</v>
      </c>
      <c r="AF3382">
        <v>23</v>
      </c>
      <c r="AG3382" s="14">
        <f t="shared" si="261"/>
        <v>0.376</v>
      </c>
      <c r="AH3382">
        <f t="shared" si="263"/>
        <v>1</v>
      </c>
      <c r="AI3382">
        <f t="shared" si="264"/>
        <v>3</v>
      </c>
    </row>
    <row r="3383" spans="1:35" x14ac:dyDescent="0.35">
      <c r="A3383">
        <v>3382</v>
      </c>
      <c r="B3383" t="s">
        <v>5521</v>
      </c>
      <c r="C3383" t="s">
        <v>5522</v>
      </c>
      <c r="D3383" t="s">
        <v>112</v>
      </c>
      <c r="E3383" t="s">
        <v>199</v>
      </c>
      <c r="F3383" t="s">
        <v>200</v>
      </c>
      <c r="G3383" t="s">
        <v>2462</v>
      </c>
      <c r="H3383" t="s">
        <v>2462</v>
      </c>
      <c r="I3383" t="s">
        <v>34</v>
      </c>
      <c r="J3383" t="s">
        <v>6703</v>
      </c>
      <c r="K3383" s="3">
        <v>41488</v>
      </c>
      <c r="L3383" t="s">
        <v>36</v>
      </c>
      <c r="M3383" t="s">
        <v>700</v>
      </c>
      <c r="N3383" t="s">
        <v>701</v>
      </c>
      <c r="O3383" t="s">
        <v>39</v>
      </c>
      <c r="P3383" t="s">
        <v>340</v>
      </c>
      <c r="Q3383">
        <v>9</v>
      </c>
      <c r="R3383" s="5">
        <v>22.76</v>
      </c>
      <c r="S3383" s="5">
        <v>35</v>
      </c>
      <c r="T3383" s="5">
        <v>315</v>
      </c>
      <c r="U3383">
        <v>0</v>
      </c>
      <c r="V3383" s="5">
        <v>110.16</v>
      </c>
      <c r="W3383" t="s">
        <v>139</v>
      </c>
      <c r="X3383" s="3">
        <v>41491</v>
      </c>
      <c r="Y3383" s="3">
        <v>41491</v>
      </c>
      <c r="Z3383">
        <v>3</v>
      </c>
      <c r="AA3383" t="s">
        <v>8400</v>
      </c>
      <c r="AB3383">
        <f t="shared" si="262"/>
        <v>0</v>
      </c>
      <c r="AC3383" t="str">
        <f t="shared" si="260"/>
        <v>Friday</v>
      </c>
      <c r="AD3383" s="5">
        <v>40.759</v>
      </c>
      <c r="AE3383">
        <v>2013</v>
      </c>
      <c r="AF3383">
        <v>31</v>
      </c>
      <c r="AG3383" s="14">
        <f t="shared" si="261"/>
        <v>0.3497142857142857</v>
      </c>
      <c r="AH3383">
        <f t="shared" si="263"/>
        <v>0</v>
      </c>
      <c r="AI3383" t="str">
        <f t="shared" si="264"/>
        <v xml:space="preserve"> </v>
      </c>
    </row>
    <row r="3384" spans="1:35" x14ac:dyDescent="0.35">
      <c r="A3384">
        <v>3383</v>
      </c>
      <c r="B3384" t="s">
        <v>3753</v>
      </c>
      <c r="C3384" t="s">
        <v>3754</v>
      </c>
      <c r="D3384" t="s">
        <v>29</v>
      </c>
      <c r="E3384" t="s">
        <v>30</v>
      </c>
      <c r="F3384" t="s">
        <v>31</v>
      </c>
      <c r="G3384" t="s">
        <v>32</v>
      </c>
      <c r="H3384" t="s">
        <v>33</v>
      </c>
      <c r="I3384" t="s">
        <v>34</v>
      </c>
      <c r="J3384" t="s">
        <v>6704</v>
      </c>
      <c r="K3384" s="3">
        <v>41612</v>
      </c>
      <c r="L3384" t="s">
        <v>36</v>
      </c>
      <c r="M3384" t="s">
        <v>1874</v>
      </c>
      <c r="N3384" t="s">
        <v>1875</v>
      </c>
      <c r="O3384" t="s">
        <v>39</v>
      </c>
      <c r="P3384" t="s">
        <v>58</v>
      </c>
      <c r="Q3384">
        <v>5</v>
      </c>
      <c r="R3384" s="5">
        <v>4.26</v>
      </c>
      <c r="S3384" s="5">
        <v>5.6</v>
      </c>
      <c r="T3384" s="5">
        <v>28</v>
      </c>
      <c r="U3384">
        <v>0</v>
      </c>
      <c r="V3384" s="5">
        <v>6.7</v>
      </c>
      <c r="W3384" t="s">
        <v>41</v>
      </c>
      <c r="X3384" s="3">
        <v>41617</v>
      </c>
      <c r="Y3384" s="3">
        <v>41617</v>
      </c>
      <c r="Z3384">
        <v>5</v>
      </c>
      <c r="AA3384" t="s">
        <v>8400</v>
      </c>
      <c r="AB3384">
        <f t="shared" si="262"/>
        <v>0</v>
      </c>
      <c r="AC3384" t="str">
        <f t="shared" si="260"/>
        <v>Wednesday</v>
      </c>
      <c r="AD3384" s="5">
        <v>2.972</v>
      </c>
      <c r="AE3384">
        <v>2013</v>
      </c>
      <c r="AF3384">
        <v>49</v>
      </c>
      <c r="AG3384" s="14">
        <f t="shared" si="261"/>
        <v>0.2392857142857143</v>
      </c>
      <c r="AH3384">
        <f t="shared" si="263"/>
        <v>0</v>
      </c>
      <c r="AI3384" t="str">
        <f t="shared" si="264"/>
        <v xml:space="preserve"> </v>
      </c>
    </row>
    <row r="3385" spans="1:35" x14ac:dyDescent="0.35">
      <c r="A3385">
        <v>3384</v>
      </c>
      <c r="B3385" t="s">
        <v>3876</v>
      </c>
      <c r="C3385" t="s">
        <v>3877</v>
      </c>
      <c r="D3385" t="s">
        <v>112</v>
      </c>
      <c r="E3385" t="s">
        <v>30</v>
      </c>
      <c r="F3385" t="s">
        <v>31</v>
      </c>
      <c r="G3385" t="s">
        <v>320</v>
      </c>
      <c r="H3385" t="s">
        <v>5405</v>
      </c>
      <c r="I3385" t="s">
        <v>34</v>
      </c>
      <c r="J3385" t="s">
        <v>6705</v>
      </c>
      <c r="K3385" s="3">
        <v>41981</v>
      </c>
      <c r="L3385" t="s">
        <v>36</v>
      </c>
      <c r="M3385" t="s">
        <v>852</v>
      </c>
      <c r="N3385" t="s">
        <v>853</v>
      </c>
      <c r="O3385" t="s">
        <v>51</v>
      </c>
      <c r="P3385" t="s">
        <v>93</v>
      </c>
      <c r="Q3385">
        <v>2</v>
      </c>
      <c r="R3385" s="5">
        <v>40.487199999999994</v>
      </c>
      <c r="S3385" s="5">
        <v>54.788999999999994</v>
      </c>
      <c r="T3385" s="5">
        <v>87.662399999999991</v>
      </c>
      <c r="U3385">
        <v>0.2</v>
      </c>
      <c r="V3385" s="5">
        <v>6.6879999999999997</v>
      </c>
      <c r="W3385" t="s">
        <v>139</v>
      </c>
      <c r="X3385" s="3">
        <v>41984</v>
      </c>
      <c r="Y3385" s="3">
        <v>41984</v>
      </c>
      <c r="Z3385">
        <v>3</v>
      </c>
      <c r="AA3385" t="s">
        <v>8400</v>
      </c>
      <c r="AB3385">
        <f t="shared" si="262"/>
        <v>0</v>
      </c>
      <c r="AC3385" t="str">
        <f t="shared" si="260"/>
        <v>Monday</v>
      </c>
      <c r="AD3385" s="5">
        <v>8.0830000000000002</v>
      </c>
      <c r="AE3385">
        <v>2014</v>
      </c>
      <c r="AF3385">
        <v>50</v>
      </c>
      <c r="AG3385" s="14">
        <f t="shared" si="261"/>
        <v>7.6292686488163688E-2</v>
      </c>
      <c r="AH3385">
        <f t="shared" si="263"/>
        <v>0</v>
      </c>
      <c r="AI3385" t="str">
        <f t="shared" si="264"/>
        <v xml:space="preserve"> </v>
      </c>
    </row>
    <row r="3386" spans="1:35" x14ac:dyDescent="0.35">
      <c r="A3386">
        <v>3385</v>
      </c>
      <c r="B3386" t="s">
        <v>3876</v>
      </c>
      <c r="C3386" t="s">
        <v>3877</v>
      </c>
      <c r="D3386" t="s">
        <v>112</v>
      </c>
      <c r="E3386" t="s">
        <v>30</v>
      </c>
      <c r="F3386" t="s">
        <v>31</v>
      </c>
      <c r="G3386" t="s">
        <v>320</v>
      </c>
      <c r="H3386" t="s">
        <v>5405</v>
      </c>
      <c r="I3386" t="s">
        <v>34</v>
      </c>
      <c r="J3386" t="s">
        <v>6705</v>
      </c>
      <c r="K3386" s="3">
        <v>41981</v>
      </c>
      <c r="L3386" t="s">
        <v>36</v>
      </c>
      <c r="M3386" t="s">
        <v>1174</v>
      </c>
      <c r="N3386" t="s">
        <v>1175</v>
      </c>
      <c r="O3386" t="s">
        <v>72</v>
      </c>
      <c r="P3386" t="s">
        <v>178</v>
      </c>
      <c r="Q3386">
        <v>4</v>
      </c>
      <c r="R3386" s="5">
        <v>31.75</v>
      </c>
      <c r="S3386" s="5">
        <v>53.75</v>
      </c>
      <c r="T3386" s="5">
        <v>215</v>
      </c>
      <c r="U3386">
        <v>0</v>
      </c>
      <c r="V3386" s="5">
        <v>88</v>
      </c>
      <c r="W3386" t="s">
        <v>139</v>
      </c>
      <c r="X3386" s="3">
        <v>41984</v>
      </c>
      <c r="Y3386" s="3">
        <v>41985</v>
      </c>
      <c r="Z3386">
        <v>4</v>
      </c>
      <c r="AA3386" t="s">
        <v>8399</v>
      </c>
      <c r="AB3386">
        <f t="shared" si="262"/>
        <v>1</v>
      </c>
      <c r="AC3386" t="str">
        <f t="shared" si="260"/>
        <v>Monday</v>
      </c>
      <c r="AD3386" s="5">
        <v>19.038</v>
      </c>
      <c r="AE3386">
        <v>2014</v>
      </c>
      <c r="AF3386">
        <v>50</v>
      </c>
      <c r="AG3386" s="14">
        <f t="shared" si="261"/>
        <v>0.40930232558139534</v>
      </c>
      <c r="AH3386">
        <f t="shared" si="263"/>
        <v>1</v>
      </c>
      <c r="AI3386">
        <f t="shared" si="264"/>
        <v>1</v>
      </c>
    </row>
    <row r="3387" spans="1:35" x14ac:dyDescent="0.35">
      <c r="A3387">
        <v>3386</v>
      </c>
      <c r="B3387" t="s">
        <v>3876</v>
      </c>
      <c r="C3387" t="s">
        <v>3877</v>
      </c>
      <c r="D3387" t="s">
        <v>112</v>
      </c>
      <c r="E3387" t="s">
        <v>30</v>
      </c>
      <c r="F3387" t="s">
        <v>31</v>
      </c>
      <c r="G3387" t="s">
        <v>320</v>
      </c>
      <c r="H3387" t="s">
        <v>5405</v>
      </c>
      <c r="I3387" t="s">
        <v>34</v>
      </c>
      <c r="J3387" t="s">
        <v>6705</v>
      </c>
      <c r="K3387" s="3">
        <v>41981</v>
      </c>
      <c r="L3387" t="s">
        <v>36</v>
      </c>
      <c r="M3387" t="s">
        <v>1640</v>
      </c>
      <c r="N3387" t="s">
        <v>1641</v>
      </c>
      <c r="O3387" t="s">
        <v>72</v>
      </c>
      <c r="P3387" t="s">
        <v>178</v>
      </c>
      <c r="Q3387">
        <v>8</v>
      </c>
      <c r="R3387" s="5">
        <v>34.51</v>
      </c>
      <c r="S3387" s="5">
        <v>44.25</v>
      </c>
      <c r="T3387" s="5">
        <v>354</v>
      </c>
      <c r="U3387">
        <v>0</v>
      </c>
      <c r="V3387" s="5">
        <v>77.92</v>
      </c>
      <c r="W3387" t="s">
        <v>139</v>
      </c>
      <c r="X3387" s="3">
        <v>41984</v>
      </c>
      <c r="Y3387" s="3">
        <v>41986</v>
      </c>
      <c r="Z3387">
        <v>5</v>
      </c>
      <c r="AA3387" t="s">
        <v>8399</v>
      </c>
      <c r="AB3387">
        <f t="shared" si="262"/>
        <v>2</v>
      </c>
      <c r="AC3387" t="str">
        <f t="shared" si="260"/>
        <v>Monday</v>
      </c>
      <c r="AD3387" s="5">
        <v>54.018000000000001</v>
      </c>
      <c r="AE3387">
        <v>2014</v>
      </c>
      <c r="AF3387">
        <v>50</v>
      </c>
      <c r="AG3387" s="14">
        <f t="shared" si="261"/>
        <v>0.2201129943502825</v>
      </c>
      <c r="AH3387">
        <f t="shared" si="263"/>
        <v>1</v>
      </c>
      <c r="AI3387">
        <f t="shared" si="264"/>
        <v>2</v>
      </c>
    </row>
    <row r="3388" spans="1:35" x14ac:dyDescent="0.35">
      <c r="A3388">
        <v>3387</v>
      </c>
      <c r="B3388" t="s">
        <v>6706</v>
      </c>
      <c r="C3388" t="s">
        <v>6707</v>
      </c>
      <c r="D3388" t="s">
        <v>112</v>
      </c>
      <c r="E3388" t="s">
        <v>44</v>
      </c>
      <c r="F3388" t="s">
        <v>67</v>
      </c>
      <c r="G3388" t="s">
        <v>68</v>
      </c>
      <c r="H3388" t="s">
        <v>6708</v>
      </c>
      <c r="I3388" t="s">
        <v>34</v>
      </c>
      <c r="J3388" t="s">
        <v>6709</v>
      </c>
      <c r="K3388" s="3">
        <v>41982</v>
      </c>
      <c r="L3388" t="s">
        <v>136</v>
      </c>
      <c r="M3388" t="s">
        <v>950</v>
      </c>
      <c r="N3388" t="s">
        <v>951</v>
      </c>
      <c r="O3388" t="s">
        <v>51</v>
      </c>
      <c r="P3388" t="s">
        <v>55</v>
      </c>
      <c r="Q3388">
        <v>4</v>
      </c>
      <c r="R3388" s="5">
        <v>68.990000000000009</v>
      </c>
      <c r="S3388" s="5">
        <v>132.75</v>
      </c>
      <c r="T3388" s="5">
        <v>531</v>
      </c>
      <c r="U3388">
        <v>0</v>
      </c>
      <c r="V3388" s="5">
        <v>255.04</v>
      </c>
      <c r="W3388" t="s">
        <v>139</v>
      </c>
      <c r="X3388" s="3">
        <v>41985</v>
      </c>
      <c r="Y3388" s="3">
        <v>41985</v>
      </c>
      <c r="Z3388">
        <v>3</v>
      </c>
      <c r="AA3388" t="s">
        <v>8400</v>
      </c>
      <c r="AB3388">
        <f t="shared" si="262"/>
        <v>0</v>
      </c>
      <c r="AC3388" t="str">
        <f t="shared" si="260"/>
        <v>Tuesday</v>
      </c>
      <c r="AD3388" s="5">
        <v>83.885000000000005</v>
      </c>
      <c r="AE3388">
        <v>2014</v>
      </c>
      <c r="AF3388">
        <v>50</v>
      </c>
      <c r="AG3388" s="14">
        <f t="shared" si="261"/>
        <v>0.48030131826741995</v>
      </c>
      <c r="AH3388">
        <f t="shared" si="263"/>
        <v>0</v>
      </c>
      <c r="AI3388" t="str">
        <f t="shared" si="264"/>
        <v xml:space="preserve"> </v>
      </c>
    </row>
    <row r="3389" spans="1:35" x14ac:dyDescent="0.35">
      <c r="A3389">
        <v>3388</v>
      </c>
      <c r="B3389" t="s">
        <v>2019</v>
      </c>
      <c r="C3389" t="s">
        <v>2020</v>
      </c>
      <c r="D3389" t="s">
        <v>112</v>
      </c>
      <c r="E3389" t="s">
        <v>199</v>
      </c>
      <c r="F3389" t="s">
        <v>3376</v>
      </c>
      <c r="G3389" t="s">
        <v>3377</v>
      </c>
      <c r="H3389" t="s">
        <v>5756</v>
      </c>
      <c r="I3389" t="s">
        <v>34</v>
      </c>
      <c r="J3389" t="s">
        <v>6710</v>
      </c>
      <c r="K3389" s="3">
        <v>41450</v>
      </c>
      <c r="L3389" t="s">
        <v>136</v>
      </c>
      <c r="M3389" t="s">
        <v>1382</v>
      </c>
      <c r="N3389" t="s">
        <v>1383</v>
      </c>
      <c r="O3389" t="s">
        <v>39</v>
      </c>
      <c r="P3389" t="s">
        <v>40</v>
      </c>
      <c r="Q3389">
        <v>3</v>
      </c>
      <c r="R3389" s="5">
        <v>3.8333333333333335</v>
      </c>
      <c r="S3389" s="5">
        <v>7.333333333333333</v>
      </c>
      <c r="T3389" s="5">
        <v>22</v>
      </c>
      <c r="U3389">
        <v>0</v>
      </c>
      <c r="V3389" s="5">
        <v>10.5</v>
      </c>
      <c r="W3389" t="s">
        <v>155</v>
      </c>
      <c r="X3389" s="3">
        <v>41452</v>
      </c>
      <c r="Y3389" s="3">
        <v>41453</v>
      </c>
      <c r="Z3389">
        <v>3</v>
      </c>
      <c r="AA3389" t="s">
        <v>8399</v>
      </c>
      <c r="AB3389">
        <f t="shared" si="262"/>
        <v>1</v>
      </c>
      <c r="AC3389" t="str">
        <f t="shared" si="260"/>
        <v>Tuesday</v>
      </c>
      <c r="AD3389" s="5">
        <v>1.7330000000000001</v>
      </c>
      <c r="AE3389">
        <v>2013</v>
      </c>
      <c r="AF3389">
        <v>26</v>
      </c>
      <c r="AG3389" s="14">
        <f t="shared" si="261"/>
        <v>0.47727272727272729</v>
      </c>
      <c r="AH3389">
        <f t="shared" si="263"/>
        <v>1</v>
      </c>
      <c r="AI3389">
        <f t="shared" si="264"/>
        <v>1</v>
      </c>
    </row>
    <row r="3390" spans="1:35" x14ac:dyDescent="0.35">
      <c r="A3390">
        <v>3389</v>
      </c>
      <c r="B3390" t="s">
        <v>82</v>
      </c>
      <c r="C3390" t="s">
        <v>83</v>
      </c>
      <c r="D3390" t="s">
        <v>29</v>
      </c>
      <c r="E3390" t="s">
        <v>84</v>
      </c>
      <c r="F3390" t="s">
        <v>168</v>
      </c>
      <c r="G3390" t="s">
        <v>169</v>
      </c>
      <c r="H3390" t="s">
        <v>170</v>
      </c>
      <c r="I3390" t="s">
        <v>34</v>
      </c>
      <c r="J3390" t="s">
        <v>6711</v>
      </c>
      <c r="K3390" s="3">
        <v>41571</v>
      </c>
      <c r="L3390" t="s">
        <v>136</v>
      </c>
      <c r="M3390" t="s">
        <v>6712</v>
      </c>
      <c r="N3390" t="s">
        <v>6713</v>
      </c>
      <c r="O3390" t="s">
        <v>51</v>
      </c>
      <c r="P3390" t="s">
        <v>93</v>
      </c>
      <c r="Q3390">
        <v>2</v>
      </c>
      <c r="R3390" s="5">
        <v>41.821600000000004</v>
      </c>
      <c r="S3390" s="5">
        <v>55.629333333333335</v>
      </c>
      <c r="T3390" s="5">
        <v>66.755200000000002</v>
      </c>
      <c r="U3390">
        <v>0.4</v>
      </c>
      <c r="V3390" s="5">
        <v>-16.888000000000002</v>
      </c>
      <c r="W3390" t="s">
        <v>41</v>
      </c>
      <c r="X3390" s="3">
        <v>41576</v>
      </c>
      <c r="Y3390" s="3">
        <v>41576</v>
      </c>
      <c r="Z3390">
        <v>5</v>
      </c>
      <c r="AA3390" t="s">
        <v>8400</v>
      </c>
      <c r="AB3390">
        <f t="shared" si="262"/>
        <v>0</v>
      </c>
      <c r="AC3390" t="str">
        <f t="shared" si="260"/>
        <v>Thursday</v>
      </c>
      <c r="AD3390" s="5">
        <v>3.9510000000000001</v>
      </c>
      <c r="AE3390">
        <v>2013</v>
      </c>
      <c r="AF3390">
        <v>43</v>
      </c>
      <c r="AG3390" s="14">
        <f t="shared" si="261"/>
        <v>-0.2529840371986003</v>
      </c>
      <c r="AH3390">
        <f t="shared" si="263"/>
        <v>0</v>
      </c>
      <c r="AI3390" t="str">
        <f t="shared" si="264"/>
        <v xml:space="preserve"> </v>
      </c>
    </row>
    <row r="3391" spans="1:35" x14ac:dyDescent="0.35">
      <c r="A3391">
        <v>3390</v>
      </c>
      <c r="B3391" t="s">
        <v>82</v>
      </c>
      <c r="C3391" t="s">
        <v>83</v>
      </c>
      <c r="D3391" t="s">
        <v>29</v>
      </c>
      <c r="E3391" t="s">
        <v>84</v>
      </c>
      <c r="F3391" t="s">
        <v>168</v>
      </c>
      <c r="G3391" t="s">
        <v>169</v>
      </c>
      <c r="H3391" t="s">
        <v>170</v>
      </c>
      <c r="I3391" t="s">
        <v>34</v>
      </c>
      <c r="J3391" t="s">
        <v>6711</v>
      </c>
      <c r="K3391" s="3">
        <v>41571</v>
      </c>
      <c r="L3391" t="s">
        <v>136</v>
      </c>
      <c r="M3391" t="s">
        <v>6714</v>
      </c>
      <c r="N3391" t="s">
        <v>6715</v>
      </c>
      <c r="O3391" t="s">
        <v>72</v>
      </c>
      <c r="P3391" t="s">
        <v>79</v>
      </c>
      <c r="Q3391">
        <v>2</v>
      </c>
      <c r="R3391" s="5">
        <v>101.8408</v>
      </c>
      <c r="S3391" s="5">
        <v>166.94800000000001</v>
      </c>
      <c r="T3391" s="5">
        <v>200.33760000000001</v>
      </c>
      <c r="U3391">
        <v>0.4</v>
      </c>
      <c r="V3391" s="5">
        <v>-3.3439999999999999</v>
      </c>
      <c r="W3391" t="s">
        <v>41</v>
      </c>
      <c r="X3391" s="3">
        <v>41576</v>
      </c>
      <c r="Y3391" s="3">
        <v>41578</v>
      </c>
      <c r="Z3391">
        <v>7</v>
      </c>
      <c r="AA3391" t="s">
        <v>8399</v>
      </c>
      <c r="AB3391">
        <f t="shared" si="262"/>
        <v>2</v>
      </c>
      <c r="AC3391" t="str">
        <f t="shared" si="260"/>
        <v>Thursday</v>
      </c>
      <c r="AD3391" s="5">
        <v>22.923999999999999</v>
      </c>
      <c r="AE3391">
        <v>2013</v>
      </c>
      <c r="AF3391">
        <v>43</v>
      </c>
      <c r="AG3391" s="14">
        <f t="shared" si="261"/>
        <v>-1.6691824200749134E-2</v>
      </c>
      <c r="AH3391">
        <f t="shared" si="263"/>
        <v>1</v>
      </c>
      <c r="AI3391">
        <f t="shared" si="264"/>
        <v>2</v>
      </c>
    </row>
    <row r="3392" spans="1:35" x14ac:dyDescent="0.35">
      <c r="A3392">
        <v>3391</v>
      </c>
      <c r="B3392" t="s">
        <v>3311</v>
      </c>
      <c r="C3392" t="s">
        <v>3312</v>
      </c>
      <c r="D3392" t="s">
        <v>29</v>
      </c>
      <c r="E3392" t="s">
        <v>84</v>
      </c>
      <c r="F3392" t="s">
        <v>168</v>
      </c>
      <c r="G3392" t="s">
        <v>169</v>
      </c>
      <c r="H3392" t="s">
        <v>170</v>
      </c>
      <c r="I3392" t="s">
        <v>34</v>
      </c>
      <c r="J3392" t="s">
        <v>6716</v>
      </c>
      <c r="K3392" s="3">
        <v>41785</v>
      </c>
      <c r="L3392" t="s">
        <v>36</v>
      </c>
      <c r="M3392" t="s">
        <v>6717</v>
      </c>
      <c r="N3392" t="s">
        <v>6718</v>
      </c>
      <c r="O3392" t="s">
        <v>72</v>
      </c>
      <c r="P3392" t="s">
        <v>73</v>
      </c>
      <c r="Q3392">
        <v>4</v>
      </c>
      <c r="R3392" s="5">
        <v>44.927599999999984</v>
      </c>
      <c r="S3392" s="5">
        <v>94.998666666666608</v>
      </c>
      <c r="T3392" s="5">
        <v>113.99839999999995</v>
      </c>
      <c r="U3392">
        <v>0.7</v>
      </c>
      <c r="V3392" s="5">
        <v>-65.712000000000003</v>
      </c>
      <c r="W3392" t="s">
        <v>41</v>
      </c>
      <c r="X3392" s="3">
        <v>41790</v>
      </c>
      <c r="Y3392" s="3">
        <v>41790</v>
      </c>
      <c r="Z3392">
        <v>5</v>
      </c>
      <c r="AA3392" t="s">
        <v>8400</v>
      </c>
      <c r="AB3392">
        <f t="shared" si="262"/>
        <v>0</v>
      </c>
      <c r="AC3392" t="str">
        <f t="shared" si="260"/>
        <v>Monday</v>
      </c>
      <c r="AD3392" s="5">
        <v>6.4770000000000003</v>
      </c>
      <c r="AE3392">
        <v>2014</v>
      </c>
      <c r="AF3392">
        <v>22</v>
      </c>
      <c r="AG3392" s="14">
        <f t="shared" si="261"/>
        <v>-0.57642914286516334</v>
      </c>
      <c r="AH3392">
        <f t="shared" si="263"/>
        <v>0</v>
      </c>
      <c r="AI3392" t="str">
        <f t="shared" si="264"/>
        <v xml:space="preserve"> </v>
      </c>
    </row>
    <row r="3393" spans="1:35" x14ac:dyDescent="0.35">
      <c r="A3393">
        <v>3392</v>
      </c>
      <c r="B3393" t="s">
        <v>363</v>
      </c>
      <c r="C3393" t="s">
        <v>364</v>
      </c>
      <c r="D3393" t="s">
        <v>112</v>
      </c>
      <c r="E3393" t="s">
        <v>199</v>
      </c>
      <c r="F3393" t="s">
        <v>200</v>
      </c>
      <c r="G3393" t="s">
        <v>2462</v>
      </c>
      <c r="H3393" t="s">
        <v>2462</v>
      </c>
      <c r="I3393" t="s">
        <v>34</v>
      </c>
      <c r="J3393" t="s">
        <v>6719</v>
      </c>
      <c r="K3393" s="3">
        <v>41500</v>
      </c>
      <c r="L3393" t="s">
        <v>36</v>
      </c>
      <c r="M3393" t="s">
        <v>6720</v>
      </c>
      <c r="N3393" t="s">
        <v>6721</v>
      </c>
      <c r="O3393" t="s">
        <v>39</v>
      </c>
      <c r="P3393" t="s">
        <v>90</v>
      </c>
      <c r="Q3393">
        <v>4</v>
      </c>
      <c r="R3393" s="5">
        <v>6.68</v>
      </c>
      <c r="S3393" s="5">
        <v>11</v>
      </c>
      <c r="T3393" s="5">
        <v>44</v>
      </c>
      <c r="U3393">
        <v>0</v>
      </c>
      <c r="V3393" s="5">
        <v>17.28</v>
      </c>
      <c r="W3393" t="s">
        <v>41</v>
      </c>
      <c r="X3393" s="3">
        <v>41505</v>
      </c>
      <c r="Y3393" s="3">
        <v>41508</v>
      </c>
      <c r="Z3393">
        <v>8</v>
      </c>
      <c r="AA3393" t="s">
        <v>8399</v>
      </c>
      <c r="AB3393">
        <f t="shared" si="262"/>
        <v>3</v>
      </c>
      <c r="AC3393" t="str">
        <f t="shared" si="260"/>
        <v>Wednesday</v>
      </c>
      <c r="AD3393" s="5">
        <v>3.37</v>
      </c>
      <c r="AE3393">
        <v>2013</v>
      </c>
      <c r="AF3393">
        <v>33</v>
      </c>
      <c r="AG3393" s="14">
        <f t="shared" si="261"/>
        <v>0.39272727272727276</v>
      </c>
      <c r="AH3393">
        <f t="shared" si="263"/>
        <v>1</v>
      </c>
      <c r="AI3393">
        <f t="shared" si="264"/>
        <v>3</v>
      </c>
    </row>
    <row r="3394" spans="1:35" x14ac:dyDescent="0.35">
      <c r="A3394">
        <v>3393</v>
      </c>
      <c r="B3394" t="s">
        <v>363</v>
      </c>
      <c r="C3394" t="s">
        <v>364</v>
      </c>
      <c r="D3394" t="s">
        <v>112</v>
      </c>
      <c r="E3394" t="s">
        <v>199</v>
      </c>
      <c r="F3394" t="s">
        <v>200</v>
      </c>
      <c r="G3394" t="s">
        <v>2462</v>
      </c>
      <c r="H3394" t="s">
        <v>2462</v>
      </c>
      <c r="I3394" t="s">
        <v>34</v>
      </c>
      <c r="J3394" t="s">
        <v>6719</v>
      </c>
      <c r="K3394" s="3">
        <v>41500</v>
      </c>
      <c r="L3394" t="s">
        <v>36</v>
      </c>
      <c r="M3394" t="s">
        <v>6722</v>
      </c>
      <c r="N3394" t="s">
        <v>6723</v>
      </c>
      <c r="O3394" t="s">
        <v>39</v>
      </c>
      <c r="P3394" t="s">
        <v>340</v>
      </c>
      <c r="Q3394">
        <v>3</v>
      </c>
      <c r="R3394" s="5">
        <v>8.1466666666666665</v>
      </c>
      <c r="S3394" s="5">
        <v>8.6666666666666661</v>
      </c>
      <c r="T3394" s="5">
        <v>26</v>
      </c>
      <c r="U3394">
        <v>0</v>
      </c>
      <c r="V3394" s="5">
        <v>1.56</v>
      </c>
      <c r="W3394" t="s">
        <v>41</v>
      </c>
      <c r="X3394" s="3">
        <v>41505</v>
      </c>
      <c r="Y3394" s="3">
        <v>41505</v>
      </c>
      <c r="Z3394">
        <v>5</v>
      </c>
      <c r="AA3394" t="s">
        <v>8400</v>
      </c>
      <c r="AB3394">
        <f t="shared" si="262"/>
        <v>0</v>
      </c>
      <c r="AC3394" t="str">
        <f t="shared" ref="AC3394:AC3457" si="265">TEXT(K3394,"dddd")</f>
        <v>Wednesday</v>
      </c>
      <c r="AD3394" s="5">
        <v>1.7749999999999999</v>
      </c>
      <c r="AE3394">
        <v>2013</v>
      </c>
      <c r="AF3394">
        <v>33</v>
      </c>
      <c r="AG3394" s="14">
        <f t="shared" ref="AG3394:AG3457" si="266">V3394/T3394</f>
        <v>6.0000000000000005E-2</v>
      </c>
      <c r="AH3394">
        <f t="shared" si="263"/>
        <v>0</v>
      </c>
      <c r="AI3394" t="str">
        <f t="shared" si="264"/>
        <v xml:space="preserve"> </v>
      </c>
    </row>
    <row r="3395" spans="1:35" x14ac:dyDescent="0.35">
      <c r="A3395">
        <v>3394</v>
      </c>
      <c r="B3395" t="s">
        <v>6724</v>
      </c>
      <c r="C3395" t="s">
        <v>6725</v>
      </c>
      <c r="D3395" t="s">
        <v>112</v>
      </c>
      <c r="E3395" t="s">
        <v>84</v>
      </c>
      <c r="F3395" t="s">
        <v>113</v>
      </c>
      <c r="G3395" t="s">
        <v>113</v>
      </c>
      <c r="H3395" t="s">
        <v>144</v>
      </c>
      <c r="I3395" t="s">
        <v>34</v>
      </c>
      <c r="J3395" t="s">
        <v>6726</v>
      </c>
      <c r="K3395" s="3">
        <v>41544</v>
      </c>
      <c r="L3395" t="s">
        <v>36</v>
      </c>
      <c r="M3395" t="s">
        <v>4799</v>
      </c>
      <c r="N3395" t="s">
        <v>4800</v>
      </c>
      <c r="O3395" t="s">
        <v>72</v>
      </c>
      <c r="P3395" t="s">
        <v>79</v>
      </c>
      <c r="Q3395">
        <v>3</v>
      </c>
      <c r="R3395" s="5">
        <v>68.506399999999999</v>
      </c>
      <c r="S3395" s="5">
        <v>87.383999999999986</v>
      </c>
      <c r="T3395" s="5">
        <v>157.29119999999995</v>
      </c>
      <c r="U3395">
        <v>0.4</v>
      </c>
      <c r="V3395" s="5">
        <v>-48.228000000000002</v>
      </c>
      <c r="W3395" t="s">
        <v>41</v>
      </c>
      <c r="X3395" s="3">
        <v>41549</v>
      </c>
      <c r="Y3395" s="3">
        <v>41549</v>
      </c>
      <c r="Z3395">
        <v>5</v>
      </c>
      <c r="AA3395" t="s">
        <v>8400</v>
      </c>
      <c r="AB3395">
        <f t="shared" ref="AB3395:AB3458" si="267">Y3395-X3395</f>
        <v>0</v>
      </c>
      <c r="AC3395" t="str">
        <f t="shared" si="265"/>
        <v>Friday</v>
      </c>
      <c r="AD3395" s="5">
        <v>5.0880000000000001</v>
      </c>
      <c r="AE3395">
        <v>2013</v>
      </c>
      <c r="AF3395">
        <v>39</v>
      </c>
      <c r="AG3395" s="14">
        <f t="shared" si="266"/>
        <v>-0.30661600903292757</v>
      </c>
      <c r="AH3395">
        <f t="shared" ref="AH3395:AH3458" si="268">IF(AA3395 = "Late", 1, 0)</f>
        <v>0</v>
      </c>
      <c r="AI3395" t="str">
        <f t="shared" ref="AI3395:AI3458" si="269">IF(AB3395&gt;0, AB3395, " ")</f>
        <v xml:space="preserve"> </v>
      </c>
    </row>
    <row r="3396" spans="1:35" x14ac:dyDescent="0.35">
      <c r="A3396">
        <v>3395</v>
      </c>
      <c r="B3396" t="s">
        <v>6724</v>
      </c>
      <c r="C3396" t="s">
        <v>6725</v>
      </c>
      <c r="D3396" t="s">
        <v>112</v>
      </c>
      <c r="E3396" t="s">
        <v>84</v>
      </c>
      <c r="F3396" t="s">
        <v>113</v>
      </c>
      <c r="G3396" t="s">
        <v>113</v>
      </c>
      <c r="H3396" t="s">
        <v>144</v>
      </c>
      <c r="I3396" t="s">
        <v>34</v>
      </c>
      <c r="J3396" t="s">
        <v>6726</v>
      </c>
      <c r="K3396" s="3">
        <v>41544</v>
      </c>
      <c r="L3396" t="s">
        <v>36</v>
      </c>
      <c r="M3396" t="s">
        <v>682</v>
      </c>
      <c r="N3396" t="s">
        <v>683</v>
      </c>
      <c r="O3396" t="s">
        <v>39</v>
      </c>
      <c r="P3396" t="s">
        <v>58</v>
      </c>
      <c r="Q3396">
        <v>2</v>
      </c>
      <c r="R3396" s="5">
        <v>2.6736000000000004</v>
      </c>
      <c r="S3396" s="5">
        <v>4.2493333333333343</v>
      </c>
      <c r="T3396" s="5">
        <v>5.0992000000000006</v>
      </c>
      <c r="U3396">
        <v>0.4</v>
      </c>
      <c r="V3396" s="5">
        <v>-0.248</v>
      </c>
      <c r="W3396" t="s">
        <v>41</v>
      </c>
      <c r="X3396" s="3">
        <v>41549</v>
      </c>
      <c r="Y3396" s="3">
        <v>41550</v>
      </c>
      <c r="Z3396">
        <v>6</v>
      </c>
      <c r="AA3396" t="s">
        <v>8399</v>
      </c>
      <c r="AB3396">
        <f t="shared" si="267"/>
        <v>1</v>
      </c>
      <c r="AC3396" t="str">
        <f t="shared" si="265"/>
        <v>Friday</v>
      </c>
      <c r="AD3396" s="5">
        <v>0.379</v>
      </c>
      <c r="AE3396">
        <v>2013</v>
      </c>
      <c r="AF3396">
        <v>39</v>
      </c>
      <c r="AG3396" s="14">
        <f t="shared" si="266"/>
        <v>-4.8635080012550985E-2</v>
      </c>
      <c r="AH3396">
        <f t="shared" si="268"/>
        <v>1</v>
      </c>
      <c r="AI3396">
        <f t="shared" si="269"/>
        <v>1</v>
      </c>
    </row>
    <row r="3397" spans="1:35" x14ac:dyDescent="0.35">
      <c r="A3397">
        <v>3396</v>
      </c>
      <c r="B3397" t="s">
        <v>6724</v>
      </c>
      <c r="C3397" t="s">
        <v>6725</v>
      </c>
      <c r="D3397" t="s">
        <v>112</v>
      </c>
      <c r="E3397" t="s">
        <v>84</v>
      </c>
      <c r="F3397" t="s">
        <v>113</v>
      </c>
      <c r="G3397" t="s">
        <v>113</v>
      </c>
      <c r="H3397" t="s">
        <v>144</v>
      </c>
      <c r="I3397" t="s">
        <v>34</v>
      </c>
      <c r="J3397" t="s">
        <v>6726</v>
      </c>
      <c r="K3397" s="3">
        <v>41544</v>
      </c>
      <c r="L3397" t="s">
        <v>36</v>
      </c>
      <c r="M3397" t="s">
        <v>963</v>
      </c>
      <c r="N3397" t="s">
        <v>964</v>
      </c>
      <c r="O3397" t="s">
        <v>39</v>
      </c>
      <c r="P3397" t="s">
        <v>58</v>
      </c>
      <c r="Q3397">
        <v>2</v>
      </c>
      <c r="R3397" s="5">
        <v>12.558400000000001</v>
      </c>
      <c r="S3397" s="5">
        <v>19.670666666666669</v>
      </c>
      <c r="T3397" s="5">
        <v>23.604800000000001</v>
      </c>
      <c r="U3397">
        <v>0.4</v>
      </c>
      <c r="V3397" s="5">
        <v>-1.512</v>
      </c>
      <c r="W3397" t="s">
        <v>41</v>
      </c>
      <c r="X3397" s="3">
        <v>41549</v>
      </c>
      <c r="Y3397" s="3">
        <v>41549</v>
      </c>
      <c r="Z3397">
        <v>5</v>
      </c>
      <c r="AA3397" t="s">
        <v>8400</v>
      </c>
      <c r="AB3397">
        <f t="shared" si="267"/>
        <v>0</v>
      </c>
      <c r="AC3397" t="str">
        <f t="shared" si="265"/>
        <v>Friday</v>
      </c>
      <c r="AD3397" s="5">
        <v>1.522</v>
      </c>
      <c r="AE3397">
        <v>2013</v>
      </c>
      <c r="AF3397">
        <v>39</v>
      </c>
      <c r="AG3397" s="14">
        <f t="shared" si="266"/>
        <v>-6.4054768521656605E-2</v>
      </c>
      <c r="AH3397">
        <f t="shared" si="268"/>
        <v>0</v>
      </c>
      <c r="AI3397" t="str">
        <f t="shared" si="269"/>
        <v xml:space="preserve"> </v>
      </c>
    </row>
    <row r="3398" spans="1:35" x14ac:dyDescent="0.35">
      <c r="A3398">
        <v>3397</v>
      </c>
      <c r="B3398" t="s">
        <v>1265</v>
      </c>
      <c r="C3398" t="s">
        <v>1266</v>
      </c>
      <c r="D3398" t="s">
        <v>96</v>
      </c>
      <c r="E3398" t="s">
        <v>84</v>
      </c>
      <c r="F3398" t="s">
        <v>113</v>
      </c>
      <c r="G3398" t="s">
        <v>113</v>
      </c>
      <c r="H3398" t="s">
        <v>144</v>
      </c>
      <c r="I3398" t="s">
        <v>34</v>
      </c>
      <c r="J3398" t="s">
        <v>6727</v>
      </c>
      <c r="K3398" s="3">
        <v>40851</v>
      </c>
      <c r="L3398" t="s">
        <v>36</v>
      </c>
      <c r="M3398" t="s">
        <v>1669</v>
      </c>
      <c r="N3398" t="s">
        <v>1670</v>
      </c>
      <c r="O3398" t="s">
        <v>39</v>
      </c>
      <c r="P3398" t="s">
        <v>61</v>
      </c>
      <c r="Q3398">
        <v>2</v>
      </c>
      <c r="R3398" s="5">
        <v>7.7023999999999981</v>
      </c>
      <c r="S3398" s="5">
        <v>14.977333333333331</v>
      </c>
      <c r="T3398" s="5">
        <v>17.972799999999996</v>
      </c>
      <c r="U3398">
        <v>0.4</v>
      </c>
      <c r="V3398" s="5">
        <v>2.5680000000000001</v>
      </c>
      <c r="W3398" t="s">
        <v>41</v>
      </c>
      <c r="X3398" s="3">
        <v>40856</v>
      </c>
      <c r="Y3398" s="3">
        <v>40856</v>
      </c>
      <c r="Z3398">
        <v>5</v>
      </c>
      <c r="AA3398" t="s">
        <v>8400</v>
      </c>
      <c r="AB3398">
        <f t="shared" si="267"/>
        <v>0</v>
      </c>
      <c r="AC3398" t="str">
        <f t="shared" si="265"/>
        <v>Friday</v>
      </c>
      <c r="AD3398" s="5">
        <v>1.486</v>
      </c>
      <c r="AE3398">
        <v>2011</v>
      </c>
      <c r="AF3398">
        <v>45</v>
      </c>
      <c r="AG3398" s="14">
        <f t="shared" si="266"/>
        <v>0.14288257811804508</v>
      </c>
      <c r="AH3398">
        <f t="shared" si="268"/>
        <v>0</v>
      </c>
      <c r="AI3398" t="str">
        <f t="shared" si="269"/>
        <v xml:space="preserve"> </v>
      </c>
    </row>
    <row r="3399" spans="1:35" x14ac:dyDescent="0.35">
      <c r="A3399">
        <v>3398</v>
      </c>
      <c r="B3399" t="s">
        <v>676</v>
      </c>
      <c r="C3399" t="s">
        <v>677</v>
      </c>
      <c r="D3399" t="s">
        <v>96</v>
      </c>
      <c r="E3399" t="s">
        <v>199</v>
      </c>
      <c r="F3399" t="s">
        <v>200</v>
      </c>
      <c r="G3399" t="s">
        <v>790</v>
      </c>
      <c r="H3399" t="s">
        <v>790</v>
      </c>
      <c r="I3399" t="s">
        <v>34</v>
      </c>
      <c r="J3399" t="s">
        <v>6728</v>
      </c>
      <c r="K3399" s="3">
        <v>41814</v>
      </c>
      <c r="L3399" t="s">
        <v>36</v>
      </c>
      <c r="M3399" t="s">
        <v>5776</v>
      </c>
      <c r="N3399" t="s">
        <v>5777</v>
      </c>
      <c r="O3399" t="s">
        <v>72</v>
      </c>
      <c r="P3399" t="s">
        <v>79</v>
      </c>
      <c r="Q3399">
        <v>3</v>
      </c>
      <c r="R3399" s="5">
        <v>16.946666666666669</v>
      </c>
      <c r="S3399" s="5">
        <v>19.666666666666668</v>
      </c>
      <c r="T3399" s="5">
        <v>59</v>
      </c>
      <c r="U3399">
        <v>0</v>
      </c>
      <c r="V3399" s="5">
        <v>8.16</v>
      </c>
      <c r="W3399" t="s">
        <v>41</v>
      </c>
      <c r="X3399" s="3">
        <v>41819</v>
      </c>
      <c r="Y3399" s="3">
        <v>41819</v>
      </c>
      <c r="Z3399">
        <v>5</v>
      </c>
      <c r="AA3399" t="s">
        <v>8400</v>
      </c>
      <c r="AB3399">
        <f t="shared" si="267"/>
        <v>0</v>
      </c>
      <c r="AC3399" t="str">
        <f t="shared" si="265"/>
        <v>Tuesday</v>
      </c>
      <c r="AD3399" s="5">
        <v>6.8609999999999998</v>
      </c>
      <c r="AE3399">
        <v>2014</v>
      </c>
      <c r="AF3399">
        <v>26</v>
      </c>
      <c r="AG3399" s="14">
        <f t="shared" si="266"/>
        <v>0.13830508474576272</v>
      </c>
      <c r="AH3399">
        <f t="shared" si="268"/>
        <v>0</v>
      </c>
      <c r="AI3399" t="str">
        <f t="shared" si="269"/>
        <v xml:space="preserve"> </v>
      </c>
    </row>
    <row r="3400" spans="1:35" x14ac:dyDescent="0.35">
      <c r="A3400">
        <v>3399</v>
      </c>
      <c r="B3400" t="s">
        <v>676</v>
      </c>
      <c r="C3400" t="s">
        <v>677</v>
      </c>
      <c r="D3400" t="s">
        <v>96</v>
      </c>
      <c r="E3400" t="s">
        <v>199</v>
      </c>
      <c r="F3400" t="s">
        <v>200</v>
      </c>
      <c r="G3400" t="s">
        <v>790</v>
      </c>
      <c r="H3400" t="s">
        <v>790</v>
      </c>
      <c r="I3400" t="s">
        <v>34</v>
      </c>
      <c r="J3400" t="s">
        <v>6728</v>
      </c>
      <c r="K3400" s="3">
        <v>41814</v>
      </c>
      <c r="L3400" t="s">
        <v>36</v>
      </c>
      <c r="M3400" t="s">
        <v>4287</v>
      </c>
      <c r="N3400" t="s">
        <v>4288</v>
      </c>
      <c r="O3400" t="s">
        <v>39</v>
      </c>
      <c r="P3400" t="s">
        <v>165</v>
      </c>
      <c r="Q3400">
        <v>2</v>
      </c>
      <c r="R3400" s="5">
        <v>13.46</v>
      </c>
      <c r="S3400" s="5">
        <v>17.5</v>
      </c>
      <c r="T3400" s="5">
        <v>35</v>
      </c>
      <c r="U3400">
        <v>0</v>
      </c>
      <c r="V3400" s="5">
        <v>8.08</v>
      </c>
      <c r="W3400" t="s">
        <v>41</v>
      </c>
      <c r="X3400" s="3">
        <v>41819</v>
      </c>
      <c r="Y3400" s="3">
        <v>41819</v>
      </c>
      <c r="Z3400">
        <v>5</v>
      </c>
      <c r="AA3400" t="s">
        <v>8400</v>
      </c>
      <c r="AB3400">
        <f t="shared" si="267"/>
        <v>0</v>
      </c>
      <c r="AC3400" t="str">
        <f t="shared" si="265"/>
        <v>Tuesday</v>
      </c>
      <c r="AD3400" s="5">
        <v>3.048</v>
      </c>
      <c r="AE3400">
        <v>2014</v>
      </c>
      <c r="AF3400">
        <v>26</v>
      </c>
      <c r="AG3400" s="14">
        <f t="shared" si="266"/>
        <v>0.23085714285714287</v>
      </c>
      <c r="AH3400">
        <f t="shared" si="268"/>
        <v>0</v>
      </c>
      <c r="AI3400" t="str">
        <f t="shared" si="269"/>
        <v xml:space="preserve"> </v>
      </c>
    </row>
    <row r="3401" spans="1:35" x14ac:dyDescent="0.35">
      <c r="A3401">
        <v>3400</v>
      </c>
      <c r="B3401" t="s">
        <v>676</v>
      </c>
      <c r="C3401" t="s">
        <v>677</v>
      </c>
      <c r="D3401" t="s">
        <v>96</v>
      </c>
      <c r="E3401" t="s">
        <v>199</v>
      </c>
      <c r="F3401" t="s">
        <v>200</v>
      </c>
      <c r="G3401" t="s">
        <v>790</v>
      </c>
      <c r="H3401" t="s">
        <v>790</v>
      </c>
      <c r="I3401" t="s">
        <v>34</v>
      </c>
      <c r="J3401" t="s">
        <v>6728</v>
      </c>
      <c r="K3401" s="3">
        <v>41814</v>
      </c>
      <c r="L3401" t="s">
        <v>36</v>
      </c>
      <c r="M3401" t="s">
        <v>3826</v>
      </c>
      <c r="N3401" t="s">
        <v>3827</v>
      </c>
      <c r="O3401" t="s">
        <v>51</v>
      </c>
      <c r="P3401" t="s">
        <v>93</v>
      </c>
      <c r="Q3401">
        <v>7</v>
      </c>
      <c r="R3401" s="5">
        <v>22.411428571428569</v>
      </c>
      <c r="S3401" s="5">
        <v>31.571428571428569</v>
      </c>
      <c r="T3401" s="5">
        <v>221</v>
      </c>
      <c r="U3401">
        <v>0</v>
      </c>
      <c r="V3401" s="5">
        <v>64.12</v>
      </c>
      <c r="W3401" t="s">
        <v>41</v>
      </c>
      <c r="X3401" s="3">
        <v>41819</v>
      </c>
      <c r="Y3401" s="3">
        <v>41819</v>
      </c>
      <c r="Z3401">
        <v>5</v>
      </c>
      <c r="AA3401" t="s">
        <v>8400</v>
      </c>
      <c r="AB3401">
        <f t="shared" si="267"/>
        <v>0</v>
      </c>
      <c r="AC3401" t="str">
        <f t="shared" si="265"/>
        <v>Tuesday</v>
      </c>
      <c r="AD3401" s="5">
        <v>19.817</v>
      </c>
      <c r="AE3401">
        <v>2014</v>
      </c>
      <c r="AF3401">
        <v>26</v>
      </c>
      <c r="AG3401" s="14">
        <f t="shared" si="266"/>
        <v>0.29013574660633484</v>
      </c>
      <c r="AH3401">
        <f t="shared" si="268"/>
        <v>0</v>
      </c>
      <c r="AI3401" t="str">
        <f t="shared" si="269"/>
        <v xml:space="preserve"> </v>
      </c>
    </row>
    <row r="3402" spans="1:35" x14ac:dyDescent="0.35">
      <c r="A3402">
        <v>3401</v>
      </c>
      <c r="B3402" t="s">
        <v>676</v>
      </c>
      <c r="C3402" t="s">
        <v>677</v>
      </c>
      <c r="D3402" t="s">
        <v>96</v>
      </c>
      <c r="E3402" t="s">
        <v>199</v>
      </c>
      <c r="F3402" t="s">
        <v>200</v>
      </c>
      <c r="G3402" t="s">
        <v>790</v>
      </c>
      <c r="H3402" t="s">
        <v>790</v>
      </c>
      <c r="I3402" t="s">
        <v>34</v>
      </c>
      <c r="J3402" t="s">
        <v>6728</v>
      </c>
      <c r="K3402" s="3">
        <v>41814</v>
      </c>
      <c r="L3402" t="s">
        <v>36</v>
      </c>
      <c r="M3402" t="s">
        <v>6729</v>
      </c>
      <c r="N3402" t="s">
        <v>6730</v>
      </c>
      <c r="O3402" t="s">
        <v>39</v>
      </c>
      <c r="P3402" t="s">
        <v>340</v>
      </c>
      <c r="Q3402">
        <v>1</v>
      </c>
      <c r="R3402" s="5">
        <v>19.34</v>
      </c>
      <c r="S3402" s="5">
        <v>21</v>
      </c>
      <c r="T3402" s="5">
        <v>21</v>
      </c>
      <c r="U3402">
        <v>0</v>
      </c>
      <c r="V3402" s="5">
        <v>1.66</v>
      </c>
      <c r="W3402" t="s">
        <v>41</v>
      </c>
      <c r="X3402" s="3">
        <v>41819</v>
      </c>
      <c r="Y3402" s="3">
        <v>41819</v>
      </c>
      <c r="Z3402">
        <v>5</v>
      </c>
      <c r="AA3402" t="s">
        <v>8400</v>
      </c>
      <c r="AB3402">
        <f t="shared" si="267"/>
        <v>0</v>
      </c>
      <c r="AC3402" t="str">
        <f t="shared" si="265"/>
        <v>Tuesday</v>
      </c>
      <c r="AD3402" s="5">
        <v>1.169</v>
      </c>
      <c r="AE3402">
        <v>2014</v>
      </c>
      <c r="AF3402">
        <v>26</v>
      </c>
      <c r="AG3402" s="14">
        <f t="shared" si="266"/>
        <v>7.9047619047619047E-2</v>
      </c>
      <c r="AH3402">
        <f t="shared" si="268"/>
        <v>0</v>
      </c>
      <c r="AI3402" t="str">
        <f t="shared" si="269"/>
        <v xml:space="preserve"> </v>
      </c>
    </row>
    <row r="3403" spans="1:35" x14ac:dyDescent="0.35">
      <c r="A3403">
        <v>3402</v>
      </c>
      <c r="B3403" t="s">
        <v>4300</v>
      </c>
      <c r="C3403" t="s">
        <v>4301</v>
      </c>
      <c r="D3403" t="s">
        <v>29</v>
      </c>
      <c r="E3403" t="s">
        <v>84</v>
      </c>
      <c r="F3403" t="s">
        <v>85</v>
      </c>
      <c r="G3403" t="s">
        <v>86</v>
      </c>
      <c r="H3403" t="s">
        <v>86</v>
      </c>
      <c r="I3403" t="s">
        <v>34</v>
      </c>
      <c r="J3403" t="s">
        <v>6731</v>
      </c>
      <c r="K3403" s="3">
        <v>41158</v>
      </c>
      <c r="L3403" t="s">
        <v>36</v>
      </c>
      <c r="M3403" t="s">
        <v>6732</v>
      </c>
      <c r="N3403" t="s">
        <v>3310</v>
      </c>
      <c r="O3403" t="s">
        <v>39</v>
      </c>
      <c r="P3403" t="s">
        <v>58</v>
      </c>
      <c r="Q3403">
        <v>5</v>
      </c>
      <c r="R3403" s="5">
        <v>5.9</v>
      </c>
      <c r="S3403" s="5">
        <v>6</v>
      </c>
      <c r="T3403" s="5">
        <v>30</v>
      </c>
      <c r="U3403">
        <v>0</v>
      </c>
      <c r="V3403" s="5">
        <v>0.5</v>
      </c>
      <c r="W3403" t="s">
        <v>41</v>
      </c>
      <c r="X3403" s="3">
        <v>41163</v>
      </c>
      <c r="Y3403" s="3">
        <v>41163</v>
      </c>
      <c r="Z3403">
        <v>5</v>
      </c>
      <c r="AA3403" t="s">
        <v>8400</v>
      </c>
      <c r="AB3403">
        <f t="shared" si="267"/>
        <v>0</v>
      </c>
      <c r="AC3403" t="str">
        <f t="shared" si="265"/>
        <v>Thursday</v>
      </c>
      <c r="AD3403" s="5">
        <v>2.1960000000000002</v>
      </c>
      <c r="AE3403">
        <v>2012</v>
      </c>
      <c r="AF3403">
        <v>36</v>
      </c>
      <c r="AG3403" s="14">
        <f t="shared" si="266"/>
        <v>1.6666666666666666E-2</v>
      </c>
      <c r="AH3403">
        <f t="shared" si="268"/>
        <v>0</v>
      </c>
      <c r="AI3403" t="str">
        <f t="shared" si="269"/>
        <v xml:space="preserve"> </v>
      </c>
    </row>
    <row r="3404" spans="1:35" x14ac:dyDescent="0.35">
      <c r="A3404">
        <v>3403</v>
      </c>
      <c r="B3404" t="s">
        <v>5217</v>
      </c>
      <c r="C3404" t="s">
        <v>5218</v>
      </c>
      <c r="D3404" t="s">
        <v>29</v>
      </c>
      <c r="E3404" t="s">
        <v>199</v>
      </c>
      <c r="F3404" t="s">
        <v>200</v>
      </c>
      <c r="G3404" t="s">
        <v>336</v>
      </c>
      <c r="H3404" t="s">
        <v>336</v>
      </c>
      <c r="I3404" t="s">
        <v>34</v>
      </c>
      <c r="J3404" t="s">
        <v>6733</v>
      </c>
      <c r="K3404" s="3">
        <v>41184</v>
      </c>
      <c r="L3404" t="s">
        <v>36</v>
      </c>
      <c r="M3404" t="s">
        <v>2848</v>
      </c>
      <c r="N3404" t="s">
        <v>2849</v>
      </c>
      <c r="O3404" t="s">
        <v>51</v>
      </c>
      <c r="P3404" t="s">
        <v>55</v>
      </c>
      <c r="Q3404">
        <v>4</v>
      </c>
      <c r="R3404" s="5">
        <v>79.17</v>
      </c>
      <c r="S3404" s="5">
        <v>97.75</v>
      </c>
      <c r="T3404" s="5">
        <v>391</v>
      </c>
      <c r="U3404">
        <v>0</v>
      </c>
      <c r="V3404" s="5">
        <v>74.319999999999993</v>
      </c>
      <c r="W3404" t="s">
        <v>155</v>
      </c>
      <c r="X3404" s="3">
        <v>41186</v>
      </c>
      <c r="Y3404" s="3">
        <v>41188</v>
      </c>
      <c r="Z3404">
        <v>4</v>
      </c>
      <c r="AA3404" t="s">
        <v>8399</v>
      </c>
      <c r="AB3404">
        <f t="shared" si="267"/>
        <v>2</v>
      </c>
      <c r="AC3404" t="str">
        <f t="shared" si="265"/>
        <v>Tuesday</v>
      </c>
      <c r="AD3404" s="5">
        <v>73.239999999999995</v>
      </c>
      <c r="AE3404">
        <v>2012</v>
      </c>
      <c r="AF3404">
        <v>40</v>
      </c>
      <c r="AG3404" s="14">
        <f t="shared" si="266"/>
        <v>0.19007672634271097</v>
      </c>
      <c r="AH3404">
        <f t="shared" si="268"/>
        <v>1</v>
      </c>
      <c r="AI3404">
        <f t="shared" si="269"/>
        <v>2</v>
      </c>
    </row>
    <row r="3405" spans="1:35" x14ac:dyDescent="0.35">
      <c r="A3405">
        <v>3404</v>
      </c>
      <c r="B3405" t="s">
        <v>6335</v>
      </c>
      <c r="C3405" t="s">
        <v>6336</v>
      </c>
      <c r="D3405" t="s">
        <v>29</v>
      </c>
      <c r="E3405" t="s">
        <v>199</v>
      </c>
      <c r="F3405" t="s">
        <v>212</v>
      </c>
      <c r="G3405" t="s">
        <v>245</v>
      </c>
      <c r="H3405" t="s">
        <v>245</v>
      </c>
      <c r="I3405" t="s">
        <v>34</v>
      </c>
      <c r="J3405" t="s">
        <v>6734</v>
      </c>
      <c r="K3405" s="3">
        <v>41599</v>
      </c>
      <c r="L3405" t="s">
        <v>36</v>
      </c>
      <c r="M3405" t="s">
        <v>3132</v>
      </c>
      <c r="N3405" t="s">
        <v>3133</v>
      </c>
      <c r="O3405" t="s">
        <v>72</v>
      </c>
      <c r="P3405" t="s">
        <v>79</v>
      </c>
      <c r="Q3405">
        <v>3</v>
      </c>
      <c r="R3405" s="5">
        <v>23.34826666666666</v>
      </c>
      <c r="S3405" s="5">
        <v>28.475333333333328</v>
      </c>
      <c r="T3405" s="5">
        <v>68.340799999999987</v>
      </c>
      <c r="U3405">
        <v>0.2</v>
      </c>
      <c r="V3405" s="5">
        <v>-1.704</v>
      </c>
      <c r="W3405" t="s">
        <v>41</v>
      </c>
      <c r="X3405" s="3">
        <v>41604</v>
      </c>
      <c r="Y3405" s="3">
        <v>41604</v>
      </c>
      <c r="Z3405">
        <v>5</v>
      </c>
      <c r="AA3405" t="s">
        <v>8400</v>
      </c>
      <c r="AB3405">
        <f t="shared" si="267"/>
        <v>0</v>
      </c>
      <c r="AC3405" t="str">
        <f t="shared" si="265"/>
        <v>Thursday</v>
      </c>
      <c r="AD3405" s="5">
        <v>3.4119999999999999</v>
      </c>
      <c r="AE3405">
        <v>2013</v>
      </c>
      <c r="AF3405">
        <v>47</v>
      </c>
      <c r="AG3405" s="14">
        <f t="shared" si="266"/>
        <v>-2.4933860885444716E-2</v>
      </c>
      <c r="AH3405">
        <f t="shared" si="268"/>
        <v>0</v>
      </c>
      <c r="AI3405" t="str">
        <f t="shared" si="269"/>
        <v xml:space="preserve"> </v>
      </c>
    </row>
    <row r="3406" spans="1:35" x14ac:dyDescent="0.35">
      <c r="A3406">
        <v>3405</v>
      </c>
      <c r="B3406" t="s">
        <v>4555</v>
      </c>
      <c r="C3406" t="s">
        <v>4556</v>
      </c>
      <c r="D3406" t="s">
        <v>112</v>
      </c>
      <c r="E3406" t="s">
        <v>84</v>
      </c>
      <c r="F3406" t="s">
        <v>168</v>
      </c>
      <c r="G3406" t="s">
        <v>169</v>
      </c>
      <c r="H3406" t="s">
        <v>170</v>
      </c>
      <c r="I3406" t="s">
        <v>34</v>
      </c>
      <c r="J3406" t="s">
        <v>6735</v>
      </c>
      <c r="K3406" s="3">
        <v>41838</v>
      </c>
      <c r="L3406" t="s">
        <v>36</v>
      </c>
      <c r="M3406" t="s">
        <v>6736</v>
      </c>
      <c r="N3406" t="s">
        <v>6737</v>
      </c>
      <c r="O3406" t="s">
        <v>51</v>
      </c>
      <c r="P3406" t="s">
        <v>52</v>
      </c>
      <c r="Q3406">
        <v>2</v>
      </c>
      <c r="R3406" s="5">
        <v>19.544</v>
      </c>
      <c r="S3406" s="5">
        <v>30.14</v>
      </c>
      <c r="T3406" s="5">
        <v>36.167999999999999</v>
      </c>
      <c r="U3406">
        <v>0.4</v>
      </c>
      <c r="V3406" s="5">
        <v>-2.92</v>
      </c>
      <c r="W3406" t="s">
        <v>41</v>
      </c>
      <c r="X3406" s="3">
        <v>41843</v>
      </c>
      <c r="Y3406" s="3">
        <v>41843</v>
      </c>
      <c r="Z3406">
        <v>5</v>
      </c>
      <c r="AA3406" t="s">
        <v>8400</v>
      </c>
      <c r="AB3406">
        <f t="shared" si="267"/>
        <v>0</v>
      </c>
      <c r="AC3406" t="str">
        <f t="shared" si="265"/>
        <v>Friday</v>
      </c>
      <c r="AD3406" s="5">
        <v>3.2250000000000001</v>
      </c>
      <c r="AE3406">
        <v>2014</v>
      </c>
      <c r="AF3406">
        <v>29</v>
      </c>
      <c r="AG3406" s="14">
        <f t="shared" si="266"/>
        <v>-8.0734350807343508E-2</v>
      </c>
      <c r="AH3406">
        <f t="shared" si="268"/>
        <v>0</v>
      </c>
      <c r="AI3406" t="str">
        <f t="shared" si="269"/>
        <v xml:space="preserve"> </v>
      </c>
    </row>
    <row r="3407" spans="1:35" x14ac:dyDescent="0.35">
      <c r="A3407">
        <v>3406</v>
      </c>
      <c r="B3407" t="s">
        <v>5045</v>
      </c>
      <c r="C3407" t="s">
        <v>5046</v>
      </c>
      <c r="D3407" t="s">
        <v>112</v>
      </c>
      <c r="E3407" t="s">
        <v>199</v>
      </c>
      <c r="F3407" t="s">
        <v>200</v>
      </c>
      <c r="G3407" t="s">
        <v>790</v>
      </c>
      <c r="H3407" t="s">
        <v>790</v>
      </c>
      <c r="I3407" t="s">
        <v>34</v>
      </c>
      <c r="J3407" t="s">
        <v>6738</v>
      </c>
      <c r="K3407" s="3">
        <v>41521</v>
      </c>
      <c r="L3407" t="s">
        <v>36</v>
      </c>
      <c r="M3407" t="s">
        <v>4171</v>
      </c>
      <c r="N3407" t="s">
        <v>3102</v>
      </c>
      <c r="O3407" t="s">
        <v>72</v>
      </c>
      <c r="P3407" t="s">
        <v>178</v>
      </c>
      <c r="Q3407">
        <v>3</v>
      </c>
      <c r="R3407" s="5">
        <v>411.28</v>
      </c>
      <c r="S3407" s="5">
        <v>424</v>
      </c>
      <c r="T3407" s="5">
        <v>1272</v>
      </c>
      <c r="U3407">
        <v>0</v>
      </c>
      <c r="V3407" s="5">
        <v>38.159999999999997</v>
      </c>
      <c r="W3407" t="s">
        <v>41</v>
      </c>
      <c r="X3407" s="3">
        <v>41526</v>
      </c>
      <c r="Y3407" s="3">
        <v>41526</v>
      </c>
      <c r="Z3407">
        <v>5</v>
      </c>
      <c r="AA3407" t="s">
        <v>8400</v>
      </c>
      <c r="AB3407">
        <f t="shared" si="267"/>
        <v>0</v>
      </c>
      <c r="AC3407" t="str">
        <f t="shared" si="265"/>
        <v>Wednesday</v>
      </c>
      <c r="AD3407" s="5">
        <v>28.943999999999999</v>
      </c>
      <c r="AE3407">
        <v>2013</v>
      </c>
      <c r="AF3407">
        <v>36</v>
      </c>
      <c r="AG3407" s="14">
        <f t="shared" si="266"/>
        <v>0.03</v>
      </c>
      <c r="AH3407">
        <f t="shared" si="268"/>
        <v>0</v>
      </c>
      <c r="AI3407" t="str">
        <f t="shared" si="269"/>
        <v xml:space="preserve"> </v>
      </c>
    </row>
    <row r="3408" spans="1:35" x14ac:dyDescent="0.35">
      <c r="A3408">
        <v>3407</v>
      </c>
      <c r="B3408" t="s">
        <v>4046</v>
      </c>
      <c r="C3408" t="s">
        <v>4047</v>
      </c>
      <c r="D3408" t="s">
        <v>29</v>
      </c>
      <c r="E3408" t="s">
        <v>44</v>
      </c>
      <c r="F3408" t="s">
        <v>502</v>
      </c>
      <c r="G3408" t="s">
        <v>6739</v>
      </c>
      <c r="H3408" t="s">
        <v>6740</v>
      </c>
      <c r="I3408" t="s">
        <v>34</v>
      </c>
      <c r="J3408" t="s">
        <v>6741</v>
      </c>
      <c r="K3408" s="3">
        <v>41338</v>
      </c>
      <c r="L3408" t="s">
        <v>136</v>
      </c>
      <c r="M3408" t="s">
        <v>382</v>
      </c>
      <c r="N3408" t="s">
        <v>383</v>
      </c>
      <c r="O3408" t="s">
        <v>39</v>
      </c>
      <c r="P3408" t="s">
        <v>76</v>
      </c>
      <c r="Q3408">
        <v>2</v>
      </c>
      <c r="R3408" s="5">
        <v>15.346399999999996</v>
      </c>
      <c r="S3408" s="5">
        <v>18.617333333333328</v>
      </c>
      <c r="T3408" s="5">
        <v>22.340799999999991</v>
      </c>
      <c r="U3408">
        <v>0.4</v>
      </c>
      <c r="V3408" s="5">
        <v>-8.3520000000000003</v>
      </c>
      <c r="W3408" t="s">
        <v>155</v>
      </c>
      <c r="X3408" s="3">
        <v>41340</v>
      </c>
      <c r="Y3408" s="3">
        <v>41340</v>
      </c>
      <c r="Z3408">
        <v>2</v>
      </c>
      <c r="AA3408" t="s">
        <v>8400</v>
      </c>
      <c r="AB3408">
        <f t="shared" si="267"/>
        <v>0</v>
      </c>
      <c r="AC3408" t="str">
        <f t="shared" si="265"/>
        <v>Tuesday</v>
      </c>
      <c r="AD3408" s="5">
        <v>4.4550000000000001</v>
      </c>
      <c r="AE3408">
        <v>2013</v>
      </c>
      <c r="AF3408">
        <v>10</v>
      </c>
      <c r="AG3408" s="14">
        <f t="shared" si="266"/>
        <v>-0.37384516221442399</v>
      </c>
      <c r="AH3408">
        <f t="shared" si="268"/>
        <v>0</v>
      </c>
      <c r="AI3408" t="str">
        <f t="shared" si="269"/>
        <v xml:space="preserve"> </v>
      </c>
    </row>
    <row r="3409" spans="1:35" x14ac:dyDescent="0.35">
      <c r="A3409">
        <v>3408</v>
      </c>
      <c r="B3409" t="s">
        <v>1246</v>
      </c>
      <c r="C3409" t="s">
        <v>1247</v>
      </c>
      <c r="D3409" t="s">
        <v>29</v>
      </c>
      <c r="E3409" t="s">
        <v>44</v>
      </c>
      <c r="F3409" t="s">
        <v>570</v>
      </c>
      <c r="G3409" t="s">
        <v>4164</v>
      </c>
      <c r="H3409" t="s">
        <v>4165</v>
      </c>
      <c r="I3409" t="s">
        <v>34</v>
      </c>
      <c r="J3409" t="s">
        <v>6742</v>
      </c>
      <c r="K3409" s="3">
        <v>41285</v>
      </c>
      <c r="L3409" t="s">
        <v>136</v>
      </c>
      <c r="M3409" t="s">
        <v>4247</v>
      </c>
      <c r="N3409" t="s">
        <v>4248</v>
      </c>
      <c r="O3409" t="s">
        <v>39</v>
      </c>
      <c r="P3409" t="s">
        <v>58</v>
      </c>
      <c r="Q3409">
        <v>3</v>
      </c>
      <c r="R3409" s="5">
        <v>5.0445333333333346</v>
      </c>
      <c r="S3409" s="5">
        <v>7.5608888888888908</v>
      </c>
      <c r="T3409" s="5">
        <v>13.609600000000004</v>
      </c>
      <c r="U3409">
        <v>0.4</v>
      </c>
      <c r="V3409" s="5">
        <v>-1.524</v>
      </c>
      <c r="W3409" t="s">
        <v>41</v>
      </c>
      <c r="X3409" s="3">
        <v>41290</v>
      </c>
      <c r="Y3409" s="3">
        <v>41290</v>
      </c>
      <c r="Z3409">
        <v>5</v>
      </c>
      <c r="AA3409" t="s">
        <v>8400</v>
      </c>
      <c r="AB3409">
        <f t="shared" si="267"/>
        <v>0</v>
      </c>
      <c r="AC3409" t="str">
        <f t="shared" si="265"/>
        <v>Friday</v>
      </c>
      <c r="AD3409" s="5">
        <v>1.712</v>
      </c>
      <c r="AE3409">
        <v>2013</v>
      </c>
      <c r="AF3409">
        <v>2</v>
      </c>
      <c r="AG3409" s="14">
        <f t="shared" si="266"/>
        <v>-0.11197977897954382</v>
      </c>
      <c r="AH3409">
        <f t="shared" si="268"/>
        <v>0</v>
      </c>
      <c r="AI3409" t="str">
        <f t="shared" si="269"/>
        <v xml:space="preserve"> </v>
      </c>
    </row>
    <row r="3410" spans="1:35" x14ac:dyDescent="0.35">
      <c r="A3410">
        <v>3409</v>
      </c>
      <c r="B3410" t="s">
        <v>5217</v>
      </c>
      <c r="C3410" t="s">
        <v>5218</v>
      </c>
      <c r="D3410" t="s">
        <v>29</v>
      </c>
      <c r="E3410" t="s">
        <v>30</v>
      </c>
      <c r="F3410" t="s">
        <v>31</v>
      </c>
      <c r="G3410" t="s">
        <v>436</v>
      </c>
      <c r="H3410" t="s">
        <v>941</v>
      </c>
      <c r="I3410" t="s">
        <v>34</v>
      </c>
      <c r="J3410" t="s">
        <v>6743</v>
      </c>
      <c r="K3410" s="3">
        <v>41971</v>
      </c>
      <c r="L3410" t="s">
        <v>136</v>
      </c>
      <c r="M3410" t="s">
        <v>2171</v>
      </c>
      <c r="N3410" t="s">
        <v>2172</v>
      </c>
      <c r="O3410" t="s">
        <v>72</v>
      </c>
      <c r="P3410" t="s">
        <v>162</v>
      </c>
      <c r="Q3410">
        <v>1</v>
      </c>
      <c r="R3410" s="5">
        <v>206.17320535999994</v>
      </c>
      <c r="S3410" s="5">
        <v>251.41335206412822</v>
      </c>
      <c r="T3410" s="5">
        <v>250.91052535999995</v>
      </c>
      <c r="U3410">
        <v>2E-3</v>
      </c>
      <c r="V3410" s="5">
        <v>44.737319999999997</v>
      </c>
      <c r="W3410" t="s">
        <v>41</v>
      </c>
      <c r="X3410" s="3">
        <v>41976</v>
      </c>
      <c r="Y3410" s="3">
        <v>41976</v>
      </c>
      <c r="Z3410">
        <v>5</v>
      </c>
      <c r="AA3410" t="s">
        <v>8400</v>
      </c>
      <c r="AB3410">
        <f t="shared" si="267"/>
        <v>0</v>
      </c>
      <c r="AC3410" t="str">
        <f t="shared" si="265"/>
        <v>Friday</v>
      </c>
      <c r="AD3410" s="5">
        <v>38.015000000000001</v>
      </c>
      <c r="AE3410">
        <v>2014</v>
      </c>
      <c r="AF3410">
        <v>48</v>
      </c>
      <c r="AG3410" s="14">
        <f t="shared" si="266"/>
        <v>0.17829989370040195</v>
      </c>
      <c r="AH3410">
        <f t="shared" si="268"/>
        <v>0</v>
      </c>
      <c r="AI3410" t="str">
        <f t="shared" si="269"/>
        <v xml:space="preserve"> </v>
      </c>
    </row>
    <row r="3411" spans="1:35" x14ac:dyDescent="0.35">
      <c r="A3411">
        <v>3410</v>
      </c>
      <c r="B3411" t="s">
        <v>5217</v>
      </c>
      <c r="C3411" t="s">
        <v>5218</v>
      </c>
      <c r="D3411" t="s">
        <v>29</v>
      </c>
      <c r="E3411" t="s">
        <v>30</v>
      </c>
      <c r="F3411" t="s">
        <v>31</v>
      </c>
      <c r="G3411" t="s">
        <v>436</v>
      </c>
      <c r="H3411" t="s">
        <v>941</v>
      </c>
      <c r="I3411" t="s">
        <v>34</v>
      </c>
      <c r="J3411" t="s">
        <v>6743</v>
      </c>
      <c r="K3411" s="3">
        <v>41971</v>
      </c>
      <c r="L3411" t="s">
        <v>136</v>
      </c>
      <c r="M3411" t="s">
        <v>5306</v>
      </c>
      <c r="N3411" t="s">
        <v>5307</v>
      </c>
      <c r="O3411" t="s">
        <v>51</v>
      </c>
      <c r="P3411" t="s">
        <v>52</v>
      </c>
      <c r="Q3411">
        <v>2</v>
      </c>
      <c r="R3411" s="5">
        <v>69.681600000000017</v>
      </c>
      <c r="S3411" s="5">
        <v>85.562666666666701</v>
      </c>
      <c r="T3411" s="5">
        <v>102.67520000000003</v>
      </c>
      <c r="U3411">
        <v>0.4</v>
      </c>
      <c r="V3411" s="5">
        <v>-36.688000000000002</v>
      </c>
      <c r="W3411" t="s">
        <v>41</v>
      </c>
      <c r="X3411" s="3">
        <v>41976</v>
      </c>
      <c r="Y3411" s="3">
        <v>41979</v>
      </c>
      <c r="Z3411">
        <v>8</v>
      </c>
      <c r="AA3411" t="s">
        <v>8399</v>
      </c>
      <c r="AB3411">
        <f t="shared" si="267"/>
        <v>3</v>
      </c>
      <c r="AC3411" t="str">
        <f t="shared" si="265"/>
        <v>Friday</v>
      </c>
      <c r="AD3411" s="5">
        <v>8.3940000000000001</v>
      </c>
      <c r="AE3411">
        <v>2014</v>
      </c>
      <c r="AF3411">
        <v>48</v>
      </c>
      <c r="AG3411" s="14">
        <f t="shared" si="266"/>
        <v>-0.3573209499470173</v>
      </c>
      <c r="AH3411">
        <f t="shared" si="268"/>
        <v>1</v>
      </c>
      <c r="AI3411">
        <f t="shared" si="269"/>
        <v>3</v>
      </c>
    </row>
    <row r="3412" spans="1:35" x14ac:dyDescent="0.35">
      <c r="A3412">
        <v>3411</v>
      </c>
      <c r="B3412" t="s">
        <v>2820</v>
      </c>
      <c r="C3412" t="s">
        <v>2821</v>
      </c>
      <c r="D3412" t="s">
        <v>29</v>
      </c>
      <c r="E3412" t="s">
        <v>44</v>
      </c>
      <c r="F3412" t="s">
        <v>133</v>
      </c>
      <c r="G3412" t="s">
        <v>134</v>
      </c>
      <c r="H3412" t="s">
        <v>134</v>
      </c>
      <c r="I3412" t="s">
        <v>34</v>
      </c>
      <c r="J3412" t="s">
        <v>6744</v>
      </c>
      <c r="K3412" s="3">
        <v>41770</v>
      </c>
      <c r="L3412" t="s">
        <v>36</v>
      </c>
      <c r="M3412" t="s">
        <v>3329</v>
      </c>
      <c r="N3412" t="s">
        <v>3330</v>
      </c>
      <c r="O3412" t="s">
        <v>39</v>
      </c>
      <c r="P3412" t="s">
        <v>64</v>
      </c>
      <c r="Q3412">
        <v>3</v>
      </c>
      <c r="R3412" s="5">
        <v>12.213333333333329</v>
      </c>
      <c r="S3412" s="5">
        <v>12.333333333333329</v>
      </c>
      <c r="T3412" s="5">
        <v>36.999999999999986</v>
      </c>
      <c r="U3412">
        <v>0</v>
      </c>
      <c r="V3412" s="5">
        <v>0.36</v>
      </c>
      <c r="W3412" t="s">
        <v>139</v>
      </c>
      <c r="X3412" s="3">
        <v>41773</v>
      </c>
      <c r="Y3412" s="3">
        <v>41773</v>
      </c>
      <c r="Z3412">
        <v>3</v>
      </c>
      <c r="AA3412" t="s">
        <v>8400</v>
      </c>
      <c r="AB3412">
        <f t="shared" si="267"/>
        <v>0</v>
      </c>
      <c r="AC3412" t="str">
        <f t="shared" si="265"/>
        <v>Sunday</v>
      </c>
      <c r="AD3412" s="5">
        <v>3.919</v>
      </c>
      <c r="AE3412">
        <v>2014</v>
      </c>
      <c r="AF3412">
        <v>20</v>
      </c>
      <c r="AG3412" s="14">
        <f t="shared" si="266"/>
        <v>9.7297297297297327E-3</v>
      </c>
      <c r="AH3412">
        <f t="shared" si="268"/>
        <v>0</v>
      </c>
      <c r="AI3412" t="str">
        <f t="shared" si="269"/>
        <v xml:space="preserve"> </v>
      </c>
    </row>
    <row r="3413" spans="1:35" x14ac:dyDescent="0.35">
      <c r="A3413">
        <v>3412</v>
      </c>
      <c r="B3413" t="s">
        <v>2820</v>
      </c>
      <c r="C3413" t="s">
        <v>2821</v>
      </c>
      <c r="D3413" t="s">
        <v>29</v>
      </c>
      <c r="E3413" t="s">
        <v>44</v>
      </c>
      <c r="F3413" t="s">
        <v>133</v>
      </c>
      <c r="G3413" t="s">
        <v>134</v>
      </c>
      <c r="H3413" t="s">
        <v>134</v>
      </c>
      <c r="I3413" t="s">
        <v>34</v>
      </c>
      <c r="J3413" t="s">
        <v>6744</v>
      </c>
      <c r="K3413" s="3">
        <v>41770</v>
      </c>
      <c r="L3413" t="s">
        <v>36</v>
      </c>
      <c r="M3413" t="s">
        <v>3671</v>
      </c>
      <c r="N3413" t="s">
        <v>3672</v>
      </c>
      <c r="O3413" t="s">
        <v>39</v>
      </c>
      <c r="P3413" t="s">
        <v>64</v>
      </c>
      <c r="Q3413">
        <v>5</v>
      </c>
      <c r="R3413" s="5">
        <v>4.4799999999999995</v>
      </c>
      <c r="S3413" s="5">
        <v>8</v>
      </c>
      <c r="T3413" s="5">
        <v>40</v>
      </c>
      <c r="U3413">
        <v>0</v>
      </c>
      <c r="V3413" s="5">
        <v>17.600000000000001</v>
      </c>
      <c r="W3413" t="s">
        <v>139</v>
      </c>
      <c r="X3413" s="3">
        <v>41773</v>
      </c>
      <c r="Y3413" s="3">
        <v>41773</v>
      </c>
      <c r="Z3413">
        <v>3</v>
      </c>
      <c r="AA3413" t="s">
        <v>8400</v>
      </c>
      <c r="AB3413">
        <f t="shared" si="267"/>
        <v>0</v>
      </c>
      <c r="AC3413" t="str">
        <f t="shared" si="265"/>
        <v>Sunday</v>
      </c>
      <c r="AD3413" s="5">
        <v>1.897</v>
      </c>
      <c r="AE3413">
        <v>2014</v>
      </c>
      <c r="AF3413">
        <v>20</v>
      </c>
      <c r="AG3413" s="14">
        <f t="shared" si="266"/>
        <v>0.44000000000000006</v>
      </c>
      <c r="AH3413">
        <f t="shared" si="268"/>
        <v>0</v>
      </c>
      <c r="AI3413" t="str">
        <f t="shared" si="269"/>
        <v xml:space="preserve"> </v>
      </c>
    </row>
    <row r="3414" spans="1:35" x14ac:dyDescent="0.35">
      <c r="A3414">
        <v>3413</v>
      </c>
      <c r="B3414" t="s">
        <v>2820</v>
      </c>
      <c r="C3414" t="s">
        <v>2821</v>
      </c>
      <c r="D3414" t="s">
        <v>29</v>
      </c>
      <c r="E3414" t="s">
        <v>44</v>
      </c>
      <c r="F3414" t="s">
        <v>133</v>
      </c>
      <c r="G3414" t="s">
        <v>134</v>
      </c>
      <c r="H3414" t="s">
        <v>134</v>
      </c>
      <c r="I3414" t="s">
        <v>34</v>
      </c>
      <c r="J3414" t="s">
        <v>6744</v>
      </c>
      <c r="K3414" s="3">
        <v>41770</v>
      </c>
      <c r="L3414" t="s">
        <v>36</v>
      </c>
      <c r="M3414" t="s">
        <v>4266</v>
      </c>
      <c r="N3414" t="s">
        <v>4267</v>
      </c>
      <c r="O3414" t="s">
        <v>39</v>
      </c>
      <c r="P3414" t="s">
        <v>76</v>
      </c>
      <c r="Q3414">
        <v>3</v>
      </c>
      <c r="R3414" s="5">
        <v>15.433333333333328</v>
      </c>
      <c r="S3414" s="5">
        <v>18.333333333333329</v>
      </c>
      <c r="T3414" s="5">
        <v>54.999999999999986</v>
      </c>
      <c r="U3414">
        <v>0</v>
      </c>
      <c r="V3414" s="5">
        <v>8.6999999999999993</v>
      </c>
      <c r="W3414" t="s">
        <v>139</v>
      </c>
      <c r="X3414" s="3">
        <v>41773</v>
      </c>
      <c r="Y3414" s="3">
        <v>41776</v>
      </c>
      <c r="Z3414">
        <v>6</v>
      </c>
      <c r="AA3414" t="s">
        <v>8399</v>
      </c>
      <c r="AB3414">
        <f t="shared" si="267"/>
        <v>3</v>
      </c>
      <c r="AC3414" t="str">
        <f t="shared" si="265"/>
        <v>Sunday</v>
      </c>
      <c r="AD3414" s="5">
        <v>4.4619999999999997</v>
      </c>
      <c r="AE3414">
        <v>2014</v>
      </c>
      <c r="AF3414">
        <v>20</v>
      </c>
      <c r="AG3414" s="14">
        <f t="shared" si="266"/>
        <v>0.1581818181818182</v>
      </c>
      <c r="AH3414">
        <f t="shared" si="268"/>
        <v>1</v>
      </c>
      <c r="AI3414">
        <f t="shared" si="269"/>
        <v>3</v>
      </c>
    </row>
    <row r="3415" spans="1:35" x14ac:dyDescent="0.35">
      <c r="A3415">
        <v>3414</v>
      </c>
      <c r="B3415" t="s">
        <v>2820</v>
      </c>
      <c r="C3415" t="s">
        <v>2821</v>
      </c>
      <c r="D3415" t="s">
        <v>29</v>
      </c>
      <c r="E3415" t="s">
        <v>44</v>
      </c>
      <c r="F3415" t="s">
        <v>133</v>
      </c>
      <c r="G3415" t="s">
        <v>134</v>
      </c>
      <c r="H3415" t="s">
        <v>134</v>
      </c>
      <c r="I3415" t="s">
        <v>34</v>
      </c>
      <c r="J3415" t="s">
        <v>6744</v>
      </c>
      <c r="K3415" s="3">
        <v>41770</v>
      </c>
      <c r="L3415" t="s">
        <v>36</v>
      </c>
      <c r="M3415" t="s">
        <v>2799</v>
      </c>
      <c r="N3415" t="s">
        <v>2800</v>
      </c>
      <c r="O3415" t="s">
        <v>72</v>
      </c>
      <c r="P3415" t="s">
        <v>79</v>
      </c>
      <c r="Q3415">
        <v>2</v>
      </c>
      <c r="R3415" s="5">
        <v>46.08</v>
      </c>
      <c r="S3415" s="5">
        <v>47</v>
      </c>
      <c r="T3415" s="5">
        <v>94</v>
      </c>
      <c r="U3415">
        <v>0</v>
      </c>
      <c r="V3415" s="5">
        <v>1.84</v>
      </c>
      <c r="W3415" t="s">
        <v>139</v>
      </c>
      <c r="X3415" s="3">
        <v>41773</v>
      </c>
      <c r="Y3415" s="3">
        <v>41773</v>
      </c>
      <c r="Z3415">
        <v>3</v>
      </c>
      <c r="AA3415" t="s">
        <v>8400</v>
      </c>
      <c r="AB3415">
        <f t="shared" si="267"/>
        <v>0</v>
      </c>
      <c r="AC3415" t="str">
        <f t="shared" si="265"/>
        <v>Sunday</v>
      </c>
      <c r="AD3415" s="5">
        <v>12.205</v>
      </c>
      <c r="AE3415">
        <v>2014</v>
      </c>
      <c r="AF3415">
        <v>20</v>
      </c>
      <c r="AG3415" s="14">
        <f t="shared" si="266"/>
        <v>1.9574468085106385E-2</v>
      </c>
      <c r="AH3415">
        <f t="shared" si="268"/>
        <v>0</v>
      </c>
      <c r="AI3415" t="str">
        <f t="shared" si="269"/>
        <v xml:space="preserve"> </v>
      </c>
    </row>
    <row r="3416" spans="1:35" x14ac:dyDescent="0.35">
      <c r="A3416">
        <v>3415</v>
      </c>
      <c r="B3416" t="s">
        <v>4030</v>
      </c>
      <c r="C3416" t="s">
        <v>4031</v>
      </c>
      <c r="D3416" t="s">
        <v>29</v>
      </c>
      <c r="E3416" t="s">
        <v>30</v>
      </c>
      <c r="F3416" t="s">
        <v>31</v>
      </c>
      <c r="G3416" t="s">
        <v>610</v>
      </c>
      <c r="H3416" t="s">
        <v>2787</v>
      </c>
      <c r="I3416" t="s">
        <v>34</v>
      </c>
      <c r="J3416" t="s">
        <v>6745</v>
      </c>
      <c r="K3416" s="3">
        <v>41788</v>
      </c>
      <c r="L3416" t="s">
        <v>36</v>
      </c>
      <c r="M3416" t="s">
        <v>933</v>
      </c>
      <c r="N3416" t="s">
        <v>934</v>
      </c>
      <c r="O3416" t="s">
        <v>39</v>
      </c>
      <c r="P3416" t="s">
        <v>183</v>
      </c>
      <c r="Q3416">
        <v>1</v>
      </c>
      <c r="R3416" s="5">
        <v>318.62</v>
      </c>
      <c r="S3416" s="5">
        <v>362</v>
      </c>
      <c r="T3416" s="5">
        <v>362</v>
      </c>
      <c r="U3416">
        <v>0</v>
      </c>
      <c r="V3416" s="5">
        <v>43.38</v>
      </c>
      <c r="W3416" t="s">
        <v>41</v>
      </c>
      <c r="X3416" s="3">
        <v>41793</v>
      </c>
      <c r="Y3416" s="3">
        <v>41793</v>
      </c>
      <c r="Z3416">
        <v>5</v>
      </c>
      <c r="AA3416" t="s">
        <v>8400</v>
      </c>
      <c r="AB3416">
        <f t="shared" si="267"/>
        <v>0</v>
      </c>
      <c r="AC3416" t="str">
        <f t="shared" si="265"/>
        <v>Thursday</v>
      </c>
      <c r="AD3416" s="5">
        <v>24.5</v>
      </c>
      <c r="AE3416">
        <v>2014</v>
      </c>
      <c r="AF3416">
        <v>22</v>
      </c>
      <c r="AG3416" s="14">
        <f t="shared" si="266"/>
        <v>0.11983425414364642</v>
      </c>
      <c r="AH3416">
        <f t="shared" si="268"/>
        <v>0</v>
      </c>
      <c r="AI3416" t="str">
        <f t="shared" si="269"/>
        <v xml:space="preserve"> </v>
      </c>
    </row>
    <row r="3417" spans="1:35" x14ac:dyDescent="0.35">
      <c r="A3417">
        <v>3416</v>
      </c>
      <c r="B3417" t="s">
        <v>4030</v>
      </c>
      <c r="C3417" t="s">
        <v>4031</v>
      </c>
      <c r="D3417" t="s">
        <v>29</v>
      </c>
      <c r="E3417" t="s">
        <v>30</v>
      </c>
      <c r="F3417" t="s">
        <v>31</v>
      </c>
      <c r="G3417" t="s">
        <v>610</v>
      </c>
      <c r="H3417" t="s">
        <v>2787</v>
      </c>
      <c r="I3417" t="s">
        <v>34</v>
      </c>
      <c r="J3417" t="s">
        <v>6745</v>
      </c>
      <c r="K3417" s="3">
        <v>41788</v>
      </c>
      <c r="L3417" t="s">
        <v>36</v>
      </c>
      <c r="M3417" t="s">
        <v>1409</v>
      </c>
      <c r="N3417" t="s">
        <v>1410</v>
      </c>
      <c r="O3417" t="s">
        <v>39</v>
      </c>
      <c r="P3417" t="s">
        <v>64</v>
      </c>
      <c r="Q3417">
        <v>2</v>
      </c>
      <c r="R3417" s="5">
        <v>16.579999999999998</v>
      </c>
      <c r="S3417" s="5">
        <v>27.5</v>
      </c>
      <c r="T3417" s="5">
        <v>55</v>
      </c>
      <c r="U3417">
        <v>0</v>
      </c>
      <c r="V3417" s="5">
        <v>21.84</v>
      </c>
      <c r="W3417" t="s">
        <v>41</v>
      </c>
      <c r="X3417" s="3">
        <v>41793</v>
      </c>
      <c r="Y3417" s="3">
        <v>41795</v>
      </c>
      <c r="Z3417">
        <v>7</v>
      </c>
      <c r="AA3417" t="s">
        <v>8399</v>
      </c>
      <c r="AB3417">
        <f t="shared" si="267"/>
        <v>2</v>
      </c>
      <c r="AC3417" t="str">
        <f t="shared" si="265"/>
        <v>Thursday</v>
      </c>
      <c r="AD3417" s="5">
        <v>3.8420000000000001</v>
      </c>
      <c r="AE3417">
        <v>2014</v>
      </c>
      <c r="AF3417">
        <v>22</v>
      </c>
      <c r="AG3417" s="14">
        <f t="shared" si="266"/>
        <v>0.39709090909090911</v>
      </c>
      <c r="AH3417">
        <f t="shared" si="268"/>
        <v>1</v>
      </c>
      <c r="AI3417">
        <f t="shared" si="269"/>
        <v>2</v>
      </c>
    </row>
    <row r="3418" spans="1:35" x14ac:dyDescent="0.35">
      <c r="A3418">
        <v>3417</v>
      </c>
      <c r="B3418" t="s">
        <v>6746</v>
      </c>
      <c r="C3418" t="s">
        <v>6747</v>
      </c>
      <c r="D3418" t="s">
        <v>29</v>
      </c>
      <c r="E3418" t="s">
        <v>84</v>
      </c>
      <c r="F3418" t="s">
        <v>740</v>
      </c>
      <c r="G3418" t="s">
        <v>2831</v>
      </c>
      <c r="H3418" t="s">
        <v>2832</v>
      </c>
      <c r="I3418" t="s">
        <v>34</v>
      </c>
      <c r="J3418" t="s">
        <v>6748</v>
      </c>
      <c r="K3418" s="3">
        <v>41450</v>
      </c>
      <c r="L3418" t="s">
        <v>36</v>
      </c>
      <c r="M3418" t="s">
        <v>2406</v>
      </c>
      <c r="N3418" t="s">
        <v>2407</v>
      </c>
      <c r="O3418" t="s">
        <v>39</v>
      </c>
      <c r="P3418" t="s">
        <v>61</v>
      </c>
      <c r="Q3418">
        <v>2</v>
      </c>
      <c r="R3418" s="5">
        <v>7.98</v>
      </c>
      <c r="S3418" s="5">
        <v>11</v>
      </c>
      <c r="T3418" s="5">
        <v>22</v>
      </c>
      <c r="U3418">
        <v>0</v>
      </c>
      <c r="V3418" s="5">
        <v>6.04</v>
      </c>
      <c r="W3418" t="s">
        <v>41</v>
      </c>
      <c r="X3418" s="3">
        <v>41455</v>
      </c>
      <c r="Y3418" s="3">
        <v>41458</v>
      </c>
      <c r="Z3418">
        <v>8</v>
      </c>
      <c r="AA3418" t="s">
        <v>8399</v>
      </c>
      <c r="AB3418">
        <f t="shared" si="267"/>
        <v>3</v>
      </c>
      <c r="AC3418" t="str">
        <f t="shared" si="265"/>
        <v>Tuesday</v>
      </c>
      <c r="AD3418" s="5">
        <v>2.2839999999999998</v>
      </c>
      <c r="AE3418">
        <v>2013</v>
      </c>
      <c r="AF3418">
        <v>26</v>
      </c>
      <c r="AG3418" s="14">
        <f t="shared" si="266"/>
        <v>0.27454545454545454</v>
      </c>
      <c r="AH3418">
        <f t="shared" si="268"/>
        <v>1</v>
      </c>
      <c r="AI3418">
        <f t="shared" si="269"/>
        <v>3</v>
      </c>
    </row>
    <row r="3419" spans="1:35" x14ac:dyDescent="0.35">
      <c r="A3419">
        <v>3418</v>
      </c>
      <c r="B3419" t="s">
        <v>1131</v>
      </c>
      <c r="C3419" t="s">
        <v>1132</v>
      </c>
      <c r="D3419" t="s">
        <v>29</v>
      </c>
      <c r="E3419" t="s">
        <v>84</v>
      </c>
      <c r="F3419" t="s">
        <v>740</v>
      </c>
      <c r="G3419" t="s">
        <v>961</v>
      </c>
      <c r="H3419" t="s">
        <v>961</v>
      </c>
      <c r="I3419" t="s">
        <v>34</v>
      </c>
      <c r="J3419" t="s">
        <v>6749</v>
      </c>
      <c r="K3419" s="3">
        <v>40565</v>
      </c>
      <c r="L3419" t="s">
        <v>36</v>
      </c>
      <c r="M3419" t="s">
        <v>6750</v>
      </c>
      <c r="N3419" t="s">
        <v>6751</v>
      </c>
      <c r="O3419" t="s">
        <v>51</v>
      </c>
      <c r="P3419" t="s">
        <v>55</v>
      </c>
      <c r="Q3419">
        <v>2</v>
      </c>
      <c r="R3419" s="5">
        <v>78.92</v>
      </c>
      <c r="S3419" s="5">
        <v>129.5</v>
      </c>
      <c r="T3419" s="5">
        <v>259</v>
      </c>
      <c r="U3419">
        <v>0</v>
      </c>
      <c r="V3419" s="5">
        <v>101.16</v>
      </c>
      <c r="W3419" t="s">
        <v>41</v>
      </c>
      <c r="X3419" s="3">
        <v>40570</v>
      </c>
      <c r="Y3419" s="3">
        <v>40570</v>
      </c>
      <c r="Z3419">
        <v>5</v>
      </c>
      <c r="AA3419" t="s">
        <v>8400</v>
      </c>
      <c r="AB3419">
        <f t="shared" si="267"/>
        <v>0</v>
      </c>
      <c r="AC3419" t="str">
        <f t="shared" si="265"/>
        <v>Saturday</v>
      </c>
      <c r="AD3419" s="5">
        <v>11.909000000000001</v>
      </c>
      <c r="AE3419">
        <v>2011</v>
      </c>
      <c r="AF3419">
        <v>4</v>
      </c>
      <c r="AG3419" s="14">
        <f t="shared" si="266"/>
        <v>0.39057915057915055</v>
      </c>
      <c r="AH3419">
        <f t="shared" si="268"/>
        <v>0</v>
      </c>
      <c r="AI3419" t="str">
        <f t="shared" si="269"/>
        <v xml:space="preserve"> </v>
      </c>
    </row>
    <row r="3420" spans="1:35" x14ac:dyDescent="0.35">
      <c r="A3420">
        <v>3419</v>
      </c>
      <c r="B3420" t="s">
        <v>3489</v>
      </c>
      <c r="C3420" t="s">
        <v>3490</v>
      </c>
      <c r="D3420" t="s">
        <v>29</v>
      </c>
      <c r="E3420" t="s">
        <v>199</v>
      </c>
      <c r="F3420" t="s">
        <v>200</v>
      </c>
      <c r="G3420" t="s">
        <v>6202</v>
      </c>
      <c r="H3420" t="s">
        <v>6752</v>
      </c>
      <c r="I3420" t="s">
        <v>34</v>
      </c>
      <c r="J3420" t="s">
        <v>6753</v>
      </c>
      <c r="K3420" s="3">
        <v>41579</v>
      </c>
      <c r="L3420" t="s">
        <v>136</v>
      </c>
      <c r="M3420" t="s">
        <v>931</v>
      </c>
      <c r="N3420" t="s">
        <v>932</v>
      </c>
      <c r="O3420" t="s">
        <v>39</v>
      </c>
      <c r="P3420" t="s">
        <v>40</v>
      </c>
      <c r="Q3420">
        <v>1</v>
      </c>
      <c r="R3420" s="5">
        <v>5.96</v>
      </c>
      <c r="S3420" s="5">
        <v>6</v>
      </c>
      <c r="T3420" s="5">
        <v>6</v>
      </c>
      <c r="U3420">
        <v>0</v>
      </c>
      <c r="V3420" s="5">
        <v>0.04</v>
      </c>
      <c r="W3420" t="s">
        <v>41</v>
      </c>
      <c r="X3420" s="3">
        <v>41584</v>
      </c>
      <c r="Y3420" s="3">
        <v>41584</v>
      </c>
      <c r="Z3420">
        <v>5</v>
      </c>
      <c r="AA3420" t="s">
        <v>8400</v>
      </c>
      <c r="AB3420">
        <f t="shared" si="267"/>
        <v>0</v>
      </c>
      <c r="AC3420" t="str">
        <f t="shared" si="265"/>
        <v>Friday</v>
      </c>
      <c r="AD3420" s="5">
        <v>0.502</v>
      </c>
      <c r="AE3420">
        <v>2013</v>
      </c>
      <c r="AF3420">
        <v>44</v>
      </c>
      <c r="AG3420" s="14">
        <f t="shared" si="266"/>
        <v>6.6666666666666671E-3</v>
      </c>
      <c r="AH3420">
        <f t="shared" si="268"/>
        <v>0</v>
      </c>
      <c r="AI3420" t="str">
        <f t="shared" si="269"/>
        <v xml:space="preserve"> </v>
      </c>
    </row>
    <row r="3421" spans="1:35" x14ac:dyDescent="0.35">
      <c r="A3421">
        <v>3420</v>
      </c>
      <c r="B3421" t="s">
        <v>5217</v>
      </c>
      <c r="C3421" t="s">
        <v>5218</v>
      </c>
      <c r="D3421" t="s">
        <v>29</v>
      </c>
      <c r="E3421" t="s">
        <v>30</v>
      </c>
      <c r="F3421" t="s">
        <v>31</v>
      </c>
      <c r="G3421" t="s">
        <v>32</v>
      </c>
      <c r="H3421" t="s">
        <v>33</v>
      </c>
      <c r="I3421" t="s">
        <v>34</v>
      </c>
      <c r="J3421" t="s">
        <v>6754</v>
      </c>
      <c r="K3421" s="3">
        <v>41066</v>
      </c>
      <c r="L3421" t="s">
        <v>98</v>
      </c>
      <c r="M3421" t="s">
        <v>4082</v>
      </c>
      <c r="N3421" t="s">
        <v>4083</v>
      </c>
      <c r="O3421" t="s">
        <v>39</v>
      </c>
      <c r="P3421" t="s">
        <v>58</v>
      </c>
      <c r="Q3421">
        <v>5</v>
      </c>
      <c r="R3421" s="5">
        <v>8.02</v>
      </c>
      <c r="S3421" s="5">
        <v>8.7999999999999989</v>
      </c>
      <c r="T3421" s="5">
        <v>43.999999999999993</v>
      </c>
      <c r="U3421">
        <v>0</v>
      </c>
      <c r="V3421" s="5">
        <v>3.9</v>
      </c>
      <c r="W3421" t="s">
        <v>41</v>
      </c>
      <c r="X3421" s="3">
        <v>41071</v>
      </c>
      <c r="Y3421" s="3">
        <v>41073</v>
      </c>
      <c r="Z3421">
        <v>7</v>
      </c>
      <c r="AA3421" t="s">
        <v>8399</v>
      </c>
      <c r="AB3421">
        <f t="shared" si="267"/>
        <v>2</v>
      </c>
      <c r="AC3421" t="str">
        <f t="shared" si="265"/>
        <v>Wednesday</v>
      </c>
      <c r="AD3421" s="5">
        <v>5.4859999999999998</v>
      </c>
      <c r="AE3421">
        <v>2012</v>
      </c>
      <c r="AF3421">
        <v>23</v>
      </c>
      <c r="AG3421" s="14">
        <f t="shared" si="266"/>
        <v>8.8636363636363652E-2</v>
      </c>
      <c r="AH3421">
        <f t="shared" si="268"/>
        <v>1</v>
      </c>
      <c r="AI3421">
        <f t="shared" si="269"/>
        <v>2</v>
      </c>
    </row>
    <row r="3422" spans="1:35" x14ac:dyDescent="0.35">
      <c r="A3422">
        <v>3421</v>
      </c>
      <c r="B3422" t="s">
        <v>5217</v>
      </c>
      <c r="C3422" t="s">
        <v>5218</v>
      </c>
      <c r="D3422" t="s">
        <v>29</v>
      </c>
      <c r="E3422" t="s">
        <v>30</v>
      </c>
      <c r="F3422" t="s">
        <v>31</v>
      </c>
      <c r="G3422" t="s">
        <v>32</v>
      </c>
      <c r="H3422" t="s">
        <v>33</v>
      </c>
      <c r="I3422" t="s">
        <v>34</v>
      </c>
      <c r="J3422" t="s">
        <v>6754</v>
      </c>
      <c r="K3422" s="3">
        <v>41066</v>
      </c>
      <c r="L3422" t="s">
        <v>98</v>
      </c>
      <c r="M3422" t="s">
        <v>6378</v>
      </c>
      <c r="N3422" t="s">
        <v>6379</v>
      </c>
      <c r="O3422" t="s">
        <v>51</v>
      </c>
      <c r="P3422" t="s">
        <v>52</v>
      </c>
      <c r="Q3422">
        <v>4</v>
      </c>
      <c r="R3422" s="5">
        <v>19.063199999999998</v>
      </c>
      <c r="S3422" s="5">
        <v>32.292000000000002</v>
      </c>
      <c r="T3422" s="5">
        <v>77.500799999999998</v>
      </c>
      <c r="U3422">
        <v>0.4</v>
      </c>
      <c r="V3422" s="5">
        <v>1.248</v>
      </c>
      <c r="W3422" t="s">
        <v>41</v>
      </c>
      <c r="X3422" s="3">
        <v>41071</v>
      </c>
      <c r="Y3422" s="3">
        <v>41071</v>
      </c>
      <c r="Z3422">
        <v>5</v>
      </c>
      <c r="AA3422" t="s">
        <v>8400</v>
      </c>
      <c r="AB3422">
        <f t="shared" si="267"/>
        <v>0</v>
      </c>
      <c r="AC3422" t="str">
        <f t="shared" si="265"/>
        <v>Wednesday</v>
      </c>
      <c r="AD3422" s="5">
        <v>3.9830000000000001</v>
      </c>
      <c r="AE3422">
        <v>2012</v>
      </c>
      <c r="AF3422">
        <v>23</v>
      </c>
      <c r="AG3422" s="14">
        <f t="shared" si="266"/>
        <v>1.610305958132045E-2</v>
      </c>
      <c r="AH3422">
        <f t="shared" si="268"/>
        <v>0</v>
      </c>
      <c r="AI3422" t="str">
        <f t="shared" si="269"/>
        <v xml:space="preserve"> </v>
      </c>
    </row>
    <row r="3423" spans="1:35" x14ac:dyDescent="0.35">
      <c r="A3423">
        <v>3422</v>
      </c>
      <c r="B3423" t="s">
        <v>5217</v>
      </c>
      <c r="C3423" t="s">
        <v>5218</v>
      </c>
      <c r="D3423" t="s">
        <v>29</v>
      </c>
      <c r="E3423" t="s">
        <v>30</v>
      </c>
      <c r="F3423" t="s">
        <v>31</v>
      </c>
      <c r="G3423" t="s">
        <v>32</v>
      </c>
      <c r="H3423" t="s">
        <v>33</v>
      </c>
      <c r="I3423" t="s">
        <v>34</v>
      </c>
      <c r="J3423" t="s">
        <v>6754</v>
      </c>
      <c r="K3423" s="3">
        <v>41066</v>
      </c>
      <c r="L3423" t="s">
        <v>98</v>
      </c>
      <c r="M3423" t="s">
        <v>4650</v>
      </c>
      <c r="N3423" t="s">
        <v>4651</v>
      </c>
      <c r="O3423" t="s">
        <v>51</v>
      </c>
      <c r="P3423" t="s">
        <v>93</v>
      </c>
      <c r="Q3423">
        <v>4</v>
      </c>
      <c r="R3423" s="5">
        <v>31.426400000000005</v>
      </c>
      <c r="S3423" s="5">
        <v>38.318000000000005</v>
      </c>
      <c r="T3423" s="5">
        <v>122.61760000000002</v>
      </c>
      <c r="U3423">
        <v>0.2</v>
      </c>
      <c r="V3423" s="5">
        <v>-3.0880000000000001</v>
      </c>
      <c r="W3423" t="s">
        <v>41</v>
      </c>
      <c r="X3423" s="3">
        <v>41071</v>
      </c>
      <c r="Y3423" s="3">
        <v>41071</v>
      </c>
      <c r="Z3423">
        <v>5</v>
      </c>
      <c r="AA3423" t="s">
        <v>8400</v>
      </c>
      <c r="AB3423">
        <f t="shared" si="267"/>
        <v>0</v>
      </c>
      <c r="AC3423" t="str">
        <f t="shared" si="265"/>
        <v>Wednesday</v>
      </c>
      <c r="AD3423" s="5">
        <v>12.587999999999999</v>
      </c>
      <c r="AE3423">
        <v>2012</v>
      </c>
      <c r="AF3423">
        <v>23</v>
      </c>
      <c r="AG3423" s="14">
        <f t="shared" si="266"/>
        <v>-2.518398663813351E-2</v>
      </c>
      <c r="AH3423">
        <f t="shared" si="268"/>
        <v>0</v>
      </c>
      <c r="AI3423" t="str">
        <f t="shared" si="269"/>
        <v xml:space="preserve"> </v>
      </c>
    </row>
    <row r="3424" spans="1:35" x14ac:dyDescent="0.35">
      <c r="A3424">
        <v>3423</v>
      </c>
      <c r="B3424" t="s">
        <v>5217</v>
      </c>
      <c r="C3424" t="s">
        <v>5218</v>
      </c>
      <c r="D3424" t="s">
        <v>29</v>
      </c>
      <c r="E3424" t="s">
        <v>30</v>
      </c>
      <c r="F3424" t="s">
        <v>31</v>
      </c>
      <c r="G3424" t="s">
        <v>32</v>
      </c>
      <c r="H3424" t="s">
        <v>33</v>
      </c>
      <c r="I3424" t="s">
        <v>34</v>
      </c>
      <c r="J3424" t="s">
        <v>6754</v>
      </c>
      <c r="K3424" s="3">
        <v>41066</v>
      </c>
      <c r="L3424" t="s">
        <v>98</v>
      </c>
      <c r="M3424" t="s">
        <v>6755</v>
      </c>
      <c r="N3424" t="s">
        <v>6756</v>
      </c>
      <c r="O3424" t="s">
        <v>39</v>
      </c>
      <c r="P3424" t="s">
        <v>40</v>
      </c>
      <c r="Q3424">
        <v>2</v>
      </c>
      <c r="R3424" s="5">
        <v>5.26</v>
      </c>
      <c r="S3424" s="5">
        <v>7.5</v>
      </c>
      <c r="T3424" s="5">
        <v>15</v>
      </c>
      <c r="U3424">
        <v>0</v>
      </c>
      <c r="V3424" s="5">
        <v>4.4800000000000004</v>
      </c>
      <c r="W3424" t="s">
        <v>41</v>
      </c>
      <c r="X3424" s="3">
        <v>41071</v>
      </c>
      <c r="Y3424" s="3">
        <v>41071</v>
      </c>
      <c r="Z3424">
        <v>5</v>
      </c>
      <c r="AA3424" t="s">
        <v>8400</v>
      </c>
      <c r="AB3424">
        <f t="shared" si="267"/>
        <v>0</v>
      </c>
      <c r="AC3424" t="str">
        <f t="shared" si="265"/>
        <v>Wednesday</v>
      </c>
      <c r="AD3424" s="5">
        <v>2.169</v>
      </c>
      <c r="AE3424">
        <v>2012</v>
      </c>
      <c r="AF3424">
        <v>23</v>
      </c>
      <c r="AG3424" s="14">
        <f t="shared" si="266"/>
        <v>0.29866666666666669</v>
      </c>
      <c r="AH3424">
        <f t="shared" si="268"/>
        <v>0</v>
      </c>
      <c r="AI3424" t="str">
        <f t="shared" si="269"/>
        <v xml:space="preserve"> </v>
      </c>
    </row>
    <row r="3425" spans="1:35" x14ac:dyDescent="0.35">
      <c r="A3425">
        <v>3424</v>
      </c>
      <c r="B3425" t="s">
        <v>1431</v>
      </c>
      <c r="C3425" t="s">
        <v>1432</v>
      </c>
      <c r="D3425" t="s">
        <v>29</v>
      </c>
      <c r="E3425" t="s">
        <v>44</v>
      </c>
      <c r="F3425" t="s">
        <v>67</v>
      </c>
      <c r="G3425" t="s">
        <v>690</v>
      </c>
      <c r="H3425" t="s">
        <v>6757</v>
      </c>
      <c r="I3425" t="s">
        <v>34</v>
      </c>
      <c r="J3425" t="s">
        <v>6758</v>
      </c>
      <c r="K3425" s="3">
        <v>41445</v>
      </c>
      <c r="L3425" t="s">
        <v>136</v>
      </c>
      <c r="M3425" t="s">
        <v>876</v>
      </c>
      <c r="N3425" t="s">
        <v>877</v>
      </c>
      <c r="O3425" t="s">
        <v>39</v>
      </c>
      <c r="P3425" t="s">
        <v>165</v>
      </c>
      <c r="Q3425">
        <v>2</v>
      </c>
      <c r="R3425" s="5">
        <v>85.5</v>
      </c>
      <c r="S3425" s="5">
        <v>85.5</v>
      </c>
      <c r="T3425" s="5">
        <v>171</v>
      </c>
      <c r="U3425">
        <v>0</v>
      </c>
      <c r="V3425" s="5">
        <v>0</v>
      </c>
      <c r="W3425" t="s">
        <v>139</v>
      </c>
      <c r="X3425" s="3">
        <v>41448</v>
      </c>
      <c r="Y3425" s="3">
        <v>41448</v>
      </c>
      <c r="Z3425">
        <v>3</v>
      </c>
      <c r="AA3425" t="s">
        <v>8400</v>
      </c>
      <c r="AB3425">
        <f t="shared" si="267"/>
        <v>0</v>
      </c>
      <c r="AC3425" t="str">
        <f t="shared" si="265"/>
        <v>Thursday</v>
      </c>
      <c r="AD3425" s="5">
        <v>36.594000000000001</v>
      </c>
      <c r="AE3425">
        <v>2013</v>
      </c>
      <c r="AF3425">
        <v>25</v>
      </c>
      <c r="AG3425" s="14">
        <f t="shared" si="266"/>
        <v>0</v>
      </c>
      <c r="AH3425">
        <f t="shared" si="268"/>
        <v>0</v>
      </c>
      <c r="AI3425" t="str">
        <f t="shared" si="269"/>
        <v xml:space="preserve"> </v>
      </c>
    </row>
    <row r="3426" spans="1:35" x14ac:dyDescent="0.35">
      <c r="A3426">
        <v>3425</v>
      </c>
      <c r="B3426" t="s">
        <v>4699</v>
      </c>
      <c r="C3426" t="s">
        <v>4700</v>
      </c>
      <c r="D3426" t="s">
        <v>29</v>
      </c>
      <c r="E3426" t="s">
        <v>30</v>
      </c>
      <c r="F3426" t="s">
        <v>31</v>
      </c>
      <c r="G3426" t="s">
        <v>485</v>
      </c>
      <c r="H3426" t="s">
        <v>485</v>
      </c>
      <c r="I3426" t="s">
        <v>34</v>
      </c>
      <c r="J3426" t="s">
        <v>6759</v>
      </c>
      <c r="K3426" s="3">
        <v>40892</v>
      </c>
      <c r="L3426" t="s">
        <v>36</v>
      </c>
      <c r="M3426" t="s">
        <v>6760</v>
      </c>
      <c r="N3426" t="s">
        <v>6761</v>
      </c>
      <c r="O3426" t="s">
        <v>39</v>
      </c>
      <c r="P3426" t="s">
        <v>40</v>
      </c>
      <c r="Q3426">
        <v>4</v>
      </c>
      <c r="R3426" s="5">
        <v>5.37</v>
      </c>
      <c r="S3426" s="5">
        <v>6.25</v>
      </c>
      <c r="T3426" s="5">
        <v>25</v>
      </c>
      <c r="U3426">
        <v>0</v>
      </c>
      <c r="V3426" s="5">
        <v>3.52</v>
      </c>
      <c r="W3426" t="s">
        <v>139</v>
      </c>
      <c r="X3426" s="3">
        <v>40895</v>
      </c>
      <c r="Y3426" s="3">
        <v>40898</v>
      </c>
      <c r="Z3426">
        <v>6</v>
      </c>
      <c r="AA3426" t="s">
        <v>8399</v>
      </c>
      <c r="AB3426">
        <f t="shared" si="267"/>
        <v>3</v>
      </c>
      <c r="AC3426" t="str">
        <f t="shared" si="265"/>
        <v>Thursday</v>
      </c>
      <c r="AD3426" s="5">
        <v>1.53</v>
      </c>
      <c r="AE3426">
        <v>2011</v>
      </c>
      <c r="AF3426">
        <v>51</v>
      </c>
      <c r="AG3426" s="14">
        <f t="shared" si="266"/>
        <v>0.14080000000000001</v>
      </c>
      <c r="AH3426">
        <f t="shared" si="268"/>
        <v>1</v>
      </c>
      <c r="AI3426">
        <f t="shared" si="269"/>
        <v>3</v>
      </c>
    </row>
    <row r="3427" spans="1:35" x14ac:dyDescent="0.35">
      <c r="A3427">
        <v>3426</v>
      </c>
      <c r="B3427" t="s">
        <v>4699</v>
      </c>
      <c r="C3427" t="s">
        <v>4700</v>
      </c>
      <c r="D3427" t="s">
        <v>29</v>
      </c>
      <c r="E3427" t="s">
        <v>30</v>
      </c>
      <c r="F3427" t="s">
        <v>31</v>
      </c>
      <c r="G3427" t="s">
        <v>485</v>
      </c>
      <c r="H3427" t="s">
        <v>485</v>
      </c>
      <c r="I3427" t="s">
        <v>34</v>
      </c>
      <c r="J3427" t="s">
        <v>6759</v>
      </c>
      <c r="K3427" s="3">
        <v>40892</v>
      </c>
      <c r="L3427" t="s">
        <v>36</v>
      </c>
      <c r="M3427" t="s">
        <v>3427</v>
      </c>
      <c r="N3427" t="s">
        <v>3428</v>
      </c>
      <c r="O3427" t="s">
        <v>39</v>
      </c>
      <c r="P3427" t="s">
        <v>165</v>
      </c>
      <c r="Q3427">
        <v>5</v>
      </c>
      <c r="R3427" s="5">
        <v>7</v>
      </c>
      <c r="S3427" s="5">
        <v>7.6</v>
      </c>
      <c r="T3427" s="5">
        <v>38</v>
      </c>
      <c r="U3427">
        <v>0</v>
      </c>
      <c r="V3427" s="5">
        <v>3</v>
      </c>
      <c r="W3427" t="s">
        <v>139</v>
      </c>
      <c r="X3427" s="3">
        <v>40895</v>
      </c>
      <c r="Y3427" s="3">
        <v>40895</v>
      </c>
      <c r="Z3427">
        <v>3</v>
      </c>
      <c r="AA3427" t="s">
        <v>8400</v>
      </c>
      <c r="AB3427">
        <f t="shared" si="267"/>
        <v>0</v>
      </c>
      <c r="AC3427" t="str">
        <f t="shared" si="265"/>
        <v>Thursday</v>
      </c>
      <c r="AD3427" s="5">
        <v>4.5579999999999998</v>
      </c>
      <c r="AE3427">
        <v>2011</v>
      </c>
      <c r="AF3427">
        <v>51</v>
      </c>
      <c r="AG3427" s="14">
        <f t="shared" si="266"/>
        <v>7.8947368421052627E-2</v>
      </c>
      <c r="AH3427">
        <f t="shared" si="268"/>
        <v>0</v>
      </c>
      <c r="AI3427" t="str">
        <f t="shared" si="269"/>
        <v xml:space="preserve"> </v>
      </c>
    </row>
    <row r="3428" spans="1:35" x14ac:dyDescent="0.35">
      <c r="A3428">
        <v>3427</v>
      </c>
      <c r="B3428" t="s">
        <v>4699</v>
      </c>
      <c r="C3428" t="s">
        <v>4700</v>
      </c>
      <c r="D3428" t="s">
        <v>29</v>
      </c>
      <c r="E3428" t="s">
        <v>30</v>
      </c>
      <c r="F3428" t="s">
        <v>31</v>
      </c>
      <c r="G3428" t="s">
        <v>485</v>
      </c>
      <c r="H3428" t="s">
        <v>485</v>
      </c>
      <c r="I3428" t="s">
        <v>34</v>
      </c>
      <c r="J3428" t="s">
        <v>6759</v>
      </c>
      <c r="K3428" s="3">
        <v>40892</v>
      </c>
      <c r="L3428" t="s">
        <v>36</v>
      </c>
      <c r="M3428" t="s">
        <v>1970</v>
      </c>
      <c r="N3428" t="s">
        <v>1971</v>
      </c>
      <c r="O3428" t="s">
        <v>51</v>
      </c>
      <c r="P3428" t="s">
        <v>93</v>
      </c>
      <c r="Q3428">
        <v>2</v>
      </c>
      <c r="R3428" s="5">
        <v>77.114400000000003</v>
      </c>
      <c r="S3428" s="5">
        <v>98.878</v>
      </c>
      <c r="T3428" s="5">
        <v>158.20480000000001</v>
      </c>
      <c r="U3428">
        <v>0.2</v>
      </c>
      <c r="V3428" s="5">
        <v>3.976</v>
      </c>
      <c r="W3428" t="s">
        <v>139</v>
      </c>
      <c r="X3428" s="3">
        <v>40895</v>
      </c>
      <c r="Y3428" s="3">
        <v>40895</v>
      </c>
      <c r="Z3428">
        <v>3</v>
      </c>
      <c r="AA3428" t="s">
        <v>8400</v>
      </c>
      <c r="AB3428">
        <f t="shared" si="267"/>
        <v>0</v>
      </c>
      <c r="AC3428" t="str">
        <f t="shared" si="265"/>
        <v>Thursday</v>
      </c>
      <c r="AD3428" s="5">
        <v>8.1809999999999992</v>
      </c>
      <c r="AE3428">
        <v>2011</v>
      </c>
      <c r="AF3428">
        <v>51</v>
      </c>
      <c r="AG3428" s="14">
        <f t="shared" si="266"/>
        <v>2.513198082485487E-2</v>
      </c>
      <c r="AH3428">
        <f t="shared" si="268"/>
        <v>0</v>
      </c>
      <c r="AI3428" t="str">
        <f t="shared" si="269"/>
        <v xml:space="preserve"> </v>
      </c>
    </row>
    <row r="3429" spans="1:35" x14ac:dyDescent="0.35">
      <c r="A3429">
        <v>3428</v>
      </c>
      <c r="B3429" t="s">
        <v>4699</v>
      </c>
      <c r="C3429" t="s">
        <v>4700</v>
      </c>
      <c r="D3429" t="s">
        <v>29</v>
      </c>
      <c r="E3429" t="s">
        <v>30</v>
      </c>
      <c r="F3429" t="s">
        <v>31</v>
      </c>
      <c r="G3429" t="s">
        <v>485</v>
      </c>
      <c r="H3429" t="s">
        <v>485</v>
      </c>
      <c r="I3429" t="s">
        <v>34</v>
      </c>
      <c r="J3429" t="s">
        <v>6759</v>
      </c>
      <c r="K3429" s="3">
        <v>40892</v>
      </c>
      <c r="L3429" t="s">
        <v>36</v>
      </c>
      <c r="M3429" t="s">
        <v>5701</v>
      </c>
      <c r="N3429" t="s">
        <v>5702</v>
      </c>
      <c r="O3429" t="s">
        <v>39</v>
      </c>
      <c r="P3429" t="s">
        <v>40</v>
      </c>
      <c r="Q3429">
        <v>3</v>
      </c>
      <c r="R3429" s="5">
        <v>5.3999999999999977</v>
      </c>
      <c r="S3429" s="5">
        <v>6.9999999999999982</v>
      </c>
      <c r="T3429" s="5">
        <v>20.999999999999993</v>
      </c>
      <c r="U3429">
        <v>0</v>
      </c>
      <c r="V3429" s="5">
        <v>4.8</v>
      </c>
      <c r="W3429" t="s">
        <v>139</v>
      </c>
      <c r="X3429" s="3">
        <v>40895</v>
      </c>
      <c r="Y3429" s="3">
        <v>40895</v>
      </c>
      <c r="Z3429">
        <v>3</v>
      </c>
      <c r="AA3429" t="s">
        <v>8400</v>
      </c>
      <c r="AB3429">
        <f t="shared" si="267"/>
        <v>0</v>
      </c>
      <c r="AC3429" t="str">
        <f t="shared" si="265"/>
        <v>Thursday</v>
      </c>
      <c r="AD3429" s="5">
        <v>1.425</v>
      </c>
      <c r="AE3429">
        <v>2011</v>
      </c>
      <c r="AF3429">
        <v>51</v>
      </c>
      <c r="AG3429" s="14">
        <f t="shared" si="266"/>
        <v>0.22857142857142865</v>
      </c>
      <c r="AH3429">
        <f t="shared" si="268"/>
        <v>0</v>
      </c>
      <c r="AI3429" t="str">
        <f t="shared" si="269"/>
        <v xml:space="preserve"> </v>
      </c>
    </row>
    <row r="3430" spans="1:35" x14ac:dyDescent="0.35">
      <c r="A3430">
        <v>3429</v>
      </c>
      <c r="B3430" t="s">
        <v>3722</v>
      </c>
      <c r="C3430" t="s">
        <v>3723</v>
      </c>
      <c r="D3430" t="s">
        <v>112</v>
      </c>
      <c r="E3430" t="s">
        <v>30</v>
      </c>
      <c r="F3430" t="s">
        <v>31</v>
      </c>
      <c r="G3430" t="s">
        <v>365</v>
      </c>
      <c r="H3430" t="s">
        <v>366</v>
      </c>
      <c r="I3430" t="s">
        <v>34</v>
      </c>
      <c r="J3430" t="s">
        <v>6762</v>
      </c>
      <c r="K3430" s="3">
        <v>41612</v>
      </c>
      <c r="L3430" t="s">
        <v>215</v>
      </c>
      <c r="M3430" t="s">
        <v>3665</v>
      </c>
      <c r="N3430" t="s">
        <v>3666</v>
      </c>
      <c r="O3430" t="s">
        <v>39</v>
      </c>
      <c r="P3430" t="s">
        <v>165</v>
      </c>
      <c r="Q3430">
        <v>1</v>
      </c>
      <c r="R3430" s="5">
        <v>30.740000000000002</v>
      </c>
      <c r="S3430" s="5">
        <v>42</v>
      </c>
      <c r="T3430" s="5">
        <v>42</v>
      </c>
      <c r="U3430">
        <v>0</v>
      </c>
      <c r="V3430" s="5">
        <v>11.26</v>
      </c>
      <c r="W3430" t="s">
        <v>155</v>
      </c>
      <c r="X3430" s="3">
        <v>41614</v>
      </c>
      <c r="Y3430" s="3">
        <v>41614</v>
      </c>
      <c r="Z3430">
        <v>2</v>
      </c>
      <c r="AA3430" t="s">
        <v>8400</v>
      </c>
      <c r="AB3430">
        <f t="shared" si="267"/>
        <v>0</v>
      </c>
      <c r="AC3430" t="str">
        <f t="shared" si="265"/>
        <v>Wednesday</v>
      </c>
      <c r="AD3430" s="5">
        <v>5.4029999999999996</v>
      </c>
      <c r="AE3430">
        <v>2013</v>
      </c>
      <c r="AF3430">
        <v>49</v>
      </c>
      <c r="AG3430" s="14">
        <f t="shared" si="266"/>
        <v>0.26809523809523811</v>
      </c>
      <c r="AH3430">
        <f t="shared" si="268"/>
        <v>0</v>
      </c>
      <c r="AI3430" t="str">
        <f t="shared" si="269"/>
        <v xml:space="preserve"> </v>
      </c>
    </row>
    <row r="3431" spans="1:35" x14ac:dyDescent="0.35">
      <c r="A3431">
        <v>3430</v>
      </c>
      <c r="B3431" t="s">
        <v>1834</v>
      </c>
      <c r="C3431" t="s">
        <v>1835</v>
      </c>
      <c r="D3431" t="s">
        <v>29</v>
      </c>
      <c r="E3431" t="s">
        <v>84</v>
      </c>
      <c r="F3431" t="s">
        <v>168</v>
      </c>
      <c r="G3431" t="s">
        <v>169</v>
      </c>
      <c r="H3431" t="s">
        <v>170</v>
      </c>
      <c r="I3431" t="s">
        <v>34</v>
      </c>
      <c r="J3431" t="s">
        <v>6763</v>
      </c>
      <c r="K3431" s="3">
        <v>41536</v>
      </c>
      <c r="L3431" t="s">
        <v>36</v>
      </c>
      <c r="M3431" t="s">
        <v>5555</v>
      </c>
      <c r="N3431" t="s">
        <v>5556</v>
      </c>
      <c r="O3431" t="s">
        <v>39</v>
      </c>
      <c r="P3431" t="s">
        <v>165</v>
      </c>
      <c r="Q3431">
        <v>5</v>
      </c>
      <c r="R3431" s="5">
        <v>103.48079999999997</v>
      </c>
      <c r="S3431" s="5">
        <v>116.18133333333328</v>
      </c>
      <c r="T3431" s="5">
        <v>348.54399999999981</v>
      </c>
      <c r="U3431">
        <v>0.4</v>
      </c>
      <c r="V3431" s="5">
        <v>-168.86</v>
      </c>
      <c r="W3431" t="s">
        <v>41</v>
      </c>
      <c r="X3431" s="3">
        <v>41541</v>
      </c>
      <c r="Y3431" s="3">
        <v>41541</v>
      </c>
      <c r="Z3431">
        <v>5</v>
      </c>
      <c r="AA3431" t="s">
        <v>8400</v>
      </c>
      <c r="AB3431">
        <f t="shared" si="267"/>
        <v>0</v>
      </c>
      <c r="AC3431" t="str">
        <f t="shared" si="265"/>
        <v>Thursday</v>
      </c>
      <c r="AD3431" s="5">
        <v>23.206</v>
      </c>
      <c r="AE3431">
        <v>2013</v>
      </c>
      <c r="AF3431">
        <v>38</v>
      </c>
      <c r="AG3431" s="14">
        <f t="shared" si="266"/>
        <v>-0.48447254865956696</v>
      </c>
      <c r="AH3431">
        <f t="shared" si="268"/>
        <v>0</v>
      </c>
      <c r="AI3431" t="str">
        <f t="shared" si="269"/>
        <v xml:space="preserve"> </v>
      </c>
    </row>
    <row r="3432" spans="1:35" x14ac:dyDescent="0.35">
      <c r="A3432">
        <v>3431</v>
      </c>
      <c r="B3432" t="s">
        <v>1027</v>
      </c>
      <c r="C3432" t="s">
        <v>1028</v>
      </c>
      <c r="D3432" t="s">
        <v>29</v>
      </c>
      <c r="E3432" t="s">
        <v>84</v>
      </c>
      <c r="F3432" t="s">
        <v>463</v>
      </c>
      <c r="G3432" t="s">
        <v>1751</v>
      </c>
      <c r="H3432" t="s">
        <v>1752</v>
      </c>
      <c r="I3432" t="s">
        <v>34</v>
      </c>
      <c r="J3432" t="s">
        <v>6764</v>
      </c>
      <c r="K3432" s="3">
        <v>41625</v>
      </c>
      <c r="L3432" t="s">
        <v>36</v>
      </c>
      <c r="M3432" t="s">
        <v>129</v>
      </c>
      <c r="N3432" t="s">
        <v>130</v>
      </c>
      <c r="O3432" t="s">
        <v>51</v>
      </c>
      <c r="P3432" t="s">
        <v>93</v>
      </c>
      <c r="Q3432">
        <v>1</v>
      </c>
      <c r="R3432" s="5">
        <v>43.98</v>
      </c>
      <c r="S3432" s="5">
        <v>85</v>
      </c>
      <c r="T3432" s="5">
        <v>85</v>
      </c>
      <c r="U3432">
        <v>0</v>
      </c>
      <c r="V3432" s="5">
        <v>41.02</v>
      </c>
      <c r="W3432" t="s">
        <v>41</v>
      </c>
      <c r="X3432" s="3">
        <v>41630</v>
      </c>
      <c r="Y3432" s="3">
        <v>41632</v>
      </c>
      <c r="Z3432">
        <v>7</v>
      </c>
      <c r="AA3432" t="s">
        <v>8399</v>
      </c>
      <c r="AB3432">
        <f t="shared" si="267"/>
        <v>2</v>
      </c>
      <c r="AC3432" t="str">
        <f t="shared" si="265"/>
        <v>Tuesday</v>
      </c>
      <c r="AD3432" s="5">
        <v>4.83</v>
      </c>
      <c r="AE3432">
        <v>2013</v>
      </c>
      <c r="AF3432">
        <v>51</v>
      </c>
      <c r="AG3432" s="14">
        <f t="shared" si="266"/>
        <v>0.48258823529411771</v>
      </c>
      <c r="AH3432">
        <f t="shared" si="268"/>
        <v>1</v>
      </c>
      <c r="AI3432">
        <f t="shared" si="269"/>
        <v>2</v>
      </c>
    </row>
    <row r="3433" spans="1:35" x14ac:dyDescent="0.35">
      <c r="A3433">
        <v>3432</v>
      </c>
      <c r="B3433" t="s">
        <v>6323</v>
      </c>
      <c r="C3433" t="s">
        <v>6324</v>
      </c>
      <c r="D3433" t="s">
        <v>112</v>
      </c>
      <c r="E3433" t="s">
        <v>44</v>
      </c>
      <c r="F3433" t="s">
        <v>4179</v>
      </c>
      <c r="G3433" t="s">
        <v>4445</v>
      </c>
      <c r="H3433" t="s">
        <v>4446</v>
      </c>
      <c r="I3433" t="s">
        <v>34</v>
      </c>
      <c r="J3433" t="s">
        <v>6765</v>
      </c>
      <c r="K3433" s="3">
        <v>41967</v>
      </c>
      <c r="L3433" t="s">
        <v>136</v>
      </c>
      <c r="M3433" t="s">
        <v>2809</v>
      </c>
      <c r="N3433" t="s">
        <v>2810</v>
      </c>
      <c r="O3433" t="s">
        <v>51</v>
      </c>
      <c r="P3433" t="s">
        <v>93</v>
      </c>
      <c r="Q3433">
        <v>2</v>
      </c>
      <c r="R3433" s="5">
        <v>24.86</v>
      </c>
      <c r="S3433" s="5">
        <v>40</v>
      </c>
      <c r="T3433" s="5">
        <v>80</v>
      </c>
      <c r="U3433">
        <v>0</v>
      </c>
      <c r="V3433" s="5">
        <v>30.28</v>
      </c>
      <c r="W3433" t="s">
        <v>242</v>
      </c>
      <c r="X3433" s="3">
        <v>41967</v>
      </c>
      <c r="Y3433" s="3">
        <v>41969</v>
      </c>
      <c r="Z3433">
        <v>2</v>
      </c>
      <c r="AA3433" t="s">
        <v>8399</v>
      </c>
      <c r="AB3433">
        <f t="shared" si="267"/>
        <v>2</v>
      </c>
      <c r="AC3433" t="str">
        <f t="shared" si="265"/>
        <v>Monday</v>
      </c>
      <c r="AD3433" s="5">
        <v>16.664999999999999</v>
      </c>
      <c r="AE3433">
        <v>2014</v>
      </c>
      <c r="AF3433">
        <v>48</v>
      </c>
      <c r="AG3433" s="14">
        <f t="shared" si="266"/>
        <v>0.3785</v>
      </c>
      <c r="AH3433">
        <f t="shared" si="268"/>
        <v>1</v>
      </c>
      <c r="AI3433">
        <f t="shared" si="269"/>
        <v>2</v>
      </c>
    </row>
    <row r="3434" spans="1:35" x14ac:dyDescent="0.35">
      <c r="A3434">
        <v>3433</v>
      </c>
      <c r="B3434" t="s">
        <v>1525</v>
      </c>
      <c r="C3434" t="s">
        <v>1526</v>
      </c>
      <c r="D3434" t="s">
        <v>112</v>
      </c>
      <c r="E3434" t="s">
        <v>44</v>
      </c>
      <c r="F3434" t="s">
        <v>45</v>
      </c>
      <c r="G3434" t="s">
        <v>6766</v>
      </c>
      <c r="H3434" t="s">
        <v>6767</v>
      </c>
      <c r="I3434" t="s">
        <v>34</v>
      </c>
      <c r="J3434" t="s">
        <v>6768</v>
      </c>
      <c r="K3434" s="3">
        <v>41087</v>
      </c>
      <c r="L3434" t="s">
        <v>215</v>
      </c>
      <c r="M3434" t="s">
        <v>3590</v>
      </c>
      <c r="N3434" t="s">
        <v>3591</v>
      </c>
      <c r="O3434" t="s">
        <v>39</v>
      </c>
      <c r="P3434" t="s">
        <v>165</v>
      </c>
      <c r="Q3434">
        <v>2</v>
      </c>
      <c r="R3434" s="5">
        <v>30.740000000000002</v>
      </c>
      <c r="S3434" s="5">
        <v>41.5</v>
      </c>
      <c r="T3434" s="5">
        <v>83</v>
      </c>
      <c r="U3434">
        <v>0</v>
      </c>
      <c r="V3434" s="5">
        <v>21.52</v>
      </c>
      <c r="W3434" t="s">
        <v>242</v>
      </c>
      <c r="X3434" s="3">
        <v>41087</v>
      </c>
      <c r="Y3434" s="3">
        <v>41089</v>
      </c>
      <c r="Z3434">
        <v>2</v>
      </c>
      <c r="AA3434" t="s">
        <v>8399</v>
      </c>
      <c r="AB3434">
        <f t="shared" si="267"/>
        <v>2</v>
      </c>
      <c r="AC3434" t="str">
        <f t="shared" si="265"/>
        <v>Wednesday</v>
      </c>
      <c r="AD3434" s="5">
        <v>11.715999999999999</v>
      </c>
      <c r="AE3434">
        <v>2012</v>
      </c>
      <c r="AF3434">
        <v>26</v>
      </c>
      <c r="AG3434" s="14">
        <f t="shared" si="266"/>
        <v>0.25927710843373492</v>
      </c>
      <c r="AH3434">
        <f t="shared" si="268"/>
        <v>1</v>
      </c>
      <c r="AI3434">
        <f t="shared" si="269"/>
        <v>2</v>
      </c>
    </row>
    <row r="3435" spans="1:35" x14ac:dyDescent="0.35">
      <c r="A3435">
        <v>3434</v>
      </c>
      <c r="B3435" t="s">
        <v>2435</v>
      </c>
      <c r="C3435" t="s">
        <v>2436</v>
      </c>
      <c r="D3435" t="s">
        <v>112</v>
      </c>
      <c r="E3435" t="s">
        <v>84</v>
      </c>
      <c r="F3435" t="s">
        <v>740</v>
      </c>
      <c r="G3435" t="s">
        <v>741</v>
      </c>
      <c r="H3435" t="s">
        <v>742</v>
      </c>
      <c r="I3435" t="s">
        <v>34</v>
      </c>
      <c r="J3435" t="s">
        <v>6769</v>
      </c>
      <c r="K3435" s="3">
        <v>40906</v>
      </c>
      <c r="L3435" t="s">
        <v>98</v>
      </c>
      <c r="M3435" t="s">
        <v>5458</v>
      </c>
      <c r="N3435" t="s">
        <v>5459</v>
      </c>
      <c r="O3435" t="s">
        <v>39</v>
      </c>
      <c r="P3435" t="s">
        <v>90</v>
      </c>
      <c r="Q3435">
        <v>2</v>
      </c>
      <c r="R3435" s="5">
        <v>6</v>
      </c>
      <c r="S3435" s="5">
        <v>11.5</v>
      </c>
      <c r="T3435" s="5">
        <v>23</v>
      </c>
      <c r="U3435">
        <v>0</v>
      </c>
      <c r="V3435" s="5">
        <v>11</v>
      </c>
      <c r="W3435" t="s">
        <v>41</v>
      </c>
      <c r="X3435" s="3">
        <v>40911</v>
      </c>
      <c r="Y3435" s="3">
        <v>40913</v>
      </c>
      <c r="Z3435">
        <v>7</v>
      </c>
      <c r="AA3435" t="s">
        <v>8399</v>
      </c>
      <c r="AB3435">
        <f t="shared" si="267"/>
        <v>2</v>
      </c>
      <c r="AC3435" t="str">
        <f t="shared" si="265"/>
        <v>Thursday</v>
      </c>
      <c r="AD3435" s="5">
        <v>2.6280000000000001</v>
      </c>
      <c r="AE3435">
        <v>2011</v>
      </c>
      <c r="AF3435">
        <v>53</v>
      </c>
      <c r="AG3435" s="14">
        <f t="shared" si="266"/>
        <v>0.47826086956521741</v>
      </c>
      <c r="AH3435">
        <f t="shared" si="268"/>
        <v>1</v>
      </c>
      <c r="AI3435">
        <f t="shared" si="269"/>
        <v>2</v>
      </c>
    </row>
    <row r="3436" spans="1:35" x14ac:dyDescent="0.35">
      <c r="A3436">
        <v>3435</v>
      </c>
      <c r="B3436" t="s">
        <v>2435</v>
      </c>
      <c r="C3436" t="s">
        <v>2436</v>
      </c>
      <c r="D3436" t="s">
        <v>112</v>
      </c>
      <c r="E3436" t="s">
        <v>84</v>
      </c>
      <c r="F3436" t="s">
        <v>740</v>
      </c>
      <c r="G3436" t="s">
        <v>741</v>
      </c>
      <c r="H3436" t="s">
        <v>742</v>
      </c>
      <c r="I3436" t="s">
        <v>34</v>
      </c>
      <c r="J3436" t="s">
        <v>6769</v>
      </c>
      <c r="K3436" s="3">
        <v>40906</v>
      </c>
      <c r="L3436" t="s">
        <v>98</v>
      </c>
      <c r="M3436" t="s">
        <v>1411</v>
      </c>
      <c r="N3436" t="s">
        <v>1412</v>
      </c>
      <c r="O3436" t="s">
        <v>39</v>
      </c>
      <c r="P3436" t="s">
        <v>340</v>
      </c>
      <c r="Q3436">
        <v>3</v>
      </c>
      <c r="R3436" s="5">
        <v>10.346666666666671</v>
      </c>
      <c r="S3436" s="5">
        <v>18.666666666666671</v>
      </c>
      <c r="T3436" s="5">
        <v>56.000000000000014</v>
      </c>
      <c r="U3436">
        <v>0</v>
      </c>
      <c r="V3436" s="5">
        <v>24.96</v>
      </c>
      <c r="W3436" t="s">
        <v>41</v>
      </c>
      <c r="X3436" s="3">
        <v>40911</v>
      </c>
      <c r="Y3436" s="3">
        <v>40911</v>
      </c>
      <c r="Z3436">
        <v>5</v>
      </c>
      <c r="AA3436" t="s">
        <v>8400</v>
      </c>
      <c r="AB3436">
        <f t="shared" si="267"/>
        <v>0</v>
      </c>
      <c r="AC3436" t="str">
        <f t="shared" si="265"/>
        <v>Thursday</v>
      </c>
      <c r="AD3436" s="5">
        <v>8.15</v>
      </c>
      <c r="AE3436">
        <v>2011</v>
      </c>
      <c r="AF3436">
        <v>53</v>
      </c>
      <c r="AG3436" s="14">
        <f t="shared" si="266"/>
        <v>0.44571428571428562</v>
      </c>
      <c r="AH3436">
        <f t="shared" si="268"/>
        <v>0</v>
      </c>
      <c r="AI3436" t="str">
        <f t="shared" si="269"/>
        <v xml:space="preserve"> </v>
      </c>
    </row>
    <row r="3437" spans="1:35" x14ac:dyDescent="0.35">
      <c r="A3437">
        <v>3436</v>
      </c>
      <c r="B3437" t="s">
        <v>2435</v>
      </c>
      <c r="C3437" t="s">
        <v>2436</v>
      </c>
      <c r="D3437" t="s">
        <v>112</v>
      </c>
      <c r="E3437" t="s">
        <v>84</v>
      </c>
      <c r="F3437" t="s">
        <v>740</v>
      </c>
      <c r="G3437" t="s">
        <v>741</v>
      </c>
      <c r="H3437" t="s">
        <v>742</v>
      </c>
      <c r="I3437" t="s">
        <v>34</v>
      </c>
      <c r="J3437" t="s">
        <v>6769</v>
      </c>
      <c r="K3437" s="3">
        <v>40906</v>
      </c>
      <c r="L3437" t="s">
        <v>98</v>
      </c>
      <c r="M3437" t="s">
        <v>2014</v>
      </c>
      <c r="N3437" t="s">
        <v>2015</v>
      </c>
      <c r="O3437" t="s">
        <v>51</v>
      </c>
      <c r="P3437" t="s">
        <v>55</v>
      </c>
      <c r="Q3437">
        <v>4</v>
      </c>
      <c r="R3437" s="5">
        <v>67.58</v>
      </c>
      <c r="S3437" s="5">
        <v>114.5</v>
      </c>
      <c r="T3437" s="5">
        <v>458</v>
      </c>
      <c r="U3437">
        <v>0</v>
      </c>
      <c r="V3437" s="5">
        <v>187.68</v>
      </c>
      <c r="W3437" t="s">
        <v>41</v>
      </c>
      <c r="X3437" s="3">
        <v>40911</v>
      </c>
      <c r="Y3437" s="3">
        <v>40911</v>
      </c>
      <c r="Z3437">
        <v>5</v>
      </c>
      <c r="AA3437" t="s">
        <v>8400</v>
      </c>
      <c r="AB3437">
        <f t="shared" si="267"/>
        <v>0</v>
      </c>
      <c r="AC3437" t="str">
        <f t="shared" si="265"/>
        <v>Thursday</v>
      </c>
      <c r="AD3437" s="5">
        <v>39.381999999999998</v>
      </c>
      <c r="AE3437">
        <v>2011</v>
      </c>
      <c r="AF3437">
        <v>53</v>
      </c>
      <c r="AG3437" s="14">
        <f t="shared" si="266"/>
        <v>0.4097816593886463</v>
      </c>
      <c r="AH3437">
        <f t="shared" si="268"/>
        <v>0</v>
      </c>
      <c r="AI3437" t="str">
        <f t="shared" si="269"/>
        <v xml:space="preserve"> </v>
      </c>
    </row>
    <row r="3438" spans="1:35" x14ac:dyDescent="0.35">
      <c r="A3438">
        <v>3437</v>
      </c>
      <c r="B3438" t="s">
        <v>2435</v>
      </c>
      <c r="C3438" t="s">
        <v>2436</v>
      </c>
      <c r="D3438" t="s">
        <v>112</v>
      </c>
      <c r="E3438" t="s">
        <v>84</v>
      </c>
      <c r="F3438" t="s">
        <v>740</v>
      </c>
      <c r="G3438" t="s">
        <v>741</v>
      </c>
      <c r="H3438" t="s">
        <v>742</v>
      </c>
      <c r="I3438" t="s">
        <v>34</v>
      </c>
      <c r="J3438" t="s">
        <v>6769</v>
      </c>
      <c r="K3438" s="3">
        <v>40906</v>
      </c>
      <c r="L3438" t="s">
        <v>98</v>
      </c>
      <c r="M3438" t="s">
        <v>1586</v>
      </c>
      <c r="N3438" t="s">
        <v>1587</v>
      </c>
      <c r="O3438" t="s">
        <v>72</v>
      </c>
      <c r="P3438" t="s">
        <v>79</v>
      </c>
      <c r="Q3438">
        <v>3</v>
      </c>
      <c r="R3438" s="5">
        <v>38.333333333333343</v>
      </c>
      <c r="S3438" s="5">
        <v>38.333333333333343</v>
      </c>
      <c r="T3438" s="5">
        <v>115.00000000000003</v>
      </c>
      <c r="U3438">
        <v>0</v>
      </c>
      <c r="V3438" s="5">
        <v>0</v>
      </c>
      <c r="W3438" t="s">
        <v>41</v>
      </c>
      <c r="X3438" s="3">
        <v>40911</v>
      </c>
      <c r="Y3438" s="3">
        <v>40913</v>
      </c>
      <c r="Z3438">
        <v>7</v>
      </c>
      <c r="AA3438" t="s">
        <v>8399</v>
      </c>
      <c r="AB3438">
        <f t="shared" si="267"/>
        <v>2</v>
      </c>
      <c r="AC3438" t="str">
        <f t="shared" si="265"/>
        <v>Thursday</v>
      </c>
      <c r="AD3438" s="5">
        <v>5.6130000000000004</v>
      </c>
      <c r="AE3438">
        <v>2011</v>
      </c>
      <c r="AF3438">
        <v>53</v>
      </c>
      <c r="AG3438" s="14">
        <f t="shared" si="266"/>
        <v>0</v>
      </c>
      <c r="AH3438">
        <f t="shared" si="268"/>
        <v>1</v>
      </c>
      <c r="AI3438">
        <f t="shared" si="269"/>
        <v>2</v>
      </c>
    </row>
    <row r="3439" spans="1:35" x14ac:dyDescent="0.35">
      <c r="A3439">
        <v>3438</v>
      </c>
      <c r="B3439" t="s">
        <v>2435</v>
      </c>
      <c r="C3439" t="s">
        <v>2436</v>
      </c>
      <c r="D3439" t="s">
        <v>112</v>
      </c>
      <c r="E3439" t="s">
        <v>84</v>
      </c>
      <c r="F3439" t="s">
        <v>740</v>
      </c>
      <c r="G3439" t="s">
        <v>741</v>
      </c>
      <c r="H3439" t="s">
        <v>742</v>
      </c>
      <c r="I3439" t="s">
        <v>34</v>
      </c>
      <c r="J3439" t="s">
        <v>6769</v>
      </c>
      <c r="K3439" s="3">
        <v>40906</v>
      </c>
      <c r="L3439" t="s">
        <v>98</v>
      </c>
      <c r="M3439" t="s">
        <v>2641</v>
      </c>
      <c r="N3439" t="s">
        <v>2642</v>
      </c>
      <c r="O3439" t="s">
        <v>39</v>
      </c>
      <c r="P3439" t="s">
        <v>58</v>
      </c>
      <c r="Q3439">
        <v>3</v>
      </c>
      <c r="R3439" s="5">
        <v>17.166666666666671</v>
      </c>
      <c r="S3439" s="5">
        <v>18.666666666666671</v>
      </c>
      <c r="T3439" s="5">
        <v>56.000000000000014</v>
      </c>
      <c r="U3439">
        <v>0</v>
      </c>
      <c r="V3439" s="5">
        <v>4.5</v>
      </c>
      <c r="W3439" t="s">
        <v>41</v>
      </c>
      <c r="X3439" s="3">
        <v>40911</v>
      </c>
      <c r="Y3439" s="3">
        <v>40914</v>
      </c>
      <c r="Z3439">
        <v>8</v>
      </c>
      <c r="AA3439" t="s">
        <v>8399</v>
      </c>
      <c r="AB3439">
        <f t="shared" si="267"/>
        <v>3</v>
      </c>
      <c r="AC3439" t="str">
        <f t="shared" si="265"/>
        <v>Thursday</v>
      </c>
      <c r="AD3439" s="5">
        <v>5.1280000000000001</v>
      </c>
      <c r="AE3439">
        <v>2011</v>
      </c>
      <c r="AF3439">
        <v>53</v>
      </c>
      <c r="AG3439" s="14">
        <f t="shared" si="266"/>
        <v>8.0357142857142835E-2</v>
      </c>
      <c r="AH3439">
        <f t="shared" si="268"/>
        <v>1</v>
      </c>
      <c r="AI3439">
        <f t="shared" si="269"/>
        <v>3</v>
      </c>
    </row>
    <row r="3440" spans="1:35" x14ac:dyDescent="0.35">
      <c r="A3440">
        <v>3439</v>
      </c>
      <c r="B3440" t="s">
        <v>2435</v>
      </c>
      <c r="C3440" t="s">
        <v>2436</v>
      </c>
      <c r="D3440" t="s">
        <v>112</v>
      </c>
      <c r="E3440" t="s">
        <v>84</v>
      </c>
      <c r="F3440" t="s">
        <v>740</v>
      </c>
      <c r="G3440" t="s">
        <v>741</v>
      </c>
      <c r="H3440" t="s">
        <v>742</v>
      </c>
      <c r="I3440" t="s">
        <v>34</v>
      </c>
      <c r="J3440" t="s">
        <v>6769</v>
      </c>
      <c r="K3440" s="3">
        <v>40906</v>
      </c>
      <c r="L3440" t="s">
        <v>98</v>
      </c>
      <c r="M3440" t="s">
        <v>6180</v>
      </c>
      <c r="N3440" t="s">
        <v>6181</v>
      </c>
      <c r="O3440" t="s">
        <v>72</v>
      </c>
      <c r="P3440" t="s">
        <v>178</v>
      </c>
      <c r="Q3440">
        <v>7</v>
      </c>
      <c r="R3440" s="5">
        <v>23.188571428571429</v>
      </c>
      <c r="S3440" s="5">
        <v>45.428571428571431</v>
      </c>
      <c r="T3440" s="5">
        <v>318</v>
      </c>
      <c r="U3440">
        <v>0</v>
      </c>
      <c r="V3440" s="5">
        <v>155.68</v>
      </c>
      <c r="W3440" t="s">
        <v>41</v>
      </c>
      <c r="X3440" s="3">
        <v>40911</v>
      </c>
      <c r="Y3440" s="3">
        <v>40911</v>
      </c>
      <c r="Z3440">
        <v>5</v>
      </c>
      <c r="AA3440" t="s">
        <v>8400</v>
      </c>
      <c r="AB3440">
        <f t="shared" si="267"/>
        <v>0</v>
      </c>
      <c r="AC3440" t="str">
        <f t="shared" si="265"/>
        <v>Thursday</v>
      </c>
      <c r="AD3440" s="5">
        <v>32.463000000000001</v>
      </c>
      <c r="AE3440">
        <v>2011</v>
      </c>
      <c r="AF3440">
        <v>53</v>
      </c>
      <c r="AG3440" s="14">
        <f t="shared" si="266"/>
        <v>0.48955974842767297</v>
      </c>
      <c r="AH3440">
        <f t="shared" si="268"/>
        <v>0</v>
      </c>
      <c r="AI3440" t="str">
        <f t="shared" si="269"/>
        <v xml:space="preserve"> </v>
      </c>
    </row>
    <row r="3441" spans="1:35" x14ac:dyDescent="0.35">
      <c r="A3441">
        <v>3440</v>
      </c>
      <c r="B3441" t="s">
        <v>4135</v>
      </c>
      <c r="C3441" t="s">
        <v>4136</v>
      </c>
      <c r="D3441" t="s">
        <v>29</v>
      </c>
      <c r="E3441" t="s">
        <v>199</v>
      </c>
      <c r="F3441" t="s">
        <v>212</v>
      </c>
      <c r="G3441" t="s">
        <v>245</v>
      </c>
      <c r="H3441" t="s">
        <v>245</v>
      </c>
      <c r="I3441" t="s">
        <v>34</v>
      </c>
      <c r="J3441" t="s">
        <v>6770</v>
      </c>
      <c r="K3441" s="3">
        <v>41873</v>
      </c>
      <c r="L3441" t="s">
        <v>36</v>
      </c>
      <c r="M3441" t="s">
        <v>1446</v>
      </c>
      <c r="N3441" t="s">
        <v>1447</v>
      </c>
      <c r="O3441" t="s">
        <v>72</v>
      </c>
      <c r="P3441" t="s">
        <v>178</v>
      </c>
      <c r="Q3441">
        <v>2</v>
      </c>
      <c r="R3441" s="5">
        <v>114.37280000000001</v>
      </c>
      <c r="S3441" s="5">
        <v>116.536</v>
      </c>
      <c r="T3441" s="5">
        <v>186.45760000000001</v>
      </c>
      <c r="U3441">
        <v>0.2</v>
      </c>
      <c r="V3441" s="5">
        <v>-42.287999999999997</v>
      </c>
      <c r="W3441" t="s">
        <v>41</v>
      </c>
      <c r="X3441" s="3">
        <v>41878</v>
      </c>
      <c r="Y3441" s="3">
        <v>41878</v>
      </c>
      <c r="Z3441">
        <v>5</v>
      </c>
      <c r="AA3441" t="s">
        <v>8400</v>
      </c>
      <c r="AB3441">
        <f t="shared" si="267"/>
        <v>0</v>
      </c>
      <c r="AC3441" t="str">
        <f t="shared" si="265"/>
        <v>Friday</v>
      </c>
      <c r="AD3441" s="5">
        <v>14.645</v>
      </c>
      <c r="AE3441">
        <v>2014</v>
      </c>
      <c r="AF3441">
        <v>34</v>
      </c>
      <c r="AG3441" s="14">
        <f t="shared" si="266"/>
        <v>-0.22679686963685039</v>
      </c>
      <c r="AH3441">
        <f t="shared" si="268"/>
        <v>0</v>
      </c>
      <c r="AI3441" t="str">
        <f t="shared" si="269"/>
        <v xml:space="preserve"> </v>
      </c>
    </row>
    <row r="3442" spans="1:35" x14ac:dyDescent="0.35">
      <c r="A3442">
        <v>3441</v>
      </c>
      <c r="B3442" t="s">
        <v>3215</v>
      </c>
      <c r="C3442" t="s">
        <v>3216</v>
      </c>
      <c r="D3442" t="s">
        <v>29</v>
      </c>
      <c r="E3442" t="s">
        <v>44</v>
      </c>
      <c r="F3442" t="s">
        <v>45</v>
      </c>
      <c r="G3442" t="s">
        <v>260</v>
      </c>
      <c r="H3442" t="s">
        <v>261</v>
      </c>
      <c r="I3442" t="s">
        <v>34</v>
      </c>
      <c r="J3442" t="s">
        <v>6771</v>
      </c>
      <c r="K3442" s="3">
        <v>41740</v>
      </c>
      <c r="L3442" t="s">
        <v>36</v>
      </c>
      <c r="M3442" t="s">
        <v>1385</v>
      </c>
      <c r="N3442" t="s">
        <v>1386</v>
      </c>
      <c r="O3442" t="s">
        <v>39</v>
      </c>
      <c r="P3442" t="s">
        <v>58</v>
      </c>
      <c r="Q3442">
        <v>2</v>
      </c>
      <c r="R3442" s="5">
        <v>2.62</v>
      </c>
      <c r="S3442" s="5">
        <v>3.5</v>
      </c>
      <c r="T3442" s="5">
        <v>7</v>
      </c>
      <c r="U3442">
        <v>0</v>
      </c>
      <c r="V3442" s="5">
        <v>1.76</v>
      </c>
      <c r="W3442" t="s">
        <v>41</v>
      </c>
      <c r="X3442" s="3">
        <v>41745</v>
      </c>
      <c r="Y3442" s="3">
        <v>41745</v>
      </c>
      <c r="Z3442">
        <v>5</v>
      </c>
      <c r="AA3442" t="s">
        <v>8400</v>
      </c>
      <c r="AB3442">
        <f t="shared" si="267"/>
        <v>0</v>
      </c>
      <c r="AC3442" t="str">
        <f t="shared" si="265"/>
        <v>Friday</v>
      </c>
      <c r="AD3442" s="5">
        <v>0.53600000000000003</v>
      </c>
      <c r="AE3442">
        <v>2014</v>
      </c>
      <c r="AF3442">
        <v>15</v>
      </c>
      <c r="AG3442" s="14">
        <f t="shared" si="266"/>
        <v>0.25142857142857145</v>
      </c>
      <c r="AH3442">
        <f t="shared" si="268"/>
        <v>0</v>
      </c>
      <c r="AI3442" t="str">
        <f t="shared" si="269"/>
        <v xml:space="preserve"> </v>
      </c>
    </row>
    <row r="3443" spans="1:35" x14ac:dyDescent="0.35">
      <c r="A3443">
        <v>3442</v>
      </c>
      <c r="B3443" t="s">
        <v>3215</v>
      </c>
      <c r="C3443" t="s">
        <v>3216</v>
      </c>
      <c r="D3443" t="s">
        <v>29</v>
      </c>
      <c r="E3443" t="s">
        <v>44</v>
      </c>
      <c r="F3443" t="s">
        <v>45</v>
      </c>
      <c r="G3443" t="s">
        <v>260</v>
      </c>
      <c r="H3443" t="s">
        <v>261</v>
      </c>
      <c r="I3443" t="s">
        <v>34</v>
      </c>
      <c r="J3443" t="s">
        <v>6771</v>
      </c>
      <c r="K3443" s="3">
        <v>41740</v>
      </c>
      <c r="L3443" t="s">
        <v>36</v>
      </c>
      <c r="M3443" t="s">
        <v>2433</v>
      </c>
      <c r="N3443" t="s">
        <v>2434</v>
      </c>
      <c r="O3443" t="s">
        <v>72</v>
      </c>
      <c r="P3443" t="s">
        <v>178</v>
      </c>
      <c r="Q3443">
        <v>4</v>
      </c>
      <c r="R3443" s="5">
        <v>53.06</v>
      </c>
      <c r="S3443" s="5">
        <v>93</v>
      </c>
      <c r="T3443" s="5">
        <v>372</v>
      </c>
      <c r="U3443">
        <v>0</v>
      </c>
      <c r="V3443" s="5">
        <v>159.76</v>
      </c>
      <c r="W3443" t="s">
        <v>41</v>
      </c>
      <c r="X3443" s="3">
        <v>41745</v>
      </c>
      <c r="Y3443" s="3">
        <v>41745</v>
      </c>
      <c r="Z3443">
        <v>5</v>
      </c>
      <c r="AA3443" t="s">
        <v>8400</v>
      </c>
      <c r="AB3443">
        <f t="shared" si="267"/>
        <v>0</v>
      </c>
      <c r="AC3443" t="str">
        <f t="shared" si="265"/>
        <v>Friday</v>
      </c>
      <c r="AD3443" s="5">
        <v>30.103999999999999</v>
      </c>
      <c r="AE3443">
        <v>2014</v>
      </c>
      <c r="AF3443">
        <v>15</v>
      </c>
      <c r="AG3443" s="14">
        <f t="shared" si="266"/>
        <v>0.42946236559139783</v>
      </c>
      <c r="AH3443">
        <f t="shared" si="268"/>
        <v>0</v>
      </c>
      <c r="AI3443" t="str">
        <f t="shared" si="269"/>
        <v xml:space="preserve"> </v>
      </c>
    </row>
    <row r="3444" spans="1:35" x14ac:dyDescent="0.35">
      <c r="A3444">
        <v>3443</v>
      </c>
      <c r="B3444" t="s">
        <v>3215</v>
      </c>
      <c r="C3444" t="s">
        <v>3216</v>
      </c>
      <c r="D3444" t="s">
        <v>29</v>
      </c>
      <c r="E3444" t="s">
        <v>44</v>
      </c>
      <c r="F3444" t="s">
        <v>45</v>
      </c>
      <c r="G3444" t="s">
        <v>260</v>
      </c>
      <c r="H3444" t="s">
        <v>261</v>
      </c>
      <c r="I3444" t="s">
        <v>34</v>
      </c>
      <c r="J3444" t="s">
        <v>6771</v>
      </c>
      <c r="K3444" s="3">
        <v>41740</v>
      </c>
      <c r="L3444" t="s">
        <v>36</v>
      </c>
      <c r="M3444" t="s">
        <v>4348</v>
      </c>
      <c r="N3444" t="s">
        <v>4349</v>
      </c>
      <c r="O3444" t="s">
        <v>39</v>
      </c>
      <c r="P3444" t="s">
        <v>58</v>
      </c>
      <c r="Q3444">
        <v>3</v>
      </c>
      <c r="R3444" s="5">
        <v>16.326666666666672</v>
      </c>
      <c r="S3444" s="5">
        <v>19.666666666666671</v>
      </c>
      <c r="T3444" s="5">
        <v>59.000000000000014</v>
      </c>
      <c r="U3444">
        <v>0</v>
      </c>
      <c r="V3444" s="5">
        <v>10.02</v>
      </c>
      <c r="W3444" t="s">
        <v>41</v>
      </c>
      <c r="X3444" s="3">
        <v>41745</v>
      </c>
      <c r="Y3444" s="3">
        <v>41745</v>
      </c>
      <c r="Z3444">
        <v>5</v>
      </c>
      <c r="AA3444" t="s">
        <v>8400</v>
      </c>
      <c r="AB3444">
        <f t="shared" si="267"/>
        <v>0</v>
      </c>
      <c r="AC3444" t="str">
        <f t="shared" si="265"/>
        <v>Friday</v>
      </c>
      <c r="AD3444" s="5">
        <v>5.4240000000000004</v>
      </c>
      <c r="AE3444">
        <v>2014</v>
      </c>
      <c r="AF3444">
        <v>15</v>
      </c>
      <c r="AG3444" s="14">
        <f t="shared" si="266"/>
        <v>0.16983050847457623</v>
      </c>
      <c r="AH3444">
        <f t="shared" si="268"/>
        <v>0</v>
      </c>
      <c r="AI3444" t="str">
        <f t="shared" si="269"/>
        <v xml:space="preserve"> </v>
      </c>
    </row>
    <row r="3445" spans="1:35" x14ac:dyDescent="0.35">
      <c r="A3445">
        <v>3444</v>
      </c>
      <c r="B3445" t="s">
        <v>3215</v>
      </c>
      <c r="C3445" t="s">
        <v>3216</v>
      </c>
      <c r="D3445" t="s">
        <v>29</v>
      </c>
      <c r="E3445" t="s">
        <v>44</v>
      </c>
      <c r="F3445" t="s">
        <v>45</v>
      </c>
      <c r="G3445" t="s">
        <v>260</v>
      </c>
      <c r="H3445" t="s">
        <v>261</v>
      </c>
      <c r="I3445" t="s">
        <v>34</v>
      </c>
      <c r="J3445" t="s">
        <v>6771</v>
      </c>
      <c r="K3445" s="3">
        <v>41740</v>
      </c>
      <c r="L3445" t="s">
        <v>36</v>
      </c>
      <c r="M3445" t="s">
        <v>889</v>
      </c>
      <c r="N3445" t="s">
        <v>890</v>
      </c>
      <c r="O3445" t="s">
        <v>39</v>
      </c>
      <c r="P3445" t="s">
        <v>165</v>
      </c>
      <c r="Q3445">
        <v>3</v>
      </c>
      <c r="R3445" s="5">
        <v>85.773333333333326</v>
      </c>
      <c r="S3445" s="5">
        <v>89.333333333333329</v>
      </c>
      <c r="T3445" s="5">
        <v>268</v>
      </c>
      <c r="U3445">
        <v>0</v>
      </c>
      <c r="V3445" s="5">
        <v>10.68</v>
      </c>
      <c r="W3445" t="s">
        <v>41</v>
      </c>
      <c r="X3445" s="3">
        <v>41745</v>
      </c>
      <c r="Y3445" s="3">
        <v>41745</v>
      </c>
      <c r="Z3445">
        <v>5</v>
      </c>
      <c r="AA3445" t="s">
        <v>8400</v>
      </c>
      <c r="AB3445">
        <f t="shared" si="267"/>
        <v>0</v>
      </c>
      <c r="AC3445" t="str">
        <f t="shared" si="265"/>
        <v>Friday</v>
      </c>
      <c r="AD3445" s="5">
        <v>23.155999999999999</v>
      </c>
      <c r="AE3445">
        <v>2014</v>
      </c>
      <c r="AF3445">
        <v>15</v>
      </c>
      <c r="AG3445" s="14">
        <f t="shared" si="266"/>
        <v>3.9850746268656714E-2</v>
      </c>
      <c r="AH3445">
        <f t="shared" si="268"/>
        <v>0</v>
      </c>
      <c r="AI3445" t="str">
        <f t="shared" si="269"/>
        <v xml:space="preserve"> </v>
      </c>
    </row>
    <row r="3446" spans="1:35" x14ac:dyDescent="0.35">
      <c r="A3446">
        <v>3445</v>
      </c>
      <c r="B3446" t="s">
        <v>3215</v>
      </c>
      <c r="C3446" t="s">
        <v>3216</v>
      </c>
      <c r="D3446" t="s">
        <v>29</v>
      </c>
      <c r="E3446" t="s">
        <v>44</v>
      </c>
      <c r="F3446" t="s">
        <v>45</v>
      </c>
      <c r="G3446" t="s">
        <v>260</v>
      </c>
      <c r="H3446" t="s">
        <v>261</v>
      </c>
      <c r="I3446" t="s">
        <v>34</v>
      </c>
      <c r="J3446" t="s">
        <v>6771</v>
      </c>
      <c r="K3446" s="3">
        <v>41740</v>
      </c>
      <c r="L3446" t="s">
        <v>36</v>
      </c>
      <c r="M3446" t="s">
        <v>1348</v>
      </c>
      <c r="N3446" t="s">
        <v>1349</v>
      </c>
      <c r="O3446" t="s">
        <v>51</v>
      </c>
      <c r="P3446" t="s">
        <v>55</v>
      </c>
      <c r="Q3446">
        <v>3</v>
      </c>
      <c r="R3446" s="5">
        <v>91.24666666666667</v>
      </c>
      <c r="S3446" s="5">
        <v>112.66666666666667</v>
      </c>
      <c r="T3446" s="5">
        <v>338</v>
      </c>
      <c r="U3446">
        <v>0</v>
      </c>
      <c r="V3446" s="5">
        <v>64.260000000000005</v>
      </c>
      <c r="W3446" t="s">
        <v>41</v>
      </c>
      <c r="X3446" s="3">
        <v>41745</v>
      </c>
      <c r="Y3446" s="3">
        <v>41745</v>
      </c>
      <c r="Z3446">
        <v>5</v>
      </c>
      <c r="AA3446" t="s">
        <v>8400</v>
      </c>
      <c r="AB3446">
        <f t="shared" si="267"/>
        <v>0</v>
      </c>
      <c r="AC3446" t="str">
        <f t="shared" si="265"/>
        <v>Friday</v>
      </c>
      <c r="AD3446" s="5">
        <v>23.483000000000001</v>
      </c>
      <c r="AE3446">
        <v>2014</v>
      </c>
      <c r="AF3446">
        <v>15</v>
      </c>
      <c r="AG3446" s="14">
        <f t="shared" si="266"/>
        <v>0.1901183431952663</v>
      </c>
      <c r="AH3446">
        <f t="shared" si="268"/>
        <v>0</v>
      </c>
      <c r="AI3446" t="str">
        <f t="shared" si="269"/>
        <v xml:space="preserve"> </v>
      </c>
    </row>
    <row r="3447" spans="1:35" x14ac:dyDescent="0.35">
      <c r="A3447">
        <v>3446</v>
      </c>
      <c r="B3447" t="s">
        <v>3215</v>
      </c>
      <c r="C3447" t="s">
        <v>3216</v>
      </c>
      <c r="D3447" t="s">
        <v>29</v>
      </c>
      <c r="E3447" t="s">
        <v>44</v>
      </c>
      <c r="F3447" t="s">
        <v>45</v>
      </c>
      <c r="G3447" t="s">
        <v>260</v>
      </c>
      <c r="H3447" t="s">
        <v>261</v>
      </c>
      <c r="I3447" t="s">
        <v>34</v>
      </c>
      <c r="J3447" t="s">
        <v>6771</v>
      </c>
      <c r="K3447" s="3">
        <v>41740</v>
      </c>
      <c r="L3447" t="s">
        <v>36</v>
      </c>
      <c r="M3447" t="s">
        <v>4763</v>
      </c>
      <c r="N3447" t="s">
        <v>4764</v>
      </c>
      <c r="O3447" t="s">
        <v>39</v>
      </c>
      <c r="P3447" t="s">
        <v>90</v>
      </c>
      <c r="Q3447">
        <v>5</v>
      </c>
      <c r="R3447" s="5">
        <v>7.1</v>
      </c>
      <c r="S3447" s="5">
        <v>11.2</v>
      </c>
      <c r="T3447" s="5">
        <v>56</v>
      </c>
      <c r="U3447">
        <v>0</v>
      </c>
      <c r="V3447" s="5">
        <v>20.5</v>
      </c>
      <c r="W3447" t="s">
        <v>41</v>
      </c>
      <c r="X3447" s="3">
        <v>41745</v>
      </c>
      <c r="Y3447" s="3">
        <v>41747</v>
      </c>
      <c r="Z3447">
        <v>7</v>
      </c>
      <c r="AA3447" t="s">
        <v>8399</v>
      </c>
      <c r="AB3447">
        <f t="shared" si="267"/>
        <v>2</v>
      </c>
      <c r="AC3447" t="str">
        <f t="shared" si="265"/>
        <v>Friday</v>
      </c>
      <c r="AD3447" s="5">
        <v>4.2039999999999997</v>
      </c>
      <c r="AE3447">
        <v>2014</v>
      </c>
      <c r="AF3447">
        <v>15</v>
      </c>
      <c r="AG3447" s="14">
        <f t="shared" si="266"/>
        <v>0.36607142857142855</v>
      </c>
      <c r="AH3447">
        <f t="shared" si="268"/>
        <v>1</v>
      </c>
      <c r="AI3447">
        <f t="shared" si="269"/>
        <v>2</v>
      </c>
    </row>
    <row r="3448" spans="1:35" x14ac:dyDescent="0.35">
      <c r="A3448">
        <v>3447</v>
      </c>
      <c r="B3448" t="s">
        <v>3252</v>
      </c>
      <c r="C3448" t="s">
        <v>3253</v>
      </c>
      <c r="D3448" t="s">
        <v>29</v>
      </c>
      <c r="E3448" t="s">
        <v>30</v>
      </c>
      <c r="F3448" t="s">
        <v>31</v>
      </c>
      <c r="G3448" t="s">
        <v>476</v>
      </c>
      <c r="H3448" t="s">
        <v>650</v>
      </c>
      <c r="I3448" t="s">
        <v>34</v>
      </c>
      <c r="J3448" t="s">
        <v>6772</v>
      </c>
      <c r="K3448" s="3">
        <v>41526</v>
      </c>
      <c r="L3448" t="s">
        <v>36</v>
      </c>
      <c r="M3448" t="s">
        <v>5335</v>
      </c>
      <c r="N3448" t="s">
        <v>5336</v>
      </c>
      <c r="O3448" t="s">
        <v>72</v>
      </c>
      <c r="P3448" t="s">
        <v>178</v>
      </c>
      <c r="Q3448">
        <v>2</v>
      </c>
      <c r="R3448" s="5">
        <v>77.319999999999993</v>
      </c>
      <c r="S3448" s="5">
        <v>92</v>
      </c>
      <c r="T3448" s="5">
        <v>184</v>
      </c>
      <c r="U3448">
        <v>0</v>
      </c>
      <c r="V3448" s="5">
        <v>29.36</v>
      </c>
      <c r="W3448" t="s">
        <v>41</v>
      </c>
      <c r="X3448" s="3">
        <v>41531</v>
      </c>
      <c r="Y3448" s="3">
        <v>41532</v>
      </c>
      <c r="Z3448">
        <v>6</v>
      </c>
      <c r="AA3448" t="s">
        <v>8399</v>
      </c>
      <c r="AB3448">
        <f t="shared" si="267"/>
        <v>1</v>
      </c>
      <c r="AC3448" t="str">
        <f t="shared" si="265"/>
        <v>Monday</v>
      </c>
      <c r="AD3448" s="5">
        <v>13.076000000000001</v>
      </c>
      <c r="AE3448">
        <v>2013</v>
      </c>
      <c r="AF3448">
        <v>37</v>
      </c>
      <c r="AG3448" s="14">
        <f t="shared" si="266"/>
        <v>0.15956521739130433</v>
      </c>
      <c r="AH3448">
        <f t="shared" si="268"/>
        <v>1</v>
      </c>
      <c r="AI3448">
        <f t="shared" si="269"/>
        <v>1</v>
      </c>
    </row>
    <row r="3449" spans="1:35" x14ac:dyDescent="0.35">
      <c r="A3449">
        <v>3448</v>
      </c>
      <c r="B3449" t="s">
        <v>4699</v>
      </c>
      <c r="C3449" t="s">
        <v>4700</v>
      </c>
      <c r="D3449" t="s">
        <v>29</v>
      </c>
      <c r="E3449" t="s">
        <v>30</v>
      </c>
      <c r="F3449" t="s">
        <v>31</v>
      </c>
      <c r="G3449" t="s">
        <v>476</v>
      </c>
      <c r="H3449" t="s">
        <v>874</v>
      </c>
      <c r="I3449" t="s">
        <v>34</v>
      </c>
      <c r="J3449" t="s">
        <v>6773</v>
      </c>
      <c r="K3449" s="3">
        <v>41468</v>
      </c>
      <c r="L3449" t="s">
        <v>136</v>
      </c>
      <c r="M3449" t="s">
        <v>4763</v>
      </c>
      <c r="N3449" t="s">
        <v>4764</v>
      </c>
      <c r="O3449" t="s">
        <v>39</v>
      </c>
      <c r="P3449" t="s">
        <v>90</v>
      </c>
      <c r="Q3449">
        <v>1</v>
      </c>
      <c r="R3449" s="5">
        <v>6.9</v>
      </c>
      <c r="S3449" s="5">
        <v>11</v>
      </c>
      <c r="T3449" s="5">
        <v>11</v>
      </c>
      <c r="U3449">
        <v>0</v>
      </c>
      <c r="V3449" s="5">
        <v>4.0999999999999996</v>
      </c>
      <c r="W3449" t="s">
        <v>41</v>
      </c>
      <c r="X3449" s="3">
        <v>41473</v>
      </c>
      <c r="Y3449" s="3">
        <v>41473</v>
      </c>
      <c r="Z3449">
        <v>5</v>
      </c>
      <c r="AA3449" t="s">
        <v>8400</v>
      </c>
      <c r="AB3449">
        <f t="shared" si="267"/>
        <v>0</v>
      </c>
      <c r="AC3449" t="str">
        <f t="shared" si="265"/>
        <v>Saturday</v>
      </c>
      <c r="AD3449" s="5">
        <v>0.76400000000000001</v>
      </c>
      <c r="AE3449">
        <v>2013</v>
      </c>
      <c r="AF3449">
        <v>28</v>
      </c>
      <c r="AG3449" s="14">
        <f t="shared" si="266"/>
        <v>0.37272727272727268</v>
      </c>
      <c r="AH3449">
        <f t="shared" si="268"/>
        <v>0</v>
      </c>
      <c r="AI3449" t="str">
        <f t="shared" si="269"/>
        <v xml:space="preserve"> </v>
      </c>
    </row>
    <row r="3450" spans="1:35" x14ac:dyDescent="0.35">
      <c r="A3450">
        <v>3449</v>
      </c>
      <c r="B3450" t="s">
        <v>1650</v>
      </c>
      <c r="C3450" t="s">
        <v>1651</v>
      </c>
      <c r="D3450" t="s">
        <v>96</v>
      </c>
      <c r="E3450" t="s">
        <v>84</v>
      </c>
      <c r="F3450" t="s">
        <v>740</v>
      </c>
      <c r="G3450" t="s">
        <v>3677</v>
      </c>
      <c r="H3450" t="s">
        <v>3677</v>
      </c>
      <c r="I3450" t="s">
        <v>34</v>
      </c>
      <c r="J3450" t="s">
        <v>6774</v>
      </c>
      <c r="K3450" s="3">
        <v>41956</v>
      </c>
      <c r="L3450" t="s">
        <v>136</v>
      </c>
      <c r="M3450" t="s">
        <v>2412</v>
      </c>
      <c r="N3450" t="s">
        <v>2413</v>
      </c>
      <c r="O3450" t="s">
        <v>72</v>
      </c>
      <c r="P3450" t="s">
        <v>162</v>
      </c>
      <c r="Q3450">
        <v>3</v>
      </c>
      <c r="R3450" s="5">
        <v>46.31983810666668</v>
      </c>
      <c r="S3450" s="5">
        <v>82.759637381429542</v>
      </c>
      <c r="T3450" s="5">
        <v>247.78235432000005</v>
      </c>
      <c r="U3450">
        <v>2E-3</v>
      </c>
      <c r="V3450" s="5">
        <v>108.82284</v>
      </c>
      <c r="W3450" t="s">
        <v>41</v>
      </c>
      <c r="X3450" s="3">
        <v>41961</v>
      </c>
      <c r="Y3450" s="3">
        <v>41961</v>
      </c>
      <c r="Z3450">
        <v>5</v>
      </c>
      <c r="AA3450" t="s">
        <v>8400</v>
      </c>
      <c r="AB3450">
        <f t="shared" si="267"/>
        <v>0</v>
      </c>
      <c r="AC3450" t="str">
        <f t="shared" si="265"/>
        <v>Thursday</v>
      </c>
      <c r="AD3450" s="5">
        <v>17.494</v>
      </c>
      <c r="AE3450">
        <v>2014</v>
      </c>
      <c r="AF3450">
        <v>46</v>
      </c>
      <c r="AG3450" s="14">
        <f t="shared" si="266"/>
        <v>0.43918720644433007</v>
      </c>
      <c r="AH3450">
        <f t="shared" si="268"/>
        <v>0</v>
      </c>
      <c r="AI3450" t="str">
        <f t="shared" si="269"/>
        <v xml:space="preserve"> </v>
      </c>
    </row>
    <row r="3451" spans="1:35" x14ac:dyDescent="0.35">
      <c r="A3451">
        <v>3450</v>
      </c>
      <c r="B3451" t="s">
        <v>1650</v>
      </c>
      <c r="C3451" t="s">
        <v>1651</v>
      </c>
      <c r="D3451" t="s">
        <v>96</v>
      </c>
      <c r="E3451" t="s">
        <v>84</v>
      </c>
      <c r="F3451" t="s">
        <v>740</v>
      </c>
      <c r="G3451" t="s">
        <v>3677</v>
      </c>
      <c r="H3451" t="s">
        <v>3677</v>
      </c>
      <c r="I3451" t="s">
        <v>34</v>
      </c>
      <c r="J3451" t="s">
        <v>6774</v>
      </c>
      <c r="K3451" s="3">
        <v>41956</v>
      </c>
      <c r="L3451" t="s">
        <v>136</v>
      </c>
      <c r="M3451" t="s">
        <v>6775</v>
      </c>
      <c r="N3451" t="s">
        <v>6776</v>
      </c>
      <c r="O3451" t="s">
        <v>72</v>
      </c>
      <c r="P3451" t="s">
        <v>162</v>
      </c>
      <c r="Q3451">
        <v>5</v>
      </c>
      <c r="R3451" s="5">
        <v>71.182610799999992</v>
      </c>
      <c r="S3451" s="5">
        <v>82.742696192384756</v>
      </c>
      <c r="T3451" s="5">
        <v>412.88605399999994</v>
      </c>
      <c r="U3451">
        <v>2E-3</v>
      </c>
      <c r="V3451" s="5">
        <v>56.972999999999999</v>
      </c>
      <c r="W3451" t="s">
        <v>41</v>
      </c>
      <c r="X3451" s="3">
        <v>41961</v>
      </c>
      <c r="Y3451" s="3">
        <v>41961</v>
      </c>
      <c r="Z3451">
        <v>5</v>
      </c>
      <c r="AA3451" t="s">
        <v>8400</v>
      </c>
      <c r="AB3451">
        <f t="shared" si="267"/>
        <v>0</v>
      </c>
      <c r="AC3451" t="str">
        <f t="shared" si="265"/>
        <v>Thursday</v>
      </c>
      <c r="AD3451" s="5">
        <v>52.829000000000001</v>
      </c>
      <c r="AE3451">
        <v>2014</v>
      </c>
      <c r="AF3451">
        <v>46</v>
      </c>
      <c r="AG3451" s="14">
        <f t="shared" si="266"/>
        <v>0.13798722298331734</v>
      </c>
      <c r="AH3451">
        <f t="shared" si="268"/>
        <v>0</v>
      </c>
      <c r="AI3451" t="str">
        <f t="shared" si="269"/>
        <v xml:space="preserve"> </v>
      </c>
    </row>
    <row r="3452" spans="1:35" x14ac:dyDescent="0.35">
      <c r="A3452">
        <v>3451</v>
      </c>
      <c r="B3452" t="s">
        <v>1650</v>
      </c>
      <c r="C3452" t="s">
        <v>1651</v>
      </c>
      <c r="D3452" t="s">
        <v>96</v>
      </c>
      <c r="E3452" t="s">
        <v>84</v>
      </c>
      <c r="F3452" t="s">
        <v>740</v>
      </c>
      <c r="G3452" t="s">
        <v>3677</v>
      </c>
      <c r="H3452" t="s">
        <v>3677</v>
      </c>
      <c r="I3452" t="s">
        <v>34</v>
      </c>
      <c r="J3452" t="s">
        <v>6774</v>
      </c>
      <c r="K3452" s="3">
        <v>41956</v>
      </c>
      <c r="L3452" t="s">
        <v>136</v>
      </c>
      <c r="M3452" t="s">
        <v>1850</v>
      </c>
      <c r="N3452" t="s">
        <v>673</v>
      </c>
      <c r="O3452" t="s">
        <v>72</v>
      </c>
      <c r="P3452" t="s">
        <v>162</v>
      </c>
      <c r="Q3452">
        <v>2</v>
      </c>
      <c r="R3452" s="5">
        <v>135.87305831999996</v>
      </c>
      <c r="S3452" s="5">
        <v>174.27244320641279</v>
      </c>
      <c r="T3452" s="5">
        <v>347.8477966399999</v>
      </c>
      <c r="U3452">
        <v>2E-3</v>
      </c>
      <c r="V3452" s="5">
        <v>76.101680000000002</v>
      </c>
      <c r="W3452" t="s">
        <v>41</v>
      </c>
      <c r="X3452" s="3">
        <v>41961</v>
      </c>
      <c r="Y3452" s="3">
        <v>41961</v>
      </c>
      <c r="Z3452">
        <v>5</v>
      </c>
      <c r="AA3452" t="s">
        <v>8400</v>
      </c>
      <c r="AB3452">
        <f t="shared" si="267"/>
        <v>0</v>
      </c>
      <c r="AC3452" t="str">
        <f t="shared" si="265"/>
        <v>Thursday</v>
      </c>
      <c r="AD3452" s="5">
        <v>39.021999999999998</v>
      </c>
      <c r="AE3452">
        <v>2014</v>
      </c>
      <c r="AF3452">
        <v>46</v>
      </c>
      <c r="AG3452" s="14">
        <f t="shared" si="266"/>
        <v>0.21877867485462427</v>
      </c>
      <c r="AH3452">
        <f t="shared" si="268"/>
        <v>0</v>
      </c>
      <c r="AI3452" t="str">
        <f t="shared" si="269"/>
        <v xml:space="preserve"> </v>
      </c>
    </row>
    <row r="3453" spans="1:35" x14ac:dyDescent="0.35">
      <c r="A3453">
        <v>3452</v>
      </c>
      <c r="B3453" t="s">
        <v>1650</v>
      </c>
      <c r="C3453" t="s">
        <v>1651</v>
      </c>
      <c r="D3453" t="s">
        <v>96</v>
      </c>
      <c r="E3453" t="s">
        <v>84</v>
      </c>
      <c r="F3453" t="s">
        <v>740</v>
      </c>
      <c r="G3453" t="s">
        <v>3677</v>
      </c>
      <c r="H3453" t="s">
        <v>3677</v>
      </c>
      <c r="I3453" t="s">
        <v>34</v>
      </c>
      <c r="J3453" t="s">
        <v>6774</v>
      </c>
      <c r="K3453" s="3">
        <v>41956</v>
      </c>
      <c r="L3453" t="s">
        <v>136</v>
      </c>
      <c r="M3453" t="s">
        <v>6777</v>
      </c>
      <c r="N3453" t="s">
        <v>6778</v>
      </c>
      <c r="O3453" t="s">
        <v>39</v>
      </c>
      <c r="P3453" t="s">
        <v>40</v>
      </c>
      <c r="Q3453">
        <v>3</v>
      </c>
      <c r="R3453" s="5">
        <v>3.5</v>
      </c>
      <c r="S3453" s="5">
        <v>7</v>
      </c>
      <c r="T3453" s="5">
        <v>21</v>
      </c>
      <c r="U3453">
        <v>0</v>
      </c>
      <c r="V3453" s="5">
        <v>10.5</v>
      </c>
      <c r="W3453" t="s">
        <v>41</v>
      </c>
      <c r="X3453" s="3">
        <v>41961</v>
      </c>
      <c r="Y3453" s="3">
        <v>41961</v>
      </c>
      <c r="Z3453">
        <v>5</v>
      </c>
      <c r="AA3453" t="s">
        <v>8400</v>
      </c>
      <c r="AB3453">
        <f t="shared" si="267"/>
        <v>0</v>
      </c>
      <c r="AC3453" t="str">
        <f t="shared" si="265"/>
        <v>Thursday</v>
      </c>
      <c r="AD3453" s="5">
        <v>3.41</v>
      </c>
      <c r="AE3453">
        <v>2014</v>
      </c>
      <c r="AF3453">
        <v>46</v>
      </c>
      <c r="AG3453" s="14">
        <f t="shared" si="266"/>
        <v>0.5</v>
      </c>
      <c r="AH3453">
        <f t="shared" si="268"/>
        <v>0</v>
      </c>
      <c r="AI3453" t="str">
        <f t="shared" si="269"/>
        <v xml:space="preserve"> </v>
      </c>
    </row>
    <row r="3454" spans="1:35" x14ac:dyDescent="0.35">
      <c r="A3454">
        <v>3453</v>
      </c>
      <c r="B3454" t="s">
        <v>639</v>
      </c>
      <c r="C3454" t="s">
        <v>640</v>
      </c>
      <c r="D3454" t="s">
        <v>29</v>
      </c>
      <c r="E3454" t="s">
        <v>44</v>
      </c>
      <c r="F3454" t="s">
        <v>378</v>
      </c>
      <c r="G3454" t="s">
        <v>6779</v>
      </c>
      <c r="H3454" t="s">
        <v>6780</v>
      </c>
      <c r="I3454" t="s">
        <v>34</v>
      </c>
      <c r="J3454" t="s">
        <v>6781</v>
      </c>
      <c r="K3454" s="3">
        <v>41968</v>
      </c>
      <c r="L3454" t="s">
        <v>136</v>
      </c>
      <c r="M3454" t="s">
        <v>755</v>
      </c>
      <c r="N3454" t="s">
        <v>756</v>
      </c>
      <c r="O3454" t="s">
        <v>39</v>
      </c>
      <c r="P3454" t="s">
        <v>340</v>
      </c>
      <c r="Q3454">
        <v>3</v>
      </c>
      <c r="R3454" s="5">
        <v>14.597866666666667</v>
      </c>
      <c r="S3454" s="5">
        <v>19.649777777777778</v>
      </c>
      <c r="T3454" s="5">
        <v>35.369599999999998</v>
      </c>
      <c r="U3454">
        <v>0.4</v>
      </c>
      <c r="V3454" s="5">
        <v>-8.4239999999999995</v>
      </c>
      <c r="W3454" t="s">
        <v>155</v>
      </c>
      <c r="X3454" s="3">
        <v>41970</v>
      </c>
      <c r="Y3454" s="3">
        <v>41970</v>
      </c>
      <c r="Z3454">
        <v>2</v>
      </c>
      <c r="AA3454" t="s">
        <v>8400</v>
      </c>
      <c r="AB3454">
        <f t="shared" si="267"/>
        <v>0</v>
      </c>
      <c r="AC3454" t="str">
        <f t="shared" si="265"/>
        <v>Tuesday</v>
      </c>
      <c r="AD3454" s="5">
        <v>6.3979999999999997</v>
      </c>
      <c r="AE3454">
        <v>2014</v>
      </c>
      <c r="AF3454">
        <v>48</v>
      </c>
      <c r="AG3454" s="14">
        <f t="shared" si="266"/>
        <v>-0.23817063240749117</v>
      </c>
      <c r="AH3454">
        <f t="shared" si="268"/>
        <v>0</v>
      </c>
      <c r="AI3454" t="str">
        <f t="shared" si="269"/>
        <v xml:space="preserve"> </v>
      </c>
    </row>
    <row r="3455" spans="1:35" x14ac:dyDescent="0.35">
      <c r="A3455">
        <v>3454</v>
      </c>
      <c r="B3455" t="s">
        <v>4954</v>
      </c>
      <c r="C3455" t="s">
        <v>4955</v>
      </c>
      <c r="D3455" t="s">
        <v>96</v>
      </c>
      <c r="E3455" t="s">
        <v>30</v>
      </c>
      <c r="F3455" t="s">
        <v>31</v>
      </c>
      <c r="G3455" t="s">
        <v>1287</v>
      </c>
      <c r="H3455" t="s">
        <v>5341</v>
      </c>
      <c r="I3455" t="s">
        <v>34</v>
      </c>
      <c r="J3455" t="s">
        <v>6782</v>
      </c>
      <c r="K3455" s="3">
        <v>41016</v>
      </c>
      <c r="L3455" t="s">
        <v>136</v>
      </c>
      <c r="M3455" t="s">
        <v>6783</v>
      </c>
      <c r="N3455" t="s">
        <v>6784</v>
      </c>
      <c r="O3455" t="s">
        <v>72</v>
      </c>
      <c r="P3455" t="s">
        <v>162</v>
      </c>
      <c r="Q3455">
        <v>8</v>
      </c>
      <c r="R3455" s="5">
        <v>89.35409623999999</v>
      </c>
      <c r="S3455" s="5">
        <v>94.05408440881763</v>
      </c>
      <c r="T3455" s="5">
        <v>750.92780991999996</v>
      </c>
      <c r="U3455">
        <v>2E-3</v>
      </c>
      <c r="V3455" s="5">
        <v>36.095039999999997</v>
      </c>
      <c r="W3455" t="s">
        <v>155</v>
      </c>
      <c r="X3455" s="3">
        <v>41018</v>
      </c>
      <c r="Y3455" s="3">
        <v>41018</v>
      </c>
      <c r="Z3455">
        <v>2</v>
      </c>
      <c r="AA3455" t="s">
        <v>8400</v>
      </c>
      <c r="AB3455">
        <f t="shared" si="267"/>
        <v>0</v>
      </c>
      <c r="AC3455" t="str">
        <f t="shared" si="265"/>
        <v>Tuesday</v>
      </c>
      <c r="AD3455" s="5">
        <v>73.953999999999994</v>
      </c>
      <c r="AE3455">
        <v>2012</v>
      </c>
      <c r="AF3455">
        <v>16</v>
      </c>
      <c r="AG3455" s="14">
        <f t="shared" si="266"/>
        <v>4.8067256962883533E-2</v>
      </c>
      <c r="AH3455">
        <f t="shared" si="268"/>
        <v>0</v>
      </c>
      <c r="AI3455" t="str">
        <f t="shared" si="269"/>
        <v xml:space="preserve"> </v>
      </c>
    </row>
    <row r="3456" spans="1:35" x14ac:dyDescent="0.35">
      <c r="A3456">
        <v>3455</v>
      </c>
      <c r="B3456" t="s">
        <v>4954</v>
      </c>
      <c r="C3456" t="s">
        <v>4955</v>
      </c>
      <c r="D3456" t="s">
        <v>96</v>
      </c>
      <c r="E3456" t="s">
        <v>30</v>
      </c>
      <c r="F3456" t="s">
        <v>31</v>
      </c>
      <c r="G3456" t="s">
        <v>1287</v>
      </c>
      <c r="H3456" t="s">
        <v>5341</v>
      </c>
      <c r="I3456" t="s">
        <v>34</v>
      </c>
      <c r="J3456" t="s">
        <v>6782</v>
      </c>
      <c r="K3456" s="3">
        <v>41016</v>
      </c>
      <c r="L3456" t="s">
        <v>136</v>
      </c>
      <c r="M3456" t="s">
        <v>1773</v>
      </c>
      <c r="N3456" t="s">
        <v>1774</v>
      </c>
      <c r="O3456" t="s">
        <v>39</v>
      </c>
      <c r="P3456" t="s">
        <v>58</v>
      </c>
      <c r="Q3456">
        <v>9</v>
      </c>
      <c r="R3456" s="5">
        <v>7.5533333333333337</v>
      </c>
      <c r="S3456" s="5">
        <v>10.333333333333334</v>
      </c>
      <c r="T3456" s="5">
        <v>93</v>
      </c>
      <c r="U3456">
        <v>0</v>
      </c>
      <c r="V3456" s="5">
        <v>25.02</v>
      </c>
      <c r="W3456" t="s">
        <v>155</v>
      </c>
      <c r="X3456" s="3">
        <v>41018</v>
      </c>
      <c r="Y3456" s="3">
        <v>41018</v>
      </c>
      <c r="Z3456">
        <v>2</v>
      </c>
      <c r="AA3456" t="s">
        <v>8400</v>
      </c>
      <c r="AB3456">
        <f t="shared" si="267"/>
        <v>0</v>
      </c>
      <c r="AC3456" t="str">
        <f t="shared" si="265"/>
        <v>Tuesday</v>
      </c>
      <c r="AD3456" s="5">
        <v>19.626999999999999</v>
      </c>
      <c r="AE3456">
        <v>2012</v>
      </c>
      <c r="AF3456">
        <v>16</v>
      </c>
      <c r="AG3456" s="14">
        <f t="shared" si="266"/>
        <v>0.26903225806451614</v>
      </c>
      <c r="AH3456">
        <f t="shared" si="268"/>
        <v>0</v>
      </c>
      <c r="AI3456" t="str">
        <f t="shared" si="269"/>
        <v xml:space="preserve"> </v>
      </c>
    </row>
    <row r="3457" spans="1:35" x14ac:dyDescent="0.35">
      <c r="A3457">
        <v>3456</v>
      </c>
      <c r="B3457" t="s">
        <v>5386</v>
      </c>
      <c r="C3457" t="s">
        <v>5387</v>
      </c>
      <c r="D3457" t="s">
        <v>29</v>
      </c>
      <c r="E3457" t="s">
        <v>199</v>
      </c>
      <c r="F3457" t="s">
        <v>5432</v>
      </c>
      <c r="G3457" t="s">
        <v>6785</v>
      </c>
      <c r="H3457" t="s">
        <v>6785</v>
      </c>
      <c r="I3457" t="s">
        <v>34</v>
      </c>
      <c r="J3457" t="s">
        <v>6786</v>
      </c>
      <c r="K3457" s="3">
        <v>41813</v>
      </c>
      <c r="L3457" t="s">
        <v>136</v>
      </c>
      <c r="M3457" t="s">
        <v>6787</v>
      </c>
      <c r="N3457" t="s">
        <v>6788</v>
      </c>
      <c r="O3457" t="s">
        <v>72</v>
      </c>
      <c r="P3457" t="s">
        <v>178</v>
      </c>
      <c r="Q3457">
        <v>2</v>
      </c>
      <c r="R3457" s="5">
        <v>62.2</v>
      </c>
      <c r="S3457" s="5">
        <v>102</v>
      </c>
      <c r="T3457" s="5">
        <v>204</v>
      </c>
      <c r="U3457">
        <v>0</v>
      </c>
      <c r="V3457" s="5">
        <v>79.599999999999994</v>
      </c>
      <c r="W3457" t="s">
        <v>139</v>
      </c>
      <c r="X3457" s="3">
        <v>41816</v>
      </c>
      <c r="Y3457" s="3">
        <v>41816</v>
      </c>
      <c r="Z3457">
        <v>3</v>
      </c>
      <c r="AA3457" t="s">
        <v>8400</v>
      </c>
      <c r="AB3457">
        <f t="shared" si="267"/>
        <v>0</v>
      </c>
      <c r="AC3457" t="str">
        <f t="shared" si="265"/>
        <v>Monday</v>
      </c>
      <c r="AD3457" s="5">
        <v>45.05</v>
      </c>
      <c r="AE3457">
        <v>2014</v>
      </c>
      <c r="AF3457">
        <v>26</v>
      </c>
      <c r="AG3457" s="14">
        <f t="shared" si="266"/>
        <v>0.3901960784313725</v>
      </c>
      <c r="AH3457">
        <f t="shared" si="268"/>
        <v>0</v>
      </c>
      <c r="AI3457" t="str">
        <f t="shared" si="269"/>
        <v xml:space="preserve"> </v>
      </c>
    </row>
    <row r="3458" spans="1:35" x14ac:dyDescent="0.35">
      <c r="A3458">
        <v>3457</v>
      </c>
      <c r="B3458" t="s">
        <v>5386</v>
      </c>
      <c r="C3458" t="s">
        <v>5387</v>
      </c>
      <c r="D3458" t="s">
        <v>29</v>
      </c>
      <c r="E3458" t="s">
        <v>199</v>
      </c>
      <c r="F3458" t="s">
        <v>5432</v>
      </c>
      <c r="G3458" t="s">
        <v>6785</v>
      </c>
      <c r="H3458" t="s">
        <v>6785</v>
      </c>
      <c r="I3458" t="s">
        <v>34</v>
      </c>
      <c r="J3458" t="s">
        <v>6786</v>
      </c>
      <c r="K3458" s="3">
        <v>41813</v>
      </c>
      <c r="L3458" t="s">
        <v>136</v>
      </c>
      <c r="M3458" t="s">
        <v>2794</v>
      </c>
      <c r="N3458" t="s">
        <v>2795</v>
      </c>
      <c r="O3458" t="s">
        <v>39</v>
      </c>
      <c r="P3458" t="s">
        <v>40</v>
      </c>
      <c r="Q3458">
        <v>2</v>
      </c>
      <c r="R3458" s="5">
        <v>5.52</v>
      </c>
      <c r="S3458" s="5">
        <v>8</v>
      </c>
      <c r="T3458" s="5">
        <v>16</v>
      </c>
      <c r="U3458">
        <v>0</v>
      </c>
      <c r="V3458" s="5">
        <v>4.96</v>
      </c>
      <c r="W3458" t="s">
        <v>139</v>
      </c>
      <c r="X3458" s="3">
        <v>41816</v>
      </c>
      <c r="Y3458" s="3">
        <v>41816</v>
      </c>
      <c r="Z3458">
        <v>3</v>
      </c>
      <c r="AA3458" t="s">
        <v>8400</v>
      </c>
      <c r="AB3458">
        <f t="shared" si="267"/>
        <v>0</v>
      </c>
      <c r="AC3458" t="str">
        <f t="shared" ref="AC3458:AC3521" si="270">TEXT(K3458,"dddd")</f>
        <v>Monday</v>
      </c>
      <c r="AD3458" s="5">
        <v>1.2609999999999999</v>
      </c>
      <c r="AE3458">
        <v>2014</v>
      </c>
      <c r="AF3458">
        <v>26</v>
      </c>
      <c r="AG3458" s="14">
        <f t="shared" ref="AG3458:AG3521" si="271">V3458/T3458</f>
        <v>0.31</v>
      </c>
      <c r="AH3458">
        <f t="shared" si="268"/>
        <v>0</v>
      </c>
      <c r="AI3458" t="str">
        <f t="shared" si="269"/>
        <v xml:space="preserve"> </v>
      </c>
    </row>
    <row r="3459" spans="1:35" x14ac:dyDescent="0.35">
      <c r="A3459">
        <v>3458</v>
      </c>
      <c r="B3459" t="s">
        <v>5386</v>
      </c>
      <c r="C3459" t="s">
        <v>5387</v>
      </c>
      <c r="D3459" t="s">
        <v>29</v>
      </c>
      <c r="E3459" t="s">
        <v>199</v>
      </c>
      <c r="F3459" t="s">
        <v>5432</v>
      </c>
      <c r="G3459" t="s">
        <v>6785</v>
      </c>
      <c r="H3459" t="s">
        <v>6785</v>
      </c>
      <c r="I3459" t="s">
        <v>34</v>
      </c>
      <c r="J3459" t="s">
        <v>6786</v>
      </c>
      <c r="K3459" s="3">
        <v>41813</v>
      </c>
      <c r="L3459" t="s">
        <v>136</v>
      </c>
      <c r="M3459" t="s">
        <v>1934</v>
      </c>
      <c r="N3459" t="s">
        <v>1818</v>
      </c>
      <c r="O3459" t="s">
        <v>39</v>
      </c>
      <c r="P3459" t="s">
        <v>165</v>
      </c>
      <c r="Q3459">
        <v>2</v>
      </c>
      <c r="R3459" s="5">
        <v>60</v>
      </c>
      <c r="S3459" s="5">
        <v>89.5</v>
      </c>
      <c r="T3459" s="5">
        <v>179</v>
      </c>
      <c r="U3459">
        <v>0</v>
      </c>
      <c r="V3459" s="5">
        <v>59</v>
      </c>
      <c r="W3459" t="s">
        <v>139</v>
      </c>
      <c r="X3459" s="3">
        <v>41816</v>
      </c>
      <c r="Y3459" s="3">
        <v>41817</v>
      </c>
      <c r="Z3459">
        <v>4</v>
      </c>
      <c r="AA3459" t="s">
        <v>8399</v>
      </c>
      <c r="AB3459">
        <f t="shared" ref="AB3459:AB3522" si="272">Y3459-X3459</f>
        <v>1</v>
      </c>
      <c r="AC3459" t="str">
        <f t="shared" si="270"/>
        <v>Monday</v>
      </c>
      <c r="AD3459" s="5">
        <v>20.606000000000002</v>
      </c>
      <c r="AE3459">
        <v>2014</v>
      </c>
      <c r="AF3459">
        <v>26</v>
      </c>
      <c r="AG3459" s="14">
        <f t="shared" si="271"/>
        <v>0.32960893854748602</v>
      </c>
      <c r="AH3459">
        <f t="shared" ref="AH3459:AH3522" si="273">IF(AA3459 = "Late", 1, 0)</f>
        <v>1</v>
      </c>
      <c r="AI3459">
        <f t="shared" ref="AI3459:AI3522" si="274">IF(AB3459&gt;0, AB3459, " ")</f>
        <v>1</v>
      </c>
    </row>
    <row r="3460" spans="1:35" x14ac:dyDescent="0.35">
      <c r="A3460">
        <v>3459</v>
      </c>
      <c r="B3460" t="s">
        <v>5386</v>
      </c>
      <c r="C3460" t="s">
        <v>5387</v>
      </c>
      <c r="D3460" t="s">
        <v>29</v>
      </c>
      <c r="E3460" t="s">
        <v>199</v>
      </c>
      <c r="F3460" t="s">
        <v>5432</v>
      </c>
      <c r="G3460" t="s">
        <v>6785</v>
      </c>
      <c r="H3460" t="s">
        <v>6785</v>
      </c>
      <c r="I3460" t="s">
        <v>34</v>
      </c>
      <c r="J3460" t="s">
        <v>6786</v>
      </c>
      <c r="K3460" s="3">
        <v>41813</v>
      </c>
      <c r="L3460" t="s">
        <v>136</v>
      </c>
      <c r="M3460" t="s">
        <v>2566</v>
      </c>
      <c r="N3460" t="s">
        <v>2567</v>
      </c>
      <c r="O3460" t="s">
        <v>39</v>
      </c>
      <c r="P3460" t="s">
        <v>64</v>
      </c>
      <c r="Q3460">
        <v>5</v>
      </c>
      <c r="R3460" s="5">
        <v>21.82</v>
      </c>
      <c r="S3460" s="5">
        <v>31.2</v>
      </c>
      <c r="T3460" s="5">
        <v>156</v>
      </c>
      <c r="U3460">
        <v>0</v>
      </c>
      <c r="V3460" s="5">
        <v>46.9</v>
      </c>
      <c r="W3460" t="s">
        <v>139</v>
      </c>
      <c r="X3460" s="3">
        <v>41816</v>
      </c>
      <c r="Y3460" s="3">
        <v>41816</v>
      </c>
      <c r="Z3460">
        <v>3</v>
      </c>
      <c r="AA3460" t="s">
        <v>8400</v>
      </c>
      <c r="AB3460">
        <f t="shared" si="272"/>
        <v>0</v>
      </c>
      <c r="AC3460" t="str">
        <f t="shared" si="270"/>
        <v>Monday</v>
      </c>
      <c r="AD3460" s="5">
        <v>29.827000000000002</v>
      </c>
      <c r="AE3460">
        <v>2014</v>
      </c>
      <c r="AF3460">
        <v>26</v>
      </c>
      <c r="AG3460" s="14">
        <f t="shared" si="271"/>
        <v>0.30064102564102563</v>
      </c>
      <c r="AH3460">
        <f t="shared" si="273"/>
        <v>0</v>
      </c>
      <c r="AI3460" t="str">
        <f t="shared" si="274"/>
        <v xml:space="preserve"> </v>
      </c>
    </row>
    <row r="3461" spans="1:35" x14ac:dyDescent="0.35">
      <c r="A3461">
        <v>3460</v>
      </c>
      <c r="B3461" t="s">
        <v>5386</v>
      </c>
      <c r="C3461" t="s">
        <v>5387</v>
      </c>
      <c r="D3461" t="s">
        <v>29</v>
      </c>
      <c r="E3461" t="s">
        <v>199</v>
      </c>
      <c r="F3461" t="s">
        <v>5432</v>
      </c>
      <c r="G3461" t="s">
        <v>6785</v>
      </c>
      <c r="H3461" t="s">
        <v>6785</v>
      </c>
      <c r="I3461" t="s">
        <v>34</v>
      </c>
      <c r="J3461" t="s">
        <v>6786</v>
      </c>
      <c r="K3461" s="3">
        <v>41813</v>
      </c>
      <c r="L3461" t="s">
        <v>136</v>
      </c>
      <c r="M3461" t="s">
        <v>796</v>
      </c>
      <c r="N3461" t="s">
        <v>797</v>
      </c>
      <c r="O3461" t="s">
        <v>72</v>
      </c>
      <c r="P3461" t="s">
        <v>79</v>
      </c>
      <c r="Q3461">
        <v>2</v>
      </c>
      <c r="R3461" s="5">
        <v>45.659600000000012</v>
      </c>
      <c r="S3461" s="5">
        <v>84.238666666666688</v>
      </c>
      <c r="T3461" s="5">
        <v>50.54320000000002</v>
      </c>
      <c r="U3461">
        <v>0.7</v>
      </c>
      <c r="V3461" s="5">
        <v>-40.776000000000003</v>
      </c>
      <c r="W3461" t="s">
        <v>139</v>
      </c>
      <c r="X3461" s="3">
        <v>41816</v>
      </c>
      <c r="Y3461" s="3">
        <v>41818</v>
      </c>
      <c r="Z3461">
        <v>5</v>
      </c>
      <c r="AA3461" t="s">
        <v>8399</v>
      </c>
      <c r="AB3461">
        <f t="shared" si="272"/>
        <v>2</v>
      </c>
      <c r="AC3461" t="str">
        <f t="shared" si="270"/>
        <v>Monday</v>
      </c>
      <c r="AD3461" s="5">
        <v>2.625</v>
      </c>
      <c r="AE3461">
        <v>2014</v>
      </c>
      <c r="AF3461">
        <v>26</v>
      </c>
      <c r="AG3461" s="14">
        <f t="shared" si="271"/>
        <v>-0.80675540923408073</v>
      </c>
      <c r="AH3461">
        <f t="shared" si="273"/>
        <v>1</v>
      </c>
      <c r="AI3461">
        <f t="shared" si="274"/>
        <v>2</v>
      </c>
    </row>
    <row r="3462" spans="1:35" x14ac:dyDescent="0.35">
      <c r="A3462">
        <v>3461</v>
      </c>
      <c r="B3462" t="s">
        <v>3891</v>
      </c>
      <c r="C3462" t="s">
        <v>3892</v>
      </c>
      <c r="D3462" t="s">
        <v>29</v>
      </c>
      <c r="E3462" t="s">
        <v>199</v>
      </c>
      <c r="F3462" t="s">
        <v>200</v>
      </c>
      <c r="G3462" t="s">
        <v>599</v>
      </c>
      <c r="H3462" t="s">
        <v>600</v>
      </c>
      <c r="I3462" t="s">
        <v>34</v>
      </c>
      <c r="J3462" t="s">
        <v>6789</v>
      </c>
      <c r="K3462" s="3">
        <v>41895</v>
      </c>
      <c r="L3462" t="s">
        <v>36</v>
      </c>
      <c r="M3462" t="s">
        <v>5093</v>
      </c>
      <c r="N3462" t="s">
        <v>5094</v>
      </c>
      <c r="O3462" t="s">
        <v>39</v>
      </c>
      <c r="P3462" t="s">
        <v>40</v>
      </c>
      <c r="Q3462">
        <v>3</v>
      </c>
      <c r="R3462" s="5">
        <v>1.4266666666666665</v>
      </c>
      <c r="S3462" s="5">
        <v>2.666666666666667</v>
      </c>
      <c r="T3462" s="5">
        <v>8</v>
      </c>
      <c r="U3462">
        <v>0</v>
      </c>
      <c r="V3462" s="5">
        <v>3.72</v>
      </c>
      <c r="W3462" t="s">
        <v>41</v>
      </c>
      <c r="X3462" s="3">
        <v>41900</v>
      </c>
      <c r="Y3462" s="3">
        <v>41903</v>
      </c>
      <c r="Z3462">
        <v>8</v>
      </c>
      <c r="AA3462" t="s">
        <v>8399</v>
      </c>
      <c r="AB3462">
        <f t="shared" si="272"/>
        <v>3</v>
      </c>
      <c r="AC3462" t="str">
        <f t="shared" si="270"/>
        <v>Saturday</v>
      </c>
      <c r="AD3462" s="5">
        <v>0.52</v>
      </c>
      <c r="AE3462">
        <v>2014</v>
      </c>
      <c r="AF3462">
        <v>37</v>
      </c>
      <c r="AG3462" s="14">
        <f t="shared" si="271"/>
        <v>0.46500000000000002</v>
      </c>
      <c r="AH3462">
        <f t="shared" si="273"/>
        <v>1</v>
      </c>
      <c r="AI3462">
        <f t="shared" si="274"/>
        <v>3</v>
      </c>
    </row>
    <row r="3463" spans="1:35" x14ac:dyDescent="0.35">
      <c r="A3463">
        <v>3462</v>
      </c>
      <c r="B3463" t="s">
        <v>3891</v>
      </c>
      <c r="C3463" t="s">
        <v>3892</v>
      </c>
      <c r="D3463" t="s">
        <v>29</v>
      </c>
      <c r="E3463" t="s">
        <v>199</v>
      </c>
      <c r="F3463" t="s">
        <v>200</v>
      </c>
      <c r="G3463" t="s">
        <v>599</v>
      </c>
      <c r="H3463" t="s">
        <v>600</v>
      </c>
      <c r="I3463" t="s">
        <v>34</v>
      </c>
      <c r="J3463" t="s">
        <v>6789</v>
      </c>
      <c r="K3463" s="3">
        <v>41895</v>
      </c>
      <c r="L3463" t="s">
        <v>36</v>
      </c>
      <c r="M3463" t="s">
        <v>3416</v>
      </c>
      <c r="N3463" t="s">
        <v>3417</v>
      </c>
      <c r="O3463" t="s">
        <v>51</v>
      </c>
      <c r="P3463" t="s">
        <v>93</v>
      </c>
      <c r="Q3463">
        <v>3</v>
      </c>
      <c r="R3463" s="5">
        <v>31.106666666666666</v>
      </c>
      <c r="S3463" s="5">
        <v>58.666666666666671</v>
      </c>
      <c r="T3463" s="5">
        <v>176</v>
      </c>
      <c r="U3463">
        <v>0</v>
      </c>
      <c r="V3463" s="5">
        <v>82.68</v>
      </c>
      <c r="W3463" t="s">
        <v>41</v>
      </c>
      <c r="X3463" s="3">
        <v>41900</v>
      </c>
      <c r="Y3463" s="3">
        <v>41902</v>
      </c>
      <c r="Z3463">
        <v>7</v>
      </c>
      <c r="AA3463" t="s">
        <v>8399</v>
      </c>
      <c r="AB3463">
        <f t="shared" si="272"/>
        <v>2</v>
      </c>
      <c r="AC3463" t="str">
        <f t="shared" si="270"/>
        <v>Saturday</v>
      </c>
      <c r="AD3463" s="5">
        <v>13.664</v>
      </c>
      <c r="AE3463">
        <v>2014</v>
      </c>
      <c r="AF3463">
        <v>37</v>
      </c>
      <c r="AG3463" s="14">
        <f t="shared" si="271"/>
        <v>0.46977272727272729</v>
      </c>
      <c r="AH3463">
        <f t="shared" si="273"/>
        <v>1</v>
      </c>
      <c r="AI3463">
        <f t="shared" si="274"/>
        <v>2</v>
      </c>
    </row>
    <row r="3464" spans="1:35" x14ac:dyDescent="0.35">
      <c r="A3464">
        <v>3463</v>
      </c>
      <c r="B3464" t="s">
        <v>3891</v>
      </c>
      <c r="C3464" t="s">
        <v>3892</v>
      </c>
      <c r="D3464" t="s">
        <v>29</v>
      </c>
      <c r="E3464" t="s">
        <v>199</v>
      </c>
      <c r="F3464" t="s">
        <v>200</v>
      </c>
      <c r="G3464" t="s">
        <v>599</v>
      </c>
      <c r="H3464" t="s">
        <v>600</v>
      </c>
      <c r="I3464" t="s">
        <v>34</v>
      </c>
      <c r="J3464" t="s">
        <v>6789</v>
      </c>
      <c r="K3464" s="3">
        <v>41895</v>
      </c>
      <c r="L3464" t="s">
        <v>36</v>
      </c>
      <c r="M3464" t="s">
        <v>6790</v>
      </c>
      <c r="N3464" t="s">
        <v>6791</v>
      </c>
      <c r="O3464" t="s">
        <v>51</v>
      </c>
      <c r="P3464" t="s">
        <v>55</v>
      </c>
      <c r="Q3464">
        <v>2</v>
      </c>
      <c r="R3464" s="5">
        <v>95</v>
      </c>
      <c r="S3464" s="5">
        <v>95</v>
      </c>
      <c r="T3464" s="5">
        <v>190</v>
      </c>
      <c r="U3464">
        <v>0</v>
      </c>
      <c r="V3464" s="5">
        <v>0</v>
      </c>
      <c r="W3464" t="s">
        <v>41</v>
      </c>
      <c r="X3464" s="3">
        <v>41900</v>
      </c>
      <c r="Y3464" s="3">
        <v>41900</v>
      </c>
      <c r="Z3464">
        <v>5</v>
      </c>
      <c r="AA3464" t="s">
        <v>8400</v>
      </c>
      <c r="AB3464">
        <f t="shared" si="272"/>
        <v>0</v>
      </c>
      <c r="AC3464" t="str">
        <f t="shared" si="270"/>
        <v>Saturday</v>
      </c>
      <c r="AD3464" s="5">
        <v>11.054</v>
      </c>
      <c r="AE3464">
        <v>2014</v>
      </c>
      <c r="AF3464">
        <v>37</v>
      </c>
      <c r="AG3464" s="14">
        <f t="shared" si="271"/>
        <v>0</v>
      </c>
      <c r="AH3464">
        <f t="shared" si="273"/>
        <v>0</v>
      </c>
      <c r="AI3464" t="str">
        <f t="shared" si="274"/>
        <v xml:space="preserve"> </v>
      </c>
    </row>
    <row r="3465" spans="1:35" x14ac:dyDescent="0.35">
      <c r="A3465">
        <v>3464</v>
      </c>
      <c r="B3465" t="s">
        <v>1201</v>
      </c>
      <c r="C3465" t="s">
        <v>1202</v>
      </c>
      <c r="D3465" t="s">
        <v>112</v>
      </c>
      <c r="E3465" t="s">
        <v>44</v>
      </c>
      <c r="F3465" t="s">
        <v>570</v>
      </c>
      <c r="G3465" t="s">
        <v>6792</v>
      </c>
      <c r="H3465" t="s">
        <v>6793</v>
      </c>
      <c r="I3465" t="s">
        <v>34</v>
      </c>
      <c r="J3465" t="s">
        <v>6794</v>
      </c>
      <c r="K3465" s="3">
        <v>40841</v>
      </c>
      <c r="L3465" t="s">
        <v>36</v>
      </c>
      <c r="M3465" t="s">
        <v>6795</v>
      </c>
      <c r="N3465" t="s">
        <v>6796</v>
      </c>
      <c r="O3465" t="s">
        <v>72</v>
      </c>
      <c r="P3465" t="s">
        <v>79</v>
      </c>
      <c r="Q3465">
        <v>5</v>
      </c>
      <c r="R3465" s="5">
        <v>88.855200000000011</v>
      </c>
      <c r="S3465" s="5">
        <v>158.9786666666667</v>
      </c>
      <c r="T3465" s="5">
        <v>476.93600000000004</v>
      </c>
      <c r="U3465">
        <v>0.4</v>
      </c>
      <c r="V3465" s="5">
        <v>32.659999999999997</v>
      </c>
      <c r="W3465" t="s">
        <v>139</v>
      </c>
      <c r="X3465" s="3">
        <v>40844</v>
      </c>
      <c r="Y3465" s="3">
        <v>40844</v>
      </c>
      <c r="Z3465">
        <v>3</v>
      </c>
      <c r="AA3465" t="s">
        <v>8400</v>
      </c>
      <c r="AB3465">
        <f t="shared" si="272"/>
        <v>0</v>
      </c>
      <c r="AC3465" t="str">
        <f t="shared" si="270"/>
        <v>Tuesday</v>
      </c>
      <c r="AD3465" s="5">
        <v>44.38</v>
      </c>
      <c r="AE3465">
        <v>2011</v>
      </c>
      <c r="AF3465">
        <v>44</v>
      </c>
      <c r="AG3465" s="14">
        <f t="shared" si="271"/>
        <v>6.8478789606991289E-2</v>
      </c>
      <c r="AH3465">
        <f t="shared" si="273"/>
        <v>0</v>
      </c>
      <c r="AI3465" t="str">
        <f t="shared" si="274"/>
        <v xml:space="preserve"> </v>
      </c>
    </row>
    <row r="3466" spans="1:35" x14ac:dyDescent="0.35">
      <c r="A3466">
        <v>3465</v>
      </c>
      <c r="B3466" t="s">
        <v>1201</v>
      </c>
      <c r="C3466" t="s">
        <v>1202</v>
      </c>
      <c r="D3466" t="s">
        <v>112</v>
      </c>
      <c r="E3466" t="s">
        <v>44</v>
      </c>
      <c r="F3466" t="s">
        <v>570</v>
      </c>
      <c r="G3466" t="s">
        <v>6792</v>
      </c>
      <c r="H3466" t="s">
        <v>6793</v>
      </c>
      <c r="I3466" t="s">
        <v>34</v>
      </c>
      <c r="J3466" t="s">
        <v>6794</v>
      </c>
      <c r="K3466" s="3">
        <v>40841</v>
      </c>
      <c r="L3466" t="s">
        <v>36</v>
      </c>
      <c r="M3466" t="s">
        <v>3093</v>
      </c>
      <c r="N3466" t="s">
        <v>3094</v>
      </c>
      <c r="O3466" t="s">
        <v>39</v>
      </c>
      <c r="P3466" t="s">
        <v>90</v>
      </c>
      <c r="Q3466">
        <v>5</v>
      </c>
      <c r="R3466" s="5">
        <v>7.3024000000000004</v>
      </c>
      <c r="S3466" s="5">
        <v>10.144</v>
      </c>
      <c r="T3466" s="5">
        <v>30.431999999999999</v>
      </c>
      <c r="U3466">
        <v>0.4</v>
      </c>
      <c r="V3466" s="5">
        <v>-6.08</v>
      </c>
      <c r="W3466" t="s">
        <v>139</v>
      </c>
      <c r="X3466" s="3">
        <v>40844</v>
      </c>
      <c r="Y3466" s="3">
        <v>40844</v>
      </c>
      <c r="Z3466">
        <v>3</v>
      </c>
      <c r="AA3466" t="s">
        <v>8400</v>
      </c>
      <c r="AB3466">
        <f t="shared" si="272"/>
        <v>0</v>
      </c>
      <c r="AC3466" t="str">
        <f t="shared" si="270"/>
        <v>Tuesday</v>
      </c>
      <c r="AD3466" s="5">
        <v>1.0840000000000001</v>
      </c>
      <c r="AE3466">
        <v>2011</v>
      </c>
      <c r="AF3466">
        <v>44</v>
      </c>
      <c r="AG3466" s="14">
        <f t="shared" si="271"/>
        <v>-0.19978969505783387</v>
      </c>
      <c r="AH3466">
        <f t="shared" si="273"/>
        <v>0</v>
      </c>
      <c r="AI3466" t="str">
        <f t="shared" si="274"/>
        <v xml:space="preserve"> </v>
      </c>
    </row>
    <row r="3467" spans="1:35" x14ac:dyDescent="0.35">
      <c r="A3467">
        <v>3466</v>
      </c>
      <c r="B3467" t="s">
        <v>1040</v>
      </c>
      <c r="C3467" t="s">
        <v>1041</v>
      </c>
      <c r="D3467" t="s">
        <v>96</v>
      </c>
      <c r="E3467" t="s">
        <v>84</v>
      </c>
      <c r="F3467" t="s">
        <v>463</v>
      </c>
      <c r="G3467" t="s">
        <v>1751</v>
      </c>
      <c r="H3467" t="s">
        <v>1752</v>
      </c>
      <c r="I3467" t="s">
        <v>34</v>
      </c>
      <c r="J3467" t="s">
        <v>6797</v>
      </c>
      <c r="K3467" s="3">
        <v>41892</v>
      </c>
      <c r="L3467" t="s">
        <v>36</v>
      </c>
      <c r="M3467" t="s">
        <v>323</v>
      </c>
      <c r="N3467" t="s">
        <v>324</v>
      </c>
      <c r="O3467" t="s">
        <v>39</v>
      </c>
      <c r="P3467" t="s">
        <v>58</v>
      </c>
      <c r="Q3467">
        <v>6</v>
      </c>
      <c r="R3467" s="5">
        <v>20.973333333333329</v>
      </c>
      <c r="S3467" s="5">
        <v>34.333333333333329</v>
      </c>
      <c r="T3467" s="5">
        <v>205.99999999999997</v>
      </c>
      <c r="U3467">
        <v>0</v>
      </c>
      <c r="V3467" s="5">
        <v>80.16</v>
      </c>
      <c r="W3467" t="s">
        <v>41</v>
      </c>
      <c r="X3467" s="3">
        <v>41897</v>
      </c>
      <c r="Y3467" s="3">
        <v>41897</v>
      </c>
      <c r="Z3467">
        <v>5</v>
      </c>
      <c r="AA3467" t="s">
        <v>8400</v>
      </c>
      <c r="AB3467">
        <f t="shared" si="272"/>
        <v>0</v>
      </c>
      <c r="AC3467" t="str">
        <f t="shared" si="270"/>
        <v>Wednesday</v>
      </c>
      <c r="AD3467" s="5">
        <v>16.847999999999999</v>
      </c>
      <c r="AE3467">
        <v>2014</v>
      </c>
      <c r="AF3467">
        <v>37</v>
      </c>
      <c r="AG3467" s="14">
        <f t="shared" si="271"/>
        <v>0.38912621359223304</v>
      </c>
      <c r="AH3467">
        <f t="shared" si="273"/>
        <v>0</v>
      </c>
      <c r="AI3467" t="str">
        <f t="shared" si="274"/>
        <v xml:space="preserve"> </v>
      </c>
    </row>
    <row r="3468" spans="1:35" x14ac:dyDescent="0.35">
      <c r="A3468">
        <v>3467</v>
      </c>
      <c r="B3468" t="s">
        <v>1834</v>
      </c>
      <c r="C3468" t="s">
        <v>1835</v>
      </c>
      <c r="D3468" t="s">
        <v>29</v>
      </c>
      <c r="E3468" t="s">
        <v>199</v>
      </c>
      <c r="F3468" t="s">
        <v>212</v>
      </c>
      <c r="G3468" t="s">
        <v>6798</v>
      </c>
      <c r="H3468" t="s">
        <v>6799</v>
      </c>
      <c r="I3468" t="s">
        <v>34</v>
      </c>
      <c r="J3468" t="s">
        <v>6800</v>
      </c>
      <c r="K3468" s="3">
        <v>40977</v>
      </c>
      <c r="L3468" t="s">
        <v>136</v>
      </c>
      <c r="M3468" t="s">
        <v>3615</v>
      </c>
      <c r="N3468" t="s">
        <v>3616</v>
      </c>
      <c r="O3468" t="s">
        <v>39</v>
      </c>
      <c r="P3468" t="s">
        <v>58</v>
      </c>
      <c r="Q3468">
        <v>3</v>
      </c>
      <c r="R3468" s="5">
        <v>3.2399999999999989</v>
      </c>
      <c r="S3468" s="5">
        <v>3.7999999999999989</v>
      </c>
      <c r="T3468" s="5">
        <v>9.1199999999999974</v>
      </c>
      <c r="U3468">
        <v>0.2</v>
      </c>
      <c r="V3468" s="5">
        <v>-0.6</v>
      </c>
      <c r="W3468" t="s">
        <v>41</v>
      </c>
      <c r="X3468" s="3">
        <v>40982</v>
      </c>
      <c r="Y3468" s="3">
        <v>40982</v>
      </c>
      <c r="Z3468">
        <v>5</v>
      </c>
      <c r="AA3468" t="s">
        <v>8400</v>
      </c>
      <c r="AB3468">
        <f t="shared" si="272"/>
        <v>0</v>
      </c>
      <c r="AC3468" t="str">
        <f t="shared" si="270"/>
        <v>Friday</v>
      </c>
      <c r="AD3468" s="5">
        <v>0.77400000000000002</v>
      </c>
      <c r="AE3468">
        <v>2012</v>
      </c>
      <c r="AF3468">
        <v>10</v>
      </c>
      <c r="AG3468" s="14">
        <f t="shared" si="271"/>
        <v>-6.5789473684210537E-2</v>
      </c>
      <c r="AH3468">
        <f t="shared" si="273"/>
        <v>0</v>
      </c>
      <c r="AI3468" t="str">
        <f t="shared" si="274"/>
        <v xml:space="preserve"> </v>
      </c>
    </row>
    <row r="3469" spans="1:35" x14ac:dyDescent="0.35">
      <c r="A3469">
        <v>3468</v>
      </c>
      <c r="B3469" t="s">
        <v>1834</v>
      </c>
      <c r="C3469" t="s">
        <v>1835</v>
      </c>
      <c r="D3469" t="s">
        <v>29</v>
      </c>
      <c r="E3469" t="s">
        <v>199</v>
      </c>
      <c r="F3469" t="s">
        <v>212</v>
      </c>
      <c r="G3469" t="s">
        <v>6798</v>
      </c>
      <c r="H3469" t="s">
        <v>6799</v>
      </c>
      <c r="I3469" t="s">
        <v>34</v>
      </c>
      <c r="J3469" t="s">
        <v>6800</v>
      </c>
      <c r="K3469" s="3">
        <v>40977</v>
      </c>
      <c r="L3469" t="s">
        <v>136</v>
      </c>
      <c r="M3469" t="s">
        <v>6801</v>
      </c>
      <c r="N3469" t="s">
        <v>6802</v>
      </c>
      <c r="O3469" t="s">
        <v>72</v>
      </c>
      <c r="P3469" t="s">
        <v>73</v>
      </c>
      <c r="Q3469">
        <v>3</v>
      </c>
      <c r="R3469" s="5">
        <v>243.0318666666667</v>
      </c>
      <c r="S3469" s="5">
        <v>432.91955555555552</v>
      </c>
      <c r="T3469" s="5">
        <v>389.62760000000003</v>
      </c>
      <c r="U3469">
        <v>0.7</v>
      </c>
      <c r="V3469" s="5">
        <v>-339.46800000000002</v>
      </c>
      <c r="W3469" t="s">
        <v>41</v>
      </c>
      <c r="X3469" s="3">
        <v>40982</v>
      </c>
      <c r="Y3469" s="3">
        <v>40983</v>
      </c>
      <c r="Z3469">
        <v>6</v>
      </c>
      <c r="AA3469" t="s">
        <v>8399</v>
      </c>
      <c r="AB3469">
        <f t="shared" si="272"/>
        <v>1</v>
      </c>
      <c r="AC3469" t="str">
        <f t="shared" si="270"/>
        <v>Friday</v>
      </c>
      <c r="AD3469" s="5">
        <v>20.518999999999998</v>
      </c>
      <c r="AE3469">
        <v>2012</v>
      </c>
      <c r="AF3469">
        <v>10</v>
      </c>
      <c r="AG3469" s="14">
        <f t="shared" si="271"/>
        <v>-0.87126271342173911</v>
      </c>
      <c r="AH3469">
        <f t="shared" si="273"/>
        <v>1</v>
      </c>
      <c r="AI3469">
        <f t="shared" si="274"/>
        <v>1</v>
      </c>
    </row>
    <row r="3470" spans="1:35" x14ac:dyDescent="0.35">
      <c r="A3470">
        <v>3469</v>
      </c>
      <c r="B3470" t="s">
        <v>1834</v>
      </c>
      <c r="C3470" t="s">
        <v>1835</v>
      </c>
      <c r="D3470" t="s">
        <v>29</v>
      </c>
      <c r="E3470" t="s">
        <v>199</v>
      </c>
      <c r="F3470" t="s">
        <v>212</v>
      </c>
      <c r="G3470" t="s">
        <v>6798</v>
      </c>
      <c r="H3470" t="s">
        <v>6799</v>
      </c>
      <c r="I3470" t="s">
        <v>34</v>
      </c>
      <c r="J3470" t="s">
        <v>6800</v>
      </c>
      <c r="K3470" s="3">
        <v>40977</v>
      </c>
      <c r="L3470" t="s">
        <v>136</v>
      </c>
      <c r="M3470" t="s">
        <v>6803</v>
      </c>
      <c r="N3470" t="s">
        <v>6804</v>
      </c>
      <c r="O3470" t="s">
        <v>72</v>
      </c>
      <c r="P3470" t="s">
        <v>162</v>
      </c>
      <c r="Q3470">
        <v>1</v>
      </c>
      <c r="R3470" s="5">
        <v>80.670834480000053</v>
      </c>
      <c r="S3470" s="5">
        <v>161.90174746867172</v>
      </c>
      <c r="T3470" s="5">
        <v>129.19759448000005</v>
      </c>
      <c r="U3470">
        <v>0.20200000000000001</v>
      </c>
      <c r="V3470" s="5">
        <v>48.526760000000003</v>
      </c>
      <c r="W3470" t="s">
        <v>41</v>
      </c>
      <c r="X3470" s="3">
        <v>40982</v>
      </c>
      <c r="Y3470" s="3">
        <v>40982</v>
      </c>
      <c r="Z3470">
        <v>5</v>
      </c>
      <c r="AA3470" t="s">
        <v>8400</v>
      </c>
      <c r="AB3470">
        <f t="shared" si="272"/>
        <v>0</v>
      </c>
      <c r="AC3470" t="str">
        <f t="shared" si="270"/>
        <v>Friday</v>
      </c>
      <c r="AD3470" s="5">
        <v>16.311</v>
      </c>
      <c r="AE3470">
        <v>2012</v>
      </c>
      <c r="AF3470">
        <v>10</v>
      </c>
      <c r="AG3470" s="14">
        <f t="shared" si="271"/>
        <v>0.37560111080483011</v>
      </c>
      <c r="AH3470">
        <f t="shared" si="273"/>
        <v>0</v>
      </c>
      <c r="AI3470" t="str">
        <f t="shared" si="274"/>
        <v xml:space="preserve"> </v>
      </c>
    </row>
    <row r="3471" spans="1:35" x14ac:dyDescent="0.35">
      <c r="A3471">
        <v>3470</v>
      </c>
      <c r="B3471" t="s">
        <v>3871</v>
      </c>
      <c r="C3471" t="s">
        <v>3872</v>
      </c>
      <c r="D3471" t="s">
        <v>96</v>
      </c>
      <c r="E3471" t="s">
        <v>199</v>
      </c>
      <c r="F3471" t="s">
        <v>212</v>
      </c>
      <c r="G3471" t="s">
        <v>245</v>
      </c>
      <c r="H3471" t="s">
        <v>245</v>
      </c>
      <c r="I3471" t="s">
        <v>34</v>
      </c>
      <c r="J3471" t="s">
        <v>6805</v>
      </c>
      <c r="K3471" s="3">
        <v>41886</v>
      </c>
      <c r="L3471" t="s">
        <v>36</v>
      </c>
      <c r="M3471" t="s">
        <v>5968</v>
      </c>
      <c r="N3471" t="s">
        <v>5969</v>
      </c>
      <c r="O3471" t="s">
        <v>72</v>
      </c>
      <c r="P3471" t="s">
        <v>79</v>
      </c>
      <c r="Q3471">
        <v>5</v>
      </c>
      <c r="R3471" s="5">
        <v>65.244799999999984</v>
      </c>
      <c r="S3471" s="5">
        <v>71.925999999999988</v>
      </c>
      <c r="T3471" s="5">
        <v>287.70399999999995</v>
      </c>
      <c r="U3471">
        <v>0.2</v>
      </c>
      <c r="V3471" s="5">
        <v>-38.520000000000003</v>
      </c>
      <c r="W3471" t="s">
        <v>41</v>
      </c>
      <c r="X3471" s="3">
        <v>41891</v>
      </c>
      <c r="Y3471" s="3">
        <v>41891</v>
      </c>
      <c r="Z3471">
        <v>5</v>
      </c>
      <c r="AA3471" t="s">
        <v>8400</v>
      </c>
      <c r="AB3471">
        <f t="shared" si="272"/>
        <v>0</v>
      </c>
      <c r="AC3471" t="str">
        <f t="shared" si="270"/>
        <v>Thursday</v>
      </c>
      <c r="AD3471" s="5">
        <v>20.190999999999999</v>
      </c>
      <c r="AE3471">
        <v>2014</v>
      </c>
      <c r="AF3471">
        <v>36</v>
      </c>
      <c r="AG3471" s="14">
        <f t="shared" si="271"/>
        <v>-0.13388760670689323</v>
      </c>
      <c r="AH3471">
        <f t="shared" si="273"/>
        <v>0</v>
      </c>
      <c r="AI3471" t="str">
        <f t="shared" si="274"/>
        <v xml:space="preserve"> </v>
      </c>
    </row>
    <row r="3472" spans="1:35" x14ac:dyDescent="0.35">
      <c r="A3472">
        <v>3471</v>
      </c>
      <c r="B3472" t="s">
        <v>2216</v>
      </c>
      <c r="C3472" t="s">
        <v>2217</v>
      </c>
      <c r="D3472" t="s">
        <v>29</v>
      </c>
      <c r="E3472" t="s">
        <v>84</v>
      </c>
      <c r="F3472" t="s">
        <v>168</v>
      </c>
      <c r="G3472" t="s">
        <v>665</v>
      </c>
      <c r="H3472" t="s">
        <v>1331</v>
      </c>
      <c r="I3472" t="s">
        <v>34</v>
      </c>
      <c r="J3472" t="s">
        <v>6806</v>
      </c>
      <c r="K3472" s="3">
        <v>40613</v>
      </c>
      <c r="L3472" t="s">
        <v>36</v>
      </c>
      <c r="M3472" t="s">
        <v>1790</v>
      </c>
      <c r="N3472" t="s">
        <v>1791</v>
      </c>
      <c r="O3472" t="s">
        <v>39</v>
      </c>
      <c r="P3472" t="s">
        <v>64</v>
      </c>
      <c r="Q3472">
        <v>5</v>
      </c>
      <c r="R3472" s="5">
        <v>9.0560000000000009</v>
      </c>
      <c r="S3472" s="5">
        <v>18.36</v>
      </c>
      <c r="T3472" s="5">
        <v>55.08</v>
      </c>
      <c r="U3472">
        <v>0.4</v>
      </c>
      <c r="V3472" s="5">
        <v>9.8000000000000007</v>
      </c>
      <c r="W3472" t="s">
        <v>41</v>
      </c>
      <c r="X3472" s="3">
        <v>40618</v>
      </c>
      <c r="Y3472" s="3">
        <v>40618</v>
      </c>
      <c r="Z3472">
        <v>5</v>
      </c>
      <c r="AA3472" t="s">
        <v>8400</v>
      </c>
      <c r="AB3472">
        <f t="shared" si="272"/>
        <v>0</v>
      </c>
      <c r="AC3472" t="str">
        <f t="shared" si="270"/>
        <v>Friday</v>
      </c>
      <c r="AD3472" s="5">
        <v>5.34</v>
      </c>
      <c r="AE3472">
        <v>2011</v>
      </c>
      <c r="AF3472">
        <v>11</v>
      </c>
      <c r="AG3472" s="14">
        <f t="shared" si="271"/>
        <v>0.17792302106027599</v>
      </c>
      <c r="AH3472">
        <f t="shared" si="273"/>
        <v>0</v>
      </c>
      <c r="AI3472" t="str">
        <f t="shared" si="274"/>
        <v xml:space="preserve"> </v>
      </c>
    </row>
    <row r="3473" spans="1:35" x14ac:dyDescent="0.35">
      <c r="A3473">
        <v>3472</v>
      </c>
      <c r="B3473" t="s">
        <v>6807</v>
      </c>
      <c r="C3473" t="s">
        <v>6808</v>
      </c>
      <c r="D3473" t="s">
        <v>96</v>
      </c>
      <c r="E3473" t="s">
        <v>199</v>
      </c>
      <c r="F3473" t="s">
        <v>212</v>
      </c>
      <c r="G3473" t="s">
        <v>245</v>
      </c>
      <c r="H3473" t="s">
        <v>245</v>
      </c>
      <c r="I3473" t="s">
        <v>34</v>
      </c>
      <c r="J3473" t="s">
        <v>6809</v>
      </c>
      <c r="K3473" s="3">
        <v>41949</v>
      </c>
      <c r="L3473" t="s">
        <v>136</v>
      </c>
      <c r="M3473" t="s">
        <v>2667</v>
      </c>
      <c r="N3473" t="s">
        <v>2668</v>
      </c>
      <c r="O3473" t="s">
        <v>39</v>
      </c>
      <c r="P3473" t="s">
        <v>76</v>
      </c>
      <c r="Q3473">
        <v>3</v>
      </c>
      <c r="R3473" s="5">
        <v>15.805866666666669</v>
      </c>
      <c r="S3473" s="5">
        <v>28.987333333333332</v>
      </c>
      <c r="T3473" s="5">
        <v>69.569599999999994</v>
      </c>
      <c r="U3473">
        <v>0.2</v>
      </c>
      <c r="V3473" s="5">
        <v>22.152000000000001</v>
      </c>
      <c r="W3473" t="s">
        <v>41</v>
      </c>
      <c r="X3473" s="3">
        <v>41954</v>
      </c>
      <c r="Y3473" s="3">
        <v>41954</v>
      </c>
      <c r="Z3473">
        <v>5</v>
      </c>
      <c r="AA3473" t="s">
        <v>8400</v>
      </c>
      <c r="AB3473">
        <f t="shared" si="272"/>
        <v>0</v>
      </c>
      <c r="AC3473" t="str">
        <f t="shared" si="270"/>
        <v>Thursday</v>
      </c>
      <c r="AD3473" s="5">
        <v>6.7450000000000001</v>
      </c>
      <c r="AE3473">
        <v>2014</v>
      </c>
      <c r="AF3473">
        <v>45</v>
      </c>
      <c r="AG3473" s="14">
        <f t="shared" si="271"/>
        <v>0.31841493985878894</v>
      </c>
      <c r="AH3473">
        <f t="shared" si="273"/>
        <v>0</v>
      </c>
      <c r="AI3473" t="str">
        <f t="shared" si="274"/>
        <v xml:space="preserve"> </v>
      </c>
    </row>
    <row r="3474" spans="1:35" x14ac:dyDescent="0.35">
      <c r="A3474">
        <v>3473</v>
      </c>
      <c r="B3474" t="s">
        <v>1144</v>
      </c>
      <c r="C3474" t="s">
        <v>1145</v>
      </c>
      <c r="D3474" t="s">
        <v>96</v>
      </c>
      <c r="E3474" t="s">
        <v>199</v>
      </c>
      <c r="F3474" t="s">
        <v>212</v>
      </c>
      <c r="G3474" t="s">
        <v>245</v>
      </c>
      <c r="H3474" t="s">
        <v>245</v>
      </c>
      <c r="I3474" t="s">
        <v>34</v>
      </c>
      <c r="J3474" t="s">
        <v>6810</v>
      </c>
      <c r="K3474" s="3">
        <v>41981</v>
      </c>
      <c r="L3474" t="s">
        <v>136</v>
      </c>
      <c r="M3474" t="s">
        <v>2333</v>
      </c>
      <c r="N3474" t="s">
        <v>2334</v>
      </c>
      <c r="O3474" t="s">
        <v>39</v>
      </c>
      <c r="P3474" t="s">
        <v>64</v>
      </c>
      <c r="Q3474">
        <v>2</v>
      </c>
      <c r="R3474" s="5">
        <v>7.9864000000000006</v>
      </c>
      <c r="S3474" s="5">
        <v>10.518000000000001</v>
      </c>
      <c r="T3474" s="5">
        <v>16.828800000000001</v>
      </c>
      <c r="U3474">
        <v>0.2</v>
      </c>
      <c r="V3474" s="5">
        <v>0.85599999999999998</v>
      </c>
      <c r="W3474" t="s">
        <v>155</v>
      </c>
      <c r="X3474" s="3">
        <v>41983</v>
      </c>
      <c r="Y3474" s="3">
        <v>41986</v>
      </c>
      <c r="Z3474">
        <v>5</v>
      </c>
      <c r="AA3474" t="s">
        <v>8399</v>
      </c>
      <c r="AB3474">
        <f t="shared" si="272"/>
        <v>3</v>
      </c>
      <c r="AC3474" t="str">
        <f t="shared" si="270"/>
        <v>Monday</v>
      </c>
      <c r="AD3474" s="5">
        <v>3.117</v>
      </c>
      <c r="AE3474">
        <v>2014</v>
      </c>
      <c r="AF3474">
        <v>50</v>
      </c>
      <c r="AG3474" s="14">
        <f t="shared" si="271"/>
        <v>5.0865183494961018E-2</v>
      </c>
      <c r="AH3474">
        <f t="shared" si="273"/>
        <v>1</v>
      </c>
      <c r="AI3474">
        <f t="shared" si="274"/>
        <v>3</v>
      </c>
    </row>
    <row r="3475" spans="1:35" x14ac:dyDescent="0.35">
      <c r="A3475">
        <v>3474</v>
      </c>
      <c r="B3475" t="s">
        <v>3949</v>
      </c>
      <c r="C3475" t="s">
        <v>3950</v>
      </c>
      <c r="D3475" t="s">
        <v>112</v>
      </c>
      <c r="E3475" t="s">
        <v>44</v>
      </c>
      <c r="F3475" t="s">
        <v>67</v>
      </c>
      <c r="G3475" t="s">
        <v>2126</v>
      </c>
      <c r="H3475" t="s">
        <v>6811</v>
      </c>
      <c r="I3475" t="s">
        <v>34</v>
      </c>
      <c r="J3475" t="s">
        <v>6812</v>
      </c>
      <c r="K3475" s="3">
        <v>41551</v>
      </c>
      <c r="L3475" t="s">
        <v>36</v>
      </c>
      <c r="M3475" t="s">
        <v>2228</v>
      </c>
      <c r="N3475" t="s">
        <v>2229</v>
      </c>
      <c r="O3475" t="s">
        <v>51</v>
      </c>
      <c r="P3475" t="s">
        <v>93</v>
      </c>
      <c r="Q3475">
        <v>2</v>
      </c>
      <c r="R3475" s="5">
        <v>33.380000000000003</v>
      </c>
      <c r="S3475" s="5">
        <v>35.5</v>
      </c>
      <c r="T3475" s="5">
        <v>71</v>
      </c>
      <c r="U3475">
        <v>0</v>
      </c>
      <c r="V3475" s="5">
        <v>4.24</v>
      </c>
      <c r="W3475" t="s">
        <v>139</v>
      </c>
      <c r="X3475" s="3">
        <v>41554</v>
      </c>
      <c r="Y3475" s="3">
        <v>41554</v>
      </c>
      <c r="Z3475">
        <v>3</v>
      </c>
      <c r="AA3475" t="s">
        <v>8400</v>
      </c>
      <c r="AB3475">
        <f t="shared" si="272"/>
        <v>0</v>
      </c>
      <c r="AC3475" t="str">
        <f t="shared" si="270"/>
        <v>Friday</v>
      </c>
      <c r="AD3475" s="5">
        <v>6.2169999999999996</v>
      </c>
      <c r="AE3475">
        <v>2013</v>
      </c>
      <c r="AF3475">
        <v>40</v>
      </c>
      <c r="AG3475" s="14">
        <f t="shared" si="271"/>
        <v>5.9718309859154932E-2</v>
      </c>
      <c r="AH3475">
        <f t="shared" si="273"/>
        <v>0</v>
      </c>
      <c r="AI3475" t="str">
        <f t="shared" si="274"/>
        <v xml:space="preserve"> </v>
      </c>
    </row>
    <row r="3476" spans="1:35" x14ac:dyDescent="0.35">
      <c r="A3476">
        <v>3475</v>
      </c>
      <c r="B3476" t="s">
        <v>1583</v>
      </c>
      <c r="C3476" t="s">
        <v>1584</v>
      </c>
      <c r="D3476" t="s">
        <v>29</v>
      </c>
      <c r="E3476" t="s">
        <v>44</v>
      </c>
      <c r="F3476" t="s">
        <v>67</v>
      </c>
      <c r="G3476" t="s">
        <v>1359</v>
      </c>
      <c r="H3476" t="s">
        <v>2021</v>
      </c>
      <c r="I3476" t="s">
        <v>34</v>
      </c>
      <c r="J3476" t="s">
        <v>6813</v>
      </c>
      <c r="K3476" s="3">
        <v>41531</v>
      </c>
      <c r="L3476" t="s">
        <v>36</v>
      </c>
      <c r="M3476" t="s">
        <v>6814</v>
      </c>
      <c r="N3476" t="s">
        <v>3965</v>
      </c>
      <c r="O3476" t="s">
        <v>39</v>
      </c>
      <c r="P3476" t="s">
        <v>90</v>
      </c>
      <c r="Q3476">
        <v>2</v>
      </c>
      <c r="R3476" s="5">
        <v>11.896800000000001</v>
      </c>
      <c r="S3476" s="5">
        <v>16.622</v>
      </c>
      <c r="T3476" s="5">
        <v>13.297600000000001</v>
      </c>
      <c r="U3476">
        <v>0.6</v>
      </c>
      <c r="V3476" s="5">
        <v>-10.496</v>
      </c>
      <c r="W3476" t="s">
        <v>41</v>
      </c>
      <c r="X3476" s="3">
        <v>41536</v>
      </c>
      <c r="Y3476" s="3">
        <v>41536</v>
      </c>
      <c r="Z3476">
        <v>5</v>
      </c>
      <c r="AA3476" t="s">
        <v>8400</v>
      </c>
      <c r="AB3476">
        <f t="shared" si="272"/>
        <v>0</v>
      </c>
      <c r="AC3476" t="str">
        <f t="shared" si="270"/>
        <v>Saturday</v>
      </c>
      <c r="AD3476" s="5">
        <v>0.34699999999999998</v>
      </c>
      <c r="AE3476">
        <v>2013</v>
      </c>
      <c r="AF3476">
        <v>37</v>
      </c>
      <c r="AG3476" s="14">
        <f t="shared" si="271"/>
        <v>-0.78931536517867884</v>
      </c>
      <c r="AH3476">
        <f t="shared" si="273"/>
        <v>0</v>
      </c>
      <c r="AI3476" t="str">
        <f t="shared" si="274"/>
        <v xml:space="preserve"> </v>
      </c>
    </row>
    <row r="3477" spans="1:35" x14ac:dyDescent="0.35">
      <c r="A3477">
        <v>3476</v>
      </c>
      <c r="B3477" t="s">
        <v>1583</v>
      </c>
      <c r="C3477" t="s">
        <v>1584</v>
      </c>
      <c r="D3477" t="s">
        <v>29</v>
      </c>
      <c r="E3477" t="s">
        <v>44</v>
      </c>
      <c r="F3477" t="s">
        <v>67</v>
      </c>
      <c r="G3477" t="s">
        <v>1359</v>
      </c>
      <c r="H3477" t="s">
        <v>2021</v>
      </c>
      <c r="I3477" t="s">
        <v>34</v>
      </c>
      <c r="J3477" t="s">
        <v>6813</v>
      </c>
      <c r="K3477" s="3">
        <v>41531</v>
      </c>
      <c r="L3477" t="s">
        <v>36</v>
      </c>
      <c r="M3477" t="s">
        <v>4021</v>
      </c>
      <c r="N3477" t="s">
        <v>4022</v>
      </c>
      <c r="O3477" t="s">
        <v>39</v>
      </c>
      <c r="P3477" t="s">
        <v>61</v>
      </c>
      <c r="Q3477">
        <v>4</v>
      </c>
      <c r="R3477" s="5">
        <v>26.303999999999995</v>
      </c>
      <c r="S3477" s="5">
        <v>43.409999999999989</v>
      </c>
      <c r="T3477" s="5">
        <v>69.455999999999989</v>
      </c>
      <c r="U3477">
        <v>0.6</v>
      </c>
      <c r="V3477" s="5">
        <v>-35.76</v>
      </c>
      <c r="W3477" t="s">
        <v>41</v>
      </c>
      <c r="X3477" s="3">
        <v>41536</v>
      </c>
      <c r="Y3477" s="3">
        <v>41539</v>
      </c>
      <c r="Z3477">
        <v>8</v>
      </c>
      <c r="AA3477" t="s">
        <v>8399</v>
      </c>
      <c r="AB3477">
        <f t="shared" si="272"/>
        <v>3</v>
      </c>
      <c r="AC3477" t="str">
        <f t="shared" si="270"/>
        <v>Saturday</v>
      </c>
      <c r="AD3477" s="5">
        <v>3.3740000000000001</v>
      </c>
      <c r="AE3477">
        <v>2013</v>
      </c>
      <c r="AF3477">
        <v>37</v>
      </c>
      <c r="AG3477" s="14">
        <f t="shared" si="271"/>
        <v>-0.51485832757429173</v>
      </c>
      <c r="AH3477">
        <f t="shared" si="273"/>
        <v>1</v>
      </c>
      <c r="AI3477">
        <f t="shared" si="274"/>
        <v>3</v>
      </c>
    </row>
    <row r="3478" spans="1:35" x14ac:dyDescent="0.35">
      <c r="A3478">
        <v>3477</v>
      </c>
      <c r="B3478" t="s">
        <v>5453</v>
      </c>
      <c r="C3478" t="s">
        <v>5454</v>
      </c>
      <c r="D3478" t="s">
        <v>96</v>
      </c>
      <c r="E3478" t="s">
        <v>30</v>
      </c>
      <c r="F3478" t="s">
        <v>31</v>
      </c>
      <c r="G3478" t="s">
        <v>1029</v>
      </c>
      <c r="H3478" t="s">
        <v>1030</v>
      </c>
      <c r="I3478" t="s">
        <v>34</v>
      </c>
      <c r="J3478" t="s">
        <v>6815</v>
      </c>
      <c r="K3478" s="3">
        <v>41282</v>
      </c>
      <c r="L3478" t="s">
        <v>136</v>
      </c>
      <c r="M3478" t="s">
        <v>5632</v>
      </c>
      <c r="N3478" t="s">
        <v>5633</v>
      </c>
      <c r="O3478" t="s">
        <v>39</v>
      </c>
      <c r="P3478" t="s">
        <v>340</v>
      </c>
      <c r="Q3478">
        <v>6</v>
      </c>
      <c r="R3478" s="5">
        <v>10.299999999999999</v>
      </c>
      <c r="S3478" s="5">
        <v>17.5</v>
      </c>
      <c r="T3478" s="5">
        <v>105</v>
      </c>
      <c r="U3478">
        <v>0</v>
      </c>
      <c r="V3478" s="5">
        <v>43.2</v>
      </c>
      <c r="W3478" t="s">
        <v>139</v>
      </c>
      <c r="X3478" s="3">
        <v>41285</v>
      </c>
      <c r="Y3478" s="3">
        <v>41285</v>
      </c>
      <c r="Z3478">
        <v>3</v>
      </c>
      <c r="AA3478" t="s">
        <v>8400</v>
      </c>
      <c r="AB3478">
        <f t="shared" si="272"/>
        <v>0</v>
      </c>
      <c r="AC3478" t="str">
        <f t="shared" si="270"/>
        <v>Tuesday</v>
      </c>
      <c r="AD3478" s="5">
        <v>15.788</v>
      </c>
      <c r="AE3478">
        <v>2013</v>
      </c>
      <c r="AF3478">
        <v>2</v>
      </c>
      <c r="AG3478" s="14">
        <f t="shared" si="271"/>
        <v>0.41142857142857148</v>
      </c>
      <c r="AH3478">
        <f t="shared" si="273"/>
        <v>0</v>
      </c>
      <c r="AI3478" t="str">
        <f t="shared" si="274"/>
        <v xml:space="preserve"> </v>
      </c>
    </row>
    <row r="3479" spans="1:35" x14ac:dyDescent="0.35">
      <c r="A3479">
        <v>3478</v>
      </c>
      <c r="B3479" t="s">
        <v>6816</v>
      </c>
      <c r="C3479" t="s">
        <v>6817</v>
      </c>
      <c r="D3479" t="s">
        <v>112</v>
      </c>
      <c r="E3479" t="s">
        <v>44</v>
      </c>
      <c r="F3479" t="s">
        <v>378</v>
      </c>
      <c r="G3479" t="s">
        <v>379</v>
      </c>
      <c r="H3479" t="s">
        <v>380</v>
      </c>
      <c r="I3479" t="s">
        <v>34</v>
      </c>
      <c r="J3479" t="s">
        <v>6818</v>
      </c>
      <c r="K3479" s="3">
        <v>41242</v>
      </c>
      <c r="L3479" t="s">
        <v>36</v>
      </c>
      <c r="M3479" t="s">
        <v>3017</v>
      </c>
      <c r="N3479" t="s">
        <v>3018</v>
      </c>
      <c r="O3479" t="s">
        <v>39</v>
      </c>
      <c r="P3479" t="s">
        <v>165</v>
      </c>
      <c r="Q3479">
        <v>3</v>
      </c>
      <c r="R3479" s="5">
        <v>20.699733333333331</v>
      </c>
      <c r="S3479" s="5">
        <v>32.872888888888887</v>
      </c>
      <c r="T3479" s="5">
        <v>59.171199999999992</v>
      </c>
      <c r="U3479">
        <v>0.4</v>
      </c>
      <c r="V3479" s="5">
        <v>-2.9279999999999999</v>
      </c>
      <c r="W3479" t="s">
        <v>41</v>
      </c>
      <c r="X3479" s="3">
        <v>41247</v>
      </c>
      <c r="Y3479" s="3">
        <v>41247</v>
      </c>
      <c r="Z3479">
        <v>5</v>
      </c>
      <c r="AA3479" t="s">
        <v>8400</v>
      </c>
      <c r="AB3479">
        <f t="shared" si="272"/>
        <v>0</v>
      </c>
      <c r="AC3479" t="str">
        <f t="shared" si="270"/>
        <v>Thursday</v>
      </c>
      <c r="AD3479" s="5">
        <v>2.464</v>
      </c>
      <c r="AE3479">
        <v>2012</v>
      </c>
      <c r="AF3479">
        <v>48</v>
      </c>
      <c r="AG3479" s="14">
        <f t="shared" si="271"/>
        <v>-4.9483532529338604E-2</v>
      </c>
      <c r="AH3479">
        <f t="shared" si="273"/>
        <v>0</v>
      </c>
      <c r="AI3479" t="str">
        <f t="shared" si="274"/>
        <v xml:space="preserve"> </v>
      </c>
    </row>
    <row r="3480" spans="1:35" x14ac:dyDescent="0.35">
      <c r="A3480">
        <v>3479</v>
      </c>
      <c r="B3480" t="s">
        <v>6816</v>
      </c>
      <c r="C3480" t="s">
        <v>6817</v>
      </c>
      <c r="D3480" t="s">
        <v>112</v>
      </c>
      <c r="E3480" t="s">
        <v>44</v>
      </c>
      <c r="F3480" t="s">
        <v>378</v>
      </c>
      <c r="G3480" t="s">
        <v>379</v>
      </c>
      <c r="H3480" t="s">
        <v>380</v>
      </c>
      <c r="I3480" t="s">
        <v>34</v>
      </c>
      <c r="J3480" t="s">
        <v>6818</v>
      </c>
      <c r="K3480" s="3">
        <v>41242</v>
      </c>
      <c r="L3480" t="s">
        <v>36</v>
      </c>
      <c r="M3480" t="s">
        <v>1547</v>
      </c>
      <c r="N3480" t="s">
        <v>1548</v>
      </c>
      <c r="O3480" t="s">
        <v>39</v>
      </c>
      <c r="P3480" t="s">
        <v>40</v>
      </c>
      <c r="Q3480">
        <v>2</v>
      </c>
      <c r="R3480" s="5">
        <v>6.4976000000000003</v>
      </c>
      <c r="S3480" s="5">
        <v>7.8560000000000008</v>
      </c>
      <c r="T3480" s="5">
        <v>9.4272000000000009</v>
      </c>
      <c r="U3480">
        <v>0.4</v>
      </c>
      <c r="V3480" s="5">
        <v>-3.5680000000000001</v>
      </c>
      <c r="W3480" t="s">
        <v>41</v>
      </c>
      <c r="X3480" s="3">
        <v>41247</v>
      </c>
      <c r="Y3480" s="3">
        <v>41250</v>
      </c>
      <c r="Z3480">
        <v>8</v>
      </c>
      <c r="AA3480" t="s">
        <v>8399</v>
      </c>
      <c r="AB3480">
        <f t="shared" si="272"/>
        <v>3</v>
      </c>
      <c r="AC3480" t="str">
        <f t="shared" si="270"/>
        <v>Thursday</v>
      </c>
      <c r="AD3480" s="5">
        <v>0.45700000000000002</v>
      </c>
      <c r="AE3480">
        <v>2012</v>
      </c>
      <c r="AF3480">
        <v>48</v>
      </c>
      <c r="AG3480" s="14">
        <f t="shared" si="271"/>
        <v>-0.37847929395790902</v>
      </c>
      <c r="AH3480">
        <f t="shared" si="273"/>
        <v>1</v>
      </c>
      <c r="AI3480">
        <f t="shared" si="274"/>
        <v>3</v>
      </c>
    </row>
    <row r="3481" spans="1:35" x14ac:dyDescent="0.35">
      <c r="A3481">
        <v>3480</v>
      </c>
      <c r="B3481" t="s">
        <v>4979</v>
      </c>
      <c r="C3481" t="s">
        <v>4980</v>
      </c>
      <c r="D3481" t="s">
        <v>112</v>
      </c>
      <c r="E3481" t="s">
        <v>44</v>
      </c>
      <c r="F3481" t="s">
        <v>502</v>
      </c>
      <c r="G3481" t="s">
        <v>5039</v>
      </c>
      <c r="H3481" t="s">
        <v>5039</v>
      </c>
      <c r="I3481" t="s">
        <v>34</v>
      </c>
      <c r="J3481" t="s">
        <v>6819</v>
      </c>
      <c r="K3481" s="3">
        <v>41846</v>
      </c>
      <c r="L3481" t="s">
        <v>36</v>
      </c>
      <c r="M3481" t="s">
        <v>2809</v>
      </c>
      <c r="N3481" t="s">
        <v>2810</v>
      </c>
      <c r="O3481" t="s">
        <v>51</v>
      </c>
      <c r="P3481" t="s">
        <v>93</v>
      </c>
      <c r="Q3481">
        <v>7</v>
      </c>
      <c r="R3481" s="5">
        <v>24.993942857142855</v>
      </c>
      <c r="S3481" s="5">
        <v>40.303238095238093</v>
      </c>
      <c r="T3481" s="5">
        <v>169.27359999999999</v>
      </c>
      <c r="U3481">
        <v>0.4</v>
      </c>
      <c r="V3481" s="5">
        <v>-5.6840000000000002</v>
      </c>
      <c r="W3481" t="s">
        <v>139</v>
      </c>
      <c r="X3481" s="3">
        <v>41849</v>
      </c>
      <c r="Y3481" s="3">
        <v>41849</v>
      </c>
      <c r="Z3481">
        <v>3</v>
      </c>
      <c r="AA3481" t="s">
        <v>8400</v>
      </c>
      <c r="AB3481">
        <f t="shared" si="272"/>
        <v>0</v>
      </c>
      <c r="AC3481" t="str">
        <f t="shared" si="270"/>
        <v>Saturday</v>
      </c>
      <c r="AD3481" s="5">
        <v>14.102</v>
      </c>
      <c r="AE3481">
        <v>2014</v>
      </c>
      <c r="AF3481">
        <v>30</v>
      </c>
      <c r="AG3481" s="14">
        <f t="shared" si="271"/>
        <v>-3.3578774244772965E-2</v>
      </c>
      <c r="AH3481">
        <f t="shared" si="273"/>
        <v>0</v>
      </c>
      <c r="AI3481" t="str">
        <f t="shared" si="274"/>
        <v xml:space="preserve"> </v>
      </c>
    </row>
    <row r="3482" spans="1:35" x14ac:dyDescent="0.35">
      <c r="A3482">
        <v>3481</v>
      </c>
      <c r="B3482" t="s">
        <v>3159</v>
      </c>
      <c r="C3482" t="s">
        <v>3160</v>
      </c>
      <c r="D3482" t="s">
        <v>96</v>
      </c>
      <c r="E3482" t="s">
        <v>199</v>
      </c>
      <c r="F3482" t="s">
        <v>212</v>
      </c>
      <c r="G3482" t="s">
        <v>245</v>
      </c>
      <c r="H3482" t="s">
        <v>245</v>
      </c>
      <c r="I3482" t="s">
        <v>34</v>
      </c>
      <c r="J3482" t="s">
        <v>6820</v>
      </c>
      <c r="K3482" s="3">
        <v>41024</v>
      </c>
      <c r="L3482" t="s">
        <v>136</v>
      </c>
      <c r="M3482" t="s">
        <v>1877</v>
      </c>
      <c r="N3482" t="s">
        <v>1878</v>
      </c>
      <c r="O3482" t="s">
        <v>51</v>
      </c>
      <c r="P3482" t="s">
        <v>93</v>
      </c>
      <c r="Q3482">
        <v>5</v>
      </c>
      <c r="R3482" s="5">
        <v>31.376000000000005</v>
      </c>
      <c r="S3482" s="5">
        <v>36.120000000000005</v>
      </c>
      <c r="T3482" s="5">
        <v>144.48000000000002</v>
      </c>
      <c r="U3482">
        <v>0.2</v>
      </c>
      <c r="V3482" s="5">
        <v>-12.4</v>
      </c>
      <c r="W3482" t="s">
        <v>155</v>
      </c>
      <c r="X3482" s="3">
        <v>41026</v>
      </c>
      <c r="Y3482" s="3">
        <v>41026</v>
      </c>
      <c r="Z3482">
        <v>2</v>
      </c>
      <c r="AA3482" t="s">
        <v>8400</v>
      </c>
      <c r="AB3482">
        <f t="shared" si="272"/>
        <v>0</v>
      </c>
      <c r="AC3482" t="str">
        <f t="shared" si="270"/>
        <v>Wednesday</v>
      </c>
      <c r="AD3482" s="5">
        <v>28.966999999999999</v>
      </c>
      <c r="AE3482">
        <v>2012</v>
      </c>
      <c r="AF3482">
        <v>17</v>
      </c>
      <c r="AG3482" s="14">
        <f t="shared" si="271"/>
        <v>-8.58250276854928E-2</v>
      </c>
      <c r="AH3482">
        <f t="shared" si="273"/>
        <v>0</v>
      </c>
      <c r="AI3482" t="str">
        <f t="shared" si="274"/>
        <v xml:space="preserve"> </v>
      </c>
    </row>
    <row r="3483" spans="1:35" x14ac:dyDescent="0.35">
      <c r="A3483">
        <v>3482</v>
      </c>
      <c r="B3483" t="s">
        <v>3159</v>
      </c>
      <c r="C3483" t="s">
        <v>3160</v>
      </c>
      <c r="D3483" t="s">
        <v>96</v>
      </c>
      <c r="E3483" t="s">
        <v>199</v>
      </c>
      <c r="F3483" t="s">
        <v>212</v>
      </c>
      <c r="G3483" t="s">
        <v>245</v>
      </c>
      <c r="H3483" t="s">
        <v>245</v>
      </c>
      <c r="I3483" t="s">
        <v>34</v>
      </c>
      <c r="J3483" t="s">
        <v>6820</v>
      </c>
      <c r="K3483" s="3">
        <v>41024</v>
      </c>
      <c r="L3483" t="s">
        <v>136</v>
      </c>
      <c r="M3483" t="s">
        <v>2325</v>
      </c>
      <c r="N3483" t="s">
        <v>2326</v>
      </c>
      <c r="O3483" t="s">
        <v>51</v>
      </c>
      <c r="P3483" t="s">
        <v>93</v>
      </c>
      <c r="Q3483">
        <v>3</v>
      </c>
      <c r="R3483" s="5">
        <v>23.566933333333335</v>
      </c>
      <c r="S3483" s="5">
        <v>40.673666666666662</v>
      </c>
      <c r="T3483" s="5">
        <v>97.616799999999998</v>
      </c>
      <c r="U3483">
        <v>0.2</v>
      </c>
      <c r="V3483" s="5">
        <v>26.916</v>
      </c>
      <c r="W3483" t="s">
        <v>155</v>
      </c>
      <c r="X3483" s="3">
        <v>41026</v>
      </c>
      <c r="Y3483" s="3">
        <v>41026</v>
      </c>
      <c r="Z3483">
        <v>2</v>
      </c>
      <c r="AA3483" t="s">
        <v>8400</v>
      </c>
      <c r="AB3483">
        <f t="shared" si="272"/>
        <v>0</v>
      </c>
      <c r="AC3483" t="str">
        <f t="shared" si="270"/>
        <v>Wednesday</v>
      </c>
      <c r="AD3483" s="5">
        <v>17.309000000000001</v>
      </c>
      <c r="AE3483">
        <v>2012</v>
      </c>
      <c r="AF3483">
        <v>17</v>
      </c>
      <c r="AG3483" s="14">
        <f t="shared" si="271"/>
        <v>0.275731226592144</v>
      </c>
      <c r="AH3483">
        <f t="shared" si="273"/>
        <v>0</v>
      </c>
      <c r="AI3483" t="str">
        <f t="shared" si="274"/>
        <v xml:space="preserve"> </v>
      </c>
    </row>
    <row r="3484" spans="1:35" x14ac:dyDescent="0.35">
      <c r="A3484">
        <v>3483</v>
      </c>
      <c r="B3484" t="s">
        <v>6821</v>
      </c>
      <c r="C3484" t="s">
        <v>6822</v>
      </c>
      <c r="D3484" t="s">
        <v>29</v>
      </c>
      <c r="E3484" t="s">
        <v>84</v>
      </c>
      <c r="F3484" t="s">
        <v>740</v>
      </c>
      <c r="G3484" t="s">
        <v>741</v>
      </c>
      <c r="H3484" t="s">
        <v>1281</v>
      </c>
      <c r="I3484" t="s">
        <v>34</v>
      </c>
      <c r="J3484" t="s">
        <v>6823</v>
      </c>
      <c r="K3484" s="3">
        <v>41887</v>
      </c>
      <c r="L3484" t="s">
        <v>215</v>
      </c>
      <c r="M3484" t="s">
        <v>6824</v>
      </c>
      <c r="N3484" t="s">
        <v>6825</v>
      </c>
      <c r="O3484" t="s">
        <v>39</v>
      </c>
      <c r="P3484" t="s">
        <v>61</v>
      </c>
      <c r="Q3484">
        <v>3</v>
      </c>
      <c r="R3484" s="5">
        <v>11.086666666666668</v>
      </c>
      <c r="S3484" s="5">
        <v>17.666666666666668</v>
      </c>
      <c r="T3484" s="5">
        <v>53</v>
      </c>
      <c r="U3484">
        <v>0</v>
      </c>
      <c r="V3484" s="5">
        <v>19.739999999999998</v>
      </c>
      <c r="W3484" t="s">
        <v>155</v>
      </c>
      <c r="X3484" s="3">
        <v>41889</v>
      </c>
      <c r="Y3484" s="3">
        <v>41892</v>
      </c>
      <c r="Z3484">
        <v>5</v>
      </c>
      <c r="AA3484" t="s">
        <v>8399</v>
      </c>
      <c r="AB3484">
        <f t="shared" si="272"/>
        <v>3</v>
      </c>
      <c r="AC3484" t="str">
        <f t="shared" si="270"/>
        <v>Friday</v>
      </c>
      <c r="AD3484" s="5">
        <v>15.926</v>
      </c>
      <c r="AE3484">
        <v>2014</v>
      </c>
      <c r="AF3484">
        <v>36</v>
      </c>
      <c r="AG3484" s="14">
        <f t="shared" si="271"/>
        <v>0.3724528301886792</v>
      </c>
      <c r="AH3484">
        <f t="shared" si="273"/>
        <v>1</v>
      </c>
      <c r="AI3484">
        <f t="shared" si="274"/>
        <v>3</v>
      </c>
    </row>
    <row r="3485" spans="1:35" x14ac:dyDescent="0.35">
      <c r="A3485">
        <v>3484</v>
      </c>
      <c r="B3485" t="s">
        <v>6821</v>
      </c>
      <c r="C3485" t="s">
        <v>6822</v>
      </c>
      <c r="D3485" t="s">
        <v>29</v>
      </c>
      <c r="E3485" t="s">
        <v>84</v>
      </c>
      <c r="F3485" t="s">
        <v>740</v>
      </c>
      <c r="G3485" t="s">
        <v>741</v>
      </c>
      <c r="H3485" t="s">
        <v>1281</v>
      </c>
      <c r="I3485" t="s">
        <v>34</v>
      </c>
      <c r="J3485" t="s">
        <v>6823</v>
      </c>
      <c r="K3485" s="3">
        <v>41887</v>
      </c>
      <c r="L3485" t="s">
        <v>215</v>
      </c>
      <c r="M3485" t="s">
        <v>6826</v>
      </c>
      <c r="N3485" t="s">
        <v>6827</v>
      </c>
      <c r="O3485" t="s">
        <v>51</v>
      </c>
      <c r="P3485" t="s">
        <v>205</v>
      </c>
      <c r="Q3485">
        <v>8</v>
      </c>
      <c r="R3485" s="5">
        <v>184.27560000000005</v>
      </c>
      <c r="S3485" s="5">
        <v>312.60950000000003</v>
      </c>
      <c r="T3485" s="5">
        <v>2000.7008000000003</v>
      </c>
      <c r="U3485">
        <v>0.2</v>
      </c>
      <c r="V3485" s="5">
        <v>526.49599999999998</v>
      </c>
      <c r="W3485" t="s">
        <v>155</v>
      </c>
      <c r="X3485" s="3">
        <v>41889</v>
      </c>
      <c r="Y3485" s="3">
        <v>41890</v>
      </c>
      <c r="Z3485">
        <v>3</v>
      </c>
      <c r="AA3485" t="s">
        <v>8399</v>
      </c>
      <c r="AB3485">
        <f t="shared" si="272"/>
        <v>1</v>
      </c>
      <c r="AC3485" t="str">
        <f t="shared" si="270"/>
        <v>Friday</v>
      </c>
      <c r="AD3485" s="5">
        <v>728.38900000000001</v>
      </c>
      <c r="AE3485">
        <v>2014</v>
      </c>
      <c r="AF3485">
        <v>36</v>
      </c>
      <c r="AG3485" s="14">
        <f t="shared" si="271"/>
        <v>0.26315579021110996</v>
      </c>
      <c r="AH3485">
        <f t="shared" si="273"/>
        <v>1</v>
      </c>
      <c r="AI3485">
        <f t="shared" si="274"/>
        <v>1</v>
      </c>
    </row>
    <row r="3486" spans="1:35" x14ac:dyDescent="0.35">
      <c r="A3486">
        <v>3485</v>
      </c>
      <c r="B3486" t="s">
        <v>343</v>
      </c>
      <c r="C3486" t="s">
        <v>344</v>
      </c>
      <c r="D3486" t="s">
        <v>29</v>
      </c>
      <c r="E3486" t="s">
        <v>44</v>
      </c>
      <c r="F3486" t="s">
        <v>67</v>
      </c>
      <c r="G3486" t="s">
        <v>4243</v>
      </c>
      <c r="H3486" t="s">
        <v>6828</v>
      </c>
      <c r="I3486" t="s">
        <v>34</v>
      </c>
      <c r="J3486" t="s">
        <v>6829</v>
      </c>
      <c r="K3486" s="3">
        <v>41736</v>
      </c>
      <c r="L3486" t="s">
        <v>136</v>
      </c>
      <c r="M3486" t="s">
        <v>6385</v>
      </c>
      <c r="N3486" t="s">
        <v>6386</v>
      </c>
      <c r="O3486" t="s">
        <v>39</v>
      </c>
      <c r="P3486" t="s">
        <v>58</v>
      </c>
      <c r="Q3486">
        <v>2</v>
      </c>
      <c r="R3486" s="5">
        <v>5.4</v>
      </c>
      <c r="S3486" s="5">
        <v>8.5</v>
      </c>
      <c r="T3486" s="5">
        <v>17</v>
      </c>
      <c r="U3486">
        <v>0</v>
      </c>
      <c r="V3486" s="5">
        <v>6.2</v>
      </c>
      <c r="W3486" t="s">
        <v>41</v>
      </c>
      <c r="X3486" s="3">
        <v>41741</v>
      </c>
      <c r="Y3486" s="3">
        <v>41741</v>
      </c>
      <c r="Z3486">
        <v>5</v>
      </c>
      <c r="AA3486" t="s">
        <v>8400</v>
      </c>
      <c r="AB3486">
        <f t="shared" si="272"/>
        <v>0</v>
      </c>
      <c r="AC3486" t="str">
        <f t="shared" si="270"/>
        <v>Monday</v>
      </c>
      <c r="AD3486" s="5">
        <v>2.1709999999999998</v>
      </c>
      <c r="AE3486">
        <v>2014</v>
      </c>
      <c r="AF3486">
        <v>15</v>
      </c>
      <c r="AG3486" s="14">
        <f t="shared" si="271"/>
        <v>0.36470588235294121</v>
      </c>
      <c r="AH3486">
        <f t="shared" si="273"/>
        <v>0</v>
      </c>
      <c r="AI3486" t="str">
        <f t="shared" si="274"/>
        <v xml:space="preserve"> </v>
      </c>
    </row>
    <row r="3487" spans="1:35" x14ac:dyDescent="0.35">
      <c r="A3487">
        <v>3486</v>
      </c>
      <c r="B3487" t="s">
        <v>343</v>
      </c>
      <c r="C3487" t="s">
        <v>344</v>
      </c>
      <c r="D3487" t="s">
        <v>29</v>
      </c>
      <c r="E3487" t="s">
        <v>44</v>
      </c>
      <c r="F3487" t="s">
        <v>67</v>
      </c>
      <c r="G3487" t="s">
        <v>4243</v>
      </c>
      <c r="H3487" t="s">
        <v>6828</v>
      </c>
      <c r="I3487" t="s">
        <v>34</v>
      </c>
      <c r="J3487" t="s">
        <v>6829</v>
      </c>
      <c r="K3487" s="3">
        <v>41736</v>
      </c>
      <c r="L3487" t="s">
        <v>136</v>
      </c>
      <c r="M3487" t="s">
        <v>6509</v>
      </c>
      <c r="N3487" t="s">
        <v>6510</v>
      </c>
      <c r="O3487" t="s">
        <v>51</v>
      </c>
      <c r="P3487" t="s">
        <v>55</v>
      </c>
      <c r="Q3487">
        <v>3</v>
      </c>
      <c r="R3487" s="5">
        <v>96.353333333333339</v>
      </c>
      <c r="S3487" s="5">
        <v>113.33333333333334</v>
      </c>
      <c r="T3487" s="5">
        <v>340</v>
      </c>
      <c r="U3487">
        <v>0</v>
      </c>
      <c r="V3487" s="5">
        <v>50.94</v>
      </c>
      <c r="W3487" t="s">
        <v>41</v>
      </c>
      <c r="X3487" s="3">
        <v>41741</v>
      </c>
      <c r="Y3487" s="3">
        <v>41742</v>
      </c>
      <c r="Z3487">
        <v>6</v>
      </c>
      <c r="AA3487" t="s">
        <v>8399</v>
      </c>
      <c r="AB3487">
        <f t="shared" si="272"/>
        <v>1</v>
      </c>
      <c r="AC3487" t="str">
        <f t="shared" si="270"/>
        <v>Monday</v>
      </c>
      <c r="AD3487" s="5">
        <v>58.220999999999997</v>
      </c>
      <c r="AE3487">
        <v>2014</v>
      </c>
      <c r="AF3487">
        <v>15</v>
      </c>
      <c r="AG3487" s="14">
        <f t="shared" si="271"/>
        <v>0.14982352941176469</v>
      </c>
      <c r="AH3487">
        <f t="shared" si="273"/>
        <v>1</v>
      </c>
      <c r="AI3487">
        <f t="shared" si="274"/>
        <v>1</v>
      </c>
    </row>
    <row r="3488" spans="1:35" x14ac:dyDescent="0.35">
      <c r="A3488">
        <v>3487</v>
      </c>
      <c r="B3488" t="s">
        <v>6830</v>
      </c>
      <c r="C3488" t="s">
        <v>6831</v>
      </c>
      <c r="D3488" t="s">
        <v>29</v>
      </c>
      <c r="E3488" t="s">
        <v>84</v>
      </c>
      <c r="F3488" t="s">
        <v>463</v>
      </c>
      <c r="G3488" t="s">
        <v>463</v>
      </c>
      <c r="H3488" t="s">
        <v>1325</v>
      </c>
      <c r="I3488" t="s">
        <v>34</v>
      </c>
      <c r="J3488" t="s">
        <v>6832</v>
      </c>
      <c r="K3488" s="3">
        <v>40840</v>
      </c>
      <c r="L3488" t="s">
        <v>98</v>
      </c>
      <c r="M3488" t="s">
        <v>2139</v>
      </c>
      <c r="N3488" t="s">
        <v>2140</v>
      </c>
      <c r="O3488" t="s">
        <v>39</v>
      </c>
      <c r="P3488" t="s">
        <v>340</v>
      </c>
      <c r="Q3488">
        <v>3</v>
      </c>
      <c r="R3488" s="5">
        <v>16.88666666666667</v>
      </c>
      <c r="S3488" s="5">
        <v>21.666666666666671</v>
      </c>
      <c r="T3488" s="5">
        <v>65.000000000000014</v>
      </c>
      <c r="U3488">
        <v>0</v>
      </c>
      <c r="V3488" s="5">
        <v>14.34</v>
      </c>
      <c r="W3488" t="s">
        <v>41</v>
      </c>
      <c r="X3488" s="3">
        <v>40845</v>
      </c>
      <c r="Y3488" s="3">
        <v>40845</v>
      </c>
      <c r="Z3488">
        <v>5</v>
      </c>
      <c r="AA3488" t="s">
        <v>8400</v>
      </c>
      <c r="AB3488">
        <f t="shared" si="272"/>
        <v>0</v>
      </c>
      <c r="AC3488" t="str">
        <f t="shared" si="270"/>
        <v>Monday</v>
      </c>
      <c r="AD3488" s="5">
        <v>4.8490000000000002</v>
      </c>
      <c r="AE3488">
        <v>2011</v>
      </c>
      <c r="AF3488">
        <v>44</v>
      </c>
      <c r="AG3488" s="14">
        <f t="shared" si="271"/>
        <v>0.22061538461538457</v>
      </c>
      <c r="AH3488">
        <f t="shared" si="273"/>
        <v>0</v>
      </c>
      <c r="AI3488" t="str">
        <f t="shared" si="274"/>
        <v xml:space="preserve"> </v>
      </c>
    </row>
    <row r="3489" spans="1:35" x14ac:dyDescent="0.35">
      <c r="A3489">
        <v>3488</v>
      </c>
      <c r="B3489" t="s">
        <v>4704</v>
      </c>
      <c r="C3489" t="s">
        <v>4705</v>
      </c>
      <c r="D3489" t="s">
        <v>29</v>
      </c>
      <c r="E3489" t="s">
        <v>30</v>
      </c>
      <c r="F3489" t="s">
        <v>31</v>
      </c>
      <c r="G3489" t="s">
        <v>320</v>
      </c>
      <c r="H3489" t="s">
        <v>2419</v>
      </c>
      <c r="I3489" t="s">
        <v>34</v>
      </c>
      <c r="J3489" t="s">
        <v>6833</v>
      </c>
      <c r="K3489" s="3">
        <v>40570</v>
      </c>
      <c r="L3489" t="s">
        <v>215</v>
      </c>
      <c r="M3489" t="s">
        <v>3289</v>
      </c>
      <c r="N3489" t="s">
        <v>3290</v>
      </c>
      <c r="O3489" t="s">
        <v>39</v>
      </c>
      <c r="P3489" t="s">
        <v>76</v>
      </c>
      <c r="Q3489">
        <v>2</v>
      </c>
      <c r="R3489" s="5">
        <v>8.6</v>
      </c>
      <c r="S3489" s="5">
        <v>15.5</v>
      </c>
      <c r="T3489" s="5">
        <v>31</v>
      </c>
      <c r="U3489">
        <v>0</v>
      </c>
      <c r="V3489" s="5">
        <v>13.8</v>
      </c>
      <c r="W3489" t="s">
        <v>139</v>
      </c>
      <c r="X3489" s="3">
        <v>40573</v>
      </c>
      <c r="Y3489" s="3">
        <v>40573</v>
      </c>
      <c r="Z3489">
        <v>3</v>
      </c>
      <c r="AA3489" t="s">
        <v>8400</v>
      </c>
      <c r="AB3489">
        <f t="shared" si="272"/>
        <v>0</v>
      </c>
      <c r="AC3489" t="str">
        <f t="shared" si="270"/>
        <v>Thursday</v>
      </c>
      <c r="AD3489" s="5">
        <v>6.6950000000000003</v>
      </c>
      <c r="AE3489">
        <v>2011</v>
      </c>
      <c r="AF3489">
        <v>5</v>
      </c>
      <c r="AG3489" s="14">
        <f t="shared" si="271"/>
        <v>0.44516129032258067</v>
      </c>
      <c r="AH3489">
        <f t="shared" si="273"/>
        <v>0</v>
      </c>
      <c r="AI3489" t="str">
        <f t="shared" si="274"/>
        <v xml:space="preserve"> </v>
      </c>
    </row>
    <row r="3490" spans="1:35" x14ac:dyDescent="0.35">
      <c r="A3490">
        <v>3489</v>
      </c>
      <c r="B3490" t="s">
        <v>4704</v>
      </c>
      <c r="C3490" t="s">
        <v>4705</v>
      </c>
      <c r="D3490" t="s">
        <v>29</v>
      </c>
      <c r="E3490" t="s">
        <v>30</v>
      </c>
      <c r="F3490" t="s">
        <v>31</v>
      </c>
      <c r="G3490" t="s">
        <v>320</v>
      </c>
      <c r="H3490" t="s">
        <v>2419</v>
      </c>
      <c r="I3490" t="s">
        <v>34</v>
      </c>
      <c r="J3490" t="s">
        <v>6833</v>
      </c>
      <c r="K3490" s="3">
        <v>40570</v>
      </c>
      <c r="L3490" t="s">
        <v>215</v>
      </c>
      <c r="M3490" t="s">
        <v>6834</v>
      </c>
      <c r="N3490" t="s">
        <v>6835</v>
      </c>
      <c r="O3490" t="s">
        <v>39</v>
      </c>
      <c r="P3490" t="s">
        <v>58</v>
      </c>
      <c r="Q3490">
        <v>13</v>
      </c>
      <c r="R3490" s="5">
        <v>8.0661538461538456</v>
      </c>
      <c r="S3490" s="5">
        <v>8.8461538461538449</v>
      </c>
      <c r="T3490" s="5">
        <v>114.99999999999999</v>
      </c>
      <c r="U3490">
        <v>0</v>
      </c>
      <c r="V3490" s="5">
        <v>10.14</v>
      </c>
      <c r="W3490" t="s">
        <v>139</v>
      </c>
      <c r="X3490" s="3">
        <v>40573</v>
      </c>
      <c r="Y3490" s="3">
        <v>40573</v>
      </c>
      <c r="Z3490">
        <v>3</v>
      </c>
      <c r="AA3490" t="s">
        <v>8400</v>
      </c>
      <c r="AB3490">
        <f t="shared" si="272"/>
        <v>0</v>
      </c>
      <c r="AC3490" t="str">
        <f t="shared" si="270"/>
        <v>Thursday</v>
      </c>
      <c r="AD3490" s="5">
        <v>24.518000000000001</v>
      </c>
      <c r="AE3490">
        <v>2011</v>
      </c>
      <c r="AF3490">
        <v>5</v>
      </c>
      <c r="AG3490" s="14">
        <f t="shared" si="271"/>
        <v>8.8173913043478283E-2</v>
      </c>
      <c r="AH3490">
        <f t="shared" si="273"/>
        <v>0</v>
      </c>
      <c r="AI3490" t="str">
        <f t="shared" si="274"/>
        <v xml:space="preserve"> </v>
      </c>
    </row>
    <row r="3491" spans="1:35" x14ac:dyDescent="0.35">
      <c r="A3491">
        <v>3490</v>
      </c>
      <c r="B3491" t="s">
        <v>3159</v>
      </c>
      <c r="C3491" t="s">
        <v>3160</v>
      </c>
      <c r="D3491" t="s">
        <v>96</v>
      </c>
      <c r="E3491" t="s">
        <v>30</v>
      </c>
      <c r="F3491" t="s">
        <v>31</v>
      </c>
      <c r="G3491" t="s">
        <v>2650</v>
      </c>
      <c r="H3491" t="s">
        <v>4890</v>
      </c>
      <c r="I3491" t="s">
        <v>34</v>
      </c>
      <c r="J3491" t="s">
        <v>6836</v>
      </c>
      <c r="K3491" s="3">
        <v>40757</v>
      </c>
      <c r="L3491" t="s">
        <v>36</v>
      </c>
      <c r="M3491" t="s">
        <v>5174</v>
      </c>
      <c r="N3491" t="s">
        <v>5175</v>
      </c>
      <c r="O3491" t="s">
        <v>39</v>
      </c>
      <c r="P3491" t="s">
        <v>340</v>
      </c>
      <c r="Q3491">
        <v>6</v>
      </c>
      <c r="R3491" s="5">
        <v>19.82</v>
      </c>
      <c r="S3491" s="5">
        <v>30</v>
      </c>
      <c r="T3491" s="5">
        <v>180</v>
      </c>
      <c r="U3491">
        <v>0</v>
      </c>
      <c r="V3491" s="5">
        <v>61.08</v>
      </c>
      <c r="W3491" t="s">
        <v>41</v>
      </c>
      <c r="X3491" s="3">
        <v>40762</v>
      </c>
      <c r="Y3491" s="3">
        <v>40762</v>
      </c>
      <c r="Z3491">
        <v>5</v>
      </c>
      <c r="AA3491" t="s">
        <v>8400</v>
      </c>
      <c r="AB3491">
        <f t="shared" si="272"/>
        <v>0</v>
      </c>
      <c r="AC3491" t="str">
        <f t="shared" si="270"/>
        <v>Tuesday</v>
      </c>
      <c r="AD3491" s="5">
        <v>12.602</v>
      </c>
      <c r="AE3491">
        <v>2011</v>
      </c>
      <c r="AF3491">
        <v>32</v>
      </c>
      <c r="AG3491" s="14">
        <f t="shared" si="271"/>
        <v>0.33933333333333332</v>
      </c>
      <c r="AH3491">
        <f t="shared" si="273"/>
        <v>0</v>
      </c>
      <c r="AI3491" t="str">
        <f t="shared" si="274"/>
        <v xml:space="preserve"> </v>
      </c>
    </row>
    <row r="3492" spans="1:35" x14ac:dyDescent="0.35">
      <c r="A3492">
        <v>3491</v>
      </c>
      <c r="B3492" t="s">
        <v>6837</v>
      </c>
      <c r="C3492" t="s">
        <v>6838</v>
      </c>
      <c r="D3492" t="s">
        <v>29</v>
      </c>
      <c r="E3492" t="s">
        <v>30</v>
      </c>
      <c r="F3492" t="s">
        <v>31</v>
      </c>
      <c r="G3492" t="s">
        <v>32</v>
      </c>
      <c r="H3492" t="s">
        <v>33</v>
      </c>
      <c r="I3492" t="s">
        <v>34</v>
      </c>
      <c r="J3492" t="s">
        <v>6839</v>
      </c>
      <c r="K3492" s="3">
        <v>41267</v>
      </c>
      <c r="L3492" t="s">
        <v>136</v>
      </c>
      <c r="M3492" t="s">
        <v>6378</v>
      </c>
      <c r="N3492" t="s">
        <v>6379</v>
      </c>
      <c r="O3492" t="s">
        <v>51</v>
      </c>
      <c r="P3492" t="s">
        <v>52</v>
      </c>
      <c r="Q3492">
        <v>5</v>
      </c>
      <c r="R3492" s="5">
        <v>19.163199999999996</v>
      </c>
      <c r="S3492" s="5">
        <v>32.458666666666666</v>
      </c>
      <c r="T3492" s="5">
        <v>97.375999999999991</v>
      </c>
      <c r="U3492">
        <v>0.4</v>
      </c>
      <c r="V3492" s="5">
        <v>1.56</v>
      </c>
      <c r="W3492" t="s">
        <v>41</v>
      </c>
      <c r="X3492" s="3">
        <v>41272</v>
      </c>
      <c r="Y3492" s="3">
        <v>41275</v>
      </c>
      <c r="Z3492">
        <v>8</v>
      </c>
      <c r="AA3492" t="s">
        <v>8399</v>
      </c>
      <c r="AB3492">
        <f t="shared" si="272"/>
        <v>3</v>
      </c>
      <c r="AC3492" t="str">
        <f t="shared" si="270"/>
        <v>Monday</v>
      </c>
      <c r="AD3492" s="5">
        <v>12.928000000000001</v>
      </c>
      <c r="AE3492">
        <v>2012</v>
      </c>
      <c r="AF3492">
        <v>52</v>
      </c>
      <c r="AG3492" s="14">
        <f t="shared" si="271"/>
        <v>1.6020374630299049E-2</v>
      </c>
      <c r="AH3492">
        <f t="shared" si="273"/>
        <v>1</v>
      </c>
      <c r="AI3492">
        <f t="shared" si="274"/>
        <v>3</v>
      </c>
    </row>
    <row r="3493" spans="1:35" x14ac:dyDescent="0.35">
      <c r="A3493">
        <v>3492</v>
      </c>
      <c r="B3493" t="s">
        <v>4486</v>
      </c>
      <c r="C3493" t="s">
        <v>4487</v>
      </c>
      <c r="D3493" t="s">
        <v>112</v>
      </c>
      <c r="E3493" t="s">
        <v>30</v>
      </c>
      <c r="F3493" t="s">
        <v>31</v>
      </c>
      <c r="G3493" t="s">
        <v>365</v>
      </c>
      <c r="H3493" t="s">
        <v>366</v>
      </c>
      <c r="I3493" t="s">
        <v>34</v>
      </c>
      <c r="J3493" t="s">
        <v>6840</v>
      </c>
      <c r="K3493" s="3">
        <v>41648</v>
      </c>
      <c r="L3493" t="s">
        <v>36</v>
      </c>
      <c r="M3493" t="s">
        <v>3506</v>
      </c>
      <c r="N3493" t="s">
        <v>3507</v>
      </c>
      <c r="O3493" t="s">
        <v>51</v>
      </c>
      <c r="P3493" t="s">
        <v>55</v>
      </c>
      <c r="Q3493">
        <v>2</v>
      </c>
      <c r="R3493" s="5">
        <v>80.118400000000008</v>
      </c>
      <c r="S3493" s="5">
        <v>111.483</v>
      </c>
      <c r="T3493" s="5">
        <v>178.37280000000001</v>
      </c>
      <c r="U3493">
        <v>0.2</v>
      </c>
      <c r="V3493" s="5">
        <v>18.135999999999999</v>
      </c>
      <c r="W3493" t="s">
        <v>41</v>
      </c>
      <c r="X3493" s="3">
        <v>41653</v>
      </c>
      <c r="Y3493" s="3">
        <v>41656</v>
      </c>
      <c r="Z3493">
        <v>8</v>
      </c>
      <c r="AA3493" t="s">
        <v>8399</v>
      </c>
      <c r="AB3493">
        <f t="shared" si="272"/>
        <v>3</v>
      </c>
      <c r="AC3493" t="str">
        <f t="shared" si="270"/>
        <v>Thursday</v>
      </c>
      <c r="AD3493" s="5">
        <v>6.9870000000000001</v>
      </c>
      <c r="AE3493">
        <v>2014</v>
      </c>
      <c r="AF3493">
        <v>2</v>
      </c>
      <c r="AG3493" s="14">
        <f t="shared" si="271"/>
        <v>0.10167469479651604</v>
      </c>
      <c r="AH3493">
        <f t="shared" si="273"/>
        <v>1</v>
      </c>
      <c r="AI3493">
        <f t="shared" si="274"/>
        <v>3</v>
      </c>
    </row>
    <row r="3494" spans="1:35" x14ac:dyDescent="0.35">
      <c r="A3494">
        <v>3493</v>
      </c>
      <c r="B3494" t="s">
        <v>1530</v>
      </c>
      <c r="C3494" t="s">
        <v>1531</v>
      </c>
      <c r="D3494" t="s">
        <v>96</v>
      </c>
      <c r="E3494" t="s">
        <v>44</v>
      </c>
      <c r="F3494" t="s">
        <v>45</v>
      </c>
      <c r="G3494" t="s">
        <v>6841</v>
      </c>
      <c r="H3494" t="s">
        <v>6842</v>
      </c>
      <c r="I3494" t="s">
        <v>34</v>
      </c>
      <c r="J3494" t="s">
        <v>6843</v>
      </c>
      <c r="K3494" s="3">
        <v>41795</v>
      </c>
      <c r="L3494" t="s">
        <v>136</v>
      </c>
      <c r="M3494" t="s">
        <v>6671</v>
      </c>
      <c r="N3494" t="s">
        <v>6672</v>
      </c>
      <c r="O3494" t="s">
        <v>39</v>
      </c>
      <c r="P3494" t="s">
        <v>76</v>
      </c>
      <c r="Q3494">
        <v>3</v>
      </c>
      <c r="R3494" s="5">
        <v>30.713333333333335</v>
      </c>
      <c r="S3494" s="5">
        <v>31.333333333333332</v>
      </c>
      <c r="T3494" s="5">
        <v>94</v>
      </c>
      <c r="U3494">
        <v>0</v>
      </c>
      <c r="V3494" s="5">
        <v>1.86</v>
      </c>
      <c r="W3494" t="s">
        <v>139</v>
      </c>
      <c r="X3494" s="3">
        <v>41798</v>
      </c>
      <c r="Y3494" s="3">
        <v>41801</v>
      </c>
      <c r="Z3494">
        <v>6</v>
      </c>
      <c r="AA3494" t="s">
        <v>8399</v>
      </c>
      <c r="AB3494">
        <f t="shared" si="272"/>
        <v>3</v>
      </c>
      <c r="AC3494" t="str">
        <f t="shared" si="270"/>
        <v>Thursday</v>
      </c>
      <c r="AD3494" s="5">
        <v>11.689</v>
      </c>
      <c r="AE3494">
        <v>2014</v>
      </c>
      <c r="AF3494">
        <v>23</v>
      </c>
      <c r="AG3494" s="14">
        <f t="shared" si="271"/>
        <v>1.9787234042553191E-2</v>
      </c>
      <c r="AH3494">
        <f t="shared" si="273"/>
        <v>1</v>
      </c>
      <c r="AI3494">
        <f t="shared" si="274"/>
        <v>3</v>
      </c>
    </row>
    <row r="3495" spans="1:35" x14ac:dyDescent="0.35">
      <c r="A3495">
        <v>3494</v>
      </c>
      <c r="B3495" t="s">
        <v>6844</v>
      </c>
      <c r="C3495" t="s">
        <v>6845</v>
      </c>
      <c r="D3495" t="s">
        <v>29</v>
      </c>
      <c r="E3495" t="s">
        <v>84</v>
      </c>
      <c r="F3495" t="s">
        <v>168</v>
      </c>
      <c r="G3495" t="s">
        <v>665</v>
      </c>
      <c r="H3495" t="s">
        <v>1331</v>
      </c>
      <c r="I3495" t="s">
        <v>34</v>
      </c>
      <c r="J3495" t="s">
        <v>6846</v>
      </c>
      <c r="K3495" s="3">
        <v>41880</v>
      </c>
      <c r="L3495" t="s">
        <v>36</v>
      </c>
      <c r="M3495" t="s">
        <v>902</v>
      </c>
      <c r="N3495" t="s">
        <v>903</v>
      </c>
      <c r="O3495" t="s">
        <v>39</v>
      </c>
      <c r="P3495" t="s">
        <v>64</v>
      </c>
      <c r="Q3495">
        <v>2</v>
      </c>
      <c r="R3495" s="5">
        <v>20.956800000000001</v>
      </c>
      <c r="S3495" s="5">
        <v>31.408000000000001</v>
      </c>
      <c r="T3495" s="5">
        <v>37.689599999999999</v>
      </c>
      <c r="U3495">
        <v>0.4</v>
      </c>
      <c r="V3495" s="5">
        <v>-4.2240000000000002</v>
      </c>
      <c r="W3495" t="s">
        <v>41</v>
      </c>
      <c r="X3495" s="3">
        <v>41885</v>
      </c>
      <c r="Y3495" s="3">
        <v>41885</v>
      </c>
      <c r="Z3495">
        <v>5</v>
      </c>
      <c r="AA3495" t="s">
        <v>8400</v>
      </c>
      <c r="AB3495">
        <f t="shared" si="272"/>
        <v>0</v>
      </c>
      <c r="AC3495" t="str">
        <f t="shared" si="270"/>
        <v>Friday</v>
      </c>
      <c r="AD3495" s="5">
        <v>2.4620000000000002</v>
      </c>
      <c r="AE3495">
        <v>2014</v>
      </c>
      <c r="AF3495">
        <v>35</v>
      </c>
      <c r="AG3495" s="14">
        <f t="shared" si="271"/>
        <v>-0.11207335710646969</v>
      </c>
      <c r="AH3495">
        <f t="shared" si="273"/>
        <v>0</v>
      </c>
      <c r="AI3495" t="str">
        <f t="shared" si="274"/>
        <v xml:space="preserve"> </v>
      </c>
    </row>
    <row r="3496" spans="1:35" x14ac:dyDescent="0.35">
      <c r="A3496">
        <v>3495</v>
      </c>
      <c r="B3496" t="s">
        <v>2963</v>
      </c>
      <c r="C3496" t="s">
        <v>2964</v>
      </c>
      <c r="D3496" t="s">
        <v>96</v>
      </c>
      <c r="E3496" t="s">
        <v>44</v>
      </c>
      <c r="F3496" t="s">
        <v>378</v>
      </c>
      <c r="G3496" t="s">
        <v>379</v>
      </c>
      <c r="H3496" t="s">
        <v>380</v>
      </c>
      <c r="I3496" t="s">
        <v>34</v>
      </c>
      <c r="J3496" t="s">
        <v>6847</v>
      </c>
      <c r="K3496" s="3">
        <v>41946</v>
      </c>
      <c r="L3496" t="s">
        <v>36</v>
      </c>
      <c r="M3496" t="s">
        <v>1901</v>
      </c>
      <c r="N3496" t="s">
        <v>1902</v>
      </c>
      <c r="O3496" t="s">
        <v>39</v>
      </c>
      <c r="P3496" t="s">
        <v>58</v>
      </c>
      <c r="Q3496">
        <v>6</v>
      </c>
      <c r="R3496" s="5">
        <v>25.177066666666672</v>
      </c>
      <c r="S3496" s="5">
        <v>35.401777777777781</v>
      </c>
      <c r="T3496" s="5">
        <v>127.44640000000001</v>
      </c>
      <c r="U3496">
        <v>0.4</v>
      </c>
      <c r="V3496" s="5">
        <v>-23.616</v>
      </c>
      <c r="W3496" t="s">
        <v>41</v>
      </c>
      <c r="X3496" s="3">
        <v>41951</v>
      </c>
      <c r="Y3496" s="3">
        <v>41952</v>
      </c>
      <c r="Z3496">
        <v>6</v>
      </c>
      <c r="AA3496" t="s">
        <v>8399</v>
      </c>
      <c r="AB3496">
        <f t="shared" si="272"/>
        <v>1</v>
      </c>
      <c r="AC3496" t="str">
        <f t="shared" si="270"/>
        <v>Monday</v>
      </c>
      <c r="AD3496" s="5">
        <v>10.868</v>
      </c>
      <c r="AE3496">
        <v>2014</v>
      </c>
      <c r="AF3496">
        <v>45</v>
      </c>
      <c r="AG3496" s="14">
        <f t="shared" si="271"/>
        <v>-0.18530142867903682</v>
      </c>
      <c r="AH3496">
        <f t="shared" si="273"/>
        <v>1</v>
      </c>
      <c r="AI3496">
        <f t="shared" si="274"/>
        <v>1</v>
      </c>
    </row>
    <row r="3497" spans="1:35" x14ac:dyDescent="0.35">
      <c r="A3497">
        <v>3496</v>
      </c>
      <c r="B3497" t="s">
        <v>2963</v>
      </c>
      <c r="C3497" t="s">
        <v>2964</v>
      </c>
      <c r="D3497" t="s">
        <v>96</v>
      </c>
      <c r="E3497" t="s">
        <v>44</v>
      </c>
      <c r="F3497" t="s">
        <v>378</v>
      </c>
      <c r="G3497" t="s">
        <v>379</v>
      </c>
      <c r="H3497" t="s">
        <v>380</v>
      </c>
      <c r="I3497" t="s">
        <v>34</v>
      </c>
      <c r="J3497" t="s">
        <v>6847</v>
      </c>
      <c r="K3497" s="3">
        <v>41946</v>
      </c>
      <c r="L3497" t="s">
        <v>36</v>
      </c>
      <c r="M3497" t="s">
        <v>6848</v>
      </c>
      <c r="N3497" t="s">
        <v>2563</v>
      </c>
      <c r="O3497" t="s">
        <v>39</v>
      </c>
      <c r="P3497" t="s">
        <v>90</v>
      </c>
      <c r="Q3497">
        <v>3</v>
      </c>
      <c r="R3497" s="5">
        <v>10.919466666666667</v>
      </c>
      <c r="S3497" s="5">
        <v>11.94577777777778</v>
      </c>
      <c r="T3497" s="5">
        <v>21.502400000000005</v>
      </c>
      <c r="U3497">
        <v>0.4</v>
      </c>
      <c r="V3497" s="5">
        <v>-11.256</v>
      </c>
      <c r="W3497" t="s">
        <v>41</v>
      </c>
      <c r="X3497" s="3">
        <v>41951</v>
      </c>
      <c r="Y3497" s="3">
        <v>41952</v>
      </c>
      <c r="Z3497">
        <v>6</v>
      </c>
      <c r="AA3497" t="s">
        <v>8399</v>
      </c>
      <c r="AB3497">
        <f t="shared" si="272"/>
        <v>1</v>
      </c>
      <c r="AC3497" t="str">
        <f t="shared" si="270"/>
        <v>Monday</v>
      </c>
      <c r="AD3497" s="5">
        <v>1.1040000000000001</v>
      </c>
      <c r="AE3497">
        <v>2014</v>
      </c>
      <c r="AF3497">
        <v>45</v>
      </c>
      <c r="AG3497" s="14">
        <f t="shared" si="271"/>
        <v>-0.52347644914056091</v>
      </c>
      <c r="AH3497">
        <f t="shared" si="273"/>
        <v>1</v>
      </c>
      <c r="AI3497">
        <f t="shared" si="274"/>
        <v>1</v>
      </c>
    </row>
    <row r="3498" spans="1:35" x14ac:dyDescent="0.35">
      <c r="A3498">
        <v>3497</v>
      </c>
      <c r="B3498" t="s">
        <v>2963</v>
      </c>
      <c r="C3498" t="s">
        <v>2964</v>
      </c>
      <c r="D3498" t="s">
        <v>96</v>
      </c>
      <c r="E3498" t="s">
        <v>44</v>
      </c>
      <c r="F3498" t="s">
        <v>378</v>
      </c>
      <c r="G3498" t="s">
        <v>379</v>
      </c>
      <c r="H3498" t="s">
        <v>380</v>
      </c>
      <c r="I3498" t="s">
        <v>34</v>
      </c>
      <c r="J3498" t="s">
        <v>6847</v>
      </c>
      <c r="K3498" s="3">
        <v>41946</v>
      </c>
      <c r="L3498" t="s">
        <v>36</v>
      </c>
      <c r="M3498" t="s">
        <v>3815</v>
      </c>
      <c r="N3498" t="s">
        <v>3816</v>
      </c>
      <c r="O3498" t="s">
        <v>51</v>
      </c>
      <c r="P3498" t="s">
        <v>52</v>
      </c>
      <c r="Q3498">
        <v>5</v>
      </c>
      <c r="R3498" s="5">
        <v>73.830399999999997</v>
      </c>
      <c r="S3498" s="5">
        <v>86.823999999999998</v>
      </c>
      <c r="T3498" s="5">
        <v>260.47199999999998</v>
      </c>
      <c r="U3498">
        <v>0.4</v>
      </c>
      <c r="V3498" s="5">
        <v>-108.68</v>
      </c>
      <c r="W3498" t="s">
        <v>41</v>
      </c>
      <c r="X3498" s="3">
        <v>41951</v>
      </c>
      <c r="Y3498" s="3">
        <v>41951</v>
      </c>
      <c r="Z3498">
        <v>5</v>
      </c>
      <c r="AA3498" t="s">
        <v>8400</v>
      </c>
      <c r="AB3498">
        <f t="shared" si="272"/>
        <v>0</v>
      </c>
      <c r="AC3498" t="str">
        <f t="shared" si="270"/>
        <v>Monday</v>
      </c>
      <c r="AD3498" s="5">
        <v>5.4969999999999999</v>
      </c>
      <c r="AE3498">
        <v>2014</v>
      </c>
      <c r="AF3498">
        <v>45</v>
      </c>
      <c r="AG3498" s="14">
        <f t="shared" si="271"/>
        <v>-0.41724254430418628</v>
      </c>
      <c r="AH3498">
        <f t="shared" si="273"/>
        <v>0</v>
      </c>
      <c r="AI3498" t="str">
        <f t="shared" si="274"/>
        <v xml:space="preserve"> </v>
      </c>
    </row>
    <row r="3499" spans="1:35" x14ac:dyDescent="0.35">
      <c r="A3499">
        <v>3498</v>
      </c>
      <c r="B3499" t="s">
        <v>4135</v>
      </c>
      <c r="C3499" t="s">
        <v>4136</v>
      </c>
      <c r="D3499" t="s">
        <v>29</v>
      </c>
      <c r="E3499" t="s">
        <v>199</v>
      </c>
      <c r="F3499" t="s">
        <v>200</v>
      </c>
      <c r="G3499" t="s">
        <v>678</v>
      </c>
      <c r="H3499" t="s">
        <v>678</v>
      </c>
      <c r="I3499" t="s">
        <v>34</v>
      </c>
      <c r="J3499" t="s">
        <v>6849</v>
      </c>
      <c r="K3499" s="3">
        <v>41543</v>
      </c>
      <c r="L3499" t="s">
        <v>136</v>
      </c>
      <c r="M3499" t="s">
        <v>1740</v>
      </c>
      <c r="N3499" t="s">
        <v>1741</v>
      </c>
      <c r="O3499" t="s">
        <v>51</v>
      </c>
      <c r="P3499" t="s">
        <v>52</v>
      </c>
      <c r="Q3499">
        <v>2</v>
      </c>
      <c r="R3499" s="5">
        <v>54.36</v>
      </c>
      <c r="S3499" s="5">
        <v>75.5</v>
      </c>
      <c r="T3499" s="5">
        <v>151</v>
      </c>
      <c r="U3499">
        <v>0</v>
      </c>
      <c r="V3499" s="5">
        <v>42.28</v>
      </c>
      <c r="W3499" t="s">
        <v>41</v>
      </c>
      <c r="X3499" s="3">
        <v>41548</v>
      </c>
      <c r="Y3499" s="3">
        <v>41548</v>
      </c>
      <c r="Z3499">
        <v>5</v>
      </c>
      <c r="AA3499" t="s">
        <v>8400</v>
      </c>
      <c r="AB3499">
        <f t="shared" si="272"/>
        <v>0</v>
      </c>
      <c r="AC3499" t="str">
        <f t="shared" si="270"/>
        <v>Thursday</v>
      </c>
      <c r="AD3499" s="5">
        <v>23.51</v>
      </c>
      <c r="AE3499">
        <v>2013</v>
      </c>
      <c r="AF3499">
        <v>39</v>
      </c>
      <c r="AG3499" s="14">
        <f t="shared" si="271"/>
        <v>0.28000000000000003</v>
      </c>
      <c r="AH3499">
        <f t="shared" si="273"/>
        <v>0</v>
      </c>
      <c r="AI3499" t="str">
        <f t="shared" si="274"/>
        <v xml:space="preserve"> </v>
      </c>
    </row>
    <row r="3500" spans="1:35" x14ac:dyDescent="0.35">
      <c r="A3500">
        <v>3499</v>
      </c>
      <c r="B3500" t="s">
        <v>6850</v>
      </c>
      <c r="C3500" t="s">
        <v>6851</v>
      </c>
      <c r="D3500" t="s">
        <v>29</v>
      </c>
      <c r="E3500" t="s">
        <v>44</v>
      </c>
      <c r="F3500" t="s">
        <v>67</v>
      </c>
      <c r="G3500" t="s">
        <v>2126</v>
      </c>
      <c r="H3500" t="s">
        <v>2683</v>
      </c>
      <c r="I3500" t="s">
        <v>34</v>
      </c>
      <c r="J3500" t="s">
        <v>6852</v>
      </c>
      <c r="K3500" s="3">
        <v>41506</v>
      </c>
      <c r="L3500" t="s">
        <v>36</v>
      </c>
      <c r="M3500" t="s">
        <v>3733</v>
      </c>
      <c r="N3500" t="s">
        <v>1654</v>
      </c>
      <c r="O3500" t="s">
        <v>39</v>
      </c>
      <c r="P3500" t="s">
        <v>340</v>
      </c>
      <c r="Q3500">
        <v>6</v>
      </c>
      <c r="R3500" s="5">
        <v>16.473333333333329</v>
      </c>
      <c r="S3500" s="5">
        <v>20.833333333333329</v>
      </c>
      <c r="T3500" s="5">
        <v>124.99999999999997</v>
      </c>
      <c r="U3500">
        <v>0</v>
      </c>
      <c r="V3500" s="5">
        <v>26.16</v>
      </c>
      <c r="W3500" t="s">
        <v>41</v>
      </c>
      <c r="X3500" s="3">
        <v>41511</v>
      </c>
      <c r="Y3500" s="3">
        <v>41511</v>
      </c>
      <c r="Z3500">
        <v>5</v>
      </c>
      <c r="AA3500" t="s">
        <v>8400</v>
      </c>
      <c r="AB3500">
        <f t="shared" si="272"/>
        <v>0</v>
      </c>
      <c r="AC3500" t="str">
        <f t="shared" si="270"/>
        <v>Tuesday</v>
      </c>
      <c r="AD3500" s="5">
        <v>9.2509999999999994</v>
      </c>
      <c r="AE3500">
        <v>2013</v>
      </c>
      <c r="AF3500">
        <v>34</v>
      </c>
      <c r="AG3500" s="14">
        <f t="shared" si="271"/>
        <v>0.20928000000000005</v>
      </c>
      <c r="AH3500">
        <f t="shared" si="273"/>
        <v>0</v>
      </c>
      <c r="AI3500" t="str">
        <f t="shared" si="274"/>
        <v xml:space="preserve"> </v>
      </c>
    </row>
    <row r="3501" spans="1:35" x14ac:dyDescent="0.35">
      <c r="A3501">
        <v>3500</v>
      </c>
      <c r="B3501" t="s">
        <v>6850</v>
      </c>
      <c r="C3501" t="s">
        <v>6851</v>
      </c>
      <c r="D3501" t="s">
        <v>29</v>
      </c>
      <c r="E3501" t="s">
        <v>44</v>
      </c>
      <c r="F3501" t="s">
        <v>67</v>
      </c>
      <c r="G3501" t="s">
        <v>2126</v>
      </c>
      <c r="H3501" t="s">
        <v>2683</v>
      </c>
      <c r="I3501" t="s">
        <v>34</v>
      </c>
      <c r="J3501" t="s">
        <v>6852</v>
      </c>
      <c r="K3501" s="3">
        <v>41506</v>
      </c>
      <c r="L3501" t="s">
        <v>36</v>
      </c>
      <c r="M3501" t="s">
        <v>6853</v>
      </c>
      <c r="N3501" t="s">
        <v>6854</v>
      </c>
      <c r="O3501" t="s">
        <v>72</v>
      </c>
      <c r="P3501" t="s">
        <v>73</v>
      </c>
      <c r="Q3501">
        <v>4</v>
      </c>
      <c r="R3501" s="5">
        <v>87.87</v>
      </c>
      <c r="S3501" s="5">
        <v>175.75</v>
      </c>
      <c r="T3501" s="5">
        <v>703</v>
      </c>
      <c r="U3501">
        <v>0</v>
      </c>
      <c r="V3501" s="5">
        <v>351.52</v>
      </c>
      <c r="W3501" t="s">
        <v>41</v>
      </c>
      <c r="X3501" s="3">
        <v>41511</v>
      </c>
      <c r="Y3501" s="3">
        <v>41514</v>
      </c>
      <c r="Z3501">
        <v>8</v>
      </c>
      <c r="AA3501" t="s">
        <v>8399</v>
      </c>
      <c r="AB3501">
        <f t="shared" si="272"/>
        <v>3</v>
      </c>
      <c r="AC3501" t="str">
        <f t="shared" si="270"/>
        <v>Tuesday</v>
      </c>
      <c r="AD3501" s="5">
        <v>45.302</v>
      </c>
      <c r="AE3501">
        <v>2013</v>
      </c>
      <c r="AF3501">
        <v>34</v>
      </c>
      <c r="AG3501" s="14">
        <f t="shared" si="271"/>
        <v>0.50002844950213365</v>
      </c>
      <c r="AH3501">
        <f t="shared" si="273"/>
        <v>1</v>
      </c>
      <c r="AI3501">
        <f t="shared" si="274"/>
        <v>3</v>
      </c>
    </row>
    <row r="3502" spans="1:35" x14ac:dyDescent="0.35">
      <c r="A3502">
        <v>3501</v>
      </c>
      <c r="B3502" t="s">
        <v>6850</v>
      </c>
      <c r="C3502" t="s">
        <v>6851</v>
      </c>
      <c r="D3502" t="s">
        <v>29</v>
      </c>
      <c r="E3502" t="s">
        <v>44</v>
      </c>
      <c r="F3502" t="s">
        <v>67</v>
      </c>
      <c r="G3502" t="s">
        <v>2126</v>
      </c>
      <c r="H3502" t="s">
        <v>2683</v>
      </c>
      <c r="I3502" t="s">
        <v>34</v>
      </c>
      <c r="J3502" t="s">
        <v>6852</v>
      </c>
      <c r="K3502" s="3">
        <v>41506</v>
      </c>
      <c r="L3502" t="s">
        <v>36</v>
      </c>
      <c r="M3502" t="s">
        <v>2228</v>
      </c>
      <c r="N3502" t="s">
        <v>2229</v>
      </c>
      <c r="O3502" t="s">
        <v>51</v>
      </c>
      <c r="P3502" t="s">
        <v>93</v>
      </c>
      <c r="Q3502">
        <v>3</v>
      </c>
      <c r="R3502" s="5">
        <v>33.213333333333331</v>
      </c>
      <c r="S3502" s="5">
        <v>35.333333333333329</v>
      </c>
      <c r="T3502" s="5">
        <v>105.99999999999999</v>
      </c>
      <c r="U3502">
        <v>0</v>
      </c>
      <c r="V3502" s="5">
        <v>6.36</v>
      </c>
      <c r="W3502" t="s">
        <v>41</v>
      </c>
      <c r="X3502" s="3">
        <v>41511</v>
      </c>
      <c r="Y3502" s="3">
        <v>41511</v>
      </c>
      <c r="Z3502">
        <v>5</v>
      </c>
      <c r="AA3502" t="s">
        <v>8400</v>
      </c>
      <c r="AB3502">
        <f t="shared" si="272"/>
        <v>0</v>
      </c>
      <c r="AC3502" t="str">
        <f t="shared" si="270"/>
        <v>Tuesday</v>
      </c>
      <c r="AD3502" s="5">
        <v>6.585</v>
      </c>
      <c r="AE3502">
        <v>2013</v>
      </c>
      <c r="AF3502">
        <v>34</v>
      </c>
      <c r="AG3502" s="14">
        <f t="shared" si="271"/>
        <v>6.0000000000000012E-2</v>
      </c>
      <c r="AH3502">
        <f t="shared" si="273"/>
        <v>0</v>
      </c>
      <c r="AI3502" t="str">
        <f t="shared" si="274"/>
        <v xml:space="preserve"> </v>
      </c>
    </row>
    <row r="3503" spans="1:35" x14ac:dyDescent="0.35">
      <c r="A3503">
        <v>3502</v>
      </c>
      <c r="B3503" t="s">
        <v>6090</v>
      </c>
      <c r="C3503" t="s">
        <v>6091</v>
      </c>
      <c r="D3503" t="s">
        <v>112</v>
      </c>
      <c r="E3503" t="s">
        <v>30</v>
      </c>
      <c r="F3503" t="s">
        <v>31</v>
      </c>
      <c r="G3503" t="s">
        <v>32</v>
      </c>
      <c r="H3503" t="s">
        <v>33</v>
      </c>
      <c r="I3503" t="s">
        <v>34</v>
      </c>
      <c r="J3503" t="s">
        <v>6855</v>
      </c>
      <c r="K3503" s="3">
        <v>41166</v>
      </c>
      <c r="L3503" t="s">
        <v>136</v>
      </c>
      <c r="M3503" t="s">
        <v>2358</v>
      </c>
      <c r="N3503" t="s">
        <v>2359</v>
      </c>
      <c r="O3503" t="s">
        <v>39</v>
      </c>
      <c r="P3503" t="s">
        <v>58</v>
      </c>
      <c r="Q3503">
        <v>2</v>
      </c>
      <c r="R3503" s="5">
        <v>13.24</v>
      </c>
      <c r="S3503" s="5">
        <v>19</v>
      </c>
      <c r="T3503" s="5">
        <v>38</v>
      </c>
      <c r="U3503">
        <v>0</v>
      </c>
      <c r="V3503" s="5">
        <v>11.52</v>
      </c>
      <c r="W3503" t="s">
        <v>41</v>
      </c>
      <c r="X3503" s="3">
        <v>41171</v>
      </c>
      <c r="Y3503" s="3">
        <v>41171</v>
      </c>
      <c r="Z3503">
        <v>5</v>
      </c>
      <c r="AA3503" t="s">
        <v>8400</v>
      </c>
      <c r="AB3503">
        <f t="shared" si="272"/>
        <v>0</v>
      </c>
      <c r="AC3503" t="str">
        <f t="shared" si="270"/>
        <v>Friday</v>
      </c>
      <c r="AD3503" s="5">
        <v>5.2709999999999999</v>
      </c>
      <c r="AE3503">
        <v>2012</v>
      </c>
      <c r="AF3503">
        <v>37</v>
      </c>
      <c r="AG3503" s="14">
        <f t="shared" si="271"/>
        <v>0.30315789473684207</v>
      </c>
      <c r="AH3503">
        <f t="shared" si="273"/>
        <v>0</v>
      </c>
      <c r="AI3503" t="str">
        <f t="shared" si="274"/>
        <v xml:space="preserve"> </v>
      </c>
    </row>
    <row r="3504" spans="1:35" x14ac:dyDescent="0.35">
      <c r="A3504">
        <v>3503</v>
      </c>
      <c r="B3504" t="s">
        <v>6090</v>
      </c>
      <c r="C3504" t="s">
        <v>6091</v>
      </c>
      <c r="D3504" t="s">
        <v>112</v>
      </c>
      <c r="E3504" t="s">
        <v>30</v>
      </c>
      <c r="F3504" t="s">
        <v>31</v>
      </c>
      <c r="G3504" t="s">
        <v>32</v>
      </c>
      <c r="H3504" t="s">
        <v>33</v>
      </c>
      <c r="I3504" t="s">
        <v>34</v>
      </c>
      <c r="J3504" t="s">
        <v>6855</v>
      </c>
      <c r="K3504" s="3">
        <v>41166</v>
      </c>
      <c r="L3504" t="s">
        <v>136</v>
      </c>
      <c r="M3504" t="s">
        <v>1723</v>
      </c>
      <c r="N3504" t="s">
        <v>4987</v>
      </c>
      <c r="O3504" t="s">
        <v>72</v>
      </c>
      <c r="P3504" t="s">
        <v>162</v>
      </c>
      <c r="Q3504">
        <v>10</v>
      </c>
      <c r="R3504" s="5">
        <v>234.71030816000001</v>
      </c>
      <c r="S3504" s="5">
        <v>237.07036889779559</v>
      </c>
      <c r="T3504" s="5">
        <v>2365.9622816000001</v>
      </c>
      <c r="U3504">
        <v>2E-3</v>
      </c>
      <c r="V3504" s="5">
        <v>18.859200000000001</v>
      </c>
      <c r="W3504" t="s">
        <v>41</v>
      </c>
      <c r="X3504" s="3">
        <v>41171</v>
      </c>
      <c r="Y3504" s="3">
        <v>41171</v>
      </c>
      <c r="Z3504">
        <v>5</v>
      </c>
      <c r="AA3504" t="s">
        <v>8400</v>
      </c>
      <c r="AB3504">
        <f t="shared" si="272"/>
        <v>0</v>
      </c>
      <c r="AC3504" t="str">
        <f t="shared" si="270"/>
        <v>Friday</v>
      </c>
      <c r="AD3504" s="5">
        <v>372.31799999999998</v>
      </c>
      <c r="AE3504">
        <v>2012</v>
      </c>
      <c r="AF3504">
        <v>37</v>
      </c>
      <c r="AG3504" s="14">
        <f t="shared" si="271"/>
        <v>7.9710484595072757E-3</v>
      </c>
      <c r="AH3504">
        <f t="shared" si="273"/>
        <v>0</v>
      </c>
      <c r="AI3504" t="str">
        <f t="shared" si="274"/>
        <v xml:space="preserve"> </v>
      </c>
    </row>
    <row r="3505" spans="1:35" x14ac:dyDescent="0.35">
      <c r="A3505">
        <v>3504</v>
      </c>
      <c r="B3505" t="s">
        <v>1357</v>
      </c>
      <c r="C3505" t="s">
        <v>1358</v>
      </c>
      <c r="D3505" t="s">
        <v>112</v>
      </c>
      <c r="E3505" t="s">
        <v>30</v>
      </c>
      <c r="F3505" t="s">
        <v>31</v>
      </c>
      <c r="G3505" t="s">
        <v>3005</v>
      </c>
      <c r="H3505" t="s">
        <v>3006</v>
      </c>
      <c r="I3505" t="s">
        <v>34</v>
      </c>
      <c r="J3505" t="s">
        <v>6856</v>
      </c>
      <c r="K3505" s="3">
        <v>41274</v>
      </c>
      <c r="L3505" t="s">
        <v>36</v>
      </c>
      <c r="M3505" t="s">
        <v>6857</v>
      </c>
      <c r="N3505" t="s">
        <v>6858</v>
      </c>
      <c r="O3505" t="s">
        <v>39</v>
      </c>
      <c r="P3505" t="s">
        <v>340</v>
      </c>
      <c r="Q3505">
        <v>1</v>
      </c>
      <c r="R3505" s="5">
        <v>10.8</v>
      </c>
      <c r="S3505" s="5">
        <v>20</v>
      </c>
      <c r="T3505" s="5">
        <v>20</v>
      </c>
      <c r="U3505">
        <v>0</v>
      </c>
      <c r="V3505" s="5">
        <v>9.1999999999999993</v>
      </c>
      <c r="W3505" t="s">
        <v>155</v>
      </c>
      <c r="X3505" s="3">
        <v>41276</v>
      </c>
      <c r="Y3505" s="3">
        <v>41276</v>
      </c>
      <c r="Z3505">
        <v>2</v>
      </c>
      <c r="AA3505" t="s">
        <v>8400</v>
      </c>
      <c r="AB3505">
        <f t="shared" si="272"/>
        <v>0</v>
      </c>
      <c r="AC3505" t="str">
        <f t="shared" si="270"/>
        <v>Monday</v>
      </c>
      <c r="AD3505" s="5">
        <v>2.891</v>
      </c>
      <c r="AE3505">
        <v>2012</v>
      </c>
      <c r="AF3505">
        <v>53</v>
      </c>
      <c r="AG3505" s="14">
        <f t="shared" si="271"/>
        <v>0.45999999999999996</v>
      </c>
      <c r="AH3505">
        <f t="shared" si="273"/>
        <v>0</v>
      </c>
      <c r="AI3505" t="str">
        <f t="shared" si="274"/>
        <v xml:space="preserve"> </v>
      </c>
    </row>
    <row r="3506" spans="1:35" x14ac:dyDescent="0.35">
      <c r="A3506">
        <v>3505</v>
      </c>
      <c r="B3506" t="s">
        <v>3715</v>
      </c>
      <c r="C3506" t="s">
        <v>3716</v>
      </c>
      <c r="D3506" t="s">
        <v>29</v>
      </c>
      <c r="E3506" t="s">
        <v>84</v>
      </c>
      <c r="F3506" t="s">
        <v>168</v>
      </c>
      <c r="G3506" t="s">
        <v>665</v>
      </c>
      <c r="H3506" t="s">
        <v>1331</v>
      </c>
      <c r="I3506" t="s">
        <v>34</v>
      </c>
      <c r="J3506" t="s">
        <v>6859</v>
      </c>
      <c r="K3506" s="3">
        <v>41892</v>
      </c>
      <c r="L3506" t="s">
        <v>36</v>
      </c>
      <c r="M3506" t="s">
        <v>891</v>
      </c>
      <c r="N3506" t="s">
        <v>892</v>
      </c>
      <c r="O3506" t="s">
        <v>39</v>
      </c>
      <c r="P3506" t="s">
        <v>61</v>
      </c>
      <c r="Q3506">
        <v>2</v>
      </c>
      <c r="R3506" s="5">
        <v>6.1568000000000014</v>
      </c>
      <c r="S3506" s="5">
        <v>10.074666666666669</v>
      </c>
      <c r="T3506" s="5">
        <v>12.089600000000003</v>
      </c>
      <c r="U3506">
        <v>0.4</v>
      </c>
      <c r="V3506" s="5">
        <v>-0.224</v>
      </c>
      <c r="W3506" t="s">
        <v>155</v>
      </c>
      <c r="X3506" s="3">
        <v>41894</v>
      </c>
      <c r="Y3506" s="3">
        <v>41894</v>
      </c>
      <c r="Z3506">
        <v>2</v>
      </c>
      <c r="AA3506" t="s">
        <v>8400</v>
      </c>
      <c r="AB3506">
        <f t="shared" si="272"/>
        <v>0</v>
      </c>
      <c r="AC3506" t="str">
        <f t="shared" si="270"/>
        <v>Wednesday</v>
      </c>
      <c r="AD3506" s="5">
        <v>1.76</v>
      </c>
      <c r="AE3506">
        <v>2014</v>
      </c>
      <c r="AF3506">
        <v>37</v>
      </c>
      <c r="AG3506" s="14">
        <f t="shared" si="271"/>
        <v>-1.8528321863419794E-2</v>
      </c>
      <c r="AH3506">
        <f t="shared" si="273"/>
        <v>0</v>
      </c>
      <c r="AI3506" t="str">
        <f t="shared" si="274"/>
        <v xml:space="preserve"> </v>
      </c>
    </row>
    <row r="3507" spans="1:35" x14ac:dyDescent="0.35">
      <c r="A3507">
        <v>3506</v>
      </c>
      <c r="B3507" t="s">
        <v>5297</v>
      </c>
      <c r="C3507" t="s">
        <v>5298</v>
      </c>
      <c r="D3507" t="s">
        <v>112</v>
      </c>
      <c r="E3507" t="s">
        <v>199</v>
      </c>
      <c r="F3507" t="s">
        <v>200</v>
      </c>
      <c r="G3507" t="s">
        <v>719</v>
      </c>
      <c r="H3507" t="s">
        <v>719</v>
      </c>
      <c r="I3507" t="s">
        <v>34</v>
      </c>
      <c r="J3507" t="s">
        <v>6860</v>
      </c>
      <c r="K3507" s="3">
        <v>41578</v>
      </c>
      <c r="L3507" t="s">
        <v>36</v>
      </c>
      <c r="M3507" t="s">
        <v>6861</v>
      </c>
      <c r="N3507" t="s">
        <v>6862</v>
      </c>
      <c r="O3507" t="s">
        <v>39</v>
      </c>
      <c r="P3507" t="s">
        <v>76</v>
      </c>
      <c r="Q3507">
        <v>2</v>
      </c>
      <c r="R3507" s="5">
        <v>21.86</v>
      </c>
      <c r="S3507" s="5">
        <v>23.5</v>
      </c>
      <c r="T3507" s="5">
        <v>47</v>
      </c>
      <c r="U3507">
        <v>0</v>
      </c>
      <c r="V3507" s="5">
        <v>3.28</v>
      </c>
      <c r="W3507" t="s">
        <v>242</v>
      </c>
      <c r="X3507" s="3">
        <v>41578</v>
      </c>
      <c r="Y3507" s="3">
        <v>41580</v>
      </c>
      <c r="Z3507">
        <v>2</v>
      </c>
      <c r="AA3507" t="s">
        <v>8399</v>
      </c>
      <c r="AB3507">
        <f t="shared" si="272"/>
        <v>2</v>
      </c>
      <c r="AC3507" t="str">
        <f t="shared" si="270"/>
        <v>Thursday</v>
      </c>
      <c r="AD3507" s="5">
        <v>11.313000000000001</v>
      </c>
      <c r="AE3507">
        <v>2013</v>
      </c>
      <c r="AF3507">
        <v>44</v>
      </c>
      <c r="AG3507" s="14">
        <f t="shared" si="271"/>
        <v>6.9787234042553187E-2</v>
      </c>
      <c r="AH3507">
        <f t="shared" si="273"/>
        <v>1</v>
      </c>
      <c r="AI3507">
        <f t="shared" si="274"/>
        <v>2</v>
      </c>
    </row>
    <row r="3508" spans="1:35" x14ac:dyDescent="0.35">
      <c r="A3508">
        <v>3507</v>
      </c>
      <c r="B3508" t="s">
        <v>5297</v>
      </c>
      <c r="C3508" t="s">
        <v>5298</v>
      </c>
      <c r="D3508" t="s">
        <v>112</v>
      </c>
      <c r="E3508" t="s">
        <v>199</v>
      </c>
      <c r="F3508" t="s">
        <v>200</v>
      </c>
      <c r="G3508" t="s">
        <v>719</v>
      </c>
      <c r="H3508" t="s">
        <v>719</v>
      </c>
      <c r="I3508" t="s">
        <v>34</v>
      </c>
      <c r="J3508" t="s">
        <v>6860</v>
      </c>
      <c r="K3508" s="3">
        <v>41578</v>
      </c>
      <c r="L3508" t="s">
        <v>36</v>
      </c>
      <c r="M3508" t="s">
        <v>1387</v>
      </c>
      <c r="N3508" t="s">
        <v>1388</v>
      </c>
      <c r="O3508" t="s">
        <v>72</v>
      </c>
      <c r="P3508" t="s">
        <v>162</v>
      </c>
      <c r="Q3508">
        <v>3</v>
      </c>
      <c r="R3508" s="5">
        <v>108.15075237333342</v>
      </c>
      <c r="S3508" s="5">
        <v>174.55033303941221</v>
      </c>
      <c r="T3508" s="5">
        <v>522.60369712000022</v>
      </c>
      <c r="U3508">
        <v>2E-3</v>
      </c>
      <c r="V3508" s="5">
        <v>198.15144000000001</v>
      </c>
      <c r="W3508" t="s">
        <v>242</v>
      </c>
      <c r="X3508" s="3">
        <v>41578</v>
      </c>
      <c r="Y3508" s="3">
        <v>41580</v>
      </c>
      <c r="Z3508">
        <v>2</v>
      </c>
      <c r="AA3508" t="s">
        <v>8399</v>
      </c>
      <c r="AB3508">
        <f t="shared" si="272"/>
        <v>2</v>
      </c>
      <c r="AC3508" t="str">
        <f t="shared" si="270"/>
        <v>Thursday</v>
      </c>
      <c r="AD3508" s="5">
        <v>63.899000000000001</v>
      </c>
      <c r="AE3508">
        <v>2013</v>
      </c>
      <c r="AF3508">
        <v>44</v>
      </c>
      <c r="AG3508" s="14">
        <f t="shared" si="271"/>
        <v>0.37916195597540997</v>
      </c>
      <c r="AH3508">
        <f t="shared" si="273"/>
        <v>1</v>
      </c>
      <c r="AI3508">
        <f t="shared" si="274"/>
        <v>2</v>
      </c>
    </row>
    <row r="3509" spans="1:35" x14ac:dyDescent="0.35">
      <c r="A3509">
        <v>3508</v>
      </c>
      <c r="B3509" t="s">
        <v>4311</v>
      </c>
      <c r="C3509" t="s">
        <v>4312</v>
      </c>
      <c r="D3509" t="s">
        <v>29</v>
      </c>
      <c r="E3509" t="s">
        <v>44</v>
      </c>
      <c r="F3509" t="s">
        <v>45</v>
      </c>
      <c r="G3509" t="s">
        <v>1483</v>
      </c>
      <c r="H3509" t="s">
        <v>1483</v>
      </c>
      <c r="I3509" t="s">
        <v>34</v>
      </c>
      <c r="J3509" t="s">
        <v>6863</v>
      </c>
      <c r="K3509" s="3">
        <v>41577</v>
      </c>
      <c r="L3509" t="s">
        <v>136</v>
      </c>
      <c r="M3509" t="s">
        <v>5955</v>
      </c>
      <c r="N3509" t="s">
        <v>5956</v>
      </c>
      <c r="O3509" t="s">
        <v>39</v>
      </c>
      <c r="P3509" t="s">
        <v>40</v>
      </c>
      <c r="Q3509">
        <v>2</v>
      </c>
      <c r="R3509" s="5">
        <v>3.9</v>
      </c>
      <c r="S3509" s="5">
        <v>4.5</v>
      </c>
      <c r="T3509" s="5">
        <v>9</v>
      </c>
      <c r="U3509">
        <v>0</v>
      </c>
      <c r="V3509" s="5">
        <v>1.2</v>
      </c>
      <c r="W3509" t="s">
        <v>155</v>
      </c>
      <c r="X3509" s="3">
        <v>41579</v>
      </c>
      <c r="Y3509" s="3">
        <v>41580</v>
      </c>
      <c r="Z3509">
        <v>3</v>
      </c>
      <c r="AA3509" t="s">
        <v>8399</v>
      </c>
      <c r="AB3509">
        <f t="shared" si="272"/>
        <v>1</v>
      </c>
      <c r="AC3509" t="str">
        <f t="shared" si="270"/>
        <v>Wednesday</v>
      </c>
      <c r="AD3509" s="5">
        <v>1.9279999999999999</v>
      </c>
      <c r="AE3509">
        <v>2013</v>
      </c>
      <c r="AF3509">
        <v>44</v>
      </c>
      <c r="AG3509" s="14">
        <f t="shared" si="271"/>
        <v>0.13333333333333333</v>
      </c>
      <c r="AH3509">
        <f t="shared" si="273"/>
        <v>1</v>
      </c>
      <c r="AI3509">
        <f t="shared" si="274"/>
        <v>1</v>
      </c>
    </row>
    <row r="3510" spans="1:35" x14ac:dyDescent="0.35">
      <c r="A3510">
        <v>3509</v>
      </c>
      <c r="B3510" t="s">
        <v>6449</v>
      </c>
      <c r="C3510" t="s">
        <v>6450</v>
      </c>
      <c r="D3510" t="s">
        <v>96</v>
      </c>
      <c r="E3510" t="s">
        <v>84</v>
      </c>
      <c r="F3510" t="s">
        <v>168</v>
      </c>
      <c r="G3510" t="s">
        <v>1628</v>
      </c>
      <c r="H3510" t="s">
        <v>1629</v>
      </c>
      <c r="I3510" t="s">
        <v>34</v>
      </c>
      <c r="J3510" t="s">
        <v>6864</v>
      </c>
      <c r="K3510" s="3">
        <v>41932</v>
      </c>
      <c r="L3510" t="s">
        <v>136</v>
      </c>
      <c r="M3510" t="s">
        <v>1993</v>
      </c>
      <c r="N3510" t="s">
        <v>1994</v>
      </c>
      <c r="O3510" t="s">
        <v>39</v>
      </c>
      <c r="P3510" t="s">
        <v>76</v>
      </c>
      <c r="Q3510">
        <v>2</v>
      </c>
      <c r="R3510" s="5">
        <v>4.3152000000000008</v>
      </c>
      <c r="S3510" s="5">
        <v>7.4120000000000008</v>
      </c>
      <c r="T3510" s="5">
        <v>8.894400000000001</v>
      </c>
      <c r="U3510">
        <v>0.4</v>
      </c>
      <c r="V3510" s="5">
        <v>0.26400000000000001</v>
      </c>
      <c r="W3510" t="s">
        <v>41</v>
      </c>
      <c r="X3510" s="3">
        <v>41937</v>
      </c>
      <c r="Y3510" s="3">
        <v>41940</v>
      </c>
      <c r="Z3510">
        <v>8</v>
      </c>
      <c r="AA3510" t="s">
        <v>8399</v>
      </c>
      <c r="AB3510">
        <f t="shared" si="272"/>
        <v>3</v>
      </c>
      <c r="AC3510" t="str">
        <f t="shared" si="270"/>
        <v>Monday</v>
      </c>
      <c r="AD3510" s="5">
        <v>0.95299999999999996</v>
      </c>
      <c r="AE3510">
        <v>2014</v>
      </c>
      <c r="AF3510">
        <v>43</v>
      </c>
      <c r="AG3510" s="14">
        <f t="shared" si="271"/>
        <v>2.9681597409606044E-2</v>
      </c>
      <c r="AH3510">
        <f t="shared" si="273"/>
        <v>1</v>
      </c>
      <c r="AI3510">
        <f t="shared" si="274"/>
        <v>3</v>
      </c>
    </row>
    <row r="3511" spans="1:35" x14ac:dyDescent="0.35">
      <c r="A3511">
        <v>3510</v>
      </c>
      <c r="B3511" t="s">
        <v>6449</v>
      </c>
      <c r="C3511" t="s">
        <v>6450</v>
      </c>
      <c r="D3511" t="s">
        <v>96</v>
      </c>
      <c r="E3511" t="s">
        <v>84</v>
      </c>
      <c r="F3511" t="s">
        <v>168</v>
      </c>
      <c r="G3511" t="s">
        <v>1628</v>
      </c>
      <c r="H3511" t="s">
        <v>1629</v>
      </c>
      <c r="I3511" t="s">
        <v>34</v>
      </c>
      <c r="J3511" t="s">
        <v>6864</v>
      </c>
      <c r="K3511" s="3">
        <v>41932</v>
      </c>
      <c r="L3511" t="s">
        <v>136</v>
      </c>
      <c r="M3511" t="s">
        <v>6865</v>
      </c>
      <c r="N3511" t="s">
        <v>6866</v>
      </c>
      <c r="O3511" t="s">
        <v>39</v>
      </c>
      <c r="P3511" t="s">
        <v>340</v>
      </c>
      <c r="Q3511">
        <v>4</v>
      </c>
      <c r="R3511" s="5">
        <v>9.6027999999999984</v>
      </c>
      <c r="S3511" s="5">
        <v>11.417999999999999</v>
      </c>
      <c r="T3511" s="5">
        <v>27.403199999999998</v>
      </c>
      <c r="U3511">
        <v>0.4</v>
      </c>
      <c r="V3511" s="5">
        <v>-11.007999999999999</v>
      </c>
      <c r="W3511" t="s">
        <v>41</v>
      </c>
      <c r="X3511" s="3">
        <v>41937</v>
      </c>
      <c r="Y3511" s="3">
        <v>41938</v>
      </c>
      <c r="Z3511">
        <v>6</v>
      </c>
      <c r="AA3511" t="s">
        <v>8399</v>
      </c>
      <c r="AB3511">
        <f t="shared" si="272"/>
        <v>1</v>
      </c>
      <c r="AC3511" t="str">
        <f t="shared" si="270"/>
        <v>Monday</v>
      </c>
      <c r="AD3511" s="5">
        <v>3.5779999999999998</v>
      </c>
      <c r="AE3511">
        <v>2014</v>
      </c>
      <c r="AF3511">
        <v>43</v>
      </c>
      <c r="AG3511" s="14">
        <f t="shared" si="271"/>
        <v>-0.4017049103754306</v>
      </c>
      <c r="AH3511">
        <f t="shared" si="273"/>
        <v>1</v>
      </c>
      <c r="AI3511">
        <f t="shared" si="274"/>
        <v>1</v>
      </c>
    </row>
    <row r="3512" spans="1:35" x14ac:dyDescent="0.35">
      <c r="A3512">
        <v>3511</v>
      </c>
      <c r="B3512" t="s">
        <v>6449</v>
      </c>
      <c r="C3512" t="s">
        <v>6450</v>
      </c>
      <c r="D3512" t="s">
        <v>96</v>
      </c>
      <c r="E3512" t="s">
        <v>84</v>
      </c>
      <c r="F3512" t="s">
        <v>168</v>
      </c>
      <c r="G3512" t="s">
        <v>1628</v>
      </c>
      <c r="H3512" t="s">
        <v>1629</v>
      </c>
      <c r="I3512" t="s">
        <v>34</v>
      </c>
      <c r="J3512" t="s">
        <v>6864</v>
      </c>
      <c r="K3512" s="3">
        <v>41932</v>
      </c>
      <c r="L3512" t="s">
        <v>136</v>
      </c>
      <c r="M3512" t="s">
        <v>2414</v>
      </c>
      <c r="N3512" t="s">
        <v>2415</v>
      </c>
      <c r="O3512" t="s">
        <v>39</v>
      </c>
      <c r="P3512" t="s">
        <v>165</v>
      </c>
      <c r="Q3512">
        <v>4</v>
      </c>
      <c r="R3512" s="5">
        <v>8.1252000000000031</v>
      </c>
      <c r="S3512" s="5">
        <v>13.09533333333334</v>
      </c>
      <c r="T3512" s="5">
        <v>31.428800000000013</v>
      </c>
      <c r="U3512">
        <v>0.4</v>
      </c>
      <c r="V3512" s="5">
        <v>-1.0720000000000001</v>
      </c>
      <c r="W3512" t="s">
        <v>41</v>
      </c>
      <c r="X3512" s="3">
        <v>41937</v>
      </c>
      <c r="Y3512" s="3">
        <v>41937</v>
      </c>
      <c r="Z3512">
        <v>5</v>
      </c>
      <c r="AA3512" t="s">
        <v>8400</v>
      </c>
      <c r="AB3512">
        <f t="shared" si="272"/>
        <v>0</v>
      </c>
      <c r="AC3512" t="str">
        <f t="shared" si="270"/>
        <v>Monday</v>
      </c>
      <c r="AD3512" s="5">
        <v>3.52</v>
      </c>
      <c r="AE3512">
        <v>2014</v>
      </c>
      <c r="AF3512">
        <v>43</v>
      </c>
      <c r="AG3512" s="14">
        <f t="shared" si="271"/>
        <v>-3.4108842844779295E-2</v>
      </c>
      <c r="AH3512">
        <f t="shared" si="273"/>
        <v>0</v>
      </c>
      <c r="AI3512" t="str">
        <f t="shared" si="274"/>
        <v xml:space="preserve"> </v>
      </c>
    </row>
    <row r="3513" spans="1:35" x14ac:dyDescent="0.35">
      <c r="A3513">
        <v>3512</v>
      </c>
      <c r="B3513" t="s">
        <v>6449</v>
      </c>
      <c r="C3513" t="s">
        <v>6450</v>
      </c>
      <c r="D3513" t="s">
        <v>96</v>
      </c>
      <c r="E3513" t="s">
        <v>84</v>
      </c>
      <c r="F3513" t="s">
        <v>168</v>
      </c>
      <c r="G3513" t="s">
        <v>1628</v>
      </c>
      <c r="H3513" t="s">
        <v>1629</v>
      </c>
      <c r="I3513" t="s">
        <v>34</v>
      </c>
      <c r="J3513" t="s">
        <v>6864</v>
      </c>
      <c r="K3513" s="3">
        <v>41932</v>
      </c>
      <c r="L3513" t="s">
        <v>136</v>
      </c>
      <c r="M3513" t="s">
        <v>5278</v>
      </c>
      <c r="N3513" t="s">
        <v>2031</v>
      </c>
      <c r="O3513" t="s">
        <v>51</v>
      </c>
      <c r="P3513" t="s">
        <v>52</v>
      </c>
      <c r="Q3513">
        <v>4</v>
      </c>
      <c r="R3513" s="5">
        <v>13.050399999999998</v>
      </c>
      <c r="S3513" s="5">
        <v>17.523999999999997</v>
      </c>
      <c r="T3513" s="5">
        <v>42.057599999999994</v>
      </c>
      <c r="U3513">
        <v>0.4</v>
      </c>
      <c r="V3513" s="5">
        <v>-10.144</v>
      </c>
      <c r="W3513" t="s">
        <v>41</v>
      </c>
      <c r="X3513" s="3">
        <v>41937</v>
      </c>
      <c r="Y3513" s="3">
        <v>41939</v>
      </c>
      <c r="Z3513">
        <v>7</v>
      </c>
      <c r="AA3513" t="s">
        <v>8399</v>
      </c>
      <c r="AB3513">
        <f t="shared" si="272"/>
        <v>2</v>
      </c>
      <c r="AC3513" t="str">
        <f t="shared" si="270"/>
        <v>Monday</v>
      </c>
      <c r="AD3513" s="5">
        <v>5.875</v>
      </c>
      <c r="AE3513">
        <v>2014</v>
      </c>
      <c r="AF3513">
        <v>43</v>
      </c>
      <c r="AG3513" s="14">
        <f t="shared" si="271"/>
        <v>-0.24119303051053798</v>
      </c>
      <c r="AH3513">
        <f t="shared" si="273"/>
        <v>1</v>
      </c>
      <c r="AI3513">
        <f t="shared" si="274"/>
        <v>2</v>
      </c>
    </row>
    <row r="3514" spans="1:35" x14ac:dyDescent="0.35">
      <c r="A3514">
        <v>3513</v>
      </c>
      <c r="B3514" t="s">
        <v>5453</v>
      </c>
      <c r="C3514" t="s">
        <v>5454</v>
      </c>
      <c r="D3514" t="s">
        <v>96</v>
      </c>
      <c r="E3514" t="s">
        <v>84</v>
      </c>
      <c r="F3514" t="s">
        <v>740</v>
      </c>
      <c r="G3514" t="s">
        <v>741</v>
      </c>
      <c r="H3514" t="s">
        <v>741</v>
      </c>
      <c r="I3514" t="s">
        <v>34</v>
      </c>
      <c r="J3514" t="s">
        <v>6867</v>
      </c>
      <c r="K3514" s="3">
        <v>41431</v>
      </c>
      <c r="L3514" t="s">
        <v>36</v>
      </c>
      <c r="M3514" t="s">
        <v>4079</v>
      </c>
      <c r="N3514" t="s">
        <v>4080</v>
      </c>
      <c r="O3514" t="s">
        <v>51</v>
      </c>
      <c r="P3514" t="s">
        <v>55</v>
      </c>
      <c r="Q3514">
        <v>2</v>
      </c>
      <c r="R3514" s="5">
        <v>47.52</v>
      </c>
      <c r="S3514" s="5">
        <v>83.5</v>
      </c>
      <c r="T3514" s="5">
        <v>167</v>
      </c>
      <c r="U3514">
        <v>0</v>
      </c>
      <c r="V3514" s="5">
        <v>71.959999999999994</v>
      </c>
      <c r="W3514" t="s">
        <v>41</v>
      </c>
      <c r="X3514" s="3">
        <v>41436</v>
      </c>
      <c r="Y3514" s="3">
        <v>41436</v>
      </c>
      <c r="Z3514">
        <v>5</v>
      </c>
      <c r="AA3514" t="s">
        <v>8400</v>
      </c>
      <c r="AB3514">
        <f t="shared" si="272"/>
        <v>0</v>
      </c>
      <c r="AC3514" t="str">
        <f t="shared" si="270"/>
        <v>Thursday</v>
      </c>
      <c r="AD3514" s="5">
        <v>6.1319999999999997</v>
      </c>
      <c r="AE3514">
        <v>2013</v>
      </c>
      <c r="AF3514">
        <v>23</v>
      </c>
      <c r="AG3514" s="14">
        <f t="shared" si="271"/>
        <v>0.43089820359281433</v>
      </c>
      <c r="AH3514">
        <f t="shared" si="273"/>
        <v>0</v>
      </c>
      <c r="AI3514" t="str">
        <f t="shared" si="274"/>
        <v xml:space="preserve"> </v>
      </c>
    </row>
    <row r="3515" spans="1:35" x14ac:dyDescent="0.35">
      <c r="A3515">
        <v>3514</v>
      </c>
      <c r="B3515" t="s">
        <v>5453</v>
      </c>
      <c r="C3515" t="s">
        <v>5454</v>
      </c>
      <c r="D3515" t="s">
        <v>96</v>
      </c>
      <c r="E3515" t="s">
        <v>84</v>
      </c>
      <c r="F3515" t="s">
        <v>740</v>
      </c>
      <c r="G3515" t="s">
        <v>741</v>
      </c>
      <c r="H3515" t="s">
        <v>741</v>
      </c>
      <c r="I3515" t="s">
        <v>34</v>
      </c>
      <c r="J3515" t="s">
        <v>6867</v>
      </c>
      <c r="K3515" s="3">
        <v>41431</v>
      </c>
      <c r="L3515" t="s">
        <v>36</v>
      </c>
      <c r="M3515" t="s">
        <v>6550</v>
      </c>
      <c r="N3515" t="s">
        <v>6551</v>
      </c>
      <c r="O3515" t="s">
        <v>39</v>
      </c>
      <c r="P3515" t="s">
        <v>61</v>
      </c>
      <c r="Q3515">
        <v>3</v>
      </c>
      <c r="R3515" s="5">
        <v>11.613333333333339</v>
      </c>
      <c r="S3515" s="5">
        <v>18.333333333333339</v>
      </c>
      <c r="T3515" s="5">
        <v>55.000000000000014</v>
      </c>
      <c r="U3515">
        <v>0</v>
      </c>
      <c r="V3515" s="5">
        <v>20.16</v>
      </c>
      <c r="W3515" t="s">
        <v>41</v>
      </c>
      <c r="X3515" s="3">
        <v>41436</v>
      </c>
      <c r="Y3515" s="3">
        <v>41437</v>
      </c>
      <c r="Z3515">
        <v>6</v>
      </c>
      <c r="AA3515" t="s">
        <v>8399</v>
      </c>
      <c r="AB3515">
        <f t="shared" si="272"/>
        <v>1</v>
      </c>
      <c r="AC3515" t="str">
        <f t="shared" si="270"/>
        <v>Thursday</v>
      </c>
      <c r="AD3515" s="5">
        <v>4.944</v>
      </c>
      <c r="AE3515">
        <v>2013</v>
      </c>
      <c r="AF3515">
        <v>23</v>
      </c>
      <c r="AG3515" s="14">
        <f t="shared" si="271"/>
        <v>0.36654545454545445</v>
      </c>
      <c r="AH3515">
        <f t="shared" si="273"/>
        <v>1</v>
      </c>
      <c r="AI3515">
        <f t="shared" si="274"/>
        <v>1</v>
      </c>
    </row>
    <row r="3516" spans="1:35" x14ac:dyDescent="0.35">
      <c r="A3516">
        <v>3515</v>
      </c>
      <c r="B3516" t="s">
        <v>1337</v>
      </c>
      <c r="C3516" t="s">
        <v>1338</v>
      </c>
      <c r="D3516" t="s">
        <v>112</v>
      </c>
      <c r="E3516" t="s">
        <v>84</v>
      </c>
      <c r="F3516" t="s">
        <v>740</v>
      </c>
      <c r="G3516" t="s">
        <v>741</v>
      </c>
      <c r="H3516" t="s">
        <v>1281</v>
      </c>
      <c r="I3516" t="s">
        <v>34</v>
      </c>
      <c r="J3516" t="s">
        <v>6868</v>
      </c>
      <c r="K3516" s="3">
        <v>41212</v>
      </c>
      <c r="L3516" t="s">
        <v>36</v>
      </c>
      <c r="M3516" t="s">
        <v>1781</v>
      </c>
      <c r="N3516" t="s">
        <v>1782</v>
      </c>
      <c r="O3516" t="s">
        <v>72</v>
      </c>
      <c r="P3516" t="s">
        <v>178</v>
      </c>
      <c r="Q3516">
        <v>1</v>
      </c>
      <c r="R3516" s="5">
        <v>68.88</v>
      </c>
      <c r="S3516" s="5">
        <v>82</v>
      </c>
      <c r="T3516" s="5">
        <v>82</v>
      </c>
      <c r="U3516">
        <v>0</v>
      </c>
      <c r="V3516" s="5">
        <v>13.12</v>
      </c>
      <c r="W3516" t="s">
        <v>41</v>
      </c>
      <c r="X3516" s="3">
        <v>41217</v>
      </c>
      <c r="Y3516" s="3">
        <v>41217</v>
      </c>
      <c r="Z3516">
        <v>5</v>
      </c>
      <c r="AA3516" t="s">
        <v>8400</v>
      </c>
      <c r="AB3516">
        <f t="shared" si="272"/>
        <v>0</v>
      </c>
      <c r="AC3516" t="str">
        <f t="shared" si="270"/>
        <v>Tuesday</v>
      </c>
      <c r="AD3516" s="5">
        <v>5.1449999999999996</v>
      </c>
      <c r="AE3516">
        <v>2012</v>
      </c>
      <c r="AF3516">
        <v>44</v>
      </c>
      <c r="AG3516" s="14">
        <f t="shared" si="271"/>
        <v>0.16</v>
      </c>
      <c r="AH3516">
        <f t="shared" si="273"/>
        <v>0</v>
      </c>
      <c r="AI3516" t="str">
        <f t="shared" si="274"/>
        <v xml:space="preserve"> </v>
      </c>
    </row>
    <row r="3517" spans="1:35" x14ac:dyDescent="0.35">
      <c r="A3517">
        <v>3516</v>
      </c>
      <c r="B3517" t="s">
        <v>5959</v>
      </c>
      <c r="C3517" t="s">
        <v>5960</v>
      </c>
      <c r="D3517" t="s">
        <v>29</v>
      </c>
      <c r="E3517" t="s">
        <v>84</v>
      </c>
      <c r="F3517" t="s">
        <v>168</v>
      </c>
      <c r="G3517" t="s">
        <v>169</v>
      </c>
      <c r="H3517" t="s">
        <v>170</v>
      </c>
      <c r="I3517" t="s">
        <v>34</v>
      </c>
      <c r="J3517" t="s">
        <v>6869</v>
      </c>
      <c r="K3517" s="3">
        <v>40987</v>
      </c>
      <c r="L3517" t="s">
        <v>98</v>
      </c>
      <c r="M3517" t="s">
        <v>4725</v>
      </c>
      <c r="N3517" t="s">
        <v>4726</v>
      </c>
      <c r="O3517" t="s">
        <v>51</v>
      </c>
      <c r="P3517" t="s">
        <v>52</v>
      </c>
      <c r="Q3517">
        <v>9</v>
      </c>
      <c r="R3517" s="5">
        <v>12.095999999999997</v>
      </c>
      <c r="S3517" s="5">
        <v>14.09333333333333</v>
      </c>
      <c r="T3517" s="5">
        <v>76.103999999999985</v>
      </c>
      <c r="U3517">
        <v>0.4</v>
      </c>
      <c r="V3517" s="5">
        <v>-32.76</v>
      </c>
      <c r="W3517" t="s">
        <v>41</v>
      </c>
      <c r="X3517" s="3">
        <v>40992</v>
      </c>
      <c r="Y3517" s="3">
        <v>40995</v>
      </c>
      <c r="Z3517">
        <v>8</v>
      </c>
      <c r="AA3517" t="s">
        <v>8399</v>
      </c>
      <c r="AB3517">
        <f t="shared" si="272"/>
        <v>3</v>
      </c>
      <c r="AC3517" t="str">
        <f t="shared" si="270"/>
        <v>Monday</v>
      </c>
      <c r="AD3517" s="5">
        <v>5.0060000000000002</v>
      </c>
      <c r="AE3517">
        <v>2012</v>
      </c>
      <c r="AF3517">
        <v>12</v>
      </c>
      <c r="AG3517" s="14">
        <f t="shared" si="271"/>
        <v>-0.43046357615894043</v>
      </c>
      <c r="AH3517">
        <f t="shared" si="273"/>
        <v>1</v>
      </c>
      <c r="AI3517">
        <f t="shared" si="274"/>
        <v>3</v>
      </c>
    </row>
    <row r="3518" spans="1:35" x14ac:dyDescent="0.35">
      <c r="A3518">
        <v>3517</v>
      </c>
      <c r="B3518" t="s">
        <v>5959</v>
      </c>
      <c r="C3518" t="s">
        <v>5960</v>
      </c>
      <c r="D3518" t="s">
        <v>29</v>
      </c>
      <c r="E3518" t="s">
        <v>84</v>
      </c>
      <c r="F3518" t="s">
        <v>168</v>
      </c>
      <c r="G3518" t="s">
        <v>169</v>
      </c>
      <c r="H3518" t="s">
        <v>170</v>
      </c>
      <c r="I3518" t="s">
        <v>34</v>
      </c>
      <c r="J3518" t="s">
        <v>6869</v>
      </c>
      <c r="K3518" s="3">
        <v>40987</v>
      </c>
      <c r="L3518" t="s">
        <v>98</v>
      </c>
      <c r="M3518" t="s">
        <v>4902</v>
      </c>
      <c r="N3518" t="s">
        <v>4485</v>
      </c>
      <c r="O3518" t="s">
        <v>39</v>
      </c>
      <c r="P3518" t="s">
        <v>40</v>
      </c>
      <c r="Q3518">
        <v>3</v>
      </c>
      <c r="R3518" s="5">
        <v>5.2293333333333338</v>
      </c>
      <c r="S3518" s="5">
        <v>7.64888888888889</v>
      </c>
      <c r="T3518" s="5">
        <v>13.768000000000001</v>
      </c>
      <c r="U3518">
        <v>0.4</v>
      </c>
      <c r="V3518" s="5">
        <v>-1.92</v>
      </c>
      <c r="W3518" t="s">
        <v>41</v>
      </c>
      <c r="X3518" s="3">
        <v>40992</v>
      </c>
      <c r="Y3518" s="3">
        <v>40992</v>
      </c>
      <c r="Z3518">
        <v>5</v>
      </c>
      <c r="AA3518" t="s">
        <v>8400</v>
      </c>
      <c r="AB3518">
        <f t="shared" si="272"/>
        <v>0</v>
      </c>
      <c r="AC3518" t="str">
        <f t="shared" si="270"/>
        <v>Monday</v>
      </c>
      <c r="AD3518" s="5">
        <v>1.663</v>
      </c>
      <c r="AE3518">
        <v>2012</v>
      </c>
      <c r="AF3518">
        <v>12</v>
      </c>
      <c r="AG3518" s="14">
        <f t="shared" si="271"/>
        <v>-0.13945380592678674</v>
      </c>
      <c r="AH3518">
        <f t="shared" si="273"/>
        <v>0</v>
      </c>
      <c r="AI3518" t="str">
        <f t="shared" si="274"/>
        <v xml:space="preserve"> </v>
      </c>
    </row>
    <row r="3519" spans="1:35" x14ac:dyDescent="0.35">
      <c r="A3519">
        <v>3518</v>
      </c>
      <c r="B3519" t="s">
        <v>5959</v>
      </c>
      <c r="C3519" t="s">
        <v>5960</v>
      </c>
      <c r="D3519" t="s">
        <v>29</v>
      </c>
      <c r="E3519" t="s">
        <v>84</v>
      </c>
      <c r="F3519" t="s">
        <v>168</v>
      </c>
      <c r="G3519" t="s">
        <v>169</v>
      </c>
      <c r="H3519" t="s">
        <v>170</v>
      </c>
      <c r="I3519" t="s">
        <v>34</v>
      </c>
      <c r="J3519" t="s">
        <v>6869</v>
      </c>
      <c r="K3519" s="3">
        <v>40987</v>
      </c>
      <c r="L3519" t="s">
        <v>98</v>
      </c>
      <c r="M3519" t="s">
        <v>1928</v>
      </c>
      <c r="N3519" t="s">
        <v>1929</v>
      </c>
      <c r="O3519" t="s">
        <v>51</v>
      </c>
      <c r="P3519" t="s">
        <v>55</v>
      </c>
      <c r="Q3519">
        <v>7</v>
      </c>
      <c r="R3519" s="5">
        <v>79.04262857142858</v>
      </c>
      <c r="S3519" s="5">
        <v>108.5577142857143</v>
      </c>
      <c r="T3519" s="5">
        <v>455.94240000000008</v>
      </c>
      <c r="U3519">
        <v>0.4</v>
      </c>
      <c r="V3519" s="5">
        <v>-97.355999999999995</v>
      </c>
      <c r="W3519" t="s">
        <v>41</v>
      </c>
      <c r="X3519" s="3">
        <v>40992</v>
      </c>
      <c r="Y3519" s="3">
        <v>40992</v>
      </c>
      <c r="Z3519">
        <v>5</v>
      </c>
      <c r="AA3519" t="s">
        <v>8400</v>
      </c>
      <c r="AB3519">
        <f t="shared" si="272"/>
        <v>0</v>
      </c>
      <c r="AC3519" t="str">
        <f t="shared" si="270"/>
        <v>Monday</v>
      </c>
      <c r="AD3519" s="5">
        <v>56.93</v>
      </c>
      <c r="AE3519">
        <v>2012</v>
      </c>
      <c r="AF3519">
        <v>12</v>
      </c>
      <c r="AG3519" s="14">
        <f t="shared" si="271"/>
        <v>-0.21352697182802033</v>
      </c>
      <c r="AH3519">
        <f t="shared" si="273"/>
        <v>0</v>
      </c>
      <c r="AI3519" t="str">
        <f t="shared" si="274"/>
        <v xml:space="preserve"> </v>
      </c>
    </row>
    <row r="3520" spans="1:35" x14ac:dyDescent="0.35">
      <c r="A3520">
        <v>3519</v>
      </c>
      <c r="B3520" t="s">
        <v>5959</v>
      </c>
      <c r="C3520" t="s">
        <v>5960</v>
      </c>
      <c r="D3520" t="s">
        <v>29</v>
      </c>
      <c r="E3520" t="s">
        <v>84</v>
      </c>
      <c r="F3520" t="s">
        <v>168</v>
      </c>
      <c r="G3520" t="s">
        <v>169</v>
      </c>
      <c r="H3520" t="s">
        <v>170</v>
      </c>
      <c r="I3520" t="s">
        <v>34</v>
      </c>
      <c r="J3520" t="s">
        <v>6869</v>
      </c>
      <c r="K3520" s="3">
        <v>40987</v>
      </c>
      <c r="L3520" t="s">
        <v>98</v>
      </c>
      <c r="M3520" t="s">
        <v>2209</v>
      </c>
      <c r="N3520" t="s">
        <v>2210</v>
      </c>
      <c r="O3520" t="s">
        <v>51</v>
      </c>
      <c r="P3520" t="s">
        <v>93</v>
      </c>
      <c r="Q3520">
        <v>2</v>
      </c>
      <c r="R3520" s="5">
        <v>86.632000000000005</v>
      </c>
      <c r="S3520" s="5">
        <v>120.42000000000002</v>
      </c>
      <c r="T3520" s="5">
        <v>144.50400000000002</v>
      </c>
      <c r="U3520">
        <v>0.4</v>
      </c>
      <c r="V3520" s="5">
        <v>-28.76</v>
      </c>
      <c r="W3520" t="s">
        <v>41</v>
      </c>
      <c r="X3520" s="3">
        <v>40992</v>
      </c>
      <c r="Y3520" s="3">
        <v>40995</v>
      </c>
      <c r="Z3520">
        <v>8</v>
      </c>
      <c r="AA3520" t="s">
        <v>8399</v>
      </c>
      <c r="AB3520">
        <f t="shared" si="272"/>
        <v>3</v>
      </c>
      <c r="AC3520" t="str">
        <f t="shared" si="270"/>
        <v>Monday</v>
      </c>
      <c r="AD3520" s="5">
        <v>16.428000000000001</v>
      </c>
      <c r="AE3520">
        <v>2012</v>
      </c>
      <c r="AF3520">
        <v>12</v>
      </c>
      <c r="AG3520" s="14">
        <f t="shared" si="271"/>
        <v>-0.19902563250844266</v>
      </c>
      <c r="AH3520">
        <f t="shared" si="273"/>
        <v>1</v>
      </c>
      <c r="AI3520">
        <f t="shared" si="274"/>
        <v>3</v>
      </c>
    </row>
    <row r="3521" spans="1:35" x14ac:dyDescent="0.35">
      <c r="A3521">
        <v>3520</v>
      </c>
      <c r="B3521" t="s">
        <v>6124</v>
      </c>
      <c r="C3521" t="s">
        <v>6125</v>
      </c>
      <c r="D3521" t="s">
        <v>29</v>
      </c>
      <c r="E3521" t="s">
        <v>30</v>
      </c>
      <c r="F3521" t="s">
        <v>31</v>
      </c>
      <c r="G3521" t="s">
        <v>365</v>
      </c>
      <c r="H3521" t="s">
        <v>366</v>
      </c>
      <c r="I3521" t="s">
        <v>34</v>
      </c>
      <c r="J3521" t="s">
        <v>6870</v>
      </c>
      <c r="K3521" s="3">
        <v>41379</v>
      </c>
      <c r="L3521" t="s">
        <v>136</v>
      </c>
      <c r="M3521" t="s">
        <v>1534</v>
      </c>
      <c r="N3521" t="s">
        <v>1535</v>
      </c>
      <c r="O3521" t="s">
        <v>39</v>
      </c>
      <c r="P3521" t="s">
        <v>340</v>
      </c>
      <c r="Q3521">
        <v>2</v>
      </c>
      <c r="R3521" s="5">
        <v>17.240000000000002</v>
      </c>
      <c r="S3521" s="5">
        <v>20</v>
      </c>
      <c r="T3521" s="5">
        <v>40</v>
      </c>
      <c r="U3521">
        <v>0</v>
      </c>
      <c r="V3521" s="5">
        <v>5.52</v>
      </c>
      <c r="W3521" t="s">
        <v>41</v>
      </c>
      <c r="X3521" s="3">
        <v>41384</v>
      </c>
      <c r="Y3521" s="3">
        <v>41384</v>
      </c>
      <c r="Z3521">
        <v>5</v>
      </c>
      <c r="AA3521" t="s">
        <v>8400</v>
      </c>
      <c r="AB3521">
        <f t="shared" si="272"/>
        <v>0</v>
      </c>
      <c r="AC3521" t="str">
        <f t="shared" si="270"/>
        <v>Monday</v>
      </c>
      <c r="AD3521" s="5">
        <v>3.661</v>
      </c>
      <c r="AE3521">
        <v>2013</v>
      </c>
      <c r="AF3521">
        <v>16</v>
      </c>
      <c r="AG3521" s="14">
        <f t="shared" si="271"/>
        <v>0.13799999999999998</v>
      </c>
      <c r="AH3521">
        <f t="shared" si="273"/>
        <v>0</v>
      </c>
      <c r="AI3521" t="str">
        <f t="shared" si="274"/>
        <v xml:space="preserve"> </v>
      </c>
    </row>
    <row r="3522" spans="1:35" x14ac:dyDescent="0.35">
      <c r="A3522">
        <v>3521</v>
      </c>
      <c r="B3522" t="s">
        <v>915</v>
      </c>
      <c r="C3522" t="s">
        <v>916</v>
      </c>
      <c r="D3522" t="s">
        <v>112</v>
      </c>
      <c r="E3522" t="s">
        <v>199</v>
      </c>
      <c r="F3522" t="s">
        <v>200</v>
      </c>
      <c r="G3522" t="s">
        <v>2708</v>
      </c>
      <c r="H3522" t="s">
        <v>2708</v>
      </c>
      <c r="I3522" t="s">
        <v>34</v>
      </c>
      <c r="J3522" t="s">
        <v>6871</v>
      </c>
      <c r="K3522" s="3">
        <v>41955</v>
      </c>
      <c r="L3522" t="s">
        <v>136</v>
      </c>
      <c r="M3522" t="s">
        <v>1147</v>
      </c>
      <c r="N3522" t="s">
        <v>1148</v>
      </c>
      <c r="O3522" t="s">
        <v>51</v>
      </c>
      <c r="P3522" t="s">
        <v>93</v>
      </c>
      <c r="Q3522">
        <v>3</v>
      </c>
      <c r="R3522" s="5">
        <v>28.8</v>
      </c>
      <c r="S3522" s="5">
        <v>30</v>
      </c>
      <c r="T3522" s="5">
        <v>90</v>
      </c>
      <c r="U3522">
        <v>0</v>
      </c>
      <c r="V3522" s="5">
        <v>3.6</v>
      </c>
      <c r="W3522" t="s">
        <v>41</v>
      </c>
      <c r="X3522" s="3">
        <v>41960</v>
      </c>
      <c r="Y3522" s="3">
        <v>41960</v>
      </c>
      <c r="Z3522">
        <v>5</v>
      </c>
      <c r="AA3522" t="s">
        <v>8400</v>
      </c>
      <c r="AB3522">
        <f t="shared" si="272"/>
        <v>0</v>
      </c>
      <c r="AC3522" t="str">
        <f t="shared" ref="AC3522:AC3585" si="275">TEXT(K3522,"dddd")</f>
        <v>Wednesday</v>
      </c>
      <c r="AD3522" s="5">
        <v>10.422000000000001</v>
      </c>
      <c r="AE3522">
        <v>2014</v>
      </c>
      <c r="AF3522">
        <v>46</v>
      </c>
      <c r="AG3522" s="14">
        <f t="shared" ref="AG3522:AG3585" si="276">V3522/T3522</f>
        <v>0.04</v>
      </c>
      <c r="AH3522">
        <f t="shared" si="273"/>
        <v>0</v>
      </c>
      <c r="AI3522" t="str">
        <f t="shared" si="274"/>
        <v xml:space="preserve"> </v>
      </c>
    </row>
    <row r="3523" spans="1:35" x14ac:dyDescent="0.35">
      <c r="A3523">
        <v>3522</v>
      </c>
      <c r="B3523" t="s">
        <v>915</v>
      </c>
      <c r="C3523" t="s">
        <v>916</v>
      </c>
      <c r="D3523" t="s">
        <v>112</v>
      </c>
      <c r="E3523" t="s">
        <v>199</v>
      </c>
      <c r="F3523" t="s">
        <v>200</v>
      </c>
      <c r="G3523" t="s">
        <v>2708</v>
      </c>
      <c r="H3523" t="s">
        <v>2708</v>
      </c>
      <c r="I3523" t="s">
        <v>34</v>
      </c>
      <c r="J3523" t="s">
        <v>6871</v>
      </c>
      <c r="K3523" s="3">
        <v>41955</v>
      </c>
      <c r="L3523" t="s">
        <v>136</v>
      </c>
      <c r="M3523" t="s">
        <v>5084</v>
      </c>
      <c r="N3523" t="s">
        <v>5085</v>
      </c>
      <c r="O3523" t="s">
        <v>39</v>
      </c>
      <c r="P3523" t="s">
        <v>64</v>
      </c>
      <c r="Q3523">
        <v>5</v>
      </c>
      <c r="R3523" s="5">
        <v>16.34</v>
      </c>
      <c r="S3523" s="5">
        <v>24</v>
      </c>
      <c r="T3523" s="5">
        <v>120</v>
      </c>
      <c r="U3523">
        <v>0</v>
      </c>
      <c r="V3523" s="5">
        <v>38.299999999999997</v>
      </c>
      <c r="W3523" t="s">
        <v>41</v>
      </c>
      <c r="X3523" s="3">
        <v>41960</v>
      </c>
      <c r="Y3523" s="3">
        <v>41962</v>
      </c>
      <c r="Z3523">
        <v>7</v>
      </c>
      <c r="AA3523" t="s">
        <v>8399</v>
      </c>
      <c r="AB3523">
        <f t="shared" ref="AB3523:AB3586" si="277">Y3523-X3523</f>
        <v>2</v>
      </c>
      <c r="AC3523" t="str">
        <f t="shared" si="275"/>
        <v>Wednesday</v>
      </c>
      <c r="AD3523" s="5">
        <v>13.52</v>
      </c>
      <c r="AE3523">
        <v>2014</v>
      </c>
      <c r="AF3523">
        <v>46</v>
      </c>
      <c r="AG3523" s="14">
        <f t="shared" si="276"/>
        <v>0.31916666666666665</v>
      </c>
      <c r="AH3523">
        <f t="shared" ref="AH3523:AH3586" si="278">IF(AA3523 = "Late", 1, 0)</f>
        <v>1</v>
      </c>
      <c r="AI3523">
        <f t="shared" ref="AI3523:AI3586" si="279">IF(AB3523&gt;0, AB3523, " ")</f>
        <v>2</v>
      </c>
    </row>
    <row r="3524" spans="1:35" x14ac:dyDescent="0.35">
      <c r="A3524">
        <v>3523</v>
      </c>
      <c r="B3524" t="s">
        <v>915</v>
      </c>
      <c r="C3524" t="s">
        <v>916</v>
      </c>
      <c r="D3524" t="s">
        <v>112</v>
      </c>
      <c r="E3524" t="s">
        <v>199</v>
      </c>
      <c r="F3524" t="s">
        <v>200</v>
      </c>
      <c r="G3524" t="s">
        <v>2708</v>
      </c>
      <c r="H3524" t="s">
        <v>2708</v>
      </c>
      <c r="I3524" t="s">
        <v>34</v>
      </c>
      <c r="J3524" t="s">
        <v>6871</v>
      </c>
      <c r="K3524" s="3">
        <v>41955</v>
      </c>
      <c r="L3524" t="s">
        <v>136</v>
      </c>
      <c r="M3524" t="s">
        <v>3142</v>
      </c>
      <c r="N3524" t="s">
        <v>3143</v>
      </c>
      <c r="O3524" t="s">
        <v>39</v>
      </c>
      <c r="P3524" t="s">
        <v>90</v>
      </c>
      <c r="Q3524">
        <v>4</v>
      </c>
      <c r="R3524" s="5">
        <v>7.18</v>
      </c>
      <c r="S3524" s="5">
        <v>9</v>
      </c>
      <c r="T3524" s="5">
        <v>36</v>
      </c>
      <c r="U3524">
        <v>0</v>
      </c>
      <c r="V3524" s="5">
        <v>7.28</v>
      </c>
      <c r="W3524" t="s">
        <v>41</v>
      </c>
      <c r="X3524" s="3">
        <v>41960</v>
      </c>
      <c r="Y3524" s="3">
        <v>41960</v>
      </c>
      <c r="Z3524">
        <v>5</v>
      </c>
      <c r="AA3524" t="s">
        <v>8400</v>
      </c>
      <c r="AB3524">
        <f t="shared" si="277"/>
        <v>0</v>
      </c>
      <c r="AC3524" t="str">
        <f t="shared" si="275"/>
        <v>Wednesday</v>
      </c>
      <c r="AD3524" s="5">
        <v>2.0270000000000001</v>
      </c>
      <c r="AE3524">
        <v>2014</v>
      </c>
      <c r="AF3524">
        <v>46</v>
      </c>
      <c r="AG3524" s="14">
        <f t="shared" si="276"/>
        <v>0.20222222222222222</v>
      </c>
      <c r="AH3524">
        <f t="shared" si="278"/>
        <v>0</v>
      </c>
      <c r="AI3524" t="str">
        <f t="shared" si="279"/>
        <v xml:space="preserve"> </v>
      </c>
    </row>
    <row r="3525" spans="1:35" x14ac:dyDescent="0.35">
      <c r="A3525">
        <v>3524</v>
      </c>
      <c r="B3525" t="s">
        <v>6844</v>
      </c>
      <c r="C3525" t="s">
        <v>6845</v>
      </c>
      <c r="D3525" t="s">
        <v>29</v>
      </c>
      <c r="E3525" t="s">
        <v>199</v>
      </c>
      <c r="F3525" t="s">
        <v>212</v>
      </c>
      <c r="G3525" t="s">
        <v>245</v>
      </c>
      <c r="H3525" t="s">
        <v>245</v>
      </c>
      <c r="I3525" t="s">
        <v>34</v>
      </c>
      <c r="J3525" t="s">
        <v>6872</v>
      </c>
      <c r="K3525" s="3">
        <v>40750</v>
      </c>
      <c r="L3525" t="s">
        <v>136</v>
      </c>
      <c r="M3525" t="s">
        <v>1699</v>
      </c>
      <c r="N3525" t="s">
        <v>1700</v>
      </c>
      <c r="O3525" t="s">
        <v>51</v>
      </c>
      <c r="P3525" t="s">
        <v>93</v>
      </c>
      <c r="Q3525">
        <v>7</v>
      </c>
      <c r="R3525" s="5">
        <v>40.78331428571429</v>
      </c>
      <c r="S3525" s="5">
        <v>43.169142857142852</v>
      </c>
      <c r="T3525" s="5">
        <v>241.74719999999999</v>
      </c>
      <c r="U3525">
        <v>0.2</v>
      </c>
      <c r="V3525" s="5">
        <v>-43.735999999999997</v>
      </c>
      <c r="W3525" t="s">
        <v>139</v>
      </c>
      <c r="X3525" s="3">
        <v>40753</v>
      </c>
      <c r="Y3525" s="3">
        <v>40753</v>
      </c>
      <c r="Z3525">
        <v>3</v>
      </c>
      <c r="AA3525" t="s">
        <v>8400</v>
      </c>
      <c r="AB3525">
        <f t="shared" si="277"/>
        <v>0</v>
      </c>
      <c r="AC3525" t="str">
        <f t="shared" si="275"/>
        <v>Tuesday</v>
      </c>
      <c r="AD3525" s="5">
        <v>37.011000000000003</v>
      </c>
      <c r="AE3525">
        <v>2011</v>
      </c>
      <c r="AF3525">
        <v>31</v>
      </c>
      <c r="AG3525" s="14">
        <f t="shared" si="276"/>
        <v>-0.1809162629391364</v>
      </c>
      <c r="AH3525">
        <f t="shared" si="278"/>
        <v>0</v>
      </c>
      <c r="AI3525" t="str">
        <f t="shared" si="279"/>
        <v xml:space="preserve"> </v>
      </c>
    </row>
    <row r="3526" spans="1:35" x14ac:dyDescent="0.35">
      <c r="A3526">
        <v>3525</v>
      </c>
      <c r="B3526" t="s">
        <v>6844</v>
      </c>
      <c r="C3526" t="s">
        <v>6845</v>
      </c>
      <c r="D3526" t="s">
        <v>29</v>
      </c>
      <c r="E3526" t="s">
        <v>199</v>
      </c>
      <c r="F3526" t="s">
        <v>212</v>
      </c>
      <c r="G3526" t="s">
        <v>245</v>
      </c>
      <c r="H3526" t="s">
        <v>245</v>
      </c>
      <c r="I3526" t="s">
        <v>34</v>
      </c>
      <c r="J3526" t="s">
        <v>6872</v>
      </c>
      <c r="K3526" s="3">
        <v>40750</v>
      </c>
      <c r="L3526" t="s">
        <v>136</v>
      </c>
      <c r="M3526" t="s">
        <v>6873</v>
      </c>
      <c r="N3526" t="s">
        <v>6874</v>
      </c>
      <c r="O3526" t="s">
        <v>39</v>
      </c>
      <c r="P3526" t="s">
        <v>76</v>
      </c>
      <c r="Q3526">
        <v>2</v>
      </c>
      <c r="R3526" s="5">
        <v>7.3088000000000006</v>
      </c>
      <c r="S3526" s="5">
        <v>9.8559999999999999</v>
      </c>
      <c r="T3526" s="5">
        <v>15.769600000000001</v>
      </c>
      <c r="U3526">
        <v>0.2</v>
      </c>
      <c r="V3526" s="5">
        <v>1.1519999999999999</v>
      </c>
      <c r="W3526" t="s">
        <v>139</v>
      </c>
      <c r="X3526" s="3">
        <v>40753</v>
      </c>
      <c r="Y3526" s="3">
        <v>40753</v>
      </c>
      <c r="Z3526">
        <v>3</v>
      </c>
      <c r="AA3526" t="s">
        <v>8400</v>
      </c>
      <c r="AB3526">
        <f t="shared" si="277"/>
        <v>0</v>
      </c>
      <c r="AC3526" t="str">
        <f t="shared" si="275"/>
        <v>Tuesday</v>
      </c>
      <c r="AD3526" s="5">
        <v>2.2480000000000002</v>
      </c>
      <c r="AE3526">
        <v>2011</v>
      </c>
      <c r="AF3526">
        <v>31</v>
      </c>
      <c r="AG3526" s="14">
        <f t="shared" si="276"/>
        <v>7.3051948051948049E-2</v>
      </c>
      <c r="AH3526">
        <f t="shared" si="278"/>
        <v>0</v>
      </c>
      <c r="AI3526" t="str">
        <f t="shared" si="279"/>
        <v xml:space="preserve"> </v>
      </c>
    </row>
    <row r="3527" spans="1:35" x14ac:dyDescent="0.35">
      <c r="A3527">
        <v>3526</v>
      </c>
      <c r="B3527" t="s">
        <v>1201</v>
      </c>
      <c r="C3527" t="s">
        <v>1202</v>
      </c>
      <c r="D3527" t="s">
        <v>112</v>
      </c>
      <c r="E3527" t="s">
        <v>84</v>
      </c>
      <c r="F3527" t="s">
        <v>85</v>
      </c>
      <c r="G3527" t="s">
        <v>1257</v>
      </c>
      <c r="H3527" t="s">
        <v>1257</v>
      </c>
      <c r="I3527" t="s">
        <v>34</v>
      </c>
      <c r="J3527" t="s">
        <v>6875</v>
      </c>
      <c r="K3527" s="3">
        <v>40600</v>
      </c>
      <c r="L3527" t="s">
        <v>36</v>
      </c>
      <c r="M3527" t="s">
        <v>6482</v>
      </c>
      <c r="N3527" t="s">
        <v>6483</v>
      </c>
      <c r="O3527" t="s">
        <v>72</v>
      </c>
      <c r="P3527" t="s">
        <v>162</v>
      </c>
      <c r="Q3527">
        <v>5</v>
      </c>
      <c r="R3527" s="5">
        <v>172.20543224000002</v>
      </c>
      <c r="S3527" s="5">
        <v>197.94520264529058</v>
      </c>
      <c r="T3527" s="5">
        <v>987.74656119999997</v>
      </c>
      <c r="U3527">
        <v>2E-3</v>
      </c>
      <c r="V3527" s="5">
        <v>126.71939999999999</v>
      </c>
      <c r="W3527" t="s">
        <v>139</v>
      </c>
      <c r="X3527" s="3">
        <v>40603</v>
      </c>
      <c r="Y3527" s="3">
        <v>40603</v>
      </c>
      <c r="Z3527">
        <v>3</v>
      </c>
      <c r="AA3527" t="s">
        <v>8400</v>
      </c>
      <c r="AB3527">
        <f t="shared" si="277"/>
        <v>0</v>
      </c>
      <c r="AC3527" t="str">
        <f t="shared" si="275"/>
        <v>Saturday</v>
      </c>
      <c r="AD3527" s="5">
        <v>107.47</v>
      </c>
      <c r="AE3527">
        <v>2011</v>
      </c>
      <c r="AF3527">
        <v>9</v>
      </c>
      <c r="AG3527" s="14">
        <f t="shared" si="276"/>
        <v>0.12829141095267424</v>
      </c>
      <c r="AH3527">
        <f t="shared" si="278"/>
        <v>0</v>
      </c>
      <c r="AI3527" t="str">
        <f t="shared" si="279"/>
        <v xml:space="preserve"> </v>
      </c>
    </row>
    <row r="3528" spans="1:35" x14ac:dyDescent="0.35">
      <c r="A3528">
        <v>3527</v>
      </c>
      <c r="B3528" t="s">
        <v>1201</v>
      </c>
      <c r="C3528" t="s">
        <v>1202</v>
      </c>
      <c r="D3528" t="s">
        <v>112</v>
      </c>
      <c r="E3528" t="s">
        <v>84</v>
      </c>
      <c r="F3528" t="s">
        <v>85</v>
      </c>
      <c r="G3528" t="s">
        <v>1257</v>
      </c>
      <c r="H3528" t="s">
        <v>1257</v>
      </c>
      <c r="I3528" t="s">
        <v>34</v>
      </c>
      <c r="J3528" t="s">
        <v>6875</v>
      </c>
      <c r="K3528" s="3">
        <v>40600</v>
      </c>
      <c r="L3528" t="s">
        <v>36</v>
      </c>
      <c r="M3528" t="s">
        <v>6115</v>
      </c>
      <c r="N3528" t="s">
        <v>6116</v>
      </c>
      <c r="O3528" t="s">
        <v>51</v>
      </c>
      <c r="P3528" t="s">
        <v>55</v>
      </c>
      <c r="Q3528">
        <v>6</v>
      </c>
      <c r="R3528" s="5">
        <v>67.346666666666664</v>
      </c>
      <c r="S3528" s="5">
        <v>114.16666666666666</v>
      </c>
      <c r="T3528" s="5">
        <v>685</v>
      </c>
      <c r="U3528">
        <v>0</v>
      </c>
      <c r="V3528" s="5">
        <v>280.92</v>
      </c>
      <c r="W3528" t="s">
        <v>139</v>
      </c>
      <c r="X3528" s="3">
        <v>40603</v>
      </c>
      <c r="Y3528" s="3">
        <v>40603</v>
      </c>
      <c r="Z3528">
        <v>3</v>
      </c>
      <c r="AA3528" t="s">
        <v>8400</v>
      </c>
      <c r="AB3528">
        <f t="shared" si="277"/>
        <v>0</v>
      </c>
      <c r="AC3528" t="str">
        <f t="shared" si="275"/>
        <v>Saturday</v>
      </c>
      <c r="AD3528" s="5">
        <v>88.391999999999996</v>
      </c>
      <c r="AE3528">
        <v>2011</v>
      </c>
      <c r="AF3528">
        <v>9</v>
      </c>
      <c r="AG3528" s="14">
        <f t="shared" si="276"/>
        <v>0.41010218978102192</v>
      </c>
      <c r="AH3528">
        <f t="shared" si="278"/>
        <v>0</v>
      </c>
      <c r="AI3528" t="str">
        <f t="shared" si="279"/>
        <v xml:space="preserve"> </v>
      </c>
    </row>
    <row r="3529" spans="1:35" x14ac:dyDescent="0.35">
      <c r="A3529">
        <v>3528</v>
      </c>
      <c r="B3529" t="s">
        <v>1201</v>
      </c>
      <c r="C3529" t="s">
        <v>1202</v>
      </c>
      <c r="D3529" t="s">
        <v>112</v>
      </c>
      <c r="E3529" t="s">
        <v>84</v>
      </c>
      <c r="F3529" t="s">
        <v>85</v>
      </c>
      <c r="G3529" t="s">
        <v>1257</v>
      </c>
      <c r="H3529" t="s">
        <v>1257</v>
      </c>
      <c r="I3529" t="s">
        <v>34</v>
      </c>
      <c r="J3529" t="s">
        <v>6875</v>
      </c>
      <c r="K3529" s="3">
        <v>40600</v>
      </c>
      <c r="L3529" t="s">
        <v>36</v>
      </c>
      <c r="M3529" t="s">
        <v>1746</v>
      </c>
      <c r="N3529" t="s">
        <v>1747</v>
      </c>
      <c r="O3529" t="s">
        <v>51</v>
      </c>
      <c r="P3529" t="s">
        <v>52</v>
      </c>
      <c r="Q3529">
        <v>2</v>
      </c>
      <c r="R3529" s="5">
        <v>17.12</v>
      </c>
      <c r="S3529" s="5">
        <v>33.5</v>
      </c>
      <c r="T3529" s="5">
        <v>67</v>
      </c>
      <c r="U3529">
        <v>0</v>
      </c>
      <c r="V3529" s="5">
        <v>32.76</v>
      </c>
      <c r="W3529" t="s">
        <v>139</v>
      </c>
      <c r="X3529" s="3">
        <v>40603</v>
      </c>
      <c r="Y3529" s="3">
        <v>40603</v>
      </c>
      <c r="Z3529">
        <v>3</v>
      </c>
      <c r="AA3529" t="s">
        <v>8400</v>
      </c>
      <c r="AB3529">
        <f t="shared" si="277"/>
        <v>0</v>
      </c>
      <c r="AC3529" t="str">
        <f t="shared" si="275"/>
        <v>Saturday</v>
      </c>
      <c r="AD3529" s="5">
        <v>4.7380000000000004</v>
      </c>
      <c r="AE3529">
        <v>2011</v>
      </c>
      <c r="AF3529">
        <v>9</v>
      </c>
      <c r="AG3529" s="14">
        <f t="shared" si="276"/>
        <v>0.48895522388059698</v>
      </c>
      <c r="AH3529">
        <f t="shared" si="278"/>
        <v>0</v>
      </c>
      <c r="AI3529" t="str">
        <f t="shared" si="279"/>
        <v xml:space="preserve"> </v>
      </c>
    </row>
    <row r="3530" spans="1:35" x14ac:dyDescent="0.35">
      <c r="A3530">
        <v>3529</v>
      </c>
      <c r="B3530" t="s">
        <v>1201</v>
      </c>
      <c r="C3530" t="s">
        <v>1202</v>
      </c>
      <c r="D3530" t="s">
        <v>112</v>
      </c>
      <c r="E3530" t="s">
        <v>84</v>
      </c>
      <c r="F3530" t="s">
        <v>85</v>
      </c>
      <c r="G3530" t="s">
        <v>1257</v>
      </c>
      <c r="H3530" t="s">
        <v>1257</v>
      </c>
      <c r="I3530" t="s">
        <v>34</v>
      </c>
      <c r="J3530" t="s">
        <v>6875</v>
      </c>
      <c r="K3530" s="3">
        <v>40600</v>
      </c>
      <c r="L3530" t="s">
        <v>36</v>
      </c>
      <c r="M3530" t="s">
        <v>2759</v>
      </c>
      <c r="N3530" t="s">
        <v>2760</v>
      </c>
      <c r="O3530" t="s">
        <v>39</v>
      </c>
      <c r="P3530" t="s">
        <v>340</v>
      </c>
      <c r="Q3530">
        <v>1</v>
      </c>
      <c r="R3530" s="5">
        <v>7.8</v>
      </c>
      <c r="S3530" s="5">
        <v>11</v>
      </c>
      <c r="T3530" s="5">
        <v>11</v>
      </c>
      <c r="U3530">
        <v>0</v>
      </c>
      <c r="V3530" s="5">
        <v>3.2</v>
      </c>
      <c r="W3530" t="s">
        <v>139</v>
      </c>
      <c r="X3530" s="3">
        <v>40603</v>
      </c>
      <c r="Y3530" s="3">
        <v>40606</v>
      </c>
      <c r="Z3530">
        <v>6</v>
      </c>
      <c r="AA3530" t="s">
        <v>8399</v>
      </c>
      <c r="AB3530">
        <f t="shared" si="277"/>
        <v>3</v>
      </c>
      <c r="AC3530" t="str">
        <f t="shared" si="275"/>
        <v>Saturday</v>
      </c>
      <c r="AD3530" s="5">
        <v>0.64500000000000002</v>
      </c>
      <c r="AE3530">
        <v>2011</v>
      </c>
      <c r="AF3530">
        <v>9</v>
      </c>
      <c r="AG3530" s="14">
        <f t="shared" si="276"/>
        <v>0.29090909090909095</v>
      </c>
      <c r="AH3530">
        <f t="shared" si="278"/>
        <v>1</v>
      </c>
      <c r="AI3530">
        <f t="shared" si="279"/>
        <v>3</v>
      </c>
    </row>
    <row r="3531" spans="1:35" x14ac:dyDescent="0.35">
      <c r="A3531">
        <v>3530</v>
      </c>
      <c r="B3531" t="s">
        <v>1156</v>
      </c>
      <c r="C3531" t="s">
        <v>1157</v>
      </c>
      <c r="D3531" t="s">
        <v>29</v>
      </c>
      <c r="E3531" t="s">
        <v>84</v>
      </c>
      <c r="F3531" t="s">
        <v>85</v>
      </c>
      <c r="G3531" t="s">
        <v>86</v>
      </c>
      <c r="H3531" t="s">
        <v>86</v>
      </c>
      <c r="I3531" t="s">
        <v>34</v>
      </c>
      <c r="J3531" t="s">
        <v>6876</v>
      </c>
      <c r="K3531" s="3">
        <v>41910</v>
      </c>
      <c r="L3531" t="s">
        <v>136</v>
      </c>
      <c r="M3531" t="s">
        <v>1292</v>
      </c>
      <c r="N3531" t="s">
        <v>1293</v>
      </c>
      <c r="O3531" t="s">
        <v>39</v>
      </c>
      <c r="P3531" t="s">
        <v>58</v>
      </c>
      <c r="Q3531">
        <v>3</v>
      </c>
      <c r="R3531" s="5">
        <v>1.7666666666666666</v>
      </c>
      <c r="S3531" s="5">
        <v>2.666666666666667</v>
      </c>
      <c r="T3531" s="5">
        <v>8</v>
      </c>
      <c r="U3531">
        <v>0</v>
      </c>
      <c r="V3531" s="5">
        <v>2.7</v>
      </c>
      <c r="W3531" t="s">
        <v>41</v>
      </c>
      <c r="X3531" s="3">
        <v>41915</v>
      </c>
      <c r="Y3531" s="3">
        <v>41915</v>
      </c>
      <c r="Z3531">
        <v>5</v>
      </c>
      <c r="AA3531" t="s">
        <v>8400</v>
      </c>
      <c r="AB3531">
        <f t="shared" si="277"/>
        <v>0</v>
      </c>
      <c r="AC3531" t="str">
        <f t="shared" si="275"/>
        <v>Sunday</v>
      </c>
      <c r="AD3531" s="5">
        <v>1.2</v>
      </c>
      <c r="AE3531">
        <v>2014</v>
      </c>
      <c r="AF3531">
        <v>40</v>
      </c>
      <c r="AG3531" s="14">
        <f t="shared" si="276"/>
        <v>0.33750000000000002</v>
      </c>
      <c r="AH3531">
        <f t="shared" si="278"/>
        <v>0</v>
      </c>
      <c r="AI3531" t="str">
        <f t="shared" si="279"/>
        <v xml:space="preserve"> </v>
      </c>
    </row>
    <row r="3532" spans="1:35" x14ac:dyDescent="0.35">
      <c r="A3532">
        <v>3531</v>
      </c>
      <c r="B3532" t="s">
        <v>1156</v>
      </c>
      <c r="C3532" t="s">
        <v>1157</v>
      </c>
      <c r="D3532" t="s">
        <v>29</v>
      </c>
      <c r="E3532" t="s">
        <v>84</v>
      </c>
      <c r="F3532" t="s">
        <v>85</v>
      </c>
      <c r="G3532" t="s">
        <v>86</v>
      </c>
      <c r="H3532" t="s">
        <v>86</v>
      </c>
      <c r="I3532" t="s">
        <v>34</v>
      </c>
      <c r="J3532" t="s">
        <v>6876</v>
      </c>
      <c r="K3532" s="3">
        <v>41910</v>
      </c>
      <c r="L3532" t="s">
        <v>136</v>
      </c>
      <c r="M3532" t="s">
        <v>6061</v>
      </c>
      <c r="N3532" t="s">
        <v>6062</v>
      </c>
      <c r="O3532" t="s">
        <v>39</v>
      </c>
      <c r="P3532" t="s">
        <v>64</v>
      </c>
      <c r="Q3532">
        <v>3</v>
      </c>
      <c r="R3532" s="5">
        <v>6.8466666666666667</v>
      </c>
      <c r="S3532" s="5">
        <v>10.666666666666668</v>
      </c>
      <c r="T3532" s="5">
        <v>32</v>
      </c>
      <c r="U3532">
        <v>0</v>
      </c>
      <c r="V3532" s="5">
        <v>11.46</v>
      </c>
      <c r="W3532" t="s">
        <v>41</v>
      </c>
      <c r="X3532" s="3">
        <v>41915</v>
      </c>
      <c r="Y3532" s="3">
        <v>41915</v>
      </c>
      <c r="Z3532">
        <v>5</v>
      </c>
      <c r="AA3532" t="s">
        <v>8400</v>
      </c>
      <c r="AB3532">
        <f t="shared" si="277"/>
        <v>0</v>
      </c>
      <c r="AC3532" t="str">
        <f t="shared" si="275"/>
        <v>Sunday</v>
      </c>
      <c r="AD3532" s="5">
        <v>3.2589999999999999</v>
      </c>
      <c r="AE3532">
        <v>2014</v>
      </c>
      <c r="AF3532">
        <v>40</v>
      </c>
      <c r="AG3532" s="14">
        <f t="shared" si="276"/>
        <v>0.35812500000000003</v>
      </c>
      <c r="AH3532">
        <f t="shared" si="278"/>
        <v>0</v>
      </c>
      <c r="AI3532" t="str">
        <f t="shared" si="279"/>
        <v xml:space="preserve"> </v>
      </c>
    </row>
    <row r="3533" spans="1:35" x14ac:dyDescent="0.35">
      <c r="A3533">
        <v>3532</v>
      </c>
      <c r="B3533" t="s">
        <v>3624</v>
      </c>
      <c r="C3533" t="s">
        <v>3625</v>
      </c>
      <c r="D3533" t="s">
        <v>29</v>
      </c>
      <c r="E3533" t="s">
        <v>44</v>
      </c>
      <c r="F3533" t="s">
        <v>67</v>
      </c>
      <c r="G3533" t="s">
        <v>68</v>
      </c>
      <c r="H3533" t="s">
        <v>68</v>
      </c>
      <c r="I3533" t="s">
        <v>34</v>
      </c>
      <c r="J3533" t="s">
        <v>6877</v>
      </c>
      <c r="K3533" s="3">
        <v>41900</v>
      </c>
      <c r="L3533" t="s">
        <v>36</v>
      </c>
      <c r="M3533" t="s">
        <v>4281</v>
      </c>
      <c r="N3533" t="s">
        <v>4282</v>
      </c>
      <c r="O3533" t="s">
        <v>72</v>
      </c>
      <c r="P3533" t="s">
        <v>162</v>
      </c>
      <c r="Q3533">
        <v>3</v>
      </c>
      <c r="R3533" s="5">
        <v>139.14565026666665</v>
      </c>
      <c r="S3533" s="5">
        <v>195.945741750167</v>
      </c>
      <c r="T3533" s="5">
        <v>586.66155079999999</v>
      </c>
      <c r="U3533">
        <v>2E-3</v>
      </c>
      <c r="V3533" s="5">
        <v>169.22460000000001</v>
      </c>
      <c r="W3533" t="s">
        <v>41</v>
      </c>
      <c r="X3533" s="3">
        <v>41905</v>
      </c>
      <c r="Y3533" s="3">
        <v>41905</v>
      </c>
      <c r="Z3533">
        <v>5</v>
      </c>
      <c r="AA3533" t="s">
        <v>8400</v>
      </c>
      <c r="AB3533">
        <f t="shared" si="277"/>
        <v>0</v>
      </c>
      <c r="AC3533" t="str">
        <f t="shared" si="275"/>
        <v>Thursday</v>
      </c>
      <c r="AD3533" s="5">
        <v>41.558999999999997</v>
      </c>
      <c r="AE3533">
        <v>2014</v>
      </c>
      <c r="AF3533">
        <v>38</v>
      </c>
      <c r="AG3533" s="14">
        <f t="shared" si="276"/>
        <v>0.28845353810768265</v>
      </c>
      <c r="AH3533">
        <f t="shared" si="278"/>
        <v>0</v>
      </c>
      <c r="AI3533" t="str">
        <f t="shared" si="279"/>
        <v xml:space="preserve"> </v>
      </c>
    </row>
    <row r="3534" spans="1:35" x14ac:dyDescent="0.35">
      <c r="A3534">
        <v>3533</v>
      </c>
      <c r="B3534" t="s">
        <v>3624</v>
      </c>
      <c r="C3534" t="s">
        <v>3625</v>
      </c>
      <c r="D3534" t="s">
        <v>29</v>
      </c>
      <c r="E3534" t="s">
        <v>44</v>
      </c>
      <c r="F3534" t="s">
        <v>67</v>
      </c>
      <c r="G3534" t="s">
        <v>68</v>
      </c>
      <c r="H3534" t="s">
        <v>68</v>
      </c>
      <c r="I3534" t="s">
        <v>34</v>
      </c>
      <c r="J3534" t="s">
        <v>6877</v>
      </c>
      <c r="K3534" s="3">
        <v>41900</v>
      </c>
      <c r="L3534" t="s">
        <v>36</v>
      </c>
      <c r="M3534" t="s">
        <v>6878</v>
      </c>
      <c r="N3534" t="s">
        <v>6879</v>
      </c>
      <c r="O3534" t="s">
        <v>72</v>
      </c>
      <c r="P3534" t="s">
        <v>79</v>
      </c>
      <c r="Q3534">
        <v>7</v>
      </c>
      <c r="R3534" s="5">
        <v>24.537142857142861</v>
      </c>
      <c r="S3534" s="5">
        <v>27.857142857142861</v>
      </c>
      <c r="T3534" s="5">
        <v>195.00000000000003</v>
      </c>
      <c r="U3534">
        <v>0</v>
      </c>
      <c r="V3534" s="5">
        <v>23.24</v>
      </c>
      <c r="W3534" t="s">
        <v>41</v>
      </c>
      <c r="X3534" s="3">
        <v>41905</v>
      </c>
      <c r="Y3534" s="3">
        <v>41905</v>
      </c>
      <c r="Z3534">
        <v>5</v>
      </c>
      <c r="AA3534" t="s">
        <v>8400</v>
      </c>
      <c r="AB3534">
        <f t="shared" si="277"/>
        <v>0</v>
      </c>
      <c r="AC3534" t="str">
        <f t="shared" si="275"/>
        <v>Thursday</v>
      </c>
      <c r="AD3534" s="5">
        <v>8.8919999999999995</v>
      </c>
      <c r="AE3534">
        <v>2014</v>
      </c>
      <c r="AF3534">
        <v>38</v>
      </c>
      <c r="AG3534" s="14">
        <f t="shared" si="276"/>
        <v>0.11917948717948715</v>
      </c>
      <c r="AH3534">
        <f t="shared" si="278"/>
        <v>0</v>
      </c>
      <c r="AI3534" t="str">
        <f t="shared" si="279"/>
        <v xml:space="preserve"> </v>
      </c>
    </row>
    <row r="3535" spans="1:35" x14ac:dyDescent="0.35">
      <c r="A3535">
        <v>3534</v>
      </c>
      <c r="B3535" t="s">
        <v>3624</v>
      </c>
      <c r="C3535" t="s">
        <v>3625</v>
      </c>
      <c r="D3535" t="s">
        <v>29</v>
      </c>
      <c r="E3535" t="s">
        <v>44</v>
      </c>
      <c r="F3535" t="s">
        <v>67</v>
      </c>
      <c r="G3535" t="s">
        <v>68</v>
      </c>
      <c r="H3535" t="s">
        <v>68</v>
      </c>
      <c r="I3535" t="s">
        <v>34</v>
      </c>
      <c r="J3535" t="s">
        <v>6877</v>
      </c>
      <c r="K3535" s="3">
        <v>41900</v>
      </c>
      <c r="L3535" t="s">
        <v>36</v>
      </c>
      <c r="M3535" t="s">
        <v>1510</v>
      </c>
      <c r="N3535" t="s">
        <v>1511</v>
      </c>
      <c r="O3535" t="s">
        <v>39</v>
      </c>
      <c r="P3535" t="s">
        <v>58</v>
      </c>
      <c r="Q3535">
        <v>7</v>
      </c>
      <c r="R3535" s="5">
        <v>1.78</v>
      </c>
      <c r="S3535" s="5">
        <v>3</v>
      </c>
      <c r="T3535" s="5">
        <v>21</v>
      </c>
      <c r="U3535">
        <v>0</v>
      </c>
      <c r="V3535" s="5">
        <v>8.5399999999999991</v>
      </c>
      <c r="W3535" t="s">
        <v>41</v>
      </c>
      <c r="X3535" s="3">
        <v>41905</v>
      </c>
      <c r="Y3535" s="3">
        <v>41905</v>
      </c>
      <c r="Z3535">
        <v>5</v>
      </c>
      <c r="AA3535" t="s">
        <v>8400</v>
      </c>
      <c r="AB3535">
        <f t="shared" si="277"/>
        <v>0</v>
      </c>
      <c r="AC3535" t="str">
        <f t="shared" si="275"/>
        <v>Thursday</v>
      </c>
      <c r="AD3535" s="5">
        <v>1.4339999999999999</v>
      </c>
      <c r="AE3535">
        <v>2014</v>
      </c>
      <c r="AF3535">
        <v>38</v>
      </c>
      <c r="AG3535" s="14">
        <f t="shared" si="276"/>
        <v>0.40666666666666662</v>
      </c>
      <c r="AH3535">
        <f t="shared" si="278"/>
        <v>0</v>
      </c>
      <c r="AI3535" t="str">
        <f t="shared" si="279"/>
        <v xml:space="preserve"> </v>
      </c>
    </row>
    <row r="3536" spans="1:35" x14ac:dyDescent="0.35">
      <c r="A3536">
        <v>3535</v>
      </c>
      <c r="B3536" t="s">
        <v>3833</v>
      </c>
      <c r="C3536" t="s">
        <v>3834</v>
      </c>
      <c r="D3536" t="s">
        <v>29</v>
      </c>
      <c r="E3536" t="s">
        <v>30</v>
      </c>
      <c r="F3536" t="s">
        <v>31</v>
      </c>
      <c r="G3536" t="s">
        <v>6353</v>
      </c>
      <c r="H3536" t="s">
        <v>6880</v>
      </c>
      <c r="I3536" t="s">
        <v>34</v>
      </c>
      <c r="J3536" t="s">
        <v>6881</v>
      </c>
      <c r="K3536" s="3">
        <v>41963</v>
      </c>
      <c r="L3536" t="s">
        <v>36</v>
      </c>
      <c r="M3536" t="s">
        <v>6882</v>
      </c>
      <c r="N3536" t="s">
        <v>6883</v>
      </c>
      <c r="O3536" t="s">
        <v>51</v>
      </c>
      <c r="P3536" t="s">
        <v>55</v>
      </c>
      <c r="Q3536">
        <v>5</v>
      </c>
      <c r="R3536" s="5">
        <v>247.67519999999999</v>
      </c>
      <c r="S3536" s="5">
        <v>254.72399999999999</v>
      </c>
      <c r="T3536" s="5">
        <v>1018.896</v>
      </c>
      <c r="U3536">
        <v>0.2</v>
      </c>
      <c r="V3536" s="5">
        <v>-219.48</v>
      </c>
      <c r="W3536" t="s">
        <v>41</v>
      </c>
      <c r="X3536" s="3">
        <v>41968</v>
      </c>
      <c r="Y3536" s="3">
        <v>41968</v>
      </c>
      <c r="Z3536">
        <v>5</v>
      </c>
      <c r="AA3536" t="s">
        <v>8400</v>
      </c>
      <c r="AB3536">
        <f t="shared" si="277"/>
        <v>0</v>
      </c>
      <c r="AC3536" t="str">
        <f t="shared" si="275"/>
        <v>Thursday</v>
      </c>
      <c r="AD3536" s="5">
        <v>70.426000000000002</v>
      </c>
      <c r="AE3536">
        <v>2014</v>
      </c>
      <c r="AF3536">
        <v>47</v>
      </c>
      <c r="AG3536" s="14">
        <f t="shared" si="276"/>
        <v>-0.2154096198238093</v>
      </c>
      <c r="AH3536">
        <f t="shared" si="278"/>
        <v>0</v>
      </c>
      <c r="AI3536" t="str">
        <f t="shared" si="279"/>
        <v xml:space="preserve"> </v>
      </c>
    </row>
    <row r="3537" spans="1:35" x14ac:dyDescent="0.35">
      <c r="A3537">
        <v>3536</v>
      </c>
      <c r="B3537" t="s">
        <v>3833</v>
      </c>
      <c r="C3537" t="s">
        <v>3834</v>
      </c>
      <c r="D3537" t="s">
        <v>29</v>
      </c>
      <c r="E3537" t="s">
        <v>30</v>
      </c>
      <c r="F3537" t="s">
        <v>31</v>
      </c>
      <c r="G3537" t="s">
        <v>6353</v>
      </c>
      <c r="H3537" t="s">
        <v>6880</v>
      </c>
      <c r="I3537" t="s">
        <v>34</v>
      </c>
      <c r="J3537" t="s">
        <v>6881</v>
      </c>
      <c r="K3537" s="3">
        <v>41963</v>
      </c>
      <c r="L3537" t="s">
        <v>36</v>
      </c>
      <c r="M3537" t="s">
        <v>1020</v>
      </c>
      <c r="N3537" t="s">
        <v>1021</v>
      </c>
      <c r="O3537" t="s">
        <v>39</v>
      </c>
      <c r="P3537" t="s">
        <v>40</v>
      </c>
      <c r="Q3537">
        <v>3</v>
      </c>
      <c r="R3537" s="5">
        <v>4.7066666666666661</v>
      </c>
      <c r="S3537" s="5">
        <v>7.6666666666666661</v>
      </c>
      <c r="T3537" s="5">
        <v>23</v>
      </c>
      <c r="U3537">
        <v>0</v>
      </c>
      <c r="V3537" s="5">
        <v>8.8800000000000008</v>
      </c>
      <c r="W3537" t="s">
        <v>41</v>
      </c>
      <c r="X3537" s="3">
        <v>41968</v>
      </c>
      <c r="Y3537" s="3">
        <v>41968</v>
      </c>
      <c r="Z3537">
        <v>5</v>
      </c>
      <c r="AA3537" t="s">
        <v>8400</v>
      </c>
      <c r="AB3537">
        <f t="shared" si="277"/>
        <v>0</v>
      </c>
      <c r="AC3537" t="str">
        <f t="shared" si="275"/>
        <v>Thursday</v>
      </c>
      <c r="AD3537" s="5">
        <v>1.9930000000000001</v>
      </c>
      <c r="AE3537">
        <v>2014</v>
      </c>
      <c r="AF3537">
        <v>47</v>
      </c>
      <c r="AG3537" s="14">
        <f t="shared" si="276"/>
        <v>0.38608695652173919</v>
      </c>
      <c r="AH3537">
        <f t="shared" si="278"/>
        <v>0</v>
      </c>
      <c r="AI3537" t="str">
        <f t="shared" si="279"/>
        <v xml:space="preserve"> </v>
      </c>
    </row>
    <row r="3538" spans="1:35" x14ac:dyDescent="0.35">
      <c r="A3538">
        <v>3537</v>
      </c>
      <c r="B3538" t="s">
        <v>861</v>
      </c>
      <c r="C3538" t="s">
        <v>862</v>
      </c>
      <c r="D3538" t="s">
        <v>96</v>
      </c>
      <c r="E3538" t="s">
        <v>30</v>
      </c>
      <c r="F3538" t="s">
        <v>31</v>
      </c>
      <c r="G3538" t="s">
        <v>32</v>
      </c>
      <c r="H3538" t="s">
        <v>33</v>
      </c>
      <c r="I3538" t="s">
        <v>34</v>
      </c>
      <c r="J3538" t="s">
        <v>6884</v>
      </c>
      <c r="K3538" s="3">
        <v>41927</v>
      </c>
      <c r="L3538" t="s">
        <v>36</v>
      </c>
      <c r="M3538" t="s">
        <v>2139</v>
      </c>
      <c r="N3538" t="s">
        <v>2140</v>
      </c>
      <c r="O3538" t="s">
        <v>39</v>
      </c>
      <c r="P3538" t="s">
        <v>340</v>
      </c>
      <c r="Q3538">
        <v>3</v>
      </c>
      <c r="R3538" s="5">
        <v>16.88666666666667</v>
      </c>
      <c r="S3538" s="5">
        <v>21.666666666666671</v>
      </c>
      <c r="T3538" s="5">
        <v>65.000000000000014</v>
      </c>
      <c r="U3538">
        <v>0</v>
      </c>
      <c r="V3538" s="5">
        <v>14.34</v>
      </c>
      <c r="W3538" t="s">
        <v>41</v>
      </c>
      <c r="X3538" s="3">
        <v>41932</v>
      </c>
      <c r="Y3538" s="3">
        <v>41934</v>
      </c>
      <c r="Z3538">
        <v>7</v>
      </c>
      <c r="AA3538" t="s">
        <v>8399</v>
      </c>
      <c r="AB3538">
        <f t="shared" si="277"/>
        <v>2</v>
      </c>
      <c r="AC3538" t="str">
        <f t="shared" si="275"/>
        <v>Wednesday</v>
      </c>
      <c r="AD3538" s="5">
        <v>4.9960000000000004</v>
      </c>
      <c r="AE3538">
        <v>2014</v>
      </c>
      <c r="AF3538">
        <v>42</v>
      </c>
      <c r="AG3538" s="14">
        <f t="shared" si="276"/>
        <v>0.22061538461538457</v>
      </c>
      <c r="AH3538">
        <f t="shared" si="278"/>
        <v>1</v>
      </c>
      <c r="AI3538">
        <f t="shared" si="279"/>
        <v>2</v>
      </c>
    </row>
    <row r="3539" spans="1:35" x14ac:dyDescent="0.35">
      <c r="A3539">
        <v>3538</v>
      </c>
      <c r="B3539" t="s">
        <v>861</v>
      </c>
      <c r="C3539" t="s">
        <v>862</v>
      </c>
      <c r="D3539" t="s">
        <v>96</v>
      </c>
      <c r="E3539" t="s">
        <v>30</v>
      </c>
      <c r="F3539" t="s">
        <v>31</v>
      </c>
      <c r="G3539" t="s">
        <v>32</v>
      </c>
      <c r="H3539" t="s">
        <v>33</v>
      </c>
      <c r="I3539" t="s">
        <v>34</v>
      </c>
      <c r="J3539" t="s">
        <v>6884</v>
      </c>
      <c r="K3539" s="3">
        <v>41927</v>
      </c>
      <c r="L3539" t="s">
        <v>36</v>
      </c>
      <c r="M3539" t="s">
        <v>2922</v>
      </c>
      <c r="N3539" t="s">
        <v>2923</v>
      </c>
      <c r="O3539" t="s">
        <v>39</v>
      </c>
      <c r="P3539" t="s">
        <v>64</v>
      </c>
      <c r="Q3539">
        <v>2</v>
      </c>
      <c r="R3539" s="5">
        <v>10.940000000000001</v>
      </c>
      <c r="S3539" s="5">
        <v>16</v>
      </c>
      <c r="T3539" s="5">
        <v>32</v>
      </c>
      <c r="U3539">
        <v>0</v>
      </c>
      <c r="V3539" s="5">
        <v>10.119999999999999</v>
      </c>
      <c r="W3539" t="s">
        <v>41</v>
      </c>
      <c r="X3539" s="3">
        <v>41932</v>
      </c>
      <c r="Y3539" s="3">
        <v>41932</v>
      </c>
      <c r="Z3539">
        <v>5</v>
      </c>
      <c r="AA3539" t="s">
        <v>8400</v>
      </c>
      <c r="AB3539">
        <f t="shared" si="277"/>
        <v>0</v>
      </c>
      <c r="AC3539" t="str">
        <f t="shared" si="275"/>
        <v>Wednesday</v>
      </c>
      <c r="AD3539" s="5">
        <v>1.8109999999999999</v>
      </c>
      <c r="AE3539">
        <v>2014</v>
      </c>
      <c r="AF3539">
        <v>42</v>
      </c>
      <c r="AG3539" s="14">
        <f t="shared" si="276"/>
        <v>0.31624999999999998</v>
      </c>
      <c r="AH3539">
        <f t="shared" si="278"/>
        <v>0</v>
      </c>
      <c r="AI3539" t="str">
        <f t="shared" si="279"/>
        <v xml:space="preserve"> </v>
      </c>
    </row>
    <row r="3540" spans="1:35" x14ac:dyDescent="0.35">
      <c r="A3540">
        <v>3539</v>
      </c>
      <c r="B3540" t="s">
        <v>6885</v>
      </c>
      <c r="C3540" t="s">
        <v>6886</v>
      </c>
      <c r="D3540" t="s">
        <v>29</v>
      </c>
      <c r="E3540" t="s">
        <v>44</v>
      </c>
      <c r="F3540" t="s">
        <v>67</v>
      </c>
      <c r="G3540" t="s">
        <v>547</v>
      </c>
      <c r="H3540" t="s">
        <v>6887</v>
      </c>
      <c r="I3540" t="s">
        <v>34</v>
      </c>
      <c r="J3540" t="s">
        <v>6888</v>
      </c>
      <c r="K3540" s="3">
        <v>40792</v>
      </c>
      <c r="L3540" t="s">
        <v>136</v>
      </c>
      <c r="M3540" t="s">
        <v>6889</v>
      </c>
      <c r="N3540" t="s">
        <v>6890</v>
      </c>
      <c r="O3540" t="s">
        <v>72</v>
      </c>
      <c r="P3540" t="s">
        <v>162</v>
      </c>
      <c r="Q3540">
        <v>2</v>
      </c>
      <c r="R3540" s="5">
        <v>111.10300959999995</v>
      </c>
      <c r="S3540" s="5">
        <v>112.2226549098196</v>
      </c>
      <c r="T3540" s="5">
        <v>223.99641919999991</v>
      </c>
      <c r="U3540">
        <v>2E-3</v>
      </c>
      <c r="V3540" s="5">
        <v>1.7904</v>
      </c>
      <c r="W3540" t="s">
        <v>242</v>
      </c>
      <c r="X3540" s="3">
        <v>40792</v>
      </c>
      <c r="Y3540" s="3">
        <v>40792</v>
      </c>
      <c r="Z3540">
        <v>0</v>
      </c>
      <c r="AA3540" t="s">
        <v>8400</v>
      </c>
      <c r="AB3540">
        <f t="shared" si="277"/>
        <v>0</v>
      </c>
      <c r="AC3540" t="str">
        <f t="shared" si="275"/>
        <v>Tuesday</v>
      </c>
      <c r="AD3540" s="5">
        <v>28.81</v>
      </c>
      <c r="AE3540">
        <v>2011</v>
      </c>
      <c r="AF3540">
        <v>37</v>
      </c>
      <c r="AG3540" s="14">
        <f t="shared" si="276"/>
        <v>7.99298491643031E-3</v>
      </c>
      <c r="AH3540">
        <f t="shared" si="278"/>
        <v>0</v>
      </c>
      <c r="AI3540" t="str">
        <f t="shared" si="279"/>
        <v xml:space="preserve"> </v>
      </c>
    </row>
    <row r="3541" spans="1:35" x14ac:dyDescent="0.35">
      <c r="A3541">
        <v>3540</v>
      </c>
      <c r="B3541" t="s">
        <v>1371</v>
      </c>
      <c r="C3541" t="s">
        <v>1372</v>
      </c>
      <c r="D3541" t="s">
        <v>112</v>
      </c>
      <c r="E3541" t="s">
        <v>44</v>
      </c>
      <c r="F3541" t="s">
        <v>67</v>
      </c>
      <c r="G3541" t="s">
        <v>641</v>
      </c>
      <c r="H3541" t="s">
        <v>642</v>
      </c>
      <c r="I3541" t="s">
        <v>34</v>
      </c>
      <c r="J3541" t="s">
        <v>6891</v>
      </c>
      <c r="K3541" s="3">
        <v>41883</v>
      </c>
      <c r="L3541" t="s">
        <v>36</v>
      </c>
      <c r="M3541" t="s">
        <v>2807</v>
      </c>
      <c r="N3541" t="s">
        <v>2808</v>
      </c>
      <c r="O3541" t="s">
        <v>39</v>
      </c>
      <c r="P3541" t="s">
        <v>58</v>
      </c>
      <c r="Q3541">
        <v>7</v>
      </c>
      <c r="R3541" s="5">
        <v>3.6885714285714286</v>
      </c>
      <c r="S3541" s="5">
        <v>4.4285714285714288</v>
      </c>
      <c r="T3541" s="5">
        <v>31</v>
      </c>
      <c r="U3541">
        <v>0</v>
      </c>
      <c r="V3541" s="5">
        <v>5.18</v>
      </c>
      <c r="W3541" t="s">
        <v>139</v>
      </c>
      <c r="X3541" s="3">
        <v>41886</v>
      </c>
      <c r="Y3541" s="3">
        <v>41887</v>
      </c>
      <c r="Z3541">
        <v>4</v>
      </c>
      <c r="AA3541" t="s">
        <v>8399</v>
      </c>
      <c r="AB3541">
        <f t="shared" si="277"/>
        <v>1</v>
      </c>
      <c r="AC3541" t="str">
        <f t="shared" si="275"/>
        <v>Monday</v>
      </c>
      <c r="AD3541" s="5">
        <v>2.8319999999999999</v>
      </c>
      <c r="AE3541">
        <v>2014</v>
      </c>
      <c r="AF3541">
        <v>36</v>
      </c>
      <c r="AG3541" s="14">
        <f t="shared" si="276"/>
        <v>0.16709677419354838</v>
      </c>
      <c r="AH3541">
        <f t="shared" si="278"/>
        <v>1</v>
      </c>
      <c r="AI3541">
        <f t="shared" si="279"/>
        <v>1</v>
      </c>
    </row>
    <row r="3542" spans="1:35" x14ac:dyDescent="0.35">
      <c r="A3542">
        <v>3541</v>
      </c>
      <c r="B3542" t="s">
        <v>1371</v>
      </c>
      <c r="C3542" t="s">
        <v>1372</v>
      </c>
      <c r="D3542" t="s">
        <v>112</v>
      </c>
      <c r="E3542" t="s">
        <v>44</v>
      </c>
      <c r="F3542" t="s">
        <v>67</v>
      </c>
      <c r="G3542" t="s">
        <v>641</v>
      </c>
      <c r="H3542" t="s">
        <v>642</v>
      </c>
      <c r="I3542" t="s">
        <v>34</v>
      </c>
      <c r="J3542" t="s">
        <v>6891</v>
      </c>
      <c r="K3542" s="3">
        <v>41883</v>
      </c>
      <c r="L3542" t="s">
        <v>36</v>
      </c>
      <c r="M3542" t="s">
        <v>6288</v>
      </c>
      <c r="N3542" t="s">
        <v>2425</v>
      </c>
      <c r="O3542" t="s">
        <v>39</v>
      </c>
      <c r="P3542" t="s">
        <v>90</v>
      </c>
      <c r="Q3542">
        <v>1</v>
      </c>
      <c r="R3542" s="5">
        <v>8.56</v>
      </c>
      <c r="S3542" s="5">
        <v>9</v>
      </c>
      <c r="T3542" s="5">
        <v>9</v>
      </c>
      <c r="U3542">
        <v>0</v>
      </c>
      <c r="V3542" s="5">
        <v>0.44</v>
      </c>
      <c r="W3542" t="s">
        <v>139</v>
      </c>
      <c r="X3542" s="3">
        <v>41886</v>
      </c>
      <c r="Y3542" s="3">
        <v>41886</v>
      </c>
      <c r="Z3542">
        <v>3</v>
      </c>
      <c r="AA3542" t="s">
        <v>8400</v>
      </c>
      <c r="AB3542">
        <f t="shared" si="277"/>
        <v>0</v>
      </c>
      <c r="AC3542" t="str">
        <f t="shared" si="275"/>
        <v>Monday</v>
      </c>
      <c r="AD3542" s="5">
        <v>0.73499999999999999</v>
      </c>
      <c r="AE3542">
        <v>2014</v>
      </c>
      <c r="AF3542">
        <v>36</v>
      </c>
      <c r="AG3542" s="14">
        <f t="shared" si="276"/>
        <v>4.8888888888888891E-2</v>
      </c>
      <c r="AH3542">
        <f t="shared" si="278"/>
        <v>0</v>
      </c>
      <c r="AI3542" t="str">
        <f t="shared" si="279"/>
        <v xml:space="preserve"> </v>
      </c>
    </row>
    <row r="3543" spans="1:35" x14ac:dyDescent="0.35">
      <c r="A3543">
        <v>3542</v>
      </c>
      <c r="B3543" t="s">
        <v>4954</v>
      </c>
      <c r="C3543" t="s">
        <v>4955</v>
      </c>
      <c r="D3543" t="s">
        <v>96</v>
      </c>
      <c r="E3543" t="s">
        <v>84</v>
      </c>
      <c r="F3543" t="s">
        <v>85</v>
      </c>
      <c r="G3543" t="s">
        <v>86</v>
      </c>
      <c r="H3543" t="s">
        <v>86</v>
      </c>
      <c r="I3543" t="s">
        <v>34</v>
      </c>
      <c r="J3543" t="s">
        <v>6892</v>
      </c>
      <c r="K3543" s="3">
        <v>41883</v>
      </c>
      <c r="L3543" t="s">
        <v>136</v>
      </c>
      <c r="M3543" t="s">
        <v>3780</v>
      </c>
      <c r="N3543" t="s">
        <v>3781</v>
      </c>
      <c r="O3543" t="s">
        <v>72</v>
      </c>
      <c r="P3543" t="s">
        <v>79</v>
      </c>
      <c r="Q3543">
        <v>6</v>
      </c>
      <c r="R3543" s="5">
        <v>41.839999999999996</v>
      </c>
      <c r="S3543" s="5">
        <v>77.5</v>
      </c>
      <c r="T3543" s="5">
        <v>465</v>
      </c>
      <c r="U3543">
        <v>0</v>
      </c>
      <c r="V3543" s="5">
        <v>213.96</v>
      </c>
      <c r="W3543" t="s">
        <v>41</v>
      </c>
      <c r="X3543" s="3">
        <v>41888</v>
      </c>
      <c r="Y3543" s="3">
        <v>41888</v>
      </c>
      <c r="Z3543">
        <v>5</v>
      </c>
      <c r="AA3543" t="s">
        <v>8400</v>
      </c>
      <c r="AB3543">
        <f t="shared" si="277"/>
        <v>0</v>
      </c>
      <c r="AC3543" t="str">
        <f t="shared" si="275"/>
        <v>Monday</v>
      </c>
      <c r="AD3543" s="5">
        <v>81.930999999999997</v>
      </c>
      <c r="AE3543">
        <v>2014</v>
      </c>
      <c r="AF3543">
        <v>36</v>
      </c>
      <c r="AG3543" s="14">
        <f t="shared" si="276"/>
        <v>0.46012903225806451</v>
      </c>
      <c r="AH3543">
        <f t="shared" si="278"/>
        <v>0</v>
      </c>
      <c r="AI3543" t="str">
        <f t="shared" si="279"/>
        <v xml:space="preserve"> </v>
      </c>
    </row>
    <row r="3544" spans="1:35" x14ac:dyDescent="0.35">
      <c r="A3544">
        <v>3543</v>
      </c>
      <c r="B3544" t="s">
        <v>4954</v>
      </c>
      <c r="C3544" t="s">
        <v>4955</v>
      </c>
      <c r="D3544" t="s">
        <v>96</v>
      </c>
      <c r="E3544" t="s">
        <v>84</v>
      </c>
      <c r="F3544" t="s">
        <v>85</v>
      </c>
      <c r="G3544" t="s">
        <v>86</v>
      </c>
      <c r="H3544" t="s">
        <v>86</v>
      </c>
      <c r="I3544" t="s">
        <v>34</v>
      </c>
      <c r="J3544" t="s">
        <v>6892</v>
      </c>
      <c r="K3544" s="3">
        <v>41883</v>
      </c>
      <c r="L3544" t="s">
        <v>136</v>
      </c>
      <c r="M3544" t="s">
        <v>49</v>
      </c>
      <c r="N3544" t="s">
        <v>50</v>
      </c>
      <c r="O3544" t="s">
        <v>51</v>
      </c>
      <c r="P3544" t="s">
        <v>52</v>
      </c>
      <c r="Q3544">
        <v>8</v>
      </c>
      <c r="R3544" s="5">
        <v>20.16</v>
      </c>
      <c r="S3544" s="5">
        <v>31.5</v>
      </c>
      <c r="T3544" s="5">
        <v>252</v>
      </c>
      <c r="U3544">
        <v>0</v>
      </c>
      <c r="V3544" s="5">
        <v>90.72</v>
      </c>
      <c r="W3544" t="s">
        <v>41</v>
      </c>
      <c r="X3544" s="3">
        <v>41888</v>
      </c>
      <c r="Y3544" s="3">
        <v>41888</v>
      </c>
      <c r="Z3544">
        <v>5</v>
      </c>
      <c r="AA3544" t="s">
        <v>8400</v>
      </c>
      <c r="AB3544">
        <f t="shared" si="277"/>
        <v>0</v>
      </c>
      <c r="AC3544" t="str">
        <f t="shared" si="275"/>
        <v>Monday</v>
      </c>
      <c r="AD3544" s="5">
        <v>12.576000000000001</v>
      </c>
      <c r="AE3544">
        <v>2014</v>
      </c>
      <c r="AF3544">
        <v>36</v>
      </c>
      <c r="AG3544" s="14">
        <f t="shared" si="276"/>
        <v>0.36</v>
      </c>
      <c r="AH3544">
        <f t="shared" si="278"/>
        <v>0</v>
      </c>
      <c r="AI3544" t="str">
        <f t="shared" si="279"/>
        <v xml:space="preserve"> </v>
      </c>
    </row>
    <row r="3545" spans="1:35" x14ac:dyDescent="0.35">
      <c r="A3545">
        <v>3544</v>
      </c>
      <c r="B3545" t="s">
        <v>5854</v>
      </c>
      <c r="C3545" t="s">
        <v>5855</v>
      </c>
      <c r="D3545" t="s">
        <v>29</v>
      </c>
      <c r="E3545" t="s">
        <v>30</v>
      </c>
      <c r="F3545" t="s">
        <v>31</v>
      </c>
      <c r="G3545" t="s">
        <v>320</v>
      </c>
      <c r="H3545" t="s">
        <v>5196</v>
      </c>
      <c r="I3545" t="s">
        <v>34</v>
      </c>
      <c r="J3545" t="s">
        <v>6893</v>
      </c>
      <c r="K3545" s="3">
        <v>41925</v>
      </c>
      <c r="L3545" t="s">
        <v>36</v>
      </c>
      <c r="M3545" t="s">
        <v>2161</v>
      </c>
      <c r="N3545" t="s">
        <v>2162</v>
      </c>
      <c r="O3545" t="s">
        <v>39</v>
      </c>
      <c r="P3545" t="s">
        <v>183</v>
      </c>
      <c r="Q3545">
        <v>5</v>
      </c>
      <c r="R3545" s="5">
        <v>257.24</v>
      </c>
      <c r="S3545" s="5">
        <v>352.4</v>
      </c>
      <c r="T3545" s="5">
        <v>1762</v>
      </c>
      <c r="U3545">
        <v>0</v>
      </c>
      <c r="V3545" s="5">
        <v>475.8</v>
      </c>
      <c r="W3545" t="s">
        <v>41</v>
      </c>
      <c r="X3545" s="3">
        <v>41930</v>
      </c>
      <c r="Y3545" s="3">
        <v>41932</v>
      </c>
      <c r="Z3545">
        <v>7</v>
      </c>
      <c r="AA3545" t="s">
        <v>8399</v>
      </c>
      <c r="AB3545">
        <f t="shared" si="277"/>
        <v>2</v>
      </c>
      <c r="AC3545" t="str">
        <f t="shared" si="275"/>
        <v>Monday</v>
      </c>
      <c r="AD3545" s="5">
        <v>136.84700000000001</v>
      </c>
      <c r="AE3545">
        <v>2014</v>
      </c>
      <c r="AF3545">
        <v>42</v>
      </c>
      <c r="AG3545" s="14">
        <f t="shared" si="276"/>
        <v>0.27003405221339388</v>
      </c>
      <c r="AH3545">
        <f t="shared" si="278"/>
        <v>1</v>
      </c>
      <c r="AI3545">
        <f t="shared" si="279"/>
        <v>2</v>
      </c>
    </row>
    <row r="3546" spans="1:35" x14ac:dyDescent="0.35">
      <c r="A3546">
        <v>3545</v>
      </c>
      <c r="B3546" t="s">
        <v>5854</v>
      </c>
      <c r="C3546" t="s">
        <v>5855</v>
      </c>
      <c r="D3546" t="s">
        <v>29</v>
      </c>
      <c r="E3546" t="s">
        <v>30</v>
      </c>
      <c r="F3546" t="s">
        <v>31</v>
      </c>
      <c r="G3546" t="s">
        <v>320</v>
      </c>
      <c r="H3546" t="s">
        <v>5196</v>
      </c>
      <c r="I3546" t="s">
        <v>34</v>
      </c>
      <c r="J3546" t="s">
        <v>6893</v>
      </c>
      <c r="K3546" s="3">
        <v>41925</v>
      </c>
      <c r="L3546" t="s">
        <v>36</v>
      </c>
      <c r="M3546" t="s">
        <v>5887</v>
      </c>
      <c r="N3546" t="s">
        <v>1449</v>
      </c>
      <c r="O3546" t="s">
        <v>51</v>
      </c>
      <c r="P3546" t="s">
        <v>52</v>
      </c>
      <c r="Q3546">
        <v>3</v>
      </c>
      <c r="R3546" s="5">
        <v>11.934399999999997</v>
      </c>
      <c r="S3546" s="5">
        <v>16.397333333333329</v>
      </c>
      <c r="T3546" s="5">
        <v>29.515199999999989</v>
      </c>
      <c r="U3546">
        <v>0.4</v>
      </c>
      <c r="V3546" s="5">
        <v>-6.2880000000000003</v>
      </c>
      <c r="W3546" t="s">
        <v>41</v>
      </c>
      <c r="X3546" s="3">
        <v>41930</v>
      </c>
      <c r="Y3546" s="3">
        <v>41930</v>
      </c>
      <c r="Z3546">
        <v>5</v>
      </c>
      <c r="AA3546" t="s">
        <v>8400</v>
      </c>
      <c r="AB3546">
        <f t="shared" si="277"/>
        <v>0</v>
      </c>
      <c r="AC3546" t="str">
        <f t="shared" si="275"/>
        <v>Monday</v>
      </c>
      <c r="AD3546" s="5">
        <v>0.311</v>
      </c>
      <c r="AE3546">
        <v>2014</v>
      </c>
      <c r="AF3546">
        <v>42</v>
      </c>
      <c r="AG3546" s="14">
        <f t="shared" si="276"/>
        <v>-0.21304277118230616</v>
      </c>
      <c r="AH3546">
        <f t="shared" si="278"/>
        <v>0</v>
      </c>
      <c r="AI3546" t="str">
        <f t="shared" si="279"/>
        <v xml:space="preserve"> </v>
      </c>
    </row>
    <row r="3547" spans="1:35" x14ac:dyDescent="0.35">
      <c r="A3547">
        <v>3546</v>
      </c>
      <c r="B3547" t="s">
        <v>3223</v>
      </c>
      <c r="C3547" t="s">
        <v>3224</v>
      </c>
      <c r="D3547" t="s">
        <v>96</v>
      </c>
      <c r="E3547" t="s">
        <v>84</v>
      </c>
      <c r="F3547" t="s">
        <v>740</v>
      </c>
      <c r="G3547" t="s">
        <v>741</v>
      </c>
      <c r="H3547" t="s">
        <v>741</v>
      </c>
      <c r="I3547" t="s">
        <v>34</v>
      </c>
      <c r="J3547" t="s">
        <v>6894</v>
      </c>
      <c r="K3547" s="3">
        <v>41913</v>
      </c>
      <c r="L3547" t="s">
        <v>36</v>
      </c>
      <c r="M3547" t="s">
        <v>5783</v>
      </c>
      <c r="N3547" t="s">
        <v>5784</v>
      </c>
      <c r="O3547" t="s">
        <v>72</v>
      </c>
      <c r="P3547" t="s">
        <v>162</v>
      </c>
      <c r="Q3547">
        <v>2</v>
      </c>
      <c r="R3547" s="5">
        <v>156.01318216000004</v>
      </c>
      <c r="S3547" s="5">
        <v>175.31272761523053</v>
      </c>
      <c r="T3547" s="5">
        <v>349.92420432000011</v>
      </c>
      <c r="U3547">
        <v>2E-3</v>
      </c>
      <c r="V3547" s="5">
        <v>37.897840000000002</v>
      </c>
      <c r="W3547" t="s">
        <v>41</v>
      </c>
      <c r="X3547" s="3">
        <v>41918</v>
      </c>
      <c r="Y3547" s="3">
        <v>41921</v>
      </c>
      <c r="Z3547">
        <v>8</v>
      </c>
      <c r="AA3547" t="s">
        <v>8399</v>
      </c>
      <c r="AB3547">
        <f t="shared" si="277"/>
        <v>3</v>
      </c>
      <c r="AC3547" t="str">
        <f t="shared" si="275"/>
        <v>Wednesday</v>
      </c>
      <c r="AD3547" s="5">
        <v>19.184000000000001</v>
      </c>
      <c r="AE3547">
        <v>2014</v>
      </c>
      <c r="AF3547">
        <v>40</v>
      </c>
      <c r="AG3547" s="14">
        <f t="shared" si="276"/>
        <v>0.10830299685512189</v>
      </c>
      <c r="AH3547">
        <f t="shared" si="278"/>
        <v>1</v>
      </c>
      <c r="AI3547">
        <f t="shared" si="279"/>
        <v>3</v>
      </c>
    </row>
    <row r="3548" spans="1:35" x14ac:dyDescent="0.35">
      <c r="A3548">
        <v>3547</v>
      </c>
      <c r="B3548" t="s">
        <v>1218</v>
      </c>
      <c r="C3548" t="s">
        <v>1219</v>
      </c>
      <c r="D3548" t="s">
        <v>29</v>
      </c>
      <c r="E3548" t="s">
        <v>44</v>
      </c>
      <c r="F3548" t="s">
        <v>67</v>
      </c>
      <c r="G3548" t="s">
        <v>68</v>
      </c>
      <c r="H3548" t="s">
        <v>68</v>
      </c>
      <c r="I3548" t="s">
        <v>34</v>
      </c>
      <c r="J3548" t="s">
        <v>6895</v>
      </c>
      <c r="K3548" s="3">
        <v>41933</v>
      </c>
      <c r="L3548" t="s">
        <v>215</v>
      </c>
      <c r="M3548" t="s">
        <v>749</v>
      </c>
      <c r="N3548" t="s">
        <v>750</v>
      </c>
      <c r="O3548" t="s">
        <v>51</v>
      </c>
      <c r="P3548" t="s">
        <v>93</v>
      </c>
      <c r="Q3548">
        <v>7</v>
      </c>
      <c r="R3548" s="5">
        <v>21.251428571428569</v>
      </c>
      <c r="S3548" s="5">
        <v>38.571428571428569</v>
      </c>
      <c r="T3548" s="5">
        <v>270</v>
      </c>
      <c r="U3548">
        <v>0</v>
      </c>
      <c r="V3548" s="5">
        <v>121.24</v>
      </c>
      <c r="W3548" t="s">
        <v>139</v>
      </c>
      <c r="X3548" s="3">
        <v>41936</v>
      </c>
      <c r="Y3548" s="3">
        <v>41936</v>
      </c>
      <c r="Z3548">
        <v>3</v>
      </c>
      <c r="AA3548" t="s">
        <v>8400</v>
      </c>
      <c r="AB3548">
        <f t="shared" si="277"/>
        <v>0</v>
      </c>
      <c r="AC3548" t="str">
        <f t="shared" si="275"/>
        <v>Tuesday</v>
      </c>
      <c r="AD3548" s="5">
        <v>83.415999999999997</v>
      </c>
      <c r="AE3548">
        <v>2014</v>
      </c>
      <c r="AF3548">
        <v>43</v>
      </c>
      <c r="AG3548" s="14">
        <f t="shared" si="276"/>
        <v>0.44903703703703701</v>
      </c>
      <c r="AH3548">
        <f t="shared" si="278"/>
        <v>0</v>
      </c>
      <c r="AI3548" t="str">
        <f t="shared" si="279"/>
        <v xml:space="preserve"> </v>
      </c>
    </row>
    <row r="3549" spans="1:35" x14ac:dyDescent="0.35">
      <c r="A3549">
        <v>3548</v>
      </c>
      <c r="B3549" t="s">
        <v>1218</v>
      </c>
      <c r="C3549" t="s">
        <v>1219</v>
      </c>
      <c r="D3549" t="s">
        <v>29</v>
      </c>
      <c r="E3549" t="s">
        <v>44</v>
      </c>
      <c r="F3549" t="s">
        <v>67</v>
      </c>
      <c r="G3549" t="s">
        <v>68</v>
      </c>
      <c r="H3549" t="s">
        <v>68</v>
      </c>
      <c r="I3549" t="s">
        <v>34</v>
      </c>
      <c r="J3549" t="s">
        <v>6895</v>
      </c>
      <c r="K3549" s="3">
        <v>41933</v>
      </c>
      <c r="L3549" t="s">
        <v>215</v>
      </c>
      <c r="M3549" t="s">
        <v>1886</v>
      </c>
      <c r="N3549" t="s">
        <v>1887</v>
      </c>
      <c r="O3549" t="s">
        <v>72</v>
      </c>
      <c r="P3549" t="s">
        <v>162</v>
      </c>
      <c r="Q3549">
        <v>2</v>
      </c>
      <c r="R3549" s="5">
        <v>199.41964920000001</v>
      </c>
      <c r="S3549" s="5">
        <v>252.39984889779561</v>
      </c>
      <c r="T3549" s="5">
        <v>503.79009840000003</v>
      </c>
      <c r="U3549">
        <v>2E-3</v>
      </c>
      <c r="V3549" s="5">
        <v>104.9508</v>
      </c>
      <c r="W3549" t="s">
        <v>139</v>
      </c>
      <c r="X3549" s="3">
        <v>41936</v>
      </c>
      <c r="Y3549" s="3">
        <v>41936</v>
      </c>
      <c r="Z3549">
        <v>3</v>
      </c>
      <c r="AA3549" t="s">
        <v>8400</v>
      </c>
      <c r="AB3549">
        <f t="shared" si="277"/>
        <v>0</v>
      </c>
      <c r="AC3549" t="str">
        <f t="shared" si="275"/>
        <v>Tuesday</v>
      </c>
      <c r="AD3549" s="5">
        <v>33.064</v>
      </c>
      <c r="AE3549">
        <v>2014</v>
      </c>
      <c r="AF3549">
        <v>43</v>
      </c>
      <c r="AG3549" s="14">
        <f t="shared" si="276"/>
        <v>0.20832247464433293</v>
      </c>
      <c r="AH3549">
        <f t="shared" si="278"/>
        <v>0</v>
      </c>
      <c r="AI3549" t="str">
        <f t="shared" si="279"/>
        <v xml:space="preserve"> </v>
      </c>
    </row>
    <row r="3550" spans="1:35" x14ac:dyDescent="0.35">
      <c r="A3550">
        <v>3549</v>
      </c>
      <c r="B3550" t="s">
        <v>1218</v>
      </c>
      <c r="C3550" t="s">
        <v>1219</v>
      </c>
      <c r="D3550" t="s">
        <v>29</v>
      </c>
      <c r="E3550" t="s">
        <v>44</v>
      </c>
      <c r="F3550" t="s">
        <v>67</v>
      </c>
      <c r="G3550" t="s">
        <v>68</v>
      </c>
      <c r="H3550" t="s">
        <v>68</v>
      </c>
      <c r="I3550" t="s">
        <v>34</v>
      </c>
      <c r="J3550" t="s">
        <v>6895</v>
      </c>
      <c r="K3550" s="3">
        <v>41933</v>
      </c>
      <c r="L3550" t="s">
        <v>215</v>
      </c>
      <c r="M3550" t="s">
        <v>6896</v>
      </c>
      <c r="N3550" t="s">
        <v>6897</v>
      </c>
      <c r="O3550" t="s">
        <v>39</v>
      </c>
      <c r="P3550" t="s">
        <v>64</v>
      </c>
      <c r="Q3550">
        <v>7</v>
      </c>
      <c r="R3550" s="5">
        <v>19.902857142857137</v>
      </c>
      <c r="S3550" s="5">
        <v>30.142857142857139</v>
      </c>
      <c r="T3550" s="5">
        <v>210.99999999999997</v>
      </c>
      <c r="U3550">
        <v>0</v>
      </c>
      <c r="V3550" s="5">
        <v>71.680000000000007</v>
      </c>
      <c r="W3550" t="s">
        <v>139</v>
      </c>
      <c r="X3550" s="3">
        <v>41936</v>
      </c>
      <c r="Y3550" s="3">
        <v>41936</v>
      </c>
      <c r="Z3550">
        <v>3</v>
      </c>
      <c r="AA3550" t="s">
        <v>8400</v>
      </c>
      <c r="AB3550">
        <f t="shared" si="277"/>
        <v>0</v>
      </c>
      <c r="AC3550" t="str">
        <f t="shared" si="275"/>
        <v>Tuesday</v>
      </c>
      <c r="AD3550" s="5">
        <v>42.131999999999998</v>
      </c>
      <c r="AE3550">
        <v>2014</v>
      </c>
      <c r="AF3550">
        <v>43</v>
      </c>
      <c r="AG3550" s="14">
        <f t="shared" si="276"/>
        <v>0.33971563981042663</v>
      </c>
      <c r="AH3550">
        <f t="shared" si="278"/>
        <v>0</v>
      </c>
      <c r="AI3550" t="str">
        <f t="shared" si="279"/>
        <v xml:space="preserve"> </v>
      </c>
    </row>
    <row r="3551" spans="1:35" x14ac:dyDescent="0.35">
      <c r="A3551">
        <v>3550</v>
      </c>
      <c r="B3551" t="s">
        <v>1218</v>
      </c>
      <c r="C3551" t="s">
        <v>1219</v>
      </c>
      <c r="D3551" t="s">
        <v>29</v>
      </c>
      <c r="E3551" t="s">
        <v>44</v>
      </c>
      <c r="F3551" t="s">
        <v>67</v>
      </c>
      <c r="G3551" t="s">
        <v>68</v>
      </c>
      <c r="H3551" t="s">
        <v>68</v>
      </c>
      <c r="I3551" t="s">
        <v>34</v>
      </c>
      <c r="J3551" t="s">
        <v>6895</v>
      </c>
      <c r="K3551" s="3">
        <v>41933</v>
      </c>
      <c r="L3551" t="s">
        <v>215</v>
      </c>
      <c r="M3551" t="s">
        <v>356</v>
      </c>
      <c r="N3551" t="s">
        <v>357</v>
      </c>
      <c r="O3551" t="s">
        <v>51</v>
      </c>
      <c r="P3551" t="s">
        <v>205</v>
      </c>
      <c r="Q3551">
        <v>2</v>
      </c>
      <c r="R3551" s="5">
        <v>512.73440000000005</v>
      </c>
      <c r="S3551" s="5">
        <v>590.15300000000002</v>
      </c>
      <c r="T3551" s="5">
        <v>944.24480000000005</v>
      </c>
      <c r="U3551">
        <v>0.2</v>
      </c>
      <c r="V3551" s="5">
        <v>-81.224000000000004</v>
      </c>
      <c r="W3551" t="s">
        <v>139</v>
      </c>
      <c r="X3551" s="3">
        <v>41936</v>
      </c>
      <c r="Y3551" s="3">
        <v>41936</v>
      </c>
      <c r="Z3551">
        <v>3</v>
      </c>
      <c r="AA3551" t="s">
        <v>8400</v>
      </c>
      <c r="AB3551">
        <f t="shared" si="277"/>
        <v>0</v>
      </c>
      <c r="AC3551" t="str">
        <f t="shared" si="275"/>
        <v>Tuesday</v>
      </c>
      <c r="AD3551" s="5">
        <v>77.025999999999996</v>
      </c>
      <c r="AE3551">
        <v>2014</v>
      </c>
      <c r="AF3551">
        <v>43</v>
      </c>
      <c r="AG3551" s="14">
        <f t="shared" si="276"/>
        <v>-8.6020065982889179E-2</v>
      </c>
      <c r="AH3551">
        <f t="shared" si="278"/>
        <v>0</v>
      </c>
      <c r="AI3551" t="str">
        <f t="shared" si="279"/>
        <v xml:space="preserve"> </v>
      </c>
    </row>
    <row r="3552" spans="1:35" x14ac:dyDescent="0.35">
      <c r="A3552">
        <v>3551</v>
      </c>
      <c r="B3552" t="s">
        <v>1218</v>
      </c>
      <c r="C3552" t="s">
        <v>1219</v>
      </c>
      <c r="D3552" t="s">
        <v>29</v>
      </c>
      <c r="E3552" t="s">
        <v>44</v>
      </c>
      <c r="F3552" t="s">
        <v>67</v>
      </c>
      <c r="G3552" t="s">
        <v>68</v>
      </c>
      <c r="H3552" t="s">
        <v>68</v>
      </c>
      <c r="I3552" t="s">
        <v>34</v>
      </c>
      <c r="J3552" t="s">
        <v>6895</v>
      </c>
      <c r="K3552" s="3">
        <v>41933</v>
      </c>
      <c r="L3552" t="s">
        <v>215</v>
      </c>
      <c r="M3552" t="s">
        <v>857</v>
      </c>
      <c r="N3552" t="s">
        <v>858</v>
      </c>
      <c r="O3552" t="s">
        <v>39</v>
      </c>
      <c r="P3552" t="s">
        <v>40</v>
      </c>
      <c r="Q3552">
        <v>5</v>
      </c>
      <c r="R3552" s="5">
        <v>3.7400000000000007</v>
      </c>
      <c r="S3552" s="5">
        <v>5.6000000000000005</v>
      </c>
      <c r="T3552" s="5">
        <v>28.000000000000004</v>
      </c>
      <c r="U3552">
        <v>0</v>
      </c>
      <c r="V3552" s="5">
        <v>9.3000000000000007</v>
      </c>
      <c r="W3552" t="s">
        <v>139</v>
      </c>
      <c r="X3552" s="3">
        <v>41936</v>
      </c>
      <c r="Y3552" s="3">
        <v>41937</v>
      </c>
      <c r="Z3552">
        <v>4</v>
      </c>
      <c r="AA3552" t="s">
        <v>8399</v>
      </c>
      <c r="AB3552">
        <f t="shared" si="277"/>
        <v>1</v>
      </c>
      <c r="AC3552" t="str">
        <f t="shared" si="275"/>
        <v>Tuesday</v>
      </c>
      <c r="AD3552" s="5">
        <v>5.5069999999999997</v>
      </c>
      <c r="AE3552">
        <v>2014</v>
      </c>
      <c r="AF3552">
        <v>43</v>
      </c>
      <c r="AG3552" s="14">
        <f t="shared" si="276"/>
        <v>0.33214285714285713</v>
      </c>
      <c r="AH3552">
        <f t="shared" si="278"/>
        <v>1</v>
      </c>
      <c r="AI3552">
        <f t="shared" si="279"/>
        <v>1</v>
      </c>
    </row>
    <row r="3553" spans="1:35" x14ac:dyDescent="0.35">
      <c r="A3553">
        <v>3552</v>
      </c>
      <c r="B3553" t="s">
        <v>2991</v>
      </c>
      <c r="C3553" t="s">
        <v>2992</v>
      </c>
      <c r="D3553" t="s">
        <v>112</v>
      </c>
      <c r="E3553" t="s">
        <v>44</v>
      </c>
      <c r="F3553" t="s">
        <v>67</v>
      </c>
      <c r="G3553" t="s">
        <v>253</v>
      </c>
      <c r="H3553" t="s">
        <v>6898</v>
      </c>
      <c r="I3553" t="s">
        <v>34</v>
      </c>
      <c r="J3553" t="s">
        <v>6899</v>
      </c>
      <c r="K3553" s="3">
        <v>41587</v>
      </c>
      <c r="L3553" t="s">
        <v>215</v>
      </c>
      <c r="M3553" t="s">
        <v>1385</v>
      </c>
      <c r="N3553" t="s">
        <v>1386</v>
      </c>
      <c r="O3553" t="s">
        <v>39</v>
      </c>
      <c r="P3553" t="s">
        <v>58</v>
      </c>
      <c r="Q3553">
        <v>6</v>
      </c>
      <c r="R3553" s="5">
        <v>2.4533333333333331</v>
      </c>
      <c r="S3553" s="5">
        <v>3.333333333333333</v>
      </c>
      <c r="T3553" s="5">
        <v>20</v>
      </c>
      <c r="U3553">
        <v>0</v>
      </c>
      <c r="V3553" s="5">
        <v>5.28</v>
      </c>
      <c r="W3553" t="s">
        <v>242</v>
      </c>
      <c r="X3553" s="3">
        <v>41587</v>
      </c>
      <c r="Y3553" s="3">
        <v>41587</v>
      </c>
      <c r="Z3553">
        <v>0</v>
      </c>
      <c r="AA3553" t="s">
        <v>8400</v>
      </c>
      <c r="AB3553">
        <f t="shared" si="277"/>
        <v>0</v>
      </c>
      <c r="AC3553" t="str">
        <f t="shared" si="275"/>
        <v>Saturday</v>
      </c>
      <c r="AD3553" s="5">
        <v>2.359</v>
      </c>
      <c r="AE3553">
        <v>2013</v>
      </c>
      <c r="AF3553">
        <v>45</v>
      </c>
      <c r="AG3553" s="14">
        <f t="shared" si="276"/>
        <v>0.26400000000000001</v>
      </c>
      <c r="AH3553">
        <f t="shared" si="278"/>
        <v>0</v>
      </c>
      <c r="AI3553" t="str">
        <f t="shared" si="279"/>
        <v xml:space="preserve"> </v>
      </c>
    </row>
    <row r="3554" spans="1:35" x14ac:dyDescent="0.35">
      <c r="A3554">
        <v>3553</v>
      </c>
      <c r="B3554" t="s">
        <v>2991</v>
      </c>
      <c r="C3554" t="s">
        <v>2992</v>
      </c>
      <c r="D3554" t="s">
        <v>112</v>
      </c>
      <c r="E3554" t="s">
        <v>44</v>
      </c>
      <c r="F3554" t="s">
        <v>67</v>
      </c>
      <c r="G3554" t="s">
        <v>253</v>
      </c>
      <c r="H3554" t="s">
        <v>6898</v>
      </c>
      <c r="I3554" t="s">
        <v>34</v>
      </c>
      <c r="J3554" t="s">
        <v>6899</v>
      </c>
      <c r="K3554" s="3">
        <v>41587</v>
      </c>
      <c r="L3554" t="s">
        <v>215</v>
      </c>
      <c r="M3554" t="s">
        <v>829</v>
      </c>
      <c r="N3554" t="s">
        <v>830</v>
      </c>
      <c r="O3554" t="s">
        <v>72</v>
      </c>
      <c r="P3554" t="s">
        <v>79</v>
      </c>
      <c r="Q3554">
        <v>4</v>
      </c>
      <c r="R3554" s="5">
        <v>10.09</v>
      </c>
      <c r="S3554" s="5">
        <v>19.75</v>
      </c>
      <c r="T3554" s="5">
        <v>79</v>
      </c>
      <c r="U3554">
        <v>0</v>
      </c>
      <c r="V3554" s="5">
        <v>38.64</v>
      </c>
      <c r="W3554" t="s">
        <v>242</v>
      </c>
      <c r="X3554" s="3">
        <v>41587</v>
      </c>
      <c r="Y3554" s="3">
        <v>41587</v>
      </c>
      <c r="Z3554">
        <v>0</v>
      </c>
      <c r="AA3554" t="s">
        <v>8400</v>
      </c>
      <c r="AB3554">
        <f t="shared" si="277"/>
        <v>0</v>
      </c>
      <c r="AC3554" t="str">
        <f t="shared" si="275"/>
        <v>Saturday</v>
      </c>
      <c r="AD3554" s="5">
        <v>25.061</v>
      </c>
      <c r="AE3554">
        <v>2013</v>
      </c>
      <c r="AF3554">
        <v>45</v>
      </c>
      <c r="AG3554" s="14">
        <f t="shared" si="276"/>
        <v>0.48911392405063292</v>
      </c>
      <c r="AH3554">
        <f t="shared" si="278"/>
        <v>0</v>
      </c>
      <c r="AI3554" t="str">
        <f t="shared" si="279"/>
        <v xml:space="preserve"> </v>
      </c>
    </row>
    <row r="3555" spans="1:35" x14ac:dyDescent="0.35">
      <c r="A3555">
        <v>3554</v>
      </c>
      <c r="B3555" t="s">
        <v>4385</v>
      </c>
      <c r="C3555" t="s">
        <v>4386</v>
      </c>
      <c r="D3555" t="s">
        <v>29</v>
      </c>
      <c r="E3555" t="s">
        <v>44</v>
      </c>
      <c r="F3555" t="s">
        <v>67</v>
      </c>
      <c r="G3555" t="s">
        <v>68</v>
      </c>
      <c r="H3555" t="s">
        <v>68</v>
      </c>
      <c r="I3555" t="s">
        <v>34</v>
      </c>
      <c r="J3555" t="s">
        <v>6900</v>
      </c>
      <c r="K3555" s="3">
        <v>41212</v>
      </c>
      <c r="L3555" t="s">
        <v>36</v>
      </c>
      <c r="M3555" t="s">
        <v>3127</v>
      </c>
      <c r="N3555" t="s">
        <v>3128</v>
      </c>
      <c r="O3555" t="s">
        <v>72</v>
      </c>
      <c r="P3555" t="s">
        <v>178</v>
      </c>
      <c r="Q3555">
        <v>1</v>
      </c>
      <c r="R3555" s="5">
        <v>28.32</v>
      </c>
      <c r="S3555" s="5">
        <v>44</v>
      </c>
      <c r="T3555" s="5">
        <v>44</v>
      </c>
      <c r="U3555">
        <v>0</v>
      </c>
      <c r="V3555" s="5">
        <v>15.68</v>
      </c>
      <c r="W3555" t="s">
        <v>41</v>
      </c>
      <c r="X3555" s="3">
        <v>41217</v>
      </c>
      <c r="Y3555" s="3">
        <v>41218</v>
      </c>
      <c r="Z3555">
        <v>6</v>
      </c>
      <c r="AA3555" t="s">
        <v>8399</v>
      </c>
      <c r="AB3555">
        <f t="shared" si="277"/>
        <v>1</v>
      </c>
      <c r="AC3555" t="str">
        <f t="shared" si="275"/>
        <v>Tuesday</v>
      </c>
      <c r="AD3555" s="5">
        <v>3.8620000000000001</v>
      </c>
      <c r="AE3555">
        <v>2012</v>
      </c>
      <c r="AF3555">
        <v>44</v>
      </c>
      <c r="AG3555" s="14">
        <f t="shared" si="276"/>
        <v>0.35636363636363638</v>
      </c>
      <c r="AH3555">
        <f t="shared" si="278"/>
        <v>1</v>
      </c>
      <c r="AI3555">
        <f t="shared" si="279"/>
        <v>1</v>
      </c>
    </row>
    <row r="3556" spans="1:35" x14ac:dyDescent="0.35">
      <c r="A3556">
        <v>3555</v>
      </c>
      <c r="B3556" t="s">
        <v>5258</v>
      </c>
      <c r="C3556" t="s">
        <v>5259</v>
      </c>
      <c r="D3556" t="s">
        <v>29</v>
      </c>
      <c r="E3556" t="s">
        <v>84</v>
      </c>
      <c r="F3556" t="s">
        <v>168</v>
      </c>
      <c r="G3556" t="s">
        <v>169</v>
      </c>
      <c r="H3556" t="s">
        <v>170</v>
      </c>
      <c r="I3556" t="s">
        <v>34</v>
      </c>
      <c r="J3556" t="s">
        <v>6901</v>
      </c>
      <c r="K3556" s="3">
        <v>41188</v>
      </c>
      <c r="L3556" t="s">
        <v>36</v>
      </c>
      <c r="M3556" t="s">
        <v>2691</v>
      </c>
      <c r="N3556" t="s">
        <v>2692</v>
      </c>
      <c r="O3556" t="s">
        <v>51</v>
      </c>
      <c r="P3556" t="s">
        <v>93</v>
      </c>
      <c r="Q3556">
        <v>2</v>
      </c>
      <c r="R3556" s="5">
        <v>31.374400000000001</v>
      </c>
      <c r="S3556" s="5">
        <v>36.963999999999999</v>
      </c>
      <c r="T3556" s="5">
        <v>44.3568</v>
      </c>
      <c r="U3556">
        <v>0.4</v>
      </c>
      <c r="V3556" s="5">
        <v>-18.391999999999999</v>
      </c>
      <c r="W3556" t="s">
        <v>41</v>
      </c>
      <c r="X3556" s="3">
        <v>41193</v>
      </c>
      <c r="Y3556" s="3">
        <v>41193</v>
      </c>
      <c r="Z3556">
        <v>5</v>
      </c>
      <c r="AA3556" t="s">
        <v>8400</v>
      </c>
      <c r="AB3556">
        <f t="shared" si="277"/>
        <v>0</v>
      </c>
      <c r="AC3556" t="str">
        <f t="shared" si="275"/>
        <v>Saturday</v>
      </c>
      <c r="AD3556" s="5">
        <v>3.0489999999999999</v>
      </c>
      <c r="AE3556">
        <v>2012</v>
      </c>
      <c r="AF3556">
        <v>40</v>
      </c>
      <c r="AG3556" s="14">
        <f t="shared" si="276"/>
        <v>-0.41463766547631931</v>
      </c>
      <c r="AH3556">
        <f t="shared" si="278"/>
        <v>0</v>
      </c>
      <c r="AI3556" t="str">
        <f t="shared" si="279"/>
        <v xml:space="preserve"> </v>
      </c>
    </row>
    <row r="3557" spans="1:35" x14ac:dyDescent="0.35">
      <c r="A3557">
        <v>3556</v>
      </c>
      <c r="B3557" t="s">
        <v>5258</v>
      </c>
      <c r="C3557" t="s">
        <v>5259</v>
      </c>
      <c r="D3557" t="s">
        <v>29</v>
      </c>
      <c r="E3557" t="s">
        <v>84</v>
      </c>
      <c r="F3557" t="s">
        <v>168</v>
      </c>
      <c r="G3557" t="s">
        <v>169</v>
      </c>
      <c r="H3557" t="s">
        <v>170</v>
      </c>
      <c r="I3557" t="s">
        <v>34</v>
      </c>
      <c r="J3557" t="s">
        <v>6901</v>
      </c>
      <c r="K3557" s="3">
        <v>41188</v>
      </c>
      <c r="L3557" t="s">
        <v>36</v>
      </c>
      <c r="M3557" t="s">
        <v>172</v>
      </c>
      <c r="N3557" t="s">
        <v>173</v>
      </c>
      <c r="O3557" t="s">
        <v>39</v>
      </c>
      <c r="P3557" t="s">
        <v>58</v>
      </c>
      <c r="Q3557">
        <v>7</v>
      </c>
      <c r="R3557" s="5">
        <v>34.753257142857144</v>
      </c>
      <c r="S3557" s="5">
        <v>40.528761904761907</v>
      </c>
      <c r="T3557" s="5">
        <v>170.22080000000003</v>
      </c>
      <c r="U3557">
        <v>0.4</v>
      </c>
      <c r="V3557" s="5">
        <v>-73.052000000000007</v>
      </c>
      <c r="W3557" t="s">
        <v>41</v>
      </c>
      <c r="X3557" s="3">
        <v>41193</v>
      </c>
      <c r="Y3557" s="3">
        <v>41193</v>
      </c>
      <c r="Z3557">
        <v>5</v>
      </c>
      <c r="AA3557" t="s">
        <v>8400</v>
      </c>
      <c r="AB3557">
        <f t="shared" si="277"/>
        <v>0</v>
      </c>
      <c r="AC3557" t="str">
        <f t="shared" si="275"/>
        <v>Saturday</v>
      </c>
      <c r="AD3557" s="5">
        <v>10.103999999999999</v>
      </c>
      <c r="AE3557">
        <v>2012</v>
      </c>
      <c r="AF3557">
        <v>40</v>
      </c>
      <c r="AG3557" s="14">
        <f t="shared" si="276"/>
        <v>-0.42916024363650035</v>
      </c>
      <c r="AH3557">
        <f t="shared" si="278"/>
        <v>0</v>
      </c>
      <c r="AI3557" t="str">
        <f t="shared" si="279"/>
        <v xml:space="preserve"> </v>
      </c>
    </row>
    <row r="3558" spans="1:35" x14ac:dyDescent="0.35">
      <c r="A3558">
        <v>3557</v>
      </c>
      <c r="B3558" t="s">
        <v>5258</v>
      </c>
      <c r="C3558" t="s">
        <v>5259</v>
      </c>
      <c r="D3558" t="s">
        <v>29</v>
      </c>
      <c r="E3558" t="s">
        <v>84</v>
      </c>
      <c r="F3558" t="s">
        <v>168</v>
      </c>
      <c r="G3558" t="s">
        <v>169</v>
      </c>
      <c r="H3558" t="s">
        <v>170</v>
      </c>
      <c r="I3558" t="s">
        <v>34</v>
      </c>
      <c r="J3558" t="s">
        <v>6901</v>
      </c>
      <c r="K3558" s="3">
        <v>41188</v>
      </c>
      <c r="L3558" t="s">
        <v>36</v>
      </c>
      <c r="M3558" t="s">
        <v>6339</v>
      </c>
      <c r="N3558" t="s">
        <v>6340</v>
      </c>
      <c r="O3558" t="s">
        <v>39</v>
      </c>
      <c r="P3558" t="s">
        <v>183</v>
      </c>
      <c r="Q3558">
        <v>1</v>
      </c>
      <c r="R3558" s="5">
        <v>152.90160000000003</v>
      </c>
      <c r="S3558" s="5">
        <v>220.4293333333334</v>
      </c>
      <c r="T3558" s="5">
        <v>132.25760000000002</v>
      </c>
      <c r="U3558">
        <v>0.4</v>
      </c>
      <c r="V3558" s="5">
        <v>-20.643999999999998</v>
      </c>
      <c r="W3558" t="s">
        <v>41</v>
      </c>
      <c r="X3558" s="3">
        <v>41193</v>
      </c>
      <c r="Y3558" s="3">
        <v>41193</v>
      </c>
      <c r="Z3558">
        <v>5</v>
      </c>
      <c r="AA3558" t="s">
        <v>8400</v>
      </c>
      <c r="AB3558">
        <f t="shared" si="277"/>
        <v>0</v>
      </c>
      <c r="AC3558" t="str">
        <f t="shared" si="275"/>
        <v>Saturday</v>
      </c>
      <c r="AD3558" s="5">
        <v>7.173</v>
      </c>
      <c r="AE3558">
        <v>2012</v>
      </c>
      <c r="AF3558">
        <v>40</v>
      </c>
      <c r="AG3558" s="14">
        <f t="shared" si="276"/>
        <v>-0.1560893287039837</v>
      </c>
      <c r="AH3558">
        <f t="shared" si="278"/>
        <v>0</v>
      </c>
      <c r="AI3558" t="str">
        <f t="shared" si="279"/>
        <v xml:space="preserve"> </v>
      </c>
    </row>
    <row r="3559" spans="1:35" x14ac:dyDescent="0.35">
      <c r="A3559">
        <v>3558</v>
      </c>
      <c r="B3559" t="s">
        <v>3358</v>
      </c>
      <c r="C3559" t="s">
        <v>3359</v>
      </c>
      <c r="D3559" t="s">
        <v>112</v>
      </c>
      <c r="E3559" t="s">
        <v>44</v>
      </c>
      <c r="F3559" t="s">
        <v>45</v>
      </c>
      <c r="G3559" t="s">
        <v>1483</v>
      </c>
      <c r="H3559" t="s">
        <v>1483</v>
      </c>
      <c r="I3559" t="s">
        <v>34</v>
      </c>
      <c r="J3559" t="s">
        <v>6902</v>
      </c>
      <c r="K3559" s="3">
        <v>41779</v>
      </c>
      <c r="L3559" t="s">
        <v>215</v>
      </c>
      <c r="M3559" t="s">
        <v>6865</v>
      </c>
      <c r="N3559" t="s">
        <v>6866</v>
      </c>
      <c r="O3559" t="s">
        <v>39</v>
      </c>
      <c r="P3559" t="s">
        <v>340</v>
      </c>
      <c r="Q3559">
        <v>1</v>
      </c>
      <c r="R3559" s="5">
        <v>8.84</v>
      </c>
      <c r="S3559" s="5">
        <v>10</v>
      </c>
      <c r="T3559" s="5">
        <v>10</v>
      </c>
      <c r="U3559">
        <v>0</v>
      </c>
      <c r="V3559" s="5">
        <v>1.1599999999999999</v>
      </c>
      <c r="W3559" t="s">
        <v>139</v>
      </c>
      <c r="X3559" s="3">
        <v>41782</v>
      </c>
      <c r="Y3559" s="3">
        <v>41784</v>
      </c>
      <c r="Z3559">
        <v>5</v>
      </c>
      <c r="AA3559" t="s">
        <v>8399</v>
      </c>
      <c r="AB3559">
        <f t="shared" si="277"/>
        <v>2</v>
      </c>
      <c r="AC3559" t="str">
        <f t="shared" si="275"/>
        <v>Tuesday</v>
      </c>
      <c r="AD3559" s="5">
        <v>0.73799999999999999</v>
      </c>
      <c r="AE3559">
        <v>2014</v>
      </c>
      <c r="AF3559">
        <v>21</v>
      </c>
      <c r="AG3559" s="14">
        <f t="shared" si="276"/>
        <v>0.11599999999999999</v>
      </c>
      <c r="AH3559">
        <f t="shared" si="278"/>
        <v>1</v>
      </c>
      <c r="AI3559">
        <f t="shared" si="279"/>
        <v>2</v>
      </c>
    </row>
    <row r="3560" spans="1:35" x14ac:dyDescent="0.35">
      <c r="A3560">
        <v>3559</v>
      </c>
      <c r="B3560" t="s">
        <v>3358</v>
      </c>
      <c r="C3560" t="s">
        <v>3359</v>
      </c>
      <c r="D3560" t="s">
        <v>112</v>
      </c>
      <c r="E3560" t="s">
        <v>44</v>
      </c>
      <c r="F3560" t="s">
        <v>45</v>
      </c>
      <c r="G3560" t="s">
        <v>1483</v>
      </c>
      <c r="H3560" t="s">
        <v>1483</v>
      </c>
      <c r="I3560" t="s">
        <v>34</v>
      </c>
      <c r="J3560" t="s">
        <v>6902</v>
      </c>
      <c r="K3560" s="3">
        <v>41779</v>
      </c>
      <c r="L3560" t="s">
        <v>215</v>
      </c>
      <c r="M3560" t="s">
        <v>1912</v>
      </c>
      <c r="N3560" t="s">
        <v>1913</v>
      </c>
      <c r="O3560" t="s">
        <v>39</v>
      </c>
      <c r="P3560" t="s">
        <v>165</v>
      </c>
      <c r="Q3560">
        <v>2</v>
      </c>
      <c r="R3560" s="5">
        <v>18.259999999999998</v>
      </c>
      <c r="S3560" s="5">
        <v>20.5</v>
      </c>
      <c r="T3560" s="5">
        <v>41</v>
      </c>
      <c r="U3560">
        <v>0</v>
      </c>
      <c r="V3560" s="5">
        <v>4.4800000000000004</v>
      </c>
      <c r="W3560" t="s">
        <v>139</v>
      </c>
      <c r="X3560" s="3">
        <v>41782</v>
      </c>
      <c r="Y3560" s="3">
        <v>41782</v>
      </c>
      <c r="Z3560">
        <v>3</v>
      </c>
      <c r="AA3560" t="s">
        <v>8400</v>
      </c>
      <c r="AB3560">
        <f t="shared" si="277"/>
        <v>0</v>
      </c>
      <c r="AC3560" t="str">
        <f t="shared" si="275"/>
        <v>Tuesday</v>
      </c>
      <c r="AD3560" s="5">
        <v>6.5960000000000001</v>
      </c>
      <c r="AE3560">
        <v>2014</v>
      </c>
      <c r="AF3560">
        <v>21</v>
      </c>
      <c r="AG3560" s="14">
        <f t="shared" si="276"/>
        <v>0.10926829268292684</v>
      </c>
      <c r="AH3560">
        <f t="shared" si="278"/>
        <v>0</v>
      </c>
      <c r="AI3560" t="str">
        <f t="shared" si="279"/>
        <v xml:space="preserve"> </v>
      </c>
    </row>
    <row r="3561" spans="1:35" x14ac:dyDescent="0.35">
      <c r="A3561">
        <v>3560</v>
      </c>
      <c r="B3561" t="s">
        <v>1749</v>
      </c>
      <c r="C3561" t="s">
        <v>1750</v>
      </c>
      <c r="D3561" t="s">
        <v>112</v>
      </c>
      <c r="E3561" t="s">
        <v>199</v>
      </c>
      <c r="F3561" t="s">
        <v>212</v>
      </c>
      <c r="G3561" t="s">
        <v>245</v>
      </c>
      <c r="H3561" t="s">
        <v>245</v>
      </c>
      <c r="I3561" t="s">
        <v>34</v>
      </c>
      <c r="J3561" t="s">
        <v>6903</v>
      </c>
      <c r="K3561" s="3">
        <v>41170</v>
      </c>
      <c r="L3561" t="s">
        <v>36</v>
      </c>
      <c r="M3561" t="s">
        <v>1640</v>
      </c>
      <c r="N3561" t="s">
        <v>1641</v>
      </c>
      <c r="O3561" t="s">
        <v>72</v>
      </c>
      <c r="P3561" t="s">
        <v>178</v>
      </c>
      <c r="Q3561">
        <v>3</v>
      </c>
      <c r="R3561" s="5">
        <v>34.272533333333328</v>
      </c>
      <c r="S3561" s="5">
        <v>43.945666666666661</v>
      </c>
      <c r="T3561" s="5">
        <v>105.4696</v>
      </c>
      <c r="U3561">
        <v>0.2</v>
      </c>
      <c r="V3561" s="5">
        <v>2.6520000000000001</v>
      </c>
      <c r="W3561" t="s">
        <v>41</v>
      </c>
      <c r="X3561" s="3">
        <v>41175</v>
      </c>
      <c r="Y3561" s="3">
        <v>41175</v>
      </c>
      <c r="Z3561">
        <v>5</v>
      </c>
      <c r="AA3561" t="s">
        <v>8400</v>
      </c>
      <c r="AB3561">
        <f t="shared" si="277"/>
        <v>0</v>
      </c>
      <c r="AC3561" t="str">
        <f t="shared" si="275"/>
        <v>Tuesday</v>
      </c>
      <c r="AD3561" s="5">
        <v>4.7460000000000004</v>
      </c>
      <c r="AE3561">
        <v>2012</v>
      </c>
      <c r="AF3561">
        <v>38</v>
      </c>
      <c r="AG3561" s="14">
        <f t="shared" si="276"/>
        <v>2.5144686241343479E-2</v>
      </c>
      <c r="AH3561">
        <f t="shared" si="278"/>
        <v>0</v>
      </c>
      <c r="AI3561" t="str">
        <f t="shared" si="279"/>
        <v xml:space="preserve"> </v>
      </c>
    </row>
    <row r="3562" spans="1:35" x14ac:dyDescent="0.35">
      <c r="A3562">
        <v>3561</v>
      </c>
      <c r="B3562" t="s">
        <v>2408</v>
      </c>
      <c r="C3562" t="s">
        <v>2409</v>
      </c>
      <c r="D3562" t="s">
        <v>29</v>
      </c>
      <c r="E3562" t="s">
        <v>44</v>
      </c>
      <c r="F3562" t="s">
        <v>67</v>
      </c>
      <c r="G3562" t="s">
        <v>443</v>
      </c>
      <c r="H3562" t="s">
        <v>6904</v>
      </c>
      <c r="I3562" t="s">
        <v>34</v>
      </c>
      <c r="J3562" t="s">
        <v>6905</v>
      </c>
      <c r="K3562" s="3">
        <v>41155</v>
      </c>
      <c r="L3562" t="s">
        <v>136</v>
      </c>
      <c r="M3562" t="s">
        <v>4484</v>
      </c>
      <c r="N3562" t="s">
        <v>4485</v>
      </c>
      <c r="O3562" t="s">
        <v>39</v>
      </c>
      <c r="P3562" t="s">
        <v>40</v>
      </c>
      <c r="Q3562">
        <v>5</v>
      </c>
      <c r="R3562" s="5">
        <v>4.5999999999999996</v>
      </c>
      <c r="S3562" s="5">
        <v>5.3999999999999995</v>
      </c>
      <c r="T3562" s="5">
        <v>26.999999999999996</v>
      </c>
      <c r="U3562">
        <v>0</v>
      </c>
      <c r="V3562" s="5">
        <v>4</v>
      </c>
      <c r="W3562" t="s">
        <v>41</v>
      </c>
      <c r="X3562" s="3">
        <v>41160</v>
      </c>
      <c r="Y3562" s="3">
        <v>41160</v>
      </c>
      <c r="Z3562">
        <v>5</v>
      </c>
      <c r="AA3562" t="s">
        <v>8400</v>
      </c>
      <c r="AB3562">
        <f t="shared" si="277"/>
        <v>0</v>
      </c>
      <c r="AC3562" t="str">
        <f t="shared" si="275"/>
        <v>Monday</v>
      </c>
      <c r="AD3562" s="5">
        <v>2.8540000000000001</v>
      </c>
      <c r="AE3562">
        <v>2012</v>
      </c>
      <c r="AF3562">
        <v>36</v>
      </c>
      <c r="AG3562" s="14">
        <f t="shared" si="276"/>
        <v>0.14814814814814817</v>
      </c>
      <c r="AH3562">
        <f t="shared" si="278"/>
        <v>0</v>
      </c>
      <c r="AI3562" t="str">
        <f t="shared" si="279"/>
        <v xml:space="preserve"> </v>
      </c>
    </row>
    <row r="3563" spans="1:35" x14ac:dyDescent="0.35">
      <c r="A3563">
        <v>3562</v>
      </c>
      <c r="B3563" t="s">
        <v>2408</v>
      </c>
      <c r="C3563" t="s">
        <v>2409</v>
      </c>
      <c r="D3563" t="s">
        <v>29</v>
      </c>
      <c r="E3563" t="s">
        <v>44</v>
      </c>
      <c r="F3563" t="s">
        <v>67</v>
      </c>
      <c r="G3563" t="s">
        <v>443</v>
      </c>
      <c r="H3563" t="s">
        <v>6904</v>
      </c>
      <c r="I3563" t="s">
        <v>34</v>
      </c>
      <c r="J3563" t="s">
        <v>6905</v>
      </c>
      <c r="K3563" s="3">
        <v>41155</v>
      </c>
      <c r="L3563" t="s">
        <v>136</v>
      </c>
      <c r="M3563" t="s">
        <v>6906</v>
      </c>
      <c r="N3563" t="s">
        <v>6907</v>
      </c>
      <c r="O3563" t="s">
        <v>72</v>
      </c>
      <c r="P3563" t="s">
        <v>73</v>
      </c>
      <c r="Q3563">
        <v>5</v>
      </c>
      <c r="R3563" s="5">
        <v>26.3</v>
      </c>
      <c r="S3563" s="5">
        <v>47.8</v>
      </c>
      <c r="T3563" s="5">
        <v>239</v>
      </c>
      <c r="U3563">
        <v>0</v>
      </c>
      <c r="V3563" s="5">
        <v>107.5</v>
      </c>
      <c r="W3563" t="s">
        <v>41</v>
      </c>
      <c r="X3563" s="3">
        <v>41160</v>
      </c>
      <c r="Y3563" s="3">
        <v>41163</v>
      </c>
      <c r="Z3563">
        <v>8</v>
      </c>
      <c r="AA3563" t="s">
        <v>8399</v>
      </c>
      <c r="AB3563">
        <f t="shared" si="277"/>
        <v>3</v>
      </c>
      <c r="AC3563" t="str">
        <f t="shared" si="275"/>
        <v>Monday</v>
      </c>
      <c r="AD3563" s="5">
        <v>33.963000000000001</v>
      </c>
      <c r="AE3563">
        <v>2012</v>
      </c>
      <c r="AF3563">
        <v>36</v>
      </c>
      <c r="AG3563" s="14">
        <f t="shared" si="276"/>
        <v>0.44979079497907948</v>
      </c>
      <c r="AH3563">
        <f t="shared" si="278"/>
        <v>1</v>
      </c>
      <c r="AI3563">
        <f t="shared" si="279"/>
        <v>3</v>
      </c>
    </row>
    <row r="3564" spans="1:35" x14ac:dyDescent="0.35">
      <c r="A3564">
        <v>3563</v>
      </c>
      <c r="B3564" t="s">
        <v>1357</v>
      </c>
      <c r="C3564" t="s">
        <v>1358</v>
      </c>
      <c r="D3564" t="s">
        <v>112</v>
      </c>
      <c r="E3564" t="s">
        <v>84</v>
      </c>
      <c r="F3564" t="s">
        <v>740</v>
      </c>
      <c r="G3564" t="s">
        <v>3677</v>
      </c>
      <c r="H3564" t="s">
        <v>3677</v>
      </c>
      <c r="I3564" t="s">
        <v>34</v>
      </c>
      <c r="J3564" t="s">
        <v>6908</v>
      </c>
      <c r="K3564" s="3">
        <v>41555</v>
      </c>
      <c r="L3564" t="s">
        <v>136</v>
      </c>
      <c r="M3564" t="s">
        <v>1862</v>
      </c>
      <c r="N3564" t="s">
        <v>1863</v>
      </c>
      <c r="O3564" t="s">
        <v>39</v>
      </c>
      <c r="P3564" t="s">
        <v>61</v>
      </c>
      <c r="Q3564">
        <v>9</v>
      </c>
      <c r="R3564" s="5">
        <v>13.266666666666673</v>
      </c>
      <c r="S3564" s="5">
        <v>17.666666666666671</v>
      </c>
      <c r="T3564" s="5">
        <v>159.00000000000006</v>
      </c>
      <c r="U3564">
        <v>0</v>
      </c>
      <c r="V3564" s="5">
        <v>39.6</v>
      </c>
      <c r="W3564" t="s">
        <v>139</v>
      </c>
      <c r="X3564" s="3">
        <v>41558</v>
      </c>
      <c r="Y3564" s="3">
        <v>41561</v>
      </c>
      <c r="Z3564">
        <v>6</v>
      </c>
      <c r="AA3564" t="s">
        <v>8399</v>
      </c>
      <c r="AB3564">
        <f t="shared" si="277"/>
        <v>3</v>
      </c>
      <c r="AC3564" t="str">
        <f t="shared" si="275"/>
        <v>Tuesday</v>
      </c>
      <c r="AD3564" s="5">
        <v>28.651</v>
      </c>
      <c r="AE3564">
        <v>2013</v>
      </c>
      <c r="AF3564">
        <v>41</v>
      </c>
      <c r="AG3564" s="14">
        <f t="shared" si="276"/>
        <v>0.24905660377358482</v>
      </c>
      <c r="AH3564">
        <f t="shared" si="278"/>
        <v>1</v>
      </c>
      <c r="AI3564">
        <f t="shared" si="279"/>
        <v>3</v>
      </c>
    </row>
    <row r="3565" spans="1:35" x14ac:dyDescent="0.35">
      <c r="A3565">
        <v>3564</v>
      </c>
      <c r="B3565" t="s">
        <v>3085</v>
      </c>
      <c r="C3565" t="s">
        <v>3086</v>
      </c>
      <c r="D3565" t="s">
        <v>29</v>
      </c>
      <c r="E3565" t="s">
        <v>84</v>
      </c>
      <c r="F3565" t="s">
        <v>740</v>
      </c>
      <c r="G3565" t="s">
        <v>741</v>
      </c>
      <c r="H3565" t="s">
        <v>741</v>
      </c>
      <c r="I3565" t="s">
        <v>34</v>
      </c>
      <c r="J3565" t="s">
        <v>6909</v>
      </c>
      <c r="K3565" s="3">
        <v>41221</v>
      </c>
      <c r="L3565" t="s">
        <v>36</v>
      </c>
      <c r="M3565" t="s">
        <v>3402</v>
      </c>
      <c r="N3565" t="s">
        <v>3403</v>
      </c>
      <c r="O3565" t="s">
        <v>51</v>
      </c>
      <c r="P3565" t="s">
        <v>93</v>
      </c>
      <c r="Q3565">
        <v>5</v>
      </c>
      <c r="R3565" s="5">
        <v>35.14</v>
      </c>
      <c r="S3565" s="5">
        <v>45.6</v>
      </c>
      <c r="T3565" s="5">
        <v>228</v>
      </c>
      <c r="U3565">
        <v>0</v>
      </c>
      <c r="V3565" s="5">
        <v>52.3</v>
      </c>
      <c r="W3565" t="s">
        <v>41</v>
      </c>
      <c r="X3565" s="3">
        <v>41226</v>
      </c>
      <c r="Y3565" s="3">
        <v>41226</v>
      </c>
      <c r="Z3565">
        <v>5</v>
      </c>
      <c r="AA3565" t="s">
        <v>8400</v>
      </c>
      <c r="AB3565">
        <f t="shared" si="277"/>
        <v>0</v>
      </c>
      <c r="AC3565" t="str">
        <f t="shared" si="275"/>
        <v>Thursday</v>
      </c>
      <c r="AD3565" s="5">
        <v>8.5060000000000002</v>
      </c>
      <c r="AE3565">
        <v>2012</v>
      </c>
      <c r="AF3565">
        <v>45</v>
      </c>
      <c r="AG3565" s="14">
        <f t="shared" si="276"/>
        <v>0.22938596491228069</v>
      </c>
      <c r="AH3565">
        <f t="shared" si="278"/>
        <v>0</v>
      </c>
      <c r="AI3565" t="str">
        <f t="shared" si="279"/>
        <v xml:space="preserve"> </v>
      </c>
    </row>
    <row r="3566" spans="1:35" x14ac:dyDescent="0.35">
      <c r="A3566">
        <v>3565</v>
      </c>
      <c r="B3566" t="s">
        <v>4450</v>
      </c>
      <c r="C3566" t="s">
        <v>4451</v>
      </c>
      <c r="D3566" t="s">
        <v>112</v>
      </c>
      <c r="E3566" t="s">
        <v>84</v>
      </c>
      <c r="F3566" t="s">
        <v>740</v>
      </c>
      <c r="G3566" t="s">
        <v>741</v>
      </c>
      <c r="H3566" t="s">
        <v>741</v>
      </c>
      <c r="I3566" t="s">
        <v>34</v>
      </c>
      <c r="J3566" t="s">
        <v>6910</v>
      </c>
      <c r="K3566" s="3">
        <v>42003</v>
      </c>
      <c r="L3566" t="s">
        <v>136</v>
      </c>
      <c r="M3566" t="s">
        <v>5302</v>
      </c>
      <c r="N3566" t="s">
        <v>5303</v>
      </c>
      <c r="O3566" t="s">
        <v>51</v>
      </c>
      <c r="P3566" t="s">
        <v>55</v>
      </c>
      <c r="Q3566">
        <v>2</v>
      </c>
      <c r="R3566" s="5">
        <v>60.58</v>
      </c>
      <c r="S3566" s="5">
        <v>83</v>
      </c>
      <c r="T3566" s="5">
        <v>166</v>
      </c>
      <c r="U3566">
        <v>0</v>
      </c>
      <c r="V3566" s="5">
        <v>44.84</v>
      </c>
      <c r="W3566" t="s">
        <v>41</v>
      </c>
      <c r="X3566" s="3">
        <v>42008</v>
      </c>
      <c r="Y3566" s="3">
        <v>42011</v>
      </c>
      <c r="Z3566">
        <v>8</v>
      </c>
      <c r="AA3566" t="s">
        <v>8399</v>
      </c>
      <c r="AB3566">
        <f t="shared" si="277"/>
        <v>3</v>
      </c>
      <c r="AC3566" t="str">
        <f t="shared" si="275"/>
        <v>Tuesday</v>
      </c>
      <c r="AD3566" s="5">
        <v>18.643000000000001</v>
      </c>
      <c r="AE3566">
        <v>2014</v>
      </c>
      <c r="AF3566">
        <v>53</v>
      </c>
      <c r="AG3566" s="14">
        <f t="shared" si="276"/>
        <v>0.27012048192771088</v>
      </c>
      <c r="AH3566">
        <f t="shared" si="278"/>
        <v>1</v>
      </c>
      <c r="AI3566">
        <f t="shared" si="279"/>
        <v>3</v>
      </c>
    </row>
    <row r="3567" spans="1:35" x14ac:dyDescent="0.35">
      <c r="A3567">
        <v>3566</v>
      </c>
      <c r="B3567" t="s">
        <v>552</v>
      </c>
      <c r="C3567" t="s">
        <v>553</v>
      </c>
      <c r="D3567" t="s">
        <v>29</v>
      </c>
      <c r="E3567" t="s">
        <v>30</v>
      </c>
      <c r="F3567" t="s">
        <v>31</v>
      </c>
      <c r="G3567" t="s">
        <v>2354</v>
      </c>
      <c r="H3567" t="s">
        <v>2354</v>
      </c>
      <c r="I3567" t="s">
        <v>34</v>
      </c>
      <c r="J3567" t="s">
        <v>6911</v>
      </c>
      <c r="K3567" s="3">
        <v>41184</v>
      </c>
      <c r="L3567" t="s">
        <v>136</v>
      </c>
      <c r="M3567" t="s">
        <v>3407</v>
      </c>
      <c r="N3567" t="s">
        <v>3408</v>
      </c>
      <c r="O3567" t="s">
        <v>51</v>
      </c>
      <c r="P3567" t="s">
        <v>93</v>
      </c>
      <c r="Q3567">
        <v>3</v>
      </c>
      <c r="R3567" s="5">
        <v>288.13813333333331</v>
      </c>
      <c r="S3567" s="5">
        <v>317.66766666666661</v>
      </c>
      <c r="T3567" s="5">
        <v>762.40239999999994</v>
      </c>
      <c r="U3567">
        <v>0.2</v>
      </c>
      <c r="V3567" s="5">
        <v>-102.012</v>
      </c>
      <c r="W3567" t="s">
        <v>155</v>
      </c>
      <c r="X3567" s="3">
        <v>41186</v>
      </c>
      <c r="Y3567" s="3">
        <v>41186</v>
      </c>
      <c r="Z3567">
        <v>2</v>
      </c>
      <c r="AA3567" t="s">
        <v>8400</v>
      </c>
      <c r="AB3567">
        <f t="shared" si="277"/>
        <v>0</v>
      </c>
      <c r="AC3567" t="str">
        <f t="shared" si="275"/>
        <v>Tuesday</v>
      </c>
      <c r="AD3567" s="5">
        <v>142.27000000000001</v>
      </c>
      <c r="AE3567">
        <v>2012</v>
      </c>
      <c r="AF3567">
        <v>40</v>
      </c>
      <c r="AG3567" s="14">
        <f t="shared" si="276"/>
        <v>-0.13380335633780796</v>
      </c>
      <c r="AH3567">
        <f t="shared" si="278"/>
        <v>0</v>
      </c>
      <c r="AI3567" t="str">
        <f t="shared" si="279"/>
        <v xml:space="preserve"> </v>
      </c>
    </row>
    <row r="3568" spans="1:35" x14ac:dyDescent="0.35">
      <c r="A3568">
        <v>3567</v>
      </c>
      <c r="B3568" t="s">
        <v>2991</v>
      </c>
      <c r="C3568" t="s">
        <v>2992</v>
      </c>
      <c r="D3568" t="s">
        <v>112</v>
      </c>
      <c r="E3568" t="s">
        <v>30</v>
      </c>
      <c r="F3568" t="s">
        <v>31</v>
      </c>
      <c r="G3568" t="s">
        <v>414</v>
      </c>
      <c r="H3568" t="s">
        <v>1442</v>
      </c>
      <c r="I3568" t="s">
        <v>34</v>
      </c>
      <c r="J3568" t="s">
        <v>6912</v>
      </c>
      <c r="K3568" s="3">
        <v>41015</v>
      </c>
      <c r="L3568" t="s">
        <v>36</v>
      </c>
      <c r="M3568" t="s">
        <v>6234</v>
      </c>
      <c r="N3568" t="s">
        <v>6235</v>
      </c>
      <c r="O3568" t="s">
        <v>72</v>
      </c>
      <c r="P3568" t="s">
        <v>79</v>
      </c>
      <c r="Q3568">
        <v>3</v>
      </c>
      <c r="R3568" s="5">
        <v>14.653333333333329</v>
      </c>
      <c r="S3568" s="5">
        <v>20.333333333333329</v>
      </c>
      <c r="T3568" s="5">
        <v>60.999999999999986</v>
      </c>
      <c r="U3568">
        <v>0</v>
      </c>
      <c r="V3568" s="5">
        <v>17.04</v>
      </c>
      <c r="W3568" t="s">
        <v>41</v>
      </c>
      <c r="X3568" s="3">
        <v>41020</v>
      </c>
      <c r="Y3568" s="3">
        <v>41020</v>
      </c>
      <c r="Z3568">
        <v>5</v>
      </c>
      <c r="AA3568" t="s">
        <v>8400</v>
      </c>
      <c r="AB3568">
        <f t="shared" si="277"/>
        <v>0</v>
      </c>
      <c r="AC3568" t="str">
        <f t="shared" si="275"/>
        <v>Monday</v>
      </c>
      <c r="AD3568" s="5">
        <v>3.8450000000000002</v>
      </c>
      <c r="AE3568">
        <v>2012</v>
      </c>
      <c r="AF3568">
        <v>16</v>
      </c>
      <c r="AG3568" s="14">
        <f t="shared" si="276"/>
        <v>0.27934426229508202</v>
      </c>
      <c r="AH3568">
        <f t="shared" si="278"/>
        <v>0</v>
      </c>
      <c r="AI3568" t="str">
        <f t="shared" si="279"/>
        <v xml:space="preserve"> </v>
      </c>
    </row>
    <row r="3569" spans="1:35" x14ac:dyDescent="0.35">
      <c r="A3569">
        <v>3568</v>
      </c>
      <c r="B3569" t="s">
        <v>552</v>
      </c>
      <c r="C3569" t="s">
        <v>553</v>
      </c>
      <c r="D3569" t="s">
        <v>29</v>
      </c>
      <c r="E3569" t="s">
        <v>84</v>
      </c>
      <c r="F3569" t="s">
        <v>168</v>
      </c>
      <c r="G3569" t="s">
        <v>169</v>
      </c>
      <c r="H3569" t="s">
        <v>170</v>
      </c>
      <c r="I3569" t="s">
        <v>34</v>
      </c>
      <c r="J3569" t="s">
        <v>6913</v>
      </c>
      <c r="K3569" s="3">
        <v>40840</v>
      </c>
      <c r="L3569" t="s">
        <v>36</v>
      </c>
      <c r="M3569" t="s">
        <v>6914</v>
      </c>
      <c r="N3569" t="s">
        <v>2146</v>
      </c>
      <c r="O3569" t="s">
        <v>39</v>
      </c>
      <c r="P3569" t="s">
        <v>40</v>
      </c>
      <c r="Q3569">
        <v>7</v>
      </c>
      <c r="R3569" s="5">
        <v>5.080571428571429</v>
      </c>
      <c r="S3569" s="5">
        <v>6.5009523809523806</v>
      </c>
      <c r="T3569" s="5">
        <v>27.303999999999995</v>
      </c>
      <c r="U3569">
        <v>0.4</v>
      </c>
      <c r="V3569" s="5">
        <v>-8.26</v>
      </c>
      <c r="W3569" t="s">
        <v>139</v>
      </c>
      <c r="X3569" s="3">
        <v>40843</v>
      </c>
      <c r="Y3569" s="3">
        <v>40843</v>
      </c>
      <c r="Z3569">
        <v>3</v>
      </c>
      <c r="AA3569" t="s">
        <v>8400</v>
      </c>
      <c r="AB3569">
        <f t="shared" si="277"/>
        <v>0</v>
      </c>
      <c r="AC3569" t="str">
        <f t="shared" si="275"/>
        <v>Monday</v>
      </c>
      <c r="AD3569" s="5">
        <v>2.016</v>
      </c>
      <c r="AE3569">
        <v>2011</v>
      </c>
      <c r="AF3569">
        <v>44</v>
      </c>
      <c r="AG3569" s="14">
        <f t="shared" si="276"/>
        <v>-0.30251977732200414</v>
      </c>
      <c r="AH3569">
        <f t="shared" si="278"/>
        <v>0</v>
      </c>
      <c r="AI3569" t="str">
        <f t="shared" si="279"/>
        <v xml:space="preserve"> </v>
      </c>
    </row>
    <row r="3570" spans="1:35" x14ac:dyDescent="0.35">
      <c r="A3570">
        <v>3569</v>
      </c>
      <c r="B3570" t="s">
        <v>2274</v>
      </c>
      <c r="C3570" t="s">
        <v>2275</v>
      </c>
      <c r="D3570" t="s">
        <v>112</v>
      </c>
      <c r="E3570" t="s">
        <v>199</v>
      </c>
      <c r="F3570" t="s">
        <v>212</v>
      </c>
      <c r="G3570" t="s">
        <v>3812</v>
      </c>
      <c r="H3570" t="s">
        <v>3812</v>
      </c>
      <c r="I3570" t="s">
        <v>34</v>
      </c>
      <c r="J3570" t="s">
        <v>6915</v>
      </c>
      <c r="K3570" s="3">
        <v>41624</v>
      </c>
      <c r="L3570" t="s">
        <v>36</v>
      </c>
      <c r="M3570" t="s">
        <v>1622</v>
      </c>
      <c r="N3570" t="s">
        <v>1623</v>
      </c>
      <c r="O3570" t="s">
        <v>51</v>
      </c>
      <c r="P3570" t="s">
        <v>52</v>
      </c>
      <c r="Q3570">
        <v>3</v>
      </c>
      <c r="R3570" s="5">
        <v>17.818333333333332</v>
      </c>
      <c r="S3570" s="5">
        <v>33.656666666666666</v>
      </c>
      <c r="T3570" s="5">
        <v>50.484999999999999</v>
      </c>
      <c r="U3570">
        <v>0.5</v>
      </c>
      <c r="V3570" s="5">
        <v>-2.97</v>
      </c>
      <c r="W3570" t="s">
        <v>139</v>
      </c>
      <c r="X3570" s="3">
        <v>41627</v>
      </c>
      <c r="Y3570" s="3">
        <v>41629</v>
      </c>
      <c r="Z3570">
        <v>5</v>
      </c>
      <c r="AA3570" t="s">
        <v>8399</v>
      </c>
      <c r="AB3570">
        <f t="shared" si="277"/>
        <v>2</v>
      </c>
      <c r="AC3570" t="str">
        <f t="shared" si="275"/>
        <v>Monday</v>
      </c>
      <c r="AD3570" s="5">
        <v>0.05</v>
      </c>
      <c r="AE3570">
        <v>2013</v>
      </c>
      <c r="AF3570">
        <v>51</v>
      </c>
      <c r="AG3570" s="14">
        <f t="shared" si="276"/>
        <v>-5.8829355254035855E-2</v>
      </c>
      <c r="AH3570">
        <f t="shared" si="278"/>
        <v>1</v>
      </c>
      <c r="AI3570">
        <f t="shared" si="279"/>
        <v>2</v>
      </c>
    </row>
    <row r="3571" spans="1:35" x14ac:dyDescent="0.35">
      <c r="A3571">
        <v>3570</v>
      </c>
      <c r="B3571" t="s">
        <v>5330</v>
      </c>
      <c r="C3571" t="s">
        <v>5331</v>
      </c>
      <c r="D3571" t="s">
        <v>112</v>
      </c>
      <c r="E3571" t="s">
        <v>199</v>
      </c>
      <c r="F3571" t="s">
        <v>200</v>
      </c>
      <c r="G3571" t="s">
        <v>790</v>
      </c>
      <c r="H3571" t="s">
        <v>790</v>
      </c>
      <c r="I3571" t="s">
        <v>34</v>
      </c>
      <c r="J3571" t="s">
        <v>6916</v>
      </c>
      <c r="K3571" s="3">
        <v>41023</v>
      </c>
      <c r="L3571" t="s">
        <v>136</v>
      </c>
      <c r="M3571" t="s">
        <v>3927</v>
      </c>
      <c r="N3571" t="s">
        <v>3928</v>
      </c>
      <c r="O3571" t="s">
        <v>39</v>
      </c>
      <c r="P3571" t="s">
        <v>90</v>
      </c>
      <c r="Q3571">
        <v>5</v>
      </c>
      <c r="R3571" s="5">
        <v>9.42</v>
      </c>
      <c r="S3571" s="5">
        <v>9.6</v>
      </c>
      <c r="T3571" s="5">
        <v>48</v>
      </c>
      <c r="U3571">
        <v>0</v>
      </c>
      <c r="V3571" s="5">
        <v>0.9</v>
      </c>
      <c r="W3571" t="s">
        <v>41</v>
      </c>
      <c r="X3571" s="3">
        <v>41028</v>
      </c>
      <c r="Y3571" s="3">
        <v>41028</v>
      </c>
      <c r="Z3571">
        <v>5</v>
      </c>
      <c r="AA3571" t="s">
        <v>8400</v>
      </c>
      <c r="AB3571">
        <f t="shared" si="277"/>
        <v>0</v>
      </c>
      <c r="AC3571" t="str">
        <f t="shared" si="275"/>
        <v>Tuesday</v>
      </c>
      <c r="AD3571" s="5">
        <v>4.3319999999999999</v>
      </c>
      <c r="AE3571">
        <v>2012</v>
      </c>
      <c r="AF3571">
        <v>17</v>
      </c>
      <c r="AG3571" s="14">
        <f t="shared" si="276"/>
        <v>1.8749999999999999E-2</v>
      </c>
      <c r="AH3571">
        <f t="shared" si="278"/>
        <v>0</v>
      </c>
      <c r="AI3571" t="str">
        <f t="shared" si="279"/>
        <v xml:space="preserve"> </v>
      </c>
    </row>
    <row r="3572" spans="1:35" x14ac:dyDescent="0.35">
      <c r="A3572">
        <v>3571</v>
      </c>
      <c r="B3572" t="s">
        <v>5330</v>
      </c>
      <c r="C3572" t="s">
        <v>5331</v>
      </c>
      <c r="D3572" t="s">
        <v>112</v>
      </c>
      <c r="E3572" t="s">
        <v>199</v>
      </c>
      <c r="F3572" t="s">
        <v>200</v>
      </c>
      <c r="G3572" t="s">
        <v>790</v>
      </c>
      <c r="H3572" t="s">
        <v>790</v>
      </c>
      <c r="I3572" t="s">
        <v>34</v>
      </c>
      <c r="J3572" t="s">
        <v>6916</v>
      </c>
      <c r="K3572" s="3">
        <v>41023</v>
      </c>
      <c r="L3572" t="s">
        <v>136</v>
      </c>
      <c r="M3572" t="s">
        <v>3150</v>
      </c>
      <c r="N3572" t="s">
        <v>3151</v>
      </c>
      <c r="O3572" t="s">
        <v>39</v>
      </c>
      <c r="P3572" t="s">
        <v>58</v>
      </c>
      <c r="Q3572">
        <v>2</v>
      </c>
      <c r="R3572" s="5">
        <v>2.2800000000000002</v>
      </c>
      <c r="S3572" s="5">
        <v>3</v>
      </c>
      <c r="T3572" s="5">
        <v>6</v>
      </c>
      <c r="U3572">
        <v>0</v>
      </c>
      <c r="V3572" s="5">
        <v>1.44</v>
      </c>
      <c r="W3572" t="s">
        <v>41</v>
      </c>
      <c r="X3572" s="3">
        <v>41028</v>
      </c>
      <c r="Y3572" s="3">
        <v>41028</v>
      </c>
      <c r="Z3572">
        <v>5</v>
      </c>
      <c r="AA3572" t="s">
        <v>8400</v>
      </c>
      <c r="AB3572">
        <f t="shared" si="277"/>
        <v>0</v>
      </c>
      <c r="AC3572" t="str">
        <f t="shared" si="275"/>
        <v>Tuesday</v>
      </c>
      <c r="AD3572" s="5">
        <v>0.63100000000000001</v>
      </c>
      <c r="AE3572">
        <v>2012</v>
      </c>
      <c r="AF3572">
        <v>17</v>
      </c>
      <c r="AG3572" s="14">
        <f t="shared" si="276"/>
        <v>0.24</v>
      </c>
      <c r="AH3572">
        <f t="shared" si="278"/>
        <v>0</v>
      </c>
      <c r="AI3572" t="str">
        <f t="shared" si="279"/>
        <v xml:space="preserve"> </v>
      </c>
    </row>
    <row r="3573" spans="1:35" x14ac:dyDescent="0.35">
      <c r="A3573">
        <v>3572</v>
      </c>
      <c r="B3573" t="s">
        <v>6673</v>
      </c>
      <c r="C3573" t="s">
        <v>6674</v>
      </c>
      <c r="D3573" t="s">
        <v>112</v>
      </c>
      <c r="E3573" t="s">
        <v>44</v>
      </c>
      <c r="F3573" t="s">
        <v>502</v>
      </c>
      <c r="G3573" t="s">
        <v>1521</v>
      </c>
      <c r="H3573" t="s">
        <v>1521</v>
      </c>
      <c r="I3573" t="s">
        <v>34</v>
      </c>
      <c r="J3573" t="s">
        <v>6917</v>
      </c>
      <c r="K3573" s="3">
        <v>41919</v>
      </c>
      <c r="L3573" t="s">
        <v>136</v>
      </c>
      <c r="M3573" t="s">
        <v>6918</v>
      </c>
      <c r="N3573" t="s">
        <v>6919</v>
      </c>
      <c r="O3573" t="s">
        <v>72</v>
      </c>
      <c r="P3573" t="s">
        <v>73</v>
      </c>
      <c r="Q3573">
        <v>2</v>
      </c>
      <c r="R3573" s="5">
        <v>146.69759999999999</v>
      </c>
      <c r="S3573" s="5">
        <v>194.85599999999999</v>
      </c>
      <c r="T3573" s="5">
        <v>233.82719999999998</v>
      </c>
      <c r="U3573">
        <v>0.4</v>
      </c>
      <c r="V3573" s="5">
        <v>-59.567999999999998</v>
      </c>
      <c r="W3573" t="s">
        <v>41</v>
      </c>
      <c r="X3573" s="3">
        <v>41924</v>
      </c>
      <c r="Y3573" s="3">
        <v>41924</v>
      </c>
      <c r="Z3573">
        <v>5</v>
      </c>
      <c r="AA3573" t="s">
        <v>8400</v>
      </c>
      <c r="AB3573">
        <f t="shared" si="277"/>
        <v>0</v>
      </c>
      <c r="AC3573" t="str">
        <f t="shared" si="275"/>
        <v>Tuesday</v>
      </c>
      <c r="AD3573" s="5">
        <v>22.466000000000001</v>
      </c>
      <c r="AE3573">
        <v>2014</v>
      </c>
      <c r="AF3573">
        <v>41</v>
      </c>
      <c r="AG3573" s="14">
        <f t="shared" si="276"/>
        <v>-0.25475222728579056</v>
      </c>
      <c r="AH3573">
        <f t="shared" si="278"/>
        <v>0</v>
      </c>
      <c r="AI3573" t="str">
        <f t="shared" si="279"/>
        <v xml:space="preserve"> </v>
      </c>
    </row>
    <row r="3574" spans="1:35" x14ac:dyDescent="0.35">
      <c r="A3574">
        <v>3573</v>
      </c>
      <c r="B3574" t="s">
        <v>6673</v>
      </c>
      <c r="C3574" t="s">
        <v>6674</v>
      </c>
      <c r="D3574" t="s">
        <v>112</v>
      </c>
      <c r="E3574" t="s">
        <v>44</v>
      </c>
      <c r="F3574" t="s">
        <v>502</v>
      </c>
      <c r="G3574" t="s">
        <v>1521</v>
      </c>
      <c r="H3574" t="s">
        <v>1521</v>
      </c>
      <c r="I3574" t="s">
        <v>34</v>
      </c>
      <c r="J3574" t="s">
        <v>6917</v>
      </c>
      <c r="K3574" s="3">
        <v>41919</v>
      </c>
      <c r="L3574" t="s">
        <v>136</v>
      </c>
      <c r="M3574" t="s">
        <v>6607</v>
      </c>
      <c r="N3574" t="s">
        <v>6608</v>
      </c>
      <c r="O3574" t="s">
        <v>72</v>
      </c>
      <c r="P3574" t="s">
        <v>178</v>
      </c>
      <c r="Q3574">
        <v>1</v>
      </c>
      <c r="R3574" s="5">
        <v>47.361600000000003</v>
      </c>
      <c r="S3574" s="5">
        <v>88.029333333333341</v>
      </c>
      <c r="T3574" s="5">
        <v>52.817600000000006</v>
      </c>
      <c r="U3574">
        <v>0.4</v>
      </c>
      <c r="V3574" s="5">
        <v>5.4560000000000004</v>
      </c>
      <c r="W3574" t="s">
        <v>41</v>
      </c>
      <c r="X3574" s="3">
        <v>41924</v>
      </c>
      <c r="Y3574" s="3">
        <v>41924</v>
      </c>
      <c r="Z3574">
        <v>5</v>
      </c>
      <c r="AA3574" t="s">
        <v>8400</v>
      </c>
      <c r="AB3574">
        <f t="shared" si="277"/>
        <v>0</v>
      </c>
      <c r="AC3574" t="str">
        <f t="shared" si="275"/>
        <v>Tuesday</v>
      </c>
      <c r="AD3574" s="5">
        <v>9.5370000000000008</v>
      </c>
      <c r="AE3574">
        <v>2014</v>
      </c>
      <c r="AF3574">
        <v>41</v>
      </c>
      <c r="AG3574" s="14">
        <f t="shared" si="276"/>
        <v>0.10329890036654449</v>
      </c>
      <c r="AH3574">
        <f t="shared" si="278"/>
        <v>0</v>
      </c>
      <c r="AI3574" t="str">
        <f t="shared" si="279"/>
        <v xml:space="preserve"> </v>
      </c>
    </row>
    <row r="3575" spans="1:35" x14ac:dyDescent="0.35">
      <c r="A3575">
        <v>3574</v>
      </c>
      <c r="B3575" t="s">
        <v>6673</v>
      </c>
      <c r="C3575" t="s">
        <v>6674</v>
      </c>
      <c r="D3575" t="s">
        <v>112</v>
      </c>
      <c r="E3575" t="s">
        <v>44</v>
      </c>
      <c r="F3575" t="s">
        <v>502</v>
      </c>
      <c r="G3575" t="s">
        <v>1521</v>
      </c>
      <c r="H3575" t="s">
        <v>1521</v>
      </c>
      <c r="I3575" t="s">
        <v>34</v>
      </c>
      <c r="J3575" t="s">
        <v>6917</v>
      </c>
      <c r="K3575" s="3">
        <v>41919</v>
      </c>
      <c r="L3575" t="s">
        <v>136</v>
      </c>
      <c r="M3575" t="s">
        <v>6920</v>
      </c>
      <c r="N3575" t="s">
        <v>6921</v>
      </c>
      <c r="O3575" t="s">
        <v>39</v>
      </c>
      <c r="P3575" t="s">
        <v>340</v>
      </c>
      <c r="Q3575">
        <v>5</v>
      </c>
      <c r="R3575" s="5">
        <v>10.507199999999999</v>
      </c>
      <c r="S3575" s="5">
        <v>14.765333333333331</v>
      </c>
      <c r="T3575" s="5">
        <v>44.295999999999992</v>
      </c>
      <c r="U3575">
        <v>0.4</v>
      </c>
      <c r="V3575" s="5">
        <v>-8.24</v>
      </c>
      <c r="W3575" t="s">
        <v>41</v>
      </c>
      <c r="X3575" s="3">
        <v>41924</v>
      </c>
      <c r="Y3575" s="3">
        <v>41924</v>
      </c>
      <c r="Z3575">
        <v>5</v>
      </c>
      <c r="AA3575" t="s">
        <v>8400</v>
      </c>
      <c r="AB3575">
        <f t="shared" si="277"/>
        <v>0</v>
      </c>
      <c r="AC3575" t="str">
        <f t="shared" si="275"/>
        <v>Tuesday</v>
      </c>
      <c r="AD3575" s="5">
        <v>4.8689999999999998</v>
      </c>
      <c r="AE3575">
        <v>2014</v>
      </c>
      <c r="AF3575">
        <v>41</v>
      </c>
      <c r="AG3575" s="14">
        <f t="shared" si="276"/>
        <v>-0.18602131117933904</v>
      </c>
      <c r="AH3575">
        <f t="shared" si="278"/>
        <v>0</v>
      </c>
      <c r="AI3575" t="str">
        <f t="shared" si="279"/>
        <v xml:space="preserve"> </v>
      </c>
    </row>
    <row r="3576" spans="1:35" x14ac:dyDescent="0.35">
      <c r="A3576">
        <v>3575</v>
      </c>
      <c r="B3576" t="s">
        <v>6673</v>
      </c>
      <c r="C3576" t="s">
        <v>6674</v>
      </c>
      <c r="D3576" t="s">
        <v>112</v>
      </c>
      <c r="E3576" t="s">
        <v>44</v>
      </c>
      <c r="F3576" t="s">
        <v>502</v>
      </c>
      <c r="G3576" t="s">
        <v>1521</v>
      </c>
      <c r="H3576" t="s">
        <v>1521</v>
      </c>
      <c r="I3576" t="s">
        <v>34</v>
      </c>
      <c r="J3576" t="s">
        <v>6917</v>
      </c>
      <c r="K3576" s="3">
        <v>41919</v>
      </c>
      <c r="L3576" t="s">
        <v>136</v>
      </c>
      <c r="M3576" t="s">
        <v>6922</v>
      </c>
      <c r="N3576" t="s">
        <v>6923</v>
      </c>
      <c r="O3576" t="s">
        <v>39</v>
      </c>
      <c r="P3576" t="s">
        <v>61</v>
      </c>
      <c r="Q3576">
        <v>3</v>
      </c>
      <c r="R3576" s="5">
        <v>17.140266666666673</v>
      </c>
      <c r="S3576" s="5">
        <v>20.86044444444445</v>
      </c>
      <c r="T3576" s="5">
        <v>37.548800000000007</v>
      </c>
      <c r="U3576">
        <v>0.4</v>
      </c>
      <c r="V3576" s="5">
        <v>-13.872</v>
      </c>
      <c r="W3576" t="s">
        <v>41</v>
      </c>
      <c r="X3576" s="3">
        <v>41924</v>
      </c>
      <c r="Y3576" s="3">
        <v>41926</v>
      </c>
      <c r="Z3576">
        <v>7</v>
      </c>
      <c r="AA3576" t="s">
        <v>8399</v>
      </c>
      <c r="AB3576">
        <f t="shared" si="277"/>
        <v>2</v>
      </c>
      <c r="AC3576" t="str">
        <f t="shared" si="275"/>
        <v>Tuesday</v>
      </c>
      <c r="AD3576" s="5">
        <v>4.5209999999999999</v>
      </c>
      <c r="AE3576">
        <v>2014</v>
      </c>
      <c r="AF3576">
        <v>41</v>
      </c>
      <c r="AG3576" s="14">
        <f t="shared" si="276"/>
        <v>-0.36943923640702225</v>
      </c>
      <c r="AH3576">
        <f t="shared" si="278"/>
        <v>1</v>
      </c>
      <c r="AI3576">
        <f t="shared" si="279"/>
        <v>2</v>
      </c>
    </row>
    <row r="3577" spans="1:35" x14ac:dyDescent="0.35">
      <c r="A3577">
        <v>3576</v>
      </c>
      <c r="B3577" t="s">
        <v>6673</v>
      </c>
      <c r="C3577" t="s">
        <v>6674</v>
      </c>
      <c r="D3577" t="s">
        <v>112</v>
      </c>
      <c r="E3577" t="s">
        <v>44</v>
      </c>
      <c r="F3577" t="s">
        <v>502</v>
      </c>
      <c r="G3577" t="s">
        <v>1521</v>
      </c>
      <c r="H3577" t="s">
        <v>1521</v>
      </c>
      <c r="I3577" t="s">
        <v>34</v>
      </c>
      <c r="J3577" t="s">
        <v>6917</v>
      </c>
      <c r="K3577" s="3">
        <v>41919</v>
      </c>
      <c r="L3577" t="s">
        <v>136</v>
      </c>
      <c r="M3577" t="s">
        <v>6924</v>
      </c>
      <c r="N3577" t="s">
        <v>6925</v>
      </c>
      <c r="O3577" t="s">
        <v>39</v>
      </c>
      <c r="P3577" t="s">
        <v>183</v>
      </c>
      <c r="Q3577">
        <v>5</v>
      </c>
      <c r="R3577" s="5">
        <v>186.38319999999993</v>
      </c>
      <c r="S3577" s="5">
        <v>327.32533333333328</v>
      </c>
      <c r="T3577" s="5">
        <v>981.97599999999977</v>
      </c>
      <c r="U3577">
        <v>0.4</v>
      </c>
      <c r="V3577" s="5">
        <v>50.06</v>
      </c>
      <c r="W3577" t="s">
        <v>41</v>
      </c>
      <c r="X3577" s="3">
        <v>41924</v>
      </c>
      <c r="Y3577" s="3">
        <v>41924</v>
      </c>
      <c r="Z3577">
        <v>5</v>
      </c>
      <c r="AA3577" t="s">
        <v>8400</v>
      </c>
      <c r="AB3577">
        <f t="shared" si="277"/>
        <v>0</v>
      </c>
      <c r="AC3577" t="str">
        <f t="shared" si="275"/>
        <v>Tuesday</v>
      </c>
      <c r="AD3577" s="5">
        <v>130.68199999999999</v>
      </c>
      <c r="AE3577">
        <v>2014</v>
      </c>
      <c r="AF3577">
        <v>41</v>
      </c>
      <c r="AG3577" s="14">
        <f t="shared" si="276"/>
        <v>5.0978842660105758E-2</v>
      </c>
      <c r="AH3577">
        <f t="shared" si="278"/>
        <v>0</v>
      </c>
      <c r="AI3577" t="str">
        <f t="shared" si="279"/>
        <v xml:space="preserve"> </v>
      </c>
    </row>
    <row r="3578" spans="1:35" x14ac:dyDescent="0.35">
      <c r="A3578">
        <v>3577</v>
      </c>
      <c r="B3578" t="s">
        <v>6673</v>
      </c>
      <c r="C3578" t="s">
        <v>6674</v>
      </c>
      <c r="D3578" t="s">
        <v>112</v>
      </c>
      <c r="E3578" t="s">
        <v>44</v>
      </c>
      <c r="F3578" t="s">
        <v>502</v>
      </c>
      <c r="G3578" t="s">
        <v>1521</v>
      </c>
      <c r="H3578" t="s">
        <v>1521</v>
      </c>
      <c r="I3578" t="s">
        <v>34</v>
      </c>
      <c r="J3578" t="s">
        <v>6917</v>
      </c>
      <c r="K3578" s="3">
        <v>41919</v>
      </c>
      <c r="L3578" t="s">
        <v>136</v>
      </c>
      <c r="M3578" t="s">
        <v>6611</v>
      </c>
      <c r="N3578" t="s">
        <v>6612</v>
      </c>
      <c r="O3578" t="s">
        <v>51</v>
      </c>
      <c r="P3578" t="s">
        <v>93</v>
      </c>
      <c r="Q3578">
        <v>3</v>
      </c>
      <c r="R3578" s="5">
        <v>60.481066666666685</v>
      </c>
      <c r="S3578" s="5">
        <v>73.641777777777804</v>
      </c>
      <c r="T3578" s="5">
        <v>132.55520000000004</v>
      </c>
      <c r="U3578">
        <v>0.4</v>
      </c>
      <c r="V3578" s="5">
        <v>-48.887999999999998</v>
      </c>
      <c r="W3578" t="s">
        <v>41</v>
      </c>
      <c r="X3578" s="3">
        <v>41924</v>
      </c>
      <c r="Y3578" s="3">
        <v>41927</v>
      </c>
      <c r="Z3578">
        <v>8</v>
      </c>
      <c r="AA3578" t="s">
        <v>8399</v>
      </c>
      <c r="AB3578">
        <f t="shared" si="277"/>
        <v>3</v>
      </c>
      <c r="AC3578" t="str">
        <f t="shared" si="275"/>
        <v>Tuesday</v>
      </c>
      <c r="AD3578" s="5">
        <v>23.263999999999999</v>
      </c>
      <c r="AE3578">
        <v>2014</v>
      </c>
      <c r="AF3578">
        <v>41</v>
      </c>
      <c r="AG3578" s="14">
        <f t="shared" si="276"/>
        <v>-0.36881238910280384</v>
      </c>
      <c r="AH3578">
        <f t="shared" si="278"/>
        <v>1</v>
      </c>
      <c r="AI3578">
        <f t="shared" si="279"/>
        <v>3</v>
      </c>
    </row>
    <row r="3579" spans="1:35" x14ac:dyDescent="0.35">
      <c r="A3579">
        <v>3578</v>
      </c>
      <c r="B3579" t="s">
        <v>6673</v>
      </c>
      <c r="C3579" t="s">
        <v>6674</v>
      </c>
      <c r="D3579" t="s">
        <v>112</v>
      </c>
      <c r="E3579" t="s">
        <v>44</v>
      </c>
      <c r="F3579" t="s">
        <v>502</v>
      </c>
      <c r="G3579" t="s">
        <v>1521</v>
      </c>
      <c r="H3579" t="s">
        <v>1521</v>
      </c>
      <c r="I3579" t="s">
        <v>34</v>
      </c>
      <c r="J3579" t="s">
        <v>6917</v>
      </c>
      <c r="K3579" s="3">
        <v>41919</v>
      </c>
      <c r="L3579" t="s">
        <v>136</v>
      </c>
      <c r="M3579" t="s">
        <v>819</v>
      </c>
      <c r="N3579" t="s">
        <v>820</v>
      </c>
      <c r="O3579" t="s">
        <v>51</v>
      </c>
      <c r="P3579" t="s">
        <v>93</v>
      </c>
      <c r="Q3579">
        <v>2</v>
      </c>
      <c r="R3579" s="5">
        <v>118.96480000000003</v>
      </c>
      <c r="S3579" s="5">
        <v>143.55466666666672</v>
      </c>
      <c r="T3579" s="5">
        <v>172.26560000000006</v>
      </c>
      <c r="U3579">
        <v>0.4</v>
      </c>
      <c r="V3579" s="5">
        <v>-65.664000000000001</v>
      </c>
      <c r="W3579" t="s">
        <v>41</v>
      </c>
      <c r="X3579" s="3">
        <v>41924</v>
      </c>
      <c r="Y3579" s="3">
        <v>41924</v>
      </c>
      <c r="Z3579">
        <v>5</v>
      </c>
      <c r="AA3579" t="s">
        <v>8400</v>
      </c>
      <c r="AB3579">
        <f t="shared" si="277"/>
        <v>0</v>
      </c>
      <c r="AC3579" t="str">
        <f t="shared" si="275"/>
        <v>Tuesday</v>
      </c>
      <c r="AD3579" s="5">
        <v>22.106999999999999</v>
      </c>
      <c r="AE3579">
        <v>2014</v>
      </c>
      <c r="AF3579">
        <v>41</v>
      </c>
      <c r="AG3579" s="14">
        <f t="shared" si="276"/>
        <v>-0.38117883082867371</v>
      </c>
      <c r="AH3579">
        <f t="shared" si="278"/>
        <v>0</v>
      </c>
      <c r="AI3579" t="str">
        <f t="shared" si="279"/>
        <v xml:space="preserve"> </v>
      </c>
    </row>
    <row r="3580" spans="1:35" x14ac:dyDescent="0.35">
      <c r="A3580">
        <v>3579</v>
      </c>
      <c r="B3580" t="s">
        <v>4135</v>
      </c>
      <c r="C3580" t="s">
        <v>4136</v>
      </c>
      <c r="D3580" t="s">
        <v>29</v>
      </c>
      <c r="E3580" t="s">
        <v>84</v>
      </c>
      <c r="F3580" t="s">
        <v>85</v>
      </c>
      <c r="G3580" t="s">
        <v>948</v>
      </c>
      <c r="H3580" t="s">
        <v>948</v>
      </c>
      <c r="I3580" t="s">
        <v>34</v>
      </c>
      <c r="J3580" t="s">
        <v>6926</v>
      </c>
      <c r="K3580" s="3">
        <v>41928</v>
      </c>
      <c r="L3580" t="s">
        <v>136</v>
      </c>
      <c r="M3580" t="s">
        <v>278</v>
      </c>
      <c r="N3580" t="s">
        <v>279</v>
      </c>
      <c r="O3580" t="s">
        <v>39</v>
      </c>
      <c r="P3580" t="s">
        <v>64</v>
      </c>
      <c r="Q3580">
        <v>9</v>
      </c>
      <c r="R3580" s="5">
        <v>11.81111111111111</v>
      </c>
      <c r="S3580" s="5">
        <v>23.111111111111111</v>
      </c>
      <c r="T3580" s="5">
        <v>208</v>
      </c>
      <c r="U3580">
        <v>0</v>
      </c>
      <c r="V3580" s="5">
        <v>101.7</v>
      </c>
      <c r="W3580" t="s">
        <v>155</v>
      </c>
      <c r="X3580" s="3">
        <v>41930</v>
      </c>
      <c r="Y3580" s="3">
        <v>41930</v>
      </c>
      <c r="Z3580">
        <v>2</v>
      </c>
      <c r="AA3580" t="s">
        <v>8400</v>
      </c>
      <c r="AB3580">
        <f t="shared" si="277"/>
        <v>0</v>
      </c>
      <c r="AC3580" t="str">
        <f t="shared" si="275"/>
        <v>Thursday</v>
      </c>
      <c r="AD3580" s="5">
        <v>59.438000000000002</v>
      </c>
      <c r="AE3580">
        <v>2014</v>
      </c>
      <c r="AF3580">
        <v>42</v>
      </c>
      <c r="AG3580" s="14">
        <f t="shared" si="276"/>
        <v>0.48894230769230773</v>
      </c>
      <c r="AH3580">
        <f t="shared" si="278"/>
        <v>0</v>
      </c>
      <c r="AI3580" t="str">
        <f t="shared" si="279"/>
        <v xml:space="preserve"> </v>
      </c>
    </row>
    <row r="3581" spans="1:35" x14ac:dyDescent="0.35">
      <c r="A3581">
        <v>3580</v>
      </c>
      <c r="B3581" t="s">
        <v>1930</v>
      </c>
      <c r="C3581" t="s">
        <v>1931</v>
      </c>
      <c r="D3581" t="s">
        <v>29</v>
      </c>
      <c r="E3581" t="s">
        <v>44</v>
      </c>
      <c r="F3581" t="s">
        <v>67</v>
      </c>
      <c r="G3581" t="s">
        <v>68</v>
      </c>
      <c r="H3581" t="s">
        <v>68</v>
      </c>
      <c r="I3581" t="s">
        <v>34</v>
      </c>
      <c r="J3581" t="s">
        <v>6927</v>
      </c>
      <c r="K3581" s="3">
        <v>41550</v>
      </c>
      <c r="L3581" t="s">
        <v>36</v>
      </c>
      <c r="M3581" t="s">
        <v>1788</v>
      </c>
      <c r="N3581" t="s">
        <v>1789</v>
      </c>
      <c r="O3581" t="s">
        <v>39</v>
      </c>
      <c r="P3581" t="s">
        <v>64</v>
      </c>
      <c r="Q3581">
        <v>2</v>
      </c>
      <c r="R3581" s="5">
        <v>3.04</v>
      </c>
      <c r="S3581" s="5">
        <v>5</v>
      </c>
      <c r="T3581" s="5">
        <v>10</v>
      </c>
      <c r="U3581">
        <v>0</v>
      </c>
      <c r="V3581" s="5">
        <v>3.92</v>
      </c>
      <c r="W3581" t="s">
        <v>41</v>
      </c>
      <c r="X3581" s="3">
        <v>41555</v>
      </c>
      <c r="Y3581" s="3">
        <v>41556</v>
      </c>
      <c r="Z3581">
        <v>6</v>
      </c>
      <c r="AA3581" t="s">
        <v>8399</v>
      </c>
      <c r="AB3581">
        <f t="shared" si="277"/>
        <v>1</v>
      </c>
      <c r="AC3581" t="str">
        <f t="shared" si="275"/>
        <v>Thursday</v>
      </c>
      <c r="AD3581" s="5">
        <v>0.49099999999999999</v>
      </c>
      <c r="AE3581">
        <v>2013</v>
      </c>
      <c r="AF3581">
        <v>40</v>
      </c>
      <c r="AG3581" s="14">
        <f t="shared" si="276"/>
        <v>0.39200000000000002</v>
      </c>
      <c r="AH3581">
        <f t="shared" si="278"/>
        <v>1</v>
      </c>
      <c r="AI3581">
        <f t="shared" si="279"/>
        <v>1</v>
      </c>
    </row>
    <row r="3582" spans="1:35" x14ac:dyDescent="0.35">
      <c r="A3582">
        <v>3581</v>
      </c>
      <c r="B3582" t="s">
        <v>1749</v>
      </c>
      <c r="C3582" t="s">
        <v>1750</v>
      </c>
      <c r="D3582" t="s">
        <v>112</v>
      </c>
      <c r="E3582" t="s">
        <v>84</v>
      </c>
      <c r="F3582" t="s">
        <v>85</v>
      </c>
      <c r="G3582" t="s">
        <v>86</v>
      </c>
      <c r="H3582" t="s">
        <v>86</v>
      </c>
      <c r="I3582" t="s">
        <v>34</v>
      </c>
      <c r="J3582" t="s">
        <v>6928</v>
      </c>
      <c r="K3582" s="3">
        <v>40858</v>
      </c>
      <c r="L3582" t="s">
        <v>36</v>
      </c>
      <c r="M3582" t="s">
        <v>6929</v>
      </c>
      <c r="N3582" t="s">
        <v>6930</v>
      </c>
      <c r="O3582" t="s">
        <v>72</v>
      </c>
      <c r="P3582" t="s">
        <v>162</v>
      </c>
      <c r="Q3582">
        <v>2</v>
      </c>
      <c r="R3582" s="5">
        <v>86.493308560000003</v>
      </c>
      <c r="S3582" s="5">
        <v>97.173375310621239</v>
      </c>
      <c r="T3582" s="5">
        <v>193.95805712000001</v>
      </c>
      <c r="U3582">
        <v>2E-3</v>
      </c>
      <c r="V3582" s="5">
        <v>20.971440000000001</v>
      </c>
      <c r="W3582" t="s">
        <v>41</v>
      </c>
      <c r="X3582" s="3">
        <v>40863</v>
      </c>
      <c r="Y3582" s="3">
        <v>40863</v>
      </c>
      <c r="Z3582">
        <v>5</v>
      </c>
      <c r="AA3582" t="s">
        <v>8400</v>
      </c>
      <c r="AB3582">
        <f t="shared" si="277"/>
        <v>0</v>
      </c>
      <c r="AC3582" t="str">
        <f t="shared" si="275"/>
        <v>Friday</v>
      </c>
      <c r="AD3582" s="5">
        <v>7.9909999999999997</v>
      </c>
      <c r="AE3582">
        <v>2011</v>
      </c>
      <c r="AF3582">
        <v>46</v>
      </c>
      <c r="AG3582" s="14">
        <f t="shared" si="276"/>
        <v>0.10812358254870108</v>
      </c>
      <c r="AH3582">
        <f t="shared" si="278"/>
        <v>0</v>
      </c>
      <c r="AI3582" t="str">
        <f t="shared" si="279"/>
        <v xml:space="preserve"> </v>
      </c>
    </row>
    <row r="3583" spans="1:35" x14ac:dyDescent="0.35">
      <c r="A3583">
        <v>3582</v>
      </c>
      <c r="B3583" t="s">
        <v>1749</v>
      </c>
      <c r="C3583" t="s">
        <v>1750</v>
      </c>
      <c r="D3583" t="s">
        <v>112</v>
      </c>
      <c r="E3583" t="s">
        <v>84</v>
      </c>
      <c r="F3583" t="s">
        <v>85</v>
      </c>
      <c r="G3583" t="s">
        <v>86</v>
      </c>
      <c r="H3583" t="s">
        <v>86</v>
      </c>
      <c r="I3583" t="s">
        <v>34</v>
      </c>
      <c r="J3583" t="s">
        <v>6928</v>
      </c>
      <c r="K3583" s="3">
        <v>40858</v>
      </c>
      <c r="L3583" t="s">
        <v>36</v>
      </c>
      <c r="M3583" t="s">
        <v>6931</v>
      </c>
      <c r="N3583" t="s">
        <v>6932</v>
      </c>
      <c r="O3583" t="s">
        <v>72</v>
      </c>
      <c r="P3583" t="s">
        <v>73</v>
      </c>
      <c r="Q3583">
        <v>2</v>
      </c>
      <c r="R3583" s="5">
        <v>121.56</v>
      </c>
      <c r="S3583" s="5">
        <v>209.5</v>
      </c>
      <c r="T3583" s="5">
        <v>419</v>
      </c>
      <c r="U3583">
        <v>0</v>
      </c>
      <c r="V3583" s="5">
        <v>175.88</v>
      </c>
      <c r="W3583" t="s">
        <v>41</v>
      </c>
      <c r="X3583" s="3">
        <v>40863</v>
      </c>
      <c r="Y3583" s="3">
        <v>40864</v>
      </c>
      <c r="Z3583">
        <v>6</v>
      </c>
      <c r="AA3583" t="s">
        <v>8399</v>
      </c>
      <c r="AB3583">
        <f t="shared" si="277"/>
        <v>1</v>
      </c>
      <c r="AC3583" t="str">
        <f t="shared" si="275"/>
        <v>Friday</v>
      </c>
      <c r="AD3583" s="5">
        <v>37.424999999999997</v>
      </c>
      <c r="AE3583">
        <v>2011</v>
      </c>
      <c r="AF3583">
        <v>46</v>
      </c>
      <c r="AG3583" s="14">
        <f t="shared" si="276"/>
        <v>0.41976133651551312</v>
      </c>
      <c r="AH3583">
        <f t="shared" si="278"/>
        <v>1</v>
      </c>
      <c r="AI3583">
        <f t="shared" si="279"/>
        <v>1</v>
      </c>
    </row>
    <row r="3584" spans="1:35" x14ac:dyDescent="0.35">
      <c r="A3584">
        <v>3583</v>
      </c>
      <c r="B3584" t="s">
        <v>1749</v>
      </c>
      <c r="C3584" t="s">
        <v>1750</v>
      </c>
      <c r="D3584" t="s">
        <v>112</v>
      </c>
      <c r="E3584" t="s">
        <v>84</v>
      </c>
      <c r="F3584" t="s">
        <v>85</v>
      </c>
      <c r="G3584" t="s">
        <v>86</v>
      </c>
      <c r="H3584" t="s">
        <v>86</v>
      </c>
      <c r="I3584" t="s">
        <v>34</v>
      </c>
      <c r="J3584" t="s">
        <v>6928</v>
      </c>
      <c r="K3584" s="3">
        <v>40858</v>
      </c>
      <c r="L3584" t="s">
        <v>36</v>
      </c>
      <c r="M3584" t="s">
        <v>3575</v>
      </c>
      <c r="N3584" t="s">
        <v>3576</v>
      </c>
      <c r="O3584" t="s">
        <v>51</v>
      </c>
      <c r="P3584" t="s">
        <v>55</v>
      </c>
      <c r="Q3584">
        <v>3</v>
      </c>
      <c r="R3584" s="5">
        <v>59.686666666666667</v>
      </c>
      <c r="S3584" s="5">
        <v>114.66666666666666</v>
      </c>
      <c r="T3584" s="5">
        <v>344</v>
      </c>
      <c r="U3584">
        <v>0</v>
      </c>
      <c r="V3584" s="5">
        <v>164.94</v>
      </c>
      <c r="W3584" t="s">
        <v>41</v>
      </c>
      <c r="X3584" s="3">
        <v>40863</v>
      </c>
      <c r="Y3584" s="3">
        <v>40863</v>
      </c>
      <c r="Z3584">
        <v>5</v>
      </c>
      <c r="AA3584" t="s">
        <v>8400</v>
      </c>
      <c r="AB3584">
        <f t="shared" si="277"/>
        <v>0</v>
      </c>
      <c r="AC3584" t="str">
        <f t="shared" si="275"/>
        <v>Friday</v>
      </c>
      <c r="AD3584" s="5">
        <v>23.289000000000001</v>
      </c>
      <c r="AE3584">
        <v>2011</v>
      </c>
      <c r="AF3584">
        <v>46</v>
      </c>
      <c r="AG3584" s="14">
        <f t="shared" si="276"/>
        <v>0.47947674418604652</v>
      </c>
      <c r="AH3584">
        <f t="shared" si="278"/>
        <v>0</v>
      </c>
      <c r="AI3584" t="str">
        <f t="shared" si="279"/>
        <v xml:space="preserve"> </v>
      </c>
    </row>
    <row r="3585" spans="1:35" x14ac:dyDescent="0.35">
      <c r="A3585">
        <v>3584</v>
      </c>
      <c r="B3585" t="s">
        <v>4414</v>
      </c>
      <c r="C3585" t="s">
        <v>4415</v>
      </c>
      <c r="D3585" t="s">
        <v>96</v>
      </c>
      <c r="E3585" t="s">
        <v>199</v>
      </c>
      <c r="F3585" t="s">
        <v>212</v>
      </c>
      <c r="G3585" t="s">
        <v>1545</v>
      </c>
      <c r="H3585" t="s">
        <v>1545</v>
      </c>
      <c r="I3585" t="s">
        <v>34</v>
      </c>
      <c r="J3585" t="s">
        <v>6933</v>
      </c>
      <c r="K3585" s="3">
        <v>40876</v>
      </c>
      <c r="L3585" t="s">
        <v>136</v>
      </c>
      <c r="M3585" t="s">
        <v>6934</v>
      </c>
      <c r="N3585" t="s">
        <v>6935</v>
      </c>
      <c r="O3585" t="s">
        <v>39</v>
      </c>
      <c r="P3585" t="s">
        <v>40</v>
      </c>
      <c r="Q3585">
        <v>1</v>
      </c>
      <c r="R3585" s="5">
        <v>4.7583999999999991</v>
      </c>
      <c r="S3585" s="5">
        <v>5.1579999999999995</v>
      </c>
      <c r="T3585" s="5">
        <v>4.1263999999999994</v>
      </c>
      <c r="U3585">
        <v>0.2</v>
      </c>
      <c r="V3585" s="5">
        <v>-0.63200000000000001</v>
      </c>
      <c r="W3585" t="s">
        <v>139</v>
      </c>
      <c r="X3585" s="3">
        <v>40879</v>
      </c>
      <c r="Y3585" s="3">
        <v>40879</v>
      </c>
      <c r="Z3585">
        <v>3</v>
      </c>
      <c r="AA3585" t="s">
        <v>8400</v>
      </c>
      <c r="AB3585">
        <f t="shared" si="277"/>
        <v>0</v>
      </c>
      <c r="AC3585" t="str">
        <f t="shared" si="275"/>
        <v>Tuesday</v>
      </c>
      <c r="AD3585" s="5">
        <v>0.33900000000000002</v>
      </c>
      <c r="AE3585">
        <v>2011</v>
      </c>
      <c r="AF3585">
        <v>49</v>
      </c>
      <c r="AG3585" s="14">
        <f t="shared" si="276"/>
        <v>-0.153160139588988</v>
      </c>
      <c r="AH3585">
        <f t="shared" si="278"/>
        <v>0</v>
      </c>
      <c r="AI3585" t="str">
        <f t="shared" si="279"/>
        <v xml:space="preserve"> </v>
      </c>
    </row>
    <row r="3586" spans="1:35" x14ac:dyDescent="0.35">
      <c r="A3586">
        <v>3585</v>
      </c>
      <c r="B3586" t="s">
        <v>4414</v>
      </c>
      <c r="C3586" t="s">
        <v>4415</v>
      </c>
      <c r="D3586" t="s">
        <v>96</v>
      </c>
      <c r="E3586" t="s">
        <v>199</v>
      </c>
      <c r="F3586" t="s">
        <v>212</v>
      </c>
      <c r="G3586" t="s">
        <v>1545</v>
      </c>
      <c r="H3586" t="s">
        <v>1545</v>
      </c>
      <c r="I3586" t="s">
        <v>34</v>
      </c>
      <c r="J3586" t="s">
        <v>6933</v>
      </c>
      <c r="K3586" s="3">
        <v>40876</v>
      </c>
      <c r="L3586" t="s">
        <v>136</v>
      </c>
      <c r="M3586" t="s">
        <v>6936</v>
      </c>
      <c r="N3586" t="s">
        <v>6937</v>
      </c>
      <c r="O3586" t="s">
        <v>39</v>
      </c>
      <c r="P3586" t="s">
        <v>40</v>
      </c>
      <c r="Q3586">
        <v>6</v>
      </c>
      <c r="R3586" s="5">
        <v>5.6930666666666658</v>
      </c>
      <c r="S3586" s="5">
        <v>8.6513333333333318</v>
      </c>
      <c r="T3586" s="5">
        <v>41.526399999999995</v>
      </c>
      <c r="U3586">
        <v>0.2</v>
      </c>
      <c r="V3586" s="5">
        <v>7.3680000000000003</v>
      </c>
      <c r="W3586" t="s">
        <v>139</v>
      </c>
      <c r="X3586" s="3">
        <v>40879</v>
      </c>
      <c r="Y3586" s="3">
        <v>40879</v>
      </c>
      <c r="Z3586">
        <v>3</v>
      </c>
      <c r="AA3586" t="s">
        <v>8400</v>
      </c>
      <c r="AB3586">
        <f t="shared" si="277"/>
        <v>0</v>
      </c>
      <c r="AC3586" t="str">
        <f t="shared" ref="AC3586:AC3649" si="280">TEXT(K3586,"dddd")</f>
        <v>Tuesday</v>
      </c>
      <c r="AD3586" s="5">
        <v>5.9770000000000003</v>
      </c>
      <c r="AE3586">
        <v>2011</v>
      </c>
      <c r="AF3586">
        <v>49</v>
      </c>
      <c r="AG3586" s="14">
        <f t="shared" ref="AG3586:AG3649" si="281">V3586/T3586</f>
        <v>0.17742929798874935</v>
      </c>
      <c r="AH3586">
        <f t="shared" si="278"/>
        <v>0</v>
      </c>
      <c r="AI3586" t="str">
        <f t="shared" si="279"/>
        <v xml:space="preserve"> </v>
      </c>
    </row>
    <row r="3587" spans="1:35" x14ac:dyDescent="0.35">
      <c r="A3587">
        <v>3586</v>
      </c>
      <c r="B3587" t="s">
        <v>4414</v>
      </c>
      <c r="C3587" t="s">
        <v>4415</v>
      </c>
      <c r="D3587" t="s">
        <v>96</v>
      </c>
      <c r="E3587" t="s">
        <v>199</v>
      </c>
      <c r="F3587" t="s">
        <v>212</v>
      </c>
      <c r="G3587" t="s">
        <v>1545</v>
      </c>
      <c r="H3587" t="s">
        <v>1545</v>
      </c>
      <c r="I3587" t="s">
        <v>34</v>
      </c>
      <c r="J3587" t="s">
        <v>6933</v>
      </c>
      <c r="K3587" s="3">
        <v>40876</v>
      </c>
      <c r="L3587" t="s">
        <v>136</v>
      </c>
      <c r="M3587" t="s">
        <v>5037</v>
      </c>
      <c r="N3587" t="s">
        <v>5038</v>
      </c>
      <c r="O3587" t="s">
        <v>39</v>
      </c>
      <c r="P3587" t="s">
        <v>40</v>
      </c>
      <c r="Q3587">
        <v>2</v>
      </c>
      <c r="R3587" s="5">
        <v>3.8359999999999994</v>
      </c>
      <c r="S3587" s="5">
        <v>4.4449999999999994</v>
      </c>
      <c r="T3587" s="5">
        <v>7.1119999999999992</v>
      </c>
      <c r="U3587">
        <v>0.2</v>
      </c>
      <c r="V3587" s="5">
        <v>-0.56000000000000005</v>
      </c>
      <c r="W3587" t="s">
        <v>139</v>
      </c>
      <c r="X3587" s="3">
        <v>40879</v>
      </c>
      <c r="Y3587" s="3">
        <v>40879</v>
      </c>
      <c r="Z3587">
        <v>3</v>
      </c>
      <c r="AA3587" t="s">
        <v>8400</v>
      </c>
      <c r="AB3587">
        <f t="shared" ref="AB3587:AB3650" si="282">Y3587-X3587</f>
        <v>0</v>
      </c>
      <c r="AC3587" t="str">
        <f t="shared" si="280"/>
        <v>Tuesday</v>
      </c>
      <c r="AD3587" s="5">
        <v>0.97</v>
      </c>
      <c r="AE3587">
        <v>2011</v>
      </c>
      <c r="AF3587">
        <v>49</v>
      </c>
      <c r="AG3587" s="14">
        <f t="shared" si="281"/>
        <v>-7.8740157480314973E-2</v>
      </c>
      <c r="AH3587">
        <f t="shared" ref="AH3587:AH3650" si="283">IF(AA3587 = "Late", 1, 0)</f>
        <v>0</v>
      </c>
      <c r="AI3587" t="str">
        <f t="shared" ref="AI3587:AI3650" si="284">IF(AB3587&gt;0, AB3587, " ")</f>
        <v xml:space="preserve"> </v>
      </c>
    </row>
    <row r="3588" spans="1:35" x14ac:dyDescent="0.35">
      <c r="A3588">
        <v>3587</v>
      </c>
      <c r="B3588" t="s">
        <v>861</v>
      </c>
      <c r="C3588" t="s">
        <v>862</v>
      </c>
      <c r="D3588" t="s">
        <v>96</v>
      </c>
      <c r="E3588" t="s">
        <v>199</v>
      </c>
      <c r="F3588" t="s">
        <v>212</v>
      </c>
      <c r="G3588" t="s">
        <v>134</v>
      </c>
      <c r="H3588" t="s">
        <v>688</v>
      </c>
      <c r="I3588" t="s">
        <v>34</v>
      </c>
      <c r="J3588" t="s">
        <v>6938</v>
      </c>
      <c r="K3588" s="3">
        <v>41220</v>
      </c>
      <c r="L3588" t="s">
        <v>136</v>
      </c>
      <c r="M3588" t="s">
        <v>4207</v>
      </c>
      <c r="N3588" t="s">
        <v>4208</v>
      </c>
      <c r="O3588" t="s">
        <v>51</v>
      </c>
      <c r="P3588" t="s">
        <v>93</v>
      </c>
      <c r="Q3588">
        <v>4</v>
      </c>
      <c r="R3588" s="5">
        <v>82.22320000000002</v>
      </c>
      <c r="S3588" s="5">
        <v>91.609000000000009</v>
      </c>
      <c r="T3588" s="5">
        <v>293.14880000000005</v>
      </c>
      <c r="U3588">
        <v>0.2</v>
      </c>
      <c r="V3588" s="5">
        <v>-35.744</v>
      </c>
      <c r="W3588" t="s">
        <v>155</v>
      </c>
      <c r="X3588" s="3">
        <v>41222</v>
      </c>
      <c r="Y3588" s="3">
        <v>41222</v>
      </c>
      <c r="Z3588">
        <v>2</v>
      </c>
      <c r="AA3588" t="s">
        <v>8400</v>
      </c>
      <c r="AB3588">
        <f t="shared" si="282"/>
        <v>0</v>
      </c>
      <c r="AC3588" t="str">
        <f t="shared" si="280"/>
        <v>Wednesday</v>
      </c>
      <c r="AD3588" s="5">
        <v>48.755000000000003</v>
      </c>
      <c r="AE3588">
        <v>2012</v>
      </c>
      <c r="AF3588">
        <v>45</v>
      </c>
      <c r="AG3588" s="14">
        <f t="shared" si="281"/>
        <v>-0.12193125129627</v>
      </c>
      <c r="AH3588">
        <f t="shared" si="283"/>
        <v>0</v>
      </c>
      <c r="AI3588" t="str">
        <f t="shared" si="284"/>
        <v xml:space="preserve"> </v>
      </c>
    </row>
    <row r="3589" spans="1:35" x14ac:dyDescent="0.35">
      <c r="A3589">
        <v>3588</v>
      </c>
      <c r="B3589" t="s">
        <v>1938</v>
      </c>
      <c r="C3589" t="s">
        <v>1939</v>
      </c>
      <c r="D3589" t="s">
        <v>112</v>
      </c>
      <c r="E3589" t="s">
        <v>30</v>
      </c>
      <c r="F3589" t="s">
        <v>31</v>
      </c>
      <c r="G3589" t="s">
        <v>32</v>
      </c>
      <c r="H3589" t="s">
        <v>33</v>
      </c>
      <c r="I3589" t="s">
        <v>34</v>
      </c>
      <c r="J3589" t="s">
        <v>6939</v>
      </c>
      <c r="K3589" s="3">
        <v>41850</v>
      </c>
      <c r="L3589" t="s">
        <v>36</v>
      </c>
      <c r="M3589" t="s">
        <v>2331</v>
      </c>
      <c r="N3589" t="s">
        <v>2332</v>
      </c>
      <c r="O3589" t="s">
        <v>51</v>
      </c>
      <c r="P3589" t="s">
        <v>55</v>
      </c>
      <c r="Q3589">
        <v>5</v>
      </c>
      <c r="R3589" s="5">
        <v>84.028800000000004</v>
      </c>
      <c r="S3589" s="5">
        <v>126.256</v>
      </c>
      <c r="T3589" s="5">
        <v>505.024</v>
      </c>
      <c r="U3589">
        <v>0.2</v>
      </c>
      <c r="V3589" s="5">
        <v>84.88</v>
      </c>
      <c r="W3589" t="s">
        <v>41</v>
      </c>
      <c r="X3589" s="3">
        <v>41855</v>
      </c>
      <c r="Y3589" s="3">
        <v>41855</v>
      </c>
      <c r="Z3589">
        <v>5</v>
      </c>
      <c r="AA3589" t="s">
        <v>8400</v>
      </c>
      <c r="AB3589">
        <f t="shared" si="282"/>
        <v>0</v>
      </c>
      <c r="AC3589" t="str">
        <f t="shared" si="280"/>
        <v>Wednesday</v>
      </c>
      <c r="AD3589" s="5">
        <v>22.516999999999999</v>
      </c>
      <c r="AE3589">
        <v>2014</v>
      </c>
      <c r="AF3589">
        <v>31</v>
      </c>
      <c r="AG3589" s="14">
        <f t="shared" si="281"/>
        <v>0.16807122037764541</v>
      </c>
      <c r="AH3589">
        <f t="shared" si="283"/>
        <v>0</v>
      </c>
      <c r="AI3589" t="str">
        <f t="shared" si="284"/>
        <v xml:space="preserve"> </v>
      </c>
    </row>
    <row r="3590" spans="1:35" x14ac:dyDescent="0.35">
      <c r="A3590">
        <v>3589</v>
      </c>
      <c r="B3590" t="s">
        <v>1938</v>
      </c>
      <c r="C3590" t="s">
        <v>1939</v>
      </c>
      <c r="D3590" t="s">
        <v>112</v>
      </c>
      <c r="E3590" t="s">
        <v>30</v>
      </c>
      <c r="F3590" t="s">
        <v>31</v>
      </c>
      <c r="G3590" t="s">
        <v>32</v>
      </c>
      <c r="H3590" t="s">
        <v>33</v>
      </c>
      <c r="I3590" t="s">
        <v>34</v>
      </c>
      <c r="J3590" t="s">
        <v>6939</v>
      </c>
      <c r="K3590" s="3">
        <v>41850</v>
      </c>
      <c r="L3590" t="s">
        <v>36</v>
      </c>
      <c r="M3590" t="s">
        <v>2191</v>
      </c>
      <c r="N3590" t="s">
        <v>2192</v>
      </c>
      <c r="O3590" t="s">
        <v>39</v>
      </c>
      <c r="P3590" t="s">
        <v>340</v>
      </c>
      <c r="Q3590">
        <v>2</v>
      </c>
      <c r="R3590" s="5">
        <v>13.52</v>
      </c>
      <c r="S3590" s="5">
        <v>21</v>
      </c>
      <c r="T3590" s="5">
        <v>42</v>
      </c>
      <c r="U3590">
        <v>0</v>
      </c>
      <c r="V3590" s="5">
        <v>14.96</v>
      </c>
      <c r="W3590" t="s">
        <v>41</v>
      </c>
      <c r="X3590" s="3">
        <v>41855</v>
      </c>
      <c r="Y3590" s="3">
        <v>41855</v>
      </c>
      <c r="Z3590">
        <v>5</v>
      </c>
      <c r="AA3590" t="s">
        <v>8400</v>
      </c>
      <c r="AB3590">
        <f t="shared" si="282"/>
        <v>0</v>
      </c>
      <c r="AC3590" t="str">
        <f t="shared" si="280"/>
        <v>Wednesday</v>
      </c>
      <c r="AD3590" s="5">
        <v>2.6240000000000001</v>
      </c>
      <c r="AE3590">
        <v>2014</v>
      </c>
      <c r="AF3590">
        <v>31</v>
      </c>
      <c r="AG3590" s="14">
        <f t="shared" si="281"/>
        <v>0.35619047619047622</v>
      </c>
      <c r="AH3590">
        <f t="shared" si="283"/>
        <v>0</v>
      </c>
      <c r="AI3590" t="str">
        <f t="shared" si="284"/>
        <v xml:space="preserve"> </v>
      </c>
    </row>
    <row r="3591" spans="1:35" x14ac:dyDescent="0.35">
      <c r="A3591">
        <v>3590</v>
      </c>
      <c r="B3591" t="s">
        <v>1938</v>
      </c>
      <c r="C3591" t="s">
        <v>1939</v>
      </c>
      <c r="D3591" t="s">
        <v>112</v>
      </c>
      <c r="E3591" t="s">
        <v>30</v>
      </c>
      <c r="F3591" t="s">
        <v>31</v>
      </c>
      <c r="G3591" t="s">
        <v>32</v>
      </c>
      <c r="H3591" t="s">
        <v>33</v>
      </c>
      <c r="I3591" t="s">
        <v>34</v>
      </c>
      <c r="J3591" t="s">
        <v>6939</v>
      </c>
      <c r="K3591" s="3">
        <v>41850</v>
      </c>
      <c r="L3591" t="s">
        <v>36</v>
      </c>
      <c r="M3591" t="s">
        <v>6940</v>
      </c>
      <c r="N3591" t="s">
        <v>6941</v>
      </c>
      <c r="O3591" t="s">
        <v>72</v>
      </c>
      <c r="P3591" t="s">
        <v>162</v>
      </c>
      <c r="Q3591">
        <v>5</v>
      </c>
      <c r="R3591" s="5">
        <v>102.54566104000003</v>
      </c>
      <c r="S3591" s="5">
        <v>115.2055521442886</v>
      </c>
      <c r="T3591" s="5">
        <v>574.87570520000008</v>
      </c>
      <c r="U3591">
        <v>2E-3</v>
      </c>
      <c r="V3591" s="5">
        <v>62.147399999999998</v>
      </c>
      <c r="W3591" t="s">
        <v>41</v>
      </c>
      <c r="X3591" s="3">
        <v>41855</v>
      </c>
      <c r="Y3591" s="3">
        <v>41855</v>
      </c>
      <c r="Z3591">
        <v>5</v>
      </c>
      <c r="AA3591" t="s">
        <v>8400</v>
      </c>
      <c r="AB3591">
        <f t="shared" si="282"/>
        <v>0</v>
      </c>
      <c r="AC3591" t="str">
        <f t="shared" si="280"/>
        <v>Wednesday</v>
      </c>
      <c r="AD3591" s="5">
        <v>33.753</v>
      </c>
      <c r="AE3591">
        <v>2014</v>
      </c>
      <c r="AF3591">
        <v>31</v>
      </c>
      <c r="AG3591" s="14">
        <f t="shared" si="281"/>
        <v>0.10810580345951275</v>
      </c>
      <c r="AH3591">
        <f t="shared" si="283"/>
        <v>0</v>
      </c>
      <c r="AI3591" t="str">
        <f t="shared" si="284"/>
        <v xml:space="preserve"> </v>
      </c>
    </row>
    <row r="3592" spans="1:35" x14ac:dyDescent="0.35">
      <c r="A3592">
        <v>3591</v>
      </c>
      <c r="B3592" t="s">
        <v>1718</v>
      </c>
      <c r="C3592" t="s">
        <v>1719</v>
      </c>
      <c r="D3592" t="s">
        <v>29</v>
      </c>
      <c r="E3592" t="s">
        <v>84</v>
      </c>
      <c r="F3592" t="s">
        <v>85</v>
      </c>
      <c r="G3592" t="s">
        <v>1257</v>
      </c>
      <c r="H3592" t="s">
        <v>1257</v>
      </c>
      <c r="I3592" t="s">
        <v>34</v>
      </c>
      <c r="J3592" t="s">
        <v>6942</v>
      </c>
      <c r="K3592" s="3">
        <v>41594</v>
      </c>
      <c r="L3592" t="s">
        <v>136</v>
      </c>
      <c r="M3592" t="s">
        <v>1882</v>
      </c>
      <c r="N3592" t="s">
        <v>1883</v>
      </c>
      <c r="O3592" t="s">
        <v>72</v>
      </c>
      <c r="P3592" t="s">
        <v>178</v>
      </c>
      <c r="Q3592">
        <v>3</v>
      </c>
      <c r="R3592" s="5">
        <v>26.866666666666656</v>
      </c>
      <c r="S3592" s="5">
        <v>50.666666666666657</v>
      </c>
      <c r="T3592" s="5">
        <v>151.99999999999997</v>
      </c>
      <c r="U3592">
        <v>0</v>
      </c>
      <c r="V3592" s="5">
        <v>71.400000000000006</v>
      </c>
      <c r="W3592" t="s">
        <v>41</v>
      </c>
      <c r="X3592" s="3">
        <v>41599</v>
      </c>
      <c r="Y3592" s="3">
        <v>41599</v>
      </c>
      <c r="Z3592">
        <v>5</v>
      </c>
      <c r="AA3592" t="s">
        <v>8400</v>
      </c>
      <c r="AB3592">
        <f t="shared" si="282"/>
        <v>0</v>
      </c>
      <c r="AC3592" t="str">
        <f t="shared" si="280"/>
        <v>Saturday</v>
      </c>
      <c r="AD3592" s="5">
        <v>24.047999999999998</v>
      </c>
      <c r="AE3592">
        <v>2013</v>
      </c>
      <c r="AF3592">
        <v>46</v>
      </c>
      <c r="AG3592" s="14">
        <f t="shared" si="281"/>
        <v>0.46973684210526329</v>
      </c>
      <c r="AH3592">
        <f t="shared" si="283"/>
        <v>0</v>
      </c>
      <c r="AI3592" t="str">
        <f t="shared" si="284"/>
        <v xml:space="preserve"> </v>
      </c>
    </row>
    <row r="3593" spans="1:35" x14ac:dyDescent="0.35">
      <c r="A3593">
        <v>3592</v>
      </c>
      <c r="B3593" t="s">
        <v>6943</v>
      </c>
      <c r="C3593" t="s">
        <v>6944</v>
      </c>
      <c r="D3593" t="s">
        <v>29</v>
      </c>
      <c r="E3593" t="s">
        <v>30</v>
      </c>
      <c r="F3593" t="s">
        <v>31</v>
      </c>
      <c r="G3593" t="s">
        <v>767</v>
      </c>
      <c r="H3593" t="s">
        <v>287</v>
      </c>
      <c r="I3593" t="s">
        <v>34</v>
      </c>
      <c r="J3593" t="s">
        <v>6945</v>
      </c>
      <c r="K3593" s="3">
        <v>41039</v>
      </c>
      <c r="L3593" t="s">
        <v>36</v>
      </c>
      <c r="M3593" t="s">
        <v>4477</v>
      </c>
      <c r="N3593" t="s">
        <v>4277</v>
      </c>
      <c r="O3593" t="s">
        <v>72</v>
      </c>
      <c r="P3593" t="s">
        <v>79</v>
      </c>
      <c r="Q3593">
        <v>3</v>
      </c>
      <c r="R3593" s="5">
        <v>22.066666666666674</v>
      </c>
      <c r="S3593" s="5">
        <v>38.666666666666671</v>
      </c>
      <c r="T3593" s="5">
        <v>116.00000000000001</v>
      </c>
      <c r="U3593">
        <v>0</v>
      </c>
      <c r="V3593" s="5">
        <v>49.8</v>
      </c>
      <c r="W3593" t="s">
        <v>41</v>
      </c>
      <c r="X3593" s="3">
        <v>41044</v>
      </c>
      <c r="Y3593" s="3">
        <v>41044</v>
      </c>
      <c r="Z3593">
        <v>5</v>
      </c>
      <c r="AA3593" t="s">
        <v>8400</v>
      </c>
      <c r="AB3593">
        <f t="shared" si="282"/>
        <v>0</v>
      </c>
      <c r="AC3593" t="str">
        <f t="shared" si="280"/>
        <v>Thursday</v>
      </c>
      <c r="AD3593" s="5">
        <v>10.26</v>
      </c>
      <c r="AE3593">
        <v>2012</v>
      </c>
      <c r="AF3593">
        <v>19</v>
      </c>
      <c r="AG3593" s="14">
        <f t="shared" si="281"/>
        <v>0.42931034482758612</v>
      </c>
      <c r="AH3593">
        <f t="shared" si="283"/>
        <v>0</v>
      </c>
      <c r="AI3593" t="str">
        <f t="shared" si="284"/>
        <v xml:space="preserve"> </v>
      </c>
    </row>
    <row r="3594" spans="1:35" x14ac:dyDescent="0.35">
      <c r="A3594">
        <v>3593</v>
      </c>
      <c r="B3594" t="s">
        <v>6943</v>
      </c>
      <c r="C3594" t="s">
        <v>6944</v>
      </c>
      <c r="D3594" t="s">
        <v>29</v>
      </c>
      <c r="E3594" t="s">
        <v>30</v>
      </c>
      <c r="F3594" t="s">
        <v>31</v>
      </c>
      <c r="G3594" t="s">
        <v>767</v>
      </c>
      <c r="H3594" t="s">
        <v>287</v>
      </c>
      <c r="I3594" t="s">
        <v>34</v>
      </c>
      <c r="J3594" t="s">
        <v>6945</v>
      </c>
      <c r="K3594" s="3">
        <v>41039</v>
      </c>
      <c r="L3594" t="s">
        <v>36</v>
      </c>
      <c r="M3594" t="s">
        <v>835</v>
      </c>
      <c r="N3594" t="s">
        <v>836</v>
      </c>
      <c r="O3594" t="s">
        <v>39</v>
      </c>
      <c r="P3594" t="s">
        <v>64</v>
      </c>
      <c r="Q3594">
        <v>3</v>
      </c>
      <c r="R3594" s="5">
        <v>8.6466666666666665</v>
      </c>
      <c r="S3594" s="5">
        <v>11.666666666666666</v>
      </c>
      <c r="T3594" s="5">
        <v>35</v>
      </c>
      <c r="U3594">
        <v>0</v>
      </c>
      <c r="V3594" s="5">
        <v>9.06</v>
      </c>
      <c r="W3594" t="s">
        <v>41</v>
      </c>
      <c r="X3594" s="3">
        <v>41044</v>
      </c>
      <c r="Y3594" s="3">
        <v>41045</v>
      </c>
      <c r="Z3594">
        <v>6</v>
      </c>
      <c r="AA3594" t="s">
        <v>8399</v>
      </c>
      <c r="AB3594">
        <f t="shared" si="282"/>
        <v>1</v>
      </c>
      <c r="AC3594" t="str">
        <f t="shared" si="280"/>
        <v>Thursday</v>
      </c>
      <c r="AD3594" s="5">
        <v>3.0310000000000001</v>
      </c>
      <c r="AE3594">
        <v>2012</v>
      </c>
      <c r="AF3594">
        <v>19</v>
      </c>
      <c r="AG3594" s="14">
        <f t="shared" si="281"/>
        <v>0.2588571428571429</v>
      </c>
      <c r="AH3594">
        <f t="shared" si="283"/>
        <v>1</v>
      </c>
      <c r="AI3594">
        <f t="shared" si="284"/>
        <v>1</v>
      </c>
    </row>
    <row r="3595" spans="1:35" x14ac:dyDescent="0.35">
      <c r="A3595">
        <v>3594</v>
      </c>
      <c r="B3595" t="s">
        <v>509</v>
      </c>
      <c r="C3595" t="s">
        <v>510</v>
      </c>
      <c r="D3595" t="s">
        <v>112</v>
      </c>
      <c r="E3595" t="s">
        <v>84</v>
      </c>
      <c r="F3595" t="s">
        <v>740</v>
      </c>
      <c r="G3595" t="s">
        <v>741</v>
      </c>
      <c r="H3595" t="s">
        <v>741</v>
      </c>
      <c r="I3595" t="s">
        <v>34</v>
      </c>
      <c r="J3595" t="s">
        <v>6946</v>
      </c>
      <c r="K3595" s="3">
        <v>41185</v>
      </c>
      <c r="L3595" t="s">
        <v>98</v>
      </c>
      <c r="M3595" t="s">
        <v>5850</v>
      </c>
      <c r="N3595" t="s">
        <v>5851</v>
      </c>
      <c r="O3595" t="s">
        <v>72</v>
      </c>
      <c r="P3595" t="s">
        <v>73</v>
      </c>
      <c r="Q3595">
        <v>2</v>
      </c>
      <c r="R3595" s="5">
        <v>123.52000000000001</v>
      </c>
      <c r="S3595" s="5">
        <v>179</v>
      </c>
      <c r="T3595" s="5">
        <v>358</v>
      </c>
      <c r="U3595">
        <v>0</v>
      </c>
      <c r="V3595" s="5">
        <v>110.96</v>
      </c>
      <c r="W3595" t="s">
        <v>41</v>
      </c>
      <c r="X3595" s="3">
        <v>41190</v>
      </c>
      <c r="Y3595" s="3">
        <v>41190</v>
      </c>
      <c r="Z3595">
        <v>5</v>
      </c>
      <c r="AA3595" t="s">
        <v>8400</v>
      </c>
      <c r="AB3595">
        <f t="shared" si="282"/>
        <v>0</v>
      </c>
      <c r="AC3595" t="str">
        <f t="shared" si="280"/>
        <v>Wednesday</v>
      </c>
      <c r="AD3595" s="5">
        <v>27.741</v>
      </c>
      <c r="AE3595">
        <v>2012</v>
      </c>
      <c r="AF3595">
        <v>40</v>
      </c>
      <c r="AG3595" s="14">
        <f t="shared" si="281"/>
        <v>0.30994413407821225</v>
      </c>
      <c r="AH3595">
        <f t="shared" si="283"/>
        <v>0</v>
      </c>
      <c r="AI3595" t="str">
        <f t="shared" si="284"/>
        <v xml:space="preserve"> </v>
      </c>
    </row>
    <row r="3596" spans="1:35" x14ac:dyDescent="0.35">
      <c r="A3596">
        <v>3595</v>
      </c>
      <c r="B3596" t="s">
        <v>6947</v>
      </c>
      <c r="C3596" t="s">
        <v>6948</v>
      </c>
      <c r="D3596" t="s">
        <v>96</v>
      </c>
      <c r="E3596" t="s">
        <v>44</v>
      </c>
      <c r="F3596" t="s">
        <v>502</v>
      </c>
      <c r="G3596" t="s">
        <v>503</v>
      </c>
      <c r="H3596" t="s">
        <v>503</v>
      </c>
      <c r="I3596" t="s">
        <v>34</v>
      </c>
      <c r="J3596" t="s">
        <v>6949</v>
      </c>
      <c r="K3596" s="3">
        <v>41841</v>
      </c>
      <c r="L3596" t="s">
        <v>136</v>
      </c>
      <c r="M3596" t="s">
        <v>6950</v>
      </c>
      <c r="N3596" t="s">
        <v>6951</v>
      </c>
      <c r="O3596" t="s">
        <v>72</v>
      </c>
      <c r="P3596" t="s">
        <v>178</v>
      </c>
      <c r="Q3596">
        <v>6</v>
      </c>
      <c r="R3596" s="5">
        <v>74.845866666666652</v>
      </c>
      <c r="S3596" s="5">
        <v>107.8631111111111</v>
      </c>
      <c r="T3596" s="5">
        <v>388.30719999999991</v>
      </c>
      <c r="U3596">
        <v>0.4</v>
      </c>
      <c r="V3596" s="5">
        <v>-60.768000000000001</v>
      </c>
      <c r="W3596" t="s">
        <v>139</v>
      </c>
      <c r="X3596" s="3">
        <v>41844</v>
      </c>
      <c r="Y3596" s="3">
        <v>41844</v>
      </c>
      <c r="Z3596">
        <v>3</v>
      </c>
      <c r="AA3596" t="s">
        <v>8400</v>
      </c>
      <c r="AB3596">
        <f t="shared" si="282"/>
        <v>0</v>
      </c>
      <c r="AC3596" t="str">
        <f t="shared" si="280"/>
        <v>Monday</v>
      </c>
      <c r="AD3596" s="5">
        <v>47.284999999999997</v>
      </c>
      <c r="AE3596">
        <v>2014</v>
      </c>
      <c r="AF3596">
        <v>30</v>
      </c>
      <c r="AG3596" s="14">
        <f t="shared" si="281"/>
        <v>-0.1564946516572446</v>
      </c>
      <c r="AH3596">
        <f t="shared" si="283"/>
        <v>0</v>
      </c>
      <c r="AI3596" t="str">
        <f t="shared" si="284"/>
        <v xml:space="preserve"> </v>
      </c>
    </row>
    <row r="3597" spans="1:35" x14ac:dyDescent="0.35">
      <c r="A3597">
        <v>3596</v>
      </c>
      <c r="B3597" t="s">
        <v>6947</v>
      </c>
      <c r="C3597" t="s">
        <v>6948</v>
      </c>
      <c r="D3597" t="s">
        <v>96</v>
      </c>
      <c r="E3597" t="s">
        <v>44</v>
      </c>
      <c r="F3597" t="s">
        <v>502</v>
      </c>
      <c r="G3597" t="s">
        <v>503</v>
      </c>
      <c r="H3597" t="s">
        <v>503</v>
      </c>
      <c r="I3597" t="s">
        <v>34</v>
      </c>
      <c r="J3597" t="s">
        <v>6949</v>
      </c>
      <c r="K3597" s="3">
        <v>41841</v>
      </c>
      <c r="L3597" t="s">
        <v>136</v>
      </c>
      <c r="M3597" t="s">
        <v>2080</v>
      </c>
      <c r="N3597" t="s">
        <v>2081</v>
      </c>
      <c r="O3597" t="s">
        <v>51</v>
      </c>
      <c r="P3597" t="s">
        <v>55</v>
      </c>
      <c r="Q3597">
        <v>2</v>
      </c>
      <c r="R3597" s="5">
        <v>247.75360000000001</v>
      </c>
      <c r="S3597" s="5">
        <v>325.71600000000001</v>
      </c>
      <c r="T3597" s="5">
        <v>390.85919999999999</v>
      </c>
      <c r="U3597">
        <v>0.4</v>
      </c>
      <c r="V3597" s="5">
        <v>-104.648</v>
      </c>
      <c r="W3597" t="s">
        <v>139</v>
      </c>
      <c r="X3597" s="3">
        <v>41844</v>
      </c>
      <c r="Y3597" s="3">
        <v>41846</v>
      </c>
      <c r="Z3597">
        <v>5</v>
      </c>
      <c r="AA3597" t="s">
        <v>8399</v>
      </c>
      <c r="AB3597">
        <f t="shared" si="282"/>
        <v>2</v>
      </c>
      <c r="AC3597" t="str">
        <f t="shared" si="280"/>
        <v>Monday</v>
      </c>
      <c r="AD3597" s="5">
        <v>32.073</v>
      </c>
      <c r="AE3597">
        <v>2014</v>
      </c>
      <c r="AF3597">
        <v>30</v>
      </c>
      <c r="AG3597" s="14">
        <f t="shared" si="281"/>
        <v>-0.26773835693262432</v>
      </c>
      <c r="AH3597">
        <f t="shared" si="283"/>
        <v>1</v>
      </c>
      <c r="AI3597">
        <f t="shared" si="284"/>
        <v>2</v>
      </c>
    </row>
    <row r="3598" spans="1:35" x14ac:dyDescent="0.35">
      <c r="A3598">
        <v>3597</v>
      </c>
      <c r="B3598" t="s">
        <v>6947</v>
      </c>
      <c r="C3598" t="s">
        <v>6948</v>
      </c>
      <c r="D3598" t="s">
        <v>96</v>
      </c>
      <c r="E3598" t="s">
        <v>44</v>
      </c>
      <c r="F3598" t="s">
        <v>502</v>
      </c>
      <c r="G3598" t="s">
        <v>503</v>
      </c>
      <c r="H3598" t="s">
        <v>503</v>
      </c>
      <c r="I3598" t="s">
        <v>34</v>
      </c>
      <c r="J3598" t="s">
        <v>6949</v>
      </c>
      <c r="K3598" s="3">
        <v>41841</v>
      </c>
      <c r="L3598" t="s">
        <v>136</v>
      </c>
      <c r="M3598" t="s">
        <v>2279</v>
      </c>
      <c r="N3598" t="s">
        <v>2280</v>
      </c>
      <c r="O3598" t="s">
        <v>39</v>
      </c>
      <c r="P3598" t="s">
        <v>165</v>
      </c>
      <c r="Q3598">
        <v>3</v>
      </c>
      <c r="R3598" s="5">
        <v>89.709866666666656</v>
      </c>
      <c r="S3598" s="5">
        <v>136.36977777777778</v>
      </c>
      <c r="T3598" s="5">
        <v>245.46559999999999</v>
      </c>
      <c r="U3598">
        <v>0.4</v>
      </c>
      <c r="V3598" s="5">
        <v>-23.664000000000001</v>
      </c>
      <c r="W3598" t="s">
        <v>139</v>
      </c>
      <c r="X3598" s="3">
        <v>41844</v>
      </c>
      <c r="Y3598" s="3">
        <v>41847</v>
      </c>
      <c r="Z3598">
        <v>6</v>
      </c>
      <c r="AA3598" t="s">
        <v>8399</v>
      </c>
      <c r="AB3598">
        <f t="shared" si="282"/>
        <v>3</v>
      </c>
      <c r="AC3598" t="str">
        <f t="shared" si="280"/>
        <v>Monday</v>
      </c>
      <c r="AD3598" s="5">
        <v>24.248000000000001</v>
      </c>
      <c r="AE3598">
        <v>2014</v>
      </c>
      <c r="AF3598">
        <v>30</v>
      </c>
      <c r="AG3598" s="14">
        <f t="shared" si="281"/>
        <v>-9.6404547113729991E-2</v>
      </c>
      <c r="AH3598">
        <f t="shared" si="283"/>
        <v>1</v>
      </c>
      <c r="AI3598">
        <f t="shared" si="284"/>
        <v>3</v>
      </c>
    </row>
    <row r="3599" spans="1:35" x14ac:dyDescent="0.35">
      <c r="A3599">
        <v>3598</v>
      </c>
      <c r="B3599" t="s">
        <v>5074</v>
      </c>
      <c r="C3599" t="s">
        <v>5075</v>
      </c>
      <c r="D3599" t="s">
        <v>29</v>
      </c>
      <c r="E3599" t="s">
        <v>84</v>
      </c>
      <c r="F3599" t="s">
        <v>168</v>
      </c>
      <c r="G3599" t="s">
        <v>665</v>
      </c>
      <c r="H3599" t="s">
        <v>666</v>
      </c>
      <c r="I3599" t="s">
        <v>34</v>
      </c>
      <c r="J3599" t="s">
        <v>6952</v>
      </c>
      <c r="K3599" s="3">
        <v>41583</v>
      </c>
      <c r="L3599" t="s">
        <v>136</v>
      </c>
      <c r="M3599" t="s">
        <v>6953</v>
      </c>
      <c r="N3599" t="s">
        <v>6954</v>
      </c>
      <c r="O3599" t="s">
        <v>39</v>
      </c>
      <c r="P3599" t="s">
        <v>90</v>
      </c>
      <c r="Q3599">
        <v>6</v>
      </c>
      <c r="R3599" s="5">
        <v>9.6005333333333329</v>
      </c>
      <c r="S3599" s="5">
        <v>10.920888888888889</v>
      </c>
      <c r="T3599" s="5">
        <v>39.315199999999997</v>
      </c>
      <c r="U3599">
        <v>0.4</v>
      </c>
      <c r="V3599" s="5">
        <v>-18.288</v>
      </c>
      <c r="W3599" t="s">
        <v>139</v>
      </c>
      <c r="X3599" s="3">
        <v>41586</v>
      </c>
      <c r="Y3599" s="3">
        <v>41586</v>
      </c>
      <c r="Z3599">
        <v>3</v>
      </c>
      <c r="AA3599" t="s">
        <v>8400</v>
      </c>
      <c r="AB3599">
        <f t="shared" si="282"/>
        <v>0</v>
      </c>
      <c r="AC3599" t="str">
        <f t="shared" si="280"/>
        <v>Tuesday</v>
      </c>
      <c r="AD3599" s="5">
        <v>4.3579999999999997</v>
      </c>
      <c r="AE3599">
        <v>2013</v>
      </c>
      <c r="AF3599">
        <v>45</v>
      </c>
      <c r="AG3599" s="14">
        <f t="shared" si="281"/>
        <v>-0.465163600846492</v>
      </c>
      <c r="AH3599">
        <f t="shared" si="283"/>
        <v>0</v>
      </c>
      <c r="AI3599" t="str">
        <f t="shared" si="284"/>
        <v xml:space="preserve"> </v>
      </c>
    </row>
    <row r="3600" spans="1:35" x14ac:dyDescent="0.35">
      <c r="A3600">
        <v>3599</v>
      </c>
      <c r="B3600" t="s">
        <v>3697</v>
      </c>
      <c r="C3600" t="s">
        <v>3698</v>
      </c>
      <c r="D3600" t="s">
        <v>29</v>
      </c>
      <c r="E3600" t="s">
        <v>199</v>
      </c>
      <c r="F3600" t="s">
        <v>212</v>
      </c>
      <c r="G3600" t="s">
        <v>245</v>
      </c>
      <c r="H3600" t="s">
        <v>245</v>
      </c>
      <c r="I3600" t="s">
        <v>34</v>
      </c>
      <c r="J3600" t="s">
        <v>6955</v>
      </c>
      <c r="K3600" s="3">
        <v>41527</v>
      </c>
      <c r="L3600" t="s">
        <v>136</v>
      </c>
      <c r="M3600" t="s">
        <v>1263</v>
      </c>
      <c r="N3600" t="s">
        <v>1264</v>
      </c>
      <c r="O3600" t="s">
        <v>39</v>
      </c>
      <c r="P3600" t="s">
        <v>76</v>
      </c>
      <c r="Q3600">
        <v>5</v>
      </c>
      <c r="R3600" s="5">
        <v>7.9616000000000016</v>
      </c>
      <c r="S3600" s="5">
        <v>10.617000000000001</v>
      </c>
      <c r="T3600" s="5">
        <v>42.468000000000011</v>
      </c>
      <c r="U3600">
        <v>0.2</v>
      </c>
      <c r="V3600" s="5">
        <v>2.66</v>
      </c>
      <c r="W3600" t="s">
        <v>41</v>
      </c>
      <c r="X3600" s="3">
        <v>41532</v>
      </c>
      <c r="Y3600" s="3">
        <v>41532</v>
      </c>
      <c r="Z3600">
        <v>5</v>
      </c>
      <c r="AA3600" t="s">
        <v>8400</v>
      </c>
      <c r="AB3600">
        <f t="shared" si="282"/>
        <v>0</v>
      </c>
      <c r="AC3600" t="str">
        <f t="shared" si="280"/>
        <v>Tuesday</v>
      </c>
      <c r="AD3600" s="5">
        <v>5.0199999999999996</v>
      </c>
      <c r="AE3600">
        <v>2013</v>
      </c>
      <c r="AF3600">
        <v>37</v>
      </c>
      <c r="AG3600" s="14">
        <f t="shared" si="281"/>
        <v>6.2635396062917945E-2</v>
      </c>
      <c r="AH3600">
        <f t="shared" si="283"/>
        <v>0</v>
      </c>
      <c r="AI3600" t="str">
        <f t="shared" si="284"/>
        <v xml:space="preserve"> </v>
      </c>
    </row>
    <row r="3601" spans="1:35" x14ac:dyDescent="0.35">
      <c r="A3601">
        <v>3600</v>
      </c>
      <c r="B3601" t="s">
        <v>3697</v>
      </c>
      <c r="C3601" t="s">
        <v>3698</v>
      </c>
      <c r="D3601" t="s">
        <v>29</v>
      </c>
      <c r="E3601" t="s">
        <v>199</v>
      </c>
      <c r="F3601" t="s">
        <v>212</v>
      </c>
      <c r="G3601" t="s">
        <v>245</v>
      </c>
      <c r="H3601" t="s">
        <v>245</v>
      </c>
      <c r="I3601" t="s">
        <v>34</v>
      </c>
      <c r="J3601" t="s">
        <v>6955</v>
      </c>
      <c r="K3601" s="3">
        <v>41527</v>
      </c>
      <c r="L3601" t="s">
        <v>136</v>
      </c>
      <c r="M3601" t="s">
        <v>129</v>
      </c>
      <c r="N3601" t="s">
        <v>130</v>
      </c>
      <c r="O3601" t="s">
        <v>51</v>
      </c>
      <c r="P3601" t="s">
        <v>93</v>
      </c>
      <c r="Q3601">
        <v>3</v>
      </c>
      <c r="R3601" s="5">
        <v>39.619733333333322</v>
      </c>
      <c r="S3601" s="5">
        <v>79.434666666666658</v>
      </c>
      <c r="T3601" s="5">
        <v>190.64319999999998</v>
      </c>
      <c r="U3601">
        <v>0.2</v>
      </c>
      <c r="V3601" s="5">
        <v>71.784000000000006</v>
      </c>
      <c r="W3601" t="s">
        <v>41</v>
      </c>
      <c r="X3601" s="3">
        <v>41532</v>
      </c>
      <c r="Y3601" s="3">
        <v>41532</v>
      </c>
      <c r="Z3601">
        <v>5</v>
      </c>
      <c r="AA3601" t="s">
        <v>8400</v>
      </c>
      <c r="AB3601">
        <f t="shared" si="282"/>
        <v>0</v>
      </c>
      <c r="AC3601" t="str">
        <f t="shared" si="280"/>
        <v>Tuesday</v>
      </c>
      <c r="AD3601" s="5">
        <v>32.505000000000003</v>
      </c>
      <c r="AE3601">
        <v>2013</v>
      </c>
      <c r="AF3601">
        <v>37</v>
      </c>
      <c r="AG3601" s="14">
        <f t="shared" si="281"/>
        <v>0.37653585336377071</v>
      </c>
      <c r="AH3601">
        <f t="shared" si="283"/>
        <v>0</v>
      </c>
      <c r="AI3601" t="str">
        <f t="shared" si="284"/>
        <v xml:space="preserve"> </v>
      </c>
    </row>
    <row r="3602" spans="1:35" x14ac:dyDescent="0.35">
      <c r="A3602">
        <v>3601</v>
      </c>
      <c r="B3602" t="s">
        <v>3697</v>
      </c>
      <c r="C3602" t="s">
        <v>3698</v>
      </c>
      <c r="D3602" t="s">
        <v>29</v>
      </c>
      <c r="E3602" t="s">
        <v>199</v>
      </c>
      <c r="F3602" t="s">
        <v>212</v>
      </c>
      <c r="G3602" t="s">
        <v>245</v>
      </c>
      <c r="H3602" t="s">
        <v>245</v>
      </c>
      <c r="I3602" t="s">
        <v>34</v>
      </c>
      <c r="J3602" t="s">
        <v>6955</v>
      </c>
      <c r="K3602" s="3">
        <v>41527</v>
      </c>
      <c r="L3602" t="s">
        <v>136</v>
      </c>
      <c r="M3602" t="s">
        <v>3718</v>
      </c>
      <c r="N3602" t="s">
        <v>3719</v>
      </c>
      <c r="O3602" t="s">
        <v>39</v>
      </c>
      <c r="P3602" t="s">
        <v>61</v>
      </c>
      <c r="Q3602">
        <v>4</v>
      </c>
      <c r="R3602" s="5">
        <v>27.067999999999998</v>
      </c>
      <c r="S3602" s="5">
        <v>31.159999999999997</v>
      </c>
      <c r="T3602" s="5">
        <v>99.711999999999989</v>
      </c>
      <c r="U3602">
        <v>0.2</v>
      </c>
      <c r="V3602" s="5">
        <v>-8.56</v>
      </c>
      <c r="W3602" t="s">
        <v>41</v>
      </c>
      <c r="X3602" s="3">
        <v>41532</v>
      </c>
      <c r="Y3602" s="3">
        <v>41532</v>
      </c>
      <c r="Z3602">
        <v>5</v>
      </c>
      <c r="AA3602" t="s">
        <v>8400</v>
      </c>
      <c r="AB3602">
        <f t="shared" si="282"/>
        <v>0</v>
      </c>
      <c r="AC3602" t="str">
        <f t="shared" si="280"/>
        <v>Tuesday</v>
      </c>
      <c r="AD3602" s="5">
        <v>9.7409999999999997</v>
      </c>
      <c r="AE3602">
        <v>2013</v>
      </c>
      <c r="AF3602">
        <v>37</v>
      </c>
      <c r="AG3602" s="14">
        <f t="shared" si="281"/>
        <v>-8.5847240051347889E-2</v>
      </c>
      <c r="AH3602">
        <f t="shared" si="283"/>
        <v>0</v>
      </c>
      <c r="AI3602" t="str">
        <f t="shared" si="284"/>
        <v xml:space="preserve"> </v>
      </c>
    </row>
    <row r="3603" spans="1:35" x14ac:dyDescent="0.35">
      <c r="A3603">
        <v>3602</v>
      </c>
      <c r="B3603" t="s">
        <v>3697</v>
      </c>
      <c r="C3603" t="s">
        <v>3698</v>
      </c>
      <c r="D3603" t="s">
        <v>29</v>
      </c>
      <c r="E3603" t="s">
        <v>199</v>
      </c>
      <c r="F3603" t="s">
        <v>212</v>
      </c>
      <c r="G3603" t="s">
        <v>245</v>
      </c>
      <c r="H3603" t="s">
        <v>245</v>
      </c>
      <c r="I3603" t="s">
        <v>34</v>
      </c>
      <c r="J3603" t="s">
        <v>6955</v>
      </c>
      <c r="K3603" s="3">
        <v>41527</v>
      </c>
      <c r="L3603" t="s">
        <v>136</v>
      </c>
      <c r="M3603" t="s">
        <v>525</v>
      </c>
      <c r="N3603" t="s">
        <v>3915</v>
      </c>
      <c r="O3603" t="s">
        <v>39</v>
      </c>
      <c r="P3603" t="s">
        <v>76</v>
      </c>
      <c r="Q3603">
        <v>5</v>
      </c>
      <c r="R3603" s="5">
        <v>10.980800000000002</v>
      </c>
      <c r="S3603" s="5">
        <v>16.246000000000002</v>
      </c>
      <c r="T3603" s="5">
        <v>64.984000000000023</v>
      </c>
      <c r="U3603">
        <v>0.2</v>
      </c>
      <c r="V3603" s="5">
        <v>10.08</v>
      </c>
      <c r="W3603" t="s">
        <v>41</v>
      </c>
      <c r="X3603" s="3">
        <v>41532</v>
      </c>
      <c r="Y3603" s="3">
        <v>41534</v>
      </c>
      <c r="Z3603">
        <v>7</v>
      </c>
      <c r="AA3603" t="s">
        <v>8399</v>
      </c>
      <c r="AB3603">
        <f t="shared" si="282"/>
        <v>2</v>
      </c>
      <c r="AC3603" t="str">
        <f t="shared" si="280"/>
        <v>Tuesday</v>
      </c>
      <c r="AD3603" s="5">
        <v>6.8280000000000003</v>
      </c>
      <c r="AE3603">
        <v>2013</v>
      </c>
      <c r="AF3603">
        <v>37</v>
      </c>
      <c r="AG3603" s="14">
        <f t="shared" si="281"/>
        <v>0.15511510525667851</v>
      </c>
      <c r="AH3603">
        <f t="shared" si="283"/>
        <v>1</v>
      </c>
      <c r="AI3603">
        <f t="shared" si="284"/>
        <v>2</v>
      </c>
    </row>
    <row r="3604" spans="1:35" x14ac:dyDescent="0.35">
      <c r="A3604">
        <v>3603</v>
      </c>
      <c r="B3604" t="s">
        <v>3697</v>
      </c>
      <c r="C3604" t="s">
        <v>3698</v>
      </c>
      <c r="D3604" t="s">
        <v>29</v>
      </c>
      <c r="E3604" t="s">
        <v>199</v>
      </c>
      <c r="F3604" t="s">
        <v>212</v>
      </c>
      <c r="G3604" t="s">
        <v>245</v>
      </c>
      <c r="H3604" t="s">
        <v>245</v>
      </c>
      <c r="I3604" t="s">
        <v>34</v>
      </c>
      <c r="J3604" t="s">
        <v>6955</v>
      </c>
      <c r="K3604" s="3">
        <v>41527</v>
      </c>
      <c r="L3604" t="s">
        <v>136</v>
      </c>
      <c r="M3604" t="s">
        <v>1269</v>
      </c>
      <c r="N3604" t="s">
        <v>1270</v>
      </c>
      <c r="O3604" t="s">
        <v>39</v>
      </c>
      <c r="P3604" t="s">
        <v>340</v>
      </c>
      <c r="Q3604">
        <v>5</v>
      </c>
      <c r="R3604" s="5">
        <v>20.596799999999995</v>
      </c>
      <c r="S3604" s="5">
        <v>21.165999999999997</v>
      </c>
      <c r="T3604" s="5">
        <v>84.663999999999987</v>
      </c>
      <c r="U3604">
        <v>0.2</v>
      </c>
      <c r="V3604" s="5">
        <v>-18.32</v>
      </c>
      <c r="W3604" t="s">
        <v>41</v>
      </c>
      <c r="X3604" s="3">
        <v>41532</v>
      </c>
      <c r="Y3604" s="3">
        <v>41532</v>
      </c>
      <c r="Z3604">
        <v>5</v>
      </c>
      <c r="AA3604" t="s">
        <v>8400</v>
      </c>
      <c r="AB3604">
        <f t="shared" si="282"/>
        <v>0</v>
      </c>
      <c r="AC3604" t="str">
        <f t="shared" si="280"/>
        <v>Tuesday</v>
      </c>
      <c r="AD3604" s="5">
        <v>9.4130000000000003</v>
      </c>
      <c r="AE3604">
        <v>2013</v>
      </c>
      <c r="AF3604">
        <v>37</v>
      </c>
      <c r="AG3604" s="14">
        <f t="shared" si="281"/>
        <v>-0.21638476802418977</v>
      </c>
      <c r="AH3604">
        <f t="shared" si="283"/>
        <v>0</v>
      </c>
      <c r="AI3604" t="str">
        <f t="shared" si="284"/>
        <v xml:space="preserve"> </v>
      </c>
    </row>
    <row r="3605" spans="1:35" x14ac:dyDescent="0.35">
      <c r="A3605">
        <v>3604</v>
      </c>
      <c r="B3605" t="s">
        <v>1613</v>
      </c>
      <c r="C3605" t="s">
        <v>1614</v>
      </c>
      <c r="D3605" t="s">
        <v>96</v>
      </c>
      <c r="E3605" t="s">
        <v>30</v>
      </c>
      <c r="F3605" t="s">
        <v>31</v>
      </c>
      <c r="G3605" t="s">
        <v>32</v>
      </c>
      <c r="H3605" t="s">
        <v>33</v>
      </c>
      <c r="I3605" t="s">
        <v>34</v>
      </c>
      <c r="J3605" t="s">
        <v>6956</v>
      </c>
      <c r="K3605" s="3">
        <v>41732</v>
      </c>
      <c r="L3605" t="s">
        <v>136</v>
      </c>
      <c r="M3605" t="s">
        <v>1556</v>
      </c>
      <c r="N3605" t="s">
        <v>1557</v>
      </c>
      <c r="O3605" t="s">
        <v>39</v>
      </c>
      <c r="P3605" t="s">
        <v>58</v>
      </c>
      <c r="Q3605">
        <v>2</v>
      </c>
      <c r="R3605" s="5">
        <v>23.119999999999997</v>
      </c>
      <c r="S3605" s="5">
        <v>34.5</v>
      </c>
      <c r="T3605" s="5">
        <v>69</v>
      </c>
      <c r="U3605">
        <v>0</v>
      </c>
      <c r="V3605" s="5">
        <v>22.76</v>
      </c>
      <c r="W3605" t="s">
        <v>155</v>
      </c>
      <c r="X3605" s="3">
        <v>41734</v>
      </c>
      <c r="Y3605" s="3">
        <v>41734</v>
      </c>
      <c r="Z3605">
        <v>2</v>
      </c>
      <c r="AA3605" t="s">
        <v>8400</v>
      </c>
      <c r="AB3605">
        <f t="shared" si="282"/>
        <v>0</v>
      </c>
      <c r="AC3605" t="str">
        <f t="shared" si="280"/>
        <v>Thursday</v>
      </c>
      <c r="AD3605" s="5">
        <v>16.71</v>
      </c>
      <c r="AE3605">
        <v>2014</v>
      </c>
      <c r="AF3605">
        <v>14</v>
      </c>
      <c r="AG3605" s="14">
        <f t="shared" si="281"/>
        <v>0.32985507246376816</v>
      </c>
      <c r="AH3605">
        <f t="shared" si="283"/>
        <v>0</v>
      </c>
      <c r="AI3605" t="str">
        <f t="shared" si="284"/>
        <v xml:space="preserve"> </v>
      </c>
    </row>
    <row r="3606" spans="1:35" x14ac:dyDescent="0.35">
      <c r="A3606">
        <v>3605</v>
      </c>
      <c r="B3606" t="s">
        <v>258</v>
      </c>
      <c r="C3606" t="s">
        <v>259</v>
      </c>
      <c r="D3606" t="s">
        <v>112</v>
      </c>
      <c r="E3606" t="s">
        <v>84</v>
      </c>
      <c r="F3606" t="s">
        <v>85</v>
      </c>
      <c r="G3606" t="s">
        <v>86</v>
      </c>
      <c r="H3606" t="s">
        <v>86</v>
      </c>
      <c r="I3606" t="s">
        <v>34</v>
      </c>
      <c r="J3606" t="s">
        <v>6957</v>
      </c>
      <c r="K3606" s="3">
        <v>41957</v>
      </c>
      <c r="L3606" t="s">
        <v>136</v>
      </c>
      <c r="M3606" t="s">
        <v>6958</v>
      </c>
      <c r="N3606" t="s">
        <v>6959</v>
      </c>
      <c r="O3606" t="s">
        <v>39</v>
      </c>
      <c r="P3606" t="s">
        <v>183</v>
      </c>
      <c r="Q3606">
        <v>6</v>
      </c>
      <c r="R3606" s="5">
        <v>30.72666666666667</v>
      </c>
      <c r="S3606" s="5">
        <v>51.166666666666671</v>
      </c>
      <c r="T3606" s="5">
        <v>307</v>
      </c>
      <c r="U3606">
        <v>0</v>
      </c>
      <c r="V3606" s="5">
        <v>122.64</v>
      </c>
      <c r="W3606" t="s">
        <v>139</v>
      </c>
      <c r="X3606" s="3">
        <v>41960</v>
      </c>
      <c r="Y3606" s="3">
        <v>41960</v>
      </c>
      <c r="Z3606">
        <v>3</v>
      </c>
      <c r="AA3606" t="s">
        <v>8400</v>
      </c>
      <c r="AB3606">
        <f t="shared" si="282"/>
        <v>0</v>
      </c>
      <c r="AC3606" t="str">
        <f t="shared" si="280"/>
        <v>Friday</v>
      </c>
      <c r="AD3606" s="5">
        <v>30.283999999999999</v>
      </c>
      <c r="AE3606">
        <v>2014</v>
      </c>
      <c r="AF3606">
        <v>46</v>
      </c>
      <c r="AG3606" s="14">
        <f t="shared" si="281"/>
        <v>0.39947882736156354</v>
      </c>
      <c r="AH3606">
        <f t="shared" si="283"/>
        <v>0</v>
      </c>
      <c r="AI3606" t="str">
        <f t="shared" si="284"/>
        <v xml:space="preserve"> </v>
      </c>
    </row>
    <row r="3607" spans="1:35" x14ac:dyDescent="0.35">
      <c r="A3607">
        <v>3606</v>
      </c>
      <c r="B3607" t="s">
        <v>1061</v>
      </c>
      <c r="C3607" t="s">
        <v>1062</v>
      </c>
      <c r="D3607" t="s">
        <v>29</v>
      </c>
      <c r="E3607" t="s">
        <v>44</v>
      </c>
      <c r="F3607" t="s">
        <v>67</v>
      </c>
      <c r="G3607" t="s">
        <v>68</v>
      </c>
      <c r="H3607" t="s">
        <v>68</v>
      </c>
      <c r="I3607" t="s">
        <v>34</v>
      </c>
      <c r="J3607" t="s">
        <v>6960</v>
      </c>
      <c r="K3607" s="3">
        <v>41606</v>
      </c>
      <c r="L3607" t="s">
        <v>36</v>
      </c>
      <c r="M3607" t="s">
        <v>5547</v>
      </c>
      <c r="N3607" t="s">
        <v>5548</v>
      </c>
      <c r="O3607" t="s">
        <v>39</v>
      </c>
      <c r="P3607" t="s">
        <v>165</v>
      </c>
      <c r="Q3607">
        <v>6</v>
      </c>
      <c r="R3607" s="5">
        <v>9.1066666666666674</v>
      </c>
      <c r="S3607" s="5">
        <v>11.666666666666668</v>
      </c>
      <c r="T3607" s="5">
        <v>70</v>
      </c>
      <c r="U3607">
        <v>0</v>
      </c>
      <c r="V3607" s="5">
        <v>15.36</v>
      </c>
      <c r="W3607" t="s">
        <v>139</v>
      </c>
      <c r="X3607" s="3">
        <v>41609</v>
      </c>
      <c r="Y3607" s="3">
        <v>41610</v>
      </c>
      <c r="Z3607">
        <v>4</v>
      </c>
      <c r="AA3607" t="s">
        <v>8399</v>
      </c>
      <c r="AB3607">
        <f t="shared" si="282"/>
        <v>1</v>
      </c>
      <c r="AC3607" t="str">
        <f t="shared" si="280"/>
        <v>Thursday</v>
      </c>
      <c r="AD3607" s="5">
        <v>2.4750000000000001</v>
      </c>
      <c r="AE3607">
        <v>2013</v>
      </c>
      <c r="AF3607">
        <v>48</v>
      </c>
      <c r="AG3607" s="14">
        <f t="shared" si="281"/>
        <v>0.21942857142857142</v>
      </c>
      <c r="AH3607">
        <f t="shared" si="283"/>
        <v>1</v>
      </c>
      <c r="AI3607">
        <f t="shared" si="284"/>
        <v>1</v>
      </c>
    </row>
    <row r="3608" spans="1:35" x14ac:dyDescent="0.35">
      <c r="A3608">
        <v>3607</v>
      </c>
      <c r="B3608" t="s">
        <v>6961</v>
      </c>
      <c r="C3608" t="s">
        <v>6962</v>
      </c>
      <c r="D3608" t="s">
        <v>112</v>
      </c>
      <c r="E3608" t="s">
        <v>84</v>
      </c>
      <c r="F3608" t="s">
        <v>85</v>
      </c>
      <c r="G3608" t="s">
        <v>1257</v>
      </c>
      <c r="H3608" t="s">
        <v>1257</v>
      </c>
      <c r="I3608" t="s">
        <v>34</v>
      </c>
      <c r="J3608" t="s">
        <v>6963</v>
      </c>
      <c r="K3608" s="3">
        <v>41832</v>
      </c>
      <c r="L3608" t="s">
        <v>36</v>
      </c>
      <c r="M3608" t="s">
        <v>6088</v>
      </c>
      <c r="N3608" t="s">
        <v>6089</v>
      </c>
      <c r="O3608" t="s">
        <v>39</v>
      </c>
      <c r="P3608" t="s">
        <v>76</v>
      </c>
      <c r="Q3608">
        <v>2</v>
      </c>
      <c r="R3608" s="5">
        <v>16.46</v>
      </c>
      <c r="S3608" s="5">
        <v>31.5</v>
      </c>
      <c r="T3608" s="5">
        <v>63</v>
      </c>
      <c r="U3608">
        <v>0</v>
      </c>
      <c r="V3608" s="5">
        <v>30.08</v>
      </c>
      <c r="W3608" t="s">
        <v>41</v>
      </c>
      <c r="X3608" s="3">
        <v>41837</v>
      </c>
      <c r="Y3608" s="3">
        <v>41840</v>
      </c>
      <c r="Z3608">
        <v>8</v>
      </c>
      <c r="AA3608" t="s">
        <v>8399</v>
      </c>
      <c r="AB3608">
        <f t="shared" si="282"/>
        <v>3</v>
      </c>
      <c r="AC3608" t="str">
        <f t="shared" si="280"/>
        <v>Saturday</v>
      </c>
      <c r="AD3608" s="5">
        <v>3.3239999999999998</v>
      </c>
      <c r="AE3608">
        <v>2014</v>
      </c>
      <c r="AF3608">
        <v>28</v>
      </c>
      <c r="AG3608" s="14">
        <f t="shared" si="281"/>
        <v>0.47746031746031742</v>
      </c>
      <c r="AH3608">
        <f t="shared" si="283"/>
        <v>1</v>
      </c>
      <c r="AI3608">
        <f t="shared" si="284"/>
        <v>3</v>
      </c>
    </row>
    <row r="3609" spans="1:35" x14ac:dyDescent="0.35">
      <c r="A3609">
        <v>3608</v>
      </c>
      <c r="B3609" t="s">
        <v>6961</v>
      </c>
      <c r="C3609" t="s">
        <v>6962</v>
      </c>
      <c r="D3609" t="s">
        <v>112</v>
      </c>
      <c r="E3609" t="s">
        <v>84</v>
      </c>
      <c r="F3609" t="s">
        <v>85</v>
      </c>
      <c r="G3609" t="s">
        <v>1257</v>
      </c>
      <c r="H3609" t="s">
        <v>1257</v>
      </c>
      <c r="I3609" t="s">
        <v>34</v>
      </c>
      <c r="J3609" t="s">
        <v>6963</v>
      </c>
      <c r="K3609" s="3">
        <v>41832</v>
      </c>
      <c r="L3609" t="s">
        <v>36</v>
      </c>
      <c r="M3609" t="s">
        <v>6964</v>
      </c>
      <c r="N3609" t="s">
        <v>6965</v>
      </c>
      <c r="O3609" t="s">
        <v>39</v>
      </c>
      <c r="P3609" t="s">
        <v>64</v>
      </c>
      <c r="Q3609">
        <v>5</v>
      </c>
      <c r="R3609" s="5">
        <v>7.56</v>
      </c>
      <c r="S3609" s="5">
        <v>13.2</v>
      </c>
      <c r="T3609" s="5">
        <v>66</v>
      </c>
      <c r="U3609">
        <v>0</v>
      </c>
      <c r="V3609" s="5">
        <v>28.2</v>
      </c>
      <c r="W3609" t="s">
        <v>41</v>
      </c>
      <c r="X3609" s="3">
        <v>41837</v>
      </c>
      <c r="Y3609" s="3">
        <v>41838</v>
      </c>
      <c r="Z3609">
        <v>6</v>
      </c>
      <c r="AA3609" t="s">
        <v>8399</v>
      </c>
      <c r="AB3609">
        <f t="shared" si="282"/>
        <v>1</v>
      </c>
      <c r="AC3609" t="str">
        <f t="shared" si="280"/>
        <v>Saturday</v>
      </c>
      <c r="AD3609" s="5">
        <v>5.8650000000000002</v>
      </c>
      <c r="AE3609">
        <v>2014</v>
      </c>
      <c r="AF3609">
        <v>28</v>
      </c>
      <c r="AG3609" s="14">
        <f t="shared" si="281"/>
        <v>0.42727272727272725</v>
      </c>
      <c r="AH3609">
        <f t="shared" si="283"/>
        <v>1</v>
      </c>
      <c r="AI3609">
        <f t="shared" si="284"/>
        <v>1</v>
      </c>
    </row>
    <row r="3610" spans="1:35" x14ac:dyDescent="0.35">
      <c r="A3610">
        <v>3609</v>
      </c>
      <c r="B3610" t="s">
        <v>6885</v>
      </c>
      <c r="C3610" t="s">
        <v>6886</v>
      </c>
      <c r="D3610" t="s">
        <v>29</v>
      </c>
      <c r="E3610" t="s">
        <v>44</v>
      </c>
      <c r="F3610" t="s">
        <v>67</v>
      </c>
      <c r="G3610" t="s">
        <v>68</v>
      </c>
      <c r="H3610" t="s">
        <v>6966</v>
      </c>
      <c r="I3610" t="s">
        <v>34</v>
      </c>
      <c r="J3610" t="s">
        <v>6967</v>
      </c>
      <c r="K3610" s="3">
        <v>41013</v>
      </c>
      <c r="L3610" t="s">
        <v>98</v>
      </c>
      <c r="M3610" t="s">
        <v>1387</v>
      </c>
      <c r="N3610" t="s">
        <v>1388</v>
      </c>
      <c r="O3610" t="s">
        <v>72</v>
      </c>
      <c r="P3610" t="s">
        <v>162</v>
      </c>
      <c r="Q3610">
        <v>3</v>
      </c>
      <c r="R3610" s="5">
        <v>108.15075237333342</v>
      </c>
      <c r="S3610" s="5">
        <v>174.55033303941221</v>
      </c>
      <c r="T3610" s="5">
        <v>522.60369712000022</v>
      </c>
      <c r="U3610">
        <v>2E-3</v>
      </c>
      <c r="V3610" s="5">
        <v>198.15144000000001</v>
      </c>
      <c r="W3610" t="s">
        <v>41</v>
      </c>
      <c r="X3610" s="3">
        <v>41018</v>
      </c>
      <c r="Y3610" s="3">
        <v>41019</v>
      </c>
      <c r="Z3610">
        <v>6</v>
      </c>
      <c r="AA3610" t="s">
        <v>8399</v>
      </c>
      <c r="AB3610">
        <f t="shared" si="282"/>
        <v>1</v>
      </c>
      <c r="AC3610" t="str">
        <f t="shared" si="280"/>
        <v>Saturday</v>
      </c>
      <c r="AD3610" s="5">
        <v>42.978000000000002</v>
      </c>
      <c r="AE3610">
        <v>2012</v>
      </c>
      <c r="AF3610">
        <v>15</v>
      </c>
      <c r="AG3610" s="14">
        <f t="shared" si="281"/>
        <v>0.37916195597540997</v>
      </c>
      <c r="AH3610">
        <f t="shared" si="283"/>
        <v>1</v>
      </c>
      <c r="AI3610">
        <f t="shared" si="284"/>
        <v>1</v>
      </c>
    </row>
    <row r="3611" spans="1:35" x14ac:dyDescent="0.35">
      <c r="A3611">
        <v>3610</v>
      </c>
      <c r="B3611" t="s">
        <v>6885</v>
      </c>
      <c r="C3611" t="s">
        <v>6886</v>
      </c>
      <c r="D3611" t="s">
        <v>29</v>
      </c>
      <c r="E3611" t="s">
        <v>44</v>
      </c>
      <c r="F3611" t="s">
        <v>67</v>
      </c>
      <c r="G3611" t="s">
        <v>68</v>
      </c>
      <c r="H3611" t="s">
        <v>6966</v>
      </c>
      <c r="I3611" t="s">
        <v>34</v>
      </c>
      <c r="J3611" t="s">
        <v>6967</v>
      </c>
      <c r="K3611" s="3">
        <v>41013</v>
      </c>
      <c r="L3611" t="s">
        <v>98</v>
      </c>
      <c r="M3611" t="s">
        <v>6968</v>
      </c>
      <c r="N3611" t="s">
        <v>6969</v>
      </c>
      <c r="O3611" t="s">
        <v>39</v>
      </c>
      <c r="P3611" t="s">
        <v>40</v>
      </c>
      <c r="Q3611">
        <v>5</v>
      </c>
      <c r="R3611" s="5">
        <v>3.5200000000000005</v>
      </c>
      <c r="S3611" s="5">
        <v>6</v>
      </c>
      <c r="T3611" s="5">
        <v>30</v>
      </c>
      <c r="U3611">
        <v>0</v>
      </c>
      <c r="V3611" s="5">
        <v>12.4</v>
      </c>
      <c r="W3611" t="s">
        <v>41</v>
      </c>
      <c r="X3611" s="3">
        <v>41018</v>
      </c>
      <c r="Y3611" s="3">
        <v>41020</v>
      </c>
      <c r="Z3611">
        <v>7</v>
      </c>
      <c r="AA3611" t="s">
        <v>8399</v>
      </c>
      <c r="AB3611">
        <f t="shared" si="282"/>
        <v>2</v>
      </c>
      <c r="AC3611" t="str">
        <f t="shared" si="280"/>
        <v>Saturday</v>
      </c>
      <c r="AD3611" s="5">
        <v>1.778</v>
      </c>
      <c r="AE3611">
        <v>2012</v>
      </c>
      <c r="AF3611">
        <v>15</v>
      </c>
      <c r="AG3611" s="14">
        <f t="shared" si="281"/>
        <v>0.41333333333333333</v>
      </c>
      <c r="AH3611">
        <f t="shared" si="283"/>
        <v>1</v>
      </c>
      <c r="AI3611">
        <f t="shared" si="284"/>
        <v>2</v>
      </c>
    </row>
    <row r="3612" spans="1:35" x14ac:dyDescent="0.35">
      <c r="A3612">
        <v>3611</v>
      </c>
      <c r="B3612" t="s">
        <v>4654</v>
      </c>
      <c r="C3612" t="s">
        <v>4655</v>
      </c>
      <c r="D3612" t="s">
        <v>96</v>
      </c>
      <c r="E3612" t="s">
        <v>30</v>
      </c>
      <c r="F3612" t="s">
        <v>31</v>
      </c>
      <c r="G3612" t="s">
        <v>3005</v>
      </c>
      <c r="H3612" t="s">
        <v>3006</v>
      </c>
      <c r="I3612" t="s">
        <v>34</v>
      </c>
      <c r="J3612" t="s">
        <v>6970</v>
      </c>
      <c r="K3612" s="3">
        <v>41700</v>
      </c>
      <c r="L3612" t="s">
        <v>36</v>
      </c>
      <c r="M3612" t="s">
        <v>847</v>
      </c>
      <c r="N3612" t="s">
        <v>848</v>
      </c>
      <c r="O3612" t="s">
        <v>39</v>
      </c>
      <c r="P3612" t="s">
        <v>40</v>
      </c>
      <c r="Q3612">
        <v>7</v>
      </c>
      <c r="R3612" s="5">
        <v>7.6742857142857153</v>
      </c>
      <c r="S3612" s="5">
        <v>8.7142857142857153</v>
      </c>
      <c r="T3612" s="5">
        <v>61.000000000000007</v>
      </c>
      <c r="U3612">
        <v>0</v>
      </c>
      <c r="V3612" s="5">
        <v>7.28</v>
      </c>
      <c r="W3612" t="s">
        <v>139</v>
      </c>
      <c r="X3612" s="3">
        <v>41703</v>
      </c>
      <c r="Y3612" s="3">
        <v>41703</v>
      </c>
      <c r="Z3612">
        <v>3</v>
      </c>
      <c r="AA3612" t="s">
        <v>8400</v>
      </c>
      <c r="AB3612">
        <f t="shared" si="282"/>
        <v>0</v>
      </c>
      <c r="AC3612" t="str">
        <f t="shared" si="280"/>
        <v>Sunday</v>
      </c>
      <c r="AD3612" s="5">
        <v>8.9309999999999992</v>
      </c>
      <c r="AE3612">
        <v>2014</v>
      </c>
      <c r="AF3612">
        <v>10</v>
      </c>
      <c r="AG3612" s="14">
        <f t="shared" si="281"/>
        <v>0.11934426229508195</v>
      </c>
      <c r="AH3612">
        <f t="shared" si="283"/>
        <v>0</v>
      </c>
      <c r="AI3612" t="str">
        <f t="shared" si="284"/>
        <v xml:space="preserve"> </v>
      </c>
    </row>
    <row r="3613" spans="1:35" x14ac:dyDescent="0.35">
      <c r="A3613">
        <v>3612</v>
      </c>
      <c r="B3613" t="s">
        <v>4486</v>
      </c>
      <c r="C3613" t="s">
        <v>4487</v>
      </c>
      <c r="D3613" t="s">
        <v>112</v>
      </c>
      <c r="E3613" t="s">
        <v>44</v>
      </c>
      <c r="F3613" t="s">
        <v>1553</v>
      </c>
      <c r="G3613" t="s">
        <v>5455</v>
      </c>
      <c r="H3613" t="s">
        <v>5456</v>
      </c>
      <c r="I3613" t="s">
        <v>34</v>
      </c>
      <c r="J3613" t="s">
        <v>6971</v>
      </c>
      <c r="K3613" s="3">
        <v>41521</v>
      </c>
      <c r="L3613" t="s">
        <v>36</v>
      </c>
      <c r="M3613" t="s">
        <v>4491</v>
      </c>
      <c r="N3613" t="s">
        <v>4492</v>
      </c>
      <c r="O3613" t="s">
        <v>51</v>
      </c>
      <c r="P3613" t="s">
        <v>93</v>
      </c>
      <c r="Q3613">
        <v>1</v>
      </c>
      <c r="R3613" s="5">
        <v>107.14</v>
      </c>
      <c r="S3613" s="5">
        <v>114</v>
      </c>
      <c r="T3613" s="5">
        <v>114</v>
      </c>
      <c r="U3613">
        <v>0</v>
      </c>
      <c r="V3613" s="5">
        <v>6.86</v>
      </c>
      <c r="W3613" t="s">
        <v>139</v>
      </c>
      <c r="X3613" s="3">
        <v>41524</v>
      </c>
      <c r="Y3613" s="3">
        <v>41524</v>
      </c>
      <c r="Z3613">
        <v>3</v>
      </c>
      <c r="AA3613" t="s">
        <v>8400</v>
      </c>
      <c r="AB3613">
        <f t="shared" si="282"/>
        <v>0</v>
      </c>
      <c r="AC3613" t="str">
        <f t="shared" si="280"/>
        <v>Wednesday</v>
      </c>
      <c r="AD3613" s="5">
        <v>13.462999999999999</v>
      </c>
      <c r="AE3613">
        <v>2013</v>
      </c>
      <c r="AF3613">
        <v>36</v>
      </c>
      <c r="AG3613" s="14">
        <f t="shared" si="281"/>
        <v>6.0175438596491229E-2</v>
      </c>
      <c r="AH3613">
        <f t="shared" si="283"/>
        <v>0</v>
      </c>
      <c r="AI3613" t="str">
        <f t="shared" si="284"/>
        <v xml:space="preserve"> </v>
      </c>
    </row>
    <row r="3614" spans="1:35" x14ac:dyDescent="0.35">
      <c r="A3614">
        <v>3613</v>
      </c>
      <c r="B3614" t="s">
        <v>3368</v>
      </c>
      <c r="C3614" t="s">
        <v>3369</v>
      </c>
      <c r="D3614" t="s">
        <v>29</v>
      </c>
      <c r="E3614" t="s">
        <v>84</v>
      </c>
      <c r="F3614" t="s">
        <v>463</v>
      </c>
      <c r="G3614" t="s">
        <v>1497</v>
      </c>
      <c r="H3614" t="s">
        <v>1497</v>
      </c>
      <c r="I3614" t="s">
        <v>34</v>
      </c>
      <c r="J3614" t="s">
        <v>6972</v>
      </c>
      <c r="K3614" s="3">
        <v>41278</v>
      </c>
      <c r="L3614" t="s">
        <v>36</v>
      </c>
      <c r="M3614" t="s">
        <v>4342</v>
      </c>
      <c r="N3614" t="s">
        <v>4343</v>
      </c>
      <c r="O3614" t="s">
        <v>72</v>
      </c>
      <c r="P3614" t="s">
        <v>162</v>
      </c>
      <c r="Q3614">
        <v>2</v>
      </c>
      <c r="R3614" s="5">
        <v>159.07860888000002</v>
      </c>
      <c r="S3614" s="5">
        <v>162.318806492986</v>
      </c>
      <c r="T3614" s="5">
        <v>323.98833776000004</v>
      </c>
      <c r="U3614">
        <v>2E-3</v>
      </c>
      <c r="V3614" s="5">
        <v>5.8311200000000003</v>
      </c>
      <c r="W3614" t="s">
        <v>41</v>
      </c>
      <c r="X3614" s="3">
        <v>41283</v>
      </c>
      <c r="Y3614" s="3">
        <v>41283</v>
      </c>
      <c r="Z3614">
        <v>5</v>
      </c>
      <c r="AA3614" t="s">
        <v>8400</v>
      </c>
      <c r="AB3614">
        <f t="shared" si="282"/>
        <v>0</v>
      </c>
      <c r="AC3614" t="str">
        <f t="shared" si="280"/>
        <v>Friday</v>
      </c>
      <c r="AD3614" s="5">
        <v>22.895</v>
      </c>
      <c r="AE3614">
        <v>2013</v>
      </c>
      <c r="AF3614">
        <v>1</v>
      </c>
      <c r="AG3614" s="14">
        <f t="shared" si="281"/>
        <v>1.7997931778394764E-2</v>
      </c>
      <c r="AH3614">
        <f t="shared" si="283"/>
        <v>0</v>
      </c>
      <c r="AI3614" t="str">
        <f t="shared" si="284"/>
        <v xml:space="preserve"> </v>
      </c>
    </row>
    <row r="3615" spans="1:35" x14ac:dyDescent="0.35">
      <c r="A3615">
        <v>3614</v>
      </c>
      <c r="B3615" t="s">
        <v>3368</v>
      </c>
      <c r="C3615" t="s">
        <v>3369</v>
      </c>
      <c r="D3615" t="s">
        <v>29</v>
      </c>
      <c r="E3615" t="s">
        <v>84</v>
      </c>
      <c r="F3615" t="s">
        <v>463</v>
      </c>
      <c r="G3615" t="s">
        <v>1497</v>
      </c>
      <c r="H3615" t="s">
        <v>1497</v>
      </c>
      <c r="I3615" t="s">
        <v>34</v>
      </c>
      <c r="J3615" t="s">
        <v>6972</v>
      </c>
      <c r="K3615" s="3">
        <v>41278</v>
      </c>
      <c r="L3615" t="s">
        <v>36</v>
      </c>
      <c r="M3615" t="s">
        <v>4553</v>
      </c>
      <c r="N3615" t="s">
        <v>4554</v>
      </c>
      <c r="O3615" t="s">
        <v>39</v>
      </c>
      <c r="P3615" t="s">
        <v>61</v>
      </c>
      <c r="Q3615">
        <v>5</v>
      </c>
      <c r="R3615" s="5">
        <v>13.040000000000001</v>
      </c>
      <c r="S3615" s="5">
        <v>17.600000000000001</v>
      </c>
      <c r="T3615" s="5">
        <v>88</v>
      </c>
      <c r="U3615">
        <v>0</v>
      </c>
      <c r="V3615" s="5">
        <v>22.8</v>
      </c>
      <c r="W3615" t="s">
        <v>41</v>
      </c>
      <c r="X3615" s="3">
        <v>41283</v>
      </c>
      <c r="Y3615" s="3">
        <v>41283</v>
      </c>
      <c r="Z3615">
        <v>5</v>
      </c>
      <c r="AA3615" t="s">
        <v>8400</v>
      </c>
      <c r="AB3615">
        <f t="shared" si="282"/>
        <v>0</v>
      </c>
      <c r="AC3615" t="str">
        <f t="shared" si="280"/>
        <v>Friday</v>
      </c>
      <c r="AD3615" s="5">
        <v>6.944</v>
      </c>
      <c r="AE3615">
        <v>2013</v>
      </c>
      <c r="AF3615">
        <v>1</v>
      </c>
      <c r="AG3615" s="14">
        <f t="shared" si="281"/>
        <v>0.25909090909090909</v>
      </c>
      <c r="AH3615">
        <f t="shared" si="283"/>
        <v>0</v>
      </c>
      <c r="AI3615" t="str">
        <f t="shared" si="284"/>
        <v xml:space="preserve"> </v>
      </c>
    </row>
    <row r="3616" spans="1:35" x14ac:dyDescent="0.35">
      <c r="A3616">
        <v>3615</v>
      </c>
      <c r="B3616" t="s">
        <v>3368</v>
      </c>
      <c r="C3616" t="s">
        <v>3369</v>
      </c>
      <c r="D3616" t="s">
        <v>29</v>
      </c>
      <c r="E3616" t="s">
        <v>84</v>
      </c>
      <c r="F3616" t="s">
        <v>463</v>
      </c>
      <c r="G3616" t="s">
        <v>1497</v>
      </c>
      <c r="H3616" t="s">
        <v>1497</v>
      </c>
      <c r="I3616" t="s">
        <v>34</v>
      </c>
      <c r="J3616" t="s">
        <v>6972</v>
      </c>
      <c r="K3616" s="3">
        <v>41278</v>
      </c>
      <c r="L3616" t="s">
        <v>36</v>
      </c>
      <c r="M3616" t="s">
        <v>6084</v>
      </c>
      <c r="N3616" t="s">
        <v>6085</v>
      </c>
      <c r="O3616" t="s">
        <v>51</v>
      </c>
      <c r="P3616" t="s">
        <v>93</v>
      </c>
      <c r="Q3616">
        <v>9</v>
      </c>
      <c r="R3616" s="5">
        <v>236.85777777777781</v>
      </c>
      <c r="S3616" s="5">
        <v>315.77777777777783</v>
      </c>
      <c r="T3616" s="5">
        <v>2842.0000000000005</v>
      </c>
      <c r="U3616">
        <v>0</v>
      </c>
      <c r="V3616" s="5">
        <v>710.28</v>
      </c>
      <c r="W3616" t="s">
        <v>41</v>
      </c>
      <c r="X3616" s="3">
        <v>41283</v>
      </c>
      <c r="Y3616" s="3">
        <v>41283</v>
      </c>
      <c r="Z3616">
        <v>5</v>
      </c>
      <c r="AA3616" t="s">
        <v>8400</v>
      </c>
      <c r="AB3616">
        <f t="shared" si="282"/>
        <v>0</v>
      </c>
      <c r="AC3616" t="str">
        <f t="shared" si="280"/>
        <v>Friday</v>
      </c>
      <c r="AD3616" s="5">
        <v>136.62</v>
      </c>
      <c r="AE3616">
        <v>2013</v>
      </c>
      <c r="AF3616">
        <v>1</v>
      </c>
      <c r="AG3616" s="14">
        <f t="shared" si="281"/>
        <v>0.24992258972554535</v>
      </c>
      <c r="AH3616">
        <f t="shared" si="283"/>
        <v>0</v>
      </c>
      <c r="AI3616" t="str">
        <f t="shared" si="284"/>
        <v xml:space="preserve"> </v>
      </c>
    </row>
    <row r="3617" spans="1:35" x14ac:dyDescent="0.35">
      <c r="A3617">
        <v>3616</v>
      </c>
      <c r="B3617" t="s">
        <v>3368</v>
      </c>
      <c r="C3617" t="s">
        <v>3369</v>
      </c>
      <c r="D3617" t="s">
        <v>29</v>
      </c>
      <c r="E3617" t="s">
        <v>84</v>
      </c>
      <c r="F3617" t="s">
        <v>463</v>
      </c>
      <c r="G3617" t="s">
        <v>1497</v>
      </c>
      <c r="H3617" t="s">
        <v>1497</v>
      </c>
      <c r="I3617" t="s">
        <v>34</v>
      </c>
      <c r="J3617" t="s">
        <v>6972</v>
      </c>
      <c r="K3617" s="3">
        <v>41278</v>
      </c>
      <c r="L3617" t="s">
        <v>36</v>
      </c>
      <c r="M3617" t="s">
        <v>1395</v>
      </c>
      <c r="N3617" t="s">
        <v>1396</v>
      </c>
      <c r="O3617" t="s">
        <v>39</v>
      </c>
      <c r="P3617" t="s">
        <v>90</v>
      </c>
      <c r="Q3617">
        <v>4</v>
      </c>
      <c r="R3617" s="5">
        <v>6.3</v>
      </c>
      <c r="S3617" s="5">
        <v>7.5</v>
      </c>
      <c r="T3617" s="5">
        <v>30</v>
      </c>
      <c r="U3617">
        <v>0</v>
      </c>
      <c r="V3617" s="5">
        <v>4.8</v>
      </c>
      <c r="W3617" t="s">
        <v>41</v>
      </c>
      <c r="X3617" s="3">
        <v>41283</v>
      </c>
      <c r="Y3617" s="3">
        <v>41283</v>
      </c>
      <c r="Z3617">
        <v>5</v>
      </c>
      <c r="AA3617" t="s">
        <v>8400</v>
      </c>
      <c r="AB3617">
        <f t="shared" si="282"/>
        <v>0</v>
      </c>
      <c r="AC3617" t="str">
        <f t="shared" si="280"/>
        <v>Friday</v>
      </c>
      <c r="AD3617" s="5">
        <v>2.238</v>
      </c>
      <c r="AE3617">
        <v>2013</v>
      </c>
      <c r="AF3617">
        <v>1</v>
      </c>
      <c r="AG3617" s="14">
        <f t="shared" si="281"/>
        <v>0.16</v>
      </c>
      <c r="AH3617">
        <f t="shared" si="283"/>
        <v>0</v>
      </c>
      <c r="AI3617" t="str">
        <f t="shared" si="284"/>
        <v xml:space="preserve"> </v>
      </c>
    </row>
    <row r="3618" spans="1:35" x14ac:dyDescent="0.35">
      <c r="A3618">
        <v>3617</v>
      </c>
      <c r="B3618" t="s">
        <v>3368</v>
      </c>
      <c r="C3618" t="s">
        <v>3369</v>
      </c>
      <c r="D3618" t="s">
        <v>29</v>
      </c>
      <c r="E3618" t="s">
        <v>84</v>
      </c>
      <c r="F3618" t="s">
        <v>463</v>
      </c>
      <c r="G3618" t="s">
        <v>1497</v>
      </c>
      <c r="H3618" t="s">
        <v>1497</v>
      </c>
      <c r="I3618" t="s">
        <v>34</v>
      </c>
      <c r="J3618" t="s">
        <v>6972</v>
      </c>
      <c r="K3618" s="3">
        <v>41278</v>
      </c>
      <c r="L3618" t="s">
        <v>36</v>
      </c>
      <c r="M3618" t="s">
        <v>6649</v>
      </c>
      <c r="N3618" t="s">
        <v>6650</v>
      </c>
      <c r="O3618" t="s">
        <v>51</v>
      </c>
      <c r="P3618" t="s">
        <v>52</v>
      </c>
      <c r="Q3618">
        <v>1</v>
      </c>
      <c r="R3618" s="5">
        <v>8.7799999999999994</v>
      </c>
      <c r="S3618" s="5">
        <v>11</v>
      </c>
      <c r="T3618" s="5">
        <v>11</v>
      </c>
      <c r="U3618">
        <v>0</v>
      </c>
      <c r="V3618" s="5">
        <v>2.2200000000000002</v>
      </c>
      <c r="W3618" t="s">
        <v>41</v>
      </c>
      <c r="X3618" s="3">
        <v>41283</v>
      </c>
      <c r="Y3618" s="3">
        <v>41283</v>
      </c>
      <c r="Z3618">
        <v>5</v>
      </c>
      <c r="AA3618" t="s">
        <v>8400</v>
      </c>
      <c r="AB3618">
        <f t="shared" si="282"/>
        <v>0</v>
      </c>
      <c r="AC3618" t="str">
        <f t="shared" si="280"/>
        <v>Friday</v>
      </c>
      <c r="AD3618" s="5">
        <v>0.55400000000000005</v>
      </c>
      <c r="AE3618">
        <v>2013</v>
      </c>
      <c r="AF3618">
        <v>1</v>
      </c>
      <c r="AG3618" s="14">
        <f t="shared" si="281"/>
        <v>0.20181818181818184</v>
      </c>
      <c r="AH3618">
        <f t="shared" si="283"/>
        <v>0</v>
      </c>
      <c r="AI3618" t="str">
        <f t="shared" si="284"/>
        <v xml:space="preserve"> </v>
      </c>
    </row>
    <row r="3619" spans="1:35" x14ac:dyDescent="0.35">
      <c r="A3619">
        <v>3618</v>
      </c>
      <c r="B3619" t="s">
        <v>3368</v>
      </c>
      <c r="C3619" t="s">
        <v>3369</v>
      </c>
      <c r="D3619" t="s">
        <v>29</v>
      </c>
      <c r="E3619" t="s">
        <v>84</v>
      </c>
      <c r="F3619" t="s">
        <v>463</v>
      </c>
      <c r="G3619" t="s">
        <v>1497</v>
      </c>
      <c r="H3619" t="s">
        <v>1497</v>
      </c>
      <c r="I3619" t="s">
        <v>34</v>
      </c>
      <c r="J3619" t="s">
        <v>6972</v>
      </c>
      <c r="K3619" s="3">
        <v>41278</v>
      </c>
      <c r="L3619" t="s">
        <v>36</v>
      </c>
      <c r="M3619" t="s">
        <v>953</v>
      </c>
      <c r="N3619" t="s">
        <v>954</v>
      </c>
      <c r="O3619" t="s">
        <v>39</v>
      </c>
      <c r="P3619" t="s">
        <v>340</v>
      </c>
      <c r="Q3619">
        <v>2</v>
      </c>
      <c r="R3619" s="5">
        <v>8.2800000000000011</v>
      </c>
      <c r="S3619" s="5">
        <v>15</v>
      </c>
      <c r="T3619" s="5">
        <v>30</v>
      </c>
      <c r="U3619">
        <v>0</v>
      </c>
      <c r="V3619" s="5">
        <v>13.44</v>
      </c>
      <c r="W3619" t="s">
        <v>41</v>
      </c>
      <c r="X3619" s="3">
        <v>41283</v>
      </c>
      <c r="Y3619" s="3">
        <v>41284</v>
      </c>
      <c r="Z3619">
        <v>6</v>
      </c>
      <c r="AA3619" t="s">
        <v>8399</v>
      </c>
      <c r="AB3619">
        <f t="shared" si="282"/>
        <v>1</v>
      </c>
      <c r="AC3619" t="str">
        <f t="shared" si="280"/>
        <v>Friday</v>
      </c>
      <c r="AD3619" s="5">
        <v>2.0129999999999999</v>
      </c>
      <c r="AE3619">
        <v>2013</v>
      </c>
      <c r="AF3619">
        <v>1</v>
      </c>
      <c r="AG3619" s="14">
        <f t="shared" si="281"/>
        <v>0.44800000000000001</v>
      </c>
      <c r="AH3619">
        <f t="shared" si="283"/>
        <v>1</v>
      </c>
      <c r="AI3619">
        <f t="shared" si="284"/>
        <v>1</v>
      </c>
    </row>
    <row r="3620" spans="1:35" x14ac:dyDescent="0.35">
      <c r="A3620">
        <v>3619</v>
      </c>
      <c r="B3620" t="s">
        <v>3368</v>
      </c>
      <c r="C3620" t="s">
        <v>3369</v>
      </c>
      <c r="D3620" t="s">
        <v>29</v>
      </c>
      <c r="E3620" t="s">
        <v>84</v>
      </c>
      <c r="F3620" t="s">
        <v>463</v>
      </c>
      <c r="G3620" t="s">
        <v>1497</v>
      </c>
      <c r="H3620" t="s">
        <v>1497</v>
      </c>
      <c r="I3620" t="s">
        <v>34</v>
      </c>
      <c r="J3620" t="s">
        <v>6972</v>
      </c>
      <c r="K3620" s="3">
        <v>41278</v>
      </c>
      <c r="L3620" t="s">
        <v>36</v>
      </c>
      <c r="M3620" t="s">
        <v>913</v>
      </c>
      <c r="N3620" t="s">
        <v>914</v>
      </c>
      <c r="O3620" t="s">
        <v>39</v>
      </c>
      <c r="P3620" t="s">
        <v>58</v>
      </c>
      <c r="Q3620">
        <v>2</v>
      </c>
      <c r="R3620" s="5">
        <v>2.7</v>
      </c>
      <c r="S3620" s="5">
        <v>4.5</v>
      </c>
      <c r="T3620" s="5">
        <v>9</v>
      </c>
      <c r="U3620">
        <v>0</v>
      </c>
      <c r="V3620" s="5">
        <v>3.6</v>
      </c>
      <c r="W3620" t="s">
        <v>41</v>
      </c>
      <c r="X3620" s="3">
        <v>41283</v>
      </c>
      <c r="Y3620" s="3">
        <v>41283</v>
      </c>
      <c r="Z3620">
        <v>5</v>
      </c>
      <c r="AA3620" t="s">
        <v>8400</v>
      </c>
      <c r="AB3620">
        <f t="shared" si="282"/>
        <v>0</v>
      </c>
      <c r="AC3620" t="str">
        <f t="shared" si="280"/>
        <v>Friday</v>
      </c>
      <c r="AD3620" s="5">
        <v>0.56000000000000005</v>
      </c>
      <c r="AE3620">
        <v>2013</v>
      </c>
      <c r="AF3620">
        <v>1</v>
      </c>
      <c r="AG3620" s="14">
        <f t="shared" si="281"/>
        <v>0.4</v>
      </c>
      <c r="AH3620">
        <f t="shared" si="283"/>
        <v>0</v>
      </c>
      <c r="AI3620" t="str">
        <f t="shared" si="284"/>
        <v xml:space="preserve"> </v>
      </c>
    </row>
    <row r="3621" spans="1:35" x14ac:dyDescent="0.35">
      <c r="A3621">
        <v>3620</v>
      </c>
      <c r="B3621" t="s">
        <v>6973</v>
      </c>
      <c r="C3621" t="s">
        <v>6974</v>
      </c>
      <c r="D3621" t="s">
        <v>29</v>
      </c>
      <c r="E3621" t="s">
        <v>84</v>
      </c>
      <c r="F3621" t="s">
        <v>740</v>
      </c>
      <c r="G3621" t="s">
        <v>741</v>
      </c>
      <c r="H3621" t="s">
        <v>741</v>
      </c>
      <c r="I3621" t="s">
        <v>34</v>
      </c>
      <c r="J3621" t="s">
        <v>6975</v>
      </c>
      <c r="K3621" s="3">
        <v>41669</v>
      </c>
      <c r="L3621" t="s">
        <v>36</v>
      </c>
      <c r="M3621" t="s">
        <v>2491</v>
      </c>
      <c r="N3621" t="s">
        <v>2492</v>
      </c>
      <c r="O3621" t="s">
        <v>39</v>
      </c>
      <c r="P3621" t="s">
        <v>64</v>
      </c>
      <c r="Q3621">
        <v>4</v>
      </c>
      <c r="R3621" s="5">
        <v>3.21</v>
      </c>
      <c r="S3621" s="5">
        <v>6.25</v>
      </c>
      <c r="T3621" s="5">
        <v>25</v>
      </c>
      <c r="U3621">
        <v>0</v>
      </c>
      <c r="V3621" s="5">
        <v>12.16</v>
      </c>
      <c r="W3621" t="s">
        <v>41</v>
      </c>
      <c r="X3621" s="3">
        <v>41674</v>
      </c>
      <c r="Y3621" s="3">
        <v>41675</v>
      </c>
      <c r="Z3621">
        <v>6</v>
      </c>
      <c r="AA3621" t="s">
        <v>8399</v>
      </c>
      <c r="AB3621">
        <f t="shared" si="282"/>
        <v>1</v>
      </c>
      <c r="AC3621" t="str">
        <f t="shared" si="280"/>
        <v>Thursday</v>
      </c>
      <c r="AD3621" s="5">
        <v>2.3220000000000001</v>
      </c>
      <c r="AE3621">
        <v>2014</v>
      </c>
      <c r="AF3621">
        <v>5</v>
      </c>
      <c r="AG3621" s="14">
        <f t="shared" si="281"/>
        <v>0.4864</v>
      </c>
      <c r="AH3621">
        <f t="shared" si="283"/>
        <v>1</v>
      </c>
      <c r="AI3621">
        <f t="shared" si="284"/>
        <v>1</v>
      </c>
    </row>
    <row r="3622" spans="1:35" x14ac:dyDescent="0.35">
      <c r="A3622">
        <v>3621</v>
      </c>
      <c r="B3622" t="s">
        <v>4419</v>
      </c>
      <c r="C3622" t="s">
        <v>4420</v>
      </c>
      <c r="D3622" t="s">
        <v>112</v>
      </c>
      <c r="E3622" t="s">
        <v>30</v>
      </c>
      <c r="F3622" t="s">
        <v>31</v>
      </c>
      <c r="G3622" t="s">
        <v>485</v>
      </c>
      <c r="H3622" t="s">
        <v>485</v>
      </c>
      <c r="I3622" t="s">
        <v>34</v>
      </c>
      <c r="J3622" t="s">
        <v>6976</v>
      </c>
      <c r="K3622" s="3">
        <v>41888</v>
      </c>
      <c r="L3622" t="s">
        <v>215</v>
      </c>
      <c r="M3622" t="s">
        <v>2223</v>
      </c>
      <c r="N3622" t="s">
        <v>2224</v>
      </c>
      <c r="O3622" t="s">
        <v>51</v>
      </c>
      <c r="P3622" t="s">
        <v>52</v>
      </c>
      <c r="Q3622">
        <v>1</v>
      </c>
      <c r="R3622" s="5">
        <v>81.936800000000005</v>
      </c>
      <c r="S3622" s="5">
        <v>90.207999999999998</v>
      </c>
      <c r="T3622" s="5">
        <v>54.1248</v>
      </c>
      <c r="U3622">
        <v>0.4</v>
      </c>
      <c r="V3622" s="5">
        <v>-27.812000000000001</v>
      </c>
      <c r="W3622" t="s">
        <v>155</v>
      </c>
      <c r="X3622" s="3">
        <v>41890</v>
      </c>
      <c r="Y3622" s="3">
        <v>41892</v>
      </c>
      <c r="Z3622">
        <v>4</v>
      </c>
      <c r="AA3622" t="s">
        <v>8399</v>
      </c>
      <c r="AB3622">
        <f t="shared" si="282"/>
        <v>2</v>
      </c>
      <c r="AC3622" t="str">
        <f t="shared" si="280"/>
        <v>Saturday</v>
      </c>
      <c r="AD3622" s="5">
        <v>12.976000000000001</v>
      </c>
      <c r="AE3622">
        <v>2014</v>
      </c>
      <c r="AF3622">
        <v>36</v>
      </c>
      <c r="AG3622" s="14">
        <f t="shared" si="281"/>
        <v>-0.51384947380867918</v>
      </c>
      <c r="AH3622">
        <f t="shared" si="283"/>
        <v>1</v>
      </c>
      <c r="AI3622">
        <f t="shared" si="284"/>
        <v>2</v>
      </c>
    </row>
    <row r="3623" spans="1:35" x14ac:dyDescent="0.35">
      <c r="A3623">
        <v>3622</v>
      </c>
      <c r="B3623" t="s">
        <v>5045</v>
      </c>
      <c r="C3623" t="s">
        <v>5046</v>
      </c>
      <c r="D3623" t="s">
        <v>112</v>
      </c>
      <c r="E3623" t="s">
        <v>84</v>
      </c>
      <c r="F3623" t="s">
        <v>463</v>
      </c>
      <c r="G3623" t="s">
        <v>463</v>
      </c>
      <c r="H3623" t="s">
        <v>1076</v>
      </c>
      <c r="I3623" t="s">
        <v>34</v>
      </c>
      <c r="J3623" t="s">
        <v>6977</v>
      </c>
      <c r="K3623" s="3">
        <v>41866</v>
      </c>
      <c r="L3623" t="s">
        <v>36</v>
      </c>
      <c r="M3623" t="s">
        <v>6978</v>
      </c>
      <c r="N3623" t="s">
        <v>6979</v>
      </c>
      <c r="O3623" t="s">
        <v>72</v>
      </c>
      <c r="P3623" t="s">
        <v>178</v>
      </c>
      <c r="Q3623">
        <v>5</v>
      </c>
      <c r="R3623" s="5">
        <v>55.46</v>
      </c>
      <c r="S3623" s="5">
        <v>59</v>
      </c>
      <c r="T3623" s="5">
        <v>295</v>
      </c>
      <c r="U3623">
        <v>0</v>
      </c>
      <c r="V3623" s="5">
        <v>17.7</v>
      </c>
      <c r="W3623" t="s">
        <v>41</v>
      </c>
      <c r="X3623" s="3">
        <v>41871</v>
      </c>
      <c r="Y3623" s="3">
        <v>41871</v>
      </c>
      <c r="Z3623">
        <v>5</v>
      </c>
      <c r="AA3623" t="s">
        <v>8400</v>
      </c>
      <c r="AB3623">
        <f t="shared" si="282"/>
        <v>0</v>
      </c>
      <c r="AC3623" t="str">
        <f t="shared" si="280"/>
        <v>Friday</v>
      </c>
      <c r="AD3623" s="5">
        <v>12.303000000000001</v>
      </c>
      <c r="AE3623">
        <v>2014</v>
      </c>
      <c r="AF3623">
        <v>33</v>
      </c>
      <c r="AG3623" s="14">
        <f t="shared" si="281"/>
        <v>0.06</v>
      </c>
      <c r="AH3623">
        <f t="shared" si="283"/>
        <v>0</v>
      </c>
      <c r="AI3623" t="str">
        <f t="shared" si="284"/>
        <v xml:space="preserve"> </v>
      </c>
    </row>
    <row r="3624" spans="1:35" x14ac:dyDescent="0.35">
      <c r="A3624">
        <v>3623</v>
      </c>
      <c r="B3624" t="s">
        <v>6980</v>
      </c>
      <c r="C3624" t="s">
        <v>6981</v>
      </c>
      <c r="D3624" t="s">
        <v>112</v>
      </c>
      <c r="E3624" t="s">
        <v>30</v>
      </c>
      <c r="F3624" t="s">
        <v>31</v>
      </c>
      <c r="G3624" t="s">
        <v>485</v>
      </c>
      <c r="H3624" t="s">
        <v>5723</v>
      </c>
      <c r="I3624" t="s">
        <v>34</v>
      </c>
      <c r="J3624" t="s">
        <v>6982</v>
      </c>
      <c r="K3624" s="3">
        <v>41227</v>
      </c>
      <c r="L3624" t="s">
        <v>36</v>
      </c>
      <c r="M3624" t="s">
        <v>479</v>
      </c>
      <c r="N3624" t="s">
        <v>480</v>
      </c>
      <c r="O3624" t="s">
        <v>51</v>
      </c>
      <c r="P3624" t="s">
        <v>93</v>
      </c>
      <c r="Q3624">
        <v>3</v>
      </c>
      <c r="R3624" s="5">
        <v>55.609599999999993</v>
      </c>
      <c r="S3624" s="5">
        <v>62.626999999999988</v>
      </c>
      <c r="T3624" s="5">
        <v>150.30479999999997</v>
      </c>
      <c r="U3624">
        <v>0.2</v>
      </c>
      <c r="V3624" s="5">
        <v>-16.524000000000001</v>
      </c>
      <c r="W3624" t="s">
        <v>41</v>
      </c>
      <c r="X3624" s="3">
        <v>41232</v>
      </c>
      <c r="Y3624" s="3">
        <v>41234</v>
      </c>
      <c r="Z3624">
        <v>7</v>
      </c>
      <c r="AA3624" t="s">
        <v>8399</v>
      </c>
      <c r="AB3624">
        <f t="shared" si="282"/>
        <v>2</v>
      </c>
      <c r="AC3624" t="str">
        <f t="shared" si="280"/>
        <v>Wednesday</v>
      </c>
      <c r="AD3624" s="5">
        <v>9.85</v>
      </c>
      <c r="AE3624">
        <v>2012</v>
      </c>
      <c r="AF3624">
        <v>46</v>
      </c>
      <c r="AG3624" s="14">
        <f t="shared" si="281"/>
        <v>-0.10993660881089629</v>
      </c>
      <c r="AH3624">
        <f t="shared" si="283"/>
        <v>1</v>
      </c>
      <c r="AI3624">
        <f t="shared" si="284"/>
        <v>2</v>
      </c>
    </row>
    <row r="3625" spans="1:35" x14ac:dyDescent="0.35">
      <c r="A3625">
        <v>3624</v>
      </c>
      <c r="B3625" t="s">
        <v>6980</v>
      </c>
      <c r="C3625" t="s">
        <v>6981</v>
      </c>
      <c r="D3625" t="s">
        <v>112</v>
      </c>
      <c r="E3625" t="s">
        <v>30</v>
      </c>
      <c r="F3625" t="s">
        <v>31</v>
      </c>
      <c r="G3625" t="s">
        <v>485</v>
      </c>
      <c r="H3625" t="s">
        <v>5723</v>
      </c>
      <c r="I3625" t="s">
        <v>34</v>
      </c>
      <c r="J3625" t="s">
        <v>6982</v>
      </c>
      <c r="K3625" s="3">
        <v>41227</v>
      </c>
      <c r="L3625" t="s">
        <v>36</v>
      </c>
      <c r="M3625" t="s">
        <v>6983</v>
      </c>
      <c r="N3625" t="s">
        <v>6984</v>
      </c>
      <c r="O3625" t="s">
        <v>39</v>
      </c>
      <c r="P3625" t="s">
        <v>40</v>
      </c>
      <c r="Q3625">
        <v>2</v>
      </c>
      <c r="R3625" s="5">
        <v>3.28</v>
      </c>
      <c r="S3625" s="5">
        <v>6</v>
      </c>
      <c r="T3625" s="5">
        <v>12</v>
      </c>
      <c r="U3625">
        <v>0</v>
      </c>
      <c r="V3625" s="5">
        <v>5.44</v>
      </c>
      <c r="W3625" t="s">
        <v>41</v>
      </c>
      <c r="X3625" s="3">
        <v>41232</v>
      </c>
      <c r="Y3625" s="3">
        <v>41232</v>
      </c>
      <c r="Z3625">
        <v>5</v>
      </c>
      <c r="AA3625" t="s">
        <v>8400</v>
      </c>
      <c r="AB3625">
        <f t="shared" si="282"/>
        <v>0</v>
      </c>
      <c r="AC3625" t="str">
        <f t="shared" si="280"/>
        <v>Wednesday</v>
      </c>
      <c r="AD3625" s="5">
        <v>0.92700000000000005</v>
      </c>
      <c r="AE3625">
        <v>2012</v>
      </c>
      <c r="AF3625">
        <v>46</v>
      </c>
      <c r="AG3625" s="14">
        <f t="shared" si="281"/>
        <v>0.45333333333333337</v>
      </c>
      <c r="AH3625">
        <f t="shared" si="283"/>
        <v>0</v>
      </c>
      <c r="AI3625" t="str">
        <f t="shared" si="284"/>
        <v xml:space="preserve"> </v>
      </c>
    </row>
    <row r="3626" spans="1:35" x14ac:dyDescent="0.35">
      <c r="A3626">
        <v>3625</v>
      </c>
      <c r="B3626" t="s">
        <v>6980</v>
      </c>
      <c r="C3626" t="s">
        <v>6981</v>
      </c>
      <c r="D3626" t="s">
        <v>112</v>
      </c>
      <c r="E3626" t="s">
        <v>30</v>
      </c>
      <c r="F3626" t="s">
        <v>31</v>
      </c>
      <c r="G3626" t="s">
        <v>485</v>
      </c>
      <c r="H3626" t="s">
        <v>5723</v>
      </c>
      <c r="I3626" t="s">
        <v>34</v>
      </c>
      <c r="J3626" t="s">
        <v>6982</v>
      </c>
      <c r="K3626" s="3">
        <v>41227</v>
      </c>
      <c r="L3626" t="s">
        <v>36</v>
      </c>
      <c r="M3626" t="s">
        <v>593</v>
      </c>
      <c r="N3626" t="s">
        <v>594</v>
      </c>
      <c r="O3626" t="s">
        <v>51</v>
      </c>
      <c r="P3626" t="s">
        <v>93</v>
      </c>
      <c r="Q3626">
        <v>5</v>
      </c>
      <c r="R3626" s="5">
        <v>76.400000000000006</v>
      </c>
      <c r="S3626" s="5">
        <v>95.5</v>
      </c>
      <c r="T3626" s="5">
        <v>382</v>
      </c>
      <c r="U3626">
        <v>0.2</v>
      </c>
      <c r="V3626" s="5">
        <v>0</v>
      </c>
      <c r="W3626" t="s">
        <v>41</v>
      </c>
      <c r="X3626" s="3">
        <v>41232</v>
      </c>
      <c r="Y3626" s="3">
        <v>41232</v>
      </c>
      <c r="Z3626">
        <v>5</v>
      </c>
      <c r="AA3626" t="s">
        <v>8400</v>
      </c>
      <c r="AB3626">
        <f t="shared" si="282"/>
        <v>0</v>
      </c>
      <c r="AC3626" t="str">
        <f t="shared" si="280"/>
        <v>Wednesday</v>
      </c>
      <c r="AD3626" s="5">
        <v>34.176000000000002</v>
      </c>
      <c r="AE3626">
        <v>2012</v>
      </c>
      <c r="AF3626">
        <v>46</v>
      </c>
      <c r="AG3626" s="14">
        <f t="shared" si="281"/>
        <v>0</v>
      </c>
      <c r="AH3626">
        <f t="shared" si="283"/>
        <v>0</v>
      </c>
      <c r="AI3626" t="str">
        <f t="shared" si="284"/>
        <v xml:space="preserve"> </v>
      </c>
    </row>
    <row r="3627" spans="1:35" x14ac:dyDescent="0.35">
      <c r="A3627">
        <v>3626</v>
      </c>
      <c r="B3627" t="s">
        <v>6980</v>
      </c>
      <c r="C3627" t="s">
        <v>6981</v>
      </c>
      <c r="D3627" t="s">
        <v>112</v>
      </c>
      <c r="E3627" t="s">
        <v>30</v>
      </c>
      <c r="F3627" t="s">
        <v>31</v>
      </c>
      <c r="G3627" t="s">
        <v>485</v>
      </c>
      <c r="H3627" t="s">
        <v>5723</v>
      </c>
      <c r="I3627" t="s">
        <v>34</v>
      </c>
      <c r="J3627" t="s">
        <v>6982</v>
      </c>
      <c r="K3627" s="3">
        <v>41227</v>
      </c>
      <c r="L3627" t="s">
        <v>36</v>
      </c>
      <c r="M3627" t="s">
        <v>3658</v>
      </c>
      <c r="N3627" t="s">
        <v>2049</v>
      </c>
      <c r="O3627" t="s">
        <v>39</v>
      </c>
      <c r="P3627" t="s">
        <v>90</v>
      </c>
      <c r="Q3627">
        <v>5</v>
      </c>
      <c r="R3627" s="5">
        <v>5.68</v>
      </c>
      <c r="S3627" s="5">
        <v>9</v>
      </c>
      <c r="T3627" s="5">
        <v>45</v>
      </c>
      <c r="U3627">
        <v>0</v>
      </c>
      <c r="V3627" s="5">
        <v>16.600000000000001</v>
      </c>
      <c r="W3627" t="s">
        <v>41</v>
      </c>
      <c r="X3627" s="3">
        <v>41232</v>
      </c>
      <c r="Y3627" s="3">
        <v>41232</v>
      </c>
      <c r="Z3627">
        <v>5</v>
      </c>
      <c r="AA3627" t="s">
        <v>8400</v>
      </c>
      <c r="AB3627">
        <f t="shared" si="282"/>
        <v>0</v>
      </c>
      <c r="AC3627" t="str">
        <f t="shared" si="280"/>
        <v>Wednesday</v>
      </c>
      <c r="AD3627" s="5">
        <v>3.3410000000000002</v>
      </c>
      <c r="AE3627">
        <v>2012</v>
      </c>
      <c r="AF3627">
        <v>46</v>
      </c>
      <c r="AG3627" s="14">
        <f t="shared" si="281"/>
        <v>0.36888888888888893</v>
      </c>
      <c r="AH3627">
        <f t="shared" si="283"/>
        <v>0</v>
      </c>
      <c r="AI3627" t="str">
        <f t="shared" si="284"/>
        <v xml:space="preserve"> </v>
      </c>
    </row>
    <row r="3628" spans="1:35" x14ac:dyDescent="0.35">
      <c r="A3628">
        <v>3627</v>
      </c>
      <c r="B3628" t="s">
        <v>994</v>
      </c>
      <c r="C3628" t="s">
        <v>995</v>
      </c>
      <c r="D3628" t="s">
        <v>112</v>
      </c>
      <c r="E3628" t="s">
        <v>84</v>
      </c>
      <c r="F3628" t="s">
        <v>740</v>
      </c>
      <c r="G3628" t="s">
        <v>741</v>
      </c>
      <c r="H3628" t="s">
        <v>1579</v>
      </c>
      <c r="I3628" t="s">
        <v>34</v>
      </c>
      <c r="J3628" t="s">
        <v>6985</v>
      </c>
      <c r="K3628" s="3">
        <v>41180</v>
      </c>
      <c r="L3628" t="s">
        <v>36</v>
      </c>
      <c r="M3628" t="s">
        <v>295</v>
      </c>
      <c r="N3628" t="s">
        <v>296</v>
      </c>
      <c r="O3628" t="s">
        <v>39</v>
      </c>
      <c r="P3628" t="s">
        <v>61</v>
      </c>
      <c r="Q3628">
        <v>4</v>
      </c>
      <c r="R3628" s="5">
        <v>11.379999999999999</v>
      </c>
      <c r="S3628" s="5">
        <v>12.5</v>
      </c>
      <c r="T3628" s="5">
        <v>50</v>
      </c>
      <c r="U3628">
        <v>0</v>
      </c>
      <c r="V3628" s="5">
        <v>4.4800000000000004</v>
      </c>
      <c r="W3628" t="s">
        <v>41</v>
      </c>
      <c r="X3628" s="3">
        <v>41185</v>
      </c>
      <c r="Y3628" s="3">
        <v>41185</v>
      </c>
      <c r="Z3628">
        <v>5</v>
      </c>
      <c r="AA3628" t="s">
        <v>8400</v>
      </c>
      <c r="AB3628">
        <f t="shared" si="282"/>
        <v>0</v>
      </c>
      <c r="AC3628" t="str">
        <f t="shared" si="280"/>
        <v>Friday</v>
      </c>
      <c r="AD3628" s="5">
        <v>4.4029999999999996</v>
      </c>
      <c r="AE3628">
        <v>2012</v>
      </c>
      <c r="AF3628">
        <v>39</v>
      </c>
      <c r="AG3628" s="14">
        <f t="shared" si="281"/>
        <v>8.9600000000000013E-2</v>
      </c>
      <c r="AH3628">
        <f t="shared" si="283"/>
        <v>0</v>
      </c>
      <c r="AI3628" t="str">
        <f t="shared" si="284"/>
        <v xml:space="preserve"> </v>
      </c>
    </row>
    <row r="3629" spans="1:35" x14ac:dyDescent="0.35">
      <c r="A3629">
        <v>3628</v>
      </c>
      <c r="B3629" t="s">
        <v>994</v>
      </c>
      <c r="C3629" t="s">
        <v>995</v>
      </c>
      <c r="D3629" t="s">
        <v>112</v>
      </c>
      <c r="E3629" t="s">
        <v>84</v>
      </c>
      <c r="F3629" t="s">
        <v>740</v>
      </c>
      <c r="G3629" t="s">
        <v>741</v>
      </c>
      <c r="H3629" t="s">
        <v>1579</v>
      </c>
      <c r="I3629" t="s">
        <v>34</v>
      </c>
      <c r="J3629" t="s">
        <v>6985</v>
      </c>
      <c r="K3629" s="3">
        <v>41180</v>
      </c>
      <c r="L3629" t="s">
        <v>36</v>
      </c>
      <c r="M3629" t="s">
        <v>5895</v>
      </c>
      <c r="N3629" t="s">
        <v>5896</v>
      </c>
      <c r="O3629" t="s">
        <v>72</v>
      </c>
      <c r="P3629" t="s">
        <v>79</v>
      </c>
      <c r="Q3629">
        <v>5</v>
      </c>
      <c r="R3629" s="5">
        <v>18.240000000000002</v>
      </c>
      <c r="S3629" s="5">
        <v>26.4</v>
      </c>
      <c r="T3629" s="5">
        <v>132</v>
      </c>
      <c r="U3629">
        <v>0</v>
      </c>
      <c r="V3629" s="5">
        <v>40.799999999999997</v>
      </c>
      <c r="W3629" t="s">
        <v>41</v>
      </c>
      <c r="X3629" s="3">
        <v>41185</v>
      </c>
      <c r="Y3629" s="3">
        <v>41185</v>
      </c>
      <c r="Z3629">
        <v>5</v>
      </c>
      <c r="AA3629" t="s">
        <v>8400</v>
      </c>
      <c r="AB3629">
        <f t="shared" si="282"/>
        <v>0</v>
      </c>
      <c r="AC3629" t="str">
        <f t="shared" si="280"/>
        <v>Friday</v>
      </c>
      <c r="AD3629" s="5">
        <v>3.879</v>
      </c>
      <c r="AE3629">
        <v>2012</v>
      </c>
      <c r="AF3629">
        <v>39</v>
      </c>
      <c r="AG3629" s="14">
        <f t="shared" si="281"/>
        <v>0.30909090909090908</v>
      </c>
      <c r="AH3629">
        <f t="shared" si="283"/>
        <v>0</v>
      </c>
      <c r="AI3629" t="str">
        <f t="shared" si="284"/>
        <v xml:space="preserve"> </v>
      </c>
    </row>
    <row r="3630" spans="1:35" x14ac:dyDescent="0.35">
      <c r="A3630">
        <v>3629</v>
      </c>
      <c r="B3630" t="s">
        <v>5603</v>
      </c>
      <c r="C3630" t="s">
        <v>5604</v>
      </c>
      <c r="D3630" t="s">
        <v>96</v>
      </c>
      <c r="E3630" t="s">
        <v>199</v>
      </c>
      <c r="F3630" t="s">
        <v>212</v>
      </c>
      <c r="G3630" t="s">
        <v>1853</v>
      </c>
      <c r="H3630" t="s">
        <v>1854</v>
      </c>
      <c r="I3630" t="s">
        <v>34</v>
      </c>
      <c r="J3630" t="s">
        <v>6986</v>
      </c>
      <c r="K3630" s="3">
        <v>41492</v>
      </c>
      <c r="L3630" t="s">
        <v>98</v>
      </c>
      <c r="M3630" t="s">
        <v>6987</v>
      </c>
      <c r="N3630" t="s">
        <v>6988</v>
      </c>
      <c r="O3630" t="s">
        <v>72</v>
      </c>
      <c r="P3630" t="s">
        <v>178</v>
      </c>
      <c r="Q3630">
        <v>3</v>
      </c>
      <c r="R3630" s="5">
        <v>50.283200000000001</v>
      </c>
      <c r="S3630" s="5">
        <v>103.184</v>
      </c>
      <c r="T3630" s="5">
        <v>247.64160000000004</v>
      </c>
      <c r="U3630">
        <v>0.2</v>
      </c>
      <c r="V3630" s="5">
        <v>96.792000000000002</v>
      </c>
      <c r="W3630" t="s">
        <v>41</v>
      </c>
      <c r="X3630" s="3">
        <v>41497</v>
      </c>
      <c r="Y3630" s="3">
        <v>41497</v>
      </c>
      <c r="Z3630">
        <v>5</v>
      </c>
      <c r="AA3630" t="s">
        <v>8400</v>
      </c>
      <c r="AB3630">
        <f t="shared" si="282"/>
        <v>0</v>
      </c>
      <c r="AC3630" t="str">
        <f t="shared" si="280"/>
        <v>Tuesday</v>
      </c>
      <c r="AD3630" s="5">
        <v>17.277000000000001</v>
      </c>
      <c r="AE3630">
        <v>2013</v>
      </c>
      <c r="AF3630">
        <v>32</v>
      </c>
      <c r="AG3630" s="14">
        <f t="shared" si="281"/>
        <v>0.3908551713443944</v>
      </c>
      <c r="AH3630">
        <f t="shared" si="283"/>
        <v>0</v>
      </c>
      <c r="AI3630" t="str">
        <f t="shared" si="284"/>
        <v xml:space="preserve"> </v>
      </c>
    </row>
    <row r="3631" spans="1:35" x14ac:dyDescent="0.35">
      <c r="A3631">
        <v>3630</v>
      </c>
      <c r="B3631" t="s">
        <v>265</v>
      </c>
      <c r="C3631" t="s">
        <v>266</v>
      </c>
      <c r="D3631" t="s">
        <v>112</v>
      </c>
      <c r="E3631" t="s">
        <v>30</v>
      </c>
      <c r="F3631" t="s">
        <v>31</v>
      </c>
      <c r="G3631" t="s">
        <v>2250</v>
      </c>
      <c r="H3631" t="s">
        <v>3954</v>
      </c>
      <c r="I3631" t="s">
        <v>34</v>
      </c>
      <c r="J3631" t="s">
        <v>6989</v>
      </c>
      <c r="K3631" s="3">
        <v>41894</v>
      </c>
      <c r="L3631" t="s">
        <v>136</v>
      </c>
      <c r="M3631" t="s">
        <v>6990</v>
      </c>
      <c r="N3631" t="s">
        <v>6991</v>
      </c>
      <c r="O3631" t="s">
        <v>39</v>
      </c>
      <c r="P3631" t="s">
        <v>40</v>
      </c>
      <c r="Q3631">
        <v>5</v>
      </c>
      <c r="R3631" s="5">
        <v>4.24</v>
      </c>
      <c r="S3631" s="5">
        <v>6</v>
      </c>
      <c r="T3631" s="5">
        <v>30</v>
      </c>
      <c r="U3631">
        <v>0</v>
      </c>
      <c r="V3631" s="5">
        <v>8.8000000000000007</v>
      </c>
      <c r="W3631" t="s">
        <v>139</v>
      </c>
      <c r="X3631" s="3">
        <v>41897</v>
      </c>
      <c r="Y3631" s="3">
        <v>41897</v>
      </c>
      <c r="Z3631">
        <v>3</v>
      </c>
      <c r="AA3631" t="s">
        <v>8400</v>
      </c>
      <c r="AB3631">
        <f t="shared" si="282"/>
        <v>0</v>
      </c>
      <c r="AC3631" t="str">
        <f t="shared" si="280"/>
        <v>Friday</v>
      </c>
      <c r="AD3631" s="5">
        <v>3.6480000000000001</v>
      </c>
      <c r="AE3631">
        <v>2014</v>
      </c>
      <c r="AF3631">
        <v>37</v>
      </c>
      <c r="AG3631" s="14">
        <f t="shared" si="281"/>
        <v>0.29333333333333333</v>
      </c>
      <c r="AH3631">
        <f t="shared" si="283"/>
        <v>0</v>
      </c>
      <c r="AI3631" t="str">
        <f t="shared" si="284"/>
        <v xml:space="preserve"> </v>
      </c>
    </row>
    <row r="3632" spans="1:35" x14ac:dyDescent="0.35">
      <c r="A3632">
        <v>3631</v>
      </c>
      <c r="B3632" t="s">
        <v>450</v>
      </c>
      <c r="C3632" t="s">
        <v>451</v>
      </c>
      <c r="D3632" t="s">
        <v>112</v>
      </c>
      <c r="E3632" t="s">
        <v>199</v>
      </c>
      <c r="F3632" t="s">
        <v>3972</v>
      </c>
      <c r="G3632" t="s">
        <v>3973</v>
      </c>
      <c r="H3632" t="s">
        <v>3974</v>
      </c>
      <c r="I3632" t="s">
        <v>34</v>
      </c>
      <c r="J3632" t="s">
        <v>6992</v>
      </c>
      <c r="K3632" s="3">
        <v>40823</v>
      </c>
      <c r="L3632" t="s">
        <v>36</v>
      </c>
      <c r="M3632" t="s">
        <v>2233</v>
      </c>
      <c r="N3632" t="s">
        <v>2234</v>
      </c>
      <c r="O3632" t="s">
        <v>72</v>
      </c>
      <c r="P3632" t="s">
        <v>162</v>
      </c>
      <c r="Q3632">
        <v>6</v>
      </c>
      <c r="R3632" s="5">
        <v>81.964793360000002</v>
      </c>
      <c r="S3632" s="5">
        <v>128.16444224448898</v>
      </c>
      <c r="T3632" s="5">
        <v>767.44868015999998</v>
      </c>
      <c r="U3632">
        <v>2E-3</v>
      </c>
      <c r="V3632" s="5">
        <v>275.65992</v>
      </c>
      <c r="W3632" t="s">
        <v>139</v>
      </c>
      <c r="X3632" s="3">
        <v>40826</v>
      </c>
      <c r="Y3632" s="3">
        <v>40826</v>
      </c>
      <c r="Z3632">
        <v>3</v>
      </c>
      <c r="AA3632" t="s">
        <v>8400</v>
      </c>
      <c r="AB3632">
        <f t="shared" si="282"/>
        <v>0</v>
      </c>
      <c r="AC3632" t="str">
        <f t="shared" si="280"/>
        <v>Friday</v>
      </c>
      <c r="AD3632" s="5">
        <v>53.756</v>
      </c>
      <c r="AE3632">
        <v>2011</v>
      </c>
      <c r="AF3632">
        <v>41</v>
      </c>
      <c r="AG3632" s="14">
        <f t="shared" si="281"/>
        <v>0.35919003723158349</v>
      </c>
      <c r="AH3632">
        <f t="shared" si="283"/>
        <v>0</v>
      </c>
      <c r="AI3632" t="str">
        <f t="shared" si="284"/>
        <v xml:space="preserve"> </v>
      </c>
    </row>
    <row r="3633" spans="1:35" x14ac:dyDescent="0.35">
      <c r="A3633">
        <v>3632</v>
      </c>
      <c r="B3633" t="s">
        <v>450</v>
      </c>
      <c r="C3633" t="s">
        <v>451</v>
      </c>
      <c r="D3633" t="s">
        <v>112</v>
      </c>
      <c r="E3633" t="s">
        <v>199</v>
      </c>
      <c r="F3633" t="s">
        <v>3972</v>
      </c>
      <c r="G3633" t="s">
        <v>3973</v>
      </c>
      <c r="H3633" t="s">
        <v>3974</v>
      </c>
      <c r="I3633" t="s">
        <v>34</v>
      </c>
      <c r="J3633" t="s">
        <v>6992</v>
      </c>
      <c r="K3633" s="3">
        <v>40823</v>
      </c>
      <c r="L3633" t="s">
        <v>36</v>
      </c>
      <c r="M3633" t="s">
        <v>684</v>
      </c>
      <c r="N3633" t="s">
        <v>685</v>
      </c>
      <c r="O3633" t="s">
        <v>51</v>
      </c>
      <c r="P3633" t="s">
        <v>93</v>
      </c>
      <c r="Q3633">
        <v>2</v>
      </c>
      <c r="R3633" s="5">
        <v>22.68</v>
      </c>
      <c r="S3633" s="5">
        <v>38.5</v>
      </c>
      <c r="T3633" s="5">
        <v>77</v>
      </c>
      <c r="U3633">
        <v>0</v>
      </c>
      <c r="V3633" s="5">
        <v>31.64</v>
      </c>
      <c r="W3633" t="s">
        <v>139</v>
      </c>
      <c r="X3633" s="3">
        <v>40826</v>
      </c>
      <c r="Y3633" s="3">
        <v>40829</v>
      </c>
      <c r="Z3633">
        <v>6</v>
      </c>
      <c r="AA3633" t="s">
        <v>8399</v>
      </c>
      <c r="AB3633">
        <f t="shared" si="282"/>
        <v>3</v>
      </c>
      <c r="AC3633" t="str">
        <f t="shared" si="280"/>
        <v>Friday</v>
      </c>
      <c r="AD3633" s="5">
        <v>1.6339999999999999</v>
      </c>
      <c r="AE3633">
        <v>2011</v>
      </c>
      <c r="AF3633">
        <v>41</v>
      </c>
      <c r="AG3633" s="14">
        <f t="shared" si="281"/>
        <v>0.41090909090909089</v>
      </c>
      <c r="AH3633">
        <f t="shared" si="283"/>
        <v>1</v>
      </c>
      <c r="AI3633">
        <f t="shared" si="284"/>
        <v>3</v>
      </c>
    </row>
    <row r="3634" spans="1:35" x14ac:dyDescent="0.35">
      <c r="A3634">
        <v>3633</v>
      </c>
      <c r="B3634" t="s">
        <v>6993</v>
      </c>
      <c r="C3634" t="s">
        <v>6994</v>
      </c>
      <c r="D3634" t="s">
        <v>29</v>
      </c>
      <c r="E3634" t="s">
        <v>30</v>
      </c>
      <c r="F3634" t="s">
        <v>31</v>
      </c>
      <c r="G3634" t="s">
        <v>610</v>
      </c>
      <c r="H3634" t="s">
        <v>635</v>
      </c>
      <c r="I3634" t="s">
        <v>34</v>
      </c>
      <c r="J3634" t="s">
        <v>6995</v>
      </c>
      <c r="K3634" s="3">
        <v>41163</v>
      </c>
      <c r="L3634" t="s">
        <v>136</v>
      </c>
      <c r="M3634" t="s">
        <v>3905</v>
      </c>
      <c r="N3634" t="s">
        <v>3906</v>
      </c>
      <c r="O3634" t="s">
        <v>72</v>
      </c>
      <c r="P3634" t="s">
        <v>178</v>
      </c>
      <c r="Q3634">
        <v>6</v>
      </c>
      <c r="R3634" s="5">
        <v>27.439999999999998</v>
      </c>
      <c r="S3634" s="5">
        <v>43.5</v>
      </c>
      <c r="T3634" s="5">
        <v>261</v>
      </c>
      <c r="U3634">
        <v>0</v>
      </c>
      <c r="V3634" s="5">
        <v>96.36</v>
      </c>
      <c r="W3634" t="s">
        <v>41</v>
      </c>
      <c r="X3634" s="3">
        <v>41168</v>
      </c>
      <c r="Y3634" s="3">
        <v>41168</v>
      </c>
      <c r="Z3634">
        <v>5</v>
      </c>
      <c r="AA3634" t="s">
        <v>8400</v>
      </c>
      <c r="AB3634">
        <f t="shared" si="282"/>
        <v>0</v>
      </c>
      <c r="AC3634" t="str">
        <f t="shared" si="280"/>
        <v>Tuesday</v>
      </c>
      <c r="AD3634" s="5">
        <v>30.23</v>
      </c>
      <c r="AE3634">
        <v>2012</v>
      </c>
      <c r="AF3634">
        <v>37</v>
      </c>
      <c r="AG3634" s="14">
        <f t="shared" si="281"/>
        <v>0.36919540229885056</v>
      </c>
      <c r="AH3634">
        <f t="shared" si="283"/>
        <v>0</v>
      </c>
      <c r="AI3634" t="str">
        <f t="shared" si="284"/>
        <v xml:space="preserve"> </v>
      </c>
    </row>
    <row r="3635" spans="1:35" x14ac:dyDescent="0.35">
      <c r="A3635">
        <v>3634</v>
      </c>
      <c r="B3635" t="s">
        <v>6993</v>
      </c>
      <c r="C3635" t="s">
        <v>6994</v>
      </c>
      <c r="D3635" t="s">
        <v>29</v>
      </c>
      <c r="E3635" t="s">
        <v>30</v>
      </c>
      <c r="F3635" t="s">
        <v>31</v>
      </c>
      <c r="G3635" t="s">
        <v>610</v>
      </c>
      <c r="H3635" t="s">
        <v>635</v>
      </c>
      <c r="I3635" t="s">
        <v>34</v>
      </c>
      <c r="J3635" t="s">
        <v>6995</v>
      </c>
      <c r="K3635" s="3">
        <v>41163</v>
      </c>
      <c r="L3635" t="s">
        <v>136</v>
      </c>
      <c r="M3635" t="s">
        <v>6996</v>
      </c>
      <c r="N3635" t="s">
        <v>6997</v>
      </c>
      <c r="O3635" t="s">
        <v>39</v>
      </c>
      <c r="P3635" t="s">
        <v>61</v>
      </c>
      <c r="Q3635">
        <v>5</v>
      </c>
      <c r="R3635" s="5">
        <v>32.54</v>
      </c>
      <c r="S3635" s="5">
        <v>34.6</v>
      </c>
      <c r="T3635" s="5">
        <v>173</v>
      </c>
      <c r="U3635">
        <v>0</v>
      </c>
      <c r="V3635" s="5">
        <v>10.3</v>
      </c>
      <c r="W3635" t="s">
        <v>41</v>
      </c>
      <c r="X3635" s="3">
        <v>41168</v>
      </c>
      <c r="Y3635" s="3">
        <v>41168</v>
      </c>
      <c r="Z3635">
        <v>5</v>
      </c>
      <c r="AA3635" t="s">
        <v>8400</v>
      </c>
      <c r="AB3635">
        <f t="shared" si="282"/>
        <v>0</v>
      </c>
      <c r="AC3635" t="str">
        <f t="shared" si="280"/>
        <v>Tuesday</v>
      </c>
      <c r="AD3635" s="5">
        <v>21.36</v>
      </c>
      <c r="AE3635">
        <v>2012</v>
      </c>
      <c r="AF3635">
        <v>37</v>
      </c>
      <c r="AG3635" s="14">
        <f t="shared" si="281"/>
        <v>5.9537572254335265E-2</v>
      </c>
      <c r="AH3635">
        <f t="shared" si="283"/>
        <v>0</v>
      </c>
      <c r="AI3635" t="str">
        <f t="shared" si="284"/>
        <v xml:space="preserve"> </v>
      </c>
    </row>
    <row r="3636" spans="1:35" x14ac:dyDescent="0.35">
      <c r="A3636">
        <v>3635</v>
      </c>
      <c r="B3636" t="s">
        <v>4457</v>
      </c>
      <c r="C3636" t="s">
        <v>4458</v>
      </c>
      <c r="D3636" t="s">
        <v>112</v>
      </c>
      <c r="E3636" t="s">
        <v>199</v>
      </c>
      <c r="F3636" t="s">
        <v>200</v>
      </c>
      <c r="G3636" t="s">
        <v>336</v>
      </c>
      <c r="H3636" t="s">
        <v>336</v>
      </c>
      <c r="I3636" t="s">
        <v>34</v>
      </c>
      <c r="J3636" t="s">
        <v>6998</v>
      </c>
      <c r="K3636" s="3">
        <v>41582</v>
      </c>
      <c r="L3636" t="s">
        <v>98</v>
      </c>
      <c r="M3636" t="s">
        <v>153</v>
      </c>
      <c r="N3636" t="s">
        <v>154</v>
      </c>
      <c r="O3636" t="s">
        <v>51</v>
      </c>
      <c r="P3636" t="s">
        <v>52</v>
      </c>
      <c r="Q3636">
        <v>7</v>
      </c>
      <c r="R3636" s="5">
        <v>28.551428571428573</v>
      </c>
      <c r="S3636" s="5">
        <v>33.571428571428569</v>
      </c>
      <c r="T3636" s="5">
        <v>235</v>
      </c>
      <c r="U3636">
        <v>0</v>
      </c>
      <c r="V3636" s="5">
        <v>35.14</v>
      </c>
      <c r="W3636" t="s">
        <v>41</v>
      </c>
      <c r="X3636" s="3">
        <v>41587</v>
      </c>
      <c r="Y3636" s="3">
        <v>41588</v>
      </c>
      <c r="Z3636">
        <v>6</v>
      </c>
      <c r="AA3636" t="s">
        <v>8399</v>
      </c>
      <c r="AB3636">
        <f t="shared" si="282"/>
        <v>1</v>
      </c>
      <c r="AC3636" t="str">
        <f t="shared" si="280"/>
        <v>Monday</v>
      </c>
      <c r="AD3636" s="5">
        <v>43.046999999999997</v>
      </c>
      <c r="AE3636">
        <v>2013</v>
      </c>
      <c r="AF3636">
        <v>45</v>
      </c>
      <c r="AG3636" s="14">
        <f t="shared" si="281"/>
        <v>0.14953191489361703</v>
      </c>
      <c r="AH3636">
        <f t="shared" si="283"/>
        <v>1</v>
      </c>
      <c r="AI3636">
        <f t="shared" si="284"/>
        <v>1</v>
      </c>
    </row>
    <row r="3637" spans="1:35" x14ac:dyDescent="0.35">
      <c r="A3637">
        <v>3636</v>
      </c>
      <c r="B3637" t="s">
        <v>1657</v>
      </c>
      <c r="C3637" t="s">
        <v>1658</v>
      </c>
      <c r="D3637" t="s">
        <v>96</v>
      </c>
      <c r="E3637" t="s">
        <v>199</v>
      </c>
      <c r="F3637" t="s">
        <v>212</v>
      </c>
      <c r="G3637" t="s">
        <v>4165</v>
      </c>
      <c r="H3637" t="s">
        <v>4860</v>
      </c>
      <c r="I3637" t="s">
        <v>34</v>
      </c>
      <c r="J3637" t="s">
        <v>6999</v>
      </c>
      <c r="K3637" s="3">
        <v>41263</v>
      </c>
      <c r="L3637" t="s">
        <v>36</v>
      </c>
      <c r="M3637" t="s">
        <v>2061</v>
      </c>
      <c r="N3637" t="s">
        <v>2062</v>
      </c>
      <c r="O3637" t="s">
        <v>72</v>
      </c>
      <c r="P3637" t="s">
        <v>162</v>
      </c>
      <c r="Q3637">
        <v>4</v>
      </c>
      <c r="R3637" s="5">
        <v>64.623553440000009</v>
      </c>
      <c r="S3637" s="5">
        <v>118.64515468671679</v>
      </c>
      <c r="T3637" s="5">
        <v>378.71533376000002</v>
      </c>
      <c r="U3637">
        <v>0.20200000000000001</v>
      </c>
      <c r="V3637" s="5">
        <v>120.22112</v>
      </c>
      <c r="W3637" t="s">
        <v>139</v>
      </c>
      <c r="X3637" s="3">
        <v>41266</v>
      </c>
      <c r="Y3637" s="3">
        <v>41266</v>
      </c>
      <c r="Z3637">
        <v>3</v>
      </c>
      <c r="AA3637" t="s">
        <v>8400</v>
      </c>
      <c r="AB3637">
        <f t="shared" si="282"/>
        <v>0</v>
      </c>
      <c r="AC3637" t="str">
        <f t="shared" si="280"/>
        <v>Thursday</v>
      </c>
      <c r="AD3637" s="5">
        <v>22.266999999999999</v>
      </c>
      <c r="AE3637">
        <v>2012</v>
      </c>
      <c r="AF3637">
        <v>51</v>
      </c>
      <c r="AG3637" s="14">
        <f t="shared" si="281"/>
        <v>0.31744455342330208</v>
      </c>
      <c r="AH3637">
        <f t="shared" si="283"/>
        <v>0</v>
      </c>
      <c r="AI3637" t="str">
        <f t="shared" si="284"/>
        <v xml:space="preserve"> </v>
      </c>
    </row>
    <row r="3638" spans="1:35" x14ac:dyDescent="0.35">
      <c r="A3638">
        <v>3637</v>
      </c>
      <c r="B3638" t="s">
        <v>1657</v>
      </c>
      <c r="C3638" t="s">
        <v>1658</v>
      </c>
      <c r="D3638" t="s">
        <v>96</v>
      </c>
      <c r="E3638" t="s">
        <v>199</v>
      </c>
      <c r="F3638" t="s">
        <v>212</v>
      </c>
      <c r="G3638" t="s">
        <v>4165</v>
      </c>
      <c r="H3638" t="s">
        <v>4860</v>
      </c>
      <c r="I3638" t="s">
        <v>34</v>
      </c>
      <c r="J3638" t="s">
        <v>6999</v>
      </c>
      <c r="K3638" s="3">
        <v>41263</v>
      </c>
      <c r="L3638" t="s">
        <v>36</v>
      </c>
      <c r="M3638" t="s">
        <v>4334</v>
      </c>
      <c r="N3638" t="s">
        <v>4335</v>
      </c>
      <c r="O3638" t="s">
        <v>39</v>
      </c>
      <c r="P3638" t="s">
        <v>58</v>
      </c>
      <c r="Q3638">
        <v>5</v>
      </c>
      <c r="R3638" s="5">
        <v>4.8</v>
      </c>
      <c r="S3638" s="5">
        <v>8.5</v>
      </c>
      <c r="T3638" s="5">
        <v>34</v>
      </c>
      <c r="U3638">
        <v>0.2</v>
      </c>
      <c r="V3638" s="5">
        <v>10</v>
      </c>
      <c r="W3638" t="s">
        <v>139</v>
      </c>
      <c r="X3638" s="3">
        <v>41266</v>
      </c>
      <c r="Y3638" s="3">
        <v>41266</v>
      </c>
      <c r="Z3638">
        <v>3</v>
      </c>
      <c r="AA3638" t="s">
        <v>8400</v>
      </c>
      <c r="AB3638">
        <f t="shared" si="282"/>
        <v>0</v>
      </c>
      <c r="AC3638" t="str">
        <f t="shared" si="280"/>
        <v>Thursday</v>
      </c>
      <c r="AD3638" s="5">
        <v>2.4390000000000001</v>
      </c>
      <c r="AE3638">
        <v>2012</v>
      </c>
      <c r="AF3638">
        <v>51</v>
      </c>
      <c r="AG3638" s="14">
        <f t="shared" si="281"/>
        <v>0.29411764705882354</v>
      </c>
      <c r="AH3638">
        <f t="shared" si="283"/>
        <v>0</v>
      </c>
      <c r="AI3638" t="str">
        <f t="shared" si="284"/>
        <v xml:space="preserve"> </v>
      </c>
    </row>
    <row r="3639" spans="1:35" x14ac:dyDescent="0.35">
      <c r="A3639">
        <v>3638</v>
      </c>
      <c r="B3639" t="s">
        <v>1864</v>
      </c>
      <c r="C3639" t="s">
        <v>1865</v>
      </c>
      <c r="D3639" t="s">
        <v>112</v>
      </c>
      <c r="E3639" t="s">
        <v>199</v>
      </c>
      <c r="F3639" t="s">
        <v>200</v>
      </c>
      <c r="G3639" t="s">
        <v>790</v>
      </c>
      <c r="H3639" t="s">
        <v>790</v>
      </c>
      <c r="I3639" t="s">
        <v>34</v>
      </c>
      <c r="J3639" t="s">
        <v>7000</v>
      </c>
      <c r="K3639" s="3">
        <v>41983</v>
      </c>
      <c r="L3639" t="s">
        <v>136</v>
      </c>
      <c r="M3639" t="s">
        <v>5095</v>
      </c>
      <c r="N3639" t="s">
        <v>5096</v>
      </c>
      <c r="O3639" t="s">
        <v>72</v>
      </c>
      <c r="P3639" t="s">
        <v>79</v>
      </c>
      <c r="Q3639">
        <v>3</v>
      </c>
      <c r="R3639" s="5">
        <v>14.633333333333328</v>
      </c>
      <c r="S3639" s="5">
        <v>29.333333333333329</v>
      </c>
      <c r="T3639" s="5">
        <v>87.999999999999986</v>
      </c>
      <c r="U3639">
        <v>0</v>
      </c>
      <c r="V3639" s="5">
        <v>44.1</v>
      </c>
      <c r="W3639" t="s">
        <v>41</v>
      </c>
      <c r="X3639" s="3">
        <v>41988</v>
      </c>
      <c r="Y3639" s="3">
        <v>41988</v>
      </c>
      <c r="Z3639">
        <v>5</v>
      </c>
      <c r="AA3639" t="s">
        <v>8400</v>
      </c>
      <c r="AB3639">
        <f t="shared" si="282"/>
        <v>0</v>
      </c>
      <c r="AC3639" t="str">
        <f t="shared" si="280"/>
        <v>Wednesday</v>
      </c>
      <c r="AD3639" s="5">
        <v>13.412000000000001</v>
      </c>
      <c r="AE3639">
        <v>2014</v>
      </c>
      <c r="AF3639">
        <v>50</v>
      </c>
      <c r="AG3639" s="14">
        <f t="shared" si="281"/>
        <v>0.50113636363636371</v>
      </c>
      <c r="AH3639">
        <f t="shared" si="283"/>
        <v>0</v>
      </c>
      <c r="AI3639" t="str">
        <f t="shared" si="284"/>
        <v xml:space="preserve"> </v>
      </c>
    </row>
    <row r="3640" spans="1:35" x14ac:dyDescent="0.35">
      <c r="A3640">
        <v>3639</v>
      </c>
      <c r="B3640" t="s">
        <v>1864</v>
      </c>
      <c r="C3640" t="s">
        <v>1865</v>
      </c>
      <c r="D3640" t="s">
        <v>112</v>
      </c>
      <c r="E3640" t="s">
        <v>199</v>
      </c>
      <c r="F3640" t="s">
        <v>200</v>
      </c>
      <c r="G3640" t="s">
        <v>790</v>
      </c>
      <c r="H3640" t="s">
        <v>790</v>
      </c>
      <c r="I3640" t="s">
        <v>34</v>
      </c>
      <c r="J3640" t="s">
        <v>7000</v>
      </c>
      <c r="K3640" s="3">
        <v>41983</v>
      </c>
      <c r="L3640" t="s">
        <v>136</v>
      </c>
      <c r="M3640" t="s">
        <v>7001</v>
      </c>
      <c r="N3640" t="s">
        <v>7002</v>
      </c>
      <c r="O3640" t="s">
        <v>51</v>
      </c>
      <c r="P3640" t="s">
        <v>93</v>
      </c>
      <c r="Q3640">
        <v>7</v>
      </c>
      <c r="R3640" s="5">
        <v>50.297142857142852</v>
      </c>
      <c r="S3640" s="5">
        <v>62.857142857142854</v>
      </c>
      <c r="T3640" s="5">
        <v>440</v>
      </c>
      <c r="U3640">
        <v>0</v>
      </c>
      <c r="V3640" s="5">
        <v>87.92</v>
      </c>
      <c r="W3640" t="s">
        <v>41</v>
      </c>
      <c r="X3640" s="3">
        <v>41988</v>
      </c>
      <c r="Y3640" s="3">
        <v>41988</v>
      </c>
      <c r="Z3640">
        <v>5</v>
      </c>
      <c r="AA3640" t="s">
        <v>8400</v>
      </c>
      <c r="AB3640">
        <f t="shared" si="282"/>
        <v>0</v>
      </c>
      <c r="AC3640" t="str">
        <f t="shared" si="280"/>
        <v>Wednesday</v>
      </c>
      <c r="AD3640" s="5">
        <v>56.624000000000002</v>
      </c>
      <c r="AE3640">
        <v>2014</v>
      </c>
      <c r="AF3640">
        <v>50</v>
      </c>
      <c r="AG3640" s="14">
        <f t="shared" si="281"/>
        <v>0.19981818181818181</v>
      </c>
      <c r="AH3640">
        <f t="shared" si="283"/>
        <v>0</v>
      </c>
      <c r="AI3640" t="str">
        <f t="shared" si="284"/>
        <v xml:space="preserve"> </v>
      </c>
    </row>
    <row r="3641" spans="1:35" x14ac:dyDescent="0.35">
      <c r="A3641">
        <v>3640</v>
      </c>
      <c r="B3641" t="s">
        <v>1864</v>
      </c>
      <c r="C3641" t="s">
        <v>1865</v>
      </c>
      <c r="D3641" t="s">
        <v>112</v>
      </c>
      <c r="E3641" t="s">
        <v>199</v>
      </c>
      <c r="F3641" t="s">
        <v>200</v>
      </c>
      <c r="G3641" t="s">
        <v>790</v>
      </c>
      <c r="H3641" t="s">
        <v>790</v>
      </c>
      <c r="I3641" t="s">
        <v>34</v>
      </c>
      <c r="J3641" t="s">
        <v>7000</v>
      </c>
      <c r="K3641" s="3">
        <v>41983</v>
      </c>
      <c r="L3641" t="s">
        <v>136</v>
      </c>
      <c r="M3641" t="s">
        <v>4802</v>
      </c>
      <c r="N3641" t="s">
        <v>4803</v>
      </c>
      <c r="O3641" t="s">
        <v>39</v>
      </c>
      <c r="P3641" t="s">
        <v>40</v>
      </c>
      <c r="Q3641">
        <v>2</v>
      </c>
      <c r="R3641" s="5">
        <v>6.68</v>
      </c>
      <c r="S3641" s="5">
        <v>7.5</v>
      </c>
      <c r="T3641" s="5">
        <v>15</v>
      </c>
      <c r="U3641">
        <v>0</v>
      </c>
      <c r="V3641" s="5">
        <v>1.64</v>
      </c>
      <c r="W3641" t="s">
        <v>41</v>
      </c>
      <c r="X3641" s="3">
        <v>41988</v>
      </c>
      <c r="Y3641" s="3">
        <v>41988</v>
      </c>
      <c r="Z3641">
        <v>5</v>
      </c>
      <c r="AA3641" t="s">
        <v>8400</v>
      </c>
      <c r="AB3641">
        <f t="shared" si="282"/>
        <v>0</v>
      </c>
      <c r="AC3641" t="str">
        <f t="shared" si="280"/>
        <v>Wednesday</v>
      </c>
      <c r="AD3641" s="5">
        <v>1.4359999999999999</v>
      </c>
      <c r="AE3641">
        <v>2014</v>
      </c>
      <c r="AF3641">
        <v>50</v>
      </c>
      <c r="AG3641" s="14">
        <f t="shared" si="281"/>
        <v>0.10933333333333332</v>
      </c>
      <c r="AH3641">
        <f t="shared" si="283"/>
        <v>0</v>
      </c>
      <c r="AI3641" t="str">
        <f t="shared" si="284"/>
        <v xml:space="preserve"> </v>
      </c>
    </row>
    <row r="3642" spans="1:35" x14ac:dyDescent="0.35">
      <c r="A3642">
        <v>3641</v>
      </c>
      <c r="B3642" t="s">
        <v>1864</v>
      </c>
      <c r="C3642" t="s">
        <v>1865</v>
      </c>
      <c r="D3642" t="s">
        <v>112</v>
      </c>
      <c r="E3642" t="s">
        <v>199</v>
      </c>
      <c r="F3642" t="s">
        <v>200</v>
      </c>
      <c r="G3642" t="s">
        <v>790</v>
      </c>
      <c r="H3642" t="s">
        <v>790</v>
      </c>
      <c r="I3642" t="s">
        <v>34</v>
      </c>
      <c r="J3642" t="s">
        <v>7000</v>
      </c>
      <c r="K3642" s="3">
        <v>41983</v>
      </c>
      <c r="L3642" t="s">
        <v>136</v>
      </c>
      <c r="M3642" t="s">
        <v>372</v>
      </c>
      <c r="N3642" t="s">
        <v>373</v>
      </c>
      <c r="O3642" t="s">
        <v>39</v>
      </c>
      <c r="P3642" t="s">
        <v>58</v>
      </c>
      <c r="Q3642">
        <v>5</v>
      </c>
      <c r="R3642" s="5">
        <v>2.44</v>
      </c>
      <c r="S3642" s="5">
        <v>4.4000000000000004</v>
      </c>
      <c r="T3642" s="5">
        <v>22</v>
      </c>
      <c r="U3642">
        <v>0</v>
      </c>
      <c r="V3642" s="5">
        <v>9.8000000000000007</v>
      </c>
      <c r="W3642" t="s">
        <v>41</v>
      </c>
      <c r="X3642" s="3">
        <v>41988</v>
      </c>
      <c r="Y3642" s="3">
        <v>41988</v>
      </c>
      <c r="Z3642">
        <v>5</v>
      </c>
      <c r="AA3642" t="s">
        <v>8400</v>
      </c>
      <c r="AB3642">
        <f t="shared" si="282"/>
        <v>0</v>
      </c>
      <c r="AC3642" t="str">
        <f t="shared" si="280"/>
        <v>Wednesday</v>
      </c>
      <c r="AD3642" s="5">
        <v>1.9319999999999999</v>
      </c>
      <c r="AE3642">
        <v>2014</v>
      </c>
      <c r="AF3642">
        <v>50</v>
      </c>
      <c r="AG3642" s="14">
        <f t="shared" si="281"/>
        <v>0.44545454545454549</v>
      </c>
      <c r="AH3642">
        <f t="shared" si="283"/>
        <v>0</v>
      </c>
      <c r="AI3642" t="str">
        <f t="shared" si="284"/>
        <v xml:space="preserve"> </v>
      </c>
    </row>
    <row r="3643" spans="1:35" x14ac:dyDescent="0.35">
      <c r="A3643">
        <v>3642</v>
      </c>
      <c r="B3643" t="s">
        <v>1864</v>
      </c>
      <c r="C3643" t="s">
        <v>1865</v>
      </c>
      <c r="D3643" t="s">
        <v>112</v>
      </c>
      <c r="E3643" t="s">
        <v>199</v>
      </c>
      <c r="F3643" t="s">
        <v>200</v>
      </c>
      <c r="G3643" t="s">
        <v>790</v>
      </c>
      <c r="H3643" t="s">
        <v>790</v>
      </c>
      <c r="I3643" t="s">
        <v>34</v>
      </c>
      <c r="J3643" t="s">
        <v>7000</v>
      </c>
      <c r="K3643" s="3">
        <v>41983</v>
      </c>
      <c r="L3643" t="s">
        <v>136</v>
      </c>
      <c r="M3643" t="s">
        <v>1385</v>
      </c>
      <c r="N3643" t="s">
        <v>1386</v>
      </c>
      <c r="O3643" t="s">
        <v>39</v>
      </c>
      <c r="P3643" t="s">
        <v>58</v>
      </c>
      <c r="Q3643">
        <v>5</v>
      </c>
      <c r="R3643" s="5">
        <v>2.3199999999999998</v>
      </c>
      <c r="S3643" s="5">
        <v>3.2</v>
      </c>
      <c r="T3643" s="5">
        <v>16</v>
      </c>
      <c r="U3643">
        <v>0</v>
      </c>
      <c r="V3643" s="5">
        <v>4.4000000000000004</v>
      </c>
      <c r="W3643" t="s">
        <v>41</v>
      </c>
      <c r="X3643" s="3">
        <v>41988</v>
      </c>
      <c r="Y3643" s="3">
        <v>41988</v>
      </c>
      <c r="Z3643">
        <v>5</v>
      </c>
      <c r="AA3643" t="s">
        <v>8400</v>
      </c>
      <c r="AB3643">
        <f t="shared" si="282"/>
        <v>0</v>
      </c>
      <c r="AC3643" t="str">
        <f t="shared" si="280"/>
        <v>Wednesday</v>
      </c>
      <c r="AD3643" s="5">
        <v>1.395</v>
      </c>
      <c r="AE3643">
        <v>2014</v>
      </c>
      <c r="AF3643">
        <v>50</v>
      </c>
      <c r="AG3643" s="14">
        <f t="shared" si="281"/>
        <v>0.27500000000000002</v>
      </c>
      <c r="AH3643">
        <f t="shared" si="283"/>
        <v>0</v>
      </c>
      <c r="AI3643" t="str">
        <f t="shared" si="284"/>
        <v xml:space="preserve"> </v>
      </c>
    </row>
    <row r="3644" spans="1:35" x14ac:dyDescent="0.35">
      <c r="A3644">
        <v>3643</v>
      </c>
      <c r="B3644" t="s">
        <v>1864</v>
      </c>
      <c r="C3644" t="s">
        <v>1865</v>
      </c>
      <c r="D3644" t="s">
        <v>112</v>
      </c>
      <c r="E3644" t="s">
        <v>199</v>
      </c>
      <c r="F3644" t="s">
        <v>200</v>
      </c>
      <c r="G3644" t="s">
        <v>790</v>
      </c>
      <c r="H3644" t="s">
        <v>790</v>
      </c>
      <c r="I3644" t="s">
        <v>34</v>
      </c>
      <c r="J3644" t="s">
        <v>7000</v>
      </c>
      <c r="K3644" s="3">
        <v>41983</v>
      </c>
      <c r="L3644" t="s">
        <v>136</v>
      </c>
      <c r="M3644" t="s">
        <v>7003</v>
      </c>
      <c r="N3644" t="s">
        <v>7004</v>
      </c>
      <c r="O3644" t="s">
        <v>39</v>
      </c>
      <c r="P3644" t="s">
        <v>58</v>
      </c>
      <c r="Q3644">
        <v>4</v>
      </c>
      <c r="R3644" s="5">
        <v>3.3899999999999997</v>
      </c>
      <c r="S3644" s="5">
        <v>5.25</v>
      </c>
      <c r="T3644" s="5">
        <v>21</v>
      </c>
      <c r="U3644">
        <v>0</v>
      </c>
      <c r="V3644" s="5">
        <v>7.44</v>
      </c>
      <c r="W3644" t="s">
        <v>41</v>
      </c>
      <c r="X3644" s="3">
        <v>41988</v>
      </c>
      <c r="Y3644" s="3">
        <v>41989</v>
      </c>
      <c r="Z3644">
        <v>6</v>
      </c>
      <c r="AA3644" t="s">
        <v>8399</v>
      </c>
      <c r="AB3644">
        <f t="shared" si="282"/>
        <v>1</v>
      </c>
      <c r="AC3644" t="str">
        <f t="shared" si="280"/>
        <v>Wednesday</v>
      </c>
      <c r="AD3644" s="5">
        <v>1.5580000000000001</v>
      </c>
      <c r="AE3644">
        <v>2014</v>
      </c>
      <c r="AF3644">
        <v>50</v>
      </c>
      <c r="AG3644" s="14">
        <f t="shared" si="281"/>
        <v>0.35428571428571431</v>
      </c>
      <c r="AH3644">
        <f t="shared" si="283"/>
        <v>1</v>
      </c>
      <c r="AI3644">
        <f t="shared" si="284"/>
        <v>1</v>
      </c>
    </row>
    <row r="3645" spans="1:35" x14ac:dyDescent="0.35">
      <c r="A3645">
        <v>3644</v>
      </c>
      <c r="B3645" t="s">
        <v>1864</v>
      </c>
      <c r="C3645" t="s">
        <v>1865</v>
      </c>
      <c r="D3645" t="s">
        <v>112</v>
      </c>
      <c r="E3645" t="s">
        <v>199</v>
      </c>
      <c r="F3645" t="s">
        <v>200</v>
      </c>
      <c r="G3645" t="s">
        <v>790</v>
      </c>
      <c r="H3645" t="s">
        <v>790</v>
      </c>
      <c r="I3645" t="s">
        <v>34</v>
      </c>
      <c r="J3645" t="s">
        <v>7000</v>
      </c>
      <c r="K3645" s="3">
        <v>41983</v>
      </c>
      <c r="L3645" t="s">
        <v>136</v>
      </c>
      <c r="M3645" t="s">
        <v>129</v>
      </c>
      <c r="N3645" t="s">
        <v>130</v>
      </c>
      <c r="O3645" t="s">
        <v>51</v>
      </c>
      <c r="P3645" t="s">
        <v>93</v>
      </c>
      <c r="Q3645">
        <v>2</v>
      </c>
      <c r="R3645" s="5">
        <v>44.48</v>
      </c>
      <c r="S3645" s="5">
        <v>85.5</v>
      </c>
      <c r="T3645" s="5">
        <v>171</v>
      </c>
      <c r="U3645">
        <v>0</v>
      </c>
      <c r="V3645" s="5">
        <v>82.04</v>
      </c>
      <c r="W3645" t="s">
        <v>41</v>
      </c>
      <c r="X3645" s="3">
        <v>41988</v>
      </c>
      <c r="Y3645" s="3">
        <v>41988</v>
      </c>
      <c r="Z3645">
        <v>5</v>
      </c>
      <c r="AA3645" t="s">
        <v>8400</v>
      </c>
      <c r="AB3645">
        <f t="shared" si="282"/>
        <v>0</v>
      </c>
      <c r="AC3645" t="str">
        <f t="shared" si="280"/>
        <v>Wednesday</v>
      </c>
      <c r="AD3645" s="5">
        <v>18.786999999999999</v>
      </c>
      <c r="AE3645">
        <v>2014</v>
      </c>
      <c r="AF3645">
        <v>50</v>
      </c>
      <c r="AG3645" s="14">
        <f t="shared" si="281"/>
        <v>0.47976608187134506</v>
      </c>
      <c r="AH3645">
        <f t="shared" si="283"/>
        <v>0</v>
      </c>
      <c r="AI3645" t="str">
        <f t="shared" si="284"/>
        <v xml:space="preserve"> </v>
      </c>
    </row>
    <row r="3646" spans="1:35" x14ac:dyDescent="0.35">
      <c r="A3646">
        <v>3645</v>
      </c>
      <c r="B3646" t="s">
        <v>4151</v>
      </c>
      <c r="C3646" t="s">
        <v>4152</v>
      </c>
      <c r="D3646" t="s">
        <v>29</v>
      </c>
      <c r="E3646" t="s">
        <v>84</v>
      </c>
      <c r="F3646" t="s">
        <v>113</v>
      </c>
      <c r="G3646" t="s">
        <v>113</v>
      </c>
      <c r="H3646" t="s">
        <v>144</v>
      </c>
      <c r="I3646" t="s">
        <v>34</v>
      </c>
      <c r="J3646" t="s">
        <v>7005</v>
      </c>
      <c r="K3646" s="3">
        <v>41965</v>
      </c>
      <c r="L3646" t="s">
        <v>98</v>
      </c>
      <c r="M3646" t="s">
        <v>5638</v>
      </c>
      <c r="N3646" t="s">
        <v>5639</v>
      </c>
      <c r="O3646" t="s">
        <v>51</v>
      </c>
      <c r="P3646" t="s">
        <v>52</v>
      </c>
      <c r="Q3646">
        <v>5</v>
      </c>
      <c r="R3646" s="5">
        <v>21.884799999999995</v>
      </c>
      <c r="S3646" s="5">
        <v>33.754666666666665</v>
      </c>
      <c r="T3646" s="5">
        <v>101.26399999999998</v>
      </c>
      <c r="U3646">
        <v>0.4</v>
      </c>
      <c r="V3646" s="5">
        <v>-8.16</v>
      </c>
      <c r="W3646" t="s">
        <v>41</v>
      </c>
      <c r="X3646" s="3">
        <v>41970</v>
      </c>
      <c r="Y3646" s="3">
        <v>41973</v>
      </c>
      <c r="Z3646">
        <v>8</v>
      </c>
      <c r="AA3646" t="s">
        <v>8399</v>
      </c>
      <c r="AB3646">
        <f t="shared" si="282"/>
        <v>3</v>
      </c>
      <c r="AC3646" t="str">
        <f t="shared" si="280"/>
        <v>Saturday</v>
      </c>
      <c r="AD3646" s="5">
        <v>14.558999999999999</v>
      </c>
      <c r="AE3646">
        <v>2014</v>
      </c>
      <c r="AF3646">
        <v>47</v>
      </c>
      <c r="AG3646" s="14">
        <f t="shared" si="281"/>
        <v>-8.0581450466108401E-2</v>
      </c>
      <c r="AH3646">
        <f t="shared" si="283"/>
        <v>1</v>
      </c>
      <c r="AI3646">
        <f t="shared" si="284"/>
        <v>3</v>
      </c>
    </row>
    <row r="3647" spans="1:35" x14ac:dyDescent="0.35">
      <c r="A3647">
        <v>3646</v>
      </c>
      <c r="B3647" t="s">
        <v>4151</v>
      </c>
      <c r="C3647" t="s">
        <v>4152</v>
      </c>
      <c r="D3647" t="s">
        <v>29</v>
      </c>
      <c r="E3647" t="s">
        <v>84</v>
      </c>
      <c r="F3647" t="s">
        <v>113</v>
      </c>
      <c r="G3647" t="s">
        <v>113</v>
      </c>
      <c r="H3647" t="s">
        <v>144</v>
      </c>
      <c r="I3647" t="s">
        <v>34</v>
      </c>
      <c r="J3647" t="s">
        <v>7005</v>
      </c>
      <c r="K3647" s="3">
        <v>41965</v>
      </c>
      <c r="L3647" t="s">
        <v>98</v>
      </c>
      <c r="M3647" t="s">
        <v>7006</v>
      </c>
      <c r="N3647" t="s">
        <v>7007</v>
      </c>
      <c r="O3647" t="s">
        <v>39</v>
      </c>
      <c r="P3647" t="s">
        <v>165</v>
      </c>
      <c r="Q3647">
        <v>1</v>
      </c>
      <c r="R3647" s="5">
        <v>10.016800000000002</v>
      </c>
      <c r="S3647" s="5">
        <v>16.674666666666671</v>
      </c>
      <c r="T3647" s="5">
        <v>10.004800000000001</v>
      </c>
      <c r="U3647">
        <v>0.4</v>
      </c>
      <c r="V3647" s="5">
        <v>-1.2E-2</v>
      </c>
      <c r="W3647" t="s">
        <v>41</v>
      </c>
      <c r="X3647" s="3">
        <v>41970</v>
      </c>
      <c r="Y3647" s="3">
        <v>41970</v>
      </c>
      <c r="Z3647">
        <v>5</v>
      </c>
      <c r="AA3647" t="s">
        <v>8400</v>
      </c>
      <c r="AB3647">
        <f t="shared" si="282"/>
        <v>0</v>
      </c>
      <c r="AC3647" t="str">
        <f t="shared" si="280"/>
        <v>Saturday</v>
      </c>
      <c r="AD3647" s="5">
        <v>1.0309999999999999</v>
      </c>
      <c r="AE3647">
        <v>2014</v>
      </c>
      <c r="AF3647">
        <v>47</v>
      </c>
      <c r="AG3647" s="14">
        <f t="shared" si="281"/>
        <v>-1.1994242763473531E-3</v>
      </c>
      <c r="AH3647">
        <f t="shared" si="283"/>
        <v>0</v>
      </c>
      <c r="AI3647" t="str">
        <f t="shared" si="284"/>
        <v xml:space="preserve"> </v>
      </c>
    </row>
    <row r="3648" spans="1:35" x14ac:dyDescent="0.35">
      <c r="A3648">
        <v>3647</v>
      </c>
      <c r="B3648" t="s">
        <v>2182</v>
      </c>
      <c r="C3648" t="s">
        <v>2183</v>
      </c>
      <c r="D3648" t="s">
        <v>29</v>
      </c>
      <c r="E3648" t="s">
        <v>84</v>
      </c>
      <c r="F3648" t="s">
        <v>740</v>
      </c>
      <c r="G3648" t="s">
        <v>961</v>
      </c>
      <c r="H3648" t="s">
        <v>961</v>
      </c>
      <c r="I3648" t="s">
        <v>34</v>
      </c>
      <c r="J3648" t="s">
        <v>7008</v>
      </c>
      <c r="K3648" s="3">
        <v>41942</v>
      </c>
      <c r="L3648" t="s">
        <v>136</v>
      </c>
      <c r="M3648" t="s">
        <v>4592</v>
      </c>
      <c r="N3648" t="s">
        <v>4593</v>
      </c>
      <c r="O3648" t="s">
        <v>72</v>
      </c>
      <c r="P3648" t="s">
        <v>178</v>
      </c>
      <c r="Q3648">
        <v>7</v>
      </c>
      <c r="R3648" s="5">
        <v>72.625714285714281</v>
      </c>
      <c r="S3648" s="5">
        <v>94.285714285714278</v>
      </c>
      <c r="T3648" s="5">
        <v>660</v>
      </c>
      <c r="U3648">
        <v>0</v>
      </c>
      <c r="V3648" s="5">
        <v>151.62</v>
      </c>
      <c r="W3648" t="s">
        <v>41</v>
      </c>
      <c r="X3648" s="3">
        <v>41947</v>
      </c>
      <c r="Y3648" s="3">
        <v>41947</v>
      </c>
      <c r="Z3648">
        <v>5</v>
      </c>
      <c r="AA3648" t="s">
        <v>8400</v>
      </c>
      <c r="AB3648">
        <f t="shared" si="282"/>
        <v>0</v>
      </c>
      <c r="AC3648" t="str">
        <f t="shared" si="280"/>
        <v>Thursday</v>
      </c>
      <c r="AD3648" s="5">
        <v>118.42400000000001</v>
      </c>
      <c r="AE3648">
        <v>2014</v>
      </c>
      <c r="AF3648">
        <v>44</v>
      </c>
      <c r="AG3648" s="14">
        <f t="shared" si="281"/>
        <v>0.22972727272727272</v>
      </c>
      <c r="AH3648">
        <f t="shared" si="283"/>
        <v>0</v>
      </c>
      <c r="AI3648" t="str">
        <f t="shared" si="284"/>
        <v xml:space="preserve"> </v>
      </c>
    </row>
    <row r="3649" spans="1:35" x14ac:dyDescent="0.35">
      <c r="A3649">
        <v>3648</v>
      </c>
      <c r="B3649" t="s">
        <v>4188</v>
      </c>
      <c r="C3649" t="s">
        <v>4189</v>
      </c>
      <c r="D3649" t="s">
        <v>29</v>
      </c>
      <c r="E3649" t="s">
        <v>199</v>
      </c>
      <c r="F3649" t="s">
        <v>212</v>
      </c>
      <c r="G3649" t="s">
        <v>245</v>
      </c>
      <c r="H3649" t="s">
        <v>245</v>
      </c>
      <c r="I3649" t="s">
        <v>34</v>
      </c>
      <c r="J3649" t="s">
        <v>7009</v>
      </c>
      <c r="K3649" s="3">
        <v>41239</v>
      </c>
      <c r="L3649" t="s">
        <v>136</v>
      </c>
      <c r="M3649" t="s">
        <v>5539</v>
      </c>
      <c r="N3649" t="s">
        <v>5540</v>
      </c>
      <c r="O3649" t="s">
        <v>72</v>
      </c>
      <c r="P3649" t="s">
        <v>79</v>
      </c>
      <c r="Q3649">
        <v>3</v>
      </c>
      <c r="R3649" s="5">
        <v>18.196799999999993</v>
      </c>
      <c r="S3649" s="5">
        <v>19.41599999999999</v>
      </c>
      <c r="T3649" s="5">
        <v>46.598399999999977</v>
      </c>
      <c r="U3649">
        <v>0.2</v>
      </c>
      <c r="V3649" s="5">
        <v>-7.992</v>
      </c>
      <c r="W3649" t="s">
        <v>41</v>
      </c>
      <c r="X3649" s="3">
        <v>41244</v>
      </c>
      <c r="Y3649" s="3">
        <v>41244</v>
      </c>
      <c r="Z3649">
        <v>5</v>
      </c>
      <c r="AA3649" t="s">
        <v>8400</v>
      </c>
      <c r="AB3649">
        <f t="shared" si="282"/>
        <v>0</v>
      </c>
      <c r="AC3649" t="str">
        <f t="shared" si="280"/>
        <v>Monday</v>
      </c>
      <c r="AD3649" s="5">
        <v>5.2350000000000003</v>
      </c>
      <c r="AE3649">
        <v>2012</v>
      </c>
      <c r="AF3649">
        <v>48</v>
      </c>
      <c r="AG3649" s="14">
        <f t="shared" si="281"/>
        <v>-0.17150803461063049</v>
      </c>
      <c r="AH3649">
        <f t="shared" si="283"/>
        <v>0</v>
      </c>
      <c r="AI3649" t="str">
        <f t="shared" si="284"/>
        <v xml:space="preserve"> </v>
      </c>
    </row>
    <row r="3650" spans="1:35" x14ac:dyDescent="0.35">
      <c r="A3650">
        <v>3649</v>
      </c>
      <c r="B3650" t="s">
        <v>4188</v>
      </c>
      <c r="C3650" t="s">
        <v>4189</v>
      </c>
      <c r="D3650" t="s">
        <v>29</v>
      </c>
      <c r="E3650" t="s">
        <v>199</v>
      </c>
      <c r="F3650" t="s">
        <v>212</v>
      </c>
      <c r="G3650" t="s">
        <v>245</v>
      </c>
      <c r="H3650" t="s">
        <v>245</v>
      </c>
      <c r="I3650" t="s">
        <v>34</v>
      </c>
      <c r="J3650" t="s">
        <v>7009</v>
      </c>
      <c r="K3650" s="3">
        <v>41239</v>
      </c>
      <c r="L3650" t="s">
        <v>136</v>
      </c>
      <c r="M3650" t="s">
        <v>4991</v>
      </c>
      <c r="N3650" t="s">
        <v>4992</v>
      </c>
      <c r="O3650" t="s">
        <v>39</v>
      </c>
      <c r="P3650" t="s">
        <v>90</v>
      </c>
      <c r="Q3650">
        <v>2</v>
      </c>
      <c r="R3650" s="5">
        <v>8.7095999999999982</v>
      </c>
      <c r="S3650" s="5">
        <v>9.6269999999999989</v>
      </c>
      <c r="T3650" s="5">
        <v>15.403199999999998</v>
      </c>
      <c r="U3650">
        <v>0.2</v>
      </c>
      <c r="V3650" s="5">
        <v>-2.016</v>
      </c>
      <c r="W3650" t="s">
        <v>41</v>
      </c>
      <c r="X3650" s="3">
        <v>41244</v>
      </c>
      <c r="Y3650" s="3">
        <v>41245</v>
      </c>
      <c r="Z3650">
        <v>6</v>
      </c>
      <c r="AA3650" t="s">
        <v>8399</v>
      </c>
      <c r="AB3650">
        <f t="shared" si="282"/>
        <v>1</v>
      </c>
      <c r="AC3650" t="str">
        <f t="shared" ref="AC3650:AC3713" si="285">TEXT(K3650,"dddd")</f>
        <v>Monday</v>
      </c>
      <c r="AD3650" s="5">
        <v>1.712</v>
      </c>
      <c r="AE3650">
        <v>2012</v>
      </c>
      <c r="AF3650">
        <v>48</v>
      </c>
      <c r="AG3650" s="14">
        <f t="shared" ref="AG3650:AG3713" si="286">V3650/T3650</f>
        <v>-0.13088189467123715</v>
      </c>
      <c r="AH3650">
        <f t="shared" si="283"/>
        <v>1</v>
      </c>
      <c r="AI3650">
        <f t="shared" si="284"/>
        <v>1</v>
      </c>
    </row>
    <row r="3651" spans="1:35" x14ac:dyDescent="0.35">
      <c r="A3651">
        <v>3650</v>
      </c>
      <c r="B3651" t="s">
        <v>4188</v>
      </c>
      <c r="C3651" t="s">
        <v>4189</v>
      </c>
      <c r="D3651" t="s">
        <v>29</v>
      </c>
      <c r="E3651" t="s">
        <v>199</v>
      </c>
      <c r="F3651" t="s">
        <v>212</v>
      </c>
      <c r="G3651" t="s">
        <v>245</v>
      </c>
      <c r="H3651" t="s">
        <v>245</v>
      </c>
      <c r="I3651" t="s">
        <v>34</v>
      </c>
      <c r="J3651" t="s">
        <v>7009</v>
      </c>
      <c r="K3651" s="3">
        <v>41239</v>
      </c>
      <c r="L3651" t="s">
        <v>136</v>
      </c>
      <c r="M3651" t="s">
        <v>5885</v>
      </c>
      <c r="N3651" t="s">
        <v>5886</v>
      </c>
      <c r="O3651" t="s">
        <v>39</v>
      </c>
      <c r="P3651" t="s">
        <v>64</v>
      </c>
      <c r="Q3651">
        <v>5</v>
      </c>
      <c r="R3651" s="5">
        <v>10.782399999999999</v>
      </c>
      <c r="S3651" s="5">
        <v>11.413</v>
      </c>
      <c r="T3651" s="5">
        <v>45.652000000000001</v>
      </c>
      <c r="U3651">
        <v>0.2</v>
      </c>
      <c r="V3651" s="5">
        <v>-8.26</v>
      </c>
      <c r="W3651" t="s">
        <v>41</v>
      </c>
      <c r="X3651" s="3">
        <v>41244</v>
      </c>
      <c r="Y3651" s="3">
        <v>41247</v>
      </c>
      <c r="Z3651">
        <v>8</v>
      </c>
      <c r="AA3651" t="s">
        <v>8399</v>
      </c>
      <c r="AB3651">
        <f t="shared" ref="AB3651:AB3714" si="287">Y3651-X3651</f>
        <v>3</v>
      </c>
      <c r="AC3651" t="str">
        <f t="shared" si="285"/>
        <v>Monday</v>
      </c>
      <c r="AD3651" s="5">
        <v>4.7320000000000002</v>
      </c>
      <c r="AE3651">
        <v>2012</v>
      </c>
      <c r="AF3651">
        <v>48</v>
      </c>
      <c r="AG3651" s="14">
        <f t="shared" si="286"/>
        <v>-0.18093402260580038</v>
      </c>
      <c r="AH3651">
        <f t="shared" ref="AH3651:AH3714" si="288">IF(AA3651 = "Late", 1, 0)</f>
        <v>1</v>
      </c>
      <c r="AI3651">
        <f t="shared" ref="AI3651:AI3714" si="289">IF(AB3651&gt;0, AB3651, " ")</f>
        <v>3</v>
      </c>
    </row>
    <row r="3652" spans="1:35" x14ac:dyDescent="0.35">
      <c r="A3652">
        <v>3651</v>
      </c>
      <c r="B3652" t="s">
        <v>4010</v>
      </c>
      <c r="C3652" t="s">
        <v>4011</v>
      </c>
      <c r="D3652" t="s">
        <v>29</v>
      </c>
      <c r="E3652" t="s">
        <v>44</v>
      </c>
      <c r="F3652" t="s">
        <v>67</v>
      </c>
      <c r="G3652" t="s">
        <v>353</v>
      </c>
      <c r="H3652" t="s">
        <v>7010</v>
      </c>
      <c r="I3652" t="s">
        <v>34</v>
      </c>
      <c r="J3652" t="s">
        <v>7011</v>
      </c>
      <c r="K3652" s="3">
        <v>41313</v>
      </c>
      <c r="L3652" t="s">
        <v>136</v>
      </c>
      <c r="M3652" t="s">
        <v>7012</v>
      </c>
      <c r="N3652" t="s">
        <v>7013</v>
      </c>
      <c r="O3652" t="s">
        <v>72</v>
      </c>
      <c r="P3652" t="s">
        <v>178</v>
      </c>
      <c r="Q3652">
        <v>2</v>
      </c>
      <c r="R3652" s="5">
        <v>41.2</v>
      </c>
      <c r="S3652" s="5">
        <v>49</v>
      </c>
      <c r="T3652" s="5">
        <v>98</v>
      </c>
      <c r="U3652">
        <v>0</v>
      </c>
      <c r="V3652" s="5">
        <v>15.6</v>
      </c>
      <c r="W3652" t="s">
        <v>139</v>
      </c>
      <c r="X3652" s="3">
        <v>41316</v>
      </c>
      <c r="Y3652" s="3">
        <v>41316</v>
      </c>
      <c r="Z3652">
        <v>3</v>
      </c>
      <c r="AA3652" t="s">
        <v>8400</v>
      </c>
      <c r="AB3652">
        <f t="shared" si="287"/>
        <v>0</v>
      </c>
      <c r="AC3652" t="str">
        <f t="shared" si="285"/>
        <v>Friday</v>
      </c>
      <c r="AD3652" s="5">
        <v>13.068</v>
      </c>
      <c r="AE3652">
        <v>2013</v>
      </c>
      <c r="AF3652">
        <v>6</v>
      </c>
      <c r="AG3652" s="14">
        <f t="shared" si="286"/>
        <v>0.15918367346938775</v>
      </c>
      <c r="AH3652">
        <f t="shared" si="288"/>
        <v>0</v>
      </c>
      <c r="AI3652" t="str">
        <f t="shared" si="289"/>
        <v xml:space="preserve"> </v>
      </c>
    </row>
    <row r="3653" spans="1:35" x14ac:dyDescent="0.35">
      <c r="A3653">
        <v>3652</v>
      </c>
      <c r="B3653" t="s">
        <v>1597</v>
      </c>
      <c r="C3653" t="s">
        <v>1598</v>
      </c>
      <c r="D3653" t="s">
        <v>112</v>
      </c>
      <c r="E3653" t="s">
        <v>44</v>
      </c>
      <c r="F3653" t="s">
        <v>67</v>
      </c>
      <c r="G3653" t="s">
        <v>547</v>
      </c>
      <c r="H3653" t="s">
        <v>548</v>
      </c>
      <c r="I3653" t="s">
        <v>34</v>
      </c>
      <c r="J3653" t="s">
        <v>7014</v>
      </c>
      <c r="K3653" s="3">
        <v>41848</v>
      </c>
      <c r="L3653" t="s">
        <v>36</v>
      </c>
      <c r="M3653" t="s">
        <v>274</v>
      </c>
      <c r="N3653" t="s">
        <v>275</v>
      </c>
      <c r="O3653" t="s">
        <v>72</v>
      </c>
      <c r="P3653" t="s">
        <v>162</v>
      </c>
      <c r="Q3653">
        <v>3</v>
      </c>
      <c r="R3653" s="5">
        <v>105.40472765333335</v>
      </c>
      <c r="S3653" s="5">
        <v>128.54465696726788</v>
      </c>
      <c r="T3653" s="5">
        <v>384.86270296000004</v>
      </c>
      <c r="U3653">
        <v>2E-3</v>
      </c>
      <c r="V3653" s="5">
        <v>68.648520000000005</v>
      </c>
      <c r="W3653" t="s">
        <v>139</v>
      </c>
      <c r="X3653" s="3">
        <v>41851</v>
      </c>
      <c r="Y3653" s="3">
        <v>41854</v>
      </c>
      <c r="Z3653">
        <v>6</v>
      </c>
      <c r="AA3653" t="s">
        <v>8399</v>
      </c>
      <c r="AB3653">
        <f t="shared" si="287"/>
        <v>3</v>
      </c>
      <c r="AC3653" t="str">
        <f t="shared" si="285"/>
        <v>Monday</v>
      </c>
      <c r="AD3653" s="5">
        <v>42.795999999999999</v>
      </c>
      <c r="AE3653">
        <v>2014</v>
      </c>
      <c r="AF3653">
        <v>31</v>
      </c>
      <c r="AG3653" s="14">
        <f t="shared" si="286"/>
        <v>0.17837145421476411</v>
      </c>
      <c r="AH3653">
        <f t="shared" si="288"/>
        <v>1</v>
      </c>
      <c r="AI3653">
        <f t="shared" si="289"/>
        <v>3</v>
      </c>
    </row>
    <row r="3654" spans="1:35" x14ac:dyDescent="0.35">
      <c r="A3654">
        <v>3653</v>
      </c>
      <c r="B3654" t="s">
        <v>7015</v>
      </c>
      <c r="C3654" t="s">
        <v>7016</v>
      </c>
      <c r="D3654" t="s">
        <v>29</v>
      </c>
      <c r="E3654" t="s">
        <v>30</v>
      </c>
      <c r="F3654" t="s">
        <v>31</v>
      </c>
      <c r="G3654" t="s">
        <v>2354</v>
      </c>
      <c r="H3654" t="s">
        <v>2354</v>
      </c>
      <c r="I3654" t="s">
        <v>34</v>
      </c>
      <c r="J3654" t="s">
        <v>7017</v>
      </c>
      <c r="K3654" s="3">
        <v>40884</v>
      </c>
      <c r="L3654" t="s">
        <v>36</v>
      </c>
      <c r="M3654" t="s">
        <v>91</v>
      </c>
      <c r="N3654" t="s">
        <v>92</v>
      </c>
      <c r="O3654" t="s">
        <v>51</v>
      </c>
      <c r="P3654" t="s">
        <v>93</v>
      </c>
      <c r="Q3654">
        <v>4</v>
      </c>
      <c r="R3654" s="5">
        <v>39.744399999999999</v>
      </c>
      <c r="S3654" s="5">
        <v>52.290499999999994</v>
      </c>
      <c r="T3654" s="5">
        <v>167.3296</v>
      </c>
      <c r="U3654">
        <v>0.2</v>
      </c>
      <c r="V3654" s="5">
        <v>8.3520000000000003</v>
      </c>
      <c r="W3654" t="s">
        <v>41</v>
      </c>
      <c r="X3654" s="3">
        <v>40889</v>
      </c>
      <c r="Y3654" s="3">
        <v>40889</v>
      </c>
      <c r="Z3654">
        <v>5</v>
      </c>
      <c r="AA3654" t="s">
        <v>8400</v>
      </c>
      <c r="AB3654">
        <f t="shared" si="287"/>
        <v>0</v>
      </c>
      <c r="AC3654" t="str">
        <f t="shared" si="285"/>
        <v>Wednesday</v>
      </c>
      <c r="AD3654" s="5">
        <v>2.0830000000000002</v>
      </c>
      <c r="AE3654">
        <v>2011</v>
      </c>
      <c r="AF3654">
        <v>50</v>
      </c>
      <c r="AG3654" s="14">
        <f t="shared" si="286"/>
        <v>4.9913464204779073E-2</v>
      </c>
      <c r="AH3654">
        <f t="shared" si="288"/>
        <v>0</v>
      </c>
      <c r="AI3654" t="str">
        <f t="shared" si="289"/>
        <v xml:space="preserve"> </v>
      </c>
    </row>
    <row r="3655" spans="1:35" x14ac:dyDescent="0.35">
      <c r="A3655">
        <v>3654</v>
      </c>
      <c r="B3655" t="s">
        <v>3024</v>
      </c>
      <c r="C3655" t="s">
        <v>3025</v>
      </c>
      <c r="D3655" t="s">
        <v>29</v>
      </c>
      <c r="E3655" t="s">
        <v>44</v>
      </c>
      <c r="F3655" t="s">
        <v>67</v>
      </c>
      <c r="G3655" t="s">
        <v>690</v>
      </c>
      <c r="H3655" t="s">
        <v>1154</v>
      </c>
      <c r="I3655" t="s">
        <v>34</v>
      </c>
      <c r="J3655" t="s">
        <v>7018</v>
      </c>
      <c r="K3655" s="3">
        <v>41182</v>
      </c>
      <c r="L3655" t="s">
        <v>36</v>
      </c>
      <c r="M3655" t="s">
        <v>7019</v>
      </c>
      <c r="N3655" t="s">
        <v>7020</v>
      </c>
      <c r="O3655" t="s">
        <v>72</v>
      </c>
      <c r="P3655" t="s">
        <v>73</v>
      </c>
      <c r="Q3655">
        <v>14</v>
      </c>
      <c r="R3655" s="5">
        <v>152.50777142857143</v>
      </c>
      <c r="S3655" s="5">
        <v>214.73942857142853</v>
      </c>
      <c r="T3655" s="5">
        <v>1202.5407999999998</v>
      </c>
      <c r="U3655">
        <v>0.6</v>
      </c>
      <c r="V3655" s="5">
        <v>-932.56799999999998</v>
      </c>
      <c r="W3655" t="s">
        <v>41</v>
      </c>
      <c r="X3655" s="3">
        <v>41187</v>
      </c>
      <c r="Y3655" s="3">
        <v>41187</v>
      </c>
      <c r="Z3655">
        <v>5</v>
      </c>
      <c r="AA3655" t="s">
        <v>8400</v>
      </c>
      <c r="AB3655">
        <f t="shared" si="287"/>
        <v>0</v>
      </c>
      <c r="AC3655" t="str">
        <f t="shared" si="285"/>
        <v>Sunday</v>
      </c>
      <c r="AD3655" s="5">
        <v>39.58</v>
      </c>
      <c r="AE3655">
        <v>2012</v>
      </c>
      <c r="AF3655">
        <v>40</v>
      </c>
      <c r="AG3655" s="14">
        <f t="shared" si="286"/>
        <v>-0.77549801220881664</v>
      </c>
      <c r="AH3655">
        <f t="shared" si="288"/>
        <v>0</v>
      </c>
      <c r="AI3655" t="str">
        <f t="shared" si="289"/>
        <v xml:space="preserve"> </v>
      </c>
    </row>
    <row r="3656" spans="1:35" x14ac:dyDescent="0.35">
      <c r="A3656">
        <v>3655</v>
      </c>
      <c r="B3656" t="s">
        <v>3024</v>
      </c>
      <c r="C3656" t="s">
        <v>3025</v>
      </c>
      <c r="D3656" t="s">
        <v>29</v>
      </c>
      <c r="E3656" t="s">
        <v>44</v>
      </c>
      <c r="F3656" t="s">
        <v>67</v>
      </c>
      <c r="G3656" t="s">
        <v>690</v>
      </c>
      <c r="H3656" t="s">
        <v>1154</v>
      </c>
      <c r="I3656" t="s">
        <v>34</v>
      </c>
      <c r="J3656" t="s">
        <v>7018</v>
      </c>
      <c r="K3656" s="3">
        <v>41182</v>
      </c>
      <c r="L3656" t="s">
        <v>36</v>
      </c>
      <c r="M3656" t="s">
        <v>7021</v>
      </c>
      <c r="N3656" t="s">
        <v>7022</v>
      </c>
      <c r="O3656" t="s">
        <v>39</v>
      </c>
      <c r="P3656" t="s">
        <v>40</v>
      </c>
      <c r="Q3656">
        <v>7</v>
      </c>
      <c r="R3656" s="5">
        <v>6.7291428571428558</v>
      </c>
      <c r="S3656" s="5">
        <v>10.77285714285714</v>
      </c>
      <c r="T3656" s="5">
        <v>30.163999999999994</v>
      </c>
      <c r="U3656">
        <v>0.6</v>
      </c>
      <c r="V3656" s="5">
        <v>-16.940000000000001</v>
      </c>
      <c r="W3656" t="s">
        <v>41</v>
      </c>
      <c r="X3656" s="3">
        <v>41187</v>
      </c>
      <c r="Y3656" s="3">
        <v>41189</v>
      </c>
      <c r="Z3656">
        <v>7</v>
      </c>
      <c r="AA3656" t="s">
        <v>8399</v>
      </c>
      <c r="AB3656">
        <f t="shared" si="287"/>
        <v>2</v>
      </c>
      <c r="AC3656" t="str">
        <f t="shared" si="285"/>
        <v>Sunday</v>
      </c>
      <c r="AD3656" s="5">
        <v>1.802</v>
      </c>
      <c r="AE3656">
        <v>2012</v>
      </c>
      <c r="AF3656">
        <v>40</v>
      </c>
      <c r="AG3656" s="14">
        <f t="shared" si="286"/>
        <v>-0.56159660522477139</v>
      </c>
      <c r="AH3656">
        <f t="shared" si="288"/>
        <v>1</v>
      </c>
      <c r="AI3656">
        <f t="shared" si="289"/>
        <v>2</v>
      </c>
    </row>
    <row r="3657" spans="1:35" x14ac:dyDescent="0.35">
      <c r="A3657">
        <v>3656</v>
      </c>
      <c r="B3657" t="s">
        <v>3024</v>
      </c>
      <c r="C3657" t="s">
        <v>3025</v>
      </c>
      <c r="D3657" t="s">
        <v>29</v>
      </c>
      <c r="E3657" t="s">
        <v>44</v>
      </c>
      <c r="F3657" t="s">
        <v>67</v>
      </c>
      <c r="G3657" t="s">
        <v>690</v>
      </c>
      <c r="H3657" t="s">
        <v>1154</v>
      </c>
      <c r="I3657" t="s">
        <v>34</v>
      </c>
      <c r="J3657" t="s">
        <v>7018</v>
      </c>
      <c r="K3657" s="3">
        <v>41182</v>
      </c>
      <c r="L3657" t="s">
        <v>36</v>
      </c>
      <c r="M3657" t="s">
        <v>6018</v>
      </c>
      <c r="N3657" t="s">
        <v>6019</v>
      </c>
      <c r="O3657" t="s">
        <v>39</v>
      </c>
      <c r="P3657" t="s">
        <v>40</v>
      </c>
      <c r="Q3657">
        <v>2</v>
      </c>
      <c r="R3657" s="5">
        <v>7.992</v>
      </c>
      <c r="S3657" s="5">
        <v>12.18</v>
      </c>
      <c r="T3657" s="5">
        <v>9.7439999999999998</v>
      </c>
      <c r="U3657">
        <v>0.6</v>
      </c>
      <c r="V3657" s="5">
        <v>-6.24</v>
      </c>
      <c r="W3657" t="s">
        <v>41</v>
      </c>
      <c r="X3657" s="3">
        <v>41187</v>
      </c>
      <c r="Y3657" s="3">
        <v>41187</v>
      </c>
      <c r="Z3657">
        <v>5</v>
      </c>
      <c r="AA3657" t="s">
        <v>8400</v>
      </c>
      <c r="AB3657">
        <f t="shared" si="287"/>
        <v>0</v>
      </c>
      <c r="AC3657" t="str">
        <f t="shared" si="285"/>
        <v>Sunday</v>
      </c>
      <c r="AD3657" s="5">
        <v>0.39900000000000002</v>
      </c>
      <c r="AE3657">
        <v>2012</v>
      </c>
      <c r="AF3657">
        <v>40</v>
      </c>
      <c r="AG3657" s="14">
        <f t="shared" si="286"/>
        <v>-0.64039408866995073</v>
      </c>
      <c r="AH3657">
        <f t="shared" si="288"/>
        <v>0</v>
      </c>
      <c r="AI3657" t="str">
        <f t="shared" si="289"/>
        <v xml:space="preserve"> </v>
      </c>
    </row>
    <row r="3658" spans="1:35" x14ac:dyDescent="0.35">
      <c r="A3658">
        <v>3657</v>
      </c>
      <c r="B3658" t="s">
        <v>5994</v>
      </c>
      <c r="C3658" t="s">
        <v>5995</v>
      </c>
      <c r="D3658" t="s">
        <v>112</v>
      </c>
      <c r="E3658" t="s">
        <v>199</v>
      </c>
      <c r="F3658" t="s">
        <v>200</v>
      </c>
      <c r="G3658" t="s">
        <v>5625</v>
      </c>
      <c r="H3658" t="s">
        <v>5626</v>
      </c>
      <c r="I3658" t="s">
        <v>34</v>
      </c>
      <c r="J3658" t="s">
        <v>7023</v>
      </c>
      <c r="K3658" s="3">
        <v>41999</v>
      </c>
      <c r="L3658" t="s">
        <v>36</v>
      </c>
      <c r="M3658" t="s">
        <v>755</v>
      </c>
      <c r="N3658" t="s">
        <v>756</v>
      </c>
      <c r="O3658" t="s">
        <v>39</v>
      </c>
      <c r="P3658" t="s">
        <v>340</v>
      </c>
      <c r="Q3658">
        <v>2</v>
      </c>
      <c r="R3658" s="5">
        <v>13.3</v>
      </c>
      <c r="S3658" s="5">
        <v>17.5</v>
      </c>
      <c r="T3658" s="5">
        <v>35</v>
      </c>
      <c r="U3658">
        <v>0</v>
      </c>
      <c r="V3658" s="5">
        <v>8.4</v>
      </c>
      <c r="W3658" t="s">
        <v>41</v>
      </c>
      <c r="X3658" s="3">
        <v>42004</v>
      </c>
      <c r="Y3658" s="3">
        <v>42006</v>
      </c>
      <c r="Z3658">
        <v>7</v>
      </c>
      <c r="AA3658" t="s">
        <v>8399</v>
      </c>
      <c r="AB3658">
        <f t="shared" si="287"/>
        <v>2</v>
      </c>
      <c r="AC3658" t="str">
        <f t="shared" si="285"/>
        <v>Friday</v>
      </c>
      <c r="AD3658" s="5">
        <v>2.9049999999999998</v>
      </c>
      <c r="AE3658">
        <v>2014</v>
      </c>
      <c r="AF3658">
        <v>52</v>
      </c>
      <c r="AG3658" s="14">
        <f t="shared" si="286"/>
        <v>0.24000000000000002</v>
      </c>
      <c r="AH3658">
        <f t="shared" si="288"/>
        <v>1</v>
      </c>
      <c r="AI3658">
        <f t="shared" si="289"/>
        <v>2</v>
      </c>
    </row>
    <row r="3659" spans="1:35" x14ac:dyDescent="0.35">
      <c r="A3659">
        <v>3658</v>
      </c>
      <c r="B3659" t="s">
        <v>1080</v>
      </c>
      <c r="C3659" t="s">
        <v>1081</v>
      </c>
      <c r="D3659" t="s">
        <v>29</v>
      </c>
      <c r="E3659" t="s">
        <v>44</v>
      </c>
      <c r="F3659" t="s">
        <v>67</v>
      </c>
      <c r="G3659" t="s">
        <v>68</v>
      </c>
      <c r="H3659" t="s">
        <v>2498</v>
      </c>
      <c r="I3659" t="s">
        <v>34</v>
      </c>
      <c r="J3659" t="s">
        <v>7024</v>
      </c>
      <c r="K3659" s="3">
        <v>40709</v>
      </c>
      <c r="L3659" t="s">
        <v>36</v>
      </c>
      <c r="M3659" t="s">
        <v>5136</v>
      </c>
      <c r="N3659" t="s">
        <v>5137</v>
      </c>
      <c r="O3659" t="s">
        <v>51</v>
      </c>
      <c r="P3659" t="s">
        <v>55</v>
      </c>
      <c r="Q3659">
        <v>7</v>
      </c>
      <c r="R3659" s="5">
        <v>73.602857142857147</v>
      </c>
      <c r="S3659" s="5">
        <v>98.142857142857139</v>
      </c>
      <c r="T3659" s="5">
        <v>687</v>
      </c>
      <c r="U3659">
        <v>0</v>
      </c>
      <c r="V3659" s="5">
        <v>171.78</v>
      </c>
      <c r="W3659" t="s">
        <v>41</v>
      </c>
      <c r="X3659" s="3">
        <v>40714</v>
      </c>
      <c r="Y3659" s="3">
        <v>40714</v>
      </c>
      <c r="Z3659">
        <v>5</v>
      </c>
      <c r="AA3659" t="s">
        <v>8400</v>
      </c>
      <c r="AB3659">
        <f t="shared" si="287"/>
        <v>0</v>
      </c>
      <c r="AC3659" t="str">
        <f t="shared" si="285"/>
        <v>Wednesday</v>
      </c>
      <c r="AD3659" s="5">
        <v>42.258000000000003</v>
      </c>
      <c r="AE3659">
        <v>2011</v>
      </c>
      <c r="AF3659">
        <v>25</v>
      </c>
      <c r="AG3659" s="14">
        <f t="shared" si="286"/>
        <v>0.25004366812227075</v>
      </c>
      <c r="AH3659">
        <f t="shared" si="288"/>
        <v>0</v>
      </c>
      <c r="AI3659" t="str">
        <f t="shared" si="289"/>
        <v xml:space="preserve"> </v>
      </c>
    </row>
    <row r="3660" spans="1:35" x14ac:dyDescent="0.35">
      <c r="A3660">
        <v>3659</v>
      </c>
      <c r="B3660" t="s">
        <v>5376</v>
      </c>
      <c r="C3660" t="s">
        <v>5377</v>
      </c>
      <c r="D3660" t="s">
        <v>96</v>
      </c>
      <c r="E3660" t="s">
        <v>44</v>
      </c>
      <c r="F3660" t="s">
        <v>4179</v>
      </c>
      <c r="G3660" t="s">
        <v>4180</v>
      </c>
      <c r="H3660" t="s">
        <v>4657</v>
      </c>
      <c r="I3660" t="s">
        <v>34</v>
      </c>
      <c r="J3660" t="s">
        <v>7025</v>
      </c>
      <c r="K3660" s="3">
        <v>41359</v>
      </c>
      <c r="L3660" t="s">
        <v>36</v>
      </c>
      <c r="M3660" t="s">
        <v>5214</v>
      </c>
      <c r="N3660" t="s">
        <v>5215</v>
      </c>
      <c r="O3660" t="s">
        <v>39</v>
      </c>
      <c r="P3660" t="s">
        <v>40</v>
      </c>
      <c r="Q3660">
        <v>2</v>
      </c>
      <c r="R3660" s="5">
        <v>6.74</v>
      </c>
      <c r="S3660" s="5">
        <v>7</v>
      </c>
      <c r="T3660" s="5">
        <v>14</v>
      </c>
      <c r="U3660">
        <v>0</v>
      </c>
      <c r="V3660" s="5">
        <v>0.52</v>
      </c>
      <c r="W3660" t="s">
        <v>139</v>
      </c>
      <c r="X3660" s="3">
        <v>41362</v>
      </c>
      <c r="Y3660" s="3">
        <v>41363</v>
      </c>
      <c r="Z3660">
        <v>4</v>
      </c>
      <c r="AA3660" t="s">
        <v>8399</v>
      </c>
      <c r="AB3660">
        <f t="shared" si="287"/>
        <v>1</v>
      </c>
      <c r="AC3660" t="str">
        <f t="shared" si="285"/>
        <v>Tuesday</v>
      </c>
      <c r="AD3660" s="5">
        <v>1.448</v>
      </c>
      <c r="AE3660">
        <v>2013</v>
      </c>
      <c r="AF3660">
        <v>13</v>
      </c>
      <c r="AG3660" s="14">
        <f t="shared" si="286"/>
        <v>3.7142857142857144E-2</v>
      </c>
      <c r="AH3660">
        <f t="shared" si="288"/>
        <v>1</v>
      </c>
      <c r="AI3660">
        <f t="shared" si="289"/>
        <v>1</v>
      </c>
    </row>
    <row r="3661" spans="1:35" x14ac:dyDescent="0.35">
      <c r="A3661">
        <v>3660</v>
      </c>
      <c r="B3661" t="s">
        <v>218</v>
      </c>
      <c r="C3661" t="s">
        <v>219</v>
      </c>
      <c r="D3661" t="s">
        <v>29</v>
      </c>
      <c r="E3661" t="s">
        <v>84</v>
      </c>
      <c r="F3661" t="s">
        <v>740</v>
      </c>
      <c r="G3661" t="s">
        <v>961</v>
      </c>
      <c r="H3661" t="s">
        <v>961</v>
      </c>
      <c r="I3661" t="s">
        <v>34</v>
      </c>
      <c r="J3661" t="s">
        <v>7026</v>
      </c>
      <c r="K3661" s="3">
        <v>41989</v>
      </c>
      <c r="L3661" t="s">
        <v>36</v>
      </c>
      <c r="M3661" t="s">
        <v>5765</v>
      </c>
      <c r="N3661" t="s">
        <v>5766</v>
      </c>
      <c r="O3661" t="s">
        <v>72</v>
      </c>
      <c r="P3661" t="s">
        <v>178</v>
      </c>
      <c r="Q3661">
        <v>5</v>
      </c>
      <c r="R3661" s="5">
        <v>63.260000000000012</v>
      </c>
      <c r="S3661" s="5">
        <v>93.000000000000014</v>
      </c>
      <c r="T3661" s="5">
        <v>465.00000000000006</v>
      </c>
      <c r="U3661">
        <v>0</v>
      </c>
      <c r="V3661" s="5">
        <v>148.69999999999999</v>
      </c>
      <c r="W3661" t="s">
        <v>41</v>
      </c>
      <c r="X3661" s="3">
        <v>41994</v>
      </c>
      <c r="Y3661" s="3">
        <v>41994</v>
      </c>
      <c r="Z3661">
        <v>5</v>
      </c>
      <c r="AA3661" t="s">
        <v>8400</v>
      </c>
      <c r="AB3661">
        <f t="shared" si="287"/>
        <v>0</v>
      </c>
      <c r="AC3661" t="str">
        <f t="shared" si="285"/>
        <v>Tuesday</v>
      </c>
      <c r="AD3661" s="5">
        <v>23.189</v>
      </c>
      <c r="AE3661">
        <v>2014</v>
      </c>
      <c r="AF3661">
        <v>51</v>
      </c>
      <c r="AG3661" s="14">
        <f t="shared" si="286"/>
        <v>0.31978494623655906</v>
      </c>
      <c r="AH3661">
        <f t="shared" si="288"/>
        <v>0</v>
      </c>
      <c r="AI3661" t="str">
        <f t="shared" si="289"/>
        <v xml:space="preserve"> </v>
      </c>
    </row>
    <row r="3662" spans="1:35" x14ac:dyDescent="0.35">
      <c r="A3662">
        <v>3661</v>
      </c>
      <c r="B3662" t="s">
        <v>4379</v>
      </c>
      <c r="C3662" t="s">
        <v>4380</v>
      </c>
      <c r="D3662" t="s">
        <v>96</v>
      </c>
      <c r="E3662" t="s">
        <v>30</v>
      </c>
      <c r="F3662" t="s">
        <v>31</v>
      </c>
      <c r="G3662" t="s">
        <v>32</v>
      </c>
      <c r="H3662" t="s">
        <v>33</v>
      </c>
      <c r="I3662" t="s">
        <v>34</v>
      </c>
      <c r="J3662" t="s">
        <v>7027</v>
      </c>
      <c r="K3662" s="3">
        <v>41548</v>
      </c>
      <c r="L3662" t="s">
        <v>136</v>
      </c>
      <c r="M3662" t="s">
        <v>4610</v>
      </c>
      <c r="N3662" t="s">
        <v>4611</v>
      </c>
      <c r="O3662" t="s">
        <v>39</v>
      </c>
      <c r="P3662" t="s">
        <v>183</v>
      </c>
      <c r="Q3662">
        <v>4</v>
      </c>
      <c r="R3662" s="5">
        <v>19.329999999999998</v>
      </c>
      <c r="S3662" s="5">
        <v>25.75</v>
      </c>
      <c r="T3662" s="5">
        <v>103</v>
      </c>
      <c r="U3662">
        <v>0</v>
      </c>
      <c r="V3662" s="5">
        <v>25.68</v>
      </c>
      <c r="W3662" t="s">
        <v>139</v>
      </c>
      <c r="X3662" s="3">
        <v>41551</v>
      </c>
      <c r="Y3662" s="3">
        <v>41553</v>
      </c>
      <c r="Z3662">
        <v>5</v>
      </c>
      <c r="AA3662" t="s">
        <v>8399</v>
      </c>
      <c r="AB3662">
        <f t="shared" si="287"/>
        <v>2</v>
      </c>
      <c r="AC3662" t="str">
        <f t="shared" si="285"/>
        <v>Tuesday</v>
      </c>
      <c r="AD3662" s="5">
        <v>19.940999999999999</v>
      </c>
      <c r="AE3662">
        <v>2013</v>
      </c>
      <c r="AF3662">
        <v>40</v>
      </c>
      <c r="AG3662" s="14">
        <f t="shared" si="286"/>
        <v>0.24932038834951456</v>
      </c>
      <c r="AH3662">
        <f t="shared" si="288"/>
        <v>1</v>
      </c>
      <c r="AI3662">
        <f t="shared" si="289"/>
        <v>2</v>
      </c>
    </row>
    <row r="3663" spans="1:35" x14ac:dyDescent="0.35">
      <c r="A3663">
        <v>3662</v>
      </c>
      <c r="B3663" t="s">
        <v>4379</v>
      </c>
      <c r="C3663" t="s">
        <v>4380</v>
      </c>
      <c r="D3663" t="s">
        <v>96</v>
      </c>
      <c r="E3663" t="s">
        <v>30</v>
      </c>
      <c r="F3663" t="s">
        <v>31</v>
      </c>
      <c r="G3663" t="s">
        <v>32</v>
      </c>
      <c r="H3663" t="s">
        <v>33</v>
      </c>
      <c r="I3663" t="s">
        <v>34</v>
      </c>
      <c r="J3663" t="s">
        <v>7027</v>
      </c>
      <c r="K3663" s="3">
        <v>41548</v>
      </c>
      <c r="L3663" t="s">
        <v>136</v>
      </c>
      <c r="M3663" t="s">
        <v>2119</v>
      </c>
      <c r="N3663" t="s">
        <v>2120</v>
      </c>
      <c r="O3663" t="s">
        <v>51</v>
      </c>
      <c r="P3663" t="s">
        <v>93</v>
      </c>
      <c r="Q3663">
        <v>1</v>
      </c>
      <c r="R3663" s="5">
        <v>115.712</v>
      </c>
      <c r="S3663" s="5">
        <v>116.81499999999998</v>
      </c>
      <c r="T3663" s="5">
        <v>93.451999999999998</v>
      </c>
      <c r="U3663">
        <v>0.2</v>
      </c>
      <c r="V3663" s="5">
        <v>-22.26</v>
      </c>
      <c r="W3663" t="s">
        <v>139</v>
      </c>
      <c r="X3663" s="3">
        <v>41551</v>
      </c>
      <c r="Y3663" s="3">
        <v>41553</v>
      </c>
      <c r="Z3663">
        <v>5</v>
      </c>
      <c r="AA3663" t="s">
        <v>8399</v>
      </c>
      <c r="AB3663">
        <f t="shared" si="287"/>
        <v>2</v>
      </c>
      <c r="AC3663" t="str">
        <f t="shared" si="285"/>
        <v>Tuesday</v>
      </c>
      <c r="AD3663" s="5">
        <v>18.024999999999999</v>
      </c>
      <c r="AE3663">
        <v>2013</v>
      </c>
      <c r="AF3663">
        <v>40</v>
      </c>
      <c r="AG3663" s="14">
        <f t="shared" si="286"/>
        <v>-0.23819714933869796</v>
      </c>
      <c r="AH3663">
        <f t="shared" si="288"/>
        <v>1</v>
      </c>
      <c r="AI3663">
        <f t="shared" si="289"/>
        <v>2</v>
      </c>
    </row>
    <row r="3664" spans="1:35" x14ac:dyDescent="0.35">
      <c r="A3664">
        <v>3663</v>
      </c>
      <c r="B3664" t="s">
        <v>3159</v>
      </c>
      <c r="C3664" t="s">
        <v>3160</v>
      </c>
      <c r="D3664" t="s">
        <v>96</v>
      </c>
      <c r="E3664" t="s">
        <v>199</v>
      </c>
      <c r="F3664" t="s">
        <v>200</v>
      </c>
      <c r="G3664" t="s">
        <v>719</v>
      </c>
      <c r="H3664" t="s">
        <v>719</v>
      </c>
      <c r="I3664" t="s">
        <v>34</v>
      </c>
      <c r="J3664" t="s">
        <v>7028</v>
      </c>
      <c r="K3664" s="3">
        <v>41584</v>
      </c>
      <c r="L3664" t="s">
        <v>36</v>
      </c>
      <c r="M3664" t="s">
        <v>4131</v>
      </c>
      <c r="N3664" t="s">
        <v>4132</v>
      </c>
      <c r="O3664" t="s">
        <v>72</v>
      </c>
      <c r="P3664" t="s">
        <v>79</v>
      </c>
      <c r="Q3664">
        <v>3</v>
      </c>
      <c r="R3664" s="5">
        <v>162.6933333333333</v>
      </c>
      <c r="S3664" s="5">
        <v>164.33333333333329</v>
      </c>
      <c r="T3664" s="5">
        <v>492.99999999999989</v>
      </c>
      <c r="U3664">
        <v>0</v>
      </c>
      <c r="V3664" s="5">
        <v>4.92</v>
      </c>
      <c r="W3664" t="s">
        <v>41</v>
      </c>
      <c r="X3664" s="3">
        <v>41589</v>
      </c>
      <c r="Y3664" s="3">
        <v>41591</v>
      </c>
      <c r="Z3664">
        <v>7</v>
      </c>
      <c r="AA3664" t="s">
        <v>8399</v>
      </c>
      <c r="AB3664">
        <f t="shared" si="287"/>
        <v>2</v>
      </c>
      <c r="AC3664" t="str">
        <f t="shared" si="285"/>
        <v>Wednesday</v>
      </c>
      <c r="AD3664" s="5">
        <v>30.763999999999999</v>
      </c>
      <c r="AE3664">
        <v>2013</v>
      </c>
      <c r="AF3664">
        <v>45</v>
      </c>
      <c r="AG3664" s="14">
        <f t="shared" si="286"/>
        <v>9.9797160243407738E-3</v>
      </c>
      <c r="AH3664">
        <f t="shared" si="288"/>
        <v>1</v>
      </c>
      <c r="AI3664">
        <f t="shared" si="289"/>
        <v>2</v>
      </c>
    </row>
    <row r="3665" spans="1:35" x14ac:dyDescent="0.35">
      <c r="A3665">
        <v>3664</v>
      </c>
      <c r="B3665" t="s">
        <v>1406</v>
      </c>
      <c r="C3665" t="s">
        <v>1407</v>
      </c>
      <c r="D3665" t="s">
        <v>29</v>
      </c>
      <c r="E3665" t="s">
        <v>199</v>
      </c>
      <c r="F3665" t="s">
        <v>200</v>
      </c>
      <c r="G3665" t="s">
        <v>2708</v>
      </c>
      <c r="H3665" t="s">
        <v>6086</v>
      </c>
      <c r="I3665" t="s">
        <v>34</v>
      </c>
      <c r="J3665" t="s">
        <v>7029</v>
      </c>
      <c r="K3665" s="3">
        <v>40871</v>
      </c>
      <c r="L3665" t="s">
        <v>36</v>
      </c>
      <c r="M3665" t="s">
        <v>5082</v>
      </c>
      <c r="N3665" t="s">
        <v>5083</v>
      </c>
      <c r="O3665" t="s">
        <v>39</v>
      </c>
      <c r="P3665" t="s">
        <v>165</v>
      </c>
      <c r="Q3665">
        <v>3</v>
      </c>
      <c r="R3665" s="5">
        <v>9.293333333333333</v>
      </c>
      <c r="S3665" s="5">
        <v>11.333333333333332</v>
      </c>
      <c r="T3665" s="5">
        <v>34</v>
      </c>
      <c r="U3665">
        <v>0</v>
      </c>
      <c r="V3665" s="5">
        <v>6.12</v>
      </c>
      <c r="W3665" t="s">
        <v>139</v>
      </c>
      <c r="X3665" s="3">
        <v>40874</v>
      </c>
      <c r="Y3665" s="3">
        <v>40874</v>
      </c>
      <c r="Z3665">
        <v>3</v>
      </c>
      <c r="AA3665" t="s">
        <v>8400</v>
      </c>
      <c r="AB3665">
        <f t="shared" si="287"/>
        <v>0</v>
      </c>
      <c r="AC3665" t="str">
        <f t="shared" si="285"/>
        <v>Thursday</v>
      </c>
      <c r="AD3665" s="5">
        <v>2.0819999999999999</v>
      </c>
      <c r="AE3665">
        <v>2011</v>
      </c>
      <c r="AF3665">
        <v>48</v>
      </c>
      <c r="AG3665" s="14">
        <f t="shared" si="286"/>
        <v>0.18</v>
      </c>
      <c r="AH3665">
        <f t="shared" si="288"/>
        <v>0</v>
      </c>
      <c r="AI3665" t="str">
        <f t="shared" si="289"/>
        <v xml:space="preserve"> </v>
      </c>
    </row>
    <row r="3666" spans="1:35" x14ac:dyDescent="0.35">
      <c r="A3666">
        <v>3665</v>
      </c>
      <c r="B3666" t="s">
        <v>1086</v>
      </c>
      <c r="C3666" t="s">
        <v>1087</v>
      </c>
      <c r="D3666" t="s">
        <v>112</v>
      </c>
      <c r="E3666" t="s">
        <v>30</v>
      </c>
      <c r="F3666" t="s">
        <v>31</v>
      </c>
      <c r="G3666" t="s">
        <v>414</v>
      </c>
      <c r="H3666" t="s">
        <v>3755</v>
      </c>
      <c r="I3666" t="s">
        <v>34</v>
      </c>
      <c r="J3666" t="s">
        <v>7030</v>
      </c>
      <c r="K3666" s="3">
        <v>41314</v>
      </c>
      <c r="L3666" t="s">
        <v>36</v>
      </c>
      <c r="M3666" t="s">
        <v>5877</v>
      </c>
      <c r="N3666" t="s">
        <v>7031</v>
      </c>
      <c r="O3666" t="s">
        <v>39</v>
      </c>
      <c r="P3666" t="s">
        <v>61</v>
      </c>
      <c r="Q3666">
        <v>5</v>
      </c>
      <c r="R3666" s="5">
        <v>8.8000000000000007</v>
      </c>
      <c r="S3666" s="5">
        <v>10.600000000000001</v>
      </c>
      <c r="T3666" s="5">
        <v>53.000000000000007</v>
      </c>
      <c r="U3666">
        <v>0</v>
      </c>
      <c r="V3666" s="5">
        <v>9</v>
      </c>
      <c r="W3666" t="s">
        <v>41</v>
      </c>
      <c r="X3666" s="3">
        <v>41319</v>
      </c>
      <c r="Y3666" s="3">
        <v>41320</v>
      </c>
      <c r="Z3666">
        <v>6</v>
      </c>
      <c r="AA3666" t="s">
        <v>8399</v>
      </c>
      <c r="AB3666">
        <f t="shared" si="287"/>
        <v>1</v>
      </c>
      <c r="AC3666" t="str">
        <f t="shared" si="285"/>
        <v>Saturday</v>
      </c>
      <c r="AD3666" s="5">
        <v>3.9140000000000001</v>
      </c>
      <c r="AE3666">
        <v>2013</v>
      </c>
      <c r="AF3666">
        <v>6</v>
      </c>
      <c r="AG3666" s="14">
        <f t="shared" si="286"/>
        <v>0.16981132075471697</v>
      </c>
      <c r="AH3666">
        <f t="shared" si="288"/>
        <v>1</v>
      </c>
      <c r="AI3666">
        <f t="shared" si="289"/>
        <v>1</v>
      </c>
    </row>
    <row r="3667" spans="1:35" x14ac:dyDescent="0.35">
      <c r="A3667">
        <v>3666</v>
      </c>
      <c r="B3667" t="s">
        <v>1086</v>
      </c>
      <c r="C3667" t="s">
        <v>1087</v>
      </c>
      <c r="D3667" t="s">
        <v>112</v>
      </c>
      <c r="E3667" t="s">
        <v>30</v>
      </c>
      <c r="F3667" t="s">
        <v>31</v>
      </c>
      <c r="G3667" t="s">
        <v>414</v>
      </c>
      <c r="H3667" t="s">
        <v>3755</v>
      </c>
      <c r="I3667" t="s">
        <v>34</v>
      </c>
      <c r="J3667" t="s">
        <v>7030</v>
      </c>
      <c r="K3667" s="3">
        <v>41314</v>
      </c>
      <c r="L3667" t="s">
        <v>36</v>
      </c>
      <c r="M3667" t="s">
        <v>580</v>
      </c>
      <c r="N3667" t="s">
        <v>581</v>
      </c>
      <c r="O3667" t="s">
        <v>51</v>
      </c>
      <c r="P3667" t="s">
        <v>55</v>
      </c>
      <c r="Q3667">
        <v>1</v>
      </c>
      <c r="R3667" s="5">
        <v>92.368000000000009</v>
      </c>
      <c r="S3667" s="5">
        <v>114.035</v>
      </c>
      <c r="T3667" s="5">
        <v>91.228000000000009</v>
      </c>
      <c r="U3667">
        <v>0.2</v>
      </c>
      <c r="V3667" s="5">
        <v>-1.1399999999999999</v>
      </c>
      <c r="W3667" t="s">
        <v>41</v>
      </c>
      <c r="X3667" s="3">
        <v>41319</v>
      </c>
      <c r="Y3667" s="3">
        <v>41319</v>
      </c>
      <c r="Z3667">
        <v>5</v>
      </c>
      <c r="AA3667" t="s">
        <v>8400</v>
      </c>
      <c r="AB3667">
        <f t="shared" si="287"/>
        <v>0</v>
      </c>
      <c r="AC3667" t="str">
        <f t="shared" si="285"/>
        <v>Saturday</v>
      </c>
      <c r="AD3667" s="5">
        <v>7.0609999999999999</v>
      </c>
      <c r="AE3667">
        <v>2013</v>
      </c>
      <c r="AF3667">
        <v>6</v>
      </c>
      <c r="AG3667" s="14">
        <f t="shared" si="286"/>
        <v>-1.2496163458587273E-2</v>
      </c>
      <c r="AH3667">
        <f t="shared" si="288"/>
        <v>0</v>
      </c>
      <c r="AI3667" t="str">
        <f t="shared" si="289"/>
        <v xml:space="preserve"> </v>
      </c>
    </row>
    <row r="3668" spans="1:35" x14ac:dyDescent="0.35">
      <c r="A3668">
        <v>3667</v>
      </c>
      <c r="B3668" t="s">
        <v>1086</v>
      </c>
      <c r="C3668" t="s">
        <v>1087</v>
      </c>
      <c r="D3668" t="s">
        <v>112</v>
      </c>
      <c r="E3668" t="s">
        <v>30</v>
      </c>
      <c r="F3668" t="s">
        <v>31</v>
      </c>
      <c r="G3668" t="s">
        <v>414</v>
      </c>
      <c r="H3668" t="s">
        <v>3755</v>
      </c>
      <c r="I3668" t="s">
        <v>34</v>
      </c>
      <c r="J3668" t="s">
        <v>7030</v>
      </c>
      <c r="K3668" s="3">
        <v>41314</v>
      </c>
      <c r="L3668" t="s">
        <v>36</v>
      </c>
      <c r="M3668" t="s">
        <v>5802</v>
      </c>
      <c r="N3668" t="s">
        <v>5803</v>
      </c>
      <c r="O3668" t="s">
        <v>72</v>
      </c>
      <c r="P3668" t="s">
        <v>178</v>
      </c>
      <c r="Q3668">
        <v>3</v>
      </c>
      <c r="R3668" s="5">
        <v>407.03999999999996</v>
      </c>
      <c r="S3668" s="5">
        <v>424</v>
      </c>
      <c r="T3668" s="5">
        <v>1272</v>
      </c>
      <c r="U3668">
        <v>0</v>
      </c>
      <c r="V3668" s="5">
        <v>50.88</v>
      </c>
      <c r="W3668" t="s">
        <v>41</v>
      </c>
      <c r="X3668" s="3">
        <v>41319</v>
      </c>
      <c r="Y3668" s="3">
        <v>41321</v>
      </c>
      <c r="Z3668">
        <v>7</v>
      </c>
      <c r="AA3668" t="s">
        <v>8399</v>
      </c>
      <c r="AB3668">
        <f t="shared" si="287"/>
        <v>2</v>
      </c>
      <c r="AC3668" t="str">
        <f t="shared" si="285"/>
        <v>Saturday</v>
      </c>
      <c r="AD3668" s="5">
        <v>19.742999999999999</v>
      </c>
      <c r="AE3668">
        <v>2013</v>
      </c>
      <c r="AF3668">
        <v>6</v>
      </c>
      <c r="AG3668" s="14">
        <f t="shared" si="286"/>
        <v>0.04</v>
      </c>
      <c r="AH3668">
        <f t="shared" si="288"/>
        <v>1</v>
      </c>
      <c r="AI3668">
        <f t="shared" si="289"/>
        <v>2</v>
      </c>
    </row>
    <row r="3669" spans="1:35" x14ac:dyDescent="0.35">
      <c r="A3669">
        <v>3668</v>
      </c>
      <c r="B3669" t="s">
        <v>2909</v>
      </c>
      <c r="C3669" t="s">
        <v>2910</v>
      </c>
      <c r="D3669" t="s">
        <v>112</v>
      </c>
      <c r="E3669" t="s">
        <v>199</v>
      </c>
      <c r="F3669" t="s">
        <v>212</v>
      </c>
      <c r="G3669" t="s">
        <v>134</v>
      </c>
      <c r="H3669" t="s">
        <v>688</v>
      </c>
      <c r="I3669" t="s">
        <v>34</v>
      </c>
      <c r="J3669" t="s">
        <v>7032</v>
      </c>
      <c r="K3669" s="3">
        <v>41507</v>
      </c>
      <c r="L3669" t="s">
        <v>98</v>
      </c>
      <c r="M3669" t="s">
        <v>6423</v>
      </c>
      <c r="N3669" t="s">
        <v>6424</v>
      </c>
      <c r="O3669" t="s">
        <v>39</v>
      </c>
      <c r="P3669" t="s">
        <v>76</v>
      </c>
      <c r="Q3669">
        <v>3</v>
      </c>
      <c r="R3669" s="5">
        <v>13.070400000000001</v>
      </c>
      <c r="S3669" s="5">
        <v>15.222999999999999</v>
      </c>
      <c r="T3669" s="5">
        <v>36.535199999999996</v>
      </c>
      <c r="U3669">
        <v>0.2</v>
      </c>
      <c r="V3669" s="5">
        <v>-2.6760000000000002</v>
      </c>
      <c r="W3669" t="s">
        <v>41</v>
      </c>
      <c r="X3669" s="3">
        <v>41512</v>
      </c>
      <c r="Y3669" s="3">
        <v>41513</v>
      </c>
      <c r="Z3669">
        <v>6</v>
      </c>
      <c r="AA3669" t="s">
        <v>8399</v>
      </c>
      <c r="AB3669">
        <f t="shared" si="287"/>
        <v>1</v>
      </c>
      <c r="AC3669" t="str">
        <f t="shared" si="285"/>
        <v>Wednesday</v>
      </c>
      <c r="AD3669" s="5">
        <v>3.9529999999999998</v>
      </c>
      <c r="AE3669">
        <v>2013</v>
      </c>
      <c r="AF3669">
        <v>34</v>
      </c>
      <c r="AG3669" s="14">
        <f t="shared" si="286"/>
        <v>-7.3244432766209039E-2</v>
      </c>
      <c r="AH3669">
        <f t="shared" si="288"/>
        <v>1</v>
      </c>
      <c r="AI3669">
        <f t="shared" si="289"/>
        <v>1</v>
      </c>
    </row>
    <row r="3670" spans="1:35" x14ac:dyDescent="0.35">
      <c r="A3670">
        <v>3669</v>
      </c>
      <c r="B3670" t="s">
        <v>7033</v>
      </c>
      <c r="C3670" t="s">
        <v>7034</v>
      </c>
      <c r="D3670" t="s">
        <v>96</v>
      </c>
      <c r="E3670" t="s">
        <v>44</v>
      </c>
      <c r="F3670" t="s">
        <v>45</v>
      </c>
      <c r="G3670" t="s">
        <v>7035</v>
      </c>
      <c r="H3670" t="s">
        <v>7036</v>
      </c>
      <c r="I3670" t="s">
        <v>34</v>
      </c>
      <c r="J3670" t="s">
        <v>7037</v>
      </c>
      <c r="K3670" s="3">
        <v>41215</v>
      </c>
      <c r="L3670" t="s">
        <v>36</v>
      </c>
      <c r="M3670" t="s">
        <v>4059</v>
      </c>
      <c r="N3670" t="s">
        <v>1812</v>
      </c>
      <c r="O3670" t="s">
        <v>51</v>
      </c>
      <c r="P3670" t="s">
        <v>93</v>
      </c>
      <c r="Q3670">
        <v>3</v>
      </c>
      <c r="R3670" s="5">
        <v>158.1</v>
      </c>
      <c r="S3670" s="5">
        <v>310</v>
      </c>
      <c r="T3670" s="5">
        <v>930</v>
      </c>
      <c r="U3670">
        <v>0</v>
      </c>
      <c r="V3670" s="5">
        <v>455.7</v>
      </c>
      <c r="W3670" t="s">
        <v>41</v>
      </c>
      <c r="X3670" s="3">
        <v>41220</v>
      </c>
      <c r="Y3670" s="3">
        <v>41221</v>
      </c>
      <c r="Z3670">
        <v>6</v>
      </c>
      <c r="AA3670" t="s">
        <v>8399</v>
      </c>
      <c r="AB3670">
        <f t="shared" si="287"/>
        <v>1</v>
      </c>
      <c r="AC3670" t="str">
        <f t="shared" si="285"/>
        <v>Friday</v>
      </c>
      <c r="AD3670" s="5">
        <v>26.268000000000001</v>
      </c>
      <c r="AE3670">
        <v>2012</v>
      </c>
      <c r="AF3670">
        <v>44</v>
      </c>
      <c r="AG3670" s="14">
        <f t="shared" si="286"/>
        <v>0.49</v>
      </c>
      <c r="AH3670">
        <f t="shared" si="288"/>
        <v>1</v>
      </c>
      <c r="AI3670">
        <f t="shared" si="289"/>
        <v>1</v>
      </c>
    </row>
    <row r="3671" spans="1:35" x14ac:dyDescent="0.35">
      <c r="A3671">
        <v>3670</v>
      </c>
      <c r="B3671" t="s">
        <v>5705</v>
      </c>
      <c r="C3671" t="s">
        <v>5706</v>
      </c>
      <c r="D3671" t="s">
        <v>96</v>
      </c>
      <c r="E3671" t="s">
        <v>44</v>
      </c>
      <c r="F3671" t="s">
        <v>502</v>
      </c>
      <c r="G3671" t="s">
        <v>1203</v>
      </c>
      <c r="H3671" t="s">
        <v>1204</v>
      </c>
      <c r="I3671" t="s">
        <v>34</v>
      </c>
      <c r="J3671" t="s">
        <v>7038</v>
      </c>
      <c r="K3671" s="3">
        <v>41605</v>
      </c>
      <c r="L3671" t="s">
        <v>36</v>
      </c>
      <c r="M3671" t="s">
        <v>7039</v>
      </c>
      <c r="N3671" t="s">
        <v>7040</v>
      </c>
      <c r="O3671" t="s">
        <v>39</v>
      </c>
      <c r="P3671" t="s">
        <v>165</v>
      </c>
      <c r="Q3671">
        <v>3</v>
      </c>
      <c r="R3671" s="5">
        <v>10.130133333333335</v>
      </c>
      <c r="S3671" s="5">
        <v>12.363555555555561</v>
      </c>
      <c r="T3671" s="5">
        <v>22.254400000000008</v>
      </c>
      <c r="U3671">
        <v>0.4</v>
      </c>
      <c r="V3671" s="5">
        <v>-8.1359999999999992</v>
      </c>
      <c r="W3671" t="s">
        <v>41</v>
      </c>
      <c r="X3671" s="3">
        <v>41610</v>
      </c>
      <c r="Y3671" s="3">
        <v>41610</v>
      </c>
      <c r="Z3671">
        <v>5</v>
      </c>
      <c r="AA3671" t="s">
        <v>8400</v>
      </c>
      <c r="AB3671">
        <f t="shared" si="287"/>
        <v>0</v>
      </c>
      <c r="AC3671" t="str">
        <f t="shared" si="285"/>
        <v>Wednesday</v>
      </c>
      <c r="AD3671" s="5">
        <v>0.875</v>
      </c>
      <c r="AE3671">
        <v>2013</v>
      </c>
      <c r="AF3671">
        <v>48</v>
      </c>
      <c r="AG3671" s="14">
        <f t="shared" si="286"/>
        <v>-0.36559062477532517</v>
      </c>
      <c r="AH3671">
        <f t="shared" si="288"/>
        <v>0</v>
      </c>
      <c r="AI3671" t="str">
        <f t="shared" si="289"/>
        <v xml:space="preserve"> </v>
      </c>
    </row>
    <row r="3672" spans="1:35" x14ac:dyDescent="0.35">
      <c r="A3672">
        <v>3671</v>
      </c>
      <c r="B3672" t="s">
        <v>762</v>
      </c>
      <c r="C3672" t="s">
        <v>763</v>
      </c>
      <c r="D3672" t="s">
        <v>29</v>
      </c>
      <c r="E3672" t="s">
        <v>30</v>
      </c>
      <c r="F3672" t="s">
        <v>31</v>
      </c>
      <c r="G3672" t="s">
        <v>476</v>
      </c>
      <c r="H3672" t="s">
        <v>874</v>
      </c>
      <c r="I3672" t="s">
        <v>34</v>
      </c>
      <c r="J3672" t="s">
        <v>7041</v>
      </c>
      <c r="K3672" s="3">
        <v>40811</v>
      </c>
      <c r="L3672" t="s">
        <v>36</v>
      </c>
      <c r="M3672" t="s">
        <v>3821</v>
      </c>
      <c r="N3672" t="s">
        <v>3822</v>
      </c>
      <c r="O3672" t="s">
        <v>39</v>
      </c>
      <c r="P3672" t="s">
        <v>61</v>
      </c>
      <c r="Q3672">
        <v>3</v>
      </c>
      <c r="R3672" s="5">
        <v>33.339999999999996</v>
      </c>
      <c r="S3672" s="5">
        <v>34</v>
      </c>
      <c r="T3672" s="5">
        <v>102</v>
      </c>
      <c r="U3672">
        <v>0</v>
      </c>
      <c r="V3672" s="5">
        <v>1.98</v>
      </c>
      <c r="W3672" t="s">
        <v>41</v>
      </c>
      <c r="X3672" s="3">
        <v>40816</v>
      </c>
      <c r="Y3672" s="3">
        <v>40816</v>
      </c>
      <c r="Z3672">
        <v>5</v>
      </c>
      <c r="AA3672" t="s">
        <v>8400</v>
      </c>
      <c r="AB3672">
        <f t="shared" si="287"/>
        <v>0</v>
      </c>
      <c r="AC3672" t="str">
        <f t="shared" si="285"/>
        <v>Sunday</v>
      </c>
      <c r="AD3672" s="5">
        <v>6.7640000000000002</v>
      </c>
      <c r="AE3672">
        <v>2011</v>
      </c>
      <c r="AF3672">
        <v>40</v>
      </c>
      <c r="AG3672" s="14">
        <f t="shared" si="286"/>
        <v>1.9411764705882354E-2</v>
      </c>
      <c r="AH3672">
        <f t="shared" si="288"/>
        <v>0</v>
      </c>
      <c r="AI3672" t="str">
        <f t="shared" si="289"/>
        <v xml:space="preserve"> </v>
      </c>
    </row>
    <row r="3673" spans="1:35" x14ac:dyDescent="0.35">
      <c r="A3673">
        <v>3672</v>
      </c>
      <c r="B3673" t="s">
        <v>762</v>
      </c>
      <c r="C3673" t="s">
        <v>763</v>
      </c>
      <c r="D3673" t="s">
        <v>29</v>
      </c>
      <c r="E3673" t="s">
        <v>30</v>
      </c>
      <c r="F3673" t="s">
        <v>31</v>
      </c>
      <c r="G3673" t="s">
        <v>476</v>
      </c>
      <c r="H3673" t="s">
        <v>874</v>
      </c>
      <c r="I3673" t="s">
        <v>34</v>
      </c>
      <c r="J3673" t="s">
        <v>7041</v>
      </c>
      <c r="K3673" s="3">
        <v>40811</v>
      </c>
      <c r="L3673" t="s">
        <v>36</v>
      </c>
      <c r="M3673" t="s">
        <v>4017</v>
      </c>
      <c r="N3673" t="s">
        <v>4018</v>
      </c>
      <c r="O3673" t="s">
        <v>51</v>
      </c>
      <c r="P3673" t="s">
        <v>55</v>
      </c>
      <c r="Q3673">
        <v>7</v>
      </c>
      <c r="R3673" s="5">
        <v>134.24068571428569</v>
      </c>
      <c r="S3673" s="5">
        <v>138.08585714285712</v>
      </c>
      <c r="T3673" s="5">
        <v>773.2808</v>
      </c>
      <c r="U3673">
        <v>0.2</v>
      </c>
      <c r="V3673" s="5">
        <v>-166.404</v>
      </c>
      <c r="W3673" t="s">
        <v>41</v>
      </c>
      <c r="X3673" s="3">
        <v>40816</v>
      </c>
      <c r="Y3673" s="3">
        <v>40816</v>
      </c>
      <c r="Z3673">
        <v>5</v>
      </c>
      <c r="AA3673" t="s">
        <v>8400</v>
      </c>
      <c r="AB3673">
        <f t="shared" si="287"/>
        <v>0</v>
      </c>
      <c r="AC3673" t="str">
        <f t="shared" si="285"/>
        <v>Sunday</v>
      </c>
      <c r="AD3673" s="5">
        <v>56.866</v>
      </c>
      <c r="AE3673">
        <v>2011</v>
      </c>
      <c r="AF3673">
        <v>40</v>
      </c>
      <c r="AG3673" s="14">
        <f t="shared" si="286"/>
        <v>-0.21519220443595652</v>
      </c>
      <c r="AH3673">
        <f t="shared" si="288"/>
        <v>0</v>
      </c>
      <c r="AI3673" t="str">
        <f t="shared" si="289"/>
        <v xml:space="preserve"> </v>
      </c>
    </row>
    <row r="3674" spans="1:35" x14ac:dyDescent="0.35">
      <c r="A3674">
        <v>3673</v>
      </c>
      <c r="B3674" t="s">
        <v>633</v>
      </c>
      <c r="C3674" t="s">
        <v>634</v>
      </c>
      <c r="D3674" t="s">
        <v>29</v>
      </c>
      <c r="E3674" t="s">
        <v>199</v>
      </c>
      <c r="F3674" t="s">
        <v>212</v>
      </c>
      <c r="G3674" t="s">
        <v>245</v>
      </c>
      <c r="H3674" t="s">
        <v>245</v>
      </c>
      <c r="I3674" t="s">
        <v>34</v>
      </c>
      <c r="J3674" t="s">
        <v>7042</v>
      </c>
      <c r="K3674" s="3">
        <v>41409</v>
      </c>
      <c r="L3674" t="s">
        <v>36</v>
      </c>
      <c r="M3674" t="s">
        <v>4666</v>
      </c>
      <c r="N3674" t="s">
        <v>1632</v>
      </c>
      <c r="O3674" t="s">
        <v>39</v>
      </c>
      <c r="P3674" t="s">
        <v>64</v>
      </c>
      <c r="Q3674">
        <v>3</v>
      </c>
      <c r="R3674" s="5">
        <v>11.596266666666665</v>
      </c>
      <c r="S3674" s="5">
        <v>12.48533333333333</v>
      </c>
      <c r="T3674" s="5">
        <v>29.964799999999993</v>
      </c>
      <c r="U3674">
        <v>0.2</v>
      </c>
      <c r="V3674" s="5">
        <v>-4.8239999999999998</v>
      </c>
      <c r="W3674" t="s">
        <v>41</v>
      </c>
      <c r="X3674" s="3">
        <v>41414</v>
      </c>
      <c r="Y3674" s="3">
        <v>41414</v>
      </c>
      <c r="Z3674">
        <v>5</v>
      </c>
      <c r="AA3674" t="s">
        <v>8400</v>
      </c>
      <c r="AB3674">
        <f t="shared" si="287"/>
        <v>0</v>
      </c>
      <c r="AC3674" t="str">
        <f t="shared" si="285"/>
        <v>Wednesday</v>
      </c>
      <c r="AD3674" s="5">
        <v>1.6220000000000001</v>
      </c>
      <c r="AE3674">
        <v>2013</v>
      </c>
      <c r="AF3674">
        <v>20</v>
      </c>
      <c r="AG3674" s="14">
        <f t="shared" si="286"/>
        <v>-0.16098889363519867</v>
      </c>
      <c r="AH3674">
        <f t="shared" si="288"/>
        <v>0</v>
      </c>
      <c r="AI3674" t="str">
        <f t="shared" si="289"/>
        <v xml:space="preserve"> </v>
      </c>
    </row>
    <row r="3675" spans="1:35" x14ac:dyDescent="0.35">
      <c r="A3675">
        <v>3674</v>
      </c>
      <c r="B3675" t="s">
        <v>3943</v>
      </c>
      <c r="C3675" t="s">
        <v>3944</v>
      </c>
      <c r="D3675" t="s">
        <v>112</v>
      </c>
      <c r="E3675" t="s">
        <v>30</v>
      </c>
      <c r="F3675" t="s">
        <v>31</v>
      </c>
      <c r="G3675" t="s">
        <v>365</v>
      </c>
      <c r="H3675" t="s">
        <v>7043</v>
      </c>
      <c r="I3675" t="s">
        <v>34</v>
      </c>
      <c r="J3675" t="s">
        <v>7044</v>
      </c>
      <c r="K3675" s="3">
        <v>41940</v>
      </c>
      <c r="L3675" t="s">
        <v>36</v>
      </c>
      <c r="M3675" t="s">
        <v>7045</v>
      </c>
      <c r="N3675" t="s">
        <v>7046</v>
      </c>
      <c r="O3675" t="s">
        <v>39</v>
      </c>
      <c r="P3675" t="s">
        <v>183</v>
      </c>
      <c r="Q3675">
        <v>4</v>
      </c>
      <c r="R3675" s="5">
        <v>127.34</v>
      </c>
      <c r="S3675" s="5">
        <v>184.5</v>
      </c>
      <c r="T3675" s="5">
        <v>738</v>
      </c>
      <c r="U3675">
        <v>0</v>
      </c>
      <c r="V3675" s="5">
        <v>228.64</v>
      </c>
      <c r="W3675" t="s">
        <v>41</v>
      </c>
      <c r="X3675" s="3">
        <v>41945</v>
      </c>
      <c r="Y3675" s="3">
        <v>41945</v>
      </c>
      <c r="Z3675">
        <v>5</v>
      </c>
      <c r="AA3675" t="s">
        <v>8400</v>
      </c>
      <c r="AB3675">
        <f t="shared" si="287"/>
        <v>0</v>
      </c>
      <c r="AC3675" t="str">
        <f t="shared" si="285"/>
        <v>Tuesday</v>
      </c>
      <c r="AD3675" s="5">
        <v>52.569000000000003</v>
      </c>
      <c r="AE3675">
        <v>2014</v>
      </c>
      <c r="AF3675">
        <v>44</v>
      </c>
      <c r="AG3675" s="14">
        <f t="shared" si="286"/>
        <v>0.309810298102981</v>
      </c>
      <c r="AH3675">
        <f t="shared" si="288"/>
        <v>0</v>
      </c>
      <c r="AI3675" t="str">
        <f t="shared" si="289"/>
        <v xml:space="preserve"> </v>
      </c>
    </row>
    <row r="3676" spans="1:35" x14ac:dyDescent="0.35">
      <c r="A3676">
        <v>3675</v>
      </c>
      <c r="B3676" t="s">
        <v>4329</v>
      </c>
      <c r="C3676" t="s">
        <v>4330</v>
      </c>
      <c r="D3676" t="s">
        <v>112</v>
      </c>
      <c r="E3676" t="s">
        <v>84</v>
      </c>
      <c r="F3676" t="s">
        <v>463</v>
      </c>
      <c r="G3676" t="s">
        <v>463</v>
      </c>
      <c r="H3676" t="s">
        <v>464</v>
      </c>
      <c r="I3676" t="s">
        <v>34</v>
      </c>
      <c r="J3676" t="s">
        <v>7047</v>
      </c>
      <c r="K3676" s="3">
        <v>41338</v>
      </c>
      <c r="L3676" t="s">
        <v>36</v>
      </c>
      <c r="M3676" t="s">
        <v>7048</v>
      </c>
      <c r="N3676" t="s">
        <v>7049</v>
      </c>
      <c r="O3676" t="s">
        <v>72</v>
      </c>
      <c r="P3676" t="s">
        <v>79</v>
      </c>
      <c r="Q3676">
        <v>5</v>
      </c>
      <c r="R3676" s="5">
        <v>51.52</v>
      </c>
      <c r="S3676" s="5">
        <v>56.6</v>
      </c>
      <c r="T3676" s="5">
        <v>283</v>
      </c>
      <c r="U3676">
        <v>0</v>
      </c>
      <c r="V3676" s="5">
        <v>25.4</v>
      </c>
      <c r="W3676" t="s">
        <v>41</v>
      </c>
      <c r="X3676" s="3">
        <v>41343</v>
      </c>
      <c r="Y3676" s="3">
        <v>41343</v>
      </c>
      <c r="Z3676">
        <v>5</v>
      </c>
      <c r="AA3676" t="s">
        <v>8400</v>
      </c>
      <c r="AB3676">
        <f t="shared" si="287"/>
        <v>0</v>
      </c>
      <c r="AC3676" t="str">
        <f t="shared" si="285"/>
        <v>Tuesday</v>
      </c>
      <c r="AD3676" s="5">
        <v>19.908999999999999</v>
      </c>
      <c r="AE3676">
        <v>2013</v>
      </c>
      <c r="AF3676">
        <v>10</v>
      </c>
      <c r="AG3676" s="14">
        <f t="shared" si="286"/>
        <v>8.9752650176678439E-2</v>
      </c>
      <c r="AH3676">
        <f t="shared" si="288"/>
        <v>0</v>
      </c>
      <c r="AI3676" t="str">
        <f t="shared" si="289"/>
        <v xml:space="preserve"> </v>
      </c>
    </row>
    <row r="3677" spans="1:35" x14ac:dyDescent="0.35">
      <c r="A3677">
        <v>3676</v>
      </c>
      <c r="B3677" t="s">
        <v>4329</v>
      </c>
      <c r="C3677" t="s">
        <v>4330</v>
      </c>
      <c r="D3677" t="s">
        <v>112</v>
      </c>
      <c r="E3677" t="s">
        <v>84</v>
      </c>
      <c r="F3677" t="s">
        <v>463</v>
      </c>
      <c r="G3677" t="s">
        <v>463</v>
      </c>
      <c r="H3677" t="s">
        <v>464</v>
      </c>
      <c r="I3677" t="s">
        <v>34</v>
      </c>
      <c r="J3677" t="s">
        <v>7047</v>
      </c>
      <c r="K3677" s="3">
        <v>41338</v>
      </c>
      <c r="L3677" t="s">
        <v>36</v>
      </c>
      <c r="M3677" t="s">
        <v>7050</v>
      </c>
      <c r="N3677" t="s">
        <v>7051</v>
      </c>
      <c r="O3677" t="s">
        <v>39</v>
      </c>
      <c r="P3677" t="s">
        <v>64</v>
      </c>
      <c r="Q3677">
        <v>3</v>
      </c>
      <c r="R3677" s="5">
        <v>14.253333333333329</v>
      </c>
      <c r="S3677" s="5">
        <v>17.333333333333329</v>
      </c>
      <c r="T3677" s="5">
        <v>51.999999999999986</v>
      </c>
      <c r="U3677">
        <v>0</v>
      </c>
      <c r="V3677" s="5">
        <v>9.24</v>
      </c>
      <c r="W3677" t="s">
        <v>41</v>
      </c>
      <c r="X3677" s="3">
        <v>41343</v>
      </c>
      <c r="Y3677" s="3">
        <v>41346</v>
      </c>
      <c r="Z3677">
        <v>8</v>
      </c>
      <c r="AA3677" t="s">
        <v>8399</v>
      </c>
      <c r="AB3677">
        <f t="shared" si="287"/>
        <v>3</v>
      </c>
      <c r="AC3677" t="str">
        <f t="shared" si="285"/>
        <v>Tuesday</v>
      </c>
      <c r="AD3677" s="5">
        <v>4.7539999999999996</v>
      </c>
      <c r="AE3677">
        <v>2013</v>
      </c>
      <c r="AF3677">
        <v>10</v>
      </c>
      <c r="AG3677" s="14">
        <f t="shared" si="286"/>
        <v>0.17769230769230773</v>
      </c>
      <c r="AH3677">
        <f t="shared" si="288"/>
        <v>1</v>
      </c>
      <c r="AI3677">
        <f t="shared" si="289"/>
        <v>3</v>
      </c>
    </row>
    <row r="3678" spans="1:35" x14ac:dyDescent="0.35">
      <c r="A3678">
        <v>3677</v>
      </c>
      <c r="B3678" t="s">
        <v>3261</v>
      </c>
      <c r="C3678" t="s">
        <v>3262</v>
      </c>
      <c r="D3678" t="s">
        <v>29</v>
      </c>
      <c r="E3678" t="s">
        <v>84</v>
      </c>
      <c r="F3678" t="s">
        <v>168</v>
      </c>
      <c r="G3678" t="s">
        <v>329</v>
      </c>
      <c r="H3678" t="s">
        <v>330</v>
      </c>
      <c r="I3678" t="s">
        <v>34</v>
      </c>
      <c r="J3678" t="s">
        <v>7052</v>
      </c>
      <c r="K3678" s="3">
        <v>40896</v>
      </c>
      <c r="L3678" t="s">
        <v>36</v>
      </c>
      <c r="M3678" t="s">
        <v>7053</v>
      </c>
      <c r="N3678" t="s">
        <v>7054</v>
      </c>
      <c r="O3678" t="s">
        <v>39</v>
      </c>
      <c r="P3678" t="s">
        <v>64</v>
      </c>
      <c r="Q3678">
        <v>5</v>
      </c>
      <c r="R3678" s="5">
        <v>4.7559999999999993</v>
      </c>
      <c r="S3678" s="5">
        <v>7.0266666666666664</v>
      </c>
      <c r="T3678" s="5">
        <v>21.08</v>
      </c>
      <c r="U3678">
        <v>0.4</v>
      </c>
      <c r="V3678" s="5">
        <v>-2.7</v>
      </c>
      <c r="W3678" t="s">
        <v>41</v>
      </c>
      <c r="X3678" s="3">
        <v>40901</v>
      </c>
      <c r="Y3678" s="3">
        <v>40902</v>
      </c>
      <c r="Z3678">
        <v>6</v>
      </c>
      <c r="AA3678" t="s">
        <v>8399</v>
      </c>
      <c r="AB3678">
        <f t="shared" si="287"/>
        <v>1</v>
      </c>
      <c r="AC3678" t="str">
        <f t="shared" si="285"/>
        <v>Monday</v>
      </c>
      <c r="AD3678" s="5">
        <v>1.6830000000000001</v>
      </c>
      <c r="AE3678">
        <v>2011</v>
      </c>
      <c r="AF3678">
        <v>52</v>
      </c>
      <c r="AG3678" s="14">
        <f t="shared" si="286"/>
        <v>-0.1280834914611006</v>
      </c>
      <c r="AH3678">
        <f t="shared" si="288"/>
        <v>1</v>
      </c>
      <c r="AI3678">
        <f t="shared" si="289"/>
        <v>1</v>
      </c>
    </row>
    <row r="3679" spans="1:35" x14ac:dyDescent="0.35">
      <c r="A3679">
        <v>3678</v>
      </c>
      <c r="B3679" t="s">
        <v>3261</v>
      </c>
      <c r="C3679" t="s">
        <v>3262</v>
      </c>
      <c r="D3679" t="s">
        <v>29</v>
      </c>
      <c r="E3679" t="s">
        <v>84</v>
      </c>
      <c r="F3679" t="s">
        <v>168</v>
      </c>
      <c r="G3679" t="s">
        <v>329</v>
      </c>
      <c r="H3679" t="s">
        <v>330</v>
      </c>
      <c r="I3679" t="s">
        <v>34</v>
      </c>
      <c r="J3679" t="s">
        <v>7052</v>
      </c>
      <c r="K3679" s="3">
        <v>40896</v>
      </c>
      <c r="L3679" t="s">
        <v>36</v>
      </c>
      <c r="M3679" t="s">
        <v>2426</v>
      </c>
      <c r="N3679" t="s">
        <v>2427</v>
      </c>
      <c r="O3679" t="s">
        <v>39</v>
      </c>
      <c r="P3679" t="s">
        <v>76</v>
      </c>
      <c r="Q3679">
        <v>4</v>
      </c>
      <c r="R3679" s="5">
        <v>12.461999999999998</v>
      </c>
      <c r="S3679" s="5">
        <v>22.303333333333331</v>
      </c>
      <c r="T3679" s="5">
        <v>53.527999999999992</v>
      </c>
      <c r="U3679">
        <v>0.4</v>
      </c>
      <c r="V3679" s="5">
        <v>3.68</v>
      </c>
      <c r="W3679" t="s">
        <v>41</v>
      </c>
      <c r="X3679" s="3">
        <v>40901</v>
      </c>
      <c r="Y3679" s="3">
        <v>40901</v>
      </c>
      <c r="Z3679">
        <v>5</v>
      </c>
      <c r="AA3679" t="s">
        <v>8400</v>
      </c>
      <c r="AB3679">
        <f t="shared" si="287"/>
        <v>0</v>
      </c>
      <c r="AC3679" t="str">
        <f t="shared" si="285"/>
        <v>Monday</v>
      </c>
      <c r="AD3679" s="5">
        <v>4.1630000000000003</v>
      </c>
      <c r="AE3679">
        <v>2011</v>
      </c>
      <c r="AF3679">
        <v>52</v>
      </c>
      <c r="AG3679" s="14">
        <f t="shared" si="286"/>
        <v>6.8749065909430598E-2</v>
      </c>
      <c r="AH3679">
        <f t="shared" si="288"/>
        <v>0</v>
      </c>
      <c r="AI3679" t="str">
        <f t="shared" si="289"/>
        <v xml:space="preserve"> </v>
      </c>
    </row>
    <row r="3680" spans="1:35" x14ac:dyDescent="0.35">
      <c r="A3680">
        <v>3679</v>
      </c>
      <c r="B3680" t="s">
        <v>3261</v>
      </c>
      <c r="C3680" t="s">
        <v>3262</v>
      </c>
      <c r="D3680" t="s">
        <v>29</v>
      </c>
      <c r="E3680" t="s">
        <v>84</v>
      </c>
      <c r="F3680" t="s">
        <v>168</v>
      </c>
      <c r="G3680" t="s">
        <v>329</v>
      </c>
      <c r="H3680" t="s">
        <v>330</v>
      </c>
      <c r="I3680" t="s">
        <v>34</v>
      </c>
      <c r="J3680" t="s">
        <v>7052</v>
      </c>
      <c r="K3680" s="3">
        <v>40896</v>
      </c>
      <c r="L3680" t="s">
        <v>36</v>
      </c>
      <c r="M3680" t="s">
        <v>6826</v>
      </c>
      <c r="N3680" t="s">
        <v>6827</v>
      </c>
      <c r="O3680" t="s">
        <v>51</v>
      </c>
      <c r="P3680" t="s">
        <v>205</v>
      </c>
      <c r="Q3680">
        <v>3</v>
      </c>
      <c r="R3680" s="5">
        <v>266.55526666666668</v>
      </c>
      <c r="S3680" s="5">
        <v>559.32422222222203</v>
      </c>
      <c r="T3680" s="5">
        <v>503.39179999999993</v>
      </c>
      <c r="U3680">
        <v>0.7</v>
      </c>
      <c r="V3680" s="5">
        <v>-296.274</v>
      </c>
      <c r="W3680" t="s">
        <v>41</v>
      </c>
      <c r="X3680" s="3">
        <v>40901</v>
      </c>
      <c r="Y3680" s="3">
        <v>40901</v>
      </c>
      <c r="Z3680">
        <v>5</v>
      </c>
      <c r="AA3680" t="s">
        <v>8400</v>
      </c>
      <c r="AB3680">
        <f t="shared" si="287"/>
        <v>0</v>
      </c>
      <c r="AC3680" t="str">
        <f t="shared" si="285"/>
        <v>Monday</v>
      </c>
      <c r="AD3680" s="5">
        <v>22.329000000000001</v>
      </c>
      <c r="AE3680">
        <v>2011</v>
      </c>
      <c r="AF3680">
        <v>52</v>
      </c>
      <c r="AG3680" s="14">
        <f t="shared" si="286"/>
        <v>-0.58855547507925243</v>
      </c>
      <c r="AH3680">
        <f t="shared" si="288"/>
        <v>0</v>
      </c>
      <c r="AI3680" t="str">
        <f t="shared" si="289"/>
        <v xml:space="preserve"> </v>
      </c>
    </row>
    <row r="3681" spans="1:35" x14ac:dyDescent="0.35">
      <c r="A3681">
        <v>3680</v>
      </c>
      <c r="B3681" t="s">
        <v>7055</v>
      </c>
      <c r="C3681" t="s">
        <v>7056</v>
      </c>
      <c r="D3681" t="s">
        <v>112</v>
      </c>
      <c r="E3681" t="s">
        <v>84</v>
      </c>
      <c r="F3681" t="s">
        <v>740</v>
      </c>
      <c r="G3681" t="s">
        <v>741</v>
      </c>
      <c r="H3681" t="s">
        <v>1281</v>
      </c>
      <c r="I3681" t="s">
        <v>34</v>
      </c>
      <c r="J3681" t="s">
        <v>7057</v>
      </c>
      <c r="K3681" s="3">
        <v>41335</v>
      </c>
      <c r="L3681" t="s">
        <v>136</v>
      </c>
      <c r="M3681" t="s">
        <v>2624</v>
      </c>
      <c r="N3681" t="s">
        <v>2625</v>
      </c>
      <c r="O3681" t="s">
        <v>39</v>
      </c>
      <c r="P3681" t="s">
        <v>165</v>
      </c>
      <c r="Q3681">
        <v>3</v>
      </c>
      <c r="R3681" s="5">
        <v>9.14</v>
      </c>
      <c r="S3681" s="5">
        <v>11</v>
      </c>
      <c r="T3681" s="5">
        <v>33</v>
      </c>
      <c r="U3681">
        <v>0</v>
      </c>
      <c r="V3681" s="5">
        <v>5.58</v>
      </c>
      <c r="W3681" t="s">
        <v>139</v>
      </c>
      <c r="X3681" s="3">
        <v>41338</v>
      </c>
      <c r="Y3681" s="3">
        <v>41339</v>
      </c>
      <c r="Z3681">
        <v>4</v>
      </c>
      <c r="AA3681" t="s">
        <v>8399</v>
      </c>
      <c r="AB3681">
        <f t="shared" si="287"/>
        <v>1</v>
      </c>
      <c r="AC3681" t="str">
        <f t="shared" si="285"/>
        <v>Saturday</v>
      </c>
      <c r="AD3681" s="5">
        <v>7.2389999999999999</v>
      </c>
      <c r="AE3681">
        <v>2013</v>
      </c>
      <c r="AF3681">
        <v>9</v>
      </c>
      <c r="AG3681" s="14">
        <f t="shared" si="286"/>
        <v>0.1690909090909091</v>
      </c>
      <c r="AH3681">
        <f t="shared" si="288"/>
        <v>1</v>
      </c>
      <c r="AI3681">
        <f t="shared" si="289"/>
        <v>1</v>
      </c>
    </row>
    <row r="3682" spans="1:35" x14ac:dyDescent="0.35">
      <c r="A3682">
        <v>3681</v>
      </c>
      <c r="B3682" t="s">
        <v>4001</v>
      </c>
      <c r="C3682" t="s">
        <v>4002</v>
      </c>
      <c r="D3682" t="s">
        <v>112</v>
      </c>
      <c r="E3682" t="s">
        <v>44</v>
      </c>
      <c r="F3682" t="s">
        <v>67</v>
      </c>
      <c r="G3682" t="s">
        <v>3533</v>
      </c>
      <c r="H3682" t="s">
        <v>7058</v>
      </c>
      <c r="I3682" t="s">
        <v>34</v>
      </c>
      <c r="J3682" t="s">
        <v>7059</v>
      </c>
      <c r="K3682" s="3">
        <v>41523</v>
      </c>
      <c r="L3682" t="s">
        <v>36</v>
      </c>
      <c r="M3682" t="s">
        <v>4785</v>
      </c>
      <c r="N3682" t="s">
        <v>4786</v>
      </c>
      <c r="O3682" t="s">
        <v>39</v>
      </c>
      <c r="P3682" t="s">
        <v>40</v>
      </c>
      <c r="Q3682">
        <v>12</v>
      </c>
      <c r="R3682" s="5">
        <v>6.68</v>
      </c>
      <c r="S3682" s="5">
        <v>7.5</v>
      </c>
      <c r="T3682" s="5">
        <v>90</v>
      </c>
      <c r="U3682">
        <v>0</v>
      </c>
      <c r="V3682" s="5">
        <v>9.84</v>
      </c>
      <c r="W3682" t="s">
        <v>155</v>
      </c>
      <c r="X3682" s="3">
        <v>41525</v>
      </c>
      <c r="Y3682" s="3">
        <v>41525</v>
      </c>
      <c r="Z3682">
        <v>2</v>
      </c>
      <c r="AA3682" t="s">
        <v>8400</v>
      </c>
      <c r="AB3682">
        <f t="shared" si="287"/>
        <v>0</v>
      </c>
      <c r="AC3682" t="str">
        <f t="shared" si="285"/>
        <v>Friday</v>
      </c>
      <c r="AD3682" s="5">
        <v>17.722999999999999</v>
      </c>
      <c r="AE3682">
        <v>2013</v>
      </c>
      <c r="AF3682">
        <v>36</v>
      </c>
      <c r="AG3682" s="14">
        <f t="shared" si="286"/>
        <v>0.10933333333333334</v>
      </c>
      <c r="AH3682">
        <f t="shared" si="288"/>
        <v>0</v>
      </c>
      <c r="AI3682" t="str">
        <f t="shared" si="289"/>
        <v xml:space="preserve"> </v>
      </c>
    </row>
    <row r="3683" spans="1:35" x14ac:dyDescent="0.35">
      <c r="A3683">
        <v>3682</v>
      </c>
      <c r="B3683" t="s">
        <v>4765</v>
      </c>
      <c r="C3683" t="s">
        <v>4766</v>
      </c>
      <c r="D3683" t="s">
        <v>96</v>
      </c>
      <c r="E3683" t="s">
        <v>84</v>
      </c>
      <c r="F3683" t="s">
        <v>85</v>
      </c>
      <c r="G3683" t="s">
        <v>86</v>
      </c>
      <c r="H3683" t="s">
        <v>86</v>
      </c>
      <c r="I3683" t="s">
        <v>34</v>
      </c>
      <c r="J3683" t="s">
        <v>7060</v>
      </c>
      <c r="K3683" s="3">
        <v>41557</v>
      </c>
      <c r="L3683" t="s">
        <v>36</v>
      </c>
      <c r="M3683" t="s">
        <v>3927</v>
      </c>
      <c r="N3683" t="s">
        <v>3928</v>
      </c>
      <c r="O3683" t="s">
        <v>39</v>
      </c>
      <c r="P3683" t="s">
        <v>90</v>
      </c>
      <c r="Q3683">
        <v>3</v>
      </c>
      <c r="R3683" s="5">
        <v>9.4866666666666664</v>
      </c>
      <c r="S3683" s="5">
        <v>9.6666666666666661</v>
      </c>
      <c r="T3683" s="5">
        <v>29</v>
      </c>
      <c r="U3683">
        <v>0</v>
      </c>
      <c r="V3683" s="5">
        <v>0.54</v>
      </c>
      <c r="W3683" t="s">
        <v>242</v>
      </c>
      <c r="X3683" s="3">
        <v>41557</v>
      </c>
      <c r="Y3683" s="3">
        <v>41557</v>
      </c>
      <c r="Z3683">
        <v>0</v>
      </c>
      <c r="AA3683" t="s">
        <v>8400</v>
      </c>
      <c r="AB3683">
        <f t="shared" si="287"/>
        <v>0</v>
      </c>
      <c r="AC3683" t="str">
        <f t="shared" si="285"/>
        <v>Thursday</v>
      </c>
      <c r="AD3683" s="5">
        <v>3.0590000000000002</v>
      </c>
      <c r="AE3683">
        <v>2013</v>
      </c>
      <c r="AF3683">
        <v>41</v>
      </c>
      <c r="AG3683" s="14">
        <f t="shared" si="286"/>
        <v>1.8620689655172416E-2</v>
      </c>
      <c r="AH3683">
        <f t="shared" si="288"/>
        <v>0</v>
      </c>
      <c r="AI3683" t="str">
        <f t="shared" si="289"/>
        <v xml:space="preserve"> </v>
      </c>
    </row>
    <row r="3684" spans="1:35" x14ac:dyDescent="0.35">
      <c r="A3684">
        <v>3683</v>
      </c>
      <c r="B3684" t="s">
        <v>6058</v>
      </c>
      <c r="C3684" t="s">
        <v>6059</v>
      </c>
      <c r="D3684" t="s">
        <v>112</v>
      </c>
      <c r="E3684" t="s">
        <v>84</v>
      </c>
      <c r="F3684" t="s">
        <v>113</v>
      </c>
      <c r="G3684" t="s">
        <v>113</v>
      </c>
      <c r="H3684" t="s">
        <v>2744</v>
      </c>
      <c r="I3684" t="s">
        <v>34</v>
      </c>
      <c r="J3684" t="s">
        <v>7061</v>
      </c>
      <c r="K3684" s="3">
        <v>40634</v>
      </c>
      <c r="L3684" t="s">
        <v>136</v>
      </c>
      <c r="M3684" t="s">
        <v>5016</v>
      </c>
      <c r="N3684" t="s">
        <v>5017</v>
      </c>
      <c r="O3684" t="s">
        <v>39</v>
      </c>
      <c r="P3684" t="s">
        <v>183</v>
      </c>
      <c r="Q3684">
        <v>4</v>
      </c>
      <c r="R3684" s="5">
        <v>37.986399999999989</v>
      </c>
      <c r="S3684" s="5">
        <v>43.683999999999983</v>
      </c>
      <c r="T3684" s="5">
        <v>104.84159999999996</v>
      </c>
      <c r="U3684">
        <v>0.4</v>
      </c>
      <c r="V3684" s="5">
        <v>-47.103999999999999</v>
      </c>
      <c r="W3684" t="s">
        <v>139</v>
      </c>
      <c r="X3684" s="3">
        <v>40637</v>
      </c>
      <c r="Y3684" s="3">
        <v>40638</v>
      </c>
      <c r="Z3684">
        <v>4</v>
      </c>
      <c r="AA3684" t="s">
        <v>8399</v>
      </c>
      <c r="AB3684">
        <f t="shared" si="287"/>
        <v>1</v>
      </c>
      <c r="AC3684" t="str">
        <f t="shared" si="285"/>
        <v>Friday</v>
      </c>
      <c r="AD3684" s="5">
        <v>11.561999999999999</v>
      </c>
      <c r="AE3684">
        <v>2011</v>
      </c>
      <c r="AF3684">
        <v>14</v>
      </c>
      <c r="AG3684" s="14">
        <f t="shared" si="286"/>
        <v>-0.44928730580227716</v>
      </c>
      <c r="AH3684">
        <f t="shared" si="288"/>
        <v>1</v>
      </c>
      <c r="AI3684">
        <f t="shared" si="289"/>
        <v>1</v>
      </c>
    </row>
    <row r="3685" spans="1:35" x14ac:dyDescent="0.35">
      <c r="A3685">
        <v>3684</v>
      </c>
      <c r="B3685" t="s">
        <v>6058</v>
      </c>
      <c r="C3685" t="s">
        <v>6059</v>
      </c>
      <c r="D3685" t="s">
        <v>112</v>
      </c>
      <c r="E3685" t="s">
        <v>84</v>
      </c>
      <c r="F3685" t="s">
        <v>113</v>
      </c>
      <c r="G3685" t="s">
        <v>113</v>
      </c>
      <c r="H3685" t="s">
        <v>2744</v>
      </c>
      <c r="I3685" t="s">
        <v>34</v>
      </c>
      <c r="J3685" t="s">
        <v>7061</v>
      </c>
      <c r="K3685" s="3">
        <v>40634</v>
      </c>
      <c r="L3685" t="s">
        <v>136</v>
      </c>
      <c r="M3685" t="s">
        <v>1806</v>
      </c>
      <c r="N3685" t="s">
        <v>1807</v>
      </c>
      <c r="O3685" t="s">
        <v>39</v>
      </c>
      <c r="P3685" t="s">
        <v>58</v>
      </c>
      <c r="Q3685">
        <v>4</v>
      </c>
      <c r="R3685" s="5">
        <v>3.8475999999999999</v>
      </c>
      <c r="S3685" s="5">
        <v>5.1059999999999999</v>
      </c>
      <c r="T3685" s="5">
        <v>12.254399999999999</v>
      </c>
      <c r="U3685">
        <v>0.4</v>
      </c>
      <c r="V3685" s="5">
        <v>-3.1360000000000001</v>
      </c>
      <c r="W3685" t="s">
        <v>139</v>
      </c>
      <c r="X3685" s="3">
        <v>40637</v>
      </c>
      <c r="Y3685" s="3">
        <v>40640</v>
      </c>
      <c r="Z3685">
        <v>6</v>
      </c>
      <c r="AA3685" t="s">
        <v>8399</v>
      </c>
      <c r="AB3685">
        <f t="shared" si="287"/>
        <v>3</v>
      </c>
      <c r="AC3685" t="str">
        <f t="shared" si="285"/>
        <v>Friday</v>
      </c>
      <c r="AD3685" s="5">
        <v>1.367</v>
      </c>
      <c r="AE3685">
        <v>2011</v>
      </c>
      <c r="AF3685">
        <v>14</v>
      </c>
      <c r="AG3685" s="14">
        <f t="shared" si="286"/>
        <v>-0.25590808199503856</v>
      </c>
      <c r="AH3685">
        <f t="shared" si="288"/>
        <v>1</v>
      </c>
      <c r="AI3685">
        <f t="shared" si="289"/>
        <v>3</v>
      </c>
    </row>
    <row r="3686" spans="1:35" x14ac:dyDescent="0.35">
      <c r="A3686">
        <v>3685</v>
      </c>
      <c r="B3686" t="s">
        <v>1431</v>
      </c>
      <c r="C3686" t="s">
        <v>1432</v>
      </c>
      <c r="D3686" t="s">
        <v>29</v>
      </c>
      <c r="E3686" t="s">
        <v>30</v>
      </c>
      <c r="F3686" t="s">
        <v>31</v>
      </c>
      <c r="G3686" t="s">
        <v>610</v>
      </c>
      <c r="H3686" t="s">
        <v>3196</v>
      </c>
      <c r="I3686" t="s">
        <v>34</v>
      </c>
      <c r="J3686" t="s">
        <v>7062</v>
      </c>
      <c r="K3686" s="3">
        <v>40984</v>
      </c>
      <c r="L3686" t="s">
        <v>36</v>
      </c>
      <c r="M3686" t="s">
        <v>6217</v>
      </c>
      <c r="N3686" t="s">
        <v>6218</v>
      </c>
      <c r="O3686" t="s">
        <v>51</v>
      </c>
      <c r="P3686" t="s">
        <v>55</v>
      </c>
      <c r="Q3686">
        <v>9</v>
      </c>
      <c r="R3686" s="5">
        <v>59.532088888888893</v>
      </c>
      <c r="S3686" s="5">
        <v>95.620111111111115</v>
      </c>
      <c r="T3686" s="5">
        <v>688.46480000000008</v>
      </c>
      <c r="U3686">
        <v>0.2</v>
      </c>
      <c r="V3686" s="5">
        <v>152.67599999999999</v>
      </c>
      <c r="W3686" t="s">
        <v>139</v>
      </c>
      <c r="X3686" s="3">
        <v>40987</v>
      </c>
      <c r="Y3686" s="3">
        <v>40990</v>
      </c>
      <c r="Z3686">
        <v>6</v>
      </c>
      <c r="AA3686" t="s">
        <v>8399</v>
      </c>
      <c r="AB3686">
        <f t="shared" si="287"/>
        <v>3</v>
      </c>
      <c r="AC3686" t="str">
        <f t="shared" si="285"/>
        <v>Friday</v>
      </c>
      <c r="AD3686" s="5">
        <v>47.037999999999997</v>
      </c>
      <c r="AE3686">
        <v>2012</v>
      </c>
      <c r="AF3686">
        <v>11</v>
      </c>
      <c r="AG3686" s="14">
        <f t="shared" si="286"/>
        <v>0.22176297175977619</v>
      </c>
      <c r="AH3686">
        <f t="shared" si="288"/>
        <v>1</v>
      </c>
      <c r="AI3686">
        <f t="shared" si="289"/>
        <v>3</v>
      </c>
    </row>
    <row r="3687" spans="1:35" x14ac:dyDescent="0.35">
      <c r="A3687">
        <v>3686</v>
      </c>
      <c r="B3687" t="s">
        <v>1431</v>
      </c>
      <c r="C3687" t="s">
        <v>1432</v>
      </c>
      <c r="D3687" t="s">
        <v>29</v>
      </c>
      <c r="E3687" t="s">
        <v>30</v>
      </c>
      <c r="F3687" t="s">
        <v>31</v>
      </c>
      <c r="G3687" t="s">
        <v>610</v>
      </c>
      <c r="H3687" t="s">
        <v>3196</v>
      </c>
      <c r="I3687" t="s">
        <v>34</v>
      </c>
      <c r="J3687" t="s">
        <v>7062</v>
      </c>
      <c r="K3687" s="3">
        <v>40984</v>
      </c>
      <c r="L3687" t="s">
        <v>36</v>
      </c>
      <c r="M3687" t="s">
        <v>2823</v>
      </c>
      <c r="N3687" t="s">
        <v>2824</v>
      </c>
      <c r="O3687" t="s">
        <v>39</v>
      </c>
      <c r="P3687" t="s">
        <v>58</v>
      </c>
      <c r="Q3687">
        <v>4</v>
      </c>
      <c r="R3687" s="5">
        <v>30.7</v>
      </c>
      <c r="S3687" s="5">
        <v>33</v>
      </c>
      <c r="T3687" s="5">
        <v>132</v>
      </c>
      <c r="U3687">
        <v>0</v>
      </c>
      <c r="V3687" s="5">
        <v>9.1999999999999993</v>
      </c>
      <c r="W3687" t="s">
        <v>139</v>
      </c>
      <c r="X3687" s="3">
        <v>40987</v>
      </c>
      <c r="Y3687" s="3">
        <v>40987</v>
      </c>
      <c r="Z3687">
        <v>3</v>
      </c>
      <c r="AA3687" t="s">
        <v>8400</v>
      </c>
      <c r="AB3687">
        <f t="shared" si="287"/>
        <v>0</v>
      </c>
      <c r="AC3687" t="str">
        <f t="shared" si="285"/>
        <v>Friday</v>
      </c>
      <c r="AD3687" s="5">
        <v>1.407</v>
      </c>
      <c r="AE3687">
        <v>2012</v>
      </c>
      <c r="AF3687">
        <v>11</v>
      </c>
      <c r="AG3687" s="14">
        <f t="shared" si="286"/>
        <v>6.9696969696969688E-2</v>
      </c>
      <c r="AH3687">
        <f t="shared" si="288"/>
        <v>0</v>
      </c>
      <c r="AI3687" t="str">
        <f t="shared" si="289"/>
        <v xml:space="preserve"> </v>
      </c>
    </row>
    <row r="3688" spans="1:35" x14ac:dyDescent="0.35">
      <c r="A3688">
        <v>3687</v>
      </c>
      <c r="B3688" t="s">
        <v>1431</v>
      </c>
      <c r="C3688" t="s">
        <v>1432</v>
      </c>
      <c r="D3688" t="s">
        <v>29</v>
      </c>
      <c r="E3688" t="s">
        <v>30</v>
      </c>
      <c r="F3688" t="s">
        <v>31</v>
      </c>
      <c r="G3688" t="s">
        <v>610</v>
      </c>
      <c r="H3688" t="s">
        <v>3196</v>
      </c>
      <c r="I3688" t="s">
        <v>34</v>
      </c>
      <c r="J3688" t="s">
        <v>7062</v>
      </c>
      <c r="K3688" s="3">
        <v>40984</v>
      </c>
      <c r="L3688" t="s">
        <v>36</v>
      </c>
      <c r="M3688" t="s">
        <v>5820</v>
      </c>
      <c r="N3688" t="s">
        <v>5821</v>
      </c>
      <c r="O3688" t="s">
        <v>39</v>
      </c>
      <c r="P3688" t="s">
        <v>90</v>
      </c>
      <c r="Q3688">
        <v>3</v>
      </c>
      <c r="R3688" s="5">
        <v>6.66</v>
      </c>
      <c r="S3688" s="5">
        <v>8</v>
      </c>
      <c r="T3688" s="5">
        <v>24</v>
      </c>
      <c r="U3688">
        <v>0</v>
      </c>
      <c r="V3688" s="5">
        <v>4.0199999999999996</v>
      </c>
      <c r="W3688" t="s">
        <v>139</v>
      </c>
      <c r="X3688" s="3">
        <v>40987</v>
      </c>
      <c r="Y3688" s="3">
        <v>40987</v>
      </c>
      <c r="Z3688">
        <v>3</v>
      </c>
      <c r="AA3688" t="s">
        <v>8400</v>
      </c>
      <c r="AB3688">
        <f t="shared" si="287"/>
        <v>0</v>
      </c>
      <c r="AC3688" t="str">
        <f t="shared" si="285"/>
        <v>Friday</v>
      </c>
      <c r="AD3688" s="5">
        <v>1.79</v>
      </c>
      <c r="AE3688">
        <v>2012</v>
      </c>
      <c r="AF3688">
        <v>11</v>
      </c>
      <c r="AG3688" s="14">
        <f t="shared" si="286"/>
        <v>0.16749999999999998</v>
      </c>
      <c r="AH3688">
        <f t="shared" si="288"/>
        <v>0</v>
      </c>
      <c r="AI3688" t="str">
        <f t="shared" si="289"/>
        <v xml:space="preserve"> </v>
      </c>
    </row>
    <row r="3689" spans="1:35" x14ac:dyDescent="0.35">
      <c r="A3689">
        <v>3688</v>
      </c>
      <c r="B3689" t="s">
        <v>3798</v>
      </c>
      <c r="C3689" t="s">
        <v>3799</v>
      </c>
      <c r="D3689" t="s">
        <v>29</v>
      </c>
      <c r="E3689" t="s">
        <v>44</v>
      </c>
      <c r="F3689" t="s">
        <v>502</v>
      </c>
      <c r="G3689" t="s">
        <v>1203</v>
      </c>
      <c r="H3689" t="s">
        <v>5608</v>
      </c>
      <c r="I3689" t="s">
        <v>34</v>
      </c>
      <c r="J3689" t="s">
        <v>7063</v>
      </c>
      <c r="K3689" s="3">
        <v>41907</v>
      </c>
      <c r="L3689" t="s">
        <v>136</v>
      </c>
      <c r="M3689" t="s">
        <v>7064</v>
      </c>
      <c r="N3689" t="s">
        <v>7065</v>
      </c>
      <c r="O3689" t="s">
        <v>39</v>
      </c>
      <c r="P3689" t="s">
        <v>64</v>
      </c>
      <c r="Q3689">
        <v>12</v>
      </c>
      <c r="R3689" s="5">
        <v>13.182000000000002</v>
      </c>
      <c r="S3689" s="5">
        <v>15.503333333333339</v>
      </c>
      <c r="T3689" s="5">
        <v>111.62400000000004</v>
      </c>
      <c r="U3689">
        <v>0.4</v>
      </c>
      <c r="V3689" s="5">
        <v>-46.56</v>
      </c>
      <c r="W3689" t="s">
        <v>41</v>
      </c>
      <c r="X3689" s="3">
        <v>41912</v>
      </c>
      <c r="Y3689" s="3">
        <v>41912</v>
      </c>
      <c r="Z3689">
        <v>5</v>
      </c>
      <c r="AA3689" t="s">
        <v>8400</v>
      </c>
      <c r="AB3689">
        <f t="shared" si="287"/>
        <v>0</v>
      </c>
      <c r="AC3689" t="str">
        <f t="shared" si="285"/>
        <v>Thursday</v>
      </c>
      <c r="AD3689" s="5">
        <v>10.955</v>
      </c>
      <c r="AE3689">
        <v>2014</v>
      </c>
      <c r="AF3689">
        <v>39</v>
      </c>
      <c r="AG3689" s="14">
        <f t="shared" si="286"/>
        <v>-0.41711459901096526</v>
      </c>
      <c r="AH3689">
        <f t="shared" si="288"/>
        <v>0</v>
      </c>
      <c r="AI3689" t="str">
        <f t="shared" si="289"/>
        <v xml:space="preserve"> </v>
      </c>
    </row>
    <row r="3690" spans="1:35" x14ac:dyDescent="0.35">
      <c r="A3690">
        <v>3689</v>
      </c>
      <c r="B3690" t="s">
        <v>3798</v>
      </c>
      <c r="C3690" t="s">
        <v>3799</v>
      </c>
      <c r="D3690" t="s">
        <v>29</v>
      </c>
      <c r="E3690" t="s">
        <v>44</v>
      </c>
      <c r="F3690" t="s">
        <v>502</v>
      </c>
      <c r="G3690" t="s">
        <v>1203</v>
      </c>
      <c r="H3690" t="s">
        <v>5608</v>
      </c>
      <c r="I3690" t="s">
        <v>34</v>
      </c>
      <c r="J3690" t="s">
        <v>7063</v>
      </c>
      <c r="K3690" s="3">
        <v>41907</v>
      </c>
      <c r="L3690" t="s">
        <v>136</v>
      </c>
      <c r="M3690" t="s">
        <v>3125</v>
      </c>
      <c r="N3690" t="s">
        <v>3126</v>
      </c>
      <c r="O3690" t="s">
        <v>72</v>
      </c>
      <c r="P3690" t="s">
        <v>162</v>
      </c>
      <c r="Q3690">
        <v>2</v>
      </c>
      <c r="R3690" s="5">
        <v>66.857723039999996</v>
      </c>
      <c r="S3690" s="5">
        <v>94.080607090301001</v>
      </c>
      <c r="T3690" s="5">
        <v>112.52040607999999</v>
      </c>
      <c r="U3690">
        <v>0.40200000000000002</v>
      </c>
      <c r="V3690" s="5">
        <v>-21.195039999999999</v>
      </c>
      <c r="W3690" t="s">
        <v>41</v>
      </c>
      <c r="X3690" s="3">
        <v>41912</v>
      </c>
      <c r="Y3690" s="3">
        <v>41912</v>
      </c>
      <c r="Z3690">
        <v>5</v>
      </c>
      <c r="AA3690" t="s">
        <v>8400</v>
      </c>
      <c r="AB3690">
        <f t="shared" si="287"/>
        <v>0</v>
      </c>
      <c r="AC3690" t="str">
        <f t="shared" si="285"/>
        <v>Thursday</v>
      </c>
      <c r="AD3690" s="5">
        <v>7.4</v>
      </c>
      <c r="AE3690">
        <v>2014</v>
      </c>
      <c r="AF3690">
        <v>39</v>
      </c>
      <c r="AG3690" s="14">
        <f t="shared" si="286"/>
        <v>-0.18836618830659663</v>
      </c>
      <c r="AH3690">
        <f t="shared" si="288"/>
        <v>0</v>
      </c>
      <c r="AI3690" t="str">
        <f t="shared" si="289"/>
        <v xml:space="preserve"> </v>
      </c>
    </row>
    <row r="3691" spans="1:35" x14ac:dyDescent="0.35">
      <c r="A3691">
        <v>3690</v>
      </c>
      <c r="B3691" t="s">
        <v>849</v>
      </c>
      <c r="C3691" t="s">
        <v>850</v>
      </c>
      <c r="D3691" t="s">
        <v>112</v>
      </c>
      <c r="E3691" t="s">
        <v>44</v>
      </c>
      <c r="F3691" t="s">
        <v>67</v>
      </c>
      <c r="G3691" t="s">
        <v>1139</v>
      </c>
      <c r="H3691" t="s">
        <v>7066</v>
      </c>
      <c r="I3691" t="s">
        <v>34</v>
      </c>
      <c r="J3691" t="s">
        <v>7067</v>
      </c>
      <c r="K3691" s="3">
        <v>41740</v>
      </c>
      <c r="L3691" t="s">
        <v>36</v>
      </c>
      <c r="M3691" t="s">
        <v>4375</v>
      </c>
      <c r="N3691" t="s">
        <v>4376</v>
      </c>
      <c r="O3691" t="s">
        <v>39</v>
      </c>
      <c r="P3691" t="s">
        <v>76</v>
      </c>
      <c r="Q3691">
        <v>2</v>
      </c>
      <c r="R3691" s="5">
        <v>20.46</v>
      </c>
      <c r="S3691" s="5">
        <v>26.5</v>
      </c>
      <c r="T3691" s="5">
        <v>53</v>
      </c>
      <c r="U3691">
        <v>0</v>
      </c>
      <c r="V3691" s="5">
        <v>12.08</v>
      </c>
      <c r="W3691" t="s">
        <v>41</v>
      </c>
      <c r="X3691" s="3">
        <v>41745</v>
      </c>
      <c r="Y3691" s="3">
        <v>41748</v>
      </c>
      <c r="Z3691">
        <v>8</v>
      </c>
      <c r="AA3691" t="s">
        <v>8399</v>
      </c>
      <c r="AB3691">
        <f t="shared" si="287"/>
        <v>3</v>
      </c>
      <c r="AC3691" t="str">
        <f t="shared" si="285"/>
        <v>Friday</v>
      </c>
      <c r="AD3691" s="5">
        <v>1.6619999999999999</v>
      </c>
      <c r="AE3691">
        <v>2014</v>
      </c>
      <c r="AF3691">
        <v>15</v>
      </c>
      <c r="AG3691" s="14">
        <f t="shared" si="286"/>
        <v>0.22792452830188678</v>
      </c>
      <c r="AH3691">
        <f t="shared" si="288"/>
        <v>1</v>
      </c>
      <c r="AI3691">
        <f t="shared" si="289"/>
        <v>3</v>
      </c>
    </row>
    <row r="3692" spans="1:35" x14ac:dyDescent="0.35">
      <c r="A3692">
        <v>3691</v>
      </c>
      <c r="B3692" t="s">
        <v>849</v>
      </c>
      <c r="C3692" t="s">
        <v>850</v>
      </c>
      <c r="D3692" t="s">
        <v>112</v>
      </c>
      <c r="E3692" t="s">
        <v>44</v>
      </c>
      <c r="F3692" t="s">
        <v>67</v>
      </c>
      <c r="G3692" t="s">
        <v>1139</v>
      </c>
      <c r="H3692" t="s">
        <v>7066</v>
      </c>
      <c r="I3692" t="s">
        <v>34</v>
      </c>
      <c r="J3692" t="s">
        <v>7067</v>
      </c>
      <c r="K3692" s="3">
        <v>41740</v>
      </c>
      <c r="L3692" t="s">
        <v>36</v>
      </c>
      <c r="M3692" t="s">
        <v>3935</v>
      </c>
      <c r="N3692" t="s">
        <v>3936</v>
      </c>
      <c r="O3692" t="s">
        <v>39</v>
      </c>
      <c r="P3692" t="s">
        <v>40</v>
      </c>
      <c r="Q3692">
        <v>2</v>
      </c>
      <c r="R3692" s="5">
        <v>5.32</v>
      </c>
      <c r="S3692" s="5">
        <v>6</v>
      </c>
      <c r="T3692" s="5">
        <v>12</v>
      </c>
      <c r="U3692">
        <v>0</v>
      </c>
      <c r="V3692" s="5">
        <v>1.36</v>
      </c>
      <c r="W3692" t="s">
        <v>41</v>
      </c>
      <c r="X3692" s="3">
        <v>41745</v>
      </c>
      <c r="Y3692" s="3">
        <v>41746</v>
      </c>
      <c r="Z3692">
        <v>6</v>
      </c>
      <c r="AA3692" t="s">
        <v>8399</v>
      </c>
      <c r="AB3692">
        <f t="shared" si="287"/>
        <v>1</v>
      </c>
      <c r="AC3692" t="str">
        <f t="shared" si="285"/>
        <v>Friday</v>
      </c>
      <c r="AD3692" s="5">
        <v>0.503</v>
      </c>
      <c r="AE3692">
        <v>2014</v>
      </c>
      <c r="AF3692">
        <v>15</v>
      </c>
      <c r="AG3692" s="14">
        <f t="shared" si="286"/>
        <v>0.11333333333333334</v>
      </c>
      <c r="AH3692">
        <f t="shared" si="288"/>
        <v>1</v>
      </c>
      <c r="AI3692">
        <f t="shared" si="289"/>
        <v>1</v>
      </c>
    </row>
    <row r="3693" spans="1:35" x14ac:dyDescent="0.35">
      <c r="A3693">
        <v>3692</v>
      </c>
      <c r="B3693" t="s">
        <v>3054</v>
      </c>
      <c r="C3693" t="s">
        <v>3055</v>
      </c>
      <c r="D3693" t="s">
        <v>29</v>
      </c>
      <c r="E3693" t="s">
        <v>30</v>
      </c>
      <c r="F3693" t="s">
        <v>31</v>
      </c>
      <c r="G3693" t="s">
        <v>1051</v>
      </c>
      <c r="H3693" t="s">
        <v>1051</v>
      </c>
      <c r="I3693" t="s">
        <v>34</v>
      </c>
      <c r="J3693" t="s">
        <v>7068</v>
      </c>
      <c r="K3693" s="3">
        <v>41894</v>
      </c>
      <c r="L3693" t="s">
        <v>36</v>
      </c>
      <c r="M3693" t="s">
        <v>5552</v>
      </c>
      <c r="N3693" t="s">
        <v>5553</v>
      </c>
      <c r="O3693" t="s">
        <v>72</v>
      </c>
      <c r="P3693" t="s">
        <v>79</v>
      </c>
      <c r="Q3693">
        <v>3</v>
      </c>
      <c r="R3693" s="5">
        <v>41.08</v>
      </c>
      <c r="S3693" s="5">
        <v>76</v>
      </c>
      <c r="T3693" s="5">
        <v>228</v>
      </c>
      <c r="U3693">
        <v>0</v>
      </c>
      <c r="V3693" s="5">
        <v>104.76</v>
      </c>
      <c r="W3693" t="s">
        <v>242</v>
      </c>
      <c r="X3693" s="3">
        <v>41894</v>
      </c>
      <c r="Y3693" s="3">
        <v>41896</v>
      </c>
      <c r="Z3693">
        <v>2</v>
      </c>
      <c r="AA3693" t="s">
        <v>8399</v>
      </c>
      <c r="AB3693">
        <f t="shared" si="287"/>
        <v>2</v>
      </c>
      <c r="AC3693" t="str">
        <f t="shared" si="285"/>
        <v>Friday</v>
      </c>
      <c r="AD3693" s="5">
        <v>2.468</v>
      </c>
      <c r="AE3693">
        <v>2014</v>
      </c>
      <c r="AF3693">
        <v>37</v>
      </c>
      <c r="AG3693" s="14">
        <f t="shared" si="286"/>
        <v>0.45947368421052631</v>
      </c>
      <c r="AH3693">
        <f t="shared" si="288"/>
        <v>1</v>
      </c>
      <c r="AI3693">
        <f t="shared" si="289"/>
        <v>2</v>
      </c>
    </row>
    <row r="3694" spans="1:35" x14ac:dyDescent="0.35">
      <c r="A3694">
        <v>3693</v>
      </c>
      <c r="B3694" t="s">
        <v>421</v>
      </c>
      <c r="C3694" t="s">
        <v>422</v>
      </c>
      <c r="D3694" t="s">
        <v>29</v>
      </c>
      <c r="E3694" t="s">
        <v>84</v>
      </c>
      <c r="F3694" t="s">
        <v>740</v>
      </c>
      <c r="G3694" t="s">
        <v>741</v>
      </c>
      <c r="H3694" t="s">
        <v>996</v>
      </c>
      <c r="I3694" t="s">
        <v>34</v>
      </c>
      <c r="J3694" t="s">
        <v>7069</v>
      </c>
      <c r="K3694" s="3">
        <v>41436</v>
      </c>
      <c r="L3694" t="s">
        <v>36</v>
      </c>
      <c r="M3694" t="s">
        <v>4175</v>
      </c>
      <c r="N3694" t="s">
        <v>4176</v>
      </c>
      <c r="O3694" t="s">
        <v>39</v>
      </c>
      <c r="P3694" t="s">
        <v>165</v>
      </c>
      <c r="Q3694">
        <v>1</v>
      </c>
      <c r="R3694" s="5">
        <v>110.14</v>
      </c>
      <c r="S3694" s="5">
        <v>136</v>
      </c>
      <c r="T3694" s="5">
        <v>136</v>
      </c>
      <c r="U3694">
        <v>0</v>
      </c>
      <c r="V3694" s="5">
        <v>25.86</v>
      </c>
      <c r="W3694" t="s">
        <v>41</v>
      </c>
      <c r="X3694" s="3">
        <v>41441</v>
      </c>
      <c r="Y3694" s="3">
        <v>41441</v>
      </c>
      <c r="Z3694">
        <v>5</v>
      </c>
      <c r="AA3694" t="s">
        <v>8400</v>
      </c>
      <c r="AB3694">
        <f t="shared" si="287"/>
        <v>0</v>
      </c>
      <c r="AC3694" t="str">
        <f t="shared" si="285"/>
        <v>Tuesday</v>
      </c>
      <c r="AD3694" s="5">
        <v>6.9660000000000002</v>
      </c>
      <c r="AE3694">
        <v>2013</v>
      </c>
      <c r="AF3694">
        <v>24</v>
      </c>
      <c r="AG3694" s="14">
        <f t="shared" si="286"/>
        <v>0.19014705882352942</v>
      </c>
      <c r="AH3694">
        <f t="shared" si="288"/>
        <v>0</v>
      </c>
      <c r="AI3694" t="str">
        <f t="shared" si="289"/>
        <v xml:space="preserve"> </v>
      </c>
    </row>
    <row r="3695" spans="1:35" x14ac:dyDescent="0.35">
      <c r="A3695">
        <v>3694</v>
      </c>
      <c r="B3695" t="s">
        <v>5574</v>
      </c>
      <c r="C3695" t="s">
        <v>5575</v>
      </c>
      <c r="D3695" t="s">
        <v>112</v>
      </c>
      <c r="E3695" t="s">
        <v>84</v>
      </c>
      <c r="F3695" t="s">
        <v>113</v>
      </c>
      <c r="G3695" t="s">
        <v>113</v>
      </c>
      <c r="H3695" t="s">
        <v>144</v>
      </c>
      <c r="I3695" t="s">
        <v>34</v>
      </c>
      <c r="J3695" t="s">
        <v>7070</v>
      </c>
      <c r="K3695" s="3">
        <v>41813</v>
      </c>
      <c r="L3695" t="s">
        <v>98</v>
      </c>
      <c r="M3695" t="s">
        <v>3847</v>
      </c>
      <c r="N3695" t="s">
        <v>3848</v>
      </c>
      <c r="O3695" t="s">
        <v>39</v>
      </c>
      <c r="P3695" t="s">
        <v>340</v>
      </c>
      <c r="Q3695">
        <v>2</v>
      </c>
      <c r="R3695" s="5">
        <v>16.832000000000001</v>
      </c>
      <c r="S3695" s="5">
        <v>19.920000000000002</v>
      </c>
      <c r="T3695" s="5">
        <v>23.904</v>
      </c>
      <c r="U3695">
        <v>0.4</v>
      </c>
      <c r="V3695" s="5">
        <v>-9.76</v>
      </c>
      <c r="W3695" t="s">
        <v>41</v>
      </c>
      <c r="X3695" s="3">
        <v>41818</v>
      </c>
      <c r="Y3695" s="3">
        <v>41818</v>
      </c>
      <c r="Z3695">
        <v>5</v>
      </c>
      <c r="AA3695" t="s">
        <v>8400</v>
      </c>
      <c r="AB3695">
        <f t="shared" si="287"/>
        <v>0</v>
      </c>
      <c r="AC3695" t="str">
        <f t="shared" si="285"/>
        <v>Monday</v>
      </c>
      <c r="AD3695" s="5">
        <v>0.753</v>
      </c>
      <c r="AE3695">
        <v>2014</v>
      </c>
      <c r="AF3695">
        <v>26</v>
      </c>
      <c r="AG3695" s="14">
        <f t="shared" si="286"/>
        <v>-0.4082998661311914</v>
      </c>
      <c r="AH3695">
        <f t="shared" si="288"/>
        <v>0</v>
      </c>
      <c r="AI3695" t="str">
        <f t="shared" si="289"/>
        <v xml:space="preserve"> </v>
      </c>
    </row>
    <row r="3696" spans="1:35" x14ac:dyDescent="0.35">
      <c r="A3696">
        <v>3695</v>
      </c>
      <c r="B3696" t="s">
        <v>5574</v>
      </c>
      <c r="C3696" t="s">
        <v>5575</v>
      </c>
      <c r="D3696" t="s">
        <v>112</v>
      </c>
      <c r="E3696" t="s">
        <v>84</v>
      </c>
      <c r="F3696" t="s">
        <v>113</v>
      </c>
      <c r="G3696" t="s">
        <v>113</v>
      </c>
      <c r="H3696" t="s">
        <v>144</v>
      </c>
      <c r="I3696" t="s">
        <v>34</v>
      </c>
      <c r="J3696" t="s">
        <v>7070</v>
      </c>
      <c r="K3696" s="3">
        <v>41813</v>
      </c>
      <c r="L3696" t="s">
        <v>98</v>
      </c>
      <c r="M3696" t="s">
        <v>4850</v>
      </c>
      <c r="N3696" t="s">
        <v>4851</v>
      </c>
      <c r="O3696" t="s">
        <v>39</v>
      </c>
      <c r="P3696" t="s">
        <v>76</v>
      </c>
      <c r="Q3696">
        <v>7</v>
      </c>
      <c r="R3696" s="5">
        <v>26.537599999999998</v>
      </c>
      <c r="S3696" s="5">
        <v>35.255999999999993</v>
      </c>
      <c r="T3696" s="5">
        <v>148.07519999999997</v>
      </c>
      <c r="U3696">
        <v>0.4</v>
      </c>
      <c r="V3696" s="5">
        <v>-37.688000000000002</v>
      </c>
      <c r="W3696" t="s">
        <v>41</v>
      </c>
      <c r="X3696" s="3">
        <v>41818</v>
      </c>
      <c r="Y3696" s="3">
        <v>41818</v>
      </c>
      <c r="Z3696">
        <v>5</v>
      </c>
      <c r="AA3696" t="s">
        <v>8400</v>
      </c>
      <c r="AB3696">
        <f t="shared" si="287"/>
        <v>0</v>
      </c>
      <c r="AC3696" t="str">
        <f t="shared" si="285"/>
        <v>Monday</v>
      </c>
      <c r="AD3696" s="5">
        <v>19.62</v>
      </c>
      <c r="AE3696">
        <v>2014</v>
      </c>
      <c r="AF3696">
        <v>26</v>
      </c>
      <c r="AG3696" s="14">
        <f t="shared" si="286"/>
        <v>-0.25451932531578558</v>
      </c>
      <c r="AH3696">
        <f t="shared" si="288"/>
        <v>0</v>
      </c>
      <c r="AI3696" t="str">
        <f t="shared" si="289"/>
        <v xml:space="preserve"> </v>
      </c>
    </row>
    <row r="3697" spans="1:35" x14ac:dyDescent="0.35">
      <c r="A3697">
        <v>3696</v>
      </c>
      <c r="B3697" t="s">
        <v>5574</v>
      </c>
      <c r="C3697" t="s">
        <v>5575</v>
      </c>
      <c r="D3697" t="s">
        <v>112</v>
      </c>
      <c r="E3697" t="s">
        <v>84</v>
      </c>
      <c r="F3697" t="s">
        <v>113</v>
      </c>
      <c r="G3697" t="s">
        <v>113</v>
      </c>
      <c r="H3697" t="s">
        <v>144</v>
      </c>
      <c r="I3697" t="s">
        <v>34</v>
      </c>
      <c r="J3697" t="s">
        <v>7070</v>
      </c>
      <c r="K3697" s="3">
        <v>41813</v>
      </c>
      <c r="L3697" t="s">
        <v>98</v>
      </c>
      <c r="M3697" t="s">
        <v>1387</v>
      </c>
      <c r="N3697" t="s">
        <v>1388</v>
      </c>
      <c r="O3697" t="s">
        <v>72</v>
      </c>
      <c r="P3697" t="s">
        <v>162</v>
      </c>
      <c r="Q3697">
        <v>4</v>
      </c>
      <c r="R3697" s="5">
        <v>109.90263504000001</v>
      </c>
      <c r="S3697" s="5">
        <v>177.33965725752509</v>
      </c>
      <c r="T3697" s="5">
        <v>424.19646016000002</v>
      </c>
      <c r="U3697">
        <v>0.40200000000000002</v>
      </c>
      <c r="V3697" s="5">
        <v>-15.41408</v>
      </c>
      <c r="W3697" t="s">
        <v>41</v>
      </c>
      <c r="X3697" s="3">
        <v>41818</v>
      </c>
      <c r="Y3697" s="3">
        <v>41821</v>
      </c>
      <c r="Z3697">
        <v>8</v>
      </c>
      <c r="AA3697" t="s">
        <v>8399</v>
      </c>
      <c r="AB3697">
        <f t="shared" si="287"/>
        <v>3</v>
      </c>
      <c r="AC3697" t="str">
        <f t="shared" si="285"/>
        <v>Monday</v>
      </c>
      <c r="AD3697" s="5">
        <v>53.783000000000001</v>
      </c>
      <c r="AE3697">
        <v>2014</v>
      </c>
      <c r="AF3697">
        <v>26</v>
      </c>
      <c r="AG3697" s="14">
        <f t="shared" si="286"/>
        <v>-3.6337125477629066E-2</v>
      </c>
      <c r="AH3697">
        <f t="shared" si="288"/>
        <v>1</v>
      </c>
      <c r="AI3697">
        <f t="shared" si="289"/>
        <v>3</v>
      </c>
    </row>
    <row r="3698" spans="1:35" x14ac:dyDescent="0.35">
      <c r="A3698">
        <v>3697</v>
      </c>
      <c r="B3698" t="s">
        <v>4199</v>
      </c>
      <c r="C3698" t="s">
        <v>4200</v>
      </c>
      <c r="D3698" t="s">
        <v>29</v>
      </c>
      <c r="E3698" t="s">
        <v>44</v>
      </c>
      <c r="F3698" t="s">
        <v>4179</v>
      </c>
      <c r="G3698" t="s">
        <v>4180</v>
      </c>
      <c r="H3698" t="s">
        <v>4181</v>
      </c>
      <c r="I3698" t="s">
        <v>34</v>
      </c>
      <c r="J3698" t="s">
        <v>7071</v>
      </c>
      <c r="K3698" s="3">
        <v>41088</v>
      </c>
      <c r="L3698" t="s">
        <v>36</v>
      </c>
      <c r="M3698" t="s">
        <v>7072</v>
      </c>
      <c r="N3698" t="s">
        <v>7073</v>
      </c>
      <c r="O3698" t="s">
        <v>39</v>
      </c>
      <c r="P3698" t="s">
        <v>340</v>
      </c>
      <c r="Q3698">
        <v>5</v>
      </c>
      <c r="R3698" s="5">
        <v>6.1</v>
      </c>
      <c r="S3698" s="5">
        <v>10.199999999999999</v>
      </c>
      <c r="T3698" s="5">
        <v>51</v>
      </c>
      <c r="U3698">
        <v>0</v>
      </c>
      <c r="V3698" s="5">
        <v>20.5</v>
      </c>
      <c r="W3698" t="s">
        <v>41</v>
      </c>
      <c r="X3698" s="3">
        <v>41093</v>
      </c>
      <c r="Y3698" s="3">
        <v>41093</v>
      </c>
      <c r="Z3698">
        <v>5</v>
      </c>
      <c r="AA3698" t="s">
        <v>8400</v>
      </c>
      <c r="AB3698">
        <f t="shared" si="287"/>
        <v>0</v>
      </c>
      <c r="AC3698" t="str">
        <f t="shared" si="285"/>
        <v>Thursday</v>
      </c>
      <c r="AD3698" s="5">
        <v>3.33</v>
      </c>
      <c r="AE3698">
        <v>2012</v>
      </c>
      <c r="AF3698">
        <v>26</v>
      </c>
      <c r="AG3698" s="14">
        <f t="shared" si="286"/>
        <v>0.40196078431372551</v>
      </c>
      <c r="AH3698">
        <f t="shared" si="288"/>
        <v>0</v>
      </c>
      <c r="AI3698" t="str">
        <f t="shared" si="289"/>
        <v xml:space="preserve"> </v>
      </c>
    </row>
    <row r="3699" spans="1:35" x14ac:dyDescent="0.35">
      <c r="A3699">
        <v>3698</v>
      </c>
      <c r="B3699" t="s">
        <v>4199</v>
      </c>
      <c r="C3699" t="s">
        <v>4200</v>
      </c>
      <c r="D3699" t="s">
        <v>29</v>
      </c>
      <c r="E3699" t="s">
        <v>44</v>
      </c>
      <c r="F3699" t="s">
        <v>4179</v>
      </c>
      <c r="G3699" t="s">
        <v>4180</v>
      </c>
      <c r="H3699" t="s">
        <v>4181</v>
      </c>
      <c r="I3699" t="s">
        <v>34</v>
      </c>
      <c r="J3699" t="s">
        <v>7071</v>
      </c>
      <c r="K3699" s="3">
        <v>41088</v>
      </c>
      <c r="L3699" t="s">
        <v>36</v>
      </c>
      <c r="M3699" t="s">
        <v>2385</v>
      </c>
      <c r="N3699" t="s">
        <v>2386</v>
      </c>
      <c r="O3699" t="s">
        <v>39</v>
      </c>
      <c r="P3699" t="s">
        <v>40</v>
      </c>
      <c r="Q3699">
        <v>1</v>
      </c>
      <c r="R3699" s="5">
        <v>1.94</v>
      </c>
      <c r="S3699" s="5">
        <v>4</v>
      </c>
      <c r="T3699" s="5">
        <v>4</v>
      </c>
      <c r="U3699">
        <v>0</v>
      </c>
      <c r="V3699" s="5">
        <v>2.06</v>
      </c>
      <c r="W3699" t="s">
        <v>41</v>
      </c>
      <c r="X3699" s="3">
        <v>41093</v>
      </c>
      <c r="Y3699" s="3">
        <v>41094</v>
      </c>
      <c r="Z3699">
        <v>6</v>
      </c>
      <c r="AA3699" t="s">
        <v>8399</v>
      </c>
      <c r="AB3699">
        <f t="shared" si="287"/>
        <v>1</v>
      </c>
      <c r="AC3699" t="str">
        <f t="shared" si="285"/>
        <v>Thursday</v>
      </c>
      <c r="AD3699" s="5">
        <v>0.29599999999999999</v>
      </c>
      <c r="AE3699">
        <v>2012</v>
      </c>
      <c r="AF3699">
        <v>26</v>
      </c>
      <c r="AG3699" s="14">
        <f t="shared" si="286"/>
        <v>0.51500000000000001</v>
      </c>
      <c r="AH3699">
        <f t="shared" si="288"/>
        <v>1</v>
      </c>
      <c r="AI3699">
        <f t="shared" si="289"/>
        <v>1</v>
      </c>
    </row>
    <row r="3700" spans="1:35" x14ac:dyDescent="0.35">
      <c r="A3700">
        <v>3699</v>
      </c>
      <c r="B3700" t="s">
        <v>4199</v>
      </c>
      <c r="C3700" t="s">
        <v>4200</v>
      </c>
      <c r="D3700" t="s">
        <v>29</v>
      </c>
      <c r="E3700" t="s">
        <v>44</v>
      </c>
      <c r="F3700" t="s">
        <v>4179</v>
      </c>
      <c r="G3700" t="s">
        <v>4180</v>
      </c>
      <c r="H3700" t="s">
        <v>4181</v>
      </c>
      <c r="I3700" t="s">
        <v>34</v>
      </c>
      <c r="J3700" t="s">
        <v>7071</v>
      </c>
      <c r="K3700" s="3">
        <v>41088</v>
      </c>
      <c r="L3700" t="s">
        <v>36</v>
      </c>
      <c r="M3700" t="s">
        <v>5156</v>
      </c>
      <c r="N3700" t="s">
        <v>5157</v>
      </c>
      <c r="O3700" t="s">
        <v>39</v>
      </c>
      <c r="P3700" t="s">
        <v>90</v>
      </c>
      <c r="Q3700">
        <v>1</v>
      </c>
      <c r="R3700" s="5">
        <v>3.52</v>
      </c>
      <c r="S3700" s="5">
        <v>6</v>
      </c>
      <c r="T3700" s="5">
        <v>6</v>
      </c>
      <c r="U3700">
        <v>0</v>
      </c>
      <c r="V3700" s="5">
        <v>2.48</v>
      </c>
      <c r="W3700" t="s">
        <v>41</v>
      </c>
      <c r="X3700" s="3">
        <v>41093</v>
      </c>
      <c r="Y3700" s="3">
        <v>41093</v>
      </c>
      <c r="Z3700">
        <v>5</v>
      </c>
      <c r="AA3700" t="s">
        <v>8400</v>
      </c>
      <c r="AB3700">
        <f t="shared" si="287"/>
        <v>0</v>
      </c>
      <c r="AC3700" t="str">
        <f t="shared" si="285"/>
        <v>Thursday</v>
      </c>
      <c r="AD3700" s="5">
        <v>0.36399999999999999</v>
      </c>
      <c r="AE3700">
        <v>2012</v>
      </c>
      <c r="AF3700">
        <v>26</v>
      </c>
      <c r="AG3700" s="14">
        <f t="shared" si="286"/>
        <v>0.41333333333333333</v>
      </c>
      <c r="AH3700">
        <f t="shared" si="288"/>
        <v>0</v>
      </c>
      <c r="AI3700" t="str">
        <f t="shared" si="289"/>
        <v xml:space="preserve"> </v>
      </c>
    </row>
    <row r="3701" spans="1:35" x14ac:dyDescent="0.35">
      <c r="A3701">
        <v>3700</v>
      </c>
      <c r="B3701" t="s">
        <v>738</v>
      </c>
      <c r="C3701" t="s">
        <v>739</v>
      </c>
      <c r="D3701" t="s">
        <v>96</v>
      </c>
      <c r="E3701" t="s">
        <v>30</v>
      </c>
      <c r="F3701" t="s">
        <v>31</v>
      </c>
      <c r="G3701" t="s">
        <v>32</v>
      </c>
      <c r="H3701" t="s">
        <v>158</v>
      </c>
      <c r="I3701" t="s">
        <v>34</v>
      </c>
      <c r="J3701" t="s">
        <v>7074</v>
      </c>
      <c r="K3701" s="3">
        <v>41057</v>
      </c>
      <c r="L3701" t="s">
        <v>215</v>
      </c>
      <c r="M3701" t="s">
        <v>2634</v>
      </c>
      <c r="N3701" t="s">
        <v>2635</v>
      </c>
      <c r="O3701" t="s">
        <v>51</v>
      </c>
      <c r="P3701" t="s">
        <v>55</v>
      </c>
      <c r="Q3701">
        <v>3</v>
      </c>
      <c r="R3701" s="5">
        <v>195.00959999999998</v>
      </c>
      <c r="S3701" s="5">
        <v>243.75199999999998</v>
      </c>
      <c r="T3701" s="5">
        <v>585.00480000000005</v>
      </c>
      <c r="U3701">
        <v>0.2</v>
      </c>
      <c r="V3701" s="5">
        <v>-2.4E-2</v>
      </c>
      <c r="W3701" t="s">
        <v>155</v>
      </c>
      <c r="X3701" s="3">
        <v>41059</v>
      </c>
      <c r="Y3701" s="3">
        <v>41059</v>
      </c>
      <c r="Z3701">
        <v>2</v>
      </c>
      <c r="AA3701" t="s">
        <v>8400</v>
      </c>
      <c r="AB3701">
        <f t="shared" si="287"/>
        <v>0</v>
      </c>
      <c r="AC3701" t="str">
        <f t="shared" si="285"/>
        <v>Monday</v>
      </c>
      <c r="AD3701" s="5">
        <v>304.52999999999997</v>
      </c>
      <c r="AE3701">
        <v>2012</v>
      </c>
      <c r="AF3701">
        <v>22</v>
      </c>
      <c r="AG3701" s="14">
        <f t="shared" si="286"/>
        <v>-4.1025304407758706E-5</v>
      </c>
      <c r="AH3701">
        <f t="shared" si="288"/>
        <v>0</v>
      </c>
      <c r="AI3701" t="str">
        <f t="shared" si="289"/>
        <v xml:space="preserve"> </v>
      </c>
    </row>
    <row r="3702" spans="1:35" x14ac:dyDescent="0.35">
      <c r="A3702">
        <v>3701</v>
      </c>
      <c r="B3702" t="s">
        <v>3860</v>
      </c>
      <c r="C3702" t="s">
        <v>3861</v>
      </c>
      <c r="D3702" t="s">
        <v>96</v>
      </c>
      <c r="E3702" t="s">
        <v>30</v>
      </c>
      <c r="F3702" t="s">
        <v>31</v>
      </c>
      <c r="G3702" t="s">
        <v>767</v>
      </c>
      <c r="H3702" t="s">
        <v>768</v>
      </c>
      <c r="I3702" t="s">
        <v>34</v>
      </c>
      <c r="J3702" t="s">
        <v>7075</v>
      </c>
      <c r="K3702" s="3">
        <v>40748</v>
      </c>
      <c r="L3702" t="s">
        <v>36</v>
      </c>
      <c r="M3702" t="s">
        <v>982</v>
      </c>
      <c r="N3702" t="s">
        <v>983</v>
      </c>
      <c r="O3702" t="s">
        <v>39</v>
      </c>
      <c r="P3702" t="s">
        <v>58</v>
      </c>
      <c r="Q3702">
        <v>2</v>
      </c>
      <c r="R3702" s="5">
        <v>11.06</v>
      </c>
      <c r="S3702" s="5">
        <v>19.5</v>
      </c>
      <c r="T3702" s="5">
        <v>39</v>
      </c>
      <c r="U3702">
        <v>0</v>
      </c>
      <c r="V3702" s="5">
        <v>16.88</v>
      </c>
      <c r="W3702" t="s">
        <v>41</v>
      </c>
      <c r="X3702" s="3">
        <v>40753</v>
      </c>
      <c r="Y3702" s="3">
        <v>40753</v>
      </c>
      <c r="Z3702">
        <v>5</v>
      </c>
      <c r="AA3702" t="s">
        <v>8400</v>
      </c>
      <c r="AB3702">
        <f t="shared" si="287"/>
        <v>0</v>
      </c>
      <c r="AC3702" t="str">
        <f t="shared" si="285"/>
        <v>Sunday</v>
      </c>
      <c r="AD3702" s="5">
        <v>1.8680000000000001</v>
      </c>
      <c r="AE3702">
        <v>2011</v>
      </c>
      <c r="AF3702">
        <v>31</v>
      </c>
      <c r="AG3702" s="14">
        <f t="shared" si="286"/>
        <v>0.43282051282051281</v>
      </c>
      <c r="AH3702">
        <f t="shared" si="288"/>
        <v>0</v>
      </c>
      <c r="AI3702" t="str">
        <f t="shared" si="289"/>
        <v xml:space="preserve"> </v>
      </c>
    </row>
    <row r="3703" spans="1:35" x14ac:dyDescent="0.35">
      <c r="A3703">
        <v>3702</v>
      </c>
      <c r="B3703" t="s">
        <v>3341</v>
      </c>
      <c r="C3703" t="s">
        <v>3342</v>
      </c>
      <c r="D3703" t="s">
        <v>29</v>
      </c>
      <c r="E3703" t="s">
        <v>84</v>
      </c>
      <c r="F3703" t="s">
        <v>463</v>
      </c>
      <c r="G3703" t="s">
        <v>1497</v>
      </c>
      <c r="H3703" t="s">
        <v>1497</v>
      </c>
      <c r="I3703" t="s">
        <v>34</v>
      </c>
      <c r="J3703" t="s">
        <v>7076</v>
      </c>
      <c r="K3703" s="3">
        <v>40899</v>
      </c>
      <c r="L3703" t="s">
        <v>136</v>
      </c>
      <c r="M3703" t="s">
        <v>3999</v>
      </c>
      <c r="N3703" t="s">
        <v>4000</v>
      </c>
      <c r="O3703" t="s">
        <v>39</v>
      </c>
      <c r="P3703" t="s">
        <v>40</v>
      </c>
      <c r="Q3703">
        <v>6</v>
      </c>
      <c r="R3703" s="5">
        <v>5.8066666666666675</v>
      </c>
      <c r="S3703" s="5">
        <v>9.1666666666666679</v>
      </c>
      <c r="T3703" s="5">
        <v>55.000000000000007</v>
      </c>
      <c r="U3703">
        <v>0</v>
      </c>
      <c r="V3703" s="5">
        <v>20.16</v>
      </c>
      <c r="W3703" t="s">
        <v>139</v>
      </c>
      <c r="X3703" s="3">
        <v>40902</v>
      </c>
      <c r="Y3703" s="3">
        <v>40902</v>
      </c>
      <c r="Z3703">
        <v>3</v>
      </c>
      <c r="AA3703" t="s">
        <v>8400</v>
      </c>
      <c r="AB3703">
        <f t="shared" si="287"/>
        <v>0</v>
      </c>
      <c r="AC3703" t="str">
        <f t="shared" si="285"/>
        <v>Thursday</v>
      </c>
      <c r="AD3703" s="5">
        <v>2.4620000000000002</v>
      </c>
      <c r="AE3703">
        <v>2011</v>
      </c>
      <c r="AF3703">
        <v>52</v>
      </c>
      <c r="AG3703" s="14">
        <f t="shared" si="286"/>
        <v>0.36654545454545451</v>
      </c>
      <c r="AH3703">
        <f t="shared" si="288"/>
        <v>0</v>
      </c>
      <c r="AI3703" t="str">
        <f t="shared" si="289"/>
        <v xml:space="preserve"> </v>
      </c>
    </row>
    <row r="3704" spans="1:35" x14ac:dyDescent="0.35">
      <c r="A3704">
        <v>3703</v>
      </c>
      <c r="B3704" t="s">
        <v>3341</v>
      </c>
      <c r="C3704" t="s">
        <v>3342</v>
      </c>
      <c r="D3704" t="s">
        <v>29</v>
      </c>
      <c r="E3704" t="s">
        <v>84</v>
      </c>
      <c r="F3704" t="s">
        <v>463</v>
      </c>
      <c r="G3704" t="s">
        <v>1497</v>
      </c>
      <c r="H3704" t="s">
        <v>1497</v>
      </c>
      <c r="I3704" t="s">
        <v>34</v>
      </c>
      <c r="J3704" t="s">
        <v>7076</v>
      </c>
      <c r="K3704" s="3">
        <v>40899</v>
      </c>
      <c r="L3704" t="s">
        <v>136</v>
      </c>
      <c r="M3704" t="s">
        <v>2950</v>
      </c>
      <c r="N3704" t="s">
        <v>2951</v>
      </c>
      <c r="O3704" t="s">
        <v>72</v>
      </c>
      <c r="P3704" t="s">
        <v>79</v>
      </c>
      <c r="Q3704">
        <v>5</v>
      </c>
      <c r="R3704" s="5">
        <v>11.059999999999999</v>
      </c>
      <c r="S3704" s="5">
        <v>18.8</v>
      </c>
      <c r="T3704" s="5">
        <v>94</v>
      </c>
      <c r="U3704">
        <v>0</v>
      </c>
      <c r="V3704" s="5">
        <v>38.700000000000003</v>
      </c>
      <c r="W3704" t="s">
        <v>139</v>
      </c>
      <c r="X3704" s="3">
        <v>40902</v>
      </c>
      <c r="Y3704" s="3">
        <v>40905</v>
      </c>
      <c r="Z3704">
        <v>6</v>
      </c>
      <c r="AA3704" t="s">
        <v>8399</v>
      </c>
      <c r="AB3704">
        <f t="shared" si="287"/>
        <v>3</v>
      </c>
      <c r="AC3704" t="str">
        <f t="shared" si="285"/>
        <v>Thursday</v>
      </c>
      <c r="AD3704" s="5">
        <v>11.555999999999999</v>
      </c>
      <c r="AE3704">
        <v>2011</v>
      </c>
      <c r="AF3704">
        <v>52</v>
      </c>
      <c r="AG3704" s="14">
        <f t="shared" si="286"/>
        <v>0.41170212765957448</v>
      </c>
      <c r="AH3704">
        <f t="shared" si="288"/>
        <v>1</v>
      </c>
      <c r="AI3704">
        <f t="shared" si="289"/>
        <v>3</v>
      </c>
    </row>
    <row r="3705" spans="1:35" x14ac:dyDescent="0.35">
      <c r="A3705">
        <v>3704</v>
      </c>
      <c r="B3705" t="s">
        <v>1343</v>
      </c>
      <c r="C3705" t="s">
        <v>1344</v>
      </c>
      <c r="D3705" t="s">
        <v>112</v>
      </c>
      <c r="E3705" t="s">
        <v>30</v>
      </c>
      <c r="F3705" t="s">
        <v>31</v>
      </c>
      <c r="G3705" t="s">
        <v>1287</v>
      </c>
      <c r="H3705" t="s">
        <v>2920</v>
      </c>
      <c r="I3705" t="s">
        <v>34</v>
      </c>
      <c r="J3705" t="s">
        <v>7077</v>
      </c>
      <c r="K3705" s="3">
        <v>40908</v>
      </c>
      <c r="L3705" t="s">
        <v>36</v>
      </c>
      <c r="M3705" t="s">
        <v>5555</v>
      </c>
      <c r="N3705" t="s">
        <v>5556</v>
      </c>
      <c r="O3705" t="s">
        <v>39</v>
      </c>
      <c r="P3705" t="s">
        <v>165</v>
      </c>
      <c r="Q3705">
        <v>3</v>
      </c>
      <c r="R3705" s="5">
        <v>89.926666666666662</v>
      </c>
      <c r="S3705" s="5">
        <v>93.666666666666657</v>
      </c>
      <c r="T3705" s="5">
        <v>281</v>
      </c>
      <c r="U3705">
        <v>0</v>
      </c>
      <c r="V3705" s="5">
        <v>11.22</v>
      </c>
      <c r="W3705" t="s">
        <v>41</v>
      </c>
      <c r="X3705" s="3">
        <v>40913</v>
      </c>
      <c r="Y3705" s="3">
        <v>40913</v>
      </c>
      <c r="Z3705">
        <v>5</v>
      </c>
      <c r="AA3705" t="s">
        <v>8400</v>
      </c>
      <c r="AB3705">
        <f t="shared" si="287"/>
        <v>0</v>
      </c>
      <c r="AC3705" t="str">
        <f t="shared" si="285"/>
        <v>Saturday</v>
      </c>
      <c r="AD3705" s="5">
        <v>21.853999999999999</v>
      </c>
      <c r="AE3705">
        <v>2011</v>
      </c>
      <c r="AF3705">
        <v>53</v>
      </c>
      <c r="AG3705" s="14">
        <f t="shared" si="286"/>
        <v>3.9928825622775804E-2</v>
      </c>
      <c r="AH3705">
        <f t="shared" si="288"/>
        <v>0</v>
      </c>
      <c r="AI3705" t="str">
        <f t="shared" si="289"/>
        <v xml:space="preserve"> </v>
      </c>
    </row>
    <row r="3706" spans="1:35" x14ac:dyDescent="0.35">
      <c r="A3706">
        <v>3705</v>
      </c>
      <c r="B3706" t="s">
        <v>1343</v>
      </c>
      <c r="C3706" t="s">
        <v>1344</v>
      </c>
      <c r="D3706" t="s">
        <v>112</v>
      </c>
      <c r="E3706" t="s">
        <v>30</v>
      </c>
      <c r="F3706" t="s">
        <v>31</v>
      </c>
      <c r="G3706" t="s">
        <v>1287</v>
      </c>
      <c r="H3706" t="s">
        <v>2920</v>
      </c>
      <c r="I3706" t="s">
        <v>34</v>
      </c>
      <c r="J3706" t="s">
        <v>7077</v>
      </c>
      <c r="K3706" s="3">
        <v>40908</v>
      </c>
      <c r="L3706" t="s">
        <v>36</v>
      </c>
      <c r="M3706" t="s">
        <v>1142</v>
      </c>
      <c r="N3706" t="s">
        <v>1143</v>
      </c>
      <c r="O3706" t="s">
        <v>51</v>
      </c>
      <c r="P3706" t="s">
        <v>52</v>
      </c>
      <c r="Q3706">
        <v>7</v>
      </c>
      <c r="R3706" s="5">
        <v>14.406171428571431</v>
      </c>
      <c r="S3706" s="5">
        <v>15.703619047619052</v>
      </c>
      <c r="T3706" s="5">
        <v>65.955200000000005</v>
      </c>
      <c r="U3706">
        <v>0.4</v>
      </c>
      <c r="V3706" s="5">
        <v>-34.887999999999998</v>
      </c>
      <c r="W3706" t="s">
        <v>41</v>
      </c>
      <c r="X3706" s="3">
        <v>40913</v>
      </c>
      <c r="Y3706" s="3">
        <v>40914</v>
      </c>
      <c r="Z3706">
        <v>6</v>
      </c>
      <c r="AA3706" t="s">
        <v>8399</v>
      </c>
      <c r="AB3706">
        <f t="shared" si="287"/>
        <v>1</v>
      </c>
      <c r="AC3706" t="str">
        <f t="shared" si="285"/>
        <v>Saturday</v>
      </c>
      <c r="AD3706" s="5">
        <v>0.36499999999999999</v>
      </c>
      <c r="AE3706">
        <v>2011</v>
      </c>
      <c r="AF3706">
        <v>53</v>
      </c>
      <c r="AG3706" s="14">
        <f t="shared" si="286"/>
        <v>-0.52896511571490945</v>
      </c>
      <c r="AH3706">
        <f t="shared" si="288"/>
        <v>1</v>
      </c>
      <c r="AI3706">
        <f t="shared" si="289"/>
        <v>1</v>
      </c>
    </row>
    <row r="3707" spans="1:35" x14ac:dyDescent="0.35">
      <c r="A3707">
        <v>3706</v>
      </c>
      <c r="B3707" t="s">
        <v>959</v>
      </c>
      <c r="C3707" t="s">
        <v>960</v>
      </c>
      <c r="D3707" t="s">
        <v>29</v>
      </c>
      <c r="E3707" t="s">
        <v>30</v>
      </c>
      <c r="F3707" t="s">
        <v>31</v>
      </c>
      <c r="G3707" t="s">
        <v>32</v>
      </c>
      <c r="H3707" t="s">
        <v>33</v>
      </c>
      <c r="I3707" t="s">
        <v>34</v>
      </c>
      <c r="J3707" t="s">
        <v>7078</v>
      </c>
      <c r="K3707" s="3">
        <v>41409</v>
      </c>
      <c r="L3707" t="s">
        <v>36</v>
      </c>
      <c r="M3707" t="s">
        <v>3286</v>
      </c>
      <c r="N3707" t="s">
        <v>3287</v>
      </c>
      <c r="O3707" t="s">
        <v>39</v>
      </c>
      <c r="P3707" t="s">
        <v>58</v>
      </c>
      <c r="Q3707">
        <v>3</v>
      </c>
      <c r="R3707" s="5">
        <v>6.5333333333333341</v>
      </c>
      <c r="S3707" s="5">
        <v>10.333333333333334</v>
      </c>
      <c r="T3707" s="5">
        <v>31</v>
      </c>
      <c r="U3707">
        <v>0</v>
      </c>
      <c r="V3707" s="5">
        <v>11.4</v>
      </c>
      <c r="W3707" t="s">
        <v>41</v>
      </c>
      <c r="X3707" s="3">
        <v>41414</v>
      </c>
      <c r="Y3707" s="3">
        <v>41417</v>
      </c>
      <c r="Z3707">
        <v>8</v>
      </c>
      <c r="AA3707" t="s">
        <v>8399</v>
      </c>
      <c r="AB3707">
        <f t="shared" si="287"/>
        <v>3</v>
      </c>
      <c r="AC3707" t="str">
        <f t="shared" si="285"/>
        <v>Wednesday</v>
      </c>
      <c r="AD3707" s="5">
        <v>2.6139999999999999</v>
      </c>
      <c r="AE3707">
        <v>2013</v>
      </c>
      <c r="AF3707">
        <v>20</v>
      </c>
      <c r="AG3707" s="14">
        <f t="shared" si="286"/>
        <v>0.36774193548387096</v>
      </c>
      <c r="AH3707">
        <f t="shared" si="288"/>
        <v>1</v>
      </c>
      <c r="AI3707">
        <f t="shared" si="289"/>
        <v>3</v>
      </c>
    </row>
    <row r="3708" spans="1:35" x14ac:dyDescent="0.35">
      <c r="A3708">
        <v>3707</v>
      </c>
      <c r="B3708" t="s">
        <v>4517</v>
      </c>
      <c r="C3708" t="s">
        <v>4518</v>
      </c>
      <c r="D3708" t="s">
        <v>96</v>
      </c>
      <c r="E3708" t="s">
        <v>30</v>
      </c>
      <c r="F3708" t="s">
        <v>31</v>
      </c>
      <c r="G3708" t="s">
        <v>32</v>
      </c>
      <c r="H3708" t="s">
        <v>4033</v>
      </c>
      <c r="I3708" t="s">
        <v>34</v>
      </c>
      <c r="J3708" t="s">
        <v>7079</v>
      </c>
      <c r="K3708" s="3">
        <v>41079</v>
      </c>
      <c r="L3708" t="s">
        <v>136</v>
      </c>
      <c r="M3708" t="s">
        <v>4276</v>
      </c>
      <c r="N3708" t="s">
        <v>4277</v>
      </c>
      <c r="O3708" t="s">
        <v>72</v>
      </c>
      <c r="P3708" t="s">
        <v>79</v>
      </c>
      <c r="Q3708">
        <v>2</v>
      </c>
      <c r="R3708" s="5">
        <v>27.72</v>
      </c>
      <c r="S3708" s="5">
        <v>38.5</v>
      </c>
      <c r="T3708" s="5">
        <v>77</v>
      </c>
      <c r="U3708">
        <v>0</v>
      </c>
      <c r="V3708" s="5">
        <v>21.56</v>
      </c>
      <c r="W3708" t="s">
        <v>41</v>
      </c>
      <c r="X3708" s="3">
        <v>41084</v>
      </c>
      <c r="Y3708" s="3">
        <v>41084</v>
      </c>
      <c r="Z3708">
        <v>5</v>
      </c>
      <c r="AA3708" t="s">
        <v>8400</v>
      </c>
      <c r="AB3708">
        <f t="shared" si="287"/>
        <v>0</v>
      </c>
      <c r="AC3708" t="str">
        <f t="shared" si="285"/>
        <v>Tuesday</v>
      </c>
      <c r="AD3708" s="5">
        <v>11.138999999999999</v>
      </c>
      <c r="AE3708">
        <v>2012</v>
      </c>
      <c r="AF3708">
        <v>25</v>
      </c>
      <c r="AG3708" s="14">
        <f t="shared" si="286"/>
        <v>0.27999999999999997</v>
      </c>
      <c r="AH3708">
        <f t="shared" si="288"/>
        <v>0</v>
      </c>
      <c r="AI3708" t="str">
        <f t="shared" si="289"/>
        <v xml:space="preserve"> </v>
      </c>
    </row>
    <row r="3709" spans="1:35" x14ac:dyDescent="0.35">
      <c r="A3709">
        <v>3708</v>
      </c>
      <c r="B3709" t="s">
        <v>4517</v>
      </c>
      <c r="C3709" t="s">
        <v>4518</v>
      </c>
      <c r="D3709" t="s">
        <v>96</v>
      </c>
      <c r="E3709" t="s">
        <v>30</v>
      </c>
      <c r="F3709" t="s">
        <v>31</v>
      </c>
      <c r="G3709" t="s">
        <v>32</v>
      </c>
      <c r="H3709" t="s">
        <v>4033</v>
      </c>
      <c r="I3709" t="s">
        <v>34</v>
      </c>
      <c r="J3709" t="s">
        <v>7079</v>
      </c>
      <c r="K3709" s="3">
        <v>41079</v>
      </c>
      <c r="L3709" t="s">
        <v>136</v>
      </c>
      <c r="M3709" t="s">
        <v>6470</v>
      </c>
      <c r="N3709" t="s">
        <v>6471</v>
      </c>
      <c r="O3709" t="s">
        <v>39</v>
      </c>
      <c r="P3709" t="s">
        <v>165</v>
      </c>
      <c r="Q3709">
        <v>2</v>
      </c>
      <c r="R3709" s="5">
        <v>115.22</v>
      </c>
      <c r="S3709" s="5">
        <v>140.5</v>
      </c>
      <c r="T3709" s="5">
        <v>281</v>
      </c>
      <c r="U3709">
        <v>0</v>
      </c>
      <c r="V3709" s="5">
        <v>50.56</v>
      </c>
      <c r="W3709" t="s">
        <v>41</v>
      </c>
      <c r="X3709" s="3">
        <v>41084</v>
      </c>
      <c r="Y3709" s="3">
        <v>41085</v>
      </c>
      <c r="Z3709">
        <v>6</v>
      </c>
      <c r="AA3709" t="s">
        <v>8399</v>
      </c>
      <c r="AB3709">
        <f t="shared" si="287"/>
        <v>1</v>
      </c>
      <c r="AC3709" t="str">
        <f t="shared" si="285"/>
        <v>Tuesday</v>
      </c>
      <c r="AD3709" s="5">
        <v>30.728000000000002</v>
      </c>
      <c r="AE3709">
        <v>2012</v>
      </c>
      <c r="AF3709">
        <v>25</v>
      </c>
      <c r="AG3709" s="14">
        <f t="shared" si="286"/>
        <v>0.17992882562277582</v>
      </c>
      <c r="AH3709">
        <f t="shared" si="288"/>
        <v>1</v>
      </c>
      <c r="AI3709">
        <f t="shared" si="289"/>
        <v>1</v>
      </c>
    </row>
    <row r="3710" spans="1:35" x14ac:dyDescent="0.35">
      <c r="A3710">
        <v>3709</v>
      </c>
      <c r="B3710" t="s">
        <v>4517</v>
      </c>
      <c r="C3710" t="s">
        <v>4518</v>
      </c>
      <c r="D3710" t="s">
        <v>96</v>
      </c>
      <c r="E3710" t="s">
        <v>30</v>
      </c>
      <c r="F3710" t="s">
        <v>31</v>
      </c>
      <c r="G3710" t="s">
        <v>32</v>
      </c>
      <c r="H3710" t="s">
        <v>4033</v>
      </c>
      <c r="I3710" t="s">
        <v>34</v>
      </c>
      <c r="J3710" t="s">
        <v>7079</v>
      </c>
      <c r="K3710" s="3">
        <v>41079</v>
      </c>
      <c r="L3710" t="s">
        <v>136</v>
      </c>
      <c r="M3710" t="s">
        <v>6505</v>
      </c>
      <c r="N3710" t="s">
        <v>6506</v>
      </c>
      <c r="O3710" t="s">
        <v>39</v>
      </c>
      <c r="P3710" t="s">
        <v>340</v>
      </c>
      <c r="Q3710">
        <v>6</v>
      </c>
      <c r="R3710" s="5">
        <v>21.146666666666661</v>
      </c>
      <c r="S3710" s="5">
        <v>30.166666666666661</v>
      </c>
      <c r="T3710" s="5">
        <v>180.99999999999997</v>
      </c>
      <c r="U3710">
        <v>0</v>
      </c>
      <c r="V3710" s="5">
        <v>54.12</v>
      </c>
      <c r="W3710" t="s">
        <v>41</v>
      </c>
      <c r="X3710" s="3">
        <v>41084</v>
      </c>
      <c r="Y3710" s="3">
        <v>41084</v>
      </c>
      <c r="Z3710">
        <v>5</v>
      </c>
      <c r="AA3710" t="s">
        <v>8400</v>
      </c>
      <c r="AB3710">
        <f t="shared" si="287"/>
        <v>0</v>
      </c>
      <c r="AC3710" t="str">
        <f t="shared" si="285"/>
        <v>Tuesday</v>
      </c>
      <c r="AD3710" s="5">
        <v>9.4870000000000001</v>
      </c>
      <c r="AE3710">
        <v>2012</v>
      </c>
      <c r="AF3710">
        <v>25</v>
      </c>
      <c r="AG3710" s="14">
        <f t="shared" si="286"/>
        <v>0.29900552486187848</v>
      </c>
      <c r="AH3710">
        <f t="shared" si="288"/>
        <v>0</v>
      </c>
      <c r="AI3710" t="str">
        <f t="shared" si="289"/>
        <v xml:space="preserve"> </v>
      </c>
    </row>
    <row r="3711" spans="1:35" x14ac:dyDescent="0.35">
      <c r="A3711">
        <v>3710</v>
      </c>
      <c r="B3711" t="s">
        <v>412</v>
      </c>
      <c r="C3711" t="s">
        <v>413</v>
      </c>
      <c r="D3711" t="s">
        <v>29</v>
      </c>
      <c r="E3711" t="s">
        <v>30</v>
      </c>
      <c r="F3711" t="s">
        <v>31</v>
      </c>
      <c r="G3711" t="s">
        <v>2650</v>
      </c>
      <c r="H3711" t="s">
        <v>3470</v>
      </c>
      <c r="I3711" t="s">
        <v>34</v>
      </c>
      <c r="J3711" t="s">
        <v>7080</v>
      </c>
      <c r="K3711" s="3">
        <v>41190</v>
      </c>
      <c r="L3711" t="s">
        <v>215</v>
      </c>
      <c r="M3711" t="s">
        <v>3946</v>
      </c>
      <c r="N3711" t="s">
        <v>3947</v>
      </c>
      <c r="O3711" t="s">
        <v>39</v>
      </c>
      <c r="P3711" t="s">
        <v>165</v>
      </c>
      <c r="Q3711">
        <v>3</v>
      </c>
      <c r="R3711" s="5">
        <v>20.5</v>
      </c>
      <c r="S3711" s="5">
        <v>32</v>
      </c>
      <c r="T3711" s="5">
        <v>96</v>
      </c>
      <c r="U3711">
        <v>0</v>
      </c>
      <c r="V3711" s="5">
        <v>34.5</v>
      </c>
      <c r="W3711" t="s">
        <v>139</v>
      </c>
      <c r="X3711" s="3">
        <v>41193</v>
      </c>
      <c r="Y3711" s="3">
        <v>41193</v>
      </c>
      <c r="Z3711">
        <v>3</v>
      </c>
      <c r="AA3711" t="s">
        <v>8400</v>
      </c>
      <c r="AB3711">
        <f t="shared" si="287"/>
        <v>0</v>
      </c>
      <c r="AC3711" t="str">
        <f t="shared" si="285"/>
        <v>Monday</v>
      </c>
      <c r="AD3711" s="5">
        <v>22.652999999999999</v>
      </c>
      <c r="AE3711">
        <v>2012</v>
      </c>
      <c r="AF3711">
        <v>41</v>
      </c>
      <c r="AG3711" s="14">
        <f t="shared" si="286"/>
        <v>0.359375</v>
      </c>
      <c r="AH3711">
        <f t="shared" si="288"/>
        <v>0</v>
      </c>
      <c r="AI3711" t="str">
        <f t="shared" si="289"/>
        <v xml:space="preserve"> </v>
      </c>
    </row>
    <row r="3712" spans="1:35" x14ac:dyDescent="0.35">
      <c r="A3712">
        <v>3711</v>
      </c>
      <c r="B3712" t="s">
        <v>2554</v>
      </c>
      <c r="C3712" t="s">
        <v>2555</v>
      </c>
      <c r="D3712" t="s">
        <v>29</v>
      </c>
      <c r="E3712" t="s">
        <v>30</v>
      </c>
      <c r="F3712" t="s">
        <v>31</v>
      </c>
      <c r="G3712" t="s">
        <v>476</v>
      </c>
      <c r="H3712" t="s">
        <v>874</v>
      </c>
      <c r="I3712" t="s">
        <v>34</v>
      </c>
      <c r="J3712" t="s">
        <v>7081</v>
      </c>
      <c r="K3712" s="3">
        <v>41030</v>
      </c>
      <c r="L3712" t="s">
        <v>36</v>
      </c>
      <c r="M3712" t="s">
        <v>3120</v>
      </c>
      <c r="N3712" t="s">
        <v>3121</v>
      </c>
      <c r="O3712" t="s">
        <v>39</v>
      </c>
      <c r="P3712" t="s">
        <v>340</v>
      </c>
      <c r="Q3712">
        <v>2</v>
      </c>
      <c r="R3712" s="5">
        <v>7.18</v>
      </c>
      <c r="S3712" s="5">
        <v>11.5</v>
      </c>
      <c r="T3712" s="5">
        <v>23</v>
      </c>
      <c r="U3712">
        <v>0</v>
      </c>
      <c r="V3712" s="5">
        <v>8.64</v>
      </c>
      <c r="W3712" t="s">
        <v>155</v>
      </c>
      <c r="X3712" s="3">
        <v>41032</v>
      </c>
      <c r="Y3712" s="3">
        <v>41035</v>
      </c>
      <c r="Z3712">
        <v>5</v>
      </c>
      <c r="AA3712" t="s">
        <v>8399</v>
      </c>
      <c r="AB3712">
        <f t="shared" si="287"/>
        <v>3</v>
      </c>
      <c r="AC3712" t="str">
        <f t="shared" si="285"/>
        <v>Tuesday</v>
      </c>
      <c r="AD3712" s="5">
        <v>0.83</v>
      </c>
      <c r="AE3712">
        <v>2012</v>
      </c>
      <c r="AF3712">
        <v>18</v>
      </c>
      <c r="AG3712" s="14">
        <f t="shared" si="286"/>
        <v>0.37565217391304351</v>
      </c>
      <c r="AH3712">
        <f t="shared" si="288"/>
        <v>1</v>
      </c>
      <c r="AI3712">
        <f t="shared" si="289"/>
        <v>3</v>
      </c>
    </row>
    <row r="3713" spans="1:35" x14ac:dyDescent="0.35">
      <c r="A3713">
        <v>3712</v>
      </c>
      <c r="B3713" t="s">
        <v>2554</v>
      </c>
      <c r="C3713" t="s">
        <v>2555</v>
      </c>
      <c r="D3713" t="s">
        <v>29</v>
      </c>
      <c r="E3713" t="s">
        <v>30</v>
      </c>
      <c r="F3713" t="s">
        <v>31</v>
      </c>
      <c r="G3713" t="s">
        <v>476</v>
      </c>
      <c r="H3713" t="s">
        <v>874</v>
      </c>
      <c r="I3713" t="s">
        <v>34</v>
      </c>
      <c r="J3713" t="s">
        <v>7081</v>
      </c>
      <c r="K3713" s="3">
        <v>41030</v>
      </c>
      <c r="L3713" t="s">
        <v>36</v>
      </c>
      <c r="M3713" t="s">
        <v>5245</v>
      </c>
      <c r="N3713" t="s">
        <v>5246</v>
      </c>
      <c r="O3713" t="s">
        <v>72</v>
      </c>
      <c r="P3713" t="s">
        <v>178</v>
      </c>
      <c r="Q3713">
        <v>1</v>
      </c>
      <c r="R3713" s="5">
        <v>70.98</v>
      </c>
      <c r="S3713" s="5">
        <v>91</v>
      </c>
      <c r="T3713" s="5">
        <v>91</v>
      </c>
      <c r="U3713">
        <v>0</v>
      </c>
      <c r="V3713" s="5">
        <v>20.02</v>
      </c>
      <c r="W3713" t="s">
        <v>155</v>
      </c>
      <c r="X3713" s="3">
        <v>41032</v>
      </c>
      <c r="Y3713" s="3">
        <v>41034</v>
      </c>
      <c r="Z3713">
        <v>4</v>
      </c>
      <c r="AA3713" t="s">
        <v>8399</v>
      </c>
      <c r="AB3713">
        <f t="shared" si="287"/>
        <v>2</v>
      </c>
      <c r="AC3713" t="str">
        <f t="shared" si="285"/>
        <v>Tuesday</v>
      </c>
      <c r="AD3713" s="5">
        <v>11.917999999999999</v>
      </c>
      <c r="AE3713">
        <v>2012</v>
      </c>
      <c r="AF3713">
        <v>18</v>
      </c>
      <c r="AG3713" s="14">
        <f t="shared" si="286"/>
        <v>0.22</v>
      </c>
      <c r="AH3713">
        <f t="shared" si="288"/>
        <v>1</v>
      </c>
      <c r="AI3713">
        <f t="shared" si="289"/>
        <v>2</v>
      </c>
    </row>
    <row r="3714" spans="1:35" x14ac:dyDescent="0.35">
      <c r="A3714">
        <v>3713</v>
      </c>
      <c r="B3714" t="s">
        <v>2554</v>
      </c>
      <c r="C3714" t="s">
        <v>2555</v>
      </c>
      <c r="D3714" t="s">
        <v>29</v>
      </c>
      <c r="E3714" t="s">
        <v>30</v>
      </c>
      <c r="F3714" t="s">
        <v>31</v>
      </c>
      <c r="G3714" t="s">
        <v>476</v>
      </c>
      <c r="H3714" t="s">
        <v>874</v>
      </c>
      <c r="I3714" t="s">
        <v>34</v>
      </c>
      <c r="J3714" t="s">
        <v>7081</v>
      </c>
      <c r="K3714" s="3">
        <v>41030</v>
      </c>
      <c r="L3714" t="s">
        <v>36</v>
      </c>
      <c r="M3714" t="s">
        <v>5885</v>
      </c>
      <c r="N3714" t="s">
        <v>5886</v>
      </c>
      <c r="O3714" t="s">
        <v>39</v>
      </c>
      <c r="P3714" t="s">
        <v>64</v>
      </c>
      <c r="Q3714">
        <v>3</v>
      </c>
      <c r="R3714" s="5">
        <v>10.459999999999999</v>
      </c>
      <c r="S3714" s="5">
        <v>11</v>
      </c>
      <c r="T3714" s="5">
        <v>33</v>
      </c>
      <c r="U3714">
        <v>0</v>
      </c>
      <c r="V3714" s="5">
        <v>1.62</v>
      </c>
      <c r="W3714" t="s">
        <v>155</v>
      </c>
      <c r="X3714" s="3">
        <v>41032</v>
      </c>
      <c r="Y3714" s="3">
        <v>41033</v>
      </c>
      <c r="Z3714">
        <v>3</v>
      </c>
      <c r="AA3714" t="s">
        <v>8399</v>
      </c>
      <c r="AB3714">
        <f t="shared" si="287"/>
        <v>1</v>
      </c>
      <c r="AC3714" t="str">
        <f t="shared" ref="AC3714:AC3777" si="290">TEXT(K3714,"dddd")</f>
        <v>Tuesday</v>
      </c>
      <c r="AD3714" s="5">
        <v>5.5090000000000003</v>
      </c>
      <c r="AE3714">
        <v>2012</v>
      </c>
      <c r="AF3714">
        <v>18</v>
      </c>
      <c r="AG3714" s="14">
        <f t="shared" ref="AG3714:AG3777" si="291">V3714/T3714</f>
        <v>4.9090909090909095E-2</v>
      </c>
      <c r="AH3714">
        <f t="shared" si="288"/>
        <v>1</v>
      </c>
      <c r="AI3714">
        <f t="shared" si="289"/>
        <v>1</v>
      </c>
    </row>
    <row r="3715" spans="1:35" x14ac:dyDescent="0.35">
      <c r="A3715">
        <v>3714</v>
      </c>
      <c r="B3715" t="s">
        <v>131</v>
      </c>
      <c r="C3715" t="s">
        <v>132</v>
      </c>
      <c r="D3715" t="s">
        <v>29</v>
      </c>
      <c r="E3715" t="s">
        <v>84</v>
      </c>
      <c r="F3715" t="s">
        <v>740</v>
      </c>
      <c r="G3715" t="s">
        <v>741</v>
      </c>
      <c r="H3715" t="s">
        <v>741</v>
      </c>
      <c r="I3715" t="s">
        <v>34</v>
      </c>
      <c r="J3715" t="s">
        <v>7082</v>
      </c>
      <c r="K3715" s="3">
        <v>41352</v>
      </c>
      <c r="L3715" t="s">
        <v>136</v>
      </c>
      <c r="M3715" t="s">
        <v>5709</v>
      </c>
      <c r="N3715" t="s">
        <v>5710</v>
      </c>
      <c r="O3715" t="s">
        <v>39</v>
      </c>
      <c r="P3715" t="s">
        <v>58</v>
      </c>
      <c r="Q3715">
        <v>7</v>
      </c>
      <c r="R3715" s="5">
        <v>7.0685714285714294</v>
      </c>
      <c r="S3715" s="5">
        <v>7.4285714285714297</v>
      </c>
      <c r="T3715" s="5">
        <v>52.000000000000007</v>
      </c>
      <c r="U3715">
        <v>0</v>
      </c>
      <c r="V3715" s="5">
        <v>2.52</v>
      </c>
      <c r="W3715" t="s">
        <v>139</v>
      </c>
      <c r="X3715" s="3">
        <v>41355</v>
      </c>
      <c r="Y3715" s="3">
        <v>41358</v>
      </c>
      <c r="Z3715">
        <v>6</v>
      </c>
      <c r="AA3715" t="s">
        <v>8399</v>
      </c>
      <c r="AB3715">
        <f t="shared" ref="AB3715:AB3778" si="292">Y3715-X3715</f>
        <v>3</v>
      </c>
      <c r="AC3715" t="str">
        <f t="shared" si="290"/>
        <v>Tuesday</v>
      </c>
      <c r="AD3715" s="5">
        <v>7.2880000000000003</v>
      </c>
      <c r="AE3715">
        <v>2013</v>
      </c>
      <c r="AF3715">
        <v>12</v>
      </c>
      <c r="AG3715" s="14">
        <f t="shared" si="291"/>
        <v>4.8461538461538459E-2</v>
      </c>
      <c r="AH3715">
        <f t="shared" ref="AH3715:AH3778" si="293">IF(AA3715 = "Late", 1, 0)</f>
        <v>1</v>
      </c>
      <c r="AI3715">
        <f t="shared" ref="AI3715:AI3778" si="294">IF(AB3715&gt;0, AB3715, " ")</f>
        <v>3</v>
      </c>
    </row>
    <row r="3716" spans="1:35" x14ac:dyDescent="0.35">
      <c r="A3716">
        <v>3715</v>
      </c>
      <c r="B3716" t="s">
        <v>131</v>
      </c>
      <c r="C3716" t="s">
        <v>132</v>
      </c>
      <c r="D3716" t="s">
        <v>29</v>
      </c>
      <c r="E3716" t="s">
        <v>84</v>
      </c>
      <c r="F3716" t="s">
        <v>740</v>
      </c>
      <c r="G3716" t="s">
        <v>741</v>
      </c>
      <c r="H3716" t="s">
        <v>741</v>
      </c>
      <c r="I3716" t="s">
        <v>34</v>
      </c>
      <c r="J3716" t="s">
        <v>7082</v>
      </c>
      <c r="K3716" s="3">
        <v>41352</v>
      </c>
      <c r="L3716" t="s">
        <v>136</v>
      </c>
      <c r="M3716" t="s">
        <v>1953</v>
      </c>
      <c r="N3716" t="s">
        <v>1954</v>
      </c>
      <c r="O3716" t="s">
        <v>51</v>
      </c>
      <c r="P3716" t="s">
        <v>93</v>
      </c>
      <c r="Q3716">
        <v>2</v>
      </c>
      <c r="R3716" s="5">
        <v>83.539999999999992</v>
      </c>
      <c r="S3716" s="5">
        <v>116</v>
      </c>
      <c r="T3716" s="5">
        <v>232</v>
      </c>
      <c r="U3716">
        <v>0</v>
      </c>
      <c r="V3716" s="5">
        <v>64.92</v>
      </c>
      <c r="W3716" t="s">
        <v>139</v>
      </c>
      <c r="X3716" s="3">
        <v>41355</v>
      </c>
      <c r="Y3716" s="3">
        <v>41355</v>
      </c>
      <c r="Z3716">
        <v>3</v>
      </c>
      <c r="AA3716" t="s">
        <v>8400</v>
      </c>
      <c r="AB3716">
        <f t="shared" si="292"/>
        <v>0</v>
      </c>
      <c r="AC3716" t="str">
        <f t="shared" si="290"/>
        <v>Tuesday</v>
      </c>
      <c r="AD3716" s="5">
        <v>42.292999999999999</v>
      </c>
      <c r="AE3716">
        <v>2013</v>
      </c>
      <c r="AF3716">
        <v>12</v>
      </c>
      <c r="AG3716" s="14">
        <f t="shared" si="291"/>
        <v>0.27982758620689657</v>
      </c>
      <c r="AH3716">
        <f t="shared" si="293"/>
        <v>0</v>
      </c>
      <c r="AI3716" t="str">
        <f t="shared" si="294"/>
        <v xml:space="preserve"> </v>
      </c>
    </row>
    <row r="3717" spans="1:35" x14ac:dyDescent="0.35">
      <c r="A3717">
        <v>3716</v>
      </c>
      <c r="B3717" t="s">
        <v>5030</v>
      </c>
      <c r="C3717" t="s">
        <v>5031</v>
      </c>
      <c r="D3717" t="s">
        <v>29</v>
      </c>
      <c r="E3717" t="s">
        <v>84</v>
      </c>
      <c r="F3717" t="s">
        <v>168</v>
      </c>
      <c r="G3717" t="s">
        <v>665</v>
      </c>
      <c r="H3717" t="s">
        <v>1331</v>
      </c>
      <c r="I3717" t="s">
        <v>34</v>
      </c>
      <c r="J3717" t="s">
        <v>7083</v>
      </c>
      <c r="K3717" s="3">
        <v>41774</v>
      </c>
      <c r="L3717" t="s">
        <v>136</v>
      </c>
      <c r="M3717" t="s">
        <v>1493</v>
      </c>
      <c r="N3717" t="s">
        <v>1494</v>
      </c>
      <c r="O3717" t="s">
        <v>72</v>
      </c>
      <c r="P3717" t="s">
        <v>79</v>
      </c>
      <c r="Q3717">
        <v>3</v>
      </c>
      <c r="R3717" s="5">
        <v>34.121866666666676</v>
      </c>
      <c r="S3717" s="5">
        <v>44.423111111111126</v>
      </c>
      <c r="T3717" s="5">
        <v>79.961600000000018</v>
      </c>
      <c r="U3717">
        <v>0.4</v>
      </c>
      <c r="V3717" s="5">
        <v>-22.404</v>
      </c>
      <c r="W3717" t="s">
        <v>155</v>
      </c>
      <c r="X3717" s="3">
        <v>41776</v>
      </c>
      <c r="Y3717" s="3">
        <v>41776</v>
      </c>
      <c r="Z3717">
        <v>2</v>
      </c>
      <c r="AA3717" t="s">
        <v>8400</v>
      </c>
      <c r="AB3717">
        <f t="shared" si="292"/>
        <v>0</v>
      </c>
      <c r="AC3717" t="str">
        <f t="shared" si="290"/>
        <v>Thursday</v>
      </c>
      <c r="AD3717" s="5">
        <v>9.4789999999999992</v>
      </c>
      <c r="AE3717">
        <v>2014</v>
      </c>
      <c r="AF3717">
        <v>20</v>
      </c>
      <c r="AG3717" s="14">
        <f t="shared" si="291"/>
        <v>-0.28018448855450612</v>
      </c>
      <c r="AH3717">
        <f t="shared" si="293"/>
        <v>0</v>
      </c>
      <c r="AI3717" t="str">
        <f t="shared" si="294"/>
        <v xml:space="preserve"> </v>
      </c>
    </row>
    <row r="3718" spans="1:35" x14ac:dyDescent="0.35">
      <c r="A3718">
        <v>3717</v>
      </c>
      <c r="B3718" t="s">
        <v>5030</v>
      </c>
      <c r="C3718" t="s">
        <v>5031</v>
      </c>
      <c r="D3718" t="s">
        <v>29</v>
      </c>
      <c r="E3718" t="s">
        <v>84</v>
      </c>
      <c r="F3718" t="s">
        <v>168</v>
      </c>
      <c r="G3718" t="s">
        <v>665</v>
      </c>
      <c r="H3718" t="s">
        <v>1331</v>
      </c>
      <c r="I3718" t="s">
        <v>34</v>
      </c>
      <c r="J3718" t="s">
        <v>7083</v>
      </c>
      <c r="K3718" s="3">
        <v>41774</v>
      </c>
      <c r="L3718" t="s">
        <v>136</v>
      </c>
      <c r="M3718" t="s">
        <v>1604</v>
      </c>
      <c r="N3718" t="s">
        <v>1605</v>
      </c>
      <c r="O3718" t="s">
        <v>51</v>
      </c>
      <c r="P3718" t="s">
        <v>93</v>
      </c>
      <c r="Q3718">
        <v>1</v>
      </c>
      <c r="R3718" s="5">
        <v>59.224000000000004</v>
      </c>
      <c r="S3718" s="5">
        <v>90.106666666666669</v>
      </c>
      <c r="T3718" s="5">
        <v>54.064</v>
      </c>
      <c r="U3718">
        <v>0.4</v>
      </c>
      <c r="V3718" s="5">
        <v>-5.16</v>
      </c>
      <c r="W3718" t="s">
        <v>155</v>
      </c>
      <c r="X3718" s="3">
        <v>41776</v>
      </c>
      <c r="Y3718" s="3">
        <v>41776</v>
      </c>
      <c r="Z3718">
        <v>2</v>
      </c>
      <c r="AA3718" t="s">
        <v>8400</v>
      </c>
      <c r="AB3718">
        <f t="shared" si="292"/>
        <v>0</v>
      </c>
      <c r="AC3718" t="str">
        <f t="shared" si="290"/>
        <v>Thursday</v>
      </c>
      <c r="AD3718" s="5">
        <v>8.1750000000000007</v>
      </c>
      <c r="AE3718">
        <v>2014</v>
      </c>
      <c r="AF3718">
        <v>20</v>
      </c>
      <c r="AG3718" s="14">
        <f t="shared" si="291"/>
        <v>-9.5442438591299208E-2</v>
      </c>
      <c r="AH3718">
        <f t="shared" si="293"/>
        <v>0</v>
      </c>
      <c r="AI3718" t="str">
        <f t="shared" si="294"/>
        <v xml:space="preserve"> </v>
      </c>
    </row>
    <row r="3719" spans="1:35" x14ac:dyDescent="0.35">
      <c r="A3719">
        <v>3718</v>
      </c>
      <c r="B3719" t="s">
        <v>5030</v>
      </c>
      <c r="C3719" t="s">
        <v>5031</v>
      </c>
      <c r="D3719" t="s">
        <v>29</v>
      </c>
      <c r="E3719" t="s">
        <v>84</v>
      </c>
      <c r="F3719" t="s">
        <v>168</v>
      </c>
      <c r="G3719" t="s">
        <v>665</v>
      </c>
      <c r="H3719" t="s">
        <v>1331</v>
      </c>
      <c r="I3719" t="s">
        <v>34</v>
      </c>
      <c r="J3719" t="s">
        <v>7083</v>
      </c>
      <c r="K3719" s="3">
        <v>41774</v>
      </c>
      <c r="L3719" t="s">
        <v>136</v>
      </c>
      <c r="M3719" t="s">
        <v>479</v>
      </c>
      <c r="N3719" t="s">
        <v>480</v>
      </c>
      <c r="O3719" t="s">
        <v>51</v>
      </c>
      <c r="P3719" t="s">
        <v>93</v>
      </c>
      <c r="Q3719">
        <v>3</v>
      </c>
      <c r="R3719" s="5">
        <v>61.497066666666662</v>
      </c>
      <c r="S3719" s="5">
        <v>72.935111111111112</v>
      </c>
      <c r="T3719" s="5">
        <v>131.28319999999999</v>
      </c>
      <c r="U3719">
        <v>0.4</v>
      </c>
      <c r="V3719" s="5">
        <v>-53.207999999999998</v>
      </c>
      <c r="W3719" t="s">
        <v>155</v>
      </c>
      <c r="X3719" s="3">
        <v>41776</v>
      </c>
      <c r="Y3719" s="3">
        <v>41776</v>
      </c>
      <c r="Z3719">
        <v>2</v>
      </c>
      <c r="AA3719" t="s">
        <v>8400</v>
      </c>
      <c r="AB3719">
        <f t="shared" si="292"/>
        <v>0</v>
      </c>
      <c r="AC3719" t="str">
        <f t="shared" si="290"/>
        <v>Thursday</v>
      </c>
      <c r="AD3719" s="5">
        <v>21.954000000000001</v>
      </c>
      <c r="AE3719">
        <v>2014</v>
      </c>
      <c r="AF3719">
        <v>20</v>
      </c>
      <c r="AG3719" s="14">
        <f t="shared" si="291"/>
        <v>-0.40529176619704577</v>
      </c>
      <c r="AH3719">
        <f t="shared" si="293"/>
        <v>0</v>
      </c>
      <c r="AI3719" t="str">
        <f t="shared" si="294"/>
        <v xml:space="preserve"> </v>
      </c>
    </row>
    <row r="3720" spans="1:35" x14ac:dyDescent="0.35">
      <c r="A3720">
        <v>3719</v>
      </c>
      <c r="B3720" t="s">
        <v>904</v>
      </c>
      <c r="C3720" t="s">
        <v>905</v>
      </c>
      <c r="D3720" t="s">
        <v>29</v>
      </c>
      <c r="E3720" t="s">
        <v>44</v>
      </c>
      <c r="F3720" t="s">
        <v>67</v>
      </c>
      <c r="G3720" t="s">
        <v>641</v>
      </c>
      <c r="H3720" t="s">
        <v>2938</v>
      </c>
      <c r="I3720" t="s">
        <v>34</v>
      </c>
      <c r="J3720" t="s">
        <v>7084</v>
      </c>
      <c r="K3720" s="3">
        <v>40598</v>
      </c>
      <c r="L3720" t="s">
        <v>36</v>
      </c>
      <c r="M3720" t="s">
        <v>1436</v>
      </c>
      <c r="N3720" t="s">
        <v>1437</v>
      </c>
      <c r="O3720" t="s">
        <v>72</v>
      </c>
      <c r="P3720" t="s">
        <v>162</v>
      </c>
      <c r="Q3720">
        <v>2</v>
      </c>
      <c r="R3720" s="5">
        <v>208.21808496000003</v>
      </c>
      <c r="S3720" s="5">
        <v>250.91743983967939</v>
      </c>
      <c r="T3720" s="5">
        <v>500.83120992000005</v>
      </c>
      <c r="U3720">
        <v>2E-3</v>
      </c>
      <c r="V3720" s="5">
        <v>84.395039999999995</v>
      </c>
      <c r="W3720" t="s">
        <v>242</v>
      </c>
      <c r="X3720" s="3">
        <v>40598</v>
      </c>
      <c r="Y3720" s="3">
        <v>40598</v>
      </c>
      <c r="Z3720">
        <v>0</v>
      </c>
      <c r="AA3720" t="s">
        <v>8400</v>
      </c>
      <c r="AB3720">
        <f t="shared" si="292"/>
        <v>0</v>
      </c>
      <c r="AC3720" t="str">
        <f t="shared" si="290"/>
        <v>Thursday</v>
      </c>
      <c r="AD3720" s="5">
        <v>69.647000000000006</v>
      </c>
      <c r="AE3720">
        <v>2011</v>
      </c>
      <c r="AF3720">
        <v>9</v>
      </c>
      <c r="AG3720" s="14">
        <f t="shared" si="291"/>
        <v>0.16850994572299274</v>
      </c>
      <c r="AH3720">
        <f t="shared" si="293"/>
        <v>0</v>
      </c>
      <c r="AI3720" t="str">
        <f t="shared" si="294"/>
        <v xml:space="preserve"> </v>
      </c>
    </row>
    <row r="3721" spans="1:35" x14ac:dyDescent="0.35">
      <c r="A3721">
        <v>3720</v>
      </c>
      <c r="B3721" t="s">
        <v>904</v>
      </c>
      <c r="C3721" t="s">
        <v>905</v>
      </c>
      <c r="D3721" t="s">
        <v>29</v>
      </c>
      <c r="E3721" t="s">
        <v>44</v>
      </c>
      <c r="F3721" t="s">
        <v>67</v>
      </c>
      <c r="G3721" t="s">
        <v>641</v>
      </c>
      <c r="H3721" t="s">
        <v>2938</v>
      </c>
      <c r="I3721" t="s">
        <v>34</v>
      </c>
      <c r="J3721" t="s">
        <v>7084</v>
      </c>
      <c r="K3721" s="3">
        <v>40598</v>
      </c>
      <c r="L3721" t="s">
        <v>36</v>
      </c>
      <c r="M3721" t="s">
        <v>6787</v>
      </c>
      <c r="N3721" t="s">
        <v>6788</v>
      </c>
      <c r="O3721" t="s">
        <v>72</v>
      </c>
      <c r="P3721" t="s">
        <v>178</v>
      </c>
      <c r="Q3721">
        <v>6</v>
      </c>
      <c r="R3721" s="5">
        <v>62.199999999999996</v>
      </c>
      <c r="S3721" s="5">
        <v>102</v>
      </c>
      <c r="T3721" s="5">
        <v>612</v>
      </c>
      <c r="U3721">
        <v>0</v>
      </c>
      <c r="V3721" s="5">
        <v>238.8</v>
      </c>
      <c r="W3721" t="s">
        <v>242</v>
      </c>
      <c r="X3721" s="3">
        <v>40598</v>
      </c>
      <c r="Y3721" s="3">
        <v>40598</v>
      </c>
      <c r="Z3721">
        <v>0</v>
      </c>
      <c r="AA3721" t="s">
        <v>8400</v>
      </c>
      <c r="AB3721">
        <f t="shared" si="292"/>
        <v>0</v>
      </c>
      <c r="AC3721" t="str">
        <f t="shared" si="290"/>
        <v>Thursday</v>
      </c>
      <c r="AD3721" s="5">
        <v>19.506</v>
      </c>
      <c r="AE3721">
        <v>2011</v>
      </c>
      <c r="AF3721">
        <v>9</v>
      </c>
      <c r="AG3721" s="14">
        <f t="shared" si="291"/>
        <v>0.39019607843137255</v>
      </c>
      <c r="AH3721">
        <f t="shared" si="293"/>
        <v>0</v>
      </c>
      <c r="AI3721" t="str">
        <f t="shared" si="294"/>
        <v xml:space="preserve"> </v>
      </c>
    </row>
    <row r="3722" spans="1:35" x14ac:dyDescent="0.35">
      <c r="A3722">
        <v>3721</v>
      </c>
      <c r="B3722" t="s">
        <v>904</v>
      </c>
      <c r="C3722" t="s">
        <v>905</v>
      </c>
      <c r="D3722" t="s">
        <v>29</v>
      </c>
      <c r="E3722" t="s">
        <v>44</v>
      </c>
      <c r="F3722" t="s">
        <v>67</v>
      </c>
      <c r="G3722" t="s">
        <v>641</v>
      </c>
      <c r="H3722" t="s">
        <v>2938</v>
      </c>
      <c r="I3722" t="s">
        <v>34</v>
      </c>
      <c r="J3722" t="s">
        <v>7084</v>
      </c>
      <c r="K3722" s="3">
        <v>40598</v>
      </c>
      <c r="L3722" t="s">
        <v>36</v>
      </c>
      <c r="M3722" t="s">
        <v>3899</v>
      </c>
      <c r="N3722" t="s">
        <v>3900</v>
      </c>
      <c r="O3722" t="s">
        <v>39</v>
      </c>
      <c r="P3722" t="s">
        <v>340</v>
      </c>
      <c r="Q3722">
        <v>3</v>
      </c>
      <c r="R3722" s="5">
        <v>22.226666666666674</v>
      </c>
      <c r="S3722" s="5">
        <v>22.666666666666671</v>
      </c>
      <c r="T3722" s="5">
        <v>68.000000000000014</v>
      </c>
      <c r="U3722">
        <v>0</v>
      </c>
      <c r="V3722" s="5">
        <v>1.32</v>
      </c>
      <c r="W3722" t="s">
        <v>242</v>
      </c>
      <c r="X3722" s="3">
        <v>40598</v>
      </c>
      <c r="Y3722" s="3">
        <v>40601</v>
      </c>
      <c r="Z3722">
        <v>3</v>
      </c>
      <c r="AA3722" t="s">
        <v>8399</v>
      </c>
      <c r="AB3722">
        <f t="shared" si="292"/>
        <v>3</v>
      </c>
      <c r="AC3722" t="str">
        <f t="shared" si="290"/>
        <v>Thursday</v>
      </c>
      <c r="AD3722" s="5">
        <v>2.992</v>
      </c>
      <c r="AE3722">
        <v>2011</v>
      </c>
      <c r="AF3722">
        <v>9</v>
      </c>
      <c r="AG3722" s="14">
        <f t="shared" si="291"/>
        <v>1.9411764705882351E-2</v>
      </c>
      <c r="AH3722">
        <f t="shared" si="293"/>
        <v>1</v>
      </c>
      <c r="AI3722">
        <f t="shared" si="294"/>
        <v>3</v>
      </c>
    </row>
    <row r="3723" spans="1:35" x14ac:dyDescent="0.35">
      <c r="A3723">
        <v>3722</v>
      </c>
      <c r="B3723" t="s">
        <v>1049</v>
      </c>
      <c r="C3723" t="s">
        <v>1050</v>
      </c>
      <c r="D3723" t="s">
        <v>29</v>
      </c>
      <c r="E3723" t="s">
        <v>84</v>
      </c>
      <c r="F3723" t="s">
        <v>168</v>
      </c>
      <c r="G3723" t="s">
        <v>169</v>
      </c>
      <c r="H3723" t="s">
        <v>170</v>
      </c>
      <c r="I3723" t="s">
        <v>34</v>
      </c>
      <c r="J3723" t="s">
        <v>7085</v>
      </c>
      <c r="K3723" s="3">
        <v>41967</v>
      </c>
      <c r="L3723" t="s">
        <v>36</v>
      </c>
      <c r="M3723" t="s">
        <v>3350</v>
      </c>
      <c r="N3723" t="s">
        <v>3351</v>
      </c>
      <c r="O3723" t="s">
        <v>39</v>
      </c>
      <c r="P3723" t="s">
        <v>61</v>
      </c>
      <c r="Q3723">
        <v>3</v>
      </c>
      <c r="R3723" s="5">
        <v>7.3434666666666706</v>
      </c>
      <c r="S3723" s="5">
        <v>9.0524444444444505</v>
      </c>
      <c r="T3723" s="5">
        <v>16.29440000000001</v>
      </c>
      <c r="U3723">
        <v>0.4</v>
      </c>
      <c r="V3723" s="5">
        <v>-5.7359999999999998</v>
      </c>
      <c r="W3723" t="s">
        <v>41</v>
      </c>
      <c r="X3723" s="3">
        <v>41972</v>
      </c>
      <c r="Y3723" s="3">
        <v>41975</v>
      </c>
      <c r="Z3723">
        <v>8</v>
      </c>
      <c r="AA3723" t="s">
        <v>8399</v>
      </c>
      <c r="AB3723">
        <f t="shared" si="292"/>
        <v>3</v>
      </c>
      <c r="AC3723" t="str">
        <f t="shared" si="290"/>
        <v>Monday</v>
      </c>
      <c r="AD3723" s="5">
        <v>1.345</v>
      </c>
      <c r="AE3723">
        <v>2014</v>
      </c>
      <c r="AF3723">
        <v>48</v>
      </c>
      <c r="AG3723" s="14">
        <f t="shared" si="291"/>
        <v>-0.35202278083267846</v>
      </c>
      <c r="AH3723">
        <f t="shared" si="293"/>
        <v>1</v>
      </c>
      <c r="AI3723">
        <f t="shared" si="294"/>
        <v>3</v>
      </c>
    </row>
    <row r="3724" spans="1:35" x14ac:dyDescent="0.35">
      <c r="A3724">
        <v>3723</v>
      </c>
      <c r="B3724" t="s">
        <v>6821</v>
      </c>
      <c r="C3724" t="s">
        <v>6822</v>
      </c>
      <c r="D3724" t="s">
        <v>29</v>
      </c>
      <c r="E3724" t="s">
        <v>30</v>
      </c>
      <c r="F3724" t="s">
        <v>31</v>
      </c>
      <c r="G3724" t="s">
        <v>365</v>
      </c>
      <c r="H3724" t="s">
        <v>2150</v>
      </c>
      <c r="I3724" t="s">
        <v>34</v>
      </c>
      <c r="J3724" t="s">
        <v>7086</v>
      </c>
      <c r="K3724" s="3">
        <v>41715</v>
      </c>
      <c r="L3724" t="s">
        <v>36</v>
      </c>
      <c r="M3724" t="s">
        <v>7087</v>
      </c>
      <c r="N3724" t="s">
        <v>2506</v>
      </c>
      <c r="O3724" t="s">
        <v>39</v>
      </c>
      <c r="P3724" t="s">
        <v>64</v>
      </c>
      <c r="Q3724">
        <v>3</v>
      </c>
      <c r="R3724" s="5">
        <v>7.8133333333333326</v>
      </c>
      <c r="S3724" s="5">
        <v>11.333333333333332</v>
      </c>
      <c r="T3724" s="5">
        <v>34</v>
      </c>
      <c r="U3724">
        <v>0</v>
      </c>
      <c r="V3724" s="5">
        <v>10.56</v>
      </c>
      <c r="W3724" t="s">
        <v>41</v>
      </c>
      <c r="X3724" s="3">
        <v>41720</v>
      </c>
      <c r="Y3724" s="3">
        <v>41720</v>
      </c>
      <c r="Z3724">
        <v>5</v>
      </c>
      <c r="AA3724" t="s">
        <v>8400</v>
      </c>
      <c r="AB3724">
        <f t="shared" si="292"/>
        <v>0</v>
      </c>
      <c r="AC3724" t="str">
        <f t="shared" si="290"/>
        <v>Monday</v>
      </c>
      <c r="AD3724" s="5">
        <v>2.4900000000000002</v>
      </c>
      <c r="AE3724">
        <v>2014</v>
      </c>
      <c r="AF3724">
        <v>12</v>
      </c>
      <c r="AG3724" s="14">
        <f t="shared" si="291"/>
        <v>0.31058823529411766</v>
      </c>
      <c r="AH3724">
        <f t="shared" si="293"/>
        <v>0</v>
      </c>
      <c r="AI3724" t="str">
        <f t="shared" si="294"/>
        <v xml:space="preserve"> </v>
      </c>
    </row>
    <row r="3725" spans="1:35" x14ac:dyDescent="0.35">
      <c r="A3725">
        <v>3724</v>
      </c>
      <c r="B3725" t="s">
        <v>6821</v>
      </c>
      <c r="C3725" t="s">
        <v>6822</v>
      </c>
      <c r="D3725" t="s">
        <v>29</v>
      </c>
      <c r="E3725" t="s">
        <v>30</v>
      </c>
      <c r="F3725" t="s">
        <v>31</v>
      </c>
      <c r="G3725" t="s">
        <v>365</v>
      </c>
      <c r="H3725" t="s">
        <v>2150</v>
      </c>
      <c r="I3725" t="s">
        <v>34</v>
      </c>
      <c r="J3725" t="s">
        <v>7086</v>
      </c>
      <c r="K3725" s="3">
        <v>41715</v>
      </c>
      <c r="L3725" t="s">
        <v>36</v>
      </c>
      <c r="M3725" t="s">
        <v>4049</v>
      </c>
      <c r="N3725" t="s">
        <v>4050</v>
      </c>
      <c r="O3725" t="s">
        <v>39</v>
      </c>
      <c r="P3725" t="s">
        <v>58</v>
      </c>
      <c r="Q3725">
        <v>2</v>
      </c>
      <c r="R3725" s="5">
        <v>3.64</v>
      </c>
      <c r="S3725" s="5">
        <v>4.5</v>
      </c>
      <c r="T3725" s="5">
        <v>9</v>
      </c>
      <c r="U3725">
        <v>0</v>
      </c>
      <c r="V3725" s="5">
        <v>1.72</v>
      </c>
      <c r="W3725" t="s">
        <v>41</v>
      </c>
      <c r="X3725" s="3">
        <v>41720</v>
      </c>
      <c r="Y3725" s="3">
        <v>41720</v>
      </c>
      <c r="Z3725">
        <v>5</v>
      </c>
      <c r="AA3725" t="s">
        <v>8400</v>
      </c>
      <c r="AB3725">
        <f t="shared" si="292"/>
        <v>0</v>
      </c>
      <c r="AC3725" t="str">
        <f t="shared" si="290"/>
        <v>Monday</v>
      </c>
      <c r="AD3725" s="5">
        <v>0.40100000000000002</v>
      </c>
      <c r="AE3725">
        <v>2014</v>
      </c>
      <c r="AF3725">
        <v>12</v>
      </c>
      <c r="AG3725" s="14">
        <f t="shared" si="291"/>
        <v>0.19111111111111112</v>
      </c>
      <c r="AH3725">
        <f t="shared" si="293"/>
        <v>0</v>
      </c>
      <c r="AI3725" t="str">
        <f t="shared" si="294"/>
        <v xml:space="preserve"> </v>
      </c>
    </row>
    <row r="3726" spans="1:35" x14ac:dyDescent="0.35">
      <c r="A3726">
        <v>3725</v>
      </c>
      <c r="B3726" t="s">
        <v>6821</v>
      </c>
      <c r="C3726" t="s">
        <v>6822</v>
      </c>
      <c r="D3726" t="s">
        <v>29</v>
      </c>
      <c r="E3726" t="s">
        <v>30</v>
      </c>
      <c r="F3726" t="s">
        <v>31</v>
      </c>
      <c r="G3726" t="s">
        <v>365</v>
      </c>
      <c r="H3726" t="s">
        <v>2150</v>
      </c>
      <c r="I3726" t="s">
        <v>34</v>
      </c>
      <c r="J3726" t="s">
        <v>7086</v>
      </c>
      <c r="K3726" s="3">
        <v>41715</v>
      </c>
      <c r="L3726" t="s">
        <v>36</v>
      </c>
      <c r="M3726" t="s">
        <v>256</v>
      </c>
      <c r="N3726" t="s">
        <v>257</v>
      </c>
      <c r="O3726" t="s">
        <v>51</v>
      </c>
      <c r="P3726" t="s">
        <v>52</v>
      </c>
      <c r="Q3726">
        <v>4</v>
      </c>
      <c r="R3726" s="5">
        <v>10.2568</v>
      </c>
      <c r="S3726" s="5">
        <v>14.407999999999999</v>
      </c>
      <c r="T3726" s="5">
        <v>34.5792</v>
      </c>
      <c r="U3726">
        <v>0.4</v>
      </c>
      <c r="V3726" s="5">
        <v>-6.4480000000000004</v>
      </c>
      <c r="W3726" t="s">
        <v>41</v>
      </c>
      <c r="X3726" s="3">
        <v>41720</v>
      </c>
      <c r="Y3726" s="3">
        <v>41720</v>
      </c>
      <c r="Z3726">
        <v>5</v>
      </c>
      <c r="AA3726" t="s">
        <v>8400</v>
      </c>
      <c r="AB3726">
        <f t="shared" si="292"/>
        <v>0</v>
      </c>
      <c r="AC3726" t="str">
        <f t="shared" si="290"/>
        <v>Monday</v>
      </c>
      <c r="AD3726" s="5">
        <v>2.2599999999999998</v>
      </c>
      <c r="AE3726">
        <v>2014</v>
      </c>
      <c r="AF3726">
        <v>12</v>
      </c>
      <c r="AG3726" s="14">
        <f t="shared" si="291"/>
        <v>-0.18647047936331668</v>
      </c>
      <c r="AH3726">
        <f t="shared" si="293"/>
        <v>0</v>
      </c>
      <c r="AI3726" t="str">
        <f t="shared" si="294"/>
        <v xml:space="preserve"> </v>
      </c>
    </row>
    <row r="3727" spans="1:35" x14ac:dyDescent="0.35">
      <c r="A3727">
        <v>3726</v>
      </c>
      <c r="B3727" t="s">
        <v>490</v>
      </c>
      <c r="C3727" t="s">
        <v>491</v>
      </c>
      <c r="D3727" t="s">
        <v>29</v>
      </c>
      <c r="E3727" t="s">
        <v>44</v>
      </c>
      <c r="F3727" t="s">
        <v>1553</v>
      </c>
      <c r="G3727" t="s">
        <v>5455</v>
      </c>
      <c r="H3727" t="s">
        <v>5456</v>
      </c>
      <c r="I3727" t="s">
        <v>34</v>
      </c>
      <c r="J3727" t="s">
        <v>7088</v>
      </c>
      <c r="K3727" s="3">
        <v>41706</v>
      </c>
      <c r="L3727" t="s">
        <v>36</v>
      </c>
      <c r="M3727" t="s">
        <v>2048</v>
      </c>
      <c r="N3727" t="s">
        <v>2049</v>
      </c>
      <c r="O3727" t="s">
        <v>39</v>
      </c>
      <c r="P3727" t="s">
        <v>90</v>
      </c>
      <c r="Q3727">
        <v>2</v>
      </c>
      <c r="R3727" s="5">
        <v>7.08</v>
      </c>
      <c r="S3727" s="5">
        <v>9</v>
      </c>
      <c r="T3727" s="5">
        <v>18</v>
      </c>
      <c r="U3727">
        <v>0</v>
      </c>
      <c r="V3727" s="5">
        <v>3.84</v>
      </c>
      <c r="W3727" t="s">
        <v>41</v>
      </c>
      <c r="X3727" s="3">
        <v>41711</v>
      </c>
      <c r="Y3727" s="3">
        <v>41712</v>
      </c>
      <c r="Z3727">
        <v>6</v>
      </c>
      <c r="AA3727" t="s">
        <v>8399</v>
      </c>
      <c r="AB3727">
        <f t="shared" si="292"/>
        <v>1</v>
      </c>
      <c r="AC3727" t="str">
        <f t="shared" si="290"/>
        <v>Saturday</v>
      </c>
      <c r="AD3727" s="5">
        <v>1.579</v>
      </c>
      <c r="AE3727">
        <v>2014</v>
      </c>
      <c r="AF3727">
        <v>10</v>
      </c>
      <c r="AG3727" s="14">
        <f t="shared" si="291"/>
        <v>0.21333333333333332</v>
      </c>
      <c r="AH3727">
        <f t="shared" si="293"/>
        <v>1</v>
      </c>
      <c r="AI3727">
        <f t="shared" si="294"/>
        <v>1</v>
      </c>
    </row>
    <row r="3728" spans="1:35" x14ac:dyDescent="0.35">
      <c r="A3728">
        <v>3727</v>
      </c>
      <c r="B3728" t="s">
        <v>490</v>
      </c>
      <c r="C3728" t="s">
        <v>491</v>
      </c>
      <c r="D3728" t="s">
        <v>29</v>
      </c>
      <c r="E3728" t="s">
        <v>44</v>
      </c>
      <c r="F3728" t="s">
        <v>1553</v>
      </c>
      <c r="G3728" t="s">
        <v>5455</v>
      </c>
      <c r="H3728" t="s">
        <v>5456</v>
      </c>
      <c r="I3728" t="s">
        <v>34</v>
      </c>
      <c r="J3728" t="s">
        <v>7088</v>
      </c>
      <c r="K3728" s="3">
        <v>41706</v>
      </c>
      <c r="L3728" t="s">
        <v>36</v>
      </c>
      <c r="M3728" t="s">
        <v>3713</v>
      </c>
      <c r="N3728" t="s">
        <v>3714</v>
      </c>
      <c r="O3728" t="s">
        <v>39</v>
      </c>
      <c r="P3728" t="s">
        <v>64</v>
      </c>
      <c r="Q3728">
        <v>2</v>
      </c>
      <c r="R3728" s="5">
        <v>7.22</v>
      </c>
      <c r="S3728" s="5">
        <v>13.5</v>
      </c>
      <c r="T3728" s="5">
        <v>27</v>
      </c>
      <c r="U3728">
        <v>0</v>
      </c>
      <c r="V3728" s="5">
        <v>12.56</v>
      </c>
      <c r="W3728" t="s">
        <v>41</v>
      </c>
      <c r="X3728" s="3">
        <v>41711</v>
      </c>
      <c r="Y3728" s="3">
        <v>41713</v>
      </c>
      <c r="Z3728">
        <v>7</v>
      </c>
      <c r="AA3728" t="s">
        <v>8399</v>
      </c>
      <c r="AB3728">
        <f t="shared" si="292"/>
        <v>2</v>
      </c>
      <c r="AC3728" t="str">
        <f t="shared" si="290"/>
        <v>Saturday</v>
      </c>
      <c r="AD3728" s="5">
        <v>0.93500000000000005</v>
      </c>
      <c r="AE3728">
        <v>2014</v>
      </c>
      <c r="AF3728">
        <v>10</v>
      </c>
      <c r="AG3728" s="14">
        <f t="shared" si="291"/>
        <v>0.4651851851851852</v>
      </c>
      <c r="AH3728">
        <f t="shared" si="293"/>
        <v>1</v>
      </c>
      <c r="AI3728">
        <f t="shared" si="294"/>
        <v>2</v>
      </c>
    </row>
    <row r="3729" spans="1:35" x14ac:dyDescent="0.35">
      <c r="A3729">
        <v>3728</v>
      </c>
      <c r="B3729" t="s">
        <v>490</v>
      </c>
      <c r="C3729" t="s">
        <v>491</v>
      </c>
      <c r="D3729" t="s">
        <v>29</v>
      </c>
      <c r="E3729" t="s">
        <v>44</v>
      </c>
      <c r="F3729" t="s">
        <v>1553</v>
      </c>
      <c r="G3729" t="s">
        <v>5455</v>
      </c>
      <c r="H3729" t="s">
        <v>5456</v>
      </c>
      <c r="I3729" t="s">
        <v>34</v>
      </c>
      <c r="J3729" t="s">
        <v>7088</v>
      </c>
      <c r="K3729" s="3">
        <v>41706</v>
      </c>
      <c r="L3729" t="s">
        <v>36</v>
      </c>
      <c r="M3729" t="s">
        <v>493</v>
      </c>
      <c r="N3729" t="s">
        <v>494</v>
      </c>
      <c r="O3729" t="s">
        <v>51</v>
      </c>
      <c r="P3729" t="s">
        <v>93</v>
      </c>
      <c r="Q3729">
        <v>3</v>
      </c>
      <c r="R3729" s="5">
        <v>28.86</v>
      </c>
      <c r="S3729" s="5">
        <v>37</v>
      </c>
      <c r="T3729" s="5">
        <v>111</v>
      </c>
      <c r="U3729">
        <v>0</v>
      </c>
      <c r="V3729" s="5">
        <v>24.42</v>
      </c>
      <c r="W3729" t="s">
        <v>41</v>
      </c>
      <c r="X3729" s="3">
        <v>41711</v>
      </c>
      <c r="Y3729" s="3">
        <v>41711</v>
      </c>
      <c r="Z3729">
        <v>5</v>
      </c>
      <c r="AA3729" t="s">
        <v>8400</v>
      </c>
      <c r="AB3729">
        <f t="shared" si="292"/>
        <v>0</v>
      </c>
      <c r="AC3729" t="str">
        <f t="shared" si="290"/>
        <v>Saturday</v>
      </c>
      <c r="AD3729" s="5">
        <v>8.2829999999999995</v>
      </c>
      <c r="AE3729">
        <v>2014</v>
      </c>
      <c r="AF3729">
        <v>10</v>
      </c>
      <c r="AG3729" s="14">
        <f t="shared" si="291"/>
        <v>0.22000000000000003</v>
      </c>
      <c r="AH3729">
        <f t="shared" si="293"/>
        <v>0</v>
      </c>
      <c r="AI3729" t="str">
        <f t="shared" si="294"/>
        <v xml:space="preserve"> </v>
      </c>
    </row>
    <row r="3730" spans="1:35" x14ac:dyDescent="0.35">
      <c r="A3730">
        <v>3729</v>
      </c>
      <c r="B3730" t="s">
        <v>4555</v>
      </c>
      <c r="C3730" t="s">
        <v>4556</v>
      </c>
      <c r="D3730" t="s">
        <v>112</v>
      </c>
      <c r="E3730" t="s">
        <v>30</v>
      </c>
      <c r="F3730" t="s">
        <v>31</v>
      </c>
      <c r="G3730" t="s">
        <v>1287</v>
      </c>
      <c r="H3730" t="s">
        <v>2920</v>
      </c>
      <c r="I3730" t="s">
        <v>34</v>
      </c>
      <c r="J3730" t="s">
        <v>7089</v>
      </c>
      <c r="K3730" s="3">
        <v>41409</v>
      </c>
      <c r="L3730" t="s">
        <v>36</v>
      </c>
      <c r="M3730" t="s">
        <v>2691</v>
      </c>
      <c r="N3730" t="s">
        <v>2692</v>
      </c>
      <c r="O3730" t="s">
        <v>51</v>
      </c>
      <c r="P3730" t="s">
        <v>93</v>
      </c>
      <c r="Q3730">
        <v>3</v>
      </c>
      <c r="R3730" s="5">
        <v>28.34826666666666</v>
      </c>
      <c r="S3730" s="5">
        <v>31.600333333333328</v>
      </c>
      <c r="T3730" s="5">
        <v>75.840799999999987</v>
      </c>
      <c r="U3730">
        <v>0.2</v>
      </c>
      <c r="V3730" s="5">
        <v>-9.2040000000000006</v>
      </c>
      <c r="W3730" t="s">
        <v>41</v>
      </c>
      <c r="X3730" s="3">
        <v>41414</v>
      </c>
      <c r="Y3730" s="3">
        <v>41414</v>
      </c>
      <c r="Z3730">
        <v>5</v>
      </c>
      <c r="AA3730" t="s">
        <v>8400</v>
      </c>
      <c r="AB3730">
        <f t="shared" si="292"/>
        <v>0</v>
      </c>
      <c r="AC3730" t="str">
        <f t="shared" si="290"/>
        <v>Wednesday</v>
      </c>
      <c r="AD3730" s="5">
        <v>9.2539999999999996</v>
      </c>
      <c r="AE3730">
        <v>2013</v>
      </c>
      <c r="AF3730">
        <v>20</v>
      </c>
      <c r="AG3730" s="14">
        <f t="shared" si="291"/>
        <v>-0.12135947933038684</v>
      </c>
      <c r="AH3730">
        <f t="shared" si="293"/>
        <v>0</v>
      </c>
      <c r="AI3730" t="str">
        <f t="shared" si="294"/>
        <v xml:space="preserve"> </v>
      </c>
    </row>
    <row r="3731" spans="1:35" x14ac:dyDescent="0.35">
      <c r="A3731">
        <v>3730</v>
      </c>
      <c r="B3731" t="s">
        <v>4555</v>
      </c>
      <c r="C3731" t="s">
        <v>4556</v>
      </c>
      <c r="D3731" t="s">
        <v>112</v>
      </c>
      <c r="E3731" t="s">
        <v>30</v>
      </c>
      <c r="F3731" t="s">
        <v>31</v>
      </c>
      <c r="G3731" t="s">
        <v>1287</v>
      </c>
      <c r="H3731" t="s">
        <v>2920</v>
      </c>
      <c r="I3731" t="s">
        <v>34</v>
      </c>
      <c r="J3731" t="s">
        <v>7089</v>
      </c>
      <c r="K3731" s="3">
        <v>41409</v>
      </c>
      <c r="L3731" t="s">
        <v>36</v>
      </c>
      <c r="M3731" t="s">
        <v>2905</v>
      </c>
      <c r="N3731" t="s">
        <v>2906</v>
      </c>
      <c r="O3731" t="s">
        <v>72</v>
      </c>
      <c r="P3731" t="s">
        <v>79</v>
      </c>
      <c r="Q3731">
        <v>2</v>
      </c>
      <c r="R3731" s="5">
        <v>28.6</v>
      </c>
      <c r="S3731" s="5">
        <v>48.5</v>
      </c>
      <c r="T3731" s="5">
        <v>97</v>
      </c>
      <c r="U3731">
        <v>0</v>
      </c>
      <c r="V3731" s="5">
        <v>39.799999999999997</v>
      </c>
      <c r="W3731" t="s">
        <v>41</v>
      </c>
      <c r="X3731" s="3">
        <v>41414</v>
      </c>
      <c r="Y3731" s="3">
        <v>41414</v>
      </c>
      <c r="Z3731">
        <v>5</v>
      </c>
      <c r="AA3731" t="s">
        <v>8400</v>
      </c>
      <c r="AB3731">
        <f t="shared" si="292"/>
        <v>0</v>
      </c>
      <c r="AC3731" t="str">
        <f t="shared" si="290"/>
        <v>Wednesday</v>
      </c>
      <c r="AD3731" s="5">
        <v>4.37</v>
      </c>
      <c r="AE3731">
        <v>2013</v>
      </c>
      <c r="AF3731">
        <v>20</v>
      </c>
      <c r="AG3731" s="14">
        <f t="shared" si="291"/>
        <v>0.41030927835051545</v>
      </c>
      <c r="AH3731">
        <f t="shared" si="293"/>
        <v>0</v>
      </c>
      <c r="AI3731" t="str">
        <f t="shared" si="294"/>
        <v xml:space="preserve"> </v>
      </c>
    </row>
    <row r="3732" spans="1:35" x14ac:dyDescent="0.35">
      <c r="A3732">
        <v>3731</v>
      </c>
      <c r="B3732" t="s">
        <v>1619</v>
      </c>
      <c r="C3732" t="s">
        <v>1620</v>
      </c>
      <c r="D3732" t="s">
        <v>112</v>
      </c>
      <c r="E3732" t="s">
        <v>199</v>
      </c>
      <c r="F3732" t="s">
        <v>212</v>
      </c>
      <c r="G3732" t="s">
        <v>1853</v>
      </c>
      <c r="H3732" t="s">
        <v>1854</v>
      </c>
      <c r="I3732" t="s">
        <v>34</v>
      </c>
      <c r="J3732" t="s">
        <v>7090</v>
      </c>
      <c r="K3732" s="3">
        <v>41086</v>
      </c>
      <c r="L3732" t="s">
        <v>136</v>
      </c>
      <c r="M3732" t="s">
        <v>5426</v>
      </c>
      <c r="N3732" t="s">
        <v>5427</v>
      </c>
      <c r="O3732" t="s">
        <v>72</v>
      </c>
      <c r="P3732" t="s">
        <v>162</v>
      </c>
      <c r="Q3732">
        <v>7</v>
      </c>
      <c r="R3732" s="5">
        <v>94.392806594285716</v>
      </c>
      <c r="S3732" s="5">
        <v>116.53680024346581</v>
      </c>
      <c r="T3732" s="5">
        <v>650.97456615999999</v>
      </c>
      <c r="U3732">
        <v>0.20200000000000001</v>
      </c>
      <c r="V3732" s="5">
        <v>-9.7750800000000009</v>
      </c>
      <c r="W3732" t="s">
        <v>155</v>
      </c>
      <c r="X3732" s="3">
        <v>41088</v>
      </c>
      <c r="Y3732" s="3">
        <v>41088</v>
      </c>
      <c r="Z3732">
        <v>2</v>
      </c>
      <c r="AA3732" t="s">
        <v>8400</v>
      </c>
      <c r="AB3732">
        <f t="shared" si="292"/>
        <v>0</v>
      </c>
      <c r="AC3732" t="str">
        <f t="shared" si="290"/>
        <v>Tuesday</v>
      </c>
      <c r="AD3732" s="5">
        <v>126.87</v>
      </c>
      <c r="AE3732">
        <v>2012</v>
      </c>
      <c r="AF3732">
        <v>26</v>
      </c>
      <c r="AG3732" s="14">
        <f t="shared" si="291"/>
        <v>-1.5016070532005132E-2</v>
      </c>
      <c r="AH3732">
        <f t="shared" si="293"/>
        <v>0</v>
      </c>
      <c r="AI3732" t="str">
        <f t="shared" si="294"/>
        <v xml:space="preserve"> </v>
      </c>
    </row>
    <row r="3733" spans="1:35" x14ac:dyDescent="0.35">
      <c r="A3733">
        <v>3732</v>
      </c>
      <c r="B3733" t="s">
        <v>1619</v>
      </c>
      <c r="C3733" t="s">
        <v>1620</v>
      </c>
      <c r="D3733" t="s">
        <v>112</v>
      </c>
      <c r="E3733" t="s">
        <v>199</v>
      </c>
      <c r="F3733" t="s">
        <v>212</v>
      </c>
      <c r="G3733" t="s">
        <v>1853</v>
      </c>
      <c r="H3733" t="s">
        <v>1854</v>
      </c>
      <c r="I3733" t="s">
        <v>34</v>
      </c>
      <c r="J3733" t="s">
        <v>7090</v>
      </c>
      <c r="K3733" s="3">
        <v>41086</v>
      </c>
      <c r="L3733" t="s">
        <v>136</v>
      </c>
      <c r="M3733" t="s">
        <v>6801</v>
      </c>
      <c r="N3733" t="s">
        <v>6802</v>
      </c>
      <c r="O3733" t="s">
        <v>72</v>
      </c>
      <c r="P3733" t="s">
        <v>73</v>
      </c>
      <c r="Q3733">
        <v>6</v>
      </c>
      <c r="R3733" s="5">
        <v>243.0318666666667</v>
      </c>
      <c r="S3733" s="5">
        <v>432.91955555555552</v>
      </c>
      <c r="T3733" s="5">
        <v>779.25520000000006</v>
      </c>
      <c r="U3733">
        <v>0.7</v>
      </c>
      <c r="V3733" s="5">
        <v>-678.93600000000004</v>
      </c>
      <c r="W3733" t="s">
        <v>155</v>
      </c>
      <c r="X3733" s="3">
        <v>41088</v>
      </c>
      <c r="Y3733" s="3">
        <v>41088</v>
      </c>
      <c r="Z3733">
        <v>2</v>
      </c>
      <c r="AA3733" t="s">
        <v>8400</v>
      </c>
      <c r="AB3733">
        <f t="shared" si="292"/>
        <v>0</v>
      </c>
      <c r="AC3733" t="str">
        <f t="shared" si="290"/>
        <v>Tuesday</v>
      </c>
      <c r="AD3733" s="5">
        <v>73.073999999999998</v>
      </c>
      <c r="AE3733">
        <v>2012</v>
      </c>
      <c r="AF3733">
        <v>26</v>
      </c>
      <c r="AG3733" s="14">
        <f t="shared" si="291"/>
        <v>-0.87126271342173911</v>
      </c>
      <c r="AH3733">
        <f t="shared" si="293"/>
        <v>0</v>
      </c>
      <c r="AI3733" t="str">
        <f t="shared" si="294"/>
        <v xml:space="preserve"> </v>
      </c>
    </row>
    <row r="3734" spans="1:35" x14ac:dyDescent="0.35">
      <c r="A3734">
        <v>3733</v>
      </c>
      <c r="B3734" t="s">
        <v>7091</v>
      </c>
      <c r="C3734" t="s">
        <v>7092</v>
      </c>
      <c r="D3734" t="s">
        <v>29</v>
      </c>
      <c r="E3734" t="s">
        <v>44</v>
      </c>
      <c r="F3734" t="s">
        <v>502</v>
      </c>
      <c r="G3734" t="s">
        <v>503</v>
      </c>
      <c r="H3734" t="s">
        <v>503</v>
      </c>
      <c r="I3734" t="s">
        <v>34</v>
      </c>
      <c r="J3734" t="s">
        <v>7093</v>
      </c>
      <c r="K3734" s="3">
        <v>40901</v>
      </c>
      <c r="L3734" t="s">
        <v>98</v>
      </c>
      <c r="M3734" t="s">
        <v>2562</v>
      </c>
      <c r="N3734" t="s">
        <v>2563</v>
      </c>
      <c r="O3734" t="s">
        <v>39</v>
      </c>
      <c r="P3734" t="s">
        <v>90</v>
      </c>
      <c r="Q3734">
        <v>2</v>
      </c>
      <c r="R3734" s="5">
        <v>4.9791999999999996</v>
      </c>
      <c r="S3734" s="5">
        <v>8.9186666666666667</v>
      </c>
      <c r="T3734" s="5">
        <v>10.702399999999999</v>
      </c>
      <c r="U3734">
        <v>0.4</v>
      </c>
      <c r="V3734" s="5">
        <v>0.74399999999999999</v>
      </c>
      <c r="W3734" t="s">
        <v>41</v>
      </c>
      <c r="X3734" s="3">
        <v>40906</v>
      </c>
      <c r="Y3734" s="3">
        <v>40906</v>
      </c>
      <c r="Z3734">
        <v>5</v>
      </c>
      <c r="AA3734" t="s">
        <v>8400</v>
      </c>
      <c r="AB3734">
        <f t="shared" si="292"/>
        <v>0</v>
      </c>
      <c r="AC3734" t="str">
        <f t="shared" si="290"/>
        <v>Saturday</v>
      </c>
      <c r="AD3734" s="5">
        <v>1.349</v>
      </c>
      <c r="AE3734">
        <v>2011</v>
      </c>
      <c r="AF3734">
        <v>52</v>
      </c>
      <c r="AG3734" s="14">
        <f t="shared" si="291"/>
        <v>6.9517117655852903E-2</v>
      </c>
      <c r="AH3734">
        <f t="shared" si="293"/>
        <v>0</v>
      </c>
      <c r="AI3734" t="str">
        <f t="shared" si="294"/>
        <v xml:space="preserve"> </v>
      </c>
    </row>
    <row r="3735" spans="1:35" x14ac:dyDescent="0.35">
      <c r="A3735">
        <v>3734</v>
      </c>
      <c r="B3735" t="s">
        <v>7091</v>
      </c>
      <c r="C3735" t="s">
        <v>7092</v>
      </c>
      <c r="D3735" t="s">
        <v>29</v>
      </c>
      <c r="E3735" t="s">
        <v>44</v>
      </c>
      <c r="F3735" t="s">
        <v>502</v>
      </c>
      <c r="G3735" t="s">
        <v>503</v>
      </c>
      <c r="H3735" t="s">
        <v>503</v>
      </c>
      <c r="I3735" t="s">
        <v>34</v>
      </c>
      <c r="J3735" t="s">
        <v>7093</v>
      </c>
      <c r="K3735" s="3">
        <v>40901</v>
      </c>
      <c r="L3735" t="s">
        <v>98</v>
      </c>
      <c r="M3735" t="s">
        <v>1541</v>
      </c>
      <c r="N3735" t="s">
        <v>1542</v>
      </c>
      <c r="O3735" t="s">
        <v>39</v>
      </c>
      <c r="P3735" t="s">
        <v>90</v>
      </c>
      <c r="Q3735">
        <v>2</v>
      </c>
      <c r="R3735" s="5">
        <v>4.8079999999999998</v>
      </c>
      <c r="S3735" s="5">
        <v>7.6466666666666665</v>
      </c>
      <c r="T3735" s="5">
        <v>9.1760000000000002</v>
      </c>
      <c r="U3735">
        <v>0.4</v>
      </c>
      <c r="V3735" s="5">
        <v>-0.44</v>
      </c>
      <c r="W3735" t="s">
        <v>41</v>
      </c>
      <c r="X3735" s="3">
        <v>40906</v>
      </c>
      <c r="Y3735" s="3">
        <v>40907</v>
      </c>
      <c r="Z3735">
        <v>6</v>
      </c>
      <c r="AA3735" t="s">
        <v>8399</v>
      </c>
      <c r="AB3735">
        <f t="shared" si="292"/>
        <v>1</v>
      </c>
      <c r="AC3735" t="str">
        <f t="shared" si="290"/>
        <v>Saturday</v>
      </c>
      <c r="AD3735" s="5">
        <v>0.6</v>
      </c>
      <c r="AE3735">
        <v>2011</v>
      </c>
      <c r="AF3735">
        <v>52</v>
      </c>
      <c r="AG3735" s="14">
        <f t="shared" si="291"/>
        <v>-4.7951176983435047E-2</v>
      </c>
      <c r="AH3735">
        <f t="shared" si="293"/>
        <v>1</v>
      </c>
      <c r="AI3735">
        <f t="shared" si="294"/>
        <v>1</v>
      </c>
    </row>
    <row r="3736" spans="1:35" x14ac:dyDescent="0.35">
      <c r="A3736">
        <v>3735</v>
      </c>
      <c r="B3736" t="s">
        <v>1086</v>
      </c>
      <c r="C3736" t="s">
        <v>1087</v>
      </c>
      <c r="D3736" t="s">
        <v>112</v>
      </c>
      <c r="E3736" t="s">
        <v>30</v>
      </c>
      <c r="F3736" t="s">
        <v>31</v>
      </c>
      <c r="G3736" t="s">
        <v>476</v>
      </c>
      <c r="H3736" t="s">
        <v>650</v>
      </c>
      <c r="I3736" t="s">
        <v>34</v>
      </c>
      <c r="J3736" t="s">
        <v>7094</v>
      </c>
      <c r="K3736" s="3">
        <v>41226</v>
      </c>
      <c r="L3736" t="s">
        <v>36</v>
      </c>
      <c r="M3736" t="s">
        <v>1944</v>
      </c>
      <c r="N3736" t="s">
        <v>1945</v>
      </c>
      <c r="O3736" t="s">
        <v>39</v>
      </c>
      <c r="P3736" t="s">
        <v>58</v>
      </c>
      <c r="Q3736">
        <v>3</v>
      </c>
      <c r="R3736" s="5">
        <v>6.9799999999999995</v>
      </c>
      <c r="S3736" s="5">
        <v>10</v>
      </c>
      <c r="T3736" s="5">
        <v>30</v>
      </c>
      <c r="U3736">
        <v>0</v>
      </c>
      <c r="V3736" s="5">
        <v>9.06</v>
      </c>
      <c r="W3736" t="s">
        <v>41</v>
      </c>
      <c r="X3736" s="3">
        <v>41231</v>
      </c>
      <c r="Y3736" s="3">
        <v>41231</v>
      </c>
      <c r="Z3736">
        <v>5</v>
      </c>
      <c r="AA3736" t="s">
        <v>8400</v>
      </c>
      <c r="AB3736">
        <f t="shared" si="292"/>
        <v>0</v>
      </c>
      <c r="AC3736" t="str">
        <f t="shared" si="290"/>
        <v>Tuesday</v>
      </c>
      <c r="AD3736" s="5">
        <v>2.77</v>
      </c>
      <c r="AE3736">
        <v>2012</v>
      </c>
      <c r="AF3736">
        <v>46</v>
      </c>
      <c r="AG3736" s="14">
        <f t="shared" si="291"/>
        <v>0.30199999999999999</v>
      </c>
      <c r="AH3736">
        <f t="shared" si="293"/>
        <v>0</v>
      </c>
      <c r="AI3736" t="str">
        <f t="shared" si="294"/>
        <v xml:space="preserve"> </v>
      </c>
    </row>
    <row r="3737" spans="1:35" x14ac:dyDescent="0.35">
      <c r="A3737">
        <v>3736</v>
      </c>
      <c r="B3737" t="s">
        <v>1086</v>
      </c>
      <c r="C3737" t="s">
        <v>1087</v>
      </c>
      <c r="D3737" t="s">
        <v>112</v>
      </c>
      <c r="E3737" t="s">
        <v>30</v>
      </c>
      <c r="F3737" t="s">
        <v>31</v>
      </c>
      <c r="G3737" t="s">
        <v>476</v>
      </c>
      <c r="H3737" t="s">
        <v>650</v>
      </c>
      <c r="I3737" t="s">
        <v>34</v>
      </c>
      <c r="J3737" t="s">
        <v>7094</v>
      </c>
      <c r="K3737" s="3">
        <v>41226</v>
      </c>
      <c r="L3737" t="s">
        <v>36</v>
      </c>
      <c r="M3737" t="s">
        <v>7095</v>
      </c>
      <c r="N3737" t="s">
        <v>7096</v>
      </c>
      <c r="O3737" t="s">
        <v>51</v>
      </c>
      <c r="P3737" t="s">
        <v>52</v>
      </c>
      <c r="Q3737">
        <v>5</v>
      </c>
      <c r="R3737" s="5">
        <v>28.460799999999995</v>
      </c>
      <c r="S3737" s="5">
        <v>36.647999999999996</v>
      </c>
      <c r="T3737" s="5">
        <v>109.94399999999999</v>
      </c>
      <c r="U3737">
        <v>0.4</v>
      </c>
      <c r="V3737" s="5">
        <v>-32.36</v>
      </c>
      <c r="W3737" t="s">
        <v>41</v>
      </c>
      <c r="X3737" s="3">
        <v>41231</v>
      </c>
      <c r="Y3737" s="3">
        <v>41233</v>
      </c>
      <c r="Z3737">
        <v>7</v>
      </c>
      <c r="AA3737" t="s">
        <v>8399</v>
      </c>
      <c r="AB3737">
        <f t="shared" si="292"/>
        <v>2</v>
      </c>
      <c r="AC3737" t="str">
        <f t="shared" si="290"/>
        <v>Tuesday</v>
      </c>
      <c r="AD3737" s="5">
        <v>7.0979999999999999</v>
      </c>
      <c r="AE3737">
        <v>2012</v>
      </c>
      <c r="AF3737">
        <v>46</v>
      </c>
      <c r="AG3737" s="14">
        <f t="shared" si="291"/>
        <v>-0.29433165975405662</v>
      </c>
      <c r="AH3737">
        <f t="shared" si="293"/>
        <v>1</v>
      </c>
      <c r="AI3737">
        <f t="shared" si="294"/>
        <v>2</v>
      </c>
    </row>
    <row r="3738" spans="1:35" x14ac:dyDescent="0.35">
      <c r="A3738">
        <v>3737</v>
      </c>
      <c r="B3738" t="s">
        <v>1086</v>
      </c>
      <c r="C3738" t="s">
        <v>1087</v>
      </c>
      <c r="D3738" t="s">
        <v>112</v>
      </c>
      <c r="E3738" t="s">
        <v>30</v>
      </c>
      <c r="F3738" t="s">
        <v>31</v>
      </c>
      <c r="G3738" t="s">
        <v>476</v>
      </c>
      <c r="H3738" t="s">
        <v>650</v>
      </c>
      <c r="I3738" t="s">
        <v>34</v>
      </c>
      <c r="J3738" t="s">
        <v>7094</v>
      </c>
      <c r="K3738" s="3">
        <v>41226</v>
      </c>
      <c r="L3738" t="s">
        <v>36</v>
      </c>
      <c r="M3738" t="s">
        <v>3451</v>
      </c>
      <c r="N3738" t="s">
        <v>3452</v>
      </c>
      <c r="O3738" t="s">
        <v>51</v>
      </c>
      <c r="P3738" t="s">
        <v>93</v>
      </c>
      <c r="Q3738">
        <v>3</v>
      </c>
      <c r="R3738" s="5">
        <v>27.649599999999992</v>
      </c>
      <c r="S3738" s="5">
        <v>31.801999999999992</v>
      </c>
      <c r="T3738" s="5">
        <v>76.324799999999982</v>
      </c>
      <c r="U3738">
        <v>0.2</v>
      </c>
      <c r="V3738" s="5">
        <v>-6.6239999999999997</v>
      </c>
      <c r="W3738" t="s">
        <v>41</v>
      </c>
      <c r="X3738" s="3">
        <v>41231</v>
      </c>
      <c r="Y3738" s="3">
        <v>41233</v>
      </c>
      <c r="Z3738">
        <v>7</v>
      </c>
      <c r="AA3738" t="s">
        <v>8399</v>
      </c>
      <c r="AB3738">
        <f t="shared" si="292"/>
        <v>2</v>
      </c>
      <c r="AC3738" t="str">
        <f t="shared" si="290"/>
        <v>Tuesday</v>
      </c>
      <c r="AD3738" s="5">
        <v>4.6210000000000004</v>
      </c>
      <c r="AE3738">
        <v>2012</v>
      </c>
      <c r="AF3738">
        <v>46</v>
      </c>
      <c r="AG3738" s="14">
        <f t="shared" si="291"/>
        <v>-8.6786994528646008E-2</v>
      </c>
      <c r="AH3738">
        <f t="shared" si="293"/>
        <v>1</v>
      </c>
      <c r="AI3738">
        <f t="shared" si="294"/>
        <v>2</v>
      </c>
    </row>
    <row r="3739" spans="1:35" x14ac:dyDescent="0.35">
      <c r="A3739">
        <v>3738</v>
      </c>
      <c r="B3739" t="s">
        <v>1086</v>
      </c>
      <c r="C3739" t="s">
        <v>1087</v>
      </c>
      <c r="D3739" t="s">
        <v>112</v>
      </c>
      <c r="E3739" t="s">
        <v>30</v>
      </c>
      <c r="F3739" t="s">
        <v>31</v>
      </c>
      <c r="G3739" t="s">
        <v>476</v>
      </c>
      <c r="H3739" t="s">
        <v>650</v>
      </c>
      <c r="I3739" t="s">
        <v>34</v>
      </c>
      <c r="J3739" t="s">
        <v>7094</v>
      </c>
      <c r="K3739" s="3">
        <v>41226</v>
      </c>
      <c r="L3739" t="s">
        <v>36</v>
      </c>
      <c r="M3739" t="s">
        <v>5635</v>
      </c>
      <c r="N3739" t="s">
        <v>5636</v>
      </c>
      <c r="O3739" t="s">
        <v>72</v>
      </c>
      <c r="P3739" t="s">
        <v>178</v>
      </c>
      <c r="Q3739">
        <v>4</v>
      </c>
      <c r="R3739" s="5">
        <v>84.37</v>
      </c>
      <c r="S3739" s="5">
        <v>122.25</v>
      </c>
      <c r="T3739" s="5">
        <v>489</v>
      </c>
      <c r="U3739">
        <v>0</v>
      </c>
      <c r="V3739" s="5">
        <v>151.52000000000001</v>
      </c>
      <c r="W3739" t="s">
        <v>41</v>
      </c>
      <c r="X3739" s="3">
        <v>41231</v>
      </c>
      <c r="Y3739" s="3">
        <v>41231</v>
      </c>
      <c r="Z3739">
        <v>5</v>
      </c>
      <c r="AA3739" t="s">
        <v>8400</v>
      </c>
      <c r="AB3739">
        <f t="shared" si="292"/>
        <v>0</v>
      </c>
      <c r="AC3739" t="str">
        <f t="shared" si="290"/>
        <v>Tuesday</v>
      </c>
      <c r="AD3739" s="5">
        <v>21.670999999999999</v>
      </c>
      <c r="AE3739">
        <v>2012</v>
      </c>
      <c r="AF3739">
        <v>46</v>
      </c>
      <c r="AG3739" s="14">
        <f t="shared" si="291"/>
        <v>0.30985685071574642</v>
      </c>
      <c r="AH3739">
        <f t="shared" si="293"/>
        <v>0</v>
      </c>
      <c r="AI3739" t="str">
        <f t="shared" si="294"/>
        <v xml:space="preserve"> </v>
      </c>
    </row>
    <row r="3740" spans="1:35" x14ac:dyDescent="0.35">
      <c r="A3740">
        <v>3739</v>
      </c>
      <c r="B3740" t="s">
        <v>1086</v>
      </c>
      <c r="C3740" t="s">
        <v>1087</v>
      </c>
      <c r="D3740" t="s">
        <v>112</v>
      </c>
      <c r="E3740" t="s">
        <v>30</v>
      </c>
      <c r="F3740" t="s">
        <v>31</v>
      </c>
      <c r="G3740" t="s">
        <v>476</v>
      </c>
      <c r="H3740" t="s">
        <v>650</v>
      </c>
      <c r="I3740" t="s">
        <v>34</v>
      </c>
      <c r="J3740" t="s">
        <v>7094</v>
      </c>
      <c r="K3740" s="3">
        <v>41226</v>
      </c>
      <c r="L3740" t="s">
        <v>36</v>
      </c>
      <c r="M3740" t="s">
        <v>1850</v>
      </c>
      <c r="N3740" t="s">
        <v>673</v>
      </c>
      <c r="O3740" t="s">
        <v>72</v>
      </c>
      <c r="P3740" t="s">
        <v>162</v>
      </c>
      <c r="Q3740">
        <v>1</v>
      </c>
      <c r="R3740" s="5">
        <v>135.87305831999996</v>
      </c>
      <c r="S3740" s="5">
        <v>174.27244320641279</v>
      </c>
      <c r="T3740" s="5">
        <v>173.92389831999995</v>
      </c>
      <c r="U3740">
        <v>2E-3</v>
      </c>
      <c r="V3740" s="5">
        <v>38.050840000000001</v>
      </c>
      <c r="W3740" t="s">
        <v>41</v>
      </c>
      <c r="X3740" s="3">
        <v>41231</v>
      </c>
      <c r="Y3740" s="3">
        <v>41231</v>
      </c>
      <c r="Z3740">
        <v>5</v>
      </c>
      <c r="AA3740" t="s">
        <v>8400</v>
      </c>
      <c r="AB3740">
        <f t="shared" si="292"/>
        <v>0</v>
      </c>
      <c r="AC3740" t="str">
        <f t="shared" si="290"/>
        <v>Tuesday</v>
      </c>
      <c r="AD3740" s="5">
        <v>7.0990000000000002</v>
      </c>
      <c r="AE3740">
        <v>2012</v>
      </c>
      <c r="AF3740">
        <v>46</v>
      </c>
      <c r="AG3740" s="14">
        <f t="shared" si="291"/>
        <v>0.21877867485462427</v>
      </c>
      <c r="AH3740">
        <f t="shared" si="293"/>
        <v>0</v>
      </c>
      <c r="AI3740" t="str">
        <f t="shared" si="294"/>
        <v xml:space="preserve"> </v>
      </c>
    </row>
    <row r="3741" spans="1:35" x14ac:dyDescent="0.35">
      <c r="A3741">
        <v>3740</v>
      </c>
      <c r="B3741" t="s">
        <v>5533</v>
      </c>
      <c r="C3741" t="s">
        <v>5534</v>
      </c>
      <c r="D3741" t="s">
        <v>112</v>
      </c>
      <c r="E3741" t="s">
        <v>84</v>
      </c>
      <c r="F3741" t="s">
        <v>463</v>
      </c>
      <c r="G3741" t="s">
        <v>5562</v>
      </c>
      <c r="H3741" t="s">
        <v>5562</v>
      </c>
      <c r="I3741" t="s">
        <v>34</v>
      </c>
      <c r="J3741" t="s">
        <v>7097</v>
      </c>
      <c r="K3741" s="3">
        <v>41816</v>
      </c>
      <c r="L3741" t="s">
        <v>215</v>
      </c>
      <c r="M3741" t="s">
        <v>876</v>
      </c>
      <c r="N3741" t="s">
        <v>877</v>
      </c>
      <c r="O3741" t="s">
        <v>39</v>
      </c>
      <c r="P3741" t="s">
        <v>165</v>
      </c>
      <c r="Q3741">
        <v>3</v>
      </c>
      <c r="R3741" s="5">
        <v>85.666666666666671</v>
      </c>
      <c r="S3741" s="5">
        <v>85.666666666666671</v>
      </c>
      <c r="T3741" s="5">
        <v>257</v>
      </c>
      <c r="U3741">
        <v>0</v>
      </c>
      <c r="V3741" s="5">
        <v>0</v>
      </c>
      <c r="W3741" t="s">
        <v>155</v>
      </c>
      <c r="X3741" s="3">
        <v>41818</v>
      </c>
      <c r="Y3741" s="3">
        <v>41818</v>
      </c>
      <c r="Z3741">
        <v>2</v>
      </c>
      <c r="AA3741" t="s">
        <v>8400</v>
      </c>
      <c r="AB3741">
        <f t="shared" si="292"/>
        <v>0</v>
      </c>
      <c r="AC3741" t="str">
        <f t="shared" si="290"/>
        <v>Thursday</v>
      </c>
      <c r="AD3741" s="5">
        <v>56.338000000000001</v>
      </c>
      <c r="AE3741">
        <v>2014</v>
      </c>
      <c r="AF3741">
        <v>26</v>
      </c>
      <c r="AG3741" s="14">
        <f t="shared" si="291"/>
        <v>0</v>
      </c>
      <c r="AH3741">
        <f t="shared" si="293"/>
        <v>0</v>
      </c>
      <c r="AI3741" t="str">
        <f t="shared" si="294"/>
        <v xml:space="preserve"> </v>
      </c>
    </row>
    <row r="3742" spans="1:35" x14ac:dyDescent="0.35">
      <c r="A3742">
        <v>3741</v>
      </c>
      <c r="B3742" t="s">
        <v>5533</v>
      </c>
      <c r="C3742" t="s">
        <v>5534</v>
      </c>
      <c r="D3742" t="s">
        <v>112</v>
      </c>
      <c r="E3742" t="s">
        <v>84</v>
      </c>
      <c r="F3742" t="s">
        <v>463</v>
      </c>
      <c r="G3742" t="s">
        <v>5562</v>
      </c>
      <c r="H3742" t="s">
        <v>5562</v>
      </c>
      <c r="I3742" t="s">
        <v>34</v>
      </c>
      <c r="J3742" t="s">
        <v>7097</v>
      </c>
      <c r="K3742" s="3">
        <v>41816</v>
      </c>
      <c r="L3742" t="s">
        <v>215</v>
      </c>
      <c r="M3742" t="s">
        <v>2829</v>
      </c>
      <c r="N3742" t="s">
        <v>2830</v>
      </c>
      <c r="O3742" t="s">
        <v>51</v>
      </c>
      <c r="P3742" t="s">
        <v>93</v>
      </c>
      <c r="Q3742">
        <v>2</v>
      </c>
      <c r="R3742" s="5">
        <v>97.2</v>
      </c>
      <c r="S3742" s="5">
        <v>108</v>
      </c>
      <c r="T3742" s="5">
        <v>216</v>
      </c>
      <c r="U3742">
        <v>0</v>
      </c>
      <c r="V3742" s="5">
        <v>21.6</v>
      </c>
      <c r="W3742" t="s">
        <v>155</v>
      </c>
      <c r="X3742" s="3">
        <v>41818</v>
      </c>
      <c r="Y3742" s="3">
        <v>41818</v>
      </c>
      <c r="Z3742">
        <v>2</v>
      </c>
      <c r="AA3742" t="s">
        <v>8400</v>
      </c>
      <c r="AB3742">
        <f t="shared" si="292"/>
        <v>0</v>
      </c>
      <c r="AC3742" t="str">
        <f t="shared" si="290"/>
        <v>Thursday</v>
      </c>
      <c r="AD3742" s="5">
        <v>13.186</v>
      </c>
      <c r="AE3742">
        <v>2014</v>
      </c>
      <c r="AF3742">
        <v>26</v>
      </c>
      <c r="AG3742" s="14">
        <f t="shared" si="291"/>
        <v>0.1</v>
      </c>
      <c r="AH3742">
        <f t="shared" si="293"/>
        <v>0</v>
      </c>
      <c r="AI3742" t="str">
        <f t="shared" si="294"/>
        <v xml:space="preserve"> </v>
      </c>
    </row>
    <row r="3743" spans="1:35" x14ac:dyDescent="0.35">
      <c r="A3743">
        <v>3742</v>
      </c>
      <c r="B3743" t="s">
        <v>5533</v>
      </c>
      <c r="C3743" t="s">
        <v>5534</v>
      </c>
      <c r="D3743" t="s">
        <v>112</v>
      </c>
      <c r="E3743" t="s">
        <v>84</v>
      </c>
      <c r="F3743" t="s">
        <v>463</v>
      </c>
      <c r="G3743" t="s">
        <v>5562</v>
      </c>
      <c r="H3743" t="s">
        <v>5562</v>
      </c>
      <c r="I3743" t="s">
        <v>34</v>
      </c>
      <c r="J3743" t="s">
        <v>7097</v>
      </c>
      <c r="K3743" s="3">
        <v>41816</v>
      </c>
      <c r="L3743" t="s">
        <v>215</v>
      </c>
      <c r="M3743" t="s">
        <v>5174</v>
      </c>
      <c r="N3743" t="s">
        <v>5175</v>
      </c>
      <c r="O3743" t="s">
        <v>39</v>
      </c>
      <c r="P3743" t="s">
        <v>340</v>
      </c>
      <c r="Q3743">
        <v>1</v>
      </c>
      <c r="R3743" s="5">
        <v>19.82</v>
      </c>
      <c r="S3743" s="5">
        <v>30</v>
      </c>
      <c r="T3743" s="5">
        <v>30</v>
      </c>
      <c r="U3743">
        <v>0</v>
      </c>
      <c r="V3743" s="5">
        <v>10.18</v>
      </c>
      <c r="W3743" t="s">
        <v>155</v>
      </c>
      <c r="X3743" s="3">
        <v>41818</v>
      </c>
      <c r="Y3743" s="3">
        <v>41818</v>
      </c>
      <c r="Z3743">
        <v>2</v>
      </c>
      <c r="AA3743" t="s">
        <v>8400</v>
      </c>
      <c r="AB3743">
        <f t="shared" si="292"/>
        <v>0</v>
      </c>
      <c r="AC3743" t="str">
        <f t="shared" si="290"/>
        <v>Thursday</v>
      </c>
      <c r="AD3743" s="5">
        <v>7.3159999999999998</v>
      </c>
      <c r="AE3743">
        <v>2014</v>
      </c>
      <c r="AF3743">
        <v>26</v>
      </c>
      <c r="AG3743" s="14">
        <f t="shared" si="291"/>
        <v>0.33933333333333332</v>
      </c>
      <c r="AH3743">
        <f t="shared" si="293"/>
        <v>0</v>
      </c>
      <c r="AI3743" t="str">
        <f t="shared" si="294"/>
        <v xml:space="preserve"> </v>
      </c>
    </row>
    <row r="3744" spans="1:35" x14ac:dyDescent="0.35">
      <c r="A3744">
        <v>3743</v>
      </c>
      <c r="B3744" t="s">
        <v>3024</v>
      </c>
      <c r="C3744" t="s">
        <v>3025</v>
      </c>
      <c r="D3744" t="s">
        <v>29</v>
      </c>
      <c r="E3744" t="s">
        <v>199</v>
      </c>
      <c r="F3744" t="s">
        <v>200</v>
      </c>
      <c r="G3744" t="s">
        <v>6202</v>
      </c>
      <c r="H3744" t="s">
        <v>6202</v>
      </c>
      <c r="I3744" t="s">
        <v>34</v>
      </c>
      <c r="J3744" t="s">
        <v>7098</v>
      </c>
      <c r="K3744" s="3">
        <v>42003</v>
      </c>
      <c r="L3744" t="s">
        <v>36</v>
      </c>
      <c r="M3744" t="s">
        <v>7099</v>
      </c>
      <c r="N3744" t="s">
        <v>4267</v>
      </c>
      <c r="O3744" t="s">
        <v>39</v>
      </c>
      <c r="P3744" t="s">
        <v>76</v>
      </c>
      <c r="Q3744">
        <v>9</v>
      </c>
      <c r="R3744" s="5">
        <v>16.073333333333327</v>
      </c>
      <c r="S3744" s="5">
        <v>19.333333333333329</v>
      </c>
      <c r="T3744" s="5">
        <v>173.99999999999994</v>
      </c>
      <c r="U3744">
        <v>0</v>
      </c>
      <c r="V3744" s="5">
        <v>29.34</v>
      </c>
      <c r="W3744" t="s">
        <v>41</v>
      </c>
      <c r="X3744" s="3">
        <v>42008</v>
      </c>
      <c r="Y3744" s="3">
        <v>42008</v>
      </c>
      <c r="Z3744">
        <v>5</v>
      </c>
      <c r="AA3744" t="s">
        <v>8400</v>
      </c>
      <c r="AB3744">
        <f t="shared" si="292"/>
        <v>0</v>
      </c>
      <c r="AC3744" t="str">
        <f t="shared" si="290"/>
        <v>Tuesday</v>
      </c>
      <c r="AD3744" s="5">
        <v>13.465</v>
      </c>
      <c r="AE3744">
        <v>2014</v>
      </c>
      <c r="AF3744">
        <v>53</v>
      </c>
      <c r="AG3744" s="14">
        <f t="shared" si="291"/>
        <v>0.16862068965517246</v>
      </c>
      <c r="AH3744">
        <f t="shared" si="293"/>
        <v>0</v>
      </c>
      <c r="AI3744" t="str">
        <f t="shared" si="294"/>
        <v xml:space="preserve"> </v>
      </c>
    </row>
    <row r="3745" spans="1:35" x14ac:dyDescent="0.35">
      <c r="A3745">
        <v>3744</v>
      </c>
      <c r="B3745" t="s">
        <v>2390</v>
      </c>
      <c r="C3745" t="s">
        <v>2391</v>
      </c>
      <c r="D3745" t="s">
        <v>29</v>
      </c>
      <c r="E3745" t="s">
        <v>44</v>
      </c>
      <c r="F3745" t="s">
        <v>67</v>
      </c>
      <c r="G3745" t="s">
        <v>7100</v>
      </c>
      <c r="H3745" t="s">
        <v>7101</v>
      </c>
      <c r="I3745" t="s">
        <v>34</v>
      </c>
      <c r="J3745" t="s">
        <v>7102</v>
      </c>
      <c r="K3745" s="3">
        <v>41271</v>
      </c>
      <c r="L3745" t="s">
        <v>136</v>
      </c>
      <c r="M3745" t="s">
        <v>7103</v>
      </c>
      <c r="N3745" t="s">
        <v>7104</v>
      </c>
      <c r="O3745" t="s">
        <v>39</v>
      </c>
      <c r="P3745" t="s">
        <v>61</v>
      </c>
      <c r="Q3745">
        <v>5</v>
      </c>
      <c r="R3745" s="5">
        <v>6.38</v>
      </c>
      <c r="S3745" s="5">
        <v>9.4</v>
      </c>
      <c r="T3745" s="5">
        <v>47</v>
      </c>
      <c r="U3745">
        <v>0</v>
      </c>
      <c r="V3745" s="5">
        <v>15.1</v>
      </c>
      <c r="W3745" t="s">
        <v>41</v>
      </c>
      <c r="X3745" s="3">
        <v>41276</v>
      </c>
      <c r="Y3745" s="3">
        <v>41276</v>
      </c>
      <c r="Z3745">
        <v>5</v>
      </c>
      <c r="AA3745" t="s">
        <v>8400</v>
      </c>
      <c r="AB3745">
        <f t="shared" si="292"/>
        <v>0</v>
      </c>
      <c r="AC3745" t="str">
        <f t="shared" si="290"/>
        <v>Friday</v>
      </c>
      <c r="AD3745" s="5">
        <v>4.5030000000000001</v>
      </c>
      <c r="AE3745">
        <v>2012</v>
      </c>
      <c r="AF3745">
        <v>52</v>
      </c>
      <c r="AG3745" s="14">
        <f t="shared" si="291"/>
        <v>0.32127659574468087</v>
      </c>
      <c r="AH3745">
        <f t="shared" si="293"/>
        <v>0</v>
      </c>
      <c r="AI3745" t="str">
        <f t="shared" si="294"/>
        <v xml:space="preserve"> </v>
      </c>
    </row>
    <row r="3746" spans="1:35" x14ac:dyDescent="0.35">
      <c r="A3746">
        <v>3745</v>
      </c>
      <c r="B3746" t="s">
        <v>2390</v>
      </c>
      <c r="C3746" t="s">
        <v>2391</v>
      </c>
      <c r="D3746" t="s">
        <v>29</v>
      </c>
      <c r="E3746" t="s">
        <v>44</v>
      </c>
      <c r="F3746" t="s">
        <v>67</v>
      </c>
      <c r="G3746" t="s">
        <v>7100</v>
      </c>
      <c r="H3746" t="s">
        <v>7101</v>
      </c>
      <c r="I3746" t="s">
        <v>34</v>
      </c>
      <c r="J3746" t="s">
        <v>7102</v>
      </c>
      <c r="K3746" s="3">
        <v>41271</v>
      </c>
      <c r="L3746" t="s">
        <v>136</v>
      </c>
      <c r="M3746" t="s">
        <v>49</v>
      </c>
      <c r="N3746" t="s">
        <v>50</v>
      </c>
      <c r="O3746" t="s">
        <v>51</v>
      </c>
      <c r="P3746" t="s">
        <v>52</v>
      </c>
      <c r="Q3746">
        <v>2</v>
      </c>
      <c r="R3746" s="5">
        <v>20.16</v>
      </c>
      <c r="S3746" s="5">
        <v>31.5</v>
      </c>
      <c r="T3746" s="5">
        <v>63</v>
      </c>
      <c r="U3746">
        <v>0</v>
      </c>
      <c r="V3746" s="5">
        <v>22.68</v>
      </c>
      <c r="W3746" t="s">
        <v>41</v>
      </c>
      <c r="X3746" s="3">
        <v>41276</v>
      </c>
      <c r="Y3746" s="3">
        <v>41276</v>
      </c>
      <c r="Z3746">
        <v>5</v>
      </c>
      <c r="AA3746" t="s">
        <v>8400</v>
      </c>
      <c r="AB3746">
        <f t="shared" si="292"/>
        <v>0</v>
      </c>
      <c r="AC3746" t="str">
        <f t="shared" si="290"/>
        <v>Friday</v>
      </c>
      <c r="AD3746" s="5">
        <v>7.0010000000000003</v>
      </c>
      <c r="AE3746">
        <v>2012</v>
      </c>
      <c r="AF3746">
        <v>52</v>
      </c>
      <c r="AG3746" s="14">
        <f t="shared" si="291"/>
        <v>0.36</v>
      </c>
      <c r="AH3746">
        <f t="shared" si="293"/>
        <v>0</v>
      </c>
      <c r="AI3746" t="str">
        <f t="shared" si="294"/>
        <v xml:space="preserve"> </v>
      </c>
    </row>
    <row r="3747" spans="1:35" x14ac:dyDescent="0.35">
      <c r="A3747">
        <v>3746</v>
      </c>
      <c r="B3747" t="s">
        <v>6390</v>
      </c>
      <c r="C3747" t="s">
        <v>6391</v>
      </c>
      <c r="D3747" t="s">
        <v>112</v>
      </c>
      <c r="E3747" t="s">
        <v>44</v>
      </c>
      <c r="F3747" t="s">
        <v>67</v>
      </c>
      <c r="G3747" t="s">
        <v>690</v>
      </c>
      <c r="H3747" t="s">
        <v>4469</v>
      </c>
      <c r="I3747" t="s">
        <v>34</v>
      </c>
      <c r="J3747" t="s">
        <v>7105</v>
      </c>
      <c r="K3747" s="3">
        <v>41205</v>
      </c>
      <c r="L3747" t="s">
        <v>36</v>
      </c>
      <c r="M3747" t="s">
        <v>5739</v>
      </c>
      <c r="N3747" t="s">
        <v>5740</v>
      </c>
      <c r="O3747" t="s">
        <v>51</v>
      </c>
      <c r="P3747" t="s">
        <v>93</v>
      </c>
      <c r="Q3747">
        <v>5</v>
      </c>
      <c r="R3747" s="5">
        <v>57.119999999999983</v>
      </c>
      <c r="S3747" s="5">
        <v>89.199999999999989</v>
      </c>
      <c r="T3747" s="5">
        <v>445.99999999999994</v>
      </c>
      <c r="U3747">
        <v>0</v>
      </c>
      <c r="V3747" s="5">
        <v>160.4</v>
      </c>
      <c r="W3747" t="s">
        <v>41</v>
      </c>
      <c r="X3747" s="3">
        <v>41210</v>
      </c>
      <c r="Y3747" s="3">
        <v>41211</v>
      </c>
      <c r="Z3747">
        <v>6</v>
      </c>
      <c r="AA3747" t="s">
        <v>8399</v>
      </c>
      <c r="AB3747">
        <f t="shared" si="292"/>
        <v>1</v>
      </c>
      <c r="AC3747" t="str">
        <f t="shared" si="290"/>
        <v>Tuesday</v>
      </c>
      <c r="AD3747" s="5">
        <v>18.773</v>
      </c>
      <c r="AE3747">
        <v>2012</v>
      </c>
      <c r="AF3747">
        <v>43</v>
      </c>
      <c r="AG3747" s="14">
        <f t="shared" si="291"/>
        <v>0.35964125560538124</v>
      </c>
      <c r="AH3747">
        <f t="shared" si="293"/>
        <v>1</v>
      </c>
      <c r="AI3747">
        <f t="shared" si="294"/>
        <v>1</v>
      </c>
    </row>
    <row r="3748" spans="1:35" x14ac:dyDescent="0.35">
      <c r="A3748">
        <v>3747</v>
      </c>
      <c r="B3748" t="s">
        <v>2710</v>
      </c>
      <c r="C3748" t="s">
        <v>2711</v>
      </c>
      <c r="D3748" t="s">
        <v>29</v>
      </c>
      <c r="E3748" t="s">
        <v>44</v>
      </c>
      <c r="F3748" t="s">
        <v>45</v>
      </c>
      <c r="G3748" t="s">
        <v>5025</v>
      </c>
      <c r="H3748" t="s">
        <v>5026</v>
      </c>
      <c r="I3748" t="s">
        <v>34</v>
      </c>
      <c r="J3748" t="s">
        <v>7106</v>
      </c>
      <c r="K3748" s="3">
        <v>41257</v>
      </c>
      <c r="L3748" t="s">
        <v>36</v>
      </c>
      <c r="M3748" t="s">
        <v>2925</v>
      </c>
      <c r="N3748" t="s">
        <v>2926</v>
      </c>
      <c r="O3748" t="s">
        <v>72</v>
      </c>
      <c r="P3748" t="s">
        <v>162</v>
      </c>
      <c r="Q3748">
        <v>4</v>
      </c>
      <c r="R3748" s="5">
        <v>70.000564800000006</v>
      </c>
      <c r="S3748" s="5">
        <v>111.14044569138278</v>
      </c>
      <c r="T3748" s="5">
        <v>443.67265920000006</v>
      </c>
      <c r="U3748">
        <v>2E-3</v>
      </c>
      <c r="V3748" s="5">
        <v>163.6704</v>
      </c>
      <c r="W3748" t="s">
        <v>155</v>
      </c>
      <c r="X3748" s="3">
        <v>41259</v>
      </c>
      <c r="Y3748" s="3">
        <v>41259</v>
      </c>
      <c r="Z3748">
        <v>2</v>
      </c>
      <c r="AA3748" t="s">
        <v>8400</v>
      </c>
      <c r="AB3748">
        <f t="shared" si="292"/>
        <v>0</v>
      </c>
      <c r="AC3748" t="str">
        <f t="shared" si="290"/>
        <v>Friday</v>
      </c>
      <c r="AD3748" s="5">
        <v>56.58</v>
      </c>
      <c r="AE3748">
        <v>2012</v>
      </c>
      <c r="AF3748">
        <v>50</v>
      </c>
      <c r="AG3748" s="14">
        <f t="shared" si="291"/>
        <v>0.36889899930980463</v>
      </c>
      <c r="AH3748">
        <f t="shared" si="293"/>
        <v>0</v>
      </c>
      <c r="AI3748" t="str">
        <f t="shared" si="294"/>
        <v xml:space="preserve"> </v>
      </c>
    </row>
    <row r="3749" spans="1:35" x14ac:dyDescent="0.35">
      <c r="A3749">
        <v>3748</v>
      </c>
      <c r="B3749" t="s">
        <v>5401</v>
      </c>
      <c r="C3749" t="s">
        <v>5402</v>
      </c>
      <c r="D3749" t="s">
        <v>29</v>
      </c>
      <c r="E3749" t="s">
        <v>199</v>
      </c>
      <c r="F3749" t="s">
        <v>212</v>
      </c>
      <c r="G3749" t="s">
        <v>245</v>
      </c>
      <c r="H3749" t="s">
        <v>245</v>
      </c>
      <c r="I3749" t="s">
        <v>34</v>
      </c>
      <c r="J3749" t="s">
        <v>7107</v>
      </c>
      <c r="K3749" s="3">
        <v>41241</v>
      </c>
      <c r="L3749" t="s">
        <v>136</v>
      </c>
      <c r="M3749" t="s">
        <v>7108</v>
      </c>
      <c r="N3749" t="s">
        <v>7109</v>
      </c>
      <c r="O3749" t="s">
        <v>39</v>
      </c>
      <c r="P3749" t="s">
        <v>183</v>
      </c>
      <c r="Q3749">
        <v>5</v>
      </c>
      <c r="R3749" s="5">
        <v>179.83360000000005</v>
      </c>
      <c r="S3749" s="5">
        <v>352.25700000000001</v>
      </c>
      <c r="T3749" s="5">
        <v>1409.0280000000002</v>
      </c>
      <c r="U3749">
        <v>0.2</v>
      </c>
      <c r="V3749" s="5">
        <v>509.86</v>
      </c>
      <c r="W3749" t="s">
        <v>41</v>
      </c>
      <c r="X3749" s="3">
        <v>41246</v>
      </c>
      <c r="Y3749" s="3">
        <v>41247</v>
      </c>
      <c r="Z3749">
        <v>6</v>
      </c>
      <c r="AA3749" t="s">
        <v>8399</v>
      </c>
      <c r="AB3749">
        <f t="shared" si="292"/>
        <v>1</v>
      </c>
      <c r="AC3749" t="str">
        <f t="shared" si="290"/>
        <v>Wednesday</v>
      </c>
      <c r="AD3749" s="5">
        <v>224.28100000000001</v>
      </c>
      <c r="AE3749">
        <v>2012</v>
      </c>
      <c r="AF3749">
        <v>48</v>
      </c>
      <c r="AG3749" s="14">
        <f t="shared" si="291"/>
        <v>0.36185228398583985</v>
      </c>
      <c r="AH3749">
        <f t="shared" si="293"/>
        <v>1</v>
      </c>
      <c r="AI3749">
        <f t="shared" si="294"/>
        <v>1</v>
      </c>
    </row>
    <row r="3750" spans="1:35" x14ac:dyDescent="0.35">
      <c r="A3750">
        <v>3749</v>
      </c>
      <c r="B3750" t="s">
        <v>5401</v>
      </c>
      <c r="C3750" t="s">
        <v>5402</v>
      </c>
      <c r="D3750" t="s">
        <v>29</v>
      </c>
      <c r="E3750" t="s">
        <v>199</v>
      </c>
      <c r="F3750" t="s">
        <v>212</v>
      </c>
      <c r="G3750" t="s">
        <v>245</v>
      </c>
      <c r="H3750" t="s">
        <v>245</v>
      </c>
      <c r="I3750" t="s">
        <v>34</v>
      </c>
      <c r="J3750" t="s">
        <v>7107</v>
      </c>
      <c r="K3750" s="3">
        <v>41241</v>
      </c>
      <c r="L3750" t="s">
        <v>136</v>
      </c>
      <c r="M3750" t="s">
        <v>2515</v>
      </c>
      <c r="N3750" t="s">
        <v>2516</v>
      </c>
      <c r="O3750" t="s">
        <v>39</v>
      </c>
      <c r="P3750" t="s">
        <v>76</v>
      </c>
      <c r="Q3750">
        <v>6</v>
      </c>
      <c r="R3750" s="5">
        <v>18.438666666666666</v>
      </c>
      <c r="S3750" s="5">
        <v>18.598333333333333</v>
      </c>
      <c r="T3750" s="5">
        <v>89.272000000000006</v>
      </c>
      <c r="U3750">
        <v>0.2</v>
      </c>
      <c r="V3750" s="5">
        <v>-21.36</v>
      </c>
      <c r="W3750" t="s">
        <v>41</v>
      </c>
      <c r="X3750" s="3">
        <v>41246</v>
      </c>
      <c r="Y3750" s="3">
        <v>41247</v>
      </c>
      <c r="Z3750">
        <v>6</v>
      </c>
      <c r="AA3750" t="s">
        <v>8399</v>
      </c>
      <c r="AB3750">
        <f t="shared" si="292"/>
        <v>1</v>
      </c>
      <c r="AC3750" t="str">
        <f t="shared" si="290"/>
        <v>Wednesday</v>
      </c>
      <c r="AD3750" s="5">
        <v>9.4469999999999992</v>
      </c>
      <c r="AE3750">
        <v>2012</v>
      </c>
      <c r="AF3750">
        <v>48</v>
      </c>
      <c r="AG3750" s="14">
        <f t="shared" si="291"/>
        <v>-0.23926875168025807</v>
      </c>
      <c r="AH3750">
        <f t="shared" si="293"/>
        <v>1</v>
      </c>
      <c r="AI3750">
        <f t="shared" si="294"/>
        <v>1</v>
      </c>
    </row>
    <row r="3751" spans="1:35" x14ac:dyDescent="0.35">
      <c r="A3751">
        <v>3750</v>
      </c>
      <c r="B3751" t="s">
        <v>1196</v>
      </c>
      <c r="C3751" t="s">
        <v>1197</v>
      </c>
      <c r="D3751" t="s">
        <v>96</v>
      </c>
      <c r="E3751" t="s">
        <v>30</v>
      </c>
      <c r="F3751" t="s">
        <v>31</v>
      </c>
      <c r="G3751" t="s">
        <v>485</v>
      </c>
      <c r="H3751" t="s">
        <v>485</v>
      </c>
      <c r="I3751" t="s">
        <v>34</v>
      </c>
      <c r="J3751" t="s">
        <v>7110</v>
      </c>
      <c r="K3751" s="3">
        <v>41537</v>
      </c>
      <c r="L3751" t="s">
        <v>136</v>
      </c>
      <c r="M3751" t="s">
        <v>5772</v>
      </c>
      <c r="N3751" t="s">
        <v>5773</v>
      </c>
      <c r="O3751" t="s">
        <v>39</v>
      </c>
      <c r="P3751" t="s">
        <v>58</v>
      </c>
      <c r="Q3751">
        <v>2</v>
      </c>
      <c r="R3751" s="5">
        <v>2.12</v>
      </c>
      <c r="S3751" s="5">
        <v>3</v>
      </c>
      <c r="T3751" s="5">
        <v>6</v>
      </c>
      <c r="U3751">
        <v>0</v>
      </c>
      <c r="V3751" s="5">
        <v>1.76</v>
      </c>
      <c r="W3751" t="s">
        <v>41</v>
      </c>
      <c r="X3751" s="3">
        <v>41542</v>
      </c>
      <c r="Y3751" s="3">
        <v>41543</v>
      </c>
      <c r="Z3751">
        <v>6</v>
      </c>
      <c r="AA3751" t="s">
        <v>8399</v>
      </c>
      <c r="AB3751">
        <f t="shared" si="292"/>
        <v>1</v>
      </c>
      <c r="AC3751" t="str">
        <f t="shared" si="290"/>
        <v>Friday</v>
      </c>
      <c r="AD3751" s="5">
        <v>0.72199999999999998</v>
      </c>
      <c r="AE3751">
        <v>2013</v>
      </c>
      <c r="AF3751">
        <v>38</v>
      </c>
      <c r="AG3751" s="14">
        <f t="shared" si="291"/>
        <v>0.29333333333333333</v>
      </c>
      <c r="AH3751">
        <f t="shared" si="293"/>
        <v>1</v>
      </c>
      <c r="AI3751">
        <f t="shared" si="294"/>
        <v>1</v>
      </c>
    </row>
    <row r="3752" spans="1:35" x14ac:dyDescent="0.35">
      <c r="A3752">
        <v>3751</v>
      </c>
      <c r="B3752" t="s">
        <v>1196</v>
      </c>
      <c r="C3752" t="s">
        <v>1197</v>
      </c>
      <c r="D3752" t="s">
        <v>96</v>
      </c>
      <c r="E3752" t="s">
        <v>30</v>
      </c>
      <c r="F3752" t="s">
        <v>31</v>
      </c>
      <c r="G3752" t="s">
        <v>485</v>
      </c>
      <c r="H3752" t="s">
        <v>485</v>
      </c>
      <c r="I3752" t="s">
        <v>34</v>
      </c>
      <c r="J3752" t="s">
        <v>7110</v>
      </c>
      <c r="K3752" s="3">
        <v>41537</v>
      </c>
      <c r="L3752" t="s">
        <v>136</v>
      </c>
      <c r="M3752" t="s">
        <v>7111</v>
      </c>
      <c r="N3752" t="s">
        <v>1390</v>
      </c>
      <c r="O3752" t="s">
        <v>39</v>
      </c>
      <c r="P3752" t="s">
        <v>165</v>
      </c>
      <c r="Q3752">
        <v>7</v>
      </c>
      <c r="R3752" s="5">
        <v>46.191428571428567</v>
      </c>
      <c r="S3752" s="5">
        <v>85.571428571428569</v>
      </c>
      <c r="T3752" s="5">
        <v>599</v>
      </c>
      <c r="U3752">
        <v>0</v>
      </c>
      <c r="V3752" s="5">
        <v>275.66000000000003</v>
      </c>
      <c r="W3752" t="s">
        <v>41</v>
      </c>
      <c r="X3752" s="3">
        <v>41542</v>
      </c>
      <c r="Y3752" s="3">
        <v>41543</v>
      </c>
      <c r="Z3752">
        <v>6</v>
      </c>
      <c r="AA3752" t="s">
        <v>8399</v>
      </c>
      <c r="AB3752">
        <f t="shared" si="292"/>
        <v>1</v>
      </c>
      <c r="AC3752" t="str">
        <f t="shared" si="290"/>
        <v>Friday</v>
      </c>
      <c r="AD3752" s="5">
        <v>74.025000000000006</v>
      </c>
      <c r="AE3752">
        <v>2013</v>
      </c>
      <c r="AF3752">
        <v>38</v>
      </c>
      <c r="AG3752" s="14">
        <f t="shared" si="291"/>
        <v>0.4602003338898164</v>
      </c>
      <c r="AH3752">
        <f t="shared" si="293"/>
        <v>1</v>
      </c>
      <c r="AI3752">
        <f t="shared" si="294"/>
        <v>1</v>
      </c>
    </row>
    <row r="3753" spans="1:35" x14ac:dyDescent="0.35">
      <c r="A3753">
        <v>3752</v>
      </c>
      <c r="B3753" t="s">
        <v>1196</v>
      </c>
      <c r="C3753" t="s">
        <v>1197</v>
      </c>
      <c r="D3753" t="s">
        <v>96</v>
      </c>
      <c r="E3753" t="s">
        <v>30</v>
      </c>
      <c r="F3753" t="s">
        <v>31</v>
      </c>
      <c r="G3753" t="s">
        <v>485</v>
      </c>
      <c r="H3753" t="s">
        <v>485</v>
      </c>
      <c r="I3753" t="s">
        <v>34</v>
      </c>
      <c r="J3753" t="s">
        <v>7110</v>
      </c>
      <c r="K3753" s="3">
        <v>41537</v>
      </c>
      <c r="L3753" t="s">
        <v>136</v>
      </c>
      <c r="M3753" t="s">
        <v>4441</v>
      </c>
      <c r="N3753" t="s">
        <v>4442</v>
      </c>
      <c r="O3753" t="s">
        <v>72</v>
      </c>
      <c r="P3753" t="s">
        <v>79</v>
      </c>
      <c r="Q3753">
        <v>2</v>
      </c>
      <c r="R3753" s="5">
        <v>19.62</v>
      </c>
      <c r="S3753" s="5">
        <v>20</v>
      </c>
      <c r="T3753" s="5">
        <v>40</v>
      </c>
      <c r="U3753">
        <v>0</v>
      </c>
      <c r="V3753" s="5">
        <v>0.76</v>
      </c>
      <c r="W3753" t="s">
        <v>41</v>
      </c>
      <c r="X3753" s="3">
        <v>41542</v>
      </c>
      <c r="Y3753" s="3">
        <v>41542</v>
      </c>
      <c r="Z3753">
        <v>5</v>
      </c>
      <c r="AA3753" t="s">
        <v>8400</v>
      </c>
      <c r="AB3753">
        <f t="shared" si="292"/>
        <v>0</v>
      </c>
      <c r="AC3753" t="str">
        <f t="shared" si="290"/>
        <v>Friday</v>
      </c>
      <c r="AD3753" s="5">
        <v>4.68</v>
      </c>
      <c r="AE3753">
        <v>2013</v>
      </c>
      <c r="AF3753">
        <v>38</v>
      </c>
      <c r="AG3753" s="14">
        <f t="shared" si="291"/>
        <v>1.9E-2</v>
      </c>
      <c r="AH3753">
        <f t="shared" si="293"/>
        <v>0</v>
      </c>
      <c r="AI3753" t="str">
        <f t="shared" si="294"/>
        <v xml:space="preserve"> </v>
      </c>
    </row>
    <row r="3754" spans="1:35" x14ac:dyDescent="0.35">
      <c r="A3754">
        <v>3753</v>
      </c>
      <c r="B3754" t="s">
        <v>1196</v>
      </c>
      <c r="C3754" t="s">
        <v>1197</v>
      </c>
      <c r="D3754" t="s">
        <v>96</v>
      </c>
      <c r="E3754" t="s">
        <v>30</v>
      </c>
      <c r="F3754" t="s">
        <v>31</v>
      </c>
      <c r="G3754" t="s">
        <v>485</v>
      </c>
      <c r="H3754" t="s">
        <v>485</v>
      </c>
      <c r="I3754" t="s">
        <v>34</v>
      </c>
      <c r="J3754" t="s">
        <v>7110</v>
      </c>
      <c r="K3754" s="3">
        <v>41537</v>
      </c>
      <c r="L3754" t="s">
        <v>136</v>
      </c>
      <c r="M3754" t="s">
        <v>7112</v>
      </c>
      <c r="N3754" t="s">
        <v>7113</v>
      </c>
      <c r="O3754" t="s">
        <v>39</v>
      </c>
      <c r="P3754" t="s">
        <v>76</v>
      </c>
      <c r="Q3754">
        <v>6</v>
      </c>
      <c r="R3754" s="5">
        <v>13.68</v>
      </c>
      <c r="S3754" s="5">
        <v>18</v>
      </c>
      <c r="T3754" s="5">
        <v>108</v>
      </c>
      <c r="U3754">
        <v>0</v>
      </c>
      <c r="V3754" s="5">
        <v>25.92</v>
      </c>
      <c r="W3754" t="s">
        <v>41</v>
      </c>
      <c r="X3754" s="3">
        <v>41542</v>
      </c>
      <c r="Y3754" s="3">
        <v>41543</v>
      </c>
      <c r="Z3754">
        <v>6</v>
      </c>
      <c r="AA3754" t="s">
        <v>8399</v>
      </c>
      <c r="AB3754">
        <f t="shared" si="292"/>
        <v>1</v>
      </c>
      <c r="AC3754" t="str">
        <f t="shared" si="290"/>
        <v>Friday</v>
      </c>
      <c r="AD3754" s="5">
        <v>2.722</v>
      </c>
      <c r="AE3754">
        <v>2013</v>
      </c>
      <c r="AF3754">
        <v>38</v>
      </c>
      <c r="AG3754" s="14">
        <f t="shared" si="291"/>
        <v>0.24000000000000002</v>
      </c>
      <c r="AH3754">
        <f t="shared" si="293"/>
        <v>1</v>
      </c>
      <c r="AI3754">
        <f t="shared" si="294"/>
        <v>1</v>
      </c>
    </row>
    <row r="3755" spans="1:35" x14ac:dyDescent="0.35">
      <c r="A3755">
        <v>3754</v>
      </c>
      <c r="B3755" t="s">
        <v>1196</v>
      </c>
      <c r="C3755" t="s">
        <v>1197</v>
      </c>
      <c r="D3755" t="s">
        <v>96</v>
      </c>
      <c r="E3755" t="s">
        <v>30</v>
      </c>
      <c r="F3755" t="s">
        <v>31</v>
      </c>
      <c r="G3755" t="s">
        <v>485</v>
      </c>
      <c r="H3755" t="s">
        <v>485</v>
      </c>
      <c r="I3755" t="s">
        <v>34</v>
      </c>
      <c r="J3755" t="s">
        <v>7110</v>
      </c>
      <c r="K3755" s="3">
        <v>41537</v>
      </c>
      <c r="L3755" t="s">
        <v>136</v>
      </c>
      <c r="M3755" t="s">
        <v>5495</v>
      </c>
      <c r="N3755" t="s">
        <v>5496</v>
      </c>
      <c r="O3755" t="s">
        <v>72</v>
      </c>
      <c r="P3755" t="s">
        <v>162</v>
      </c>
      <c r="Q3755">
        <v>3</v>
      </c>
      <c r="R3755" s="5">
        <v>176.36087570666666</v>
      </c>
      <c r="S3755" s="5">
        <v>252.02039649966599</v>
      </c>
      <c r="T3755" s="5">
        <v>754.5490671199999</v>
      </c>
      <c r="U3755">
        <v>2E-3</v>
      </c>
      <c r="V3755" s="5">
        <v>225.46644000000001</v>
      </c>
      <c r="W3755" t="s">
        <v>41</v>
      </c>
      <c r="X3755" s="3">
        <v>41542</v>
      </c>
      <c r="Y3755" s="3">
        <v>41542</v>
      </c>
      <c r="Z3755">
        <v>5</v>
      </c>
      <c r="AA3755" t="s">
        <v>8400</v>
      </c>
      <c r="AB3755">
        <f t="shared" si="292"/>
        <v>0</v>
      </c>
      <c r="AC3755" t="str">
        <f t="shared" si="290"/>
        <v>Friday</v>
      </c>
      <c r="AD3755" s="5">
        <v>58.951999999999998</v>
      </c>
      <c r="AE3755">
        <v>2013</v>
      </c>
      <c r="AF3755">
        <v>38</v>
      </c>
      <c r="AG3755" s="14">
        <f t="shared" si="291"/>
        <v>0.2988095139532429</v>
      </c>
      <c r="AH3755">
        <f t="shared" si="293"/>
        <v>0</v>
      </c>
      <c r="AI3755" t="str">
        <f t="shared" si="294"/>
        <v xml:space="preserve"> </v>
      </c>
    </row>
    <row r="3756" spans="1:35" x14ac:dyDescent="0.35">
      <c r="A3756">
        <v>3755</v>
      </c>
      <c r="B3756" t="s">
        <v>620</v>
      </c>
      <c r="C3756" t="s">
        <v>621</v>
      </c>
      <c r="D3756" t="s">
        <v>112</v>
      </c>
      <c r="E3756" t="s">
        <v>199</v>
      </c>
      <c r="F3756" t="s">
        <v>3972</v>
      </c>
      <c r="G3756" t="s">
        <v>3973</v>
      </c>
      <c r="H3756" t="s">
        <v>3974</v>
      </c>
      <c r="I3756" t="s">
        <v>34</v>
      </c>
      <c r="J3756" t="s">
        <v>7114</v>
      </c>
      <c r="K3756" s="3">
        <v>41334</v>
      </c>
      <c r="L3756" t="s">
        <v>36</v>
      </c>
      <c r="M3756" t="s">
        <v>5830</v>
      </c>
      <c r="N3756" t="s">
        <v>5831</v>
      </c>
      <c r="O3756" t="s">
        <v>39</v>
      </c>
      <c r="P3756" t="s">
        <v>64</v>
      </c>
      <c r="Q3756">
        <v>5</v>
      </c>
      <c r="R3756" s="5">
        <v>18.8</v>
      </c>
      <c r="S3756" s="5">
        <v>33.6</v>
      </c>
      <c r="T3756" s="5">
        <v>168</v>
      </c>
      <c r="U3756">
        <v>0</v>
      </c>
      <c r="V3756" s="5">
        <v>74</v>
      </c>
      <c r="W3756" t="s">
        <v>41</v>
      </c>
      <c r="X3756" s="3">
        <v>41339</v>
      </c>
      <c r="Y3756" s="3">
        <v>41339</v>
      </c>
      <c r="Z3756">
        <v>5</v>
      </c>
      <c r="AA3756" t="s">
        <v>8400</v>
      </c>
      <c r="AB3756">
        <f t="shared" si="292"/>
        <v>0</v>
      </c>
      <c r="AC3756" t="str">
        <f t="shared" si="290"/>
        <v>Friday</v>
      </c>
      <c r="AD3756" s="5">
        <v>7.3280000000000003</v>
      </c>
      <c r="AE3756">
        <v>2013</v>
      </c>
      <c r="AF3756">
        <v>9</v>
      </c>
      <c r="AG3756" s="14">
        <f t="shared" si="291"/>
        <v>0.44047619047619047</v>
      </c>
      <c r="AH3756">
        <f t="shared" si="293"/>
        <v>0</v>
      </c>
      <c r="AI3756" t="str">
        <f t="shared" si="294"/>
        <v xml:space="preserve"> </v>
      </c>
    </row>
    <row r="3757" spans="1:35" x14ac:dyDescent="0.35">
      <c r="A3757">
        <v>3756</v>
      </c>
      <c r="B3757" t="s">
        <v>251</v>
      </c>
      <c r="C3757" t="s">
        <v>252</v>
      </c>
      <c r="D3757" t="s">
        <v>29</v>
      </c>
      <c r="E3757" t="s">
        <v>84</v>
      </c>
      <c r="F3757" t="s">
        <v>85</v>
      </c>
      <c r="G3757" t="s">
        <v>86</v>
      </c>
      <c r="H3757" t="s">
        <v>86</v>
      </c>
      <c r="I3757" t="s">
        <v>34</v>
      </c>
      <c r="J3757" t="s">
        <v>7115</v>
      </c>
      <c r="K3757" s="3">
        <v>40760</v>
      </c>
      <c r="L3757" t="s">
        <v>136</v>
      </c>
      <c r="M3757" t="s">
        <v>1194</v>
      </c>
      <c r="N3757" t="s">
        <v>1195</v>
      </c>
      <c r="O3757" t="s">
        <v>39</v>
      </c>
      <c r="P3757" t="s">
        <v>40</v>
      </c>
      <c r="Q3757">
        <v>1</v>
      </c>
      <c r="R3757" s="5">
        <v>5.0199999999999996</v>
      </c>
      <c r="S3757" s="5">
        <v>6</v>
      </c>
      <c r="T3757" s="5">
        <v>6</v>
      </c>
      <c r="U3757">
        <v>0</v>
      </c>
      <c r="V3757" s="5">
        <v>0.98</v>
      </c>
      <c r="W3757" t="s">
        <v>139</v>
      </c>
      <c r="X3757" s="3">
        <v>40763</v>
      </c>
      <c r="Y3757" s="3">
        <v>40763</v>
      </c>
      <c r="Z3757">
        <v>3</v>
      </c>
      <c r="AA3757" t="s">
        <v>8400</v>
      </c>
      <c r="AB3757">
        <f t="shared" si="292"/>
        <v>0</v>
      </c>
      <c r="AC3757" t="str">
        <f t="shared" si="290"/>
        <v>Friday</v>
      </c>
      <c r="AD3757" s="5">
        <v>0.98799999999999999</v>
      </c>
      <c r="AE3757">
        <v>2011</v>
      </c>
      <c r="AF3757">
        <v>32</v>
      </c>
      <c r="AG3757" s="14">
        <f t="shared" si="291"/>
        <v>0.16333333333333333</v>
      </c>
      <c r="AH3757">
        <f t="shared" si="293"/>
        <v>0</v>
      </c>
      <c r="AI3757" t="str">
        <f t="shared" si="294"/>
        <v xml:space="preserve"> </v>
      </c>
    </row>
    <row r="3758" spans="1:35" x14ac:dyDescent="0.35">
      <c r="A3758">
        <v>3757</v>
      </c>
      <c r="B3758" t="s">
        <v>3085</v>
      </c>
      <c r="C3758" t="s">
        <v>3086</v>
      </c>
      <c r="D3758" t="s">
        <v>29</v>
      </c>
      <c r="E3758" t="s">
        <v>199</v>
      </c>
      <c r="F3758" t="s">
        <v>3376</v>
      </c>
      <c r="G3758" t="s">
        <v>3377</v>
      </c>
      <c r="H3758" t="s">
        <v>5756</v>
      </c>
      <c r="I3758" t="s">
        <v>34</v>
      </c>
      <c r="J3758" t="s">
        <v>7116</v>
      </c>
      <c r="K3758" s="3">
        <v>41731</v>
      </c>
      <c r="L3758" t="s">
        <v>98</v>
      </c>
      <c r="M3758" t="s">
        <v>7117</v>
      </c>
      <c r="N3758" t="s">
        <v>7118</v>
      </c>
      <c r="O3758" t="s">
        <v>39</v>
      </c>
      <c r="P3758" t="s">
        <v>61</v>
      </c>
      <c r="Q3758">
        <v>1</v>
      </c>
      <c r="R3758" s="5">
        <v>15.48</v>
      </c>
      <c r="S3758" s="5">
        <v>31</v>
      </c>
      <c r="T3758" s="5">
        <v>31</v>
      </c>
      <c r="U3758">
        <v>0</v>
      </c>
      <c r="V3758" s="5">
        <v>15.52</v>
      </c>
      <c r="W3758" t="s">
        <v>41</v>
      </c>
      <c r="X3758" s="3">
        <v>41736</v>
      </c>
      <c r="Y3758" s="3">
        <v>41736</v>
      </c>
      <c r="Z3758">
        <v>5</v>
      </c>
      <c r="AA3758" t="s">
        <v>8400</v>
      </c>
      <c r="AB3758">
        <f t="shared" si="292"/>
        <v>0</v>
      </c>
      <c r="AC3758" t="str">
        <f t="shared" si="290"/>
        <v>Wednesday</v>
      </c>
      <c r="AD3758" s="5">
        <v>3.7189999999999999</v>
      </c>
      <c r="AE3758">
        <v>2014</v>
      </c>
      <c r="AF3758">
        <v>14</v>
      </c>
      <c r="AG3758" s="14">
        <f t="shared" si="291"/>
        <v>0.50064516129032255</v>
      </c>
      <c r="AH3758">
        <f t="shared" si="293"/>
        <v>0</v>
      </c>
      <c r="AI3758" t="str">
        <f t="shared" si="294"/>
        <v xml:space="preserve"> </v>
      </c>
    </row>
    <row r="3759" spans="1:35" x14ac:dyDescent="0.35">
      <c r="A3759">
        <v>3758</v>
      </c>
      <c r="B3759" t="s">
        <v>3085</v>
      </c>
      <c r="C3759" t="s">
        <v>3086</v>
      </c>
      <c r="D3759" t="s">
        <v>29</v>
      </c>
      <c r="E3759" t="s">
        <v>199</v>
      </c>
      <c r="F3759" t="s">
        <v>3376</v>
      </c>
      <c r="G3759" t="s">
        <v>3377</v>
      </c>
      <c r="H3759" t="s">
        <v>5756</v>
      </c>
      <c r="I3759" t="s">
        <v>34</v>
      </c>
      <c r="J3759" t="s">
        <v>7116</v>
      </c>
      <c r="K3759" s="3">
        <v>41731</v>
      </c>
      <c r="L3759" t="s">
        <v>98</v>
      </c>
      <c r="M3759" t="s">
        <v>3332</v>
      </c>
      <c r="N3759" t="s">
        <v>3333</v>
      </c>
      <c r="O3759" t="s">
        <v>39</v>
      </c>
      <c r="P3759" t="s">
        <v>340</v>
      </c>
      <c r="Q3759">
        <v>4</v>
      </c>
      <c r="R3759" s="5">
        <v>10.49</v>
      </c>
      <c r="S3759" s="5">
        <v>17.75</v>
      </c>
      <c r="T3759" s="5">
        <v>71</v>
      </c>
      <c r="U3759">
        <v>0</v>
      </c>
      <c r="V3759" s="5">
        <v>29.04</v>
      </c>
      <c r="W3759" t="s">
        <v>41</v>
      </c>
      <c r="X3759" s="3">
        <v>41736</v>
      </c>
      <c r="Y3759" s="3">
        <v>41739</v>
      </c>
      <c r="Z3759">
        <v>8</v>
      </c>
      <c r="AA3759" t="s">
        <v>8399</v>
      </c>
      <c r="AB3759">
        <f t="shared" si="292"/>
        <v>3</v>
      </c>
      <c r="AC3759" t="str">
        <f t="shared" si="290"/>
        <v>Wednesday</v>
      </c>
      <c r="AD3759" s="5">
        <v>10.436</v>
      </c>
      <c r="AE3759">
        <v>2014</v>
      </c>
      <c r="AF3759">
        <v>14</v>
      </c>
      <c r="AG3759" s="14">
        <f t="shared" si="291"/>
        <v>0.40901408450704224</v>
      </c>
      <c r="AH3759">
        <f t="shared" si="293"/>
        <v>1</v>
      </c>
      <c r="AI3759">
        <f t="shared" si="294"/>
        <v>3</v>
      </c>
    </row>
    <row r="3760" spans="1:35" x14ac:dyDescent="0.35">
      <c r="A3760">
        <v>3759</v>
      </c>
      <c r="B3760" t="s">
        <v>1995</v>
      </c>
      <c r="C3760" t="s">
        <v>1996</v>
      </c>
      <c r="D3760" t="s">
        <v>112</v>
      </c>
      <c r="E3760" t="s">
        <v>44</v>
      </c>
      <c r="F3760" t="s">
        <v>45</v>
      </c>
      <c r="G3760" t="s">
        <v>1483</v>
      </c>
      <c r="H3760" t="s">
        <v>1483</v>
      </c>
      <c r="I3760" t="s">
        <v>34</v>
      </c>
      <c r="J3760" t="s">
        <v>7119</v>
      </c>
      <c r="K3760" s="3">
        <v>41594</v>
      </c>
      <c r="L3760" t="s">
        <v>36</v>
      </c>
      <c r="M3760" t="s">
        <v>4064</v>
      </c>
      <c r="N3760" t="s">
        <v>4065</v>
      </c>
      <c r="O3760" t="s">
        <v>39</v>
      </c>
      <c r="P3760" t="s">
        <v>76</v>
      </c>
      <c r="Q3760">
        <v>3</v>
      </c>
      <c r="R3760" s="5">
        <v>17.666666666666671</v>
      </c>
      <c r="S3760" s="5">
        <v>27.666666666666671</v>
      </c>
      <c r="T3760" s="5">
        <v>83.000000000000014</v>
      </c>
      <c r="U3760">
        <v>0</v>
      </c>
      <c r="V3760" s="5">
        <v>30</v>
      </c>
      <c r="W3760" t="s">
        <v>41</v>
      </c>
      <c r="X3760" s="3">
        <v>41599</v>
      </c>
      <c r="Y3760" s="3">
        <v>41599</v>
      </c>
      <c r="Z3760">
        <v>5</v>
      </c>
      <c r="AA3760" t="s">
        <v>8400</v>
      </c>
      <c r="AB3760">
        <f t="shared" si="292"/>
        <v>0</v>
      </c>
      <c r="AC3760" t="str">
        <f t="shared" si="290"/>
        <v>Saturday</v>
      </c>
      <c r="AD3760" s="5">
        <v>7.3330000000000002</v>
      </c>
      <c r="AE3760">
        <v>2013</v>
      </c>
      <c r="AF3760">
        <v>46</v>
      </c>
      <c r="AG3760" s="14">
        <f t="shared" si="291"/>
        <v>0.36144578313253006</v>
      </c>
      <c r="AH3760">
        <f t="shared" si="293"/>
        <v>0</v>
      </c>
      <c r="AI3760" t="str">
        <f t="shared" si="294"/>
        <v xml:space="preserve"> </v>
      </c>
    </row>
    <row r="3761" spans="1:35" x14ac:dyDescent="0.35">
      <c r="A3761">
        <v>3760</v>
      </c>
      <c r="B3761" t="s">
        <v>4414</v>
      </c>
      <c r="C3761" t="s">
        <v>4415</v>
      </c>
      <c r="D3761" t="s">
        <v>96</v>
      </c>
      <c r="E3761" t="s">
        <v>84</v>
      </c>
      <c r="F3761" t="s">
        <v>740</v>
      </c>
      <c r="G3761" t="s">
        <v>741</v>
      </c>
      <c r="H3761" t="s">
        <v>1281</v>
      </c>
      <c r="I3761" t="s">
        <v>34</v>
      </c>
      <c r="J3761" t="s">
        <v>7120</v>
      </c>
      <c r="K3761" s="3">
        <v>41612</v>
      </c>
      <c r="L3761" t="s">
        <v>36</v>
      </c>
      <c r="M3761" t="s">
        <v>3397</v>
      </c>
      <c r="N3761" t="s">
        <v>3398</v>
      </c>
      <c r="O3761" t="s">
        <v>72</v>
      </c>
      <c r="P3761" t="s">
        <v>178</v>
      </c>
      <c r="Q3761">
        <v>2</v>
      </c>
      <c r="R3761" s="5">
        <v>66.260000000000005</v>
      </c>
      <c r="S3761" s="5">
        <v>92</v>
      </c>
      <c r="T3761" s="5">
        <v>184</v>
      </c>
      <c r="U3761">
        <v>0</v>
      </c>
      <c r="V3761" s="5">
        <v>51.48</v>
      </c>
      <c r="W3761" t="s">
        <v>41</v>
      </c>
      <c r="X3761" s="3">
        <v>41617</v>
      </c>
      <c r="Y3761" s="3">
        <v>41617</v>
      </c>
      <c r="Z3761">
        <v>5</v>
      </c>
      <c r="AA3761" t="s">
        <v>8400</v>
      </c>
      <c r="AB3761">
        <f t="shared" si="292"/>
        <v>0</v>
      </c>
      <c r="AC3761" t="str">
        <f t="shared" si="290"/>
        <v>Wednesday</v>
      </c>
      <c r="AD3761" s="5">
        <v>9.8550000000000004</v>
      </c>
      <c r="AE3761">
        <v>2013</v>
      </c>
      <c r="AF3761">
        <v>49</v>
      </c>
      <c r="AG3761" s="14">
        <f t="shared" si="291"/>
        <v>0.27978260869565214</v>
      </c>
      <c r="AH3761">
        <f t="shared" si="293"/>
        <v>0</v>
      </c>
      <c r="AI3761" t="str">
        <f t="shared" si="294"/>
        <v xml:space="preserve"> </v>
      </c>
    </row>
    <row r="3762" spans="1:35" x14ac:dyDescent="0.35">
      <c r="A3762">
        <v>3761</v>
      </c>
      <c r="B3762" t="s">
        <v>4414</v>
      </c>
      <c r="C3762" t="s">
        <v>4415</v>
      </c>
      <c r="D3762" t="s">
        <v>96</v>
      </c>
      <c r="E3762" t="s">
        <v>84</v>
      </c>
      <c r="F3762" t="s">
        <v>740</v>
      </c>
      <c r="G3762" t="s">
        <v>741</v>
      </c>
      <c r="H3762" t="s">
        <v>1281</v>
      </c>
      <c r="I3762" t="s">
        <v>34</v>
      </c>
      <c r="J3762" t="s">
        <v>7120</v>
      </c>
      <c r="K3762" s="3">
        <v>41612</v>
      </c>
      <c r="L3762" t="s">
        <v>36</v>
      </c>
      <c r="M3762" t="s">
        <v>866</v>
      </c>
      <c r="N3762" t="s">
        <v>867</v>
      </c>
      <c r="O3762" t="s">
        <v>39</v>
      </c>
      <c r="P3762" t="s">
        <v>76</v>
      </c>
      <c r="Q3762">
        <v>5</v>
      </c>
      <c r="R3762" s="5">
        <v>6.88</v>
      </c>
      <c r="S3762" s="5">
        <v>8.8000000000000007</v>
      </c>
      <c r="T3762" s="5">
        <v>44</v>
      </c>
      <c r="U3762">
        <v>0</v>
      </c>
      <c r="V3762" s="5">
        <v>9.6</v>
      </c>
      <c r="W3762" t="s">
        <v>41</v>
      </c>
      <c r="X3762" s="3">
        <v>41617</v>
      </c>
      <c r="Y3762" s="3">
        <v>41617</v>
      </c>
      <c r="Z3762">
        <v>5</v>
      </c>
      <c r="AA3762" t="s">
        <v>8400</v>
      </c>
      <c r="AB3762">
        <f t="shared" si="292"/>
        <v>0</v>
      </c>
      <c r="AC3762" t="str">
        <f t="shared" si="290"/>
        <v>Wednesday</v>
      </c>
      <c r="AD3762" s="5">
        <v>3.22</v>
      </c>
      <c r="AE3762">
        <v>2013</v>
      </c>
      <c r="AF3762">
        <v>49</v>
      </c>
      <c r="AG3762" s="14">
        <f t="shared" si="291"/>
        <v>0.21818181818181817</v>
      </c>
      <c r="AH3762">
        <f t="shared" si="293"/>
        <v>0</v>
      </c>
      <c r="AI3762" t="str">
        <f t="shared" si="294"/>
        <v xml:space="preserve"> </v>
      </c>
    </row>
    <row r="3763" spans="1:35" x14ac:dyDescent="0.35">
      <c r="A3763">
        <v>3762</v>
      </c>
      <c r="B3763" t="s">
        <v>3298</v>
      </c>
      <c r="C3763" t="s">
        <v>3299</v>
      </c>
      <c r="D3763" t="s">
        <v>96</v>
      </c>
      <c r="E3763" t="s">
        <v>199</v>
      </c>
      <c r="F3763" t="s">
        <v>3972</v>
      </c>
      <c r="G3763" t="s">
        <v>3973</v>
      </c>
      <c r="H3763" t="s">
        <v>3974</v>
      </c>
      <c r="I3763" t="s">
        <v>34</v>
      </c>
      <c r="J3763" t="s">
        <v>7121</v>
      </c>
      <c r="K3763" s="3">
        <v>41026</v>
      </c>
      <c r="L3763" t="s">
        <v>36</v>
      </c>
      <c r="M3763" t="s">
        <v>2099</v>
      </c>
      <c r="N3763" t="s">
        <v>2100</v>
      </c>
      <c r="O3763" t="s">
        <v>39</v>
      </c>
      <c r="P3763" t="s">
        <v>165</v>
      </c>
      <c r="Q3763">
        <v>3</v>
      </c>
      <c r="R3763" s="5">
        <v>34.186666666666675</v>
      </c>
      <c r="S3763" s="5">
        <v>40.666666666666671</v>
      </c>
      <c r="T3763" s="5">
        <v>122.00000000000001</v>
      </c>
      <c r="U3763">
        <v>0</v>
      </c>
      <c r="V3763" s="5">
        <v>19.440000000000001</v>
      </c>
      <c r="W3763" t="s">
        <v>41</v>
      </c>
      <c r="X3763" s="3">
        <v>41031</v>
      </c>
      <c r="Y3763" s="3">
        <v>41031</v>
      </c>
      <c r="Z3763">
        <v>5</v>
      </c>
      <c r="AA3763" t="s">
        <v>8400</v>
      </c>
      <c r="AB3763">
        <f t="shared" si="292"/>
        <v>0</v>
      </c>
      <c r="AC3763" t="str">
        <f t="shared" si="290"/>
        <v>Friday</v>
      </c>
      <c r="AD3763" s="5">
        <v>10.804</v>
      </c>
      <c r="AE3763">
        <v>2012</v>
      </c>
      <c r="AF3763">
        <v>17</v>
      </c>
      <c r="AG3763" s="14">
        <f t="shared" si="291"/>
        <v>0.15934426229508195</v>
      </c>
      <c r="AH3763">
        <f t="shared" si="293"/>
        <v>0</v>
      </c>
      <c r="AI3763" t="str">
        <f t="shared" si="294"/>
        <v xml:space="preserve"> </v>
      </c>
    </row>
    <row r="3764" spans="1:35" x14ac:dyDescent="0.35">
      <c r="A3764">
        <v>3763</v>
      </c>
      <c r="B3764" t="s">
        <v>2610</v>
      </c>
      <c r="C3764" t="s">
        <v>2611</v>
      </c>
      <c r="D3764" t="s">
        <v>112</v>
      </c>
      <c r="E3764" t="s">
        <v>199</v>
      </c>
      <c r="F3764" t="s">
        <v>200</v>
      </c>
      <c r="G3764" t="s">
        <v>790</v>
      </c>
      <c r="H3764" t="s">
        <v>790</v>
      </c>
      <c r="I3764" t="s">
        <v>34</v>
      </c>
      <c r="J3764" t="s">
        <v>7122</v>
      </c>
      <c r="K3764" s="3">
        <v>41703</v>
      </c>
      <c r="L3764" t="s">
        <v>136</v>
      </c>
      <c r="M3764" t="s">
        <v>1944</v>
      </c>
      <c r="N3764" t="s">
        <v>1945</v>
      </c>
      <c r="O3764" t="s">
        <v>39</v>
      </c>
      <c r="P3764" t="s">
        <v>58</v>
      </c>
      <c r="Q3764">
        <v>3</v>
      </c>
      <c r="R3764" s="5">
        <v>6.9799999999999995</v>
      </c>
      <c r="S3764" s="5">
        <v>10</v>
      </c>
      <c r="T3764" s="5">
        <v>30</v>
      </c>
      <c r="U3764">
        <v>0</v>
      </c>
      <c r="V3764" s="5">
        <v>9.06</v>
      </c>
      <c r="W3764" t="s">
        <v>41</v>
      </c>
      <c r="X3764" s="3">
        <v>41708</v>
      </c>
      <c r="Y3764" s="3">
        <v>41710</v>
      </c>
      <c r="Z3764">
        <v>7</v>
      </c>
      <c r="AA3764" t="s">
        <v>8399</v>
      </c>
      <c r="AB3764">
        <f t="shared" si="292"/>
        <v>2</v>
      </c>
      <c r="AC3764" t="str">
        <f t="shared" si="290"/>
        <v>Wednesday</v>
      </c>
      <c r="AD3764" s="5">
        <v>2.5289999999999999</v>
      </c>
      <c r="AE3764">
        <v>2014</v>
      </c>
      <c r="AF3764">
        <v>10</v>
      </c>
      <c r="AG3764" s="14">
        <f t="shared" si="291"/>
        <v>0.30199999999999999</v>
      </c>
      <c r="AH3764">
        <f t="shared" si="293"/>
        <v>1</v>
      </c>
      <c r="AI3764">
        <f t="shared" si="294"/>
        <v>2</v>
      </c>
    </row>
    <row r="3765" spans="1:35" x14ac:dyDescent="0.35">
      <c r="A3765">
        <v>3764</v>
      </c>
      <c r="B3765" t="s">
        <v>3896</v>
      </c>
      <c r="C3765" t="s">
        <v>3897</v>
      </c>
      <c r="D3765" t="s">
        <v>96</v>
      </c>
      <c r="E3765" t="s">
        <v>44</v>
      </c>
      <c r="F3765" t="s">
        <v>45</v>
      </c>
      <c r="G3765" t="s">
        <v>839</v>
      </c>
      <c r="H3765" t="s">
        <v>840</v>
      </c>
      <c r="I3765" t="s">
        <v>34</v>
      </c>
      <c r="J3765" t="s">
        <v>7123</v>
      </c>
      <c r="K3765" s="3">
        <v>41810</v>
      </c>
      <c r="L3765" t="s">
        <v>36</v>
      </c>
      <c r="M3765" t="s">
        <v>1901</v>
      </c>
      <c r="N3765" t="s">
        <v>1902</v>
      </c>
      <c r="O3765" t="s">
        <v>39</v>
      </c>
      <c r="P3765" t="s">
        <v>58</v>
      </c>
      <c r="Q3765">
        <v>2</v>
      </c>
      <c r="R3765" s="5">
        <v>23.380000000000003</v>
      </c>
      <c r="S3765" s="5">
        <v>32.5</v>
      </c>
      <c r="T3765" s="5">
        <v>65</v>
      </c>
      <c r="U3765">
        <v>0</v>
      </c>
      <c r="V3765" s="5">
        <v>18.239999999999998</v>
      </c>
      <c r="W3765" t="s">
        <v>41</v>
      </c>
      <c r="X3765" s="3">
        <v>41815</v>
      </c>
      <c r="Y3765" s="3">
        <v>41818</v>
      </c>
      <c r="Z3765">
        <v>8</v>
      </c>
      <c r="AA3765" t="s">
        <v>8399</v>
      </c>
      <c r="AB3765">
        <f t="shared" si="292"/>
        <v>3</v>
      </c>
      <c r="AC3765" t="str">
        <f t="shared" si="290"/>
        <v>Friday</v>
      </c>
      <c r="AD3765" s="5">
        <v>3.9009999999999998</v>
      </c>
      <c r="AE3765">
        <v>2014</v>
      </c>
      <c r="AF3765">
        <v>25</v>
      </c>
      <c r="AG3765" s="14">
        <f t="shared" si="291"/>
        <v>0.2806153846153846</v>
      </c>
      <c r="AH3765">
        <f t="shared" si="293"/>
        <v>1</v>
      </c>
      <c r="AI3765">
        <f t="shared" si="294"/>
        <v>3</v>
      </c>
    </row>
    <row r="3766" spans="1:35" x14ac:dyDescent="0.35">
      <c r="A3766">
        <v>3765</v>
      </c>
      <c r="B3766" t="s">
        <v>3896</v>
      </c>
      <c r="C3766" t="s">
        <v>3897</v>
      </c>
      <c r="D3766" t="s">
        <v>96</v>
      </c>
      <c r="E3766" t="s">
        <v>44</v>
      </c>
      <c r="F3766" t="s">
        <v>45</v>
      </c>
      <c r="G3766" t="s">
        <v>839</v>
      </c>
      <c r="H3766" t="s">
        <v>840</v>
      </c>
      <c r="I3766" t="s">
        <v>34</v>
      </c>
      <c r="J3766" t="s">
        <v>7123</v>
      </c>
      <c r="K3766" s="3">
        <v>41810</v>
      </c>
      <c r="L3766" t="s">
        <v>36</v>
      </c>
      <c r="M3766" t="s">
        <v>3366</v>
      </c>
      <c r="N3766" t="s">
        <v>3367</v>
      </c>
      <c r="O3766" t="s">
        <v>39</v>
      </c>
      <c r="P3766" t="s">
        <v>165</v>
      </c>
      <c r="Q3766">
        <v>5</v>
      </c>
      <c r="R3766" s="5">
        <v>30.7</v>
      </c>
      <c r="S3766" s="5">
        <v>33</v>
      </c>
      <c r="T3766" s="5">
        <v>165</v>
      </c>
      <c r="U3766">
        <v>0</v>
      </c>
      <c r="V3766" s="5">
        <v>11.5</v>
      </c>
      <c r="W3766" t="s">
        <v>41</v>
      </c>
      <c r="X3766" s="3">
        <v>41815</v>
      </c>
      <c r="Y3766" s="3">
        <v>41816</v>
      </c>
      <c r="Z3766">
        <v>6</v>
      </c>
      <c r="AA3766" t="s">
        <v>8399</v>
      </c>
      <c r="AB3766">
        <f t="shared" si="292"/>
        <v>1</v>
      </c>
      <c r="AC3766" t="str">
        <f t="shared" si="290"/>
        <v>Friday</v>
      </c>
      <c r="AD3766" s="5">
        <v>4.3019999999999996</v>
      </c>
      <c r="AE3766">
        <v>2014</v>
      </c>
      <c r="AF3766">
        <v>25</v>
      </c>
      <c r="AG3766" s="14">
        <f t="shared" si="291"/>
        <v>6.9696969696969702E-2</v>
      </c>
      <c r="AH3766">
        <f t="shared" si="293"/>
        <v>1</v>
      </c>
      <c r="AI3766">
        <f t="shared" si="294"/>
        <v>1</v>
      </c>
    </row>
    <row r="3767" spans="1:35" x14ac:dyDescent="0.35">
      <c r="A3767">
        <v>3766</v>
      </c>
      <c r="B3767" t="s">
        <v>3722</v>
      </c>
      <c r="C3767" t="s">
        <v>3723</v>
      </c>
      <c r="D3767" t="s">
        <v>112</v>
      </c>
      <c r="E3767" t="s">
        <v>30</v>
      </c>
      <c r="F3767" t="s">
        <v>31</v>
      </c>
      <c r="G3767" t="s">
        <v>485</v>
      </c>
      <c r="H3767" t="s">
        <v>7124</v>
      </c>
      <c r="I3767" t="s">
        <v>34</v>
      </c>
      <c r="J3767" t="s">
        <v>7125</v>
      </c>
      <c r="K3767" s="3">
        <v>41565</v>
      </c>
      <c r="L3767" t="s">
        <v>136</v>
      </c>
      <c r="M3767" t="s">
        <v>525</v>
      </c>
      <c r="N3767" t="s">
        <v>3915</v>
      </c>
      <c r="O3767" t="s">
        <v>39</v>
      </c>
      <c r="P3767" t="s">
        <v>76</v>
      </c>
      <c r="Q3767">
        <v>3</v>
      </c>
      <c r="R3767" s="5">
        <v>11.286666666666671</v>
      </c>
      <c r="S3767" s="5">
        <v>16.666666666666671</v>
      </c>
      <c r="T3767" s="5">
        <v>50.000000000000014</v>
      </c>
      <c r="U3767">
        <v>0</v>
      </c>
      <c r="V3767" s="5">
        <v>16.14</v>
      </c>
      <c r="W3767" t="s">
        <v>41</v>
      </c>
      <c r="X3767" s="3">
        <v>41570</v>
      </c>
      <c r="Y3767" s="3">
        <v>41570</v>
      </c>
      <c r="Z3767">
        <v>5</v>
      </c>
      <c r="AA3767" t="s">
        <v>8400</v>
      </c>
      <c r="AB3767">
        <f t="shared" si="292"/>
        <v>0</v>
      </c>
      <c r="AC3767" t="str">
        <f t="shared" si="290"/>
        <v>Friday</v>
      </c>
      <c r="AD3767" s="5">
        <v>5.0199999999999996</v>
      </c>
      <c r="AE3767">
        <v>2013</v>
      </c>
      <c r="AF3767">
        <v>42</v>
      </c>
      <c r="AG3767" s="14">
        <f t="shared" si="291"/>
        <v>0.32279999999999992</v>
      </c>
      <c r="AH3767">
        <f t="shared" si="293"/>
        <v>0</v>
      </c>
      <c r="AI3767" t="str">
        <f t="shared" si="294"/>
        <v xml:space="preserve"> </v>
      </c>
    </row>
    <row r="3768" spans="1:35" x14ac:dyDescent="0.35">
      <c r="A3768">
        <v>3767</v>
      </c>
      <c r="B3768" t="s">
        <v>6676</v>
      </c>
      <c r="C3768" t="s">
        <v>6677</v>
      </c>
      <c r="D3768" t="s">
        <v>29</v>
      </c>
      <c r="E3768" t="s">
        <v>30</v>
      </c>
      <c r="F3768" t="s">
        <v>31</v>
      </c>
      <c r="G3768" t="s">
        <v>485</v>
      </c>
      <c r="H3768" t="s">
        <v>485</v>
      </c>
      <c r="I3768" t="s">
        <v>34</v>
      </c>
      <c r="J3768" t="s">
        <v>7126</v>
      </c>
      <c r="K3768" s="3">
        <v>40666</v>
      </c>
      <c r="L3768" t="s">
        <v>36</v>
      </c>
      <c r="M3768" t="s">
        <v>3174</v>
      </c>
      <c r="N3768" t="s">
        <v>3175</v>
      </c>
      <c r="O3768" t="s">
        <v>39</v>
      </c>
      <c r="P3768" t="s">
        <v>64</v>
      </c>
      <c r="Q3768">
        <v>7</v>
      </c>
      <c r="R3768" s="5">
        <v>17.882857142857141</v>
      </c>
      <c r="S3768" s="5">
        <v>25.142857142857139</v>
      </c>
      <c r="T3768" s="5">
        <v>175.99999999999997</v>
      </c>
      <c r="U3768">
        <v>0</v>
      </c>
      <c r="V3768" s="5">
        <v>50.82</v>
      </c>
      <c r="W3768" t="s">
        <v>41</v>
      </c>
      <c r="X3768" s="3">
        <v>40671</v>
      </c>
      <c r="Y3768" s="3">
        <v>40671</v>
      </c>
      <c r="Z3768">
        <v>5</v>
      </c>
      <c r="AA3768" t="s">
        <v>8400</v>
      </c>
      <c r="AB3768">
        <f t="shared" si="292"/>
        <v>0</v>
      </c>
      <c r="AC3768" t="str">
        <f t="shared" si="290"/>
        <v>Tuesday</v>
      </c>
      <c r="AD3768" s="5">
        <v>8.3010000000000002</v>
      </c>
      <c r="AE3768">
        <v>2011</v>
      </c>
      <c r="AF3768">
        <v>19</v>
      </c>
      <c r="AG3768" s="14">
        <f t="shared" si="291"/>
        <v>0.28875000000000006</v>
      </c>
      <c r="AH3768">
        <f t="shared" si="293"/>
        <v>0</v>
      </c>
      <c r="AI3768" t="str">
        <f t="shared" si="294"/>
        <v xml:space="preserve"> </v>
      </c>
    </row>
    <row r="3769" spans="1:35" x14ac:dyDescent="0.35">
      <c r="A3769">
        <v>3768</v>
      </c>
      <c r="B3769" t="s">
        <v>6676</v>
      </c>
      <c r="C3769" t="s">
        <v>6677</v>
      </c>
      <c r="D3769" t="s">
        <v>29</v>
      </c>
      <c r="E3769" t="s">
        <v>30</v>
      </c>
      <c r="F3769" t="s">
        <v>31</v>
      </c>
      <c r="G3769" t="s">
        <v>485</v>
      </c>
      <c r="H3769" t="s">
        <v>485</v>
      </c>
      <c r="I3769" t="s">
        <v>34</v>
      </c>
      <c r="J3769" t="s">
        <v>7126</v>
      </c>
      <c r="K3769" s="3">
        <v>40666</v>
      </c>
      <c r="L3769" t="s">
        <v>36</v>
      </c>
      <c r="M3769" t="s">
        <v>819</v>
      </c>
      <c r="N3769" t="s">
        <v>820</v>
      </c>
      <c r="O3769" t="s">
        <v>51</v>
      </c>
      <c r="P3769" t="s">
        <v>93</v>
      </c>
      <c r="Q3769">
        <v>1</v>
      </c>
      <c r="R3769" s="5">
        <v>107.21920000000001</v>
      </c>
      <c r="S3769" s="5">
        <v>123.379</v>
      </c>
      <c r="T3769" s="5">
        <v>98.70320000000001</v>
      </c>
      <c r="U3769">
        <v>0.2</v>
      </c>
      <c r="V3769" s="5">
        <v>-8.516</v>
      </c>
      <c r="W3769" t="s">
        <v>41</v>
      </c>
      <c r="X3769" s="3">
        <v>40671</v>
      </c>
      <c r="Y3769" s="3">
        <v>40674</v>
      </c>
      <c r="Z3769">
        <v>8</v>
      </c>
      <c r="AA3769" t="s">
        <v>8399</v>
      </c>
      <c r="AB3769">
        <f t="shared" si="292"/>
        <v>3</v>
      </c>
      <c r="AC3769" t="str">
        <f t="shared" si="290"/>
        <v>Tuesday</v>
      </c>
      <c r="AD3769" s="5">
        <v>4.5430000000000001</v>
      </c>
      <c r="AE3769">
        <v>2011</v>
      </c>
      <c r="AF3769">
        <v>19</v>
      </c>
      <c r="AG3769" s="14">
        <f t="shared" si="291"/>
        <v>-8.6278864312403239E-2</v>
      </c>
      <c r="AH3769">
        <f t="shared" si="293"/>
        <v>1</v>
      </c>
      <c r="AI3769">
        <f t="shared" si="294"/>
        <v>3</v>
      </c>
    </row>
    <row r="3770" spans="1:35" x14ac:dyDescent="0.35">
      <c r="A3770">
        <v>3769</v>
      </c>
      <c r="B3770" t="s">
        <v>3003</v>
      </c>
      <c r="C3770" t="s">
        <v>3004</v>
      </c>
      <c r="D3770" t="s">
        <v>96</v>
      </c>
      <c r="E3770" t="s">
        <v>30</v>
      </c>
      <c r="F3770" t="s">
        <v>31</v>
      </c>
      <c r="G3770" t="s">
        <v>31</v>
      </c>
      <c r="H3770" t="s">
        <v>975</v>
      </c>
      <c r="I3770" t="s">
        <v>34</v>
      </c>
      <c r="J3770" t="s">
        <v>7127</v>
      </c>
      <c r="K3770" s="3">
        <v>40861</v>
      </c>
      <c r="L3770" t="s">
        <v>36</v>
      </c>
      <c r="M3770" t="s">
        <v>543</v>
      </c>
      <c r="N3770" t="s">
        <v>544</v>
      </c>
      <c r="O3770" t="s">
        <v>39</v>
      </c>
      <c r="P3770" t="s">
        <v>90</v>
      </c>
      <c r="Q3770">
        <v>3</v>
      </c>
      <c r="R3770" s="5">
        <v>5.34</v>
      </c>
      <c r="S3770" s="5">
        <v>7</v>
      </c>
      <c r="T3770" s="5">
        <v>21</v>
      </c>
      <c r="U3770">
        <v>0</v>
      </c>
      <c r="V3770" s="5">
        <v>4.9800000000000004</v>
      </c>
      <c r="W3770" t="s">
        <v>41</v>
      </c>
      <c r="X3770" s="3">
        <v>40866</v>
      </c>
      <c r="Y3770" s="3">
        <v>40866</v>
      </c>
      <c r="Z3770">
        <v>5</v>
      </c>
      <c r="AA3770" t="s">
        <v>8400</v>
      </c>
      <c r="AB3770">
        <f t="shared" si="292"/>
        <v>0</v>
      </c>
      <c r="AC3770" t="str">
        <f t="shared" si="290"/>
        <v>Monday</v>
      </c>
      <c r="AD3770" s="5">
        <v>1.6439999999999999</v>
      </c>
      <c r="AE3770">
        <v>2011</v>
      </c>
      <c r="AF3770">
        <v>47</v>
      </c>
      <c r="AG3770" s="14">
        <f t="shared" si="291"/>
        <v>0.23714285714285716</v>
      </c>
      <c r="AH3770">
        <f t="shared" si="293"/>
        <v>0</v>
      </c>
      <c r="AI3770" t="str">
        <f t="shared" si="294"/>
        <v xml:space="preserve"> </v>
      </c>
    </row>
    <row r="3771" spans="1:35" x14ac:dyDescent="0.35">
      <c r="A3771">
        <v>3770</v>
      </c>
      <c r="B3771" t="s">
        <v>959</v>
      </c>
      <c r="C3771" t="s">
        <v>960</v>
      </c>
      <c r="D3771" t="s">
        <v>29</v>
      </c>
      <c r="E3771" t="s">
        <v>84</v>
      </c>
      <c r="F3771" t="s">
        <v>168</v>
      </c>
      <c r="G3771" t="s">
        <v>1628</v>
      </c>
      <c r="H3771" t="s">
        <v>1629</v>
      </c>
      <c r="I3771" t="s">
        <v>34</v>
      </c>
      <c r="J3771" t="s">
        <v>7128</v>
      </c>
      <c r="K3771" s="3">
        <v>41563</v>
      </c>
      <c r="L3771" t="s">
        <v>36</v>
      </c>
      <c r="M3771" t="s">
        <v>3383</v>
      </c>
      <c r="N3771" t="s">
        <v>3384</v>
      </c>
      <c r="O3771" t="s">
        <v>72</v>
      </c>
      <c r="P3771" t="s">
        <v>178</v>
      </c>
      <c r="Q3771">
        <v>1</v>
      </c>
      <c r="R3771" s="5">
        <v>36.371200000000002</v>
      </c>
      <c r="S3771" s="5">
        <v>48.272000000000006</v>
      </c>
      <c r="T3771" s="5">
        <v>28.963200000000001</v>
      </c>
      <c r="U3771">
        <v>0.4</v>
      </c>
      <c r="V3771" s="5">
        <v>-7.4080000000000004</v>
      </c>
      <c r="W3771" t="s">
        <v>139</v>
      </c>
      <c r="X3771" s="3">
        <v>41566</v>
      </c>
      <c r="Y3771" s="3">
        <v>41566</v>
      </c>
      <c r="Z3771">
        <v>3</v>
      </c>
      <c r="AA3771" t="s">
        <v>8400</v>
      </c>
      <c r="AB3771">
        <f t="shared" si="292"/>
        <v>0</v>
      </c>
      <c r="AC3771" t="str">
        <f t="shared" si="290"/>
        <v>Wednesday</v>
      </c>
      <c r="AD3771" s="5">
        <v>2.5179999999999998</v>
      </c>
      <c r="AE3771">
        <v>2013</v>
      </c>
      <c r="AF3771">
        <v>42</v>
      </c>
      <c r="AG3771" s="14">
        <f t="shared" si="291"/>
        <v>-0.25577284277980333</v>
      </c>
      <c r="AH3771">
        <f t="shared" si="293"/>
        <v>0</v>
      </c>
      <c r="AI3771" t="str">
        <f t="shared" si="294"/>
        <v xml:space="preserve"> </v>
      </c>
    </row>
    <row r="3772" spans="1:35" x14ac:dyDescent="0.35">
      <c r="A3772">
        <v>3771</v>
      </c>
      <c r="B3772" t="s">
        <v>959</v>
      </c>
      <c r="C3772" t="s">
        <v>960</v>
      </c>
      <c r="D3772" t="s">
        <v>29</v>
      </c>
      <c r="E3772" t="s">
        <v>84</v>
      </c>
      <c r="F3772" t="s">
        <v>168</v>
      </c>
      <c r="G3772" t="s">
        <v>1628</v>
      </c>
      <c r="H3772" t="s">
        <v>1629</v>
      </c>
      <c r="I3772" t="s">
        <v>34</v>
      </c>
      <c r="J3772" t="s">
        <v>7128</v>
      </c>
      <c r="K3772" s="3">
        <v>41563</v>
      </c>
      <c r="L3772" t="s">
        <v>36</v>
      </c>
      <c r="M3772" t="s">
        <v>7129</v>
      </c>
      <c r="N3772" t="s">
        <v>7130</v>
      </c>
      <c r="O3772" t="s">
        <v>39</v>
      </c>
      <c r="P3772" t="s">
        <v>340</v>
      </c>
      <c r="Q3772">
        <v>5</v>
      </c>
      <c r="R3772" s="5">
        <v>9.84</v>
      </c>
      <c r="S3772" s="5">
        <v>15.4</v>
      </c>
      <c r="T3772" s="5">
        <v>46.199999999999996</v>
      </c>
      <c r="U3772">
        <v>0.4</v>
      </c>
      <c r="V3772" s="5">
        <v>-3</v>
      </c>
      <c r="W3772" t="s">
        <v>139</v>
      </c>
      <c r="X3772" s="3">
        <v>41566</v>
      </c>
      <c r="Y3772" s="3">
        <v>41567</v>
      </c>
      <c r="Z3772">
        <v>4</v>
      </c>
      <c r="AA3772" t="s">
        <v>8399</v>
      </c>
      <c r="AB3772">
        <f t="shared" si="292"/>
        <v>1</v>
      </c>
      <c r="AC3772" t="str">
        <f t="shared" si="290"/>
        <v>Wednesday</v>
      </c>
      <c r="AD3772" s="5">
        <v>3.6829999999999998</v>
      </c>
      <c r="AE3772">
        <v>2013</v>
      </c>
      <c r="AF3772">
        <v>42</v>
      </c>
      <c r="AG3772" s="14">
        <f t="shared" si="291"/>
        <v>-6.4935064935064943E-2</v>
      </c>
      <c r="AH3772">
        <f t="shared" si="293"/>
        <v>1</v>
      </c>
      <c r="AI3772">
        <f t="shared" si="294"/>
        <v>1</v>
      </c>
    </row>
    <row r="3773" spans="1:35" x14ac:dyDescent="0.35">
      <c r="A3773">
        <v>3772</v>
      </c>
      <c r="B3773" t="s">
        <v>959</v>
      </c>
      <c r="C3773" t="s">
        <v>960</v>
      </c>
      <c r="D3773" t="s">
        <v>29</v>
      </c>
      <c r="E3773" t="s">
        <v>84</v>
      </c>
      <c r="F3773" t="s">
        <v>168</v>
      </c>
      <c r="G3773" t="s">
        <v>1628</v>
      </c>
      <c r="H3773" t="s">
        <v>1629</v>
      </c>
      <c r="I3773" t="s">
        <v>34</v>
      </c>
      <c r="J3773" t="s">
        <v>7128</v>
      </c>
      <c r="K3773" s="3">
        <v>41563</v>
      </c>
      <c r="L3773" t="s">
        <v>36</v>
      </c>
      <c r="M3773" t="s">
        <v>3941</v>
      </c>
      <c r="N3773" t="s">
        <v>3942</v>
      </c>
      <c r="O3773" t="s">
        <v>39</v>
      </c>
      <c r="P3773" t="s">
        <v>76</v>
      </c>
      <c r="Q3773">
        <v>8</v>
      </c>
      <c r="R3773" s="5">
        <v>10.157400000000003</v>
      </c>
      <c r="S3773" s="5">
        <v>11.23566666666667</v>
      </c>
      <c r="T3773" s="5">
        <v>53.931200000000018</v>
      </c>
      <c r="U3773">
        <v>0.4</v>
      </c>
      <c r="V3773" s="5">
        <v>-27.327999999999999</v>
      </c>
      <c r="W3773" t="s">
        <v>139</v>
      </c>
      <c r="X3773" s="3">
        <v>41566</v>
      </c>
      <c r="Y3773" s="3">
        <v>41569</v>
      </c>
      <c r="Z3773">
        <v>6</v>
      </c>
      <c r="AA3773" t="s">
        <v>8399</v>
      </c>
      <c r="AB3773">
        <f t="shared" si="292"/>
        <v>3</v>
      </c>
      <c r="AC3773" t="str">
        <f t="shared" si="290"/>
        <v>Wednesday</v>
      </c>
      <c r="AD3773" s="5">
        <v>3.6190000000000002</v>
      </c>
      <c r="AE3773">
        <v>2013</v>
      </c>
      <c r="AF3773">
        <v>42</v>
      </c>
      <c r="AG3773" s="14">
        <f t="shared" si="291"/>
        <v>-0.50671967247159322</v>
      </c>
      <c r="AH3773">
        <f t="shared" si="293"/>
        <v>1</v>
      </c>
      <c r="AI3773">
        <f t="shared" si="294"/>
        <v>3</v>
      </c>
    </row>
    <row r="3774" spans="1:35" x14ac:dyDescent="0.35">
      <c r="A3774">
        <v>3773</v>
      </c>
      <c r="B3774" t="s">
        <v>959</v>
      </c>
      <c r="C3774" t="s">
        <v>960</v>
      </c>
      <c r="D3774" t="s">
        <v>29</v>
      </c>
      <c r="E3774" t="s">
        <v>84</v>
      </c>
      <c r="F3774" t="s">
        <v>168</v>
      </c>
      <c r="G3774" t="s">
        <v>1628</v>
      </c>
      <c r="H3774" t="s">
        <v>1629</v>
      </c>
      <c r="I3774" t="s">
        <v>34</v>
      </c>
      <c r="J3774" t="s">
        <v>7128</v>
      </c>
      <c r="K3774" s="3">
        <v>41563</v>
      </c>
      <c r="L3774" t="s">
        <v>36</v>
      </c>
      <c r="M3774" t="s">
        <v>1274</v>
      </c>
      <c r="N3774" t="s">
        <v>1275</v>
      </c>
      <c r="O3774" t="s">
        <v>39</v>
      </c>
      <c r="P3774" t="s">
        <v>76</v>
      </c>
      <c r="Q3774">
        <v>7</v>
      </c>
      <c r="R3774" s="5">
        <v>11.74468571428571</v>
      </c>
      <c r="S3774" s="5">
        <v>18.34780952380952</v>
      </c>
      <c r="T3774" s="5">
        <v>77.060799999999972</v>
      </c>
      <c r="U3774">
        <v>0.4</v>
      </c>
      <c r="V3774" s="5">
        <v>-5.1520000000000001</v>
      </c>
      <c r="W3774" t="s">
        <v>139</v>
      </c>
      <c r="X3774" s="3">
        <v>41566</v>
      </c>
      <c r="Y3774" s="3">
        <v>41566</v>
      </c>
      <c r="Z3774">
        <v>3</v>
      </c>
      <c r="AA3774" t="s">
        <v>8400</v>
      </c>
      <c r="AB3774">
        <f t="shared" si="292"/>
        <v>0</v>
      </c>
      <c r="AC3774" t="str">
        <f t="shared" si="290"/>
        <v>Wednesday</v>
      </c>
      <c r="AD3774" s="5">
        <v>5.8150000000000004</v>
      </c>
      <c r="AE3774">
        <v>2013</v>
      </c>
      <c r="AF3774">
        <v>42</v>
      </c>
      <c r="AG3774" s="14">
        <f t="shared" si="291"/>
        <v>-6.6856300479621308E-2</v>
      </c>
      <c r="AH3774">
        <f t="shared" si="293"/>
        <v>0</v>
      </c>
      <c r="AI3774" t="str">
        <f t="shared" si="294"/>
        <v xml:space="preserve"> </v>
      </c>
    </row>
    <row r="3775" spans="1:35" x14ac:dyDescent="0.35">
      <c r="A3775">
        <v>3774</v>
      </c>
      <c r="B3775" t="s">
        <v>2216</v>
      </c>
      <c r="C3775" t="s">
        <v>2217</v>
      </c>
      <c r="D3775" t="s">
        <v>29</v>
      </c>
      <c r="E3775" t="s">
        <v>84</v>
      </c>
      <c r="F3775" t="s">
        <v>463</v>
      </c>
      <c r="G3775" t="s">
        <v>463</v>
      </c>
      <c r="H3775" t="s">
        <v>1777</v>
      </c>
      <c r="I3775" t="s">
        <v>34</v>
      </c>
      <c r="J3775" t="s">
        <v>7131</v>
      </c>
      <c r="K3775" s="3">
        <v>40858</v>
      </c>
      <c r="L3775" t="s">
        <v>136</v>
      </c>
      <c r="M3775" t="s">
        <v>6101</v>
      </c>
      <c r="N3775" t="s">
        <v>6102</v>
      </c>
      <c r="O3775" t="s">
        <v>72</v>
      </c>
      <c r="P3775" t="s">
        <v>162</v>
      </c>
      <c r="Q3775">
        <v>5</v>
      </c>
      <c r="R3775" s="5">
        <v>80.340996480000015</v>
      </c>
      <c r="S3775" s="5">
        <v>99.161078637274557</v>
      </c>
      <c r="T3775" s="5">
        <v>494.81378240000004</v>
      </c>
      <c r="U3775">
        <v>2E-3</v>
      </c>
      <c r="V3775" s="5">
        <v>93.108800000000002</v>
      </c>
      <c r="W3775" t="s">
        <v>242</v>
      </c>
      <c r="X3775" s="3">
        <v>40858</v>
      </c>
      <c r="Y3775" s="3">
        <v>40859</v>
      </c>
      <c r="Z3775">
        <v>1</v>
      </c>
      <c r="AA3775" t="s">
        <v>8399</v>
      </c>
      <c r="AB3775">
        <f t="shared" si="292"/>
        <v>1</v>
      </c>
      <c r="AC3775" t="str">
        <f t="shared" si="290"/>
        <v>Friday</v>
      </c>
      <c r="AD3775" s="5">
        <v>105.078</v>
      </c>
      <c r="AE3775">
        <v>2011</v>
      </c>
      <c r="AF3775">
        <v>46</v>
      </c>
      <c r="AG3775" s="14">
        <f t="shared" si="291"/>
        <v>0.18816937464513114</v>
      </c>
      <c r="AH3775">
        <f t="shared" si="293"/>
        <v>1</v>
      </c>
      <c r="AI3775">
        <f t="shared" si="294"/>
        <v>1</v>
      </c>
    </row>
    <row r="3776" spans="1:35" x14ac:dyDescent="0.35">
      <c r="A3776">
        <v>3775</v>
      </c>
      <c r="B3776" t="s">
        <v>2454</v>
      </c>
      <c r="C3776" t="s">
        <v>2455</v>
      </c>
      <c r="D3776" t="s">
        <v>96</v>
      </c>
      <c r="E3776" t="s">
        <v>30</v>
      </c>
      <c r="F3776" t="s">
        <v>31</v>
      </c>
      <c r="G3776" t="s">
        <v>485</v>
      </c>
      <c r="H3776" t="s">
        <v>485</v>
      </c>
      <c r="I3776" t="s">
        <v>34</v>
      </c>
      <c r="J3776" t="s">
        <v>7132</v>
      </c>
      <c r="K3776" s="3">
        <v>41526</v>
      </c>
      <c r="L3776" t="s">
        <v>36</v>
      </c>
      <c r="M3776" t="s">
        <v>374</v>
      </c>
      <c r="N3776" t="s">
        <v>375</v>
      </c>
      <c r="O3776" t="s">
        <v>39</v>
      </c>
      <c r="P3776" t="s">
        <v>64</v>
      </c>
      <c r="Q3776">
        <v>2</v>
      </c>
      <c r="R3776" s="5">
        <v>20.759999999999998</v>
      </c>
      <c r="S3776" s="5">
        <v>27</v>
      </c>
      <c r="T3776" s="5">
        <v>54</v>
      </c>
      <c r="U3776">
        <v>0</v>
      </c>
      <c r="V3776" s="5">
        <v>12.48</v>
      </c>
      <c r="W3776" t="s">
        <v>41</v>
      </c>
      <c r="X3776" s="3">
        <v>41531</v>
      </c>
      <c r="Y3776" s="3">
        <v>41531</v>
      </c>
      <c r="Z3776">
        <v>5</v>
      </c>
      <c r="AA3776" t="s">
        <v>8400</v>
      </c>
      <c r="AB3776">
        <f t="shared" si="292"/>
        <v>0</v>
      </c>
      <c r="AC3776" t="str">
        <f t="shared" si="290"/>
        <v>Monday</v>
      </c>
      <c r="AD3776" s="5">
        <v>2.0339999999999998</v>
      </c>
      <c r="AE3776">
        <v>2013</v>
      </c>
      <c r="AF3776">
        <v>37</v>
      </c>
      <c r="AG3776" s="14">
        <f t="shared" si="291"/>
        <v>0.23111111111111113</v>
      </c>
      <c r="AH3776">
        <f t="shared" si="293"/>
        <v>0</v>
      </c>
      <c r="AI3776" t="str">
        <f t="shared" si="294"/>
        <v xml:space="preserve"> </v>
      </c>
    </row>
    <row r="3777" spans="1:35" x14ac:dyDescent="0.35">
      <c r="A3777">
        <v>3776</v>
      </c>
      <c r="B3777" t="s">
        <v>2454</v>
      </c>
      <c r="C3777" t="s">
        <v>2455</v>
      </c>
      <c r="D3777" t="s">
        <v>96</v>
      </c>
      <c r="E3777" t="s">
        <v>30</v>
      </c>
      <c r="F3777" t="s">
        <v>31</v>
      </c>
      <c r="G3777" t="s">
        <v>485</v>
      </c>
      <c r="H3777" t="s">
        <v>485</v>
      </c>
      <c r="I3777" t="s">
        <v>34</v>
      </c>
      <c r="J3777" t="s">
        <v>7132</v>
      </c>
      <c r="K3777" s="3">
        <v>41526</v>
      </c>
      <c r="L3777" t="s">
        <v>36</v>
      </c>
      <c r="M3777" t="s">
        <v>1025</v>
      </c>
      <c r="N3777" t="s">
        <v>1026</v>
      </c>
      <c r="O3777" t="s">
        <v>39</v>
      </c>
      <c r="P3777" t="s">
        <v>165</v>
      </c>
      <c r="Q3777">
        <v>1</v>
      </c>
      <c r="R3777" s="5">
        <v>73.239999999999995</v>
      </c>
      <c r="S3777" s="5">
        <v>94</v>
      </c>
      <c r="T3777" s="5">
        <v>94</v>
      </c>
      <c r="U3777">
        <v>0</v>
      </c>
      <c r="V3777" s="5">
        <v>20.76</v>
      </c>
      <c r="W3777" t="s">
        <v>41</v>
      </c>
      <c r="X3777" s="3">
        <v>41531</v>
      </c>
      <c r="Y3777" s="3">
        <v>41534</v>
      </c>
      <c r="Z3777">
        <v>8</v>
      </c>
      <c r="AA3777" t="s">
        <v>8399</v>
      </c>
      <c r="AB3777">
        <f t="shared" si="292"/>
        <v>3</v>
      </c>
      <c r="AC3777" t="str">
        <f t="shared" si="290"/>
        <v>Monday</v>
      </c>
      <c r="AD3777" s="5">
        <v>2.593</v>
      </c>
      <c r="AE3777">
        <v>2013</v>
      </c>
      <c r="AF3777">
        <v>37</v>
      </c>
      <c r="AG3777" s="14">
        <f t="shared" si="291"/>
        <v>0.22085106382978725</v>
      </c>
      <c r="AH3777">
        <f t="shared" si="293"/>
        <v>1</v>
      </c>
      <c r="AI3777">
        <f t="shared" si="294"/>
        <v>3</v>
      </c>
    </row>
    <row r="3778" spans="1:35" x14ac:dyDescent="0.35">
      <c r="A3778">
        <v>3777</v>
      </c>
      <c r="B3778" t="s">
        <v>2454</v>
      </c>
      <c r="C3778" t="s">
        <v>2455</v>
      </c>
      <c r="D3778" t="s">
        <v>96</v>
      </c>
      <c r="E3778" t="s">
        <v>30</v>
      </c>
      <c r="F3778" t="s">
        <v>31</v>
      </c>
      <c r="G3778" t="s">
        <v>485</v>
      </c>
      <c r="H3778" t="s">
        <v>485</v>
      </c>
      <c r="I3778" t="s">
        <v>34</v>
      </c>
      <c r="J3778" t="s">
        <v>7132</v>
      </c>
      <c r="K3778" s="3">
        <v>41526</v>
      </c>
      <c r="L3778" t="s">
        <v>36</v>
      </c>
      <c r="M3778" t="s">
        <v>6326</v>
      </c>
      <c r="N3778" t="s">
        <v>6327</v>
      </c>
      <c r="O3778" t="s">
        <v>39</v>
      </c>
      <c r="P3778" t="s">
        <v>76</v>
      </c>
      <c r="Q3778">
        <v>5</v>
      </c>
      <c r="R3778" s="5">
        <v>5.46</v>
      </c>
      <c r="S3778" s="5">
        <v>7</v>
      </c>
      <c r="T3778" s="5">
        <v>35</v>
      </c>
      <c r="U3778">
        <v>0</v>
      </c>
      <c r="V3778" s="5">
        <v>7.7</v>
      </c>
      <c r="W3778" t="s">
        <v>41</v>
      </c>
      <c r="X3778" s="3">
        <v>41531</v>
      </c>
      <c r="Y3778" s="3">
        <v>41533</v>
      </c>
      <c r="Z3778">
        <v>7</v>
      </c>
      <c r="AA3778" t="s">
        <v>8399</v>
      </c>
      <c r="AB3778">
        <f t="shared" si="292"/>
        <v>2</v>
      </c>
      <c r="AC3778" t="str">
        <f t="shared" ref="AC3778:AC3841" si="295">TEXT(K3778,"dddd")</f>
        <v>Monday</v>
      </c>
      <c r="AD3778" s="5">
        <v>2.0390000000000001</v>
      </c>
      <c r="AE3778">
        <v>2013</v>
      </c>
      <c r="AF3778">
        <v>37</v>
      </c>
      <c r="AG3778" s="14">
        <f t="shared" ref="AG3778:AG3841" si="296">V3778/T3778</f>
        <v>0.22</v>
      </c>
      <c r="AH3778">
        <f t="shared" si="293"/>
        <v>1</v>
      </c>
      <c r="AI3778">
        <f t="shared" si="294"/>
        <v>2</v>
      </c>
    </row>
    <row r="3779" spans="1:35" x14ac:dyDescent="0.35">
      <c r="A3779">
        <v>3778</v>
      </c>
      <c r="B3779" t="s">
        <v>2454</v>
      </c>
      <c r="C3779" t="s">
        <v>2455</v>
      </c>
      <c r="D3779" t="s">
        <v>96</v>
      </c>
      <c r="E3779" t="s">
        <v>30</v>
      </c>
      <c r="F3779" t="s">
        <v>31</v>
      </c>
      <c r="G3779" t="s">
        <v>485</v>
      </c>
      <c r="H3779" t="s">
        <v>485</v>
      </c>
      <c r="I3779" t="s">
        <v>34</v>
      </c>
      <c r="J3779" t="s">
        <v>7132</v>
      </c>
      <c r="K3779" s="3">
        <v>41526</v>
      </c>
      <c r="L3779" t="s">
        <v>36</v>
      </c>
      <c r="M3779" t="s">
        <v>5582</v>
      </c>
      <c r="N3779" t="s">
        <v>5583</v>
      </c>
      <c r="O3779" t="s">
        <v>72</v>
      </c>
      <c r="P3779" t="s">
        <v>79</v>
      </c>
      <c r="Q3779">
        <v>5</v>
      </c>
      <c r="R3779" s="5">
        <v>13.1</v>
      </c>
      <c r="S3779" s="5">
        <v>26.2</v>
      </c>
      <c r="T3779" s="5">
        <v>131</v>
      </c>
      <c r="U3779">
        <v>0</v>
      </c>
      <c r="V3779" s="5">
        <v>65.5</v>
      </c>
      <c r="W3779" t="s">
        <v>41</v>
      </c>
      <c r="X3779" s="3">
        <v>41531</v>
      </c>
      <c r="Y3779" s="3">
        <v>41533</v>
      </c>
      <c r="Z3779">
        <v>7</v>
      </c>
      <c r="AA3779" t="s">
        <v>8399</v>
      </c>
      <c r="AB3779">
        <f t="shared" ref="AB3779:AB3842" si="297">Y3779-X3779</f>
        <v>2</v>
      </c>
      <c r="AC3779" t="str">
        <f t="shared" si="295"/>
        <v>Monday</v>
      </c>
      <c r="AD3779" s="5">
        <v>13.222</v>
      </c>
      <c r="AE3779">
        <v>2013</v>
      </c>
      <c r="AF3779">
        <v>37</v>
      </c>
      <c r="AG3779" s="14">
        <f t="shared" si="296"/>
        <v>0.5</v>
      </c>
      <c r="AH3779">
        <f t="shared" ref="AH3779:AH3842" si="298">IF(AA3779 = "Late", 1, 0)</f>
        <v>1</v>
      </c>
      <c r="AI3779">
        <f t="shared" ref="AI3779:AI3842" si="299">IF(AB3779&gt;0, AB3779, " ")</f>
        <v>2</v>
      </c>
    </row>
    <row r="3780" spans="1:35" x14ac:dyDescent="0.35">
      <c r="A3780">
        <v>3779</v>
      </c>
      <c r="B3780" t="s">
        <v>2526</v>
      </c>
      <c r="C3780" t="s">
        <v>2527</v>
      </c>
      <c r="D3780" t="s">
        <v>29</v>
      </c>
      <c r="E3780" t="s">
        <v>44</v>
      </c>
      <c r="F3780" t="s">
        <v>133</v>
      </c>
      <c r="G3780" t="s">
        <v>3263</v>
      </c>
      <c r="H3780" t="s">
        <v>3264</v>
      </c>
      <c r="I3780" t="s">
        <v>34</v>
      </c>
      <c r="J3780" t="s">
        <v>7133</v>
      </c>
      <c r="K3780" s="3">
        <v>41618</v>
      </c>
      <c r="L3780" t="s">
        <v>36</v>
      </c>
      <c r="M3780" t="s">
        <v>7134</v>
      </c>
      <c r="N3780" t="s">
        <v>7135</v>
      </c>
      <c r="O3780" t="s">
        <v>51</v>
      </c>
      <c r="P3780" t="s">
        <v>52</v>
      </c>
      <c r="Q3780">
        <v>2</v>
      </c>
      <c r="R3780" s="5">
        <v>27.740000000000002</v>
      </c>
      <c r="S3780" s="5">
        <v>31.5</v>
      </c>
      <c r="T3780" s="5">
        <v>63</v>
      </c>
      <c r="U3780">
        <v>0</v>
      </c>
      <c r="V3780" s="5">
        <v>7.52</v>
      </c>
      <c r="W3780" t="s">
        <v>41</v>
      </c>
      <c r="X3780" s="3">
        <v>41623</v>
      </c>
      <c r="Y3780" s="3">
        <v>41626</v>
      </c>
      <c r="Z3780">
        <v>8</v>
      </c>
      <c r="AA3780" t="s">
        <v>8399</v>
      </c>
      <c r="AB3780">
        <f t="shared" si="297"/>
        <v>3</v>
      </c>
      <c r="AC3780" t="str">
        <f t="shared" si="295"/>
        <v>Tuesday</v>
      </c>
      <c r="AD3780" s="5">
        <v>4.9160000000000004</v>
      </c>
      <c r="AE3780">
        <v>2013</v>
      </c>
      <c r="AF3780">
        <v>50</v>
      </c>
      <c r="AG3780" s="14">
        <f t="shared" si="296"/>
        <v>0.11936507936507935</v>
      </c>
      <c r="AH3780">
        <f t="shared" si="298"/>
        <v>1</v>
      </c>
      <c r="AI3780">
        <f t="shared" si="299"/>
        <v>3</v>
      </c>
    </row>
    <row r="3781" spans="1:35" x14ac:dyDescent="0.35">
      <c r="A3781">
        <v>3780</v>
      </c>
      <c r="B3781" t="s">
        <v>7136</v>
      </c>
      <c r="C3781" t="s">
        <v>7137</v>
      </c>
      <c r="D3781" t="s">
        <v>29</v>
      </c>
      <c r="E3781" t="s">
        <v>84</v>
      </c>
      <c r="F3781" t="s">
        <v>740</v>
      </c>
      <c r="G3781" t="s">
        <v>741</v>
      </c>
      <c r="H3781" t="s">
        <v>742</v>
      </c>
      <c r="I3781" t="s">
        <v>34</v>
      </c>
      <c r="J3781" t="s">
        <v>7138</v>
      </c>
      <c r="K3781" s="3">
        <v>41953</v>
      </c>
      <c r="L3781" t="s">
        <v>36</v>
      </c>
      <c r="M3781" t="s">
        <v>4771</v>
      </c>
      <c r="N3781" t="s">
        <v>4772</v>
      </c>
      <c r="O3781" t="s">
        <v>51</v>
      </c>
      <c r="P3781" t="s">
        <v>52</v>
      </c>
      <c r="Q3781">
        <v>10</v>
      </c>
      <c r="R3781" s="5">
        <v>20.68</v>
      </c>
      <c r="S3781" s="5">
        <v>27.2</v>
      </c>
      <c r="T3781" s="5">
        <v>272</v>
      </c>
      <c r="U3781">
        <v>0</v>
      </c>
      <c r="V3781" s="5">
        <v>65.2</v>
      </c>
      <c r="W3781" t="s">
        <v>41</v>
      </c>
      <c r="X3781" s="3">
        <v>41958</v>
      </c>
      <c r="Y3781" s="3">
        <v>41959</v>
      </c>
      <c r="Z3781">
        <v>6</v>
      </c>
      <c r="AA3781" t="s">
        <v>8399</v>
      </c>
      <c r="AB3781">
        <f t="shared" si="297"/>
        <v>1</v>
      </c>
      <c r="AC3781" t="str">
        <f t="shared" si="295"/>
        <v>Monday</v>
      </c>
      <c r="AD3781" s="5">
        <v>14.750999999999999</v>
      </c>
      <c r="AE3781">
        <v>2014</v>
      </c>
      <c r="AF3781">
        <v>46</v>
      </c>
      <c r="AG3781" s="14">
        <f t="shared" si="296"/>
        <v>0.23970588235294119</v>
      </c>
      <c r="AH3781">
        <f t="shared" si="298"/>
        <v>1</v>
      </c>
      <c r="AI3781">
        <f t="shared" si="299"/>
        <v>1</v>
      </c>
    </row>
    <row r="3782" spans="1:35" x14ac:dyDescent="0.35">
      <c r="A3782">
        <v>3781</v>
      </c>
      <c r="B3782" t="s">
        <v>7136</v>
      </c>
      <c r="C3782" t="s">
        <v>7137</v>
      </c>
      <c r="D3782" t="s">
        <v>29</v>
      </c>
      <c r="E3782" t="s">
        <v>84</v>
      </c>
      <c r="F3782" t="s">
        <v>740</v>
      </c>
      <c r="G3782" t="s">
        <v>741</v>
      </c>
      <c r="H3782" t="s">
        <v>742</v>
      </c>
      <c r="I3782" t="s">
        <v>34</v>
      </c>
      <c r="J3782" t="s">
        <v>7138</v>
      </c>
      <c r="K3782" s="3">
        <v>41953</v>
      </c>
      <c r="L3782" t="s">
        <v>36</v>
      </c>
      <c r="M3782" t="s">
        <v>5064</v>
      </c>
      <c r="N3782" t="s">
        <v>5065</v>
      </c>
      <c r="O3782" t="s">
        <v>72</v>
      </c>
      <c r="P3782" t="s">
        <v>162</v>
      </c>
      <c r="Q3782">
        <v>5</v>
      </c>
      <c r="R3782" s="5">
        <v>89.178631679999995</v>
      </c>
      <c r="S3782" s="5">
        <v>97.978749178356708</v>
      </c>
      <c r="T3782" s="5">
        <v>488.91395839999996</v>
      </c>
      <c r="U3782">
        <v>2E-3</v>
      </c>
      <c r="V3782" s="5">
        <v>43.020800000000001</v>
      </c>
      <c r="W3782" t="s">
        <v>41</v>
      </c>
      <c r="X3782" s="3">
        <v>41958</v>
      </c>
      <c r="Y3782" s="3">
        <v>41958</v>
      </c>
      <c r="Z3782">
        <v>5</v>
      </c>
      <c r="AA3782" t="s">
        <v>8400</v>
      </c>
      <c r="AB3782">
        <f t="shared" si="297"/>
        <v>0</v>
      </c>
      <c r="AC3782" t="str">
        <f t="shared" si="295"/>
        <v>Monday</v>
      </c>
      <c r="AD3782" s="5">
        <v>30.835000000000001</v>
      </c>
      <c r="AE3782">
        <v>2014</v>
      </c>
      <c r="AF3782">
        <v>46</v>
      </c>
      <c r="AG3782" s="14">
        <f t="shared" si="296"/>
        <v>8.7992578777640412E-2</v>
      </c>
      <c r="AH3782">
        <f t="shared" si="298"/>
        <v>0</v>
      </c>
      <c r="AI3782" t="str">
        <f t="shared" si="299"/>
        <v xml:space="preserve"> </v>
      </c>
    </row>
    <row r="3783" spans="1:35" x14ac:dyDescent="0.35">
      <c r="A3783">
        <v>3782</v>
      </c>
      <c r="B3783" t="s">
        <v>7136</v>
      </c>
      <c r="C3783" t="s">
        <v>7137</v>
      </c>
      <c r="D3783" t="s">
        <v>29</v>
      </c>
      <c r="E3783" t="s">
        <v>84</v>
      </c>
      <c r="F3783" t="s">
        <v>740</v>
      </c>
      <c r="G3783" t="s">
        <v>741</v>
      </c>
      <c r="H3783" t="s">
        <v>742</v>
      </c>
      <c r="I3783" t="s">
        <v>34</v>
      </c>
      <c r="J3783" t="s">
        <v>7138</v>
      </c>
      <c r="K3783" s="3">
        <v>41953</v>
      </c>
      <c r="L3783" t="s">
        <v>36</v>
      </c>
      <c r="M3783" t="s">
        <v>2272</v>
      </c>
      <c r="N3783" t="s">
        <v>2273</v>
      </c>
      <c r="O3783" t="s">
        <v>39</v>
      </c>
      <c r="P3783" t="s">
        <v>183</v>
      </c>
      <c r="Q3783">
        <v>9</v>
      </c>
      <c r="R3783" s="5">
        <v>25.322222222222219</v>
      </c>
      <c r="S3783" s="5">
        <v>27.222222222222218</v>
      </c>
      <c r="T3783" s="5">
        <v>244.99999999999997</v>
      </c>
      <c r="U3783">
        <v>0</v>
      </c>
      <c r="V3783" s="5">
        <v>17.100000000000001</v>
      </c>
      <c r="W3783" t="s">
        <v>41</v>
      </c>
      <c r="X3783" s="3">
        <v>41958</v>
      </c>
      <c r="Y3783" s="3">
        <v>41958</v>
      </c>
      <c r="Z3783">
        <v>5</v>
      </c>
      <c r="AA3783" t="s">
        <v>8400</v>
      </c>
      <c r="AB3783">
        <f t="shared" si="297"/>
        <v>0</v>
      </c>
      <c r="AC3783" t="str">
        <f t="shared" si="295"/>
        <v>Monday</v>
      </c>
      <c r="AD3783" s="5">
        <v>16.823</v>
      </c>
      <c r="AE3783">
        <v>2014</v>
      </c>
      <c r="AF3783">
        <v>46</v>
      </c>
      <c r="AG3783" s="14">
        <f t="shared" si="296"/>
        <v>6.9795918367346957E-2</v>
      </c>
      <c r="AH3783">
        <f t="shared" si="298"/>
        <v>0</v>
      </c>
      <c r="AI3783" t="str">
        <f t="shared" si="299"/>
        <v xml:space="preserve"> </v>
      </c>
    </row>
    <row r="3784" spans="1:35" x14ac:dyDescent="0.35">
      <c r="A3784">
        <v>3783</v>
      </c>
      <c r="B3784" t="s">
        <v>4481</v>
      </c>
      <c r="C3784" t="s">
        <v>4482</v>
      </c>
      <c r="D3784" t="s">
        <v>29</v>
      </c>
      <c r="E3784" t="s">
        <v>84</v>
      </c>
      <c r="F3784" t="s">
        <v>85</v>
      </c>
      <c r="G3784" t="s">
        <v>86</v>
      </c>
      <c r="H3784" t="s">
        <v>86</v>
      </c>
      <c r="I3784" t="s">
        <v>34</v>
      </c>
      <c r="J3784" t="s">
        <v>7139</v>
      </c>
      <c r="K3784" s="3">
        <v>40736</v>
      </c>
      <c r="L3784" t="s">
        <v>36</v>
      </c>
      <c r="M3784" t="s">
        <v>7140</v>
      </c>
      <c r="N3784" t="s">
        <v>7141</v>
      </c>
      <c r="O3784" t="s">
        <v>39</v>
      </c>
      <c r="P3784" t="s">
        <v>165</v>
      </c>
      <c r="Q3784">
        <v>7</v>
      </c>
      <c r="R3784" s="5">
        <v>45.92</v>
      </c>
      <c r="S3784" s="5">
        <v>85</v>
      </c>
      <c r="T3784" s="5">
        <v>595</v>
      </c>
      <c r="U3784">
        <v>0</v>
      </c>
      <c r="V3784" s="5">
        <v>273.56</v>
      </c>
      <c r="W3784" t="s">
        <v>139</v>
      </c>
      <c r="X3784" s="3">
        <v>40739</v>
      </c>
      <c r="Y3784" s="3">
        <v>40740</v>
      </c>
      <c r="Z3784">
        <v>4</v>
      </c>
      <c r="AA3784" t="s">
        <v>8399</v>
      </c>
      <c r="AB3784">
        <f t="shared" si="297"/>
        <v>1</v>
      </c>
      <c r="AC3784" t="str">
        <f t="shared" si="295"/>
        <v>Tuesday</v>
      </c>
      <c r="AD3784" s="5">
        <v>19.954999999999998</v>
      </c>
      <c r="AE3784">
        <v>2011</v>
      </c>
      <c r="AF3784">
        <v>29</v>
      </c>
      <c r="AG3784" s="14">
        <f t="shared" si="296"/>
        <v>0.45976470588235296</v>
      </c>
      <c r="AH3784">
        <f t="shared" si="298"/>
        <v>1</v>
      </c>
      <c r="AI3784">
        <f t="shared" si="299"/>
        <v>1</v>
      </c>
    </row>
    <row r="3785" spans="1:35" x14ac:dyDescent="0.35">
      <c r="A3785">
        <v>3784</v>
      </c>
      <c r="B3785" t="s">
        <v>7142</v>
      </c>
      <c r="C3785" t="s">
        <v>7143</v>
      </c>
      <c r="D3785" t="s">
        <v>29</v>
      </c>
      <c r="E3785" t="s">
        <v>44</v>
      </c>
      <c r="F3785" t="s">
        <v>67</v>
      </c>
      <c r="G3785" t="s">
        <v>641</v>
      </c>
      <c r="H3785" t="s">
        <v>7144</v>
      </c>
      <c r="I3785" t="s">
        <v>34</v>
      </c>
      <c r="J3785" t="s">
        <v>7145</v>
      </c>
      <c r="K3785" s="3">
        <v>41766</v>
      </c>
      <c r="L3785" t="s">
        <v>36</v>
      </c>
      <c r="M3785" t="s">
        <v>2542</v>
      </c>
      <c r="N3785" t="s">
        <v>2543</v>
      </c>
      <c r="O3785" t="s">
        <v>39</v>
      </c>
      <c r="P3785" t="s">
        <v>61</v>
      </c>
      <c r="Q3785">
        <v>3</v>
      </c>
      <c r="R3785" s="5">
        <v>29.086666666666673</v>
      </c>
      <c r="S3785" s="5">
        <v>32.666666666666671</v>
      </c>
      <c r="T3785" s="5">
        <v>98.000000000000014</v>
      </c>
      <c r="U3785">
        <v>0</v>
      </c>
      <c r="V3785" s="5">
        <v>10.74</v>
      </c>
      <c r="W3785" t="s">
        <v>139</v>
      </c>
      <c r="X3785" s="3">
        <v>41769</v>
      </c>
      <c r="Y3785" s="3">
        <v>41769</v>
      </c>
      <c r="Z3785">
        <v>3</v>
      </c>
      <c r="AA3785" t="s">
        <v>8400</v>
      </c>
      <c r="AB3785">
        <f t="shared" si="297"/>
        <v>0</v>
      </c>
      <c r="AC3785" t="str">
        <f t="shared" si="295"/>
        <v>Wednesday</v>
      </c>
      <c r="AD3785" s="5">
        <v>9.26</v>
      </c>
      <c r="AE3785">
        <v>2014</v>
      </c>
      <c r="AF3785">
        <v>19</v>
      </c>
      <c r="AG3785" s="14">
        <f t="shared" si="296"/>
        <v>0.10959183673469386</v>
      </c>
      <c r="AH3785">
        <f t="shared" si="298"/>
        <v>0</v>
      </c>
      <c r="AI3785" t="str">
        <f t="shared" si="299"/>
        <v xml:space="preserve"> </v>
      </c>
    </row>
    <row r="3786" spans="1:35" x14ac:dyDescent="0.35">
      <c r="A3786">
        <v>3785</v>
      </c>
      <c r="B3786" t="s">
        <v>7142</v>
      </c>
      <c r="C3786" t="s">
        <v>7143</v>
      </c>
      <c r="D3786" t="s">
        <v>29</v>
      </c>
      <c r="E3786" t="s">
        <v>44</v>
      </c>
      <c r="F3786" t="s">
        <v>67</v>
      </c>
      <c r="G3786" t="s">
        <v>641</v>
      </c>
      <c r="H3786" t="s">
        <v>7144</v>
      </c>
      <c r="I3786" t="s">
        <v>34</v>
      </c>
      <c r="J3786" t="s">
        <v>7145</v>
      </c>
      <c r="K3786" s="3">
        <v>41766</v>
      </c>
      <c r="L3786" t="s">
        <v>36</v>
      </c>
      <c r="M3786" t="s">
        <v>3551</v>
      </c>
      <c r="N3786" t="s">
        <v>3552</v>
      </c>
      <c r="O3786" t="s">
        <v>39</v>
      </c>
      <c r="P3786" t="s">
        <v>58</v>
      </c>
      <c r="Q3786">
        <v>1</v>
      </c>
      <c r="R3786" s="5">
        <v>3.26</v>
      </c>
      <c r="S3786" s="5">
        <v>5</v>
      </c>
      <c r="T3786" s="5">
        <v>5</v>
      </c>
      <c r="U3786">
        <v>0</v>
      </c>
      <c r="V3786" s="5">
        <v>1.74</v>
      </c>
      <c r="W3786" t="s">
        <v>139</v>
      </c>
      <c r="X3786" s="3">
        <v>41769</v>
      </c>
      <c r="Y3786" s="3">
        <v>41771</v>
      </c>
      <c r="Z3786">
        <v>5</v>
      </c>
      <c r="AA3786" t="s">
        <v>8399</v>
      </c>
      <c r="AB3786">
        <f t="shared" si="297"/>
        <v>2</v>
      </c>
      <c r="AC3786" t="str">
        <f t="shared" si="295"/>
        <v>Wednesday</v>
      </c>
      <c r="AD3786" s="5">
        <v>0.45800000000000002</v>
      </c>
      <c r="AE3786">
        <v>2014</v>
      </c>
      <c r="AF3786">
        <v>19</v>
      </c>
      <c r="AG3786" s="14">
        <f t="shared" si="296"/>
        <v>0.34799999999999998</v>
      </c>
      <c r="AH3786">
        <f t="shared" si="298"/>
        <v>1</v>
      </c>
      <c r="AI3786">
        <f t="shared" si="299"/>
        <v>2</v>
      </c>
    </row>
    <row r="3787" spans="1:35" x14ac:dyDescent="0.35">
      <c r="A3787">
        <v>3786</v>
      </c>
      <c r="B3787" t="s">
        <v>1742</v>
      </c>
      <c r="C3787" t="s">
        <v>1743</v>
      </c>
      <c r="D3787" t="s">
        <v>112</v>
      </c>
      <c r="E3787" t="s">
        <v>84</v>
      </c>
      <c r="F3787" t="s">
        <v>168</v>
      </c>
      <c r="G3787" t="s">
        <v>1628</v>
      </c>
      <c r="H3787" t="s">
        <v>1629</v>
      </c>
      <c r="I3787" t="s">
        <v>34</v>
      </c>
      <c r="J3787" t="s">
        <v>7146</v>
      </c>
      <c r="K3787" s="3">
        <v>41796</v>
      </c>
      <c r="L3787" t="s">
        <v>36</v>
      </c>
      <c r="M3787" t="s">
        <v>1973</v>
      </c>
      <c r="N3787" t="s">
        <v>1974</v>
      </c>
      <c r="O3787" t="s">
        <v>39</v>
      </c>
      <c r="P3787" t="s">
        <v>58</v>
      </c>
      <c r="Q3787">
        <v>6</v>
      </c>
      <c r="R3787" s="5">
        <v>16.170666666666666</v>
      </c>
      <c r="S3787" s="5">
        <v>22.184444444444441</v>
      </c>
      <c r="T3787" s="5">
        <v>79.86399999999999</v>
      </c>
      <c r="U3787">
        <v>0.4</v>
      </c>
      <c r="V3787" s="5">
        <v>-17.16</v>
      </c>
      <c r="W3787" t="s">
        <v>139</v>
      </c>
      <c r="X3787" s="3">
        <v>41799</v>
      </c>
      <c r="Y3787" s="3">
        <v>41799</v>
      </c>
      <c r="Z3787">
        <v>3</v>
      </c>
      <c r="AA3787" t="s">
        <v>8400</v>
      </c>
      <c r="AB3787">
        <f t="shared" si="297"/>
        <v>0</v>
      </c>
      <c r="AC3787" t="str">
        <f t="shared" si="295"/>
        <v>Friday</v>
      </c>
      <c r="AD3787" s="5">
        <v>8.859</v>
      </c>
      <c r="AE3787">
        <v>2014</v>
      </c>
      <c r="AF3787">
        <v>23</v>
      </c>
      <c r="AG3787" s="14">
        <f t="shared" si="296"/>
        <v>-0.2148652709606331</v>
      </c>
      <c r="AH3787">
        <f t="shared" si="298"/>
        <v>0</v>
      </c>
      <c r="AI3787" t="str">
        <f t="shared" si="299"/>
        <v xml:space="preserve"> </v>
      </c>
    </row>
    <row r="3788" spans="1:35" x14ac:dyDescent="0.35">
      <c r="A3788">
        <v>3787</v>
      </c>
      <c r="B3788" t="s">
        <v>1742</v>
      </c>
      <c r="C3788" t="s">
        <v>1743</v>
      </c>
      <c r="D3788" t="s">
        <v>112</v>
      </c>
      <c r="E3788" t="s">
        <v>84</v>
      </c>
      <c r="F3788" t="s">
        <v>168</v>
      </c>
      <c r="G3788" t="s">
        <v>1628</v>
      </c>
      <c r="H3788" t="s">
        <v>1629</v>
      </c>
      <c r="I3788" t="s">
        <v>34</v>
      </c>
      <c r="J3788" t="s">
        <v>7146</v>
      </c>
      <c r="K3788" s="3">
        <v>41796</v>
      </c>
      <c r="L3788" t="s">
        <v>36</v>
      </c>
      <c r="M3788" t="s">
        <v>2228</v>
      </c>
      <c r="N3788" t="s">
        <v>2229</v>
      </c>
      <c r="O3788" t="s">
        <v>51</v>
      </c>
      <c r="P3788" t="s">
        <v>93</v>
      </c>
      <c r="Q3788">
        <v>3</v>
      </c>
      <c r="R3788" s="5">
        <v>38.155733333333337</v>
      </c>
      <c r="S3788" s="5">
        <v>43.56622222222223</v>
      </c>
      <c r="T3788" s="5">
        <v>78.419200000000018</v>
      </c>
      <c r="U3788">
        <v>0.4</v>
      </c>
      <c r="V3788" s="5">
        <v>-36.048000000000002</v>
      </c>
      <c r="W3788" t="s">
        <v>139</v>
      </c>
      <c r="X3788" s="3">
        <v>41799</v>
      </c>
      <c r="Y3788" s="3">
        <v>41802</v>
      </c>
      <c r="Z3788">
        <v>6</v>
      </c>
      <c r="AA3788" t="s">
        <v>8399</v>
      </c>
      <c r="AB3788">
        <f t="shared" si="297"/>
        <v>3</v>
      </c>
      <c r="AC3788" t="str">
        <f t="shared" si="295"/>
        <v>Friday</v>
      </c>
      <c r="AD3788" s="5">
        <v>3.5840000000000001</v>
      </c>
      <c r="AE3788">
        <v>2014</v>
      </c>
      <c r="AF3788">
        <v>23</v>
      </c>
      <c r="AG3788" s="14">
        <f t="shared" si="296"/>
        <v>-0.45968334285481099</v>
      </c>
      <c r="AH3788">
        <f t="shared" si="298"/>
        <v>1</v>
      </c>
      <c r="AI3788">
        <f t="shared" si="299"/>
        <v>3</v>
      </c>
    </row>
    <row r="3789" spans="1:35" x14ac:dyDescent="0.35">
      <c r="A3789">
        <v>3788</v>
      </c>
      <c r="B3789" t="s">
        <v>131</v>
      </c>
      <c r="C3789" t="s">
        <v>132</v>
      </c>
      <c r="D3789" t="s">
        <v>29</v>
      </c>
      <c r="E3789" t="s">
        <v>84</v>
      </c>
      <c r="F3789" t="s">
        <v>85</v>
      </c>
      <c r="G3789" t="s">
        <v>86</v>
      </c>
      <c r="H3789" t="s">
        <v>86</v>
      </c>
      <c r="I3789" t="s">
        <v>34</v>
      </c>
      <c r="J3789" t="s">
        <v>7147</v>
      </c>
      <c r="K3789" s="3">
        <v>40787</v>
      </c>
      <c r="L3789" t="s">
        <v>136</v>
      </c>
      <c r="M3789" t="s">
        <v>1269</v>
      </c>
      <c r="N3789" t="s">
        <v>1270</v>
      </c>
      <c r="O3789" t="s">
        <v>39</v>
      </c>
      <c r="P3789" t="s">
        <v>340</v>
      </c>
      <c r="Q3789">
        <v>9</v>
      </c>
      <c r="R3789" s="5">
        <v>19.933333333333326</v>
      </c>
      <c r="S3789" s="5">
        <v>20.333333333333329</v>
      </c>
      <c r="T3789" s="5">
        <v>182.99999999999994</v>
      </c>
      <c r="U3789">
        <v>0</v>
      </c>
      <c r="V3789" s="5">
        <v>3.6</v>
      </c>
      <c r="W3789" t="s">
        <v>155</v>
      </c>
      <c r="X3789" s="3">
        <v>40789</v>
      </c>
      <c r="Y3789" s="3">
        <v>40789</v>
      </c>
      <c r="Z3789">
        <v>2</v>
      </c>
      <c r="AA3789" t="s">
        <v>8400</v>
      </c>
      <c r="AB3789">
        <f t="shared" si="297"/>
        <v>0</v>
      </c>
      <c r="AC3789" t="str">
        <f t="shared" si="295"/>
        <v>Thursday</v>
      </c>
      <c r="AD3789" s="5">
        <v>44.756999999999998</v>
      </c>
      <c r="AE3789">
        <v>2011</v>
      </c>
      <c r="AF3789">
        <v>36</v>
      </c>
      <c r="AG3789" s="14">
        <f t="shared" si="296"/>
        <v>1.9672131147540989E-2</v>
      </c>
      <c r="AH3789">
        <f t="shared" si="298"/>
        <v>0</v>
      </c>
      <c r="AI3789" t="str">
        <f t="shared" si="299"/>
        <v xml:space="preserve"> </v>
      </c>
    </row>
    <row r="3790" spans="1:35" x14ac:dyDescent="0.35">
      <c r="A3790">
        <v>3789</v>
      </c>
      <c r="B3790" t="s">
        <v>4311</v>
      </c>
      <c r="C3790" t="s">
        <v>4312</v>
      </c>
      <c r="D3790" t="s">
        <v>29</v>
      </c>
      <c r="E3790" t="s">
        <v>84</v>
      </c>
      <c r="F3790" t="s">
        <v>85</v>
      </c>
      <c r="G3790" t="s">
        <v>86</v>
      </c>
      <c r="H3790" t="s">
        <v>86</v>
      </c>
      <c r="I3790" t="s">
        <v>34</v>
      </c>
      <c r="J3790" t="s">
        <v>7148</v>
      </c>
      <c r="K3790" s="3">
        <v>41408</v>
      </c>
      <c r="L3790" t="s">
        <v>136</v>
      </c>
      <c r="M3790" t="s">
        <v>498</v>
      </c>
      <c r="N3790" t="s">
        <v>499</v>
      </c>
      <c r="O3790" t="s">
        <v>39</v>
      </c>
      <c r="P3790" t="s">
        <v>340</v>
      </c>
      <c r="Q3790">
        <v>2</v>
      </c>
      <c r="R3790" s="5">
        <v>25.9</v>
      </c>
      <c r="S3790" s="5">
        <v>32</v>
      </c>
      <c r="T3790" s="5">
        <v>64</v>
      </c>
      <c r="U3790">
        <v>0</v>
      </c>
      <c r="V3790" s="5">
        <v>12.2</v>
      </c>
      <c r="W3790" t="s">
        <v>41</v>
      </c>
      <c r="X3790" s="3">
        <v>41413</v>
      </c>
      <c r="Y3790" s="3">
        <v>41413</v>
      </c>
      <c r="Z3790">
        <v>5</v>
      </c>
      <c r="AA3790" t="s">
        <v>8400</v>
      </c>
      <c r="AB3790">
        <f t="shared" si="297"/>
        <v>0</v>
      </c>
      <c r="AC3790" t="str">
        <f t="shared" si="295"/>
        <v>Tuesday</v>
      </c>
      <c r="AD3790" s="5">
        <v>10.128</v>
      </c>
      <c r="AE3790">
        <v>2013</v>
      </c>
      <c r="AF3790">
        <v>20</v>
      </c>
      <c r="AG3790" s="14">
        <f t="shared" si="296"/>
        <v>0.19062499999999999</v>
      </c>
      <c r="AH3790">
        <f t="shared" si="298"/>
        <v>0</v>
      </c>
      <c r="AI3790" t="str">
        <f t="shared" si="299"/>
        <v xml:space="preserve"> </v>
      </c>
    </row>
    <row r="3791" spans="1:35" x14ac:dyDescent="0.35">
      <c r="A3791">
        <v>3790</v>
      </c>
      <c r="B3791" t="s">
        <v>4311</v>
      </c>
      <c r="C3791" t="s">
        <v>4312</v>
      </c>
      <c r="D3791" t="s">
        <v>29</v>
      </c>
      <c r="E3791" t="s">
        <v>84</v>
      </c>
      <c r="F3791" t="s">
        <v>85</v>
      </c>
      <c r="G3791" t="s">
        <v>86</v>
      </c>
      <c r="H3791" t="s">
        <v>86</v>
      </c>
      <c r="I3791" t="s">
        <v>34</v>
      </c>
      <c r="J3791" t="s">
        <v>7148</v>
      </c>
      <c r="K3791" s="3">
        <v>41408</v>
      </c>
      <c r="L3791" t="s">
        <v>136</v>
      </c>
      <c r="M3791" t="s">
        <v>7149</v>
      </c>
      <c r="N3791" t="s">
        <v>7150</v>
      </c>
      <c r="O3791" t="s">
        <v>39</v>
      </c>
      <c r="P3791" t="s">
        <v>183</v>
      </c>
      <c r="Q3791">
        <v>1</v>
      </c>
      <c r="R3791" s="5">
        <v>116.06</v>
      </c>
      <c r="S3791" s="5">
        <v>200</v>
      </c>
      <c r="T3791" s="5">
        <v>200</v>
      </c>
      <c r="U3791">
        <v>0</v>
      </c>
      <c r="V3791" s="5">
        <v>83.94</v>
      </c>
      <c r="W3791" t="s">
        <v>41</v>
      </c>
      <c r="X3791" s="3">
        <v>41413</v>
      </c>
      <c r="Y3791" s="3">
        <v>41413</v>
      </c>
      <c r="Z3791">
        <v>5</v>
      </c>
      <c r="AA3791" t="s">
        <v>8400</v>
      </c>
      <c r="AB3791">
        <f t="shared" si="297"/>
        <v>0</v>
      </c>
      <c r="AC3791" t="str">
        <f t="shared" si="295"/>
        <v>Tuesday</v>
      </c>
      <c r="AD3791" s="5">
        <v>30.16</v>
      </c>
      <c r="AE3791">
        <v>2013</v>
      </c>
      <c r="AF3791">
        <v>20</v>
      </c>
      <c r="AG3791" s="14">
        <f t="shared" si="296"/>
        <v>0.41969999999999996</v>
      </c>
      <c r="AH3791">
        <f t="shared" si="298"/>
        <v>0</v>
      </c>
      <c r="AI3791" t="str">
        <f t="shared" si="299"/>
        <v xml:space="preserve"> </v>
      </c>
    </row>
    <row r="3792" spans="1:35" x14ac:dyDescent="0.35">
      <c r="A3792">
        <v>3791</v>
      </c>
      <c r="B3792" t="s">
        <v>2643</v>
      </c>
      <c r="C3792" t="s">
        <v>2644</v>
      </c>
      <c r="D3792" t="s">
        <v>29</v>
      </c>
      <c r="E3792" t="s">
        <v>84</v>
      </c>
      <c r="F3792" t="s">
        <v>168</v>
      </c>
      <c r="G3792" t="s">
        <v>169</v>
      </c>
      <c r="H3792" t="s">
        <v>170</v>
      </c>
      <c r="I3792" t="s">
        <v>34</v>
      </c>
      <c r="J3792" t="s">
        <v>7151</v>
      </c>
      <c r="K3792" s="3">
        <v>41998</v>
      </c>
      <c r="L3792" t="s">
        <v>36</v>
      </c>
      <c r="M3792" t="s">
        <v>5009</v>
      </c>
      <c r="N3792" t="s">
        <v>5010</v>
      </c>
      <c r="O3792" t="s">
        <v>39</v>
      </c>
      <c r="P3792" t="s">
        <v>90</v>
      </c>
      <c r="Q3792">
        <v>3</v>
      </c>
      <c r="R3792" s="5">
        <v>4.6336000000000004</v>
      </c>
      <c r="S3792" s="5">
        <v>9.3493333333333339</v>
      </c>
      <c r="T3792" s="5">
        <v>16.828800000000001</v>
      </c>
      <c r="U3792">
        <v>0.4</v>
      </c>
      <c r="V3792" s="5">
        <v>2.9279999999999999</v>
      </c>
      <c r="W3792" t="s">
        <v>41</v>
      </c>
      <c r="X3792" s="3">
        <v>42003</v>
      </c>
      <c r="Y3792" s="3">
        <v>42004</v>
      </c>
      <c r="Z3792">
        <v>6</v>
      </c>
      <c r="AA3792" t="s">
        <v>8399</v>
      </c>
      <c r="AB3792">
        <f t="shared" si="297"/>
        <v>1</v>
      </c>
      <c r="AC3792" t="str">
        <f t="shared" si="295"/>
        <v>Thursday</v>
      </c>
      <c r="AD3792" s="5">
        <v>1.5009999999999999</v>
      </c>
      <c r="AE3792">
        <v>2014</v>
      </c>
      <c r="AF3792">
        <v>52</v>
      </c>
      <c r="AG3792" s="14">
        <f t="shared" si="296"/>
        <v>0.1739874500855676</v>
      </c>
      <c r="AH3792">
        <f t="shared" si="298"/>
        <v>1</v>
      </c>
      <c r="AI3792">
        <f t="shared" si="299"/>
        <v>1</v>
      </c>
    </row>
    <row r="3793" spans="1:35" x14ac:dyDescent="0.35">
      <c r="A3793">
        <v>3792</v>
      </c>
      <c r="B3793" t="s">
        <v>2643</v>
      </c>
      <c r="C3793" t="s">
        <v>2644</v>
      </c>
      <c r="D3793" t="s">
        <v>29</v>
      </c>
      <c r="E3793" t="s">
        <v>84</v>
      </c>
      <c r="F3793" t="s">
        <v>168</v>
      </c>
      <c r="G3793" t="s">
        <v>169</v>
      </c>
      <c r="H3793" t="s">
        <v>170</v>
      </c>
      <c r="I3793" t="s">
        <v>34</v>
      </c>
      <c r="J3793" t="s">
        <v>7151</v>
      </c>
      <c r="K3793" s="3">
        <v>41998</v>
      </c>
      <c r="L3793" t="s">
        <v>36</v>
      </c>
      <c r="M3793" t="s">
        <v>5419</v>
      </c>
      <c r="N3793" t="s">
        <v>5420</v>
      </c>
      <c r="O3793" t="s">
        <v>39</v>
      </c>
      <c r="P3793" t="s">
        <v>61</v>
      </c>
      <c r="Q3793">
        <v>2</v>
      </c>
      <c r="R3793" s="5">
        <v>10.763200000000005</v>
      </c>
      <c r="S3793" s="5">
        <v>17.625333333333341</v>
      </c>
      <c r="T3793" s="5">
        <v>21.150400000000008</v>
      </c>
      <c r="U3793">
        <v>0.4</v>
      </c>
      <c r="V3793" s="5">
        <v>-0.376</v>
      </c>
      <c r="W3793" t="s">
        <v>41</v>
      </c>
      <c r="X3793" s="3">
        <v>42003</v>
      </c>
      <c r="Y3793" s="3">
        <v>42004</v>
      </c>
      <c r="Z3793">
        <v>6</v>
      </c>
      <c r="AA3793" t="s">
        <v>8399</v>
      </c>
      <c r="AB3793">
        <f t="shared" si="297"/>
        <v>1</v>
      </c>
      <c r="AC3793" t="str">
        <f t="shared" si="295"/>
        <v>Thursday</v>
      </c>
      <c r="AD3793" s="5">
        <v>1.4490000000000001</v>
      </c>
      <c r="AE3793">
        <v>2014</v>
      </c>
      <c r="AF3793">
        <v>52</v>
      </c>
      <c r="AG3793" s="14">
        <f t="shared" si="296"/>
        <v>-1.7777441561388902E-2</v>
      </c>
      <c r="AH3793">
        <f t="shared" si="298"/>
        <v>1</v>
      </c>
      <c r="AI3793">
        <f t="shared" si="299"/>
        <v>1</v>
      </c>
    </row>
    <row r="3794" spans="1:35" x14ac:dyDescent="0.35">
      <c r="A3794">
        <v>3793</v>
      </c>
      <c r="B3794" t="s">
        <v>1671</v>
      </c>
      <c r="C3794" t="s">
        <v>1672</v>
      </c>
      <c r="D3794" t="s">
        <v>29</v>
      </c>
      <c r="E3794" t="s">
        <v>44</v>
      </c>
      <c r="F3794" t="s">
        <v>133</v>
      </c>
      <c r="G3794" t="s">
        <v>134</v>
      </c>
      <c r="H3794" t="s">
        <v>134</v>
      </c>
      <c r="I3794" t="s">
        <v>34</v>
      </c>
      <c r="J3794" t="s">
        <v>7152</v>
      </c>
      <c r="K3794" s="3">
        <v>41752</v>
      </c>
      <c r="L3794" t="s">
        <v>136</v>
      </c>
      <c r="M3794" t="s">
        <v>4967</v>
      </c>
      <c r="N3794" t="s">
        <v>4968</v>
      </c>
      <c r="O3794" t="s">
        <v>72</v>
      </c>
      <c r="P3794" t="s">
        <v>178</v>
      </c>
      <c r="Q3794">
        <v>3</v>
      </c>
      <c r="R3794" s="5">
        <v>44.286666666666669</v>
      </c>
      <c r="S3794" s="5">
        <v>48.666666666666671</v>
      </c>
      <c r="T3794" s="5">
        <v>146</v>
      </c>
      <c r="U3794">
        <v>0</v>
      </c>
      <c r="V3794" s="5">
        <v>13.14</v>
      </c>
      <c r="W3794" t="s">
        <v>139</v>
      </c>
      <c r="X3794" s="3">
        <v>41755</v>
      </c>
      <c r="Y3794" s="3">
        <v>41755</v>
      </c>
      <c r="Z3794">
        <v>3</v>
      </c>
      <c r="AA3794" t="s">
        <v>8400</v>
      </c>
      <c r="AB3794">
        <f t="shared" si="297"/>
        <v>0</v>
      </c>
      <c r="AC3794" t="str">
        <f t="shared" si="295"/>
        <v>Wednesday</v>
      </c>
      <c r="AD3794" s="5">
        <v>17.901</v>
      </c>
      <c r="AE3794">
        <v>2014</v>
      </c>
      <c r="AF3794">
        <v>17</v>
      </c>
      <c r="AG3794" s="14">
        <f t="shared" si="296"/>
        <v>9.0000000000000011E-2</v>
      </c>
      <c r="AH3794">
        <f t="shared" si="298"/>
        <v>0</v>
      </c>
      <c r="AI3794" t="str">
        <f t="shared" si="299"/>
        <v xml:space="preserve"> </v>
      </c>
    </row>
    <row r="3795" spans="1:35" x14ac:dyDescent="0.35">
      <c r="A3795">
        <v>3794</v>
      </c>
      <c r="B3795" t="s">
        <v>2240</v>
      </c>
      <c r="C3795" t="s">
        <v>2241</v>
      </c>
      <c r="D3795" t="s">
        <v>29</v>
      </c>
      <c r="E3795" t="s">
        <v>44</v>
      </c>
      <c r="F3795" t="s">
        <v>67</v>
      </c>
      <c r="G3795" t="s">
        <v>641</v>
      </c>
      <c r="H3795" t="s">
        <v>7153</v>
      </c>
      <c r="I3795" t="s">
        <v>34</v>
      </c>
      <c r="J3795" t="s">
        <v>7154</v>
      </c>
      <c r="K3795" s="3">
        <v>40602</v>
      </c>
      <c r="L3795" t="s">
        <v>136</v>
      </c>
      <c r="M3795" t="s">
        <v>5850</v>
      </c>
      <c r="N3795" t="s">
        <v>5851</v>
      </c>
      <c r="O3795" t="s">
        <v>72</v>
      </c>
      <c r="P3795" t="s">
        <v>73</v>
      </c>
      <c r="Q3795">
        <v>2</v>
      </c>
      <c r="R3795" s="5">
        <v>123.52000000000001</v>
      </c>
      <c r="S3795" s="5">
        <v>179</v>
      </c>
      <c r="T3795" s="5">
        <v>358</v>
      </c>
      <c r="U3795">
        <v>0</v>
      </c>
      <c r="V3795" s="5">
        <v>110.96</v>
      </c>
      <c r="W3795" t="s">
        <v>242</v>
      </c>
      <c r="X3795" s="3">
        <v>40602</v>
      </c>
      <c r="Y3795" s="3">
        <v>40603</v>
      </c>
      <c r="Z3795">
        <v>1</v>
      </c>
      <c r="AA3795" t="s">
        <v>8399</v>
      </c>
      <c r="AB3795">
        <f t="shared" si="297"/>
        <v>1</v>
      </c>
      <c r="AC3795" t="str">
        <f t="shared" si="295"/>
        <v>Monday</v>
      </c>
      <c r="AD3795" s="5">
        <v>64.951999999999998</v>
      </c>
      <c r="AE3795">
        <v>2011</v>
      </c>
      <c r="AF3795">
        <v>10</v>
      </c>
      <c r="AG3795" s="14">
        <f t="shared" si="296"/>
        <v>0.30994413407821225</v>
      </c>
      <c r="AH3795">
        <f t="shared" si="298"/>
        <v>1</v>
      </c>
      <c r="AI3795">
        <f t="shared" si="299"/>
        <v>1</v>
      </c>
    </row>
    <row r="3796" spans="1:35" x14ac:dyDescent="0.35">
      <c r="A3796">
        <v>3795</v>
      </c>
      <c r="B3796" t="s">
        <v>3249</v>
      </c>
      <c r="C3796" t="s">
        <v>3250</v>
      </c>
      <c r="D3796" t="s">
        <v>29</v>
      </c>
      <c r="E3796" t="s">
        <v>44</v>
      </c>
      <c r="F3796" t="s">
        <v>67</v>
      </c>
      <c r="G3796" t="s">
        <v>1359</v>
      </c>
      <c r="H3796" t="s">
        <v>7155</v>
      </c>
      <c r="I3796" t="s">
        <v>34</v>
      </c>
      <c r="J3796" t="s">
        <v>7156</v>
      </c>
      <c r="K3796" s="3">
        <v>41975</v>
      </c>
      <c r="L3796" t="s">
        <v>136</v>
      </c>
      <c r="M3796" t="s">
        <v>5349</v>
      </c>
      <c r="N3796" t="s">
        <v>5350</v>
      </c>
      <c r="O3796" t="s">
        <v>51</v>
      </c>
      <c r="P3796" t="s">
        <v>93</v>
      </c>
      <c r="Q3796">
        <v>3</v>
      </c>
      <c r="R3796" s="5">
        <v>54.126666666666665</v>
      </c>
      <c r="S3796" s="5">
        <v>91.666666666666671</v>
      </c>
      <c r="T3796" s="5">
        <v>275</v>
      </c>
      <c r="U3796">
        <v>0</v>
      </c>
      <c r="V3796" s="5">
        <v>112.62</v>
      </c>
      <c r="W3796" t="s">
        <v>139</v>
      </c>
      <c r="X3796" s="3">
        <v>41978</v>
      </c>
      <c r="Y3796" s="3">
        <v>41978</v>
      </c>
      <c r="Z3796">
        <v>3</v>
      </c>
      <c r="AA3796" t="s">
        <v>8400</v>
      </c>
      <c r="AB3796">
        <f t="shared" si="297"/>
        <v>0</v>
      </c>
      <c r="AC3796" t="str">
        <f t="shared" si="295"/>
        <v>Tuesday</v>
      </c>
      <c r="AD3796" s="5">
        <v>33.173999999999999</v>
      </c>
      <c r="AE3796">
        <v>2014</v>
      </c>
      <c r="AF3796">
        <v>49</v>
      </c>
      <c r="AG3796" s="14">
        <f t="shared" si="296"/>
        <v>0.40952727272727274</v>
      </c>
      <c r="AH3796">
        <f t="shared" si="298"/>
        <v>0</v>
      </c>
      <c r="AI3796" t="str">
        <f t="shared" si="299"/>
        <v xml:space="preserve"> </v>
      </c>
    </row>
    <row r="3797" spans="1:35" x14ac:dyDescent="0.35">
      <c r="A3797">
        <v>3796</v>
      </c>
      <c r="B3797" t="s">
        <v>3249</v>
      </c>
      <c r="C3797" t="s">
        <v>3250</v>
      </c>
      <c r="D3797" t="s">
        <v>29</v>
      </c>
      <c r="E3797" t="s">
        <v>44</v>
      </c>
      <c r="F3797" t="s">
        <v>67</v>
      </c>
      <c r="G3797" t="s">
        <v>1359</v>
      </c>
      <c r="H3797" t="s">
        <v>7155</v>
      </c>
      <c r="I3797" t="s">
        <v>34</v>
      </c>
      <c r="J3797" t="s">
        <v>7156</v>
      </c>
      <c r="K3797" s="3">
        <v>41975</v>
      </c>
      <c r="L3797" t="s">
        <v>136</v>
      </c>
      <c r="M3797" t="s">
        <v>4879</v>
      </c>
      <c r="N3797" t="s">
        <v>4880</v>
      </c>
      <c r="O3797" t="s">
        <v>39</v>
      </c>
      <c r="P3797" t="s">
        <v>61</v>
      </c>
      <c r="Q3797">
        <v>2</v>
      </c>
      <c r="R3797" s="5">
        <v>26.34</v>
      </c>
      <c r="S3797" s="5">
        <v>32.5</v>
      </c>
      <c r="T3797" s="5">
        <v>65</v>
      </c>
      <c r="U3797">
        <v>0</v>
      </c>
      <c r="V3797" s="5">
        <v>12.32</v>
      </c>
      <c r="W3797" t="s">
        <v>139</v>
      </c>
      <c r="X3797" s="3">
        <v>41978</v>
      </c>
      <c r="Y3797" s="3">
        <v>41981</v>
      </c>
      <c r="Z3797">
        <v>6</v>
      </c>
      <c r="AA3797" t="s">
        <v>8399</v>
      </c>
      <c r="AB3797">
        <f t="shared" si="297"/>
        <v>3</v>
      </c>
      <c r="AC3797" t="str">
        <f t="shared" si="295"/>
        <v>Tuesday</v>
      </c>
      <c r="AD3797" s="5">
        <v>8.3119999999999994</v>
      </c>
      <c r="AE3797">
        <v>2014</v>
      </c>
      <c r="AF3797">
        <v>49</v>
      </c>
      <c r="AG3797" s="14">
        <f t="shared" si="296"/>
        <v>0.18953846153846154</v>
      </c>
      <c r="AH3797">
        <f t="shared" si="298"/>
        <v>1</v>
      </c>
      <c r="AI3797">
        <f t="shared" si="299"/>
        <v>3</v>
      </c>
    </row>
    <row r="3798" spans="1:35" x14ac:dyDescent="0.35">
      <c r="A3798">
        <v>3797</v>
      </c>
      <c r="B3798" t="s">
        <v>3249</v>
      </c>
      <c r="C3798" t="s">
        <v>3250</v>
      </c>
      <c r="D3798" t="s">
        <v>29</v>
      </c>
      <c r="E3798" t="s">
        <v>44</v>
      </c>
      <c r="F3798" t="s">
        <v>67</v>
      </c>
      <c r="G3798" t="s">
        <v>1359</v>
      </c>
      <c r="H3798" t="s">
        <v>7155</v>
      </c>
      <c r="I3798" t="s">
        <v>34</v>
      </c>
      <c r="J3798" t="s">
        <v>7156</v>
      </c>
      <c r="K3798" s="3">
        <v>41975</v>
      </c>
      <c r="L3798" t="s">
        <v>136</v>
      </c>
      <c r="M3798" t="s">
        <v>1714</v>
      </c>
      <c r="N3798" t="s">
        <v>1715</v>
      </c>
      <c r="O3798" t="s">
        <v>39</v>
      </c>
      <c r="P3798" t="s">
        <v>58</v>
      </c>
      <c r="Q3798">
        <v>1</v>
      </c>
      <c r="R3798" s="5">
        <v>7.54</v>
      </c>
      <c r="S3798" s="5">
        <v>8</v>
      </c>
      <c r="T3798" s="5">
        <v>8</v>
      </c>
      <c r="U3798">
        <v>0</v>
      </c>
      <c r="V3798" s="5">
        <v>0.46</v>
      </c>
      <c r="W3798" t="s">
        <v>139</v>
      </c>
      <c r="X3798" s="3">
        <v>41978</v>
      </c>
      <c r="Y3798" s="3">
        <v>41979</v>
      </c>
      <c r="Z3798">
        <v>4</v>
      </c>
      <c r="AA3798" t="s">
        <v>8399</v>
      </c>
      <c r="AB3798">
        <f t="shared" si="297"/>
        <v>1</v>
      </c>
      <c r="AC3798" t="str">
        <f t="shared" si="295"/>
        <v>Tuesday</v>
      </c>
      <c r="AD3798" s="5">
        <v>0.90300000000000002</v>
      </c>
      <c r="AE3798">
        <v>2014</v>
      </c>
      <c r="AF3798">
        <v>49</v>
      </c>
      <c r="AG3798" s="14">
        <f t="shared" si="296"/>
        <v>5.7500000000000002E-2</v>
      </c>
      <c r="AH3798">
        <f t="shared" si="298"/>
        <v>1</v>
      </c>
      <c r="AI3798">
        <f t="shared" si="299"/>
        <v>1</v>
      </c>
    </row>
    <row r="3799" spans="1:35" x14ac:dyDescent="0.35">
      <c r="A3799">
        <v>3798</v>
      </c>
      <c r="B3799" t="s">
        <v>3249</v>
      </c>
      <c r="C3799" t="s">
        <v>3250</v>
      </c>
      <c r="D3799" t="s">
        <v>29</v>
      </c>
      <c r="E3799" t="s">
        <v>44</v>
      </c>
      <c r="F3799" t="s">
        <v>67</v>
      </c>
      <c r="G3799" t="s">
        <v>1359</v>
      </c>
      <c r="H3799" t="s">
        <v>7155</v>
      </c>
      <c r="I3799" t="s">
        <v>34</v>
      </c>
      <c r="J3799" t="s">
        <v>7156</v>
      </c>
      <c r="K3799" s="3">
        <v>41975</v>
      </c>
      <c r="L3799" t="s">
        <v>136</v>
      </c>
      <c r="M3799" t="s">
        <v>6416</v>
      </c>
      <c r="N3799" t="s">
        <v>6417</v>
      </c>
      <c r="O3799" t="s">
        <v>51</v>
      </c>
      <c r="P3799" t="s">
        <v>55</v>
      </c>
      <c r="Q3799">
        <v>3</v>
      </c>
      <c r="R3799" s="5">
        <v>85.46</v>
      </c>
      <c r="S3799" s="5">
        <v>96</v>
      </c>
      <c r="T3799" s="5">
        <v>288</v>
      </c>
      <c r="U3799">
        <v>0</v>
      </c>
      <c r="V3799" s="5">
        <v>31.62</v>
      </c>
      <c r="W3799" t="s">
        <v>139</v>
      </c>
      <c r="X3799" s="3">
        <v>41978</v>
      </c>
      <c r="Y3799" s="3">
        <v>41978</v>
      </c>
      <c r="Z3799">
        <v>3</v>
      </c>
      <c r="AA3799" t="s">
        <v>8400</v>
      </c>
      <c r="AB3799">
        <f t="shared" si="297"/>
        <v>0</v>
      </c>
      <c r="AC3799" t="str">
        <f t="shared" si="295"/>
        <v>Tuesday</v>
      </c>
      <c r="AD3799" s="5">
        <v>42.423999999999999</v>
      </c>
      <c r="AE3799">
        <v>2014</v>
      </c>
      <c r="AF3799">
        <v>49</v>
      </c>
      <c r="AG3799" s="14">
        <f t="shared" si="296"/>
        <v>0.10979166666666668</v>
      </c>
      <c r="AH3799">
        <f t="shared" si="298"/>
        <v>0</v>
      </c>
      <c r="AI3799" t="str">
        <f t="shared" si="299"/>
        <v xml:space="preserve"> </v>
      </c>
    </row>
    <row r="3800" spans="1:35" x14ac:dyDescent="0.35">
      <c r="A3800">
        <v>3799</v>
      </c>
      <c r="B3800" t="s">
        <v>2321</v>
      </c>
      <c r="C3800" t="s">
        <v>2322</v>
      </c>
      <c r="D3800" t="s">
        <v>29</v>
      </c>
      <c r="E3800" t="s">
        <v>84</v>
      </c>
      <c r="F3800" t="s">
        <v>168</v>
      </c>
      <c r="G3800" t="s">
        <v>169</v>
      </c>
      <c r="H3800" t="s">
        <v>170</v>
      </c>
      <c r="I3800" t="s">
        <v>34</v>
      </c>
      <c r="J3800" t="s">
        <v>7157</v>
      </c>
      <c r="K3800" s="3">
        <v>40708</v>
      </c>
      <c r="L3800" t="s">
        <v>36</v>
      </c>
      <c r="M3800" t="s">
        <v>1054</v>
      </c>
      <c r="N3800" t="s">
        <v>1055</v>
      </c>
      <c r="O3800" t="s">
        <v>51</v>
      </c>
      <c r="P3800" t="s">
        <v>93</v>
      </c>
      <c r="Q3800">
        <v>3</v>
      </c>
      <c r="R3800" s="5">
        <v>36.610666666666674</v>
      </c>
      <c r="S3800" s="5">
        <v>52.751111111111122</v>
      </c>
      <c r="T3800" s="5">
        <v>94.952000000000012</v>
      </c>
      <c r="U3800">
        <v>0.4</v>
      </c>
      <c r="V3800" s="5">
        <v>-14.88</v>
      </c>
      <c r="W3800" t="s">
        <v>41</v>
      </c>
      <c r="X3800" s="3">
        <v>40713</v>
      </c>
      <c r="Y3800" s="3">
        <v>40714</v>
      </c>
      <c r="Z3800">
        <v>6</v>
      </c>
      <c r="AA3800" t="s">
        <v>8399</v>
      </c>
      <c r="AB3800">
        <f t="shared" si="297"/>
        <v>1</v>
      </c>
      <c r="AC3800" t="str">
        <f t="shared" si="295"/>
        <v>Tuesday</v>
      </c>
      <c r="AD3800" s="5">
        <v>6.0679999999999996</v>
      </c>
      <c r="AE3800">
        <v>2011</v>
      </c>
      <c r="AF3800">
        <v>25</v>
      </c>
      <c r="AG3800" s="14">
        <f t="shared" si="296"/>
        <v>-0.15671075912039767</v>
      </c>
      <c r="AH3800">
        <f t="shared" si="298"/>
        <v>1</v>
      </c>
      <c r="AI3800">
        <f t="shared" si="299"/>
        <v>1</v>
      </c>
    </row>
    <row r="3801" spans="1:35" x14ac:dyDescent="0.35">
      <c r="A3801">
        <v>3800</v>
      </c>
      <c r="B3801" t="s">
        <v>5498</v>
      </c>
      <c r="C3801" t="s">
        <v>5499</v>
      </c>
      <c r="D3801" t="s">
        <v>29</v>
      </c>
      <c r="E3801" t="s">
        <v>84</v>
      </c>
      <c r="F3801" t="s">
        <v>85</v>
      </c>
      <c r="G3801" t="s">
        <v>635</v>
      </c>
      <c r="H3801" t="s">
        <v>635</v>
      </c>
      <c r="I3801" t="s">
        <v>34</v>
      </c>
      <c r="J3801" t="s">
        <v>7158</v>
      </c>
      <c r="K3801" s="3">
        <v>41947</v>
      </c>
      <c r="L3801" t="s">
        <v>36</v>
      </c>
      <c r="M3801" t="s">
        <v>5909</v>
      </c>
      <c r="N3801" t="s">
        <v>5910</v>
      </c>
      <c r="O3801" t="s">
        <v>39</v>
      </c>
      <c r="P3801" t="s">
        <v>340</v>
      </c>
      <c r="Q3801">
        <v>5</v>
      </c>
      <c r="R3801" s="5">
        <v>12.6</v>
      </c>
      <c r="S3801" s="5">
        <v>16.8</v>
      </c>
      <c r="T3801" s="5">
        <v>84</v>
      </c>
      <c r="U3801">
        <v>0</v>
      </c>
      <c r="V3801" s="5">
        <v>21</v>
      </c>
      <c r="W3801" t="s">
        <v>41</v>
      </c>
      <c r="X3801" s="3">
        <v>41952</v>
      </c>
      <c r="Y3801" s="3">
        <v>41952</v>
      </c>
      <c r="Z3801">
        <v>5</v>
      </c>
      <c r="AA3801" t="s">
        <v>8400</v>
      </c>
      <c r="AB3801">
        <f t="shared" si="297"/>
        <v>0</v>
      </c>
      <c r="AC3801" t="str">
        <f t="shared" si="295"/>
        <v>Tuesday</v>
      </c>
      <c r="AD3801" s="5">
        <v>9.0519999999999996</v>
      </c>
      <c r="AE3801">
        <v>2014</v>
      </c>
      <c r="AF3801">
        <v>45</v>
      </c>
      <c r="AG3801" s="14">
        <f t="shared" si="296"/>
        <v>0.25</v>
      </c>
      <c r="AH3801">
        <f t="shared" si="298"/>
        <v>0</v>
      </c>
      <c r="AI3801" t="str">
        <f t="shared" si="299"/>
        <v xml:space="preserve"> </v>
      </c>
    </row>
    <row r="3802" spans="1:35" x14ac:dyDescent="0.35">
      <c r="A3802">
        <v>3801</v>
      </c>
      <c r="B3802" t="s">
        <v>7136</v>
      </c>
      <c r="C3802" t="s">
        <v>7137</v>
      </c>
      <c r="D3802" t="s">
        <v>29</v>
      </c>
      <c r="E3802" t="s">
        <v>199</v>
      </c>
      <c r="F3802" t="s">
        <v>200</v>
      </c>
      <c r="G3802" t="s">
        <v>678</v>
      </c>
      <c r="H3802" t="s">
        <v>678</v>
      </c>
      <c r="I3802" t="s">
        <v>34</v>
      </c>
      <c r="J3802" t="s">
        <v>7159</v>
      </c>
      <c r="K3802" s="3">
        <v>40802</v>
      </c>
      <c r="L3802" t="s">
        <v>136</v>
      </c>
      <c r="M3802" t="s">
        <v>7160</v>
      </c>
      <c r="N3802" t="s">
        <v>7161</v>
      </c>
      <c r="O3802" t="s">
        <v>39</v>
      </c>
      <c r="P3802" t="s">
        <v>165</v>
      </c>
      <c r="Q3802">
        <v>4</v>
      </c>
      <c r="R3802" s="5">
        <v>105.09</v>
      </c>
      <c r="S3802" s="5">
        <v>138.25</v>
      </c>
      <c r="T3802" s="5">
        <v>553</v>
      </c>
      <c r="U3802">
        <v>0</v>
      </c>
      <c r="V3802" s="5">
        <v>132.63999999999999</v>
      </c>
      <c r="W3802" t="s">
        <v>155</v>
      </c>
      <c r="X3802" s="3">
        <v>40804</v>
      </c>
      <c r="Y3802" s="3">
        <v>40804</v>
      </c>
      <c r="Z3802">
        <v>2</v>
      </c>
      <c r="AA3802" t="s">
        <v>8400</v>
      </c>
      <c r="AB3802">
        <f t="shared" si="297"/>
        <v>0</v>
      </c>
      <c r="AC3802" t="str">
        <f t="shared" si="295"/>
        <v>Friday</v>
      </c>
      <c r="AD3802" s="5">
        <v>102.934</v>
      </c>
      <c r="AE3802">
        <v>2011</v>
      </c>
      <c r="AF3802">
        <v>38</v>
      </c>
      <c r="AG3802" s="14">
        <f t="shared" si="296"/>
        <v>0.23985533453887881</v>
      </c>
      <c r="AH3802">
        <f t="shared" si="298"/>
        <v>0</v>
      </c>
      <c r="AI3802" t="str">
        <f t="shared" si="299"/>
        <v xml:space="preserve"> </v>
      </c>
    </row>
    <row r="3803" spans="1:35" x14ac:dyDescent="0.35">
      <c r="A3803">
        <v>3802</v>
      </c>
      <c r="B3803" t="s">
        <v>3256</v>
      </c>
      <c r="C3803" t="s">
        <v>3257</v>
      </c>
      <c r="D3803" t="s">
        <v>112</v>
      </c>
      <c r="E3803" t="s">
        <v>30</v>
      </c>
      <c r="F3803" t="s">
        <v>31</v>
      </c>
      <c r="G3803" t="s">
        <v>2250</v>
      </c>
      <c r="H3803" t="s">
        <v>2251</v>
      </c>
      <c r="I3803" t="s">
        <v>34</v>
      </c>
      <c r="J3803" t="s">
        <v>7162</v>
      </c>
      <c r="K3803" s="3">
        <v>41426</v>
      </c>
      <c r="L3803" t="s">
        <v>36</v>
      </c>
      <c r="M3803" t="s">
        <v>2076</v>
      </c>
      <c r="N3803" t="s">
        <v>2077</v>
      </c>
      <c r="O3803" t="s">
        <v>39</v>
      </c>
      <c r="P3803" t="s">
        <v>61</v>
      </c>
      <c r="Q3803">
        <v>4</v>
      </c>
      <c r="R3803" s="5">
        <v>12.059999999999999</v>
      </c>
      <c r="S3803" s="5">
        <v>18.5</v>
      </c>
      <c r="T3803" s="5">
        <v>74</v>
      </c>
      <c r="U3803">
        <v>0</v>
      </c>
      <c r="V3803" s="5">
        <v>25.76</v>
      </c>
      <c r="W3803" t="s">
        <v>41</v>
      </c>
      <c r="X3803" s="3">
        <v>41431</v>
      </c>
      <c r="Y3803" s="3">
        <v>41434</v>
      </c>
      <c r="Z3803">
        <v>8</v>
      </c>
      <c r="AA3803" t="s">
        <v>8399</v>
      </c>
      <c r="AB3803">
        <f t="shared" si="297"/>
        <v>3</v>
      </c>
      <c r="AC3803" t="str">
        <f t="shared" si="295"/>
        <v>Saturday</v>
      </c>
      <c r="AD3803" s="5">
        <v>4.6849999999999996</v>
      </c>
      <c r="AE3803">
        <v>2013</v>
      </c>
      <c r="AF3803">
        <v>22</v>
      </c>
      <c r="AG3803" s="14">
        <f t="shared" si="296"/>
        <v>0.34810810810810811</v>
      </c>
      <c r="AH3803">
        <f t="shared" si="298"/>
        <v>1</v>
      </c>
      <c r="AI3803">
        <f t="shared" si="299"/>
        <v>3</v>
      </c>
    </row>
    <row r="3804" spans="1:35" x14ac:dyDescent="0.35">
      <c r="A3804">
        <v>3803</v>
      </c>
      <c r="B3804" t="s">
        <v>1567</v>
      </c>
      <c r="C3804" t="s">
        <v>1568</v>
      </c>
      <c r="D3804" t="s">
        <v>96</v>
      </c>
      <c r="E3804" t="s">
        <v>199</v>
      </c>
      <c r="F3804" t="s">
        <v>212</v>
      </c>
      <c r="G3804" t="s">
        <v>245</v>
      </c>
      <c r="H3804" t="s">
        <v>245</v>
      </c>
      <c r="I3804" t="s">
        <v>34</v>
      </c>
      <c r="J3804" t="s">
        <v>7163</v>
      </c>
      <c r="K3804" s="3">
        <v>41577</v>
      </c>
      <c r="L3804" t="s">
        <v>136</v>
      </c>
      <c r="M3804" t="s">
        <v>1316</v>
      </c>
      <c r="N3804" t="s">
        <v>1317</v>
      </c>
      <c r="O3804" t="s">
        <v>39</v>
      </c>
      <c r="P3804" t="s">
        <v>58</v>
      </c>
      <c r="Q3804">
        <v>4</v>
      </c>
      <c r="R3804" s="5">
        <v>4.2108000000000008</v>
      </c>
      <c r="S3804" s="5">
        <v>7.9085000000000001</v>
      </c>
      <c r="T3804" s="5">
        <v>25.307200000000002</v>
      </c>
      <c r="U3804">
        <v>0.2</v>
      </c>
      <c r="V3804" s="5">
        <v>8.4640000000000004</v>
      </c>
      <c r="W3804" t="s">
        <v>139</v>
      </c>
      <c r="X3804" s="3">
        <v>41580</v>
      </c>
      <c r="Y3804" s="3">
        <v>41582</v>
      </c>
      <c r="Z3804">
        <v>5</v>
      </c>
      <c r="AA3804" t="s">
        <v>8399</v>
      </c>
      <c r="AB3804">
        <f t="shared" si="297"/>
        <v>2</v>
      </c>
      <c r="AC3804" t="str">
        <f t="shared" si="295"/>
        <v>Wednesday</v>
      </c>
      <c r="AD3804" s="5">
        <v>4.8719999999999999</v>
      </c>
      <c r="AE3804">
        <v>2013</v>
      </c>
      <c r="AF3804">
        <v>44</v>
      </c>
      <c r="AG3804" s="14">
        <f t="shared" si="296"/>
        <v>0.33445027502054753</v>
      </c>
      <c r="AH3804">
        <f t="shared" si="298"/>
        <v>1</v>
      </c>
      <c r="AI3804">
        <f t="shared" si="299"/>
        <v>2</v>
      </c>
    </row>
    <row r="3805" spans="1:35" x14ac:dyDescent="0.35">
      <c r="A3805">
        <v>3804</v>
      </c>
      <c r="B3805" t="s">
        <v>1567</v>
      </c>
      <c r="C3805" t="s">
        <v>1568</v>
      </c>
      <c r="D3805" t="s">
        <v>96</v>
      </c>
      <c r="E3805" t="s">
        <v>199</v>
      </c>
      <c r="F3805" t="s">
        <v>212</v>
      </c>
      <c r="G3805" t="s">
        <v>245</v>
      </c>
      <c r="H3805" t="s">
        <v>245</v>
      </c>
      <c r="I3805" t="s">
        <v>34</v>
      </c>
      <c r="J3805" t="s">
        <v>7163</v>
      </c>
      <c r="K3805" s="3">
        <v>41577</v>
      </c>
      <c r="L3805" t="s">
        <v>136</v>
      </c>
      <c r="M3805" t="s">
        <v>4729</v>
      </c>
      <c r="N3805" t="s">
        <v>4730</v>
      </c>
      <c r="O3805" t="s">
        <v>51</v>
      </c>
      <c r="P3805" t="s">
        <v>55</v>
      </c>
      <c r="Q3805">
        <v>5</v>
      </c>
      <c r="R3805" s="5">
        <v>59.951200000000007</v>
      </c>
      <c r="S3805" s="5">
        <v>86.405333333333331</v>
      </c>
      <c r="T3805" s="5">
        <v>259.21599999999995</v>
      </c>
      <c r="U3805">
        <v>0.4</v>
      </c>
      <c r="V3805" s="5">
        <v>-40.54</v>
      </c>
      <c r="W3805" t="s">
        <v>139</v>
      </c>
      <c r="X3805" s="3">
        <v>41580</v>
      </c>
      <c r="Y3805" s="3">
        <v>41580</v>
      </c>
      <c r="Z3805">
        <v>3</v>
      </c>
      <c r="AA3805" t="s">
        <v>8400</v>
      </c>
      <c r="AB3805">
        <f t="shared" si="297"/>
        <v>0</v>
      </c>
      <c r="AC3805" t="str">
        <f t="shared" si="295"/>
        <v>Wednesday</v>
      </c>
      <c r="AD3805" s="5">
        <v>11.752000000000001</v>
      </c>
      <c r="AE3805">
        <v>2013</v>
      </c>
      <c r="AF3805">
        <v>44</v>
      </c>
      <c r="AG3805" s="14">
        <f t="shared" si="296"/>
        <v>-0.15639466699586449</v>
      </c>
      <c r="AH3805">
        <f t="shared" si="298"/>
        <v>0</v>
      </c>
      <c r="AI3805" t="str">
        <f t="shared" si="299"/>
        <v xml:space="preserve"> </v>
      </c>
    </row>
    <row r="3806" spans="1:35" x14ac:dyDescent="0.35">
      <c r="A3806">
        <v>3805</v>
      </c>
      <c r="B3806" t="s">
        <v>1567</v>
      </c>
      <c r="C3806" t="s">
        <v>1568</v>
      </c>
      <c r="D3806" t="s">
        <v>96</v>
      </c>
      <c r="E3806" t="s">
        <v>199</v>
      </c>
      <c r="F3806" t="s">
        <v>212</v>
      </c>
      <c r="G3806" t="s">
        <v>245</v>
      </c>
      <c r="H3806" t="s">
        <v>245</v>
      </c>
      <c r="I3806" t="s">
        <v>34</v>
      </c>
      <c r="J3806" t="s">
        <v>7163</v>
      </c>
      <c r="K3806" s="3">
        <v>41577</v>
      </c>
      <c r="L3806" t="s">
        <v>136</v>
      </c>
      <c r="M3806" t="s">
        <v>6061</v>
      </c>
      <c r="N3806" t="s">
        <v>6062</v>
      </c>
      <c r="O3806" t="s">
        <v>39</v>
      </c>
      <c r="P3806" t="s">
        <v>64</v>
      </c>
      <c r="Q3806">
        <v>1</v>
      </c>
      <c r="R3806" s="5">
        <v>6.9695999999999998</v>
      </c>
      <c r="S3806" s="5">
        <v>10.827</v>
      </c>
      <c r="T3806" s="5">
        <v>8.6616</v>
      </c>
      <c r="U3806">
        <v>0.2</v>
      </c>
      <c r="V3806" s="5">
        <v>1.6919999999999999</v>
      </c>
      <c r="W3806" t="s">
        <v>139</v>
      </c>
      <c r="X3806" s="3">
        <v>41580</v>
      </c>
      <c r="Y3806" s="3">
        <v>41580</v>
      </c>
      <c r="Z3806">
        <v>3</v>
      </c>
      <c r="AA3806" t="s">
        <v>8400</v>
      </c>
      <c r="AB3806">
        <f t="shared" si="297"/>
        <v>0</v>
      </c>
      <c r="AC3806" t="str">
        <f t="shared" si="295"/>
        <v>Wednesday</v>
      </c>
      <c r="AD3806" s="5">
        <v>1.478</v>
      </c>
      <c r="AE3806">
        <v>2013</v>
      </c>
      <c r="AF3806">
        <v>44</v>
      </c>
      <c r="AG3806" s="14">
        <f t="shared" si="296"/>
        <v>0.19534497090606817</v>
      </c>
      <c r="AH3806">
        <f t="shared" si="298"/>
        <v>0</v>
      </c>
      <c r="AI3806" t="str">
        <f t="shared" si="299"/>
        <v xml:space="preserve"> </v>
      </c>
    </row>
    <row r="3807" spans="1:35" x14ac:dyDescent="0.35">
      <c r="A3807">
        <v>3806</v>
      </c>
      <c r="B3807" t="s">
        <v>1567</v>
      </c>
      <c r="C3807" t="s">
        <v>1568</v>
      </c>
      <c r="D3807" t="s">
        <v>96</v>
      </c>
      <c r="E3807" t="s">
        <v>199</v>
      </c>
      <c r="F3807" t="s">
        <v>212</v>
      </c>
      <c r="G3807" t="s">
        <v>245</v>
      </c>
      <c r="H3807" t="s">
        <v>245</v>
      </c>
      <c r="I3807" t="s">
        <v>34</v>
      </c>
      <c r="J3807" t="s">
        <v>7163</v>
      </c>
      <c r="K3807" s="3">
        <v>41577</v>
      </c>
      <c r="L3807" t="s">
        <v>136</v>
      </c>
      <c r="M3807" t="s">
        <v>7164</v>
      </c>
      <c r="N3807" t="s">
        <v>7165</v>
      </c>
      <c r="O3807" t="s">
        <v>72</v>
      </c>
      <c r="P3807" t="s">
        <v>73</v>
      </c>
      <c r="Q3807">
        <v>6</v>
      </c>
      <c r="R3807" s="5">
        <v>140.81906666666666</v>
      </c>
      <c r="S3807" s="5">
        <v>316.15688888888883</v>
      </c>
      <c r="T3807" s="5">
        <v>569.08240000000001</v>
      </c>
      <c r="U3807">
        <v>0.7</v>
      </c>
      <c r="V3807" s="5">
        <v>-275.83199999999999</v>
      </c>
      <c r="W3807" t="s">
        <v>139</v>
      </c>
      <c r="X3807" s="3">
        <v>41580</v>
      </c>
      <c r="Y3807" s="3">
        <v>41580</v>
      </c>
      <c r="Z3807">
        <v>3</v>
      </c>
      <c r="AA3807" t="s">
        <v>8400</v>
      </c>
      <c r="AB3807">
        <f t="shared" si="297"/>
        <v>0</v>
      </c>
      <c r="AC3807" t="str">
        <f t="shared" si="295"/>
        <v>Wednesday</v>
      </c>
      <c r="AD3807" s="5">
        <v>73.572999999999993</v>
      </c>
      <c r="AE3807">
        <v>2013</v>
      </c>
      <c r="AF3807">
        <v>44</v>
      </c>
      <c r="AG3807" s="14">
        <f t="shared" si="296"/>
        <v>-0.4846960651041044</v>
      </c>
      <c r="AH3807">
        <f t="shared" si="298"/>
        <v>0</v>
      </c>
      <c r="AI3807" t="str">
        <f t="shared" si="299"/>
        <v xml:space="preserve"> </v>
      </c>
    </row>
    <row r="3808" spans="1:35" x14ac:dyDescent="0.35">
      <c r="A3808">
        <v>3807</v>
      </c>
      <c r="B3808" t="s">
        <v>1468</v>
      </c>
      <c r="C3808" t="s">
        <v>1469</v>
      </c>
      <c r="D3808" t="s">
        <v>29</v>
      </c>
      <c r="E3808" t="s">
        <v>44</v>
      </c>
      <c r="F3808" t="s">
        <v>502</v>
      </c>
      <c r="G3808" t="s">
        <v>622</v>
      </c>
      <c r="H3808" t="s">
        <v>622</v>
      </c>
      <c r="I3808" t="s">
        <v>34</v>
      </c>
      <c r="J3808" t="s">
        <v>7166</v>
      </c>
      <c r="K3808" s="3">
        <v>41346</v>
      </c>
      <c r="L3808" t="s">
        <v>36</v>
      </c>
      <c r="M3808" t="s">
        <v>1825</v>
      </c>
      <c r="N3808" t="s">
        <v>1826</v>
      </c>
      <c r="O3808" t="s">
        <v>39</v>
      </c>
      <c r="P3808" t="s">
        <v>64</v>
      </c>
      <c r="Q3808">
        <v>8</v>
      </c>
      <c r="R3808" s="5">
        <v>14.420600000000004</v>
      </c>
      <c r="S3808" s="5">
        <v>18.027666666666672</v>
      </c>
      <c r="T3808" s="5">
        <v>86.532800000000023</v>
      </c>
      <c r="U3808">
        <v>0.4</v>
      </c>
      <c r="V3808" s="5">
        <v>-28.832000000000001</v>
      </c>
      <c r="W3808" t="s">
        <v>242</v>
      </c>
      <c r="X3808" s="3">
        <v>41346</v>
      </c>
      <c r="Y3808" s="3">
        <v>41346</v>
      </c>
      <c r="Z3808">
        <v>0</v>
      </c>
      <c r="AA3808" t="s">
        <v>8400</v>
      </c>
      <c r="AB3808">
        <f t="shared" si="297"/>
        <v>0</v>
      </c>
      <c r="AC3808" t="str">
        <f t="shared" si="295"/>
        <v>Wednesday</v>
      </c>
      <c r="AD3808" s="5">
        <v>3.0270000000000001</v>
      </c>
      <c r="AE3808">
        <v>2013</v>
      </c>
      <c r="AF3808">
        <v>11</v>
      </c>
      <c r="AG3808" s="14">
        <f t="shared" si="296"/>
        <v>-0.33319157591109955</v>
      </c>
      <c r="AH3808">
        <f t="shared" si="298"/>
        <v>0</v>
      </c>
      <c r="AI3808" t="str">
        <f t="shared" si="299"/>
        <v xml:space="preserve"> </v>
      </c>
    </row>
    <row r="3809" spans="1:35" x14ac:dyDescent="0.35">
      <c r="A3809">
        <v>3808</v>
      </c>
      <c r="B3809" t="s">
        <v>4520</v>
      </c>
      <c r="C3809" t="s">
        <v>4521</v>
      </c>
      <c r="D3809" t="s">
        <v>112</v>
      </c>
      <c r="E3809" t="s">
        <v>199</v>
      </c>
      <c r="F3809" t="s">
        <v>212</v>
      </c>
      <c r="G3809" t="s">
        <v>245</v>
      </c>
      <c r="H3809" t="s">
        <v>245</v>
      </c>
      <c r="I3809" t="s">
        <v>34</v>
      </c>
      <c r="J3809" t="s">
        <v>7167</v>
      </c>
      <c r="K3809" s="3">
        <v>41012</v>
      </c>
      <c r="L3809" t="s">
        <v>98</v>
      </c>
      <c r="M3809" t="s">
        <v>3487</v>
      </c>
      <c r="N3809" t="s">
        <v>3488</v>
      </c>
      <c r="O3809" t="s">
        <v>72</v>
      </c>
      <c r="P3809" t="s">
        <v>79</v>
      </c>
      <c r="Q3809">
        <v>8</v>
      </c>
      <c r="R3809" s="5">
        <v>39.516399999999997</v>
      </c>
      <c r="S3809" s="5">
        <v>72.555499999999995</v>
      </c>
      <c r="T3809" s="5">
        <v>464.35519999999997</v>
      </c>
      <c r="U3809">
        <v>0.2</v>
      </c>
      <c r="V3809" s="5">
        <v>148.22399999999999</v>
      </c>
      <c r="W3809" t="s">
        <v>41</v>
      </c>
      <c r="X3809" s="3">
        <v>41017</v>
      </c>
      <c r="Y3809" s="3">
        <v>41017</v>
      </c>
      <c r="Z3809">
        <v>5</v>
      </c>
      <c r="AA3809" t="s">
        <v>8400</v>
      </c>
      <c r="AB3809">
        <f t="shared" si="297"/>
        <v>0</v>
      </c>
      <c r="AC3809" t="str">
        <f t="shared" si="295"/>
        <v>Friday</v>
      </c>
      <c r="AD3809" s="5">
        <v>82.950999999999993</v>
      </c>
      <c r="AE3809">
        <v>2012</v>
      </c>
      <c r="AF3809">
        <v>15</v>
      </c>
      <c r="AG3809" s="14">
        <f t="shared" si="296"/>
        <v>0.31920391975797835</v>
      </c>
      <c r="AH3809">
        <f t="shared" si="298"/>
        <v>0</v>
      </c>
      <c r="AI3809" t="str">
        <f t="shared" si="299"/>
        <v xml:space="preserve"> </v>
      </c>
    </row>
    <row r="3810" spans="1:35" x14ac:dyDescent="0.35">
      <c r="A3810">
        <v>3809</v>
      </c>
      <c r="B3810" t="s">
        <v>2205</v>
      </c>
      <c r="C3810" t="s">
        <v>2206</v>
      </c>
      <c r="D3810" t="s">
        <v>112</v>
      </c>
      <c r="E3810" t="s">
        <v>44</v>
      </c>
      <c r="F3810" t="s">
        <v>67</v>
      </c>
      <c r="G3810" t="s">
        <v>68</v>
      </c>
      <c r="H3810" t="s">
        <v>6383</v>
      </c>
      <c r="I3810" t="s">
        <v>34</v>
      </c>
      <c r="J3810" t="s">
        <v>7168</v>
      </c>
      <c r="K3810" s="3">
        <v>41806</v>
      </c>
      <c r="L3810" t="s">
        <v>36</v>
      </c>
      <c r="M3810" t="s">
        <v>2976</v>
      </c>
      <c r="N3810" t="s">
        <v>2977</v>
      </c>
      <c r="O3810" t="s">
        <v>39</v>
      </c>
      <c r="P3810" t="s">
        <v>90</v>
      </c>
      <c r="Q3810">
        <v>2</v>
      </c>
      <c r="R3810" s="5">
        <v>7.1400000000000006</v>
      </c>
      <c r="S3810" s="5">
        <v>9.5</v>
      </c>
      <c r="T3810" s="5">
        <v>19</v>
      </c>
      <c r="U3810">
        <v>0</v>
      </c>
      <c r="V3810" s="5">
        <v>4.72</v>
      </c>
      <c r="W3810" t="s">
        <v>41</v>
      </c>
      <c r="X3810" s="3">
        <v>41811</v>
      </c>
      <c r="Y3810" s="3">
        <v>41811</v>
      </c>
      <c r="Z3810">
        <v>5</v>
      </c>
      <c r="AA3810" t="s">
        <v>8400</v>
      </c>
      <c r="AB3810">
        <f t="shared" si="297"/>
        <v>0</v>
      </c>
      <c r="AC3810" t="str">
        <f t="shared" si="295"/>
        <v>Monday</v>
      </c>
      <c r="AD3810" s="5">
        <v>1.0980000000000001</v>
      </c>
      <c r="AE3810">
        <v>2014</v>
      </c>
      <c r="AF3810">
        <v>25</v>
      </c>
      <c r="AG3810" s="14">
        <f t="shared" si="296"/>
        <v>0.24842105263157893</v>
      </c>
      <c r="AH3810">
        <f t="shared" si="298"/>
        <v>0</v>
      </c>
      <c r="AI3810" t="str">
        <f t="shared" si="299"/>
        <v xml:space="preserve"> </v>
      </c>
    </row>
    <row r="3811" spans="1:35" x14ac:dyDescent="0.35">
      <c r="A3811">
        <v>3810</v>
      </c>
      <c r="B3811" t="s">
        <v>3798</v>
      </c>
      <c r="C3811" t="s">
        <v>3799</v>
      </c>
      <c r="D3811" t="s">
        <v>29</v>
      </c>
      <c r="E3811" t="s">
        <v>199</v>
      </c>
      <c r="F3811" t="s">
        <v>200</v>
      </c>
      <c r="G3811" t="s">
        <v>5625</v>
      </c>
      <c r="H3811" t="s">
        <v>5626</v>
      </c>
      <c r="I3811" t="s">
        <v>34</v>
      </c>
      <c r="J3811" t="s">
        <v>7169</v>
      </c>
      <c r="K3811" s="3">
        <v>41636</v>
      </c>
      <c r="L3811" t="s">
        <v>36</v>
      </c>
      <c r="M3811" t="s">
        <v>3379</v>
      </c>
      <c r="N3811" t="s">
        <v>3380</v>
      </c>
      <c r="O3811" t="s">
        <v>51</v>
      </c>
      <c r="P3811" t="s">
        <v>93</v>
      </c>
      <c r="Q3811">
        <v>1</v>
      </c>
      <c r="R3811" s="5">
        <v>55</v>
      </c>
      <c r="S3811" s="5">
        <v>55</v>
      </c>
      <c r="T3811" s="5">
        <v>55</v>
      </c>
      <c r="U3811">
        <v>0</v>
      </c>
      <c r="V3811" s="5">
        <v>0</v>
      </c>
      <c r="W3811" t="s">
        <v>41</v>
      </c>
      <c r="X3811" s="3">
        <v>41641</v>
      </c>
      <c r="Y3811" s="3">
        <v>41641</v>
      </c>
      <c r="Z3811">
        <v>5</v>
      </c>
      <c r="AA3811" t="s">
        <v>8400</v>
      </c>
      <c r="AB3811">
        <f t="shared" si="297"/>
        <v>0</v>
      </c>
      <c r="AC3811" t="str">
        <f t="shared" si="295"/>
        <v>Saturday</v>
      </c>
      <c r="AD3811" s="5">
        <v>5.5149999999999997</v>
      </c>
      <c r="AE3811">
        <v>2013</v>
      </c>
      <c r="AF3811">
        <v>52</v>
      </c>
      <c r="AG3811" s="14">
        <f t="shared" si="296"/>
        <v>0</v>
      </c>
      <c r="AH3811">
        <f t="shared" si="298"/>
        <v>0</v>
      </c>
      <c r="AI3811" t="str">
        <f t="shared" si="299"/>
        <v xml:space="preserve"> </v>
      </c>
    </row>
    <row r="3812" spans="1:35" x14ac:dyDescent="0.35">
      <c r="A3812">
        <v>3811</v>
      </c>
      <c r="B3812" t="s">
        <v>6187</v>
      </c>
      <c r="C3812" t="s">
        <v>6188</v>
      </c>
      <c r="D3812" t="s">
        <v>29</v>
      </c>
      <c r="E3812" t="s">
        <v>44</v>
      </c>
      <c r="F3812" t="s">
        <v>67</v>
      </c>
      <c r="G3812" t="s">
        <v>353</v>
      </c>
      <c r="H3812" t="s">
        <v>4892</v>
      </c>
      <c r="I3812" t="s">
        <v>34</v>
      </c>
      <c r="J3812" t="s">
        <v>7170</v>
      </c>
      <c r="K3812" s="3">
        <v>41246</v>
      </c>
      <c r="L3812" t="s">
        <v>36</v>
      </c>
      <c r="M3812" t="s">
        <v>2417</v>
      </c>
      <c r="N3812" t="s">
        <v>2418</v>
      </c>
      <c r="O3812" t="s">
        <v>72</v>
      </c>
      <c r="P3812" t="s">
        <v>79</v>
      </c>
      <c r="Q3812">
        <v>6</v>
      </c>
      <c r="R3812" s="5">
        <v>18.72666666666667</v>
      </c>
      <c r="S3812" s="5">
        <v>31.166666666666671</v>
      </c>
      <c r="T3812" s="5">
        <v>187.00000000000003</v>
      </c>
      <c r="U3812">
        <v>0</v>
      </c>
      <c r="V3812" s="5">
        <v>74.64</v>
      </c>
      <c r="W3812" t="s">
        <v>41</v>
      </c>
      <c r="X3812" s="3">
        <v>41251</v>
      </c>
      <c r="Y3812" s="3">
        <v>41251</v>
      </c>
      <c r="Z3812">
        <v>5</v>
      </c>
      <c r="AA3812" t="s">
        <v>8400</v>
      </c>
      <c r="AB3812">
        <f t="shared" si="297"/>
        <v>0</v>
      </c>
      <c r="AC3812" t="str">
        <f t="shared" si="295"/>
        <v>Monday</v>
      </c>
      <c r="AD3812" s="5">
        <v>14.423999999999999</v>
      </c>
      <c r="AE3812">
        <v>2012</v>
      </c>
      <c r="AF3812">
        <v>49</v>
      </c>
      <c r="AG3812" s="14">
        <f t="shared" si="296"/>
        <v>0.39914438502673794</v>
      </c>
      <c r="AH3812">
        <f t="shared" si="298"/>
        <v>0</v>
      </c>
      <c r="AI3812" t="str">
        <f t="shared" si="299"/>
        <v xml:space="preserve"> </v>
      </c>
    </row>
    <row r="3813" spans="1:35" x14ac:dyDescent="0.35">
      <c r="A3813">
        <v>3812</v>
      </c>
      <c r="B3813" t="s">
        <v>6187</v>
      </c>
      <c r="C3813" t="s">
        <v>6188</v>
      </c>
      <c r="D3813" t="s">
        <v>29</v>
      </c>
      <c r="E3813" t="s">
        <v>44</v>
      </c>
      <c r="F3813" t="s">
        <v>67</v>
      </c>
      <c r="G3813" t="s">
        <v>353</v>
      </c>
      <c r="H3813" t="s">
        <v>4892</v>
      </c>
      <c r="I3813" t="s">
        <v>34</v>
      </c>
      <c r="J3813" t="s">
        <v>7170</v>
      </c>
      <c r="K3813" s="3">
        <v>41246</v>
      </c>
      <c r="L3813" t="s">
        <v>36</v>
      </c>
      <c r="M3813" t="s">
        <v>723</v>
      </c>
      <c r="N3813" t="s">
        <v>724</v>
      </c>
      <c r="O3813" t="s">
        <v>39</v>
      </c>
      <c r="P3813" t="s">
        <v>61</v>
      </c>
      <c r="Q3813">
        <v>4</v>
      </c>
      <c r="R3813" s="5">
        <v>22.380000000000003</v>
      </c>
      <c r="S3813" s="5">
        <v>35</v>
      </c>
      <c r="T3813" s="5">
        <v>140</v>
      </c>
      <c r="U3813">
        <v>0</v>
      </c>
      <c r="V3813" s="5">
        <v>50.48</v>
      </c>
      <c r="W3813" t="s">
        <v>41</v>
      </c>
      <c r="X3813" s="3">
        <v>41251</v>
      </c>
      <c r="Y3813" s="3">
        <v>41251</v>
      </c>
      <c r="Z3813">
        <v>5</v>
      </c>
      <c r="AA3813" t="s">
        <v>8400</v>
      </c>
      <c r="AB3813">
        <f t="shared" si="297"/>
        <v>0</v>
      </c>
      <c r="AC3813" t="str">
        <f t="shared" si="295"/>
        <v>Monday</v>
      </c>
      <c r="AD3813" s="5">
        <v>6.7320000000000002</v>
      </c>
      <c r="AE3813">
        <v>2012</v>
      </c>
      <c r="AF3813">
        <v>49</v>
      </c>
      <c r="AG3813" s="14">
        <f t="shared" si="296"/>
        <v>0.36057142857142854</v>
      </c>
      <c r="AH3813">
        <f t="shared" si="298"/>
        <v>0</v>
      </c>
      <c r="AI3813" t="str">
        <f t="shared" si="299"/>
        <v xml:space="preserve"> </v>
      </c>
    </row>
    <row r="3814" spans="1:35" x14ac:dyDescent="0.35">
      <c r="A3814">
        <v>3813</v>
      </c>
      <c r="B3814" t="s">
        <v>6187</v>
      </c>
      <c r="C3814" t="s">
        <v>6188</v>
      </c>
      <c r="D3814" t="s">
        <v>29</v>
      </c>
      <c r="E3814" t="s">
        <v>44</v>
      </c>
      <c r="F3814" t="s">
        <v>67</v>
      </c>
      <c r="G3814" t="s">
        <v>353</v>
      </c>
      <c r="H3814" t="s">
        <v>4892</v>
      </c>
      <c r="I3814" t="s">
        <v>34</v>
      </c>
      <c r="J3814" t="s">
        <v>7170</v>
      </c>
      <c r="K3814" s="3">
        <v>41246</v>
      </c>
      <c r="L3814" t="s">
        <v>36</v>
      </c>
      <c r="M3814" t="s">
        <v>2583</v>
      </c>
      <c r="N3814" t="s">
        <v>2584</v>
      </c>
      <c r="O3814" t="s">
        <v>39</v>
      </c>
      <c r="P3814" t="s">
        <v>76</v>
      </c>
      <c r="Q3814">
        <v>3</v>
      </c>
      <c r="R3814" s="5">
        <v>14.04</v>
      </c>
      <c r="S3814" s="5">
        <v>19</v>
      </c>
      <c r="T3814" s="5">
        <v>57</v>
      </c>
      <c r="U3814">
        <v>0</v>
      </c>
      <c r="V3814" s="5">
        <v>14.88</v>
      </c>
      <c r="W3814" t="s">
        <v>41</v>
      </c>
      <c r="X3814" s="3">
        <v>41251</v>
      </c>
      <c r="Y3814" s="3">
        <v>41251</v>
      </c>
      <c r="Z3814">
        <v>5</v>
      </c>
      <c r="AA3814" t="s">
        <v>8400</v>
      </c>
      <c r="AB3814">
        <f t="shared" si="297"/>
        <v>0</v>
      </c>
      <c r="AC3814" t="str">
        <f t="shared" si="295"/>
        <v>Monday</v>
      </c>
      <c r="AD3814" s="5">
        <v>2.625</v>
      </c>
      <c r="AE3814">
        <v>2012</v>
      </c>
      <c r="AF3814">
        <v>49</v>
      </c>
      <c r="AG3814" s="14">
        <f t="shared" si="296"/>
        <v>0.26105263157894737</v>
      </c>
      <c r="AH3814">
        <f t="shared" si="298"/>
        <v>0</v>
      </c>
      <c r="AI3814" t="str">
        <f t="shared" si="299"/>
        <v xml:space="preserve"> </v>
      </c>
    </row>
    <row r="3815" spans="1:35" x14ac:dyDescent="0.35">
      <c r="A3815">
        <v>3814</v>
      </c>
      <c r="B3815" t="s">
        <v>6187</v>
      </c>
      <c r="C3815" t="s">
        <v>6188</v>
      </c>
      <c r="D3815" t="s">
        <v>29</v>
      </c>
      <c r="E3815" t="s">
        <v>44</v>
      </c>
      <c r="F3815" t="s">
        <v>67</v>
      </c>
      <c r="G3815" t="s">
        <v>353</v>
      </c>
      <c r="H3815" t="s">
        <v>4892</v>
      </c>
      <c r="I3815" t="s">
        <v>34</v>
      </c>
      <c r="J3815" t="s">
        <v>7170</v>
      </c>
      <c r="K3815" s="3">
        <v>41246</v>
      </c>
      <c r="L3815" t="s">
        <v>36</v>
      </c>
      <c r="M3815" t="s">
        <v>7171</v>
      </c>
      <c r="N3815" t="s">
        <v>7172</v>
      </c>
      <c r="O3815" t="s">
        <v>39</v>
      </c>
      <c r="P3815" t="s">
        <v>76</v>
      </c>
      <c r="Q3815">
        <v>2</v>
      </c>
      <c r="R3815" s="5">
        <v>16.66</v>
      </c>
      <c r="S3815" s="5">
        <v>18.5</v>
      </c>
      <c r="T3815" s="5">
        <v>37</v>
      </c>
      <c r="U3815">
        <v>0</v>
      </c>
      <c r="V3815" s="5">
        <v>3.68</v>
      </c>
      <c r="W3815" t="s">
        <v>41</v>
      </c>
      <c r="X3815" s="3">
        <v>41251</v>
      </c>
      <c r="Y3815" s="3">
        <v>41253</v>
      </c>
      <c r="Z3815">
        <v>7</v>
      </c>
      <c r="AA3815" t="s">
        <v>8399</v>
      </c>
      <c r="AB3815">
        <f t="shared" si="297"/>
        <v>2</v>
      </c>
      <c r="AC3815" t="str">
        <f t="shared" si="295"/>
        <v>Monday</v>
      </c>
      <c r="AD3815" s="5">
        <v>2.2509999999999999</v>
      </c>
      <c r="AE3815">
        <v>2012</v>
      </c>
      <c r="AF3815">
        <v>49</v>
      </c>
      <c r="AG3815" s="14">
        <f t="shared" si="296"/>
        <v>9.9459459459459471E-2</v>
      </c>
      <c r="AH3815">
        <f t="shared" si="298"/>
        <v>1</v>
      </c>
      <c r="AI3815">
        <f t="shared" si="299"/>
        <v>2</v>
      </c>
    </row>
    <row r="3816" spans="1:35" x14ac:dyDescent="0.35">
      <c r="A3816">
        <v>3815</v>
      </c>
      <c r="B3816" t="s">
        <v>6187</v>
      </c>
      <c r="C3816" t="s">
        <v>6188</v>
      </c>
      <c r="D3816" t="s">
        <v>29</v>
      </c>
      <c r="E3816" t="s">
        <v>44</v>
      </c>
      <c r="F3816" t="s">
        <v>67</v>
      </c>
      <c r="G3816" t="s">
        <v>353</v>
      </c>
      <c r="H3816" t="s">
        <v>4892</v>
      </c>
      <c r="I3816" t="s">
        <v>34</v>
      </c>
      <c r="J3816" t="s">
        <v>7170</v>
      </c>
      <c r="K3816" s="3">
        <v>41246</v>
      </c>
      <c r="L3816" t="s">
        <v>36</v>
      </c>
      <c r="M3816" t="s">
        <v>4763</v>
      </c>
      <c r="N3816" t="s">
        <v>4764</v>
      </c>
      <c r="O3816" t="s">
        <v>39</v>
      </c>
      <c r="P3816" t="s">
        <v>90</v>
      </c>
      <c r="Q3816">
        <v>4</v>
      </c>
      <c r="R3816" s="5">
        <v>6.9</v>
      </c>
      <c r="S3816" s="5">
        <v>11</v>
      </c>
      <c r="T3816" s="5">
        <v>44</v>
      </c>
      <c r="U3816">
        <v>0</v>
      </c>
      <c r="V3816" s="5">
        <v>16.399999999999999</v>
      </c>
      <c r="W3816" t="s">
        <v>41</v>
      </c>
      <c r="X3816" s="3">
        <v>41251</v>
      </c>
      <c r="Y3816" s="3">
        <v>41253</v>
      </c>
      <c r="Z3816">
        <v>7</v>
      </c>
      <c r="AA3816" t="s">
        <v>8399</v>
      </c>
      <c r="AB3816">
        <f t="shared" si="297"/>
        <v>2</v>
      </c>
      <c r="AC3816" t="str">
        <f t="shared" si="295"/>
        <v>Monday</v>
      </c>
      <c r="AD3816" s="5">
        <v>3.262</v>
      </c>
      <c r="AE3816">
        <v>2012</v>
      </c>
      <c r="AF3816">
        <v>49</v>
      </c>
      <c r="AG3816" s="14">
        <f t="shared" si="296"/>
        <v>0.37272727272727268</v>
      </c>
      <c r="AH3816">
        <f t="shared" si="298"/>
        <v>1</v>
      </c>
      <c r="AI3816">
        <f t="shared" si="299"/>
        <v>2</v>
      </c>
    </row>
    <row r="3817" spans="1:35" x14ac:dyDescent="0.35">
      <c r="A3817">
        <v>3816</v>
      </c>
      <c r="B3817" t="s">
        <v>6187</v>
      </c>
      <c r="C3817" t="s">
        <v>6188</v>
      </c>
      <c r="D3817" t="s">
        <v>29</v>
      </c>
      <c r="E3817" t="s">
        <v>44</v>
      </c>
      <c r="F3817" t="s">
        <v>67</v>
      </c>
      <c r="G3817" t="s">
        <v>353</v>
      </c>
      <c r="H3817" t="s">
        <v>4892</v>
      </c>
      <c r="I3817" t="s">
        <v>34</v>
      </c>
      <c r="J3817" t="s">
        <v>7170</v>
      </c>
      <c r="K3817" s="3">
        <v>41246</v>
      </c>
      <c r="L3817" t="s">
        <v>36</v>
      </c>
      <c r="M3817" t="s">
        <v>4062</v>
      </c>
      <c r="N3817" t="s">
        <v>4063</v>
      </c>
      <c r="O3817" t="s">
        <v>39</v>
      </c>
      <c r="P3817" t="s">
        <v>340</v>
      </c>
      <c r="Q3817">
        <v>5</v>
      </c>
      <c r="R3817" s="5">
        <v>16.240000000000002</v>
      </c>
      <c r="S3817" s="5">
        <v>30</v>
      </c>
      <c r="T3817" s="5">
        <v>150</v>
      </c>
      <c r="U3817">
        <v>0</v>
      </c>
      <c r="V3817" s="5">
        <v>68.8</v>
      </c>
      <c r="W3817" t="s">
        <v>41</v>
      </c>
      <c r="X3817" s="3">
        <v>41251</v>
      </c>
      <c r="Y3817" s="3">
        <v>41254</v>
      </c>
      <c r="Z3817">
        <v>8</v>
      </c>
      <c r="AA3817" t="s">
        <v>8399</v>
      </c>
      <c r="AB3817">
        <f t="shared" si="297"/>
        <v>3</v>
      </c>
      <c r="AC3817" t="str">
        <f t="shared" si="295"/>
        <v>Monday</v>
      </c>
      <c r="AD3817" s="5">
        <v>5.2080000000000002</v>
      </c>
      <c r="AE3817">
        <v>2012</v>
      </c>
      <c r="AF3817">
        <v>49</v>
      </c>
      <c r="AG3817" s="14">
        <f t="shared" si="296"/>
        <v>0.45866666666666667</v>
      </c>
      <c r="AH3817">
        <f t="shared" si="298"/>
        <v>1</v>
      </c>
      <c r="AI3817">
        <f t="shared" si="299"/>
        <v>3</v>
      </c>
    </row>
    <row r="3818" spans="1:35" x14ac:dyDescent="0.35">
      <c r="A3818">
        <v>3817</v>
      </c>
      <c r="B3818" t="s">
        <v>6187</v>
      </c>
      <c r="C3818" t="s">
        <v>6188</v>
      </c>
      <c r="D3818" t="s">
        <v>29</v>
      </c>
      <c r="E3818" t="s">
        <v>44</v>
      </c>
      <c r="F3818" t="s">
        <v>67</v>
      </c>
      <c r="G3818" t="s">
        <v>353</v>
      </c>
      <c r="H3818" t="s">
        <v>4892</v>
      </c>
      <c r="I3818" t="s">
        <v>34</v>
      </c>
      <c r="J3818" t="s">
        <v>7170</v>
      </c>
      <c r="K3818" s="3">
        <v>41246</v>
      </c>
      <c r="L3818" t="s">
        <v>36</v>
      </c>
      <c r="M3818" t="s">
        <v>3454</v>
      </c>
      <c r="N3818" t="s">
        <v>3455</v>
      </c>
      <c r="O3818" t="s">
        <v>51</v>
      </c>
      <c r="P3818" t="s">
        <v>52</v>
      </c>
      <c r="Q3818">
        <v>3</v>
      </c>
      <c r="R3818" s="5">
        <v>11.806666666666672</v>
      </c>
      <c r="S3818" s="5">
        <v>16.666666666666671</v>
      </c>
      <c r="T3818" s="5">
        <v>50.000000000000014</v>
      </c>
      <c r="U3818">
        <v>0</v>
      </c>
      <c r="V3818" s="5">
        <v>14.58</v>
      </c>
      <c r="W3818" t="s">
        <v>41</v>
      </c>
      <c r="X3818" s="3">
        <v>41251</v>
      </c>
      <c r="Y3818" s="3">
        <v>41252</v>
      </c>
      <c r="Z3818">
        <v>6</v>
      </c>
      <c r="AA3818" t="s">
        <v>8399</v>
      </c>
      <c r="AB3818">
        <f t="shared" si="297"/>
        <v>1</v>
      </c>
      <c r="AC3818" t="str">
        <f t="shared" si="295"/>
        <v>Monday</v>
      </c>
      <c r="AD3818" s="5">
        <v>1.671</v>
      </c>
      <c r="AE3818">
        <v>2012</v>
      </c>
      <c r="AF3818">
        <v>49</v>
      </c>
      <c r="AG3818" s="14">
        <f t="shared" si="296"/>
        <v>0.29159999999999991</v>
      </c>
      <c r="AH3818">
        <f t="shared" si="298"/>
        <v>1</v>
      </c>
      <c r="AI3818">
        <f t="shared" si="299"/>
        <v>1</v>
      </c>
    </row>
    <row r="3819" spans="1:35" x14ac:dyDescent="0.35">
      <c r="A3819">
        <v>3818</v>
      </c>
      <c r="B3819" t="s">
        <v>6187</v>
      </c>
      <c r="C3819" t="s">
        <v>6188</v>
      </c>
      <c r="D3819" t="s">
        <v>29</v>
      </c>
      <c r="E3819" t="s">
        <v>44</v>
      </c>
      <c r="F3819" t="s">
        <v>67</v>
      </c>
      <c r="G3819" t="s">
        <v>353</v>
      </c>
      <c r="H3819" t="s">
        <v>4892</v>
      </c>
      <c r="I3819" t="s">
        <v>34</v>
      </c>
      <c r="J3819" t="s">
        <v>7170</v>
      </c>
      <c r="K3819" s="3">
        <v>41246</v>
      </c>
      <c r="L3819" t="s">
        <v>36</v>
      </c>
      <c r="M3819" t="s">
        <v>3622</v>
      </c>
      <c r="N3819" t="s">
        <v>3623</v>
      </c>
      <c r="O3819" t="s">
        <v>51</v>
      </c>
      <c r="P3819" t="s">
        <v>52</v>
      </c>
      <c r="Q3819">
        <v>4</v>
      </c>
      <c r="R3819" s="5">
        <v>46.93</v>
      </c>
      <c r="S3819" s="5">
        <v>73.25</v>
      </c>
      <c r="T3819" s="5">
        <v>293</v>
      </c>
      <c r="U3819">
        <v>0</v>
      </c>
      <c r="V3819" s="5">
        <v>105.28</v>
      </c>
      <c r="W3819" t="s">
        <v>41</v>
      </c>
      <c r="X3819" s="3">
        <v>41251</v>
      </c>
      <c r="Y3819" s="3">
        <v>41251</v>
      </c>
      <c r="Z3819">
        <v>5</v>
      </c>
      <c r="AA3819" t="s">
        <v>8400</v>
      </c>
      <c r="AB3819">
        <f t="shared" si="297"/>
        <v>0</v>
      </c>
      <c r="AC3819" t="str">
        <f t="shared" si="295"/>
        <v>Monday</v>
      </c>
      <c r="AD3819" s="5">
        <v>24.673999999999999</v>
      </c>
      <c r="AE3819">
        <v>2012</v>
      </c>
      <c r="AF3819">
        <v>49</v>
      </c>
      <c r="AG3819" s="14">
        <f t="shared" si="296"/>
        <v>0.35931740614334473</v>
      </c>
      <c r="AH3819">
        <f t="shared" si="298"/>
        <v>0</v>
      </c>
      <c r="AI3819" t="str">
        <f t="shared" si="299"/>
        <v xml:space="preserve"> </v>
      </c>
    </row>
    <row r="3820" spans="1:35" x14ac:dyDescent="0.35">
      <c r="A3820">
        <v>3819</v>
      </c>
      <c r="B3820" t="s">
        <v>5597</v>
      </c>
      <c r="C3820" t="s">
        <v>5598</v>
      </c>
      <c r="D3820" t="s">
        <v>112</v>
      </c>
      <c r="E3820" t="s">
        <v>199</v>
      </c>
      <c r="F3820" t="s">
        <v>200</v>
      </c>
      <c r="G3820" t="s">
        <v>790</v>
      </c>
      <c r="H3820" t="s">
        <v>790</v>
      </c>
      <c r="I3820" t="s">
        <v>34</v>
      </c>
      <c r="J3820" t="s">
        <v>7173</v>
      </c>
      <c r="K3820" s="3">
        <v>41215</v>
      </c>
      <c r="L3820" t="s">
        <v>136</v>
      </c>
      <c r="M3820" t="s">
        <v>7174</v>
      </c>
      <c r="N3820" t="s">
        <v>7175</v>
      </c>
      <c r="O3820" t="s">
        <v>51</v>
      </c>
      <c r="P3820" t="s">
        <v>205</v>
      </c>
      <c r="Q3820">
        <v>3</v>
      </c>
      <c r="R3820" s="5">
        <v>113.28666666666668</v>
      </c>
      <c r="S3820" s="5">
        <v>213.66666666666669</v>
      </c>
      <c r="T3820" s="5">
        <v>641</v>
      </c>
      <c r="U3820">
        <v>0</v>
      </c>
      <c r="V3820" s="5">
        <v>301.14</v>
      </c>
      <c r="W3820" t="s">
        <v>155</v>
      </c>
      <c r="X3820" s="3">
        <v>41217</v>
      </c>
      <c r="Y3820" s="3">
        <v>41217</v>
      </c>
      <c r="Z3820">
        <v>2</v>
      </c>
      <c r="AA3820" t="s">
        <v>8400</v>
      </c>
      <c r="AB3820">
        <f t="shared" si="297"/>
        <v>0</v>
      </c>
      <c r="AC3820" t="str">
        <f t="shared" si="295"/>
        <v>Friday</v>
      </c>
      <c r="AD3820" s="5">
        <v>133.595</v>
      </c>
      <c r="AE3820">
        <v>2012</v>
      </c>
      <c r="AF3820">
        <v>44</v>
      </c>
      <c r="AG3820" s="14">
        <f t="shared" si="296"/>
        <v>0.46979719188767549</v>
      </c>
      <c r="AH3820">
        <f t="shared" si="298"/>
        <v>0</v>
      </c>
      <c r="AI3820" t="str">
        <f t="shared" si="299"/>
        <v xml:space="preserve"> </v>
      </c>
    </row>
    <row r="3821" spans="1:35" x14ac:dyDescent="0.35">
      <c r="A3821">
        <v>3820</v>
      </c>
      <c r="B3821" t="s">
        <v>5597</v>
      </c>
      <c r="C3821" t="s">
        <v>5598</v>
      </c>
      <c r="D3821" t="s">
        <v>112</v>
      </c>
      <c r="E3821" t="s">
        <v>199</v>
      </c>
      <c r="F3821" t="s">
        <v>200</v>
      </c>
      <c r="G3821" t="s">
        <v>790</v>
      </c>
      <c r="H3821" t="s">
        <v>790</v>
      </c>
      <c r="I3821" t="s">
        <v>34</v>
      </c>
      <c r="J3821" t="s">
        <v>7173</v>
      </c>
      <c r="K3821" s="3">
        <v>41215</v>
      </c>
      <c r="L3821" t="s">
        <v>136</v>
      </c>
      <c r="M3821" t="s">
        <v>430</v>
      </c>
      <c r="N3821" t="s">
        <v>431</v>
      </c>
      <c r="O3821" t="s">
        <v>39</v>
      </c>
      <c r="P3821" t="s">
        <v>58</v>
      </c>
      <c r="Q3821">
        <v>2</v>
      </c>
      <c r="R3821" s="5">
        <v>4.5</v>
      </c>
      <c r="S3821" s="5">
        <v>4.5</v>
      </c>
      <c r="T3821" s="5">
        <v>9</v>
      </c>
      <c r="U3821">
        <v>0</v>
      </c>
      <c r="V3821" s="5">
        <v>0</v>
      </c>
      <c r="W3821" t="s">
        <v>155</v>
      </c>
      <c r="X3821" s="3">
        <v>41217</v>
      </c>
      <c r="Y3821" s="3">
        <v>41217</v>
      </c>
      <c r="Z3821">
        <v>2</v>
      </c>
      <c r="AA3821" t="s">
        <v>8400</v>
      </c>
      <c r="AB3821">
        <f t="shared" si="297"/>
        <v>0</v>
      </c>
      <c r="AC3821" t="str">
        <f t="shared" si="295"/>
        <v>Friday</v>
      </c>
      <c r="AD3821" s="5">
        <v>1.643</v>
      </c>
      <c r="AE3821">
        <v>2012</v>
      </c>
      <c r="AF3821">
        <v>44</v>
      </c>
      <c r="AG3821" s="14">
        <f t="shared" si="296"/>
        <v>0</v>
      </c>
      <c r="AH3821">
        <f t="shared" si="298"/>
        <v>0</v>
      </c>
      <c r="AI3821" t="str">
        <f t="shared" si="299"/>
        <v xml:space="preserve"> </v>
      </c>
    </row>
    <row r="3822" spans="1:35" x14ac:dyDescent="0.35">
      <c r="A3822">
        <v>3821</v>
      </c>
      <c r="B3822" t="s">
        <v>5597</v>
      </c>
      <c r="C3822" t="s">
        <v>5598</v>
      </c>
      <c r="D3822" t="s">
        <v>112</v>
      </c>
      <c r="E3822" t="s">
        <v>199</v>
      </c>
      <c r="F3822" t="s">
        <v>200</v>
      </c>
      <c r="G3822" t="s">
        <v>790</v>
      </c>
      <c r="H3822" t="s">
        <v>790</v>
      </c>
      <c r="I3822" t="s">
        <v>34</v>
      </c>
      <c r="J3822" t="s">
        <v>7173</v>
      </c>
      <c r="K3822" s="3">
        <v>41215</v>
      </c>
      <c r="L3822" t="s">
        <v>136</v>
      </c>
      <c r="M3822" t="s">
        <v>2233</v>
      </c>
      <c r="N3822" t="s">
        <v>2234</v>
      </c>
      <c r="O3822" t="s">
        <v>72</v>
      </c>
      <c r="P3822" t="s">
        <v>162</v>
      </c>
      <c r="Q3822">
        <v>2</v>
      </c>
      <c r="R3822" s="5">
        <v>81.964793360000002</v>
      </c>
      <c r="S3822" s="5">
        <v>128.16444224448898</v>
      </c>
      <c r="T3822" s="5">
        <v>255.81622672</v>
      </c>
      <c r="U3822">
        <v>2E-3</v>
      </c>
      <c r="V3822" s="5">
        <v>91.88664</v>
      </c>
      <c r="W3822" t="s">
        <v>155</v>
      </c>
      <c r="X3822" s="3">
        <v>41217</v>
      </c>
      <c r="Y3822" s="3">
        <v>41218</v>
      </c>
      <c r="Z3822">
        <v>3</v>
      </c>
      <c r="AA3822" t="s">
        <v>8399</v>
      </c>
      <c r="AB3822">
        <f t="shared" si="297"/>
        <v>1</v>
      </c>
      <c r="AC3822" t="str">
        <f t="shared" si="295"/>
        <v>Friday</v>
      </c>
      <c r="AD3822" s="5">
        <v>42.89</v>
      </c>
      <c r="AE3822">
        <v>2012</v>
      </c>
      <c r="AF3822">
        <v>44</v>
      </c>
      <c r="AG3822" s="14">
        <f t="shared" si="296"/>
        <v>0.35919003723158349</v>
      </c>
      <c r="AH3822">
        <f t="shared" si="298"/>
        <v>1</v>
      </c>
      <c r="AI3822">
        <f t="shared" si="299"/>
        <v>1</v>
      </c>
    </row>
    <row r="3823" spans="1:35" x14ac:dyDescent="0.35">
      <c r="A3823">
        <v>3822</v>
      </c>
      <c r="B3823" t="s">
        <v>5597</v>
      </c>
      <c r="C3823" t="s">
        <v>5598</v>
      </c>
      <c r="D3823" t="s">
        <v>112</v>
      </c>
      <c r="E3823" t="s">
        <v>199</v>
      </c>
      <c r="F3823" t="s">
        <v>200</v>
      </c>
      <c r="G3823" t="s">
        <v>790</v>
      </c>
      <c r="H3823" t="s">
        <v>790</v>
      </c>
      <c r="I3823" t="s">
        <v>34</v>
      </c>
      <c r="J3823" t="s">
        <v>7173</v>
      </c>
      <c r="K3823" s="3">
        <v>41215</v>
      </c>
      <c r="L3823" t="s">
        <v>136</v>
      </c>
      <c r="M3823" t="s">
        <v>6015</v>
      </c>
      <c r="N3823" t="s">
        <v>6016</v>
      </c>
      <c r="O3823" t="s">
        <v>51</v>
      </c>
      <c r="P3823" t="s">
        <v>52</v>
      </c>
      <c r="Q3823">
        <v>8</v>
      </c>
      <c r="R3823" s="5">
        <v>62.269999999999996</v>
      </c>
      <c r="S3823" s="5">
        <v>73.25</v>
      </c>
      <c r="T3823" s="5">
        <v>586</v>
      </c>
      <c r="U3823">
        <v>0</v>
      </c>
      <c r="V3823" s="5">
        <v>87.84</v>
      </c>
      <c r="W3823" t="s">
        <v>155</v>
      </c>
      <c r="X3823" s="3">
        <v>41217</v>
      </c>
      <c r="Y3823" s="3">
        <v>41219</v>
      </c>
      <c r="Z3823">
        <v>4</v>
      </c>
      <c r="AA3823" t="s">
        <v>8399</v>
      </c>
      <c r="AB3823">
        <f t="shared" si="297"/>
        <v>2</v>
      </c>
      <c r="AC3823" t="str">
        <f t="shared" si="295"/>
        <v>Friday</v>
      </c>
      <c r="AD3823" s="5">
        <v>150.26900000000001</v>
      </c>
      <c r="AE3823">
        <v>2012</v>
      </c>
      <c r="AF3823">
        <v>44</v>
      </c>
      <c r="AG3823" s="14">
        <f t="shared" si="296"/>
        <v>0.14989761092150172</v>
      </c>
      <c r="AH3823">
        <f t="shared" si="298"/>
        <v>1</v>
      </c>
      <c r="AI3823">
        <f t="shared" si="299"/>
        <v>2</v>
      </c>
    </row>
    <row r="3824" spans="1:35" x14ac:dyDescent="0.35">
      <c r="A3824">
        <v>3823</v>
      </c>
      <c r="B3824" t="s">
        <v>3697</v>
      </c>
      <c r="C3824" t="s">
        <v>3698</v>
      </c>
      <c r="D3824" t="s">
        <v>29</v>
      </c>
      <c r="E3824" t="s">
        <v>44</v>
      </c>
      <c r="F3824" t="s">
        <v>67</v>
      </c>
      <c r="G3824" t="s">
        <v>353</v>
      </c>
      <c r="H3824" t="s">
        <v>4892</v>
      </c>
      <c r="I3824" t="s">
        <v>34</v>
      </c>
      <c r="J3824" t="s">
        <v>7176</v>
      </c>
      <c r="K3824" s="3">
        <v>40721</v>
      </c>
      <c r="L3824" t="s">
        <v>36</v>
      </c>
      <c r="M3824" t="s">
        <v>944</v>
      </c>
      <c r="N3824" t="s">
        <v>945</v>
      </c>
      <c r="O3824" t="s">
        <v>39</v>
      </c>
      <c r="P3824" t="s">
        <v>64</v>
      </c>
      <c r="Q3824">
        <v>8</v>
      </c>
      <c r="R3824" s="5">
        <v>10.275</v>
      </c>
      <c r="S3824" s="5">
        <v>17.375</v>
      </c>
      <c r="T3824" s="5">
        <v>139</v>
      </c>
      <c r="U3824">
        <v>0</v>
      </c>
      <c r="V3824" s="5">
        <v>56.8</v>
      </c>
      <c r="W3824" t="s">
        <v>41</v>
      </c>
      <c r="X3824" s="3">
        <v>40726</v>
      </c>
      <c r="Y3824" s="3">
        <v>40726</v>
      </c>
      <c r="Z3824">
        <v>5</v>
      </c>
      <c r="AA3824" t="s">
        <v>8400</v>
      </c>
      <c r="AB3824">
        <f t="shared" si="297"/>
        <v>0</v>
      </c>
      <c r="AC3824" t="str">
        <f t="shared" si="295"/>
        <v>Monday</v>
      </c>
      <c r="AD3824" s="5">
        <v>12.901999999999999</v>
      </c>
      <c r="AE3824">
        <v>2011</v>
      </c>
      <c r="AF3824">
        <v>27</v>
      </c>
      <c r="AG3824" s="14">
        <f t="shared" si="296"/>
        <v>0.40863309352517985</v>
      </c>
      <c r="AH3824">
        <f t="shared" si="298"/>
        <v>0</v>
      </c>
      <c r="AI3824" t="str">
        <f t="shared" si="299"/>
        <v xml:space="preserve"> </v>
      </c>
    </row>
    <row r="3825" spans="1:35" x14ac:dyDescent="0.35">
      <c r="A3825">
        <v>3824</v>
      </c>
      <c r="B3825" t="s">
        <v>3697</v>
      </c>
      <c r="C3825" t="s">
        <v>3698</v>
      </c>
      <c r="D3825" t="s">
        <v>29</v>
      </c>
      <c r="E3825" t="s">
        <v>44</v>
      </c>
      <c r="F3825" t="s">
        <v>67</v>
      </c>
      <c r="G3825" t="s">
        <v>353</v>
      </c>
      <c r="H3825" t="s">
        <v>4892</v>
      </c>
      <c r="I3825" t="s">
        <v>34</v>
      </c>
      <c r="J3825" t="s">
        <v>7176</v>
      </c>
      <c r="K3825" s="3">
        <v>40721</v>
      </c>
      <c r="L3825" t="s">
        <v>36</v>
      </c>
      <c r="M3825" t="s">
        <v>1479</v>
      </c>
      <c r="N3825" t="s">
        <v>1311</v>
      </c>
      <c r="O3825" t="s">
        <v>39</v>
      </c>
      <c r="P3825" t="s">
        <v>90</v>
      </c>
      <c r="Q3825">
        <v>3</v>
      </c>
      <c r="R3825" s="5">
        <v>8.8266666666666662</v>
      </c>
      <c r="S3825" s="5">
        <v>12.666666666666666</v>
      </c>
      <c r="T3825" s="5">
        <v>38</v>
      </c>
      <c r="U3825">
        <v>0</v>
      </c>
      <c r="V3825" s="5">
        <v>11.52</v>
      </c>
      <c r="W3825" t="s">
        <v>41</v>
      </c>
      <c r="X3825" s="3">
        <v>40726</v>
      </c>
      <c r="Y3825" s="3">
        <v>40726</v>
      </c>
      <c r="Z3825">
        <v>5</v>
      </c>
      <c r="AA3825" t="s">
        <v>8400</v>
      </c>
      <c r="AB3825">
        <f t="shared" si="297"/>
        <v>0</v>
      </c>
      <c r="AC3825" t="str">
        <f t="shared" si="295"/>
        <v>Monday</v>
      </c>
      <c r="AD3825" s="5">
        <v>3.0990000000000002</v>
      </c>
      <c r="AE3825">
        <v>2011</v>
      </c>
      <c r="AF3825">
        <v>27</v>
      </c>
      <c r="AG3825" s="14">
        <f t="shared" si="296"/>
        <v>0.30315789473684207</v>
      </c>
      <c r="AH3825">
        <f t="shared" si="298"/>
        <v>0</v>
      </c>
      <c r="AI3825" t="str">
        <f t="shared" si="299"/>
        <v xml:space="preserve"> </v>
      </c>
    </row>
    <row r="3826" spans="1:35" x14ac:dyDescent="0.35">
      <c r="A3826">
        <v>3825</v>
      </c>
      <c r="B3826" t="s">
        <v>3697</v>
      </c>
      <c r="C3826" t="s">
        <v>3698</v>
      </c>
      <c r="D3826" t="s">
        <v>29</v>
      </c>
      <c r="E3826" t="s">
        <v>44</v>
      </c>
      <c r="F3826" t="s">
        <v>67</v>
      </c>
      <c r="G3826" t="s">
        <v>353</v>
      </c>
      <c r="H3826" t="s">
        <v>4892</v>
      </c>
      <c r="I3826" t="s">
        <v>34</v>
      </c>
      <c r="J3826" t="s">
        <v>7176</v>
      </c>
      <c r="K3826" s="3">
        <v>40721</v>
      </c>
      <c r="L3826" t="s">
        <v>36</v>
      </c>
      <c r="M3826" t="s">
        <v>5473</v>
      </c>
      <c r="N3826" t="s">
        <v>5474</v>
      </c>
      <c r="O3826" t="s">
        <v>39</v>
      </c>
      <c r="P3826" t="s">
        <v>183</v>
      </c>
      <c r="Q3826">
        <v>3</v>
      </c>
      <c r="R3826" s="5">
        <v>36.880000000000003</v>
      </c>
      <c r="S3826" s="5">
        <v>38</v>
      </c>
      <c r="T3826" s="5">
        <v>114</v>
      </c>
      <c r="U3826">
        <v>0</v>
      </c>
      <c r="V3826" s="5">
        <v>3.36</v>
      </c>
      <c r="W3826" t="s">
        <v>41</v>
      </c>
      <c r="X3826" s="3">
        <v>40726</v>
      </c>
      <c r="Y3826" s="3">
        <v>40726</v>
      </c>
      <c r="Z3826">
        <v>5</v>
      </c>
      <c r="AA3826" t="s">
        <v>8400</v>
      </c>
      <c r="AB3826">
        <f t="shared" si="297"/>
        <v>0</v>
      </c>
      <c r="AC3826" t="str">
        <f t="shared" si="295"/>
        <v>Monday</v>
      </c>
      <c r="AD3826" s="5">
        <v>7.7110000000000003</v>
      </c>
      <c r="AE3826">
        <v>2011</v>
      </c>
      <c r="AF3826">
        <v>27</v>
      </c>
      <c r="AG3826" s="14">
        <f t="shared" si="296"/>
        <v>2.9473684210526315E-2</v>
      </c>
      <c r="AH3826">
        <f t="shared" si="298"/>
        <v>0</v>
      </c>
      <c r="AI3826" t="str">
        <f t="shared" si="299"/>
        <v xml:space="preserve"> </v>
      </c>
    </row>
    <row r="3827" spans="1:35" x14ac:dyDescent="0.35">
      <c r="A3827">
        <v>3826</v>
      </c>
      <c r="B3827" t="s">
        <v>3627</v>
      </c>
      <c r="C3827" t="s">
        <v>3628</v>
      </c>
      <c r="D3827" t="s">
        <v>29</v>
      </c>
      <c r="E3827" t="s">
        <v>84</v>
      </c>
      <c r="F3827" t="s">
        <v>113</v>
      </c>
      <c r="G3827" t="s">
        <v>2188</v>
      </c>
      <c r="H3827" t="s">
        <v>2189</v>
      </c>
      <c r="I3827" t="s">
        <v>34</v>
      </c>
      <c r="J3827" t="s">
        <v>7177</v>
      </c>
      <c r="K3827" s="3">
        <v>41971</v>
      </c>
      <c r="L3827" t="s">
        <v>36</v>
      </c>
      <c r="M3827" t="s">
        <v>7140</v>
      </c>
      <c r="N3827" t="s">
        <v>7141</v>
      </c>
      <c r="O3827" t="s">
        <v>39</v>
      </c>
      <c r="P3827" t="s">
        <v>165</v>
      </c>
      <c r="Q3827">
        <v>4</v>
      </c>
      <c r="R3827" s="5">
        <v>43.876799999999989</v>
      </c>
      <c r="S3827" s="5">
        <v>81.60799999999999</v>
      </c>
      <c r="T3827" s="5">
        <v>195.85919999999996</v>
      </c>
      <c r="U3827">
        <v>0.4</v>
      </c>
      <c r="V3827" s="5">
        <v>20.352</v>
      </c>
      <c r="W3827" t="s">
        <v>41</v>
      </c>
      <c r="X3827" s="3">
        <v>41976</v>
      </c>
      <c r="Y3827" s="3">
        <v>41976</v>
      </c>
      <c r="Z3827">
        <v>5</v>
      </c>
      <c r="AA3827" t="s">
        <v>8400</v>
      </c>
      <c r="AB3827">
        <f t="shared" si="297"/>
        <v>0</v>
      </c>
      <c r="AC3827" t="str">
        <f t="shared" si="295"/>
        <v>Friday</v>
      </c>
      <c r="AD3827" s="5">
        <v>18.196000000000002</v>
      </c>
      <c r="AE3827">
        <v>2014</v>
      </c>
      <c r="AF3827">
        <v>48</v>
      </c>
      <c r="AG3827" s="14">
        <f t="shared" si="296"/>
        <v>0.10391138123713364</v>
      </c>
      <c r="AH3827">
        <f t="shared" si="298"/>
        <v>0</v>
      </c>
      <c r="AI3827" t="str">
        <f t="shared" si="299"/>
        <v xml:space="preserve"> </v>
      </c>
    </row>
    <row r="3828" spans="1:35" x14ac:dyDescent="0.35">
      <c r="A3828">
        <v>3827</v>
      </c>
      <c r="B3828" t="s">
        <v>3627</v>
      </c>
      <c r="C3828" t="s">
        <v>3628</v>
      </c>
      <c r="D3828" t="s">
        <v>29</v>
      </c>
      <c r="E3828" t="s">
        <v>84</v>
      </c>
      <c r="F3828" t="s">
        <v>113</v>
      </c>
      <c r="G3828" t="s">
        <v>2188</v>
      </c>
      <c r="H3828" t="s">
        <v>2189</v>
      </c>
      <c r="I3828" t="s">
        <v>34</v>
      </c>
      <c r="J3828" t="s">
        <v>7177</v>
      </c>
      <c r="K3828" s="3">
        <v>41971</v>
      </c>
      <c r="L3828" t="s">
        <v>36</v>
      </c>
      <c r="M3828" t="s">
        <v>3787</v>
      </c>
      <c r="N3828" t="s">
        <v>3788</v>
      </c>
      <c r="O3828" t="s">
        <v>39</v>
      </c>
      <c r="P3828" t="s">
        <v>90</v>
      </c>
      <c r="Q3828">
        <v>6</v>
      </c>
      <c r="R3828" s="5">
        <v>4.5141333333333336</v>
      </c>
      <c r="S3828" s="5">
        <v>7.9035555555555561</v>
      </c>
      <c r="T3828" s="5">
        <v>28.4528</v>
      </c>
      <c r="U3828">
        <v>0.4</v>
      </c>
      <c r="V3828" s="5">
        <v>1.3680000000000001</v>
      </c>
      <c r="W3828" t="s">
        <v>41</v>
      </c>
      <c r="X3828" s="3">
        <v>41976</v>
      </c>
      <c r="Y3828" s="3">
        <v>41976</v>
      </c>
      <c r="Z3828">
        <v>5</v>
      </c>
      <c r="AA3828" t="s">
        <v>8400</v>
      </c>
      <c r="AB3828">
        <f t="shared" si="297"/>
        <v>0</v>
      </c>
      <c r="AC3828" t="str">
        <f t="shared" si="295"/>
        <v>Friday</v>
      </c>
      <c r="AD3828" s="5">
        <v>2.327</v>
      </c>
      <c r="AE3828">
        <v>2014</v>
      </c>
      <c r="AF3828">
        <v>48</v>
      </c>
      <c r="AG3828" s="14">
        <f t="shared" si="296"/>
        <v>4.8079626609683408E-2</v>
      </c>
      <c r="AH3828">
        <f t="shared" si="298"/>
        <v>0</v>
      </c>
      <c r="AI3828" t="str">
        <f t="shared" si="299"/>
        <v xml:space="preserve"> </v>
      </c>
    </row>
    <row r="3829" spans="1:35" x14ac:dyDescent="0.35">
      <c r="A3829">
        <v>3828</v>
      </c>
      <c r="B3829" t="s">
        <v>3627</v>
      </c>
      <c r="C3829" t="s">
        <v>3628</v>
      </c>
      <c r="D3829" t="s">
        <v>29</v>
      </c>
      <c r="E3829" t="s">
        <v>84</v>
      </c>
      <c r="F3829" t="s">
        <v>113</v>
      </c>
      <c r="G3829" t="s">
        <v>2188</v>
      </c>
      <c r="H3829" t="s">
        <v>2189</v>
      </c>
      <c r="I3829" t="s">
        <v>34</v>
      </c>
      <c r="J3829" t="s">
        <v>7177</v>
      </c>
      <c r="K3829" s="3">
        <v>41971</v>
      </c>
      <c r="L3829" t="s">
        <v>36</v>
      </c>
      <c r="M3829" t="s">
        <v>2878</v>
      </c>
      <c r="N3829" t="s">
        <v>2879</v>
      </c>
      <c r="O3829" t="s">
        <v>51</v>
      </c>
      <c r="P3829" t="s">
        <v>55</v>
      </c>
      <c r="Q3829">
        <v>10</v>
      </c>
      <c r="R3829" s="5">
        <v>220.94479999999999</v>
      </c>
      <c r="S3829" s="5">
        <v>279.0213333333333</v>
      </c>
      <c r="T3829" s="5">
        <v>1674.1279999999999</v>
      </c>
      <c r="U3829">
        <v>0.4</v>
      </c>
      <c r="V3829" s="5">
        <v>-535.32000000000005</v>
      </c>
      <c r="W3829" t="s">
        <v>41</v>
      </c>
      <c r="X3829" s="3">
        <v>41976</v>
      </c>
      <c r="Y3829" s="3">
        <v>41976</v>
      </c>
      <c r="Z3829">
        <v>5</v>
      </c>
      <c r="AA3829" t="s">
        <v>8400</v>
      </c>
      <c r="AB3829">
        <f t="shared" si="297"/>
        <v>0</v>
      </c>
      <c r="AC3829" t="str">
        <f t="shared" si="295"/>
        <v>Friday</v>
      </c>
      <c r="AD3829" s="5">
        <v>138.48599999999999</v>
      </c>
      <c r="AE3829">
        <v>2014</v>
      </c>
      <c r="AF3829">
        <v>48</v>
      </c>
      <c r="AG3829" s="14">
        <f t="shared" si="296"/>
        <v>-0.31976049621056457</v>
      </c>
      <c r="AH3829">
        <f t="shared" si="298"/>
        <v>0</v>
      </c>
      <c r="AI3829" t="str">
        <f t="shared" si="299"/>
        <v xml:space="preserve"> </v>
      </c>
    </row>
    <row r="3830" spans="1:35" x14ac:dyDescent="0.35">
      <c r="A3830">
        <v>3829</v>
      </c>
      <c r="B3830" t="s">
        <v>4001</v>
      </c>
      <c r="C3830" t="s">
        <v>4002</v>
      </c>
      <c r="D3830" t="s">
        <v>112</v>
      </c>
      <c r="E3830" t="s">
        <v>44</v>
      </c>
      <c r="F3830" t="s">
        <v>67</v>
      </c>
      <c r="G3830" t="s">
        <v>353</v>
      </c>
      <c r="H3830" t="s">
        <v>4892</v>
      </c>
      <c r="I3830" t="s">
        <v>34</v>
      </c>
      <c r="J3830" t="s">
        <v>7178</v>
      </c>
      <c r="K3830" s="3">
        <v>41233</v>
      </c>
      <c r="L3830" t="s">
        <v>36</v>
      </c>
      <c r="M3830" t="s">
        <v>2012</v>
      </c>
      <c r="N3830" t="s">
        <v>2013</v>
      </c>
      <c r="O3830" t="s">
        <v>72</v>
      </c>
      <c r="P3830" t="s">
        <v>79</v>
      </c>
      <c r="Q3830">
        <v>2</v>
      </c>
      <c r="R3830" s="5">
        <v>113.82</v>
      </c>
      <c r="S3830" s="5">
        <v>172.5</v>
      </c>
      <c r="T3830" s="5">
        <v>345</v>
      </c>
      <c r="U3830">
        <v>0</v>
      </c>
      <c r="V3830" s="5">
        <v>117.36</v>
      </c>
      <c r="W3830" t="s">
        <v>41</v>
      </c>
      <c r="X3830" s="3">
        <v>41238</v>
      </c>
      <c r="Y3830" s="3">
        <v>41241</v>
      </c>
      <c r="Z3830">
        <v>8</v>
      </c>
      <c r="AA3830" t="s">
        <v>8399</v>
      </c>
      <c r="AB3830">
        <f t="shared" si="297"/>
        <v>3</v>
      </c>
      <c r="AC3830" t="str">
        <f t="shared" si="295"/>
        <v>Tuesday</v>
      </c>
      <c r="AD3830" s="5">
        <v>15.026</v>
      </c>
      <c r="AE3830">
        <v>2012</v>
      </c>
      <c r="AF3830">
        <v>47</v>
      </c>
      <c r="AG3830" s="14">
        <f t="shared" si="296"/>
        <v>0.34017391304347827</v>
      </c>
      <c r="AH3830">
        <f t="shared" si="298"/>
        <v>1</v>
      </c>
      <c r="AI3830">
        <f t="shared" si="299"/>
        <v>3</v>
      </c>
    </row>
    <row r="3831" spans="1:35" x14ac:dyDescent="0.35">
      <c r="A3831">
        <v>3830</v>
      </c>
      <c r="B3831" t="s">
        <v>2554</v>
      </c>
      <c r="C3831" t="s">
        <v>2555</v>
      </c>
      <c r="D3831" t="s">
        <v>29</v>
      </c>
      <c r="E3831" t="s">
        <v>199</v>
      </c>
      <c r="F3831" t="s">
        <v>212</v>
      </c>
      <c r="G3831" t="s">
        <v>213</v>
      </c>
      <c r="H3831" t="s">
        <v>213</v>
      </c>
      <c r="I3831" t="s">
        <v>34</v>
      </c>
      <c r="J3831" t="s">
        <v>7179</v>
      </c>
      <c r="K3831" s="3">
        <v>40728</v>
      </c>
      <c r="L3831" t="s">
        <v>136</v>
      </c>
      <c r="M3831" t="s">
        <v>2325</v>
      </c>
      <c r="N3831" t="s">
        <v>2326</v>
      </c>
      <c r="O3831" t="s">
        <v>51</v>
      </c>
      <c r="P3831" t="s">
        <v>93</v>
      </c>
      <c r="Q3831">
        <v>3</v>
      </c>
      <c r="R3831" s="5">
        <v>23.566933333333335</v>
      </c>
      <c r="S3831" s="5">
        <v>40.673666666666662</v>
      </c>
      <c r="T3831" s="5">
        <v>97.616799999999998</v>
      </c>
      <c r="U3831">
        <v>0.2</v>
      </c>
      <c r="V3831" s="5">
        <v>26.916</v>
      </c>
      <c r="W3831" t="s">
        <v>155</v>
      </c>
      <c r="X3831" s="3">
        <v>40730</v>
      </c>
      <c r="Y3831" s="3">
        <v>40730</v>
      </c>
      <c r="Z3831">
        <v>2</v>
      </c>
      <c r="AA3831" t="s">
        <v>8400</v>
      </c>
      <c r="AB3831">
        <f t="shared" si="297"/>
        <v>0</v>
      </c>
      <c r="AC3831" t="str">
        <f t="shared" si="295"/>
        <v>Monday</v>
      </c>
      <c r="AD3831" s="5">
        <v>3.1970000000000001</v>
      </c>
      <c r="AE3831">
        <v>2011</v>
      </c>
      <c r="AF3831">
        <v>28</v>
      </c>
      <c r="AG3831" s="14">
        <f t="shared" si="296"/>
        <v>0.275731226592144</v>
      </c>
      <c r="AH3831">
        <f t="shared" si="298"/>
        <v>0</v>
      </c>
      <c r="AI3831" t="str">
        <f t="shared" si="299"/>
        <v xml:space="preserve"> </v>
      </c>
    </row>
    <row r="3832" spans="1:35" x14ac:dyDescent="0.35">
      <c r="A3832">
        <v>3831</v>
      </c>
      <c r="B3832" t="s">
        <v>3697</v>
      </c>
      <c r="C3832" t="s">
        <v>3698</v>
      </c>
      <c r="D3832" t="s">
        <v>29</v>
      </c>
      <c r="E3832" t="s">
        <v>44</v>
      </c>
      <c r="F3832" t="s">
        <v>67</v>
      </c>
      <c r="G3832" t="s">
        <v>68</v>
      </c>
      <c r="H3832" t="s">
        <v>68</v>
      </c>
      <c r="I3832" t="s">
        <v>34</v>
      </c>
      <c r="J3832" t="s">
        <v>7180</v>
      </c>
      <c r="K3832" s="3">
        <v>41283</v>
      </c>
      <c r="L3832" t="s">
        <v>36</v>
      </c>
      <c r="M3832" t="s">
        <v>3286</v>
      </c>
      <c r="N3832" t="s">
        <v>3287</v>
      </c>
      <c r="O3832" t="s">
        <v>39</v>
      </c>
      <c r="P3832" t="s">
        <v>58</v>
      </c>
      <c r="Q3832">
        <v>3</v>
      </c>
      <c r="R3832" s="5">
        <v>6.5333333333333341</v>
      </c>
      <c r="S3832" s="5">
        <v>10.333333333333334</v>
      </c>
      <c r="T3832" s="5">
        <v>31</v>
      </c>
      <c r="U3832">
        <v>0</v>
      </c>
      <c r="V3832" s="5">
        <v>11.4</v>
      </c>
      <c r="W3832" t="s">
        <v>155</v>
      </c>
      <c r="X3832" s="3">
        <v>41285</v>
      </c>
      <c r="Y3832" s="3">
        <v>41285</v>
      </c>
      <c r="Z3832">
        <v>2</v>
      </c>
      <c r="AA3832" t="s">
        <v>8400</v>
      </c>
      <c r="AB3832">
        <f t="shared" si="297"/>
        <v>0</v>
      </c>
      <c r="AC3832" t="str">
        <f t="shared" si="295"/>
        <v>Wednesday</v>
      </c>
      <c r="AD3832" s="5">
        <v>7.056</v>
      </c>
      <c r="AE3832">
        <v>2013</v>
      </c>
      <c r="AF3832">
        <v>2</v>
      </c>
      <c r="AG3832" s="14">
        <f t="shared" si="296"/>
        <v>0.36774193548387096</v>
      </c>
      <c r="AH3832">
        <f t="shared" si="298"/>
        <v>0</v>
      </c>
      <c r="AI3832" t="str">
        <f t="shared" si="299"/>
        <v xml:space="preserve"> </v>
      </c>
    </row>
    <row r="3833" spans="1:35" x14ac:dyDescent="0.35">
      <c r="A3833">
        <v>3832</v>
      </c>
      <c r="B3833" t="s">
        <v>27</v>
      </c>
      <c r="C3833" t="s">
        <v>28</v>
      </c>
      <c r="D3833" t="s">
        <v>29</v>
      </c>
      <c r="E3833" t="s">
        <v>199</v>
      </c>
      <c r="F3833" t="s">
        <v>200</v>
      </c>
      <c r="G3833" t="s">
        <v>790</v>
      </c>
      <c r="H3833" t="s">
        <v>986</v>
      </c>
      <c r="I3833" t="s">
        <v>34</v>
      </c>
      <c r="J3833" t="s">
        <v>7181</v>
      </c>
      <c r="K3833" s="3">
        <v>40684</v>
      </c>
      <c r="L3833" t="s">
        <v>36</v>
      </c>
      <c r="M3833" t="s">
        <v>2178</v>
      </c>
      <c r="N3833" t="s">
        <v>2179</v>
      </c>
      <c r="O3833" t="s">
        <v>39</v>
      </c>
      <c r="P3833" t="s">
        <v>165</v>
      </c>
      <c r="Q3833">
        <v>8</v>
      </c>
      <c r="R3833" s="5">
        <v>93.435000000000002</v>
      </c>
      <c r="S3833" s="5">
        <v>94.375</v>
      </c>
      <c r="T3833" s="5">
        <v>755</v>
      </c>
      <c r="U3833">
        <v>0</v>
      </c>
      <c r="V3833" s="5">
        <v>7.52</v>
      </c>
      <c r="W3833" t="s">
        <v>41</v>
      </c>
      <c r="X3833" s="3">
        <v>40689</v>
      </c>
      <c r="Y3833" s="3">
        <v>40690</v>
      </c>
      <c r="Z3833">
        <v>6</v>
      </c>
      <c r="AA3833" t="s">
        <v>8399</v>
      </c>
      <c r="AB3833">
        <f t="shared" si="297"/>
        <v>1</v>
      </c>
      <c r="AC3833" t="str">
        <f t="shared" si="295"/>
        <v>Saturday</v>
      </c>
      <c r="AD3833" s="5">
        <v>86.031000000000006</v>
      </c>
      <c r="AE3833">
        <v>2011</v>
      </c>
      <c r="AF3833">
        <v>21</v>
      </c>
      <c r="AG3833" s="14">
        <f t="shared" si="296"/>
        <v>9.9602649006622513E-3</v>
      </c>
      <c r="AH3833">
        <f t="shared" si="298"/>
        <v>1</v>
      </c>
      <c r="AI3833">
        <f t="shared" si="299"/>
        <v>1</v>
      </c>
    </row>
    <row r="3834" spans="1:35" x14ac:dyDescent="0.35">
      <c r="A3834">
        <v>3833</v>
      </c>
      <c r="B3834" t="s">
        <v>27</v>
      </c>
      <c r="C3834" t="s">
        <v>28</v>
      </c>
      <c r="D3834" t="s">
        <v>29</v>
      </c>
      <c r="E3834" t="s">
        <v>199</v>
      </c>
      <c r="F3834" t="s">
        <v>200</v>
      </c>
      <c r="G3834" t="s">
        <v>790</v>
      </c>
      <c r="H3834" t="s">
        <v>986</v>
      </c>
      <c r="I3834" t="s">
        <v>34</v>
      </c>
      <c r="J3834" t="s">
        <v>7181</v>
      </c>
      <c r="K3834" s="3">
        <v>40684</v>
      </c>
      <c r="L3834" t="s">
        <v>36</v>
      </c>
      <c r="M3834" t="s">
        <v>6385</v>
      </c>
      <c r="N3834" t="s">
        <v>6386</v>
      </c>
      <c r="O3834" t="s">
        <v>39</v>
      </c>
      <c r="P3834" t="s">
        <v>58</v>
      </c>
      <c r="Q3834">
        <v>7</v>
      </c>
      <c r="R3834" s="5">
        <v>5.3285714285714283</v>
      </c>
      <c r="S3834" s="5">
        <v>8.4285714285714288</v>
      </c>
      <c r="T3834" s="5">
        <v>59</v>
      </c>
      <c r="U3834">
        <v>0</v>
      </c>
      <c r="V3834" s="5">
        <v>21.7</v>
      </c>
      <c r="W3834" t="s">
        <v>41</v>
      </c>
      <c r="X3834" s="3">
        <v>40689</v>
      </c>
      <c r="Y3834" s="3">
        <v>40689</v>
      </c>
      <c r="Z3834">
        <v>5</v>
      </c>
      <c r="AA3834" t="s">
        <v>8400</v>
      </c>
      <c r="AB3834">
        <f t="shared" si="297"/>
        <v>0</v>
      </c>
      <c r="AC3834" t="str">
        <f t="shared" si="295"/>
        <v>Saturday</v>
      </c>
      <c r="AD3834" s="5">
        <v>5.2969999999999997</v>
      </c>
      <c r="AE3834">
        <v>2011</v>
      </c>
      <c r="AF3834">
        <v>21</v>
      </c>
      <c r="AG3834" s="14">
        <f t="shared" si="296"/>
        <v>0.3677966101694915</v>
      </c>
      <c r="AH3834">
        <f t="shared" si="298"/>
        <v>0</v>
      </c>
      <c r="AI3834" t="str">
        <f t="shared" si="299"/>
        <v xml:space="preserve"> </v>
      </c>
    </row>
    <row r="3835" spans="1:35" x14ac:dyDescent="0.35">
      <c r="A3835">
        <v>3834</v>
      </c>
      <c r="B3835" t="s">
        <v>27</v>
      </c>
      <c r="C3835" t="s">
        <v>28</v>
      </c>
      <c r="D3835" t="s">
        <v>29</v>
      </c>
      <c r="E3835" t="s">
        <v>199</v>
      </c>
      <c r="F3835" t="s">
        <v>200</v>
      </c>
      <c r="G3835" t="s">
        <v>790</v>
      </c>
      <c r="H3835" t="s">
        <v>986</v>
      </c>
      <c r="I3835" t="s">
        <v>34</v>
      </c>
      <c r="J3835" t="s">
        <v>7181</v>
      </c>
      <c r="K3835" s="3">
        <v>40684</v>
      </c>
      <c r="L3835" t="s">
        <v>36</v>
      </c>
      <c r="M3835" t="s">
        <v>2176</v>
      </c>
      <c r="N3835" t="s">
        <v>2177</v>
      </c>
      <c r="O3835" t="s">
        <v>39</v>
      </c>
      <c r="P3835" t="s">
        <v>76</v>
      </c>
      <c r="Q3835">
        <v>7</v>
      </c>
      <c r="R3835" s="5">
        <v>6.4828571428571422</v>
      </c>
      <c r="S3835" s="5">
        <v>9.1428571428571423</v>
      </c>
      <c r="T3835" s="5">
        <v>64</v>
      </c>
      <c r="U3835">
        <v>0</v>
      </c>
      <c r="V3835" s="5">
        <v>18.62</v>
      </c>
      <c r="W3835" t="s">
        <v>41</v>
      </c>
      <c r="X3835" s="3">
        <v>40689</v>
      </c>
      <c r="Y3835" s="3">
        <v>40689</v>
      </c>
      <c r="Z3835">
        <v>5</v>
      </c>
      <c r="AA3835" t="s">
        <v>8400</v>
      </c>
      <c r="AB3835">
        <f t="shared" si="297"/>
        <v>0</v>
      </c>
      <c r="AC3835" t="str">
        <f t="shared" si="295"/>
        <v>Saturday</v>
      </c>
      <c r="AD3835" s="5">
        <v>6.125</v>
      </c>
      <c r="AE3835">
        <v>2011</v>
      </c>
      <c r="AF3835">
        <v>21</v>
      </c>
      <c r="AG3835" s="14">
        <f t="shared" si="296"/>
        <v>0.29093750000000002</v>
      </c>
      <c r="AH3835">
        <f t="shared" si="298"/>
        <v>0</v>
      </c>
      <c r="AI3835" t="str">
        <f t="shared" si="299"/>
        <v xml:space="preserve"> </v>
      </c>
    </row>
    <row r="3836" spans="1:35" x14ac:dyDescent="0.35">
      <c r="A3836">
        <v>3835</v>
      </c>
      <c r="B3836" t="s">
        <v>3929</v>
      </c>
      <c r="C3836" t="s">
        <v>3930</v>
      </c>
      <c r="D3836" t="s">
        <v>29</v>
      </c>
      <c r="E3836" t="s">
        <v>44</v>
      </c>
      <c r="F3836" t="s">
        <v>4179</v>
      </c>
      <c r="G3836" t="s">
        <v>4445</v>
      </c>
      <c r="H3836" t="s">
        <v>4446</v>
      </c>
      <c r="I3836" t="s">
        <v>34</v>
      </c>
      <c r="J3836" t="s">
        <v>7182</v>
      </c>
      <c r="K3836" s="3">
        <v>40696</v>
      </c>
      <c r="L3836" t="s">
        <v>36</v>
      </c>
      <c r="M3836" t="s">
        <v>957</v>
      </c>
      <c r="N3836" t="s">
        <v>958</v>
      </c>
      <c r="O3836" t="s">
        <v>51</v>
      </c>
      <c r="P3836" t="s">
        <v>93</v>
      </c>
      <c r="Q3836">
        <v>3</v>
      </c>
      <c r="R3836" s="5">
        <v>73.393333333333331</v>
      </c>
      <c r="S3836" s="5">
        <v>95.333333333333329</v>
      </c>
      <c r="T3836" s="5">
        <v>286</v>
      </c>
      <c r="U3836">
        <v>0</v>
      </c>
      <c r="V3836" s="5">
        <v>65.819999999999993</v>
      </c>
      <c r="W3836" t="s">
        <v>41</v>
      </c>
      <c r="X3836" s="3">
        <v>40701</v>
      </c>
      <c r="Y3836" s="3">
        <v>40701</v>
      </c>
      <c r="Z3836">
        <v>5</v>
      </c>
      <c r="AA3836" t="s">
        <v>8400</v>
      </c>
      <c r="AB3836">
        <f t="shared" si="297"/>
        <v>0</v>
      </c>
      <c r="AC3836" t="str">
        <f t="shared" si="295"/>
        <v>Thursday</v>
      </c>
      <c r="AD3836" s="5">
        <v>29.661000000000001</v>
      </c>
      <c r="AE3836">
        <v>2011</v>
      </c>
      <c r="AF3836">
        <v>23</v>
      </c>
      <c r="AG3836" s="14">
        <f t="shared" si="296"/>
        <v>0.23013986013986013</v>
      </c>
      <c r="AH3836">
        <f t="shared" si="298"/>
        <v>0</v>
      </c>
      <c r="AI3836" t="str">
        <f t="shared" si="299"/>
        <v xml:space="preserve"> </v>
      </c>
    </row>
    <row r="3837" spans="1:35" x14ac:dyDescent="0.35">
      <c r="A3837">
        <v>3836</v>
      </c>
      <c r="B3837" t="s">
        <v>2344</v>
      </c>
      <c r="C3837" t="s">
        <v>2345</v>
      </c>
      <c r="D3837" t="s">
        <v>96</v>
      </c>
      <c r="E3837" t="s">
        <v>84</v>
      </c>
      <c r="F3837" t="s">
        <v>168</v>
      </c>
      <c r="G3837" t="s">
        <v>329</v>
      </c>
      <c r="H3837" t="s">
        <v>330</v>
      </c>
      <c r="I3837" t="s">
        <v>34</v>
      </c>
      <c r="J3837" t="s">
        <v>7183</v>
      </c>
      <c r="K3837" s="3">
        <v>40911</v>
      </c>
      <c r="L3837" t="s">
        <v>98</v>
      </c>
      <c r="M3837" t="s">
        <v>4515</v>
      </c>
      <c r="N3837" t="s">
        <v>4516</v>
      </c>
      <c r="O3837" t="s">
        <v>51</v>
      </c>
      <c r="P3837" t="s">
        <v>52</v>
      </c>
      <c r="Q3837">
        <v>4</v>
      </c>
      <c r="R3837" s="5">
        <v>16.010800000000003</v>
      </c>
      <c r="S3837" s="5">
        <v>31.731333333333339</v>
      </c>
      <c r="T3837" s="5">
        <v>76.155200000000008</v>
      </c>
      <c r="U3837">
        <v>0.4</v>
      </c>
      <c r="V3837" s="5">
        <v>12.112</v>
      </c>
      <c r="W3837" t="s">
        <v>41</v>
      </c>
      <c r="X3837" s="3">
        <v>40916</v>
      </c>
      <c r="Y3837" s="3">
        <v>40916</v>
      </c>
      <c r="Z3837">
        <v>5</v>
      </c>
      <c r="AA3837" t="s">
        <v>8400</v>
      </c>
      <c r="AB3837">
        <f t="shared" si="297"/>
        <v>0</v>
      </c>
      <c r="AC3837" t="str">
        <f t="shared" si="295"/>
        <v>Tuesday</v>
      </c>
      <c r="AD3837" s="5">
        <v>8.9489999999999998</v>
      </c>
      <c r="AE3837">
        <v>2012</v>
      </c>
      <c r="AF3837">
        <v>1</v>
      </c>
      <c r="AG3837" s="14">
        <f t="shared" si="296"/>
        <v>0.15904363720402545</v>
      </c>
      <c r="AH3837">
        <f t="shared" si="298"/>
        <v>0</v>
      </c>
      <c r="AI3837" t="str">
        <f t="shared" si="299"/>
        <v xml:space="preserve"> </v>
      </c>
    </row>
    <row r="3838" spans="1:35" x14ac:dyDescent="0.35">
      <c r="A3838">
        <v>3837</v>
      </c>
      <c r="B3838" t="s">
        <v>2344</v>
      </c>
      <c r="C3838" t="s">
        <v>2345</v>
      </c>
      <c r="D3838" t="s">
        <v>96</v>
      </c>
      <c r="E3838" t="s">
        <v>84</v>
      </c>
      <c r="F3838" t="s">
        <v>168</v>
      </c>
      <c r="G3838" t="s">
        <v>329</v>
      </c>
      <c r="H3838" t="s">
        <v>330</v>
      </c>
      <c r="I3838" t="s">
        <v>34</v>
      </c>
      <c r="J3838" t="s">
        <v>7183</v>
      </c>
      <c r="K3838" s="3">
        <v>40911</v>
      </c>
      <c r="L3838" t="s">
        <v>98</v>
      </c>
      <c r="M3838" t="s">
        <v>4145</v>
      </c>
      <c r="N3838" t="s">
        <v>4146</v>
      </c>
      <c r="O3838" t="s">
        <v>39</v>
      </c>
      <c r="P3838" t="s">
        <v>40</v>
      </c>
      <c r="Q3838">
        <v>2</v>
      </c>
      <c r="R3838" s="5">
        <v>7.9735999999999976</v>
      </c>
      <c r="S3838" s="5">
        <v>9.749333333333329</v>
      </c>
      <c r="T3838" s="5">
        <v>11.699199999999994</v>
      </c>
      <c r="U3838">
        <v>0.4</v>
      </c>
      <c r="V3838" s="5">
        <v>-4.2480000000000002</v>
      </c>
      <c r="W3838" t="s">
        <v>41</v>
      </c>
      <c r="X3838" s="3">
        <v>40916</v>
      </c>
      <c r="Y3838" s="3">
        <v>40916</v>
      </c>
      <c r="Z3838">
        <v>5</v>
      </c>
      <c r="AA3838" t="s">
        <v>8400</v>
      </c>
      <c r="AB3838">
        <f t="shared" si="297"/>
        <v>0</v>
      </c>
      <c r="AC3838" t="str">
        <f t="shared" si="295"/>
        <v>Tuesday</v>
      </c>
      <c r="AD3838" s="5">
        <v>1.427</v>
      </c>
      <c r="AE3838">
        <v>2012</v>
      </c>
      <c r="AF3838">
        <v>1</v>
      </c>
      <c r="AG3838" s="14">
        <f t="shared" si="296"/>
        <v>-0.36310175054704613</v>
      </c>
      <c r="AH3838">
        <f t="shared" si="298"/>
        <v>0</v>
      </c>
      <c r="AI3838" t="str">
        <f t="shared" si="299"/>
        <v xml:space="preserve"> </v>
      </c>
    </row>
    <row r="3839" spans="1:35" x14ac:dyDescent="0.35">
      <c r="A3839">
        <v>3838</v>
      </c>
      <c r="B3839" t="s">
        <v>2344</v>
      </c>
      <c r="C3839" t="s">
        <v>2345</v>
      </c>
      <c r="D3839" t="s">
        <v>96</v>
      </c>
      <c r="E3839" t="s">
        <v>84</v>
      </c>
      <c r="F3839" t="s">
        <v>168</v>
      </c>
      <c r="G3839" t="s">
        <v>329</v>
      </c>
      <c r="H3839" t="s">
        <v>330</v>
      </c>
      <c r="I3839" t="s">
        <v>34</v>
      </c>
      <c r="J3839" t="s">
        <v>7183</v>
      </c>
      <c r="K3839" s="3">
        <v>40911</v>
      </c>
      <c r="L3839" t="s">
        <v>98</v>
      </c>
      <c r="M3839" t="s">
        <v>680</v>
      </c>
      <c r="N3839" t="s">
        <v>681</v>
      </c>
      <c r="O3839" t="s">
        <v>51</v>
      </c>
      <c r="P3839" t="s">
        <v>93</v>
      </c>
      <c r="Q3839">
        <v>1</v>
      </c>
      <c r="R3839" s="5">
        <v>70.981599999999986</v>
      </c>
      <c r="S3839" s="5">
        <v>80.229333333333301</v>
      </c>
      <c r="T3839" s="5">
        <v>48.137599999999978</v>
      </c>
      <c r="U3839">
        <v>0.4</v>
      </c>
      <c r="V3839" s="5">
        <v>-22.844000000000001</v>
      </c>
      <c r="W3839" t="s">
        <v>41</v>
      </c>
      <c r="X3839" s="3">
        <v>40916</v>
      </c>
      <c r="Y3839" s="3">
        <v>40916</v>
      </c>
      <c r="Z3839">
        <v>5</v>
      </c>
      <c r="AA3839" t="s">
        <v>8400</v>
      </c>
      <c r="AB3839">
        <f t="shared" si="297"/>
        <v>0</v>
      </c>
      <c r="AC3839" t="str">
        <f t="shared" si="295"/>
        <v>Tuesday</v>
      </c>
      <c r="AD3839" s="5">
        <v>7.2160000000000002</v>
      </c>
      <c r="AE3839">
        <v>2012</v>
      </c>
      <c r="AF3839">
        <v>1</v>
      </c>
      <c r="AG3839" s="14">
        <f t="shared" si="296"/>
        <v>-0.474556272020209</v>
      </c>
      <c r="AH3839">
        <f t="shared" si="298"/>
        <v>0</v>
      </c>
      <c r="AI3839" t="str">
        <f t="shared" si="299"/>
        <v xml:space="preserve"> </v>
      </c>
    </row>
    <row r="3840" spans="1:35" x14ac:dyDescent="0.35">
      <c r="A3840">
        <v>3839</v>
      </c>
      <c r="B3840" t="s">
        <v>2796</v>
      </c>
      <c r="C3840" t="s">
        <v>2797</v>
      </c>
      <c r="D3840" t="s">
        <v>96</v>
      </c>
      <c r="E3840" t="s">
        <v>84</v>
      </c>
      <c r="F3840" t="s">
        <v>463</v>
      </c>
      <c r="G3840" t="s">
        <v>463</v>
      </c>
      <c r="H3840" t="s">
        <v>464</v>
      </c>
      <c r="I3840" t="s">
        <v>34</v>
      </c>
      <c r="J3840" t="s">
        <v>7184</v>
      </c>
      <c r="K3840" s="3">
        <v>41615</v>
      </c>
      <c r="L3840" t="s">
        <v>36</v>
      </c>
      <c r="M3840" t="s">
        <v>4093</v>
      </c>
      <c r="N3840" t="s">
        <v>4094</v>
      </c>
      <c r="O3840" t="s">
        <v>72</v>
      </c>
      <c r="P3840" t="s">
        <v>79</v>
      </c>
      <c r="Q3840">
        <v>4</v>
      </c>
      <c r="R3840" s="5">
        <v>17.43</v>
      </c>
      <c r="S3840" s="5">
        <v>27.25</v>
      </c>
      <c r="T3840" s="5">
        <v>109</v>
      </c>
      <c r="U3840">
        <v>0</v>
      </c>
      <c r="V3840" s="5">
        <v>39.28</v>
      </c>
      <c r="W3840" t="s">
        <v>155</v>
      </c>
      <c r="X3840" s="3">
        <v>41617</v>
      </c>
      <c r="Y3840" s="3">
        <v>41620</v>
      </c>
      <c r="Z3840">
        <v>5</v>
      </c>
      <c r="AA3840" t="s">
        <v>8399</v>
      </c>
      <c r="AB3840">
        <f t="shared" si="297"/>
        <v>3</v>
      </c>
      <c r="AC3840" t="str">
        <f t="shared" si="295"/>
        <v>Saturday</v>
      </c>
      <c r="AD3840" s="5">
        <v>14.507</v>
      </c>
      <c r="AE3840">
        <v>2013</v>
      </c>
      <c r="AF3840">
        <v>49</v>
      </c>
      <c r="AG3840" s="14">
        <f t="shared" si="296"/>
        <v>0.36036697247706423</v>
      </c>
      <c r="AH3840">
        <f t="shared" si="298"/>
        <v>1</v>
      </c>
      <c r="AI3840">
        <f t="shared" si="299"/>
        <v>3</v>
      </c>
    </row>
    <row r="3841" spans="1:35" x14ac:dyDescent="0.35">
      <c r="A3841">
        <v>3840</v>
      </c>
      <c r="B3841" t="s">
        <v>3921</v>
      </c>
      <c r="C3841" t="s">
        <v>3922</v>
      </c>
      <c r="D3841" t="s">
        <v>96</v>
      </c>
      <c r="E3841" t="s">
        <v>44</v>
      </c>
      <c r="F3841" t="s">
        <v>502</v>
      </c>
      <c r="G3841" t="s">
        <v>503</v>
      </c>
      <c r="H3841" t="s">
        <v>503</v>
      </c>
      <c r="I3841" t="s">
        <v>34</v>
      </c>
      <c r="J3841" t="s">
        <v>7185</v>
      </c>
      <c r="K3841" s="3">
        <v>41750</v>
      </c>
      <c r="L3841" t="s">
        <v>36</v>
      </c>
      <c r="M3841" t="s">
        <v>519</v>
      </c>
      <c r="N3841" t="s">
        <v>520</v>
      </c>
      <c r="O3841" t="s">
        <v>72</v>
      </c>
      <c r="P3841" t="s">
        <v>178</v>
      </c>
      <c r="Q3841">
        <v>6</v>
      </c>
      <c r="R3841" s="5">
        <v>100.10133333333336</v>
      </c>
      <c r="S3841" s="5">
        <v>114.13555555555558</v>
      </c>
      <c r="T3841" s="5">
        <v>410.88800000000009</v>
      </c>
      <c r="U3841">
        <v>0.4</v>
      </c>
      <c r="V3841" s="5">
        <v>-189.72</v>
      </c>
      <c r="W3841" t="s">
        <v>41</v>
      </c>
      <c r="X3841" s="3">
        <v>41755</v>
      </c>
      <c r="Y3841" s="3">
        <v>41755</v>
      </c>
      <c r="Z3841">
        <v>5</v>
      </c>
      <c r="AA3841" t="s">
        <v>8400</v>
      </c>
      <c r="AB3841">
        <f t="shared" si="297"/>
        <v>0</v>
      </c>
      <c r="AC3841" t="str">
        <f t="shared" si="295"/>
        <v>Monday</v>
      </c>
      <c r="AD3841" s="5">
        <v>22.512</v>
      </c>
      <c r="AE3841">
        <v>2014</v>
      </c>
      <c r="AF3841">
        <v>17</v>
      </c>
      <c r="AG3841" s="14">
        <f t="shared" si="296"/>
        <v>-0.46173166410311317</v>
      </c>
      <c r="AH3841">
        <f t="shared" si="298"/>
        <v>0</v>
      </c>
      <c r="AI3841" t="str">
        <f t="shared" si="299"/>
        <v xml:space="preserve"> </v>
      </c>
    </row>
    <row r="3842" spans="1:35" x14ac:dyDescent="0.35">
      <c r="A3842">
        <v>3841</v>
      </c>
      <c r="B3842" t="s">
        <v>3921</v>
      </c>
      <c r="C3842" t="s">
        <v>3922</v>
      </c>
      <c r="D3842" t="s">
        <v>96</v>
      </c>
      <c r="E3842" t="s">
        <v>44</v>
      </c>
      <c r="F3842" t="s">
        <v>502</v>
      </c>
      <c r="G3842" t="s">
        <v>503</v>
      </c>
      <c r="H3842" t="s">
        <v>503</v>
      </c>
      <c r="I3842" t="s">
        <v>34</v>
      </c>
      <c r="J3842" t="s">
        <v>7185</v>
      </c>
      <c r="K3842" s="3">
        <v>41750</v>
      </c>
      <c r="L3842" t="s">
        <v>36</v>
      </c>
      <c r="M3842" t="s">
        <v>7186</v>
      </c>
      <c r="N3842" t="s">
        <v>7187</v>
      </c>
      <c r="O3842" t="s">
        <v>39</v>
      </c>
      <c r="P3842" t="s">
        <v>90</v>
      </c>
      <c r="Q3842">
        <v>4</v>
      </c>
      <c r="R3842" s="5">
        <v>8.8052000000000028</v>
      </c>
      <c r="S3842" s="5">
        <v>12.228666666666671</v>
      </c>
      <c r="T3842" s="5">
        <v>29.348800000000008</v>
      </c>
      <c r="U3842">
        <v>0.4</v>
      </c>
      <c r="V3842" s="5">
        <v>-5.8719999999999999</v>
      </c>
      <c r="W3842" t="s">
        <v>41</v>
      </c>
      <c r="X3842" s="3">
        <v>41755</v>
      </c>
      <c r="Y3842" s="3">
        <v>41755</v>
      </c>
      <c r="Z3842">
        <v>5</v>
      </c>
      <c r="AA3842" t="s">
        <v>8400</v>
      </c>
      <c r="AB3842">
        <f t="shared" si="297"/>
        <v>0</v>
      </c>
      <c r="AC3842" t="str">
        <f t="shared" ref="AC3842:AC3905" si="300">TEXT(K3842,"dddd")</f>
        <v>Monday</v>
      </c>
      <c r="AD3842" s="5">
        <v>0.48099999999999998</v>
      </c>
      <c r="AE3842">
        <v>2014</v>
      </c>
      <c r="AF3842">
        <v>17</v>
      </c>
      <c r="AG3842" s="14">
        <f t="shared" ref="AG3842:AG3905" si="301">V3842/T3842</f>
        <v>-0.20007632339311993</v>
      </c>
      <c r="AH3842">
        <f t="shared" si="298"/>
        <v>0</v>
      </c>
      <c r="AI3842" t="str">
        <f t="shared" si="299"/>
        <v xml:space="preserve"> </v>
      </c>
    </row>
    <row r="3843" spans="1:35" x14ac:dyDescent="0.35">
      <c r="A3843">
        <v>3842</v>
      </c>
      <c r="B3843" t="s">
        <v>3921</v>
      </c>
      <c r="C3843" t="s">
        <v>3922</v>
      </c>
      <c r="D3843" t="s">
        <v>96</v>
      </c>
      <c r="E3843" t="s">
        <v>44</v>
      </c>
      <c r="F3843" t="s">
        <v>502</v>
      </c>
      <c r="G3843" t="s">
        <v>503</v>
      </c>
      <c r="H3843" t="s">
        <v>503</v>
      </c>
      <c r="I3843" t="s">
        <v>34</v>
      </c>
      <c r="J3843" t="s">
        <v>7185</v>
      </c>
      <c r="K3843" s="3">
        <v>41750</v>
      </c>
      <c r="L3843" t="s">
        <v>36</v>
      </c>
      <c r="M3843" t="s">
        <v>6507</v>
      </c>
      <c r="N3843" t="s">
        <v>6508</v>
      </c>
      <c r="O3843" t="s">
        <v>39</v>
      </c>
      <c r="P3843" t="s">
        <v>76</v>
      </c>
      <c r="Q3843">
        <v>3</v>
      </c>
      <c r="R3843" s="5">
        <v>29.656000000000006</v>
      </c>
      <c r="S3843" s="5">
        <v>34.360000000000014</v>
      </c>
      <c r="T3843" s="5">
        <v>61.84800000000002</v>
      </c>
      <c r="U3843">
        <v>0.4</v>
      </c>
      <c r="V3843" s="5">
        <v>-27.12</v>
      </c>
      <c r="W3843" t="s">
        <v>41</v>
      </c>
      <c r="X3843" s="3">
        <v>41755</v>
      </c>
      <c r="Y3843" s="3">
        <v>41755</v>
      </c>
      <c r="Z3843">
        <v>5</v>
      </c>
      <c r="AA3843" t="s">
        <v>8400</v>
      </c>
      <c r="AB3843">
        <f t="shared" ref="AB3843:AB3906" si="302">Y3843-X3843</f>
        <v>0</v>
      </c>
      <c r="AC3843" t="str">
        <f t="shared" si="300"/>
        <v>Monday</v>
      </c>
      <c r="AD3843" s="5">
        <v>1.7130000000000001</v>
      </c>
      <c r="AE3843">
        <v>2014</v>
      </c>
      <c r="AF3843">
        <v>17</v>
      </c>
      <c r="AG3843" s="14">
        <f t="shared" si="301"/>
        <v>-0.43849437330228935</v>
      </c>
      <c r="AH3843">
        <f t="shared" ref="AH3843:AH3906" si="303">IF(AA3843 = "Late", 1, 0)</f>
        <v>0</v>
      </c>
      <c r="AI3843" t="str">
        <f t="shared" ref="AI3843:AI3906" si="304">IF(AB3843&gt;0, AB3843, " ")</f>
        <v xml:space="preserve"> </v>
      </c>
    </row>
    <row r="3844" spans="1:35" x14ac:dyDescent="0.35">
      <c r="A3844">
        <v>3843</v>
      </c>
      <c r="B3844" t="s">
        <v>5786</v>
      </c>
      <c r="C3844" t="s">
        <v>5787</v>
      </c>
      <c r="D3844" t="s">
        <v>112</v>
      </c>
      <c r="E3844" t="s">
        <v>30</v>
      </c>
      <c r="F3844" t="s">
        <v>31</v>
      </c>
      <c r="G3844" t="s">
        <v>1051</v>
      </c>
      <c r="H3844" t="s">
        <v>1532</v>
      </c>
      <c r="I3844" t="s">
        <v>34</v>
      </c>
      <c r="J3844" t="s">
        <v>7188</v>
      </c>
      <c r="K3844" s="3">
        <v>41541</v>
      </c>
      <c r="L3844" t="s">
        <v>36</v>
      </c>
      <c r="M3844" t="s">
        <v>1045</v>
      </c>
      <c r="N3844" t="s">
        <v>1046</v>
      </c>
      <c r="O3844" t="s">
        <v>72</v>
      </c>
      <c r="P3844" t="s">
        <v>79</v>
      </c>
      <c r="Q3844">
        <v>4</v>
      </c>
      <c r="R3844" s="5">
        <v>18.36</v>
      </c>
      <c r="S3844" s="5">
        <v>25.5</v>
      </c>
      <c r="T3844" s="5">
        <v>102</v>
      </c>
      <c r="U3844">
        <v>0</v>
      </c>
      <c r="V3844" s="5">
        <v>28.56</v>
      </c>
      <c r="W3844" t="s">
        <v>41</v>
      </c>
      <c r="X3844" s="3">
        <v>41546</v>
      </c>
      <c r="Y3844" s="3">
        <v>41546</v>
      </c>
      <c r="Z3844">
        <v>5</v>
      </c>
      <c r="AA3844" t="s">
        <v>8400</v>
      </c>
      <c r="AB3844">
        <f t="shared" si="302"/>
        <v>0</v>
      </c>
      <c r="AC3844" t="str">
        <f t="shared" si="300"/>
        <v>Tuesday</v>
      </c>
      <c r="AD3844" s="5">
        <v>5.7469999999999999</v>
      </c>
      <c r="AE3844">
        <v>2013</v>
      </c>
      <c r="AF3844">
        <v>39</v>
      </c>
      <c r="AG3844" s="14">
        <f t="shared" si="301"/>
        <v>0.27999999999999997</v>
      </c>
      <c r="AH3844">
        <f t="shared" si="303"/>
        <v>0</v>
      </c>
      <c r="AI3844" t="str">
        <f t="shared" si="304"/>
        <v xml:space="preserve"> </v>
      </c>
    </row>
    <row r="3845" spans="1:35" x14ac:dyDescent="0.35">
      <c r="A3845">
        <v>3844</v>
      </c>
      <c r="B3845" t="s">
        <v>946</v>
      </c>
      <c r="C3845" t="s">
        <v>947</v>
      </c>
      <c r="D3845" t="s">
        <v>96</v>
      </c>
      <c r="E3845" t="s">
        <v>30</v>
      </c>
      <c r="F3845" t="s">
        <v>31</v>
      </c>
      <c r="G3845" t="s">
        <v>436</v>
      </c>
      <c r="H3845" t="s">
        <v>941</v>
      </c>
      <c r="I3845" t="s">
        <v>34</v>
      </c>
      <c r="J3845" t="s">
        <v>7189</v>
      </c>
      <c r="K3845" s="3">
        <v>41452</v>
      </c>
      <c r="L3845" t="s">
        <v>36</v>
      </c>
      <c r="M3845" t="s">
        <v>1790</v>
      </c>
      <c r="N3845" t="s">
        <v>1791</v>
      </c>
      <c r="O3845" t="s">
        <v>39</v>
      </c>
      <c r="P3845" t="s">
        <v>64</v>
      </c>
      <c r="Q3845">
        <v>6</v>
      </c>
      <c r="R3845" s="5">
        <v>9.8266666666666644</v>
      </c>
      <c r="S3845" s="5">
        <v>19.666666666666664</v>
      </c>
      <c r="T3845" s="5">
        <v>117.99999999999999</v>
      </c>
      <c r="U3845">
        <v>0</v>
      </c>
      <c r="V3845" s="5">
        <v>59.04</v>
      </c>
      <c r="W3845" t="s">
        <v>41</v>
      </c>
      <c r="X3845" s="3">
        <v>41457</v>
      </c>
      <c r="Y3845" s="3">
        <v>41458</v>
      </c>
      <c r="Z3845">
        <v>6</v>
      </c>
      <c r="AA3845" t="s">
        <v>8399</v>
      </c>
      <c r="AB3845">
        <f t="shared" si="302"/>
        <v>1</v>
      </c>
      <c r="AC3845" t="str">
        <f t="shared" si="300"/>
        <v>Thursday</v>
      </c>
      <c r="AD3845" s="5">
        <v>4.8650000000000002</v>
      </c>
      <c r="AE3845">
        <v>2013</v>
      </c>
      <c r="AF3845">
        <v>26</v>
      </c>
      <c r="AG3845" s="14">
        <f t="shared" si="301"/>
        <v>0.50033898305084756</v>
      </c>
      <c r="AH3845">
        <f t="shared" si="303"/>
        <v>1</v>
      </c>
      <c r="AI3845">
        <f t="shared" si="304"/>
        <v>1</v>
      </c>
    </row>
    <row r="3846" spans="1:35" x14ac:dyDescent="0.35">
      <c r="A3846">
        <v>3845</v>
      </c>
      <c r="B3846" t="s">
        <v>946</v>
      </c>
      <c r="C3846" t="s">
        <v>947</v>
      </c>
      <c r="D3846" t="s">
        <v>96</v>
      </c>
      <c r="E3846" t="s">
        <v>30</v>
      </c>
      <c r="F3846" t="s">
        <v>31</v>
      </c>
      <c r="G3846" t="s">
        <v>436</v>
      </c>
      <c r="H3846" t="s">
        <v>941</v>
      </c>
      <c r="I3846" t="s">
        <v>34</v>
      </c>
      <c r="J3846" t="s">
        <v>7189</v>
      </c>
      <c r="K3846" s="3">
        <v>41452</v>
      </c>
      <c r="L3846" t="s">
        <v>36</v>
      </c>
      <c r="M3846" t="s">
        <v>3630</v>
      </c>
      <c r="N3846" t="s">
        <v>3631</v>
      </c>
      <c r="O3846" t="s">
        <v>51</v>
      </c>
      <c r="P3846" t="s">
        <v>93</v>
      </c>
      <c r="Q3846">
        <v>4</v>
      </c>
      <c r="R3846" s="5">
        <v>66.711600000000004</v>
      </c>
      <c r="S3846" s="5">
        <v>105.30449999999999</v>
      </c>
      <c r="T3846" s="5">
        <v>336.9744</v>
      </c>
      <c r="U3846">
        <v>0.2</v>
      </c>
      <c r="V3846" s="5">
        <v>70.128</v>
      </c>
      <c r="W3846" t="s">
        <v>41</v>
      </c>
      <c r="X3846" s="3">
        <v>41457</v>
      </c>
      <c r="Y3846" s="3">
        <v>41457</v>
      </c>
      <c r="Z3846">
        <v>5</v>
      </c>
      <c r="AA3846" t="s">
        <v>8400</v>
      </c>
      <c r="AB3846">
        <f t="shared" si="302"/>
        <v>0</v>
      </c>
      <c r="AC3846" t="str">
        <f t="shared" si="300"/>
        <v>Thursday</v>
      </c>
      <c r="AD3846" s="5">
        <v>29.925999999999998</v>
      </c>
      <c r="AE3846">
        <v>2013</v>
      </c>
      <c r="AF3846">
        <v>26</v>
      </c>
      <c r="AG3846" s="14">
        <f t="shared" si="301"/>
        <v>0.20811076449724369</v>
      </c>
      <c r="AH3846">
        <f t="shared" si="303"/>
        <v>0</v>
      </c>
      <c r="AI3846" t="str">
        <f t="shared" si="304"/>
        <v xml:space="preserve"> </v>
      </c>
    </row>
    <row r="3847" spans="1:35" x14ac:dyDescent="0.35">
      <c r="A3847">
        <v>3846</v>
      </c>
      <c r="B3847" t="s">
        <v>946</v>
      </c>
      <c r="C3847" t="s">
        <v>947</v>
      </c>
      <c r="D3847" t="s">
        <v>96</v>
      </c>
      <c r="E3847" t="s">
        <v>30</v>
      </c>
      <c r="F3847" t="s">
        <v>31</v>
      </c>
      <c r="G3847" t="s">
        <v>436</v>
      </c>
      <c r="H3847" t="s">
        <v>941</v>
      </c>
      <c r="I3847" t="s">
        <v>34</v>
      </c>
      <c r="J3847" t="s">
        <v>7189</v>
      </c>
      <c r="K3847" s="3">
        <v>41452</v>
      </c>
      <c r="L3847" t="s">
        <v>36</v>
      </c>
      <c r="M3847" t="s">
        <v>2107</v>
      </c>
      <c r="N3847" t="s">
        <v>2108</v>
      </c>
      <c r="O3847" t="s">
        <v>51</v>
      </c>
      <c r="P3847" t="s">
        <v>93</v>
      </c>
      <c r="Q3847">
        <v>2</v>
      </c>
      <c r="R3847" s="5">
        <v>32.726400000000005</v>
      </c>
      <c r="S3847" s="5">
        <v>38.068000000000005</v>
      </c>
      <c r="T3847" s="5">
        <v>60.908800000000014</v>
      </c>
      <c r="U3847">
        <v>0.2</v>
      </c>
      <c r="V3847" s="5">
        <v>-4.5439999999999996</v>
      </c>
      <c r="W3847" t="s">
        <v>41</v>
      </c>
      <c r="X3847" s="3">
        <v>41457</v>
      </c>
      <c r="Y3847" s="3">
        <v>41457</v>
      </c>
      <c r="Z3847">
        <v>5</v>
      </c>
      <c r="AA3847" t="s">
        <v>8400</v>
      </c>
      <c r="AB3847">
        <f t="shared" si="302"/>
        <v>0</v>
      </c>
      <c r="AC3847" t="str">
        <f t="shared" si="300"/>
        <v>Thursday</v>
      </c>
      <c r="AD3847" s="5">
        <v>2.65</v>
      </c>
      <c r="AE3847">
        <v>2013</v>
      </c>
      <c r="AF3847">
        <v>26</v>
      </c>
      <c r="AG3847" s="14">
        <f t="shared" si="301"/>
        <v>-7.4603341389093178E-2</v>
      </c>
      <c r="AH3847">
        <f t="shared" si="303"/>
        <v>0</v>
      </c>
      <c r="AI3847" t="str">
        <f t="shared" si="304"/>
        <v xml:space="preserve"> </v>
      </c>
    </row>
    <row r="3848" spans="1:35" x14ac:dyDescent="0.35">
      <c r="A3848">
        <v>3847</v>
      </c>
      <c r="B3848" t="s">
        <v>3038</v>
      </c>
      <c r="C3848" t="s">
        <v>3039</v>
      </c>
      <c r="D3848" t="s">
        <v>96</v>
      </c>
      <c r="E3848" t="s">
        <v>30</v>
      </c>
      <c r="F3848" t="s">
        <v>31</v>
      </c>
      <c r="G3848" t="s">
        <v>485</v>
      </c>
      <c r="H3848" t="s">
        <v>485</v>
      </c>
      <c r="I3848" t="s">
        <v>34</v>
      </c>
      <c r="J3848" t="s">
        <v>7190</v>
      </c>
      <c r="K3848" s="3">
        <v>41380</v>
      </c>
      <c r="L3848" t="s">
        <v>136</v>
      </c>
      <c r="M3848" t="s">
        <v>7191</v>
      </c>
      <c r="N3848" t="s">
        <v>7192</v>
      </c>
      <c r="O3848" t="s">
        <v>39</v>
      </c>
      <c r="P3848" t="s">
        <v>183</v>
      </c>
      <c r="Q3848">
        <v>7</v>
      </c>
      <c r="R3848" s="5">
        <v>161.35714285714289</v>
      </c>
      <c r="S3848" s="5">
        <v>206.85714285714289</v>
      </c>
      <c r="T3848" s="5">
        <v>1448.0000000000002</v>
      </c>
      <c r="U3848">
        <v>0</v>
      </c>
      <c r="V3848" s="5">
        <v>318.5</v>
      </c>
      <c r="W3848" t="s">
        <v>155</v>
      </c>
      <c r="X3848" s="3">
        <v>41382</v>
      </c>
      <c r="Y3848" s="3">
        <v>41382</v>
      </c>
      <c r="Z3848">
        <v>2</v>
      </c>
      <c r="AA3848" t="s">
        <v>8400</v>
      </c>
      <c r="AB3848">
        <f t="shared" si="302"/>
        <v>0</v>
      </c>
      <c r="AC3848" t="str">
        <f t="shared" si="300"/>
        <v>Tuesday</v>
      </c>
      <c r="AD3848" s="5">
        <v>169.21600000000001</v>
      </c>
      <c r="AE3848">
        <v>2013</v>
      </c>
      <c r="AF3848">
        <v>16</v>
      </c>
      <c r="AG3848" s="14">
        <f t="shared" si="301"/>
        <v>0.21995856353591156</v>
      </c>
      <c r="AH3848">
        <f t="shared" si="303"/>
        <v>0</v>
      </c>
      <c r="AI3848" t="str">
        <f t="shared" si="304"/>
        <v xml:space="preserve"> </v>
      </c>
    </row>
    <row r="3849" spans="1:35" x14ac:dyDescent="0.35">
      <c r="A3849">
        <v>3848</v>
      </c>
      <c r="B3849" t="s">
        <v>3038</v>
      </c>
      <c r="C3849" t="s">
        <v>3039</v>
      </c>
      <c r="D3849" t="s">
        <v>96</v>
      </c>
      <c r="E3849" t="s">
        <v>30</v>
      </c>
      <c r="F3849" t="s">
        <v>31</v>
      </c>
      <c r="G3849" t="s">
        <v>485</v>
      </c>
      <c r="H3849" t="s">
        <v>485</v>
      </c>
      <c r="I3849" t="s">
        <v>34</v>
      </c>
      <c r="J3849" t="s">
        <v>7190</v>
      </c>
      <c r="K3849" s="3">
        <v>41380</v>
      </c>
      <c r="L3849" t="s">
        <v>136</v>
      </c>
      <c r="M3849" t="s">
        <v>2449</v>
      </c>
      <c r="N3849" t="s">
        <v>2450</v>
      </c>
      <c r="O3849" t="s">
        <v>39</v>
      </c>
      <c r="P3849" t="s">
        <v>340</v>
      </c>
      <c r="Q3849">
        <v>4</v>
      </c>
      <c r="R3849" s="5">
        <v>8.4600000000000009</v>
      </c>
      <c r="S3849" s="5">
        <v>9</v>
      </c>
      <c r="T3849" s="5">
        <v>36</v>
      </c>
      <c r="U3849">
        <v>0</v>
      </c>
      <c r="V3849" s="5">
        <v>2.16</v>
      </c>
      <c r="W3849" t="s">
        <v>155</v>
      </c>
      <c r="X3849" s="3">
        <v>41382</v>
      </c>
      <c r="Y3849" s="3">
        <v>41382</v>
      </c>
      <c r="Z3849">
        <v>2</v>
      </c>
      <c r="AA3849" t="s">
        <v>8400</v>
      </c>
      <c r="AB3849">
        <f t="shared" si="302"/>
        <v>0</v>
      </c>
      <c r="AC3849" t="str">
        <f t="shared" si="300"/>
        <v>Tuesday</v>
      </c>
      <c r="AD3849" s="5">
        <v>7.8129999999999997</v>
      </c>
      <c r="AE3849">
        <v>2013</v>
      </c>
      <c r="AF3849">
        <v>16</v>
      </c>
      <c r="AG3849" s="14">
        <f t="shared" si="301"/>
        <v>6.0000000000000005E-2</v>
      </c>
      <c r="AH3849">
        <f t="shared" si="303"/>
        <v>0</v>
      </c>
      <c r="AI3849" t="str">
        <f t="shared" si="304"/>
        <v xml:space="preserve"> </v>
      </c>
    </row>
    <row r="3850" spans="1:35" x14ac:dyDescent="0.35">
      <c r="A3850">
        <v>3849</v>
      </c>
      <c r="B3850" t="s">
        <v>3540</v>
      </c>
      <c r="C3850" t="s">
        <v>3541</v>
      </c>
      <c r="D3850" t="s">
        <v>112</v>
      </c>
      <c r="E3850" t="s">
        <v>44</v>
      </c>
      <c r="F3850" t="s">
        <v>67</v>
      </c>
      <c r="G3850" t="s">
        <v>103</v>
      </c>
      <c r="H3850" t="s">
        <v>104</v>
      </c>
      <c r="I3850" t="s">
        <v>34</v>
      </c>
      <c r="J3850" t="s">
        <v>7193</v>
      </c>
      <c r="K3850" s="3">
        <v>41407</v>
      </c>
      <c r="L3850" t="s">
        <v>215</v>
      </c>
      <c r="M3850" t="s">
        <v>3519</v>
      </c>
      <c r="N3850" t="s">
        <v>3520</v>
      </c>
      <c r="O3850" t="s">
        <v>39</v>
      </c>
      <c r="P3850" t="s">
        <v>183</v>
      </c>
      <c r="Q3850">
        <v>2</v>
      </c>
      <c r="R3850" s="5">
        <v>30.64</v>
      </c>
      <c r="S3850" s="5">
        <v>56.5</v>
      </c>
      <c r="T3850" s="5">
        <v>113</v>
      </c>
      <c r="U3850">
        <v>0</v>
      </c>
      <c r="V3850" s="5">
        <v>51.72</v>
      </c>
      <c r="W3850" t="s">
        <v>139</v>
      </c>
      <c r="X3850" s="3">
        <v>41410</v>
      </c>
      <c r="Y3850" s="3">
        <v>41413</v>
      </c>
      <c r="Z3850">
        <v>6</v>
      </c>
      <c r="AA3850" t="s">
        <v>8399</v>
      </c>
      <c r="AB3850">
        <f t="shared" si="302"/>
        <v>3</v>
      </c>
      <c r="AC3850" t="str">
        <f t="shared" si="300"/>
        <v>Monday</v>
      </c>
      <c r="AD3850" s="5">
        <v>35.183</v>
      </c>
      <c r="AE3850">
        <v>2013</v>
      </c>
      <c r="AF3850">
        <v>20</v>
      </c>
      <c r="AG3850" s="14">
        <f t="shared" si="301"/>
        <v>0.45769911504424776</v>
      </c>
      <c r="AH3850">
        <f t="shared" si="303"/>
        <v>1</v>
      </c>
      <c r="AI3850">
        <f t="shared" si="304"/>
        <v>3</v>
      </c>
    </row>
    <row r="3851" spans="1:35" x14ac:dyDescent="0.35">
      <c r="A3851">
        <v>3850</v>
      </c>
      <c r="B3851" t="s">
        <v>3540</v>
      </c>
      <c r="C3851" t="s">
        <v>3541</v>
      </c>
      <c r="D3851" t="s">
        <v>112</v>
      </c>
      <c r="E3851" t="s">
        <v>44</v>
      </c>
      <c r="F3851" t="s">
        <v>67</v>
      </c>
      <c r="G3851" t="s">
        <v>103</v>
      </c>
      <c r="H3851" t="s">
        <v>104</v>
      </c>
      <c r="I3851" t="s">
        <v>34</v>
      </c>
      <c r="J3851" t="s">
        <v>7193</v>
      </c>
      <c r="K3851" s="3">
        <v>41407</v>
      </c>
      <c r="L3851" t="s">
        <v>215</v>
      </c>
      <c r="M3851" t="s">
        <v>5877</v>
      </c>
      <c r="N3851" t="s">
        <v>5878</v>
      </c>
      <c r="O3851" t="s">
        <v>39</v>
      </c>
      <c r="P3851" t="s">
        <v>61</v>
      </c>
      <c r="Q3851">
        <v>4</v>
      </c>
      <c r="R3851" s="5">
        <v>4.7799999999999994</v>
      </c>
      <c r="S3851" s="5">
        <v>7.5</v>
      </c>
      <c r="T3851" s="5">
        <v>30</v>
      </c>
      <c r="U3851">
        <v>0</v>
      </c>
      <c r="V3851" s="5">
        <v>10.88</v>
      </c>
      <c r="W3851" t="s">
        <v>139</v>
      </c>
      <c r="X3851" s="3">
        <v>41410</v>
      </c>
      <c r="Y3851" s="3">
        <v>41410</v>
      </c>
      <c r="Z3851">
        <v>3</v>
      </c>
      <c r="AA3851" t="s">
        <v>8400</v>
      </c>
      <c r="AB3851">
        <f t="shared" si="302"/>
        <v>0</v>
      </c>
      <c r="AC3851" t="str">
        <f t="shared" si="300"/>
        <v>Monday</v>
      </c>
      <c r="AD3851" s="5">
        <v>6.4080000000000004</v>
      </c>
      <c r="AE3851">
        <v>2013</v>
      </c>
      <c r="AF3851">
        <v>20</v>
      </c>
      <c r="AG3851" s="14">
        <f t="shared" si="301"/>
        <v>0.36266666666666669</v>
      </c>
      <c r="AH3851">
        <f t="shared" si="303"/>
        <v>0</v>
      </c>
      <c r="AI3851" t="str">
        <f t="shared" si="304"/>
        <v xml:space="preserve"> </v>
      </c>
    </row>
    <row r="3852" spans="1:35" x14ac:dyDescent="0.35">
      <c r="A3852">
        <v>3851</v>
      </c>
      <c r="B3852" t="s">
        <v>3540</v>
      </c>
      <c r="C3852" t="s">
        <v>3541</v>
      </c>
      <c r="D3852" t="s">
        <v>112</v>
      </c>
      <c r="E3852" t="s">
        <v>44</v>
      </c>
      <c r="F3852" t="s">
        <v>67</v>
      </c>
      <c r="G3852" t="s">
        <v>103</v>
      </c>
      <c r="H3852" t="s">
        <v>104</v>
      </c>
      <c r="I3852" t="s">
        <v>34</v>
      </c>
      <c r="J3852" t="s">
        <v>7193</v>
      </c>
      <c r="K3852" s="3">
        <v>41407</v>
      </c>
      <c r="L3852" t="s">
        <v>215</v>
      </c>
      <c r="M3852" t="s">
        <v>7194</v>
      </c>
      <c r="N3852" t="s">
        <v>7195</v>
      </c>
      <c r="O3852" t="s">
        <v>72</v>
      </c>
      <c r="P3852" t="s">
        <v>79</v>
      </c>
      <c r="Q3852">
        <v>1</v>
      </c>
      <c r="R3852" s="5">
        <v>84.28</v>
      </c>
      <c r="S3852" s="5">
        <v>169</v>
      </c>
      <c r="T3852" s="5">
        <v>169</v>
      </c>
      <c r="U3852">
        <v>0</v>
      </c>
      <c r="V3852" s="5">
        <v>84.72</v>
      </c>
      <c r="W3852" t="s">
        <v>139</v>
      </c>
      <c r="X3852" s="3">
        <v>41410</v>
      </c>
      <c r="Y3852" s="3">
        <v>41410</v>
      </c>
      <c r="Z3852">
        <v>3</v>
      </c>
      <c r="AA3852" t="s">
        <v>8400</v>
      </c>
      <c r="AB3852">
        <f t="shared" si="302"/>
        <v>0</v>
      </c>
      <c r="AC3852" t="str">
        <f t="shared" si="300"/>
        <v>Monday</v>
      </c>
      <c r="AD3852" s="5">
        <v>57.381</v>
      </c>
      <c r="AE3852">
        <v>2013</v>
      </c>
      <c r="AF3852">
        <v>20</v>
      </c>
      <c r="AG3852" s="14">
        <f t="shared" si="301"/>
        <v>0.50130177514792895</v>
      </c>
      <c r="AH3852">
        <f t="shared" si="303"/>
        <v>0</v>
      </c>
      <c r="AI3852" t="str">
        <f t="shared" si="304"/>
        <v xml:space="preserve"> </v>
      </c>
    </row>
    <row r="3853" spans="1:35" x14ac:dyDescent="0.35">
      <c r="A3853">
        <v>3852</v>
      </c>
      <c r="B3853" t="s">
        <v>1495</v>
      </c>
      <c r="C3853" t="s">
        <v>1496</v>
      </c>
      <c r="D3853" t="s">
        <v>112</v>
      </c>
      <c r="E3853" t="s">
        <v>199</v>
      </c>
      <c r="F3853" t="s">
        <v>3376</v>
      </c>
      <c r="G3853" t="s">
        <v>3377</v>
      </c>
      <c r="H3853" t="s">
        <v>3378</v>
      </c>
      <c r="I3853" t="s">
        <v>34</v>
      </c>
      <c r="J3853" t="s">
        <v>7196</v>
      </c>
      <c r="K3853" s="3">
        <v>41480</v>
      </c>
      <c r="L3853" t="s">
        <v>215</v>
      </c>
      <c r="M3853" t="s">
        <v>2426</v>
      </c>
      <c r="N3853" t="s">
        <v>2427</v>
      </c>
      <c r="O3853" t="s">
        <v>39</v>
      </c>
      <c r="P3853" t="s">
        <v>76</v>
      </c>
      <c r="Q3853">
        <v>3</v>
      </c>
      <c r="R3853" s="5">
        <v>12.839999999999998</v>
      </c>
      <c r="S3853" s="5">
        <v>23</v>
      </c>
      <c r="T3853" s="5">
        <v>69</v>
      </c>
      <c r="U3853">
        <v>0</v>
      </c>
      <c r="V3853" s="5">
        <v>30.48</v>
      </c>
      <c r="W3853" t="s">
        <v>155</v>
      </c>
      <c r="X3853" s="3">
        <v>41482</v>
      </c>
      <c r="Y3853" s="3">
        <v>41482</v>
      </c>
      <c r="Z3853">
        <v>2</v>
      </c>
      <c r="AA3853" t="s">
        <v>8400</v>
      </c>
      <c r="AB3853">
        <f t="shared" si="302"/>
        <v>0</v>
      </c>
      <c r="AC3853" t="str">
        <f t="shared" si="300"/>
        <v>Thursday</v>
      </c>
      <c r="AD3853" s="5">
        <v>29.663</v>
      </c>
      <c r="AE3853">
        <v>2013</v>
      </c>
      <c r="AF3853">
        <v>30</v>
      </c>
      <c r="AG3853" s="14">
        <f t="shared" si="301"/>
        <v>0.44173913043478263</v>
      </c>
      <c r="AH3853">
        <f t="shared" si="303"/>
        <v>0</v>
      </c>
      <c r="AI3853" t="str">
        <f t="shared" si="304"/>
        <v xml:space="preserve"> </v>
      </c>
    </row>
    <row r="3854" spans="1:35" x14ac:dyDescent="0.35">
      <c r="A3854">
        <v>3853</v>
      </c>
      <c r="B3854" t="s">
        <v>1495</v>
      </c>
      <c r="C3854" t="s">
        <v>1496</v>
      </c>
      <c r="D3854" t="s">
        <v>112</v>
      </c>
      <c r="E3854" t="s">
        <v>199</v>
      </c>
      <c r="F3854" t="s">
        <v>3376</v>
      </c>
      <c r="G3854" t="s">
        <v>3377</v>
      </c>
      <c r="H3854" t="s">
        <v>3378</v>
      </c>
      <c r="I3854" t="s">
        <v>34</v>
      </c>
      <c r="J3854" t="s">
        <v>7196</v>
      </c>
      <c r="K3854" s="3">
        <v>41480</v>
      </c>
      <c r="L3854" t="s">
        <v>215</v>
      </c>
      <c r="M3854" t="s">
        <v>965</v>
      </c>
      <c r="N3854" t="s">
        <v>966</v>
      </c>
      <c r="O3854" t="s">
        <v>51</v>
      </c>
      <c r="P3854" t="s">
        <v>52</v>
      </c>
      <c r="Q3854">
        <v>5</v>
      </c>
      <c r="R3854" s="5">
        <v>15.459999999999999</v>
      </c>
      <c r="S3854" s="5">
        <v>16.8</v>
      </c>
      <c r="T3854" s="5">
        <v>84</v>
      </c>
      <c r="U3854">
        <v>0</v>
      </c>
      <c r="V3854" s="5">
        <v>6.7</v>
      </c>
      <c r="W3854" t="s">
        <v>155</v>
      </c>
      <c r="X3854" s="3">
        <v>41482</v>
      </c>
      <c r="Y3854" s="3">
        <v>41482</v>
      </c>
      <c r="Z3854">
        <v>2</v>
      </c>
      <c r="AA3854" t="s">
        <v>8400</v>
      </c>
      <c r="AB3854">
        <f t="shared" si="302"/>
        <v>0</v>
      </c>
      <c r="AC3854" t="str">
        <f t="shared" si="300"/>
        <v>Thursday</v>
      </c>
      <c r="AD3854" s="5">
        <v>20.565999999999999</v>
      </c>
      <c r="AE3854">
        <v>2013</v>
      </c>
      <c r="AF3854">
        <v>30</v>
      </c>
      <c r="AG3854" s="14">
        <f t="shared" si="301"/>
        <v>7.976190476190477E-2</v>
      </c>
      <c r="AH3854">
        <f t="shared" si="303"/>
        <v>0</v>
      </c>
      <c r="AI3854" t="str">
        <f t="shared" si="304"/>
        <v xml:space="preserve"> </v>
      </c>
    </row>
    <row r="3855" spans="1:35" x14ac:dyDescent="0.35">
      <c r="A3855">
        <v>3854</v>
      </c>
      <c r="B3855" t="s">
        <v>1495</v>
      </c>
      <c r="C3855" t="s">
        <v>1496</v>
      </c>
      <c r="D3855" t="s">
        <v>112</v>
      </c>
      <c r="E3855" t="s">
        <v>199</v>
      </c>
      <c r="F3855" t="s">
        <v>3376</v>
      </c>
      <c r="G3855" t="s">
        <v>3377</v>
      </c>
      <c r="H3855" t="s">
        <v>3378</v>
      </c>
      <c r="I3855" t="s">
        <v>34</v>
      </c>
      <c r="J3855" t="s">
        <v>7196</v>
      </c>
      <c r="K3855" s="3">
        <v>41480</v>
      </c>
      <c r="L3855" t="s">
        <v>215</v>
      </c>
      <c r="M3855" t="s">
        <v>7197</v>
      </c>
      <c r="N3855" t="s">
        <v>7198</v>
      </c>
      <c r="O3855" t="s">
        <v>39</v>
      </c>
      <c r="P3855" t="s">
        <v>183</v>
      </c>
      <c r="Q3855">
        <v>2</v>
      </c>
      <c r="R3855" s="5">
        <v>45.62</v>
      </c>
      <c r="S3855" s="5">
        <v>47.5</v>
      </c>
      <c r="T3855" s="5">
        <v>95</v>
      </c>
      <c r="U3855">
        <v>0</v>
      </c>
      <c r="V3855" s="5">
        <v>3.76</v>
      </c>
      <c r="W3855" t="s">
        <v>155</v>
      </c>
      <c r="X3855" s="3">
        <v>41482</v>
      </c>
      <c r="Y3855" s="3">
        <v>41484</v>
      </c>
      <c r="Z3855">
        <v>4</v>
      </c>
      <c r="AA3855" t="s">
        <v>8399</v>
      </c>
      <c r="AB3855">
        <f t="shared" si="302"/>
        <v>2</v>
      </c>
      <c r="AC3855" t="str">
        <f t="shared" si="300"/>
        <v>Thursday</v>
      </c>
      <c r="AD3855" s="5">
        <v>11.45</v>
      </c>
      <c r="AE3855">
        <v>2013</v>
      </c>
      <c r="AF3855">
        <v>30</v>
      </c>
      <c r="AG3855" s="14">
        <f t="shared" si="301"/>
        <v>3.9578947368421054E-2</v>
      </c>
      <c r="AH3855">
        <f t="shared" si="303"/>
        <v>1</v>
      </c>
      <c r="AI3855">
        <f t="shared" si="304"/>
        <v>2</v>
      </c>
    </row>
    <row r="3856" spans="1:35" x14ac:dyDescent="0.35">
      <c r="A3856">
        <v>3855</v>
      </c>
      <c r="B3856" t="s">
        <v>3584</v>
      </c>
      <c r="C3856" t="s">
        <v>3585</v>
      </c>
      <c r="D3856" t="s">
        <v>29</v>
      </c>
      <c r="E3856" t="s">
        <v>84</v>
      </c>
      <c r="F3856" t="s">
        <v>113</v>
      </c>
      <c r="G3856" t="s">
        <v>113</v>
      </c>
      <c r="H3856" t="s">
        <v>144</v>
      </c>
      <c r="I3856" t="s">
        <v>34</v>
      </c>
      <c r="J3856" t="s">
        <v>7199</v>
      </c>
      <c r="K3856" s="3">
        <v>41968</v>
      </c>
      <c r="L3856" t="s">
        <v>36</v>
      </c>
      <c r="M3856" t="s">
        <v>7140</v>
      </c>
      <c r="N3856" t="s">
        <v>7141</v>
      </c>
      <c r="O3856" t="s">
        <v>39</v>
      </c>
      <c r="P3856" t="s">
        <v>165</v>
      </c>
      <c r="Q3856">
        <v>4</v>
      </c>
      <c r="R3856" s="5">
        <v>43.876799999999989</v>
      </c>
      <c r="S3856" s="5">
        <v>81.60799999999999</v>
      </c>
      <c r="T3856" s="5">
        <v>195.85919999999996</v>
      </c>
      <c r="U3856">
        <v>0.4</v>
      </c>
      <c r="V3856" s="5">
        <v>20.352</v>
      </c>
      <c r="W3856" t="s">
        <v>41</v>
      </c>
      <c r="X3856" s="3">
        <v>41973</v>
      </c>
      <c r="Y3856" s="3">
        <v>41973</v>
      </c>
      <c r="Z3856">
        <v>5</v>
      </c>
      <c r="AA3856" t="s">
        <v>8400</v>
      </c>
      <c r="AB3856">
        <f t="shared" si="302"/>
        <v>0</v>
      </c>
      <c r="AC3856" t="str">
        <f t="shared" si="300"/>
        <v>Tuesday</v>
      </c>
      <c r="AD3856" s="5">
        <v>23.047000000000001</v>
      </c>
      <c r="AE3856">
        <v>2014</v>
      </c>
      <c r="AF3856">
        <v>48</v>
      </c>
      <c r="AG3856" s="14">
        <f t="shared" si="301"/>
        <v>0.10391138123713364</v>
      </c>
      <c r="AH3856">
        <f t="shared" si="303"/>
        <v>0</v>
      </c>
      <c r="AI3856" t="str">
        <f t="shared" si="304"/>
        <v xml:space="preserve"> </v>
      </c>
    </row>
    <row r="3857" spans="1:35" x14ac:dyDescent="0.35">
      <c r="A3857">
        <v>3856</v>
      </c>
      <c r="B3857" t="s">
        <v>3584</v>
      </c>
      <c r="C3857" t="s">
        <v>3585</v>
      </c>
      <c r="D3857" t="s">
        <v>29</v>
      </c>
      <c r="E3857" t="s">
        <v>84</v>
      </c>
      <c r="F3857" t="s">
        <v>113</v>
      </c>
      <c r="G3857" t="s">
        <v>113</v>
      </c>
      <c r="H3857" t="s">
        <v>144</v>
      </c>
      <c r="I3857" t="s">
        <v>34</v>
      </c>
      <c r="J3857" t="s">
        <v>7199</v>
      </c>
      <c r="K3857" s="3">
        <v>41968</v>
      </c>
      <c r="L3857" t="s">
        <v>36</v>
      </c>
      <c r="M3857" t="s">
        <v>5776</v>
      </c>
      <c r="N3857" t="s">
        <v>5777</v>
      </c>
      <c r="O3857" t="s">
        <v>72</v>
      </c>
      <c r="P3857" t="s">
        <v>79</v>
      </c>
      <c r="Q3857">
        <v>5</v>
      </c>
      <c r="R3857" s="5">
        <v>18.923199999999994</v>
      </c>
      <c r="S3857" s="5">
        <v>23.05866666666666</v>
      </c>
      <c r="T3857" s="5">
        <v>69.175999999999974</v>
      </c>
      <c r="U3857">
        <v>0.4</v>
      </c>
      <c r="V3857" s="5">
        <v>-25.44</v>
      </c>
      <c r="W3857" t="s">
        <v>41</v>
      </c>
      <c r="X3857" s="3">
        <v>41973</v>
      </c>
      <c r="Y3857" s="3">
        <v>41975</v>
      </c>
      <c r="Z3857">
        <v>7</v>
      </c>
      <c r="AA3857" t="s">
        <v>8399</v>
      </c>
      <c r="AB3857">
        <f t="shared" si="302"/>
        <v>2</v>
      </c>
      <c r="AC3857" t="str">
        <f t="shared" si="300"/>
        <v>Tuesday</v>
      </c>
      <c r="AD3857" s="5">
        <v>6.13</v>
      </c>
      <c r="AE3857">
        <v>2014</v>
      </c>
      <c r="AF3857">
        <v>48</v>
      </c>
      <c r="AG3857" s="14">
        <f t="shared" si="301"/>
        <v>-0.36775760379322325</v>
      </c>
      <c r="AH3857">
        <f t="shared" si="303"/>
        <v>1</v>
      </c>
      <c r="AI3857">
        <f t="shared" si="304"/>
        <v>2</v>
      </c>
    </row>
    <row r="3858" spans="1:35" x14ac:dyDescent="0.35">
      <c r="A3858">
        <v>3857</v>
      </c>
      <c r="B3858" t="s">
        <v>3584</v>
      </c>
      <c r="C3858" t="s">
        <v>3585</v>
      </c>
      <c r="D3858" t="s">
        <v>29</v>
      </c>
      <c r="E3858" t="s">
        <v>84</v>
      </c>
      <c r="F3858" t="s">
        <v>113</v>
      </c>
      <c r="G3858" t="s">
        <v>113</v>
      </c>
      <c r="H3858" t="s">
        <v>144</v>
      </c>
      <c r="I3858" t="s">
        <v>34</v>
      </c>
      <c r="J3858" t="s">
        <v>7199</v>
      </c>
      <c r="K3858" s="3">
        <v>41968</v>
      </c>
      <c r="L3858" t="s">
        <v>36</v>
      </c>
      <c r="M3858" t="s">
        <v>6274</v>
      </c>
      <c r="N3858" t="s">
        <v>5531</v>
      </c>
      <c r="O3858" t="s">
        <v>72</v>
      </c>
      <c r="P3858" t="s">
        <v>162</v>
      </c>
      <c r="Q3858">
        <v>7</v>
      </c>
      <c r="R3858" s="5">
        <v>182.00585824000001</v>
      </c>
      <c r="S3858" s="5">
        <v>201.77380976588631</v>
      </c>
      <c r="T3858" s="5">
        <v>844.62516768000012</v>
      </c>
      <c r="U3858">
        <v>0.40200000000000002</v>
      </c>
      <c r="V3858" s="5">
        <v>-429.41584</v>
      </c>
      <c r="W3858" t="s">
        <v>41</v>
      </c>
      <c r="X3858" s="3">
        <v>41973</v>
      </c>
      <c r="Y3858" s="3">
        <v>41973</v>
      </c>
      <c r="Z3858">
        <v>5</v>
      </c>
      <c r="AA3858" t="s">
        <v>8400</v>
      </c>
      <c r="AB3858">
        <f t="shared" si="302"/>
        <v>0</v>
      </c>
      <c r="AC3858" t="str">
        <f t="shared" si="300"/>
        <v>Tuesday</v>
      </c>
      <c r="AD3858" s="5">
        <v>57.325000000000003</v>
      </c>
      <c r="AE3858">
        <v>2014</v>
      </c>
      <c r="AF3858">
        <v>48</v>
      </c>
      <c r="AG3858" s="14">
        <f t="shared" si="301"/>
        <v>-0.50840995086555496</v>
      </c>
      <c r="AH3858">
        <f t="shared" si="303"/>
        <v>0</v>
      </c>
      <c r="AI3858" t="str">
        <f t="shared" si="304"/>
        <v xml:space="preserve"> </v>
      </c>
    </row>
    <row r="3859" spans="1:35" x14ac:dyDescent="0.35">
      <c r="A3859">
        <v>3858</v>
      </c>
      <c r="B3859" t="s">
        <v>351</v>
      </c>
      <c r="C3859" t="s">
        <v>352</v>
      </c>
      <c r="D3859" t="s">
        <v>112</v>
      </c>
      <c r="E3859" t="s">
        <v>84</v>
      </c>
      <c r="F3859" t="s">
        <v>463</v>
      </c>
      <c r="G3859" t="s">
        <v>5562</v>
      </c>
      <c r="H3859" t="s">
        <v>5562</v>
      </c>
      <c r="I3859" t="s">
        <v>34</v>
      </c>
      <c r="J3859" t="s">
        <v>7200</v>
      </c>
      <c r="K3859" s="3">
        <v>41267</v>
      </c>
      <c r="L3859" t="s">
        <v>36</v>
      </c>
      <c r="M3859" t="s">
        <v>3958</v>
      </c>
      <c r="N3859" t="s">
        <v>3959</v>
      </c>
      <c r="O3859" t="s">
        <v>39</v>
      </c>
      <c r="P3859" t="s">
        <v>340</v>
      </c>
      <c r="Q3859">
        <v>5</v>
      </c>
      <c r="R3859" s="5">
        <v>10.84</v>
      </c>
      <c r="S3859" s="5">
        <v>19</v>
      </c>
      <c r="T3859" s="5">
        <v>95</v>
      </c>
      <c r="U3859">
        <v>0</v>
      </c>
      <c r="V3859" s="5">
        <v>40.799999999999997</v>
      </c>
      <c r="W3859" t="s">
        <v>41</v>
      </c>
      <c r="X3859" s="3">
        <v>41272</v>
      </c>
      <c r="Y3859" s="3">
        <v>41272</v>
      </c>
      <c r="Z3859">
        <v>5</v>
      </c>
      <c r="AA3859" t="s">
        <v>8400</v>
      </c>
      <c r="AB3859">
        <f t="shared" si="302"/>
        <v>0</v>
      </c>
      <c r="AC3859" t="str">
        <f t="shared" si="300"/>
        <v>Monday</v>
      </c>
      <c r="AD3859" s="5">
        <v>9.1750000000000007</v>
      </c>
      <c r="AE3859">
        <v>2012</v>
      </c>
      <c r="AF3859">
        <v>52</v>
      </c>
      <c r="AG3859" s="14">
        <f t="shared" si="301"/>
        <v>0.42947368421052629</v>
      </c>
      <c r="AH3859">
        <f t="shared" si="303"/>
        <v>0</v>
      </c>
      <c r="AI3859" t="str">
        <f t="shared" si="304"/>
        <v xml:space="preserve"> </v>
      </c>
    </row>
    <row r="3860" spans="1:35" x14ac:dyDescent="0.35">
      <c r="A3860">
        <v>3859</v>
      </c>
      <c r="B3860" t="s">
        <v>351</v>
      </c>
      <c r="C3860" t="s">
        <v>352</v>
      </c>
      <c r="D3860" t="s">
        <v>112</v>
      </c>
      <c r="E3860" t="s">
        <v>84</v>
      </c>
      <c r="F3860" t="s">
        <v>463</v>
      </c>
      <c r="G3860" t="s">
        <v>5562</v>
      </c>
      <c r="H3860" t="s">
        <v>5562</v>
      </c>
      <c r="I3860" t="s">
        <v>34</v>
      </c>
      <c r="J3860" t="s">
        <v>7200</v>
      </c>
      <c r="K3860" s="3">
        <v>41267</v>
      </c>
      <c r="L3860" t="s">
        <v>36</v>
      </c>
      <c r="M3860" t="s">
        <v>1934</v>
      </c>
      <c r="N3860" t="s">
        <v>1818</v>
      </c>
      <c r="O3860" t="s">
        <v>39</v>
      </c>
      <c r="P3860" t="s">
        <v>165</v>
      </c>
      <c r="Q3860">
        <v>5</v>
      </c>
      <c r="R3860" s="5">
        <v>59.9</v>
      </c>
      <c r="S3860" s="5">
        <v>89.4</v>
      </c>
      <c r="T3860" s="5">
        <v>447</v>
      </c>
      <c r="U3860">
        <v>0</v>
      </c>
      <c r="V3860" s="5">
        <v>147.5</v>
      </c>
      <c r="W3860" t="s">
        <v>41</v>
      </c>
      <c r="X3860" s="3">
        <v>41272</v>
      </c>
      <c r="Y3860" s="3">
        <v>41272</v>
      </c>
      <c r="Z3860">
        <v>5</v>
      </c>
      <c r="AA3860" t="s">
        <v>8400</v>
      </c>
      <c r="AB3860">
        <f t="shared" si="302"/>
        <v>0</v>
      </c>
      <c r="AC3860" t="str">
        <f t="shared" si="300"/>
        <v>Monday</v>
      </c>
      <c r="AD3860" s="5">
        <v>37.487000000000002</v>
      </c>
      <c r="AE3860">
        <v>2012</v>
      </c>
      <c r="AF3860">
        <v>52</v>
      </c>
      <c r="AG3860" s="14">
        <f t="shared" si="301"/>
        <v>0.32997762863534674</v>
      </c>
      <c r="AH3860">
        <f t="shared" si="303"/>
        <v>0</v>
      </c>
      <c r="AI3860" t="str">
        <f t="shared" si="304"/>
        <v xml:space="preserve"> </v>
      </c>
    </row>
    <row r="3861" spans="1:35" x14ac:dyDescent="0.35">
      <c r="A3861">
        <v>3860</v>
      </c>
      <c r="B3861" t="s">
        <v>4829</v>
      </c>
      <c r="C3861" t="s">
        <v>4830</v>
      </c>
      <c r="D3861" t="s">
        <v>29</v>
      </c>
      <c r="E3861" t="s">
        <v>44</v>
      </c>
      <c r="F3861" t="s">
        <v>570</v>
      </c>
      <c r="G3861" t="s">
        <v>7201</v>
      </c>
      <c r="H3861" t="s">
        <v>7202</v>
      </c>
      <c r="I3861" t="s">
        <v>34</v>
      </c>
      <c r="J3861" t="s">
        <v>7203</v>
      </c>
      <c r="K3861" s="3">
        <v>41540</v>
      </c>
      <c r="L3861" t="s">
        <v>136</v>
      </c>
      <c r="M3861" t="s">
        <v>7204</v>
      </c>
      <c r="N3861" t="s">
        <v>7205</v>
      </c>
      <c r="O3861" t="s">
        <v>39</v>
      </c>
      <c r="P3861" t="s">
        <v>76</v>
      </c>
      <c r="Q3861">
        <v>3</v>
      </c>
      <c r="R3861" s="5">
        <v>11.005066666666664</v>
      </c>
      <c r="S3861" s="5">
        <v>16.748444444444441</v>
      </c>
      <c r="T3861" s="5">
        <v>30.147199999999991</v>
      </c>
      <c r="U3861">
        <v>0.4</v>
      </c>
      <c r="V3861" s="5">
        <v>-2.8679999999999999</v>
      </c>
      <c r="W3861" t="s">
        <v>41</v>
      </c>
      <c r="X3861" s="3">
        <v>41545</v>
      </c>
      <c r="Y3861" s="3">
        <v>41547</v>
      </c>
      <c r="Z3861">
        <v>7</v>
      </c>
      <c r="AA3861" t="s">
        <v>8399</v>
      </c>
      <c r="AB3861">
        <f t="shared" si="302"/>
        <v>2</v>
      </c>
      <c r="AC3861" t="str">
        <f t="shared" si="300"/>
        <v>Monday</v>
      </c>
      <c r="AD3861" s="5">
        <v>3.5169999999999999</v>
      </c>
      <c r="AE3861">
        <v>2013</v>
      </c>
      <c r="AF3861">
        <v>39</v>
      </c>
      <c r="AG3861" s="14">
        <f t="shared" si="301"/>
        <v>-9.5133213034709715E-2</v>
      </c>
      <c r="AH3861">
        <f t="shared" si="303"/>
        <v>1</v>
      </c>
      <c r="AI3861">
        <f t="shared" si="304"/>
        <v>2</v>
      </c>
    </row>
    <row r="3862" spans="1:35" x14ac:dyDescent="0.35">
      <c r="A3862">
        <v>3861</v>
      </c>
      <c r="B3862" t="s">
        <v>4829</v>
      </c>
      <c r="C3862" t="s">
        <v>4830</v>
      </c>
      <c r="D3862" t="s">
        <v>29</v>
      </c>
      <c r="E3862" t="s">
        <v>44</v>
      </c>
      <c r="F3862" t="s">
        <v>570</v>
      </c>
      <c r="G3862" t="s">
        <v>7201</v>
      </c>
      <c r="H3862" t="s">
        <v>7202</v>
      </c>
      <c r="I3862" t="s">
        <v>34</v>
      </c>
      <c r="J3862" t="s">
        <v>7203</v>
      </c>
      <c r="K3862" s="3">
        <v>41540</v>
      </c>
      <c r="L3862" t="s">
        <v>136</v>
      </c>
      <c r="M3862" t="s">
        <v>5295</v>
      </c>
      <c r="N3862" t="s">
        <v>5296</v>
      </c>
      <c r="O3862" t="s">
        <v>39</v>
      </c>
      <c r="P3862" t="s">
        <v>183</v>
      </c>
      <c r="Q3862">
        <v>2</v>
      </c>
      <c r="R3862" s="5">
        <v>179.6584</v>
      </c>
      <c r="S3862" s="5">
        <v>229.00399999999999</v>
      </c>
      <c r="T3862" s="5">
        <v>274.8048</v>
      </c>
      <c r="U3862">
        <v>0.4</v>
      </c>
      <c r="V3862" s="5">
        <v>-84.512</v>
      </c>
      <c r="W3862" t="s">
        <v>41</v>
      </c>
      <c r="X3862" s="3">
        <v>41545</v>
      </c>
      <c r="Y3862" s="3">
        <v>41547</v>
      </c>
      <c r="Z3862">
        <v>7</v>
      </c>
      <c r="AA3862" t="s">
        <v>8399</v>
      </c>
      <c r="AB3862">
        <f t="shared" si="302"/>
        <v>2</v>
      </c>
      <c r="AC3862" t="str">
        <f t="shared" si="300"/>
        <v>Monday</v>
      </c>
      <c r="AD3862" s="5">
        <v>31.151</v>
      </c>
      <c r="AE3862">
        <v>2013</v>
      </c>
      <c r="AF3862">
        <v>39</v>
      </c>
      <c r="AG3862" s="14">
        <f t="shared" si="301"/>
        <v>-0.30753465732767404</v>
      </c>
      <c r="AH3862">
        <f t="shared" si="303"/>
        <v>1</v>
      </c>
      <c r="AI3862">
        <f t="shared" si="304"/>
        <v>2</v>
      </c>
    </row>
    <row r="3863" spans="1:35" x14ac:dyDescent="0.35">
      <c r="A3863">
        <v>3862</v>
      </c>
      <c r="B3863" t="s">
        <v>4765</v>
      </c>
      <c r="C3863" t="s">
        <v>4766</v>
      </c>
      <c r="D3863" t="s">
        <v>96</v>
      </c>
      <c r="E3863" t="s">
        <v>199</v>
      </c>
      <c r="F3863" t="s">
        <v>212</v>
      </c>
      <c r="G3863" t="s">
        <v>245</v>
      </c>
      <c r="H3863" t="s">
        <v>245</v>
      </c>
      <c r="I3863" t="s">
        <v>34</v>
      </c>
      <c r="J3863" t="s">
        <v>7206</v>
      </c>
      <c r="K3863" s="3">
        <v>40703</v>
      </c>
      <c r="L3863" t="s">
        <v>36</v>
      </c>
      <c r="M3863" t="s">
        <v>3917</v>
      </c>
      <c r="N3863" t="s">
        <v>3918</v>
      </c>
      <c r="O3863" t="s">
        <v>39</v>
      </c>
      <c r="P3863" t="s">
        <v>58</v>
      </c>
      <c r="Q3863">
        <v>6</v>
      </c>
      <c r="R3863" s="5">
        <v>5.5231999999999992</v>
      </c>
      <c r="S3863" s="5">
        <v>6.3589999999999991</v>
      </c>
      <c r="T3863" s="5">
        <v>30.523199999999999</v>
      </c>
      <c r="U3863">
        <v>0.2</v>
      </c>
      <c r="V3863" s="5">
        <v>-2.6160000000000001</v>
      </c>
      <c r="W3863" t="s">
        <v>41</v>
      </c>
      <c r="X3863" s="3">
        <v>40708</v>
      </c>
      <c r="Y3863" s="3">
        <v>40708</v>
      </c>
      <c r="Z3863">
        <v>5</v>
      </c>
      <c r="AA3863" t="s">
        <v>8400</v>
      </c>
      <c r="AB3863">
        <f t="shared" si="302"/>
        <v>0</v>
      </c>
      <c r="AC3863" t="str">
        <f t="shared" si="300"/>
        <v>Thursday</v>
      </c>
      <c r="AD3863" s="5">
        <v>1.7829999999999999</v>
      </c>
      <c r="AE3863">
        <v>2011</v>
      </c>
      <c r="AF3863">
        <v>24</v>
      </c>
      <c r="AG3863" s="14">
        <f t="shared" si="301"/>
        <v>-8.5705299575404945E-2</v>
      </c>
      <c r="AH3863">
        <f t="shared" si="303"/>
        <v>0</v>
      </c>
      <c r="AI3863" t="str">
        <f t="shared" si="304"/>
        <v xml:space="preserve"> </v>
      </c>
    </row>
    <row r="3864" spans="1:35" x14ac:dyDescent="0.35">
      <c r="A3864">
        <v>3863</v>
      </c>
      <c r="B3864" t="s">
        <v>3013</v>
      </c>
      <c r="C3864" t="s">
        <v>3014</v>
      </c>
      <c r="D3864" t="s">
        <v>96</v>
      </c>
      <c r="E3864" t="s">
        <v>84</v>
      </c>
      <c r="F3864" t="s">
        <v>740</v>
      </c>
      <c r="G3864" t="s">
        <v>741</v>
      </c>
      <c r="H3864" t="s">
        <v>1281</v>
      </c>
      <c r="I3864" t="s">
        <v>34</v>
      </c>
      <c r="J3864" t="s">
        <v>7207</v>
      </c>
      <c r="K3864" s="3">
        <v>40893</v>
      </c>
      <c r="L3864" t="s">
        <v>36</v>
      </c>
      <c r="M3864" t="s">
        <v>2851</v>
      </c>
      <c r="N3864" t="s">
        <v>2852</v>
      </c>
      <c r="O3864" t="s">
        <v>39</v>
      </c>
      <c r="P3864" t="s">
        <v>183</v>
      </c>
      <c r="Q3864">
        <v>2</v>
      </c>
      <c r="R3864" s="5">
        <v>208.58</v>
      </c>
      <c r="S3864" s="5">
        <v>359.5</v>
      </c>
      <c r="T3864" s="5">
        <v>719</v>
      </c>
      <c r="U3864">
        <v>0</v>
      </c>
      <c r="V3864" s="5">
        <v>301.83999999999997</v>
      </c>
      <c r="W3864" t="s">
        <v>41</v>
      </c>
      <c r="X3864" s="3">
        <v>40898</v>
      </c>
      <c r="Y3864" s="3">
        <v>40898</v>
      </c>
      <c r="Z3864">
        <v>5</v>
      </c>
      <c r="AA3864" t="s">
        <v>8400</v>
      </c>
      <c r="AB3864">
        <f t="shared" si="302"/>
        <v>0</v>
      </c>
      <c r="AC3864" t="str">
        <f t="shared" si="300"/>
        <v>Friday</v>
      </c>
      <c r="AD3864" s="5">
        <v>45.765999999999998</v>
      </c>
      <c r="AE3864">
        <v>2011</v>
      </c>
      <c r="AF3864">
        <v>51</v>
      </c>
      <c r="AG3864" s="14">
        <f t="shared" si="301"/>
        <v>0.41980528511821974</v>
      </c>
      <c r="AH3864">
        <f t="shared" si="303"/>
        <v>0</v>
      </c>
      <c r="AI3864" t="str">
        <f t="shared" si="304"/>
        <v xml:space="preserve"> </v>
      </c>
    </row>
    <row r="3865" spans="1:35" x14ac:dyDescent="0.35">
      <c r="A3865">
        <v>3864</v>
      </c>
      <c r="B3865" t="s">
        <v>5470</v>
      </c>
      <c r="C3865" t="s">
        <v>5471</v>
      </c>
      <c r="D3865" t="s">
        <v>29</v>
      </c>
      <c r="E3865" t="s">
        <v>30</v>
      </c>
      <c r="F3865" t="s">
        <v>31</v>
      </c>
      <c r="G3865" t="s">
        <v>32</v>
      </c>
      <c r="H3865" t="s">
        <v>33</v>
      </c>
      <c r="I3865" t="s">
        <v>34</v>
      </c>
      <c r="J3865" t="s">
        <v>7208</v>
      </c>
      <c r="K3865" s="3">
        <v>41552</v>
      </c>
      <c r="L3865" t="s">
        <v>36</v>
      </c>
      <c r="M3865" t="s">
        <v>2452</v>
      </c>
      <c r="N3865" t="s">
        <v>2453</v>
      </c>
      <c r="O3865" t="s">
        <v>39</v>
      </c>
      <c r="P3865" t="s">
        <v>58</v>
      </c>
      <c r="Q3865">
        <v>3</v>
      </c>
      <c r="R3865" s="5">
        <v>28.986666666666668</v>
      </c>
      <c r="S3865" s="5">
        <v>33.666666666666671</v>
      </c>
      <c r="T3865" s="5">
        <v>101.00000000000001</v>
      </c>
      <c r="U3865">
        <v>0</v>
      </c>
      <c r="V3865" s="5">
        <v>14.04</v>
      </c>
      <c r="W3865" t="s">
        <v>41</v>
      </c>
      <c r="X3865" s="3">
        <v>41557</v>
      </c>
      <c r="Y3865" s="3">
        <v>41557</v>
      </c>
      <c r="Z3865">
        <v>5</v>
      </c>
      <c r="AA3865" t="s">
        <v>8400</v>
      </c>
      <c r="AB3865">
        <f t="shared" si="302"/>
        <v>0</v>
      </c>
      <c r="AC3865" t="str">
        <f t="shared" si="300"/>
        <v>Saturday</v>
      </c>
      <c r="AD3865" s="5">
        <v>6.9320000000000004</v>
      </c>
      <c r="AE3865">
        <v>2013</v>
      </c>
      <c r="AF3865">
        <v>40</v>
      </c>
      <c r="AG3865" s="14">
        <f t="shared" si="301"/>
        <v>0.13900990099009899</v>
      </c>
      <c r="AH3865">
        <f t="shared" si="303"/>
        <v>0</v>
      </c>
      <c r="AI3865" t="str">
        <f t="shared" si="304"/>
        <v xml:space="preserve"> </v>
      </c>
    </row>
    <row r="3866" spans="1:35" x14ac:dyDescent="0.35">
      <c r="A3866">
        <v>3865</v>
      </c>
      <c r="B3866" t="s">
        <v>5470</v>
      </c>
      <c r="C3866" t="s">
        <v>5471</v>
      </c>
      <c r="D3866" t="s">
        <v>29</v>
      </c>
      <c r="E3866" t="s">
        <v>30</v>
      </c>
      <c r="F3866" t="s">
        <v>31</v>
      </c>
      <c r="G3866" t="s">
        <v>32</v>
      </c>
      <c r="H3866" t="s">
        <v>33</v>
      </c>
      <c r="I3866" t="s">
        <v>34</v>
      </c>
      <c r="J3866" t="s">
        <v>7208</v>
      </c>
      <c r="K3866" s="3">
        <v>41552</v>
      </c>
      <c r="L3866" t="s">
        <v>36</v>
      </c>
      <c r="M3866" t="s">
        <v>7209</v>
      </c>
      <c r="N3866" t="s">
        <v>7210</v>
      </c>
      <c r="O3866" t="s">
        <v>51</v>
      </c>
      <c r="P3866" t="s">
        <v>52</v>
      </c>
      <c r="Q3866">
        <v>7</v>
      </c>
      <c r="R3866" s="5">
        <v>81.380800000000008</v>
      </c>
      <c r="S3866" s="5">
        <v>93.514666666666699</v>
      </c>
      <c r="T3866" s="5">
        <v>392.7616000000001</v>
      </c>
      <c r="U3866">
        <v>0.4</v>
      </c>
      <c r="V3866" s="5">
        <v>-176.904</v>
      </c>
      <c r="W3866" t="s">
        <v>41</v>
      </c>
      <c r="X3866" s="3">
        <v>41557</v>
      </c>
      <c r="Y3866" s="3">
        <v>41557</v>
      </c>
      <c r="Z3866">
        <v>5</v>
      </c>
      <c r="AA3866" t="s">
        <v>8400</v>
      </c>
      <c r="AB3866">
        <f t="shared" si="302"/>
        <v>0</v>
      </c>
      <c r="AC3866" t="str">
        <f t="shared" si="300"/>
        <v>Saturday</v>
      </c>
      <c r="AD3866" s="5">
        <v>18.57</v>
      </c>
      <c r="AE3866">
        <v>2013</v>
      </c>
      <c r="AF3866">
        <v>40</v>
      </c>
      <c r="AG3866" s="14">
        <f t="shared" si="301"/>
        <v>-0.45041063077449517</v>
      </c>
      <c r="AH3866">
        <f t="shared" si="303"/>
        <v>0</v>
      </c>
      <c r="AI3866" t="str">
        <f t="shared" si="304"/>
        <v xml:space="preserve"> </v>
      </c>
    </row>
    <row r="3867" spans="1:35" x14ac:dyDescent="0.35">
      <c r="A3867">
        <v>3866</v>
      </c>
      <c r="B3867" t="s">
        <v>5470</v>
      </c>
      <c r="C3867" t="s">
        <v>5471</v>
      </c>
      <c r="D3867" t="s">
        <v>29</v>
      </c>
      <c r="E3867" t="s">
        <v>30</v>
      </c>
      <c r="F3867" t="s">
        <v>31</v>
      </c>
      <c r="G3867" t="s">
        <v>32</v>
      </c>
      <c r="H3867" t="s">
        <v>33</v>
      </c>
      <c r="I3867" t="s">
        <v>34</v>
      </c>
      <c r="J3867" t="s">
        <v>7208</v>
      </c>
      <c r="K3867" s="3">
        <v>41552</v>
      </c>
      <c r="L3867" t="s">
        <v>36</v>
      </c>
      <c r="M3867" t="s">
        <v>7211</v>
      </c>
      <c r="N3867" t="s">
        <v>7212</v>
      </c>
      <c r="O3867" t="s">
        <v>51</v>
      </c>
      <c r="P3867" t="s">
        <v>93</v>
      </c>
      <c r="Q3867">
        <v>7</v>
      </c>
      <c r="R3867" s="5">
        <v>193.55840000000003</v>
      </c>
      <c r="S3867" s="5">
        <v>295.53300000000002</v>
      </c>
      <c r="T3867" s="5">
        <v>1654.9848000000002</v>
      </c>
      <c r="U3867">
        <v>0.2</v>
      </c>
      <c r="V3867" s="5">
        <v>300.07600000000002</v>
      </c>
      <c r="W3867" t="s">
        <v>41</v>
      </c>
      <c r="X3867" s="3">
        <v>41557</v>
      </c>
      <c r="Y3867" s="3">
        <v>41560</v>
      </c>
      <c r="Z3867">
        <v>8</v>
      </c>
      <c r="AA3867" t="s">
        <v>8399</v>
      </c>
      <c r="AB3867">
        <f t="shared" si="302"/>
        <v>3</v>
      </c>
      <c r="AC3867" t="str">
        <f t="shared" si="300"/>
        <v>Saturday</v>
      </c>
      <c r="AD3867" s="5">
        <v>66.495000000000005</v>
      </c>
      <c r="AE3867">
        <v>2013</v>
      </c>
      <c r="AF3867">
        <v>40</v>
      </c>
      <c r="AG3867" s="14">
        <f t="shared" si="301"/>
        <v>0.18131646888841516</v>
      </c>
      <c r="AH3867">
        <f t="shared" si="303"/>
        <v>1</v>
      </c>
      <c r="AI3867">
        <f t="shared" si="304"/>
        <v>3</v>
      </c>
    </row>
    <row r="3868" spans="1:35" x14ac:dyDescent="0.35">
      <c r="A3868">
        <v>3867</v>
      </c>
      <c r="B3868" t="s">
        <v>4326</v>
      </c>
      <c r="C3868" t="s">
        <v>4327</v>
      </c>
      <c r="D3868" t="s">
        <v>29</v>
      </c>
      <c r="E3868" t="s">
        <v>84</v>
      </c>
      <c r="F3868" t="s">
        <v>113</v>
      </c>
      <c r="G3868" t="s">
        <v>113</v>
      </c>
      <c r="H3868" t="s">
        <v>144</v>
      </c>
      <c r="I3868" t="s">
        <v>34</v>
      </c>
      <c r="J3868" t="s">
        <v>7213</v>
      </c>
      <c r="K3868" s="3">
        <v>40987</v>
      </c>
      <c r="L3868" t="s">
        <v>136</v>
      </c>
      <c r="M3868" t="s">
        <v>6204</v>
      </c>
      <c r="N3868" t="s">
        <v>6205</v>
      </c>
      <c r="O3868" t="s">
        <v>39</v>
      </c>
      <c r="P3868" t="s">
        <v>58</v>
      </c>
      <c r="Q3868">
        <v>2</v>
      </c>
      <c r="R3868" s="5">
        <v>6.9991999999999983</v>
      </c>
      <c r="S3868" s="5">
        <v>9.2853333333333303</v>
      </c>
      <c r="T3868" s="5">
        <v>11.142399999999997</v>
      </c>
      <c r="U3868">
        <v>0.4</v>
      </c>
      <c r="V3868" s="5">
        <v>-2.8559999999999999</v>
      </c>
      <c r="W3868" t="s">
        <v>41</v>
      </c>
      <c r="X3868" s="3">
        <v>40992</v>
      </c>
      <c r="Y3868" s="3">
        <v>40992</v>
      </c>
      <c r="Z3868">
        <v>5</v>
      </c>
      <c r="AA3868" t="s">
        <v>8400</v>
      </c>
      <c r="AB3868">
        <f t="shared" si="302"/>
        <v>0</v>
      </c>
      <c r="AC3868" t="str">
        <f t="shared" si="300"/>
        <v>Monday</v>
      </c>
      <c r="AD3868" s="5">
        <v>1.804</v>
      </c>
      <c r="AE3868">
        <v>2012</v>
      </c>
      <c r="AF3868">
        <v>12</v>
      </c>
      <c r="AG3868" s="14">
        <f t="shared" si="301"/>
        <v>-0.25631820792647908</v>
      </c>
      <c r="AH3868">
        <f t="shared" si="303"/>
        <v>0</v>
      </c>
      <c r="AI3868" t="str">
        <f t="shared" si="304"/>
        <v xml:space="preserve"> </v>
      </c>
    </row>
    <row r="3869" spans="1:35" x14ac:dyDescent="0.35">
      <c r="A3869">
        <v>3868</v>
      </c>
      <c r="B3869" t="s">
        <v>2313</v>
      </c>
      <c r="C3869" t="s">
        <v>2314</v>
      </c>
      <c r="D3869" t="s">
        <v>29</v>
      </c>
      <c r="E3869" t="s">
        <v>84</v>
      </c>
      <c r="F3869" t="s">
        <v>85</v>
      </c>
      <c r="G3869" t="s">
        <v>969</v>
      </c>
      <c r="H3869" t="s">
        <v>969</v>
      </c>
      <c r="I3869" t="s">
        <v>34</v>
      </c>
      <c r="J3869" t="s">
        <v>7214</v>
      </c>
      <c r="K3869" s="3">
        <v>41393</v>
      </c>
      <c r="L3869" t="s">
        <v>136</v>
      </c>
      <c r="M3869" t="s">
        <v>2446</v>
      </c>
      <c r="N3869" t="s">
        <v>2447</v>
      </c>
      <c r="O3869" t="s">
        <v>51</v>
      </c>
      <c r="P3869" t="s">
        <v>93</v>
      </c>
      <c r="Q3869">
        <v>1</v>
      </c>
      <c r="R3869" s="5">
        <v>33.86</v>
      </c>
      <c r="S3869" s="5">
        <v>36</v>
      </c>
      <c r="T3869" s="5">
        <v>36</v>
      </c>
      <c r="U3869">
        <v>0</v>
      </c>
      <c r="V3869" s="5">
        <v>2.14</v>
      </c>
      <c r="W3869" t="s">
        <v>155</v>
      </c>
      <c r="X3869" s="3">
        <v>41395</v>
      </c>
      <c r="Y3869" s="3">
        <v>41395</v>
      </c>
      <c r="Z3869">
        <v>2</v>
      </c>
      <c r="AA3869" t="s">
        <v>8400</v>
      </c>
      <c r="AB3869">
        <f t="shared" si="302"/>
        <v>0</v>
      </c>
      <c r="AC3869" t="str">
        <f t="shared" si="300"/>
        <v>Monday</v>
      </c>
      <c r="AD3869" s="5">
        <v>6.52</v>
      </c>
      <c r="AE3869">
        <v>2013</v>
      </c>
      <c r="AF3869">
        <v>18</v>
      </c>
      <c r="AG3869" s="14">
        <f t="shared" si="301"/>
        <v>5.9444444444444446E-2</v>
      </c>
      <c r="AH3869">
        <f t="shared" si="303"/>
        <v>0</v>
      </c>
      <c r="AI3869" t="str">
        <f t="shared" si="304"/>
        <v xml:space="preserve"> </v>
      </c>
    </row>
    <row r="3870" spans="1:35" x14ac:dyDescent="0.35">
      <c r="A3870">
        <v>3869</v>
      </c>
      <c r="B3870" t="s">
        <v>2313</v>
      </c>
      <c r="C3870" t="s">
        <v>2314</v>
      </c>
      <c r="D3870" t="s">
        <v>29</v>
      </c>
      <c r="E3870" t="s">
        <v>84</v>
      </c>
      <c r="F3870" t="s">
        <v>85</v>
      </c>
      <c r="G3870" t="s">
        <v>969</v>
      </c>
      <c r="H3870" t="s">
        <v>969</v>
      </c>
      <c r="I3870" t="s">
        <v>34</v>
      </c>
      <c r="J3870" t="s">
        <v>7214</v>
      </c>
      <c r="K3870" s="3">
        <v>41393</v>
      </c>
      <c r="L3870" t="s">
        <v>136</v>
      </c>
      <c r="M3870" t="s">
        <v>6695</v>
      </c>
      <c r="N3870" t="s">
        <v>6696</v>
      </c>
      <c r="O3870" t="s">
        <v>39</v>
      </c>
      <c r="P3870" t="s">
        <v>58</v>
      </c>
      <c r="Q3870">
        <v>2</v>
      </c>
      <c r="R3870" s="5">
        <v>9.0399999999999991</v>
      </c>
      <c r="S3870" s="5">
        <v>9.5</v>
      </c>
      <c r="T3870" s="5">
        <v>19</v>
      </c>
      <c r="U3870">
        <v>0</v>
      </c>
      <c r="V3870" s="5">
        <v>0.92</v>
      </c>
      <c r="W3870" t="s">
        <v>155</v>
      </c>
      <c r="X3870" s="3">
        <v>41395</v>
      </c>
      <c r="Y3870" s="3">
        <v>41395</v>
      </c>
      <c r="Z3870">
        <v>2</v>
      </c>
      <c r="AA3870" t="s">
        <v>8400</v>
      </c>
      <c r="AB3870">
        <f t="shared" si="302"/>
        <v>0</v>
      </c>
      <c r="AC3870" t="str">
        <f t="shared" si="300"/>
        <v>Monday</v>
      </c>
      <c r="AD3870" s="5">
        <v>6.7469999999999999</v>
      </c>
      <c r="AE3870">
        <v>2013</v>
      </c>
      <c r="AF3870">
        <v>18</v>
      </c>
      <c r="AG3870" s="14">
        <f t="shared" si="301"/>
        <v>4.8421052631578948E-2</v>
      </c>
      <c r="AH3870">
        <f t="shared" si="303"/>
        <v>0</v>
      </c>
      <c r="AI3870" t="str">
        <f t="shared" si="304"/>
        <v xml:space="preserve"> </v>
      </c>
    </row>
    <row r="3871" spans="1:35" x14ac:dyDescent="0.35">
      <c r="A3871">
        <v>3870</v>
      </c>
      <c r="B3871" t="s">
        <v>2313</v>
      </c>
      <c r="C3871" t="s">
        <v>2314</v>
      </c>
      <c r="D3871" t="s">
        <v>29</v>
      </c>
      <c r="E3871" t="s">
        <v>84</v>
      </c>
      <c r="F3871" t="s">
        <v>85</v>
      </c>
      <c r="G3871" t="s">
        <v>969</v>
      </c>
      <c r="H3871" t="s">
        <v>969</v>
      </c>
      <c r="I3871" t="s">
        <v>34</v>
      </c>
      <c r="J3871" t="s">
        <v>7214</v>
      </c>
      <c r="K3871" s="3">
        <v>41393</v>
      </c>
      <c r="L3871" t="s">
        <v>136</v>
      </c>
      <c r="M3871" t="s">
        <v>2068</v>
      </c>
      <c r="N3871" t="s">
        <v>2069</v>
      </c>
      <c r="O3871" t="s">
        <v>39</v>
      </c>
      <c r="P3871" t="s">
        <v>61</v>
      </c>
      <c r="Q3871">
        <v>9</v>
      </c>
      <c r="R3871" s="5">
        <v>10.706666666666672</v>
      </c>
      <c r="S3871" s="5">
        <v>14.666666666666671</v>
      </c>
      <c r="T3871" s="5">
        <v>132.00000000000006</v>
      </c>
      <c r="U3871">
        <v>0</v>
      </c>
      <c r="V3871" s="5">
        <v>35.64</v>
      </c>
      <c r="W3871" t="s">
        <v>155</v>
      </c>
      <c r="X3871" s="3">
        <v>41395</v>
      </c>
      <c r="Y3871" s="3">
        <v>41398</v>
      </c>
      <c r="Z3871">
        <v>5</v>
      </c>
      <c r="AA3871" t="s">
        <v>8399</v>
      </c>
      <c r="AB3871">
        <f t="shared" si="302"/>
        <v>3</v>
      </c>
      <c r="AC3871" t="str">
        <f t="shared" si="300"/>
        <v>Monday</v>
      </c>
      <c r="AD3871" s="5">
        <v>20.212</v>
      </c>
      <c r="AE3871">
        <v>2013</v>
      </c>
      <c r="AF3871">
        <v>18</v>
      </c>
      <c r="AG3871" s="14">
        <f t="shared" si="301"/>
        <v>0.26999999999999991</v>
      </c>
      <c r="AH3871">
        <f t="shared" si="303"/>
        <v>1</v>
      </c>
      <c r="AI3871">
        <f t="shared" si="304"/>
        <v>3</v>
      </c>
    </row>
    <row r="3872" spans="1:35" x14ac:dyDescent="0.35">
      <c r="A3872">
        <v>3871</v>
      </c>
      <c r="B3872" t="s">
        <v>2313</v>
      </c>
      <c r="C3872" t="s">
        <v>2314</v>
      </c>
      <c r="D3872" t="s">
        <v>29</v>
      </c>
      <c r="E3872" t="s">
        <v>84</v>
      </c>
      <c r="F3872" t="s">
        <v>85</v>
      </c>
      <c r="G3872" t="s">
        <v>969</v>
      </c>
      <c r="H3872" t="s">
        <v>969</v>
      </c>
      <c r="I3872" t="s">
        <v>34</v>
      </c>
      <c r="J3872" t="s">
        <v>7214</v>
      </c>
      <c r="K3872" s="3">
        <v>41393</v>
      </c>
      <c r="L3872" t="s">
        <v>136</v>
      </c>
      <c r="M3872" t="s">
        <v>256</v>
      </c>
      <c r="N3872" t="s">
        <v>257</v>
      </c>
      <c r="O3872" t="s">
        <v>51</v>
      </c>
      <c r="P3872" t="s">
        <v>52</v>
      </c>
      <c r="Q3872">
        <v>3</v>
      </c>
      <c r="R3872" s="5">
        <v>9.5933333333333337</v>
      </c>
      <c r="S3872" s="5">
        <v>13.333333333333334</v>
      </c>
      <c r="T3872" s="5">
        <v>40</v>
      </c>
      <c r="U3872">
        <v>0</v>
      </c>
      <c r="V3872" s="5">
        <v>11.22</v>
      </c>
      <c r="W3872" t="s">
        <v>155</v>
      </c>
      <c r="X3872" s="3">
        <v>41395</v>
      </c>
      <c r="Y3872" s="3">
        <v>41395</v>
      </c>
      <c r="Z3872">
        <v>2</v>
      </c>
      <c r="AA3872" t="s">
        <v>8400</v>
      </c>
      <c r="AB3872">
        <f t="shared" si="302"/>
        <v>0</v>
      </c>
      <c r="AC3872" t="str">
        <f t="shared" si="300"/>
        <v>Monday</v>
      </c>
      <c r="AD3872" s="5">
        <v>9.3680000000000003</v>
      </c>
      <c r="AE3872">
        <v>2013</v>
      </c>
      <c r="AF3872">
        <v>18</v>
      </c>
      <c r="AG3872" s="14">
        <f t="shared" si="301"/>
        <v>0.28050000000000003</v>
      </c>
      <c r="AH3872">
        <f t="shared" si="303"/>
        <v>0</v>
      </c>
      <c r="AI3872" t="str">
        <f t="shared" si="304"/>
        <v xml:space="preserve"> </v>
      </c>
    </row>
    <row r="3873" spans="1:35" x14ac:dyDescent="0.35">
      <c r="A3873">
        <v>3872</v>
      </c>
      <c r="B3873" t="s">
        <v>5297</v>
      </c>
      <c r="C3873" t="s">
        <v>5298</v>
      </c>
      <c r="D3873" t="s">
        <v>112</v>
      </c>
      <c r="E3873" t="s">
        <v>84</v>
      </c>
      <c r="F3873" t="s">
        <v>168</v>
      </c>
      <c r="G3873" t="s">
        <v>329</v>
      </c>
      <c r="H3873" t="s">
        <v>330</v>
      </c>
      <c r="I3873" t="s">
        <v>34</v>
      </c>
      <c r="J3873" t="s">
        <v>7215</v>
      </c>
      <c r="K3873" s="3">
        <v>41080</v>
      </c>
      <c r="L3873" t="s">
        <v>36</v>
      </c>
      <c r="M3873" t="s">
        <v>2325</v>
      </c>
      <c r="N3873" t="s">
        <v>2326</v>
      </c>
      <c r="O3873" t="s">
        <v>51</v>
      </c>
      <c r="P3873" t="s">
        <v>93</v>
      </c>
      <c r="Q3873">
        <v>6</v>
      </c>
      <c r="R3873" s="5">
        <v>25.073066666666673</v>
      </c>
      <c r="S3873" s="5">
        <v>42.495111111111122</v>
      </c>
      <c r="T3873" s="5">
        <v>152.98240000000001</v>
      </c>
      <c r="U3873">
        <v>0.4</v>
      </c>
      <c r="V3873" s="5">
        <v>2.544</v>
      </c>
      <c r="W3873" t="s">
        <v>41</v>
      </c>
      <c r="X3873" s="3">
        <v>41085</v>
      </c>
      <c r="Y3873" s="3">
        <v>41085</v>
      </c>
      <c r="Z3873">
        <v>5</v>
      </c>
      <c r="AA3873" t="s">
        <v>8400</v>
      </c>
      <c r="AB3873">
        <f t="shared" si="302"/>
        <v>0</v>
      </c>
      <c r="AC3873" t="str">
        <f t="shared" si="300"/>
        <v>Wednesday</v>
      </c>
      <c r="AD3873" s="5">
        <v>15.704000000000001</v>
      </c>
      <c r="AE3873">
        <v>2012</v>
      </c>
      <c r="AF3873">
        <v>25</v>
      </c>
      <c r="AG3873" s="14">
        <f t="shared" si="301"/>
        <v>1.6629363900684001E-2</v>
      </c>
      <c r="AH3873">
        <f t="shared" si="303"/>
        <v>0</v>
      </c>
      <c r="AI3873" t="str">
        <f t="shared" si="304"/>
        <v xml:space="preserve"> </v>
      </c>
    </row>
    <row r="3874" spans="1:35" x14ac:dyDescent="0.35">
      <c r="A3874">
        <v>3873</v>
      </c>
      <c r="B3874" t="s">
        <v>5297</v>
      </c>
      <c r="C3874" t="s">
        <v>5298</v>
      </c>
      <c r="D3874" t="s">
        <v>112</v>
      </c>
      <c r="E3874" t="s">
        <v>84</v>
      </c>
      <c r="F3874" t="s">
        <v>168</v>
      </c>
      <c r="G3874" t="s">
        <v>329</v>
      </c>
      <c r="H3874" t="s">
        <v>330</v>
      </c>
      <c r="I3874" t="s">
        <v>34</v>
      </c>
      <c r="J3874" t="s">
        <v>7215</v>
      </c>
      <c r="K3874" s="3">
        <v>41080</v>
      </c>
      <c r="L3874" t="s">
        <v>36</v>
      </c>
      <c r="M3874" t="s">
        <v>682</v>
      </c>
      <c r="N3874" t="s">
        <v>683</v>
      </c>
      <c r="O3874" t="s">
        <v>39</v>
      </c>
      <c r="P3874" t="s">
        <v>58</v>
      </c>
      <c r="Q3874">
        <v>3</v>
      </c>
      <c r="R3874" s="5">
        <v>2.5069333333333339</v>
      </c>
      <c r="S3874" s="5">
        <v>3.9715555555555562</v>
      </c>
      <c r="T3874" s="5">
        <v>7.1488000000000014</v>
      </c>
      <c r="U3874">
        <v>0.4</v>
      </c>
      <c r="V3874" s="5">
        <v>-0.372</v>
      </c>
      <c r="W3874" t="s">
        <v>41</v>
      </c>
      <c r="X3874" s="3">
        <v>41085</v>
      </c>
      <c r="Y3874" s="3">
        <v>41085</v>
      </c>
      <c r="Z3874">
        <v>5</v>
      </c>
      <c r="AA3874" t="s">
        <v>8400</v>
      </c>
      <c r="AB3874">
        <f t="shared" si="302"/>
        <v>0</v>
      </c>
      <c r="AC3874" t="str">
        <f t="shared" si="300"/>
        <v>Wednesday</v>
      </c>
      <c r="AD3874" s="5">
        <v>0.26300000000000001</v>
      </c>
      <c r="AE3874">
        <v>2012</v>
      </c>
      <c r="AF3874">
        <v>25</v>
      </c>
      <c r="AG3874" s="14">
        <f t="shared" si="301"/>
        <v>-5.203670546105639E-2</v>
      </c>
      <c r="AH3874">
        <f t="shared" si="303"/>
        <v>0</v>
      </c>
      <c r="AI3874" t="str">
        <f t="shared" si="304"/>
        <v xml:space="preserve"> </v>
      </c>
    </row>
    <row r="3875" spans="1:35" x14ac:dyDescent="0.35">
      <c r="A3875">
        <v>3874</v>
      </c>
      <c r="B3875" t="s">
        <v>5297</v>
      </c>
      <c r="C3875" t="s">
        <v>5298</v>
      </c>
      <c r="D3875" t="s">
        <v>112</v>
      </c>
      <c r="E3875" t="s">
        <v>84</v>
      </c>
      <c r="F3875" t="s">
        <v>168</v>
      </c>
      <c r="G3875" t="s">
        <v>329</v>
      </c>
      <c r="H3875" t="s">
        <v>330</v>
      </c>
      <c r="I3875" t="s">
        <v>34</v>
      </c>
      <c r="J3875" t="s">
        <v>7215</v>
      </c>
      <c r="K3875" s="3">
        <v>41080</v>
      </c>
      <c r="L3875" t="s">
        <v>36</v>
      </c>
      <c r="M3875" t="s">
        <v>269</v>
      </c>
      <c r="N3875" t="s">
        <v>270</v>
      </c>
      <c r="O3875" t="s">
        <v>39</v>
      </c>
      <c r="P3875" t="s">
        <v>76</v>
      </c>
      <c r="Q3875">
        <v>6</v>
      </c>
      <c r="R3875" s="5">
        <v>9.3112000000000013</v>
      </c>
      <c r="S3875" s="5">
        <v>16.338666666666668</v>
      </c>
      <c r="T3875" s="5">
        <v>58.819200000000002</v>
      </c>
      <c r="U3875">
        <v>0.4</v>
      </c>
      <c r="V3875" s="5">
        <v>2.952</v>
      </c>
      <c r="W3875" t="s">
        <v>41</v>
      </c>
      <c r="X3875" s="3">
        <v>41085</v>
      </c>
      <c r="Y3875" s="3">
        <v>41085</v>
      </c>
      <c r="Z3875">
        <v>5</v>
      </c>
      <c r="AA3875" t="s">
        <v>8400</v>
      </c>
      <c r="AB3875">
        <f t="shared" si="302"/>
        <v>0</v>
      </c>
      <c r="AC3875" t="str">
        <f t="shared" si="300"/>
        <v>Wednesday</v>
      </c>
      <c r="AD3875" s="5">
        <v>4.3559999999999999</v>
      </c>
      <c r="AE3875">
        <v>2012</v>
      </c>
      <c r="AF3875">
        <v>25</v>
      </c>
      <c r="AG3875" s="14">
        <f t="shared" si="301"/>
        <v>5.0187693814264731E-2</v>
      </c>
      <c r="AH3875">
        <f t="shared" si="303"/>
        <v>0</v>
      </c>
      <c r="AI3875" t="str">
        <f t="shared" si="304"/>
        <v xml:space="preserve"> </v>
      </c>
    </row>
    <row r="3876" spans="1:35" x14ac:dyDescent="0.35">
      <c r="A3876">
        <v>3875</v>
      </c>
      <c r="B3876" t="s">
        <v>4996</v>
      </c>
      <c r="C3876" t="s">
        <v>4997</v>
      </c>
      <c r="D3876" t="s">
        <v>29</v>
      </c>
      <c r="E3876" t="s">
        <v>84</v>
      </c>
      <c r="F3876" t="s">
        <v>740</v>
      </c>
      <c r="G3876" t="s">
        <v>741</v>
      </c>
      <c r="H3876" t="s">
        <v>996</v>
      </c>
      <c r="I3876" t="s">
        <v>34</v>
      </c>
      <c r="J3876" t="s">
        <v>7216</v>
      </c>
      <c r="K3876" s="3">
        <v>40667</v>
      </c>
      <c r="L3876" t="s">
        <v>136</v>
      </c>
      <c r="M3876" t="s">
        <v>7217</v>
      </c>
      <c r="N3876" t="s">
        <v>7218</v>
      </c>
      <c r="O3876" t="s">
        <v>51</v>
      </c>
      <c r="P3876" t="s">
        <v>205</v>
      </c>
      <c r="Q3876">
        <v>10</v>
      </c>
      <c r="R3876" s="5">
        <v>279.15679999999998</v>
      </c>
      <c r="S3876" s="5">
        <v>353.36599999999999</v>
      </c>
      <c r="T3876" s="5">
        <v>2826.9279999999999</v>
      </c>
      <c r="U3876">
        <v>0.2</v>
      </c>
      <c r="V3876" s="5">
        <v>35.36</v>
      </c>
      <c r="W3876" t="s">
        <v>41</v>
      </c>
      <c r="X3876" s="3">
        <v>40672</v>
      </c>
      <c r="Y3876" s="3">
        <v>40675</v>
      </c>
      <c r="Z3876">
        <v>8</v>
      </c>
      <c r="AA3876" t="s">
        <v>8399</v>
      </c>
      <c r="AB3876">
        <f t="shared" si="302"/>
        <v>3</v>
      </c>
      <c r="AC3876" t="str">
        <f t="shared" si="300"/>
        <v>Wednesday</v>
      </c>
      <c r="AD3876" s="5">
        <v>269.94</v>
      </c>
      <c r="AE3876">
        <v>2011</v>
      </c>
      <c r="AF3876">
        <v>19</v>
      </c>
      <c r="AG3876" s="14">
        <f t="shared" si="301"/>
        <v>1.2508277536605106E-2</v>
      </c>
      <c r="AH3876">
        <f t="shared" si="303"/>
        <v>1</v>
      </c>
      <c r="AI3876">
        <f t="shared" si="304"/>
        <v>3</v>
      </c>
    </row>
    <row r="3877" spans="1:35" x14ac:dyDescent="0.35">
      <c r="A3877">
        <v>3876</v>
      </c>
      <c r="B3877" t="s">
        <v>663</v>
      </c>
      <c r="C3877" t="s">
        <v>664</v>
      </c>
      <c r="D3877" t="s">
        <v>29</v>
      </c>
      <c r="E3877" t="s">
        <v>84</v>
      </c>
      <c r="F3877" t="s">
        <v>168</v>
      </c>
      <c r="G3877" t="s">
        <v>169</v>
      </c>
      <c r="H3877" t="s">
        <v>170</v>
      </c>
      <c r="I3877" t="s">
        <v>34</v>
      </c>
      <c r="J3877" t="s">
        <v>7219</v>
      </c>
      <c r="K3877" s="3">
        <v>40823</v>
      </c>
      <c r="L3877" t="s">
        <v>136</v>
      </c>
      <c r="M3877" t="s">
        <v>3551</v>
      </c>
      <c r="N3877" t="s">
        <v>3552</v>
      </c>
      <c r="O3877" t="s">
        <v>39</v>
      </c>
      <c r="P3877" t="s">
        <v>58</v>
      </c>
      <c r="Q3877">
        <v>4</v>
      </c>
      <c r="R3877" s="5">
        <v>3.8604000000000007</v>
      </c>
      <c r="S3877" s="5">
        <v>5.7073333333333345</v>
      </c>
      <c r="T3877" s="5">
        <v>13.697600000000003</v>
      </c>
      <c r="U3877">
        <v>0.4</v>
      </c>
      <c r="V3877" s="5">
        <v>-1.744</v>
      </c>
      <c r="W3877" t="s">
        <v>139</v>
      </c>
      <c r="X3877" s="3">
        <v>40826</v>
      </c>
      <c r="Y3877" s="3">
        <v>40826</v>
      </c>
      <c r="Z3877">
        <v>3</v>
      </c>
      <c r="AA3877" t="s">
        <v>8400</v>
      </c>
      <c r="AB3877">
        <f t="shared" si="302"/>
        <v>0</v>
      </c>
      <c r="AC3877" t="str">
        <f t="shared" si="300"/>
        <v>Friday</v>
      </c>
      <c r="AD3877" s="5">
        <v>2.6739999999999999</v>
      </c>
      <c r="AE3877">
        <v>2011</v>
      </c>
      <c r="AF3877">
        <v>41</v>
      </c>
      <c r="AG3877" s="14">
        <f t="shared" si="301"/>
        <v>-0.12732157458240856</v>
      </c>
      <c r="AH3877">
        <f t="shared" si="303"/>
        <v>0</v>
      </c>
      <c r="AI3877" t="str">
        <f t="shared" si="304"/>
        <v xml:space="preserve"> </v>
      </c>
    </row>
    <row r="3878" spans="1:35" x14ac:dyDescent="0.35">
      <c r="A3878">
        <v>3877</v>
      </c>
      <c r="B3878" t="s">
        <v>6821</v>
      </c>
      <c r="C3878" t="s">
        <v>6822</v>
      </c>
      <c r="D3878" t="s">
        <v>29</v>
      </c>
      <c r="E3878" t="s">
        <v>199</v>
      </c>
      <c r="F3878" t="s">
        <v>212</v>
      </c>
      <c r="G3878" t="s">
        <v>134</v>
      </c>
      <c r="H3878" t="s">
        <v>688</v>
      </c>
      <c r="I3878" t="s">
        <v>34</v>
      </c>
      <c r="J3878" t="s">
        <v>7220</v>
      </c>
      <c r="K3878" s="3">
        <v>40889</v>
      </c>
      <c r="L3878" t="s">
        <v>36</v>
      </c>
      <c r="M3878" t="s">
        <v>852</v>
      </c>
      <c r="N3878" t="s">
        <v>853</v>
      </c>
      <c r="O3878" t="s">
        <v>51</v>
      </c>
      <c r="P3878" t="s">
        <v>93</v>
      </c>
      <c r="Q3878">
        <v>5</v>
      </c>
      <c r="R3878" s="5">
        <v>40.587200000000003</v>
      </c>
      <c r="S3878" s="5">
        <v>54.914000000000001</v>
      </c>
      <c r="T3878" s="5">
        <v>219.65600000000001</v>
      </c>
      <c r="U3878">
        <v>0.2</v>
      </c>
      <c r="V3878" s="5">
        <v>16.72</v>
      </c>
      <c r="W3878" t="s">
        <v>155</v>
      </c>
      <c r="X3878" s="3">
        <v>40891</v>
      </c>
      <c r="Y3878" s="3">
        <v>40891</v>
      </c>
      <c r="Z3878">
        <v>2</v>
      </c>
      <c r="AA3878" t="s">
        <v>8400</v>
      </c>
      <c r="AB3878">
        <f t="shared" si="302"/>
        <v>0</v>
      </c>
      <c r="AC3878" t="str">
        <f t="shared" si="300"/>
        <v>Monday</v>
      </c>
      <c r="AD3878" s="5">
        <v>15.481999999999999</v>
      </c>
      <c r="AE3878">
        <v>2011</v>
      </c>
      <c r="AF3878">
        <v>51</v>
      </c>
      <c r="AG3878" s="14">
        <f t="shared" si="301"/>
        <v>7.6119022471500888E-2</v>
      </c>
      <c r="AH3878">
        <f t="shared" si="303"/>
        <v>0</v>
      </c>
      <c r="AI3878" t="str">
        <f t="shared" si="304"/>
        <v xml:space="preserve"> </v>
      </c>
    </row>
    <row r="3879" spans="1:35" x14ac:dyDescent="0.35">
      <c r="A3879">
        <v>3878</v>
      </c>
      <c r="B3879" t="s">
        <v>3249</v>
      </c>
      <c r="C3879" t="s">
        <v>3250</v>
      </c>
      <c r="D3879" t="s">
        <v>29</v>
      </c>
      <c r="E3879" t="s">
        <v>84</v>
      </c>
      <c r="F3879" t="s">
        <v>740</v>
      </c>
      <c r="G3879" t="s">
        <v>741</v>
      </c>
      <c r="H3879" t="s">
        <v>1281</v>
      </c>
      <c r="I3879" t="s">
        <v>34</v>
      </c>
      <c r="J3879" t="s">
        <v>7221</v>
      </c>
      <c r="K3879" s="3">
        <v>41381</v>
      </c>
      <c r="L3879" t="s">
        <v>36</v>
      </c>
      <c r="M3879" t="s">
        <v>3184</v>
      </c>
      <c r="N3879" t="s">
        <v>3185</v>
      </c>
      <c r="O3879" t="s">
        <v>39</v>
      </c>
      <c r="P3879" t="s">
        <v>40</v>
      </c>
      <c r="Q3879">
        <v>1</v>
      </c>
      <c r="R3879" s="5">
        <v>5.08</v>
      </c>
      <c r="S3879" s="5">
        <v>7</v>
      </c>
      <c r="T3879" s="5">
        <v>7</v>
      </c>
      <c r="U3879">
        <v>0</v>
      </c>
      <c r="V3879" s="5">
        <v>1.92</v>
      </c>
      <c r="W3879" t="s">
        <v>41</v>
      </c>
      <c r="X3879" s="3">
        <v>41386</v>
      </c>
      <c r="Y3879" s="3">
        <v>41386</v>
      </c>
      <c r="Z3879">
        <v>5</v>
      </c>
      <c r="AA3879" t="s">
        <v>8400</v>
      </c>
      <c r="AB3879">
        <f t="shared" si="302"/>
        <v>0</v>
      </c>
      <c r="AC3879" t="str">
        <f t="shared" si="300"/>
        <v>Wednesday</v>
      </c>
      <c r="AD3879" s="5">
        <v>0.30399999999999999</v>
      </c>
      <c r="AE3879">
        <v>2013</v>
      </c>
      <c r="AF3879">
        <v>16</v>
      </c>
      <c r="AG3879" s="14">
        <f t="shared" si="301"/>
        <v>0.2742857142857143</v>
      </c>
      <c r="AH3879">
        <f t="shared" si="303"/>
        <v>0</v>
      </c>
      <c r="AI3879" t="str">
        <f t="shared" si="304"/>
        <v xml:space="preserve"> </v>
      </c>
    </row>
    <row r="3880" spans="1:35" x14ac:dyDescent="0.35">
      <c r="A3880">
        <v>3879</v>
      </c>
      <c r="B3880" t="s">
        <v>3249</v>
      </c>
      <c r="C3880" t="s">
        <v>3250</v>
      </c>
      <c r="D3880" t="s">
        <v>29</v>
      </c>
      <c r="E3880" t="s">
        <v>84</v>
      </c>
      <c r="F3880" t="s">
        <v>740</v>
      </c>
      <c r="G3880" t="s">
        <v>741</v>
      </c>
      <c r="H3880" t="s">
        <v>1281</v>
      </c>
      <c r="I3880" t="s">
        <v>34</v>
      </c>
      <c r="J3880" t="s">
        <v>7221</v>
      </c>
      <c r="K3880" s="3">
        <v>41381</v>
      </c>
      <c r="L3880" t="s">
        <v>36</v>
      </c>
      <c r="M3880" t="s">
        <v>3790</v>
      </c>
      <c r="N3880" t="s">
        <v>3791</v>
      </c>
      <c r="O3880" t="s">
        <v>39</v>
      </c>
      <c r="P3880" t="s">
        <v>40</v>
      </c>
      <c r="Q3880">
        <v>3</v>
      </c>
      <c r="R3880" s="5">
        <v>5.1066666666666656</v>
      </c>
      <c r="S3880" s="5">
        <v>5.6666666666666652</v>
      </c>
      <c r="T3880" s="5">
        <v>16.999999999999996</v>
      </c>
      <c r="U3880">
        <v>0</v>
      </c>
      <c r="V3880" s="5">
        <v>1.68</v>
      </c>
      <c r="W3880" t="s">
        <v>41</v>
      </c>
      <c r="X3880" s="3">
        <v>41386</v>
      </c>
      <c r="Y3880" s="3">
        <v>41386</v>
      </c>
      <c r="Z3880">
        <v>5</v>
      </c>
      <c r="AA3880" t="s">
        <v>8400</v>
      </c>
      <c r="AB3880">
        <f t="shared" si="302"/>
        <v>0</v>
      </c>
      <c r="AC3880" t="str">
        <f t="shared" si="300"/>
        <v>Wednesday</v>
      </c>
      <c r="AD3880" s="5">
        <v>1.1339999999999999</v>
      </c>
      <c r="AE3880">
        <v>2013</v>
      </c>
      <c r="AF3880">
        <v>16</v>
      </c>
      <c r="AG3880" s="14">
        <f t="shared" si="301"/>
        <v>9.8823529411764727E-2</v>
      </c>
      <c r="AH3880">
        <f t="shared" si="303"/>
        <v>0</v>
      </c>
      <c r="AI3880" t="str">
        <f t="shared" si="304"/>
        <v xml:space="preserve"> </v>
      </c>
    </row>
    <row r="3881" spans="1:35" x14ac:dyDescent="0.35">
      <c r="A3881">
        <v>3880</v>
      </c>
      <c r="B3881" t="s">
        <v>3249</v>
      </c>
      <c r="C3881" t="s">
        <v>3250</v>
      </c>
      <c r="D3881" t="s">
        <v>29</v>
      </c>
      <c r="E3881" t="s">
        <v>84</v>
      </c>
      <c r="F3881" t="s">
        <v>740</v>
      </c>
      <c r="G3881" t="s">
        <v>741</v>
      </c>
      <c r="H3881" t="s">
        <v>1281</v>
      </c>
      <c r="I3881" t="s">
        <v>34</v>
      </c>
      <c r="J3881" t="s">
        <v>7221</v>
      </c>
      <c r="K3881" s="3">
        <v>41381</v>
      </c>
      <c r="L3881" t="s">
        <v>36</v>
      </c>
      <c r="M3881" t="s">
        <v>7048</v>
      </c>
      <c r="N3881" t="s">
        <v>7049</v>
      </c>
      <c r="O3881" t="s">
        <v>72</v>
      </c>
      <c r="P3881" t="s">
        <v>79</v>
      </c>
      <c r="Q3881">
        <v>3</v>
      </c>
      <c r="R3881" s="5">
        <v>51.586666666666666</v>
      </c>
      <c r="S3881" s="5">
        <v>56.666666666666671</v>
      </c>
      <c r="T3881" s="5">
        <v>170</v>
      </c>
      <c r="U3881">
        <v>0</v>
      </c>
      <c r="V3881" s="5">
        <v>15.24</v>
      </c>
      <c r="W3881" t="s">
        <v>41</v>
      </c>
      <c r="X3881" s="3">
        <v>41386</v>
      </c>
      <c r="Y3881" s="3">
        <v>41386</v>
      </c>
      <c r="Z3881">
        <v>5</v>
      </c>
      <c r="AA3881" t="s">
        <v>8400</v>
      </c>
      <c r="AB3881">
        <f t="shared" si="302"/>
        <v>0</v>
      </c>
      <c r="AC3881" t="str">
        <f t="shared" si="300"/>
        <v>Wednesday</v>
      </c>
      <c r="AD3881" s="5">
        <v>10.199</v>
      </c>
      <c r="AE3881">
        <v>2013</v>
      </c>
      <c r="AF3881">
        <v>16</v>
      </c>
      <c r="AG3881" s="14">
        <f t="shared" si="301"/>
        <v>8.9647058823529413E-2</v>
      </c>
      <c r="AH3881">
        <f t="shared" si="303"/>
        <v>0</v>
      </c>
      <c r="AI3881" t="str">
        <f t="shared" si="304"/>
        <v xml:space="preserve"> </v>
      </c>
    </row>
    <row r="3882" spans="1:35" x14ac:dyDescent="0.35">
      <c r="A3882">
        <v>3881</v>
      </c>
      <c r="B3882" t="s">
        <v>7015</v>
      </c>
      <c r="C3882" t="s">
        <v>7016</v>
      </c>
      <c r="D3882" t="s">
        <v>29</v>
      </c>
      <c r="E3882" t="s">
        <v>199</v>
      </c>
      <c r="F3882" t="s">
        <v>200</v>
      </c>
      <c r="G3882" t="s">
        <v>599</v>
      </c>
      <c r="H3882" t="s">
        <v>600</v>
      </c>
      <c r="I3882" t="s">
        <v>34</v>
      </c>
      <c r="J3882" t="s">
        <v>7222</v>
      </c>
      <c r="K3882" s="3">
        <v>40645</v>
      </c>
      <c r="L3882" t="s">
        <v>36</v>
      </c>
      <c r="M3882" t="s">
        <v>5445</v>
      </c>
      <c r="N3882" t="s">
        <v>5446</v>
      </c>
      <c r="O3882" t="s">
        <v>39</v>
      </c>
      <c r="P3882" t="s">
        <v>64</v>
      </c>
      <c r="Q3882">
        <v>7</v>
      </c>
      <c r="R3882" s="5">
        <v>19.694285714285716</v>
      </c>
      <c r="S3882" s="5">
        <v>31.714285714285719</v>
      </c>
      <c r="T3882" s="5">
        <v>222.00000000000003</v>
      </c>
      <c r="U3882">
        <v>0</v>
      </c>
      <c r="V3882" s="5">
        <v>84.14</v>
      </c>
      <c r="W3882" t="s">
        <v>41</v>
      </c>
      <c r="X3882" s="3">
        <v>40650</v>
      </c>
      <c r="Y3882" s="3">
        <v>40652</v>
      </c>
      <c r="Z3882">
        <v>7</v>
      </c>
      <c r="AA3882" t="s">
        <v>8399</v>
      </c>
      <c r="AB3882">
        <f t="shared" si="302"/>
        <v>2</v>
      </c>
      <c r="AC3882" t="str">
        <f t="shared" si="300"/>
        <v>Tuesday</v>
      </c>
      <c r="AD3882" s="5">
        <v>17.302</v>
      </c>
      <c r="AE3882">
        <v>2011</v>
      </c>
      <c r="AF3882">
        <v>16</v>
      </c>
      <c r="AG3882" s="14">
        <f t="shared" si="301"/>
        <v>0.37900900900900897</v>
      </c>
      <c r="AH3882">
        <f t="shared" si="303"/>
        <v>1</v>
      </c>
      <c r="AI3882">
        <f t="shared" si="304"/>
        <v>2</v>
      </c>
    </row>
    <row r="3883" spans="1:35" x14ac:dyDescent="0.35">
      <c r="A3883">
        <v>3882</v>
      </c>
      <c r="B3883" t="s">
        <v>3476</v>
      </c>
      <c r="C3883" t="s">
        <v>3477</v>
      </c>
      <c r="D3883" t="s">
        <v>29</v>
      </c>
      <c r="E3883" t="s">
        <v>84</v>
      </c>
      <c r="F3883" t="s">
        <v>463</v>
      </c>
      <c r="G3883" t="s">
        <v>463</v>
      </c>
      <c r="H3883" t="s">
        <v>464</v>
      </c>
      <c r="I3883" t="s">
        <v>34</v>
      </c>
      <c r="J3883" t="s">
        <v>7223</v>
      </c>
      <c r="K3883" s="3">
        <v>41891</v>
      </c>
      <c r="L3883" t="s">
        <v>36</v>
      </c>
      <c r="M3883" t="s">
        <v>1703</v>
      </c>
      <c r="N3883" t="s">
        <v>1704</v>
      </c>
      <c r="O3883" t="s">
        <v>39</v>
      </c>
      <c r="P3883" t="s">
        <v>58</v>
      </c>
      <c r="Q3883">
        <v>7</v>
      </c>
      <c r="R3883" s="5">
        <v>5.6028571428571423</v>
      </c>
      <c r="S3883" s="5">
        <v>11.142857142857142</v>
      </c>
      <c r="T3883" s="5">
        <v>78</v>
      </c>
      <c r="U3883">
        <v>0</v>
      </c>
      <c r="V3883" s="5">
        <v>38.78</v>
      </c>
      <c r="W3883" t="s">
        <v>139</v>
      </c>
      <c r="X3883" s="3">
        <v>41894</v>
      </c>
      <c r="Y3883" s="3">
        <v>41894</v>
      </c>
      <c r="Z3883">
        <v>3</v>
      </c>
      <c r="AA3883" t="s">
        <v>8400</v>
      </c>
      <c r="AB3883">
        <f t="shared" si="302"/>
        <v>0</v>
      </c>
      <c r="AC3883" t="str">
        <f t="shared" si="300"/>
        <v>Tuesday</v>
      </c>
      <c r="AD3883" s="5">
        <v>5.6829999999999998</v>
      </c>
      <c r="AE3883">
        <v>2014</v>
      </c>
      <c r="AF3883">
        <v>37</v>
      </c>
      <c r="AG3883" s="14">
        <f t="shared" si="301"/>
        <v>0.49717948717948718</v>
      </c>
      <c r="AH3883">
        <f t="shared" si="303"/>
        <v>0</v>
      </c>
      <c r="AI3883" t="str">
        <f t="shared" si="304"/>
        <v xml:space="preserve"> </v>
      </c>
    </row>
    <row r="3884" spans="1:35" x14ac:dyDescent="0.35">
      <c r="A3884">
        <v>3883</v>
      </c>
      <c r="B3884" t="s">
        <v>3476</v>
      </c>
      <c r="C3884" t="s">
        <v>3477</v>
      </c>
      <c r="D3884" t="s">
        <v>29</v>
      </c>
      <c r="E3884" t="s">
        <v>84</v>
      </c>
      <c r="F3884" t="s">
        <v>463</v>
      </c>
      <c r="G3884" t="s">
        <v>463</v>
      </c>
      <c r="H3884" t="s">
        <v>464</v>
      </c>
      <c r="I3884" t="s">
        <v>34</v>
      </c>
      <c r="J3884" t="s">
        <v>7223</v>
      </c>
      <c r="K3884" s="3">
        <v>41891</v>
      </c>
      <c r="L3884" t="s">
        <v>36</v>
      </c>
      <c r="M3884" t="s">
        <v>5635</v>
      </c>
      <c r="N3884" t="s">
        <v>5636</v>
      </c>
      <c r="O3884" t="s">
        <v>72</v>
      </c>
      <c r="P3884" t="s">
        <v>178</v>
      </c>
      <c r="Q3884">
        <v>2</v>
      </c>
      <c r="R3884" s="5">
        <v>84.12</v>
      </c>
      <c r="S3884" s="5">
        <v>122</v>
      </c>
      <c r="T3884" s="5">
        <v>244</v>
      </c>
      <c r="U3884">
        <v>0</v>
      </c>
      <c r="V3884" s="5">
        <v>75.760000000000005</v>
      </c>
      <c r="W3884" t="s">
        <v>139</v>
      </c>
      <c r="X3884" s="3">
        <v>41894</v>
      </c>
      <c r="Y3884" s="3">
        <v>41894</v>
      </c>
      <c r="Z3884">
        <v>3</v>
      </c>
      <c r="AA3884" t="s">
        <v>8400</v>
      </c>
      <c r="AB3884">
        <f t="shared" si="302"/>
        <v>0</v>
      </c>
      <c r="AC3884" t="str">
        <f t="shared" si="300"/>
        <v>Tuesday</v>
      </c>
      <c r="AD3884" s="5">
        <v>15.07</v>
      </c>
      <c r="AE3884">
        <v>2014</v>
      </c>
      <c r="AF3884">
        <v>37</v>
      </c>
      <c r="AG3884" s="14">
        <f t="shared" si="301"/>
        <v>0.31049180327868853</v>
      </c>
      <c r="AH3884">
        <f t="shared" si="303"/>
        <v>0</v>
      </c>
      <c r="AI3884" t="str">
        <f t="shared" si="304"/>
        <v xml:space="preserve"> </v>
      </c>
    </row>
    <row r="3885" spans="1:35" x14ac:dyDescent="0.35">
      <c r="A3885">
        <v>3884</v>
      </c>
      <c r="B3885" t="s">
        <v>3476</v>
      </c>
      <c r="C3885" t="s">
        <v>3477</v>
      </c>
      <c r="D3885" t="s">
        <v>29</v>
      </c>
      <c r="E3885" t="s">
        <v>84</v>
      </c>
      <c r="F3885" t="s">
        <v>463</v>
      </c>
      <c r="G3885" t="s">
        <v>463</v>
      </c>
      <c r="H3885" t="s">
        <v>464</v>
      </c>
      <c r="I3885" t="s">
        <v>34</v>
      </c>
      <c r="J3885" t="s">
        <v>7223</v>
      </c>
      <c r="K3885" s="3">
        <v>41891</v>
      </c>
      <c r="L3885" t="s">
        <v>36</v>
      </c>
      <c r="M3885" t="s">
        <v>3743</v>
      </c>
      <c r="N3885" t="s">
        <v>3744</v>
      </c>
      <c r="O3885" t="s">
        <v>72</v>
      </c>
      <c r="P3885" t="s">
        <v>162</v>
      </c>
      <c r="Q3885">
        <v>1</v>
      </c>
      <c r="R3885" s="5">
        <v>73.247101040000004</v>
      </c>
      <c r="S3885" s="5">
        <v>95.146874789579158</v>
      </c>
      <c r="T3885" s="5">
        <v>94.956581040000003</v>
      </c>
      <c r="U3885">
        <v>2E-3</v>
      </c>
      <c r="V3885" s="5">
        <v>21.709479999999999</v>
      </c>
      <c r="W3885" t="s">
        <v>139</v>
      </c>
      <c r="X3885" s="3">
        <v>41894</v>
      </c>
      <c r="Y3885" s="3">
        <v>41894</v>
      </c>
      <c r="Z3885">
        <v>3</v>
      </c>
      <c r="AA3885" t="s">
        <v>8400</v>
      </c>
      <c r="AB3885">
        <f t="shared" si="302"/>
        <v>0</v>
      </c>
      <c r="AC3885" t="str">
        <f t="shared" si="300"/>
        <v>Tuesday</v>
      </c>
      <c r="AD3885" s="5">
        <v>8.2460000000000004</v>
      </c>
      <c r="AE3885">
        <v>2014</v>
      </c>
      <c r="AF3885">
        <v>37</v>
      </c>
      <c r="AG3885" s="14">
        <f t="shared" si="301"/>
        <v>0.22862533341269928</v>
      </c>
      <c r="AH3885">
        <f t="shared" si="303"/>
        <v>0</v>
      </c>
      <c r="AI3885" t="str">
        <f t="shared" si="304"/>
        <v xml:space="preserve"> </v>
      </c>
    </row>
    <row r="3886" spans="1:35" x14ac:dyDescent="0.35">
      <c r="A3886">
        <v>3885</v>
      </c>
      <c r="B3886" t="s">
        <v>3171</v>
      </c>
      <c r="C3886" t="s">
        <v>3172</v>
      </c>
      <c r="D3886" t="s">
        <v>29</v>
      </c>
      <c r="E3886" t="s">
        <v>84</v>
      </c>
      <c r="F3886" t="s">
        <v>85</v>
      </c>
      <c r="G3886" t="s">
        <v>86</v>
      </c>
      <c r="H3886" t="s">
        <v>86</v>
      </c>
      <c r="I3886" t="s">
        <v>34</v>
      </c>
      <c r="J3886" t="s">
        <v>7224</v>
      </c>
      <c r="K3886" s="3">
        <v>41387</v>
      </c>
      <c r="L3886" t="s">
        <v>36</v>
      </c>
      <c r="M3886" t="s">
        <v>472</v>
      </c>
      <c r="N3886" t="s">
        <v>473</v>
      </c>
      <c r="O3886" t="s">
        <v>39</v>
      </c>
      <c r="P3886" t="s">
        <v>90</v>
      </c>
      <c r="Q3886">
        <v>4</v>
      </c>
      <c r="R3886" s="5">
        <v>6.98</v>
      </c>
      <c r="S3886" s="5">
        <v>8</v>
      </c>
      <c r="T3886" s="5">
        <v>32</v>
      </c>
      <c r="U3886">
        <v>0</v>
      </c>
      <c r="V3886" s="5">
        <v>4.08</v>
      </c>
      <c r="W3886" t="s">
        <v>41</v>
      </c>
      <c r="X3886" s="3">
        <v>41392</v>
      </c>
      <c r="Y3886" s="3">
        <v>41392</v>
      </c>
      <c r="Z3886">
        <v>5</v>
      </c>
      <c r="AA3886" t="s">
        <v>8400</v>
      </c>
      <c r="AB3886">
        <f t="shared" si="302"/>
        <v>0</v>
      </c>
      <c r="AC3886" t="str">
        <f t="shared" si="300"/>
        <v>Tuesday</v>
      </c>
      <c r="AD3886" s="5">
        <v>2.11</v>
      </c>
      <c r="AE3886">
        <v>2013</v>
      </c>
      <c r="AF3886">
        <v>17</v>
      </c>
      <c r="AG3886" s="14">
        <f t="shared" si="301"/>
        <v>0.1275</v>
      </c>
      <c r="AH3886">
        <f t="shared" si="303"/>
        <v>0</v>
      </c>
      <c r="AI3886" t="str">
        <f t="shared" si="304"/>
        <v xml:space="preserve"> </v>
      </c>
    </row>
    <row r="3887" spans="1:35" x14ac:dyDescent="0.35">
      <c r="A3887">
        <v>3886</v>
      </c>
      <c r="B3887" t="s">
        <v>3171</v>
      </c>
      <c r="C3887" t="s">
        <v>3172</v>
      </c>
      <c r="D3887" t="s">
        <v>29</v>
      </c>
      <c r="E3887" t="s">
        <v>84</v>
      </c>
      <c r="F3887" t="s">
        <v>85</v>
      </c>
      <c r="G3887" t="s">
        <v>86</v>
      </c>
      <c r="H3887" t="s">
        <v>86</v>
      </c>
      <c r="I3887" t="s">
        <v>34</v>
      </c>
      <c r="J3887" t="s">
        <v>7224</v>
      </c>
      <c r="K3887" s="3">
        <v>41387</v>
      </c>
      <c r="L3887" t="s">
        <v>36</v>
      </c>
      <c r="M3887" t="s">
        <v>3101</v>
      </c>
      <c r="N3887" t="s">
        <v>3102</v>
      </c>
      <c r="O3887" t="s">
        <v>72</v>
      </c>
      <c r="P3887" t="s">
        <v>178</v>
      </c>
      <c r="Q3887">
        <v>3</v>
      </c>
      <c r="R3887" s="5">
        <v>365.5</v>
      </c>
      <c r="S3887" s="5">
        <v>425</v>
      </c>
      <c r="T3887" s="5">
        <v>1275</v>
      </c>
      <c r="U3887">
        <v>0</v>
      </c>
      <c r="V3887" s="5">
        <v>178.5</v>
      </c>
      <c r="W3887" t="s">
        <v>41</v>
      </c>
      <c r="X3887" s="3">
        <v>41392</v>
      </c>
      <c r="Y3887" s="3">
        <v>41392</v>
      </c>
      <c r="Z3887">
        <v>5</v>
      </c>
      <c r="AA3887" t="s">
        <v>8400</v>
      </c>
      <c r="AB3887">
        <f t="shared" si="302"/>
        <v>0</v>
      </c>
      <c r="AC3887" t="str">
        <f t="shared" si="300"/>
        <v>Tuesday</v>
      </c>
      <c r="AD3887" s="5">
        <v>53.938000000000002</v>
      </c>
      <c r="AE3887">
        <v>2013</v>
      </c>
      <c r="AF3887">
        <v>17</v>
      </c>
      <c r="AG3887" s="14">
        <f t="shared" si="301"/>
        <v>0.14000000000000001</v>
      </c>
      <c r="AH3887">
        <f t="shared" si="303"/>
        <v>0</v>
      </c>
      <c r="AI3887" t="str">
        <f t="shared" si="304"/>
        <v xml:space="preserve"> </v>
      </c>
    </row>
    <row r="3888" spans="1:35" x14ac:dyDescent="0.35">
      <c r="A3888">
        <v>3887</v>
      </c>
      <c r="B3888" t="s">
        <v>5263</v>
      </c>
      <c r="C3888" t="s">
        <v>5264</v>
      </c>
      <c r="D3888" t="s">
        <v>112</v>
      </c>
      <c r="E3888" t="s">
        <v>199</v>
      </c>
      <c r="F3888" t="s">
        <v>212</v>
      </c>
      <c r="G3888" t="s">
        <v>134</v>
      </c>
      <c r="H3888" t="s">
        <v>688</v>
      </c>
      <c r="I3888" t="s">
        <v>34</v>
      </c>
      <c r="J3888" t="s">
        <v>7225</v>
      </c>
      <c r="K3888" s="3">
        <v>41339</v>
      </c>
      <c r="L3888" t="s">
        <v>136</v>
      </c>
      <c r="M3888" t="s">
        <v>2549</v>
      </c>
      <c r="N3888" t="s">
        <v>2550</v>
      </c>
      <c r="O3888" t="s">
        <v>72</v>
      </c>
      <c r="P3888" t="s">
        <v>162</v>
      </c>
      <c r="Q3888">
        <v>1</v>
      </c>
      <c r="R3888" s="5">
        <v>221.77066887999999</v>
      </c>
      <c r="S3888" s="5">
        <v>223.93512390977443</v>
      </c>
      <c r="T3888" s="5">
        <v>178.70022888</v>
      </c>
      <c r="U3888">
        <v>0.20200000000000001</v>
      </c>
      <c r="V3888" s="5">
        <v>-43.070439999999998</v>
      </c>
      <c r="W3888" t="s">
        <v>139</v>
      </c>
      <c r="X3888" s="3">
        <v>41342</v>
      </c>
      <c r="Y3888" s="3">
        <v>41342</v>
      </c>
      <c r="Z3888">
        <v>3</v>
      </c>
      <c r="AA3888" t="s">
        <v>8400</v>
      </c>
      <c r="AB3888">
        <f t="shared" si="302"/>
        <v>0</v>
      </c>
      <c r="AC3888" t="str">
        <f t="shared" si="300"/>
        <v>Wednesday</v>
      </c>
      <c r="AD3888" s="5">
        <v>31.536999999999999</v>
      </c>
      <c r="AE3888">
        <v>2013</v>
      </c>
      <c r="AF3888">
        <v>10</v>
      </c>
      <c r="AG3888" s="14">
        <f t="shared" si="301"/>
        <v>-0.24102062023055645</v>
      </c>
      <c r="AH3888">
        <f t="shared" si="303"/>
        <v>0</v>
      </c>
      <c r="AI3888" t="str">
        <f t="shared" si="304"/>
        <v xml:space="preserve"> </v>
      </c>
    </row>
    <row r="3889" spans="1:35" x14ac:dyDescent="0.35">
      <c r="A3889">
        <v>3888</v>
      </c>
      <c r="B3889" t="s">
        <v>5263</v>
      </c>
      <c r="C3889" t="s">
        <v>5264</v>
      </c>
      <c r="D3889" t="s">
        <v>112</v>
      </c>
      <c r="E3889" t="s">
        <v>199</v>
      </c>
      <c r="F3889" t="s">
        <v>212</v>
      </c>
      <c r="G3889" t="s">
        <v>134</v>
      </c>
      <c r="H3889" t="s">
        <v>688</v>
      </c>
      <c r="I3889" t="s">
        <v>34</v>
      </c>
      <c r="J3889" t="s">
        <v>7225</v>
      </c>
      <c r="K3889" s="3">
        <v>41339</v>
      </c>
      <c r="L3889" t="s">
        <v>136</v>
      </c>
      <c r="M3889" t="s">
        <v>6223</v>
      </c>
      <c r="N3889" t="s">
        <v>6224</v>
      </c>
      <c r="O3889" t="s">
        <v>39</v>
      </c>
      <c r="P3889" t="s">
        <v>340</v>
      </c>
      <c r="Q3889">
        <v>2</v>
      </c>
      <c r="R3889" s="5">
        <v>7.7864000000000013</v>
      </c>
      <c r="S3889" s="5">
        <v>11.518000000000001</v>
      </c>
      <c r="T3889" s="5">
        <v>18.428800000000003</v>
      </c>
      <c r="U3889">
        <v>0.2</v>
      </c>
      <c r="V3889" s="5">
        <v>2.8559999999999999</v>
      </c>
      <c r="W3889" t="s">
        <v>139</v>
      </c>
      <c r="X3889" s="3">
        <v>41342</v>
      </c>
      <c r="Y3889" s="3">
        <v>41342</v>
      </c>
      <c r="Z3889">
        <v>3</v>
      </c>
      <c r="AA3889" t="s">
        <v>8400</v>
      </c>
      <c r="AB3889">
        <f t="shared" si="302"/>
        <v>0</v>
      </c>
      <c r="AC3889" t="str">
        <f t="shared" si="300"/>
        <v>Wednesday</v>
      </c>
      <c r="AD3889" s="5">
        <v>2.6019999999999999</v>
      </c>
      <c r="AE3889">
        <v>2013</v>
      </c>
      <c r="AF3889">
        <v>10</v>
      </c>
      <c r="AG3889" s="14">
        <f t="shared" si="301"/>
        <v>0.15497482201771137</v>
      </c>
      <c r="AH3889">
        <f t="shared" si="303"/>
        <v>0</v>
      </c>
      <c r="AI3889" t="str">
        <f t="shared" si="304"/>
        <v xml:space="preserve"> </v>
      </c>
    </row>
    <row r="3890" spans="1:35" x14ac:dyDescent="0.35">
      <c r="A3890">
        <v>3889</v>
      </c>
      <c r="B3890" t="s">
        <v>5263</v>
      </c>
      <c r="C3890" t="s">
        <v>5264</v>
      </c>
      <c r="D3890" t="s">
        <v>112</v>
      </c>
      <c r="E3890" t="s">
        <v>199</v>
      </c>
      <c r="F3890" t="s">
        <v>212</v>
      </c>
      <c r="G3890" t="s">
        <v>134</v>
      </c>
      <c r="H3890" t="s">
        <v>688</v>
      </c>
      <c r="I3890" t="s">
        <v>34</v>
      </c>
      <c r="J3890" t="s">
        <v>7225</v>
      </c>
      <c r="K3890" s="3">
        <v>41339</v>
      </c>
      <c r="L3890" t="s">
        <v>136</v>
      </c>
      <c r="M3890" t="s">
        <v>1884</v>
      </c>
      <c r="N3890" t="s">
        <v>1885</v>
      </c>
      <c r="O3890" t="s">
        <v>39</v>
      </c>
      <c r="P3890" t="s">
        <v>64</v>
      </c>
      <c r="Q3890">
        <v>1</v>
      </c>
      <c r="R3890" s="5">
        <v>31.953599999999998</v>
      </c>
      <c r="S3890" s="5">
        <v>34.781999999999996</v>
      </c>
      <c r="T3890" s="5">
        <v>27.825599999999998</v>
      </c>
      <c r="U3890">
        <v>0.2</v>
      </c>
      <c r="V3890" s="5">
        <v>-4.1280000000000001</v>
      </c>
      <c r="W3890" t="s">
        <v>139</v>
      </c>
      <c r="X3890" s="3">
        <v>41342</v>
      </c>
      <c r="Y3890" s="3">
        <v>41345</v>
      </c>
      <c r="Z3890">
        <v>6</v>
      </c>
      <c r="AA3890" t="s">
        <v>8399</v>
      </c>
      <c r="AB3890">
        <f t="shared" si="302"/>
        <v>3</v>
      </c>
      <c r="AC3890" t="str">
        <f t="shared" si="300"/>
        <v>Wednesday</v>
      </c>
      <c r="AD3890" s="5">
        <v>5.5570000000000004</v>
      </c>
      <c r="AE3890">
        <v>2013</v>
      </c>
      <c r="AF3890">
        <v>10</v>
      </c>
      <c r="AG3890" s="14">
        <f t="shared" si="301"/>
        <v>-0.148352596170433</v>
      </c>
      <c r="AH3890">
        <f t="shared" si="303"/>
        <v>1</v>
      </c>
      <c r="AI3890">
        <f t="shared" si="304"/>
        <v>3</v>
      </c>
    </row>
    <row r="3891" spans="1:35" x14ac:dyDescent="0.35">
      <c r="A3891">
        <v>3890</v>
      </c>
      <c r="B3891" t="s">
        <v>5311</v>
      </c>
      <c r="C3891" t="s">
        <v>5312</v>
      </c>
      <c r="D3891" t="s">
        <v>96</v>
      </c>
      <c r="E3891" t="s">
        <v>84</v>
      </c>
      <c r="F3891" t="s">
        <v>113</v>
      </c>
      <c r="G3891" t="s">
        <v>2188</v>
      </c>
      <c r="H3891" t="s">
        <v>2189</v>
      </c>
      <c r="I3891" t="s">
        <v>34</v>
      </c>
      <c r="J3891" t="s">
        <v>7226</v>
      </c>
      <c r="K3891" s="3">
        <v>41999</v>
      </c>
      <c r="L3891" t="s">
        <v>36</v>
      </c>
      <c r="M3891" t="s">
        <v>4672</v>
      </c>
      <c r="N3891" t="s">
        <v>4673</v>
      </c>
      <c r="O3891" t="s">
        <v>39</v>
      </c>
      <c r="P3891" t="s">
        <v>40</v>
      </c>
      <c r="Q3891">
        <v>3</v>
      </c>
      <c r="R3891" s="5">
        <v>4.0922666666666681</v>
      </c>
      <c r="S3891" s="5">
        <v>6.313777777777779</v>
      </c>
      <c r="T3891" s="5">
        <v>11.364800000000001</v>
      </c>
      <c r="U3891">
        <v>0.4</v>
      </c>
      <c r="V3891" s="5">
        <v>-0.91200000000000003</v>
      </c>
      <c r="W3891" t="s">
        <v>41</v>
      </c>
      <c r="X3891" s="3">
        <v>42004</v>
      </c>
      <c r="Y3891" s="3">
        <v>42004</v>
      </c>
      <c r="Z3891">
        <v>5</v>
      </c>
      <c r="AA3891" t="s">
        <v>8400</v>
      </c>
      <c r="AB3891">
        <f t="shared" si="302"/>
        <v>0</v>
      </c>
      <c r="AC3891" t="str">
        <f t="shared" si="300"/>
        <v>Friday</v>
      </c>
      <c r="AD3891" s="5">
        <v>0.44</v>
      </c>
      <c r="AE3891">
        <v>2014</v>
      </c>
      <c r="AF3891">
        <v>52</v>
      </c>
      <c r="AG3891" s="14">
        <f t="shared" si="301"/>
        <v>-8.0247782627058992E-2</v>
      </c>
      <c r="AH3891">
        <f t="shared" si="303"/>
        <v>0</v>
      </c>
      <c r="AI3891" t="str">
        <f t="shared" si="304"/>
        <v xml:space="preserve"> </v>
      </c>
    </row>
    <row r="3892" spans="1:35" x14ac:dyDescent="0.35">
      <c r="A3892">
        <v>3891</v>
      </c>
      <c r="B3892" t="s">
        <v>5311</v>
      </c>
      <c r="C3892" t="s">
        <v>5312</v>
      </c>
      <c r="D3892" t="s">
        <v>96</v>
      </c>
      <c r="E3892" t="s">
        <v>84</v>
      </c>
      <c r="F3892" t="s">
        <v>113</v>
      </c>
      <c r="G3892" t="s">
        <v>2188</v>
      </c>
      <c r="H3892" t="s">
        <v>2189</v>
      </c>
      <c r="I3892" t="s">
        <v>34</v>
      </c>
      <c r="J3892" t="s">
        <v>7226</v>
      </c>
      <c r="K3892" s="3">
        <v>41999</v>
      </c>
      <c r="L3892" t="s">
        <v>36</v>
      </c>
      <c r="M3892" t="s">
        <v>3548</v>
      </c>
      <c r="N3892" t="s">
        <v>3549</v>
      </c>
      <c r="O3892" t="s">
        <v>39</v>
      </c>
      <c r="P3892" t="s">
        <v>90</v>
      </c>
      <c r="Q3892">
        <v>2</v>
      </c>
      <c r="R3892" s="5">
        <v>8.6039999999999992</v>
      </c>
      <c r="S3892" s="5">
        <v>11.24</v>
      </c>
      <c r="T3892" s="5">
        <v>13.488</v>
      </c>
      <c r="U3892">
        <v>0.4</v>
      </c>
      <c r="V3892" s="5">
        <v>-3.72</v>
      </c>
      <c r="W3892" t="s">
        <v>41</v>
      </c>
      <c r="X3892" s="3">
        <v>42004</v>
      </c>
      <c r="Y3892" s="3">
        <v>42005</v>
      </c>
      <c r="Z3892">
        <v>6</v>
      </c>
      <c r="AA3892" t="s">
        <v>8399</v>
      </c>
      <c r="AB3892">
        <f t="shared" si="302"/>
        <v>1</v>
      </c>
      <c r="AC3892" t="str">
        <f t="shared" si="300"/>
        <v>Friday</v>
      </c>
      <c r="AD3892" s="5">
        <v>1.2070000000000001</v>
      </c>
      <c r="AE3892">
        <v>2014</v>
      </c>
      <c r="AF3892">
        <v>52</v>
      </c>
      <c r="AG3892" s="14">
        <f t="shared" si="301"/>
        <v>-0.27580071174377224</v>
      </c>
      <c r="AH3892">
        <f t="shared" si="303"/>
        <v>1</v>
      </c>
      <c r="AI3892">
        <f t="shared" si="304"/>
        <v>1</v>
      </c>
    </row>
    <row r="3893" spans="1:35" x14ac:dyDescent="0.35">
      <c r="A3893">
        <v>3892</v>
      </c>
      <c r="B3893" t="s">
        <v>5311</v>
      </c>
      <c r="C3893" t="s">
        <v>5312</v>
      </c>
      <c r="D3893" t="s">
        <v>96</v>
      </c>
      <c r="E3893" t="s">
        <v>84</v>
      </c>
      <c r="F3893" t="s">
        <v>113</v>
      </c>
      <c r="G3893" t="s">
        <v>2188</v>
      </c>
      <c r="H3893" t="s">
        <v>2189</v>
      </c>
      <c r="I3893" t="s">
        <v>34</v>
      </c>
      <c r="J3893" t="s">
        <v>7226</v>
      </c>
      <c r="K3893" s="3">
        <v>41999</v>
      </c>
      <c r="L3893" t="s">
        <v>36</v>
      </c>
      <c r="M3893" t="s">
        <v>3022</v>
      </c>
      <c r="N3893" t="s">
        <v>3023</v>
      </c>
      <c r="O3893" t="s">
        <v>72</v>
      </c>
      <c r="P3893" t="s">
        <v>79</v>
      </c>
      <c r="Q3893">
        <v>5</v>
      </c>
      <c r="R3893" s="5">
        <v>198.3823999999999</v>
      </c>
      <c r="S3893" s="5">
        <v>216.61066666666659</v>
      </c>
      <c r="T3893" s="5">
        <v>649.83199999999965</v>
      </c>
      <c r="U3893">
        <v>0.4</v>
      </c>
      <c r="V3893" s="5">
        <v>-342.08</v>
      </c>
      <c r="W3893" t="s">
        <v>41</v>
      </c>
      <c r="X3893" s="3">
        <v>42004</v>
      </c>
      <c r="Y3893" s="3">
        <v>42004</v>
      </c>
      <c r="Z3893">
        <v>5</v>
      </c>
      <c r="AA3893" t="s">
        <v>8400</v>
      </c>
      <c r="AB3893">
        <f t="shared" si="302"/>
        <v>0</v>
      </c>
      <c r="AC3893" t="str">
        <f t="shared" si="300"/>
        <v>Friday</v>
      </c>
      <c r="AD3893" s="5">
        <v>31.687000000000001</v>
      </c>
      <c r="AE3893">
        <v>2014</v>
      </c>
      <c r="AF3893">
        <v>52</v>
      </c>
      <c r="AG3893" s="14">
        <f t="shared" si="301"/>
        <v>-0.5264129805857517</v>
      </c>
      <c r="AH3893">
        <f t="shared" si="303"/>
        <v>0</v>
      </c>
      <c r="AI3893" t="str">
        <f t="shared" si="304"/>
        <v xml:space="preserve"> </v>
      </c>
    </row>
    <row r="3894" spans="1:35" x14ac:dyDescent="0.35">
      <c r="A3894">
        <v>3893</v>
      </c>
      <c r="B3894" t="s">
        <v>7227</v>
      </c>
      <c r="C3894" t="s">
        <v>7228</v>
      </c>
      <c r="D3894" t="s">
        <v>112</v>
      </c>
      <c r="E3894" t="s">
        <v>84</v>
      </c>
      <c r="F3894" t="s">
        <v>85</v>
      </c>
      <c r="G3894" t="s">
        <v>86</v>
      </c>
      <c r="H3894" t="s">
        <v>2374</v>
      </c>
      <c r="I3894" t="s">
        <v>34</v>
      </c>
      <c r="J3894" t="s">
        <v>7229</v>
      </c>
      <c r="K3894" s="3">
        <v>41704</v>
      </c>
      <c r="L3894" t="s">
        <v>98</v>
      </c>
      <c r="M3894" t="s">
        <v>3281</v>
      </c>
      <c r="N3894" t="s">
        <v>3282</v>
      </c>
      <c r="O3894" t="s">
        <v>51</v>
      </c>
      <c r="P3894" t="s">
        <v>55</v>
      </c>
      <c r="Q3894">
        <v>3</v>
      </c>
      <c r="R3894" s="5">
        <v>67.260000000000005</v>
      </c>
      <c r="S3894" s="5">
        <v>82</v>
      </c>
      <c r="T3894" s="5">
        <v>246</v>
      </c>
      <c r="U3894">
        <v>0</v>
      </c>
      <c r="V3894" s="5">
        <v>44.22</v>
      </c>
      <c r="W3894" t="s">
        <v>41</v>
      </c>
      <c r="X3894" s="3">
        <v>41709</v>
      </c>
      <c r="Y3894" s="3">
        <v>41709</v>
      </c>
      <c r="Z3894">
        <v>5</v>
      </c>
      <c r="AA3894" t="s">
        <v>8400</v>
      </c>
      <c r="AB3894">
        <f t="shared" si="302"/>
        <v>0</v>
      </c>
      <c r="AC3894" t="str">
        <f t="shared" si="300"/>
        <v>Thursday</v>
      </c>
      <c r="AD3894" s="5">
        <v>23.71</v>
      </c>
      <c r="AE3894">
        <v>2014</v>
      </c>
      <c r="AF3894">
        <v>10</v>
      </c>
      <c r="AG3894" s="14">
        <f t="shared" si="301"/>
        <v>0.1797560975609756</v>
      </c>
      <c r="AH3894">
        <f t="shared" si="303"/>
        <v>0</v>
      </c>
      <c r="AI3894" t="str">
        <f t="shared" si="304"/>
        <v xml:space="preserve"> </v>
      </c>
    </row>
    <row r="3895" spans="1:35" x14ac:dyDescent="0.35">
      <c r="A3895">
        <v>3894</v>
      </c>
      <c r="B3895" t="s">
        <v>7227</v>
      </c>
      <c r="C3895" t="s">
        <v>7228</v>
      </c>
      <c r="D3895" t="s">
        <v>112</v>
      </c>
      <c r="E3895" t="s">
        <v>84</v>
      </c>
      <c r="F3895" t="s">
        <v>85</v>
      </c>
      <c r="G3895" t="s">
        <v>86</v>
      </c>
      <c r="H3895" t="s">
        <v>2374</v>
      </c>
      <c r="I3895" t="s">
        <v>34</v>
      </c>
      <c r="J3895" t="s">
        <v>7229</v>
      </c>
      <c r="K3895" s="3">
        <v>41704</v>
      </c>
      <c r="L3895" t="s">
        <v>98</v>
      </c>
      <c r="M3895" t="s">
        <v>7230</v>
      </c>
      <c r="N3895" t="s">
        <v>7231</v>
      </c>
      <c r="O3895" t="s">
        <v>51</v>
      </c>
      <c r="P3895" t="s">
        <v>52</v>
      </c>
      <c r="Q3895">
        <v>2</v>
      </c>
      <c r="R3895" s="5">
        <v>37.46</v>
      </c>
      <c r="S3895" s="5">
        <v>39</v>
      </c>
      <c r="T3895" s="5">
        <v>78</v>
      </c>
      <c r="U3895">
        <v>0</v>
      </c>
      <c r="V3895" s="5">
        <v>3.08</v>
      </c>
      <c r="W3895" t="s">
        <v>41</v>
      </c>
      <c r="X3895" s="3">
        <v>41709</v>
      </c>
      <c r="Y3895" s="3">
        <v>41711</v>
      </c>
      <c r="Z3895">
        <v>7</v>
      </c>
      <c r="AA3895" t="s">
        <v>8399</v>
      </c>
      <c r="AB3895">
        <f t="shared" si="302"/>
        <v>2</v>
      </c>
      <c r="AC3895" t="str">
        <f t="shared" si="300"/>
        <v>Thursday</v>
      </c>
      <c r="AD3895" s="5">
        <v>14.398</v>
      </c>
      <c r="AE3895">
        <v>2014</v>
      </c>
      <c r="AF3895">
        <v>10</v>
      </c>
      <c r="AG3895" s="14">
        <f t="shared" si="301"/>
        <v>3.9487179487179488E-2</v>
      </c>
      <c r="AH3895">
        <f t="shared" si="303"/>
        <v>1</v>
      </c>
      <c r="AI3895">
        <f t="shared" si="304"/>
        <v>2</v>
      </c>
    </row>
    <row r="3896" spans="1:35" x14ac:dyDescent="0.35">
      <c r="A3896">
        <v>3895</v>
      </c>
      <c r="B3896" t="s">
        <v>7227</v>
      </c>
      <c r="C3896" t="s">
        <v>7228</v>
      </c>
      <c r="D3896" t="s">
        <v>112</v>
      </c>
      <c r="E3896" t="s">
        <v>84</v>
      </c>
      <c r="F3896" t="s">
        <v>85</v>
      </c>
      <c r="G3896" t="s">
        <v>86</v>
      </c>
      <c r="H3896" t="s">
        <v>2374</v>
      </c>
      <c r="I3896" t="s">
        <v>34</v>
      </c>
      <c r="J3896" t="s">
        <v>7229</v>
      </c>
      <c r="K3896" s="3">
        <v>41704</v>
      </c>
      <c r="L3896" t="s">
        <v>98</v>
      </c>
      <c r="M3896" t="s">
        <v>2895</v>
      </c>
      <c r="N3896" t="s">
        <v>2896</v>
      </c>
      <c r="O3896" t="s">
        <v>39</v>
      </c>
      <c r="P3896" t="s">
        <v>58</v>
      </c>
      <c r="Q3896">
        <v>3</v>
      </c>
      <c r="R3896" s="5">
        <v>4.0866666666666669</v>
      </c>
      <c r="S3896" s="5">
        <v>7.666666666666667</v>
      </c>
      <c r="T3896" s="5">
        <v>23</v>
      </c>
      <c r="U3896">
        <v>0</v>
      </c>
      <c r="V3896" s="5">
        <v>10.74</v>
      </c>
      <c r="W3896" t="s">
        <v>41</v>
      </c>
      <c r="X3896" s="3">
        <v>41709</v>
      </c>
      <c r="Y3896" s="3">
        <v>41709</v>
      </c>
      <c r="Z3896">
        <v>5</v>
      </c>
      <c r="AA3896" t="s">
        <v>8400</v>
      </c>
      <c r="AB3896">
        <f t="shared" si="302"/>
        <v>0</v>
      </c>
      <c r="AC3896" t="str">
        <f t="shared" si="300"/>
        <v>Thursday</v>
      </c>
      <c r="AD3896" s="5">
        <v>2.1309999999999998</v>
      </c>
      <c r="AE3896">
        <v>2014</v>
      </c>
      <c r="AF3896">
        <v>10</v>
      </c>
      <c r="AG3896" s="14">
        <f t="shared" si="301"/>
        <v>0.46695652173913044</v>
      </c>
      <c r="AH3896">
        <f t="shared" si="303"/>
        <v>0</v>
      </c>
      <c r="AI3896" t="str">
        <f t="shared" si="304"/>
        <v xml:space="preserve"> </v>
      </c>
    </row>
    <row r="3897" spans="1:35" x14ac:dyDescent="0.35">
      <c r="A3897">
        <v>3896</v>
      </c>
      <c r="B3897" t="s">
        <v>7015</v>
      </c>
      <c r="C3897" t="s">
        <v>7016</v>
      </c>
      <c r="D3897" t="s">
        <v>29</v>
      </c>
      <c r="E3897" t="s">
        <v>84</v>
      </c>
      <c r="F3897" t="s">
        <v>463</v>
      </c>
      <c r="G3897" t="s">
        <v>463</v>
      </c>
      <c r="H3897" t="s">
        <v>1940</v>
      </c>
      <c r="I3897" t="s">
        <v>34</v>
      </c>
      <c r="J3897" t="s">
        <v>7232</v>
      </c>
      <c r="K3897" s="3">
        <v>41579</v>
      </c>
      <c r="L3897" t="s">
        <v>36</v>
      </c>
      <c r="M3897" t="s">
        <v>4428</v>
      </c>
      <c r="N3897" t="s">
        <v>4429</v>
      </c>
      <c r="O3897" t="s">
        <v>51</v>
      </c>
      <c r="P3897" t="s">
        <v>52</v>
      </c>
      <c r="Q3897">
        <v>2</v>
      </c>
      <c r="R3897" s="5">
        <v>15.22</v>
      </c>
      <c r="S3897" s="5">
        <v>27.5</v>
      </c>
      <c r="T3897" s="5">
        <v>55</v>
      </c>
      <c r="U3897">
        <v>0</v>
      </c>
      <c r="V3897" s="5">
        <v>24.56</v>
      </c>
      <c r="W3897" t="s">
        <v>41</v>
      </c>
      <c r="X3897" s="3">
        <v>41584</v>
      </c>
      <c r="Y3897" s="3">
        <v>41584</v>
      </c>
      <c r="Z3897">
        <v>5</v>
      </c>
      <c r="AA3897" t="s">
        <v>8400</v>
      </c>
      <c r="AB3897">
        <f t="shared" si="302"/>
        <v>0</v>
      </c>
      <c r="AC3897" t="str">
        <f t="shared" si="300"/>
        <v>Friday</v>
      </c>
      <c r="AD3897" s="5">
        <v>4.5960000000000001</v>
      </c>
      <c r="AE3897">
        <v>2013</v>
      </c>
      <c r="AF3897">
        <v>44</v>
      </c>
      <c r="AG3897" s="14">
        <f t="shared" si="301"/>
        <v>0.44654545454545452</v>
      </c>
      <c r="AH3897">
        <f t="shared" si="303"/>
        <v>0</v>
      </c>
      <c r="AI3897" t="str">
        <f t="shared" si="304"/>
        <v xml:space="preserve"> </v>
      </c>
    </row>
    <row r="3898" spans="1:35" x14ac:dyDescent="0.35">
      <c r="A3898">
        <v>3897</v>
      </c>
      <c r="B3898" t="s">
        <v>3516</v>
      </c>
      <c r="C3898" t="s">
        <v>3517</v>
      </c>
      <c r="D3898" t="s">
        <v>112</v>
      </c>
      <c r="E3898" t="s">
        <v>30</v>
      </c>
      <c r="F3898" t="s">
        <v>31</v>
      </c>
      <c r="G3898" t="s">
        <v>423</v>
      </c>
      <c r="H3898" t="s">
        <v>734</v>
      </c>
      <c r="I3898" t="s">
        <v>34</v>
      </c>
      <c r="J3898" t="s">
        <v>7233</v>
      </c>
      <c r="K3898" s="3">
        <v>41477</v>
      </c>
      <c r="L3898" t="s">
        <v>36</v>
      </c>
      <c r="M3898" t="s">
        <v>3938</v>
      </c>
      <c r="N3898" t="s">
        <v>3939</v>
      </c>
      <c r="O3898" t="s">
        <v>51</v>
      </c>
      <c r="P3898" t="s">
        <v>93</v>
      </c>
      <c r="Q3898">
        <v>2</v>
      </c>
      <c r="R3898" s="5">
        <v>67.745599999999996</v>
      </c>
      <c r="S3898" s="5">
        <v>94.321999999999989</v>
      </c>
      <c r="T3898" s="5">
        <v>150.9152</v>
      </c>
      <c r="U3898">
        <v>0.2</v>
      </c>
      <c r="V3898" s="5">
        <v>15.423999999999999</v>
      </c>
      <c r="W3898" t="s">
        <v>41</v>
      </c>
      <c r="X3898" s="3">
        <v>41482</v>
      </c>
      <c r="Y3898" s="3">
        <v>41482</v>
      </c>
      <c r="Z3898">
        <v>5</v>
      </c>
      <c r="AA3898" t="s">
        <v>8400</v>
      </c>
      <c r="AB3898">
        <f t="shared" si="302"/>
        <v>0</v>
      </c>
      <c r="AC3898" t="str">
        <f t="shared" si="300"/>
        <v>Monday</v>
      </c>
      <c r="AD3898" s="5">
        <v>12.43</v>
      </c>
      <c r="AE3898">
        <v>2013</v>
      </c>
      <c r="AF3898">
        <v>30</v>
      </c>
      <c r="AG3898" s="14">
        <f t="shared" si="301"/>
        <v>0.10220309153749921</v>
      </c>
      <c r="AH3898">
        <f t="shared" si="303"/>
        <v>0</v>
      </c>
      <c r="AI3898" t="str">
        <f t="shared" si="304"/>
        <v xml:space="preserve"> </v>
      </c>
    </row>
    <row r="3899" spans="1:35" x14ac:dyDescent="0.35">
      <c r="A3899">
        <v>3898</v>
      </c>
      <c r="B3899" t="s">
        <v>1730</v>
      </c>
      <c r="C3899" t="s">
        <v>1731</v>
      </c>
      <c r="D3899" t="s">
        <v>96</v>
      </c>
      <c r="E3899" t="s">
        <v>84</v>
      </c>
      <c r="F3899" t="s">
        <v>85</v>
      </c>
      <c r="G3899" t="s">
        <v>86</v>
      </c>
      <c r="H3899" t="s">
        <v>86</v>
      </c>
      <c r="I3899" t="s">
        <v>34</v>
      </c>
      <c r="J3899" t="s">
        <v>7234</v>
      </c>
      <c r="K3899" s="3">
        <v>40984</v>
      </c>
      <c r="L3899" t="s">
        <v>136</v>
      </c>
      <c r="M3899" t="s">
        <v>4489</v>
      </c>
      <c r="N3899" t="s">
        <v>4490</v>
      </c>
      <c r="O3899" t="s">
        <v>39</v>
      </c>
      <c r="P3899" t="s">
        <v>64</v>
      </c>
      <c r="Q3899">
        <v>7</v>
      </c>
      <c r="R3899" s="5">
        <v>4.1428571428571432</v>
      </c>
      <c r="S3899" s="5">
        <v>8.1428571428571423</v>
      </c>
      <c r="T3899" s="5">
        <v>57</v>
      </c>
      <c r="U3899">
        <v>0</v>
      </c>
      <c r="V3899" s="5">
        <v>28</v>
      </c>
      <c r="W3899" t="s">
        <v>139</v>
      </c>
      <c r="X3899" s="3">
        <v>40987</v>
      </c>
      <c r="Y3899" s="3">
        <v>40987</v>
      </c>
      <c r="Z3899">
        <v>3</v>
      </c>
      <c r="AA3899" t="s">
        <v>8400</v>
      </c>
      <c r="AB3899">
        <f t="shared" si="302"/>
        <v>0</v>
      </c>
      <c r="AC3899" t="str">
        <f t="shared" si="300"/>
        <v>Friday</v>
      </c>
      <c r="AD3899" s="5">
        <v>9.4640000000000004</v>
      </c>
      <c r="AE3899">
        <v>2012</v>
      </c>
      <c r="AF3899">
        <v>11</v>
      </c>
      <c r="AG3899" s="14">
        <f t="shared" si="301"/>
        <v>0.49122807017543857</v>
      </c>
      <c r="AH3899">
        <f t="shared" si="303"/>
        <v>0</v>
      </c>
      <c r="AI3899" t="str">
        <f t="shared" si="304"/>
        <v xml:space="preserve"> </v>
      </c>
    </row>
    <row r="3900" spans="1:35" x14ac:dyDescent="0.35">
      <c r="A3900">
        <v>3899</v>
      </c>
      <c r="B3900" t="s">
        <v>1730</v>
      </c>
      <c r="C3900" t="s">
        <v>1731</v>
      </c>
      <c r="D3900" t="s">
        <v>96</v>
      </c>
      <c r="E3900" t="s">
        <v>84</v>
      </c>
      <c r="F3900" t="s">
        <v>85</v>
      </c>
      <c r="G3900" t="s">
        <v>86</v>
      </c>
      <c r="H3900" t="s">
        <v>86</v>
      </c>
      <c r="I3900" t="s">
        <v>34</v>
      </c>
      <c r="J3900" t="s">
        <v>7234</v>
      </c>
      <c r="K3900" s="3">
        <v>40984</v>
      </c>
      <c r="L3900" t="s">
        <v>136</v>
      </c>
      <c r="M3900" t="s">
        <v>77</v>
      </c>
      <c r="N3900" t="s">
        <v>78</v>
      </c>
      <c r="O3900" t="s">
        <v>72</v>
      </c>
      <c r="P3900" t="s">
        <v>79</v>
      </c>
      <c r="Q3900">
        <v>2</v>
      </c>
      <c r="R3900" s="5">
        <v>164.18</v>
      </c>
      <c r="S3900" s="5">
        <v>171</v>
      </c>
      <c r="T3900" s="5">
        <v>342</v>
      </c>
      <c r="U3900">
        <v>0</v>
      </c>
      <c r="V3900" s="5">
        <v>13.64</v>
      </c>
      <c r="W3900" t="s">
        <v>139</v>
      </c>
      <c r="X3900" s="3">
        <v>40987</v>
      </c>
      <c r="Y3900" s="3">
        <v>40987</v>
      </c>
      <c r="Z3900">
        <v>3</v>
      </c>
      <c r="AA3900" t="s">
        <v>8400</v>
      </c>
      <c r="AB3900">
        <f t="shared" si="302"/>
        <v>0</v>
      </c>
      <c r="AC3900" t="str">
        <f t="shared" si="300"/>
        <v>Friday</v>
      </c>
      <c r="AD3900" s="5">
        <v>43.045000000000002</v>
      </c>
      <c r="AE3900">
        <v>2012</v>
      </c>
      <c r="AF3900">
        <v>11</v>
      </c>
      <c r="AG3900" s="14">
        <f t="shared" si="301"/>
        <v>3.9883040935672513E-2</v>
      </c>
      <c r="AH3900">
        <f t="shared" si="303"/>
        <v>0</v>
      </c>
      <c r="AI3900" t="str">
        <f t="shared" si="304"/>
        <v xml:space="preserve"> </v>
      </c>
    </row>
    <row r="3901" spans="1:35" x14ac:dyDescent="0.35">
      <c r="A3901">
        <v>3900</v>
      </c>
      <c r="B3901" t="s">
        <v>235</v>
      </c>
      <c r="C3901" t="s">
        <v>236</v>
      </c>
      <c r="D3901" t="s">
        <v>96</v>
      </c>
      <c r="E3901" t="s">
        <v>30</v>
      </c>
      <c r="F3901" t="s">
        <v>31</v>
      </c>
      <c r="G3901" t="s">
        <v>31</v>
      </c>
      <c r="H3901" t="s">
        <v>7235</v>
      </c>
      <c r="I3901" t="s">
        <v>34</v>
      </c>
      <c r="J3901" t="s">
        <v>7236</v>
      </c>
      <c r="K3901" s="3">
        <v>42002</v>
      </c>
      <c r="L3901" t="s">
        <v>136</v>
      </c>
      <c r="M3901" t="s">
        <v>3506</v>
      </c>
      <c r="N3901" t="s">
        <v>3507</v>
      </c>
      <c r="O3901" t="s">
        <v>51</v>
      </c>
      <c r="P3901" t="s">
        <v>55</v>
      </c>
      <c r="Q3901">
        <v>1</v>
      </c>
      <c r="R3901" s="5">
        <v>80.118400000000008</v>
      </c>
      <c r="S3901" s="5">
        <v>111.483</v>
      </c>
      <c r="T3901" s="5">
        <v>89.186400000000006</v>
      </c>
      <c r="U3901">
        <v>0.2</v>
      </c>
      <c r="V3901" s="5">
        <v>9.0679999999999996</v>
      </c>
      <c r="W3901" t="s">
        <v>41</v>
      </c>
      <c r="X3901" s="3">
        <v>42007</v>
      </c>
      <c r="Y3901" s="3">
        <v>42007</v>
      </c>
      <c r="Z3901">
        <v>5</v>
      </c>
      <c r="AA3901" t="s">
        <v>8400</v>
      </c>
      <c r="AB3901">
        <f t="shared" si="302"/>
        <v>0</v>
      </c>
      <c r="AC3901" t="str">
        <f t="shared" si="300"/>
        <v>Monday</v>
      </c>
      <c r="AD3901" s="5">
        <v>9.5419999999999998</v>
      </c>
      <c r="AE3901">
        <v>2014</v>
      </c>
      <c r="AF3901">
        <v>53</v>
      </c>
      <c r="AG3901" s="14">
        <f t="shared" si="301"/>
        <v>0.10167469479651604</v>
      </c>
      <c r="AH3901">
        <f t="shared" si="303"/>
        <v>0</v>
      </c>
      <c r="AI3901" t="str">
        <f t="shared" si="304"/>
        <v xml:space="preserve"> </v>
      </c>
    </row>
    <row r="3902" spans="1:35" x14ac:dyDescent="0.35">
      <c r="A3902">
        <v>3901</v>
      </c>
      <c r="B3902" t="s">
        <v>7237</v>
      </c>
      <c r="C3902" t="s">
        <v>7238</v>
      </c>
      <c r="D3902" t="s">
        <v>29</v>
      </c>
      <c r="E3902" t="s">
        <v>44</v>
      </c>
      <c r="F3902" t="s">
        <v>67</v>
      </c>
      <c r="G3902" t="s">
        <v>690</v>
      </c>
      <c r="H3902" t="s">
        <v>7239</v>
      </c>
      <c r="I3902" t="s">
        <v>34</v>
      </c>
      <c r="J3902" t="s">
        <v>7240</v>
      </c>
      <c r="K3902" s="3">
        <v>41213</v>
      </c>
      <c r="L3902" t="s">
        <v>36</v>
      </c>
      <c r="M3902" t="s">
        <v>5009</v>
      </c>
      <c r="N3902" t="s">
        <v>5010</v>
      </c>
      <c r="O3902" t="s">
        <v>39</v>
      </c>
      <c r="P3902" t="s">
        <v>90</v>
      </c>
      <c r="Q3902">
        <v>7</v>
      </c>
      <c r="R3902" s="5">
        <v>4.8342857142857145</v>
      </c>
      <c r="S3902" s="5">
        <v>9.7142857142857153</v>
      </c>
      <c r="T3902" s="5">
        <v>68</v>
      </c>
      <c r="U3902">
        <v>0</v>
      </c>
      <c r="V3902" s="5">
        <v>34.159999999999997</v>
      </c>
      <c r="W3902" t="s">
        <v>41</v>
      </c>
      <c r="X3902" s="3">
        <v>41218</v>
      </c>
      <c r="Y3902" s="3">
        <v>41218</v>
      </c>
      <c r="Z3902">
        <v>5</v>
      </c>
      <c r="AA3902" t="s">
        <v>8400</v>
      </c>
      <c r="AB3902">
        <f t="shared" si="302"/>
        <v>0</v>
      </c>
      <c r="AC3902" t="str">
        <f t="shared" si="300"/>
        <v>Wednesday</v>
      </c>
      <c r="AD3902" s="5">
        <v>6.2560000000000002</v>
      </c>
      <c r="AE3902">
        <v>2012</v>
      </c>
      <c r="AF3902">
        <v>44</v>
      </c>
      <c r="AG3902" s="14">
        <f t="shared" si="301"/>
        <v>0.50235294117647056</v>
      </c>
      <c r="AH3902">
        <f t="shared" si="303"/>
        <v>0</v>
      </c>
      <c r="AI3902" t="str">
        <f t="shared" si="304"/>
        <v xml:space="preserve"> </v>
      </c>
    </row>
    <row r="3903" spans="1:35" x14ac:dyDescent="0.35">
      <c r="A3903">
        <v>3902</v>
      </c>
      <c r="B3903" t="s">
        <v>4760</v>
      </c>
      <c r="C3903" t="s">
        <v>4761</v>
      </c>
      <c r="D3903" t="s">
        <v>29</v>
      </c>
      <c r="E3903" t="s">
        <v>84</v>
      </c>
      <c r="F3903" t="s">
        <v>168</v>
      </c>
      <c r="G3903" t="s">
        <v>665</v>
      </c>
      <c r="H3903" t="s">
        <v>1331</v>
      </c>
      <c r="I3903" t="s">
        <v>34</v>
      </c>
      <c r="J3903" t="s">
        <v>7241</v>
      </c>
      <c r="K3903" s="3">
        <v>41577</v>
      </c>
      <c r="L3903" t="s">
        <v>136</v>
      </c>
      <c r="M3903" t="s">
        <v>3120</v>
      </c>
      <c r="N3903" t="s">
        <v>3121</v>
      </c>
      <c r="O3903" t="s">
        <v>39</v>
      </c>
      <c r="P3903" t="s">
        <v>340</v>
      </c>
      <c r="Q3903">
        <v>3</v>
      </c>
      <c r="R3903" s="5">
        <v>6.9914666666666676</v>
      </c>
      <c r="S3903" s="5">
        <v>11.26577777777778</v>
      </c>
      <c r="T3903" s="5">
        <v>20.278400000000005</v>
      </c>
      <c r="U3903">
        <v>0.4</v>
      </c>
      <c r="V3903" s="5">
        <v>-0.69599999999999995</v>
      </c>
      <c r="W3903" t="s">
        <v>41</v>
      </c>
      <c r="X3903" s="3">
        <v>41582</v>
      </c>
      <c r="Y3903" s="3">
        <v>41583</v>
      </c>
      <c r="Z3903">
        <v>6</v>
      </c>
      <c r="AA3903" t="s">
        <v>8399</v>
      </c>
      <c r="AB3903">
        <f t="shared" si="302"/>
        <v>1</v>
      </c>
      <c r="AC3903" t="str">
        <f t="shared" si="300"/>
        <v>Wednesday</v>
      </c>
      <c r="AD3903" s="5">
        <v>1.548</v>
      </c>
      <c r="AE3903">
        <v>2013</v>
      </c>
      <c r="AF3903">
        <v>44</v>
      </c>
      <c r="AG3903" s="14">
        <f t="shared" si="301"/>
        <v>-3.4322234495818199E-2</v>
      </c>
      <c r="AH3903">
        <f t="shared" si="303"/>
        <v>1</v>
      </c>
      <c r="AI3903">
        <f t="shared" si="304"/>
        <v>1</v>
      </c>
    </row>
    <row r="3904" spans="1:35" x14ac:dyDescent="0.35">
      <c r="A3904">
        <v>3903</v>
      </c>
      <c r="B3904" t="s">
        <v>3078</v>
      </c>
      <c r="C3904" t="s">
        <v>3079</v>
      </c>
      <c r="D3904" t="s">
        <v>112</v>
      </c>
      <c r="E3904" t="s">
        <v>30</v>
      </c>
      <c r="F3904" t="s">
        <v>31</v>
      </c>
      <c r="G3904" t="s">
        <v>365</v>
      </c>
      <c r="H3904" t="s">
        <v>7043</v>
      </c>
      <c r="I3904" t="s">
        <v>34</v>
      </c>
      <c r="J3904" t="s">
        <v>7242</v>
      </c>
      <c r="K3904" s="3">
        <v>41993</v>
      </c>
      <c r="L3904" t="s">
        <v>136</v>
      </c>
      <c r="M3904" t="s">
        <v>7243</v>
      </c>
      <c r="N3904" t="s">
        <v>7244</v>
      </c>
      <c r="O3904" t="s">
        <v>51</v>
      </c>
      <c r="P3904" t="s">
        <v>52</v>
      </c>
      <c r="Q3904">
        <v>7</v>
      </c>
      <c r="R3904" s="5">
        <v>19.310742857142856</v>
      </c>
      <c r="S3904" s="5">
        <v>31.644571428571428</v>
      </c>
      <c r="T3904" s="5">
        <v>132.90719999999999</v>
      </c>
      <c r="U3904">
        <v>0.4</v>
      </c>
      <c r="V3904" s="5">
        <v>-2.2679999999999998</v>
      </c>
      <c r="W3904" t="s">
        <v>41</v>
      </c>
      <c r="X3904" s="3">
        <v>41998</v>
      </c>
      <c r="Y3904" s="3">
        <v>41998</v>
      </c>
      <c r="Z3904">
        <v>5</v>
      </c>
      <c r="AA3904" t="s">
        <v>8400</v>
      </c>
      <c r="AB3904">
        <f t="shared" si="302"/>
        <v>0</v>
      </c>
      <c r="AC3904" t="str">
        <f t="shared" si="300"/>
        <v>Saturday</v>
      </c>
      <c r="AD3904" s="5">
        <v>9.1240000000000006</v>
      </c>
      <c r="AE3904">
        <v>2014</v>
      </c>
      <c r="AF3904">
        <v>51</v>
      </c>
      <c r="AG3904" s="14">
        <f t="shared" si="301"/>
        <v>-1.7064538264292679E-2</v>
      </c>
      <c r="AH3904">
        <f t="shared" si="303"/>
        <v>0</v>
      </c>
      <c r="AI3904" t="str">
        <f t="shared" si="304"/>
        <v xml:space="preserve"> </v>
      </c>
    </row>
    <row r="3905" spans="1:35" x14ac:dyDescent="0.35">
      <c r="A3905">
        <v>3904</v>
      </c>
      <c r="B3905" t="s">
        <v>3078</v>
      </c>
      <c r="C3905" t="s">
        <v>3079</v>
      </c>
      <c r="D3905" t="s">
        <v>112</v>
      </c>
      <c r="E3905" t="s">
        <v>30</v>
      </c>
      <c r="F3905" t="s">
        <v>31</v>
      </c>
      <c r="G3905" t="s">
        <v>365</v>
      </c>
      <c r="H3905" t="s">
        <v>7043</v>
      </c>
      <c r="I3905" t="s">
        <v>34</v>
      </c>
      <c r="J3905" t="s">
        <v>7242</v>
      </c>
      <c r="K3905" s="3">
        <v>41993</v>
      </c>
      <c r="L3905" t="s">
        <v>136</v>
      </c>
      <c r="M3905" t="s">
        <v>2564</v>
      </c>
      <c r="N3905" t="s">
        <v>2565</v>
      </c>
      <c r="O3905" t="s">
        <v>39</v>
      </c>
      <c r="P3905" t="s">
        <v>183</v>
      </c>
      <c r="Q3905">
        <v>7</v>
      </c>
      <c r="R3905" s="5">
        <v>297.48857142857139</v>
      </c>
      <c r="S3905" s="5">
        <v>358.42857142857139</v>
      </c>
      <c r="T3905" s="5">
        <v>2508.9999999999995</v>
      </c>
      <c r="U3905">
        <v>0</v>
      </c>
      <c r="V3905" s="5">
        <v>426.58</v>
      </c>
      <c r="W3905" t="s">
        <v>41</v>
      </c>
      <c r="X3905" s="3">
        <v>41998</v>
      </c>
      <c r="Y3905" s="3">
        <v>41999</v>
      </c>
      <c r="Z3905">
        <v>6</v>
      </c>
      <c r="AA3905" t="s">
        <v>8399</v>
      </c>
      <c r="AB3905">
        <f t="shared" si="302"/>
        <v>1</v>
      </c>
      <c r="AC3905" t="str">
        <f t="shared" si="300"/>
        <v>Saturday</v>
      </c>
      <c r="AD3905" s="5">
        <v>320.95600000000002</v>
      </c>
      <c r="AE3905">
        <v>2014</v>
      </c>
      <c r="AF3905">
        <v>51</v>
      </c>
      <c r="AG3905" s="14">
        <f t="shared" si="301"/>
        <v>0.17001992825827025</v>
      </c>
      <c r="AH3905">
        <f t="shared" si="303"/>
        <v>1</v>
      </c>
      <c r="AI3905">
        <f t="shared" si="304"/>
        <v>1</v>
      </c>
    </row>
    <row r="3906" spans="1:35" x14ac:dyDescent="0.35">
      <c r="A3906">
        <v>3905</v>
      </c>
      <c r="B3906" t="s">
        <v>1847</v>
      </c>
      <c r="C3906" t="s">
        <v>1848</v>
      </c>
      <c r="D3906" t="s">
        <v>112</v>
      </c>
      <c r="E3906" t="s">
        <v>199</v>
      </c>
      <c r="F3906" t="s">
        <v>200</v>
      </c>
      <c r="G3906" t="s">
        <v>719</v>
      </c>
      <c r="H3906" t="s">
        <v>1895</v>
      </c>
      <c r="I3906" t="s">
        <v>34</v>
      </c>
      <c r="J3906" t="s">
        <v>7245</v>
      </c>
      <c r="K3906" s="3">
        <v>41624</v>
      </c>
      <c r="L3906" t="s">
        <v>36</v>
      </c>
      <c r="M3906" t="s">
        <v>3621</v>
      </c>
      <c r="N3906" t="s">
        <v>3333</v>
      </c>
      <c r="O3906" t="s">
        <v>39</v>
      </c>
      <c r="P3906" t="s">
        <v>340</v>
      </c>
      <c r="Q3906">
        <v>5</v>
      </c>
      <c r="R3906" s="5">
        <v>16.18</v>
      </c>
      <c r="S3906" s="5">
        <v>18.600000000000001</v>
      </c>
      <c r="T3906" s="5">
        <v>93</v>
      </c>
      <c r="U3906">
        <v>0</v>
      </c>
      <c r="V3906" s="5">
        <v>12.1</v>
      </c>
      <c r="W3906" t="s">
        <v>41</v>
      </c>
      <c r="X3906" s="3">
        <v>41629</v>
      </c>
      <c r="Y3906" s="3">
        <v>41629</v>
      </c>
      <c r="Z3906">
        <v>5</v>
      </c>
      <c r="AA3906" t="s">
        <v>8400</v>
      </c>
      <c r="AB3906">
        <f t="shared" si="302"/>
        <v>0</v>
      </c>
      <c r="AC3906" t="str">
        <f t="shared" ref="AC3906:AC3969" si="305">TEXT(K3906,"dddd")</f>
        <v>Monday</v>
      </c>
      <c r="AD3906" s="5">
        <v>6.8719999999999999</v>
      </c>
      <c r="AE3906">
        <v>2013</v>
      </c>
      <c r="AF3906">
        <v>51</v>
      </c>
      <c r="AG3906" s="14">
        <f t="shared" ref="AG3906:AG3969" si="306">V3906/T3906</f>
        <v>0.13010752688172042</v>
      </c>
      <c r="AH3906">
        <f t="shared" si="303"/>
        <v>0</v>
      </c>
      <c r="AI3906" t="str">
        <f t="shared" si="304"/>
        <v xml:space="preserve"> </v>
      </c>
    </row>
    <row r="3907" spans="1:35" x14ac:dyDescent="0.35">
      <c r="A3907">
        <v>3906</v>
      </c>
      <c r="B3907" t="s">
        <v>1742</v>
      </c>
      <c r="C3907" t="s">
        <v>1743</v>
      </c>
      <c r="D3907" t="s">
        <v>112</v>
      </c>
      <c r="E3907" t="s">
        <v>44</v>
      </c>
      <c r="F3907" t="s">
        <v>67</v>
      </c>
      <c r="G3907" t="s">
        <v>68</v>
      </c>
      <c r="H3907" t="s">
        <v>68</v>
      </c>
      <c r="I3907" t="s">
        <v>34</v>
      </c>
      <c r="J3907" t="s">
        <v>7246</v>
      </c>
      <c r="K3907" s="3">
        <v>40851</v>
      </c>
      <c r="L3907" t="s">
        <v>36</v>
      </c>
      <c r="M3907" t="s">
        <v>4666</v>
      </c>
      <c r="N3907" t="s">
        <v>1632</v>
      </c>
      <c r="O3907" t="s">
        <v>39</v>
      </c>
      <c r="P3907" t="s">
        <v>64</v>
      </c>
      <c r="Q3907">
        <v>3</v>
      </c>
      <c r="R3907" s="5">
        <v>11.493333333333331</v>
      </c>
      <c r="S3907" s="5">
        <v>12.33333333333333</v>
      </c>
      <c r="T3907" s="5">
        <v>36.999999999999993</v>
      </c>
      <c r="U3907">
        <v>0</v>
      </c>
      <c r="V3907" s="5">
        <v>2.52</v>
      </c>
      <c r="W3907" t="s">
        <v>41</v>
      </c>
      <c r="X3907" s="3">
        <v>40856</v>
      </c>
      <c r="Y3907" s="3">
        <v>40857</v>
      </c>
      <c r="Z3907">
        <v>6</v>
      </c>
      <c r="AA3907" t="s">
        <v>8399</v>
      </c>
      <c r="AB3907">
        <f t="shared" ref="AB3907:AB3970" si="307">Y3907-X3907</f>
        <v>1</v>
      </c>
      <c r="AC3907" t="str">
        <f t="shared" si="305"/>
        <v>Friday</v>
      </c>
      <c r="AD3907" s="5">
        <v>2.0110000000000001</v>
      </c>
      <c r="AE3907">
        <v>2011</v>
      </c>
      <c r="AF3907">
        <v>45</v>
      </c>
      <c r="AG3907" s="14">
        <f t="shared" si="306"/>
        <v>6.810810810810812E-2</v>
      </c>
      <c r="AH3907">
        <f t="shared" ref="AH3907:AH3970" si="308">IF(AA3907 = "Late", 1, 0)</f>
        <v>1</v>
      </c>
      <c r="AI3907">
        <f t="shared" ref="AI3907:AI3970" si="309">IF(AB3907&gt;0, AB3907, " ")</f>
        <v>1</v>
      </c>
    </row>
    <row r="3908" spans="1:35" x14ac:dyDescent="0.35">
      <c r="A3908">
        <v>3907</v>
      </c>
      <c r="B3908" t="s">
        <v>1742</v>
      </c>
      <c r="C3908" t="s">
        <v>1743</v>
      </c>
      <c r="D3908" t="s">
        <v>112</v>
      </c>
      <c r="E3908" t="s">
        <v>44</v>
      </c>
      <c r="F3908" t="s">
        <v>67</v>
      </c>
      <c r="G3908" t="s">
        <v>68</v>
      </c>
      <c r="H3908" t="s">
        <v>68</v>
      </c>
      <c r="I3908" t="s">
        <v>34</v>
      </c>
      <c r="J3908" t="s">
        <v>7246</v>
      </c>
      <c r="K3908" s="3">
        <v>40851</v>
      </c>
      <c r="L3908" t="s">
        <v>36</v>
      </c>
      <c r="M3908" t="s">
        <v>3443</v>
      </c>
      <c r="N3908" t="s">
        <v>3444</v>
      </c>
      <c r="O3908" t="s">
        <v>39</v>
      </c>
      <c r="P3908" t="s">
        <v>90</v>
      </c>
      <c r="Q3908">
        <v>4</v>
      </c>
      <c r="R3908" s="5">
        <v>2.85</v>
      </c>
      <c r="S3908" s="5">
        <v>5.25</v>
      </c>
      <c r="T3908" s="5">
        <v>21</v>
      </c>
      <c r="U3908">
        <v>0</v>
      </c>
      <c r="V3908" s="5">
        <v>9.6</v>
      </c>
      <c r="W3908" t="s">
        <v>41</v>
      </c>
      <c r="X3908" s="3">
        <v>40856</v>
      </c>
      <c r="Y3908" s="3">
        <v>40856</v>
      </c>
      <c r="Z3908">
        <v>5</v>
      </c>
      <c r="AA3908" t="s">
        <v>8400</v>
      </c>
      <c r="AB3908">
        <f t="shared" si="307"/>
        <v>0</v>
      </c>
      <c r="AC3908" t="str">
        <f t="shared" si="305"/>
        <v>Friday</v>
      </c>
      <c r="AD3908" s="5">
        <v>2.2989999999999999</v>
      </c>
      <c r="AE3908">
        <v>2011</v>
      </c>
      <c r="AF3908">
        <v>45</v>
      </c>
      <c r="AG3908" s="14">
        <f t="shared" si="306"/>
        <v>0.45714285714285713</v>
      </c>
      <c r="AH3908">
        <f t="shared" si="308"/>
        <v>0</v>
      </c>
      <c r="AI3908" t="str">
        <f t="shared" si="309"/>
        <v xml:space="preserve"> </v>
      </c>
    </row>
    <row r="3909" spans="1:35" x14ac:dyDescent="0.35">
      <c r="A3909">
        <v>3908</v>
      </c>
      <c r="B3909" t="s">
        <v>4209</v>
      </c>
      <c r="C3909" t="s">
        <v>4210</v>
      </c>
      <c r="D3909" t="s">
        <v>112</v>
      </c>
      <c r="E3909" t="s">
        <v>84</v>
      </c>
      <c r="F3909" t="s">
        <v>740</v>
      </c>
      <c r="G3909" t="s">
        <v>741</v>
      </c>
      <c r="H3909" t="s">
        <v>1281</v>
      </c>
      <c r="I3909" t="s">
        <v>34</v>
      </c>
      <c r="J3909" t="s">
        <v>7247</v>
      </c>
      <c r="K3909" s="3">
        <v>41324</v>
      </c>
      <c r="L3909" t="s">
        <v>98</v>
      </c>
      <c r="M3909" t="s">
        <v>4039</v>
      </c>
      <c r="N3909" t="s">
        <v>4040</v>
      </c>
      <c r="O3909" t="s">
        <v>39</v>
      </c>
      <c r="P3909" t="s">
        <v>76</v>
      </c>
      <c r="Q3909">
        <v>3</v>
      </c>
      <c r="R3909" s="5">
        <v>22.013333333333332</v>
      </c>
      <c r="S3909" s="5">
        <v>32.333333333333329</v>
      </c>
      <c r="T3909" s="5">
        <v>96.999999999999986</v>
      </c>
      <c r="U3909">
        <v>0</v>
      </c>
      <c r="V3909" s="5">
        <v>30.96</v>
      </c>
      <c r="W3909" t="s">
        <v>41</v>
      </c>
      <c r="X3909" s="3">
        <v>41329</v>
      </c>
      <c r="Y3909" s="3">
        <v>41329</v>
      </c>
      <c r="Z3909">
        <v>5</v>
      </c>
      <c r="AA3909" t="s">
        <v>8400</v>
      </c>
      <c r="AB3909">
        <f t="shared" si="307"/>
        <v>0</v>
      </c>
      <c r="AC3909" t="str">
        <f t="shared" si="305"/>
        <v>Tuesday</v>
      </c>
      <c r="AD3909" s="5">
        <v>11.569000000000001</v>
      </c>
      <c r="AE3909">
        <v>2013</v>
      </c>
      <c r="AF3909">
        <v>8</v>
      </c>
      <c r="AG3909" s="14">
        <f t="shared" si="306"/>
        <v>0.31917525773195882</v>
      </c>
      <c r="AH3909">
        <f t="shared" si="308"/>
        <v>0</v>
      </c>
      <c r="AI3909" t="str">
        <f t="shared" si="309"/>
        <v xml:space="preserve"> </v>
      </c>
    </row>
    <row r="3910" spans="1:35" x14ac:dyDescent="0.35">
      <c r="A3910">
        <v>3909</v>
      </c>
      <c r="B3910" t="s">
        <v>4209</v>
      </c>
      <c r="C3910" t="s">
        <v>4210</v>
      </c>
      <c r="D3910" t="s">
        <v>112</v>
      </c>
      <c r="E3910" t="s">
        <v>84</v>
      </c>
      <c r="F3910" t="s">
        <v>740</v>
      </c>
      <c r="G3910" t="s">
        <v>741</v>
      </c>
      <c r="H3910" t="s">
        <v>1281</v>
      </c>
      <c r="I3910" t="s">
        <v>34</v>
      </c>
      <c r="J3910" t="s">
        <v>7247</v>
      </c>
      <c r="K3910" s="3">
        <v>41324</v>
      </c>
      <c r="L3910" t="s">
        <v>98</v>
      </c>
      <c r="M3910" t="s">
        <v>1099</v>
      </c>
      <c r="N3910" t="s">
        <v>771</v>
      </c>
      <c r="O3910" t="s">
        <v>39</v>
      </c>
      <c r="P3910" t="s">
        <v>58</v>
      </c>
      <c r="Q3910">
        <v>6</v>
      </c>
      <c r="R3910" s="5">
        <v>4.126666666666666</v>
      </c>
      <c r="S3910" s="5">
        <v>5.6666666666666661</v>
      </c>
      <c r="T3910" s="5">
        <v>34</v>
      </c>
      <c r="U3910">
        <v>0</v>
      </c>
      <c r="V3910" s="5">
        <v>9.24</v>
      </c>
      <c r="W3910" t="s">
        <v>41</v>
      </c>
      <c r="X3910" s="3">
        <v>41329</v>
      </c>
      <c r="Y3910" s="3">
        <v>41329</v>
      </c>
      <c r="Z3910">
        <v>5</v>
      </c>
      <c r="AA3910" t="s">
        <v>8400</v>
      </c>
      <c r="AB3910">
        <f t="shared" si="307"/>
        <v>0</v>
      </c>
      <c r="AC3910" t="str">
        <f t="shared" si="305"/>
        <v>Tuesday</v>
      </c>
      <c r="AD3910" s="5">
        <v>4.5199999999999996</v>
      </c>
      <c r="AE3910">
        <v>2013</v>
      </c>
      <c r="AF3910">
        <v>8</v>
      </c>
      <c r="AG3910" s="14">
        <f t="shared" si="306"/>
        <v>0.27176470588235296</v>
      </c>
      <c r="AH3910">
        <f t="shared" si="308"/>
        <v>0</v>
      </c>
      <c r="AI3910" t="str">
        <f t="shared" si="309"/>
        <v xml:space="preserve"> </v>
      </c>
    </row>
    <row r="3911" spans="1:35" x14ac:dyDescent="0.35">
      <c r="A3911">
        <v>3910</v>
      </c>
      <c r="B3911" t="s">
        <v>3722</v>
      </c>
      <c r="C3911" t="s">
        <v>3723</v>
      </c>
      <c r="D3911" t="s">
        <v>112</v>
      </c>
      <c r="E3911" t="s">
        <v>199</v>
      </c>
      <c r="F3911" t="s">
        <v>212</v>
      </c>
      <c r="G3911" t="s">
        <v>245</v>
      </c>
      <c r="H3911" t="s">
        <v>245</v>
      </c>
      <c r="I3911" t="s">
        <v>34</v>
      </c>
      <c r="J3911" t="s">
        <v>7248</v>
      </c>
      <c r="K3911" s="3">
        <v>41638</v>
      </c>
      <c r="L3911" t="s">
        <v>36</v>
      </c>
      <c r="M3911" t="s">
        <v>3286</v>
      </c>
      <c r="N3911" t="s">
        <v>3287</v>
      </c>
      <c r="O3911" t="s">
        <v>39</v>
      </c>
      <c r="P3911" t="s">
        <v>58</v>
      </c>
      <c r="Q3911">
        <v>3</v>
      </c>
      <c r="R3911" s="5">
        <v>6.2501333333333333</v>
      </c>
      <c r="S3911" s="5">
        <v>9.9826666666666668</v>
      </c>
      <c r="T3911" s="5">
        <v>23.958400000000001</v>
      </c>
      <c r="U3911">
        <v>0.2</v>
      </c>
      <c r="V3911" s="5">
        <v>5.2080000000000002</v>
      </c>
      <c r="W3911" t="s">
        <v>41</v>
      </c>
      <c r="X3911" s="3">
        <v>41643</v>
      </c>
      <c r="Y3911" s="3">
        <v>41643</v>
      </c>
      <c r="Z3911">
        <v>5</v>
      </c>
      <c r="AA3911" t="s">
        <v>8400</v>
      </c>
      <c r="AB3911">
        <f t="shared" si="307"/>
        <v>0</v>
      </c>
      <c r="AC3911" t="str">
        <f t="shared" si="305"/>
        <v>Monday</v>
      </c>
      <c r="AD3911" s="5">
        <v>2.234</v>
      </c>
      <c r="AE3911">
        <v>2013</v>
      </c>
      <c r="AF3911">
        <v>53</v>
      </c>
      <c r="AG3911" s="14">
        <f t="shared" si="306"/>
        <v>0.21737678642981167</v>
      </c>
      <c r="AH3911">
        <f t="shared" si="308"/>
        <v>0</v>
      </c>
      <c r="AI3911" t="str">
        <f t="shared" si="309"/>
        <v xml:space="preserve"> </v>
      </c>
    </row>
    <row r="3912" spans="1:35" x14ac:dyDescent="0.35">
      <c r="A3912">
        <v>3911</v>
      </c>
      <c r="B3912" t="s">
        <v>2523</v>
      </c>
      <c r="C3912" t="s">
        <v>2524</v>
      </c>
      <c r="D3912" t="s">
        <v>112</v>
      </c>
      <c r="E3912" t="s">
        <v>84</v>
      </c>
      <c r="F3912" t="s">
        <v>113</v>
      </c>
      <c r="G3912" t="s">
        <v>113</v>
      </c>
      <c r="H3912" t="s">
        <v>144</v>
      </c>
      <c r="I3912" t="s">
        <v>34</v>
      </c>
      <c r="J3912" t="s">
        <v>7249</v>
      </c>
      <c r="K3912" s="3">
        <v>41184</v>
      </c>
      <c r="L3912" t="s">
        <v>36</v>
      </c>
      <c r="M3912" t="s">
        <v>5134</v>
      </c>
      <c r="N3912" t="s">
        <v>5135</v>
      </c>
      <c r="O3912" t="s">
        <v>51</v>
      </c>
      <c r="P3912" t="s">
        <v>93</v>
      </c>
      <c r="Q3912">
        <v>2</v>
      </c>
      <c r="R3912" s="5">
        <v>22.980800000000002</v>
      </c>
      <c r="S3912" s="5">
        <v>31.181333333333335</v>
      </c>
      <c r="T3912" s="5">
        <v>37.4176</v>
      </c>
      <c r="U3912">
        <v>0.4</v>
      </c>
      <c r="V3912" s="5">
        <v>-8.5440000000000005</v>
      </c>
      <c r="W3912" t="s">
        <v>41</v>
      </c>
      <c r="X3912" s="3">
        <v>41189</v>
      </c>
      <c r="Y3912" s="3">
        <v>41192</v>
      </c>
      <c r="Z3912">
        <v>8</v>
      </c>
      <c r="AA3912" t="s">
        <v>8399</v>
      </c>
      <c r="AB3912">
        <f t="shared" si="307"/>
        <v>3</v>
      </c>
      <c r="AC3912" t="str">
        <f t="shared" si="305"/>
        <v>Tuesday</v>
      </c>
      <c r="AD3912" s="5">
        <v>2.0190000000000001</v>
      </c>
      <c r="AE3912">
        <v>2012</v>
      </c>
      <c r="AF3912">
        <v>40</v>
      </c>
      <c r="AG3912" s="14">
        <f t="shared" si="306"/>
        <v>-0.2283417429231164</v>
      </c>
      <c r="AH3912">
        <f t="shared" si="308"/>
        <v>1</v>
      </c>
      <c r="AI3912">
        <f t="shared" si="309"/>
        <v>3</v>
      </c>
    </row>
    <row r="3913" spans="1:35" x14ac:dyDescent="0.35">
      <c r="A3913">
        <v>3912</v>
      </c>
      <c r="B3913" t="s">
        <v>2981</v>
      </c>
      <c r="C3913" t="s">
        <v>2982</v>
      </c>
      <c r="D3913" t="s">
        <v>29</v>
      </c>
      <c r="E3913" t="s">
        <v>44</v>
      </c>
      <c r="F3913" t="s">
        <v>502</v>
      </c>
      <c r="G3913" t="s">
        <v>529</v>
      </c>
      <c r="H3913" t="s">
        <v>530</v>
      </c>
      <c r="I3913" t="s">
        <v>34</v>
      </c>
      <c r="J3913" t="s">
        <v>7250</v>
      </c>
      <c r="K3913" s="3">
        <v>41806</v>
      </c>
      <c r="L3913" t="s">
        <v>36</v>
      </c>
      <c r="M3913" t="s">
        <v>3621</v>
      </c>
      <c r="N3913" t="s">
        <v>3333</v>
      </c>
      <c r="O3913" t="s">
        <v>39</v>
      </c>
      <c r="P3913" t="s">
        <v>340</v>
      </c>
      <c r="Q3913">
        <v>9</v>
      </c>
      <c r="R3913" s="5">
        <v>18.283822222222227</v>
      </c>
      <c r="S3913" s="5">
        <v>22.066370370370379</v>
      </c>
      <c r="T3913" s="5">
        <v>119.15840000000004</v>
      </c>
      <c r="U3913">
        <v>0.4</v>
      </c>
      <c r="V3913" s="5">
        <v>-45.396000000000001</v>
      </c>
      <c r="W3913" t="s">
        <v>41</v>
      </c>
      <c r="X3913" s="3">
        <v>41811</v>
      </c>
      <c r="Y3913" s="3">
        <v>41811</v>
      </c>
      <c r="Z3913">
        <v>5</v>
      </c>
      <c r="AA3913" t="s">
        <v>8400</v>
      </c>
      <c r="AB3913">
        <f t="shared" si="307"/>
        <v>0</v>
      </c>
      <c r="AC3913" t="str">
        <f t="shared" si="305"/>
        <v>Monday</v>
      </c>
      <c r="AD3913" s="5">
        <v>8.8559999999999999</v>
      </c>
      <c r="AE3913">
        <v>2014</v>
      </c>
      <c r="AF3913">
        <v>25</v>
      </c>
      <c r="AG3913" s="14">
        <f t="shared" si="306"/>
        <v>-0.38097188280473709</v>
      </c>
      <c r="AH3913">
        <f t="shared" si="308"/>
        <v>0</v>
      </c>
      <c r="AI3913" t="str">
        <f t="shared" si="309"/>
        <v xml:space="preserve"> </v>
      </c>
    </row>
    <row r="3914" spans="1:35" x14ac:dyDescent="0.35">
      <c r="A3914">
        <v>3913</v>
      </c>
      <c r="B3914" t="s">
        <v>3642</v>
      </c>
      <c r="C3914" t="s">
        <v>3643</v>
      </c>
      <c r="D3914" t="s">
        <v>29</v>
      </c>
      <c r="E3914" t="s">
        <v>84</v>
      </c>
      <c r="F3914" t="s">
        <v>740</v>
      </c>
      <c r="G3914" t="s">
        <v>741</v>
      </c>
      <c r="H3914" t="s">
        <v>741</v>
      </c>
      <c r="I3914" t="s">
        <v>34</v>
      </c>
      <c r="J3914" t="s">
        <v>7251</v>
      </c>
      <c r="K3914" s="3">
        <v>41223</v>
      </c>
      <c r="L3914" t="s">
        <v>136</v>
      </c>
      <c r="M3914" t="s">
        <v>4972</v>
      </c>
      <c r="N3914" t="s">
        <v>4973</v>
      </c>
      <c r="O3914" t="s">
        <v>39</v>
      </c>
      <c r="P3914" t="s">
        <v>58</v>
      </c>
      <c r="Q3914">
        <v>5</v>
      </c>
      <c r="R3914" s="5">
        <v>25.1</v>
      </c>
      <c r="S3914" s="5">
        <v>32.200000000000003</v>
      </c>
      <c r="T3914" s="5">
        <v>161</v>
      </c>
      <c r="U3914">
        <v>0</v>
      </c>
      <c r="V3914" s="5">
        <v>35.5</v>
      </c>
      <c r="W3914" t="s">
        <v>41</v>
      </c>
      <c r="X3914" s="3">
        <v>41228</v>
      </c>
      <c r="Y3914" s="3">
        <v>41228</v>
      </c>
      <c r="Z3914">
        <v>5</v>
      </c>
      <c r="AA3914" t="s">
        <v>8400</v>
      </c>
      <c r="AB3914">
        <f t="shared" si="307"/>
        <v>0</v>
      </c>
      <c r="AC3914" t="str">
        <f t="shared" si="305"/>
        <v>Saturday</v>
      </c>
      <c r="AD3914" s="5">
        <v>20.251999999999999</v>
      </c>
      <c r="AE3914">
        <v>2012</v>
      </c>
      <c r="AF3914">
        <v>45</v>
      </c>
      <c r="AG3914" s="14">
        <f t="shared" si="306"/>
        <v>0.22049689440993789</v>
      </c>
      <c r="AH3914">
        <f t="shared" si="308"/>
        <v>0</v>
      </c>
      <c r="AI3914" t="str">
        <f t="shared" si="309"/>
        <v xml:space="preserve"> </v>
      </c>
    </row>
    <row r="3915" spans="1:35" x14ac:dyDescent="0.35">
      <c r="A3915">
        <v>3914</v>
      </c>
      <c r="B3915" t="s">
        <v>358</v>
      </c>
      <c r="C3915" t="s">
        <v>359</v>
      </c>
      <c r="D3915" t="s">
        <v>29</v>
      </c>
      <c r="E3915" t="s">
        <v>84</v>
      </c>
      <c r="F3915" t="s">
        <v>168</v>
      </c>
      <c r="G3915" t="s">
        <v>665</v>
      </c>
      <c r="H3915" t="s">
        <v>1331</v>
      </c>
      <c r="I3915" t="s">
        <v>34</v>
      </c>
      <c r="J3915" t="s">
        <v>7252</v>
      </c>
      <c r="K3915" s="3">
        <v>41942</v>
      </c>
      <c r="L3915" t="s">
        <v>36</v>
      </c>
      <c r="M3915" t="s">
        <v>1832</v>
      </c>
      <c r="N3915" t="s">
        <v>1833</v>
      </c>
      <c r="O3915" t="s">
        <v>51</v>
      </c>
      <c r="P3915" t="s">
        <v>93</v>
      </c>
      <c r="Q3915">
        <v>7</v>
      </c>
      <c r="R3915" s="5">
        <v>39.514628571428567</v>
      </c>
      <c r="S3915" s="5">
        <v>46.877714285714291</v>
      </c>
      <c r="T3915" s="5">
        <v>196.88640000000001</v>
      </c>
      <c r="U3915">
        <v>0.4</v>
      </c>
      <c r="V3915" s="5">
        <v>-79.715999999999994</v>
      </c>
      <c r="W3915" t="s">
        <v>41</v>
      </c>
      <c r="X3915" s="3">
        <v>41947</v>
      </c>
      <c r="Y3915" s="3">
        <v>41947</v>
      </c>
      <c r="Z3915">
        <v>5</v>
      </c>
      <c r="AA3915" t="s">
        <v>8400</v>
      </c>
      <c r="AB3915">
        <f t="shared" si="307"/>
        <v>0</v>
      </c>
      <c r="AC3915" t="str">
        <f t="shared" si="305"/>
        <v>Thursday</v>
      </c>
      <c r="AD3915" s="5">
        <v>12.946</v>
      </c>
      <c r="AE3915">
        <v>2014</v>
      </c>
      <c r="AF3915">
        <v>44</v>
      </c>
      <c r="AG3915" s="14">
        <f t="shared" si="306"/>
        <v>-0.40488322200009746</v>
      </c>
      <c r="AH3915">
        <f t="shared" si="308"/>
        <v>0</v>
      </c>
      <c r="AI3915" t="str">
        <f t="shared" si="309"/>
        <v xml:space="preserve"> </v>
      </c>
    </row>
    <row r="3916" spans="1:35" x14ac:dyDescent="0.35">
      <c r="A3916">
        <v>3915</v>
      </c>
      <c r="B3916" t="s">
        <v>7253</v>
      </c>
      <c r="C3916" t="s">
        <v>7254</v>
      </c>
      <c r="D3916" t="s">
        <v>96</v>
      </c>
      <c r="E3916" t="s">
        <v>44</v>
      </c>
      <c r="F3916" t="s">
        <v>45</v>
      </c>
      <c r="G3916" t="s">
        <v>2973</v>
      </c>
      <c r="H3916" t="s">
        <v>2974</v>
      </c>
      <c r="I3916" t="s">
        <v>34</v>
      </c>
      <c r="J3916" t="s">
        <v>7255</v>
      </c>
      <c r="K3916" s="3">
        <v>41960</v>
      </c>
      <c r="L3916" t="s">
        <v>98</v>
      </c>
      <c r="M3916" t="s">
        <v>3142</v>
      </c>
      <c r="N3916" t="s">
        <v>3143</v>
      </c>
      <c r="O3916" t="s">
        <v>39</v>
      </c>
      <c r="P3916" t="s">
        <v>90</v>
      </c>
      <c r="Q3916">
        <v>5</v>
      </c>
      <c r="R3916" s="5">
        <v>7.38</v>
      </c>
      <c r="S3916" s="5">
        <v>9.1999999999999993</v>
      </c>
      <c r="T3916" s="5">
        <v>46</v>
      </c>
      <c r="U3916">
        <v>0</v>
      </c>
      <c r="V3916" s="5">
        <v>9.1</v>
      </c>
      <c r="W3916" t="s">
        <v>41</v>
      </c>
      <c r="X3916" s="3">
        <v>41965</v>
      </c>
      <c r="Y3916" s="3">
        <v>41965</v>
      </c>
      <c r="Z3916">
        <v>5</v>
      </c>
      <c r="AA3916" t="s">
        <v>8400</v>
      </c>
      <c r="AB3916">
        <f t="shared" si="307"/>
        <v>0</v>
      </c>
      <c r="AC3916" t="str">
        <f t="shared" si="305"/>
        <v>Monday</v>
      </c>
      <c r="AD3916" s="5">
        <v>4.6849999999999996</v>
      </c>
      <c r="AE3916">
        <v>2014</v>
      </c>
      <c r="AF3916">
        <v>47</v>
      </c>
      <c r="AG3916" s="14">
        <f t="shared" si="306"/>
        <v>0.19782608695652174</v>
      </c>
      <c r="AH3916">
        <f t="shared" si="308"/>
        <v>0</v>
      </c>
      <c r="AI3916" t="str">
        <f t="shared" si="309"/>
        <v xml:space="preserve"> </v>
      </c>
    </row>
    <row r="3917" spans="1:35" x14ac:dyDescent="0.35">
      <c r="A3917">
        <v>3916</v>
      </c>
      <c r="B3917" t="s">
        <v>1608</v>
      </c>
      <c r="C3917" t="s">
        <v>1609</v>
      </c>
      <c r="D3917" t="s">
        <v>96</v>
      </c>
      <c r="E3917" t="s">
        <v>199</v>
      </c>
      <c r="F3917" t="s">
        <v>200</v>
      </c>
      <c r="G3917" t="s">
        <v>678</v>
      </c>
      <c r="H3917" t="s">
        <v>678</v>
      </c>
      <c r="I3917" t="s">
        <v>34</v>
      </c>
      <c r="J3917" t="s">
        <v>7256</v>
      </c>
      <c r="K3917" s="3">
        <v>41864</v>
      </c>
      <c r="L3917" t="s">
        <v>36</v>
      </c>
      <c r="M3917" t="s">
        <v>5344</v>
      </c>
      <c r="N3917" t="s">
        <v>5345</v>
      </c>
      <c r="O3917" t="s">
        <v>72</v>
      </c>
      <c r="P3917" t="s">
        <v>178</v>
      </c>
      <c r="Q3917">
        <v>1</v>
      </c>
      <c r="R3917" s="5">
        <v>63.92</v>
      </c>
      <c r="S3917" s="5">
        <v>82</v>
      </c>
      <c r="T3917" s="5">
        <v>82</v>
      </c>
      <c r="U3917">
        <v>0</v>
      </c>
      <c r="V3917" s="5">
        <v>18.079999999999998</v>
      </c>
      <c r="W3917" t="s">
        <v>41</v>
      </c>
      <c r="X3917" s="3">
        <v>41869</v>
      </c>
      <c r="Y3917" s="3">
        <v>41872</v>
      </c>
      <c r="Z3917">
        <v>8</v>
      </c>
      <c r="AA3917" t="s">
        <v>8399</v>
      </c>
      <c r="AB3917">
        <f t="shared" si="307"/>
        <v>3</v>
      </c>
      <c r="AC3917" t="str">
        <f t="shared" si="305"/>
        <v>Wednesday</v>
      </c>
      <c r="AD3917" s="5">
        <v>3.0710000000000002</v>
      </c>
      <c r="AE3917">
        <v>2014</v>
      </c>
      <c r="AF3917">
        <v>33</v>
      </c>
      <c r="AG3917" s="14">
        <f t="shared" si="306"/>
        <v>0.22048780487804875</v>
      </c>
      <c r="AH3917">
        <f t="shared" si="308"/>
        <v>1</v>
      </c>
      <c r="AI3917">
        <f t="shared" si="309"/>
        <v>3</v>
      </c>
    </row>
    <row r="3918" spans="1:35" x14ac:dyDescent="0.35">
      <c r="A3918">
        <v>3917</v>
      </c>
      <c r="B3918" t="s">
        <v>1608</v>
      </c>
      <c r="C3918" t="s">
        <v>1609</v>
      </c>
      <c r="D3918" t="s">
        <v>96</v>
      </c>
      <c r="E3918" t="s">
        <v>199</v>
      </c>
      <c r="F3918" t="s">
        <v>200</v>
      </c>
      <c r="G3918" t="s">
        <v>678</v>
      </c>
      <c r="H3918" t="s">
        <v>678</v>
      </c>
      <c r="I3918" t="s">
        <v>34</v>
      </c>
      <c r="J3918" t="s">
        <v>7256</v>
      </c>
      <c r="K3918" s="3">
        <v>41864</v>
      </c>
      <c r="L3918" t="s">
        <v>36</v>
      </c>
      <c r="M3918" t="s">
        <v>2333</v>
      </c>
      <c r="N3918" t="s">
        <v>2334</v>
      </c>
      <c r="O3918" t="s">
        <v>39</v>
      </c>
      <c r="P3918" t="s">
        <v>64</v>
      </c>
      <c r="Q3918">
        <v>4</v>
      </c>
      <c r="R3918" s="5">
        <v>8.17</v>
      </c>
      <c r="S3918" s="5">
        <v>10.75</v>
      </c>
      <c r="T3918" s="5">
        <v>43</v>
      </c>
      <c r="U3918">
        <v>0</v>
      </c>
      <c r="V3918" s="5">
        <v>10.32</v>
      </c>
      <c r="W3918" t="s">
        <v>41</v>
      </c>
      <c r="X3918" s="3">
        <v>41869</v>
      </c>
      <c r="Y3918" s="3">
        <v>41869</v>
      </c>
      <c r="Z3918">
        <v>5</v>
      </c>
      <c r="AA3918" t="s">
        <v>8400</v>
      </c>
      <c r="AB3918">
        <f t="shared" si="307"/>
        <v>0</v>
      </c>
      <c r="AC3918" t="str">
        <f t="shared" si="305"/>
        <v>Wednesday</v>
      </c>
      <c r="AD3918" s="5">
        <v>3.6219999999999999</v>
      </c>
      <c r="AE3918">
        <v>2014</v>
      </c>
      <c r="AF3918">
        <v>33</v>
      </c>
      <c r="AG3918" s="14">
        <f t="shared" si="306"/>
        <v>0.24000000000000002</v>
      </c>
      <c r="AH3918">
        <f t="shared" si="308"/>
        <v>0</v>
      </c>
      <c r="AI3918" t="str">
        <f t="shared" si="309"/>
        <v xml:space="preserve"> </v>
      </c>
    </row>
    <row r="3919" spans="1:35" x14ac:dyDescent="0.35">
      <c r="A3919">
        <v>3918</v>
      </c>
      <c r="B3919" t="s">
        <v>1608</v>
      </c>
      <c r="C3919" t="s">
        <v>1609</v>
      </c>
      <c r="D3919" t="s">
        <v>96</v>
      </c>
      <c r="E3919" t="s">
        <v>199</v>
      </c>
      <c r="F3919" t="s">
        <v>200</v>
      </c>
      <c r="G3919" t="s">
        <v>678</v>
      </c>
      <c r="H3919" t="s">
        <v>678</v>
      </c>
      <c r="I3919" t="s">
        <v>34</v>
      </c>
      <c r="J3919" t="s">
        <v>7256</v>
      </c>
      <c r="K3919" s="3">
        <v>41864</v>
      </c>
      <c r="L3919" t="s">
        <v>36</v>
      </c>
      <c r="M3919" t="s">
        <v>6878</v>
      </c>
      <c r="N3919" t="s">
        <v>6879</v>
      </c>
      <c r="O3919" t="s">
        <v>72</v>
      </c>
      <c r="P3919" t="s">
        <v>79</v>
      </c>
      <c r="Q3919">
        <v>6</v>
      </c>
      <c r="R3919" s="5">
        <v>24.513333333333332</v>
      </c>
      <c r="S3919" s="5">
        <v>27.833333333333329</v>
      </c>
      <c r="T3919" s="5">
        <v>166.99999999999997</v>
      </c>
      <c r="U3919">
        <v>0</v>
      </c>
      <c r="V3919" s="5">
        <v>19.920000000000002</v>
      </c>
      <c r="W3919" t="s">
        <v>41</v>
      </c>
      <c r="X3919" s="3">
        <v>41869</v>
      </c>
      <c r="Y3919" s="3">
        <v>41869</v>
      </c>
      <c r="Z3919">
        <v>5</v>
      </c>
      <c r="AA3919" t="s">
        <v>8400</v>
      </c>
      <c r="AB3919">
        <f t="shared" si="307"/>
        <v>0</v>
      </c>
      <c r="AC3919" t="str">
        <f t="shared" si="305"/>
        <v>Wednesday</v>
      </c>
      <c r="AD3919" s="5">
        <v>10.882</v>
      </c>
      <c r="AE3919">
        <v>2014</v>
      </c>
      <c r="AF3919">
        <v>33</v>
      </c>
      <c r="AG3919" s="14">
        <f t="shared" si="306"/>
        <v>0.11928143712574853</v>
      </c>
      <c r="AH3919">
        <f t="shared" si="308"/>
        <v>0</v>
      </c>
      <c r="AI3919" t="str">
        <f t="shared" si="309"/>
        <v xml:space="preserve"> </v>
      </c>
    </row>
    <row r="3920" spans="1:35" x14ac:dyDescent="0.35">
      <c r="A3920">
        <v>3919</v>
      </c>
      <c r="B3920" t="s">
        <v>1608</v>
      </c>
      <c r="C3920" t="s">
        <v>1609</v>
      </c>
      <c r="D3920" t="s">
        <v>96</v>
      </c>
      <c r="E3920" t="s">
        <v>199</v>
      </c>
      <c r="F3920" t="s">
        <v>200</v>
      </c>
      <c r="G3920" t="s">
        <v>678</v>
      </c>
      <c r="H3920" t="s">
        <v>678</v>
      </c>
      <c r="I3920" t="s">
        <v>34</v>
      </c>
      <c r="J3920" t="s">
        <v>7256</v>
      </c>
      <c r="K3920" s="3">
        <v>41864</v>
      </c>
      <c r="L3920" t="s">
        <v>36</v>
      </c>
      <c r="M3920" t="s">
        <v>3925</v>
      </c>
      <c r="N3920" t="s">
        <v>3926</v>
      </c>
      <c r="O3920" t="s">
        <v>39</v>
      </c>
      <c r="P3920" t="s">
        <v>183</v>
      </c>
      <c r="Q3920">
        <v>4</v>
      </c>
      <c r="R3920" s="5">
        <v>299.39</v>
      </c>
      <c r="S3920" s="5">
        <v>374.25</v>
      </c>
      <c r="T3920" s="5">
        <v>1497</v>
      </c>
      <c r="U3920">
        <v>0</v>
      </c>
      <c r="V3920" s="5">
        <v>299.44</v>
      </c>
      <c r="W3920" t="s">
        <v>41</v>
      </c>
      <c r="X3920" s="3">
        <v>41869</v>
      </c>
      <c r="Y3920" s="3">
        <v>41869</v>
      </c>
      <c r="Z3920">
        <v>5</v>
      </c>
      <c r="AA3920" t="s">
        <v>8400</v>
      </c>
      <c r="AB3920">
        <f t="shared" si="307"/>
        <v>0</v>
      </c>
      <c r="AC3920" t="str">
        <f t="shared" si="305"/>
        <v>Wednesday</v>
      </c>
      <c r="AD3920" s="5">
        <v>110.273</v>
      </c>
      <c r="AE3920">
        <v>2014</v>
      </c>
      <c r="AF3920">
        <v>33</v>
      </c>
      <c r="AG3920" s="14">
        <f t="shared" si="306"/>
        <v>0.20002672010688041</v>
      </c>
      <c r="AH3920">
        <f t="shared" si="308"/>
        <v>0</v>
      </c>
      <c r="AI3920" t="str">
        <f t="shared" si="309"/>
        <v xml:space="preserve"> </v>
      </c>
    </row>
    <row r="3921" spans="1:35" x14ac:dyDescent="0.35">
      <c r="A3921">
        <v>3920</v>
      </c>
      <c r="B3921" t="s">
        <v>3122</v>
      </c>
      <c r="C3921" t="s">
        <v>3123</v>
      </c>
      <c r="D3921" t="s">
        <v>112</v>
      </c>
      <c r="E3921" t="s">
        <v>30</v>
      </c>
      <c r="F3921" t="s">
        <v>31</v>
      </c>
      <c r="G3921" t="s">
        <v>320</v>
      </c>
      <c r="H3921" t="s">
        <v>5196</v>
      </c>
      <c r="I3921" t="s">
        <v>34</v>
      </c>
      <c r="J3921" t="s">
        <v>7257</v>
      </c>
      <c r="K3921" s="3">
        <v>41414</v>
      </c>
      <c r="L3921" t="s">
        <v>98</v>
      </c>
      <c r="M3921" t="s">
        <v>5712</v>
      </c>
      <c r="N3921" t="s">
        <v>5713</v>
      </c>
      <c r="O3921" t="s">
        <v>39</v>
      </c>
      <c r="P3921" t="s">
        <v>58</v>
      </c>
      <c r="Q3921">
        <v>1</v>
      </c>
      <c r="R3921" s="5">
        <v>23.82</v>
      </c>
      <c r="S3921" s="5">
        <v>33</v>
      </c>
      <c r="T3921" s="5">
        <v>33</v>
      </c>
      <c r="U3921">
        <v>0</v>
      </c>
      <c r="V3921" s="5">
        <v>9.18</v>
      </c>
      <c r="W3921" t="s">
        <v>41</v>
      </c>
      <c r="X3921" s="3">
        <v>41419</v>
      </c>
      <c r="Y3921" s="3">
        <v>41419</v>
      </c>
      <c r="Z3921">
        <v>5</v>
      </c>
      <c r="AA3921" t="s">
        <v>8400</v>
      </c>
      <c r="AB3921">
        <f t="shared" si="307"/>
        <v>0</v>
      </c>
      <c r="AC3921" t="str">
        <f t="shared" si="305"/>
        <v>Monday</v>
      </c>
      <c r="AD3921" s="5">
        <v>2.0979999999999999</v>
      </c>
      <c r="AE3921">
        <v>2013</v>
      </c>
      <c r="AF3921">
        <v>21</v>
      </c>
      <c r="AG3921" s="14">
        <f t="shared" si="306"/>
        <v>0.2781818181818182</v>
      </c>
      <c r="AH3921">
        <f t="shared" si="308"/>
        <v>0</v>
      </c>
      <c r="AI3921" t="str">
        <f t="shared" si="309"/>
        <v xml:space="preserve"> </v>
      </c>
    </row>
    <row r="3922" spans="1:35" x14ac:dyDescent="0.35">
      <c r="A3922">
        <v>3921</v>
      </c>
      <c r="B3922" t="s">
        <v>717</v>
      </c>
      <c r="C3922" t="s">
        <v>718</v>
      </c>
      <c r="D3922" t="s">
        <v>96</v>
      </c>
      <c r="E3922" t="s">
        <v>44</v>
      </c>
      <c r="F3922" t="s">
        <v>378</v>
      </c>
      <c r="G3922" t="s">
        <v>379</v>
      </c>
      <c r="H3922" t="s">
        <v>380</v>
      </c>
      <c r="I3922" t="s">
        <v>34</v>
      </c>
      <c r="J3922" t="s">
        <v>7258</v>
      </c>
      <c r="K3922" s="3">
        <v>40876</v>
      </c>
      <c r="L3922" t="s">
        <v>215</v>
      </c>
      <c r="M3922" t="s">
        <v>1946</v>
      </c>
      <c r="N3922" t="s">
        <v>1947</v>
      </c>
      <c r="O3922" t="s">
        <v>39</v>
      </c>
      <c r="P3922" t="s">
        <v>165</v>
      </c>
      <c r="Q3922">
        <v>7</v>
      </c>
      <c r="R3922" s="5">
        <v>17.619771428571433</v>
      </c>
      <c r="S3922" s="5">
        <v>31.519619047619052</v>
      </c>
      <c r="T3922" s="5">
        <v>132.38240000000002</v>
      </c>
      <c r="U3922">
        <v>0.4</v>
      </c>
      <c r="V3922" s="5">
        <v>9.0440000000000005</v>
      </c>
      <c r="W3922" t="s">
        <v>139</v>
      </c>
      <c r="X3922" s="3">
        <v>40879</v>
      </c>
      <c r="Y3922" s="3">
        <v>40879</v>
      </c>
      <c r="Z3922">
        <v>3</v>
      </c>
      <c r="AA3922" t="s">
        <v>8400</v>
      </c>
      <c r="AB3922">
        <f t="shared" si="307"/>
        <v>0</v>
      </c>
      <c r="AC3922" t="str">
        <f t="shared" si="305"/>
        <v>Tuesday</v>
      </c>
      <c r="AD3922" s="5">
        <v>29.012</v>
      </c>
      <c r="AE3922">
        <v>2011</v>
      </c>
      <c r="AF3922">
        <v>49</v>
      </c>
      <c r="AG3922" s="14">
        <f t="shared" si="306"/>
        <v>6.8317238545305109E-2</v>
      </c>
      <c r="AH3922">
        <f t="shared" si="308"/>
        <v>0</v>
      </c>
      <c r="AI3922" t="str">
        <f t="shared" si="309"/>
        <v xml:space="preserve"> </v>
      </c>
    </row>
    <row r="3923" spans="1:35" x14ac:dyDescent="0.35">
      <c r="A3923">
        <v>3922</v>
      </c>
      <c r="B3923" t="s">
        <v>1864</v>
      </c>
      <c r="C3923" t="s">
        <v>1865</v>
      </c>
      <c r="D3923" t="s">
        <v>112</v>
      </c>
      <c r="E3923" t="s">
        <v>199</v>
      </c>
      <c r="F3923" t="s">
        <v>212</v>
      </c>
      <c r="G3923" t="s">
        <v>213</v>
      </c>
      <c r="H3923" t="s">
        <v>213</v>
      </c>
      <c r="I3923" t="s">
        <v>34</v>
      </c>
      <c r="J3923" t="s">
        <v>7259</v>
      </c>
      <c r="K3923" s="3">
        <v>40900</v>
      </c>
      <c r="L3923" t="s">
        <v>215</v>
      </c>
      <c r="M3923" t="s">
        <v>5701</v>
      </c>
      <c r="N3923" t="s">
        <v>5702</v>
      </c>
      <c r="O3923" t="s">
        <v>39</v>
      </c>
      <c r="P3923" t="s">
        <v>40</v>
      </c>
      <c r="Q3923">
        <v>5</v>
      </c>
      <c r="R3923" s="5">
        <v>5.3552000000000008</v>
      </c>
      <c r="S3923" s="5">
        <v>6.9489999999999998</v>
      </c>
      <c r="T3923" s="5">
        <v>27.795999999999999</v>
      </c>
      <c r="U3923">
        <v>0.2</v>
      </c>
      <c r="V3923" s="5">
        <v>1.02</v>
      </c>
      <c r="W3923" t="s">
        <v>139</v>
      </c>
      <c r="X3923" s="3">
        <v>40903</v>
      </c>
      <c r="Y3923" s="3">
        <v>40903</v>
      </c>
      <c r="Z3923">
        <v>3</v>
      </c>
      <c r="AA3923" t="s">
        <v>8400</v>
      </c>
      <c r="AB3923">
        <f t="shared" si="307"/>
        <v>0</v>
      </c>
      <c r="AC3923" t="str">
        <f t="shared" si="305"/>
        <v>Friday</v>
      </c>
      <c r="AD3923" s="5">
        <v>7.4429999999999996</v>
      </c>
      <c r="AE3923">
        <v>2011</v>
      </c>
      <c r="AF3923">
        <v>52</v>
      </c>
      <c r="AG3923" s="14">
        <f t="shared" si="306"/>
        <v>3.6695927471578647E-2</v>
      </c>
      <c r="AH3923">
        <f t="shared" si="308"/>
        <v>0</v>
      </c>
      <c r="AI3923" t="str">
        <f t="shared" si="309"/>
        <v xml:space="preserve"> </v>
      </c>
    </row>
    <row r="3924" spans="1:35" x14ac:dyDescent="0.35">
      <c r="A3924">
        <v>3923</v>
      </c>
      <c r="B3924" t="s">
        <v>1864</v>
      </c>
      <c r="C3924" t="s">
        <v>1865</v>
      </c>
      <c r="D3924" t="s">
        <v>112</v>
      </c>
      <c r="E3924" t="s">
        <v>199</v>
      </c>
      <c r="F3924" t="s">
        <v>212</v>
      </c>
      <c r="G3924" t="s">
        <v>213</v>
      </c>
      <c r="H3924" t="s">
        <v>213</v>
      </c>
      <c r="I3924" t="s">
        <v>34</v>
      </c>
      <c r="J3924" t="s">
        <v>7259</v>
      </c>
      <c r="K3924" s="3">
        <v>40900</v>
      </c>
      <c r="L3924" t="s">
        <v>215</v>
      </c>
      <c r="M3924" t="s">
        <v>2014</v>
      </c>
      <c r="N3924" t="s">
        <v>2015</v>
      </c>
      <c r="O3924" t="s">
        <v>51</v>
      </c>
      <c r="P3924" t="s">
        <v>55</v>
      </c>
      <c r="Q3924">
        <v>1</v>
      </c>
      <c r="R3924" s="5">
        <v>67.409600000000012</v>
      </c>
      <c r="S3924" s="5">
        <v>114.24266666666669</v>
      </c>
      <c r="T3924" s="5">
        <v>68.545600000000007</v>
      </c>
      <c r="U3924">
        <v>0.4</v>
      </c>
      <c r="V3924" s="5">
        <v>1.1359999999999999</v>
      </c>
      <c r="W3924" t="s">
        <v>139</v>
      </c>
      <c r="X3924" s="3">
        <v>40903</v>
      </c>
      <c r="Y3924" s="3">
        <v>40904</v>
      </c>
      <c r="Z3924">
        <v>4</v>
      </c>
      <c r="AA3924" t="s">
        <v>8399</v>
      </c>
      <c r="AB3924">
        <f t="shared" si="307"/>
        <v>1</v>
      </c>
      <c r="AC3924" t="str">
        <f t="shared" si="305"/>
        <v>Friday</v>
      </c>
      <c r="AD3924" s="5">
        <v>7.9329999999999998</v>
      </c>
      <c r="AE3924">
        <v>2011</v>
      </c>
      <c r="AF3924">
        <v>52</v>
      </c>
      <c r="AG3924" s="14">
        <f t="shared" si="306"/>
        <v>1.6572909129105293E-2</v>
      </c>
      <c r="AH3924">
        <f t="shared" si="308"/>
        <v>1</v>
      </c>
      <c r="AI3924">
        <f t="shared" si="309"/>
        <v>1</v>
      </c>
    </row>
    <row r="3925" spans="1:35" x14ac:dyDescent="0.35">
      <c r="A3925">
        <v>3924</v>
      </c>
      <c r="B3925" t="s">
        <v>1864</v>
      </c>
      <c r="C3925" t="s">
        <v>1865</v>
      </c>
      <c r="D3925" t="s">
        <v>112</v>
      </c>
      <c r="E3925" t="s">
        <v>199</v>
      </c>
      <c r="F3925" t="s">
        <v>212</v>
      </c>
      <c r="G3925" t="s">
        <v>213</v>
      </c>
      <c r="H3925" t="s">
        <v>213</v>
      </c>
      <c r="I3925" t="s">
        <v>34</v>
      </c>
      <c r="J3925" t="s">
        <v>7259</v>
      </c>
      <c r="K3925" s="3">
        <v>40900</v>
      </c>
      <c r="L3925" t="s">
        <v>215</v>
      </c>
      <c r="M3925" t="s">
        <v>6469</v>
      </c>
      <c r="N3925" t="s">
        <v>2074</v>
      </c>
      <c r="O3925" t="s">
        <v>51</v>
      </c>
      <c r="P3925" t="s">
        <v>93</v>
      </c>
      <c r="Q3925">
        <v>3</v>
      </c>
      <c r="R3925" s="5">
        <v>209.89013333333341</v>
      </c>
      <c r="S3925" s="5">
        <v>305.53266666666673</v>
      </c>
      <c r="T3925" s="5">
        <v>733.27840000000015</v>
      </c>
      <c r="U3925">
        <v>0.2</v>
      </c>
      <c r="V3925" s="5">
        <v>103.608</v>
      </c>
      <c r="W3925" t="s">
        <v>139</v>
      </c>
      <c r="X3925" s="3">
        <v>40903</v>
      </c>
      <c r="Y3925" s="3">
        <v>40903</v>
      </c>
      <c r="Z3925">
        <v>3</v>
      </c>
      <c r="AA3925" t="s">
        <v>8400</v>
      </c>
      <c r="AB3925">
        <f t="shared" si="307"/>
        <v>0</v>
      </c>
      <c r="AC3925" t="str">
        <f t="shared" si="305"/>
        <v>Friday</v>
      </c>
      <c r="AD3925" s="5">
        <v>176.20599999999999</v>
      </c>
      <c r="AE3925">
        <v>2011</v>
      </c>
      <c r="AF3925">
        <v>52</v>
      </c>
      <c r="AG3925" s="14">
        <f t="shared" si="306"/>
        <v>0.1412942205852511</v>
      </c>
      <c r="AH3925">
        <f t="shared" si="308"/>
        <v>0</v>
      </c>
      <c r="AI3925" t="str">
        <f t="shared" si="309"/>
        <v xml:space="preserve"> </v>
      </c>
    </row>
    <row r="3926" spans="1:35" x14ac:dyDescent="0.35">
      <c r="A3926">
        <v>3925</v>
      </c>
      <c r="B3926" t="s">
        <v>1864</v>
      </c>
      <c r="C3926" t="s">
        <v>1865</v>
      </c>
      <c r="D3926" t="s">
        <v>112</v>
      </c>
      <c r="E3926" t="s">
        <v>199</v>
      </c>
      <c r="F3926" t="s">
        <v>212</v>
      </c>
      <c r="G3926" t="s">
        <v>213</v>
      </c>
      <c r="H3926" t="s">
        <v>213</v>
      </c>
      <c r="I3926" t="s">
        <v>34</v>
      </c>
      <c r="J3926" t="s">
        <v>7259</v>
      </c>
      <c r="K3926" s="3">
        <v>40900</v>
      </c>
      <c r="L3926" t="s">
        <v>215</v>
      </c>
      <c r="M3926" t="s">
        <v>6000</v>
      </c>
      <c r="N3926" t="s">
        <v>6001</v>
      </c>
      <c r="O3926" t="s">
        <v>39</v>
      </c>
      <c r="P3926" t="s">
        <v>183</v>
      </c>
      <c r="Q3926">
        <v>2</v>
      </c>
      <c r="R3926" s="5">
        <v>22.3384</v>
      </c>
      <c r="S3926" s="5">
        <v>26.007999999999999</v>
      </c>
      <c r="T3926" s="5">
        <v>41.6128</v>
      </c>
      <c r="U3926">
        <v>0.2</v>
      </c>
      <c r="V3926" s="5">
        <v>-3.0640000000000001</v>
      </c>
      <c r="W3926" t="s">
        <v>139</v>
      </c>
      <c r="X3926" s="3">
        <v>40903</v>
      </c>
      <c r="Y3926" s="3">
        <v>40903</v>
      </c>
      <c r="Z3926">
        <v>3</v>
      </c>
      <c r="AA3926" t="s">
        <v>8400</v>
      </c>
      <c r="AB3926">
        <f t="shared" si="307"/>
        <v>0</v>
      </c>
      <c r="AC3926" t="str">
        <f t="shared" si="305"/>
        <v>Friday</v>
      </c>
      <c r="AD3926" s="5">
        <v>9.3949999999999996</v>
      </c>
      <c r="AE3926">
        <v>2011</v>
      </c>
      <c r="AF3926">
        <v>52</v>
      </c>
      <c r="AG3926" s="14">
        <f t="shared" si="306"/>
        <v>-7.3631190402952934E-2</v>
      </c>
      <c r="AH3926">
        <f t="shared" si="308"/>
        <v>0</v>
      </c>
      <c r="AI3926" t="str">
        <f t="shared" si="309"/>
        <v xml:space="preserve"> </v>
      </c>
    </row>
    <row r="3927" spans="1:35" x14ac:dyDescent="0.35">
      <c r="A3927">
        <v>3926</v>
      </c>
      <c r="B3927" t="s">
        <v>1864</v>
      </c>
      <c r="C3927" t="s">
        <v>1865</v>
      </c>
      <c r="D3927" t="s">
        <v>112</v>
      </c>
      <c r="E3927" t="s">
        <v>199</v>
      </c>
      <c r="F3927" t="s">
        <v>212</v>
      </c>
      <c r="G3927" t="s">
        <v>213</v>
      </c>
      <c r="H3927" t="s">
        <v>213</v>
      </c>
      <c r="I3927" t="s">
        <v>34</v>
      </c>
      <c r="J3927" t="s">
        <v>7259</v>
      </c>
      <c r="K3927" s="3">
        <v>40900</v>
      </c>
      <c r="L3927" t="s">
        <v>215</v>
      </c>
      <c r="M3927" t="s">
        <v>5659</v>
      </c>
      <c r="N3927" t="s">
        <v>5660</v>
      </c>
      <c r="O3927" t="s">
        <v>39</v>
      </c>
      <c r="P3927" t="s">
        <v>64</v>
      </c>
      <c r="Q3927">
        <v>2</v>
      </c>
      <c r="R3927" s="5">
        <v>18.962400000000002</v>
      </c>
      <c r="S3927" s="5">
        <v>21.138000000000002</v>
      </c>
      <c r="T3927" s="5">
        <v>33.820800000000006</v>
      </c>
      <c r="U3927">
        <v>0.2</v>
      </c>
      <c r="V3927" s="5">
        <v>-4.1040000000000001</v>
      </c>
      <c r="W3927" t="s">
        <v>139</v>
      </c>
      <c r="X3927" s="3">
        <v>40903</v>
      </c>
      <c r="Y3927" s="3">
        <v>40903</v>
      </c>
      <c r="Z3927">
        <v>3</v>
      </c>
      <c r="AA3927" t="s">
        <v>8400</v>
      </c>
      <c r="AB3927">
        <f t="shared" si="307"/>
        <v>0</v>
      </c>
      <c r="AC3927" t="str">
        <f t="shared" si="305"/>
        <v>Friday</v>
      </c>
      <c r="AD3927" s="5">
        <v>10.914</v>
      </c>
      <c r="AE3927">
        <v>2011</v>
      </c>
      <c r="AF3927">
        <v>52</v>
      </c>
      <c r="AG3927" s="14">
        <f t="shared" si="306"/>
        <v>-0.12134544422367299</v>
      </c>
      <c r="AH3927">
        <f t="shared" si="308"/>
        <v>0</v>
      </c>
      <c r="AI3927" t="str">
        <f t="shared" si="309"/>
        <v xml:space="preserve"> </v>
      </c>
    </row>
    <row r="3928" spans="1:35" x14ac:dyDescent="0.35">
      <c r="A3928">
        <v>3927</v>
      </c>
      <c r="B3928" t="s">
        <v>1864</v>
      </c>
      <c r="C3928" t="s">
        <v>1865</v>
      </c>
      <c r="D3928" t="s">
        <v>112</v>
      </c>
      <c r="E3928" t="s">
        <v>199</v>
      </c>
      <c r="F3928" t="s">
        <v>212</v>
      </c>
      <c r="G3928" t="s">
        <v>213</v>
      </c>
      <c r="H3928" t="s">
        <v>213</v>
      </c>
      <c r="I3928" t="s">
        <v>34</v>
      </c>
      <c r="J3928" t="s">
        <v>7259</v>
      </c>
      <c r="K3928" s="3">
        <v>40900</v>
      </c>
      <c r="L3928" t="s">
        <v>215</v>
      </c>
      <c r="M3928" t="s">
        <v>5393</v>
      </c>
      <c r="N3928" t="s">
        <v>5394</v>
      </c>
      <c r="O3928" t="s">
        <v>39</v>
      </c>
      <c r="P3928" t="s">
        <v>90</v>
      </c>
      <c r="Q3928">
        <v>2</v>
      </c>
      <c r="R3928" s="5">
        <v>5.9208000000000016</v>
      </c>
      <c r="S3928" s="5">
        <v>9.0460000000000012</v>
      </c>
      <c r="T3928" s="5">
        <v>14.473600000000003</v>
      </c>
      <c r="U3928">
        <v>0.2</v>
      </c>
      <c r="V3928" s="5">
        <v>2.6320000000000001</v>
      </c>
      <c r="W3928" t="s">
        <v>139</v>
      </c>
      <c r="X3928" s="3">
        <v>40903</v>
      </c>
      <c r="Y3928" s="3">
        <v>40903</v>
      </c>
      <c r="Z3928">
        <v>3</v>
      </c>
      <c r="AA3928" t="s">
        <v>8400</v>
      </c>
      <c r="AB3928">
        <f t="shared" si="307"/>
        <v>0</v>
      </c>
      <c r="AC3928" t="str">
        <f t="shared" si="305"/>
        <v>Friday</v>
      </c>
      <c r="AD3928" s="5">
        <v>4.9909999999999997</v>
      </c>
      <c r="AE3928">
        <v>2011</v>
      </c>
      <c r="AF3928">
        <v>52</v>
      </c>
      <c r="AG3928" s="14">
        <f t="shared" si="306"/>
        <v>0.18184833075392437</v>
      </c>
      <c r="AH3928">
        <f t="shared" si="308"/>
        <v>0</v>
      </c>
      <c r="AI3928" t="str">
        <f t="shared" si="309"/>
        <v xml:space="preserve"> </v>
      </c>
    </row>
    <row r="3929" spans="1:35" x14ac:dyDescent="0.35">
      <c r="A3929">
        <v>3928</v>
      </c>
      <c r="B3929" t="s">
        <v>4640</v>
      </c>
      <c r="C3929" t="s">
        <v>4641</v>
      </c>
      <c r="D3929" t="s">
        <v>29</v>
      </c>
      <c r="E3929" t="s">
        <v>199</v>
      </c>
      <c r="F3929" t="s">
        <v>200</v>
      </c>
      <c r="G3929" t="s">
        <v>719</v>
      </c>
      <c r="H3929" t="s">
        <v>719</v>
      </c>
      <c r="I3929" t="s">
        <v>34</v>
      </c>
      <c r="J3929" t="s">
        <v>7260</v>
      </c>
      <c r="K3929" s="3">
        <v>40833</v>
      </c>
      <c r="L3929" t="s">
        <v>36</v>
      </c>
      <c r="M3929" t="s">
        <v>3503</v>
      </c>
      <c r="N3929" t="s">
        <v>4339</v>
      </c>
      <c r="O3929" t="s">
        <v>51</v>
      </c>
      <c r="P3929" t="s">
        <v>55</v>
      </c>
      <c r="Q3929">
        <v>3</v>
      </c>
      <c r="R3929" s="5">
        <v>78.38666666666667</v>
      </c>
      <c r="S3929" s="5">
        <v>113.66666666666667</v>
      </c>
      <c r="T3929" s="5">
        <v>341</v>
      </c>
      <c r="U3929">
        <v>0</v>
      </c>
      <c r="V3929" s="5">
        <v>105.84</v>
      </c>
      <c r="W3929" t="s">
        <v>41</v>
      </c>
      <c r="X3929" s="3">
        <v>40838</v>
      </c>
      <c r="Y3929" s="3">
        <v>40838</v>
      </c>
      <c r="Z3929">
        <v>5</v>
      </c>
      <c r="AA3929" t="s">
        <v>8400</v>
      </c>
      <c r="AB3929">
        <f t="shared" si="307"/>
        <v>0</v>
      </c>
      <c r="AC3929" t="str">
        <f t="shared" si="305"/>
        <v>Monday</v>
      </c>
      <c r="AD3929" s="5">
        <v>28.725999999999999</v>
      </c>
      <c r="AE3929">
        <v>2011</v>
      </c>
      <c r="AF3929">
        <v>43</v>
      </c>
      <c r="AG3929" s="14">
        <f t="shared" si="306"/>
        <v>0.31038123167155424</v>
      </c>
      <c r="AH3929">
        <f t="shared" si="308"/>
        <v>0</v>
      </c>
      <c r="AI3929" t="str">
        <f t="shared" si="309"/>
        <v xml:space="preserve"> </v>
      </c>
    </row>
    <row r="3930" spans="1:35" x14ac:dyDescent="0.35">
      <c r="A3930">
        <v>3929</v>
      </c>
      <c r="B3930" t="s">
        <v>7261</v>
      </c>
      <c r="C3930" t="s">
        <v>7262</v>
      </c>
      <c r="D3930" t="s">
        <v>96</v>
      </c>
      <c r="E3930" t="s">
        <v>84</v>
      </c>
      <c r="F3930" t="s">
        <v>113</v>
      </c>
      <c r="G3930" t="s">
        <v>2188</v>
      </c>
      <c r="H3930" t="s">
        <v>2189</v>
      </c>
      <c r="I3930" t="s">
        <v>34</v>
      </c>
      <c r="J3930" t="s">
        <v>7263</v>
      </c>
      <c r="K3930" s="3">
        <v>41807</v>
      </c>
      <c r="L3930" t="s">
        <v>36</v>
      </c>
      <c r="M3930" t="s">
        <v>7264</v>
      </c>
      <c r="N3930" t="s">
        <v>7265</v>
      </c>
      <c r="O3930" t="s">
        <v>39</v>
      </c>
      <c r="P3930" t="s">
        <v>61</v>
      </c>
      <c r="Q3930">
        <v>2</v>
      </c>
      <c r="R3930" s="5">
        <v>33.036000000000001</v>
      </c>
      <c r="S3930" s="5">
        <v>41.326666666666668</v>
      </c>
      <c r="T3930" s="5">
        <v>49.591999999999999</v>
      </c>
      <c r="U3930">
        <v>0.4</v>
      </c>
      <c r="V3930" s="5">
        <v>-16.48</v>
      </c>
      <c r="W3930" t="s">
        <v>155</v>
      </c>
      <c r="X3930" s="3">
        <v>41809</v>
      </c>
      <c r="Y3930" s="3">
        <v>41809</v>
      </c>
      <c r="Z3930">
        <v>2</v>
      </c>
      <c r="AA3930" t="s">
        <v>8400</v>
      </c>
      <c r="AB3930">
        <f t="shared" si="307"/>
        <v>0</v>
      </c>
      <c r="AC3930" t="str">
        <f t="shared" si="305"/>
        <v>Tuesday</v>
      </c>
      <c r="AD3930" s="5">
        <v>9.2449999999999992</v>
      </c>
      <c r="AE3930">
        <v>2014</v>
      </c>
      <c r="AF3930">
        <v>25</v>
      </c>
      <c r="AG3930" s="14">
        <f t="shared" si="306"/>
        <v>-0.33231166317147931</v>
      </c>
      <c r="AH3930">
        <f t="shared" si="308"/>
        <v>0</v>
      </c>
      <c r="AI3930" t="str">
        <f t="shared" si="309"/>
        <v xml:space="preserve"> </v>
      </c>
    </row>
    <row r="3931" spans="1:35" x14ac:dyDescent="0.35">
      <c r="A3931">
        <v>3930</v>
      </c>
      <c r="B3931" t="s">
        <v>7261</v>
      </c>
      <c r="C3931" t="s">
        <v>7262</v>
      </c>
      <c r="D3931" t="s">
        <v>96</v>
      </c>
      <c r="E3931" t="s">
        <v>84</v>
      </c>
      <c r="F3931" t="s">
        <v>113</v>
      </c>
      <c r="G3931" t="s">
        <v>2188</v>
      </c>
      <c r="H3931" t="s">
        <v>2189</v>
      </c>
      <c r="I3931" t="s">
        <v>34</v>
      </c>
      <c r="J3931" t="s">
        <v>7263</v>
      </c>
      <c r="K3931" s="3">
        <v>41807</v>
      </c>
      <c r="L3931" t="s">
        <v>36</v>
      </c>
      <c r="M3931" t="s">
        <v>4530</v>
      </c>
      <c r="N3931" t="s">
        <v>4531</v>
      </c>
      <c r="O3931" t="s">
        <v>39</v>
      </c>
      <c r="P3931" t="s">
        <v>165</v>
      </c>
      <c r="Q3931">
        <v>5</v>
      </c>
      <c r="R3931" s="5">
        <v>59.577600000000004</v>
      </c>
      <c r="S3931" s="5">
        <v>89.322666666666677</v>
      </c>
      <c r="T3931" s="5">
        <v>267.96800000000002</v>
      </c>
      <c r="U3931">
        <v>0.4</v>
      </c>
      <c r="V3931" s="5">
        <v>-29.92</v>
      </c>
      <c r="W3931" t="s">
        <v>155</v>
      </c>
      <c r="X3931" s="3">
        <v>41809</v>
      </c>
      <c r="Y3931" s="3">
        <v>41809</v>
      </c>
      <c r="Z3931">
        <v>2</v>
      </c>
      <c r="AA3931" t="s">
        <v>8400</v>
      </c>
      <c r="AB3931">
        <f t="shared" si="307"/>
        <v>0</v>
      </c>
      <c r="AC3931" t="str">
        <f t="shared" si="305"/>
        <v>Tuesday</v>
      </c>
      <c r="AD3931" s="5">
        <v>17.190999999999999</v>
      </c>
      <c r="AE3931">
        <v>2014</v>
      </c>
      <c r="AF3931">
        <v>25</v>
      </c>
      <c r="AG3931" s="14">
        <f t="shared" si="306"/>
        <v>-0.11165512299976116</v>
      </c>
      <c r="AH3931">
        <f t="shared" si="308"/>
        <v>0</v>
      </c>
      <c r="AI3931" t="str">
        <f t="shared" si="309"/>
        <v xml:space="preserve"> </v>
      </c>
    </row>
    <row r="3932" spans="1:35" x14ac:dyDescent="0.35">
      <c r="A3932">
        <v>3931</v>
      </c>
      <c r="B3932" t="s">
        <v>7261</v>
      </c>
      <c r="C3932" t="s">
        <v>7262</v>
      </c>
      <c r="D3932" t="s">
        <v>96</v>
      </c>
      <c r="E3932" t="s">
        <v>84</v>
      </c>
      <c r="F3932" t="s">
        <v>113</v>
      </c>
      <c r="G3932" t="s">
        <v>2188</v>
      </c>
      <c r="H3932" t="s">
        <v>2189</v>
      </c>
      <c r="I3932" t="s">
        <v>34</v>
      </c>
      <c r="J3932" t="s">
        <v>7263</v>
      </c>
      <c r="K3932" s="3">
        <v>41807</v>
      </c>
      <c r="L3932" t="s">
        <v>36</v>
      </c>
      <c r="M3932" t="s">
        <v>1242</v>
      </c>
      <c r="N3932" t="s">
        <v>1243</v>
      </c>
      <c r="O3932" t="s">
        <v>39</v>
      </c>
      <c r="P3932" t="s">
        <v>165</v>
      </c>
      <c r="Q3932">
        <v>3</v>
      </c>
      <c r="R3932" s="5">
        <v>17.989333333333331</v>
      </c>
      <c r="S3932" s="5">
        <v>31.582222222222221</v>
      </c>
      <c r="T3932" s="5">
        <v>56.847999999999999</v>
      </c>
      <c r="U3932">
        <v>0.4</v>
      </c>
      <c r="V3932" s="5">
        <v>2.88</v>
      </c>
      <c r="W3932" t="s">
        <v>155</v>
      </c>
      <c r="X3932" s="3">
        <v>41809</v>
      </c>
      <c r="Y3932" s="3">
        <v>41809</v>
      </c>
      <c r="Z3932">
        <v>2</v>
      </c>
      <c r="AA3932" t="s">
        <v>8400</v>
      </c>
      <c r="AB3932">
        <f t="shared" si="307"/>
        <v>0</v>
      </c>
      <c r="AC3932" t="str">
        <f t="shared" si="305"/>
        <v>Tuesday</v>
      </c>
      <c r="AD3932" s="5">
        <v>4.8259999999999996</v>
      </c>
      <c r="AE3932">
        <v>2014</v>
      </c>
      <c r="AF3932">
        <v>25</v>
      </c>
      <c r="AG3932" s="14">
        <f t="shared" si="306"/>
        <v>5.0661412890515053E-2</v>
      </c>
      <c r="AH3932">
        <f t="shared" si="308"/>
        <v>0</v>
      </c>
      <c r="AI3932" t="str">
        <f t="shared" si="309"/>
        <v xml:space="preserve"> </v>
      </c>
    </row>
    <row r="3933" spans="1:35" x14ac:dyDescent="0.35">
      <c r="A3933">
        <v>3932</v>
      </c>
      <c r="B3933" t="s">
        <v>7261</v>
      </c>
      <c r="C3933" t="s">
        <v>7262</v>
      </c>
      <c r="D3933" t="s">
        <v>96</v>
      </c>
      <c r="E3933" t="s">
        <v>84</v>
      </c>
      <c r="F3933" t="s">
        <v>113</v>
      </c>
      <c r="G3933" t="s">
        <v>2188</v>
      </c>
      <c r="H3933" t="s">
        <v>2189</v>
      </c>
      <c r="I3933" t="s">
        <v>34</v>
      </c>
      <c r="J3933" t="s">
        <v>7263</v>
      </c>
      <c r="K3933" s="3">
        <v>41807</v>
      </c>
      <c r="L3933" t="s">
        <v>36</v>
      </c>
      <c r="M3933" t="s">
        <v>2843</v>
      </c>
      <c r="N3933" t="s">
        <v>2844</v>
      </c>
      <c r="O3933" t="s">
        <v>39</v>
      </c>
      <c r="P3933" t="s">
        <v>183</v>
      </c>
      <c r="Q3933">
        <v>4</v>
      </c>
      <c r="R3933" s="5">
        <v>16.438000000000002</v>
      </c>
      <c r="S3933" s="5">
        <v>32.53</v>
      </c>
      <c r="T3933" s="5">
        <v>78.072000000000003</v>
      </c>
      <c r="U3933">
        <v>0.4</v>
      </c>
      <c r="V3933" s="5">
        <v>12.32</v>
      </c>
      <c r="W3933" t="s">
        <v>155</v>
      </c>
      <c r="X3933" s="3">
        <v>41809</v>
      </c>
      <c r="Y3933" s="3">
        <v>41809</v>
      </c>
      <c r="Z3933">
        <v>2</v>
      </c>
      <c r="AA3933" t="s">
        <v>8400</v>
      </c>
      <c r="AB3933">
        <f t="shared" si="307"/>
        <v>0</v>
      </c>
      <c r="AC3933" t="str">
        <f t="shared" si="305"/>
        <v>Tuesday</v>
      </c>
      <c r="AD3933" s="5">
        <v>3.681</v>
      </c>
      <c r="AE3933">
        <v>2014</v>
      </c>
      <c r="AF3933">
        <v>25</v>
      </c>
      <c r="AG3933" s="14">
        <f t="shared" si="306"/>
        <v>0.1578030535915565</v>
      </c>
      <c r="AH3933">
        <f t="shared" si="308"/>
        <v>0</v>
      </c>
      <c r="AI3933" t="str">
        <f t="shared" si="309"/>
        <v xml:space="preserve"> </v>
      </c>
    </row>
    <row r="3934" spans="1:35" x14ac:dyDescent="0.35">
      <c r="A3934">
        <v>3933</v>
      </c>
      <c r="B3934" t="s">
        <v>7261</v>
      </c>
      <c r="C3934" t="s">
        <v>7262</v>
      </c>
      <c r="D3934" t="s">
        <v>96</v>
      </c>
      <c r="E3934" t="s">
        <v>84</v>
      </c>
      <c r="F3934" t="s">
        <v>113</v>
      </c>
      <c r="G3934" t="s">
        <v>2188</v>
      </c>
      <c r="H3934" t="s">
        <v>2189</v>
      </c>
      <c r="I3934" t="s">
        <v>34</v>
      </c>
      <c r="J3934" t="s">
        <v>7263</v>
      </c>
      <c r="K3934" s="3">
        <v>41807</v>
      </c>
      <c r="L3934" t="s">
        <v>36</v>
      </c>
      <c r="M3934" t="s">
        <v>7266</v>
      </c>
      <c r="N3934" t="s">
        <v>7267</v>
      </c>
      <c r="O3934" t="s">
        <v>39</v>
      </c>
      <c r="P3934" t="s">
        <v>183</v>
      </c>
      <c r="Q3934">
        <v>4</v>
      </c>
      <c r="R3934" s="5">
        <v>169.90200000000002</v>
      </c>
      <c r="S3934" s="5">
        <v>214.53666666666669</v>
      </c>
      <c r="T3934" s="5">
        <v>514.88800000000003</v>
      </c>
      <c r="U3934">
        <v>0.4</v>
      </c>
      <c r="V3934" s="5">
        <v>-164.72</v>
      </c>
      <c r="W3934" t="s">
        <v>155</v>
      </c>
      <c r="X3934" s="3">
        <v>41809</v>
      </c>
      <c r="Y3934" s="3">
        <v>41809</v>
      </c>
      <c r="Z3934">
        <v>2</v>
      </c>
      <c r="AA3934" t="s">
        <v>8400</v>
      </c>
      <c r="AB3934">
        <f t="shared" si="307"/>
        <v>0</v>
      </c>
      <c r="AC3934" t="str">
        <f t="shared" si="305"/>
        <v>Tuesday</v>
      </c>
      <c r="AD3934" s="5">
        <v>68.078999999999994</v>
      </c>
      <c r="AE3934">
        <v>2014</v>
      </c>
      <c r="AF3934">
        <v>25</v>
      </c>
      <c r="AG3934" s="14">
        <f t="shared" si="306"/>
        <v>-0.31991423377511224</v>
      </c>
      <c r="AH3934">
        <f t="shared" si="308"/>
        <v>0</v>
      </c>
      <c r="AI3934" t="str">
        <f t="shared" si="309"/>
        <v xml:space="preserve"> </v>
      </c>
    </row>
    <row r="3935" spans="1:35" x14ac:dyDescent="0.35">
      <c r="A3935">
        <v>3934</v>
      </c>
      <c r="B3935" t="s">
        <v>7261</v>
      </c>
      <c r="C3935" t="s">
        <v>7262</v>
      </c>
      <c r="D3935" t="s">
        <v>96</v>
      </c>
      <c r="E3935" t="s">
        <v>84</v>
      </c>
      <c r="F3935" t="s">
        <v>113</v>
      </c>
      <c r="G3935" t="s">
        <v>2188</v>
      </c>
      <c r="H3935" t="s">
        <v>2189</v>
      </c>
      <c r="I3935" t="s">
        <v>34</v>
      </c>
      <c r="J3935" t="s">
        <v>7263</v>
      </c>
      <c r="K3935" s="3">
        <v>41807</v>
      </c>
      <c r="L3935" t="s">
        <v>36</v>
      </c>
      <c r="M3935" t="s">
        <v>4044</v>
      </c>
      <c r="N3935" t="s">
        <v>4045</v>
      </c>
      <c r="O3935" t="s">
        <v>39</v>
      </c>
      <c r="P3935" t="s">
        <v>64</v>
      </c>
      <c r="Q3935">
        <v>3</v>
      </c>
      <c r="R3935" s="5">
        <v>12.482933333333333</v>
      </c>
      <c r="S3935" s="5">
        <v>15.86488888888889</v>
      </c>
      <c r="T3935" s="5">
        <v>28.556799999999999</v>
      </c>
      <c r="U3935">
        <v>0.4</v>
      </c>
      <c r="V3935" s="5">
        <v>-8.8919999999999995</v>
      </c>
      <c r="W3935" t="s">
        <v>155</v>
      </c>
      <c r="X3935" s="3">
        <v>41809</v>
      </c>
      <c r="Y3935" s="3">
        <v>41809</v>
      </c>
      <c r="Z3935">
        <v>2</v>
      </c>
      <c r="AA3935" t="s">
        <v>8400</v>
      </c>
      <c r="AB3935">
        <f t="shared" si="307"/>
        <v>0</v>
      </c>
      <c r="AC3935" t="str">
        <f t="shared" si="305"/>
        <v>Tuesday</v>
      </c>
      <c r="AD3935" s="5">
        <v>4.5259999999999998</v>
      </c>
      <c r="AE3935">
        <v>2014</v>
      </c>
      <c r="AF3935">
        <v>25</v>
      </c>
      <c r="AG3935" s="14">
        <f t="shared" si="306"/>
        <v>-0.31137942626624832</v>
      </c>
      <c r="AH3935">
        <f t="shared" si="308"/>
        <v>0</v>
      </c>
      <c r="AI3935" t="str">
        <f t="shared" si="309"/>
        <v xml:space="preserve"> </v>
      </c>
    </row>
    <row r="3936" spans="1:35" x14ac:dyDescent="0.35">
      <c r="A3936">
        <v>3935</v>
      </c>
      <c r="B3936" t="s">
        <v>2568</v>
      </c>
      <c r="C3936" t="s">
        <v>2569</v>
      </c>
      <c r="D3936" t="s">
        <v>29</v>
      </c>
      <c r="E3936" t="s">
        <v>30</v>
      </c>
      <c r="F3936" t="s">
        <v>31</v>
      </c>
      <c r="G3936" t="s">
        <v>436</v>
      </c>
      <c r="H3936" t="s">
        <v>436</v>
      </c>
      <c r="I3936" t="s">
        <v>34</v>
      </c>
      <c r="J3936" t="s">
        <v>7268</v>
      </c>
      <c r="K3936" s="3">
        <v>41543</v>
      </c>
      <c r="L3936" t="s">
        <v>36</v>
      </c>
      <c r="M3936" t="s">
        <v>2477</v>
      </c>
      <c r="N3936" t="s">
        <v>2478</v>
      </c>
      <c r="O3936" t="s">
        <v>72</v>
      </c>
      <c r="P3936" t="s">
        <v>178</v>
      </c>
      <c r="Q3936">
        <v>2</v>
      </c>
      <c r="R3936" s="5">
        <v>59.64</v>
      </c>
      <c r="S3936" s="5">
        <v>84</v>
      </c>
      <c r="T3936" s="5">
        <v>168</v>
      </c>
      <c r="U3936">
        <v>0</v>
      </c>
      <c r="V3936" s="5">
        <v>48.72</v>
      </c>
      <c r="W3936" t="s">
        <v>41</v>
      </c>
      <c r="X3936" s="3">
        <v>41548</v>
      </c>
      <c r="Y3936" s="3">
        <v>41548</v>
      </c>
      <c r="Z3936">
        <v>5</v>
      </c>
      <c r="AA3936" t="s">
        <v>8400</v>
      </c>
      <c r="AB3936">
        <f t="shared" si="307"/>
        <v>0</v>
      </c>
      <c r="AC3936" t="str">
        <f t="shared" si="305"/>
        <v>Thursday</v>
      </c>
      <c r="AD3936" s="5">
        <v>13.32</v>
      </c>
      <c r="AE3936">
        <v>2013</v>
      </c>
      <c r="AF3936">
        <v>39</v>
      </c>
      <c r="AG3936" s="14">
        <f t="shared" si="306"/>
        <v>0.28999999999999998</v>
      </c>
      <c r="AH3936">
        <f t="shared" si="308"/>
        <v>0</v>
      </c>
      <c r="AI3936" t="str">
        <f t="shared" si="309"/>
        <v xml:space="preserve"> </v>
      </c>
    </row>
    <row r="3937" spans="1:35" x14ac:dyDescent="0.35">
      <c r="A3937">
        <v>3936</v>
      </c>
      <c r="B3937" t="s">
        <v>2568</v>
      </c>
      <c r="C3937" t="s">
        <v>2569</v>
      </c>
      <c r="D3937" t="s">
        <v>29</v>
      </c>
      <c r="E3937" t="s">
        <v>30</v>
      </c>
      <c r="F3937" t="s">
        <v>31</v>
      </c>
      <c r="G3937" t="s">
        <v>436</v>
      </c>
      <c r="H3937" t="s">
        <v>436</v>
      </c>
      <c r="I3937" t="s">
        <v>34</v>
      </c>
      <c r="J3937" t="s">
        <v>7268</v>
      </c>
      <c r="K3937" s="3">
        <v>41543</v>
      </c>
      <c r="L3937" t="s">
        <v>36</v>
      </c>
      <c r="M3937" t="s">
        <v>5282</v>
      </c>
      <c r="N3937" t="s">
        <v>5283</v>
      </c>
      <c r="O3937" t="s">
        <v>72</v>
      </c>
      <c r="P3937" t="s">
        <v>79</v>
      </c>
      <c r="Q3937">
        <v>4</v>
      </c>
      <c r="R3937" s="5">
        <v>48.739999999999981</v>
      </c>
      <c r="S3937" s="5">
        <v>74.999999999999986</v>
      </c>
      <c r="T3937" s="5">
        <v>299.99999999999994</v>
      </c>
      <c r="U3937">
        <v>0</v>
      </c>
      <c r="V3937" s="5">
        <v>105.04</v>
      </c>
      <c r="W3937" t="s">
        <v>41</v>
      </c>
      <c r="X3937" s="3">
        <v>41548</v>
      </c>
      <c r="Y3937" s="3">
        <v>41549</v>
      </c>
      <c r="Z3937">
        <v>6</v>
      </c>
      <c r="AA3937" t="s">
        <v>8399</v>
      </c>
      <c r="AB3937">
        <f t="shared" si="307"/>
        <v>1</v>
      </c>
      <c r="AC3937" t="str">
        <f t="shared" si="305"/>
        <v>Thursday</v>
      </c>
      <c r="AD3937" s="5">
        <v>20.148</v>
      </c>
      <c r="AE3937">
        <v>2013</v>
      </c>
      <c r="AF3937">
        <v>39</v>
      </c>
      <c r="AG3937" s="14">
        <f t="shared" si="306"/>
        <v>0.35013333333333341</v>
      </c>
      <c r="AH3937">
        <f t="shared" si="308"/>
        <v>1</v>
      </c>
      <c r="AI3937">
        <f t="shared" si="309"/>
        <v>1</v>
      </c>
    </row>
    <row r="3938" spans="1:35" x14ac:dyDescent="0.35">
      <c r="A3938">
        <v>3937</v>
      </c>
      <c r="B3938" t="s">
        <v>2568</v>
      </c>
      <c r="C3938" t="s">
        <v>2569</v>
      </c>
      <c r="D3938" t="s">
        <v>29</v>
      </c>
      <c r="E3938" t="s">
        <v>30</v>
      </c>
      <c r="F3938" t="s">
        <v>31</v>
      </c>
      <c r="G3938" t="s">
        <v>436</v>
      </c>
      <c r="H3938" t="s">
        <v>436</v>
      </c>
      <c r="I3938" t="s">
        <v>34</v>
      </c>
      <c r="J3938" t="s">
        <v>7268</v>
      </c>
      <c r="K3938" s="3">
        <v>41543</v>
      </c>
      <c r="L3938" t="s">
        <v>36</v>
      </c>
      <c r="M3938" t="s">
        <v>2903</v>
      </c>
      <c r="N3938" t="s">
        <v>2904</v>
      </c>
      <c r="O3938" t="s">
        <v>51</v>
      </c>
      <c r="P3938" t="s">
        <v>93</v>
      </c>
      <c r="Q3938">
        <v>2</v>
      </c>
      <c r="R3938" s="5">
        <v>83.103200000000001</v>
      </c>
      <c r="S3938" s="5">
        <v>89.709000000000003</v>
      </c>
      <c r="T3938" s="5">
        <v>143.53440000000001</v>
      </c>
      <c r="U3938">
        <v>0.2</v>
      </c>
      <c r="V3938" s="5">
        <v>-22.672000000000001</v>
      </c>
      <c r="W3938" t="s">
        <v>41</v>
      </c>
      <c r="X3938" s="3">
        <v>41548</v>
      </c>
      <c r="Y3938" s="3">
        <v>41548</v>
      </c>
      <c r="Z3938">
        <v>5</v>
      </c>
      <c r="AA3938" t="s">
        <v>8400</v>
      </c>
      <c r="AB3938">
        <f t="shared" si="307"/>
        <v>0</v>
      </c>
      <c r="AC3938" t="str">
        <f t="shared" si="305"/>
        <v>Thursday</v>
      </c>
      <c r="AD3938" s="5">
        <v>6.1769999999999996</v>
      </c>
      <c r="AE3938">
        <v>2013</v>
      </c>
      <c r="AF3938">
        <v>39</v>
      </c>
      <c r="AG3938" s="14">
        <f t="shared" si="306"/>
        <v>-0.15795516614832403</v>
      </c>
      <c r="AH3938">
        <f t="shared" si="308"/>
        <v>0</v>
      </c>
      <c r="AI3938" t="str">
        <f t="shared" si="309"/>
        <v xml:space="preserve"> </v>
      </c>
    </row>
    <row r="3939" spans="1:35" x14ac:dyDescent="0.35">
      <c r="A3939">
        <v>3938</v>
      </c>
      <c r="B3939" t="s">
        <v>2568</v>
      </c>
      <c r="C3939" t="s">
        <v>2569</v>
      </c>
      <c r="D3939" t="s">
        <v>29</v>
      </c>
      <c r="E3939" t="s">
        <v>30</v>
      </c>
      <c r="F3939" t="s">
        <v>31</v>
      </c>
      <c r="G3939" t="s">
        <v>436</v>
      </c>
      <c r="H3939" t="s">
        <v>436</v>
      </c>
      <c r="I3939" t="s">
        <v>34</v>
      </c>
      <c r="J3939" t="s">
        <v>7268</v>
      </c>
      <c r="K3939" s="3">
        <v>41543</v>
      </c>
      <c r="L3939" t="s">
        <v>36</v>
      </c>
      <c r="M3939" t="s">
        <v>432</v>
      </c>
      <c r="N3939" t="s">
        <v>602</v>
      </c>
      <c r="O3939" t="s">
        <v>39</v>
      </c>
      <c r="P3939" t="s">
        <v>64</v>
      </c>
      <c r="Q3939">
        <v>6</v>
      </c>
      <c r="R3939" s="5">
        <v>30.400000000000002</v>
      </c>
      <c r="S3939" s="5">
        <v>31</v>
      </c>
      <c r="T3939" s="5">
        <v>186</v>
      </c>
      <c r="U3939">
        <v>0</v>
      </c>
      <c r="V3939" s="5">
        <v>3.6</v>
      </c>
      <c r="W3939" t="s">
        <v>41</v>
      </c>
      <c r="X3939" s="3">
        <v>41548</v>
      </c>
      <c r="Y3939" s="3">
        <v>41549</v>
      </c>
      <c r="Z3939">
        <v>6</v>
      </c>
      <c r="AA3939" t="s">
        <v>8399</v>
      </c>
      <c r="AB3939">
        <f t="shared" si="307"/>
        <v>1</v>
      </c>
      <c r="AC3939" t="str">
        <f t="shared" si="305"/>
        <v>Thursday</v>
      </c>
      <c r="AD3939" s="5">
        <v>1.8620000000000001</v>
      </c>
      <c r="AE3939">
        <v>2013</v>
      </c>
      <c r="AF3939">
        <v>39</v>
      </c>
      <c r="AG3939" s="14">
        <f t="shared" si="306"/>
        <v>1.935483870967742E-2</v>
      </c>
      <c r="AH3939">
        <f t="shared" si="308"/>
        <v>1</v>
      </c>
      <c r="AI3939">
        <f t="shared" si="309"/>
        <v>1</v>
      </c>
    </row>
    <row r="3940" spans="1:35" x14ac:dyDescent="0.35">
      <c r="A3940">
        <v>3939</v>
      </c>
      <c r="B3940" t="s">
        <v>2365</v>
      </c>
      <c r="C3940" t="s">
        <v>2366</v>
      </c>
      <c r="D3940" t="s">
        <v>29</v>
      </c>
      <c r="E3940" t="s">
        <v>84</v>
      </c>
      <c r="F3940" t="s">
        <v>85</v>
      </c>
      <c r="G3940" t="s">
        <v>86</v>
      </c>
      <c r="H3940" t="s">
        <v>86</v>
      </c>
      <c r="I3940" t="s">
        <v>34</v>
      </c>
      <c r="J3940" t="s">
        <v>7269</v>
      </c>
      <c r="K3940" s="3">
        <v>41801</v>
      </c>
      <c r="L3940" t="s">
        <v>36</v>
      </c>
      <c r="M3940" t="s">
        <v>3152</v>
      </c>
      <c r="N3940" t="s">
        <v>2501</v>
      </c>
      <c r="O3940" t="s">
        <v>39</v>
      </c>
      <c r="P3940" t="s">
        <v>90</v>
      </c>
      <c r="Q3940">
        <v>3</v>
      </c>
      <c r="R3940" s="5">
        <v>8.0733333333333324</v>
      </c>
      <c r="S3940" s="5">
        <v>12.333333333333332</v>
      </c>
      <c r="T3940" s="5">
        <v>37</v>
      </c>
      <c r="U3940">
        <v>0</v>
      </c>
      <c r="V3940" s="5">
        <v>12.78</v>
      </c>
      <c r="W3940" t="s">
        <v>41</v>
      </c>
      <c r="X3940" s="3">
        <v>41806</v>
      </c>
      <c r="Y3940" s="3">
        <v>41806</v>
      </c>
      <c r="Z3940">
        <v>5</v>
      </c>
      <c r="AA3940" t="s">
        <v>8400</v>
      </c>
      <c r="AB3940">
        <f t="shared" si="307"/>
        <v>0</v>
      </c>
      <c r="AC3940" t="str">
        <f t="shared" si="305"/>
        <v>Wednesday</v>
      </c>
      <c r="AD3940" s="5">
        <v>2.5289999999999999</v>
      </c>
      <c r="AE3940">
        <v>2014</v>
      </c>
      <c r="AF3940">
        <v>24</v>
      </c>
      <c r="AG3940" s="14">
        <f t="shared" si="306"/>
        <v>0.34540540540540537</v>
      </c>
      <c r="AH3940">
        <f t="shared" si="308"/>
        <v>0</v>
      </c>
      <c r="AI3940" t="str">
        <f t="shared" si="309"/>
        <v xml:space="preserve"> </v>
      </c>
    </row>
    <row r="3941" spans="1:35" x14ac:dyDescent="0.35">
      <c r="A3941">
        <v>3940</v>
      </c>
      <c r="B3941" t="s">
        <v>7270</v>
      </c>
      <c r="C3941" t="s">
        <v>7271</v>
      </c>
      <c r="D3941" t="s">
        <v>112</v>
      </c>
      <c r="E3941" t="s">
        <v>84</v>
      </c>
      <c r="F3941" t="s">
        <v>85</v>
      </c>
      <c r="G3941" t="s">
        <v>86</v>
      </c>
      <c r="H3941" t="s">
        <v>86</v>
      </c>
      <c r="I3941" t="s">
        <v>34</v>
      </c>
      <c r="J3941" t="s">
        <v>7272</v>
      </c>
      <c r="K3941" s="3">
        <v>41729</v>
      </c>
      <c r="L3941" t="s">
        <v>136</v>
      </c>
      <c r="M3941" t="s">
        <v>3764</v>
      </c>
      <c r="N3941" t="s">
        <v>3765</v>
      </c>
      <c r="O3941" t="s">
        <v>39</v>
      </c>
      <c r="P3941" t="s">
        <v>40</v>
      </c>
      <c r="Q3941">
        <v>3</v>
      </c>
      <c r="R3941" s="5">
        <v>4.4066666666666681</v>
      </c>
      <c r="S3941" s="5">
        <v>8.6666666666666679</v>
      </c>
      <c r="T3941" s="5">
        <v>26.000000000000004</v>
      </c>
      <c r="U3941">
        <v>0</v>
      </c>
      <c r="V3941" s="5">
        <v>12.78</v>
      </c>
      <c r="W3941" t="s">
        <v>41</v>
      </c>
      <c r="X3941" s="3">
        <v>41734</v>
      </c>
      <c r="Y3941" s="3">
        <v>41734</v>
      </c>
      <c r="Z3941">
        <v>5</v>
      </c>
      <c r="AA3941" t="s">
        <v>8400</v>
      </c>
      <c r="AB3941">
        <f t="shared" si="307"/>
        <v>0</v>
      </c>
      <c r="AC3941" t="str">
        <f t="shared" si="305"/>
        <v>Monday</v>
      </c>
      <c r="AD3941" s="5">
        <v>4.4269999999999996</v>
      </c>
      <c r="AE3941">
        <v>2014</v>
      </c>
      <c r="AF3941">
        <v>14</v>
      </c>
      <c r="AG3941" s="14">
        <f t="shared" si="306"/>
        <v>0.49153846153846142</v>
      </c>
      <c r="AH3941">
        <f t="shared" si="308"/>
        <v>0</v>
      </c>
      <c r="AI3941" t="str">
        <f t="shared" si="309"/>
        <v xml:space="preserve"> </v>
      </c>
    </row>
    <row r="3942" spans="1:35" x14ac:dyDescent="0.35">
      <c r="A3942">
        <v>3941</v>
      </c>
      <c r="B3942" t="s">
        <v>110</v>
      </c>
      <c r="C3942" t="s">
        <v>111</v>
      </c>
      <c r="D3942" t="s">
        <v>112</v>
      </c>
      <c r="E3942" t="s">
        <v>30</v>
      </c>
      <c r="F3942" t="s">
        <v>31</v>
      </c>
      <c r="G3942" t="s">
        <v>511</v>
      </c>
      <c r="H3942" t="s">
        <v>3685</v>
      </c>
      <c r="I3942" t="s">
        <v>34</v>
      </c>
      <c r="J3942" t="s">
        <v>7273</v>
      </c>
      <c r="K3942" s="3">
        <v>40882</v>
      </c>
      <c r="L3942" t="s">
        <v>98</v>
      </c>
      <c r="M3942" t="s">
        <v>5365</v>
      </c>
      <c r="N3942" t="s">
        <v>5366</v>
      </c>
      <c r="O3942" t="s">
        <v>39</v>
      </c>
      <c r="P3942" t="s">
        <v>165</v>
      </c>
      <c r="Q3942">
        <v>2</v>
      </c>
      <c r="R3942" s="5">
        <v>12.6</v>
      </c>
      <c r="S3942" s="5">
        <v>15.5</v>
      </c>
      <c r="T3942" s="5">
        <v>31</v>
      </c>
      <c r="U3942">
        <v>0</v>
      </c>
      <c r="V3942" s="5">
        <v>5.8</v>
      </c>
      <c r="W3942" t="s">
        <v>41</v>
      </c>
      <c r="X3942" s="3">
        <v>40887</v>
      </c>
      <c r="Y3942" s="3">
        <v>40888</v>
      </c>
      <c r="Z3942">
        <v>6</v>
      </c>
      <c r="AA3942" t="s">
        <v>8399</v>
      </c>
      <c r="AB3942">
        <f t="shared" si="307"/>
        <v>1</v>
      </c>
      <c r="AC3942" t="str">
        <f t="shared" si="305"/>
        <v>Monday</v>
      </c>
      <c r="AD3942" s="5">
        <v>4.9059999999999997</v>
      </c>
      <c r="AE3942">
        <v>2011</v>
      </c>
      <c r="AF3942">
        <v>50</v>
      </c>
      <c r="AG3942" s="14">
        <f t="shared" si="306"/>
        <v>0.18709677419354839</v>
      </c>
      <c r="AH3942">
        <f t="shared" si="308"/>
        <v>1</v>
      </c>
      <c r="AI3942">
        <f t="shared" si="309"/>
        <v>1</v>
      </c>
    </row>
    <row r="3943" spans="1:35" x14ac:dyDescent="0.35">
      <c r="A3943">
        <v>3942</v>
      </c>
      <c r="B3943" t="s">
        <v>110</v>
      </c>
      <c r="C3943" t="s">
        <v>111</v>
      </c>
      <c r="D3943" t="s">
        <v>112</v>
      </c>
      <c r="E3943" t="s">
        <v>30</v>
      </c>
      <c r="F3943" t="s">
        <v>31</v>
      </c>
      <c r="G3943" t="s">
        <v>511</v>
      </c>
      <c r="H3943" t="s">
        <v>3685</v>
      </c>
      <c r="I3943" t="s">
        <v>34</v>
      </c>
      <c r="J3943" t="s">
        <v>7273</v>
      </c>
      <c r="K3943" s="3">
        <v>40882</v>
      </c>
      <c r="L3943" t="s">
        <v>98</v>
      </c>
      <c r="M3943" t="s">
        <v>4059</v>
      </c>
      <c r="N3943" t="s">
        <v>1812</v>
      </c>
      <c r="O3943" t="s">
        <v>51</v>
      </c>
      <c r="P3943" t="s">
        <v>93</v>
      </c>
      <c r="Q3943">
        <v>3</v>
      </c>
      <c r="R3943" s="5">
        <v>140.11999999999998</v>
      </c>
      <c r="S3943" s="5">
        <v>287.52499999999998</v>
      </c>
      <c r="T3943" s="5">
        <v>690.06</v>
      </c>
      <c r="U3943">
        <v>0.2</v>
      </c>
      <c r="V3943" s="5">
        <v>269.7</v>
      </c>
      <c r="W3943" t="s">
        <v>41</v>
      </c>
      <c r="X3943" s="3">
        <v>40887</v>
      </c>
      <c r="Y3943" s="3">
        <v>40887</v>
      </c>
      <c r="Z3943">
        <v>5</v>
      </c>
      <c r="AA3943" t="s">
        <v>8400</v>
      </c>
      <c r="AB3943">
        <f t="shared" si="307"/>
        <v>0</v>
      </c>
      <c r="AC3943" t="str">
        <f t="shared" si="305"/>
        <v>Monday</v>
      </c>
      <c r="AD3943" s="5">
        <v>90.935000000000002</v>
      </c>
      <c r="AE3943">
        <v>2011</v>
      </c>
      <c r="AF3943">
        <v>50</v>
      </c>
      <c r="AG3943" s="14">
        <f t="shared" si="306"/>
        <v>0.39083557951482484</v>
      </c>
      <c r="AH3943">
        <f t="shared" si="308"/>
        <v>0</v>
      </c>
      <c r="AI3943" t="str">
        <f t="shared" si="309"/>
        <v xml:space="preserve"> </v>
      </c>
    </row>
    <row r="3944" spans="1:35" x14ac:dyDescent="0.35">
      <c r="A3944">
        <v>3943</v>
      </c>
      <c r="B3944" t="s">
        <v>110</v>
      </c>
      <c r="C3944" t="s">
        <v>111</v>
      </c>
      <c r="D3944" t="s">
        <v>112</v>
      </c>
      <c r="E3944" t="s">
        <v>30</v>
      </c>
      <c r="F3944" t="s">
        <v>31</v>
      </c>
      <c r="G3944" t="s">
        <v>511</v>
      </c>
      <c r="H3944" t="s">
        <v>3685</v>
      </c>
      <c r="I3944" t="s">
        <v>34</v>
      </c>
      <c r="J3944" t="s">
        <v>7273</v>
      </c>
      <c r="K3944" s="3">
        <v>40882</v>
      </c>
      <c r="L3944" t="s">
        <v>98</v>
      </c>
      <c r="M3944" t="s">
        <v>7274</v>
      </c>
      <c r="N3944" t="s">
        <v>7275</v>
      </c>
      <c r="O3944" t="s">
        <v>72</v>
      </c>
      <c r="P3944" t="s">
        <v>162</v>
      </c>
      <c r="Q3944">
        <v>4</v>
      </c>
      <c r="R3944" s="5">
        <v>200.90264368000001</v>
      </c>
      <c r="S3944" s="5">
        <v>200.9026088977956</v>
      </c>
      <c r="T3944" s="5">
        <v>802.00321472000007</v>
      </c>
      <c r="U3944">
        <v>2E-3</v>
      </c>
      <c r="V3944" s="5">
        <v>-1.6073599999999999</v>
      </c>
      <c r="W3944" t="s">
        <v>41</v>
      </c>
      <c r="X3944" s="3">
        <v>40887</v>
      </c>
      <c r="Y3944" s="3">
        <v>40887</v>
      </c>
      <c r="Z3944">
        <v>5</v>
      </c>
      <c r="AA3944" t="s">
        <v>8400</v>
      </c>
      <c r="AB3944">
        <f t="shared" si="307"/>
        <v>0</v>
      </c>
      <c r="AC3944" t="str">
        <f t="shared" si="305"/>
        <v>Monday</v>
      </c>
      <c r="AD3944" s="5">
        <v>101.64100000000001</v>
      </c>
      <c r="AE3944">
        <v>2011</v>
      </c>
      <c r="AF3944">
        <v>50</v>
      </c>
      <c r="AG3944" s="14">
        <f t="shared" si="306"/>
        <v>-2.0041814926654261E-3</v>
      </c>
      <c r="AH3944">
        <f t="shared" si="308"/>
        <v>0</v>
      </c>
      <c r="AI3944" t="str">
        <f t="shared" si="309"/>
        <v xml:space="preserve"> </v>
      </c>
    </row>
    <row r="3945" spans="1:35" x14ac:dyDescent="0.35">
      <c r="A3945">
        <v>3944</v>
      </c>
      <c r="B3945" t="s">
        <v>6400</v>
      </c>
      <c r="C3945" t="s">
        <v>6401</v>
      </c>
      <c r="D3945" t="s">
        <v>29</v>
      </c>
      <c r="E3945" t="s">
        <v>84</v>
      </c>
      <c r="F3945" t="s">
        <v>168</v>
      </c>
      <c r="G3945" t="s">
        <v>169</v>
      </c>
      <c r="H3945" t="s">
        <v>170</v>
      </c>
      <c r="I3945" t="s">
        <v>34</v>
      </c>
      <c r="J3945" t="s">
        <v>7276</v>
      </c>
      <c r="K3945" s="3">
        <v>41002</v>
      </c>
      <c r="L3945" t="s">
        <v>36</v>
      </c>
      <c r="M3945" t="s">
        <v>3858</v>
      </c>
      <c r="N3945" t="s">
        <v>3859</v>
      </c>
      <c r="O3945" t="s">
        <v>51</v>
      </c>
      <c r="P3945" t="s">
        <v>93</v>
      </c>
      <c r="Q3945">
        <v>4</v>
      </c>
      <c r="R3945" s="5">
        <v>26.692800000000002</v>
      </c>
      <c r="S3945" s="5">
        <v>43.068000000000005</v>
      </c>
      <c r="T3945" s="5">
        <v>103.36320000000001</v>
      </c>
      <c r="U3945">
        <v>0.4</v>
      </c>
      <c r="V3945" s="5">
        <v>-3.4079999999999999</v>
      </c>
      <c r="W3945" t="s">
        <v>41</v>
      </c>
      <c r="X3945" s="3">
        <v>41007</v>
      </c>
      <c r="Y3945" s="3">
        <v>41007</v>
      </c>
      <c r="Z3945">
        <v>5</v>
      </c>
      <c r="AA3945" t="s">
        <v>8400</v>
      </c>
      <c r="AB3945">
        <f t="shared" si="307"/>
        <v>0</v>
      </c>
      <c r="AC3945" t="str">
        <f t="shared" si="305"/>
        <v>Tuesday</v>
      </c>
      <c r="AD3945" s="5">
        <v>8.56</v>
      </c>
      <c r="AE3945">
        <v>2012</v>
      </c>
      <c r="AF3945">
        <v>14</v>
      </c>
      <c r="AG3945" s="14">
        <f t="shared" si="306"/>
        <v>-3.2971115445342244E-2</v>
      </c>
      <c r="AH3945">
        <f t="shared" si="308"/>
        <v>0</v>
      </c>
      <c r="AI3945" t="str">
        <f t="shared" si="309"/>
        <v xml:space="preserve"> </v>
      </c>
    </row>
    <row r="3946" spans="1:35" x14ac:dyDescent="0.35">
      <c r="A3946">
        <v>3945</v>
      </c>
      <c r="B3946" t="s">
        <v>6400</v>
      </c>
      <c r="C3946" t="s">
        <v>6401</v>
      </c>
      <c r="D3946" t="s">
        <v>29</v>
      </c>
      <c r="E3946" t="s">
        <v>84</v>
      </c>
      <c r="F3946" t="s">
        <v>168</v>
      </c>
      <c r="G3946" t="s">
        <v>169</v>
      </c>
      <c r="H3946" t="s">
        <v>170</v>
      </c>
      <c r="I3946" t="s">
        <v>34</v>
      </c>
      <c r="J3946" t="s">
        <v>7276</v>
      </c>
      <c r="K3946" s="3">
        <v>41002</v>
      </c>
      <c r="L3946" t="s">
        <v>36</v>
      </c>
      <c r="M3946" t="s">
        <v>7277</v>
      </c>
      <c r="N3946" t="s">
        <v>7278</v>
      </c>
      <c r="O3946" t="s">
        <v>51</v>
      </c>
      <c r="P3946" t="s">
        <v>55</v>
      </c>
      <c r="Q3946">
        <v>2</v>
      </c>
      <c r="R3946" s="5">
        <v>206.3312</v>
      </c>
      <c r="S3946" s="5">
        <v>283.37200000000001</v>
      </c>
      <c r="T3946" s="5">
        <v>340.04640000000001</v>
      </c>
      <c r="U3946">
        <v>0.4</v>
      </c>
      <c r="V3946" s="5">
        <v>-72.616</v>
      </c>
      <c r="W3946" t="s">
        <v>41</v>
      </c>
      <c r="X3946" s="3">
        <v>41007</v>
      </c>
      <c r="Y3946" s="3">
        <v>41007</v>
      </c>
      <c r="Z3946">
        <v>5</v>
      </c>
      <c r="AA3946" t="s">
        <v>8400</v>
      </c>
      <c r="AB3946">
        <f t="shared" si="307"/>
        <v>0</v>
      </c>
      <c r="AC3946" t="str">
        <f t="shared" si="305"/>
        <v>Tuesday</v>
      </c>
      <c r="AD3946" s="5">
        <v>26.408999999999999</v>
      </c>
      <c r="AE3946">
        <v>2012</v>
      </c>
      <c r="AF3946">
        <v>14</v>
      </c>
      <c r="AG3946" s="14">
        <f t="shared" si="306"/>
        <v>-0.21354732765881362</v>
      </c>
      <c r="AH3946">
        <f t="shared" si="308"/>
        <v>0</v>
      </c>
      <c r="AI3946" t="str">
        <f t="shared" si="309"/>
        <v xml:space="preserve"> </v>
      </c>
    </row>
    <row r="3947" spans="1:35" x14ac:dyDescent="0.35">
      <c r="A3947">
        <v>3946</v>
      </c>
      <c r="B3947" t="s">
        <v>94</v>
      </c>
      <c r="C3947" t="s">
        <v>95</v>
      </c>
      <c r="D3947" t="s">
        <v>96</v>
      </c>
      <c r="E3947" t="s">
        <v>30</v>
      </c>
      <c r="F3947" t="s">
        <v>31</v>
      </c>
      <c r="G3947" t="s">
        <v>1051</v>
      </c>
      <c r="H3947" t="s">
        <v>1051</v>
      </c>
      <c r="I3947" t="s">
        <v>34</v>
      </c>
      <c r="J3947" t="s">
        <v>7279</v>
      </c>
      <c r="K3947" s="3">
        <v>41167</v>
      </c>
      <c r="L3947" t="s">
        <v>136</v>
      </c>
      <c r="M3947" t="s">
        <v>1660</v>
      </c>
      <c r="N3947" t="s">
        <v>1661</v>
      </c>
      <c r="O3947" t="s">
        <v>51</v>
      </c>
      <c r="P3947" t="s">
        <v>205</v>
      </c>
      <c r="Q3947">
        <v>3</v>
      </c>
      <c r="R3947" s="5">
        <v>147.44640000000001</v>
      </c>
      <c r="S3947" s="5">
        <v>199.46800000000002</v>
      </c>
      <c r="T3947" s="5">
        <v>478.72320000000002</v>
      </c>
      <c r="U3947">
        <v>0.2</v>
      </c>
      <c r="V3947" s="5">
        <v>36.384</v>
      </c>
      <c r="W3947" t="s">
        <v>242</v>
      </c>
      <c r="X3947" s="3">
        <v>41167</v>
      </c>
      <c r="Y3947" s="3">
        <v>41167</v>
      </c>
      <c r="Z3947">
        <v>0</v>
      </c>
      <c r="AA3947" t="s">
        <v>8400</v>
      </c>
      <c r="AB3947">
        <f t="shared" si="307"/>
        <v>0</v>
      </c>
      <c r="AC3947" t="str">
        <f t="shared" si="305"/>
        <v>Saturday</v>
      </c>
      <c r="AD3947" s="5">
        <v>71.525000000000006</v>
      </c>
      <c r="AE3947">
        <v>2012</v>
      </c>
      <c r="AF3947">
        <v>37</v>
      </c>
      <c r="AG3947" s="14">
        <f t="shared" si="306"/>
        <v>7.6002165760924056E-2</v>
      </c>
      <c r="AH3947">
        <f t="shared" si="308"/>
        <v>0</v>
      </c>
      <c r="AI3947" t="str">
        <f t="shared" si="309"/>
        <v xml:space="preserve"> </v>
      </c>
    </row>
    <row r="3948" spans="1:35" x14ac:dyDescent="0.35">
      <c r="A3948">
        <v>3947</v>
      </c>
      <c r="B3948" t="s">
        <v>94</v>
      </c>
      <c r="C3948" t="s">
        <v>95</v>
      </c>
      <c r="D3948" t="s">
        <v>96</v>
      </c>
      <c r="E3948" t="s">
        <v>30</v>
      </c>
      <c r="F3948" t="s">
        <v>31</v>
      </c>
      <c r="G3948" t="s">
        <v>1051</v>
      </c>
      <c r="H3948" t="s">
        <v>1051</v>
      </c>
      <c r="I3948" t="s">
        <v>34</v>
      </c>
      <c r="J3948" t="s">
        <v>7279</v>
      </c>
      <c r="K3948" s="3">
        <v>41167</v>
      </c>
      <c r="L3948" t="s">
        <v>136</v>
      </c>
      <c r="M3948" t="s">
        <v>6029</v>
      </c>
      <c r="N3948" t="s">
        <v>6030</v>
      </c>
      <c r="O3948" t="s">
        <v>51</v>
      </c>
      <c r="P3948" t="s">
        <v>93</v>
      </c>
      <c r="Q3948">
        <v>5</v>
      </c>
      <c r="R3948" s="5">
        <v>48.273599999999988</v>
      </c>
      <c r="S3948" s="5">
        <v>85.056999999999988</v>
      </c>
      <c r="T3948" s="5">
        <v>340.22800000000001</v>
      </c>
      <c r="U3948">
        <v>0.2</v>
      </c>
      <c r="V3948" s="5">
        <v>98.86</v>
      </c>
      <c r="W3948" t="s">
        <v>242</v>
      </c>
      <c r="X3948" s="3">
        <v>41167</v>
      </c>
      <c r="Y3948" s="3">
        <v>41167</v>
      </c>
      <c r="Z3948">
        <v>0</v>
      </c>
      <c r="AA3948" t="s">
        <v>8400</v>
      </c>
      <c r="AB3948">
        <f t="shared" si="307"/>
        <v>0</v>
      </c>
      <c r="AC3948" t="str">
        <f t="shared" si="305"/>
        <v>Saturday</v>
      </c>
      <c r="AD3948" s="5">
        <v>47.725000000000001</v>
      </c>
      <c r="AE3948">
        <v>2012</v>
      </c>
      <c r="AF3948">
        <v>37</v>
      </c>
      <c r="AG3948" s="14">
        <f t="shared" si="306"/>
        <v>0.2905698531572945</v>
      </c>
      <c r="AH3948">
        <f t="shared" si="308"/>
        <v>0</v>
      </c>
      <c r="AI3948" t="str">
        <f t="shared" si="309"/>
        <v xml:space="preserve"> </v>
      </c>
    </row>
    <row r="3949" spans="1:35" x14ac:dyDescent="0.35">
      <c r="A3949">
        <v>3948</v>
      </c>
      <c r="B3949" t="s">
        <v>94</v>
      </c>
      <c r="C3949" t="s">
        <v>95</v>
      </c>
      <c r="D3949" t="s">
        <v>96</v>
      </c>
      <c r="E3949" t="s">
        <v>30</v>
      </c>
      <c r="F3949" t="s">
        <v>31</v>
      </c>
      <c r="G3949" t="s">
        <v>1051</v>
      </c>
      <c r="H3949" t="s">
        <v>1051</v>
      </c>
      <c r="I3949" t="s">
        <v>34</v>
      </c>
      <c r="J3949" t="s">
        <v>7279</v>
      </c>
      <c r="K3949" s="3">
        <v>41167</v>
      </c>
      <c r="L3949" t="s">
        <v>136</v>
      </c>
      <c r="M3949" t="s">
        <v>3683</v>
      </c>
      <c r="N3949" t="s">
        <v>3684</v>
      </c>
      <c r="O3949" t="s">
        <v>39</v>
      </c>
      <c r="P3949" t="s">
        <v>40</v>
      </c>
      <c r="Q3949">
        <v>4</v>
      </c>
      <c r="R3949" s="5">
        <v>4.0600000000000005</v>
      </c>
      <c r="S3949" s="5">
        <v>6.5</v>
      </c>
      <c r="T3949" s="5">
        <v>26</v>
      </c>
      <c r="U3949">
        <v>0</v>
      </c>
      <c r="V3949" s="5">
        <v>9.76</v>
      </c>
      <c r="W3949" t="s">
        <v>242</v>
      </c>
      <c r="X3949" s="3">
        <v>41167</v>
      </c>
      <c r="Y3949" s="3">
        <v>41167</v>
      </c>
      <c r="Z3949">
        <v>0</v>
      </c>
      <c r="AA3949" t="s">
        <v>8400</v>
      </c>
      <c r="AB3949">
        <f t="shared" si="307"/>
        <v>0</v>
      </c>
      <c r="AC3949" t="str">
        <f t="shared" si="305"/>
        <v>Saturday</v>
      </c>
      <c r="AD3949" s="5">
        <v>4.8049999999999997</v>
      </c>
      <c r="AE3949">
        <v>2012</v>
      </c>
      <c r="AF3949">
        <v>37</v>
      </c>
      <c r="AG3949" s="14">
        <f t="shared" si="306"/>
        <v>0.37538461538461537</v>
      </c>
      <c r="AH3949">
        <f t="shared" si="308"/>
        <v>0</v>
      </c>
      <c r="AI3949" t="str">
        <f t="shared" si="309"/>
        <v xml:space="preserve"> </v>
      </c>
    </row>
    <row r="3950" spans="1:35" x14ac:dyDescent="0.35">
      <c r="A3950">
        <v>3949</v>
      </c>
      <c r="B3950" t="s">
        <v>94</v>
      </c>
      <c r="C3950" t="s">
        <v>95</v>
      </c>
      <c r="D3950" t="s">
        <v>96</v>
      </c>
      <c r="E3950" t="s">
        <v>30</v>
      </c>
      <c r="F3950" t="s">
        <v>31</v>
      </c>
      <c r="G3950" t="s">
        <v>1051</v>
      </c>
      <c r="H3950" t="s">
        <v>1051</v>
      </c>
      <c r="I3950" t="s">
        <v>34</v>
      </c>
      <c r="J3950" t="s">
        <v>7279</v>
      </c>
      <c r="K3950" s="3">
        <v>41167</v>
      </c>
      <c r="L3950" t="s">
        <v>136</v>
      </c>
      <c r="M3950" t="s">
        <v>1436</v>
      </c>
      <c r="N3950" t="s">
        <v>1437</v>
      </c>
      <c r="O3950" t="s">
        <v>72</v>
      </c>
      <c r="P3950" t="s">
        <v>162</v>
      </c>
      <c r="Q3950">
        <v>3</v>
      </c>
      <c r="R3950" s="5">
        <v>208.3847516266666</v>
      </c>
      <c r="S3950" s="5">
        <v>251.08444050768199</v>
      </c>
      <c r="T3950" s="5">
        <v>751.74681487999987</v>
      </c>
      <c r="U3950">
        <v>2E-3</v>
      </c>
      <c r="V3950" s="5">
        <v>126.59256000000001</v>
      </c>
      <c r="W3950" t="s">
        <v>242</v>
      </c>
      <c r="X3950" s="3">
        <v>41167</v>
      </c>
      <c r="Y3950" s="3">
        <v>41167</v>
      </c>
      <c r="Z3950">
        <v>0</v>
      </c>
      <c r="AA3950" t="s">
        <v>8400</v>
      </c>
      <c r="AB3950">
        <f t="shared" si="307"/>
        <v>0</v>
      </c>
      <c r="AC3950" t="str">
        <f t="shared" si="305"/>
        <v>Saturday</v>
      </c>
      <c r="AD3950" s="5">
        <v>193.75800000000001</v>
      </c>
      <c r="AE3950">
        <v>2012</v>
      </c>
      <c r="AF3950">
        <v>37</v>
      </c>
      <c r="AG3950" s="14">
        <f t="shared" si="306"/>
        <v>0.16839786680068311</v>
      </c>
      <c r="AH3950">
        <f t="shared" si="308"/>
        <v>0</v>
      </c>
      <c r="AI3950" t="str">
        <f t="shared" si="309"/>
        <v xml:space="preserve"> </v>
      </c>
    </row>
    <row r="3951" spans="1:35" x14ac:dyDescent="0.35">
      <c r="A3951">
        <v>3950</v>
      </c>
      <c r="B3951" t="s">
        <v>94</v>
      </c>
      <c r="C3951" t="s">
        <v>95</v>
      </c>
      <c r="D3951" t="s">
        <v>96</v>
      </c>
      <c r="E3951" t="s">
        <v>30</v>
      </c>
      <c r="F3951" t="s">
        <v>31</v>
      </c>
      <c r="G3951" t="s">
        <v>1051</v>
      </c>
      <c r="H3951" t="s">
        <v>1051</v>
      </c>
      <c r="I3951" t="s">
        <v>34</v>
      </c>
      <c r="J3951" t="s">
        <v>7279</v>
      </c>
      <c r="K3951" s="3">
        <v>41167</v>
      </c>
      <c r="L3951" t="s">
        <v>136</v>
      </c>
      <c r="M3951" t="s">
        <v>1547</v>
      </c>
      <c r="N3951" t="s">
        <v>1548</v>
      </c>
      <c r="O3951" t="s">
        <v>39</v>
      </c>
      <c r="P3951" t="s">
        <v>40</v>
      </c>
      <c r="Q3951">
        <v>2</v>
      </c>
      <c r="R3951" s="5">
        <v>6.04</v>
      </c>
      <c r="S3951" s="5">
        <v>7</v>
      </c>
      <c r="T3951" s="5">
        <v>14</v>
      </c>
      <c r="U3951">
        <v>0</v>
      </c>
      <c r="V3951" s="5">
        <v>1.92</v>
      </c>
      <c r="W3951" t="s">
        <v>242</v>
      </c>
      <c r="X3951" s="3">
        <v>41167</v>
      </c>
      <c r="Y3951" s="3">
        <v>41167</v>
      </c>
      <c r="Z3951">
        <v>0</v>
      </c>
      <c r="AA3951" t="s">
        <v>8400</v>
      </c>
      <c r="AB3951">
        <f t="shared" si="307"/>
        <v>0</v>
      </c>
      <c r="AC3951" t="str">
        <f t="shared" si="305"/>
        <v>Saturday</v>
      </c>
      <c r="AD3951" s="5">
        <v>2.1829999999999998</v>
      </c>
      <c r="AE3951">
        <v>2012</v>
      </c>
      <c r="AF3951">
        <v>37</v>
      </c>
      <c r="AG3951" s="14">
        <f t="shared" si="306"/>
        <v>0.13714285714285715</v>
      </c>
      <c r="AH3951">
        <f t="shared" si="308"/>
        <v>0</v>
      </c>
      <c r="AI3951" t="str">
        <f t="shared" si="309"/>
        <v xml:space="preserve"> </v>
      </c>
    </row>
    <row r="3952" spans="1:35" x14ac:dyDescent="0.35">
      <c r="A3952">
        <v>3951</v>
      </c>
      <c r="B3952" t="s">
        <v>5610</v>
      </c>
      <c r="C3952" t="s">
        <v>5611</v>
      </c>
      <c r="D3952" t="s">
        <v>112</v>
      </c>
      <c r="E3952" t="s">
        <v>44</v>
      </c>
      <c r="F3952" t="s">
        <v>45</v>
      </c>
      <c r="G3952" t="s">
        <v>260</v>
      </c>
      <c r="H3952" t="s">
        <v>261</v>
      </c>
      <c r="I3952" t="s">
        <v>34</v>
      </c>
      <c r="J3952" t="s">
        <v>7280</v>
      </c>
      <c r="K3952" s="3">
        <v>41648</v>
      </c>
      <c r="L3952" t="s">
        <v>215</v>
      </c>
      <c r="M3952" t="s">
        <v>1781</v>
      </c>
      <c r="N3952" t="s">
        <v>1782</v>
      </c>
      <c r="O3952" t="s">
        <v>72</v>
      </c>
      <c r="P3952" t="s">
        <v>178</v>
      </c>
      <c r="Q3952">
        <v>2</v>
      </c>
      <c r="R3952" s="5">
        <v>68.88</v>
      </c>
      <c r="S3952" s="5">
        <v>82</v>
      </c>
      <c r="T3952" s="5">
        <v>164</v>
      </c>
      <c r="U3952">
        <v>0</v>
      </c>
      <c r="V3952" s="5">
        <v>26.24</v>
      </c>
      <c r="W3952" t="s">
        <v>139</v>
      </c>
      <c r="X3952" s="3">
        <v>41651</v>
      </c>
      <c r="Y3952" s="3">
        <v>41654</v>
      </c>
      <c r="Z3952">
        <v>6</v>
      </c>
      <c r="AA3952" t="s">
        <v>8399</v>
      </c>
      <c r="AB3952">
        <f t="shared" si="307"/>
        <v>3</v>
      </c>
      <c r="AC3952" t="str">
        <f t="shared" si="305"/>
        <v>Thursday</v>
      </c>
      <c r="AD3952" s="5">
        <v>42.731999999999999</v>
      </c>
      <c r="AE3952">
        <v>2014</v>
      </c>
      <c r="AF3952">
        <v>2</v>
      </c>
      <c r="AG3952" s="14">
        <f t="shared" si="306"/>
        <v>0.16</v>
      </c>
      <c r="AH3952">
        <f t="shared" si="308"/>
        <v>1</v>
      </c>
      <c r="AI3952">
        <f t="shared" si="309"/>
        <v>3</v>
      </c>
    </row>
    <row r="3953" spans="1:35" x14ac:dyDescent="0.35">
      <c r="A3953">
        <v>3952</v>
      </c>
      <c r="B3953" t="s">
        <v>6885</v>
      </c>
      <c r="C3953" t="s">
        <v>6886</v>
      </c>
      <c r="D3953" t="s">
        <v>29</v>
      </c>
      <c r="E3953" t="s">
        <v>84</v>
      </c>
      <c r="F3953" t="s">
        <v>85</v>
      </c>
      <c r="G3953" t="s">
        <v>86</v>
      </c>
      <c r="H3953" t="s">
        <v>2374</v>
      </c>
      <c r="I3953" t="s">
        <v>34</v>
      </c>
      <c r="J3953" t="s">
        <v>7281</v>
      </c>
      <c r="K3953" s="3">
        <v>40701</v>
      </c>
      <c r="L3953" t="s">
        <v>36</v>
      </c>
      <c r="M3953" t="s">
        <v>4982</v>
      </c>
      <c r="N3953" t="s">
        <v>4983</v>
      </c>
      <c r="O3953" t="s">
        <v>39</v>
      </c>
      <c r="P3953" t="s">
        <v>76</v>
      </c>
      <c r="Q3953">
        <v>5</v>
      </c>
      <c r="R3953" s="5">
        <v>24.740000000000002</v>
      </c>
      <c r="S3953" s="5">
        <v>29.799999999999997</v>
      </c>
      <c r="T3953" s="5">
        <v>149</v>
      </c>
      <c r="U3953">
        <v>0</v>
      </c>
      <c r="V3953" s="5">
        <v>25.3</v>
      </c>
      <c r="W3953" t="s">
        <v>41</v>
      </c>
      <c r="X3953" s="3">
        <v>40706</v>
      </c>
      <c r="Y3953" s="3">
        <v>40706</v>
      </c>
      <c r="Z3953">
        <v>5</v>
      </c>
      <c r="AA3953" t="s">
        <v>8400</v>
      </c>
      <c r="AB3953">
        <f t="shared" si="307"/>
        <v>0</v>
      </c>
      <c r="AC3953" t="str">
        <f t="shared" si="305"/>
        <v>Tuesday</v>
      </c>
      <c r="AD3953" s="5">
        <v>3.9239999999999999</v>
      </c>
      <c r="AE3953">
        <v>2011</v>
      </c>
      <c r="AF3953">
        <v>24</v>
      </c>
      <c r="AG3953" s="14">
        <f t="shared" si="306"/>
        <v>0.1697986577181208</v>
      </c>
      <c r="AH3953">
        <f t="shared" si="308"/>
        <v>0</v>
      </c>
      <c r="AI3953" t="str">
        <f t="shared" si="309"/>
        <v xml:space="preserve"> </v>
      </c>
    </row>
    <row r="3954" spans="1:35" x14ac:dyDescent="0.35">
      <c r="A3954">
        <v>3953</v>
      </c>
      <c r="B3954" t="s">
        <v>4555</v>
      </c>
      <c r="C3954" t="s">
        <v>4556</v>
      </c>
      <c r="D3954" t="s">
        <v>112</v>
      </c>
      <c r="E3954" t="s">
        <v>84</v>
      </c>
      <c r="F3954" t="s">
        <v>85</v>
      </c>
      <c r="G3954" t="s">
        <v>86</v>
      </c>
      <c r="H3954" t="s">
        <v>86</v>
      </c>
      <c r="I3954" t="s">
        <v>34</v>
      </c>
      <c r="J3954" t="s">
        <v>7282</v>
      </c>
      <c r="K3954" s="3">
        <v>41045</v>
      </c>
      <c r="L3954" t="s">
        <v>36</v>
      </c>
      <c r="M3954" t="s">
        <v>6701</v>
      </c>
      <c r="N3954" t="s">
        <v>6702</v>
      </c>
      <c r="O3954" t="s">
        <v>39</v>
      </c>
      <c r="P3954" t="s">
        <v>76</v>
      </c>
      <c r="Q3954">
        <v>2</v>
      </c>
      <c r="R3954" s="5">
        <v>16.100000000000001</v>
      </c>
      <c r="S3954" s="5">
        <v>25.5</v>
      </c>
      <c r="T3954" s="5">
        <v>51</v>
      </c>
      <c r="U3954">
        <v>0</v>
      </c>
      <c r="V3954" s="5">
        <v>18.8</v>
      </c>
      <c r="W3954" t="s">
        <v>139</v>
      </c>
      <c r="X3954" s="3">
        <v>41048</v>
      </c>
      <c r="Y3954" s="3">
        <v>41048</v>
      </c>
      <c r="Z3954">
        <v>3</v>
      </c>
      <c r="AA3954" t="s">
        <v>8400</v>
      </c>
      <c r="AB3954">
        <f t="shared" si="307"/>
        <v>0</v>
      </c>
      <c r="AC3954" t="str">
        <f t="shared" si="305"/>
        <v>Wednesday</v>
      </c>
      <c r="AD3954" s="5">
        <v>5.1710000000000003</v>
      </c>
      <c r="AE3954">
        <v>2012</v>
      </c>
      <c r="AF3954">
        <v>20</v>
      </c>
      <c r="AG3954" s="14">
        <f t="shared" si="306"/>
        <v>0.36862745098039218</v>
      </c>
      <c r="AH3954">
        <f t="shared" si="308"/>
        <v>0</v>
      </c>
      <c r="AI3954" t="str">
        <f t="shared" si="309"/>
        <v xml:space="preserve"> </v>
      </c>
    </row>
    <row r="3955" spans="1:35" x14ac:dyDescent="0.35">
      <c r="A3955">
        <v>3954</v>
      </c>
      <c r="B3955" t="s">
        <v>4555</v>
      </c>
      <c r="C3955" t="s">
        <v>4556</v>
      </c>
      <c r="D3955" t="s">
        <v>112</v>
      </c>
      <c r="E3955" t="s">
        <v>84</v>
      </c>
      <c r="F3955" t="s">
        <v>85</v>
      </c>
      <c r="G3955" t="s">
        <v>86</v>
      </c>
      <c r="H3955" t="s">
        <v>86</v>
      </c>
      <c r="I3955" t="s">
        <v>34</v>
      </c>
      <c r="J3955" t="s">
        <v>7282</v>
      </c>
      <c r="K3955" s="3">
        <v>41045</v>
      </c>
      <c r="L3955" t="s">
        <v>36</v>
      </c>
      <c r="M3955" t="s">
        <v>5174</v>
      </c>
      <c r="N3955" t="s">
        <v>5175</v>
      </c>
      <c r="O3955" t="s">
        <v>39</v>
      </c>
      <c r="P3955" t="s">
        <v>340</v>
      </c>
      <c r="Q3955">
        <v>2</v>
      </c>
      <c r="R3955" s="5">
        <v>19.82</v>
      </c>
      <c r="S3955" s="5">
        <v>30</v>
      </c>
      <c r="T3955" s="5">
        <v>60</v>
      </c>
      <c r="U3955">
        <v>0</v>
      </c>
      <c r="V3955" s="5">
        <v>20.36</v>
      </c>
      <c r="W3955" t="s">
        <v>139</v>
      </c>
      <c r="X3955" s="3">
        <v>41048</v>
      </c>
      <c r="Y3955" s="3">
        <v>41048</v>
      </c>
      <c r="Z3955">
        <v>3</v>
      </c>
      <c r="AA3955" t="s">
        <v>8400</v>
      </c>
      <c r="AB3955">
        <f t="shared" si="307"/>
        <v>0</v>
      </c>
      <c r="AC3955" t="str">
        <f t="shared" si="305"/>
        <v>Wednesday</v>
      </c>
      <c r="AD3955" s="5">
        <v>8.516</v>
      </c>
      <c r="AE3955">
        <v>2012</v>
      </c>
      <c r="AF3955">
        <v>20</v>
      </c>
      <c r="AG3955" s="14">
        <f t="shared" si="306"/>
        <v>0.33933333333333332</v>
      </c>
      <c r="AH3955">
        <f t="shared" si="308"/>
        <v>0</v>
      </c>
      <c r="AI3955" t="str">
        <f t="shared" si="309"/>
        <v xml:space="preserve"> </v>
      </c>
    </row>
    <row r="3956" spans="1:35" x14ac:dyDescent="0.35">
      <c r="A3956">
        <v>3955</v>
      </c>
      <c r="B3956" t="s">
        <v>4555</v>
      </c>
      <c r="C3956" t="s">
        <v>4556</v>
      </c>
      <c r="D3956" t="s">
        <v>112</v>
      </c>
      <c r="E3956" t="s">
        <v>84</v>
      </c>
      <c r="F3956" t="s">
        <v>85</v>
      </c>
      <c r="G3956" t="s">
        <v>86</v>
      </c>
      <c r="H3956" t="s">
        <v>86</v>
      </c>
      <c r="I3956" t="s">
        <v>34</v>
      </c>
      <c r="J3956" t="s">
        <v>7282</v>
      </c>
      <c r="K3956" s="3">
        <v>41045</v>
      </c>
      <c r="L3956" t="s">
        <v>36</v>
      </c>
      <c r="M3956" t="s">
        <v>7283</v>
      </c>
      <c r="N3956" t="s">
        <v>7284</v>
      </c>
      <c r="O3956" t="s">
        <v>72</v>
      </c>
      <c r="P3956" t="s">
        <v>178</v>
      </c>
      <c r="Q3956">
        <v>6</v>
      </c>
      <c r="R3956" s="5">
        <v>97.54</v>
      </c>
      <c r="S3956" s="5">
        <v>117.5</v>
      </c>
      <c r="T3956" s="5">
        <v>705</v>
      </c>
      <c r="U3956">
        <v>0</v>
      </c>
      <c r="V3956" s="5">
        <v>119.76</v>
      </c>
      <c r="W3956" t="s">
        <v>139</v>
      </c>
      <c r="X3956" s="3">
        <v>41048</v>
      </c>
      <c r="Y3956" s="3">
        <v>41048</v>
      </c>
      <c r="Z3956">
        <v>3</v>
      </c>
      <c r="AA3956" t="s">
        <v>8400</v>
      </c>
      <c r="AB3956">
        <f t="shared" si="307"/>
        <v>0</v>
      </c>
      <c r="AC3956" t="str">
        <f t="shared" si="305"/>
        <v>Wednesday</v>
      </c>
      <c r="AD3956" s="5">
        <v>68.197999999999993</v>
      </c>
      <c r="AE3956">
        <v>2012</v>
      </c>
      <c r="AF3956">
        <v>20</v>
      </c>
      <c r="AG3956" s="14">
        <f t="shared" si="306"/>
        <v>0.16987234042553193</v>
      </c>
      <c r="AH3956">
        <f t="shared" si="308"/>
        <v>0</v>
      </c>
      <c r="AI3956" t="str">
        <f t="shared" si="309"/>
        <v xml:space="preserve"> </v>
      </c>
    </row>
    <row r="3957" spans="1:35" x14ac:dyDescent="0.35">
      <c r="A3957">
        <v>3956</v>
      </c>
      <c r="B3957" t="s">
        <v>4555</v>
      </c>
      <c r="C3957" t="s">
        <v>4556</v>
      </c>
      <c r="D3957" t="s">
        <v>112</v>
      </c>
      <c r="E3957" t="s">
        <v>84</v>
      </c>
      <c r="F3957" t="s">
        <v>85</v>
      </c>
      <c r="G3957" t="s">
        <v>86</v>
      </c>
      <c r="H3957" t="s">
        <v>86</v>
      </c>
      <c r="I3957" t="s">
        <v>34</v>
      </c>
      <c r="J3957" t="s">
        <v>7282</v>
      </c>
      <c r="K3957" s="3">
        <v>41045</v>
      </c>
      <c r="L3957" t="s">
        <v>36</v>
      </c>
      <c r="M3957" t="s">
        <v>5955</v>
      </c>
      <c r="N3957" t="s">
        <v>5956</v>
      </c>
      <c r="O3957" t="s">
        <v>39</v>
      </c>
      <c r="P3957" t="s">
        <v>40</v>
      </c>
      <c r="Q3957">
        <v>5</v>
      </c>
      <c r="R3957" s="5">
        <v>4</v>
      </c>
      <c r="S3957" s="5">
        <v>4.5999999999999996</v>
      </c>
      <c r="T3957" s="5">
        <v>23</v>
      </c>
      <c r="U3957">
        <v>0</v>
      </c>
      <c r="V3957" s="5">
        <v>3</v>
      </c>
      <c r="W3957" t="s">
        <v>139</v>
      </c>
      <c r="X3957" s="3">
        <v>41048</v>
      </c>
      <c r="Y3957" s="3">
        <v>41048</v>
      </c>
      <c r="Z3957">
        <v>3</v>
      </c>
      <c r="AA3957" t="s">
        <v>8400</v>
      </c>
      <c r="AB3957">
        <f t="shared" si="307"/>
        <v>0</v>
      </c>
      <c r="AC3957" t="str">
        <f t="shared" si="305"/>
        <v>Wednesday</v>
      </c>
      <c r="AD3957" s="5">
        <v>2.0939999999999999</v>
      </c>
      <c r="AE3957">
        <v>2012</v>
      </c>
      <c r="AF3957">
        <v>20</v>
      </c>
      <c r="AG3957" s="14">
        <f t="shared" si="306"/>
        <v>0.13043478260869565</v>
      </c>
      <c r="AH3957">
        <f t="shared" si="308"/>
        <v>0</v>
      </c>
      <c r="AI3957" t="str">
        <f t="shared" si="309"/>
        <v xml:space="preserve"> </v>
      </c>
    </row>
    <row r="3958" spans="1:35" x14ac:dyDescent="0.35">
      <c r="A3958">
        <v>3957</v>
      </c>
      <c r="B3958" t="s">
        <v>4555</v>
      </c>
      <c r="C3958" t="s">
        <v>4556</v>
      </c>
      <c r="D3958" t="s">
        <v>112</v>
      </c>
      <c r="E3958" t="s">
        <v>84</v>
      </c>
      <c r="F3958" t="s">
        <v>85</v>
      </c>
      <c r="G3958" t="s">
        <v>86</v>
      </c>
      <c r="H3958" t="s">
        <v>86</v>
      </c>
      <c r="I3958" t="s">
        <v>34</v>
      </c>
      <c r="J3958" t="s">
        <v>7282</v>
      </c>
      <c r="K3958" s="3">
        <v>41045</v>
      </c>
      <c r="L3958" t="s">
        <v>36</v>
      </c>
      <c r="M3958" t="s">
        <v>4077</v>
      </c>
      <c r="N3958" t="s">
        <v>4078</v>
      </c>
      <c r="O3958" t="s">
        <v>39</v>
      </c>
      <c r="P3958" t="s">
        <v>64</v>
      </c>
      <c r="Q3958">
        <v>3</v>
      </c>
      <c r="R3958" s="5">
        <v>13.086666666666671</v>
      </c>
      <c r="S3958" s="5">
        <v>24.666666666666671</v>
      </c>
      <c r="T3958" s="5">
        <v>74.000000000000014</v>
      </c>
      <c r="U3958">
        <v>0</v>
      </c>
      <c r="V3958" s="5">
        <v>34.74</v>
      </c>
      <c r="W3958" t="s">
        <v>139</v>
      </c>
      <c r="X3958" s="3">
        <v>41048</v>
      </c>
      <c r="Y3958" s="3">
        <v>41048</v>
      </c>
      <c r="Z3958">
        <v>3</v>
      </c>
      <c r="AA3958" t="s">
        <v>8400</v>
      </c>
      <c r="AB3958">
        <f t="shared" si="307"/>
        <v>0</v>
      </c>
      <c r="AC3958" t="str">
        <f t="shared" si="305"/>
        <v>Wednesday</v>
      </c>
      <c r="AD3958" s="5">
        <v>3.5409999999999999</v>
      </c>
      <c r="AE3958">
        <v>2012</v>
      </c>
      <c r="AF3958">
        <v>20</v>
      </c>
      <c r="AG3958" s="14">
        <f t="shared" si="306"/>
        <v>0.46945945945945938</v>
      </c>
      <c r="AH3958">
        <f t="shared" si="308"/>
        <v>0</v>
      </c>
      <c r="AI3958" t="str">
        <f t="shared" si="309"/>
        <v xml:space="preserve"> </v>
      </c>
    </row>
    <row r="3959" spans="1:35" x14ac:dyDescent="0.35">
      <c r="A3959">
        <v>3958</v>
      </c>
      <c r="B3959" t="s">
        <v>2000</v>
      </c>
      <c r="C3959" t="s">
        <v>2001</v>
      </c>
      <c r="D3959" t="s">
        <v>112</v>
      </c>
      <c r="E3959" t="s">
        <v>199</v>
      </c>
      <c r="F3959" t="s">
        <v>576</v>
      </c>
      <c r="G3959" t="s">
        <v>577</v>
      </c>
      <c r="H3959" t="s">
        <v>578</v>
      </c>
      <c r="I3959" t="s">
        <v>34</v>
      </c>
      <c r="J3959" t="s">
        <v>7285</v>
      </c>
      <c r="K3959" s="3">
        <v>41851</v>
      </c>
      <c r="L3959" t="s">
        <v>136</v>
      </c>
      <c r="M3959" t="s">
        <v>7286</v>
      </c>
      <c r="N3959" t="s">
        <v>7287</v>
      </c>
      <c r="O3959" t="s">
        <v>72</v>
      </c>
      <c r="P3959" t="s">
        <v>73</v>
      </c>
      <c r="Q3959">
        <v>8</v>
      </c>
      <c r="R3959" s="5">
        <v>39.064800000000005</v>
      </c>
      <c r="S3959" s="5">
        <v>72.73599999999999</v>
      </c>
      <c r="T3959" s="5">
        <v>174.56640000000002</v>
      </c>
      <c r="U3959">
        <v>0.7</v>
      </c>
      <c r="V3959" s="5">
        <v>-137.952</v>
      </c>
      <c r="W3959" t="s">
        <v>41</v>
      </c>
      <c r="X3959" s="3">
        <v>41856</v>
      </c>
      <c r="Y3959" s="3">
        <v>41856</v>
      </c>
      <c r="Z3959">
        <v>5</v>
      </c>
      <c r="AA3959" t="s">
        <v>8400</v>
      </c>
      <c r="AB3959">
        <f t="shared" si="307"/>
        <v>0</v>
      </c>
      <c r="AC3959" t="str">
        <f t="shared" si="305"/>
        <v>Thursday</v>
      </c>
      <c r="AD3959" s="5">
        <v>8.7430000000000003</v>
      </c>
      <c r="AE3959">
        <v>2014</v>
      </c>
      <c r="AF3959">
        <v>31</v>
      </c>
      <c r="AG3959" s="14">
        <f t="shared" si="306"/>
        <v>-0.79025516937967433</v>
      </c>
      <c r="AH3959">
        <f t="shared" si="308"/>
        <v>0</v>
      </c>
      <c r="AI3959" t="str">
        <f t="shared" si="309"/>
        <v xml:space="preserve"> </v>
      </c>
    </row>
    <row r="3960" spans="1:35" x14ac:dyDescent="0.35">
      <c r="A3960">
        <v>3959</v>
      </c>
      <c r="B3960" t="s">
        <v>2000</v>
      </c>
      <c r="C3960" t="s">
        <v>2001</v>
      </c>
      <c r="D3960" t="s">
        <v>112</v>
      </c>
      <c r="E3960" t="s">
        <v>199</v>
      </c>
      <c r="F3960" t="s">
        <v>576</v>
      </c>
      <c r="G3960" t="s">
        <v>577</v>
      </c>
      <c r="H3960" t="s">
        <v>578</v>
      </c>
      <c r="I3960" t="s">
        <v>34</v>
      </c>
      <c r="J3960" t="s">
        <v>7285</v>
      </c>
      <c r="K3960" s="3">
        <v>41851</v>
      </c>
      <c r="L3960" t="s">
        <v>136</v>
      </c>
      <c r="M3960" t="s">
        <v>4049</v>
      </c>
      <c r="N3960" t="s">
        <v>4050</v>
      </c>
      <c r="O3960" t="s">
        <v>39</v>
      </c>
      <c r="P3960" t="s">
        <v>58</v>
      </c>
      <c r="Q3960">
        <v>6</v>
      </c>
      <c r="R3960" s="5">
        <v>3.7040000000000006</v>
      </c>
      <c r="S3960" s="5">
        <v>4.7400000000000011</v>
      </c>
      <c r="T3960" s="5">
        <v>17.064000000000004</v>
      </c>
      <c r="U3960">
        <v>0.4</v>
      </c>
      <c r="V3960" s="5">
        <v>-5.16</v>
      </c>
      <c r="W3960" t="s">
        <v>41</v>
      </c>
      <c r="X3960" s="3">
        <v>41856</v>
      </c>
      <c r="Y3960" s="3">
        <v>41856</v>
      </c>
      <c r="Z3960">
        <v>5</v>
      </c>
      <c r="AA3960" t="s">
        <v>8400</v>
      </c>
      <c r="AB3960">
        <f t="shared" si="307"/>
        <v>0</v>
      </c>
      <c r="AC3960" t="str">
        <f t="shared" si="305"/>
        <v>Thursday</v>
      </c>
      <c r="AD3960" s="5">
        <v>2.1819999999999999</v>
      </c>
      <c r="AE3960">
        <v>2014</v>
      </c>
      <c r="AF3960">
        <v>31</v>
      </c>
      <c r="AG3960" s="14">
        <f t="shared" si="306"/>
        <v>-0.30239099859353019</v>
      </c>
      <c r="AH3960">
        <f t="shared" si="308"/>
        <v>0</v>
      </c>
      <c r="AI3960" t="str">
        <f t="shared" si="309"/>
        <v xml:space="preserve"> </v>
      </c>
    </row>
    <row r="3961" spans="1:35" x14ac:dyDescent="0.35">
      <c r="A3961">
        <v>3960</v>
      </c>
      <c r="B3961" t="s">
        <v>2000</v>
      </c>
      <c r="C3961" t="s">
        <v>2001</v>
      </c>
      <c r="D3961" t="s">
        <v>112</v>
      </c>
      <c r="E3961" t="s">
        <v>199</v>
      </c>
      <c r="F3961" t="s">
        <v>576</v>
      </c>
      <c r="G3961" t="s">
        <v>577</v>
      </c>
      <c r="H3961" t="s">
        <v>578</v>
      </c>
      <c r="I3961" t="s">
        <v>34</v>
      </c>
      <c r="J3961" t="s">
        <v>7285</v>
      </c>
      <c r="K3961" s="3">
        <v>41851</v>
      </c>
      <c r="L3961" t="s">
        <v>136</v>
      </c>
      <c r="M3961" t="s">
        <v>4356</v>
      </c>
      <c r="N3961" t="s">
        <v>4357</v>
      </c>
      <c r="O3961" t="s">
        <v>39</v>
      </c>
      <c r="P3961" t="s">
        <v>340</v>
      </c>
      <c r="Q3961">
        <v>1</v>
      </c>
      <c r="R3961" s="5">
        <v>20.584800000000001</v>
      </c>
      <c r="S3961" s="5">
        <v>24.088000000000001</v>
      </c>
      <c r="T3961" s="5">
        <v>14.4528</v>
      </c>
      <c r="U3961">
        <v>0.4</v>
      </c>
      <c r="V3961" s="5">
        <v>-6.1319999999999997</v>
      </c>
      <c r="W3961" t="s">
        <v>41</v>
      </c>
      <c r="X3961" s="3">
        <v>41856</v>
      </c>
      <c r="Y3961" s="3">
        <v>41856</v>
      </c>
      <c r="Z3961">
        <v>5</v>
      </c>
      <c r="AA3961" t="s">
        <v>8400</v>
      </c>
      <c r="AB3961">
        <f t="shared" si="307"/>
        <v>0</v>
      </c>
      <c r="AC3961" t="str">
        <f t="shared" si="305"/>
        <v>Thursday</v>
      </c>
      <c r="AD3961" s="5">
        <v>0.84799999999999998</v>
      </c>
      <c r="AE3961">
        <v>2014</v>
      </c>
      <c r="AF3961">
        <v>31</v>
      </c>
      <c r="AG3961" s="14">
        <f t="shared" si="306"/>
        <v>-0.42427764862172035</v>
      </c>
      <c r="AH3961">
        <f t="shared" si="308"/>
        <v>0</v>
      </c>
      <c r="AI3961" t="str">
        <f t="shared" si="309"/>
        <v xml:space="preserve"> </v>
      </c>
    </row>
    <row r="3962" spans="1:35" x14ac:dyDescent="0.35">
      <c r="A3962">
        <v>3961</v>
      </c>
      <c r="B3962" t="s">
        <v>3545</v>
      </c>
      <c r="C3962" t="s">
        <v>3546</v>
      </c>
      <c r="D3962" t="s">
        <v>29</v>
      </c>
      <c r="E3962" t="s">
        <v>44</v>
      </c>
      <c r="F3962" t="s">
        <v>502</v>
      </c>
      <c r="G3962" t="s">
        <v>1339</v>
      </c>
      <c r="H3962" t="s">
        <v>547</v>
      </c>
      <c r="I3962" t="s">
        <v>34</v>
      </c>
      <c r="J3962" t="s">
        <v>7288</v>
      </c>
      <c r="K3962" s="3">
        <v>40800</v>
      </c>
      <c r="L3962" t="s">
        <v>136</v>
      </c>
      <c r="M3962" t="s">
        <v>2148</v>
      </c>
      <c r="N3962" t="s">
        <v>2149</v>
      </c>
      <c r="O3962" t="s">
        <v>39</v>
      </c>
      <c r="P3962" t="s">
        <v>61</v>
      </c>
      <c r="Q3962">
        <v>7</v>
      </c>
      <c r="R3962" s="5">
        <v>19.43645714285714</v>
      </c>
      <c r="S3962" s="5">
        <v>22.520761904761901</v>
      </c>
      <c r="T3962" s="5">
        <v>94.587199999999982</v>
      </c>
      <c r="U3962">
        <v>0.4</v>
      </c>
      <c r="V3962" s="5">
        <v>-41.468000000000004</v>
      </c>
      <c r="W3962" t="s">
        <v>139</v>
      </c>
      <c r="X3962" s="3">
        <v>40803</v>
      </c>
      <c r="Y3962" s="3">
        <v>40803</v>
      </c>
      <c r="Z3962">
        <v>3</v>
      </c>
      <c r="AA3962" t="s">
        <v>8400</v>
      </c>
      <c r="AB3962">
        <f t="shared" si="307"/>
        <v>0</v>
      </c>
      <c r="AC3962" t="str">
        <f t="shared" si="305"/>
        <v>Wednesday</v>
      </c>
      <c r="AD3962" s="5">
        <v>6.6059999999999999</v>
      </c>
      <c r="AE3962">
        <v>2011</v>
      </c>
      <c r="AF3962">
        <v>38</v>
      </c>
      <c r="AG3962" s="14">
        <f t="shared" si="306"/>
        <v>-0.43841027115719688</v>
      </c>
      <c r="AH3962">
        <f t="shared" si="308"/>
        <v>0</v>
      </c>
      <c r="AI3962" t="str">
        <f t="shared" si="309"/>
        <v xml:space="preserve"> </v>
      </c>
    </row>
    <row r="3963" spans="1:35" x14ac:dyDescent="0.35">
      <c r="A3963">
        <v>3962</v>
      </c>
      <c r="B3963" t="s">
        <v>3863</v>
      </c>
      <c r="C3963" t="s">
        <v>3864</v>
      </c>
      <c r="D3963" t="s">
        <v>29</v>
      </c>
      <c r="E3963" t="s">
        <v>30</v>
      </c>
      <c r="F3963" t="s">
        <v>31</v>
      </c>
      <c r="G3963" t="s">
        <v>32</v>
      </c>
      <c r="H3963" t="s">
        <v>33</v>
      </c>
      <c r="I3963" t="s">
        <v>34</v>
      </c>
      <c r="J3963" t="s">
        <v>7289</v>
      </c>
      <c r="K3963" s="3">
        <v>40742</v>
      </c>
      <c r="L3963" t="s">
        <v>36</v>
      </c>
      <c r="M3963" t="s">
        <v>2158</v>
      </c>
      <c r="N3963" t="s">
        <v>2159</v>
      </c>
      <c r="O3963" t="s">
        <v>51</v>
      </c>
      <c r="P3963" t="s">
        <v>55</v>
      </c>
      <c r="Q3963">
        <v>3</v>
      </c>
      <c r="R3963" s="5">
        <v>248.04959999999997</v>
      </c>
      <c r="S3963" s="5">
        <v>295.42699999999996</v>
      </c>
      <c r="T3963" s="5">
        <v>709.02480000000003</v>
      </c>
      <c r="U3963">
        <v>0.2</v>
      </c>
      <c r="V3963" s="5">
        <v>-35.124000000000002</v>
      </c>
      <c r="W3963" t="s">
        <v>41</v>
      </c>
      <c r="X3963" s="3">
        <v>40747</v>
      </c>
      <c r="Y3963" s="3">
        <v>40747</v>
      </c>
      <c r="Z3963">
        <v>5</v>
      </c>
      <c r="AA3963" t="s">
        <v>8400</v>
      </c>
      <c r="AB3963">
        <f t="shared" si="307"/>
        <v>0</v>
      </c>
      <c r="AC3963" t="str">
        <f t="shared" si="305"/>
        <v>Monday</v>
      </c>
      <c r="AD3963" s="5">
        <v>61.838999999999999</v>
      </c>
      <c r="AE3963">
        <v>2011</v>
      </c>
      <c r="AF3963">
        <v>30</v>
      </c>
      <c r="AG3963" s="14">
        <f t="shared" si="306"/>
        <v>-4.9538464663013197E-2</v>
      </c>
      <c r="AH3963">
        <f t="shared" si="308"/>
        <v>0</v>
      </c>
      <c r="AI3963" t="str">
        <f t="shared" si="309"/>
        <v xml:space="preserve"> </v>
      </c>
    </row>
    <row r="3964" spans="1:35" x14ac:dyDescent="0.35">
      <c r="A3964">
        <v>3963</v>
      </c>
      <c r="B3964" t="s">
        <v>7290</v>
      </c>
      <c r="C3964" t="s">
        <v>7291</v>
      </c>
      <c r="D3964" t="s">
        <v>29</v>
      </c>
      <c r="E3964" t="s">
        <v>30</v>
      </c>
      <c r="F3964" t="s">
        <v>31</v>
      </c>
      <c r="G3964" t="s">
        <v>31</v>
      </c>
      <c r="H3964" t="s">
        <v>6679</v>
      </c>
      <c r="I3964" t="s">
        <v>34</v>
      </c>
      <c r="J3964" t="s">
        <v>7292</v>
      </c>
      <c r="K3964" s="3">
        <v>41631</v>
      </c>
      <c r="L3964" t="s">
        <v>136</v>
      </c>
      <c r="M3964" t="s">
        <v>3036</v>
      </c>
      <c r="N3964" t="s">
        <v>3037</v>
      </c>
      <c r="O3964" t="s">
        <v>72</v>
      </c>
      <c r="P3964" t="s">
        <v>178</v>
      </c>
      <c r="Q3964">
        <v>3</v>
      </c>
      <c r="R3964" s="5">
        <v>27.306666666666668</v>
      </c>
      <c r="S3964" s="5">
        <v>49.666666666666671</v>
      </c>
      <c r="T3964" s="5">
        <v>149</v>
      </c>
      <c r="U3964">
        <v>0</v>
      </c>
      <c r="V3964" s="5">
        <v>67.08</v>
      </c>
      <c r="W3964" t="s">
        <v>41</v>
      </c>
      <c r="X3964" s="3">
        <v>41636</v>
      </c>
      <c r="Y3964" s="3">
        <v>41636</v>
      </c>
      <c r="Z3964">
        <v>5</v>
      </c>
      <c r="AA3964" t="s">
        <v>8400</v>
      </c>
      <c r="AB3964">
        <f t="shared" si="307"/>
        <v>0</v>
      </c>
      <c r="AC3964" t="str">
        <f t="shared" si="305"/>
        <v>Monday</v>
      </c>
      <c r="AD3964" s="5">
        <v>14.403</v>
      </c>
      <c r="AE3964">
        <v>2013</v>
      </c>
      <c r="AF3964">
        <v>52</v>
      </c>
      <c r="AG3964" s="14">
        <f t="shared" si="306"/>
        <v>0.45020134228187919</v>
      </c>
      <c r="AH3964">
        <f t="shared" si="308"/>
        <v>0</v>
      </c>
      <c r="AI3964" t="str">
        <f t="shared" si="309"/>
        <v xml:space="preserve"> </v>
      </c>
    </row>
    <row r="3965" spans="1:35" x14ac:dyDescent="0.35">
      <c r="A3965">
        <v>3964</v>
      </c>
      <c r="B3965" t="s">
        <v>1218</v>
      </c>
      <c r="C3965" t="s">
        <v>1219</v>
      </c>
      <c r="D3965" t="s">
        <v>29</v>
      </c>
      <c r="E3965" t="s">
        <v>84</v>
      </c>
      <c r="F3965" t="s">
        <v>740</v>
      </c>
      <c r="G3965" t="s">
        <v>741</v>
      </c>
      <c r="H3965" t="s">
        <v>996</v>
      </c>
      <c r="I3965" t="s">
        <v>34</v>
      </c>
      <c r="J3965" t="s">
        <v>7293</v>
      </c>
      <c r="K3965" s="3">
        <v>40913</v>
      </c>
      <c r="L3965" t="s">
        <v>36</v>
      </c>
      <c r="M3965" t="s">
        <v>698</v>
      </c>
      <c r="N3965" t="s">
        <v>699</v>
      </c>
      <c r="O3965" t="s">
        <v>51</v>
      </c>
      <c r="P3965" t="s">
        <v>52</v>
      </c>
      <c r="Q3965">
        <v>2</v>
      </c>
      <c r="R3965" s="5">
        <v>9.64</v>
      </c>
      <c r="S3965" s="5">
        <v>11.5</v>
      </c>
      <c r="T3965" s="5">
        <v>23</v>
      </c>
      <c r="U3965">
        <v>0</v>
      </c>
      <c r="V3965" s="5">
        <v>3.72</v>
      </c>
      <c r="W3965" t="s">
        <v>41</v>
      </c>
      <c r="X3965" s="3">
        <v>40918</v>
      </c>
      <c r="Y3965" s="3">
        <v>40919</v>
      </c>
      <c r="Z3965">
        <v>6</v>
      </c>
      <c r="AA3965" t="s">
        <v>8399</v>
      </c>
      <c r="AB3965">
        <f t="shared" si="307"/>
        <v>1</v>
      </c>
      <c r="AC3965" t="str">
        <f t="shared" si="305"/>
        <v>Thursday</v>
      </c>
      <c r="AD3965" s="5">
        <v>0.89800000000000002</v>
      </c>
      <c r="AE3965">
        <v>2012</v>
      </c>
      <c r="AF3965">
        <v>1</v>
      </c>
      <c r="AG3965" s="14">
        <f t="shared" si="306"/>
        <v>0.16173913043478261</v>
      </c>
      <c r="AH3965">
        <f t="shared" si="308"/>
        <v>1</v>
      </c>
      <c r="AI3965">
        <f t="shared" si="309"/>
        <v>1</v>
      </c>
    </row>
    <row r="3966" spans="1:35" x14ac:dyDescent="0.35">
      <c r="A3966">
        <v>3965</v>
      </c>
      <c r="B3966" t="s">
        <v>1218</v>
      </c>
      <c r="C3966" t="s">
        <v>1219</v>
      </c>
      <c r="D3966" t="s">
        <v>29</v>
      </c>
      <c r="E3966" t="s">
        <v>84</v>
      </c>
      <c r="F3966" t="s">
        <v>740</v>
      </c>
      <c r="G3966" t="s">
        <v>741</v>
      </c>
      <c r="H3966" t="s">
        <v>996</v>
      </c>
      <c r="I3966" t="s">
        <v>34</v>
      </c>
      <c r="J3966" t="s">
        <v>7293</v>
      </c>
      <c r="K3966" s="3">
        <v>40913</v>
      </c>
      <c r="L3966" t="s">
        <v>36</v>
      </c>
      <c r="M3966" t="s">
        <v>534</v>
      </c>
      <c r="N3966" t="s">
        <v>535</v>
      </c>
      <c r="O3966" t="s">
        <v>39</v>
      </c>
      <c r="P3966" t="s">
        <v>340</v>
      </c>
      <c r="Q3966">
        <v>5</v>
      </c>
      <c r="R3966" s="5">
        <v>6.2200000000000006</v>
      </c>
      <c r="S3966" s="5">
        <v>12</v>
      </c>
      <c r="T3966" s="5">
        <v>60</v>
      </c>
      <c r="U3966">
        <v>0</v>
      </c>
      <c r="V3966" s="5">
        <v>28.9</v>
      </c>
      <c r="W3966" t="s">
        <v>41</v>
      </c>
      <c r="X3966" s="3">
        <v>40918</v>
      </c>
      <c r="Y3966" s="3">
        <v>40919</v>
      </c>
      <c r="Z3966">
        <v>6</v>
      </c>
      <c r="AA3966" t="s">
        <v>8399</v>
      </c>
      <c r="AB3966">
        <f t="shared" si="307"/>
        <v>1</v>
      </c>
      <c r="AC3966" t="str">
        <f t="shared" si="305"/>
        <v>Thursday</v>
      </c>
      <c r="AD3966" s="5">
        <v>6.798</v>
      </c>
      <c r="AE3966">
        <v>2012</v>
      </c>
      <c r="AF3966">
        <v>1</v>
      </c>
      <c r="AG3966" s="14">
        <f t="shared" si="306"/>
        <v>0.48166666666666663</v>
      </c>
      <c r="AH3966">
        <f t="shared" si="308"/>
        <v>1</v>
      </c>
      <c r="AI3966">
        <f t="shared" si="309"/>
        <v>1</v>
      </c>
    </row>
    <row r="3967" spans="1:35" x14ac:dyDescent="0.35">
      <c r="A3967">
        <v>3966</v>
      </c>
      <c r="B3967" t="s">
        <v>1218</v>
      </c>
      <c r="C3967" t="s">
        <v>1219</v>
      </c>
      <c r="D3967" t="s">
        <v>29</v>
      </c>
      <c r="E3967" t="s">
        <v>84</v>
      </c>
      <c r="F3967" t="s">
        <v>740</v>
      </c>
      <c r="G3967" t="s">
        <v>741</v>
      </c>
      <c r="H3967" t="s">
        <v>996</v>
      </c>
      <c r="I3967" t="s">
        <v>34</v>
      </c>
      <c r="J3967" t="s">
        <v>7293</v>
      </c>
      <c r="K3967" s="3">
        <v>40913</v>
      </c>
      <c r="L3967" t="s">
        <v>36</v>
      </c>
      <c r="M3967" t="s">
        <v>4227</v>
      </c>
      <c r="N3967" t="s">
        <v>4228</v>
      </c>
      <c r="O3967" t="s">
        <v>72</v>
      </c>
      <c r="P3967" t="s">
        <v>79</v>
      </c>
      <c r="Q3967">
        <v>5</v>
      </c>
      <c r="R3967" s="5">
        <v>25</v>
      </c>
      <c r="S3967" s="5">
        <v>46.2</v>
      </c>
      <c r="T3967" s="5">
        <v>231</v>
      </c>
      <c r="U3967">
        <v>0</v>
      </c>
      <c r="V3967" s="5">
        <v>106</v>
      </c>
      <c r="W3967" t="s">
        <v>41</v>
      </c>
      <c r="X3967" s="3">
        <v>40918</v>
      </c>
      <c r="Y3967" s="3">
        <v>40918</v>
      </c>
      <c r="Z3967">
        <v>5</v>
      </c>
      <c r="AA3967" t="s">
        <v>8400</v>
      </c>
      <c r="AB3967">
        <f t="shared" si="307"/>
        <v>0</v>
      </c>
      <c r="AC3967" t="str">
        <f t="shared" si="305"/>
        <v>Thursday</v>
      </c>
      <c r="AD3967" s="5">
        <v>14.598000000000001</v>
      </c>
      <c r="AE3967">
        <v>2012</v>
      </c>
      <c r="AF3967">
        <v>1</v>
      </c>
      <c r="AG3967" s="14">
        <f t="shared" si="306"/>
        <v>0.45887445887445888</v>
      </c>
      <c r="AH3967">
        <f t="shared" si="308"/>
        <v>0</v>
      </c>
      <c r="AI3967" t="str">
        <f t="shared" si="309"/>
        <v xml:space="preserve"> </v>
      </c>
    </row>
    <row r="3968" spans="1:35" x14ac:dyDescent="0.35">
      <c r="A3968">
        <v>3967</v>
      </c>
      <c r="B3968" t="s">
        <v>1218</v>
      </c>
      <c r="C3968" t="s">
        <v>1219</v>
      </c>
      <c r="D3968" t="s">
        <v>29</v>
      </c>
      <c r="E3968" t="s">
        <v>84</v>
      </c>
      <c r="F3968" t="s">
        <v>740</v>
      </c>
      <c r="G3968" t="s">
        <v>741</v>
      </c>
      <c r="H3968" t="s">
        <v>996</v>
      </c>
      <c r="I3968" t="s">
        <v>34</v>
      </c>
      <c r="J3968" t="s">
        <v>7293</v>
      </c>
      <c r="K3968" s="3">
        <v>40913</v>
      </c>
      <c r="L3968" t="s">
        <v>36</v>
      </c>
      <c r="M3968" t="s">
        <v>1415</v>
      </c>
      <c r="N3968" t="s">
        <v>1416</v>
      </c>
      <c r="O3968" t="s">
        <v>39</v>
      </c>
      <c r="P3968" t="s">
        <v>58</v>
      </c>
      <c r="Q3968">
        <v>3</v>
      </c>
      <c r="R3968" s="5">
        <v>2.9800000000000004</v>
      </c>
      <c r="S3968" s="5">
        <v>5</v>
      </c>
      <c r="T3968" s="5">
        <v>15</v>
      </c>
      <c r="U3968">
        <v>0</v>
      </c>
      <c r="V3968" s="5">
        <v>6.06</v>
      </c>
      <c r="W3968" t="s">
        <v>41</v>
      </c>
      <c r="X3968" s="3">
        <v>40918</v>
      </c>
      <c r="Y3968" s="3">
        <v>40918</v>
      </c>
      <c r="Z3968">
        <v>5</v>
      </c>
      <c r="AA3968" t="s">
        <v>8400</v>
      </c>
      <c r="AB3968">
        <f t="shared" si="307"/>
        <v>0</v>
      </c>
      <c r="AC3968" t="str">
        <f t="shared" si="305"/>
        <v>Thursday</v>
      </c>
      <c r="AD3968" s="5">
        <v>1.204</v>
      </c>
      <c r="AE3968">
        <v>2012</v>
      </c>
      <c r="AF3968">
        <v>1</v>
      </c>
      <c r="AG3968" s="14">
        <f t="shared" si="306"/>
        <v>0.40399999999999997</v>
      </c>
      <c r="AH3968">
        <f t="shared" si="308"/>
        <v>0</v>
      </c>
      <c r="AI3968" t="str">
        <f t="shared" si="309"/>
        <v xml:space="preserve"> </v>
      </c>
    </row>
    <row r="3969" spans="1:35" x14ac:dyDescent="0.35">
      <c r="A3969">
        <v>3968</v>
      </c>
      <c r="B3969" t="s">
        <v>648</v>
      </c>
      <c r="C3969" t="s">
        <v>649</v>
      </c>
      <c r="D3969" t="s">
        <v>112</v>
      </c>
      <c r="E3969" t="s">
        <v>30</v>
      </c>
      <c r="F3969" t="s">
        <v>31</v>
      </c>
      <c r="G3969" t="s">
        <v>476</v>
      </c>
      <c r="H3969" t="s">
        <v>650</v>
      </c>
      <c r="I3969" t="s">
        <v>34</v>
      </c>
      <c r="J3969" t="s">
        <v>7294</v>
      </c>
      <c r="K3969" s="3">
        <v>41778</v>
      </c>
      <c r="L3969" t="s">
        <v>36</v>
      </c>
      <c r="M3969" t="s">
        <v>3136</v>
      </c>
      <c r="N3969" t="s">
        <v>3137</v>
      </c>
      <c r="O3969" t="s">
        <v>51</v>
      </c>
      <c r="P3969" t="s">
        <v>52</v>
      </c>
      <c r="Q3969">
        <v>2</v>
      </c>
      <c r="R3969" s="5">
        <v>21.97999999999999</v>
      </c>
      <c r="S3969" s="5">
        <v>35.466666666666654</v>
      </c>
      <c r="T3969" s="5">
        <v>42.559999999999981</v>
      </c>
      <c r="U3969">
        <v>0.4</v>
      </c>
      <c r="V3969" s="5">
        <v>-1.4</v>
      </c>
      <c r="W3969" t="s">
        <v>41</v>
      </c>
      <c r="X3969" s="3">
        <v>41783</v>
      </c>
      <c r="Y3969" s="3">
        <v>41784</v>
      </c>
      <c r="Z3969">
        <v>6</v>
      </c>
      <c r="AA3969" t="s">
        <v>8399</v>
      </c>
      <c r="AB3969">
        <f t="shared" si="307"/>
        <v>1</v>
      </c>
      <c r="AC3969" t="str">
        <f t="shared" si="305"/>
        <v>Monday</v>
      </c>
      <c r="AD3969" s="5">
        <v>3.444</v>
      </c>
      <c r="AE3969">
        <v>2014</v>
      </c>
      <c r="AF3969">
        <v>21</v>
      </c>
      <c r="AG3969" s="14">
        <f t="shared" si="306"/>
        <v>-3.2894736842105275E-2</v>
      </c>
      <c r="AH3969">
        <f t="shared" si="308"/>
        <v>1</v>
      </c>
      <c r="AI3969">
        <f t="shared" si="309"/>
        <v>1</v>
      </c>
    </row>
    <row r="3970" spans="1:35" x14ac:dyDescent="0.35">
      <c r="A3970">
        <v>3969</v>
      </c>
      <c r="B3970" t="s">
        <v>648</v>
      </c>
      <c r="C3970" t="s">
        <v>649</v>
      </c>
      <c r="D3970" t="s">
        <v>112</v>
      </c>
      <c r="E3970" t="s">
        <v>30</v>
      </c>
      <c r="F3970" t="s">
        <v>31</v>
      </c>
      <c r="G3970" t="s">
        <v>476</v>
      </c>
      <c r="H3970" t="s">
        <v>650</v>
      </c>
      <c r="I3970" t="s">
        <v>34</v>
      </c>
      <c r="J3970" t="s">
        <v>7294</v>
      </c>
      <c r="K3970" s="3">
        <v>41778</v>
      </c>
      <c r="L3970" t="s">
        <v>36</v>
      </c>
      <c r="M3970" t="s">
        <v>7295</v>
      </c>
      <c r="N3970" t="s">
        <v>5697</v>
      </c>
      <c r="O3970" t="s">
        <v>72</v>
      </c>
      <c r="P3970" t="s">
        <v>79</v>
      </c>
      <c r="Q3970">
        <v>4</v>
      </c>
      <c r="R3970" s="5">
        <v>17.23</v>
      </c>
      <c r="S3970" s="5">
        <v>30.25</v>
      </c>
      <c r="T3970" s="5">
        <v>121</v>
      </c>
      <c r="U3970">
        <v>0</v>
      </c>
      <c r="V3970" s="5">
        <v>52.08</v>
      </c>
      <c r="W3970" t="s">
        <v>41</v>
      </c>
      <c r="X3970" s="3">
        <v>41783</v>
      </c>
      <c r="Y3970" s="3">
        <v>41784</v>
      </c>
      <c r="Z3970">
        <v>6</v>
      </c>
      <c r="AA3970" t="s">
        <v>8399</v>
      </c>
      <c r="AB3970">
        <f t="shared" si="307"/>
        <v>1</v>
      </c>
      <c r="AC3970" t="str">
        <f t="shared" ref="AC3970:AC4033" si="310">TEXT(K3970,"dddd")</f>
        <v>Monday</v>
      </c>
      <c r="AD3970" s="5">
        <v>7.8550000000000004</v>
      </c>
      <c r="AE3970">
        <v>2014</v>
      </c>
      <c r="AF3970">
        <v>21</v>
      </c>
      <c r="AG3970" s="14">
        <f t="shared" ref="AG3970:AG4033" si="311">V3970/T3970</f>
        <v>0.43041322314049585</v>
      </c>
      <c r="AH3970">
        <f t="shared" si="308"/>
        <v>1</v>
      </c>
      <c r="AI3970">
        <f t="shared" si="309"/>
        <v>1</v>
      </c>
    </row>
    <row r="3971" spans="1:35" x14ac:dyDescent="0.35">
      <c r="A3971">
        <v>3970</v>
      </c>
      <c r="B3971" t="s">
        <v>648</v>
      </c>
      <c r="C3971" t="s">
        <v>649</v>
      </c>
      <c r="D3971" t="s">
        <v>112</v>
      </c>
      <c r="E3971" t="s">
        <v>30</v>
      </c>
      <c r="F3971" t="s">
        <v>31</v>
      </c>
      <c r="G3971" t="s">
        <v>476</v>
      </c>
      <c r="H3971" t="s">
        <v>650</v>
      </c>
      <c r="I3971" t="s">
        <v>34</v>
      </c>
      <c r="J3971" t="s">
        <v>7294</v>
      </c>
      <c r="K3971" s="3">
        <v>41778</v>
      </c>
      <c r="L3971" t="s">
        <v>36</v>
      </c>
      <c r="M3971" t="s">
        <v>5623</v>
      </c>
      <c r="N3971" t="s">
        <v>5624</v>
      </c>
      <c r="O3971" t="s">
        <v>39</v>
      </c>
      <c r="P3971" t="s">
        <v>165</v>
      </c>
      <c r="Q3971">
        <v>9</v>
      </c>
      <c r="R3971" s="5">
        <v>24.415555555555557</v>
      </c>
      <c r="S3971" s="5">
        <v>32.555555555555557</v>
      </c>
      <c r="T3971" s="5">
        <v>293</v>
      </c>
      <c r="U3971">
        <v>0</v>
      </c>
      <c r="V3971" s="5">
        <v>73.260000000000005</v>
      </c>
      <c r="W3971" t="s">
        <v>41</v>
      </c>
      <c r="X3971" s="3">
        <v>41783</v>
      </c>
      <c r="Y3971" s="3">
        <v>41783</v>
      </c>
      <c r="Z3971">
        <v>5</v>
      </c>
      <c r="AA3971" t="s">
        <v>8400</v>
      </c>
      <c r="AB3971">
        <f t="shared" ref="AB3971:AB4034" si="312">Y3971-X3971</f>
        <v>0</v>
      </c>
      <c r="AC3971" t="str">
        <f t="shared" si="310"/>
        <v>Monday</v>
      </c>
      <c r="AD3971" s="5">
        <v>21.280999999999999</v>
      </c>
      <c r="AE3971">
        <v>2014</v>
      </c>
      <c r="AF3971">
        <v>21</v>
      </c>
      <c r="AG3971" s="14">
        <f t="shared" si="311"/>
        <v>0.25003412969283278</v>
      </c>
      <c r="AH3971">
        <f t="shared" ref="AH3971:AH4034" si="313">IF(AA3971 = "Late", 1, 0)</f>
        <v>0</v>
      </c>
      <c r="AI3971" t="str">
        <f t="shared" ref="AI3971:AI4034" si="314">IF(AB3971&gt;0, AB3971, " ")</f>
        <v xml:space="preserve"> </v>
      </c>
    </row>
    <row r="3972" spans="1:35" x14ac:dyDescent="0.35">
      <c r="A3972">
        <v>3971</v>
      </c>
      <c r="B3972" t="s">
        <v>2025</v>
      </c>
      <c r="C3972" t="s">
        <v>2026</v>
      </c>
      <c r="D3972" t="s">
        <v>29</v>
      </c>
      <c r="E3972" t="s">
        <v>44</v>
      </c>
      <c r="F3972" t="s">
        <v>67</v>
      </c>
      <c r="G3972" t="s">
        <v>3990</v>
      </c>
      <c r="H3972" t="s">
        <v>7296</v>
      </c>
      <c r="I3972" t="s">
        <v>34</v>
      </c>
      <c r="J3972" t="s">
        <v>7297</v>
      </c>
      <c r="K3972" s="3">
        <v>41814</v>
      </c>
      <c r="L3972" t="s">
        <v>136</v>
      </c>
      <c r="M3972" t="s">
        <v>1369</v>
      </c>
      <c r="N3972" t="s">
        <v>1370</v>
      </c>
      <c r="O3972" t="s">
        <v>39</v>
      </c>
      <c r="P3972" t="s">
        <v>90</v>
      </c>
      <c r="Q3972">
        <v>2</v>
      </c>
      <c r="R3972" s="5">
        <v>7.28</v>
      </c>
      <c r="S3972" s="5">
        <v>9</v>
      </c>
      <c r="T3972" s="5">
        <v>18</v>
      </c>
      <c r="U3972">
        <v>0</v>
      </c>
      <c r="V3972" s="5">
        <v>3.44</v>
      </c>
      <c r="W3972" t="s">
        <v>139</v>
      </c>
      <c r="X3972" s="3">
        <v>41817</v>
      </c>
      <c r="Y3972" s="3">
        <v>41817</v>
      </c>
      <c r="Z3972">
        <v>3</v>
      </c>
      <c r="AA3972" t="s">
        <v>8400</v>
      </c>
      <c r="AB3972">
        <f t="shared" si="312"/>
        <v>0</v>
      </c>
      <c r="AC3972" t="str">
        <f t="shared" si="310"/>
        <v>Tuesday</v>
      </c>
      <c r="AD3972" s="5">
        <v>2.7770000000000001</v>
      </c>
      <c r="AE3972">
        <v>2014</v>
      </c>
      <c r="AF3972">
        <v>26</v>
      </c>
      <c r="AG3972" s="14">
        <f t="shared" si="311"/>
        <v>0.19111111111111112</v>
      </c>
      <c r="AH3972">
        <f t="shared" si="313"/>
        <v>0</v>
      </c>
      <c r="AI3972" t="str">
        <f t="shared" si="314"/>
        <v xml:space="preserve"> </v>
      </c>
    </row>
    <row r="3973" spans="1:35" x14ac:dyDescent="0.35">
      <c r="A3973">
        <v>3972</v>
      </c>
      <c r="B3973" t="s">
        <v>831</v>
      </c>
      <c r="C3973" t="s">
        <v>832</v>
      </c>
      <c r="D3973" t="s">
        <v>29</v>
      </c>
      <c r="E3973" t="s">
        <v>30</v>
      </c>
      <c r="F3973" t="s">
        <v>31</v>
      </c>
      <c r="G3973" t="s">
        <v>476</v>
      </c>
      <c r="H3973" t="s">
        <v>650</v>
      </c>
      <c r="I3973" t="s">
        <v>34</v>
      </c>
      <c r="J3973" t="s">
        <v>7298</v>
      </c>
      <c r="K3973" s="3">
        <v>40735</v>
      </c>
      <c r="L3973" t="s">
        <v>36</v>
      </c>
      <c r="M3973" t="s">
        <v>3240</v>
      </c>
      <c r="N3973" t="s">
        <v>3241</v>
      </c>
      <c r="O3973" t="s">
        <v>72</v>
      </c>
      <c r="P3973" t="s">
        <v>162</v>
      </c>
      <c r="Q3973">
        <v>3</v>
      </c>
      <c r="R3973" s="5">
        <v>162.45867141333329</v>
      </c>
      <c r="S3973" s="5">
        <v>174.6589493119572</v>
      </c>
      <c r="T3973" s="5">
        <v>522.92889423999975</v>
      </c>
      <c r="U3973">
        <v>2E-3</v>
      </c>
      <c r="V3973" s="5">
        <v>35.552880000000002</v>
      </c>
      <c r="W3973" t="s">
        <v>41</v>
      </c>
      <c r="X3973" s="3">
        <v>40740</v>
      </c>
      <c r="Y3973" s="3">
        <v>40740</v>
      </c>
      <c r="Z3973">
        <v>5</v>
      </c>
      <c r="AA3973" t="s">
        <v>8400</v>
      </c>
      <c r="AB3973">
        <f t="shared" si="312"/>
        <v>0</v>
      </c>
      <c r="AC3973" t="str">
        <f t="shared" si="310"/>
        <v>Monday</v>
      </c>
      <c r="AD3973" s="5">
        <v>10.162000000000001</v>
      </c>
      <c r="AE3973">
        <v>2011</v>
      </c>
      <c r="AF3973">
        <v>29</v>
      </c>
      <c r="AG3973" s="14">
        <f t="shared" si="311"/>
        <v>6.7987981524086333E-2</v>
      </c>
      <c r="AH3973">
        <f t="shared" si="313"/>
        <v>0</v>
      </c>
      <c r="AI3973" t="str">
        <f t="shared" si="314"/>
        <v xml:space="preserve"> </v>
      </c>
    </row>
    <row r="3974" spans="1:35" x14ac:dyDescent="0.35">
      <c r="A3974">
        <v>3973</v>
      </c>
      <c r="B3974" t="s">
        <v>831</v>
      </c>
      <c r="C3974" t="s">
        <v>832</v>
      </c>
      <c r="D3974" t="s">
        <v>29</v>
      </c>
      <c r="E3974" t="s">
        <v>30</v>
      </c>
      <c r="F3974" t="s">
        <v>31</v>
      </c>
      <c r="G3974" t="s">
        <v>476</v>
      </c>
      <c r="H3974" t="s">
        <v>650</v>
      </c>
      <c r="I3974" t="s">
        <v>34</v>
      </c>
      <c r="J3974" t="s">
        <v>7298</v>
      </c>
      <c r="K3974" s="3">
        <v>40735</v>
      </c>
      <c r="L3974" t="s">
        <v>36</v>
      </c>
      <c r="M3974" t="s">
        <v>3621</v>
      </c>
      <c r="N3974" t="s">
        <v>3333</v>
      </c>
      <c r="O3974" t="s">
        <v>39</v>
      </c>
      <c r="P3974" t="s">
        <v>340</v>
      </c>
      <c r="Q3974">
        <v>6</v>
      </c>
      <c r="R3974" s="5">
        <v>16.246666666666673</v>
      </c>
      <c r="S3974" s="5">
        <v>18.666666666666671</v>
      </c>
      <c r="T3974" s="5">
        <v>112.00000000000003</v>
      </c>
      <c r="U3974">
        <v>0</v>
      </c>
      <c r="V3974" s="5">
        <v>14.52</v>
      </c>
      <c r="W3974" t="s">
        <v>41</v>
      </c>
      <c r="X3974" s="3">
        <v>40740</v>
      </c>
      <c r="Y3974" s="3">
        <v>40740</v>
      </c>
      <c r="Z3974">
        <v>5</v>
      </c>
      <c r="AA3974" t="s">
        <v>8400</v>
      </c>
      <c r="AB3974">
        <f t="shared" si="312"/>
        <v>0</v>
      </c>
      <c r="AC3974" t="str">
        <f t="shared" si="310"/>
        <v>Monday</v>
      </c>
      <c r="AD3974" s="5">
        <v>5.8550000000000004</v>
      </c>
      <c r="AE3974">
        <v>2011</v>
      </c>
      <c r="AF3974">
        <v>29</v>
      </c>
      <c r="AG3974" s="14">
        <f t="shared" si="311"/>
        <v>0.12964285714285712</v>
      </c>
      <c r="AH3974">
        <f t="shared" si="313"/>
        <v>0</v>
      </c>
      <c r="AI3974" t="str">
        <f t="shared" si="314"/>
        <v xml:space="preserve"> </v>
      </c>
    </row>
    <row r="3975" spans="1:35" x14ac:dyDescent="0.35">
      <c r="A3975">
        <v>3974</v>
      </c>
      <c r="B3975" t="s">
        <v>124</v>
      </c>
      <c r="C3975" t="s">
        <v>125</v>
      </c>
      <c r="D3975" t="s">
        <v>112</v>
      </c>
      <c r="E3975" t="s">
        <v>199</v>
      </c>
      <c r="F3975" t="s">
        <v>212</v>
      </c>
      <c r="G3975" t="s">
        <v>6798</v>
      </c>
      <c r="H3975" t="s">
        <v>6799</v>
      </c>
      <c r="I3975" t="s">
        <v>34</v>
      </c>
      <c r="J3975" t="s">
        <v>7299</v>
      </c>
      <c r="K3975" s="3">
        <v>41962</v>
      </c>
      <c r="L3975" t="s">
        <v>98</v>
      </c>
      <c r="M3975" t="s">
        <v>88</v>
      </c>
      <c r="N3975" t="s">
        <v>89</v>
      </c>
      <c r="O3975" t="s">
        <v>39</v>
      </c>
      <c r="P3975" t="s">
        <v>90</v>
      </c>
      <c r="Q3975">
        <v>4</v>
      </c>
      <c r="R3975" s="5">
        <v>3.3447999999999993</v>
      </c>
      <c r="S3975" s="5">
        <v>6.4259999999999993</v>
      </c>
      <c r="T3975" s="5">
        <v>20.563199999999998</v>
      </c>
      <c r="U3975">
        <v>0.2</v>
      </c>
      <c r="V3975" s="5">
        <v>7.1840000000000002</v>
      </c>
      <c r="W3975" t="s">
        <v>41</v>
      </c>
      <c r="X3975" s="3">
        <v>41967</v>
      </c>
      <c r="Y3975" s="3">
        <v>41967</v>
      </c>
      <c r="Z3975">
        <v>5</v>
      </c>
      <c r="AA3975" t="s">
        <v>8400</v>
      </c>
      <c r="AB3975">
        <f t="shared" si="312"/>
        <v>0</v>
      </c>
      <c r="AC3975" t="str">
        <f t="shared" si="310"/>
        <v>Wednesday</v>
      </c>
      <c r="AD3975" s="5">
        <v>3.782</v>
      </c>
      <c r="AE3975">
        <v>2014</v>
      </c>
      <c r="AF3975">
        <v>47</v>
      </c>
      <c r="AG3975" s="14">
        <f t="shared" si="311"/>
        <v>0.34936196700902589</v>
      </c>
      <c r="AH3975">
        <f t="shared" si="313"/>
        <v>0</v>
      </c>
      <c r="AI3975" t="str">
        <f t="shared" si="314"/>
        <v xml:space="preserve"> </v>
      </c>
    </row>
    <row r="3976" spans="1:35" x14ac:dyDescent="0.35">
      <c r="A3976">
        <v>3975</v>
      </c>
      <c r="B3976" t="s">
        <v>6004</v>
      </c>
      <c r="C3976" t="s">
        <v>6005</v>
      </c>
      <c r="D3976" t="s">
        <v>112</v>
      </c>
      <c r="E3976" t="s">
        <v>84</v>
      </c>
      <c r="F3976" t="s">
        <v>740</v>
      </c>
      <c r="G3976" t="s">
        <v>741</v>
      </c>
      <c r="H3976" t="s">
        <v>741</v>
      </c>
      <c r="I3976" t="s">
        <v>34</v>
      </c>
      <c r="J3976" t="s">
        <v>7300</v>
      </c>
      <c r="K3976" s="3">
        <v>41655</v>
      </c>
      <c r="L3976" t="s">
        <v>36</v>
      </c>
      <c r="M3976" t="s">
        <v>3329</v>
      </c>
      <c r="N3976" t="s">
        <v>3330</v>
      </c>
      <c r="O3976" t="s">
        <v>39</v>
      </c>
      <c r="P3976" t="s">
        <v>64</v>
      </c>
      <c r="Q3976">
        <v>3</v>
      </c>
      <c r="R3976" s="5">
        <v>12.213333333333329</v>
      </c>
      <c r="S3976" s="5">
        <v>12.333333333333329</v>
      </c>
      <c r="T3976" s="5">
        <v>36.999999999999986</v>
      </c>
      <c r="U3976">
        <v>0</v>
      </c>
      <c r="V3976" s="5">
        <v>0.36</v>
      </c>
      <c r="W3976" t="s">
        <v>155</v>
      </c>
      <c r="X3976" s="3">
        <v>41657</v>
      </c>
      <c r="Y3976" s="3">
        <v>41657</v>
      </c>
      <c r="Z3976">
        <v>2</v>
      </c>
      <c r="AA3976" t="s">
        <v>8400</v>
      </c>
      <c r="AB3976">
        <f t="shared" si="312"/>
        <v>0</v>
      </c>
      <c r="AC3976" t="str">
        <f t="shared" si="310"/>
        <v>Thursday</v>
      </c>
      <c r="AD3976" s="5">
        <v>5.95</v>
      </c>
      <c r="AE3976">
        <v>2014</v>
      </c>
      <c r="AF3976">
        <v>3</v>
      </c>
      <c r="AG3976" s="14">
        <f t="shared" si="311"/>
        <v>9.7297297297297327E-3</v>
      </c>
      <c r="AH3976">
        <f t="shared" si="313"/>
        <v>0</v>
      </c>
      <c r="AI3976" t="str">
        <f t="shared" si="314"/>
        <v xml:space="preserve"> </v>
      </c>
    </row>
    <row r="3977" spans="1:35" x14ac:dyDescent="0.35">
      <c r="A3977">
        <v>3976</v>
      </c>
      <c r="B3977" t="s">
        <v>6004</v>
      </c>
      <c r="C3977" t="s">
        <v>6005</v>
      </c>
      <c r="D3977" t="s">
        <v>112</v>
      </c>
      <c r="E3977" t="s">
        <v>84</v>
      </c>
      <c r="F3977" t="s">
        <v>740</v>
      </c>
      <c r="G3977" t="s">
        <v>741</v>
      </c>
      <c r="H3977" t="s">
        <v>741</v>
      </c>
      <c r="I3977" t="s">
        <v>34</v>
      </c>
      <c r="J3977" t="s">
        <v>7300</v>
      </c>
      <c r="K3977" s="3">
        <v>41655</v>
      </c>
      <c r="L3977" t="s">
        <v>36</v>
      </c>
      <c r="M3977" t="s">
        <v>122</v>
      </c>
      <c r="N3977" t="s">
        <v>123</v>
      </c>
      <c r="O3977" t="s">
        <v>39</v>
      </c>
      <c r="P3977" t="s">
        <v>64</v>
      </c>
      <c r="Q3977">
        <v>1</v>
      </c>
      <c r="R3977" s="5">
        <v>4.66</v>
      </c>
      <c r="S3977" s="5">
        <v>5</v>
      </c>
      <c r="T3977" s="5">
        <v>5</v>
      </c>
      <c r="U3977">
        <v>0</v>
      </c>
      <c r="V3977" s="5">
        <v>0.34</v>
      </c>
      <c r="W3977" t="s">
        <v>155</v>
      </c>
      <c r="X3977" s="3">
        <v>41657</v>
      </c>
      <c r="Y3977" s="3">
        <v>41660</v>
      </c>
      <c r="Z3977">
        <v>5</v>
      </c>
      <c r="AA3977" t="s">
        <v>8399</v>
      </c>
      <c r="AB3977">
        <f t="shared" si="312"/>
        <v>3</v>
      </c>
      <c r="AC3977" t="str">
        <f t="shared" si="310"/>
        <v>Thursday</v>
      </c>
      <c r="AD3977" s="5">
        <v>0.59</v>
      </c>
      <c r="AE3977">
        <v>2014</v>
      </c>
      <c r="AF3977">
        <v>3</v>
      </c>
      <c r="AG3977" s="14">
        <f t="shared" si="311"/>
        <v>6.8000000000000005E-2</v>
      </c>
      <c r="AH3977">
        <f t="shared" si="313"/>
        <v>1</v>
      </c>
      <c r="AI3977">
        <f t="shared" si="314"/>
        <v>3</v>
      </c>
    </row>
    <row r="3978" spans="1:35" x14ac:dyDescent="0.35">
      <c r="A3978">
        <v>3977</v>
      </c>
      <c r="B3978" t="s">
        <v>6004</v>
      </c>
      <c r="C3978" t="s">
        <v>6005</v>
      </c>
      <c r="D3978" t="s">
        <v>112</v>
      </c>
      <c r="E3978" t="s">
        <v>84</v>
      </c>
      <c r="F3978" t="s">
        <v>740</v>
      </c>
      <c r="G3978" t="s">
        <v>741</v>
      </c>
      <c r="H3978" t="s">
        <v>741</v>
      </c>
      <c r="I3978" t="s">
        <v>34</v>
      </c>
      <c r="J3978" t="s">
        <v>7300</v>
      </c>
      <c r="K3978" s="3">
        <v>41655</v>
      </c>
      <c r="L3978" t="s">
        <v>36</v>
      </c>
      <c r="M3978" t="s">
        <v>5460</v>
      </c>
      <c r="N3978" t="s">
        <v>5461</v>
      </c>
      <c r="O3978" t="s">
        <v>72</v>
      </c>
      <c r="P3978" t="s">
        <v>178</v>
      </c>
      <c r="Q3978">
        <v>5</v>
      </c>
      <c r="R3978" s="5">
        <v>56.4</v>
      </c>
      <c r="S3978" s="5">
        <v>92.4</v>
      </c>
      <c r="T3978" s="5">
        <v>462</v>
      </c>
      <c r="U3978">
        <v>0</v>
      </c>
      <c r="V3978" s="5">
        <v>180</v>
      </c>
      <c r="W3978" t="s">
        <v>155</v>
      </c>
      <c r="X3978" s="3">
        <v>41657</v>
      </c>
      <c r="Y3978" s="3">
        <v>41657</v>
      </c>
      <c r="Z3978">
        <v>2</v>
      </c>
      <c r="AA3978" t="s">
        <v>8400</v>
      </c>
      <c r="AB3978">
        <f t="shared" si="312"/>
        <v>0</v>
      </c>
      <c r="AC3978" t="str">
        <f t="shared" si="310"/>
        <v>Thursday</v>
      </c>
      <c r="AD3978" s="5">
        <v>97.2</v>
      </c>
      <c r="AE3978">
        <v>2014</v>
      </c>
      <c r="AF3978">
        <v>3</v>
      </c>
      <c r="AG3978" s="14">
        <f t="shared" si="311"/>
        <v>0.38961038961038963</v>
      </c>
      <c r="AH3978">
        <f t="shared" si="313"/>
        <v>0</v>
      </c>
      <c r="AI3978" t="str">
        <f t="shared" si="314"/>
        <v xml:space="preserve"> </v>
      </c>
    </row>
    <row r="3979" spans="1:35" x14ac:dyDescent="0.35">
      <c r="A3979">
        <v>3978</v>
      </c>
      <c r="B3979" t="s">
        <v>6004</v>
      </c>
      <c r="C3979" t="s">
        <v>6005</v>
      </c>
      <c r="D3979" t="s">
        <v>112</v>
      </c>
      <c r="E3979" t="s">
        <v>84</v>
      </c>
      <c r="F3979" t="s">
        <v>740</v>
      </c>
      <c r="G3979" t="s">
        <v>741</v>
      </c>
      <c r="H3979" t="s">
        <v>741</v>
      </c>
      <c r="I3979" t="s">
        <v>34</v>
      </c>
      <c r="J3979" t="s">
        <v>7300</v>
      </c>
      <c r="K3979" s="3">
        <v>41655</v>
      </c>
      <c r="L3979" t="s">
        <v>36</v>
      </c>
      <c r="M3979" t="s">
        <v>6271</v>
      </c>
      <c r="N3979" t="s">
        <v>6272</v>
      </c>
      <c r="O3979" t="s">
        <v>51</v>
      </c>
      <c r="P3979" t="s">
        <v>52</v>
      </c>
      <c r="Q3979">
        <v>11</v>
      </c>
      <c r="R3979" s="5">
        <v>50.68363636363636</v>
      </c>
      <c r="S3979" s="5">
        <v>71.36363636363636</v>
      </c>
      <c r="T3979" s="5">
        <v>785</v>
      </c>
      <c r="U3979">
        <v>0</v>
      </c>
      <c r="V3979" s="5">
        <v>227.48</v>
      </c>
      <c r="W3979" t="s">
        <v>155</v>
      </c>
      <c r="X3979" s="3">
        <v>41657</v>
      </c>
      <c r="Y3979" s="3">
        <v>41659</v>
      </c>
      <c r="Z3979">
        <v>4</v>
      </c>
      <c r="AA3979" t="s">
        <v>8399</v>
      </c>
      <c r="AB3979">
        <f t="shared" si="312"/>
        <v>2</v>
      </c>
      <c r="AC3979" t="str">
        <f t="shared" si="310"/>
        <v>Thursday</v>
      </c>
      <c r="AD3979" s="5">
        <v>15.913</v>
      </c>
      <c r="AE3979">
        <v>2014</v>
      </c>
      <c r="AF3979">
        <v>3</v>
      </c>
      <c r="AG3979" s="14">
        <f t="shared" si="311"/>
        <v>0.28978343949044583</v>
      </c>
      <c r="AH3979">
        <f t="shared" si="313"/>
        <v>1</v>
      </c>
      <c r="AI3979">
        <f t="shared" si="314"/>
        <v>2</v>
      </c>
    </row>
    <row r="3980" spans="1:35" x14ac:dyDescent="0.35">
      <c r="A3980">
        <v>3979</v>
      </c>
      <c r="B3980" t="s">
        <v>6004</v>
      </c>
      <c r="C3980" t="s">
        <v>6005</v>
      </c>
      <c r="D3980" t="s">
        <v>112</v>
      </c>
      <c r="E3980" t="s">
        <v>84</v>
      </c>
      <c r="F3980" t="s">
        <v>740</v>
      </c>
      <c r="G3980" t="s">
        <v>741</v>
      </c>
      <c r="H3980" t="s">
        <v>741</v>
      </c>
      <c r="I3980" t="s">
        <v>34</v>
      </c>
      <c r="J3980" t="s">
        <v>7300</v>
      </c>
      <c r="K3980" s="3">
        <v>41655</v>
      </c>
      <c r="L3980" t="s">
        <v>36</v>
      </c>
      <c r="M3980" t="s">
        <v>5214</v>
      </c>
      <c r="N3980" t="s">
        <v>5215</v>
      </c>
      <c r="O3980" t="s">
        <v>39</v>
      </c>
      <c r="P3980" t="s">
        <v>40</v>
      </c>
      <c r="Q3980">
        <v>2</v>
      </c>
      <c r="R3980" s="5">
        <v>6.74</v>
      </c>
      <c r="S3980" s="5">
        <v>7</v>
      </c>
      <c r="T3980" s="5">
        <v>14</v>
      </c>
      <c r="U3980">
        <v>0</v>
      </c>
      <c r="V3980" s="5">
        <v>0.52</v>
      </c>
      <c r="W3980" t="s">
        <v>155</v>
      </c>
      <c r="X3980" s="3">
        <v>41657</v>
      </c>
      <c r="Y3980" s="3">
        <v>41657</v>
      </c>
      <c r="Z3980">
        <v>2</v>
      </c>
      <c r="AA3980" t="s">
        <v>8400</v>
      </c>
      <c r="AB3980">
        <f t="shared" si="312"/>
        <v>0</v>
      </c>
      <c r="AC3980" t="str">
        <f t="shared" si="310"/>
        <v>Thursday</v>
      </c>
      <c r="AD3980" s="5">
        <v>1.286</v>
      </c>
      <c r="AE3980">
        <v>2014</v>
      </c>
      <c r="AF3980">
        <v>3</v>
      </c>
      <c r="AG3980" s="14">
        <f t="shared" si="311"/>
        <v>3.7142857142857144E-2</v>
      </c>
      <c r="AH3980">
        <f t="shared" si="313"/>
        <v>0</v>
      </c>
      <c r="AI3980" t="str">
        <f t="shared" si="314"/>
        <v xml:space="preserve"> </v>
      </c>
    </row>
    <row r="3981" spans="1:35" x14ac:dyDescent="0.35">
      <c r="A3981">
        <v>3980</v>
      </c>
      <c r="B3981" t="s">
        <v>1948</v>
      </c>
      <c r="C3981" t="s">
        <v>1949</v>
      </c>
      <c r="D3981" t="s">
        <v>112</v>
      </c>
      <c r="E3981" t="s">
        <v>199</v>
      </c>
      <c r="F3981" t="s">
        <v>212</v>
      </c>
      <c r="G3981" t="s">
        <v>213</v>
      </c>
      <c r="H3981" t="s">
        <v>213</v>
      </c>
      <c r="I3981" t="s">
        <v>34</v>
      </c>
      <c r="J3981" t="s">
        <v>7301</v>
      </c>
      <c r="K3981" s="3">
        <v>41536</v>
      </c>
      <c r="L3981" t="s">
        <v>136</v>
      </c>
      <c r="M3981" t="s">
        <v>5915</v>
      </c>
      <c r="N3981" t="s">
        <v>5916</v>
      </c>
      <c r="O3981" t="s">
        <v>51</v>
      </c>
      <c r="P3981" t="s">
        <v>55</v>
      </c>
      <c r="Q3981">
        <v>5</v>
      </c>
      <c r="R3981" s="5">
        <v>61.093599999999995</v>
      </c>
      <c r="S3981" s="5">
        <v>86.949333333333328</v>
      </c>
      <c r="T3981" s="5">
        <v>260.84800000000001</v>
      </c>
      <c r="U3981">
        <v>0.4</v>
      </c>
      <c r="V3981" s="5">
        <v>-44.62</v>
      </c>
      <c r="W3981" t="s">
        <v>41</v>
      </c>
      <c r="X3981" s="3">
        <v>41541</v>
      </c>
      <c r="Y3981" s="3">
        <v>41541</v>
      </c>
      <c r="Z3981">
        <v>5</v>
      </c>
      <c r="AA3981" t="s">
        <v>8400</v>
      </c>
      <c r="AB3981">
        <f t="shared" si="312"/>
        <v>0</v>
      </c>
      <c r="AC3981" t="str">
        <f t="shared" si="310"/>
        <v>Thursday</v>
      </c>
      <c r="AD3981" s="5">
        <v>22.388999999999999</v>
      </c>
      <c r="AE3981">
        <v>2013</v>
      </c>
      <c r="AF3981">
        <v>38</v>
      </c>
      <c r="AG3981" s="14">
        <f t="shared" si="311"/>
        <v>-0.17105747408452429</v>
      </c>
      <c r="AH3981">
        <f t="shared" si="313"/>
        <v>0</v>
      </c>
      <c r="AI3981" t="str">
        <f t="shared" si="314"/>
        <v xml:space="preserve"> </v>
      </c>
    </row>
    <row r="3982" spans="1:35" x14ac:dyDescent="0.35">
      <c r="A3982">
        <v>3981</v>
      </c>
      <c r="B3982" t="s">
        <v>1265</v>
      </c>
      <c r="C3982" t="s">
        <v>1266</v>
      </c>
      <c r="D3982" t="s">
        <v>96</v>
      </c>
      <c r="E3982" t="s">
        <v>199</v>
      </c>
      <c r="F3982" t="s">
        <v>200</v>
      </c>
      <c r="G3982" t="s">
        <v>790</v>
      </c>
      <c r="H3982" t="s">
        <v>2143</v>
      </c>
      <c r="I3982" t="s">
        <v>34</v>
      </c>
      <c r="J3982" t="s">
        <v>7302</v>
      </c>
      <c r="K3982" s="3">
        <v>41715</v>
      </c>
      <c r="L3982" t="s">
        <v>36</v>
      </c>
      <c r="M3982" t="s">
        <v>7303</v>
      </c>
      <c r="N3982" t="s">
        <v>7304</v>
      </c>
      <c r="O3982" t="s">
        <v>39</v>
      </c>
      <c r="P3982" t="s">
        <v>76</v>
      </c>
      <c r="Q3982">
        <v>4</v>
      </c>
      <c r="R3982" s="5">
        <v>26.490000000000002</v>
      </c>
      <c r="S3982" s="5">
        <v>29.75</v>
      </c>
      <c r="T3982" s="5">
        <v>119</v>
      </c>
      <c r="U3982">
        <v>0</v>
      </c>
      <c r="V3982" s="5">
        <v>13.04</v>
      </c>
      <c r="W3982" t="s">
        <v>139</v>
      </c>
      <c r="X3982" s="3">
        <v>41718</v>
      </c>
      <c r="Y3982" s="3">
        <v>41718</v>
      </c>
      <c r="Z3982">
        <v>3</v>
      </c>
      <c r="AA3982" t="s">
        <v>8400</v>
      </c>
      <c r="AB3982">
        <f t="shared" si="312"/>
        <v>0</v>
      </c>
      <c r="AC3982" t="str">
        <f t="shared" si="310"/>
        <v>Monday</v>
      </c>
      <c r="AD3982" s="5">
        <v>17.295000000000002</v>
      </c>
      <c r="AE3982">
        <v>2014</v>
      </c>
      <c r="AF3982">
        <v>12</v>
      </c>
      <c r="AG3982" s="14">
        <f t="shared" si="311"/>
        <v>0.1095798319327731</v>
      </c>
      <c r="AH3982">
        <f t="shared" si="313"/>
        <v>0</v>
      </c>
      <c r="AI3982" t="str">
        <f t="shared" si="314"/>
        <v xml:space="preserve"> </v>
      </c>
    </row>
    <row r="3983" spans="1:35" x14ac:dyDescent="0.35">
      <c r="A3983">
        <v>3982</v>
      </c>
      <c r="B3983" t="s">
        <v>1265</v>
      </c>
      <c r="C3983" t="s">
        <v>1266</v>
      </c>
      <c r="D3983" t="s">
        <v>96</v>
      </c>
      <c r="E3983" t="s">
        <v>199</v>
      </c>
      <c r="F3983" t="s">
        <v>200</v>
      </c>
      <c r="G3983" t="s">
        <v>790</v>
      </c>
      <c r="H3983" t="s">
        <v>2143</v>
      </c>
      <c r="I3983" t="s">
        <v>34</v>
      </c>
      <c r="J3983" t="s">
        <v>7302</v>
      </c>
      <c r="K3983" s="3">
        <v>41715</v>
      </c>
      <c r="L3983" t="s">
        <v>36</v>
      </c>
      <c r="M3983" t="s">
        <v>2688</v>
      </c>
      <c r="N3983" t="s">
        <v>2689</v>
      </c>
      <c r="O3983" t="s">
        <v>39</v>
      </c>
      <c r="P3983" t="s">
        <v>90</v>
      </c>
      <c r="Q3983">
        <v>6</v>
      </c>
      <c r="R3983" s="5">
        <v>6.38</v>
      </c>
      <c r="S3983" s="5">
        <v>7</v>
      </c>
      <c r="T3983" s="5">
        <v>42</v>
      </c>
      <c r="U3983">
        <v>0</v>
      </c>
      <c r="V3983" s="5">
        <v>3.72</v>
      </c>
      <c r="W3983" t="s">
        <v>139</v>
      </c>
      <c r="X3983" s="3">
        <v>41718</v>
      </c>
      <c r="Y3983" s="3">
        <v>41720</v>
      </c>
      <c r="Z3983">
        <v>5</v>
      </c>
      <c r="AA3983" t="s">
        <v>8399</v>
      </c>
      <c r="AB3983">
        <f t="shared" si="312"/>
        <v>2</v>
      </c>
      <c r="AC3983" t="str">
        <f t="shared" si="310"/>
        <v>Monday</v>
      </c>
      <c r="AD3983" s="5">
        <v>3.5009999999999999</v>
      </c>
      <c r="AE3983">
        <v>2014</v>
      </c>
      <c r="AF3983">
        <v>12</v>
      </c>
      <c r="AG3983" s="14">
        <f t="shared" si="311"/>
        <v>8.8571428571428579E-2</v>
      </c>
      <c r="AH3983">
        <f t="shared" si="313"/>
        <v>1</v>
      </c>
      <c r="AI3983">
        <f t="shared" si="314"/>
        <v>2</v>
      </c>
    </row>
    <row r="3984" spans="1:35" x14ac:dyDescent="0.35">
      <c r="A3984">
        <v>3983</v>
      </c>
      <c r="B3984" t="s">
        <v>1265</v>
      </c>
      <c r="C3984" t="s">
        <v>1266</v>
      </c>
      <c r="D3984" t="s">
        <v>96</v>
      </c>
      <c r="E3984" t="s">
        <v>199</v>
      </c>
      <c r="F3984" t="s">
        <v>200</v>
      </c>
      <c r="G3984" t="s">
        <v>790</v>
      </c>
      <c r="H3984" t="s">
        <v>2143</v>
      </c>
      <c r="I3984" t="s">
        <v>34</v>
      </c>
      <c r="J3984" t="s">
        <v>7302</v>
      </c>
      <c r="K3984" s="3">
        <v>41715</v>
      </c>
      <c r="L3984" t="s">
        <v>36</v>
      </c>
      <c r="M3984" t="s">
        <v>3496</v>
      </c>
      <c r="N3984" t="s">
        <v>3497</v>
      </c>
      <c r="O3984" t="s">
        <v>72</v>
      </c>
      <c r="P3984" t="s">
        <v>178</v>
      </c>
      <c r="Q3984">
        <v>5</v>
      </c>
      <c r="R3984" s="5">
        <v>55.56</v>
      </c>
      <c r="S3984" s="5">
        <v>97.4</v>
      </c>
      <c r="T3984" s="5">
        <v>487</v>
      </c>
      <c r="U3984">
        <v>0</v>
      </c>
      <c r="V3984" s="5">
        <v>209.2</v>
      </c>
      <c r="W3984" t="s">
        <v>139</v>
      </c>
      <c r="X3984" s="3">
        <v>41718</v>
      </c>
      <c r="Y3984" s="3">
        <v>41721</v>
      </c>
      <c r="Z3984">
        <v>6</v>
      </c>
      <c r="AA3984" t="s">
        <v>8399</v>
      </c>
      <c r="AB3984">
        <f t="shared" si="312"/>
        <v>3</v>
      </c>
      <c r="AC3984" t="str">
        <f t="shared" si="310"/>
        <v>Monday</v>
      </c>
      <c r="AD3984" s="5">
        <v>53.290999999999997</v>
      </c>
      <c r="AE3984">
        <v>2014</v>
      </c>
      <c r="AF3984">
        <v>12</v>
      </c>
      <c r="AG3984" s="14">
        <f t="shared" si="311"/>
        <v>0.42956878850102664</v>
      </c>
      <c r="AH3984">
        <f t="shared" si="313"/>
        <v>1</v>
      </c>
      <c r="AI3984">
        <f t="shared" si="314"/>
        <v>3</v>
      </c>
    </row>
    <row r="3985" spans="1:35" x14ac:dyDescent="0.35">
      <c r="A3985">
        <v>3984</v>
      </c>
      <c r="B3985" t="s">
        <v>4573</v>
      </c>
      <c r="C3985" t="s">
        <v>4574</v>
      </c>
      <c r="D3985" t="s">
        <v>29</v>
      </c>
      <c r="E3985" t="s">
        <v>44</v>
      </c>
      <c r="F3985" t="s">
        <v>67</v>
      </c>
      <c r="G3985" t="s">
        <v>68</v>
      </c>
      <c r="H3985" t="s">
        <v>7305</v>
      </c>
      <c r="I3985" t="s">
        <v>34</v>
      </c>
      <c r="J3985" t="s">
        <v>7306</v>
      </c>
      <c r="K3985" s="3">
        <v>41207</v>
      </c>
      <c r="L3985" t="s">
        <v>136</v>
      </c>
      <c r="M3985" t="s">
        <v>7112</v>
      </c>
      <c r="N3985" t="s">
        <v>7113</v>
      </c>
      <c r="O3985" t="s">
        <v>39</v>
      </c>
      <c r="P3985" t="s">
        <v>76</v>
      </c>
      <c r="Q3985">
        <v>3</v>
      </c>
      <c r="R3985" s="5">
        <v>13.68</v>
      </c>
      <c r="S3985" s="5">
        <v>18</v>
      </c>
      <c r="T3985" s="5">
        <v>54</v>
      </c>
      <c r="U3985">
        <v>0</v>
      </c>
      <c r="V3985" s="5">
        <v>12.96</v>
      </c>
      <c r="W3985" t="s">
        <v>139</v>
      </c>
      <c r="X3985" s="3">
        <v>41210</v>
      </c>
      <c r="Y3985" s="3">
        <v>41211</v>
      </c>
      <c r="Z3985">
        <v>4</v>
      </c>
      <c r="AA3985" t="s">
        <v>8399</v>
      </c>
      <c r="AB3985">
        <f t="shared" si="312"/>
        <v>1</v>
      </c>
      <c r="AC3985" t="str">
        <f t="shared" si="310"/>
        <v>Thursday</v>
      </c>
      <c r="AD3985" s="5">
        <v>10.029999999999999</v>
      </c>
      <c r="AE3985">
        <v>2012</v>
      </c>
      <c r="AF3985">
        <v>43</v>
      </c>
      <c r="AG3985" s="14">
        <f t="shared" si="311"/>
        <v>0.24000000000000002</v>
      </c>
      <c r="AH3985">
        <f t="shared" si="313"/>
        <v>1</v>
      </c>
      <c r="AI3985">
        <f t="shared" si="314"/>
        <v>1</v>
      </c>
    </row>
    <row r="3986" spans="1:35" x14ac:dyDescent="0.35">
      <c r="A3986">
        <v>3985</v>
      </c>
      <c r="B3986" t="s">
        <v>4573</v>
      </c>
      <c r="C3986" t="s">
        <v>4574</v>
      </c>
      <c r="D3986" t="s">
        <v>29</v>
      </c>
      <c r="E3986" t="s">
        <v>44</v>
      </c>
      <c r="F3986" t="s">
        <v>67</v>
      </c>
      <c r="G3986" t="s">
        <v>68</v>
      </c>
      <c r="H3986" t="s">
        <v>7305</v>
      </c>
      <c r="I3986" t="s">
        <v>34</v>
      </c>
      <c r="J3986" t="s">
        <v>7306</v>
      </c>
      <c r="K3986" s="3">
        <v>41207</v>
      </c>
      <c r="L3986" t="s">
        <v>136</v>
      </c>
      <c r="M3986" t="s">
        <v>4616</v>
      </c>
      <c r="N3986" t="s">
        <v>4617</v>
      </c>
      <c r="O3986" t="s">
        <v>39</v>
      </c>
      <c r="P3986" t="s">
        <v>40</v>
      </c>
      <c r="Q3986">
        <v>1</v>
      </c>
      <c r="R3986" s="5">
        <v>4.9000000000000004</v>
      </c>
      <c r="S3986" s="5">
        <v>9</v>
      </c>
      <c r="T3986" s="5">
        <v>9</v>
      </c>
      <c r="U3986">
        <v>0</v>
      </c>
      <c r="V3986" s="5">
        <v>4.0999999999999996</v>
      </c>
      <c r="W3986" t="s">
        <v>139</v>
      </c>
      <c r="X3986" s="3">
        <v>41210</v>
      </c>
      <c r="Y3986" s="3">
        <v>41210</v>
      </c>
      <c r="Z3986">
        <v>3</v>
      </c>
      <c r="AA3986" t="s">
        <v>8400</v>
      </c>
      <c r="AB3986">
        <f t="shared" si="312"/>
        <v>0</v>
      </c>
      <c r="AC3986" t="str">
        <f t="shared" si="310"/>
        <v>Thursday</v>
      </c>
      <c r="AD3986" s="5">
        <v>1.393</v>
      </c>
      <c r="AE3986">
        <v>2012</v>
      </c>
      <c r="AF3986">
        <v>43</v>
      </c>
      <c r="AG3986" s="14">
        <f t="shared" si="311"/>
        <v>0.45555555555555549</v>
      </c>
      <c r="AH3986">
        <f t="shared" si="313"/>
        <v>0</v>
      </c>
      <c r="AI3986" t="str">
        <f t="shared" si="314"/>
        <v xml:space="preserve"> </v>
      </c>
    </row>
    <row r="3987" spans="1:35" x14ac:dyDescent="0.35">
      <c r="A3987">
        <v>3986</v>
      </c>
      <c r="B3987" t="s">
        <v>1567</v>
      </c>
      <c r="C3987" t="s">
        <v>1568</v>
      </c>
      <c r="D3987" t="s">
        <v>96</v>
      </c>
      <c r="E3987" t="s">
        <v>199</v>
      </c>
      <c r="F3987" t="s">
        <v>212</v>
      </c>
      <c r="G3987" t="s">
        <v>245</v>
      </c>
      <c r="H3987" t="s">
        <v>245</v>
      </c>
      <c r="I3987" t="s">
        <v>34</v>
      </c>
      <c r="J3987" t="s">
        <v>7307</v>
      </c>
      <c r="K3987" s="3">
        <v>42002</v>
      </c>
      <c r="L3987" t="s">
        <v>136</v>
      </c>
      <c r="M3987" t="s">
        <v>2976</v>
      </c>
      <c r="N3987" t="s">
        <v>2977</v>
      </c>
      <c r="O3987" t="s">
        <v>39</v>
      </c>
      <c r="P3987" t="s">
        <v>90</v>
      </c>
      <c r="Q3987">
        <v>2</v>
      </c>
      <c r="R3987" s="5">
        <v>6.9383999999999997</v>
      </c>
      <c r="S3987" s="5">
        <v>9.2579999999999991</v>
      </c>
      <c r="T3987" s="5">
        <v>14.812799999999999</v>
      </c>
      <c r="U3987">
        <v>0.2</v>
      </c>
      <c r="V3987" s="5">
        <v>0.93600000000000005</v>
      </c>
      <c r="W3987" t="s">
        <v>41</v>
      </c>
      <c r="X3987" s="3">
        <v>42007</v>
      </c>
      <c r="Y3987" s="3">
        <v>42007</v>
      </c>
      <c r="Z3987">
        <v>5</v>
      </c>
      <c r="AA3987" t="s">
        <v>8400</v>
      </c>
      <c r="AB3987">
        <f t="shared" si="312"/>
        <v>0</v>
      </c>
      <c r="AC3987" t="str">
        <f t="shared" si="310"/>
        <v>Monday</v>
      </c>
      <c r="AD3987" s="5">
        <v>1.9730000000000001</v>
      </c>
      <c r="AE3987">
        <v>2014</v>
      </c>
      <c r="AF3987">
        <v>53</v>
      </c>
      <c r="AG3987" s="14">
        <f t="shared" si="311"/>
        <v>6.3188593648736233E-2</v>
      </c>
      <c r="AH3987">
        <f t="shared" si="313"/>
        <v>0</v>
      </c>
      <c r="AI3987" t="str">
        <f t="shared" si="314"/>
        <v xml:space="preserve"> </v>
      </c>
    </row>
    <row r="3988" spans="1:35" x14ac:dyDescent="0.35">
      <c r="A3988">
        <v>3987</v>
      </c>
      <c r="B3988" t="s">
        <v>1567</v>
      </c>
      <c r="C3988" t="s">
        <v>1568</v>
      </c>
      <c r="D3988" t="s">
        <v>96</v>
      </c>
      <c r="E3988" t="s">
        <v>199</v>
      </c>
      <c r="F3988" t="s">
        <v>212</v>
      </c>
      <c r="G3988" t="s">
        <v>245</v>
      </c>
      <c r="H3988" t="s">
        <v>245</v>
      </c>
      <c r="I3988" t="s">
        <v>34</v>
      </c>
      <c r="J3988" t="s">
        <v>7307</v>
      </c>
      <c r="K3988" s="3">
        <v>42002</v>
      </c>
      <c r="L3988" t="s">
        <v>136</v>
      </c>
      <c r="M3988" t="s">
        <v>2393</v>
      </c>
      <c r="N3988" t="s">
        <v>2394</v>
      </c>
      <c r="O3988" t="s">
        <v>51</v>
      </c>
      <c r="P3988" t="s">
        <v>52</v>
      </c>
      <c r="Q3988">
        <v>6</v>
      </c>
      <c r="R3988" s="5">
        <v>8.9833333333333361</v>
      </c>
      <c r="S3988" s="5">
        <v>13.766666666666671</v>
      </c>
      <c r="T3988" s="5">
        <v>41.300000000000011</v>
      </c>
      <c r="U3988">
        <v>0.5</v>
      </c>
      <c r="V3988" s="5">
        <v>-12.6</v>
      </c>
      <c r="W3988" t="s">
        <v>41</v>
      </c>
      <c r="X3988" s="3">
        <v>42007</v>
      </c>
      <c r="Y3988" s="3">
        <v>42008</v>
      </c>
      <c r="Z3988">
        <v>6</v>
      </c>
      <c r="AA3988" t="s">
        <v>8399</v>
      </c>
      <c r="AB3988">
        <f t="shared" si="312"/>
        <v>1</v>
      </c>
      <c r="AC3988" t="str">
        <f t="shared" si="310"/>
        <v>Monday</v>
      </c>
      <c r="AD3988" s="5">
        <v>4.3170000000000002</v>
      </c>
      <c r="AE3988">
        <v>2014</v>
      </c>
      <c r="AF3988">
        <v>53</v>
      </c>
      <c r="AG3988" s="14">
        <f t="shared" si="311"/>
        <v>-0.30508474576271177</v>
      </c>
      <c r="AH3988">
        <f t="shared" si="313"/>
        <v>1</v>
      </c>
      <c r="AI3988">
        <f t="shared" si="314"/>
        <v>1</v>
      </c>
    </row>
    <row r="3989" spans="1:35" x14ac:dyDescent="0.35">
      <c r="A3989">
        <v>3988</v>
      </c>
      <c r="B3989" t="s">
        <v>6596</v>
      </c>
      <c r="C3989" t="s">
        <v>6597</v>
      </c>
      <c r="D3989" t="s">
        <v>29</v>
      </c>
      <c r="E3989" t="s">
        <v>44</v>
      </c>
      <c r="F3989" t="s">
        <v>570</v>
      </c>
      <c r="G3989" t="s">
        <v>571</v>
      </c>
      <c r="H3989" t="s">
        <v>572</v>
      </c>
      <c r="I3989" t="s">
        <v>34</v>
      </c>
      <c r="J3989" t="s">
        <v>7308</v>
      </c>
      <c r="K3989" s="3">
        <v>41532</v>
      </c>
      <c r="L3989" t="s">
        <v>136</v>
      </c>
      <c r="M3989" t="s">
        <v>4122</v>
      </c>
      <c r="N3989" t="s">
        <v>4123</v>
      </c>
      <c r="O3989" t="s">
        <v>51</v>
      </c>
      <c r="P3989" t="s">
        <v>55</v>
      </c>
      <c r="Q3989">
        <v>6</v>
      </c>
      <c r="R3989" s="5">
        <v>129.32266666666669</v>
      </c>
      <c r="S3989" s="5">
        <v>142.13777777777781</v>
      </c>
      <c r="T3989" s="5">
        <v>511.69600000000008</v>
      </c>
      <c r="U3989">
        <v>0.4</v>
      </c>
      <c r="V3989" s="5">
        <v>-264.24</v>
      </c>
      <c r="W3989" t="s">
        <v>139</v>
      </c>
      <c r="X3989" s="3">
        <v>41535</v>
      </c>
      <c r="Y3989" s="3">
        <v>41535</v>
      </c>
      <c r="Z3989">
        <v>3</v>
      </c>
      <c r="AA3989" t="s">
        <v>8400</v>
      </c>
      <c r="AB3989">
        <f t="shared" si="312"/>
        <v>0</v>
      </c>
      <c r="AC3989" t="str">
        <f t="shared" si="310"/>
        <v>Sunday</v>
      </c>
      <c r="AD3989" s="5">
        <v>86.105999999999995</v>
      </c>
      <c r="AE3989">
        <v>2013</v>
      </c>
      <c r="AF3989">
        <v>38</v>
      </c>
      <c r="AG3989" s="14">
        <f t="shared" si="311"/>
        <v>-0.51640036271536216</v>
      </c>
      <c r="AH3989">
        <f t="shared" si="313"/>
        <v>0</v>
      </c>
      <c r="AI3989" t="str">
        <f t="shared" si="314"/>
        <v xml:space="preserve"> </v>
      </c>
    </row>
    <row r="3990" spans="1:35" x14ac:dyDescent="0.35">
      <c r="A3990">
        <v>3989</v>
      </c>
      <c r="B3990" t="s">
        <v>3389</v>
      </c>
      <c r="C3990" t="s">
        <v>3390</v>
      </c>
      <c r="D3990" t="s">
        <v>29</v>
      </c>
      <c r="E3990" t="s">
        <v>44</v>
      </c>
      <c r="F3990" t="s">
        <v>67</v>
      </c>
      <c r="G3990" t="s">
        <v>2193</v>
      </c>
      <c r="H3990" t="s">
        <v>7309</v>
      </c>
      <c r="I3990" t="s">
        <v>34</v>
      </c>
      <c r="J3990" t="s">
        <v>7310</v>
      </c>
      <c r="K3990" s="3">
        <v>41957</v>
      </c>
      <c r="L3990" t="s">
        <v>136</v>
      </c>
      <c r="M3990" t="s">
        <v>618</v>
      </c>
      <c r="N3990" t="s">
        <v>619</v>
      </c>
      <c r="O3990" t="s">
        <v>39</v>
      </c>
      <c r="P3990" t="s">
        <v>58</v>
      </c>
      <c r="Q3990">
        <v>3</v>
      </c>
      <c r="R3990" s="5">
        <v>6.38</v>
      </c>
      <c r="S3990" s="5">
        <v>7</v>
      </c>
      <c r="T3990" s="5">
        <v>21</v>
      </c>
      <c r="U3990">
        <v>0</v>
      </c>
      <c r="V3990" s="5">
        <v>1.86</v>
      </c>
      <c r="W3990" t="s">
        <v>139</v>
      </c>
      <c r="X3990" s="3">
        <v>41960</v>
      </c>
      <c r="Y3990" s="3">
        <v>41962</v>
      </c>
      <c r="Z3990">
        <v>5</v>
      </c>
      <c r="AA3990" t="s">
        <v>8399</v>
      </c>
      <c r="AB3990">
        <f t="shared" si="312"/>
        <v>2</v>
      </c>
      <c r="AC3990" t="str">
        <f t="shared" si="310"/>
        <v>Friday</v>
      </c>
      <c r="AD3990" s="5">
        <v>1.1619999999999999</v>
      </c>
      <c r="AE3990">
        <v>2014</v>
      </c>
      <c r="AF3990">
        <v>46</v>
      </c>
      <c r="AG3990" s="14">
        <f t="shared" si="311"/>
        <v>8.8571428571428579E-2</v>
      </c>
      <c r="AH3990">
        <f t="shared" si="313"/>
        <v>1</v>
      </c>
      <c r="AI3990">
        <f t="shared" si="314"/>
        <v>2</v>
      </c>
    </row>
    <row r="3991" spans="1:35" x14ac:dyDescent="0.35">
      <c r="A3991">
        <v>3990</v>
      </c>
      <c r="B3991" t="s">
        <v>3389</v>
      </c>
      <c r="C3991" t="s">
        <v>3390</v>
      </c>
      <c r="D3991" t="s">
        <v>29</v>
      </c>
      <c r="E3991" t="s">
        <v>44</v>
      </c>
      <c r="F3991" t="s">
        <v>67</v>
      </c>
      <c r="G3991" t="s">
        <v>2193</v>
      </c>
      <c r="H3991" t="s">
        <v>7309</v>
      </c>
      <c r="I3991" t="s">
        <v>34</v>
      </c>
      <c r="J3991" t="s">
        <v>7310</v>
      </c>
      <c r="K3991" s="3">
        <v>41957</v>
      </c>
      <c r="L3991" t="s">
        <v>136</v>
      </c>
      <c r="M3991" t="s">
        <v>4397</v>
      </c>
      <c r="N3991" t="s">
        <v>4398</v>
      </c>
      <c r="O3991" t="s">
        <v>39</v>
      </c>
      <c r="P3991" t="s">
        <v>58</v>
      </c>
      <c r="Q3991">
        <v>8</v>
      </c>
      <c r="R3991" s="5">
        <v>8.3049999999999997</v>
      </c>
      <c r="S3991" s="5">
        <v>9.125</v>
      </c>
      <c r="T3991" s="5">
        <v>73</v>
      </c>
      <c r="U3991">
        <v>0</v>
      </c>
      <c r="V3991" s="5">
        <v>6.56</v>
      </c>
      <c r="W3991" t="s">
        <v>139</v>
      </c>
      <c r="X3991" s="3">
        <v>41960</v>
      </c>
      <c r="Y3991" s="3">
        <v>41960</v>
      </c>
      <c r="Z3991">
        <v>3</v>
      </c>
      <c r="AA3991" t="s">
        <v>8400</v>
      </c>
      <c r="AB3991">
        <f t="shared" si="312"/>
        <v>0</v>
      </c>
      <c r="AC3991" t="str">
        <f t="shared" si="310"/>
        <v>Friday</v>
      </c>
      <c r="AD3991" s="5">
        <v>8.484</v>
      </c>
      <c r="AE3991">
        <v>2014</v>
      </c>
      <c r="AF3991">
        <v>46</v>
      </c>
      <c r="AG3991" s="14">
        <f t="shared" si="311"/>
        <v>8.9863013698630131E-2</v>
      </c>
      <c r="AH3991">
        <f t="shared" si="313"/>
        <v>0</v>
      </c>
      <c r="AI3991" t="str">
        <f t="shared" si="314"/>
        <v xml:space="preserve"> </v>
      </c>
    </row>
    <row r="3992" spans="1:35" x14ac:dyDescent="0.35">
      <c r="A3992">
        <v>3991</v>
      </c>
      <c r="B3992" t="s">
        <v>1163</v>
      </c>
      <c r="C3992" t="s">
        <v>1164</v>
      </c>
      <c r="D3992" t="s">
        <v>29</v>
      </c>
      <c r="E3992" t="s">
        <v>44</v>
      </c>
      <c r="F3992" t="s">
        <v>502</v>
      </c>
      <c r="G3992" t="s">
        <v>622</v>
      </c>
      <c r="H3992" t="s">
        <v>622</v>
      </c>
      <c r="I3992" t="s">
        <v>34</v>
      </c>
      <c r="J3992" t="s">
        <v>7311</v>
      </c>
      <c r="K3992" s="3">
        <v>41379</v>
      </c>
      <c r="L3992" t="s">
        <v>36</v>
      </c>
      <c r="M3992" t="s">
        <v>7312</v>
      </c>
      <c r="N3992" t="s">
        <v>7313</v>
      </c>
      <c r="O3992" t="s">
        <v>39</v>
      </c>
      <c r="P3992" t="s">
        <v>76</v>
      </c>
      <c r="Q3992">
        <v>7</v>
      </c>
      <c r="R3992" s="5">
        <v>12.701828571428569</v>
      </c>
      <c r="S3992" s="5">
        <v>17.443047619047618</v>
      </c>
      <c r="T3992" s="5">
        <v>73.260799999999989</v>
      </c>
      <c r="U3992">
        <v>0.4</v>
      </c>
      <c r="V3992" s="5">
        <v>-15.651999999999999</v>
      </c>
      <c r="W3992" t="s">
        <v>41</v>
      </c>
      <c r="X3992" s="3">
        <v>41384</v>
      </c>
      <c r="Y3992" s="3">
        <v>41386</v>
      </c>
      <c r="Z3992">
        <v>7</v>
      </c>
      <c r="AA3992" t="s">
        <v>8399</v>
      </c>
      <c r="AB3992">
        <f t="shared" si="312"/>
        <v>2</v>
      </c>
      <c r="AC3992" t="str">
        <f t="shared" si="310"/>
        <v>Monday</v>
      </c>
      <c r="AD3992" s="5">
        <v>5.4610000000000003</v>
      </c>
      <c r="AE3992">
        <v>2013</v>
      </c>
      <c r="AF3992">
        <v>16</v>
      </c>
      <c r="AG3992" s="14">
        <f t="shared" si="311"/>
        <v>-0.21364768061500833</v>
      </c>
      <c r="AH3992">
        <f t="shared" si="313"/>
        <v>1</v>
      </c>
      <c r="AI3992">
        <f t="shared" si="314"/>
        <v>2</v>
      </c>
    </row>
    <row r="3993" spans="1:35" x14ac:dyDescent="0.35">
      <c r="A3993">
        <v>3992</v>
      </c>
      <c r="B3993" t="s">
        <v>1163</v>
      </c>
      <c r="C3993" t="s">
        <v>1164</v>
      </c>
      <c r="D3993" t="s">
        <v>29</v>
      </c>
      <c r="E3993" t="s">
        <v>44</v>
      </c>
      <c r="F3993" t="s">
        <v>502</v>
      </c>
      <c r="G3993" t="s">
        <v>622</v>
      </c>
      <c r="H3993" t="s">
        <v>622</v>
      </c>
      <c r="I3993" t="s">
        <v>34</v>
      </c>
      <c r="J3993" t="s">
        <v>7311</v>
      </c>
      <c r="K3993" s="3">
        <v>41379</v>
      </c>
      <c r="L3993" t="s">
        <v>36</v>
      </c>
      <c r="M3993" t="s">
        <v>4348</v>
      </c>
      <c r="N3993" t="s">
        <v>4349</v>
      </c>
      <c r="O3993" t="s">
        <v>39</v>
      </c>
      <c r="P3993" t="s">
        <v>58</v>
      </c>
      <c r="Q3993">
        <v>4</v>
      </c>
      <c r="R3993" s="5">
        <v>23.788800000000002</v>
      </c>
      <c r="S3993" s="5">
        <v>44.41599999999999</v>
      </c>
      <c r="T3993" s="5">
        <v>53.299199999999999</v>
      </c>
      <c r="U3993">
        <v>0.7</v>
      </c>
      <c r="V3993" s="5">
        <v>-41.856000000000002</v>
      </c>
      <c r="W3993" t="s">
        <v>41</v>
      </c>
      <c r="X3993" s="3">
        <v>41384</v>
      </c>
      <c r="Y3993" s="3">
        <v>41386</v>
      </c>
      <c r="Z3993">
        <v>7</v>
      </c>
      <c r="AA3993" t="s">
        <v>8399</v>
      </c>
      <c r="AB3993">
        <f t="shared" si="312"/>
        <v>2</v>
      </c>
      <c r="AC3993" t="str">
        <f t="shared" si="310"/>
        <v>Monday</v>
      </c>
      <c r="AD3993" s="5">
        <v>2.081</v>
      </c>
      <c r="AE3993">
        <v>2013</v>
      </c>
      <c r="AF3993">
        <v>16</v>
      </c>
      <c r="AG3993" s="14">
        <f t="shared" si="311"/>
        <v>-0.78530259365994237</v>
      </c>
      <c r="AH3993">
        <f t="shared" si="313"/>
        <v>1</v>
      </c>
      <c r="AI3993">
        <f t="shared" si="314"/>
        <v>2</v>
      </c>
    </row>
    <row r="3994" spans="1:35" x14ac:dyDescent="0.35">
      <c r="A3994">
        <v>3993</v>
      </c>
      <c r="B3994" t="s">
        <v>1163</v>
      </c>
      <c r="C3994" t="s">
        <v>1164</v>
      </c>
      <c r="D3994" t="s">
        <v>29</v>
      </c>
      <c r="E3994" t="s">
        <v>44</v>
      </c>
      <c r="F3994" t="s">
        <v>502</v>
      </c>
      <c r="G3994" t="s">
        <v>622</v>
      </c>
      <c r="H3994" t="s">
        <v>622</v>
      </c>
      <c r="I3994" t="s">
        <v>34</v>
      </c>
      <c r="J3994" t="s">
        <v>7311</v>
      </c>
      <c r="K3994" s="3">
        <v>41379</v>
      </c>
      <c r="L3994" t="s">
        <v>36</v>
      </c>
      <c r="M3994" t="s">
        <v>2417</v>
      </c>
      <c r="N3994" t="s">
        <v>2418</v>
      </c>
      <c r="O3994" t="s">
        <v>72</v>
      </c>
      <c r="P3994" t="s">
        <v>79</v>
      </c>
      <c r="Q3994">
        <v>4</v>
      </c>
      <c r="R3994" s="5">
        <v>18.772399999999994</v>
      </c>
      <c r="S3994" s="5">
        <v>31.260666666666662</v>
      </c>
      <c r="T3994" s="5">
        <v>75.025599999999983</v>
      </c>
      <c r="U3994">
        <v>0.4</v>
      </c>
      <c r="V3994" s="5">
        <v>-6.4000000000000001E-2</v>
      </c>
      <c r="W3994" t="s">
        <v>41</v>
      </c>
      <c r="X3994" s="3">
        <v>41384</v>
      </c>
      <c r="Y3994" s="3">
        <v>41384</v>
      </c>
      <c r="Z3994">
        <v>5</v>
      </c>
      <c r="AA3994" t="s">
        <v>8400</v>
      </c>
      <c r="AB3994">
        <f t="shared" si="312"/>
        <v>0</v>
      </c>
      <c r="AC3994" t="str">
        <f t="shared" si="310"/>
        <v>Monday</v>
      </c>
      <c r="AD3994" s="5">
        <v>6.3289999999999997</v>
      </c>
      <c r="AE3994">
        <v>2013</v>
      </c>
      <c r="AF3994">
        <v>16</v>
      </c>
      <c r="AG3994" s="14">
        <f t="shared" si="311"/>
        <v>-8.5304216160883768E-4</v>
      </c>
      <c r="AH3994">
        <f t="shared" si="313"/>
        <v>0</v>
      </c>
      <c r="AI3994" t="str">
        <f t="shared" si="314"/>
        <v xml:space="preserve"> </v>
      </c>
    </row>
    <row r="3995" spans="1:35" x14ac:dyDescent="0.35">
      <c r="A3995">
        <v>3994</v>
      </c>
      <c r="B3995" t="s">
        <v>1163</v>
      </c>
      <c r="C3995" t="s">
        <v>1164</v>
      </c>
      <c r="D3995" t="s">
        <v>29</v>
      </c>
      <c r="E3995" t="s">
        <v>44</v>
      </c>
      <c r="F3995" t="s">
        <v>502</v>
      </c>
      <c r="G3995" t="s">
        <v>622</v>
      </c>
      <c r="H3995" t="s">
        <v>622</v>
      </c>
      <c r="I3995" t="s">
        <v>34</v>
      </c>
      <c r="J3995" t="s">
        <v>7311</v>
      </c>
      <c r="K3995" s="3">
        <v>41379</v>
      </c>
      <c r="L3995" t="s">
        <v>36</v>
      </c>
      <c r="M3995" t="s">
        <v>3985</v>
      </c>
      <c r="N3995" t="s">
        <v>3986</v>
      </c>
      <c r="O3995" t="s">
        <v>72</v>
      </c>
      <c r="P3995" t="s">
        <v>79</v>
      </c>
      <c r="Q3995">
        <v>2</v>
      </c>
      <c r="R3995" s="5">
        <v>39.163999999999994</v>
      </c>
      <c r="S3995" s="5">
        <v>53.173333333333332</v>
      </c>
      <c r="T3995" s="5">
        <v>63.807999999999993</v>
      </c>
      <c r="U3995">
        <v>0.4</v>
      </c>
      <c r="V3995" s="5">
        <v>-14.52</v>
      </c>
      <c r="W3995" t="s">
        <v>41</v>
      </c>
      <c r="X3995" s="3">
        <v>41384</v>
      </c>
      <c r="Y3995" s="3">
        <v>41384</v>
      </c>
      <c r="Z3995">
        <v>5</v>
      </c>
      <c r="AA3995" t="s">
        <v>8400</v>
      </c>
      <c r="AB3995">
        <f t="shared" si="312"/>
        <v>0</v>
      </c>
      <c r="AC3995" t="str">
        <f t="shared" si="310"/>
        <v>Monday</v>
      </c>
      <c r="AD3995" s="5">
        <v>3.5840000000000001</v>
      </c>
      <c r="AE3995">
        <v>2013</v>
      </c>
      <c r="AF3995">
        <v>16</v>
      </c>
      <c r="AG3995" s="14">
        <f t="shared" si="311"/>
        <v>-0.22755767301905719</v>
      </c>
      <c r="AH3995">
        <f t="shared" si="313"/>
        <v>0</v>
      </c>
      <c r="AI3995" t="str">
        <f t="shared" si="314"/>
        <v xml:space="preserve"> </v>
      </c>
    </row>
    <row r="3996" spans="1:35" x14ac:dyDescent="0.35">
      <c r="A3996">
        <v>3995</v>
      </c>
      <c r="B3996" t="s">
        <v>3013</v>
      </c>
      <c r="C3996" t="s">
        <v>3014</v>
      </c>
      <c r="D3996" t="s">
        <v>96</v>
      </c>
      <c r="E3996" t="s">
        <v>199</v>
      </c>
      <c r="F3996" t="s">
        <v>200</v>
      </c>
      <c r="G3996" t="s">
        <v>2462</v>
      </c>
      <c r="H3996" t="s">
        <v>2462</v>
      </c>
      <c r="I3996" t="s">
        <v>34</v>
      </c>
      <c r="J3996" t="s">
        <v>7314</v>
      </c>
      <c r="K3996" s="3">
        <v>40868</v>
      </c>
      <c r="L3996" t="s">
        <v>136</v>
      </c>
      <c r="M3996" t="s">
        <v>3894</v>
      </c>
      <c r="N3996" t="s">
        <v>3895</v>
      </c>
      <c r="O3996" t="s">
        <v>51</v>
      </c>
      <c r="P3996" t="s">
        <v>93</v>
      </c>
      <c r="Q3996">
        <v>1</v>
      </c>
      <c r="R3996" s="5">
        <v>78</v>
      </c>
      <c r="S3996" s="5">
        <v>107</v>
      </c>
      <c r="T3996" s="5">
        <v>107</v>
      </c>
      <c r="U3996">
        <v>0</v>
      </c>
      <c r="V3996" s="5">
        <v>29</v>
      </c>
      <c r="W3996" t="s">
        <v>41</v>
      </c>
      <c r="X3996" s="3">
        <v>40873</v>
      </c>
      <c r="Y3996" s="3">
        <v>40873</v>
      </c>
      <c r="Z3996">
        <v>5</v>
      </c>
      <c r="AA3996" t="s">
        <v>8400</v>
      </c>
      <c r="AB3996">
        <f t="shared" si="312"/>
        <v>0</v>
      </c>
      <c r="AC3996" t="str">
        <f t="shared" si="310"/>
        <v>Monday</v>
      </c>
      <c r="AD3996" s="5">
        <v>10.823</v>
      </c>
      <c r="AE3996">
        <v>2011</v>
      </c>
      <c r="AF3996">
        <v>48</v>
      </c>
      <c r="AG3996" s="14">
        <f t="shared" si="311"/>
        <v>0.27102803738317754</v>
      </c>
      <c r="AH3996">
        <f t="shared" si="313"/>
        <v>0</v>
      </c>
      <c r="AI3996" t="str">
        <f t="shared" si="314"/>
        <v xml:space="preserve"> </v>
      </c>
    </row>
    <row r="3997" spans="1:35" x14ac:dyDescent="0.35">
      <c r="A3997">
        <v>3996</v>
      </c>
      <c r="B3997" t="s">
        <v>3013</v>
      </c>
      <c r="C3997" t="s">
        <v>3014</v>
      </c>
      <c r="D3997" t="s">
        <v>96</v>
      </c>
      <c r="E3997" t="s">
        <v>199</v>
      </c>
      <c r="F3997" t="s">
        <v>200</v>
      </c>
      <c r="G3997" t="s">
        <v>2462</v>
      </c>
      <c r="H3997" t="s">
        <v>2462</v>
      </c>
      <c r="I3997" t="s">
        <v>34</v>
      </c>
      <c r="J3997" t="s">
        <v>7314</v>
      </c>
      <c r="K3997" s="3">
        <v>40868</v>
      </c>
      <c r="L3997" t="s">
        <v>136</v>
      </c>
      <c r="M3997" t="s">
        <v>1253</v>
      </c>
      <c r="N3997" t="s">
        <v>1254</v>
      </c>
      <c r="O3997" t="s">
        <v>39</v>
      </c>
      <c r="P3997" t="s">
        <v>183</v>
      </c>
      <c r="Q3997">
        <v>5</v>
      </c>
      <c r="R3997" s="5">
        <v>36.64</v>
      </c>
      <c r="S3997" s="5">
        <v>45.8</v>
      </c>
      <c r="T3997" s="5">
        <v>229</v>
      </c>
      <c r="U3997">
        <v>0</v>
      </c>
      <c r="V3997" s="5">
        <v>45.8</v>
      </c>
      <c r="W3997" t="s">
        <v>41</v>
      </c>
      <c r="X3997" s="3">
        <v>40873</v>
      </c>
      <c r="Y3997" s="3">
        <v>40873</v>
      </c>
      <c r="Z3997">
        <v>5</v>
      </c>
      <c r="AA3997" t="s">
        <v>8400</v>
      </c>
      <c r="AB3997">
        <f t="shared" si="312"/>
        <v>0</v>
      </c>
      <c r="AC3997" t="str">
        <f t="shared" si="310"/>
        <v>Monday</v>
      </c>
      <c r="AD3997" s="5">
        <v>22.763999999999999</v>
      </c>
      <c r="AE3997">
        <v>2011</v>
      </c>
      <c r="AF3997">
        <v>48</v>
      </c>
      <c r="AG3997" s="14">
        <f t="shared" si="311"/>
        <v>0.19999999999999998</v>
      </c>
      <c r="AH3997">
        <f t="shared" si="313"/>
        <v>0</v>
      </c>
      <c r="AI3997" t="str">
        <f t="shared" si="314"/>
        <v xml:space="preserve"> </v>
      </c>
    </row>
    <row r="3998" spans="1:35" x14ac:dyDescent="0.35">
      <c r="A3998">
        <v>3997</v>
      </c>
      <c r="B3998" t="s">
        <v>3013</v>
      </c>
      <c r="C3998" t="s">
        <v>3014</v>
      </c>
      <c r="D3998" t="s">
        <v>96</v>
      </c>
      <c r="E3998" t="s">
        <v>199</v>
      </c>
      <c r="F3998" t="s">
        <v>200</v>
      </c>
      <c r="G3998" t="s">
        <v>2462</v>
      </c>
      <c r="H3998" t="s">
        <v>2462</v>
      </c>
      <c r="I3998" t="s">
        <v>34</v>
      </c>
      <c r="J3998" t="s">
        <v>7314</v>
      </c>
      <c r="K3998" s="3">
        <v>40868</v>
      </c>
      <c r="L3998" t="s">
        <v>136</v>
      </c>
      <c r="M3998" t="s">
        <v>1020</v>
      </c>
      <c r="N3998" t="s">
        <v>1021</v>
      </c>
      <c r="O3998" t="s">
        <v>39</v>
      </c>
      <c r="P3998" t="s">
        <v>40</v>
      </c>
      <c r="Q3998">
        <v>4</v>
      </c>
      <c r="R3998" s="5">
        <v>4.54</v>
      </c>
      <c r="S3998" s="5">
        <v>7.5</v>
      </c>
      <c r="T3998" s="5">
        <v>30</v>
      </c>
      <c r="U3998">
        <v>0</v>
      </c>
      <c r="V3998" s="5">
        <v>11.84</v>
      </c>
      <c r="W3998" t="s">
        <v>41</v>
      </c>
      <c r="X3998" s="3">
        <v>40873</v>
      </c>
      <c r="Y3998" s="3">
        <v>40873</v>
      </c>
      <c r="Z3998">
        <v>5</v>
      </c>
      <c r="AA3998" t="s">
        <v>8400</v>
      </c>
      <c r="AB3998">
        <f t="shared" si="312"/>
        <v>0</v>
      </c>
      <c r="AC3998" t="str">
        <f t="shared" si="310"/>
        <v>Monday</v>
      </c>
      <c r="AD3998" s="5">
        <v>4.1989999999999998</v>
      </c>
      <c r="AE3998">
        <v>2011</v>
      </c>
      <c r="AF3998">
        <v>48</v>
      </c>
      <c r="AG3998" s="14">
        <f t="shared" si="311"/>
        <v>0.39466666666666667</v>
      </c>
      <c r="AH3998">
        <f t="shared" si="313"/>
        <v>0</v>
      </c>
      <c r="AI3998" t="str">
        <f t="shared" si="314"/>
        <v xml:space="preserve"> </v>
      </c>
    </row>
    <row r="3999" spans="1:35" x14ac:dyDescent="0.35">
      <c r="A3999">
        <v>3998</v>
      </c>
      <c r="B3999" t="s">
        <v>5286</v>
      </c>
      <c r="C3999" t="s">
        <v>5287</v>
      </c>
      <c r="D3999" t="s">
        <v>112</v>
      </c>
      <c r="E3999" t="s">
        <v>199</v>
      </c>
      <c r="F3999" t="s">
        <v>200</v>
      </c>
      <c r="G3999" t="s">
        <v>790</v>
      </c>
      <c r="H3999" t="s">
        <v>790</v>
      </c>
      <c r="I3999" t="s">
        <v>34</v>
      </c>
      <c r="J3999" t="s">
        <v>7315</v>
      </c>
      <c r="K3999" s="3">
        <v>41986</v>
      </c>
      <c r="L3999" t="s">
        <v>136</v>
      </c>
      <c r="M3999" t="s">
        <v>749</v>
      </c>
      <c r="N3999" t="s">
        <v>750</v>
      </c>
      <c r="O3999" t="s">
        <v>51</v>
      </c>
      <c r="P3999" t="s">
        <v>93</v>
      </c>
      <c r="Q3999">
        <v>5</v>
      </c>
      <c r="R3999" s="5">
        <v>21.28</v>
      </c>
      <c r="S3999" s="5">
        <v>38.6</v>
      </c>
      <c r="T3999" s="5">
        <v>193</v>
      </c>
      <c r="U3999">
        <v>0</v>
      </c>
      <c r="V3999" s="5">
        <v>86.6</v>
      </c>
      <c r="W3999" t="s">
        <v>155</v>
      </c>
      <c r="X3999" s="3">
        <v>41988</v>
      </c>
      <c r="Y3999" s="3">
        <v>41990</v>
      </c>
      <c r="Z3999">
        <v>4</v>
      </c>
      <c r="AA3999" t="s">
        <v>8399</v>
      </c>
      <c r="AB3999">
        <f t="shared" si="312"/>
        <v>2</v>
      </c>
      <c r="AC3999" t="str">
        <f t="shared" si="310"/>
        <v>Saturday</v>
      </c>
      <c r="AD3999" s="5">
        <v>11.726000000000001</v>
      </c>
      <c r="AE3999">
        <v>2014</v>
      </c>
      <c r="AF3999">
        <v>50</v>
      </c>
      <c r="AG3999" s="14">
        <f t="shared" si="311"/>
        <v>0.44870466321243518</v>
      </c>
      <c r="AH3999">
        <f t="shared" si="313"/>
        <v>1</v>
      </c>
      <c r="AI3999">
        <f t="shared" si="314"/>
        <v>2</v>
      </c>
    </row>
    <row r="4000" spans="1:35" x14ac:dyDescent="0.35">
      <c r="A4000">
        <v>3999</v>
      </c>
      <c r="B4000" t="s">
        <v>2971</v>
      </c>
      <c r="C4000" t="s">
        <v>2972</v>
      </c>
      <c r="D4000" t="s">
        <v>29</v>
      </c>
      <c r="E4000" t="s">
        <v>84</v>
      </c>
      <c r="F4000" t="s">
        <v>85</v>
      </c>
      <c r="G4000" t="s">
        <v>1257</v>
      </c>
      <c r="H4000" t="s">
        <v>1257</v>
      </c>
      <c r="I4000" t="s">
        <v>34</v>
      </c>
      <c r="J4000" t="s">
        <v>7316</v>
      </c>
      <c r="K4000" s="3">
        <v>41207</v>
      </c>
      <c r="L4000" t="s">
        <v>36</v>
      </c>
      <c r="M4000" t="s">
        <v>5582</v>
      </c>
      <c r="N4000" t="s">
        <v>5583</v>
      </c>
      <c r="O4000" t="s">
        <v>72</v>
      </c>
      <c r="P4000" t="s">
        <v>79</v>
      </c>
      <c r="Q4000">
        <v>3</v>
      </c>
      <c r="R4000" s="5">
        <v>13.233333333333329</v>
      </c>
      <c r="S4000" s="5">
        <v>26.333333333333329</v>
      </c>
      <c r="T4000" s="5">
        <v>78.999999999999986</v>
      </c>
      <c r="U4000">
        <v>0</v>
      </c>
      <c r="V4000" s="5">
        <v>39.299999999999997</v>
      </c>
      <c r="W4000" t="s">
        <v>41</v>
      </c>
      <c r="X4000" s="3">
        <v>41212</v>
      </c>
      <c r="Y4000" s="3">
        <v>41212</v>
      </c>
      <c r="Z4000">
        <v>5</v>
      </c>
      <c r="AA4000" t="s">
        <v>8400</v>
      </c>
      <c r="AB4000">
        <f t="shared" si="312"/>
        <v>0</v>
      </c>
      <c r="AC4000" t="str">
        <f t="shared" si="310"/>
        <v>Thursday</v>
      </c>
      <c r="AD4000" s="5">
        <v>5.1150000000000002</v>
      </c>
      <c r="AE4000">
        <v>2012</v>
      </c>
      <c r="AF4000">
        <v>43</v>
      </c>
      <c r="AG4000" s="14">
        <f t="shared" si="311"/>
        <v>0.49746835443037979</v>
      </c>
      <c r="AH4000">
        <f t="shared" si="313"/>
        <v>0</v>
      </c>
      <c r="AI4000" t="str">
        <f t="shared" si="314"/>
        <v xml:space="preserve"> </v>
      </c>
    </row>
    <row r="4001" spans="1:35" x14ac:dyDescent="0.35">
      <c r="A4001">
        <v>4000</v>
      </c>
      <c r="B4001" t="s">
        <v>2971</v>
      </c>
      <c r="C4001" t="s">
        <v>2972</v>
      </c>
      <c r="D4001" t="s">
        <v>29</v>
      </c>
      <c r="E4001" t="s">
        <v>84</v>
      </c>
      <c r="F4001" t="s">
        <v>85</v>
      </c>
      <c r="G4001" t="s">
        <v>1257</v>
      </c>
      <c r="H4001" t="s">
        <v>1257</v>
      </c>
      <c r="I4001" t="s">
        <v>34</v>
      </c>
      <c r="J4001" t="s">
        <v>7316</v>
      </c>
      <c r="K4001" s="3">
        <v>41207</v>
      </c>
      <c r="L4001" t="s">
        <v>36</v>
      </c>
      <c r="M4001" t="s">
        <v>4788</v>
      </c>
      <c r="N4001" t="s">
        <v>3335</v>
      </c>
      <c r="O4001" t="s">
        <v>72</v>
      </c>
      <c r="P4001" t="s">
        <v>178</v>
      </c>
      <c r="Q4001">
        <v>5</v>
      </c>
      <c r="R4001" s="5">
        <v>343.54</v>
      </c>
      <c r="S4001" s="5">
        <v>429.40000000000003</v>
      </c>
      <c r="T4001" s="5">
        <v>2147</v>
      </c>
      <c r="U4001">
        <v>0</v>
      </c>
      <c r="V4001" s="5">
        <v>429.3</v>
      </c>
      <c r="W4001" t="s">
        <v>41</v>
      </c>
      <c r="X4001" s="3">
        <v>41212</v>
      </c>
      <c r="Y4001" s="3">
        <v>41212</v>
      </c>
      <c r="Z4001">
        <v>5</v>
      </c>
      <c r="AA4001" t="s">
        <v>8400</v>
      </c>
      <c r="AB4001">
        <f t="shared" si="312"/>
        <v>0</v>
      </c>
      <c r="AC4001" t="str">
        <f t="shared" si="310"/>
        <v>Thursday</v>
      </c>
      <c r="AD4001" s="5">
        <v>211.30699999999999</v>
      </c>
      <c r="AE4001">
        <v>2012</v>
      </c>
      <c r="AF4001">
        <v>43</v>
      </c>
      <c r="AG4001" s="14">
        <f t="shared" si="311"/>
        <v>0.19995342338146252</v>
      </c>
      <c r="AH4001">
        <f t="shared" si="313"/>
        <v>0</v>
      </c>
      <c r="AI4001" t="str">
        <f t="shared" si="314"/>
        <v xml:space="preserve"> </v>
      </c>
    </row>
    <row r="4002" spans="1:35" x14ac:dyDescent="0.35">
      <c r="A4002">
        <v>4001</v>
      </c>
      <c r="B4002" t="s">
        <v>3421</v>
      </c>
      <c r="C4002" t="s">
        <v>3422</v>
      </c>
      <c r="D4002" t="s">
        <v>112</v>
      </c>
      <c r="E4002" t="s">
        <v>199</v>
      </c>
      <c r="F4002" t="s">
        <v>212</v>
      </c>
      <c r="G4002" t="s">
        <v>245</v>
      </c>
      <c r="H4002" t="s">
        <v>245</v>
      </c>
      <c r="I4002" t="s">
        <v>34</v>
      </c>
      <c r="J4002" t="s">
        <v>7317</v>
      </c>
      <c r="K4002" s="3">
        <v>40885</v>
      </c>
      <c r="L4002" t="s">
        <v>36</v>
      </c>
      <c r="M4002" t="s">
        <v>4820</v>
      </c>
      <c r="N4002" t="s">
        <v>4821</v>
      </c>
      <c r="O4002" t="s">
        <v>39</v>
      </c>
      <c r="P4002" t="s">
        <v>61</v>
      </c>
      <c r="Q4002">
        <v>4</v>
      </c>
      <c r="R4002" s="5">
        <v>6.0228000000000002</v>
      </c>
      <c r="S4002" s="5">
        <v>9.8484999999999996</v>
      </c>
      <c r="T4002" s="5">
        <v>31.5152</v>
      </c>
      <c r="U4002">
        <v>0.2</v>
      </c>
      <c r="V4002" s="5">
        <v>7.4240000000000004</v>
      </c>
      <c r="W4002" t="s">
        <v>41</v>
      </c>
      <c r="X4002" s="3">
        <v>40890</v>
      </c>
      <c r="Y4002" s="3">
        <v>40892</v>
      </c>
      <c r="Z4002">
        <v>7</v>
      </c>
      <c r="AA4002" t="s">
        <v>8399</v>
      </c>
      <c r="AB4002">
        <f t="shared" si="312"/>
        <v>2</v>
      </c>
      <c r="AC4002" t="str">
        <f t="shared" si="310"/>
        <v>Thursday</v>
      </c>
      <c r="AD4002" s="5">
        <v>2.6440000000000001</v>
      </c>
      <c r="AE4002">
        <v>2011</v>
      </c>
      <c r="AF4002">
        <v>50</v>
      </c>
      <c r="AG4002" s="14">
        <f t="shared" si="311"/>
        <v>0.23556886835558716</v>
      </c>
      <c r="AH4002">
        <f t="shared" si="313"/>
        <v>1</v>
      </c>
      <c r="AI4002">
        <f t="shared" si="314"/>
        <v>2</v>
      </c>
    </row>
    <row r="4003" spans="1:35" x14ac:dyDescent="0.35">
      <c r="A4003">
        <v>4002</v>
      </c>
      <c r="B4003" t="s">
        <v>3194</v>
      </c>
      <c r="C4003" t="s">
        <v>3195</v>
      </c>
      <c r="D4003" t="s">
        <v>96</v>
      </c>
      <c r="E4003" t="s">
        <v>199</v>
      </c>
      <c r="F4003" t="s">
        <v>200</v>
      </c>
      <c r="G4003" t="s">
        <v>599</v>
      </c>
      <c r="H4003" t="s">
        <v>1932</v>
      </c>
      <c r="I4003" t="s">
        <v>34</v>
      </c>
      <c r="J4003" t="s">
        <v>7318</v>
      </c>
      <c r="K4003" s="3">
        <v>41673</v>
      </c>
      <c r="L4003" t="s">
        <v>136</v>
      </c>
      <c r="M4003" t="s">
        <v>1946</v>
      </c>
      <c r="N4003" t="s">
        <v>1947</v>
      </c>
      <c r="O4003" t="s">
        <v>39</v>
      </c>
      <c r="P4003" t="s">
        <v>165</v>
      </c>
      <c r="Q4003">
        <v>1</v>
      </c>
      <c r="R4003" s="5">
        <v>17.78</v>
      </c>
      <c r="S4003" s="5">
        <v>32</v>
      </c>
      <c r="T4003" s="5">
        <v>32</v>
      </c>
      <c r="U4003">
        <v>0</v>
      </c>
      <c r="V4003" s="5">
        <v>14.22</v>
      </c>
      <c r="W4003" t="s">
        <v>155</v>
      </c>
      <c r="X4003" s="3">
        <v>41675</v>
      </c>
      <c r="Y4003" s="3">
        <v>41675</v>
      </c>
      <c r="Z4003">
        <v>2</v>
      </c>
      <c r="AA4003" t="s">
        <v>8400</v>
      </c>
      <c r="AB4003">
        <f t="shared" si="312"/>
        <v>0</v>
      </c>
      <c r="AC4003" t="str">
        <f t="shared" si="310"/>
        <v>Monday</v>
      </c>
      <c r="AD4003" s="5">
        <v>5.319</v>
      </c>
      <c r="AE4003">
        <v>2014</v>
      </c>
      <c r="AF4003">
        <v>6</v>
      </c>
      <c r="AG4003" s="14">
        <f t="shared" si="311"/>
        <v>0.44437500000000002</v>
      </c>
      <c r="AH4003">
        <f t="shared" si="313"/>
        <v>0</v>
      </c>
      <c r="AI4003" t="str">
        <f t="shared" si="314"/>
        <v xml:space="preserve"> </v>
      </c>
    </row>
    <row r="4004" spans="1:35" x14ac:dyDescent="0.35">
      <c r="A4004">
        <v>4003</v>
      </c>
      <c r="B4004" t="s">
        <v>3194</v>
      </c>
      <c r="C4004" t="s">
        <v>3195</v>
      </c>
      <c r="D4004" t="s">
        <v>96</v>
      </c>
      <c r="E4004" t="s">
        <v>199</v>
      </c>
      <c r="F4004" t="s">
        <v>200</v>
      </c>
      <c r="G4004" t="s">
        <v>599</v>
      </c>
      <c r="H4004" t="s">
        <v>1932</v>
      </c>
      <c r="I4004" t="s">
        <v>34</v>
      </c>
      <c r="J4004" t="s">
        <v>7318</v>
      </c>
      <c r="K4004" s="3">
        <v>41673</v>
      </c>
      <c r="L4004" t="s">
        <v>136</v>
      </c>
      <c r="M4004" t="s">
        <v>1820</v>
      </c>
      <c r="N4004" t="s">
        <v>1821</v>
      </c>
      <c r="O4004" t="s">
        <v>39</v>
      </c>
      <c r="P4004" t="s">
        <v>64</v>
      </c>
      <c r="Q4004">
        <v>3</v>
      </c>
      <c r="R4004" s="5">
        <v>15.299999999999999</v>
      </c>
      <c r="S4004" s="5">
        <v>18</v>
      </c>
      <c r="T4004" s="5">
        <v>54</v>
      </c>
      <c r="U4004">
        <v>0</v>
      </c>
      <c r="V4004" s="5">
        <v>8.1</v>
      </c>
      <c r="W4004" t="s">
        <v>155</v>
      </c>
      <c r="X4004" s="3">
        <v>41675</v>
      </c>
      <c r="Y4004" s="3">
        <v>41678</v>
      </c>
      <c r="Z4004">
        <v>5</v>
      </c>
      <c r="AA4004" t="s">
        <v>8399</v>
      </c>
      <c r="AB4004">
        <f t="shared" si="312"/>
        <v>3</v>
      </c>
      <c r="AC4004" t="str">
        <f t="shared" si="310"/>
        <v>Monday</v>
      </c>
      <c r="AD4004" s="5">
        <v>9.5169999999999995</v>
      </c>
      <c r="AE4004">
        <v>2014</v>
      </c>
      <c r="AF4004">
        <v>6</v>
      </c>
      <c r="AG4004" s="14">
        <f t="shared" si="311"/>
        <v>0.15</v>
      </c>
      <c r="AH4004">
        <f t="shared" si="313"/>
        <v>1</v>
      </c>
      <c r="AI4004">
        <f t="shared" si="314"/>
        <v>3</v>
      </c>
    </row>
    <row r="4005" spans="1:35" x14ac:dyDescent="0.35">
      <c r="A4005">
        <v>4004</v>
      </c>
      <c r="B4005" t="s">
        <v>2571</v>
      </c>
      <c r="C4005" t="s">
        <v>2572</v>
      </c>
      <c r="D4005" t="s">
        <v>96</v>
      </c>
      <c r="E4005" t="s">
        <v>44</v>
      </c>
      <c r="F4005" t="s">
        <v>45</v>
      </c>
      <c r="G4005" t="s">
        <v>1483</v>
      </c>
      <c r="H4005" t="s">
        <v>1483</v>
      </c>
      <c r="I4005" t="s">
        <v>34</v>
      </c>
      <c r="J4005" t="s">
        <v>7319</v>
      </c>
      <c r="K4005" s="3">
        <v>40703</v>
      </c>
      <c r="L4005" t="s">
        <v>36</v>
      </c>
      <c r="M4005" t="s">
        <v>595</v>
      </c>
      <c r="N4005" t="s">
        <v>596</v>
      </c>
      <c r="O4005" t="s">
        <v>39</v>
      </c>
      <c r="P4005" t="s">
        <v>61</v>
      </c>
      <c r="Q4005">
        <v>4</v>
      </c>
      <c r="R4005" s="5">
        <v>18.760000000000002</v>
      </c>
      <c r="S4005" s="5">
        <v>36</v>
      </c>
      <c r="T4005" s="5">
        <v>144</v>
      </c>
      <c r="U4005">
        <v>0</v>
      </c>
      <c r="V4005" s="5">
        <v>68.959999999999994</v>
      </c>
      <c r="W4005" t="s">
        <v>41</v>
      </c>
      <c r="X4005" s="3">
        <v>40708</v>
      </c>
      <c r="Y4005" s="3">
        <v>40708</v>
      </c>
      <c r="Z4005">
        <v>5</v>
      </c>
      <c r="AA4005" t="s">
        <v>8400</v>
      </c>
      <c r="AB4005">
        <f t="shared" si="312"/>
        <v>0</v>
      </c>
      <c r="AC4005" t="str">
        <f t="shared" si="310"/>
        <v>Thursday</v>
      </c>
      <c r="AD4005" s="5">
        <v>6.4619999999999997</v>
      </c>
      <c r="AE4005">
        <v>2011</v>
      </c>
      <c r="AF4005">
        <v>24</v>
      </c>
      <c r="AG4005" s="14">
        <f t="shared" si="311"/>
        <v>0.47888888888888886</v>
      </c>
      <c r="AH4005">
        <f t="shared" si="313"/>
        <v>0</v>
      </c>
      <c r="AI4005" t="str">
        <f t="shared" si="314"/>
        <v xml:space="preserve"> </v>
      </c>
    </row>
    <row r="4006" spans="1:35" x14ac:dyDescent="0.35">
      <c r="A4006">
        <v>4005</v>
      </c>
      <c r="B4006" t="s">
        <v>1680</v>
      </c>
      <c r="C4006" t="s">
        <v>1681</v>
      </c>
      <c r="D4006" t="s">
        <v>96</v>
      </c>
      <c r="E4006" t="s">
        <v>30</v>
      </c>
      <c r="F4006" t="s">
        <v>31</v>
      </c>
      <c r="G4006" t="s">
        <v>436</v>
      </c>
      <c r="H4006" t="s">
        <v>941</v>
      </c>
      <c r="I4006" t="s">
        <v>34</v>
      </c>
      <c r="J4006" t="s">
        <v>7320</v>
      </c>
      <c r="K4006" s="3">
        <v>40995</v>
      </c>
      <c r="L4006" t="s">
        <v>36</v>
      </c>
      <c r="M4006" t="s">
        <v>3815</v>
      </c>
      <c r="N4006" t="s">
        <v>3816</v>
      </c>
      <c r="O4006" t="s">
        <v>51</v>
      </c>
      <c r="P4006" t="s">
        <v>52</v>
      </c>
      <c r="Q4006">
        <v>7</v>
      </c>
      <c r="R4006" s="5">
        <v>73.858971428571394</v>
      </c>
      <c r="S4006" s="5">
        <v>86.871619047618992</v>
      </c>
      <c r="T4006" s="5">
        <v>364.86079999999976</v>
      </c>
      <c r="U4006">
        <v>0.4</v>
      </c>
      <c r="V4006" s="5">
        <v>-152.15199999999999</v>
      </c>
      <c r="W4006" t="s">
        <v>41</v>
      </c>
      <c r="X4006" s="3">
        <v>41000</v>
      </c>
      <c r="Y4006" s="3">
        <v>41000</v>
      </c>
      <c r="Z4006">
        <v>5</v>
      </c>
      <c r="AA4006" t="s">
        <v>8400</v>
      </c>
      <c r="AB4006">
        <f t="shared" si="312"/>
        <v>0</v>
      </c>
      <c r="AC4006" t="str">
        <f t="shared" si="310"/>
        <v>Tuesday</v>
      </c>
      <c r="AD4006" s="5">
        <v>15.122999999999999</v>
      </c>
      <c r="AE4006">
        <v>2012</v>
      </c>
      <c r="AF4006">
        <v>13</v>
      </c>
      <c r="AG4006" s="14">
        <f t="shared" si="311"/>
        <v>-0.4170138310281622</v>
      </c>
      <c r="AH4006">
        <f t="shared" si="313"/>
        <v>0</v>
      </c>
      <c r="AI4006" t="str">
        <f t="shared" si="314"/>
        <v xml:space="preserve"> </v>
      </c>
    </row>
    <row r="4007" spans="1:35" x14ac:dyDescent="0.35">
      <c r="A4007">
        <v>4006</v>
      </c>
      <c r="B4007" t="s">
        <v>1680</v>
      </c>
      <c r="C4007" t="s">
        <v>1681</v>
      </c>
      <c r="D4007" t="s">
        <v>96</v>
      </c>
      <c r="E4007" t="s">
        <v>30</v>
      </c>
      <c r="F4007" t="s">
        <v>31</v>
      </c>
      <c r="G4007" t="s">
        <v>436</v>
      </c>
      <c r="H4007" t="s">
        <v>941</v>
      </c>
      <c r="I4007" t="s">
        <v>34</v>
      </c>
      <c r="J4007" t="s">
        <v>7320</v>
      </c>
      <c r="K4007" s="3">
        <v>40995</v>
      </c>
      <c r="L4007" t="s">
        <v>36</v>
      </c>
      <c r="M4007" t="s">
        <v>5909</v>
      </c>
      <c r="N4007" t="s">
        <v>5910</v>
      </c>
      <c r="O4007" t="s">
        <v>39</v>
      </c>
      <c r="P4007" t="s">
        <v>340</v>
      </c>
      <c r="Q4007">
        <v>2</v>
      </c>
      <c r="R4007" s="5">
        <v>12.8</v>
      </c>
      <c r="S4007" s="5">
        <v>17</v>
      </c>
      <c r="T4007" s="5">
        <v>34</v>
      </c>
      <c r="U4007">
        <v>0</v>
      </c>
      <c r="V4007" s="5">
        <v>8.4</v>
      </c>
      <c r="W4007" t="s">
        <v>41</v>
      </c>
      <c r="X4007" s="3">
        <v>41000</v>
      </c>
      <c r="Y4007" s="3">
        <v>41000</v>
      </c>
      <c r="Z4007">
        <v>5</v>
      </c>
      <c r="AA4007" t="s">
        <v>8400</v>
      </c>
      <c r="AB4007">
        <f t="shared" si="312"/>
        <v>0</v>
      </c>
      <c r="AC4007" t="str">
        <f t="shared" si="310"/>
        <v>Tuesday</v>
      </c>
      <c r="AD4007" s="5">
        <v>1.9</v>
      </c>
      <c r="AE4007">
        <v>2012</v>
      </c>
      <c r="AF4007">
        <v>13</v>
      </c>
      <c r="AG4007" s="14">
        <f t="shared" si="311"/>
        <v>0.24705882352941178</v>
      </c>
      <c r="AH4007">
        <f t="shared" si="313"/>
        <v>0</v>
      </c>
      <c r="AI4007" t="str">
        <f t="shared" si="314"/>
        <v xml:space="preserve"> </v>
      </c>
    </row>
    <row r="4008" spans="1:35" x14ac:dyDescent="0.35">
      <c r="A4008">
        <v>4007</v>
      </c>
      <c r="B4008" t="s">
        <v>7321</v>
      </c>
      <c r="C4008" t="s">
        <v>7322</v>
      </c>
      <c r="D4008" t="s">
        <v>29</v>
      </c>
      <c r="E4008" t="s">
        <v>44</v>
      </c>
      <c r="F4008" t="s">
        <v>67</v>
      </c>
      <c r="G4008" t="s">
        <v>7323</v>
      </c>
      <c r="H4008" t="s">
        <v>7324</v>
      </c>
      <c r="I4008" t="s">
        <v>34</v>
      </c>
      <c r="J4008" t="s">
        <v>7325</v>
      </c>
      <c r="K4008" s="3">
        <v>41942</v>
      </c>
      <c r="L4008" t="s">
        <v>36</v>
      </c>
      <c r="M4008" t="s">
        <v>4733</v>
      </c>
      <c r="N4008" t="s">
        <v>4734</v>
      </c>
      <c r="O4008" t="s">
        <v>39</v>
      </c>
      <c r="P4008" t="s">
        <v>340</v>
      </c>
      <c r="Q4008">
        <v>1</v>
      </c>
      <c r="R4008" s="5">
        <v>27</v>
      </c>
      <c r="S4008" s="5">
        <v>31</v>
      </c>
      <c r="T4008" s="5">
        <v>31</v>
      </c>
      <c r="U4008">
        <v>0</v>
      </c>
      <c r="V4008" s="5">
        <v>4</v>
      </c>
      <c r="W4008" t="s">
        <v>41</v>
      </c>
      <c r="X4008" s="3">
        <v>41947</v>
      </c>
      <c r="Y4008" s="3">
        <v>41947</v>
      </c>
      <c r="Z4008">
        <v>5</v>
      </c>
      <c r="AA4008" t="s">
        <v>8400</v>
      </c>
      <c r="AB4008">
        <f t="shared" si="312"/>
        <v>0</v>
      </c>
      <c r="AC4008" t="str">
        <f t="shared" si="310"/>
        <v>Thursday</v>
      </c>
      <c r="AD4008" s="5">
        <v>2.4870000000000001</v>
      </c>
      <c r="AE4008">
        <v>2014</v>
      </c>
      <c r="AF4008">
        <v>44</v>
      </c>
      <c r="AG4008" s="14">
        <f t="shared" si="311"/>
        <v>0.12903225806451613</v>
      </c>
      <c r="AH4008">
        <f t="shared" si="313"/>
        <v>0</v>
      </c>
      <c r="AI4008" t="str">
        <f t="shared" si="314"/>
        <v xml:space="preserve"> </v>
      </c>
    </row>
    <row r="4009" spans="1:35" x14ac:dyDescent="0.35">
      <c r="A4009">
        <v>4008</v>
      </c>
      <c r="B4009" t="s">
        <v>7321</v>
      </c>
      <c r="C4009" t="s">
        <v>7322</v>
      </c>
      <c r="D4009" t="s">
        <v>29</v>
      </c>
      <c r="E4009" t="s">
        <v>44</v>
      </c>
      <c r="F4009" t="s">
        <v>67</v>
      </c>
      <c r="G4009" t="s">
        <v>7323</v>
      </c>
      <c r="H4009" t="s">
        <v>7324</v>
      </c>
      <c r="I4009" t="s">
        <v>34</v>
      </c>
      <c r="J4009" t="s">
        <v>7325</v>
      </c>
      <c r="K4009" s="3">
        <v>41942</v>
      </c>
      <c r="L4009" t="s">
        <v>36</v>
      </c>
      <c r="M4009" t="s">
        <v>7326</v>
      </c>
      <c r="N4009" t="s">
        <v>7327</v>
      </c>
      <c r="O4009" t="s">
        <v>51</v>
      </c>
      <c r="P4009" t="s">
        <v>52</v>
      </c>
      <c r="Q4009">
        <v>3</v>
      </c>
      <c r="R4009" s="5">
        <v>26.72666666666667</v>
      </c>
      <c r="S4009" s="5">
        <v>34.666666666666671</v>
      </c>
      <c r="T4009" s="5">
        <v>104.00000000000001</v>
      </c>
      <c r="U4009">
        <v>0</v>
      </c>
      <c r="V4009" s="5">
        <v>23.82</v>
      </c>
      <c r="W4009" t="s">
        <v>41</v>
      </c>
      <c r="X4009" s="3">
        <v>41947</v>
      </c>
      <c r="Y4009" s="3">
        <v>41947</v>
      </c>
      <c r="Z4009">
        <v>5</v>
      </c>
      <c r="AA4009" t="s">
        <v>8400</v>
      </c>
      <c r="AB4009">
        <f t="shared" si="312"/>
        <v>0</v>
      </c>
      <c r="AC4009" t="str">
        <f t="shared" si="310"/>
        <v>Thursday</v>
      </c>
      <c r="AD4009" s="5">
        <v>6.827</v>
      </c>
      <c r="AE4009">
        <v>2014</v>
      </c>
      <c r="AF4009">
        <v>44</v>
      </c>
      <c r="AG4009" s="14">
        <f t="shared" si="311"/>
        <v>0.2290384615384615</v>
      </c>
      <c r="AH4009">
        <f t="shared" si="313"/>
        <v>0</v>
      </c>
      <c r="AI4009" t="str">
        <f t="shared" si="314"/>
        <v xml:space="preserve"> </v>
      </c>
    </row>
    <row r="4010" spans="1:35" x14ac:dyDescent="0.35">
      <c r="A4010">
        <v>4009</v>
      </c>
      <c r="B4010" t="s">
        <v>7321</v>
      </c>
      <c r="C4010" t="s">
        <v>7322</v>
      </c>
      <c r="D4010" t="s">
        <v>29</v>
      </c>
      <c r="E4010" t="s">
        <v>44</v>
      </c>
      <c r="F4010" t="s">
        <v>67</v>
      </c>
      <c r="G4010" t="s">
        <v>7323</v>
      </c>
      <c r="H4010" t="s">
        <v>7324</v>
      </c>
      <c r="I4010" t="s">
        <v>34</v>
      </c>
      <c r="J4010" t="s">
        <v>7325</v>
      </c>
      <c r="K4010" s="3">
        <v>41942</v>
      </c>
      <c r="L4010" t="s">
        <v>36</v>
      </c>
      <c r="M4010" t="s">
        <v>2794</v>
      </c>
      <c r="N4010" t="s">
        <v>2795</v>
      </c>
      <c r="O4010" t="s">
        <v>39</v>
      </c>
      <c r="P4010" t="s">
        <v>40</v>
      </c>
      <c r="Q4010">
        <v>2</v>
      </c>
      <c r="R4010" s="5">
        <v>5.52</v>
      </c>
      <c r="S4010" s="5">
        <v>8</v>
      </c>
      <c r="T4010" s="5">
        <v>16</v>
      </c>
      <c r="U4010">
        <v>0</v>
      </c>
      <c r="V4010" s="5">
        <v>4.96</v>
      </c>
      <c r="W4010" t="s">
        <v>41</v>
      </c>
      <c r="X4010" s="3">
        <v>41947</v>
      </c>
      <c r="Y4010" s="3">
        <v>41947</v>
      </c>
      <c r="Z4010">
        <v>5</v>
      </c>
      <c r="AA4010" t="s">
        <v>8400</v>
      </c>
      <c r="AB4010">
        <f t="shared" si="312"/>
        <v>0</v>
      </c>
      <c r="AC4010" t="str">
        <f t="shared" si="310"/>
        <v>Thursday</v>
      </c>
      <c r="AD4010" s="5">
        <v>1.248</v>
      </c>
      <c r="AE4010">
        <v>2014</v>
      </c>
      <c r="AF4010">
        <v>44</v>
      </c>
      <c r="AG4010" s="14">
        <f t="shared" si="311"/>
        <v>0.31</v>
      </c>
      <c r="AH4010">
        <f t="shared" si="313"/>
        <v>0</v>
      </c>
      <c r="AI4010" t="str">
        <f t="shared" si="314"/>
        <v xml:space="preserve"> </v>
      </c>
    </row>
    <row r="4011" spans="1:35" x14ac:dyDescent="0.35">
      <c r="A4011">
        <v>4010</v>
      </c>
      <c r="B4011" t="s">
        <v>1218</v>
      </c>
      <c r="C4011" t="s">
        <v>1219</v>
      </c>
      <c r="D4011" t="s">
        <v>29</v>
      </c>
      <c r="E4011" t="s">
        <v>44</v>
      </c>
      <c r="F4011" t="s">
        <v>67</v>
      </c>
      <c r="G4011" t="s">
        <v>68</v>
      </c>
      <c r="H4011" t="s">
        <v>68</v>
      </c>
      <c r="I4011" t="s">
        <v>34</v>
      </c>
      <c r="J4011" t="s">
        <v>7328</v>
      </c>
      <c r="K4011" s="3">
        <v>41288</v>
      </c>
      <c r="L4011" t="s">
        <v>36</v>
      </c>
      <c r="M4011" t="s">
        <v>160</v>
      </c>
      <c r="N4011" t="s">
        <v>161</v>
      </c>
      <c r="O4011" t="s">
        <v>72</v>
      </c>
      <c r="P4011" t="s">
        <v>162</v>
      </c>
      <c r="Q4011">
        <v>3</v>
      </c>
      <c r="R4011" s="5">
        <v>130.58213368000003</v>
      </c>
      <c r="S4011" s="5">
        <v>163.2618173146293</v>
      </c>
      <c r="T4011" s="5">
        <v>488.80588104000009</v>
      </c>
      <c r="U4011">
        <v>2E-3</v>
      </c>
      <c r="V4011" s="5">
        <v>97.059479999999994</v>
      </c>
      <c r="W4011" t="s">
        <v>41</v>
      </c>
      <c r="X4011" s="3">
        <v>41293</v>
      </c>
      <c r="Y4011" s="3">
        <v>41293</v>
      </c>
      <c r="Z4011">
        <v>5</v>
      </c>
      <c r="AA4011" t="s">
        <v>8400</v>
      </c>
      <c r="AB4011">
        <f t="shared" si="312"/>
        <v>0</v>
      </c>
      <c r="AC4011" t="str">
        <f t="shared" si="310"/>
        <v>Monday</v>
      </c>
      <c r="AD4011" s="5">
        <v>27.902999999999999</v>
      </c>
      <c r="AE4011">
        <v>2013</v>
      </c>
      <c r="AF4011">
        <v>3</v>
      </c>
      <c r="AG4011" s="14">
        <f t="shared" si="311"/>
        <v>0.19856446856468446</v>
      </c>
      <c r="AH4011">
        <f t="shared" si="313"/>
        <v>0</v>
      </c>
      <c r="AI4011" t="str">
        <f t="shared" si="314"/>
        <v xml:space="preserve"> </v>
      </c>
    </row>
    <row r="4012" spans="1:35" x14ac:dyDescent="0.35">
      <c r="A4012">
        <v>4011</v>
      </c>
      <c r="B4012" t="s">
        <v>5030</v>
      </c>
      <c r="C4012" t="s">
        <v>5031</v>
      </c>
      <c r="D4012" t="s">
        <v>29</v>
      </c>
      <c r="E4012" t="s">
        <v>84</v>
      </c>
      <c r="F4012" t="s">
        <v>740</v>
      </c>
      <c r="G4012" t="s">
        <v>741</v>
      </c>
      <c r="H4012" t="s">
        <v>1281</v>
      </c>
      <c r="I4012" t="s">
        <v>34</v>
      </c>
      <c r="J4012" t="s">
        <v>7329</v>
      </c>
      <c r="K4012" s="3">
        <v>41372</v>
      </c>
      <c r="L4012" t="s">
        <v>36</v>
      </c>
      <c r="M4012" t="s">
        <v>953</v>
      </c>
      <c r="N4012" t="s">
        <v>954</v>
      </c>
      <c r="O4012" t="s">
        <v>39</v>
      </c>
      <c r="P4012" t="s">
        <v>340</v>
      </c>
      <c r="Q4012">
        <v>4</v>
      </c>
      <c r="R4012" s="5">
        <v>8.2800000000000011</v>
      </c>
      <c r="S4012" s="5">
        <v>15</v>
      </c>
      <c r="T4012" s="5">
        <v>60</v>
      </c>
      <c r="U4012">
        <v>0</v>
      </c>
      <c r="V4012" s="5">
        <v>26.88</v>
      </c>
      <c r="W4012" t="s">
        <v>41</v>
      </c>
      <c r="X4012" s="3">
        <v>41377</v>
      </c>
      <c r="Y4012" s="3">
        <v>41377</v>
      </c>
      <c r="Z4012">
        <v>5</v>
      </c>
      <c r="AA4012" t="s">
        <v>8400</v>
      </c>
      <c r="AB4012">
        <f t="shared" si="312"/>
        <v>0</v>
      </c>
      <c r="AC4012" t="str">
        <f t="shared" si="310"/>
        <v>Monday</v>
      </c>
      <c r="AD4012" s="5">
        <v>4.9420000000000002</v>
      </c>
      <c r="AE4012">
        <v>2013</v>
      </c>
      <c r="AF4012">
        <v>15</v>
      </c>
      <c r="AG4012" s="14">
        <f t="shared" si="311"/>
        <v>0.44800000000000001</v>
      </c>
      <c r="AH4012">
        <f t="shared" si="313"/>
        <v>0</v>
      </c>
      <c r="AI4012" t="str">
        <f t="shared" si="314"/>
        <v xml:space="preserve"> </v>
      </c>
    </row>
    <row r="4013" spans="1:35" x14ac:dyDescent="0.35">
      <c r="A4013">
        <v>4012</v>
      </c>
      <c r="B4013" t="s">
        <v>5030</v>
      </c>
      <c r="C4013" t="s">
        <v>5031</v>
      </c>
      <c r="D4013" t="s">
        <v>29</v>
      </c>
      <c r="E4013" t="s">
        <v>84</v>
      </c>
      <c r="F4013" t="s">
        <v>740</v>
      </c>
      <c r="G4013" t="s">
        <v>741</v>
      </c>
      <c r="H4013" t="s">
        <v>1281</v>
      </c>
      <c r="I4013" t="s">
        <v>34</v>
      </c>
      <c r="J4013" t="s">
        <v>7329</v>
      </c>
      <c r="K4013" s="3">
        <v>41372</v>
      </c>
      <c r="L4013" t="s">
        <v>36</v>
      </c>
      <c r="M4013" t="s">
        <v>7330</v>
      </c>
      <c r="N4013" t="s">
        <v>7331</v>
      </c>
      <c r="O4013" t="s">
        <v>72</v>
      </c>
      <c r="P4013" t="s">
        <v>79</v>
      </c>
      <c r="Q4013">
        <v>2</v>
      </c>
      <c r="R4013" s="5">
        <v>27.32</v>
      </c>
      <c r="S4013" s="5">
        <v>49.5</v>
      </c>
      <c r="T4013" s="5">
        <v>99</v>
      </c>
      <c r="U4013">
        <v>0</v>
      </c>
      <c r="V4013" s="5">
        <v>44.36</v>
      </c>
      <c r="W4013" t="s">
        <v>41</v>
      </c>
      <c r="X4013" s="3">
        <v>41377</v>
      </c>
      <c r="Y4013" s="3">
        <v>41377</v>
      </c>
      <c r="Z4013">
        <v>5</v>
      </c>
      <c r="AA4013" t="s">
        <v>8400</v>
      </c>
      <c r="AB4013">
        <f t="shared" si="312"/>
        <v>0</v>
      </c>
      <c r="AC4013" t="str">
        <f t="shared" si="310"/>
        <v>Monday</v>
      </c>
      <c r="AD4013" s="5">
        <v>3.794</v>
      </c>
      <c r="AE4013">
        <v>2013</v>
      </c>
      <c r="AF4013">
        <v>15</v>
      </c>
      <c r="AG4013" s="14">
        <f t="shared" si="311"/>
        <v>0.44808080808080808</v>
      </c>
      <c r="AH4013">
        <f t="shared" si="313"/>
        <v>0</v>
      </c>
      <c r="AI4013" t="str">
        <f t="shared" si="314"/>
        <v xml:space="preserve"> </v>
      </c>
    </row>
    <row r="4014" spans="1:35" x14ac:dyDescent="0.35">
      <c r="A4014">
        <v>4013</v>
      </c>
      <c r="B4014" t="s">
        <v>1163</v>
      </c>
      <c r="C4014" t="s">
        <v>1164</v>
      </c>
      <c r="D4014" t="s">
        <v>29</v>
      </c>
      <c r="E4014" t="s">
        <v>84</v>
      </c>
      <c r="F4014" t="s">
        <v>168</v>
      </c>
      <c r="G4014" t="s">
        <v>169</v>
      </c>
      <c r="H4014" t="s">
        <v>170</v>
      </c>
      <c r="I4014" t="s">
        <v>34</v>
      </c>
      <c r="J4014" t="s">
        <v>7332</v>
      </c>
      <c r="K4014" s="3">
        <v>41837</v>
      </c>
      <c r="L4014" t="s">
        <v>136</v>
      </c>
      <c r="M4014" t="s">
        <v>2976</v>
      </c>
      <c r="N4014" t="s">
        <v>2977</v>
      </c>
      <c r="O4014" t="s">
        <v>39</v>
      </c>
      <c r="P4014" t="s">
        <v>90</v>
      </c>
      <c r="Q4014">
        <v>3</v>
      </c>
      <c r="R4014" s="5">
        <v>7.6602666666666677</v>
      </c>
      <c r="S4014" s="5">
        <v>10.39377777777778</v>
      </c>
      <c r="T4014" s="5">
        <v>18.708800000000004</v>
      </c>
      <c r="U4014">
        <v>0.4</v>
      </c>
      <c r="V4014" s="5">
        <v>-4.2720000000000002</v>
      </c>
      <c r="W4014" t="s">
        <v>242</v>
      </c>
      <c r="X4014" s="3">
        <v>41837</v>
      </c>
      <c r="Y4014" s="3">
        <v>41837</v>
      </c>
      <c r="Z4014">
        <v>0</v>
      </c>
      <c r="AA4014" t="s">
        <v>8400</v>
      </c>
      <c r="AB4014">
        <f t="shared" si="312"/>
        <v>0</v>
      </c>
      <c r="AC4014" t="str">
        <f t="shared" si="310"/>
        <v>Thursday</v>
      </c>
      <c r="AD4014" s="5">
        <v>3.4329999999999998</v>
      </c>
      <c r="AE4014">
        <v>2014</v>
      </c>
      <c r="AF4014">
        <v>29</v>
      </c>
      <c r="AG4014" s="14">
        <f t="shared" si="311"/>
        <v>-0.22834174292311638</v>
      </c>
      <c r="AH4014">
        <f t="shared" si="313"/>
        <v>0</v>
      </c>
      <c r="AI4014" t="str">
        <f t="shared" si="314"/>
        <v xml:space="preserve"> </v>
      </c>
    </row>
    <row r="4015" spans="1:35" x14ac:dyDescent="0.35">
      <c r="A4015">
        <v>4014</v>
      </c>
      <c r="B4015" t="s">
        <v>2559</v>
      </c>
      <c r="C4015" t="s">
        <v>2560</v>
      </c>
      <c r="D4015" t="s">
        <v>96</v>
      </c>
      <c r="E4015" t="s">
        <v>30</v>
      </c>
      <c r="F4015" t="s">
        <v>31</v>
      </c>
      <c r="G4015" t="s">
        <v>32</v>
      </c>
      <c r="H4015" t="s">
        <v>33</v>
      </c>
      <c r="I4015" t="s">
        <v>34</v>
      </c>
      <c r="J4015" t="s">
        <v>7333</v>
      </c>
      <c r="K4015" s="3">
        <v>41047</v>
      </c>
      <c r="L4015" t="s">
        <v>36</v>
      </c>
      <c r="M4015" t="s">
        <v>1667</v>
      </c>
      <c r="N4015" t="s">
        <v>1668</v>
      </c>
      <c r="O4015" t="s">
        <v>72</v>
      </c>
      <c r="P4015" t="s">
        <v>178</v>
      </c>
      <c r="Q4015">
        <v>3</v>
      </c>
      <c r="R4015" s="5">
        <v>287.06</v>
      </c>
      <c r="S4015" s="5">
        <v>435</v>
      </c>
      <c r="T4015" s="5">
        <v>1305</v>
      </c>
      <c r="U4015">
        <v>0</v>
      </c>
      <c r="V4015" s="5">
        <v>443.82</v>
      </c>
      <c r="W4015" t="s">
        <v>41</v>
      </c>
      <c r="X4015" s="3">
        <v>41052</v>
      </c>
      <c r="Y4015" s="3">
        <v>41052</v>
      </c>
      <c r="Z4015">
        <v>5</v>
      </c>
      <c r="AA4015" t="s">
        <v>8400</v>
      </c>
      <c r="AB4015">
        <f t="shared" si="312"/>
        <v>0</v>
      </c>
      <c r="AC4015" t="str">
        <f t="shared" si="310"/>
        <v>Friday</v>
      </c>
      <c r="AD4015" s="5">
        <v>78.941000000000003</v>
      </c>
      <c r="AE4015">
        <v>2012</v>
      </c>
      <c r="AF4015">
        <v>20</v>
      </c>
      <c r="AG4015" s="14">
        <f t="shared" si="311"/>
        <v>0.34009195402298847</v>
      </c>
      <c r="AH4015">
        <f t="shared" si="313"/>
        <v>0</v>
      </c>
      <c r="AI4015" t="str">
        <f t="shared" si="314"/>
        <v xml:space="preserve"> </v>
      </c>
    </row>
    <row r="4016" spans="1:35" x14ac:dyDescent="0.35">
      <c r="A4016">
        <v>4015</v>
      </c>
      <c r="B4016" t="s">
        <v>1705</v>
      </c>
      <c r="C4016" t="s">
        <v>1706</v>
      </c>
      <c r="D4016" t="s">
        <v>112</v>
      </c>
      <c r="E4016" t="s">
        <v>199</v>
      </c>
      <c r="F4016" t="s">
        <v>212</v>
      </c>
      <c r="G4016" t="s">
        <v>245</v>
      </c>
      <c r="H4016" t="s">
        <v>245</v>
      </c>
      <c r="I4016" t="s">
        <v>34</v>
      </c>
      <c r="J4016" t="s">
        <v>7334</v>
      </c>
      <c r="K4016" s="3">
        <v>41736</v>
      </c>
      <c r="L4016" t="s">
        <v>136</v>
      </c>
      <c r="M4016" t="s">
        <v>1294</v>
      </c>
      <c r="N4016" t="s">
        <v>1295</v>
      </c>
      <c r="O4016" t="s">
        <v>39</v>
      </c>
      <c r="P4016" t="s">
        <v>165</v>
      </c>
      <c r="Q4016">
        <v>4</v>
      </c>
      <c r="R4016" s="5">
        <v>19.177199999999999</v>
      </c>
      <c r="S4016" s="5">
        <v>36.026499999999999</v>
      </c>
      <c r="T4016" s="5">
        <v>115.2848</v>
      </c>
      <c r="U4016">
        <v>0.2</v>
      </c>
      <c r="V4016" s="5">
        <v>38.576000000000001</v>
      </c>
      <c r="W4016" t="s">
        <v>41</v>
      </c>
      <c r="X4016" s="3">
        <v>41741</v>
      </c>
      <c r="Y4016" s="3">
        <v>41741</v>
      </c>
      <c r="Z4016">
        <v>5</v>
      </c>
      <c r="AA4016" t="s">
        <v>8400</v>
      </c>
      <c r="AB4016">
        <f t="shared" si="312"/>
        <v>0</v>
      </c>
      <c r="AC4016" t="str">
        <f t="shared" si="310"/>
        <v>Monday</v>
      </c>
      <c r="AD4016" s="5">
        <v>8.3109999999999999</v>
      </c>
      <c r="AE4016">
        <v>2014</v>
      </c>
      <c r="AF4016">
        <v>15</v>
      </c>
      <c r="AG4016" s="14">
        <f t="shared" si="311"/>
        <v>0.33461479744077277</v>
      </c>
      <c r="AH4016">
        <f t="shared" si="313"/>
        <v>0</v>
      </c>
      <c r="AI4016" t="str">
        <f t="shared" si="314"/>
        <v xml:space="preserve"> </v>
      </c>
    </row>
    <row r="4017" spans="1:35" x14ac:dyDescent="0.35">
      <c r="A4017">
        <v>4016</v>
      </c>
      <c r="B4017" t="s">
        <v>2248</v>
      </c>
      <c r="C4017" t="s">
        <v>2249</v>
      </c>
      <c r="D4017" t="s">
        <v>96</v>
      </c>
      <c r="E4017" t="s">
        <v>199</v>
      </c>
      <c r="F4017" t="s">
        <v>212</v>
      </c>
      <c r="G4017" t="s">
        <v>245</v>
      </c>
      <c r="H4017" t="s">
        <v>245</v>
      </c>
      <c r="I4017" t="s">
        <v>34</v>
      </c>
      <c r="J4017" t="s">
        <v>7335</v>
      </c>
      <c r="K4017" s="3">
        <v>40824</v>
      </c>
      <c r="L4017" t="s">
        <v>136</v>
      </c>
      <c r="M4017" t="s">
        <v>2767</v>
      </c>
      <c r="N4017" t="s">
        <v>2768</v>
      </c>
      <c r="O4017" t="s">
        <v>39</v>
      </c>
      <c r="P4017" t="s">
        <v>61</v>
      </c>
      <c r="Q4017">
        <v>6</v>
      </c>
      <c r="R4017" s="5">
        <v>9.5792000000000002</v>
      </c>
      <c r="S4017" s="5">
        <v>10.328999999999999</v>
      </c>
      <c r="T4017" s="5">
        <v>49.579199999999993</v>
      </c>
      <c r="U4017">
        <v>0.2</v>
      </c>
      <c r="V4017" s="5">
        <v>-7.8959999999999999</v>
      </c>
      <c r="W4017" t="s">
        <v>139</v>
      </c>
      <c r="X4017" s="3">
        <v>40827</v>
      </c>
      <c r="Y4017" s="3">
        <v>40827</v>
      </c>
      <c r="Z4017">
        <v>3</v>
      </c>
      <c r="AA4017" t="s">
        <v>8400</v>
      </c>
      <c r="AB4017">
        <f t="shared" si="312"/>
        <v>0</v>
      </c>
      <c r="AC4017" t="str">
        <f t="shared" si="310"/>
        <v>Saturday</v>
      </c>
      <c r="AD4017" s="5">
        <v>12.566000000000001</v>
      </c>
      <c r="AE4017">
        <v>2011</v>
      </c>
      <c r="AF4017">
        <v>41</v>
      </c>
      <c r="AG4017" s="14">
        <f t="shared" si="311"/>
        <v>-0.15926033497918485</v>
      </c>
      <c r="AH4017">
        <f t="shared" si="313"/>
        <v>0</v>
      </c>
      <c r="AI4017" t="str">
        <f t="shared" si="314"/>
        <v xml:space="preserve"> </v>
      </c>
    </row>
    <row r="4018" spans="1:35" x14ac:dyDescent="0.35">
      <c r="A4018">
        <v>4017</v>
      </c>
      <c r="B4018" t="s">
        <v>5286</v>
      </c>
      <c r="C4018" t="s">
        <v>5287</v>
      </c>
      <c r="D4018" t="s">
        <v>112</v>
      </c>
      <c r="E4018" t="s">
        <v>30</v>
      </c>
      <c r="F4018" t="s">
        <v>31</v>
      </c>
      <c r="G4018" t="s">
        <v>436</v>
      </c>
      <c r="H4018" t="s">
        <v>941</v>
      </c>
      <c r="I4018" t="s">
        <v>34</v>
      </c>
      <c r="J4018" t="s">
        <v>7336</v>
      </c>
      <c r="K4018" s="3">
        <v>40645</v>
      </c>
      <c r="L4018" t="s">
        <v>36</v>
      </c>
      <c r="M4018" t="s">
        <v>372</v>
      </c>
      <c r="N4018" t="s">
        <v>373</v>
      </c>
      <c r="O4018" t="s">
        <v>39</v>
      </c>
      <c r="P4018" t="s">
        <v>58</v>
      </c>
      <c r="Q4018">
        <v>5</v>
      </c>
      <c r="R4018" s="5">
        <v>2.44</v>
      </c>
      <c r="S4018" s="5">
        <v>4.4000000000000004</v>
      </c>
      <c r="T4018" s="5">
        <v>22</v>
      </c>
      <c r="U4018">
        <v>0</v>
      </c>
      <c r="V4018" s="5">
        <v>9.8000000000000007</v>
      </c>
      <c r="W4018" t="s">
        <v>41</v>
      </c>
      <c r="X4018" s="3">
        <v>40650</v>
      </c>
      <c r="Y4018" s="3">
        <v>40650</v>
      </c>
      <c r="Z4018">
        <v>5</v>
      </c>
      <c r="AA4018" t="s">
        <v>8400</v>
      </c>
      <c r="AB4018">
        <f t="shared" si="312"/>
        <v>0</v>
      </c>
      <c r="AC4018" t="str">
        <f t="shared" si="310"/>
        <v>Tuesday</v>
      </c>
      <c r="AD4018" s="5">
        <v>1.135</v>
      </c>
      <c r="AE4018">
        <v>2011</v>
      </c>
      <c r="AF4018">
        <v>16</v>
      </c>
      <c r="AG4018" s="14">
        <f t="shared" si="311"/>
        <v>0.44545454545454549</v>
      </c>
      <c r="AH4018">
        <f t="shared" si="313"/>
        <v>0</v>
      </c>
      <c r="AI4018" t="str">
        <f t="shared" si="314"/>
        <v xml:space="preserve"> </v>
      </c>
    </row>
    <row r="4019" spans="1:35" x14ac:dyDescent="0.35">
      <c r="A4019">
        <v>4018</v>
      </c>
      <c r="B4019" t="s">
        <v>5286</v>
      </c>
      <c r="C4019" t="s">
        <v>5287</v>
      </c>
      <c r="D4019" t="s">
        <v>112</v>
      </c>
      <c r="E4019" t="s">
        <v>30</v>
      </c>
      <c r="F4019" t="s">
        <v>31</v>
      </c>
      <c r="G4019" t="s">
        <v>436</v>
      </c>
      <c r="H4019" t="s">
        <v>941</v>
      </c>
      <c r="I4019" t="s">
        <v>34</v>
      </c>
      <c r="J4019" t="s">
        <v>7336</v>
      </c>
      <c r="K4019" s="3">
        <v>40645</v>
      </c>
      <c r="L4019" t="s">
        <v>36</v>
      </c>
      <c r="M4019" t="s">
        <v>2895</v>
      </c>
      <c r="N4019" t="s">
        <v>2896</v>
      </c>
      <c r="O4019" t="s">
        <v>39</v>
      </c>
      <c r="P4019" t="s">
        <v>58</v>
      </c>
      <c r="Q4019">
        <v>5</v>
      </c>
      <c r="R4019" s="5">
        <v>4.0200000000000005</v>
      </c>
      <c r="S4019" s="5">
        <v>7.6</v>
      </c>
      <c r="T4019" s="5">
        <v>38</v>
      </c>
      <c r="U4019">
        <v>0</v>
      </c>
      <c r="V4019" s="5">
        <v>17.899999999999999</v>
      </c>
      <c r="W4019" t="s">
        <v>41</v>
      </c>
      <c r="X4019" s="3">
        <v>40650</v>
      </c>
      <c r="Y4019" s="3">
        <v>40652</v>
      </c>
      <c r="Z4019">
        <v>7</v>
      </c>
      <c r="AA4019" t="s">
        <v>8399</v>
      </c>
      <c r="AB4019">
        <f t="shared" si="312"/>
        <v>2</v>
      </c>
      <c r="AC4019" t="str">
        <f t="shared" si="310"/>
        <v>Tuesday</v>
      </c>
      <c r="AD4019" s="5">
        <v>2.8109999999999999</v>
      </c>
      <c r="AE4019">
        <v>2011</v>
      </c>
      <c r="AF4019">
        <v>16</v>
      </c>
      <c r="AG4019" s="14">
        <f t="shared" si="311"/>
        <v>0.47105263157894733</v>
      </c>
      <c r="AH4019">
        <f t="shared" si="313"/>
        <v>1</v>
      </c>
      <c r="AI4019">
        <f t="shared" si="314"/>
        <v>2</v>
      </c>
    </row>
    <row r="4020" spans="1:35" x14ac:dyDescent="0.35">
      <c r="A4020">
        <v>4019</v>
      </c>
      <c r="B4020" t="s">
        <v>5615</v>
      </c>
      <c r="C4020" t="s">
        <v>5616</v>
      </c>
      <c r="D4020" t="s">
        <v>112</v>
      </c>
      <c r="E4020" t="s">
        <v>199</v>
      </c>
      <c r="F4020" t="s">
        <v>200</v>
      </c>
      <c r="G4020" t="s">
        <v>790</v>
      </c>
      <c r="H4020" t="s">
        <v>2143</v>
      </c>
      <c r="I4020" t="s">
        <v>34</v>
      </c>
      <c r="J4020" t="s">
        <v>7337</v>
      </c>
      <c r="K4020" s="3">
        <v>41134</v>
      </c>
      <c r="L4020" t="s">
        <v>36</v>
      </c>
      <c r="M4020" t="s">
        <v>459</v>
      </c>
      <c r="N4020" t="s">
        <v>460</v>
      </c>
      <c r="O4020" t="s">
        <v>39</v>
      </c>
      <c r="P4020" t="s">
        <v>340</v>
      </c>
      <c r="Q4020">
        <v>7</v>
      </c>
      <c r="R4020" s="5">
        <v>15.074285714285708</v>
      </c>
      <c r="S4020" s="5">
        <v>17.714285714285708</v>
      </c>
      <c r="T4020" s="5">
        <v>123.99999999999996</v>
      </c>
      <c r="U4020">
        <v>0</v>
      </c>
      <c r="V4020" s="5">
        <v>18.48</v>
      </c>
      <c r="W4020" t="s">
        <v>41</v>
      </c>
      <c r="X4020" s="3">
        <v>41139</v>
      </c>
      <c r="Y4020" s="3">
        <v>41142</v>
      </c>
      <c r="Z4020">
        <v>8</v>
      </c>
      <c r="AA4020" t="s">
        <v>8399</v>
      </c>
      <c r="AB4020">
        <f t="shared" si="312"/>
        <v>3</v>
      </c>
      <c r="AC4020" t="str">
        <f t="shared" si="310"/>
        <v>Monday</v>
      </c>
      <c r="AD4020" s="5">
        <v>6.3090000000000002</v>
      </c>
      <c r="AE4020">
        <v>2012</v>
      </c>
      <c r="AF4020">
        <v>33</v>
      </c>
      <c r="AG4020" s="14">
        <f t="shared" si="311"/>
        <v>0.14903225806451617</v>
      </c>
      <c r="AH4020">
        <f t="shared" si="313"/>
        <v>1</v>
      </c>
      <c r="AI4020">
        <f t="shared" si="314"/>
        <v>3</v>
      </c>
    </row>
    <row r="4021" spans="1:35" x14ac:dyDescent="0.35">
      <c r="A4021">
        <v>4020</v>
      </c>
      <c r="B4021" t="s">
        <v>3689</v>
      </c>
      <c r="C4021" t="s">
        <v>3690</v>
      </c>
      <c r="D4021" t="s">
        <v>29</v>
      </c>
      <c r="E4021" t="s">
        <v>199</v>
      </c>
      <c r="F4021" t="s">
        <v>200</v>
      </c>
      <c r="G4021" t="s">
        <v>719</v>
      </c>
      <c r="H4021" t="s">
        <v>1895</v>
      </c>
      <c r="I4021" t="s">
        <v>34</v>
      </c>
      <c r="J4021" t="s">
        <v>7338</v>
      </c>
      <c r="K4021" s="3">
        <v>41709</v>
      </c>
      <c r="L4021" t="s">
        <v>215</v>
      </c>
      <c r="M4021" t="s">
        <v>7339</v>
      </c>
      <c r="N4021" t="s">
        <v>7340</v>
      </c>
      <c r="O4021" t="s">
        <v>51</v>
      </c>
      <c r="P4021" t="s">
        <v>205</v>
      </c>
      <c r="Q4021">
        <v>2</v>
      </c>
      <c r="R4021" s="5">
        <v>411.41999999999996</v>
      </c>
      <c r="S4021" s="5">
        <v>571.5</v>
      </c>
      <c r="T4021" s="5">
        <v>1143</v>
      </c>
      <c r="U4021">
        <v>0</v>
      </c>
      <c r="V4021" s="5">
        <v>320.16000000000003</v>
      </c>
      <c r="W4021" t="s">
        <v>155</v>
      </c>
      <c r="X4021" s="3">
        <v>41711</v>
      </c>
      <c r="Y4021" s="3">
        <v>41711</v>
      </c>
      <c r="Z4021">
        <v>2</v>
      </c>
      <c r="AA4021" t="s">
        <v>8400</v>
      </c>
      <c r="AB4021">
        <f t="shared" si="312"/>
        <v>0</v>
      </c>
      <c r="AC4021" t="str">
        <f t="shared" si="310"/>
        <v>Tuesday</v>
      </c>
      <c r="AD4021" s="5">
        <v>210.79499999999999</v>
      </c>
      <c r="AE4021">
        <v>2014</v>
      </c>
      <c r="AF4021">
        <v>11</v>
      </c>
      <c r="AG4021" s="14">
        <f t="shared" si="311"/>
        <v>0.28010498687664043</v>
      </c>
      <c r="AH4021">
        <f t="shared" si="313"/>
        <v>0</v>
      </c>
      <c r="AI4021" t="str">
        <f t="shared" si="314"/>
        <v xml:space="preserve"> </v>
      </c>
    </row>
    <row r="4022" spans="1:35" x14ac:dyDescent="0.35">
      <c r="A4022">
        <v>4021</v>
      </c>
      <c r="B4022" t="s">
        <v>3689</v>
      </c>
      <c r="C4022" t="s">
        <v>3690</v>
      </c>
      <c r="D4022" t="s">
        <v>29</v>
      </c>
      <c r="E4022" t="s">
        <v>199</v>
      </c>
      <c r="F4022" t="s">
        <v>200</v>
      </c>
      <c r="G4022" t="s">
        <v>719</v>
      </c>
      <c r="H4022" t="s">
        <v>1895</v>
      </c>
      <c r="I4022" t="s">
        <v>34</v>
      </c>
      <c r="J4022" t="s">
        <v>7338</v>
      </c>
      <c r="K4022" s="3">
        <v>41709</v>
      </c>
      <c r="L4022" t="s">
        <v>215</v>
      </c>
      <c r="M4022" t="s">
        <v>7341</v>
      </c>
      <c r="N4022" t="s">
        <v>7342</v>
      </c>
      <c r="O4022" t="s">
        <v>39</v>
      </c>
      <c r="P4022" t="s">
        <v>61</v>
      </c>
      <c r="Q4022">
        <v>2</v>
      </c>
      <c r="R4022" s="5">
        <v>26.84</v>
      </c>
      <c r="S4022" s="5">
        <v>29.5</v>
      </c>
      <c r="T4022" s="5">
        <v>59</v>
      </c>
      <c r="U4022">
        <v>0</v>
      </c>
      <c r="V4022" s="5">
        <v>5.32</v>
      </c>
      <c r="W4022" t="s">
        <v>155</v>
      </c>
      <c r="X4022" s="3">
        <v>41711</v>
      </c>
      <c r="Y4022" s="3">
        <v>41711</v>
      </c>
      <c r="Z4022">
        <v>2</v>
      </c>
      <c r="AA4022" t="s">
        <v>8400</v>
      </c>
      <c r="AB4022">
        <f t="shared" si="312"/>
        <v>0</v>
      </c>
      <c r="AC4022" t="str">
        <f t="shared" si="310"/>
        <v>Tuesday</v>
      </c>
      <c r="AD4022" s="5">
        <v>11.422000000000001</v>
      </c>
      <c r="AE4022">
        <v>2014</v>
      </c>
      <c r="AF4022">
        <v>11</v>
      </c>
      <c r="AG4022" s="14">
        <f t="shared" si="311"/>
        <v>9.0169491525423737E-2</v>
      </c>
      <c r="AH4022">
        <f t="shared" si="313"/>
        <v>0</v>
      </c>
      <c r="AI4022" t="str">
        <f t="shared" si="314"/>
        <v xml:space="preserve"> </v>
      </c>
    </row>
    <row r="4023" spans="1:35" x14ac:dyDescent="0.35">
      <c r="A4023">
        <v>4022</v>
      </c>
      <c r="B4023" t="s">
        <v>3689</v>
      </c>
      <c r="C4023" t="s">
        <v>3690</v>
      </c>
      <c r="D4023" t="s">
        <v>29</v>
      </c>
      <c r="E4023" t="s">
        <v>199</v>
      </c>
      <c r="F4023" t="s">
        <v>200</v>
      </c>
      <c r="G4023" t="s">
        <v>719</v>
      </c>
      <c r="H4023" t="s">
        <v>1895</v>
      </c>
      <c r="I4023" t="s">
        <v>34</v>
      </c>
      <c r="J4023" t="s">
        <v>7338</v>
      </c>
      <c r="K4023" s="3">
        <v>41709</v>
      </c>
      <c r="L4023" t="s">
        <v>215</v>
      </c>
      <c r="M4023" t="s">
        <v>1959</v>
      </c>
      <c r="N4023" t="s">
        <v>1960</v>
      </c>
      <c r="O4023" t="s">
        <v>39</v>
      </c>
      <c r="P4023" t="s">
        <v>90</v>
      </c>
      <c r="Q4023">
        <v>1</v>
      </c>
      <c r="R4023" s="5">
        <v>5.9399999999999995</v>
      </c>
      <c r="S4023" s="5">
        <v>9</v>
      </c>
      <c r="T4023" s="5">
        <v>9</v>
      </c>
      <c r="U4023">
        <v>0</v>
      </c>
      <c r="V4023" s="5">
        <v>3.06</v>
      </c>
      <c r="W4023" t="s">
        <v>155</v>
      </c>
      <c r="X4023" s="3">
        <v>41711</v>
      </c>
      <c r="Y4023" s="3">
        <v>41713</v>
      </c>
      <c r="Z4023">
        <v>4</v>
      </c>
      <c r="AA4023" t="s">
        <v>8399</v>
      </c>
      <c r="AB4023">
        <f t="shared" si="312"/>
        <v>2</v>
      </c>
      <c r="AC4023" t="str">
        <f t="shared" si="310"/>
        <v>Tuesday</v>
      </c>
      <c r="AD4023" s="5">
        <v>0.94199999999999995</v>
      </c>
      <c r="AE4023">
        <v>2014</v>
      </c>
      <c r="AF4023">
        <v>11</v>
      </c>
      <c r="AG4023" s="14">
        <f t="shared" si="311"/>
        <v>0.34</v>
      </c>
      <c r="AH4023">
        <f t="shared" si="313"/>
        <v>1</v>
      </c>
      <c r="AI4023">
        <f t="shared" si="314"/>
        <v>2</v>
      </c>
    </row>
    <row r="4024" spans="1:35" x14ac:dyDescent="0.35">
      <c r="A4024">
        <v>4023</v>
      </c>
      <c r="B4024" t="s">
        <v>3960</v>
      </c>
      <c r="C4024" t="s">
        <v>3961</v>
      </c>
      <c r="D4024" t="s">
        <v>29</v>
      </c>
      <c r="E4024" t="s">
        <v>30</v>
      </c>
      <c r="F4024" t="s">
        <v>31</v>
      </c>
      <c r="G4024" t="s">
        <v>610</v>
      </c>
      <c r="H4024" t="s">
        <v>635</v>
      </c>
      <c r="I4024" t="s">
        <v>34</v>
      </c>
      <c r="J4024" t="s">
        <v>7338</v>
      </c>
      <c r="K4024" s="3">
        <v>41970</v>
      </c>
      <c r="L4024" t="s">
        <v>215</v>
      </c>
      <c r="M4024" t="s">
        <v>3362</v>
      </c>
      <c r="N4024" t="s">
        <v>938</v>
      </c>
      <c r="O4024" t="s">
        <v>72</v>
      </c>
      <c r="P4024" t="s">
        <v>162</v>
      </c>
      <c r="Q4024">
        <v>2</v>
      </c>
      <c r="R4024" s="5">
        <v>112.44578328000003</v>
      </c>
      <c r="S4024" s="5">
        <v>175.72559446893791</v>
      </c>
      <c r="T4024" s="5">
        <v>350.74828656000005</v>
      </c>
      <c r="U4024">
        <v>2E-3</v>
      </c>
      <c r="V4024" s="5">
        <v>125.85672</v>
      </c>
      <c r="W4024" t="s">
        <v>139</v>
      </c>
      <c r="X4024" s="3">
        <v>41973</v>
      </c>
      <c r="Y4024" s="3">
        <v>41973</v>
      </c>
      <c r="Z4024">
        <v>3</v>
      </c>
      <c r="AA4024" t="s">
        <v>8400</v>
      </c>
      <c r="AB4024">
        <f t="shared" si="312"/>
        <v>0</v>
      </c>
      <c r="AC4024" t="str">
        <f t="shared" si="310"/>
        <v>Thursday</v>
      </c>
      <c r="AD4024" s="5">
        <v>73.593999999999994</v>
      </c>
      <c r="AE4024">
        <v>2014</v>
      </c>
      <c r="AF4024">
        <v>48</v>
      </c>
      <c r="AG4024" s="14">
        <f t="shared" si="311"/>
        <v>0.35882347775481027</v>
      </c>
      <c r="AH4024">
        <f t="shared" si="313"/>
        <v>0</v>
      </c>
      <c r="AI4024" t="str">
        <f t="shared" si="314"/>
        <v xml:space="preserve"> </v>
      </c>
    </row>
    <row r="4025" spans="1:35" x14ac:dyDescent="0.35">
      <c r="A4025">
        <v>4024</v>
      </c>
      <c r="B4025" t="s">
        <v>3960</v>
      </c>
      <c r="C4025" t="s">
        <v>3961</v>
      </c>
      <c r="D4025" t="s">
        <v>29</v>
      </c>
      <c r="E4025" t="s">
        <v>30</v>
      </c>
      <c r="F4025" t="s">
        <v>31</v>
      </c>
      <c r="G4025" t="s">
        <v>610</v>
      </c>
      <c r="H4025" t="s">
        <v>635</v>
      </c>
      <c r="I4025" t="s">
        <v>34</v>
      </c>
      <c r="J4025" t="s">
        <v>7338</v>
      </c>
      <c r="K4025" s="3">
        <v>41970</v>
      </c>
      <c r="L4025" t="s">
        <v>215</v>
      </c>
      <c r="M4025" t="s">
        <v>2867</v>
      </c>
      <c r="N4025" t="s">
        <v>2868</v>
      </c>
      <c r="O4025" t="s">
        <v>72</v>
      </c>
      <c r="P4025" t="s">
        <v>178</v>
      </c>
      <c r="Q4025">
        <v>3</v>
      </c>
      <c r="R4025" s="5">
        <v>41.713333333333331</v>
      </c>
      <c r="S4025" s="5">
        <v>45.333333333333329</v>
      </c>
      <c r="T4025" s="5">
        <v>136</v>
      </c>
      <c r="U4025">
        <v>0</v>
      </c>
      <c r="V4025" s="5">
        <v>10.86</v>
      </c>
      <c r="W4025" t="s">
        <v>139</v>
      </c>
      <c r="X4025" s="3">
        <v>41973</v>
      </c>
      <c r="Y4025" s="3">
        <v>41973</v>
      </c>
      <c r="Z4025">
        <v>3</v>
      </c>
      <c r="AA4025" t="s">
        <v>8400</v>
      </c>
      <c r="AB4025">
        <f t="shared" si="312"/>
        <v>0</v>
      </c>
      <c r="AC4025" t="str">
        <f t="shared" si="310"/>
        <v>Thursday</v>
      </c>
      <c r="AD4025" s="5">
        <v>24.437999999999999</v>
      </c>
      <c r="AE4025">
        <v>2014</v>
      </c>
      <c r="AF4025">
        <v>48</v>
      </c>
      <c r="AG4025" s="14">
        <f t="shared" si="311"/>
        <v>7.9852941176470585E-2</v>
      </c>
      <c r="AH4025">
        <f t="shared" si="313"/>
        <v>0</v>
      </c>
      <c r="AI4025" t="str">
        <f t="shared" si="314"/>
        <v xml:space="preserve"> </v>
      </c>
    </row>
    <row r="4026" spans="1:35" x14ac:dyDescent="0.35">
      <c r="A4026">
        <v>4025</v>
      </c>
      <c r="B4026" t="s">
        <v>1186</v>
      </c>
      <c r="C4026" t="s">
        <v>1187</v>
      </c>
      <c r="D4026" t="s">
        <v>29</v>
      </c>
      <c r="E4026" t="s">
        <v>199</v>
      </c>
      <c r="F4026" t="s">
        <v>200</v>
      </c>
      <c r="G4026" t="s">
        <v>1002</v>
      </c>
      <c r="H4026" t="s">
        <v>1003</v>
      </c>
      <c r="I4026" t="s">
        <v>34</v>
      </c>
      <c r="J4026" t="s">
        <v>7343</v>
      </c>
      <c r="K4026" s="3">
        <v>41376</v>
      </c>
      <c r="L4026" t="s">
        <v>136</v>
      </c>
      <c r="M4026" t="s">
        <v>70</v>
      </c>
      <c r="N4026" t="s">
        <v>71</v>
      </c>
      <c r="O4026" t="s">
        <v>72</v>
      </c>
      <c r="P4026" t="s">
        <v>73</v>
      </c>
      <c r="Q4026">
        <v>4</v>
      </c>
      <c r="R4026" s="5">
        <v>59.86</v>
      </c>
      <c r="S4026" s="5">
        <v>115</v>
      </c>
      <c r="T4026" s="5">
        <v>460</v>
      </c>
      <c r="U4026">
        <v>0</v>
      </c>
      <c r="V4026" s="5">
        <v>220.56</v>
      </c>
      <c r="W4026" t="s">
        <v>155</v>
      </c>
      <c r="X4026" s="3">
        <v>41378</v>
      </c>
      <c r="Y4026" s="3">
        <v>41378</v>
      </c>
      <c r="Z4026">
        <v>2</v>
      </c>
      <c r="AA4026" t="s">
        <v>8400</v>
      </c>
      <c r="AB4026">
        <f t="shared" si="312"/>
        <v>0</v>
      </c>
      <c r="AC4026" t="str">
        <f t="shared" si="310"/>
        <v>Friday</v>
      </c>
      <c r="AD4026" s="5">
        <v>113.1</v>
      </c>
      <c r="AE4026">
        <v>2013</v>
      </c>
      <c r="AF4026">
        <v>15</v>
      </c>
      <c r="AG4026" s="14">
        <f t="shared" si="311"/>
        <v>0.47947826086956524</v>
      </c>
      <c r="AH4026">
        <f t="shared" si="313"/>
        <v>0</v>
      </c>
      <c r="AI4026" t="str">
        <f t="shared" si="314"/>
        <v xml:space="preserve"> </v>
      </c>
    </row>
    <row r="4027" spans="1:35" x14ac:dyDescent="0.35">
      <c r="A4027">
        <v>4026</v>
      </c>
      <c r="B4027" t="s">
        <v>1798</v>
      </c>
      <c r="C4027" t="s">
        <v>1799</v>
      </c>
      <c r="D4027" t="s">
        <v>96</v>
      </c>
      <c r="E4027" t="s">
        <v>30</v>
      </c>
      <c r="F4027" t="s">
        <v>31</v>
      </c>
      <c r="G4027" t="s">
        <v>767</v>
      </c>
      <c r="H4027" t="s">
        <v>4642</v>
      </c>
      <c r="I4027" t="s">
        <v>34</v>
      </c>
      <c r="J4027" t="s">
        <v>7344</v>
      </c>
      <c r="K4027" s="3">
        <v>41442</v>
      </c>
      <c r="L4027" t="s">
        <v>36</v>
      </c>
      <c r="M4027" t="s">
        <v>1490</v>
      </c>
      <c r="N4027" t="s">
        <v>1491</v>
      </c>
      <c r="O4027" t="s">
        <v>39</v>
      </c>
      <c r="P4027" t="s">
        <v>40</v>
      </c>
      <c r="Q4027">
        <v>14</v>
      </c>
      <c r="R4027" s="5">
        <v>5.4228571428571426</v>
      </c>
      <c r="S4027" s="5">
        <v>6.1428571428571423</v>
      </c>
      <c r="T4027" s="5">
        <v>86</v>
      </c>
      <c r="U4027">
        <v>0</v>
      </c>
      <c r="V4027" s="5">
        <v>10.08</v>
      </c>
      <c r="W4027" t="s">
        <v>41</v>
      </c>
      <c r="X4027" s="3">
        <v>41447</v>
      </c>
      <c r="Y4027" s="3">
        <v>41447</v>
      </c>
      <c r="Z4027">
        <v>5</v>
      </c>
      <c r="AA4027" t="s">
        <v>8400</v>
      </c>
      <c r="AB4027">
        <f t="shared" si="312"/>
        <v>0</v>
      </c>
      <c r="AC4027" t="str">
        <f t="shared" si="310"/>
        <v>Monday</v>
      </c>
      <c r="AD4027" s="5">
        <v>4.1189999999999998</v>
      </c>
      <c r="AE4027">
        <v>2013</v>
      </c>
      <c r="AF4027">
        <v>25</v>
      </c>
      <c r="AG4027" s="14">
        <f t="shared" si="311"/>
        <v>0.1172093023255814</v>
      </c>
      <c r="AH4027">
        <f t="shared" si="313"/>
        <v>0</v>
      </c>
      <c r="AI4027" t="str">
        <f t="shared" si="314"/>
        <v xml:space="preserve"> </v>
      </c>
    </row>
    <row r="4028" spans="1:35" x14ac:dyDescent="0.35">
      <c r="A4028">
        <v>4027</v>
      </c>
      <c r="B4028" t="s">
        <v>363</v>
      </c>
      <c r="C4028" t="s">
        <v>364</v>
      </c>
      <c r="D4028" t="s">
        <v>112</v>
      </c>
      <c r="E4028" t="s">
        <v>84</v>
      </c>
      <c r="F4028" t="s">
        <v>463</v>
      </c>
      <c r="G4028" t="s">
        <v>463</v>
      </c>
      <c r="H4028" t="s">
        <v>464</v>
      </c>
      <c r="I4028" t="s">
        <v>34</v>
      </c>
      <c r="J4028" t="s">
        <v>7345</v>
      </c>
      <c r="K4028" s="3">
        <v>41750</v>
      </c>
      <c r="L4028" t="s">
        <v>215</v>
      </c>
      <c r="M4028" t="s">
        <v>4340</v>
      </c>
      <c r="N4028" t="s">
        <v>4341</v>
      </c>
      <c r="O4028" t="s">
        <v>72</v>
      </c>
      <c r="P4028" t="s">
        <v>162</v>
      </c>
      <c r="Q4028">
        <v>5</v>
      </c>
      <c r="R4028" s="5">
        <v>212.02500831999993</v>
      </c>
      <c r="S4028" s="5">
        <v>212.02489811623241</v>
      </c>
      <c r="T4028" s="5">
        <v>1058.0042415999997</v>
      </c>
      <c r="U4028">
        <v>2E-3</v>
      </c>
      <c r="V4028" s="5">
        <v>-2.1208</v>
      </c>
      <c r="W4028" t="s">
        <v>139</v>
      </c>
      <c r="X4028" s="3">
        <v>41753</v>
      </c>
      <c r="Y4028" s="3">
        <v>41753</v>
      </c>
      <c r="Z4028">
        <v>3</v>
      </c>
      <c r="AA4028" t="s">
        <v>8400</v>
      </c>
      <c r="AB4028">
        <f t="shared" si="312"/>
        <v>0</v>
      </c>
      <c r="AC4028" t="str">
        <f t="shared" si="310"/>
        <v>Monday</v>
      </c>
      <c r="AD4028" s="5">
        <v>354.423</v>
      </c>
      <c r="AE4028">
        <v>2014</v>
      </c>
      <c r="AF4028">
        <v>17</v>
      </c>
      <c r="AG4028" s="14">
        <f t="shared" si="311"/>
        <v>-2.0045288256999375E-3</v>
      </c>
      <c r="AH4028">
        <f t="shared" si="313"/>
        <v>0</v>
      </c>
      <c r="AI4028" t="str">
        <f t="shared" si="314"/>
        <v xml:space="preserve"> </v>
      </c>
    </row>
    <row r="4029" spans="1:35" x14ac:dyDescent="0.35">
      <c r="A4029">
        <v>4028</v>
      </c>
      <c r="B4029" t="s">
        <v>6961</v>
      </c>
      <c r="C4029" t="s">
        <v>6962</v>
      </c>
      <c r="D4029" t="s">
        <v>112</v>
      </c>
      <c r="E4029" t="s">
        <v>44</v>
      </c>
      <c r="F4029" t="s">
        <v>378</v>
      </c>
      <c r="G4029" t="s">
        <v>379</v>
      </c>
      <c r="H4029" t="s">
        <v>380</v>
      </c>
      <c r="I4029" t="s">
        <v>34</v>
      </c>
      <c r="J4029" t="s">
        <v>7346</v>
      </c>
      <c r="K4029" s="3">
        <v>41619</v>
      </c>
      <c r="L4029" t="s">
        <v>215</v>
      </c>
      <c r="M4029" t="s">
        <v>4585</v>
      </c>
      <c r="N4029" t="s">
        <v>4586</v>
      </c>
      <c r="O4029" t="s">
        <v>72</v>
      </c>
      <c r="P4029" t="s">
        <v>79</v>
      </c>
      <c r="Q4029">
        <v>8</v>
      </c>
      <c r="R4029" s="5">
        <v>14.0396</v>
      </c>
      <c r="S4029" s="5">
        <v>26.626000000000001</v>
      </c>
      <c r="T4029" s="5">
        <v>127.8048</v>
      </c>
      <c r="U4029">
        <v>0.4</v>
      </c>
      <c r="V4029" s="5">
        <v>15.488</v>
      </c>
      <c r="W4029" t="s">
        <v>155</v>
      </c>
      <c r="X4029" s="3">
        <v>41621</v>
      </c>
      <c r="Y4029" s="3">
        <v>41621</v>
      </c>
      <c r="Z4029">
        <v>2</v>
      </c>
      <c r="AA4029" t="s">
        <v>8400</v>
      </c>
      <c r="AB4029">
        <f t="shared" si="312"/>
        <v>0</v>
      </c>
      <c r="AC4029" t="str">
        <f t="shared" si="310"/>
        <v>Wednesday</v>
      </c>
      <c r="AD4029" s="5">
        <v>30.780999999999999</v>
      </c>
      <c r="AE4029">
        <v>2013</v>
      </c>
      <c r="AF4029">
        <v>50</v>
      </c>
      <c r="AG4029" s="14">
        <f t="shared" si="311"/>
        <v>0.12118480683041638</v>
      </c>
      <c r="AH4029">
        <f t="shared" si="313"/>
        <v>0</v>
      </c>
      <c r="AI4029" t="str">
        <f t="shared" si="314"/>
        <v xml:space="preserve"> </v>
      </c>
    </row>
    <row r="4030" spans="1:35" x14ac:dyDescent="0.35">
      <c r="A4030">
        <v>4029</v>
      </c>
      <c r="B4030" t="s">
        <v>6961</v>
      </c>
      <c r="C4030" t="s">
        <v>6962</v>
      </c>
      <c r="D4030" t="s">
        <v>112</v>
      </c>
      <c r="E4030" t="s">
        <v>44</v>
      </c>
      <c r="F4030" t="s">
        <v>378</v>
      </c>
      <c r="G4030" t="s">
        <v>379</v>
      </c>
      <c r="H4030" t="s">
        <v>380</v>
      </c>
      <c r="I4030" t="s">
        <v>34</v>
      </c>
      <c r="J4030" t="s">
        <v>7346</v>
      </c>
      <c r="K4030" s="3">
        <v>41619</v>
      </c>
      <c r="L4030" t="s">
        <v>215</v>
      </c>
      <c r="M4030" t="s">
        <v>3615</v>
      </c>
      <c r="N4030" t="s">
        <v>3616</v>
      </c>
      <c r="O4030" t="s">
        <v>39</v>
      </c>
      <c r="P4030" t="s">
        <v>58</v>
      </c>
      <c r="Q4030">
        <v>2</v>
      </c>
      <c r="R4030" s="5">
        <v>3.8439999999999999</v>
      </c>
      <c r="S4030" s="5">
        <v>4.8066666666666666</v>
      </c>
      <c r="T4030" s="5">
        <v>5.7679999999999998</v>
      </c>
      <c r="U4030">
        <v>0.4</v>
      </c>
      <c r="V4030" s="5">
        <v>-1.92</v>
      </c>
      <c r="W4030" t="s">
        <v>155</v>
      </c>
      <c r="X4030" s="3">
        <v>41621</v>
      </c>
      <c r="Y4030" s="3">
        <v>41621</v>
      </c>
      <c r="Z4030">
        <v>2</v>
      </c>
      <c r="AA4030" t="s">
        <v>8400</v>
      </c>
      <c r="AB4030">
        <f t="shared" si="312"/>
        <v>0</v>
      </c>
      <c r="AC4030" t="str">
        <f t="shared" si="310"/>
        <v>Wednesday</v>
      </c>
      <c r="AD4030" s="5">
        <v>1.8180000000000001</v>
      </c>
      <c r="AE4030">
        <v>2013</v>
      </c>
      <c r="AF4030">
        <v>50</v>
      </c>
      <c r="AG4030" s="14">
        <f t="shared" si="311"/>
        <v>-0.33287101248266299</v>
      </c>
      <c r="AH4030">
        <f t="shared" si="313"/>
        <v>0</v>
      </c>
      <c r="AI4030" t="str">
        <f t="shared" si="314"/>
        <v xml:space="preserve"> </v>
      </c>
    </row>
    <row r="4031" spans="1:35" x14ac:dyDescent="0.35">
      <c r="A4031">
        <v>4030</v>
      </c>
      <c r="B4031" t="s">
        <v>6961</v>
      </c>
      <c r="C4031" t="s">
        <v>6962</v>
      </c>
      <c r="D4031" t="s">
        <v>112</v>
      </c>
      <c r="E4031" t="s">
        <v>44</v>
      </c>
      <c r="F4031" t="s">
        <v>378</v>
      </c>
      <c r="G4031" t="s">
        <v>379</v>
      </c>
      <c r="H4031" t="s">
        <v>380</v>
      </c>
      <c r="I4031" t="s">
        <v>34</v>
      </c>
      <c r="J4031" t="s">
        <v>7346</v>
      </c>
      <c r="K4031" s="3">
        <v>41619</v>
      </c>
      <c r="L4031" t="s">
        <v>215</v>
      </c>
      <c r="M4031" t="s">
        <v>7347</v>
      </c>
      <c r="N4031" t="s">
        <v>7348</v>
      </c>
      <c r="O4031" t="s">
        <v>39</v>
      </c>
      <c r="P4031" t="s">
        <v>340</v>
      </c>
      <c r="Q4031">
        <v>5</v>
      </c>
      <c r="R4031" s="5">
        <v>13.291199999999998</v>
      </c>
      <c r="S4031" s="5">
        <v>16.80533333333333</v>
      </c>
      <c r="T4031" s="5">
        <v>50.415999999999983</v>
      </c>
      <c r="U4031">
        <v>0.4</v>
      </c>
      <c r="V4031" s="5">
        <v>-16.04</v>
      </c>
      <c r="W4031" t="s">
        <v>155</v>
      </c>
      <c r="X4031" s="3">
        <v>41621</v>
      </c>
      <c r="Y4031" s="3">
        <v>41622</v>
      </c>
      <c r="Z4031">
        <v>3</v>
      </c>
      <c r="AA4031" t="s">
        <v>8399</v>
      </c>
      <c r="AB4031">
        <f t="shared" si="312"/>
        <v>1</v>
      </c>
      <c r="AC4031" t="str">
        <f t="shared" si="310"/>
        <v>Wednesday</v>
      </c>
      <c r="AD4031" s="5">
        <v>6.4459999999999997</v>
      </c>
      <c r="AE4031">
        <v>2013</v>
      </c>
      <c r="AF4031">
        <v>50</v>
      </c>
      <c r="AG4031" s="14">
        <f t="shared" si="311"/>
        <v>-0.31815296731196457</v>
      </c>
      <c r="AH4031">
        <f t="shared" si="313"/>
        <v>1</v>
      </c>
      <c r="AI4031">
        <f t="shared" si="314"/>
        <v>1</v>
      </c>
    </row>
    <row r="4032" spans="1:35" x14ac:dyDescent="0.35">
      <c r="A4032">
        <v>4031</v>
      </c>
      <c r="B4032" t="s">
        <v>1925</v>
      </c>
      <c r="C4032" t="s">
        <v>1926</v>
      </c>
      <c r="D4032" t="s">
        <v>29</v>
      </c>
      <c r="E4032" t="s">
        <v>44</v>
      </c>
      <c r="F4032" t="s">
        <v>502</v>
      </c>
      <c r="G4032" t="s">
        <v>529</v>
      </c>
      <c r="H4032" t="s">
        <v>530</v>
      </c>
      <c r="I4032" t="s">
        <v>34</v>
      </c>
      <c r="J4032" t="s">
        <v>7349</v>
      </c>
      <c r="K4032" s="3">
        <v>40793</v>
      </c>
      <c r="L4032" t="s">
        <v>215</v>
      </c>
      <c r="M4032" t="s">
        <v>1105</v>
      </c>
      <c r="N4032" t="s">
        <v>1106</v>
      </c>
      <c r="O4032" t="s">
        <v>39</v>
      </c>
      <c r="P4032" t="s">
        <v>90</v>
      </c>
      <c r="Q4032">
        <v>3</v>
      </c>
      <c r="R4032" s="5">
        <v>8.3157333333333359</v>
      </c>
      <c r="S4032" s="5">
        <v>11.49955555555556</v>
      </c>
      <c r="T4032" s="5">
        <v>20.699200000000008</v>
      </c>
      <c r="U4032">
        <v>0.4</v>
      </c>
      <c r="V4032" s="5">
        <v>-4.2480000000000002</v>
      </c>
      <c r="W4032" t="s">
        <v>242</v>
      </c>
      <c r="X4032" s="3">
        <v>40793</v>
      </c>
      <c r="Y4032" s="3">
        <v>40793</v>
      </c>
      <c r="Z4032">
        <v>0</v>
      </c>
      <c r="AA4032" t="s">
        <v>8400</v>
      </c>
      <c r="AB4032">
        <f t="shared" si="312"/>
        <v>0</v>
      </c>
      <c r="AC4032" t="str">
        <f t="shared" si="310"/>
        <v>Wednesday</v>
      </c>
      <c r="AD4032" s="5">
        <v>8.1440000000000001</v>
      </c>
      <c r="AE4032">
        <v>2011</v>
      </c>
      <c r="AF4032">
        <v>37</v>
      </c>
      <c r="AG4032" s="14">
        <f t="shared" si="311"/>
        <v>-0.20522532271778612</v>
      </c>
      <c r="AH4032">
        <f t="shared" si="313"/>
        <v>0</v>
      </c>
      <c r="AI4032" t="str">
        <f t="shared" si="314"/>
        <v xml:space="preserve"> </v>
      </c>
    </row>
    <row r="4033" spans="1:35" x14ac:dyDescent="0.35">
      <c r="A4033">
        <v>4032</v>
      </c>
      <c r="B4033" t="s">
        <v>977</v>
      </c>
      <c r="C4033" t="s">
        <v>978</v>
      </c>
      <c r="D4033" t="s">
        <v>29</v>
      </c>
      <c r="E4033" t="s">
        <v>199</v>
      </c>
      <c r="F4033" t="s">
        <v>212</v>
      </c>
      <c r="G4033" t="s">
        <v>3812</v>
      </c>
      <c r="H4033" t="s">
        <v>3812</v>
      </c>
      <c r="I4033" t="s">
        <v>34</v>
      </c>
      <c r="J4033" t="s">
        <v>7350</v>
      </c>
      <c r="K4033" s="3">
        <v>41360</v>
      </c>
      <c r="L4033" t="s">
        <v>36</v>
      </c>
      <c r="M4033" t="s">
        <v>4763</v>
      </c>
      <c r="N4033" t="s">
        <v>4764</v>
      </c>
      <c r="O4033" t="s">
        <v>39</v>
      </c>
      <c r="P4033" t="s">
        <v>90</v>
      </c>
      <c r="Q4033">
        <v>4</v>
      </c>
      <c r="R4033" s="5">
        <v>6.7487999999999992</v>
      </c>
      <c r="S4033" s="5">
        <v>10.780999999999999</v>
      </c>
      <c r="T4033" s="5">
        <v>34.499199999999995</v>
      </c>
      <c r="U4033">
        <v>0.2</v>
      </c>
      <c r="V4033" s="5">
        <v>7.5039999999999996</v>
      </c>
      <c r="W4033" t="s">
        <v>41</v>
      </c>
      <c r="X4033" s="3">
        <v>41365</v>
      </c>
      <c r="Y4033" s="3">
        <v>41365</v>
      </c>
      <c r="Z4033">
        <v>5</v>
      </c>
      <c r="AA4033" t="s">
        <v>8400</v>
      </c>
      <c r="AB4033">
        <f t="shared" si="312"/>
        <v>0</v>
      </c>
      <c r="AC4033" t="str">
        <f t="shared" si="310"/>
        <v>Wednesday</v>
      </c>
      <c r="AD4033" s="5">
        <v>1.55</v>
      </c>
      <c r="AE4033">
        <v>2013</v>
      </c>
      <c r="AF4033">
        <v>13</v>
      </c>
      <c r="AG4033" s="14">
        <f t="shared" si="311"/>
        <v>0.21751229014006124</v>
      </c>
      <c r="AH4033">
        <f t="shared" si="313"/>
        <v>0</v>
      </c>
      <c r="AI4033" t="str">
        <f t="shared" si="314"/>
        <v xml:space="preserve"> </v>
      </c>
    </row>
    <row r="4034" spans="1:35" x14ac:dyDescent="0.35">
      <c r="A4034">
        <v>4033</v>
      </c>
      <c r="B4034" t="s">
        <v>5994</v>
      </c>
      <c r="C4034" t="s">
        <v>5995</v>
      </c>
      <c r="D4034" t="s">
        <v>112</v>
      </c>
      <c r="E4034" t="s">
        <v>44</v>
      </c>
      <c r="F4034" t="s">
        <v>67</v>
      </c>
      <c r="G4034" t="s">
        <v>68</v>
      </c>
      <c r="H4034" t="s">
        <v>4956</v>
      </c>
      <c r="I4034" t="s">
        <v>34</v>
      </c>
      <c r="J4034" t="s">
        <v>7351</v>
      </c>
      <c r="K4034" s="3">
        <v>41559</v>
      </c>
      <c r="L4034" t="s">
        <v>136</v>
      </c>
      <c r="M4034" t="s">
        <v>7352</v>
      </c>
      <c r="N4034" t="s">
        <v>1824</v>
      </c>
      <c r="O4034" t="s">
        <v>39</v>
      </c>
      <c r="P4034" t="s">
        <v>90</v>
      </c>
      <c r="Q4034">
        <v>6</v>
      </c>
      <c r="R4034" s="5">
        <v>5.94</v>
      </c>
      <c r="S4034" s="5">
        <v>9</v>
      </c>
      <c r="T4034" s="5">
        <v>54</v>
      </c>
      <c r="U4034">
        <v>0</v>
      </c>
      <c r="V4034" s="5">
        <v>18.36</v>
      </c>
      <c r="W4034" t="s">
        <v>41</v>
      </c>
      <c r="X4034" s="3">
        <v>41564</v>
      </c>
      <c r="Y4034" s="3">
        <v>41566</v>
      </c>
      <c r="Z4034">
        <v>7</v>
      </c>
      <c r="AA4034" t="s">
        <v>8399</v>
      </c>
      <c r="AB4034">
        <f t="shared" si="312"/>
        <v>2</v>
      </c>
      <c r="AC4034" t="str">
        <f t="shared" ref="AC4034:AC4097" si="315">TEXT(K4034,"dddd")</f>
        <v>Saturday</v>
      </c>
      <c r="AD4034" s="5">
        <v>5.8380000000000001</v>
      </c>
      <c r="AE4034">
        <v>2013</v>
      </c>
      <c r="AF4034">
        <v>41</v>
      </c>
      <c r="AG4034" s="14">
        <f t="shared" ref="AG4034:AG4097" si="316">V4034/T4034</f>
        <v>0.33999999999999997</v>
      </c>
      <c r="AH4034">
        <f t="shared" si="313"/>
        <v>1</v>
      </c>
      <c r="AI4034">
        <f t="shared" si="314"/>
        <v>2</v>
      </c>
    </row>
    <row r="4035" spans="1:35" x14ac:dyDescent="0.35">
      <c r="A4035">
        <v>4034</v>
      </c>
      <c r="B4035" t="s">
        <v>5994</v>
      </c>
      <c r="C4035" t="s">
        <v>5995</v>
      </c>
      <c r="D4035" t="s">
        <v>112</v>
      </c>
      <c r="E4035" t="s">
        <v>44</v>
      </c>
      <c r="F4035" t="s">
        <v>67</v>
      </c>
      <c r="G4035" t="s">
        <v>68</v>
      </c>
      <c r="H4035" t="s">
        <v>4956</v>
      </c>
      <c r="I4035" t="s">
        <v>34</v>
      </c>
      <c r="J4035" t="s">
        <v>7351</v>
      </c>
      <c r="K4035" s="3">
        <v>41559</v>
      </c>
      <c r="L4035" t="s">
        <v>136</v>
      </c>
      <c r="M4035" t="s">
        <v>2996</v>
      </c>
      <c r="N4035" t="s">
        <v>2997</v>
      </c>
      <c r="O4035" t="s">
        <v>39</v>
      </c>
      <c r="P4035" t="s">
        <v>165</v>
      </c>
      <c r="Q4035">
        <v>2</v>
      </c>
      <c r="R4035" s="5">
        <v>11.5</v>
      </c>
      <c r="S4035" s="5">
        <v>11.5</v>
      </c>
      <c r="T4035" s="5">
        <v>23</v>
      </c>
      <c r="U4035">
        <v>0</v>
      </c>
      <c r="V4035" s="5">
        <v>0</v>
      </c>
      <c r="W4035" t="s">
        <v>41</v>
      </c>
      <c r="X4035" s="3">
        <v>41564</v>
      </c>
      <c r="Y4035" s="3">
        <v>41564</v>
      </c>
      <c r="Z4035">
        <v>5</v>
      </c>
      <c r="AA4035" t="s">
        <v>8400</v>
      </c>
      <c r="AB4035">
        <f t="shared" ref="AB4035:AB4098" si="317">Y4035-X4035</f>
        <v>0</v>
      </c>
      <c r="AC4035" t="str">
        <f t="shared" si="315"/>
        <v>Saturday</v>
      </c>
      <c r="AD4035" s="5">
        <v>2.698</v>
      </c>
      <c r="AE4035">
        <v>2013</v>
      </c>
      <c r="AF4035">
        <v>41</v>
      </c>
      <c r="AG4035" s="14">
        <f t="shared" si="316"/>
        <v>0</v>
      </c>
      <c r="AH4035">
        <f t="shared" ref="AH4035:AH4098" si="318">IF(AA4035 = "Late", 1, 0)</f>
        <v>0</v>
      </c>
      <c r="AI4035" t="str">
        <f t="shared" ref="AI4035:AI4098" si="319">IF(AB4035&gt;0, AB4035, " ")</f>
        <v xml:space="preserve"> </v>
      </c>
    </row>
    <row r="4036" spans="1:35" x14ac:dyDescent="0.35">
      <c r="A4036">
        <v>4035</v>
      </c>
      <c r="B4036" t="s">
        <v>5994</v>
      </c>
      <c r="C4036" t="s">
        <v>5995</v>
      </c>
      <c r="D4036" t="s">
        <v>112</v>
      </c>
      <c r="E4036" t="s">
        <v>44</v>
      </c>
      <c r="F4036" t="s">
        <v>67</v>
      </c>
      <c r="G4036" t="s">
        <v>68</v>
      </c>
      <c r="H4036" t="s">
        <v>4956</v>
      </c>
      <c r="I4036" t="s">
        <v>34</v>
      </c>
      <c r="J4036" t="s">
        <v>7351</v>
      </c>
      <c r="K4036" s="3">
        <v>41559</v>
      </c>
      <c r="L4036" t="s">
        <v>136</v>
      </c>
      <c r="M4036" t="s">
        <v>1781</v>
      </c>
      <c r="N4036" t="s">
        <v>1782</v>
      </c>
      <c r="O4036" t="s">
        <v>72</v>
      </c>
      <c r="P4036" t="s">
        <v>178</v>
      </c>
      <c r="Q4036">
        <v>5</v>
      </c>
      <c r="R4036" s="5">
        <v>69.08</v>
      </c>
      <c r="S4036" s="5">
        <v>82.2</v>
      </c>
      <c r="T4036" s="5">
        <v>411</v>
      </c>
      <c r="U4036">
        <v>0</v>
      </c>
      <c r="V4036" s="5">
        <v>65.599999999999994</v>
      </c>
      <c r="W4036" t="s">
        <v>41</v>
      </c>
      <c r="X4036" s="3">
        <v>41564</v>
      </c>
      <c r="Y4036" s="3">
        <v>41567</v>
      </c>
      <c r="Z4036">
        <v>8</v>
      </c>
      <c r="AA4036" t="s">
        <v>8399</v>
      </c>
      <c r="AB4036">
        <f t="shared" si="317"/>
        <v>3</v>
      </c>
      <c r="AC4036" t="str">
        <f t="shared" si="315"/>
        <v>Saturday</v>
      </c>
      <c r="AD4036" s="5">
        <v>44.079000000000001</v>
      </c>
      <c r="AE4036">
        <v>2013</v>
      </c>
      <c r="AF4036">
        <v>41</v>
      </c>
      <c r="AG4036" s="14">
        <f t="shared" si="316"/>
        <v>0.15961070559610704</v>
      </c>
      <c r="AH4036">
        <f t="shared" si="318"/>
        <v>1</v>
      </c>
      <c r="AI4036">
        <f t="shared" si="319"/>
        <v>3</v>
      </c>
    </row>
    <row r="4037" spans="1:35" x14ac:dyDescent="0.35">
      <c r="A4037">
        <v>4036</v>
      </c>
      <c r="B4037" t="s">
        <v>676</v>
      </c>
      <c r="C4037" t="s">
        <v>677</v>
      </c>
      <c r="D4037" t="s">
        <v>96</v>
      </c>
      <c r="E4037" t="s">
        <v>44</v>
      </c>
      <c r="F4037" t="s">
        <v>45</v>
      </c>
      <c r="G4037" t="s">
        <v>1785</v>
      </c>
      <c r="H4037" t="s">
        <v>4037</v>
      </c>
      <c r="I4037" t="s">
        <v>34</v>
      </c>
      <c r="J4037" t="s">
        <v>7353</v>
      </c>
      <c r="K4037" s="3">
        <v>41898</v>
      </c>
      <c r="L4037" t="s">
        <v>36</v>
      </c>
      <c r="M4037" t="s">
        <v>2078</v>
      </c>
      <c r="N4037" t="s">
        <v>2079</v>
      </c>
      <c r="O4037" t="s">
        <v>72</v>
      </c>
      <c r="P4037" t="s">
        <v>162</v>
      </c>
      <c r="Q4037">
        <v>5</v>
      </c>
      <c r="R4037" s="5">
        <v>109.82055744000002</v>
      </c>
      <c r="S4037" s="5">
        <v>159.22027799599201</v>
      </c>
      <c r="T4037" s="5">
        <v>794.50918720000004</v>
      </c>
      <c r="U4037">
        <v>2E-3</v>
      </c>
      <c r="V4037" s="5">
        <v>245.40639999999999</v>
      </c>
      <c r="W4037" t="s">
        <v>155</v>
      </c>
      <c r="X4037" s="3">
        <v>41900</v>
      </c>
      <c r="Y4037" s="3">
        <v>41900</v>
      </c>
      <c r="Z4037">
        <v>2</v>
      </c>
      <c r="AA4037" t="s">
        <v>8400</v>
      </c>
      <c r="AB4037">
        <f t="shared" si="317"/>
        <v>0</v>
      </c>
      <c r="AC4037" t="str">
        <f t="shared" si="315"/>
        <v>Tuesday</v>
      </c>
      <c r="AD4037" s="5">
        <v>8.93</v>
      </c>
      <c r="AE4037">
        <v>2014</v>
      </c>
      <c r="AF4037">
        <v>38</v>
      </c>
      <c r="AG4037" s="14">
        <f t="shared" si="316"/>
        <v>0.30887798901968438</v>
      </c>
      <c r="AH4037">
        <f t="shared" si="318"/>
        <v>0</v>
      </c>
      <c r="AI4037" t="str">
        <f t="shared" si="319"/>
        <v xml:space="preserve"> </v>
      </c>
    </row>
    <row r="4038" spans="1:35" x14ac:dyDescent="0.35">
      <c r="A4038">
        <v>4037</v>
      </c>
      <c r="B4038" t="s">
        <v>676</v>
      </c>
      <c r="C4038" t="s">
        <v>677</v>
      </c>
      <c r="D4038" t="s">
        <v>96</v>
      </c>
      <c r="E4038" t="s">
        <v>44</v>
      </c>
      <c r="F4038" t="s">
        <v>45</v>
      </c>
      <c r="G4038" t="s">
        <v>1785</v>
      </c>
      <c r="H4038" t="s">
        <v>4037</v>
      </c>
      <c r="I4038" t="s">
        <v>34</v>
      </c>
      <c r="J4038" t="s">
        <v>7353</v>
      </c>
      <c r="K4038" s="3">
        <v>41898</v>
      </c>
      <c r="L4038" t="s">
        <v>36</v>
      </c>
      <c r="M4038" t="s">
        <v>6151</v>
      </c>
      <c r="N4038" t="s">
        <v>6152</v>
      </c>
      <c r="O4038" t="s">
        <v>39</v>
      </c>
      <c r="P4038" t="s">
        <v>165</v>
      </c>
      <c r="Q4038">
        <v>3</v>
      </c>
      <c r="R4038" s="5">
        <v>4.6466666666666683</v>
      </c>
      <c r="S4038" s="5">
        <v>6.6666666666666679</v>
      </c>
      <c r="T4038" s="5">
        <v>20.000000000000004</v>
      </c>
      <c r="U4038">
        <v>0</v>
      </c>
      <c r="V4038" s="5">
        <v>6.06</v>
      </c>
      <c r="W4038" t="s">
        <v>155</v>
      </c>
      <c r="X4038" s="3">
        <v>41900</v>
      </c>
      <c r="Y4038" s="3">
        <v>41900</v>
      </c>
      <c r="Z4038">
        <v>2</v>
      </c>
      <c r="AA4038" t="s">
        <v>8400</v>
      </c>
      <c r="AB4038">
        <f t="shared" si="317"/>
        <v>0</v>
      </c>
      <c r="AC4038" t="str">
        <f t="shared" si="315"/>
        <v>Tuesday</v>
      </c>
      <c r="AD4038" s="5">
        <v>2.38</v>
      </c>
      <c r="AE4038">
        <v>2014</v>
      </c>
      <c r="AF4038">
        <v>38</v>
      </c>
      <c r="AG4038" s="14">
        <f t="shared" si="316"/>
        <v>0.30299999999999994</v>
      </c>
      <c r="AH4038">
        <f t="shared" si="318"/>
        <v>0</v>
      </c>
      <c r="AI4038" t="str">
        <f t="shared" si="319"/>
        <v xml:space="preserve"> </v>
      </c>
    </row>
    <row r="4039" spans="1:35" x14ac:dyDescent="0.35">
      <c r="A4039">
        <v>4038</v>
      </c>
      <c r="B4039" t="s">
        <v>676</v>
      </c>
      <c r="C4039" t="s">
        <v>677</v>
      </c>
      <c r="D4039" t="s">
        <v>96</v>
      </c>
      <c r="E4039" t="s">
        <v>44</v>
      </c>
      <c r="F4039" t="s">
        <v>45</v>
      </c>
      <c r="G4039" t="s">
        <v>1785</v>
      </c>
      <c r="H4039" t="s">
        <v>4037</v>
      </c>
      <c r="I4039" t="s">
        <v>34</v>
      </c>
      <c r="J4039" t="s">
        <v>7353</v>
      </c>
      <c r="K4039" s="3">
        <v>41898</v>
      </c>
      <c r="L4039" t="s">
        <v>36</v>
      </c>
      <c r="M4039" t="s">
        <v>1010</v>
      </c>
      <c r="N4039" t="s">
        <v>1011</v>
      </c>
      <c r="O4039" t="s">
        <v>39</v>
      </c>
      <c r="P4039" t="s">
        <v>58</v>
      </c>
      <c r="Q4039">
        <v>6</v>
      </c>
      <c r="R4039" s="5">
        <v>6.2266666666666666</v>
      </c>
      <c r="S4039" s="5">
        <v>8.6666666666666661</v>
      </c>
      <c r="T4039" s="5">
        <v>52</v>
      </c>
      <c r="U4039">
        <v>0</v>
      </c>
      <c r="V4039" s="5">
        <v>14.64</v>
      </c>
      <c r="W4039" t="s">
        <v>155</v>
      </c>
      <c r="X4039" s="3">
        <v>41900</v>
      </c>
      <c r="Y4039" s="3">
        <v>41900</v>
      </c>
      <c r="Z4039">
        <v>2</v>
      </c>
      <c r="AA4039" t="s">
        <v>8400</v>
      </c>
      <c r="AB4039">
        <f t="shared" si="317"/>
        <v>0</v>
      </c>
      <c r="AC4039" t="str">
        <f t="shared" si="315"/>
        <v>Tuesday</v>
      </c>
      <c r="AD4039" s="5">
        <v>3.4740000000000002</v>
      </c>
      <c r="AE4039">
        <v>2014</v>
      </c>
      <c r="AF4039">
        <v>38</v>
      </c>
      <c r="AG4039" s="14">
        <f t="shared" si="316"/>
        <v>0.28153846153846157</v>
      </c>
      <c r="AH4039">
        <f t="shared" si="318"/>
        <v>0</v>
      </c>
      <c r="AI4039" t="str">
        <f t="shared" si="319"/>
        <v xml:space="preserve"> </v>
      </c>
    </row>
    <row r="4040" spans="1:35" x14ac:dyDescent="0.35">
      <c r="A4040">
        <v>4039</v>
      </c>
      <c r="B4040" t="s">
        <v>994</v>
      </c>
      <c r="C4040" t="s">
        <v>995</v>
      </c>
      <c r="D4040" t="s">
        <v>112</v>
      </c>
      <c r="E4040" t="s">
        <v>44</v>
      </c>
      <c r="F4040" t="s">
        <v>67</v>
      </c>
      <c r="G4040" t="s">
        <v>103</v>
      </c>
      <c r="H4040" t="s">
        <v>104</v>
      </c>
      <c r="I4040" t="s">
        <v>34</v>
      </c>
      <c r="J4040" t="s">
        <v>7354</v>
      </c>
      <c r="K4040" s="3">
        <v>41027</v>
      </c>
      <c r="L4040" t="s">
        <v>136</v>
      </c>
      <c r="M4040" t="s">
        <v>835</v>
      </c>
      <c r="N4040" t="s">
        <v>2647</v>
      </c>
      <c r="O4040" t="s">
        <v>39</v>
      </c>
      <c r="P4040" t="s">
        <v>64</v>
      </c>
      <c r="Q4040">
        <v>3</v>
      </c>
      <c r="R4040" s="5">
        <v>16.813333333333329</v>
      </c>
      <c r="S4040" s="5">
        <v>17.333333333333329</v>
      </c>
      <c r="T4040" s="5">
        <v>51.999999999999986</v>
      </c>
      <c r="U4040">
        <v>0</v>
      </c>
      <c r="V4040" s="5">
        <v>1.56</v>
      </c>
      <c r="W4040" t="s">
        <v>155</v>
      </c>
      <c r="X4040" s="3">
        <v>41029</v>
      </c>
      <c r="Y4040" s="3">
        <v>41029</v>
      </c>
      <c r="Z4040">
        <v>2</v>
      </c>
      <c r="AA4040" t="s">
        <v>8400</v>
      </c>
      <c r="AB4040">
        <f t="shared" si="317"/>
        <v>0</v>
      </c>
      <c r="AC4040" t="str">
        <f t="shared" si="315"/>
        <v>Saturday</v>
      </c>
      <c r="AD4040" s="5">
        <v>10.385999999999999</v>
      </c>
      <c r="AE4040">
        <v>2012</v>
      </c>
      <c r="AF4040">
        <v>17</v>
      </c>
      <c r="AG4040" s="14">
        <f t="shared" si="316"/>
        <v>3.0000000000000009E-2</v>
      </c>
      <c r="AH4040">
        <f t="shared" si="318"/>
        <v>0</v>
      </c>
      <c r="AI4040" t="str">
        <f t="shared" si="319"/>
        <v xml:space="preserve"> </v>
      </c>
    </row>
    <row r="4041" spans="1:35" x14ac:dyDescent="0.35">
      <c r="A4041">
        <v>4040</v>
      </c>
      <c r="B4041" t="s">
        <v>994</v>
      </c>
      <c r="C4041" t="s">
        <v>995</v>
      </c>
      <c r="D4041" t="s">
        <v>112</v>
      </c>
      <c r="E4041" t="s">
        <v>44</v>
      </c>
      <c r="F4041" t="s">
        <v>67</v>
      </c>
      <c r="G4041" t="s">
        <v>103</v>
      </c>
      <c r="H4041" t="s">
        <v>104</v>
      </c>
      <c r="I4041" t="s">
        <v>34</v>
      </c>
      <c r="J4041" t="s">
        <v>7354</v>
      </c>
      <c r="K4041" s="3">
        <v>41027</v>
      </c>
      <c r="L4041" t="s">
        <v>136</v>
      </c>
      <c r="M4041" t="s">
        <v>3134</v>
      </c>
      <c r="N4041" t="s">
        <v>3135</v>
      </c>
      <c r="O4041" t="s">
        <v>51</v>
      </c>
      <c r="P4041" t="s">
        <v>52</v>
      </c>
      <c r="Q4041">
        <v>6</v>
      </c>
      <c r="R4041" s="5">
        <v>48.493333333333339</v>
      </c>
      <c r="S4041" s="5">
        <v>71.333333333333343</v>
      </c>
      <c r="T4041" s="5">
        <v>428.00000000000006</v>
      </c>
      <c r="U4041">
        <v>0</v>
      </c>
      <c r="V4041" s="5">
        <v>137.04</v>
      </c>
      <c r="W4041" t="s">
        <v>155</v>
      </c>
      <c r="X4041" s="3">
        <v>41029</v>
      </c>
      <c r="Y4041" s="3">
        <v>41029</v>
      </c>
      <c r="Z4041">
        <v>2</v>
      </c>
      <c r="AA4041" t="s">
        <v>8400</v>
      </c>
      <c r="AB4041">
        <f t="shared" si="317"/>
        <v>0</v>
      </c>
      <c r="AC4041" t="str">
        <f t="shared" si="315"/>
        <v>Saturday</v>
      </c>
      <c r="AD4041" s="5">
        <v>42.938000000000002</v>
      </c>
      <c r="AE4041">
        <v>2012</v>
      </c>
      <c r="AF4041">
        <v>17</v>
      </c>
      <c r="AG4041" s="14">
        <f t="shared" si="316"/>
        <v>0.32018691588785042</v>
      </c>
      <c r="AH4041">
        <f t="shared" si="318"/>
        <v>0</v>
      </c>
      <c r="AI4041" t="str">
        <f t="shared" si="319"/>
        <v xml:space="preserve"> </v>
      </c>
    </row>
    <row r="4042" spans="1:35" x14ac:dyDescent="0.35">
      <c r="A4042">
        <v>4041</v>
      </c>
      <c r="B4042" t="s">
        <v>2053</v>
      </c>
      <c r="C4042" t="s">
        <v>2054</v>
      </c>
      <c r="D4042" t="s">
        <v>29</v>
      </c>
      <c r="E4042" t="s">
        <v>84</v>
      </c>
      <c r="F4042" t="s">
        <v>740</v>
      </c>
      <c r="G4042" t="s">
        <v>741</v>
      </c>
      <c r="H4042" t="s">
        <v>1579</v>
      </c>
      <c r="I4042" t="s">
        <v>34</v>
      </c>
      <c r="J4042" t="s">
        <v>7355</v>
      </c>
      <c r="K4042" s="3">
        <v>41988</v>
      </c>
      <c r="L4042" t="s">
        <v>36</v>
      </c>
      <c r="M4042" t="s">
        <v>7356</v>
      </c>
      <c r="N4042" t="s">
        <v>7357</v>
      </c>
      <c r="O4042" t="s">
        <v>39</v>
      </c>
      <c r="P4042" t="s">
        <v>76</v>
      </c>
      <c r="Q4042">
        <v>6</v>
      </c>
      <c r="R4042" s="5">
        <v>12.566666666666672</v>
      </c>
      <c r="S4042" s="5">
        <v>25.166666666666671</v>
      </c>
      <c r="T4042" s="5">
        <v>151.00000000000003</v>
      </c>
      <c r="U4042">
        <v>0</v>
      </c>
      <c r="V4042" s="5">
        <v>75.599999999999994</v>
      </c>
      <c r="W4042" t="s">
        <v>41</v>
      </c>
      <c r="X4042" s="3">
        <v>41993</v>
      </c>
      <c r="Y4042" s="3">
        <v>41993</v>
      </c>
      <c r="Z4042">
        <v>5</v>
      </c>
      <c r="AA4042" t="s">
        <v>8400</v>
      </c>
      <c r="AB4042">
        <f t="shared" si="317"/>
        <v>0</v>
      </c>
      <c r="AC4042" t="str">
        <f t="shared" si="315"/>
        <v>Monday</v>
      </c>
      <c r="AD4042" s="5">
        <v>10.786</v>
      </c>
      <c r="AE4042">
        <v>2014</v>
      </c>
      <c r="AF4042">
        <v>51</v>
      </c>
      <c r="AG4042" s="14">
        <f t="shared" si="316"/>
        <v>0.50066225165562905</v>
      </c>
      <c r="AH4042">
        <f t="shared" si="318"/>
        <v>0</v>
      </c>
      <c r="AI4042" t="str">
        <f t="shared" si="319"/>
        <v xml:space="preserve"> </v>
      </c>
    </row>
    <row r="4043" spans="1:35" x14ac:dyDescent="0.35">
      <c r="A4043">
        <v>4042</v>
      </c>
      <c r="B4043" t="s">
        <v>2053</v>
      </c>
      <c r="C4043" t="s">
        <v>2054</v>
      </c>
      <c r="D4043" t="s">
        <v>29</v>
      </c>
      <c r="E4043" t="s">
        <v>84</v>
      </c>
      <c r="F4043" t="s">
        <v>740</v>
      </c>
      <c r="G4043" t="s">
        <v>741</v>
      </c>
      <c r="H4043" t="s">
        <v>1579</v>
      </c>
      <c r="I4043" t="s">
        <v>34</v>
      </c>
      <c r="J4043" t="s">
        <v>7355</v>
      </c>
      <c r="K4043" s="3">
        <v>41988</v>
      </c>
      <c r="L4043" t="s">
        <v>36</v>
      </c>
      <c r="M4043" t="s">
        <v>4368</v>
      </c>
      <c r="N4043" t="s">
        <v>4369</v>
      </c>
      <c r="O4043" t="s">
        <v>51</v>
      </c>
      <c r="P4043" t="s">
        <v>93</v>
      </c>
      <c r="Q4043">
        <v>2</v>
      </c>
      <c r="R4043" s="5">
        <v>186.44</v>
      </c>
      <c r="S4043" s="5">
        <v>305.5</v>
      </c>
      <c r="T4043" s="5">
        <v>611</v>
      </c>
      <c r="U4043">
        <v>0</v>
      </c>
      <c r="V4043" s="5">
        <v>238.12</v>
      </c>
      <c r="W4043" t="s">
        <v>41</v>
      </c>
      <c r="X4043" s="3">
        <v>41993</v>
      </c>
      <c r="Y4043" s="3">
        <v>41993</v>
      </c>
      <c r="Z4043">
        <v>5</v>
      </c>
      <c r="AA4043" t="s">
        <v>8400</v>
      </c>
      <c r="AB4043">
        <f t="shared" si="317"/>
        <v>0</v>
      </c>
      <c r="AC4043" t="str">
        <f t="shared" si="315"/>
        <v>Monday</v>
      </c>
      <c r="AD4043" s="5">
        <v>57.832999999999998</v>
      </c>
      <c r="AE4043">
        <v>2014</v>
      </c>
      <c r="AF4043">
        <v>51</v>
      </c>
      <c r="AG4043" s="14">
        <f t="shared" si="316"/>
        <v>0.38972176759410804</v>
      </c>
      <c r="AH4043">
        <f t="shared" si="318"/>
        <v>0</v>
      </c>
      <c r="AI4043" t="str">
        <f t="shared" si="319"/>
        <v xml:space="preserve"> </v>
      </c>
    </row>
    <row r="4044" spans="1:35" x14ac:dyDescent="0.35">
      <c r="A4044">
        <v>4043</v>
      </c>
      <c r="B4044" t="s">
        <v>3500</v>
      </c>
      <c r="C4044" t="s">
        <v>3501</v>
      </c>
      <c r="D4044" t="s">
        <v>29</v>
      </c>
      <c r="E4044" t="s">
        <v>84</v>
      </c>
      <c r="F4044" t="s">
        <v>168</v>
      </c>
      <c r="G4044" t="s">
        <v>169</v>
      </c>
      <c r="H4044" t="s">
        <v>170</v>
      </c>
      <c r="I4044" t="s">
        <v>34</v>
      </c>
      <c r="J4044" t="s">
        <v>7358</v>
      </c>
      <c r="K4044" s="3">
        <v>41885</v>
      </c>
      <c r="L4044" t="s">
        <v>36</v>
      </c>
      <c r="M4044" t="s">
        <v>3630</v>
      </c>
      <c r="N4044" t="s">
        <v>3631</v>
      </c>
      <c r="O4044" t="s">
        <v>51</v>
      </c>
      <c r="P4044" t="s">
        <v>93</v>
      </c>
      <c r="Q4044">
        <v>3</v>
      </c>
      <c r="R4044" s="5">
        <v>71.821066666666653</v>
      </c>
      <c r="S4044" s="5">
        <v>112.3751111111111</v>
      </c>
      <c r="T4044" s="5">
        <v>202.27519999999996</v>
      </c>
      <c r="U4044">
        <v>0.4</v>
      </c>
      <c r="V4044" s="5">
        <v>-13.188000000000001</v>
      </c>
      <c r="W4044" t="s">
        <v>41</v>
      </c>
      <c r="X4044" s="3">
        <v>41890</v>
      </c>
      <c r="Y4044" s="3">
        <v>41892</v>
      </c>
      <c r="Z4044">
        <v>7</v>
      </c>
      <c r="AA4044" t="s">
        <v>8399</v>
      </c>
      <c r="AB4044">
        <f t="shared" si="317"/>
        <v>2</v>
      </c>
      <c r="AC4044" t="str">
        <f t="shared" si="315"/>
        <v>Wednesday</v>
      </c>
      <c r="AD4044" s="5">
        <v>17.48</v>
      </c>
      <c r="AE4044">
        <v>2014</v>
      </c>
      <c r="AF4044">
        <v>36</v>
      </c>
      <c r="AG4044" s="14">
        <f t="shared" si="316"/>
        <v>-6.5198304092642115E-2</v>
      </c>
      <c r="AH4044">
        <f t="shared" si="318"/>
        <v>1</v>
      </c>
      <c r="AI4044">
        <f t="shared" si="319"/>
        <v>2</v>
      </c>
    </row>
    <row r="4045" spans="1:35" x14ac:dyDescent="0.35">
      <c r="A4045">
        <v>4044</v>
      </c>
      <c r="B4045" t="s">
        <v>3500</v>
      </c>
      <c r="C4045" t="s">
        <v>3501</v>
      </c>
      <c r="D4045" t="s">
        <v>29</v>
      </c>
      <c r="E4045" t="s">
        <v>84</v>
      </c>
      <c r="F4045" t="s">
        <v>168</v>
      </c>
      <c r="G4045" t="s">
        <v>169</v>
      </c>
      <c r="H4045" t="s">
        <v>170</v>
      </c>
      <c r="I4045" t="s">
        <v>34</v>
      </c>
      <c r="J4045" t="s">
        <v>7358</v>
      </c>
      <c r="K4045" s="3">
        <v>41885</v>
      </c>
      <c r="L4045" t="s">
        <v>36</v>
      </c>
      <c r="M4045" t="s">
        <v>7359</v>
      </c>
      <c r="N4045" t="s">
        <v>7360</v>
      </c>
      <c r="O4045" t="s">
        <v>39</v>
      </c>
      <c r="P4045" t="s">
        <v>76</v>
      </c>
      <c r="Q4045">
        <v>4</v>
      </c>
      <c r="R4045" s="5">
        <v>7.5252000000000017</v>
      </c>
      <c r="S4045" s="5">
        <v>10.42866666666667</v>
      </c>
      <c r="T4045" s="5">
        <v>25.028800000000007</v>
      </c>
      <c r="U4045">
        <v>0.4</v>
      </c>
      <c r="V4045" s="5">
        <v>-5.0720000000000001</v>
      </c>
      <c r="W4045" t="s">
        <v>41</v>
      </c>
      <c r="X4045" s="3">
        <v>41890</v>
      </c>
      <c r="Y4045" s="3">
        <v>41890</v>
      </c>
      <c r="Z4045">
        <v>5</v>
      </c>
      <c r="AA4045" t="s">
        <v>8400</v>
      </c>
      <c r="AB4045">
        <f t="shared" si="317"/>
        <v>0</v>
      </c>
      <c r="AC4045" t="str">
        <f t="shared" si="315"/>
        <v>Wednesday</v>
      </c>
      <c r="AD4045" s="5">
        <v>1.365</v>
      </c>
      <c r="AE4045">
        <v>2014</v>
      </c>
      <c r="AF4045">
        <v>36</v>
      </c>
      <c r="AG4045" s="14">
        <f t="shared" si="316"/>
        <v>-0.20264655117304858</v>
      </c>
      <c r="AH4045">
        <f t="shared" si="318"/>
        <v>0</v>
      </c>
      <c r="AI4045" t="str">
        <f t="shared" si="319"/>
        <v xml:space="preserve"> </v>
      </c>
    </row>
    <row r="4046" spans="1:35" x14ac:dyDescent="0.35">
      <c r="A4046">
        <v>4045</v>
      </c>
      <c r="B4046" t="s">
        <v>1512</v>
      </c>
      <c r="C4046" t="s">
        <v>1513</v>
      </c>
      <c r="D4046" t="s">
        <v>112</v>
      </c>
      <c r="E4046" t="s">
        <v>84</v>
      </c>
      <c r="F4046" t="s">
        <v>168</v>
      </c>
      <c r="G4046" t="s">
        <v>169</v>
      </c>
      <c r="H4046" t="s">
        <v>170</v>
      </c>
      <c r="I4046" t="s">
        <v>34</v>
      </c>
      <c r="J4046" t="s">
        <v>7361</v>
      </c>
      <c r="K4046" s="3">
        <v>41703</v>
      </c>
      <c r="L4046" t="s">
        <v>36</v>
      </c>
      <c r="M4046" t="s">
        <v>3182</v>
      </c>
      <c r="N4046" t="s">
        <v>3183</v>
      </c>
      <c r="O4046" t="s">
        <v>39</v>
      </c>
      <c r="P4046" t="s">
        <v>76</v>
      </c>
      <c r="Q4046">
        <v>8</v>
      </c>
      <c r="R4046" s="5">
        <v>11.0154</v>
      </c>
      <c r="S4046" s="5">
        <v>13.132333333333332</v>
      </c>
      <c r="T4046" s="5">
        <v>63.035199999999989</v>
      </c>
      <c r="U4046">
        <v>0.4</v>
      </c>
      <c r="V4046" s="5">
        <v>-25.088000000000001</v>
      </c>
      <c r="W4046" t="s">
        <v>41</v>
      </c>
      <c r="X4046" s="3">
        <v>41708</v>
      </c>
      <c r="Y4046" s="3">
        <v>41708</v>
      </c>
      <c r="Z4046">
        <v>5</v>
      </c>
      <c r="AA4046" t="s">
        <v>8400</v>
      </c>
      <c r="AB4046">
        <f t="shared" si="317"/>
        <v>0</v>
      </c>
      <c r="AC4046" t="str">
        <f t="shared" si="315"/>
        <v>Wednesday</v>
      </c>
      <c r="AD4046" s="5">
        <v>3.355</v>
      </c>
      <c r="AE4046">
        <v>2014</v>
      </c>
      <c r="AF4046">
        <v>10</v>
      </c>
      <c r="AG4046" s="14">
        <f t="shared" si="316"/>
        <v>-0.39799984770413999</v>
      </c>
      <c r="AH4046">
        <f t="shared" si="318"/>
        <v>0</v>
      </c>
      <c r="AI4046" t="str">
        <f t="shared" si="319"/>
        <v xml:space="preserve"> </v>
      </c>
    </row>
    <row r="4047" spans="1:35" x14ac:dyDescent="0.35">
      <c r="A4047">
        <v>4046</v>
      </c>
      <c r="B4047" t="s">
        <v>5827</v>
      </c>
      <c r="C4047" t="s">
        <v>5828</v>
      </c>
      <c r="D4047" t="s">
        <v>29</v>
      </c>
      <c r="E4047" t="s">
        <v>44</v>
      </c>
      <c r="F4047" t="s">
        <v>67</v>
      </c>
      <c r="G4047" t="s">
        <v>68</v>
      </c>
      <c r="H4047" t="s">
        <v>68</v>
      </c>
      <c r="I4047" t="s">
        <v>34</v>
      </c>
      <c r="J4047" t="s">
        <v>7362</v>
      </c>
      <c r="K4047" s="3">
        <v>41271</v>
      </c>
      <c r="L4047" t="s">
        <v>36</v>
      </c>
      <c r="M4047" t="s">
        <v>3766</v>
      </c>
      <c r="N4047" t="s">
        <v>3767</v>
      </c>
      <c r="O4047" t="s">
        <v>39</v>
      </c>
      <c r="P4047" t="s">
        <v>58</v>
      </c>
      <c r="Q4047">
        <v>5</v>
      </c>
      <c r="R4047" s="5">
        <v>7.5200000000000005</v>
      </c>
      <c r="S4047" s="5">
        <v>9.4</v>
      </c>
      <c r="T4047" s="5">
        <v>47</v>
      </c>
      <c r="U4047">
        <v>0</v>
      </c>
      <c r="V4047" s="5">
        <v>9.4</v>
      </c>
      <c r="W4047" t="s">
        <v>41</v>
      </c>
      <c r="X4047" s="3">
        <v>41276</v>
      </c>
      <c r="Y4047" s="3">
        <v>41276</v>
      </c>
      <c r="Z4047">
        <v>5</v>
      </c>
      <c r="AA4047" t="s">
        <v>8400</v>
      </c>
      <c r="AB4047">
        <f t="shared" si="317"/>
        <v>0</v>
      </c>
      <c r="AC4047" t="str">
        <f t="shared" si="315"/>
        <v>Friday</v>
      </c>
      <c r="AD4047" s="5">
        <v>1.1719999999999999</v>
      </c>
      <c r="AE4047">
        <v>2012</v>
      </c>
      <c r="AF4047">
        <v>52</v>
      </c>
      <c r="AG4047" s="14">
        <f t="shared" si="316"/>
        <v>0.2</v>
      </c>
      <c r="AH4047">
        <f t="shared" si="318"/>
        <v>0</v>
      </c>
      <c r="AI4047" t="str">
        <f t="shared" si="319"/>
        <v xml:space="preserve"> </v>
      </c>
    </row>
    <row r="4048" spans="1:35" x14ac:dyDescent="0.35">
      <c r="A4048">
        <v>4047</v>
      </c>
      <c r="B4048" t="s">
        <v>5827</v>
      </c>
      <c r="C4048" t="s">
        <v>5828</v>
      </c>
      <c r="D4048" t="s">
        <v>29</v>
      </c>
      <c r="E4048" t="s">
        <v>44</v>
      </c>
      <c r="F4048" t="s">
        <v>67</v>
      </c>
      <c r="G4048" t="s">
        <v>68</v>
      </c>
      <c r="H4048" t="s">
        <v>68</v>
      </c>
      <c r="I4048" t="s">
        <v>34</v>
      </c>
      <c r="J4048" t="s">
        <v>7362</v>
      </c>
      <c r="K4048" s="3">
        <v>41271</v>
      </c>
      <c r="L4048" t="s">
        <v>36</v>
      </c>
      <c r="M4048" t="s">
        <v>181</v>
      </c>
      <c r="N4048" t="s">
        <v>182</v>
      </c>
      <c r="O4048" t="s">
        <v>39</v>
      </c>
      <c r="P4048" t="s">
        <v>183</v>
      </c>
      <c r="Q4048">
        <v>2</v>
      </c>
      <c r="R4048" s="5">
        <v>50.5</v>
      </c>
      <c r="S4048" s="5">
        <v>51</v>
      </c>
      <c r="T4048" s="5">
        <v>102</v>
      </c>
      <c r="U4048">
        <v>0</v>
      </c>
      <c r="V4048" s="5">
        <v>1</v>
      </c>
      <c r="W4048" t="s">
        <v>41</v>
      </c>
      <c r="X4048" s="3">
        <v>41276</v>
      </c>
      <c r="Y4048" s="3">
        <v>41279</v>
      </c>
      <c r="Z4048">
        <v>8</v>
      </c>
      <c r="AA4048" t="s">
        <v>8399</v>
      </c>
      <c r="AB4048">
        <f t="shared" si="317"/>
        <v>3</v>
      </c>
      <c r="AC4048" t="str">
        <f t="shared" si="315"/>
        <v>Friday</v>
      </c>
      <c r="AD4048" s="5">
        <v>8.8309999999999995</v>
      </c>
      <c r="AE4048">
        <v>2012</v>
      </c>
      <c r="AF4048">
        <v>52</v>
      </c>
      <c r="AG4048" s="14">
        <f t="shared" si="316"/>
        <v>9.8039215686274508E-3</v>
      </c>
      <c r="AH4048">
        <f t="shared" si="318"/>
        <v>1</v>
      </c>
      <c r="AI4048">
        <f t="shared" si="319"/>
        <v>3</v>
      </c>
    </row>
    <row r="4049" spans="1:35" x14ac:dyDescent="0.35">
      <c r="A4049">
        <v>4048</v>
      </c>
      <c r="B4049" t="s">
        <v>538</v>
      </c>
      <c r="C4049" t="s">
        <v>539</v>
      </c>
      <c r="D4049" t="s">
        <v>29</v>
      </c>
      <c r="E4049" t="s">
        <v>44</v>
      </c>
      <c r="F4049" t="s">
        <v>67</v>
      </c>
      <c r="G4049" t="s">
        <v>353</v>
      </c>
      <c r="H4049" t="s">
        <v>1314</v>
      </c>
      <c r="I4049" t="s">
        <v>34</v>
      </c>
      <c r="J4049" t="s">
        <v>7363</v>
      </c>
      <c r="K4049" s="3">
        <v>41341</v>
      </c>
      <c r="L4049" t="s">
        <v>36</v>
      </c>
      <c r="M4049" t="s">
        <v>7364</v>
      </c>
      <c r="N4049" t="s">
        <v>7365</v>
      </c>
      <c r="O4049" t="s">
        <v>39</v>
      </c>
      <c r="P4049" t="s">
        <v>76</v>
      </c>
      <c r="Q4049">
        <v>9</v>
      </c>
      <c r="R4049" s="5">
        <v>11.671111111111109</v>
      </c>
      <c r="S4049" s="5">
        <v>20.111111111111107</v>
      </c>
      <c r="T4049" s="5">
        <v>180.99999999999997</v>
      </c>
      <c r="U4049">
        <v>0</v>
      </c>
      <c r="V4049" s="5">
        <v>75.959999999999994</v>
      </c>
      <c r="W4049" t="s">
        <v>139</v>
      </c>
      <c r="X4049" s="3">
        <v>41344</v>
      </c>
      <c r="Y4049" s="3">
        <v>41344</v>
      </c>
      <c r="Z4049">
        <v>3</v>
      </c>
      <c r="AA4049" t="s">
        <v>8400</v>
      </c>
      <c r="AB4049">
        <f t="shared" si="317"/>
        <v>0</v>
      </c>
      <c r="AC4049" t="str">
        <f t="shared" si="315"/>
        <v>Friday</v>
      </c>
      <c r="AD4049" s="5">
        <v>21.155999999999999</v>
      </c>
      <c r="AE4049">
        <v>2013</v>
      </c>
      <c r="AF4049">
        <v>10</v>
      </c>
      <c r="AG4049" s="14">
        <f t="shared" si="316"/>
        <v>0.41966850828729285</v>
      </c>
      <c r="AH4049">
        <f t="shared" si="318"/>
        <v>0</v>
      </c>
      <c r="AI4049" t="str">
        <f t="shared" si="319"/>
        <v xml:space="preserve"> </v>
      </c>
    </row>
    <row r="4050" spans="1:35" x14ac:dyDescent="0.35">
      <c r="A4050">
        <v>4049</v>
      </c>
      <c r="B4050" t="s">
        <v>3374</v>
      </c>
      <c r="C4050" t="s">
        <v>3375</v>
      </c>
      <c r="D4050" t="s">
        <v>112</v>
      </c>
      <c r="E4050" t="s">
        <v>44</v>
      </c>
      <c r="F4050" t="s">
        <v>67</v>
      </c>
      <c r="G4050" t="s">
        <v>1359</v>
      </c>
      <c r="H4050" t="s">
        <v>3823</v>
      </c>
      <c r="I4050" t="s">
        <v>34</v>
      </c>
      <c r="J4050" t="s">
        <v>7366</v>
      </c>
      <c r="K4050" s="3">
        <v>41866</v>
      </c>
      <c r="L4050" t="s">
        <v>36</v>
      </c>
      <c r="M4050" t="s">
        <v>3289</v>
      </c>
      <c r="N4050" t="s">
        <v>3290</v>
      </c>
      <c r="O4050" t="s">
        <v>39</v>
      </c>
      <c r="P4050" t="s">
        <v>76</v>
      </c>
      <c r="Q4050">
        <v>2</v>
      </c>
      <c r="R4050" s="5">
        <v>8.6</v>
      </c>
      <c r="S4050" s="5">
        <v>15.5</v>
      </c>
      <c r="T4050" s="5">
        <v>31</v>
      </c>
      <c r="U4050">
        <v>0</v>
      </c>
      <c r="V4050" s="5">
        <v>13.8</v>
      </c>
      <c r="W4050" t="s">
        <v>41</v>
      </c>
      <c r="X4050" s="3">
        <v>41871</v>
      </c>
      <c r="Y4050" s="3">
        <v>41871</v>
      </c>
      <c r="Z4050">
        <v>5</v>
      </c>
      <c r="AA4050" t="s">
        <v>8400</v>
      </c>
      <c r="AB4050">
        <f t="shared" si="317"/>
        <v>0</v>
      </c>
      <c r="AC4050" t="str">
        <f t="shared" si="315"/>
        <v>Friday</v>
      </c>
      <c r="AD4050" s="5">
        <v>1.7669999999999999</v>
      </c>
      <c r="AE4050">
        <v>2014</v>
      </c>
      <c r="AF4050">
        <v>33</v>
      </c>
      <c r="AG4050" s="14">
        <f t="shared" si="316"/>
        <v>0.44516129032258067</v>
      </c>
      <c r="AH4050">
        <f t="shared" si="318"/>
        <v>0</v>
      </c>
      <c r="AI4050" t="str">
        <f t="shared" si="319"/>
        <v xml:space="preserve"> </v>
      </c>
    </row>
    <row r="4051" spans="1:35" x14ac:dyDescent="0.35">
      <c r="A4051">
        <v>4050</v>
      </c>
      <c r="B4051" t="s">
        <v>3374</v>
      </c>
      <c r="C4051" t="s">
        <v>3375</v>
      </c>
      <c r="D4051" t="s">
        <v>112</v>
      </c>
      <c r="E4051" t="s">
        <v>44</v>
      </c>
      <c r="F4051" t="s">
        <v>67</v>
      </c>
      <c r="G4051" t="s">
        <v>1359</v>
      </c>
      <c r="H4051" t="s">
        <v>3823</v>
      </c>
      <c r="I4051" t="s">
        <v>34</v>
      </c>
      <c r="J4051" t="s">
        <v>7366</v>
      </c>
      <c r="K4051" s="3">
        <v>41866</v>
      </c>
      <c r="L4051" t="s">
        <v>36</v>
      </c>
      <c r="M4051" t="s">
        <v>7367</v>
      </c>
      <c r="N4051" t="s">
        <v>7368</v>
      </c>
      <c r="O4051" t="s">
        <v>39</v>
      </c>
      <c r="P4051" t="s">
        <v>76</v>
      </c>
      <c r="Q4051">
        <v>5</v>
      </c>
      <c r="R4051" s="5">
        <v>12.4</v>
      </c>
      <c r="S4051" s="5">
        <v>13.6</v>
      </c>
      <c r="T4051" s="5">
        <v>68</v>
      </c>
      <c r="U4051">
        <v>0</v>
      </c>
      <c r="V4051" s="5">
        <v>6</v>
      </c>
      <c r="W4051" t="s">
        <v>41</v>
      </c>
      <c r="X4051" s="3">
        <v>41871</v>
      </c>
      <c r="Y4051" s="3">
        <v>41872</v>
      </c>
      <c r="Z4051">
        <v>6</v>
      </c>
      <c r="AA4051" t="s">
        <v>8399</v>
      </c>
      <c r="AB4051">
        <f t="shared" si="317"/>
        <v>1</v>
      </c>
      <c r="AC4051" t="str">
        <f t="shared" si="315"/>
        <v>Friday</v>
      </c>
      <c r="AD4051" s="5">
        <v>5.3559999999999999</v>
      </c>
      <c r="AE4051">
        <v>2014</v>
      </c>
      <c r="AF4051">
        <v>33</v>
      </c>
      <c r="AG4051" s="14">
        <f t="shared" si="316"/>
        <v>8.8235294117647065E-2</v>
      </c>
      <c r="AH4051">
        <f t="shared" si="318"/>
        <v>1</v>
      </c>
      <c r="AI4051">
        <f t="shared" si="319"/>
        <v>1</v>
      </c>
    </row>
    <row r="4052" spans="1:35" x14ac:dyDescent="0.35">
      <c r="A4052">
        <v>4051</v>
      </c>
      <c r="B4052" t="s">
        <v>3374</v>
      </c>
      <c r="C4052" t="s">
        <v>3375</v>
      </c>
      <c r="D4052" t="s">
        <v>112</v>
      </c>
      <c r="E4052" t="s">
        <v>44</v>
      </c>
      <c r="F4052" t="s">
        <v>67</v>
      </c>
      <c r="G4052" t="s">
        <v>1359</v>
      </c>
      <c r="H4052" t="s">
        <v>3823</v>
      </c>
      <c r="I4052" t="s">
        <v>34</v>
      </c>
      <c r="J4052" t="s">
        <v>7366</v>
      </c>
      <c r="K4052" s="3">
        <v>41866</v>
      </c>
      <c r="L4052" t="s">
        <v>36</v>
      </c>
      <c r="M4052" t="s">
        <v>2056</v>
      </c>
      <c r="N4052" t="s">
        <v>2057</v>
      </c>
      <c r="O4052" t="s">
        <v>72</v>
      </c>
      <c r="P4052" t="s">
        <v>79</v>
      </c>
      <c r="Q4052">
        <v>5</v>
      </c>
      <c r="R4052" s="5">
        <v>118.72</v>
      </c>
      <c r="S4052" s="5">
        <v>172</v>
      </c>
      <c r="T4052" s="5">
        <v>860</v>
      </c>
      <c r="U4052">
        <v>0</v>
      </c>
      <c r="V4052" s="5">
        <v>266.39999999999998</v>
      </c>
      <c r="W4052" t="s">
        <v>41</v>
      </c>
      <c r="X4052" s="3">
        <v>41871</v>
      </c>
      <c r="Y4052" s="3">
        <v>41874</v>
      </c>
      <c r="Z4052">
        <v>8</v>
      </c>
      <c r="AA4052" t="s">
        <v>8399</v>
      </c>
      <c r="AB4052">
        <f t="shared" si="317"/>
        <v>3</v>
      </c>
      <c r="AC4052" t="str">
        <f t="shared" si="315"/>
        <v>Friday</v>
      </c>
      <c r="AD4052" s="5">
        <v>39.07</v>
      </c>
      <c r="AE4052">
        <v>2014</v>
      </c>
      <c r="AF4052">
        <v>33</v>
      </c>
      <c r="AG4052" s="14">
        <f t="shared" si="316"/>
        <v>0.30976744186046506</v>
      </c>
      <c r="AH4052">
        <f t="shared" si="318"/>
        <v>1</v>
      </c>
      <c r="AI4052">
        <f t="shared" si="319"/>
        <v>3</v>
      </c>
    </row>
    <row r="4053" spans="1:35" x14ac:dyDescent="0.35">
      <c r="A4053">
        <v>4052</v>
      </c>
      <c r="B4053" t="s">
        <v>3374</v>
      </c>
      <c r="C4053" t="s">
        <v>3375</v>
      </c>
      <c r="D4053" t="s">
        <v>112</v>
      </c>
      <c r="E4053" t="s">
        <v>44</v>
      </c>
      <c r="F4053" t="s">
        <v>67</v>
      </c>
      <c r="G4053" t="s">
        <v>1359</v>
      </c>
      <c r="H4053" t="s">
        <v>3823</v>
      </c>
      <c r="I4053" t="s">
        <v>34</v>
      </c>
      <c r="J4053" t="s">
        <v>7366</v>
      </c>
      <c r="K4053" s="3">
        <v>41866</v>
      </c>
      <c r="L4053" t="s">
        <v>36</v>
      </c>
      <c r="M4053" t="s">
        <v>2617</v>
      </c>
      <c r="N4053" t="s">
        <v>2618</v>
      </c>
      <c r="O4053" t="s">
        <v>72</v>
      </c>
      <c r="P4053" t="s">
        <v>162</v>
      </c>
      <c r="Q4053">
        <v>3</v>
      </c>
      <c r="R4053" s="5">
        <v>113.52108397333336</v>
      </c>
      <c r="S4053" s="5">
        <v>127.560885744823</v>
      </c>
      <c r="T4053" s="5">
        <v>381.91729192000003</v>
      </c>
      <c r="U4053">
        <v>2E-3</v>
      </c>
      <c r="V4053" s="5">
        <v>41.354039999999998</v>
      </c>
      <c r="W4053" t="s">
        <v>41</v>
      </c>
      <c r="X4053" s="3">
        <v>41871</v>
      </c>
      <c r="Y4053" s="3">
        <v>41871</v>
      </c>
      <c r="Z4053">
        <v>5</v>
      </c>
      <c r="AA4053" t="s">
        <v>8400</v>
      </c>
      <c r="AB4053">
        <f t="shared" si="317"/>
        <v>0</v>
      </c>
      <c r="AC4053" t="str">
        <f t="shared" si="315"/>
        <v>Friday</v>
      </c>
      <c r="AD4053" s="5">
        <v>10.613</v>
      </c>
      <c r="AE4053">
        <v>2014</v>
      </c>
      <c r="AF4053">
        <v>33</v>
      </c>
      <c r="AG4053" s="14">
        <f t="shared" si="316"/>
        <v>0.10828009329481317</v>
      </c>
      <c r="AH4053">
        <f t="shared" si="318"/>
        <v>0</v>
      </c>
      <c r="AI4053" t="str">
        <f t="shared" si="319"/>
        <v xml:space="preserve"> </v>
      </c>
    </row>
    <row r="4054" spans="1:35" x14ac:dyDescent="0.35">
      <c r="A4054">
        <v>4053</v>
      </c>
      <c r="B4054" t="s">
        <v>3374</v>
      </c>
      <c r="C4054" t="s">
        <v>3375</v>
      </c>
      <c r="D4054" t="s">
        <v>112</v>
      </c>
      <c r="E4054" t="s">
        <v>44</v>
      </c>
      <c r="F4054" t="s">
        <v>67</v>
      </c>
      <c r="G4054" t="s">
        <v>1359</v>
      </c>
      <c r="H4054" t="s">
        <v>3823</v>
      </c>
      <c r="I4054" t="s">
        <v>34</v>
      </c>
      <c r="J4054" t="s">
        <v>7366</v>
      </c>
      <c r="K4054" s="3">
        <v>41866</v>
      </c>
      <c r="L4054" t="s">
        <v>36</v>
      </c>
      <c r="M4054" t="s">
        <v>179</v>
      </c>
      <c r="N4054" t="s">
        <v>180</v>
      </c>
      <c r="O4054" t="s">
        <v>39</v>
      </c>
      <c r="P4054" t="s">
        <v>61</v>
      </c>
      <c r="Q4054">
        <v>3</v>
      </c>
      <c r="R4054" s="5">
        <v>8.14</v>
      </c>
      <c r="S4054" s="5">
        <v>16</v>
      </c>
      <c r="T4054" s="5">
        <v>48</v>
      </c>
      <c r="U4054">
        <v>0</v>
      </c>
      <c r="V4054" s="5">
        <v>23.58</v>
      </c>
      <c r="W4054" t="s">
        <v>41</v>
      </c>
      <c r="X4054" s="3">
        <v>41871</v>
      </c>
      <c r="Y4054" s="3">
        <v>41873</v>
      </c>
      <c r="Z4054">
        <v>7</v>
      </c>
      <c r="AA4054" t="s">
        <v>8399</v>
      </c>
      <c r="AB4054">
        <f t="shared" si="317"/>
        <v>2</v>
      </c>
      <c r="AC4054" t="str">
        <f t="shared" si="315"/>
        <v>Friday</v>
      </c>
      <c r="AD4054" s="5">
        <v>4.5389999999999997</v>
      </c>
      <c r="AE4054">
        <v>2014</v>
      </c>
      <c r="AF4054">
        <v>33</v>
      </c>
      <c r="AG4054" s="14">
        <f t="shared" si="316"/>
        <v>0.49124999999999996</v>
      </c>
      <c r="AH4054">
        <f t="shared" si="318"/>
        <v>1</v>
      </c>
      <c r="AI4054">
        <f t="shared" si="319"/>
        <v>2</v>
      </c>
    </row>
    <row r="4055" spans="1:35" x14ac:dyDescent="0.35">
      <c r="A4055">
        <v>4054</v>
      </c>
      <c r="B4055" t="s">
        <v>3374</v>
      </c>
      <c r="C4055" t="s">
        <v>3375</v>
      </c>
      <c r="D4055" t="s">
        <v>112</v>
      </c>
      <c r="E4055" t="s">
        <v>44</v>
      </c>
      <c r="F4055" t="s">
        <v>67</v>
      </c>
      <c r="G4055" t="s">
        <v>1359</v>
      </c>
      <c r="H4055" t="s">
        <v>3823</v>
      </c>
      <c r="I4055" t="s">
        <v>34</v>
      </c>
      <c r="J4055" t="s">
        <v>7366</v>
      </c>
      <c r="K4055" s="3">
        <v>41866</v>
      </c>
      <c r="L4055" t="s">
        <v>36</v>
      </c>
      <c r="M4055" t="s">
        <v>5302</v>
      </c>
      <c r="N4055" t="s">
        <v>5303</v>
      </c>
      <c r="O4055" t="s">
        <v>51</v>
      </c>
      <c r="P4055" t="s">
        <v>55</v>
      </c>
      <c r="Q4055">
        <v>5</v>
      </c>
      <c r="R4055" s="5">
        <v>60.58</v>
      </c>
      <c r="S4055" s="5">
        <v>83</v>
      </c>
      <c r="T4055" s="5">
        <v>415</v>
      </c>
      <c r="U4055">
        <v>0</v>
      </c>
      <c r="V4055" s="5">
        <v>112.1</v>
      </c>
      <c r="W4055" t="s">
        <v>41</v>
      </c>
      <c r="X4055" s="3">
        <v>41871</v>
      </c>
      <c r="Y4055" s="3">
        <v>41873</v>
      </c>
      <c r="Z4055">
        <v>7</v>
      </c>
      <c r="AA4055" t="s">
        <v>8399</v>
      </c>
      <c r="AB4055">
        <f t="shared" si="317"/>
        <v>2</v>
      </c>
      <c r="AC4055" t="str">
        <f t="shared" si="315"/>
        <v>Friday</v>
      </c>
      <c r="AD4055" s="5">
        <v>27.084</v>
      </c>
      <c r="AE4055">
        <v>2014</v>
      </c>
      <c r="AF4055">
        <v>33</v>
      </c>
      <c r="AG4055" s="14">
        <f t="shared" si="316"/>
        <v>0.27012048192771082</v>
      </c>
      <c r="AH4055">
        <f t="shared" si="318"/>
        <v>1</v>
      </c>
      <c r="AI4055">
        <f t="shared" si="319"/>
        <v>2</v>
      </c>
    </row>
    <row r="4056" spans="1:35" x14ac:dyDescent="0.35">
      <c r="A4056">
        <v>4055</v>
      </c>
      <c r="B4056" t="s">
        <v>3374</v>
      </c>
      <c r="C4056" t="s">
        <v>3375</v>
      </c>
      <c r="D4056" t="s">
        <v>112</v>
      </c>
      <c r="E4056" t="s">
        <v>44</v>
      </c>
      <c r="F4056" t="s">
        <v>67</v>
      </c>
      <c r="G4056" t="s">
        <v>1359</v>
      </c>
      <c r="H4056" t="s">
        <v>3823</v>
      </c>
      <c r="I4056" t="s">
        <v>34</v>
      </c>
      <c r="J4056" t="s">
        <v>7366</v>
      </c>
      <c r="K4056" s="3">
        <v>41866</v>
      </c>
      <c r="L4056" t="s">
        <v>36</v>
      </c>
      <c r="M4056" t="s">
        <v>2152</v>
      </c>
      <c r="N4056" t="s">
        <v>2153</v>
      </c>
      <c r="O4056" t="s">
        <v>39</v>
      </c>
      <c r="P4056" t="s">
        <v>76</v>
      </c>
      <c r="Q4056">
        <v>3</v>
      </c>
      <c r="R4056" s="5">
        <v>31</v>
      </c>
      <c r="S4056" s="5">
        <v>31</v>
      </c>
      <c r="T4056" s="5">
        <v>93</v>
      </c>
      <c r="U4056">
        <v>0</v>
      </c>
      <c r="V4056" s="5">
        <v>0</v>
      </c>
      <c r="W4056" t="s">
        <v>41</v>
      </c>
      <c r="X4056" s="3">
        <v>41871</v>
      </c>
      <c r="Y4056" s="3">
        <v>41871</v>
      </c>
      <c r="Z4056">
        <v>5</v>
      </c>
      <c r="AA4056" t="s">
        <v>8400</v>
      </c>
      <c r="AB4056">
        <f t="shared" si="317"/>
        <v>0</v>
      </c>
      <c r="AC4056" t="str">
        <f t="shared" si="315"/>
        <v>Friday</v>
      </c>
      <c r="AD4056" s="5">
        <v>7.69</v>
      </c>
      <c r="AE4056">
        <v>2014</v>
      </c>
      <c r="AF4056">
        <v>33</v>
      </c>
      <c r="AG4056" s="14">
        <f t="shared" si="316"/>
        <v>0</v>
      </c>
      <c r="AH4056">
        <f t="shared" si="318"/>
        <v>0</v>
      </c>
      <c r="AI4056" t="str">
        <f t="shared" si="319"/>
        <v xml:space="preserve"> </v>
      </c>
    </row>
    <row r="4057" spans="1:35" x14ac:dyDescent="0.35">
      <c r="A4057">
        <v>4056</v>
      </c>
      <c r="B4057" t="s">
        <v>3374</v>
      </c>
      <c r="C4057" t="s">
        <v>3375</v>
      </c>
      <c r="D4057" t="s">
        <v>112</v>
      </c>
      <c r="E4057" t="s">
        <v>44</v>
      </c>
      <c r="F4057" t="s">
        <v>67</v>
      </c>
      <c r="G4057" t="s">
        <v>1359</v>
      </c>
      <c r="H4057" t="s">
        <v>3823</v>
      </c>
      <c r="I4057" t="s">
        <v>34</v>
      </c>
      <c r="J4057" t="s">
        <v>7366</v>
      </c>
      <c r="K4057" s="3">
        <v>41866</v>
      </c>
      <c r="L4057" t="s">
        <v>36</v>
      </c>
      <c r="M4057" t="s">
        <v>7369</v>
      </c>
      <c r="N4057" t="s">
        <v>7370</v>
      </c>
      <c r="O4057" t="s">
        <v>39</v>
      </c>
      <c r="P4057" t="s">
        <v>165</v>
      </c>
      <c r="Q4057">
        <v>2</v>
      </c>
      <c r="R4057" s="5">
        <v>65.92</v>
      </c>
      <c r="S4057" s="5">
        <v>89</v>
      </c>
      <c r="T4057" s="5">
        <v>178</v>
      </c>
      <c r="U4057">
        <v>0</v>
      </c>
      <c r="V4057" s="5">
        <v>46.16</v>
      </c>
      <c r="W4057" t="s">
        <v>41</v>
      </c>
      <c r="X4057" s="3">
        <v>41871</v>
      </c>
      <c r="Y4057" s="3">
        <v>41871</v>
      </c>
      <c r="Z4057">
        <v>5</v>
      </c>
      <c r="AA4057" t="s">
        <v>8400</v>
      </c>
      <c r="AB4057">
        <f t="shared" si="317"/>
        <v>0</v>
      </c>
      <c r="AC4057" t="str">
        <f t="shared" si="315"/>
        <v>Friday</v>
      </c>
      <c r="AD4057" s="5">
        <v>8.0589999999999993</v>
      </c>
      <c r="AE4057">
        <v>2014</v>
      </c>
      <c r="AF4057">
        <v>33</v>
      </c>
      <c r="AG4057" s="14">
        <f t="shared" si="316"/>
        <v>0.25932584269662917</v>
      </c>
      <c r="AH4057">
        <f t="shared" si="318"/>
        <v>0</v>
      </c>
      <c r="AI4057" t="str">
        <f t="shared" si="319"/>
        <v xml:space="preserve"> </v>
      </c>
    </row>
    <row r="4058" spans="1:35" x14ac:dyDescent="0.35">
      <c r="A4058">
        <v>4057</v>
      </c>
      <c r="B4058" t="s">
        <v>2401</v>
      </c>
      <c r="C4058" t="s">
        <v>2402</v>
      </c>
      <c r="D4058" t="s">
        <v>112</v>
      </c>
      <c r="E4058" t="s">
        <v>44</v>
      </c>
      <c r="F4058" t="s">
        <v>45</v>
      </c>
      <c r="G4058" t="s">
        <v>46</v>
      </c>
      <c r="H4058" t="s">
        <v>4305</v>
      </c>
      <c r="I4058" t="s">
        <v>34</v>
      </c>
      <c r="J4058" t="s">
        <v>7371</v>
      </c>
      <c r="K4058" s="3">
        <v>41600</v>
      </c>
      <c r="L4058" t="s">
        <v>136</v>
      </c>
      <c r="M4058" t="s">
        <v>7283</v>
      </c>
      <c r="N4058" t="s">
        <v>7284</v>
      </c>
      <c r="O4058" t="s">
        <v>72</v>
      </c>
      <c r="P4058" t="s">
        <v>178</v>
      </c>
      <c r="Q4058">
        <v>3</v>
      </c>
      <c r="R4058" s="5">
        <v>97.373333333333335</v>
      </c>
      <c r="S4058" s="5">
        <v>117.33333333333334</v>
      </c>
      <c r="T4058" s="5">
        <v>352</v>
      </c>
      <c r="U4058">
        <v>0</v>
      </c>
      <c r="V4058" s="5">
        <v>59.88</v>
      </c>
      <c r="W4058" t="s">
        <v>155</v>
      </c>
      <c r="X4058" s="3">
        <v>41602</v>
      </c>
      <c r="Y4058" s="3">
        <v>41602</v>
      </c>
      <c r="Z4058">
        <v>2</v>
      </c>
      <c r="AA4058" t="s">
        <v>8400</v>
      </c>
      <c r="AB4058">
        <f t="shared" si="317"/>
        <v>0</v>
      </c>
      <c r="AC4058" t="str">
        <f t="shared" si="315"/>
        <v>Friday</v>
      </c>
      <c r="AD4058" s="5">
        <v>74.959999999999994</v>
      </c>
      <c r="AE4058">
        <v>2013</v>
      </c>
      <c r="AF4058">
        <v>47</v>
      </c>
      <c r="AG4058" s="14">
        <f t="shared" si="316"/>
        <v>0.17011363636363638</v>
      </c>
      <c r="AH4058">
        <f t="shared" si="318"/>
        <v>0</v>
      </c>
      <c r="AI4058" t="str">
        <f t="shared" si="319"/>
        <v xml:space="preserve"> </v>
      </c>
    </row>
    <row r="4059" spans="1:35" x14ac:dyDescent="0.35">
      <c r="A4059">
        <v>4058</v>
      </c>
      <c r="B4059" t="s">
        <v>4464</v>
      </c>
      <c r="C4059" t="s">
        <v>4465</v>
      </c>
      <c r="D4059" t="s">
        <v>96</v>
      </c>
      <c r="E4059" t="s">
        <v>84</v>
      </c>
      <c r="F4059" t="s">
        <v>168</v>
      </c>
      <c r="G4059" t="s">
        <v>169</v>
      </c>
      <c r="H4059" t="s">
        <v>170</v>
      </c>
      <c r="I4059" t="s">
        <v>34</v>
      </c>
      <c r="J4059" t="s">
        <v>7372</v>
      </c>
      <c r="K4059" s="3">
        <v>41044</v>
      </c>
      <c r="L4059" t="s">
        <v>136</v>
      </c>
      <c r="M4059" t="s">
        <v>3874</v>
      </c>
      <c r="N4059" t="s">
        <v>3875</v>
      </c>
      <c r="O4059" t="s">
        <v>39</v>
      </c>
      <c r="P4059" t="s">
        <v>58</v>
      </c>
      <c r="Q4059">
        <v>3</v>
      </c>
      <c r="R4059" s="5">
        <v>6.5069333333333317</v>
      </c>
      <c r="S4059" s="5">
        <v>10.63822222222222</v>
      </c>
      <c r="T4059" s="5">
        <v>19.148799999999998</v>
      </c>
      <c r="U4059">
        <v>0.4</v>
      </c>
      <c r="V4059" s="5">
        <v>-0.372</v>
      </c>
      <c r="W4059" t="s">
        <v>242</v>
      </c>
      <c r="X4059" s="3">
        <v>41044</v>
      </c>
      <c r="Y4059" s="3">
        <v>41047</v>
      </c>
      <c r="Z4059">
        <v>3</v>
      </c>
      <c r="AA4059" t="s">
        <v>8399</v>
      </c>
      <c r="AB4059">
        <f t="shared" si="317"/>
        <v>3</v>
      </c>
      <c r="AC4059" t="str">
        <f t="shared" si="315"/>
        <v>Tuesday</v>
      </c>
      <c r="AD4059" s="5">
        <v>2.286</v>
      </c>
      <c r="AE4059">
        <v>2012</v>
      </c>
      <c r="AF4059">
        <v>20</v>
      </c>
      <c r="AG4059" s="14">
        <f t="shared" si="316"/>
        <v>-1.9426804812834226E-2</v>
      </c>
      <c r="AH4059">
        <f t="shared" si="318"/>
        <v>1</v>
      </c>
      <c r="AI4059">
        <f t="shared" si="319"/>
        <v>3</v>
      </c>
    </row>
    <row r="4060" spans="1:35" x14ac:dyDescent="0.35">
      <c r="A4060">
        <v>4059</v>
      </c>
      <c r="B4060" t="s">
        <v>2372</v>
      </c>
      <c r="C4060" t="s">
        <v>2373</v>
      </c>
      <c r="D4060" t="s">
        <v>112</v>
      </c>
      <c r="E4060" t="s">
        <v>44</v>
      </c>
      <c r="F4060" t="s">
        <v>378</v>
      </c>
      <c r="G4060" t="s">
        <v>6520</v>
      </c>
      <c r="H4060" t="s">
        <v>6521</v>
      </c>
      <c r="I4060" t="s">
        <v>34</v>
      </c>
      <c r="J4060" t="s">
        <v>7373</v>
      </c>
      <c r="K4060" s="3">
        <v>41829</v>
      </c>
      <c r="L4060" t="s">
        <v>136</v>
      </c>
      <c r="M4060" t="s">
        <v>2772</v>
      </c>
      <c r="N4060" t="s">
        <v>2773</v>
      </c>
      <c r="O4060" t="s">
        <v>72</v>
      </c>
      <c r="P4060" t="s">
        <v>79</v>
      </c>
      <c r="Q4060">
        <v>2</v>
      </c>
      <c r="R4060" s="5">
        <v>21.256799999999998</v>
      </c>
      <c r="S4060" s="5">
        <v>28.574666666666666</v>
      </c>
      <c r="T4060" s="5">
        <v>34.2896</v>
      </c>
      <c r="U4060">
        <v>0.4</v>
      </c>
      <c r="V4060" s="5">
        <v>-8.2240000000000002</v>
      </c>
      <c r="W4060" t="s">
        <v>155</v>
      </c>
      <c r="X4060" s="3">
        <v>41831</v>
      </c>
      <c r="Y4060" s="3">
        <v>41831</v>
      </c>
      <c r="Z4060">
        <v>2</v>
      </c>
      <c r="AA4060" t="s">
        <v>8400</v>
      </c>
      <c r="AB4060">
        <f t="shared" si="317"/>
        <v>0</v>
      </c>
      <c r="AC4060" t="str">
        <f t="shared" si="315"/>
        <v>Wednesday</v>
      </c>
      <c r="AD4060" s="5">
        <v>7.75</v>
      </c>
      <c r="AE4060">
        <v>2014</v>
      </c>
      <c r="AF4060">
        <v>28</v>
      </c>
      <c r="AG4060" s="14">
        <f t="shared" si="316"/>
        <v>-0.23983948485838272</v>
      </c>
      <c r="AH4060">
        <f t="shared" si="318"/>
        <v>0</v>
      </c>
      <c r="AI4060" t="str">
        <f t="shared" si="319"/>
        <v xml:space="preserve"> </v>
      </c>
    </row>
    <row r="4061" spans="1:35" x14ac:dyDescent="0.35">
      <c r="A4061">
        <v>4060</v>
      </c>
      <c r="B4061" t="s">
        <v>2372</v>
      </c>
      <c r="C4061" t="s">
        <v>2373</v>
      </c>
      <c r="D4061" t="s">
        <v>112</v>
      </c>
      <c r="E4061" t="s">
        <v>44</v>
      </c>
      <c r="F4061" t="s">
        <v>378</v>
      </c>
      <c r="G4061" t="s">
        <v>6520</v>
      </c>
      <c r="H4061" t="s">
        <v>6521</v>
      </c>
      <c r="I4061" t="s">
        <v>34</v>
      </c>
      <c r="J4061" t="s">
        <v>7373</v>
      </c>
      <c r="K4061" s="3">
        <v>41829</v>
      </c>
      <c r="L4061" t="s">
        <v>136</v>
      </c>
      <c r="M4061" t="s">
        <v>6755</v>
      </c>
      <c r="N4061" t="s">
        <v>6756</v>
      </c>
      <c r="O4061" t="s">
        <v>39</v>
      </c>
      <c r="P4061" t="s">
        <v>40</v>
      </c>
      <c r="Q4061">
        <v>2</v>
      </c>
      <c r="R4061" s="5">
        <v>5.5640000000000001</v>
      </c>
      <c r="S4061" s="5">
        <v>8.0066666666666677</v>
      </c>
      <c r="T4061" s="5">
        <v>9.6080000000000005</v>
      </c>
      <c r="U4061">
        <v>0.4</v>
      </c>
      <c r="V4061" s="5">
        <v>-1.52</v>
      </c>
      <c r="W4061" t="s">
        <v>155</v>
      </c>
      <c r="X4061" s="3">
        <v>41831</v>
      </c>
      <c r="Y4061" s="3">
        <v>41833</v>
      </c>
      <c r="Z4061">
        <v>4</v>
      </c>
      <c r="AA4061" t="s">
        <v>8399</v>
      </c>
      <c r="AB4061">
        <f t="shared" si="317"/>
        <v>2</v>
      </c>
      <c r="AC4061" t="str">
        <f t="shared" si="315"/>
        <v>Wednesday</v>
      </c>
      <c r="AD4061" s="5">
        <v>1.7609999999999999</v>
      </c>
      <c r="AE4061">
        <v>2014</v>
      </c>
      <c r="AF4061">
        <v>28</v>
      </c>
      <c r="AG4061" s="14">
        <f t="shared" si="316"/>
        <v>-0.15820149875104078</v>
      </c>
      <c r="AH4061">
        <f t="shared" si="318"/>
        <v>1</v>
      </c>
      <c r="AI4061">
        <f t="shared" si="319"/>
        <v>2</v>
      </c>
    </row>
    <row r="4062" spans="1:35" x14ac:dyDescent="0.35">
      <c r="A4062">
        <v>4061</v>
      </c>
      <c r="B4062" t="s">
        <v>2836</v>
      </c>
      <c r="C4062" t="s">
        <v>2837</v>
      </c>
      <c r="D4062" t="s">
        <v>29</v>
      </c>
      <c r="E4062" t="s">
        <v>84</v>
      </c>
      <c r="F4062" t="s">
        <v>168</v>
      </c>
      <c r="G4062" t="s">
        <v>169</v>
      </c>
      <c r="H4062" t="s">
        <v>170</v>
      </c>
      <c r="I4062" t="s">
        <v>34</v>
      </c>
      <c r="J4062" t="s">
        <v>7374</v>
      </c>
      <c r="K4062" s="3">
        <v>41083</v>
      </c>
      <c r="L4062" t="s">
        <v>98</v>
      </c>
      <c r="M4062" t="s">
        <v>3506</v>
      </c>
      <c r="N4062" t="s">
        <v>3507</v>
      </c>
      <c r="O4062" t="s">
        <v>51</v>
      </c>
      <c r="P4062" t="s">
        <v>55</v>
      </c>
      <c r="Q4062">
        <v>2</v>
      </c>
      <c r="R4062" s="5">
        <v>87.101600000000047</v>
      </c>
      <c r="S4062" s="5">
        <v>122.4293333333334</v>
      </c>
      <c r="T4062" s="5">
        <v>146.91520000000008</v>
      </c>
      <c r="U4062">
        <v>0.4</v>
      </c>
      <c r="V4062" s="5">
        <v>-27.288</v>
      </c>
      <c r="W4062" t="s">
        <v>41</v>
      </c>
      <c r="X4062" s="3">
        <v>41088</v>
      </c>
      <c r="Y4062" s="3">
        <v>41088</v>
      </c>
      <c r="Z4062">
        <v>5</v>
      </c>
      <c r="AA4062" t="s">
        <v>8400</v>
      </c>
      <c r="AB4062">
        <f t="shared" si="317"/>
        <v>0</v>
      </c>
      <c r="AC4062" t="str">
        <f t="shared" si="315"/>
        <v>Saturday</v>
      </c>
      <c r="AD4062" s="5">
        <v>11.821</v>
      </c>
      <c r="AE4062">
        <v>2012</v>
      </c>
      <c r="AF4062">
        <v>25</v>
      </c>
      <c r="AG4062" s="14">
        <f t="shared" si="316"/>
        <v>-0.18573980091916958</v>
      </c>
      <c r="AH4062">
        <f t="shared" si="318"/>
        <v>0</v>
      </c>
      <c r="AI4062" t="str">
        <f t="shared" si="319"/>
        <v xml:space="preserve"> </v>
      </c>
    </row>
    <row r="4063" spans="1:35" x14ac:dyDescent="0.35">
      <c r="A4063">
        <v>4062</v>
      </c>
      <c r="B4063" t="s">
        <v>3256</v>
      </c>
      <c r="C4063" t="s">
        <v>3257</v>
      </c>
      <c r="D4063" t="s">
        <v>112</v>
      </c>
      <c r="E4063" t="s">
        <v>30</v>
      </c>
      <c r="F4063" t="s">
        <v>31</v>
      </c>
      <c r="G4063" t="s">
        <v>365</v>
      </c>
      <c r="H4063" t="s">
        <v>366</v>
      </c>
      <c r="I4063" t="s">
        <v>34</v>
      </c>
      <c r="J4063" t="s">
        <v>7375</v>
      </c>
      <c r="K4063" s="3">
        <v>40871</v>
      </c>
      <c r="L4063" t="s">
        <v>36</v>
      </c>
      <c r="M4063" t="s">
        <v>7376</v>
      </c>
      <c r="N4063" t="s">
        <v>7377</v>
      </c>
      <c r="O4063" t="s">
        <v>51</v>
      </c>
      <c r="P4063" t="s">
        <v>205</v>
      </c>
      <c r="Q4063">
        <v>6</v>
      </c>
      <c r="R4063" s="5">
        <v>246.09520000000006</v>
      </c>
      <c r="S4063" s="5">
        <v>347.62400000000002</v>
      </c>
      <c r="T4063" s="5">
        <v>1668.5952000000002</v>
      </c>
      <c r="U4063">
        <v>0.2</v>
      </c>
      <c r="V4063" s="5">
        <v>192.024</v>
      </c>
      <c r="W4063" t="s">
        <v>41</v>
      </c>
      <c r="X4063" s="3">
        <v>40876</v>
      </c>
      <c r="Y4063" s="3">
        <v>40876</v>
      </c>
      <c r="Z4063">
        <v>5</v>
      </c>
      <c r="AA4063" t="s">
        <v>8400</v>
      </c>
      <c r="AB4063">
        <f t="shared" si="317"/>
        <v>0</v>
      </c>
      <c r="AC4063" t="str">
        <f t="shared" si="315"/>
        <v>Thursday</v>
      </c>
      <c r="AD4063" s="5">
        <v>109.735</v>
      </c>
      <c r="AE4063">
        <v>2011</v>
      </c>
      <c r="AF4063">
        <v>48</v>
      </c>
      <c r="AG4063" s="14">
        <f t="shared" si="316"/>
        <v>0.1150812371988125</v>
      </c>
      <c r="AH4063">
        <f t="shared" si="318"/>
        <v>0</v>
      </c>
      <c r="AI4063" t="str">
        <f t="shared" si="319"/>
        <v xml:space="preserve"> </v>
      </c>
    </row>
    <row r="4064" spans="1:35" x14ac:dyDescent="0.35">
      <c r="A4064">
        <v>4063</v>
      </c>
      <c r="B4064" t="s">
        <v>302</v>
      </c>
      <c r="C4064" t="s">
        <v>303</v>
      </c>
      <c r="D4064" t="s">
        <v>29</v>
      </c>
      <c r="E4064" t="s">
        <v>199</v>
      </c>
      <c r="F4064" t="s">
        <v>212</v>
      </c>
      <c r="G4064" t="s">
        <v>213</v>
      </c>
      <c r="H4064" t="s">
        <v>213</v>
      </c>
      <c r="I4064" t="s">
        <v>34</v>
      </c>
      <c r="J4064" t="s">
        <v>7378</v>
      </c>
      <c r="K4064" s="3">
        <v>41337</v>
      </c>
      <c r="L4064" t="s">
        <v>36</v>
      </c>
      <c r="M4064" t="s">
        <v>5728</v>
      </c>
      <c r="N4064" t="s">
        <v>5729</v>
      </c>
      <c r="O4064" t="s">
        <v>72</v>
      </c>
      <c r="P4064" t="s">
        <v>79</v>
      </c>
      <c r="Q4064">
        <v>6</v>
      </c>
      <c r="R4064" s="5">
        <v>13.037333333333336</v>
      </c>
      <c r="S4064" s="5">
        <v>23.896666666666668</v>
      </c>
      <c r="T4064" s="5">
        <v>114.70400000000001</v>
      </c>
      <c r="U4064">
        <v>0.2</v>
      </c>
      <c r="V4064" s="5">
        <v>36.479999999999997</v>
      </c>
      <c r="W4064" t="s">
        <v>41</v>
      </c>
      <c r="X4064" s="3">
        <v>41342</v>
      </c>
      <c r="Y4064" s="3">
        <v>41342</v>
      </c>
      <c r="Z4064">
        <v>5</v>
      </c>
      <c r="AA4064" t="s">
        <v>8400</v>
      </c>
      <c r="AB4064">
        <f t="shared" si="317"/>
        <v>0</v>
      </c>
      <c r="AC4064" t="str">
        <f t="shared" si="315"/>
        <v>Monday</v>
      </c>
      <c r="AD4064" s="5">
        <v>12.898</v>
      </c>
      <c r="AE4064">
        <v>2013</v>
      </c>
      <c r="AF4064">
        <v>10</v>
      </c>
      <c r="AG4064" s="14">
        <f t="shared" si="316"/>
        <v>0.3180359882828846</v>
      </c>
      <c r="AH4064">
        <f t="shared" si="318"/>
        <v>0</v>
      </c>
      <c r="AI4064" t="str">
        <f t="shared" si="319"/>
        <v xml:space="preserve"> </v>
      </c>
    </row>
    <row r="4065" spans="1:35" x14ac:dyDescent="0.35">
      <c r="A4065">
        <v>4064</v>
      </c>
      <c r="B4065" t="s">
        <v>5827</v>
      </c>
      <c r="C4065" t="s">
        <v>5828</v>
      </c>
      <c r="D4065" t="s">
        <v>29</v>
      </c>
      <c r="E4065" t="s">
        <v>44</v>
      </c>
      <c r="F4065" t="s">
        <v>67</v>
      </c>
      <c r="G4065" t="s">
        <v>297</v>
      </c>
      <c r="H4065" t="s">
        <v>5077</v>
      </c>
      <c r="I4065" t="s">
        <v>34</v>
      </c>
      <c r="J4065" t="s">
        <v>7379</v>
      </c>
      <c r="K4065" s="3">
        <v>41454</v>
      </c>
      <c r="L4065" t="s">
        <v>36</v>
      </c>
      <c r="M4065" t="s">
        <v>3397</v>
      </c>
      <c r="N4065" t="s">
        <v>3398</v>
      </c>
      <c r="O4065" t="s">
        <v>72</v>
      </c>
      <c r="P4065" t="s">
        <v>178</v>
      </c>
      <c r="Q4065">
        <v>3</v>
      </c>
      <c r="R4065" s="5">
        <v>66.260000000000005</v>
      </c>
      <c r="S4065" s="5">
        <v>92</v>
      </c>
      <c r="T4065" s="5">
        <v>276</v>
      </c>
      <c r="U4065">
        <v>0</v>
      </c>
      <c r="V4065" s="5">
        <v>77.22</v>
      </c>
      <c r="W4065" t="s">
        <v>139</v>
      </c>
      <c r="X4065" s="3">
        <v>41457</v>
      </c>
      <c r="Y4065" s="3">
        <v>41457</v>
      </c>
      <c r="Z4065">
        <v>3</v>
      </c>
      <c r="AA4065" t="s">
        <v>8400</v>
      </c>
      <c r="AB4065">
        <f t="shared" si="317"/>
        <v>0</v>
      </c>
      <c r="AC4065" t="str">
        <f t="shared" si="315"/>
        <v>Saturday</v>
      </c>
      <c r="AD4065" s="5">
        <v>18.079999999999998</v>
      </c>
      <c r="AE4065">
        <v>2013</v>
      </c>
      <c r="AF4065">
        <v>26</v>
      </c>
      <c r="AG4065" s="14">
        <f t="shared" si="316"/>
        <v>0.27978260869565219</v>
      </c>
      <c r="AH4065">
        <f t="shared" si="318"/>
        <v>0</v>
      </c>
      <c r="AI4065" t="str">
        <f t="shared" si="319"/>
        <v xml:space="preserve"> </v>
      </c>
    </row>
    <row r="4066" spans="1:35" x14ac:dyDescent="0.35">
      <c r="A4066">
        <v>4065</v>
      </c>
      <c r="B4066" t="s">
        <v>5994</v>
      </c>
      <c r="C4066" t="s">
        <v>5995</v>
      </c>
      <c r="D4066" t="s">
        <v>112</v>
      </c>
      <c r="E4066" t="s">
        <v>84</v>
      </c>
      <c r="F4066" t="s">
        <v>85</v>
      </c>
      <c r="G4066" t="s">
        <v>86</v>
      </c>
      <c r="H4066" t="s">
        <v>86</v>
      </c>
      <c r="I4066" t="s">
        <v>34</v>
      </c>
      <c r="J4066" t="s">
        <v>7380</v>
      </c>
      <c r="K4066" s="3">
        <v>41565</v>
      </c>
      <c r="L4066" t="s">
        <v>36</v>
      </c>
      <c r="M4066" t="s">
        <v>3659</v>
      </c>
      <c r="N4066" t="s">
        <v>3660</v>
      </c>
      <c r="O4066" t="s">
        <v>39</v>
      </c>
      <c r="P4066" t="s">
        <v>340</v>
      </c>
      <c r="Q4066">
        <v>3</v>
      </c>
      <c r="R4066" s="5">
        <v>30.713333333333335</v>
      </c>
      <c r="S4066" s="5">
        <v>31.333333333333332</v>
      </c>
      <c r="T4066" s="5">
        <v>94</v>
      </c>
      <c r="U4066">
        <v>0</v>
      </c>
      <c r="V4066" s="5">
        <v>1.86</v>
      </c>
      <c r="W4066" t="s">
        <v>41</v>
      </c>
      <c r="X4066" s="3">
        <v>41570</v>
      </c>
      <c r="Y4066" s="3">
        <v>41572</v>
      </c>
      <c r="Z4066">
        <v>7</v>
      </c>
      <c r="AA4066" t="s">
        <v>8399</v>
      </c>
      <c r="AB4066">
        <f t="shared" si="317"/>
        <v>2</v>
      </c>
      <c r="AC4066" t="str">
        <f t="shared" si="315"/>
        <v>Friday</v>
      </c>
      <c r="AD4066" s="5">
        <v>5.15</v>
      </c>
      <c r="AE4066">
        <v>2013</v>
      </c>
      <c r="AF4066">
        <v>42</v>
      </c>
      <c r="AG4066" s="14">
        <f t="shared" si="316"/>
        <v>1.9787234042553191E-2</v>
      </c>
      <c r="AH4066">
        <f t="shared" si="318"/>
        <v>1</v>
      </c>
      <c r="AI4066">
        <f t="shared" si="319"/>
        <v>2</v>
      </c>
    </row>
    <row r="4067" spans="1:35" x14ac:dyDescent="0.35">
      <c r="A4067">
        <v>4066</v>
      </c>
      <c r="B4067" t="s">
        <v>5994</v>
      </c>
      <c r="C4067" t="s">
        <v>5995</v>
      </c>
      <c r="D4067" t="s">
        <v>112</v>
      </c>
      <c r="E4067" t="s">
        <v>84</v>
      </c>
      <c r="F4067" t="s">
        <v>85</v>
      </c>
      <c r="G4067" t="s">
        <v>86</v>
      </c>
      <c r="H4067" t="s">
        <v>86</v>
      </c>
      <c r="I4067" t="s">
        <v>34</v>
      </c>
      <c r="J4067" t="s">
        <v>7380</v>
      </c>
      <c r="K4067" s="3">
        <v>41565</v>
      </c>
      <c r="L4067" t="s">
        <v>36</v>
      </c>
      <c r="M4067" t="s">
        <v>3142</v>
      </c>
      <c r="N4067" t="s">
        <v>3143</v>
      </c>
      <c r="O4067" t="s">
        <v>39</v>
      </c>
      <c r="P4067" t="s">
        <v>90</v>
      </c>
      <c r="Q4067">
        <v>2</v>
      </c>
      <c r="R4067" s="5">
        <v>7.18</v>
      </c>
      <c r="S4067" s="5">
        <v>9</v>
      </c>
      <c r="T4067" s="5">
        <v>18</v>
      </c>
      <c r="U4067">
        <v>0</v>
      </c>
      <c r="V4067" s="5">
        <v>3.64</v>
      </c>
      <c r="W4067" t="s">
        <v>41</v>
      </c>
      <c r="X4067" s="3">
        <v>41570</v>
      </c>
      <c r="Y4067" s="3">
        <v>41570</v>
      </c>
      <c r="Z4067">
        <v>5</v>
      </c>
      <c r="AA4067" t="s">
        <v>8400</v>
      </c>
      <c r="AB4067">
        <f t="shared" si="317"/>
        <v>0</v>
      </c>
      <c r="AC4067" t="str">
        <f t="shared" si="315"/>
        <v>Friday</v>
      </c>
      <c r="AD4067" s="5">
        <v>1.4359999999999999</v>
      </c>
      <c r="AE4067">
        <v>2013</v>
      </c>
      <c r="AF4067">
        <v>42</v>
      </c>
      <c r="AG4067" s="14">
        <f t="shared" si="316"/>
        <v>0.20222222222222222</v>
      </c>
      <c r="AH4067">
        <f t="shared" si="318"/>
        <v>0</v>
      </c>
      <c r="AI4067" t="str">
        <f t="shared" si="319"/>
        <v xml:space="preserve"> </v>
      </c>
    </row>
    <row r="4068" spans="1:35" x14ac:dyDescent="0.35">
      <c r="A4068">
        <v>4067</v>
      </c>
      <c r="B4068" t="s">
        <v>5994</v>
      </c>
      <c r="C4068" t="s">
        <v>5995</v>
      </c>
      <c r="D4068" t="s">
        <v>112</v>
      </c>
      <c r="E4068" t="s">
        <v>84</v>
      </c>
      <c r="F4068" t="s">
        <v>85</v>
      </c>
      <c r="G4068" t="s">
        <v>86</v>
      </c>
      <c r="H4068" t="s">
        <v>86</v>
      </c>
      <c r="I4068" t="s">
        <v>34</v>
      </c>
      <c r="J4068" t="s">
        <v>7380</v>
      </c>
      <c r="K4068" s="3">
        <v>41565</v>
      </c>
      <c r="L4068" t="s">
        <v>36</v>
      </c>
      <c r="M4068" t="s">
        <v>1740</v>
      </c>
      <c r="N4068" t="s">
        <v>1741</v>
      </c>
      <c r="O4068" t="s">
        <v>51</v>
      </c>
      <c r="P4068" t="s">
        <v>52</v>
      </c>
      <c r="Q4068">
        <v>8</v>
      </c>
      <c r="R4068" s="5">
        <v>54.36</v>
      </c>
      <c r="S4068" s="5">
        <v>75.5</v>
      </c>
      <c r="T4068" s="5">
        <v>604</v>
      </c>
      <c r="U4068">
        <v>0</v>
      </c>
      <c r="V4068" s="5">
        <v>169.12</v>
      </c>
      <c r="W4068" t="s">
        <v>41</v>
      </c>
      <c r="X4068" s="3">
        <v>41570</v>
      </c>
      <c r="Y4068" s="3">
        <v>41572</v>
      </c>
      <c r="Z4068">
        <v>7</v>
      </c>
      <c r="AA4068" t="s">
        <v>8399</v>
      </c>
      <c r="AB4068">
        <f t="shared" si="317"/>
        <v>2</v>
      </c>
      <c r="AC4068" t="str">
        <f t="shared" si="315"/>
        <v>Friday</v>
      </c>
      <c r="AD4068" s="5">
        <v>34.945</v>
      </c>
      <c r="AE4068">
        <v>2013</v>
      </c>
      <c r="AF4068">
        <v>42</v>
      </c>
      <c r="AG4068" s="14">
        <f t="shared" si="316"/>
        <v>0.28000000000000003</v>
      </c>
      <c r="AH4068">
        <f t="shared" si="318"/>
        <v>1</v>
      </c>
      <c r="AI4068">
        <f t="shared" si="319"/>
        <v>2</v>
      </c>
    </row>
    <row r="4069" spans="1:35" x14ac:dyDescent="0.35">
      <c r="A4069">
        <v>4068</v>
      </c>
      <c r="B4069" t="s">
        <v>5994</v>
      </c>
      <c r="C4069" t="s">
        <v>5995</v>
      </c>
      <c r="D4069" t="s">
        <v>112</v>
      </c>
      <c r="E4069" t="s">
        <v>84</v>
      </c>
      <c r="F4069" t="s">
        <v>85</v>
      </c>
      <c r="G4069" t="s">
        <v>86</v>
      </c>
      <c r="H4069" t="s">
        <v>86</v>
      </c>
      <c r="I4069" t="s">
        <v>34</v>
      </c>
      <c r="J4069" t="s">
        <v>7380</v>
      </c>
      <c r="K4069" s="3">
        <v>41565</v>
      </c>
      <c r="L4069" t="s">
        <v>36</v>
      </c>
      <c r="M4069" t="s">
        <v>6873</v>
      </c>
      <c r="N4069" t="s">
        <v>6874</v>
      </c>
      <c r="O4069" t="s">
        <v>39</v>
      </c>
      <c r="P4069" t="s">
        <v>76</v>
      </c>
      <c r="Q4069">
        <v>3</v>
      </c>
      <c r="R4069" s="5">
        <v>7.44</v>
      </c>
      <c r="S4069" s="5">
        <v>10</v>
      </c>
      <c r="T4069" s="5">
        <v>30</v>
      </c>
      <c r="U4069">
        <v>0</v>
      </c>
      <c r="V4069" s="5">
        <v>7.68</v>
      </c>
      <c r="W4069" t="s">
        <v>41</v>
      </c>
      <c r="X4069" s="3">
        <v>41570</v>
      </c>
      <c r="Y4069" s="3">
        <v>41570</v>
      </c>
      <c r="Z4069">
        <v>5</v>
      </c>
      <c r="AA4069" t="s">
        <v>8400</v>
      </c>
      <c r="AB4069">
        <f t="shared" si="317"/>
        <v>0</v>
      </c>
      <c r="AC4069" t="str">
        <f t="shared" si="315"/>
        <v>Friday</v>
      </c>
      <c r="AD4069" s="5">
        <v>2.024</v>
      </c>
      <c r="AE4069">
        <v>2013</v>
      </c>
      <c r="AF4069">
        <v>42</v>
      </c>
      <c r="AG4069" s="14">
        <f t="shared" si="316"/>
        <v>0.25600000000000001</v>
      </c>
      <c r="AH4069">
        <f t="shared" si="318"/>
        <v>0</v>
      </c>
      <c r="AI4069" t="str">
        <f t="shared" si="319"/>
        <v xml:space="preserve"> </v>
      </c>
    </row>
    <row r="4070" spans="1:35" x14ac:dyDescent="0.35">
      <c r="A4070">
        <v>4069</v>
      </c>
      <c r="B4070" t="s">
        <v>5994</v>
      </c>
      <c r="C4070" t="s">
        <v>5995</v>
      </c>
      <c r="D4070" t="s">
        <v>112</v>
      </c>
      <c r="E4070" t="s">
        <v>84</v>
      </c>
      <c r="F4070" t="s">
        <v>85</v>
      </c>
      <c r="G4070" t="s">
        <v>86</v>
      </c>
      <c r="H4070" t="s">
        <v>86</v>
      </c>
      <c r="I4070" t="s">
        <v>34</v>
      </c>
      <c r="J4070" t="s">
        <v>7380</v>
      </c>
      <c r="K4070" s="3">
        <v>41565</v>
      </c>
      <c r="L4070" t="s">
        <v>36</v>
      </c>
      <c r="M4070" t="s">
        <v>6563</v>
      </c>
      <c r="N4070" t="s">
        <v>6564</v>
      </c>
      <c r="O4070" t="s">
        <v>51</v>
      </c>
      <c r="P4070" t="s">
        <v>55</v>
      </c>
      <c r="Q4070">
        <v>2</v>
      </c>
      <c r="R4070" s="5">
        <v>194.2</v>
      </c>
      <c r="S4070" s="5">
        <v>273.5</v>
      </c>
      <c r="T4070" s="5">
        <v>547</v>
      </c>
      <c r="U4070">
        <v>0</v>
      </c>
      <c r="V4070" s="5">
        <v>158.6</v>
      </c>
      <c r="W4070" t="s">
        <v>41</v>
      </c>
      <c r="X4070" s="3">
        <v>41570</v>
      </c>
      <c r="Y4070" s="3">
        <v>41571</v>
      </c>
      <c r="Z4070">
        <v>6</v>
      </c>
      <c r="AA4070" t="s">
        <v>8399</v>
      </c>
      <c r="AB4070">
        <f t="shared" si="317"/>
        <v>1</v>
      </c>
      <c r="AC4070" t="str">
        <f t="shared" si="315"/>
        <v>Friday</v>
      </c>
      <c r="AD4070" s="5">
        <v>32.070999999999998</v>
      </c>
      <c r="AE4070">
        <v>2013</v>
      </c>
      <c r="AF4070">
        <v>42</v>
      </c>
      <c r="AG4070" s="14">
        <f t="shared" si="316"/>
        <v>0.28994515539305299</v>
      </c>
      <c r="AH4070">
        <f t="shared" si="318"/>
        <v>1</v>
      </c>
      <c r="AI4070">
        <f t="shared" si="319"/>
        <v>1</v>
      </c>
    </row>
    <row r="4071" spans="1:35" x14ac:dyDescent="0.35">
      <c r="A4071">
        <v>4070</v>
      </c>
      <c r="B4071" t="s">
        <v>5994</v>
      </c>
      <c r="C4071" t="s">
        <v>5995</v>
      </c>
      <c r="D4071" t="s">
        <v>112</v>
      </c>
      <c r="E4071" t="s">
        <v>84</v>
      </c>
      <c r="F4071" t="s">
        <v>85</v>
      </c>
      <c r="G4071" t="s">
        <v>86</v>
      </c>
      <c r="H4071" t="s">
        <v>86</v>
      </c>
      <c r="I4071" t="s">
        <v>34</v>
      </c>
      <c r="J4071" t="s">
        <v>7380</v>
      </c>
      <c r="K4071" s="3">
        <v>41565</v>
      </c>
      <c r="L4071" t="s">
        <v>36</v>
      </c>
      <c r="M4071" t="s">
        <v>3134</v>
      </c>
      <c r="N4071" t="s">
        <v>3135</v>
      </c>
      <c r="O4071" t="s">
        <v>51</v>
      </c>
      <c r="P4071" t="s">
        <v>52</v>
      </c>
      <c r="Q4071">
        <v>3</v>
      </c>
      <c r="R4071" s="5">
        <v>48.493333333333339</v>
      </c>
      <c r="S4071" s="5">
        <v>71.333333333333343</v>
      </c>
      <c r="T4071" s="5">
        <v>214.00000000000003</v>
      </c>
      <c r="U4071">
        <v>0</v>
      </c>
      <c r="V4071" s="5">
        <v>68.52</v>
      </c>
      <c r="W4071" t="s">
        <v>41</v>
      </c>
      <c r="X4071" s="3">
        <v>41570</v>
      </c>
      <c r="Y4071" s="3">
        <v>41570</v>
      </c>
      <c r="Z4071">
        <v>5</v>
      </c>
      <c r="AA4071" t="s">
        <v>8400</v>
      </c>
      <c r="AB4071">
        <f t="shared" si="317"/>
        <v>0</v>
      </c>
      <c r="AC4071" t="str">
        <f t="shared" si="315"/>
        <v>Friday</v>
      </c>
      <c r="AD4071" s="5">
        <v>1.286</v>
      </c>
      <c r="AE4071">
        <v>2013</v>
      </c>
      <c r="AF4071">
        <v>42</v>
      </c>
      <c r="AG4071" s="14">
        <f t="shared" si="316"/>
        <v>0.32018691588785042</v>
      </c>
      <c r="AH4071">
        <f t="shared" si="318"/>
        <v>0</v>
      </c>
      <c r="AI4071" t="str">
        <f t="shared" si="319"/>
        <v xml:space="preserve"> </v>
      </c>
    </row>
    <row r="4072" spans="1:35" x14ac:dyDescent="0.35">
      <c r="A4072">
        <v>4071</v>
      </c>
      <c r="B4072" t="s">
        <v>5994</v>
      </c>
      <c r="C4072" t="s">
        <v>5995</v>
      </c>
      <c r="D4072" t="s">
        <v>112</v>
      </c>
      <c r="E4072" t="s">
        <v>84</v>
      </c>
      <c r="F4072" t="s">
        <v>85</v>
      </c>
      <c r="G4072" t="s">
        <v>86</v>
      </c>
      <c r="H4072" t="s">
        <v>86</v>
      </c>
      <c r="I4072" t="s">
        <v>34</v>
      </c>
      <c r="J4072" t="s">
        <v>7380</v>
      </c>
      <c r="K4072" s="3">
        <v>41565</v>
      </c>
      <c r="L4072" t="s">
        <v>36</v>
      </c>
      <c r="M4072" t="s">
        <v>5776</v>
      </c>
      <c r="N4072" t="s">
        <v>5777</v>
      </c>
      <c r="O4072" t="s">
        <v>72</v>
      </c>
      <c r="P4072" t="s">
        <v>79</v>
      </c>
      <c r="Q4072">
        <v>7</v>
      </c>
      <c r="R4072" s="5">
        <v>16.851428571428574</v>
      </c>
      <c r="S4072" s="5">
        <v>19.571428571428569</v>
      </c>
      <c r="T4072" s="5">
        <v>137</v>
      </c>
      <c r="U4072">
        <v>0</v>
      </c>
      <c r="V4072" s="5">
        <v>19.04</v>
      </c>
      <c r="W4072" t="s">
        <v>41</v>
      </c>
      <c r="X4072" s="3">
        <v>41570</v>
      </c>
      <c r="Y4072" s="3">
        <v>41570</v>
      </c>
      <c r="Z4072">
        <v>5</v>
      </c>
      <c r="AA4072" t="s">
        <v>8400</v>
      </c>
      <c r="AB4072">
        <f t="shared" si="317"/>
        <v>0</v>
      </c>
      <c r="AC4072" t="str">
        <f t="shared" si="315"/>
        <v>Friday</v>
      </c>
      <c r="AD4072" s="5">
        <v>10.113</v>
      </c>
      <c r="AE4072">
        <v>2013</v>
      </c>
      <c r="AF4072">
        <v>42</v>
      </c>
      <c r="AG4072" s="14">
        <f t="shared" si="316"/>
        <v>0.13897810218978102</v>
      </c>
      <c r="AH4072">
        <f t="shared" si="318"/>
        <v>0</v>
      </c>
      <c r="AI4072" t="str">
        <f t="shared" si="319"/>
        <v xml:space="preserve"> </v>
      </c>
    </row>
    <row r="4073" spans="1:35" x14ac:dyDescent="0.35">
      <c r="A4073">
        <v>4072</v>
      </c>
      <c r="B4073" t="s">
        <v>5827</v>
      </c>
      <c r="C4073" t="s">
        <v>5828</v>
      </c>
      <c r="D4073" t="s">
        <v>29</v>
      </c>
      <c r="E4073" t="s">
        <v>199</v>
      </c>
      <c r="F4073" t="s">
        <v>212</v>
      </c>
      <c r="G4073" t="s">
        <v>245</v>
      </c>
      <c r="H4073" t="s">
        <v>245</v>
      </c>
      <c r="I4073" t="s">
        <v>34</v>
      </c>
      <c r="J4073" t="s">
        <v>7381</v>
      </c>
      <c r="K4073" s="3">
        <v>41554</v>
      </c>
      <c r="L4073" t="s">
        <v>36</v>
      </c>
      <c r="M4073" t="s">
        <v>1714</v>
      </c>
      <c r="N4073" t="s">
        <v>1715</v>
      </c>
      <c r="O4073" t="s">
        <v>39</v>
      </c>
      <c r="P4073" t="s">
        <v>58</v>
      </c>
      <c r="Q4073">
        <v>1</v>
      </c>
      <c r="R4073" s="5">
        <v>7.2960000000000003</v>
      </c>
      <c r="S4073" s="5">
        <v>7.77</v>
      </c>
      <c r="T4073" s="5">
        <v>6.2160000000000002</v>
      </c>
      <c r="U4073">
        <v>0.2</v>
      </c>
      <c r="V4073" s="5">
        <v>-1.08</v>
      </c>
      <c r="W4073" t="s">
        <v>41</v>
      </c>
      <c r="X4073" s="3">
        <v>41559</v>
      </c>
      <c r="Y4073" s="3">
        <v>41559</v>
      </c>
      <c r="Z4073">
        <v>5</v>
      </c>
      <c r="AA4073" t="s">
        <v>8400</v>
      </c>
      <c r="AB4073">
        <f t="shared" si="317"/>
        <v>0</v>
      </c>
      <c r="AC4073" t="str">
        <f t="shared" si="315"/>
        <v>Monday</v>
      </c>
      <c r="AD4073" s="5">
        <v>0.54600000000000004</v>
      </c>
      <c r="AE4073">
        <v>2013</v>
      </c>
      <c r="AF4073">
        <v>41</v>
      </c>
      <c r="AG4073" s="14">
        <f t="shared" si="316"/>
        <v>-0.17374517374517376</v>
      </c>
      <c r="AH4073">
        <f t="shared" si="318"/>
        <v>0</v>
      </c>
      <c r="AI4073" t="str">
        <f t="shared" si="319"/>
        <v xml:space="preserve"> </v>
      </c>
    </row>
    <row r="4074" spans="1:35" x14ac:dyDescent="0.35">
      <c r="A4074">
        <v>4073</v>
      </c>
      <c r="B4074" t="s">
        <v>5827</v>
      </c>
      <c r="C4074" t="s">
        <v>5828</v>
      </c>
      <c r="D4074" t="s">
        <v>29</v>
      </c>
      <c r="E4074" t="s">
        <v>199</v>
      </c>
      <c r="F4074" t="s">
        <v>212</v>
      </c>
      <c r="G4074" t="s">
        <v>245</v>
      </c>
      <c r="H4074" t="s">
        <v>245</v>
      </c>
      <c r="I4074" t="s">
        <v>34</v>
      </c>
      <c r="J4074" t="s">
        <v>7381</v>
      </c>
      <c r="K4074" s="3">
        <v>41554</v>
      </c>
      <c r="L4074" t="s">
        <v>36</v>
      </c>
      <c r="M4074" t="s">
        <v>2191</v>
      </c>
      <c r="N4074" t="s">
        <v>2192</v>
      </c>
      <c r="O4074" t="s">
        <v>39</v>
      </c>
      <c r="P4074" t="s">
        <v>340</v>
      </c>
      <c r="Q4074">
        <v>2</v>
      </c>
      <c r="R4074" s="5">
        <v>12.520800000000001</v>
      </c>
      <c r="S4074" s="5">
        <v>19.795999999999999</v>
      </c>
      <c r="T4074" s="5">
        <v>31.6736</v>
      </c>
      <c r="U4074">
        <v>0.2</v>
      </c>
      <c r="V4074" s="5">
        <v>6.6319999999999997</v>
      </c>
      <c r="W4074" t="s">
        <v>41</v>
      </c>
      <c r="X4074" s="3">
        <v>41559</v>
      </c>
      <c r="Y4074" s="3">
        <v>41559</v>
      </c>
      <c r="Z4074">
        <v>5</v>
      </c>
      <c r="AA4074" t="s">
        <v>8400</v>
      </c>
      <c r="AB4074">
        <f t="shared" si="317"/>
        <v>0</v>
      </c>
      <c r="AC4074" t="str">
        <f t="shared" si="315"/>
        <v>Monday</v>
      </c>
      <c r="AD4074" s="5">
        <v>3.4460000000000002</v>
      </c>
      <c r="AE4074">
        <v>2013</v>
      </c>
      <c r="AF4074">
        <v>41</v>
      </c>
      <c r="AG4074" s="14">
        <f t="shared" si="316"/>
        <v>0.20938573449181652</v>
      </c>
      <c r="AH4074">
        <f t="shared" si="318"/>
        <v>0</v>
      </c>
      <c r="AI4074" t="str">
        <f t="shared" si="319"/>
        <v xml:space="preserve"> </v>
      </c>
    </row>
    <row r="4075" spans="1:35" x14ac:dyDescent="0.35">
      <c r="A4075">
        <v>4074</v>
      </c>
      <c r="B4075" t="s">
        <v>5827</v>
      </c>
      <c r="C4075" t="s">
        <v>5828</v>
      </c>
      <c r="D4075" t="s">
        <v>29</v>
      </c>
      <c r="E4075" t="s">
        <v>199</v>
      </c>
      <c r="F4075" t="s">
        <v>212</v>
      </c>
      <c r="G4075" t="s">
        <v>245</v>
      </c>
      <c r="H4075" t="s">
        <v>245</v>
      </c>
      <c r="I4075" t="s">
        <v>34</v>
      </c>
      <c r="J4075" t="s">
        <v>7381</v>
      </c>
      <c r="K4075" s="3">
        <v>41554</v>
      </c>
      <c r="L4075" t="s">
        <v>36</v>
      </c>
      <c r="M4075" t="s">
        <v>7382</v>
      </c>
      <c r="N4075" t="s">
        <v>7383</v>
      </c>
      <c r="O4075" t="s">
        <v>51</v>
      </c>
      <c r="P4075" t="s">
        <v>52</v>
      </c>
      <c r="Q4075">
        <v>2</v>
      </c>
      <c r="R4075" s="5">
        <v>15.595000000000001</v>
      </c>
      <c r="S4075" s="5">
        <v>21.73</v>
      </c>
      <c r="T4075" s="5">
        <v>21.73</v>
      </c>
      <c r="U4075">
        <v>0.5</v>
      </c>
      <c r="V4075" s="5">
        <v>-9.4600000000000009</v>
      </c>
      <c r="W4075" t="s">
        <v>41</v>
      </c>
      <c r="X4075" s="3">
        <v>41559</v>
      </c>
      <c r="Y4075" s="3">
        <v>41559</v>
      </c>
      <c r="Z4075">
        <v>5</v>
      </c>
      <c r="AA4075" t="s">
        <v>8400</v>
      </c>
      <c r="AB4075">
        <f t="shared" si="317"/>
        <v>0</v>
      </c>
      <c r="AC4075" t="str">
        <f t="shared" si="315"/>
        <v>Monday</v>
      </c>
      <c r="AD4075" s="5">
        <v>1.2989999999999999</v>
      </c>
      <c r="AE4075">
        <v>2013</v>
      </c>
      <c r="AF4075">
        <v>41</v>
      </c>
      <c r="AG4075" s="14">
        <f t="shared" si="316"/>
        <v>-0.4353428439944777</v>
      </c>
      <c r="AH4075">
        <f t="shared" si="318"/>
        <v>0</v>
      </c>
      <c r="AI4075" t="str">
        <f t="shared" si="319"/>
        <v xml:space="preserve"> </v>
      </c>
    </row>
    <row r="4076" spans="1:35" x14ac:dyDescent="0.35">
      <c r="A4076">
        <v>4075</v>
      </c>
      <c r="B4076" t="s">
        <v>5183</v>
      </c>
      <c r="C4076" t="s">
        <v>5184</v>
      </c>
      <c r="D4076" t="s">
        <v>29</v>
      </c>
      <c r="E4076" t="s">
        <v>44</v>
      </c>
      <c r="F4076" t="s">
        <v>133</v>
      </c>
      <c r="G4076" t="s">
        <v>134</v>
      </c>
      <c r="H4076" t="s">
        <v>6664</v>
      </c>
      <c r="I4076" t="s">
        <v>34</v>
      </c>
      <c r="J4076" t="s">
        <v>7384</v>
      </c>
      <c r="K4076" s="3">
        <v>41586</v>
      </c>
      <c r="L4076" t="s">
        <v>136</v>
      </c>
      <c r="M4076" t="s">
        <v>4666</v>
      </c>
      <c r="N4076" t="s">
        <v>1632</v>
      </c>
      <c r="O4076" t="s">
        <v>39</v>
      </c>
      <c r="P4076" t="s">
        <v>64</v>
      </c>
      <c r="Q4076">
        <v>2</v>
      </c>
      <c r="R4076" s="5">
        <v>11.16</v>
      </c>
      <c r="S4076" s="5">
        <v>12</v>
      </c>
      <c r="T4076" s="5">
        <v>24</v>
      </c>
      <c r="U4076">
        <v>0</v>
      </c>
      <c r="V4076" s="5">
        <v>1.68</v>
      </c>
      <c r="W4076" t="s">
        <v>41</v>
      </c>
      <c r="X4076" s="3">
        <v>41591</v>
      </c>
      <c r="Y4076" s="3">
        <v>41593</v>
      </c>
      <c r="Z4076">
        <v>7</v>
      </c>
      <c r="AA4076" t="s">
        <v>8399</v>
      </c>
      <c r="AB4076">
        <f t="shared" si="317"/>
        <v>2</v>
      </c>
      <c r="AC4076" t="str">
        <f t="shared" si="315"/>
        <v>Friday</v>
      </c>
      <c r="AD4076" s="5">
        <v>2.93</v>
      </c>
      <c r="AE4076">
        <v>2013</v>
      </c>
      <c r="AF4076">
        <v>45</v>
      </c>
      <c r="AG4076" s="14">
        <f t="shared" si="316"/>
        <v>6.9999999999999993E-2</v>
      </c>
      <c r="AH4076">
        <f t="shared" si="318"/>
        <v>1</v>
      </c>
      <c r="AI4076">
        <f t="shared" si="319"/>
        <v>2</v>
      </c>
    </row>
    <row r="4077" spans="1:35" x14ac:dyDescent="0.35">
      <c r="A4077">
        <v>4076</v>
      </c>
      <c r="B4077" t="s">
        <v>474</v>
      </c>
      <c r="C4077" t="s">
        <v>475</v>
      </c>
      <c r="D4077" t="s">
        <v>29</v>
      </c>
      <c r="E4077" t="s">
        <v>199</v>
      </c>
      <c r="F4077" t="s">
        <v>200</v>
      </c>
      <c r="G4077" t="s">
        <v>2462</v>
      </c>
      <c r="H4077" t="s">
        <v>3542</v>
      </c>
      <c r="I4077" t="s">
        <v>34</v>
      </c>
      <c r="J4077" t="s">
        <v>7385</v>
      </c>
      <c r="K4077" s="3">
        <v>40867</v>
      </c>
      <c r="L4077" t="s">
        <v>136</v>
      </c>
      <c r="M4077" t="s">
        <v>7386</v>
      </c>
      <c r="N4077" t="s">
        <v>7387</v>
      </c>
      <c r="O4077" t="s">
        <v>39</v>
      </c>
      <c r="P4077" t="s">
        <v>76</v>
      </c>
      <c r="Q4077">
        <v>4</v>
      </c>
      <c r="R4077" s="5">
        <v>10.61</v>
      </c>
      <c r="S4077" s="5">
        <v>12.75</v>
      </c>
      <c r="T4077" s="5">
        <v>51</v>
      </c>
      <c r="U4077">
        <v>0</v>
      </c>
      <c r="V4077" s="5">
        <v>8.56</v>
      </c>
      <c r="W4077" t="s">
        <v>155</v>
      </c>
      <c r="X4077" s="3">
        <v>40869</v>
      </c>
      <c r="Y4077" s="3">
        <v>40869</v>
      </c>
      <c r="Z4077">
        <v>2</v>
      </c>
      <c r="AA4077" t="s">
        <v>8400</v>
      </c>
      <c r="AB4077">
        <f t="shared" si="317"/>
        <v>0</v>
      </c>
      <c r="AC4077" t="str">
        <f t="shared" si="315"/>
        <v>Sunday</v>
      </c>
      <c r="AD4077" s="5">
        <v>13.143000000000001</v>
      </c>
      <c r="AE4077">
        <v>2011</v>
      </c>
      <c r="AF4077">
        <v>48</v>
      </c>
      <c r="AG4077" s="14">
        <f t="shared" si="316"/>
        <v>0.16784313725490196</v>
      </c>
      <c r="AH4077">
        <f t="shared" si="318"/>
        <v>0</v>
      </c>
      <c r="AI4077" t="str">
        <f t="shared" si="319"/>
        <v xml:space="preserve"> </v>
      </c>
    </row>
    <row r="4078" spans="1:35" x14ac:dyDescent="0.35">
      <c r="A4078">
        <v>4077</v>
      </c>
      <c r="B4078" t="s">
        <v>7388</v>
      </c>
      <c r="C4078" t="s">
        <v>7389</v>
      </c>
      <c r="D4078" t="s">
        <v>29</v>
      </c>
      <c r="E4078" t="s">
        <v>199</v>
      </c>
      <c r="F4078" t="s">
        <v>212</v>
      </c>
      <c r="G4078" t="s">
        <v>1545</v>
      </c>
      <c r="H4078" t="s">
        <v>1545</v>
      </c>
      <c r="I4078" t="s">
        <v>34</v>
      </c>
      <c r="J4078" t="s">
        <v>7390</v>
      </c>
      <c r="K4078" s="3">
        <v>41878</v>
      </c>
      <c r="L4078" t="s">
        <v>136</v>
      </c>
      <c r="M4078" t="s">
        <v>1404</v>
      </c>
      <c r="N4078" t="s">
        <v>1405</v>
      </c>
      <c r="O4078" t="s">
        <v>39</v>
      </c>
      <c r="P4078" t="s">
        <v>90</v>
      </c>
      <c r="Q4078">
        <v>3</v>
      </c>
      <c r="R4078" s="5">
        <v>5.2138666666666671</v>
      </c>
      <c r="S4078" s="5">
        <v>9.0723333333333329</v>
      </c>
      <c r="T4078" s="5">
        <v>21.773600000000002</v>
      </c>
      <c r="U4078">
        <v>0.2</v>
      </c>
      <c r="V4078" s="5">
        <v>6.1319999999999997</v>
      </c>
      <c r="W4078" t="s">
        <v>139</v>
      </c>
      <c r="X4078" s="3">
        <v>41881</v>
      </c>
      <c r="Y4078" s="3">
        <v>41881</v>
      </c>
      <c r="Z4078">
        <v>3</v>
      </c>
      <c r="AA4078" t="s">
        <v>8400</v>
      </c>
      <c r="AB4078">
        <f t="shared" si="317"/>
        <v>0</v>
      </c>
      <c r="AC4078" t="str">
        <f t="shared" si="315"/>
        <v>Wednesday</v>
      </c>
      <c r="AD4078" s="5">
        <v>4.1070000000000002</v>
      </c>
      <c r="AE4078">
        <v>2014</v>
      </c>
      <c r="AF4078">
        <v>35</v>
      </c>
      <c r="AG4078" s="14">
        <f t="shared" si="316"/>
        <v>0.28162545467906086</v>
      </c>
      <c r="AH4078">
        <f t="shared" si="318"/>
        <v>0</v>
      </c>
      <c r="AI4078" t="str">
        <f t="shared" si="319"/>
        <v xml:space="preserve"> </v>
      </c>
    </row>
    <row r="4079" spans="1:35" x14ac:dyDescent="0.35">
      <c r="A4079">
        <v>4078</v>
      </c>
      <c r="B4079" t="s">
        <v>2225</v>
      </c>
      <c r="C4079" t="s">
        <v>2226</v>
      </c>
      <c r="D4079" t="s">
        <v>112</v>
      </c>
      <c r="E4079" t="s">
        <v>30</v>
      </c>
      <c r="F4079" t="s">
        <v>31</v>
      </c>
      <c r="G4079" t="s">
        <v>1287</v>
      </c>
      <c r="H4079" t="s">
        <v>1288</v>
      </c>
      <c r="I4079" t="s">
        <v>34</v>
      </c>
      <c r="J4079" t="s">
        <v>7391</v>
      </c>
      <c r="K4079" s="3">
        <v>40809</v>
      </c>
      <c r="L4079" t="s">
        <v>136</v>
      </c>
      <c r="M4079" t="s">
        <v>6563</v>
      </c>
      <c r="N4079" t="s">
        <v>6564</v>
      </c>
      <c r="O4079" t="s">
        <v>51</v>
      </c>
      <c r="P4079" t="s">
        <v>55</v>
      </c>
      <c r="Q4079">
        <v>5</v>
      </c>
      <c r="R4079" s="5">
        <v>189.27519999999998</v>
      </c>
      <c r="S4079" s="5">
        <v>267.34899999999999</v>
      </c>
      <c r="T4079" s="5">
        <v>1069.396</v>
      </c>
      <c r="U4079">
        <v>0.2</v>
      </c>
      <c r="V4079" s="5">
        <v>123.02</v>
      </c>
      <c r="W4079" t="s">
        <v>41</v>
      </c>
      <c r="X4079" s="3">
        <v>40814</v>
      </c>
      <c r="Y4079" s="3">
        <v>40814</v>
      </c>
      <c r="Z4079">
        <v>5</v>
      </c>
      <c r="AA4079" t="s">
        <v>8400</v>
      </c>
      <c r="AB4079">
        <f t="shared" si="317"/>
        <v>0</v>
      </c>
      <c r="AC4079" t="str">
        <f t="shared" si="315"/>
        <v>Friday</v>
      </c>
      <c r="AD4079" s="5">
        <v>135.304</v>
      </c>
      <c r="AE4079">
        <v>2011</v>
      </c>
      <c r="AF4079">
        <v>39</v>
      </c>
      <c r="AG4079" s="14">
        <f t="shared" si="316"/>
        <v>0.11503689933382956</v>
      </c>
      <c r="AH4079">
        <f t="shared" si="318"/>
        <v>0</v>
      </c>
      <c r="AI4079" t="str">
        <f t="shared" si="319"/>
        <v xml:space="preserve"> </v>
      </c>
    </row>
    <row r="4080" spans="1:35" x14ac:dyDescent="0.35">
      <c r="A4080">
        <v>4079</v>
      </c>
      <c r="B4080" t="s">
        <v>5986</v>
      </c>
      <c r="C4080" t="s">
        <v>5987</v>
      </c>
      <c r="D4080" t="s">
        <v>29</v>
      </c>
      <c r="E4080" t="s">
        <v>30</v>
      </c>
      <c r="F4080" t="s">
        <v>31</v>
      </c>
      <c r="G4080" t="s">
        <v>414</v>
      </c>
      <c r="H4080" t="s">
        <v>1442</v>
      </c>
      <c r="I4080" t="s">
        <v>34</v>
      </c>
      <c r="J4080" t="s">
        <v>7392</v>
      </c>
      <c r="K4080" s="3">
        <v>41969</v>
      </c>
      <c r="L4080" t="s">
        <v>215</v>
      </c>
      <c r="M4080" t="s">
        <v>4185</v>
      </c>
      <c r="N4080" t="s">
        <v>4186</v>
      </c>
      <c r="O4080" t="s">
        <v>39</v>
      </c>
      <c r="P4080" t="s">
        <v>165</v>
      </c>
      <c r="Q4080">
        <v>2</v>
      </c>
      <c r="R4080" s="5">
        <v>22.4</v>
      </c>
      <c r="S4080" s="5">
        <v>32</v>
      </c>
      <c r="T4080" s="5">
        <v>64</v>
      </c>
      <c r="U4080">
        <v>0</v>
      </c>
      <c r="V4080" s="5">
        <v>19.2</v>
      </c>
      <c r="W4080" t="s">
        <v>139</v>
      </c>
      <c r="X4080" s="3">
        <v>41972</v>
      </c>
      <c r="Y4080" s="3">
        <v>41972</v>
      </c>
      <c r="Z4080">
        <v>3</v>
      </c>
      <c r="AA4080" t="s">
        <v>8400</v>
      </c>
      <c r="AB4080">
        <f t="shared" si="317"/>
        <v>0</v>
      </c>
      <c r="AC4080" t="str">
        <f t="shared" si="315"/>
        <v>Wednesday</v>
      </c>
      <c r="AD4080" s="5">
        <v>20.774999999999999</v>
      </c>
      <c r="AE4080">
        <v>2014</v>
      </c>
      <c r="AF4080">
        <v>48</v>
      </c>
      <c r="AG4080" s="14">
        <f t="shared" si="316"/>
        <v>0.3</v>
      </c>
      <c r="AH4080">
        <f t="shared" si="318"/>
        <v>0</v>
      </c>
      <c r="AI4080" t="str">
        <f t="shared" si="319"/>
        <v xml:space="preserve"> </v>
      </c>
    </row>
    <row r="4081" spans="1:35" x14ac:dyDescent="0.35">
      <c r="A4081">
        <v>4080</v>
      </c>
      <c r="B4081" t="s">
        <v>4467</v>
      </c>
      <c r="C4081" t="s">
        <v>4468</v>
      </c>
      <c r="D4081" t="s">
        <v>29</v>
      </c>
      <c r="E4081" t="s">
        <v>44</v>
      </c>
      <c r="F4081" t="s">
        <v>378</v>
      </c>
      <c r="G4081" t="s">
        <v>379</v>
      </c>
      <c r="H4081" t="s">
        <v>380</v>
      </c>
      <c r="I4081" t="s">
        <v>34</v>
      </c>
      <c r="J4081" t="s">
        <v>7393</v>
      </c>
      <c r="K4081" s="3">
        <v>41234</v>
      </c>
      <c r="L4081" t="s">
        <v>36</v>
      </c>
      <c r="M4081" t="s">
        <v>3445</v>
      </c>
      <c r="N4081" t="s">
        <v>3446</v>
      </c>
      <c r="O4081" t="s">
        <v>39</v>
      </c>
      <c r="P4081" t="s">
        <v>58</v>
      </c>
      <c r="Q4081">
        <v>2</v>
      </c>
      <c r="R4081" s="5">
        <v>7.2064000000000004</v>
      </c>
      <c r="S4081" s="5">
        <v>9.3840000000000003</v>
      </c>
      <c r="T4081" s="5">
        <v>11.2608</v>
      </c>
      <c r="U4081">
        <v>0.4</v>
      </c>
      <c r="V4081" s="5">
        <v>-3.1520000000000001</v>
      </c>
      <c r="W4081" t="s">
        <v>41</v>
      </c>
      <c r="X4081" s="3">
        <v>41239</v>
      </c>
      <c r="Y4081" s="3">
        <v>41240</v>
      </c>
      <c r="Z4081">
        <v>6</v>
      </c>
      <c r="AA4081" t="s">
        <v>8399</v>
      </c>
      <c r="AB4081">
        <f t="shared" si="317"/>
        <v>1</v>
      </c>
      <c r="AC4081" t="str">
        <f t="shared" si="315"/>
        <v>Wednesday</v>
      </c>
      <c r="AD4081" s="5">
        <v>0.48399999999999999</v>
      </c>
      <c r="AE4081">
        <v>2012</v>
      </c>
      <c r="AF4081">
        <v>47</v>
      </c>
      <c r="AG4081" s="14">
        <f t="shared" si="316"/>
        <v>-0.2799090650753055</v>
      </c>
      <c r="AH4081">
        <f t="shared" si="318"/>
        <v>1</v>
      </c>
      <c r="AI4081">
        <f t="shared" si="319"/>
        <v>1</v>
      </c>
    </row>
    <row r="4082" spans="1:35" x14ac:dyDescent="0.35">
      <c r="A4082">
        <v>4081</v>
      </c>
      <c r="B4082" t="s">
        <v>6403</v>
      </c>
      <c r="C4082" t="s">
        <v>6404</v>
      </c>
      <c r="D4082" t="s">
        <v>112</v>
      </c>
      <c r="E4082" t="s">
        <v>84</v>
      </c>
      <c r="F4082" t="s">
        <v>740</v>
      </c>
      <c r="G4082" t="s">
        <v>741</v>
      </c>
      <c r="H4082" t="s">
        <v>1579</v>
      </c>
      <c r="I4082" t="s">
        <v>34</v>
      </c>
      <c r="J4082" t="s">
        <v>7394</v>
      </c>
      <c r="K4082" s="3">
        <v>41940</v>
      </c>
      <c r="L4082" t="s">
        <v>136</v>
      </c>
      <c r="M4082" t="s">
        <v>2731</v>
      </c>
      <c r="N4082" t="s">
        <v>373</v>
      </c>
      <c r="O4082" t="s">
        <v>39</v>
      </c>
      <c r="P4082" t="s">
        <v>58</v>
      </c>
      <c r="Q4082">
        <v>7</v>
      </c>
      <c r="R4082" s="5">
        <v>2.6371428571428575</v>
      </c>
      <c r="S4082" s="5">
        <v>4.8571428571428568</v>
      </c>
      <c r="T4082" s="5">
        <v>34</v>
      </c>
      <c r="U4082">
        <v>0</v>
      </c>
      <c r="V4082" s="5">
        <v>15.54</v>
      </c>
      <c r="W4082" t="s">
        <v>155</v>
      </c>
      <c r="X4082" s="3">
        <v>41942</v>
      </c>
      <c r="Y4082" s="3">
        <v>41942</v>
      </c>
      <c r="Z4082">
        <v>2</v>
      </c>
      <c r="AA4082" t="s">
        <v>8400</v>
      </c>
      <c r="AB4082">
        <f t="shared" si="317"/>
        <v>0</v>
      </c>
      <c r="AC4082" t="str">
        <f t="shared" si="315"/>
        <v>Tuesday</v>
      </c>
      <c r="AD4082" s="5">
        <v>3.3450000000000002</v>
      </c>
      <c r="AE4082">
        <v>2014</v>
      </c>
      <c r="AF4082">
        <v>44</v>
      </c>
      <c r="AG4082" s="14">
        <f t="shared" si="316"/>
        <v>0.45705882352941174</v>
      </c>
      <c r="AH4082">
        <f t="shared" si="318"/>
        <v>0</v>
      </c>
      <c r="AI4082" t="str">
        <f t="shared" si="319"/>
        <v xml:space="preserve"> </v>
      </c>
    </row>
    <row r="4083" spans="1:35" x14ac:dyDescent="0.35">
      <c r="A4083">
        <v>4082</v>
      </c>
      <c r="B4083" t="s">
        <v>6403</v>
      </c>
      <c r="C4083" t="s">
        <v>6404</v>
      </c>
      <c r="D4083" t="s">
        <v>112</v>
      </c>
      <c r="E4083" t="s">
        <v>84</v>
      </c>
      <c r="F4083" t="s">
        <v>740</v>
      </c>
      <c r="G4083" t="s">
        <v>741</v>
      </c>
      <c r="H4083" t="s">
        <v>1579</v>
      </c>
      <c r="I4083" t="s">
        <v>34</v>
      </c>
      <c r="J4083" t="s">
        <v>7394</v>
      </c>
      <c r="K4083" s="3">
        <v>41940</v>
      </c>
      <c r="L4083" t="s">
        <v>136</v>
      </c>
      <c r="M4083" t="s">
        <v>7395</v>
      </c>
      <c r="N4083" t="s">
        <v>7396</v>
      </c>
      <c r="O4083" t="s">
        <v>39</v>
      </c>
      <c r="P4083" t="s">
        <v>64</v>
      </c>
      <c r="Q4083">
        <v>6</v>
      </c>
      <c r="R4083" s="5">
        <v>9.0733333333333324</v>
      </c>
      <c r="S4083" s="5">
        <v>13.333333333333332</v>
      </c>
      <c r="T4083" s="5">
        <v>80</v>
      </c>
      <c r="U4083">
        <v>0</v>
      </c>
      <c r="V4083" s="5">
        <v>25.56</v>
      </c>
      <c r="W4083" t="s">
        <v>155</v>
      </c>
      <c r="X4083" s="3">
        <v>41942</v>
      </c>
      <c r="Y4083" s="3">
        <v>41943</v>
      </c>
      <c r="Z4083">
        <v>3</v>
      </c>
      <c r="AA4083" t="s">
        <v>8399</v>
      </c>
      <c r="AB4083">
        <f t="shared" si="317"/>
        <v>1</v>
      </c>
      <c r="AC4083" t="str">
        <f t="shared" si="315"/>
        <v>Tuesday</v>
      </c>
      <c r="AD4083" s="5">
        <v>15.922000000000001</v>
      </c>
      <c r="AE4083">
        <v>2014</v>
      </c>
      <c r="AF4083">
        <v>44</v>
      </c>
      <c r="AG4083" s="14">
        <f t="shared" si="316"/>
        <v>0.31950000000000001</v>
      </c>
      <c r="AH4083">
        <f t="shared" si="318"/>
        <v>1</v>
      </c>
      <c r="AI4083">
        <f t="shared" si="319"/>
        <v>1</v>
      </c>
    </row>
    <row r="4084" spans="1:35" x14ac:dyDescent="0.35">
      <c r="A4084">
        <v>4083</v>
      </c>
      <c r="B4084" t="s">
        <v>6403</v>
      </c>
      <c r="C4084" t="s">
        <v>6404</v>
      </c>
      <c r="D4084" t="s">
        <v>112</v>
      </c>
      <c r="E4084" t="s">
        <v>84</v>
      </c>
      <c r="F4084" t="s">
        <v>740</v>
      </c>
      <c r="G4084" t="s">
        <v>741</v>
      </c>
      <c r="H4084" t="s">
        <v>1579</v>
      </c>
      <c r="I4084" t="s">
        <v>34</v>
      </c>
      <c r="J4084" t="s">
        <v>7394</v>
      </c>
      <c r="K4084" s="3">
        <v>41940</v>
      </c>
      <c r="L4084" t="s">
        <v>136</v>
      </c>
      <c r="M4084" t="s">
        <v>1415</v>
      </c>
      <c r="N4084" t="s">
        <v>1416</v>
      </c>
      <c r="O4084" t="s">
        <v>39</v>
      </c>
      <c r="P4084" t="s">
        <v>58</v>
      </c>
      <c r="Q4084">
        <v>2</v>
      </c>
      <c r="R4084" s="5">
        <v>2.98</v>
      </c>
      <c r="S4084" s="5">
        <v>5</v>
      </c>
      <c r="T4084" s="5">
        <v>10</v>
      </c>
      <c r="U4084">
        <v>0</v>
      </c>
      <c r="V4084" s="5">
        <v>4.04</v>
      </c>
      <c r="W4084" t="s">
        <v>155</v>
      </c>
      <c r="X4084" s="3">
        <v>41942</v>
      </c>
      <c r="Y4084" s="3">
        <v>41942</v>
      </c>
      <c r="Z4084">
        <v>2</v>
      </c>
      <c r="AA4084" t="s">
        <v>8400</v>
      </c>
      <c r="AB4084">
        <f t="shared" si="317"/>
        <v>0</v>
      </c>
      <c r="AC4084" t="str">
        <f t="shared" si="315"/>
        <v>Tuesday</v>
      </c>
      <c r="AD4084" s="5">
        <v>2.593</v>
      </c>
      <c r="AE4084">
        <v>2014</v>
      </c>
      <c r="AF4084">
        <v>44</v>
      </c>
      <c r="AG4084" s="14">
        <f t="shared" si="316"/>
        <v>0.40400000000000003</v>
      </c>
      <c r="AH4084">
        <f t="shared" si="318"/>
        <v>0</v>
      </c>
      <c r="AI4084" t="str">
        <f t="shared" si="319"/>
        <v xml:space="preserve"> </v>
      </c>
    </row>
    <row r="4085" spans="1:35" x14ac:dyDescent="0.35">
      <c r="A4085">
        <v>4084</v>
      </c>
      <c r="B4085" t="s">
        <v>6403</v>
      </c>
      <c r="C4085" t="s">
        <v>6404</v>
      </c>
      <c r="D4085" t="s">
        <v>112</v>
      </c>
      <c r="E4085" t="s">
        <v>84</v>
      </c>
      <c r="F4085" t="s">
        <v>740</v>
      </c>
      <c r="G4085" t="s">
        <v>741</v>
      </c>
      <c r="H4085" t="s">
        <v>1579</v>
      </c>
      <c r="I4085" t="s">
        <v>34</v>
      </c>
      <c r="J4085" t="s">
        <v>7394</v>
      </c>
      <c r="K4085" s="3">
        <v>41940</v>
      </c>
      <c r="L4085" t="s">
        <v>136</v>
      </c>
      <c r="M4085" t="s">
        <v>3350</v>
      </c>
      <c r="N4085" t="s">
        <v>3351</v>
      </c>
      <c r="O4085" t="s">
        <v>39</v>
      </c>
      <c r="P4085" t="s">
        <v>61</v>
      </c>
      <c r="Q4085">
        <v>2</v>
      </c>
      <c r="R4085" s="5">
        <v>6.38</v>
      </c>
      <c r="S4085" s="5">
        <v>7.5</v>
      </c>
      <c r="T4085" s="5">
        <v>15</v>
      </c>
      <c r="U4085">
        <v>0</v>
      </c>
      <c r="V4085" s="5">
        <v>2.2400000000000002</v>
      </c>
      <c r="W4085" t="s">
        <v>155</v>
      </c>
      <c r="X4085" s="3">
        <v>41942</v>
      </c>
      <c r="Y4085" s="3">
        <v>41942</v>
      </c>
      <c r="Z4085">
        <v>2</v>
      </c>
      <c r="AA4085" t="s">
        <v>8400</v>
      </c>
      <c r="AB4085">
        <f t="shared" si="317"/>
        <v>0</v>
      </c>
      <c r="AC4085" t="str">
        <f t="shared" si="315"/>
        <v>Tuesday</v>
      </c>
      <c r="AD4085" s="5">
        <v>3.6110000000000002</v>
      </c>
      <c r="AE4085">
        <v>2014</v>
      </c>
      <c r="AF4085">
        <v>44</v>
      </c>
      <c r="AG4085" s="14">
        <f t="shared" si="316"/>
        <v>0.14933333333333335</v>
      </c>
      <c r="AH4085">
        <f t="shared" si="318"/>
        <v>0</v>
      </c>
      <c r="AI4085" t="str">
        <f t="shared" si="319"/>
        <v xml:space="preserve"> </v>
      </c>
    </row>
    <row r="4086" spans="1:35" x14ac:dyDescent="0.35">
      <c r="A4086">
        <v>4085</v>
      </c>
      <c r="B4086" t="s">
        <v>6403</v>
      </c>
      <c r="C4086" t="s">
        <v>6404</v>
      </c>
      <c r="D4086" t="s">
        <v>112</v>
      </c>
      <c r="E4086" t="s">
        <v>84</v>
      </c>
      <c r="F4086" t="s">
        <v>740</v>
      </c>
      <c r="G4086" t="s">
        <v>741</v>
      </c>
      <c r="H4086" t="s">
        <v>1579</v>
      </c>
      <c r="I4086" t="s">
        <v>34</v>
      </c>
      <c r="J4086" t="s">
        <v>7394</v>
      </c>
      <c r="K4086" s="3">
        <v>41940</v>
      </c>
      <c r="L4086" t="s">
        <v>136</v>
      </c>
      <c r="M4086" t="s">
        <v>5524</v>
      </c>
      <c r="N4086" t="s">
        <v>5525</v>
      </c>
      <c r="O4086" t="s">
        <v>39</v>
      </c>
      <c r="P4086" t="s">
        <v>90</v>
      </c>
      <c r="Q4086">
        <v>5</v>
      </c>
      <c r="R4086" s="5">
        <v>7.4</v>
      </c>
      <c r="S4086" s="5">
        <v>7.4</v>
      </c>
      <c r="T4086" s="5">
        <v>37</v>
      </c>
      <c r="U4086">
        <v>0</v>
      </c>
      <c r="V4086" s="5">
        <v>0</v>
      </c>
      <c r="W4086" t="s">
        <v>155</v>
      </c>
      <c r="X4086" s="3">
        <v>41942</v>
      </c>
      <c r="Y4086" s="3">
        <v>41942</v>
      </c>
      <c r="Z4086">
        <v>2</v>
      </c>
      <c r="AA4086" t="s">
        <v>8400</v>
      </c>
      <c r="AB4086">
        <f t="shared" si="317"/>
        <v>0</v>
      </c>
      <c r="AC4086" t="str">
        <f t="shared" si="315"/>
        <v>Tuesday</v>
      </c>
      <c r="AD4086" s="5">
        <v>5.4020000000000001</v>
      </c>
      <c r="AE4086">
        <v>2014</v>
      </c>
      <c r="AF4086">
        <v>44</v>
      </c>
      <c r="AG4086" s="14">
        <f t="shared" si="316"/>
        <v>0</v>
      </c>
      <c r="AH4086">
        <f t="shared" si="318"/>
        <v>0</v>
      </c>
      <c r="AI4086" t="str">
        <f t="shared" si="319"/>
        <v xml:space="preserve"> </v>
      </c>
    </row>
    <row r="4087" spans="1:35" x14ac:dyDescent="0.35">
      <c r="A4087">
        <v>4086</v>
      </c>
      <c r="B4087" t="s">
        <v>6403</v>
      </c>
      <c r="C4087" t="s">
        <v>6404</v>
      </c>
      <c r="D4087" t="s">
        <v>112</v>
      </c>
      <c r="E4087" t="s">
        <v>84</v>
      </c>
      <c r="F4087" t="s">
        <v>740</v>
      </c>
      <c r="G4087" t="s">
        <v>741</v>
      </c>
      <c r="H4087" t="s">
        <v>1579</v>
      </c>
      <c r="I4087" t="s">
        <v>34</v>
      </c>
      <c r="J4087" t="s">
        <v>7394</v>
      </c>
      <c r="K4087" s="3">
        <v>41940</v>
      </c>
      <c r="L4087" t="s">
        <v>136</v>
      </c>
      <c r="M4087" t="s">
        <v>2283</v>
      </c>
      <c r="N4087" t="s">
        <v>2284</v>
      </c>
      <c r="O4087" t="s">
        <v>39</v>
      </c>
      <c r="P4087" t="s">
        <v>90</v>
      </c>
      <c r="Q4087">
        <v>4</v>
      </c>
      <c r="R4087" s="5">
        <v>5.6099999999999994</v>
      </c>
      <c r="S4087" s="5">
        <v>9.25</v>
      </c>
      <c r="T4087" s="5">
        <v>37</v>
      </c>
      <c r="U4087">
        <v>0</v>
      </c>
      <c r="V4087" s="5">
        <v>14.56</v>
      </c>
      <c r="W4087" t="s">
        <v>155</v>
      </c>
      <c r="X4087" s="3">
        <v>41942</v>
      </c>
      <c r="Y4087" s="3">
        <v>41942</v>
      </c>
      <c r="Z4087">
        <v>2</v>
      </c>
      <c r="AA4087" t="s">
        <v>8400</v>
      </c>
      <c r="AB4087">
        <f t="shared" si="317"/>
        <v>0</v>
      </c>
      <c r="AC4087" t="str">
        <f t="shared" si="315"/>
        <v>Tuesday</v>
      </c>
      <c r="AD4087" s="5">
        <v>6.0529999999999999</v>
      </c>
      <c r="AE4087">
        <v>2014</v>
      </c>
      <c r="AF4087">
        <v>44</v>
      </c>
      <c r="AG4087" s="14">
        <f t="shared" si="316"/>
        <v>0.39351351351351355</v>
      </c>
      <c r="AH4087">
        <f t="shared" si="318"/>
        <v>0</v>
      </c>
      <c r="AI4087" t="str">
        <f t="shared" si="319"/>
        <v xml:space="preserve"> </v>
      </c>
    </row>
    <row r="4088" spans="1:35" x14ac:dyDescent="0.35">
      <c r="A4088">
        <v>4087</v>
      </c>
      <c r="B4088" t="s">
        <v>6403</v>
      </c>
      <c r="C4088" t="s">
        <v>6404</v>
      </c>
      <c r="D4088" t="s">
        <v>112</v>
      </c>
      <c r="E4088" t="s">
        <v>84</v>
      </c>
      <c r="F4088" t="s">
        <v>740</v>
      </c>
      <c r="G4088" t="s">
        <v>741</v>
      </c>
      <c r="H4088" t="s">
        <v>1579</v>
      </c>
      <c r="I4088" t="s">
        <v>34</v>
      </c>
      <c r="J4088" t="s">
        <v>7394</v>
      </c>
      <c r="K4088" s="3">
        <v>41940</v>
      </c>
      <c r="L4088" t="s">
        <v>136</v>
      </c>
      <c r="M4088" t="s">
        <v>7397</v>
      </c>
      <c r="N4088" t="s">
        <v>7398</v>
      </c>
      <c r="O4088" t="s">
        <v>51</v>
      </c>
      <c r="P4088" t="s">
        <v>52</v>
      </c>
      <c r="Q4088">
        <v>8</v>
      </c>
      <c r="R4088" s="5">
        <v>31.375</v>
      </c>
      <c r="S4088" s="5">
        <v>33.375</v>
      </c>
      <c r="T4088" s="5">
        <v>267</v>
      </c>
      <c r="U4088">
        <v>0</v>
      </c>
      <c r="V4088" s="5">
        <v>16</v>
      </c>
      <c r="W4088" t="s">
        <v>155</v>
      </c>
      <c r="X4088" s="3">
        <v>41942</v>
      </c>
      <c r="Y4088" s="3">
        <v>41942</v>
      </c>
      <c r="Z4088">
        <v>2</v>
      </c>
      <c r="AA4088" t="s">
        <v>8400</v>
      </c>
      <c r="AB4088">
        <f t="shared" si="317"/>
        <v>0</v>
      </c>
      <c r="AC4088" t="str">
        <f t="shared" si="315"/>
        <v>Tuesday</v>
      </c>
      <c r="AD4088" s="5">
        <v>71.489999999999995</v>
      </c>
      <c r="AE4088">
        <v>2014</v>
      </c>
      <c r="AF4088">
        <v>44</v>
      </c>
      <c r="AG4088" s="14">
        <f t="shared" si="316"/>
        <v>5.9925093632958802E-2</v>
      </c>
      <c r="AH4088">
        <f t="shared" si="318"/>
        <v>0</v>
      </c>
      <c r="AI4088" t="str">
        <f t="shared" si="319"/>
        <v xml:space="preserve"> </v>
      </c>
    </row>
    <row r="4089" spans="1:35" x14ac:dyDescent="0.35">
      <c r="A4089">
        <v>4088</v>
      </c>
      <c r="B4089" t="s">
        <v>3646</v>
      </c>
      <c r="C4089" t="s">
        <v>3647</v>
      </c>
      <c r="D4089" t="s">
        <v>96</v>
      </c>
      <c r="E4089" t="s">
        <v>199</v>
      </c>
      <c r="F4089" t="s">
        <v>576</v>
      </c>
      <c r="G4089" t="s">
        <v>577</v>
      </c>
      <c r="H4089" t="s">
        <v>578</v>
      </c>
      <c r="I4089" t="s">
        <v>34</v>
      </c>
      <c r="J4089" t="s">
        <v>7399</v>
      </c>
      <c r="K4089" s="3">
        <v>41535</v>
      </c>
      <c r="L4089" t="s">
        <v>36</v>
      </c>
      <c r="M4089" t="s">
        <v>3362</v>
      </c>
      <c r="N4089" t="s">
        <v>938</v>
      </c>
      <c r="O4089" t="s">
        <v>72</v>
      </c>
      <c r="P4089" t="s">
        <v>162</v>
      </c>
      <c r="Q4089">
        <v>1</v>
      </c>
      <c r="R4089" s="5">
        <v>115.37429527999998</v>
      </c>
      <c r="S4089" s="5">
        <v>180.55962421404681</v>
      </c>
      <c r="T4089" s="5">
        <v>107.97465527999998</v>
      </c>
      <c r="U4089">
        <v>0.40200000000000002</v>
      </c>
      <c r="V4089" s="5">
        <v>-7.3996399999999998</v>
      </c>
      <c r="W4089" t="s">
        <v>41</v>
      </c>
      <c r="X4089" s="3">
        <v>41540</v>
      </c>
      <c r="Y4089" s="3">
        <v>41543</v>
      </c>
      <c r="Z4089">
        <v>8</v>
      </c>
      <c r="AA4089" t="s">
        <v>8399</v>
      </c>
      <c r="AB4089">
        <f t="shared" si="317"/>
        <v>3</v>
      </c>
      <c r="AC4089" t="str">
        <f t="shared" si="315"/>
        <v>Wednesday</v>
      </c>
      <c r="AD4089" s="5">
        <v>7.3540000000000001</v>
      </c>
      <c r="AE4089">
        <v>2013</v>
      </c>
      <c r="AF4089">
        <v>38</v>
      </c>
      <c r="AG4089" s="14">
        <f t="shared" si="316"/>
        <v>-6.8531267646201294E-2</v>
      </c>
      <c r="AH4089">
        <f t="shared" si="318"/>
        <v>1</v>
      </c>
      <c r="AI4089">
        <f t="shared" si="319"/>
        <v>3</v>
      </c>
    </row>
    <row r="4090" spans="1:35" x14ac:dyDescent="0.35">
      <c r="A4090">
        <v>4089</v>
      </c>
      <c r="B4090" t="s">
        <v>3646</v>
      </c>
      <c r="C4090" t="s">
        <v>3647</v>
      </c>
      <c r="D4090" t="s">
        <v>96</v>
      </c>
      <c r="E4090" t="s">
        <v>199</v>
      </c>
      <c r="F4090" t="s">
        <v>576</v>
      </c>
      <c r="G4090" t="s">
        <v>577</v>
      </c>
      <c r="H4090" t="s">
        <v>578</v>
      </c>
      <c r="I4090" t="s">
        <v>34</v>
      </c>
      <c r="J4090" t="s">
        <v>7399</v>
      </c>
      <c r="K4090" s="3">
        <v>41535</v>
      </c>
      <c r="L4090" t="s">
        <v>36</v>
      </c>
      <c r="M4090" t="s">
        <v>700</v>
      </c>
      <c r="N4090" t="s">
        <v>701</v>
      </c>
      <c r="O4090" t="s">
        <v>39</v>
      </c>
      <c r="P4090" t="s">
        <v>340</v>
      </c>
      <c r="Q4090">
        <v>3</v>
      </c>
      <c r="R4090" s="5">
        <v>23.475200000000005</v>
      </c>
      <c r="S4090" s="5">
        <v>36.178666666666672</v>
      </c>
      <c r="T4090" s="5">
        <v>65.121600000000001</v>
      </c>
      <c r="U4090">
        <v>0.4</v>
      </c>
      <c r="V4090" s="5">
        <v>-5.3040000000000003</v>
      </c>
      <c r="W4090" t="s">
        <v>41</v>
      </c>
      <c r="X4090" s="3">
        <v>41540</v>
      </c>
      <c r="Y4090" s="3">
        <v>41540</v>
      </c>
      <c r="Z4090">
        <v>5</v>
      </c>
      <c r="AA4090" t="s">
        <v>8400</v>
      </c>
      <c r="AB4090">
        <f t="shared" si="317"/>
        <v>0</v>
      </c>
      <c r="AC4090" t="str">
        <f t="shared" si="315"/>
        <v>Wednesday</v>
      </c>
      <c r="AD4090" s="5">
        <v>4.1680000000000001</v>
      </c>
      <c r="AE4090">
        <v>2013</v>
      </c>
      <c r="AF4090">
        <v>38</v>
      </c>
      <c r="AG4090" s="14">
        <f t="shared" si="316"/>
        <v>-8.1447630279354324E-2</v>
      </c>
      <c r="AH4090">
        <f t="shared" si="318"/>
        <v>0</v>
      </c>
      <c r="AI4090" t="str">
        <f t="shared" si="319"/>
        <v xml:space="preserve"> </v>
      </c>
    </row>
    <row r="4091" spans="1:35" x14ac:dyDescent="0.35">
      <c r="A4091">
        <v>4090</v>
      </c>
      <c r="B4091" t="s">
        <v>3646</v>
      </c>
      <c r="C4091" t="s">
        <v>3647</v>
      </c>
      <c r="D4091" t="s">
        <v>96</v>
      </c>
      <c r="E4091" t="s">
        <v>199</v>
      </c>
      <c r="F4091" t="s">
        <v>576</v>
      </c>
      <c r="G4091" t="s">
        <v>577</v>
      </c>
      <c r="H4091" t="s">
        <v>578</v>
      </c>
      <c r="I4091" t="s">
        <v>34</v>
      </c>
      <c r="J4091" t="s">
        <v>7399</v>
      </c>
      <c r="K4091" s="3">
        <v>41535</v>
      </c>
      <c r="L4091" t="s">
        <v>36</v>
      </c>
      <c r="M4091" t="s">
        <v>2356</v>
      </c>
      <c r="N4091" t="s">
        <v>1019</v>
      </c>
      <c r="O4091" t="s">
        <v>51</v>
      </c>
      <c r="P4091" t="s">
        <v>55</v>
      </c>
      <c r="Q4091">
        <v>3</v>
      </c>
      <c r="R4091" s="5">
        <v>47.992533333333341</v>
      </c>
      <c r="S4091" s="5">
        <v>82.774222222222235</v>
      </c>
      <c r="T4091" s="5">
        <v>148.99360000000001</v>
      </c>
      <c r="U4091">
        <v>0.4</v>
      </c>
      <c r="V4091" s="5">
        <v>5.016</v>
      </c>
      <c r="W4091" t="s">
        <v>41</v>
      </c>
      <c r="X4091" s="3">
        <v>41540</v>
      </c>
      <c r="Y4091" s="3">
        <v>41540</v>
      </c>
      <c r="Z4091">
        <v>5</v>
      </c>
      <c r="AA4091" t="s">
        <v>8400</v>
      </c>
      <c r="AB4091">
        <f t="shared" si="317"/>
        <v>0</v>
      </c>
      <c r="AC4091" t="str">
        <f t="shared" si="315"/>
        <v>Wednesday</v>
      </c>
      <c r="AD4091" s="5">
        <v>9.3450000000000006</v>
      </c>
      <c r="AE4091">
        <v>2013</v>
      </c>
      <c r="AF4091">
        <v>38</v>
      </c>
      <c r="AG4091" s="14">
        <f t="shared" si="316"/>
        <v>3.3665875581233018E-2</v>
      </c>
      <c r="AH4091">
        <f t="shared" si="318"/>
        <v>0</v>
      </c>
      <c r="AI4091" t="str">
        <f t="shared" si="319"/>
        <v xml:space="preserve"> </v>
      </c>
    </row>
    <row r="4092" spans="1:35" x14ac:dyDescent="0.35">
      <c r="A4092">
        <v>4091</v>
      </c>
      <c r="B4092" t="s">
        <v>6676</v>
      </c>
      <c r="C4092" t="s">
        <v>6677</v>
      </c>
      <c r="D4092" t="s">
        <v>29</v>
      </c>
      <c r="E4092" t="s">
        <v>30</v>
      </c>
      <c r="F4092" t="s">
        <v>31</v>
      </c>
      <c r="G4092" t="s">
        <v>2650</v>
      </c>
      <c r="H4092" t="s">
        <v>2651</v>
      </c>
      <c r="I4092" t="s">
        <v>34</v>
      </c>
      <c r="J4092" t="s">
        <v>7400</v>
      </c>
      <c r="K4092" s="3">
        <v>41338</v>
      </c>
      <c r="L4092" t="s">
        <v>136</v>
      </c>
      <c r="M4092" t="s">
        <v>3134</v>
      </c>
      <c r="N4092" t="s">
        <v>3135</v>
      </c>
      <c r="O4092" t="s">
        <v>51</v>
      </c>
      <c r="P4092" t="s">
        <v>52</v>
      </c>
      <c r="Q4092">
        <v>3</v>
      </c>
      <c r="R4092" s="5">
        <v>50.663466666666665</v>
      </c>
      <c r="S4092" s="5">
        <v>74.919111111111107</v>
      </c>
      <c r="T4092" s="5">
        <v>134.8544</v>
      </c>
      <c r="U4092">
        <v>0.4</v>
      </c>
      <c r="V4092" s="5">
        <v>-17.135999999999999</v>
      </c>
      <c r="W4092" t="s">
        <v>139</v>
      </c>
      <c r="X4092" s="3">
        <v>41341</v>
      </c>
      <c r="Y4092" s="3">
        <v>41341</v>
      </c>
      <c r="Z4092">
        <v>3</v>
      </c>
      <c r="AA4092" t="s">
        <v>8400</v>
      </c>
      <c r="AB4092">
        <f t="shared" si="317"/>
        <v>0</v>
      </c>
      <c r="AC4092" t="str">
        <f t="shared" si="315"/>
        <v>Tuesday</v>
      </c>
      <c r="AD4092" s="5">
        <v>16.042000000000002</v>
      </c>
      <c r="AE4092">
        <v>2013</v>
      </c>
      <c r="AF4092">
        <v>10</v>
      </c>
      <c r="AG4092" s="14">
        <f t="shared" si="316"/>
        <v>-0.1270703810924968</v>
      </c>
      <c r="AH4092">
        <f t="shared" si="318"/>
        <v>0</v>
      </c>
      <c r="AI4092" t="str">
        <f t="shared" si="319"/>
        <v xml:space="preserve"> </v>
      </c>
    </row>
    <row r="4093" spans="1:35" x14ac:dyDescent="0.35">
      <c r="A4093">
        <v>4092</v>
      </c>
      <c r="B4093" t="s">
        <v>2352</v>
      </c>
      <c r="C4093" t="s">
        <v>2353</v>
      </c>
      <c r="D4093" t="s">
        <v>29</v>
      </c>
      <c r="E4093" t="s">
        <v>199</v>
      </c>
      <c r="F4093" t="s">
        <v>212</v>
      </c>
      <c r="G4093" t="s">
        <v>3491</v>
      </c>
      <c r="H4093" t="s">
        <v>3492</v>
      </c>
      <c r="I4093" t="s">
        <v>34</v>
      </c>
      <c r="J4093" t="s">
        <v>7401</v>
      </c>
      <c r="K4093" s="3">
        <v>40705</v>
      </c>
      <c r="L4093" t="s">
        <v>136</v>
      </c>
      <c r="M4093" t="s">
        <v>6201</v>
      </c>
      <c r="N4093" t="s">
        <v>5127</v>
      </c>
      <c r="O4093" t="s">
        <v>39</v>
      </c>
      <c r="P4093" t="s">
        <v>90</v>
      </c>
      <c r="Q4093">
        <v>3</v>
      </c>
      <c r="R4093" s="5">
        <v>7.8384</v>
      </c>
      <c r="S4093" s="5">
        <v>7.8829999999999991</v>
      </c>
      <c r="T4093" s="5">
        <v>18.9192</v>
      </c>
      <c r="U4093">
        <v>0.2</v>
      </c>
      <c r="V4093" s="5">
        <v>-4.5960000000000001</v>
      </c>
      <c r="W4093" t="s">
        <v>139</v>
      </c>
      <c r="X4093" s="3">
        <v>40708</v>
      </c>
      <c r="Y4093" s="3">
        <v>40708</v>
      </c>
      <c r="Z4093">
        <v>3</v>
      </c>
      <c r="AA4093" t="s">
        <v>8400</v>
      </c>
      <c r="AB4093">
        <f t="shared" si="317"/>
        <v>0</v>
      </c>
      <c r="AC4093" t="str">
        <f t="shared" si="315"/>
        <v>Saturday</v>
      </c>
      <c r="AD4093" s="5">
        <v>3.5550000000000002</v>
      </c>
      <c r="AE4093">
        <v>2011</v>
      </c>
      <c r="AF4093">
        <v>24</v>
      </c>
      <c r="AG4093" s="14">
        <f t="shared" si="316"/>
        <v>-0.24292781935811239</v>
      </c>
      <c r="AH4093">
        <f t="shared" si="318"/>
        <v>0</v>
      </c>
      <c r="AI4093" t="str">
        <f t="shared" si="319"/>
        <v xml:space="preserve"> </v>
      </c>
    </row>
    <row r="4094" spans="1:35" x14ac:dyDescent="0.35">
      <c r="A4094">
        <v>4093</v>
      </c>
      <c r="B4094" t="s">
        <v>7402</v>
      </c>
      <c r="C4094" t="s">
        <v>7403</v>
      </c>
      <c r="D4094" t="s">
        <v>29</v>
      </c>
      <c r="E4094" t="s">
        <v>44</v>
      </c>
      <c r="F4094" t="s">
        <v>502</v>
      </c>
      <c r="G4094" t="s">
        <v>503</v>
      </c>
      <c r="H4094" t="s">
        <v>503</v>
      </c>
      <c r="I4094" t="s">
        <v>34</v>
      </c>
      <c r="J4094" t="s">
        <v>7404</v>
      </c>
      <c r="K4094" s="3">
        <v>41520</v>
      </c>
      <c r="L4094" t="s">
        <v>36</v>
      </c>
      <c r="M4094" t="s">
        <v>7405</v>
      </c>
      <c r="N4094" t="s">
        <v>7406</v>
      </c>
      <c r="O4094" t="s">
        <v>72</v>
      </c>
      <c r="P4094" t="s">
        <v>162</v>
      </c>
      <c r="Q4094">
        <v>2</v>
      </c>
      <c r="R4094" s="5">
        <v>140.83591959999995</v>
      </c>
      <c r="S4094" s="5">
        <v>238.6891632107023</v>
      </c>
      <c r="T4094" s="5">
        <v>285.47223919999993</v>
      </c>
      <c r="U4094">
        <v>0.40200000000000002</v>
      </c>
      <c r="V4094" s="5">
        <v>3.8003999999999998</v>
      </c>
      <c r="W4094" t="s">
        <v>139</v>
      </c>
      <c r="X4094" s="3">
        <v>41523</v>
      </c>
      <c r="Y4094" s="3">
        <v>41523</v>
      </c>
      <c r="Z4094">
        <v>3</v>
      </c>
      <c r="AA4094" t="s">
        <v>8400</v>
      </c>
      <c r="AB4094">
        <f t="shared" si="317"/>
        <v>0</v>
      </c>
      <c r="AC4094" t="str">
        <f t="shared" si="315"/>
        <v>Tuesday</v>
      </c>
      <c r="AD4094" s="5">
        <v>16.472999999999999</v>
      </c>
      <c r="AE4094">
        <v>2013</v>
      </c>
      <c r="AF4094">
        <v>36</v>
      </c>
      <c r="AG4094" s="14">
        <f t="shared" si="316"/>
        <v>1.3312678005574704E-2</v>
      </c>
      <c r="AH4094">
        <f t="shared" si="318"/>
        <v>0</v>
      </c>
      <c r="AI4094" t="str">
        <f t="shared" si="319"/>
        <v xml:space="preserve"> </v>
      </c>
    </row>
    <row r="4095" spans="1:35" x14ac:dyDescent="0.35">
      <c r="A4095">
        <v>4094</v>
      </c>
      <c r="B4095" t="s">
        <v>7402</v>
      </c>
      <c r="C4095" t="s">
        <v>7403</v>
      </c>
      <c r="D4095" t="s">
        <v>29</v>
      </c>
      <c r="E4095" t="s">
        <v>44</v>
      </c>
      <c r="F4095" t="s">
        <v>502</v>
      </c>
      <c r="G4095" t="s">
        <v>503</v>
      </c>
      <c r="H4095" t="s">
        <v>503</v>
      </c>
      <c r="I4095" t="s">
        <v>34</v>
      </c>
      <c r="J4095" t="s">
        <v>7404</v>
      </c>
      <c r="K4095" s="3">
        <v>41520</v>
      </c>
      <c r="L4095" t="s">
        <v>36</v>
      </c>
      <c r="M4095" t="s">
        <v>7407</v>
      </c>
      <c r="N4095" t="s">
        <v>7408</v>
      </c>
      <c r="O4095" t="s">
        <v>51</v>
      </c>
      <c r="P4095" t="s">
        <v>55</v>
      </c>
      <c r="Q4095">
        <v>3</v>
      </c>
      <c r="R4095" s="5">
        <v>191.20773333333332</v>
      </c>
      <c r="S4095" s="5">
        <v>286.68622222222228</v>
      </c>
      <c r="T4095" s="5">
        <v>516.03520000000003</v>
      </c>
      <c r="U4095">
        <v>0.4</v>
      </c>
      <c r="V4095" s="5">
        <v>-57.588000000000001</v>
      </c>
      <c r="W4095" t="s">
        <v>139</v>
      </c>
      <c r="X4095" s="3">
        <v>41523</v>
      </c>
      <c r="Y4095" s="3">
        <v>41523</v>
      </c>
      <c r="Z4095">
        <v>3</v>
      </c>
      <c r="AA4095" t="s">
        <v>8400</v>
      </c>
      <c r="AB4095">
        <f t="shared" si="317"/>
        <v>0</v>
      </c>
      <c r="AC4095" t="str">
        <f t="shared" si="315"/>
        <v>Tuesday</v>
      </c>
      <c r="AD4095" s="5">
        <v>40.845999999999997</v>
      </c>
      <c r="AE4095">
        <v>2013</v>
      </c>
      <c r="AF4095">
        <v>36</v>
      </c>
      <c r="AG4095" s="14">
        <f t="shared" si="316"/>
        <v>-0.11159703834157049</v>
      </c>
      <c r="AH4095">
        <f t="shared" si="318"/>
        <v>0</v>
      </c>
      <c r="AI4095" t="str">
        <f t="shared" si="319"/>
        <v xml:space="preserve"> </v>
      </c>
    </row>
    <row r="4096" spans="1:35" x14ac:dyDescent="0.35">
      <c r="A4096">
        <v>4095</v>
      </c>
      <c r="B4096" t="s">
        <v>4147</v>
      </c>
      <c r="C4096" t="s">
        <v>4148</v>
      </c>
      <c r="D4096" t="s">
        <v>29</v>
      </c>
      <c r="E4096" t="s">
        <v>199</v>
      </c>
      <c r="F4096" t="s">
        <v>212</v>
      </c>
      <c r="G4096" t="s">
        <v>4165</v>
      </c>
      <c r="H4096" t="s">
        <v>4860</v>
      </c>
      <c r="I4096" t="s">
        <v>34</v>
      </c>
      <c r="J4096" t="s">
        <v>7409</v>
      </c>
      <c r="K4096" s="3">
        <v>41372</v>
      </c>
      <c r="L4096" t="s">
        <v>136</v>
      </c>
      <c r="M4096" t="s">
        <v>1912</v>
      </c>
      <c r="N4096" t="s">
        <v>1913</v>
      </c>
      <c r="O4096" t="s">
        <v>39</v>
      </c>
      <c r="P4096" t="s">
        <v>165</v>
      </c>
      <c r="Q4096">
        <v>2</v>
      </c>
      <c r="R4096" s="5">
        <v>18.7272</v>
      </c>
      <c r="S4096" s="5">
        <v>21.088999999999999</v>
      </c>
      <c r="T4096" s="5">
        <v>33.742399999999996</v>
      </c>
      <c r="U4096">
        <v>0.2</v>
      </c>
      <c r="V4096" s="5">
        <v>-3.7120000000000002</v>
      </c>
      <c r="W4096" t="s">
        <v>41</v>
      </c>
      <c r="X4096" s="3">
        <v>41377</v>
      </c>
      <c r="Y4096" s="3">
        <v>41377</v>
      </c>
      <c r="Z4096">
        <v>5</v>
      </c>
      <c r="AA4096" t="s">
        <v>8400</v>
      </c>
      <c r="AB4096">
        <f t="shared" si="317"/>
        <v>0</v>
      </c>
      <c r="AC4096" t="str">
        <f t="shared" si="315"/>
        <v>Monday</v>
      </c>
      <c r="AD4096" s="5">
        <v>3.0550000000000002</v>
      </c>
      <c r="AE4096">
        <v>2013</v>
      </c>
      <c r="AF4096">
        <v>15</v>
      </c>
      <c r="AG4096" s="14">
        <f t="shared" si="316"/>
        <v>-0.11000995779790414</v>
      </c>
      <c r="AH4096">
        <f t="shared" si="318"/>
        <v>0</v>
      </c>
      <c r="AI4096" t="str">
        <f t="shared" si="319"/>
        <v xml:space="preserve"> </v>
      </c>
    </row>
    <row r="4097" spans="1:35" x14ac:dyDescent="0.35">
      <c r="A4097">
        <v>4096</v>
      </c>
      <c r="B4097" t="s">
        <v>4084</v>
      </c>
      <c r="C4097" t="s">
        <v>4085</v>
      </c>
      <c r="D4097" t="s">
        <v>29</v>
      </c>
      <c r="E4097" t="s">
        <v>84</v>
      </c>
      <c r="F4097" t="s">
        <v>168</v>
      </c>
      <c r="G4097" t="s">
        <v>2302</v>
      </c>
      <c r="H4097" t="s">
        <v>2302</v>
      </c>
      <c r="I4097" t="s">
        <v>34</v>
      </c>
      <c r="J4097" t="s">
        <v>7410</v>
      </c>
      <c r="K4097" s="3">
        <v>41234</v>
      </c>
      <c r="L4097" t="s">
        <v>98</v>
      </c>
      <c r="M4097" t="s">
        <v>2542</v>
      </c>
      <c r="N4097" t="s">
        <v>2543</v>
      </c>
      <c r="O4097" t="s">
        <v>39</v>
      </c>
      <c r="P4097" t="s">
        <v>61</v>
      </c>
      <c r="Q4097">
        <v>2</v>
      </c>
      <c r="R4097" s="5">
        <v>32.732799999999997</v>
      </c>
      <c r="S4097" s="5">
        <v>38.801333333333332</v>
      </c>
      <c r="T4097" s="5">
        <v>46.561599999999999</v>
      </c>
      <c r="U4097">
        <v>0.4</v>
      </c>
      <c r="V4097" s="5">
        <v>-18.904</v>
      </c>
      <c r="W4097" t="s">
        <v>41</v>
      </c>
      <c r="X4097" s="3">
        <v>41239</v>
      </c>
      <c r="Y4097" s="3">
        <v>41240</v>
      </c>
      <c r="Z4097">
        <v>6</v>
      </c>
      <c r="AA4097" t="s">
        <v>8399</v>
      </c>
      <c r="AB4097">
        <f t="shared" si="317"/>
        <v>1</v>
      </c>
      <c r="AC4097" t="str">
        <f t="shared" si="315"/>
        <v>Wednesday</v>
      </c>
      <c r="AD4097" s="5">
        <v>3.4649999999999999</v>
      </c>
      <c r="AE4097">
        <v>2012</v>
      </c>
      <c r="AF4097">
        <v>47</v>
      </c>
      <c r="AG4097" s="14">
        <f t="shared" si="316"/>
        <v>-0.40599979382151818</v>
      </c>
      <c r="AH4097">
        <f t="shared" si="318"/>
        <v>1</v>
      </c>
      <c r="AI4097">
        <f t="shared" si="319"/>
        <v>1</v>
      </c>
    </row>
    <row r="4098" spans="1:35" x14ac:dyDescent="0.35">
      <c r="A4098">
        <v>4097</v>
      </c>
      <c r="B4098" t="s">
        <v>2292</v>
      </c>
      <c r="C4098" t="s">
        <v>2293</v>
      </c>
      <c r="D4098" t="s">
        <v>29</v>
      </c>
      <c r="E4098" t="s">
        <v>44</v>
      </c>
      <c r="F4098" t="s">
        <v>67</v>
      </c>
      <c r="G4098" t="s">
        <v>2597</v>
      </c>
      <c r="H4098" t="s">
        <v>7411</v>
      </c>
      <c r="I4098" t="s">
        <v>34</v>
      </c>
      <c r="J4098" t="s">
        <v>7412</v>
      </c>
      <c r="K4098" s="3">
        <v>40795</v>
      </c>
      <c r="L4098" t="s">
        <v>36</v>
      </c>
      <c r="M4098" t="s">
        <v>3099</v>
      </c>
      <c r="N4098" t="s">
        <v>3100</v>
      </c>
      <c r="O4098" t="s">
        <v>72</v>
      </c>
      <c r="P4098" t="s">
        <v>79</v>
      </c>
      <c r="Q4098">
        <v>2</v>
      </c>
      <c r="R4098" s="5">
        <v>87.68</v>
      </c>
      <c r="S4098" s="5">
        <v>162.5</v>
      </c>
      <c r="T4098" s="5">
        <v>325</v>
      </c>
      <c r="U4098">
        <v>0</v>
      </c>
      <c r="V4098" s="5">
        <v>149.63999999999999</v>
      </c>
      <c r="W4098" t="s">
        <v>41</v>
      </c>
      <c r="X4098" s="3">
        <v>40800</v>
      </c>
      <c r="Y4098" s="3">
        <v>40800</v>
      </c>
      <c r="Z4098">
        <v>5</v>
      </c>
      <c r="AA4098" t="s">
        <v>8400</v>
      </c>
      <c r="AB4098">
        <f t="shared" si="317"/>
        <v>0</v>
      </c>
      <c r="AC4098" t="str">
        <f t="shared" ref="AC4098:AC4161" si="320">TEXT(K4098,"dddd")</f>
        <v>Friday</v>
      </c>
      <c r="AD4098" s="5">
        <v>0.47699999999999998</v>
      </c>
      <c r="AE4098">
        <v>2011</v>
      </c>
      <c r="AF4098">
        <v>37</v>
      </c>
      <c r="AG4098" s="14">
        <f t="shared" ref="AG4098:AG4161" si="321">V4098/T4098</f>
        <v>0.4604307692307692</v>
      </c>
      <c r="AH4098">
        <f t="shared" si="318"/>
        <v>0</v>
      </c>
      <c r="AI4098" t="str">
        <f t="shared" si="319"/>
        <v xml:space="preserve"> </v>
      </c>
    </row>
    <row r="4099" spans="1:35" x14ac:dyDescent="0.35">
      <c r="A4099">
        <v>4098</v>
      </c>
      <c r="B4099" t="s">
        <v>2292</v>
      </c>
      <c r="C4099" t="s">
        <v>2293</v>
      </c>
      <c r="D4099" t="s">
        <v>29</v>
      </c>
      <c r="E4099" t="s">
        <v>44</v>
      </c>
      <c r="F4099" t="s">
        <v>67</v>
      </c>
      <c r="G4099" t="s">
        <v>2597</v>
      </c>
      <c r="H4099" t="s">
        <v>7411</v>
      </c>
      <c r="I4099" t="s">
        <v>34</v>
      </c>
      <c r="J4099" t="s">
        <v>7412</v>
      </c>
      <c r="K4099" s="3">
        <v>40795</v>
      </c>
      <c r="L4099" t="s">
        <v>36</v>
      </c>
      <c r="M4099" t="s">
        <v>3354</v>
      </c>
      <c r="N4099" t="s">
        <v>3355</v>
      </c>
      <c r="O4099" t="s">
        <v>51</v>
      </c>
      <c r="P4099" t="s">
        <v>55</v>
      </c>
      <c r="Q4099">
        <v>3</v>
      </c>
      <c r="R4099" s="5">
        <v>84.846666666666664</v>
      </c>
      <c r="S4099" s="5">
        <v>98.666666666666657</v>
      </c>
      <c r="T4099" s="5">
        <v>296</v>
      </c>
      <c r="U4099">
        <v>0</v>
      </c>
      <c r="V4099" s="5">
        <v>41.46</v>
      </c>
      <c r="W4099" t="s">
        <v>41</v>
      </c>
      <c r="X4099" s="3">
        <v>40800</v>
      </c>
      <c r="Y4099" s="3">
        <v>40801</v>
      </c>
      <c r="Z4099">
        <v>6</v>
      </c>
      <c r="AA4099" t="s">
        <v>8399</v>
      </c>
      <c r="AB4099">
        <f t="shared" ref="AB4099:AB4162" si="322">Y4099-X4099</f>
        <v>1</v>
      </c>
      <c r="AC4099" t="str">
        <f t="shared" si="320"/>
        <v>Friday</v>
      </c>
      <c r="AD4099" s="5">
        <v>22.946999999999999</v>
      </c>
      <c r="AE4099">
        <v>2011</v>
      </c>
      <c r="AF4099">
        <v>37</v>
      </c>
      <c r="AG4099" s="14">
        <f t="shared" si="321"/>
        <v>0.14006756756756758</v>
      </c>
      <c r="AH4099">
        <f t="shared" ref="AH4099:AH4162" si="323">IF(AA4099 = "Late", 1, 0)</f>
        <v>1</v>
      </c>
      <c r="AI4099">
        <f t="shared" ref="AI4099:AI4162" si="324">IF(AB4099&gt;0, AB4099, " ")</f>
        <v>1</v>
      </c>
    </row>
    <row r="4100" spans="1:35" x14ac:dyDescent="0.35">
      <c r="A4100">
        <v>4099</v>
      </c>
      <c r="B4100" t="s">
        <v>7413</v>
      </c>
      <c r="C4100" t="s">
        <v>7414</v>
      </c>
      <c r="D4100" t="s">
        <v>112</v>
      </c>
      <c r="E4100" t="s">
        <v>199</v>
      </c>
      <c r="F4100" t="s">
        <v>3972</v>
      </c>
      <c r="G4100" t="s">
        <v>3973</v>
      </c>
      <c r="H4100" t="s">
        <v>3974</v>
      </c>
      <c r="I4100" t="s">
        <v>34</v>
      </c>
      <c r="J4100" t="s">
        <v>7415</v>
      </c>
      <c r="K4100" s="3">
        <v>41274</v>
      </c>
      <c r="L4100" t="s">
        <v>36</v>
      </c>
      <c r="M4100" t="s">
        <v>4281</v>
      </c>
      <c r="N4100" t="s">
        <v>4282</v>
      </c>
      <c r="O4100" t="s">
        <v>72</v>
      </c>
      <c r="P4100" t="s">
        <v>162</v>
      </c>
      <c r="Q4100">
        <v>2</v>
      </c>
      <c r="R4100" s="5">
        <v>138.97898359999996</v>
      </c>
      <c r="S4100" s="5">
        <v>195.77874108216429</v>
      </c>
      <c r="T4100" s="5">
        <v>390.77436719999992</v>
      </c>
      <c r="U4100">
        <v>2E-3</v>
      </c>
      <c r="V4100" s="5">
        <v>112.8164</v>
      </c>
      <c r="W4100" t="s">
        <v>41</v>
      </c>
      <c r="X4100" s="3">
        <v>41279</v>
      </c>
      <c r="Y4100" s="3">
        <v>41281</v>
      </c>
      <c r="Z4100">
        <v>7</v>
      </c>
      <c r="AA4100" t="s">
        <v>8399</v>
      </c>
      <c r="AB4100">
        <f t="shared" si="322"/>
        <v>2</v>
      </c>
      <c r="AC4100" t="str">
        <f t="shared" si="320"/>
        <v>Monday</v>
      </c>
      <c r="AD4100" s="5">
        <v>19.427</v>
      </c>
      <c r="AE4100">
        <v>2012</v>
      </c>
      <c r="AF4100">
        <v>53</v>
      </c>
      <c r="AG4100" s="14">
        <f t="shared" si="321"/>
        <v>0.28869959104113935</v>
      </c>
      <c r="AH4100">
        <f t="shared" si="323"/>
        <v>1</v>
      </c>
      <c r="AI4100">
        <f t="shared" si="324"/>
        <v>2</v>
      </c>
    </row>
    <row r="4101" spans="1:35" x14ac:dyDescent="0.35">
      <c r="A4101">
        <v>4100</v>
      </c>
      <c r="B4101" t="s">
        <v>663</v>
      </c>
      <c r="C4101" t="s">
        <v>664</v>
      </c>
      <c r="D4101" t="s">
        <v>29</v>
      </c>
      <c r="E4101" t="s">
        <v>30</v>
      </c>
      <c r="F4101" t="s">
        <v>31</v>
      </c>
      <c r="G4101" t="s">
        <v>423</v>
      </c>
      <c r="H4101" t="s">
        <v>424</v>
      </c>
      <c r="I4101" t="s">
        <v>34</v>
      </c>
      <c r="J4101" t="s">
        <v>7416</v>
      </c>
      <c r="K4101" s="3">
        <v>41220</v>
      </c>
      <c r="L4101" t="s">
        <v>215</v>
      </c>
      <c r="M4101" t="s">
        <v>2994</v>
      </c>
      <c r="N4101" t="s">
        <v>2995</v>
      </c>
      <c r="O4101" t="s">
        <v>72</v>
      </c>
      <c r="P4101" t="s">
        <v>162</v>
      </c>
      <c r="Q4101">
        <v>2</v>
      </c>
      <c r="R4101" s="5">
        <v>73.588143759999994</v>
      </c>
      <c r="S4101" s="5">
        <v>95.647558877755515</v>
      </c>
      <c r="T4101" s="5">
        <v>190.91252752</v>
      </c>
      <c r="U4101">
        <v>2E-3</v>
      </c>
      <c r="V4101" s="5">
        <v>43.736240000000002</v>
      </c>
      <c r="W4101" t="s">
        <v>155</v>
      </c>
      <c r="X4101" s="3">
        <v>41222</v>
      </c>
      <c r="Y4101" s="3">
        <v>41222</v>
      </c>
      <c r="Z4101">
        <v>2</v>
      </c>
      <c r="AA4101" t="s">
        <v>8400</v>
      </c>
      <c r="AB4101">
        <f t="shared" si="322"/>
        <v>0</v>
      </c>
      <c r="AC4101" t="str">
        <f t="shared" si="320"/>
        <v>Wednesday</v>
      </c>
      <c r="AD4101" s="5">
        <v>50.893000000000001</v>
      </c>
      <c r="AE4101">
        <v>2012</v>
      </c>
      <c r="AF4101">
        <v>45</v>
      </c>
      <c r="AG4101" s="14">
        <f t="shared" si="321"/>
        <v>0.22909046655106588</v>
      </c>
      <c r="AH4101">
        <f t="shared" si="323"/>
        <v>0</v>
      </c>
      <c r="AI4101" t="str">
        <f t="shared" si="324"/>
        <v xml:space="preserve"> </v>
      </c>
    </row>
    <row r="4102" spans="1:35" x14ac:dyDescent="0.35">
      <c r="A4102">
        <v>4101</v>
      </c>
      <c r="B4102" t="s">
        <v>1137</v>
      </c>
      <c r="C4102" t="s">
        <v>1138</v>
      </c>
      <c r="D4102" t="s">
        <v>96</v>
      </c>
      <c r="E4102" t="s">
        <v>44</v>
      </c>
      <c r="F4102" t="s">
        <v>67</v>
      </c>
      <c r="G4102" t="s">
        <v>2126</v>
      </c>
      <c r="H4102" t="s">
        <v>6811</v>
      </c>
      <c r="I4102" t="s">
        <v>34</v>
      </c>
      <c r="J4102" t="s">
        <v>7417</v>
      </c>
      <c r="K4102" s="3">
        <v>41165</v>
      </c>
      <c r="L4102" t="s">
        <v>136</v>
      </c>
      <c r="M4102" t="s">
        <v>3182</v>
      </c>
      <c r="N4102" t="s">
        <v>3183</v>
      </c>
      <c r="O4102" t="s">
        <v>39</v>
      </c>
      <c r="P4102" t="s">
        <v>76</v>
      </c>
      <c r="Q4102">
        <v>3</v>
      </c>
      <c r="R4102" s="5">
        <v>9.68</v>
      </c>
      <c r="S4102" s="5">
        <v>11</v>
      </c>
      <c r="T4102" s="5">
        <v>33</v>
      </c>
      <c r="U4102">
        <v>0</v>
      </c>
      <c r="V4102" s="5">
        <v>3.96</v>
      </c>
      <c r="W4102" t="s">
        <v>41</v>
      </c>
      <c r="X4102" s="3">
        <v>41170</v>
      </c>
      <c r="Y4102" s="3">
        <v>41170</v>
      </c>
      <c r="Z4102">
        <v>5</v>
      </c>
      <c r="AA4102" t="s">
        <v>8400</v>
      </c>
      <c r="AB4102">
        <f t="shared" si="322"/>
        <v>0</v>
      </c>
      <c r="AC4102" t="str">
        <f t="shared" si="320"/>
        <v>Thursday</v>
      </c>
      <c r="AD4102" s="5">
        <v>1.6910000000000001</v>
      </c>
      <c r="AE4102">
        <v>2012</v>
      </c>
      <c r="AF4102">
        <v>37</v>
      </c>
      <c r="AG4102" s="14">
        <f t="shared" si="321"/>
        <v>0.12</v>
      </c>
      <c r="AH4102">
        <f t="shared" si="323"/>
        <v>0</v>
      </c>
      <c r="AI4102" t="str">
        <f t="shared" si="324"/>
        <v xml:space="preserve"> </v>
      </c>
    </row>
    <row r="4103" spans="1:35" x14ac:dyDescent="0.35">
      <c r="A4103">
        <v>4102</v>
      </c>
      <c r="B4103" t="s">
        <v>1137</v>
      </c>
      <c r="C4103" t="s">
        <v>1138</v>
      </c>
      <c r="D4103" t="s">
        <v>96</v>
      </c>
      <c r="E4103" t="s">
        <v>44</v>
      </c>
      <c r="F4103" t="s">
        <v>67</v>
      </c>
      <c r="G4103" t="s">
        <v>2126</v>
      </c>
      <c r="H4103" t="s">
        <v>6811</v>
      </c>
      <c r="I4103" t="s">
        <v>34</v>
      </c>
      <c r="J4103" t="s">
        <v>7417</v>
      </c>
      <c r="K4103" s="3">
        <v>41165</v>
      </c>
      <c r="L4103" t="s">
        <v>136</v>
      </c>
      <c r="M4103" t="s">
        <v>7418</v>
      </c>
      <c r="N4103" t="s">
        <v>683</v>
      </c>
      <c r="O4103" t="s">
        <v>39</v>
      </c>
      <c r="P4103" t="s">
        <v>58</v>
      </c>
      <c r="Q4103">
        <v>3</v>
      </c>
      <c r="R4103" s="5">
        <v>4.0933333333333328</v>
      </c>
      <c r="S4103" s="5">
        <v>4.333333333333333</v>
      </c>
      <c r="T4103" s="5">
        <v>13</v>
      </c>
      <c r="U4103">
        <v>0</v>
      </c>
      <c r="V4103" s="5">
        <v>0.72</v>
      </c>
      <c r="W4103" t="s">
        <v>41</v>
      </c>
      <c r="X4103" s="3">
        <v>41170</v>
      </c>
      <c r="Y4103" s="3">
        <v>41172</v>
      </c>
      <c r="Z4103">
        <v>7</v>
      </c>
      <c r="AA4103" t="s">
        <v>8399</v>
      </c>
      <c r="AB4103">
        <f t="shared" si="322"/>
        <v>2</v>
      </c>
      <c r="AC4103" t="str">
        <f t="shared" si="320"/>
        <v>Thursday</v>
      </c>
      <c r="AD4103" s="5">
        <v>1.17</v>
      </c>
      <c r="AE4103">
        <v>2012</v>
      </c>
      <c r="AF4103">
        <v>37</v>
      </c>
      <c r="AG4103" s="14">
        <f t="shared" si="321"/>
        <v>5.5384615384615379E-2</v>
      </c>
      <c r="AH4103">
        <f t="shared" si="323"/>
        <v>1</v>
      </c>
      <c r="AI4103">
        <f t="shared" si="324"/>
        <v>2</v>
      </c>
    </row>
    <row r="4104" spans="1:35" x14ac:dyDescent="0.35">
      <c r="A4104">
        <v>4103</v>
      </c>
      <c r="B4104" t="s">
        <v>1137</v>
      </c>
      <c r="C4104" t="s">
        <v>1138</v>
      </c>
      <c r="D4104" t="s">
        <v>96</v>
      </c>
      <c r="E4104" t="s">
        <v>44</v>
      </c>
      <c r="F4104" t="s">
        <v>67</v>
      </c>
      <c r="G4104" t="s">
        <v>2126</v>
      </c>
      <c r="H4104" t="s">
        <v>6811</v>
      </c>
      <c r="I4104" t="s">
        <v>34</v>
      </c>
      <c r="J4104" t="s">
        <v>7417</v>
      </c>
      <c r="K4104" s="3">
        <v>41165</v>
      </c>
      <c r="L4104" t="s">
        <v>136</v>
      </c>
      <c r="M4104" t="s">
        <v>5043</v>
      </c>
      <c r="N4104" t="s">
        <v>5044</v>
      </c>
      <c r="O4104" t="s">
        <v>39</v>
      </c>
      <c r="P4104" t="s">
        <v>165</v>
      </c>
      <c r="Q4104">
        <v>2</v>
      </c>
      <c r="R4104" s="5">
        <v>32.78</v>
      </c>
      <c r="S4104" s="5">
        <v>41</v>
      </c>
      <c r="T4104" s="5">
        <v>82</v>
      </c>
      <c r="U4104">
        <v>0</v>
      </c>
      <c r="V4104" s="5">
        <v>16.440000000000001</v>
      </c>
      <c r="W4104" t="s">
        <v>41</v>
      </c>
      <c r="X4104" s="3">
        <v>41170</v>
      </c>
      <c r="Y4104" s="3">
        <v>41170</v>
      </c>
      <c r="Z4104">
        <v>5</v>
      </c>
      <c r="AA4104" t="s">
        <v>8400</v>
      </c>
      <c r="AB4104">
        <f t="shared" si="322"/>
        <v>0</v>
      </c>
      <c r="AC4104" t="str">
        <f t="shared" si="320"/>
        <v>Thursday</v>
      </c>
      <c r="AD4104" s="5">
        <v>13.396000000000001</v>
      </c>
      <c r="AE4104">
        <v>2012</v>
      </c>
      <c r="AF4104">
        <v>37</v>
      </c>
      <c r="AG4104" s="14">
        <f t="shared" si="321"/>
        <v>0.20048780487804879</v>
      </c>
      <c r="AH4104">
        <f t="shared" si="323"/>
        <v>0</v>
      </c>
      <c r="AI4104" t="str">
        <f t="shared" si="324"/>
        <v xml:space="preserve"> </v>
      </c>
    </row>
    <row r="4105" spans="1:35" x14ac:dyDescent="0.35">
      <c r="A4105">
        <v>4104</v>
      </c>
      <c r="B4105" t="s">
        <v>959</v>
      </c>
      <c r="C4105" t="s">
        <v>960</v>
      </c>
      <c r="D4105" t="s">
        <v>29</v>
      </c>
      <c r="E4105" t="s">
        <v>199</v>
      </c>
      <c r="F4105" t="s">
        <v>200</v>
      </c>
      <c r="G4105" t="s">
        <v>336</v>
      </c>
      <c r="H4105" t="s">
        <v>336</v>
      </c>
      <c r="I4105" t="s">
        <v>34</v>
      </c>
      <c r="J4105" t="s">
        <v>7419</v>
      </c>
      <c r="K4105" s="3">
        <v>41684</v>
      </c>
      <c r="L4105" t="s">
        <v>36</v>
      </c>
      <c r="M4105" t="s">
        <v>7420</v>
      </c>
      <c r="N4105" t="s">
        <v>7421</v>
      </c>
      <c r="O4105" t="s">
        <v>39</v>
      </c>
      <c r="P4105" t="s">
        <v>340</v>
      </c>
      <c r="Q4105">
        <v>1</v>
      </c>
      <c r="R4105" s="5">
        <v>15.86</v>
      </c>
      <c r="S4105" s="5">
        <v>32</v>
      </c>
      <c r="T4105" s="5">
        <v>32</v>
      </c>
      <c r="U4105">
        <v>0</v>
      </c>
      <c r="V4105" s="5">
        <v>16.14</v>
      </c>
      <c r="W4105" t="s">
        <v>41</v>
      </c>
      <c r="X4105" s="3">
        <v>41689</v>
      </c>
      <c r="Y4105" s="3">
        <v>41689</v>
      </c>
      <c r="Z4105">
        <v>5</v>
      </c>
      <c r="AA4105" t="s">
        <v>8400</v>
      </c>
      <c r="AB4105">
        <f t="shared" si="322"/>
        <v>0</v>
      </c>
      <c r="AC4105" t="str">
        <f t="shared" si="320"/>
        <v>Friday</v>
      </c>
      <c r="AD4105" s="5">
        <v>0.751</v>
      </c>
      <c r="AE4105">
        <v>2014</v>
      </c>
      <c r="AF4105">
        <v>7</v>
      </c>
      <c r="AG4105" s="14">
        <f t="shared" si="321"/>
        <v>0.50437500000000002</v>
      </c>
      <c r="AH4105">
        <f t="shared" si="323"/>
        <v>0</v>
      </c>
      <c r="AI4105" t="str">
        <f t="shared" si="324"/>
        <v xml:space="preserve"> </v>
      </c>
    </row>
    <row r="4106" spans="1:35" x14ac:dyDescent="0.35">
      <c r="A4106">
        <v>4105</v>
      </c>
      <c r="B4106" t="s">
        <v>4573</v>
      </c>
      <c r="C4106" t="s">
        <v>4574</v>
      </c>
      <c r="D4106" t="s">
        <v>29</v>
      </c>
      <c r="E4106" t="s">
        <v>30</v>
      </c>
      <c r="F4106" t="s">
        <v>31</v>
      </c>
      <c r="G4106" t="s">
        <v>2250</v>
      </c>
      <c r="H4106" t="s">
        <v>2251</v>
      </c>
      <c r="I4106" t="s">
        <v>34</v>
      </c>
      <c r="J4106" t="s">
        <v>7422</v>
      </c>
      <c r="K4106" s="3">
        <v>41221</v>
      </c>
      <c r="L4106" t="s">
        <v>36</v>
      </c>
      <c r="M4106" t="s">
        <v>1129</v>
      </c>
      <c r="N4106" t="s">
        <v>1130</v>
      </c>
      <c r="O4106" t="s">
        <v>39</v>
      </c>
      <c r="P4106" t="s">
        <v>61</v>
      </c>
      <c r="Q4106">
        <v>1</v>
      </c>
      <c r="R4106" s="5">
        <v>12.9</v>
      </c>
      <c r="S4106" s="5">
        <v>16</v>
      </c>
      <c r="T4106" s="5">
        <v>16</v>
      </c>
      <c r="U4106">
        <v>0</v>
      </c>
      <c r="V4106" s="5">
        <v>3.1</v>
      </c>
      <c r="W4106" t="s">
        <v>155</v>
      </c>
      <c r="X4106" s="3">
        <v>41223</v>
      </c>
      <c r="Y4106" s="3">
        <v>41223</v>
      </c>
      <c r="Z4106">
        <v>2</v>
      </c>
      <c r="AA4106" t="s">
        <v>8400</v>
      </c>
      <c r="AB4106">
        <f t="shared" si="322"/>
        <v>0</v>
      </c>
      <c r="AC4106" t="str">
        <f t="shared" si="320"/>
        <v>Thursday</v>
      </c>
      <c r="AD4106" s="5">
        <v>2.343</v>
      </c>
      <c r="AE4106">
        <v>2012</v>
      </c>
      <c r="AF4106">
        <v>45</v>
      </c>
      <c r="AG4106" s="14">
        <f t="shared" si="321"/>
        <v>0.19375000000000001</v>
      </c>
      <c r="AH4106">
        <f t="shared" si="323"/>
        <v>0</v>
      </c>
      <c r="AI4106" t="str">
        <f t="shared" si="324"/>
        <v xml:space="preserve"> </v>
      </c>
    </row>
    <row r="4107" spans="1:35" x14ac:dyDescent="0.35">
      <c r="A4107">
        <v>4106</v>
      </c>
      <c r="B4107" t="s">
        <v>4872</v>
      </c>
      <c r="C4107" t="s">
        <v>4873</v>
      </c>
      <c r="D4107" t="s">
        <v>29</v>
      </c>
      <c r="E4107" t="s">
        <v>30</v>
      </c>
      <c r="F4107" t="s">
        <v>31</v>
      </c>
      <c r="G4107" t="s">
        <v>610</v>
      </c>
      <c r="H4107" t="s">
        <v>610</v>
      </c>
      <c r="I4107" t="s">
        <v>34</v>
      </c>
      <c r="J4107" t="s">
        <v>7423</v>
      </c>
      <c r="K4107" s="3">
        <v>41081</v>
      </c>
      <c r="L4107" t="s">
        <v>36</v>
      </c>
      <c r="M4107" t="s">
        <v>6093</v>
      </c>
      <c r="N4107" t="s">
        <v>6094</v>
      </c>
      <c r="O4107" t="s">
        <v>72</v>
      </c>
      <c r="P4107" t="s">
        <v>178</v>
      </c>
      <c r="Q4107">
        <v>3</v>
      </c>
      <c r="R4107" s="5">
        <v>90.573333333333338</v>
      </c>
      <c r="S4107" s="5">
        <v>95.333333333333343</v>
      </c>
      <c r="T4107" s="5">
        <v>286</v>
      </c>
      <c r="U4107">
        <v>0</v>
      </c>
      <c r="V4107" s="5">
        <v>14.28</v>
      </c>
      <c r="W4107" t="s">
        <v>41</v>
      </c>
      <c r="X4107" s="3">
        <v>41086</v>
      </c>
      <c r="Y4107" s="3">
        <v>41086</v>
      </c>
      <c r="Z4107">
        <v>5</v>
      </c>
      <c r="AA4107" t="s">
        <v>8400</v>
      </c>
      <c r="AB4107">
        <f t="shared" si="322"/>
        <v>0</v>
      </c>
      <c r="AC4107" t="str">
        <f t="shared" si="320"/>
        <v>Thursday</v>
      </c>
      <c r="AD4107" s="5">
        <v>19.93</v>
      </c>
      <c r="AE4107">
        <v>2012</v>
      </c>
      <c r="AF4107">
        <v>25</v>
      </c>
      <c r="AG4107" s="14">
        <f t="shared" si="321"/>
        <v>4.9930069930069924E-2</v>
      </c>
      <c r="AH4107">
        <f t="shared" si="323"/>
        <v>0</v>
      </c>
      <c r="AI4107" t="str">
        <f t="shared" si="324"/>
        <v xml:space="preserve"> </v>
      </c>
    </row>
    <row r="4108" spans="1:35" x14ac:dyDescent="0.35">
      <c r="A4108">
        <v>4107</v>
      </c>
      <c r="B4108" t="s">
        <v>4872</v>
      </c>
      <c r="C4108" t="s">
        <v>4873</v>
      </c>
      <c r="D4108" t="s">
        <v>29</v>
      </c>
      <c r="E4108" t="s">
        <v>30</v>
      </c>
      <c r="F4108" t="s">
        <v>31</v>
      </c>
      <c r="G4108" t="s">
        <v>610</v>
      </c>
      <c r="H4108" t="s">
        <v>610</v>
      </c>
      <c r="I4108" t="s">
        <v>34</v>
      </c>
      <c r="J4108" t="s">
        <v>7423</v>
      </c>
      <c r="K4108" s="3">
        <v>41081</v>
      </c>
      <c r="L4108" t="s">
        <v>36</v>
      </c>
      <c r="M4108" t="s">
        <v>6460</v>
      </c>
      <c r="N4108" t="s">
        <v>6461</v>
      </c>
      <c r="O4108" t="s">
        <v>39</v>
      </c>
      <c r="P4108" t="s">
        <v>61</v>
      </c>
      <c r="Q4108">
        <v>2</v>
      </c>
      <c r="R4108" s="5">
        <v>12.620000000000001</v>
      </c>
      <c r="S4108" s="5">
        <v>17</v>
      </c>
      <c r="T4108" s="5">
        <v>34</v>
      </c>
      <c r="U4108">
        <v>0</v>
      </c>
      <c r="V4108" s="5">
        <v>8.76</v>
      </c>
      <c r="W4108" t="s">
        <v>41</v>
      </c>
      <c r="X4108" s="3">
        <v>41086</v>
      </c>
      <c r="Y4108" s="3">
        <v>41086</v>
      </c>
      <c r="Z4108">
        <v>5</v>
      </c>
      <c r="AA4108" t="s">
        <v>8400</v>
      </c>
      <c r="AB4108">
        <f t="shared" si="322"/>
        <v>0</v>
      </c>
      <c r="AC4108" t="str">
        <f t="shared" si="320"/>
        <v>Thursday</v>
      </c>
      <c r="AD4108" s="5">
        <v>3.2160000000000002</v>
      </c>
      <c r="AE4108">
        <v>2012</v>
      </c>
      <c r="AF4108">
        <v>25</v>
      </c>
      <c r="AG4108" s="14">
        <f t="shared" si="321"/>
        <v>0.2576470588235294</v>
      </c>
      <c r="AH4108">
        <f t="shared" si="323"/>
        <v>0</v>
      </c>
      <c r="AI4108" t="str">
        <f t="shared" si="324"/>
        <v xml:space="preserve"> </v>
      </c>
    </row>
    <row r="4109" spans="1:35" x14ac:dyDescent="0.35">
      <c r="A4109">
        <v>4108</v>
      </c>
      <c r="B4109" t="s">
        <v>3883</v>
      </c>
      <c r="C4109" t="s">
        <v>3884</v>
      </c>
      <c r="D4109" t="s">
        <v>29</v>
      </c>
      <c r="E4109" t="s">
        <v>44</v>
      </c>
      <c r="F4109" t="s">
        <v>45</v>
      </c>
      <c r="G4109" t="s">
        <v>1483</v>
      </c>
      <c r="H4109" t="s">
        <v>1483</v>
      </c>
      <c r="I4109" t="s">
        <v>34</v>
      </c>
      <c r="J4109" t="s">
        <v>7424</v>
      </c>
      <c r="K4109" s="3">
        <v>41535</v>
      </c>
      <c r="L4109" t="s">
        <v>36</v>
      </c>
      <c r="M4109" t="s">
        <v>4754</v>
      </c>
      <c r="N4109" t="s">
        <v>4755</v>
      </c>
      <c r="O4109" t="s">
        <v>51</v>
      </c>
      <c r="P4109" t="s">
        <v>93</v>
      </c>
      <c r="Q4109">
        <v>2</v>
      </c>
      <c r="R4109" s="5">
        <v>24.7</v>
      </c>
      <c r="S4109" s="5">
        <v>32</v>
      </c>
      <c r="T4109" s="5">
        <v>64</v>
      </c>
      <c r="U4109">
        <v>0</v>
      </c>
      <c r="V4109" s="5">
        <v>14.6</v>
      </c>
      <c r="W4109" t="s">
        <v>41</v>
      </c>
      <c r="X4109" s="3">
        <v>41540</v>
      </c>
      <c r="Y4109" s="3">
        <v>41540</v>
      </c>
      <c r="Z4109">
        <v>5</v>
      </c>
      <c r="AA4109" t="s">
        <v>8400</v>
      </c>
      <c r="AB4109">
        <f t="shared" si="322"/>
        <v>0</v>
      </c>
      <c r="AC4109" t="str">
        <f t="shared" si="320"/>
        <v>Wednesday</v>
      </c>
      <c r="AD4109" s="5">
        <v>4.6100000000000003</v>
      </c>
      <c r="AE4109">
        <v>2013</v>
      </c>
      <c r="AF4109">
        <v>38</v>
      </c>
      <c r="AG4109" s="14">
        <f t="shared" si="321"/>
        <v>0.22812499999999999</v>
      </c>
      <c r="AH4109">
        <f t="shared" si="323"/>
        <v>0</v>
      </c>
      <c r="AI4109" t="str">
        <f t="shared" si="324"/>
        <v xml:space="preserve"> </v>
      </c>
    </row>
    <row r="4110" spans="1:35" x14ac:dyDescent="0.35">
      <c r="A4110">
        <v>4109</v>
      </c>
      <c r="B4110" t="s">
        <v>4560</v>
      </c>
      <c r="C4110" t="s">
        <v>4561</v>
      </c>
      <c r="D4110" t="s">
        <v>112</v>
      </c>
      <c r="E4110" t="s">
        <v>30</v>
      </c>
      <c r="F4110" t="s">
        <v>31</v>
      </c>
      <c r="G4110" t="s">
        <v>126</v>
      </c>
      <c r="H4110" t="s">
        <v>408</v>
      </c>
      <c r="I4110" t="s">
        <v>34</v>
      </c>
      <c r="J4110" t="s">
        <v>7425</v>
      </c>
      <c r="K4110" s="3">
        <v>40905</v>
      </c>
      <c r="L4110" t="s">
        <v>36</v>
      </c>
      <c r="M4110" t="s">
        <v>4377</v>
      </c>
      <c r="N4110" t="s">
        <v>4378</v>
      </c>
      <c r="O4110" t="s">
        <v>39</v>
      </c>
      <c r="P4110" t="s">
        <v>90</v>
      </c>
      <c r="Q4110">
        <v>6</v>
      </c>
      <c r="R4110" s="5">
        <v>11.233333333333333</v>
      </c>
      <c r="S4110" s="5">
        <v>11.33333333333333</v>
      </c>
      <c r="T4110" s="5">
        <v>67.999999999999986</v>
      </c>
      <c r="U4110">
        <v>0</v>
      </c>
      <c r="V4110" s="5">
        <v>0.6</v>
      </c>
      <c r="W4110" t="s">
        <v>139</v>
      </c>
      <c r="X4110" s="3">
        <v>40908</v>
      </c>
      <c r="Y4110" s="3">
        <v>40908</v>
      </c>
      <c r="Z4110">
        <v>3</v>
      </c>
      <c r="AA4110" t="s">
        <v>8400</v>
      </c>
      <c r="AB4110">
        <f t="shared" si="322"/>
        <v>0</v>
      </c>
      <c r="AC4110" t="str">
        <f t="shared" si="320"/>
        <v>Wednesday</v>
      </c>
      <c r="AD4110" s="5">
        <v>4.1870000000000003</v>
      </c>
      <c r="AE4110">
        <v>2011</v>
      </c>
      <c r="AF4110">
        <v>53</v>
      </c>
      <c r="AG4110" s="14">
        <f t="shared" si="321"/>
        <v>8.8235294117647075E-3</v>
      </c>
      <c r="AH4110">
        <f t="shared" si="323"/>
        <v>0</v>
      </c>
      <c r="AI4110" t="str">
        <f t="shared" si="324"/>
        <v xml:space="preserve"> </v>
      </c>
    </row>
    <row r="4111" spans="1:35" x14ac:dyDescent="0.35">
      <c r="A4111">
        <v>4110</v>
      </c>
      <c r="B4111" t="s">
        <v>2638</v>
      </c>
      <c r="C4111" t="s">
        <v>2639</v>
      </c>
      <c r="D4111" t="s">
        <v>96</v>
      </c>
      <c r="E4111" t="s">
        <v>44</v>
      </c>
      <c r="F4111" t="s">
        <v>502</v>
      </c>
      <c r="G4111" t="s">
        <v>1339</v>
      </c>
      <c r="H4111" t="s">
        <v>547</v>
      </c>
      <c r="I4111" t="s">
        <v>34</v>
      </c>
      <c r="J4111" t="s">
        <v>7426</v>
      </c>
      <c r="K4111" s="3">
        <v>41363</v>
      </c>
      <c r="L4111" t="s">
        <v>36</v>
      </c>
      <c r="M4111" t="s">
        <v>6528</v>
      </c>
      <c r="N4111" t="s">
        <v>4764</v>
      </c>
      <c r="O4111" t="s">
        <v>39</v>
      </c>
      <c r="P4111" t="s">
        <v>90</v>
      </c>
      <c r="Q4111">
        <v>3</v>
      </c>
      <c r="R4111" s="5">
        <v>9.8642666666666674</v>
      </c>
      <c r="S4111" s="5">
        <v>12.633777777777778</v>
      </c>
      <c r="T4111" s="5">
        <v>22.7408</v>
      </c>
      <c r="U4111">
        <v>0.4</v>
      </c>
      <c r="V4111" s="5">
        <v>-6.8520000000000003</v>
      </c>
      <c r="W4111" t="s">
        <v>139</v>
      </c>
      <c r="X4111" s="3">
        <v>41366</v>
      </c>
      <c r="Y4111" s="3">
        <v>41366</v>
      </c>
      <c r="Z4111">
        <v>3</v>
      </c>
      <c r="AA4111" t="s">
        <v>8400</v>
      </c>
      <c r="AB4111">
        <f t="shared" si="322"/>
        <v>0</v>
      </c>
      <c r="AC4111" t="str">
        <f t="shared" si="320"/>
        <v>Saturday</v>
      </c>
      <c r="AD4111" s="5">
        <v>1.766</v>
      </c>
      <c r="AE4111">
        <v>2013</v>
      </c>
      <c r="AF4111">
        <v>13</v>
      </c>
      <c r="AG4111" s="14">
        <f t="shared" si="321"/>
        <v>-0.30130866108492227</v>
      </c>
      <c r="AH4111">
        <f t="shared" si="323"/>
        <v>0</v>
      </c>
      <c r="AI4111" t="str">
        <f t="shared" si="324"/>
        <v xml:space="preserve"> </v>
      </c>
    </row>
    <row r="4112" spans="1:35" x14ac:dyDescent="0.35">
      <c r="A4112">
        <v>4111</v>
      </c>
      <c r="B4112" t="s">
        <v>2638</v>
      </c>
      <c r="C4112" t="s">
        <v>2639</v>
      </c>
      <c r="D4112" t="s">
        <v>96</v>
      </c>
      <c r="E4112" t="s">
        <v>44</v>
      </c>
      <c r="F4112" t="s">
        <v>502</v>
      </c>
      <c r="G4112" t="s">
        <v>1339</v>
      </c>
      <c r="H4112" t="s">
        <v>547</v>
      </c>
      <c r="I4112" t="s">
        <v>34</v>
      </c>
      <c r="J4112" t="s">
        <v>7426</v>
      </c>
      <c r="K4112" s="3">
        <v>41363</v>
      </c>
      <c r="L4112" t="s">
        <v>36</v>
      </c>
      <c r="M4112" t="s">
        <v>4089</v>
      </c>
      <c r="N4112" t="s">
        <v>4090</v>
      </c>
      <c r="O4112" t="s">
        <v>39</v>
      </c>
      <c r="P4112" t="s">
        <v>76</v>
      </c>
      <c r="Q4112">
        <v>1</v>
      </c>
      <c r="R4112" s="5">
        <v>26.268000000000001</v>
      </c>
      <c r="S4112" s="5">
        <v>32.74666666666667</v>
      </c>
      <c r="T4112" s="5">
        <v>19.648</v>
      </c>
      <c r="U4112">
        <v>0.4</v>
      </c>
      <c r="V4112" s="5">
        <v>-6.62</v>
      </c>
      <c r="W4112" t="s">
        <v>139</v>
      </c>
      <c r="X4112" s="3">
        <v>41366</v>
      </c>
      <c r="Y4112" s="3">
        <v>41369</v>
      </c>
      <c r="Z4112">
        <v>6</v>
      </c>
      <c r="AA4112" t="s">
        <v>8399</v>
      </c>
      <c r="AB4112">
        <f t="shared" si="322"/>
        <v>3</v>
      </c>
      <c r="AC4112" t="str">
        <f t="shared" si="320"/>
        <v>Saturday</v>
      </c>
      <c r="AD4112" s="5">
        <v>0.91300000000000003</v>
      </c>
      <c r="AE4112">
        <v>2013</v>
      </c>
      <c r="AF4112">
        <v>13</v>
      </c>
      <c r="AG4112" s="14">
        <f t="shared" si="321"/>
        <v>-0.33692996742671011</v>
      </c>
      <c r="AH4112">
        <f t="shared" si="323"/>
        <v>1</v>
      </c>
      <c r="AI4112">
        <f t="shared" si="324"/>
        <v>3</v>
      </c>
    </row>
    <row r="4113" spans="1:35" x14ac:dyDescent="0.35">
      <c r="A4113">
        <v>4112</v>
      </c>
      <c r="B4113" t="s">
        <v>3194</v>
      </c>
      <c r="C4113" t="s">
        <v>3195</v>
      </c>
      <c r="D4113" t="s">
        <v>96</v>
      </c>
      <c r="E4113" t="s">
        <v>44</v>
      </c>
      <c r="F4113" t="s">
        <v>502</v>
      </c>
      <c r="G4113" t="s">
        <v>503</v>
      </c>
      <c r="H4113" t="s">
        <v>503</v>
      </c>
      <c r="I4113" t="s">
        <v>34</v>
      </c>
      <c r="J4113" t="s">
        <v>7427</v>
      </c>
      <c r="K4113" s="3">
        <v>40942</v>
      </c>
      <c r="L4113" t="s">
        <v>36</v>
      </c>
      <c r="M4113" t="s">
        <v>6760</v>
      </c>
      <c r="N4113" t="s">
        <v>6761</v>
      </c>
      <c r="O4113" t="s">
        <v>39</v>
      </c>
      <c r="P4113" t="s">
        <v>40</v>
      </c>
      <c r="Q4113">
        <v>1</v>
      </c>
      <c r="R4113" s="5">
        <v>6.3183999999999996</v>
      </c>
      <c r="S4113" s="5">
        <v>7.7706666666666662</v>
      </c>
      <c r="T4113" s="5">
        <v>4.6623999999999999</v>
      </c>
      <c r="U4113">
        <v>0.4</v>
      </c>
      <c r="V4113" s="5">
        <v>-1.6559999999999999</v>
      </c>
      <c r="W4113" t="s">
        <v>139</v>
      </c>
      <c r="X4113" s="3">
        <v>40945</v>
      </c>
      <c r="Y4113" s="3">
        <v>40946</v>
      </c>
      <c r="Z4113">
        <v>4</v>
      </c>
      <c r="AA4113" t="s">
        <v>8399</v>
      </c>
      <c r="AB4113">
        <f t="shared" si="322"/>
        <v>1</v>
      </c>
      <c r="AC4113" t="str">
        <f t="shared" si="320"/>
        <v>Friday</v>
      </c>
      <c r="AD4113" s="5">
        <v>0.20799999999999999</v>
      </c>
      <c r="AE4113">
        <v>2012</v>
      </c>
      <c r="AF4113">
        <v>5</v>
      </c>
      <c r="AG4113" s="14">
        <f t="shared" si="321"/>
        <v>-0.35518188057652711</v>
      </c>
      <c r="AH4113">
        <f t="shared" si="323"/>
        <v>1</v>
      </c>
      <c r="AI4113">
        <f t="shared" si="324"/>
        <v>1</v>
      </c>
    </row>
    <row r="4114" spans="1:35" x14ac:dyDescent="0.35">
      <c r="A4114">
        <v>4113</v>
      </c>
      <c r="B4114" t="s">
        <v>1296</v>
      </c>
      <c r="C4114" t="s">
        <v>1297</v>
      </c>
      <c r="D4114" t="s">
        <v>29</v>
      </c>
      <c r="E4114" t="s">
        <v>84</v>
      </c>
      <c r="F4114" t="s">
        <v>168</v>
      </c>
      <c r="G4114" t="s">
        <v>169</v>
      </c>
      <c r="H4114" t="s">
        <v>170</v>
      </c>
      <c r="I4114" t="s">
        <v>34</v>
      </c>
      <c r="J4114" t="s">
        <v>7428</v>
      </c>
      <c r="K4114" s="3">
        <v>41404</v>
      </c>
      <c r="L4114" t="s">
        <v>215</v>
      </c>
      <c r="M4114" t="s">
        <v>2614</v>
      </c>
      <c r="N4114" t="s">
        <v>2615</v>
      </c>
      <c r="O4114" t="s">
        <v>39</v>
      </c>
      <c r="P4114" t="s">
        <v>90</v>
      </c>
      <c r="Q4114">
        <v>4</v>
      </c>
      <c r="R4114" s="5">
        <v>7.1272000000000002</v>
      </c>
      <c r="S4114" s="5">
        <v>11.132</v>
      </c>
      <c r="T4114" s="5">
        <v>26.716799999999999</v>
      </c>
      <c r="U4114">
        <v>0.4</v>
      </c>
      <c r="V4114" s="5">
        <v>-1.792</v>
      </c>
      <c r="W4114" t="s">
        <v>242</v>
      </c>
      <c r="X4114" s="3">
        <v>41404</v>
      </c>
      <c r="Y4114" s="3">
        <v>41406</v>
      </c>
      <c r="Z4114">
        <v>2</v>
      </c>
      <c r="AA4114" t="s">
        <v>8399</v>
      </c>
      <c r="AB4114">
        <f t="shared" si="322"/>
        <v>2</v>
      </c>
      <c r="AC4114" t="str">
        <f t="shared" si="320"/>
        <v>Friday</v>
      </c>
      <c r="AD4114" s="5">
        <v>6.6349999999999998</v>
      </c>
      <c r="AE4114">
        <v>2013</v>
      </c>
      <c r="AF4114">
        <v>19</v>
      </c>
      <c r="AG4114" s="14">
        <f t="shared" si="321"/>
        <v>-6.7073901065995936E-2</v>
      </c>
      <c r="AH4114">
        <f t="shared" si="323"/>
        <v>1</v>
      </c>
      <c r="AI4114">
        <f t="shared" si="324"/>
        <v>2</v>
      </c>
    </row>
    <row r="4115" spans="1:35" x14ac:dyDescent="0.35">
      <c r="A4115">
        <v>4114</v>
      </c>
      <c r="B4115" t="s">
        <v>2559</v>
      </c>
      <c r="C4115" t="s">
        <v>2560</v>
      </c>
      <c r="D4115" t="s">
        <v>96</v>
      </c>
      <c r="E4115" t="s">
        <v>84</v>
      </c>
      <c r="F4115" t="s">
        <v>740</v>
      </c>
      <c r="G4115" t="s">
        <v>3677</v>
      </c>
      <c r="H4115" t="s">
        <v>3677</v>
      </c>
      <c r="I4115" t="s">
        <v>34</v>
      </c>
      <c r="J4115" t="s">
        <v>7429</v>
      </c>
      <c r="K4115" s="3">
        <v>41845</v>
      </c>
      <c r="L4115" t="s">
        <v>215</v>
      </c>
      <c r="M4115" t="s">
        <v>7430</v>
      </c>
      <c r="N4115" t="s">
        <v>7431</v>
      </c>
      <c r="O4115" t="s">
        <v>39</v>
      </c>
      <c r="P4115" t="s">
        <v>76</v>
      </c>
      <c r="Q4115">
        <v>4</v>
      </c>
      <c r="R4115" s="5">
        <v>12.74</v>
      </c>
      <c r="S4115" s="5">
        <v>16.5</v>
      </c>
      <c r="T4115" s="5">
        <v>66</v>
      </c>
      <c r="U4115">
        <v>0</v>
      </c>
      <c r="V4115" s="5">
        <v>15.04</v>
      </c>
      <c r="W4115" t="s">
        <v>155</v>
      </c>
      <c r="X4115" s="3">
        <v>41847</v>
      </c>
      <c r="Y4115" s="3">
        <v>41847</v>
      </c>
      <c r="Z4115">
        <v>2</v>
      </c>
      <c r="AA4115" t="s">
        <v>8400</v>
      </c>
      <c r="AB4115">
        <f t="shared" si="322"/>
        <v>0</v>
      </c>
      <c r="AC4115" t="str">
        <f t="shared" si="320"/>
        <v>Friday</v>
      </c>
      <c r="AD4115" s="5">
        <v>21.994</v>
      </c>
      <c r="AE4115">
        <v>2014</v>
      </c>
      <c r="AF4115">
        <v>30</v>
      </c>
      <c r="AG4115" s="14">
        <f t="shared" si="321"/>
        <v>0.22787878787878788</v>
      </c>
      <c r="AH4115">
        <f t="shared" si="323"/>
        <v>0</v>
      </c>
      <c r="AI4115" t="str">
        <f t="shared" si="324"/>
        <v xml:space="preserve"> </v>
      </c>
    </row>
    <row r="4116" spans="1:35" x14ac:dyDescent="0.35">
      <c r="A4116">
        <v>4115</v>
      </c>
      <c r="B4116" t="s">
        <v>2186</v>
      </c>
      <c r="C4116" t="s">
        <v>2187</v>
      </c>
      <c r="D4116" t="s">
        <v>112</v>
      </c>
      <c r="E4116" t="s">
        <v>30</v>
      </c>
      <c r="F4116" t="s">
        <v>31</v>
      </c>
      <c r="G4116" t="s">
        <v>3005</v>
      </c>
      <c r="H4116" t="s">
        <v>3006</v>
      </c>
      <c r="I4116" t="s">
        <v>34</v>
      </c>
      <c r="J4116" t="s">
        <v>7432</v>
      </c>
      <c r="K4116" s="3">
        <v>41520</v>
      </c>
      <c r="L4116" t="s">
        <v>215</v>
      </c>
      <c r="M4116" t="s">
        <v>2905</v>
      </c>
      <c r="N4116" t="s">
        <v>2906</v>
      </c>
      <c r="O4116" t="s">
        <v>72</v>
      </c>
      <c r="P4116" t="s">
        <v>79</v>
      </c>
      <c r="Q4116">
        <v>3</v>
      </c>
      <c r="R4116" s="5">
        <v>28.766666666666666</v>
      </c>
      <c r="S4116" s="5">
        <v>48.666666666666671</v>
      </c>
      <c r="T4116" s="5">
        <v>146</v>
      </c>
      <c r="U4116">
        <v>0</v>
      </c>
      <c r="V4116" s="5">
        <v>59.7</v>
      </c>
      <c r="W4116" t="s">
        <v>155</v>
      </c>
      <c r="X4116" s="3">
        <v>41522</v>
      </c>
      <c r="Y4116" s="3">
        <v>41522</v>
      </c>
      <c r="Z4116">
        <v>2</v>
      </c>
      <c r="AA4116" t="s">
        <v>8400</v>
      </c>
      <c r="AB4116">
        <f t="shared" si="322"/>
        <v>0</v>
      </c>
      <c r="AC4116" t="str">
        <f t="shared" si="320"/>
        <v>Tuesday</v>
      </c>
      <c r="AD4116" s="5">
        <v>51.091000000000001</v>
      </c>
      <c r="AE4116">
        <v>2013</v>
      </c>
      <c r="AF4116">
        <v>36</v>
      </c>
      <c r="AG4116" s="14">
        <f t="shared" si="321"/>
        <v>0.40890410958904111</v>
      </c>
      <c r="AH4116">
        <f t="shared" si="323"/>
        <v>0</v>
      </c>
      <c r="AI4116" t="str">
        <f t="shared" si="324"/>
        <v xml:space="preserve"> </v>
      </c>
    </row>
    <row r="4117" spans="1:35" x14ac:dyDescent="0.35">
      <c r="A4117">
        <v>4116</v>
      </c>
      <c r="B4117" t="s">
        <v>2186</v>
      </c>
      <c r="C4117" t="s">
        <v>2187</v>
      </c>
      <c r="D4117" t="s">
        <v>112</v>
      </c>
      <c r="E4117" t="s">
        <v>30</v>
      </c>
      <c r="F4117" t="s">
        <v>31</v>
      </c>
      <c r="G4117" t="s">
        <v>3005</v>
      </c>
      <c r="H4117" t="s">
        <v>3006</v>
      </c>
      <c r="I4117" t="s">
        <v>34</v>
      </c>
      <c r="J4117" t="s">
        <v>7432</v>
      </c>
      <c r="K4117" s="3">
        <v>41520</v>
      </c>
      <c r="L4117" t="s">
        <v>215</v>
      </c>
      <c r="M4117" t="s">
        <v>4368</v>
      </c>
      <c r="N4117" t="s">
        <v>4369</v>
      </c>
      <c r="O4117" t="s">
        <v>51</v>
      </c>
      <c r="P4117" t="s">
        <v>93</v>
      </c>
      <c r="Q4117">
        <v>4</v>
      </c>
      <c r="R4117" s="5">
        <v>174.65</v>
      </c>
      <c r="S4117" s="5">
        <v>290.8125</v>
      </c>
      <c r="T4117" s="5">
        <v>930.6</v>
      </c>
      <c r="U4117">
        <v>0.2</v>
      </c>
      <c r="V4117" s="5">
        <v>232</v>
      </c>
      <c r="W4117" t="s">
        <v>155</v>
      </c>
      <c r="X4117" s="3">
        <v>41522</v>
      </c>
      <c r="Y4117" s="3">
        <v>41522</v>
      </c>
      <c r="Z4117">
        <v>2</v>
      </c>
      <c r="AA4117" t="s">
        <v>8400</v>
      </c>
      <c r="AB4117">
        <f t="shared" si="322"/>
        <v>0</v>
      </c>
      <c r="AC4117" t="str">
        <f t="shared" si="320"/>
        <v>Tuesday</v>
      </c>
      <c r="AD4117" s="5">
        <v>328.65899999999999</v>
      </c>
      <c r="AE4117">
        <v>2013</v>
      </c>
      <c r="AF4117">
        <v>36</v>
      </c>
      <c r="AG4117" s="14">
        <f t="shared" si="321"/>
        <v>0.24930152589727056</v>
      </c>
      <c r="AH4117">
        <f t="shared" si="323"/>
        <v>0</v>
      </c>
      <c r="AI4117" t="str">
        <f t="shared" si="324"/>
        <v xml:space="preserve"> </v>
      </c>
    </row>
    <row r="4118" spans="1:35" x14ac:dyDescent="0.35">
      <c r="A4118">
        <v>4117</v>
      </c>
      <c r="B4118" t="s">
        <v>909</v>
      </c>
      <c r="C4118" t="s">
        <v>910</v>
      </c>
      <c r="D4118" t="s">
        <v>29</v>
      </c>
      <c r="E4118" t="s">
        <v>30</v>
      </c>
      <c r="F4118" t="s">
        <v>31</v>
      </c>
      <c r="G4118" t="s">
        <v>32</v>
      </c>
      <c r="H4118" t="s">
        <v>4033</v>
      </c>
      <c r="I4118" t="s">
        <v>34</v>
      </c>
      <c r="J4118" t="s">
        <v>7433</v>
      </c>
      <c r="K4118" s="3">
        <v>41720</v>
      </c>
      <c r="L4118" t="s">
        <v>136</v>
      </c>
      <c r="M4118" t="s">
        <v>3033</v>
      </c>
      <c r="N4118" t="s">
        <v>3034</v>
      </c>
      <c r="O4118" t="s">
        <v>72</v>
      </c>
      <c r="P4118" t="s">
        <v>79</v>
      </c>
      <c r="Q4118">
        <v>4</v>
      </c>
      <c r="R4118" s="5">
        <v>14.45</v>
      </c>
      <c r="S4118" s="5">
        <v>19.75</v>
      </c>
      <c r="T4118" s="5">
        <v>79</v>
      </c>
      <c r="U4118">
        <v>0</v>
      </c>
      <c r="V4118" s="5">
        <v>21.2</v>
      </c>
      <c r="W4118" t="s">
        <v>41</v>
      </c>
      <c r="X4118" s="3">
        <v>41725</v>
      </c>
      <c r="Y4118" s="3">
        <v>41725</v>
      </c>
      <c r="Z4118">
        <v>5</v>
      </c>
      <c r="AA4118" t="s">
        <v>8400</v>
      </c>
      <c r="AB4118">
        <f t="shared" si="322"/>
        <v>0</v>
      </c>
      <c r="AC4118" t="str">
        <f t="shared" si="320"/>
        <v>Saturday</v>
      </c>
      <c r="AD4118" s="5">
        <v>7.51</v>
      </c>
      <c r="AE4118">
        <v>2014</v>
      </c>
      <c r="AF4118">
        <v>12</v>
      </c>
      <c r="AG4118" s="14">
        <f t="shared" si="321"/>
        <v>0.26835443037974682</v>
      </c>
      <c r="AH4118">
        <f t="shared" si="323"/>
        <v>0</v>
      </c>
      <c r="AI4118" t="str">
        <f t="shared" si="324"/>
        <v xml:space="preserve"> </v>
      </c>
    </row>
    <row r="4119" spans="1:35" x14ac:dyDescent="0.35">
      <c r="A4119">
        <v>4118</v>
      </c>
      <c r="B4119" t="s">
        <v>1718</v>
      </c>
      <c r="C4119" t="s">
        <v>1719</v>
      </c>
      <c r="D4119" t="s">
        <v>29</v>
      </c>
      <c r="E4119" t="s">
        <v>44</v>
      </c>
      <c r="F4119" t="s">
        <v>570</v>
      </c>
      <c r="G4119" t="s">
        <v>7434</v>
      </c>
      <c r="H4119" t="s">
        <v>7435</v>
      </c>
      <c r="I4119" t="s">
        <v>34</v>
      </c>
      <c r="J4119" t="s">
        <v>7436</v>
      </c>
      <c r="K4119" s="3">
        <v>41244</v>
      </c>
      <c r="L4119" t="s">
        <v>36</v>
      </c>
      <c r="M4119" t="s">
        <v>1897</v>
      </c>
      <c r="N4119" t="s">
        <v>1898</v>
      </c>
      <c r="O4119" t="s">
        <v>72</v>
      </c>
      <c r="P4119" t="s">
        <v>162</v>
      </c>
      <c r="Q4119">
        <v>5</v>
      </c>
      <c r="R4119" s="5">
        <v>283.79586984000002</v>
      </c>
      <c r="S4119" s="5">
        <v>316.89790943143817</v>
      </c>
      <c r="T4119" s="5">
        <v>947.52474920000009</v>
      </c>
      <c r="U4119">
        <v>0.40200000000000002</v>
      </c>
      <c r="V4119" s="5">
        <v>-471.45460000000003</v>
      </c>
      <c r="W4119" t="s">
        <v>41</v>
      </c>
      <c r="X4119" s="3">
        <v>41249</v>
      </c>
      <c r="Y4119" s="3">
        <v>41249</v>
      </c>
      <c r="Z4119">
        <v>5</v>
      </c>
      <c r="AA4119" t="s">
        <v>8400</v>
      </c>
      <c r="AB4119">
        <f t="shared" si="322"/>
        <v>0</v>
      </c>
      <c r="AC4119" t="str">
        <f t="shared" si="320"/>
        <v>Saturday</v>
      </c>
      <c r="AD4119" s="5">
        <v>44.552999999999997</v>
      </c>
      <c r="AE4119">
        <v>2012</v>
      </c>
      <c r="AF4119">
        <v>48</v>
      </c>
      <c r="AG4119" s="14">
        <f t="shared" si="321"/>
        <v>-0.49756441760286635</v>
      </c>
      <c r="AH4119">
        <f t="shared" si="323"/>
        <v>0</v>
      </c>
      <c r="AI4119" t="str">
        <f t="shared" si="324"/>
        <v xml:space="preserve"> </v>
      </c>
    </row>
    <row r="4120" spans="1:35" x14ac:dyDescent="0.35">
      <c r="A4120">
        <v>4119</v>
      </c>
      <c r="B4120" t="s">
        <v>1718</v>
      </c>
      <c r="C4120" t="s">
        <v>1719</v>
      </c>
      <c r="D4120" t="s">
        <v>29</v>
      </c>
      <c r="E4120" t="s">
        <v>44</v>
      </c>
      <c r="F4120" t="s">
        <v>570</v>
      </c>
      <c r="G4120" t="s">
        <v>7434</v>
      </c>
      <c r="H4120" t="s">
        <v>7435</v>
      </c>
      <c r="I4120" t="s">
        <v>34</v>
      </c>
      <c r="J4120" t="s">
        <v>7436</v>
      </c>
      <c r="K4120" s="3">
        <v>41244</v>
      </c>
      <c r="L4120" t="s">
        <v>36</v>
      </c>
      <c r="M4120" t="s">
        <v>7039</v>
      </c>
      <c r="N4120" t="s">
        <v>7040</v>
      </c>
      <c r="O4120" t="s">
        <v>39</v>
      </c>
      <c r="P4120" t="s">
        <v>165</v>
      </c>
      <c r="Q4120">
        <v>3</v>
      </c>
      <c r="R4120" s="5">
        <v>10.130133333333335</v>
      </c>
      <c r="S4120" s="5">
        <v>12.363555555555561</v>
      </c>
      <c r="T4120" s="5">
        <v>22.254400000000008</v>
      </c>
      <c r="U4120">
        <v>0.4</v>
      </c>
      <c r="V4120" s="5">
        <v>-8.1359999999999992</v>
      </c>
      <c r="W4120" t="s">
        <v>41</v>
      </c>
      <c r="X4120" s="3">
        <v>41249</v>
      </c>
      <c r="Y4120" s="3">
        <v>41250</v>
      </c>
      <c r="Z4120">
        <v>6</v>
      </c>
      <c r="AA4120" t="s">
        <v>8399</v>
      </c>
      <c r="AB4120">
        <f t="shared" si="322"/>
        <v>1</v>
      </c>
      <c r="AC4120" t="str">
        <f t="shared" si="320"/>
        <v>Saturday</v>
      </c>
      <c r="AD4120" s="5">
        <v>1.917</v>
      </c>
      <c r="AE4120">
        <v>2012</v>
      </c>
      <c r="AF4120">
        <v>48</v>
      </c>
      <c r="AG4120" s="14">
        <f t="shared" si="321"/>
        <v>-0.36559062477532517</v>
      </c>
      <c r="AH4120">
        <f t="shared" si="323"/>
        <v>1</v>
      </c>
      <c r="AI4120">
        <f t="shared" si="324"/>
        <v>1</v>
      </c>
    </row>
    <row r="4121" spans="1:35" x14ac:dyDescent="0.35">
      <c r="A4121">
        <v>4120</v>
      </c>
      <c r="B4121" t="s">
        <v>6335</v>
      </c>
      <c r="C4121" t="s">
        <v>6336</v>
      </c>
      <c r="D4121" t="s">
        <v>29</v>
      </c>
      <c r="E4121" t="s">
        <v>84</v>
      </c>
      <c r="F4121" t="s">
        <v>740</v>
      </c>
      <c r="G4121" t="s">
        <v>741</v>
      </c>
      <c r="H4121" t="s">
        <v>1281</v>
      </c>
      <c r="I4121" t="s">
        <v>34</v>
      </c>
      <c r="J4121" t="s">
        <v>7437</v>
      </c>
      <c r="K4121" s="3">
        <v>41803</v>
      </c>
      <c r="L4121" t="s">
        <v>136</v>
      </c>
      <c r="M4121" t="s">
        <v>721</v>
      </c>
      <c r="N4121" t="s">
        <v>722</v>
      </c>
      <c r="O4121" t="s">
        <v>39</v>
      </c>
      <c r="P4121" t="s">
        <v>165</v>
      </c>
      <c r="Q4121">
        <v>3</v>
      </c>
      <c r="R4121" s="5">
        <v>22.133333333333344</v>
      </c>
      <c r="S4121" s="5">
        <v>36.333333333333343</v>
      </c>
      <c r="T4121" s="5">
        <v>109.00000000000003</v>
      </c>
      <c r="U4121">
        <v>0</v>
      </c>
      <c r="V4121" s="5">
        <v>42.6</v>
      </c>
      <c r="W4121" t="s">
        <v>139</v>
      </c>
      <c r="X4121" s="3">
        <v>41806</v>
      </c>
      <c r="Y4121" s="3">
        <v>41806</v>
      </c>
      <c r="Z4121">
        <v>3</v>
      </c>
      <c r="AA4121" t="s">
        <v>8400</v>
      </c>
      <c r="AB4121">
        <f t="shared" si="322"/>
        <v>0</v>
      </c>
      <c r="AC4121" t="str">
        <f t="shared" si="320"/>
        <v>Friday</v>
      </c>
      <c r="AD4121" s="5">
        <v>24.486000000000001</v>
      </c>
      <c r="AE4121">
        <v>2014</v>
      </c>
      <c r="AF4121">
        <v>24</v>
      </c>
      <c r="AG4121" s="14">
        <f t="shared" si="321"/>
        <v>0.39082568807339441</v>
      </c>
      <c r="AH4121">
        <f t="shared" si="323"/>
        <v>0</v>
      </c>
      <c r="AI4121" t="str">
        <f t="shared" si="324"/>
        <v xml:space="preserve"> </v>
      </c>
    </row>
    <row r="4122" spans="1:35" x14ac:dyDescent="0.35">
      <c r="A4122">
        <v>4121</v>
      </c>
      <c r="B4122" t="s">
        <v>1114</v>
      </c>
      <c r="C4122" t="s">
        <v>1115</v>
      </c>
      <c r="D4122" t="s">
        <v>29</v>
      </c>
      <c r="E4122" t="s">
        <v>30</v>
      </c>
      <c r="F4122" t="s">
        <v>31</v>
      </c>
      <c r="G4122" t="s">
        <v>436</v>
      </c>
      <c r="H4122" t="s">
        <v>941</v>
      </c>
      <c r="I4122" t="s">
        <v>34</v>
      </c>
      <c r="J4122" t="s">
        <v>7438</v>
      </c>
      <c r="K4122" s="3">
        <v>41397</v>
      </c>
      <c r="L4122" t="s">
        <v>98</v>
      </c>
      <c r="M4122" t="s">
        <v>4019</v>
      </c>
      <c r="N4122" t="s">
        <v>4020</v>
      </c>
      <c r="O4122" t="s">
        <v>39</v>
      </c>
      <c r="P4122" t="s">
        <v>340</v>
      </c>
      <c r="Q4122">
        <v>3</v>
      </c>
      <c r="R4122" s="5">
        <v>28.693333333333328</v>
      </c>
      <c r="S4122" s="5">
        <v>33.333333333333329</v>
      </c>
      <c r="T4122" s="5">
        <v>99.999999999999986</v>
      </c>
      <c r="U4122">
        <v>0</v>
      </c>
      <c r="V4122" s="5">
        <v>13.92</v>
      </c>
      <c r="W4122" t="s">
        <v>41</v>
      </c>
      <c r="X4122" s="3">
        <v>41402</v>
      </c>
      <c r="Y4122" s="3">
        <v>41402</v>
      </c>
      <c r="Z4122">
        <v>5</v>
      </c>
      <c r="AA4122" t="s">
        <v>8400</v>
      </c>
      <c r="AB4122">
        <f t="shared" si="322"/>
        <v>0</v>
      </c>
      <c r="AC4122" t="str">
        <f t="shared" si="320"/>
        <v>Friday</v>
      </c>
      <c r="AD4122" s="5">
        <v>6.0060000000000002</v>
      </c>
      <c r="AE4122">
        <v>2013</v>
      </c>
      <c r="AF4122">
        <v>18</v>
      </c>
      <c r="AG4122" s="14">
        <f t="shared" si="321"/>
        <v>0.13920000000000002</v>
      </c>
      <c r="AH4122">
        <f t="shared" si="323"/>
        <v>0</v>
      </c>
      <c r="AI4122" t="str">
        <f t="shared" si="324"/>
        <v xml:space="preserve"> </v>
      </c>
    </row>
    <row r="4123" spans="1:35" x14ac:dyDescent="0.35">
      <c r="A4123">
        <v>4122</v>
      </c>
      <c r="B4123" t="s">
        <v>1114</v>
      </c>
      <c r="C4123" t="s">
        <v>1115</v>
      </c>
      <c r="D4123" t="s">
        <v>29</v>
      </c>
      <c r="E4123" t="s">
        <v>30</v>
      </c>
      <c r="F4123" t="s">
        <v>31</v>
      </c>
      <c r="G4123" t="s">
        <v>436</v>
      </c>
      <c r="H4123" t="s">
        <v>941</v>
      </c>
      <c r="I4123" t="s">
        <v>34</v>
      </c>
      <c r="J4123" t="s">
        <v>7438</v>
      </c>
      <c r="K4123" s="3">
        <v>41397</v>
      </c>
      <c r="L4123" t="s">
        <v>98</v>
      </c>
      <c r="M4123" t="s">
        <v>7439</v>
      </c>
      <c r="N4123" t="s">
        <v>7440</v>
      </c>
      <c r="O4123" t="s">
        <v>39</v>
      </c>
      <c r="P4123" t="s">
        <v>183</v>
      </c>
      <c r="Q4123">
        <v>2</v>
      </c>
      <c r="R4123" s="5">
        <v>48.54</v>
      </c>
      <c r="S4123" s="5">
        <v>65.5</v>
      </c>
      <c r="T4123" s="5">
        <v>131</v>
      </c>
      <c r="U4123">
        <v>0</v>
      </c>
      <c r="V4123" s="5">
        <v>33.92</v>
      </c>
      <c r="W4123" t="s">
        <v>41</v>
      </c>
      <c r="X4123" s="3">
        <v>41402</v>
      </c>
      <c r="Y4123" s="3">
        <v>41402</v>
      </c>
      <c r="Z4123">
        <v>5</v>
      </c>
      <c r="AA4123" t="s">
        <v>8400</v>
      </c>
      <c r="AB4123">
        <f t="shared" si="322"/>
        <v>0</v>
      </c>
      <c r="AC4123" t="str">
        <f t="shared" si="320"/>
        <v>Friday</v>
      </c>
      <c r="AD4123" s="5">
        <v>12.903</v>
      </c>
      <c r="AE4123">
        <v>2013</v>
      </c>
      <c r="AF4123">
        <v>18</v>
      </c>
      <c r="AG4123" s="14">
        <f t="shared" si="321"/>
        <v>0.25893129770992368</v>
      </c>
      <c r="AH4123">
        <f t="shared" si="323"/>
        <v>0</v>
      </c>
      <c r="AI4123" t="str">
        <f t="shared" si="324"/>
        <v xml:space="preserve"> </v>
      </c>
    </row>
    <row r="4124" spans="1:35" x14ac:dyDescent="0.35">
      <c r="A4124">
        <v>4123</v>
      </c>
      <c r="B4124" t="s">
        <v>1114</v>
      </c>
      <c r="C4124" t="s">
        <v>1115</v>
      </c>
      <c r="D4124" t="s">
        <v>29</v>
      </c>
      <c r="E4124" t="s">
        <v>30</v>
      </c>
      <c r="F4124" t="s">
        <v>31</v>
      </c>
      <c r="G4124" t="s">
        <v>436</v>
      </c>
      <c r="H4124" t="s">
        <v>941</v>
      </c>
      <c r="I4124" t="s">
        <v>34</v>
      </c>
      <c r="J4124" t="s">
        <v>7438</v>
      </c>
      <c r="K4124" s="3">
        <v>41397</v>
      </c>
      <c r="L4124" t="s">
        <v>98</v>
      </c>
      <c r="M4124" t="s">
        <v>680</v>
      </c>
      <c r="N4124" t="s">
        <v>681</v>
      </c>
      <c r="O4124" t="s">
        <v>51</v>
      </c>
      <c r="P4124" t="s">
        <v>93</v>
      </c>
      <c r="Q4124">
        <v>3</v>
      </c>
      <c r="R4124" s="5">
        <v>64.083733333333328</v>
      </c>
      <c r="S4124" s="5">
        <v>67.86466666666665</v>
      </c>
      <c r="T4124" s="5">
        <v>162.87519999999995</v>
      </c>
      <c r="U4124">
        <v>0.2</v>
      </c>
      <c r="V4124" s="5">
        <v>-29.376000000000001</v>
      </c>
      <c r="W4124" t="s">
        <v>41</v>
      </c>
      <c r="X4124" s="3">
        <v>41402</v>
      </c>
      <c r="Y4124" s="3">
        <v>41402</v>
      </c>
      <c r="Z4124">
        <v>5</v>
      </c>
      <c r="AA4124" t="s">
        <v>8400</v>
      </c>
      <c r="AB4124">
        <f t="shared" si="322"/>
        <v>0</v>
      </c>
      <c r="AC4124" t="str">
        <f t="shared" si="320"/>
        <v>Friday</v>
      </c>
      <c r="AD4124" s="5">
        <v>17.827999999999999</v>
      </c>
      <c r="AE4124">
        <v>2013</v>
      </c>
      <c r="AF4124">
        <v>18</v>
      </c>
      <c r="AG4124" s="14">
        <f t="shared" si="321"/>
        <v>-0.18035894967435195</v>
      </c>
      <c r="AH4124">
        <f t="shared" si="323"/>
        <v>0</v>
      </c>
      <c r="AI4124" t="str">
        <f t="shared" si="324"/>
        <v xml:space="preserve"> </v>
      </c>
    </row>
    <row r="4125" spans="1:35" x14ac:dyDescent="0.35">
      <c r="A4125">
        <v>4124</v>
      </c>
      <c r="B4125" t="s">
        <v>1114</v>
      </c>
      <c r="C4125" t="s">
        <v>1115</v>
      </c>
      <c r="D4125" t="s">
        <v>29</v>
      </c>
      <c r="E4125" t="s">
        <v>30</v>
      </c>
      <c r="F4125" t="s">
        <v>31</v>
      </c>
      <c r="G4125" t="s">
        <v>436</v>
      </c>
      <c r="H4125" t="s">
        <v>941</v>
      </c>
      <c r="I4125" t="s">
        <v>34</v>
      </c>
      <c r="J4125" t="s">
        <v>7438</v>
      </c>
      <c r="K4125" s="3">
        <v>41397</v>
      </c>
      <c r="L4125" t="s">
        <v>98</v>
      </c>
      <c r="M4125" t="s">
        <v>4111</v>
      </c>
      <c r="N4125" t="s">
        <v>473</v>
      </c>
      <c r="O4125" t="s">
        <v>39</v>
      </c>
      <c r="P4125" t="s">
        <v>90</v>
      </c>
      <c r="Q4125">
        <v>2</v>
      </c>
      <c r="R4125" s="5">
        <v>5.2200000000000006</v>
      </c>
      <c r="S4125" s="5">
        <v>7.5</v>
      </c>
      <c r="T4125" s="5">
        <v>15</v>
      </c>
      <c r="U4125">
        <v>0</v>
      </c>
      <c r="V4125" s="5">
        <v>4.5599999999999996</v>
      </c>
      <c r="W4125" t="s">
        <v>41</v>
      </c>
      <c r="X4125" s="3">
        <v>41402</v>
      </c>
      <c r="Y4125" s="3">
        <v>41403</v>
      </c>
      <c r="Z4125">
        <v>6</v>
      </c>
      <c r="AA4125" t="s">
        <v>8399</v>
      </c>
      <c r="AB4125">
        <f t="shared" si="322"/>
        <v>1</v>
      </c>
      <c r="AC4125" t="str">
        <f t="shared" si="320"/>
        <v>Friday</v>
      </c>
      <c r="AD4125" s="5">
        <v>1.7569999999999999</v>
      </c>
      <c r="AE4125">
        <v>2013</v>
      </c>
      <c r="AF4125">
        <v>18</v>
      </c>
      <c r="AG4125" s="14">
        <f t="shared" si="321"/>
        <v>0.30399999999999999</v>
      </c>
      <c r="AH4125">
        <f t="shared" si="323"/>
        <v>1</v>
      </c>
      <c r="AI4125">
        <f t="shared" si="324"/>
        <v>1</v>
      </c>
    </row>
    <row r="4126" spans="1:35" x14ac:dyDescent="0.35">
      <c r="A4126">
        <v>4125</v>
      </c>
      <c r="B4126" t="s">
        <v>1114</v>
      </c>
      <c r="C4126" t="s">
        <v>1115</v>
      </c>
      <c r="D4126" t="s">
        <v>29</v>
      </c>
      <c r="E4126" t="s">
        <v>30</v>
      </c>
      <c r="F4126" t="s">
        <v>31</v>
      </c>
      <c r="G4126" t="s">
        <v>436</v>
      </c>
      <c r="H4126" t="s">
        <v>941</v>
      </c>
      <c r="I4126" t="s">
        <v>34</v>
      </c>
      <c r="J4126" t="s">
        <v>7438</v>
      </c>
      <c r="K4126" s="3">
        <v>41397</v>
      </c>
      <c r="L4126" t="s">
        <v>98</v>
      </c>
      <c r="M4126" t="s">
        <v>2630</v>
      </c>
      <c r="N4126" t="s">
        <v>2631</v>
      </c>
      <c r="O4126" t="s">
        <v>39</v>
      </c>
      <c r="P4126" t="s">
        <v>58</v>
      </c>
      <c r="Q4126">
        <v>3</v>
      </c>
      <c r="R4126" s="5">
        <v>18.400000000000002</v>
      </c>
      <c r="S4126" s="5">
        <v>20</v>
      </c>
      <c r="T4126" s="5">
        <v>60</v>
      </c>
      <c r="U4126">
        <v>0</v>
      </c>
      <c r="V4126" s="5">
        <v>4.8</v>
      </c>
      <c r="W4126" t="s">
        <v>41</v>
      </c>
      <c r="X4126" s="3">
        <v>41402</v>
      </c>
      <c r="Y4126" s="3">
        <v>41402</v>
      </c>
      <c r="Z4126">
        <v>5</v>
      </c>
      <c r="AA4126" t="s">
        <v>8400</v>
      </c>
      <c r="AB4126">
        <f t="shared" si="322"/>
        <v>0</v>
      </c>
      <c r="AC4126" t="str">
        <f t="shared" si="320"/>
        <v>Friday</v>
      </c>
      <c r="AD4126" s="5">
        <v>3.0659999999999998</v>
      </c>
      <c r="AE4126">
        <v>2013</v>
      </c>
      <c r="AF4126">
        <v>18</v>
      </c>
      <c r="AG4126" s="14">
        <f t="shared" si="321"/>
        <v>0.08</v>
      </c>
      <c r="AH4126">
        <f t="shared" si="323"/>
        <v>0</v>
      </c>
      <c r="AI4126" t="str">
        <f t="shared" si="324"/>
        <v xml:space="preserve"> </v>
      </c>
    </row>
    <row r="4127" spans="1:35" x14ac:dyDescent="0.35">
      <c r="A4127">
        <v>4126</v>
      </c>
      <c r="B4127" t="s">
        <v>5822</v>
      </c>
      <c r="C4127" t="s">
        <v>5823</v>
      </c>
      <c r="D4127" t="s">
        <v>29</v>
      </c>
      <c r="E4127" t="s">
        <v>44</v>
      </c>
      <c r="F4127" t="s">
        <v>570</v>
      </c>
      <c r="G4127" t="s">
        <v>4099</v>
      </c>
      <c r="H4127" t="s">
        <v>4100</v>
      </c>
      <c r="I4127" t="s">
        <v>34</v>
      </c>
      <c r="J4127" t="s">
        <v>7441</v>
      </c>
      <c r="K4127" s="3">
        <v>41397</v>
      </c>
      <c r="L4127" t="s">
        <v>36</v>
      </c>
      <c r="M4127" t="s">
        <v>4696</v>
      </c>
      <c r="N4127" t="s">
        <v>4697</v>
      </c>
      <c r="O4127" t="s">
        <v>39</v>
      </c>
      <c r="P4127" t="s">
        <v>90</v>
      </c>
      <c r="Q4127">
        <v>5</v>
      </c>
      <c r="R4127" s="5">
        <v>3.1759999999999993</v>
      </c>
      <c r="S4127" s="5">
        <v>5.5599999999999987</v>
      </c>
      <c r="T4127" s="5">
        <v>16.679999999999996</v>
      </c>
      <c r="U4127">
        <v>0.4</v>
      </c>
      <c r="V4127" s="5">
        <v>0.8</v>
      </c>
      <c r="W4127" t="s">
        <v>41</v>
      </c>
      <c r="X4127" s="3">
        <v>41402</v>
      </c>
      <c r="Y4127" s="3">
        <v>41402</v>
      </c>
      <c r="Z4127">
        <v>5</v>
      </c>
      <c r="AA4127" t="s">
        <v>8400</v>
      </c>
      <c r="AB4127">
        <f t="shared" si="322"/>
        <v>0</v>
      </c>
      <c r="AC4127" t="str">
        <f t="shared" si="320"/>
        <v>Friday</v>
      </c>
      <c r="AD4127" s="5">
        <v>0.76100000000000001</v>
      </c>
      <c r="AE4127">
        <v>2013</v>
      </c>
      <c r="AF4127">
        <v>18</v>
      </c>
      <c r="AG4127" s="14">
        <f t="shared" si="321"/>
        <v>4.7961630695443659E-2</v>
      </c>
      <c r="AH4127">
        <f t="shared" si="323"/>
        <v>0</v>
      </c>
      <c r="AI4127" t="str">
        <f t="shared" si="324"/>
        <v xml:space="preserve"> </v>
      </c>
    </row>
    <row r="4128" spans="1:35" x14ac:dyDescent="0.35">
      <c r="A4128">
        <v>4127</v>
      </c>
      <c r="B4128" t="s">
        <v>5822</v>
      </c>
      <c r="C4128" t="s">
        <v>5823</v>
      </c>
      <c r="D4128" t="s">
        <v>29</v>
      </c>
      <c r="E4128" t="s">
        <v>44</v>
      </c>
      <c r="F4128" t="s">
        <v>570</v>
      </c>
      <c r="G4128" t="s">
        <v>4099</v>
      </c>
      <c r="H4128" t="s">
        <v>4100</v>
      </c>
      <c r="I4128" t="s">
        <v>34</v>
      </c>
      <c r="J4128" t="s">
        <v>7441</v>
      </c>
      <c r="K4128" s="3">
        <v>41397</v>
      </c>
      <c r="L4128" t="s">
        <v>36</v>
      </c>
      <c r="M4128" t="s">
        <v>2281</v>
      </c>
      <c r="N4128" t="s">
        <v>2282</v>
      </c>
      <c r="O4128" t="s">
        <v>39</v>
      </c>
      <c r="P4128" t="s">
        <v>340</v>
      </c>
      <c r="Q4128">
        <v>5</v>
      </c>
      <c r="R4128" s="5">
        <v>10.605600000000004</v>
      </c>
      <c r="S4128" s="5">
        <v>17.669333333333338</v>
      </c>
      <c r="T4128" s="5">
        <v>53.008000000000017</v>
      </c>
      <c r="U4128">
        <v>0.4</v>
      </c>
      <c r="V4128" s="5">
        <v>-0.02</v>
      </c>
      <c r="W4128" t="s">
        <v>41</v>
      </c>
      <c r="X4128" s="3">
        <v>41402</v>
      </c>
      <c r="Y4128" s="3">
        <v>41405</v>
      </c>
      <c r="Z4128">
        <v>8</v>
      </c>
      <c r="AA4128" t="s">
        <v>8399</v>
      </c>
      <c r="AB4128">
        <f t="shared" si="322"/>
        <v>3</v>
      </c>
      <c r="AC4128" t="str">
        <f t="shared" si="320"/>
        <v>Friday</v>
      </c>
      <c r="AD4128" s="5">
        <v>3.1309999999999998</v>
      </c>
      <c r="AE4128">
        <v>2013</v>
      </c>
      <c r="AF4128">
        <v>18</v>
      </c>
      <c r="AG4128" s="14">
        <f t="shared" si="321"/>
        <v>-3.7730153939028062E-4</v>
      </c>
      <c r="AH4128">
        <f t="shared" si="323"/>
        <v>1</v>
      </c>
      <c r="AI4128">
        <f t="shared" si="324"/>
        <v>3</v>
      </c>
    </row>
    <row r="4129" spans="1:35" x14ac:dyDescent="0.35">
      <c r="A4129">
        <v>4128</v>
      </c>
      <c r="B4129" t="s">
        <v>5822</v>
      </c>
      <c r="C4129" t="s">
        <v>5823</v>
      </c>
      <c r="D4129" t="s">
        <v>29</v>
      </c>
      <c r="E4129" t="s">
        <v>44</v>
      </c>
      <c r="F4129" t="s">
        <v>570</v>
      </c>
      <c r="G4129" t="s">
        <v>4099</v>
      </c>
      <c r="H4129" t="s">
        <v>4100</v>
      </c>
      <c r="I4129" t="s">
        <v>34</v>
      </c>
      <c r="J4129" t="s">
        <v>7441</v>
      </c>
      <c r="K4129" s="3">
        <v>41397</v>
      </c>
      <c r="L4129" t="s">
        <v>36</v>
      </c>
      <c r="M4129" t="s">
        <v>3659</v>
      </c>
      <c r="N4129" t="s">
        <v>3660</v>
      </c>
      <c r="O4129" t="s">
        <v>39</v>
      </c>
      <c r="P4129" t="s">
        <v>340</v>
      </c>
      <c r="Q4129">
        <v>5</v>
      </c>
      <c r="R4129" s="5">
        <v>35.482399999999998</v>
      </c>
      <c r="S4129" s="5">
        <v>39.277333333333331</v>
      </c>
      <c r="T4129" s="5">
        <v>117.83199999999999</v>
      </c>
      <c r="U4129">
        <v>0.4</v>
      </c>
      <c r="V4129" s="5">
        <v>-59.58</v>
      </c>
      <c r="W4129" t="s">
        <v>41</v>
      </c>
      <c r="X4129" s="3">
        <v>41402</v>
      </c>
      <c r="Y4129" s="3">
        <v>41402</v>
      </c>
      <c r="Z4129">
        <v>5</v>
      </c>
      <c r="AA4129" t="s">
        <v>8400</v>
      </c>
      <c r="AB4129">
        <f t="shared" si="322"/>
        <v>0</v>
      </c>
      <c r="AC4129" t="str">
        <f t="shared" si="320"/>
        <v>Friday</v>
      </c>
      <c r="AD4129" s="5">
        <v>5.0090000000000003</v>
      </c>
      <c r="AE4129">
        <v>2013</v>
      </c>
      <c r="AF4129">
        <v>18</v>
      </c>
      <c r="AG4129" s="14">
        <f t="shared" si="321"/>
        <v>-0.50563514155747169</v>
      </c>
      <c r="AH4129">
        <f t="shared" si="323"/>
        <v>0</v>
      </c>
      <c r="AI4129" t="str">
        <f t="shared" si="324"/>
        <v xml:space="preserve"> </v>
      </c>
    </row>
    <row r="4130" spans="1:35" x14ac:dyDescent="0.35">
      <c r="A4130">
        <v>4129</v>
      </c>
      <c r="B4130" t="s">
        <v>5822</v>
      </c>
      <c r="C4130" t="s">
        <v>5823</v>
      </c>
      <c r="D4130" t="s">
        <v>29</v>
      </c>
      <c r="E4130" t="s">
        <v>44</v>
      </c>
      <c r="F4130" t="s">
        <v>570</v>
      </c>
      <c r="G4130" t="s">
        <v>4099</v>
      </c>
      <c r="H4130" t="s">
        <v>4100</v>
      </c>
      <c r="I4130" t="s">
        <v>34</v>
      </c>
      <c r="J4130" t="s">
        <v>7441</v>
      </c>
      <c r="K4130" s="3">
        <v>41397</v>
      </c>
      <c r="L4130" t="s">
        <v>36</v>
      </c>
      <c r="M4130" t="s">
        <v>7442</v>
      </c>
      <c r="N4130" t="s">
        <v>7443</v>
      </c>
      <c r="O4130" t="s">
        <v>39</v>
      </c>
      <c r="P4130" t="s">
        <v>340</v>
      </c>
      <c r="Q4130">
        <v>3</v>
      </c>
      <c r="R4130" s="5">
        <v>8.4031999999999982</v>
      </c>
      <c r="S4130" s="5">
        <v>13.525333333333331</v>
      </c>
      <c r="T4130" s="5">
        <v>24.345599999999994</v>
      </c>
      <c r="U4130">
        <v>0.4</v>
      </c>
      <c r="V4130" s="5">
        <v>-0.86399999999999999</v>
      </c>
      <c r="W4130" t="s">
        <v>41</v>
      </c>
      <c r="X4130" s="3">
        <v>41402</v>
      </c>
      <c r="Y4130" s="3">
        <v>41402</v>
      </c>
      <c r="Z4130">
        <v>5</v>
      </c>
      <c r="AA4130" t="s">
        <v>8400</v>
      </c>
      <c r="AB4130">
        <f t="shared" si="322"/>
        <v>0</v>
      </c>
      <c r="AC4130" t="str">
        <f t="shared" si="320"/>
        <v>Friday</v>
      </c>
      <c r="AD4130" s="5">
        <v>0.17899999999999999</v>
      </c>
      <c r="AE4130">
        <v>2013</v>
      </c>
      <c r="AF4130">
        <v>18</v>
      </c>
      <c r="AG4130" s="14">
        <f t="shared" si="321"/>
        <v>-3.5488958990536286E-2</v>
      </c>
      <c r="AH4130">
        <f t="shared" si="323"/>
        <v>0</v>
      </c>
      <c r="AI4130" t="str">
        <f t="shared" si="324"/>
        <v xml:space="preserve"> </v>
      </c>
    </row>
    <row r="4131" spans="1:35" x14ac:dyDescent="0.35">
      <c r="A4131">
        <v>4130</v>
      </c>
      <c r="B4131" t="s">
        <v>5822</v>
      </c>
      <c r="C4131" t="s">
        <v>5823</v>
      </c>
      <c r="D4131" t="s">
        <v>29</v>
      </c>
      <c r="E4131" t="s">
        <v>44</v>
      </c>
      <c r="F4131" t="s">
        <v>570</v>
      </c>
      <c r="G4131" t="s">
        <v>4099</v>
      </c>
      <c r="H4131" t="s">
        <v>4100</v>
      </c>
      <c r="I4131" t="s">
        <v>34</v>
      </c>
      <c r="J4131" t="s">
        <v>7441</v>
      </c>
      <c r="K4131" s="3">
        <v>41397</v>
      </c>
      <c r="L4131" t="s">
        <v>36</v>
      </c>
      <c r="M4131" t="s">
        <v>3615</v>
      </c>
      <c r="N4131" t="s">
        <v>3616</v>
      </c>
      <c r="O4131" t="s">
        <v>39</v>
      </c>
      <c r="P4131" t="s">
        <v>58</v>
      </c>
      <c r="Q4131">
        <v>14</v>
      </c>
      <c r="R4131" s="5">
        <v>3.6297142857142854</v>
      </c>
      <c r="S4131" s="5">
        <v>4.449523809523809</v>
      </c>
      <c r="T4131" s="5">
        <v>37.375999999999991</v>
      </c>
      <c r="U4131">
        <v>0.4</v>
      </c>
      <c r="V4131" s="5">
        <v>-13.44</v>
      </c>
      <c r="W4131" t="s">
        <v>41</v>
      </c>
      <c r="X4131" s="3">
        <v>41402</v>
      </c>
      <c r="Y4131" s="3">
        <v>41402</v>
      </c>
      <c r="Z4131">
        <v>5</v>
      </c>
      <c r="AA4131" t="s">
        <v>8400</v>
      </c>
      <c r="AB4131">
        <f t="shared" si="322"/>
        <v>0</v>
      </c>
      <c r="AC4131" t="str">
        <f t="shared" si="320"/>
        <v>Friday</v>
      </c>
      <c r="AD4131" s="5">
        <v>1.927</v>
      </c>
      <c r="AE4131">
        <v>2013</v>
      </c>
      <c r="AF4131">
        <v>18</v>
      </c>
      <c r="AG4131" s="14">
        <f t="shared" si="321"/>
        <v>-0.35958904109589052</v>
      </c>
      <c r="AH4131">
        <f t="shared" si="323"/>
        <v>0</v>
      </c>
      <c r="AI4131" t="str">
        <f t="shared" si="324"/>
        <v xml:space="preserve"> </v>
      </c>
    </row>
    <row r="4132" spans="1:35" x14ac:dyDescent="0.35">
      <c r="A4132">
        <v>4131</v>
      </c>
      <c r="B4132" t="s">
        <v>5822</v>
      </c>
      <c r="C4132" t="s">
        <v>5823</v>
      </c>
      <c r="D4132" t="s">
        <v>29</v>
      </c>
      <c r="E4132" t="s">
        <v>44</v>
      </c>
      <c r="F4132" t="s">
        <v>570</v>
      </c>
      <c r="G4132" t="s">
        <v>4099</v>
      </c>
      <c r="H4132" t="s">
        <v>4100</v>
      </c>
      <c r="I4132" t="s">
        <v>34</v>
      </c>
      <c r="J4132" t="s">
        <v>7441</v>
      </c>
      <c r="K4132" s="3">
        <v>41397</v>
      </c>
      <c r="L4132" t="s">
        <v>36</v>
      </c>
      <c r="M4132" t="s">
        <v>4212</v>
      </c>
      <c r="N4132" t="s">
        <v>4213</v>
      </c>
      <c r="O4132" t="s">
        <v>72</v>
      </c>
      <c r="P4132" t="s">
        <v>79</v>
      </c>
      <c r="Q4132">
        <v>2</v>
      </c>
      <c r="R4132" s="5">
        <v>83.376000000000019</v>
      </c>
      <c r="S4132" s="5">
        <v>161.72666666666669</v>
      </c>
      <c r="T4132" s="5">
        <v>194.07200000000003</v>
      </c>
      <c r="U4132">
        <v>0.4</v>
      </c>
      <c r="V4132" s="5">
        <v>27.32</v>
      </c>
      <c r="W4132" t="s">
        <v>41</v>
      </c>
      <c r="X4132" s="3">
        <v>41402</v>
      </c>
      <c r="Y4132" s="3">
        <v>41402</v>
      </c>
      <c r="Z4132">
        <v>5</v>
      </c>
      <c r="AA4132" t="s">
        <v>8400</v>
      </c>
      <c r="AB4132">
        <f t="shared" si="322"/>
        <v>0</v>
      </c>
      <c r="AC4132" t="str">
        <f t="shared" si="320"/>
        <v>Friday</v>
      </c>
      <c r="AD4132" s="5">
        <v>6.96</v>
      </c>
      <c r="AE4132">
        <v>2013</v>
      </c>
      <c r="AF4132">
        <v>18</v>
      </c>
      <c r="AG4132" s="14">
        <f t="shared" si="321"/>
        <v>0.14077249680530934</v>
      </c>
      <c r="AH4132">
        <f t="shared" si="323"/>
        <v>0</v>
      </c>
      <c r="AI4132" t="str">
        <f t="shared" si="324"/>
        <v xml:space="preserve"> </v>
      </c>
    </row>
    <row r="4133" spans="1:35" x14ac:dyDescent="0.35">
      <c r="A4133">
        <v>4132</v>
      </c>
      <c r="B4133" t="s">
        <v>2669</v>
      </c>
      <c r="C4133" t="s">
        <v>2670</v>
      </c>
      <c r="D4133" t="s">
        <v>96</v>
      </c>
      <c r="E4133" t="s">
        <v>44</v>
      </c>
      <c r="F4133" t="s">
        <v>67</v>
      </c>
      <c r="G4133" t="s">
        <v>547</v>
      </c>
      <c r="H4133" t="s">
        <v>7444</v>
      </c>
      <c r="I4133" t="s">
        <v>34</v>
      </c>
      <c r="J4133" t="s">
        <v>7445</v>
      </c>
      <c r="K4133" s="3">
        <v>41226</v>
      </c>
      <c r="L4133" t="s">
        <v>215</v>
      </c>
      <c r="M4133" t="s">
        <v>2073</v>
      </c>
      <c r="N4133" t="s">
        <v>2074</v>
      </c>
      <c r="O4133" t="s">
        <v>51</v>
      </c>
      <c r="P4133" t="s">
        <v>93</v>
      </c>
      <c r="Q4133">
        <v>7</v>
      </c>
      <c r="R4133" s="5">
        <v>228.56857142857137</v>
      </c>
      <c r="S4133" s="5">
        <v>317.42857142857139</v>
      </c>
      <c r="T4133" s="5">
        <v>2221.9999999999995</v>
      </c>
      <c r="U4133">
        <v>0</v>
      </c>
      <c r="V4133" s="5">
        <v>622.02</v>
      </c>
      <c r="W4133" t="s">
        <v>242</v>
      </c>
      <c r="X4133" s="3">
        <v>41226</v>
      </c>
      <c r="Y4133" s="3">
        <v>41228</v>
      </c>
      <c r="Z4133">
        <v>2</v>
      </c>
      <c r="AA4133" t="s">
        <v>8399</v>
      </c>
      <c r="AB4133">
        <f t="shared" si="322"/>
        <v>2</v>
      </c>
      <c r="AC4133" t="str">
        <f t="shared" si="320"/>
        <v>Tuesday</v>
      </c>
      <c r="AD4133" s="5">
        <v>810.25</v>
      </c>
      <c r="AE4133">
        <v>2012</v>
      </c>
      <c r="AF4133">
        <v>46</v>
      </c>
      <c r="AG4133" s="14">
        <f t="shared" si="321"/>
        <v>0.27993699369936997</v>
      </c>
      <c r="AH4133">
        <f t="shared" si="323"/>
        <v>1</v>
      </c>
      <c r="AI4133">
        <f t="shared" si="324"/>
        <v>2</v>
      </c>
    </row>
    <row r="4134" spans="1:35" x14ac:dyDescent="0.35">
      <c r="A4134">
        <v>4133</v>
      </c>
      <c r="B4134" t="s">
        <v>2669</v>
      </c>
      <c r="C4134" t="s">
        <v>2670</v>
      </c>
      <c r="D4134" t="s">
        <v>96</v>
      </c>
      <c r="E4134" t="s">
        <v>44</v>
      </c>
      <c r="F4134" t="s">
        <v>67</v>
      </c>
      <c r="G4134" t="s">
        <v>547</v>
      </c>
      <c r="H4134" t="s">
        <v>7444</v>
      </c>
      <c r="I4134" t="s">
        <v>34</v>
      </c>
      <c r="J4134" t="s">
        <v>7445</v>
      </c>
      <c r="K4134" s="3">
        <v>41226</v>
      </c>
      <c r="L4134" t="s">
        <v>215</v>
      </c>
      <c r="M4134" t="s">
        <v>4287</v>
      </c>
      <c r="N4134" t="s">
        <v>4288</v>
      </c>
      <c r="O4134" t="s">
        <v>39</v>
      </c>
      <c r="P4134" t="s">
        <v>165</v>
      </c>
      <c r="Q4134">
        <v>4</v>
      </c>
      <c r="R4134" s="5">
        <v>13.46</v>
      </c>
      <c r="S4134" s="5">
        <v>17.5</v>
      </c>
      <c r="T4134" s="5">
        <v>70</v>
      </c>
      <c r="U4134">
        <v>0</v>
      </c>
      <c r="V4134" s="5">
        <v>16.16</v>
      </c>
      <c r="W4134" t="s">
        <v>242</v>
      </c>
      <c r="X4134" s="3">
        <v>41226</v>
      </c>
      <c r="Y4134" s="3">
        <v>41227</v>
      </c>
      <c r="Z4134">
        <v>1</v>
      </c>
      <c r="AA4134" t="s">
        <v>8399</v>
      </c>
      <c r="AB4134">
        <f t="shared" si="322"/>
        <v>1</v>
      </c>
      <c r="AC4134" t="str">
        <f t="shared" si="320"/>
        <v>Tuesday</v>
      </c>
      <c r="AD4134" s="5">
        <v>8.0220000000000002</v>
      </c>
      <c r="AE4134">
        <v>2012</v>
      </c>
      <c r="AF4134">
        <v>46</v>
      </c>
      <c r="AG4134" s="14">
        <f t="shared" si="321"/>
        <v>0.23085714285714287</v>
      </c>
      <c r="AH4134">
        <f t="shared" si="323"/>
        <v>1</v>
      </c>
      <c r="AI4134">
        <f t="shared" si="324"/>
        <v>1</v>
      </c>
    </row>
    <row r="4135" spans="1:35" x14ac:dyDescent="0.35">
      <c r="A4135">
        <v>4134</v>
      </c>
      <c r="B4135" t="s">
        <v>1271</v>
      </c>
      <c r="C4135" t="s">
        <v>1272</v>
      </c>
      <c r="D4135" t="s">
        <v>29</v>
      </c>
      <c r="E4135" t="s">
        <v>199</v>
      </c>
      <c r="F4135" t="s">
        <v>212</v>
      </c>
      <c r="G4135" t="s">
        <v>245</v>
      </c>
      <c r="H4135" t="s">
        <v>245</v>
      </c>
      <c r="I4135" t="s">
        <v>34</v>
      </c>
      <c r="J4135" t="s">
        <v>7446</v>
      </c>
      <c r="K4135" s="3">
        <v>41778</v>
      </c>
      <c r="L4135" t="s">
        <v>36</v>
      </c>
      <c r="M4135" t="s">
        <v>7447</v>
      </c>
      <c r="N4135" t="s">
        <v>7448</v>
      </c>
      <c r="O4135" t="s">
        <v>39</v>
      </c>
      <c r="P4135" t="s">
        <v>340</v>
      </c>
      <c r="Q4135">
        <v>9</v>
      </c>
      <c r="R4135" s="5">
        <v>21.376355555555556</v>
      </c>
      <c r="S4135" s="5">
        <v>32.115444444444442</v>
      </c>
      <c r="T4135" s="5">
        <v>231.2312</v>
      </c>
      <c r="U4135">
        <v>0.2</v>
      </c>
      <c r="V4135" s="5">
        <v>38.844000000000001</v>
      </c>
      <c r="W4135" t="s">
        <v>155</v>
      </c>
      <c r="X4135" s="3">
        <v>41780</v>
      </c>
      <c r="Y4135" s="3">
        <v>41782</v>
      </c>
      <c r="Z4135">
        <v>4</v>
      </c>
      <c r="AA4135" t="s">
        <v>8399</v>
      </c>
      <c r="AB4135">
        <f t="shared" si="322"/>
        <v>2</v>
      </c>
      <c r="AC4135" t="str">
        <f t="shared" si="320"/>
        <v>Monday</v>
      </c>
      <c r="AD4135" s="5">
        <v>32.206000000000003</v>
      </c>
      <c r="AE4135">
        <v>2014</v>
      </c>
      <c r="AF4135">
        <v>21</v>
      </c>
      <c r="AG4135" s="14">
        <f t="shared" si="321"/>
        <v>0.1679877110009376</v>
      </c>
      <c r="AH4135">
        <f t="shared" si="323"/>
        <v>1</v>
      </c>
      <c r="AI4135">
        <f t="shared" si="324"/>
        <v>2</v>
      </c>
    </row>
    <row r="4136" spans="1:35" x14ac:dyDescent="0.35">
      <c r="A4136">
        <v>4135</v>
      </c>
      <c r="B4136" t="s">
        <v>3292</v>
      </c>
      <c r="C4136" t="s">
        <v>3293</v>
      </c>
      <c r="D4136" t="s">
        <v>29</v>
      </c>
      <c r="E4136" t="s">
        <v>84</v>
      </c>
      <c r="F4136" t="s">
        <v>85</v>
      </c>
      <c r="G4136" t="s">
        <v>86</v>
      </c>
      <c r="H4136" t="s">
        <v>86</v>
      </c>
      <c r="I4136" t="s">
        <v>34</v>
      </c>
      <c r="J4136" t="s">
        <v>7449</v>
      </c>
      <c r="K4136" s="3">
        <v>41547</v>
      </c>
      <c r="L4136" t="s">
        <v>136</v>
      </c>
      <c r="M4136" t="s">
        <v>6000</v>
      </c>
      <c r="N4136" t="s">
        <v>6001</v>
      </c>
      <c r="O4136" t="s">
        <v>39</v>
      </c>
      <c r="P4136" t="s">
        <v>183</v>
      </c>
      <c r="Q4136">
        <v>3</v>
      </c>
      <c r="R4136" s="5">
        <v>21.793333333333326</v>
      </c>
      <c r="S4136" s="5">
        <v>25.333333333333329</v>
      </c>
      <c r="T4136" s="5">
        <v>75.999999999999986</v>
      </c>
      <c r="U4136">
        <v>0</v>
      </c>
      <c r="V4136" s="5">
        <v>10.62</v>
      </c>
      <c r="W4136" t="s">
        <v>139</v>
      </c>
      <c r="X4136" s="3">
        <v>41550</v>
      </c>
      <c r="Y4136" s="3">
        <v>41550</v>
      </c>
      <c r="Z4136">
        <v>3</v>
      </c>
      <c r="AA4136" t="s">
        <v>8400</v>
      </c>
      <c r="AB4136">
        <f t="shared" si="322"/>
        <v>0</v>
      </c>
      <c r="AC4136" t="str">
        <f t="shared" si="320"/>
        <v>Monday</v>
      </c>
      <c r="AD4136" s="5">
        <v>5.5890000000000004</v>
      </c>
      <c r="AE4136">
        <v>2013</v>
      </c>
      <c r="AF4136">
        <v>40</v>
      </c>
      <c r="AG4136" s="14">
        <f t="shared" si="321"/>
        <v>0.13973684210526319</v>
      </c>
      <c r="AH4136">
        <f t="shared" si="323"/>
        <v>0</v>
      </c>
      <c r="AI4136" t="str">
        <f t="shared" si="324"/>
        <v xml:space="preserve"> </v>
      </c>
    </row>
    <row r="4137" spans="1:35" x14ac:dyDescent="0.35">
      <c r="A4137">
        <v>4136</v>
      </c>
      <c r="B4137" t="s">
        <v>3292</v>
      </c>
      <c r="C4137" t="s">
        <v>3293</v>
      </c>
      <c r="D4137" t="s">
        <v>29</v>
      </c>
      <c r="E4137" t="s">
        <v>84</v>
      </c>
      <c r="F4137" t="s">
        <v>85</v>
      </c>
      <c r="G4137" t="s">
        <v>86</v>
      </c>
      <c r="H4137" t="s">
        <v>86</v>
      </c>
      <c r="I4137" t="s">
        <v>34</v>
      </c>
      <c r="J4137" t="s">
        <v>7449</v>
      </c>
      <c r="K4137" s="3">
        <v>41547</v>
      </c>
      <c r="L4137" t="s">
        <v>136</v>
      </c>
      <c r="M4137" t="s">
        <v>3874</v>
      </c>
      <c r="N4137" t="s">
        <v>3875</v>
      </c>
      <c r="O4137" t="s">
        <v>39</v>
      </c>
      <c r="P4137" t="s">
        <v>58</v>
      </c>
      <c r="Q4137">
        <v>1</v>
      </c>
      <c r="R4137" s="5">
        <v>6.9</v>
      </c>
      <c r="S4137" s="5">
        <v>11</v>
      </c>
      <c r="T4137" s="5">
        <v>11</v>
      </c>
      <c r="U4137">
        <v>0</v>
      </c>
      <c r="V4137" s="5">
        <v>4.0999999999999996</v>
      </c>
      <c r="W4137" t="s">
        <v>139</v>
      </c>
      <c r="X4137" s="3">
        <v>41550</v>
      </c>
      <c r="Y4137" s="3">
        <v>41550</v>
      </c>
      <c r="Z4137">
        <v>3</v>
      </c>
      <c r="AA4137" t="s">
        <v>8400</v>
      </c>
      <c r="AB4137">
        <f t="shared" si="322"/>
        <v>0</v>
      </c>
      <c r="AC4137" t="str">
        <f t="shared" si="320"/>
        <v>Monday</v>
      </c>
      <c r="AD4137" s="5">
        <v>2.2970000000000002</v>
      </c>
      <c r="AE4137">
        <v>2013</v>
      </c>
      <c r="AF4137">
        <v>40</v>
      </c>
      <c r="AG4137" s="14">
        <f t="shared" si="321"/>
        <v>0.37272727272727268</v>
      </c>
      <c r="AH4137">
        <f t="shared" si="323"/>
        <v>0</v>
      </c>
      <c r="AI4137" t="str">
        <f t="shared" si="324"/>
        <v xml:space="preserve"> </v>
      </c>
    </row>
    <row r="4138" spans="1:35" x14ac:dyDescent="0.35">
      <c r="A4138">
        <v>4137</v>
      </c>
      <c r="B4138" t="s">
        <v>1285</v>
      </c>
      <c r="C4138" t="s">
        <v>1286</v>
      </c>
      <c r="D4138" t="s">
        <v>112</v>
      </c>
      <c r="E4138" t="s">
        <v>84</v>
      </c>
      <c r="F4138" t="s">
        <v>463</v>
      </c>
      <c r="G4138" t="s">
        <v>463</v>
      </c>
      <c r="H4138" t="s">
        <v>1940</v>
      </c>
      <c r="I4138" t="s">
        <v>34</v>
      </c>
      <c r="J4138" t="s">
        <v>7450</v>
      </c>
      <c r="K4138" s="3">
        <v>40982</v>
      </c>
      <c r="L4138" t="s">
        <v>36</v>
      </c>
      <c r="M4138" t="s">
        <v>7451</v>
      </c>
      <c r="N4138" t="s">
        <v>7452</v>
      </c>
      <c r="O4138" t="s">
        <v>39</v>
      </c>
      <c r="P4138" t="s">
        <v>340</v>
      </c>
      <c r="Q4138">
        <v>2</v>
      </c>
      <c r="R4138" s="5">
        <v>19.34</v>
      </c>
      <c r="S4138" s="5">
        <v>22.5</v>
      </c>
      <c r="T4138" s="5">
        <v>45</v>
      </c>
      <c r="U4138">
        <v>0</v>
      </c>
      <c r="V4138" s="5">
        <v>6.32</v>
      </c>
      <c r="W4138" t="s">
        <v>139</v>
      </c>
      <c r="X4138" s="3">
        <v>40985</v>
      </c>
      <c r="Y4138" s="3">
        <v>40985</v>
      </c>
      <c r="Z4138">
        <v>3</v>
      </c>
      <c r="AA4138" t="s">
        <v>8400</v>
      </c>
      <c r="AB4138">
        <f t="shared" si="322"/>
        <v>0</v>
      </c>
      <c r="AC4138" t="str">
        <f t="shared" si="320"/>
        <v>Wednesday</v>
      </c>
      <c r="AD4138" s="5">
        <v>1.98</v>
      </c>
      <c r="AE4138">
        <v>2012</v>
      </c>
      <c r="AF4138">
        <v>11</v>
      </c>
      <c r="AG4138" s="14">
        <f t="shared" si="321"/>
        <v>0.14044444444444446</v>
      </c>
      <c r="AH4138">
        <f t="shared" si="323"/>
        <v>0</v>
      </c>
      <c r="AI4138" t="str">
        <f t="shared" si="324"/>
        <v xml:space="preserve"> </v>
      </c>
    </row>
    <row r="4139" spans="1:35" x14ac:dyDescent="0.35">
      <c r="A4139">
        <v>4138</v>
      </c>
      <c r="B4139" t="s">
        <v>2710</v>
      </c>
      <c r="C4139" t="s">
        <v>2711</v>
      </c>
      <c r="D4139" t="s">
        <v>29</v>
      </c>
      <c r="E4139" t="s">
        <v>84</v>
      </c>
      <c r="F4139" t="s">
        <v>740</v>
      </c>
      <c r="G4139" t="s">
        <v>741</v>
      </c>
      <c r="H4139" t="s">
        <v>1281</v>
      </c>
      <c r="I4139" t="s">
        <v>34</v>
      </c>
      <c r="J4139" t="s">
        <v>7453</v>
      </c>
      <c r="K4139" s="3">
        <v>40685</v>
      </c>
      <c r="L4139" t="s">
        <v>136</v>
      </c>
      <c r="M4139" t="s">
        <v>2406</v>
      </c>
      <c r="N4139" t="s">
        <v>2407</v>
      </c>
      <c r="O4139" t="s">
        <v>39</v>
      </c>
      <c r="P4139" t="s">
        <v>61</v>
      </c>
      <c r="Q4139">
        <v>4</v>
      </c>
      <c r="R4139" s="5">
        <v>8.23</v>
      </c>
      <c r="S4139" s="5">
        <v>11.25</v>
      </c>
      <c r="T4139" s="5">
        <v>45</v>
      </c>
      <c r="U4139">
        <v>0</v>
      </c>
      <c r="V4139" s="5">
        <v>12.08</v>
      </c>
      <c r="W4139" t="s">
        <v>139</v>
      </c>
      <c r="X4139" s="3">
        <v>40688</v>
      </c>
      <c r="Y4139" s="3">
        <v>40688</v>
      </c>
      <c r="Z4139">
        <v>3</v>
      </c>
      <c r="AA4139" t="s">
        <v>8400</v>
      </c>
      <c r="AB4139">
        <f t="shared" si="322"/>
        <v>0</v>
      </c>
      <c r="AC4139" t="str">
        <f t="shared" si="320"/>
        <v>Sunday</v>
      </c>
      <c r="AD4139" s="5">
        <v>7.4950000000000001</v>
      </c>
      <c r="AE4139">
        <v>2011</v>
      </c>
      <c r="AF4139">
        <v>22</v>
      </c>
      <c r="AG4139" s="14">
        <f t="shared" si="321"/>
        <v>0.26844444444444443</v>
      </c>
      <c r="AH4139">
        <f t="shared" si="323"/>
        <v>0</v>
      </c>
      <c r="AI4139" t="str">
        <f t="shared" si="324"/>
        <v xml:space="preserve"> </v>
      </c>
    </row>
    <row r="4140" spans="1:35" x14ac:dyDescent="0.35">
      <c r="A4140">
        <v>4139</v>
      </c>
      <c r="B4140" t="s">
        <v>1027</v>
      </c>
      <c r="C4140" t="s">
        <v>1028</v>
      </c>
      <c r="D4140" t="s">
        <v>29</v>
      </c>
      <c r="E4140" t="s">
        <v>199</v>
      </c>
      <c r="F4140" t="s">
        <v>212</v>
      </c>
      <c r="G4140" t="s">
        <v>245</v>
      </c>
      <c r="H4140" t="s">
        <v>245</v>
      </c>
      <c r="I4140" t="s">
        <v>34</v>
      </c>
      <c r="J4140" t="s">
        <v>7454</v>
      </c>
      <c r="K4140" s="3">
        <v>41947</v>
      </c>
      <c r="L4140" t="s">
        <v>136</v>
      </c>
      <c r="M4140" t="s">
        <v>2325</v>
      </c>
      <c r="N4140" t="s">
        <v>2326</v>
      </c>
      <c r="O4140" t="s">
        <v>51</v>
      </c>
      <c r="P4140" t="s">
        <v>93</v>
      </c>
      <c r="Q4140">
        <v>7</v>
      </c>
      <c r="R4140" s="5">
        <v>23.376457142857134</v>
      </c>
      <c r="S4140" s="5">
        <v>40.435571428571421</v>
      </c>
      <c r="T4140" s="5">
        <v>226.4392</v>
      </c>
      <c r="U4140">
        <v>0.2</v>
      </c>
      <c r="V4140" s="5">
        <v>62.804000000000002</v>
      </c>
      <c r="W4140" t="s">
        <v>155</v>
      </c>
      <c r="X4140" s="3">
        <v>41949</v>
      </c>
      <c r="Y4140" s="3">
        <v>41949</v>
      </c>
      <c r="Z4140">
        <v>2</v>
      </c>
      <c r="AA4140" t="s">
        <v>8400</v>
      </c>
      <c r="AB4140">
        <f t="shared" si="322"/>
        <v>0</v>
      </c>
      <c r="AC4140" t="str">
        <f t="shared" si="320"/>
        <v>Tuesday</v>
      </c>
      <c r="AD4140" s="5">
        <v>41.32</v>
      </c>
      <c r="AE4140">
        <v>2014</v>
      </c>
      <c r="AF4140">
        <v>45</v>
      </c>
      <c r="AG4140" s="14">
        <f t="shared" si="321"/>
        <v>0.2773548042918364</v>
      </c>
      <c r="AH4140">
        <f t="shared" si="323"/>
        <v>0</v>
      </c>
      <c r="AI4140" t="str">
        <f t="shared" si="324"/>
        <v xml:space="preserve"> </v>
      </c>
    </row>
    <row r="4141" spans="1:35" x14ac:dyDescent="0.35">
      <c r="A4141">
        <v>4140</v>
      </c>
      <c r="B4141" t="s">
        <v>1027</v>
      </c>
      <c r="C4141" t="s">
        <v>1028</v>
      </c>
      <c r="D4141" t="s">
        <v>29</v>
      </c>
      <c r="E4141" t="s">
        <v>199</v>
      </c>
      <c r="F4141" t="s">
        <v>212</v>
      </c>
      <c r="G4141" t="s">
        <v>245</v>
      </c>
      <c r="H4141" t="s">
        <v>245</v>
      </c>
      <c r="I4141" t="s">
        <v>34</v>
      </c>
      <c r="J4141" t="s">
        <v>7454</v>
      </c>
      <c r="K4141" s="3">
        <v>41947</v>
      </c>
      <c r="L4141" t="s">
        <v>136</v>
      </c>
      <c r="M4141" t="s">
        <v>7455</v>
      </c>
      <c r="N4141" t="s">
        <v>544</v>
      </c>
      <c r="O4141" t="s">
        <v>39</v>
      </c>
      <c r="P4141" t="s">
        <v>90</v>
      </c>
      <c r="Q4141">
        <v>3</v>
      </c>
      <c r="R4141" s="5">
        <v>6.3626666666666658</v>
      </c>
      <c r="S4141" s="5">
        <v>7.2283333333333317</v>
      </c>
      <c r="T4141" s="5">
        <v>17.347999999999995</v>
      </c>
      <c r="U4141">
        <v>0.2</v>
      </c>
      <c r="V4141" s="5">
        <v>-1.74</v>
      </c>
      <c r="W4141" t="s">
        <v>155</v>
      </c>
      <c r="X4141" s="3">
        <v>41949</v>
      </c>
      <c r="Y4141" s="3">
        <v>41949</v>
      </c>
      <c r="Z4141">
        <v>2</v>
      </c>
      <c r="AA4141" t="s">
        <v>8400</v>
      </c>
      <c r="AB4141">
        <f t="shared" si="322"/>
        <v>0</v>
      </c>
      <c r="AC4141" t="str">
        <f t="shared" si="320"/>
        <v>Tuesday</v>
      </c>
      <c r="AD4141" s="5">
        <v>3.661</v>
      </c>
      <c r="AE4141">
        <v>2014</v>
      </c>
      <c r="AF4141">
        <v>45</v>
      </c>
      <c r="AG4141" s="14">
        <f t="shared" si="321"/>
        <v>-0.10029974636845748</v>
      </c>
      <c r="AH4141">
        <f t="shared" si="323"/>
        <v>0</v>
      </c>
      <c r="AI4141" t="str">
        <f t="shared" si="324"/>
        <v xml:space="preserve"> </v>
      </c>
    </row>
    <row r="4142" spans="1:35" x14ac:dyDescent="0.35">
      <c r="A4142">
        <v>4141</v>
      </c>
      <c r="B4142" t="s">
        <v>1027</v>
      </c>
      <c r="C4142" t="s">
        <v>1028</v>
      </c>
      <c r="D4142" t="s">
        <v>29</v>
      </c>
      <c r="E4142" t="s">
        <v>199</v>
      </c>
      <c r="F4142" t="s">
        <v>212</v>
      </c>
      <c r="G4142" t="s">
        <v>245</v>
      </c>
      <c r="H4142" t="s">
        <v>245</v>
      </c>
      <c r="I4142" t="s">
        <v>34</v>
      </c>
      <c r="J4142" t="s">
        <v>7454</v>
      </c>
      <c r="K4142" s="3">
        <v>41947</v>
      </c>
      <c r="L4142" t="s">
        <v>136</v>
      </c>
      <c r="M4142" t="s">
        <v>7456</v>
      </c>
      <c r="N4142" t="s">
        <v>7457</v>
      </c>
      <c r="O4142" t="s">
        <v>39</v>
      </c>
      <c r="P4142" t="s">
        <v>64</v>
      </c>
      <c r="Q4142">
        <v>5</v>
      </c>
      <c r="R4142" s="5">
        <v>9.6463999999999999</v>
      </c>
      <c r="S4142" s="5">
        <v>14.718</v>
      </c>
      <c r="T4142" s="5">
        <v>58.872000000000007</v>
      </c>
      <c r="U4142">
        <v>0.2</v>
      </c>
      <c r="V4142" s="5">
        <v>10.64</v>
      </c>
      <c r="W4142" t="s">
        <v>155</v>
      </c>
      <c r="X4142" s="3">
        <v>41949</v>
      </c>
      <c r="Y4142" s="3">
        <v>41949</v>
      </c>
      <c r="Z4142">
        <v>2</v>
      </c>
      <c r="AA4142" t="s">
        <v>8400</v>
      </c>
      <c r="AB4142">
        <f t="shared" si="322"/>
        <v>0</v>
      </c>
      <c r="AC4142" t="str">
        <f t="shared" si="320"/>
        <v>Tuesday</v>
      </c>
      <c r="AD4142" s="5">
        <v>12.452999999999999</v>
      </c>
      <c r="AE4142">
        <v>2014</v>
      </c>
      <c r="AF4142">
        <v>45</v>
      </c>
      <c r="AG4142" s="14">
        <f t="shared" si="321"/>
        <v>0.18073107759206414</v>
      </c>
      <c r="AH4142">
        <f t="shared" si="323"/>
        <v>0</v>
      </c>
      <c r="AI4142" t="str">
        <f t="shared" si="324"/>
        <v xml:space="preserve"> </v>
      </c>
    </row>
    <row r="4143" spans="1:35" x14ac:dyDescent="0.35">
      <c r="A4143">
        <v>4142</v>
      </c>
      <c r="B4143" t="s">
        <v>1027</v>
      </c>
      <c r="C4143" t="s">
        <v>1028</v>
      </c>
      <c r="D4143" t="s">
        <v>29</v>
      </c>
      <c r="E4143" t="s">
        <v>199</v>
      </c>
      <c r="F4143" t="s">
        <v>212</v>
      </c>
      <c r="G4143" t="s">
        <v>245</v>
      </c>
      <c r="H4143" t="s">
        <v>245</v>
      </c>
      <c r="I4143" t="s">
        <v>34</v>
      </c>
      <c r="J4143" t="s">
        <v>7454</v>
      </c>
      <c r="K4143" s="3">
        <v>41947</v>
      </c>
      <c r="L4143" t="s">
        <v>136</v>
      </c>
      <c r="M4143" t="s">
        <v>5982</v>
      </c>
      <c r="N4143" t="s">
        <v>5983</v>
      </c>
      <c r="O4143" t="s">
        <v>39</v>
      </c>
      <c r="P4143" t="s">
        <v>340</v>
      </c>
      <c r="Q4143">
        <v>2</v>
      </c>
      <c r="R4143" s="5">
        <v>7.2536000000000005</v>
      </c>
      <c r="S4143" s="5">
        <v>11.407</v>
      </c>
      <c r="T4143" s="5">
        <v>18.251200000000001</v>
      </c>
      <c r="U4143">
        <v>0.2</v>
      </c>
      <c r="V4143" s="5">
        <v>3.7440000000000002</v>
      </c>
      <c r="W4143" t="s">
        <v>155</v>
      </c>
      <c r="X4143" s="3">
        <v>41949</v>
      </c>
      <c r="Y4143" s="3">
        <v>41949</v>
      </c>
      <c r="Z4143">
        <v>2</v>
      </c>
      <c r="AA4143" t="s">
        <v>8400</v>
      </c>
      <c r="AB4143">
        <f t="shared" si="322"/>
        <v>0</v>
      </c>
      <c r="AC4143" t="str">
        <f t="shared" si="320"/>
        <v>Tuesday</v>
      </c>
      <c r="AD4143" s="5">
        <v>1.595</v>
      </c>
      <c r="AE4143">
        <v>2014</v>
      </c>
      <c r="AF4143">
        <v>45</v>
      </c>
      <c r="AG4143" s="14">
        <f t="shared" si="321"/>
        <v>0.20513719645831507</v>
      </c>
      <c r="AH4143">
        <f t="shared" si="323"/>
        <v>0</v>
      </c>
      <c r="AI4143" t="str">
        <f t="shared" si="324"/>
        <v xml:space="preserve"> </v>
      </c>
    </row>
    <row r="4144" spans="1:35" x14ac:dyDescent="0.35">
      <c r="A4144">
        <v>4143</v>
      </c>
      <c r="B4144" t="s">
        <v>1027</v>
      </c>
      <c r="C4144" t="s">
        <v>1028</v>
      </c>
      <c r="D4144" t="s">
        <v>29</v>
      </c>
      <c r="E4144" t="s">
        <v>199</v>
      </c>
      <c r="F4144" t="s">
        <v>212</v>
      </c>
      <c r="G4144" t="s">
        <v>245</v>
      </c>
      <c r="H4144" t="s">
        <v>245</v>
      </c>
      <c r="I4144" t="s">
        <v>34</v>
      </c>
      <c r="J4144" t="s">
        <v>7454</v>
      </c>
      <c r="K4144" s="3">
        <v>41947</v>
      </c>
      <c r="L4144" t="s">
        <v>136</v>
      </c>
      <c r="M4144" t="s">
        <v>1667</v>
      </c>
      <c r="N4144" t="s">
        <v>1668</v>
      </c>
      <c r="O4144" t="s">
        <v>72</v>
      </c>
      <c r="P4144" t="s">
        <v>178</v>
      </c>
      <c r="Q4144">
        <v>2</v>
      </c>
      <c r="R4144" s="5">
        <v>274.90080000000006</v>
      </c>
      <c r="S4144" s="5">
        <v>419.77100000000002</v>
      </c>
      <c r="T4144" s="5">
        <v>671.63360000000011</v>
      </c>
      <c r="U4144">
        <v>0.2</v>
      </c>
      <c r="V4144" s="5">
        <v>121.83199999999999</v>
      </c>
      <c r="W4144" t="s">
        <v>155</v>
      </c>
      <c r="X4144" s="3">
        <v>41949</v>
      </c>
      <c r="Y4144" s="3">
        <v>41949</v>
      </c>
      <c r="Z4144">
        <v>2</v>
      </c>
      <c r="AA4144" t="s">
        <v>8400</v>
      </c>
      <c r="AB4144">
        <f t="shared" si="322"/>
        <v>0</v>
      </c>
      <c r="AC4144" t="str">
        <f t="shared" si="320"/>
        <v>Tuesday</v>
      </c>
      <c r="AD4144" s="5">
        <v>135.15299999999999</v>
      </c>
      <c r="AE4144">
        <v>2014</v>
      </c>
      <c r="AF4144">
        <v>45</v>
      </c>
      <c r="AG4144" s="14">
        <f t="shared" si="321"/>
        <v>0.18139652334248907</v>
      </c>
      <c r="AH4144">
        <f t="shared" si="323"/>
        <v>0</v>
      </c>
      <c r="AI4144" t="str">
        <f t="shared" si="324"/>
        <v xml:space="preserve"> </v>
      </c>
    </row>
    <row r="4145" spans="1:35" x14ac:dyDescent="0.35">
      <c r="A4145">
        <v>4144</v>
      </c>
      <c r="B4145" t="s">
        <v>7458</v>
      </c>
      <c r="C4145" t="s">
        <v>7459</v>
      </c>
      <c r="D4145" t="s">
        <v>96</v>
      </c>
      <c r="E4145" t="s">
        <v>30</v>
      </c>
      <c r="F4145" t="s">
        <v>31</v>
      </c>
      <c r="G4145" t="s">
        <v>1287</v>
      </c>
      <c r="H4145" t="s">
        <v>1287</v>
      </c>
      <c r="I4145" t="s">
        <v>34</v>
      </c>
      <c r="J4145" t="s">
        <v>7460</v>
      </c>
      <c r="K4145" s="3">
        <v>41610</v>
      </c>
      <c r="L4145" t="s">
        <v>36</v>
      </c>
      <c r="M4145" t="s">
        <v>1059</v>
      </c>
      <c r="N4145" t="s">
        <v>1060</v>
      </c>
      <c r="O4145" t="s">
        <v>39</v>
      </c>
      <c r="P4145" t="s">
        <v>340</v>
      </c>
      <c r="Q4145">
        <v>2</v>
      </c>
      <c r="R4145" s="5">
        <v>11.52</v>
      </c>
      <c r="S4145" s="5">
        <v>17.5</v>
      </c>
      <c r="T4145" s="5">
        <v>35</v>
      </c>
      <c r="U4145">
        <v>0</v>
      </c>
      <c r="V4145" s="5">
        <v>11.96</v>
      </c>
      <c r="W4145" t="s">
        <v>41</v>
      </c>
      <c r="X4145" s="3">
        <v>41615</v>
      </c>
      <c r="Y4145" s="3">
        <v>41615</v>
      </c>
      <c r="Z4145">
        <v>5</v>
      </c>
      <c r="AA4145" t="s">
        <v>8400</v>
      </c>
      <c r="AB4145">
        <f t="shared" si="322"/>
        <v>0</v>
      </c>
      <c r="AC4145" t="str">
        <f t="shared" si="320"/>
        <v>Monday</v>
      </c>
      <c r="AD4145" s="5">
        <v>1.518</v>
      </c>
      <c r="AE4145">
        <v>2013</v>
      </c>
      <c r="AF4145">
        <v>49</v>
      </c>
      <c r="AG4145" s="14">
        <f t="shared" si="321"/>
        <v>0.34171428571428575</v>
      </c>
      <c r="AH4145">
        <f t="shared" si="323"/>
        <v>0</v>
      </c>
      <c r="AI4145" t="str">
        <f t="shared" si="324"/>
        <v xml:space="preserve"> </v>
      </c>
    </row>
    <row r="4146" spans="1:35" x14ac:dyDescent="0.35">
      <c r="A4146">
        <v>4145</v>
      </c>
      <c r="B4146" t="s">
        <v>7458</v>
      </c>
      <c r="C4146" t="s">
        <v>7459</v>
      </c>
      <c r="D4146" t="s">
        <v>96</v>
      </c>
      <c r="E4146" t="s">
        <v>30</v>
      </c>
      <c r="F4146" t="s">
        <v>31</v>
      </c>
      <c r="G4146" t="s">
        <v>1287</v>
      </c>
      <c r="H4146" t="s">
        <v>1287</v>
      </c>
      <c r="I4146" t="s">
        <v>34</v>
      </c>
      <c r="J4146" t="s">
        <v>7460</v>
      </c>
      <c r="K4146" s="3">
        <v>41610</v>
      </c>
      <c r="L4146" t="s">
        <v>36</v>
      </c>
      <c r="M4146" t="s">
        <v>3033</v>
      </c>
      <c r="N4146" t="s">
        <v>3034</v>
      </c>
      <c r="O4146" t="s">
        <v>72</v>
      </c>
      <c r="P4146" t="s">
        <v>79</v>
      </c>
      <c r="Q4146">
        <v>5</v>
      </c>
      <c r="R4146" s="5">
        <v>14.3</v>
      </c>
      <c r="S4146" s="5">
        <v>19.600000000000001</v>
      </c>
      <c r="T4146" s="5">
        <v>98</v>
      </c>
      <c r="U4146">
        <v>0</v>
      </c>
      <c r="V4146" s="5">
        <v>26.5</v>
      </c>
      <c r="W4146" t="s">
        <v>41</v>
      </c>
      <c r="X4146" s="3">
        <v>41615</v>
      </c>
      <c r="Y4146" s="3">
        <v>41616</v>
      </c>
      <c r="Z4146">
        <v>6</v>
      </c>
      <c r="AA4146" t="s">
        <v>8399</v>
      </c>
      <c r="AB4146">
        <f t="shared" si="322"/>
        <v>1</v>
      </c>
      <c r="AC4146" t="str">
        <f t="shared" si="320"/>
        <v>Monday</v>
      </c>
      <c r="AD4146" s="5">
        <v>8.5329999999999995</v>
      </c>
      <c r="AE4146">
        <v>2013</v>
      </c>
      <c r="AF4146">
        <v>49</v>
      </c>
      <c r="AG4146" s="14">
        <f t="shared" si="321"/>
        <v>0.27040816326530615</v>
      </c>
      <c r="AH4146">
        <f t="shared" si="323"/>
        <v>1</v>
      </c>
      <c r="AI4146">
        <f t="shared" si="324"/>
        <v>1</v>
      </c>
    </row>
    <row r="4147" spans="1:35" x14ac:dyDescent="0.35">
      <c r="A4147">
        <v>4146</v>
      </c>
      <c r="B4147" t="s">
        <v>6943</v>
      </c>
      <c r="C4147" t="s">
        <v>6944</v>
      </c>
      <c r="D4147" t="s">
        <v>29</v>
      </c>
      <c r="E4147" t="s">
        <v>30</v>
      </c>
      <c r="F4147" t="s">
        <v>31</v>
      </c>
      <c r="G4147" t="s">
        <v>32</v>
      </c>
      <c r="H4147" t="s">
        <v>158</v>
      </c>
      <c r="I4147" t="s">
        <v>34</v>
      </c>
      <c r="J4147" t="s">
        <v>7461</v>
      </c>
      <c r="K4147" s="3">
        <v>41909</v>
      </c>
      <c r="L4147" t="s">
        <v>36</v>
      </c>
      <c r="M4147" t="s">
        <v>7462</v>
      </c>
      <c r="N4147" t="s">
        <v>7463</v>
      </c>
      <c r="O4147" t="s">
        <v>39</v>
      </c>
      <c r="P4147" t="s">
        <v>64</v>
      </c>
      <c r="Q4147">
        <v>4</v>
      </c>
      <c r="R4147" s="5">
        <v>22.740000000000002</v>
      </c>
      <c r="S4147" s="5">
        <v>32.5</v>
      </c>
      <c r="T4147" s="5">
        <v>130</v>
      </c>
      <c r="U4147">
        <v>0</v>
      </c>
      <c r="V4147" s="5">
        <v>39.04</v>
      </c>
      <c r="W4147" t="s">
        <v>41</v>
      </c>
      <c r="X4147" s="3">
        <v>41914</v>
      </c>
      <c r="Y4147" s="3">
        <v>41914</v>
      </c>
      <c r="Z4147">
        <v>5</v>
      </c>
      <c r="AA4147" t="s">
        <v>8400</v>
      </c>
      <c r="AB4147">
        <f t="shared" si="322"/>
        <v>0</v>
      </c>
      <c r="AC4147" t="str">
        <f t="shared" si="320"/>
        <v>Saturday</v>
      </c>
      <c r="AD4147" s="5">
        <v>10.695</v>
      </c>
      <c r="AE4147">
        <v>2014</v>
      </c>
      <c r="AF4147">
        <v>39</v>
      </c>
      <c r="AG4147" s="14">
        <f t="shared" si="321"/>
        <v>0.30030769230769228</v>
      </c>
      <c r="AH4147">
        <f t="shared" si="323"/>
        <v>0</v>
      </c>
      <c r="AI4147" t="str">
        <f t="shared" si="324"/>
        <v xml:space="preserve"> </v>
      </c>
    </row>
    <row r="4148" spans="1:35" x14ac:dyDescent="0.35">
      <c r="A4148">
        <v>4147</v>
      </c>
      <c r="B4148" t="s">
        <v>5376</v>
      </c>
      <c r="C4148" t="s">
        <v>5377</v>
      </c>
      <c r="D4148" t="s">
        <v>96</v>
      </c>
      <c r="E4148" t="s">
        <v>199</v>
      </c>
      <c r="F4148" t="s">
        <v>200</v>
      </c>
      <c r="G4148" t="s">
        <v>790</v>
      </c>
      <c r="H4148" t="s">
        <v>790</v>
      </c>
      <c r="I4148" t="s">
        <v>34</v>
      </c>
      <c r="J4148" t="s">
        <v>7464</v>
      </c>
      <c r="K4148" s="3">
        <v>41522</v>
      </c>
      <c r="L4148" t="s">
        <v>36</v>
      </c>
      <c r="M4148" t="s">
        <v>2063</v>
      </c>
      <c r="N4148" t="s">
        <v>2064</v>
      </c>
      <c r="O4148" t="s">
        <v>39</v>
      </c>
      <c r="P4148" t="s">
        <v>76</v>
      </c>
      <c r="Q4148">
        <v>1</v>
      </c>
      <c r="R4148" s="5">
        <v>8.4600000000000009</v>
      </c>
      <c r="S4148" s="5">
        <v>16</v>
      </c>
      <c r="T4148" s="5">
        <v>16</v>
      </c>
      <c r="U4148">
        <v>0</v>
      </c>
      <c r="V4148" s="5">
        <v>7.54</v>
      </c>
      <c r="W4148" t="s">
        <v>41</v>
      </c>
      <c r="X4148" s="3">
        <v>41527</v>
      </c>
      <c r="Y4148" s="3">
        <v>41527</v>
      </c>
      <c r="Z4148">
        <v>5</v>
      </c>
      <c r="AA4148" t="s">
        <v>8400</v>
      </c>
      <c r="AB4148">
        <f t="shared" si="322"/>
        <v>0</v>
      </c>
      <c r="AC4148" t="str">
        <f t="shared" si="320"/>
        <v>Thursday</v>
      </c>
      <c r="AD4148" s="5">
        <v>1.21</v>
      </c>
      <c r="AE4148">
        <v>2013</v>
      </c>
      <c r="AF4148">
        <v>36</v>
      </c>
      <c r="AG4148" s="14">
        <f t="shared" si="321"/>
        <v>0.47125</v>
      </c>
      <c r="AH4148">
        <f t="shared" si="323"/>
        <v>0</v>
      </c>
      <c r="AI4148" t="str">
        <f t="shared" si="324"/>
        <v xml:space="preserve"> </v>
      </c>
    </row>
    <row r="4149" spans="1:35" x14ac:dyDescent="0.35">
      <c r="A4149">
        <v>4148</v>
      </c>
      <c r="B4149" t="s">
        <v>5376</v>
      </c>
      <c r="C4149" t="s">
        <v>5377</v>
      </c>
      <c r="D4149" t="s">
        <v>96</v>
      </c>
      <c r="E4149" t="s">
        <v>199</v>
      </c>
      <c r="F4149" t="s">
        <v>200</v>
      </c>
      <c r="G4149" t="s">
        <v>790</v>
      </c>
      <c r="H4149" t="s">
        <v>790</v>
      </c>
      <c r="I4149" t="s">
        <v>34</v>
      </c>
      <c r="J4149" t="s">
        <v>7464</v>
      </c>
      <c r="K4149" s="3">
        <v>41522</v>
      </c>
      <c r="L4149" t="s">
        <v>36</v>
      </c>
      <c r="M4149" t="s">
        <v>990</v>
      </c>
      <c r="N4149" t="s">
        <v>991</v>
      </c>
      <c r="O4149" t="s">
        <v>51</v>
      </c>
      <c r="P4149" t="s">
        <v>93</v>
      </c>
      <c r="Q4149">
        <v>1</v>
      </c>
      <c r="R4149" s="5">
        <v>85.18</v>
      </c>
      <c r="S4149" s="5">
        <v>120</v>
      </c>
      <c r="T4149" s="5">
        <v>120</v>
      </c>
      <c r="U4149">
        <v>0</v>
      </c>
      <c r="V4149" s="5">
        <v>34.82</v>
      </c>
      <c r="W4149" t="s">
        <v>41</v>
      </c>
      <c r="X4149" s="3">
        <v>41527</v>
      </c>
      <c r="Y4149" s="3">
        <v>41527</v>
      </c>
      <c r="Z4149">
        <v>5</v>
      </c>
      <c r="AA4149" t="s">
        <v>8400</v>
      </c>
      <c r="AB4149">
        <f t="shared" si="322"/>
        <v>0</v>
      </c>
      <c r="AC4149" t="str">
        <f t="shared" si="320"/>
        <v>Thursday</v>
      </c>
      <c r="AD4149" s="5">
        <v>5.274</v>
      </c>
      <c r="AE4149">
        <v>2013</v>
      </c>
      <c r="AF4149">
        <v>36</v>
      </c>
      <c r="AG4149" s="14">
        <f t="shared" si="321"/>
        <v>0.29016666666666668</v>
      </c>
      <c r="AH4149">
        <f t="shared" si="323"/>
        <v>0</v>
      </c>
      <c r="AI4149" t="str">
        <f t="shared" si="324"/>
        <v xml:space="preserve"> </v>
      </c>
    </row>
    <row r="4150" spans="1:35" x14ac:dyDescent="0.35">
      <c r="A4150">
        <v>4149</v>
      </c>
      <c r="B4150" t="s">
        <v>2257</v>
      </c>
      <c r="C4150" t="s">
        <v>2258</v>
      </c>
      <c r="D4150" t="s">
        <v>29</v>
      </c>
      <c r="E4150" t="s">
        <v>199</v>
      </c>
      <c r="F4150" t="s">
        <v>200</v>
      </c>
      <c r="G4150" t="s">
        <v>711</v>
      </c>
      <c r="H4150" t="s">
        <v>711</v>
      </c>
      <c r="I4150" t="s">
        <v>34</v>
      </c>
      <c r="J4150" t="s">
        <v>7465</v>
      </c>
      <c r="K4150" s="3">
        <v>41850</v>
      </c>
      <c r="L4150" t="s">
        <v>36</v>
      </c>
      <c r="M4150" t="s">
        <v>1436</v>
      </c>
      <c r="N4150" t="s">
        <v>1437</v>
      </c>
      <c r="O4150" t="s">
        <v>72</v>
      </c>
      <c r="P4150" t="s">
        <v>162</v>
      </c>
      <c r="Q4150">
        <v>2</v>
      </c>
      <c r="R4150" s="5">
        <v>208.21808496000003</v>
      </c>
      <c r="S4150" s="5">
        <v>250.91743983967939</v>
      </c>
      <c r="T4150" s="5">
        <v>500.83120992000005</v>
      </c>
      <c r="U4150">
        <v>2E-3</v>
      </c>
      <c r="V4150" s="5">
        <v>84.395039999999995</v>
      </c>
      <c r="W4150" t="s">
        <v>41</v>
      </c>
      <c r="X4150" s="3">
        <v>41855</v>
      </c>
      <c r="Y4150" s="3">
        <v>41855</v>
      </c>
      <c r="Z4150">
        <v>5</v>
      </c>
      <c r="AA4150" t="s">
        <v>8400</v>
      </c>
      <c r="AB4150">
        <f t="shared" si="322"/>
        <v>0</v>
      </c>
      <c r="AC4150" t="str">
        <f t="shared" si="320"/>
        <v>Wednesday</v>
      </c>
      <c r="AD4150" s="5">
        <v>39.439</v>
      </c>
      <c r="AE4150">
        <v>2014</v>
      </c>
      <c r="AF4150">
        <v>31</v>
      </c>
      <c r="AG4150" s="14">
        <f t="shared" si="321"/>
        <v>0.16850994572299274</v>
      </c>
      <c r="AH4150">
        <f t="shared" si="323"/>
        <v>0</v>
      </c>
      <c r="AI4150" t="str">
        <f t="shared" si="324"/>
        <v xml:space="preserve"> </v>
      </c>
    </row>
    <row r="4151" spans="1:35" x14ac:dyDescent="0.35">
      <c r="A4151">
        <v>4150</v>
      </c>
      <c r="B4151" t="s">
        <v>2257</v>
      </c>
      <c r="C4151" t="s">
        <v>2258</v>
      </c>
      <c r="D4151" t="s">
        <v>29</v>
      </c>
      <c r="E4151" t="s">
        <v>199</v>
      </c>
      <c r="F4151" t="s">
        <v>200</v>
      </c>
      <c r="G4151" t="s">
        <v>711</v>
      </c>
      <c r="H4151" t="s">
        <v>711</v>
      </c>
      <c r="I4151" t="s">
        <v>34</v>
      </c>
      <c r="J4151" t="s">
        <v>7465</v>
      </c>
      <c r="K4151" s="3">
        <v>41850</v>
      </c>
      <c r="L4151" t="s">
        <v>36</v>
      </c>
      <c r="M4151" t="s">
        <v>1953</v>
      </c>
      <c r="N4151" t="s">
        <v>1954</v>
      </c>
      <c r="O4151" t="s">
        <v>51</v>
      </c>
      <c r="P4151" t="s">
        <v>93</v>
      </c>
      <c r="Q4151">
        <v>2</v>
      </c>
      <c r="R4151" s="5">
        <v>83.539999999999992</v>
      </c>
      <c r="S4151" s="5">
        <v>116</v>
      </c>
      <c r="T4151" s="5">
        <v>232</v>
      </c>
      <c r="U4151">
        <v>0</v>
      </c>
      <c r="V4151" s="5">
        <v>64.92</v>
      </c>
      <c r="W4151" t="s">
        <v>41</v>
      </c>
      <c r="X4151" s="3">
        <v>41855</v>
      </c>
      <c r="Y4151" s="3">
        <v>41855</v>
      </c>
      <c r="Z4151">
        <v>5</v>
      </c>
      <c r="AA4151" t="s">
        <v>8400</v>
      </c>
      <c r="AB4151">
        <f t="shared" si="322"/>
        <v>0</v>
      </c>
      <c r="AC4151" t="str">
        <f t="shared" si="320"/>
        <v>Wednesday</v>
      </c>
      <c r="AD4151" s="5">
        <v>15.555</v>
      </c>
      <c r="AE4151">
        <v>2014</v>
      </c>
      <c r="AF4151">
        <v>31</v>
      </c>
      <c r="AG4151" s="14">
        <f t="shared" si="321"/>
        <v>0.27982758620689657</v>
      </c>
      <c r="AH4151">
        <f t="shared" si="323"/>
        <v>0</v>
      </c>
      <c r="AI4151" t="str">
        <f t="shared" si="324"/>
        <v xml:space="preserve"> </v>
      </c>
    </row>
    <row r="4152" spans="1:35" x14ac:dyDescent="0.35">
      <c r="A4152">
        <v>4151</v>
      </c>
      <c r="B4152" t="s">
        <v>243</v>
      </c>
      <c r="C4152" t="s">
        <v>244</v>
      </c>
      <c r="D4152" t="s">
        <v>29</v>
      </c>
      <c r="E4152" t="s">
        <v>44</v>
      </c>
      <c r="F4152" t="s">
        <v>67</v>
      </c>
      <c r="G4152" t="s">
        <v>3533</v>
      </c>
      <c r="H4152" t="s">
        <v>3534</v>
      </c>
      <c r="I4152" t="s">
        <v>34</v>
      </c>
      <c r="J4152" t="s">
        <v>7466</v>
      </c>
      <c r="K4152" s="3">
        <v>41543</v>
      </c>
      <c r="L4152" t="s">
        <v>36</v>
      </c>
      <c r="M4152" t="s">
        <v>4307</v>
      </c>
      <c r="N4152" t="s">
        <v>4308</v>
      </c>
      <c r="O4152" t="s">
        <v>39</v>
      </c>
      <c r="P4152" t="s">
        <v>340</v>
      </c>
      <c r="Q4152">
        <v>9</v>
      </c>
      <c r="R4152" s="5">
        <v>12.815555555555562</v>
      </c>
      <c r="S4152" s="5">
        <v>17.555555555555561</v>
      </c>
      <c r="T4152" s="5">
        <v>158.00000000000006</v>
      </c>
      <c r="U4152">
        <v>0</v>
      </c>
      <c r="V4152" s="5">
        <v>42.66</v>
      </c>
      <c r="W4152" t="s">
        <v>139</v>
      </c>
      <c r="X4152" s="3">
        <v>41546</v>
      </c>
      <c r="Y4152" s="3">
        <v>41547</v>
      </c>
      <c r="Z4152">
        <v>4</v>
      </c>
      <c r="AA4152" t="s">
        <v>8399</v>
      </c>
      <c r="AB4152">
        <f t="shared" si="322"/>
        <v>1</v>
      </c>
      <c r="AC4152" t="str">
        <f t="shared" si="320"/>
        <v>Thursday</v>
      </c>
      <c r="AD4152" s="5">
        <v>13.151</v>
      </c>
      <c r="AE4152">
        <v>2013</v>
      </c>
      <c r="AF4152">
        <v>39</v>
      </c>
      <c r="AG4152" s="14">
        <f t="shared" si="321"/>
        <v>0.26999999999999991</v>
      </c>
      <c r="AH4152">
        <f t="shared" si="323"/>
        <v>1</v>
      </c>
      <c r="AI4152">
        <f t="shared" si="324"/>
        <v>1</v>
      </c>
    </row>
    <row r="4153" spans="1:35" x14ac:dyDescent="0.35">
      <c r="A4153">
        <v>4152</v>
      </c>
      <c r="B4153" t="s">
        <v>243</v>
      </c>
      <c r="C4153" t="s">
        <v>244</v>
      </c>
      <c r="D4153" t="s">
        <v>29</v>
      </c>
      <c r="E4153" t="s">
        <v>44</v>
      </c>
      <c r="F4153" t="s">
        <v>67</v>
      </c>
      <c r="G4153" t="s">
        <v>3533</v>
      </c>
      <c r="H4153" t="s">
        <v>3534</v>
      </c>
      <c r="I4153" t="s">
        <v>34</v>
      </c>
      <c r="J4153" t="s">
        <v>7466</v>
      </c>
      <c r="K4153" s="3">
        <v>41543</v>
      </c>
      <c r="L4153" t="s">
        <v>36</v>
      </c>
      <c r="M4153" t="s">
        <v>6578</v>
      </c>
      <c r="N4153" t="s">
        <v>6579</v>
      </c>
      <c r="O4153" t="s">
        <v>39</v>
      </c>
      <c r="P4153" t="s">
        <v>165</v>
      </c>
      <c r="Q4153">
        <v>2</v>
      </c>
      <c r="R4153" s="5">
        <v>3.5</v>
      </c>
      <c r="S4153" s="5">
        <v>7</v>
      </c>
      <c r="T4153" s="5">
        <v>14</v>
      </c>
      <c r="U4153">
        <v>0</v>
      </c>
      <c r="V4153" s="5">
        <v>7</v>
      </c>
      <c r="W4153" t="s">
        <v>139</v>
      </c>
      <c r="X4153" s="3">
        <v>41546</v>
      </c>
      <c r="Y4153" s="3">
        <v>41546</v>
      </c>
      <c r="Z4153">
        <v>3</v>
      </c>
      <c r="AA4153" t="s">
        <v>8400</v>
      </c>
      <c r="AB4153">
        <f t="shared" si="322"/>
        <v>0</v>
      </c>
      <c r="AC4153" t="str">
        <f t="shared" si="320"/>
        <v>Thursday</v>
      </c>
      <c r="AD4153" s="5">
        <v>0.86699999999999999</v>
      </c>
      <c r="AE4153">
        <v>2013</v>
      </c>
      <c r="AF4153">
        <v>39</v>
      </c>
      <c r="AG4153" s="14">
        <f t="shared" si="321"/>
        <v>0.5</v>
      </c>
      <c r="AH4153">
        <f t="shared" si="323"/>
        <v>0</v>
      </c>
      <c r="AI4153" t="str">
        <f t="shared" si="324"/>
        <v xml:space="preserve"> </v>
      </c>
    </row>
    <row r="4154" spans="1:35" x14ac:dyDescent="0.35">
      <c r="A4154">
        <v>4153</v>
      </c>
      <c r="B4154" t="s">
        <v>751</v>
      </c>
      <c r="C4154" t="s">
        <v>752</v>
      </c>
      <c r="D4154" t="s">
        <v>112</v>
      </c>
      <c r="E4154" t="s">
        <v>84</v>
      </c>
      <c r="F4154" t="s">
        <v>85</v>
      </c>
      <c r="G4154" t="s">
        <v>86</v>
      </c>
      <c r="H4154" t="s">
        <v>86</v>
      </c>
      <c r="I4154" t="s">
        <v>34</v>
      </c>
      <c r="J4154" t="s">
        <v>7467</v>
      </c>
      <c r="K4154" s="3">
        <v>41201</v>
      </c>
      <c r="L4154" t="s">
        <v>36</v>
      </c>
      <c r="M4154" t="s">
        <v>2662</v>
      </c>
      <c r="N4154" t="s">
        <v>2663</v>
      </c>
      <c r="O4154" t="s">
        <v>39</v>
      </c>
      <c r="P4154" t="s">
        <v>58</v>
      </c>
      <c r="Q4154">
        <v>2</v>
      </c>
      <c r="R4154" s="5">
        <v>3.2199999999999998</v>
      </c>
      <c r="S4154" s="5">
        <v>4</v>
      </c>
      <c r="T4154" s="5">
        <v>8</v>
      </c>
      <c r="U4154">
        <v>0</v>
      </c>
      <c r="V4154" s="5">
        <v>1.56</v>
      </c>
      <c r="W4154" t="s">
        <v>41</v>
      </c>
      <c r="X4154" s="3">
        <v>41206</v>
      </c>
      <c r="Y4154" s="3">
        <v>41207</v>
      </c>
      <c r="Z4154">
        <v>6</v>
      </c>
      <c r="AA4154" t="s">
        <v>8399</v>
      </c>
      <c r="AB4154">
        <f t="shared" si="322"/>
        <v>1</v>
      </c>
      <c r="AC4154" t="str">
        <f t="shared" si="320"/>
        <v>Friday</v>
      </c>
      <c r="AD4154" s="5">
        <v>0.70699999999999996</v>
      </c>
      <c r="AE4154">
        <v>2012</v>
      </c>
      <c r="AF4154">
        <v>42</v>
      </c>
      <c r="AG4154" s="14">
        <f t="shared" si="321"/>
        <v>0.19500000000000001</v>
      </c>
      <c r="AH4154">
        <f t="shared" si="323"/>
        <v>1</v>
      </c>
      <c r="AI4154">
        <f t="shared" si="324"/>
        <v>1</v>
      </c>
    </row>
    <row r="4155" spans="1:35" x14ac:dyDescent="0.35">
      <c r="A4155">
        <v>4154</v>
      </c>
      <c r="B4155" t="s">
        <v>751</v>
      </c>
      <c r="C4155" t="s">
        <v>752</v>
      </c>
      <c r="D4155" t="s">
        <v>112</v>
      </c>
      <c r="E4155" t="s">
        <v>84</v>
      </c>
      <c r="F4155" t="s">
        <v>85</v>
      </c>
      <c r="G4155" t="s">
        <v>86</v>
      </c>
      <c r="H4155" t="s">
        <v>86</v>
      </c>
      <c r="I4155" t="s">
        <v>34</v>
      </c>
      <c r="J4155" t="s">
        <v>7467</v>
      </c>
      <c r="K4155" s="3">
        <v>41201</v>
      </c>
      <c r="L4155" t="s">
        <v>36</v>
      </c>
      <c r="M4155" t="s">
        <v>2998</v>
      </c>
      <c r="N4155" t="s">
        <v>2999</v>
      </c>
      <c r="O4155" t="s">
        <v>39</v>
      </c>
      <c r="P4155" t="s">
        <v>40</v>
      </c>
      <c r="Q4155">
        <v>2</v>
      </c>
      <c r="R4155" s="5">
        <v>4.34</v>
      </c>
      <c r="S4155" s="5">
        <v>6.5</v>
      </c>
      <c r="T4155" s="5">
        <v>13</v>
      </c>
      <c r="U4155">
        <v>0</v>
      </c>
      <c r="V4155" s="5">
        <v>4.32</v>
      </c>
      <c r="W4155" t="s">
        <v>41</v>
      </c>
      <c r="X4155" s="3">
        <v>41206</v>
      </c>
      <c r="Y4155" s="3">
        <v>41206</v>
      </c>
      <c r="Z4155">
        <v>5</v>
      </c>
      <c r="AA4155" t="s">
        <v>8400</v>
      </c>
      <c r="AB4155">
        <f t="shared" si="322"/>
        <v>0</v>
      </c>
      <c r="AC4155" t="str">
        <f t="shared" si="320"/>
        <v>Friday</v>
      </c>
      <c r="AD4155" s="5">
        <v>1.2749999999999999</v>
      </c>
      <c r="AE4155">
        <v>2012</v>
      </c>
      <c r="AF4155">
        <v>42</v>
      </c>
      <c r="AG4155" s="14">
        <f t="shared" si="321"/>
        <v>0.3323076923076923</v>
      </c>
      <c r="AH4155">
        <f t="shared" si="323"/>
        <v>0</v>
      </c>
      <c r="AI4155" t="str">
        <f t="shared" si="324"/>
        <v xml:space="preserve"> </v>
      </c>
    </row>
    <row r="4156" spans="1:35" x14ac:dyDescent="0.35">
      <c r="A4156">
        <v>4155</v>
      </c>
      <c r="B4156" t="s">
        <v>751</v>
      </c>
      <c r="C4156" t="s">
        <v>752</v>
      </c>
      <c r="D4156" t="s">
        <v>112</v>
      </c>
      <c r="E4156" t="s">
        <v>84</v>
      </c>
      <c r="F4156" t="s">
        <v>85</v>
      </c>
      <c r="G4156" t="s">
        <v>86</v>
      </c>
      <c r="H4156" t="s">
        <v>86</v>
      </c>
      <c r="I4156" t="s">
        <v>34</v>
      </c>
      <c r="J4156" t="s">
        <v>7467</v>
      </c>
      <c r="K4156" s="3">
        <v>41201</v>
      </c>
      <c r="L4156" t="s">
        <v>36</v>
      </c>
      <c r="M4156" t="s">
        <v>7468</v>
      </c>
      <c r="N4156" t="s">
        <v>7469</v>
      </c>
      <c r="O4156" t="s">
        <v>39</v>
      </c>
      <c r="P4156" t="s">
        <v>183</v>
      </c>
      <c r="Q4156">
        <v>2</v>
      </c>
      <c r="R4156" s="5">
        <v>375.72</v>
      </c>
      <c r="S4156" s="5">
        <v>379.5</v>
      </c>
      <c r="T4156" s="5">
        <v>759</v>
      </c>
      <c r="U4156">
        <v>0</v>
      </c>
      <c r="V4156" s="5">
        <v>7.56</v>
      </c>
      <c r="W4156" t="s">
        <v>41</v>
      </c>
      <c r="X4156" s="3">
        <v>41206</v>
      </c>
      <c r="Y4156" s="3">
        <v>41206</v>
      </c>
      <c r="Z4156">
        <v>5</v>
      </c>
      <c r="AA4156" t="s">
        <v>8400</v>
      </c>
      <c r="AB4156">
        <f t="shared" si="322"/>
        <v>0</v>
      </c>
      <c r="AC4156" t="str">
        <f t="shared" si="320"/>
        <v>Friday</v>
      </c>
      <c r="AD4156" s="5">
        <v>53.737000000000002</v>
      </c>
      <c r="AE4156">
        <v>2012</v>
      </c>
      <c r="AF4156">
        <v>42</v>
      </c>
      <c r="AG4156" s="14">
        <f t="shared" si="321"/>
        <v>9.9604743083003943E-3</v>
      </c>
      <c r="AH4156">
        <f t="shared" si="323"/>
        <v>0</v>
      </c>
      <c r="AI4156" t="str">
        <f t="shared" si="324"/>
        <v xml:space="preserve"> </v>
      </c>
    </row>
    <row r="4157" spans="1:35" x14ac:dyDescent="0.35">
      <c r="A4157">
        <v>4156</v>
      </c>
      <c r="B4157" t="s">
        <v>751</v>
      </c>
      <c r="C4157" t="s">
        <v>752</v>
      </c>
      <c r="D4157" t="s">
        <v>112</v>
      </c>
      <c r="E4157" t="s">
        <v>84</v>
      </c>
      <c r="F4157" t="s">
        <v>85</v>
      </c>
      <c r="G4157" t="s">
        <v>86</v>
      </c>
      <c r="H4157" t="s">
        <v>86</v>
      </c>
      <c r="I4157" t="s">
        <v>34</v>
      </c>
      <c r="J4157" t="s">
        <v>7467</v>
      </c>
      <c r="K4157" s="3">
        <v>41201</v>
      </c>
      <c r="L4157" t="s">
        <v>36</v>
      </c>
      <c r="M4157" t="s">
        <v>593</v>
      </c>
      <c r="N4157" t="s">
        <v>594</v>
      </c>
      <c r="O4157" t="s">
        <v>51</v>
      </c>
      <c r="P4157" t="s">
        <v>93</v>
      </c>
      <c r="Q4157">
        <v>1</v>
      </c>
      <c r="R4157" s="5">
        <v>76.88</v>
      </c>
      <c r="S4157" s="5">
        <v>96</v>
      </c>
      <c r="T4157" s="5">
        <v>96</v>
      </c>
      <c r="U4157">
        <v>0</v>
      </c>
      <c r="V4157" s="5">
        <v>19.12</v>
      </c>
      <c r="W4157" t="s">
        <v>41</v>
      </c>
      <c r="X4157" s="3">
        <v>41206</v>
      </c>
      <c r="Y4157" s="3">
        <v>41206</v>
      </c>
      <c r="Z4157">
        <v>5</v>
      </c>
      <c r="AA4157" t="s">
        <v>8400</v>
      </c>
      <c r="AB4157">
        <f t="shared" si="322"/>
        <v>0</v>
      </c>
      <c r="AC4157" t="str">
        <f t="shared" si="320"/>
        <v>Friday</v>
      </c>
      <c r="AD4157" s="5">
        <v>5.6459999999999999</v>
      </c>
      <c r="AE4157">
        <v>2012</v>
      </c>
      <c r="AF4157">
        <v>42</v>
      </c>
      <c r="AG4157" s="14">
        <f t="shared" si="321"/>
        <v>0.19916666666666669</v>
      </c>
      <c r="AH4157">
        <f t="shared" si="323"/>
        <v>0</v>
      </c>
      <c r="AI4157" t="str">
        <f t="shared" si="324"/>
        <v xml:space="preserve"> </v>
      </c>
    </row>
    <row r="4158" spans="1:35" x14ac:dyDescent="0.35">
      <c r="A4158">
        <v>4157</v>
      </c>
      <c r="B4158" t="s">
        <v>751</v>
      </c>
      <c r="C4158" t="s">
        <v>752</v>
      </c>
      <c r="D4158" t="s">
        <v>112</v>
      </c>
      <c r="E4158" t="s">
        <v>84</v>
      </c>
      <c r="F4158" t="s">
        <v>85</v>
      </c>
      <c r="G4158" t="s">
        <v>86</v>
      </c>
      <c r="H4158" t="s">
        <v>86</v>
      </c>
      <c r="I4158" t="s">
        <v>34</v>
      </c>
      <c r="J4158" t="s">
        <v>7467</v>
      </c>
      <c r="K4158" s="3">
        <v>41201</v>
      </c>
      <c r="L4158" t="s">
        <v>36</v>
      </c>
      <c r="M4158" t="s">
        <v>2859</v>
      </c>
      <c r="N4158" t="s">
        <v>2860</v>
      </c>
      <c r="O4158" t="s">
        <v>39</v>
      </c>
      <c r="P4158" t="s">
        <v>76</v>
      </c>
      <c r="Q4158">
        <v>3</v>
      </c>
      <c r="R4158" s="5">
        <v>14.24</v>
      </c>
      <c r="S4158" s="5">
        <v>16</v>
      </c>
      <c r="T4158" s="5">
        <v>48</v>
      </c>
      <c r="U4158">
        <v>0</v>
      </c>
      <c r="V4158" s="5">
        <v>5.28</v>
      </c>
      <c r="W4158" t="s">
        <v>41</v>
      </c>
      <c r="X4158" s="3">
        <v>41206</v>
      </c>
      <c r="Y4158" s="3">
        <v>41206</v>
      </c>
      <c r="Z4158">
        <v>5</v>
      </c>
      <c r="AA4158" t="s">
        <v>8400</v>
      </c>
      <c r="AB4158">
        <f t="shared" si="322"/>
        <v>0</v>
      </c>
      <c r="AC4158" t="str">
        <f t="shared" si="320"/>
        <v>Friday</v>
      </c>
      <c r="AD4158" s="5">
        <v>5.0549999999999997</v>
      </c>
      <c r="AE4158">
        <v>2012</v>
      </c>
      <c r="AF4158">
        <v>42</v>
      </c>
      <c r="AG4158" s="14">
        <f t="shared" si="321"/>
        <v>0.11</v>
      </c>
      <c r="AH4158">
        <f t="shared" si="323"/>
        <v>0</v>
      </c>
      <c r="AI4158" t="str">
        <f t="shared" si="324"/>
        <v xml:space="preserve"> </v>
      </c>
    </row>
    <row r="4159" spans="1:35" x14ac:dyDescent="0.35">
      <c r="A4159">
        <v>4158</v>
      </c>
      <c r="B4159" t="s">
        <v>751</v>
      </c>
      <c r="C4159" t="s">
        <v>752</v>
      </c>
      <c r="D4159" t="s">
        <v>112</v>
      </c>
      <c r="E4159" t="s">
        <v>84</v>
      </c>
      <c r="F4159" t="s">
        <v>85</v>
      </c>
      <c r="G4159" t="s">
        <v>86</v>
      </c>
      <c r="H4159" t="s">
        <v>86</v>
      </c>
      <c r="I4159" t="s">
        <v>34</v>
      </c>
      <c r="J4159" t="s">
        <v>7467</v>
      </c>
      <c r="K4159" s="3">
        <v>41201</v>
      </c>
      <c r="L4159" t="s">
        <v>36</v>
      </c>
      <c r="M4159" t="s">
        <v>7266</v>
      </c>
      <c r="N4159" t="s">
        <v>7267</v>
      </c>
      <c r="O4159" t="s">
        <v>39</v>
      </c>
      <c r="P4159" t="s">
        <v>183</v>
      </c>
      <c r="Q4159">
        <v>2</v>
      </c>
      <c r="R4159" s="5">
        <v>153.34</v>
      </c>
      <c r="S4159" s="5">
        <v>187</v>
      </c>
      <c r="T4159" s="5">
        <v>374</v>
      </c>
      <c r="U4159">
        <v>0</v>
      </c>
      <c r="V4159" s="5">
        <v>67.319999999999993</v>
      </c>
      <c r="W4159" t="s">
        <v>41</v>
      </c>
      <c r="X4159" s="3">
        <v>41206</v>
      </c>
      <c r="Y4159" s="3">
        <v>41206</v>
      </c>
      <c r="Z4159">
        <v>5</v>
      </c>
      <c r="AA4159" t="s">
        <v>8400</v>
      </c>
      <c r="AB4159">
        <f t="shared" si="322"/>
        <v>0</v>
      </c>
      <c r="AC4159" t="str">
        <f t="shared" si="320"/>
        <v>Friday</v>
      </c>
      <c r="AD4159" s="5">
        <v>20.015000000000001</v>
      </c>
      <c r="AE4159">
        <v>2012</v>
      </c>
      <c r="AF4159">
        <v>42</v>
      </c>
      <c r="AG4159" s="14">
        <f t="shared" si="321"/>
        <v>0.18</v>
      </c>
      <c r="AH4159">
        <f t="shared" si="323"/>
        <v>0</v>
      </c>
      <c r="AI4159" t="str">
        <f t="shared" si="324"/>
        <v xml:space="preserve"> </v>
      </c>
    </row>
    <row r="4160" spans="1:35" x14ac:dyDescent="0.35">
      <c r="A4160">
        <v>4159</v>
      </c>
      <c r="B4160" t="s">
        <v>5045</v>
      </c>
      <c r="C4160" t="s">
        <v>5046</v>
      </c>
      <c r="D4160" t="s">
        <v>112</v>
      </c>
      <c r="E4160" t="s">
        <v>84</v>
      </c>
      <c r="F4160" t="s">
        <v>740</v>
      </c>
      <c r="G4160" t="s">
        <v>741</v>
      </c>
      <c r="H4160" t="s">
        <v>741</v>
      </c>
      <c r="I4160" t="s">
        <v>34</v>
      </c>
      <c r="J4160" t="s">
        <v>7470</v>
      </c>
      <c r="K4160" s="3">
        <v>40851</v>
      </c>
      <c r="L4160" t="s">
        <v>36</v>
      </c>
      <c r="M4160" t="s">
        <v>1485</v>
      </c>
      <c r="N4160" t="s">
        <v>1486</v>
      </c>
      <c r="O4160" t="s">
        <v>51</v>
      </c>
      <c r="P4160" t="s">
        <v>93</v>
      </c>
      <c r="Q4160">
        <v>4</v>
      </c>
      <c r="R4160" s="5">
        <v>17.62</v>
      </c>
      <c r="S4160" s="5">
        <v>34.5</v>
      </c>
      <c r="T4160" s="5">
        <v>138</v>
      </c>
      <c r="U4160">
        <v>0</v>
      </c>
      <c r="V4160" s="5">
        <v>67.52</v>
      </c>
      <c r="W4160" t="s">
        <v>41</v>
      </c>
      <c r="X4160" s="3">
        <v>40856</v>
      </c>
      <c r="Y4160" s="3">
        <v>40856</v>
      </c>
      <c r="Z4160">
        <v>5</v>
      </c>
      <c r="AA4160" t="s">
        <v>8400</v>
      </c>
      <c r="AB4160">
        <f t="shared" si="322"/>
        <v>0</v>
      </c>
      <c r="AC4160" t="str">
        <f t="shared" si="320"/>
        <v>Friday</v>
      </c>
      <c r="AD4160" s="5">
        <v>8.7810000000000006</v>
      </c>
      <c r="AE4160">
        <v>2011</v>
      </c>
      <c r="AF4160">
        <v>45</v>
      </c>
      <c r="AG4160" s="14">
        <f t="shared" si="321"/>
        <v>0.48927536231884056</v>
      </c>
      <c r="AH4160">
        <f t="shared" si="323"/>
        <v>0</v>
      </c>
      <c r="AI4160" t="str">
        <f t="shared" si="324"/>
        <v xml:space="preserve"> </v>
      </c>
    </row>
    <row r="4161" spans="1:35" x14ac:dyDescent="0.35">
      <c r="A4161">
        <v>4160</v>
      </c>
      <c r="B4161" t="s">
        <v>2016</v>
      </c>
      <c r="C4161" t="s">
        <v>2017</v>
      </c>
      <c r="D4161" t="s">
        <v>112</v>
      </c>
      <c r="E4161" t="s">
        <v>44</v>
      </c>
      <c r="F4161" t="s">
        <v>45</v>
      </c>
      <c r="G4161" t="s">
        <v>1483</v>
      </c>
      <c r="H4161" t="s">
        <v>1483</v>
      </c>
      <c r="I4161" t="s">
        <v>34</v>
      </c>
      <c r="J4161" t="s">
        <v>7471</v>
      </c>
      <c r="K4161" s="3">
        <v>41183</v>
      </c>
      <c r="L4161" t="s">
        <v>98</v>
      </c>
      <c r="M4161" t="s">
        <v>1539</v>
      </c>
      <c r="N4161" t="s">
        <v>1540</v>
      </c>
      <c r="O4161" t="s">
        <v>39</v>
      </c>
      <c r="P4161" t="s">
        <v>165</v>
      </c>
      <c r="Q4161">
        <v>2</v>
      </c>
      <c r="R4161" s="5">
        <v>80.52</v>
      </c>
      <c r="S4161" s="5">
        <v>91.5</v>
      </c>
      <c r="T4161" s="5">
        <v>183</v>
      </c>
      <c r="U4161">
        <v>0</v>
      </c>
      <c r="V4161" s="5">
        <v>21.96</v>
      </c>
      <c r="W4161" t="s">
        <v>41</v>
      </c>
      <c r="X4161" s="3">
        <v>41188</v>
      </c>
      <c r="Y4161" s="3">
        <v>41188</v>
      </c>
      <c r="Z4161">
        <v>5</v>
      </c>
      <c r="AA4161" t="s">
        <v>8400</v>
      </c>
      <c r="AB4161">
        <f t="shared" si="322"/>
        <v>0</v>
      </c>
      <c r="AC4161" t="str">
        <f t="shared" si="320"/>
        <v>Monday</v>
      </c>
      <c r="AD4161" s="5">
        <v>33.040999999999997</v>
      </c>
      <c r="AE4161">
        <v>2012</v>
      </c>
      <c r="AF4161">
        <v>40</v>
      </c>
      <c r="AG4161" s="14">
        <f t="shared" si="321"/>
        <v>0.12000000000000001</v>
      </c>
      <c r="AH4161">
        <f t="shared" si="323"/>
        <v>0</v>
      </c>
      <c r="AI4161" t="str">
        <f t="shared" si="324"/>
        <v xml:space="preserve"> </v>
      </c>
    </row>
    <row r="4162" spans="1:35" x14ac:dyDescent="0.35">
      <c r="A4162">
        <v>4161</v>
      </c>
      <c r="B4162" t="s">
        <v>2016</v>
      </c>
      <c r="C4162" t="s">
        <v>2017</v>
      </c>
      <c r="D4162" t="s">
        <v>112</v>
      </c>
      <c r="E4162" t="s">
        <v>44</v>
      </c>
      <c r="F4162" t="s">
        <v>45</v>
      </c>
      <c r="G4162" t="s">
        <v>1483</v>
      </c>
      <c r="H4162" t="s">
        <v>1483</v>
      </c>
      <c r="I4162" t="s">
        <v>34</v>
      </c>
      <c r="J4162" t="s">
        <v>7471</v>
      </c>
      <c r="K4162" s="3">
        <v>41183</v>
      </c>
      <c r="L4162" t="s">
        <v>98</v>
      </c>
      <c r="M4162" t="s">
        <v>7451</v>
      </c>
      <c r="N4162" t="s">
        <v>7452</v>
      </c>
      <c r="O4162" t="s">
        <v>39</v>
      </c>
      <c r="P4162" t="s">
        <v>340</v>
      </c>
      <c r="Q4162">
        <v>3</v>
      </c>
      <c r="R4162" s="5">
        <v>19.506666666666661</v>
      </c>
      <c r="S4162" s="5">
        <v>22.666666666666661</v>
      </c>
      <c r="T4162" s="5">
        <v>67.999999999999986</v>
      </c>
      <c r="U4162">
        <v>0</v>
      </c>
      <c r="V4162" s="5">
        <v>9.48</v>
      </c>
      <c r="W4162" t="s">
        <v>41</v>
      </c>
      <c r="X4162" s="3">
        <v>41188</v>
      </c>
      <c r="Y4162" s="3">
        <v>41188</v>
      </c>
      <c r="Z4162">
        <v>5</v>
      </c>
      <c r="AA4162" t="s">
        <v>8400</v>
      </c>
      <c r="AB4162">
        <f t="shared" si="322"/>
        <v>0</v>
      </c>
      <c r="AC4162" t="str">
        <f t="shared" ref="AC4162:AC4225" si="325">TEXT(K4162,"dddd")</f>
        <v>Monday</v>
      </c>
      <c r="AD4162" s="5">
        <v>6.8019999999999996</v>
      </c>
      <c r="AE4162">
        <v>2012</v>
      </c>
      <c r="AF4162">
        <v>40</v>
      </c>
      <c r="AG4162" s="14">
        <f t="shared" ref="AG4162:AG4225" si="326">V4162/T4162</f>
        <v>0.1394117647058824</v>
      </c>
      <c r="AH4162">
        <f t="shared" si="323"/>
        <v>0</v>
      </c>
      <c r="AI4162" t="str">
        <f t="shared" si="324"/>
        <v xml:space="preserve"> </v>
      </c>
    </row>
    <row r="4163" spans="1:35" x14ac:dyDescent="0.35">
      <c r="A4163">
        <v>4162</v>
      </c>
      <c r="B4163" t="s">
        <v>2365</v>
      </c>
      <c r="C4163" t="s">
        <v>2366</v>
      </c>
      <c r="D4163" t="s">
        <v>29</v>
      </c>
      <c r="E4163" t="s">
        <v>44</v>
      </c>
      <c r="F4163" t="s">
        <v>502</v>
      </c>
      <c r="G4163" t="s">
        <v>1521</v>
      </c>
      <c r="H4163" t="s">
        <v>1521</v>
      </c>
      <c r="I4163" t="s">
        <v>34</v>
      </c>
      <c r="J4163" t="s">
        <v>7472</v>
      </c>
      <c r="K4163" s="3">
        <v>41928</v>
      </c>
      <c r="L4163" t="s">
        <v>36</v>
      </c>
      <c r="M4163" t="s">
        <v>6410</v>
      </c>
      <c r="N4163" t="s">
        <v>6411</v>
      </c>
      <c r="O4163" t="s">
        <v>39</v>
      </c>
      <c r="P4163" t="s">
        <v>40</v>
      </c>
      <c r="Q4163">
        <v>6</v>
      </c>
      <c r="R4163" s="5">
        <v>7.8712000000000053</v>
      </c>
      <c r="S4163" s="5">
        <v>9.1053333333333413</v>
      </c>
      <c r="T4163" s="5">
        <v>32.779200000000024</v>
      </c>
      <c r="U4163">
        <v>0.4</v>
      </c>
      <c r="V4163" s="5">
        <v>-14.448</v>
      </c>
      <c r="W4163" t="s">
        <v>41</v>
      </c>
      <c r="X4163" s="3">
        <v>41933</v>
      </c>
      <c r="Y4163" s="3">
        <v>41933</v>
      </c>
      <c r="Z4163">
        <v>5</v>
      </c>
      <c r="AA4163" t="s">
        <v>8400</v>
      </c>
      <c r="AB4163">
        <f t="shared" ref="AB4163:AB4226" si="327">Y4163-X4163</f>
        <v>0</v>
      </c>
      <c r="AC4163" t="str">
        <f t="shared" si="325"/>
        <v>Thursday</v>
      </c>
      <c r="AD4163" s="5">
        <v>1.2709999999999999</v>
      </c>
      <c r="AE4163">
        <v>2014</v>
      </c>
      <c r="AF4163">
        <v>42</v>
      </c>
      <c r="AG4163" s="14">
        <f t="shared" si="326"/>
        <v>-0.44076731585883699</v>
      </c>
      <c r="AH4163">
        <f t="shared" ref="AH4163:AH4226" si="328">IF(AA4163 = "Late", 1, 0)</f>
        <v>0</v>
      </c>
      <c r="AI4163" t="str">
        <f t="shared" ref="AI4163:AI4226" si="329">IF(AB4163&gt;0, AB4163, " ")</f>
        <v xml:space="preserve"> </v>
      </c>
    </row>
    <row r="4164" spans="1:35" x14ac:dyDescent="0.35">
      <c r="A4164">
        <v>4163</v>
      </c>
      <c r="B4164" t="s">
        <v>2365</v>
      </c>
      <c r="C4164" t="s">
        <v>2366</v>
      </c>
      <c r="D4164" t="s">
        <v>29</v>
      </c>
      <c r="E4164" t="s">
        <v>44</v>
      </c>
      <c r="F4164" t="s">
        <v>502</v>
      </c>
      <c r="G4164" t="s">
        <v>1521</v>
      </c>
      <c r="H4164" t="s">
        <v>1521</v>
      </c>
      <c r="I4164" t="s">
        <v>34</v>
      </c>
      <c r="J4164" t="s">
        <v>7472</v>
      </c>
      <c r="K4164" s="3">
        <v>41928</v>
      </c>
      <c r="L4164" t="s">
        <v>36</v>
      </c>
      <c r="M4164" t="s">
        <v>4754</v>
      </c>
      <c r="N4164" t="s">
        <v>4755</v>
      </c>
      <c r="O4164" t="s">
        <v>51</v>
      </c>
      <c r="P4164" t="s">
        <v>93</v>
      </c>
      <c r="Q4164">
        <v>5</v>
      </c>
      <c r="R4164" s="5">
        <v>26.5656</v>
      </c>
      <c r="S4164" s="5">
        <v>35.269333333333336</v>
      </c>
      <c r="T4164" s="5">
        <v>105.80800000000001</v>
      </c>
      <c r="U4164">
        <v>0.4</v>
      </c>
      <c r="V4164" s="5">
        <v>-27.02</v>
      </c>
      <c r="W4164" t="s">
        <v>41</v>
      </c>
      <c r="X4164" s="3">
        <v>41933</v>
      </c>
      <c r="Y4164" s="3">
        <v>41933</v>
      </c>
      <c r="Z4164">
        <v>5</v>
      </c>
      <c r="AA4164" t="s">
        <v>8400</v>
      </c>
      <c r="AB4164">
        <f t="shared" si="327"/>
        <v>0</v>
      </c>
      <c r="AC4164" t="str">
        <f t="shared" si="325"/>
        <v>Thursday</v>
      </c>
      <c r="AD4164" s="5">
        <v>6.5469999999999997</v>
      </c>
      <c r="AE4164">
        <v>2014</v>
      </c>
      <c r="AF4164">
        <v>42</v>
      </c>
      <c r="AG4164" s="14">
        <f t="shared" si="326"/>
        <v>-0.2553682141236957</v>
      </c>
      <c r="AH4164">
        <f t="shared" si="328"/>
        <v>0</v>
      </c>
      <c r="AI4164" t="str">
        <f t="shared" si="329"/>
        <v xml:space="preserve"> </v>
      </c>
    </row>
    <row r="4165" spans="1:35" x14ac:dyDescent="0.35">
      <c r="A4165">
        <v>4164</v>
      </c>
      <c r="B4165" t="s">
        <v>878</v>
      </c>
      <c r="C4165" t="s">
        <v>879</v>
      </c>
      <c r="D4165" t="s">
        <v>29</v>
      </c>
      <c r="E4165" t="s">
        <v>84</v>
      </c>
      <c r="F4165" t="s">
        <v>740</v>
      </c>
      <c r="G4165" t="s">
        <v>741</v>
      </c>
      <c r="H4165" t="s">
        <v>741</v>
      </c>
      <c r="I4165" t="s">
        <v>34</v>
      </c>
      <c r="J4165" t="s">
        <v>7473</v>
      </c>
      <c r="K4165" s="3">
        <v>41914</v>
      </c>
      <c r="L4165" t="s">
        <v>36</v>
      </c>
      <c r="M4165" t="s">
        <v>1448</v>
      </c>
      <c r="N4165" t="s">
        <v>1449</v>
      </c>
      <c r="O4165" t="s">
        <v>51</v>
      </c>
      <c r="P4165" t="s">
        <v>52</v>
      </c>
      <c r="Q4165">
        <v>3</v>
      </c>
      <c r="R4165" s="5">
        <v>15.700000000000001</v>
      </c>
      <c r="S4165" s="5">
        <v>16</v>
      </c>
      <c r="T4165" s="5">
        <v>48</v>
      </c>
      <c r="U4165">
        <v>0</v>
      </c>
      <c r="V4165" s="5">
        <v>0.9</v>
      </c>
      <c r="W4165" t="s">
        <v>41</v>
      </c>
      <c r="X4165" s="3">
        <v>41919</v>
      </c>
      <c r="Y4165" s="3">
        <v>41919</v>
      </c>
      <c r="Z4165">
        <v>5</v>
      </c>
      <c r="AA4165" t="s">
        <v>8400</v>
      </c>
      <c r="AB4165">
        <f t="shared" si="327"/>
        <v>0</v>
      </c>
      <c r="AC4165" t="str">
        <f t="shared" si="325"/>
        <v>Thursday</v>
      </c>
      <c r="AD4165" s="5">
        <v>3.6480000000000001</v>
      </c>
      <c r="AE4165">
        <v>2014</v>
      </c>
      <c r="AF4165">
        <v>40</v>
      </c>
      <c r="AG4165" s="14">
        <f t="shared" si="326"/>
        <v>1.8749999999999999E-2</v>
      </c>
      <c r="AH4165">
        <f t="shared" si="328"/>
        <v>0</v>
      </c>
      <c r="AI4165" t="str">
        <f t="shared" si="329"/>
        <v xml:space="preserve"> </v>
      </c>
    </row>
    <row r="4166" spans="1:35" x14ac:dyDescent="0.35">
      <c r="A4166">
        <v>4165</v>
      </c>
      <c r="B4166" t="s">
        <v>878</v>
      </c>
      <c r="C4166" t="s">
        <v>879</v>
      </c>
      <c r="D4166" t="s">
        <v>29</v>
      </c>
      <c r="E4166" t="s">
        <v>84</v>
      </c>
      <c r="F4166" t="s">
        <v>740</v>
      </c>
      <c r="G4166" t="s">
        <v>741</v>
      </c>
      <c r="H4166" t="s">
        <v>741</v>
      </c>
      <c r="I4166" t="s">
        <v>34</v>
      </c>
      <c r="J4166" t="s">
        <v>7473</v>
      </c>
      <c r="K4166" s="3">
        <v>41914</v>
      </c>
      <c r="L4166" t="s">
        <v>36</v>
      </c>
      <c r="M4166" t="s">
        <v>1054</v>
      </c>
      <c r="N4166" t="s">
        <v>1055</v>
      </c>
      <c r="O4166" t="s">
        <v>51</v>
      </c>
      <c r="P4166" t="s">
        <v>93</v>
      </c>
      <c r="Q4166">
        <v>3</v>
      </c>
      <c r="R4166" s="5">
        <v>34.826666666666661</v>
      </c>
      <c r="S4166" s="5">
        <v>49.666666666666664</v>
      </c>
      <c r="T4166" s="5">
        <v>149</v>
      </c>
      <c r="U4166">
        <v>0</v>
      </c>
      <c r="V4166" s="5">
        <v>44.52</v>
      </c>
      <c r="W4166" t="s">
        <v>41</v>
      </c>
      <c r="X4166" s="3">
        <v>41919</v>
      </c>
      <c r="Y4166" s="3">
        <v>41919</v>
      </c>
      <c r="Z4166">
        <v>5</v>
      </c>
      <c r="AA4166" t="s">
        <v>8400</v>
      </c>
      <c r="AB4166">
        <f t="shared" si="327"/>
        <v>0</v>
      </c>
      <c r="AC4166" t="str">
        <f t="shared" si="325"/>
        <v>Thursday</v>
      </c>
      <c r="AD4166" s="5">
        <v>10.365</v>
      </c>
      <c r="AE4166">
        <v>2014</v>
      </c>
      <c r="AF4166">
        <v>40</v>
      </c>
      <c r="AG4166" s="14">
        <f t="shared" si="326"/>
        <v>0.29879194630872485</v>
      </c>
      <c r="AH4166">
        <f t="shared" si="328"/>
        <v>0</v>
      </c>
      <c r="AI4166" t="str">
        <f t="shared" si="329"/>
        <v xml:space="preserve"> </v>
      </c>
    </row>
    <row r="4167" spans="1:35" x14ac:dyDescent="0.35">
      <c r="A4167">
        <v>4166</v>
      </c>
      <c r="B4167" t="s">
        <v>7474</v>
      </c>
      <c r="C4167" t="s">
        <v>7475</v>
      </c>
      <c r="D4167" t="s">
        <v>96</v>
      </c>
      <c r="E4167" t="s">
        <v>199</v>
      </c>
      <c r="F4167" t="s">
        <v>212</v>
      </c>
      <c r="G4167" t="s">
        <v>134</v>
      </c>
      <c r="H4167" t="s">
        <v>688</v>
      </c>
      <c r="I4167" t="s">
        <v>34</v>
      </c>
      <c r="J4167" t="s">
        <v>7476</v>
      </c>
      <c r="K4167" s="3">
        <v>41179</v>
      </c>
      <c r="L4167" t="s">
        <v>36</v>
      </c>
      <c r="M4167" t="s">
        <v>4945</v>
      </c>
      <c r="N4167" t="s">
        <v>4946</v>
      </c>
      <c r="O4167" t="s">
        <v>51</v>
      </c>
      <c r="P4167" t="s">
        <v>52</v>
      </c>
      <c r="Q4167">
        <v>3</v>
      </c>
      <c r="R4167" s="5">
        <v>14.823333333333338</v>
      </c>
      <c r="S4167" s="5">
        <v>18.326666666666672</v>
      </c>
      <c r="T4167" s="5">
        <v>27.490000000000009</v>
      </c>
      <c r="U4167">
        <v>0.5</v>
      </c>
      <c r="V4167" s="5">
        <v>-16.98</v>
      </c>
      <c r="W4167" t="s">
        <v>41</v>
      </c>
      <c r="X4167" s="3">
        <v>41184</v>
      </c>
      <c r="Y4167" s="3">
        <v>41184</v>
      </c>
      <c r="Z4167">
        <v>5</v>
      </c>
      <c r="AA4167" t="s">
        <v>8400</v>
      </c>
      <c r="AB4167">
        <f t="shared" si="327"/>
        <v>0</v>
      </c>
      <c r="AC4167" t="str">
        <f t="shared" si="325"/>
        <v>Thursday</v>
      </c>
      <c r="AD4167" s="5">
        <v>1.069</v>
      </c>
      <c r="AE4167">
        <v>2012</v>
      </c>
      <c r="AF4167">
        <v>39</v>
      </c>
      <c r="AG4167" s="14">
        <f t="shared" si="326"/>
        <v>-0.61767915605674772</v>
      </c>
      <c r="AH4167">
        <f t="shared" si="328"/>
        <v>0</v>
      </c>
      <c r="AI4167" t="str">
        <f t="shared" si="329"/>
        <v xml:space="preserve"> </v>
      </c>
    </row>
    <row r="4168" spans="1:35" x14ac:dyDescent="0.35">
      <c r="A4168">
        <v>4167</v>
      </c>
      <c r="B4168" t="s">
        <v>7474</v>
      </c>
      <c r="C4168" t="s">
        <v>7475</v>
      </c>
      <c r="D4168" t="s">
        <v>96</v>
      </c>
      <c r="E4168" t="s">
        <v>199</v>
      </c>
      <c r="F4168" t="s">
        <v>212</v>
      </c>
      <c r="G4168" t="s">
        <v>134</v>
      </c>
      <c r="H4168" t="s">
        <v>688</v>
      </c>
      <c r="I4168" t="s">
        <v>34</v>
      </c>
      <c r="J4168" t="s">
        <v>7476</v>
      </c>
      <c r="K4168" s="3">
        <v>41179</v>
      </c>
      <c r="L4168" t="s">
        <v>36</v>
      </c>
      <c r="M4168" t="s">
        <v>3347</v>
      </c>
      <c r="N4168" t="s">
        <v>3348</v>
      </c>
      <c r="O4168" t="s">
        <v>51</v>
      </c>
      <c r="P4168" t="s">
        <v>93</v>
      </c>
      <c r="Q4168">
        <v>3</v>
      </c>
      <c r="R4168" s="5">
        <v>76.705066666666667</v>
      </c>
      <c r="S4168" s="5">
        <v>108.34133333333332</v>
      </c>
      <c r="T4168" s="5">
        <v>260.01920000000001</v>
      </c>
      <c r="U4168">
        <v>0.2</v>
      </c>
      <c r="V4168" s="5">
        <v>29.904</v>
      </c>
      <c r="W4168" t="s">
        <v>41</v>
      </c>
      <c r="X4168" s="3">
        <v>41184</v>
      </c>
      <c r="Y4168" s="3">
        <v>41184</v>
      </c>
      <c r="Z4168">
        <v>5</v>
      </c>
      <c r="AA4168" t="s">
        <v>8400</v>
      </c>
      <c r="AB4168">
        <f t="shared" si="327"/>
        <v>0</v>
      </c>
      <c r="AC4168" t="str">
        <f t="shared" si="325"/>
        <v>Thursday</v>
      </c>
      <c r="AD4168" s="5">
        <v>21.587</v>
      </c>
      <c r="AE4168">
        <v>2012</v>
      </c>
      <c r="AF4168">
        <v>39</v>
      </c>
      <c r="AG4168" s="14">
        <f t="shared" si="326"/>
        <v>0.11500689179875948</v>
      </c>
      <c r="AH4168">
        <f t="shared" si="328"/>
        <v>0</v>
      </c>
      <c r="AI4168" t="str">
        <f t="shared" si="329"/>
        <v xml:space="preserve"> </v>
      </c>
    </row>
    <row r="4169" spans="1:35" x14ac:dyDescent="0.35">
      <c r="A4169">
        <v>4168</v>
      </c>
      <c r="B4169" t="s">
        <v>7474</v>
      </c>
      <c r="C4169" t="s">
        <v>7475</v>
      </c>
      <c r="D4169" t="s">
        <v>96</v>
      </c>
      <c r="E4169" t="s">
        <v>199</v>
      </c>
      <c r="F4169" t="s">
        <v>212</v>
      </c>
      <c r="G4169" t="s">
        <v>134</v>
      </c>
      <c r="H4169" t="s">
        <v>688</v>
      </c>
      <c r="I4169" t="s">
        <v>34</v>
      </c>
      <c r="J4169" t="s">
        <v>7476</v>
      </c>
      <c r="K4169" s="3">
        <v>41179</v>
      </c>
      <c r="L4169" t="s">
        <v>36</v>
      </c>
      <c r="M4169" t="s">
        <v>3134</v>
      </c>
      <c r="N4169" t="s">
        <v>3135</v>
      </c>
      <c r="O4169" t="s">
        <v>51</v>
      </c>
      <c r="P4169" t="s">
        <v>52</v>
      </c>
      <c r="Q4169">
        <v>2</v>
      </c>
      <c r="R4169" s="5">
        <v>54.775000000000006</v>
      </c>
      <c r="S4169" s="5">
        <v>83.850000000000009</v>
      </c>
      <c r="T4169" s="5">
        <v>83.850000000000009</v>
      </c>
      <c r="U4169">
        <v>0.5</v>
      </c>
      <c r="V4169" s="5">
        <v>-25.7</v>
      </c>
      <c r="W4169" t="s">
        <v>41</v>
      </c>
      <c r="X4169" s="3">
        <v>41184</v>
      </c>
      <c r="Y4169" s="3">
        <v>41184</v>
      </c>
      <c r="Z4169">
        <v>5</v>
      </c>
      <c r="AA4169" t="s">
        <v>8400</v>
      </c>
      <c r="AB4169">
        <f t="shared" si="327"/>
        <v>0</v>
      </c>
      <c r="AC4169" t="str">
        <f t="shared" si="325"/>
        <v>Thursday</v>
      </c>
      <c r="AD4169" s="5">
        <v>3.6139999999999999</v>
      </c>
      <c r="AE4169">
        <v>2012</v>
      </c>
      <c r="AF4169">
        <v>39</v>
      </c>
      <c r="AG4169" s="14">
        <f t="shared" si="326"/>
        <v>-0.30649970184853903</v>
      </c>
      <c r="AH4169">
        <f t="shared" si="328"/>
        <v>0</v>
      </c>
      <c r="AI4169" t="str">
        <f t="shared" si="329"/>
        <v xml:space="preserve"> </v>
      </c>
    </row>
    <row r="4170" spans="1:35" x14ac:dyDescent="0.35">
      <c r="A4170">
        <v>4169</v>
      </c>
      <c r="B4170" t="s">
        <v>7474</v>
      </c>
      <c r="C4170" t="s">
        <v>7475</v>
      </c>
      <c r="D4170" t="s">
        <v>96</v>
      </c>
      <c r="E4170" t="s">
        <v>199</v>
      </c>
      <c r="F4170" t="s">
        <v>212</v>
      </c>
      <c r="G4170" t="s">
        <v>134</v>
      </c>
      <c r="H4170" t="s">
        <v>688</v>
      </c>
      <c r="I4170" t="s">
        <v>34</v>
      </c>
      <c r="J4170" t="s">
        <v>7476</v>
      </c>
      <c r="K4170" s="3">
        <v>41179</v>
      </c>
      <c r="L4170" t="s">
        <v>36</v>
      </c>
      <c r="M4170" t="s">
        <v>5909</v>
      </c>
      <c r="N4170" t="s">
        <v>5910</v>
      </c>
      <c r="O4170" t="s">
        <v>39</v>
      </c>
      <c r="P4170" t="s">
        <v>340</v>
      </c>
      <c r="Q4170">
        <v>2</v>
      </c>
      <c r="R4170" s="5">
        <v>12.4968</v>
      </c>
      <c r="S4170" s="5">
        <v>16.666</v>
      </c>
      <c r="T4170" s="5">
        <v>26.665600000000001</v>
      </c>
      <c r="U4170">
        <v>0.2</v>
      </c>
      <c r="V4170" s="5">
        <v>1.6719999999999999</v>
      </c>
      <c r="W4170" t="s">
        <v>41</v>
      </c>
      <c r="X4170" s="3">
        <v>41184</v>
      </c>
      <c r="Y4170" s="3">
        <v>41187</v>
      </c>
      <c r="Z4170">
        <v>8</v>
      </c>
      <c r="AA4170" t="s">
        <v>8399</v>
      </c>
      <c r="AB4170">
        <f t="shared" si="327"/>
        <v>3</v>
      </c>
      <c r="AC4170" t="str">
        <f t="shared" si="325"/>
        <v>Thursday</v>
      </c>
      <c r="AD4170" s="5">
        <v>1.1040000000000001</v>
      </c>
      <c r="AE4170">
        <v>2012</v>
      </c>
      <c r="AF4170">
        <v>39</v>
      </c>
      <c r="AG4170" s="14">
        <f t="shared" si="326"/>
        <v>6.2702508100324003E-2</v>
      </c>
      <c r="AH4170">
        <f t="shared" si="328"/>
        <v>1</v>
      </c>
      <c r="AI4170">
        <f t="shared" si="329"/>
        <v>3</v>
      </c>
    </row>
    <row r="4171" spans="1:35" x14ac:dyDescent="0.35">
      <c r="A4171">
        <v>4170</v>
      </c>
      <c r="B4171" t="s">
        <v>142</v>
      </c>
      <c r="C4171" t="s">
        <v>143</v>
      </c>
      <c r="D4171" t="s">
        <v>112</v>
      </c>
      <c r="E4171" t="s">
        <v>30</v>
      </c>
      <c r="F4171" t="s">
        <v>31</v>
      </c>
      <c r="G4171" t="s">
        <v>6353</v>
      </c>
      <c r="H4171" t="s">
        <v>6354</v>
      </c>
      <c r="I4171" t="s">
        <v>34</v>
      </c>
      <c r="J4171" t="s">
        <v>7477</v>
      </c>
      <c r="K4171" s="3">
        <v>41547</v>
      </c>
      <c r="L4171" t="s">
        <v>36</v>
      </c>
      <c r="M4171" t="s">
        <v>6720</v>
      </c>
      <c r="N4171" t="s">
        <v>6721</v>
      </c>
      <c r="O4171" t="s">
        <v>39</v>
      </c>
      <c r="P4171" t="s">
        <v>90</v>
      </c>
      <c r="Q4171">
        <v>4</v>
      </c>
      <c r="R4171" s="5">
        <v>6.68</v>
      </c>
      <c r="S4171" s="5">
        <v>11</v>
      </c>
      <c r="T4171" s="5">
        <v>44</v>
      </c>
      <c r="U4171">
        <v>0</v>
      </c>
      <c r="V4171" s="5">
        <v>17.28</v>
      </c>
      <c r="W4171" t="s">
        <v>41</v>
      </c>
      <c r="X4171" s="3">
        <v>41552</v>
      </c>
      <c r="Y4171" s="3">
        <v>41554</v>
      </c>
      <c r="Z4171">
        <v>7</v>
      </c>
      <c r="AA4171" t="s">
        <v>8399</v>
      </c>
      <c r="AB4171">
        <f t="shared" si="327"/>
        <v>2</v>
      </c>
      <c r="AC4171" t="str">
        <f t="shared" si="325"/>
        <v>Monday</v>
      </c>
      <c r="AD4171" s="5">
        <v>3.411</v>
      </c>
      <c r="AE4171">
        <v>2013</v>
      </c>
      <c r="AF4171">
        <v>40</v>
      </c>
      <c r="AG4171" s="14">
        <f t="shared" si="326"/>
        <v>0.39272727272727276</v>
      </c>
      <c r="AH4171">
        <f t="shared" si="328"/>
        <v>1</v>
      </c>
      <c r="AI4171">
        <f t="shared" si="329"/>
        <v>2</v>
      </c>
    </row>
    <row r="4172" spans="1:35" x14ac:dyDescent="0.35">
      <c r="A4172">
        <v>4171</v>
      </c>
      <c r="B4172" t="s">
        <v>142</v>
      </c>
      <c r="C4172" t="s">
        <v>143</v>
      </c>
      <c r="D4172" t="s">
        <v>112</v>
      </c>
      <c r="E4172" t="s">
        <v>30</v>
      </c>
      <c r="F4172" t="s">
        <v>31</v>
      </c>
      <c r="G4172" t="s">
        <v>6353</v>
      </c>
      <c r="H4172" t="s">
        <v>6354</v>
      </c>
      <c r="I4172" t="s">
        <v>34</v>
      </c>
      <c r="J4172" t="s">
        <v>7477</v>
      </c>
      <c r="K4172" s="3">
        <v>41547</v>
      </c>
      <c r="L4172" t="s">
        <v>36</v>
      </c>
      <c r="M4172" t="s">
        <v>1199</v>
      </c>
      <c r="N4172" t="s">
        <v>1200</v>
      </c>
      <c r="O4172" t="s">
        <v>51</v>
      </c>
      <c r="P4172" t="s">
        <v>93</v>
      </c>
      <c r="Q4172">
        <v>4</v>
      </c>
      <c r="R4172" s="5">
        <v>29.313199999999991</v>
      </c>
      <c r="S4172" s="5">
        <v>40.221499999999985</v>
      </c>
      <c r="T4172" s="5">
        <v>128.70879999999997</v>
      </c>
      <c r="U4172">
        <v>0.2</v>
      </c>
      <c r="V4172" s="5">
        <v>11.456</v>
      </c>
      <c r="W4172" t="s">
        <v>41</v>
      </c>
      <c r="X4172" s="3">
        <v>41552</v>
      </c>
      <c r="Y4172" s="3">
        <v>41552</v>
      </c>
      <c r="Z4172">
        <v>5</v>
      </c>
      <c r="AA4172" t="s">
        <v>8400</v>
      </c>
      <c r="AB4172">
        <f t="shared" si="327"/>
        <v>0</v>
      </c>
      <c r="AC4172" t="str">
        <f t="shared" si="325"/>
        <v>Monday</v>
      </c>
      <c r="AD4172" s="5">
        <v>7.1180000000000003</v>
      </c>
      <c r="AE4172">
        <v>2013</v>
      </c>
      <c r="AF4172">
        <v>40</v>
      </c>
      <c r="AG4172" s="14">
        <f t="shared" si="326"/>
        <v>8.9007123056076998E-2</v>
      </c>
      <c r="AH4172">
        <f t="shared" si="328"/>
        <v>0</v>
      </c>
      <c r="AI4172" t="str">
        <f t="shared" si="329"/>
        <v xml:space="preserve"> </v>
      </c>
    </row>
    <row r="4173" spans="1:35" x14ac:dyDescent="0.35">
      <c r="A4173">
        <v>4172</v>
      </c>
      <c r="B4173" t="s">
        <v>5597</v>
      </c>
      <c r="C4173" t="s">
        <v>5598</v>
      </c>
      <c r="D4173" t="s">
        <v>112</v>
      </c>
      <c r="E4173" t="s">
        <v>199</v>
      </c>
      <c r="F4173" t="s">
        <v>212</v>
      </c>
      <c r="G4173" t="s">
        <v>1545</v>
      </c>
      <c r="H4173" t="s">
        <v>1545</v>
      </c>
      <c r="I4173" t="s">
        <v>34</v>
      </c>
      <c r="J4173" t="s">
        <v>7478</v>
      </c>
      <c r="K4173" s="3">
        <v>40816</v>
      </c>
      <c r="L4173" t="s">
        <v>36</v>
      </c>
      <c r="M4173" t="s">
        <v>1606</v>
      </c>
      <c r="N4173" t="s">
        <v>1607</v>
      </c>
      <c r="O4173" t="s">
        <v>51</v>
      </c>
      <c r="P4173" t="s">
        <v>205</v>
      </c>
      <c r="Q4173">
        <v>5</v>
      </c>
      <c r="R4173" s="5">
        <v>380.10579999999999</v>
      </c>
      <c r="S4173" s="5">
        <v>695.43933333333325</v>
      </c>
      <c r="T4173" s="5">
        <v>1043.1590000000001</v>
      </c>
      <c r="U4173">
        <v>0.7</v>
      </c>
      <c r="V4173" s="5">
        <v>-857.37</v>
      </c>
      <c r="W4173" t="s">
        <v>139</v>
      </c>
      <c r="X4173" s="3">
        <v>40819</v>
      </c>
      <c r="Y4173" s="3">
        <v>40819</v>
      </c>
      <c r="Z4173">
        <v>3</v>
      </c>
      <c r="AA4173" t="s">
        <v>8400</v>
      </c>
      <c r="AB4173">
        <f t="shared" si="327"/>
        <v>0</v>
      </c>
      <c r="AC4173" t="str">
        <f t="shared" si="325"/>
        <v>Friday</v>
      </c>
      <c r="AD4173" s="5">
        <v>22.050999999999998</v>
      </c>
      <c r="AE4173">
        <v>2011</v>
      </c>
      <c r="AF4173">
        <v>40</v>
      </c>
      <c r="AG4173" s="14">
        <f t="shared" si="326"/>
        <v>-0.82189771645549714</v>
      </c>
      <c r="AH4173">
        <f t="shared" si="328"/>
        <v>0</v>
      </c>
      <c r="AI4173" t="str">
        <f t="shared" si="329"/>
        <v xml:space="preserve"> </v>
      </c>
    </row>
    <row r="4174" spans="1:35" x14ac:dyDescent="0.35">
      <c r="A4174">
        <v>4173</v>
      </c>
      <c r="B4174" t="s">
        <v>5597</v>
      </c>
      <c r="C4174" t="s">
        <v>5598</v>
      </c>
      <c r="D4174" t="s">
        <v>112</v>
      </c>
      <c r="E4174" t="s">
        <v>199</v>
      </c>
      <c r="F4174" t="s">
        <v>212</v>
      </c>
      <c r="G4174" t="s">
        <v>1545</v>
      </c>
      <c r="H4174" t="s">
        <v>1545</v>
      </c>
      <c r="I4174" t="s">
        <v>34</v>
      </c>
      <c r="J4174" t="s">
        <v>7478</v>
      </c>
      <c r="K4174" s="3">
        <v>40816</v>
      </c>
      <c r="L4174" t="s">
        <v>36</v>
      </c>
      <c r="M4174" t="s">
        <v>231</v>
      </c>
      <c r="N4174" t="s">
        <v>232</v>
      </c>
      <c r="O4174" t="s">
        <v>39</v>
      </c>
      <c r="P4174" t="s">
        <v>183</v>
      </c>
      <c r="Q4174">
        <v>2</v>
      </c>
      <c r="R4174" s="5">
        <v>345.34719999999999</v>
      </c>
      <c r="S4174" s="5">
        <v>372.98899999999998</v>
      </c>
      <c r="T4174" s="5">
        <v>596.78239999999994</v>
      </c>
      <c r="U4174">
        <v>0.2</v>
      </c>
      <c r="V4174" s="5">
        <v>-93.912000000000006</v>
      </c>
      <c r="W4174" t="s">
        <v>139</v>
      </c>
      <c r="X4174" s="3">
        <v>40819</v>
      </c>
      <c r="Y4174" s="3">
        <v>40819</v>
      </c>
      <c r="Z4174">
        <v>3</v>
      </c>
      <c r="AA4174" t="s">
        <v>8400</v>
      </c>
      <c r="AB4174">
        <f t="shared" si="327"/>
        <v>0</v>
      </c>
      <c r="AC4174" t="str">
        <f t="shared" si="325"/>
        <v>Friday</v>
      </c>
      <c r="AD4174" s="5">
        <v>81.805999999999997</v>
      </c>
      <c r="AE4174">
        <v>2011</v>
      </c>
      <c r="AF4174">
        <v>40</v>
      </c>
      <c r="AG4174" s="14">
        <f t="shared" si="326"/>
        <v>-0.15736389008791146</v>
      </c>
      <c r="AH4174">
        <f t="shared" si="328"/>
        <v>0</v>
      </c>
      <c r="AI4174" t="str">
        <f t="shared" si="329"/>
        <v xml:space="preserve"> </v>
      </c>
    </row>
    <row r="4175" spans="1:35" x14ac:dyDescent="0.35">
      <c r="A4175">
        <v>4174</v>
      </c>
      <c r="B4175" t="s">
        <v>5597</v>
      </c>
      <c r="C4175" t="s">
        <v>5598</v>
      </c>
      <c r="D4175" t="s">
        <v>112</v>
      </c>
      <c r="E4175" t="s">
        <v>199</v>
      </c>
      <c r="F4175" t="s">
        <v>212</v>
      </c>
      <c r="G4175" t="s">
        <v>1545</v>
      </c>
      <c r="H4175" t="s">
        <v>1545</v>
      </c>
      <c r="I4175" t="s">
        <v>34</v>
      </c>
      <c r="J4175" t="s">
        <v>7478</v>
      </c>
      <c r="K4175" s="3">
        <v>40816</v>
      </c>
      <c r="L4175" t="s">
        <v>36</v>
      </c>
      <c r="M4175" t="s">
        <v>7479</v>
      </c>
      <c r="N4175" t="s">
        <v>7480</v>
      </c>
      <c r="O4175" t="s">
        <v>39</v>
      </c>
      <c r="P4175" t="s">
        <v>183</v>
      </c>
      <c r="Q4175">
        <v>2</v>
      </c>
      <c r="R4175" s="5">
        <v>274.5016</v>
      </c>
      <c r="S4175" s="5">
        <v>334.79199999999997</v>
      </c>
      <c r="T4175" s="5">
        <v>535.66719999999998</v>
      </c>
      <c r="U4175">
        <v>0.2</v>
      </c>
      <c r="V4175" s="5">
        <v>-13.336</v>
      </c>
      <c r="W4175" t="s">
        <v>139</v>
      </c>
      <c r="X4175" s="3">
        <v>40819</v>
      </c>
      <c r="Y4175" s="3">
        <v>40822</v>
      </c>
      <c r="Z4175">
        <v>6</v>
      </c>
      <c r="AA4175" t="s">
        <v>8399</v>
      </c>
      <c r="AB4175">
        <f t="shared" si="327"/>
        <v>3</v>
      </c>
      <c r="AC4175" t="str">
        <f t="shared" si="325"/>
        <v>Friday</v>
      </c>
      <c r="AD4175" s="5">
        <v>44.662999999999997</v>
      </c>
      <c r="AE4175">
        <v>2011</v>
      </c>
      <c r="AF4175">
        <v>40</v>
      </c>
      <c r="AG4175" s="14">
        <f t="shared" si="326"/>
        <v>-2.4896054863915506E-2</v>
      </c>
      <c r="AH4175">
        <f t="shared" si="328"/>
        <v>1</v>
      </c>
      <c r="AI4175">
        <f t="shared" si="329"/>
        <v>3</v>
      </c>
    </row>
    <row r="4176" spans="1:35" x14ac:dyDescent="0.35">
      <c r="A4176">
        <v>4175</v>
      </c>
      <c r="B4176" t="s">
        <v>5311</v>
      </c>
      <c r="C4176" t="s">
        <v>5312</v>
      </c>
      <c r="D4176" t="s">
        <v>96</v>
      </c>
      <c r="E4176" t="s">
        <v>44</v>
      </c>
      <c r="F4176" t="s">
        <v>45</v>
      </c>
      <c r="G4176" t="s">
        <v>839</v>
      </c>
      <c r="H4176" t="s">
        <v>840</v>
      </c>
      <c r="I4176" t="s">
        <v>34</v>
      </c>
      <c r="J4176" t="s">
        <v>7481</v>
      </c>
      <c r="K4176" s="3">
        <v>41946</v>
      </c>
      <c r="L4176" t="s">
        <v>36</v>
      </c>
      <c r="M4176" t="s">
        <v>3695</v>
      </c>
      <c r="N4176" t="s">
        <v>3696</v>
      </c>
      <c r="O4176" t="s">
        <v>39</v>
      </c>
      <c r="P4176" t="s">
        <v>40</v>
      </c>
      <c r="Q4176">
        <v>7</v>
      </c>
      <c r="R4176" s="5">
        <v>6.7914285714285709</v>
      </c>
      <c r="S4176" s="5">
        <v>8.5714285714285712</v>
      </c>
      <c r="T4176" s="5">
        <v>60</v>
      </c>
      <c r="U4176">
        <v>0</v>
      </c>
      <c r="V4176" s="5">
        <v>12.46</v>
      </c>
      <c r="W4176" t="s">
        <v>41</v>
      </c>
      <c r="X4176" s="3">
        <v>41951</v>
      </c>
      <c r="Y4176" s="3">
        <v>41951</v>
      </c>
      <c r="Z4176">
        <v>5</v>
      </c>
      <c r="AA4176" t="s">
        <v>8400</v>
      </c>
      <c r="AB4176">
        <f t="shared" si="327"/>
        <v>0</v>
      </c>
      <c r="AC4176" t="str">
        <f t="shared" si="325"/>
        <v>Monday</v>
      </c>
      <c r="AD4176" s="5">
        <v>4.8120000000000003</v>
      </c>
      <c r="AE4176">
        <v>2014</v>
      </c>
      <c r="AF4176">
        <v>45</v>
      </c>
      <c r="AG4176" s="14">
        <f t="shared" si="326"/>
        <v>0.20766666666666669</v>
      </c>
      <c r="AH4176">
        <f t="shared" si="328"/>
        <v>0</v>
      </c>
      <c r="AI4176" t="str">
        <f t="shared" si="329"/>
        <v xml:space="preserve"> </v>
      </c>
    </row>
    <row r="4177" spans="1:35" x14ac:dyDescent="0.35">
      <c r="A4177">
        <v>4176</v>
      </c>
      <c r="B4177" t="s">
        <v>5066</v>
      </c>
      <c r="C4177" t="s">
        <v>5067</v>
      </c>
      <c r="D4177" t="s">
        <v>96</v>
      </c>
      <c r="E4177" t="s">
        <v>30</v>
      </c>
      <c r="F4177" t="s">
        <v>31</v>
      </c>
      <c r="G4177" t="s">
        <v>476</v>
      </c>
      <c r="H4177" t="s">
        <v>650</v>
      </c>
      <c r="I4177" t="s">
        <v>34</v>
      </c>
      <c r="J4177" t="s">
        <v>7482</v>
      </c>
      <c r="K4177" s="3">
        <v>41702</v>
      </c>
      <c r="L4177" t="s">
        <v>36</v>
      </c>
      <c r="M4177" t="s">
        <v>2404</v>
      </c>
      <c r="N4177" t="s">
        <v>2405</v>
      </c>
      <c r="O4177" t="s">
        <v>39</v>
      </c>
      <c r="P4177" t="s">
        <v>165</v>
      </c>
      <c r="Q4177">
        <v>3</v>
      </c>
      <c r="R4177" s="5">
        <v>19.04</v>
      </c>
      <c r="S4177" s="5">
        <v>38</v>
      </c>
      <c r="T4177" s="5">
        <v>114</v>
      </c>
      <c r="U4177">
        <v>0</v>
      </c>
      <c r="V4177" s="5">
        <v>56.88</v>
      </c>
      <c r="W4177" t="s">
        <v>155</v>
      </c>
      <c r="X4177" s="3">
        <v>41704</v>
      </c>
      <c r="Y4177" s="3">
        <v>41704</v>
      </c>
      <c r="Z4177">
        <v>2</v>
      </c>
      <c r="AA4177" t="s">
        <v>8400</v>
      </c>
      <c r="AB4177">
        <f t="shared" si="327"/>
        <v>0</v>
      </c>
      <c r="AC4177" t="str">
        <f t="shared" si="325"/>
        <v>Tuesday</v>
      </c>
      <c r="AD4177" s="5">
        <v>22.111000000000001</v>
      </c>
      <c r="AE4177">
        <v>2014</v>
      </c>
      <c r="AF4177">
        <v>10</v>
      </c>
      <c r="AG4177" s="14">
        <f t="shared" si="326"/>
        <v>0.49894736842105264</v>
      </c>
      <c r="AH4177">
        <f t="shared" si="328"/>
        <v>0</v>
      </c>
      <c r="AI4177" t="str">
        <f t="shared" si="329"/>
        <v xml:space="preserve"> </v>
      </c>
    </row>
    <row r="4178" spans="1:35" x14ac:dyDescent="0.35">
      <c r="A4178">
        <v>4177</v>
      </c>
      <c r="B4178" t="s">
        <v>5066</v>
      </c>
      <c r="C4178" t="s">
        <v>5067</v>
      </c>
      <c r="D4178" t="s">
        <v>96</v>
      </c>
      <c r="E4178" t="s">
        <v>30</v>
      </c>
      <c r="F4178" t="s">
        <v>31</v>
      </c>
      <c r="G4178" t="s">
        <v>476</v>
      </c>
      <c r="H4178" t="s">
        <v>650</v>
      </c>
      <c r="I4178" t="s">
        <v>34</v>
      </c>
      <c r="J4178" t="s">
        <v>7482</v>
      </c>
      <c r="K4178" s="3">
        <v>41702</v>
      </c>
      <c r="L4178" t="s">
        <v>36</v>
      </c>
      <c r="M4178" t="s">
        <v>1244</v>
      </c>
      <c r="N4178" t="s">
        <v>1245</v>
      </c>
      <c r="O4178" t="s">
        <v>39</v>
      </c>
      <c r="P4178" t="s">
        <v>165</v>
      </c>
      <c r="Q4178">
        <v>2</v>
      </c>
      <c r="R4178" s="5">
        <v>36.22</v>
      </c>
      <c r="S4178" s="5">
        <v>38.5</v>
      </c>
      <c r="T4178" s="5">
        <v>77</v>
      </c>
      <c r="U4178">
        <v>0</v>
      </c>
      <c r="V4178" s="5">
        <v>4.5599999999999996</v>
      </c>
      <c r="W4178" t="s">
        <v>155</v>
      </c>
      <c r="X4178" s="3">
        <v>41704</v>
      </c>
      <c r="Y4178" s="3">
        <v>41704</v>
      </c>
      <c r="Z4178">
        <v>2</v>
      </c>
      <c r="AA4178" t="s">
        <v>8400</v>
      </c>
      <c r="AB4178">
        <f t="shared" si="327"/>
        <v>0</v>
      </c>
      <c r="AC4178" t="str">
        <f t="shared" si="325"/>
        <v>Tuesday</v>
      </c>
      <c r="AD4178" s="5">
        <v>13.076000000000001</v>
      </c>
      <c r="AE4178">
        <v>2014</v>
      </c>
      <c r="AF4178">
        <v>10</v>
      </c>
      <c r="AG4178" s="14">
        <f t="shared" si="326"/>
        <v>5.9220779220779216E-2</v>
      </c>
      <c r="AH4178">
        <f t="shared" si="328"/>
        <v>0</v>
      </c>
      <c r="AI4178" t="str">
        <f t="shared" si="329"/>
        <v xml:space="preserve"> </v>
      </c>
    </row>
    <row r="4179" spans="1:35" x14ac:dyDescent="0.35">
      <c r="A4179">
        <v>4178</v>
      </c>
      <c r="B4179" t="s">
        <v>6746</v>
      </c>
      <c r="C4179" t="s">
        <v>6747</v>
      </c>
      <c r="D4179" t="s">
        <v>29</v>
      </c>
      <c r="E4179" t="s">
        <v>199</v>
      </c>
      <c r="F4179" t="s">
        <v>212</v>
      </c>
      <c r="G4179" t="s">
        <v>213</v>
      </c>
      <c r="H4179" t="s">
        <v>213</v>
      </c>
      <c r="I4179" t="s">
        <v>34</v>
      </c>
      <c r="J4179" t="s">
        <v>7483</v>
      </c>
      <c r="K4179" s="3">
        <v>41278</v>
      </c>
      <c r="L4179" t="s">
        <v>136</v>
      </c>
      <c r="M4179" t="s">
        <v>2214</v>
      </c>
      <c r="N4179" t="s">
        <v>2215</v>
      </c>
      <c r="O4179" t="s">
        <v>51</v>
      </c>
      <c r="P4179" t="s">
        <v>55</v>
      </c>
      <c r="Q4179">
        <v>2</v>
      </c>
      <c r="R4179" s="5">
        <v>65.32480000000001</v>
      </c>
      <c r="S4179" s="5">
        <v>112.6546666666667</v>
      </c>
      <c r="T4179" s="5">
        <v>135.18560000000002</v>
      </c>
      <c r="U4179">
        <v>0.4</v>
      </c>
      <c r="V4179" s="5">
        <v>4.5359999999999996</v>
      </c>
      <c r="W4179" t="s">
        <v>139</v>
      </c>
      <c r="X4179" s="3">
        <v>41281</v>
      </c>
      <c r="Y4179" s="3">
        <v>41282</v>
      </c>
      <c r="Z4179">
        <v>4</v>
      </c>
      <c r="AA4179" t="s">
        <v>8399</v>
      </c>
      <c r="AB4179">
        <f t="shared" si="327"/>
        <v>1</v>
      </c>
      <c r="AC4179" t="str">
        <f t="shared" si="325"/>
        <v>Friday</v>
      </c>
      <c r="AD4179" s="5">
        <v>15.548</v>
      </c>
      <c r="AE4179">
        <v>2013</v>
      </c>
      <c r="AF4179">
        <v>1</v>
      </c>
      <c r="AG4179" s="14">
        <f t="shared" si="326"/>
        <v>3.3553869642920536E-2</v>
      </c>
      <c r="AH4179">
        <f t="shared" si="328"/>
        <v>1</v>
      </c>
      <c r="AI4179">
        <f t="shared" si="329"/>
        <v>1</v>
      </c>
    </row>
    <row r="4180" spans="1:35" x14ac:dyDescent="0.35">
      <c r="A4180">
        <v>4179</v>
      </c>
      <c r="B4180" t="s">
        <v>6746</v>
      </c>
      <c r="C4180" t="s">
        <v>6747</v>
      </c>
      <c r="D4180" t="s">
        <v>29</v>
      </c>
      <c r="E4180" t="s">
        <v>199</v>
      </c>
      <c r="F4180" t="s">
        <v>212</v>
      </c>
      <c r="G4180" t="s">
        <v>213</v>
      </c>
      <c r="H4180" t="s">
        <v>213</v>
      </c>
      <c r="I4180" t="s">
        <v>34</v>
      </c>
      <c r="J4180" t="s">
        <v>7483</v>
      </c>
      <c r="K4180" s="3">
        <v>41278</v>
      </c>
      <c r="L4180" t="s">
        <v>136</v>
      </c>
      <c r="M4180" t="s">
        <v>730</v>
      </c>
      <c r="N4180" t="s">
        <v>731</v>
      </c>
      <c r="O4180" t="s">
        <v>39</v>
      </c>
      <c r="P4180" t="s">
        <v>183</v>
      </c>
      <c r="Q4180">
        <v>1</v>
      </c>
      <c r="R4180" s="5">
        <v>136.81760000000003</v>
      </c>
      <c r="S4180" s="5">
        <v>196.21199999999999</v>
      </c>
      <c r="T4180" s="5">
        <v>156.96960000000001</v>
      </c>
      <c r="U4180">
        <v>0.2</v>
      </c>
      <c r="V4180" s="5">
        <v>20.152000000000001</v>
      </c>
      <c r="W4180" t="s">
        <v>139</v>
      </c>
      <c r="X4180" s="3">
        <v>41281</v>
      </c>
      <c r="Y4180" s="3">
        <v>41281</v>
      </c>
      <c r="Z4180">
        <v>3</v>
      </c>
      <c r="AA4180" t="s">
        <v>8400</v>
      </c>
      <c r="AB4180">
        <f t="shared" si="327"/>
        <v>0</v>
      </c>
      <c r="AC4180" t="str">
        <f t="shared" si="325"/>
        <v>Friday</v>
      </c>
      <c r="AD4180" s="5">
        <v>26.055</v>
      </c>
      <c r="AE4180">
        <v>2013</v>
      </c>
      <c r="AF4180">
        <v>1</v>
      </c>
      <c r="AG4180" s="14">
        <f t="shared" si="326"/>
        <v>0.12838154649053066</v>
      </c>
      <c r="AH4180">
        <f t="shared" si="328"/>
        <v>0</v>
      </c>
      <c r="AI4180" t="str">
        <f t="shared" si="329"/>
        <v xml:space="preserve"> </v>
      </c>
    </row>
    <row r="4181" spans="1:35" x14ac:dyDescent="0.35">
      <c r="A4181">
        <v>4180</v>
      </c>
      <c r="B4181" t="s">
        <v>6746</v>
      </c>
      <c r="C4181" t="s">
        <v>6747</v>
      </c>
      <c r="D4181" t="s">
        <v>29</v>
      </c>
      <c r="E4181" t="s">
        <v>199</v>
      </c>
      <c r="F4181" t="s">
        <v>212</v>
      </c>
      <c r="G4181" t="s">
        <v>213</v>
      </c>
      <c r="H4181" t="s">
        <v>213</v>
      </c>
      <c r="I4181" t="s">
        <v>34</v>
      </c>
      <c r="J4181" t="s">
        <v>7483</v>
      </c>
      <c r="K4181" s="3">
        <v>41278</v>
      </c>
      <c r="L4181" t="s">
        <v>136</v>
      </c>
      <c r="M4181" t="s">
        <v>481</v>
      </c>
      <c r="N4181" t="s">
        <v>482</v>
      </c>
      <c r="O4181" t="s">
        <v>39</v>
      </c>
      <c r="P4181" t="s">
        <v>61</v>
      </c>
      <c r="Q4181">
        <v>2</v>
      </c>
      <c r="R4181" s="5">
        <v>7.1095999999999995</v>
      </c>
      <c r="S4181" s="5">
        <v>8.2519999999999989</v>
      </c>
      <c r="T4181" s="5">
        <v>13.203199999999999</v>
      </c>
      <c r="U4181">
        <v>0.2</v>
      </c>
      <c r="V4181" s="5">
        <v>-1.016</v>
      </c>
      <c r="W4181" t="s">
        <v>139</v>
      </c>
      <c r="X4181" s="3">
        <v>41281</v>
      </c>
      <c r="Y4181" s="3">
        <v>41282</v>
      </c>
      <c r="Z4181">
        <v>4</v>
      </c>
      <c r="AA4181" t="s">
        <v>8399</v>
      </c>
      <c r="AB4181">
        <f t="shared" si="327"/>
        <v>1</v>
      </c>
      <c r="AC4181" t="str">
        <f t="shared" si="325"/>
        <v>Friday</v>
      </c>
      <c r="AD4181" s="5">
        <v>1.77</v>
      </c>
      <c r="AE4181">
        <v>2013</v>
      </c>
      <c r="AF4181">
        <v>1</v>
      </c>
      <c r="AG4181" s="14">
        <f t="shared" si="326"/>
        <v>-7.6951042171594777E-2</v>
      </c>
      <c r="AH4181">
        <f t="shared" si="328"/>
        <v>1</v>
      </c>
      <c r="AI4181">
        <f t="shared" si="329"/>
        <v>1</v>
      </c>
    </row>
    <row r="4182" spans="1:35" x14ac:dyDescent="0.35">
      <c r="A4182">
        <v>4181</v>
      </c>
      <c r="B4182" t="s">
        <v>2643</v>
      </c>
      <c r="C4182" t="s">
        <v>2644</v>
      </c>
      <c r="D4182" t="s">
        <v>29</v>
      </c>
      <c r="E4182" t="s">
        <v>30</v>
      </c>
      <c r="F4182" t="s">
        <v>31</v>
      </c>
      <c r="G4182" t="s">
        <v>32</v>
      </c>
      <c r="H4182" t="s">
        <v>33</v>
      </c>
      <c r="I4182" t="s">
        <v>34</v>
      </c>
      <c r="J4182" t="s">
        <v>7484</v>
      </c>
      <c r="K4182" s="3">
        <v>41020</v>
      </c>
      <c r="L4182" t="s">
        <v>36</v>
      </c>
      <c r="M4182" t="s">
        <v>868</v>
      </c>
      <c r="N4182" t="s">
        <v>869</v>
      </c>
      <c r="O4182" t="s">
        <v>39</v>
      </c>
      <c r="P4182" t="s">
        <v>90</v>
      </c>
      <c r="Q4182">
        <v>5</v>
      </c>
      <c r="R4182" s="5">
        <v>3.2400000000000007</v>
      </c>
      <c r="S4182" s="5">
        <v>5.8000000000000007</v>
      </c>
      <c r="T4182" s="5">
        <v>29.000000000000004</v>
      </c>
      <c r="U4182">
        <v>0</v>
      </c>
      <c r="V4182" s="5">
        <v>12.8</v>
      </c>
      <c r="W4182" t="s">
        <v>41</v>
      </c>
      <c r="X4182" s="3">
        <v>41025</v>
      </c>
      <c r="Y4182" s="3">
        <v>41025</v>
      </c>
      <c r="Z4182">
        <v>5</v>
      </c>
      <c r="AA4182" t="s">
        <v>8400</v>
      </c>
      <c r="AB4182">
        <f t="shared" si="327"/>
        <v>0</v>
      </c>
      <c r="AC4182" t="str">
        <f t="shared" si="325"/>
        <v>Saturday</v>
      </c>
      <c r="AD4182" s="5">
        <v>0.85699999999999998</v>
      </c>
      <c r="AE4182">
        <v>2012</v>
      </c>
      <c r="AF4182">
        <v>16</v>
      </c>
      <c r="AG4182" s="14">
        <f t="shared" si="326"/>
        <v>0.44137931034482758</v>
      </c>
      <c r="AH4182">
        <f t="shared" si="328"/>
        <v>0</v>
      </c>
      <c r="AI4182" t="str">
        <f t="shared" si="329"/>
        <v xml:space="preserve"> </v>
      </c>
    </row>
    <row r="4183" spans="1:35" x14ac:dyDescent="0.35">
      <c r="A4183">
        <v>4182</v>
      </c>
      <c r="B4183" t="s">
        <v>6323</v>
      </c>
      <c r="C4183" t="s">
        <v>6324</v>
      </c>
      <c r="D4183" t="s">
        <v>112</v>
      </c>
      <c r="E4183" t="s">
        <v>199</v>
      </c>
      <c r="F4183" t="s">
        <v>200</v>
      </c>
      <c r="G4183" t="s">
        <v>711</v>
      </c>
      <c r="H4183" t="s">
        <v>711</v>
      </c>
      <c r="I4183" t="s">
        <v>34</v>
      </c>
      <c r="J4183" t="s">
        <v>7485</v>
      </c>
      <c r="K4183" s="3">
        <v>41268</v>
      </c>
      <c r="L4183" t="s">
        <v>136</v>
      </c>
      <c r="M4183" t="s">
        <v>3379</v>
      </c>
      <c r="N4183" t="s">
        <v>3380</v>
      </c>
      <c r="O4183" t="s">
        <v>51</v>
      </c>
      <c r="P4183" t="s">
        <v>93</v>
      </c>
      <c r="Q4183">
        <v>3</v>
      </c>
      <c r="R4183" s="5">
        <v>54.666666666666657</v>
      </c>
      <c r="S4183" s="5">
        <v>54.666666666666657</v>
      </c>
      <c r="T4183" s="5">
        <v>163.99999999999997</v>
      </c>
      <c r="U4183">
        <v>0</v>
      </c>
      <c r="V4183" s="5">
        <v>0</v>
      </c>
      <c r="W4183" t="s">
        <v>139</v>
      </c>
      <c r="X4183" s="3">
        <v>41271</v>
      </c>
      <c r="Y4183" s="3">
        <v>41273</v>
      </c>
      <c r="Z4183">
        <v>5</v>
      </c>
      <c r="AA4183" t="s">
        <v>8399</v>
      </c>
      <c r="AB4183">
        <f t="shared" si="327"/>
        <v>2</v>
      </c>
      <c r="AC4183" t="str">
        <f t="shared" si="325"/>
        <v>Tuesday</v>
      </c>
      <c r="AD4183" s="5">
        <v>22.637</v>
      </c>
      <c r="AE4183">
        <v>2012</v>
      </c>
      <c r="AF4183">
        <v>52</v>
      </c>
      <c r="AG4183" s="14">
        <f t="shared" si="326"/>
        <v>0</v>
      </c>
      <c r="AH4183">
        <f t="shared" si="328"/>
        <v>1</v>
      </c>
      <c r="AI4183">
        <f t="shared" si="329"/>
        <v>2</v>
      </c>
    </row>
    <row r="4184" spans="1:35" x14ac:dyDescent="0.35">
      <c r="A4184">
        <v>4183</v>
      </c>
      <c r="B4184" t="s">
        <v>6387</v>
      </c>
      <c r="C4184" t="s">
        <v>6388</v>
      </c>
      <c r="D4184" t="s">
        <v>29</v>
      </c>
      <c r="E4184" t="s">
        <v>30</v>
      </c>
      <c r="F4184" t="s">
        <v>31</v>
      </c>
      <c r="G4184" t="s">
        <v>226</v>
      </c>
      <c r="H4184" t="s">
        <v>226</v>
      </c>
      <c r="I4184" t="s">
        <v>34</v>
      </c>
      <c r="J4184" t="s">
        <v>7486</v>
      </c>
      <c r="K4184" s="3">
        <v>41457</v>
      </c>
      <c r="L4184" t="s">
        <v>36</v>
      </c>
      <c r="M4184" t="s">
        <v>2696</v>
      </c>
      <c r="N4184" t="s">
        <v>2697</v>
      </c>
      <c r="O4184" t="s">
        <v>51</v>
      </c>
      <c r="P4184" t="s">
        <v>93</v>
      </c>
      <c r="Q4184">
        <v>1</v>
      </c>
      <c r="R4184" s="5">
        <v>19.700800000000001</v>
      </c>
      <c r="S4184" s="5">
        <v>33.271000000000001</v>
      </c>
      <c r="T4184" s="5">
        <v>26.616800000000001</v>
      </c>
      <c r="U4184">
        <v>0.2</v>
      </c>
      <c r="V4184" s="5">
        <v>6.9160000000000004</v>
      </c>
      <c r="W4184" t="s">
        <v>155</v>
      </c>
      <c r="X4184" s="3">
        <v>41459</v>
      </c>
      <c r="Y4184" s="3">
        <v>41460</v>
      </c>
      <c r="Z4184">
        <v>3</v>
      </c>
      <c r="AA4184" t="s">
        <v>8399</v>
      </c>
      <c r="AB4184">
        <f t="shared" si="327"/>
        <v>1</v>
      </c>
      <c r="AC4184" t="str">
        <f t="shared" si="325"/>
        <v>Tuesday</v>
      </c>
      <c r="AD4184" s="5">
        <v>1.841</v>
      </c>
      <c r="AE4184">
        <v>2013</v>
      </c>
      <c r="AF4184">
        <v>27</v>
      </c>
      <c r="AG4184" s="14">
        <f t="shared" si="326"/>
        <v>0.25983589312013466</v>
      </c>
      <c r="AH4184">
        <f t="shared" si="328"/>
        <v>1</v>
      </c>
      <c r="AI4184">
        <f t="shared" si="329"/>
        <v>1</v>
      </c>
    </row>
    <row r="4185" spans="1:35" x14ac:dyDescent="0.35">
      <c r="A4185">
        <v>4184</v>
      </c>
      <c r="B4185" t="s">
        <v>973</v>
      </c>
      <c r="C4185" t="s">
        <v>974</v>
      </c>
      <c r="D4185" t="s">
        <v>29</v>
      </c>
      <c r="E4185" t="s">
        <v>44</v>
      </c>
      <c r="F4185" t="s">
        <v>67</v>
      </c>
      <c r="G4185" t="s">
        <v>2193</v>
      </c>
      <c r="H4185" t="s">
        <v>2194</v>
      </c>
      <c r="I4185" t="s">
        <v>34</v>
      </c>
      <c r="J4185" t="s">
        <v>7487</v>
      </c>
      <c r="K4185" s="3">
        <v>41578</v>
      </c>
      <c r="L4185" t="s">
        <v>136</v>
      </c>
      <c r="M4185" t="s">
        <v>6722</v>
      </c>
      <c r="N4185" t="s">
        <v>6723</v>
      </c>
      <c r="O4185" t="s">
        <v>39</v>
      </c>
      <c r="P4185" t="s">
        <v>340</v>
      </c>
      <c r="Q4185">
        <v>4</v>
      </c>
      <c r="R4185" s="5">
        <v>8.23</v>
      </c>
      <c r="S4185" s="5">
        <v>8.75</v>
      </c>
      <c r="T4185" s="5">
        <v>35</v>
      </c>
      <c r="U4185">
        <v>0</v>
      </c>
      <c r="V4185" s="5">
        <v>2.08</v>
      </c>
      <c r="W4185" t="s">
        <v>41</v>
      </c>
      <c r="X4185" s="3">
        <v>41583</v>
      </c>
      <c r="Y4185" s="3">
        <v>41583</v>
      </c>
      <c r="Z4185">
        <v>5</v>
      </c>
      <c r="AA4185" t="s">
        <v>8400</v>
      </c>
      <c r="AB4185">
        <f t="shared" si="327"/>
        <v>0</v>
      </c>
      <c r="AC4185" t="str">
        <f t="shared" si="325"/>
        <v>Thursday</v>
      </c>
      <c r="AD4185" s="5">
        <v>4.5620000000000003</v>
      </c>
      <c r="AE4185">
        <v>2013</v>
      </c>
      <c r="AF4185">
        <v>44</v>
      </c>
      <c r="AG4185" s="14">
        <f t="shared" si="326"/>
        <v>5.9428571428571428E-2</v>
      </c>
      <c r="AH4185">
        <f t="shared" si="328"/>
        <v>0</v>
      </c>
      <c r="AI4185" t="str">
        <f t="shared" si="329"/>
        <v xml:space="preserve"> </v>
      </c>
    </row>
    <row r="4186" spans="1:35" x14ac:dyDescent="0.35">
      <c r="A4186">
        <v>4185</v>
      </c>
      <c r="B4186" t="s">
        <v>973</v>
      </c>
      <c r="C4186" t="s">
        <v>974</v>
      </c>
      <c r="D4186" t="s">
        <v>29</v>
      </c>
      <c r="E4186" t="s">
        <v>44</v>
      </c>
      <c r="F4186" t="s">
        <v>67</v>
      </c>
      <c r="G4186" t="s">
        <v>2193</v>
      </c>
      <c r="H4186" t="s">
        <v>2194</v>
      </c>
      <c r="I4186" t="s">
        <v>34</v>
      </c>
      <c r="J4186" t="s">
        <v>7487</v>
      </c>
      <c r="K4186" s="3">
        <v>41578</v>
      </c>
      <c r="L4186" t="s">
        <v>136</v>
      </c>
      <c r="M4186" t="s">
        <v>624</v>
      </c>
      <c r="N4186" t="s">
        <v>625</v>
      </c>
      <c r="O4186" t="s">
        <v>39</v>
      </c>
      <c r="P4186" t="s">
        <v>40</v>
      </c>
      <c r="Q4186">
        <v>8</v>
      </c>
      <c r="R4186" s="5">
        <v>2.6399999999999997</v>
      </c>
      <c r="S4186" s="5">
        <v>4.5</v>
      </c>
      <c r="T4186" s="5">
        <v>36</v>
      </c>
      <c r="U4186">
        <v>0</v>
      </c>
      <c r="V4186" s="5">
        <v>14.88</v>
      </c>
      <c r="W4186" t="s">
        <v>41</v>
      </c>
      <c r="X4186" s="3">
        <v>41583</v>
      </c>
      <c r="Y4186" s="3">
        <v>41583</v>
      </c>
      <c r="Z4186">
        <v>5</v>
      </c>
      <c r="AA4186" t="s">
        <v>8400</v>
      </c>
      <c r="AB4186">
        <f t="shared" si="327"/>
        <v>0</v>
      </c>
      <c r="AC4186" t="str">
        <f t="shared" si="325"/>
        <v>Thursday</v>
      </c>
      <c r="AD4186" s="5">
        <v>4.1539999999999999</v>
      </c>
      <c r="AE4186">
        <v>2013</v>
      </c>
      <c r="AF4186">
        <v>44</v>
      </c>
      <c r="AG4186" s="14">
        <f t="shared" si="326"/>
        <v>0.41333333333333333</v>
      </c>
      <c r="AH4186">
        <f t="shared" si="328"/>
        <v>0</v>
      </c>
      <c r="AI4186" t="str">
        <f t="shared" si="329"/>
        <v xml:space="preserve"> </v>
      </c>
    </row>
    <row r="4187" spans="1:35" x14ac:dyDescent="0.35">
      <c r="A4187">
        <v>4186</v>
      </c>
      <c r="B4187" t="s">
        <v>973</v>
      </c>
      <c r="C4187" t="s">
        <v>974</v>
      </c>
      <c r="D4187" t="s">
        <v>29</v>
      </c>
      <c r="E4187" t="s">
        <v>44</v>
      </c>
      <c r="F4187" t="s">
        <v>67</v>
      </c>
      <c r="G4187" t="s">
        <v>2193</v>
      </c>
      <c r="H4187" t="s">
        <v>2194</v>
      </c>
      <c r="I4187" t="s">
        <v>34</v>
      </c>
      <c r="J4187" t="s">
        <v>7487</v>
      </c>
      <c r="K4187" s="3">
        <v>41578</v>
      </c>
      <c r="L4187" t="s">
        <v>136</v>
      </c>
      <c r="M4187" t="s">
        <v>4138</v>
      </c>
      <c r="N4187" t="s">
        <v>4139</v>
      </c>
      <c r="O4187" t="s">
        <v>51</v>
      </c>
      <c r="P4187" t="s">
        <v>93</v>
      </c>
      <c r="Q4187">
        <v>2</v>
      </c>
      <c r="R4187" s="5">
        <v>26.42</v>
      </c>
      <c r="S4187" s="5">
        <v>33</v>
      </c>
      <c r="T4187" s="5">
        <v>66</v>
      </c>
      <c r="U4187">
        <v>0</v>
      </c>
      <c r="V4187" s="5">
        <v>13.16</v>
      </c>
      <c r="W4187" t="s">
        <v>41</v>
      </c>
      <c r="X4187" s="3">
        <v>41583</v>
      </c>
      <c r="Y4187" s="3">
        <v>41584</v>
      </c>
      <c r="Z4187">
        <v>6</v>
      </c>
      <c r="AA4187" t="s">
        <v>8399</v>
      </c>
      <c r="AB4187">
        <f t="shared" si="327"/>
        <v>1</v>
      </c>
      <c r="AC4187" t="str">
        <f t="shared" si="325"/>
        <v>Thursday</v>
      </c>
      <c r="AD4187" s="5">
        <v>11.526</v>
      </c>
      <c r="AE4187">
        <v>2013</v>
      </c>
      <c r="AF4187">
        <v>44</v>
      </c>
      <c r="AG4187" s="14">
        <f t="shared" si="326"/>
        <v>0.1993939393939394</v>
      </c>
      <c r="AH4187">
        <f t="shared" si="328"/>
        <v>1</v>
      </c>
      <c r="AI4187">
        <f t="shared" si="329"/>
        <v>1</v>
      </c>
    </row>
    <row r="4188" spans="1:35" x14ac:dyDescent="0.35">
      <c r="A4188">
        <v>4187</v>
      </c>
      <c r="B4188" t="s">
        <v>973</v>
      </c>
      <c r="C4188" t="s">
        <v>974</v>
      </c>
      <c r="D4188" t="s">
        <v>29</v>
      </c>
      <c r="E4188" t="s">
        <v>44</v>
      </c>
      <c r="F4188" t="s">
        <v>67</v>
      </c>
      <c r="G4188" t="s">
        <v>2193</v>
      </c>
      <c r="H4188" t="s">
        <v>2194</v>
      </c>
      <c r="I4188" t="s">
        <v>34</v>
      </c>
      <c r="J4188" t="s">
        <v>7487</v>
      </c>
      <c r="K4188" s="3">
        <v>41578</v>
      </c>
      <c r="L4188" t="s">
        <v>136</v>
      </c>
      <c r="M4188" t="s">
        <v>2393</v>
      </c>
      <c r="N4188" t="s">
        <v>2394</v>
      </c>
      <c r="O4188" t="s">
        <v>51</v>
      </c>
      <c r="P4188" t="s">
        <v>52</v>
      </c>
      <c r="Q4188">
        <v>7</v>
      </c>
      <c r="R4188" s="5">
        <v>7.8514285714285714</v>
      </c>
      <c r="S4188" s="5">
        <v>11.571428571428571</v>
      </c>
      <c r="T4188" s="5">
        <v>81</v>
      </c>
      <c r="U4188">
        <v>0</v>
      </c>
      <c r="V4188" s="5">
        <v>26.04</v>
      </c>
      <c r="W4188" t="s">
        <v>41</v>
      </c>
      <c r="X4188" s="3">
        <v>41583</v>
      </c>
      <c r="Y4188" s="3">
        <v>41586</v>
      </c>
      <c r="Z4188">
        <v>8</v>
      </c>
      <c r="AA4188" t="s">
        <v>8399</v>
      </c>
      <c r="AB4188">
        <f t="shared" si="327"/>
        <v>3</v>
      </c>
      <c r="AC4188" t="str">
        <f t="shared" si="325"/>
        <v>Thursday</v>
      </c>
      <c r="AD4188" s="5">
        <v>7.0839999999999996</v>
      </c>
      <c r="AE4188">
        <v>2013</v>
      </c>
      <c r="AF4188">
        <v>44</v>
      </c>
      <c r="AG4188" s="14">
        <f t="shared" si="326"/>
        <v>0.32148148148148148</v>
      </c>
      <c r="AH4188">
        <f t="shared" si="328"/>
        <v>1</v>
      </c>
      <c r="AI4188">
        <f t="shared" si="329"/>
        <v>3</v>
      </c>
    </row>
    <row r="4189" spans="1:35" x14ac:dyDescent="0.35">
      <c r="A4189">
        <v>4188</v>
      </c>
      <c r="B4189" t="s">
        <v>376</v>
      </c>
      <c r="C4189" t="s">
        <v>377</v>
      </c>
      <c r="D4189" t="s">
        <v>29</v>
      </c>
      <c r="E4189" t="s">
        <v>30</v>
      </c>
      <c r="F4189" t="s">
        <v>31</v>
      </c>
      <c r="G4189" t="s">
        <v>31</v>
      </c>
      <c r="H4189" t="s">
        <v>1082</v>
      </c>
      <c r="I4189" t="s">
        <v>34</v>
      </c>
      <c r="J4189" t="s">
        <v>7488</v>
      </c>
      <c r="K4189" s="3">
        <v>41855</v>
      </c>
      <c r="L4189" t="s">
        <v>136</v>
      </c>
      <c r="M4189" t="s">
        <v>4674</v>
      </c>
      <c r="N4189" t="s">
        <v>4675</v>
      </c>
      <c r="O4189" t="s">
        <v>51</v>
      </c>
      <c r="P4189" t="s">
        <v>93</v>
      </c>
      <c r="Q4189">
        <v>2</v>
      </c>
      <c r="R4189" s="5">
        <v>105.2944</v>
      </c>
      <c r="S4189" s="5">
        <v>119.85299999999998</v>
      </c>
      <c r="T4189" s="5">
        <v>191.76479999999998</v>
      </c>
      <c r="U4189">
        <v>0.2</v>
      </c>
      <c r="V4189" s="5">
        <v>-18.824000000000002</v>
      </c>
      <c r="W4189" t="s">
        <v>41</v>
      </c>
      <c r="X4189" s="3">
        <v>41860</v>
      </c>
      <c r="Y4189" s="3">
        <v>41863</v>
      </c>
      <c r="Z4189">
        <v>8</v>
      </c>
      <c r="AA4189" t="s">
        <v>8399</v>
      </c>
      <c r="AB4189">
        <f t="shared" si="327"/>
        <v>3</v>
      </c>
      <c r="AC4189" t="str">
        <f t="shared" si="325"/>
        <v>Monday</v>
      </c>
      <c r="AD4189" s="5">
        <v>20.911000000000001</v>
      </c>
      <c r="AE4189">
        <v>2014</v>
      </c>
      <c r="AF4189">
        <v>32</v>
      </c>
      <c r="AG4189" s="14">
        <f t="shared" si="326"/>
        <v>-9.8161915012557069E-2</v>
      </c>
      <c r="AH4189">
        <f t="shared" si="328"/>
        <v>1</v>
      </c>
      <c r="AI4189">
        <f t="shared" si="329"/>
        <v>3</v>
      </c>
    </row>
    <row r="4190" spans="1:35" x14ac:dyDescent="0.35">
      <c r="A4190">
        <v>4189</v>
      </c>
      <c r="B4190" t="s">
        <v>376</v>
      </c>
      <c r="C4190" t="s">
        <v>377</v>
      </c>
      <c r="D4190" t="s">
        <v>29</v>
      </c>
      <c r="E4190" t="s">
        <v>30</v>
      </c>
      <c r="F4190" t="s">
        <v>31</v>
      </c>
      <c r="G4190" t="s">
        <v>31</v>
      </c>
      <c r="H4190" t="s">
        <v>1082</v>
      </c>
      <c r="I4190" t="s">
        <v>34</v>
      </c>
      <c r="J4190" t="s">
        <v>7488</v>
      </c>
      <c r="K4190" s="3">
        <v>41855</v>
      </c>
      <c r="L4190" t="s">
        <v>136</v>
      </c>
      <c r="M4190" t="s">
        <v>4820</v>
      </c>
      <c r="N4190" t="s">
        <v>4821</v>
      </c>
      <c r="O4190" t="s">
        <v>39</v>
      </c>
      <c r="P4190" t="s">
        <v>61</v>
      </c>
      <c r="Q4190">
        <v>3</v>
      </c>
      <c r="R4190" s="5">
        <v>6.413333333333334</v>
      </c>
      <c r="S4190" s="5">
        <v>10.333333333333334</v>
      </c>
      <c r="T4190" s="5">
        <v>31</v>
      </c>
      <c r="U4190">
        <v>0</v>
      </c>
      <c r="V4190" s="5">
        <v>11.76</v>
      </c>
      <c r="W4190" t="s">
        <v>41</v>
      </c>
      <c r="X4190" s="3">
        <v>41860</v>
      </c>
      <c r="Y4190" s="3">
        <v>41861</v>
      </c>
      <c r="Z4190">
        <v>6</v>
      </c>
      <c r="AA4190" t="s">
        <v>8399</v>
      </c>
      <c r="AB4190">
        <f t="shared" si="327"/>
        <v>1</v>
      </c>
      <c r="AC4190" t="str">
        <f t="shared" si="325"/>
        <v>Monday</v>
      </c>
      <c r="AD4190" s="5">
        <v>1.2869999999999999</v>
      </c>
      <c r="AE4190">
        <v>2014</v>
      </c>
      <c r="AF4190">
        <v>32</v>
      </c>
      <c r="AG4190" s="14">
        <f t="shared" si="326"/>
        <v>0.3793548387096774</v>
      </c>
      <c r="AH4190">
        <f t="shared" si="328"/>
        <v>1</v>
      </c>
      <c r="AI4190">
        <f t="shared" si="329"/>
        <v>1</v>
      </c>
    </row>
    <row r="4191" spans="1:35" x14ac:dyDescent="0.35">
      <c r="A4191">
        <v>4190</v>
      </c>
      <c r="B4191" t="s">
        <v>3311</v>
      </c>
      <c r="C4191" t="s">
        <v>3312</v>
      </c>
      <c r="D4191" t="s">
        <v>29</v>
      </c>
      <c r="E4191" t="s">
        <v>84</v>
      </c>
      <c r="F4191" t="s">
        <v>168</v>
      </c>
      <c r="G4191" t="s">
        <v>665</v>
      </c>
      <c r="H4191" t="s">
        <v>1331</v>
      </c>
      <c r="I4191" t="s">
        <v>34</v>
      </c>
      <c r="J4191" t="s">
        <v>7489</v>
      </c>
      <c r="K4191" s="3">
        <v>41968</v>
      </c>
      <c r="L4191" t="s">
        <v>36</v>
      </c>
      <c r="M4191" t="s">
        <v>3429</v>
      </c>
      <c r="N4191" t="s">
        <v>3430</v>
      </c>
      <c r="O4191" t="s">
        <v>72</v>
      </c>
      <c r="P4191" t="s">
        <v>79</v>
      </c>
      <c r="Q4191">
        <v>3</v>
      </c>
      <c r="R4191" s="5">
        <v>28.674133333333341</v>
      </c>
      <c r="S4191" s="5">
        <v>53.3368888888889</v>
      </c>
      <c r="T4191" s="5">
        <v>96.006400000000028</v>
      </c>
      <c r="U4191">
        <v>0.4</v>
      </c>
      <c r="V4191" s="5">
        <v>9.984</v>
      </c>
      <c r="W4191" t="s">
        <v>41</v>
      </c>
      <c r="X4191" s="3">
        <v>41973</v>
      </c>
      <c r="Y4191" s="3">
        <v>41973</v>
      </c>
      <c r="Z4191">
        <v>5</v>
      </c>
      <c r="AA4191" t="s">
        <v>8400</v>
      </c>
      <c r="AB4191">
        <f t="shared" si="327"/>
        <v>0</v>
      </c>
      <c r="AC4191" t="str">
        <f t="shared" si="325"/>
        <v>Tuesday</v>
      </c>
      <c r="AD4191" s="5">
        <v>5.92</v>
      </c>
      <c r="AE4191">
        <v>2014</v>
      </c>
      <c r="AF4191">
        <v>48</v>
      </c>
      <c r="AG4191" s="14">
        <f t="shared" si="326"/>
        <v>0.10399306712885804</v>
      </c>
      <c r="AH4191">
        <f t="shared" si="328"/>
        <v>0</v>
      </c>
      <c r="AI4191" t="str">
        <f t="shared" si="329"/>
        <v xml:space="preserve"> </v>
      </c>
    </row>
    <row r="4192" spans="1:35" x14ac:dyDescent="0.35">
      <c r="A4192">
        <v>4191</v>
      </c>
      <c r="B4192" t="s">
        <v>3311</v>
      </c>
      <c r="C4192" t="s">
        <v>3312</v>
      </c>
      <c r="D4192" t="s">
        <v>29</v>
      </c>
      <c r="E4192" t="s">
        <v>84</v>
      </c>
      <c r="F4192" t="s">
        <v>168</v>
      </c>
      <c r="G4192" t="s">
        <v>665</v>
      </c>
      <c r="H4192" t="s">
        <v>1331</v>
      </c>
      <c r="I4192" t="s">
        <v>34</v>
      </c>
      <c r="J4192" t="s">
        <v>7489</v>
      </c>
      <c r="K4192" s="3">
        <v>41968</v>
      </c>
      <c r="L4192" t="s">
        <v>36</v>
      </c>
      <c r="M4192" t="s">
        <v>3853</v>
      </c>
      <c r="N4192" t="s">
        <v>3854</v>
      </c>
      <c r="O4192" t="s">
        <v>51</v>
      </c>
      <c r="P4192" t="s">
        <v>93</v>
      </c>
      <c r="Q4192">
        <v>4</v>
      </c>
      <c r="R4192" s="5">
        <v>20.229600000000005</v>
      </c>
      <c r="S4192" s="5">
        <v>37.609333333333339</v>
      </c>
      <c r="T4192" s="5">
        <v>90.262400000000014</v>
      </c>
      <c r="U4192">
        <v>0.4</v>
      </c>
      <c r="V4192" s="5">
        <v>9.3439999999999994</v>
      </c>
      <c r="W4192" t="s">
        <v>41</v>
      </c>
      <c r="X4192" s="3">
        <v>41973</v>
      </c>
      <c r="Y4192" s="3">
        <v>41973</v>
      </c>
      <c r="Z4192">
        <v>5</v>
      </c>
      <c r="AA4192" t="s">
        <v>8400</v>
      </c>
      <c r="AB4192">
        <f t="shared" si="327"/>
        <v>0</v>
      </c>
      <c r="AC4192" t="str">
        <f t="shared" si="325"/>
        <v>Tuesday</v>
      </c>
      <c r="AD4192" s="5">
        <v>4.6500000000000004</v>
      </c>
      <c r="AE4192">
        <v>2014</v>
      </c>
      <c r="AF4192">
        <v>48</v>
      </c>
      <c r="AG4192" s="14">
        <f t="shared" si="326"/>
        <v>0.10352040273690925</v>
      </c>
      <c r="AH4192">
        <f t="shared" si="328"/>
        <v>0</v>
      </c>
      <c r="AI4192" t="str">
        <f t="shared" si="329"/>
        <v xml:space="preserve"> </v>
      </c>
    </row>
    <row r="4193" spans="1:35" x14ac:dyDescent="0.35">
      <c r="A4193">
        <v>4192</v>
      </c>
      <c r="B4193" t="s">
        <v>4030</v>
      </c>
      <c r="C4193" t="s">
        <v>4031</v>
      </c>
      <c r="D4193" t="s">
        <v>29</v>
      </c>
      <c r="E4193" t="s">
        <v>84</v>
      </c>
      <c r="F4193" t="s">
        <v>740</v>
      </c>
      <c r="G4193" t="s">
        <v>961</v>
      </c>
      <c r="H4193" t="s">
        <v>961</v>
      </c>
      <c r="I4193" t="s">
        <v>34</v>
      </c>
      <c r="J4193" t="s">
        <v>7490</v>
      </c>
      <c r="K4193" s="3">
        <v>41813</v>
      </c>
      <c r="L4193" t="s">
        <v>136</v>
      </c>
      <c r="M4193" t="s">
        <v>4853</v>
      </c>
      <c r="N4193" t="s">
        <v>4854</v>
      </c>
      <c r="O4193" t="s">
        <v>39</v>
      </c>
      <c r="P4193" t="s">
        <v>183</v>
      </c>
      <c r="Q4193">
        <v>3</v>
      </c>
      <c r="R4193" s="5">
        <v>16.673333333333336</v>
      </c>
      <c r="S4193" s="5">
        <v>28.333333333333336</v>
      </c>
      <c r="T4193" s="5">
        <v>85</v>
      </c>
      <c r="U4193">
        <v>0</v>
      </c>
      <c r="V4193" s="5">
        <v>34.979999999999997</v>
      </c>
      <c r="W4193" t="s">
        <v>41</v>
      </c>
      <c r="X4193" s="3">
        <v>41818</v>
      </c>
      <c r="Y4193" s="3">
        <v>41818</v>
      </c>
      <c r="Z4193">
        <v>5</v>
      </c>
      <c r="AA4193" t="s">
        <v>8400</v>
      </c>
      <c r="AB4193">
        <f t="shared" si="327"/>
        <v>0</v>
      </c>
      <c r="AC4193" t="str">
        <f t="shared" si="325"/>
        <v>Monday</v>
      </c>
      <c r="AD4193" s="5">
        <v>8.7629999999999999</v>
      </c>
      <c r="AE4193">
        <v>2014</v>
      </c>
      <c r="AF4193">
        <v>26</v>
      </c>
      <c r="AG4193" s="14">
        <f t="shared" si="326"/>
        <v>0.41152941176470587</v>
      </c>
      <c r="AH4193">
        <f t="shared" si="328"/>
        <v>0</v>
      </c>
      <c r="AI4193" t="str">
        <f t="shared" si="329"/>
        <v xml:space="preserve"> </v>
      </c>
    </row>
    <row r="4194" spans="1:35" x14ac:dyDescent="0.35">
      <c r="A4194">
        <v>4193</v>
      </c>
      <c r="B4194" t="s">
        <v>4030</v>
      </c>
      <c r="C4194" t="s">
        <v>4031</v>
      </c>
      <c r="D4194" t="s">
        <v>29</v>
      </c>
      <c r="E4194" t="s">
        <v>84</v>
      </c>
      <c r="F4194" t="s">
        <v>740</v>
      </c>
      <c r="G4194" t="s">
        <v>961</v>
      </c>
      <c r="H4194" t="s">
        <v>961</v>
      </c>
      <c r="I4194" t="s">
        <v>34</v>
      </c>
      <c r="J4194" t="s">
        <v>7490</v>
      </c>
      <c r="K4194" s="3">
        <v>41813</v>
      </c>
      <c r="L4194" t="s">
        <v>136</v>
      </c>
      <c r="M4194" t="s">
        <v>3590</v>
      </c>
      <c r="N4194" t="s">
        <v>3591</v>
      </c>
      <c r="O4194" t="s">
        <v>39</v>
      </c>
      <c r="P4194" t="s">
        <v>165</v>
      </c>
      <c r="Q4194">
        <v>1</v>
      </c>
      <c r="R4194" s="5">
        <v>30.240000000000002</v>
      </c>
      <c r="S4194" s="5">
        <v>41</v>
      </c>
      <c r="T4194" s="5">
        <v>41</v>
      </c>
      <c r="U4194">
        <v>0</v>
      </c>
      <c r="V4194" s="5">
        <v>10.76</v>
      </c>
      <c r="W4194" t="s">
        <v>41</v>
      </c>
      <c r="X4194" s="3">
        <v>41818</v>
      </c>
      <c r="Y4194" s="3">
        <v>41819</v>
      </c>
      <c r="Z4194">
        <v>6</v>
      </c>
      <c r="AA4194" t="s">
        <v>8399</v>
      </c>
      <c r="AB4194">
        <f t="shared" si="327"/>
        <v>1</v>
      </c>
      <c r="AC4194" t="str">
        <f t="shared" si="325"/>
        <v>Monday</v>
      </c>
      <c r="AD4194" s="5">
        <v>4.1429999999999998</v>
      </c>
      <c r="AE4194">
        <v>2014</v>
      </c>
      <c r="AF4194">
        <v>26</v>
      </c>
      <c r="AG4194" s="14">
        <f t="shared" si="326"/>
        <v>0.26243902439024391</v>
      </c>
      <c r="AH4194">
        <f t="shared" si="328"/>
        <v>1</v>
      </c>
      <c r="AI4194">
        <f t="shared" si="329"/>
        <v>1</v>
      </c>
    </row>
    <row r="4195" spans="1:35" x14ac:dyDescent="0.35">
      <c r="A4195">
        <v>4194</v>
      </c>
      <c r="B4195" t="s">
        <v>4030</v>
      </c>
      <c r="C4195" t="s">
        <v>4031</v>
      </c>
      <c r="D4195" t="s">
        <v>29</v>
      </c>
      <c r="E4195" t="s">
        <v>84</v>
      </c>
      <c r="F4195" t="s">
        <v>740</v>
      </c>
      <c r="G4195" t="s">
        <v>961</v>
      </c>
      <c r="H4195" t="s">
        <v>961</v>
      </c>
      <c r="I4195" t="s">
        <v>34</v>
      </c>
      <c r="J4195" t="s">
        <v>7490</v>
      </c>
      <c r="K4195" s="3">
        <v>41813</v>
      </c>
      <c r="L4195" t="s">
        <v>136</v>
      </c>
      <c r="M4195" t="s">
        <v>543</v>
      </c>
      <c r="N4195" t="s">
        <v>544</v>
      </c>
      <c r="O4195" t="s">
        <v>39</v>
      </c>
      <c r="P4195" t="s">
        <v>90</v>
      </c>
      <c r="Q4195">
        <v>3</v>
      </c>
      <c r="R4195" s="5">
        <v>5.34</v>
      </c>
      <c r="S4195" s="5">
        <v>7</v>
      </c>
      <c r="T4195" s="5">
        <v>21</v>
      </c>
      <c r="U4195">
        <v>0</v>
      </c>
      <c r="V4195" s="5">
        <v>4.9800000000000004</v>
      </c>
      <c r="W4195" t="s">
        <v>41</v>
      </c>
      <c r="X4195" s="3">
        <v>41818</v>
      </c>
      <c r="Y4195" s="3">
        <v>41821</v>
      </c>
      <c r="Z4195">
        <v>8</v>
      </c>
      <c r="AA4195" t="s">
        <v>8399</v>
      </c>
      <c r="AB4195">
        <f t="shared" si="327"/>
        <v>3</v>
      </c>
      <c r="AC4195" t="str">
        <f t="shared" si="325"/>
        <v>Monday</v>
      </c>
      <c r="AD4195" s="5">
        <v>2.371</v>
      </c>
      <c r="AE4195">
        <v>2014</v>
      </c>
      <c r="AF4195">
        <v>26</v>
      </c>
      <c r="AG4195" s="14">
        <f t="shared" si="326"/>
        <v>0.23714285714285716</v>
      </c>
      <c r="AH4195">
        <f t="shared" si="328"/>
        <v>1</v>
      </c>
      <c r="AI4195">
        <f t="shared" si="329"/>
        <v>3</v>
      </c>
    </row>
    <row r="4196" spans="1:35" x14ac:dyDescent="0.35">
      <c r="A4196">
        <v>4195</v>
      </c>
      <c r="B4196" t="s">
        <v>1837</v>
      </c>
      <c r="C4196" t="s">
        <v>1838</v>
      </c>
      <c r="D4196" t="s">
        <v>29</v>
      </c>
      <c r="E4196" t="s">
        <v>44</v>
      </c>
      <c r="F4196" t="s">
        <v>67</v>
      </c>
      <c r="G4196" t="s">
        <v>68</v>
      </c>
      <c r="H4196" t="s">
        <v>7491</v>
      </c>
      <c r="I4196" t="s">
        <v>34</v>
      </c>
      <c r="J4196" t="s">
        <v>7492</v>
      </c>
      <c r="K4196" s="3">
        <v>41386</v>
      </c>
      <c r="L4196" t="s">
        <v>36</v>
      </c>
      <c r="M4196" t="s">
        <v>2058</v>
      </c>
      <c r="N4196" t="s">
        <v>2059</v>
      </c>
      <c r="O4196" t="s">
        <v>72</v>
      </c>
      <c r="P4196" t="s">
        <v>79</v>
      </c>
      <c r="Q4196">
        <v>8</v>
      </c>
      <c r="R4196" s="5">
        <v>55.605000000000004</v>
      </c>
      <c r="S4196" s="5">
        <v>75.125</v>
      </c>
      <c r="T4196" s="5">
        <v>601</v>
      </c>
      <c r="U4196">
        <v>0</v>
      </c>
      <c r="V4196" s="5">
        <v>156.16</v>
      </c>
      <c r="W4196" t="s">
        <v>41</v>
      </c>
      <c r="X4196" s="3">
        <v>41391</v>
      </c>
      <c r="Y4196" s="3">
        <v>41391</v>
      </c>
      <c r="Z4196">
        <v>5</v>
      </c>
      <c r="AA4196" t="s">
        <v>8400</v>
      </c>
      <c r="AB4196">
        <f t="shared" si="327"/>
        <v>0</v>
      </c>
      <c r="AC4196" t="str">
        <f t="shared" si="325"/>
        <v>Monday</v>
      </c>
      <c r="AD4196" s="5">
        <v>36.468000000000004</v>
      </c>
      <c r="AE4196">
        <v>2013</v>
      </c>
      <c r="AF4196">
        <v>17</v>
      </c>
      <c r="AG4196" s="14">
        <f t="shared" si="326"/>
        <v>0.25983361064891847</v>
      </c>
      <c r="AH4196">
        <f t="shared" si="328"/>
        <v>0</v>
      </c>
      <c r="AI4196" t="str">
        <f t="shared" si="329"/>
        <v xml:space="preserve"> </v>
      </c>
    </row>
    <row r="4197" spans="1:35" x14ac:dyDescent="0.35">
      <c r="A4197">
        <v>4196</v>
      </c>
      <c r="B4197" t="s">
        <v>1837</v>
      </c>
      <c r="C4197" t="s">
        <v>1838</v>
      </c>
      <c r="D4197" t="s">
        <v>29</v>
      </c>
      <c r="E4197" t="s">
        <v>44</v>
      </c>
      <c r="F4197" t="s">
        <v>67</v>
      </c>
      <c r="G4197" t="s">
        <v>68</v>
      </c>
      <c r="H4197" t="s">
        <v>7491</v>
      </c>
      <c r="I4197" t="s">
        <v>34</v>
      </c>
      <c r="J4197" t="s">
        <v>7492</v>
      </c>
      <c r="K4197" s="3">
        <v>41386</v>
      </c>
      <c r="L4197" t="s">
        <v>36</v>
      </c>
      <c r="M4197" t="s">
        <v>6534</v>
      </c>
      <c r="N4197" t="s">
        <v>6535</v>
      </c>
      <c r="O4197" t="s">
        <v>39</v>
      </c>
      <c r="P4197" t="s">
        <v>340</v>
      </c>
      <c r="Q4197">
        <v>3</v>
      </c>
      <c r="R4197" s="5">
        <v>9.8933333333333326</v>
      </c>
      <c r="S4197" s="5">
        <v>12.333333333333332</v>
      </c>
      <c r="T4197" s="5">
        <v>37</v>
      </c>
      <c r="U4197">
        <v>0</v>
      </c>
      <c r="V4197" s="5">
        <v>7.32</v>
      </c>
      <c r="W4197" t="s">
        <v>41</v>
      </c>
      <c r="X4197" s="3">
        <v>41391</v>
      </c>
      <c r="Y4197" s="3">
        <v>41391</v>
      </c>
      <c r="Z4197">
        <v>5</v>
      </c>
      <c r="AA4197" t="s">
        <v>8400</v>
      </c>
      <c r="AB4197">
        <f t="shared" si="327"/>
        <v>0</v>
      </c>
      <c r="AC4197" t="str">
        <f t="shared" si="325"/>
        <v>Monday</v>
      </c>
      <c r="AD4197" s="5">
        <v>1.163</v>
      </c>
      <c r="AE4197">
        <v>2013</v>
      </c>
      <c r="AF4197">
        <v>17</v>
      </c>
      <c r="AG4197" s="14">
        <f t="shared" si="326"/>
        <v>0.19783783783783784</v>
      </c>
      <c r="AH4197">
        <f t="shared" si="328"/>
        <v>0</v>
      </c>
      <c r="AI4197" t="str">
        <f t="shared" si="329"/>
        <v xml:space="preserve"> </v>
      </c>
    </row>
    <row r="4198" spans="1:35" x14ac:dyDescent="0.35">
      <c r="A4198">
        <v>4197</v>
      </c>
      <c r="B4198" t="s">
        <v>1837</v>
      </c>
      <c r="C4198" t="s">
        <v>1838</v>
      </c>
      <c r="D4198" t="s">
        <v>29</v>
      </c>
      <c r="E4198" t="s">
        <v>44</v>
      </c>
      <c r="F4198" t="s">
        <v>67</v>
      </c>
      <c r="G4198" t="s">
        <v>68</v>
      </c>
      <c r="H4198" t="s">
        <v>7491</v>
      </c>
      <c r="I4198" t="s">
        <v>34</v>
      </c>
      <c r="J4198" t="s">
        <v>7492</v>
      </c>
      <c r="K4198" s="3">
        <v>41386</v>
      </c>
      <c r="L4198" t="s">
        <v>36</v>
      </c>
      <c r="M4198" t="s">
        <v>1090</v>
      </c>
      <c r="N4198" t="s">
        <v>1091</v>
      </c>
      <c r="O4198" t="s">
        <v>51</v>
      </c>
      <c r="P4198" t="s">
        <v>93</v>
      </c>
      <c r="Q4198">
        <v>2</v>
      </c>
      <c r="R4198" s="5">
        <v>236.7</v>
      </c>
      <c r="S4198" s="5">
        <v>303.5</v>
      </c>
      <c r="T4198" s="5">
        <v>607</v>
      </c>
      <c r="U4198">
        <v>0</v>
      </c>
      <c r="V4198" s="5">
        <v>133.6</v>
      </c>
      <c r="W4198" t="s">
        <v>41</v>
      </c>
      <c r="X4198" s="3">
        <v>41391</v>
      </c>
      <c r="Y4198" s="3">
        <v>41393</v>
      </c>
      <c r="Z4198">
        <v>7</v>
      </c>
      <c r="AA4198" t="s">
        <v>8399</v>
      </c>
      <c r="AB4198">
        <f t="shared" si="327"/>
        <v>2</v>
      </c>
      <c r="AC4198" t="str">
        <f t="shared" si="325"/>
        <v>Monday</v>
      </c>
      <c r="AD4198" s="5">
        <v>49.209000000000003</v>
      </c>
      <c r="AE4198">
        <v>2013</v>
      </c>
      <c r="AF4198">
        <v>17</v>
      </c>
      <c r="AG4198" s="14">
        <f t="shared" si="326"/>
        <v>0.2200988467874794</v>
      </c>
      <c r="AH4198">
        <f t="shared" si="328"/>
        <v>1</v>
      </c>
      <c r="AI4198">
        <f t="shared" si="329"/>
        <v>2</v>
      </c>
    </row>
    <row r="4199" spans="1:35" x14ac:dyDescent="0.35">
      <c r="A4199">
        <v>4198</v>
      </c>
      <c r="B4199" t="s">
        <v>3745</v>
      </c>
      <c r="C4199" t="s">
        <v>3746</v>
      </c>
      <c r="D4199" t="s">
        <v>112</v>
      </c>
      <c r="E4199" t="s">
        <v>199</v>
      </c>
      <c r="F4199" t="s">
        <v>200</v>
      </c>
      <c r="G4199" t="s">
        <v>790</v>
      </c>
      <c r="H4199" t="s">
        <v>790</v>
      </c>
      <c r="I4199" t="s">
        <v>34</v>
      </c>
      <c r="J4199" t="s">
        <v>7493</v>
      </c>
      <c r="K4199" s="3">
        <v>41778</v>
      </c>
      <c r="L4199" t="s">
        <v>36</v>
      </c>
      <c r="M4199" t="s">
        <v>2099</v>
      </c>
      <c r="N4199" t="s">
        <v>2100</v>
      </c>
      <c r="O4199" t="s">
        <v>39</v>
      </c>
      <c r="P4199" t="s">
        <v>165</v>
      </c>
      <c r="Q4199">
        <v>1</v>
      </c>
      <c r="R4199" s="5">
        <v>34.519999999999996</v>
      </c>
      <c r="S4199" s="5">
        <v>41</v>
      </c>
      <c r="T4199" s="5">
        <v>41</v>
      </c>
      <c r="U4199">
        <v>0</v>
      </c>
      <c r="V4199" s="5">
        <v>6.48</v>
      </c>
      <c r="W4199" t="s">
        <v>41</v>
      </c>
      <c r="X4199" s="3">
        <v>41783</v>
      </c>
      <c r="Y4199" s="3">
        <v>41783</v>
      </c>
      <c r="Z4199">
        <v>5</v>
      </c>
      <c r="AA4199" t="s">
        <v>8400</v>
      </c>
      <c r="AB4199">
        <f t="shared" si="327"/>
        <v>0</v>
      </c>
      <c r="AC4199" t="str">
        <f t="shared" si="325"/>
        <v>Monday</v>
      </c>
      <c r="AD4199" s="5">
        <v>0.79</v>
      </c>
      <c r="AE4199">
        <v>2014</v>
      </c>
      <c r="AF4199">
        <v>21</v>
      </c>
      <c r="AG4199" s="14">
        <f t="shared" si="326"/>
        <v>0.15804878048780488</v>
      </c>
      <c r="AH4199">
        <f t="shared" si="328"/>
        <v>0</v>
      </c>
      <c r="AI4199" t="str">
        <f t="shared" si="329"/>
        <v xml:space="preserve"> </v>
      </c>
    </row>
    <row r="4200" spans="1:35" x14ac:dyDescent="0.35">
      <c r="A4200">
        <v>4199</v>
      </c>
      <c r="B4200" t="s">
        <v>3745</v>
      </c>
      <c r="C4200" t="s">
        <v>3746</v>
      </c>
      <c r="D4200" t="s">
        <v>112</v>
      </c>
      <c r="E4200" t="s">
        <v>199</v>
      </c>
      <c r="F4200" t="s">
        <v>200</v>
      </c>
      <c r="G4200" t="s">
        <v>790</v>
      </c>
      <c r="H4200" t="s">
        <v>790</v>
      </c>
      <c r="I4200" t="s">
        <v>34</v>
      </c>
      <c r="J4200" t="s">
        <v>7493</v>
      </c>
      <c r="K4200" s="3">
        <v>41778</v>
      </c>
      <c r="L4200" t="s">
        <v>36</v>
      </c>
      <c r="M4200" t="s">
        <v>4175</v>
      </c>
      <c r="N4200" t="s">
        <v>4176</v>
      </c>
      <c r="O4200" t="s">
        <v>39</v>
      </c>
      <c r="P4200" t="s">
        <v>165</v>
      </c>
      <c r="Q4200">
        <v>2</v>
      </c>
      <c r="R4200" s="5">
        <v>110.14</v>
      </c>
      <c r="S4200" s="5">
        <v>136</v>
      </c>
      <c r="T4200" s="5">
        <v>272</v>
      </c>
      <c r="U4200">
        <v>0</v>
      </c>
      <c r="V4200" s="5">
        <v>51.72</v>
      </c>
      <c r="W4200" t="s">
        <v>41</v>
      </c>
      <c r="X4200" s="3">
        <v>41783</v>
      </c>
      <c r="Y4200" s="3">
        <v>41786</v>
      </c>
      <c r="Z4200">
        <v>8</v>
      </c>
      <c r="AA4200" t="s">
        <v>8399</v>
      </c>
      <c r="AB4200">
        <f t="shared" si="327"/>
        <v>3</v>
      </c>
      <c r="AC4200" t="str">
        <f t="shared" si="325"/>
        <v>Monday</v>
      </c>
      <c r="AD4200" s="5">
        <v>9.7629999999999999</v>
      </c>
      <c r="AE4200">
        <v>2014</v>
      </c>
      <c r="AF4200">
        <v>21</v>
      </c>
      <c r="AG4200" s="14">
        <f t="shared" si="326"/>
        <v>0.19014705882352942</v>
      </c>
      <c r="AH4200">
        <f t="shared" si="328"/>
        <v>1</v>
      </c>
      <c r="AI4200">
        <f t="shared" si="329"/>
        <v>3</v>
      </c>
    </row>
    <row r="4201" spans="1:35" x14ac:dyDescent="0.35">
      <c r="A4201">
        <v>4200</v>
      </c>
      <c r="B4201" t="s">
        <v>3745</v>
      </c>
      <c r="C4201" t="s">
        <v>3746</v>
      </c>
      <c r="D4201" t="s">
        <v>112</v>
      </c>
      <c r="E4201" t="s">
        <v>199</v>
      </c>
      <c r="F4201" t="s">
        <v>200</v>
      </c>
      <c r="G4201" t="s">
        <v>790</v>
      </c>
      <c r="H4201" t="s">
        <v>790</v>
      </c>
      <c r="I4201" t="s">
        <v>34</v>
      </c>
      <c r="J4201" t="s">
        <v>7493</v>
      </c>
      <c r="K4201" s="3">
        <v>41778</v>
      </c>
      <c r="L4201" t="s">
        <v>36</v>
      </c>
      <c r="M4201" t="s">
        <v>6148</v>
      </c>
      <c r="N4201" t="s">
        <v>6149</v>
      </c>
      <c r="O4201" t="s">
        <v>39</v>
      </c>
      <c r="P4201" t="s">
        <v>76</v>
      </c>
      <c r="Q4201">
        <v>3</v>
      </c>
      <c r="R4201" s="5">
        <v>18.746666666666673</v>
      </c>
      <c r="S4201" s="5">
        <v>29.666666666666671</v>
      </c>
      <c r="T4201" s="5">
        <v>89.000000000000014</v>
      </c>
      <c r="U4201">
        <v>0</v>
      </c>
      <c r="V4201" s="5">
        <v>32.76</v>
      </c>
      <c r="W4201" t="s">
        <v>41</v>
      </c>
      <c r="X4201" s="3">
        <v>41783</v>
      </c>
      <c r="Y4201" s="3">
        <v>41783</v>
      </c>
      <c r="Z4201">
        <v>5</v>
      </c>
      <c r="AA4201" t="s">
        <v>8400</v>
      </c>
      <c r="AB4201">
        <f t="shared" si="327"/>
        <v>0</v>
      </c>
      <c r="AC4201" t="str">
        <f t="shared" si="325"/>
        <v>Monday</v>
      </c>
      <c r="AD4201" s="5">
        <v>5.4059999999999997</v>
      </c>
      <c r="AE4201">
        <v>2014</v>
      </c>
      <c r="AF4201">
        <v>21</v>
      </c>
      <c r="AG4201" s="14">
        <f t="shared" si="326"/>
        <v>0.36808988764044936</v>
      </c>
      <c r="AH4201">
        <f t="shared" si="328"/>
        <v>0</v>
      </c>
      <c r="AI4201" t="str">
        <f t="shared" si="329"/>
        <v xml:space="preserve"> </v>
      </c>
    </row>
    <row r="4202" spans="1:35" x14ac:dyDescent="0.35">
      <c r="A4202">
        <v>4201</v>
      </c>
      <c r="B4202" t="s">
        <v>3745</v>
      </c>
      <c r="C4202" t="s">
        <v>3746</v>
      </c>
      <c r="D4202" t="s">
        <v>112</v>
      </c>
      <c r="E4202" t="s">
        <v>199</v>
      </c>
      <c r="F4202" t="s">
        <v>200</v>
      </c>
      <c r="G4202" t="s">
        <v>790</v>
      </c>
      <c r="H4202" t="s">
        <v>790</v>
      </c>
      <c r="I4202" t="s">
        <v>34</v>
      </c>
      <c r="J4202" t="s">
        <v>7493</v>
      </c>
      <c r="K4202" s="3">
        <v>41778</v>
      </c>
      <c r="L4202" t="s">
        <v>36</v>
      </c>
      <c r="M4202" t="s">
        <v>5419</v>
      </c>
      <c r="N4202" t="s">
        <v>5420</v>
      </c>
      <c r="O4202" t="s">
        <v>39</v>
      </c>
      <c r="P4202" t="s">
        <v>61</v>
      </c>
      <c r="Q4202">
        <v>5</v>
      </c>
      <c r="R4202" s="5">
        <v>10.74</v>
      </c>
      <c r="S4202" s="5">
        <v>17.600000000000001</v>
      </c>
      <c r="T4202" s="5">
        <v>88</v>
      </c>
      <c r="U4202">
        <v>0</v>
      </c>
      <c r="V4202" s="5">
        <v>34.299999999999997</v>
      </c>
      <c r="W4202" t="s">
        <v>41</v>
      </c>
      <c r="X4202" s="3">
        <v>41783</v>
      </c>
      <c r="Y4202" s="3">
        <v>41785</v>
      </c>
      <c r="Z4202">
        <v>7</v>
      </c>
      <c r="AA4202" t="s">
        <v>8399</v>
      </c>
      <c r="AB4202">
        <f t="shared" si="327"/>
        <v>2</v>
      </c>
      <c r="AC4202" t="str">
        <f t="shared" si="325"/>
        <v>Monday</v>
      </c>
      <c r="AD4202" s="5">
        <v>8.8439999999999994</v>
      </c>
      <c r="AE4202">
        <v>2014</v>
      </c>
      <c r="AF4202">
        <v>21</v>
      </c>
      <c r="AG4202" s="14">
        <f t="shared" si="326"/>
        <v>0.38977272727272722</v>
      </c>
      <c r="AH4202">
        <f t="shared" si="328"/>
        <v>1</v>
      </c>
      <c r="AI4202">
        <f t="shared" si="329"/>
        <v>2</v>
      </c>
    </row>
    <row r="4203" spans="1:35" x14ac:dyDescent="0.35">
      <c r="A4203">
        <v>4202</v>
      </c>
      <c r="B4203" t="s">
        <v>1890</v>
      </c>
      <c r="C4203" t="s">
        <v>1891</v>
      </c>
      <c r="D4203" t="s">
        <v>29</v>
      </c>
      <c r="E4203" t="s">
        <v>44</v>
      </c>
      <c r="F4203" t="s">
        <v>378</v>
      </c>
      <c r="G4203" t="s">
        <v>379</v>
      </c>
      <c r="H4203" t="s">
        <v>380</v>
      </c>
      <c r="I4203" t="s">
        <v>34</v>
      </c>
      <c r="J4203" t="s">
        <v>7494</v>
      </c>
      <c r="K4203" s="3">
        <v>41887</v>
      </c>
      <c r="L4203" t="s">
        <v>136</v>
      </c>
      <c r="M4203" t="s">
        <v>5154</v>
      </c>
      <c r="N4203" t="s">
        <v>5155</v>
      </c>
      <c r="O4203" t="s">
        <v>39</v>
      </c>
      <c r="P4203" t="s">
        <v>64</v>
      </c>
      <c r="Q4203">
        <v>2</v>
      </c>
      <c r="R4203" s="5">
        <v>7.0872000000000011</v>
      </c>
      <c r="S4203" s="5">
        <v>12.898666666666669</v>
      </c>
      <c r="T4203" s="5">
        <v>15.478400000000002</v>
      </c>
      <c r="U4203">
        <v>0.4</v>
      </c>
      <c r="V4203" s="5">
        <v>1.304</v>
      </c>
      <c r="W4203" t="s">
        <v>41</v>
      </c>
      <c r="X4203" s="3">
        <v>41892</v>
      </c>
      <c r="Y4203" s="3">
        <v>41892</v>
      </c>
      <c r="Z4203">
        <v>5</v>
      </c>
      <c r="AA4203" t="s">
        <v>8400</v>
      </c>
      <c r="AB4203">
        <f t="shared" si="327"/>
        <v>0</v>
      </c>
      <c r="AC4203" t="str">
        <f t="shared" si="325"/>
        <v>Friday</v>
      </c>
      <c r="AD4203" s="5">
        <v>2.625</v>
      </c>
      <c r="AE4203">
        <v>2014</v>
      </c>
      <c r="AF4203">
        <v>36</v>
      </c>
      <c r="AG4203" s="14">
        <f t="shared" si="326"/>
        <v>8.4246433739921425E-2</v>
      </c>
      <c r="AH4203">
        <f t="shared" si="328"/>
        <v>0</v>
      </c>
      <c r="AI4203" t="str">
        <f t="shared" si="329"/>
        <v xml:space="preserve"> </v>
      </c>
    </row>
    <row r="4204" spans="1:35" x14ac:dyDescent="0.35">
      <c r="A4204">
        <v>4203</v>
      </c>
      <c r="B4204" t="s">
        <v>27</v>
      </c>
      <c r="C4204" t="s">
        <v>28</v>
      </c>
      <c r="D4204" t="s">
        <v>29</v>
      </c>
      <c r="E4204" t="s">
        <v>30</v>
      </c>
      <c r="F4204" t="s">
        <v>31</v>
      </c>
      <c r="G4204" t="s">
        <v>414</v>
      </c>
      <c r="H4204" t="s">
        <v>3755</v>
      </c>
      <c r="I4204" t="s">
        <v>34</v>
      </c>
      <c r="J4204" t="s">
        <v>7495</v>
      </c>
      <c r="K4204" s="3">
        <v>41977</v>
      </c>
      <c r="L4204" t="s">
        <v>215</v>
      </c>
      <c r="M4204" t="s">
        <v>7496</v>
      </c>
      <c r="N4204" t="s">
        <v>7497</v>
      </c>
      <c r="O4204" t="s">
        <v>51</v>
      </c>
      <c r="P4204" t="s">
        <v>205</v>
      </c>
      <c r="Q4204">
        <v>5</v>
      </c>
      <c r="R4204" s="5">
        <v>303.16800000000001</v>
      </c>
      <c r="S4204" s="5">
        <v>356.91</v>
      </c>
      <c r="T4204" s="5">
        <v>1427.6400000000003</v>
      </c>
      <c r="U4204">
        <v>0.2</v>
      </c>
      <c r="V4204" s="5">
        <v>-88.2</v>
      </c>
      <c r="W4204" t="s">
        <v>139</v>
      </c>
      <c r="X4204" s="3">
        <v>41980</v>
      </c>
      <c r="Y4204" s="3">
        <v>41980</v>
      </c>
      <c r="Z4204">
        <v>3</v>
      </c>
      <c r="AA4204" t="s">
        <v>8400</v>
      </c>
      <c r="AB4204">
        <f t="shared" si="327"/>
        <v>0</v>
      </c>
      <c r="AC4204" t="str">
        <f t="shared" si="325"/>
        <v>Thursday</v>
      </c>
      <c r="AD4204" s="5">
        <v>215.12799999999999</v>
      </c>
      <c r="AE4204">
        <v>2014</v>
      </c>
      <c r="AF4204">
        <v>49</v>
      </c>
      <c r="AG4204" s="14">
        <f t="shared" si="326"/>
        <v>-6.1780280743044452E-2</v>
      </c>
      <c r="AH4204">
        <f t="shared" si="328"/>
        <v>0</v>
      </c>
      <c r="AI4204" t="str">
        <f t="shared" si="329"/>
        <v xml:space="preserve"> </v>
      </c>
    </row>
    <row r="4205" spans="1:35" x14ac:dyDescent="0.35">
      <c r="A4205">
        <v>4204</v>
      </c>
      <c r="B4205" t="s">
        <v>6706</v>
      </c>
      <c r="C4205" t="s">
        <v>6707</v>
      </c>
      <c r="D4205" t="s">
        <v>112</v>
      </c>
      <c r="E4205" t="s">
        <v>84</v>
      </c>
      <c r="F4205" t="s">
        <v>463</v>
      </c>
      <c r="G4205" t="s">
        <v>463</v>
      </c>
      <c r="H4205" t="s">
        <v>1325</v>
      </c>
      <c r="I4205" t="s">
        <v>34</v>
      </c>
      <c r="J4205" t="s">
        <v>7498</v>
      </c>
      <c r="K4205" s="3">
        <v>41919</v>
      </c>
      <c r="L4205" t="s">
        <v>136</v>
      </c>
      <c r="M4205" t="s">
        <v>918</v>
      </c>
      <c r="N4205" t="s">
        <v>919</v>
      </c>
      <c r="O4205" t="s">
        <v>72</v>
      </c>
      <c r="P4205" t="s">
        <v>178</v>
      </c>
      <c r="Q4205">
        <v>2</v>
      </c>
      <c r="R4205" s="5">
        <v>51.16</v>
      </c>
      <c r="S4205" s="5">
        <v>55</v>
      </c>
      <c r="T4205" s="5">
        <v>110</v>
      </c>
      <c r="U4205">
        <v>0</v>
      </c>
      <c r="V4205" s="5">
        <v>7.68</v>
      </c>
      <c r="W4205" t="s">
        <v>41</v>
      </c>
      <c r="X4205" s="3">
        <v>41924</v>
      </c>
      <c r="Y4205" s="3">
        <v>41924</v>
      </c>
      <c r="Z4205">
        <v>5</v>
      </c>
      <c r="AA4205" t="s">
        <v>8400</v>
      </c>
      <c r="AB4205">
        <f t="shared" si="327"/>
        <v>0</v>
      </c>
      <c r="AC4205" t="str">
        <f t="shared" si="325"/>
        <v>Tuesday</v>
      </c>
      <c r="AD4205" s="5">
        <v>18.599</v>
      </c>
      <c r="AE4205">
        <v>2014</v>
      </c>
      <c r="AF4205">
        <v>41</v>
      </c>
      <c r="AG4205" s="14">
        <f t="shared" si="326"/>
        <v>6.9818181818181821E-2</v>
      </c>
      <c r="AH4205">
        <f t="shared" si="328"/>
        <v>0</v>
      </c>
      <c r="AI4205" t="str">
        <f t="shared" si="329"/>
        <v xml:space="preserve"> </v>
      </c>
    </row>
    <row r="4206" spans="1:35" x14ac:dyDescent="0.35">
      <c r="A4206">
        <v>4205</v>
      </c>
      <c r="B4206" t="s">
        <v>1519</v>
      </c>
      <c r="C4206" t="s">
        <v>1520</v>
      </c>
      <c r="D4206" t="s">
        <v>29</v>
      </c>
      <c r="E4206" t="s">
        <v>199</v>
      </c>
      <c r="F4206" t="s">
        <v>212</v>
      </c>
      <c r="G4206" t="s">
        <v>245</v>
      </c>
      <c r="H4206" t="s">
        <v>245</v>
      </c>
      <c r="I4206" t="s">
        <v>34</v>
      </c>
      <c r="J4206" t="s">
        <v>7499</v>
      </c>
      <c r="K4206" s="3">
        <v>41706</v>
      </c>
      <c r="L4206" t="s">
        <v>136</v>
      </c>
      <c r="M4206" t="s">
        <v>5136</v>
      </c>
      <c r="N4206" t="s">
        <v>5137</v>
      </c>
      <c r="O4206" t="s">
        <v>51</v>
      </c>
      <c r="P4206" t="s">
        <v>55</v>
      </c>
      <c r="Q4206">
        <v>2</v>
      </c>
      <c r="R4206" s="5">
        <v>79.635999999999996</v>
      </c>
      <c r="S4206" s="5">
        <v>108.16000000000001</v>
      </c>
      <c r="T4206" s="5">
        <v>129.792</v>
      </c>
      <c r="U4206">
        <v>0.4</v>
      </c>
      <c r="V4206" s="5">
        <v>-29.48</v>
      </c>
      <c r="W4206" t="s">
        <v>242</v>
      </c>
      <c r="X4206" s="3">
        <v>41706</v>
      </c>
      <c r="Y4206" s="3">
        <v>41706</v>
      </c>
      <c r="Z4206">
        <v>0</v>
      </c>
      <c r="AA4206" t="s">
        <v>8400</v>
      </c>
      <c r="AB4206">
        <f t="shared" si="327"/>
        <v>0</v>
      </c>
      <c r="AC4206" t="str">
        <f t="shared" si="325"/>
        <v>Saturday</v>
      </c>
      <c r="AD4206" s="5">
        <v>27.815000000000001</v>
      </c>
      <c r="AE4206">
        <v>2014</v>
      </c>
      <c r="AF4206">
        <v>10</v>
      </c>
      <c r="AG4206" s="14">
        <f t="shared" si="326"/>
        <v>-0.2271326429980276</v>
      </c>
      <c r="AH4206">
        <f t="shared" si="328"/>
        <v>0</v>
      </c>
      <c r="AI4206" t="str">
        <f t="shared" si="329"/>
        <v xml:space="preserve"> </v>
      </c>
    </row>
    <row r="4207" spans="1:35" x14ac:dyDescent="0.35">
      <c r="A4207">
        <v>4206</v>
      </c>
      <c r="B4207" t="s">
        <v>1519</v>
      </c>
      <c r="C4207" t="s">
        <v>1520</v>
      </c>
      <c r="D4207" t="s">
        <v>29</v>
      </c>
      <c r="E4207" t="s">
        <v>199</v>
      </c>
      <c r="F4207" t="s">
        <v>212</v>
      </c>
      <c r="G4207" t="s">
        <v>245</v>
      </c>
      <c r="H4207" t="s">
        <v>245</v>
      </c>
      <c r="I4207" t="s">
        <v>34</v>
      </c>
      <c r="J4207" t="s">
        <v>7499</v>
      </c>
      <c r="K4207" s="3">
        <v>41706</v>
      </c>
      <c r="L4207" t="s">
        <v>136</v>
      </c>
      <c r="M4207" t="s">
        <v>5302</v>
      </c>
      <c r="N4207" t="s">
        <v>5303</v>
      </c>
      <c r="O4207" t="s">
        <v>51</v>
      </c>
      <c r="P4207" t="s">
        <v>55</v>
      </c>
      <c r="Q4207">
        <v>3</v>
      </c>
      <c r="R4207" s="5">
        <v>65.125600000000006</v>
      </c>
      <c r="S4207" s="5">
        <v>90.536000000000001</v>
      </c>
      <c r="T4207" s="5">
        <v>162.9648</v>
      </c>
      <c r="U4207">
        <v>0.4</v>
      </c>
      <c r="V4207" s="5">
        <v>-32.411999999999999</v>
      </c>
      <c r="W4207" t="s">
        <v>242</v>
      </c>
      <c r="X4207" s="3">
        <v>41706</v>
      </c>
      <c r="Y4207" s="3">
        <v>41706</v>
      </c>
      <c r="Z4207">
        <v>0</v>
      </c>
      <c r="AA4207" t="s">
        <v>8400</v>
      </c>
      <c r="AB4207">
        <f t="shared" si="327"/>
        <v>0</v>
      </c>
      <c r="AC4207" t="str">
        <f t="shared" si="325"/>
        <v>Saturday</v>
      </c>
      <c r="AD4207" s="5">
        <v>25.69</v>
      </c>
      <c r="AE4207">
        <v>2014</v>
      </c>
      <c r="AF4207">
        <v>10</v>
      </c>
      <c r="AG4207" s="14">
        <f t="shared" si="326"/>
        <v>-0.19888957615386882</v>
      </c>
      <c r="AH4207">
        <f t="shared" si="328"/>
        <v>0</v>
      </c>
      <c r="AI4207" t="str">
        <f t="shared" si="329"/>
        <v xml:space="preserve"> </v>
      </c>
    </row>
    <row r="4208" spans="1:35" x14ac:dyDescent="0.35">
      <c r="A4208">
        <v>4207</v>
      </c>
      <c r="B4208" t="s">
        <v>1519</v>
      </c>
      <c r="C4208" t="s">
        <v>1520</v>
      </c>
      <c r="D4208" t="s">
        <v>29</v>
      </c>
      <c r="E4208" t="s">
        <v>199</v>
      </c>
      <c r="F4208" t="s">
        <v>212</v>
      </c>
      <c r="G4208" t="s">
        <v>245</v>
      </c>
      <c r="H4208" t="s">
        <v>245</v>
      </c>
      <c r="I4208" t="s">
        <v>34</v>
      </c>
      <c r="J4208" t="s">
        <v>7499</v>
      </c>
      <c r="K4208" s="3">
        <v>41706</v>
      </c>
      <c r="L4208" t="s">
        <v>136</v>
      </c>
      <c r="M4208" t="s">
        <v>1018</v>
      </c>
      <c r="N4208" t="s">
        <v>1019</v>
      </c>
      <c r="O4208" t="s">
        <v>51</v>
      </c>
      <c r="P4208" t="s">
        <v>55</v>
      </c>
      <c r="Q4208">
        <v>1</v>
      </c>
      <c r="R4208" s="5">
        <v>59.346400000000003</v>
      </c>
      <c r="S4208" s="5">
        <v>87.784000000000006</v>
      </c>
      <c r="T4208" s="5">
        <v>52.670400000000001</v>
      </c>
      <c r="U4208">
        <v>0.4</v>
      </c>
      <c r="V4208" s="5">
        <v>-6.6760000000000002</v>
      </c>
      <c r="W4208" t="s">
        <v>242</v>
      </c>
      <c r="X4208" s="3">
        <v>41706</v>
      </c>
      <c r="Y4208" s="3">
        <v>41706</v>
      </c>
      <c r="Z4208">
        <v>0</v>
      </c>
      <c r="AA4208" t="s">
        <v>8400</v>
      </c>
      <c r="AB4208">
        <f t="shared" si="327"/>
        <v>0</v>
      </c>
      <c r="AC4208" t="str">
        <f t="shared" si="325"/>
        <v>Saturday</v>
      </c>
      <c r="AD4208" s="5">
        <v>6.8680000000000003</v>
      </c>
      <c r="AE4208">
        <v>2014</v>
      </c>
      <c r="AF4208">
        <v>10</v>
      </c>
      <c r="AG4208" s="14">
        <f t="shared" si="326"/>
        <v>-0.12675050882469091</v>
      </c>
      <c r="AH4208">
        <f t="shared" si="328"/>
        <v>0</v>
      </c>
      <c r="AI4208" t="str">
        <f t="shared" si="329"/>
        <v xml:space="preserve"> </v>
      </c>
    </row>
    <row r="4209" spans="1:35" x14ac:dyDescent="0.35">
      <c r="A4209">
        <v>4208</v>
      </c>
      <c r="B4209" t="s">
        <v>1519</v>
      </c>
      <c r="C4209" t="s">
        <v>1520</v>
      </c>
      <c r="D4209" t="s">
        <v>29</v>
      </c>
      <c r="E4209" t="s">
        <v>199</v>
      </c>
      <c r="F4209" t="s">
        <v>212</v>
      </c>
      <c r="G4209" t="s">
        <v>245</v>
      </c>
      <c r="H4209" t="s">
        <v>245</v>
      </c>
      <c r="I4209" t="s">
        <v>34</v>
      </c>
      <c r="J4209" t="s">
        <v>7499</v>
      </c>
      <c r="K4209" s="3">
        <v>41706</v>
      </c>
      <c r="L4209" t="s">
        <v>136</v>
      </c>
      <c r="M4209" t="s">
        <v>3451</v>
      </c>
      <c r="N4209" t="s">
        <v>3452</v>
      </c>
      <c r="O4209" t="s">
        <v>51</v>
      </c>
      <c r="P4209" t="s">
        <v>93</v>
      </c>
      <c r="Q4209">
        <v>5</v>
      </c>
      <c r="R4209" s="5">
        <v>27.6496</v>
      </c>
      <c r="S4209" s="5">
        <v>31.802</v>
      </c>
      <c r="T4209" s="5">
        <v>127.208</v>
      </c>
      <c r="U4209">
        <v>0.2</v>
      </c>
      <c r="V4209" s="5">
        <v>-11.04</v>
      </c>
      <c r="W4209" t="s">
        <v>242</v>
      </c>
      <c r="X4209" s="3">
        <v>41706</v>
      </c>
      <c r="Y4209" s="3">
        <v>41706</v>
      </c>
      <c r="Z4209">
        <v>0</v>
      </c>
      <c r="AA4209" t="s">
        <v>8400</v>
      </c>
      <c r="AB4209">
        <f t="shared" si="327"/>
        <v>0</v>
      </c>
      <c r="AC4209" t="str">
        <f t="shared" si="325"/>
        <v>Saturday</v>
      </c>
      <c r="AD4209" s="5">
        <v>12.186</v>
      </c>
      <c r="AE4209">
        <v>2014</v>
      </c>
      <c r="AF4209">
        <v>10</v>
      </c>
      <c r="AG4209" s="14">
        <f t="shared" si="326"/>
        <v>-8.6786994528645994E-2</v>
      </c>
      <c r="AH4209">
        <f t="shared" si="328"/>
        <v>0</v>
      </c>
      <c r="AI4209" t="str">
        <f t="shared" si="329"/>
        <v xml:space="preserve"> </v>
      </c>
    </row>
    <row r="4210" spans="1:35" x14ac:dyDescent="0.35">
      <c r="A4210">
        <v>4209</v>
      </c>
      <c r="B4210" t="s">
        <v>1519</v>
      </c>
      <c r="C4210" t="s">
        <v>1520</v>
      </c>
      <c r="D4210" t="s">
        <v>29</v>
      </c>
      <c r="E4210" t="s">
        <v>199</v>
      </c>
      <c r="F4210" t="s">
        <v>212</v>
      </c>
      <c r="G4210" t="s">
        <v>245</v>
      </c>
      <c r="H4210" t="s">
        <v>245</v>
      </c>
      <c r="I4210" t="s">
        <v>34</v>
      </c>
      <c r="J4210" t="s">
        <v>7499</v>
      </c>
      <c r="K4210" s="3">
        <v>41706</v>
      </c>
      <c r="L4210" t="s">
        <v>136</v>
      </c>
      <c r="M4210" t="s">
        <v>395</v>
      </c>
      <c r="N4210" t="s">
        <v>396</v>
      </c>
      <c r="O4210" t="s">
        <v>72</v>
      </c>
      <c r="P4210" t="s">
        <v>79</v>
      </c>
      <c r="Q4210">
        <v>1</v>
      </c>
      <c r="R4210" s="5">
        <v>51.831999999999994</v>
      </c>
      <c r="S4210" s="5">
        <v>74.339999999999989</v>
      </c>
      <c r="T4210" s="5">
        <v>59.471999999999994</v>
      </c>
      <c r="U4210">
        <v>0.2</v>
      </c>
      <c r="V4210" s="5">
        <v>7.64</v>
      </c>
      <c r="W4210" t="s">
        <v>242</v>
      </c>
      <c r="X4210" s="3">
        <v>41706</v>
      </c>
      <c r="Y4210" s="3">
        <v>41706</v>
      </c>
      <c r="Z4210">
        <v>0</v>
      </c>
      <c r="AA4210" t="s">
        <v>8400</v>
      </c>
      <c r="AB4210">
        <f t="shared" si="327"/>
        <v>0</v>
      </c>
      <c r="AC4210" t="str">
        <f t="shared" si="325"/>
        <v>Saturday</v>
      </c>
      <c r="AD4210" s="5">
        <v>15.194000000000001</v>
      </c>
      <c r="AE4210">
        <v>2014</v>
      </c>
      <c r="AF4210">
        <v>10</v>
      </c>
      <c r="AG4210" s="14">
        <f t="shared" si="326"/>
        <v>0.12846381490449288</v>
      </c>
      <c r="AH4210">
        <f t="shared" si="328"/>
        <v>0</v>
      </c>
      <c r="AI4210" t="str">
        <f t="shared" si="329"/>
        <v xml:space="preserve"> </v>
      </c>
    </row>
    <row r="4211" spans="1:35" x14ac:dyDescent="0.35">
      <c r="A4211">
        <v>4210</v>
      </c>
      <c r="B4211" t="s">
        <v>1519</v>
      </c>
      <c r="C4211" t="s">
        <v>1520</v>
      </c>
      <c r="D4211" t="s">
        <v>29</v>
      </c>
      <c r="E4211" t="s">
        <v>199</v>
      </c>
      <c r="F4211" t="s">
        <v>212</v>
      </c>
      <c r="G4211" t="s">
        <v>245</v>
      </c>
      <c r="H4211" t="s">
        <v>245</v>
      </c>
      <c r="I4211" t="s">
        <v>34</v>
      </c>
      <c r="J4211" t="s">
        <v>7499</v>
      </c>
      <c r="K4211" s="3">
        <v>41706</v>
      </c>
      <c r="L4211" t="s">
        <v>136</v>
      </c>
      <c r="M4211" t="s">
        <v>2048</v>
      </c>
      <c r="N4211" t="s">
        <v>2049</v>
      </c>
      <c r="O4211" t="s">
        <v>39</v>
      </c>
      <c r="P4211" t="s">
        <v>90</v>
      </c>
      <c r="Q4211">
        <v>3</v>
      </c>
      <c r="R4211" s="5">
        <v>6.7983999999999973</v>
      </c>
      <c r="S4211" s="5">
        <v>8.7079999999999966</v>
      </c>
      <c r="T4211" s="5">
        <v>20.899199999999993</v>
      </c>
      <c r="U4211">
        <v>0.2</v>
      </c>
      <c r="V4211" s="5">
        <v>0.504</v>
      </c>
      <c r="W4211" t="s">
        <v>242</v>
      </c>
      <c r="X4211" s="3">
        <v>41706</v>
      </c>
      <c r="Y4211" s="3">
        <v>41706</v>
      </c>
      <c r="Z4211">
        <v>0</v>
      </c>
      <c r="AA4211" t="s">
        <v>8400</v>
      </c>
      <c r="AB4211">
        <f t="shared" si="327"/>
        <v>0</v>
      </c>
      <c r="AC4211" t="str">
        <f t="shared" si="325"/>
        <v>Saturday</v>
      </c>
      <c r="AD4211" s="5">
        <v>2.899</v>
      </c>
      <c r="AE4211">
        <v>2014</v>
      </c>
      <c r="AF4211">
        <v>10</v>
      </c>
      <c r="AG4211" s="14">
        <f t="shared" si="326"/>
        <v>2.4115755627009655E-2</v>
      </c>
      <c r="AH4211">
        <f t="shared" si="328"/>
        <v>0</v>
      </c>
      <c r="AI4211" t="str">
        <f t="shared" si="329"/>
        <v xml:space="preserve"> </v>
      </c>
    </row>
    <row r="4212" spans="1:35" x14ac:dyDescent="0.35">
      <c r="A4212">
        <v>4211</v>
      </c>
      <c r="B4212" t="s">
        <v>7500</v>
      </c>
      <c r="C4212" t="s">
        <v>7501</v>
      </c>
      <c r="D4212" t="s">
        <v>29</v>
      </c>
      <c r="E4212" t="s">
        <v>44</v>
      </c>
      <c r="F4212" t="s">
        <v>67</v>
      </c>
      <c r="G4212" t="s">
        <v>547</v>
      </c>
      <c r="H4212" t="s">
        <v>548</v>
      </c>
      <c r="I4212" t="s">
        <v>34</v>
      </c>
      <c r="J4212" t="s">
        <v>7502</v>
      </c>
      <c r="K4212" s="3">
        <v>41804</v>
      </c>
      <c r="L4212" t="s">
        <v>136</v>
      </c>
      <c r="M4212" t="s">
        <v>2148</v>
      </c>
      <c r="N4212" t="s">
        <v>2149</v>
      </c>
      <c r="O4212" t="s">
        <v>39</v>
      </c>
      <c r="P4212" t="s">
        <v>61</v>
      </c>
      <c r="Q4212">
        <v>5</v>
      </c>
      <c r="R4212" s="5">
        <v>16.940000000000005</v>
      </c>
      <c r="S4212" s="5">
        <v>18.400000000000002</v>
      </c>
      <c r="T4212" s="5">
        <v>92.000000000000014</v>
      </c>
      <c r="U4212">
        <v>0</v>
      </c>
      <c r="V4212" s="5">
        <v>7.3</v>
      </c>
      <c r="W4212" t="s">
        <v>155</v>
      </c>
      <c r="X4212" s="3">
        <v>41806</v>
      </c>
      <c r="Y4212" s="3">
        <v>41806</v>
      </c>
      <c r="Z4212">
        <v>2</v>
      </c>
      <c r="AA4212" t="s">
        <v>8400</v>
      </c>
      <c r="AB4212">
        <f t="shared" si="327"/>
        <v>0</v>
      </c>
      <c r="AC4212" t="str">
        <f t="shared" si="325"/>
        <v>Saturday</v>
      </c>
      <c r="AD4212" s="5">
        <v>22.178999999999998</v>
      </c>
      <c r="AE4212">
        <v>2014</v>
      </c>
      <c r="AF4212">
        <v>24</v>
      </c>
      <c r="AG4212" s="14">
        <f t="shared" si="326"/>
        <v>7.9347826086956508E-2</v>
      </c>
      <c r="AH4212">
        <f t="shared" si="328"/>
        <v>0</v>
      </c>
      <c r="AI4212" t="str">
        <f t="shared" si="329"/>
        <v xml:space="preserve"> </v>
      </c>
    </row>
    <row r="4213" spans="1:35" x14ac:dyDescent="0.35">
      <c r="A4213">
        <v>4212</v>
      </c>
      <c r="B4213" t="s">
        <v>7500</v>
      </c>
      <c r="C4213" t="s">
        <v>7501</v>
      </c>
      <c r="D4213" t="s">
        <v>29</v>
      </c>
      <c r="E4213" t="s">
        <v>44</v>
      </c>
      <c r="F4213" t="s">
        <v>67</v>
      </c>
      <c r="G4213" t="s">
        <v>547</v>
      </c>
      <c r="H4213" t="s">
        <v>548</v>
      </c>
      <c r="I4213" t="s">
        <v>34</v>
      </c>
      <c r="J4213" t="s">
        <v>7502</v>
      </c>
      <c r="K4213" s="3">
        <v>41804</v>
      </c>
      <c r="L4213" t="s">
        <v>136</v>
      </c>
      <c r="M4213" t="s">
        <v>3366</v>
      </c>
      <c r="N4213" t="s">
        <v>3367</v>
      </c>
      <c r="O4213" t="s">
        <v>39</v>
      </c>
      <c r="P4213" t="s">
        <v>165</v>
      </c>
      <c r="Q4213">
        <v>4</v>
      </c>
      <c r="R4213" s="5">
        <v>30.7</v>
      </c>
      <c r="S4213" s="5">
        <v>33</v>
      </c>
      <c r="T4213" s="5">
        <v>132</v>
      </c>
      <c r="U4213">
        <v>0</v>
      </c>
      <c r="V4213" s="5">
        <v>9.1999999999999993</v>
      </c>
      <c r="W4213" t="s">
        <v>155</v>
      </c>
      <c r="X4213" s="3">
        <v>41806</v>
      </c>
      <c r="Y4213" s="3">
        <v>41806</v>
      </c>
      <c r="Z4213">
        <v>2</v>
      </c>
      <c r="AA4213" t="s">
        <v>8400</v>
      </c>
      <c r="AB4213">
        <f t="shared" si="327"/>
        <v>0</v>
      </c>
      <c r="AC4213" t="str">
        <f t="shared" si="325"/>
        <v>Saturday</v>
      </c>
      <c r="AD4213" s="5">
        <v>14.939</v>
      </c>
      <c r="AE4213">
        <v>2014</v>
      </c>
      <c r="AF4213">
        <v>24</v>
      </c>
      <c r="AG4213" s="14">
        <f t="shared" si="326"/>
        <v>6.9696969696969688E-2</v>
      </c>
      <c r="AH4213">
        <f t="shared" si="328"/>
        <v>0</v>
      </c>
      <c r="AI4213" t="str">
        <f t="shared" si="329"/>
        <v xml:space="preserve"> </v>
      </c>
    </row>
    <row r="4214" spans="1:35" x14ac:dyDescent="0.35">
      <c r="A4214">
        <v>4213</v>
      </c>
      <c r="B4214" t="s">
        <v>3777</v>
      </c>
      <c r="C4214" t="s">
        <v>3778</v>
      </c>
      <c r="D4214" t="s">
        <v>29</v>
      </c>
      <c r="E4214" t="s">
        <v>44</v>
      </c>
      <c r="F4214" t="s">
        <v>570</v>
      </c>
      <c r="G4214" t="s">
        <v>727</v>
      </c>
      <c r="H4214" t="s">
        <v>2698</v>
      </c>
      <c r="I4214" t="s">
        <v>34</v>
      </c>
      <c r="J4214" t="s">
        <v>7503</v>
      </c>
      <c r="K4214" s="3">
        <v>41932</v>
      </c>
      <c r="L4214" t="s">
        <v>36</v>
      </c>
      <c r="M4214" t="s">
        <v>3203</v>
      </c>
      <c r="N4214" t="s">
        <v>3204</v>
      </c>
      <c r="O4214" t="s">
        <v>39</v>
      </c>
      <c r="P4214" t="s">
        <v>340</v>
      </c>
      <c r="Q4214">
        <v>2</v>
      </c>
      <c r="R4214" s="5">
        <v>9.8456000000000028</v>
      </c>
      <c r="S4214" s="5">
        <v>15.402666666666672</v>
      </c>
      <c r="T4214" s="5">
        <v>18.483200000000007</v>
      </c>
      <c r="U4214">
        <v>0.4</v>
      </c>
      <c r="V4214" s="5">
        <v>-1.208</v>
      </c>
      <c r="W4214" t="s">
        <v>139</v>
      </c>
      <c r="X4214" s="3">
        <v>41935</v>
      </c>
      <c r="Y4214" s="3">
        <v>41938</v>
      </c>
      <c r="Z4214">
        <v>6</v>
      </c>
      <c r="AA4214" t="s">
        <v>8399</v>
      </c>
      <c r="AB4214">
        <f t="shared" si="327"/>
        <v>3</v>
      </c>
      <c r="AC4214" t="str">
        <f t="shared" si="325"/>
        <v>Monday</v>
      </c>
      <c r="AD4214" s="5">
        <v>0.60499999999999998</v>
      </c>
      <c r="AE4214">
        <v>2014</v>
      </c>
      <c r="AF4214">
        <v>43</v>
      </c>
      <c r="AG4214" s="14">
        <f t="shared" si="326"/>
        <v>-6.5356648199445949E-2</v>
      </c>
      <c r="AH4214">
        <f t="shared" si="328"/>
        <v>1</v>
      </c>
      <c r="AI4214">
        <f t="shared" si="329"/>
        <v>3</v>
      </c>
    </row>
    <row r="4215" spans="1:35" x14ac:dyDescent="0.35">
      <c r="A4215">
        <v>4214</v>
      </c>
      <c r="B4215" t="s">
        <v>7504</v>
      </c>
      <c r="C4215" t="s">
        <v>7505</v>
      </c>
      <c r="D4215" t="s">
        <v>29</v>
      </c>
      <c r="E4215" t="s">
        <v>84</v>
      </c>
      <c r="F4215" t="s">
        <v>168</v>
      </c>
      <c r="G4215" t="s">
        <v>169</v>
      </c>
      <c r="H4215" t="s">
        <v>170</v>
      </c>
      <c r="I4215" t="s">
        <v>34</v>
      </c>
      <c r="J4215" t="s">
        <v>7506</v>
      </c>
      <c r="K4215" s="3">
        <v>41214</v>
      </c>
      <c r="L4215" t="s">
        <v>36</v>
      </c>
      <c r="M4215" t="s">
        <v>1694</v>
      </c>
      <c r="N4215" t="s">
        <v>1695</v>
      </c>
      <c r="O4215" t="s">
        <v>39</v>
      </c>
      <c r="P4215" t="s">
        <v>165</v>
      </c>
      <c r="Q4215">
        <v>1</v>
      </c>
      <c r="R4215" s="5">
        <v>10.651200000000003</v>
      </c>
      <c r="S4215" s="5">
        <v>13.405333333333338</v>
      </c>
      <c r="T4215" s="5">
        <v>8.0432000000000023</v>
      </c>
      <c r="U4215">
        <v>0.4</v>
      </c>
      <c r="V4215" s="5">
        <v>-2.6080000000000001</v>
      </c>
      <c r="W4215" t="s">
        <v>139</v>
      </c>
      <c r="X4215" s="3">
        <v>41217</v>
      </c>
      <c r="Y4215" s="3">
        <v>41217</v>
      </c>
      <c r="Z4215">
        <v>3</v>
      </c>
      <c r="AA4215" t="s">
        <v>8400</v>
      </c>
      <c r="AB4215">
        <f t="shared" si="327"/>
        <v>0</v>
      </c>
      <c r="AC4215" t="str">
        <f t="shared" si="325"/>
        <v>Thursday</v>
      </c>
      <c r="AD4215" s="5">
        <v>0.498</v>
      </c>
      <c r="AE4215">
        <v>2012</v>
      </c>
      <c r="AF4215">
        <v>44</v>
      </c>
      <c r="AG4215" s="14">
        <f t="shared" si="326"/>
        <v>-0.32424905510244673</v>
      </c>
      <c r="AH4215">
        <f t="shared" si="328"/>
        <v>0</v>
      </c>
      <c r="AI4215" t="str">
        <f t="shared" si="329"/>
        <v xml:space="preserve"> </v>
      </c>
    </row>
    <row r="4216" spans="1:35" x14ac:dyDescent="0.35">
      <c r="A4216">
        <v>4215</v>
      </c>
      <c r="B4216" t="s">
        <v>3850</v>
      </c>
      <c r="C4216" t="s">
        <v>3851</v>
      </c>
      <c r="D4216" t="s">
        <v>29</v>
      </c>
      <c r="E4216" t="s">
        <v>44</v>
      </c>
      <c r="F4216" t="s">
        <v>378</v>
      </c>
      <c r="G4216" t="s">
        <v>6395</v>
      </c>
      <c r="H4216" t="s">
        <v>6396</v>
      </c>
      <c r="I4216" t="s">
        <v>34</v>
      </c>
      <c r="J4216" t="s">
        <v>7507</v>
      </c>
      <c r="K4216" s="3">
        <v>41768</v>
      </c>
      <c r="L4216" t="s">
        <v>36</v>
      </c>
      <c r="M4216" t="s">
        <v>5172</v>
      </c>
      <c r="N4216" t="s">
        <v>5173</v>
      </c>
      <c r="O4216" t="s">
        <v>39</v>
      </c>
      <c r="P4216" t="s">
        <v>58</v>
      </c>
      <c r="Q4216">
        <v>5</v>
      </c>
      <c r="R4216" s="5">
        <v>8.295200000000003</v>
      </c>
      <c r="S4216" s="5">
        <v>10.378666666666671</v>
      </c>
      <c r="T4216" s="5">
        <v>31.136000000000013</v>
      </c>
      <c r="U4216">
        <v>0.4</v>
      </c>
      <c r="V4216" s="5">
        <v>-10.34</v>
      </c>
      <c r="W4216" t="s">
        <v>41</v>
      </c>
      <c r="X4216" s="3">
        <v>41773</v>
      </c>
      <c r="Y4216" s="3">
        <v>41775</v>
      </c>
      <c r="Z4216">
        <v>7</v>
      </c>
      <c r="AA4216" t="s">
        <v>8399</v>
      </c>
      <c r="AB4216">
        <f t="shared" si="327"/>
        <v>2</v>
      </c>
      <c r="AC4216" t="str">
        <f t="shared" si="325"/>
        <v>Friday</v>
      </c>
      <c r="AD4216" s="5">
        <v>2.0430000000000001</v>
      </c>
      <c r="AE4216">
        <v>2014</v>
      </c>
      <c r="AF4216">
        <v>19</v>
      </c>
      <c r="AG4216" s="14">
        <f t="shared" si="326"/>
        <v>-0.33209146968139758</v>
      </c>
      <c r="AH4216">
        <f t="shared" si="328"/>
        <v>1</v>
      </c>
      <c r="AI4216">
        <f t="shared" si="329"/>
        <v>2</v>
      </c>
    </row>
    <row r="4217" spans="1:35" x14ac:dyDescent="0.35">
      <c r="A4217">
        <v>4216</v>
      </c>
      <c r="B4217" t="s">
        <v>959</v>
      </c>
      <c r="C4217" t="s">
        <v>960</v>
      </c>
      <c r="D4217" t="s">
        <v>29</v>
      </c>
      <c r="E4217" t="s">
        <v>84</v>
      </c>
      <c r="F4217" t="s">
        <v>168</v>
      </c>
      <c r="G4217" t="s">
        <v>169</v>
      </c>
      <c r="H4217" t="s">
        <v>170</v>
      </c>
      <c r="I4217" t="s">
        <v>34</v>
      </c>
      <c r="J4217" t="s">
        <v>7508</v>
      </c>
      <c r="K4217" s="3">
        <v>41530</v>
      </c>
      <c r="L4217" t="s">
        <v>136</v>
      </c>
      <c r="M4217" t="s">
        <v>796</v>
      </c>
      <c r="N4217" t="s">
        <v>797</v>
      </c>
      <c r="O4217" t="s">
        <v>72</v>
      </c>
      <c r="P4217" t="s">
        <v>79</v>
      </c>
      <c r="Q4217">
        <v>2</v>
      </c>
      <c r="R4217" s="5">
        <v>34.986400000000003</v>
      </c>
      <c r="S4217" s="5">
        <v>42.850666666666669</v>
      </c>
      <c r="T4217" s="5">
        <v>51.4208</v>
      </c>
      <c r="U4217">
        <v>0.4</v>
      </c>
      <c r="V4217" s="5">
        <v>-18.552</v>
      </c>
      <c r="W4217" t="s">
        <v>139</v>
      </c>
      <c r="X4217" s="3">
        <v>41533</v>
      </c>
      <c r="Y4217" s="3">
        <v>41534</v>
      </c>
      <c r="Z4217">
        <v>4</v>
      </c>
      <c r="AA4217" t="s">
        <v>8399</v>
      </c>
      <c r="AB4217">
        <f t="shared" si="327"/>
        <v>1</v>
      </c>
      <c r="AC4217" t="str">
        <f t="shared" si="325"/>
        <v>Friday</v>
      </c>
      <c r="AD4217" s="5">
        <v>7.0179999999999998</v>
      </c>
      <c r="AE4217">
        <v>2013</v>
      </c>
      <c r="AF4217">
        <v>37</v>
      </c>
      <c r="AG4217" s="14">
        <f t="shared" si="326"/>
        <v>-0.36078785238658284</v>
      </c>
      <c r="AH4217">
        <f t="shared" si="328"/>
        <v>1</v>
      </c>
      <c r="AI4217">
        <f t="shared" si="329"/>
        <v>1</v>
      </c>
    </row>
    <row r="4218" spans="1:35" x14ac:dyDescent="0.35">
      <c r="A4218">
        <v>4217</v>
      </c>
      <c r="B4218" t="s">
        <v>959</v>
      </c>
      <c r="C4218" t="s">
        <v>960</v>
      </c>
      <c r="D4218" t="s">
        <v>29</v>
      </c>
      <c r="E4218" t="s">
        <v>84</v>
      </c>
      <c r="F4218" t="s">
        <v>168</v>
      </c>
      <c r="G4218" t="s">
        <v>169</v>
      </c>
      <c r="H4218" t="s">
        <v>170</v>
      </c>
      <c r="I4218" t="s">
        <v>34</v>
      </c>
      <c r="J4218" t="s">
        <v>7508</v>
      </c>
      <c r="K4218" s="3">
        <v>41530</v>
      </c>
      <c r="L4218" t="s">
        <v>136</v>
      </c>
      <c r="M4218" t="s">
        <v>7509</v>
      </c>
      <c r="N4218" t="s">
        <v>7510</v>
      </c>
      <c r="O4218" t="s">
        <v>39</v>
      </c>
      <c r="P4218" t="s">
        <v>340</v>
      </c>
      <c r="Q4218">
        <v>2</v>
      </c>
      <c r="R4218" s="5">
        <v>6.9927999999999999</v>
      </c>
      <c r="S4218" s="5">
        <v>11.068</v>
      </c>
      <c r="T4218" s="5">
        <v>13.281599999999999</v>
      </c>
      <c r="U4218">
        <v>0.4</v>
      </c>
      <c r="V4218" s="5">
        <v>-0.70399999999999996</v>
      </c>
      <c r="W4218" t="s">
        <v>139</v>
      </c>
      <c r="X4218" s="3">
        <v>41533</v>
      </c>
      <c r="Y4218" s="3">
        <v>41536</v>
      </c>
      <c r="Z4218">
        <v>6</v>
      </c>
      <c r="AA4218" t="s">
        <v>8399</v>
      </c>
      <c r="AB4218">
        <f t="shared" si="327"/>
        <v>3</v>
      </c>
      <c r="AC4218" t="str">
        <f t="shared" si="325"/>
        <v>Friday</v>
      </c>
      <c r="AD4218" s="5">
        <v>2.581</v>
      </c>
      <c r="AE4218">
        <v>2013</v>
      </c>
      <c r="AF4218">
        <v>37</v>
      </c>
      <c r="AG4218" s="14">
        <f t="shared" si="326"/>
        <v>-5.3005661968437541E-2</v>
      </c>
      <c r="AH4218">
        <f t="shared" si="328"/>
        <v>1</v>
      </c>
      <c r="AI4218">
        <f t="shared" si="329"/>
        <v>3</v>
      </c>
    </row>
    <row r="4219" spans="1:35" x14ac:dyDescent="0.35">
      <c r="A4219">
        <v>4218</v>
      </c>
      <c r="B4219" t="s">
        <v>959</v>
      </c>
      <c r="C4219" t="s">
        <v>960</v>
      </c>
      <c r="D4219" t="s">
        <v>29</v>
      </c>
      <c r="E4219" t="s">
        <v>84</v>
      </c>
      <c r="F4219" t="s">
        <v>168</v>
      </c>
      <c r="G4219" t="s">
        <v>169</v>
      </c>
      <c r="H4219" t="s">
        <v>170</v>
      </c>
      <c r="I4219" t="s">
        <v>34</v>
      </c>
      <c r="J4219" t="s">
        <v>7508</v>
      </c>
      <c r="K4219" s="3">
        <v>41530</v>
      </c>
      <c r="L4219" t="s">
        <v>136</v>
      </c>
      <c r="M4219" t="s">
        <v>5393</v>
      </c>
      <c r="N4219" t="s">
        <v>5394</v>
      </c>
      <c r="O4219" t="s">
        <v>39</v>
      </c>
      <c r="P4219" t="s">
        <v>90</v>
      </c>
      <c r="Q4219">
        <v>5</v>
      </c>
      <c r="R4219" s="5">
        <v>6.3951999999999991</v>
      </c>
      <c r="S4219" s="5">
        <v>9.7119999999999997</v>
      </c>
      <c r="T4219" s="5">
        <v>29.135999999999999</v>
      </c>
      <c r="U4219">
        <v>0.4</v>
      </c>
      <c r="V4219" s="5">
        <v>-2.84</v>
      </c>
      <c r="W4219" t="s">
        <v>139</v>
      </c>
      <c r="X4219" s="3">
        <v>41533</v>
      </c>
      <c r="Y4219" s="3">
        <v>41533</v>
      </c>
      <c r="Z4219">
        <v>3</v>
      </c>
      <c r="AA4219" t="s">
        <v>8400</v>
      </c>
      <c r="AB4219">
        <f t="shared" si="327"/>
        <v>0</v>
      </c>
      <c r="AC4219" t="str">
        <f t="shared" si="325"/>
        <v>Friday</v>
      </c>
      <c r="AD4219" s="5">
        <v>2.8250000000000002</v>
      </c>
      <c r="AE4219">
        <v>2013</v>
      </c>
      <c r="AF4219">
        <v>37</v>
      </c>
      <c r="AG4219" s="14">
        <f t="shared" si="326"/>
        <v>-9.7473915431081817E-2</v>
      </c>
      <c r="AH4219">
        <f t="shared" si="328"/>
        <v>0</v>
      </c>
      <c r="AI4219" t="str">
        <f t="shared" si="329"/>
        <v xml:space="preserve"> </v>
      </c>
    </row>
    <row r="4220" spans="1:35" x14ac:dyDescent="0.35">
      <c r="A4220">
        <v>4219</v>
      </c>
      <c r="B4220" t="s">
        <v>959</v>
      </c>
      <c r="C4220" t="s">
        <v>960</v>
      </c>
      <c r="D4220" t="s">
        <v>29</v>
      </c>
      <c r="E4220" t="s">
        <v>84</v>
      </c>
      <c r="F4220" t="s">
        <v>168</v>
      </c>
      <c r="G4220" t="s">
        <v>169</v>
      </c>
      <c r="H4220" t="s">
        <v>170</v>
      </c>
      <c r="I4220" t="s">
        <v>34</v>
      </c>
      <c r="J4220" t="s">
        <v>7508</v>
      </c>
      <c r="K4220" s="3">
        <v>41530</v>
      </c>
      <c r="L4220" t="s">
        <v>136</v>
      </c>
      <c r="M4220" t="s">
        <v>1517</v>
      </c>
      <c r="N4220" t="s">
        <v>1518</v>
      </c>
      <c r="O4220" t="s">
        <v>39</v>
      </c>
      <c r="P4220" t="s">
        <v>76</v>
      </c>
      <c r="Q4220">
        <v>4</v>
      </c>
      <c r="R4220" s="5">
        <v>24.4328</v>
      </c>
      <c r="S4220" s="5">
        <v>28.301333333333332</v>
      </c>
      <c r="T4220" s="5">
        <v>67.923199999999994</v>
      </c>
      <c r="U4220">
        <v>0.4</v>
      </c>
      <c r="V4220" s="5">
        <v>-29.808</v>
      </c>
      <c r="W4220" t="s">
        <v>139</v>
      </c>
      <c r="X4220" s="3">
        <v>41533</v>
      </c>
      <c r="Y4220" s="3">
        <v>41533</v>
      </c>
      <c r="Z4220">
        <v>3</v>
      </c>
      <c r="AA4220" t="s">
        <v>8400</v>
      </c>
      <c r="AB4220">
        <f t="shared" si="327"/>
        <v>0</v>
      </c>
      <c r="AC4220" t="str">
        <f t="shared" si="325"/>
        <v>Friday</v>
      </c>
      <c r="AD4220" s="5">
        <v>6.92</v>
      </c>
      <c r="AE4220">
        <v>2013</v>
      </c>
      <c r="AF4220">
        <v>37</v>
      </c>
      <c r="AG4220" s="14">
        <f t="shared" si="326"/>
        <v>-0.43884858192782439</v>
      </c>
      <c r="AH4220">
        <f t="shared" si="328"/>
        <v>0</v>
      </c>
      <c r="AI4220" t="str">
        <f t="shared" si="329"/>
        <v xml:space="preserve"> </v>
      </c>
    </row>
    <row r="4221" spans="1:35" x14ac:dyDescent="0.35">
      <c r="A4221">
        <v>4220</v>
      </c>
      <c r="B4221" t="s">
        <v>959</v>
      </c>
      <c r="C4221" t="s">
        <v>960</v>
      </c>
      <c r="D4221" t="s">
        <v>29</v>
      </c>
      <c r="E4221" t="s">
        <v>84</v>
      </c>
      <c r="F4221" t="s">
        <v>168</v>
      </c>
      <c r="G4221" t="s">
        <v>169</v>
      </c>
      <c r="H4221" t="s">
        <v>170</v>
      </c>
      <c r="I4221" t="s">
        <v>34</v>
      </c>
      <c r="J4221" t="s">
        <v>7508</v>
      </c>
      <c r="K4221" s="3">
        <v>41530</v>
      </c>
      <c r="L4221" t="s">
        <v>136</v>
      </c>
      <c r="M4221" t="s">
        <v>4111</v>
      </c>
      <c r="N4221" t="s">
        <v>473</v>
      </c>
      <c r="O4221" t="s">
        <v>39</v>
      </c>
      <c r="P4221" t="s">
        <v>90</v>
      </c>
      <c r="Q4221">
        <v>2</v>
      </c>
      <c r="R4221" s="5">
        <v>5.5751999999999988</v>
      </c>
      <c r="S4221" s="5">
        <v>8.0119999999999987</v>
      </c>
      <c r="T4221" s="5">
        <v>9.6143999999999981</v>
      </c>
      <c r="U4221">
        <v>0.4</v>
      </c>
      <c r="V4221" s="5">
        <v>-1.536</v>
      </c>
      <c r="W4221" t="s">
        <v>139</v>
      </c>
      <c r="X4221" s="3">
        <v>41533</v>
      </c>
      <c r="Y4221" s="3">
        <v>41535</v>
      </c>
      <c r="Z4221">
        <v>5</v>
      </c>
      <c r="AA4221" t="s">
        <v>8399</v>
      </c>
      <c r="AB4221">
        <f t="shared" si="327"/>
        <v>2</v>
      </c>
      <c r="AC4221" t="str">
        <f t="shared" si="325"/>
        <v>Friday</v>
      </c>
      <c r="AD4221" s="5">
        <v>1.323</v>
      </c>
      <c r="AE4221">
        <v>2013</v>
      </c>
      <c r="AF4221">
        <v>37</v>
      </c>
      <c r="AG4221" s="14">
        <f t="shared" si="326"/>
        <v>-0.15976035946080883</v>
      </c>
      <c r="AH4221">
        <f t="shared" si="328"/>
        <v>1</v>
      </c>
      <c r="AI4221">
        <f t="shared" si="329"/>
        <v>2</v>
      </c>
    </row>
    <row r="4222" spans="1:35" x14ac:dyDescent="0.35">
      <c r="A4222">
        <v>4221</v>
      </c>
      <c r="B4222" t="s">
        <v>959</v>
      </c>
      <c r="C4222" t="s">
        <v>960</v>
      </c>
      <c r="D4222" t="s">
        <v>29</v>
      </c>
      <c r="E4222" t="s">
        <v>84</v>
      </c>
      <c r="F4222" t="s">
        <v>168</v>
      </c>
      <c r="G4222" t="s">
        <v>169</v>
      </c>
      <c r="H4222" t="s">
        <v>170</v>
      </c>
      <c r="I4222" t="s">
        <v>34</v>
      </c>
      <c r="J4222" t="s">
        <v>7508</v>
      </c>
      <c r="K4222" s="3">
        <v>41530</v>
      </c>
      <c r="L4222" t="s">
        <v>136</v>
      </c>
      <c r="M4222" t="s">
        <v>4477</v>
      </c>
      <c r="N4222" t="s">
        <v>4277</v>
      </c>
      <c r="O4222" t="s">
        <v>72</v>
      </c>
      <c r="P4222" t="s">
        <v>79</v>
      </c>
      <c r="Q4222">
        <v>1</v>
      </c>
      <c r="R4222" s="5">
        <v>21.398400000000002</v>
      </c>
      <c r="S4222" s="5">
        <v>37.570666666666668</v>
      </c>
      <c r="T4222" s="5">
        <v>22.542400000000001</v>
      </c>
      <c r="U4222">
        <v>0.4</v>
      </c>
      <c r="V4222" s="5">
        <v>1.1439999999999999</v>
      </c>
      <c r="W4222" t="s">
        <v>139</v>
      </c>
      <c r="X4222" s="3">
        <v>41533</v>
      </c>
      <c r="Y4222" s="3">
        <v>41533</v>
      </c>
      <c r="Z4222">
        <v>3</v>
      </c>
      <c r="AA4222" t="s">
        <v>8400</v>
      </c>
      <c r="AB4222">
        <f t="shared" si="327"/>
        <v>0</v>
      </c>
      <c r="AC4222" t="str">
        <f t="shared" si="325"/>
        <v>Friday</v>
      </c>
      <c r="AD4222" s="5">
        <v>4.1189999999999998</v>
      </c>
      <c r="AE4222">
        <v>2013</v>
      </c>
      <c r="AF4222">
        <v>37</v>
      </c>
      <c r="AG4222" s="14">
        <f t="shared" si="326"/>
        <v>5.0748811129249762E-2</v>
      </c>
      <c r="AH4222">
        <f t="shared" si="328"/>
        <v>0</v>
      </c>
      <c r="AI4222" t="str">
        <f t="shared" si="329"/>
        <v xml:space="preserve"> </v>
      </c>
    </row>
    <row r="4223" spans="1:35" x14ac:dyDescent="0.35">
      <c r="A4223">
        <v>4222</v>
      </c>
      <c r="B4223" t="s">
        <v>2839</v>
      </c>
      <c r="C4223" t="s">
        <v>2840</v>
      </c>
      <c r="D4223" t="s">
        <v>29</v>
      </c>
      <c r="E4223" t="s">
        <v>30</v>
      </c>
      <c r="F4223" t="s">
        <v>31</v>
      </c>
      <c r="G4223" t="s">
        <v>4831</v>
      </c>
      <c r="H4223" t="s">
        <v>4831</v>
      </c>
      <c r="I4223" t="s">
        <v>34</v>
      </c>
      <c r="J4223" t="s">
        <v>7511</v>
      </c>
      <c r="K4223" s="3">
        <v>41548</v>
      </c>
      <c r="L4223" t="s">
        <v>36</v>
      </c>
      <c r="M4223" t="s">
        <v>5558</v>
      </c>
      <c r="N4223" t="s">
        <v>5559</v>
      </c>
      <c r="O4223" t="s">
        <v>39</v>
      </c>
      <c r="P4223" t="s">
        <v>165</v>
      </c>
      <c r="Q4223">
        <v>3</v>
      </c>
      <c r="R4223" s="5">
        <v>38.666666666666657</v>
      </c>
      <c r="S4223" s="5">
        <v>38.666666666666657</v>
      </c>
      <c r="T4223" s="5">
        <v>115.99999999999997</v>
      </c>
      <c r="U4223">
        <v>0</v>
      </c>
      <c r="V4223" s="5">
        <v>0</v>
      </c>
      <c r="W4223" t="s">
        <v>41</v>
      </c>
      <c r="X4223" s="3">
        <v>41553</v>
      </c>
      <c r="Y4223" s="3">
        <v>41553</v>
      </c>
      <c r="Z4223">
        <v>5</v>
      </c>
      <c r="AA4223" t="s">
        <v>8400</v>
      </c>
      <c r="AB4223">
        <f t="shared" si="327"/>
        <v>0</v>
      </c>
      <c r="AC4223" t="str">
        <f t="shared" si="325"/>
        <v>Tuesday</v>
      </c>
      <c r="AD4223" s="5">
        <v>7.6589999999999998</v>
      </c>
      <c r="AE4223">
        <v>2013</v>
      </c>
      <c r="AF4223">
        <v>40</v>
      </c>
      <c r="AG4223" s="14">
        <f t="shared" si="326"/>
        <v>0</v>
      </c>
      <c r="AH4223">
        <f t="shared" si="328"/>
        <v>0</v>
      </c>
      <c r="AI4223" t="str">
        <f t="shared" si="329"/>
        <v xml:space="preserve"> </v>
      </c>
    </row>
    <row r="4224" spans="1:35" x14ac:dyDescent="0.35">
      <c r="A4224">
        <v>4223</v>
      </c>
      <c r="B4224" t="s">
        <v>243</v>
      </c>
      <c r="C4224" t="s">
        <v>244</v>
      </c>
      <c r="D4224" t="s">
        <v>29</v>
      </c>
      <c r="E4224" t="s">
        <v>199</v>
      </c>
      <c r="F4224" t="s">
        <v>200</v>
      </c>
      <c r="G4224" t="s">
        <v>201</v>
      </c>
      <c r="H4224" t="s">
        <v>201</v>
      </c>
      <c r="I4224" t="s">
        <v>34</v>
      </c>
      <c r="J4224" t="s">
        <v>7512</v>
      </c>
      <c r="K4224" s="3">
        <v>40889</v>
      </c>
      <c r="L4224" t="s">
        <v>36</v>
      </c>
      <c r="M4224" t="s">
        <v>6803</v>
      </c>
      <c r="N4224" t="s">
        <v>6804</v>
      </c>
      <c r="O4224" t="s">
        <v>72</v>
      </c>
      <c r="P4224" t="s">
        <v>162</v>
      </c>
      <c r="Q4224">
        <v>2</v>
      </c>
      <c r="R4224" s="5">
        <v>90.882338479999987</v>
      </c>
      <c r="S4224" s="5">
        <v>174.68246340681361</v>
      </c>
      <c r="T4224" s="5">
        <v>348.66619695999998</v>
      </c>
      <c r="U4224">
        <v>2E-3</v>
      </c>
      <c r="V4224" s="5">
        <v>166.90152</v>
      </c>
      <c r="W4224" t="s">
        <v>41</v>
      </c>
      <c r="X4224" s="3">
        <v>40894</v>
      </c>
      <c r="Y4224" s="3">
        <v>40896</v>
      </c>
      <c r="Z4224">
        <v>7</v>
      </c>
      <c r="AA4224" t="s">
        <v>8399</v>
      </c>
      <c r="AB4224">
        <f t="shared" si="327"/>
        <v>2</v>
      </c>
      <c r="AC4224" t="str">
        <f t="shared" si="325"/>
        <v>Monday</v>
      </c>
      <c r="AD4224" s="5">
        <v>28.972999999999999</v>
      </c>
      <c r="AE4224">
        <v>2011</v>
      </c>
      <c r="AF4224">
        <v>51</v>
      </c>
      <c r="AG4224" s="14">
        <f t="shared" si="326"/>
        <v>0.47868569266308153</v>
      </c>
      <c r="AH4224">
        <f t="shared" si="328"/>
        <v>1</v>
      </c>
      <c r="AI4224">
        <f t="shared" si="329"/>
        <v>2</v>
      </c>
    </row>
    <row r="4225" spans="1:35" x14ac:dyDescent="0.35">
      <c r="A4225">
        <v>4224</v>
      </c>
      <c r="B4225" t="s">
        <v>243</v>
      </c>
      <c r="C4225" t="s">
        <v>244</v>
      </c>
      <c r="D4225" t="s">
        <v>29</v>
      </c>
      <c r="E4225" t="s">
        <v>199</v>
      </c>
      <c r="F4225" t="s">
        <v>200</v>
      </c>
      <c r="G4225" t="s">
        <v>201</v>
      </c>
      <c r="H4225" t="s">
        <v>201</v>
      </c>
      <c r="I4225" t="s">
        <v>34</v>
      </c>
      <c r="J4225" t="s">
        <v>7512</v>
      </c>
      <c r="K4225" s="3">
        <v>40889</v>
      </c>
      <c r="L4225" t="s">
        <v>36</v>
      </c>
      <c r="M4225" t="s">
        <v>2632</v>
      </c>
      <c r="N4225" t="s">
        <v>2633</v>
      </c>
      <c r="O4225" t="s">
        <v>39</v>
      </c>
      <c r="P4225" t="s">
        <v>64</v>
      </c>
      <c r="Q4225">
        <v>1</v>
      </c>
      <c r="R4225" s="5">
        <v>11.92</v>
      </c>
      <c r="S4225" s="5">
        <v>16</v>
      </c>
      <c r="T4225" s="5">
        <v>16</v>
      </c>
      <c r="U4225">
        <v>0</v>
      </c>
      <c r="V4225" s="5">
        <v>4.08</v>
      </c>
      <c r="W4225" t="s">
        <v>41</v>
      </c>
      <c r="X4225" s="3">
        <v>40894</v>
      </c>
      <c r="Y4225" s="3">
        <v>40894</v>
      </c>
      <c r="Z4225">
        <v>5</v>
      </c>
      <c r="AA4225" t="s">
        <v>8400</v>
      </c>
      <c r="AB4225">
        <f t="shared" si="327"/>
        <v>0</v>
      </c>
      <c r="AC4225" t="str">
        <f t="shared" si="325"/>
        <v>Monday</v>
      </c>
      <c r="AD4225" s="5">
        <v>0.41199999999999998</v>
      </c>
      <c r="AE4225">
        <v>2011</v>
      </c>
      <c r="AF4225">
        <v>51</v>
      </c>
      <c r="AG4225" s="14">
        <f t="shared" si="326"/>
        <v>0.255</v>
      </c>
      <c r="AH4225">
        <f t="shared" si="328"/>
        <v>0</v>
      </c>
      <c r="AI4225" t="str">
        <f t="shared" si="329"/>
        <v xml:space="preserve"> </v>
      </c>
    </row>
    <row r="4226" spans="1:35" x14ac:dyDescent="0.35">
      <c r="A4226">
        <v>4225</v>
      </c>
      <c r="B4226" t="s">
        <v>6335</v>
      </c>
      <c r="C4226" t="s">
        <v>6336</v>
      </c>
      <c r="D4226" t="s">
        <v>29</v>
      </c>
      <c r="E4226" t="s">
        <v>30</v>
      </c>
      <c r="F4226" t="s">
        <v>31</v>
      </c>
      <c r="G4226" t="s">
        <v>150</v>
      </c>
      <c r="H4226" t="s">
        <v>5035</v>
      </c>
      <c r="I4226" t="s">
        <v>34</v>
      </c>
      <c r="J4226" t="s">
        <v>7513</v>
      </c>
      <c r="K4226" s="3">
        <v>41793</v>
      </c>
      <c r="L4226" t="s">
        <v>36</v>
      </c>
      <c r="M4226" t="s">
        <v>3074</v>
      </c>
      <c r="N4226" t="s">
        <v>3075</v>
      </c>
      <c r="O4226" t="s">
        <v>39</v>
      </c>
      <c r="P4226" t="s">
        <v>165</v>
      </c>
      <c r="Q4226">
        <v>9</v>
      </c>
      <c r="R4226" s="5">
        <v>71.882222222222225</v>
      </c>
      <c r="S4226" s="5">
        <v>138.22222222222223</v>
      </c>
      <c r="T4226" s="5">
        <v>1244</v>
      </c>
      <c r="U4226">
        <v>0</v>
      </c>
      <c r="V4226" s="5">
        <v>597.05999999999995</v>
      </c>
      <c r="W4226" t="s">
        <v>139</v>
      </c>
      <c r="X4226" s="3">
        <v>41796</v>
      </c>
      <c r="Y4226" s="3">
        <v>41796</v>
      </c>
      <c r="Z4226">
        <v>3</v>
      </c>
      <c r="AA4226" t="s">
        <v>8400</v>
      </c>
      <c r="AB4226">
        <f t="shared" si="327"/>
        <v>0</v>
      </c>
      <c r="AC4226" t="str">
        <f t="shared" ref="AC4226:AC4289" si="330">TEXT(K4226,"dddd")</f>
        <v>Tuesday</v>
      </c>
      <c r="AD4226" s="5">
        <v>78.536000000000001</v>
      </c>
      <c r="AE4226">
        <v>2014</v>
      </c>
      <c r="AF4226">
        <v>23</v>
      </c>
      <c r="AG4226" s="14">
        <f t="shared" ref="AG4226:AG4289" si="331">V4226/T4226</f>
        <v>0.47995176848874593</v>
      </c>
      <c r="AH4226">
        <f t="shared" si="328"/>
        <v>0</v>
      </c>
      <c r="AI4226" t="str">
        <f t="shared" si="329"/>
        <v xml:space="preserve"> </v>
      </c>
    </row>
    <row r="4227" spans="1:35" x14ac:dyDescent="0.35">
      <c r="A4227">
        <v>4226</v>
      </c>
      <c r="B4227" t="s">
        <v>2719</v>
      </c>
      <c r="C4227" t="s">
        <v>2720</v>
      </c>
      <c r="D4227" t="s">
        <v>29</v>
      </c>
      <c r="E4227" t="s">
        <v>84</v>
      </c>
      <c r="F4227" t="s">
        <v>85</v>
      </c>
      <c r="G4227" t="s">
        <v>86</v>
      </c>
      <c r="H4227" t="s">
        <v>2374</v>
      </c>
      <c r="I4227" t="s">
        <v>34</v>
      </c>
      <c r="J4227" t="s">
        <v>7514</v>
      </c>
      <c r="K4227" s="3">
        <v>41982</v>
      </c>
      <c r="L4227" t="s">
        <v>136</v>
      </c>
      <c r="M4227" t="s">
        <v>2145</v>
      </c>
      <c r="N4227" t="s">
        <v>2146</v>
      </c>
      <c r="O4227" t="s">
        <v>39</v>
      </c>
      <c r="P4227" t="s">
        <v>40</v>
      </c>
      <c r="Q4227">
        <v>7</v>
      </c>
      <c r="R4227" s="5">
        <v>4.9057142857142866</v>
      </c>
      <c r="S4227" s="5">
        <v>7.2857142857142865</v>
      </c>
      <c r="T4227" s="5">
        <v>51.000000000000007</v>
      </c>
      <c r="U4227">
        <v>0</v>
      </c>
      <c r="V4227" s="5">
        <v>16.66</v>
      </c>
      <c r="W4227" t="s">
        <v>41</v>
      </c>
      <c r="X4227" s="3">
        <v>41987</v>
      </c>
      <c r="Y4227" s="3">
        <v>41988</v>
      </c>
      <c r="Z4227">
        <v>6</v>
      </c>
      <c r="AA4227" t="s">
        <v>8399</v>
      </c>
      <c r="AB4227">
        <f t="shared" ref="AB4227:AB4290" si="332">Y4227-X4227</f>
        <v>1</v>
      </c>
      <c r="AC4227" t="str">
        <f t="shared" si="330"/>
        <v>Tuesday</v>
      </c>
      <c r="AD4227" s="5">
        <v>5.1470000000000002</v>
      </c>
      <c r="AE4227">
        <v>2014</v>
      </c>
      <c r="AF4227">
        <v>50</v>
      </c>
      <c r="AG4227" s="14">
        <f t="shared" si="331"/>
        <v>0.32666666666666661</v>
      </c>
      <c r="AH4227">
        <f t="shared" ref="AH4227:AH4290" si="333">IF(AA4227 = "Late", 1, 0)</f>
        <v>1</v>
      </c>
      <c r="AI4227">
        <f t="shared" ref="AI4227:AI4290" si="334">IF(AB4227&gt;0, AB4227, " ")</f>
        <v>1</v>
      </c>
    </row>
    <row r="4228" spans="1:35" x14ac:dyDescent="0.35">
      <c r="A4228">
        <v>4227</v>
      </c>
      <c r="B4228" t="s">
        <v>2719</v>
      </c>
      <c r="C4228" t="s">
        <v>2720</v>
      </c>
      <c r="D4228" t="s">
        <v>29</v>
      </c>
      <c r="E4228" t="s">
        <v>84</v>
      </c>
      <c r="F4228" t="s">
        <v>85</v>
      </c>
      <c r="G4228" t="s">
        <v>86</v>
      </c>
      <c r="H4228" t="s">
        <v>2374</v>
      </c>
      <c r="I4228" t="s">
        <v>34</v>
      </c>
      <c r="J4228" t="s">
        <v>7514</v>
      </c>
      <c r="K4228" s="3">
        <v>41982</v>
      </c>
      <c r="L4228" t="s">
        <v>136</v>
      </c>
      <c r="M4228" t="s">
        <v>4659</v>
      </c>
      <c r="N4228" t="s">
        <v>4660</v>
      </c>
      <c r="O4228" t="s">
        <v>39</v>
      </c>
      <c r="P4228" t="s">
        <v>61</v>
      </c>
      <c r="Q4228">
        <v>2</v>
      </c>
      <c r="R4228" s="5">
        <v>8.44</v>
      </c>
      <c r="S4228" s="5">
        <v>10.5</v>
      </c>
      <c r="T4228" s="5">
        <v>21</v>
      </c>
      <c r="U4228">
        <v>0</v>
      </c>
      <c r="V4228" s="5">
        <v>4.12</v>
      </c>
      <c r="W4228" t="s">
        <v>41</v>
      </c>
      <c r="X4228" s="3">
        <v>41987</v>
      </c>
      <c r="Y4228" s="3">
        <v>41989</v>
      </c>
      <c r="Z4228">
        <v>7</v>
      </c>
      <c r="AA4228" t="s">
        <v>8399</v>
      </c>
      <c r="AB4228">
        <f t="shared" si="332"/>
        <v>2</v>
      </c>
      <c r="AC4228" t="str">
        <f t="shared" si="330"/>
        <v>Tuesday</v>
      </c>
      <c r="AD4228" s="5">
        <v>2.6579999999999999</v>
      </c>
      <c r="AE4228">
        <v>2014</v>
      </c>
      <c r="AF4228">
        <v>50</v>
      </c>
      <c r="AG4228" s="14">
        <f t="shared" si="331"/>
        <v>0.19619047619047619</v>
      </c>
      <c r="AH4228">
        <f t="shared" si="333"/>
        <v>1</v>
      </c>
      <c r="AI4228">
        <f t="shared" si="334"/>
        <v>2</v>
      </c>
    </row>
    <row r="4229" spans="1:35" x14ac:dyDescent="0.35">
      <c r="A4229">
        <v>4228</v>
      </c>
      <c r="B4229" t="s">
        <v>1323</v>
      </c>
      <c r="C4229" t="s">
        <v>1324</v>
      </c>
      <c r="D4229" t="s">
        <v>29</v>
      </c>
      <c r="E4229" t="s">
        <v>84</v>
      </c>
      <c r="F4229" t="s">
        <v>463</v>
      </c>
      <c r="G4229" t="s">
        <v>463</v>
      </c>
      <c r="H4229" t="s">
        <v>1076</v>
      </c>
      <c r="I4229" t="s">
        <v>34</v>
      </c>
      <c r="J4229" t="s">
        <v>7515</v>
      </c>
      <c r="K4229" s="3">
        <v>41230</v>
      </c>
      <c r="L4229" t="s">
        <v>36</v>
      </c>
      <c r="M4229" t="s">
        <v>5809</v>
      </c>
      <c r="N4229" t="s">
        <v>5810</v>
      </c>
      <c r="O4229" t="s">
        <v>51</v>
      </c>
      <c r="P4229" t="s">
        <v>52</v>
      </c>
      <c r="Q4229">
        <v>1</v>
      </c>
      <c r="R4229" s="5">
        <v>34</v>
      </c>
      <c r="S4229" s="5">
        <v>34</v>
      </c>
      <c r="T4229" s="5">
        <v>34</v>
      </c>
      <c r="U4229">
        <v>0</v>
      </c>
      <c r="V4229" s="5">
        <v>0</v>
      </c>
      <c r="W4229" t="s">
        <v>41</v>
      </c>
      <c r="X4229" s="3">
        <v>41235</v>
      </c>
      <c r="Y4229" s="3">
        <v>41235</v>
      </c>
      <c r="Z4229">
        <v>5</v>
      </c>
      <c r="AA4229" t="s">
        <v>8400</v>
      </c>
      <c r="AB4229">
        <f t="shared" si="332"/>
        <v>0</v>
      </c>
      <c r="AC4229" t="str">
        <f t="shared" si="330"/>
        <v>Saturday</v>
      </c>
      <c r="AD4229" s="5">
        <v>1.3240000000000001</v>
      </c>
      <c r="AE4229">
        <v>2012</v>
      </c>
      <c r="AF4229">
        <v>46</v>
      </c>
      <c r="AG4229" s="14">
        <f t="shared" si="331"/>
        <v>0</v>
      </c>
      <c r="AH4229">
        <f t="shared" si="333"/>
        <v>0</v>
      </c>
      <c r="AI4229" t="str">
        <f t="shared" si="334"/>
        <v xml:space="preserve"> </v>
      </c>
    </row>
    <row r="4230" spans="1:35" x14ac:dyDescent="0.35">
      <c r="A4230">
        <v>4229</v>
      </c>
      <c r="B4230" t="s">
        <v>1323</v>
      </c>
      <c r="C4230" t="s">
        <v>1324</v>
      </c>
      <c r="D4230" t="s">
        <v>29</v>
      </c>
      <c r="E4230" t="s">
        <v>84</v>
      </c>
      <c r="F4230" t="s">
        <v>463</v>
      </c>
      <c r="G4230" t="s">
        <v>463</v>
      </c>
      <c r="H4230" t="s">
        <v>1076</v>
      </c>
      <c r="I4230" t="s">
        <v>34</v>
      </c>
      <c r="J4230" t="s">
        <v>7515</v>
      </c>
      <c r="K4230" s="3">
        <v>41230</v>
      </c>
      <c r="L4230" t="s">
        <v>36</v>
      </c>
      <c r="M4230" t="s">
        <v>2115</v>
      </c>
      <c r="N4230" t="s">
        <v>2116</v>
      </c>
      <c r="O4230" t="s">
        <v>39</v>
      </c>
      <c r="P4230" t="s">
        <v>165</v>
      </c>
      <c r="Q4230">
        <v>4</v>
      </c>
      <c r="R4230" s="5">
        <v>5.84</v>
      </c>
      <c r="S4230" s="5">
        <v>11</v>
      </c>
      <c r="T4230" s="5">
        <v>44</v>
      </c>
      <c r="U4230">
        <v>0</v>
      </c>
      <c r="V4230" s="5">
        <v>20.64</v>
      </c>
      <c r="W4230" t="s">
        <v>41</v>
      </c>
      <c r="X4230" s="3">
        <v>41235</v>
      </c>
      <c r="Y4230" s="3">
        <v>41237</v>
      </c>
      <c r="Z4230">
        <v>7</v>
      </c>
      <c r="AA4230" t="s">
        <v>8399</v>
      </c>
      <c r="AB4230">
        <f t="shared" si="332"/>
        <v>2</v>
      </c>
      <c r="AC4230" t="str">
        <f t="shared" si="330"/>
        <v>Saturday</v>
      </c>
      <c r="AD4230" s="5">
        <v>2.669</v>
      </c>
      <c r="AE4230">
        <v>2012</v>
      </c>
      <c r="AF4230">
        <v>46</v>
      </c>
      <c r="AG4230" s="14">
        <f t="shared" si="331"/>
        <v>0.46909090909090911</v>
      </c>
      <c r="AH4230">
        <f t="shared" si="333"/>
        <v>1</v>
      </c>
      <c r="AI4230">
        <f t="shared" si="334"/>
        <v>2</v>
      </c>
    </row>
    <row r="4231" spans="1:35" x14ac:dyDescent="0.35">
      <c r="A4231">
        <v>4230</v>
      </c>
      <c r="B4231" t="s">
        <v>5030</v>
      </c>
      <c r="C4231" t="s">
        <v>5031</v>
      </c>
      <c r="D4231" t="s">
        <v>29</v>
      </c>
      <c r="E4231" t="s">
        <v>44</v>
      </c>
      <c r="F4231" t="s">
        <v>67</v>
      </c>
      <c r="G4231" t="s">
        <v>68</v>
      </c>
      <c r="H4231" t="s">
        <v>68</v>
      </c>
      <c r="I4231" t="s">
        <v>34</v>
      </c>
      <c r="J4231" t="s">
        <v>7516</v>
      </c>
      <c r="K4231" s="3">
        <v>41597</v>
      </c>
      <c r="L4231" t="s">
        <v>136</v>
      </c>
      <c r="M4231" t="s">
        <v>3150</v>
      </c>
      <c r="N4231" t="s">
        <v>3151</v>
      </c>
      <c r="O4231" t="s">
        <v>39</v>
      </c>
      <c r="P4231" t="s">
        <v>58</v>
      </c>
      <c r="Q4231">
        <v>2</v>
      </c>
      <c r="R4231" s="5">
        <v>2.2800000000000002</v>
      </c>
      <c r="S4231" s="5">
        <v>3</v>
      </c>
      <c r="T4231" s="5">
        <v>6</v>
      </c>
      <c r="U4231">
        <v>0</v>
      </c>
      <c r="V4231" s="5">
        <v>1.44</v>
      </c>
      <c r="W4231" t="s">
        <v>41</v>
      </c>
      <c r="X4231" s="3">
        <v>41602</v>
      </c>
      <c r="Y4231" s="3">
        <v>41603</v>
      </c>
      <c r="Z4231">
        <v>6</v>
      </c>
      <c r="AA4231" t="s">
        <v>8399</v>
      </c>
      <c r="AB4231">
        <f t="shared" si="332"/>
        <v>1</v>
      </c>
      <c r="AC4231" t="str">
        <f t="shared" si="330"/>
        <v>Tuesday</v>
      </c>
      <c r="AD4231" s="5">
        <v>0.875</v>
      </c>
      <c r="AE4231">
        <v>2013</v>
      </c>
      <c r="AF4231">
        <v>47</v>
      </c>
      <c r="AG4231" s="14">
        <f t="shared" si="331"/>
        <v>0.24</v>
      </c>
      <c r="AH4231">
        <f t="shared" si="333"/>
        <v>1</v>
      </c>
      <c r="AI4231">
        <f t="shared" si="334"/>
        <v>1</v>
      </c>
    </row>
    <row r="4232" spans="1:35" x14ac:dyDescent="0.35">
      <c r="A4232">
        <v>4231</v>
      </c>
      <c r="B4232" t="s">
        <v>5030</v>
      </c>
      <c r="C4232" t="s">
        <v>5031</v>
      </c>
      <c r="D4232" t="s">
        <v>29</v>
      </c>
      <c r="E4232" t="s">
        <v>44</v>
      </c>
      <c r="F4232" t="s">
        <v>67</v>
      </c>
      <c r="G4232" t="s">
        <v>68</v>
      </c>
      <c r="H4232" t="s">
        <v>68</v>
      </c>
      <c r="I4232" t="s">
        <v>34</v>
      </c>
      <c r="J4232" t="s">
        <v>7516</v>
      </c>
      <c r="K4232" s="3">
        <v>41597</v>
      </c>
      <c r="L4232" t="s">
        <v>136</v>
      </c>
      <c r="M4232" t="s">
        <v>1429</v>
      </c>
      <c r="N4232" t="s">
        <v>1430</v>
      </c>
      <c r="O4232" t="s">
        <v>51</v>
      </c>
      <c r="P4232" t="s">
        <v>52</v>
      </c>
      <c r="Q4232">
        <v>1</v>
      </c>
      <c r="R4232" s="5">
        <v>21.939999999999998</v>
      </c>
      <c r="S4232" s="5">
        <v>35</v>
      </c>
      <c r="T4232" s="5">
        <v>35</v>
      </c>
      <c r="U4232">
        <v>0</v>
      </c>
      <c r="V4232" s="5">
        <v>13.06</v>
      </c>
      <c r="W4232" t="s">
        <v>41</v>
      </c>
      <c r="X4232" s="3">
        <v>41602</v>
      </c>
      <c r="Y4232" s="3">
        <v>41602</v>
      </c>
      <c r="Z4232">
        <v>5</v>
      </c>
      <c r="AA4232" t="s">
        <v>8400</v>
      </c>
      <c r="AB4232">
        <f t="shared" si="332"/>
        <v>0</v>
      </c>
      <c r="AC4232" t="str">
        <f t="shared" si="330"/>
        <v>Tuesday</v>
      </c>
      <c r="AD4232" s="5">
        <v>4.9480000000000004</v>
      </c>
      <c r="AE4232">
        <v>2013</v>
      </c>
      <c r="AF4232">
        <v>47</v>
      </c>
      <c r="AG4232" s="14">
        <f t="shared" si="331"/>
        <v>0.37314285714285716</v>
      </c>
      <c r="AH4232">
        <f t="shared" si="333"/>
        <v>0</v>
      </c>
      <c r="AI4232" t="str">
        <f t="shared" si="334"/>
        <v xml:space="preserve"> </v>
      </c>
    </row>
    <row r="4233" spans="1:35" x14ac:dyDescent="0.35">
      <c r="A4233">
        <v>4232</v>
      </c>
      <c r="B4233" t="s">
        <v>4249</v>
      </c>
      <c r="C4233" t="s">
        <v>4250</v>
      </c>
      <c r="D4233" t="s">
        <v>29</v>
      </c>
      <c r="E4233" t="s">
        <v>199</v>
      </c>
      <c r="F4233" t="s">
        <v>200</v>
      </c>
      <c r="G4233" t="s">
        <v>599</v>
      </c>
      <c r="H4233" t="s">
        <v>1932</v>
      </c>
      <c r="I4233" t="s">
        <v>34</v>
      </c>
      <c r="J4233" t="s">
        <v>7517</v>
      </c>
      <c r="K4233" s="3">
        <v>41405</v>
      </c>
      <c r="L4233" t="s">
        <v>36</v>
      </c>
      <c r="M4233" t="s">
        <v>7518</v>
      </c>
      <c r="N4233" t="s">
        <v>7519</v>
      </c>
      <c r="O4233" t="s">
        <v>39</v>
      </c>
      <c r="P4233" t="s">
        <v>183</v>
      </c>
      <c r="Q4233">
        <v>6</v>
      </c>
      <c r="R4233" s="5">
        <v>249.12666666666667</v>
      </c>
      <c r="S4233" s="5">
        <v>332.16666666666669</v>
      </c>
      <c r="T4233" s="5">
        <v>1993</v>
      </c>
      <c r="U4233">
        <v>0</v>
      </c>
      <c r="V4233" s="5">
        <v>498.24</v>
      </c>
      <c r="W4233" t="s">
        <v>41</v>
      </c>
      <c r="X4233" s="3">
        <v>41410</v>
      </c>
      <c r="Y4233" s="3">
        <v>41410</v>
      </c>
      <c r="Z4233">
        <v>5</v>
      </c>
      <c r="AA4233" t="s">
        <v>8400</v>
      </c>
      <c r="AB4233">
        <f t="shared" si="332"/>
        <v>0</v>
      </c>
      <c r="AC4233" t="str">
        <f t="shared" si="330"/>
        <v>Saturday</v>
      </c>
      <c r="AD4233" s="5">
        <v>185.40199999999999</v>
      </c>
      <c r="AE4233">
        <v>2013</v>
      </c>
      <c r="AF4233">
        <v>19</v>
      </c>
      <c r="AG4233" s="14">
        <f t="shared" si="331"/>
        <v>0.24999498243853488</v>
      </c>
      <c r="AH4233">
        <f t="shared" si="333"/>
        <v>0</v>
      </c>
      <c r="AI4233" t="str">
        <f t="shared" si="334"/>
        <v xml:space="preserve"> </v>
      </c>
    </row>
    <row r="4234" spans="1:35" x14ac:dyDescent="0.35">
      <c r="A4234">
        <v>4233</v>
      </c>
      <c r="B4234" t="s">
        <v>4249</v>
      </c>
      <c r="C4234" t="s">
        <v>4250</v>
      </c>
      <c r="D4234" t="s">
        <v>29</v>
      </c>
      <c r="E4234" t="s">
        <v>199</v>
      </c>
      <c r="F4234" t="s">
        <v>200</v>
      </c>
      <c r="G4234" t="s">
        <v>599</v>
      </c>
      <c r="H4234" t="s">
        <v>1932</v>
      </c>
      <c r="I4234" t="s">
        <v>34</v>
      </c>
      <c r="J4234" t="s">
        <v>7517</v>
      </c>
      <c r="K4234" s="3">
        <v>41405</v>
      </c>
      <c r="L4234" t="s">
        <v>36</v>
      </c>
      <c r="M4234" t="s">
        <v>7520</v>
      </c>
      <c r="N4234" t="s">
        <v>7521</v>
      </c>
      <c r="O4234" t="s">
        <v>39</v>
      </c>
      <c r="P4234" t="s">
        <v>76</v>
      </c>
      <c r="Q4234">
        <v>2</v>
      </c>
      <c r="R4234" s="5">
        <v>10.220000000000001</v>
      </c>
      <c r="S4234" s="5">
        <v>13</v>
      </c>
      <c r="T4234" s="5">
        <v>26</v>
      </c>
      <c r="U4234">
        <v>0</v>
      </c>
      <c r="V4234" s="5">
        <v>5.56</v>
      </c>
      <c r="W4234" t="s">
        <v>41</v>
      </c>
      <c r="X4234" s="3">
        <v>41410</v>
      </c>
      <c r="Y4234" s="3">
        <v>41410</v>
      </c>
      <c r="Z4234">
        <v>5</v>
      </c>
      <c r="AA4234" t="s">
        <v>8400</v>
      </c>
      <c r="AB4234">
        <f t="shared" si="332"/>
        <v>0</v>
      </c>
      <c r="AC4234" t="str">
        <f t="shared" si="330"/>
        <v>Saturday</v>
      </c>
      <c r="AD4234" s="5">
        <v>1.4790000000000001</v>
      </c>
      <c r="AE4234">
        <v>2013</v>
      </c>
      <c r="AF4234">
        <v>19</v>
      </c>
      <c r="AG4234" s="14">
        <f t="shared" si="331"/>
        <v>0.21384615384615382</v>
      </c>
      <c r="AH4234">
        <f t="shared" si="333"/>
        <v>0</v>
      </c>
      <c r="AI4234" t="str">
        <f t="shared" si="334"/>
        <v xml:space="preserve"> </v>
      </c>
    </row>
    <row r="4235" spans="1:35" x14ac:dyDescent="0.35">
      <c r="A4235">
        <v>4234</v>
      </c>
      <c r="B4235" t="s">
        <v>552</v>
      </c>
      <c r="C4235" t="s">
        <v>553</v>
      </c>
      <c r="D4235" t="s">
        <v>29</v>
      </c>
      <c r="E4235" t="s">
        <v>44</v>
      </c>
      <c r="F4235" t="s">
        <v>67</v>
      </c>
      <c r="G4235" t="s">
        <v>68</v>
      </c>
      <c r="H4235" t="s">
        <v>7522</v>
      </c>
      <c r="I4235" t="s">
        <v>34</v>
      </c>
      <c r="J4235" t="s">
        <v>7523</v>
      </c>
      <c r="K4235" s="3">
        <v>41456</v>
      </c>
      <c r="L4235" t="s">
        <v>36</v>
      </c>
      <c r="M4235" t="s">
        <v>6540</v>
      </c>
      <c r="N4235" t="s">
        <v>6541</v>
      </c>
      <c r="O4235" t="s">
        <v>51</v>
      </c>
      <c r="P4235" t="s">
        <v>55</v>
      </c>
      <c r="Q4235">
        <v>2</v>
      </c>
      <c r="R4235" s="5">
        <v>74.98</v>
      </c>
      <c r="S4235" s="5">
        <v>81.5</v>
      </c>
      <c r="T4235" s="5">
        <v>163</v>
      </c>
      <c r="U4235">
        <v>0</v>
      </c>
      <c r="V4235" s="5">
        <v>13.04</v>
      </c>
      <c r="W4235" t="s">
        <v>139</v>
      </c>
      <c r="X4235" s="3">
        <v>41459</v>
      </c>
      <c r="Y4235" s="3">
        <v>41459</v>
      </c>
      <c r="Z4235">
        <v>3</v>
      </c>
      <c r="AA4235" t="s">
        <v>8400</v>
      </c>
      <c r="AB4235">
        <f t="shared" si="332"/>
        <v>0</v>
      </c>
      <c r="AC4235" t="str">
        <f t="shared" si="330"/>
        <v>Monday</v>
      </c>
      <c r="AD4235" s="5">
        <v>25.076000000000001</v>
      </c>
      <c r="AE4235">
        <v>2013</v>
      </c>
      <c r="AF4235">
        <v>27</v>
      </c>
      <c r="AG4235" s="14">
        <f t="shared" si="331"/>
        <v>0.08</v>
      </c>
      <c r="AH4235">
        <f t="shared" si="333"/>
        <v>0</v>
      </c>
      <c r="AI4235" t="str">
        <f t="shared" si="334"/>
        <v xml:space="preserve"> </v>
      </c>
    </row>
    <row r="4236" spans="1:35" x14ac:dyDescent="0.35">
      <c r="A4236">
        <v>4235</v>
      </c>
      <c r="B4236" t="s">
        <v>3817</v>
      </c>
      <c r="C4236" t="s">
        <v>3818</v>
      </c>
      <c r="D4236" t="s">
        <v>112</v>
      </c>
      <c r="E4236" t="s">
        <v>30</v>
      </c>
      <c r="F4236" t="s">
        <v>31</v>
      </c>
      <c r="G4236" t="s">
        <v>320</v>
      </c>
      <c r="H4236" t="s">
        <v>2419</v>
      </c>
      <c r="I4236" t="s">
        <v>34</v>
      </c>
      <c r="J4236" t="s">
        <v>7524</v>
      </c>
      <c r="K4236" s="3">
        <v>40835</v>
      </c>
      <c r="L4236" t="s">
        <v>98</v>
      </c>
      <c r="M4236" t="s">
        <v>4266</v>
      </c>
      <c r="N4236" t="s">
        <v>4267</v>
      </c>
      <c r="O4236" t="s">
        <v>39</v>
      </c>
      <c r="P4236" t="s">
        <v>76</v>
      </c>
      <c r="Q4236">
        <v>2</v>
      </c>
      <c r="R4236" s="5">
        <v>15.1</v>
      </c>
      <c r="S4236" s="5">
        <v>18</v>
      </c>
      <c r="T4236" s="5">
        <v>36</v>
      </c>
      <c r="U4236">
        <v>0</v>
      </c>
      <c r="V4236" s="5">
        <v>5.8</v>
      </c>
      <c r="W4236" t="s">
        <v>41</v>
      </c>
      <c r="X4236" s="3">
        <v>40840</v>
      </c>
      <c r="Y4236" s="3">
        <v>40841</v>
      </c>
      <c r="Z4236">
        <v>6</v>
      </c>
      <c r="AA4236" t="s">
        <v>8399</v>
      </c>
      <c r="AB4236">
        <f t="shared" si="332"/>
        <v>1</v>
      </c>
      <c r="AC4236" t="str">
        <f t="shared" si="330"/>
        <v>Wednesday</v>
      </c>
      <c r="AD4236" s="5">
        <v>2.6179999999999999</v>
      </c>
      <c r="AE4236">
        <v>2011</v>
      </c>
      <c r="AF4236">
        <v>43</v>
      </c>
      <c r="AG4236" s="14">
        <f t="shared" si="331"/>
        <v>0.16111111111111109</v>
      </c>
      <c r="AH4236">
        <f t="shared" si="333"/>
        <v>1</v>
      </c>
      <c r="AI4236">
        <f t="shared" si="334"/>
        <v>1</v>
      </c>
    </row>
    <row r="4237" spans="1:35" x14ac:dyDescent="0.35">
      <c r="A4237">
        <v>4236</v>
      </c>
      <c r="B4237" t="s">
        <v>3817</v>
      </c>
      <c r="C4237" t="s">
        <v>3818</v>
      </c>
      <c r="D4237" t="s">
        <v>112</v>
      </c>
      <c r="E4237" t="s">
        <v>30</v>
      </c>
      <c r="F4237" t="s">
        <v>31</v>
      </c>
      <c r="G4237" t="s">
        <v>320</v>
      </c>
      <c r="H4237" t="s">
        <v>2419</v>
      </c>
      <c r="I4237" t="s">
        <v>34</v>
      </c>
      <c r="J4237" t="s">
        <v>7524</v>
      </c>
      <c r="K4237" s="3">
        <v>40835</v>
      </c>
      <c r="L4237" t="s">
        <v>98</v>
      </c>
      <c r="M4237" t="s">
        <v>1957</v>
      </c>
      <c r="N4237" t="s">
        <v>1958</v>
      </c>
      <c r="O4237" t="s">
        <v>51</v>
      </c>
      <c r="P4237" t="s">
        <v>52</v>
      </c>
      <c r="Q4237">
        <v>2</v>
      </c>
      <c r="R4237" s="5">
        <v>20.5184</v>
      </c>
      <c r="S4237" s="5">
        <v>34.770666666666671</v>
      </c>
      <c r="T4237" s="5">
        <v>41.724800000000002</v>
      </c>
      <c r="U4237">
        <v>0.4</v>
      </c>
      <c r="V4237" s="5">
        <v>0.68799999999999994</v>
      </c>
      <c r="W4237" t="s">
        <v>41</v>
      </c>
      <c r="X4237" s="3">
        <v>40840</v>
      </c>
      <c r="Y4237" s="3">
        <v>40840</v>
      </c>
      <c r="Z4237">
        <v>5</v>
      </c>
      <c r="AA4237" t="s">
        <v>8400</v>
      </c>
      <c r="AB4237">
        <f t="shared" si="332"/>
        <v>0</v>
      </c>
      <c r="AC4237" t="str">
        <f t="shared" si="330"/>
        <v>Wednesday</v>
      </c>
      <c r="AD4237" s="5">
        <v>5.0190000000000001</v>
      </c>
      <c r="AE4237">
        <v>2011</v>
      </c>
      <c r="AF4237">
        <v>43</v>
      </c>
      <c r="AG4237" s="14">
        <f t="shared" si="331"/>
        <v>1.6488994554797146E-2</v>
      </c>
      <c r="AH4237">
        <f t="shared" si="333"/>
        <v>0</v>
      </c>
      <c r="AI4237" t="str">
        <f t="shared" si="334"/>
        <v xml:space="preserve"> </v>
      </c>
    </row>
    <row r="4238" spans="1:35" x14ac:dyDescent="0.35">
      <c r="A4238">
        <v>4237</v>
      </c>
      <c r="B4238" t="s">
        <v>3817</v>
      </c>
      <c r="C4238" t="s">
        <v>3818</v>
      </c>
      <c r="D4238" t="s">
        <v>112</v>
      </c>
      <c r="E4238" t="s">
        <v>30</v>
      </c>
      <c r="F4238" t="s">
        <v>31</v>
      </c>
      <c r="G4238" t="s">
        <v>320</v>
      </c>
      <c r="H4238" t="s">
        <v>2419</v>
      </c>
      <c r="I4238" t="s">
        <v>34</v>
      </c>
      <c r="J4238" t="s">
        <v>7524</v>
      </c>
      <c r="K4238" s="3">
        <v>40835</v>
      </c>
      <c r="L4238" t="s">
        <v>98</v>
      </c>
      <c r="M4238" t="s">
        <v>7006</v>
      </c>
      <c r="N4238" t="s">
        <v>7007</v>
      </c>
      <c r="O4238" t="s">
        <v>39</v>
      </c>
      <c r="P4238" t="s">
        <v>165</v>
      </c>
      <c r="Q4238">
        <v>2</v>
      </c>
      <c r="R4238" s="5">
        <v>9.620000000000001</v>
      </c>
      <c r="S4238" s="5">
        <v>16</v>
      </c>
      <c r="T4238" s="5">
        <v>32</v>
      </c>
      <c r="U4238">
        <v>0</v>
      </c>
      <c r="V4238" s="5">
        <v>12.76</v>
      </c>
      <c r="W4238" t="s">
        <v>41</v>
      </c>
      <c r="X4238" s="3">
        <v>40840</v>
      </c>
      <c r="Y4238" s="3">
        <v>40843</v>
      </c>
      <c r="Z4238">
        <v>8</v>
      </c>
      <c r="AA4238" t="s">
        <v>8399</v>
      </c>
      <c r="AB4238">
        <f t="shared" si="332"/>
        <v>3</v>
      </c>
      <c r="AC4238" t="str">
        <f t="shared" si="330"/>
        <v>Wednesday</v>
      </c>
      <c r="AD4238" s="5">
        <v>3.5670000000000002</v>
      </c>
      <c r="AE4238">
        <v>2011</v>
      </c>
      <c r="AF4238">
        <v>43</v>
      </c>
      <c r="AG4238" s="14">
        <f t="shared" si="331"/>
        <v>0.39874999999999999</v>
      </c>
      <c r="AH4238">
        <f t="shared" si="333"/>
        <v>1</v>
      </c>
      <c r="AI4238">
        <f t="shared" si="334"/>
        <v>3</v>
      </c>
    </row>
    <row r="4239" spans="1:35" x14ac:dyDescent="0.35">
      <c r="A4239">
        <v>4238</v>
      </c>
      <c r="B4239" t="s">
        <v>3817</v>
      </c>
      <c r="C4239" t="s">
        <v>3818</v>
      </c>
      <c r="D4239" t="s">
        <v>112</v>
      </c>
      <c r="E4239" t="s">
        <v>30</v>
      </c>
      <c r="F4239" t="s">
        <v>31</v>
      </c>
      <c r="G4239" t="s">
        <v>320</v>
      </c>
      <c r="H4239" t="s">
        <v>2419</v>
      </c>
      <c r="I4239" t="s">
        <v>34</v>
      </c>
      <c r="J4239" t="s">
        <v>7524</v>
      </c>
      <c r="K4239" s="3">
        <v>40835</v>
      </c>
      <c r="L4239" t="s">
        <v>98</v>
      </c>
      <c r="M4239" t="s">
        <v>386</v>
      </c>
      <c r="N4239" t="s">
        <v>387</v>
      </c>
      <c r="O4239" t="s">
        <v>39</v>
      </c>
      <c r="P4239" t="s">
        <v>76</v>
      </c>
      <c r="Q4239">
        <v>3</v>
      </c>
      <c r="R4239" s="5">
        <v>17.7</v>
      </c>
      <c r="S4239" s="5">
        <v>29</v>
      </c>
      <c r="T4239" s="5">
        <v>87</v>
      </c>
      <c r="U4239">
        <v>0</v>
      </c>
      <c r="V4239" s="5">
        <v>33.9</v>
      </c>
      <c r="W4239" t="s">
        <v>41</v>
      </c>
      <c r="X4239" s="3">
        <v>40840</v>
      </c>
      <c r="Y4239" s="3">
        <v>40843</v>
      </c>
      <c r="Z4239">
        <v>8</v>
      </c>
      <c r="AA4239" t="s">
        <v>8399</v>
      </c>
      <c r="AB4239">
        <f t="shared" si="332"/>
        <v>3</v>
      </c>
      <c r="AC4239" t="str">
        <f t="shared" si="330"/>
        <v>Wednesday</v>
      </c>
      <c r="AD4239" s="5">
        <v>12.055</v>
      </c>
      <c r="AE4239">
        <v>2011</v>
      </c>
      <c r="AF4239">
        <v>43</v>
      </c>
      <c r="AG4239" s="14">
        <f t="shared" si="331"/>
        <v>0.3896551724137931</v>
      </c>
      <c r="AH4239">
        <f t="shared" si="333"/>
        <v>1</v>
      </c>
      <c r="AI4239">
        <f t="shared" si="334"/>
        <v>3</v>
      </c>
    </row>
    <row r="4240" spans="1:35" x14ac:dyDescent="0.35">
      <c r="A4240">
        <v>4239</v>
      </c>
      <c r="B4240" t="s">
        <v>3817</v>
      </c>
      <c r="C4240" t="s">
        <v>3818</v>
      </c>
      <c r="D4240" t="s">
        <v>112</v>
      </c>
      <c r="E4240" t="s">
        <v>30</v>
      </c>
      <c r="F4240" t="s">
        <v>31</v>
      </c>
      <c r="G4240" t="s">
        <v>320</v>
      </c>
      <c r="H4240" t="s">
        <v>2419</v>
      </c>
      <c r="I4240" t="s">
        <v>34</v>
      </c>
      <c r="J4240" t="s">
        <v>7524</v>
      </c>
      <c r="K4240" s="3">
        <v>40835</v>
      </c>
      <c r="L4240" t="s">
        <v>98</v>
      </c>
      <c r="M4240" t="s">
        <v>4645</v>
      </c>
      <c r="N4240" t="s">
        <v>4646</v>
      </c>
      <c r="O4240" t="s">
        <v>39</v>
      </c>
      <c r="P4240" t="s">
        <v>61</v>
      </c>
      <c r="Q4240">
        <v>5</v>
      </c>
      <c r="R4240" s="5">
        <v>23.8</v>
      </c>
      <c r="S4240" s="5">
        <v>36.6</v>
      </c>
      <c r="T4240" s="5">
        <v>183</v>
      </c>
      <c r="U4240">
        <v>0</v>
      </c>
      <c r="V4240" s="5">
        <v>64</v>
      </c>
      <c r="W4240" t="s">
        <v>41</v>
      </c>
      <c r="X4240" s="3">
        <v>40840</v>
      </c>
      <c r="Y4240" s="3">
        <v>40842</v>
      </c>
      <c r="Z4240">
        <v>7</v>
      </c>
      <c r="AA4240" t="s">
        <v>8399</v>
      </c>
      <c r="AB4240">
        <f t="shared" si="332"/>
        <v>2</v>
      </c>
      <c r="AC4240" t="str">
        <f t="shared" si="330"/>
        <v>Wednesday</v>
      </c>
      <c r="AD4240" s="5">
        <v>15.667</v>
      </c>
      <c r="AE4240">
        <v>2011</v>
      </c>
      <c r="AF4240">
        <v>43</v>
      </c>
      <c r="AG4240" s="14">
        <f t="shared" si="331"/>
        <v>0.34972677595628415</v>
      </c>
      <c r="AH4240">
        <f t="shared" si="333"/>
        <v>1</v>
      </c>
      <c r="AI4240">
        <f t="shared" si="334"/>
        <v>2</v>
      </c>
    </row>
    <row r="4241" spans="1:35" x14ac:dyDescent="0.35">
      <c r="A4241">
        <v>4240</v>
      </c>
      <c r="B4241" t="s">
        <v>725</v>
      </c>
      <c r="C4241" t="s">
        <v>726</v>
      </c>
      <c r="D4241" t="s">
        <v>29</v>
      </c>
      <c r="E4241" t="s">
        <v>84</v>
      </c>
      <c r="F4241" t="s">
        <v>85</v>
      </c>
      <c r="G4241" t="s">
        <v>86</v>
      </c>
      <c r="H4241" t="s">
        <v>86</v>
      </c>
      <c r="I4241" t="s">
        <v>34</v>
      </c>
      <c r="J4241" t="s">
        <v>7525</v>
      </c>
      <c r="K4241" s="3">
        <v>40590</v>
      </c>
      <c r="L4241" t="s">
        <v>36</v>
      </c>
      <c r="M4241" t="s">
        <v>1448</v>
      </c>
      <c r="N4241" t="s">
        <v>1449</v>
      </c>
      <c r="O4241" t="s">
        <v>51</v>
      </c>
      <c r="P4241" t="s">
        <v>52</v>
      </c>
      <c r="Q4241">
        <v>5</v>
      </c>
      <c r="R4241" s="5">
        <v>15.7</v>
      </c>
      <c r="S4241" s="5">
        <v>16</v>
      </c>
      <c r="T4241" s="5">
        <v>80</v>
      </c>
      <c r="U4241">
        <v>0</v>
      </c>
      <c r="V4241" s="5">
        <v>1.5</v>
      </c>
      <c r="W4241" t="s">
        <v>139</v>
      </c>
      <c r="X4241" s="3">
        <v>40593</v>
      </c>
      <c r="Y4241" s="3">
        <v>40596</v>
      </c>
      <c r="Z4241">
        <v>6</v>
      </c>
      <c r="AA4241" t="s">
        <v>8399</v>
      </c>
      <c r="AB4241">
        <f t="shared" si="332"/>
        <v>3</v>
      </c>
      <c r="AC4241" t="str">
        <f t="shared" si="330"/>
        <v>Wednesday</v>
      </c>
      <c r="AD4241" s="5">
        <v>4.3860000000000001</v>
      </c>
      <c r="AE4241">
        <v>2011</v>
      </c>
      <c r="AF4241">
        <v>8</v>
      </c>
      <c r="AG4241" s="14">
        <f t="shared" si="331"/>
        <v>1.8749999999999999E-2</v>
      </c>
      <c r="AH4241">
        <f t="shared" si="333"/>
        <v>1</v>
      </c>
      <c r="AI4241">
        <f t="shared" si="334"/>
        <v>3</v>
      </c>
    </row>
    <row r="4242" spans="1:35" x14ac:dyDescent="0.35">
      <c r="A4242">
        <v>4241</v>
      </c>
      <c r="B4242" t="s">
        <v>7526</v>
      </c>
      <c r="C4242" t="s">
        <v>7527</v>
      </c>
      <c r="D4242" t="s">
        <v>29</v>
      </c>
      <c r="E4242" t="s">
        <v>84</v>
      </c>
      <c r="F4242" t="s">
        <v>113</v>
      </c>
      <c r="G4242" t="s">
        <v>113</v>
      </c>
      <c r="H4242" t="s">
        <v>114</v>
      </c>
      <c r="I4242" t="s">
        <v>34</v>
      </c>
      <c r="J4242" t="s">
        <v>7528</v>
      </c>
      <c r="K4242" s="3">
        <v>40679</v>
      </c>
      <c r="L4242" t="s">
        <v>136</v>
      </c>
      <c r="M4242" t="s">
        <v>1624</v>
      </c>
      <c r="N4242" t="s">
        <v>1625</v>
      </c>
      <c r="O4242" t="s">
        <v>39</v>
      </c>
      <c r="P4242" t="s">
        <v>165</v>
      </c>
      <c r="Q4242">
        <v>7</v>
      </c>
      <c r="R4242" s="5">
        <v>7.0674285714285716</v>
      </c>
      <c r="S4242" s="5">
        <v>12.37904761904762</v>
      </c>
      <c r="T4242" s="5">
        <v>51.991999999999997</v>
      </c>
      <c r="U4242">
        <v>0.4</v>
      </c>
      <c r="V4242" s="5">
        <v>2.52</v>
      </c>
      <c r="W4242" t="s">
        <v>41</v>
      </c>
      <c r="X4242" s="3">
        <v>40684</v>
      </c>
      <c r="Y4242" s="3">
        <v>40687</v>
      </c>
      <c r="Z4242">
        <v>8</v>
      </c>
      <c r="AA4242" t="s">
        <v>8399</v>
      </c>
      <c r="AB4242">
        <f t="shared" si="332"/>
        <v>3</v>
      </c>
      <c r="AC4242" t="str">
        <f t="shared" si="330"/>
        <v>Monday</v>
      </c>
      <c r="AD4242" s="5">
        <v>6.9240000000000004</v>
      </c>
      <c r="AE4242">
        <v>2011</v>
      </c>
      <c r="AF4242">
        <v>21</v>
      </c>
      <c r="AG4242" s="14">
        <f t="shared" si="331"/>
        <v>4.8468995230035394E-2</v>
      </c>
      <c r="AH4242">
        <f t="shared" si="333"/>
        <v>1</v>
      </c>
      <c r="AI4242">
        <f t="shared" si="334"/>
        <v>3</v>
      </c>
    </row>
    <row r="4243" spans="1:35" x14ac:dyDescent="0.35">
      <c r="A4243">
        <v>4242</v>
      </c>
      <c r="B4243" t="s">
        <v>7526</v>
      </c>
      <c r="C4243" t="s">
        <v>7527</v>
      </c>
      <c r="D4243" t="s">
        <v>29</v>
      </c>
      <c r="E4243" t="s">
        <v>84</v>
      </c>
      <c r="F4243" t="s">
        <v>113</v>
      </c>
      <c r="G4243" t="s">
        <v>113</v>
      </c>
      <c r="H4243" t="s">
        <v>114</v>
      </c>
      <c r="I4243" t="s">
        <v>34</v>
      </c>
      <c r="J4243" t="s">
        <v>7528</v>
      </c>
      <c r="K4243" s="3">
        <v>40679</v>
      </c>
      <c r="L4243" t="s">
        <v>136</v>
      </c>
      <c r="M4243" t="s">
        <v>4377</v>
      </c>
      <c r="N4243" t="s">
        <v>4378</v>
      </c>
      <c r="O4243" t="s">
        <v>39</v>
      </c>
      <c r="P4243" t="s">
        <v>90</v>
      </c>
      <c r="Q4243">
        <v>6</v>
      </c>
      <c r="R4243" s="5">
        <v>13.066133333333335</v>
      </c>
      <c r="S4243" s="5">
        <v>14.356888888888891</v>
      </c>
      <c r="T4243" s="5">
        <v>51.68480000000001</v>
      </c>
      <c r="U4243">
        <v>0.4</v>
      </c>
      <c r="V4243" s="5">
        <v>-26.712</v>
      </c>
      <c r="W4243" t="s">
        <v>41</v>
      </c>
      <c r="X4243" s="3">
        <v>40684</v>
      </c>
      <c r="Y4243" s="3">
        <v>40684</v>
      </c>
      <c r="Z4243">
        <v>5</v>
      </c>
      <c r="AA4243" t="s">
        <v>8400</v>
      </c>
      <c r="AB4243">
        <f t="shared" si="332"/>
        <v>0</v>
      </c>
      <c r="AC4243" t="str">
        <f t="shared" si="330"/>
        <v>Monday</v>
      </c>
      <c r="AD4243" s="5">
        <v>3.9</v>
      </c>
      <c r="AE4243">
        <v>2011</v>
      </c>
      <c r="AF4243">
        <v>21</v>
      </c>
      <c r="AG4243" s="14">
        <f t="shared" si="331"/>
        <v>-0.51682506268767592</v>
      </c>
      <c r="AH4243">
        <f t="shared" si="333"/>
        <v>0</v>
      </c>
      <c r="AI4243" t="str">
        <f t="shared" si="334"/>
        <v xml:space="preserve"> </v>
      </c>
    </row>
    <row r="4244" spans="1:35" x14ac:dyDescent="0.35">
      <c r="A4244">
        <v>4243</v>
      </c>
      <c r="B4244" t="s">
        <v>7526</v>
      </c>
      <c r="C4244" t="s">
        <v>7527</v>
      </c>
      <c r="D4244" t="s">
        <v>29</v>
      </c>
      <c r="E4244" t="s">
        <v>84</v>
      </c>
      <c r="F4244" t="s">
        <v>113</v>
      </c>
      <c r="G4244" t="s">
        <v>113</v>
      </c>
      <c r="H4244" t="s">
        <v>114</v>
      </c>
      <c r="I4244" t="s">
        <v>34</v>
      </c>
      <c r="J4244" t="s">
        <v>7528</v>
      </c>
      <c r="K4244" s="3">
        <v>40679</v>
      </c>
      <c r="L4244" t="s">
        <v>136</v>
      </c>
      <c r="M4244" t="s">
        <v>1374</v>
      </c>
      <c r="N4244" t="s">
        <v>1375</v>
      </c>
      <c r="O4244" t="s">
        <v>72</v>
      </c>
      <c r="P4244" t="s">
        <v>79</v>
      </c>
      <c r="Q4244">
        <v>3</v>
      </c>
      <c r="R4244" s="5">
        <v>158.81253333333336</v>
      </c>
      <c r="S4244" s="5">
        <v>198.64088888888892</v>
      </c>
      <c r="T4244" s="5">
        <v>357.55360000000007</v>
      </c>
      <c r="U4244">
        <v>0.4</v>
      </c>
      <c r="V4244" s="5">
        <v>-118.884</v>
      </c>
      <c r="W4244" t="s">
        <v>41</v>
      </c>
      <c r="X4244" s="3">
        <v>40684</v>
      </c>
      <c r="Y4244" s="3">
        <v>40684</v>
      </c>
      <c r="Z4244">
        <v>5</v>
      </c>
      <c r="AA4244" t="s">
        <v>8400</v>
      </c>
      <c r="AB4244">
        <f t="shared" si="332"/>
        <v>0</v>
      </c>
      <c r="AC4244" t="str">
        <f t="shared" si="330"/>
        <v>Monday</v>
      </c>
      <c r="AD4244" s="5">
        <v>48.758000000000003</v>
      </c>
      <c r="AE4244">
        <v>2011</v>
      </c>
      <c r="AF4244">
        <v>21</v>
      </c>
      <c r="AG4244" s="14">
        <f t="shared" si="331"/>
        <v>-0.33249280667290154</v>
      </c>
      <c r="AH4244">
        <f t="shared" si="333"/>
        <v>0</v>
      </c>
      <c r="AI4244" t="str">
        <f t="shared" si="334"/>
        <v xml:space="preserve"> </v>
      </c>
    </row>
    <row r="4245" spans="1:35" x14ac:dyDescent="0.35">
      <c r="A4245">
        <v>4244</v>
      </c>
      <c r="B4245" t="s">
        <v>6844</v>
      </c>
      <c r="C4245" t="s">
        <v>6845</v>
      </c>
      <c r="D4245" t="s">
        <v>29</v>
      </c>
      <c r="E4245" t="s">
        <v>44</v>
      </c>
      <c r="F4245" t="s">
        <v>67</v>
      </c>
      <c r="G4245" t="s">
        <v>3586</v>
      </c>
      <c r="H4245" t="s">
        <v>7529</v>
      </c>
      <c r="I4245" t="s">
        <v>34</v>
      </c>
      <c r="J4245" t="s">
        <v>7530</v>
      </c>
      <c r="K4245" s="3">
        <v>41941</v>
      </c>
      <c r="L4245" t="s">
        <v>136</v>
      </c>
      <c r="M4245" t="s">
        <v>7531</v>
      </c>
      <c r="N4245" t="s">
        <v>7532</v>
      </c>
      <c r="O4245" t="s">
        <v>39</v>
      </c>
      <c r="P4245" t="s">
        <v>165</v>
      </c>
      <c r="Q4245">
        <v>3</v>
      </c>
      <c r="R4245" s="5">
        <v>3.66</v>
      </c>
      <c r="S4245" s="5">
        <v>7</v>
      </c>
      <c r="T4245" s="5">
        <v>21</v>
      </c>
      <c r="U4245">
        <v>0</v>
      </c>
      <c r="V4245" s="5">
        <v>10.02</v>
      </c>
      <c r="W4245" t="s">
        <v>41</v>
      </c>
      <c r="X4245" s="3">
        <v>41946</v>
      </c>
      <c r="Y4245" s="3">
        <v>41948</v>
      </c>
      <c r="Z4245">
        <v>7</v>
      </c>
      <c r="AA4245" t="s">
        <v>8399</v>
      </c>
      <c r="AB4245">
        <f t="shared" si="332"/>
        <v>2</v>
      </c>
      <c r="AC4245" t="str">
        <f t="shared" si="330"/>
        <v>Wednesday</v>
      </c>
      <c r="AD4245" s="5">
        <v>1.8069999999999999</v>
      </c>
      <c r="AE4245">
        <v>2014</v>
      </c>
      <c r="AF4245">
        <v>44</v>
      </c>
      <c r="AG4245" s="14">
        <f t="shared" si="331"/>
        <v>0.47714285714285715</v>
      </c>
      <c r="AH4245">
        <f t="shared" si="333"/>
        <v>1</v>
      </c>
      <c r="AI4245">
        <f t="shared" si="334"/>
        <v>2</v>
      </c>
    </row>
    <row r="4246" spans="1:35" x14ac:dyDescent="0.35">
      <c r="A4246">
        <v>4245</v>
      </c>
      <c r="B4246" t="s">
        <v>6844</v>
      </c>
      <c r="C4246" t="s">
        <v>6845</v>
      </c>
      <c r="D4246" t="s">
        <v>29</v>
      </c>
      <c r="E4246" t="s">
        <v>44</v>
      </c>
      <c r="F4246" t="s">
        <v>67</v>
      </c>
      <c r="G4246" t="s">
        <v>3586</v>
      </c>
      <c r="H4246" t="s">
        <v>7529</v>
      </c>
      <c r="I4246" t="s">
        <v>34</v>
      </c>
      <c r="J4246" t="s">
        <v>7530</v>
      </c>
      <c r="K4246" s="3">
        <v>41941</v>
      </c>
      <c r="L4246" t="s">
        <v>136</v>
      </c>
      <c r="M4246" t="s">
        <v>2003</v>
      </c>
      <c r="N4246" t="s">
        <v>2004</v>
      </c>
      <c r="O4246" t="s">
        <v>39</v>
      </c>
      <c r="P4246" t="s">
        <v>64</v>
      </c>
      <c r="Q4246">
        <v>1</v>
      </c>
      <c r="R4246" s="5">
        <v>8.68</v>
      </c>
      <c r="S4246" s="5">
        <v>14</v>
      </c>
      <c r="T4246" s="5">
        <v>14</v>
      </c>
      <c r="U4246">
        <v>0</v>
      </c>
      <c r="V4246" s="5">
        <v>5.32</v>
      </c>
      <c r="W4246" t="s">
        <v>41</v>
      </c>
      <c r="X4246" s="3">
        <v>41946</v>
      </c>
      <c r="Y4246" s="3">
        <v>41946</v>
      </c>
      <c r="Z4246">
        <v>5</v>
      </c>
      <c r="AA4246" t="s">
        <v>8400</v>
      </c>
      <c r="AB4246">
        <f t="shared" si="332"/>
        <v>0</v>
      </c>
      <c r="AC4246" t="str">
        <f t="shared" si="330"/>
        <v>Wednesday</v>
      </c>
      <c r="AD4246" s="5">
        <v>2.133</v>
      </c>
      <c r="AE4246">
        <v>2014</v>
      </c>
      <c r="AF4246">
        <v>44</v>
      </c>
      <c r="AG4246" s="14">
        <f t="shared" si="331"/>
        <v>0.38</v>
      </c>
      <c r="AH4246">
        <f t="shared" si="333"/>
        <v>0</v>
      </c>
      <c r="AI4246" t="str">
        <f t="shared" si="334"/>
        <v xml:space="preserve"> </v>
      </c>
    </row>
    <row r="4247" spans="1:35" x14ac:dyDescent="0.35">
      <c r="A4247">
        <v>4246</v>
      </c>
      <c r="B4247" t="s">
        <v>4471</v>
      </c>
      <c r="C4247" t="s">
        <v>4472</v>
      </c>
      <c r="D4247" t="s">
        <v>96</v>
      </c>
      <c r="E4247" t="s">
        <v>30</v>
      </c>
      <c r="F4247" t="s">
        <v>31</v>
      </c>
      <c r="G4247" t="s">
        <v>32</v>
      </c>
      <c r="H4247" t="s">
        <v>4033</v>
      </c>
      <c r="I4247" t="s">
        <v>34</v>
      </c>
      <c r="J4247" t="s">
        <v>7533</v>
      </c>
      <c r="K4247" s="3">
        <v>40807</v>
      </c>
      <c r="L4247" t="s">
        <v>136</v>
      </c>
      <c r="M4247" t="s">
        <v>4991</v>
      </c>
      <c r="N4247" t="s">
        <v>4992</v>
      </c>
      <c r="O4247" t="s">
        <v>39</v>
      </c>
      <c r="P4247" t="s">
        <v>90</v>
      </c>
      <c r="Q4247">
        <v>3</v>
      </c>
      <c r="R4247" s="5">
        <v>8.18</v>
      </c>
      <c r="S4247" s="5">
        <v>9</v>
      </c>
      <c r="T4247" s="5">
        <v>27</v>
      </c>
      <c r="U4247">
        <v>0</v>
      </c>
      <c r="V4247" s="5">
        <v>2.46</v>
      </c>
      <c r="W4247" t="s">
        <v>41</v>
      </c>
      <c r="X4247" s="3">
        <v>40812</v>
      </c>
      <c r="Y4247" s="3">
        <v>40812</v>
      </c>
      <c r="Z4247">
        <v>5</v>
      </c>
      <c r="AA4247" t="s">
        <v>8400</v>
      </c>
      <c r="AB4247">
        <f t="shared" si="332"/>
        <v>0</v>
      </c>
      <c r="AC4247" t="str">
        <f t="shared" si="330"/>
        <v>Wednesday</v>
      </c>
      <c r="AD4247" s="5">
        <v>3.8220000000000001</v>
      </c>
      <c r="AE4247">
        <v>2011</v>
      </c>
      <c r="AF4247">
        <v>39</v>
      </c>
      <c r="AG4247" s="14">
        <f t="shared" si="331"/>
        <v>9.1111111111111115E-2</v>
      </c>
      <c r="AH4247">
        <f t="shared" si="333"/>
        <v>0</v>
      </c>
      <c r="AI4247" t="str">
        <f t="shared" si="334"/>
        <v xml:space="preserve"> </v>
      </c>
    </row>
    <row r="4248" spans="1:35" x14ac:dyDescent="0.35">
      <c r="A4248">
        <v>4247</v>
      </c>
      <c r="B4248" t="s">
        <v>4471</v>
      </c>
      <c r="C4248" t="s">
        <v>4472</v>
      </c>
      <c r="D4248" t="s">
        <v>96</v>
      </c>
      <c r="E4248" t="s">
        <v>30</v>
      </c>
      <c r="F4248" t="s">
        <v>31</v>
      </c>
      <c r="G4248" t="s">
        <v>32</v>
      </c>
      <c r="H4248" t="s">
        <v>4033</v>
      </c>
      <c r="I4248" t="s">
        <v>34</v>
      </c>
      <c r="J4248" t="s">
        <v>7533</v>
      </c>
      <c r="K4248" s="3">
        <v>40807</v>
      </c>
      <c r="L4248" t="s">
        <v>136</v>
      </c>
      <c r="M4248" t="s">
        <v>772</v>
      </c>
      <c r="N4248" t="s">
        <v>773</v>
      </c>
      <c r="O4248" t="s">
        <v>72</v>
      </c>
      <c r="P4248" t="s">
        <v>162</v>
      </c>
      <c r="Q4248">
        <v>1</v>
      </c>
      <c r="R4248" s="5">
        <v>70.701063200000007</v>
      </c>
      <c r="S4248" s="5">
        <v>86.141746693386779</v>
      </c>
      <c r="T4248" s="5">
        <v>85.969463200000007</v>
      </c>
      <c r="U4248">
        <v>2E-3</v>
      </c>
      <c r="V4248" s="5">
        <v>15.2684</v>
      </c>
      <c r="W4248" t="s">
        <v>41</v>
      </c>
      <c r="X4248" s="3">
        <v>40812</v>
      </c>
      <c r="Y4248" s="3">
        <v>40812</v>
      </c>
      <c r="Z4248">
        <v>5</v>
      </c>
      <c r="AA4248" t="s">
        <v>8400</v>
      </c>
      <c r="AB4248">
        <f t="shared" si="332"/>
        <v>0</v>
      </c>
      <c r="AC4248" t="str">
        <f t="shared" si="330"/>
        <v>Wednesday</v>
      </c>
      <c r="AD4248" s="5">
        <v>8.1820000000000004</v>
      </c>
      <c r="AE4248">
        <v>2011</v>
      </c>
      <c r="AF4248">
        <v>39</v>
      </c>
      <c r="AG4248" s="14">
        <f t="shared" si="331"/>
        <v>0.17760259784895341</v>
      </c>
      <c r="AH4248">
        <f t="shared" si="333"/>
        <v>0</v>
      </c>
      <c r="AI4248" t="str">
        <f t="shared" si="334"/>
        <v xml:space="preserve"> </v>
      </c>
    </row>
    <row r="4249" spans="1:35" x14ac:dyDescent="0.35">
      <c r="A4249">
        <v>4248</v>
      </c>
      <c r="B4249" t="s">
        <v>2533</v>
      </c>
      <c r="C4249" t="s">
        <v>2534</v>
      </c>
      <c r="D4249" t="s">
        <v>29</v>
      </c>
      <c r="E4249" t="s">
        <v>44</v>
      </c>
      <c r="F4249" t="s">
        <v>133</v>
      </c>
      <c r="G4249" t="s">
        <v>134</v>
      </c>
      <c r="H4249" t="s">
        <v>134</v>
      </c>
      <c r="I4249" t="s">
        <v>34</v>
      </c>
      <c r="J4249" t="s">
        <v>7534</v>
      </c>
      <c r="K4249" s="3">
        <v>41601</v>
      </c>
      <c r="L4249" t="s">
        <v>136</v>
      </c>
      <c r="M4249" t="s">
        <v>5273</v>
      </c>
      <c r="N4249" t="s">
        <v>5274</v>
      </c>
      <c r="O4249" t="s">
        <v>51</v>
      </c>
      <c r="P4249" t="s">
        <v>55</v>
      </c>
      <c r="Q4249">
        <v>4</v>
      </c>
      <c r="R4249" s="5">
        <v>59.17</v>
      </c>
      <c r="S4249" s="5">
        <v>100.25</v>
      </c>
      <c r="T4249" s="5">
        <v>401</v>
      </c>
      <c r="U4249">
        <v>0</v>
      </c>
      <c r="V4249" s="5">
        <v>164.32</v>
      </c>
      <c r="W4249" t="s">
        <v>41</v>
      </c>
      <c r="X4249" s="3">
        <v>41606</v>
      </c>
      <c r="Y4249" s="3">
        <v>41606</v>
      </c>
      <c r="Z4249">
        <v>5</v>
      </c>
      <c r="AA4249" t="s">
        <v>8400</v>
      </c>
      <c r="AB4249">
        <f t="shared" si="332"/>
        <v>0</v>
      </c>
      <c r="AC4249" t="str">
        <f t="shared" si="330"/>
        <v>Saturday</v>
      </c>
      <c r="AD4249" s="5">
        <v>55.822000000000003</v>
      </c>
      <c r="AE4249">
        <v>2013</v>
      </c>
      <c r="AF4249">
        <v>47</v>
      </c>
      <c r="AG4249" s="14">
        <f t="shared" si="331"/>
        <v>0.40977556109725682</v>
      </c>
      <c r="AH4249">
        <f t="shared" si="333"/>
        <v>0</v>
      </c>
      <c r="AI4249" t="str">
        <f t="shared" si="334"/>
        <v xml:space="preserve"> </v>
      </c>
    </row>
    <row r="4250" spans="1:35" x14ac:dyDescent="0.35">
      <c r="A4250">
        <v>4249</v>
      </c>
      <c r="B4250" t="s">
        <v>2533</v>
      </c>
      <c r="C4250" t="s">
        <v>2534</v>
      </c>
      <c r="D4250" t="s">
        <v>29</v>
      </c>
      <c r="E4250" t="s">
        <v>44</v>
      </c>
      <c r="F4250" t="s">
        <v>133</v>
      </c>
      <c r="G4250" t="s">
        <v>134</v>
      </c>
      <c r="H4250" t="s">
        <v>134</v>
      </c>
      <c r="I4250" t="s">
        <v>34</v>
      </c>
      <c r="J4250" t="s">
        <v>7534</v>
      </c>
      <c r="K4250" s="3">
        <v>41601</v>
      </c>
      <c r="L4250" t="s">
        <v>136</v>
      </c>
      <c r="M4250" t="s">
        <v>129</v>
      </c>
      <c r="N4250" t="s">
        <v>130</v>
      </c>
      <c r="O4250" t="s">
        <v>51</v>
      </c>
      <c r="P4250" t="s">
        <v>93</v>
      </c>
      <c r="Q4250">
        <v>2</v>
      </c>
      <c r="R4250" s="5">
        <v>44.48</v>
      </c>
      <c r="S4250" s="5">
        <v>85.5</v>
      </c>
      <c r="T4250" s="5">
        <v>171</v>
      </c>
      <c r="U4250">
        <v>0</v>
      </c>
      <c r="V4250" s="5">
        <v>82.04</v>
      </c>
      <c r="W4250" t="s">
        <v>41</v>
      </c>
      <c r="X4250" s="3">
        <v>41606</v>
      </c>
      <c r="Y4250" s="3">
        <v>41609</v>
      </c>
      <c r="Z4250">
        <v>8</v>
      </c>
      <c r="AA4250" t="s">
        <v>8399</v>
      </c>
      <c r="AB4250">
        <f t="shared" si="332"/>
        <v>3</v>
      </c>
      <c r="AC4250" t="str">
        <f t="shared" si="330"/>
        <v>Saturday</v>
      </c>
      <c r="AD4250" s="5">
        <v>18.093</v>
      </c>
      <c r="AE4250">
        <v>2013</v>
      </c>
      <c r="AF4250">
        <v>47</v>
      </c>
      <c r="AG4250" s="14">
        <f t="shared" si="331"/>
        <v>0.47976608187134506</v>
      </c>
      <c r="AH4250">
        <f t="shared" si="333"/>
        <v>1</v>
      </c>
      <c r="AI4250">
        <f t="shared" si="334"/>
        <v>3</v>
      </c>
    </row>
    <row r="4251" spans="1:35" x14ac:dyDescent="0.35">
      <c r="A4251">
        <v>4250</v>
      </c>
      <c r="B4251" t="s">
        <v>6588</v>
      </c>
      <c r="C4251" t="s">
        <v>6589</v>
      </c>
      <c r="D4251" t="s">
        <v>96</v>
      </c>
      <c r="E4251" t="s">
        <v>44</v>
      </c>
      <c r="F4251" t="s">
        <v>502</v>
      </c>
      <c r="G4251" t="s">
        <v>503</v>
      </c>
      <c r="H4251" t="s">
        <v>503</v>
      </c>
      <c r="I4251" t="s">
        <v>34</v>
      </c>
      <c r="J4251" t="s">
        <v>7535</v>
      </c>
      <c r="K4251" s="3">
        <v>40891</v>
      </c>
      <c r="L4251" t="s">
        <v>136</v>
      </c>
      <c r="M4251" t="s">
        <v>5539</v>
      </c>
      <c r="N4251" t="s">
        <v>5540</v>
      </c>
      <c r="O4251" t="s">
        <v>72</v>
      </c>
      <c r="P4251" t="s">
        <v>79</v>
      </c>
      <c r="Q4251">
        <v>4</v>
      </c>
      <c r="R4251" s="5">
        <v>20.277200000000001</v>
      </c>
      <c r="S4251" s="5">
        <v>23.048666666666669</v>
      </c>
      <c r="T4251" s="5">
        <v>55.316800000000008</v>
      </c>
      <c r="U4251">
        <v>0.4</v>
      </c>
      <c r="V4251" s="5">
        <v>-25.792000000000002</v>
      </c>
      <c r="W4251" t="s">
        <v>41</v>
      </c>
      <c r="X4251" s="3">
        <v>40896</v>
      </c>
      <c r="Y4251" s="3">
        <v>40896</v>
      </c>
      <c r="Z4251">
        <v>5</v>
      </c>
      <c r="AA4251" t="s">
        <v>8400</v>
      </c>
      <c r="AB4251">
        <f t="shared" si="332"/>
        <v>0</v>
      </c>
      <c r="AC4251" t="str">
        <f t="shared" si="330"/>
        <v>Wednesday</v>
      </c>
      <c r="AD4251" s="5">
        <v>4.2709999999999999</v>
      </c>
      <c r="AE4251">
        <v>2011</v>
      </c>
      <c r="AF4251">
        <v>51</v>
      </c>
      <c r="AG4251" s="14">
        <f t="shared" si="331"/>
        <v>-0.46625979810835039</v>
      </c>
      <c r="AH4251">
        <f t="shared" si="333"/>
        <v>0</v>
      </c>
      <c r="AI4251" t="str">
        <f t="shared" si="334"/>
        <v xml:space="preserve"> </v>
      </c>
    </row>
    <row r="4252" spans="1:35" x14ac:dyDescent="0.35">
      <c r="A4252">
        <v>4251</v>
      </c>
      <c r="B4252" t="s">
        <v>5510</v>
      </c>
      <c r="C4252" t="s">
        <v>5511</v>
      </c>
      <c r="D4252" t="s">
        <v>112</v>
      </c>
      <c r="E4252" t="s">
        <v>30</v>
      </c>
      <c r="F4252" t="s">
        <v>31</v>
      </c>
      <c r="G4252" t="s">
        <v>476</v>
      </c>
      <c r="H4252" t="s">
        <v>833</v>
      </c>
      <c r="I4252" t="s">
        <v>34</v>
      </c>
      <c r="J4252" t="s">
        <v>7536</v>
      </c>
      <c r="K4252" s="3">
        <v>40712</v>
      </c>
      <c r="L4252" t="s">
        <v>136</v>
      </c>
      <c r="M4252" t="s">
        <v>6736</v>
      </c>
      <c r="N4252" t="s">
        <v>6737</v>
      </c>
      <c r="O4252" t="s">
        <v>51</v>
      </c>
      <c r="P4252" t="s">
        <v>52</v>
      </c>
      <c r="Q4252">
        <v>4</v>
      </c>
      <c r="R4252" s="5">
        <v>19.544</v>
      </c>
      <c r="S4252" s="5">
        <v>30.14</v>
      </c>
      <c r="T4252" s="5">
        <v>72.335999999999999</v>
      </c>
      <c r="U4252">
        <v>0.4</v>
      </c>
      <c r="V4252" s="5">
        <v>-5.84</v>
      </c>
      <c r="W4252" t="s">
        <v>139</v>
      </c>
      <c r="X4252" s="3">
        <v>40715</v>
      </c>
      <c r="Y4252" s="3">
        <v>40715</v>
      </c>
      <c r="Z4252">
        <v>3</v>
      </c>
      <c r="AA4252" t="s">
        <v>8400</v>
      </c>
      <c r="AB4252">
        <f t="shared" si="332"/>
        <v>0</v>
      </c>
      <c r="AC4252" t="str">
        <f t="shared" si="330"/>
        <v>Saturday</v>
      </c>
      <c r="AD4252" s="5">
        <v>2.2349999999999999</v>
      </c>
      <c r="AE4252">
        <v>2011</v>
      </c>
      <c r="AF4252">
        <v>25</v>
      </c>
      <c r="AG4252" s="14">
        <f t="shared" si="331"/>
        <v>-8.0734350807343508E-2</v>
      </c>
      <c r="AH4252">
        <f t="shared" si="333"/>
        <v>0</v>
      </c>
      <c r="AI4252" t="str">
        <f t="shared" si="334"/>
        <v xml:space="preserve"> </v>
      </c>
    </row>
    <row r="4253" spans="1:35" x14ac:dyDescent="0.35">
      <c r="A4253">
        <v>4252</v>
      </c>
      <c r="B4253" t="s">
        <v>5510</v>
      </c>
      <c r="C4253" t="s">
        <v>5511</v>
      </c>
      <c r="D4253" t="s">
        <v>112</v>
      </c>
      <c r="E4253" t="s">
        <v>30</v>
      </c>
      <c r="F4253" t="s">
        <v>31</v>
      </c>
      <c r="G4253" t="s">
        <v>476</v>
      </c>
      <c r="H4253" t="s">
        <v>833</v>
      </c>
      <c r="I4253" t="s">
        <v>34</v>
      </c>
      <c r="J4253" t="s">
        <v>7536</v>
      </c>
      <c r="K4253" s="3">
        <v>40712</v>
      </c>
      <c r="L4253" t="s">
        <v>136</v>
      </c>
      <c r="M4253" t="s">
        <v>7537</v>
      </c>
      <c r="N4253" t="s">
        <v>7538</v>
      </c>
      <c r="O4253" t="s">
        <v>39</v>
      </c>
      <c r="P4253" t="s">
        <v>40</v>
      </c>
      <c r="Q4253">
        <v>2</v>
      </c>
      <c r="R4253" s="5">
        <v>4.7200000000000006</v>
      </c>
      <c r="S4253" s="5">
        <v>8</v>
      </c>
      <c r="T4253" s="5">
        <v>16</v>
      </c>
      <c r="U4253">
        <v>0</v>
      </c>
      <c r="V4253" s="5">
        <v>6.56</v>
      </c>
      <c r="W4253" t="s">
        <v>139</v>
      </c>
      <c r="X4253" s="3">
        <v>40715</v>
      </c>
      <c r="Y4253" s="3">
        <v>40715</v>
      </c>
      <c r="Z4253">
        <v>3</v>
      </c>
      <c r="AA4253" t="s">
        <v>8400</v>
      </c>
      <c r="AB4253">
        <f t="shared" si="332"/>
        <v>0</v>
      </c>
      <c r="AC4253" t="str">
        <f t="shared" si="330"/>
        <v>Saturday</v>
      </c>
      <c r="AD4253" s="5">
        <v>2.79</v>
      </c>
      <c r="AE4253">
        <v>2011</v>
      </c>
      <c r="AF4253">
        <v>25</v>
      </c>
      <c r="AG4253" s="14">
        <f t="shared" si="331"/>
        <v>0.41</v>
      </c>
      <c r="AH4253">
        <f t="shared" si="333"/>
        <v>0</v>
      </c>
      <c r="AI4253" t="str">
        <f t="shared" si="334"/>
        <v xml:space="preserve"> </v>
      </c>
    </row>
    <row r="4254" spans="1:35" x14ac:dyDescent="0.35">
      <c r="A4254">
        <v>4253</v>
      </c>
      <c r="B4254" t="s">
        <v>5510</v>
      </c>
      <c r="C4254" t="s">
        <v>5511</v>
      </c>
      <c r="D4254" t="s">
        <v>112</v>
      </c>
      <c r="E4254" t="s">
        <v>30</v>
      </c>
      <c r="F4254" t="s">
        <v>31</v>
      </c>
      <c r="G4254" t="s">
        <v>476</v>
      </c>
      <c r="H4254" t="s">
        <v>833</v>
      </c>
      <c r="I4254" t="s">
        <v>34</v>
      </c>
      <c r="J4254" t="s">
        <v>7536</v>
      </c>
      <c r="K4254" s="3">
        <v>40712</v>
      </c>
      <c r="L4254" t="s">
        <v>136</v>
      </c>
      <c r="M4254" t="s">
        <v>7539</v>
      </c>
      <c r="N4254" t="s">
        <v>7540</v>
      </c>
      <c r="O4254" t="s">
        <v>39</v>
      </c>
      <c r="P4254" t="s">
        <v>76</v>
      </c>
      <c r="Q4254">
        <v>5</v>
      </c>
      <c r="R4254" s="5">
        <v>17.14</v>
      </c>
      <c r="S4254" s="5">
        <v>27.2</v>
      </c>
      <c r="T4254" s="5">
        <v>136</v>
      </c>
      <c r="U4254">
        <v>0</v>
      </c>
      <c r="V4254" s="5">
        <v>50.3</v>
      </c>
      <c r="W4254" t="s">
        <v>139</v>
      </c>
      <c r="X4254" s="3">
        <v>40715</v>
      </c>
      <c r="Y4254" s="3">
        <v>40717</v>
      </c>
      <c r="Z4254">
        <v>5</v>
      </c>
      <c r="AA4254" t="s">
        <v>8399</v>
      </c>
      <c r="AB4254">
        <f t="shared" si="332"/>
        <v>2</v>
      </c>
      <c r="AC4254" t="str">
        <f t="shared" si="330"/>
        <v>Saturday</v>
      </c>
      <c r="AD4254" s="5">
        <v>12.853</v>
      </c>
      <c r="AE4254">
        <v>2011</v>
      </c>
      <c r="AF4254">
        <v>25</v>
      </c>
      <c r="AG4254" s="14">
        <f t="shared" si="331"/>
        <v>0.36985294117647055</v>
      </c>
      <c r="AH4254">
        <f t="shared" si="333"/>
        <v>1</v>
      </c>
      <c r="AI4254">
        <f t="shared" si="334"/>
        <v>2</v>
      </c>
    </row>
    <row r="4255" spans="1:35" x14ac:dyDescent="0.35">
      <c r="A4255">
        <v>4254</v>
      </c>
      <c r="B4255" t="s">
        <v>5510</v>
      </c>
      <c r="C4255" t="s">
        <v>5511</v>
      </c>
      <c r="D4255" t="s">
        <v>112</v>
      </c>
      <c r="E4255" t="s">
        <v>30</v>
      </c>
      <c r="F4255" t="s">
        <v>31</v>
      </c>
      <c r="G4255" t="s">
        <v>476</v>
      </c>
      <c r="H4255" t="s">
        <v>833</v>
      </c>
      <c r="I4255" t="s">
        <v>34</v>
      </c>
      <c r="J4255" t="s">
        <v>7536</v>
      </c>
      <c r="K4255" s="3">
        <v>40712</v>
      </c>
      <c r="L4255" t="s">
        <v>136</v>
      </c>
      <c r="M4255" t="s">
        <v>1471</v>
      </c>
      <c r="N4255" t="s">
        <v>1472</v>
      </c>
      <c r="O4255" t="s">
        <v>39</v>
      </c>
      <c r="P4255" t="s">
        <v>58</v>
      </c>
      <c r="Q4255">
        <v>2</v>
      </c>
      <c r="R4255" s="5">
        <v>6.72</v>
      </c>
      <c r="S4255" s="5">
        <v>8</v>
      </c>
      <c r="T4255" s="5">
        <v>16</v>
      </c>
      <c r="U4255">
        <v>0</v>
      </c>
      <c r="V4255" s="5">
        <v>2.56</v>
      </c>
      <c r="W4255" t="s">
        <v>139</v>
      </c>
      <c r="X4255" s="3">
        <v>40715</v>
      </c>
      <c r="Y4255" s="3">
        <v>40715</v>
      </c>
      <c r="Z4255">
        <v>3</v>
      </c>
      <c r="AA4255" t="s">
        <v>8400</v>
      </c>
      <c r="AB4255">
        <f t="shared" si="332"/>
        <v>0</v>
      </c>
      <c r="AC4255" t="str">
        <f t="shared" si="330"/>
        <v>Saturday</v>
      </c>
      <c r="AD4255" s="5">
        <v>2.8780000000000001</v>
      </c>
      <c r="AE4255">
        <v>2011</v>
      </c>
      <c r="AF4255">
        <v>25</v>
      </c>
      <c r="AG4255" s="14">
        <f t="shared" si="331"/>
        <v>0.16</v>
      </c>
      <c r="AH4255">
        <f t="shared" si="333"/>
        <v>0</v>
      </c>
      <c r="AI4255" t="str">
        <f t="shared" si="334"/>
        <v xml:space="preserve"> </v>
      </c>
    </row>
    <row r="4256" spans="1:35" x14ac:dyDescent="0.35">
      <c r="A4256">
        <v>4255</v>
      </c>
      <c r="B4256" t="s">
        <v>5510</v>
      </c>
      <c r="C4256" t="s">
        <v>5511</v>
      </c>
      <c r="D4256" t="s">
        <v>112</v>
      </c>
      <c r="E4256" t="s">
        <v>30</v>
      </c>
      <c r="F4256" t="s">
        <v>31</v>
      </c>
      <c r="G4256" t="s">
        <v>476</v>
      </c>
      <c r="H4256" t="s">
        <v>833</v>
      </c>
      <c r="I4256" t="s">
        <v>34</v>
      </c>
      <c r="J4256" t="s">
        <v>7536</v>
      </c>
      <c r="K4256" s="3">
        <v>40712</v>
      </c>
      <c r="L4256" t="s">
        <v>136</v>
      </c>
      <c r="M4256" t="s">
        <v>5830</v>
      </c>
      <c r="N4256" t="s">
        <v>5831</v>
      </c>
      <c r="O4256" t="s">
        <v>39</v>
      </c>
      <c r="P4256" t="s">
        <v>64</v>
      </c>
      <c r="Q4256">
        <v>2</v>
      </c>
      <c r="R4256" s="5">
        <v>18.7</v>
      </c>
      <c r="S4256" s="5">
        <v>33.5</v>
      </c>
      <c r="T4256" s="5">
        <v>67</v>
      </c>
      <c r="U4256">
        <v>0</v>
      </c>
      <c r="V4256" s="5">
        <v>29.6</v>
      </c>
      <c r="W4256" t="s">
        <v>139</v>
      </c>
      <c r="X4256" s="3">
        <v>40715</v>
      </c>
      <c r="Y4256" s="3">
        <v>40715</v>
      </c>
      <c r="Z4256">
        <v>3</v>
      </c>
      <c r="AA4256" t="s">
        <v>8400</v>
      </c>
      <c r="AB4256">
        <f t="shared" si="332"/>
        <v>0</v>
      </c>
      <c r="AC4256" t="str">
        <f t="shared" si="330"/>
        <v>Saturday</v>
      </c>
      <c r="AD4256" s="5">
        <v>7.3369999999999997</v>
      </c>
      <c r="AE4256">
        <v>2011</v>
      </c>
      <c r="AF4256">
        <v>25</v>
      </c>
      <c r="AG4256" s="14">
        <f t="shared" si="331"/>
        <v>0.44179104477611941</v>
      </c>
      <c r="AH4256">
        <f t="shared" si="333"/>
        <v>0</v>
      </c>
      <c r="AI4256" t="str">
        <f t="shared" si="334"/>
        <v xml:space="preserve"> </v>
      </c>
    </row>
    <row r="4257" spans="1:35" x14ac:dyDescent="0.35">
      <c r="A4257">
        <v>4256</v>
      </c>
      <c r="B4257" t="s">
        <v>5510</v>
      </c>
      <c r="C4257" t="s">
        <v>5511</v>
      </c>
      <c r="D4257" t="s">
        <v>112</v>
      </c>
      <c r="E4257" t="s">
        <v>30</v>
      </c>
      <c r="F4257" t="s">
        <v>31</v>
      </c>
      <c r="G4257" t="s">
        <v>476</v>
      </c>
      <c r="H4257" t="s">
        <v>833</v>
      </c>
      <c r="I4257" t="s">
        <v>34</v>
      </c>
      <c r="J4257" t="s">
        <v>7536</v>
      </c>
      <c r="K4257" s="3">
        <v>40712</v>
      </c>
      <c r="L4257" t="s">
        <v>136</v>
      </c>
      <c r="M4257" t="s">
        <v>1059</v>
      </c>
      <c r="N4257" t="s">
        <v>1060</v>
      </c>
      <c r="O4257" t="s">
        <v>39</v>
      </c>
      <c r="P4257" t="s">
        <v>340</v>
      </c>
      <c r="Q4257">
        <v>4</v>
      </c>
      <c r="R4257" s="5">
        <v>11.77</v>
      </c>
      <c r="S4257" s="5">
        <v>17.75</v>
      </c>
      <c r="T4257" s="5">
        <v>71</v>
      </c>
      <c r="U4257">
        <v>0</v>
      </c>
      <c r="V4257" s="5">
        <v>23.92</v>
      </c>
      <c r="W4257" t="s">
        <v>139</v>
      </c>
      <c r="X4257" s="3">
        <v>40715</v>
      </c>
      <c r="Y4257" s="3">
        <v>40715</v>
      </c>
      <c r="Z4257">
        <v>3</v>
      </c>
      <c r="AA4257" t="s">
        <v>8400</v>
      </c>
      <c r="AB4257">
        <f t="shared" si="332"/>
        <v>0</v>
      </c>
      <c r="AC4257" t="str">
        <f t="shared" si="330"/>
        <v>Saturday</v>
      </c>
      <c r="AD4257" s="5">
        <v>5.1230000000000002</v>
      </c>
      <c r="AE4257">
        <v>2011</v>
      </c>
      <c r="AF4257">
        <v>25</v>
      </c>
      <c r="AG4257" s="14">
        <f t="shared" si="331"/>
        <v>0.33690140845070427</v>
      </c>
      <c r="AH4257">
        <f t="shared" si="333"/>
        <v>0</v>
      </c>
      <c r="AI4257" t="str">
        <f t="shared" si="334"/>
        <v xml:space="preserve"> </v>
      </c>
    </row>
    <row r="4258" spans="1:35" x14ac:dyDescent="0.35">
      <c r="A4258">
        <v>4257</v>
      </c>
      <c r="B4258" t="s">
        <v>5510</v>
      </c>
      <c r="C4258" t="s">
        <v>5511</v>
      </c>
      <c r="D4258" t="s">
        <v>112</v>
      </c>
      <c r="E4258" t="s">
        <v>30</v>
      </c>
      <c r="F4258" t="s">
        <v>31</v>
      </c>
      <c r="G4258" t="s">
        <v>476</v>
      </c>
      <c r="H4258" t="s">
        <v>833</v>
      </c>
      <c r="I4258" t="s">
        <v>34</v>
      </c>
      <c r="J4258" t="s">
        <v>7536</v>
      </c>
      <c r="K4258" s="3">
        <v>40712</v>
      </c>
      <c r="L4258" t="s">
        <v>136</v>
      </c>
      <c r="M4258" t="s">
        <v>5915</v>
      </c>
      <c r="N4258" t="s">
        <v>5916</v>
      </c>
      <c r="O4258" t="s">
        <v>51</v>
      </c>
      <c r="P4258" t="s">
        <v>55</v>
      </c>
      <c r="Q4258">
        <v>8</v>
      </c>
      <c r="R4258" s="5">
        <v>56.129400000000004</v>
      </c>
      <c r="S4258" s="5">
        <v>79.271749999999997</v>
      </c>
      <c r="T4258" s="5">
        <v>507.33920000000001</v>
      </c>
      <c r="U4258">
        <v>0.2</v>
      </c>
      <c r="V4258" s="5">
        <v>58.304000000000002</v>
      </c>
      <c r="W4258" t="s">
        <v>139</v>
      </c>
      <c r="X4258" s="3">
        <v>40715</v>
      </c>
      <c r="Y4258" s="3">
        <v>40715</v>
      </c>
      <c r="Z4258">
        <v>3</v>
      </c>
      <c r="AA4258" t="s">
        <v>8400</v>
      </c>
      <c r="AB4258">
        <f t="shared" si="332"/>
        <v>0</v>
      </c>
      <c r="AC4258" t="str">
        <f t="shared" si="330"/>
        <v>Saturday</v>
      </c>
      <c r="AD4258" s="5">
        <v>40.811</v>
      </c>
      <c r="AE4258">
        <v>2011</v>
      </c>
      <c r="AF4258">
        <v>25</v>
      </c>
      <c r="AG4258" s="14">
        <f t="shared" si="331"/>
        <v>0.11492114151636618</v>
      </c>
      <c r="AH4258">
        <f t="shared" si="333"/>
        <v>0</v>
      </c>
      <c r="AI4258" t="str">
        <f t="shared" si="334"/>
        <v xml:space="preserve"> </v>
      </c>
    </row>
    <row r="4259" spans="1:35" x14ac:dyDescent="0.35">
      <c r="A4259">
        <v>4258</v>
      </c>
      <c r="B4259" t="s">
        <v>5510</v>
      </c>
      <c r="C4259" t="s">
        <v>5511</v>
      </c>
      <c r="D4259" t="s">
        <v>112</v>
      </c>
      <c r="E4259" t="s">
        <v>30</v>
      </c>
      <c r="F4259" t="s">
        <v>31</v>
      </c>
      <c r="G4259" t="s">
        <v>476</v>
      </c>
      <c r="H4259" t="s">
        <v>833</v>
      </c>
      <c r="I4259" t="s">
        <v>34</v>
      </c>
      <c r="J4259" t="s">
        <v>7536</v>
      </c>
      <c r="K4259" s="3">
        <v>40712</v>
      </c>
      <c r="L4259" t="s">
        <v>136</v>
      </c>
      <c r="M4259" t="s">
        <v>659</v>
      </c>
      <c r="N4259" t="s">
        <v>660</v>
      </c>
      <c r="O4259" t="s">
        <v>72</v>
      </c>
      <c r="P4259" t="s">
        <v>79</v>
      </c>
      <c r="Q4259">
        <v>2</v>
      </c>
      <c r="R4259" s="5">
        <v>46.58</v>
      </c>
      <c r="S4259" s="5">
        <v>75</v>
      </c>
      <c r="T4259" s="5">
        <v>150</v>
      </c>
      <c r="U4259">
        <v>0</v>
      </c>
      <c r="V4259" s="5">
        <v>56.84</v>
      </c>
      <c r="W4259" t="s">
        <v>139</v>
      </c>
      <c r="X4259" s="3">
        <v>40715</v>
      </c>
      <c r="Y4259" s="3">
        <v>40715</v>
      </c>
      <c r="Z4259">
        <v>3</v>
      </c>
      <c r="AA4259" t="s">
        <v>8400</v>
      </c>
      <c r="AB4259">
        <f t="shared" si="332"/>
        <v>0</v>
      </c>
      <c r="AC4259" t="str">
        <f t="shared" si="330"/>
        <v>Saturday</v>
      </c>
      <c r="AD4259" s="5">
        <v>21.632000000000001</v>
      </c>
      <c r="AE4259">
        <v>2011</v>
      </c>
      <c r="AF4259">
        <v>25</v>
      </c>
      <c r="AG4259" s="14">
        <f t="shared" si="331"/>
        <v>0.37893333333333334</v>
      </c>
      <c r="AH4259">
        <f t="shared" si="333"/>
        <v>0</v>
      </c>
      <c r="AI4259" t="str">
        <f t="shared" si="334"/>
        <v xml:space="preserve"> </v>
      </c>
    </row>
    <row r="4260" spans="1:35" x14ac:dyDescent="0.35">
      <c r="A4260">
        <v>4259</v>
      </c>
      <c r="B4260" t="s">
        <v>3768</v>
      </c>
      <c r="C4260" t="s">
        <v>3769</v>
      </c>
      <c r="D4260" t="s">
        <v>29</v>
      </c>
      <c r="E4260" t="s">
        <v>30</v>
      </c>
      <c r="F4260" t="s">
        <v>31</v>
      </c>
      <c r="G4260" t="s">
        <v>150</v>
      </c>
      <c r="H4260" t="s">
        <v>880</v>
      </c>
      <c r="I4260" t="s">
        <v>34</v>
      </c>
      <c r="J4260" t="s">
        <v>7541</v>
      </c>
      <c r="K4260" s="3">
        <v>41382</v>
      </c>
      <c r="L4260" t="s">
        <v>136</v>
      </c>
      <c r="M4260" t="s">
        <v>7542</v>
      </c>
      <c r="N4260" t="s">
        <v>7543</v>
      </c>
      <c r="O4260" t="s">
        <v>39</v>
      </c>
      <c r="P4260" t="s">
        <v>61</v>
      </c>
      <c r="Q4260">
        <v>4</v>
      </c>
      <c r="R4260" s="5">
        <v>23.83</v>
      </c>
      <c r="S4260" s="5">
        <v>31.75</v>
      </c>
      <c r="T4260" s="5">
        <v>127</v>
      </c>
      <c r="U4260">
        <v>0</v>
      </c>
      <c r="V4260" s="5">
        <v>31.68</v>
      </c>
      <c r="W4260" t="s">
        <v>41</v>
      </c>
      <c r="X4260" s="3">
        <v>41387</v>
      </c>
      <c r="Y4260" s="3">
        <v>41389</v>
      </c>
      <c r="Z4260">
        <v>7</v>
      </c>
      <c r="AA4260" t="s">
        <v>8399</v>
      </c>
      <c r="AB4260">
        <f t="shared" si="332"/>
        <v>2</v>
      </c>
      <c r="AC4260" t="str">
        <f t="shared" si="330"/>
        <v>Thursday</v>
      </c>
      <c r="AD4260" s="5">
        <v>18.613</v>
      </c>
      <c r="AE4260">
        <v>2013</v>
      </c>
      <c r="AF4260">
        <v>16</v>
      </c>
      <c r="AG4260" s="14">
        <f t="shared" si="331"/>
        <v>0.24944881889763779</v>
      </c>
      <c r="AH4260">
        <f t="shared" si="333"/>
        <v>1</v>
      </c>
      <c r="AI4260">
        <f t="shared" si="334"/>
        <v>2</v>
      </c>
    </row>
    <row r="4261" spans="1:35" x14ac:dyDescent="0.35">
      <c r="A4261">
        <v>4260</v>
      </c>
      <c r="B4261" t="s">
        <v>5023</v>
      </c>
      <c r="C4261" t="s">
        <v>5024</v>
      </c>
      <c r="D4261" t="s">
        <v>112</v>
      </c>
      <c r="E4261" t="s">
        <v>84</v>
      </c>
      <c r="F4261" t="s">
        <v>113</v>
      </c>
      <c r="G4261" t="s">
        <v>113</v>
      </c>
      <c r="H4261" t="s">
        <v>144</v>
      </c>
      <c r="I4261" t="s">
        <v>34</v>
      </c>
      <c r="J4261" t="s">
        <v>7544</v>
      </c>
      <c r="K4261" s="3">
        <v>41136</v>
      </c>
      <c r="L4261" t="s">
        <v>36</v>
      </c>
      <c r="M4261" t="s">
        <v>3028</v>
      </c>
      <c r="N4261" t="s">
        <v>3029</v>
      </c>
      <c r="O4261" t="s">
        <v>39</v>
      </c>
      <c r="P4261" t="s">
        <v>76</v>
      </c>
      <c r="Q4261">
        <v>1</v>
      </c>
      <c r="R4261" s="5">
        <v>21.817599999999999</v>
      </c>
      <c r="S4261" s="5">
        <v>27.056000000000001</v>
      </c>
      <c r="T4261" s="5">
        <v>16.233599999999999</v>
      </c>
      <c r="U4261">
        <v>0.4</v>
      </c>
      <c r="V4261" s="5">
        <v>-5.5839999999999996</v>
      </c>
      <c r="W4261" t="s">
        <v>41</v>
      </c>
      <c r="X4261" s="3">
        <v>41141</v>
      </c>
      <c r="Y4261" s="3">
        <v>41141</v>
      </c>
      <c r="Z4261">
        <v>5</v>
      </c>
      <c r="AA4261" t="s">
        <v>8400</v>
      </c>
      <c r="AB4261">
        <f t="shared" si="332"/>
        <v>0</v>
      </c>
      <c r="AC4261" t="str">
        <f t="shared" si="330"/>
        <v>Wednesday</v>
      </c>
      <c r="AD4261" s="5">
        <v>0.252</v>
      </c>
      <c r="AE4261">
        <v>2012</v>
      </c>
      <c r="AF4261">
        <v>33</v>
      </c>
      <c r="AG4261" s="14">
        <f t="shared" si="331"/>
        <v>-0.34397792233392471</v>
      </c>
      <c r="AH4261">
        <f t="shared" si="333"/>
        <v>0</v>
      </c>
      <c r="AI4261" t="str">
        <f t="shared" si="334"/>
        <v xml:space="preserve"> </v>
      </c>
    </row>
    <row r="4262" spans="1:35" x14ac:dyDescent="0.35">
      <c r="A4262">
        <v>4261</v>
      </c>
      <c r="B4262" t="s">
        <v>1890</v>
      </c>
      <c r="C4262" t="s">
        <v>1891</v>
      </c>
      <c r="D4262" t="s">
        <v>29</v>
      </c>
      <c r="E4262" t="s">
        <v>30</v>
      </c>
      <c r="F4262" t="s">
        <v>31</v>
      </c>
      <c r="G4262" t="s">
        <v>320</v>
      </c>
      <c r="H4262" t="s">
        <v>5405</v>
      </c>
      <c r="I4262" t="s">
        <v>34</v>
      </c>
      <c r="J4262" t="s">
        <v>7545</v>
      </c>
      <c r="K4262" s="3">
        <v>41327</v>
      </c>
      <c r="L4262" t="s">
        <v>36</v>
      </c>
      <c r="M4262" t="s">
        <v>3093</v>
      </c>
      <c r="N4262" t="s">
        <v>3094</v>
      </c>
      <c r="O4262" t="s">
        <v>39</v>
      </c>
      <c r="P4262" t="s">
        <v>90</v>
      </c>
      <c r="Q4262">
        <v>3</v>
      </c>
      <c r="R4262" s="5">
        <v>6.8533333333333317</v>
      </c>
      <c r="S4262" s="5">
        <v>9.3333333333333321</v>
      </c>
      <c r="T4262" s="5">
        <v>27.999999999999996</v>
      </c>
      <c r="U4262">
        <v>0</v>
      </c>
      <c r="V4262" s="5">
        <v>7.44</v>
      </c>
      <c r="W4262" t="s">
        <v>41</v>
      </c>
      <c r="X4262" s="3">
        <v>41332</v>
      </c>
      <c r="Y4262" s="3">
        <v>41333</v>
      </c>
      <c r="Z4262">
        <v>6</v>
      </c>
      <c r="AA4262" t="s">
        <v>8399</v>
      </c>
      <c r="AB4262">
        <f t="shared" si="332"/>
        <v>1</v>
      </c>
      <c r="AC4262" t="str">
        <f t="shared" si="330"/>
        <v>Friday</v>
      </c>
      <c r="AD4262" s="5">
        <v>1.885</v>
      </c>
      <c r="AE4262">
        <v>2013</v>
      </c>
      <c r="AF4262">
        <v>8</v>
      </c>
      <c r="AG4262" s="14">
        <f t="shared" si="331"/>
        <v>0.26571428571428574</v>
      </c>
      <c r="AH4262">
        <f t="shared" si="333"/>
        <v>1</v>
      </c>
      <c r="AI4262">
        <f t="shared" si="334"/>
        <v>1</v>
      </c>
    </row>
    <row r="4263" spans="1:35" x14ac:dyDescent="0.35">
      <c r="A4263">
        <v>4262</v>
      </c>
      <c r="B4263" t="s">
        <v>4858</v>
      </c>
      <c r="C4263" t="s">
        <v>4859</v>
      </c>
      <c r="D4263" t="s">
        <v>29</v>
      </c>
      <c r="E4263" t="s">
        <v>30</v>
      </c>
      <c r="F4263" t="s">
        <v>31</v>
      </c>
      <c r="G4263" t="s">
        <v>436</v>
      </c>
      <c r="H4263" t="s">
        <v>941</v>
      </c>
      <c r="I4263" t="s">
        <v>34</v>
      </c>
      <c r="J4263" t="s">
        <v>7546</v>
      </c>
      <c r="K4263" s="3">
        <v>41915</v>
      </c>
      <c r="L4263" t="s">
        <v>136</v>
      </c>
      <c r="M4263" t="s">
        <v>1655</v>
      </c>
      <c r="N4263" t="s">
        <v>1656</v>
      </c>
      <c r="O4263" t="s">
        <v>51</v>
      </c>
      <c r="P4263" t="s">
        <v>93</v>
      </c>
      <c r="Q4263">
        <v>2</v>
      </c>
      <c r="R4263" s="5">
        <v>24.543200000000006</v>
      </c>
      <c r="S4263" s="5">
        <v>43.134</v>
      </c>
      <c r="T4263" s="5">
        <v>69.014400000000009</v>
      </c>
      <c r="U4263">
        <v>0.2</v>
      </c>
      <c r="V4263" s="5">
        <v>19.928000000000001</v>
      </c>
      <c r="W4263" t="s">
        <v>242</v>
      </c>
      <c r="X4263" s="3">
        <v>41915</v>
      </c>
      <c r="Y4263" s="3">
        <v>41915</v>
      </c>
      <c r="Z4263">
        <v>0</v>
      </c>
      <c r="AA4263" t="s">
        <v>8400</v>
      </c>
      <c r="AB4263">
        <f t="shared" si="332"/>
        <v>0</v>
      </c>
      <c r="AC4263" t="str">
        <f t="shared" si="330"/>
        <v>Friday</v>
      </c>
      <c r="AD4263" s="5">
        <v>5.8849999999999998</v>
      </c>
      <c r="AE4263">
        <v>2014</v>
      </c>
      <c r="AF4263">
        <v>40</v>
      </c>
      <c r="AG4263" s="14">
        <f t="shared" si="331"/>
        <v>0.28875133305513051</v>
      </c>
      <c r="AH4263">
        <f t="shared" si="333"/>
        <v>0</v>
      </c>
      <c r="AI4263" t="str">
        <f t="shared" si="334"/>
        <v xml:space="preserve"> </v>
      </c>
    </row>
    <row r="4264" spans="1:35" x14ac:dyDescent="0.35">
      <c r="A4264">
        <v>4263</v>
      </c>
      <c r="B4264" t="s">
        <v>4858</v>
      </c>
      <c r="C4264" t="s">
        <v>4859</v>
      </c>
      <c r="D4264" t="s">
        <v>29</v>
      </c>
      <c r="E4264" t="s">
        <v>30</v>
      </c>
      <c r="F4264" t="s">
        <v>31</v>
      </c>
      <c r="G4264" t="s">
        <v>436</v>
      </c>
      <c r="H4264" t="s">
        <v>941</v>
      </c>
      <c r="I4264" t="s">
        <v>34</v>
      </c>
      <c r="J4264" t="s">
        <v>7546</v>
      </c>
      <c r="K4264" s="3">
        <v>41915</v>
      </c>
      <c r="L4264" t="s">
        <v>136</v>
      </c>
      <c r="M4264" t="s">
        <v>1230</v>
      </c>
      <c r="N4264" t="s">
        <v>1231</v>
      </c>
      <c r="O4264" t="s">
        <v>39</v>
      </c>
      <c r="P4264" t="s">
        <v>64</v>
      </c>
      <c r="Q4264">
        <v>2</v>
      </c>
      <c r="R4264" s="5">
        <v>12.72</v>
      </c>
      <c r="S4264" s="5">
        <v>16.5</v>
      </c>
      <c r="T4264" s="5">
        <v>33</v>
      </c>
      <c r="U4264">
        <v>0</v>
      </c>
      <c r="V4264" s="5">
        <v>7.56</v>
      </c>
      <c r="W4264" t="s">
        <v>242</v>
      </c>
      <c r="X4264" s="3">
        <v>41915</v>
      </c>
      <c r="Y4264" s="3">
        <v>41917</v>
      </c>
      <c r="Z4264">
        <v>2</v>
      </c>
      <c r="AA4264" t="s">
        <v>8399</v>
      </c>
      <c r="AB4264">
        <f t="shared" si="332"/>
        <v>2</v>
      </c>
      <c r="AC4264" t="str">
        <f t="shared" si="330"/>
        <v>Friday</v>
      </c>
      <c r="AD4264" s="5">
        <v>6.8769999999999998</v>
      </c>
      <c r="AE4264">
        <v>2014</v>
      </c>
      <c r="AF4264">
        <v>40</v>
      </c>
      <c r="AG4264" s="14">
        <f t="shared" si="331"/>
        <v>0.22909090909090907</v>
      </c>
      <c r="AH4264">
        <f t="shared" si="333"/>
        <v>1</v>
      </c>
      <c r="AI4264">
        <f t="shared" si="334"/>
        <v>2</v>
      </c>
    </row>
    <row r="4265" spans="1:35" x14ac:dyDescent="0.35">
      <c r="A4265">
        <v>4264</v>
      </c>
      <c r="B4265" t="s">
        <v>4858</v>
      </c>
      <c r="C4265" t="s">
        <v>4859</v>
      </c>
      <c r="D4265" t="s">
        <v>29</v>
      </c>
      <c r="E4265" t="s">
        <v>30</v>
      </c>
      <c r="F4265" t="s">
        <v>31</v>
      </c>
      <c r="G4265" t="s">
        <v>436</v>
      </c>
      <c r="H4265" t="s">
        <v>941</v>
      </c>
      <c r="I4265" t="s">
        <v>34</v>
      </c>
      <c r="J4265" t="s">
        <v>7546</v>
      </c>
      <c r="K4265" s="3">
        <v>41915</v>
      </c>
      <c r="L4265" t="s">
        <v>136</v>
      </c>
      <c r="M4265" t="s">
        <v>2152</v>
      </c>
      <c r="N4265" t="s">
        <v>2153</v>
      </c>
      <c r="O4265" t="s">
        <v>39</v>
      </c>
      <c r="P4265" t="s">
        <v>76</v>
      </c>
      <c r="Q4265">
        <v>1</v>
      </c>
      <c r="R4265" s="5">
        <v>31</v>
      </c>
      <c r="S4265" s="5">
        <v>31</v>
      </c>
      <c r="T4265" s="5">
        <v>31</v>
      </c>
      <c r="U4265">
        <v>0</v>
      </c>
      <c r="V4265" s="5">
        <v>0</v>
      </c>
      <c r="W4265" t="s">
        <v>242</v>
      </c>
      <c r="X4265" s="3">
        <v>41915</v>
      </c>
      <c r="Y4265" s="3">
        <v>41916</v>
      </c>
      <c r="Z4265">
        <v>1</v>
      </c>
      <c r="AA4265" t="s">
        <v>8399</v>
      </c>
      <c r="AB4265">
        <f t="shared" si="332"/>
        <v>1</v>
      </c>
      <c r="AC4265" t="str">
        <f t="shared" si="330"/>
        <v>Friday</v>
      </c>
      <c r="AD4265" s="5">
        <v>2.9990000000000001</v>
      </c>
      <c r="AE4265">
        <v>2014</v>
      </c>
      <c r="AF4265">
        <v>40</v>
      </c>
      <c r="AG4265" s="14">
        <f t="shared" si="331"/>
        <v>0</v>
      </c>
      <c r="AH4265">
        <f t="shared" si="333"/>
        <v>1</v>
      </c>
      <c r="AI4265">
        <f t="shared" si="334"/>
        <v>1</v>
      </c>
    </row>
    <row r="4266" spans="1:35" x14ac:dyDescent="0.35">
      <c r="A4266">
        <v>4265</v>
      </c>
      <c r="B4266" t="s">
        <v>4858</v>
      </c>
      <c r="C4266" t="s">
        <v>4859</v>
      </c>
      <c r="D4266" t="s">
        <v>29</v>
      </c>
      <c r="E4266" t="s">
        <v>30</v>
      </c>
      <c r="F4266" t="s">
        <v>31</v>
      </c>
      <c r="G4266" t="s">
        <v>436</v>
      </c>
      <c r="H4266" t="s">
        <v>941</v>
      </c>
      <c r="I4266" t="s">
        <v>34</v>
      </c>
      <c r="J4266" t="s">
        <v>7546</v>
      </c>
      <c r="K4266" s="3">
        <v>41915</v>
      </c>
      <c r="L4266" t="s">
        <v>136</v>
      </c>
      <c r="M4266" t="s">
        <v>5877</v>
      </c>
      <c r="N4266" t="s">
        <v>5878</v>
      </c>
      <c r="O4266" t="s">
        <v>39</v>
      </c>
      <c r="P4266" t="s">
        <v>61</v>
      </c>
      <c r="Q4266">
        <v>5</v>
      </c>
      <c r="R4266" s="5">
        <v>4.68</v>
      </c>
      <c r="S4266" s="5">
        <v>7.3999999999999995</v>
      </c>
      <c r="T4266" s="5">
        <v>37</v>
      </c>
      <c r="U4266">
        <v>0</v>
      </c>
      <c r="V4266" s="5">
        <v>13.6</v>
      </c>
      <c r="W4266" t="s">
        <v>242</v>
      </c>
      <c r="X4266" s="3">
        <v>41915</v>
      </c>
      <c r="Y4266" s="3">
        <v>41915</v>
      </c>
      <c r="Z4266">
        <v>0</v>
      </c>
      <c r="AA4266" t="s">
        <v>8400</v>
      </c>
      <c r="AB4266">
        <f t="shared" si="332"/>
        <v>0</v>
      </c>
      <c r="AC4266" t="str">
        <f t="shared" si="330"/>
        <v>Friday</v>
      </c>
      <c r="AD4266" s="5">
        <v>6.3769999999999998</v>
      </c>
      <c r="AE4266">
        <v>2014</v>
      </c>
      <c r="AF4266">
        <v>40</v>
      </c>
      <c r="AG4266" s="14">
        <f t="shared" si="331"/>
        <v>0.36756756756756753</v>
      </c>
      <c r="AH4266">
        <f t="shared" si="333"/>
        <v>0</v>
      </c>
      <c r="AI4266" t="str">
        <f t="shared" si="334"/>
        <v xml:space="preserve"> </v>
      </c>
    </row>
    <row r="4267" spans="1:35" x14ac:dyDescent="0.35">
      <c r="A4267">
        <v>4266</v>
      </c>
      <c r="B4267" t="s">
        <v>3112</v>
      </c>
      <c r="C4267" t="s">
        <v>3113</v>
      </c>
      <c r="D4267" t="s">
        <v>112</v>
      </c>
      <c r="E4267" t="s">
        <v>30</v>
      </c>
      <c r="F4267" t="s">
        <v>31</v>
      </c>
      <c r="G4267" t="s">
        <v>226</v>
      </c>
      <c r="H4267" t="s">
        <v>226</v>
      </c>
      <c r="I4267" t="s">
        <v>34</v>
      </c>
      <c r="J4267" t="s">
        <v>7547</v>
      </c>
      <c r="K4267" s="3">
        <v>41221</v>
      </c>
      <c r="L4267" t="s">
        <v>36</v>
      </c>
      <c r="M4267" t="s">
        <v>4659</v>
      </c>
      <c r="N4267" t="s">
        <v>4660</v>
      </c>
      <c r="O4267" t="s">
        <v>39</v>
      </c>
      <c r="P4267" t="s">
        <v>61</v>
      </c>
      <c r="Q4267">
        <v>1</v>
      </c>
      <c r="R4267" s="5">
        <v>7.9399999999999995</v>
      </c>
      <c r="S4267" s="5">
        <v>10</v>
      </c>
      <c r="T4267" s="5">
        <v>10</v>
      </c>
      <c r="U4267">
        <v>0</v>
      </c>
      <c r="V4267" s="5">
        <v>2.06</v>
      </c>
      <c r="W4267" t="s">
        <v>41</v>
      </c>
      <c r="X4267" s="3">
        <v>41226</v>
      </c>
      <c r="Y4267" s="3">
        <v>41229</v>
      </c>
      <c r="Z4267">
        <v>8</v>
      </c>
      <c r="AA4267" t="s">
        <v>8399</v>
      </c>
      <c r="AB4267">
        <f t="shared" si="332"/>
        <v>3</v>
      </c>
      <c r="AC4267" t="str">
        <f t="shared" si="330"/>
        <v>Thursday</v>
      </c>
      <c r="AD4267" s="5">
        <v>0.46500000000000002</v>
      </c>
      <c r="AE4267">
        <v>2012</v>
      </c>
      <c r="AF4267">
        <v>45</v>
      </c>
      <c r="AG4267" s="14">
        <f t="shared" si="331"/>
        <v>0.20600000000000002</v>
      </c>
      <c r="AH4267">
        <f t="shared" si="333"/>
        <v>1</v>
      </c>
      <c r="AI4267">
        <f t="shared" si="334"/>
        <v>3</v>
      </c>
    </row>
    <row r="4268" spans="1:35" x14ac:dyDescent="0.35">
      <c r="A4268">
        <v>4267</v>
      </c>
      <c r="B4268" t="s">
        <v>1837</v>
      </c>
      <c r="C4268" t="s">
        <v>1838</v>
      </c>
      <c r="D4268" t="s">
        <v>29</v>
      </c>
      <c r="E4268" t="s">
        <v>84</v>
      </c>
      <c r="F4268" t="s">
        <v>168</v>
      </c>
      <c r="G4268" t="s">
        <v>169</v>
      </c>
      <c r="H4268" t="s">
        <v>170</v>
      </c>
      <c r="I4268" t="s">
        <v>34</v>
      </c>
      <c r="J4268" t="s">
        <v>7548</v>
      </c>
      <c r="K4268" s="3">
        <v>41527</v>
      </c>
      <c r="L4268" t="s">
        <v>36</v>
      </c>
      <c r="M4268" t="s">
        <v>3964</v>
      </c>
      <c r="N4268" t="s">
        <v>3965</v>
      </c>
      <c r="O4268" t="s">
        <v>39</v>
      </c>
      <c r="P4268" t="s">
        <v>90</v>
      </c>
      <c r="Q4268">
        <v>3</v>
      </c>
      <c r="R4268" s="5">
        <v>9.936533333333335</v>
      </c>
      <c r="S4268" s="5">
        <v>11.080888888888889</v>
      </c>
      <c r="T4268" s="5">
        <v>19.945599999999999</v>
      </c>
      <c r="U4268">
        <v>0.4</v>
      </c>
      <c r="V4268" s="5">
        <v>-9.8640000000000008</v>
      </c>
      <c r="W4268" t="s">
        <v>155</v>
      </c>
      <c r="X4268" s="3">
        <v>41529</v>
      </c>
      <c r="Y4268" s="3">
        <v>41529</v>
      </c>
      <c r="Z4268">
        <v>2</v>
      </c>
      <c r="AA4268" t="s">
        <v>8400</v>
      </c>
      <c r="AB4268">
        <f t="shared" si="332"/>
        <v>0</v>
      </c>
      <c r="AC4268" t="str">
        <f t="shared" si="330"/>
        <v>Tuesday</v>
      </c>
      <c r="AD4268" s="5">
        <v>1.302</v>
      </c>
      <c r="AE4268">
        <v>2013</v>
      </c>
      <c r="AF4268">
        <v>37</v>
      </c>
      <c r="AG4268" s="14">
        <f t="shared" si="331"/>
        <v>-0.49454516284293282</v>
      </c>
      <c r="AH4268">
        <f t="shared" si="333"/>
        <v>0</v>
      </c>
      <c r="AI4268" t="str">
        <f t="shared" si="334"/>
        <v xml:space="preserve"> </v>
      </c>
    </row>
    <row r="4269" spans="1:35" x14ac:dyDescent="0.35">
      <c r="A4269">
        <v>4268</v>
      </c>
      <c r="B4269" t="s">
        <v>1837</v>
      </c>
      <c r="C4269" t="s">
        <v>1838</v>
      </c>
      <c r="D4269" t="s">
        <v>29</v>
      </c>
      <c r="E4269" t="s">
        <v>84</v>
      </c>
      <c r="F4269" t="s">
        <v>168</v>
      </c>
      <c r="G4269" t="s">
        <v>169</v>
      </c>
      <c r="H4269" t="s">
        <v>170</v>
      </c>
      <c r="I4269" t="s">
        <v>34</v>
      </c>
      <c r="J4269" t="s">
        <v>7548</v>
      </c>
      <c r="K4269" s="3">
        <v>41527</v>
      </c>
      <c r="L4269" t="s">
        <v>36</v>
      </c>
      <c r="M4269" t="s">
        <v>7549</v>
      </c>
      <c r="N4269" t="s">
        <v>7550</v>
      </c>
      <c r="O4269" t="s">
        <v>39</v>
      </c>
      <c r="P4269" t="s">
        <v>165</v>
      </c>
      <c r="Q4269">
        <v>5</v>
      </c>
      <c r="R4269" s="5">
        <v>14.234399999999999</v>
      </c>
      <c r="S4269" s="5">
        <v>21.064</v>
      </c>
      <c r="T4269" s="5">
        <v>63.191999999999993</v>
      </c>
      <c r="U4269">
        <v>0.4</v>
      </c>
      <c r="V4269" s="5">
        <v>-7.98</v>
      </c>
      <c r="W4269" t="s">
        <v>155</v>
      </c>
      <c r="X4269" s="3">
        <v>41529</v>
      </c>
      <c r="Y4269" s="3">
        <v>41531</v>
      </c>
      <c r="Z4269">
        <v>4</v>
      </c>
      <c r="AA4269" t="s">
        <v>8399</v>
      </c>
      <c r="AB4269">
        <f t="shared" si="332"/>
        <v>2</v>
      </c>
      <c r="AC4269" t="str">
        <f t="shared" si="330"/>
        <v>Tuesday</v>
      </c>
      <c r="AD4269" s="5">
        <v>12.185</v>
      </c>
      <c r="AE4269">
        <v>2013</v>
      </c>
      <c r="AF4269">
        <v>37</v>
      </c>
      <c r="AG4269" s="14">
        <f t="shared" si="331"/>
        <v>-0.12628180782377518</v>
      </c>
      <c r="AH4269">
        <f t="shared" si="333"/>
        <v>1</v>
      </c>
      <c r="AI4269">
        <f t="shared" si="334"/>
        <v>2</v>
      </c>
    </row>
    <row r="4270" spans="1:35" x14ac:dyDescent="0.35">
      <c r="A4270">
        <v>4269</v>
      </c>
      <c r="B4270" t="s">
        <v>1837</v>
      </c>
      <c r="C4270" t="s">
        <v>1838</v>
      </c>
      <c r="D4270" t="s">
        <v>29</v>
      </c>
      <c r="E4270" t="s">
        <v>84</v>
      </c>
      <c r="F4270" t="s">
        <v>168</v>
      </c>
      <c r="G4270" t="s">
        <v>169</v>
      </c>
      <c r="H4270" t="s">
        <v>170</v>
      </c>
      <c r="I4270" t="s">
        <v>34</v>
      </c>
      <c r="J4270" t="s">
        <v>7548</v>
      </c>
      <c r="K4270" s="3">
        <v>41527</v>
      </c>
      <c r="L4270" t="s">
        <v>36</v>
      </c>
      <c r="M4270" t="s">
        <v>5203</v>
      </c>
      <c r="N4270" t="s">
        <v>5204</v>
      </c>
      <c r="O4270" t="s">
        <v>39</v>
      </c>
      <c r="P4270" t="s">
        <v>58</v>
      </c>
      <c r="Q4270">
        <v>2</v>
      </c>
      <c r="R4270" s="5">
        <v>3.9248000000000003</v>
      </c>
      <c r="S4270" s="5">
        <v>7.8213333333333335</v>
      </c>
      <c r="T4270" s="5">
        <v>9.3856000000000002</v>
      </c>
      <c r="U4270">
        <v>0.4</v>
      </c>
      <c r="V4270" s="5">
        <v>1.536</v>
      </c>
      <c r="W4270" t="s">
        <v>155</v>
      </c>
      <c r="X4270" s="3">
        <v>41529</v>
      </c>
      <c r="Y4270" s="3">
        <v>41529</v>
      </c>
      <c r="Z4270">
        <v>2</v>
      </c>
      <c r="AA4270" t="s">
        <v>8400</v>
      </c>
      <c r="AB4270">
        <f t="shared" si="332"/>
        <v>0</v>
      </c>
      <c r="AC4270" t="str">
        <f t="shared" si="330"/>
        <v>Tuesday</v>
      </c>
      <c r="AD4270" s="5">
        <v>1.423</v>
      </c>
      <c r="AE4270">
        <v>2013</v>
      </c>
      <c r="AF4270">
        <v>37</v>
      </c>
      <c r="AG4270" s="14">
        <f t="shared" si="331"/>
        <v>0.16365496079099898</v>
      </c>
      <c r="AH4270">
        <f t="shared" si="333"/>
        <v>0</v>
      </c>
      <c r="AI4270" t="str">
        <f t="shared" si="334"/>
        <v xml:space="preserve"> </v>
      </c>
    </row>
    <row r="4271" spans="1:35" x14ac:dyDescent="0.35">
      <c r="A4271">
        <v>4270</v>
      </c>
      <c r="B4271" t="s">
        <v>1837</v>
      </c>
      <c r="C4271" t="s">
        <v>1838</v>
      </c>
      <c r="D4271" t="s">
        <v>29</v>
      </c>
      <c r="E4271" t="s">
        <v>84</v>
      </c>
      <c r="F4271" t="s">
        <v>168</v>
      </c>
      <c r="G4271" t="s">
        <v>169</v>
      </c>
      <c r="H4271" t="s">
        <v>170</v>
      </c>
      <c r="I4271" t="s">
        <v>34</v>
      </c>
      <c r="J4271" t="s">
        <v>7548</v>
      </c>
      <c r="K4271" s="3">
        <v>41527</v>
      </c>
      <c r="L4271" t="s">
        <v>36</v>
      </c>
      <c r="M4271" t="s">
        <v>7439</v>
      </c>
      <c r="N4271" t="s">
        <v>7440</v>
      </c>
      <c r="O4271" t="s">
        <v>39</v>
      </c>
      <c r="P4271" t="s">
        <v>183</v>
      </c>
      <c r="Q4271">
        <v>4</v>
      </c>
      <c r="R4271" s="5">
        <v>52.062800000000003</v>
      </c>
      <c r="S4271" s="5">
        <v>71.518000000000001</v>
      </c>
      <c r="T4271" s="5">
        <v>171.64320000000001</v>
      </c>
      <c r="U4271">
        <v>0.4</v>
      </c>
      <c r="V4271" s="5">
        <v>-36.607999999999997</v>
      </c>
      <c r="W4271" t="s">
        <v>155</v>
      </c>
      <c r="X4271" s="3">
        <v>41529</v>
      </c>
      <c r="Y4271" s="3">
        <v>41529</v>
      </c>
      <c r="Z4271">
        <v>2</v>
      </c>
      <c r="AA4271" t="s">
        <v>8400</v>
      </c>
      <c r="AB4271">
        <f t="shared" si="332"/>
        <v>0</v>
      </c>
      <c r="AC4271" t="str">
        <f t="shared" si="330"/>
        <v>Tuesday</v>
      </c>
      <c r="AD4271" s="5">
        <v>22.920999999999999</v>
      </c>
      <c r="AE4271">
        <v>2013</v>
      </c>
      <c r="AF4271">
        <v>37</v>
      </c>
      <c r="AG4271" s="14">
        <f t="shared" si="331"/>
        <v>-0.21327964055668966</v>
      </c>
      <c r="AH4271">
        <f t="shared" si="333"/>
        <v>0</v>
      </c>
      <c r="AI4271" t="str">
        <f t="shared" si="334"/>
        <v xml:space="preserve"> </v>
      </c>
    </row>
    <row r="4272" spans="1:35" x14ac:dyDescent="0.35">
      <c r="A4272">
        <v>4271</v>
      </c>
      <c r="B4272" t="s">
        <v>3655</v>
      </c>
      <c r="C4272" t="s">
        <v>3656</v>
      </c>
      <c r="D4272" t="s">
        <v>112</v>
      </c>
      <c r="E4272" t="s">
        <v>84</v>
      </c>
      <c r="F4272" t="s">
        <v>85</v>
      </c>
      <c r="G4272" t="s">
        <v>86</v>
      </c>
      <c r="H4272" t="s">
        <v>86</v>
      </c>
      <c r="I4272" t="s">
        <v>34</v>
      </c>
      <c r="J4272" t="s">
        <v>7551</v>
      </c>
      <c r="K4272" s="3">
        <v>41523</v>
      </c>
      <c r="L4272" t="s">
        <v>36</v>
      </c>
      <c r="M4272" t="s">
        <v>7552</v>
      </c>
      <c r="N4272" t="s">
        <v>7553</v>
      </c>
      <c r="O4272" t="s">
        <v>39</v>
      </c>
      <c r="P4272" t="s">
        <v>183</v>
      </c>
      <c r="Q4272">
        <v>4</v>
      </c>
      <c r="R4272" s="5">
        <v>26.869999999999997</v>
      </c>
      <c r="S4272" s="5">
        <v>36.25</v>
      </c>
      <c r="T4272" s="5">
        <v>145</v>
      </c>
      <c r="U4272">
        <v>0</v>
      </c>
      <c r="V4272" s="5">
        <v>37.520000000000003</v>
      </c>
      <c r="W4272" t="s">
        <v>41</v>
      </c>
      <c r="X4272" s="3">
        <v>41528</v>
      </c>
      <c r="Y4272" s="3">
        <v>41530</v>
      </c>
      <c r="Z4272">
        <v>7</v>
      </c>
      <c r="AA4272" t="s">
        <v>8399</v>
      </c>
      <c r="AB4272">
        <f t="shared" si="332"/>
        <v>2</v>
      </c>
      <c r="AC4272" t="str">
        <f t="shared" si="330"/>
        <v>Friday</v>
      </c>
      <c r="AD4272" s="5">
        <v>6.0640000000000001</v>
      </c>
      <c r="AE4272">
        <v>2013</v>
      </c>
      <c r="AF4272">
        <v>36</v>
      </c>
      <c r="AG4272" s="14">
        <f t="shared" si="331"/>
        <v>0.25875862068965522</v>
      </c>
      <c r="AH4272">
        <f t="shared" si="333"/>
        <v>1</v>
      </c>
      <c r="AI4272">
        <f t="shared" si="334"/>
        <v>2</v>
      </c>
    </row>
    <row r="4273" spans="1:35" x14ac:dyDescent="0.35">
      <c r="A4273">
        <v>4272</v>
      </c>
      <c r="B4273" t="s">
        <v>7554</v>
      </c>
      <c r="C4273" t="s">
        <v>7555</v>
      </c>
      <c r="D4273" t="s">
        <v>29</v>
      </c>
      <c r="E4273" t="s">
        <v>30</v>
      </c>
      <c r="F4273" t="s">
        <v>31</v>
      </c>
      <c r="G4273" t="s">
        <v>767</v>
      </c>
      <c r="H4273" t="s">
        <v>768</v>
      </c>
      <c r="I4273" t="s">
        <v>34</v>
      </c>
      <c r="J4273" t="s">
        <v>7556</v>
      </c>
      <c r="K4273" s="3">
        <v>41333</v>
      </c>
      <c r="L4273" t="s">
        <v>36</v>
      </c>
      <c r="M4273" t="s">
        <v>247</v>
      </c>
      <c r="N4273" t="s">
        <v>248</v>
      </c>
      <c r="O4273" t="s">
        <v>39</v>
      </c>
      <c r="P4273" t="s">
        <v>165</v>
      </c>
      <c r="Q4273">
        <v>2</v>
      </c>
      <c r="R4273" s="5">
        <v>25.240000000000002</v>
      </c>
      <c r="S4273" s="5">
        <v>31.5</v>
      </c>
      <c r="T4273" s="5">
        <v>63</v>
      </c>
      <c r="U4273">
        <v>0</v>
      </c>
      <c r="V4273" s="5">
        <v>12.52</v>
      </c>
      <c r="W4273" t="s">
        <v>155</v>
      </c>
      <c r="X4273" s="3">
        <v>41335</v>
      </c>
      <c r="Y4273" s="3">
        <v>41335</v>
      </c>
      <c r="Z4273">
        <v>2</v>
      </c>
      <c r="AA4273" t="s">
        <v>8400</v>
      </c>
      <c r="AB4273">
        <f t="shared" si="332"/>
        <v>0</v>
      </c>
      <c r="AC4273" t="str">
        <f t="shared" si="330"/>
        <v>Thursday</v>
      </c>
      <c r="AD4273" s="5">
        <v>6.7290000000000001</v>
      </c>
      <c r="AE4273">
        <v>2013</v>
      </c>
      <c r="AF4273">
        <v>9</v>
      </c>
      <c r="AG4273" s="14">
        <f t="shared" si="331"/>
        <v>0.19873015873015873</v>
      </c>
      <c r="AH4273">
        <f t="shared" si="333"/>
        <v>0</v>
      </c>
      <c r="AI4273" t="str">
        <f t="shared" si="334"/>
        <v xml:space="preserve"> </v>
      </c>
    </row>
    <row r="4274" spans="1:35" x14ac:dyDescent="0.35">
      <c r="A4274">
        <v>4273</v>
      </c>
      <c r="B4274" t="s">
        <v>7554</v>
      </c>
      <c r="C4274" t="s">
        <v>7555</v>
      </c>
      <c r="D4274" t="s">
        <v>29</v>
      </c>
      <c r="E4274" t="s">
        <v>30</v>
      </c>
      <c r="F4274" t="s">
        <v>31</v>
      </c>
      <c r="G4274" t="s">
        <v>767</v>
      </c>
      <c r="H4274" t="s">
        <v>768</v>
      </c>
      <c r="I4274" t="s">
        <v>34</v>
      </c>
      <c r="J4274" t="s">
        <v>7556</v>
      </c>
      <c r="K4274" s="3">
        <v>41333</v>
      </c>
      <c r="L4274" t="s">
        <v>36</v>
      </c>
      <c r="M4274" t="s">
        <v>2101</v>
      </c>
      <c r="N4274" t="s">
        <v>2102</v>
      </c>
      <c r="O4274" t="s">
        <v>39</v>
      </c>
      <c r="P4274" t="s">
        <v>61</v>
      </c>
      <c r="Q4274">
        <v>2</v>
      </c>
      <c r="R4274" s="5">
        <v>8.86</v>
      </c>
      <c r="S4274" s="5">
        <v>15</v>
      </c>
      <c r="T4274" s="5">
        <v>30</v>
      </c>
      <c r="U4274">
        <v>0</v>
      </c>
      <c r="V4274" s="5">
        <v>12.28</v>
      </c>
      <c r="W4274" t="s">
        <v>155</v>
      </c>
      <c r="X4274" s="3">
        <v>41335</v>
      </c>
      <c r="Y4274" s="3">
        <v>41338</v>
      </c>
      <c r="Z4274">
        <v>5</v>
      </c>
      <c r="AA4274" t="s">
        <v>8399</v>
      </c>
      <c r="AB4274">
        <f t="shared" si="332"/>
        <v>3</v>
      </c>
      <c r="AC4274" t="str">
        <f t="shared" si="330"/>
        <v>Thursday</v>
      </c>
      <c r="AD4274" s="5">
        <v>6.3819999999999997</v>
      </c>
      <c r="AE4274">
        <v>2013</v>
      </c>
      <c r="AF4274">
        <v>9</v>
      </c>
      <c r="AG4274" s="14">
        <f t="shared" si="331"/>
        <v>0.40933333333333333</v>
      </c>
      <c r="AH4274">
        <f t="shared" si="333"/>
        <v>1</v>
      </c>
      <c r="AI4274">
        <f t="shared" si="334"/>
        <v>3</v>
      </c>
    </row>
    <row r="4275" spans="1:35" x14ac:dyDescent="0.35">
      <c r="A4275">
        <v>4274</v>
      </c>
      <c r="B4275" t="s">
        <v>2000</v>
      </c>
      <c r="C4275" t="s">
        <v>2001</v>
      </c>
      <c r="D4275" t="s">
        <v>112</v>
      </c>
      <c r="E4275" t="s">
        <v>84</v>
      </c>
      <c r="F4275" t="s">
        <v>740</v>
      </c>
      <c r="G4275" t="s">
        <v>961</v>
      </c>
      <c r="H4275" t="s">
        <v>961</v>
      </c>
      <c r="I4275" t="s">
        <v>34</v>
      </c>
      <c r="J4275" t="s">
        <v>7557</v>
      </c>
      <c r="K4275" s="3">
        <v>41271</v>
      </c>
      <c r="L4275" t="s">
        <v>36</v>
      </c>
      <c r="M4275" t="s">
        <v>347</v>
      </c>
      <c r="N4275" t="s">
        <v>348</v>
      </c>
      <c r="O4275" t="s">
        <v>51</v>
      </c>
      <c r="P4275" t="s">
        <v>55</v>
      </c>
      <c r="Q4275">
        <v>1</v>
      </c>
      <c r="R4275" s="5">
        <v>154.97999999999999</v>
      </c>
      <c r="S4275" s="5">
        <v>292</v>
      </c>
      <c r="T4275" s="5">
        <v>292</v>
      </c>
      <c r="U4275">
        <v>0</v>
      </c>
      <c r="V4275" s="5">
        <v>137.02000000000001</v>
      </c>
      <c r="W4275" t="s">
        <v>41</v>
      </c>
      <c r="X4275" s="3">
        <v>41276</v>
      </c>
      <c r="Y4275" s="3">
        <v>41276</v>
      </c>
      <c r="Z4275">
        <v>5</v>
      </c>
      <c r="AA4275" t="s">
        <v>8400</v>
      </c>
      <c r="AB4275">
        <f t="shared" si="332"/>
        <v>0</v>
      </c>
      <c r="AC4275" t="str">
        <f t="shared" si="330"/>
        <v>Friday</v>
      </c>
      <c r="AD4275" s="5">
        <v>16.376999999999999</v>
      </c>
      <c r="AE4275">
        <v>2012</v>
      </c>
      <c r="AF4275">
        <v>52</v>
      </c>
      <c r="AG4275" s="14">
        <f t="shared" si="331"/>
        <v>0.46924657534246578</v>
      </c>
      <c r="AH4275">
        <f t="shared" si="333"/>
        <v>0</v>
      </c>
      <c r="AI4275" t="str">
        <f t="shared" si="334"/>
        <v xml:space="preserve"> </v>
      </c>
    </row>
    <row r="4276" spans="1:35" x14ac:dyDescent="0.35">
      <c r="A4276">
        <v>4275</v>
      </c>
      <c r="B4276" t="s">
        <v>3850</v>
      </c>
      <c r="C4276" t="s">
        <v>3851</v>
      </c>
      <c r="D4276" t="s">
        <v>29</v>
      </c>
      <c r="E4276" t="s">
        <v>30</v>
      </c>
      <c r="F4276" t="s">
        <v>31</v>
      </c>
      <c r="G4276" t="s">
        <v>423</v>
      </c>
      <c r="H4276" t="s">
        <v>7558</v>
      </c>
      <c r="I4276" t="s">
        <v>34</v>
      </c>
      <c r="J4276" t="s">
        <v>7559</v>
      </c>
      <c r="K4276" s="3">
        <v>41193</v>
      </c>
      <c r="L4276" t="s">
        <v>36</v>
      </c>
      <c r="M4276" t="s">
        <v>2388</v>
      </c>
      <c r="N4276" t="s">
        <v>2389</v>
      </c>
      <c r="O4276" t="s">
        <v>39</v>
      </c>
      <c r="P4276" t="s">
        <v>90</v>
      </c>
      <c r="Q4276">
        <v>6</v>
      </c>
      <c r="R4276" s="5">
        <v>5.4866666666666681</v>
      </c>
      <c r="S4276" s="5">
        <v>8.6666666666666679</v>
      </c>
      <c r="T4276" s="5">
        <v>52.000000000000007</v>
      </c>
      <c r="U4276">
        <v>0</v>
      </c>
      <c r="V4276" s="5">
        <v>19.079999999999998</v>
      </c>
      <c r="W4276" t="s">
        <v>41</v>
      </c>
      <c r="X4276" s="3">
        <v>41198</v>
      </c>
      <c r="Y4276" s="3">
        <v>41198</v>
      </c>
      <c r="Z4276">
        <v>5</v>
      </c>
      <c r="AA4276" t="s">
        <v>8400</v>
      </c>
      <c r="AB4276">
        <f t="shared" si="332"/>
        <v>0</v>
      </c>
      <c r="AC4276" t="str">
        <f t="shared" si="330"/>
        <v>Thursday</v>
      </c>
      <c r="AD4276" s="5">
        <v>3.52</v>
      </c>
      <c r="AE4276">
        <v>2012</v>
      </c>
      <c r="AF4276">
        <v>41</v>
      </c>
      <c r="AG4276" s="14">
        <f t="shared" si="331"/>
        <v>0.36692307692307685</v>
      </c>
      <c r="AH4276">
        <f t="shared" si="333"/>
        <v>0</v>
      </c>
      <c r="AI4276" t="str">
        <f t="shared" si="334"/>
        <v xml:space="preserve"> </v>
      </c>
    </row>
    <row r="4277" spans="1:35" x14ac:dyDescent="0.35">
      <c r="A4277">
        <v>4276</v>
      </c>
      <c r="B4277" t="s">
        <v>3088</v>
      </c>
      <c r="C4277" t="s">
        <v>3089</v>
      </c>
      <c r="D4277" t="s">
        <v>96</v>
      </c>
      <c r="E4277" t="s">
        <v>30</v>
      </c>
      <c r="F4277" t="s">
        <v>31</v>
      </c>
      <c r="G4277" t="s">
        <v>32</v>
      </c>
      <c r="H4277" t="s">
        <v>4033</v>
      </c>
      <c r="I4277" t="s">
        <v>34</v>
      </c>
      <c r="J4277" t="s">
        <v>7560</v>
      </c>
      <c r="K4277" s="3">
        <v>41261</v>
      </c>
      <c r="L4277" t="s">
        <v>36</v>
      </c>
      <c r="M4277" t="s">
        <v>1904</v>
      </c>
      <c r="N4277" t="s">
        <v>1905</v>
      </c>
      <c r="O4277" t="s">
        <v>39</v>
      </c>
      <c r="P4277" t="s">
        <v>58</v>
      </c>
      <c r="Q4277">
        <v>4</v>
      </c>
      <c r="R4277" s="5">
        <v>25.55</v>
      </c>
      <c r="S4277" s="5">
        <v>32.75</v>
      </c>
      <c r="T4277" s="5">
        <v>131</v>
      </c>
      <c r="U4277">
        <v>0</v>
      </c>
      <c r="V4277" s="5">
        <v>28.8</v>
      </c>
      <c r="W4277" t="s">
        <v>41</v>
      </c>
      <c r="X4277" s="3">
        <v>41266</v>
      </c>
      <c r="Y4277" s="3">
        <v>41268</v>
      </c>
      <c r="Z4277">
        <v>7</v>
      </c>
      <c r="AA4277" t="s">
        <v>8399</v>
      </c>
      <c r="AB4277">
        <f t="shared" si="332"/>
        <v>2</v>
      </c>
      <c r="AC4277" t="str">
        <f t="shared" si="330"/>
        <v>Tuesday</v>
      </c>
      <c r="AD4277" s="5">
        <v>9.5220000000000002</v>
      </c>
      <c r="AE4277">
        <v>2012</v>
      </c>
      <c r="AF4277">
        <v>51</v>
      </c>
      <c r="AG4277" s="14">
        <f t="shared" si="331"/>
        <v>0.2198473282442748</v>
      </c>
      <c r="AH4277">
        <f t="shared" si="333"/>
        <v>1</v>
      </c>
      <c r="AI4277">
        <f t="shared" si="334"/>
        <v>2</v>
      </c>
    </row>
    <row r="4278" spans="1:35" x14ac:dyDescent="0.35">
      <c r="A4278">
        <v>4277</v>
      </c>
      <c r="B4278" t="s">
        <v>3833</v>
      </c>
      <c r="C4278" t="s">
        <v>3834</v>
      </c>
      <c r="D4278" t="s">
        <v>29</v>
      </c>
      <c r="E4278" t="s">
        <v>30</v>
      </c>
      <c r="F4278" t="s">
        <v>31</v>
      </c>
      <c r="G4278" t="s">
        <v>1051</v>
      </c>
      <c r="H4278" t="s">
        <v>1052</v>
      </c>
      <c r="I4278" t="s">
        <v>34</v>
      </c>
      <c r="J4278" t="s">
        <v>7561</v>
      </c>
      <c r="K4278" s="3">
        <v>40995</v>
      </c>
      <c r="L4278" t="s">
        <v>36</v>
      </c>
      <c r="M4278" t="s">
        <v>6649</v>
      </c>
      <c r="N4278" t="s">
        <v>6650</v>
      </c>
      <c r="O4278" t="s">
        <v>51</v>
      </c>
      <c r="P4278" t="s">
        <v>52</v>
      </c>
      <c r="Q4278">
        <v>10</v>
      </c>
      <c r="R4278" s="5">
        <v>9.1167999999999978</v>
      </c>
      <c r="S4278" s="5">
        <v>11.841333333333329</v>
      </c>
      <c r="T4278" s="5">
        <v>71.047999999999973</v>
      </c>
      <c r="U4278">
        <v>0.4</v>
      </c>
      <c r="V4278" s="5">
        <v>-20.12</v>
      </c>
      <c r="W4278" t="s">
        <v>41</v>
      </c>
      <c r="X4278" s="3">
        <v>41000</v>
      </c>
      <c r="Y4278" s="3">
        <v>41000</v>
      </c>
      <c r="Z4278">
        <v>5</v>
      </c>
      <c r="AA4278" t="s">
        <v>8400</v>
      </c>
      <c r="AB4278">
        <f t="shared" si="332"/>
        <v>0</v>
      </c>
      <c r="AC4278" t="str">
        <f t="shared" si="330"/>
        <v>Tuesday</v>
      </c>
      <c r="AD4278" s="5">
        <v>2.516</v>
      </c>
      <c r="AE4278">
        <v>2012</v>
      </c>
      <c r="AF4278">
        <v>13</v>
      </c>
      <c r="AG4278" s="14">
        <f t="shared" si="331"/>
        <v>-0.28318883008670209</v>
      </c>
      <c r="AH4278">
        <f t="shared" si="333"/>
        <v>0</v>
      </c>
      <c r="AI4278" t="str">
        <f t="shared" si="334"/>
        <v xml:space="preserve"> </v>
      </c>
    </row>
    <row r="4279" spans="1:35" x14ac:dyDescent="0.35">
      <c r="A4279">
        <v>4278</v>
      </c>
      <c r="B4279" t="s">
        <v>3833</v>
      </c>
      <c r="C4279" t="s">
        <v>3834</v>
      </c>
      <c r="D4279" t="s">
        <v>29</v>
      </c>
      <c r="E4279" t="s">
        <v>30</v>
      </c>
      <c r="F4279" t="s">
        <v>31</v>
      </c>
      <c r="G4279" t="s">
        <v>1051</v>
      </c>
      <c r="H4279" t="s">
        <v>1052</v>
      </c>
      <c r="I4279" t="s">
        <v>34</v>
      </c>
      <c r="J4279" t="s">
        <v>7561</v>
      </c>
      <c r="K4279" s="3">
        <v>40995</v>
      </c>
      <c r="L4279" t="s">
        <v>36</v>
      </c>
      <c r="M4279" t="s">
        <v>5901</v>
      </c>
      <c r="N4279" t="s">
        <v>5902</v>
      </c>
      <c r="O4279" t="s">
        <v>72</v>
      </c>
      <c r="P4279" t="s">
        <v>79</v>
      </c>
      <c r="Q4279">
        <v>2</v>
      </c>
      <c r="R4279" s="5">
        <v>49.6</v>
      </c>
      <c r="S4279" s="5">
        <v>68</v>
      </c>
      <c r="T4279" s="5">
        <v>136</v>
      </c>
      <c r="U4279">
        <v>0</v>
      </c>
      <c r="V4279" s="5">
        <v>36.799999999999997</v>
      </c>
      <c r="W4279" t="s">
        <v>41</v>
      </c>
      <c r="X4279" s="3">
        <v>41000</v>
      </c>
      <c r="Y4279" s="3">
        <v>41000</v>
      </c>
      <c r="Z4279">
        <v>5</v>
      </c>
      <c r="AA4279" t="s">
        <v>8400</v>
      </c>
      <c r="AB4279">
        <f t="shared" si="332"/>
        <v>0</v>
      </c>
      <c r="AC4279" t="str">
        <f t="shared" si="330"/>
        <v>Tuesday</v>
      </c>
      <c r="AD4279" s="5">
        <v>12.379</v>
      </c>
      <c r="AE4279">
        <v>2012</v>
      </c>
      <c r="AF4279">
        <v>13</v>
      </c>
      <c r="AG4279" s="14">
        <f t="shared" si="331"/>
        <v>0.27058823529411763</v>
      </c>
      <c r="AH4279">
        <f t="shared" si="333"/>
        <v>0</v>
      </c>
      <c r="AI4279" t="str">
        <f t="shared" si="334"/>
        <v xml:space="preserve"> </v>
      </c>
    </row>
    <row r="4280" spans="1:35" x14ac:dyDescent="0.35">
      <c r="A4280">
        <v>4279</v>
      </c>
      <c r="B4280" t="s">
        <v>7562</v>
      </c>
      <c r="C4280" t="s">
        <v>7563</v>
      </c>
      <c r="D4280" t="s">
        <v>29</v>
      </c>
      <c r="E4280" t="s">
        <v>84</v>
      </c>
      <c r="F4280" t="s">
        <v>85</v>
      </c>
      <c r="G4280" t="s">
        <v>635</v>
      </c>
      <c r="H4280" t="s">
        <v>635</v>
      </c>
      <c r="I4280" t="s">
        <v>34</v>
      </c>
      <c r="J4280" t="s">
        <v>7564</v>
      </c>
      <c r="K4280" s="3">
        <v>41537</v>
      </c>
      <c r="L4280" t="s">
        <v>36</v>
      </c>
      <c r="M4280" t="s">
        <v>2452</v>
      </c>
      <c r="N4280" t="s">
        <v>2453</v>
      </c>
      <c r="O4280" t="s">
        <v>39</v>
      </c>
      <c r="P4280" t="s">
        <v>58</v>
      </c>
      <c r="Q4280">
        <v>3</v>
      </c>
      <c r="R4280" s="5">
        <v>28.986666666666668</v>
      </c>
      <c r="S4280" s="5">
        <v>33.666666666666671</v>
      </c>
      <c r="T4280" s="5">
        <v>101.00000000000001</v>
      </c>
      <c r="U4280">
        <v>0</v>
      </c>
      <c r="V4280" s="5">
        <v>14.04</v>
      </c>
      <c r="W4280" t="s">
        <v>41</v>
      </c>
      <c r="X4280" s="3">
        <v>41542</v>
      </c>
      <c r="Y4280" s="3">
        <v>41542</v>
      </c>
      <c r="Z4280">
        <v>5</v>
      </c>
      <c r="AA4280" t="s">
        <v>8400</v>
      </c>
      <c r="AB4280">
        <f t="shared" si="332"/>
        <v>0</v>
      </c>
      <c r="AC4280" t="str">
        <f t="shared" si="330"/>
        <v>Friday</v>
      </c>
      <c r="AD4280" s="5">
        <v>4.7069999999999999</v>
      </c>
      <c r="AE4280">
        <v>2013</v>
      </c>
      <c r="AF4280">
        <v>38</v>
      </c>
      <c r="AG4280" s="14">
        <f t="shared" si="331"/>
        <v>0.13900990099009899</v>
      </c>
      <c r="AH4280">
        <f t="shared" si="333"/>
        <v>0</v>
      </c>
      <c r="AI4280" t="str">
        <f t="shared" si="334"/>
        <v xml:space="preserve"> </v>
      </c>
    </row>
    <row r="4281" spans="1:35" x14ac:dyDescent="0.35">
      <c r="A4281">
        <v>4280</v>
      </c>
      <c r="B4281" t="s">
        <v>1827</v>
      </c>
      <c r="C4281" t="s">
        <v>1828</v>
      </c>
      <c r="D4281" t="s">
        <v>29</v>
      </c>
      <c r="E4281" t="s">
        <v>30</v>
      </c>
      <c r="F4281" t="s">
        <v>31</v>
      </c>
      <c r="G4281" t="s">
        <v>485</v>
      </c>
      <c r="H4281" t="s">
        <v>485</v>
      </c>
      <c r="I4281" t="s">
        <v>34</v>
      </c>
      <c r="J4281" t="s">
        <v>7565</v>
      </c>
      <c r="K4281" s="3">
        <v>41011</v>
      </c>
      <c r="L4281" t="s">
        <v>136</v>
      </c>
      <c r="M4281" t="s">
        <v>5365</v>
      </c>
      <c r="N4281" t="s">
        <v>5366</v>
      </c>
      <c r="O4281" t="s">
        <v>39</v>
      </c>
      <c r="P4281" t="s">
        <v>165</v>
      </c>
      <c r="Q4281">
        <v>3</v>
      </c>
      <c r="R4281" s="5">
        <v>12.433333333333332</v>
      </c>
      <c r="S4281" s="5">
        <v>15.33333333333333</v>
      </c>
      <c r="T4281" s="5">
        <v>45.999999999999993</v>
      </c>
      <c r="U4281">
        <v>0</v>
      </c>
      <c r="V4281" s="5">
        <v>8.6999999999999993</v>
      </c>
      <c r="W4281" t="s">
        <v>155</v>
      </c>
      <c r="X4281" s="3">
        <v>41013</v>
      </c>
      <c r="Y4281" s="3">
        <v>41014</v>
      </c>
      <c r="Z4281">
        <v>3</v>
      </c>
      <c r="AA4281" t="s">
        <v>8399</v>
      </c>
      <c r="AB4281">
        <f t="shared" si="332"/>
        <v>1</v>
      </c>
      <c r="AC4281" t="str">
        <f t="shared" si="330"/>
        <v>Thursday</v>
      </c>
      <c r="AD4281" s="5">
        <v>6.3410000000000002</v>
      </c>
      <c r="AE4281">
        <v>2012</v>
      </c>
      <c r="AF4281">
        <v>15</v>
      </c>
      <c r="AG4281" s="14">
        <f t="shared" si="331"/>
        <v>0.18913043478260871</v>
      </c>
      <c r="AH4281">
        <f t="shared" si="333"/>
        <v>1</v>
      </c>
      <c r="AI4281">
        <f t="shared" si="334"/>
        <v>1</v>
      </c>
    </row>
    <row r="4282" spans="1:35" x14ac:dyDescent="0.35">
      <c r="A4282">
        <v>4281</v>
      </c>
      <c r="B4282" t="s">
        <v>656</v>
      </c>
      <c r="C4282" t="s">
        <v>657</v>
      </c>
      <c r="D4282" t="s">
        <v>112</v>
      </c>
      <c r="E4282" t="s">
        <v>44</v>
      </c>
      <c r="F4282" t="s">
        <v>67</v>
      </c>
      <c r="G4282" t="s">
        <v>68</v>
      </c>
      <c r="H4282" t="s">
        <v>7491</v>
      </c>
      <c r="I4282" t="s">
        <v>34</v>
      </c>
      <c r="J4282" t="s">
        <v>7566</v>
      </c>
      <c r="K4282" s="3">
        <v>41187</v>
      </c>
      <c r="L4282" t="s">
        <v>98</v>
      </c>
      <c r="M4282" t="s">
        <v>7567</v>
      </c>
      <c r="N4282" t="s">
        <v>7568</v>
      </c>
      <c r="O4282" t="s">
        <v>39</v>
      </c>
      <c r="P4282" t="s">
        <v>61</v>
      </c>
      <c r="Q4282">
        <v>10</v>
      </c>
      <c r="R4282" s="5">
        <v>20.919999999999998</v>
      </c>
      <c r="S4282" s="5">
        <v>31.200000000000003</v>
      </c>
      <c r="T4282" s="5">
        <v>312</v>
      </c>
      <c r="U4282">
        <v>0</v>
      </c>
      <c r="V4282" s="5">
        <v>102.8</v>
      </c>
      <c r="W4282" t="s">
        <v>41</v>
      </c>
      <c r="X4282" s="3">
        <v>41192</v>
      </c>
      <c r="Y4282" s="3">
        <v>41193</v>
      </c>
      <c r="Z4282">
        <v>6</v>
      </c>
      <c r="AA4282" t="s">
        <v>8399</v>
      </c>
      <c r="AB4282">
        <f t="shared" si="332"/>
        <v>1</v>
      </c>
      <c r="AC4282" t="str">
        <f t="shared" si="330"/>
        <v>Friday</v>
      </c>
      <c r="AD4282" s="5">
        <v>22.753</v>
      </c>
      <c r="AE4282">
        <v>2012</v>
      </c>
      <c r="AF4282">
        <v>40</v>
      </c>
      <c r="AG4282" s="14">
        <f t="shared" si="331"/>
        <v>0.32948717948717948</v>
      </c>
      <c r="AH4282">
        <f t="shared" si="333"/>
        <v>1</v>
      </c>
      <c r="AI4282">
        <f t="shared" si="334"/>
        <v>1</v>
      </c>
    </row>
    <row r="4283" spans="1:35" x14ac:dyDescent="0.35">
      <c r="A4283">
        <v>4282</v>
      </c>
      <c r="B4283" t="s">
        <v>4546</v>
      </c>
      <c r="C4283" t="s">
        <v>4547</v>
      </c>
      <c r="D4283" t="s">
        <v>112</v>
      </c>
      <c r="E4283" t="s">
        <v>30</v>
      </c>
      <c r="F4283" t="s">
        <v>31</v>
      </c>
      <c r="G4283" t="s">
        <v>31</v>
      </c>
      <c r="H4283" t="s">
        <v>975</v>
      </c>
      <c r="I4283" t="s">
        <v>34</v>
      </c>
      <c r="J4283" t="s">
        <v>7569</v>
      </c>
      <c r="K4283" s="3">
        <v>41527</v>
      </c>
      <c r="L4283" t="s">
        <v>36</v>
      </c>
      <c r="M4283" t="s">
        <v>5618</v>
      </c>
      <c r="N4283" t="s">
        <v>5619</v>
      </c>
      <c r="O4283" t="s">
        <v>39</v>
      </c>
      <c r="P4283" t="s">
        <v>40</v>
      </c>
      <c r="Q4283">
        <v>9</v>
      </c>
      <c r="R4283" s="5">
        <v>4.4044444444444446</v>
      </c>
      <c r="S4283" s="5">
        <v>8.4444444444444446</v>
      </c>
      <c r="T4283" s="5">
        <v>76</v>
      </c>
      <c r="U4283">
        <v>0</v>
      </c>
      <c r="V4283" s="5">
        <v>36.36</v>
      </c>
      <c r="W4283" t="s">
        <v>139</v>
      </c>
      <c r="X4283" s="3">
        <v>41530</v>
      </c>
      <c r="Y4283" s="3">
        <v>41531</v>
      </c>
      <c r="Z4283">
        <v>4</v>
      </c>
      <c r="AA4283" t="s">
        <v>8399</v>
      </c>
      <c r="AB4283">
        <f t="shared" si="332"/>
        <v>1</v>
      </c>
      <c r="AC4283" t="str">
        <f t="shared" si="330"/>
        <v>Tuesday</v>
      </c>
      <c r="AD4283" s="5">
        <v>10.382999999999999</v>
      </c>
      <c r="AE4283">
        <v>2013</v>
      </c>
      <c r="AF4283">
        <v>37</v>
      </c>
      <c r="AG4283" s="14">
        <f t="shared" si="331"/>
        <v>0.47842105263157891</v>
      </c>
      <c r="AH4283">
        <f t="shared" si="333"/>
        <v>1</v>
      </c>
      <c r="AI4283">
        <f t="shared" si="334"/>
        <v>1</v>
      </c>
    </row>
    <row r="4284" spans="1:35" x14ac:dyDescent="0.35">
      <c r="A4284">
        <v>4283</v>
      </c>
      <c r="B4284" t="s">
        <v>1749</v>
      </c>
      <c r="C4284" t="s">
        <v>1750</v>
      </c>
      <c r="D4284" t="s">
        <v>112</v>
      </c>
      <c r="E4284" t="s">
        <v>199</v>
      </c>
      <c r="F4284" t="s">
        <v>212</v>
      </c>
      <c r="G4284" t="s">
        <v>213</v>
      </c>
      <c r="H4284" t="s">
        <v>213</v>
      </c>
      <c r="I4284" t="s">
        <v>34</v>
      </c>
      <c r="J4284" t="s">
        <v>7570</v>
      </c>
      <c r="K4284" s="3">
        <v>41324</v>
      </c>
      <c r="L4284" t="s">
        <v>36</v>
      </c>
      <c r="M4284" t="s">
        <v>316</v>
      </c>
      <c r="N4284" t="s">
        <v>317</v>
      </c>
      <c r="O4284" t="s">
        <v>51</v>
      </c>
      <c r="P4284" t="s">
        <v>55</v>
      </c>
      <c r="Q4284">
        <v>3</v>
      </c>
      <c r="R4284" s="5">
        <v>261.75760000000002</v>
      </c>
      <c r="S4284" s="5">
        <v>298.45600000000002</v>
      </c>
      <c r="T4284" s="5">
        <v>537.22080000000005</v>
      </c>
      <c r="U4284">
        <v>0.4</v>
      </c>
      <c r="V4284" s="5">
        <v>-248.05199999999999</v>
      </c>
      <c r="W4284" t="s">
        <v>41</v>
      </c>
      <c r="X4284" s="3">
        <v>41329</v>
      </c>
      <c r="Y4284" s="3">
        <v>41329</v>
      </c>
      <c r="Z4284">
        <v>5</v>
      </c>
      <c r="AA4284" t="s">
        <v>8400</v>
      </c>
      <c r="AB4284">
        <f t="shared" si="332"/>
        <v>0</v>
      </c>
      <c r="AC4284" t="str">
        <f t="shared" si="330"/>
        <v>Tuesday</v>
      </c>
      <c r="AD4284" s="5">
        <v>44.091000000000001</v>
      </c>
      <c r="AE4284">
        <v>2013</v>
      </c>
      <c r="AF4284">
        <v>8</v>
      </c>
      <c r="AG4284" s="14">
        <f t="shared" si="331"/>
        <v>-0.46173193591908573</v>
      </c>
      <c r="AH4284">
        <f t="shared" si="333"/>
        <v>0</v>
      </c>
      <c r="AI4284" t="str">
        <f t="shared" si="334"/>
        <v xml:space="preserve"> </v>
      </c>
    </row>
    <row r="4285" spans="1:35" x14ac:dyDescent="0.35">
      <c r="A4285">
        <v>4284</v>
      </c>
      <c r="B4285" t="s">
        <v>1749</v>
      </c>
      <c r="C4285" t="s">
        <v>1750</v>
      </c>
      <c r="D4285" t="s">
        <v>112</v>
      </c>
      <c r="E4285" t="s">
        <v>199</v>
      </c>
      <c r="F4285" t="s">
        <v>212</v>
      </c>
      <c r="G4285" t="s">
        <v>213</v>
      </c>
      <c r="H4285" t="s">
        <v>213</v>
      </c>
      <c r="I4285" t="s">
        <v>34</v>
      </c>
      <c r="J4285" t="s">
        <v>7570</v>
      </c>
      <c r="K4285" s="3">
        <v>41324</v>
      </c>
      <c r="L4285" t="s">
        <v>36</v>
      </c>
      <c r="M4285" t="s">
        <v>2912</v>
      </c>
      <c r="N4285" t="s">
        <v>2913</v>
      </c>
      <c r="O4285" t="s">
        <v>51</v>
      </c>
      <c r="P4285" t="s">
        <v>52</v>
      </c>
      <c r="Q4285">
        <v>4</v>
      </c>
      <c r="R4285" s="5">
        <v>12.324999999999999</v>
      </c>
      <c r="S4285" s="5">
        <v>19.55</v>
      </c>
      <c r="T4285" s="5">
        <v>39.1</v>
      </c>
      <c r="U4285">
        <v>0.5</v>
      </c>
      <c r="V4285" s="5">
        <v>-10.199999999999999</v>
      </c>
      <c r="W4285" t="s">
        <v>41</v>
      </c>
      <c r="X4285" s="3">
        <v>41329</v>
      </c>
      <c r="Y4285" s="3">
        <v>41329</v>
      </c>
      <c r="Z4285">
        <v>5</v>
      </c>
      <c r="AA4285" t="s">
        <v>8400</v>
      </c>
      <c r="AB4285">
        <f t="shared" si="332"/>
        <v>0</v>
      </c>
      <c r="AC4285" t="str">
        <f t="shared" si="330"/>
        <v>Tuesday</v>
      </c>
      <c r="AD4285" s="5">
        <v>3.3959999999999999</v>
      </c>
      <c r="AE4285">
        <v>2013</v>
      </c>
      <c r="AF4285">
        <v>8</v>
      </c>
      <c r="AG4285" s="14">
        <f t="shared" si="331"/>
        <v>-0.2608695652173913</v>
      </c>
      <c r="AH4285">
        <f t="shared" si="333"/>
        <v>0</v>
      </c>
      <c r="AI4285" t="str">
        <f t="shared" si="334"/>
        <v xml:space="preserve"> </v>
      </c>
    </row>
    <row r="4286" spans="1:35" x14ac:dyDescent="0.35">
      <c r="A4286">
        <v>4285</v>
      </c>
      <c r="B4286" t="s">
        <v>1749</v>
      </c>
      <c r="C4286" t="s">
        <v>1750</v>
      </c>
      <c r="D4286" t="s">
        <v>112</v>
      </c>
      <c r="E4286" t="s">
        <v>199</v>
      </c>
      <c r="F4286" t="s">
        <v>212</v>
      </c>
      <c r="G4286" t="s">
        <v>213</v>
      </c>
      <c r="H4286" t="s">
        <v>213</v>
      </c>
      <c r="I4286" t="s">
        <v>34</v>
      </c>
      <c r="J4286" t="s">
        <v>7570</v>
      </c>
      <c r="K4286" s="3">
        <v>41324</v>
      </c>
      <c r="L4286" t="s">
        <v>36</v>
      </c>
      <c r="M4286" t="s">
        <v>827</v>
      </c>
      <c r="N4286" t="s">
        <v>828</v>
      </c>
      <c r="O4286" t="s">
        <v>72</v>
      </c>
      <c r="P4286" t="s">
        <v>178</v>
      </c>
      <c r="Q4286">
        <v>4</v>
      </c>
      <c r="R4286" s="5">
        <v>80.039200000000008</v>
      </c>
      <c r="S4286" s="5">
        <v>113.029</v>
      </c>
      <c r="T4286" s="5">
        <v>361.69280000000003</v>
      </c>
      <c r="U4286">
        <v>0.2</v>
      </c>
      <c r="V4286" s="5">
        <v>41.536000000000001</v>
      </c>
      <c r="W4286" t="s">
        <v>41</v>
      </c>
      <c r="X4286" s="3">
        <v>41329</v>
      </c>
      <c r="Y4286" s="3">
        <v>41329</v>
      </c>
      <c r="Z4286">
        <v>5</v>
      </c>
      <c r="AA4286" t="s">
        <v>8400</v>
      </c>
      <c r="AB4286">
        <f t="shared" si="332"/>
        <v>0</v>
      </c>
      <c r="AC4286" t="str">
        <f t="shared" si="330"/>
        <v>Tuesday</v>
      </c>
      <c r="AD4286" s="5">
        <v>27.292999999999999</v>
      </c>
      <c r="AE4286">
        <v>2013</v>
      </c>
      <c r="AF4286">
        <v>8</v>
      </c>
      <c r="AG4286" s="14">
        <f t="shared" si="331"/>
        <v>0.11483778499323181</v>
      </c>
      <c r="AH4286">
        <f t="shared" si="333"/>
        <v>0</v>
      </c>
      <c r="AI4286" t="str">
        <f t="shared" si="334"/>
        <v xml:space="preserve"> </v>
      </c>
    </row>
    <row r="4287" spans="1:35" x14ac:dyDescent="0.35">
      <c r="A4287">
        <v>4286</v>
      </c>
      <c r="B4287" t="s">
        <v>1749</v>
      </c>
      <c r="C4287" t="s">
        <v>1750</v>
      </c>
      <c r="D4287" t="s">
        <v>112</v>
      </c>
      <c r="E4287" t="s">
        <v>199</v>
      </c>
      <c r="F4287" t="s">
        <v>212</v>
      </c>
      <c r="G4287" t="s">
        <v>213</v>
      </c>
      <c r="H4287" t="s">
        <v>213</v>
      </c>
      <c r="I4287" t="s">
        <v>34</v>
      </c>
      <c r="J4287" t="s">
        <v>7570</v>
      </c>
      <c r="K4287" s="3">
        <v>41324</v>
      </c>
      <c r="L4287" t="s">
        <v>36</v>
      </c>
      <c r="M4287" t="s">
        <v>2551</v>
      </c>
      <c r="N4287" t="s">
        <v>2552</v>
      </c>
      <c r="O4287" t="s">
        <v>39</v>
      </c>
      <c r="P4287" t="s">
        <v>340</v>
      </c>
      <c r="Q4287">
        <v>3</v>
      </c>
      <c r="R4287" s="5">
        <v>16.952000000000002</v>
      </c>
      <c r="S4287" s="5">
        <v>18.114999999999998</v>
      </c>
      <c r="T4287" s="5">
        <v>43.475999999999999</v>
      </c>
      <c r="U4287">
        <v>0.2</v>
      </c>
      <c r="V4287" s="5">
        <v>-7.38</v>
      </c>
      <c r="W4287" t="s">
        <v>41</v>
      </c>
      <c r="X4287" s="3">
        <v>41329</v>
      </c>
      <c r="Y4287" s="3">
        <v>41329</v>
      </c>
      <c r="Z4287">
        <v>5</v>
      </c>
      <c r="AA4287" t="s">
        <v>8400</v>
      </c>
      <c r="AB4287">
        <f t="shared" si="332"/>
        <v>0</v>
      </c>
      <c r="AC4287" t="str">
        <f t="shared" si="330"/>
        <v>Tuesday</v>
      </c>
      <c r="AD4287" s="5">
        <v>1.786</v>
      </c>
      <c r="AE4287">
        <v>2013</v>
      </c>
      <c r="AF4287">
        <v>8</v>
      </c>
      <c r="AG4287" s="14">
        <f t="shared" si="331"/>
        <v>-0.16974882693900084</v>
      </c>
      <c r="AH4287">
        <f t="shared" si="333"/>
        <v>0</v>
      </c>
      <c r="AI4287" t="str">
        <f t="shared" si="334"/>
        <v xml:space="preserve"> </v>
      </c>
    </row>
    <row r="4288" spans="1:35" x14ac:dyDescent="0.35">
      <c r="A4288">
        <v>4287</v>
      </c>
      <c r="B4288" t="s">
        <v>1749</v>
      </c>
      <c r="C4288" t="s">
        <v>1750</v>
      </c>
      <c r="D4288" t="s">
        <v>112</v>
      </c>
      <c r="E4288" t="s">
        <v>199</v>
      </c>
      <c r="F4288" t="s">
        <v>212</v>
      </c>
      <c r="G4288" t="s">
        <v>213</v>
      </c>
      <c r="H4288" t="s">
        <v>213</v>
      </c>
      <c r="I4288" t="s">
        <v>34</v>
      </c>
      <c r="J4288" t="s">
        <v>7570</v>
      </c>
      <c r="K4288" s="3">
        <v>41324</v>
      </c>
      <c r="L4288" t="s">
        <v>36</v>
      </c>
      <c r="M4288" t="s">
        <v>3152</v>
      </c>
      <c r="N4288" t="s">
        <v>2501</v>
      </c>
      <c r="O4288" t="s">
        <v>39</v>
      </c>
      <c r="P4288" t="s">
        <v>90</v>
      </c>
      <c r="Q4288">
        <v>5</v>
      </c>
      <c r="R4288" s="5">
        <v>7.6112000000000011</v>
      </c>
      <c r="S4288" s="5">
        <v>11.794</v>
      </c>
      <c r="T4288" s="5">
        <v>47.176000000000002</v>
      </c>
      <c r="U4288">
        <v>0.2</v>
      </c>
      <c r="V4288" s="5">
        <v>9.1199999999999992</v>
      </c>
      <c r="W4288" t="s">
        <v>41</v>
      </c>
      <c r="X4288" s="3">
        <v>41329</v>
      </c>
      <c r="Y4288" s="3">
        <v>41329</v>
      </c>
      <c r="Z4288">
        <v>5</v>
      </c>
      <c r="AA4288" t="s">
        <v>8400</v>
      </c>
      <c r="AB4288">
        <f t="shared" si="332"/>
        <v>0</v>
      </c>
      <c r="AC4288" t="str">
        <f t="shared" si="330"/>
        <v>Tuesday</v>
      </c>
      <c r="AD4288" s="5">
        <v>3.1869999999999998</v>
      </c>
      <c r="AE4288">
        <v>2013</v>
      </c>
      <c r="AF4288">
        <v>8</v>
      </c>
      <c r="AG4288" s="14">
        <f t="shared" si="331"/>
        <v>0.19331863659487872</v>
      </c>
      <c r="AH4288">
        <f t="shared" si="333"/>
        <v>0</v>
      </c>
      <c r="AI4288" t="str">
        <f t="shared" si="334"/>
        <v xml:space="preserve"> </v>
      </c>
    </row>
    <row r="4289" spans="1:35" x14ac:dyDescent="0.35">
      <c r="A4289">
        <v>4288</v>
      </c>
      <c r="B4289" t="s">
        <v>6124</v>
      </c>
      <c r="C4289" t="s">
        <v>6125</v>
      </c>
      <c r="D4289" t="s">
        <v>29</v>
      </c>
      <c r="E4289" t="s">
        <v>44</v>
      </c>
      <c r="F4289" t="s">
        <v>378</v>
      </c>
      <c r="G4289" t="s">
        <v>7571</v>
      </c>
      <c r="H4289" t="s">
        <v>7572</v>
      </c>
      <c r="I4289" t="s">
        <v>34</v>
      </c>
      <c r="J4289" t="s">
        <v>7573</v>
      </c>
      <c r="K4289" s="3">
        <v>41262</v>
      </c>
      <c r="L4289" t="s">
        <v>36</v>
      </c>
      <c r="M4289" t="s">
        <v>6657</v>
      </c>
      <c r="N4289" t="s">
        <v>6658</v>
      </c>
      <c r="O4289" t="s">
        <v>72</v>
      </c>
      <c r="P4289" t="s">
        <v>178</v>
      </c>
      <c r="Q4289">
        <v>7</v>
      </c>
      <c r="R4289" s="5">
        <v>60.97394285714288</v>
      </c>
      <c r="S4289" s="5">
        <v>115.7699047619048</v>
      </c>
      <c r="T4289" s="5">
        <v>486.23360000000008</v>
      </c>
      <c r="U4289">
        <v>0.4</v>
      </c>
      <c r="V4289" s="5">
        <v>59.415999999999997</v>
      </c>
      <c r="W4289" t="s">
        <v>41</v>
      </c>
      <c r="X4289" s="3">
        <v>41267</v>
      </c>
      <c r="Y4289" s="3">
        <v>41269</v>
      </c>
      <c r="Z4289">
        <v>7</v>
      </c>
      <c r="AA4289" t="s">
        <v>8399</v>
      </c>
      <c r="AB4289">
        <f t="shared" si="332"/>
        <v>2</v>
      </c>
      <c r="AC4289" t="str">
        <f t="shared" si="330"/>
        <v>Wednesday</v>
      </c>
      <c r="AD4289" s="5">
        <v>40.703000000000003</v>
      </c>
      <c r="AE4289">
        <v>2012</v>
      </c>
      <c r="AF4289">
        <v>51</v>
      </c>
      <c r="AG4289" s="14">
        <f t="shared" si="331"/>
        <v>0.12219640929791768</v>
      </c>
      <c r="AH4289">
        <f t="shared" si="333"/>
        <v>1</v>
      </c>
      <c r="AI4289">
        <f t="shared" si="334"/>
        <v>2</v>
      </c>
    </row>
    <row r="4290" spans="1:35" x14ac:dyDescent="0.35">
      <c r="A4290">
        <v>4289</v>
      </c>
      <c r="B4290" t="s">
        <v>6124</v>
      </c>
      <c r="C4290" t="s">
        <v>6125</v>
      </c>
      <c r="D4290" t="s">
        <v>29</v>
      </c>
      <c r="E4290" t="s">
        <v>44</v>
      </c>
      <c r="F4290" t="s">
        <v>378</v>
      </c>
      <c r="G4290" t="s">
        <v>7571</v>
      </c>
      <c r="H4290" t="s">
        <v>7572</v>
      </c>
      <c r="I4290" t="s">
        <v>34</v>
      </c>
      <c r="J4290" t="s">
        <v>7573</v>
      </c>
      <c r="K4290" s="3">
        <v>41262</v>
      </c>
      <c r="L4290" t="s">
        <v>36</v>
      </c>
      <c r="M4290" t="s">
        <v>2578</v>
      </c>
      <c r="N4290" t="s">
        <v>2579</v>
      </c>
      <c r="O4290" t="s">
        <v>72</v>
      </c>
      <c r="P4290" t="s">
        <v>162</v>
      </c>
      <c r="Q4290">
        <v>3</v>
      </c>
      <c r="R4290" s="5">
        <v>216.43958674666669</v>
      </c>
      <c r="S4290" s="5">
        <v>254.86211830546273</v>
      </c>
      <c r="T4290" s="5">
        <v>457.22264024000015</v>
      </c>
      <c r="U4290">
        <v>0.40200000000000002</v>
      </c>
      <c r="V4290" s="5">
        <v>-192.09612000000001</v>
      </c>
      <c r="W4290" t="s">
        <v>41</v>
      </c>
      <c r="X4290" s="3">
        <v>41267</v>
      </c>
      <c r="Y4290" s="3">
        <v>41267</v>
      </c>
      <c r="Z4290">
        <v>5</v>
      </c>
      <c r="AA4290" t="s">
        <v>8400</v>
      </c>
      <c r="AB4290">
        <f t="shared" si="332"/>
        <v>0</v>
      </c>
      <c r="AC4290" t="str">
        <f t="shared" ref="AC4290:AC4353" si="335">TEXT(K4290,"dddd")</f>
        <v>Wednesday</v>
      </c>
      <c r="AD4290" s="5">
        <v>44.207000000000001</v>
      </c>
      <c r="AE4290">
        <v>2012</v>
      </c>
      <c r="AF4290">
        <v>51</v>
      </c>
      <c r="AG4290" s="14">
        <f t="shared" ref="AG4290:AG4353" si="336">V4290/T4290</f>
        <v>-0.42013693788034445</v>
      </c>
      <c r="AH4290">
        <f t="shared" si="333"/>
        <v>0</v>
      </c>
      <c r="AI4290" t="str">
        <f t="shared" si="334"/>
        <v xml:space="preserve"> </v>
      </c>
    </row>
    <row r="4291" spans="1:35" x14ac:dyDescent="0.35">
      <c r="A4291">
        <v>4290</v>
      </c>
      <c r="B4291" t="s">
        <v>6124</v>
      </c>
      <c r="C4291" t="s">
        <v>6125</v>
      </c>
      <c r="D4291" t="s">
        <v>29</v>
      </c>
      <c r="E4291" t="s">
        <v>44</v>
      </c>
      <c r="F4291" t="s">
        <v>378</v>
      </c>
      <c r="G4291" t="s">
        <v>7571</v>
      </c>
      <c r="H4291" t="s">
        <v>7572</v>
      </c>
      <c r="I4291" t="s">
        <v>34</v>
      </c>
      <c r="J4291" t="s">
        <v>7573</v>
      </c>
      <c r="K4291" s="3">
        <v>41262</v>
      </c>
      <c r="L4291" t="s">
        <v>36</v>
      </c>
      <c r="M4291" t="s">
        <v>2843</v>
      </c>
      <c r="N4291" t="s">
        <v>2844</v>
      </c>
      <c r="O4291" t="s">
        <v>39</v>
      </c>
      <c r="P4291" t="s">
        <v>183</v>
      </c>
      <c r="Q4291">
        <v>2</v>
      </c>
      <c r="R4291" s="5">
        <v>16.188000000000002</v>
      </c>
      <c r="S4291" s="5">
        <v>32.113333333333337</v>
      </c>
      <c r="T4291" s="5">
        <v>38.536000000000001</v>
      </c>
      <c r="U4291">
        <v>0.4</v>
      </c>
      <c r="V4291" s="5">
        <v>6.16</v>
      </c>
      <c r="W4291" t="s">
        <v>41</v>
      </c>
      <c r="X4291" s="3">
        <v>41267</v>
      </c>
      <c r="Y4291" s="3">
        <v>41268</v>
      </c>
      <c r="Z4291">
        <v>6</v>
      </c>
      <c r="AA4291" t="s">
        <v>8399</v>
      </c>
      <c r="AB4291">
        <f t="shared" ref="AB4291:AB4354" si="337">Y4291-X4291</f>
        <v>1</v>
      </c>
      <c r="AC4291" t="str">
        <f t="shared" si="335"/>
        <v>Wednesday</v>
      </c>
      <c r="AD4291" s="5">
        <v>1.722</v>
      </c>
      <c r="AE4291">
        <v>2012</v>
      </c>
      <c r="AF4291">
        <v>51</v>
      </c>
      <c r="AG4291" s="14">
        <f t="shared" si="336"/>
        <v>0.15985052937512975</v>
      </c>
      <c r="AH4291">
        <f t="shared" ref="AH4291:AH4354" si="338">IF(AA4291 = "Late", 1, 0)</f>
        <v>1</v>
      </c>
      <c r="AI4291">
        <f t="shared" ref="AI4291:AI4354" si="339">IF(AB4291&gt;0, AB4291, " ")</f>
        <v>1</v>
      </c>
    </row>
    <row r="4292" spans="1:35" x14ac:dyDescent="0.35">
      <c r="A4292">
        <v>4291</v>
      </c>
      <c r="B4292" t="s">
        <v>6124</v>
      </c>
      <c r="C4292" t="s">
        <v>6125</v>
      </c>
      <c r="D4292" t="s">
        <v>29</v>
      </c>
      <c r="E4292" t="s">
        <v>44</v>
      </c>
      <c r="F4292" t="s">
        <v>378</v>
      </c>
      <c r="G4292" t="s">
        <v>7571</v>
      </c>
      <c r="H4292" t="s">
        <v>7572</v>
      </c>
      <c r="I4292" t="s">
        <v>34</v>
      </c>
      <c r="J4292" t="s">
        <v>7573</v>
      </c>
      <c r="K4292" s="3">
        <v>41262</v>
      </c>
      <c r="L4292" t="s">
        <v>36</v>
      </c>
      <c r="M4292" t="s">
        <v>2903</v>
      </c>
      <c r="N4292" t="s">
        <v>2904</v>
      </c>
      <c r="O4292" t="s">
        <v>51</v>
      </c>
      <c r="P4292" t="s">
        <v>93</v>
      </c>
      <c r="Q4292">
        <v>2</v>
      </c>
      <c r="R4292" s="5">
        <v>92.252800000000022</v>
      </c>
      <c r="S4292" s="5">
        <v>105.83466666666671</v>
      </c>
      <c r="T4292" s="5">
        <v>127.00160000000004</v>
      </c>
      <c r="U4292">
        <v>0.4</v>
      </c>
      <c r="V4292" s="5">
        <v>-57.503999999999998</v>
      </c>
      <c r="W4292" t="s">
        <v>41</v>
      </c>
      <c r="X4292" s="3">
        <v>41267</v>
      </c>
      <c r="Y4292" s="3">
        <v>41267</v>
      </c>
      <c r="Z4292">
        <v>5</v>
      </c>
      <c r="AA4292" t="s">
        <v>8400</v>
      </c>
      <c r="AB4292">
        <f t="shared" si="337"/>
        <v>0</v>
      </c>
      <c r="AC4292" t="str">
        <f t="shared" si="335"/>
        <v>Wednesday</v>
      </c>
      <c r="AD4292" s="5">
        <v>6.7309999999999999</v>
      </c>
      <c r="AE4292">
        <v>2012</v>
      </c>
      <c r="AF4292">
        <v>51</v>
      </c>
      <c r="AG4292" s="14">
        <f t="shared" si="336"/>
        <v>-0.45278169723845985</v>
      </c>
      <c r="AH4292">
        <f t="shared" si="338"/>
        <v>0</v>
      </c>
      <c r="AI4292" t="str">
        <f t="shared" si="339"/>
        <v xml:space="preserve"> </v>
      </c>
    </row>
    <row r="4293" spans="1:35" x14ac:dyDescent="0.35">
      <c r="A4293">
        <v>4292</v>
      </c>
      <c r="B4293" t="s">
        <v>3159</v>
      </c>
      <c r="C4293" t="s">
        <v>3160</v>
      </c>
      <c r="D4293" t="s">
        <v>96</v>
      </c>
      <c r="E4293" t="s">
        <v>84</v>
      </c>
      <c r="F4293" t="s">
        <v>85</v>
      </c>
      <c r="G4293" t="s">
        <v>86</v>
      </c>
      <c r="H4293" t="s">
        <v>86</v>
      </c>
      <c r="I4293" t="s">
        <v>34</v>
      </c>
      <c r="J4293" t="s">
        <v>7574</v>
      </c>
      <c r="K4293" s="3">
        <v>41100</v>
      </c>
      <c r="L4293" t="s">
        <v>36</v>
      </c>
      <c r="M4293" t="s">
        <v>819</v>
      </c>
      <c r="N4293" t="s">
        <v>820</v>
      </c>
      <c r="O4293" t="s">
        <v>51</v>
      </c>
      <c r="P4293" t="s">
        <v>93</v>
      </c>
      <c r="Q4293">
        <v>3</v>
      </c>
      <c r="R4293" s="5">
        <v>105.86666666666672</v>
      </c>
      <c r="S4293" s="5">
        <v>121.6666666666667</v>
      </c>
      <c r="T4293" s="5">
        <v>365.00000000000011</v>
      </c>
      <c r="U4293">
        <v>0</v>
      </c>
      <c r="V4293" s="5">
        <v>47.4</v>
      </c>
      <c r="W4293" t="s">
        <v>41</v>
      </c>
      <c r="X4293" s="3">
        <v>41105</v>
      </c>
      <c r="Y4293" s="3">
        <v>41105</v>
      </c>
      <c r="Z4293">
        <v>5</v>
      </c>
      <c r="AA4293" t="s">
        <v>8400</v>
      </c>
      <c r="AB4293">
        <f t="shared" si="337"/>
        <v>0</v>
      </c>
      <c r="AC4293" t="str">
        <f t="shared" si="335"/>
        <v>Tuesday</v>
      </c>
      <c r="AD4293" s="5">
        <v>24.643999999999998</v>
      </c>
      <c r="AE4293">
        <v>2012</v>
      </c>
      <c r="AF4293">
        <v>28</v>
      </c>
      <c r="AG4293" s="14">
        <f t="shared" si="336"/>
        <v>0.1298630136986301</v>
      </c>
      <c r="AH4293">
        <f t="shared" si="338"/>
        <v>0</v>
      </c>
      <c r="AI4293" t="str">
        <f t="shared" si="339"/>
        <v xml:space="preserve"> </v>
      </c>
    </row>
    <row r="4294" spans="1:35" x14ac:dyDescent="0.35">
      <c r="A4294">
        <v>4293</v>
      </c>
      <c r="B4294" t="s">
        <v>1186</v>
      </c>
      <c r="C4294" t="s">
        <v>1187</v>
      </c>
      <c r="D4294" t="s">
        <v>29</v>
      </c>
      <c r="E4294" t="s">
        <v>30</v>
      </c>
      <c r="F4294" t="s">
        <v>31</v>
      </c>
      <c r="G4294" t="s">
        <v>476</v>
      </c>
      <c r="H4294" t="s">
        <v>874</v>
      </c>
      <c r="I4294" t="s">
        <v>34</v>
      </c>
      <c r="J4294" t="s">
        <v>7575</v>
      </c>
      <c r="K4294" s="3">
        <v>41193</v>
      </c>
      <c r="L4294" t="s">
        <v>136</v>
      </c>
      <c r="M4294" t="s">
        <v>852</v>
      </c>
      <c r="N4294" t="s">
        <v>853</v>
      </c>
      <c r="O4294" t="s">
        <v>51</v>
      </c>
      <c r="P4294" t="s">
        <v>93</v>
      </c>
      <c r="Q4294">
        <v>10</v>
      </c>
      <c r="R4294" s="5">
        <v>40.587200000000003</v>
      </c>
      <c r="S4294" s="5">
        <v>54.914000000000001</v>
      </c>
      <c r="T4294" s="5">
        <v>439.31200000000001</v>
      </c>
      <c r="U4294">
        <v>0.2</v>
      </c>
      <c r="V4294" s="5">
        <v>33.44</v>
      </c>
      <c r="W4294" t="s">
        <v>139</v>
      </c>
      <c r="X4294" s="3">
        <v>41196</v>
      </c>
      <c r="Y4294" s="3">
        <v>41196</v>
      </c>
      <c r="Z4294">
        <v>3</v>
      </c>
      <c r="AA4294" t="s">
        <v>8400</v>
      </c>
      <c r="AB4294">
        <f t="shared" si="337"/>
        <v>0</v>
      </c>
      <c r="AC4294" t="str">
        <f t="shared" si="335"/>
        <v>Thursday</v>
      </c>
      <c r="AD4294" s="5">
        <v>31.353999999999999</v>
      </c>
      <c r="AE4294">
        <v>2012</v>
      </c>
      <c r="AF4294">
        <v>41</v>
      </c>
      <c r="AG4294" s="14">
        <f t="shared" si="336"/>
        <v>7.6119022471500888E-2</v>
      </c>
      <c r="AH4294">
        <f t="shared" si="338"/>
        <v>0</v>
      </c>
      <c r="AI4294" t="str">
        <f t="shared" si="339"/>
        <v xml:space="preserve"> </v>
      </c>
    </row>
    <row r="4295" spans="1:35" x14ac:dyDescent="0.35">
      <c r="A4295">
        <v>4294</v>
      </c>
      <c r="B4295" t="s">
        <v>1186</v>
      </c>
      <c r="C4295" t="s">
        <v>1187</v>
      </c>
      <c r="D4295" t="s">
        <v>29</v>
      </c>
      <c r="E4295" t="s">
        <v>30</v>
      </c>
      <c r="F4295" t="s">
        <v>31</v>
      </c>
      <c r="G4295" t="s">
        <v>476</v>
      </c>
      <c r="H4295" t="s">
        <v>874</v>
      </c>
      <c r="I4295" t="s">
        <v>34</v>
      </c>
      <c r="J4295" t="s">
        <v>7575</v>
      </c>
      <c r="K4295" s="3">
        <v>41193</v>
      </c>
      <c r="L4295" t="s">
        <v>136</v>
      </c>
      <c r="M4295" t="s">
        <v>3213</v>
      </c>
      <c r="N4295" t="s">
        <v>3214</v>
      </c>
      <c r="O4295" t="s">
        <v>39</v>
      </c>
      <c r="P4295" t="s">
        <v>165</v>
      </c>
      <c r="Q4295">
        <v>3</v>
      </c>
      <c r="R4295" s="5">
        <v>9.7999999999999972</v>
      </c>
      <c r="S4295" s="5">
        <v>10.999999999999998</v>
      </c>
      <c r="T4295" s="5">
        <v>32.999999999999993</v>
      </c>
      <c r="U4295">
        <v>0</v>
      </c>
      <c r="V4295" s="5">
        <v>3.6</v>
      </c>
      <c r="W4295" t="s">
        <v>139</v>
      </c>
      <c r="X4295" s="3">
        <v>41196</v>
      </c>
      <c r="Y4295" s="3">
        <v>41196</v>
      </c>
      <c r="Z4295">
        <v>3</v>
      </c>
      <c r="AA4295" t="s">
        <v>8400</v>
      </c>
      <c r="AB4295">
        <f t="shared" si="337"/>
        <v>0</v>
      </c>
      <c r="AC4295" t="str">
        <f t="shared" si="335"/>
        <v>Thursday</v>
      </c>
      <c r="AD4295" s="5">
        <v>5.048</v>
      </c>
      <c r="AE4295">
        <v>2012</v>
      </c>
      <c r="AF4295">
        <v>41</v>
      </c>
      <c r="AG4295" s="14">
        <f t="shared" si="336"/>
        <v>0.10909090909090911</v>
      </c>
      <c r="AH4295">
        <f t="shared" si="338"/>
        <v>0</v>
      </c>
      <c r="AI4295" t="str">
        <f t="shared" si="339"/>
        <v xml:space="preserve"> </v>
      </c>
    </row>
    <row r="4296" spans="1:35" x14ac:dyDescent="0.35">
      <c r="A4296">
        <v>4295</v>
      </c>
      <c r="B4296" t="s">
        <v>1186</v>
      </c>
      <c r="C4296" t="s">
        <v>1187</v>
      </c>
      <c r="D4296" t="s">
        <v>29</v>
      </c>
      <c r="E4296" t="s">
        <v>30</v>
      </c>
      <c r="F4296" t="s">
        <v>31</v>
      </c>
      <c r="G4296" t="s">
        <v>476</v>
      </c>
      <c r="H4296" t="s">
        <v>874</v>
      </c>
      <c r="I4296" t="s">
        <v>34</v>
      </c>
      <c r="J4296" t="s">
        <v>7575</v>
      </c>
      <c r="K4296" s="3">
        <v>41193</v>
      </c>
      <c r="L4296" t="s">
        <v>136</v>
      </c>
      <c r="M4296" t="s">
        <v>3152</v>
      </c>
      <c r="N4296" t="s">
        <v>2501</v>
      </c>
      <c r="O4296" t="s">
        <v>39</v>
      </c>
      <c r="P4296" t="s">
        <v>90</v>
      </c>
      <c r="Q4296">
        <v>8</v>
      </c>
      <c r="R4296" s="5">
        <v>7.8650000000000002</v>
      </c>
      <c r="S4296" s="5">
        <v>12.125</v>
      </c>
      <c r="T4296" s="5">
        <v>97</v>
      </c>
      <c r="U4296">
        <v>0</v>
      </c>
      <c r="V4296" s="5">
        <v>34.08</v>
      </c>
      <c r="W4296" t="s">
        <v>139</v>
      </c>
      <c r="X4296" s="3">
        <v>41196</v>
      </c>
      <c r="Y4296" s="3">
        <v>41199</v>
      </c>
      <c r="Z4296">
        <v>6</v>
      </c>
      <c r="AA4296" t="s">
        <v>8399</v>
      </c>
      <c r="AB4296">
        <f t="shared" si="337"/>
        <v>3</v>
      </c>
      <c r="AC4296" t="str">
        <f t="shared" si="335"/>
        <v>Thursday</v>
      </c>
      <c r="AD4296" s="5">
        <v>16.652999999999999</v>
      </c>
      <c r="AE4296">
        <v>2012</v>
      </c>
      <c r="AF4296">
        <v>41</v>
      </c>
      <c r="AG4296" s="14">
        <f t="shared" si="336"/>
        <v>0.35134020618556699</v>
      </c>
      <c r="AH4296">
        <f t="shared" si="338"/>
        <v>1</v>
      </c>
      <c r="AI4296">
        <f t="shared" si="339"/>
        <v>3</v>
      </c>
    </row>
    <row r="4297" spans="1:35" x14ac:dyDescent="0.35">
      <c r="A4297">
        <v>4296</v>
      </c>
      <c r="B4297" t="s">
        <v>7576</v>
      </c>
      <c r="C4297" t="s">
        <v>7577</v>
      </c>
      <c r="D4297" t="s">
        <v>96</v>
      </c>
      <c r="E4297" t="s">
        <v>199</v>
      </c>
      <c r="F4297" t="s">
        <v>212</v>
      </c>
      <c r="G4297" t="s">
        <v>2502</v>
      </c>
      <c r="H4297" t="s">
        <v>2503</v>
      </c>
      <c r="I4297" t="s">
        <v>34</v>
      </c>
      <c r="J4297" t="s">
        <v>7578</v>
      </c>
      <c r="K4297" s="3">
        <v>41984</v>
      </c>
      <c r="L4297" t="s">
        <v>36</v>
      </c>
      <c r="M4297" t="s">
        <v>4751</v>
      </c>
      <c r="N4297" t="s">
        <v>4752</v>
      </c>
      <c r="O4297" t="s">
        <v>51</v>
      </c>
      <c r="P4297" t="s">
        <v>52</v>
      </c>
      <c r="Q4297">
        <v>8</v>
      </c>
      <c r="R4297" s="5">
        <v>31.2</v>
      </c>
      <c r="S4297" s="5">
        <v>43.8</v>
      </c>
      <c r="T4297" s="5">
        <v>175.2</v>
      </c>
      <c r="U4297">
        <v>0.5</v>
      </c>
      <c r="V4297" s="5">
        <v>-74.400000000000006</v>
      </c>
      <c r="W4297" t="s">
        <v>155</v>
      </c>
      <c r="X4297" s="3">
        <v>41986</v>
      </c>
      <c r="Y4297" s="3">
        <v>41986</v>
      </c>
      <c r="Z4297">
        <v>2</v>
      </c>
      <c r="AA4297" t="s">
        <v>8400</v>
      </c>
      <c r="AB4297">
        <f t="shared" si="337"/>
        <v>0</v>
      </c>
      <c r="AC4297" t="str">
        <f t="shared" si="335"/>
        <v>Thursday</v>
      </c>
      <c r="AD4297" s="5">
        <v>3.2210000000000001</v>
      </c>
      <c r="AE4297">
        <v>2014</v>
      </c>
      <c r="AF4297">
        <v>50</v>
      </c>
      <c r="AG4297" s="14">
        <f t="shared" si="336"/>
        <v>-0.42465753424657543</v>
      </c>
      <c r="AH4297">
        <f t="shared" si="338"/>
        <v>0</v>
      </c>
      <c r="AI4297" t="str">
        <f t="shared" si="339"/>
        <v xml:space="preserve"> </v>
      </c>
    </row>
    <row r="4298" spans="1:35" x14ac:dyDescent="0.35">
      <c r="A4298">
        <v>4297</v>
      </c>
      <c r="B4298" t="s">
        <v>2285</v>
      </c>
      <c r="C4298" t="s">
        <v>2286</v>
      </c>
      <c r="D4298" t="s">
        <v>112</v>
      </c>
      <c r="E4298" t="s">
        <v>84</v>
      </c>
      <c r="F4298" t="s">
        <v>740</v>
      </c>
      <c r="G4298" t="s">
        <v>741</v>
      </c>
      <c r="H4298" t="s">
        <v>1172</v>
      </c>
      <c r="I4298" t="s">
        <v>34</v>
      </c>
      <c r="J4298" t="s">
        <v>7579</v>
      </c>
      <c r="K4298" s="3">
        <v>41282</v>
      </c>
      <c r="L4298" t="s">
        <v>136</v>
      </c>
      <c r="M4298" t="s">
        <v>7006</v>
      </c>
      <c r="N4298" t="s">
        <v>7007</v>
      </c>
      <c r="O4298" t="s">
        <v>39</v>
      </c>
      <c r="P4298" t="s">
        <v>165</v>
      </c>
      <c r="Q4298">
        <v>5</v>
      </c>
      <c r="R4298" s="5">
        <v>9.620000000000001</v>
      </c>
      <c r="S4298" s="5">
        <v>16</v>
      </c>
      <c r="T4298" s="5">
        <v>80</v>
      </c>
      <c r="U4298">
        <v>0</v>
      </c>
      <c r="V4298" s="5">
        <v>31.9</v>
      </c>
      <c r="W4298" t="s">
        <v>41</v>
      </c>
      <c r="X4298" s="3">
        <v>41287</v>
      </c>
      <c r="Y4298" s="3">
        <v>41288</v>
      </c>
      <c r="Z4298">
        <v>6</v>
      </c>
      <c r="AA4298" t="s">
        <v>8399</v>
      </c>
      <c r="AB4298">
        <f t="shared" si="337"/>
        <v>1</v>
      </c>
      <c r="AC4298" t="str">
        <f t="shared" si="335"/>
        <v>Tuesday</v>
      </c>
      <c r="AD4298" s="5">
        <v>4.5110000000000001</v>
      </c>
      <c r="AE4298">
        <v>2013</v>
      </c>
      <c r="AF4298">
        <v>2</v>
      </c>
      <c r="AG4298" s="14">
        <f t="shared" si="336"/>
        <v>0.39874999999999999</v>
      </c>
      <c r="AH4298">
        <f t="shared" si="338"/>
        <v>1</v>
      </c>
      <c r="AI4298">
        <f t="shared" si="339"/>
        <v>1</v>
      </c>
    </row>
    <row r="4299" spans="1:35" x14ac:dyDescent="0.35">
      <c r="A4299">
        <v>4298</v>
      </c>
      <c r="B4299" t="s">
        <v>5194</v>
      </c>
      <c r="C4299" t="s">
        <v>5195</v>
      </c>
      <c r="D4299" t="s">
        <v>96</v>
      </c>
      <c r="E4299" t="s">
        <v>199</v>
      </c>
      <c r="F4299" t="s">
        <v>212</v>
      </c>
      <c r="G4299" t="s">
        <v>245</v>
      </c>
      <c r="H4299" t="s">
        <v>245</v>
      </c>
      <c r="I4299" t="s">
        <v>34</v>
      </c>
      <c r="J4299" t="s">
        <v>7580</v>
      </c>
      <c r="K4299" s="3">
        <v>41933</v>
      </c>
      <c r="L4299" t="s">
        <v>136</v>
      </c>
      <c r="M4299" t="s">
        <v>222</v>
      </c>
      <c r="N4299" t="s">
        <v>223</v>
      </c>
      <c r="O4299" t="s">
        <v>72</v>
      </c>
      <c r="P4299" t="s">
        <v>178</v>
      </c>
      <c r="Q4299">
        <v>5</v>
      </c>
      <c r="R4299" s="5">
        <v>43.260800000000003</v>
      </c>
      <c r="S4299" s="5">
        <v>81.096000000000004</v>
      </c>
      <c r="T4299" s="5">
        <v>324.38400000000001</v>
      </c>
      <c r="U4299">
        <v>0.2</v>
      </c>
      <c r="V4299" s="5">
        <v>108.08</v>
      </c>
      <c r="W4299" t="s">
        <v>139</v>
      </c>
      <c r="X4299" s="3">
        <v>41936</v>
      </c>
      <c r="Y4299" s="3">
        <v>41937</v>
      </c>
      <c r="Z4299">
        <v>4</v>
      </c>
      <c r="AA4299" t="s">
        <v>8399</v>
      </c>
      <c r="AB4299">
        <f t="shared" si="337"/>
        <v>1</v>
      </c>
      <c r="AC4299" t="str">
        <f t="shared" si="335"/>
        <v>Tuesday</v>
      </c>
      <c r="AD4299" s="5">
        <v>27.946000000000002</v>
      </c>
      <c r="AE4299">
        <v>2014</v>
      </c>
      <c r="AF4299">
        <v>43</v>
      </c>
      <c r="AG4299" s="14">
        <f t="shared" si="336"/>
        <v>0.33318536056032355</v>
      </c>
      <c r="AH4299">
        <f t="shared" si="338"/>
        <v>1</v>
      </c>
      <c r="AI4299">
        <f t="shared" si="339"/>
        <v>1</v>
      </c>
    </row>
    <row r="4300" spans="1:35" x14ac:dyDescent="0.35">
      <c r="A4300">
        <v>4299</v>
      </c>
      <c r="B4300" t="s">
        <v>5194</v>
      </c>
      <c r="C4300" t="s">
        <v>5195</v>
      </c>
      <c r="D4300" t="s">
        <v>96</v>
      </c>
      <c r="E4300" t="s">
        <v>199</v>
      </c>
      <c r="F4300" t="s">
        <v>212</v>
      </c>
      <c r="G4300" t="s">
        <v>245</v>
      </c>
      <c r="H4300" t="s">
        <v>245</v>
      </c>
      <c r="I4300" t="s">
        <v>34</v>
      </c>
      <c r="J4300" t="s">
        <v>7580</v>
      </c>
      <c r="K4300" s="3">
        <v>41933</v>
      </c>
      <c r="L4300" t="s">
        <v>136</v>
      </c>
      <c r="M4300" t="s">
        <v>3881</v>
      </c>
      <c r="N4300" t="s">
        <v>3882</v>
      </c>
      <c r="O4300" t="s">
        <v>72</v>
      </c>
      <c r="P4300" t="s">
        <v>162</v>
      </c>
      <c r="Q4300">
        <v>2</v>
      </c>
      <c r="R4300" s="5">
        <v>68.001430159999998</v>
      </c>
      <c r="S4300" s="5">
        <v>122.22349644110275</v>
      </c>
      <c r="T4300" s="5">
        <v>195.06870032</v>
      </c>
      <c r="U4300">
        <v>0.20200000000000001</v>
      </c>
      <c r="V4300" s="5">
        <v>59.065840000000001</v>
      </c>
      <c r="W4300" t="s">
        <v>139</v>
      </c>
      <c r="X4300" s="3">
        <v>41936</v>
      </c>
      <c r="Y4300" s="3">
        <v>41936</v>
      </c>
      <c r="Z4300">
        <v>3</v>
      </c>
      <c r="AA4300" t="s">
        <v>8400</v>
      </c>
      <c r="AB4300">
        <f t="shared" si="337"/>
        <v>0</v>
      </c>
      <c r="AC4300" t="str">
        <f t="shared" si="335"/>
        <v>Tuesday</v>
      </c>
      <c r="AD4300" s="5">
        <v>26.064</v>
      </c>
      <c r="AE4300">
        <v>2014</v>
      </c>
      <c r="AF4300">
        <v>43</v>
      </c>
      <c r="AG4300" s="14">
        <f t="shared" si="336"/>
        <v>0.30279506606188272</v>
      </c>
      <c r="AH4300">
        <f t="shared" si="338"/>
        <v>0</v>
      </c>
      <c r="AI4300" t="str">
        <f t="shared" si="339"/>
        <v xml:space="preserve"> </v>
      </c>
    </row>
    <row r="4301" spans="1:35" x14ac:dyDescent="0.35">
      <c r="A4301">
        <v>4300</v>
      </c>
      <c r="B4301" t="s">
        <v>5854</v>
      </c>
      <c r="C4301" t="s">
        <v>5855</v>
      </c>
      <c r="D4301" t="s">
        <v>29</v>
      </c>
      <c r="E4301" t="s">
        <v>44</v>
      </c>
      <c r="F4301" t="s">
        <v>502</v>
      </c>
      <c r="G4301" t="s">
        <v>503</v>
      </c>
      <c r="H4301" t="s">
        <v>503</v>
      </c>
      <c r="I4301" t="s">
        <v>34</v>
      </c>
      <c r="J4301" t="s">
        <v>7581</v>
      </c>
      <c r="K4301" s="3">
        <v>41499</v>
      </c>
      <c r="L4301" t="s">
        <v>36</v>
      </c>
      <c r="M4301" t="s">
        <v>7217</v>
      </c>
      <c r="N4301" t="s">
        <v>7582</v>
      </c>
      <c r="O4301" t="s">
        <v>51</v>
      </c>
      <c r="P4301" t="s">
        <v>205</v>
      </c>
      <c r="Q4301">
        <v>3</v>
      </c>
      <c r="R4301" s="5">
        <v>610.50819999999999</v>
      </c>
      <c r="S4301" s="5">
        <v>1175.2073333333331</v>
      </c>
      <c r="T4301" s="5">
        <v>1057.6866</v>
      </c>
      <c r="U4301">
        <v>0.7</v>
      </c>
      <c r="V4301" s="5">
        <v>-773.83799999999997</v>
      </c>
      <c r="W4301" t="s">
        <v>41</v>
      </c>
      <c r="X4301" s="3">
        <v>41504</v>
      </c>
      <c r="Y4301" s="3">
        <v>41505</v>
      </c>
      <c r="Z4301">
        <v>6</v>
      </c>
      <c r="AA4301" t="s">
        <v>8399</v>
      </c>
      <c r="AB4301">
        <f t="shared" si="337"/>
        <v>1</v>
      </c>
      <c r="AC4301" t="str">
        <f t="shared" si="335"/>
        <v>Tuesday</v>
      </c>
      <c r="AD4301" s="5">
        <v>22.280999999999999</v>
      </c>
      <c r="AE4301">
        <v>2013</v>
      </c>
      <c r="AF4301">
        <v>33</v>
      </c>
      <c r="AG4301" s="14">
        <f t="shared" si="336"/>
        <v>-0.73163260270102692</v>
      </c>
      <c r="AH4301">
        <f t="shared" si="338"/>
        <v>1</v>
      </c>
      <c r="AI4301">
        <f t="shared" si="339"/>
        <v>1</v>
      </c>
    </row>
    <row r="4302" spans="1:35" x14ac:dyDescent="0.35">
      <c r="A4302">
        <v>4301</v>
      </c>
      <c r="B4302" t="s">
        <v>5854</v>
      </c>
      <c r="C4302" t="s">
        <v>5855</v>
      </c>
      <c r="D4302" t="s">
        <v>29</v>
      </c>
      <c r="E4302" t="s">
        <v>44</v>
      </c>
      <c r="F4302" t="s">
        <v>502</v>
      </c>
      <c r="G4302" t="s">
        <v>503</v>
      </c>
      <c r="H4302" t="s">
        <v>503</v>
      </c>
      <c r="I4302" t="s">
        <v>34</v>
      </c>
      <c r="J4302" t="s">
        <v>7581</v>
      </c>
      <c r="K4302" s="3">
        <v>41499</v>
      </c>
      <c r="L4302" t="s">
        <v>36</v>
      </c>
      <c r="M4302" t="s">
        <v>1404</v>
      </c>
      <c r="N4302" t="s">
        <v>1405</v>
      </c>
      <c r="O4302" t="s">
        <v>39</v>
      </c>
      <c r="P4302" t="s">
        <v>90</v>
      </c>
      <c r="Q4302">
        <v>1</v>
      </c>
      <c r="R4302" s="5">
        <v>5.7647999999999993</v>
      </c>
      <c r="S4302" s="5">
        <v>9.8879999999999999</v>
      </c>
      <c r="T4302" s="5">
        <v>5.9327999999999994</v>
      </c>
      <c r="U4302">
        <v>0.4</v>
      </c>
      <c r="V4302" s="5">
        <v>0.16800000000000001</v>
      </c>
      <c r="W4302" t="s">
        <v>41</v>
      </c>
      <c r="X4302" s="3">
        <v>41504</v>
      </c>
      <c r="Y4302" s="3">
        <v>41504</v>
      </c>
      <c r="Z4302">
        <v>5</v>
      </c>
      <c r="AA4302" t="s">
        <v>8400</v>
      </c>
      <c r="AB4302">
        <f t="shared" si="337"/>
        <v>0</v>
      </c>
      <c r="AC4302" t="str">
        <f t="shared" si="335"/>
        <v>Tuesday</v>
      </c>
      <c r="AD4302" s="5">
        <v>0.32800000000000001</v>
      </c>
      <c r="AE4302">
        <v>2013</v>
      </c>
      <c r="AF4302">
        <v>33</v>
      </c>
      <c r="AG4302" s="14">
        <f t="shared" si="336"/>
        <v>2.8317152103559874E-2</v>
      </c>
      <c r="AH4302">
        <f t="shared" si="338"/>
        <v>0</v>
      </c>
      <c r="AI4302" t="str">
        <f t="shared" si="339"/>
        <v xml:space="preserve"> </v>
      </c>
    </row>
    <row r="4303" spans="1:35" x14ac:dyDescent="0.35">
      <c r="A4303">
        <v>4302</v>
      </c>
      <c r="B4303" t="s">
        <v>1208</v>
      </c>
      <c r="C4303" t="s">
        <v>1209</v>
      </c>
      <c r="D4303" t="s">
        <v>29</v>
      </c>
      <c r="E4303" t="s">
        <v>44</v>
      </c>
      <c r="F4303" t="s">
        <v>570</v>
      </c>
      <c r="G4303" t="s">
        <v>727</v>
      </c>
      <c r="H4303" t="s">
        <v>2698</v>
      </c>
      <c r="I4303" t="s">
        <v>34</v>
      </c>
      <c r="J4303" t="s">
        <v>7583</v>
      </c>
      <c r="K4303" s="3">
        <v>40553</v>
      </c>
      <c r="L4303" t="s">
        <v>36</v>
      </c>
      <c r="M4303" t="s">
        <v>1723</v>
      </c>
      <c r="N4303" t="s">
        <v>4987</v>
      </c>
      <c r="O4303" t="s">
        <v>72</v>
      </c>
      <c r="P4303" t="s">
        <v>162</v>
      </c>
      <c r="Q4303">
        <v>3</v>
      </c>
      <c r="R4303" s="5">
        <v>271.95463882666667</v>
      </c>
      <c r="S4303" s="5">
        <v>299.37217195094763</v>
      </c>
      <c r="T4303" s="5">
        <v>537.07367648000002</v>
      </c>
      <c r="U4303">
        <v>0.40200000000000002</v>
      </c>
      <c r="V4303" s="5">
        <v>-278.79023999999998</v>
      </c>
      <c r="W4303" t="s">
        <v>41</v>
      </c>
      <c r="X4303" s="3">
        <v>40558</v>
      </c>
      <c r="Y4303" s="3">
        <v>40558</v>
      </c>
      <c r="Z4303">
        <v>5</v>
      </c>
      <c r="AA4303" t="s">
        <v>8400</v>
      </c>
      <c r="AB4303">
        <f t="shared" si="337"/>
        <v>0</v>
      </c>
      <c r="AC4303" t="str">
        <f t="shared" si="335"/>
        <v>Monday</v>
      </c>
      <c r="AD4303" s="5">
        <v>26.724</v>
      </c>
      <c r="AE4303">
        <v>2011</v>
      </c>
      <c r="AF4303">
        <v>3</v>
      </c>
      <c r="AG4303" s="14">
        <f t="shared" si="336"/>
        <v>-0.51909123870527618</v>
      </c>
      <c r="AH4303">
        <f t="shared" si="338"/>
        <v>0</v>
      </c>
      <c r="AI4303" t="str">
        <f t="shared" si="339"/>
        <v xml:space="preserve"> </v>
      </c>
    </row>
    <row r="4304" spans="1:35" x14ac:dyDescent="0.35">
      <c r="A4304">
        <v>4303</v>
      </c>
      <c r="B4304" t="s">
        <v>5655</v>
      </c>
      <c r="C4304" t="s">
        <v>5656</v>
      </c>
      <c r="D4304" t="s">
        <v>112</v>
      </c>
      <c r="E4304" t="s">
        <v>199</v>
      </c>
      <c r="F4304" t="s">
        <v>5432</v>
      </c>
      <c r="G4304" t="s">
        <v>6785</v>
      </c>
      <c r="H4304" t="s">
        <v>6785</v>
      </c>
      <c r="I4304" t="s">
        <v>34</v>
      </c>
      <c r="J4304" t="s">
        <v>7584</v>
      </c>
      <c r="K4304" s="3">
        <v>41053</v>
      </c>
      <c r="L4304" t="s">
        <v>36</v>
      </c>
      <c r="M4304" t="s">
        <v>1504</v>
      </c>
      <c r="N4304" t="s">
        <v>1505</v>
      </c>
      <c r="O4304" t="s">
        <v>39</v>
      </c>
      <c r="P4304" t="s">
        <v>165</v>
      </c>
      <c r="Q4304">
        <v>3</v>
      </c>
      <c r="R4304" s="5">
        <v>17.006666666666671</v>
      </c>
      <c r="S4304" s="5">
        <v>32.666666666666671</v>
      </c>
      <c r="T4304" s="5">
        <v>98.000000000000014</v>
      </c>
      <c r="U4304">
        <v>0</v>
      </c>
      <c r="V4304" s="5">
        <v>46.98</v>
      </c>
      <c r="W4304" t="s">
        <v>139</v>
      </c>
      <c r="X4304" s="3">
        <v>41056</v>
      </c>
      <c r="Y4304" s="3">
        <v>41057</v>
      </c>
      <c r="Z4304">
        <v>4</v>
      </c>
      <c r="AA4304" t="s">
        <v>8399</v>
      </c>
      <c r="AB4304">
        <f t="shared" si="337"/>
        <v>1</v>
      </c>
      <c r="AC4304" t="str">
        <f t="shared" si="335"/>
        <v>Thursday</v>
      </c>
      <c r="AD4304" s="5">
        <v>7.2409999999999997</v>
      </c>
      <c r="AE4304">
        <v>2012</v>
      </c>
      <c r="AF4304">
        <v>21</v>
      </c>
      <c r="AG4304" s="14">
        <f t="shared" si="336"/>
        <v>0.47938775510204074</v>
      </c>
      <c r="AH4304">
        <f t="shared" si="338"/>
        <v>1</v>
      </c>
      <c r="AI4304">
        <f t="shared" si="339"/>
        <v>1</v>
      </c>
    </row>
    <row r="4305" spans="1:35" x14ac:dyDescent="0.35">
      <c r="A4305">
        <v>4304</v>
      </c>
      <c r="B4305" t="s">
        <v>5655</v>
      </c>
      <c r="C4305" t="s">
        <v>5656</v>
      </c>
      <c r="D4305" t="s">
        <v>112</v>
      </c>
      <c r="E4305" t="s">
        <v>199</v>
      </c>
      <c r="F4305" t="s">
        <v>5432</v>
      </c>
      <c r="G4305" t="s">
        <v>6785</v>
      </c>
      <c r="H4305" t="s">
        <v>6785</v>
      </c>
      <c r="I4305" t="s">
        <v>34</v>
      </c>
      <c r="J4305" t="s">
        <v>7584</v>
      </c>
      <c r="K4305" s="3">
        <v>41053</v>
      </c>
      <c r="L4305" t="s">
        <v>36</v>
      </c>
      <c r="M4305" t="s">
        <v>4969</v>
      </c>
      <c r="N4305" t="s">
        <v>4970</v>
      </c>
      <c r="O4305" t="s">
        <v>39</v>
      </c>
      <c r="P4305" t="s">
        <v>58</v>
      </c>
      <c r="Q4305">
        <v>2</v>
      </c>
      <c r="R4305" s="5">
        <v>31.98</v>
      </c>
      <c r="S4305" s="5">
        <v>34</v>
      </c>
      <c r="T4305" s="5">
        <v>68</v>
      </c>
      <c r="U4305">
        <v>0</v>
      </c>
      <c r="V4305" s="5">
        <v>4.04</v>
      </c>
      <c r="W4305" t="s">
        <v>139</v>
      </c>
      <c r="X4305" s="3">
        <v>41056</v>
      </c>
      <c r="Y4305" s="3">
        <v>41056</v>
      </c>
      <c r="Z4305">
        <v>3</v>
      </c>
      <c r="AA4305" t="s">
        <v>8400</v>
      </c>
      <c r="AB4305">
        <f t="shared" si="337"/>
        <v>0</v>
      </c>
      <c r="AC4305" t="str">
        <f t="shared" si="335"/>
        <v>Thursday</v>
      </c>
      <c r="AD4305" s="5">
        <v>8.1310000000000002</v>
      </c>
      <c r="AE4305">
        <v>2012</v>
      </c>
      <c r="AF4305">
        <v>21</v>
      </c>
      <c r="AG4305" s="14">
        <f t="shared" si="336"/>
        <v>5.9411764705882351E-2</v>
      </c>
      <c r="AH4305">
        <f t="shared" si="338"/>
        <v>0</v>
      </c>
      <c r="AI4305" t="str">
        <f t="shared" si="339"/>
        <v xml:space="preserve"> </v>
      </c>
    </row>
    <row r="4306" spans="1:35" x14ac:dyDescent="0.35">
      <c r="A4306">
        <v>4305</v>
      </c>
      <c r="B4306" t="s">
        <v>6844</v>
      </c>
      <c r="C4306" t="s">
        <v>6845</v>
      </c>
      <c r="D4306" t="s">
        <v>29</v>
      </c>
      <c r="E4306" t="s">
        <v>199</v>
      </c>
      <c r="F4306" t="s">
        <v>212</v>
      </c>
      <c r="G4306" t="s">
        <v>134</v>
      </c>
      <c r="H4306" t="s">
        <v>688</v>
      </c>
      <c r="I4306" t="s">
        <v>34</v>
      </c>
      <c r="J4306" t="s">
        <v>7585</v>
      </c>
      <c r="K4306" s="3">
        <v>41011</v>
      </c>
      <c r="L4306" t="s">
        <v>136</v>
      </c>
      <c r="M4306" t="s">
        <v>6115</v>
      </c>
      <c r="N4306" t="s">
        <v>6116</v>
      </c>
      <c r="O4306" t="s">
        <v>51</v>
      </c>
      <c r="P4306" t="s">
        <v>55</v>
      </c>
      <c r="Q4306">
        <v>5</v>
      </c>
      <c r="R4306" s="5">
        <v>67.026399999999995</v>
      </c>
      <c r="S4306" s="5">
        <v>113.58399999999999</v>
      </c>
      <c r="T4306" s="5">
        <v>340.75199999999995</v>
      </c>
      <c r="U4306">
        <v>0.4</v>
      </c>
      <c r="V4306" s="5">
        <v>5.62</v>
      </c>
      <c r="W4306" t="s">
        <v>155</v>
      </c>
      <c r="X4306" s="3">
        <v>41013</v>
      </c>
      <c r="Y4306" s="3">
        <v>41013</v>
      </c>
      <c r="Z4306">
        <v>2</v>
      </c>
      <c r="AA4306" t="s">
        <v>8400</v>
      </c>
      <c r="AB4306">
        <f t="shared" si="337"/>
        <v>0</v>
      </c>
      <c r="AC4306" t="str">
        <f t="shared" si="335"/>
        <v>Thursday</v>
      </c>
      <c r="AD4306" s="5">
        <v>61.881</v>
      </c>
      <c r="AE4306">
        <v>2012</v>
      </c>
      <c r="AF4306">
        <v>15</v>
      </c>
      <c r="AG4306" s="14">
        <f t="shared" si="336"/>
        <v>1.6492933276987372E-2</v>
      </c>
      <c r="AH4306">
        <f t="shared" si="338"/>
        <v>0</v>
      </c>
      <c r="AI4306" t="str">
        <f t="shared" si="339"/>
        <v xml:space="preserve"> </v>
      </c>
    </row>
    <row r="4307" spans="1:35" x14ac:dyDescent="0.35">
      <c r="A4307">
        <v>4306</v>
      </c>
      <c r="B4307" t="s">
        <v>6844</v>
      </c>
      <c r="C4307" t="s">
        <v>6845</v>
      </c>
      <c r="D4307" t="s">
        <v>29</v>
      </c>
      <c r="E4307" t="s">
        <v>199</v>
      </c>
      <c r="F4307" t="s">
        <v>212</v>
      </c>
      <c r="G4307" t="s">
        <v>134</v>
      </c>
      <c r="H4307" t="s">
        <v>688</v>
      </c>
      <c r="I4307" t="s">
        <v>34</v>
      </c>
      <c r="J4307" t="s">
        <v>7585</v>
      </c>
      <c r="K4307" s="3">
        <v>41011</v>
      </c>
      <c r="L4307" t="s">
        <v>136</v>
      </c>
      <c r="M4307" t="s">
        <v>160</v>
      </c>
      <c r="N4307" t="s">
        <v>161</v>
      </c>
      <c r="O4307" t="s">
        <v>72</v>
      </c>
      <c r="P4307" t="s">
        <v>162</v>
      </c>
      <c r="Q4307">
        <v>3</v>
      </c>
      <c r="R4307" s="5">
        <v>130.73100301333332</v>
      </c>
      <c r="S4307" s="5">
        <v>163.40872558061821</v>
      </c>
      <c r="T4307" s="5">
        <v>391.20048903999998</v>
      </c>
      <c r="U4307">
        <v>0.20200000000000001</v>
      </c>
      <c r="V4307" s="5">
        <v>-0.99251999999999996</v>
      </c>
      <c r="W4307" t="s">
        <v>155</v>
      </c>
      <c r="X4307" s="3">
        <v>41013</v>
      </c>
      <c r="Y4307" s="3">
        <v>41014</v>
      </c>
      <c r="Z4307">
        <v>3</v>
      </c>
      <c r="AA4307" t="s">
        <v>8399</v>
      </c>
      <c r="AB4307">
        <f t="shared" si="337"/>
        <v>1</v>
      </c>
      <c r="AC4307" t="str">
        <f t="shared" si="335"/>
        <v>Thursday</v>
      </c>
      <c r="AD4307" s="5">
        <v>16.983000000000001</v>
      </c>
      <c r="AE4307">
        <v>2012</v>
      </c>
      <c r="AF4307">
        <v>15</v>
      </c>
      <c r="AG4307" s="14">
        <f t="shared" si="336"/>
        <v>-2.5371133927660186E-3</v>
      </c>
      <c r="AH4307">
        <f t="shared" si="338"/>
        <v>1</v>
      </c>
      <c r="AI4307">
        <f t="shared" si="339"/>
        <v>1</v>
      </c>
    </row>
    <row r="4308" spans="1:35" x14ac:dyDescent="0.35">
      <c r="A4308">
        <v>4307</v>
      </c>
      <c r="B4308" t="s">
        <v>2408</v>
      </c>
      <c r="C4308" t="s">
        <v>2409</v>
      </c>
      <c r="D4308" t="s">
        <v>29</v>
      </c>
      <c r="E4308" t="s">
        <v>199</v>
      </c>
      <c r="F4308" t="s">
        <v>200</v>
      </c>
      <c r="G4308" t="s">
        <v>470</v>
      </c>
      <c r="H4308" t="s">
        <v>470</v>
      </c>
      <c r="I4308" t="s">
        <v>34</v>
      </c>
      <c r="J4308" t="s">
        <v>7586</v>
      </c>
      <c r="K4308" s="3">
        <v>40652</v>
      </c>
      <c r="L4308" t="s">
        <v>36</v>
      </c>
      <c r="M4308" t="s">
        <v>5587</v>
      </c>
      <c r="N4308" t="s">
        <v>5588</v>
      </c>
      <c r="O4308" t="s">
        <v>72</v>
      </c>
      <c r="P4308" t="s">
        <v>178</v>
      </c>
      <c r="Q4308">
        <v>4</v>
      </c>
      <c r="R4308" s="5">
        <v>33.67</v>
      </c>
      <c r="S4308" s="5">
        <v>48.75</v>
      </c>
      <c r="T4308" s="5">
        <v>195</v>
      </c>
      <c r="U4308">
        <v>0</v>
      </c>
      <c r="V4308" s="5">
        <v>60.32</v>
      </c>
      <c r="W4308" t="s">
        <v>139</v>
      </c>
      <c r="X4308" s="3">
        <v>40655</v>
      </c>
      <c r="Y4308" s="3">
        <v>40655</v>
      </c>
      <c r="Z4308">
        <v>3</v>
      </c>
      <c r="AA4308" t="s">
        <v>8400</v>
      </c>
      <c r="AB4308">
        <f t="shared" si="337"/>
        <v>0</v>
      </c>
      <c r="AC4308" t="str">
        <f t="shared" si="335"/>
        <v>Tuesday</v>
      </c>
      <c r="AD4308" s="5">
        <v>15.244</v>
      </c>
      <c r="AE4308">
        <v>2011</v>
      </c>
      <c r="AF4308">
        <v>17</v>
      </c>
      <c r="AG4308" s="14">
        <f t="shared" si="336"/>
        <v>0.30933333333333335</v>
      </c>
      <c r="AH4308">
        <f t="shared" si="338"/>
        <v>0</v>
      </c>
      <c r="AI4308" t="str">
        <f t="shared" si="339"/>
        <v xml:space="preserve"> </v>
      </c>
    </row>
    <row r="4309" spans="1:35" x14ac:dyDescent="0.35">
      <c r="A4309">
        <v>4308</v>
      </c>
      <c r="B4309" t="s">
        <v>4319</v>
      </c>
      <c r="C4309" t="s">
        <v>4320</v>
      </c>
      <c r="D4309" t="s">
        <v>29</v>
      </c>
      <c r="E4309" t="s">
        <v>84</v>
      </c>
      <c r="F4309" t="s">
        <v>85</v>
      </c>
      <c r="G4309" t="s">
        <v>635</v>
      </c>
      <c r="H4309" t="s">
        <v>635</v>
      </c>
      <c r="I4309" t="s">
        <v>34</v>
      </c>
      <c r="J4309" t="s">
        <v>7587</v>
      </c>
      <c r="K4309" s="3">
        <v>41178</v>
      </c>
      <c r="L4309" t="s">
        <v>36</v>
      </c>
      <c r="M4309" t="s">
        <v>2404</v>
      </c>
      <c r="N4309" t="s">
        <v>2405</v>
      </c>
      <c r="O4309" t="s">
        <v>39</v>
      </c>
      <c r="P4309" t="s">
        <v>165</v>
      </c>
      <c r="Q4309">
        <v>1</v>
      </c>
      <c r="R4309" s="5">
        <v>19.04</v>
      </c>
      <c r="S4309" s="5">
        <v>38</v>
      </c>
      <c r="T4309" s="5">
        <v>38</v>
      </c>
      <c r="U4309">
        <v>0</v>
      </c>
      <c r="V4309" s="5">
        <v>18.96</v>
      </c>
      <c r="W4309" t="s">
        <v>139</v>
      </c>
      <c r="X4309" s="3">
        <v>41181</v>
      </c>
      <c r="Y4309" s="3">
        <v>41182</v>
      </c>
      <c r="Z4309">
        <v>4</v>
      </c>
      <c r="AA4309" t="s">
        <v>8399</v>
      </c>
      <c r="AB4309">
        <f t="shared" si="337"/>
        <v>1</v>
      </c>
      <c r="AC4309" t="str">
        <f t="shared" si="335"/>
        <v>Wednesday</v>
      </c>
      <c r="AD4309" s="5">
        <v>1.52</v>
      </c>
      <c r="AE4309">
        <v>2012</v>
      </c>
      <c r="AF4309">
        <v>39</v>
      </c>
      <c r="AG4309" s="14">
        <f t="shared" si="336"/>
        <v>0.49894736842105264</v>
      </c>
      <c r="AH4309">
        <f t="shared" si="338"/>
        <v>1</v>
      </c>
      <c r="AI4309">
        <f t="shared" si="339"/>
        <v>1</v>
      </c>
    </row>
    <row r="4310" spans="1:35" x14ac:dyDescent="0.35">
      <c r="A4310">
        <v>4309</v>
      </c>
      <c r="B4310" t="s">
        <v>2205</v>
      </c>
      <c r="C4310" t="s">
        <v>2206</v>
      </c>
      <c r="D4310" t="s">
        <v>112</v>
      </c>
      <c r="E4310" t="s">
        <v>84</v>
      </c>
      <c r="F4310" t="s">
        <v>113</v>
      </c>
      <c r="G4310" t="s">
        <v>113</v>
      </c>
      <c r="H4310" t="s">
        <v>2744</v>
      </c>
      <c r="I4310" t="s">
        <v>34</v>
      </c>
      <c r="J4310" t="s">
        <v>7588</v>
      </c>
      <c r="K4310" s="3">
        <v>41754</v>
      </c>
      <c r="L4310" t="s">
        <v>36</v>
      </c>
      <c r="M4310" t="s">
        <v>3255</v>
      </c>
      <c r="N4310" t="s">
        <v>2889</v>
      </c>
      <c r="O4310" t="s">
        <v>39</v>
      </c>
      <c r="P4310" t="s">
        <v>61</v>
      </c>
      <c r="Q4310">
        <v>4</v>
      </c>
      <c r="R4310" s="5">
        <v>18.567599999999999</v>
      </c>
      <c r="S4310" s="5">
        <v>21.63933333333333</v>
      </c>
      <c r="T4310" s="5">
        <v>51.934399999999989</v>
      </c>
      <c r="U4310">
        <v>0.4</v>
      </c>
      <c r="V4310" s="5">
        <v>-22.335999999999999</v>
      </c>
      <c r="W4310" t="s">
        <v>41</v>
      </c>
      <c r="X4310" s="3">
        <v>41759</v>
      </c>
      <c r="Y4310" s="3">
        <v>41759</v>
      </c>
      <c r="Z4310">
        <v>5</v>
      </c>
      <c r="AA4310" t="s">
        <v>8400</v>
      </c>
      <c r="AB4310">
        <f t="shared" si="337"/>
        <v>0</v>
      </c>
      <c r="AC4310" t="str">
        <f t="shared" si="335"/>
        <v>Friday</v>
      </c>
      <c r="AD4310" s="5">
        <v>4.2610000000000001</v>
      </c>
      <c r="AE4310">
        <v>2014</v>
      </c>
      <c r="AF4310">
        <v>17</v>
      </c>
      <c r="AG4310" s="14">
        <f t="shared" si="336"/>
        <v>-0.43008102529344716</v>
      </c>
      <c r="AH4310">
        <f t="shared" si="338"/>
        <v>0</v>
      </c>
      <c r="AI4310" t="str">
        <f t="shared" si="339"/>
        <v xml:space="preserve"> </v>
      </c>
    </row>
    <row r="4311" spans="1:35" x14ac:dyDescent="0.35">
      <c r="A4311">
        <v>4310</v>
      </c>
      <c r="B4311" t="s">
        <v>7589</v>
      </c>
      <c r="C4311" t="s">
        <v>7590</v>
      </c>
      <c r="D4311" t="s">
        <v>96</v>
      </c>
      <c r="E4311" t="s">
        <v>84</v>
      </c>
      <c r="F4311" t="s">
        <v>463</v>
      </c>
      <c r="G4311" t="s">
        <v>1751</v>
      </c>
      <c r="H4311" t="s">
        <v>1752</v>
      </c>
      <c r="I4311" t="s">
        <v>34</v>
      </c>
      <c r="J4311" t="s">
        <v>7591</v>
      </c>
      <c r="K4311" s="3">
        <v>40883</v>
      </c>
      <c r="L4311" t="s">
        <v>36</v>
      </c>
      <c r="M4311" t="s">
        <v>1362</v>
      </c>
      <c r="N4311" t="s">
        <v>1363</v>
      </c>
      <c r="O4311" t="s">
        <v>72</v>
      </c>
      <c r="P4311" t="s">
        <v>79</v>
      </c>
      <c r="Q4311">
        <v>2</v>
      </c>
      <c r="R4311" s="5">
        <v>32.32</v>
      </c>
      <c r="S4311" s="5">
        <v>38</v>
      </c>
      <c r="T4311" s="5">
        <v>76</v>
      </c>
      <c r="U4311">
        <v>0</v>
      </c>
      <c r="V4311" s="5">
        <v>11.36</v>
      </c>
      <c r="W4311" t="s">
        <v>139</v>
      </c>
      <c r="X4311" s="3">
        <v>40886</v>
      </c>
      <c r="Y4311" s="3">
        <v>40886</v>
      </c>
      <c r="Z4311">
        <v>3</v>
      </c>
      <c r="AA4311" t="s">
        <v>8400</v>
      </c>
      <c r="AB4311">
        <f t="shared" si="337"/>
        <v>0</v>
      </c>
      <c r="AC4311" t="str">
        <f t="shared" si="335"/>
        <v>Tuesday</v>
      </c>
      <c r="AD4311" s="5">
        <v>7.6109999999999998</v>
      </c>
      <c r="AE4311">
        <v>2011</v>
      </c>
      <c r="AF4311">
        <v>50</v>
      </c>
      <c r="AG4311" s="14">
        <f t="shared" si="336"/>
        <v>0.14947368421052631</v>
      </c>
      <c r="AH4311">
        <f t="shared" si="338"/>
        <v>0</v>
      </c>
      <c r="AI4311" t="str">
        <f t="shared" si="339"/>
        <v xml:space="preserve"> </v>
      </c>
    </row>
    <row r="4312" spans="1:35" x14ac:dyDescent="0.35">
      <c r="A4312">
        <v>4311</v>
      </c>
      <c r="B4312" t="s">
        <v>7261</v>
      </c>
      <c r="C4312" t="s">
        <v>7262</v>
      </c>
      <c r="D4312" t="s">
        <v>96</v>
      </c>
      <c r="E4312" t="s">
        <v>30</v>
      </c>
      <c r="F4312" t="s">
        <v>31</v>
      </c>
      <c r="G4312" t="s">
        <v>610</v>
      </c>
      <c r="H4312" t="s">
        <v>635</v>
      </c>
      <c r="I4312" t="s">
        <v>34</v>
      </c>
      <c r="J4312" t="s">
        <v>7592</v>
      </c>
      <c r="K4312" s="3">
        <v>40656</v>
      </c>
      <c r="L4312" t="s">
        <v>36</v>
      </c>
      <c r="M4312" t="s">
        <v>5860</v>
      </c>
      <c r="N4312" t="s">
        <v>5861</v>
      </c>
      <c r="O4312" t="s">
        <v>72</v>
      </c>
      <c r="P4312" t="s">
        <v>178</v>
      </c>
      <c r="Q4312">
        <v>1</v>
      </c>
      <c r="R4312" s="5">
        <v>31.4</v>
      </c>
      <c r="S4312" s="5">
        <v>49</v>
      </c>
      <c r="T4312" s="5">
        <v>49</v>
      </c>
      <c r="U4312">
        <v>0</v>
      </c>
      <c r="V4312" s="5">
        <v>17.600000000000001</v>
      </c>
      <c r="W4312" t="s">
        <v>41</v>
      </c>
      <c r="X4312" s="3">
        <v>40661</v>
      </c>
      <c r="Y4312" s="3">
        <v>40664</v>
      </c>
      <c r="Z4312">
        <v>8</v>
      </c>
      <c r="AA4312" t="s">
        <v>8399</v>
      </c>
      <c r="AB4312">
        <f t="shared" si="337"/>
        <v>3</v>
      </c>
      <c r="AC4312" t="str">
        <f t="shared" si="335"/>
        <v>Saturday</v>
      </c>
      <c r="AD4312" s="5">
        <v>3.4980000000000002</v>
      </c>
      <c r="AE4312">
        <v>2011</v>
      </c>
      <c r="AF4312">
        <v>17</v>
      </c>
      <c r="AG4312" s="14">
        <f t="shared" si="336"/>
        <v>0.35918367346938779</v>
      </c>
      <c r="AH4312">
        <f t="shared" si="338"/>
        <v>1</v>
      </c>
      <c r="AI4312">
        <f t="shared" si="339"/>
        <v>3</v>
      </c>
    </row>
    <row r="4313" spans="1:35" x14ac:dyDescent="0.35">
      <c r="A4313">
        <v>4312</v>
      </c>
      <c r="B4313" t="s">
        <v>388</v>
      </c>
      <c r="C4313" t="s">
        <v>389</v>
      </c>
      <c r="D4313" t="s">
        <v>29</v>
      </c>
      <c r="E4313" t="s">
        <v>84</v>
      </c>
      <c r="F4313" t="s">
        <v>463</v>
      </c>
      <c r="G4313" t="s">
        <v>463</v>
      </c>
      <c r="H4313" t="s">
        <v>1303</v>
      </c>
      <c r="I4313" t="s">
        <v>34</v>
      </c>
      <c r="J4313" t="s">
        <v>7593</v>
      </c>
      <c r="K4313" s="3">
        <v>41184</v>
      </c>
      <c r="L4313" t="s">
        <v>136</v>
      </c>
      <c r="M4313" t="s">
        <v>2471</v>
      </c>
      <c r="N4313" t="s">
        <v>2472</v>
      </c>
      <c r="O4313" t="s">
        <v>51</v>
      </c>
      <c r="P4313" t="s">
        <v>52</v>
      </c>
      <c r="Q4313">
        <v>4</v>
      </c>
      <c r="R4313" s="5">
        <v>20.100000000000001</v>
      </c>
      <c r="S4313" s="5">
        <v>30</v>
      </c>
      <c r="T4313" s="5">
        <v>120</v>
      </c>
      <c r="U4313">
        <v>0</v>
      </c>
      <c r="V4313" s="5">
        <v>39.6</v>
      </c>
      <c r="W4313" t="s">
        <v>41</v>
      </c>
      <c r="X4313" s="3">
        <v>41189</v>
      </c>
      <c r="Y4313" s="3">
        <v>41189</v>
      </c>
      <c r="Z4313">
        <v>5</v>
      </c>
      <c r="AA4313" t="s">
        <v>8400</v>
      </c>
      <c r="AB4313">
        <f t="shared" si="337"/>
        <v>0</v>
      </c>
      <c r="AC4313" t="str">
        <f t="shared" si="335"/>
        <v>Tuesday</v>
      </c>
      <c r="AD4313" s="5">
        <v>14.814</v>
      </c>
      <c r="AE4313">
        <v>2012</v>
      </c>
      <c r="AF4313">
        <v>40</v>
      </c>
      <c r="AG4313" s="14">
        <f t="shared" si="336"/>
        <v>0.33</v>
      </c>
      <c r="AH4313">
        <f t="shared" si="338"/>
        <v>0</v>
      </c>
      <c r="AI4313" t="str">
        <f t="shared" si="339"/>
        <v xml:space="preserve"> </v>
      </c>
    </row>
    <row r="4314" spans="1:35" x14ac:dyDescent="0.35">
      <c r="A4314">
        <v>4313</v>
      </c>
      <c r="B4314" t="s">
        <v>527</v>
      </c>
      <c r="C4314" t="s">
        <v>528</v>
      </c>
      <c r="D4314" t="s">
        <v>29</v>
      </c>
      <c r="E4314" t="s">
        <v>84</v>
      </c>
      <c r="F4314" t="s">
        <v>113</v>
      </c>
      <c r="G4314" t="s">
        <v>113</v>
      </c>
      <c r="H4314" t="s">
        <v>144</v>
      </c>
      <c r="I4314" t="s">
        <v>34</v>
      </c>
      <c r="J4314" t="s">
        <v>7594</v>
      </c>
      <c r="K4314" s="3">
        <v>41276</v>
      </c>
      <c r="L4314" t="s">
        <v>215</v>
      </c>
      <c r="M4314" t="s">
        <v>2848</v>
      </c>
      <c r="N4314" t="s">
        <v>2849</v>
      </c>
      <c r="O4314" t="s">
        <v>51</v>
      </c>
      <c r="P4314" t="s">
        <v>55</v>
      </c>
      <c r="Q4314">
        <v>4</v>
      </c>
      <c r="R4314" s="5">
        <v>87.528400000000019</v>
      </c>
      <c r="S4314" s="5">
        <v>111.62066666666671</v>
      </c>
      <c r="T4314" s="5">
        <v>267.88960000000009</v>
      </c>
      <c r="U4314">
        <v>0.4</v>
      </c>
      <c r="V4314" s="5">
        <v>-82.224000000000004</v>
      </c>
      <c r="W4314" t="s">
        <v>139</v>
      </c>
      <c r="X4314" s="3">
        <v>41279</v>
      </c>
      <c r="Y4314" s="3">
        <v>41279</v>
      </c>
      <c r="Z4314">
        <v>3</v>
      </c>
      <c r="AA4314" t="s">
        <v>8400</v>
      </c>
      <c r="AB4314">
        <f t="shared" si="337"/>
        <v>0</v>
      </c>
      <c r="AC4314" t="str">
        <f t="shared" si="335"/>
        <v>Wednesday</v>
      </c>
      <c r="AD4314" s="5">
        <v>39.183999999999997</v>
      </c>
      <c r="AE4314">
        <v>2013</v>
      </c>
      <c r="AF4314">
        <v>1</v>
      </c>
      <c r="AG4314" s="14">
        <f t="shared" si="336"/>
        <v>-0.30693240797701732</v>
      </c>
      <c r="AH4314">
        <f t="shared" si="338"/>
        <v>0</v>
      </c>
      <c r="AI4314" t="str">
        <f t="shared" si="339"/>
        <v xml:space="preserve"> </v>
      </c>
    </row>
    <row r="4315" spans="1:35" x14ac:dyDescent="0.35">
      <c r="A4315">
        <v>4314</v>
      </c>
      <c r="B4315" t="s">
        <v>527</v>
      </c>
      <c r="C4315" t="s">
        <v>528</v>
      </c>
      <c r="D4315" t="s">
        <v>29</v>
      </c>
      <c r="E4315" t="s">
        <v>84</v>
      </c>
      <c r="F4315" t="s">
        <v>113</v>
      </c>
      <c r="G4315" t="s">
        <v>113</v>
      </c>
      <c r="H4315" t="s">
        <v>144</v>
      </c>
      <c r="I4315" t="s">
        <v>34</v>
      </c>
      <c r="J4315" t="s">
        <v>7594</v>
      </c>
      <c r="K4315" s="3">
        <v>41276</v>
      </c>
      <c r="L4315" t="s">
        <v>215</v>
      </c>
      <c r="M4315" t="s">
        <v>4307</v>
      </c>
      <c r="N4315" t="s">
        <v>4308</v>
      </c>
      <c r="O4315" t="s">
        <v>39</v>
      </c>
      <c r="P4315" t="s">
        <v>340</v>
      </c>
      <c r="Q4315">
        <v>2</v>
      </c>
      <c r="R4315" s="5">
        <v>13.697599999999998</v>
      </c>
      <c r="S4315" s="5">
        <v>19.022666666666662</v>
      </c>
      <c r="T4315" s="5">
        <v>22.827199999999994</v>
      </c>
      <c r="U4315">
        <v>0.4</v>
      </c>
      <c r="V4315" s="5">
        <v>-4.5679999999999996</v>
      </c>
      <c r="W4315" t="s">
        <v>139</v>
      </c>
      <c r="X4315" s="3">
        <v>41279</v>
      </c>
      <c r="Y4315" s="3">
        <v>41279</v>
      </c>
      <c r="Z4315">
        <v>3</v>
      </c>
      <c r="AA4315" t="s">
        <v>8400</v>
      </c>
      <c r="AB4315">
        <f t="shared" si="337"/>
        <v>0</v>
      </c>
      <c r="AC4315" t="str">
        <f t="shared" si="335"/>
        <v>Wednesday</v>
      </c>
      <c r="AD4315" s="5">
        <v>4.4770000000000003</v>
      </c>
      <c r="AE4315">
        <v>2013</v>
      </c>
      <c r="AF4315">
        <v>1</v>
      </c>
      <c r="AG4315" s="14">
        <f t="shared" si="336"/>
        <v>-0.20011214691245535</v>
      </c>
      <c r="AH4315">
        <f t="shared" si="338"/>
        <v>0</v>
      </c>
      <c r="AI4315" t="str">
        <f t="shared" si="339"/>
        <v xml:space="preserve"> </v>
      </c>
    </row>
    <row r="4316" spans="1:35" x14ac:dyDescent="0.35">
      <c r="A4316">
        <v>4315</v>
      </c>
      <c r="B4316" t="s">
        <v>2526</v>
      </c>
      <c r="C4316" t="s">
        <v>2527</v>
      </c>
      <c r="D4316" t="s">
        <v>29</v>
      </c>
      <c r="E4316" t="s">
        <v>44</v>
      </c>
      <c r="F4316" t="s">
        <v>4179</v>
      </c>
      <c r="G4316" t="s">
        <v>4180</v>
      </c>
      <c r="H4316" t="s">
        <v>4657</v>
      </c>
      <c r="I4316" t="s">
        <v>34</v>
      </c>
      <c r="J4316" t="s">
        <v>7595</v>
      </c>
      <c r="K4316" s="3">
        <v>41688</v>
      </c>
      <c r="L4316" t="s">
        <v>36</v>
      </c>
      <c r="M4316" t="s">
        <v>6470</v>
      </c>
      <c r="N4316" t="s">
        <v>6471</v>
      </c>
      <c r="O4316" t="s">
        <v>39</v>
      </c>
      <c r="P4316" t="s">
        <v>165</v>
      </c>
      <c r="Q4316">
        <v>2</v>
      </c>
      <c r="R4316" s="5">
        <v>115.22</v>
      </c>
      <c r="S4316" s="5">
        <v>140.5</v>
      </c>
      <c r="T4316" s="5">
        <v>281</v>
      </c>
      <c r="U4316">
        <v>0</v>
      </c>
      <c r="V4316" s="5">
        <v>50.56</v>
      </c>
      <c r="W4316" t="s">
        <v>139</v>
      </c>
      <c r="X4316" s="3">
        <v>41691</v>
      </c>
      <c r="Y4316" s="3">
        <v>41691</v>
      </c>
      <c r="Z4316">
        <v>3</v>
      </c>
      <c r="AA4316" t="s">
        <v>8400</v>
      </c>
      <c r="AB4316">
        <f t="shared" si="337"/>
        <v>0</v>
      </c>
      <c r="AC4316" t="str">
        <f t="shared" si="335"/>
        <v>Tuesday</v>
      </c>
      <c r="AD4316" s="5">
        <v>8.24</v>
      </c>
      <c r="AE4316">
        <v>2014</v>
      </c>
      <c r="AF4316">
        <v>8</v>
      </c>
      <c r="AG4316" s="14">
        <f t="shared" si="336"/>
        <v>0.17992882562277582</v>
      </c>
      <c r="AH4316">
        <f t="shared" si="338"/>
        <v>0</v>
      </c>
      <c r="AI4316" t="str">
        <f t="shared" si="339"/>
        <v xml:space="preserve"> </v>
      </c>
    </row>
    <row r="4317" spans="1:35" x14ac:dyDescent="0.35">
      <c r="A4317">
        <v>4316</v>
      </c>
      <c r="B4317" t="s">
        <v>6573</v>
      </c>
      <c r="C4317" t="s">
        <v>6574</v>
      </c>
      <c r="D4317" t="s">
        <v>96</v>
      </c>
      <c r="E4317" t="s">
        <v>199</v>
      </c>
      <c r="F4317" t="s">
        <v>212</v>
      </c>
      <c r="G4317" t="s">
        <v>245</v>
      </c>
      <c r="H4317" t="s">
        <v>245</v>
      </c>
      <c r="I4317" t="s">
        <v>34</v>
      </c>
      <c r="J4317" t="s">
        <v>7596</v>
      </c>
      <c r="K4317" s="3">
        <v>41719</v>
      </c>
      <c r="L4317" t="s">
        <v>36</v>
      </c>
      <c r="M4317" t="s">
        <v>7597</v>
      </c>
      <c r="N4317" t="s">
        <v>7598</v>
      </c>
      <c r="O4317" t="s">
        <v>72</v>
      </c>
      <c r="P4317" t="s">
        <v>73</v>
      </c>
      <c r="Q4317">
        <v>8</v>
      </c>
      <c r="R4317" s="5">
        <v>103.916</v>
      </c>
      <c r="S4317" s="5">
        <v>188.95333333333332</v>
      </c>
      <c r="T4317" s="5">
        <v>453.48800000000006</v>
      </c>
      <c r="U4317">
        <v>0.7</v>
      </c>
      <c r="V4317" s="5">
        <v>-377.84</v>
      </c>
      <c r="W4317" t="s">
        <v>155</v>
      </c>
      <c r="X4317" s="3">
        <v>41721</v>
      </c>
      <c r="Y4317" s="3">
        <v>41721</v>
      </c>
      <c r="Z4317">
        <v>2</v>
      </c>
      <c r="AA4317" t="s">
        <v>8400</v>
      </c>
      <c r="AB4317">
        <f t="shared" si="337"/>
        <v>0</v>
      </c>
      <c r="AC4317" t="str">
        <f t="shared" si="335"/>
        <v>Friday</v>
      </c>
      <c r="AD4317" s="5">
        <v>13.631</v>
      </c>
      <c r="AE4317">
        <v>2014</v>
      </c>
      <c r="AF4317">
        <v>12</v>
      </c>
      <c r="AG4317" s="14">
        <f t="shared" si="336"/>
        <v>-0.83318632466570208</v>
      </c>
      <c r="AH4317">
        <f t="shared" si="338"/>
        <v>0</v>
      </c>
      <c r="AI4317" t="str">
        <f t="shared" si="339"/>
        <v xml:space="preserve"> </v>
      </c>
    </row>
    <row r="4318" spans="1:35" x14ac:dyDescent="0.35">
      <c r="A4318">
        <v>4317</v>
      </c>
      <c r="B4318" t="s">
        <v>6573</v>
      </c>
      <c r="C4318" t="s">
        <v>6574</v>
      </c>
      <c r="D4318" t="s">
        <v>96</v>
      </c>
      <c r="E4318" t="s">
        <v>199</v>
      </c>
      <c r="F4318" t="s">
        <v>212</v>
      </c>
      <c r="G4318" t="s">
        <v>245</v>
      </c>
      <c r="H4318" t="s">
        <v>245</v>
      </c>
      <c r="I4318" t="s">
        <v>34</v>
      </c>
      <c r="J4318" t="s">
        <v>7596</v>
      </c>
      <c r="K4318" s="3">
        <v>41719</v>
      </c>
      <c r="L4318" t="s">
        <v>36</v>
      </c>
      <c r="M4318" t="s">
        <v>4965</v>
      </c>
      <c r="N4318" t="s">
        <v>4966</v>
      </c>
      <c r="O4318" t="s">
        <v>39</v>
      </c>
      <c r="P4318" t="s">
        <v>183</v>
      </c>
      <c r="Q4318">
        <v>3</v>
      </c>
      <c r="R4318" s="5">
        <v>37.629866666666665</v>
      </c>
      <c r="S4318" s="5">
        <v>57.49233333333332</v>
      </c>
      <c r="T4318" s="5">
        <v>137.98159999999999</v>
      </c>
      <c r="U4318">
        <v>0.2</v>
      </c>
      <c r="V4318" s="5">
        <v>25.091999999999999</v>
      </c>
      <c r="W4318" t="s">
        <v>155</v>
      </c>
      <c r="X4318" s="3">
        <v>41721</v>
      </c>
      <c r="Y4318" s="3">
        <v>41721</v>
      </c>
      <c r="Z4318">
        <v>2</v>
      </c>
      <c r="AA4318" t="s">
        <v>8400</v>
      </c>
      <c r="AB4318">
        <f t="shared" si="337"/>
        <v>0</v>
      </c>
      <c r="AC4318" t="str">
        <f t="shared" si="335"/>
        <v>Friday</v>
      </c>
      <c r="AD4318" s="5">
        <v>21.646000000000001</v>
      </c>
      <c r="AE4318">
        <v>2014</v>
      </c>
      <c r="AF4318">
        <v>12</v>
      </c>
      <c r="AG4318" s="14">
        <f t="shared" si="336"/>
        <v>0.18185033366767744</v>
      </c>
      <c r="AH4318">
        <f t="shared" si="338"/>
        <v>0</v>
      </c>
      <c r="AI4318" t="str">
        <f t="shared" si="339"/>
        <v xml:space="preserve"> </v>
      </c>
    </row>
    <row r="4319" spans="1:35" x14ac:dyDescent="0.35">
      <c r="A4319">
        <v>4318</v>
      </c>
      <c r="B4319" t="s">
        <v>1597</v>
      </c>
      <c r="C4319" t="s">
        <v>1598</v>
      </c>
      <c r="D4319" t="s">
        <v>112</v>
      </c>
      <c r="E4319" t="s">
        <v>44</v>
      </c>
      <c r="F4319" t="s">
        <v>67</v>
      </c>
      <c r="G4319" t="s">
        <v>68</v>
      </c>
      <c r="H4319" t="s">
        <v>68</v>
      </c>
      <c r="I4319" t="s">
        <v>34</v>
      </c>
      <c r="J4319" t="s">
        <v>7599</v>
      </c>
      <c r="K4319" s="3">
        <v>41445</v>
      </c>
      <c r="L4319" t="s">
        <v>98</v>
      </c>
      <c r="M4319" t="s">
        <v>2431</v>
      </c>
      <c r="N4319" t="s">
        <v>2432</v>
      </c>
      <c r="O4319" t="s">
        <v>39</v>
      </c>
      <c r="P4319" t="s">
        <v>165</v>
      </c>
      <c r="Q4319">
        <v>3</v>
      </c>
      <c r="R4319" s="5">
        <v>28.78</v>
      </c>
      <c r="S4319" s="5">
        <v>36</v>
      </c>
      <c r="T4319" s="5">
        <v>108</v>
      </c>
      <c r="U4319">
        <v>0</v>
      </c>
      <c r="V4319" s="5">
        <v>21.66</v>
      </c>
      <c r="W4319" t="s">
        <v>41</v>
      </c>
      <c r="X4319" s="3">
        <v>41450</v>
      </c>
      <c r="Y4319" s="3">
        <v>41450</v>
      </c>
      <c r="Z4319">
        <v>5</v>
      </c>
      <c r="AA4319" t="s">
        <v>8400</v>
      </c>
      <c r="AB4319">
        <f t="shared" si="337"/>
        <v>0</v>
      </c>
      <c r="AC4319" t="str">
        <f t="shared" si="335"/>
        <v>Thursday</v>
      </c>
      <c r="AD4319" s="5">
        <v>13.798999999999999</v>
      </c>
      <c r="AE4319">
        <v>2013</v>
      </c>
      <c r="AF4319">
        <v>25</v>
      </c>
      <c r="AG4319" s="14">
        <f t="shared" si="336"/>
        <v>0.20055555555555557</v>
      </c>
      <c r="AH4319">
        <f t="shared" si="338"/>
        <v>0</v>
      </c>
      <c r="AI4319" t="str">
        <f t="shared" si="339"/>
        <v xml:space="preserve"> </v>
      </c>
    </row>
    <row r="4320" spans="1:35" x14ac:dyDescent="0.35">
      <c r="A4320">
        <v>4319</v>
      </c>
      <c r="B4320" t="s">
        <v>3085</v>
      </c>
      <c r="C4320" t="s">
        <v>3086</v>
      </c>
      <c r="D4320" t="s">
        <v>29</v>
      </c>
      <c r="E4320" t="s">
        <v>44</v>
      </c>
      <c r="F4320" t="s">
        <v>67</v>
      </c>
      <c r="G4320" t="s">
        <v>1359</v>
      </c>
      <c r="H4320" t="s">
        <v>7600</v>
      </c>
      <c r="I4320" t="s">
        <v>34</v>
      </c>
      <c r="J4320" t="s">
        <v>7601</v>
      </c>
      <c r="K4320" s="3">
        <v>41852</v>
      </c>
      <c r="L4320" t="s">
        <v>136</v>
      </c>
      <c r="M4320" t="s">
        <v>3244</v>
      </c>
      <c r="N4320" t="s">
        <v>3245</v>
      </c>
      <c r="O4320" t="s">
        <v>39</v>
      </c>
      <c r="P4320" t="s">
        <v>58</v>
      </c>
      <c r="Q4320">
        <v>8</v>
      </c>
      <c r="R4320" s="5">
        <v>7.38</v>
      </c>
      <c r="S4320" s="5">
        <v>9</v>
      </c>
      <c r="T4320" s="5">
        <v>72</v>
      </c>
      <c r="U4320">
        <v>0</v>
      </c>
      <c r="V4320" s="5">
        <v>12.96</v>
      </c>
      <c r="W4320" t="s">
        <v>155</v>
      </c>
      <c r="X4320" s="3">
        <v>41854</v>
      </c>
      <c r="Y4320" s="3">
        <v>41856</v>
      </c>
      <c r="Z4320">
        <v>4</v>
      </c>
      <c r="AA4320" t="s">
        <v>8399</v>
      </c>
      <c r="AB4320">
        <f t="shared" si="337"/>
        <v>2</v>
      </c>
      <c r="AC4320" t="str">
        <f t="shared" si="335"/>
        <v>Friday</v>
      </c>
      <c r="AD4320" s="5">
        <v>16.841999999999999</v>
      </c>
      <c r="AE4320">
        <v>2014</v>
      </c>
      <c r="AF4320">
        <v>31</v>
      </c>
      <c r="AG4320" s="14">
        <f t="shared" si="336"/>
        <v>0.18000000000000002</v>
      </c>
      <c r="AH4320">
        <f t="shared" si="338"/>
        <v>1</v>
      </c>
      <c r="AI4320">
        <f t="shared" si="339"/>
        <v>2</v>
      </c>
    </row>
    <row r="4321" spans="1:35" x14ac:dyDescent="0.35">
      <c r="A4321">
        <v>4320</v>
      </c>
      <c r="B4321" t="s">
        <v>3085</v>
      </c>
      <c r="C4321" t="s">
        <v>3086</v>
      </c>
      <c r="D4321" t="s">
        <v>29</v>
      </c>
      <c r="E4321" t="s">
        <v>44</v>
      </c>
      <c r="F4321" t="s">
        <v>67</v>
      </c>
      <c r="G4321" t="s">
        <v>1359</v>
      </c>
      <c r="H4321" t="s">
        <v>7600</v>
      </c>
      <c r="I4321" t="s">
        <v>34</v>
      </c>
      <c r="J4321" t="s">
        <v>7601</v>
      </c>
      <c r="K4321" s="3">
        <v>41852</v>
      </c>
      <c r="L4321" t="s">
        <v>136</v>
      </c>
      <c r="M4321" t="s">
        <v>7602</v>
      </c>
      <c r="N4321" t="s">
        <v>7603</v>
      </c>
      <c r="O4321" t="s">
        <v>72</v>
      </c>
      <c r="P4321" t="s">
        <v>73</v>
      </c>
      <c r="Q4321">
        <v>5</v>
      </c>
      <c r="R4321" s="5">
        <v>147.24</v>
      </c>
      <c r="S4321" s="5">
        <v>173.20000000000002</v>
      </c>
      <c r="T4321" s="5">
        <v>866.00000000000011</v>
      </c>
      <c r="U4321">
        <v>0</v>
      </c>
      <c r="V4321" s="5">
        <v>129.80000000000001</v>
      </c>
      <c r="W4321" t="s">
        <v>155</v>
      </c>
      <c r="X4321" s="3">
        <v>41854</v>
      </c>
      <c r="Y4321" s="3">
        <v>41854</v>
      </c>
      <c r="Z4321">
        <v>2</v>
      </c>
      <c r="AA4321" t="s">
        <v>8400</v>
      </c>
      <c r="AB4321">
        <f t="shared" si="337"/>
        <v>0</v>
      </c>
      <c r="AC4321" t="str">
        <f t="shared" si="335"/>
        <v>Friday</v>
      </c>
      <c r="AD4321" s="5">
        <v>188.39500000000001</v>
      </c>
      <c r="AE4321">
        <v>2014</v>
      </c>
      <c r="AF4321">
        <v>31</v>
      </c>
      <c r="AG4321" s="14">
        <f t="shared" si="336"/>
        <v>0.14988452655889145</v>
      </c>
      <c r="AH4321">
        <f t="shared" si="338"/>
        <v>0</v>
      </c>
      <c r="AI4321" t="str">
        <f t="shared" si="339"/>
        <v xml:space="preserve"> </v>
      </c>
    </row>
    <row r="4322" spans="1:35" x14ac:dyDescent="0.35">
      <c r="A4322">
        <v>4321</v>
      </c>
      <c r="B4322" t="s">
        <v>3085</v>
      </c>
      <c r="C4322" t="s">
        <v>3086</v>
      </c>
      <c r="D4322" t="s">
        <v>29</v>
      </c>
      <c r="E4322" t="s">
        <v>44</v>
      </c>
      <c r="F4322" t="s">
        <v>67</v>
      </c>
      <c r="G4322" t="s">
        <v>1359</v>
      </c>
      <c r="H4322" t="s">
        <v>7600</v>
      </c>
      <c r="I4322" t="s">
        <v>34</v>
      </c>
      <c r="J4322" t="s">
        <v>7601</v>
      </c>
      <c r="K4322" s="3">
        <v>41852</v>
      </c>
      <c r="L4322" t="s">
        <v>136</v>
      </c>
      <c r="M4322" t="s">
        <v>459</v>
      </c>
      <c r="N4322" t="s">
        <v>460</v>
      </c>
      <c r="O4322" t="s">
        <v>39</v>
      </c>
      <c r="P4322" t="s">
        <v>340</v>
      </c>
      <c r="Q4322">
        <v>7</v>
      </c>
      <c r="R4322" s="5">
        <v>15.074285714285708</v>
      </c>
      <c r="S4322" s="5">
        <v>17.714285714285708</v>
      </c>
      <c r="T4322" s="5">
        <v>123.99999999999996</v>
      </c>
      <c r="U4322">
        <v>0</v>
      </c>
      <c r="V4322" s="5">
        <v>18.48</v>
      </c>
      <c r="W4322" t="s">
        <v>155</v>
      </c>
      <c r="X4322" s="3">
        <v>41854</v>
      </c>
      <c r="Y4322" s="3">
        <v>41854</v>
      </c>
      <c r="Z4322">
        <v>2</v>
      </c>
      <c r="AA4322" t="s">
        <v>8400</v>
      </c>
      <c r="AB4322">
        <f t="shared" si="337"/>
        <v>0</v>
      </c>
      <c r="AC4322" t="str">
        <f t="shared" si="335"/>
        <v>Friday</v>
      </c>
      <c r="AD4322" s="5">
        <v>30.579000000000001</v>
      </c>
      <c r="AE4322">
        <v>2014</v>
      </c>
      <c r="AF4322">
        <v>31</v>
      </c>
      <c r="AG4322" s="14">
        <f t="shared" si="336"/>
        <v>0.14903225806451617</v>
      </c>
      <c r="AH4322">
        <f t="shared" si="338"/>
        <v>0</v>
      </c>
      <c r="AI4322" t="str">
        <f t="shared" si="339"/>
        <v xml:space="preserve"> </v>
      </c>
    </row>
    <row r="4323" spans="1:35" x14ac:dyDescent="0.35">
      <c r="A4323">
        <v>4322</v>
      </c>
      <c r="B4323" t="s">
        <v>358</v>
      </c>
      <c r="C4323" t="s">
        <v>359</v>
      </c>
      <c r="D4323" t="s">
        <v>29</v>
      </c>
      <c r="E4323" t="s">
        <v>44</v>
      </c>
      <c r="F4323" t="s">
        <v>45</v>
      </c>
      <c r="G4323" t="s">
        <v>2287</v>
      </c>
      <c r="H4323" t="s">
        <v>2288</v>
      </c>
      <c r="I4323" t="s">
        <v>34</v>
      </c>
      <c r="J4323" t="s">
        <v>7604</v>
      </c>
      <c r="K4323" s="3">
        <v>40992</v>
      </c>
      <c r="L4323" t="s">
        <v>36</v>
      </c>
      <c r="M4323" t="s">
        <v>5504</v>
      </c>
      <c r="N4323" t="s">
        <v>5505</v>
      </c>
      <c r="O4323" t="s">
        <v>39</v>
      </c>
      <c r="P4323" t="s">
        <v>58</v>
      </c>
      <c r="Q4323">
        <v>1</v>
      </c>
      <c r="R4323" s="5">
        <v>6.12</v>
      </c>
      <c r="S4323" s="5">
        <v>7</v>
      </c>
      <c r="T4323" s="5">
        <v>7</v>
      </c>
      <c r="U4323">
        <v>0</v>
      </c>
      <c r="V4323" s="5">
        <v>0.88</v>
      </c>
      <c r="W4323" t="s">
        <v>41</v>
      </c>
      <c r="X4323" s="3">
        <v>40997</v>
      </c>
      <c r="Y4323" s="3">
        <v>41000</v>
      </c>
      <c r="Z4323">
        <v>8</v>
      </c>
      <c r="AA4323" t="s">
        <v>8399</v>
      </c>
      <c r="AB4323">
        <f t="shared" si="337"/>
        <v>3</v>
      </c>
      <c r="AC4323" t="str">
        <f t="shared" si="335"/>
        <v>Saturday</v>
      </c>
      <c r="AD4323" s="5">
        <v>0.92700000000000005</v>
      </c>
      <c r="AE4323">
        <v>2012</v>
      </c>
      <c r="AF4323">
        <v>12</v>
      </c>
      <c r="AG4323" s="14">
        <f t="shared" si="336"/>
        <v>0.12571428571428572</v>
      </c>
      <c r="AH4323">
        <f t="shared" si="338"/>
        <v>1</v>
      </c>
      <c r="AI4323">
        <f t="shared" si="339"/>
        <v>3</v>
      </c>
    </row>
    <row r="4324" spans="1:35" x14ac:dyDescent="0.35">
      <c r="A4324">
        <v>4323</v>
      </c>
      <c r="B4324" t="s">
        <v>3261</v>
      </c>
      <c r="C4324" t="s">
        <v>3262</v>
      </c>
      <c r="D4324" t="s">
        <v>29</v>
      </c>
      <c r="E4324" t="s">
        <v>44</v>
      </c>
      <c r="F4324" t="s">
        <v>133</v>
      </c>
      <c r="G4324" t="s">
        <v>134</v>
      </c>
      <c r="H4324" t="s">
        <v>134</v>
      </c>
      <c r="I4324" t="s">
        <v>34</v>
      </c>
      <c r="J4324" t="s">
        <v>7605</v>
      </c>
      <c r="K4324" s="3">
        <v>40940</v>
      </c>
      <c r="L4324" t="s">
        <v>136</v>
      </c>
      <c r="M4324" t="s">
        <v>1882</v>
      </c>
      <c r="N4324" t="s">
        <v>1883</v>
      </c>
      <c r="O4324" t="s">
        <v>72</v>
      </c>
      <c r="P4324" t="s">
        <v>178</v>
      </c>
      <c r="Q4324">
        <v>3</v>
      </c>
      <c r="R4324" s="5">
        <v>26.866666666666656</v>
      </c>
      <c r="S4324" s="5">
        <v>50.666666666666657</v>
      </c>
      <c r="T4324" s="5">
        <v>151.99999999999997</v>
      </c>
      <c r="U4324">
        <v>0</v>
      </c>
      <c r="V4324" s="5">
        <v>71.400000000000006</v>
      </c>
      <c r="W4324" t="s">
        <v>41</v>
      </c>
      <c r="X4324" s="3">
        <v>40945</v>
      </c>
      <c r="Y4324" s="3">
        <v>40948</v>
      </c>
      <c r="Z4324">
        <v>8</v>
      </c>
      <c r="AA4324" t="s">
        <v>8399</v>
      </c>
      <c r="AB4324">
        <f t="shared" si="337"/>
        <v>3</v>
      </c>
      <c r="AC4324" t="str">
        <f t="shared" si="335"/>
        <v>Wednesday</v>
      </c>
      <c r="AD4324" s="5">
        <v>32.938000000000002</v>
      </c>
      <c r="AE4324">
        <v>2012</v>
      </c>
      <c r="AF4324">
        <v>5</v>
      </c>
      <c r="AG4324" s="14">
        <f t="shared" si="336"/>
        <v>0.46973684210526329</v>
      </c>
      <c r="AH4324">
        <f t="shared" si="338"/>
        <v>1</v>
      </c>
      <c r="AI4324">
        <f t="shared" si="339"/>
        <v>3</v>
      </c>
    </row>
    <row r="4325" spans="1:35" x14ac:dyDescent="0.35">
      <c r="A4325">
        <v>4324</v>
      </c>
      <c r="B4325" t="s">
        <v>1749</v>
      </c>
      <c r="C4325" t="s">
        <v>1750</v>
      </c>
      <c r="D4325" t="s">
        <v>112</v>
      </c>
      <c r="E4325" t="s">
        <v>44</v>
      </c>
      <c r="F4325" t="s">
        <v>502</v>
      </c>
      <c r="G4325" t="s">
        <v>1178</v>
      </c>
      <c r="H4325" t="s">
        <v>3423</v>
      </c>
      <c r="I4325" t="s">
        <v>34</v>
      </c>
      <c r="J4325" t="s">
        <v>7606</v>
      </c>
      <c r="K4325" s="3">
        <v>41909</v>
      </c>
      <c r="L4325" t="s">
        <v>36</v>
      </c>
      <c r="M4325" t="s">
        <v>7607</v>
      </c>
      <c r="N4325" t="s">
        <v>7608</v>
      </c>
      <c r="O4325" t="s">
        <v>39</v>
      </c>
      <c r="P4325" t="s">
        <v>90</v>
      </c>
      <c r="Q4325">
        <v>6</v>
      </c>
      <c r="R4325" s="5">
        <v>9.8693333333333317</v>
      </c>
      <c r="S4325" s="5">
        <v>11.048888888888889</v>
      </c>
      <c r="T4325" s="5">
        <v>39.776000000000003</v>
      </c>
      <c r="U4325">
        <v>0.4</v>
      </c>
      <c r="V4325" s="5">
        <v>-19.440000000000001</v>
      </c>
      <c r="W4325" t="s">
        <v>155</v>
      </c>
      <c r="X4325" s="3">
        <v>41911</v>
      </c>
      <c r="Y4325" s="3">
        <v>41914</v>
      </c>
      <c r="Z4325">
        <v>5</v>
      </c>
      <c r="AA4325" t="s">
        <v>8399</v>
      </c>
      <c r="AB4325">
        <f t="shared" si="337"/>
        <v>3</v>
      </c>
      <c r="AC4325" t="str">
        <f t="shared" si="335"/>
        <v>Saturday</v>
      </c>
      <c r="AD4325" s="5">
        <v>5.1029999999999998</v>
      </c>
      <c r="AE4325">
        <v>2014</v>
      </c>
      <c r="AF4325">
        <v>39</v>
      </c>
      <c r="AG4325" s="14">
        <f t="shared" si="336"/>
        <v>-0.48873692679002412</v>
      </c>
      <c r="AH4325">
        <f t="shared" si="338"/>
        <v>1</v>
      </c>
      <c r="AI4325">
        <f t="shared" si="339"/>
        <v>3</v>
      </c>
    </row>
    <row r="4326" spans="1:35" x14ac:dyDescent="0.35">
      <c r="A4326">
        <v>4325</v>
      </c>
      <c r="B4326" t="s">
        <v>1285</v>
      </c>
      <c r="C4326" t="s">
        <v>1286</v>
      </c>
      <c r="D4326" t="s">
        <v>112</v>
      </c>
      <c r="E4326" t="s">
        <v>30</v>
      </c>
      <c r="F4326" t="s">
        <v>31</v>
      </c>
      <c r="G4326" t="s">
        <v>365</v>
      </c>
      <c r="H4326" t="s">
        <v>2150</v>
      </c>
      <c r="I4326" t="s">
        <v>34</v>
      </c>
      <c r="J4326" t="s">
        <v>7609</v>
      </c>
      <c r="K4326" s="3">
        <v>41198</v>
      </c>
      <c r="L4326" t="s">
        <v>136</v>
      </c>
      <c r="M4326" t="s">
        <v>5811</v>
      </c>
      <c r="N4326" t="s">
        <v>1093</v>
      </c>
      <c r="O4326" t="s">
        <v>39</v>
      </c>
      <c r="P4326" t="s">
        <v>90</v>
      </c>
      <c r="Q4326">
        <v>4</v>
      </c>
      <c r="R4326" s="5">
        <v>6.3100000000000005</v>
      </c>
      <c r="S4326" s="5">
        <v>9.25</v>
      </c>
      <c r="T4326" s="5">
        <v>37</v>
      </c>
      <c r="U4326">
        <v>0</v>
      </c>
      <c r="V4326" s="5">
        <v>11.76</v>
      </c>
      <c r="W4326" t="s">
        <v>41</v>
      </c>
      <c r="X4326" s="3">
        <v>41203</v>
      </c>
      <c r="Y4326" s="3">
        <v>41203</v>
      </c>
      <c r="Z4326">
        <v>5</v>
      </c>
      <c r="AA4326" t="s">
        <v>8400</v>
      </c>
      <c r="AB4326">
        <f t="shared" si="337"/>
        <v>0</v>
      </c>
      <c r="AC4326" t="str">
        <f t="shared" si="335"/>
        <v>Tuesday</v>
      </c>
      <c r="AD4326" s="5">
        <v>5.0220000000000002</v>
      </c>
      <c r="AE4326">
        <v>2012</v>
      </c>
      <c r="AF4326">
        <v>42</v>
      </c>
      <c r="AG4326" s="14">
        <f t="shared" si="336"/>
        <v>0.31783783783783781</v>
      </c>
      <c r="AH4326">
        <f t="shared" si="338"/>
        <v>0</v>
      </c>
      <c r="AI4326" t="str">
        <f t="shared" si="339"/>
        <v xml:space="preserve"> </v>
      </c>
    </row>
    <row r="4327" spans="1:35" x14ac:dyDescent="0.35">
      <c r="A4327">
        <v>4326</v>
      </c>
      <c r="B4327" t="s">
        <v>1121</v>
      </c>
      <c r="C4327" t="s">
        <v>1122</v>
      </c>
      <c r="D4327" t="s">
        <v>96</v>
      </c>
      <c r="E4327" t="s">
        <v>44</v>
      </c>
      <c r="F4327" t="s">
        <v>67</v>
      </c>
      <c r="G4327" t="s">
        <v>68</v>
      </c>
      <c r="H4327" t="s">
        <v>6503</v>
      </c>
      <c r="I4327" t="s">
        <v>34</v>
      </c>
      <c r="J4327" t="s">
        <v>7610</v>
      </c>
      <c r="K4327" s="3">
        <v>41638</v>
      </c>
      <c r="L4327" t="s">
        <v>36</v>
      </c>
      <c r="M4327" t="s">
        <v>3203</v>
      </c>
      <c r="N4327" t="s">
        <v>3204</v>
      </c>
      <c r="O4327" t="s">
        <v>39</v>
      </c>
      <c r="P4327" t="s">
        <v>340</v>
      </c>
      <c r="Q4327">
        <v>2</v>
      </c>
      <c r="R4327" s="5">
        <v>9.24</v>
      </c>
      <c r="S4327" s="5">
        <v>14.5</v>
      </c>
      <c r="T4327" s="5">
        <v>29</v>
      </c>
      <c r="U4327">
        <v>0</v>
      </c>
      <c r="V4327" s="5">
        <v>10.52</v>
      </c>
      <c r="W4327" t="s">
        <v>41</v>
      </c>
      <c r="X4327" s="3">
        <v>41643</v>
      </c>
      <c r="Y4327" s="3">
        <v>41645</v>
      </c>
      <c r="Z4327">
        <v>7</v>
      </c>
      <c r="AA4327" t="s">
        <v>8399</v>
      </c>
      <c r="AB4327">
        <f t="shared" si="337"/>
        <v>2</v>
      </c>
      <c r="AC4327" t="str">
        <f t="shared" si="335"/>
        <v>Monday</v>
      </c>
      <c r="AD4327" s="5">
        <v>0.72</v>
      </c>
      <c r="AE4327">
        <v>2013</v>
      </c>
      <c r="AF4327">
        <v>53</v>
      </c>
      <c r="AG4327" s="14">
        <f t="shared" si="336"/>
        <v>0.36275862068965514</v>
      </c>
      <c r="AH4327">
        <f t="shared" si="338"/>
        <v>1</v>
      </c>
      <c r="AI4327">
        <f t="shared" si="339"/>
        <v>2</v>
      </c>
    </row>
    <row r="4328" spans="1:35" x14ac:dyDescent="0.35">
      <c r="A4328">
        <v>4327</v>
      </c>
      <c r="B4328" t="s">
        <v>7321</v>
      </c>
      <c r="C4328" t="s">
        <v>7322</v>
      </c>
      <c r="D4328" t="s">
        <v>29</v>
      </c>
      <c r="E4328" t="s">
        <v>44</v>
      </c>
      <c r="F4328" t="s">
        <v>45</v>
      </c>
      <c r="G4328" t="s">
        <v>1483</v>
      </c>
      <c r="H4328" t="s">
        <v>1483</v>
      </c>
      <c r="I4328" t="s">
        <v>34</v>
      </c>
      <c r="J4328" t="s">
        <v>7611</v>
      </c>
      <c r="K4328" s="3">
        <v>41848</v>
      </c>
      <c r="L4328" t="s">
        <v>36</v>
      </c>
      <c r="M4328" t="s">
        <v>582</v>
      </c>
      <c r="N4328" t="s">
        <v>583</v>
      </c>
      <c r="O4328" t="s">
        <v>72</v>
      </c>
      <c r="P4328" t="s">
        <v>73</v>
      </c>
      <c r="Q4328">
        <v>4</v>
      </c>
      <c r="R4328" s="5">
        <v>116.46000000000001</v>
      </c>
      <c r="S4328" s="5">
        <v>176.5</v>
      </c>
      <c r="T4328" s="5">
        <v>706</v>
      </c>
      <c r="U4328">
        <v>0</v>
      </c>
      <c r="V4328" s="5">
        <v>240.16</v>
      </c>
      <c r="W4328" t="s">
        <v>139</v>
      </c>
      <c r="X4328" s="3">
        <v>41851</v>
      </c>
      <c r="Y4328" s="3">
        <v>41851</v>
      </c>
      <c r="Z4328">
        <v>3</v>
      </c>
      <c r="AA4328" t="s">
        <v>8400</v>
      </c>
      <c r="AB4328">
        <f t="shared" si="337"/>
        <v>0</v>
      </c>
      <c r="AC4328" t="str">
        <f t="shared" si="335"/>
        <v>Monday</v>
      </c>
      <c r="AD4328" s="5">
        <v>74.828999999999994</v>
      </c>
      <c r="AE4328">
        <v>2014</v>
      </c>
      <c r="AF4328">
        <v>31</v>
      </c>
      <c r="AG4328" s="14">
        <f t="shared" si="336"/>
        <v>0.34016997167138807</v>
      </c>
      <c r="AH4328">
        <f t="shared" si="338"/>
        <v>0</v>
      </c>
      <c r="AI4328" t="str">
        <f t="shared" si="339"/>
        <v xml:space="preserve"> </v>
      </c>
    </row>
    <row r="4329" spans="1:35" x14ac:dyDescent="0.35">
      <c r="A4329">
        <v>4328</v>
      </c>
      <c r="B4329" t="s">
        <v>4988</v>
      </c>
      <c r="C4329" t="s">
        <v>4989</v>
      </c>
      <c r="D4329" t="s">
        <v>29</v>
      </c>
      <c r="E4329" t="s">
        <v>84</v>
      </c>
      <c r="F4329" t="s">
        <v>463</v>
      </c>
      <c r="G4329" t="s">
        <v>463</v>
      </c>
      <c r="H4329" t="s">
        <v>464</v>
      </c>
      <c r="I4329" t="s">
        <v>34</v>
      </c>
      <c r="J4329" t="s">
        <v>7612</v>
      </c>
      <c r="K4329" s="3">
        <v>41962</v>
      </c>
      <c r="L4329" t="s">
        <v>36</v>
      </c>
      <c r="M4329" t="s">
        <v>37</v>
      </c>
      <c r="N4329" t="s">
        <v>38</v>
      </c>
      <c r="O4329" t="s">
        <v>39</v>
      </c>
      <c r="P4329" t="s">
        <v>40</v>
      </c>
      <c r="Q4329">
        <v>7</v>
      </c>
      <c r="R4329" s="5">
        <v>2.9085714285714279</v>
      </c>
      <c r="S4329" s="5">
        <v>4.4285714285714279</v>
      </c>
      <c r="T4329" s="5">
        <v>30.999999999999996</v>
      </c>
      <c r="U4329">
        <v>0</v>
      </c>
      <c r="V4329" s="5">
        <v>10.64</v>
      </c>
      <c r="W4329" t="s">
        <v>41</v>
      </c>
      <c r="X4329" s="3">
        <v>41967</v>
      </c>
      <c r="Y4329" s="3">
        <v>41967</v>
      </c>
      <c r="Z4329">
        <v>5</v>
      </c>
      <c r="AA4329" t="s">
        <v>8400</v>
      </c>
      <c r="AB4329">
        <f t="shared" si="337"/>
        <v>0</v>
      </c>
      <c r="AC4329" t="str">
        <f t="shared" si="335"/>
        <v>Wednesday</v>
      </c>
      <c r="AD4329" s="5">
        <v>1.242</v>
      </c>
      <c r="AE4329">
        <v>2014</v>
      </c>
      <c r="AF4329">
        <v>47</v>
      </c>
      <c r="AG4329" s="14">
        <f t="shared" si="336"/>
        <v>0.34322580645161294</v>
      </c>
      <c r="AH4329">
        <f t="shared" si="338"/>
        <v>0</v>
      </c>
      <c r="AI4329" t="str">
        <f t="shared" si="339"/>
        <v xml:space="preserve"> </v>
      </c>
    </row>
    <row r="4330" spans="1:35" x14ac:dyDescent="0.35">
      <c r="A4330">
        <v>4329</v>
      </c>
      <c r="B4330" t="s">
        <v>4954</v>
      </c>
      <c r="C4330" t="s">
        <v>4955</v>
      </c>
      <c r="D4330" t="s">
        <v>96</v>
      </c>
      <c r="E4330" t="s">
        <v>44</v>
      </c>
      <c r="F4330" t="s">
        <v>45</v>
      </c>
      <c r="G4330" t="s">
        <v>7035</v>
      </c>
      <c r="H4330" t="s">
        <v>7036</v>
      </c>
      <c r="I4330" t="s">
        <v>34</v>
      </c>
      <c r="J4330" t="s">
        <v>7613</v>
      </c>
      <c r="K4330" s="3">
        <v>41622</v>
      </c>
      <c r="L4330" t="s">
        <v>136</v>
      </c>
      <c r="M4330" t="s">
        <v>7614</v>
      </c>
      <c r="N4330" t="s">
        <v>7615</v>
      </c>
      <c r="O4330" t="s">
        <v>72</v>
      </c>
      <c r="P4330" t="s">
        <v>162</v>
      </c>
      <c r="Q4330">
        <v>2</v>
      </c>
      <c r="R4330" s="5">
        <v>104.30875408000001</v>
      </c>
      <c r="S4330" s="5">
        <v>128.70913234468941</v>
      </c>
      <c r="T4330" s="5">
        <v>256.90342816000003</v>
      </c>
      <c r="U4330">
        <v>2E-3</v>
      </c>
      <c r="V4330" s="5">
        <v>48.285919999999997</v>
      </c>
      <c r="W4330" t="s">
        <v>41</v>
      </c>
      <c r="X4330" s="3">
        <v>41627</v>
      </c>
      <c r="Y4330" s="3">
        <v>41627</v>
      </c>
      <c r="Z4330">
        <v>5</v>
      </c>
      <c r="AA4330" t="s">
        <v>8400</v>
      </c>
      <c r="AB4330">
        <f t="shared" si="337"/>
        <v>0</v>
      </c>
      <c r="AC4330" t="str">
        <f t="shared" si="335"/>
        <v>Saturday</v>
      </c>
      <c r="AD4330" s="5">
        <v>49.63</v>
      </c>
      <c r="AE4330">
        <v>2013</v>
      </c>
      <c r="AF4330">
        <v>50</v>
      </c>
      <c r="AG4330" s="14">
        <f t="shared" si="336"/>
        <v>0.18795358374870505</v>
      </c>
      <c r="AH4330">
        <f t="shared" si="338"/>
        <v>0</v>
      </c>
      <c r="AI4330" t="str">
        <f t="shared" si="339"/>
        <v xml:space="preserve"> </v>
      </c>
    </row>
    <row r="4331" spans="1:35" x14ac:dyDescent="0.35">
      <c r="A4331">
        <v>4330</v>
      </c>
      <c r="B4331" t="s">
        <v>3138</v>
      </c>
      <c r="C4331" t="s">
        <v>3139</v>
      </c>
      <c r="D4331" t="s">
        <v>112</v>
      </c>
      <c r="E4331" t="s">
        <v>30</v>
      </c>
      <c r="F4331" t="s">
        <v>31</v>
      </c>
      <c r="G4331" t="s">
        <v>320</v>
      </c>
      <c r="H4331" t="s">
        <v>2419</v>
      </c>
      <c r="I4331" t="s">
        <v>34</v>
      </c>
      <c r="J4331" t="s">
        <v>7616</v>
      </c>
      <c r="K4331" s="3">
        <v>41883</v>
      </c>
      <c r="L4331" t="s">
        <v>136</v>
      </c>
      <c r="M4331" t="s">
        <v>3720</v>
      </c>
      <c r="N4331" t="s">
        <v>3721</v>
      </c>
      <c r="O4331" t="s">
        <v>39</v>
      </c>
      <c r="P4331" t="s">
        <v>61</v>
      </c>
      <c r="Q4331">
        <v>8</v>
      </c>
      <c r="R4331" s="5">
        <v>33.119999999999997</v>
      </c>
      <c r="S4331" s="5">
        <v>34.5</v>
      </c>
      <c r="T4331" s="5">
        <v>276</v>
      </c>
      <c r="U4331">
        <v>0</v>
      </c>
      <c r="V4331" s="5">
        <v>11.04</v>
      </c>
      <c r="W4331" t="s">
        <v>41</v>
      </c>
      <c r="X4331" s="3">
        <v>41888</v>
      </c>
      <c r="Y4331" s="3">
        <v>41888</v>
      </c>
      <c r="Z4331">
        <v>5</v>
      </c>
      <c r="AA4331" t="s">
        <v>8400</v>
      </c>
      <c r="AB4331">
        <f t="shared" si="337"/>
        <v>0</v>
      </c>
      <c r="AC4331" t="str">
        <f t="shared" si="335"/>
        <v>Monday</v>
      </c>
      <c r="AD4331" s="5">
        <v>31.331</v>
      </c>
      <c r="AE4331">
        <v>2014</v>
      </c>
      <c r="AF4331">
        <v>36</v>
      </c>
      <c r="AG4331" s="14">
        <f t="shared" si="336"/>
        <v>3.9999999999999994E-2</v>
      </c>
      <c r="AH4331">
        <f t="shared" si="338"/>
        <v>0</v>
      </c>
      <c r="AI4331" t="str">
        <f t="shared" si="339"/>
        <v xml:space="preserve"> </v>
      </c>
    </row>
    <row r="4332" spans="1:35" x14ac:dyDescent="0.35">
      <c r="A4332">
        <v>4331</v>
      </c>
      <c r="B4332" t="s">
        <v>6302</v>
      </c>
      <c r="C4332" t="s">
        <v>6303</v>
      </c>
      <c r="D4332" t="s">
        <v>112</v>
      </c>
      <c r="E4332" t="s">
        <v>84</v>
      </c>
      <c r="F4332" t="s">
        <v>85</v>
      </c>
      <c r="G4332" t="s">
        <v>86</v>
      </c>
      <c r="H4332" t="s">
        <v>86</v>
      </c>
      <c r="I4332" t="s">
        <v>34</v>
      </c>
      <c r="J4332" t="s">
        <v>7617</v>
      </c>
      <c r="K4332" s="3">
        <v>41828</v>
      </c>
      <c r="L4332" t="s">
        <v>36</v>
      </c>
      <c r="M4332" t="s">
        <v>1402</v>
      </c>
      <c r="N4332" t="s">
        <v>1403</v>
      </c>
      <c r="O4332" t="s">
        <v>39</v>
      </c>
      <c r="P4332" t="s">
        <v>90</v>
      </c>
      <c r="Q4332">
        <v>3</v>
      </c>
      <c r="R4332" s="5">
        <v>5.2266666666666666</v>
      </c>
      <c r="S4332" s="5">
        <v>7.6666666666666661</v>
      </c>
      <c r="T4332" s="5">
        <v>23</v>
      </c>
      <c r="U4332">
        <v>0</v>
      </c>
      <c r="V4332" s="5">
        <v>7.32</v>
      </c>
      <c r="W4332" t="s">
        <v>41</v>
      </c>
      <c r="X4332" s="3">
        <v>41833</v>
      </c>
      <c r="Y4332" s="3">
        <v>41835</v>
      </c>
      <c r="Z4332">
        <v>7</v>
      </c>
      <c r="AA4332" t="s">
        <v>8399</v>
      </c>
      <c r="AB4332">
        <f t="shared" si="337"/>
        <v>2</v>
      </c>
      <c r="AC4332" t="str">
        <f t="shared" si="335"/>
        <v>Tuesday</v>
      </c>
      <c r="AD4332" s="5">
        <v>0.85799999999999998</v>
      </c>
      <c r="AE4332">
        <v>2014</v>
      </c>
      <c r="AF4332">
        <v>28</v>
      </c>
      <c r="AG4332" s="14">
        <f t="shared" si="336"/>
        <v>0.31826086956521743</v>
      </c>
      <c r="AH4332">
        <f t="shared" si="338"/>
        <v>1</v>
      </c>
      <c r="AI4332">
        <f t="shared" si="339"/>
        <v>2</v>
      </c>
    </row>
    <row r="4333" spans="1:35" x14ac:dyDescent="0.35">
      <c r="A4333">
        <v>4332</v>
      </c>
      <c r="B4333" t="s">
        <v>6302</v>
      </c>
      <c r="C4333" t="s">
        <v>6303</v>
      </c>
      <c r="D4333" t="s">
        <v>112</v>
      </c>
      <c r="E4333" t="s">
        <v>84</v>
      </c>
      <c r="F4333" t="s">
        <v>85</v>
      </c>
      <c r="G4333" t="s">
        <v>86</v>
      </c>
      <c r="H4333" t="s">
        <v>86</v>
      </c>
      <c r="I4333" t="s">
        <v>34</v>
      </c>
      <c r="J4333" t="s">
        <v>7617</v>
      </c>
      <c r="K4333" s="3">
        <v>41828</v>
      </c>
      <c r="L4333" t="s">
        <v>36</v>
      </c>
      <c r="M4333" t="s">
        <v>7618</v>
      </c>
      <c r="N4333" t="s">
        <v>7619</v>
      </c>
      <c r="O4333" t="s">
        <v>39</v>
      </c>
      <c r="P4333" t="s">
        <v>61</v>
      </c>
      <c r="Q4333">
        <v>8</v>
      </c>
      <c r="R4333" s="5">
        <v>28.875</v>
      </c>
      <c r="S4333" s="5">
        <v>30.375</v>
      </c>
      <c r="T4333" s="5">
        <v>243</v>
      </c>
      <c r="U4333">
        <v>0</v>
      </c>
      <c r="V4333" s="5">
        <v>12</v>
      </c>
      <c r="W4333" t="s">
        <v>41</v>
      </c>
      <c r="X4333" s="3">
        <v>41833</v>
      </c>
      <c r="Y4333" s="3">
        <v>41833</v>
      </c>
      <c r="Z4333">
        <v>5</v>
      </c>
      <c r="AA4333" t="s">
        <v>8400</v>
      </c>
      <c r="AB4333">
        <f t="shared" si="337"/>
        <v>0</v>
      </c>
      <c r="AC4333" t="str">
        <f t="shared" si="335"/>
        <v>Tuesday</v>
      </c>
      <c r="AD4333" s="5">
        <v>13.584</v>
      </c>
      <c r="AE4333">
        <v>2014</v>
      </c>
      <c r="AF4333">
        <v>28</v>
      </c>
      <c r="AG4333" s="14">
        <f t="shared" si="336"/>
        <v>4.9382716049382713E-2</v>
      </c>
      <c r="AH4333">
        <f t="shared" si="338"/>
        <v>0</v>
      </c>
      <c r="AI4333" t="str">
        <f t="shared" si="339"/>
        <v xml:space="preserve"> </v>
      </c>
    </row>
    <row r="4334" spans="1:35" x14ac:dyDescent="0.35">
      <c r="A4334">
        <v>4333</v>
      </c>
      <c r="B4334" t="s">
        <v>2836</v>
      </c>
      <c r="C4334" t="s">
        <v>2837</v>
      </c>
      <c r="D4334" t="s">
        <v>29</v>
      </c>
      <c r="E4334" t="s">
        <v>84</v>
      </c>
      <c r="F4334" t="s">
        <v>740</v>
      </c>
      <c r="G4334" t="s">
        <v>741</v>
      </c>
      <c r="H4334" t="s">
        <v>1579</v>
      </c>
      <c r="I4334" t="s">
        <v>34</v>
      </c>
      <c r="J4334" t="s">
        <v>7620</v>
      </c>
      <c r="K4334" s="3">
        <v>41571</v>
      </c>
      <c r="L4334" t="s">
        <v>215</v>
      </c>
      <c r="M4334" t="s">
        <v>5325</v>
      </c>
      <c r="N4334" t="s">
        <v>5326</v>
      </c>
      <c r="O4334" t="s">
        <v>51</v>
      </c>
      <c r="P4334" t="s">
        <v>52</v>
      </c>
      <c r="Q4334">
        <v>4</v>
      </c>
      <c r="R4334" s="5">
        <v>69.12</v>
      </c>
      <c r="S4334" s="5">
        <v>72</v>
      </c>
      <c r="T4334" s="5">
        <v>288</v>
      </c>
      <c r="U4334">
        <v>0</v>
      </c>
      <c r="V4334" s="5">
        <v>11.52</v>
      </c>
      <c r="W4334" t="s">
        <v>139</v>
      </c>
      <c r="X4334" s="3">
        <v>41574</v>
      </c>
      <c r="Y4334" s="3">
        <v>41576</v>
      </c>
      <c r="Z4334">
        <v>5</v>
      </c>
      <c r="AA4334" t="s">
        <v>8399</v>
      </c>
      <c r="AB4334">
        <f t="shared" si="337"/>
        <v>2</v>
      </c>
      <c r="AC4334" t="str">
        <f t="shared" si="335"/>
        <v>Thursday</v>
      </c>
      <c r="AD4334" s="5">
        <v>72.858000000000004</v>
      </c>
      <c r="AE4334">
        <v>2013</v>
      </c>
      <c r="AF4334">
        <v>43</v>
      </c>
      <c r="AG4334" s="14">
        <f t="shared" si="336"/>
        <v>0.04</v>
      </c>
      <c r="AH4334">
        <f t="shared" si="338"/>
        <v>1</v>
      </c>
      <c r="AI4334">
        <f t="shared" si="339"/>
        <v>2</v>
      </c>
    </row>
    <row r="4335" spans="1:35" x14ac:dyDescent="0.35">
      <c r="A4335">
        <v>4334</v>
      </c>
      <c r="B4335" t="s">
        <v>3673</v>
      </c>
      <c r="C4335" t="s">
        <v>3674</v>
      </c>
      <c r="D4335" t="s">
        <v>29</v>
      </c>
      <c r="E4335" t="s">
        <v>199</v>
      </c>
      <c r="F4335" t="s">
        <v>212</v>
      </c>
      <c r="G4335" t="s">
        <v>245</v>
      </c>
      <c r="H4335" t="s">
        <v>245</v>
      </c>
      <c r="I4335" t="s">
        <v>34</v>
      </c>
      <c r="J4335" t="s">
        <v>7621</v>
      </c>
      <c r="K4335" s="3">
        <v>41132</v>
      </c>
      <c r="L4335" t="s">
        <v>36</v>
      </c>
      <c r="M4335" t="s">
        <v>4377</v>
      </c>
      <c r="N4335" t="s">
        <v>4378</v>
      </c>
      <c r="O4335" t="s">
        <v>39</v>
      </c>
      <c r="P4335" t="s">
        <v>90</v>
      </c>
      <c r="Q4335">
        <v>5</v>
      </c>
      <c r="R4335" s="5">
        <v>11.811200000000001</v>
      </c>
      <c r="S4335" s="5">
        <v>12.044</v>
      </c>
      <c r="T4335" s="5">
        <v>48.176000000000002</v>
      </c>
      <c r="U4335">
        <v>0.2</v>
      </c>
      <c r="V4335" s="5">
        <v>-10.88</v>
      </c>
      <c r="W4335" t="s">
        <v>41</v>
      </c>
      <c r="X4335" s="3">
        <v>41137</v>
      </c>
      <c r="Y4335" s="3">
        <v>41137</v>
      </c>
      <c r="Z4335">
        <v>5</v>
      </c>
      <c r="AA4335" t="s">
        <v>8400</v>
      </c>
      <c r="AB4335">
        <f t="shared" si="337"/>
        <v>0</v>
      </c>
      <c r="AC4335" t="str">
        <f t="shared" si="335"/>
        <v>Saturday</v>
      </c>
      <c r="AD4335" s="5">
        <v>2.3130000000000002</v>
      </c>
      <c r="AE4335">
        <v>2012</v>
      </c>
      <c r="AF4335">
        <v>32</v>
      </c>
      <c r="AG4335" s="14">
        <f t="shared" si="336"/>
        <v>-0.22583859182995683</v>
      </c>
      <c r="AH4335">
        <f t="shared" si="338"/>
        <v>0</v>
      </c>
      <c r="AI4335" t="str">
        <f t="shared" si="339"/>
        <v xml:space="preserve"> </v>
      </c>
    </row>
    <row r="4336" spans="1:35" x14ac:dyDescent="0.35">
      <c r="A4336">
        <v>4335</v>
      </c>
      <c r="B4336" t="s">
        <v>3421</v>
      </c>
      <c r="C4336" t="s">
        <v>3422</v>
      </c>
      <c r="D4336" t="s">
        <v>112</v>
      </c>
      <c r="E4336" t="s">
        <v>30</v>
      </c>
      <c r="F4336" t="s">
        <v>31</v>
      </c>
      <c r="G4336" t="s">
        <v>3838</v>
      </c>
      <c r="H4336" t="s">
        <v>600</v>
      </c>
      <c r="I4336" t="s">
        <v>34</v>
      </c>
      <c r="J4336" t="s">
        <v>7622</v>
      </c>
      <c r="K4336" s="3">
        <v>41502</v>
      </c>
      <c r="L4336" t="s">
        <v>215</v>
      </c>
      <c r="M4336" t="s">
        <v>5233</v>
      </c>
      <c r="N4336" t="s">
        <v>5234</v>
      </c>
      <c r="O4336" t="s">
        <v>39</v>
      </c>
      <c r="P4336" t="s">
        <v>61</v>
      </c>
      <c r="Q4336">
        <v>5</v>
      </c>
      <c r="R4336" s="5">
        <v>17.580000000000002</v>
      </c>
      <c r="S4336" s="5">
        <v>33.799999999999997</v>
      </c>
      <c r="T4336" s="5">
        <v>169</v>
      </c>
      <c r="U4336">
        <v>0</v>
      </c>
      <c r="V4336" s="5">
        <v>81.099999999999994</v>
      </c>
      <c r="W4336" t="s">
        <v>155</v>
      </c>
      <c r="X4336" s="3">
        <v>41504</v>
      </c>
      <c r="Y4336" s="3">
        <v>41504</v>
      </c>
      <c r="Z4336">
        <v>2</v>
      </c>
      <c r="AA4336" t="s">
        <v>8400</v>
      </c>
      <c r="AB4336">
        <f t="shared" si="337"/>
        <v>0</v>
      </c>
      <c r="AC4336" t="str">
        <f t="shared" si="335"/>
        <v>Friday</v>
      </c>
      <c r="AD4336" s="5">
        <v>45.896000000000001</v>
      </c>
      <c r="AE4336">
        <v>2013</v>
      </c>
      <c r="AF4336">
        <v>33</v>
      </c>
      <c r="AG4336" s="14">
        <f t="shared" si="336"/>
        <v>0.47988165680473371</v>
      </c>
      <c r="AH4336">
        <f t="shared" si="338"/>
        <v>0</v>
      </c>
      <c r="AI4336" t="str">
        <f t="shared" si="339"/>
        <v xml:space="preserve"> </v>
      </c>
    </row>
    <row r="4337" spans="1:35" x14ac:dyDescent="0.35">
      <c r="A4337">
        <v>4336</v>
      </c>
      <c r="B4337" t="s">
        <v>2205</v>
      </c>
      <c r="C4337" t="s">
        <v>2206</v>
      </c>
      <c r="D4337" t="s">
        <v>112</v>
      </c>
      <c r="E4337" t="s">
        <v>30</v>
      </c>
      <c r="F4337" t="s">
        <v>31</v>
      </c>
      <c r="G4337" t="s">
        <v>32</v>
      </c>
      <c r="H4337" t="s">
        <v>33</v>
      </c>
      <c r="I4337" t="s">
        <v>34</v>
      </c>
      <c r="J4337" t="s">
        <v>7623</v>
      </c>
      <c r="K4337" s="3">
        <v>41756</v>
      </c>
      <c r="L4337" t="s">
        <v>136</v>
      </c>
      <c r="M4337" t="s">
        <v>7624</v>
      </c>
      <c r="N4337" t="s">
        <v>7625</v>
      </c>
      <c r="O4337" t="s">
        <v>72</v>
      </c>
      <c r="P4337" t="s">
        <v>162</v>
      </c>
      <c r="Q4337">
        <v>7</v>
      </c>
      <c r="R4337" s="5">
        <v>56.642309828571442</v>
      </c>
      <c r="S4337" s="5">
        <v>84.542194217005445</v>
      </c>
      <c r="T4337" s="5">
        <v>590.61176880000005</v>
      </c>
      <c r="U4337">
        <v>2E-3</v>
      </c>
      <c r="V4337" s="5">
        <v>194.1156</v>
      </c>
      <c r="W4337" t="s">
        <v>41</v>
      </c>
      <c r="X4337" s="3">
        <v>41761</v>
      </c>
      <c r="Y4337" s="3">
        <v>41761</v>
      </c>
      <c r="Z4337">
        <v>5</v>
      </c>
      <c r="AA4337" t="s">
        <v>8400</v>
      </c>
      <c r="AB4337">
        <f t="shared" si="337"/>
        <v>0</v>
      </c>
      <c r="AC4337" t="str">
        <f t="shared" si="335"/>
        <v>Sunday</v>
      </c>
      <c r="AD4337" s="5">
        <v>66.924000000000007</v>
      </c>
      <c r="AE4337">
        <v>2014</v>
      </c>
      <c r="AF4337">
        <v>18</v>
      </c>
      <c r="AG4337" s="14">
        <f t="shared" si="336"/>
        <v>0.32866869617989908</v>
      </c>
      <c r="AH4337">
        <f t="shared" si="338"/>
        <v>0</v>
      </c>
      <c r="AI4337" t="str">
        <f t="shared" si="339"/>
        <v xml:space="preserve"> </v>
      </c>
    </row>
    <row r="4338" spans="1:35" x14ac:dyDescent="0.35">
      <c r="A4338">
        <v>4337</v>
      </c>
      <c r="B4338" t="s">
        <v>2205</v>
      </c>
      <c r="C4338" t="s">
        <v>2206</v>
      </c>
      <c r="D4338" t="s">
        <v>112</v>
      </c>
      <c r="E4338" t="s">
        <v>30</v>
      </c>
      <c r="F4338" t="s">
        <v>31</v>
      </c>
      <c r="G4338" t="s">
        <v>32</v>
      </c>
      <c r="H4338" t="s">
        <v>33</v>
      </c>
      <c r="I4338" t="s">
        <v>34</v>
      </c>
      <c r="J4338" t="s">
        <v>7623</v>
      </c>
      <c r="K4338" s="3">
        <v>41756</v>
      </c>
      <c r="L4338" t="s">
        <v>136</v>
      </c>
      <c r="M4338" t="s">
        <v>3203</v>
      </c>
      <c r="N4338" t="s">
        <v>3204</v>
      </c>
      <c r="O4338" t="s">
        <v>39</v>
      </c>
      <c r="P4338" t="s">
        <v>340</v>
      </c>
      <c r="Q4338">
        <v>2</v>
      </c>
      <c r="R4338" s="5">
        <v>9.24</v>
      </c>
      <c r="S4338" s="5">
        <v>14.5</v>
      </c>
      <c r="T4338" s="5">
        <v>29</v>
      </c>
      <c r="U4338">
        <v>0</v>
      </c>
      <c r="V4338" s="5">
        <v>10.52</v>
      </c>
      <c r="W4338" t="s">
        <v>41</v>
      </c>
      <c r="X4338" s="3">
        <v>41761</v>
      </c>
      <c r="Y4338" s="3">
        <v>41763</v>
      </c>
      <c r="Z4338">
        <v>7</v>
      </c>
      <c r="AA4338" t="s">
        <v>8399</v>
      </c>
      <c r="AB4338">
        <f t="shared" si="337"/>
        <v>2</v>
      </c>
      <c r="AC4338" t="str">
        <f t="shared" si="335"/>
        <v>Sunday</v>
      </c>
      <c r="AD4338" s="5">
        <v>4.71</v>
      </c>
      <c r="AE4338">
        <v>2014</v>
      </c>
      <c r="AF4338">
        <v>18</v>
      </c>
      <c r="AG4338" s="14">
        <f t="shared" si="336"/>
        <v>0.36275862068965514</v>
      </c>
      <c r="AH4338">
        <f t="shared" si="338"/>
        <v>1</v>
      </c>
      <c r="AI4338">
        <f t="shared" si="339"/>
        <v>2</v>
      </c>
    </row>
    <row r="4339" spans="1:35" x14ac:dyDescent="0.35">
      <c r="A4339">
        <v>4338</v>
      </c>
      <c r="B4339" t="s">
        <v>2205</v>
      </c>
      <c r="C4339" t="s">
        <v>2206</v>
      </c>
      <c r="D4339" t="s">
        <v>112</v>
      </c>
      <c r="E4339" t="s">
        <v>30</v>
      </c>
      <c r="F4339" t="s">
        <v>31</v>
      </c>
      <c r="G4339" t="s">
        <v>32</v>
      </c>
      <c r="H4339" t="s">
        <v>33</v>
      </c>
      <c r="I4339" t="s">
        <v>34</v>
      </c>
      <c r="J4339" t="s">
        <v>7623</v>
      </c>
      <c r="K4339" s="3">
        <v>41756</v>
      </c>
      <c r="L4339" t="s">
        <v>136</v>
      </c>
      <c r="M4339" t="s">
        <v>2794</v>
      </c>
      <c r="N4339" t="s">
        <v>2795</v>
      </c>
      <c r="O4339" t="s">
        <v>39</v>
      </c>
      <c r="P4339" t="s">
        <v>40</v>
      </c>
      <c r="Q4339">
        <v>3</v>
      </c>
      <c r="R4339" s="5">
        <v>5.52</v>
      </c>
      <c r="S4339" s="5">
        <v>8</v>
      </c>
      <c r="T4339" s="5">
        <v>24</v>
      </c>
      <c r="U4339">
        <v>0</v>
      </c>
      <c r="V4339" s="5">
        <v>7.44</v>
      </c>
      <c r="W4339" t="s">
        <v>41</v>
      </c>
      <c r="X4339" s="3">
        <v>41761</v>
      </c>
      <c r="Y4339" s="3">
        <v>41764</v>
      </c>
      <c r="Z4339">
        <v>8</v>
      </c>
      <c r="AA4339" t="s">
        <v>8399</v>
      </c>
      <c r="AB4339">
        <f t="shared" si="337"/>
        <v>3</v>
      </c>
      <c r="AC4339" t="str">
        <f t="shared" si="335"/>
        <v>Sunday</v>
      </c>
      <c r="AD4339" s="5">
        <v>3.19</v>
      </c>
      <c r="AE4339">
        <v>2014</v>
      </c>
      <c r="AF4339">
        <v>18</v>
      </c>
      <c r="AG4339" s="14">
        <f t="shared" si="336"/>
        <v>0.31</v>
      </c>
      <c r="AH4339">
        <f t="shared" si="338"/>
        <v>1</v>
      </c>
      <c r="AI4339">
        <f t="shared" si="339"/>
        <v>3</v>
      </c>
    </row>
    <row r="4340" spans="1:35" x14ac:dyDescent="0.35">
      <c r="A4340">
        <v>4339</v>
      </c>
      <c r="B4340" t="s">
        <v>2205</v>
      </c>
      <c r="C4340" t="s">
        <v>2206</v>
      </c>
      <c r="D4340" t="s">
        <v>112</v>
      </c>
      <c r="E4340" t="s">
        <v>30</v>
      </c>
      <c r="F4340" t="s">
        <v>31</v>
      </c>
      <c r="G4340" t="s">
        <v>32</v>
      </c>
      <c r="H4340" t="s">
        <v>33</v>
      </c>
      <c r="I4340" t="s">
        <v>34</v>
      </c>
      <c r="J4340" t="s">
        <v>7623</v>
      </c>
      <c r="K4340" s="3">
        <v>41756</v>
      </c>
      <c r="L4340" t="s">
        <v>136</v>
      </c>
      <c r="M4340" t="s">
        <v>186</v>
      </c>
      <c r="N4340" t="s">
        <v>187</v>
      </c>
      <c r="O4340" t="s">
        <v>39</v>
      </c>
      <c r="P4340" t="s">
        <v>61</v>
      </c>
      <c r="Q4340">
        <v>7</v>
      </c>
      <c r="R4340" s="5">
        <v>11.188571428571432</v>
      </c>
      <c r="S4340" s="5">
        <v>17.428571428571431</v>
      </c>
      <c r="T4340" s="5">
        <v>122.00000000000001</v>
      </c>
      <c r="U4340">
        <v>0</v>
      </c>
      <c r="V4340" s="5">
        <v>43.68</v>
      </c>
      <c r="W4340" t="s">
        <v>41</v>
      </c>
      <c r="X4340" s="3">
        <v>41761</v>
      </c>
      <c r="Y4340" s="3">
        <v>41761</v>
      </c>
      <c r="Z4340">
        <v>5</v>
      </c>
      <c r="AA4340" t="s">
        <v>8400</v>
      </c>
      <c r="AB4340">
        <f t="shared" si="337"/>
        <v>0</v>
      </c>
      <c r="AC4340" t="str">
        <f t="shared" si="335"/>
        <v>Sunday</v>
      </c>
      <c r="AD4340" s="5">
        <v>16.933</v>
      </c>
      <c r="AE4340">
        <v>2014</v>
      </c>
      <c r="AF4340">
        <v>18</v>
      </c>
      <c r="AG4340" s="14">
        <f t="shared" si="336"/>
        <v>0.35803278688524587</v>
      </c>
      <c r="AH4340">
        <f t="shared" si="338"/>
        <v>0</v>
      </c>
      <c r="AI4340" t="str">
        <f t="shared" si="339"/>
        <v xml:space="preserve"> </v>
      </c>
    </row>
    <row r="4341" spans="1:35" x14ac:dyDescent="0.35">
      <c r="A4341">
        <v>4340</v>
      </c>
      <c r="B4341" t="s">
        <v>1536</v>
      </c>
      <c r="C4341" t="s">
        <v>1537</v>
      </c>
      <c r="D4341" t="s">
        <v>29</v>
      </c>
      <c r="E4341" t="s">
        <v>30</v>
      </c>
      <c r="F4341" t="s">
        <v>31</v>
      </c>
      <c r="G4341" t="s">
        <v>365</v>
      </c>
      <c r="H4341" t="s">
        <v>366</v>
      </c>
      <c r="I4341" t="s">
        <v>34</v>
      </c>
      <c r="J4341" t="s">
        <v>7626</v>
      </c>
      <c r="K4341" s="3">
        <v>40701</v>
      </c>
      <c r="L4341" t="s">
        <v>36</v>
      </c>
      <c r="M4341" t="s">
        <v>2578</v>
      </c>
      <c r="N4341" t="s">
        <v>2579</v>
      </c>
      <c r="O4341" t="s">
        <v>72</v>
      </c>
      <c r="P4341" t="s">
        <v>162</v>
      </c>
      <c r="Q4341">
        <v>2</v>
      </c>
      <c r="R4341" s="5">
        <v>190.68248807999996</v>
      </c>
      <c r="S4341" s="5">
        <v>211.88221250500999</v>
      </c>
      <c r="T4341" s="5">
        <v>422.91689615999991</v>
      </c>
      <c r="U4341">
        <v>2E-3</v>
      </c>
      <c r="V4341" s="5">
        <v>41.551920000000003</v>
      </c>
      <c r="W4341" t="s">
        <v>41</v>
      </c>
      <c r="X4341" s="3">
        <v>40706</v>
      </c>
      <c r="Y4341" s="3">
        <v>40706</v>
      </c>
      <c r="Z4341">
        <v>5</v>
      </c>
      <c r="AA4341" t="s">
        <v>8400</v>
      </c>
      <c r="AB4341">
        <f t="shared" si="337"/>
        <v>0</v>
      </c>
      <c r="AC4341" t="str">
        <f t="shared" si="335"/>
        <v>Tuesday</v>
      </c>
      <c r="AD4341" s="5">
        <v>34.28</v>
      </c>
      <c r="AE4341">
        <v>2011</v>
      </c>
      <c r="AF4341">
        <v>24</v>
      </c>
      <c r="AG4341" s="14">
        <f t="shared" si="336"/>
        <v>9.8250792004961382E-2</v>
      </c>
      <c r="AH4341">
        <f t="shared" si="338"/>
        <v>0</v>
      </c>
      <c r="AI4341" t="str">
        <f t="shared" si="339"/>
        <v xml:space="preserve"> </v>
      </c>
    </row>
    <row r="4342" spans="1:35" x14ac:dyDescent="0.35">
      <c r="A4342">
        <v>4341</v>
      </c>
      <c r="B4342" t="s">
        <v>1536</v>
      </c>
      <c r="C4342" t="s">
        <v>1537</v>
      </c>
      <c r="D4342" t="s">
        <v>29</v>
      </c>
      <c r="E4342" t="s">
        <v>30</v>
      </c>
      <c r="F4342" t="s">
        <v>31</v>
      </c>
      <c r="G4342" t="s">
        <v>365</v>
      </c>
      <c r="H4342" t="s">
        <v>366</v>
      </c>
      <c r="I4342" t="s">
        <v>34</v>
      </c>
      <c r="J4342" t="s">
        <v>7626</v>
      </c>
      <c r="K4342" s="3">
        <v>40701</v>
      </c>
      <c r="L4342" t="s">
        <v>36</v>
      </c>
      <c r="M4342" t="s">
        <v>1534</v>
      </c>
      <c r="N4342" t="s">
        <v>1535</v>
      </c>
      <c r="O4342" t="s">
        <v>39</v>
      </c>
      <c r="P4342" t="s">
        <v>340</v>
      </c>
      <c r="Q4342">
        <v>3</v>
      </c>
      <c r="R4342" s="5">
        <v>16.90666666666667</v>
      </c>
      <c r="S4342" s="5">
        <v>19.666666666666671</v>
      </c>
      <c r="T4342" s="5">
        <v>59.000000000000014</v>
      </c>
      <c r="U4342">
        <v>0</v>
      </c>
      <c r="V4342" s="5">
        <v>8.2799999999999994</v>
      </c>
      <c r="W4342" t="s">
        <v>41</v>
      </c>
      <c r="X4342" s="3">
        <v>40706</v>
      </c>
      <c r="Y4342" s="3">
        <v>40706</v>
      </c>
      <c r="Z4342">
        <v>5</v>
      </c>
      <c r="AA4342" t="s">
        <v>8400</v>
      </c>
      <c r="AB4342">
        <f t="shared" si="337"/>
        <v>0</v>
      </c>
      <c r="AC4342" t="str">
        <f t="shared" si="335"/>
        <v>Tuesday</v>
      </c>
      <c r="AD4342" s="5">
        <v>3.8759999999999999</v>
      </c>
      <c r="AE4342">
        <v>2011</v>
      </c>
      <c r="AF4342">
        <v>24</v>
      </c>
      <c r="AG4342" s="14">
        <f t="shared" si="336"/>
        <v>0.14033898305084741</v>
      </c>
      <c r="AH4342">
        <f t="shared" si="338"/>
        <v>0</v>
      </c>
      <c r="AI4342" t="str">
        <f t="shared" si="339"/>
        <v xml:space="preserve"> </v>
      </c>
    </row>
    <row r="4343" spans="1:35" x14ac:dyDescent="0.35">
      <c r="A4343">
        <v>4342</v>
      </c>
      <c r="B4343" t="s">
        <v>1536</v>
      </c>
      <c r="C4343" t="s">
        <v>1537</v>
      </c>
      <c r="D4343" t="s">
        <v>29</v>
      </c>
      <c r="E4343" t="s">
        <v>30</v>
      </c>
      <c r="F4343" t="s">
        <v>31</v>
      </c>
      <c r="G4343" t="s">
        <v>365</v>
      </c>
      <c r="H4343" t="s">
        <v>366</v>
      </c>
      <c r="I4343" t="s">
        <v>34</v>
      </c>
      <c r="J4343" t="s">
        <v>7626</v>
      </c>
      <c r="K4343" s="3">
        <v>40701</v>
      </c>
      <c r="L4343" t="s">
        <v>36</v>
      </c>
      <c r="M4343" t="s">
        <v>6253</v>
      </c>
      <c r="N4343" t="s">
        <v>6254</v>
      </c>
      <c r="O4343" t="s">
        <v>39</v>
      </c>
      <c r="P4343" t="s">
        <v>64</v>
      </c>
      <c r="Q4343">
        <v>3</v>
      </c>
      <c r="R4343" s="5">
        <v>13.159999999999998</v>
      </c>
      <c r="S4343" s="5">
        <v>14</v>
      </c>
      <c r="T4343" s="5">
        <v>42</v>
      </c>
      <c r="U4343">
        <v>0</v>
      </c>
      <c r="V4343" s="5">
        <v>2.52</v>
      </c>
      <c r="W4343" t="s">
        <v>41</v>
      </c>
      <c r="X4343" s="3">
        <v>40706</v>
      </c>
      <c r="Y4343" s="3">
        <v>40706</v>
      </c>
      <c r="Z4343">
        <v>5</v>
      </c>
      <c r="AA4343" t="s">
        <v>8400</v>
      </c>
      <c r="AB4343">
        <f t="shared" si="337"/>
        <v>0</v>
      </c>
      <c r="AC4343" t="str">
        <f t="shared" si="335"/>
        <v>Tuesday</v>
      </c>
      <c r="AD4343" s="5">
        <v>2.9670000000000001</v>
      </c>
      <c r="AE4343">
        <v>2011</v>
      </c>
      <c r="AF4343">
        <v>24</v>
      </c>
      <c r="AG4343" s="14">
        <f t="shared" si="336"/>
        <v>0.06</v>
      </c>
      <c r="AH4343">
        <f t="shared" si="338"/>
        <v>0</v>
      </c>
      <c r="AI4343" t="str">
        <f t="shared" si="339"/>
        <v xml:space="preserve"> </v>
      </c>
    </row>
    <row r="4344" spans="1:35" x14ac:dyDescent="0.35">
      <c r="A4344">
        <v>4343</v>
      </c>
      <c r="B4344" t="s">
        <v>1536</v>
      </c>
      <c r="C4344" t="s">
        <v>1537</v>
      </c>
      <c r="D4344" t="s">
        <v>29</v>
      </c>
      <c r="E4344" t="s">
        <v>30</v>
      </c>
      <c r="F4344" t="s">
        <v>31</v>
      </c>
      <c r="G4344" t="s">
        <v>365</v>
      </c>
      <c r="H4344" t="s">
        <v>366</v>
      </c>
      <c r="I4344" t="s">
        <v>34</v>
      </c>
      <c r="J4344" t="s">
        <v>7626</v>
      </c>
      <c r="K4344" s="3">
        <v>40701</v>
      </c>
      <c r="L4344" t="s">
        <v>36</v>
      </c>
      <c r="M4344" t="s">
        <v>1675</v>
      </c>
      <c r="N4344" t="s">
        <v>1676</v>
      </c>
      <c r="O4344" t="s">
        <v>72</v>
      </c>
      <c r="P4344" t="s">
        <v>162</v>
      </c>
      <c r="Q4344">
        <v>3</v>
      </c>
      <c r="R4344" s="5">
        <v>238.27761400000006</v>
      </c>
      <c r="S4344" s="5">
        <v>253.47756913827661</v>
      </c>
      <c r="T4344" s="5">
        <v>758.91184200000009</v>
      </c>
      <c r="U4344">
        <v>2E-3</v>
      </c>
      <c r="V4344" s="5">
        <v>44.079000000000001</v>
      </c>
      <c r="W4344" t="s">
        <v>41</v>
      </c>
      <c r="X4344" s="3">
        <v>40706</v>
      </c>
      <c r="Y4344" s="3">
        <v>40706</v>
      </c>
      <c r="Z4344">
        <v>5</v>
      </c>
      <c r="AA4344" t="s">
        <v>8400</v>
      </c>
      <c r="AB4344">
        <f t="shared" si="337"/>
        <v>0</v>
      </c>
      <c r="AC4344" t="str">
        <f t="shared" si="335"/>
        <v>Tuesday</v>
      </c>
      <c r="AD4344" s="5">
        <v>43.121000000000002</v>
      </c>
      <c r="AE4344">
        <v>2011</v>
      </c>
      <c r="AF4344">
        <v>24</v>
      </c>
      <c r="AG4344" s="14">
        <f t="shared" si="336"/>
        <v>5.8081845032008333E-2</v>
      </c>
      <c r="AH4344">
        <f t="shared" si="338"/>
        <v>0</v>
      </c>
      <c r="AI4344" t="str">
        <f t="shared" si="339"/>
        <v xml:space="preserve"> </v>
      </c>
    </row>
    <row r="4345" spans="1:35" x14ac:dyDescent="0.35">
      <c r="A4345">
        <v>4344</v>
      </c>
      <c r="B4345" t="s">
        <v>1536</v>
      </c>
      <c r="C4345" t="s">
        <v>1537</v>
      </c>
      <c r="D4345" t="s">
        <v>29</v>
      </c>
      <c r="E4345" t="s">
        <v>30</v>
      </c>
      <c r="F4345" t="s">
        <v>31</v>
      </c>
      <c r="G4345" t="s">
        <v>365</v>
      </c>
      <c r="H4345" t="s">
        <v>366</v>
      </c>
      <c r="I4345" t="s">
        <v>34</v>
      </c>
      <c r="J4345" t="s">
        <v>7626</v>
      </c>
      <c r="K4345" s="3">
        <v>40701</v>
      </c>
      <c r="L4345" t="s">
        <v>36</v>
      </c>
      <c r="M4345" t="s">
        <v>1914</v>
      </c>
      <c r="N4345" t="s">
        <v>1915</v>
      </c>
      <c r="O4345" t="s">
        <v>72</v>
      </c>
      <c r="P4345" t="s">
        <v>162</v>
      </c>
      <c r="Q4345">
        <v>4</v>
      </c>
      <c r="R4345" s="5">
        <v>144.17936847999988</v>
      </c>
      <c r="S4345" s="5">
        <v>212.03920689378748</v>
      </c>
      <c r="T4345" s="5">
        <v>846.46051391999958</v>
      </c>
      <c r="U4345">
        <v>2E-3</v>
      </c>
      <c r="V4345" s="5">
        <v>269.74304000000001</v>
      </c>
      <c r="W4345" t="s">
        <v>41</v>
      </c>
      <c r="X4345" s="3">
        <v>40706</v>
      </c>
      <c r="Y4345" s="3">
        <v>40706</v>
      </c>
      <c r="Z4345">
        <v>5</v>
      </c>
      <c r="AA4345" t="s">
        <v>8400</v>
      </c>
      <c r="AB4345">
        <f t="shared" si="337"/>
        <v>0</v>
      </c>
      <c r="AC4345" t="str">
        <f t="shared" si="335"/>
        <v>Tuesday</v>
      </c>
      <c r="AD4345" s="5">
        <v>115.47</v>
      </c>
      <c r="AE4345">
        <v>2011</v>
      </c>
      <c r="AF4345">
        <v>24</v>
      </c>
      <c r="AG4345" s="14">
        <f t="shared" si="336"/>
        <v>0.318671734314938</v>
      </c>
      <c r="AH4345">
        <f t="shared" si="338"/>
        <v>0</v>
      </c>
      <c r="AI4345" t="str">
        <f t="shared" si="339"/>
        <v xml:space="preserve"> </v>
      </c>
    </row>
    <row r="4346" spans="1:35" x14ac:dyDescent="0.35">
      <c r="A4346">
        <v>4345</v>
      </c>
      <c r="B4346" t="s">
        <v>4336</v>
      </c>
      <c r="C4346" t="s">
        <v>4337</v>
      </c>
      <c r="D4346" t="s">
        <v>29</v>
      </c>
      <c r="E4346" t="s">
        <v>30</v>
      </c>
      <c r="F4346" t="s">
        <v>31</v>
      </c>
      <c r="G4346" t="s">
        <v>476</v>
      </c>
      <c r="H4346" t="s">
        <v>874</v>
      </c>
      <c r="I4346" t="s">
        <v>34</v>
      </c>
      <c r="J4346" t="s">
        <v>7627</v>
      </c>
      <c r="K4346" s="3">
        <v>40910</v>
      </c>
      <c r="L4346" t="s">
        <v>36</v>
      </c>
      <c r="M4346" t="s">
        <v>3551</v>
      </c>
      <c r="N4346" t="s">
        <v>3552</v>
      </c>
      <c r="O4346" t="s">
        <v>39</v>
      </c>
      <c r="P4346" t="s">
        <v>58</v>
      </c>
      <c r="Q4346">
        <v>5</v>
      </c>
      <c r="R4346" s="5">
        <v>3.66</v>
      </c>
      <c r="S4346" s="5">
        <v>5.4</v>
      </c>
      <c r="T4346" s="5">
        <v>27</v>
      </c>
      <c r="U4346">
        <v>0</v>
      </c>
      <c r="V4346" s="5">
        <v>8.6999999999999993</v>
      </c>
      <c r="W4346" t="s">
        <v>41</v>
      </c>
      <c r="X4346" s="3">
        <v>40915</v>
      </c>
      <c r="Y4346" s="3">
        <v>40915</v>
      </c>
      <c r="Z4346">
        <v>5</v>
      </c>
      <c r="AA4346" t="s">
        <v>8400</v>
      </c>
      <c r="AB4346">
        <f t="shared" si="337"/>
        <v>0</v>
      </c>
      <c r="AC4346" t="str">
        <f t="shared" si="335"/>
        <v>Monday</v>
      </c>
      <c r="AD4346" s="5">
        <v>2.14</v>
      </c>
      <c r="AE4346">
        <v>2012</v>
      </c>
      <c r="AF4346">
        <v>1</v>
      </c>
      <c r="AG4346" s="14">
        <f t="shared" si="336"/>
        <v>0.32222222222222219</v>
      </c>
      <c r="AH4346">
        <f t="shared" si="338"/>
        <v>0</v>
      </c>
      <c r="AI4346" t="str">
        <f t="shared" si="339"/>
        <v xml:space="preserve"> </v>
      </c>
    </row>
    <row r="4347" spans="1:35" x14ac:dyDescent="0.35">
      <c r="A4347">
        <v>4346</v>
      </c>
      <c r="B4347" t="s">
        <v>1027</v>
      </c>
      <c r="C4347" t="s">
        <v>1028</v>
      </c>
      <c r="D4347" t="s">
        <v>29</v>
      </c>
      <c r="E4347" t="s">
        <v>44</v>
      </c>
      <c r="F4347" t="s">
        <v>133</v>
      </c>
      <c r="G4347" t="s">
        <v>134</v>
      </c>
      <c r="H4347" t="s">
        <v>134</v>
      </c>
      <c r="I4347" t="s">
        <v>34</v>
      </c>
      <c r="J4347" t="s">
        <v>7628</v>
      </c>
      <c r="K4347" s="3">
        <v>41161</v>
      </c>
      <c r="L4347" t="s">
        <v>36</v>
      </c>
      <c r="M4347" t="s">
        <v>3387</v>
      </c>
      <c r="N4347" t="s">
        <v>3388</v>
      </c>
      <c r="O4347" t="s">
        <v>51</v>
      </c>
      <c r="P4347" t="s">
        <v>93</v>
      </c>
      <c r="Q4347">
        <v>7</v>
      </c>
      <c r="R4347" s="5">
        <v>86.954285714285703</v>
      </c>
      <c r="S4347" s="5">
        <v>88.714285714285708</v>
      </c>
      <c r="T4347" s="5">
        <v>621</v>
      </c>
      <c r="U4347">
        <v>0</v>
      </c>
      <c r="V4347" s="5">
        <v>12.32</v>
      </c>
      <c r="W4347" t="s">
        <v>155</v>
      </c>
      <c r="X4347" s="3">
        <v>41163</v>
      </c>
      <c r="Y4347" s="3">
        <v>41163</v>
      </c>
      <c r="Z4347">
        <v>2</v>
      </c>
      <c r="AA4347" t="s">
        <v>8400</v>
      </c>
      <c r="AB4347">
        <f t="shared" si="337"/>
        <v>0</v>
      </c>
      <c r="AC4347" t="str">
        <f t="shared" si="335"/>
        <v>Sunday</v>
      </c>
      <c r="AD4347" s="5">
        <v>35.052</v>
      </c>
      <c r="AE4347">
        <v>2012</v>
      </c>
      <c r="AF4347">
        <v>37</v>
      </c>
      <c r="AG4347" s="14">
        <f t="shared" si="336"/>
        <v>1.9838969404186797E-2</v>
      </c>
      <c r="AH4347">
        <f t="shared" si="338"/>
        <v>0</v>
      </c>
      <c r="AI4347" t="str">
        <f t="shared" si="339"/>
        <v xml:space="preserve"> </v>
      </c>
    </row>
    <row r="4348" spans="1:35" x14ac:dyDescent="0.35">
      <c r="A4348">
        <v>4347</v>
      </c>
      <c r="B4348" t="s">
        <v>1027</v>
      </c>
      <c r="C4348" t="s">
        <v>1028</v>
      </c>
      <c r="D4348" t="s">
        <v>29</v>
      </c>
      <c r="E4348" t="s">
        <v>44</v>
      </c>
      <c r="F4348" t="s">
        <v>133</v>
      </c>
      <c r="G4348" t="s">
        <v>134</v>
      </c>
      <c r="H4348" t="s">
        <v>134</v>
      </c>
      <c r="I4348" t="s">
        <v>34</v>
      </c>
      <c r="J4348" t="s">
        <v>7628</v>
      </c>
      <c r="K4348" s="3">
        <v>41161</v>
      </c>
      <c r="L4348" t="s">
        <v>36</v>
      </c>
      <c r="M4348" t="s">
        <v>1928</v>
      </c>
      <c r="N4348" t="s">
        <v>1929</v>
      </c>
      <c r="O4348" t="s">
        <v>51</v>
      </c>
      <c r="P4348" t="s">
        <v>55</v>
      </c>
      <c r="Q4348">
        <v>3</v>
      </c>
      <c r="R4348" s="5">
        <v>73.513333333333335</v>
      </c>
      <c r="S4348" s="5">
        <v>99.333333333333329</v>
      </c>
      <c r="T4348" s="5">
        <v>298</v>
      </c>
      <c r="U4348">
        <v>0</v>
      </c>
      <c r="V4348" s="5">
        <v>77.459999999999994</v>
      </c>
      <c r="W4348" t="s">
        <v>155</v>
      </c>
      <c r="X4348" s="3">
        <v>41163</v>
      </c>
      <c r="Y4348" s="3">
        <v>41164</v>
      </c>
      <c r="Z4348">
        <v>3</v>
      </c>
      <c r="AA4348" t="s">
        <v>8399</v>
      </c>
      <c r="AB4348">
        <f t="shared" si="337"/>
        <v>1</v>
      </c>
      <c r="AC4348" t="str">
        <f t="shared" si="335"/>
        <v>Sunday</v>
      </c>
      <c r="AD4348" s="5">
        <v>53.942999999999998</v>
      </c>
      <c r="AE4348">
        <v>2012</v>
      </c>
      <c r="AF4348">
        <v>37</v>
      </c>
      <c r="AG4348" s="14">
        <f t="shared" si="336"/>
        <v>0.25993288590604025</v>
      </c>
      <c r="AH4348">
        <f t="shared" si="338"/>
        <v>1</v>
      </c>
      <c r="AI4348">
        <f t="shared" si="339"/>
        <v>1</v>
      </c>
    </row>
    <row r="4349" spans="1:35" x14ac:dyDescent="0.35">
      <c r="A4349">
        <v>4348</v>
      </c>
      <c r="B4349" t="s">
        <v>7629</v>
      </c>
      <c r="C4349" t="s">
        <v>7630</v>
      </c>
      <c r="D4349" t="s">
        <v>112</v>
      </c>
      <c r="E4349" t="s">
        <v>84</v>
      </c>
      <c r="F4349" t="s">
        <v>168</v>
      </c>
      <c r="G4349" t="s">
        <v>665</v>
      </c>
      <c r="H4349" t="s">
        <v>1331</v>
      </c>
      <c r="I4349" t="s">
        <v>34</v>
      </c>
      <c r="J4349" t="s">
        <v>7631</v>
      </c>
      <c r="K4349" s="3">
        <v>41362</v>
      </c>
      <c r="L4349" t="s">
        <v>36</v>
      </c>
      <c r="M4349" t="s">
        <v>3383</v>
      </c>
      <c r="N4349" t="s">
        <v>3384</v>
      </c>
      <c r="O4349" t="s">
        <v>72</v>
      </c>
      <c r="P4349" t="s">
        <v>178</v>
      </c>
      <c r="Q4349">
        <v>3</v>
      </c>
      <c r="R4349" s="5">
        <v>36.371200000000002</v>
      </c>
      <c r="S4349" s="5">
        <v>48.272000000000006</v>
      </c>
      <c r="T4349" s="5">
        <v>86.889600000000016</v>
      </c>
      <c r="U4349">
        <v>0.4</v>
      </c>
      <c r="V4349" s="5">
        <v>-22.224</v>
      </c>
      <c r="W4349" t="s">
        <v>41</v>
      </c>
      <c r="X4349" s="3">
        <v>41367</v>
      </c>
      <c r="Y4349" s="3">
        <v>41367</v>
      </c>
      <c r="Z4349">
        <v>5</v>
      </c>
      <c r="AA4349" t="s">
        <v>8400</v>
      </c>
      <c r="AB4349">
        <f t="shared" si="337"/>
        <v>0</v>
      </c>
      <c r="AC4349" t="str">
        <f t="shared" si="335"/>
        <v>Friday</v>
      </c>
      <c r="AD4349" s="5">
        <v>6.1669999999999998</v>
      </c>
      <c r="AE4349">
        <v>2013</v>
      </c>
      <c r="AF4349">
        <v>13</v>
      </c>
      <c r="AG4349" s="14">
        <f t="shared" si="336"/>
        <v>-0.25577284277980328</v>
      </c>
      <c r="AH4349">
        <f t="shared" si="338"/>
        <v>0</v>
      </c>
      <c r="AI4349" t="str">
        <f t="shared" si="339"/>
        <v xml:space="preserve"> </v>
      </c>
    </row>
    <row r="4350" spans="1:35" x14ac:dyDescent="0.35">
      <c r="A4350">
        <v>4349</v>
      </c>
      <c r="B4350" t="s">
        <v>42</v>
      </c>
      <c r="C4350" t="s">
        <v>43</v>
      </c>
      <c r="D4350" t="s">
        <v>29</v>
      </c>
      <c r="E4350" t="s">
        <v>30</v>
      </c>
      <c r="F4350" t="s">
        <v>31</v>
      </c>
      <c r="G4350" t="s">
        <v>423</v>
      </c>
      <c r="H4350" t="s">
        <v>424</v>
      </c>
      <c r="I4350" t="s">
        <v>34</v>
      </c>
      <c r="J4350" t="s">
        <v>7632</v>
      </c>
      <c r="K4350" s="3">
        <v>41691</v>
      </c>
      <c r="L4350" t="s">
        <v>98</v>
      </c>
      <c r="M4350" t="s">
        <v>1147</v>
      </c>
      <c r="N4350" t="s">
        <v>1148</v>
      </c>
      <c r="O4350" t="s">
        <v>51</v>
      </c>
      <c r="P4350" t="s">
        <v>93</v>
      </c>
      <c r="Q4350">
        <v>2</v>
      </c>
      <c r="R4350" s="5">
        <v>29.783999999999999</v>
      </c>
      <c r="S4350" s="5">
        <v>31.204999999999998</v>
      </c>
      <c r="T4350" s="5">
        <v>49.927999999999997</v>
      </c>
      <c r="U4350">
        <v>0.2</v>
      </c>
      <c r="V4350" s="5">
        <v>-9.64</v>
      </c>
      <c r="W4350" t="s">
        <v>41</v>
      </c>
      <c r="X4350" s="3">
        <v>41696</v>
      </c>
      <c r="Y4350" s="3">
        <v>41696</v>
      </c>
      <c r="Z4350">
        <v>5</v>
      </c>
      <c r="AA4350" t="s">
        <v>8400</v>
      </c>
      <c r="AB4350">
        <f t="shared" si="337"/>
        <v>0</v>
      </c>
      <c r="AC4350" t="str">
        <f t="shared" si="335"/>
        <v>Friday</v>
      </c>
      <c r="AD4350" s="5">
        <v>5.96</v>
      </c>
      <c r="AE4350">
        <v>2014</v>
      </c>
      <c r="AF4350">
        <v>8</v>
      </c>
      <c r="AG4350" s="14">
        <f t="shared" si="336"/>
        <v>-0.19307803236660795</v>
      </c>
      <c r="AH4350">
        <f t="shared" si="338"/>
        <v>0</v>
      </c>
      <c r="AI4350" t="str">
        <f t="shared" si="339"/>
        <v xml:space="preserve"> </v>
      </c>
    </row>
    <row r="4351" spans="1:35" x14ac:dyDescent="0.35">
      <c r="A4351">
        <v>4350</v>
      </c>
      <c r="B4351" t="s">
        <v>3275</v>
      </c>
      <c r="C4351" t="s">
        <v>3276</v>
      </c>
      <c r="D4351" t="s">
        <v>29</v>
      </c>
      <c r="E4351" t="s">
        <v>84</v>
      </c>
      <c r="F4351" t="s">
        <v>113</v>
      </c>
      <c r="G4351" t="s">
        <v>113</v>
      </c>
      <c r="H4351" t="s">
        <v>2744</v>
      </c>
      <c r="I4351" t="s">
        <v>34</v>
      </c>
      <c r="J4351" t="s">
        <v>7633</v>
      </c>
      <c r="K4351" s="3">
        <v>41170</v>
      </c>
      <c r="L4351" t="s">
        <v>36</v>
      </c>
      <c r="M4351" t="s">
        <v>7634</v>
      </c>
      <c r="N4351" t="s">
        <v>7635</v>
      </c>
      <c r="O4351" t="s">
        <v>72</v>
      </c>
      <c r="P4351" t="s">
        <v>79</v>
      </c>
      <c r="Q4351">
        <v>5</v>
      </c>
      <c r="R4351" s="5">
        <v>156.74399999999997</v>
      </c>
      <c r="S4351" s="5">
        <v>197.9733333333333</v>
      </c>
      <c r="T4351" s="5">
        <v>593.91999999999996</v>
      </c>
      <c r="U4351">
        <v>0.4</v>
      </c>
      <c r="V4351" s="5">
        <v>-189.8</v>
      </c>
      <c r="W4351" t="s">
        <v>139</v>
      </c>
      <c r="X4351" s="3">
        <v>41173</v>
      </c>
      <c r="Y4351" s="3">
        <v>41173</v>
      </c>
      <c r="Z4351">
        <v>3</v>
      </c>
      <c r="AA4351" t="s">
        <v>8400</v>
      </c>
      <c r="AB4351">
        <f t="shared" si="337"/>
        <v>0</v>
      </c>
      <c r="AC4351" t="str">
        <f t="shared" si="335"/>
        <v>Tuesday</v>
      </c>
      <c r="AD4351" s="5">
        <v>30.131</v>
      </c>
      <c r="AE4351">
        <v>2012</v>
      </c>
      <c r="AF4351">
        <v>38</v>
      </c>
      <c r="AG4351" s="14">
        <f t="shared" si="336"/>
        <v>-0.31957165948275867</v>
      </c>
      <c r="AH4351">
        <f t="shared" si="338"/>
        <v>0</v>
      </c>
      <c r="AI4351" t="str">
        <f t="shared" si="339"/>
        <v xml:space="preserve"> </v>
      </c>
    </row>
    <row r="4352" spans="1:35" x14ac:dyDescent="0.35">
      <c r="A4352">
        <v>4351</v>
      </c>
      <c r="B4352" t="s">
        <v>3078</v>
      </c>
      <c r="C4352" t="s">
        <v>3079</v>
      </c>
      <c r="D4352" t="s">
        <v>112</v>
      </c>
      <c r="E4352" t="s">
        <v>30</v>
      </c>
      <c r="F4352" t="s">
        <v>31</v>
      </c>
      <c r="G4352" t="s">
        <v>1051</v>
      </c>
      <c r="H4352" t="s">
        <v>1051</v>
      </c>
      <c r="I4352" t="s">
        <v>34</v>
      </c>
      <c r="J4352" t="s">
        <v>7636</v>
      </c>
      <c r="K4352" s="3">
        <v>41338</v>
      </c>
      <c r="L4352" t="s">
        <v>215</v>
      </c>
      <c r="M4352" t="s">
        <v>3440</v>
      </c>
      <c r="N4352" t="s">
        <v>3441</v>
      </c>
      <c r="O4352" t="s">
        <v>39</v>
      </c>
      <c r="P4352" t="s">
        <v>58</v>
      </c>
      <c r="Q4352">
        <v>3</v>
      </c>
      <c r="R4352" s="5">
        <v>4.8333333333333321</v>
      </c>
      <c r="S4352" s="5">
        <v>9.3333333333333321</v>
      </c>
      <c r="T4352" s="5">
        <v>27.999999999999996</v>
      </c>
      <c r="U4352">
        <v>0</v>
      </c>
      <c r="V4352" s="5">
        <v>13.5</v>
      </c>
      <c r="W4352" t="s">
        <v>155</v>
      </c>
      <c r="X4352" s="3">
        <v>41340</v>
      </c>
      <c r="Y4352" s="3">
        <v>41340</v>
      </c>
      <c r="Z4352">
        <v>2</v>
      </c>
      <c r="AA4352" t="s">
        <v>8400</v>
      </c>
      <c r="AB4352">
        <f t="shared" si="337"/>
        <v>0</v>
      </c>
      <c r="AC4352" t="str">
        <f t="shared" si="335"/>
        <v>Tuesday</v>
      </c>
      <c r="AD4352" s="5">
        <v>1.5960000000000001</v>
      </c>
      <c r="AE4352">
        <v>2013</v>
      </c>
      <c r="AF4352">
        <v>10</v>
      </c>
      <c r="AG4352" s="14">
        <f t="shared" si="336"/>
        <v>0.48214285714285721</v>
      </c>
      <c r="AH4352">
        <f t="shared" si="338"/>
        <v>0</v>
      </c>
      <c r="AI4352" t="str">
        <f t="shared" si="339"/>
        <v xml:space="preserve"> </v>
      </c>
    </row>
    <row r="4353" spans="1:35" x14ac:dyDescent="0.35">
      <c r="A4353">
        <v>4352</v>
      </c>
      <c r="B4353" t="s">
        <v>4570</v>
      </c>
      <c r="C4353" t="s">
        <v>4571</v>
      </c>
      <c r="D4353" t="s">
        <v>96</v>
      </c>
      <c r="E4353" t="s">
        <v>30</v>
      </c>
      <c r="F4353" t="s">
        <v>31</v>
      </c>
      <c r="G4353" t="s">
        <v>436</v>
      </c>
      <c r="H4353" t="s">
        <v>941</v>
      </c>
      <c r="I4353" t="s">
        <v>34</v>
      </c>
      <c r="J4353" t="s">
        <v>7637</v>
      </c>
      <c r="K4353" s="3">
        <v>41332</v>
      </c>
      <c r="L4353" t="s">
        <v>36</v>
      </c>
      <c r="M4353" t="s">
        <v>3052</v>
      </c>
      <c r="N4353" t="s">
        <v>3053</v>
      </c>
      <c r="O4353" t="s">
        <v>39</v>
      </c>
      <c r="P4353" t="s">
        <v>64</v>
      </c>
      <c r="Q4353">
        <v>2</v>
      </c>
      <c r="R4353" s="5">
        <v>9.42</v>
      </c>
      <c r="S4353" s="5">
        <v>17</v>
      </c>
      <c r="T4353" s="5">
        <v>34</v>
      </c>
      <c r="U4353">
        <v>0</v>
      </c>
      <c r="V4353" s="5">
        <v>15.16</v>
      </c>
      <c r="W4353" t="s">
        <v>41</v>
      </c>
      <c r="X4353" s="3">
        <v>41337</v>
      </c>
      <c r="Y4353" s="3">
        <v>41337</v>
      </c>
      <c r="Z4353">
        <v>5</v>
      </c>
      <c r="AA4353" t="s">
        <v>8400</v>
      </c>
      <c r="AB4353">
        <f t="shared" si="337"/>
        <v>0</v>
      </c>
      <c r="AC4353" t="str">
        <f t="shared" si="335"/>
        <v>Wednesday</v>
      </c>
      <c r="AD4353" s="5">
        <v>1.5149999999999999</v>
      </c>
      <c r="AE4353">
        <v>2013</v>
      </c>
      <c r="AF4353">
        <v>9</v>
      </c>
      <c r="AG4353" s="14">
        <f t="shared" si="336"/>
        <v>0.44588235294117645</v>
      </c>
      <c r="AH4353">
        <f t="shared" si="338"/>
        <v>0</v>
      </c>
      <c r="AI4353" t="str">
        <f t="shared" si="339"/>
        <v xml:space="preserve"> </v>
      </c>
    </row>
    <row r="4354" spans="1:35" x14ac:dyDescent="0.35">
      <c r="A4354">
        <v>4353</v>
      </c>
      <c r="B4354" t="s">
        <v>2801</v>
      </c>
      <c r="C4354" t="s">
        <v>2802</v>
      </c>
      <c r="D4354" t="s">
        <v>29</v>
      </c>
      <c r="E4354" t="s">
        <v>84</v>
      </c>
      <c r="F4354" t="s">
        <v>113</v>
      </c>
      <c r="G4354" t="s">
        <v>113</v>
      </c>
      <c r="H4354" t="s">
        <v>114</v>
      </c>
      <c r="I4354" t="s">
        <v>34</v>
      </c>
      <c r="J4354" t="s">
        <v>7638</v>
      </c>
      <c r="K4354" s="3">
        <v>41178</v>
      </c>
      <c r="L4354" t="s">
        <v>36</v>
      </c>
      <c r="M4354" t="s">
        <v>3356</v>
      </c>
      <c r="N4354" t="s">
        <v>3357</v>
      </c>
      <c r="O4354" t="s">
        <v>72</v>
      </c>
      <c r="P4354" t="s">
        <v>178</v>
      </c>
      <c r="Q4354">
        <v>4</v>
      </c>
      <c r="R4354" s="5">
        <v>86.077200000000005</v>
      </c>
      <c r="S4354" s="5">
        <v>121.04866666666669</v>
      </c>
      <c r="T4354" s="5">
        <v>290.51680000000005</v>
      </c>
      <c r="U4354">
        <v>0.4</v>
      </c>
      <c r="V4354" s="5">
        <v>-53.792000000000002</v>
      </c>
      <c r="W4354" t="s">
        <v>41</v>
      </c>
      <c r="X4354" s="3">
        <v>41183</v>
      </c>
      <c r="Y4354" s="3">
        <v>41183</v>
      </c>
      <c r="Z4354">
        <v>5</v>
      </c>
      <c r="AA4354" t="s">
        <v>8400</v>
      </c>
      <c r="AB4354">
        <f t="shared" si="337"/>
        <v>0</v>
      </c>
      <c r="AC4354" t="str">
        <f t="shared" ref="AC4354:AC4417" si="340">TEXT(K4354,"dddd")</f>
        <v>Wednesday</v>
      </c>
      <c r="AD4354" s="5">
        <v>17.420999999999999</v>
      </c>
      <c r="AE4354">
        <v>2012</v>
      </c>
      <c r="AF4354">
        <v>39</v>
      </c>
      <c r="AG4354" s="14">
        <f t="shared" ref="AG4354:AG4417" si="341">V4354/T4354</f>
        <v>-0.18515968783905093</v>
      </c>
      <c r="AH4354">
        <f t="shared" si="338"/>
        <v>0</v>
      </c>
      <c r="AI4354" t="str">
        <f t="shared" si="339"/>
        <v xml:space="preserve"> </v>
      </c>
    </row>
    <row r="4355" spans="1:35" x14ac:dyDescent="0.35">
      <c r="A4355">
        <v>4354</v>
      </c>
      <c r="B4355" t="s">
        <v>4676</v>
      </c>
      <c r="C4355" t="s">
        <v>4677</v>
      </c>
      <c r="D4355" t="s">
        <v>29</v>
      </c>
      <c r="E4355" t="s">
        <v>30</v>
      </c>
      <c r="F4355" t="s">
        <v>31</v>
      </c>
      <c r="G4355" t="s">
        <v>150</v>
      </c>
      <c r="H4355" t="s">
        <v>880</v>
      </c>
      <c r="I4355" t="s">
        <v>34</v>
      </c>
      <c r="J4355" t="s">
        <v>7639</v>
      </c>
      <c r="K4355" s="3">
        <v>41597</v>
      </c>
      <c r="L4355" t="s">
        <v>136</v>
      </c>
      <c r="M4355" t="s">
        <v>6929</v>
      </c>
      <c r="N4355" t="s">
        <v>6930</v>
      </c>
      <c r="O4355" t="s">
        <v>72</v>
      </c>
      <c r="P4355" t="s">
        <v>162</v>
      </c>
      <c r="Q4355">
        <v>6</v>
      </c>
      <c r="R4355" s="5">
        <v>86.493308560000017</v>
      </c>
      <c r="S4355" s="5">
        <v>97.173375310621253</v>
      </c>
      <c r="T4355" s="5">
        <v>581.87417135999999</v>
      </c>
      <c r="U4355">
        <v>2E-3</v>
      </c>
      <c r="V4355" s="5">
        <v>62.914319999999996</v>
      </c>
      <c r="W4355" t="s">
        <v>155</v>
      </c>
      <c r="X4355" s="3">
        <v>41599</v>
      </c>
      <c r="Y4355" s="3">
        <v>41602</v>
      </c>
      <c r="Z4355">
        <v>5</v>
      </c>
      <c r="AA4355" t="s">
        <v>8399</v>
      </c>
      <c r="AB4355">
        <f t="shared" ref="AB4355:AB4418" si="342">Y4355-X4355</f>
        <v>3</v>
      </c>
      <c r="AC4355" t="str">
        <f t="shared" si="340"/>
        <v>Tuesday</v>
      </c>
      <c r="AD4355" s="5">
        <v>65.962999999999994</v>
      </c>
      <c r="AE4355">
        <v>2013</v>
      </c>
      <c r="AF4355">
        <v>47</v>
      </c>
      <c r="AG4355" s="14">
        <f t="shared" si="341"/>
        <v>0.10812358254870108</v>
      </c>
      <c r="AH4355">
        <f t="shared" ref="AH4355:AH4418" si="343">IF(AA4355 = "Late", 1, 0)</f>
        <v>1</v>
      </c>
      <c r="AI4355">
        <f t="shared" ref="AI4355:AI4418" si="344">IF(AB4355&gt;0, AB4355, " ")</f>
        <v>3</v>
      </c>
    </row>
    <row r="4356" spans="1:35" x14ac:dyDescent="0.35">
      <c r="A4356">
        <v>4355</v>
      </c>
      <c r="B4356" t="s">
        <v>5603</v>
      </c>
      <c r="C4356" t="s">
        <v>5604</v>
      </c>
      <c r="D4356" t="s">
        <v>96</v>
      </c>
      <c r="E4356" t="s">
        <v>44</v>
      </c>
      <c r="F4356" t="s">
        <v>67</v>
      </c>
      <c r="G4356" t="s">
        <v>3338</v>
      </c>
      <c r="H4356" t="s">
        <v>3339</v>
      </c>
      <c r="I4356" t="s">
        <v>34</v>
      </c>
      <c r="J4356" t="s">
        <v>7640</v>
      </c>
      <c r="K4356" s="3">
        <v>41556</v>
      </c>
      <c r="L4356" t="s">
        <v>215</v>
      </c>
      <c r="M4356" t="s">
        <v>7326</v>
      </c>
      <c r="N4356" t="s">
        <v>7327</v>
      </c>
      <c r="O4356" t="s">
        <v>51</v>
      </c>
      <c r="P4356" t="s">
        <v>52</v>
      </c>
      <c r="Q4356">
        <v>4</v>
      </c>
      <c r="R4356" s="5">
        <v>26.56</v>
      </c>
      <c r="S4356" s="5">
        <v>34.5</v>
      </c>
      <c r="T4356" s="5">
        <v>138</v>
      </c>
      <c r="U4356">
        <v>0</v>
      </c>
      <c r="V4356" s="5">
        <v>31.76</v>
      </c>
      <c r="W4356" t="s">
        <v>155</v>
      </c>
      <c r="X4356" s="3">
        <v>41558</v>
      </c>
      <c r="Y4356" s="3">
        <v>41558</v>
      </c>
      <c r="Z4356">
        <v>2</v>
      </c>
      <c r="AA4356" t="s">
        <v>8400</v>
      </c>
      <c r="AB4356">
        <f t="shared" si="342"/>
        <v>0</v>
      </c>
      <c r="AC4356" t="str">
        <f t="shared" si="340"/>
        <v>Wednesday</v>
      </c>
      <c r="AD4356" s="5">
        <v>18.215</v>
      </c>
      <c r="AE4356">
        <v>2013</v>
      </c>
      <c r="AF4356">
        <v>41</v>
      </c>
      <c r="AG4356" s="14">
        <f t="shared" si="341"/>
        <v>0.23014492753623189</v>
      </c>
      <c r="AH4356">
        <f t="shared" si="343"/>
        <v>0</v>
      </c>
      <c r="AI4356" t="str">
        <f t="shared" si="344"/>
        <v xml:space="preserve"> </v>
      </c>
    </row>
    <row r="4357" spans="1:35" x14ac:dyDescent="0.35">
      <c r="A4357">
        <v>4356</v>
      </c>
      <c r="B4357" t="s">
        <v>5603</v>
      </c>
      <c r="C4357" t="s">
        <v>5604</v>
      </c>
      <c r="D4357" t="s">
        <v>96</v>
      </c>
      <c r="E4357" t="s">
        <v>44</v>
      </c>
      <c r="F4357" t="s">
        <v>67</v>
      </c>
      <c r="G4357" t="s">
        <v>3338</v>
      </c>
      <c r="H4357" t="s">
        <v>3339</v>
      </c>
      <c r="I4357" t="s">
        <v>34</v>
      </c>
      <c r="J4357" t="s">
        <v>7640</v>
      </c>
      <c r="K4357" s="3">
        <v>41556</v>
      </c>
      <c r="L4357" t="s">
        <v>215</v>
      </c>
      <c r="M4357" t="s">
        <v>2901</v>
      </c>
      <c r="N4357" t="s">
        <v>2902</v>
      </c>
      <c r="O4357" t="s">
        <v>51</v>
      </c>
      <c r="P4357" t="s">
        <v>93</v>
      </c>
      <c r="Q4357">
        <v>3</v>
      </c>
      <c r="R4357" s="5">
        <v>110.26666666666671</v>
      </c>
      <c r="S4357" s="5">
        <v>113.6666666666667</v>
      </c>
      <c r="T4357" s="5">
        <v>341.00000000000011</v>
      </c>
      <c r="U4357">
        <v>0</v>
      </c>
      <c r="V4357" s="5">
        <v>10.199999999999999</v>
      </c>
      <c r="W4357" t="s">
        <v>155</v>
      </c>
      <c r="X4357" s="3">
        <v>41558</v>
      </c>
      <c r="Y4357" s="3">
        <v>41558</v>
      </c>
      <c r="Z4357">
        <v>2</v>
      </c>
      <c r="AA4357" t="s">
        <v>8400</v>
      </c>
      <c r="AB4357">
        <f t="shared" si="342"/>
        <v>0</v>
      </c>
      <c r="AC4357" t="str">
        <f t="shared" si="340"/>
        <v>Wednesday</v>
      </c>
      <c r="AD4357" s="5">
        <v>80.122</v>
      </c>
      <c r="AE4357">
        <v>2013</v>
      </c>
      <c r="AF4357">
        <v>41</v>
      </c>
      <c r="AG4357" s="14">
        <f t="shared" si="341"/>
        <v>2.9912023460410546E-2</v>
      </c>
      <c r="AH4357">
        <f t="shared" si="343"/>
        <v>0</v>
      </c>
      <c r="AI4357" t="str">
        <f t="shared" si="344"/>
        <v xml:space="preserve"> </v>
      </c>
    </row>
    <row r="4358" spans="1:35" x14ac:dyDescent="0.35">
      <c r="A4358">
        <v>4357</v>
      </c>
      <c r="B4358" t="s">
        <v>5603</v>
      </c>
      <c r="C4358" t="s">
        <v>5604</v>
      </c>
      <c r="D4358" t="s">
        <v>96</v>
      </c>
      <c r="E4358" t="s">
        <v>44</v>
      </c>
      <c r="F4358" t="s">
        <v>67</v>
      </c>
      <c r="G4358" t="s">
        <v>3338</v>
      </c>
      <c r="H4358" t="s">
        <v>3339</v>
      </c>
      <c r="I4358" t="s">
        <v>34</v>
      </c>
      <c r="J4358" t="s">
        <v>7640</v>
      </c>
      <c r="K4358" s="3">
        <v>41556</v>
      </c>
      <c r="L4358" t="s">
        <v>215</v>
      </c>
      <c r="M4358" t="s">
        <v>3099</v>
      </c>
      <c r="N4358" t="s">
        <v>3100</v>
      </c>
      <c r="O4358" t="s">
        <v>72</v>
      </c>
      <c r="P4358" t="s">
        <v>79</v>
      </c>
      <c r="Q4358">
        <v>2</v>
      </c>
      <c r="R4358" s="5">
        <v>87.68</v>
      </c>
      <c r="S4358" s="5">
        <v>162.5</v>
      </c>
      <c r="T4358" s="5">
        <v>325</v>
      </c>
      <c r="U4358">
        <v>0</v>
      </c>
      <c r="V4358" s="5">
        <v>149.63999999999999</v>
      </c>
      <c r="W4358" t="s">
        <v>155</v>
      </c>
      <c r="X4358" s="3">
        <v>41558</v>
      </c>
      <c r="Y4358" s="3">
        <v>41561</v>
      </c>
      <c r="Z4358">
        <v>5</v>
      </c>
      <c r="AA4358" t="s">
        <v>8399</v>
      </c>
      <c r="AB4358">
        <f t="shared" si="342"/>
        <v>3</v>
      </c>
      <c r="AC4358" t="str">
        <f t="shared" si="340"/>
        <v>Wednesday</v>
      </c>
      <c r="AD4358" s="5">
        <v>78.498999999999995</v>
      </c>
      <c r="AE4358">
        <v>2013</v>
      </c>
      <c r="AF4358">
        <v>41</v>
      </c>
      <c r="AG4358" s="14">
        <f t="shared" si="341"/>
        <v>0.4604307692307692</v>
      </c>
      <c r="AH4358">
        <f t="shared" si="343"/>
        <v>1</v>
      </c>
      <c r="AI4358">
        <f t="shared" si="344"/>
        <v>3</v>
      </c>
    </row>
    <row r="4359" spans="1:35" x14ac:dyDescent="0.35">
      <c r="A4359">
        <v>4358</v>
      </c>
      <c r="B4359" t="s">
        <v>1763</v>
      </c>
      <c r="C4359" t="s">
        <v>1764</v>
      </c>
      <c r="D4359" t="s">
        <v>112</v>
      </c>
      <c r="E4359" t="s">
        <v>44</v>
      </c>
      <c r="F4359" t="s">
        <v>45</v>
      </c>
      <c r="G4359" t="s">
        <v>1483</v>
      </c>
      <c r="H4359" t="s">
        <v>1483</v>
      </c>
      <c r="I4359" t="s">
        <v>34</v>
      </c>
      <c r="J4359" t="s">
        <v>7641</v>
      </c>
      <c r="K4359" s="3">
        <v>41052</v>
      </c>
      <c r="L4359" t="s">
        <v>98</v>
      </c>
      <c r="M4359" t="s">
        <v>6088</v>
      </c>
      <c r="N4359" t="s">
        <v>6089</v>
      </c>
      <c r="O4359" t="s">
        <v>39</v>
      </c>
      <c r="P4359" t="s">
        <v>76</v>
      </c>
      <c r="Q4359">
        <v>2</v>
      </c>
      <c r="R4359" s="5">
        <v>16.46</v>
      </c>
      <c r="S4359" s="5">
        <v>31.5</v>
      </c>
      <c r="T4359" s="5">
        <v>63</v>
      </c>
      <c r="U4359">
        <v>0</v>
      </c>
      <c r="V4359" s="5">
        <v>30.08</v>
      </c>
      <c r="W4359" t="s">
        <v>41</v>
      </c>
      <c r="X4359" s="3">
        <v>41057</v>
      </c>
      <c r="Y4359" s="3">
        <v>41057</v>
      </c>
      <c r="Z4359">
        <v>5</v>
      </c>
      <c r="AA4359" t="s">
        <v>8400</v>
      </c>
      <c r="AB4359">
        <f t="shared" si="342"/>
        <v>0</v>
      </c>
      <c r="AC4359" t="str">
        <f t="shared" si="340"/>
        <v>Wednesday</v>
      </c>
      <c r="AD4359" s="5">
        <v>10.898</v>
      </c>
      <c r="AE4359">
        <v>2012</v>
      </c>
      <c r="AF4359">
        <v>21</v>
      </c>
      <c r="AG4359" s="14">
        <f t="shared" si="341"/>
        <v>0.47746031746031742</v>
      </c>
      <c r="AH4359">
        <f t="shared" si="343"/>
        <v>0</v>
      </c>
      <c r="AI4359" t="str">
        <f t="shared" si="344"/>
        <v xml:space="preserve"> </v>
      </c>
    </row>
    <row r="4360" spans="1:35" x14ac:dyDescent="0.35">
      <c r="A4360">
        <v>4359</v>
      </c>
      <c r="B4360" t="s">
        <v>1763</v>
      </c>
      <c r="C4360" t="s">
        <v>1764</v>
      </c>
      <c r="D4360" t="s">
        <v>112</v>
      </c>
      <c r="E4360" t="s">
        <v>44</v>
      </c>
      <c r="F4360" t="s">
        <v>45</v>
      </c>
      <c r="G4360" t="s">
        <v>1483</v>
      </c>
      <c r="H4360" t="s">
        <v>1483</v>
      </c>
      <c r="I4360" t="s">
        <v>34</v>
      </c>
      <c r="J4360" t="s">
        <v>7641</v>
      </c>
      <c r="K4360" s="3">
        <v>41052</v>
      </c>
      <c r="L4360" t="s">
        <v>98</v>
      </c>
      <c r="M4360" t="s">
        <v>1018</v>
      </c>
      <c r="N4360" t="s">
        <v>1019</v>
      </c>
      <c r="O4360" t="s">
        <v>51</v>
      </c>
      <c r="P4360" t="s">
        <v>55</v>
      </c>
      <c r="Q4360">
        <v>3</v>
      </c>
      <c r="R4360" s="5">
        <v>56.713333333333331</v>
      </c>
      <c r="S4360" s="5">
        <v>83.333333333333329</v>
      </c>
      <c r="T4360" s="5">
        <v>250</v>
      </c>
      <c r="U4360">
        <v>0</v>
      </c>
      <c r="V4360" s="5">
        <v>79.86</v>
      </c>
      <c r="W4360" t="s">
        <v>41</v>
      </c>
      <c r="X4360" s="3">
        <v>41057</v>
      </c>
      <c r="Y4360" s="3">
        <v>41057</v>
      </c>
      <c r="Z4360">
        <v>5</v>
      </c>
      <c r="AA4360" t="s">
        <v>8400</v>
      </c>
      <c r="AB4360">
        <f t="shared" si="342"/>
        <v>0</v>
      </c>
      <c r="AC4360" t="str">
        <f t="shared" si="340"/>
        <v>Wednesday</v>
      </c>
      <c r="AD4360" s="5">
        <v>31.247</v>
      </c>
      <c r="AE4360">
        <v>2012</v>
      </c>
      <c r="AF4360">
        <v>21</v>
      </c>
      <c r="AG4360" s="14">
        <f t="shared" si="341"/>
        <v>0.31944</v>
      </c>
      <c r="AH4360">
        <f t="shared" si="343"/>
        <v>0</v>
      </c>
      <c r="AI4360" t="str">
        <f t="shared" si="344"/>
        <v xml:space="preserve"> </v>
      </c>
    </row>
    <row r="4361" spans="1:35" x14ac:dyDescent="0.35">
      <c r="A4361">
        <v>4360</v>
      </c>
      <c r="B4361" t="s">
        <v>5339</v>
      </c>
      <c r="C4361" t="s">
        <v>5340</v>
      </c>
      <c r="D4361" t="s">
        <v>29</v>
      </c>
      <c r="E4361" t="s">
        <v>84</v>
      </c>
      <c r="F4361" t="s">
        <v>740</v>
      </c>
      <c r="G4361" t="s">
        <v>741</v>
      </c>
      <c r="H4361" t="s">
        <v>996</v>
      </c>
      <c r="I4361" t="s">
        <v>34</v>
      </c>
      <c r="J4361" t="s">
        <v>7642</v>
      </c>
      <c r="K4361" s="3">
        <v>41167</v>
      </c>
      <c r="L4361" t="s">
        <v>136</v>
      </c>
      <c r="M4361" t="s">
        <v>792</v>
      </c>
      <c r="N4361" t="s">
        <v>793</v>
      </c>
      <c r="O4361" t="s">
        <v>51</v>
      </c>
      <c r="P4361" t="s">
        <v>55</v>
      </c>
      <c r="Q4361">
        <v>1</v>
      </c>
      <c r="R4361" s="5">
        <v>76.239999999999995</v>
      </c>
      <c r="S4361" s="5">
        <v>99</v>
      </c>
      <c r="T4361" s="5">
        <v>99</v>
      </c>
      <c r="U4361">
        <v>0</v>
      </c>
      <c r="V4361" s="5">
        <v>22.76</v>
      </c>
      <c r="W4361" t="s">
        <v>139</v>
      </c>
      <c r="X4361" s="3">
        <v>41170</v>
      </c>
      <c r="Y4361" s="3">
        <v>41170</v>
      </c>
      <c r="Z4361">
        <v>3</v>
      </c>
      <c r="AA4361" t="s">
        <v>8400</v>
      </c>
      <c r="AB4361">
        <f t="shared" si="342"/>
        <v>0</v>
      </c>
      <c r="AC4361" t="str">
        <f t="shared" si="340"/>
        <v>Saturday</v>
      </c>
      <c r="AD4361" s="5">
        <v>15.46</v>
      </c>
      <c r="AE4361">
        <v>2012</v>
      </c>
      <c r="AF4361">
        <v>37</v>
      </c>
      <c r="AG4361" s="14">
        <f t="shared" si="341"/>
        <v>0.22989898989898991</v>
      </c>
      <c r="AH4361">
        <f t="shared" si="343"/>
        <v>0</v>
      </c>
      <c r="AI4361" t="str">
        <f t="shared" si="344"/>
        <v xml:space="preserve"> </v>
      </c>
    </row>
    <row r="4362" spans="1:35" x14ac:dyDescent="0.35">
      <c r="A4362">
        <v>4361</v>
      </c>
      <c r="B4362" t="s">
        <v>5339</v>
      </c>
      <c r="C4362" t="s">
        <v>5340</v>
      </c>
      <c r="D4362" t="s">
        <v>29</v>
      </c>
      <c r="E4362" t="s">
        <v>84</v>
      </c>
      <c r="F4362" t="s">
        <v>740</v>
      </c>
      <c r="G4362" t="s">
        <v>741</v>
      </c>
      <c r="H4362" t="s">
        <v>996</v>
      </c>
      <c r="I4362" t="s">
        <v>34</v>
      </c>
      <c r="J4362" t="s">
        <v>7642</v>
      </c>
      <c r="K4362" s="3">
        <v>41167</v>
      </c>
      <c r="L4362" t="s">
        <v>136</v>
      </c>
      <c r="M4362" t="s">
        <v>1811</v>
      </c>
      <c r="N4362" t="s">
        <v>1812</v>
      </c>
      <c r="O4362" t="s">
        <v>51</v>
      </c>
      <c r="P4362" t="s">
        <v>93</v>
      </c>
      <c r="Q4362">
        <v>2</v>
      </c>
      <c r="R4362" s="5">
        <v>232.06</v>
      </c>
      <c r="S4362" s="5">
        <v>313.5</v>
      </c>
      <c r="T4362" s="5">
        <v>627</v>
      </c>
      <c r="U4362">
        <v>0</v>
      </c>
      <c r="V4362" s="5">
        <v>162.88</v>
      </c>
      <c r="W4362" t="s">
        <v>139</v>
      </c>
      <c r="X4362" s="3">
        <v>41170</v>
      </c>
      <c r="Y4362" s="3">
        <v>41170</v>
      </c>
      <c r="Z4362">
        <v>3</v>
      </c>
      <c r="AA4362" t="s">
        <v>8400</v>
      </c>
      <c r="AB4362">
        <f t="shared" si="342"/>
        <v>0</v>
      </c>
      <c r="AC4362" t="str">
        <f t="shared" si="340"/>
        <v>Saturday</v>
      </c>
      <c r="AD4362" s="5">
        <v>126.392</v>
      </c>
      <c r="AE4362">
        <v>2012</v>
      </c>
      <c r="AF4362">
        <v>37</v>
      </c>
      <c r="AG4362" s="14">
        <f t="shared" si="341"/>
        <v>0.25977671451355661</v>
      </c>
      <c r="AH4362">
        <f t="shared" si="343"/>
        <v>0</v>
      </c>
      <c r="AI4362" t="str">
        <f t="shared" si="344"/>
        <v xml:space="preserve"> </v>
      </c>
    </row>
    <row r="4363" spans="1:35" x14ac:dyDescent="0.35">
      <c r="A4363">
        <v>4362</v>
      </c>
      <c r="B4363" t="s">
        <v>2602</v>
      </c>
      <c r="C4363" t="s">
        <v>2603</v>
      </c>
      <c r="D4363" t="s">
        <v>112</v>
      </c>
      <c r="E4363" t="s">
        <v>44</v>
      </c>
      <c r="F4363" t="s">
        <v>67</v>
      </c>
      <c r="G4363" t="s">
        <v>297</v>
      </c>
      <c r="H4363" t="s">
        <v>7643</v>
      </c>
      <c r="I4363" t="s">
        <v>34</v>
      </c>
      <c r="J4363" t="s">
        <v>7644</v>
      </c>
      <c r="K4363" s="3">
        <v>41547</v>
      </c>
      <c r="L4363" t="s">
        <v>36</v>
      </c>
      <c r="M4363" t="s">
        <v>7645</v>
      </c>
      <c r="N4363" t="s">
        <v>7646</v>
      </c>
      <c r="O4363" t="s">
        <v>51</v>
      </c>
      <c r="P4363" t="s">
        <v>93</v>
      </c>
      <c r="Q4363">
        <v>7</v>
      </c>
      <c r="R4363" s="5">
        <v>201.96</v>
      </c>
      <c r="S4363" s="5">
        <v>306</v>
      </c>
      <c r="T4363" s="5">
        <v>2142</v>
      </c>
      <c r="U4363">
        <v>0</v>
      </c>
      <c r="V4363" s="5">
        <v>728.28</v>
      </c>
      <c r="W4363" t="s">
        <v>41</v>
      </c>
      <c r="X4363" s="3">
        <v>41552</v>
      </c>
      <c r="Y4363" s="3">
        <v>41553</v>
      </c>
      <c r="Z4363">
        <v>6</v>
      </c>
      <c r="AA4363" t="s">
        <v>8399</v>
      </c>
      <c r="AB4363">
        <f t="shared" si="342"/>
        <v>1</v>
      </c>
      <c r="AC4363" t="str">
        <f t="shared" si="340"/>
        <v>Monday</v>
      </c>
      <c r="AD4363" s="5">
        <v>121.395</v>
      </c>
      <c r="AE4363">
        <v>2013</v>
      </c>
      <c r="AF4363">
        <v>40</v>
      </c>
      <c r="AG4363" s="14">
        <f t="shared" si="341"/>
        <v>0.33999999999999997</v>
      </c>
      <c r="AH4363">
        <f t="shared" si="343"/>
        <v>1</v>
      </c>
      <c r="AI4363">
        <f t="shared" si="344"/>
        <v>1</v>
      </c>
    </row>
    <row r="4364" spans="1:35" x14ac:dyDescent="0.35">
      <c r="A4364">
        <v>4363</v>
      </c>
      <c r="B4364" t="s">
        <v>2602</v>
      </c>
      <c r="C4364" t="s">
        <v>2603</v>
      </c>
      <c r="D4364" t="s">
        <v>112</v>
      </c>
      <c r="E4364" t="s">
        <v>44</v>
      </c>
      <c r="F4364" t="s">
        <v>67</v>
      </c>
      <c r="G4364" t="s">
        <v>297</v>
      </c>
      <c r="H4364" t="s">
        <v>7643</v>
      </c>
      <c r="I4364" t="s">
        <v>34</v>
      </c>
      <c r="J4364" t="s">
        <v>7644</v>
      </c>
      <c r="K4364" s="3">
        <v>41547</v>
      </c>
      <c r="L4364" t="s">
        <v>36</v>
      </c>
      <c r="M4364" t="s">
        <v>5437</v>
      </c>
      <c r="N4364" t="s">
        <v>5438</v>
      </c>
      <c r="O4364" t="s">
        <v>51</v>
      </c>
      <c r="P4364" t="s">
        <v>205</v>
      </c>
      <c r="Q4364">
        <v>5</v>
      </c>
      <c r="R4364" s="5">
        <v>198.952</v>
      </c>
      <c r="S4364" s="5">
        <v>337.49</v>
      </c>
      <c r="T4364" s="5">
        <v>1349.96</v>
      </c>
      <c r="U4364">
        <v>0.2</v>
      </c>
      <c r="V4364" s="5">
        <v>355.2</v>
      </c>
      <c r="W4364" t="s">
        <v>41</v>
      </c>
      <c r="X4364" s="3">
        <v>41552</v>
      </c>
      <c r="Y4364" s="3">
        <v>41554</v>
      </c>
      <c r="Z4364">
        <v>7</v>
      </c>
      <c r="AA4364" t="s">
        <v>8399</v>
      </c>
      <c r="AB4364">
        <f t="shared" si="342"/>
        <v>2</v>
      </c>
      <c r="AC4364" t="str">
        <f t="shared" si="340"/>
        <v>Monday</v>
      </c>
      <c r="AD4364" s="5">
        <v>68.418000000000006</v>
      </c>
      <c r="AE4364">
        <v>2013</v>
      </c>
      <c r="AF4364">
        <v>40</v>
      </c>
      <c r="AG4364" s="14">
        <f t="shared" si="341"/>
        <v>0.2631189072268808</v>
      </c>
      <c r="AH4364">
        <f t="shared" si="343"/>
        <v>1</v>
      </c>
      <c r="AI4364">
        <f t="shared" si="344"/>
        <v>2</v>
      </c>
    </row>
    <row r="4365" spans="1:35" x14ac:dyDescent="0.35">
      <c r="A4365">
        <v>4364</v>
      </c>
      <c r="B4365" t="s">
        <v>7647</v>
      </c>
      <c r="C4365" t="s">
        <v>7648</v>
      </c>
      <c r="D4365" t="s">
        <v>112</v>
      </c>
      <c r="E4365" t="s">
        <v>44</v>
      </c>
      <c r="F4365" t="s">
        <v>45</v>
      </c>
      <c r="G4365" t="s">
        <v>1483</v>
      </c>
      <c r="H4365" t="s">
        <v>1483</v>
      </c>
      <c r="I4365" t="s">
        <v>34</v>
      </c>
      <c r="J4365" t="s">
        <v>7649</v>
      </c>
      <c r="K4365" s="3">
        <v>41815</v>
      </c>
      <c r="L4365" t="s">
        <v>36</v>
      </c>
      <c r="M4365" t="s">
        <v>7650</v>
      </c>
      <c r="N4365" t="s">
        <v>7651</v>
      </c>
      <c r="O4365" t="s">
        <v>51</v>
      </c>
      <c r="P4365" t="s">
        <v>52</v>
      </c>
      <c r="Q4365">
        <v>1</v>
      </c>
      <c r="R4365" s="5">
        <v>9.1999999999999993</v>
      </c>
      <c r="S4365" s="5">
        <v>18</v>
      </c>
      <c r="T4365" s="5">
        <v>18</v>
      </c>
      <c r="U4365">
        <v>0</v>
      </c>
      <c r="V4365" s="5">
        <v>8.8000000000000007</v>
      </c>
      <c r="W4365" t="s">
        <v>41</v>
      </c>
      <c r="X4365" s="3">
        <v>41820</v>
      </c>
      <c r="Y4365" s="3">
        <v>41820</v>
      </c>
      <c r="Z4365">
        <v>5</v>
      </c>
      <c r="AA4365" t="s">
        <v>8400</v>
      </c>
      <c r="AB4365">
        <f t="shared" si="342"/>
        <v>0</v>
      </c>
      <c r="AC4365" t="str">
        <f t="shared" si="340"/>
        <v>Wednesday</v>
      </c>
      <c r="AD4365" s="5">
        <v>1.091</v>
      </c>
      <c r="AE4365">
        <v>2014</v>
      </c>
      <c r="AF4365">
        <v>26</v>
      </c>
      <c r="AG4365" s="14">
        <f t="shared" si="341"/>
        <v>0.48888888888888893</v>
      </c>
      <c r="AH4365">
        <f t="shared" si="343"/>
        <v>0</v>
      </c>
      <c r="AI4365" t="str">
        <f t="shared" si="344"/>
        <v xml:space="preserve"> </v>
      </c>
    </row>
    <row r="4366" spans="1:35" x14ac:dyDescent="0.35">
      <c r="A4366">
        <v>4365</v>
      </c>
      <c r="B4366" t="s">
        <v>633</v>
      </c>
      <c r="C4366" t="s">
        <v>634</v>
      </c>
      <c r="D4366" t="s">
        <v>29</v>
      </c>
      <c r="E4366" t="s">
        <v>199</v>
      </c>
      <c r="F4366" t="s">
        <v>200</v>
      </c>
      <c r="G4366" t="s">
        <v>790</v>
      </c>
      <c r="H4366" t="s">
        <v>790</v>
      </c>
      <c r="I4366" t="s">
        <v>34</v>
      </c>
      <c r="J4366" t="s">
        <v>7652</v>
      </c>
      <c r="K4366" s="3">
        <v>41807</v>
      </c>
      <c r="L4366" t="s">
        <v>136</v>
      </c>
      <c r="M4366" t="s">
        <v>4284</v>
      </c>
      <c r="N4366" t="s">
        <v>4285</v>
      </c>
      <c r="O4366" t="s">
        <v>39</v>
      </c>
      <c r="P4366" t="s">
        <v>165</v>
      </c>
      <c r="Q4366">
        <v>2</v>
      </c>
      <c r="R4366" s="5">
        <v>22.4</v>
      </c>
      <c r="S4366" s="5">
        <v>32.5</v>
      </c>
      <c r="T4366" s="5">
        <v>65</v>
      </c>
      <c r="U4366">
        <v>0</v>
      </c>
      <c r="V4366" s="5">
        <v>20.2</v>
      </c>
      <c r="W4366" t="s">
        <v>41</v>
      </c>
      <c r="X4366" s="3">
        <v>41812</v>
      </c>
      <c r="Y4366" s="3">
        <v>41812</v>
      </c>
      <c r="Z4366">
        <v>5</v>
      </c>
      <c r="AA4366" t="s">
        <v>8400</v>
      </c>
      <c r="AB4366">
        <f t="shared" si="342"/>
        <v>0</v>
      </c>
      <c r="AC4366" t="str">
        <f t="shared" si="340"/>
        <v>Tuesday</v>
      </c>
      <c r="AD4366" s="5">
        <v>2.9969999999999999</v>
      </c>
      <c r="AE4366">
        <v>2014</v>
      </c>
      <c r="AF4366">
        <v>25</v>
      </c>
      <c r="AG4366" s="14">
        <f t="shared" si="341"/>
        <v>0.31076923076923074</v>
      </c>
      <c r="AH4366">
        <f t="shared" si="343"/>
        <v>0</v>
      </c>
      <c r="AI4366" t="str">
        <f t="shared" si="344"/>
        <v xml:space="preserve"> </v>
      </c>
    </row>
    <row r="4367" spans="1:35" x14ac:dyDescent="0.35">
      <c r="A4367">
        <v>4366</v>
      </c>
      <c r="B4367" t="s">
        <v>4471</v>
      </c>
      <c r="C4367" t="s">
        <v>4472</v>
      </c>
      <c r="D4367" t="s">
        <v>96</v>
      </c>
      <c r="E4367" t="s">
        <v>84</v>
      </c>
      <c r="F4367" t="s">
        <v>740</v>
      </c>
      <c r="G4367" t="s">
        <v>741</v>
      </c>
      <c r="H4367" t="s">
        <v>741</v>
      </c>
      <c r="I4367" t="s">
        <v>34</v>
      </c>
      <c r="J4367" t="s">
        <v>7653</v>
      </c>
      <c r="K4367" s="3">
        <v>41879</v>
      </c>
      <c r="L4367" t="s">
        <v>215</v>
      </c>
      <c r="M4367" t="s">
        <v>2735</v>
      </c>
      <c r="N4367" t="s">
        <v>2736</v>
      </c>
      <c r="O4367" t="s">
        <v>51</v>
      </c>
      <c r="P4367" t="s">
        <v>93</v>
      </c>
      <c r="Q4367">
        <v>5</v>
      </c>
      <c r="R4367" s="5">
        <v>21.079999999999995</v>
      </c>
      <c r="S4367" s="5">
        <v>42.199999999999996</v>
      </c>
      <c r="T4367" s="5">
        <v>210.99999999999997</v>
      </c>
      <c r="U4367">
        <v>0</v>
      </c>
      <c r="V4367" s="5">
        <v>105.6</v>
      </c>
      <c r="W4367" t="s">
        <v>139</v>
      </c>
      <c r="X4367" s="3">
        <v>41882</v>
      </c>
      <c r="Y4367" s="3">
        <v>41882</v>
      </c>
      <c r="Z4367">
        <v>3</v>
      </c>
      <c r="AA4367" t="s">
        <v>8400</v>
      </c>
      <c r="AB4367">
        <f t="shared" si="342"/>
        <v>0</v>
      </c>
      <c r="AC4367" t="str">
        <f t="shared" si="340"/>
        <v>Thursday</v>
      </c>
      <c r="AD4367" s="5">
        <v>49.74</v>
      </c>
      <c r="AE4367">
        <v>2014</v>
      </c>
      <c r="AF4367">
        <v>35</v>
      </c>
      <c r="AG4367" s="14">
        <f t="shared" si="341"/>
        <v>0.50047393364928916</v>
      </c>
      <c r="AH4367">
        <f t="shared" si="343"/>
        <v>0</v>
      </c>
      <c r="AI4367" t="str">
        <f t="shared" si="344"/>
        <v xml:space="preserve"> </v>
      </c>
    </row>
    <row r="4368" spans="1:35" x14ac:dyDescent="0.35">
      <c r="A4368">
        <v>4367</v>
      </c>
      <c r="B4368" t="s">
        <v>7654</v>
      </c>
      <c r="C4368" t="s">
        <v>7655</v>
      </c>
      <c r="D4368" t="s">
        <v>112</v>
      </c>
      <c r="E4368" t="s">
        <v>44</v>
      </c>
      <c r="F4368" t="s">
        <v>67</v>
      </c>
      <c r="G4368" t="s">
        <v>68</v>
      </c>
      <c r="H4368" t="s">
        <v>7656</v>
      </c>
      <c r="I4368" t="s">
        <v>34</v>
      </c>
      <c r="J4368" t="s">
        <v>7657</v>
      </c>
      <c r="K4368" s="3">
        <v>41872</v>
      </c>
      <c r="L4368" t="s">
        <v>36</v>
      </c>
      <c r="M4368" t="s">
        <v>1678</v>
      </c>
      <c r="N4368" t="s">
        <v>1679</v>
      </c>
      <c r="O4368" t="s">
        <v>39</v>
      </c>
      <c r="P4368" t="s">
        <v>165</v>
      </c>
      <c r="Q4368">
        <v>1</v>
      </c>
      <c r="R4368" s="5">
        <v>95.759999999999991</v>
      </c>
      <c r="S4368" s="5">
        <v>141</v>
      </c>
      <c r="T4368" s="5">
        <v>141</v>
      </c>
      <c r="U4368">
        <v>0</v>
      </c>
      <c r="V4368" s="5">
        <v>45.24</v>
      </c>
      <c r="W4368" t="s">
        <v>41</v>
      </c>
      <c r="X4368" s="3">
        <v>41877</v>
      </c>
      <c r="Y4368" s="3">
        <v>41877</v>
      </c>
      <c r="Z4368">
        <v>5</v>
      </c>
      <c r="AA4368" t="s">
        <v>8400</v>
      </c>
      <c r="AB4368">
        <f t="shared" si="342"/>
        <v>0</v>
      </c>
      <c r="AC4368" t="str">
        <f t="shared" si="340"/>
        <v>Thursday</v>
      </c>
      <c r="AD4368" s="5">
        <v>11.920999999999999</v>
      </c>
      <c r="AE4368">
        <v>2014</v>
      </c>
      <c r="AF4368">
        <v>34</v>
      </c>
      <c r="AG4368" s="14">
        <f t="shared" si="341"/>
        <v>0.32085106382978723</v>
      </c>
      <c r="AH4368">
        <f t="shared" si="343"/>
        <v>0</v>
      </c>
      <c r="AI4368" t="str">
        <f t="shared" si="344"/>
        <v xml:space="preserve"> </v>
      </c>
    </row>
    <row r="4369" spans="1:35" x14ac:dyDescent="0.35">
      <c r="A4369">
        <v>4368</v>
      </c>
      <c r="B4369" t="s">
        <v>4534</v>
      </c>
      <c r="C4369" t="s">
        <v>4535</v>
      </c>
      <c r="D4369" t="s">
        <v>29</v>
      </c>
      <c r="E4369" t="s">
        <v>44</v>
      </c>
      <c r="F4369" t="s">
        <v>67</v>
      </c>
      <c r="G4369" t="s">
        <v>547</v>
      </c>
      <c r="H4369" t="s">
        <v>6887</v>
      </c>
      <c r="I4369" t="s">
        <v>34</v>
      </c>
      <c r="J4369" t="s">
        <v>7658</v>
      </c>
      <c r="K4369" s="3">
        <v>41380</v>
      </c>
      <c r="L4369" t="s">
        <v>136</v>
      </c>
      <c r="M4369" t="s">
        <v>3766</v>
      </c>
      <c r="N4369" t="s">
        <v>3767</v>
      </c>
      <c r="O4369" t="s">
        <v>39</v>
      </c>
      <c r="P4369" t="s">
        <v>58</v>
      </c>
      <c r="Q4369">
        <v>9</v>
      </c>
      <c r="R4369" s="5">
        <v>7.5644444444444439</v>
      </c>
      <c r="S4369" s="5">
        <v>9.4444444444444446</v>
      </c>
      <c r="T4369" s="5">
        <v>85</v>
      </c>
      <c r="U4369">
        <v>0</v>
      </c>
      <c r="V4369" s="5">
        <v>16.920000000000002</v>
      </c>
      <c r="W4369" t="s">
        <v>155</v>
      </c>
      <c r="X4369" s="3">
        <v>41382</v>
      </c>
      <c r="Y4369" s="3">
        <v>41382</v>
      </c>
      <c r="Z4369">
        <v>2</v>
      </c>
      <c r="AA4369" t="s">
        <v>8400</v>
      </c>
      <c r="AB4369">
        <f t="shared" si="342"/>
        <v>0</v>
      </c>
      <c r="AC4369" t="str">
        <f t="shared" si="340"/>
        <v>Tuesday</v>
      </c>
      <c r="AD4369" s="5">
        <v>9.8420000000000005</v>
      </c>
      <c r="AE4369">
        <v>2013</v>
      </c>
      <c r="AF4369">
        <v>16</v>
      </c>
      <c r="AG4369" s="14">
        <f t="shared" si="341"/>
        <v>0.19905882352941179</v>
      </c>
      <c r="AH4369">
        <f t="shared" si="343"/>
        <v>0</v>
      </c>
      <c r="AI4369" t="str">
        <f t="shared" si="344"/>
        <v xml:space="preserve"> </v>
      </c>
    </row>
    <row r="4370" spans="1:35" x14ac:dyDescent="0.35">
      <c r="A4370">
        <v>4369</v>
      </c>
      <c r="B4370" t="s">
        <v>4534</v>
      </c>
      <c r="C4370" t="s">
        <v>4535</v>
      </c>
      <c r="D4370" t="s">
        <v>29</v>
      </c>
      <c r="E4370" t="s">
        <v>44</v>
      </c>
      <c r="F4370" t="s">
        <v>67</v>
      </c>
      <c r="G4370" t="s">
        <v>547</v>
      </c>
      <c r="H4370" t="s">
        <v>6887</v>
      </c>
      <c r="I4370" t="s">
        <v>34</v>
      </c>
      <c r="J4370" t="s">
        <v>7658</v>
      </c>
      <c r="K4370" s="3">
        <v>41380</v>
      </c>
      <c r="L4370" t="s">
        <v>136</v>
      </c>
      <c r="M4370" t="s">
        <v>7659</v>
      </c>
      <c r="N4370" t="s">
        <v>7660</v>
      </c>
      <c r="O4370" t="s">
        <v>39</v>
      </c>
      <c r="P4370" t="s">
        <v>183</v>
      </c>
      <c r="Q4370">
        <v>4</v>
      </c>
      <c r="R4370" s="5">
        <v>238.49</v>
      </c>
      <c r="S4370" s="5">
        <v>350.75</v>
      </c>
      <c r="T4370" s="5">
        <v>1403</v>
      </c>
      <c r="U4370">
        <v>0</v>
      </c>
      <c r="V4370" s="5">
        <v>449.04</v>
      </c>
      <c r="W4370" t="s">
        <v>155</v>
      </c>
      <c r="X4370" s="3">
        <v>41382</v>
      </c>
      <c r="Y4370" s="3">
        <v>41385</v>
      </c>
      <c r="Z4370">
        <v>5</v>
      </c>
      <c r="AA4370" t="s">
        <v>8399</v>
      </c>
      <c r="AB4370">
        <f t="shared" si="342"/>
        <v>3</v>
      </c>
      <c r="AC4370" t="str">
        <f t="shared" si="340"/>
        <v>Tuesday</v>
      </c>
      <c r="AD4370" s="5">
        <v>250.029</v>
      </c>
      <c r="AE4370">
        <v>2013</v>
      </c>
      <c r="AF4370">
        <v>16</v>
      </c>
      <c r="AG4370" s="14">
        <f t="shared" si="341"/>
        <v>0.32005702066999286</v>
      </c>
      <c r="AH4370">
        <f t="shared" si="343"/>
        <v>1</v>
      </c>
      <c r="AI4370">
        <f t="shared" si="344"/>
        <v>3</v>
      </c>
    </row>
    <row r="4371" spans="1:35" x14ac:dyDescent="0.35">
      <c r="A4371">
        <v>4370</v>
      </c>
      <c r="B4371" t="s">
        <v>4534</v>
      </c>
      <c r="C4371" t="s">
        <v>4535</v>
      </c>
      <c r="D4371" t="s">
        <v>29</v>
      </c>
      <c r="E4371" t="s">
        <v>44</v>
      </c>
      <c r="F4371" t="s">
        <v>67</v>
      </c>
      <c r="G4371" t="s">
        <v>547</v>
      </c>
      <c r="H4371" t="s">
        <v>6887</v>
      </c>
      <c r="I4371" t="s">
        <v>34</v>
      </c>
      <c r="J4371" t="s">
        <v>7658</v>
      </c>
      <c r="K4371" s="3">
        <v>41380</v>
      </c>
      <c r="L4371" t="s">
        <v>136</v>
      </c>
      <c r="M4371" t="s">
        <v>1174</v>
      </c>
      <c r="N4371" t="s">
        <v>1175</v>
      </c>
      <c r="O4371" t="s">
        <v>72</v>
      </c>
      <c r="P4371" t="s">
        <v>178</v>
      </c>
      <c r="Q4371">
        <v>8</v>
      </c>
      <c r="R4371" s="5">
        <v>31.75</v>
      </c>
      <c r="S4371" s="5">
        <v>53.75</v>
      </c>
      <c r="T4371" s="5">
        <v>430</v>
      </c>
      <c r="U4371">
        <v>0</v>
      </c>
      <c r="V4371" s="5">
        <v>176</v>
      </c>
      <c r="W4371" t="s">
        <v>155</v>
      </c>
      <c r="X4371" s="3">
        <v>41382</v>
      </c>
      <c r="Y4371" s="3">
        <v>41382</v>
      </c>
      <c r="Z4371">
        <v>2</v>
      </c>
      <c r="AA4371" t="s">
        <v>8400</v>
      </c>
      <c r="AB4371">
        <f t="shared" si="342"/>
        <v>0</v>
      </c>
      <c r="AC4371" t="str">
        <f t="shared" si="340"/>
        <v>Tuesday</v>
      </c>
      <c r="AD4371" s="5">
        <v>40.488999999999997</v>
      </c>
      <c r="AE4371">
        <v>2013</v>
      </c>
      <c r="AF4371">
        <v>16</v>
      </c>
      <c r="AG4371" s="14">
        <f t="shared" si="341"/>
        <v>0.40930232558139534</v>
      </c>
      <c r="AH4371">
        <f t="shared" si="343"/>
        <v>0</v>
      </c>
      <c r="AI4371" t="str">
        <f t="shared" si="344"/>
        <v xml:space="preserve"> </v>
      </c>
    </row>
    <row r="4372" spans="1:35" x14ac:dyDescent="0.35">
      <c r="A4372">
        <v>4371</v>
      </c>
      <c r="B4372" t="s">
        <v>4534</v>
      </c>
      <c r="C4372" t="s">
        <v>4535</v>
      </c>
      <c r="D4372" t="s">
        <v>29</v>
      </c>
      <c r="E4372" t="s">
        <v>44</v>
      </c>
      <c r="F4372" t="s">
        <v>67</v>
      </c>
      <c r="G4372" t="s">
        <v>547</v>
      </c>
      <c r="H4372" t="s">
        <v>6887</v>
      </c>
      <c r="I4372" t="s">
        <v>34</v>
      </c>
      <c r="J4372" t="s">
        <v>7658</v>
      </c>
      <c r="K4372" s="3">
        <v>41380</v>
      </c>
      <c r="L4372" t="s">
        <v>136</v>
      </c>
      <c r="M4372" t="s">
        <v>2327</v>
      </c>
      <c r="N4372" t="s">
        <v>1370</v>
      </c>
      <c r="O4372" t="s">
        <v>39</v>
      </c>
      <c r="P4372" t="s">
        <v>90</v>
      </c>
      <c r="Q4372">
        <v>3</v>
      </c>
      <c r="R4372" s="5">
        <v>8.8733333333333331</v>
      </c>
      <c r="S4372" s="5">
        <v>9.3333333333333321</v>
      </c>
      <c r="T4372" s="5">
        <v>27.999999999999996</v>
      </c>
      <c r="U4372">
        <v>0</v>
      </c>
      <c r="V4372" s="5">
        <v>1.38</v>
      </c>
      <c r="W4372" t="s">
        <v>155</v>
      </c>
      <c r="X4372" s="3">
        <v>41382</v>
      </c>
      <c r="Y4372" s="3">
        <v>41385</v>
      </c>
      <c r="Z4372">
        <v>5</v>
      </c>
      <c r="AA4372" t="s">
        <v>8399</v>
      </c>
      <c r="AB4372">
        <f t="shared" si="342"/>
        <v>3</v>
      </c>
      <c r="AC4372" t="str">
        <f t="shared" si="340"/>
        <v>Tuesday</v>
      </c>
      <c r="AD4372" s="5">
        <v>2.9249999999999998</v>
      </c>
      <c r="AE4372">
        <v>2013</v>
      </c>
      <c r="AF4372">
        <v>16</v>
      </c>
      <c r="AG4372" s="14">
        <f t="shared" si="341"/>
        <v>4.9285714285714287E-2</v>
      </c>
      <c r="AH4372">
        <f t="shared" si="343"/>
        <v>1</v>
      </c>
      <c r="AI4372">
        <f t="shared" si="344"/>
        <v>3</v>
      </c>
    </row>
    <row r="4373" spans="1:35" x14ac:dyDescent="0.35">
      <c r="A4373">
        <v>4372</v>
      </c>
      <c r="B4373" t="s">
        <v>1208</v>
      </c>
      <c r="C4373" t="s">
        <v>1209</v>
      </c>
      <c r="D4373" t="s">
        <v>29</v>
      </c>
      <c r="E4373" t="s">
        <v>84</v>
      </c>
      <c r="F4373" t="s">
        <v>85</v>
      </c>
      <c r="G4373" t="s">
        <v>452</v>
      </c>
      <c r="H4373" t="s">
        <v>452</v>
      </c>
      <c r="I4373" t="s">
        <v>34</v>
      </c>
      <c r="J4373" t="s">
        <v>7661</v>
      </c>
      <c r="K4373" s="3">
        <v>41925</v>
      </c>
      <c r="L4373" t="s">
        <v>36</v>
      </c>
      <c r="M4373" t="s">
        <v>4111</v>
      </c>
      <c r="N4373" t="s">
        <v>473</v>
      </c>
      <c r="O4373" t="s">
        <v>39</v>
      </c>
      <c r="P4373" t="s">
        <v>90</v>
      </c>
      <c r="Q4373">
        <v>3</v>
      </c>
      <c r="R4373" s="5">
        <v>5.3866666666666667</v>
      </c>
      <c r="S4373" s="5">
        <v>7.6666666666666661</v>
      </c>
      <c r="T4373" s="5">
        <v>23</v>
      </c>
      <c r="U4373">
        <v>0</v>
      </c>
      <c r="V4373" s="5">
        <v>6.84</v>
      </c>
      <c r="W4373" t="s">
        <v>242</v>
      </c>
      <c r="X4373" s="3">
        <v>41925</v>
      </c>
      <c r="Y4373" s="3">
        <v>41925</v>
      </c>
      <c r="Z4373">
        <v>0</v>
      </c>
      <c r="AA4373" t="s">
        <v>8400</v>
      </c>
      <c r="AB4373">
        <f t="shared" si="342"/>
        <v>0</v>
      </c>
      <c r="AC4373" t="str">
        <f t="shared" si="340"/>
        <v>Monday</v>
      </c>
      <c r="AD4373" s="5">
        <v>0.66300000000000003</v>
      </c>
      <c r="AE4373">
        <v>2014</v>
      </c>
      <c r="AF4373">
        <v>42</v>
      </c>
      <c r="AG4373" s="14">
        <f t="shared" si="341"/>
        <v>0.29739130434782607</v>
      </c>
      <c r="AH4373">
        <f t="shared" si="343"/>
        <v>0</v>
      </c>
      <c r="AI4373" t="str">
        <f t="shared" si="344"/>
        <v xml:space="preserve"> </v>
      </c>
    </row>
    <row r="4374" spans="1:35" x14ac:dyDescent="0.35">
      <c r="A4374">
        <v>4373</v>
      </c>
      <c r="B4374" t="s">
        <v>1742</v>
      </c>
      <c r="C4374" t="s">
        <v>1743</v>
      </c>
      <c r="D4374" t="s">
        <v>112</v>
      </c>
      <c r="E4374" t="s">
        <v>30</v>
      </c>
      <c r="F4374" t="s">
        <v>31</v>
      </c>
      <c r="G4374" t="s">
        <v>476</v>
      </c>
      <c r="H4374" t="s">
        <v>874</v>
      </c>
      <c r="I4374" t="s">
        <v>34</v>
      </c>
      <c r="J4374" t="s">
        <v>7662</v>
      </c>
      <c r="K4374" s="3">
        <v>41066</v>
      </c>
      <c r="L4374" t="s">
        <v>136</v>
      </c>
      <c r="M4374" t="s">
        <v>6732</v>
      </c>
      <c r="N4374" t="s">
        <v>3310</v>
      </c>
      <c r="O4374" t="s">
        <v>39</v>
      </c>
      <c r="P4374" t="s">
        <v>58</v>
      </c>
      <c r="Q4374">
        <v>1</v>
      </c>
      <c r="R4374" s="5">
        <v>5.9</v>
      </c>
      <c r="S4374" s="5">
        <v>6</v>
      </c>
      <c r="T4374" s="5">
        <v>6</v>
      </c>
      <c r="U4374">
        <v>0</v>
      </c>
      <c r="V4374" s="5">
        <v>0.1</v>
      </c>
      <c r="W4374" t="s">
        <v>155</v>
      </c>
      <c r="X4374" s="3">
        <v>41068</v>
      </c>
      <c r="Y4374" s="3">
        <v>41068</v>
      </c>
      <c r="Z4374">
        <v>2</v>
      </c>
      <c r="AA4374" t="s">
        <v>8400</v>
      </c>
      <c r="AB4374">
        <f t="shared" si="342"/>
        <v>0</v>
      </c>
      <c r="AC4374" t="str">
        <f t="shared" si="340"/>
        <v>Wednesday</v>
      </c>
      <c r="AD4374" s="5">
        <v>1.0629999999999999</v>
      </c>
      <c r="AE4374">
        <v>2012</v>
      </c>
      <c r="AF4374">
        <v>23</v>
      </c>
      <c r="AG4374" s="14">
        <f t="shared" si="341"/>
        <v>1.6666666666666666E-2</v>
      </c>
      <c r="AH4374">
        <f t="shared" si="343"/>
        <v>0</v>
      </c>
      <c r="AI4374" t="str">
        <f t="shared" si="344"/>
        <v xml:space="preserve"> </v>
      </c>
    </row>
    <row r="4375" spans="1:35" x14ac:dyDescent="0.35">
      <c r="A4375">
        <v>4374</v>
      </c>
      <c r="B4375" t="s">
        <v>1742</v>
      </c>
      <c r="C4375" t="s">
        <v>1743</v>
      </c>
      <c r="D4375" t="s">
        <v>112</v>
      </c>
      <c r="E4375" t="s">
        <v>30</v>
      </c>
      <c r="F4375" t="s">
        <v>31</v>
      </c>
      <c r="G4375" t="s">
        <v>476</v>
      </c>
      <c r="H4375" t="s">
        <v>874</v>
      </c>
      <c r="I4375" t="s">
        <v>34</v>
      </c>
      <c r="J4375" t="s">
        <v>7662</v>
      </c>
      <c r="K4375" s="3">
        <v>41066</v>
      </c>
      <c r="L4375" t="s">
        <v>136</v>
      </c>
      <c r="M4375" t="s">
        <v>7001</v>
      </c>
      <c r="N4375" t="s">
        <v>7002</v>
      </c>
      <c r="O4375" t="s">
        <v>51</v>
      </c>
      <c r="P4375" t="s">
        <v>93</v>
      </c>
      <c r="Q4375">
        <v>7</v>
      </c>
      <c r="R4375" s="5">
        <v>50.285714285714278</v>
      </c>
      <c r="S4375" s="5">
        <v>62.857142857142847</v>
      </c>
      <c r="T4375" s="5">
        <v>352</v>
      </c>
      <c r="U4375">
        <v>0.2</v>
      </c>
      <c r="V4375" s="5">
        <v>0</v>
      </c>
      <c r="W4375" t="s">
        <v>155</v>
      </c>
      <c r="X4375" s="3">
        <v>41068</v>
      </c>
      <c r="Y4375" s="3">
        <v>41068</v>
      </c>
      <c r="Z4375">
        <v>2</v>
      </c>
      <c r="AA4375" t="s">
        <v>8400</v>
      </c>
      <c r="AB4375">
        <f t="shared" si="342"/>
        <v>0</v>
      </c>
      <c r="AC4375" t="str">
        <f t="shared" si="340"/>
        <v>Wednesday</v>
      </c>
      <c r="AD4375" s="5">
        <v>65.724999999999994</v>
      </c>
      <c r="AE4375">
        <v>2012</v>
      </c>
      <c r="AF4375">
        <v>23</v>
      </c>
      <c r="AG4375" s="14">
        <f t="shared" si="341"/>
        <v>0</v>
      </c>
      <c r="AH4375">
        <f t="shared" si="343"/>
        <v>0</v>
      </c>
      <c r="AI4375" t="str">
        <f t="shared" si="344"/>
        <v xml:space="preserve"> </v>
      </c>
    </row>
    <row r="4376" spans="1:35" x14ac:dyDescent="0.35">
      <c r="A4376">
        <v>4375</v>
      </c>
      <c r="B4376" t="s">
        <v>2240</v>
      </c>
      <c r="C4376" t="s">
        <v>2241</v>
      </c>
      <c r="D4376" t="s">
        <v>29</v>
      </c>
      <c r="E4376" t="s">
        <v>84</v>
      </c>
      <c r="F4376" t="s">
        <v>85</v>
      </c>
      <c r="G4376" t="s">
        <v>86</v>
      </c>
      <c r="H4376" t="s">
        <v>86</v>
      </c>
      <c r="I4376" t="s">
        <v>34</v>
      </c>
      <c r="J4376" t="s">
        <v>7663</v>
      </c>
      <c r="K4376" s="3">
        <v>40947</v>
      </c>
      <c r="L4376" t="s">
        <v>136</v>
      </c>
      <c r="M4376" t="s">
        <v>3385</v>
      </c>
      <c r="N4376" t="s">
        <v>3386</v>
      </c>
      <c r="O4376" t="s">
        <v>72</v>
      </c>
      <c r="P4376" t="s">
        <v>162</v>
      </c>
      <c r="Q4376">
        <v>3</v>
      </c>
      <c r="R4376" s="5">
        <v>191.16312944000003</v>
      </c>
      <c r="S4376" s="5">
        <v>212.3831757915832</v>
      </c>
      <c r="T4376" s="5">
        <v>635.87522832000013</v>
      </c>
      <c r="U4376">
        <v>2E-3</v>
      </c>
      <c r="V4376" s="5">
        <v>62.385840000000002</v>
      </c>
      <c r="W4376" t="s">
        <v>139</v>
      </c>
      <c r="X4376" s="3">
        <v>40950</v>
      </c>
      <c r="Y4376" s="3">
        <v>40950</v>
      </c>
      <c r="Z4376">
        <v>3</v>
      </c>
      <c r="AA4376" t="s">
        <v>8400</v>
      </c>
      <c r="AB4376">
        <f t="shared" si="342"/>
        <v>0</v>
      </c>
      <c r="AC4376" t="str">
        <f t="shared" si="340"/>
        <v>Wednesday</v>
      </c>
      <c r="AD4376" s="5">
        <v>111.479</v>
      </c>
      <c r="AE4376">
        <v>2012</v>
      </c>
      <c r="AF4376">
        <v>6</v>
      </c>
      <c r="AG4376" s="14">
        <f t="shared" si="341"/>
        <v>9.8110190838578679E-2</v>
      </c>
      <c r="AH4376">
        <f t="shared" si="343"/>
        <v>0</v>
      </c>
      <c r="AI4376" t="str">
        <f t="shared" si="344"/>
        <v xml:space="preserve"> </v>
      </c>
    </row>
    <row r="4377" spans="1:35" x14ac:dyDescent="0.35">
      <c r="A4377">
        <v>4376</v>
      </c>
      <c r="B4377" t="s">
        <v>243</v>
      </c>
      <c r="C4377" t="s">
        <v>244</v>
      </c>
      <c r="D4377" t="s">
        <v>29</v>
      </c>
      <c r="E4377" t="s">
        <v>30</v>
      </c>
      <c r="F4377" t="s">
        <v>31</v>
      </c>
      <c r="G4377" t="s">
        <v>414</v>
      </c>
      <c r="H4377" t="s">
        <v>5953</v>
      </c>
      <c r="I4377" t="s">
        <v>34</v>
      </c>
      <c r="J4377" t="s">
        <v>7664</v>
      </c>
      <c r="K4377" s="3">
        <v>41992</v>
      </c>
      <c r="L4377" t="s">
        <v>136</v>
      </c>
      <c r="M4377" t="s">
        <v>4105</v>
      </c>
      <c r="N4377" t="s">
        <v>4106</v>
      </c>
      <c r="O4377" t="s">
        <v>39</v>
      </c>
      <c r="P4377" t="s">
        <v>340</v>
      </c>
      <c r="Q4377">
        <v>8</v>
      </c>
      <c r="R4377" s="5">
        <v>9.4050000000000011</v>
      </c>
      <c r="S4377" s="5">
        <v>13.625</v>
      </c>
      <c r="T4377" s="5">
        <v>109</v>
      </c>
      <c r="U4377">
        <v>0</v>
      </c>
      <c r="V4377" s="5">
        <v>33.76</v>
      </c>
      <c r="W4377" t="s">
        <v>139</v>
      </c>
      <c r="X4377" s="3">
        <v>41995</v>
      </c>
      <c r="Y4377" s="3">
        <v>41995</v>
      </c>
      <c r="Z4377">
        <v>3</v>
      </c>
      <c r="AA4377" t="s">
        <v>8400</v>
      </c>
      <c r="AB4377">
        <f t="shared" si="342"/>
        <v>0</v>
      </c>
      <c r="AC4377" t="str">
        <f t="shared" si="340"/>
        <v>Friday</v>
      </c>
      <c r="AD4377" s="5">
        <v>6.4269999999999996</v>
      </c>
      <c r="AE4377">
        <v>2014</v>
      </c>
      <c r="AF4377">
        <v>51</v>
      </c>
      <c r="AG4377" s="14">
        <f t="shared" si="341"/>
        <v>0.30972477064220183</v>
      </c>
      <c r="AH4377">
        <f t="shared" si="343"/>
        <v>0</v>
      </c>
      <c r="AI4377" t="str">
        <f t="shared" si="344"/>
        <v xml:space="preserve"> </v>
      </c>
    </row>
    <row r="4378" spans="1:35" x14ac:dyDescent="0.35">
      <c r="A4378">
        <v>4377</v>
      </c>
      <c r="B4378" t="s">
        <v>6437</v>
      </c>
      <c r="C4378" t="s">
        <v>6438</v>
      </c>
      <c r="D4378" t="s">
        <v>29</v>
      </c>
      <c r="E4378" t="s">
        <v>30</v>
      </c>
      <c r="F4378" t="s">
        <v>31</v>
      </c>
      <c r="G4378" t="s">
        <v>320</v>
      </c>
      <c r="H4378" t="s">
        <v>5196</v>
      </c>
      <c r="I4378" t="s">
        <v>34</v>
      </c>
      <c r="J4378" t="s">
        <v>7665</v>
      </c>
      <c r="K4378" s="3">
        <v>41611</v>
      </c>
      <c r="L4378" t="s">
        <v>36</v>
      </c>
      <c r="M4378" t="s">
        <v>5933</v>
      </c>
      <c r="N4378" t="s">
        <v>5934</v>
      </c>
      <c r="O4378" t="s">
        <v>39</v>
      </c>
      <c r="P4378" t="s">
        <v>61</v>
      </c>
      <c r="Q4378">
        <v>2</v>
      </c>
      <c r="R4378" s="5">
        <v>8.8000000000000007</v>
      </c>
      <c r="S4378" s="5">
        <v>12</v>
      </c>
      <c r="T4378" s="5">
        <v>24</v>
      </c>
      <c r="U4378">
        <v>0</v>
      </c>
      <c r="V4378" s="5">
        <v>6.4</v>
      </c>
      <c r="W4378" t="s">
        <v>139</v>
      </c>
      <c r="X4378" s="3">
        <v>41614</v>
      </c>
      <c r="Y4378" s="3">
        <v>41616</v>
      </c>
      <c r="Z4378">
        <v>5</v>
      </c>
      <c r="AA4378" t="s">
        <v>8399</v>
      </c>
      <c r="AB4378">
        <f t="shared" si="342"/>
        <v>2</v>
      </c>
      <c r="AC4378" t="str">
        <f t="shared" si="340"/>
        <v>Tuesday</v>
      </c>
      <c r="AD4378" s="5">
        <v>0.13600000000000001</v>
      </c>
      <c r="AE4378">
        <v>2013</v>
      </c>
      <c r="AF4378">
        <v>49</v>
      </c>
      <c r="AG4378" s="14">
        <f t="shared" si="341"/>
        <v>0.26666666666666666</v>
      </c>
      <c r="AH4378">
        <f t="shared" si="343"/>
        <v>1</v>
      </c>
      <c r="AI4378">
        <f t="shared" si="344"/>
        <v>2</v>
      </c>
    </row>
    <row r="4379" spans="1:35" x14ac:dyDescent="0.35">
      <c r="A4379">
        <v>4378</v>
      </c>
      <c r="B4379" t="s">
        <v>4471</v>
      </c>
      <c r="C4379" t="s">
        <v>4472</v>
      </c>
      <c r="D4379" t="s">
        <v>96</v>
      </c>
      <c r="E4379" t="s">
        <v>84</v>
      </c>
      <c r="F4379" t="s">
        <v>113</v>
      </c>
      <c r="G4379" t="s">
        <v>2188</v>
      </c>
      <c r="H4379" t="s">
        <v>2189</v>
      </c>
      <c r="I4379" t="s">
        <v>34</v>
      </c>
      <c r="J4379" t="s">
        <v>7666</v>
      </c>
      <c r="K4379" s="3">
        <v>41568</v>
      </c>
      <c r="L4379" t="s">
        <v>136</v>
      </c>
      <c r="M4379" t="s">
        <v>1624</v>
      </c>
      <c r="N4379" t="s">
        <v>1625</v>
      </c>
      <c r="O4379" t="s">
        <v>39</v>
      </c>
      <c r="P4379" t="s">
        <v>165</v>
      </c>
      <c r="Q4379">
        <v>2</v>
      </c>
      <c r="R4379" s="5">
        <v>6.9959999999999996</v>
      </c>
      <c r="S4379" s="5">
        <v>12.26</v>
      </c>
      <c r="T4379" s="5">
        <v>14.712</v>
      </c>
      <c r="U4379">
        <v>0.4</v>
      </c>
      <c r="V4379" s="5">
        <v>0.72</v>
      </c>
      <c r="W4379" t="s">
        <v>41</v>
      </c>
      <c r="X4379" s="3">
        <v>41573</v>
      </c>
      <c r="Y4379" s="3">
        <v>41573</v>
      </c>
      <c r="Z4379">
        <v>5</v>
      </c>
      <c r="AA4379" t="s">
        <v>8400</v>
      </c>
      <c r="AB4379">
        <f t="shared" si="342"/>
        <v>0</v>
      </c>
      <c r="AC4379" t="str">
        <f t="shared" si="340"/>
        <v>Monday</v>
      </c>
      <c r="AD4379" s="5">
        <v>2.089</v>
      </c>
      <c r="AE4379">
        <v>2013</v>
      </c>
      <c r="AF4379">
        <v>43</v>
      </c>
      <c r="AG4379" s="14">
        <f t="shared" si="341"/>
        <v>4.8939641109298528E-2</v>
      </c>
      <c r="AH4379">
        <f t="shared" si="343"/>
        <v>0</v>
      </c>
      <c r="AI4379" t="str">
        <f t="shared" si="344"/>
        <v xml:space="preserve"> </v>
      </c>
    </row>
    <row r="4380" spans="1:35" x14ac:dyDescent="0.35">
      <c r="A4380">
        <v>4379</v>
      </c>
      <c r="B4380" t="s">
        <v>4471</v>
      </c>
      <c r="C4380" t="s">
        <v>4472</v>
      </c>
      <c r="D4380" t="s">
        <v>96</v>
      </c>
      <c r="E4380" t="s">
        <v>84</v>
      </c>
      <c r="F4380" t="s">
        <v>113</v>
      </c>
      <c r="G4380" t="s">
        <v>2188</v>
      </c>
      <c r="H4380" t="s">
        <v>2189</v>
      </c>
      <c r="I4380" t="s">
        <v>34</v>
      </c>
      <c r="J4380" t="s">
        <v>7666</v>
      </c>
      <c r="K4380" s="3">
        <v>41568</v>
      </c>
      <c r="L4380" t="s">
        <v>136</v>
      </c>
      <c r="M4380" t="s">
        <v>2255</v>
      </c>
      <c r="N4380" t="s">
        <v>2256</v>
      </c>
      <c r="O4380" t="s">
        <v>51</v>
      </c>
      <c r="P4380" t="s">
        <v>52</v>
      </c>
      <c r="Q4380">
        <v>3</v>
      </c>
      <c r="R4380" s="5">
        <v>36.845333333333343</v>
      </c>
      <c r="S4380" s="5">
        <v>42.942222222222235</v>
      </c>
      <c r="T4380" s="5">
        <v>77.296000000000021</v>
      </c>
      <c r="U4380">
        <v>0.4</v>
      </c>
      <c r="V4380" s="5">
        <v>-33.24</v>
      </c>
      <c r="W4380" t="s">
        <v>41</v>
      </c>
      <c r="X4380" s="3">
        <v>41573</v>
      </c>
      <c r="Y4380" s="3">
        <v>41573</v>
      </c>
      <c r="Z4380">
        <v>5</v>
      </c>
      <c r="AA4380" t="s">
        <v>8400</v>
      </c>
      <c r="AB4380">
        <f t="shared" si="342"/>
        <v>0</v>
      </c>
      <c r="AC4380" t="str">
        <f t="shared" si="340"/>
        <v>Monday</v>
      </c>
      <c r="AD4380" s="5">
        <v>4.5410000000000004</v>
      </c>
      <c r="AE4380">
        <v>2013</v>
      </c>
      <c r="AF4380">
        <v>43</v>
      </c>
      <c r="AG4380" s="14">
        <f t="shared" si="341"/>
        <v>-0.43003518940178009</v>
      </c>
      <c r="AH4380">
        <f t="shared" si="343"/>
        <v>0</v>
      </c>
      <c r="AI4380" t="str">
        <f t="shared" si="344"/>
        <v xml:space="preserve"> </v>
      </c>
    </row>
    <row r="4381" spans="1:35" x14ac:dyDescent="0.35">
      <c r="A4381">
        <v>4380</v>
      </c>
      <c r="B4381" t="s">
        <v>4471</v>
      </c>
      <c r="C4381" t="s">
        <v>4472</v>
      </c>
      <c r="D4381" t="s">
        <v>96</v>
      </c>
      <c r="E4381" t="s">
        <v>84</v>
      </c>
      <c r="F4381" t="s">
        <v>113</v>
      </c>
      <c r="G4381" t="s">
        <v>2188</v>
      </c>
      <c r="H4381" t="s">
        <v>2189</v>
      </c>
      <c r="I4381" t="s">
        <v>34</v>
      </c>
      <c r="J4381" t="s">
        <v>7666</v>
      </c>
      <c r="K4381" s="3">
        <v>41568</v>
      </c>
      <c r="L4381" t="s">
        <v>136</v>
      </c>
      <c r="M4381" t="s">
        <v>1723</v>
      </c>
      <c r="N4381" t="s">
        <v>1724</v>
      </c>
      <c r="O4381" t="s">
        <v>72</v>
      </c>
      <c r="P4381" t="s">
        <v>162</v>
      </c>
      <c r="Q4381">
        <v>4</v>
      </c>
      <c r="R4381" s="5">
        <v>104.12096784000002</v>
      </c>
      <c r="S4381" s="5">
        <v>119.7007488963211</v>
      </c>
      <c r="T4381" s="5">
        <v>286.32419136000004</v>
      </c>
      <c r="U4381">
        <v>0.40200000000000002</v>
      </c>
      <c r="V4381" s="5">
        <v>-130.15968000000001</v>
      </c>
      <c r="W4381" t="s">
        <v>41</v>
      </c>
      <c r="X4381" s="3">
        <v>41573</v>
      </c>
      <c r="Y4381" s="3">
        <v>41573</v>
      </c>
      <c r="Z4381">
        <v>5</v>
      </c>
      <c r="AA4381" t="s">
        <v>8400</v>
      </c>
      <c r="AB4381">
        <f t="shared" si="342"/>
        <v>0</v>
      </c>
      <c r="AC4381" t="str">
        <f t="shared" si="340"/>
        <v>Monday</v>
      </c>
      <c r="AD4381" s="5">
        <v>26.187999999999999</v>
      </c>
      <c r="AE4381">
        <v>2013</v>
      </c>
      <c r="AF4381">
        <v>43</v>
      </c>
      <c r="AG4381" s="14">
        <f t="shared" si="341"/>
        <v>-0.45458848371057875</v>
      </c>
      <c r="AH4381">
        <f t="shared" si="343"/>
        <v>0</v>
      </c>
      <c r="AI4381" t="str">
        <f t="shared" si="344"/>
        <v xml:space="preserve"> </v>
      </c>
    </row>
    <row r="4382" spans="1:35" x14ac:dyDescent="0.35">
      <c r="A4382">
        <v>4381</v>
      </c>
      <c r="B4382" t="s">
        <v>4471</v>
      </c>
      <c r="C4382" t="s">
        <v>4472</v>
      </c>
      <c r="D4382" t="s">
        <v>96</v>
      </c>
      <c r="E4382" t="s">
        <v>84</v>
      </c>
      <c r="F4382" t="s">
        <v>113</v>
      </c>
      <c r="G4382" t="s">
        <v>2188</v>
      </c>
      <c r="H4382" t="s">
        <v>2189</v>
      </c>
      <c r="I4382" t="s">
        <v>34</v>
      </c>
      <c r="J4382" t="s">
        <v>7666</v>
      </c>
      <c r="K4382" s="3">
        <v>41568</v>
      </c>
      <c r="L4382" t="s">
        <v>136</v>
      </c>
      <c r="M4382" t="s">
        <v>2406</v>
      </c>
      <c r="N4382" t="s">
        <v>2407</v>
      </c>
      <c r="O4382" t="s">
        <v>39</v>
      </c>
      <c r="P4382" t="s">
        <v>61</v>
      </c>
      <c r="Q4382">
        <v>2</v>
      </c>
      <c r="R4382" s="5">
        <v>8.566399999999998</v>
      </c>
      <c r="S4382" s="5">
        <v>11.81733333333333</v>
      </c>
      <c r="T4382" s="5">
        <v>14.180799999999996</v>
      </c>
      <c r="U4382">
        <v>0.4</v>
      </c>
      <c r="V4382" s="5">
        <v>-2.952</v>
      </c>
      <c r="W4382" t="s">
        <v>41</v>
      </c>
      <c r="X4382" s="3">
        <v>41573</v>
      </c>
      <c r="Y4382" s="3">
        <v>41573</v>
      </c>
      <c r="Z4382">
        <v>5</v>
      </c>
      <c r="AA4382" t="s">
        <v>8400</v>
      </c>
      <c r="AB4382">
        <f t="shared" si="342"/>
        <v>0</v>
      </c>
      <c r="AC4382" t="str">
        <f t="shared" si="340"/>
        <v>Monday</v>
      </c>
      <c r="AD4382" s="5">
        <v>1.462</v>
      </c>
      <c r="AE4382">
        <v>2013</v>
      </c>
      <c r="AF4382">
        <v>43</v>
      </c>
      <c r="AG4382" s="14">
        <f t="shared" si="341"/>
        <v>-0.20816879160555121</v>
      </c>
      <c r="AH4382">
        <f t="shared" si="343"/>
        <v>0</v>
      </c>
      <c r="AI4382" t="str">
        <f t="shared" si="344"/>
        <v xml:space="preserve"> </v>
      </c>
    </row>
    <row r="4383" spans="1:35" x14ac:dyDescent="0.35">
      <c r="A4383">
        <v>4382</v>
      </c>
      <c r="B4383" t="s">
        <v>4471</v>
      </c>
      <c r="C4383" t="s">
        <v>4472</v>
      </c>
      <c r="D4383" t="s">
        <v>96</v>
      </c>
      <c r="E4383" t="s">
        <v>84</v>
      </c>
      <c r="F4383" t="s">
        <v>113</v>
      </c>
      <c r="G4383" t="s">
        <v>2188</v>
      </c>
      <c r="H4383" t="s">
        <v>2189</v>
      </c>
      <c r="I4383" t="s">
        <v>34</v>
      </c>
      <c r="J4383" t="s">
        <v>7666</v>
      </c>
      <c r="K4383" s="3">
        <v>41568</v>
      </c>
      <c r="L4383" t="s">
        <v>136</v>
      </c>
      <c r="M4383" t="s">
        <v>2755</v>
      </c>
      <c r="N4383" t="s">
        <v>2756</v>
      </c>
      <c r="O4383" t="s">
        <v>39</v>
      </c>
      <c r="P4383" t="s">
        <v>340</v>
      </c>
      <c r="Q4383">
        <v>1</v>
      </c>
      <c r="R4383" s="5">
        <v>9.559199999999997</v>
      </c>
      <c r="S4383" s="5">
        <v>12.88533333333333</v>
      </c>
      <c r="T4383" s="5">
        <v>7.7311999999999976</v>
      </c>
      <c r="U4383">
        <v>0.4</v>
      </c>
      <c r="V4383" s="5">
        <v>-1.8280000000000001</v>
      </c>
      <c r="W4383" t="s">
        <v>41</v>
      </c>
      <c r="X4383" s="3">
        <v>41573</v>
      </c>
      <c r="Y4383" s="3">
        <v>41573</v>
      </c>
      <c r="Z4383">
        <v>5</v>
      </c>
      <c r="AA4383" t="s">
        <v>8400</v>
      </c>
      <c r="AB4383">
        <f t="shared" si="342"/>
        <v>0</v>
      </c>
      <c r="AC4383" t="str">
        <f t="shared" si="340"/>
        <v>Monday</v>
      </c>
      <c r="AD4383" s="5">
        <v>0.77900000000000003</v>
      </c>
      <c r="AE4383">
        <v>2013</v>
      </c>
      <c r="AF4383">
        <v>43</v>
      </c>
      <c r="AG4383" s="14">
        <f t="shared" si="341"/>
        <v>-0.23644453642384114</v>
      </c>
      <c r="AH4383">
        <f t="shared" si="343"/>
        <v>0</v>
      </c>
      <c r="AI4383" t="str">
        <f t="shared" si="344"/>
        <v xml:space="preserve"> </v>
      </c>
    </row>
    <row r="4384" spans="1:35" x14ac:dyDescent="0.35">
      <c r="A4384">
        <v>4383</v>
      </c>
      <c r="B4384" t="s">
        <v>1664</v>
      </c>
      <c r="C4384" t="s">
        <v>1665</v>
      </c>
      <c r="D4384" t="s">
        <v>29</v>
      </c>
      <c r="E4384" t="s">
        <v>84</v>
      </c>
      <c r="F4384" t="s">
        <v>113</v>
      </c>
      <c r="G4384" t="s">
        <v>113</v>
      </c>
      <c r="H4384" t="s">
        <v>114</v>
      </c>
      <c r="I4384" t="s">
        <v>34</v>
      </c>
      <c r="J4384" t="s">
        <v>7667</v>
      </c>
      <c r="K4384" s="3">
        <v>41684</v>
      </c>
      <c r="L4384" t="s">
        <v>36</v>
      </c>
      <c r="M4384" t="s">
        <v>6607</v>
      </c>
      <c r="N4384" t="s">
        <v>6608</v>
      </c>
      <c r="O4384" t="s">
        <v>72</v>
      </c>
      <c r="P4384" t="s">
        <v>178</v>
      </c>
      <c r="Q4384">
        <v>3</v>
      </c>
      <c r="R4384" s="5">
        <v>47.028266666666674</v>
      </c>
      <c r="S4384" s="5">
        <v>87.473777777777798</v>
      </c>
      <c r="T4384" s="5">
        <v>157.45280000000002</v>
      </c>
      <c r="U4384">
        <v>0.4</v>
      </c>
      <c r="V4384" s="5">
        <v>16.367999999999999</v>
      </c>
      <c r="W4384" t="s">
        <v>41</v>
      </c>
      <c r="X4384" s="3">
        <v>41689</v>
      </c>
      <c r="Y4384" s="3">
        <v>41691</v>
      </c>
      <c r="Z4384">
        <v>7</v>
      </c>
      <c r="AA4384" t="s">
        <v>8399</v>
      </c>
      <c r="AB4384">
        <f t="shared" si="342"/>
        <v>2</v>
      </c>
      <c r="AC4384" t="str">
        <f t="shared" si="340"/>
        <v>Friday</v>
      </c>
      <c r="AD4384" s="5">
        <v>15.608000000000001</v>
      </c>
      <c r="AE4384">
        <v>2014</v>
      </c>
      <c r="AF4384">
        <v>7</v>
      </c>
      <c r="AG4384" s="14">
        <f t="shared" si="341"/>
        <v>0.10395496301113728</v>
      </c>
      <c r="AH4384">
        <f t="shared" si="343"/>
        <v>1</v>
      </c>
      <c r="AI4384">
        <f t="shared" si="344"/>
        <v>2</v>
      </c>
    </row>
    <row r="4385" spans="1:35" x14ac:dyDescent="0.35">
      <c r="A4385">
        <v>4384</v>
      </c>
      <c r="B4385" t="s">
        <v>1705</v>
      </c>
      <c r="C4385" t="s">
        <v>1706</v>
      </c>
      <c r="D4385" t="s">
        <v>112</v>
      </c>
      <c r="E4385" t="s">
        <v>30</v>
      </c>
      <c r="F4385" t="s">
        <v>31</v>
      </c>
      <c r="G4385" t="s">
        <v>423</v>
      </c>
      <c r="H4385" t="s">
        <v>424</v>
      </c>
      <c r="I4385" t="s">
        <v>34</v>
      </c>
      <c r="J4385" t="s">
        <v>7668</v>
      </c>
      <c r="K4385" s="3">
        <v>40873</v>
      </c>
      <c r="L4385" t="s">
        <v>136</v>
      </c>
      <c r="M4385" t="s">
        <v>6987</v>
      </c>
      <c r="N4385" t="s">
        <v>6988</v>
      </c>
      <c r="O4385" t="s">
        <v>72</v>
      </c>
      <c r="P4385" t="s">
        <v>178</v>
      </c>
      <c r="Q4385">
        <v>2</v>
      </c>
      <c r="R4385" s="5">
        <v>56.98</v>
      </c>
      <c r="S4385" s="5">
        <v>111.5</v>
      </c>
      <c r="T4385" s="5">
        <v>223</v>
      </c>
      <c r="U4385">
        <v>0</v>
      </c>
      <c r="V4385" s="5">
        <v>109.04</v>
      </c>
      <c r="W4385" t="s">
        <v>139</v>
      </c>
      <c r="X4385" s="3">
        <v>40876</v>
      </c>
      <c r="Y4385" s="3">
        <v>40877</v>
      </c>
      <c r="Z4385">
        <v>4</v>
      </c>
      <c r="AA4385" t="s">
        <v>8399</v>
      </c>
      <c r="AB4385">
        <f t="shared" si="342"/>
        <v>1</v>
      </c>
      <c r="AC4385" t="str">
        <f t="shared" si="340"/>
        <v>Saturday</v>
      </c>
      <c r="AD4385" s="5">
        <v>45.030999999999999</v>
      </c>
      <c r="AE4385">
        <v>2011</v>
      </c>
      <c r="AF4385">
        <v>48</v>
      </c>
      <c r="AG4385" s="14">
        <f t="shared" si="341"/>
        <v>0.48896860986547086</v>
      </c>
      <c r="AH4385">
        <f t="shared" si="343"/>
        <v>1</v>
      </c>
      <c r="AI4385">
        <f t="shared" si="344"/>
        <v>1</v>
      </c>
    </row>
    <row r="4386" spans="1:35" x14ac:dyDescent="0.35">
      <c r="A4386">
        <v>4385</v>
      </c>
      <c r="B4386" t="s">
        <v>2728</v>
      </c>
      <c r="C4386" t="s">
        <v>2729</v>
      </c>
      <c r="D4386" t="s">
        <v>29</v>
      </c>
      <c r="E4386" t="s">
        <v>84</v>
      </c>
      <c r="F4386" t="s">
        <v>168</v>
      </c>
      <c r="G4386" t="s">
        <v>665</v>
      </c>
      <c r="H4386" t="s">
        <v>666</v>
      </c>
      <c r="I4386" t="s">
        <v>34</v>
      </c>
      <c r="J4386" t="s">
        <v>7669</v>
      </c>
      <c r="K4386" s="3">
        <v>41618</v>
      </c>
      <c r="L4386" t="s">
        <v>136</v>
      </c>
      <c r="M4386" t="s">
        <v>3565</v>
      </c>
      <c r="N4386" t="s">
        <v>3566</v>
      </c>
      <c r="O4386" t="s">
        <v>51</v>
      </c>
      <c r="P4386" t="s">
        <v>55</v>
      </c>
      <c r="Q4386">
        <v>2</v>
      </c>
      <c r="R4386" s="5">
        <v>96.487199999999973</v>
      </c>
      <c r="S4386" s="5">
        <v>118.5653333333333</v>
      </c>
      <c r="T4386" s="5">
        <v>142.27839999999995</v>
      </c>
      <c r="U4386">
        <v>0.4</v>
      </c>
      <c r="V4386" s="5">
        <v>-50.695999999999998</v>
      </c>
      <c r="W4386" t="s">
        <v>139</v>
      </c>
      <c r="X4386" s="3">
        <v>41621</v>
      </c>
      <c r="Y4386" s="3">
        <v>41623</v>
      </c>
      <c r="Z4386">
        <v>5</v>
      </c>
      <c r="AA4386" t="s">
        <v>8399</v>
      </c>
      <c r="AB4386">
        <f t="shared" si="342"/>
        <v>2</v>
      </c>
      <c r="AC4386" t="str">
        <f t="shared" si="340"/>
        <v>Tuesday</v>
      </c>
      <c r="AD4386" s="5">
        <v>16.927</v>
      </c>
      <c r="AE4386">
        <v>2013</v>
      </c>
      <c r="AF4386">
        <v>50</v>
      </c>
      <c r="AG4386" s="14">
        <f t="shared" si="341"/>
        <v>-0.35631550537537682</v>
      </c>
      <c r="AH4386">
        <f t="shared" si="343"/>
        <v>1</v>
      </c>
      <c r="AI4386">
        <f t="shared" si="344"/>
        <v>2</v>
      </c>
    </row>
    <row r="4387" spans="1:35" x14ac:dyDescent="0.35">
      <c r="A4387">
        <v>4386</v>
      </c>
      <c r="B4387" t="s">
        <v>2728</v>
      </c>
      <c r="C4387" t="s">
        <v>2729</v>
      </c>
      <c r="D4387" t="s">
        <v>29</v>
      </c>
      <c r="E4387" t="s">
        <v>84</v>
      </c>
      <c r="F4387" t="s">
        <v>168</v>
      </c>
      <c r="G4387" t="s">
        <v>665</v>
      </c>
      <c r="H4387" t="s">
        <v>666</v>
      </c>
      <c r="I4387" t="s">
        <v>34</v>
      </c>
      <c r="J4387" t="s">
        <v>7669</v>
      </c>
      <c r="K4387" s="3">
        <v>41618</v>
      </c>
      <c r="L4387" t="s">
        <v>136</v>
      </c>
      <c r="M4387" t="s">
        <v>2605</v>
      </c>
      <c r="N4387" t="s">
        <v>2606</v>
      </c>
      <c r="O4387" t="s">
        <v>39</v>
      </c>
      <c r="P4387" t="s">
        <v>64</v>
      </c>
      <c r="Q4387">
        <v>1</v>
      </c>
      <c r="R4387" s="5">
        <v>7.8840000000000003</v>
      </c>
      <c r="S4387" s="5">
        <v>9.7066666666666688</v>
      </c>
      <c r="T4387" s="5">
        <v>5.8240000000000007</v>
      </c>
      <c r="U4387">
        <v>0.4</v>
      </c>
      <c r="V4387" s="5">
        <v>-2.06</v>
      </c>
      <c r="W4387" t="s">
        <v>139</v>
      </c>
      <c r="X4387" s="3">
        <v>41621</v>
      </c>
      <c r="Y4387" s="3">
        <v>41621</v>
      </c>
      <c r="Z4387">
        <v>3</v>
      </c>
      <c r="AA4387" t="s">
        <v>8400</v>
      </c>
      <c r="AB4387">
        <f t="shared" si="342"/>
        <v>0</v>
      </c>
      <c r="AC4387" t="str">
        <f t="shared" si="340"/>
        <v>Tuesday</v>
      </c>
      <c r="AD4387" s="5">
        <v>0.72099999999999997</v>
      </c>
      <c r="AE4387">
        <v>2013</v>
      </c>
      <c r="AF4387">
        <v>50</v>
      </c>
      <c r="AG4387" s="14">
        <f t="shared" si="341"/>
        <v>-0.35370879120879117</v>
      </c>
      <c r="AH4387">
        <f t="shared" si="343"/>
        <v>0</v>
      </c>
      <c r="AI4387" t="str">
        <f t="shared" si="344"/>
        <v xml:space="preserve"> </v>
      </c>
    </row>
    <row r="4388" spans="1:35" x14ac:dyDescent="0.35">
      <c r="A4388">
        <v>4387</v>
      </c>
      <c r="B4388" t="s">
        <v>2728</v>
      </c>
      <c r="C4388" t="s">
        <v>2729</v>
      </c>
      <c r="D4388" t="s">
        <v>29</v>
      </c>
      <c r="E4388" t="s">
        <v>84</v>
      </c>
      <c r="F4388" t="s">
        <v>168</v>
      </c>
      <c r="G4388" t="s">
        <v>665</v>
      </c>
      <c r="H4388" t="s">
        <v>666</v>
      </c>
      <c r="I4388" t="s">
        <v>34</v>
      </c>
      <c r="J4388" t="s">
        <v>7669</v>
      </c>
      <c r="K4388" s="3">
        <v>41618</v>
      </c>
      <c r="L4388" t="s">
        <v>136</v>
      </c>
      <c r="M4388" t="s">
        <v>6958</v>
      </c>
      <c r="N4388" t="s">
        <v>6959</v>
      </c>
      <c r="O4388" t="s">
        <v>39</v>
      </c>
      <c r="P4388" t="s">
        <v>183</v>
      </c>
      <c r="Q4388">
        <v>2</v>
      </c>
      <c r="R4388" s="5">
        <v>30.522399999999998</v>
      </c>
      <c r="S4388" s="5">
        <v>50.844000000000001</v>
      </c>
      <c r="T4388" s="5">
        <v>61.012799999999999</v>
      </c>
      <c r="U4388">
        <v>0.4</v>
      </c>
      <c r="V4388" s="5">
        <v>-3.2000000000000001E-2</v>
      </c>
      <c r="W4388" t="s">
        <v>139</v>
      </c>
      <c r="X4388" s="3">
        <v>41621</v>
      </c>
      <c r="Y4388" s="3">
        <v>41622</v>
      </c>
      <c r="Z4388">
        <v>4</v>
      </c>
      <c r="AA4388" t="s">
        <v>8399</v>
      </c>
      <c r="AB4388">
        <f t="shared" si="342"/>
        <v>1</v>
      </c>
      <c r="AC4388" t="str">
        <f t="shared" si="340"/>
        <v>Tuesday</v>
      </c>
      <c r="AD4388" s="5">
        <v>5.194</v>
      </c>
      <c r="AE4388">
        <v>2013</v>
      </c>
      <c r="AF4388">
        <v>50</v>
      </c>
      <c r="AG4388" s="14">
        <f t="shared" si="341"/>
        <v>-5.2448010909186273E-4</v>
      </c>
      <c r="AH4388">
        <f t="shared" si="343"/>
        <v>1</v>
      </c>
      <c r="AI4388">
        <f t="shared" si="344"/>
        <v>1</v>
      </c>
    </row>
    <row r="4389" spans="1:35" x14ac:dyDescent="0.35">
      <c r="A4389">
        <v>4388</v>
      </c>
      <c r="B4389" t="s">
        <v>3960</v>
      </c>
      <c r="C4389" t="s">
        <v>3961</v>
      </c>
      <c r="D4389" t="s">
        <v>29</v>
      </c>
      <c r="E4389" t="s">
        <v>44</v>
      </c>
      <c r="F4389" t="s">
        <v>502</v>
      </c>
      <c r="G4389" t="s">
        <v>503</v>
      </c>
      <c r="H4389" t="s">
        <v>503</v>
      </c>
      <c r="I4389" t="s">
        <v>34</v>
      </c>
      <c r="J4389" t="s">
        <v>7670</v>
      </c>
      <c r="K4389" s="3">
        <v>41238</v>
      </c>
      <c r="L4389" t="s">
        <v>36</v>
      </c>
      <c r="M4389" t="s">
        <v>283</v>
      </c>
      <c r="N4389" t="s">
        <v>284</v>
      </c>
      <c r="O4389" t="s">
        <v>51</v>
      </c>
      <c r="P4389" t="s">
        <v>55</v>
      </c>
      <c r="Q4389">
        <v>2</v>
      </c>
      <c r="R4389" s="5">
        <v>54.681600000000003</v>
      </c>
      <c r="S4389" s="5">
        <v>85.562666666666672</v>
      </c>
      <c r="T4389" s="5">
        <v>102.6752</v>
      </c>
      <c r="U4389">
        <v>0.4</v>
      </c>
      <c r="V4389" s="5">
        <v>-6.6879999999999997</v>
      </c>
      <c r="W4389" t="s">
        <v>139</v>
      </c>
      <c r="X4389" s="3">
        <v>41241</v>
      </c>
      <c r="Y4389" s="3">
        <v>41241</v>
      </c>
      <c r="Z4389">
        <v>3</v>
      </c>
      <c r="AA4389" t="s">
        <v>8400</v>
      </c>
      <c r="AB4389">
        <f t="shared" si="342"/>
        <v>0</v>
      </c>
      <c r="AC4389" t="str">
        <f t="shared" si="340"/>
        <v>Sunday</v>
      </c>
      <c r="AD4389" s="5">
        <v>12.42</v>
      </c>
      <c r="AE4389">
        <v>2012</v>
      </c>
      <c r="AF4389">
        <v>48</v>
      </c>
      <c r="AG4389" s="14">
        <f t="shared" si="341"/>
        <v>-6.5137443121610669E-2</v>
      </c>
      <c r="AH4389">
        <f t="shared" si="343"/>
        <v>0</v>
      </c>
      <c r="AI4389" t="str">
        <f t="shared" si="344"/>
        <v xml:space="preserve"> </v>
      </c>
    </row>
    <row r="4390" spans="1:35" x14ac:dyDescent="0.35">
      <c r="A4390">
        <v>4389</v>
      </c>
      <c r="B4390" t="s">
        <v>3960</v>
      </c>
      <c r="C4390" t="s">
        <v>3961</v>
      </c>
      <c r="D4390" t="s">
        <v>29</v>
      </c>
      <c r="E4390" t="s">
        <v>44</v>
      </c>
      <c r="F4390" t="s">
        <v>502</v>
      </c>
      <c r="G4390" t="s">
        <v>503</v>
      </c>
      <c r="H4390" t="s">
        <v>503</v>
      </c>
      <c r="I4390" t="s">
        <v>34</v>
      </c>
      <c r="J4390" t="s">
        <v>7670</v>
      </c>
      <c r="K4390" s="3">
        <v>41238</v>
      </c>
      <c r="L4390" t="s">
        <v>36</v>
      </c>
      <c r="M4390" t="s">
        <v>1581</v>
      </c>
      <c r="N4390" t="s">
        <v>1582</v>
      </c>
      <c r="O4390" t="s">
        <v>72</v>
      </c>
      <c r="P4390" t="s">
        <v>79</v>
      </c>
      <c r="Q4390">
        <v>3</v>
      </c>
      <c r="R4390" s="5">
        <v>18.500000000000004</v>
      </c>
      <c r="S4390" s="5">
        <v>26.666666666666671</v>
      </c>
      <c r="T4390" s="5">
        <v>48.000000000000007</v>
      </c>
      <c r="U4390">
        <v>0.4</v>
      </c>
      <c r="V4390" s="5">
        <v>-7.5</v>
      </c>
      <c r="W4390" t="s">
        <v>139</v>
      </c>
      <c r="X4390" s="3">
        <v>41241</v>
      </c>
      <c r="Y4390" s="3">
        <v>41242</v>
      </c>
      <c r="Z4390">
        <v>4</v>
      </c>
      <c r="AA4390" t="s">
        <v>8399</v>
      </c>
      <c r="AB4390">
        <f t="shared" si="342"/>
        <v>1</v>
      </c>
      <c r="AC4390" t="str">
        <f t="shared" si="340"/>
        <v>Sunday</v>
      </c>
      <c r="AD4390" s="5">
        <v>0.998</v>
      </c>
      <c r="AE4390">
        <v>2012</v>
      </c>
      <c r="AF4390">
        <v>48</v>
      </c>
      <c r="AG4390" s="14">
        <f t="shared" si="341"/>
        <v>-0.15624999999999997</v>
      </c>
      <c r="AH4390">
        <f t="shared" si="343"/>
        <v>1</v>
      </c>
      <c r="AI4390">
        <f t="shared" si="344"/>
        <v>1</v>
      </c>
    </row>
    <row r="4391" spans="1:35" x14ac:dyDescent="0.35">
      <c r="A4391">
        <v>4390</v>
      </c>
      <c r="B4391" t="s">
        <v>3960</v>
      </c>
      <c r="C4391" t="s">
        <v>3961</v>
      </c>
      <c r="D4391" t="s">
        <v>29</v>
      </c>
      <c r="E4391" t="s">
        <v>44</v>
      </c>
      <c r="F4391" t="s">
        <v>502</v>
      </c>
      <c r="G4391" t="s">
        <v>503</v>
      </c>
      <c r="H4391" t="s">
        <v>503</v>
      </c>
      <c r="I4391" t="s">
        <v>34</v>
      </c>
      <c r="J4391" t="s">
        <v>7670</v>
      </c>
      <c r="K4391" s="3">
        <v>41238</v>
      </c>
      <c r="L4391" t="s">
        <v>36</v>
      </c>
      <c r="M4391" t="s">
        <v>7671</v>
      </c>
      <c r="N4391" t="s">
        <v>2689</v>
      </c>
      <c r="O4391" t="s">
        <v>39</v>
      </c>
      <c r="P4391" t="s">
        <v>90</v>
      </c>
      <c r="Q4391">
        <v>1</v>
      </c>
      <c r="R4391" s="5">
        <v>6.8951999999999973</v>
      </c>
      <c r="S4391" s="5">
        <v>8.0453333333333301</v>
      </c>
      <c r="T4391" s="5">
        <v>4.8271999999999977</v>
      </c>
      <c r="U4391">
        <v>0.4</v>
      </c>
      <c r="V4391" s="5">
        <v>-2.0680000000000001</v>
      </c>
      <c r="W4391" t="s">
        <v>139</v>
      </c>
      <c r="X4391" s="3">
        <v>41241</v>
      </c>
      <c r="Y4391" s="3">
        <v>41243</v>
      </c>
      <c r="Z4391">
        <v>5</v>
      </c>
      <c r="AA4391" t="s">
        <v>8399</v>
      </c>
      <c r="AB4391">
        <f t="shared" si="342"/>
        <v>2</v>
      </c>
      <c r="AC4391" t="str">
        <f t="shared" si="340"/>
        <v>Sunday</v>
      </c>
      <c r="AD4391" s="5">
        <v>0.30399999999999999</v>
      </c>
      <c r="AE4391">
        <v>2012</v>
      </c>
      <c r="AF4391">
        <v>48</v>
      </c>
      <c r="AG4391" s="14">
        <f t="shared" si="341"/>
        <v>-0.42840570102751097</v>
      </c>
      <c r="AH4391">
        <f t="shared" si="343"/>
        <v>1</v>
      </c>
      <c r="AI4391">
        <f t="shared" si="344"/>
        <v>2</v>
      </c>
    </row>
    <row r="4392" spans="1:35" x14ac:dyDescent="0.35">
      <c r="A4392">
        <v>4391</v>
      </c>
      <c r="B4392" t="s">
        <v>4041</v>
      </c>
      <c r="C4392" t="s">
        <v>4042</v>
      </c>
      <c r="D4392" t="s">
        <v>96</v>
      </c>
      <c r="E4392" t="s">
        <v>84</v>
      </c>
      <c r="F4392" t="s">
        <v>168</v>
      </c>
      <c r="G4392" t="s">
        <v>169</v>
      </c>
      <c r="H4392" t="s">
        <v>170</v>
      </c>
      <c r="I4392" t="s">
        <v>34</v>
      </c>
      <c r="J4392" t="s">
        <v>7672</v>
      </c>
      <c r="K4392" s="3">
        <v>41176</v>
      </c>
      <c r="L4392" t="s">
        <v>36</v>
      </c>
      <c r="M4392" t="s">
        <v>3821</v>
      </c>
      <c r="N4392" t="s">
        <v>3822</v>
      </c>
      <c r="O4392" t="s">
        <v>39</v>
      </c>
      <c r="P4392" t="s">
        <v>61</v>
      </c>
      <c r="Q4392">
        <v>2</v>
      </c>
      <c r="R4392" s="5">
        <v>38.537599999999998</v>
      </c>
      <c r="S4392" s="5">
        <v>42.756</v>
      </c>
      <c r="T4392" s="5">
        <v>51.307200000000002</v>
      </c>
      <c r="U4392">
        <v>0.4</v>
      </c>
      <c r="V4392" s="5">
        <v>-25.768000000000001</v>
      </c>
      <c r="W4392" t="s">
        <v>41</v>
      </c>
      <c r="X4392" s="3">
        <v>41181</v>
      </c>
      <c r="Y4392" s="3">
        <v>41183</v>
      </c>
      <c r="Z4392">
        <v>7</v>
      </c>
      <c r="AA4392" t="s">
        <v>8399</v>
      </c>
      <c r="AB4392">
        <f t="shared" si="342"/>
        <v>2</v>
      </c>
      <c r="AC4392" t="str">
        <f t="shared" si="340"/>
        <v>Monday</v>
      </c>
      <c r="AD4392" s="5">
        <v>2.1110000000000002</v>
      </c>
      <c r="AE4392">
        <v>2012</v>
      </c>
      <c r="AF4392">
        <v>39</v>
      </c>
      <c r="AG4392" s="14">
        <f t="shared" si="341"/>
        <v>-0.50222970655190691</v>
      </c>
      <c r="AH4392">
        <f t="shared" si="343"/>
        <v>1</v>
      </c>
      <c r="AI4392">
        <f t="shared" si="344"/>
        <v>2</v>
      </c>
    </row>
    <row r="4393" spans="1:35" x14ac:dyDescent="0.35">
      <c r="A4393">
        <v>4392</v>
      </c>
      <c r="B4393" t="s">
        <v>4041</v>
      </c>
      <c r="C4393" t="s">
        <v>4042</v>
      </c>
      <c r="D4393" t="s">
        <v>96</v>
      </c>
      <c r="E4393" t="s">
        <v>84</v>
      </c>
      <c r="F4393" t="s">
        <v>168</v>
      </c>
      <c r="G4393" t="s">
        <v>169</v>
      </c>
      <c r="H4393" t="s">
        <v>170</v>
      </c>
      <c r="I4393" t="s">
        <v>34</v>
      </c>
      <c r="J4393" t="s">
        <v>7672</v>
      </c>
      <c r="K4393" s="3">
        <v>41176</v>
      </c>
      <c r="L4393" t="s">
        <v>36</v>
      </c>
      <c r="M4393" t="s">
        <v>6072</v>
      </c>
      <c r="N4393" t="s">
        <v>6073</v>
      </c>
      <c r="O4393" t="s">
        <v>39</v>
      </c>
      <c r="P4393" t="s">
        <v>76</v>
      </c>
      <c r="Q4393">
        <v>3</v>
      </c>
      <c r="R4393" s="5">
        <v>23.680000000000007</v>
      </c>
      <c r="S4393" s="5">
        <v>29.133333333333344</v>
      </c>
      <c r="T4393" s="5">
        <v>52.440000000000019</v>
      </c>
      <c r="U4393">
        <v>0.4</v>
      </c>
      <c r="V4393" s="5">
        <v>-18.600000000000001</v>
      </c>
      <c r="W4393" t="s">
        <v>41</v>
      </c>
      <c r="X4393" s="3">
        <v>41181</v>
      </c>
      <c r="Y4393" s="3">
        <v>41181</v>
      </c>
      <c r="Z4393">
        <v>5</v>
      </c>
      <c r="AA4393" t="s">
        <v>8400</v>
      </c>
      <c r="AB4393">
        <f t="shared" si="342"/>
        <v>0</v>
      </c>
      <c r="AC4393" t="str">
        <f t="shared" si="340"/>
        <v>Monday</v>
      </c>
      <c r="AD4393" s="5">
        <v>1.863</v>
      </c>
      <c r="AE4393">
        <v>2012</v>
      </c>
      <c r="AF4393">
        <v>39</v>
      </c>
      <c r="AG4393" s="14">
        <f t="shared" si="341"/>
        <v>-0.35469107551487405</v>
      </c>
      <c r="AH4393">
        <f t="shared" si="343"/>
        <v>0</v>
      </c>
      <c r="AI4393" t="str">
        <f t="shared" si="344"/>
        <v xml:space="preserve"> </v>
      </c>
    </row>
    <row r="4394" spans="1:35" x14ac:dyDescent="0.35">
      <c r="A4394">
        <v>4393</v>
      </c>
      <c r="B4394" t="s">
        <v>4041</v>
      </c>
      <c r="C4394" t="s">
        <v>4042</v>
      </c>
      <c r="D4394" t="s">
        <v>96</v>
      </c>
      <c r="E4394" t="s">
        <v>84</v>
      </c>
      <c r="F4394" t="s">
        <v>168</v>
      </c>
      <c r="G4394" t="s">
        <v>169</v>
      </c>
      <c r="H4394" t="s">
        <v>170</v>
      </c>
      <c r="I4394" t="s">
        <v>34</v>
      </c>
      <c r="J4394" t="s">
        <v>7672</v>
      </c>
      <c r="K4394" s="3">
        <v>41176</v>
      </c>
      <c r="L4394" t="s">
        <v>36</v>
      </c>
      <c r="M4394" t="s">
        <v>6537</v>
      </c>
      <c r="N4394" t="s">
        <v>1033</v>
      </c>
      <c r="O4394" t="s">
        <v>39</v>
      </c>
      <c r="P4394" t="s">
        <v>340</v>
      </c>
      <c r="Q4394">
        <v>6</v>
      </c>
      <c r="R4394" s="5">
        <v>14.80533333333333</v>
      </c>
      <c r="S4394" s="5">
        <v>20.542222222222218</v>
      </c>
      <c r="T4394" s="5">
        <v>73.951999999999984</v>
      </c>
      <c r="U4394">
        <v>0.4</v>
      </c>
      <c r="V4394" s="5">
        <v>-14.88</v>
      </c>
      <c r="W4394" t="s">
        <v>41</v>
      </c>
      <c r="X4394" s="3">
        <v>41181</v>
      </c>
      <c r="Y4394" s="3">
        <v>41181</v>
      </c>
      <c r="Z4394">
        <v>5</v>
      </c>
      <c r="AA4394" t="s">
        <v>8400</v>
      </c>
      <c r="AB4394">
        <f t="shared" si="342"/>
        <v>0</v>
      </c>
      <c r="AC4394" t="str">
        <f t="shared" si="340"/>
        <v>Monday</v>
      </c>
      <c r="AD4394" s="5">
        <v>6.335</v>
      </c>
      <c r="AE4394">
        <v>2012</v>
      </c>
      <c r="AF4394">
        <v>39</v>
      </c>
      <c r="AG4394" s="14">
        <f t="shared" si="341"/>
        <v>-0.20121159671138042</v>
      </c>
      <c r="AH4394">
        <f t="shared" si="343"/>
        <v>0</v>
      </c>
      <c r="AI4394" t="str">
        <f t="shared" si="344"/>
        <v xml:space="preserve"> </v>
      </c>
    </row>
    <row r="4395" spans="1:35" x14ac:dyDescent="0.35">
      <c r="A4395">
        <v>4394</v>
      </c>
      <c r="B4395" t="s">
        <v>676</v>
      </c>
      <c r="C4395" t="s">
        <v>677</v>
      </c>
      <c r="D4395" t="s">
        <v>96</v>
      </c>
      <c r="E4395" t="s">
        <v>30</v>
      </c>
      <c r="F4395" t="s">
        <v>31</v>
      </c>
      <c r="G4395" t="s">
        <v>767</v>
      </c>
      <c r="H4395" t="s">
        <v>768</v>
      </c>
      <c r="I4395" t="s">
        <v>34</v>
      </c>
      <c r="J4395" t="s">
        <v>7673</v>
      </c>
      <c r="K4395" s="3">
        <v>41717</v>
      </c>
      <c r="L4395" t="s">
        <v>136</v>
      </c>
      <c r="M4395" t="s">
        <v>7108</v>
      </c>
      <c r="N4395" t="s">
        <v>7109</v>
      </c>
      <c r="O4395" t="s">
        <v>39</v>
      </c>
      <c r="P4395" t="s">
        <v>183</v>
      </c>
      <c r="Q4395">
        <v>5</v>
      </c>
      <c r="R4395" s="5">
        <v>200.28</v>
      </c>
      <c r="S4395" s="5">
        <v>377.8</v>
      </c>
      <c r="T4395" s="5">
        <v>1889</v>
      </c>
      <c r="U4395">
        <v>0</v>
      </c>
      <c r="V4395" s="5">
        <v>887.6</v>
      </c>
      <c r="W4395" t="s">
        <v>155</v>
      </c>
      <c r="X4395" s="3">
        <v>41719</v>
      </c>
      <c r="Y4395" s="3">
        <v>41719</v>
      </c>
      <c r="Z4395">
        <v>2</v>
      </c>
      <c r="AA4395" t="s">
        <v>8400</v>
      </c>
      <c r="AB4395">
        <f t="shared" si="342"/>
        <v>0</v>
      </c>
      <c r="AC4395" t="str">
        <f t="shared" si="340"/>
        <v>Wednesday</v>
      </c>
      <c r="AD4395" s="5">
        <v>465.91800000000001</v>
      </c>
      <c r="AE4395">
        <v>2014</v>
      </c>
      <c r="AF4395">
        <v>12</v>
      </c>
      <c r="AG4395" s="14">
        <f t="shared" si="341"/>
        <v>0.46987824245632609</v>
      </c>
      <c r="AH4395">
        <f t="shared" si="343"/>
        <v>0</v>
      </c>
      <c r="AI4395" t="str">
        <f t="shared" si="344"/>
        <v xml:space="preserve"> </v>
      </c>
    </row>
    <row r="4396" spans="1:35" x14ac:dyDescent="0.35">
      <c r="A4396">
        <v>4395</v>
      </c>
      <c r="B4396" t="s">
        <v>676</v>
      </c>
      <c r="C4396" t="s">
        <v>677</v>
      </c>
      <c r="D4396" t="s">
        <v>96</v>
      </c>
      <c r="E4396" t="s">
        <v>30</v>
      </c>
      <c r="F4396" t="s">
        <v>31</v>
      </c>
      <c r="G4396" t="s">
        <v>767</v>
      </c>
      <c r="H4396" t="s">
        <v>768</v>
      </c>
      <c r="I4396" t="s">
        <v>34</v>
      </c>
      <c r="J4396" t="s">
        <v>7673</v>
      </c>
      <c r="K4396" s="3">
        <v>41717</v>
      </c>
      <c r="L4396" t="s">
        <v>136</v>
      </c>
      <c r="M4396" t="s">
        <v>3996</v>
      </c>
      <c r="N4396" t="s">
        <v>3997</v>
      </c>
      <c r="O4396" t="s">
        <v>39</v>
      </c>
      <c r="P4396" t="s">
        <v>183</v>
      </c>
      <c r="Q4396">
        <v>2</v>
      </c>
      <c r="R4396" s="5">
        <v>39.72</v>
      </c>
      <c r="S4396" s="5">
        <v>57.5</v>
      </c>
      <c r="T4396" s="5">
        <v>115</v>
      </c>
      <c r="U4396">
        <v>0</v>
      </c>
      <c r="V4396" s="5">
        <v>35.56</v>
      </c>
      <c r="W4396" t="s">
        <v>155</v>
      </c>
      <c r="X4396" s="3">
        <v>41719</v>
      </c>
      <c r="Y4396" s="3">
        <v>41721</v>
      </c>
      <c r="Z4396">
        <v>4</v>
      </c>
      <c r="AA4396" t="s">
        <v>8399</v>
      </c>
      <c r="AB4396">
        <f t="shared" si="342"/>
        <v>2</v>
      </c>
      <c r="AC4396" t="str">
        <f t="shared" si="340"/>
        <v>Wednesday</v>
      </c>
      <c r="AD4396" s="5">
        <v>27.798999999999999</v>
      </c>
      <c r="AE4396">
        <v>2014</v>
      </c>
      <c r="AF4396">
        <v>12</v>
      </c>
      <c r="AG4396" s="14">
        <f t="shared" si="341"/>
        <v>0.30921739130434783</v>
      </c>
      <c r="AH4396">
        <f t="shared" si="343"/>
        <v>1</v>
      </c>
      <c r="AI4396">
        <f t="shared" si="344"/>
        <v>2</v>
      </c>
    </row>
    <row r="4397" spans="1:35" x14ac:dyDescent="0.35">
      <c r="A4397">
        <v>4396</v>
      </c>
      <c r="B4397" t="s">
        <v>676</v>
      </c>
      <c r="C4397" t="s">
        <v>677</v>
      </c>
      <c r="D4397" t="s">
        <v>96</v>
      </c>
      <c r="E4397" t="s">
        <v>30</v>
      </c>
      <c r="F4397" t="s">
        <v>31</v>
      </c>
      <c r="G4397" t="s">
        <v>767</v>
      </c>
      <c r="H4397" t="s">
        <v>768</v>
      </c>
      <c r="I4397" t="s">
        <v>34</v>
      </c>
      <c r="J4397" t="s">
        <v>7673</v>
      </c>
      <c r="K4397" s="3">
        <v>41717</v>
      </c>
      <c r="L4397" t="s">
        <v>136</v>
      </c>
      <c r="M4397" t="s">
        <v>7674</v>
      </c>
      <c r="N4397" t="s">
        <v>7675</v>
      </c>
      <c r="O4397" t="s">
        <v>39</v>
      </c>
      <c r="P4397" t="s">
        <v>183</v>
      </c>
      <c r="Q4397">
        <v>3</v>
      </c>
      <c r="R4397" s="5">
        <v>297.22666666666669</v>
      </c>
      <c r="S4397" s="5">
        <v>349.66666666666669</v>
      </c>
      <c r="T4397" s="5">
        <v>1049</v>
      </c>
      <c r="U4397">
        <v>0</v>
      </c>
      <c r="V4397" s="5">
        <v>157.32</v>
      </c>
      <c r="W4397" t="s">
        <v>155</v>
      </c>
      <c r="X4397" s="3">
        <v>41719</v>
      </c>
      <c r="Y4397" s="3">
        <v>41719</v>
      </c>
      <c r="Z4397">
        <v>2</v>
      </c>
      <c r="AA4397" t="s">
        <v>8400</v>
      </c>
      <c r="AB4397">
        <f t="shared" si="342"/>
        <v>0</v>
      </c>
      <c r="AC4397" t="str">
        <f t="shared" si="340"/>
        <v>Wednesday</v>
      </c>
      <c r="AD4397" s="5">
        <v>8.9160000000000004</v>
      </c>
      <c r="AE4397">
        <v>2014</v>
      </c>
      <c r="AF4397">
        <v>12</v>
      </c>
      <c r="AG4397" s="14">
        <f t="shared" si="341"/>
        <v>0.14997140133460438</v>
      </c>
      <c r="AH4397">
        <f t="shared" si="343"/>
        <v>0</v>
      </c>
      <c r="AI4397" t="str">
        <f t="shared" si="344"/>
        <v xml:space="preserve"> </v>
      </c>
    </row>
    <row r="4398" spans="1:35" x14ac:dyDescent="0.35">
      <c r="A4398">
        <v>4397</v>
      </c>
      <c r="B4398" t="s">
        <v>676</v>
      </c>
      <c r="C4398" t="s">
        <v>677</v>
      </c>
      <c r="D4398" t="s">
        <v>96</v>
      </c>
      <c r="E4398" t="s">
        <v>30</v>
      </c>
      <c r="F4398" t="s">
        <v>31</v>
      </c>
      <c r="G4398" t="s">
        <v>767</v>
      </c>
      <c r="H4398" t="s">
        <v>768</v>
      </c>
      <c r="I4398" t="s">
        <v>34</v>
      </c>
      <c r="J4398" t="s">
        <v>7673</v>
      </c>
      <c r="K4398" s="3">
        <v>41717</v>
      </c>
      <c r="L4398" t="s">
        <v>136</v>
      </c>
      <c r="M4398" t="s">
        <v>918</v>
      </c>
      <c r="N4398" t="s">
        <v>919</v>
      </c>
      <c r="O4398" t="s">
        <v>72</v>
      </c>
      <c r="P4398" t="s">
        <v>178</v>
      </c>
      <c r="Q4398">
        <v>4</v>
      </c>
      <c r="R4398" s="5">
        <v>51.16</v>
      </c>
      <c r="S4398" s="5">
        <v>55</v>
      </c>
      <c r="T4398" s="5">
        <v>220</v>
      </c>
      <c r="U4398">
        <v>0</v>
      </c>
      <c r="V4398" s="5">
        <v>15.36</v>
      </c>
      <c r="W4398" t="s">
        <v>155</v>
      </c>
      <c r="X4398" s="3">
        <v>41719</v>
      </c>
      <c r="Y4398" s="3">
        <v>41719</v>
      </c>
      <c r="Z4398">
        <v>2</v>
      </c>
      <c r="AA4398" t="s">
        <v>8400</v>
      </c>
      <c r="AB4398">
        <f t="shared" si="342"/>
        <v>0</v>
      </c>
      <c r="AC4398" t="str">
        <f t="shared" si="340"/>
        <v>Wednesday</v>
      </c>
      <c r="AD4398" s="5">
        <v>45.973999999999997</v>
      </c>
      <c r="AE4398">
        <v>2014</v>
      </c>
      <c r="AF4398">
        <v>12</v>
      </c>
      <c r="AG4398" s="14">
        <f t="shared" si="341"/>
        <v>6.9818181818181821E-2</v>
      </c>
      <c r="AH4398">
        <f t="shared" si="343"/>
        <v>0</v>
      </c>
      <c r="AI4398" t="str">
        <f t="shared" si="344"/>
        <v xml:space="preserve"> </v>
      </c>
    </row>
    <row r="4399" spans="1:35" x14ac:dyDescent="0.35">
      <c r="A4399">
        <v>4398</v>
      </c>
      <c r="B4399" t="s">
        <v>5158</v>
      </c>
      <c r="C4399" t="s">
        <v>5159</v>
      </c>
      <c r="D4399" t="s">
        <v>112</v>
      </c>
      <c r="E4399" t="s">
        <v>84</v>
      </c>
      <c r="F4399" t="s">
        <v>85</v>
      </c>
      <c r="G4399" t="s">
        <v>86</v>
      </c>
      <c r="H4399" t="s">
        <v>86</v>
      </c>
      <c r="I4399" t="s">
        <v>34</v>
      </c>
      <c r="J4399" t="s">
        <v>7676</v>
      </c>
      <c r="K4399" s="3">
        <v>41764</v>
      </c>
      <c r="L4399" t="s">
        <v>36</v>
      </c>
      <c r="M4399" t="s">
        <v>965</v>
      </c>
      <c r="N4399" t="s">
        <v>966</v>
      </c>
      <c r="O4399" t="s">
        <v>51</v>
      </c>
      <c r="P4399" t="s">
        <v>52</v>
      </c>
      <c r="Q4399">
        <v>1</v>
      </c>
      <c r="R4399" s="5">
        <v>15.66</v>
      </c>
      <c r="S4399" s="5">
        <v>17</v>
      </c>
      <c r="T4399" s="5">
        <v>17</v>
      </c>
      <c r="U4399">
        <v>0</v>
      </c>
      <c r="V4399" s="5">
        <v>1.34</v>
      </c>
      <c r="W4399" t="s">
        <v>41</v>
      </c>
      <c r="X4399" s="3">
        <v>41769</v>
      </c>
      <c r="Y4399" s="3">
        <v>41769</v>
      </c>
      <c r="Z4399">
        <v>5</v>
      </c>
      <c r="AA4399" t="s">
        <v>8400</v>
      </c>
      <c r="AB4399">
        <f t="shared" si="342"/>
        <v>0</v>
      </c>
      <c r="AC4399" t="str">
        <f t="shared" si="340"/>
        <v>Monday</v>
      </c>
      <c r="AD4399" s="5">
        <v>1.02</v>
      </c>
      <c r="AE4399">
        <v>2014</v>
      </c>
      <c r="AF4399">
        <v>19</v>
      </c>
      <c r="AG4399" s="14">
        <f t="shared" si="341"/>
        <v>7.8823529411764709E-2</v>
      </c>
      <c r="AH4399">
        <f t="shared" si="343"/>
        <v>0</v>
      </c>
      <c r="AI4399" t="str">
        <f t="shared" si="344"/>
        <v xml:space="preserve"> </v>
      </c>
    </row>
    <row r="4400" spans="1:35" x14ac:dyDescent="0.35">
      <c r="A4400">
        <v>4399</v>
      </c>
      <c r="B4400" t="s">
        <v>4249</v>
      </c>
      <c r="C4400" t="s">
        <v>4250</v>
      </c>
      <c r="D4400" t="s">
        <v>29</v>
      </c>
      <c r="E4400" t="s">
        <v>30</v>
      </c>
      <c r="F4400" t="s">
        <v>31</v>
      </c>
      <c r="G4400" t="s">
        <v>511</v>
      </c>
      <c r="H4400" t="s">
        <v>512</v>
      </c>
      <c r="I4400" t="s">
        <v>34</v>
      </c>
      <c r="J4400" t="s">
        <v>7677</v>
      </c>
      <c r="K4400" s="3">
        <v>41129</v>
      </c>
      <c r="L4400" t="s">
        <v>36</v>
      </c>
      <c r="M4400" t="s">
        <v>4594</v>
      </c>
      <c r="N4400" t="s">
        <v>4595</v>
      </c>
      <c r="O4400" t="s">
        <v>72</v>
      </c>
      <c r="P4400" t="s">
        <v>162</v>
      </c>
      <c r="Q4400">
        <v>5</v>
      </c>
      <c r="R4400" s="5">
        <v>112.72590008</v>
      </c>
      <c r="S4400" s="5">
        <v>115.0259119038076</v>
      </c>
      <c r="T4400" s="5">
        <v>573.97930039999994</v>
      </c>
      <c r="U4400">
        <v>2E-3</v>
      </c>
      <c r="V4400" s="5">
        <v>10.3498</v>
      </c>
      <c r="W4400" t="s">
        <v>41</v>
      </c>
      <c r="X4400" s="3">
        <v>41134</v>
      </c>
      <c r="Y4400" s="3">
        <v>41134</v>
      </c>
      <c r="Z4400">
        <v>5</v>
      </c>
      <c r="AA4400" t="s">
        <v>8400</v>
      </c>
      <c r="AB4400">
        <f t="shared" si="342"/>
        <v>0</v>
      </c>
      <c r="AC4400" t="str">
        <f t="shared" si="340"/>
        <v>Wednesday</v>
      </c>
      <c r="AD4400" s="5">
        <v>37.874000000000002</v>
      </c>
      <c r="AE4400">
        <v>2012</v>
      </c>
      <c r="AF4400">
        <v>32</v>
      </c>
      <c r="AG4400" s="14">
        <f t="shared" si="341"/>
        <v>1.8031660711087208E-2</v>
      </c>
      <c r="AH4400">
        <f t="shared" si="343"/>
        <v>0</v>
      </c>
      <c r="AI4400" t="str">
        <f t="shared" si="344"/>
        <v xml:space="preserve"> </v>
      </c>
    </row>
    <row r="4401" spans="1:35" x14ac:dyDescent="0.35">
      <c r="A4401">
        <v>4400</v>
      </c>
      <c r="B4401" t="s">
        <v>148</v>
      </c>
      <c r="C4401" t="s">
        <v>149</v>
      </c>
      <c r="D4401" t="s">
        <v>29</v>
      </c>
      <c r="E4401" t="s">
        <v>30</v>
      </c>
      <c r="F4401" t="s">
        <v>31</v>
      </c>
      <c r="G4401" t="s">
        <v>32</v>
      </c>
      <c r="H4401" t="s">
        <v>33</v>
      </c>
      <c r="I4401" t="s">
        <v>34</v>
      </c>
      <c r="J4401" t="s">
        <v>7678</v>
      </c>
      <c r="K4401" s="3">
        <v>41814</v>
      </c>
      <c r="L4401" t="s">
        <v>136</v>
      </c>
      <c r="M4401" t="s">
        <v>2818</v>
      </c>
      <c r="N4401" t="s">
        <v>2819</v>
      </c>
      <c r="O4401" t="s">
        <v>39</v>
      </c>
      <c r="P4401" t="s">
        <v>76</v>
      </c>
      <c r="Q4401">
        <v>7</v>
      </c>
      <c r="R4401" s="5">
        <v>13.48</v>
      </c>
      <c r="S4401" s="5">
        <v>25</v>
      </c>
      <c r="T4401" s="5">
        <v>175</v>
      </c>
      <c r="U4401">
        <v>0</v>
      </c>
      <c r="V4401" s="5">
        <v>80.64</v>
      </c>
      <c r="W4401" t="s">
        <v>139</v>
      </c>
      <c r="X4401" s="3">
        <v>41817</v>
      </c>
      <c r="Y4401" s="3">
        <v>41817</v>
      </c>
      <c r="Z4401">
        <v>3</v>
      </c>
      <c r="AA4401" t="s">
        <v>8400</v>
      </c>
      <c r="AB4401">
        <f t="shared" si="342"/>
        <v>0</v>
      </c>
      <c r="AC4401" t="str">
        <f t="shared" si="340"/>
        <v>Tuesday</v>
      </c>
      <c r="AD4401" s="5">
        <v>0.20399999999999999</v>
      </c>
      <c r="AE4401">
        <v>2014</v>
      </c>
      <c r="AF4401">
        <v>26</v>
      </c>
      <c r="AG4401" s="14">
        <f t="shared" si="341"/>
        <v>0.46079999999999999</v>
      </c>
      <c r="AH4401">
        <f t="shared" si="343"/>
        <v>0</v>
      </c>
      <c r="AI4401" t="str">
        <f t="shared" si="344"/>
        <v xml:space="preserve"> </v>
      </c>
    </row>
    <row r="4402" spans="1:35" x14ac:dyDescent="0.35">
      <c r="A4402">
        <v>4401</v>
      </c>
      <c r="B4402" t="s">
        <v>148</v>
      </c>
      <c r="C4402" t="s">
        <v>149</v>
      </c>
      <c r="D4402" t="s">
        <v>29</v>
      </c>
      <c r="E4402" t="s">
        <v>30</v>
      </c>
      <c r="F4402" t="s">
        <v>31</v>
      </c>
      <c r="G4402" t="s">
        <v>32</v>
      </c>
      <c r="H4402" t="s">
        <v>33</v>
      </c>
      <c r="I4402" t="s">
        <v>34</v>
      </c>
      <c r="J4402" t="s">
        <v>7678</v>
      </c>
      <c r="K4402" s="3">
        <v>41814</v>
      </c>
      <c r="L4402" t="s">
        <v>136</v>
      </c>
      <c r="M4402" t="s">
        <v>5685</v>
      </c>
      <c r="N4402" t="s">
        <v>5686</v>
      </c>
      <c r="O4402" t="s">
        <v>39</v>
      </c>
      <c r="P4402" t="s">
        <v>40</v>
      </c>
      <c r="Q4402">
        <v>2</v>
      </c>
      <c r="R4402" s="5">
        <v>3.6799999999999997</v>
      </c>
      <c r="S4402" s="5">
        <v>5</v>
      </c>
      <c r="T4402" s="5">
        <v>10</v>
      </c>
      <c r="U4402">
        <v>0</v>
      </c>
      <c r="V4402" s="5">
        <v>2.64</v>
      </c>
      <c r="W4402" t="s">
        <v>139</v>
      </c>
      <c r="X4402" s="3">
        <v>41817</v>
      </c>
      <c r="Y4402" s="3">
        <v>41817</v>
      </c>
      <c r="Z4402">
        <v>3</v>
      </c>
      <c r="AA4402" t="s">
        <v>8400</v>
      </c>
      <c r="AB4402">
        <f t="shared" si="342"/>
        <v>0</v>
      </c>
      <c r="AC4402" t="str">
        <f t="shared" si="340"/>
        <v>Tuesday</v>
      </c>
      <c r="AD4402" s="5">
        <v>1.1279999999999999</v>
      </c>
      <c r="AE4402">
        <v>2014</v>
      </c>
      <c r="AF4402">
        <v>26</v>
      </c>
      <c r="AG4402" s="14">
        <f t="shared" si="341"/>
        <v>0.26400000000000001</v>
      </c>
      <c r="AH4402">
        <f t="shared" si="343"/>
        <v>0</v>
      </c>
      <c r="AI4402" t="str">
        <f t="shared" si="344"/>
        <v xml:space="preserve"> </v>
      </c>
    </row>
    <row r="4403" spans="1:35" x14ac:dyDescent="0.35">
      <c r="A4403">
        <v>4402</v>
      </c>
      <c r="B4403" t="s">
        <v>148</v>
      </c>
      <c r="C4403" t="s">
        <v>149</v>
      </c>
      <c r="D4403" t="s">
        <v>29</v>
      </c>
      <c r="E4403" t="s">
        <v>30</v>
      </c>
      <c r="F4403" t="s">
        <v>31</v>
      </c>
      <c r="G4403" t="s">
        <v>32</v>
      </c>
      <c r="H4403" t="s">
        <v>33</v>
      </c>
      <c r="I4403" t="s">
        <v>34</v>
      </c>
      <c r="J4403" t="s">
        <v>7678</v>
      </c>
      <c r="K4403" s="3">
        <v>41814</v>
      </c>
      <c r="L4403" t="s">
        <v>136</v>
      </c>
      <c r="M4403" t="s">
        <v>1667</v>
      </c>
      <c r="N4403" t="s">
        <v>1668</v>
      </c>
      <c r="O4403" t="s">
        <v>72</v>
      </c>
      <c r="P4403" t="s">
        <v>178</v>
      </c>
      <c r="Q4403">
        <v>7</v>
      </c>
      <c r="R4403" s="5">
        <v>287.20285714285723</v>
      </c>
      <c r="S4403" s="5">
        <v>435.14285714285722</v>
      </c>
      <c r="T4403" s="5">
        <v>3046.0000000000005</v>
      </c>
      <c r="U4403">
        <v>0</v>
      </c>
      <c r="V4403" s="5">
        <v>1035.58</v>
      </c>
      <c r="W4403" t="s">
        <v>139</v>
      </c>
      <c r="X4403" s="3">
        <v>41817</v>
      </c>
      <c r="Y4403" s="3">
        <v>41818</v>
      </c>
      <c r="Z4403">
        <v>4</v>
      </c>
      <c r="AA4403" t="s">
        <v>8399</v>
      </c>
      <c r="AB4403">
        <f t="shared" si="342"/>
        <v>1</v>
      </c>
      <c r="AC4403" t="str">
        <f t="shared" si="340"/>
        <v>Tuesday</v>
      </c>
      <c r="AD4403" s="5">
        <v>317.16500000000002</v>
      </c>
      <c r="AE4403">
        <v>2014</v>
      </c>
      <c r="AF4403">
        <v>26</v>
      </c>
      <c r="AG4403" s="14">
        <f t="shared" si="341"/>
        <v>0.33998030203545626</v>
      </c>
      <c r="AH4403">
        <f t="shared" si="343"/>
        <v>1</v>
      </c>
      <c r="AI4403">
        <f t="shared" si="344"/>
        <v>1</v>
      </c>
    </row>
    <row r="4404" spans="1:35" x14ac:dyDescent="0.35">
      <c r="A4404">
        <v>4403</v>
      </c>
      <c r="B4404" t="s">
        <v>4450</v>
      </c>
      <c r="C4404" t="s">
        <v>4451</v>
      </c>
      <c r="D4404" t="s">
        <v>112</v>
      </c>
      <c r="E4404" t="s">
        <v>84</v>
      </c>
      <c r="F4404" t="s">
        <v>740</v>
      </c>
      <c r="G4404" t="s">
        <v>741</v>
      </c>
      <c r="H4404" t="s">
        <v>996</v>
      </c>
      <c r="I4404" t="s">
        <v>34</v>
      </c>
      <c r="J4404" t="s">
        <v>7679</v>
      </c>
      <c r="K4404" s="3">
        <v>41587</v>
      </c>
      <c r="L4404" t="s">
        <v>136</v>
      </c>
      <c r="M4404" t="s">
        <v>120</v>
      </c>
      <c r="N4404" t="s">
        <v>121</v>
      </c>
      <c r="O4404" t="s">
        <v>39</v>
      </c>
      <c r="P4404" t="s">
        <v>64</v>
      </c>
      <c r="Q4404">
        <v>5</v>
      </c>
      <c r="R4404" s="5">
        <v>23.04</v>
      </c>
      <c r="S4404" s="5">
        <v>33.4</v>
      </c>
      <c r="T4404" s="5">
        <v>167</v>
      </c>
      <c r="U4404">
        <v>0</v>
      </c>
      <c r="V4404" s="5">
        <v>51.8</v>
      </c>
      <c r="W4404" t="s">
        <v>139</v>
      </c>
      <c r="X4404" s="3">
        <v>41590</v>
      </c>
      <c r="Y4404" s="3">
        <v>41590</v>
      </c>
      <c r="Z4404">
        <v>3</v>
      </c>
      <c r="AA4404" t="s">
        <v>8400</v>
      </c>
      <c r="AB4404">
        <f t="shared" si="342"/>
        <v>0</v>
      </c>
      <c r="AC4404" t="str">
        <f t="shared" si="340"/>
        <v>Saturday</v>
      </c>
      <c r="AD4404" s="5">
        <v>12.641999999999999</v>
      </c>
      <c r="AE4404">
        <v>2013</v>
      </c>
      <c r="AF4404">
        <v>45</v>
      </c>
      <c r="AG4404" s="14">
        <f t="shared" si="341"/>
        <v>0.31017964071856285</v>
      </c>
      <c r="AH4404">
        <f t="shared" si="343"/>
        <v>0</v>
      </c>
      <c r="AI4404" t="str">
        <f t="shared" si="344"/>
        <v xml:space="preserve"> </v>
      </c>
    </row>
    <row r="4405" spans="1:35" x14ac:dyDescent="0.35">
      <c r="A4405">
        <v>4404</v>
      </c>
      <c r="B4405" t="s">
        <v>4450</v>
      </c>
      <c r="C4405" t="s">
        <v>4451</v>
      </c>
      <c r="D4405" t="s">
        <v>112</v>
      </c>
      <c r="E4405" t="s">
        <v>84</v>
      </c>
      <c r="F4405" t="s">
        <v>740</v>
      </c>
      <c r="G4405" t="s">
        <v>741</v>
      </c>
      <c r="H4405" t="s">
        <v>996</v>
      </c>
      <c r="I4405" t="s">
        <v>34</v>
      </c>
      <c r="J4405" t="s">
        <v>7679</v>
      </c>
      <c r="K4405" s="3">
        <v>41587</v>
      </c>
      <c r="L4405" t="s">
        <v>136</v>
      </c>
      <c r="M4405" t="s">
        <v>7680</v>
      </c>
      <c r="N4405" t="s">
        <v>7681</v>
      </c>
      <c r="O4405" t="s">
        <v>51</v>
      </c>
      <c r="P4405" t="s">
        <v>55</v>
      </c>
      <c r="Q4405">
        <v>7</v>
      </c>
      <c r="R4405" s="5">
        <v>78.825714285714284</v>
      </c>
      <c r="S4405" s="5">
        <v>97.285714285714278</v>
      </c>
      <c r="T4405" s="5">
        <v>681</v>
      </c>
      <c r="U4405">
        <v>0</v>
      </c>
      <c r="V4405" s="5">
        <v>129.22</v>
      </c>
      <c r="W4405" t="s">
        <v>139</v>
      </c>
      <c r="X4405" s="3">
        <v>41590</v>
      </c>
      <c r="Y4405" s="3">
        <v>41590</v>
      </c>
      <c r="Z4405">
        <v>3</v>
      </c>
      <c r="AA4405" t="s">
        <v>8400</v>
      </c>
      <c r="AB4405">
        <f t="shared" si="342"/>
        <v>0</v>
      </c>
      <c r="AC4405" t="str">
        <f t="shared" si="340"/>
        <v>Saturday</v>
      </c>
      <c r="AD4405" s="5">
        <v>67.552000000000007</v>
      </c>
      <c r="AE4405">
        <v>2013</v>
      </c>
      <c r="AF4405">
        <v>45</v>
      </c>
      <c r="AG4405" s="14">
        <f t="shared" si="341"/>
        <v>0.18975036710719531</v>
      </c>
      <c r="AH4405">
        <f t="shared" si="343"/>
        <v>0</v>
      </c>
      <c r="AI4405" t="str">
        <f t="shared" si="344"/>
        <v xml:space="preserve"> </v>
      </c>
    </row>
    <row r="4406" spans="1:35" x14ac:dyDescent="0.35">
      <c r="A4406">
        <v>4405</v>
      </c>
      <c r="B4406" t="s">
        <v>4450</v>
      </c>
      <c r="C4406" t="s">
        <v>4451</v>
      </c>
      <c r="D4406" t="s">
        <v>112</v>
      </c>
      <c r="E4406" t="s">
        <v>84</v>
      </c>
      <c r="F4406" t="s">
        <v>740</v>
      </c>
      <c r="G4406" t="s">
        <v>741</v>
      </c>
      <c r="H4406" t="s">
        <v>996</v>
      </c>
      <c r="I4406" t="s">
        <v>34</v>
      </c>
      <c r="J4406" t="s">
        <v>7679</v>
      </c>
      <c r="K4406" s="3">
        <v>41587</v>
      </c>
      <c r="L4406" t="s">
        <v>136</v>
      </c>
      <c r="M4406" t="s">
        <v>5618</v>
      </c>
      <c r="N4406" t="s">
        <v>5619</v>
      </c>
      <c r="O4406" t="s">
        <v>39</v>
      </c>
      <c r="P4406" t="s">
        <v>40</v>
      </c>
      <c r="Q4406">
        <v>7</v>
      </c>
      <c r="R4406" s="5">
        <v>4.3885714285714288</v>
      </c>
      <c r="S4406" s="5">
        <v>8.4285714285714288</v>
      </c>
      <c r="T4406" s="5">
        <v>59</v>
      </c>
      <c r="U4406">
        <v>0</v>
      </c>
      <c r="V4406" s="5">
        <v>28.28</v>
      </c>
      <c r="W4406" t="s">
        <v>139</v>
      </c>
      <c r="X4406" s="3">
        <v>41590</v>
      </c>
      <c r="Y4406" s="3">
        <v>41590</v>
      </c>
      <c r="Z4406">
        <v>3</v>
      </c>
      <c r="AA4406" t="s">
        <v>8400</v>
      </c>
      <c r="AB4406">
        <f t="shared" si="342"/>
        <v>0</v>
      </c>
      <c r="AC4406" t="str">
        <f t="shared" si="340"/>
        <v>Saturday</v>
      </c>
      <c r="AD4406" s="5">
        <v>12.773999999999999</v>
      </c>
      <c r="AE4406">
        <v>2013</v>
      </c>
      <c r="AF4406">
        <v>45</v>
      </c>
      <c r="AG4406" s="14">
        <f t="shared" si="341"/>
        <v>0.47932203389830508</v>
      </c>
      <c r="AH4406">
        <f t="shared" si="343"/>
        <v>0</v>
      </c>
      <c r="AI4406" t="str">
        <f t="shared" si="344"/>
        <v xml:space="preserve"> </v>
      </c>
    </row>
    <row r="4407" spans="1:35" x14ac:dyDescent="0.35">
      <c r="A4407">
        <v>4406</v>
      </c>
      <c r="B4407" t="s">
        <v>5786</v>
      </c>
      <c r="C4407" t="s">
        <v>5787</v>
      </c>
      <c r="D4407" t="s">
        <v>112</v>
      </c>
      <c r="E4407" t="s">
        <v>44</v>
      </c>
      <c r="F4407" t="s">
        <v>45</v>
      </c>
      <c r="G4407" t="s">
        <v>839</v>
      </c>
      <c r="H4407" t="s">
        <v>840</v>
      </c>
      <c r="I4407" t="s">
        <v>34</v>
      </c>
      <c r="J4407" t="s">
        <v>7682</v>
      </c>
      <c r="K4407" s="3">
        <v>41689</v>
      </c>
      <c r="L4407" t="s">
        <v>136</v>
      </c>
      <c r="M4407" t="s">
        <v>4212</v>
      </c>
      <c r="N4407" t="s">
        <v>4213</v>
      </c>
      <c r="O4407" t="s">
        <v>72</v>
      </c>
      <c r="P4407" t="s">
        <v>79</v>
      </c>
      <c r="Q4407">
        <v>2</v>
      </c>
      <c r="R4407" s="5">
        <v>88.98</v>
      </c>
      <c r="S4407" s="5">
        <v>171</v>
      </c>
      <c r="T4407" s="5">
        <v>342</v>
      </c>
      <c r="U4407">
        <v>0</v>
      </c>
      <c r="V4407" s="5">
        <v>164.04</v>
      </c>
      <c r="W4407" t="s">
        <v>139</v>
      </c>
      <c r="X4407" s="3">
        <v>41692</v>
      </c>
      <c r="Y4407" s="3">
        <v>41692</v>
      </c>
      <c r="Z4407">
        <v>3</v>
      </c>
      <c r="AA4407" t="s">
        <v>8400</v>
      </c>
      <c r="AB4407">
        <f t="shared" si="342"/>
        <v>0</v>
      </c>
      <c r="AC4407" t="str">
        <f t="shared" si="340"/>
        <v>Wednesday</v>
      </c>
      <c r="AD4407" s="5">
        <v>51.106999999999999</v>
      </c>
      <c r="AE4407">
        <v>2014</v>
      </c>
      <c r="AF4407">
        <v>8</v>
      </c>
      <c r="AG4407" s="14">
        <f t="shared" si="341"/>
        <v>0.47964912280701755</v>
      </c>
      <c r="AH4407">
        <f t="shared" si="343"/>
        <v>0</v>
      </c>
      <c r="AI4407" t="str">
        <f t="shared" si="344"/>
        <v xml:space="preserve"> </v>
      </c>
    </row>
    <row r="4408" spans="1:35" x14ac:dyDescent="0.35">
      <c r="A4408">
        <v>4407</v>
      </c>
      <c r="B4408" t="s">
        <v>5786</v>
      </c>
      <c r="C4408" t="s">
        <v>5787</v>
      </c>
      <c r="D4408" t="s">
        <v>112</v>
      </c>
      <c r="E4408" t="s">
        <v>44</v>
      </c>
      <c r="F4408" t="s">
        <v>45</v>
      </c>
      <c r="G4408" t="s">
        <v>839</v>
      </c>
      <c r="H4408" t="s">
        <v>840</v>
      </c>
      <c r="I4408" t="s">
        <v>34</v>
      </c>
      <c r="J4408" t="s">
        <v>7682</v>
      </c>
      <c r="K4408" s="3">
        <v>41689</v>
      </c>
      <c r="L4408" t="s">
        <v>136</v>
      </c>
      <c r="M4408" t="s">
        <v>7683</v>
      </c>
      <c r="N4408" t="s">
        <v>7684</v>
      </c>
      <c r="O4408" t="s">
        <v>39</v>
      </c>
      <c r="P4408" t="s">
        <v>76</v>
      </c>
      <c r="Q4408">
        <v>12</v>
      </c>
      <c r="R4408" s="5">
        <v>21.34333333333333</v>
      </c>
      <c r="S4408" s="5">
        <v>28.083333333333329</v>
      </c>
      <c r="T4408" s="5">
        <v>336.99999999999994</v>
      </c>
      <c r="U4408">
        <v>0</v>
      </c>
      <c r="V4408" s="5">
        <v>80.88</v>
      </c>
      <c r="W4408" t="s">
        <v>139</v>
      </c>
      <c r="X4408" s="3">
        <v>41692</v>
      </c>
      <c r="Y4408" s="3">
        <v>41692</v>
      </c>
      <c r="Z4408">
        <v>3</v>
      </c>
      <c r="AA4408" t="s">
        <v>8400</v>
      </c>
      <c r="AB4408">
        <f t="shared" si="342"/>
        <v>0</v>
      </c>
      <c r="AC4408" t="str">
        <f t="shared" si="340"/>
        <v>Wednesday</v>
      </c>
      <c r="AD4408" s="5">
        <v>52.255000000000003</v>
      </c>
      <c r="AE4408">
        <v>2014</v>
      </c>
      <c r="AF4408">
        <v>8</v>
      </c>
      <c r="AG4408" s="14">
        <f t="shared" si="341"/>
        <v>0.24000000000000002</v>
      </c>
      <c r="AH4408">
        <f t="shared" si="343"/>
        <v>0</v>
      </c>
      <c r="AI4408" t="str">
        <f t="shared" si="344"/>
        <v xml:space="preserve"> </v>
      </c>
    </row>
    <row r="4409" spans="1:35" x14ac:dyDescent="0.35">
      <c r="A4409">
        <v>4408</v>
      </c>
      <c r="B4409" t="s">
        <v>7685</v>
      </c>
      <c r="C4409" t="s">
        <v>7686</v>
      </c>
      <c r="D4409" t="s">
        <v>96</v>
      </c>
      <c r="E4409" t="s">
        <v>84</v>
      </c>
      <c r="F4409" t="s">
        <v>85</v>
      </c>
      <c r="G4409" t="s">
        <v>635</v>
      </c>
      <c r="H4409" t="s">
        <v>635</v>
      </c>
      <c r="I4409" t="s">
        <v>34</v>
      </c>
      <c r="J4409" t="s">
        <v>7687</v>
      </c>
      <c r="K4409" s="3">
        <v>41997</v>
      </c>
      <c r="L4409" t="s">
        <v>36</v>
      </c>
      <c r="M4409" t="s">
        <v>4984</v>
      </c>
      <c r="N4409" t="s">
        <v>1824</v>
      </c>
      <c r="O4409" t="s">
        <v>39</v>
      </c>
      <c r="P4409" t="s">
        <v>90</v>
      </c>
      <c r="Q4409">
        <v>6</v>
      </c>
      <c r="R4409" s="5">
        <v>5.62</v>
      </c>
      <c r="S4409" s="5">
        <v>7.5</v>
      </c>
      <c r="T4409" s="5">
        <v>45</v>
      </c>
      <c r="U4409">
        <v>0</v>
      </c>
      <c r="V4409" s="5">
        <v>11.28</v>
      </c>
      <c r="W4409" t="s">
        <v>139</v>
      </c>
      <c r="X4409" s="3">
        <v>42000</v>
      </c>
      <c r="Y4409" s="3">
        <v>42000</v>
      </c>
      <c r="Z4409">
        <v>3</v>
      </c>
      <c r="AA4409" t="s">
        <v>8400</v>
      </c>
      <c r="AB4409">
        <f t="shared" si="342"/>
        <v>0</v>
      </c>
      <c r="AC4409" t="str">
        <f t="shared" si="340"/>
        <v>Wednesday</v>
      </c>
      <c r="AD4409" s="5">
        <v>5.9820000000000002</v>
      </c>
      <c r="AE4409">
        <v>2014</v>
      </c>
      <c r="AF4409">
        <v>52</v>
      </c>
      <c r="AG4409" s="14">
        <f t="shared" si="341"/>
        <v>0.25066666666666665</v>
      </c>
      <c r="AH4409">
        <f t="shared" si="343"/>
        <v>0</v>
      </c>
      <c r="AI4409" t="str">
        <f t="shared" si="344"/>
        <v xml:space="preserve"> </v>
      </c>
    </row>
    <row r="4410" spans="1:35" x14ac:dyDescent="0.35">
      <c r="A4410">
        <v>4409</v>
      </c>
      <c r="B4410" t="s">
        <v>1170</v>
      </c>
      <c r="C4410" t="s">
        <v>1171</v>
      </c>
      <c r="D4410" t="s">
        <v>29</v>
      </c>
      <c r="E4410" t="s">
        <v>84</v>
      </c>
      <c r="F4410" t="s">
        <v>740</v>
      </c>
      <c r="G4410" t="s">
        <v>741</v>
      </c>
      <c r="H4410" t="s">
        <v>1281</v>
      </c>
      <c r="I4410" t="s">
        <v>34</v>
      </c>
      <c r="J4410" t="s">
        <v>7688</v>
      </c>
      <c r="K4410" s="3">
        <v>40942</v>
      </c>
      <c r="L4410" t="s">
        <v>136</v>
      </c>
      <c r="M4410" t="s">
        <v>723</v>
      </c>
      <c r="N4410" t="s">
        <v>724</v>
      </c>
      <c r="O4410" t="s">
        <v>39</v>
      </c>
      <c r="P4410" t="s">
        <v>61</v>
      </c>
      <c r="Q4410">
        <v>7</v>
      </c>
      <c r="R4410" s="5">
        <v>22.522857142857138</v>
      </c>
      <c r="S4410" s="5">
        <v>35.142857142857139</v>
      </c>
      <c r="T4410" s="5">
        <v>245.99999999999997</v>
      </c>
      <c r="U4410">
        <v>0</v>
      </c>
      <c r="V4410" s="5">
        <v>88.34</v>
      </c>
      <c r="W4410" t="s">
        <v>41</v>
      </c>
      <c r="X4410" s="3">
        <v>40947</v>
      </c>
      <c r="Y4410" s="3">
        <v>40947</v>
      </c>
      <c r="Z4410">
        <v>5</v>
      </c>
      <c r="AA4410" t="s">
        <v>8400</v>
      </c>
      <c r="AB4410">
        <f t="shared" si="342"/>
        <v>0</v>
      </c>
      <c r="AC4410" t="str">
        <f t="shared" si="340"/>
        <v>Friday</v>
      </c>
      <c r="AD4410" s="5">
        <v>37.948999999999998</v>
      </c>
      <c r="AE4410">
        <v>2012</v>
      </c>
      <c r="AF4410">
        <v>5</v>
      </c>
      <c r="AG4410" s="14">
        <f t="shared" si="341"/>
        <v>0.35910569105691065</v>
      </c>
      <c r="AH4410">
        <f t="shared" si="343"/>
        <v>0</v>
      </c>
      <c r="AI4410" t="str">
        <f t="shared" si="344"/>
        <v xml:space="preserve"> </v>
      </c>
    </row>
    <row r="4411" spans="1:35" x14ac:dyDescent="0.35">
      <c r="A4411">
        <v>4410</v>
      </c>
      <c r="B4411" t="s">
        <v>1925</v>
      </c>
      <c r="C4411" t="s">
        <v>1926</v>
      </c>
      <c r="D4411" t="s">
        <v>29</v>
      </c>
      <c r="E4411" t="s">
        <v>30</v>
      </c>
      <c r="F4411" t="s">
        <v>31</v>
      </c>
      <c r="G4411" t="s">
        <v>476</v>
      </c>
      <c r="H4411" t="s">
        <v>833</v>
      </c>
      <c r="I4411" t="s">
        <v>34</v>
      </c>
      <c r="J4411" t="s">
        <v>7689</v>
      </c>
      <c r="K4411" s="3">
        <v>41632</v>
      </c>
      <c r="L4411" t="s">
        <v>36</v>
      </c>
      <c r="M4411" t="s">
        <v>3058</v>
      </c>
      <c r="N4411" t="s">
        <v>3059</v>
      </c>
      <c r="O4411" t="s">
        <v>51</v>
      </c>
      <c r="P4411" t="s">
        <v>52</v>
      </c>
      <c r="Q4411">
        <v>4</v>
      </c>
      <c r="R4411" s="5">
        <v>14.681599999999998</v>
      </c>
      <c r="S4411" s="5">
        <v>18.895999999999997</v>
      </c>
      <c r="T4411" s="5">
        <v>45.350399999999993</v>
      </c>
      <c r="U4411">
        <v>0.4</v>
      </c>
      <c r="V4411" s="5">
        <v>-13.375999999999999</v>
      </c>
      <c r="W4411" t="s">
        <v>139</v>
      </c>
      <c r="X4411" s="3">
        <v>41635</v>
      </c>
      <c r="Y4411" s="3">
        <v>41637</v>
      </c>
      <c r="Z4411">
        <v>5</v>
      </c>
      <c r="AA4411" t="s">
        <v>8399</v>
      </c>
      <c r="AB4411">
        <f t="shared" si="342"/>
        <v>2</v>
      </c>
      <c r="AC4411" t="str">
        <f t="shared" si="340"/>
        <v>Tuesday</v>
      </c>
      <c r="AD4411" s="5">
        <v>1.82</v>
      </c>
      <c r="AE4411">
        <v>2013</v>
      </c>
      <c r="AF4411">
        <v>52</v>
      </c>
      <c r="AG4411" s="14">
        <f t="shared" si="341"/>
        <v>-0.29494778436353375</v>
      </c>
      <c r="AH4411">
        <f t="shared" si="343"/>
        <v>1</v>
      </c>
      <c r="AI4411">
        <f t="shared" si="344"/>
        <v>2</v>
      </c>
    </row>
    <row r="4412" spans="1:35" x14ac:dyDescent="0.35">
      <c r="A4412">
        <v>4411</v>
      </c>
      <c r="B4412" t="s">
        <v>1925</v>
      </c>
      <c r="C4412" t="s">
        <v>1926</v>
      </c>
      <c r="D4412" t="s">
        <v>29</v>
      </c>
      <c r="E4412" t="s">
        <v>30</v>
      </c>
      <c r="F4412" t="s">
        <v>31</v>
      </c>
      <c r="G4412" t="s">
        <v>476</v>
      </c>
      <c r="H4412" t="s">
        <v>833</v>
      </c>
      <c r="I4412" t="s">
        <v>34</v>
      </c>
      <c r="J4412" t="s">
        <v>7689</v>
      </c>
      <c r="K4412" s="3">
        <v>41632</v>
      </c>
      <c r="L4412" t="s">
        <v>36</v>
      </c>
      <c r="M4412" t="s">
        <v>1703</v>
      </c>
      <c r="N4412" t="s">
        <v>1704</v>
      </c>
      <c r="O4412" t="s">
        <v>39</v>
      </c>
      <c r="P4412" t="s">
        <v>58</v>
      </c>
      <c r="Q4412">
        <v>2</v>
      </c>
      <c r="R4412" s="5">
        <v>5.46</v>
      </c>
      <c r="S4412" s="5">
        <v>11</v>
      </c>
      <c r="T4412" s="5">
        <v>22</v>
      </c>
      <c r="U4412">
        <v>0</v>
      </c>
      <c r="V4412" s="5">
        <v>11.08</v>
      </c>
      <c r="W4412" t="s">
        <v>139</v>
      </c>
      <c r="X4412" s="3">
        <v>41635</v>
      </c>
      <c r="Y4412" s="3">
        <v>41635</v>
      </c>
      <c r="Z4412">
        <v>3</v>
      </c>
      <c r="AA4412" t="s">
        <v>8400</v>
      </c>
      <c r="AB4412">
        <f t="shared" si="342"/>
        <v>0</v>
      </c>
      <c r="AC4412" t="str">
        <f t="shared" si="340"/>
        <v>Tuesday</v>
      </c>
      <c r="AD4412" s="5">
        <v>0.79400000000000004</v>
      </c>
      <c r="AE4412">
        <v>2013</v>
      </c>
      <c r="AF4412">
        <v>52</v>
      </c>
      <c r="AG4412" s="14">
        <f t="shared" si="341"/>
        <v>0.50363636363636366</v>
      </c>
      <c r="AH4412">
        <f t="shared" si="343"/>
        <v>0</v>
      </c>
      <c r="AI4412" t="str">
        <f t="shared" si="344"/>
        <v xml:space="preserve"> </v>
      </c>
    </row>
    <row r="4413" spans="1:35" x14ac:dyDescent="0.35">
      <c r="A4413">
        <v>4412</v>
      </c>
      <c r="B4413" t="s">
        <v>1246</v>
      </c>
      <c r="C4413" t="s">
        <v>1247</v>
      </c>
      <c r="D4413" t="s">
        <v>29</v>
      </c>
      <c r="E4413" t="s">
        <v>44</v>
      </c>
      <c r="F4413" t="s">
        <v>502</v>
      </c>
      <c r="G4413" t="s">
        <v>503</v>
      </c>
      <c r="H4413" t="s">
        <v>503</v>
      </c>
      <c r="I4413" t="s">
        <v>34</v>
      </c>
      <c r="J4413" t="s">
        <v>7690</v>
      </c>
      <c r="K4413" s="3">
        <v>41921</v>
      </c>
      <c r="L4413" t="s">
        <v>36</v>
      </c>
      <c r="M4413" t="s">
        <v>1110</v>
      </c>
      <c r="N4413" t="s">
        <v>1111</v>
      </c>
      <c r="O4413" t="s">
        <v>39</v>
      </c>
      <c r="P4413" t="s">
        <v>58</v>
      </c>
      <c r="Q4413">
        <v>3</v>
      </c>
      <c r="R4413" s="5">
        <v>28.992533333333331</v>
      </c>
      <c r="S4413" s="5">
        <v>60.055111111111103</v>
      </c>
      <c r="T4413" s="5">
        <v>54.049599999999998</v>
      </c>
      <c r="U4413">
        <v>0.7</v>
      </c>
      <c r="V4413" s="5">
        <v>-32.927999999999997</v>
      </c>
      <c r="W4413" t="s">
        <v>242</v>
      </c>
      <c r="X4413" s="3">
        <v>41921</v>
      </c>
      <c r="Y4413" s="3">
        <v>41921</v>
      </c>
      <c r="Z4413">
        <v>0</v>
      </c>
      <c r="AA4413" t="s">
        <v>8400</v>
      </c>
      <c r="AB4413">
        <f t="shared" si="342"/>
        <v>0</v>
      </c>
      <c r="AC4413" t="str">
        <f t="shared" si="340"/>
        <v>Thursday</v>
      </c>
      <c r="AD4413" s="5">
        <v>3.43</v>
      </c>
      <c r="AE4413">
        <v>2014</v>
      </c>
      <c r="AF4413">
        <v>41</v>
      </c>
      <c r="AG4413" s="14">
        <f t="shared" si="341"/>
        <v>-0.60921819957964529</v>
      </c>
      <c r="AH4413">
        <f t="shared" si="343"/>
        <v>0</v>
      </c>
      <c r="AI4413" t="str">
        <f t="shared" si="344"/>
        <v xml:space="preserve"> </v>
      </c>
    </row>
    <row r="4414" spans="1:35" x14ac:dyDescent="0.35">
      <c r="A4414">
        <v>4413</v>
      </c>
      <c r="B4414" t="s">
        <v>1246</v>
      </c>
      <c r="C4414" t="s">
        <v>1247</v>
      </c>
      <c r="D4414" t="s">
        <v>29</v>
      </c>
      <c r="E4414" t="s">
        <v>44</v>
      </c>
      <c r="F4414" t="s">
        <v>502</v>
      </c>
      <c r="G4414" t="s">
        <v>503</v>
      </c>
      <c r="H4414" t="s">
        <v>503</v>
      </c>
      <c r="I4414" t="s">
        <v>34</v>
      </c>
      <c r="J4414" t="s">
        <v>7690</v>
      </c>
      <c r="K4414" s="3">
        <v>41921</v>
      </c>
      <c r="L4414" t="s">
        <v>36</v>
      </c>
      <c r="M4414" t="s">
        <v>459</v>
      </c>
      <c r="N4414" t="s">
        <v>460</v>
      </c>
      <c r="O4414" t="s">
        <v>39</v>
      </c>
      <c r="P4414" t="s">
        <v>340</v>
      </c>
      <c r="Q4414">
        <v>3</v>
      </c>
      <c r="R4414" s="5">
        <v>16.882666666666669</v>
      </c>
      <c r="S4414" s="5">
        <v>20.737777777777779</v>
      </c>
      <c r="T4414" s="5">
        <v>37.328000000000003</v>
      </c>
      <c r="U4414">
        <v>0.4</v>
      </c>
      <c r="V4414" s="5">
        <v>-13.32</v>
      </c>
      <c r="W4414" t="s">
        <v>242</v>
      </c>
      <c r="X4414" s="3">
        <v>41921</v>
      </c>
      <c r="Y4414" s="3">
        <v>41921</v>
      </c>
      <c r="Z4414">
        <v>0</v>
      </c>
      <c r="AA4414" t="s">
        <v>8400</v>
      </c>
      <c r="AB4414">
        <f t="shared" si="342"/>
        <v>0</v>
      </c>
      <c r="AC4414" t="str">
        <f t="shared" si="340"/>
        <v>Thursday</v>
      </c>
      <c r="AD4414" s="5">
        <v>8.766</v>
      </c>
      <c r="AE4414">
        <v>2014</v>
      </c>
      <c r="AF4414">
        <v>41</v>
      </c>
      <c r="AG4414" s="14">
        <f t="shared" si="341"/>
        <v>-0.3568366909558508</v>
      </c>
      <c r="AH4414">
        <f t="shared" si="343"/>
        <v>0</v>
      </c>
      <c r="AI4414" t="str">
        <f t="shared" si="344"/>
        <v xml:space="preserve"> </v>
      </c>
    </row>
    <row r="4415" spans="1:35" x14ac:dyDescent="0.35">
      <c r="A4415">
        <v>4414</v>
      </c>
      <c r="B4415" t="s">
        <v>1246</v>
      </c>
      <c r="C4415" t="s">
        <v>1247</v>
      </c>
      <c r="D4415" t="s">
        <v>29</v>
      </c>
      <c r="E4415" t="s">
        <v>44</v>
      </c>
      <c r="F4415" t="s">
        <v>502</v>
      </c>
      <c r="G4415" t="s">
        <v>503</v>
      </c>
      <c r="H4415" t="s">
        <v>503</v>
      </c>
      <c r="I4415" t="s">
        <v>34</v>
      </c>
      <c r="J4415" t="s">
        <v>7690</v>
      </c>
      <c r="K4415" s="3">
        <v>41921</v>
      </c>
      <c r="L4415" t="s">
        <v>36</v>
      </c>
      <c r="M4415" t="s">
        <v>3286</v>
      </c>
      <c r="N4415" t="s">
        <v>3287</v>
      </c>
      <c r="O4415" t="s">
        <v>39</v>
      </c>
      <c r="P4415" t="s">
        <v>58</v>
      </c>
      <c r="Q4415">
        <v>2</v>
      </c>
      <c r="R4415" s="5">
        <v>8.8208000000000002</v>
      </c>
      <c r="S4415" s="5">
        <v>17.989333333333331</v>
      </c>
      <c r="T4415" s="5">
        <v>10.7936</v>
      </c>
      <c r="U4415">
        <v>0.7</v>
      </c>
      <c r="V4415" s="5">
        <v>-6.8479999999999999</v>
      </c>
      <c r="W4415" t="s">
        <v>242</v>
      </c>
      <c r="X4415" s="3">
        <v>41921</v>
      </c>
      <c r="Y4415" s="3">
        <v>41921</v>
      </c>
      <c r="Z4415">
        <v>0</v>
      </c>
      <c r="AA4415" t="s">
        <v>8400</v>
      </c>
      <c r="AB4415">
        <f t="shared" si="342"/>
        <v>0</v>
      </c>
      <c r="AC4415" t="str">
        <f t="shared" si="340"/>
        <v>Thursday</v>
      </c>
      <c r="AD4415" s="5">
        <v>0.76400000000000001</v>
      </c>
      <c r="AE4415">
        <v>2014</v>
      </c>
      <c r="AF4415">
        <v>41</v>
      </c>
      <c r="AG4415" s="14">
        <f t="shared" si="341"/>
        <v>-0.63445004447079756</v>
      </c>
      <c r="AH4415">
        <f t="shared" si="343"/>
        <v>0</v>
      </c>
      <c r="AI4415" t="str">
        <f t="shared" si="344"/>
        <v xml:space="preserve"> </v>
      </c>
    </row>
    <row r="4416" spans="1:35" x14ac:dyDescent="0.35">
      <c r="A4416">
        <v>4415</v>
      </c>
      <c r="B4416" t="s">
        <v>1246</v>
      </c>
      <c r="C4416" t="s">
        <v>1247</v>
      </c>
      <c r="D4416" t="s">
        <v>29</v>
      </c>
      <c r="E4416" t="s">
        <v>44</v>
      </c>
      <c r="F4416" t="s">
        <v>502</v>
      </c>
      <c r="G4416" t="s">
        <v>503</v>
      </c>
      <c r="H4416" t="s">
        <v>503</v>
      </c>
      <c r="I4416" t="s">
        <v>34</v>
      </c>
      <c r="J4416" t="s">
        <v>7690</v>
      </c>
      <c r="K4416" s="3">
        <v>41921</v>
      </c>
      <c r="L4416" t="s">
        <v>36</v>
      </c>
      <c r="M4416" t="s">
        <v>1485</v>
      </c>
      <c r="N4416" t="s">
        <v>1486</v>
      </c>
      <c r="O4416" t="s">
        <v>51</v>
      </c>
      <c r="P4416" t="s">
        <v>93</v>
      </c>
      <c r="Q4416">
        <v>7</v>
      </c>
      <c r="R4416" s="5">
        <v>16.379885714285709</v>
      </c>
      <c r="S4416" s="5">
        <v>32.459809523809518</v>
      </c>
      <c r="T4416" s="5">
        <v>136.33119999999997</v>
      </c>
      <c r="U4416">
        <v>0.4</v>
      </c>
      <c r="V4416" s="5">
        <v>21.672000000000001</v>
      </c>
      <c r="W4416" t="s">
        <v>242</v>
      </c>
      <c r="X4416" s="3">
        <v>41921</v>
      </c>
      <c r="Y4416" s="3">
        <v>41921</v>
      </c>
      <c r="Z4416">
        <v>0</v>
      </c>
      <c r="AA4416" t="s">
        <v>8400</v>
      </c>
      <c r="AB4416">
        <f t="shared" si="342"/>
        <v>0</v>
      </c>
      <c r="AC4416" t="str">
        <f t="shared" si="340"/>
        <v>Thursday</v>
      </c>
      <c r="AD4416" s="5">
        <v>11.49</v>
      </c>
      <c r="AE4416">
        <v>2014</v>
      </c>
      <c r="AF4416">
        <v>41</v>
      </c>
      <c r="AG4416" s="14">
        <f t="shared" si="341"/>
        <v>0.15896581266797333</v>
      </c>
      <c r="AH4416">
        <f t="shared" si="343"/>
        <v>0</v>
      </c>
      <c r="AI4416" t="str">
        <f t="shared" si="344"/>
        <v xml:space="preserve"> </v>
      </c>
    </row>
    <row r="4417" spans="1:35" x14ac:dyDescent="0.35">
      <c r="A4417">
        <v>4416</v>
      </c>
      <c r="B4417" t="s">
        <v>1246</v>
      </c>
      <c r="C4417" t="s">
        <v>1247</v>
      </c>
      <c r="D4417" t="s">
        <v>29</v>
      </c>
      <c r="E4417" t="s">
        <v>44</v>
      </c>
      <c r="F4417" t="s">
        <v>502</v>
      </c>
      <c r="G4417" t="s">
        <v>503</v>
      </c>
      <c r="H4417" t="s">
        <v>503</v>
      </c>
      <c r="I4417" t="s">
        <v>34</v>
      </c>
      <c r="J4417" t="s">
        <v>7690</v>
      </c>
      <c r="K4417" s="3">
        <v>41921</v>
      </c>
      <c r="L4417" t="s">
        <v>36</v>
      </c>
      <c r="M4417" t="s">
        <v>6246</v>
      </c>
      <c r="N4417" t="s">
        <v>6247</v>
      </c>
      <c r="O4417" t="s">
        <v>39</v>
      </c>
      <c r="P4417" t="s">
        <v>183</v>
      </c>
      <c r="Q4417">
        <v>2</v>
      </c>
      <c r="R4417" s="5">
        <v>367.29039999999998</v>
      </c>
      <c r="S4417" s="5">
        <v>421.92399999999998</v>
      </c>
      <c r="T4417" s="5">
        <v>506.30879999999996</v>
      </c>
      <c r="U4417">
        <v>0.4</v>
      </c>
      <c r="V4417" s="5">
        <v>-228.27199999999999</v>
      </c>
      <c r="W4417" t="s">
        <v>242</v>
      </c>
      <c r="X4417" s="3">
        <v>41921</v>
      </c>
      <c r="Y4417" s="3">
        <v>41921</v>
      </c>
      <c r="Z4417">
        <v>0</v>
      </c>
      <c r="AA4417" t="s">
        <v>8400</v>
      </c>
      <c r="AB4417">
        <f t="shared" si="342"/>
        <v>0</v>
      </c>
      <c r="AC4417" t="str">
        <f t="shared" si="340"/>
        <v>Thursday</v>
      </c>
      <c r="AD4417" s="5">
        <v>38.83</v>
      </c>
      <c r="AE4417">
        <v>2014</v>
      </c>
      <c r="AF4417">
        <v>41</v>
      </c>
      <c r="AG4417" s="14">
        <f t="shared" si="341"/>
        <v>-0.45085528831416716</v>
      </c>
      <c r="AH4417">
        <f t="shared" si="343"/>
        <v>0</v>
      </c>
      <c r="AI4417" t="str">
        <f t="shared" si="344"/>
        <v xml:space="preserve"> </v>
      </c>
    </row>
    <row r="4418" spans="1:35" x14ac:dyDescent="0.35">
      <c r="A4418">
        <v>4417</v>
      </c>
      <c r="B4418" t="s">
        <v>1246</v>
      </c>
      <c r="C4418" t="s">
        <v>1247</v>
      </c>
      <c r="D4418" t="s">
        <v>29</v>
      </c>
      <c r="E4418" t="s">
        <v>44</v>
      </c>
      <c r="F4418" t="s">
        <v>502</v>
      </c>
      <c r="G4418" t="s">
        <v>503</v>
      </c>
      <c r="H4418" t="s">
        <v>503</v>
      </c>
      <c r="I4418" t="s">
        <v>34</v>
      </c>
      <c r="J4418" t="s">
        <v>7690</v>
      </c>
      <c r="K4418" s="3">
        <v>41921</v>
      </c>
      <c r="L4418" t="s">
        <v>36</v>
      </c>
      <c r="M4418" t="s">
        <v>5003</v>
      </c>
      <c r="N4418" t="s">
        <v>5004</v>
      </c>
      <c r="O4418" t="s">
        <v>72</v>
      </c>
      <c r="P4418" t="s">
        <v>162</v>
      </c>
      <c r="Q4418">
        <v>3</v>
      </c>
      <c r="R4418" s="5">
        <v>203.71428096</v>
      </c>
      <c r="S4418" s="5">
        <v>250.35083772575251</v>
      </c>
      <c r="T4418" s="5">
        <v>449.12940287999999</v>
      </c>
      <c r="U4418">
        <v>0.40200000000000002</v>
      </c>
      <c r="V4418" s="5">
        <v>-162.01344</v>
      </c>
      <c r="W4418" t="s">
        <v>242</v>
      </c>
      <c r="X4418" s="3">
        <v>41921</v>
      </c>
      <c r="Y4418" s="3">
        <v>41921</v>
      </c>
      <c r="Z4418">
        <v>0</v>
      </c>
      <c r="AA4418" t="s">
        <v>8400</v>
      </c>
      <c r="AB4418">
        <f t="shared" si="342"/>
        <v>0</v>
      </c>
      <c r="AC4418" t="str">
        <f t="shared" ref="AC4418:AC4481" si="345">TEXT(K4418,"dddd")</f>
        <v>Thursday</v>
      </c>
      <c r="AD4418" s="5">
        <v>62.180999999999997</v>
      </c>
      <c r="AE4418">
        <v>2014</v>
      </c>
      <c r="AF4418">
        <v>41</v>
      </c>
      <c r="AG4418" s="14">
        <f t="shared" ref="AG4418:AG4481" si="346">V4418/T4418</f>
        <v>-0.36072775231615672</v>
      </c>
      <c r="AH4418">
        <f t="shared" si="343"/>
        <v>0</v>
      </c>
      <c r="AI4418" t="str">
        <f t="shared" si="344"/>
        <v xml:space="preserve"> </v>
      </c>
    </row>
    <row r="4419" spans="1:35" x14ac:dyDescent="0.35">
      <c r="A4419">
        <v>4418</v>
      </c>
      <c r="B4419" t="s">
        <v>1246</v>
      </c>
      <c r="C4419" t="s">
        <v>1247</v>
      </c>
      <c r="D4419" t="s">
        <v>29</v>
      </c>
      <c r="E4419" t="s">
        <v>44</v>
      </c>
      <c r="F4419" t="s">
        <v>502</v>
      </c>
      <c r="G4419" t="s">
        <v>503</v>
      </c>
      <c r="H4419" t="s">
        <v>503</v>
      </c>
      <c r="I4419" t="s">
        <v>34</v>
      </c>
      <c r="J4419" t="s">
        <v>7690</v>
      </c>
      <c r="K4419" s="3">
        <v>41921</v>
      </c>
      <c r="L4419" t="s">
        <v>36</v>
      </c>
      <c r="M4419" t="s">
        <v>498</v>
      </c>
      <c r="N4419" t="s">
        <v>499</v>
      </c>
      <c r="O4419" t="s">
        <v>39</v>
      </c>
      <c r="P4419" t="s">
        <v>340</v>
      </c>
      <c r="Q4419">
        <v>5</v>
      </c>
      <c r="R4419" s="5">
        <v>28.891999999999996</v>
      </c>
      <c r="S4419" s="5">
        <v>36.853333333333332</v>
      </c>
      <c r="T4419" s="5">
        <v>110.55999999999999</v>
      </c>
      <c r="U4419">
        <v>0.4</v>
      </c>
      <c r="V4419" s="5">
        <v>-33.9</v>
      </c>
      <c r="W4419" t="s">
        <v>242</v>
      </c>
      <c r="X4419" s="3">
        <v>41921</v>
      </c>
      <c r="Y4419" s="3">
        <v>41921</v>
      </c>
      <c r="Z4419">
        <v>0</v>
      </c>
      <c r="AA4419" t="s">
        <v>8400</v>
      </c>
      <c r="AB4419">
        <f t="shared" ref="AB4419:AB4482" si="347">Y4419-X4419</f>
        <v>0</v>
      </c>
      <c r="AC4419" t="str">
        <f t="shared" si="345"/>
        <v>Thursday</v>
      </c>
      <c r="AD4419" s="5">
        <v>4.4809999999999999</v>
      </c>
      <c r="AE4419">
        <v>2014</v>
      </c>
      <c r="AF4419">
        <v>41</v>
      </c>
      <c r="AG4419" s="14">
        <f t="shared" si="346"/>
        <v>-0.30662083936324169</v>
      </c>
      <c r="AH4419">
        <f t="shared" ref="AH4419:AH4482" si="348">IF(AA4419 = "Late", 1, 0)</f>
        <v>0</v>
      </c>
      <c r="AI4419" t="str">
        <f t="shared" ref="AI4419:AI4482" si="349">IF(AB4419&gt;0, AB4419, " ")</f>
        <v xml:space="preserve"> </v>
      </c>
    </row>
    <row r="4420" spans="1:35" x14ac:dyDescent="0.35">
      <c r="A4420">
        <v>4419</v>
      </c>
      <c r="B4420" t="s">
        <v>110</v>
      </c>
      <c r="C4420" t="s">
        <v>111</v>
      </c>
      <c r="D4420" t="s">
        <v>112</v>
      </c>
      <c r="E4420" t="s">
        <v>199</v>
      </c>
      <c r="F4420" t="s">
        <v>200</v>
      </c>
      <c r="G4420" t="s">
        <v>6202</v>
      </c>
      <c r="H4420" t="s">
        <v>6202</v>
      </c>
      <c r="I4420" t="s">
        <v>34</v>
      </c>
      <c r="J4420" t="s">
        <v>7691</v>
      </c>
      <c r="K4420" s="3">
        <v>41446</v>
      </c>
      <c r="L4420" t="s">
        <v>36</v>
      </c>
      <c r="M4420" t="s">
        <v>1333</v>
      </c>
      <c r="N4420" t="s">
        <v>1334</v>
      </c>
      <c r="O4420" t="s">
        <v>51</v>
      </c>
      <c r="P4420" t="s">
        <v>93</v>
      </c>
      <c r="Q4420">
        <v>3</v>
      </c>
      <c r="R4420" s="5">
        <v>43.493333333333332</v>
      </c>
      <c r="S4420" s="5">
        <v>54.333333333333336</v>
      </c>
      <c r="T4420" s="5">
        <v>163</v>
      </c>
      <c r="U4420">
        <v>0</v>
      </c>
      <c r="V4420" s="5">
        <v>32.520000000000003</v>
      </c>
      <c r="W4420" t="s">
        <v>139</v>
      </c>
      <c r="X4420" s="3">
        <v>41449</v>
      </c>
      <c r="Y4420" s="3">
        <v>41449</v>
      </c>
      <c r="Z4420">
        <v>3</v>
      </c>
      <c r="AA4420" t="s">
        <v>8400</v>
      </c>
      <c r="AB4420">
        <f t="shared" si="347"/>
        <v>0</v>
      </c>
      <c r="AC4420" t="str">
        <f t="shared" si="345"/>
        <v>Friday</v>
      </c>
      <c r="AD4420" s="5">
        <v>17.658000000000001</v>
      </c>
      <c r="AE4420">
        <v>2013</v>
      </c>
      <c r="AF4420">
        <v>25</v>
      </c>
      <c r="AG4420" s="14">
        <f t="shared" si="346"/>
        <v>0.19950920245398776</v>
      </c>
      <c r="AH4420">
        <f t="shared" si="348"/>
        <v>0</v>
      </c>
      <c r="AI4420" t="str">
        <f t="shared" si="349"/>
        <v xml:space="preserve"> </v>
      </c>
    </row>
    <row r="4421" spans="1:35" x14ac:dyDescent="0.35">
      <c r="A4421">
        <v>4420</v>
      </c>
      <c r="B4421" t="s">
        <v>110</v>
      </c>
      <c r="C4421" t="s">
        <v>111</v>
      </c>
      <c r="D4421" t="s">
        <v>112</v>
      </c>
      <c r="E4421" t="s">
        <v>199</v>
      </c>
      <c r="F4421" t="s">
        <v>200</v>
      </c>
      <c r="G4421" t="s">
        <v>6202</v>
      </c>
      <c r="H4421" t="s">
        <v>6202</v>
      </c>
      <c r="I4421" t="s">
        <v>34</v>
      </c>
      <c r="J4421" t="s">
        <v>7691</v>
      </c>
      <c r="K4421" s="3">
        <v>41446</v>
      </c>
      <c r="L4421" t="s">
        <v>36</v>
      </c>
      <c r="M4421" t="s">
        <v>6208</v>
      </c>
      <c r="N4421" t="s">
        <v>6209</v>
      </c>
      <c r="O4421" t="s">
        <v>39</v>
      </c>
      <c r="P4421" t="s">
        <v>40</v>
      </c>
      <c r="Q4421">
        <v>3</v>
      </c>
      <c r="R4421" s="5">
        <v>7.6000000000000023</v>
      </c>
      <c r="S4421" s="5">
        <v>8.0000000000000018</v>
      </c>
      <c r="T4421" s="5">
        <v>24.000000000000007</v>
      </c>
      <c r="U4421">
        <v>0</v>
      </c>
      <c r="V4421" s="5">
        <v>1.2</v>
      </c>
      <c r="W4421" t="s">
        <v>139</v>
      </c>
      <c r="X4421" s="3">
        <v>41449</v>
      </c>
      <c r="Y4421" s="3">
        <v>41449</v>
      </c>
      <c r="Z4421">
        <v>3</v>
      </c>
      <c r="AA4421" t="s">
        <v>8400</v>
      </c>
      <c r="AB4421">
        <f t="shared" si="347"/>
        <v>0</v>
      </c>
      <c r="AC4421" t="str">
        <f t="shared" si="345"/>
        <v>Friday</v>
      </c>
      <c r="AD4421" s="5">
        <v>2.5409999999999999</v>
      </c>
      <c r="AE4421">
        <v>2013</v>
      </c>
      <c r="AF4421">
        <v>25</v>
      </c>
      <c r="AG4421" s="14">
        <f t="shared" si="346"/>
        <v>4.9999999999999982E-2</v>
      </c>
      <c r="AH4421">
        <f t="shared" si="348"/>
        <v>0</v>
      </c>
      <c r="AI4421" t="str">
        <f t="shared" si="349"/>
        <v xml:space="preserve"> </v>
      </c>
    </row>
    <row r="4422" spans="1:35" x14ac:dyDescent="0.35">
      <c r="A4422">
        <v>4421</v>
      </c>
      <c r="B4422" t="s">
        <v>110</v>
      </c>
      <c r="C4422" t="s">
        <v>111</v>
      </c>
      <c r="D4422" t="s">
        <v>112</v>
      </c>
      <c r="E4422" t="s">
        <v>199</v>
      </c>
      <c r="F4422" t="s">
        <v>200</v>
      </c>
      <c r="G4422" t="s">
        <v>6202</v>
      </c>
      <c r="H4422" t="s">
        <v>6202</v>
      </c>
      <c r="I4422" t="s">
        <v>34</v>
      </c>
      <c r="J4422" t="s">
        <v>7691</v>
      </c>
      <c r="K4422" s="3">
        <v>41446</v>
      </c>
      <c r="L4422" t="s">
        <v>36</v>
      </c>
      <c r="M4422" t="s">
        <v>2660</v>
      </c>
      <c r="N4422" t="s">
        <v>2661</v>
      </c>
      <c r="O4422" t="s">
        <v>72</v>
      </c>
      <c r="P4422" t="s">
        <v>178</v>
      </c>
      <c r="Q4422">
        <v>9</v>
      </c>
      <c r="R4422" s="5">
        <v>68.151111111111106</v>
      </c>
      <c r="S4422" s="5">
        <v>82.111111111111114</v>
      </c>
      <c r="T4422" s="5">
        <v>739</v>
      </c>
      <c r="U4422">
        <v>0</v>
      </c>
      <c r="V4422" s="5">
        <v>125.64</v>
      </c>
      <c r="W4422" t="s">
        <v>139</v>
      </c>
      <c r="X4422" s="3">
        <v>41449</v>
      </c>
      <c r="Y4422" s="3">
        <v>41451</v>
      </c>
      <c r="Z4422">
        <v>5</v>
      </c>
      <c r="AA4422" t="s">
        <v>8399</v>
      </c>
      <c r="AB4422">
        <f t="shared" si="347"/>
        <v>2</v>
      </c>
      <c r="AC4422" t="str">
        <f t="shared" si="345"/>
        <v>Friday</v>
      </c>
      <c r="AD4422" s="5">
        <v>125.378</v>
      </c>
      <c r="AE4422">
        <v>2013</v>
      </c>
      <c r="AF4422">
        <v>25</v>
      </c>
      <c r="AG4422" s="14">
        <f t="shared" si="346"/>
        <v>0.17001353179972936</v>
      </c>
      <c r="AH4422">
        <f t="shared" si="348"/>
        <v>1</v>
      </c>
      <c r="AI4422">
        <f t="shared" si="349"/>
        <v>2</v>
      </c>
    </row>
    <row r="4423" spans="1:35" x14ac:dyDescent="0.35">
      <c r="A4423">
        <v>4422</v>
      </c>
      <c r="B4423" t="s">
        <v>110</v>
      </c>
      <c r="C4423" t="s">
        <v>111</v>
      </c>
      <c r="D4423" t="s">
        <v>112</v>
      </c>
      <c r="E4423" t="s">
        <v>199</v>
      </c>
      <c r="F4423" t="s">
        <v>200</v>
      </c>
      <c r="G4423" t="s">
        <v>6202</v>
      </c>
      <c r="H4423" t="s">
        <v>6202</v>
      </c>
      <c r="I4423" t="s">
        <v>34</v>
      </c>
      <c r="J4423" t="s">
        <v>7691</v>
      </c>
      <c r="K4423" s="3">
        <v>41446</v>
      </c>
      <c r="L4423" t="s">
        <v>36</v>
      </c>
      <c r="M4423" t="s">
        <v>7692</v>
      </c>
      <c r="N4423" t="s">
        <v>7693</v>
      </c>
      <c r="O4423" t="s">
        <v>39</v>
      </c>
      <c r="P4423" t="s">
        <v>165</v>
      </c>
      <c r="Q4423">
        <v>7</v>
      </c>
      <c r="R4423" s="5">
        <v>5.2971428571428572</v>
      </c>
      <c r="S4423" s="5">
        <v>6.8571428571428577</v>
      </c>
      <c r="T4423" s="5">
        <v>48</v>
      </c>
      <c r="U4423">
        <v>0</v>
      </c>
      <c r="V4423" s="5">
        <v>10.92</v>
      </c>
      <c r="W4423" t="s">
        <v>139</v>
      </c>
      <c r="X4423" s="3">
        <v>41449</v>
      </c>
      <c r="Y4423" s="3">
        <v>41451</v>
      </c>
      <c r="Z4423">
        <v>5</v>
      </c>
      <c r="AA4423" t="s">
        <v>8399</v>
      </c>
      <c r="AB4423">
        <f t="shared" si="347"/>
        <v>2</v>
      </c>
      <c r="AC4423" t="str">
        <f t="shared" si="345"/>
        <v>Friday</v>
      </c>
      <c r="AD4423" s="5">
        <v>0.82099999999999995</v>
      </c>
      <c r="AE4423">
        <v>2013</v>
      </c>
      <c r="AF4423">
        <v>25</v>
      </c>
      <c r="AG4423" s="14">
        <f t="shared" si="346"/>
        <v>0.22750000000000001</v>
      </c>
      <c r="AH4423">
        <f t="shared" si="348"/>
        <v>1</v>
      </c>
      <c r="AI4423">
        <f t="shared" si="349"/>
        <v>2</v>
      </c>
    </row>
    <row r="4424" spans="1:35" x14ac:dyDescent="0.35">
      <c r="A4424">
        <v>4423</v>
      </c>
      <c r="B4424" t="s">
        <v>327</v>
      </c>
      <c r="C4424" t="s">
        <v>328</v>
      </c>
      <c r="D4424" t="s">
        <v>29</v>
      </c>
      <c r="E4424" t="s">
        <v>30</v>
      </c>
      <c r="F4424" t="s">
        <v>31</v>
      </c>
      <c r="G4424" t="s">
        <v>485</v>
      </c>
      <c r="H4424" t="s">
        <v>7124</v>
      </c>
      <c r="I4424" t="s">
        <v>34</v>
      </c>
      <c r="J4424" t="s">
        <v>7694</v>
      </c>
      <c r="K4424" s="3">
        <v>40623</v>
      </c>
      <c r="L4424" t="s">
        <v>136</v>
      </c>
      <c r="M4424" t="s">
        <v>4232</v>
      </c>
      <c r="N4424" t="s">
        <v>4233</v>
      </c>
      <c r="O4424" t="s">
        <v>39</v>
      </c>
      <c r="P4424" t="s">
        <v>40</v>
      </c>
      <c r="Q4424">
        <v>5</v>
      </c>
      <c r="R4424" s="5">
        <v>6.88</v>
      </c>
      <c r="S4424" s="5">
        <v>7.8</v>
      </c>
      <c r="T4424" s="5">
        <v>39</v>
      </c>
      <c r="U4424">
        <v>0</v>
      </c>
      <c r="V4424" s="5">
        <v>4.5999999999999996</v>
      </c>
      <c r="W4424" t="s">
        <v>155</v>
      </c>
      <c r="X4424" s="3">
        <v>40625</v>
      </c>
      <c r="Y4424" s="3">
        <v>40627</v>
      </c>
      <c r="Z4424">
        <v>4</v>
      </c>
      <c r="AA4424" t="s">
        <v>8399</v>
      </c>
      <c r="AB4424">
        <f t="shared" si="347"/>
        <v>2</v>
      </c>
      <c r="AC4424" t="str">
        <f t="shared" si="345"/>
        <v>Monday</v>
      </c>
      <c r="AD4424" s="5">
        <v>3.0169999999999999</v>
      </c>
      <c r="AE4424">
        <v>2011</v>
      </c>
      <c r="AF4424">
        <v>13</v>
      </c>
      <c r="AG4424" s="14">
        <f t="shared" si="346"/>
        <v>0.11794871794871795</v>
      </c>
      <c r="AH4424">
        <f t="shared" si="348"/>
        <v>1</v>
      </c>
      <c r="AI4424">
        <f t="shared" si="349"/>
        <v>2</v>
      </c>
    </row>
    <row r="4425" spans="1:35" x14ac:dyDescent="0.35">
      <c r="A4425">
        <v>4424</v>
      </c>
      <c r="B4425" t="s">
        <v>327</v>
      </c>
      <c r="C4425" t="s">
        <v>328</v>
      </c>
      <c r="D4425" t="s">
        <v>29</v>
      </c>
      <c r="E4425" t="s">
        <v>30</v>
      </c>
      <c r="F4425" t="s">
        <v>31</v>
      </c>
      <c r="G4425" t="s">
        <v>485</v>
      </c>
      <c r="H4425" t="s">
        <v>7124</v>
      </c>
      <c r="I4425" t="s">
        <v>34</v>
      </c>
      <c r="J4425" t="s">
        <v>7694</v>
      </c>
      <c r="K4425" s="3">
        <v>40623</v>
      </c>
      <c r="L4425" t="s">
        <v>136</v>
      </c>
      <c r="M4425" t="s">
        <v>7695</v>
      </c>
      <c r="N4425" t="s">
        <v>7696</v>
      </c>
      <c r="O4425" t="s">
        <v>72</v>
      </c>
      <c r="P4425" t="s">
        <v>162</v>
      </c>
      <c r="Q4425">
        <v>3</v>
      </c>
      <c r="R4425" s="5">
        <v>56.366635573333333</v>
      </c>
      <c r="S4425" s="5">
        <v>85.446408390113561</v>
      </c>
      <c r="T4425" s="5">
        <v>255.82654672000001</v>
      </c>
      <c r="U4425">
        <v>2E-3</v>
      </c>
      <c r="V4425" s="5">
        <v>86.726640000000003</v>
      </c>
      <c r="W4425" t="s">
        <v>155</v>
      </c>
      <c r="X4425" s="3">
        <v>40625</v>
      </c>
      <c r="Y4425" s="3">
        <v>40625</v>
      </c>
      <c r="Z4425">
        <v>2</v>
      </c>
      <c r="AA4425" t="s">
        <v>8400</v>
      </c>
      <c r="AB4425">
        <f t="shared" si="347"/>
        <v>0</v>
      </c>
      <c r="AC4425" t="str">
        <f t="shared" si="345"/>
        <v>Monday</v>
      </c>
      <c r="AD4425" s="5">
        <v>61.393000000000001</v>
      </c>
      <c r="AE4425">
        <v>2011</v>
      </c>
      <c r="AF4425">
        <v>13</v>
      </c>
      <c r="AG4425" s="14">
        <f t="shared" si="346"/>
        <v>0.33900563140119144</v>
      </c>
      <c r="AH4425">
        <f t="shared" si="348"/>
        <v>0</v>
      </c>
      <c r="AI4425" t="str">
        <f t="shared" si="349"/>
        <v xml:space="preserve"> </v>
      </c>
    </row>
    <row r="4426" spans="1:35" x14ac:dyDescent="0.35">
      <c r="A4426">
        <v>4425</v>
      </c>
      <c r="B4426" t="s">
        <v>1560</v>
      </c>
      <c r="C4426" t="s">
        <v>1561</v>
      </c>
      <c r="D4426" t="s">
        <v>29</v>
      </c>
      <c r="E4426" t="s">
        <v>44</v>
      </c>
      <c r="F4426" t="s">
        <v>67</v>
      </c>
      <c r="G4426" t="s">
        <v>3586</v>
      </c>
      <c r="H4426" t="s">
        <v>7697</v>
      </c>
      <c r="I4426" t="s">
        <v>34</v>
      </c>
      <c r="J4426" t="s">
        <v>7698</v>
      </c>
      <c r="K4426" s="3">
        <v>41641</v>
      </c>
      <c r="L4426" t="s">
        <v>36</v>
      </c>
      <c r="M4426" t="s">
        <v>4820</v>
      </c>
      <c r="N4426" t="s">
        <v>4821</v>
      </c>
      <c r="O4426" t="s">
        <v>39</v>
      </c>
      <c r="P4426" t="s">
        <v>61</v>
      </c>
      <c r="Q4426">
        <v>3</v>
      </c>
      <c r="R4426" s="5">
        <v>6.413333333333334</v>
      </c>
      <c r="S4426" s="5">
        <v>10.333333333333334</v>
      </c>
      <c r="T4426" s="5">
        <v>31</v>
      </c>
      <c r="U4426">
        <v>0</v>
      </c>
      <c r="V4426" s="5">
        <v>11.76</v>
      </c>
      <c r="W4426" t="s">
        <v>41</v>
      </c>
      <c r="X4426" s="3">
        <v>41646</v>
      </c>
      <c r="Y4426" s="3">
        <v>41646</v>
      </c>
      <c r="Z4426">
        <v>5</v>
      </c>
      <c r="AA4426" t="s">
        <v>8400</v>
      </c>
      <c r="AB4426">
        <f t="shared" si="347"/>
        <v>0</v>
      </c>
      <c r="AC4426" t="str">
        <f t="shared" si="345"/>
        <v>Thursday</v>
      </c>
      <c r="AD4426" s="5">
        <v>3.0249999999999999</v>
      </c>
      <c r="AE4426">
        <v>2014</v>
      </c>
      <c r="AF4426">
        <v>1</v>
      </c>
      <c r="AG4426" s="14">
        <f t="shared" si="346"/>
        <v>0.3793548387096774</v>
      </c>
      <c r="AH4426">
        <f t="shared" si="348"/>
        <v>0</v>
      </c>
      <c r="AI4426" t="str">
        <f t="shared" si="349"/>
        <v xml:space="preserve"> </v>
      </c>
    </row>
    <row r="4427" spans="1:35" x14ac:dyDescent="0.35">
      <c r="A4427">
        <v>4426</v>
      </c>
      <c r="B4427" t="s">
        <v>1560</v>
      </c>
      <c r="C4427" t="s">
        <v>1561</v>
      </c>
      <c r="D4427" t="s">
        <v>29</v>
      </c>
      <c r="E4427" t="s">
        <v>44</v>
      </c>
      <c r="F4427" t="s">
        <v>67</v>
      </c>
      <c r="G4427" t="s">
        <v>3586</v>
      </c>
      <c r="H4427" t="s">
        <v>7697</v>
      </c>
      <c r="I4427" t="s">
        <v>34</v>
      </c>
      <c r="J4427" t="s">
        <v>7698</v>
      </c>
      <c r="K4427" s="3">
        <v>41641</v>
      </c>
      <c r="L4427" t="s">
        <v>36</v>
      </c>
      <c r="M4427" t="s">
        <v>4093</v>
      </c>
      <c r="N4427" t="s">
        <v>4094</v>
      </c>
      <c r="O4427" t="s">
        <v>72</v>
      </c>
      <c r="P4427" t="s">
        <v>79</v>
      </c>
      <c r="Q4427">
        <v>2</v>
      </c>
      <c r="R4427" s="5">
        <v>17.68</v>
      </c>
      <c r="S4427" s="5">
        <v>27.5</v>
      </c>
      <c r="T4427" s="5">
        <v>55</v>
      </c>
      <c r="U4427">
        <v>0</v>
      </c>
      <c r="V4427" s="5">
        <v>19.64</v>
      </c>
      <c r="W4427" t="s">
        <v>41</v>
      </c>
      <c r="X4427" s="3">
        <v>41646</v>
      </c>
      <c r="Y4427" s="3">
        <v>41649</v>
      </c>
      <c r="Z4427">
        <v>8</v>
      </c>
      <c r="AA4427" t="s">
        <v>8399</v>
      </c>
      <c r="AB4427">
        <f t="shared" si="347"/>
        <v>3</v>
      </c>
      <c r="AC4427" t="str">
        <f t="shared" si="345"/>
        <v>Thursday</v>
      </c>
      <c r="AD4427" s="5">
        <v>5.05</v>
      </c>
      <c r="AE4427">
        <v>2014</v>
      </c>
      <c r="AF4427">
        <v>1</v>
      </c>
      <c r="AG4427" s="14">
        <f t="shared" si="346"/>
        <v>0.35709090909090913</v>
      </c>
      <c r="AH4427">
        <f t="shared" si="348"/>
        <v>1</v>
      </c>
      <c r="AI4427">
        <f t="shared" si="349"/>
        <v>3</v>
      </c>
    </row>
    <row r="4428" spans="1:35" x14ac:dyDescent="0.35">
      <c r="A4428">
        <v>4427</v>
      </c>
      <c r="B4428" t="s">
        <v>4481</v>
      </c>
      <c r="C4428" t="s">
        <v>4482</v>
      </c>
      <c r="D4428" t="s">
        <v>29</v>
      </c>
      <c r="E4428" t="s">
        <v>84</v>
      </c>
      <c r="F4428" t="s">
        <v>168</v>
      </c>
      <c r="G4428" t="s">
        <v>169</v>
      </c>
      <c r="H4428" t="s">
        <v>170</v>
      </c>
      <c r="I4428" t="s">
        <v>34</v>
      </c>
      <c r="J4428" t="s">
        <v>7699</v>
      </c>
      <c r="K4428" s="3">
        <v>41935</v>
      </c>
      <c r="L4428" t="s">
        <v>36</v>
      </c>
      <c r="M4428" t="s">
        <v>5231</v>
      </c>
      <c r="N4428" t="s">
        <v>5232</v>
      </c>
      <c r="O4428" t="s">
        <v>39</v>
      </c>
      <c r="P4428" t="s">
        <v>90</v>
      </c>
      <c r="Q4428">
        <v>7</v>
      </c>
      <c r="R4428" s="5">
        <v>6.867657142857146</v>
      </c>
      <c r="S4428" s="5">
        <v>9.39276190476191</v>
      </c>
      <c r="T4428" s="5">
        <v>39.449600000000018</v>
      </c>
      <c r="U4428">
        <v>0.4</v>
      </c>
      <c r="V4428" s="5">
        <v>-8.6240000000000006</v>
      </c>
      <c r="W4428" t="s">
        <v>41</v>
      </c>
      <c r="X4428" s="3">
        <v>41940</v>
      </c>
      <c r="Y4428" s="3">
        <v>41940</v>
      </c>
      <c r="Z4428">
        <v>5</v>
      </c>
      <c r="AA4428" t="s">
        <v>8400</v>
      </c>
      <c r="AB4428">
        <f t="shared" si="347"/>
        <v>0</v>
      </c>
      <c r="AC4428" t="str">
        <f t="shared" si="345"/>
        <v>Thursday</v>
      </c>
      <c r="AD4428" s="5">
        <v>2.629</v>
      </c>
      <c r="AE4428">
        <v>2014</v>
      </c>
      <c r="AF4428">
        <v>43</v>
      </c>
      <c r="AG4428" s="14">
        <f t="shared" si="346"/>
        <v>-0.21860804672290712</v>
      </c>
      <c r="AH4428">
        <f t="shared" si="348"/>
        <v>0</v>
      </c>
      <c r="AI4428" t="str">
        <f t="shared" si="349"/>
        <v xml:space="preserve"> </v>
      </c>
    </row>
    <row r="4429" spans="1:35" x14ac:dyDescent="0.35">
      <c r="A4429">
        <v>4428</v>
      </c>
      <c r="B4429" t="s">
        <v>4481</v>
      </c>
      <c r="C4429" t="s">
        <v>4482</v>
      </c>
      <c r="D4429" t="s">
        <v>29</v>
      </c>
      <c r="E4429" t="s">
        <v>84</v>
      </c>
      <c r="F4429" t="s">
        <v>168</v>
      </c>
      <c r="G4429" t="s">
        <v>169</v>
      </c>
      <c r="H4429" t="s">
        <v>170</v>
      </c>
      <c r="I4429" t="s">
        <v>34</v>
      </c>
      <c r="J4429" t="s">
        <v>7699</v>
      </c>
      <c r="K4429" s="3">
        <v>41935</v>
      </c>
      <c r="L4429" t="s">
        <v>36</v>
      </c>
      <c r="M4429" t="s">
        <v>7700</v>
      </c>
      <c r="N4429" t="s">
        <v>7701</v>
      </c>
      <c r="O4429" t="s">
        <v>39</v>
      </c>
      <c r="P4429" t="s">
        <v>40</v>
      </c>
      <c r="Q4429">
        <v>5</v>
      </c>
      <c r="R4429" s="5">
        <v>4.2704000000000004</v>
      </c>
      <c r="S4429" s="5">
        <v>6.5573333333333341</v>
      </c>
      <c r="T4429" s="5">
        <v>19.672000000000001</v>
      </c>
      <c r="U4429">
        <v>0.4</v>
      </c>
      <c r="V4429" s="5">
        <v>-1.68</v>
      </c>
      <c r="W4429" t="s">
        <v>41</v>
      </c>
      <c r="X4429" s="3">
        <v>41940</v>
      </c>
      <c r="Y4429" s="3">
        <v>41942</v>
      </c>
      <c r="Z4429">
        <v>7</v>
      </c>
      <c r="AA4429" t="s">
        <v>8399</v>
      </c>
      <c r="AB4429">
        <f t="shared" si="347"/>
        <v>2</v>
      </c>
      <c r="AC4429" t="str">
        <f t="shared" si="345"/>
        <v>Thursday</v>
      </c>
      <c r="AD4429" s="5">
        <v>1.3819999999999999</v>
      </c>
      <c r="AE4429">
        <v>2014</v>
      </c>
      <c r="AF4429">
        <v>43</v>
      </c>
      <c r="AG4429" s="14">
        <f t="shared" si="346"/>
        <v>-8.5400569337128904E-2</v>
      </c>
      <c r="AH4429">
        <f t="shared" si="348"/>
        <v>1</v>
      </c>
      <c r="AI4429">
        <f t="shared" si="349"/>
        <v>2</v>
      </c>
    </row>
    <row r="4430" spans="1:35" x14ac:dyDescent="0.35">
      <c r="A4430">
        <v>4429</v>
      </c>
      <c r="B4430" t="s">
        <v>4481</v>
      </c>
      <c r="C4430" t="s">
        <v>4482</v>
      </c>
      <c r="D4430" t="s">
        <v>29</v>
      </c>
      <c r="E4430" t="s">
        <v>84</v>
      </c>
      <c r="F4430" t="s">
        <v>168</v>
      </c>
      <c r="G4430" t="s">
        <v>169</v>
      </c>
      <c r="H4430" t="s">
        <v>170</v>
      </c>
      <c r="I4430" t="s">
        <v>34</v>
      </c>
      <c r="J4430" t="s">
        <v>7699</v>
      </c>
      <c r="K4430" s="3">
        <v>41935</v>
      </c>
      <c r="L4430" t="s">
        <v>36</v>
      </c>
      <c r="M4430" t="s">
        <v>3259</v>
      </c>
      <c r="N4430" t="s">
        <v>3260</v>
      </c>
      <c r="O4430" t="s">
        <v>51</v>
      </c>
      <c r="P4430" t="s">
        <v>52</v>
      </c>
      <c r="Q4430">
        <v>1</v>
      </c>
      <c r="R4430" s="5">
        <v>7.4959999999999978</v>
      </c>
      <c r="S4430" s="5">
        <v>13.09333333333333</v>
      </c>
      <c r="T4430" s="5">
        <v>7.8559999999999981</v>
      </c>
      <c r="U4430">
        <v>0.4</v>
      </c>
      <c r="V4430" s="5">
        <v>0.36</v>
      </c>
      <c r="W4430" t="s">
        <v>41</v>
      </c>
      <c r="X4430" s="3">
        <v>41940</v>
      </c>
      <c r="Y4430" s="3">
        <v>41940</v>
      </c>
      <c r="Z4430">
        <v>5</v>
      </c>
      <c r="AA4430" t="s">
        <v>8400</v>
      </c>
      <c r="AB4430">
        <f t="shared" si="347"/>
        <v>0</v>
      </c>
      <c r="AC4430" t="str">
        <f t="shared" si="345"/>
        <v>Thursday</v>
      </c>
      <c r="AD4430" s="5">
        <v>0.83499999999999996</v>
      </c>
      <c r="AE4430">
        <v>2014</v>
      </c>
      <c r="AF4430">
        <v>43</v>
      </c>
      <c r="AG4430" s="14">
        <f t="shared" si="346"/>
        <v>4.5824847250509178E-2</v>
      </c>
      <c r="AH4430">
        <f t="shared" si="348"/>
        <v>0</v>
      </c>
      <c r="AI4430" t="str">
        <f t="shared" si="349"/>
        <v xml:space="preserve"> </v>
      </c>
    </row>
    <row r="4431" spans="1:35" x14ac:dyDescent="0.35">
      <c r="A4431">
        <v>4430</v>
      </c>
      <c r="B4431" t="s">
        <v>4025</v>
      </c>
      <c r="C4431" t="s">
        <v>4026</v>
      </c>
      <c r="D4431" t="s">
        <v>112</v>
      </c>
      <c r="E4431" t="s">
        <v>199</v>
      </c>
      <c r="F4431" t="s">
        <v>212</v>
      </c>
      <c r="G4431" t="s">
        <v>245</v>
      </c>
      <c r="H4431" t="s">
        <v>245</v>
      </c>
      <c r="I4431" t="s">
        <v>34</v>
      </c>
      <c r="J4431" t="s">
        <v>7702</v>
      </c>
      <c r="K4431" s="3">
        <v>40707</v>
      </c>
      <c r="L4431" t="s">
        <v>98</v>
      </c>
      <c r="M4431" t="s">
        <v>2853</v>
      </c>
      <c r="N4431" t="s">
        <v>2854</v>
      </c>
      <c r="O4431" t="s">
        <v>39</v>
      </c>
      <c r="P4431" t="s">
        <v>340</v>
      </c>
      <c r="Q4431">
        <v>2</v>
      </c>
      <c r="R4431" s="5">
        <v>7.8095999999999988</v>
      </c>
      <c r="S4431" s="5">
        <v>11.001999999999999</v>
      </c>
      <c r="T4431" s="5">
        <v>17.603199999999998</v>
      </c>
      <c r="U4431">
        <v>0.2</v>
      </c>
      <c r="V4431" s="5">
        <v>1.984</v>
      </c>
      <c r="W4431" t="s">
        <v>41</v>
      </c>
      <c r="X4431" s="3">
        <v>40712</v>
      </c>
      <c r="Y4431" s="3">
        <v>40712</v>
      </c>
      <c r="Z4431">
        <v>5</v>
      </c>
      <c r="AA4431" t="s">
        <v>8400</v>
      </c>
      <c r="AB4431">
        <f t="shared" si="347"/>
        <v>0</v>
      </c>
      <c r="AC4431" t="str">
        <f t="shared" si="345"/>
        <v>Monday</v>
      </c>
      <c r="AD4431" s="5">
        <v>2.02</v>
      </c>
      <c r="AE4431">
        <v>2011</v>
      </c>
      <c r="AF4431">
        <v>25</v>
      </c>
      <c r="AG4431" s="14">
        <f t="shared" si="346"/>
        <v>0.11270678058534814</v>
      </c>
      <c r="AH4431">
        <f t="shared" si="348"/>
        <v>0</v>
      </c>
      <c r="AI4431" t="str">
        <f t="shared" si="349"/>
        <v xml:space="preserve"> </v>
      </c>
    </row>
    <row r="4432" spans="1:35" x14ac:dyDescent="0.35">
      <c r="A4432">
        <v>4431</v>
      </c>
      <c r="B4432" t="s">
        <v>3581</v>
      </c>
      <c r="C4432" t="s">
        <v>3582</v>
      </c>
      <c r="D4432" t="s">
        <v>29</v>
      </c>
      <c r="E4432" t="s">
        <v>84</v>
      </c>
      <c r="F4432" t="s">
        <v>113</v>
      </c>
      <c r="G4432" t="s">
        <v>113</v>
      </c>
      <c r="H4432" t="s">
        <v>114</v>
      </c>
      <c r="I4432" t="s">
        <v>34</v>
      </c>
      <c r="J4432" t="s">
        <v>7703</v>
      </c>
      <c r="K4432" s="3">
        <v>41204</v>
      </c>
      <c r="L4432" t="s">
        <v>136</v>
      </c>
      <c r="M4432" t="s">
        <v>6889</v>
      </c>
      <c r="N4432" t="s">
        <v>6890</v>
      </c>
      <c r="O4432" t="s">
        <v>72</v>
      </c>
      <c r="P4432" t="s">
        <v>162</v>
      </c>
      <c r="Q4432">
        <v>1</v>
      </c>
      <c r="R4432" s="5">
        <v>128.77884959999997</v>
      </c>
      <c r="S4432" s="5">
        <v>141.66229030100331</v>
      </c>
      <c r="T4432" s="5">
        <v>84.714049599999981</v>
      </c>
      <c r="U4432">
        <v>0.40200000000000002</v>
      </c>
      <c r="V4432" s="5">
        <v>-44.064799999999998</v>
      </c>
      <c r="W4432" t="s">
        <v>41</v>
      </c>
      <c r="X4432" s="3">
        <v>41209</v>
      </c>
      <c r="Y4432" s="3">
        <v>41209</v>
      </c>
      <c r="Z4432">
        <v>5</v>
      </c>
      <c r="AA4432" t="s">
        <v>8400</v>
      </c>
      <c r="AB4432">
        <f t="shared" si="347"/>
        <v>0</v>
      </c>
      <c r="AC4432" t="str">
        <f t="shared" si="345"/>
        <v>Monday</v>
      </c>
      <c r="AD4432" s="5">
        <v>5.282</v>
      </c>
      <c r="AE4432">
        <v>2012</v>
      </c>
      <c r="AF4432">
        <v>43</v>
      </c>
      <c r="AG4432" s="14">
        <f t="shared" si="346"/>
        <v>-0.52015929126353566</v>
      </c>
      <c r="AH4432">
        <f t="shared" si="348"/>
        <v>0</v>
      </c>
      <c r="AI4432" t="str">
        <f t="shared" si="349"/>
        <v xml:space="preserve"> </v>
      </c>
    </row>
    <row r="4433" spans="1:35" x14ac:dyDescent="0.35">
      <c r="A4433">
        <v>4432</v>
      </c>
      <c r="B4433" t="s">
        <v>3581</v>
      </c>
      <c r="C4433" t="s">
        <v>3582</v>
      </c>
      <c r="D4433" t="s">
        <v>29</v>
      </c>
      <c r="E4433" t="s">
        <v>84</v>
      </c>
      <c r="F4433" t="s">
        <v>113</v>
      </c>
      <c r="G4433" t="s">
        <v>113</v>
      </c>
      <c r="H4433" t="s">
        <v>114</v>
      </c>
      <c r="I4433" t="s">
        <v>34</v>
      </c>
      <c r="J4433" t="s">
        <v>7703</v>
      </c>
      <c r="K4433" s="3">
        <v>41204</v>
      </c>
      <c r="L4433" t="s">
        <v>136</v>
      </c>
      <c r="M4433" t="s">
        <v>6578</v>
      </c>
      <c r="N4433" t="s">
        <v>6579</v>
      </c>
      <c r="O4433" t="s">
        <v>39</v>
      </c>
      <c r="P4433" t="s">
        <v>165</v>
      </c>
      <c r="Q4433">
        <v>3</v>
      </c>
      <c r="R4433" s="5">
        <v>3.4429333333333338</v>
      </c>
      <c r="S4433" s="5">
        <v>6.7982222222222228</v>
      </c>
      <c r="T4433" s="5">
        <v>12.236800000000001</v>
      </c>
      <c r="U4433">
        <v>0.4</v>
      </c>
      <c r="V4433" s="5">
        <v>1.9079999999999999</v>
      </c>
      <c r="W4433" t="s">
        <v>41</v>
      </c>
      <c r="X4433" s="3">
        <v>41209</v>
      </c>
      <c r="Y4433" s="3">
        <v>41209</v>
      </c>
      <c r="Z4433">
        <v>5</v>
      </c>
      <c r="AA4433" t="s">
        <v>8400</v>
      </c>
      <c r="AB4433">
        <f t="shared" si="347"/>
        <v>0</v>
      </c>
      <c r="AC4433" t="str">
        <f t="shared" si="345"/>
        <v>Monday</v>
      </c>
      <c r="AD4433" s="5">
        <v>0.86299999999999999</v>
      </c>
      <c r="AE4433">
        <v>2012</v>
      </c>
      <c r="AF4433">
        <v>43</v>
      </c>
      <c r="AG4433" s="14">
        <f t="shared" si="346"/>
        <v>0.15592311715481169</v>
      </c>
      <c r="AH4433">
        <f t="shared" si="348"/>
        <v>0</v>
      </c>
      <c r="AI4433" t="str">
        <f t="shared" si="349"/>
        <v xml:space="preserve"> </v>
      </c>
    </row>
    <row r="4434" spans="1:35" x14ac:dyDescent="0.35">
      <c r="A4434">
        <v>4433</v>
      </c>
      <c r="B4434" t="s">
        <v>3316</v>
      </c>
      <c r="C4434" t="s">
        <v>3317</v>
      </c>
      <c r="D4434" t="s">
        <v>112</v>
      </c>
      <c r="E4434" t="s">
        <v>30</v>
      </c>
      <c r="F4434" t="s">
        <v>31</v>
      </c>
      <c r="G4434" t="s">
        <v>2350</v>
      </c>
      <c r="H4434" t="s">
        <v>1267</v>
      </c>
      <c r="I4434" t="s">
        <v>34</v>
      </c>
      <c r="J4434" t="s">
        <v>7704</v>
      </c>
      <c r="K4434" s="3">
        <v>40662</v>
      </c>
      <c r="L4434" t="s">
        <v>36</v>
      </c>
      <c r="M4434" t="s">
        <v>5527</v>
      </c>
      <c r="N4434" t="s">
        <v>5528</v>
      </c>
      <c r="O4434" t="s">
        <v>51</v>
      </c>
      <c r="P4434" t="s">
        <v>55</v>
      </c>
      <c r="Q4434">
        <v>4</v>
      </c>
      <c r="R4434" s="5">
        <v>145.92240000000001</v>
      </c>
      <c r="S4434" s="5">
        <v>247.58799999999999</v>
      </c>
      <c r="T4434" s="5">
        <v>792.28160000000003</v>
      </c>
      <c r="U4434">
        <v>0.2</v>
      </c>
      <c r="V4434" s="5">
        <v>208.59200000000001</v>
      </c>
      <c r="W4434" t="s">
        <v>41</v>
      </c>
      <c r="X4434" s="3">
        <v>40667</v>
      </c>
      <c r="Y4434" s="3">
        <v>40669</v>
      </c>
      <c r="Z4434">
        <v>7</v>
      </c>
      <c r="AA4434" t="s">
        <v>8399</v>
      </c>
      <c r="AB4434">
        <f t="shared" si="347"/>
        <v>2</v>
      </c>
      <c r="AC4434" t="str">
        <f t="shared" si="345"/>
        <v>Friday</v>
      </c>
      <c r="AD4434" s="5">
        <v>34.534999999999997</v>
      </c>
      <c r="AE4434">
        <v>2011</v>
      </c>
      <c r="AF4434">
        <v>18</v>
      </c>
      <c r="AG4434" s="14">
        <f t="shared" si="346"/>
        <v>0.26328012666203532</v>
      </c>
      <c r="AH4434">
        <f t="shared" si="348"/>
        <v>1</v>
      </c>
      <c r="AI4434">
        <f t="shared" si="349"/>
        <v>2</v>
      </c>
    </row>
    <row r="4435" spans="1:35" x14ac:dyDescent="0.35">
      <c r="A4435">
        <v>4434</v>
      </c>
      <c r="B4435" t="s">
        <v>1543</v>
      </c>
      <c r="C4435" t="s">
        <v>1544</v>
      </c>
      <c r="D4435" t="s">
        <v>29</v>
      </c>
      <c r="E4435" t="s">
        <v>30</v>
      </c>
      <c r="F4435" t="s">
        <v>31</v>
      </c>
      <c r="G4435" t="s">
        <v>436</v>
      </c>
      <c r="H4435" t="s">
        <v>941</v>
      </c>
      <c r="I4435" t="s">
        <v>34</v>
      </c>
      <c r="J4435" t="s">
        <v>7705</v>
      </c>
      <c r="K4435" s="3">
        <v>41908</v>
      </c>
      <c r="L4435" t="s">
        <v>36</v>
      </c>
      <c r="M4435" t="s">
        <v>397</v>
      </c>
      <c r="N4435" t="s">
        <v>398</v>
      </c>
      <c r="O4435" t="s">
        <v>39</v>
      </c>
      <c r="P4435" t="s">
        <v>61</v>
      </c>
      <c r="Q4435">
        <v>2</v>
      </c>
      <c r="R4435" s="5">
        <v>11.7</v>
      </c>
      <c r="S4435" s="5">
        <v>13</v>
      </c>
      <c r="T4435" s="5">
        <v>26</v>
      </c>
      <c r="U4435">
        <v>0</v>
      </c>
      <c r="V4435" s="5">
        <v>2.6</v>
      </c>
      <c r="W4435" t="s">
        <v>139</v>
      </c>
      <c r="X4435" s="3">
        <v>41911</v>
      </c>
      <c r="Y4435" s="3">
        <v>41914</v>
      </c>
      <c r="Z4435">
        <v>6</v>
      </c>
      <c r="AA4435" t="s">
        <v>8399</v>
      </c>
      <c r="AB4435">
        <f t="shared" si="347"/>
        <v>3</v>
      </c>
      <c r="AC4435" t="str">
        <f t="shared" si="345"/>
        <v>Friday</v>
      </c>
      <c r="AD4435" s="5">
        <v>2.2130000000000001</v>
      </c>
      <c r="AE4435">
        <v>2014</v>
      </c>
      <c r="AF4435">
        <v>39</v>
      </c>
      <c r="AG4435" s="14">
        <f t="shared" si="346"/>
        <v>0.1</v>
      </c>
      <c r="AH4435">
        <f t="shared" si="348"/>
        <v>1</v>
      </c>
      <c r="AI4435">
        <f t="shared" si="349"/>
        <v>3</v>
      </c>
    </row>
    <row r="4436" spans="1:35" x14ac:dyDescent="0.35">
      <c r="A4436">
        <v>4435</v>
      </c>
      <c r="B4436" t="s">
        <v>1543</v>
      </c>
      <c r="C4436" t="s">
        <v>1544</v>
      </c>
      <c r="D4436" t="s">
        <v>29</v>
      </c>
      <c r="E4436" t="s">
        <v>30</v>
      </c>
      <c r="F4436" t="s">
        <v>31</v>
      </c>
      <c r="G4436" t="s">
        <v>436</v>
      </c>
      <c r="H4436" t="s">
        <v>941</v>
      </c>
      <c r="I4436" t="s">
        <v>34</v>
      </c>
      <c r="J4436" t="s">
        <v>7705</v>
      </c>
      <c r="K4436" s="3">
        <v>41908</v>
      </c>
      <c r="L4436" t="s">
        <v>36</v>
      </c>
      <c r="M4436" t="s">
        <v>507</v>
      </c>
      <c r="N4436" t="s">
        <v>508</v>
      </c>
      <c r="O4436" t="s">
        <v>39</v>
      </c>
      <c r="P4436" t="s">
        <v>340</v>
      </c>
      <c r="Q4436">
        <v>3</v>
      </c>
      <c r="R4436" s="5">
        <v>11.406666666666672</v>
      </c>
      <c r="S4436" s="5">
        <v>18.666666666666671</v>
      </c>
      <c r="T4436" s="5">
        <v>56.000000000000014</v>
      </c>
      <c r="U4436">
        <v>0</v>
      </c>
      <c r="V4436" s="5">
        <v>21.78</v>
      </c>
      <c r="W4436" t="s">
        <v>139</v>
      </c>
      <c r="X4436" s="3">
        <v>41911</v>
      </c>
      <c r="Y4436" s="3">
        <v>41911</v>
      </c>
      <c r="Z4436">
        <v>3</v>
      </c>
      <c r="AA4436" t="s">
        <v>8400</v>
      </c>
      <c r="AB4436">
        <f t="shared" si="347"/>
        <v>0</v>
      </c>
      <c r="AC4436" t="str">
        <f t="shared" si="345"/>
        <v>Friday</v>
      </c>
      <c r="AD4436" s="5">
        <v>1.8979999999999999</v>
      </c>
      <c r="AE4436">
        <v>2014</v>
      </c>
      <c r="AF4436">
        <v>39</v>
      </c>
      <c r="AG4436" s="14">
        <f t="shared" si="346"/>
        <v>0.38892857142857135</v>
      </c>
      <c r="AH4436">
        <f t="shared" si="348"/>
        <v>0</v>
      </c>
      <c r="AI4436" t="str">
        <f t="shared" si="349"/>
        <v xml:space="preserve"> </v>
      </c>
    </row>
    <row r="4437" spans="1:35" x14ac:dyDescent="0.35">
      <c r="A4437">
        <v>4436</v>
      </c>
      <c r="B4437" t="s">
        <v>1543</v>
      </c>
      <c r="C4437" t="s">
        <v>1544</v>
      </c>
      <c r="D4437" t="s">
        <v>29</v>
      </c>
      <c r="E4437" t="s">
        <v>30</v>
      </c>
      <c r="F4437" t="s">
        <v>31</v>
      </c>
      <c r="G4437" t="s">
        <v>436</v>
      </c>
      <c r="H4437" t="s">
        <v>941</v>
      </c>
      <c r="I4437" t="s">
        <v>34</v>
      </c>
      <c r="J4437" t="s">
        <v>7705</v>
      </c>
      <c r="K4437" s="3">
        <v>41908</v>
      </c>
      <c r="L4437" t="s">
        <v>36</v>
      </c>
      <c r="M4437" t="s">
        <v>889</v>
      </c>
      <c r="N4437" t="s">
        <v>890</v>
      </c>
      <c r="O4437" t="s">
        <v>39</v>
      </c>
      <c r="P4437" t="s">
        <v>165</v>
      </c>
      <c r="Q4437">
        <v>4</v>
      </c>
      <c r="R4437" s="5">
        <v>85.94</v>
      </c>
      <c r="S4437" s="5">
        <v>89.5</v>
      </c>
      <c r="T4437" s="5">
        <v>358</v>
      </c>
      <c r="U4437">
        <v>0</v>
      </c>
      <c r="V4437" s="5">
        <v>14.24</v>
      </c>
      <c r="W4437" t="s">
        <v>139</v>
      </c>
      <c r="X4437" s="3">
        <v>41911</v>
      </c>
      <c r="Y4437" s="3">
        <v>41913</v>
      </c>
      <c r="Z4437">
        <v>5</v>
      </c>
      <c r="AA4437" t="s">
        <v>8399</v>
      </c>
      <c r="AB4437">
        <f t="shared" si="347"/>
        <v>2</v>
      </c>
      <c r="AC4437" t="str">
        <f t="shared" si="345"/>
        <v>Friday</v>
      </c>
      <c r="AD4437" s="5">
        <v>24.692</v>
      </c>
      <c r="AE4437">
        <v>2014</v>
      </c>
      <c r="AF4437">
        <v>39</v>
      </c>
      <c r="AG4437" s="14">
        <f t="shared" si="346"/>
        <v>3.9776536312849164E-2</v>
      </c>
      <c r="AH4437">
        <f t="shared" si="348"/>
        <v>1</v>
      </c>
      <c r="AI4437">
        <f t="shared" si="349"/>
        <v>2</v>
      </c>
    </row>
    <row r="4438" spans="1:35" x14ac:dyDescent="0.35">
      <c r="A4438">
        <v>4437</v>
      </c>
      <c r="B4438" t="s">
        <v>1543</v>
      </c>
      <c r="C4438" t="s">
        <v>1544</v>
      </c>
      <c r="D4438" t="s">
        <v>29</v>
      </c>
      <c r="E4438" t="s">
        <v>30</v>
      </c>
      <c r="F4438" t="s">
        <v>31</v>
      </c>
      <c r="G4438" t="s">
        <v>436</v>
      </c>
      <c r="H4438" t="s">
        <v>941</v>
      </c>
      <c r="I4438" t="s">
        <v>34</v>
      </c>
      <c r="J4438" t="s">
        <v>7705</v>
      </c>
      <c r="K4438" s="3">
        <v>41908</v>
      </c>
      <c r="L4438" t="s">
        <v>36</v>
      </c>
      <c r="M4438" t="s">
        <v>5290</v>
      </c>
      <c r="N4438" t="s">
        <v>5291</v>
      </c>
      <c r="O4438" t="s">
        <v>39</v>
      </c>
      <c r="P4438" t="s">
        <v>61</v>
      </c>
      <c r="Q4438">
        <v>4</v>
      </c>
      <c r="R4438" s="5">
        <v>20.96</v>
      </c>
      <c r="S4438" s="5">
        <v>38</v>
      </c>
      <c r="T4438" s="5">
        <v>152</v>
      </c>
      <c r="U4438">
        <v>0</v>
      </c>
      <c r="V4438" s="5">
        <v>68.16</v>
      </c>
      <c r="W4438" t="s">
        <v>139</v>
      </c>
      <c r="X4438" s="3">
        <v>41911</v>
      </c>
      <c r="Y4438" s="3">
        <v>41914</v>
      </c>
      <c r="Z4438">
        <v>6</v>
      </c>
      <c r="AA4438" t="s">
        <v>8399</v>
      </c>
      <c r="AB4438">
        <f t="shared" si="347"/>
        <v>3</v>
      </c>
      <c r="AC4438" t="str">
        <f t="shared" si="345"/>
        <v>Friday</v>
      </c>
      <c r="AD4438" s="5">
        <v>14.962999999999999</v>
      </c>
      <c r="AE4438">
        <v>2014</v>
      </c>
      <c r="AF4438">
        <v>39</v>
      </c>
      <c r="AG4438" s="14">
        <f t="shared" si="346"/>
        <v>0.44842105263157894</v>
      </c>
      <c r="AH4438">
        <f t="shared" si="348"/>
        <v>1</v>
      </c>
      <c r="AI4438">
        <f t="shared" si="349"/>
        <v>3</v>
      </c>
    </row>
    <row r="4439" spans="1:35" x14ac:dyDescent="0.35">
      <c r="A4439">
        <v>4438</v>
      </c>
      <c r="B4439" t="s">
        <v>1543</v>
      </c>
      <c r="C4439" t="s">
        <v>1544</v>
      </c>
      <c r="D4439" t="s">
        <v>29</v>
      </c>
      <c r="E4439" t="s">
        <v>30</v>
      </c>
      <c r="F4439" t="s">
        <v>31</v>
      </c>
      <c r="G4439" t="s">
        <v>436</v>
      </c>
      <c r="H4439" t="s">
        <v>941</v>
      </c>
      <c r="I4439" t="s">
        <v>34</v>
      </c>
      <c r="J4439" t="s">
        <v>7705</v>
      </c>
      <c r="K4439" s="3">
        <v>41908</v>
      </c>
      <c r="L4439" t="s">
        <v>36</v>
      </c>
      <c r="M4439" t="s">
        <v>5539</v>
      </c>
      <c r="N4439" t="s">
        <v>5540</v>
      </c>
      <c r="O4439" t="s">
        <v>72</v>
      </c>
      <c r="P4439" t="s">
        <v>79</v>
      </c>
      <c r="Q4439">
        <v>7</v>
      </c>
      <c r="R4439" s="5">
        <v>17.73714285714286</v>
      </c>
      <c r="S4439" s="5">
        <v>18.857142857142861</v>
      </c>
      <c r="T4439" s="5">
        <v>132.00000000000003</v>
      </c>
      <c r="U4439">
        <v>0</v>
      </c>
      <c r="V4439" s="5">
        <v>7.84</v>
      </c>
      <c r="W4439" t="s">
        <v>139</v>
      </c>
      <c r="X4439" s="3">
        <v>41911</v>
      </c>
      <c r="Y4439" s="3">
        <v>41911</v>
      </c>
      <c r="Z4439">
        <v>3</v>
      </c>
      <c r="AA4439" t="s">
        <v>8400</v>
      </c>
      <c r="AB4439">
        <f t="shared" si="347"/>
        <v>0</v>
      </c>
      <c r="AC4439" t="str">
        <f t="shared" si="345"/>
        <v>Friday</v>
      </c>
      <c r="AD4439" s="5">
        <v>10.573</v>
      </c>
      <c r="AE4439">
        <v>2014</v>
      </c>
      <c r="AF4439">
        <v>39</v>
      </c>
      <c r="AG4439" s="14">
        <f t="shared" si="346"/>
        <v>5.9393939393939381E-2</v>
      </c>
      <c r="AH4439">
        <f t="shared" si="348"/>
        <v>0</v>
      </c>
      <c r="AI4439" t="str">
        <f t="shared" si="349"/>
        <v xml:space="preserve"> </v>
      </c>
    </row>
    <row r="4440" spans="1:35" x14ac:dyDescent="0.35">
      <c r="A4440">
        <v>4439</v>
      </c>
      <c r="B4440" t="s">
        <v>265</v>
      </c>
      <c r="C4440" t="s">
        <v>266</v>
      </c>
      <c r="D4440" t="s">
        <v>112</v>
      </c>
      <c r="E4440" t="s">
        <v>44</v>
      </c>
      <c r="F4440" t="s">
        <v>67</v>
      </c>
      <c r="G4440" t="s">
        <v>641</v>
      </c>
      <c r="H4440" t="s">
        <v>642</v>
      </c>
      <c r="I4440" t="s">
        <v>34</v>
      </c>
      <c r="J4440" t="s">
        <v>7706</v>
      </c>
      <c r="K4440" s="3">
        <v>41718</v>
      </c>
      <c r="L4440" t="s">
        <v>36</v>
      </c>
      <c r="M4440" t="s">
        <v>5150</v>
      </c>
      <c r="N4440" t="s">
        <v>5151</v>
      </c>
      <c r="O4440" t="s">
        <v>51</v>
      </c>
      <c r="P4440" t="s">
        <v>55</v>
      </c>
      <c r="Q4440">
        <v>4</v>
      </c>
      <c r="R4440" s="5">
        <v>85.63</v>
      </c>
      <c r="S4440" s="5">
        <v>115.75</v>
      </c>
      <c r="T4440" s="5">
        <v>463</v>
      </c>
      <c r="U4440">
        <v>0</v>
      </c>
      <c r="V4440" s="5">
        <v>120.48</v>
      </c>
      <c r="W4440" t="s">
        <v>41</v>
      </c>
      <c r="X4440" s="3">
        <v>41723</v>
      </c>
      <c r="Y4440" s="3">
        <v>41723</v>
      </c>
      <c r="Z4440">
        <v>5</v>
      </c>
      <c r="AA4440" t="s">
        <v>8400</v>
      </c>
      <c r="AB4440">
        <f t="shared" si="347"/>
        <v>0</v>
      </c>
      <c r="AC4440" t="str">
        <f t="shared" si="345"/>
        <v>Thursday</v>
      </c>
      <c r="AD4440" s="5">
        <v>30.617000000000001</v>
      </c>
      <c r="AE4440">
        <v>2014</v>
      </c>
      <c r="AF4440">
        <v>12</v>
      </c>
      <c r="AG4440" s="14">
        <f t="shared" si="346"/>
        <v>0.2602159827213823</v>
      </c>
      <c r="AH4440">
        <f t="shared" si="348"/>
        <v>0</v>
      </c>
      <c r="AI4440" t="str">
        <f t="shared" si="349"/>
        <v xml:space="preserve"> </v>
      </c>
    </row>
    <row r="4441" spans="1:35" x14ac:dyDescent="0.35">
      <c r="A4441">
        <v>4440</v>
      </c>
      <c r="B4441" t="s">
        <v>265</v>
      </c>
      <c r="C4441" t="s">
        <v>266</v>
      </c>
      <c r="D4441" t="s">
        <v>112</v>
      </c>
      <c r="E4441" t="s">
        <v>44</v>
      </c>
      <c r="F4441" t="s">
        <v>67</v>
      </c>
      <c r="G4441" t="s">
        <v>641</v>
      </c>
      <c r="H4441" t="s">
        <v>642</v>
      </c>
      <c r="I4441" t="s">
        <v>34</v>
      </c>
      <c r="J4441" t="s">
        <v>7706</v>
      </c>
      <c r="K4441" s="3">
        <v>41718</v>
      </c>
      <c r="L4441" t="s">
        <v>36</v>
      </c>
      <c r="M4441" t="s">
        <v>2331</v>
      </c>
      <c r="N4441" t="s">
        <v>2332</v>
      </c>
      <c r="O4441" t="s">
        <v>51</v>
      </c>
      <c r="P4441" t="s">
        <v>55</v>
      </c>
      <c r="Q4441">
        <v>5</v>
      </c>
      <c r="R4441" s="5">
        <v>87.5</v>
      </c>
      <c r="S4441" s="5">
        <v>130.6</v>
      </c>
      <c r="T4441" s="5">
        <v>653</v>
      </c>
      <c r="U4441">
        <v>0</v>
      </c>
      <c r="V4441" s="5">
        <v>215.5</v>
      </c>
      <c r="W4441" t="s">
        <v>41</v>
      </c>
      <c r="X4441" s="3">
        <v>41723</v>
      </c>
      <c r="Y4441" s="3">
        <v>41725</v>
      </c>
      <c r="Z4441">
        <v>7</v>
      </c>
      <c r="AA4441" t="s">
        <v>8399</v>
      </c>
      <c r="AB4441">
        <f t="shared" si="347"/>
        <v>2</v>
      </c>
      <c r="AC4441" t="str">
        <f t="shared" si="345"/>
        <v>Thursday</v>
      </c>
      <c r="AD4441" s="5">
        <v>70.087999999999994</v>
      </c>
      <c r="AE4441">
        <v>2014</v>
      </c>
      <c r="AF4441">
        <v>12</v>
      </c>
      <c r="AG4441" s="14">
        <f t="shared" si="346"/>
        <v>0.33001531393568145</v>
      </c>
      <c r="AH4441">
        <f t="shared" si="348"/>
        <v>1</v>
      </c>
      <c r="AI4441">
        <f t="shared" si="349"/>
        <v>2</v>
      </c>
    </row>
    <row r="4442" spans="1:35" x14ac:dyDescent="0.35">
      <c r="A4442">
        <v>4441</v>
      </c>
      <c r="B4442" t="s">
        <v>2109</v>
      </c>
      <c r="C4442" t="s">
        <v>2110</v>
      </c>
      <c r="D4442" t="s">
        <v>112</v>
      </c>
      <c r="E4442" t="s">
        <v>84</v>
      </c>
      <c r="F4442" t="s">
        <v>740</v>
      </c>
      <c r="G4442" t="s">
        <v>2831</v>
      </c>
      <c r="H4442" t="s">
        <v>2832</v>
      </c>
      <c r="I4442" t="s">
        <v>34</v>
      </c>
      <c r="J4442" t="s">
        <v>7707</v>
      </c>
      <c r="K4442" s="3">
        <v>41339</v>
      </c>
      <c r="L4442" t="s">
        <v>136</v>
      </c>
      <c r="M4442" t="s">
        <v>1716</v>
      </c>
      <c r="N4442" t="s">
        <v>1717</v>
      </c>
      <c r="O4442" t="s">
        <v>39</v>
      </c>
      <c r="P4442" t="s">
        <v>64</v>
      </c>
      <c r="Q4442">
        <v>3</v>
      </c>
      <c r="R4442" s="5">
        <v>3.5266666666666668</v>
      </c>
      <c r="S4442" s="5">
        <v>4.666666666666667</v>
      </c>
      <c r="T4442" s="5">
        <v>14</v>
      </c>
      <c r="U4442">
        <v>0</v>
      </c>
      <c r="V4442" s="5">
        <v>3.42</v>
      </c>
      <c r="W4442" t="s">
        <v>41</v>
      </c>
      <c r="X4442" s="3">
        <v>41344</v>
      </c>
      <c r="Y4442" s="3">
        <v>41344</v>
      </c>
      <c r="Z4442">
        <v>5</v>
      </c>
      <c r="AA4442" t="s">
        <v>8400</v>
      </c>
      <c r="AB4442">
        <f t="shared" si="347"/>
        <v>0</v>
      </c>
      <c r="AC4442" t="str">
        <f t="shared" si="345"/>
        <v>Wednesday</v>
      </c>
      <c r="AD4442" s="5">
        <v>0.39900000000000002</v>
      </c>
      <c r="AE4442">
        <v>2013</v>
      </c>
      <c r="AF4442">
        <v>10</v>
      </c>
      <c r="AG4442" s="14">
        <f t="shared" si="346"/>
        <v>0.24428571428571427</v>
      </c>
      <c r="AH4442">
        <f t="shared" si="348"/>
        <v>0</v>
      </c>
      <c r="AI4442" t="str">
        <f t="shared" si="349"/>
        <v xml:space="preserve"> </v>
      </c>
    </row>
    <row r="4443" spans="1:35" x14ac:dyDescent="0.35">
      <c r="A4443">
        <v>4442</v>
      </c>
      <c r="B4443" t="s">
        <v>2109</v>
      </c>
      <c r="C4443" t="s">
        <v>2110</v>
      </c>
      <c r="D4443" t="s">
        <v>112</v>
      </c>
      <c r="E4443" t="s">
        <v>84</v>
      </c>
      <c r="F4443" t="s">
        <v>740</v>
      </c>
      <c r="G4443" t="s">
        <v>2831</v>
      </c>
      <c r="H4443" t="s">
        <v>2832</v>
      </c>
      <c r="I4443" t="s">
        <v>34</v>
      </c>
      <c r="J4443" t="s">
        <v>7707</v>
      </c>
      <c r="K4443" s="3">
        <v>41339</v>
      </c>
      <c r="L4443" t="s">
        <v>136</v>
      </c>
      <c r="M4443" t="s">
        <v>4633</v>
      </c>
      <c r="N4443" t="s">
        <v>4634</v>
      </c>
      <c r="O4443" t="s">
        <v>39</v>
      </c>
      <c r="P4443" t="s">
        <v>340</v>
      </c>
      <c r="Q4443">
        <v>3</v>
      </c>
      <c r="R4443" s="5">
        <v>13.393333333333333</v>
      </c>
      <c r="S4443" s="5">
        <v>16.333333333333332</v>
      </c>
      <c r="T4443" s="5">
        <v>49</v>
      </c>
      <c r="U4443">
        <v>0</v>
      </c>
      <c r="V4443" s="5">
        <v>8.82</v>
      </c>
      <c r="W4443" t="s">
        <v>41</v>
      </c>
      <c r="X4443" s="3">
        <v>41344</v>
      </c>
      <c r="Y4443" s="3">
        <v>41347</v>
      </c>
      <c r="Z4443">
        <v>8</v>
      </c>
      <c r="AA4443" t="s">
        <v>8399</v>
      </c>
      <c r="AB4443">
        <f t="shared" si="347"/>
        <v>3</v>
      </c>
      <c r="AC4443" t="str">
        <f t="shared" si="345"/>
        <v>Wednesday</v>
      </c>
      <c r="AD4443" s="5">
        <v>7.5469999999999997</v>
      </c>
      <c r="AE4443">
        <v>2013</v>
      </c>
      <c r="AF4443">
        <v>10</v>
      </c>
      <c r="AG4443" s="14">
        <f t="shared" si="346"/>
        <v>0.18</v>
      </c>
      <c r="AH4443">
        <f t="shared" si="348"/>
        <v>1</v>
      </c>
      <c r="AI4443">
        <f t="shared" si="349"/>
        <v>3</v>
      </c>
    </row>
    <row r="4444" spans="1:35" x14ac:dyDescent="0.35">
      <c r="A4444">
        <v>4443</v>
      </c>
      <c r="B4444" t="s">
        <v>2109</v>
      </c>
      <c r="C4444" t="s">
        <v>2110</v>
      </c>
      <c r="D4444" t="s">
        <v>112</v>
      </c>
      <c r="E4444" t="s">
        <v>84</v>
      </c>
      <c r="F4444" t="s">
        <v>740</v>
      </c>
      <c r="G4444" t="s">
        <v>2831</v>
      </c>
      <c r="H4444" t="s">
        <v>2832</v>
      </c>
      <c r="I4444" t="s">
        <v>34</v>
      </c>
      <c r="J4444" t="s">
        <v>7707</v>
      </c>
      <c r="K4444" s="3">
        <v>41339</v>
      </c>
      <c r="L4444" t="s">
        <v>136</v>
      </c>
      <c r="M4444" t="s">
        <v>1199</v>
      </c>
      <c r="N4444" t="s">
        <v>1200</v>
      </c>
      <c r="O4444" t="s">
        <v>51</v>
      </c>
      <c r="P4444" t="s">
        <v>93</v>
      </c>
      <c r="Q4444">
        <v>2</v>
      </c>
      <c r="R4444" s="5">
        <v>29.92</v>
      </c>
      <c r="S4444" s="5">
        <v>41</v>
      </c>
      <c r="T4444" s="5">
        <v>82</v>
      </c>
      <c r="U4444">
        <v>0</v>
      </c>
      <c r="V4444" s="5">
        <v>22.16</v>
      </c>
      <c r="W4444" t="s">
        <v>41</v>
      </c>
      <c r="X4444" s="3">
        <v>41344</v>
      </c>
      <c r="Y4444" s="3">
        <v>41344</v>
      </c>
      <c r="Z4444">
        <v>5</v>
      </c>
      <c r="AA4444" t="s">
        <v>8400</v>
      </c>
      <c r="AB4444">
        <f t="shared" si="347"/>
        <v>0</v>
      </c>
      <c r="AC4444" t="str">
        <f t="shared" si="345"/>
        <v>Wednesday</v>
      </c>
      <c r="AD4444" s="5">
        <v>16.736000000000001</v>
      </c>
      <c r="AE4444">
        <v>2013</v>
      </c>
      <c r="AF4444">
        <v>10</v>
      </c>
      <c r="AG4444" s="14">
        <f t="shared" si="346"/>
        <v>0.27024390243902441</v>
      </c>
      <c r="AH4444">
        <f t="shared" si="348"/>
        <v>0</v>
      </c>
      <c r="AI4444" t="str">
        <f t="shared" si="349"/>
        <v xml:space="preserve"> </v>
      </c>
    </row>
    <row r="4445" spans="1:35" x14ac:dyDescent="0.35">
      <c r="A4445">
        <v>4444</v>
      </c>
      <c r="B4445" t="s">
        <v>3000</v>
      </c>
      <c r="C4445" t="s">
        <v>3001</v>
      </c>
      <c r="D4445" t="s">
        <v>96</v>
      </c>
      <c r="E4445" t="s">
        <v>30</v>
      </c>
      <c r="F4445" t="s">
        <v>31</v>
      </c>
      <c r="G4445" t="s">
        <v>2350</v>
      </c>
      <c r="H4445" t="s">
        <v>1267</v>
      </c>
      <c r="I4445" t="s">
        <v>34</v>
      </c>
      <c r="J4445" t="s">
        <v>7708</v>
      </c>
      <c r="K4445" s="3">
        <v>41276</v>
      </c>
      <c r="L4445" t="s">
        <v>36</v>
      </c>
      <c r="M4445" t="s">
        <v>2376</v>
      </c>
      <c r="N4445" t="s">
        <v>2377</v>
      </c>
      <c r="O4445" t="s">
        <v>72</v>
      </c>
      <c r="P4445" t="s">
        <v>162</v>
      </c>
      <c r="Q4445">
        <v>5</v>
      </c>
      <c r="R4445" s="5">
        <v>122.36580464000001</v>
      </c>
      <c r="S4445" s="5">
        <v>211.04557579158319</v>
      </c>
      <c r="T4445" s="5">
        <v>1053.1174232000001</v>
      </c>
      <c r="U4445">
        <v>2E-3</v>
      </c>
      <c r="V4445" s="5">
        <v>441.28840000000002</v>
      </c>
      <c r="W4445" t="s">
        <v>41</v>
      </c>
      <c r="X4445" s="3">
        <v>41281</v>
      </c>
      <c r="Y4445" s="3">
        <v>41281</v>
      </c>
      <c r="Z4445">
        <v>5</v>
      </c>
      <c r="AA4445" t="s">
        <v>8400</v>
      </c>
      <c r="AB4445">
        <f t="shared" si="347"/>
        <v>0</v>
      </c>
      <c r="AC4445" t="str">
        <f t="shared" si="345"/>
        <v>Wednesday</v>
      </c>
      <c r="AD4445" s="5">
        <v>101.279</v>
      </c>
      <c r="AE4445">
        <v>2013</v>
      </c>
      <c r="AF4445">
        <v>1</v>
      </c>
      <c r="AG4445" s="14">
        <f t="shared" si="346"/>
        <v>0.41903057558301726</v>
      </c>
      <c r="AH4445">
        <f t="shared" si="348"/>
        <v>0</v>
      </c>
      <c r="AI4445" t="str">
        <f t="shared" si="349"/>
        <v xml:space="preserve"> </v>
      </c>
    </row>
    <row r="4446" spans="1:35" x14ac:dyDescent="0.35">
      <c r="A4446">
        <v>4445</v>
      </c>
      <c r="B4446" t="s">
        <v>3000</v>
      </c>
      <c r="C4446" t="s">
        <v>3001</v>
      </c>
      <c r="D4446" t="s">
        <v>96</v>
      </c>
      <c r="E4446" t="s">
        <v>30</v>
      </c>
      <c r="F4446" t="s">
        <v>31</v>
      </c>
      <c r="G4446" t="s">
        <v>2350</v>
      </c>
      <c r="H4446" t="s">
        <v>1267</v>
      </c>
      <c r="I4446" t="s">
        <v>34</v>
      </c>
      <c r="J4446" t="s">
        <v>7708</v>
      </c>
      <c r="K4446" s="3">
        <v>41276</v>
      </c>
      <c r="L4446" t="s">
        <v>36</v>
      </c>
      <c r="M4446" t="s">
        <v>6460</v>
      </c>
      <c r="N4446" t="s">
        <v>6461</v>
      </c>
      <c r="O4446" t="s">
        <v>39</v>
      </c>
      <c r="P4446" t="s">
        <v>61</v>
      </c>
      <c r="Q4446">
        <v>4</v>
      </c>
      <c r="R4446" s="5">
        <v>12.620000000000001</v>
      </c>
      <c r="S4446" s="5">
        <v>17</v>
      </c>
      <c r="T4446" s="5">
        <v>68</v>
      </c>
      <c r="U4446">
        <v>0</v>
      </c>
      <c r="V4446" s="5">
        <v>17.52</v>
      </c>
      <c r="W4446" t="s">
        <v>41</v>
      </c>
      <c r="X4446" s="3">
        <v>41281</v>
      </c>
      <c r="Y4446" s="3">
        <v>41282</v>
      </c>
      <c r="Z4446">
        <v>6</v>
      </c>
      <c r="AA4446" t="s">
        <v>8399</v>
      </c>
      <c r="AB4446">
        <f t="shared" si="347"/>
        <v>1</v>
      </c>
      <c r="AC4446" t="str">
        <f t="shared" si="345"/>
        <v>Wednesday</v>
      </c>
      <c r="AD4446" s="5">
        <v>5.6550000000000002</v>
      </c>
      <c r="AE4446">
        <v>2013</v>
      </c>
      <c r="AF4446">
        <v>1</v>
      </c>
      <c r="AG4446" s="14">
        <f t="shared" si="346"/>
        <v>0.2576470588235294</v>
      </c>
      <c r="AH4446">
        <f t="shared" si="348"/>
        <v>1</v>
      </c>
      <c r="AI4446">
        <f t="shared" si="349"/>
        <v>1</v>
      </c>
    </row>
    <row r="4447" spans="1:35" x14ac:dyDescent="0.35">
      <c r="A4447">
        <v>4446</v>
      </c>
      <c r="B4447" t="s">
        <v>3000</v>
      </c>
      <c r="C4447" t="s">
        <v>3001</v>
      </c>
      <c r="D4447" t="s">
        <v>96</v>
      </c>
      <c r="E4447" t="s">
        <v>30</v>
      </c>
      <c r="F4447" t="s">
        <v>31</v>
      </c>
      <c r="G4447" t="s">
        <v>2350</v>
      </c>
      <c r="H4447" t="s">
        <v>1267</v>
      </c>
      <c r="I4447" t="s">
        <v>34</v>
      </c>
      <c r="J4447" t="s">
        <v>7708</v>
      </c>
      <c r="K4447" s="3">
        <v>41276</v>
      </c>
      <c r="L4447" t="s">
        <v>36</v>
      </c>
      <c r="M4447" t="s">
        <v>1703</v>
      </c>
      <c r="N4447" t="s">
        <v>1704</v>
      </c>
      <c r="O4447" t="s">
        <v>39</v>
      </c>
      <c r="P4447" t="s">
        <v>58</v>
      </c>
      <c r="Q4447">
        <v>2</v>
      </c>
      <c r="R4447" s="5">
        <v>5.46</v>
      </c>
      <c r="S4447" s="5">
        <v>11</v>
      </c>
      <c r="T4447" s="5">
        <v>22</v>
      </c>
      <c r="U4447">
        <v>0</v>
      </c>
      <c r="V4447" s="5">
        <v>11.08</v>
      </c>
      <c r="W4447" t="s">
        <v>41</v>
      </c>
      <c r="X4447" s="3">
        <v>41281</v>
      </c>
      <c r="Y4447" s="3">
        <v>41281</v>
      </c>
      <c r="Z4447">
        <v>5</v>
      </c>
      <c r="AA4447" t="s">
        <v>8400</v>
      </c>
      <c r="AB4447">
        <f t="shared" si="347"/>
        <v>0</v>
      </c>
      <c r="AC4447" t="str">
        <f t="shared" si="345"/>
        <v>Wednesday</v>
      </c>
      <c r="AD4447" s="5">
        <v>1.86</v>
      </c>
      <c r="AE4447">
        <v>2013</v>
      </c>
      <c r="AF4447">
        <v>1</v>
      </c>
      <c r="AG4447" s="14">
        <f t="shared" si="346"/>
        <v>0.50363636363636366</v>
      </c>
      <c r="AH4447">
        <f t="shared" si="348"/>
        <v>0</v>
      </c>
      <c r="AI4447" t="str">
        <f t="shared" si="349"/>
        <v xml:space="preserve"> </v>
      </c>
    </row>
    <row r="4448" spans="1:35" x14ac:dyDescent="0.35">
      <c r="A4448">
        <v>4447</v>
      </c>
      <c r="B4448" t="s">
        <v>1027</v>
      </c>
      <c r="C4448" t="s">
        <v>1028</v>
      </c>
      <c r="D4448" t="s">
        <v>29</v>
      </c>
      <c r="E4448" t="s">
        <v>44</v>
      </c>
      <c r="F4448" t="s">
        <v>502</v>
      </c>
      <c r="G4448" t="s">
        <v>1853</v>
      </c>
      <c r="H4448" t="s">
        <v>1853</v>
      </c>
      <c r="I4448" t="s">
        <v>34</v>
      </c>
      <c r="J4448" t="s">
        <v>7709</v>
      </c>
      <c r="K4448" s="3">
        <v>40807</v>
      </c>
      <c r="L4448" t="s">
        <v>136</v>
      </c>
      <c r="M4448" t="s">
        <v>4530</v>
      </c>
      <c r="N4448" t="s">
        <v>4531</v>
      </c>
      <c r="O4448" t="s">
        <v>39</v>
      </c>
      <c r="P4448" t="s">
        <v>165</v>
      </c>
      <c r="Q4448">
        <v>6</v>
      </c>
      <c r="R4448" s="5">
        <v>59.544266666666665</v>
      </c>
      <c r="S4448" s="5">
        <v>89.26711111111112</v>
      </c>
      <c r="T4448" s="5">
        <v>321.36160000000001</v>
      </c>
      <c r="U4448">
        <v>0.4</v>
      </c>
      <c r="V4448" s="5">
        <v>-35.904000000000003</v>
      </c>
      <c r="W4448" t="s">
        <v>242</v>
      </c>
      <c r="X4448" s="3">
        <v>40807</v>
      </c>
      <c r="Y4448" s="3">
        <v>40807</v>
      </c>
      <c r="Z4448">
        <v>0</v>
      </c>
      <c r="AA4448" t="s">
        <v>8400</v>
      </c>
      <c r="AB4448">
        <f t="shared" si="347"/>
        <v>0</v>
      </c>
      <c r="AC4448" t="str">
        <f t="shared" si="345"/>
        <v>Wednesday</v>
      </c>
      <c r="AD4448" s="5">
        <v>25.931000000000001</v>
      </c>
      <c r="AE4448">
        <v>2011</v>
      </c>
      <c r="AF4448">
        <v>39</v>
      </c>
      <c r="AG4448" s="14">
        <f t="shared" si="346"/>
        <v>-0.11172461177688935</v>
      </c>
      <c r="AH4448">
        <f t="shared" si="348"/>
        <v>0</v>
      </c>
      <c r="AI4448" t="str">
        <f t="shared" si="349"/>
        <v xml:space="preserve"> </v>
      </c>
    </row>
    <row r="4449" spans="1:35" x14ac:dyDescent="0.35">
      <c r="A4449">
        <v>4448</v>
      </c>
      <c r="B4449" t="s">
        <v>1027</v>
      </c>
      <c r="C4449" t="s">
        <v>1028</v>
      </c>
      <c r="D4449" t="s">
        <v>29</v>
      </c>
      <c r="E4449" t="s">
        <v>44</v>
      </c>
      <c r="F4449" t="s">
        <v>502</v>
      </c>
      <c r="G4449" t="s">
        <v>1853</v>
      </c>
      <c r="H4449" t="s">
        <v>1853</v>
      </c>
      <c r="I4449" t="s">
        <v>34</v>
      </c>
      <c r="J4449" t="s">
        <v>7709</v>
      </c>
      <c r="K4449" s="3">
        <v>40807</v>
      </c>
      <c r="L4449" t="s">
        <v>136</v>
      </c>
      <c r="M4449" t="s">
        <v>1808</v>
      </c>
      <c r="N4449" t="s">
        <v>1809</v>
      </c>
      <c r="O4449" t="s">
        <v>51</v>
      </c>
      <c r="P4449" t="s">
        <v>52</v>
      </c>
      <c r="Q4449">
        <v>3</v>
      </c>
      <c r="R4449" s="5">
        <v>77.530133333333339</v>
      </c>
      <c r="S4449" s="5">
        <v>89.696888888888893</v>
      </c>
      <c r="T4449" s="5">
        <v>161.45439999999999</v>
      </c>
      <c r="U4449">
        <v>0.4</v>
      </c>
      <c r="V4449" s="5">
        <v>-71.135999999999996</v>
      </c>
      <c r="W4449" t="s">
        <v>242</v>
      </c>
      <c r="X4449" s="3">
        <v>40807</v>
      </c>
      <c r="Y4449" s="3">
        <v>40807</v>
      </c>
      <c r="Z4449">
        <v>0</v>
      </c>
      <c r="AA4449" t="s">
        <v>8400</v>
      </c>
      <c r="AB4449">
        <f t="shared" si="347"/>
        <v>0</v>
      </c>
      <c r="AC4449" t="str">
        <f t="shared" si="345"/>
        <v>Wednesday</v>
      </c>
      <c r="AD4449" s="5">
        <v>8.1050000000000004</v>
      </c>
      <c r="AE4449">
        <v>2011</v>
      </c>
      <c r="AF4449">
        <v>39</v>
      </c>
      <c r="AG4449" s="14">
        <f t="shared" si="346"/>
        <v>-0.44059499152701936</v>
      </c>
      <c r="AH4449">
        <f t="shared" si="348"/>
        <v>0</v>
      </c>
      <c r="AI4449" t="str">
        <f t="shared" si="349"/>
        <v xml:space="preserve"> </v>
      </c>
    </row>
    <row r="4450" spans="1:35" x14ac:dyDescent="0.35">
      <c r="A4450">
        <v>4449</v>
      </c>
      <c r="B4450" t="s">
        <v>1027</v>
      </c>
      <c r="C4450" t="s">
        <v>1028</v>
      </c>
      <c r="D4450" t="s">
        <v>29</v>
      </c>
      <c r="E4450" t="s">
        <v>44</v>
      </c>
      <c r="F4450" t="s">
        <v>502</v>
      </c>
      <c r="G4450" t="s">
        <v>1853</v>
      </c>
      <c r="H4450" t="s">
        <v>1853</v>
      </c>
      <c r="I4450" t="s">
        <v>34</v>
      </c>
      <c r="J4450" t="s">
        <v>7709</v>
      </c>
      <c r="K4450" s="3">
        <v>40807</v>
      </c>
      <c r="L4450" t="s">
        <v>136</v>
      </c>
      <c r="M4450" t="s">
        <v>3230</v>
      </c>
      <c r="N4450" t="s">
        <v>3231</v>
      </c>
      <c r="O4450" t="s">
        <v>51</v>
      </c>
      <c r="P4450" t="s">
        <v>55</v>
      </c>
      <c r="Q4450">
        <v>4</v>
      </c>
      <c r="R4450" s="5">
        <v>320.21480000000003</v>
      </c>
      <c r="S4450" s="5">
        <v>362.30466666666672</v>
      </c>
      <c r="T4450" s="5">
        <v>869.53120000000013</v>
      </c>
      <c r="U4450">
        <v>0.4</v>
      </c>
      <c r="V4450" s="5">
        <v>-411.32799999999997</v>
      </c>
      <c r="W4450" t="s">
        <v>242</v>
      </c>
      <c r="X4450" s="3">
        <v>40807</v>
      </c>
      <c r="Y4450" s="3">
        <v>40807</v>
      </c>
      <c r="Z4450">
        <v>0</v>
      </c>
      <c r="AA4450" t="s">
        <v>8400</v>
      </c>
      <c r="AB4450">
        <f t="shared" si="347"/>
        <v>0</v>
      </c>
      <c r="AC4450" t="str">
        <f t="shared" si="345"/>
        <v>Wednesday</v>
      </c>
      <c r="AD4450" s="5">
        <v>128.721</v>
      </c>
      <c r="AE4450">
        <v>2011</v>
      </c>
      <c r="AF4450">
        <v>39</v>
      </c>
      <c r="AG4450" s="14">
        <f t="shared" si="346"/>
        <v>-0.47304570554800096</v>
      </c>
      <c r="AH4450">
        <f t="shared" si="348"/>
        <v>0</v>
      </c>
      <c r="AI4450" t="str">
        <f t="shared" si="349"/>
        <v xml:space="preserve"> </v>
      </c>
    </row>
    <row r="4451" spans="1:35" x14ac:dyDescent="0.35">
      <c r="A4451">
        <v>4450</v>
      </c>
      <c r="B4451" t="s">
        <v>2348</v>
      </c>
      <c r="C4451" t="s">
        <v>2349</v>
      </c>
      <c r="D4451" t="s">
        <v>29</v>
      </c>
      <c r="E4451" t="s">
        <v>199</v>
      </c>
      <c r="F4451" t="s">
        <v>200</v>
      </c>
      <c r="G4451" t="s">
        <v>470</v>
      </c>
      <c r="H4451" t="s">
        <v>470</v>
      </c>
      <c r="I4451" t="s">
        <v>34</v>
      </c>
      <c r="J4451" t="s">
        <v>7710</v>
      </c>
      <c r="K4451" s="3">
        <v>41955</v>
      </c>
      <c r="L4451" t="s">
        <v>136</v>
      </c>
      <c r="M4451" t="s">
        <v>2805</v>
      </c>
      <c r="N4451" t="s">
        <v>2806</v>
      </c>
      <c r="O4451" t="s">
        <v>39</v>
      </c>
      <c r="P4451" t="s">
        <v>40</v>
      </c>
      <c r="Q4451">
        <v>2</v>
      </c>
      <c r="R4451" s="5">
        <v>5.24</v>
      </c>
      <c r="S4451" s="5">
        <v>8.5</v>
      </c>
      <c r="T4451" s="5">
        <v>17</v>
      </c>
      <c r="U4451">
        <v>0</v>
      </c>
      <c r="V4451" s="5">
        <v>6.52</v>
      </c>
      <c r="W4451" t="s">
        <v>41</v>
      </c>
      <c r="X4451" s="3">
        <v>41960</v>
      </c>
      <c r="Y4451" s="3">
        <v>41960</v>
      </c>
      <c r="Z4451">
        <v>5</v>
      </c>
      <c r="AA4451" t="s">
        <v>8400</v>
      </c>
      <c r="AB4451">
        <f t="shared" si="347"/>
        <v>0</v>
      </c>
      <c r="AC4451" t="str">
        <f t="shared" si="345"/>
        <v>Wednesday</v>
      </c>
      <c r="AD4451" s="5">
        <v>2.4489999999999998</v>
      </c>
      <c r="AE4451">
        <v>2014</v>
      </c>
      <c r="AF4451">
        <v>46</v>
      </c>
      <c r="AG4451" s="14">
        <f t="shared" si="346"/>
        <v>0.38352941176470584</v>
      </c>
      <c r="AH4451">
        <f t="shared" si="348"/>
        <v>0</v>
      </c>
      <c r="AI4451" t="str">
        <f t="shared" si="349"/>
        <v xml:space="preserve"> </v>
      </c>
    </row>
    <row r="4452" spans="1:35" x14ac:dyDescent="0.35">
      <c r="A4452">
        <v>4451</v>
      </c>
      <c r="B4452" t="s">
        <v>2348</v>
      </c>
      <c r="C4452" t="s">
        <v>2349</v>
      </c>
      <c r="D4452" t="s">
        <v>29</v>
      </c>
      <c r="E4452" t="s">
        <v>199</v>
      </c>
      <c r="F4452" t="s">
        <v>200</v>
      </c>
      <c r="G4452" t="s">
        <v>470</v>
      </c>
      <c r="H4452" t="s">
        <v>470</v>
      </c>
      <c r="I4452" t="s">
        <v>34</v>
      </c>
      <c r="J4452" t="s">
        <v>7710</v>
      </c>
      <c r="K4452" s="3">
        <v>41955</v>
      </c>
      <c r="L4452" t="s">
        <v>136</v>
      </c>
      <c r="M4452" t="s">
        <v>2888</v>
      </c>
      <c r="N4452" t="s">
        <v>2889</v>
      </c>
      <c r="O4452" t="s">
        <v>39</v>
      </c>
      <c r="P4452" t="s">
        <v>61</v>
      </c>
      <c r="Q4452">
        <v>8</v>
      </c>
      <c r="R4452" s="5">
        <v>16.895</v>
      </c>
      <c r="S4452" s="5">
        <v>19.875</v>
      </c>
      <c r="T4452" s="5">
        <v>159</v>
      </c>
      <c r="U4452">
        <v>0</v>
      </c>
      <c r="V4452" s="5">
        <v>23.84</v>
      </c>
      <c r="W4452" t="s">
        <v>41</v>
      </c>
      <c r="X4452" s="3">
        <v>41960</v>
      </c>
      <c r="Y4452" s="3">
        <v>41960</v>
      </c>
      <c r="Z4452">
        <v>5</v>
      </c>
      <c r="AA4452" t="s">
        <v>8400</v>
      </c>
      <c r="AB4452">
        <f t="shared" si="347"/>
        <v>0</v>
      </c>
      <c r="AC4452" t="str">
        <f t="shared" si="345"/>
        <v>Wednesday</v>
      </c>
      <c r="AD4452" s="5">
        <v>28.527000000000001</v>
      </c>
      <c r="AE4452">
        <v>2014</v>
      </c>
      <c r="AF4452">
        <v>46</v>
      </c>
      <c r="AG4452" s="14">
        <f t="shared" si="346"/>
        <v>0.149937106918239</v>
      </c>
      <c r="AH4452">
        <f t="shared" si="348"/>
        <v>0</v>
      </c>
      <c r="AI4452" t="str">
        <f t="shared" si="349"/>
        <v xml:space="preserve"> </v>
      </c>
    </row>
    <row r="4453" spans="1:35" x14ac:dyDescent="0.35">
      <c r="A4453">
        <v>4452</v>
      </c>
      <c r="B4453" t="s">
        <v>2348</v>
      </c>
      <c r="C4453" t="s">
        <v>2349</v>
      </c>
      <c r="D4453" t="s">
        <v>29</v>
      </c>
      <c r="E4453" t="s">
        <v>199</v>
      </c>
      <c r="F4453" t="s">
        <v>200</v>
      </c>
      <c r="G4453" t="s">
        <v>470</v>
      </c>
      <c r="H4453" t="s">
        <v>470</v>
      </c>
      <c r="I4453" t="s">
        <v>34</v>
      </c>
      <c r="J4453" t="s">
        <v>7710</v>
      </c>
      <c r="K4453" s="3">
        <v>41955</v>
      </c>
      <c r="L4453" t="s">
        <v>136</v>
      </c>
      <c r="M4453" t="s">
        <v>1466</v>
      </c>
      <c r="N4453" t="s">
        <v>1467</v>
      </c>
      <c r="O4453" t="s">
        <v>51</v>
      </c>
      <c r="P4453" t="s">
        <v>55</v>
      </c>
      <c r="Q4453">
        <v>7</v>
      </c>
      <c r="R4453" s="5">
        <v>139.67714285714288</v>
      </c>
      <c r="S4453" s="5">
        <v>273.85714285714289</v>
      </c>
      <c r="T4453" s="5">
        <v>1917.0000000000002</v>
      </c>
      <c r="U4453">
        <v>0</v>
      </c>
      <c r="V4453" s="5">
        <v>939.26</v>
      </c>
      <c r="W4453" t="s">
        <v>41</v>
      </c>
      <c r="X4453" s="3">
        <v>41960</v>
      </c>
      <c r="Y4453" s="3">
        <v>41961</v>
      </c>
      <c r="Z4453">
        <v>6</v>
      </c>
      <c r="AA4453" t="s">
        <v>8399</v>
      </c>
      <c r="AB4453">
        <f t="shared" si="347"/>
        <v>1</v>
      </c>
      <c r="AC4453" t="str">
        <f t="shared" si="345"/>
        <v>Wednesday</v>
      </c>
      <c r="AD4453" s="5">
        <v>269.76400000000001</v>
      </c>
      <c r="AE4453">
        <v>2014</v>
      </c>
      <c r="AF4453">
        <v>46</v>
      </c>
      <c r="AG4453" s="14">
        <f t="shared" si="346"/>
        <v>0.48996348461137185</v>
      </c>
      <c r="AH4453">
        <f t="shared" si="348"/>
        <v>1</v>
      </c>
      <c r="AI4453">
        <f t="shared" si="349"/>
        <v>1</v>
      </c>
    </row>
    <row r="4454" spans="1:35" x14ac:dyDescent="0.35">
      <c r="A4454">
        <v>4453</v>
      </c>
      <c r="B4454" t="s">
        <v>1371</v>
      </c>
      <c r="C4454" t="s">
        <v>1372</v>
      </c>
      <c r="D4454" t="s">
        <v>112</v>
      </c>
      <c r="E4454" t="s">
        <v>44</v>
      </c>
      <c r="F4454" t="s">
        <v>570</v>
      </c>
      <c r="G4454" t="s">
        <v>7711</v>
      </c>
      <c r="H4454" t="s">
        <v>7712</v>
      </c>
      <c r="I4454" t="s">
        <v>34</v>
      </c>
      <c r="J4454" t="s">
        <v>7713</v>
      </c>
      <c r="K4454" s="3">
        <v>41736</v>
      </c>
      <c r="L4454" t="s">
        <v>36</v>
      </c>
      <c r="M4454" t="s">
        <v>7171</v>
      </c>
      <c r="N4454" t="s">
        <v>7172</v>
      </c>
      <c r="O4454" t="s">
        <v>39</v>
      </c>
      <c r="P4454" t="s">
        <v>76</v>
      </c>
      <c r="Q4454">
        <v>6</v>
      </c>
      <c r="R4454" s="5">
        <v>18.961866666666669</v>
      </c>
      <c r="S4454" s="5">
        <v>22.323111111111118</v>
      </c>
      <c r="T4454" s="5">
        <v>80.36320000000002</v>
      </c>
      <c r="U4454">
        <v>0.4</v>
      </c>
      <c r="V4454" s="5">
        <v>-33.408000000000001</v>
      </c>
      <c r="W4454" t="s">
        <v>155</v>
      </c>
      <c r="X4454" s="3">
        <v>41738</v>
      </c>
      <c r="Y4454" s="3">
        <v>41738</v>
      </c>
      <c r="Z4454">
        <v>2</v>
      </c>
      <c r="AA4454" t="s">
        <v>8400</v>
      </c>
      <c r="AB4454">
        <f t="shared" si="347"/>
        <v>0</v>
      </c>
      <c r="AC4454" t="str">
        <f t="shared" si="345"/>
        <v>Monday</v>
      </c>
      <c r="AD4454" s="5">
        <v>5.26</v>
      </c>
      <c r="AE4454">
        <v>2014</v>
      </c>
      <c r="AF4454">
        <v>15</v>
      </c>
      <c r="AG4454" s="14">
        <f t="shared" si="346"/>
        <v>-0.41571266450315558</v>
      </c>
      <c r="AH4454">
        <f t="shared" si="348"/>
        <v>0</v>
      </c>
      <c r="AI4454" t="str">
        <f t="shared" si="349"/>
        <v xml:space="preserve"> </v>
      </c>
    </row>
    <row r="4455" spans="1:35" x14ac:dyDescent="0.35">
      <c r="A4455">
        <v>4454</v>
      </c>
      <c r="B4455" t="s">
        <v>6973</v>
      </c>
      <c r="C4455" t="s">
        <v>6974</v>
      </c>
      <c r="D4455" t="s">
        <v>29</v>
      </c>
      <c r="E4455" t="s">
        <v>30</v>
      </c>
      <c r="F4455" t="s">
        <v>31</v>
      </c>
      <c r="G4455" t="s">
        <v>31</v>
      </c>
      <c r="H4455" t="s">
        <v>267</v>
      </c>
      <c r="I4455" t="s">
        <v>34</v>
      </c>
      <c r="J4455" t="s">
        <v>7714</v>
      </c>
      <c r="K4455" s="3">
        <v>41843</v>
      </c>
      <c r="L4455" t="s">
        <v>36</v>
      </c>
      <c r="M4455" t="s">
        <v>7715</v>
      </c>
      <c r="N4455" t="s">
        <v>7716</v>
      </c>
      <c r="O4455" t="s">
        <v>39</v>
      </c>
      <c r="P4455" t="s">
        <v>76</v>
      </c>
      <c r="Q4455">
        <v>4</v>
      </c>
      <c r="R4455" s="5">
        <v>25.33</v>
      </c>
      <c r="S4455" s="5">
        <v>31.25</v>
      </c>
      <c r="T4455" s="5">
        <v>125</v>
      </c>
      <c r="U4455">
        <v>0</v>
      </c>
      <c r="V4455" s="5">
        <v>23.68</v>
      </c>
      <c r="W4455" t="s">
        <v>41</v>
      </c>
      <c r="X4455" s="3">
        <v>41848</v>
      </c>
      <c r="Y4455" s="3">
        <v>41848</v>
      </c>
      <c r="Z4455">
        <v>5</v>
      </c>
      <c r="AA4455" t="s">
        <v>8400</v>
      </c>
      <c r="AB4455">
        <f t="shared" si="347"/>
        <v>0</v>
      </c>
      <c r="AC4455" t="str">
        <f t="shared" si="345"/>
        <v>Wednesday</v>
      </c>
      <c r="AD4455" s="5">
        <v>6.7949999999999999</v>
      </c>
      <c r="AE4455">
        <v>2014</v>
      </c>
      <c r="AF4455">
        <v>30</v>
      </c>
      <c r="AG4455" s="14">
        <f t="shared" si="346"/>
        <v>0.18944</v>
      </c>
      <c r="AH4455">
        <f t="shared" si="348"/>
        <v>0</v>
      </c>
      <c r="AI4455" t="str">
        <f t="shared" si="349"/>
        <v xml:space="preserve"> </v>
      </c>
    </row>
    <row r="4456" spans="1:35" x14ac:dyDescent="0.35">
      <c r="A4456">
        <v>4455</v>
      </c>
      <c r="B4456" t="s">
        <v>7717</v>
      </c>
      <c r="C4456" t="s">
        <v>7718</v>
      </c>
      <c r="D4456" t="s">
        <v>29</v>
      </c>
      <c r="E4456" t="s">
        <v>30</v>
      </c>
      <c r="F4456" t="s">
        <v>31</v>
      </c>
      <c r="G4456" t="s">
        <v>1287</v>
      </c>
      <c r="H4456" t="s">
        <v>1521</v>
      </c>
      <c r="I4456" t="s">
        <v>34</v>
      </c>
      <c r="J4456" t="s">
        <v>7719</v>
      </c>
      <c r="K4456" s="3">
        <v>41186</v>
      </c>
      <c r="L4456" t="s">
        <v>36</v>
      </c>
      <c r="M4456" t="s">
        <v>1078</v>
      </c>
      <c r="N4456" t="s">
        <v>1079</v>
      </c>
      <c r="O4456" t="s">
        <v>39</v>
      </c>
      <c r="P4456" t="s">
        <v>61</v>
      </c>
      <c r="Q4456">
        <v>3</v>
      </c>
      <c r="R4456" s="5">
        <v>8.5066666666666659</v>
      </c>
      <c r="S4456" s="5">
        <v>8.6666666666666661</v>
      </c>
      <c r="T4456" s="5">
        <v>26</v>
      </c>
      <c r="U4456">
        <v>0</v>
      </c>
      <c r="V4456" s="5">
        <v>0.48</v>
      </c>
      <c r="W4456" t="s">
        <v>139</v>
      </c>
      <c r="X4456" s="3">
        <v>41189</v>
      </c>
      <c r="Y4456" s="3">
        <v>41191</v>
      </c>
      <c r="Z4456">
        <v>5</v>
      </c>
      <c r="AA4456" t="s">
        <v>8399</v>
      </c>
      <c r="AB4456">
        <f t="shared" si="347"/>
        <v>2</v>
      </c>
      <c r="AC4456" t="str">
        <f t="shared" si="345"/>
        <v>Thursday</v>
      </c>
      <c r="AD4456" s="5">
        <v>2.403</v>
      </c>
      <c r="AE4456">
        <v>2012</v>
      </c>
      <c r="AF4456">
        <v>40</v>
      </c>
      <c r="AG4456" s="14">
        <f t="shared" si="346"/>
        <v>1.846153846153846E-2</v>
      </c>
      <c r="AH4456">
        <f t="shared" si="348"/>
        <v>1</v>
      </c>
      <c r="AI4456">
        <f t="shared" si="349"/>
        <v>2</v>
      </c>
    </row>
    <row r="4457" spans="1:35" x14ac:dyDescent="0.35">
      <c r="A4457">
        <v>4456</v>
      </c>
      <c r="B4457" t="s">
        <v>7562</v>
      </c>
      <c r="C4457" t="s">
        <v>7563</v>
      </c>
      <c r="D4457" t="s">
        <v>29</v>
      </c>
      <c r="E4457" t="s">
        <v>30</v>
      </c>
      <c r="F4457" t="s">
        <v>31</v>
      </c>
      <c r="G4457" t="s">
        <v>423</v>
      </c>
      <c r="H4457" t="s">
        <v>734</v>
      </c>
      <c r="I4457" t="s">
        <v>34</v>
      </c>
      <c r="J4457" t="s">
        <v>7720</v>
      </c>
      <c r="K4457" s="3">
        <v>41186</v>
      </c>
      <c r="L4457" t="s">
        <v>36</v>
      </c>
      <c r="M4457" t="s">
        <v>3352</v>
      </c>
      <c r="N4457" t="s">
        <v>3353</v>
      </c>
      <c r="O4457" t="s">
        <v>39</v>
      </c>
      <c r="P4457" t="s">
        <v>64</v>
      </c>
      <c r="Q4457">
        <v>3</v>
      </c>
      <c r="R4457" s="5">
        <v>19.666666666666671</v>
      </c>
      <c r="S4457" s="5">
        <v>31.666666666666671</v>
      </c>
      <c r="T4457" s="5">
        <v>95.000000000000014</v>
      </c>
      <c r="U4457">
        <v>0</v>
      </c>
      <c r="V4457" s="5">
        <v>36</v>
      </c>
      <c r="W4457" t="s">
        <v>41</v>
      </c>
      <c r="X4457" s="3">
        <v>41191</v>
      </c>
      <c r="Y4457" s="3">
        <v>41191</v>
      </c>
      <c r="Z4457">
        <v>5</v>
      </c>
      <c r="AA4457" t="s">
        <v>8400</v>
      </c>
      <c r="AB4457">
        <f t="shared" si="347"/>
        <v>0</v>
      </c>
      <c r="AC4457" t="str">
        <f t="shared" si="345"/>
        <v>Thursday</v>
      </c>
      <c r="AD4457" s="5">
        <v>6.1369999999999996</v>
      </c>
      <c r="AE4457">
        <v>2012</v>
      </c>
      <c r="AF4457">
        <v>40</v>
      </c>
      <c r="AG4457" s="14">
        <f t="shared" si="346"/>
        <v>0.37894736842105259</v>
      </c>
      <c r="AH4457">
        <f t="shared" si="348"/>
        <v>0</v>
      </c>
      <c r="AI4457" t="str">
        <f t="shared" si="349"/>
        <v xml:space="preserve"> </v>
      </c>
    </row>
    <row r="4458" spans="1:35" x14ac:dyDescent="0.35">
      <c r="A4458">
        <v>4457</v>
      </c>
      <c r="B4458" t="s">
        <v>7253</v>
      </c>
      <c r="C4458" t="s">
        <v>7254</v>
      </c>
      <c r="D4458" t="s">
        <v>96</v>
      </c>
      <c r="E4458" t="s">
        <v>30</v>
      </c>
      <c r="F4458" t="s">
        <v>31</v>
      </c>
      <c r="G4458" t="s">
        <v>414</v>
      </c>
      <c r="H4458" t="s">
        <v>415</v>
      </c>
      <c r="I4458" t="s">
        <v>34</v>
      </c>
      <c r="J4458" t="s">
        <v>7721</v>
      </c>
      <c r="K4458" s="3">
        <v>41454</v>
      </c>
      <c r="L4458" t="s">
        <v>136</v>
      </c>
      <c r="M4458" t="s">
        <v>372</v>
      </c>
      <c r="N4458" t="s">
        <v>373</v>
      </c>
      <c r="O4458" t="s">
        <v>39</v>
      </c>
      <c r="P4458" t="s">
        <v>58</v>
      </c>
      <c r="Q4458">
        <v>2</v>
      </c>
      <c r="R4458" s="5">
        <v>2.54</v>
      </c>
      <c r="S4458" s="5">
        <v>4.5</v>
      </c>
      <c r="T4458" s="5">
        <v>9</v>
      </c>
      <c r="U4458">
        <v>0</v>
      </c>
      <c r="V4458" s="5">
        <v>3.92</v>
      </c>
      <c r="W4458" t="s">
        <v>155</v>
      </c>
      <c r="X4458" s="3">
        <v>41456</v>
      </c>
      <c r="Y4458" s="3">
        <v>41457</v>
      </c>
      <c r="Z4458">
        <v>3</v>
      </c>
      <c r="AA4458" t="s">
        <v>8399</v>
      </c>
      <c r="AB4458">
        <f t="shared" si="347"/>
        <v>1</v>
      </c>
      <c r="AC4458" t="str">
        <f t="shared" si="345"/>
        <v>Saturday</v>
      </c>
      <c r="AD4458" s="5">
        <v>1.4970000000000001</v>
      </c>
      <c r="AE4458">
        <v>2013</v>
      </c>
      <c r="AF4458">
        <v>26</v>
      </c>
      <c r="AG4458" s="14">
        <f t="shared" si="346"/>
        <v>0.43555555555555553</v>
      </c>
      <c r="AH4458">
        <f t="shared" si="348"/>
        <v>1</v>
      </c>
      <c r="AI4458">
        <f t="shared" si="349"/>
        <v>1</v>
      </c>
    </row>
    <row r="4459" spans="1:35" x14ac:dyDescent="0.35">
      <c r="A4459">
        <v>4458</v>
      </c>
      <c r="B4459" t="s">
        <v>7253</v>
      </c>
      <c r="C4459" t="s">
        <v>7254</v>
      </c>
      <c r="D4459" t="s">
        <v>96</v>
      </c>
      <c r="E4459" t="s">
        <v>30</v>
      </c>
      <c r="F4459" t="s">
        <v>31</v>
      </c>
      <c r="G4459" t="s">
        <v>414</v>
      </c>
      <c r="H4459" t="s">
        <v>415</v>
      </c>
      <c r="I4459" t="s">
        <v>34</v>
      </c>
      <c r="J4459" t="s">
        <v>7721</v>
      </c>
      <c r="K4459" s="3">
        <v>41454</v>
      </c>
      <c r="L4459" t="s">
        <v>136</v>
      </c>
      <c r="M4459" t="s">
        <v>3036</v>
      </c>
      <c r="N4459" t="s">
        <v>3037</v>
      </c>
      <c r="O4459" t="s">
        <v>72</v>
      </c>
      <c r="P4459" t="s">
        <v>178</v>
      </c>
      <c r="Q4459">
        <v>3</v>
      </c>
      <c r="R4459" s="5">
        <v>27.306666666666668</v>
      </c>
      <c r="S4459" s="5">
        <v>49.666666666666671</v>
      </c>
      <c r="T4459" s="5">
        <v>149</v>
      </c>
      <c r="U4459">
        <v>0</v>
      </c>
      <c r="V4459" s="5">
        <v>67.08</v>
      </c>
      <c r="W4459" t="s">
        <v>155</v>
      </c>
      <c r="X4459" s="3">
        <v>41456</v>
      </c>
      <c r="Y4459" s="3">
        <v>41456</v>
      </c>
      <c r="Z4459">
        <v>2</v>
      </c>
      <c r="AA4459" t="s">
        <v>8400</v>
      </c>
      <c r="AB4459">
        <f t="shared" si="347"/>
        <v>0</v>
      </c>
      <c r="AC4459" t="str">
        <f t="shared" si="345"/>
        <v>Saturday</v>
      </c>
      <c r="AD4459" s="5">
        <v>14.384</v>
      </c>
      <c r="AE4459">
        <v>2013</v>
      </c>
      <c r="AF4459">
        <v>26</v>
      </c>
      <c r="AG4459" s="14">
        <f t="shared" si="346"/>
        <v>0.45020134228187919</v>
      </c>
      <c r="AH4459">
        <f t="shared" si="348"/>
        <v>0</v>
      </c>
      <c r="AI4459" t="str">
        <f t="shared" si="349"/>
        <v xml:space="preserve"> </v>
      </c>
    </row>
    <row r="4460" spans="1:35" x14ac:dyDescent="0.35">
      <c r="A4460">
        <v>4459</v>
      </c>
      <c r="B4460" t="s">
        <v>7253</v>
      </c>
      <c r="C4460" t="s">
        <v>7254</v>
      </c>
      <c r="D4460" t="s">
        <v>96</v>
      </c>
      <c r="E4460" t="s">
        <v>30</v>
      </c>
      <c r="F4460" t="s">
        <v>31</v>
      </c>
      <c r="G4460" t="s">
        <v>414</v>
      </c>
      <c r="H4460" t="s">
        <v>415</v>
      </c>
      <c r="I4460" t="s">
        <v>34</v>
      </c>
      <c r="J4460" t="s">
        <v>7721</v>
      </c>
      <c r="K4460" s="3">
        <v>41454</v>
      </c>
      <c r="L4460" t="s">
        <v>136</v>
      </c>
      <c r="M4460" t="s">
        <v>7283</v>
      </c>
      <c r="N4460" t="s">
        <v>7284</v>
      </c>
      <c r="O4460" t="s">
        <v>72</v>
      </c>
      <c r="P4460" t="s">
        <v>178</v>
      </c>
      <c r="Q4460">
        <v>1</v>
      </c>
      <c r="R4460" s="5">
        <v>97.039999999999992</v>
      </c>
      <c r="S4460" s="5">
        <v>117</v>
      </c>
      <c r="T4460" s="5">
        <v>117</v>
      </c>
      <c r="U4460">
        <v>0</v>
      </c>
      <c r="V4460" s="5">
        <v>19.96</v>
      </c>
      <c r="W4460" t="s">
        <v>155</v>
      </c>
      <c r="X4460" s="3">
        <v>41456</v>
      </c>
      <c r="Y4460" s="3">
        <v>41456</v>
      </c>
      <c r="Z4460">
        <v>2</v>
      </c>
      <c r="AA4460" t="s">
        <v>8400</v>
      </c>
      <c r="AB4460">
        <f t="shared" si="347"/>
        <v>0</v>
      </c>
      <c r="AC4460" t="str">
        <f t="shared" si="345"/>
        <v>Saturday</v>
      </c>
      <c r="AD4460" s="5">
        <v>23.594000000000001</v>
      </c>
      <c r="AE4460">
        <v>2013</v>
      </c>
      <c r="AF4460">
        <v>26</v>
      </c>
      <c r="AG4460" s="14">
        <f t="shared" si="346"/>
        <v>0.1705982905982906</v>
      </c>
      <c r="AH4460">
        <f t="shared" si="348"/>
        <v>0</v>
      </c>
      <c r="AI4460" t="str">
        <f t="shared" si="349"/>
        <v xml:space="preserve"> </v>
      </c>
    </row>
    <row r="4461" spans="1:35" x14ac:dyDescent="0.35">
      <c r="A4461">
        <v>4460</v>
      </c>
      <c r="B4461" t="s">
        <v>1718</v>
      </c>
      <c r="C4461" t="s">
        <v>1719</v>
      </c>
      <c r="D4461" t="s">
        <v>29</v>
      </c>
      <c r="E4461" t="s">
        <v>30</v>
      </c>
      <c r="F4461" t="s">
        <v>31</v>
      </c>
      <c r="G4461" t="s">
        <v>31</v>
      </c>
      <c r="H4461" t="s">
        <v>6164</v>
      </c>
      <c r="I4461" t="s">
        <v>34</v>
      </c>
      <c r="J4461" t="s">
        <v>7722</v>
      </c>
      <c r="K4461" s="3">
        <v>40553</v>
      </c>
      <c r="L4461" t="s">
        <v>36</v>
      </c>
      <c r="M4461" t="s">
        <v>2404</v>
      </c>
      <c r="N4461" t="s">
        <v>2405</v>
      </c>
      <c r="O4461" t="s">
        <v>39</v>
      </c>
      <c r="P4461" t="s">
        <v>165</v>
      </c>
      <c r="Q4461">
        <v>3</v>
      </c>
      <c r="R4461" s="5">
        <v>19.04</v>
      </c>
      <c r="S4461" s="5">
        <v>38</v>
      </c>
      <c r="T4461" s="5">
        <v>114</v>
      </c>
      <c r="U4461">
        <v>0</v>
      </c>
      <c r="V4461" s="5">
        <v>56.88</v>
      </c>
      <c r="W4461" t="s">
        <v>41</v>
      </c>
      <c r="X4461" s="3">
        <v>40558</v>
      </c>
      <c r="Y4461" s="3">
        <v>40561</v>
      </c>
      <c r="Z4461">
        <v>8</v>
      </c>
      <c r="AA4461" t="s">
        <v>8399</v>
      </c>
      <c r="AB4461">
        <f t="shared" si="347"/>
        <v>3</v>
      </c>
      <c r="AC4461" t="str">
        <f t="shared" si="345"/>
        <v>Monday</v>
      </c>
      <c r="AD4461" s="5">
        <v>8.9250000000000007</v>
      </c>
      <c r="AE4461">
        <v>2011</v>
      </c>
      <c r="AF4461">
        <v>3</v>
      </c>
      <c r="AG4461" s="14">
        <f t="shared" si="346"/>
        <v>0.49894736842105264</v>
      </c>
      <c r="AH4461">
        <f t="shared" si="348"/>
        <v>1</v>
      </c>
      <c r="AI4461">
        <f t="shared" si="349"/>
        <v>3</v>
      </c>
    </row>
    <row r="4462" spans="1:35" x14ac:dyDescent="0.35">
      <c r="A4462">
        <v>4461</v>
      </c>
      <c r="B4462" t="s">
        <v>1718</v>
      </c>
      <c r="C4462" t="s">
        <v>1719</v>
      </c>
      <c r="D4462" t="s">
        <v>29</v>
      </c>
      <c r="E4462" t="s">
        <v>30</v>
      </c>
      <c r="F4462" t="s">
        <v>31</v>
      </c>
      <c r="G4462" t="s">
        <v>31</v>
      </c>
      <c r="H4462" t="s">
        <v>6164</v>
      </c>
      <c r="I4462" t="s">
        <v>34</v>
      </c>
      <c r="J4462" t="s">
        <v>7722</v>
      </c>
      <c r="K4462" s="3">
        <v>40553</v>
      </c>
      <c r="L4462" t="s">
        <v>36</v>
      </c>
      <c r="M4462" t="s">
        <v>2859</v>
      </c>
      <c r="N4462" t="s">
        <v>2860</v>
      </c>
      <c r="O4462" t="s">
        <v>39</v>
      </c>
      <c r="P4462" t="s">
        <v>76</v>
      </c>
      <c r="Q4462">
        <v>1</v>
      </c>
      <c r="R4462" s="5">
        <v>14.24</v>
      </c>
      <c r="S4462" s="5">
        <v>16</v>
      </c>
      <c r="T4462" s="5">
        <v>16</v>
      </c>
      <c r="U4462">
        <v>0</v>
      </c>
      <c r="V4462" s="5">
        <v>1.76</v>
      </c>
      <c r="W4462" t="s">
        <v>41</v>
      </c>
      <c r="X4462" s="3">
        <v>40558</v>
      </c>
      <c r="Y4462" s="3">
        <v>40558</v>
      </c>
      <c r="Z4462">
        <v>5</v>
      </c>
      <c r="AA4462" t="s">
        <v>8400</v>
      </c>
      <c r="AB4462">
        <f t="shared" si="347"/>
        <v>0</v>
      </c>
      <c r="AC4462" t="str">
        <f t="shared" si="345"/>
        <v>Monday</v>
      </c>
      <c r="AD4462" s="5">
        <v>0.89100000000000001</v>
      </c>
      <c r="AE4462">
        <v>2011</v>
      </c>
      <c r="AF4462">
        <v>3</v>
      </c>
      <c r="AG4462" s="14">
        <f t="shared" si="346"/>
        <v>0.11</v>
      </c>
      <c r="AH4462">
        <f t="shared" si="348"/>
        <v>0</v>
      </c>
      <c r="AI4462" t="str">
        <f t="shared" si="349"/>
        <v xml:space="preserve"> </v>
      </c>
    </row>
    <row r="4463" spans="1:35" x14ac:dyDescent="0.35">
      <c r="A4463">
        <v>4462</v>
      </c>
      <c r="B4463" t="s">
        <v>1633</v>
      </c>
      <c r="C4463" t="s">
        <v>1634</v>
      </c>
      <c r="D4463" t="s">
        <v>112</v>
      </c>
      <c r="E4463" t="s">
        <v>199</v>
      </c>
      <c r="F4463" t="s">
        <v>200</v>
      </c>
      <c r="G4463" t="s">
        <v>6202</v>
      </c>
      <c r="H4463" t="s">
        <v>6202</v>
      </c>
      <c r="I4463" t="s">
        <v>34</v>
      </c>
      <c r="J4463" t="s">
        <v>7723</v>
      </c>
      <c r="K4463" s="3">
        <v>41292</v>
      </c>
      <c r="L4463" t="s">
        <v>98</v>
      </c>
      <c r="M4463" t="s">
        <v>7724</v>
      </c>
      <c r="N4463" t="s">
        <v>7725</v>
      </c>
      <c r="O4463" t="s">
        <v>72</v>
      </c>
      <c r="P4463" t="s">
        <v>162</v>
      </c>
      <c r="Q4463">
        <v>2</v>
      </c>
      <c r="R4463" s="5">
        <v>108.51802584000002</v>
      </c>
      <c r="S4463" s="5">
        <v>126.21754092184371</v>
      </c>
      <c r="T4463" s="5">
        <v>251.93021168000004</v>
      </c>
      <c r="U4463">
        <v>2E-3</v>
      </c>
      <c r="V4463" s="5">
        <v>34.894159999999999</v>
      </c>
      <c r="W4463" t="s">
        <v>41</v>
      </c>
      <c r="X4463" s="3">
        <v>41297</v>
      </c>
      <c r="Y4463" s="3">
        <v>41300</v>
      </c>
      <c r="Z4463">
        <v>8</v>
      </c>
      <c r="AA4463" t="s">
        <v>8399</v>
      </c>
      <c r="AB4463">
        <f t="shared" si="347"/>
        <v>3</v>
      </c>
      <c r="AC4463" t="str">
        <f t="shared" si="345"/>
        <v>Friday</v>
      </c>
      <c r="AD4463" s="5">
        <v>24.649000000000001</v>
      </c>
      <c r="AE4463">
        <v>2013</v>
      </c>
      <c r="AF4463">
        <v>3</v>
      </c>
      <c r="AG4463" s="14">
        <f t="shared" si="346"/>
        <v>0.13850724677801768</v>
      </c>
      <c r="AH4463">
        <f t="shared" si="348"/>
        <v>1</v>
      </c>
      <c r="AI4463">
        <f t="shared" si="349"/>
        <v>3</v>
      </c>
    </row>
    <row r="4464" spans="1:35" x14ac:dyDescent="0.35">
      <c r="A4464">
        <v>4463</v>
      </c>
      <c r="B4464" t="s">
        <v>1633</v>
      </c>
      <c r="C4464" t="s">
        <v>1634</v>
      </c>
      <c r="D4464" t="s">
        <v>112</v>
      </c>
      <c r="E4464" t="s">
        <v>199</v>
      </c>
      <c r="F4464" t="s">
        <v>200</v>
      </c>
      <c r="G4464" t="s">
        <v>6202</v>
      </c>
      <c r="H4464" t="s">
        <v>6202</v>
      </c>
      <c r="I4464" t="s">
        <v>34</v>
      </c>
      <c r="J4464" t="s">
        <v>7723</v>
      </c>
      <c r="K4464" s="3">
        <v>41292</v>
      </c>
      <c r="L4464" t="s">
        <v>98</v>
      </c>
      <c r="M4464" t="s">
        <v>6307</v>
      </c>
      <c r="N4464" t="s">
        <v>6308</v>
      </c>
      <c r="O4464" t="s">
        <v>72</v>
      </c>
      <c r="P4464" t="s">
        <v>79</v>
      </c>
      <c r="Q4464">
        <v>1</v>
      </c>
      <c r="R4464" s="5">
        <v>26.48</v>
      </c>
      <c r="S4464" s="5">
        <v>27</v>
      </c>
      <c r="T4464" s="5">
        <v>27</v>
      </c>
      <c r="U4464">
        <v>0</v>
      </c>
      <c r="V4464" s="5">
        <v>0.52</v>
      </c>
      <c r="W4464" t="s">
        <v>41</v>
      </c>
      <c r="X4464" s="3">
        <v>41297</v>
      </c>
      <c r="Y4464" s="3">
        <v>41297</v>
      </c>
      <c r="Z4464">
        <v>5</v>
      </c>
      <c r="AA4464" t="s">
        <v>8400</v>
      </c>
      <c r="AB4464">
        <f t="shared" si="347"/>
        <v>0</v>
      </c>
      <c r="AC4464" t="str">
        <f t="shared" si="345"/>
        <v>Friday</v>
      </c>
      <c r="AD4464" s="5">
        <v>3.0190000000000001</v>
      </c>
      <c r="AE4464">
        <v>2013</v>
      </c>
      <c r="AF4464">
        <v>3</v>
      </c>
      <c r="AG4464" s="14">
        <f t="shared" si="346"/>
        <v>1.9259259259259261E-2</v>
      </c>
      <c r="AH4464">
        <f t="shared" si="348"/>
        <v>0</v>
      </c>
      <c r="AI4464" t="str">
        <f t="shared" si="349"/>
        <v xml:space="preserve"> </v>
      </c>
    </row>
    <row r="4465" spans="1:35" x14ac:dyDescent="0.35">
      <c r="A4465">
        <v>4464</v>
      </c>
      <c r="B4465" t="s">
        <v>4278</v>
      </c>
      <c r="C4465" t="s">
        <v>4279</v>
      </c>
      <c r="D4465" t="s">
        <v>112</v>
      </c>
      <c r="E4465" t="s">
        <v>199</v>
      </c>
      <c r="F4465" t="s">
        <v>200</v>
      </c>
      <c r="G4465" t="s">
        <v>599</v>
      </c>
      <c r="H4465" t="s">
        <v>600</v>
      </c>
      <c r="I4465" t="s">
        <v>34</v>
      </c>
      <c r="J4465" t="s">
        <v>7726</v>
      </c>
      <c r="K4465" s="3">
        <v>41414</v>
      </c>
      <c r="L4465" t="s">
        <v>36</v>
      </c>
      <c r="M4465" t="s">
        <v>4273</v>
      </c>
      <c r="N4465" t="s">
        <v>4274</v>
      </c>
      <c r="O4465" t="s">
        <v>72</v>
      </c>
      <c r="P4465" t="s">
        <v>162</v>
      </c>
      <c r="Q4465">
        <v>3</v>
      </c>
      <c r="R4465" s="5">
        <v>87.261846586666664</v>
      </c>
      <c r="S4465" s="5">
        <v>94.841569726118905</v>
      </c>
      <c r="T4465" s="5">
        <v>283.95565976</v>
      </c>
      <c r="U4465">
        <v>2E-3</v>
      </c>
      <c r="V4465" s="5">
        <v>22.170120000000001</v>
      </c>
      <c r="W4465" t="s">
        <v>41</v>
      </c>
      <c r="X4465" s="3">
        <v>41419</v>
      </c>
      <c r="Y4465" s="3">
        <v>41419</v>
      </c>
      <c r="Z4465">
        <v>5</v>
      </c>
      <c r="AA4465" t="s">
        <v>8400</v>
      </c>
      <c r="AB4465">
        <f t="shared" si="347"/>
        <v>0</v>
      </c>
      <c r="AC4465" t="str">
        <f t="shared" si="345"/>
        <v>Monday</v>
      </c>
      <c r="AD4465" s="5">
        <v>18.329000000000001</v>
      </c>
      <c r="AE4465">
        <v>2013</v>
      </c>
      <c r="AF4465">
        <v>21</v>
      </c>
      <c r="AG4465" s="14">
        <f t="shared" si="346"/>
        <v>7.8075992634688951E-2</v>
      </c>
      <c r="AH4465">
        <f t="shared" si="348"/>
        <v>0</v>
      </c>
      <c r="AI4465" t="str">
        <f t="shared" si="349"/>
        <v xml:space="preserve"> </v>
      </c>
    </row>
    <row r="4466" spans="1:35" x14ac:dyDescent="0.35">
      <c r="A4466">
        <v>4465</v>
      </c>
      <c r="B4466" t="s">
        <v>4278</v>
      </c>
      <c r="C4466" t="s">
        <v>4279</v>
      </c>
      <c r="D4466" t="s">
        <v>112</v>
      </c>
      <c r="E4466" t="s">
        <v>199</v>
      </c>
      <c r="F4466" t="s">
        <v>200</v>
      </c>
      <c r="G4466" t="s">
        <v>599</v>
      </c>
      <c r="H4466" t="s">
        <v>600</v>
      </c>
      <c r="I4466" t="s">
        <v>34</v>
      </c>
      <c r="J4466" t="s">
        <v>7726</v>
      </c>
      <c r="K4466" s="3">
        <v>41414</v>
      </c>
      <c r="L4466" t="s">
        <v>36</v>
      </c>
      <c r="M4466" t="s">
        <v>4820</v>
      </c>
      <c r="N4466" t="s">
        <v>4821</v>
      </c>
      <c r="O4466" t="s">
        <v>39</v>
      </c>
      <c r="P4466" t="s">
        <v>61</v>
      </c>
      <c r="Q4466">
        <v>1</v>
      </c>
      <c r="R4466" s="5">
        <v>6.08</v>
      </c>
      <c r="S4466" s="5">
        <v>10</v>
      </c>
      <c r="T4466" s="5">
        <v>10</v>
      </c>
      <c r="U4466">
        <v>0</v>
      </c>
      <c r="V4466" s="5">
        <v>3.92</v>
      </c>
      <c r="W4466" t="s">
        <v>41</v>
      </c>
      <c r="X4466" s="3">
        <v>41419</v>
      </c>
      <c r="Y4466" s="3">
        <v>41422</v>
      </c>
      <c r="Z4466">
        <v>8</v>
      </c>
      <c r="AA4466" t="s">
        <v>8399</v>
      </c>
      <c r="AB4466">
        <f t="shared" si="347"/>
        <v>3</v>
      </c>
      <c r="AC4466" t="str">
        <f t="shared" si="345"/>
        <v>Monday</v>
      </c>
      <c r="AD4466" s="5">
        <v>0.85399999999999998</v>
      </c>
      <c r="AE4466">
        <v>2013</v>
      </c>
      <c r="AF4466">
        <v>21</v>
      </c>
      <c r="AG4466" s="14">
        <f t="shared" si="346"/>
        <v>0.39200000000000002</v>
      </c>
      <c r="AH4466">
        <f t="shared" si="348"/>
        <v>1</v>
      </c>
      <c r="AI4466">
        <f t="shared" si="349"/>
        <v>3</v>
      </c>
    </row>
    <row r="4467" spans="1:35" x14ac:dyDescent="0.35">
      <c r="A4467">
        <v>4466</v>
      </c>
      <c r="B4467" t="s">
        <v>4278</v>
      </c>
      <c r="C4467" t="s">
        <v>4279</v>
      </c>
      <c r="D4467" t="s">
        <v>112</v>
      </c>
      <c r="E4467" t="s">
        <v>199</v>
      </c>
      <c r="F4467" t="s">
        <v>200</v>
      </c>
      <c r="G4467" t="s">
        <v>599</v>
      </c>
      <c r="H4467" t="s">
        <v>600</v>
      </c>
      <c r="I4467" t="s">
        <v>34</v>
      </c>
      <c r="J4467" t="s">
        <v>7726</v>
      </c>
      <c r="K4467" s="3">
        <v>41414</v>
      </c>
      <c r="L4467" t="s">
        <v>36</v>
      </c>
      <c r="M4467" t="s">
        <v>5539</v>
      </c>
      <c r="N4467" t="s">
        <v>5540</v>
      </c>
      <c r="O4467" t="s">
        <v>72</v>
      </c>
      <c r="P4467" t="s">
        <v>79</v>
      </c>
      <c r="Q4467">
        <v>3</v>
      </c>
      <c r="R4467" s="5">
        <v>17.88</v>
      </c>
      <c r="S4467" s="5">
        <v>19</v>
      </c>
      <c r="T4467" s="5">
        <v>57</v>
      </c>
      <c r="U4467">
        <v>0</v>
      </c>
      <c r="V4467" s="5">
        <v>3.36</v>
      </c>
      <c r="W4467" t="s">
        <v>41</v>
      </c>
      <c r="X4467" s="3">
        <v>41419</v>
      </c>
      <c r="Y4467" s="3">
        <v>41420</v>
      </c>
      <c r="Z4467">
        <v>6</v>
      </c>
      <c r="AA4467" t="s">
        <v>8399</v>
      </c>
      <c r="AB4467">
        <f t="shared" si="347"/>
        <v>1</v>
      </c>
      <c r="AC4467" t="str">
        <f t="shared" si="345"/>
        <v>Monday</v>
      </c>
      <c r="AD4467" s="5">
        <v>3.117</v>
      </c>
      <c r="AE4467">
        <v>2013</v>
      </c>
      <c r="AF4467">
        <v>21</v>
      </c>
      <c r="AG4467" s="14">
        <f t="shared" si="346"/>
        <v>5.894736842105263E-2</v>
      </c>
      <c r="AH4467">
        <f t="shared" si="348"/>
        <v>1</v>
      </c>
      <c r="AI4467">
        <f t="shared" si="349"/>
        <v>1</v>
      </c>
    </row>
    <row r="4468" spans="1:35" x14ac:dyDescent="0.35">
      <c r="A4468">
        <v>4467</v>
      </c>
      <c r="B4468" t="s">
        <v>4278</v>
      </c>
      <c r="C4468" t="s">
        <v>4279</v>
      </c>
      <c r="D4468" t="s">
        <v>112</v>
      </c>
      <c r="E4468" t="s">
        <v>199</v>
      </c>
      <c r="F4468" t="s">
        <v>200</v>
      </c>
      <c r="G4468" t="s">
        <v>599</v>
      </c>
      <c r="H4468" t="s">
        <v>600</v>
      </c>
      <c r="I4468" t="s">
        <v>34</v>
      </c>
      <c r="J4468" t="s">
        <v>7726</v>
      </c>
      <c r="K4468" s="3">
        <v>41414</v>
      </c>
      <c r="L4468" t="s">
        <v>36</v>
      </c>
      <c r="M4468" t="s">
        <v>5134</v>
      </c>
      <c r="N4468" t="s">
        <v>5135</v>
      </c>
      <c r="O4468" t="s">
        <v>51</v>
      </c>
      <c r="P4468" t="s">
        <v>93</v>
      </c>
      <c r="Q4468">
        <v>3</v>
      </c>
      <c r="R4468" s="5">
        <v>21.213333333333335</v>
      </c>
      <c r="S4468" s="5">
        <v>28.333333333333332</v>
      </c>
      <c r="T4468" s="5">
        <v>85</v>
      </c>
      <c r="U4468">
        <v>0</v>
      </c>
      <c r="V4468" s="5">
        <v>21.36</v>
      </c>
      <c r="W4468" t="s">
        <v>41</v>
      </c>
      <c r="X4468" s="3">
        <v>41419</v>
      </c>
      <c r="Y4468" s="3">
        <v>41419</v>
      </c>
      <c r="Z4468">
        <v>5</v>
      </c>
      <c r="AA4468" t="s">
        <v>8400</v>
      </c>
      <c r="AB4468">
        <f t="shared" si="347"/>
        <v>0</v>
      </c>
      <c r="AC4468" t="str">
        <f t="shared" si="345"/>
        <v>Monday</v>
      </c>
      <c r="AD4468" s="5">
        <v>5.8029999999999999</v>
      </c>
      <c r="AE4468">
        <v>2013</v>
      </c>
      <c r="AF4468">
        <v>21</v>
      </c>
      <c r="AG4468" s="14">
        <f t="shared" si="346"/>
        <v>0.25129411764705883</v>
      </c>
      <c r="AH4468">
        <f t="shared" si="348"/>
        <v>0</v>
      </c>
      <c r="AI4468" t="str">
        <f t="shared" si="349"/>
        <v xml:space="preserve"> </v>
      </c>
    </row>
    <row r="4469" spans="1:35" x14ac:dyDescent="0.35">
      <c r="A4469">
        <v>4468</v>
      </c>
      <c r="B4469" t="s">
        <v>4278</v>
      </c>
      <c r="C4469" t="s">
        <v>4279</v>
      </c>
      <c r="D4469" t="s">
        <v>112</v>
      </c>
      <c r="E4469" t="s">
        <v>199</v>
      </c>
      <c r="F4469" t="s">
        <v>200</v>
      </c>
      <c r="G4469" t="s">
        <v>599</v>
      </c>
      <c r="H4469" t="s">
        <v>600</v>
      </c>
      <c r="I4469" t="s">
        <v>34</v>
      </c>
      <c r="J4469" t="s">
        <v>7726</v>
      </c>
      <c r="K4469" s="3">
        <v>41414</v>
      </c>
      <c r="L4469" t="s">
        <v>36</v>
      </c>
      <c r="M4469" t="s">
        <v>1970</v>
      </c>
      <c r="N4469" t="s">
        <v>1971</v>
      </c>
      <c r="O4469" t="s">
        <v>51</v>
      </c>
      <c r="P4469" t="s">
        <v>93</v>
      </c>
      <c r="Q4469">
        <v>3</v>
      </c>
      <c r="R4469" s="5">
        <v>77.766666666666666</v>
      </c>
      <c r="S4469" s="5">
        <v>99.666666666666671</v>
      </c>
      <c r="T4469" s="5">
        <v>299</v>
      </c>
      <c r="U4469">
        <v>0</v>
      </c>
      <c r="V4469" s="5">
        <v>65.7</v>
      </c>
      <c r="W4469" t="s">
        <v>41</v>
      </c>
      <c r="X4469" s="3">
        <v>41419</v>
      </c>
      <c r="Y4469" s="3">
        <v>41420</v>
      </c>
      <c r="Z4469">
        <v>6</v>
      </c>
      <c r="AA4469" t="s">
        <v>8399</v>
      </c>
      <c r="AB4469">
        <f t="shared" si="347"/>
        <v>1</v>
      </c>
      <c r="AC4469" t="str">
        <f t="shared" si="345"/>
        <v>Monday</v>
      </c>
      <c r="AD4469" s="5">
        <v>30.05</v>
      </c>
      <c r="AE4469">
        <v>2013</v>
      </c>
      <c r="AF4469">
        <v>21</v>
      </c>
      <c r="AG4469" s="14">
        <f t="shared" si="346"/>
        <v>0.21973244147157192</v>
      </c>
      <c r="AH4469">
        <f t="shared" si="348"/>
        <v>1</v>
      </c>
      <c r="AI4469">
        <f t="shared" si="349"/>
        <v>1</v>
      </c>
    </row>
    <row r="4470" spans="1:35" x14ac:dyDescent="0.35">
      <c r="A4470">
        <v>4469</v>
      </c>
      <c r="B4470" t="s">
        <v>4278</v>
      </c>
      <c r="C4470" t="s">
        <v>4279</v>
      </c>
      <c r="D4470" t="s">
        <v>112</v>
      </c>
      <c r="E4470" t="s">
        <v>199</v>
      </c>
      <c r="F4470" t="s">
        <v>200</v>
      </c>
      <c r="G4470" t="s">
        <v>599</v>
      </c>
      <c r="H4470" t="s">
        <v>600</v>
      </c>
      <c r="I4470" t="s">
        <v>34</v>
      </c>
      <c r="J4470" t="s">
        <v>7726</v>
      </c>
      <c r="K4470" s="3">
        <v>41414</v>
      </c>
      <c r="L4470" t="s">
        <v>36</v>
      </c>
      <c r="M4470" t="s">
        <v>3136</v>
      </c>
      <c r="N4470" t="s">
        <v>3137</v>
      </c>
      <c r="O4470" t="s">
        <v>51</v>
      </c>
      <c r="P4470" t="s">
        <v>52</v>
      </c>
      <c r="Q4470">
        <v>2</v>
      </c>
      <c r="R4470" s="5">
        <v>21.36</v>
      </c>
      <c r="S4470" s="5">
        <v>34.5</v>
      </c>
      <c r="T4470" s="5">
        <v>69</v>
      </c>
      <c r="U4470">
        <v>0</v>
      </c>
      <c r="V4470" s="5">
        <v>26.28</v>
      </c>
      <c r="W4470" t="s">
        <v>41</v>
      </c>
      <c r="X4470" s="3">
        <v>41419</v>
      </c>
      <c r="Y4470" s="3">
        <v>41419</v>
      </c>
      <c r="Z4470">
        <v>5</v>
      </c>
      <c r="AA4470" t="s">
        <v>8400</v>
      </c>
      <c r="AB4470">
        <f t="shared" si="347"/>
        <v>0</v>
      </c>
      <c r="AC4470" t="str">
        <f t="shared" si="345"/>
        <v>Monday</v>
      </c>
      <c r="AD4470" s="5">
        <v>1.7430000000000001</v>
      </c>
      <c r="AE4470">
        <v>2013</v>
      </c>
      <c r="AF4470">
        <v>21</v>
      </c>
      <c r="AG4470" s="14">
        <f t="shared" si="346"/>
        <v>0.38086956521739135</v>
      </c>
      <c r="AH4470">
        <f t="shared" si="348"/>
        <v>0</v>
      </c>
      <c r="AI4470" t="str">
        <f t="shared" si="349"/>
        <v xml:space="preserve"> </v>
      </c>
    </row>
    <row r="4471" spans="1:35" x14ac:dyDescent="0.35">
      <c r="A4471">
        <v>4470</v>
      </c>
      <c r="B4471" t="s">
        <v>1121</v>
      </c>
      <c r="C4471" t="s">
        <v>1122</v>
      </c>
      <c r="D4471" t="s">
        <v>96</v>
      </c>
      <c r="E4471" t="s">
        <v>199</v>
      </c>
      <c r="F4471" t="s">
        <v>212</v>
      </c>
      <c r="G4471" t="s">
        <v>245</v>
      </c>
      <c r="H4471" t="s">
        <v>245</v>
      </c>
      <c r="I4471" t="s">
        <v>34</v>
      </c>
      <c r="J4471" t="s">
        <v>7727</v>
      </c>
      <c r="K4471" s="3">
        <v>41403</v>
      </c>
      <c r="L4471" t="s">
        <v>36</v>
      </c>
      <c r="M4471" t="s">
        <v>5231</v>
      </c>
      <c r="N4471" t="s">
        <v>5232</v>
      </c>
      <c r="O4471" t="s">
        <v>39</v>
      </c>
      <c r="P4471" t="s">
        <v>90</v>
      </c>
      <c r="Q4471">
        <v>4</v>
      </c>
      <c r="R4471" s="5">
        <v>6.3951999999999991</v>
      </c>
      <c r="S4471" s="5">
        <v>8.6239999999999988</v>
      </c>
      <c r="T4471" s="5">
        <v>27.596799999999998</v>
      </c>
      <c r="U4471">
        <v>0.2</v>
      </c>
      <c r="V4471" s="5">
        <v>2.016</v>
      </c>
      <c r="W4471" t="s">
        <v>41</v>
      </c>
      <c r="X4471" s="3">
        <v>41408</v>
      </c>
      <c r="Y4471" s="3">
        <v>41408</v>
      </c>
      <c r="Z4471">
        <v>5</v>
      </c>
      <c r="AA4471" t="s">
        <v>8400</v>
      </c>
      <c r="AB4471">
        <f t="shared" si="347"/>
        <v>0</v>
      </c>
      <c r="AC4471" t="str">
        <f t="shared" si="345"/>
        <v>Thursday</v>
      </c>
      <c r="AD4471" s="5">
        <v>2.4409999999999998</v>
      </c>
      <c r="AE4471">
        <v>2013</v>
      </c>
      <c r="AF4471">
        <v>19</v>
      </c>
      <c r="AG4471" s="14">
        <f t="shared" si="346"/>
        <v>7.3051948051948062E-2</v>
      </c>
      <c r="AH4471">
        <f t="shared" si="348"/>
        <v>0</v>
      </c>
      <c r="AI4471" t="str">
        <f t="shared" si="349"/>
        <v xml:space="preserve"> </v>
      </c>
    </row>
    <row r="4472" spans="1:35" x14ac:dyDescent="0.35">
      <c r="A4472">
        <v>4471</v>
      </c>
      <c r="B4472" t="s">
        <v>1121</v>
      </c>
      <c r="C4472" t="s">
        <v>1122</v>
      </c>
      <c r="D4472" t="s">
        <v>96</v>
      </c>
      <c r="E4472" t="s">
        <v>199</v>
      </c>
      <c r="F4472" t="s">
        <v>212</v>
      </c>
      <c r="G4472" t="s">
        <v>245</v>
      </c>
      <c r="H4472" t="s">
        <v>245</v>
      </c>
      <c r="I4472" t="s">
        <v>34</v>
      </c>
      <c r="J4472" t="s">
        <v>7727</v>
      </c>
      <c r="K4472" s="3">
        <v>41403</v>
      </c>
      <c r="L4472" t="s">
        <v>36</v>
      </c>
      <c r="M4472" t="s">
        <v>1675</v>
      </c>
      <c r="N4472" t="s">
        <v>1676</v>
      </c>
      <c r="O4472" t="s">
        <v>72</v>
      </c>
      <c r="P4472" t="s">
        <v>162</v>
      </c>
      <c r="Q4472">
        <v>6</v>
      </c>
      <c r="R4472" s="5">
        <v>245.61374733333332</v>
      </c>
      <c r="S4472" s="5">
        <v>262.66509690893901</v>
      </c>
      <c r="T4472" s="5">
        <v>1257.640484</v>
      </c>
      <c r="U4472">
        <v>0.20200000000000001</v>
      </c>
      <c r="V4472" s="5">
        <v>-216.042</v>
      </c>
      <c r="W4472" t="s">
        <v>41</v>
      </c>
      <c r="X4472" s="3">
        <v>41408</v>
      </c>
      <c r="Y4472" s="3">
        <v>41408</v>
      </c>
      <c r="Z4472">
        <v>5</v>
      </c>
      <c r="AA4472" t="s">
        <v>8400</v>
      </c>
      <c r="AB4472">
        <f t="shared" si="347"/>
        <v>0</v>
      </c>
      <c r="AC4472" t="str">
        <f t="shared" si="345"/>
        <v>Thursday</v>
      </c>
      <c r="AD4472" s="5">
        <v>59.320999999999998</v>
      </c>
      <c r="AE4472">
        <v>2013</v>
      </c>
      <c r="AF4472">
        <v>19</v>
      </c>
      <c r="AG4472" s="14">
        <f t="shared" si="346"/>
        <v>-0.17178359217004976</v>
      </c>
      <c r="AH4472">
        <f t="shared" si="348"/>
        <v>0</v>
      </c>
      <c r="AI4472" t="str">
        <f t="shared" si="349"/>
        <v xml:space="preserve"> </v>
      </c>
    </row>
    <row r="4473" spans="1:35" x14ac:dyDescent="0.35">
      <c r="A4473">
        <v>4472</v>
      </c>
      <c r="B4473" t="s">
        <v>7728</v>
      </c>
      <c r="C4473" t="s">
        <v>7729</v>
      </c>
      <c r="D4473" t="s">
        <v>29</v>
      </c>
      <c r="E4473" t="s">
        <v>84</v>
      </c>
      <c r="F4473" t="s">
        <v>85</v>
      </c>
      <c r="G4473" t="s">
        <v>635</v>
      </c>
      <c r="H4473" t="s">
        <v>635</v>
      </c>
      <c r="I4473" t="s">
        <v>34</v>
      </c>
      <c r="J4473" t="s">
        <v>7730</v>
      </c>
      <c r="K4473" s="3">
        <v>41373</v>
      </c>
      <c r="L4473" t="s">
        <v>36</v>
      </c>
      <c r="M4473" t="s">
        <v>1528</v>
      </c>
      <c r="N4473" t="s">
        <v>1529</v>
      </c>
      <c r="O4473" t="s">
        <v>39</v>
      </c>
      <c r="P4473" t="s">
        <v>165</v>
      </c>
      <c r="Q4473">
        <v>4</v>
      </c>
      <c r="R4473" s="5">
        <v>135.74</v>
      </c>
      <c r="S4473" s="5">
        <v>138.5</v>
      </c>
      <c r="T4473" s="5">
        <v>554</v>
      </c>
      <c r="U4473">
        <v>0</v>
      </c>
      <c r="V4473" s="5">
        <v>11.04</v>
      </c>
      <c r="W4473" t="s">
        <v>41</v>
      </c>
      <c r="X4473" s="3">
        <v>41378</v>
      </c>
      <c r="Y4473" s="3">
        <v>41380</v>
      </c>
      <c r="Z4473">
        <v>7</v>
      </c>
      <c r="AA4473" t="s">
        <v>8399</v>
      </c>
      <c r="AB4473">
        <f t="shared" si="347"/>
        <v>2</v>
      </c>
      <c r="AC4473" t="str">
        <f t="shared" si="345"/>
        <v>Tuesday</v>
      </c>
      <c r="AD4473" s="5">
        <v>17.890999999999998</v>
      </c>
      <c r="AE4473">
        <v>2013</v>
      </c>
      <c r="AF4473">
        <v>15</v>
      </c>
      <c r="AG4473" s="14">
        <f t="shared" si="346"/>
        <v>1.9927797833935015E-2</v>
      </c>
      <c r="AH4473">
        <f t="shared" si="348"/>
        <v>1</v>
      </c>
      <c r="AI4473">
        <f t="shared" si="349"/>
        <v>2</v>
      </c>
    </row>
    <row r="4474" spans="1:35" x14ac:dyDescent="0.35">
      <c r="A4474">
        <v>4473</v>
      </c>
      <c r="B4474" t="s">
        <v>7728</v>
      </c>
      <c r="C4474" t="s">
        <v>7729</v>
      </c>
      <c r="D4474" t="s">
        <v>29</v>
      </c>
      <c r="E4474" t="s">
        <v>84</v>
      </c>
      <c r="F4474" t="s">
        <v>85</v>
      </c>
      <c r="G4474" t="s">
        <v>635</v>
      </c>
      <c r="H4474" t="s">
        <v>635</v>
      </c>
      <c r="I4474" t="s">
        <v>34</v>
      </c>
      <c r="J4474" t="s">
        <v>7730</v>
      </c>
      <c r="K4474" s="3">
        <v>41373</v>
      </c>
      <c r="L4474" t="s">
        <v>36</v>
      </c>
      <c r="M4474" t="s">
        <v>3301</v>
      </c>
      <c r="N4474" t="s">
        <v>3302</v>
      </c>
      <c r="O4474" t="s">
        <v>72</v>
      </c>
      <c r="P4474" t="s">
        <v>162</v>
      </c>
      <c r="Q4474">
        <v>3</v>
      </c>
      <c r="R4474" s="5">
        <v>106.57413312000001</v>
      </c>
      <c r="S4474" s="5">
        <v>213.2140011222445</v>
      </c>
      <c r="T4474" s="5">
        <v>638.36271935999991</v>
      </c>
      <c r="U4474">
        <v>2E-3</v>
      </c>
      <c r="V4474" s="5">
        <v>318.64031999999997</v>
      </c>
      <c r="W4474" t="s">
        <v>41</v>
      </c>
      <c r="X4474" s="3">
        <v>41378</v>
      </c>
      <c r="Y4474" s="3">
        <v>41380</v>
      </c>
      <c r="Z4474">
        <v>7</v>
      </c>
      <c r="AA4474" t="s">
        <v>8399</v>
      </c>
      <c r="AB4474">
        <f t="shared" si="347"/>
        <v>2</v>
      </c>
      <c r="AC4474" t="str">
        <f t="shared" si="345"/>
        <v>Tuesday</v>
      </c>
      <c r="AD4474" s="5">
        <v>53.872</v>
      </c>
      <c r="AE4474">
        <v>2013</v>
      </c>
      <c r="AF4474">
        <v>15</v>
      </c>
      <c r="AG4474" s="14">
        <f t="shared" si="346"/>
        <v>0.49915245727297108</v>
      </c>
      <c r="AH4474">
        <f t="shared" si="348"/>
        <v>1</v>
      </c>
      <c r="AI4474">
        <f t="shared" si="349"/>
        <v>2</v>
      </c>
    </row>
    <row r="4475" spans="1:35" x14ac:dyDescent="0.35">
      <c r="A4475">
        <v>4474</v>
      </c>
      <c r="B4475" t="s">
        <v>5074</v>
      </c>
      <c r="C4475" t="s">
        <v>5075</v>
      </c>
      <c r="D4475" t="s">
        <v>29</v>
      </c>
      <c r="E4475" t="s">
        <v>84</v>
      </c>
      <c r="F4475" t="s">
        <v>168</v>
      </c>
      <c r="G4475" t="s">
        <v>665</v>
      </c>
      <c r="H4475" t="s">
        <v>1331</v>
      </c>
      <c r="I4475" t="s">
        <v>34</v>
      </c>
      <c r="J4475" t="s">
        <v>7731</v>
      </c>
      <c r="K4475" s="3">
        <v>41268</v>
      </c>
      <c r="L4475" t="s">
        <v>36</v>
      </c>
      <c r="M4475" t="s">
        <v>4659</v>
      </c>
      <c r="N4475" t="s">
        <v>4660</v>
      </c>
      <c r="O4475" t="s">
        <v>39</v>
      </c>
      <c r="P4475" t="s">
        <v>61</v>
      </c>
      <c r="Q4475">
        <v>1</v>
      </c>
      <c r="R4475" s="5">
        <v>8.9175999999999984</v>
      </c>
      <c r="S4475" s="5">
        <v>11.38933333333333</v>
      </c>
      <c r="T4475" s="5">
        <v>6.8335999999999979</v>
      </c>
      <c r="U4475">
        <v>0.4</v>
      </c>
      <c r="V4475" s="5">
        <v>-2.0840000000000001</v>
      </c>
      <c r="W4475" t="s">
        <v>41</v>
      </c>
      <c r="X4475" s="3">
        <v>41273</v>
      </c>
      <c r="Y4475" s="3">
        <v>41273</v>
      </c>
      <c r="Z4475">
        <v>5</v>
      </c>
      <c r="AA4475" t="s">
        <v>8400</v>
      </c>
      <c r="AB4475">
        <f t="shared" si="347"/>
        <v>0</v>
      </c>
      <c r="AC4475" t="str">
        <f t="shared" si="345"/>
        <v>Tuesday</v>
      </c>
      <c r="AD4475" s="5">
        <v>0.56200000000000006</v>
      </c>
      <c r="AE4475">
        <v>2012</v>
      </c>
      <c r="AF4475">
        <v>52</v>
      </c>
      <c r="AG4475" s="14">
        <f t="shared" si="346"/>
        <v>-0.30496370873331785</v>
      </c>
      <c r="AH4475">
        <f t="shared" si="348"/>
        <v>0</v>
      </c>
      <c r="AI4475" t="str">
        <f t="shared" si="349"/>
        <v xml:space="preserve"> </v>
      </c>
    </row>
    <row r="4476" spans="1:35" x14ac:dyDescent="0.35">
      <c r="A4476">
        <v>4475</v>
      </c>
      <c r="B4476" t="s">
        <v>5074</v>
      </c>
      <c r="C4476" t="s">
        <v>5075</v>
      </c>
      <c r="D4476" t="s">
        <v>29</v>
      </c>
      <c r="E4476" t="s">
        <v>84</v>
      </c>
      <c r="F4476" t="s">
        <v>168</v>
      </c>
      <c r="G4476" t="s">
        <v>665</v>
      </c>
      <c r="H4476" t="s">
        <v>1331</v>
      </c>
      <c r="I4476" t="s">
        <v>34</v>
      </c>
      <c r="J4476" t="s">
        <v>7731</v>
      </c>
      <c r="K4476" s="3">
        <v>41268</v>
      </c>
      <c r="L4476" t="s">
        <v>36</v>
      </c>
      <c r="M4476" t="s">
        <v>6790</v>
      </c>
      <c r="N4476" t="s">
        <v>6791</v>
      </c>
      <c r="O4476" t="s">
        <v>51</v>
      </c>
      <c r="P4476" t="s">
        <v>55</v>
      </c>
      <c r="Q4476">
        <v>3</v>
      </c>
      <c r="R4476" s="5">
        <v>110.32319999999999</v>
      </c>
      <c r="S4476" s="5">
        <v>120.392</v>
      </c>
      <c r="T4476" s="5">
        <v>216.70559999999998</v>
      </c>
      <c r="U4476">
        <v>0.4</v>
      </c>
      <c r="V4476" s="5">
        <v>-114.264</v>
      </c>
      <c r="W4476" t="s">
        <v>41</v>
      </c>
      <c r="X4476" s="3">
        <v>41273</v>
      </c>
      <c r="Y4476" s="3">
        <v>41273</v>
      </c>
      <c r="Z4476">
        <v>5</v>
      </c>
      <c r="AA4476" t="s">
        <v>8400</v>
      </c>
      <c r="AB4476">
        <f t="shared" si="347"/>
        <v>0</v>
      </c>
      <c r="AC4476" t="str">
        <f t="shared" si="345"/>
        <v>Tuesday</v>
      </c>
      <c r="AD4476" s="5">
        <v>11.503</v>
      </c>
      <c r="AE4476">
        <v>2012</v>
      </c>
      <c r="AF4476">
        <v>52</v>
      </c>
      <c r="AG4476" s="14">
        <f t="shared" si="346"/>
        <v>-0.5272775599707622</v>
      </c>
      <c r="AH4476">
        <f t="shared" si="348"/>
        <v>0</v>
      </c>
      <c r="AI4476" t="str">
        <f t="shared" si="349"/>
        <v xml:space="preserve"> </v>
      </c>
    </row>
    <row r="4477" spans="1:35" x14ac:dyDescent="0.35">
      <c r="A4477">
        <v>4476</v>
      </c>
      <c r="B4477" t="s">
        <v>2372</v>
      </c>
      <c r="C4477" t="s">
        <v>2373</v>
      </c>
      <c r="D4477" t="s">
        <v>112</v>
      </c>
      <c r="E4477" t="s">
        <v>30</v>
      </c>
      <c r="F4477" t="s">
        <v>31</v>
      </c>
      <c r="G4477" t="s">
        <v>32</v>
      </c>
      <c r="H4477" t="s">
        <v>33</v>
      </c>
      <c r="I4477" t="s">
        <v>34</v>
      </c>
      <c r="J4477" t="s">
        <v>7732</v>
      </c>
      <c r="K4477" s="3">
        <v>41782</v>
      </c>
      <c r="L4477" t="s">
        <v>36</v>
      </c>
      <c r="M4477" t="s">
        <v>2829</v>
      </c>
      <c r="N4477" t="s">
        <v>2830</v>
      </c>
      <c r="O4477" t="s">
        <v>51</v>
      </c>
      <c r="P4477" t="s">
        <v>93</v>
      </c>
      <c r="Q4477">
        <v>3</v>
      </c>
      <c r="R4477" s="5">
        <v>99.298133333333283</v>
      </c>
      <c r="S4477" s="5">
        <v>110.61766666666659</v>
      </c>
      <c r="T4477" s="5">
        <v>265.48239999999981</v>
      </c>
      <c r="U4477">
        <v>0.2</v>
      </c>
      <c r="V4477" s="5">
        <v>-32.411999999999999</v>
      </c>
      <c r="W4477" t="s">
        <v>139</v>
      </c>
      <c r="X4477" s="3">
        <v>41785</v>
      </c>
      <c r="Y4477" s="3">
        <v>41788</v>
      </c>
      <c r="Z4477">
        <v>6</v>
      </c>
      <c r="AA4477" t="s">
        <v>8399</v>
      </c>
      <c r="AB4477">
        <f t="shared" si="347"/>
        <v>3</v>
      </c>
      <c r="AC4477" t="str">
        <f t="shared" si="345"/>
        <v>Friday</v>
      </c>
      <c r="AD4477" s="5">
        <v>38.700000000000003</v>
      </c>
      <c r="AE4477">
        <v>2014</v>
      </c>
      <c r="AF4477">
        <v>21</v>
      </c>
      <c r="AG4477" s="14">
        <f t="shared" si="346"/>
        <v>-0.12208718920726956</v>
      </c>
      <c r="AH4477">
        <f t="shared" si="348"/>
        <v>1</v>
      </c>
      <c r="AI4477">
        <f t="shared" si="349"/>
        <v>3</v>
      </c>
    </row>
    <row r="4478" spans="1:35" x14ac:dyDescent="0.35">
      <c r="A4478">
        <v>4477</v>
      </c>
      <c r="B4478" t="s">
        <v>1196</v>
      </c>
      <c r="C4478" t="s">
        <v>1197</v>
      </c>
      <c r="D4478" t="s">
        <v>96</v>
      </c>
      <c r="E4478" t="s">
        <v>84</v>
      </c>
      <c r="F4478" t="s">
        <v>85</v>
      </c>
      <c r="G4478" t="s">
        <v>948</v>
      </c>
      <c r="H4478" t="s">
        <v>948</v>
      </c>
      <c r="I4478" t="s">
        <v>34</v>
      </c>
      <c r="J4478" t="s">
        <v>7733</v>
      </c>
      <c r="K4478" s="3">
        <v>41617</v>
      </c>
      <c r="L4478" t="s">
        <v>36</v>
      </c>
      <c r="M4478" t="s">
        <v>7734</v>
      </c>
      <c r="N4478" t="s">
        <v>7735</v>
      </c>
      <c r="O4478" t="s">
        <v>39</v>
      </c>
      <c r="P4478" t="s">
        <v>90</v>
      </c>
      <c r="Q4478">
        <v>5</v>
      </c>
      <c r="R4478" s="5">
        <v>6.58</v>
      </c>
      <c r="S4478" s="5">
        <v>13.2</v>
      </c>
      <c r="T4478" s="5">
        <v>66</v>
      </c>
      <c r="U4478">
        <v>0</v>
      </c>
      <c r="V4478" s="5">
        <v>33.1</v>
      </c>
      <c r="W4478" t="s">
        <v>41</v>
      </c>
      <c r="X4478" s="3">
        <v>41622</v>
      </c>
      <c r="Y4478" s="3">
        <v>41622</v>
      </c>
      <c r="Z4478">
        <v>5</v>
      </c>
      <c r="AA4478" t="s">
        <v>8400</v>
      </c>
      <c r="AB4478">
        <f t="shared" si="347"/>
        <v>0</v>
      </c>
      <c r="AC4478" t="str">
        <f t="shared" si="345"/>
        <v>Monday</v>
      </c>
      <c r="AD4478" s="5">
        <v>2.8519999999999999</v>
      </c>
      <c r="AE4478">
        <v>2013</v>
      </c>
      <c r="AF4478">
        <v>50</v>
      </c>
      <c r="AG4478" s="14">
        <f t="shared" si="346"/>
        <v>0.50151515151515158</v>
      </c>
      <c r="AH4478">
        <f t="shared" si="348"/>
        <v>0</v>
      </c>
      <c r="AI4478" t="str">
        <f t="shared" si="349"/>
        <v xml:space="preserve"> </v>
      </c>
    </row>
    <row r="4479" spans="1:35" x14ac:dyDescent="0.35">
      <c r="A4479">
        <v>4478</v>
      </c>
      <c r="B4479" t="s">
        <v>1196</v>
      </c>
      <c r="C4479" t="s">
        <v>1197</v>
      </c>
      <c r="D4479" t="s">
        <v>96</v>
      </c>
      <c r="E4479" t="s">
        <v>84</v>
      </c>
      <c r="F4479" t="s">
        <v>85</v>
      </c>
      <c r="G4479" t="s">
        <v>948</v>
      </c>
      <c r="H4479" t="s">
        <v>948</v>
      </c>
      <c r="I4479" t="s">
        <v>34</v>
      </c>
      <c r="J4479" t="s">
        <v>7733</v>
      </c>
      <c r="K4479" s="3">
        <v>41617</v>
      </c>
      <c r="L4479" t="s">
        <v>36</v>
      </c>
      <c r="M4479" t="s">
        <v>1761</v>
      </c>
      <c r="N4479" t="s">
        <v>1762</v>
      </c>
      <c r="O4479" t="s">
        <v>39</v>
      </c>
      <c r="P4479" t="s">
        <v>61</v>
      </c>
      <c r="Q4479">
        <v>5</v>
      </c>
      <c r="R4479" s="5">
        <v>9.64</v>
      </c>
      <c r="S4479" s="5">
        <v>17.2</v>
      </c>
      <c r="T4479" s="5">
        <v>86</v>
      </c>
      <c r="U4479">
        <v>0</v>
      </c>
      <c r="V4479" s="5">
        <v>37.799999999999997</v>
      </c>
      <c r="W4479" t="s">
        <v>41</v>
      </c>
      <c r="X4479" s="3">
        <v>41622</v>
      </c>
      <c r="Y4479" s="3">
        <v>41622</v>
      </c>
      <c r="Z4479">
        <v>5</v>
      </c>
      <c r="AA4479" t="s">
        <v>8400</v>
      </c>
      <c r="AB4479">
        <f t="shared" si="347"/>
        <v>0</v>
      </c>
      <c r="AC4479" t="str">
        <f t="shared" si="345"/>
        <v>Monday</v>
      </c>
      <c r="AD4479" s="5">
        <v>6.2439999999999998</v>
      </c>
      <c r="AE4479">
        <v>2013</v>
      </c>
      <c r="AF4479">
        <v>50</v>
      </c>
      <c r="AG4479" s="14">
        <f t="shared" si="346"/>
        <v>0.43953488372093019</v>
      </c>
      <c r="AH4479">
        <f t="shared" si="348"/>
        <v>0</v>
      </c>
      <c r="AI4479" t="str">
        <f t="shared" si="349"/>
        <v xml:space="preserve"> </v>
      </c>
    </row>
    <row r="4480" spans="1:35" x14ac:dyDescent="0.35">
      <c r="A4480">
        <v>4479</v>
      </c>
      <c r="B4480" t="s">
        <v>1196</v>
      </c>
      <c r="C4480" t="s">
        <v>1197</v>
      </c>
      <c r="D4480" t="s">
        <v>96</v>
      </c>
      <c r="E4480" t="s">
        <v>84</v>
      </c>
      <c r="F4480" t="s">
        <v>85</v>
      </c>
      <c r="G4480" t="s">
        <v>948</v>
      </c>
      <c r="H4480" t="s">
        <v>948</v>
      </c>
      <c r="I4480" t="s">
        <v>34</v>
      </c>
      <c r="J4480" t="s">
        <v>7733</v>
      </c>
      <c r="K4480" s="3">
        <v>41617</v>
      </c>
      <c r="L4480" t="s">
        <v>36</v>
      </c>
      <c r="M4480" t="s">
        <v>3830</v>
      </c>
      <c r="N4480" t="s">
        <v>3831</v>
      </c>
      <c r="O4480" t="s">
        <v>39</v>
      </c>
      <c r="P4480" t="s">
        <v>165</v>
      </c>
      <c r="Q4480">
        <v>4</v>
      </c>
      <c r="R4480" s="5">
        <v>4.3900000000000006</v>
      </c>
      <c r="S4480" s="5">
        <v>7.25</v>
      </c>
      <c r="T4480" s="5">
        <v>29</v>
      </c>
      <c r="U4480">
        <v>0</v>
      </c>
      <c r="V4480" s="5">
        <v>11.44</v>
      </c>
      <c r="W4480" t="s">
        <v>41</v>
      </c>
      <c r="X4480" s="3">
        <v>41622</v>
      </c>
      <c r="Y4480" s="3">
        <v>41624</v>
      </c>
      <c r="Z4480">
        <v>7</v>
      </c>
      <c r="AA4480" t="s">
        <v>8399</v>
      </c>
      <c r="AB4480">
        <f t="shared" si="347"/>
        <v>2</v>
      </c>
      <c r="AC4480" t="str">
        <f t="shared" si="345"/>
        <v>Monday</v>
      </c>
      <c r="AD4480" s="5">
        <v>0.96499999999999997</v>
      </c>
      <c r="AE4480">
        <v>2013</v>
      </c>
      <c r="AF4480">
        <v>50</v>
      </c>
      <c r="AG4480" s="14">
        <f t="shared" si="346"/>
        <v>0.39448275862068966</v>
      </c>
      <c r="AH4480">
        <f t="shared" si="348"/>
        <v>1</v>
      </c>
      <c r="AI4480">
        <f t="shared" si="349"/>
        <v>2</v>
      </c>
    </row>
    <row r="4481" spans="1:35" x14ac:dyDescent="0.35">
      <c r="A4481">
        <v>4480</v>
      </c>
      <c r="B4481" t="s">
        <v>1650</v>
      </c>
      <c r="C4481" t="s">
        <v>1651</v>
      </c>
      <c r="D4481" t="s">
        <v>96</v>
      </c>
      <c r="E4481" t="s">
        <v>44</v>
      </c>
      <c r="F4481" t="s">
        <v>45</v>
      </c>
      <c r="G4481" t="s">
        <v>814</v>
      </c>
      <c r="H4481" t="s">
        <v>7736</v>
      </c>
      <c r="I4481" t="s">
        <v>34</v>
      </c>
      <c r="J4481" t="s">
        <v>7737</v>
      </c>
      <c r="K4481" s="3">
        <v>41611</v>
      </c>
      <c r="L4481" t="s">
        <v>36</v>
      </c>
      <c r="M4481" t="s">
        <v>5458</v>
      </c>
      <c r="N4481" t="s">
        <v>5459</v>
      </c>
      <c r="O4481" t="s">
        <v>39</v>
      </c>
      <c r="P4481" t="s">
        <v>90</v>
      </c>
      <c r="Q4481">
        <v>3</v>
      </c>
      <c r="R4481" s="5">
        <v>5.833333333333333</v>
      </c>
      <c r="S4481" s="5">
        <v>11.333333333333332</v>
      </c>
      <c r="T4481" s="5">
        <v>34</v>
      </c>
      <c r="U4481">
        <v>0</v>
      </c>
      <c r="V4481" s="5">
        <v>16.5</v>
      </c>
      <c r="W4481" t="s">
        <v>41</v>
      </c>
      <c r="X4481" s="3">
        <v>41616</v>
      </c>
      <c r="Y4481" s="3">
        <v>41616</v>
      </c>
      <c r="Z4481">
        <v>5</v>
      </c>
      <c r="AA4481" t="s">
        <v>8400</v>
      </c>
      <c r="AB4481">
        <f t="shared" si="347"/>
        <v>0</v>
      </c>
      <c r="AC4481" t="str">
        <f t="shared" si="345"/>
        <v>Tuesday</v>
      </c>
      <c r="AD4481" s="5">
        <v>2.6669999999999998</v>
      </c>
      <c r="AE4481">
        <v>2013</v>
      </c>
      <c r="AF4481">
        <v>49</v>
      </c>
      <c r="AG4481" s="14">
        <f t="shared" si="346"/>
        <v>0.48529411764705882</v>
      </c>
      <c r="AH4481">
        <f t="shared" si="348"/>
        <v>0</v>
      </c>
      <c r="AI4481" t="str">
        <f t="shared" si="349"/>
        <v xml:space="preserve"> </v>
      </c>
    </row>
    <row r="4482" spans="1:35" x14ac:dyDescent="0.35">
      <c r="A4482">
        <v>4481</v>
      </c>
      <c r="B4482" t="s">
        <v>1650</v>
      </c>
      <c r="C4482" t="s">
        <v>1651</v>
      </c>
      <c r="D4482" t="s">
        <v>96</v>
      </c>
      <c r="E4482" t="s">
        <v>44</v>
      </c>
      <c r="F4482" t="s">
        <v>45</v>
      </c>
      <c r="G4482" t="s">
        <v>814</v>
      </c>
      <c r="H4482" t="s">
        <v>7736</v>
      </c>
      <c r="I4482" t="s">
        <v>34</v>
      </c>
      <c r="J4482" t="s">
        <v>7737</v>
      </c>
      <c r="K4482" s="3">
        <v>41611</v>
      </c>
      <c r="L4482" t="s">
        <v>36</v>
      </c>
      <c r="M4482" t="s">
        <v>2664</v>
      </c>
      <c r="N4482" t="s">
        <v>2665</v>
      </c>
      <c r="O4482" t="s">
        <v>39</v>
      </c>
      <c r="P4482" t="s">
        <v>58</v>
      </c>
      <c r="Q4482">
        <v>2</v>
      </c>
      <c r="R4482" s="5">
        <v>14.02</v>
      </c>
      <c r="S4482" s="5">
        <v>19.5</v>
      </c>
      <c r="T4482" s="5">
        <v>39</v>
      </c>
      <c r="U4482">
        <v>0</v>
      </c>
      <c r="V4482" s="5">
        <v>10.96</v>
      </c>
      <c r="W4482" t="s">
        <v>41</v>
      </c>
      <c r="X4482" s="3">
        <v>41616</v>
      </c>
      <c r="Y4482" s="3">
        <v>41619</v>
      </c>
      <c r="Z4482">
        <v>8</v>
      </c>
      <c r="AA4482" t="s">
        <v>8399</v>
      </c>
      <c r="AB4482">
        <f t="shared" si="347"/>
        <v>3</v>
      </c>
      <c r="AC4482" t="str">
        <f t="shared" ref="AC4482:AC4545" si="350">TEXT(K4482,"dddd")</f>
        <v>Tuesday</v>
      </c>
      <c r="AD4482" s="5">
        <v>2.8330000000000002</v>
      </c>
      <c r="AE4482">
        <v>2013</v>
      </c>
      <c r="AF4482">
        <v>49</v>
      </c>
      <c r="AG4482" s="14">
        <f t="shared" ref="AG4482:AG4545" si="351">V4482/T4482</f>
        <v>0.28102564102564104</v>
      </c>
      <c r="AH4482">
        <f t="shared" si="348"/>
        <v>1</v>
      </c>
      <c r="AI4482">
        <f t="shared" si="349"/>
        <v>3</v>
      </c>
    </row>
    <row r="4483" spans="1:35" x14ac:dyDescent="0.35">
      <c r="A4483">
        <v>4482</v>
      </c>
      <c r="B4483" t="s">
        <v>4693</v>
      </c>
      <c r="C4483" t="s">
        <v>4694</v>
      </c>
      <c r="D4483" t="s">
        <v>96</v>
      </c>
      <c r="E4483" t="s">
        <v>44</v>
      </c>
      <c r="F4483" t="s">
        <v>67</v>
      </c>
      <c r="G4483" t="s">
        <v>3338</v>
      </c>
      <c r="H4483" t="s">
        <v>3339</v>
      </c>
      <c r="I4483" t="s">
        <v>34</v>
      </c>
      <c r="J4483" t="s">
        <v>7738</v>
      </c>
      <c r="K4483" s="3">
        <v>41759</v>
      </c>
      <c r="L4483" t="s">
        <v>136</v>
      </c>
      <c r="M4483" t="s">
        <v>438</v>
      </c>
      <c r="N4483" t="s">
        <v>439</v>
      </c>
      <c r="O4483" t="s">
        <v>39</v>
      </c>
      <c r="P4483" t="s">
        <v>340</v>
      </c>
      <c r="Q4483">
        <v>3</v>
      </c>
      <c r="R4483" s="5">
        <v>8.6066666666666674</v>
      </c>
      <c r="S4483" s="5">
        <v>11.666666666666668</v>
      </c>
      <c r="T4483" s="5">
        <v>35</v>
      </c>
      <c r="U4483">
        <v>0</v>
      </c>
      <c r="V4483" s="5">
        <v>9.18</v>
      </c>
      <c r="W4483" t="s">
        <v>139</v>
      </c>
      <c r="X4483" s="3">
        <v>41762</v>
      </c>
      <c r="Y4483" s="3">
        <v>41763</v>
      </c>
      <c r="Z4483">
        <v>4</v>
      </c>
      <c r="AA4483" t="s">
        <v>8399</v>
      </c>
      <c r="AB4483">
        <f t="shared" ref="AB4483:AB4546" si="352">Y4483-X4483</f>
        <v>1</v>
      </c>
      <c r="AC4483" t="str">
        <f t="shared" si="350"/>
        <v>Wednesday</v>
      </c>
      <c r="AD4483" s="5">
        <v>7.0460000000000003</v>
      </c>
      <c r="AE4483">
        <v>2014</v>
      </c>
      <c r="AF4483">
        <v>18</v>
      </c>
      <c r="AG4483" s="14">
        <f t="shared" si="351"/>
        <v>0.26228571428571429</v>
      </c>
      <c r="AH4483">
        <f t="shared" ref="AH4483:AH4546" si="353">IF(AA4483 = "Late", 1, 0)</f>
        <v>1</v>
      </c>
      <c r="AI4483">
        <f t="shared" ref="AI4483:AI4546" si="354">IF(AB4483&gt;0, AB4483, " ")</f>
        <v>1</v>
      </c>
    </row>
    <row r="4484" spans="1:35" x14ac:dyDescent="0.35">
      <c r="A4484">
        <v>4483</v>
      </c>
      <c r="B4484" t="s">
        <v>1027</v>
      </c>
      <c r="C4484" t="s">
        <v>1028</v>
      </c>
      <c r="D4484" t="s">
        <v>29</v>
      </c>
      <c r="E4484" t="s">
        <v>30</v>
      </c>
      <c r="F4484" t="s">
        <v>31</v>
      </c>
      <c r="G4484" t="s">
        <v>32</v>
      </c>
      <c r="H4484" t="s">
        <v>33</v>
      </c>
      <c r="I4484" t="s">
        <v>34</v>
      </c>
      <c r="J4484" t="s">
        <v>7739</v>
      </c>
      <c r="K4484" s="3">
        <v>40731</v>
      </c>
      <c r="L4484" t="s">
        <v>215</v>
      </c>
      <c r="M4484" t="s">
        <v>4023</v>
      </c>
      <c r="N4484" t="s">
        <v>4024</v>
      </c>
      <c r="O4484" t="s">
        <v>39</v>
      </c>
      <c r="P4484" t="s">
        <v>64</v>
      </c>
      <c r="Q4484">
        <v>2</v>
      </c>
      <c r="R4484" s="5">
        <v>19.600000000000001</v>
      </c>
      <c r="S4484" s="5">
        <v>31</v>
      </c>
      <c r="T4484" s="5">
        <v>62</v>
      </c>
      <c r="U4484">
        <v>0</v>
      </c>
      <c r="V4484" s="5">
        <v>22.8</v>
      </c>
      <c r="W4484" t="s">
        <v>155</v>
      </c>
      <c r="X4484" s="3">
        <v>40733</v>
      </c>
      <c r="Y4484" s="3">
        <v>40733</v>
      </c>
      <c r="Z4484">
        <v>2</v>
      </c>
      <c r="AA4484" t="s">
        <v>8400</v>
      </c>
      <c r="AB4484">
        <f t="shared" si="352"/>
        <v>0</v>
      </c>
      <c r="AC4484" t="str">
        <f t="shared" si="350"/>
        <v>Thursday</v>
      </c>
      <c r="AD4484" s="5">
        <v>22.538</v>
      </c>
      <c r="AE4484">
        <v>2011</v>
      </c>
      <c r="AF4484">
        <v>28</v>
      </c>
      <c r="AG4484" s="14">
        <f t="shared" si="351"/>
        <v>0.36774193548387096</v>
      </c>
      <c r="AH4484">
        <f t="shared" si="353"/>
        <v>0</v>
      </c>
      <c r="AI4484" t="str">
        <f t="shared" si="354"/>
        <v xml:space="preserve"> </v>
      </c>
    </row>
    <row r="4485" spans="1:35" x14ac:dyDescent="0.35">
      <c r="A4485">
        <v>4484</v>
      </c>
      <c r="B4485" t="s">
        <v>3598</v>
      </c>
      <c r="C4485" t="s">
        <v>3599</v>
      </c>
      <c r="D4485" t="s">
        <v>29</v>
      </c>
      <c r="E4485" t="s">
        <v>84</v>
      </c>
      <c r="F4485" t="s">
        <v>463</v>
      </c>
      <c r="G4485" t="s">
        <v>463</v>
      </c>
      <c r="H4485" t="s">
        <v>464</v>
      </c>
      <c r="I4485" t="s">
        <v>34</v>
      </c>
      <c r="J4485" t="s">
        <v>7740</v>
      </c>
      <c r="K4485" s="3">
        <v>41597</v>
      </c>
      <c r="L4485" t="s">
        <v>98</v>
      </c>
      <c r="M4485" t="s">
        <v>4489</v>
      </c>
      <c r="N4485" t="s">
        <v>4490</v>
      </c>
      <c r="O4485" t="s">
        <v>39</v>
      </c>
      <c r="P4485" t="s">
        <v>64</v>
      </c>
      <c r="Q4485">
        <v>3</v>
      </c>
      <c r="R4485" s="5">
        <v>4.3333333333333321</v>
      </c>
      <c r="S4485" s="5">
        <v>8.3333333333333321</v>
      </c>
      <c r="T4485" s="5">
        <v>24.999999999999996</v>
      </c>
      <c r="U4485">
        <v>0</v>
      </c>
      <c r="V4485" s="5">
        <v>12</v>
      </c>
      <c r="W4485" t="s">
        <v>41</v>
      </c>
      <c r="X4485" s="3">
        <v>41602</v>
      </c>
      <c r="Y4485" s="3">
        <v>41602</v>
      </c>
      <c r="Z4485">
        <v>5</v>
      </c>
      <c r="AA4485" t="s">
        <v>8400</v>
      </c>
      <c r="AB4485">
        <f t="shared" si="352"/>
        <v>0</v>
      </c>
      <c r="AC4485" t="str">
        <f t="shared" si="350"/>
        <v>Tuesday</v>
      </c>
      <c r="AD4485" s="5">
        <v>2.2989999999999999</v>
      </c>
      <c r="AE4485">
        <v>2013</v>
      </c>
      <c r="AF4485">
        <v>47</v>
      </c>
      <c r="AG4485" s="14">
        <f t="shared" si="351"/>
        <v>0.48000000000000009</v>
      </c>
      <c r="AH4485">
        <f t="shared" si="353"/>
        <v>0</v>
      </c>
      <c r="AI4485" t="str">
        <f t="shared" si="354"/>
        <v xml:space="preserve"> </v>
      </c>
    </row>
    <row r="4486" spans="1:35" x14ac:dyDescent="0.35">
      <c r="A4486">
        <v>4485</v>
      </c>
      <c r="B4486" t="s">
        <v>3598</v>
      </c>
      <c r="C4486" t="s">
        <v>3599</v>
      </c>
      <c r="D4486" t="s">
        <v>29</v>
      </c>
      <c r="E4486" t="s">
        <v>84</v>
      </c>
      <c r="F4486" t="s">
        <v>463</v>
      </c>
      <c r="G4486" t="s">
        <v>463</v>
      </c>
      <c r="H4486" t="s">
        <v>464</v>
      </c>
      <c r="I4486" t="s">
        <v>34</v>
      </c>
      <c r="J4486" t="s">
        <v>7740</v>
      </c>
      <c r="K4486" s="3">
        <v>41597</v>
      </c>
      <c r="L4486" t="s">
        <v>98</v>
      </c>
      <c r="M4486" t="s">
        <v>3874</v>
      </c>
      <c r="N4486" t="s">
        <v>3875</v>
      </c>
      <c r="O4486" t="s">
        <v>39</v>
      </c>
      <c r="P4486" t="s">
        <v>58</v>
      </c>
      <c r="Q4486">
        <v>5</v>
      </c>
      <c r="R4486" s="5">
        <v>6.5</v>
      </c>
      <c r="S4486" s="5">
        <v>10.6</v>
      </c>
      <c r="T4486" s="5">
        <v>53</v>
      </c>
      <c r="U4486">
        <v>0</v>
      </c>
      <c r="V4486" s="5">
        <v>20.5</v>
      </c>
      <c r="W4486" t="s">
        <v>41</v>
      </c>
      <c r="X4486" s="3">
        <v>41602</v>
      </c>
      <c r="Y4486" s="3">
        <v>41602</v>
      </c>
      <c r="Z4486">
        <v>5</v>
      </c>
      <c r="AA4486" t="s">
        <v>8400</v>
      </c>
      <c r="AB4486">
        <f t="shared" si="352"/>
        <v>0</v>
      </c>
      <c r="AC4486" t="str">
        <f t="shared" si="350"/>
        <v>Tuesday</v>
      </c>
      <c r="AD4486" s="5">
        <v>6.5640000000000001</v>
      </c>
      <c r="AE4486">
        <v>2013</v>
      </c>
      <c r="AF4486">
        <v>47</v>
      </c>
      <c r="AG4486" s="14">
        <f t="shared" si="351"/>
        <v>0.3867924528301887</v>
      </c>
      <c r="AH4486">
        <f t="shared" si="353"/>
        <v>0</v>
      </c>
      <c r="AI4486" t="str">
        <f t="shared" si="354"/>
        <v xml:space="preserve"> </v>
      </c>
    </row>
    <row r="4487" spans="1:35" x14ac:dyDescent="0.35">
      <c r="A4487">
        <v>4486</v>
      </c>
      <c r="B4487" t="s">
        <v>3598</v>
      </c>
      <c r="C4487" t="s">
        <v>3599</v>
      </c>
      <c r="D4487" t="s">
        <v>29</v>
      </c>
      <c r="E4487" t="s">
        <v>84</v>
      </c>
      <c r="F4487" t="s">
        <v>463</v>
      </c>
      <c r="G4487" t="s">
        <v>463</v>
      </c>
      <c r="H4487" t="s">
        <v>464</v>
      </c>
      <c r="I4487" t="s">
        <v>34</v>
      </c>
      <c r="J4487" t="s">
        <v>7740</v>
      </c>
      <c r="K4487" s="3">
        <v>41597</v>
      </c>
      <c r="L4487" t="s">
        <v>98</v>
      </c>
      <c r="M4487" t="s">
        <v>347</v>
      </c>
      <c r="N4487" t="s">
        <v>348</v>
      </c>
      <c r="O4487" t="s">
        <v>51</v>
      </c>
      <c r="P4487" t="s">
        <v>55</v>
      </c>
      <c r="Q4487">
        <v>7</v>
      </c>
      <c r="R4487" s="5">
        <v>154.5514285714286</v>
      </c>
      <c r="S4487" s="5">
        <v>291.57142857142861</v>
      </c>
      <c r="T4487" s="5">
        <v>2041.0000000000002</v>
      </c>
      <c r="U4487">
        <v>0</v>
      </c>
      <c r="V4487" s="5">
        <v>959.14</v>
      </c>
      <c r="W4487" t="s">
        <v>41</v>
      </c>
      <c r="X4487" s="3">
        <v>41602</v>
      </c>
      <c r="Y4487" s="3">
        <v>41602</v>
      </c>
      <c r="Z4487">
        <v>5</v>
      </c>
      <c r="AA4487" t="s">
        <v>8400</v>
      </c>
      <c r="AB4487">
        <f t="shared" si="352"/>
        <v>0</v>
      </c>
      <c r="AC4487" t="str">
        <f t="shared" si="350"/>
        <v>Tuesday</v>
      </c>
      <c r="AD4487" s="5">
        <v>221.048</v>
      </c>
      <c r="AE4487">
        <v>2013</v>
      </c>
      <c r="AF4487">
        <v>47</v>
      </c>
      <c r="AG4487" s="14">
        <f t="shared" si="351"/>
        <v>0.46993630573248402</v>
      </c>
      <c r="AH4487">
        <f t="shared" si="353"/>
        <v>0</v>
      </c>
      <c r="AI4487" t="str">
        <f t="shared" si="354"/>
        <v xml:space="preserve"> </v>
      </c>
    </row>
    <row r="4488" spans="1:35" x14ac:dyDescent="0.35">
      <c r="A4488">
        <v>4487</v>
      </c>
      <c r="B4488" t="s">
        <v>3598</v>
      </c>
      <c r="C4488" t="s">
        <v>3599</v>
      </c>
      <c r="D4488" t="s">
        <v>29</v>
      </c>
      <c r="E4488" t="s">
        <v>84</v>
      </c>
      <c r="F4488" t="s">
        <v>463</v>
      </c>
      <c r="G4488" t="s">
        <v>463</v>
      </c>
      <c r="H4488" t="s">
        <v>464</v>
      </c>
      <c r="I4488" t="s">
        <v>34</v>
      </c>
      <c r="J4488" t="s">
        <v>7740</v>
      </c>
      <c r="K4488" s="3">
        <v>41597</v>
      </c>
      <c r="L4488" t="s">
        <v>98</v>
      </c>
      <c r="M4488" t="s">
        <v>7456</v>
      </c>
      <c r="N4488" t="s">
        <v>7457</v>
      </c>
      <c r="O4488" t="s">
        <v>39</v>
      </c>
      <c r="P4488" t="s">
        <v>64</v>
      </c>
      <c r="Q4488">
        <v>2</v>
      </c>
      <c r="R4488" s="5">
        <v>10.32</v>
      </c>
      <c r="S4488" s="5">
        <v>15.5</v>
      </c>
      <c r="T4488" s="5">
        <v>31</v>
      </c>
      <c r="U4488">
        <v>0</v>
      </c>
      <c r="V4488" s="5">
        <v>10.36</v>
      </c>
      <c r="W4488" t="s">
        <v>41</v>
      </c>
      <c r="X4488" s="3">
        <v>41602</v>
      </c>
      <c r="Y4488" s="3">
        <v>41602</v>
      </c>
      <c r="Z4488">
        <v>5</v>
      </c>
      <c r="AA4488" t="s">
        <v>8400</v>
      </c>
      <c r="AB4488">
        <f t="shared" si="352"/>
        <v>0</v>
      </c>
      <c r="AC4488" t="str">
        <f t="shared" si="350"/>
        <v>Tuesday</v>
      </c>
      <c r="AD4488" s="5">
        <v>3.6749999999999998</v>
      </c>
      <c r="AE4488">
        <v>2013</v>
      </c>
      <c r="AF4488">
        <v>47</v>
      </c>
      <c r="AG4488" s="14">
        <f t="shared" si="351"/>
        <v>0.33419354838709675</v>
      </c>
      <c r="AH4488">
        <f t="shared" si="353"/>
        <v>0</v>
      </c>
      <c r="AI4488" t="str">
        <f t="shared" si="354"/>
        <v xml:space="preserve"> </v>
      </c>
    </row>
    <row r="4489" spans="1:35" x14ac:dyDescent="0.35">
      <c r="A4489">
        <v>4488</v>
      </c>
      <c r="B4489" t="s">
        <v>3598</v>
      </c>
      <c r="C4489" t="s">
        <v>3599</v>
      </c>
      <c r="D4489" t="s">
        <v>29</v>
      </c>
      <c r="E4489" t="s">
        <v>84</v>
      </c>
      <c r="F4489" t="s">
        <v>463</v>
      </c>
      <c r="G4489" t="s">
        <v>463</v>
      </c>
      <c r="H4489" t="s">
        <v>464</v>
      </c>
      <c r="I4489" t="s">
        <v>34</v>
      </c>
      <c r="J4489" t="s">
        <v>7740</v>
      </c>
      <c r="K4489" s="3">
        <v>41597</v>
      </c>
      <c r="L4489" t="s">
        <v>98</v>
      </c>
      <c r="M4489" t="s">
        <v>3152</v>
      </c>
      <c r="N4489" t="s">
        <v>2501</v>
      </c>
      <c r="O4489" t="s">
        <v>39</v>
      </c>
      <c r="P4489" t="s">
        <v>90</v>
      </c>
      <c r="Q4489">
        <v>1</v>
      </c>
      <c r="R4489" s="5">
        <v>7.74</v>
      </c>
      <c r="S4489" s="5">
        <v>12</v>
      </c>
      <c r="T4489" s="5">
        <v>12</v>
      </c>
      <c r="U4489">
        <v>0</v>
      </c>
      <c r="V4489" s="5">
        <v>4.26</v>
      </c>
      <c r="W4489" t="s">
        <v>41</v>
      </c>
      <c r="X4489" s="3">
        <v>41602</v>
      </c>
      <c r="Y4489" s="3">
        <v>41604</v>
      </c>
      <c r="Z4489">
        <v>7</v>
      </c>
      <c r="AA4489" t="s">
        <v>8399</v>
      </c>
      <c r="AB4489">
        <f t="shared" si="352"/>
        <v>2</v>
      </c>
      <c r="AC4489" t="str">
        <f t="shared" si="350"/>
        <v>Tuesday</v>
      </c>
      <c r="AD4489" s="5">
        <v>1.071</v>
      </c>
      <c r="AE4489">
        <v>2013</v>
      </c>
      <c r="AF4489">
        <v>47</v>
      </c>
      <c r="AG4489" s="14">
        <f t="shared" si="351"/>
        <v>0.35499999999999998</v>
      </c>
      <c r="AH4489">
        <f t="shared" si="353"/>
        <v>1</v>
      </c>
      <c r="AI4489">
        <f t="shared" si="354"/>
        <v>2</v>
      </c>
    </row>
    <row r="4490" spans="1:35" x14ac:dyDescent="0.35">
      <c r="A4490">
        <v>4489</v>
      </c>
      <c r="B4490" t="s">
        <v>5693</v>
      </c>
      <c r="C4490" t="s">
        <v>5694</v>
      </c>
      <c r="D4490" t="s">
        <v>96</v>
      </c>
      <c r="E4490" t="s">
        <v>44</v>
      </c>
      <c r="F4490" t="s">
        <v>67</v>
      </c>
      <c r="G4490" t="s">
        <v>68</v>
      </c>
      <c r="H4490" t="s">
        <v>68</v>
      </c>
      <c r="I4490" t="s">
        <v>34</v>
      </c>
      <c r="J4490" t="s">
        <v>7741</v>
      </c>
      <c r="K4490" s="3">
        <v>41919</v>
      </c>
      <c r="L4490" t="s">
        <v>136</v>
      </c>
      <c r="M4490" t="s">
        <v>3503</v>
      </c>
      <c r="N4490" t="s">
        <v>3504</v>
      </c>
      <c r="O4490" t="s">
        <v>51</v>
      </c>
      <c r="P4490" t="s">
        <v>55</v>
      </c>
      <c r="Q4490">
        <v>5</v>
      </c>
      <c r="R4490" s="5">
        <v>96.64</v>
      </c>
      <c r="S4490" s="5">
        <v>97.6</v>
      </c>
      <c r="T4490" s="5">
        <v>488</v>
      </c>
      <c r="U4490">
        <v>0</v>
      </c>
      <c r="V4490" s="5">
        <v>4.8</v>
      </c>
      <c r="W4490" t="s">
        <v>155</v>
      </c>
      <c r="X4490" s="3">
        <v>41921</v>
      </c>
      <c r="Y4490" s="3">
        <v>41922</v>
      </c>
      <c r="Z4490">
        <v>3</v>
      </c>
      <c r="AA4490" t="s">
        <v>8399</v>
      </c>
      <c r="AB4490">
        <f t="shared" si="352"/>
        <v>1</v>
      </c>
      <c r="AC4490" t="str">
        <f t="shared" si="350"/>
        <v>Tuesday</v>
      </c>
      <c r="AD4490" s="5">
        <v>34.277000000000001</v>
      </c>
      <c r="AE4490">
        <v>2014</v>
      </c>
      <c r="AF4490">
        <v>41</v>
      </c>
      <c r="AG4490" s="14">
        <f t="shared" si="351"/>
        <v>9.8360655737704909E-3</v>
      </c>
      <c r="AH4490">
        <f t="shared" si="353"/>
        <v>1</v>
      </c>
      <c r="AI4490">
        <f t="shared" si="354"/>
        <v>1</v>
      </c>
    </row>
    <row r="4491" spans="1:35" x14ac:dyDescent="0.35">
      <c r="A4491">
        <v>4490</v>
      </c>
      <c r="B4491" t="s">
        <v>5693</v>
      </c>
      <c r="C4491" t="s">
        <v>5694</v>
      </c>
      <c r="D4491" t="s">
        <v>96</v>
      </c>
      <c r="E4491" t="s">
        <v>44</v>
      </c>
      <c r="F4491" t="s">
        <v>67</v>
      </c>
      <c r="G4491" t="s">
        <v>68</v>
      </c>
      <c r="H4491" t="s">
        <v>68</v>
      </c>
      <c r="I4491" t="s">
        <v>34</v>
      </c>
      <c r="J4491" t="s">
        <v>7741</v>
      </c>
      <c r="K4491" s="3">
        <v>41919</v>
      </c>
      <c r="L4491" t="s">
        <v>136</v>
      </c>
      <c r="M4491" t="s">
        <v>7742</v>
      </c>
      <c r="N4491" t="s">
        <v>7743</v>
      </c>
      <c r="O4491" t="s">
        <v>39</v>
      </c>
      <c r="P4491" t="s">
        <v>183</v>
      </c>
      <c r="Q4491">
        <v>5</v>
      </c>
      <c r="R4491" s="5">
        <v>61.760000000000005</v>
      </c>
      <c r="S4491" s="5">
        <v>66.400000000000006</v>
      </c>
      <c r="T4491" s="5">
        <v>332</v>
      </c>
      <c r="U4491">
        <v>0</v>
      </c>
      <c r="V4491" s="5">
        <v>23.2</v>
      </c>
      <c r="W4491" t="s">
        <v>155</v>
      </c>
      <c r="X4491" s="3">
        <v>41921</v>
      </c>
      <c r="Y4491" s="3">
        <v>41921</v>
      </c>
      <c r="Z4491">
        <v>2</v>
      </c>
      <c r="AA4491" t="s">
        <v>8400</v>
      </c>
      <c r="AB4491">
        <f t="shared" si="352"/>
        <v>0</v>
      </c>
      <c r="AC4491" t="str">
        <f t="shared" si="350"/>
        <v>Tuesday</v>
      </c>
      <c r="AD4491" s="5">
        <v>62.546999999999997</v>
      </c>
      <c r="AE4491">
        <v>2014</v>
      </c>
      <c r="AF4491">
        <v>41</v>
      </c>
      <c r="AG4491" s="14">
        <f t="shared" si="351"/>
        <v>6.9879518072289148E-2</v>
      </c>
      <c r="AH4491">
        <f t="shared" si="353"/>
        <v>0</v>
      </c>
      <c r="AI4491" t="str">
        <f t="shared" si="354"/>
        <v xml:space="preserve"> </v>
      </c>
    </row>
    <row r="4492" spans="1:35" x14ac:dyDescent="0.35">
      <c r="A4492">
        <v>4491</v>
      </c>
      <c r="B4492" t="s">
        <v>1149</v>
      </c>
      <c r="C4492" t="s">
        <v>1150</v>
      </c>
      <c r="D4492" t="s">
        <v>29</v>
      </c>
      <c r="E4492" t="s">
        <v>30</v>
      </c>
      <c r="F4492" t="s">
        <v>31</v>
      </c>
      <c r="G4492" t="s">
        <v>2350</v>
      </c>
      <c r="H4492" t="s">
        <v>1267</v>
      </c>
      <c r="I4492" t="s">
        <v>34</v>
      </c>
      <c r="J4492" t="s">
        <v>7744</v>
      </c>
      <c r="K4492" s="3">
        <v>41087</v>
      </c>
      <c r="L4492" t="s">
        <v>36</v>
      </c>
      <c r="M4492" t="s">
        <v>7745</v>
      </c>
      <c r="N4492" t="s">
        <v>7746</v>
      </c>
      <c r="O4492" t="s">
        <v>51</v>
      </c>
      <c r="P4492" t="s">
        <v>55</v>
      </c>
      <c r="Q4492">
        <v>2</v>
      </c>
      <c r="R4492" s="5">
        <v>66.266400000000004</v>
      </c>
      <c r="S4492" s="5">
        <v>121.61799999999999</v>
      </c>
      <c r="T4492" s="5">
        <v>194.58879999999999</v>
      </c>
      <c r="U4492">
        <v>0.2</v>
      </c>
      <c r="V4492" s="5">
        <v>62.055999999999997</v>
      </c>
      <c r="W4492" t="s">
        <v>41</v>
      </c>
      <c r="X4492" s="3">
        <v>41092</v>
      </c>
      <c r="Y4492" s="3">
        <v>41093</v>
      </c>
      <c r="Z4492">
        <v>6</v>
      </c>
      <c r="AA4492" t="s">
        <v>8399</v>
      </c>
      <c r="AB4492">
        <f t="shared" si="352"/>
        <v>1</v>
      </c>
      <c r="AC4492" t="str">
        <f t="shared" si="350"/>
        <v>Wednesday</v>
      </c>
      <c r="AD4492" s="5">
        <v>18.132999999999999</v>
      </c>
      <c r="AE4492">
        <v>2012</v>
      </c>
      <c r="AF4492">
        <v>26</v>
      </c>
      <c r="AG4492" s="14">
        <f t="shared" si="351"/>
        <v>0.31890838527191701</v>
      </c>
      <c r="AH4492">
        <f t="shared" si="353"/>
        <v>1</v>
      </c>
      <c r="AI4492">
        <f t="shared" si="354"/>
        <v>1</v>
      </c>
    </row>
    <row r="4493" spans="1:35" x14ac:dyDescent="0.35">
      <c r="A4493">
        <v>4492</v>
      </c>
      <c r="B4493" t="s">
        <v>5959</v>
      </c>
      <c r="C4493" t="s">
        <v>5960</v>
      </c>
      <c r="D4493" t="s">
        <v>29</v>
      </c>
      <c r="E4493" t="s">
        <v>84</v>
      </c>
      <c r="F4493" t="s">
        <v>168</v>
      </c>
      <c r="G4493" t="s">
        <v>665</v>
      </c>
      <c r="H4493" t="s">
        <v>1331</v>
      </c>
      <c r="I4493" t="s">
        <v>34</v>
      </c>
      <c r="J4493" t="s">
        <v>7747</v>
      </c>
      <c r="K4493" s="3">
        <v>41687</v>
      </c>
      <c r="L4493" t="s">
        <v>136</v>
      </c>
      <c r="M4493" t="s">
        <v>3604</v>
      </c>
      <c r="N4493" t="s">
        <v>3605</v>
      </c>
      <c r="O4493" t="s">
        <v>39</v>
      </c>
      <c r="P4493" t="s">
        <v>76</v>
      </c>
      <c r="Q4493">
        <v>5</v>
      </c>
      <c r="R4493" s="5">
        <v>11.471200000000001</v>
      </c>
      <c r="S4493" s="5">
        <v>15.938666666666672</v>
      </c>
      <c r="T4493" s="5">
        <v>47.81600000000001</v>
      </c>
      <c r="U4493">
        <v>0.4</v>
      </c>
      <c r="V4493" s="5">
        <v>-9.5399999999999991</v>
      </c>
      <c r="W4493" t="s">
        <v>41</v>
      </c>
      <c r="X4493" s="3">
        <v>41692</v>
      </c>
      <c r="Y4493" s="3">
        <v>41692</v>
      </c>
      <c r="Z4493">
        <v>5</v>
      </c>
      <c r="AA4493" t="s">
        <v>8400</v>
      </c>
      <c r="AB4493">
        <f t="shared" si="352"/>
        <v>0</v>
      </c>
      <c r="AC4493" t="str">
        <f t="shared" si="350"/>
        <v>Monday</v>
      </c>
      <c r="AD4493" s="5">
        <v>4.1159999999999997</v>
      </c>
      <c r="AE4493">
        <v>2014</v>
      </c>
      <c r="AF4493">
        <v>8</v>
      </c>
      <c r="AG4493" s="14">
        <f t="shared" si="351"/>
        <v>-0.19951480675924371</v>
      </c>
      <c r="AH4493">
        <f t="shared" si="353"/>
        <v>0</v>
      </c>
      <c r="AI4493" t="str">
        <f t="shared" si="354"/>
        <v xml:space="preserve"> </v>
      </c>
    </row>
    <row r="4494" spans="1:35" x14ac:dyDescent="0.35">
      <c r="A4494">
        <v>4493</v>
      </c>
      <c r="B4494" t="s">
        <v>7748</v>
      </c>
      <c r="C4494" t="s">
        <v>7749</v>
      </c>
      <c r="D4494" t="s">
        <v>29</v>
      </c>
      <c r="E4494" t="s">
        <v>44</v>
      </c>
      <c r="F4494" t="s">
        <v>133</v>
      </c>
      <c r="G4494" t="s">
        <v>5411</v>
      </c>
      <c r="H4494" t="s">
        <v>5412</v>
      </c>
      <c r="I4494" t="s">
        <v>34</v>
      </c>
      <c r="J4494" t="s">
        <v>7750</v>
      </c>
      <c r="K4494" s="3">
        <v>41726</v>
      </c>
      <c r="L4494" t="s">
        <v>136</v>
      </c>
      <c r="M4494" t="s">
        <v>3759</v>
      </c>
      <c r="N4494" t="s">
        <v>3760</v>
      </c>
      <c r="O4494" t="s">
        <v>72</v>
      </c>
      <c r="P4494" t="s">
        <v>178</v>
      </c>
      <c r="Q4494">
        <v>3</v>
      </c>
      <c r="R4494" s="5">
        <v>41.713333333333331</v>
      </c>
      <c r="S4494" s="5">
        <v>45.333333333333329</v>
      </c>
      <c r="T4494" s="5">
        <v>136</v>
      </c>
      <c r="U4494">
        <v>0</v>
      </c>
      <c r="V4494" s="5">
        <v>10.86</v>
      </c>
      <c r="W4494" t="s">
        <v>242</v>
      </c>
      <c r="X4494" s="3">
        <v>41726</v>
      </c>
      <c r="Y4494" s="3">
        <v>41726</v>
      </c>
      <c r="Z4494">
        <v>0</v>
      </c>
      <c r="AA4494" t="s">
        <v>8400</v>
      </c>
      <c r="AB4494">
        <f t="shared" si="352"/>
        <v>0</v>
      </c>
      <c r="AC4494" t="str">
        <f t="shared" si="350"/>
        <v>Friday</v>
      </c>
      <c r="AD4494" s="5">
        <v>34.9</v>
      </c>
      <c r="AE4494">
        <v>2014</v>
      </c>
      <c r="AF4494">
        <v>13</v>
      </c>
      <c r="AG4494" s="14">
        <f t="shared" si="351"/>
        <v>7.9852941176470585E-2</v>
      </c>
      <c r="AH4494">
        <f t="shared" si="353"/>
        <v>0</v>
      </c>
      <c r="AI4494" t="str">
        <f t="shared" si="354"/>
        <v xml:space="preserve"> </v>
      </c>
    </row>
    <row r="4495" spans="1:35" x14ac:dyDescent="0.35">
      <c r="A4495">
        <v>4494</v>
      </c>
      <c r="B4495" t="s">
        <v>5827</v>
      </c>
      <c r="C4495" t="s">
        <v>5828</v>
      </c>
      <c r="D4495" t="s">
        <v>29</v>
      </c>
      <c r="E4495" t="s">
        <v>199</v>
      </c>
      <c r="F4495" t="s">
        <v>1599</v>
      </c>
      <c r="G4495" t="s">
        <v>1599</v>
      </c>
      <c r="H4495" t="s">
        <v>1600</v>
      </c>
      <c r="I4495" t="s">
        <v>34</v>
      </c>
      <c r="J4495" t="s">
        <v>7751</v>
      </c>
      <c r="K4495" s="3">
        <v>41577</v>
      </c>
      <c r="L4495" t="s">
        <v>136</v>
      </c>
      <c r="M4495" t="s">
        <v>6544</v>
      </c>
      <c r="N4495" t="s">
        <v>6545</v>
      </c>
      <c r="O4495" t="s">
        <v>72</v>
      </c>
      <c r="P4495" t="s">
        <v>162</v>
      </c>
      <c r="Q4495">
        <v>4</v>
      </c>
      <c r="R4495" s="5">
        <v>111.75431447999998</v>
      </c>
      <c r="S4495" s="5">
        <v>128.47402252505009</v>
      </c>
      <c r="T4495" s="5">
        <v>512.86829791999992</v>
      </c>
      <c r="U4495">
        <v>2E-3</v>
      </c>
      <c r="V4495" s="5">
        <v>65.851039999999998</v>
      </c>
      <c r="W4495" t="s">
        <v>155</v>
      </c>
      <c r="X4495" s="3">
        <v>41579</v>
      </c>
      <c r="Y4495" s="3">
        <v>41579</v>
      </c>
      <c r="Z4495">
        <v>2</v>
      </c>
      <c r="AA4495" t="s">
        <v>8400</v>
      </c>
      <c r="AB4495">
        <f t="shared" si="352"/>
        <v>0</v>
      </c>
      <c r="AC4495" t="str">
        <f t="shared" si="350"/>
        <v>Wednesday</v>
      </c>
      <c r="AD4495" s="5">
        <v>18.495999999999999</v>
      </c>
      <c r="AE4495">
        <v>2013</v>
      </c>
      <c r="AF4495">
        <v>44</v>
      </c>
      <c r="AG4495" s="14">
        <f t="shared" si="351"/>
        <v>0.12839756379379841</v>
      </c>
      <c r="AH4495">
        <f t="shared" si="353"/>
        <v>0</v>
      </c>
      <c r="AI4495" t="str">
        <f t="shared" si="354"/>
        <v xml:space="preserve"> </v>
      </c>
    </row>
    <row r="4496" spans="1:35" x14ac:dyDescent="0.35">
      <c r="A4496">
        <v>4495</v>
      </c>
      <c r="B4496" t="s">
        <v>5827</v>
      </c>
      <c r="C4496" t="s">
        <v>5828</v>
      </c>
      <c r="D4496" t="s">
        <v>29</v>
      </c>
      <c r="E4496" t="s">
        <v>199</v>
      </c>
      <c r="F4496" t="s">
        <v>1599</v>
      </c>
      <c r="G4496" t="s">
        <v>1599</v>
      </c>
      <c r="H4496" t="s">
        <v>1600</v>
      </c>
      <c r="I4496" t="s">
        <v>34</v>
      </c>
      <c r="J4496" t="s">
        <v>7751</v>
      </c>
      <c r="K4496" s="3">
        <v>41577</v>
      </c>
      <c r="L4496" t="s">
        <v>136</v>
      </c>
      <c r="M4496" t="s">
        <v>1429</v>
      </c>
      <c r="N4496" t="s">
        <v>1430</v>
      </c>
      <c r="O4496" t="s">
        <v>51</v>
      </c>
      <c r="P4496" t="s">
        <v>52</v>
      </c>
      <c r="Q4496">
        <v>5</v>
      </c>
      <c r="R4496" s="5">
        <v>22.34</v>
      </c>
      <c r="S4496" s="5">
        <v>35.4</v>
      </c>
      <c r="T4496" s="5">
        <v>177</v>
      </c>
      <c r="U4496">
        <v>0</v>
      </c>
      <c r="V4496" s="5">
        <v>65.3</v>
      </c>
      <c r="W4496" t="s">
        <v>155</v>
      </c>
      <c r="X4496" s="3">
        <v>41579</v>
      </c>
      <c r="Y4496" s="3">
        <v>41579</v>
      </c>
      <c r="Z4496">
        <v>2</v>
      </c>
      <c r="AA4496" t="s">
        <v>8400</v>
      </c>
      <c r="AB4496">
        <f t="shared" si="352"/>
        <v>0</v>
      </c>
      <c r="AC4496" t="str">
        <f t="shared" si="350"/>
        <v>Wednesday</v>
      </c>
      <c r="AD4496" s="5">
        <v>34.052</v>
      </c>
      <c r="AE4496">
        <v>2013</v>
      </c>
      <c r="AF4496">
        <v>44</v>
      </c>
      <c r="AG4496" s="14">
        <f t="shared" si="351"/>
        <v>0.36892655367231636</v>
      </c>
      <c r="AH4496">
        <f t="shared" si="353"/>
        <v>0</v>
      </c>
      <c r="AI4496" t="str">
        <f t="shared" si="354"/>
        <v xml:space="preserve"> </v>
      </c>
    </row>
    <row r="4497" spans="1:35" x14ac:dyDescent="0.35">
      <c r="A4497">
        <v>4496</v>
      </c>
      <c r="B4497" t="s">
        <v>5827</v>
      </c>
      <c r="C4497" t="s">
        <v>5828</v>
      </c>
      <c r="D4497" t="s">
        <v>29</v>
      </c>
      <c r="E4497" t="s">
        <v>199</v>
      </c>
      <c r="F4497" t="s">
        <v>1599</v>
      </c>
      <c r="G4497" t="s">
        <v>1599</v>
      </c>
      <c r="H4497" t="s">
        <v>1600</v>
      </c>
      <c r="I4497" t="s">
        <v>34</v>
      </c>
      <c r="J4497" t="s">
        <v>7751</v>
      </c>
      <c r="K4497" s="3">
        <v>41577</v>
      </c>
      <c r="L4497" t="s">
        <v>136</v>
      </c>
      <c r="M4497" t="s">
        <v>6592</v>
      </c>
      <c r="N4497" t="s">
        <v>6593</v>
      </c>
      <c r="O4497" t="s">
        <v>72</v>
      </c>
      <c r="P4497" t="s">
        <v>73</v>
      </c>
      <c r="Q4497">
        <v>7</v>
      </c>
      <c r="R4497" s="5">
        <v>74.27428571428571</v>
      </c>
      <c r="S4497" s="5">
        <v>80.714285714285708</v>
      </c>
      <c r="T4497" s="5">
        <v>565</v>
      </c>
      <c r="U4497">
        <v>0</v>
      </c>
      <c r="V4497" s="5">
        <v>45.08</v>
      </c>
      <c r="W4497" t="s">
        <v>155</v>
      </c>
      <c r="X4497" s="3">
        <v>41579</v>
      </c>
      <c r="Y4497" s="3">
        <v>41579</v>
      </c>
      <c r="Z4497">
        <v>2</v>
      </c>
      <c r="AA4497" t="s">
        <v>8400</v>
      </c>
      <c r="AB4497">
        <f t="shared" si="352"/>
        <v>0</v>
      </c>
      <c r="AC4497" t="str">
        <f t="shared" si="350"/>
        <v>Wednesday</v>
      </c>
      <c r="AD4497" s="5">
        <v>70.471999999999994</v>
      </c>
      <c r="AE4497">
        <v>2013</v>
      </c>
      <c r="AF4497">
        <v>44</v>
      </c>
      <c r="AG4497" s="14">
        <f t="shared" si="351"/>
        <v>7.9787610619469027E-2</v>
      </c>
      <c r="AH4497">
        <f t="shared" si="353"/>
        <v>0</v>
      </c>
      <c r="AI4497" t="str">
        <f t="shared" si="354"/>
        <v xml:space="preserve"> </v>
      </c>
    </row>
    <row r="4498" spans="1:35" x14ac:dyDescent="0.35">
      <c r="A4498">
        <v>4497</v>
      </c>
      <c r="B4498" t="s">
        <v>5827</v>
      </c>
      <c r="C4498" t="s">
        <v>5828</v>
      </c>
      <c r="D4498" t="s">
        <v>29</v>
      </c>
      <c r="E4498" t="s">
        <v>199</v>
      </c>
      <c r="F4498" t="s">
        <v>1599</v>
      </c>
      <c r="G4498" t="s">
        <v>1599</v>
      </c>
      <c r="H4498" t="s">
        <v>1600</v>
      </c>
      <c r="I4498" t="s">
        <v>34</v>
      </c>
      <c r="J4498" t="s">
        <v>7751</v>
      </c>
      <c r="K4498" s="3">
        <v>41577</v>
      </c>
      <c r="L4498" t="s">
        <v>136</v>
      </c>
      <c r="M4498" t="s">
        <v>7752</v>
      </c>
      <c r="N4498" t="s">
        <v>3444</v>
      </c>
      <c r="O4498" t="s">
        <v>39</v>
      </c>
      <c r="P4498" t="s">
        <v>90</v>
      </c>
      <c r="Q4498">
        <v>8</v>
      </c>
      <c r="R4498" s="5">
        <v>3.3</v>
      </c>
      <c r="S4498" s="5">
        <v>5.5</v>
      </c>
      <c r="T4498" s="5">
        <v>44</v>
      </c>
      <c r="U4498">
        <v>0</v>
      </c>
      <c r="V4498" s="5">
        <v>17.600000000000001</v>
      </c>
      <c r="W4498" t="s">
        <v>155</v>
      </c>
      <c r="X4498" s="3">
        <v>41579</v>
      </c>
      <c r="Y4498" s="3">
        <v>41579</v>
      </c>
      <c r="Z4498">
        <v>2</v>
      </c>
      <c r="AA4498" t="s">
        <v>8400</v>
      </c>
      <c r="AB4498">
        <f t="shared" si="352"/>
        <v>0</v>
      </c>
      <c r="AC4498" t="str">
        <f t="shared" si="350"/>
        <v>Wednesday</v>
      </c>
      <c r="AD4498" s="5">
        <v>6.3630000000000004</v>
      </c>
      <c r="AE4498">
        <v>2013</v>
      </c>
      <c r="AF4498">
        <v>44</v>
      </c>
      <c r="AG4498" s="14">
        <f t="shared" si="351"/>
        <v>0.4</v>
      </c>
      <c r="AH4498">
        <f t="shared" si="353"/>
        <v>0</v>
      </c>
      <c r="AI4498" t="str">
        <f t="shared" si="354"/>
        <v xml:space="preserve"> </v>
      </c>
    </row>
    <row r="4499" spans="1:35" x14ac:dyDescent="0.35">
      <c r="A4499">
        <v>4498</v>
      </c>
      <c r="B4499" t="s">
        <v>5827</v>
      </c>
      <c r="C4499" t="s">
        <v>5828</v>
      </c>
      <c r="D4499" t="s">
        <v>29</v>
      </c>
      <c r="E4499" t="s">
        <v>199</v>
      </c>
      <c r="F4499" t="s">
        <v>1599</v>
      </c>
      <c r="G4499" t="s">
        <v>1599</v>
      </c>
      <c r="H4499" t="s">
        <v>1600</v>
      </c>
      <c r="I4499" t="s">
        <v>34</v>
      </c>
      <c r="J4499" t="s">
        <v>7751</v>
      </c>
      <c r="K4499" s="3">
        <v>41577</v>
      </c>
      <c r="L4499" t="s">
        <v>136</v>
      </c>
      <c r="M4499" t="s">
        <v>1402</v>
      </c>
      <c r="N4499" t="s">
        <v>1403</v>
      </c>
      <c r="O4499" t="s">
        <v>39</v>
      </c>
      <c r="P4499" t="s">
        <v>90</v>
      </c>
      <c r="Q4499">
        <v>6</v>
      </c>
      <c r="R4499" s="5">
        <v>5.2266666666666666</v>
      </c>
      <c r="S4499" s="5">
        <v>7.6666666666666661</v>
      </c>
      <c r="T4499" s="5">
        <v>46</v>
      </c>
      <c r="U4499">
        <v>0</v>
      </c>
      <c r="V4499" s="5">
        <v>14.64</v>
      </c>
      <c r="W4499" t="s">
        <v>155</v>
      </c>
      <c r="X4499" s="3">
        <v>41579</v>
      </c>
      <c r="Y4499" s="3">
        <v>41579</v>
      </c>
      <c r="Z4499">
        <v>2</v>
      </c>
      <c r="AA4499" t="s">
        <v>8400</v>
      </c>
      <c r="AB4499">
        <f t="shared" si="352"/>
        <v>0</v>
      </c>
      <c r="AC4499" t="str">
        <f t="shared" si="350"/>
        <v>Wednesday</v>
      </c>
      <c r="AD4499" s="5">
        <v>4.3170000000000002</v>
      </c>
      <c r="AE4499">
        <v>2013</v>
      </c>
      <c r="AF4499">
        <v>44</v>
      </c>
      <c r="AG4499" s="14">
        <f t="shared" si="351"/>
        <v>0.31826086956521743</v>
      </c>
      <c r="AH4499">
        <f t="shared" si="353"/>
        <v>0</v>
      </c>
      <c r="AI4499" t="str">
        <f t="shared" si="354"/>
        <v xml:space="preserve"> </v>
      </c>
    </row>
    <row r="4500" spans="1:35" x14ac:dyDescent="0.35">
      <c r="A4500">
        <v>4499</v>
      </c>
      <c r="B4500" t="s">
        <v>5827</v>
      </c>
      <c r="C4500" t="s">
        <v>5828</v>
      </c>
      <c r="D4500" t="s">
        <v>29</v>
      </c>
      <c r="E4500" t="s">
        <v>199</v>
      </c>
      <c r="F4500" t="s">
        <v>1599</v>
      </c>
      <c r="G4500" t="s">
        <v>1599</v>
      </c>
      <c r="H4500" t="s">
        <v>1600</v>
      </c>
      <c r="I4500" t="s">
        <v>34</v>
      </c>
      <c r="J4500" t="s">
        <v>7751</v>
      </c>
      <c r="K4500" s="3">
        <v>41577</v>
      </c>
      <c r="L4500" t="s">
        <v>136</v>
      </c>
      <c r="M4500" t="s">
        <v>5145</v>
      </c>
      <c r="N4500" t="s">
        <v>5146</v>
      </c>
      <c r="O4500" t="s">
        <v>51</v>
      </c>
      <c r="P4500" t="s">
        <v>93</v>
      </c>
      <c r="Q4500">
        <v>2</v>
      </c>
      <c r="R4500" s="5">
        <v>45.38</v>
      </c>
      <c r="S4500" s="5">
        <v>56</v>
      </c>
      <c r="T4500" s="5">
        <v>112</v>
      </c>
      <c r="U4500">
        <v>0</v>
      </c>
      <c r="V4500" s="5">
        <v>21.24</v>
      </c>
      <c r="W4500" t="s">
        <v>155</v>
      </c>
      <c r="X4500" s="3">
        <v>41579</v>
      </c>
      <c r="Y4500" s="3">
        <v>41579</v>
      </c>
      <c r="Z4500">
        <v>2</v>
      </c>
      <c r="AA4500" t="s">
        <v>8400</v>
      </c>
      <c r="AB4500">
        <f t="shared" si="352"/>
        <v>0</v>
      </c>
      <c r="AC4500" t="str">
        <f t="shared" si="350"/>
        <v>Wednesday</v>
      </c>
      <c r="AD4500" s="5">
        <v>26.876000000000001</v>
      </c>
      <c r="AE4500">
        <v>2013</v>
      </c>
      <c r="AF4500">
        <v>44</v>
      </c>
      <c r="AG4500" s="14">
        <f t="shared" si="351"/>
        <v>0.18964285714285714</v>
      </c>
      <c r="AH4500">
        <f t="shared" si="353"/>
        <v>0</v>
      </c>
      <c r="AI4500" t="str">
        <f t="shared" si="354"/>
        <v xml:space="preserve"> </v>
      </c>
    </row>
    <row r="4501" spans="1:35" x14ac:dyDescent="0.35">
      <c r="A4501">
        <v>4500</v>
      </c>
      <c r="B4501" t="s">
        <v>5055</v>
      </c>
      <c r="C4501" t="s">
        <v>5056</v>
      </c>
      <c r="D4501" t="s">
        <v>112</v>
      </c>
      <c r="E4501" t="s">
        <v>30</v>
      </c>
      <c r="F4501" t="s">
        <v>31</v>
      </c>
      <c r="G4501" t="s">
        <v>485</v>
      </c>
      <c r="H4501" t="s">
        <v>485</v>
      </c>
      <c r="I4501" t="s">
        <v>34</v>
      </c>
      <c r="J4501" t="s">
        <v>7753</v>
      </c>
      <c r="K4501" s="3">
        <v>41858</v>
      </c>
      <c r="L4501" t="s">
        <v>136</v>
      </c>
      <c r="M4501" t="s">
        <v>4597</v>
      </c>
      <c r="N4501" t="s">
        <v>4598</v>
      </c>
      <c r="O4501" t="s">
        <v>51</v>
      </c>
      <c r="P4501" t="s">
        <v>55</v>
      </c>
      <c r="Q4501">
        <v>9</v>
      </c>
      <c r="R4501" s="5">
        <v>72.824888888888893</v>
      </c>
      <c r="S4501" s="5">
        <v>83.806111111111107</v>
      </c>
      <c r="T4501" s="5">
        <v>603.404</v>
      </c>
      <c r="U4501">
        <v>0.2</v>
      </c>
      <c r="V4501" s="5">
        <v>-52.02</v>
      </c>
      <c r="W4501" t="s">
        <v>155</v>
      </c>
      <c r="X4501" s="3">
        <v>41860</v>
      </c>
      <c r="Y4501" s="3">
        <v>41860</v>
      </c>
      <c r="Z4501">
        <v>2</v>
      </c>
      <c r="AA4501" t="s">
        <v>8400</v>
      </c>
      <c r="AB4501">
        <f t="shared" si="352"/>
        <v>0</v>
      </c>
      <c r="AC4501" t="str">
        <f t="shared" si="350"/>
        <v>Thursday</v>
      </c>
      <c r="AD4501" s="5">
        <v>131.107</v>
      </c>
      <c r="AE4501">
        <v>2014</v>
      </c>
      <c r="AF4501">
        <v>32</v>
      </c>
      <c r="AG4501" s="14">
        <f t="shared" si="351"/>
        <v>-8.6210896845231394E-2</v>
      </c>
      <c r="AH4501">
        <f t="shared" si="353"/>
        <v>0</v>
      </c>
      <c r="AI4501" t="str">
        <f t="shared" si="354"/>
        <v xml:space="preserve"> </v>
      </c>
    </row>
    <row r="4502" spans="1:35" x14ac:dyDescent="0.35">
      <c r="A4502">
        <v>4501</v>
      </c>
      <c r="B4502" t="s">
        <v>4336</v>
      </c>
      <c r="C4502" t="s">
        <v>4337</v>
      </c>
      <c r="D4502" t="s">
        <v>29</v>
      </c>
      <c r="E4502" t="s">
        <v>30</v>
      </c>
      <c r="F4502" t="s">
        <v>31</v>
      </c>
      <c r="G4502" t="s">
        <v>414</v>
      </c>
      <c r="H4502" t="s">
        <v>1442</v>
      </c>
      <c r="I4502" t="s">
        <v>34</v>
      </c>
      <c r="J4502" t="s">
        <v>7754</v>
      </c>
      <c r="K4502" s="3">
        <v>41330</v>
      </c>
      <c r="L4502" t="s">
        <v>36</v>
      </c>
      <c r="M4502" t="s">
        <v>1010</v>
      </c>
      <c r="N4502" t="s">
        <v>1011</v>
      </c>
      <c r="O4502" t="s">
        <v>39</v>
      </c>
      <c r="P4502" t="s">
        <v>58</v>
      </c>
      <c r="Q4502">
        <v>5</v>
      </c>
      <c r="R4502" s="5">
        <v>6.36</v>
      </c>
      <c r="S4502" s="5">
        <v>8.8000000000000007</v>
      </c>
      <c r="T4502" s="5">
        <v>44</v>
      </c>
      <c r="U4502">
        <v>0</v>
      </c>
      <c r="V4502" s="5">
        <v>12.2</v>
      </c>
      <c r="W4502" t="s">
        <v>41</v>
      </c>
      <c r="X4502" s="3">
        <v>41335</v>
      </c>
      <c r="Y4502" s="3">
        <v>41338</v>
      </c>
      <c r="Z4502">
        <v>8</v>
      </c>
      <c r="AA4502" t="s">
        <v>8399</v>
      </c>
      <c r="AB4502">
        <f t="shared" si="352"/>
        <v>3</v>
      </c>
      <c r="AC4502" t="str">
        <f t="shared" si="350"/>
        <v>Monday</v>
      </c>
      <c r="AD4502" s="5">
        <v>1.9330000000000001</v>
      </c>
      <c r="AE4502">
        <v>2013</v>
      </c>
      <c r="AF4502">
        <v>9</v>
      </c>
      <c r="AG4502" s="14">
        <f t="shared" si="351"/>
        <v>0.27727272727272728</v>
      </c>
      <c r="AH4502">
        <f t="shared" si="353"/>
        <v>1</v>
      </c>
      <c r="AI4502">
        <f t="shared" si="354"/>
        <v>3</v>
      </c>
    </row>
    <row r="4503" spans="1:35" x14ac:dyDescent="0.35">
      <c r="A4503">
        <v>4502</v>
      </c>
      <c r="B4503" t="s">
        <v>4336</v>
      </c>
      <c r="C4503" t="s">
        <v>4337</v>
      </c>
      <c r="D4503" t="s">
        <v>29</v>
      </c>
      <c r="E4503" t="s">
        <v>30</v>
      </c>
      <c r="F4503" t="s">
        <v>31</v>
      </c>
      <c r="G4503" t="s">
        <v>414</v>
      </c>
      <c r="H4503" t="s">
        <v>1442</v>
      </c>
      <c r="I4503" t="s">
        <v>34</v>
      </c>
      <c r="J4503" t="s">
        <v>7754</v>
      </c>
      <c r="K4503" s="3">
        <v>41330</v>
      </c>
      <c r="L4503" t="s">
        <v>36</v>
      </c>
      <c r="M4503" t="s">
        <v>1678</v>
      </c>
      <c r="N4503" t="s">
        <v>1679</v>
      </c>
      <c r="O4503" t="s">
        <v>39</v>
      </c>
      <c r="P4503" t="s">
        <v>165</v>
      </c>
      <c r="Q4503">
        <v>3</v>
      </c>
      <c r="R4503" s="5">
        <v>96.09333333333332</v>
      </c>
      <c r="S4503" s="5">
        <v>141.33333333333331</v>
      </c>
      <c r="T4503" s="5">
        <v>423.99999999999994</v>
      </c>
      <c r="U4503">
        <v>0</v>
      </c>
      <c r="V4503" s="5">
        <v>135.72</v>
      </c>
      <c r="W4503" t="s">
        <v>41</v>
      </c>
      <c r="X4503" s="3">
        <v>41335</v>
      </c>
      <c r="Y4503" s="3">
        <v>41335</v>
      </c>
      <c r="Z4503">
        <v>5</v>
      </c>
      <c r="AA4503" t="s">
        <v>8400</v>
      </c>
      <c r="AB4503">
        <f t="shared" si="352"/>
        <v>0</v>
      </c>
      <c r="AC4503" t="str">
        <f t="shared" si="350"/>
        <v>Monday</v>
      </c>
      <c r="AD4503" s="5">
        <v>28.177</v>
      </c>
      <c r="AE4503">
        <v>2013</v>
      </c>
      <c r="AF4503">
        <v>9</v>
      </c>
      <c r="AG4503" s="14">
        <f t="shared" si="351"/>
        <v>0.32009433962264155</v>
      </c>
      <c r="AH4503">
        <f t="shared" si="353"/>
        <v>0</v>
      </c>
      <c r="AI4503" t="str">
        <f t="shared" si="354"/>
        <v xml:space="preserve"> </v>
      </c>
    </row>
    <row r="4504" spans="1:35" x14ac:dyDescent="0.35">
      <c r="A4504">
        <v>4503</v>
      </c>
      <c r="B4504" t="s">
        <v>2991</v>
      </c>
      <c r="C4504" t="s">
        <v>2992</v>
      </c>
      <c r="D4504" t="s">
        <v>112</v>
      </c>
      <c r="E4504" t="s">
        <v>44</v>
      </c>
      <c r="F4504" t="s">
        <v>502</v>
      </c>
      <c r="G4504" t="s">
        <v>503</v>
      </c>
      <c r="H4504" t="s">
        <v>503</v>
      </c>
      <c r="I4504" t="s">
        <v>34</v>
      </c>
      <c r="J4504" t="s">
        <v>7755</v>
      </c>
      <c r="K4504" s="3">
        <v>41150</v>
      </c>
      <c r="L4504" t="s">
        <v>136</v>
      </c>
      <c r="M4504" t="s">
        <v>1595</v>
      </c>
      <c r="N4504" t="s">
        <v>1596</v>
      </c>
      <c r="O4504" t="s">
        <v>39</v>
      </c>
      <c r="P4504" t="s">
        <v>58</v>
      </c>
      <c r="Q4504">
        <v>6</v>
      </c>
      <c r="R4504" s="5">
        <v>9.7589333333333315</v>
      </c>
      <c r="S4504" s="5">
        <v>17.969777777777772</v>
      </c>
      <c r="T4504" s="5">
        <v>32.34559999999999</v>
      </c>
      <c r="U4504">
        <v>0.7</v>
      </c>
      <c r="V4504" s="5">
        <v>-26.207999999999998</v>
      </c>
      <c r="W4504" t="s">
        <v>155</v>
      </c>
      <c r="X4504" s="3">
        <v>41152</v>
      </c>
      <c r="Y4504" s="3">
        <v>41155</v>
      </c>
      <c r="Z4504">
        <v>5</v>
      </c>
      <c r="AA4504" t="s">
        <v>8399</v>
      </c>
      <c r="AB4504">
        <f t="shared" si="352"/>
        <v>3</v>
      </c>
      <c r="AC4504" t="str">
        <f t="shared" si="350"/>
        <v>Wednesday</v>
      </c>
      <c r="AD4504" s="5">
        <v>2.5</v>
      </c>
      <c r="AE4504">
        <v>2012</v>
      </c>
      <c r="AF4504">
        <v>35</v>
      </c>
      <c r="AG4504" s="14">
        <f t="shared" si="351"/>
        <v>-0.81024930747922452</v>
      </c>
      <c r="AH4504">
        <f t="shared" si="353"/>
        <v>1</v>
      </c>
      <c r="AI4504">
        <f t="shared" si="354"/>
        <v>3</v>
      </c>
    </row>
    <row r="4505" spans="1:35" x14ac:dyDescent="0.35">
      <c r="A4505">
        <v>4504</v>
      </c>
      <c r="B4505" t="s">
        <v>3019</v>
      </c>
      <c r="C4505" t="s">
        <v>3020</v>
      </c>
      <c r="D4505" t="s">
        <v>29</v>
      </c>
      <c r="E4505" t="s">
        <v>84</v>
      </c>
      <c r="F4505" t="s">
        <v>113</v>
      </c>
      <c r="G4505" t="s">
        <v>3770</v>
      </c>
      <c r="H4505" t="s">
        <v>3770</v>
      </c>
      <c r="I4505" t="s">
        <v>34</v>
      </c>
      <c r="J4505" t="s">
        <v>7756</v>
      </c>
      <c r="K4505" s="3">
        <v>41477</v>
      </c>
      <c r="L4505" t="s">
        <v>136</v>
      </c>
      <c r="M4505" t="s">
        <v>5131</v>
      </c>
      <c r="N4505" t="s">
        <v>5132</v>
      </c>
      <c r="O4505" t="s">
        <v>39</v>
      </c>
      <c r="P4505" t="s">
        <v>90</v>
      </c>
      <c r="Q4505">
        <v>3</v>
      </c>
      <c r="R4505" s="5">
        <v>14.484799999999998</v>
      </c>
      <c r="S4505" s="5">
        <v>16.42133333333333</v>
      </c>
      <c r="T4505" s="5">
        <v>29.558399999999992</v>
      </c>
      <c r="U4505">
        <v>0.4</v>
      </c>
      <c r="V4505" s="5">
        <v>-13.896000000000001</v>
      </c>
      <c r="W4505" t="s">
        <v>41</v>
      </c>
      <c r="X4505" s="3">
        <v>41482</v>
      </c>
      <c r="Y4505" s="3">
        <v>41484</v>
      </c>
      <c r="Z4505">
        <v>7</v>
      </c>
      <c r="AA4505" t="s">
        <v>8399</v>
      </c>
      <c r="AB4505">
        <f t="shared" si="352"/>
        <v>2</v>
      </c>
      <c r="AC4505" t="str">
        <f t="shared" si="350"/>
        <v>Monday</v>
      </c>
      <c r="AD4505" s="5">
        <v>1.7789999999999999</v>
      </c>
      <c r="AE4505">
        <v>2013</v>
      </c>
      <c r="AF4505">
        <v>30</v>
      </c>
      <c r="AG4505" s="14">
        <f t="shared" si="351"/>
        <v>-0.47012016888600211</v>
      </c>
      <c r="AH4505">
        <f t="shared" si="353"/>
        <v>1</v>
      </c>
      <c r="AI4505">
        <f t="shared" si="354"/>
        <v>2</v>
      </c>
    </row>
    <row r="4506" spans="1:35" x14ac:dyDescent="0.35">
      <c r="A4506">
        <v>4505</v>
      </c>
      <c r="B4506" t="s">
        <v>3019</v>
      </c>
      <c r="C4506" t="s">
        <v>3020</v>
      </c>
      <c r="D4506" t="s">
        <v>29</v>
      </c>
      <c r="E4506" t="s">
        <v>84</v>
      </c>
      <c r="F4506" t="s">
        <v>113</v>
      </c>
      <c r="G4506" t="s">
        <v>3770</v>
      </c>
      <c r="H4506" t="s">
        <v>3770</v>
      </c>
      <c r="I4506" t="s">
        <v>34</v>
      </c>
      <c r="J4506" t="s">
        <v>7756</v>
      </c>
      <c r="K4506" s="3">
        <v>41477</v>
      </c>
      <c r="L4506" t="s">
        <v>136</v>
      </c>
      <c r="M4506" t="s">
        <v>889</v>
      </c>
      <c r="N4506" t="s">
        <v>890</v>
      </c>
      <c r="O4506" t="s">
        <v>39</v>
      </c>
      <c r="P4506" t="s">
        <v>165</v>
      </c>
      <c r="Q4506">
        <v>1</v>
      </c>
      <c r="R4506" s="5">
        <v>99.091200000000001</v>
      </c>
      <c r="S4506" s="5">
        <v>111.47200000000001</v>
      </c>
      <c r="T4506" s="5">
        <v>66.883200000000002</v>
      </c>
      <c r="U4506">
        <v>0.4</v>
      </c>
      <c r="V4506" s="5">
        <v>-32.207999999999998</v>
      </c>
      <c r="W4506" t="s">
        <v>41</v>
      </c>
      <c r="X4506" s="3">
        <v>41482</v>
      </c>
      <c r="Y4506" s="3">
        <v>41482</v>
      </c>
      <c r="Z4506">
        <v>5</v>
      </c>
      <c r="AA4506" t="s">
        <v>8400</v>
      </c>
      <c r="AB4506">
        <f t="shared" si="352"/>
        <v>0</v>
      </c>
      <c r="AC4506" t="str">
        <f t="shared" si="350"/>
        <v>Monday</v>
      </c>
      <c r="AD4506" s="5">
        <v>5.8860000000000001</v>
      </c>
      <c r="AE4506">
        <v>2013</v>
      </c>
      <c r="AF4506">
        <v>30</v>
      </c>
      <c r="AG4506" s="14">
        <f t="shared" si="351"/>
        <v>-0.48155590641596091</v>
      </c>
      <c r="AH4506">
        <f t="shared" si="353"/>
        <v>0</v>
      </c>
      <c r="AI4506" t="str">
        <f t="shared" si="354"/>
        <v xml:space="preserve"> </v>
      </c>
    </row>
    <row r="4507" spans="1:35" x14ac:dyDescent="0.35">
      <c r="A4507">
        <v>4506</v>
      </c>
      <c r="B4507" t="s">
        <v>3019</v>
      </c>
      <c r="C4507" t="s">
        <v>3020</v>
      </c>
      <c r="D4507" t="s">
        <v>29</v>
      </c>
      <c r="E4507" t="s">
        <v>84</v>
      </c>
      <c r="F4507" t="s">
        <v>113</v>
      </c>
      <c r="G4507" t="s">
        <v>3770</v>
      </c>
      <c r="H4507" t="s">
        <v>3770</v>
      </c>
      <c r="I4507" t="s">
        <v>34</v>
      </c>
      <c r="J4507" t="s">
        <v>7756</v>
      </c>
      <c r="K4507" s="3">
        <v>41477</v>
      </c>
      <c r="L4507" t="s">
        <v>136</v>
      </c>
      <c r="M4507" t="s">
        <v>2277</v>
      </c>
      <c r="N4507" t="s">
        <v>2278</v>
      </c>
      <c r="O4507" t="s">
        <v>39</v>
      </c>
      <c r="P4507" t="s">
        <v>165</v>
      </c>
      <c r="Q4507">
        <v>1</v>
      </c>
      <c r="R4507" s="5">
        <v>16.616</v>
      </c>
      <c r="S4507" s="5">
        <v>18.626666666666669</v>
      </c>
      <c r="T4507" s="5">
        <v>11.176</v>
      </c>
      <c r="U4507">
        <v>0.4</v>
      </c>
      <c r="V4507" s="5">
        <v>-5.44</v>
      </c>
      <c r="W4507" t="s">
        <v>41</v>
      </c>
      <c r="X4507" s="3">
        <v>41482</v>
      </c>
      <c r="Y4507" s="3">
        <v>41483</v>
      </c>
      <c r="Z4507">
        <v>6</v>
      </c>
      <c r="AA4507" t="s">
        <v>8399</v>
      </c>
      <c r="AB4507">
        <f t="shared" si="352"/>
        <v>1</v>
      </c>
      <c r="AC4507" t="str">
        <f t="shared" si="350"/>
        <v>Monday</v>
      </c>
      <c r="AD4507" s="5">
        <v>0.81599999999999995</v>
      </c>
      <c r="AE4507">
        <v>2013</v>
      </c>
      <c r="AF4507">
        <v>30</v>
      </c>
      <c r="AG4507" s="14">
        <f t="shared" si="351"/>
        <v>-0.48675733715103797</v>
      </c>
      <c r="AH4507">
        <f t="shared" si="353"/>
        <v>1</v>
      </c>
      <c r="AI4507">
        <f t="shared" si="354"/>
        <v>1</v>
      </c>
    </row>
    <row r="4508" spans="1:35" x14ac:dyDescent="0.35">
      <c r="A4508">
        <v>4507</v>
      </c>
      <c r="B4508" t="s">
        <v>1462</v>
      </c>
      <c r="C4508" t="s">
        <v>1463</v>
      </c>
      <c r="D4508" t="s">
        <v>96</v>
      </c>
      <c r="E4508" t="s">
        <v>84</v>
      </c>
      <c r="F4508" t="s">
        <v>85</v>
      </c>
      <c r="G4508" t="s">
        <v>948</v>
      </c>
      <c r="H4508" t="s">
        <v>948</v>
      </c>
      <c r="I4508" t="s">
        <v>34</v>
      </c>
      <c r="J4508" t="s">
        <v>7757</v>
      </c>
      <c r="K4508" s="3">
        <v>41373</v>
      </c>
      <c r="L4508" t="s">
        <v>36</v>
      </c>
      <c r="M4508" t="s">
        <v>1446</v>
      </c>
      <c r="N4508" t="s">
        <v>1447</v>
      </c>
      <c r="O4508" t="s">
        <v>72</v>
      </c>
      <c r="P4508" t="s">
        <v>178</v>
      </c>
      <c r="Q4508">
        <v>3</v>
      </c>
      <c r="R4508" s="5">
        <v>110.23333333333329</v>
      </c>
      <c r="S4508" s="5">
        <v>111.3333333333333</v>
      </c>
      <c r="T4508" s="5">
        <v>333.99999999999989</v>
      </c>
      <c r="U4508">
        <v>0</v>
      </c>
      <c r="V4508" s="5">
        <v>3.3</v>
      </c>
      <c r="W4508" t="s">
        <v>139</v>
      </c>
      <c r="X4508" s="3">
        <v>41376</v>
      </c>
      <c r="Y4508" s="3">
        <v>41376</v>
      </c>
      <c r="Z4508">
        <v>3</v>
      </c>
      <c r="AA4508" t="s">
        <v>8400</v>
      </c>
      <c r="AB4508">
        <f t="shared" si="352"/>
        <v>0</v>
      </c>
      <c r="AC4508" t="str">
        <f t="shared" si="350"/>
        <v>Tuesday</v>
      </c>
      <c r="AD4508" s="5">
        <v>19.986999999999998</v>
      </c>
      <c r="AE4508">
        <v>2013</v>
      </c>
      <c r="AF4508">
        <v>15</v>
      </c>
      <c r="AG4508" s="14">
        <f t="shared" si="351"/>
        <v>9.8802395209580864E-3</v>
      </c>
      <c r="AH4508">
        <f t="shared" si="353"/>
        <v>0</v>
      </c>
      <c r="AI4508" t="str">
        <f t="shared" si="354"/>
        <v xml:space="preserve"> </v>
      </c>
    </row>
    <row r="4509" spans="1:35" x14ac:dyDescent="0.35">
      <c r="A4509">
        <v>4508</v>
      </c>
      <c r="B4509" t="s">
        <v>1462</v>
      </c>
      <c r="C4509" t="s">
        <v>1463</v>
      </c>
      <c r="D4509" t="s">
        <v>96</v>
      </c>
      <c r="E4509" t="s">
        <v>84</v>
      </c>
      <c r="F4509" t="s">
        <v>85</v>
      </c>
      <c r="G4509" t="s">
        <v>948</v>
      </c>
      <c r="H4509" t="s">
        <v>948</v>
      </c>
      <c r="I4509" t="s">
        <v>34</v>
      </c>
      <c r="J4509" t="s">
        <v>7757</v>
      </c>
      <c r="K4509" s="3">
        <v>41373</v>
      </c>
      <c r="L4509" t="s">
        <v>36</v>
      </c>
      <c r="M4509" t="s">
        <v>4287</v>
      </c>
      <c r="N4509" t="s">
        <v>4288</v>
      </c>
      <c r="O4509" t="s">
        <v>39</v>
      </c>
      <c r="P4509" t="s">
        <v>165</v>
      </c>
      <c r="Q4509">
        <v>7</v>
      </c>
      <c r="R4509" s="5">
        <v>13.531428571428568</v>
      </c>
      <c r="S4509" s="5">
        <v>17.571428571428569</v>
      </c>
      <c r="T4509" s="5">
        <v>122.99999999999999</v>
      </c>
      <c r="U4509">
        <v>0</v>
      </c>
      <c r="V4509" s="5">
        <v>28.28</v>
      </c>
      <c r="W4509" t="s">
        <v>139</v>
      </c>
      <c r="X4509" s="3">
        <v>41376</v>
      </c>
      <c r="Y4509" s="3">
        <v>41376</v>
      </c>
      <c r="Z4509">
        <v>3</v>
      </c>
      <c r="AA4509" t="s">
        <v>8400</v>
      </c>
      <c r="AB4509">
        <f t="shared" si="352"/>
        <v>0</v>
      </c>
      <c r="AC4509" t="str">
        <f t="shared" si="350"/>
        <v>Tuesday</v>
      </c>
      <c r="AD4509" s="5">
        <v>13.478</v>
      </c>
      <c r="AE4509">
        <v>2013</v>
      </c>
      <c r="AF4509">
        <v>15</v>
      </c>
      <c r="AG4509" s="14">
        <f t="shared" si="351"/>
        <v>0.2299186991869919</v>
      </c>
      <c r="AH4509">
        <f t="shared" si="353"/>
        <v>0</v>
      </c>
      <c r="AI4509" t="str">
        <f t="shared" si="354"/>
        <v xml:space="preserve"> </v>
      </c>
    </row>
    <row r="4510" spans="1:35" x14ac:dyDescent="0.35">
      <c r="A4510">
        <v>4509</v>
      </c>
      <c r="B4510" t="s">
        <v>1462</v>
      </c>
      <c r="C4510" t="s">
        <v>1463</v>
      </c>
      <c r="D4510" t="s">
        <v>96</v>
      </c>
      <c r="E4510" t="s">
        <v>84</v>
      </c>
      <c r="F4510" t="s">
        <v>85</v>
      </c>
      <c r="G4510" t="s">
        <v>948</v>
      </c>
      <c r="H4510" t="s">
        <v>948</v>
      </c>
      <c r="I4510" t="s">
        <v>34</v>
      </c>
      <c r="J4510" t="s">
        <v>7757</v>
      </c>
      <c r="K4510" s="3">
        <v>41373</v>
      </c>
      <c r="L4510" t="s">
        <v>36</v>
      </c>
      <c r="M4510" t="s">
        <v>2630</v>
      </c>
      <c r="N4510" t="s">
        <v>2631</v>
      </c>
      <c r="O4510" t="s">
        <v>39</v>
      </c>
      <c r="P4510" t="s">
        <v>58</v>
      </c>
      <c r="Q4510">
        <v>3</v>
      </c>
      <c r="R4510" s="5">
        <v>18.400000000000002</v>
      </c>
      <c r="S4510" s="5">
        <v>20</v>
      </c>
      <c r="T4510" s="5">
        <v>60</v>
      </c>
      <c r="U4510">
        <v>0</v>
      </c>
      <c r="V4510" s="5">
        <v>4.8</v>
      </c>
      <c r="W4510" t="s">
        <v>139</v>
      </c>
      <c r="X4510" s="3">
        <v>41376</v>
      </c>
      <c r="Y4510" s="3">
        <v>41376</v>
      </c>
      <c r="Z4510">
        <v>3</v>
      </c>
      <c r="AA4510" t="s">
        <v>8400</v>
      </c>
      <c r="AB4510">
        <f t="shared" si="352"/>
        <v>0</v>
      </c>
      <c r="AC4510" t="str">
        <f t="shared" si="350"/>
        <v>Tuesday</v>
      </c>
      <c r="AD4510" s="5">
        <v>6.4020000000000001</v>
      </c>
      <c r="AE4510">
        <v>2013</v>
      </c>
      <c r="AF4510">
        <v>15</v>
      </c>
      <c r="AG4510" s="14">
        <f t="shared" si="351"/>
        <v>0.08</v>
      </c>
      <c r="AH4510">
        <f t="shared" si="353"/>
        <v>0</v>
      </c>
      <c r="AI4510" t="str">
        <f t="shared" si="354"/>
        <v xml:space="preserve"> </v>
      </c>
    </row>
    <row r="4511" spans="1:35" x14ac:dyDescent="0.35">
      <c r="A4511">
        <v>4510</v>
      </c>
      <c r="B4511" t="s">
        <v>3553</v>
      </c>
      <c r="C4511" t="s">
        <v>3554</v>
      </c>
      <c r="D4511" t="s">
        <v>112</v>
      </c>
      <c r="E4511" t="s">
        <v>199</v>
      </c>
      <c r="F4511" t="s">
        <v>200</v>
      </c>
      <c r="G4511" t="s">
        <v>470</v>
      </c>
      <c r="H4511" t="s">
        <v>470</v>
      </c>
      <c r="I4511" t="s">
        <v>34</v>
      </c>
      <c r="J4511" t="s">
        <v>7758</v>
      </c>
      <c r="K4511" s="3">
        <v>41701</v>
      </c>
      <c r="L4511" t="s">
        <v>136</v>
      </c>
      <c r="M4511" t="s">
        <v>7759</v>
      </c>
      <c r="N4511" t="s">
        <v>7760</v>
      </c>
      <c r="O4511" t="s">
        <v>51</v>
      </c>
      <c r="P4511" t="s">
        <v>93</v>
      </c>
      <c r="Q4511">
        <v>3</v>
      </c>
      <c r="R4511" s="5">
        <v>54.56</v>
      </c>
      <c r="S4511" s="5">
        <v>94</v>
      </c>
      <c r="T4511" s="5">
        <v>282</v>
      </c>
      <c r="U4511">
        <v>0</v>
      </c>
      <c r="V4511" s="5">
        <v>118.32</v>
      </c>
      <c r="W4511" t="s">
        <v>41</v>
      </c>
      <c r="X4511" s="3">
        <v>41706</v>
      </c>
      <c r="Y4511" s="3">
        <v>41706</v>
      </c>
      <c r="Z4511">
        <v>5</v>
      </c>
      <c r="AA4511" t="s">
        <v>8400</v>
      </c>
      <c r="AB4511">
        <f t="shared" si="352"/>
        <v>0</v>
      </c>
      <c r="AC4511" t="str">
        <f t="shared" si="350"/>
        <v>Monday</v>
      </c>
      <c r="AD4511" s="5">
        <v>37.348999999999997</v>
      </c>
      <c r="AE4511">
        <v>2014</v>
      </c>
      <c r="AF4511">
        <v>10</v>
      </c>
      <c r="AG4511" s="14">
        <f t="shared" si="351"/>
        <v>0.41957446808510634</v>
      </c>
      <c r="AH4511">
        <f t="shared" si="353"/>
        <v>0</v>
      </c>
      <c r="AI4511" t="str">
        <f t="shared" si="354"/>
        <v xml:space="preserve"> </v>
      </c>
    </row>
    <row r="4512" spans="1:35" x14ac:dyDescent="0.35">
      <c r="A4512">
        <v>4511</v>
      </c>
      <c r="B4512" t="s">
        <v>3553</v>
      </c>
      <c r="C4512" t="s">
        <v>3554</v>
      </c>
      <c r="D4512" t="s">
        <v>112</v>
      </c>
      <c r="E4512" t="s">
        <v>199</v>
      </c>
      <c r="F4512" t="s">
        <v>200</v>
      </c>
      <c r="G4512" t="s">
        <v>470</v>
      </c>
      <c r="H4512" t="s">
        <v>470</v>
      </c>
      <c r="I4512" t="s">
        <v>34</v>
      </c>
      <c r="J4512" t="s">
        <v>7758</v>
      </c>
      <c r="K4512" s="3">
        <v>41701</v>
      </c>
      <c r="L4512" t="s">
        <v>136</v>
      </c>
      <c r="M4512" t="s">
        <v>4875</v>
      </c>
      <c r="N4512" t="s">
        <v>1215</v>
      </c>
      <c r="O4512" t="s">
        <v>39</v>
      </c>
      <c r="P4512" t="s">
        <v>90</v>
      </c>
      <c r="Q4512">
        <v>4</v>
      </c>
      <c r="R4512" s="5">
        <v>5.96</v>
      </c>
      <c r="S4512" s="5">
        <v>7</v>
      </c>
      <c r="T4512" s="5">
        <v>28</v>
      </c>
      <c r="U4512">
        <v>0</v>
      </c>
      <c r="V4512" s="5">
        <v>4.16</v>
      </c>
      <c r="W4512" t="s">
        <v>41</v>
      </c>
      <c r="X4512" s="3">
        <v>41706</v>
      </c>
      <c r="Y4512" s="3">
        <v>41708</v>
      </c>
      <c r="Z4512">
        <v>7</v>
      </c>
      <c r="AA4512" t="s">
        <v>8399</v>
      </c>
      <c r="AB4512">
        <f t="shared" si="352"/>
        <v>2</v>
      </c>
      <c r="AC4512" t="str">
        <f t="shared" si="350"/>
        <v>Monday</v>
      </c>
      <c r="AD4512" s="5">
        <v>2.4329999999999998</v>
      </c>
      <c r="AE4512">
        <v>2014</v>
      </c>
      <c r="AF4512">
        <v>10</v>
      </c>
      <c r="AG4512" s="14">
        <f t="shared" si="351"/>
        <v>0.14857142857142858</v>
      </c>
      <c r="AH4512">
        <f t="shared" si="353"/>
        <v>1</v>
      </c>
      <c r="AI4512">
        <f t="shared" si="354"/>
        <v>2</v>
      </c>
    </row>
    <row r="4513" spans="1:35" x14ac:dyDescent="0.35">
      <c r="A4513">
        <v>4512</v>
      </c>
      <c r="B4513" t="s">
        <v>2544</v>
      </c>
      <c r="C4513" t="s">
        <v>2545</v>
      </c>
      <c r="D4513" t="s">
        <v>112</v>
      </c>
      <c r="E4513" t="s">
        <v>84</v>
      </c>
      <c r="F4513" t="s">
        <v>85</v>
      </c>
      <c r="G4513" t="s">
        <v>2484</v>
      </c>
      <c r="H4513" t="s">
        <v>2484</v>
      </c>
      <c r="I4513" t="s">
        <v>34</v>
      </c>
      <c r="J4513" t="s">
        <v>7761</v>
      </c>
      <c r="K4513" s="3">
        <v>41991</v>
      </c>
      <c r="L4513" t="s">
        <v>136</v>
      </c>
      <c r="M4513" t="s">
        <v>7479</v>
      </c>
      <c r="N4513" t="s">
        <v>7480</v>
      </c>
      <c r="O4513" t="s">
        <v>39</v>
      </c>
      <c r="P4513" t="s">
        <v>183</v>
      </c>
      <c r="Q4513">
        <v>2</v>
      </c>
      <c r="R4513" s="5">
        <v>273.06</v>
      </c>
      <c r="S4513" s="5">
        <v>333</v>
      </c>
      <c r="T4513" s="5">
        <v>666</v>
      </c>
      <c r="U4513">
        <v>0</v>
      </c>
      <c r="V4513" s="5">
        <v>119.88</v>
      </c>
      <c r="W4513" t="s">
        <v>139</v>
      </c>
      <c r="X4513" s="3">
        <v>41994</v>
      </c>
      <c r="Y4513" s="3">
        <v>41994</v>
      </c>
      <c r="Z4513">
        <v>3</v>
      </c>
      <c r="AA4513" t="s">
        <v>8400</v>
      </c>
      <c r="AB4513">
        <f t="shared" si="352"/>
        <v>0</v>
      </c>
      <c r="AC4513" t="str">
        <f t="shared" si="350"/>
        <v>Thursday</v>
      </c>
      <c r="AD4513" s="5">
        <v>79.935000000000002</v>
      </c>
      <c r="AE4513">
        <v>2014</v>
      </c>
      <c r="AF4513">
        <v>51</v>
      </c>
      <c r="AG4513" s="14">
        <f t="shared" si="351"/>
        <v>0.18</v>
      </c>
      <c r="AH4513">
        <f t="shared" si="353"/>
        <v>0</v>
      </c>
      <c r="AI4513" t="str">
        <f t="shared" si="354"/>
        <v xml:space="preserve"> </v>
      </c>
    </row>
    <row r="4514" spans="1:35" x14ac:dyDescent="0.35">
      <c r="A4514">
        <v>4513</v>
      </c>
      <c r="B4514" t="s">
        <v>717</v>
      </c>
      <c r="C4514" t="s">
        <v>718</v>
      </c>
      <c r="D4514" t="s">
        <v>96</v>
      </c>
      <c r="E4514" t="s">
        <v>30</v>
      </c>
      <c r="F4514" t="s">
        <v>31</v>
      </c>
      <c r="G4514" t="s">
        <v>476</v>
      </c>
      <c r="H4514" t="s">
        <v>650</v>
      </c>
      <c r="I4514" t="s">
        <v>34</v>
      </c>
      <c r="J4514" t="s">
        <v>7762</v>
      </c>
      <c r="K4514" s="3">
        <v>41984</v>
      </c>
      <c r="L4514" t="s">
        <v>215</v>
      </c>
      <c r="M4514" t="s">
        <v>5537</v>
      </c>
      <c r="N4514" t="s">
        <v>5538</v>
      </c>
      <c r="O4514" t="s">
        <v>51</v>
      </c>
      <c r="P4514" t="s">
        <v>93</v>
      </c>
      <c r="Q4514">
        <v>6</v>
      </c>
      <c r="R4514" s="5">
        <v>65.206933333333339</v>
      </c>
      <c r="S4514" s="5">
        <v>114.97366666666666</v>
      </c>
      <c r="T4514" s="5">
        <v>551.87360000000001</v>
      </c>
      <c r="U4514">
        <v>0.2</v>
      </c>
      <c r="V4514" s="5">
        <v>160.63200000000001</v>
      </c>
      <c r="W4514" t="s">
        <v>155</v>
      </c>
      <c r="X4514" s="3">
        <v>41986</v>
      </c>
      <c r="Y4514" s="3">
        <v>41989</v>
      </c>
      <c r="Z4514">
        <v>5</v>
      </c>
      <c r="AA4514" t="s">
        <v>8399</v>
      </c>
      <c r="AB4514">
        <f t="shared" si="352"/>
        <v>3</v>
      </c>
      <c r="AC4514" t="str">
        <f t="shared" si="350"/>
        <v>Thursday</v>
      </c>
      <c r="AD4514" s="5">
        <v>136.94300000000001</v>
      </c>
      <c r="AE4514">
        <v>2014</v>
      </c>
      <c r="AF4514">
        <v>50</v>
      </c>
      <c r="AG4514" s="14">
        <f t="shared" si="351"/>
        <v>0.29106665004450294</v>
      </c>
      <c r="AH4514">
        <f t="shared" si="353"/>
        <v>1</v>
      </c>
      <c r="AI4514">
        <f t="shared" si="354"/>
        <v>3</v>
      </c>
    </row>
    <row r="4515" spans="1:35" x14ac:dyDescent="0.35">
      <c r="A4515">
        <v>4514</v>
      </c>
      <c r="B4515" t="s">
        <v>7763</v>
      </c>
      <c r="C4515" t="s">
        <v>7764</v>
      </c>
      <c r="D4515" t="s">
        <v>29</v>
      </c>
      <c r="E4515" t="s">
        <v>44</v>
      </c>
      <c r="F4515" t="s">
        <v>67</v>
      </c>
      <c r="G4515" t="s">
        <v>68</v>
      </c>
      <c r="H4515" t="s">
        <v>7765</v>
      </c>
      <c r="I4515" t="s">
        <v>34</v>
      </c>
      <c r="J4515" t="s">
        <v>7766</v>
      </c>
      <c r="K4515" s="3">
        <v>41604</v>
      </c>
      <c r="L4515" t="s">
        <v>36</v>
      </c>
      <c r="M4515" t="s">
        <v>3157</v>
      </c>
      <c r="N4515" t="s">
        <v>3158</v>
      </c>
      <c r="O4515" t="s">
        <v>51</v>
      </c>
      <c r="P4515" t="s">
        <v>93</v>
      </c>
      <c r="Q4515">
        <v>2</v>
      </c>
      <c r="R4515" s="5">
        <v>27.84</v>
      </c>
      <c r="S4515" s="5">
        <v>32</v>
      </c>
      <c r="T4515" s="5">
        <v>64</v>
      </c>
      <c r="U4515">
        <v>0</v>
      </c>
      <c r="V4515" s="5">
        <v>8.32</v>
      </c>
      <c r="W4515" t="s">
        <v>41</v>
      </c>
      <c r="X4515" s="3">
        <v>41609</v>
      </c>
      <c r="Y4515" s="3">
        <v>41609</v>
      </c>
      <c r="Z4515">
        <v>5</v>
      </c>
      <c r="AA4515" t="s">
        <v>8400</v>
      </c>
      <c r="AB4515">
        <f t="shared" si="352"/>
        <v>0</v>
      </c>
      <c r="AC4515" t="str">
        <f t="shared" si="350"/>
        <v>Tuesday</v>
      </c>
      <c r="AD4515" s="5">
        <v>2.2400000000000002</v>
      </c>
      <c r="AE4515">
        <v>2013</v>
      </c>
      <c r="AF4515">
        <v>48</v>
      </c>
      <c r="AG4515" s="14">
        <f t="shared" si="351"/>
        <v>0.13</v>
      </c>
      <c r="AH4515">
        <f t="shared" si="353"/>
        <v>0</v>
      </c>
      <c r="AI4515" t="str">
        <f t="shared" si="354"/>
        <v xml:space="preserve"> </v>
      </c>
    </row>
    <row r="4516" spans="1:35" x14ac:dyDescent="0.35">
      <c r="A4516">
        <v>4515</v>
      </c>
      <c r="B4516" t="s">
        <v>7763</v>
      </c>
      <c r="C4516" t="s">
        <v>7764</v>
      </c>
      <c r="D4516" t="s">
        <v>29</v>
      </c>
      <c r="E4516" t="s">
        <v>44</v>
      </c>
      <c r="F4516" t="s">
        <v>67</v>
      </c>
      <c r="G4516" t="s">
        <v>68</v>
      </c>
      <c r="H4516" t="s">
        <v>7765</v>
      </c>
      <c r="I4516" t="s">
        <v>34</v>
      </c>
      <c r="J4516" t="s">
        <v>7766</v>
      </c>
      <c r="K4516" s="3">
        <v>41604</v>
      </c>
      <c r="L4516" t="s">
        <v>36</v>
      </c>
      <c r="M4516" t="s">
        <v>3091</v>
      </c>
      <c r="N4516" t="s">
        <v>3092</v>
      </c>
      <c r="O4516" t="s">
        <v>72</v>
      </c>
      <c r="P4516" t="s">
        <v>178</v>
      </c>
      <c r="Q4516">
        <v>5</v>
      </c>
      <c r="R4516" s="5">
        <v>53.5</v>
      </c>
      <c r="S4516" s="5">
        <v>60.8</v>
      </c>
      <c r="T4516" s="5">
        <v>304</v>
      </c>
      <c r="U4516">
        <v>0</v>
      </c>
      <c r="V4516" s="5">
        <v>36.5</v>
      </c>
      <c r="W4516" t="s">
        <v>41</v>
      </c>
      <c r="X4516" s="3">
        <v>41609</v>
      </c>
      <c r="Y4516" s="3">
        <v>41609</v>
      </c>
      <c r="Z4516">
        <v>5</v>
      </c>
      <c r="AA4516" t="s">
        <v>8400</v>
      </c>
      <c r="AB4516">
        <f t="shared" si="352"/>
        <v>0</v>
      </c>
      <c r="AC4516" t="str">
        <f t="shared" si="350"/>
        <v>Tuesday</v>
      </c>
      <c r="AD4516" s="5">
        <v>24.148</v>
      </c>
      <c r="AE4516">
        <v>2013</v>
      </c>
      <c r="AF4516">
        <v>48</v>
      </c>
      <c r="AG4516" s="14">
        <f t="shared" si="351"/>
        <v>0.12006578947368421</v>
      </c>
      <c r="AH4516">
        <f t="shared" si="353"/>
        <v>0</v>
      </c>
      <c r="AI4516" t="str">
        <f t="shared" si="354"/>
        <v xml:space="preserve"> </v>
      </c>
    </row>
    <row r="4517" spans="1:35" x14ac:dyDescent="0.35">
      <c r="A4517">
        <v>4516</v>
      </c>
      <c r="B4517" t="s">
        <v>7763</v>
      </c>
      <c r="C4517" t="s">
        <v>7764</v>
      </c>
      <c r="D4517" t="s">
        <v>29</v>
      </c>
      <c r="E4517" t="s">
        <v>44</v>
      </c>
      <c r="F4517" t="s">
        <v>67</v>
      </c>
      <c r="G4517" t="s">
        <v>68</v>
      </c>
      <c r="H4517" t="s">
        <v>7765</v>
      </c>
      <c r="I4517" t="s">
        <v>34</v>
      </c>
      <c r="J4517" t="s">
        <v>7766</v>
      </c>
      <c r="K4517" s="3">
        <v>41604</v>
      </c>
      <c r="L4517" t="s">
        <v>36</v>
      </c>
      <c r="M4517" t="s">
        <v>4334</v>
      </c>
      <c r="N4517" t="s">
        <v>4335</v>
      </c>
      <c r="O4517" t="s">
        <v>39</v>
      </c>
      <c r="P4517" t="s">
        <v>58</v>
      </c>
      <c r="Q4517">
        <v>5</v>
      </c>
      <c r="R4517" s="5">
        <v>5.38</v>
      </c>
      <c r="S4517" s="5">
        <v>9.1999999999999993</v>
      </c>
      <c r="T4517" s="5">
        <v>46</v>
      </c>
      <c r="U4517">
        <v>0</v>
      </c>
      <c r="V4517" s="5">
        <v>19.100000000000001</v>
      </c>
      <c r="W4517" t="s">
        <v>41</v>
      </c>
      <c r="X4517" s="3">
        <v>41609</v>
      </c>
      <c r="Y4517" s="3">
        <v>41612</v>
      </c>
      <c r="Z4517">
        <v>8</v>
      </c>
      <c r="AA4517" t="s">
        <v>8399</v>
      </c>
      <c r="AB4517">
        <f t="shared" si="352"/>
        <v>3</v>
      </c>
      <c r="AC4517" t="str">
        <f t="shared" si="350"/>
        <v>Tuesday</v>
      </c>
      <c r="AD4517" s="5">
        <v>3.1520000000000001</v>
      </c>
      <c r="AE4517">
        <v>2013</v>
      </c>
      <c r="AF4517">
        <v>48</v>
      </c>
      <c r="AG4517" s="14">
        <f t="shared" si="351"/>
        <v>0.41521739130434787</v>
      </c>
      <c r="AH4517">
        <f t="shared" si="353"/>
        <v>1</v>
      </c>
      <c r="AI4517">
        <f t="shared" si="354"/>
        <v>3</v>
      </c>
    </row>
    <row r="4518" spans="1:35" x14ac:dyDescent="0.35">
      <c r="A4518">
        <v>4517</v>
      </c>
      <c r="B4518" t="s">
        <v>7763</v>
      </c>
      <c r="C4518" t="s">
        <v>7764</v>
      </c>
      <c r="D4518" t="s">
        <v>29</v>
      </c>
      <c r="E4518" t="s">
        <v>44</v>
      </c>
      <c r="F4518" t="s">
        <v>67</v>
      </c>
      <c r="G4518" t="s">
        <v>68</v>
      </c>
      <c r="H4518" t="s">
        <v>7765</v>
      </c>
      <c r="I4518" t="s">
        <v>34</v>
      </c>
      <c r="J4518" t="s">
        <v>7766</v>
      </c>
      <c r="K4518" s="3">
        <v>41604</v>
      </c>
      <c r="L4518" t="s">
        <v>36</v>
      </c>
      <c r="M4518" t="s">
        <v>2583</v>
      </c>
      <c r="N4518" t="s">
        <v>2584</v>
      </c>
      <c r="O4518" t="s">
        <v>39</v>
      </c>
      <c r="P4518" t="s">
        <v>76</v>
      </c>
      <c r="Q4518">
        <v>4</v>
      </c>
      <c r="R4518" s="5">
        <v>14.04</v>
      </c>
      <c r="S4518" s="5">
        <v>19</v>
      </c>
      <c r="T4518" s="5">
        <v>76</v>
      </c>
      <c r="U4518">
        <v>0</v>
      </c>
      <c r="V4518" s="5">
        <v>19.84</v>
      </c>
      <c r="W4518" t="s">
        <v>41</v>
      </c>
      <c r="X4518" s="3">
        <v>41609</v>
      </c>
      <c r="Y4518" s="3">
        <v>41609</v>
      </c>
      <c r="Z4518">
        <v>5</v>
      </c>
      <c r="AA4518" t="s">
        <v>8400</v>
      </c>
      <c r="AB4518">
        <f t="shared" si="352"/>
        <v>0</v>
      </c>
      <c r="AC4518" t="str">
        <f t="shared" si="350"/>
        <v>Tuesday</v>
      </c>
      <c r="AD4518" s="5">
        <v>5.4050000000000002</v>
      </c>
      <c r="AE4518">
        <v>2013</v>
      </c>
      <c r="AF4518">
        <v>48</v>
      </c>
      <c r="AG4518" s="14">
        <f t="shared" si="351"/>
        <v>0.26105263157894737</v>
      </c>
      <c r="AH4518">
        <f t="shared" si="353"/>
        <v>0</v>
      </c>
      <c r="AI4518" t="str">
        <f t="shared" si="354"/>
        <v xml:space="preserve"> </v>
      </c>
    </row>
    <row r="4519" spans="1:35" x14ac:dyDescent="0.35">
      <c r="A4519">
        <v>4518</v>
      </c>
      <c r="B4519" t="s">
        <v>6673</v>
      </c>
      <c r="C4519" t="s">
        <v>6674</v>
      </c>
      <c r="D4519" t="s">
        <v>112</v>
      </c>
      <c r="E4519" t="s">
        <v>30</v>
      </c>
      <c r="F4519" t="s">
        <v>31</v>
      </c>
      <c r="G4519" t="s">
        <v>1287</v>
      </c>
      <c r="H4519" t="s">
        <v>1521</v>
      </c>
      <c r="I4519" t="s">
        <v>34</v>
      </c>
      <c r="J4519" t="s">
        <v>7767</v>
      </c>
      <c r="K4519" s="3">
        <v>41593</v>
      </c>
      <c r="L4519" t="s">
        <v>136</v>
      </c>
      <c r="M4519" t="s">
        <v>3093</v>
      </c>
      <c r="N4519" t="s">
        <v>3094</v>
      </c>
      <c r="O4519" t="s">
        <v>39</v>
      </c>
      <c r="P4519" t="s">
        <v>90</v>
      </c>
      <c r="Q4519">
        <v>2</v>
      </c>
      <c r="R4519" s="5">
        <v>6.52</v>
      </c>
      <c r="S4519" s="5">
        <v>9</v>
      </c>
      <c r="T4519" s="5">
        <v>18</v>
      </c>
      <c r="U4519">
        <v>0</v>
      </c>
      <c r="V4519" s="5">
        <v>4.96</v>
      </c>
      <c r="W4519" t="s">
        <v>41</v>
      </c>
      <c r="X4519" s="3">
        <v>41598</v>
      </c>
      <c r="Y4519" s="3">
        <v>41598</v>
      </c>
      <c r="Z4519">
        <v>5</v>
      </c>
      <c r="AA4519" t="s">
        <v>8400</v>
      </c>
      <c r="AB4519">
        <f t="shared" si="352"/>
        <v>0</v>
      </c>
      <c r="AC4519" t="str">
        <f t="shared" si="350"/>
        <v>Friday</v>
      </c>
      <c r="AD4519" s="5">
        <v>3.13</v>
      </c>
      <c r="AE4519">
        <v>2013</v>
      </c>
      <c r="AF4519">
        <v>46</v>
      </c>
      <c r="AG4519" s="14">
        <f t="shared" si="351"/>
        <v>0.27555555555555555</v>
      </c>
      <c r="AH4519">
        <f t="shared" si="353"/>
        <v>0</v>
      </c>
      <c r="AI4519" t="str">
        <f t="shared" si="354"/>
        <v xml:space="preserve"> </v>
      </c>
    </row>
    <row r="4520" spans="1:35" x14ac:dyDescent="0.35">
      <c r="A4520">
        <v>4519</v>
      </c>
      <c r="B4520" t="s">
        <v>6673</v>
      </c>
      <c r="C4520" t="s">
        <v>6674</v>
      </c>
      <c r="D4520" t="s">
        <v>112</v>
      </c>
      <c r="E4520" t="s">
        <v>30</v>
      </c>
      <c r="F4520" t="s">
        <v>31</v>
      </c>
      <c r="G4520" t="s">
        <v>1287</v>
      </c>
      <c r="H4520" t="s">
        <v>1521</v>
      </c>
      <c r="I4520" t="s">
        <v>34</v>
      </c>
      <c r="J4520" t="s">
        <v>7767</v>
      </c>
      <c r="K4520" s="3">
        <v>41593</v>
      </c>
      <c r="L4520" t="s">
        <v>136</v>
      </c>
      <c r="M4520" t="s">
        <v>2023</v>
      </c>
      <c r="N4520" t="s">
        <v>2024</v>
      </c>
      <c r="O4520" t="s">
        <v>72</v>
      </c>
      <c r="P4520" t="s">
        <v>79</v>
      </c>
      <c r="Q4520">
        <v>7</v>
      </c>
      <c r="R4520" s="5">
        <v>21.268571428571427</v>
      </c>
      <c r="S4520" s="5">
        <v>35.428571428571431</v>
      </c>
      <c r="T4520" s="5">
        <v>248</v>
      </c>
      <c r="U4520">
        <v>0</v>
      </c>
      <c r="V4520" s="5">
        <v>99.12</v>
      </c>
      <c r="W4520" t="s">
        <v>41</v>
      </c>
      <c r="X4520" s="3">
        <v>41598</v>
      </c>
      <c r="Y4520" s="3">
        <v>41601</v>
      </c>
      <c r="Z4520">
        <v>8</v>
      </c>
      <c r="AA4520" t="s">
        <v>8399</v>
      </c>
      <c r="AB4520">
        <f t="shared" si="352"/>
        <v>3</v>
      </c>
      <c r="AC4520" t="str">
        <f t="shared" si="350"/>
        <v>Friday</v>
      </c>
      <c r="AD4520" s="5">
        <v>32.847000000000001</v>
      </c>
      <c r="AE4520">
        <v>2013</v>
      </c>
      <c r="AF4520">
        <v>46</v>
      </c>
      <c r="AG4520" s="14">
        <f t="shared" si="351"/>
        <v>0.39967741935483875</v>
      </c>
      <c r="AH4520">
        <f t="shared" si="353"/>
        <v>1</v>
      </c>
      <c r="AI4520">
        <f t="shared" si="354"/>
        <v>3</v>
      </c>
    </row>
    <row r="4521" spans="1:35" x14ac:dyDescent="0.35">
      <c r="A4521">
        <v>4520</v>
      </c>
      <c r="B4521" t="s">
        <v>6673</v>
      </c>
      <c r="C4521" t="s">
        <v>6674</v>
      </c>
      <c r="D4521" t="s">
        <v>112</v>
      </c>
      <c r="E4521" t="s">
        <v>30</v>
      </c>
      <c r="F4521" t="s">
        <v>31</v>
      </c>
      <c r="G4521" t="s">
        <v>1287</v>
      </c>
      <c r="H4521" t="s">
        <v>1521</v>
      </c>
      <c r="I4521" t="s">
        <v>34</v>
      </c>
      <c r="J4521" t="s">
        <v>7767</v>
      </c>
      <c r="K4521" s="3">
        <v>41593</v>
      </c>
      <c r="L4521" t="s">
        <v>136</v>
      </c>
      <c r="M4521" t="s">
        <v>1362</v>
      </c>
      <c r="N4521" t="s">
        <v>1363</v>
      </c>
      <c r="O4521" t="s">
        <v>72</v>
      </c>
      <c r="P4521" t="s">
        <v>79</v>
      </c>
      <c r="Q4521">
        <v>6</v>
      </c>
      <c r="R4521" s="5">
        <v>32.153333333333343</v>
      </c>
      <c r="S4521" s="5">
        <v>37.833333333333343</v>
      </c>
      <c r="T4521" s="5">
        <v>227.00000000000006</v>
      </c>
      <c r="U4521">
        <v>0</v>
      </c>
      <c r="V4521" s="5">
        <v>34.08</v>
      </c>
      <c r="W4521" t="s">
        <v>41</v>
      </c>
      <c r="X4521" s="3">
        <v>41598</v>
      </c>
      <c r="Y4521" s="3">
        <v>41598</v>
      </c>
      <c r="Z4521">
        <v>5</v>
      </c>
      <c r="AA4521" t="s">
        <v>8400</v>
      </c>
      <c r="AB4521">
        <f t="shared" si="352"/>
        <v>0</v>
      </c>
      <c r="AC4521" t="str">
        <f t="shared" si="350"/>
        <v>Friday</v>
      </c>
      <c r="AD4521" s="5">
        <v>38.420999999999999</v>
      </c>
      <c r="AE4521">
        <v>2013</v>
      </c>
      <c r="AF4521">
        <v>46</v>
      </c>
      <c r="AG4521" s="14">
        <f t="shared" si="351"/>
        <v>0.15013215859030832</v>
      </c>
      <c r="AH4521">
        <f t="shared" si="353"/>
        <v>0</v>
      </c>
      <c r="AI4521" t="str">
        <f t="shared" si="354"/>
        <v xml:space="preserve"> </v>
      </c>
    </row>
    <row r="4522" spans="1:35" x14ac:dyDescent="0.35">
      <c r="A4522">
        <v>4521</v>
      </c>
      <c r="B4522" t="s">
        <v>5533</v>
      </c>
      <c r="C4522" t="s">
        <v>5534</v>
      </c>
      <c r="D4522" t="s">
        <v>112</v>
      </c>
      <c r="E4522" t="s">
        <v>199</v>
      </c>
      <c r="F4522" t="s">
        <v>200</v>
      </c>
      <c r="G4522" t="s">
        <v>711</v>
      </c>
      <c r="H4522" t="s">
        <v>711</v>
      </c>
      <c r="I4522" t="s">
        <v>34</v>
      </c>
      <c r="J4522" t="s">
        <v>7768</v>
      </c>
      <c r="K4522" s="3">
        <v>41769</v>
      </c>
      <c r="L4522" t="s">
        <v>36</v>
      </c>
      <c r="M4522" t="s">
        <v>3125</v>
      </c>
      <c r="N4522" t="s">
        <v>3126</v>
      </c>
      <c r="O4522" t="s">
        <v>72</v>
      </c>
      <c r="P4522" t="s">
        <v>162</v>
      </c>
      <c r="Q4522">
        <v>2</v>
      </c>
      <c r="R4522" s="5">
        <v>62.34530703999998</v>
      </c>
      <c r="S4522" s="5">
        <v>86.625037114228448</v>
      </c>
      <c r="T4522" s="5">
        <v>172.90357407999997</v>
      </c>
      <c r="U4522">
        <v>2E-3</v>
      </c>
      <c r="V4522" s="5">
        <v>48.212960000000002</v>
      </c>
      <c r="W4522" t="s">
        <v>41</v>
      </c>
      <c r="X4522" s="3">
        <v>41774</v>
      </c>
      <c r="Y4522" s="3">
        <v>41774</v>
      </c>
      <c r="Z4522">
        <v>5</v>
      </c>
      <c r="AA4522" t="s">
        <v>8400</v>
      </c>
      <c r="AB4522">
        <f t="shared" si="352"/>
        <v>0</v>
      </c>
      <c r="AC4522" t="str">
        <f t="shared" si="350"/>
        <v>Saturday</v>
      </c>
      <c r="AD4522" s="5">
        <v>2.8109999999999999</v>
      </c>
      <c r="AE4522">
        <v>2014</v>
      </c>
      <c r="AF4522">
        <v>19</v>
      </c>
      <c r="AG4522" s="14">
        <f t="shared" si="351"/>
        <v>0.27884305027548223</v>
      </c>
      <c r="AH4522">
        <f t="shared" si="353"/>
        <v>0</v>
      </c>
      <c r="AI4522" t="str">
        <f t="shared" si="354"/>
        <v xml:space="preserve"> </v>
      </c>
    </row>
    <row r="4523" spans="1:35" x14ac:dyDescent="0.35">
      <c r="A4523">
        <v>4522</v>
      </c>
      <c r="B4523" t="s">
        <v>5533</v>
      </c>
      <c r="C4523" t="s">
        <v>5534</v>
      </c>
      <c r="D4523" t="s">
        <v>112</v>
      </c>
      <c r="E4523" t="s">
        <v>199</v>
      </c>
      <c r="F4523" t="s">
        <v>200</v>
      </c>
      <c r="G4523" t="s">
        <v>711</v>
      </c>
      <c r="H4523" t="s">
        <v>711</v>
      </c>
      <c r="I4523" t="s">
        <v>34</v>
      </c>
      <c r="J4523" t="s">
        <v>7768</v>
      </c>
      <c r="K4523" s="3">
        <v>41769</v>
      </c>
      <c r="L4523" t="s">
        <v>36</v>
      </c>
      <c r="M4523" t="s">
        <v>7769</v>
      </c>
      <c r="N4523" t="s">
        <v>7770</v>
      </c>
      <c r="O4523" t="s">
        <v>72</v>
      </c>
      <c r="P4523" t="s">
        <v>178</v>
      </c>
      <c r="Q4523">
        <v>4</v>
      </c>
      <c r="R4523" s="5">
        <v>431.89</v>
      </c>
      <c r="S4523" s="5">
        <v>436.25</v>
      </c>
      <c r="T4523" s="5">
        <v>1745</v>
      </c>
      <c r="U4523">
        <v>0</v>
      </c>
      <c r="V4523" s="5">
        <v>17.440000000000001</v>
      </c>
      <c r="W4523" t="s">
        <v>41</v>
      </c>
      <c r="X4523" s="3">
        <v>41774</v>
      </c>
      <c r="Y4523" s="3">
        <v>41774</v>
      </c>
      <c r="Z4523">
        <v>5</v>
      </c>
      <c r="AA4523" t="s">
        <v>8400</v>
      </c>
      <c r="AB4523">
        <f t="shared" si="352"/>
        <v>0</v>
      </c>
      <c r="AC4523" t="str">
        <f t="shared" si="350"/>
        <v>Saturday</v>
      </c>
      <c r="AD4523" s="5">
        <v>76.55</v>
      </c>
      <c r="AE4523">
        <v>2014</v>
      </c>
      <c r="AF4523">
        <v>19</v>
      </c>
      <c r="AG4523" s="14">
        <f t="shared" si="351"/>
        <v>9.9942693409742125E-3</v>
      </c>
      <c r="AH4523">
        <f t="shared" si="353"/>
        <v>0</v>
      </c>
      <c r="AI4523" t="str">
        <f t="shared" si="354"/>
        <v xml:space="preserve"> </v>
      </c>
    </row>
    <row r="4524" spans="1:35" x14ac:dyDescent="0.35">
      <c r="A4524">
        <v>4523</v>
      </c>
      <c r="B4524" t="s">
        <v>5647</v>
      </c>
      <c r="C4524" t="s">
        <v>5648</v>
      </c>
      <c r="D4524" t="s">
        <v>29</v>
      </c>
      <c r="E4524" t="s">
        <v>30</v>
      </c>
      <c r="F4524" t="s">
        <v>31</v>
      </c>
      <c r="G4524" t="s">
        <v>2650</v>
      </c>
      <c r="H4524" t="s">
        <v>3470</v>
      </c>
      <c r="I4524" t="s">
        <v>34</v>
      </c>
      <c r="J4524" t="s">
        <v>7771</v>
      </c>
      <c r="K4524" s="3">
        <v>41459</v>
      </c>
      <c r="L4524" t="s">
        <v>36</v>
      </c>
      <c r="M4524" t="s">
        <v>2178</v>
      </c>
      <c r="N4524" t="s">
        <v>2179</v>
      </c>
      <c r="O4524" t="s">
        <v>39</v>
      </c>
      <c r="P4524" t="s">
        <v>165</v>
      </c>
      <c r="Q4524">
        <v>1</v>
      </c>
      <c r="R4524" s="5">
        <v>93.06</v>
      </c>
      <c r="S4524" s="5">
        <v>94</v>
      </c>
      <c r="T4524" s="5">
        <v>94</v>
      </c>
      <c r="U4524">
        <v>0</v>
      </c>
      <c r="V4524" s="5">
        <v>0.94</v>
      </c>
      <c r="W4524" t="s">
        <v>139</v>
      </c>
      <c r="X4524" s="3">
        <v>41462</v>
      </c>
      <c r="Y4524" s="3">
        <v>41462</v>
      </c>
      <c r="Z4524">
        <v>3</v>
      </c>
      <c r="AA4524" t="s">
        <v>8400</v>
      </c>
      <c r="AB4524">
        <f t="shared" si="352"/>
        <v>0</v>
      </c>
      <c r="AC4524" t="str">
        <f t="shared" si="350"/>
        <v>Thursday</v>
      </c>
      <c r="AD4524" s="5">
        <v>14.173</v>
      </c>
      <c r="AE4524">
        <v>2013</v>
      </c>
      <c r="AF4524">
        <v>27</v>
      </c>
      <c r="AG4524" s="14">
        <f t="shared" si="351"/>
        <v>0.01</v>
      </c>
      <c r="AH4524">
        <f t="shared" si="353"/>
        <v>0</v>
      </c>
      <c r="AI4524" t="str">
        <f t="shared" si="354"/>
        <v xml:space="preserve"> </v>
      </c>
    </row>
    <row r="4525" spans="1:35" x14ac:dyDescent="0.35">
      <c r="A4525">
        <v>4524</v>
      </c>
      <c r="B4525" t="s">
        <v>4365</v>
      </c>
      <c r="C4525" t="s">
        <v>4366</v>
      </c>
      <c r="D4525" t="s">
        <v>29</v>
      </c>
      <c r="E4525" t="s">
        <v>30</v>
      </c>
      <c r="F4525" t="s">
        <v>31</v>
      </c>
      <c r="G4525" t="s">
        <v>476</v>
      </c>
      <c r="H4525" t="s">
        <v>650</v>
      </c>
      <c r="I4525" t="s">
        <v>34</v>
      </c>
      <c r="J4525" t="s">
        <v>7772</v>
      </c>
      <c r="K4525" s="3">
        <v>41839</v>
      </c>
      <c r="L4525" t="s">
        <v>215</v>
      </c>
      <c r="M4525" t="s">
        <v>2471</v>
      </c>
      <c r="N4525" t="s">
        <v>2472</v>
      </c>
      <c r="O4525" t="s">
        <v>51</v>
      </c>
      <c r="P4525" t="s">
        <v>52</v>
      </c>
      <c r="Q4525">
        <v>2</v>
      </c>
      <c r="R4525" s="5">
        <v>20.951200000000004</v>
      </c>
      <c r="S4525" s="5">
        <v>31.405333333333342</v>
      </c>
      <c r="T4525" s="5">
        <v>37.686400000000006</v>
      </c>
      <c r="U4525">
        <v>0.4</v>
      </c>
      <c r="V4525" s="5">
        <v>-4.2160000000000002</v>
      </c>
      <c r="W4525" t="s">
        <v>242</v>
      </c>
      <c r="X4525" s="3">
        <v>41839</v>
      </c>
      <c r="Y4525" s="3">
        <v>41839</v>
      </c>
      <c r="Z4525">
        <v>0</v>
      </c>
      <c r="AA4525" t="s">
        <v>8400</v>
      </c>
      <c r="AB4525">
        <f t="shared" si="352"/>
        <v>0</v>
      </c>
      <c r="AC4525" t="str">
        <f t="shared" si="350"/>
        <v>Saturday</v>
      </c>
      <c r="AD4525" s="5">
        <v>7.7430000000000003</v>
      </c>
      <c r="AE4525">
        <v>2014</v>
      </c>
      <c r="AF4525">
        <v>29</v>
      </c>
      <c r="AG4525" s="14">
        <f t="shared" si="351"/>
        <v>-0.11187059522798674</v>
      </c>
      <c r="AH4525">
        <f t="shared" si="353"/>
        <v>0</v>
      </c>
      <c r="AI4525" t="str">
        <f t="shared" si="354"/>
        <v xml:space="preserve"> </v>
      </c>
    </row>
    <row r="4526" spans="1:35" x14ac:dyDescent="0.35">
      <c r="A4526">
        <v>4525</v>
      </c>
      <c r="B4526" t="s">
        <v>878</v>
      </c>
      <c r="C4526" t="s">
        <v>879</v>
      </c>
      <c r="D4526" t="s">
        <v>29</v>
      </c>
      <c r="E4526" t="s">
        <v>44</v>
      </c>
      <c r="F4526" t="s">
        <v>502</v>
      </c>
      <c r="G4526" t="s">
        <v>1521</v>
      </c>
      <c r="H4526" t="s">
        <v>1521</v>
      </c>
      <c r="I4526" t="s">
        <v>34</v>
      </c>
      <c r="J4526" t="s">
        <v>7773</v>
      </c>
      <c r="K4526" s="3">
        <v>41799</v>
      </c>
      <c r="L4526" t="s">
        <v>136</v>
      </c>
      <c r="M4526" t="s">
        <v>454</v>
      </c>
      <c r="N4526" t="s">
        <v>455</v>
      </c>
      <c r="O4526" t="s">
        <v>39</v>
      </c>
      <c r="P4526" t="s">
        <v>165</v>
      </c>
      <c r="Q4526">
        <v>5</v>
      </c>
      <c r="R4526" s="5">
        <v>34.879999999999995</v>
      </c>
      <c r="S4526" s="5">
        <v>39.466666666666654</v>
      </c>
      <c r="T4526" s="5">
        <v>118.39999999999995</v>
      </c>
      <c r="U4526">
        <v>0.4</v>
      </c>
      <c r="V4526" s="5">
        <v>-56</v>
      </c>
      <c r="W4526" t="s">
        <v>155</v>
      </c>
      <c r="X4526" s="3">
        <v>41801</v>
      </c>
      <c r="Y4526" s="3">
        <v>41801</v>
      </c>
      <c r="Z4526">
        <v>2</v>
      </c>
      <c r="AA4526" t="s">
        <v>8400</v>
      </c>
      <c r="AB4526">
        <f t="shared" si="352"/>
        <v>0</v>
      </c>
      <c r="AC4526" t="str">
        <f t="shared" si="350"/>
        <v>Monday</v>
      </c>
      <c r="AD4526" s="5">
        <v>15.045</v>
      </c>
      <c r="AE4526">
        <v>2014</v>
      </c>
      <c r="AF4526">
        <v>24</v>
      </c>
      <c r="AG4526" s="14">
        <f t="shared" si="351"/>
        <v>-0.47297297297297319</v>
      </c>
      <c r="AH4526">
        <f t="shared" si="353"/>
        <v>0</v>
      </c>
      <c r="AI4526" t="str">
        <f t="shared" si="354"/>
        <v xml:space="preserve"> </v>
      </c>
    </row>
    <row r="4527" spans="1:35" x14ac:dyDescent="0.35">
      <c r="A4527">
        <v>4526</v>
      </c>
      <c r="B4527" t="s">
        <v>1597</v>
      </c>
      <c r="C4527" t="s">
        <v>1598</v>
      </c>
      <c r="D4527" t="s">
        <v>112</v>
      </c>
      <c r="E4527" t="s">
        <v>44</v>
      </c>
      <c r="F4527" t="s">
        <v>502</v>
      </c>
      <c r="G4527" t="s">
        <v>503</v>
      </c>
      <c r="H4527" t="s">
        <v>503</v>
      </c>
      <c r="I4527" t="s">
        <v>34</v>
      </c>
      <c r="J4527" t="s">
        <v>7774</v>
      </c>
      <c r="K4527" s="3">
        <v>41811</v>
      </c>
      <c r="L4527" t="s">
        <v>36</v>
      </c>
      <c r="M4527" t="s">
        <v>2204</v>
      </c>
      <c r="N4527" t="s">
        <v>1026</v>
      </c>
      <c r="O4527" t="s">
        <v>39</v>
      </c>
      <c r="P4527" t="s">
        <v>165</v>
      </c>
      <c r="Q4527">
        <v>2</v>
      </c>
      <c r="R4527" s="5">
        <v>57.011200000000002</v>
      </c>
      <c r="S4527" s="5">
        <v>95.00533333333334</v>
      </c>
      <c r="T4527" s="5">
        <v>114.0064</v>
      </c>
      <c r="U4527">
        <v>0.4</v>
      </c>
      <c r="V4527" s="5">
        <v>-1.6E-2</v>
      </c>
      <c r="W4527" t="s">
        <v>41</v>
      </c>
      <c r="X4527" s="3">
        <v>41816</v>
      </c>
      <c r="Y4527" s="3">
        <v>41816</v>
      </c>
      <c r="Z4527">
        <v>5</v>
      </c>
      <c r="AA4527" t="s">
        <v>8400</v>
      </c>
      <c r="AB4527">
        <f t="shared" si="352"/>
        <v>0</v>
      </c>
      <c r="AC4527" t="str">
        <f t="shared" si="350"/>
        <v>Saturday</v>
      </c>
      <c r="AD4527" s="5">
        <v>7.0590000000000002</v>
      </c>
      <c r="AE4527">
        <v>2014</v>
      </c>
      <c r="AF4527">
        <v>25</v>
      </c>
      <c r="AG4527" s="14">
        <f t="shared" si="351"/>
        <v>-1.4034299828781543E-4</v>
      </c>
      <c r="AH4527">
        <f t="shared" si="353"/>
        <v>0</v>
      </c>
      <c r="AI4527" t="str">
        <f t="shared" si="354"/>
        <v xml:space="preserve"> </v>
      </c>
    </row>
    <row r="4528" spans="1:35" x14ac:dyDescent="0.35">
      <c r="A4528">
        <v>4527</v>
      </c>
      <c r="B4528" t="s">
        <v>2262</v>
      </c>
      <c r="C4528" t="s">
        <v>2263</v>
      </c>
      <c r="D4528" t="s">
        <v>29</v>
      </c>
      <c r="E4528" t="s">
        <v>84</v>
      </c>
      <c r="F4528" t="s">
        <v>113</v>
      </c>
      <c r="G4528" t="s">
        <v>113</v>
      </c>
      <c r="H4528" t="s">
        <v>144</v>
      </c>
      <c r="I4528" t="s">
        <v>34</v>
      </c>
      <c r="J4528" t="s">
        <v>7775</v>
      </c>
      <c r="K4528" s="3">
        <v>40719</v>
      </c>
      <c r="L4528" t="s">
        <v>36</v>
      </c>
      <c r="M4528" t="s">
        <v>672</v>
      </c>
      <c r="N4528" t="s">
        <v>673</v>
      </c>
      <c r="O4528" t="s">
        <v>72</v>
      </c>
      <c r="P4528" t="s">
        <v>162</v>
      </c>
      <c r="Q4528">
        <v>2</v>
      </c>
      <c r="R4528" s="5">
        <v>167.95837096</v>
      </c>
      <c r="S4528" s="5">
        <v>206.36938287625418</v>
      </c>
      <c r="T4528" s="5">
        <v>246.81778191999999</v>
      </c>
      <c r="U4528">
        <v>0.40200000000000002</v>
      </c>
      <c r="V4528" s="5">
        <v>-89.098960000000005</v>
      </c>
      <c r="W4528" t="s">
        <v>41</v>
      </c>
      <c r="X4528" s="3">
        <v>40724</v>
      </c>
      <c r="Y4528" s="3">
        <v>40725</v>
      </c>
      <c r="Z4528">
        <v>6</v>
      </c>
      <c r="AA4528" t="s">
        <v>8399</v>
      </c>
      <c r="AB4528">
        <f t="shared" si="352"/>
        <v>1</v>
      </c>
      <c r="AC4528" t="str">
        <f t="shared" si="350"/>
        <v>Saturday</v>
      </c>
      <c r="AD4528" s="5">
        <v>20.742999999999999</v>
      </c>
      <c r="AE4528">
        <v>2011</v>
      </c>
      <c r="AF4528">
        <v>26</v>
      </c>
      <c r="AG4528" s="14">
        <f t="shared" si="351"/>
        <v>-0.36099084639241785</v>
      </c>
      <c r="AH4528">
        <f t="shared" si="353"/>
        <v>1</v>
      </c>
      <c r="AI4528">
        <f t="shared" si="354"/>
        <v>1</v>
      </c>
    </row>
    <row r="4529" spans="1:35" x14ac:dyDescent="0.35">
      <c r="A4529">
        <v>4528</v>
      </c>
      <c r="B4529" t="s">
        <v>3801</v>
      </c>
      <c r="C4529" t="s">
        <v>3802</v>
      </c>
      <c r="D4529" t="s">
        <v>112</v>
      </c>
      <c r="E4529" t="s">
        <v>30</v>
      </c>
      <c r="F4529" t="s">
        <v>31</v>
      </c>
      <c r="G4529" t="s">
        <v>414</v>
      </c>
      <c r="H4529" t="s">
        <v>1442</v>
      </c>
      <c r="I4529" t="s">
        <v>34</v>
      </c>
      <c r="J4529" t="s">
        <v>7776</v>
      </c>
      <c r="K4529" s="3">
        <v>41962</v>
      </c>
      <c r="L4529" t="s">
        <v>36</v>
      </c>
      <c r="M4529" t="s">
        <v>3230</v>
      </c>
      <c r="N4529" t="s">
        <v>3231</v>
      </c>
      <c r="O4529" t="s">
        <v>51</v>
      </c>
      <c r="P4529" t="s">
        <v>55</v>
      </c>
      <c r="Q4529">
        <v>3</v>
      </c>
      <c r="R4529" s="5">
        <v>287.89120000000003</v>
      </c>
      <c r="S4529" s="5">
        <v>304.76900000000001</v>
      </c>
      <c r="T4529" s="5">
        <v>731.44560000000001</v>
      </c>
      <c r="U4529">
        <v>0.2</v>
      </c>
      <c r="V4529" s="5">
        <v>-132.22800000000001</v>
      </c>
      <c r="W4529" t="s">
        <v>139</v>
      </c>
      <c r="X4529" s="3">
        <v>41965</v>
      </c>
      <c r="Y4529" s="3">
        <v>41965</v>
      </c>
      <c r="Z4529">
        <v>3</v>
      </c>
      <c r="AA4529" t="s">
        <v>8400</v>
      </c>
      <c r="AB4529">
        <f t="shared" si="352"/>
        <v>0</v>
      </c>
      <c r="AC4529" t="str">
        <f t="shared" si="350"/>
        <v>Wednesday</v>
      </c>
      <c r="AD4529" s="5">
        <v>73.218999999999994</v>
      </c>
      <c r="AE4529">
        <v>2014</v>
      </c>
      <c r="AF4529">
        <v>47</v>
      </c>
      <c r="AG4529" s="14">
        <f t="shared" si="351"/>
        <v>-0.18077626005269565</v>
      </c>
      <c r="AH4529">
        <f t="shared" si="353"/>
        <v>0</v>
      </c>
      <c r="AI4529" t="str">
        <f t="shared" si="354"/>
        <v xml:space="preserve"> </v>
      </c>
    </row>
    <row r="4530" spans="1:35" x14ac:dyDescent="0.35">
      <c r="A4530">
        <v>4529</v>
      </c>
      <c r="B4530" t="s">
        <v>3801</v>
      </c>
      <c r="C4530" t="s">
        <v>3802</v>
      </c>
      <c r="D4530" t="s">
        <v>112</v>
      </c>
      <c r="E4530" t="s">
        <v>30</v>
      </c>
      <c r="F4530" t="s">
        <v>31</v>
      </c>
      <c r="G4530" t="s">
        <v>414</v>
      </c>
      <c r="H4530" t="s">
        <v>1442</v>
      </c>
      <c r="I4530" t="s">
        <v>34</v>
      </c>
      <c r="J4530" t="s">
        <v>7776</v>
      </c>
      <c r="K4530" s="3">
        <v>41962</v>
      </c>
      <c r="L4530" t="s">
        <v>36</v>
      </c>
      <c r="M4530" t="s">
        <v>4513</v>
      </c>
      <c r="N4530" t="s">
        <v>1120</v>
      </c>
      <c r="O4530" t="s">
        <v>51</v>
      </c>
      <c r="P4530" t="s">
        <v>93</v>
      </c>
      <c r="Q4530">
        <v>1</v>
      </c>
      <c r="R4530" s="5">
        <v>253.92959999999999</v>
      </c>
      <c r="S4530" s="5">
        <v>306.02699999999999</v>
      </c>
      <c r="T4530" s="5">
        <v>244.82159999999999</v>
      </c>
      <c r="U4530">
        <v>0.2</v>
      </c>
      <c r="V4530" s="5">
        <v>-9.1080000000000005</v>
      </c>
      <c r="W4530" t="s">
        <v>139</v>
      </c>
      <c r="X4530" s="3">
        <v>41965</v>
      </c>
      <c r="Y4530" s="3">
        <v>41966</v>
      </c>
      <c r="Z4530">
        <v>4</v>
      </c>
      <c r="AA4530" t="s">
        <v>8399</v>
      </c>
      <c r="AB4530">
        <f t="shared" si="352"/>
        <v>1</v>
      </c>
      <c r="AC4530" t="str">
        <f t="shared" si="350"/>
        <v>Wednesday</v>
      </c>
      <c r="AD4530" s="5">
        <v>16.367000000000001</v>
      </c>
      <c r="AE4530">
        <v>2014</v>
      </c>
      <c r="AF4530">
        <v>47</v>
      </c>
      <c r="AG4530" s="14">
        <f t="shared" si="351"/>
        <v>-3.7202599770608483E-2</v>
      </c>
      <c r="AH4530">
        <f t="shared" si="353"/>
        <v>1</v>
      </c>
      <c r="AI4530">
        <f t="shared" si="354"/>
        <v>1</v>
      </c>
    </row>
    <row r="4531" spans="1:35" x14ac:dyDescent="0.35">
      <c r="A4531">
        <v>4530</v>
      </c>
      <c r="B4531" t="s">
        <v>3801</v>
      </c>
      <c r="C4531" t="s">
        <v>3802</v>
      </c>
      <c r="D4531" t="s">
        <v>112</v>
      </c>
      <c r="E4531" t="s">
        <v>30</v>
      </c>
      <c r="F4531" t="s">
        <v>31</v>
      </c>
      <c r="G4531" t="s">
        <v>414</v>
      </c>
      <c r="H4531" t="s">
        <v>1442</v>
      </c>
      <c r="I4531" t="s">
        <v>34</v>
      </c>
      <c r="J4531" t="s">
        <v>7776</v>
      </c>
      <c r="K4531" s="3">
        <v>41962</v>
      </c>
      <c r="L4531" t="s">
        <v>36</v>
      </c>
      <c r="M4531" t="s">
        <v>2500</v>
      </c>
      <c r="N4531" t="s">
        <v>2501</v>
      </c>
      <c r="O4531" t="s">
        <v>39</v>
      </c>
      <c r="P4531" t="s">
        <v>90</v>
      </c>
      <c r="Q4531">
        <v>4</v>
      </c>
      <c r="R4531" s="5">
        <v>10.9</v>
      </c>
      <c r="S4531" s="5">
        <v>12.5</v>
      </c>
      <c r="T4531" s="5">
        <v>50</v>
      </c>
      <c r="U4531">
        <v>0</v>
      </c>
      <c r="V4531" s="5">
        <v>6.4</v>
      </c>
      <c r="W4531" t="s">
        <v>139</v>
      </c>
      <c r="X4531" s="3">
        <v>41965</v>
      </c>
      <c r="Y4531" s="3">
        <v>41965</v>
      </c>
      <c r="Z4531">
        <v>3</v>
      </c>
      <c r="AA4531" t="s">
        <v>8400</v>
      </c>
      <c r="AB4531">
        <f t="shared" si="352"/>
        <v>0</v>
      </c>
      <c r="AC4531" t="str">
        <f t="shared" si="350"/>
        <v>Wednesday</v>
      </c>
      <c r="AD4531" s="5">
        <v>8.3439999999999994</v>
      </c>
      <c r="AE4531">
        <v>2014</v>
      </c>
      <c r="AF4531">
        <v>47</v>
      </c>
      <c r="AG4531" s="14">
        <f t="shared" si="351"/>
        <v>0.128</v>
      </c>
      <c r="AH4531">
        <f t="shared" si="353"/>
        <v>0</v>
      </c>
      <c r="AI4531" t="str">
        <f t="shared" si="354"/>
        <v xml:space="preserve"> </v>
      </c>
    </row>
    <row r="4532" spans="1:35" x14ac:dyDescent="0.35">
      <c r="A4532">
        <v>4531</v>
      </c>
      <c r="B4532" t="s">
        <v>3801</v>
      </c>
      <c r="C4532" t="s">
        <v>3802</v>
      </c>
      <c r="D4532" t="s">
        <v>112</v>
      </c>
      <c r="E4532" t="s">
        <v>30</v>
      </c>
      <c r="F4532" t="s">
        <v>31</v>
      </c>
      <c r="G4532" t="s">
        <v>414</v>
      </c>
      <c r="H4532" t="s">
        <v>1442</v>
      </c>
      <c r="I4532" t="s">
        <v>34</v>
      </c>
      <c r="J4532" t="s">
        <v>7776</v>
      </c>
      <c r="K4532" s="3">
        <v>41962</v>
      </c>
      <c r="L4532" t="s">
        <v>36</v>
      </c>
      <c r="M4532" t="s">
        <v>349</v>
      </c>
      <c r="N4532" t="s">
        <v>350</v>
      </c>
      <c r="O4532" t="s">
        <v>51</v>
      </c>
      <c r="P4532" t="s">
        <v>52</v>
      </c>
      <c r="Q4532">
        <v>9</v>
      </c>
      <c r="R4532" s="5">
        <v>5.7971555555555554</v>
      </c>
      <c r="S4532" s="5">
        <v>11.75525925925926</v>
      </c>
      <c r="T4532" s="5">
        <v>63.478400000000001</v>
      </c>
      <c r="U4532">
        <v>0.4</v>
      </c>
      <c r="V4532" s="5">
        <v>11.304</v>
      </c>
      <c r="W4532" t="s">
        <v>139</v>
      </c>
      <c r="X4532" s="3">
        <v>41965</v>
      </c>
      <c r="Y4532" s="3">
        <v>41965</v>
      </c>
      <c r="Z4532">
        <v>3</v>
      </c>
      <c r="AA4532" t="s">
        <v>8400</v>
      </c>
      <c r="AB4532">
        <f t="shared" si="352"/>
        <v>0</v>
      </c>
      <c r="AC4532" t="str">
        <f t="shared" si="350"/>
        <v>Wednesday</v>
      </c>
      <c r="AD4532" s="5">
        <v>5.4749999999999996</v>
      </c>
      <c r="AE4532">
        <v>2014</v>
      </c>
      <c r="AF4532">
        <v>47</v>
      </c>
      <c r="AG4532" s="14">
        <f t="shared" si="351"/>
        <v>0.17807632202449966</v>
      </c>
      <c r="AH4532">
        <f t="shared" si="353"/>
        <v>0</v>
      </c>
      <c r="AI4532" t="str">
        <f t="shared" si="354"/>
        <v xml:space="preserve"> </v>
      </c>
    </row>
    <row r="4533" spans="1:35" x14ac:dyDescent="0.35">
      <c r="A4533">
        <v>4532</v>
      </c>
      <c r="B4533" t="s">
        <v>7685</v>
      </c>
      <c r="C4533" t="s">
        <v>7686</v>
      </c>
      <c r="D4533" t="s">
        <v>96</v>
      </c>
      <c r="E4533" t="s">
        <v>30</v>
      </c>
      <c r="F4533" t="s">
        <v>31</v>
      </c>
      <c r="G4533" t="s">
        <v>436</v>
      </c>
      <c r="H4533" t="s">
        <v>941</v>
      </c>
      <c r="I4533" t="s">
        <v>34</v>
      </c>
      <c r="J4533" t="s">
        <v>7777</v>
      </c>
      <c r="K4533" s="3">
        <v>41890</v>
      </c>
      <c r="L4533" t="s">
        <v>136</v>
      </c>
      <c r="M4533" t="s">
        <v>2010</v>
      </c>
      <c r="N4533" t="s">
        <v>2011</v>
      </c>
      <c r="O4533" t="s">
        <v>39</v>
      </c>
      <c r="P4533" t="s">
        <v>61</v>
      </c>
      <c r="Q4533">
        <v>4</v>
      </c>
      <c r="R4533" s="5">
        <v>8.7100000000000009</v>
      </c>
      <c r="S4533" s="5">
        <v>15.75</v>
      </c>
      <c r="T4533" s="5">
        <v>63</v>
      </c>
      <c r="U4533">
        <v>0</v>
      </c>
      <c r="V4533" s="5">
        <v>28.16</v>
      </c>
      <c r="W4533" t="s">
        <v>41</v>
      </c>
      <c r="X4533" s="3">
        <v>41895</v>
      </c>
      <c r="Y4533" s="3">
        <v>41896</v>
      </c>
      <c r="Z4533">
        <v>6</v>
      </c>
      <c r="AA4533" t="s">
        <v>8399</v>
      </c>
      <c r="AB4533">
        <f t="shared" si="352"/>
        <v>1</v>
      </c>
      <c r="AC4533" t="str">
        <f t="shared" si="350"/>
        <v>Monday</v>
      </c>
      <c r="AD4533" s="5">
        <v>5.5019999999999998</v>
      </c>
      <c r="AE4533">
        <v>2014</v>
      </c>
      <c r="AF4533">
        <v>37</v>
      </c>
      <c r="AG4533" s="14">
        <f t="shared" si="351"/>
        <v>0.44698412698412698</v>
      </c>
      <c r="AH4533">
        <f t="shared" si="353"/>
        <v>1</v>
      </c>
      <c r="AI4533">
        <f t="shared" si="354"/>
        <v>1</v>
      </c>
    </row>
    <row r="4534" spans="1:35" x14ac:dyDescent="0.35">
      <c r="A4534">
        <v>4533</v>
      </c>
      <c r="B4534" t="s">
        <v>7778</v>
      </c>
      <c r="C4534" t="s">
        <v>7779</v>
      </c>
      <c r="D4534" t="s">
        <v>96</v>
      </c>
      <c r="E4534" t="s">
        <v>84</v>
      </c>
      <c r="F4534" t="s">
        <v>463</v>
      </c>
      <c r="G4534" t="s">
        <v>463</v>
      </c>
      <c r="H4534" t="s">
        <v>464</v>
      </c>
      <c r="I4534" t="s">
        <v>34</v>
      </c>
      <c r="J4534" t="s">
        <v>7780</v>
      </c>
      <c r="K4534" s="3">
        <v>41949</v>
      </c>
      <c r="L4534" t="s">
        <v>36</v>
      </c>
      <c r="M4534" t="s">
        <v>3772</v>
      </c>
      <c r="N4534" t="s">
        <v>3773</v>
      </c>
      <c r="O4534" t="s">
        <v>72</v>
      </c>
      <c r="P4534" t="s">
        <v>178</v>
      </c>
      <c r="Q4534">
        <v>3</v>
      </c>
      <c r="R4534" s="5">
        <v>258.91333333333336</v>
      </c>
      <c r="S4534" s="5">
        <v>424.33333333333337</v>
      </c>
      <c r="T4534" s="5">
        <v>1273</v>
      </c>
      <c r="U4534">
        <v>0</v>
      </c>
      <c r="V4534" s="5">
        <v>496.26</v>
      </c>
      <c r="W4534" t="s">
        <v>242</v>
      </c>
      <c r="X4534" s="3">
        <v>41949</v>
      </c>
      <c r="Y4534" s="3">
        <v>41951</v>
      </c>
      <c r="Z4534">
        <v>2</v>
      </c>
      <c r="AA4534" t="s">
        <v>8399</v>
      </c>
      <c r="AB4534">
        <f t="shared" si="352"/>
        <v>2</v>
      </c>
      <c r="AC4534" t="str">
        <f t="shared" si="350"/>
        <v>Thursday</v>
      </c>
      <c r="AD4534" s="5">
        <v>175.19900000000001</v>
      </c>
      <c r="AE4534">
        <v>2014</v>
      </c>
      <c r="AF4534">
        <v>45</v>
      </c>
      <c r="AG4534" s="14">
        <f t="shared" si="351"/>
        <v>0.38983503534956793</v>
      </c>
      <c r="AH4534">
        <f t="shared" si="353"/>
        <v>1</v>
      </c>
      <c r="AI4534">
        <f t="shared" si="354"/>
        <v>2</v>
      </c>
    </row>
    <row r="4535" spans="1:35" x14ac:dyDescent="0.35">
      <c r="A4535">
        <v>4534</v>
      </c>
      <c r="B4535" t="s">
        <v>3863</v>
      </c>
      <c r="C4535" t="s">
        <v>3864</v>
      </c>
      <c r="D4535" t="s">
        <v>29</v>
      </c>
      <c r="E4535" t="s">
        <v>84</v>
      </c>
      <c r="F4535" t="s">
        <v>740</v>
      </c>
      <c r="G4535" t="s">
        <v>741</v>
      </c>
      <c r="H4535" t="s">
        <v>742</v>
      </c>
      <c r="I4535" t="s">
        <v>34</v>
      </c>
      <c r="J4535" t="s">
        <v>7781</v>
      </c>
      <c r="K4535" s="3">
        <v>41500</v>
      </c>
      <c r="L4535" t="s">
        <v>136</v>
      </c>
      <c r="M4535" t="s">
        <v>7782</v>
      </c>
      <c r="N4535" t="s">
        <v>7783</v>
      </c>
      <c r="O4535" t="s">
        <v>39</v>
      </c>
      <c r="P4535" t="s">
        <v>61</v>
      </c>
      <c r="Q4535">
        <v>2</v>
      </c>
      <c r="R4535" s="5">
        <v>6.46</v>
      </c>
      <c r="S4535" s="5">
        <v>9.5</v>
      </c>
      <c r="T4535" s="5">
        <v>19</v>
      </c>
      <c r="U4535">
        <v>0</v>
      </c>
      <c r="V4535" s="5">
        <v>6.08</v>
      </c>
      <c r="W4535" t="s">
        <v>41</v>
      </c>
      <c r="X4535" s="3">
        <v>41505</v>
      </c>
      <c r="Y4535" s="3">
        <v>41505</v>
      </c>
      <c r="Z4535">
        <v>5</v>
      </c>
      <c r="AA4535" t="s">
        <v>8400</v>
      </c>
      <c r="AB4535">
        <f t="shared" si="352"/>
        <v>0</v>
      </c>
      <c r="AC4535" t="str">
        <f t="shared" si="350"/>
        <v>Wednesday</v>
      </c>
      <c r="AD4535" s="5">
        <v>1.4810000000000001</v>
      </c>
      <c r="AE4535">
        <v>2013</v>
      </c>
      <c r="AF4535">
        <v>33</v>
      </c>
      <c r="AG4535" s="14">
        <f t="shared" si="351"/>
        <v>0.32</v>
      </c>
      <c r="AH4535">
        <f t="shared" si="353"/>
        <v>0</v>
      </c>
      <c r="AI4535" t="str">
        <f t="shared" si="354"/>
        <v xml:space="preserve"> </v>
      </c>
    </row>
    <row r="4536" spans="1:35" x14ac:dyDescent="0.35">
      <c r="A4536">
        <v>4535</v>
      </c>
      <c r="B4536" t="s">
        <v>3863</v>
      </c>
      <c r="C4536" t="s">
        <v>3864</v>
      </c>
      <c r="D4536" t="s">
        <v>29</v>
      </c>
      <c r="E4536" t="s">
        <v>84</v>
      </c>
      <c r="F4536" t="s">
        <v>740</v>
      </c>
      <c r="G4536" t="s">
        <v>741</v>
      </c>
      <c r="H4536" t="s">
        <v>742</v>
      </c>
      <c r="I4536" t="s">
        <v>34</v>
      </c>
      <c r="J4536" t="s">
        <v>7781</v>
      </c>
      <c r="K4536" s="3">
        <v>41500</v>
      </c>
      <c r="L4536" t="s">
        <v>136</v>
      </c>
      <c r="M4536" t="s">
        <v>819</v>
      </c>
      <c r="N4536" t="s">
        <v>820</v>
      </c>
      <c r="O4536" t="s">
        <v>51</v>
      </c>
      <c r="P4536" t="s">
        <v>93</v>
      </c>
      <c r="Q4536">
        <v>6</v>
      </c>
      <c r="R4536" s="5">
        <v>105.7</v>
      </c>
      <c r="S4536" s="5">
        <v>121.5</v>
      </c>
      <c r="T4536" s="5">
        <v>729</v>
      </c>
      <c r="U4536">
        <v>0</v>
      </c>
      <c r="V4536" s="5">
        <v>94.8</v>
      </c>
      <c r="W4536" t="s">
        <v>41</v>
      </c>
      <c r="X4536" s="3">
        <v>41505</v>
      </c>
      <c r="Y4536" s="3">
        <v>41507</v>
      </c>
      <c r="Z4536">
        <v>7</v>
      </c>
      <c r="AA4536" t="s">
        <v>8399</v>
      </c>
      <c r="AB4536">
        <f t="shared" si="352"/>
        <v>2</v>
      </c>
      <c r="AC4536" t="str">
        <f t="shared" si="350"/>
        <v>Wednesday</v>
      </c>
      <c r="AD4536" s="5">
        <v>127.7</v>
      </c>
      <c r="AE4536">
        <v>2013</v>
      </c>
      <c r="AF4536">
        <v>33</v>
      </c>
      <c r="AG4536" s="14">
        <f t="shared" si="351"/>
        <v>0.13004115226337448</v>
      </c>
      <c r="AH4536">
        <f t="shared" si="353"/>
        <v>1</v>
      </c>
      <c r="AI4536">
        <f t="shared" si="354"/>
        <v>2</v>
      </c>
    </row>
    <row r="4537" spans="1:35" x14ac:dyDescent="0.35">
      <c r="A4537">
        <v>4536</v>
      </c>
      <c r="B4537" t="s">
        <v>3863</v>
      </c>
      <c r="C4537" t="s">
        <v>3864</v>
      </c>
      <c r="D4537" t="s">
        <v>29</v>
      </c>
      <c r="E4537" t="s">
        <v>84</v>
      </c>
      <c r="F4537" t="s">
        <v>740</v>
      </c>
      <c r="G4537" t="s">
        <v>741</v>
      </c>
      <c r="H4537" t="s">
        <v>742</v>
      </c>
      <c r="I4537" t="s">
        <v>34</v>
      </c>
      <c r="J4537" t="s">
        <v>7781</v>
      </c>
      <c r="K4537" s="3">
        <v>41500</v>
      </c>
      <c r="L4537" t="s">
        <v>136</v>
      </c>
      <c r="M4537" t="s">
        <v>5053</v>
      </c>
      <c r="N4537" t="s">
        <v>5054</v>
      </c>
      <c r="O4537" t="s">
        <v>39</v>
      </c>
      <c r="P4537" t="s">
        <v>90</v>
      </c>
      <c r="Q4537">
        <v>2</v>
      </c>
      <c r="R4537" s="5">
        <v>6.68</v>
      </c>
      <c r="S4537" s="5">
        <v>13</v>
      </c>
      <c r="T4537" s="5">
        <v>26</v>
      </c>
      <c r="U4537">
        <v>0</v>
      </c>
      <c r="V4537" s="5">
        <v>12.64</v>
      </c>
      <c r="W4537" t="s">
        <v>41</v>
      </c>
      <c r="X4537" s="3">
        <v>41505</v>
      </c>
      <c r="Y4537" s="3">
        <v>41505</v>
      </c>
      <c r="Z4537">
        <v>5</v>
      </c>
      <c r="AA4537" t="s">
        <v>8400</v>
      </c>
      <c r="AB4537">
        <f t="shared" si="352"/>
        <v>0</v>
      </c>
      <c r="AC4537" t="str">
        <f t="shared" si="350"/>
        <v>Wednesday</v>
      </c>
      <c r="AD4537" s="5">
        <v>4.5759999999999996</v>
      </c>
      <c r="AE4537">
        <v>2013</v>
      </c>
      <c r="AF4537">
        <v>33</v>
      </c>
      <c r="AG4537" s="14">
        <f t="shared" si="351"/>
        <v>0.48615384615384616</v>
      </c>
      <c r="AH4537">
        <f t="shared" si="353"/>
        <v>0</v>
      </c>
      <c r="AI4537" t="str">
        <f t="shared" si="354"/>
        <v xml:space="preserve"> </v>
      </c>
    </row>
    <row r="4538" spans="1:35" x14ac:dyDescent="0.35">
      <c r="A4538">
        <v>4537</v>
      </c>
      <c r="B4538" t="s">
        <v>3209</v>
      </c>
      <c r="C4538" t="s">
        <v>3210</v>
      </c>
      <c r="D4538" t="s">
        <v>96</v>
      </c>
      <c r="E4538" t="s">
        <v>44</v>
      </c>
      <c r="F4538" t="s">
        <v>378</v>
      </c>
      <c r="G4538" t="s">
        <v>6520</v>
      </c>
      <c r="H4538" t="s">
        <v>6521</v>
      </c>
      <c r="I4538" t="s">
        <v>34</v>
      </c>
      <c r="J4538" t="s">
        <v>7784</v>
      </c>
      <c r="K4538" s="3">
        <v>41568</v>
      </c>
      <c r="L4538" t="s">
        <v>136</v>
      </c>
      <c r="M4538" t="s">
        <v>1655</v>
      </c>
      <c r="N4538" t="s">
        <v>1656</v>
      </c>
      <c r="O4538" t="s">
        <v>51</v>
      </c>
      <c r="P4538" t="s">
        <v>93</v>
      </c>
      <c r="Q4538">
        <v>2</v>
      </c>
      <c r="R4538" s="5">
        <v>25.756799999999998</v>
      </c>
      <c r="S4538" s="5">
        <v>44.408000000000001</v>
      </c>
      <c r="T4538" s="5">
        <v>53.2896</v>
      </c>
      <c r="U4538">
        <v>0.4</v>
      </c>
      <c r="V4538" s="5">
        <v>1.776</v>
      </c>
      <c r="W4538" t="s">
        <v>139</v>
      </c>
      <c r="X4538" s="3">
        <v>41571</v>
      </c>
      <c r="Y4538" s="3">
        <v>41571</v>
      </c>
      <c r="Z4538">
        <v>3</v>
      </c>
      <c r="AA4538" t="s">
        <v>8400</v>
      </c>
      <c r="AB4538">
        <f t="shared" si="352"/>
        <v>0</v>
      </c>
      <c r="AC4538" t="str">
        <f t="shared" si="350"/>
        <v>Monday</v>
      </c>
      <c r="AD4538" s="5">
        <v>9.1229999999999993</v>
      </c>
      <c r="AE4538">
        <v>2013</v>
      </c>
      <c r="AF4538">
        <v>43</v>
      </c>
      <c r="AG4538" s="14">
        <f t="shared" si="351"/>
        <v>3.3327328409295622E-2</v>
      </c>
      <c r="AH4538">
        <f t="shared" si="353"/>
        <v>0</v>
      </c>
      <c r="AI4538" t="str">
        <f t="shared" si="354"/>
        <v xml:space="preserve"> </v>
      </c>
    </row>
    <row r="4539" spans="1:35" x14ac:dyDescent="0.35">
      <c r="A4539">
        <v>4538</v>
      </c>
      <c r="B4539" t="s">
        <v>725</v>
      </c>
      <c r="C4539" t="s">
        <v>726</v>
      </c>
      <c r="D4539" t="s">
        <v>29</v>
      </c>
      <c r="E4539" t="s">
        <v>84</v>
      </c>
      <c r="F4539" t="s">
        <v>168</v>
      </c>
      <c r="G4539" t="s">
        <v>169</v>
      </c>
      <c r="H4539" t="s">
        <v>170</v>
      </c>
      <c r="I4539" t="s">
        <v>34</v>
      </c>
      <c r="J4539" t="s">
        <v>7785</v>
      </c>
      <c r="K4539" s="3">
        <v>41639</v>
      </c>
      <c r="L4539" t="s">
        <v>136</v>
      </c>
      <c r="M4539" t="s">
        <v>705</v>
      </c>
      <c r="N4539" t="s">
        <v>706</v>
      </c>
      <c r="O4539" t="s">
        <v>39</v>
      </c>
      <c r="P4539" t="s">
        <v>340</v>
      </c>
      <c r="Q4539">
        <v>4</v>
      </c>
      <c r="R4539" s="5">
        <v>18.784000000000002</v>
      </c>
      <c r="S4539" s="5">
        <v>22.040000000000003</v>
      </c>
      <c r="T4539" s="5">
        <v>52.896000000000008</v>
      </c>
      <c r="U4539">
        <v>0.4</v>
      </c>
      <c r="V4539" s="5">
        <v>-22.24</v>
      </c>
      <c r="W4539" t="s">
        <v>242</v>
      </c>
      <c r="X4539" s="3">
        <v>41639</v>
      </c>
      <c r="Y4539" s="3">
        <v>41639</v>
      </c>
      <c r="Z4539">
        <v>0</v>
      </c>
      <c r="AA4539" t="s">
        <v>8400</v>
      </c>
      <c r="AB4539">
        <f t="shared" si="352"/>
        <v>0</v>
      </c>
      <c r="AC4539" t="str">
        <f t="shared" si="350"/>
        <v>Tuesday</v>
      </c>
      <c r="AD4539" s="5">
        <v>4.1829999999999998</v>
      </c>
      <c r="AE4539">
        <v>2013</v>
      </c>
      <c r="AF4539">
        <v>53</v>
      </c>
      <c r="AG4539" s="14">
        <f t="shared" si="351"/>
        <v>-0.42044767090139129</v>
      </c>
      <c r="AH4539">
        <f t="shared" si="353"/>
        <v>0</v>
      </c>
      <c r="AI4539" t="str">
        <f t="shared" si="354"/>
        <v xml:space="preserve"> </v>
      </c>
    </row>
    <row r="4540" spans="1:35" x14ac:dyDescent="0.35">
      <c r="A4540">
        <v>4539</v>
      </c>
      <c r="B4540" t="s">
        <v>1916</v>
      </c>
      <c r="C4540" t="s">
        <v>1917</v>
      </c>
      <c r="D4540" t="s">
        <v>29</v>
      </c>
      <c r="E4540" t="s">
        <v>199</v>
      </c>
      <c r="F4540" t="s">
        <v>212</v>
      </c>
      <c r="G4540" t="s">
        <v>245</v>
      </c>
      <c r="H4540" t="s">
        <v>245</v>
      </c>
      <c r="I4540" t="s">
        <v>34</v>
      </c>
      <c r="J4540" t="s">
        <v>7786</v>
      </c>
      <c r="K4540" s="3">
        <v>41002</v>
      </c>
      <c r="L4540" t="s">
        <v>36</v>
      </c>
      <c r="M4540" t="s">
        <v>1792</v>
      </c>
      <c r="N4540" t="s">
        <v>1793</v>
      </c>
      <c r="O4540" t="s">
        <v>39</v>
      </c>
      <c r="P4540" t="s">
        <v>58</v>
      </c>
      <c r="Q4540">
        <v>2</v>
      </c>
      <c r="R4540" s="5">
        <v>16.662400000000005</v>
      </c>
      <c r="S4540" s="5">
        <v>32.638000000000005</v>
      </c>
      <c r="T4540" s="5">
        <v>52.220800000000011</v>
      </c>
      <c r="U4540">
        <v>0.2</v>
      </c>
      <c r="V4540" s="5">
        <v>18.896000000000001</v>
      </c>
      <c r="W4540" t="s">
        <v>41</v>
      </c>
      <c r="X4540" s="3">
        <v>41007</v>
      </c>
      <c r="Y4540" s="3">
        <v>41009</v>
      </c>
      <c r="Z4540">
        <v>7</v>
      </c>
      <c r="AA4540" t="s">
        <v>8399</v>
      </c>
      <c r="AB4540">
        <f t="shared" si="352"/>
        <v>2</v>
      </c>
      <c r="AC4540" t="str">
        <f t="shared" si="350"/>
        <v>Tuesday</v>
      </c>
      <c r="AD4540" s="5">
        <v>2.915</v>
      </c>
      <c r="AE4540">
        <v>2012</v>
      </c>
      <c r="AF4540">
        <v>14</v>
      </c>
      <c r="AG4540" s="14">
        <f t="shared" si="351"/>
        <v>0.36184815246032226</v>
      </c>
      <c r="AH4540">
        <f t="shared" si="353"/>
        <v>1</v>
      </c>
      <c r="AI4540">
        <f t="shared" si="354"/>
        <v>2</v>
      </c>
    </row>
    <row r="4541" spans="1:35" x14ac:dyDescent="0.35">
      <c r="A4541">
        <v>4540</v>
      </c>
      <c r="B4541" t="s">
        <v>1255</v>
      </c>
      <c r="C4541" t="s">
        <v>1256</v>
      </c>
      <c r="D4541" t="s">
        <v>96</v>
      </c>
      <c r="E4541" t="s">
        <v>30</v>
      </c>
      <c r="F4541" t="s">
        <v>31</v>
      </c>
      <c r="G4541" t="s">
        <v>414</v>
      </c>
      <c r="H4541" t="s">
        <v>1442</v>
      </c>
      <c r="I4541" t="s">
        <v>34</v>
      </c>
      <c r="J4541" t="s">
        <v>7787</v>
      </c>
      <c r="K4541" s="3">
        <v>41449</v>
      </c>
      <c r="L4541" t="s">
        <v>36</v>
      </c>
      <c r="M4541" t="s">
        <v>3700</v>
      </c>
      <c r="N4541" t="s">
        <v>3701</v>
      </c>
      <c r="O4541" t="s">
        <v>39</v>
      </c>
      <c r="P4541" t="s">
        <v>58</v>
      </c>
      <c r="Q4541">
        <v>2</v>
      </c>
      <c r="R4541" s="5">
        <v>31.68</v>
      </c>
      <c r="S4541" s="5">
        <v>32</v>
      </c>
      <c r="T4541" s="5">
        <v>64</v>
      </c>
      <c r="U4541">
        <v>0</v>
      </c>
      <c r="V4541" s="5">
        <v>0.64</v>
      </c>
      <c r="W4541" t="s">
        <v>139</v>
      </c>
      <c r="X4541" s="3">
        <v>41452</v>
      </c>
      <c r="Y4541" s="3">
        <v>41453</v>
      </c>
      <c r="Z4541">
        <v>4</v>
      </c>
      <c r="AA4541" t="s">
        <v>8399</v>
      </c>
      <c r="AB4541">
        <f t="shared" si="352"/>
        <v>1</v>
      </c>
      <c r="AC4541" t="str">
        <f t="shared" si="350"/>
        <v>Monday</v>
      </c>
      <c r="AD4541" s="5">
        <v>3.8969999999999998</v>
      </c>
      <c r="AE4541">
        <v>2013</v>
      </c>
      <c r="AF4541">
        <v>26</v>
      </c>
      <c r="AG4541" s="14">
        <f t="shared" si="351"/>
        <v>0.01</v>
      </c>
      <c r="AH4541">
        <f t="shared" si="353"/>
        <v>1</v>
      </c>
      <c r="AI4541">
        <f t="shared" si="354"/>
        <v>1</v>
      </c>
    </row>
    <row r="4542" spans="1:35" x14ac:dyDescent="0.35">
      <c r="A4542">
        <v>4541</v>
      </c>
      <c r="B4542" t="s">
        <v>3727</v>
      </c>
      <c r="C4542" t="s">
        <v>3728</v>
      </c>
      <c r="D4542" t="s">
        <v>29</v>
      </c>
      <c r="E4542" t="s">
        <v>84</v>
      </c>
      <c r="F4542" t="s">
        <v>85</v>
      </c>
      <c r="G4542" t="s">
        <v>948</v>
      </c>
      <c r="H4542" t="s">
        <v>948</v>
      </c>
      <c r="I4542" t="s">
        <v>34</v>
      </c>
      <c r="J4542" t="s">
        <v>7788</v>
      </c>
      <c r="K4542" s="3">
        <v>41348</v>
      </c>
      <c r="L4542" t="s">
        <v>36</v>
      </c>
      <c r="M4542" t="s">
        <v>5084</v>
      </c>
      <c r="N4542" t="s">
        <v>5085</v>
      </c>
      <c r="O4542" t="s">
        <v>39</v>
      </c>
      <c r="P4542" t="s">
        <v>64</v>
      </c>
      <c r="Q4542">
        <v>7</v>
      </c>
      <c r="R4542" s="5">
        <v>16.34</v>
      </c>
      <c r="S4542" s="5">
        <v>24</v>
      </c>
      <c r="T4542" s="5">
        <v>168</v>
      </c>
      <c r="U4542">
        <v>0</v>
      </c>
      <c r="V4542" s="5">
        <v>53.62</v>
      </c>
      <c r="W4542" t="s">
        <v>41</v>
      </c>
      <c r="X4542" s="3">
        <v>41353</v>
      </c>
      <c r="Y4542" s="3">
        <v>41353</v>
      </c>
      <c r="Z4542">
        <v>5</v>
      </c>
      <c r="AA4542" t="s">
        <v>8400</v>
      </c>
      <c r="AB4542">
        <f t="shared" si="352"/>
        <v>0</v>
      </c>
      <c r="AC4542" t="str">
        <f t="shared" si="350"/>
        <v>Friday</v>
      </c>
      <c r="AD4542" s="5">
        <v>8.6170000000000009</v>
      </c>
      <c r="AE4542">
        <v>2013</v>
      </c>
      <c r="AF4542">
        <v>11</v>
      </c>
      <c r="AG4542" s="14">
        <f t="shared" si="351"/>
        <v>0.31916666666666665</v>
      </c>
      <c r="AH4542">
        <f t="shared" si="353"/>
        <v>0</v>
      </c>
      <c r="AI4542" t="str">
        <f t="shared" si="354"/>
        <v xml:space="preserve"> </v>
      </c>
    </row>
    <row r="4543" spans="1:35" x14ac:dyDescent="0.35">
      <c r="A4543">
        <v>4542</v>
      </c>
      <c r="B4543" t="s">
        <v>2945</v>
      </c>
      <c r="C4543" t="s">
        <v>2946</v>
      </c>
      <c r="D4543" t="s">
        <v>96</v>
      </c>
      <c r="E4543" t="s">
        <v>199</v>
      </c>
      <c r="F4543" t="s">
        <v>212</v>
      </c>
      <c r="G4543" t="s">
        <v>245</v>
      </c>
      <c r="H4543" t="s">
        <v>245</v>
      </c>
      <c r="I4543" t="s">
        <v>34</v>
      </c>
      <c r="J4543" t="s">
        <v>7789</v>
      </c>
      <c r="K4543" s="3">
        <v>41452</v>
      </c>
      <c r="L4543" t="s">
        <v>98</v>
      </c>
      <c r="M4543" t="s">
        <v>3392</v>
      </c>
      <c r="N4543" t="s">
        <v>3393</v>
      </c>
      <c r="O4543" t="s">
        <v>51</v>
      </c>
      <c r="P4543" t="s">
        <v>93</v>
      </c>
      <c r="Q4543">
        <v>12</v>
      </c>
      <c r="R4543" s="5">
        <v>29.543866666666663</v>
      </c>
      <c r="S4543" s="5">
        <v>38.359833333333327</v>
      </c>
      <c r="T4543" s="5">
        <v>368.25439999999998</v>
      </c>
      <c r="U4543">
        <v>0.2</v>
      </c>
      <c r="V4543" s="5">
        <v>13.728</v>
      </c>
      <c r="W4543" t="s">
        <v>41</v>
      </c>
      <c r="X4543" s="3">
        <v>41457</v>
      </c>
      <c r="Y4543" s="3">
        <v>41458</v>
      </c>
      <c r="Z4543">
        <v>6</v>
      </c>
      <c r="AA4543" t="s">
        <v>8399</v>
      </c>
      <c r="AB4543">
        <f t="shared" si="352"/>
        <v>1</v>
      </c>
      <c r="AC4543" t="str">
        <f t="shared" si="350"/>
        <v>Thursday</v>
      </c>
      <c r="AD4543" s="5">
        <v>37.031999999999996</v>
      </c>
      <c r="AE4543">
        <v>2013</v>
      </c>
      <c r="AF4543">
        <v>26</v>
      </c>
      <c r="AG4543" s="14">
        <f t="shared" si="351"/>
        <v>3.7278576983737328E-2</v>
      </c>
      <c r="AH4543">
        <f t="shared" si="353"/>
        <v>1</v>
      </c>
      <c r="AI4543">
        <f t="shared" si="354"/>
        <v>1</v>
      </c>
    </row>
    <row r="4544" spans="1:35" x14ac:dyDescent="0.35">
      <c r="A4544">
        <v>4543</v>
      </c>
      <c r="B4544" t="s">
        <v>2945</v>
      </c>
      <c r="C4544" t="s">
        <v>2946</v>
      </c>
      <c r="D4544" t="s">
        <v>96</v>
      </c>
      <c r="E4544" t="s">
        <v>199</v>
      </c>
      <c r="F4544" t="s">
        <v>212</v>
      </c>
      <c r="G4544" t="s">
        <v>245</v>
      </c>
      <c r="H4544" t="s">
        <v>245</v>
      </c>
      <c r="I4544" t="s">
        <v>34</v>
      </c>
      <c r="J4544" t="s">
        <v>7789</v>
      </c>
      <c r="K4544" s="3">
        <v>41452</v>
      </c>
      <c r="L4544" t="s">
        <v>98</v>
      </c>
      <c r="M4544" t="s">
        <v>4563</v>
      </c>
      <c r="N4544" t="s">
        <v>4564</v>
      </c>
      <c r="O4544" t="s">
        <v>39</v>
      </c>
      <c r="P4544" t="s">
        <v>90</v>
      </c>
      <c r="Q4544">
        <v>5</v>
      </c>
      <c r="R4544" s="5">
        <v>6.5280000000000014</v>
      </c>
      <c r="S4544" s="5">
        <v>9.4850000000000012</v>
      </c>
      <c r="T4544" s="5">
        <v>37.940000000000005</v>
      </c>
      <c r="U4544">
        <v>0.2</v>
      </c>
      <c r="V4544" s="5">
        <v>5.3</v>
      </c>
      <c r="W4544" t="s">
        <v>41</v>
      </c>
      <c r="X4544" s="3">
        <v>41457</v>
      </c>
      <c r="Y4544" s="3">
        <v>41460</v>
      </c>
      <c r="Z4544">
        <v>8</v>
      </c>
      <c r="AA4544" t="s">
        <v>8399</v>
      </c>
      <c r="AB4544">
        <f t="shared" si="352"/>
        <v>3</v>
      </c>
      <c r="AC4544" t="str">
        <f t="shared" si="350"/>
        <v>Thursday</v>
      </c>
      <c r="AD4544" s="5">
        <v>3.3109999999999999</v>
      </c>
      <c r="AE4544">
        <v>2013</v>
      </c>
      <c r="AF4544">
        <v>26</v>
      </c>
      <c r="AG4544" s="14">
        <f t="shared" si="351"/>
        <v>0.13969425408539798</v>
      </c>
      <c r="AH4544">
        <f t="shared" si="353"/>
        <v>1</v>
      </c>
      <c r="AI4544">
        <f t="shared" si="354"/>
        <v>3</v>
      </c>
    </row>
    <row r="4545" spans="1:35" x14ac:dyDescent="0.35">
      <c r="A4545">
        <v>4544</v>
      </c>
      <c r="B4545" t="s">
        <v>1000</v>
      </c>
      <c r="C4545" t="s">
        <v>1001</v>
      </c>
      <c r="D4545" t="s">
        <v>112</v>
      </c>
      <c r="E4545" t="s">
        <v>30</v>
      </c>
      <c r="F4545" t="s">
        <v>31</v>
      </c>
      <c r="G4545" t="s">
        <v>414</v>
      </c>
      <c r="H4545" t="s">
        <v>1442</v>
      </c>
      <c r="I4545" t="s">
        <v>34</v>
      </c>
      <c r="J4545" t="s">
        <v>7790</v>
      </c>
      <c r="K4545" s="3">
        <v>41962</v>
      </c>
      <c r="L4545" t="s">
        <v>36</v>
      </c>
      <c r="M4545" t="s">
        <v>4221</v>
      </c>
      <c r="N4545" t="s">
        <v>4222</v>
      </c>
      <c r="O4545" t="s">
        <v>72</v>
      </c>
      <c r="P4545" t="s">
        <v>73</v>
      </c>
      <c r="Q4545">
        <v>3</v>
      </c>
      <c r="R4545" s="5">
        <v>21.206666666666671</v>
      </c>
      <c r="S4545" s="5">
        <v>24.666666666666671</v>
      </c>
      <c r="T4545" s="5">
        <v>74.000000000000014</v>
      </c>
      <c r="U4545">
        <v>0</v>
      </c>
      <c r="V4545" s="5">
        <v>10.38</v>
      </c>
      <c r="W4545" t="s">
        <v>41</v>
      </c>
      <c r="X4545" s="3">
        <v>41967</v>
      </c>
      <c r="Y4545" s="3">
        <v>41967</v>
      </c>
      <c r="Z4545">
        <v>5</v>
      </c>
      <c r="AA4545" t="s">
        <v>8400</v>
      </c>
      <c r="AB4545">
        <f t="shared" si="352"/>
        <v>0</v>
      </c>
      <c r="AC4545" t="str">
        <f t="shared" si="350"/>
        <v>Wednesday</v>
      </c>
      <c r="AD4545" s="5">
        <v>5.8789999999999996</v>
      </c>
      <c r="AE4545">
        <v>2014</v>
      </c>
      <c r="AF4545">
        <v>47</v>
      </c>
      <c r="AG4545" s="14">
        <f t="shared" si="351"/>
        <v>0.14027027027027025</v>
      </c>
      <c r="AH4545">
        <f t="shared" si="353"/>
        <v>0</v>
      </c>
      <c r="AI4545" t="str">
        <f t="shared" si="354"/>
        <v xml:space="preserve"> </v>
      </c>
    </row>
    <row r="4546" spans="1:35" x14ac:dyDescent="0.35">
      <c r="A4546">
        <v>4545</v>
      </c>
      <c r="B4546" t="s">
        <v>4046</v>
      </c>
      <c r="C4546" t="s">
        <v>4047</v>
      </c>
      <c r="D4546" t="s">
        <v>29</v>
      </c>
      <c r="E4546" t="s">
        <v>44</v>
      </c>
      <c r="F4546" t="s">
        <v>502</v>
      </c>
      <c r="G4546" t="s">
        <v>503</v>
      </c>
      <c r="H4546" t="s">
        <v>503</v>
      </c>
      <c r="I4546" t="s">
        <v>34</v>
      </c>
      <c r="J4546" t="s">
        <v>7791</v>
      </c>
      <c r="K4546" s="3">
        <v>41796</v>
      </c>
      <c r="L4546" t="s">
        <v>136</v>
      </c>
      <c r="M4546" t="s">
        <v>1869</v>
      </c>
      <c r="N4546" t="s">
        <v>1870</v>
      </c>
      <c r="O4546" t="s">
        <v>39</v>
      </c>
      <c r="P4546" t="s">
        <v>165</v>
      </c>
      <c r="Q4546">
        <v>4</v>
      </c>
      <c r="R4546" s="5">
        <v>16.102800000000002</v>
      </c>
      <c r="S4546" s="5">
        <v>30.584666666666671</v>
      </c>
      <c r="T4546" s="5">
        <v>73.403200000000012</v>
      </c>
      <c r="U4546">
        <v>0.4</v>
      </c>
      <c r="V4546" s="5">
        <v>8.9920000000000009</v>
      </c>
      <c r="W4546" t="s">
        <v>41</v>
      </c>
      <c r="X4546" s="3">
        <v>41801</v>
      </c>
      <c r="Y4546" s="3">
        <v>41801</v>
      </c>
      <c r="Z4546">
        <v>5</v>
      </c>
      <c r="AA4546" t="s">
        <v>8400</v>
      </c>
      <c r="AB4546">
        <f t="shared" si="352"/>
        <v>0</v>
      </c>
      <c r="AC4546" t="str">
        <f t="shared" ref="AC4546:AC4609" si="355">TEXT(K4546,"dddd")</f>
        <v>Friday</v>
      </c>
      <c r="AD4546" s="5">
        <v>10.057</v>
      </c>
      <c r="AE4546">
        <v>2014</v>
      </c>
      <c r="AF4546">
        <v>23</v>
      </c>
      <c r="AG4546" s="14">
        <f t="shared" ref="AG4546:AG4609" si="356">V4546/T4546</f>
        <v>0.12250147132550079</v>
      </c>
      <c r="AH4546">
        <f t="shared" si="353"/>
        <v>0</v>
      </c>
      <c r="AI4546" t="str">
        <f t="shared" si="354"/>
        <v xml:space="preserve"> </v>
      </c>
    </row>
    <row r="4547" spans="1:35" x14ac:dyDescent="0.35">
      <c r="A4547">
        <v>4546</v>
      </c>
      <c r="B4547" t="s">
        <v>4046</v>
      </c>
      <c r="C4547" t="s">
        <v>4047</v>
      </c>
      <c r="D4547" t="s">
        <v>29</v>
      </c>
      <c r="E4547" t="s">
        <v>44</v>
      </c>
      <c r="F4547" t="s">
        <v>502</v>
      </c>
      <c r="G4547" t="s">
        <v>503</v>
      </c>
      <c r="H4547" t="s">
        <v>503</v>
      </c>
      <c r="I4547" t="s">
        <v>34</v>
      </c>
      <c r="J4547" t="s">
        <v>7791</v>
      </c>
      <c r="K4547" s="3">
        <v>41796</v>
      </c>
      <c r="L4547" t="s">
        <v>136</v>
      </c>
      <c r="M4547" t="s">
        <v>4417</v>
      </c>
      <c r="N4547" t="s">
        <v>4418</v>
      </c>
      <c r="O4547" t="s">
        <v>72</v>
      </c>
      <c r="P4547" t="s">
        <v>162</v>
      </c>
      <c r="Q4547">
        <v>5</v>
      </c>
      <c r="R4547" s="5">
        <v>268.57323415999997</v>
      </c>
      <c r="S4547" s="5">
        <v>308.8832009364549</v>
      </c>
      <c r="T4547" s="5">
        <v>923.56077080000011</v>
      </c>
      <c r="U4547">
        <v>0.40200000000000002</v>
      </c>
      <c r="V4547" s="5">
        <v>-419.30540000000002</v>
      </c>
      <c r="W4547" t="s">
        <v>41</v>
      </c>
      <c r="X4547" s="3">
        <v>41801</v>
      </c>
      <c r="Y4547" s="3">
        <v>41801</v>
      </c>
      <c r="Z4547">
        <v>5</v>
      </c>
      <c r="AA4547" t="s">
        <v>8400</v>
      </c>
      <c r="AB4547">
        <f t="shared" ref="AB4547:AB4610" si="357">Y4547-X4547</f>
        <v>0</v>
      </c>
      <c r="AC4547" t="str">
        <f t="shared" si="355"/>
        <v>Friday</v>
      </c>
      <c r="AD4547" s="5">
        <v>77.328000000000003</v>
      </c>
      <c r="AE4547">
        <v>2014</v>
      </c>
      <c r="AF4547">
        <v>23</v>
      </c>
      <c r="AG4547" s="14">
        <f t="shared" si="356"/>
        <v>-0.45400953922803838</v>
      </c>
      <c r="AH4547">
        <f t="shared" ref="AH4547:AH4610" si="358">IF(AA4547 = "Late", 1, 0)</f>
        <v>0</v>
      </c>
      <c r="AI4547" t="str">
        <f t="shared" ref="AI4547:AI4610" si="359">IF(AB4547&gt;0, AB4547, " ")</f>
        <v xml:space="preserve"> </v>
      </c>
    </row>
    <row r="4548" spans="1:35" x14ac:dyDescent="0.35">
      <c r="A4548">
        <v>4547</v>
      </c>
      <c r="B4548" t="s">
        <v>2019</v>
      </c>
      <c r="C4548" t="s">
        <v>2020</v>
      </c>
      <c r="D4548" t="s">
        <v>112</v>
      </c>
      <c r="E4548" t="s">
        <v>199</v>
      </c>
      <c r="F4548" t="s">
        <v>212</v>
      </c>
      <c r="G4548" t="s">
        <v>245</v>
      </c>
      <c r="H4548" t="s">
        <v>245</v>
      </c>
      <c r="I4548" t="s">
        <v>34</v>
      </c>
      <c r="J4548" t="s">
        <v>7792</v>
      </c>
      <c r="K4548" s="3">
        <v>41603</v>
      </c>
      <c r="L4548" t="s">
        <v>136</v>
      </c>
      <c r="M4548" t="s">
        <v>7001</v>
      </c>
      <c r="N4548" t="s">
        <v>7002</v>
      </c>
      <c r="O4548" t="s">
        <v>51</v>
      </c>
      <c r="P4548" t="s">
        <v>93</v>
      </c>
      <c r="Q4548">
        <v>7</v>
      </c>
      <c r="R4548" s="5">
        <v>50.285714285714278</v>
      </c>
      <c r="S4548" s="5">
        <v>62.857142857142847</v>
      </c>
      <c r="T4548" s="5">
        <v>352</v>
      </c>
      <c r="U4548">
        <v>0.2</v>
      </c>
      <c r="V4548" s="5">
        <v>0</v>
      </c>
      <c r="W4548" t="s">
        <v>41</v>
      </c>
      <c r="X4548" s="3">
        <v>41608</v>
      </c>
      <c r="Y4548" s="3">
        <v>41608</v>
      </c>
      <c r="Z4548">
        <v>5</v>
      </c>
      <c r="AA4548" t="s">
        <v>8400</v>
      </c>
      <c r="AB4548">
        <f t="shared" si="357"/>
        <v>0</v>
      </c>
      <c r="AC4548" t="str">
        <f t="shared" si="355"/>
        <v>Monday</v>
      </c>
      <c r="AD4548" s="5">
        <v>63.646999999999998</v>
      </c>
      <c r="AE4548">
        <v>2013</v>
      </c>
      <c r="AF4548">
        <v>48</v>
      </c>
      <c r="AG4548" s="14">
        <f t="shared" si="356"/>
        <v>0</v>
      </c>
      <c r="AH4548">
        <f t="shared" si="358"/>
        <v>0</v>
      </c>
      <c r="AI4548" t="str">
        <f t="shared" si="359"/>
        <v xml:space="preserve"> </v>
      </c>
    </row>
    <row r="4549" spans="1:35" x14ac:dyDescent="0.35">
      <c r="A4549">
        <v>4548</v>
      </c>
      <c r="B4549" t="s">
        <v>5732</v>
      </c>
      <c r="C4549" t="s">
        <v>5733</v>
      </c>
      <c r="D4549" t="s">
        <v>29</v>
      </c>
      <c r="E4549" t="s">
        <v>84</v>
      </c>
      <c r="F4549" t="s">
        <v>168</v>
      </c>
      <c r="G4549" t="s">
        <v>665</v>
      </c>
      <c r="H4549" t="s">
        <v>1331</v>
      </c>
      <c r="I4549" t="s">
        <v>34</v>
      </c>
      <c r="J4549" t="s">
        <v>7793</v>
      </c>
      <c r="K4549" s="3">
        <v>41733</v>
      </c>
      <c r="L4549" t="s">
        <v>36</v>
      </c>
      <c r="M4549" t="s">
        <v>7509</v>
      </c>
      <c r="N4549" t="s">
        <v>7510</v>
      </c>
      <c r="O4549" t="s">
        <v>39</v>
      </c>
      <c r="P4549" t="s">
        <v>340</v>
      </c>
      <c r="Q4549">
        <v>6</v>
      </c>
      <c r="R4549" s="5">
        <v>7.1594666666666678</v>
      </c>
      <c r="S4549" s="5">
        <v>11.34577777777778</v>
      </c>
      <c r="T4549" s="5">
        <v>40.844799999999999</v>
      </c>
      <c r="U4549">
        <v>0.4</v>
      </c>
      <c r="V4549" s="5">
        <v>-2.1120000000000001</v>
      </c>
      <c r="W4549" t="s">
        <v>41</v>
      </c>
      <c r="X4549" s="3">
        <v>41738</v>
      </c>
      <c r="Y4549" s="3">
        <v>41738</v>
      </c>
      <c r="Z4549">
        <v>5</v>
      </c>
      <c r="AA4549" t="s">
        <v>8400</v>
      </c>
      <c r="AB4549">
        <f t="shared" si="357"/>
        <v>0</v>
      </c>
      <c r="AC4549" t="str">
        <f t="shared" si="355"/>
        <v>Friday</v>
      </c>
      <c r="AD4549" s="5">
        <v>4.8490000000000002</v>
      </c>
      <c r="AE4549">
        <v>2014</v>
      </c>
      <c r="AF4549">
        <v>14</v>
      </c>
      <c r="AG4549" s="14">
        <f t="shared" si="356"/>
        <v>-5.1707928549044192E-2</v>
      </c>
      <c r="AH4549">
        <f t="shared" si="358"/>
        <v>0</v>
      </c>
      <c r="AI4549" t="str">
        <f t="shared" si="359"/>
        <v xml:space="preserve"> </v>
      </c>
    </row>
    <row r="4550" spans="1:35" x14ac:dyDescent="0.35">
      <c r="A4550">
        <v>4549</v>
      </c>
      <c r="B4550" t="s">
        <v>746</v>
      </c>
      <c r="C4550" t="s">
        <v>747</v>
      </c>
      <c r="D4550" t="s">
        <v>29</v>
      </c>
      <c r="E4550" t="s">
        <v>44</v>
      </c>
      <c r="F4550" t="s">
        <v>45</v>
      </c>
      <c r="G4550" t="s">
        <v>3343</v>
      </c>
      <c r="H4550" t="s">
        <v>7794</v>
      </c>
      <c r="I4550" t="s">
        <v>34</v>
      </c>
      <c r="J4550" t="s">
        <v>7795</v>
      </c>
      <c r="K4550" s="3">
        <v>41570</v>
      </c>
      <c r="L4550" t="s">
        <v>36</v>
      </c>
      <c r="M4550" t="s">
        <v>800</v>
      </c>
      <c r="N4550" t="s">
        <v>801</v>
      </c>
      <c r="O4550" t="s">
        <v>39</v>
      </c>
      <c r="P4550" t="s">
        <v>165</v>
      </c>
      <c r="Q4550">
        <v>3</v>
      </c>
      <c r="R4550" s="5">
        <v>5.6933333333333307</v>
      </c>
      <c r="S4550" s="5">
        <v>7.3333333333333313</v>
      </c>
      <c r="T4550" s="5">
        <v>21.999999999999993</v>
      </c>
      <c r="U4550">
        <v>0</v>
      </c>
      <c r="V4550" s="5">
        <v>4.92</v>
      </c>
      <c r="W4550" t="s">
        <v>41</v>
      </c>
      <c r="X4550" s="3">
        <v>41575</v>
      </c>
      <c r="Y4550" s="3">
        <v>41578</v>
      </c>
      <c r="Z4550">
        <v>8</v>
      </c>
      <c r="AA4550" t="s">
        <v>8399</v>
      </c>
      <c r="AB4550">
        <f t="shared" si="357"/>
        <v>3</v>
      </c>
      <c r="AC4550" t="str">
        <f t="shared" si="355"/>
        <v>Wednesday</v>
      </c>
      <c r="AD4550" s="5">
        <v>2.407</v>
      </c>
      <c r="AE4550">
        <v>2013</v>
      </c>
      <c r="AF4550">
        <v>43</v>
      </c>
      <c r="AG4550" s="14">
        <f t="shared" si="356"/>
        <v>0.22363636363636372</v>
      </c>
      <c r="AH4550">
        <f t="shared" si="358"/>
        <v>1</v>
      </c>
      <c r="AI4550">
        <f t="shared" si="359"/>
        <v>3</v>
      </c>
    </row>
    <row r="4551" spans="1:35" x14ac:dyDescent="0.35">
      <c r="A4551">
        <v>4550</v>
      </c>
      <c r="B4551" t="s">
        <v>746</v>
      </c>
      <c r="C4551" t="s">
        <v>747</v>
      </c>
      <c r="D4551" t="s">
        <v>29</v>
      </c>
      <c r="E4551" t="s">
        <v>44</v>
      </c>
      <c r="F4551" t="s">
        <v>45</v>
      </c>
      <c r="G4551" t="s">
        <v>3343</v>
      </c>
      <c r="H4551" t="s">
        <v>7794</v>
      </c>
      <c r="I4551" t="s">
        <v>34</v>
      </c>
      <c r="J4551" t="s">
        <v>7795</v>
      </c>
      <c r="K4551" s="3">
        <v>41570</v>
      </c>
      <c r="L4551" t="s">
        <v>36</v>
      </c>
      <c r="M4551" t="s">
        <v>1335</v>
      </c>
      <c r="N4551" t="s">
        <v>1336</v>
      </c>
      <c r="O4551" t="s">
        <v>51</v>
      </c>
      <c r="P4551" t="s">
        <v>52</v>
      </c>
      <c r="Q4551">
        <v>3</v>
      </c>
      <c r="R4551" s="5">
        <v>54</v>
      </c>
      <c r="S4551" s="5">
        <v>74</v>
      </c>
      <c r="T4551" s="5">
        <v>222</v>
      </c>
      <c r="U4551">
        <v>0</v>
      </c>
      <c r="V4551" s="5">
        <v>60</v>
      </c>
      <c r="W4551" t="s">
        <v>41</v>
      </c>
      <c r="X4551" s="3">
        <v>41575</v>
      </c>
      <c r="Y4551" s="3">
        <v>41577</v>
      </c>
      <c r="Z4551">
        <v>7</v>
      </c>
      <c r="AA4551" t="s">
        <v>8399</v>
      </c>
      <c r="AB4551">
        <f t="shared" si="357"/>
        <v>2</v>
      </c>
      <c r="AC4551" t="str">
        <f t="shared" si="355"/>
        <v>Wednesday</v>
      </c>
      <c r="AD4551" s="5">
        <v>25.116</v>
      </c>
      <c r="AE4551">
        <v>2013</v>
      </c>
      <c r="AF4551">
        <v>43</v>
      </c>
      <c r="AG4551" s="14">
        <f t="shared" si="356"/>
        <v>0.27027027027027029</v>
      </c>
      <c r="AH4551">
        <f t="shared" si="358"/>
        <v>1</v>
      </c>
      <c r="AI4551">
        <f t="shared" si="359"/>
        <v>2</v>
      </c>
    </row>
    <row r="4552" spans="1:35" x14ac:dyDescent="0.35">
      <c r="A4552">
        <v>4551</v>
      </c>
      <c r="B4552" t="s">
        <v>746</v>
      </c>
      <c r="C4552" t="s">
        <v>747</v>
      </c>
      <c r="D4552" t="s">
        <v>29</v>
      </c>
      <c r="E4552" t="s">
        <v>44</v>
      </c>
      <c r="F4552" t="s">
        <v>45</v>
      </c>
      <c r="G4552" t="s">
        <v>3343</v>
      </c>
      <c r="H4552" t="s">
        <v>7794</v>
      </c>
      <c r="I4552" t="s">
        <v>34</v>
      </c>
      <c r="J4552" t="s">
        <v>7795</v>
      </c>
      <c r="K4552" s="3">
        <v>41570</v>
      </c>
      <c r="L4552" t="s">
        <v>36</v>
      </c>
      <c r="M4552" t="s">
        <v>7108</v>
      </c>
      <c r="N4552" t="s">
        <v>7109</v>
      </c>
      <c r="O4552" t="s">
        <v>39</v>
      </c>
      <c r="P4552" t="s">
        <v>183</v>
      </c>
      <c r="Q4552">
        <v>5</v>
      </c>
      <c r="R4552" s="5">
        <v>200.28</v>
      </c>
      <c r="S4552" s="5">
        <v>377.8</v>
      </c>
      <c r="T4552" s="5">
        <v>1889</v>
      </c>
      <c r="U4552">
        <v>0</v>
      </c>
      <c r="V4552" s="5">
        <v>887.6</v>
      </c>
      <c r="W4552" t="s">
        <v>41</v>
      </c>
      <c r="X4552" s="3">
        <v>41575</v>
      </c>
      <c r="Y4552" s="3">
        <v>41575</v>
      </c>
      <c r="Z4552">
        <v>5</v>
      </c>
      <c r="AA4552" t="s">
        <v>8400</v>
      </c>
      <c r="AB4552">
        <f t="shared" si="357"/>
        <v>0</v>
      </c>
      <c r="AC4552" t="str">
        <f t="shared" si="355"/>
        <v>Wednesday</v>
      </c>
      <c r="AD4552" s="5">
        <v>171.565</v>
      </c>
      <c r="AE4552">
        <v>2013</v>
      </c>
      <c r="AF4552">
        <v>43</v>
      </c>
      <c r="AG4552" s="14">
        <f t="shared" si="356"/>
        <v>0.46987824245632609</v>
      </c>
      <c r="AH4552">
        <f t="shared" si="358"/>
        <v>0</v>
      </c>
      <c r="AI4552" t="str">
        <f t="shared" si="359"/>
        <v xml:space="preserve"> </v>
      </c>
    </row>
    <row r="4553" spans="1:35" x14ac:dyDescent="0.35">
      <c r="A4553">
        <v>4552</v>
      </c>
      <c r="B4553" t="s">
        <v>2855</v>
      </c>
      <c r="C4553" t="s">
        <v>2856</v>
      </c>
      <c r="D4553" t="s">
        <v>29</v>
      </c>
      <c r="E4553" t="s">
        <v>44</v>
      </c>
      <c r="F4553" t="s">
        <v>378</v>
      </c>
      <c r="G4553" t="s">
        <v>379</v>
      </c>
      <c r="H4553" t="s">
        <v>380</v>
      </c>
      <c r="I4553" t="s">
        <v>34</v>
      </c>
      <c r="J4553" t="s">
        <v>7796</v>
      </c>
      <c r="K4553" s="3">
        <v>40920</v>
      </c>
      <c r="L4553" t="s">
        <v>215</v>
      </c>
      <c r="M4553" t="s">
        <v>2008</v>
      </c>
      <c r="N4553" t="s">
        <v>2009</v>
      </c>
      <c r="O4553" t="s">
        <v>51</v>
      </c>
      <c r="P4553" t="s">
        <v>52</v>
      </c>
      <c r="Q4553">
        <v>1</v>
      </c>
      <c r="R4553" s="5">
        <v>9.0752000000000042</v>
      </c>
      <c r="S4553" s="5">
        <v>13.84533333333334</v>
      </c>
      <c r="T4553" s="5">
        <v>8.3072000000000035</v>
      </c>
      <c r="U4553">
        <v>0.4</v>
      </c>
      <c r="V4553" s="5">
        <v>-0.76800000000000002</v>
      </c>
      <c r="W4553" t="s">
        <v>155</v>
      </c>
      <c r="X4553" s="3">
        <v>40922</v>
      </c>
      <c r="Y4553" s="3">
        <v>40922</v>
      </c>
      <c r="Z4553">
        <v>2</v>
      </c>
      <c r="AA4553" t="s">
        <v>8400</v>
      </c>
      <c r="AB4553">
        <f t="shared" si="357"/>
        <v>0</v>
      </c>
      <c r="AC4553" t="str">
        <f t="shared" si="355"/>
        <v>Thursday</v>
      </c>
      <c r="AD4553" s="5">
        <v>2.12</v>
      </c>
      <c r="AE4553">
        <v>2012</v>
      </c>
      <c r="AF4553">
        <v>2</v>
      </c>
      <c r="AG4553" s="14">
        <f t="shared" si="356"/>
        <v>-9.2449922958397504E-2</v>
      </c>
      <c r="AH4553">
        <f t="shared" si="358"/>
        <v>0</v>
      </c>
      <c r="AI4553" t="str">
        <f t="shared" si="359"/>
        <v xml:space="preserve"> </v>
      </c>
    </row>
    <row r="4554" spans="1:35" x14ac:dyDescent="0.35">
      <c r="A4554">
        <v>4553</v>
      </c>
      <c r="B4554" t="s">
        <v>2855</v>
      </c>
      <c r="C4554" t="s">
        <v>2856</v>
      </c>
      <c r="D4554" t="s">
        <v>29</v>
      </c>
      <c r="E4554" t="s">
        <v>44</v>
      </c>
      <c r="F4554" t="s">
        <v>378</v>
      </c>
      <c r="G4554" t="s">
        <v>379</v>
      </c>
      <c r="H4554" t="s">
        <v>380</v>
      </c>
      <c r="I4554" t="s">
        <v>34</v>
      </c>
      <c r="J4554" t="s">
        <v>7796</v>
      </c>
      <c r="K4554" s="3">
        <v>40920</v>
      </c>
      <c r="L4554" t="s">
        <v>215</v>
      </c>
      <c r="M4554" t="s">
        <v>7797</v>
      </c>
      <c r="N4554" t="s">
        <v>7798</v>
      </c>
      <c r="O4554" t="s">
        <v>39</v>
      </c>
      <c r="P4554" t="s">
        <v>64</v>
      </c>
      <c r="Q4554">
        <v>2</v>
      </c>
      <c r="R4554" s="5">
        <v>15.044799999999999</v>
      </c>
      <c r="S4554" s="5">
        <v>29.187999999999999</v>
      </c>
      <c r="T4554" s="5">
        <v>35.025599999999997</v>
      </c>
      <c r="U4554">
        <v>0.4</v>
      </c>
      <c r="V4554" s="5">
        <v>4.9359999999999999</v>
      </c>
      <c r="W4554" t="s">
        <v>155</v>
      </c>
      <c r="X4554" s="3">
        <v>40922</v>
      </c>
      <c r="Y4554" s="3">
        <v>40922</v>
      </c>
      <c r="Z4554">
        <v>2</v>
      </c>
      <c r="AA4554" t="s">
        <v>8400</v>
      </c>
      <c r="AB4554">
        <f t="shared" si="357"/>
        <v>0</v>
      </c>
      <c r="AC4554" t="str">
        <f t="shared" si="355"/>
        <v>Thursday</v>
      </c>
      <c r="AD4554" s="5">
        <v>10.606999999999999</v>
      </c>
      <c r="AE4554">
        <v>2012</v>
      </c>
      <c r="AF4554">
        <v>2</v>
      </c>
      <c r="AG4554" s="14">
        <f t="shared" si="356"/>
        <v>0.14092549449545477</v>
      </c>
      <c r="AH4554">
        <f t="shared" si="358"/>
        <v>0</v>
      </c>
      <c r="AI4554" t="str">
        <f t="shared" si="359"/>
        <v xml:space="preserve"> </v>
      </c>
    </row>
    <row r="4555" spans="1:35" x14ac:dyDescent="0.35">
      <c r="A4555">
        <v>4554</v>
      </c>
      <c r="B4555" t="s">
        <v>5994</v>
      </c>
      <c r="C4555" t="s">
        <v>5995</v>
      </c>
      <c r="D4555" t="s">
        <v>112</v>
      </c>
      <c r="E4555" t="s">
        <v>30</v>
      </c>
      <c r="F4555" t="s">
        <v>31</v>
      </c>
      <c r="G4555" t="s">
        <v>610</v>
      </c>
      <c r="H4555" t="s">
        <v>611</v>
      </c>
      <c r="I4555" t="s">
        <v>34</v>
      </c>
      <c r="J4555" t="s">
        <v>7799</v>
      </c>
      <c r="K4555" s="3">
        <v>41579</v>
      </c>
      <c r="L4555" t="s">
        <v>36</v>
      </c>
      <c r="M4555" t="s">
        <v>1022</v>
      </c>
      <c r="N4555" t="s">
        <v>1023</v>
      </c>
      <c r="O4555" t="s">
        <v>39</v>
      </c>
      <c r="P4555" t="s">
        <v>40</v>
      </c>
      <c r="Q4555">
        <v>4</v>
      </c>
      <c r="R4555" s="5">
        <v>2.54</v>
      </c>
      <c r="S4555" s="5">
        <v>4</v>
      </c>
      <c r="T4555" s="5">
        <v>16</v>
      </c>
      <c r="U4555">
        <v>0</v>
      </c>
      <c r="V4555" s="5">
        <v>5.84</v>
      </c>
      <c r="W4555" t="s">
        <v>41</v>
      </c>
      <c r="X4555" s="3">
        <v>41584</v>
      </c>
      <c r="Y4555" s="3">
        <v>41584</v>
      </c>
      <c r="Z4555">
        <v>5</v>
      </c>
      <c r="AA4555" t="s">
        <v>8400</v>
      </c>
      <c r="AB4555">
        <f t="shared" si="357"/>
        <v>0</v>
      </c>
      <c r="AC4555" t="str">
        <f t="shared" si="355"/>
        <v>Friday</v>
      </c>
      <c r="AD4555" s="5">
        <v>0.99399999999999999</v>
      </c>
      <c r="AE4555">
        <v>2013</v>
      </c>
      <c r="AF4555">
        <v>44</v>
      </c>
      <c r="AG4555" s="14">
        <f t="shared" si="356"/>
        <v>0.36499999999999999</v>
      </c>
      <c r="AH4555">
        <f t="shared" si="358"/>
        <v>0</v>
      </c>
      <c r="AI4555" t="str">
        <f t="shared" si="359"/>
        <v xml:space="preserve"> </v>
      </c>
    </row>
    <row r="4556" spans="1:35" x14ac:dyDescent="0.35">
      <c r="A4556">
        <v>4555</v>
      </c>
      <c r="B4556" t="s">
        <v>5994</v>
      </c>
      <c r="C4556" t="s">
        <v>5995</v>
      </c>
      <c r="D4556" t="s">
        <v>112</v>
      </c>
      <c r="E4556" t="s">
        <v>30</v>
      </c>
      <c r="F4556" t="s">
        <v>31</v>
      </c>
      <c r="G4556" t="s">
        <v>610</v>
      </c>
      <c r="H4556" t="s">
        <v>611</v>
      </c>
      <c r="I4556" t="s">
        <v>34</v>
      </c>
      <c r="J4556" t="s">
        <v>7799</v>
      </c>
      <c r="K4556" s="3">
        <v>41579</v>
      </c>
      <c r="L4556" t="s">
        <v>36</v>
      </c>
      <c r="M4556" t="s">
        <v>195</v>
      </c>
      <c r="N4556" t="s">
        <v>196</v>
      </c>
      <c r="O4556" t="s">
        <v>39</v>
      </c>
      <c r="P4556" t="s">
        <v>76</v>
      </c>
      <c r="Q4556">
        <v>2</v>
      </c>
      <c r="R4556" s="5">
        <v>14.559999999999999</v>
      </c>
      <c r="S4556" s="5">
        <v>22.5</v>
      </c>
      <c r="T4556" s="5">
        <v>45</v>
      </c>
      <c r="U4556">
        <v>0</v>
      </c>
      <c r="V4556" s="5">
        <v>15.88</v>
      </c>
      <c r="W4556" t="s">
        <v>41</v>
      </c>
      <c r="X4556" s="3">
        <v>41584</v>
      </c>
      <c r="Y4556" s="3">
        <v>41584</v>
      </c>
      <c r="Z4556">
        <v>5</v>
      </c>
      <c r="AA4556" t="s">
        <v>8400</v>
      </c>
      <c r="AB4556">
        <f t="shared" si="357"/>
        <v>0</v>
      </c>
      <c r="AC4556" t="str">
        <f t="shared" si="355"/>
        <v>Friday</v>
      </c>
      <c r="AD4556" s="5">
        <v>2.1080000000000001</v>
      </c>
      <c r="AE4556">
        <v>2013</v>
      </c>
      <c r="AF4556">
        <v>44</v>
      </c>
      <c r="AG4556" s="14">
        <f t="shared" si="356"/>
        <v>0.35288888888888892</v>
      </c>
      <c r="AH4556">
        <f t="shared" si="358"/>
        <v>0</v>
      </c>
      <c r="AI4556" t="str">
        <f t="shared" si="359"/>
        <v xml:space="preserve"> </v>
      </c>
    </row>
    <row r="4557" spans="1:35" x14ac:dyDescent="0.35">
      <c r="A4557">
        <v>4556</v>
      </c>
      <c r="B4557" t="s">
        <v>7800</v>
      </c>
      <c r="C4557" t="s">
        <v>7801</v>
      </c>
      <c r="D4557" t="s">
        <v>29</v>
      </c>
      <c r="E4557" t="s">
        <v>44</v>
      </c>
      <c r="F4557" t="s">
        <v>378</v>
      </c>
      <c r="G4557" t="s">
        <v>379</v>
      </c>
      <c r="H4557" t="s">
        <v>380</v>
      </c>
      <c r="I4557" t="s">
        <v>34</v>
      </c>
      <c r="J4557" t="s">
        <v>7802</v>
      </c>
      <c r="K4557" s="3">
        <v>41520</v>
      </c>
      <c r="L4557" t="s">
        <v>136</v>
      </c>
      <c r="M4557" t="s">
        <v>6206</v>
      </c>
      <c r="N4557" t="s">
        <v>6207</v>
      </c>
      <c r="O4557" t="s">
        <v>51</v>
      </c>
      <c r="P4557" t="s">
        <v>52</v>
      </c>
      <c r="Q4557">
        <v>4</v>
      </c>
      <c r="R4557" s="5">
        <v>31.2728</v>
      </c>
      <c r="S4557" s="5">
        <v>38.701333333333338</v>
      </c>
      <c r="T4557" s="5">
        <v>92.883200000000002</v>
      </c>
      <c r="U4557">
        <v>0.4</v>
      </c>
      <c r="V4557" s="5">
        <v>-32.207999999999998</v>
      </c>
      <c r="W4557" t="s">
        <v>41</v>
      </c>
      <c r="X4557" s="3">
        <v>41525</v>
      </c>
      <c r="Y4557" s="3">
        <v>41525</v>
      </c>
      <c r="Z4557">
        <v>5</v>
      </c>
      <c r="AA4557" t="s">
        <v>8400</v>
      </c>
      <c r="AB4557">
        <f t="shared" si="357"/>
        <v>0</v>
      </c>
      <c r="AC4557" t="str">
        <f t="shared" si="355"/>
        <v>Tuesday</v>
      </c>
      <c r="AD4557" s="5">
        <v>12.984</v>
      </c>
      <c r="AE4557">
        <v>2013</v>
      </c>
      <c r="AF4557">
        <v>36</v>
      </c>
      <c r="AG4557" s="14">
        <f t="shared" si="356"/>
        <v>-0.34675807896368771</v>
      </c>
      <c r="AH4557">
        <f t="shared" si="358"/>
        <v>0</v>
      </c>
      <c r="AI4557" t="str">
        <f t="shared" si="359"/>
        <v xml:space="preserve"> </v>
      </c>
    </row>
    <row r="4558" spans="1:35" x14ac:dyDescent="0.35">
      <c r="A4558">
        <v>4557</v>
      </c>
      <c r="B4558" t="s">
        <v>3460</v>
      </c>
      <c r="C4558" t="s">
        <v>3461</v>
      </c>
      <c r="D4558" t="s">
        <v>29</v>
      </c>
      <c r="E4558" t="s">
        <v>84</v>
      </c>
      <c r="F4558" t="s">
        <v>463</v>
      </c>
      <c r="G4558" t="s">
        <v>1497</v>
      </c>
      <c r="H4558" t="s">
        <v>1497</v>
      </c>
      <c r="I4558" t="s">
        <v>34</v>
      </c>
      <c r="J4558" t="s">
        <v>7803</v>
      </c>
      <c r="K4558" s="3">
        <v>41121</v>
      </c>
      <c r="L4558" t="s">
        <v>136</v>
      </c>
      <c r="M4558" t="s">
        <v>1953</v>
      </c>
      <c r="N4558" t="s">
        <v>1954</v>
      </c>
      <c r="O4558" t="s">
        <v>51</v>
      </c>
      <c r="P4558" t="s">
        <v>93</v>
      </c>
      <c r="Q4558">
        <v>1</v>
      </c>
      <c r="R4558" s="5">
        <v>83.539999999999992</v>
      </c>
      <c r="S4558" s="5">
        <v>116</v>
      </c>
      <c r="T4558" s="5">
        <v>116</v>
      </c>
      <c r="U4558">
        <v>0</v>
      </c>
      <c r="V4558" s="5">
        <v>32.46</v>
      </c>
      <c r="W4558" t="s">
        <v>155</v>
      </c>
      <c r="X4558" s="3">
        <v>41123</v>
      </c>
      <c r="Y4558" s="3">
        <v>41124</v>
      </c>
      <c r="Z4558">
        <v>3</v>
      </c>
      <c r="AA4558" t="s">
        <v>8399</v>
      </c>
      <c r="AB4558">
        <f t="shared" si="357"/>
        <v>1</v>
      </c>
      <c r="AC4558" t="str">
        <f t="shared" si="355"/>
        <v>Tuesday</v>
      </c>
      <c r="AD4558" s="5">
        <v>27.402000000000001</v>
      </c>
      <c r="AE4558">
        <v>2012</v>
      </c>
      <c r="AF4558">
        <v>31</v>
      </c>
      <c r="AG4558" s="14">
        <f t="shared" si="356"/>
        <v>0.27982758620689657</v>
      </c>
      <c r="AH4558">
        <f t="shared" si="358"/>
        <v>1</v>
      </c>
      <c r="AI4558">
        <f t="shared" si="359"/>
        <v>1</v>
      </c>
    </row>
    <row r="4559" spans="1:35" x14ac:dyDescent="0.35">
      <c r="A4559">
        <v>4558</v>
      </c>
      <c r="B4559" t="s">
        <v>1775</v>
      </c>
      <c r="C4559" t="s">
        <v>1776</v>
      </c>
      <c r="D4559" t="s">
        <v>96</v>
      </c>
      <c r="E4559" t="s">
        <v>199</v>
      </c>
      <c r="F4559" t="s">
        <v>212</v>
      </c>
      <c r="G4559" t="s">
        <v>245</v>
      </c>
      <c r="H4559" t="s">
        <v>245</v>
      </c>
      <c r="I4559" t="s">
        <v>34</v>
      </c>
      <c r="J4559" t="s">
        <v>7804</v>
      </c>
      <c r="K4559" s="3">
        <v>40820</v>
      </c>
      <c r="L4559" t="s">
        <v>36</v>
      </c>
      <c r="M4559" t="s">
        <v>3474</v>
      </c>
      <c r="N4559" t="s">
        <v>3475</v>
      </c>
      <c r="O4559" t="s">
        <v>39</v>
      </c>
      <c r="P4559" t="s">
        <v>90</v>
      </c>
      <c r="Q4559">
        <v>4</v>
      </c>
      <c r="R4559" s="5">
        <v>4.7684000000000015</v>
      </c>
      <c r="S4559" s="5">
        <v>8.5455000000000005</v>
      </c>
      <c r="T4559" s="5">
        <v>27.345600000000005</v>
      </c>
      <c r="U4559">
        <v>0.2</v>
      </c>
      <c r="V4559" s="5">
        <v>8.2720000000000002</v>
      </c>
      <c r="W4559" t="s">
        <v>242</v>
      </c>
      <c r="X4559" s="3">
        <v>40820</v>
      </c>
      <c r="Y4559" s="3">
        <v>40820</v>
      </c>
      <c r="Z4559">
        <v>0</v>
      </c>
      <c r="AA4559" t="s">
        <v>8400</v>
      </c>
      <c r="AB4559">
        <f t="shared" si="357"/>
        <v>0</v>
      </c>
      <c r="AC4559" t="str">
        <f t="shared" si="355"/>
        <v>Tuesday</v>
      </c>
      <c r="AD4559" s="5">
        <v>0.377</v>
      </c>
      <c r="AE4559">
        <v>2011</v>
      </c>
      <c r="AF4559">
        <v>41</v>
      </c>
      <c r="AG4559" s="14">
        <f t="shared" si="356"/>
        <v>0.30249839096600545</v>
      </c>
      <c r="AH4559">
        <f t="shared" si="358"/>
        <v>0</v>
      </c>
      <c r="AI4559" t="str">
        <f t="shared" si="359"/>
        <v xml:space="preserve"> </v>
      </c>
    </row>
    <row r="4560" spans="1:35" x14ac:dyDescent="0.35">
      <c r="A4560">
        <v>4559</v>
      </c>
      <c r="B4560" t="s">
        <v>131</v>
      </c>
      <c r="C4560" t="s">
        <v>132</v>
      </c>
      <c r="D4560" t="s">
        <v>29</v>
      </c>
      <c r="E4560" t="s">
        <v>44</v>
      </c>
      <c r="F4560" t="s">
        <v>67</v>
      </c>
      <c r="G4560" t="s">
        <v>68</v>
      </c>
      <c r="H4560" t="s">
        <v>68</v>
      </c>
      <c r="I4560" t="s">
        <v>34</v>
      </c>
      <c r="J4560" t="s">
        <v>7805</v>
      </c>
      <c r="K4560" s="3">
        <v>41160</v>
      </c>
      <c r="L4560" t="s">
        <v>136</v>
      </c>
      <c r="M4560" t="s">
        <v>7050</v>
      </c>
      <c r="N4560" t="s">
        <v>7051</v>
      </c>
      <c r="O4560" t="s">
        <v>39</v>
      </c>
      <c r="P4560" t="s">
        <v>64</v>
      </c>
      <c r="Q4560">
        <v>6</v>
      </c>
      <c r="R4560" s="5">
        <v>14.086666666666671</v>
      </c>
      <c r="S4560" s="5">
        <v>17.166666666666671</v>
      </c>
      <c r="T4560" s="5">
        <v>103.00000000000003</v>
      </c>
      <c r="U4560">
        <v>0</v>
      </c>
      <c r="V4560" s="5">
        <v>18.48</v>
      </c>
      <c r="W4560" t="s">
        <v>41</v>
      </c>
      <c r="X4560" s="3">
        <v>41165</v>
      </c>
      <c r="Y4560" s="3">
        <v>41168</v>
      </c>
      <c r="Z4560">
        <v>8</v>
      </c>
      <c r="AA4560" t="s">
        <v>8399</v>
      </c>
      <c r="AB4560">
        <f t="shared" si="357"/>
        <v>3</v>
      </c>
      <c r="AC4560" t="str">
        <f t="shared" si="355"/>
        <v>Saturday</v>
      </c>
      <c r="AD4560" s="5">
        <v>11.429</v>
      </c>
      <c r="AE4560">
        <v>2012</v>
      </c>
      <c r="AF4560">
        <v>36</v>
      </c>
      <c r="AG4560" s="14">
        <f t="shared" si="356"/>
        <v>0.17941747572815531</v>
      </c>
      <c r="AH4560">
        <f t="shared" si="358"/>
        <v>1</v>
      </c>
      <c r="AI4560">
        <f t="shared" si="359"/>
        <v>3</v>
      </c>
    </row>
    <row r="4561" spans="1:35" x14ac:dyDescent="0.35">
      <c r="A4561">
        <v>4560</v>
      </c>
      <c r="B4561" t="s">
        <v>3727</v>
      </c>
      <c r="C4561" t="s">
        <v>3728</v>
      </c>
      <c r="D4561" t="s">
        <v>29</v>
      </c>
      <c r="E4561" t="s">
        <v>30</v>
      </c>
      <c r="F4561" t="s">
        <v>31</v>
      </c>
      <c r="G4561" t="s">
        <v>150</v>
      </c>
      <c r="H4561" t="s">
        <v>151</v>
      </c>
      <c r="I4561" t="s">
        <v>34</v>
      </c>
      <c r="J4561" t="s">
        <v>7806</v>
      </c>
      <c r="K4561" s="3">
        <v>40917</v>
      </c>
      <c r="L4561" t="s">
        <v>136</v>
      </c>
      <c r="M4561" t="s">
        <v>5644</v>
      </c>
      <c r="N4561" t="s">
        <v>5645</v>
      </c>
      <c r="O4561" t="s">
        <v>51</v>
      </c>
      <c r="P4561" t="s">
        <v>52</v>
      </c>
      <c r="Q4561">
        <v>5</v>
      </c>
      <c r="R4561" s="5">
        <v>9.4944000000000006</v>
      </c>
      <c r="S4561" s="5">
        <v>16.664000000000001</v>
      </c>
      <c r="T4561" s="5">
        <v>49.992000000000004</v>
      </c>
      <c r="U4561">
        <v>0.4</v>
      </c>
      <c r="V4561" s="5">
        <v>2.52</v>
      </c>
      <c r="W4561" t="s">
        <v>155</v>
      </c>
      <c r="X4561" s="3">
        <v>40919</v>
      </c>
      <c r="Y4561" s="3">
        <v>40919</v>
      </c>
      <c r="Z4561">
        <v>2</v>
      </c>
      <c r="AA4561" t="s">
        <v>8400</v>
      </c>
      <c r="AB4561">
        <f t="shared" si="357"/>
        <v>0</v>
      </c>
      <c r="AC4561" t="str">
        <f t="shared" si="355"/>
        <v>Monday</v>
      </c>
      <c r="AD4561" s="5">
        <v>4.7080000000000002</v>
      </c>
      <c r="AE4561">
        <v>2012</v>
      </c>
      <c r="AF4561">
        <v>2</v>
      </c>
      <c r="AG4561" s="14">
        <f t="shared" si="356"/>
        <v>5.0408065290446467E-2</v>
      </c>
      <c r="AH4561">
        <f t="shared" si="358"/>
        <v>0</v>
      </c>
      <c r="AI4561" t="str">
        <f t="shared" si="359"/>
        <v xml:space="preserve"> </v>
      </c>
    </row>
    <row r="4562" spans="1:35" x14ac:dyDescent="0.35">
      <c r="A4562">
        <v>4561</v>
      </c>
      <c r="B4562" t="s">
        <v>1080</v>
      </c>
      <c r="C4562" t="s">
        <v>1081</v>
      </c>
      <c r="D4562" t="s">
        <v>29</v>
      </c>
      <c r="E4562" t="s">
        <v>30</v>
      </c>
      <c r="F4562" t="s">
        <v>31</v>
      </c>
      <c r="G4562" t="s">
        <v>423</v>
      </c>
      <c r="H4562" t="s">
        <v>424</v>
      </c>
      <c r="I4562" t="s">
        <v>34</v>
      </c>
      <c r="J4562" t="s">
        <v>7807</v>
      </c>
      <c r="K4562" s="3">
        <v>41548</v>
      </c>
      <c r="L4562" t="s">
        <v>36</v>
      </c>
      <c r="M4562" t="s">
        <v>1446</v>
      </c>
      <c r="N4562" t="s">
        <v>1447</v>
      </c>
      <c r="O4562" t="s">
        <v>72</v>
      </c>
      <c r="P4562" t="s">
        <v>178</v>
      </c>
      <c r="Q4562">
        <v>3</v>
      </c>
      <c r="R4562" s="5">
        <v>110.23333333333329</v>
      </c>
      <c r="S4562" s="5">
        <v>111.3333333333333</v>
      </c>
      <c r="T4562" s="5">
        <v>333.99999999999989</v>
      </c>
      <c r="U4562">
        <v>0</v>
      </c>
      <c r="V4562" s="5">
        <v>3.3</v>
      </c>
      <c r="W4562" t="s">
        <v>41</v>
      </c>
      <c r="X4562" s="3">
        <v>41553</v>
      </c>
      <c r="Y4562" s="3">
        <v>41553</v>
      </c>
      <c r="Z4562">
        <v>5</v>
      </c>
      <c r="AA4562" t="s">
        <v>8400</v>
      </c>
      <c r="AB4562">
        <f t="shared" si="357"/>
        <v>0</v>
      </c>
      <c r="AC4562" t="str">
        <f t="shared" si="355"/>
        <v>Tuesday</v>
      </c>
      <c r="AD4562" s="5">
        <v>34.057000000000002</v>
      </c>
      <c r="AE4562">
        <v>2013</v>
      </c>
      <c r="AF4562">
        <v>40</v>
      </c>
      <c r="AG4562" s="14">
        <f t="shared" si="356"/>
        <v>9.8802395209580864E-3</v>
      </c>
      <c r="AH4562">
        <f t="shared" si="358"/>
        <v>0</v>
      </c>
      <c r="AI4562" t="str">
        <f t="shared" si="359"/>
        <v xml:space="preserve"> </v>
      </c>
    </row>
    <row r="4563" spans="1:35" x14ac:dyDescent="0.35">
      <c r="A4563">
        <v>4562</v>
      </c>
      <c r="B4563" t="s">
        <v>3003</v>
      </c>
      <c r="C4563" t="s">
        <v>3004</v>
      </c>
      <c r="D4563" t="s">
        <v>96</v>
      </c>
      <c r="E4563" t="s">
        <v>84</v>
      </c>
      <c r="F4563" t="s">
        <v>740</v>
      </c>
      <c r="G4563" t="s">
        <v>741</v>
      </c>
      <c r="H4563" t="s">
        <v>1579</v>
      </c>
      <c r="I4563" t="s">
        <v>34</v>
      </c>
      <c r="J4563" t="s">
        <v>7808</v>
      </c>
      <c r="K4563" s="3">
        <v>41698</v>
      </c>
      <c r="L4563" t="s">
        <v>36</v>
      </c>
      <c r="M4563" t="s">
        <v>4610</v>
      </c>
      <c r="N4563" t="s">
        <v>4611</v>
      </c>
      <c r="O4563" t="s">
        <v>39</v>
      </c>
      <c r="P4563" t="s">
        <v>183</v>
      </c>
      <c r="Q4563">
        <v>8</v>
      </c>
      <c r="R4563" s="5">
        <v>19.329999999999998</v>
      </c>
      <c r="S4563" s="5">
        <v>25.75</v>
      </c>
      <c r="T4563" s="5">
        <v>206</v>
      </c>
      <c r="U4563">
        <v>0</v>
      </c>
      <c r="V4563" s="5">
        <v>51.36</v>
      </c>
      <c r="W4563" t="s">
        <v>155</v>
      </c>
      <c r="X4563" s="3">
        <v>41700</v>
      </c>
      <c r="Y4563" s="3">
        <v>41700</v>
      </c>
      <c r="Z4563">
        <v>2</v>
      </c>
      <c r="AA4563" t="s">
        <v>8400</v>
      </c>
      <c r="AB4563">
        <f t="shared" si="357"/>
        <v>0</v>
      </c>
      <c r="AC4563" t="str">
        <f t="shared" si="355"/>
        <v>Friday</v>
      </c>
      <c r="AD4563" s="5">
        <v>9.4250000000000007</v>
      </c>
      <c r="AE4563">
        <v>2014</v>
      </c>
      <c r="AF4563">
        <v>9</v>
      </c>
      <c r="AG4563" s="14">
        <f t="shared" si="356"/>
        <v>0.24932038834951456</v>
      </c>
      <c r="AH4563">
        <f t="shared" si="358"/>
        <v>0</v>
      </c>
      <c r="AI4563" t="str">
        <f t="shared" si="359"/>
        <v xml:space="preserve"> </v>
      </c>
    </row>
    <row r="4564" spans="1:35" x14ac:dyDescent="0.35">
      <c r="A4564">
        <v>4563</v>
      </c>
      <c r="B4564" t="s">
        <v>2610</v>
      </c>
      <c r="C4564" t="s">
        <v>2611</v>
      </c>
      <c r="D4564" t="s">
        <v>112</v>
      </c>
      <c r="E4564" t="s">
        <v>84</v>
      </c>
      <c r="F4564" t="s">
        <v>113</v>
      </c>
      <c r="G4564" t="s">
        <v>113</v>
      </c>
      <c r="H4564" t="s">
        <v>2744</v>
      </c>
      <c r="I4564" t="s">
        <v>34</v>
      </c>
      <c r="J4564" t="s">
        <v>7809</v>
      </c>
      <c r="K4564" s="3">
        <v>41604</v>
      </c>
      <c r="L4564" t="s">
        <v>36</v>
      </c>
      <c r="M4564" t="s">
        <v>7810</v>
      </c>
      <c r="N4564" t="s">
        <v>7811</v>
      </c>
      <c r="O4564" t="s">
        <v>51</v>
      </c>
      <c r="P4564" t="s">
        <v>55</v>
      </c>
      <c r="Q4564">
        <v>3</v>
      </c>
      <c r="R4564" s="5">
        <v>100.76826666666669</v>
      </c>
      <c r="S4564" s="5">
        <v>128.54044444444449</v>
      </c>
      <c r="T4564" s="5">
        <v>231.3728000000001</v>
      </c>
      <c r="U4564">
        <v>0.4</v>
      </c>
      <c r="V4564" s="5">
        <v>-70.932000000000002</v>
      </c>
      <c r="W4564" t="s">
        <v>139</v>
      </c>
      <c r="X4564" s="3">
        <v>41607</v>
      </c>
      <c r="Y4564" s="3">
        <v>41607</v>
      </c>
      <c r="Z4564">
        <v>3</v>
      </c>
      <c r="AA4564" t="s">
        <v>8400</v>
      </c>
      <c r="AB4564">
        <f t="shared" si="357"/>
        <v>0</v>
      </c>
      <c r="AC4564" t="str">
        <f t="shared" si="355"/>
        <v>Tuesday</v>
      </c>
      <c r="AD4564" s="5">
        <v>12.503</v>
      </c>
      <c r="AE4564">
        <v>2013</v>
      </c>
      <c r="AF4564">
        <v>48</v>
      </c>
      <c r="AG4564" s="14">
        <f t="shared" si="356"/>
        <v>-0.30657017592387686</v>
      </c>
      <c r="AH4564">
        <f t="shared" si="358"/>
        <v>0</v>
      </c>
      <c r="AI4564" t="str">
        <f t="shared" si="359"/>
        <v xml:space="preserve"> </v>
      </c>
    </row>
    <row r="4565" spans="1:35" x14ac:dyDescent="0.35">
      <c r="A4565">
        <v>4564</v>
      </c>
      <c r="B4565" t="s">
        <v>5208</v>
      </c>
      <c r="C4565" t="s">
        <v>5209</v>
      </c>
      <c r="D4565" t="s">
        <v>112</v>
      </c>
      <c r="E4565" t="s">
        <v>44</v>
      </c>
      <c r="F4565" t="s">
        <v>67</v>
      </c>
      <c r="G4565" t="s">
        <v>690</v>
      </c>
      <c r="H4565" t="s">
        <v>7239</v>
      </c>
      <c r="I4565" t="s">
        <v>34</v>
      </c>
      <c r="J4565" t="s">
        <v>7812</v>
      </c>
      <c r="K4565" s="3">
        <v>41890</v>
      </c>
      <c r="L4565" t="s">
        <v>36</v>
      </c>
      <c r="M4565" t="s">
        <v>7230</v>
      </c>
      <c r="N4565" t="s">
        <v>7231</v>
      </c>
      <c r="O4565" t="s">
        <v>51</v>
      </c>
      <c r="P4565" t="s">
        <v>52</v>
      </c>
      <c r="Q4565">
        <v>8</v>
      </c>
      <c r="R4565" s="5">
        <v>37.21</v>
      </c>
      <c r="S4565" s="5">
        <v>38.75</v>
      </c>
      <c r="T4565" s="5">
        <v>310</v>
      </c>
      <c r="U4565">
        <v>0</v>
      </c>
      <c r="V4565" s="5">
        <v>12.32</v>
      </c>
      <c r="W4565" t="s">
        <v>41</v>
      </c>
      <c r="X4565" s="3">
        <v>41895</v>
      </c>
      <c r="Y4565" s="3">
        <v>41895</v>
      </c>
      <c r="Z4565">
        <v>5</v>
      </c>
      <c r="AA4565" t="s">
        <v>8400</v>
      </c>
      <c r="AB4565">
        <f t="shared" si="357"/>
        <v>0</v>
      </c>
      <c r="AC4565" t="str">
        <f t="shared" si="355"/>
        <v>Monday</v>
      </c>
      <c r="AD4565" s="5">
        <v>18.463000000000001</v>
      </c>
      <c r="AE4565">
        <v>2014</v>
      </c>
      <c r="AF4565">
        <v>37</v>
      </c>
      <c r="AG4565" s="14">
        <f t="shared" si="356"/>
        <v>3.974193548387097E-2</v>
      </c>
      <c r="AH4565">
        <f t="shared" si="358"/>
        <v>0</v>
      </c>
      <c r="AI4565" t="str">
        <f t="shared" si="359"/>
        <v xml:space="preserve"> </v>
      </c>
    </row>
    <row r="4566" spans="1:35" x14ac:dyDescent="0.35">
      <c r="A4566">
        <v>4565</v>
      </c>
      <c r="B4566" t="s">
        <v>788</v>
      </c>
      <c r="C4566" t="s">
        <v>789</v>
      </c>
      <c r="D4566" t="s">
        <v>112</v>
      </c>
      <c r="E4566" t="s">
        <v>30</v>
      </c>
      <c r="F4566" t="s">
        <v>31</v>
      </c>
      <c r="G4566" t="s">
        <v>414</v>
      </c>
      <c r="H4566" t="s">
        <v>5355</v>
      </c>
      <c r="I4566" t="s">
        <v>34</v>
      </c>
      <c r="J4566" t="s">
        <v>7813</v>
      </c>
      <c r="K4566" s="3">
        <v>41906</v>
      </c>
      <c r="L4566" t="s">
        <v>36</v>
      </c>
      <c r="M4566" t="s">
        <v>6924</v>
      </c>
      <c r="N4566" t="s">
        <v>6925</v>
      </c>
      <c r="O4566" t="s">
        <v>39</v>
      </c>
      <c r="P4566" t="s">
        <v>183</v>
      </c>
      <c r="Q4566">
        <v>2</v>
      </c>
      <c r="R4566" s="5">
        <v>190.42</v>
      </c>
      <c r="S4566" s="5">
        <v>334</v>
      </c>
      <c r="T4566" s="5">
        <v>668</v>
      </c>
      <c r="U4566">
        <v>0</v>
      </c>
      <c r="V4566" s="5">
        <v>287.16000000000003</v>
      </c>
      <c r="W4566" t="s">
        <v>41</v>
      </c>
      <c r="X4566" s="3">
        <v>41911</v>
      </c>
      <c r="Y4566" s="3">
        <v>41912</v>
      </c>
      <c r="Z4566">
        <v>6</v>
      </c>
      <c r="AA4566" t="s">
        <v>8399</v>
      </c>
      <c r="AB4566">
        <f t="shared" si="357"/>
        <v>1</v>
      </c>
      <c r="AC4566" t="str">
        <f t="shared" si="355"/>
        <v>Wednesday</v>
      </c>
      <c r="AD4566" s="5">
        <v>34.841999999999999</v>
      </c>
      <c r="AE4566">
        <v>2014</v>
      </c>
      <c r="AF4566">
        <v>39</v>
      </c>
      <c r="AG4566" s="14">
        <f t="shared" si="356"/>
        <v>0.42988023952095811</v>
      </c>
      <c r="AH4566">
        <f t="shared" si="358"/>
        <v>1</v>
      </c>
      <c r="AI4566">
        <f t="shared" si="359"/>
        <v>1</v>
      </c>
    </row>
    <row r="4567" spans="1:35" x14ac:dyDescent="0.35">
      <c r="A4567">
        <v>4566</v>
      </c>
      <c r="B4567" t="s">
        <v>1131</v>
      </c>
      <c r="C4567" t="s">
        <v>1132</v>
      </c>
      <c r="D4567" t="s">
        <v>29</v>
      </c>
      <c r="E4567" t="s">
        <v>199</v>
      </c>
      <c r="F4567" t="s">
        <v>200</v>
      </c>
      <c r="G4567" t="s">
        <v>470</v>
      </c>
      <c r="H4567" t="s">
        <v>470</v>
      </c>
      <c r="I4567" t="s">
        <v>34</v>
      </c>
      <c r="J4567" t="s">
        <v>7814</v>
      </c>
      <c r="K4567" s="3">
        <v>41960</v>
      </c>
      <c r="L4567" t="s">
        <v>36</v>
      </c>
      <c r="M4567" t="s">
        <v>7815</v>
      </c>
      <c r="N4567" t="s">
        <v>7816</v>
      </c>
      <c r="O4567" t="s">
        <v>39</v>
      </c>
      <c r="P4567" t="s">
        <v>76</v>
      </c>
      <c r="Q4567">
        <v>4</v>
      </c>
      <c r="R4567" s="5">
        <v>23.6</v>
      </c>
      <c r="S4567" s="5">
        <v>29.5</v>
      </c>
      <c r="T4567" s="5">
        <v>118</v>
      </c>
      <c r="U4567">
        <v>0</v>
      </c>
      <c r="V4567" s="5">
        <v>23.6</v>
      </c>
      <c r="W4567" t="s">
        <v>139</v>
      </c>
      <c r="X4567" s="3">
        <v>41963</v>
      </c>
      <c r="Y4567" s="3">
        <v>41963</v>
      </c>
      <c r="Z4567">
        <v>3</v>
      </c>
      <c r="AA4567" t="s">
        <v>8400</v>
      </c>
      <c r="AB4567">
        <f t="shared" si="357"/>
        <v>0</v>
      </c>
      <c r="AC4567" t="str">
        <f t="shared" si="355"/>
        <v>Monday</v>
      </c>
      <c r="AD4567" s="5">
        <v>8.5389999999999997</v>
      </c>
      <c r="AE4567">
        <v>2014</v>
      </c>
      <c r="AF4567">
        <v>47</v>
      </c>
      <c r="AG4567" s="14">
        <f t="shared" si="356"/>
        <v>0.2</v>
      </c>
      <c r="AH4567">
        <f t="shared" si="358"/>
        <v>0</v>
      </c>
      <c r="AI4567" t="str">
        <f t="shared" si="359"/>
        <v xml:space="preserve"> </v>
      </c>
    </row>
    <row r="4568" spans="1:35" x14ac:dyDescent="0.35">
      <c r="A4568">
        <v>4567</v>
      </c>
      <c r="B4568" t="s">
        <v>1131</v>
      </c>
      <c r="C4568" t="s">
        <v>1132</v>
      </c>
      <c r="D4568" t="s">
        <v>29</v>
      </c>
      <c r="E4568" t="s">
        <v>199</v>
      </c>
      <c r="F4568" t="s">
        <v>200</v>
      </c>
      <c r="G4568" t="s">
        <v>470</v>
      </c>
      <c r="H4568" t="s">
        <v>470</v>
      </c>
      <c r="I4568" t="s">
        <v>34</v>
      </c>
      <c r="J4568" t="s">
        <v>7814</v>
      </c>
      <c r="K4568" s="3">
        <v>41960</v>
      </c>
      <c r="L4568" t="s">
        <v>36</v>
      </c>
      <c r="M4568" t="s">
        <v>4156</v>
      </c>
      <c r="N4568" t="s">
        <v>4157</v>
      </c>
      <c r="O4568" t="s">
        <v>39</v>
      </c>
      <c r="P4568" t="s">
        <v>76</v>
      </c>
      <c r="Q4568">
        <v>4</v>
      </c>
      <c r="R4568" s="5">
        <v>11.51</v>
      </c>
      <c r="S4568" s="5">
        <v>18.25</v>
      </c>
      <c r="T4568" s="5">
        <v>73</v>
      </c>
      <c r="U4568">
        <v>0</v>
      </c>
      <c r="V4568" s="5">
        <v>26.96</v>
      </c>
      <c r="W4568" t="s">
        <v>139</v>
      </c>
      <c r="X4568" s="3">
        <v>41963</v>
      </c>
      <c r="Y4568" s="3">
        <v>41965</v>
      </c>
      <c r="Z4568">
        <v>5</v>
      </c>
      <c r="AA4568" t="s">
        <v>8399</v>
      </c>
      <c r="AB4568">
        <f t="shared" si="357"/>
        <v>2</v>
      </c>
      <c r="AC4568" t="str">
        <f t="shared" si="355"/>
        <v>Monday</v>
      </c>
      <c r="AD4568" s="5">
        <v>12.161</v>
      </c>
      <c r="AE4568">
        <v>2014</v>
      </c>
      <c r="AF4568">
        <v>47</v>
      </c>
      <c r="AG4568" s="14">
        <f t="shared" si="356"/>
        <v>0.36931506849315071</v>
      </c>
      <c r="AH4568">
        <f t="shared" si="358"/>
        <v>1</v>
      </c>
      <c r="AI4568">
        <f t="shared" si="359"/>
        <v>2</v>
      </c>
    </row>
    <row r="4569" spans="1:35" x14ac:dyDescent="0.35">
      <c r="A4569">
        <v>4568</v>
      </c>
      <c r="B4569" t="s">
        <v>1131</v>
      </c>
      <c r="C4569" t="s">
        <v>1132</v>
      </c>
      <c r="D4569" t="s">
        <v>29</v>
      </c>
      <c r="E4569" t="s">
        <v>199</v>
      </c>
      <c r="F4569" t="s">
        <v>200</v>
      </c>
      <c r="G4569" t="s">
        <v>470</v>
      </c>
      <c r="H4569" t="s">
        <v>470</v>
      </c>
      <c r="I4569" t="s">
        <v>34</v>
      </c>
      <c r="J4569" t="s">
        <v>7814</v>
      </c>
      <c r="K4569" s="3">
        <v>41960</v>
      </c>
      <c r="L4569" t="s">
        <v>36</v>
      </c>
      <c r="M4569" t="s">
        <v>5317</v>
      </c>
      <c r="N4569" t="s">
        <v>5318</v>
      </c>
      <c r="O4569" t="s">
        <v>51</v>
      </c>
      <c r="P4569" t="s">
        <v>55</v>
      </c>
      <c r="Q4569">
        <v>1</v>
      </c>
      <c r="R4569" s="5">
        <v>287.14</v>
      </c>
      <c r="S4569" s="5">
        <v>293</v>
      </c>
      <c r="T4569" s="5">
        <v>293</v>
      </c>
      <c r="U4569">
        <v>0</v>
      </c>
      <c r="V4569" s="5">
        <v>5.86</v>
      </c>
      <c r="W4569" t="s">
        <v>139</v>
      </c>
      <c r="X4569" s="3">
        <v>41963</v>
      </c>
      <c r="Y4569" s="3">
        <v>41963</v>
      </c>
      <c r="Z4569">
        <v>3</v>
      </c>
      <c r="AA4569" t="s">
        <v>8400</v>
      </c>
      <c r="AB4569">
        <f t="shared" si="357"/>
        <v>0</v>
      </c>
      <c r="AC4569" t="str">
        <f t="shared" si="355"/>
        <v>Monday</v>
      </c>
      <c r="AD4569" s="5">
        <v>37.320999999999998</v>
      </c>
      <c r="AE4569">
        <v>2014</v>
      </c>
      <c r="AF4569">
        <v>47</v>
      </c>
      <c r="AG4569" s="14">
        <f t="shared" si="356"/>
        <v>0.02</v>
      </c>
      <c r="AH4569">
        <f t="shared" si="358"/>
        <v>0</v>
      </c>
      <c r="AI4569" t="str">
        <f t="shared" si="359"/>
        <v xml:space="preserve"> </v>
      </c>
    </row>
    <row r="4570" spans="1:35" x14ac:dyDescent="0.35">
      <c r="A4570">
        <v>4569</v>
      </c>
      <c r="B4570" t="s">
        <v>1626</v>
      </c>
      <c r="C4570" t="s">
        <v>1627</v>
      </c>
      <c r="D4570" t="s">
        <v>29</v>
      </c>
      <c r="E4570" t="s">
        <v>44</v>
      </c>
      <c r="F4570" t="s">
        <v>67</v>
      </c>
      <c r="G4570" t="s">
        <v>1139</v>
      </c>
      <c r="H4570" t="s">
        <v>6467</v>
      </c>
      <c r="I4570" t="s">
        <v>34</v>
      </c>
      <c r="J4570" t="s">
        <v>7817</v>
      </c>
      <c r="K4570" s="3">
        <v>41617</v>
      </c>
      <c r="L4570" t="s">
        <v>215</v>
      </c>
      <c r="M4570" t="s">
        <v>1119</v>
      </c>
      <c r="N4570" t="s">
        <v>1120</v>
      </c>
      <c r="O4570" t="s">
        <v>51</v>
      </c>
      <c r="P4570" t="s">
        <v>93</v>
      </c>
      <c r="Q4570">
        <v>3</v>
      </c>
      <c r="R4570" s="5">
        <v>217.47333333333336</v>
      </c>
      <c r="S4570" s="5">
        <v>306.33333333333337</v>
      </c>
      <c r="T4570" s="5">
        <v>919.00000000000011</v>
      </c>
      <c r="U4570">
        <v>0</v>
      </c>
      <c r="V4570" s="5">
        <v>266.58</v>
      </c>
      <c r="W4570" t="s">
        <v>139</v>
      </c>
      <c r="X4570" s="3">
        <v>41620</v>
      </c>
      <c r="Y4570" s="3">
        <v>41620</v>
      </c>
      <c r="Z4570">
        <v>3</v>
      </c>
      <c r="AA4570" t="s">
        <v>8400</v>
      </c>
      <c r="AB4570">
        <f t="shared" si="357"/>
        <v>0</v>
      </c>
      <c r="AC4570" t="str">
        <f t="shared" si="355"/>
        <v>Monday</v>
      </c>
      <c r="AD4570" s="5">
        <v>251.57</v>
      </c>
      <c r="AE4570">
        <v>2013</v>
      </c>
      <c r="AF4570">
        <v>50</v>
      </c>
      <c r="AG4570" s="14">
        <f t="shared" si="356"/>
        <v>0.29007616974972789</v>
      </c>
      <c r="AH4570">
        <f t="shared" si="358"/>
        <v>0</v>
      </c>
      <c r="AI4570" t="str">
        <f t="shared" si="359"/>
        <v xml:space="preserve"> </v>
      </c>
    </row>
    <row r="4571" spans="1:35" x14ac:dyDescent="0.35">
      <c r="A4571">
        <v>4570</v>
      </c>
      <c r="B4571" t="s">
        <v>450</v>
      </c>
      <c r="C4571" t="s">
        <v>451</v>
      </c>
      <c r="D4571" t="s">
        <v>112</v>
      </c>
      <c r="E4571" t="s">
        <v>30</v>
      </c>
      <c r="F4571" t="s">
        <v>31</v>
      </c>
      <c r="G4571" t="s">
        <v>32</v>
      </c>
      <c r="H4571" t="s">
        <v>1712</v>
      </c>
      <c r="I4571" t="s">
        <v>34</v>
      </c>
      <c r="J4571" t="s">
        <v>7818</v>
      </c>
      <c r="K4571" s="3">
        <v>41774</v>
      </c>
      <c r="L4571" t="s">
        <v>136</v>
      </c>
      <c r="M4571" t="s">
        <v>6924</v>
      </c>
      <c r="N4571" t="s">
        <v>6925</v>
      </c>
      <c r="O4571" t="s">
        <v>39</v>
      </c>
      <c r="P4571" t="s">
        <v>183</v>
      </c>
      <c r="Q4571">
        <v>6</v>
      </c>
      <c r="R4571" s="5">
        <v>190.42</v>
      </c>
      <c r="S4571" s="5">
        <v>334</v>
      </c>
      <c r="T4571" s="5">
        <v>2004</v>
      </c>
      <c r="U4571">
        <v>0</v>
      </c>
      <c r="V4571" s="5">
        <v>861.48</v>
      </c>
      <c r="W4571" t="s">
        <v>41</v>
      </c>
      <c r="X4571" s="3">
        <v>41779</v>
      </c>
      <c r="Y4571" s="3">
        <v>41779</v>
      </c>
      <c r="Z4571">
        <v>5</v>
      </c>
      <c r="AA4571" t="s">
        <v>8400</v>
      </c>
      <c r="AB4571">
        <f t="shared" si="357"/>
        <v>0</v>
      </c>
      <c r="AC4571" t="str">
        <f t="shared" si="355"/>
        <v>Thursday</v>
      </c>
      <c r="AD4571" s="5">
        <v>302.47699999999998</v>
      </c>
      <c r="AE4571">
        <v>2014</v>
      </c>
      <c r="AF4571">
        <v>20</v>
      </c>
      <c r="AG4571" s="14">
        <f t="shared" si="356"/>
        <v>0.42988023952095811</v>
      </c>
      <c r="AH4571">
        <f t="shared" si="358"/>
        <v>0</v>
      </c>
      <c r="AI4571" t="str">
        <f t="shared" si="359"/>
        <v xml:space="preserve"> </v>
      </c>
    </row>
    <row r="4572" spans="1:35" x14ac:dyDescent="0.35">
      <c r="A4572">
        <v>4571</v>
      </c>
      <c r="B4572" t="s">
        <v>1265</v>
      </c>
      <c r="C4572" t="s">
        <v>1266</v>
      </c>
      <c r="D4572" t="s">
        <v>96</v>
      </c>
      <c r="E4572" t="s">
        <v>44</v>
      </c>
      <c r="F4572" t="s">
        <v>133</v>
      </c>
      <c r="G4572" t="s">
        <v>7819</v>
      </c>
      <c r="H4572" t="s">
        <v>7819</v>
      </c>
      <c r="I4572" t="s">
        <v>34</v>
      </c>
      <c r="J4572" t="s">
        <v>7820</v>
      </c>
      <c r="K4572" s="3">
        <v>41379</v>
      </c>
      <c r="L4572" t="s">
        <v>36</v>
      </c>
      <c r="M4572" t="s">
        <v>3301</v>
      </c>
      <c r="N4572" t="s">
        <v>3302</v>
      </c>
      <c r="O4572" t="s">
        <v>72</v>
      </c>
      <c r="P4572" t="s">
        <v>162</v>
      </c>
      <c r="Q4572">
        <v>3</v>
      </c>
      <c r="R4572" s="5">
        <v>106.57413312000001</v>
      </c>
      <c r="S4572" s="5">
        <v>213.2140011222445</v>
      </c>
      <c r="T4572" s="5">
        <v>638.36271935999991</v>
      </c>
      <c r="U4572">
        <v>2E-3</v>
      </c>
      <c r="V4572" s="5">
        <v>318.64031999999997</v>
      </c>
      <c r="W4572" t="s">
        <v>41</v>
      </c>
      <c r="X4572" s="3">
        <v>41384</v>
      </c>
      <c r="Y4572" s="3">
        <v>41384</v>
      </c>
      <c r="Z4572">
        <v>5</v>
      </c>
      <c r="AA4572" t="s">
        <v>8400</v>
      </c>
      <c r="AB4572">
        <f t="shared" si="357"/>
        <v>0</v>
      </c>
      <c r="AC4572" t="str">
        <f t="shared" si="355"/>
        <v>Monday</v>
      </c>
      <c r="AD4572" s="5">
        <v>27.181000000000001</v>
      </c>
      <c r="AE4572">
        <v>2013</v>
      </c>
      <c r="AF4572">
        <v>16</v>
      </c>
      <c r="AG4572" s="14">
        <f t="shared" si="356"/>
        <v>0.49915245727297108</v>
      </c>
      <c r="AH4572">
        <f t="shared" si="358"/>
        <v>0</v>
      </c>
      <c r="AI4572" t="str">
        <f t="shared" si="359"/>
        <v xml:space="preserve"> </v>
      </c>
    </row>
    <row r="4573" spans="1:35" x14ac:dyDescent="0.35">
      <c r="A4573">
        <v>4572</v>
      </c>
      <c r="B4573" t="s">
        <v>1265</v>
      </c>
      <c r="C4573" t="s">
        <v>1266</v>
      </c>
      <c r="D4573" t="s">
        <v>96</v>
      </c>
      <c r="E4573" t="s">
        <v>44</v>
      </c>
      <c r="F4573" t="s">
        <v>133</v>
      </c>
      <c r="G4573" t="s">
        <v>7819</v>
      </c>
      <c r="H4573" t="s">
        <v>7819</v>
      </c>
      <c r="I4573" t="s">
        <v>34</v>
      </c>
      <c r="J4573" t="s">
        <v>7820</v>
      </c>
      <c r="K4573" s="3">
        <v>41379</v>
      </c>
      <c r="L4573" t="s">
        <v>36</v>
      </c>
      <c r="M4573" t="s">
        <v>2704</v>
      </c>
      <c r="N4573" t="s">
        <v>2705</v>
      </c>
      <c r="O4573" t="s">
        <v>39</v>
      </c>
      <c r="P4573" t="s">
        <v>165</v>
      </c>
      <c r="Q4573">
        <v>1</v>
      </c>
      <c r="R4573" s="5">
        <v>126.74</v>
      </c>
      <c r="S4573" s="5">
        <v>132</v>
      </c>
      <c r="T4573" s="5">
        <v>132</v>
      </c>
      <c r="U4573">
        <v>0</v>
      </c>
      <c r="V4573" s="5">
        <v>5.26</v>
      </c>
      <c r="W4573" t="s">
        <v>41</v>
      </c>
      <c r="X4573" s="3">
        <v>41384</v>
      </c>
      <c r="Y4573" s="3">
        <v>41384</v>
      </c>
      <c r="Z4573">
        <v>5</v>
      </c>
      <c r="AA4573" t="s">
        <v>8400</v>
      </c>
      <c r="AB4573">
        <f t="shared" si="357"/>
        <v>0</v>
      </c>
      <c r="AC4573" t="str">
        <f t="shared" si="355"/>
        <v>Monday</v>
      </c>
      <c r="AD4573" s="5">
        <v>7.9509999999999996</v>
      </c>
      <c r="AE4573">
        <v>2013</v>
      </c>
      <c r="AF4573">
        <v>16</v>
      </c>
      <c r="AG4573" s="14">
        <f t="shared" si="356"/>
        <v>3.9848484848484848E-2</v>
      </c>
      <c r="AH4573">
        <f t="shared" si="358"/>
        <v>0</v>
      </c>
      <c r="AI4573" t="str">
        <f t="shared" si="359"/>
        <v xml:space="preserve"> </v>
      </c>
    </row>
    <row r="4574" spans="1:35" x14ac:dyDescent="0.35">
      <c r="A4574">
        <v>4573</v>
      </c>
      <c r="B4574" t="s">
        <v>1265</v>
      </c>
      <c r="C4574" t="s">
        <v>1266</v>
      </c>
      <c r="D4574" t="s">
        <v>96</v>
      </c>
      <c r="E4574" t="s">
        <v>44</v>
      </c>
      <c r="F4574" t="s">
        <v>133</v>
      </c>
      <c r="G4574" t="s">
        <v>7819</v>
      </c>
      <c r="H4574" t="s">
        <v>7819</v>
      </c>
      <c r="I4574" t="s">
        <v>34</v>
      </c>
      <c r="J4574" t="s">
        <v>7820</v>
      </c>
      <c r="K4574" s="3">
        <v>41379</v>
      </c>
      <c r="L4574" t="s">
        <v>36</v>
      </c>
      <c r="M4574" t="s">
        <v>6072</v>
      </c>
      <c r="N4574" t="s">
        <v>6073</v>
      </c>
      <c r="O4574" t="s">
        <v>39</v>
      </c>
      <c r="P4574" t="s">
        <v>76</v>
      </c>
      <c r="Q4574">
        <v>3</v>
      </c>
      <c r="R4574" s="5">
        <v>20.946666666666669</v>
      </c>
      <c r="S4574" s="5">
        <v>24.666666666666668</v>
      </c>
      <c r="T4574" s="5">
        <v>74</v>
      </c>
      <c r="U4574">
        <v>0</v>
      </c>
      <c r="V4574" s="5">
        <v>11.16</v>
      </c>
      <c r="W4574" t="s">
        <v>41</v>
      </c>
      <c r="X4574" s="3">
        <v>41384</v>
      </c>
      <c r="Y4574" s="3">
        <v>41386</v>
      </c>
      <c r="Z4574">
        <v>7</v>
      </c>
      <c r="AA4574" t="s">
        <v>8399</v>
      </c>
      <c r="AB4574">
        <f t="shared" si="357"/>
        <v>2</v>
      </c>
      <c r="AC4574" t="str">
        <f t="shared" si="355"/>
        <v>Monday</v>
      </c>
      <c r="AD4574" s="5">
        <v>6.1230000000000002</v>
      </c>
      <c r="AE4574">
        <v>2013</v>
      </c>
      <c r="AF4574">
        <v>16</v>
      </c>
      <c r="AG4574" s="14">
        <f t="shared" si="356"/>
        <v>0.15081081081081082</v>
      </c>
      <c r="AH4574">
        <f t="shared" si="358"/>
        <v>1</v>
      </c>
      <c r="AI4574">
        <f t="shared" si="359"/>
        <v>2</v>
      </c>
    </row>
    <row r="4575" spans="1:35" x14ac:dyDescent="0.35">
      <c r="A4575">
        <v>4574</v>
      </c>
      <c r="B4575" t="s">
        <v>1265</v>
      </c>
      <c r="C4575" t="s">
        <v>1266</v>
      </c>
      <c r="D4575" t="s">
        <v>96</v>
      </c>
      <c r="E4575" t="s">
        <v>44</v>
      </c>
      <c r="F4575" t="s">
        <v>133</v>
      </c>
      <c r="G4575" t="s">
        <v>7819</v>
      </c>
      <c r="H4575" t="s">
        <v>7819</v>
      </c>
      <c r="I4575" t="s">
        <v>34</v>
      </c>
      <c r="J4575" t="s">
        <v>7820</v>
      </c>
      <c r="K4575" s="3">
        <v>41379</v>
      </c>
      <c r="L4575" t="s">
        <v>36</v>
      </c>
      <c r="M4575" t="s">
        <v>5929</v>
      </c>
      <c r="N4575" t="s">
        <v>5930</v>
      </c>
      <c r="O4575" t="s">
        <v>72</v>
      </c>
      <c r="P4575" t="s">
        <v>79</v>
      </c>
      <c r="Q4575">
        <v>4</v>
      </c>
      <c r="R4575" s="5">
        <v>48.85</v>
      </c>
      <c r="S4575" s="5">
        <v>54.25</v>
      </c>
      <c r="T4575" s="5">
        <v>217</v>
      </c>
      <c r="U4575">
        <v>0</v>
      </c>
      <c r="V4575" s="5">
        <v>21.6</v>
      </c>
      <c r="W4575" t="s">
        <v>41</v>
      </c>
      <c r="X4575" s="3">
        <v>41384</v>
      </c>
      <c r="Y4575" s="3">
        <v>41387</v>
      </c>
      <c r="Z4575">
        <v>8</v>
      </c>
      <c r="AA4575" t="s">
        <v>8399</v>
      </c>
      <c r="AB4575">
        <f t="shared" si="357"/>
        <v>3</v>
      </c>
      <c r="AC4575" t="str">
        <f t="shared" si="355"/>
        <v>Monday</v>
      </c>
      <c r="AD4575" s="5">
        <v>13.685</v>
      </c>
      <c r="AE4575">
        <v>2013</v>
      </c>
      <c r="AF4575">
        <v>16</v>
      </c>
      <c r="AG4575" s="14">
        <f t="shared" si="356"/>
        <v>9.9539170506912453E-2</v>
      </c>
      <c r="AH4575">
        <f t="shared" si="358"/>
        <v>1</v>
      </c>
      <c r="AI4575">
        <f t="shared" si="359"/>
        <v>3</v>
      </c>
    </row>
    <row r="4576" spans="1:35" x14ac:dyDescent="0.35">
      <c r="A4576">
        <v>4575</v>
      </c>
      <c r="B4576" t="s">
        <v>2813</v>
      </c>
      <c r="C4576" t="s">
        <v>2814</v>
      </c>
      <c r="D4576" t="s">
        <v>29</v>
      </c>
      <c r="E4576" t="s">
        <v>30</v>
      </c>
      <c r="F4576" t="s">
        <v>31</v>
      </c>
      <c r="G4576" t="s">
        <v>436</v>
      </c>
      <c r="H4576" t="s">
        <v>436</v>
      </c>
      <c r="I4576" t="s">
        <v>34</v>
      </c>
      <c r="J4576" t="s">
        <v>7821</v>
      </c>
      <c r="K4576" s="3">
        <v>41516</v>
      </c>
      <c r="L4576" t="s">
        <v>215</v>
      </c>
      <c r="M4576" t="s">
        <v>898</v>
      </c>
      <c r="N4576" t="s">
        <v>899</v>
      </c>
      <c r="O4576" t="s">
        <v>39</v>
      </c>
      <c r="P4576" t="s">
        <v>64</v>
      </c>
      <c r="Q4576">
        <v>3</v>
      </c>
      <c r="R4576" s="5">
        <v>10.4</v>
      </c>
      <c r="S4576" s="5">
        <v>20</v>
      </c>
      <c r="T4576" s="5">
        <v>60</v>
      </c>
      <c r="U4576">
        <v>0</v>
      </c>
      <c r="V4576" s="5">
        <v>28.8</v>
      </c>
      <c r="W4576" t="s">
        <v>139</v>
      </c>
      <c r="X4576" s="3">
        <v>41519</v>
      </c>
      <c r="Y4576" s="3">
        <v>41519</v>
      </c>
      <c r="Z4576">
        <v>3</v>
      </c>
      <c r="AA4576" t="s">
        <v>8400</v>
      </c>
      <c r="AB4576">
        <f t="shared" si="357"/>
        <v>0</v>
      </c>
      <c r="AC4576" t="str">
        <f t="shared" si="355"/>
        <v>Friday</v>
      </c>
      <c r="AD4576" s="5">
        <v>10.145</v>
      </c>
      <c r="AE4576">
        <v>2013</v>
      </c>
      <c r="AF4576">
        <v>35</v>
      </c>
      <c r="AG4576" s="14">
        <f t="shared" si="356"/>
        <v>0.48000000000000004</v>
      </c>
      <c r="AH4576">
        <f t="shared" si="358"/>
        <v>0</v>
      </c>
      <c r="AI4576" t="str">
        <f t="shared" si="359"/>
        <v xml:space="preserve"> </v>
      </c>
    </row>
    <row r="4577" spans="1:35" x14ac:dyDescent="0.35">
      <c r="A4577">
        <v>4576</v>
      </c>
      <c r="B4577" t="s">
        <v>2154</v>
      </c>
      <c r="C4577" t="s">
        <v>2155</v>
      </c>
      <c r="D4577" t="s">
        <v>29</v>
      </c>
      <c r="E4577" t="s">
        <v>44</v>
      </c>
      <c r="F4577" t="s">
        <v>378</v>
      </c>
      <c r="G4577" t="s">
        <v>6566</v>
      </c>
      <c r="H4577" t="s">
        <v>6567</v>
      </c>
      <c r="I4577" t="s">
        <v>34</v>
      </c>
      <c r="J4577" t="s">
        <v>7822</v>
      </c>
      <c r="K4577" s="3">
        <v>41962</v>
      </c>
      <c r="L4577" t="s">
        <v>36</v>
      </c>
      <c r="M4577" t="s">
        <v>1640</v>
      </c>
      <c r="N4577" t="s">
        <v>1641</v>
      </c>
      <c r="O4577" t="s">
        <v>72</v>
      </c>
      <c r="P4577" t="s">
        <v>178</v>
      </c>
      <c r="Q4577">
        <v>6</v>
      </c>
      <c r="R4577" s="5">
        <v>37.660800000000002</v>
      </c>
      <c r="S4577" s="5">
        <v>49.481333333333339</v>
      </c>
      <c r="T4577" s="5">
        <v>178.1328</v>
      </c>
      <c r="U4577">
        <v>0.4</v>
      </c>
      <c r="V4577" s="5">
        <v>-47.832000000000001</v>
      </c>
      <c r="W4577" t="s">
        <v>41</v>
      </c>
      <c r="X4577" s="3">
        <v>41967</v>
      </c>
      <c r="Y4577" s="3">
        <v>41967</v>
      </c>
      <c r="Z4577">
        <v>5</v>
      </c>
      <c r="AA4577" t="s">
        <v>8400</v>
      </c>
      <c r="AB4577">
        <f t="shared" si="357"/>
        <v>0</v>
      </c>
      <c r="AC4577" t="str">
        <f t="shared" si="355"/>
        <v>Wednesday</v>
      </c>
      <c r="AD4577" s="5">
        <v>19.036999999999999</v>
      </c>
      <c r="AE4577">
        <v>2014</v>
      </c>
      <c r="AF4577">
        <v>47</v>
      </c>
      <c r="AG4577" s="14">
        <f t="shared" si="356"/>
        <v>-0.26851876802026353</v>
      </c>
      <c r="AH4577">
        <f t="shared" si="358"/>
        <v>0</v>
      </c>
      <c r="AI4577" t="str">
        <f t="shared" si="359"/>
        <v xml:space="preserve"> </v>
      </c>
    </row>
    <row r="4578" spans="1:35" x14ac:dyDescent="0.35">
      <c r="A4578">
        <v>4577</v>
      </c>
      <c r="B4578" t="s">
        <v>2267</v>
      </c>
      <c r="C4578" t="s">
        <v>2268</v>
      </c>
      <c r="D4578" t="s">
        <v>112</v>
      </c>
      <c r="E4578" t="s">
        <v>84</v>
      </c>
      <c r="F4578" t="s">
        <v>740</v>
      </c>
      <c r="G4578" t="s">
        <v>741</v>
      </c>
      <c r="H4578" t="s">
        <v>996</v>
      </c>
      <c r="I4578" t="s">
        <v>34</v>
      </c>
      <c r="J4578" t="s">
        <v>7823</v>
      </c>
      <c r="K4578" s="3">
        <v>41429</v>
      </c>
      <c r="L4578" t="s">
        <v>36</v>
      </c>
      <c r="M4578" t="s">
        <v>6199</v>
      </c>
      <c r="N4578" t="s">
        <v>6200</v>
      </c>
      <c r="O4578" t="s">
        <v>51</v>
      </c>
      <c r="P4578" t="s">
        <v>52</v>
      </c>
      <c r="Q4578">
        <v>3</v>
      </c>
      <c r="R4578" s="5">
        <v>38.31333333333334</v>
      </c>
      <c r="S4578" s="5">
        <v>72.333333333333343</v>
      </c>
      <c r="T4578" s="5">
        <v>217.00000000000003</v>
      </c>
      <c r="U4578">
        <v>0</v>
      </c>
      <c r="V4578" s="5">
        <v>102.06</v>
      </c>
      <c r="W4578" t="s">
        <v>139</v>
      </c>
      <c r="X4578" s="3">
        <v>41432</v>
      </c>
      <c r="Y4578" s="3">
        <v>41432</v>
      </c>
      <c r="Z4578">
        <v>3</v>
      </c>
      <c r="AA4578" t="s">
        <v>8400</v>
      </c>
      <c r="AB4578">
        <f t="shared" si="357"/>
        <v>0</v>
      </c>
      <c r="AC4578" t="str">
        <f t="shared" si="355"/>
        <v>Tuesday</v>
      </c>
      <c r="AD4578" s="5">
        <v>13.926</v>
      </c>
      <c r="AE4578">
        <v>2013</v>
      </c>
      <c r="AF4578">
        <v>23</v>
      </c>
      <c r="AG4578" s="14">
        <f t="shared" si="356"/>
        <v>0.47032258064516125</v>
      </c>
      <c r="AH4578">
        <f t="shared" si="358"/>
        <v>0</v>
      </c>
      <c r="AI4578" t="str">
        <f t="shared" si="359"/>
        <v xml:space="preserve"> </v>
      </c>
    </row>
    <row r="4579" spans="1:35" x14ac:dyDescent="0.35">
      <c r="A4579">
        <v>4578</v>
      </c>
      <c r="B4579" t="s">
        <v>3584</v>
      </c>
      <c r="C4579" t="s">
        <v>3585</v>
      </c>
      <c r="D4579" t="s">
        <v>29</v>
      </c>
      <c r="E4579" t="s">
        <v>84</v>
      </c>
      <c r="F4579" t="s">
        <v>113</v>
      </c>
      <c r="G4579" t="s">
        <v>113</v>
      </c>
      <c r="H4579" t="s">
        <v>144</v>
      </c>
      <c r="I4579" t="s">
        <v>34</v>
      </c>
      <c r="J4579" t="s">
        <v>7824</v>
      </c>
      <c r="K4579" s="3">
        <v>40886</v>
      </c>
      <c r="L4579" t="s">
        <v>36</v>
      </c>
      <c r="M4579" t="s">
        <v>1364</v>
      </c>
      <c r="N4579" t="s">
        <v>1365</v>
      </c>
      <c r="O4579" t="s">
        <v>51</v>
      </c>
      <c r="P4579" t="s">
        <v>93</v>
      </c>
      <c r="Q4579">
        <v>7</v>
      </c>
      <c r="R4579" s="5">
        <v>42.79794285714285</v>
      </c>
      <c r="S4579" s="5">
        <v>53.543238095238095</v>
      </c>
      <c r="T4579" s="5">
        <v>224.88159999999999</v>
      </c>
      <c r="U4579">
        <v>0.4</v>
      </c>
      <c r="V4579" s="5">
        <v>-74.703999999999994</v>
      </c>
      <c r="W4579" t="s">
        <v>155</v>
      </c>
      <c r="X4579" s="3">
        <v>40888</v>
      </c>
      <c r="Y4579" s="3">
        <v>40888</v>
      </c>
      <c r="Z4579">
        <v>2</v>
      </c>
      <c r="AA4579" t="s">
        <v>8400</v>
      </c>
      <c r="AB4579">
        <f t="shared" si="357"/>
        <v>0</v>
      </c>
      <c r="AC4579" t="str">
        <f t="shared" si="355"/>
        <v>Friday</v>
      </c>
      <c r="AD4579" s="5">
        <v>35.762</v>
      </c>
      <c r="AE4579">
        <v>2011</v>
      </c>
      <c r="AF4579">
        <v>50</v>
      </c>
      <c r="AG4579" s="14">
        <f t="shared" si="356"/>
        <v>-0.33219258489800851</v>
      </c>
      <c r="AH4579">
        <f t="shared" si="358"/>
        <v>0</v>
      </c>
      <c r="AI4579" t="str">
        <f t="shared" si="359"/>
        <v xml:space="preserve"> </v>
      </c>
    </row>
    <row r="4580" spans="1:35" x14ac:dyDescent="0.35">
      <c r="A4580">
        <v>4579</v>
      </c>
      <c r="B4580" t="s">
        <v>3584</v>
      </c>
      <c r="C4580" t="s">
        <v>3585</v>
      </c>
      <c r="D4580" t="s">
        <v>29</v>
      </c>
      <c r="E4580" t="s">
        <v>84</v>
      </c>
      <c r="F4580" t="s">
        <v>113</v>
      </c>
      <c r="G4580" t="s">
        <v>113</v>
      </c>
      <c r="H4580" t="s">
        <v>144</v>
      </c>
      <c r="I4580" t="s">
        <v>34</v>
      </c>
      <c r="J4580" t="s">
        <v>7824</v>
      </c>
      <c r="K4580" s="3">
        <v>40886</v>
      </c>
      <c r="L4580" t="s">
        <v>36</v>
      </c>
      <c r="M4580" t="s">
        <v>3063</v>
      </c>
      <c r="N4580" t="s">
        <v>3064</v>
      </c>
      <c r="O4580" t="s">
        <v>39</v>
      </c>
      <c r="P4580" t="s">
        <v>76</v>
      </c>
      <c r="Q4580">
        <v>6</v>
      </c>
      <c r="R4580" s="5">
        <v>16.5168</v>
      </c>
      <c r="S4580" s="5">
        <v>27.507999999999999</v>
      </c>
      <c r="T4580" s="5">
        <v>99.028800000000004</v>
      </c>
      <c r="U4580">
        <v>0.4</v>
      </c>
      <c r="V4580" s="5">
        <v>-7.1999999999999995E-2</v>
      </c>
      <c r="W4580" t="s">
        <v>155</v>
      </c>
      <c r="X4580" s="3">
        <v>40888</v>
      </c>
      <c r="Y4580" s="3">
        <v>40888</v>
      </c>
      <c r="Z4580">
        <v>2</v>
      </c>
      <c r="AA4580" t="s">
        <v>8400</v>
      </c>
      <c r="AB4580">
        <f t="shared" si="357"/>
        <v>0</v>
      </c>
      <c r="AC4580" t="str">
        <f t="shared" si="355"/>
        <v>Friday</v>
      </c>
      <c r="AD4580" s="5">
        <v>17.646999999999998</v>
      </c>
      <c r="AE4580">
        <v>2011</v>
      </c>
      <c r="AF4580">
        <v>50</v>
      </c>
      <c r="AG4580" s="14">
        <f t="shared" si="356"/>
        <v>-7.2706121855460224E-4</v>
      </c>
      <c r="AH4580">
        <f t="shared" si="358"/>
        <v>0</v>
      </c>
      <c r="AI4580" t="str">
        <f t="shared" si="359"/>
        <v xml:space="preserve"> </v>
      </c>
    </row>
    <row r="4581" spans="1:35" x14ac:dyDescent="0.35">
      <c r="A4581">
        <v>4580</v>
      </c>
      <c r="B4581" t="s">
        <v>3886</v>
      </c>
      <c r="C4581" t="s">
        <v>3887</v>
      </c>
      <c r="D4581" t="s">
        <v>29</v>
      </c>
      <c r="E4581" t="s">
        <v>30</v>
      </c>
      <c r="F4581" t="s">
        <v>31</v>
      </c>
      <c r="G4581" t="s">
        <v>423</v>
      </c>
      <c r="H4581" t="s">
        <v>424</v>
      </c>
      <c r="I4581" t="s">
        <v>34</v>
      </c>
      <c r="J4581" t="s">
        <v>7825</v>
      </c>
      <c r="K4581" s="3">
        <v>41792</v>
      </c>
      <c r="L4581" t="s">
        <v>136</v>
      </c>
      <c r="M4581" t="s">
        <v>2979</v>
      </c>
      <c r="N4581" t="s">
        <v>2980</v>
      </c>
      <c r="O4581" t="s">
        <v>39</v>
      </c>
      <c r="P4581" t="s">
        <v>58</v>
      </c>
      <c r="Q4581">
        <v>11</v>
      </c>
      <c r="R4581" s="5">
        <v>15.129090909090911</v>
      </c>
      <c r="S4581" s="5">
        <v>18.90909090909091</v>
      </c>
      <c r="T4581" s="5">
        <v>208</v>
      </c>
      <c r="U4581">
        <v>0</v>
      </c>
      <c r="V4581" s="5">
        <v>41.58</v>
      </c>
      <c r="W4581" t="s">
        <v>155</v>
      </c>
      <c r="X4581" s="3">
        <v>41794</v>
      </c>
      <c r="Y4581" s="3">
        <v>41794</v>
      </c>
      <c r="Z4581">
        <v>2</v>
      </c>
      <c r="AA4581" t="s">
        <v>8400</v>
      </c>
      <c r="AB4581">
        <f t="shared" si="357"/>
        <v>0</v>
      </c>
      <c r="AC4581" t="str">
        <f t="shared" si="355"/>
        <v>Monday</v>
      </c>
      <c r="AD4581" s="5">
        <v>47.87</v>
      </c>
      <c r="AE4581">
        <v>2014</v>
      </c>
      <c r="AF4581">
        <v>23</v>
      </c>
      <c r="AG4581" s="14">
        <f t="shared" si="356"/>
        <v>0.19990384615384615</v>
      </c>
      <c r="AH4581">
        <f t="shared" si="358"/>
        <v>0</v>
      </c>
      <c r="AI4581" t="str">
        <f t="shared" si="359"/>
        <v xml:space="preserve"> </v>
      </c>
    </row>
    <row r="4582" spans="1:35" x14ac:dyDescent="0.35">
      <c r="A4582">
        <v>4581</v>
      </c>
      <c r="B4582" t="s">
        <v>3886</v>
      </c>
      <c r="C4582" t="s">
        <v>3887</v>
      </c>
      <c r="D4582" t="s">
        <v>29</v>
      </c>
      <c r="E4582" t="s">
        <v>30</v>
      </c>
      <c r="F4582" t="s">
        <v>31</v>
      </c>
      <c r="G4582" t="s">
        <v>423</v>
      </c>
      <c r="H4582" t="s">
        <v>424</v>
      </c>
      <c r="I4582" t="s">
        <v>34</v>
      </c>
      <c r="J4582" t="s">
        <v>7825</v>
      </c>
      <c r="K4582" s="3">
        <v>41792</v>
      </c>
      <c r="L4582" t="s">
        <v>136</v>
      </c>
      <c r="M4582" t="s">
        <v>2880</v>
      </c>
      <c r="N4582" t="s">
        <v>2881</v>
      </c>
      <c r="O4582" t="s">
        <v>39</v>
      </c>
      <c r="P4582" t="s">
        <v>64</v>
      </c>
      <c r="Q4582">
        <v>3</v>
      </c>
      <c r="R4582" s="5">
        <v>21.713333333333328</v>
      </c>
      <c r="S4582" s="5">
        <v>33.333333333333329</v>
      </c>
      <c r="T4582" s="5">
        <v>99.999999999999986</v>
      </c>
      <c r="U4582">
        <v>0</v>
      </c>
      <c r="V4582" s="5">
        <v>34.86</v>
      </c>
      <c r="W4582" t="s">
        <v>155</v>
      </c>
      <c r="X4582" s="3">
        <v>41794</v>
      </c>
      <c r="Y4582" s="3">
        <v>41794</v>
      </c>
      <c r="Z4582">
        <v>2</v>
      </c>
      <c r="AA4582" t="s">
        <v>8400</v>
      </c>
      <c r="AB4582">
        <f t="shared" si="357"/>
        <v>0</v>
      </c>
      <c r="AC4582" t="str">
        <f t="shared" si="355"/>
        <v>Monday</v>
      </c>
      <c r="AD4582" s="5">
        <v>17.125</v>
      </c>
      <c r="AE4582">
        <v>2014</v>
      </c>
      <c r="AF4582">
        <v>23</v>
      </c>
      <c r="AG4582" s="14">
        <f t="shared" si="356"/>
        <v>0.34860000000000002</v>
      </c>
      <c r="AH4582">
        <f t="shared" si="358"/>
        <v>0</v>
      </c>
      <c r="AI4582" t="str">
        <f t="shared" si="359"/>
        <v xml:space="preserve"> </v>
      </c>
    </row>
    <row r="4583" spans="1:35" x14ac:dyDescent="0.35">
      <c r="A4583">
        <v>4582</v>
      </c>
      <c r="B4583" t="s">
        <v>3886</v>
      </c>
      <c r="C4583" t="s">
        <v>3887</v>
      </c>
      <c r="D4583" t="s">
        <v>29</v>
      </c>
      <c r="E4583" t="s">
        <v>30</v>
      </c>
      <c r="F4583" t="s">
        <v>31</v>
      </c>
      <c r="G4583" t="s">
        <v>423</v>
      </c>
      <c r="H4583" t="s">
        <v>424</v>
      </c>
      <c r="I4583" t="s">
        <v>34</v>
      </c>
      <c r="J4583" t="s">
        <v>7825</v>
      </c>
      <c r="K4583" s="3">
        <v>41792</v>
      </c>
      <c r="L4583" t="s">
        <v>136</v>
      </c>
      <c r="M4583" t="s">
        <v>7826</v>
      </c>
      <c r="N4583" t="s">
        <v>7827</v>
      </c>
      <c r="O4583" t="s">
        <v>51</v>
      </c>
      <c r="P4583" t="s">
        <v>205</v>
      </c>
      <c r="Q4583">
        <v>2</v>
      </c>
      <c r="R4583" s="5">
        <v>607.36479999999995</v>
      </c>
      <c r="S4583" s="5">
        <v>630.70099999999991</v>
      </c>
      <c r="T4583" s="5">
        <v>1009.1215999999999</v>
      </c>
      <c r="U4583">
        <v>0.2</v>
      </c>
      <c r="V4583" s="5">
        <v>-205.608</v>
      </c>
      <c r="W4583" t="s">
        <v>155</v>
      </c>
      <c r="X4583" s="3">
        <v>41794</v>
      </c>
      <c r="Y4583" s="3">
        <v>41796</v>
      </c>
      <c r="Z4583">
        <v>4</v>
      </c>
      <c r="AA4583" t="s">
        <v>8399</v>
      </c>
      <c r="AB4583">
        <f t="shared" si="357"/>
        <v>2</v>
      </c>
      <c r="AC4583" t="str">
        <f t="shared" si="355"/>
        <v>Monday</v>
      </c>
      <c r="AD4583" s="5">
        <v>144.66999999999999</v>
      </c>
      <c r="AE4583">
        <v>2014</v>
      </c>
      <c r="AF4583">
        <v>23</v>
      </c>
      <c r="AG4583" s="14">
        <f t="shared" si="356"/>
        <v>-0.20374947875459212</v>
      </c>
      <c r="AH4583">
        <f t="shared" si="358"/>
        <v>1</v>
      </c>
      <c r="AI4583">
        <f t="shared" si="359"/>
        <v>2</v>
      </c>
    </row>
    <row r="4584" spans="1:35" x14ac:dyDescent="0.35">
      <c r="A4584">
        <v>4583</v>
      </c>
      <c r="B4584" t="s">
        <v>3886</v>
      </c>
      <c r="C4584" t="s">
        <v>3887</v>
      </c>
      <c r="D4584" t="s">
        <v>29</v>
      </c>
      <c r="E4584" t="s">
        <v>30</v>
      </c>
      <c r="F4584" t="s">
        <v>31</v>
      </c>
      <c r="G4584" t="s">
        <v>423</v>
      </c>
      <c r="H4584" t="s">
        <v>424</v>
      </c>
      <c r="I4584" t="s">
        <v>34</v>
      </c>
      <c r="J4584" t="s">
        <v>7825</v>
      </c>
      <c r="K4584" s="3">
        <v>41792</v>
      </c>
      <c r="L4584" t="s">
        <v>136</v>
      </c>
      <c r="M4584" t="s">
        <v>4424</v>
      </c>
      <c r="N4584" t="s">
        <v>4425</v>
      </c>
      <c r="O4584" t="s">
        <v>39</v>
      </c>
      <c r="P4584" t="s">
        <v>40</v>
      </c>
      <c r="Q4584">
        <v>2</v>
      </c>
      <c r="R4584" s="5">
        <v>4</v>
      </c>
      <c r="S4584" s="5">
        <v>7.5</v>
      </c>
      <c r="T4584" s="5">
        <v>15</v>
      </c>
      <c r="U4584">
        <v>0</v>
      </c>
      <c r="V4584" s="5">
        <v>7</v>
      </c>
      <c r="W4584" t="s">
        <v>155</v>
      </c>
      <c r="X4584" s="3">
        <v>41794</v>
      </c>
      <c r="Y4584" s="3">
        <v>41794</v>
      </c>
      <c r="Z4584">
        <v>2</v>
      </c>
      <c r="AA4584" t="s">
        <v>8400</v>
      </c>
      <c r="AB4584">
        <f t="shared" si="357"/>
        <v>0</v>
      </c>
      <c r="AC4584" t="str">
        <f t="shared" si="355"/>
        <v>Monday</v>
      </c>
      <c r="AD4584" s="5">
        <v>3.9279999999999999</v>
      </c>
      <c r="AE4584">
        <v>2014</v>
      </c>
      <c r="AF4584">
        <v>23</v>
      </c>
      <c r="AG4584" s="14">
        <f t="shared" si="356"/>
        <v>0.46666666666666667</v>
      </c>
      <c r="AH4584">
        <f t="shared" si="358"/>
        <v>0</v>
      </c>
      <c r="AI4584" t="str">
        <f t="shared" si="359"/>
        <v xml:space="preserve"> </v>
      </c>
    </row>
    <row r="4585" spans="1:35" x14ac:dyDescent="0.35">
      <c r="A4585">
        <v>4584</v>
      </c>
      <c r="B4585" t="s">
        <v>3886</v>
      </c>
      <c r="C4585" t="s">
        <v>3887</v>
      </c>
      <c r="D4585" t="s">
        <v>29</v>
      </c>
      <c r="E4585" t="s">
        <v>30</v>
      </c>
      <c r="F4585" t="s">
        <v>31</v>
      </c>
      <c r="G4585" t="s">
        <v>423</v>
      </c>
      <c r="H4585" t="s">
        <v>424</v>
      </c>
      <c r="I4585" t="s">
        <v>34</v>
      </c>
      <c r="J4585" t="s">
        <v>7825</v>
      </c>
      <c r="K4585" s="3">
        <v>41792</v>
      </c>
      <c r="L4585" t="s">
        <v>136</v>
      </c>
      <c r="M4585" t="s">
        <v>7828</v>
      </c>
      <c r="N4585" t="s">
        <v>7829</v>
      </c>
      <c r="O4585" t="s">
        <v>72</v>
      </c>
      <c r="P4585" t="s">
        <v>79</v>
      </c>
      <c r="Q4585">
        <v>1</v>
      </c>
      <c r="R4585" s="5">
        <v>31</v>
      </c>
      <c r="S4585" s="5">
        <v>31</v>
      </c>
      <c r="T4585" s="5">
        <v>31</v>
      </c>
      <c r="U4585">
        <v>0</v>
      </c>
      <c r="V4585" s="5">
        <v>0</v>
      </c>
      <c r="W4585" t="s">
        <v>155</v>
      </c>
      <c r="X4585" s="3">
        <v>41794</v>
      </c>
      <c r="Y4585" s="3">
        <v>41796</v>
      </c>
      <c r="Z4585">
        <v>4</v>
      </c>
      <c r="AA4585" t="s">
        <v>8399</v>
      </c>
      <c r="AB4585">
        <f t="shared" si="357"/>
        <v>2</v>
      </c>
      <c r="AC4585" t="str">
        <f t="shared" si="355"/>
        <v>Monday</v>
      </c>
      <c r="AD4585" s="5">
        <v>2.9009999999999998</v>
      </c>
      <c r="AE4585">
        <v>2014</v>
      </c>
      <c r="AF4585">
        <v>23</v>
      </c>
      <c r="AG4585" s="14">
        <f t="shared" si="356"/>
        <v>0</v>
      </c>
      <c r="AH4585">
        <f t="shared" si="358"/>
        <v>1</v>
      </c>
      <c r="AI4585">
        <f t="shared" si="359"/>
        <v>2</v>
      </c>
    </row>
    <row r="4586" spans="1:35" x14ac:dyDescent="0.35">
      <c r="A4586">
        <v>4585</v>
      </c>
      <c r="B4586" t="s">
        <v>3024</v>
      </c>
      <c r="C4586" t="s">
        <v>3025</v>
      </c>
      <c r="D4586" t="s">
        <v>29</v>
      </c>
      <c r="E4586" t="s">
        <v>84</v>
      </c>
      <c r="F4586" t="s">
        <v>85</v>
      </c>
      <c r="G4586" t="s">
        <v>635</v>
      </c>
      <c r="H4586" t="s">
        <v>635</v>
      </c>
      <c r="I4586" t="s">
        <v>34</v>
      </c>
      <c r="J4586" t="s">
        <v>7830</v>
      </c>
      <c r="K4586" s="3">
        <v>40843</v>
      </c>
      <c r="L4586" t="s">
        <v>215</v>
      </c>
      <c r="M4586" t="s">
        <v>1135</v>
      </c>
      <c r="N4586" t="s">
        <v>1136</v>
      </c>
      <c r="O4586" t="s">
        <v>72</v>
      </c>
      <c r="P4586" t="s">
        <v>178</v>
      </c>
      <c r="Q4586">
        <v>3</v>
      </c>
      <c r="R4586" s="5">
        <v>396.18</v>
      </c>
      <c r="S4586" s="5">
        <v>426</v>
      </c>
      <c r="T4586" s="5">
        <v>1278</v>
      </c>
      <c r="U4586">
        <v>0</v>
      </c>
      <c r="V4586" s="5">
        <v>89.46</v>
      </c>
      <c r="W4586" t="s">
        <v>155</v>
      </c>
      <c r="X4586" s="3">
        <v>40845</v>
      </c>
      <c r="Y4586" s="3">
        <v>40845</v>
      </c>
      <c r="Z4586">
        <v>2</v>
      </c>
      <c r="AA4586" t="s">
        <v>8400</v>
      </c>
      <c r="AB4586">
        <f t="shared" si="357"/>
        <v>0</v>
      </c>
      <c r="AC4586" t="str">
        <f t="shared" si="355"/>
        <v>Thursday</v>
      </c>
      <c r="AD4586" s="5">
        <v>358.17599999999999</v>
      </c>
      <c r="AE4586">
        <v>2011</v>
      </c>
      <c r="AF4586">
        <v>44</v>
      </c>
      <c r="AG4586" s="14">
        <f t="shared" si="356"/>
        <v>6.9999999999999993E-2</v>
      </c>
      <c r="AH4586">
        <f t="shared" si="358"/>
        <v>0</v>
      </c>
      <c r="AI4586" t="str">
        <f t="shared" si="359"/>
        <v xml:space="preserve"> </v>
      </c>
    </row>
    <row r="4587" spans="1:35" x14ac:dyDescent="0.35">
      <c r="A4587">
        <v>4586</v>
      </c>
      <c r="B4587" t="s">
        <v>3024</v>
      </c>
      <c r="C4587" t="s">
        <v>3025</v>
      </c>
      <c r="D4587" t="s">
        <v>29</v>
      </c>
      <c r="E4587" t="s">
        <v>84</v>
      </c>
      <c r="F4587" t="s">
        <v>85</v>
      </c>
      <c r="G4587" t="s">
        <v>635</v>
      </c>
      <c r="H4587" t="s">
        <v>635</v>
      </c>
      <c r="I4587" t="s">
        <v>34</v>
      </c>
      <c r="J4587" t="s">
        <v>7830</v>
      </c>
      <c r="K4587" s="3">
        <v>40843</v>
      </c>
      <c r="L4587" t="s">
        <v>215</v>
      </c>
      <c r="M4587" t="s">
        <v>3213</v>
      </c>
      <c r="N4587" t="s">
        <v>3214</v>
      </c>
      <c r="O4587" t="s">
        <v>39</v>
      </c>
      <c r="P4587" t="s">
        <v>165</v>
      </c>
      <c r="Q4587">
        <v>2</v>
      </c>
      <c r="R4587" s="5">
        <v>9.8000000000000007</v>
      </c>
      <c r="S4587" s="5">
        <v>11</v>
      </c>
      <c r="T4587" s="5">
        <v>22</v>
      </c>
      <c r="U4587">
        <v>0</v>
      </c>
      <c r="V4587" s="5">
        <v>2.4</v>
      </c>
      <c r="W4587" t="s">
        <v>155</v>
      </c>
      <c r="X4587" s="3">
        <v>40845</v>
      </c>
      <c r="Y4587" s="3">
        <v>40845</v>
      </c>
      <c r="Z4587">
        <v>2</v>
      </c>
      <c r="AA4587" t="s">
        <v>8400</v>
      </c>
      <c r="AB4587">
        <f t="shared" si="357"/>
        <v>0</v>
      </c>
      <c r="AC4587" t="str">
        <f t="shared" si="355"/>
        <v>Thursday</v>
      </c>
      <c r="AD4587" s="5">
        <v>6.835</v>
      </c>
      <c r="AE4587">
        <v>2011</v>
      </c>
      <c r="AF4587">
        <v>44</v>
      </c>
      <c r="AG4587" s="14">
        <f t="shared" si="356"/>
        <v>0.10909090909090909</v>
      </c>
      <c r="AH4587">
        <f t="shared" si="358"/>
        <v>0</v>
      </c>
      <c r="AI4587" t="str">
        <f t="shared" si="359"/>
        <v xml:space="preserve"> </v>
      </c>
    </row>
    <row r="4588" spans="1:35" x14ac:dyDescent="0.35">
      <c r="A4588">
        <v>4587</v>
      </c>
      <c r="B4588" t="s">
        <v>1000</v>
      </c>
      <c r="C4588" t="s">
        <v>1001</v>
      </c>
      <c r="D4588" t="s">
        <v>112</v>
      </c>
      <c r="E4588" t="s">
        <v>84</v>
      </c>
      <c r="F4588" t="s">
        <v>740</v>
      </c>
      <c r="G4588" t="s">
        <v>741</v>
      </c>
      <c r="H4588" t="s">
        <v>1172</v>
      </c>
      <c r="I4588" t="s">
        <v>34</v>
      </c>
      <c r="J4588" t="s">
        <v>7831</v>
      </c>
      <c r="K4588" s="3">
        <v>41998</v>
      </c>
      <c r="L4588" t="s">
        <v>136</v>
      </c>
      <c r="M4588" t="s">
        <v>624</v>
      </c>
      <c r="N4588" t="s">
        <v>625</v>
      </c>
      <c r="O4588" t="s">
        <v>39</v>
      </c>
      <c r="P4588" t="s">
        <v>40</v>
      </c>
      <c r="Q4588">
        <v>5</v>
      </c>
      <c r="R4588" s="5">
        <v>2.54</v>
      </c>
      <c r="S4588" s="5">
        <v>4.4000000000000004</v>
      </c>
      <c r="T4588" s="5">
        <v>22</v>
      </c>
      <c r="U4588">
        <v>0</v>
      </c>
      <c r="V4588" s="5">
        <v>9.3000000000000007</v>
      </c>
      <c r="W4588" t="s">
        <v>155</v>
      </c>
      <c r="X4588" s="3">
        <v>42000</v>
      </c>
      <c r="Y4588" s="3">
        <v>42000</v>
      </c>
      <c r="Z4588">
        <v>2</v>
      </c>
      <c r="AA4588" t="s">
        <v>8400</v>
      </c>
      <c r="AB4588">
        <f t="shared" si="357"/>
        <v>0</v>
      </c>
      <c r="AC4588" t="str">
        <f t="shared" si="355"/>
        <v>Thursday</v>
      </c>
      <c r="AD4588" s="5">
        <v>3.96</v>
      </c>
      <c r="AE4588">
        <v>2014</v>
      </c>
      <c r="AF4588">
        <v>52</v>
      </c>
      <c r="AG4588" s="14">
        <f t="shared" si="356"/>
        <v>0.42272727272727278</v>
      </c>
      <c r="AH4588">
        <f t="shared" si="358"/>
        <v>0</v>
      </c>
      <c r="AI4588" t="str">
        <f t="shared" si="359"/>
        <v xml:space="preserve"> </v>
      </c>
    </row>
    <row r="4589" spans="1:35" x14ac:dyDescent="0.35">
      <c r="A4589">
        <v>4588</v>
      </c>
      <c r="B4589" t="s">
        <v>1567</v>
      </c>
      <c r="C4589" t="s">
        <v>1568</v>
      </c>
      <c r="D4589" t="s">
        <v>96</v>
      </c>
      <c r="E4589" t="s">
        <v>199</v>
      </c>
      <c r="F4589" t="s">
        <v>200</v>
      </c>
      <c r="G4589" t="s">
        <v>790</v>
      </c>
      <c r="H4589" t="s">
        <v>986</v>
      </c>
      <c r="I4589" t="s">
        <v>34</v>
      </c>
      <c r="J4589" t="s">
        <v>7832</v>
      </c>
      <c r="K4589" s="3">
        <v>40742</v>
      </c>
      <c r="L4589" t="s">
        <v>36</v>
      </c>
      <c r="M4589" t="s">
        <v>3821</v>
      </c>
      <c r="N4589" t="s">
        <v>3822</v>
      </c>
      <c r="O4589" t="s">
        <v>39</v>
      </c>
      <c r="P4589" t="s">
        <v>61</v>
      </c>
      <c r="Q4589">
        <v>9</v>
      </c>
      <c r="R4589" s="5">
        <v>33.228888888888889</v>
      </c>
      <c r="S4589" s="5">
        <v>33.888888888888886</v>
      </c>
      <c r="T4589" s="5">
        <v>305</v>
      </c>
      <c r="U4589">
        <v>0</v>
      </c>
      <c r="V4589" s="5">
        <v>5.94</v>
      </c>
      <c r="W4589" t="s">
        <v>41</v>
      </c>
      <c r="X4589" s="3">
        <v>40747</v>
      </c>
      <c r="Y4589" s="3">
        <v>40749</v>
      </c>
      <c r="Z4589">
        <v>7</v>
      </c>
      <c r="AA4589" t="s">
        <v>8399</v>
      </c>
      <c r="AB4589">
        <f t="shared" si="357"/>
        <v>2</v>
      </c>
      <c r="AC4589" t="str">
        <f t="shared" si="355"/>
        <v>Monday</v>
      </c>
      <c r="AD4589" s="5">
        <v>17.061</v>
      </c>
      <c r="AE4589">
        <v>2011</v>
      </c>
      <c r="AF4589">
        <v>30</v>
      </c>
      <c r="AG4589" s="14">
        <f t="shared" si="356"/>
        <v>1.9475409836065573E-2</v>
      </c>
      <c r="AH4589">
        <f t="shared" si="358"/>
        <v>1</v>
      </c>
      <c r="AI4589">
        <f t="shared" si="359"/>
        <v>2</v>
      </c>
    </row>
    <row r="4590" spans="1:35" x14ac:dyDescent="0.35">
      <c r="A4590">
        <v>4589</v>
      </c>
      <c r="B4590" t="s">
        <v>1567</v>
      </c>
      <c r="C4590" t="s">
        <v>1568</v>
      </c>
      <c r="D4590" t="s">
        <v>96</v>
      </c>
      <c r="E4590" t="s">
        <v>199</v>
      </c>
      <c r="F4590" t="s">
        <v>200</v>
      </c>
      <c r="G4590" t="s">
        <v>790</v>
      </c>
      <c r="H4590" t="s">
        <v>986</v>
      </c>
      <c r="I4590" t="s">
        <v>34</v>
      </c>
      <c r="J4590" t="s">
        <v>7832</v>
      </c>
      <c r="K4590" s="3">
        <v>40742</v>
      </c>
      <c r="L4590" t="s">
        <v>36</v>
      </c>
      <c r="M4590" t="s">
        <v>5395</v>
      </c>
      <c r="N4590" t="s">
        <v>5396</v>
      </c>
      <c r="O4590" t="s">
        <v>39</v>
      </c>
      <c r="P4590" t="s">
        <v>64</v>
      </c>
      <c r="Q4590">
        <v>2</v>
      </c>
      <c r="R4590" s="5">
        <v>10.559999999999999</v>
      </c>
      <c r="S4590" s="5">
        <v>16</v>
      </c>
      <c r="T4590" s="5">
        <v>32</v>
      </c>
      <c r="U4590">
        <v>0</v>
      </c>
      <c r="V4590" s="5">
        <v>10.88</v>
      </c>
      <c r="W4590" t="s">
        <v>41</v>
      </c>
      <c r="X4590" s="3">
        <v>40747</v>
      </c>
      <c r="Y4590" s="3">
        <v>40747</v>
      </c>
      <c r="Z4590">
        <v>5</v>
      </c>
      <c r="AA4590" t="s">
        <v>8400</v>
      </c>
      <c r="AB4590">
        <f t="shared" si="357"/>
        <v>0</v>
      </c>
      <c r="AC4590" t="str">
        <f t="shared" si="355"/>
        <v>Monday</v>
      </c>
      <c r="AD4590" s="5">
        <v>1.3779999999999999</v>
      </c>
      <c r="AE4590">
        <v>2011</v>
      </c>
      <c r="AF4590">
        <v>30</v>
      </c>
      <c r="AG4590" s="14">
        <f t="shared" si="356"/>
        <v>0.34</v>
      </c>
      <c r="AH4590">
        <f t="shared" si="358"/>
        <v>0</v>
      </c>
      <c r="AI4590" t="str">
        <f t="shared" si="359"/>
        <v xml:space="preserve"> </v>
      </c>
    </row>
    <row r="4591" spans="1:35" x14ac:dyDescent="0.35">
      <c r="A4591">
        <v>4590</v>
      </c>
      <c r="B4591" t="s">
        <v>1567</v>
      </c>
      <c r="C4591" t="s">
        <v>1568</v>
      </c>
      <c r="D4591" t="s">
        <v>96</v>
      </c>
      <c r="E4591" t="s">
        <v>199</v>
      </c>
      <c r="F4591" t="s">
        <v>200</v>
      </c>
      <c r="G4591" t="s">
        <v>790</v>
      </c>
      <c r="H4591" t="s">
        <v>986</v>
      </c>
      <c r="I4591" t="s">
        <v>34</v>
      </c>
      <c r="J4591" t="s">
        <v>7832</v>
      </c>
      <c r="K4591" s="3">
        <v>40742</v>
      </c>
      <c r="L4591" t="s">
        <v>36</v>
      </c>
      <c r="M4591" t="s">
        <v>1047</v>
      </c>
      <c r="N4591" t="s">
        <v>1048</v>
      </c>
      <c r="O4591" t="s">
        <v>72</v>
      </c>
      <c r="P4591" t="s">
        <v>79</v>
      </c>
      <c r="Q4591">
        <v>2</v>
      </c>
      <c r="R4591" s="5">
        <v>36.700000000000003</v>
      </c>
      <c r="S4591" s="5">
        <v>55.5</v>
      </c>
      <c r="T4591" s="5">
        <v>111</v>
      </c>
      <c r="U4591">
        <v>0</v>
      </c>
      <c r="V4591" s="5">
        <v>37.6</v>
      </c>
      <c r="W4591" t="s">
        <v>41</v>
      </c>
      <c r="X4591" s="3">
        <v>40747</v>
      </c>
      <c r="Y4591" s="3">
        <v>40747</v>
      </c>
      <c r="Z4591">
        <v>5</v>
      </c>
      <c r="AA4591" t="s">
        <v>8400</v>
      </c>
      <c r="AB4591">
        <f t="shared" si="357"/>
        <v>0</v>
      </c>
      <c r="AC4591" t="str">
        <f t="shared" si="355"/>
        <v>Monday</v>
      </c>
      <c r="AD4591" s="5">
        <v>5.7990000000000004</v>
      </c>
      <c r="AE4591">
        <v>2011</v>
      </c>
      <c r="AF4591">
        <v>30</v>
      </c>
      <c r="AG4591" s="14">
        <f t="shared" si="356"/>
        <v>0.33873873873873878</v>
      </c>
      <c r="AH4591">
        <f t="shared" si="358"/>
        <v>0</v>
      </c>
      <c r="AI4591" t="str">
        <f t="shared" si="359"/>
        <v xml:space="preserve"> </v>
      </c>
    </row>
    <row r="4592" spans="1:35" x14ac:dyDescent="0.35">
      <c r="A4592">
        <v>4591</v>
      </c>
      <c r="B4592" t="s">
        <v>6210</v>
      </c>
      <c r="C4592" t="s">
        <v>6211</v>
      </c>
      <c r="D4592" t="s">
        <v>112</v>
      </c>
      <c r="E4592" t="s">
        <v>199</v>
      </c>
      <c r="F4592" t="s">
        <v>200</v>
      </c>
      <c r="G4592" t="s">
        <v>6202</v>
      </c>
      <c r="H4592" t="s">
        <v>6202</v>
      </c>
      <c r="I4592" t="s">
        <v>34</v>
      </c>
      <c r="J4592" t="s">
        <v>7833</v>
      </c>
      <c r="K4592" s="3">
        <v>41948</v>
      </c>
      <c r="L4592" t="s">
        <v>36</v>
      </c>
      <c r="M4592" t="s">
        <v>4281</v>
      </c>
      <c r="N4592" t="s">
        <v>4282</v>
      </c>
      <c r="O4592" t="s">
        <v>72</v>
      </c>
      <c r="P4592" t="s">
        <v>162</v>
      </c>
      <c r="Q4592">
        <v>6</v>
      </c>
      <c r="R4592" s="5">
        <v>138.97898359999996</v>
      </c>
      <c r="S4592" s="5">
        <v>195.77874108216429</v>
      </c>
      <c r="T4592" s="5">
        <v>1172.3231015999997</v>
      </c>
      <c r="U4592">
        <v>2E-3</v>
      </c>
      <c r="V4592" s="5">
        <v>338.44920000000002</v>
      </c>
      <c r="W4592" t="s">
        <v>41</v>
      </c>
      <c r="X4592" s="3">
        <v>41953</v>
      </c>
      <c r="Y4592" s="3">
        <v>41955</v>
      </c>
      <c r="Z4592">
        <v>7</v>
      </c>
      <c r="AA4592" t="s">
        <v>8399</v>
      </c>
      <c r="AB4592">
        <f t="shared" si="357"/>
        <v>2</v>
      </c>
      <c r="AC4592" t="str">
        <f t="shared" si="355"/>
        <v>Wednesday</v>
      </c>
      <c r="AD4592" s="5">
        <v>81.414000000000001</v>
      </c>
      <c r="AE4592">
        <v>2014</v>
      </c>
      <c r="AF4592">
        <v>45</v>
      </c>
      <c r="AG4592" s="14">
        <f t="shared" si="356"/>
        <v>0.2886995910411394</v>
      </c>
      <c r="AH4592">
        <f t="shared" si="358"/>
        <v>1</v>
      </c>
      <c r="AI4592">
        <f t="shared" si="359"/>
        <v>2</v>
      </c>
    </row>
    <row r="4593" spans="1:35" x14ac:dyDescent="0.35">
      <c r="A4593">
        <v>4592</v>
      </c>
      <c r="B4593" t="s">
        <v>6210</v>
      </c>
      <c r="C4593" t="s">
        <v>6211</v>
      </c>
      <c r="D4593" t="s">
        <v>112</v>
      </c>
      <c r="E4593" t="s">
        <v>199</v>
      </c>
      <c r="F4593" t="s">
        <v>200</v>
      </c>
      <c r="G4593" t="s">
        <v>6202</v>
      </c>
      <c r="H4593" t="s">
        <v>6202</v>
      </c>
      <c r="I4593" t="s">
        <v>34</v>
      </c>
      <c r="J4593" t="s">
        <v>7833</v>
      </c>
      <c r="K4593" s="3">
        <v>41948</v>
      </c>
      <c r="L4593" t="s">
        <v>36</v>
      </c>
      <c r="M4593" t="s">
        <v>1366</v>
      </c>
      <c r="N4593" t="s">
        <v>1367</v>
      </c>
      <c r="O4593" t="s">
        <v>51</v>
      </c>
      <c r="P4593" t="s">
        <v>205</v>
      </c>
      <c r="Q4593">
        <v>1</v>
      </c>
      <c r="R4593" s="5">
        <v>502.96</v>
      </c>
      <c r="S4593" s="5">
        <v>606</v>
      </c>
      <c r="T4593" s="5">
        <v>606</v>
      </c>
      <c r="U4593">
        <v>0</v>
      </c>
      <c r="V4593" s="5">
        <v>103.04</v>
      </c>
      <c r="W4593" t="s">
        <v>41</v>
      </c>
      <c r="X4593" s="3">
        <v>41953</v>
      </c>
      <c r="Y4593" s="3">
        <v>41953</v>
      </c>
      <c r="Z4593">
        <v>5</v>
      </c>
      <c r="AA4593" t="s">
        <v>8400</v>
      </c>
      <c r="AB4593">
        <f t="shared" si="357"/>
        <v>0</v>
      </c>
      <c r="AC4593" t="str">
        <f t="shared" si="355"/>
        <v>Wednesday</v>
      </c>
      <c r="AD4593" s="5">
        <v>34.563000000000002</v>
      </c>
      <c r="AE4593">
        <v>2014</v>
      </c>
      <c r="AF4593">
        <v>45</v>
      </c>
      <c r="AG4593" s="14">
        <f t="shared" si="356"/>
        <v>0.17003300330033005</v>
      </c>
      <c r="AH4593">
        <f t="shared" si="358"/>
        <v>0</v>
      </c>
      <c r="AI4593" t="str">
        <f t="shared" si="359"/>
        <v xml:space="preserve"> </v>
      </c>
    </row>
    <row r="4594" spans="1:35" x14ac:dyDescent="0.35">
      <c r="A4594">
        <v>4593</v>
      </c>
      <c r="B4594" t="s">
        <v>5533</v>
      </c>
      <c r="C4594" t="s">
        <v>5534</v>
      </c>
      <c r="D4594" t="s">
        <v>112</v>
      </c>
      <c r="E4594" t="s">
        <v>84</v>
      </c>
      <c r="F4594" t="s">
        <v>168</v>
      </c>
      <c r="G4594" t="s">
        <v>665</v>
      </c>
      <c r="H4594" t="s">
        <v>1331</v>
      </c>
      <c r="I4594" t="s">
        <v>34</v>
      </c>
      <c r="J4594" t="s">
        <v>7834</v>
      </c>
      <c r="K4594" s="3">
        <v>41214</v>
      </c>
      <c r="L4594" t="s">
        <v>136</v>
      </c>
      <c r="M4594" t="s">
        <v>5128</v>
      </c>
      <c r="N4594" t="s">
        <v>5129</v>
      </c>
      <c r="O4594" t="s">
        <v>72</v>
      </c>
      <c r="P4594" t="s">
        <v>162</v>
      </c>
      <c r="Q4594">
        <v>2</v>
      </c>
      <c r="R4594" s="5">
        <v>118.3234384</v>
      </c>
      <c r="S4594" s="5">
        <v>170.64253913043478</v>
      </c>
      <c r="T4594" s="5">
        <v>204.0884768</v>
      </c>
      <c r="U4594">
        <v>0.40200000000000002</v>
      </c>
      <c r="V4594" s="5">
        <v>-32.558399999999999</v>
      </c>
      <c r="W4594" t="s">
        <v>139</v>
      </c>
      <c r="X4594" s="3">
        <v>41217</v>
      </c>
      <c r="Y4594" s="3">
        <v>41217</v>
      </c>
      <c r="Z4594">
        <v>3</v>
      </c>
      <c r="AA4594" t="s">
        <v>8400</v>
      </c>
      <c r="AB4594">
        <f t="shared" si="357"/>
        <v>0</v>
      </c>
      <c r="AC4594" t="str">
        <f t="shared" si="355"/>
        <v>Thursday</v>
      </c>
      <c r="AD4594" s="5">
        <v>24.667999999999999</v>
      </c>
      <c r="AE4594">
        <v>2012</v>
      </c>
      <c r="AF4594">
        <v>44</v>
      </c>
      <c r="AG4594" s="14">
        <f t="shared" si="356"/>
        <v>-0.15953080992370855</v>
      </c>
      <c r="AH4594">
        <f t="shared" si="358"/>
        <v>0</v>
      </c>
      <c r="AI4594" t="str">
        <f t="shared" si="359"/>
        <v xml:space="preserve"> </v>
      </c>
    </row>
    <row r="4595" spans="1:35" x14ac:dyDescent="0.35">
      <c r="A4595">
        <v>4594</v>
      </c>
      <c r="B4595" t="s">
        <v>3969</v>
      </c>
      <c r="C4595" t="s">
        <v>3970</v>
      </c>
      <c r="D4595" t="s">
        <v>29</v>
      </c>
      <c r="E4595" t="s">
        <v>84</v>
      </c>
      <c r="F4595" t="s">
        <v>740</v>
      </c>
      <c r="G4595" t="s">
        <v>741</v>
      </c>
      <c r="H4595" t="s">
        <v>741</v>
      </c>
      <c r="I4595" t="s">
        <v>34</v>
      </c>
      <c r="J4595" t="s">
        <v>7835</v>
      </c>
      <c r="K4595" s="3">
        <v>41602</v>
      </c>
      <c r="L4595" t="s">
        <v>36</v>
      </c>
      <c r="M4595" t="s">
        <v>2171</v>
      </c>
      <c r="N4595" t="s">
        <v>2172</v>
      </c>
      <c r="O4595" t="s">
        <v>72</v>
      </c>
      <c r="P4595" t="s">
        <v>162</v>
      </c>
      <c r="Q4595">
        <v>2</v>
      </c>
      <c r="R4595" s="5">
        <v>206.17320535999994</v>
      </c>
      <c r="S4595" s="5">
        <v>251.41335206412822</v>
      </c>
      <c r="T4595" s="5">
        <v>501.8210507199999</v>
      </c>
      <c r="U4595">
        <v>2E-3</v>
      </c>
      <c r="V4595" s="5">
        <v>89.474639999999994</v>
      </c>
      <c r="W4595" t="s">
        <v>41</v>
      </c>
      <c r="X4595" s="3">
        <v>41607</v>
      </c>
      <c r="Y4595" s="3">
        <v>41610</v>
      </c>
      <c r="Z4595">
        <v>8</v>
      </c>
      <c r="AA4595" t="s">
        <v>8399</v>
      </c>
      <c r="AB4595">
        <f t="shared" si="357"/>
        <v>3</v>
      </c>
      <c r="AC4595" t="str">
        <f t="shared" si="355"/>
        <v>Sunday</v>
      </c>
      <c r="AD4595" s="5">
        <v>45.93</v>
      </c>
      <c r="AE4595">
        <v>2013</v>
      </c>
      <c r="AF4595">
        <v>48</v>
      </c>
      <c r="AG4595" s="14">
        <f t="shared" si="356"/>
        <v>0.17829989370040195</v>
      </c>
      <c r="AH4595">
        <f t="shared" si="358"/>
        <v>1</v>
      </c>
      <c r="AI4595">
        <f t="shared" si="359"/>
        <v>3</v>
      </c>
    </row>
    <row r="4596" spans="1:35" x14ac:dyDescent="0.35">
      <c r="A4596">
        <v>4595</v>
      </c>
      <c r="B4596" t="s">
        <v>1343</v>
      </c>
      <c r="C4596" t="s">
        <v>1344</v>
      </c>
      <c r="D4596" t="s">
        <v>112</v>
      </c>
      <c r="E4596" t="s">
        <v>30</v>
      </c>
      <c r="F4596" t="s">
        <v>31</v>
      </c>
      <c r="G4596" t="s">
        <v>423</v>
      </c>
      <c r="H4596" t="s">
        <v>4933</v>
      </c>
      <c r="I4596" t="s">
        <v>34</v>
      </c>
      <c r="J4596" t="s">
        <v>7836</v>
      </c>
      <c r="K4596" s="3">
        <v>40847</v>
      </c>
      <c r="L4596" t="s">
        <v>136</v>
      </c>
      <c r="M4596" t="s">
        <v>269</v>
      </c>
      <c r="N4596" t="s">
        <v>270</v>
      </c>
      <c r="O4596" t="s">
        <v>39</v>
      </c>
      <c r="P4596" t="s">
        <v>76</v>
      </c>
      <c r="Q4596">
        <v>2</v>
      </c>
      <c r="R4596" s="5">
        <v>9.32</v>
      </c>
      <c r="S4596" s="5">
        <v>16.5</v>
      </c>
      <c r="T4596" s="5">
        <v>33</v>
      </c>
      <c r="U4596">
        <v>0</v>
      </c>
      <c r="V4596" s="5">
        <v>14.36</v>
      </c>
      <c r="W4596" t="s">
        <v>139</v>
      </c>
      <c r="X4596" s="3">
        <v>40850</v>
      </c>
      <c r="Y4596" s="3">
        <v>40852</v>
      </c>
      <c r="Z4596">
        <v>5</v>
      </c>
      <c r="AA4596" t="s">
        <v>8399</v>
      </c>
      <c r="AB4596">
        <f t="shared" si="357"/>
        <v>2</v>
      </c>
      <c r="AC4596" t="str">
        <f t="shared" si="355"/>
        <v>Monday</v>
      </c>
      <c r="AD4596" s="5">
        <v>4.0090000000000003</v>
      </c>
      <c r="AE4596">
        <v>2011</v>
      </c>
      <c r="AF4596">
        <v>45</v>
      </c>
      <c r="AG4596" s="14">
        <f t="shared" si="356"/>
        <v>0.43515151515151512</v>
      </c>
      <c r="AH4596">
        <f t="shared" si="358"/>
        <v>1</v>
      </c>
      <c r="AI4596">
        <f t="shared" si="359"/>
        <v>2</v>
      </c>
    </row>
    <row r="4597" spans="1:35" x14ac:dyDescent="0.35">
      <c r="A4597">
        <v>4596</v>
      </c>
      <c r="B4597" t="s">
        <v>1597</v>
      </c>
      <c r="C4597" t="s">
        <v>1598</v>
      </c>
      <c r="D4597" t="s">
        <v>112</v>
      </c>
      <c r="E4597" t="s">
        <v>30</v>
      </c>
      <c r="F4597" t="s">
        <v>31</v>
      </c>
      <c r="G4597" t="s">
        <v>436</v>
      </c>
      <c r="H4597" t="s">
        <v>436</v>
      </c>
      <c r="I4597" t="s">
        <v>34</v>
      </c>
      <c r="J4597" t="s">
        <v>7837</v>
      </c>
      <c r="K4597" s="3">
        <v>41106</v>
      </c>
      <c r="L4597" t="s">
        <v>136</v>
      </c>
      <c r="M4597" t="s">
        <v>6223</v>
      </c>
      <c r="N4597" t="s">
        <v>6224</v>
      </c>
      <c r="O4597" t="s">
        <v>39</v>
      </c>
      <c r="P4597" t="s">
        <v>340</v>
      </c>
      <c r="Q4597">
        <v>4</v>
      </c>
      <c r="R4597" s="5">
        <v>8.16</v>
      </c>
      <c r="S4597" s="5">
        <v>12</v>
      </c>
      <c r="T4597" s="5">
        <v>48</v>
      </c>
      <c r="U4597">
        <v>0</v>
      </c>
      <c r="V4597" s="5">
        <v>15.36</v>
      </c>
      <c r="W4597" t="s">
        <v>139</v>
      </c>
      <c r="X4597" s="3">
        <v>41109</v>
      </c>
      <c r="Y4597" s="3">
        <v>41109</v>
      </c>
      <c r="Z4597">
        <v>3</v>
      </c>
      <c r="AA4597" t="s">
        <v>8400</v>
      </c>
      <c r="AB4597">
        <f t="shared" si="357"/>
        <v>0</v>
      </c>
      <c r="AC4597" t="str">
        <f t="shared" si="355"/>
        <v>Monday</v>
      </c>
      <c r="AD4597" s="5">
        <v>5.6680000000000001</v>
      </c>
      <c r="AE4597">
        <v>2012</v>
      </c>
      <c r="AF4597">
        <v>29</v>
      </c>
      <c r="AG4597" s="14">
        <f t="shared" si="356"/>
        <v>0.32</v>
      </c>
      <c r="AH4597">
        <f t="shared" si="358"/>
        <v>0</v>
      </c>
      <c r="AI4597" t="str">
        <f t="shared" si="359"/>
        <v xml:space="preserve"> </v>
      </c>
    </row>
    <row r="4598" spans="1:35" x14ac:dyDescent="0.35">
      <c r="A4598">
        <v>4597</v>
      </c>
      <c r="B4598" t="s">
        <v>6943</v>
      </c>
      <c r="C4598" t="s">
        <v>6944</v>
      </c>
      <c r="D4598" t="s">
        <v>29</v>
      </c>
      <c r="E4598" t="s">
        <v>30</v>
      </c>
      <c r="F4598" t="s">
        <v>31</v>
      </c>
      <c r="G4598" t="s">
        <v>365</v>
      </c>
      <c r="H4598" t="s">
        <v>366</v>
      </c>
      <c r="I4598" t="s">
        <v>34</v>
      </c>
      <c r="J4598" t="s">
        <v>7838</v>
      </c>
      <c r="K4598" s="3">
        <v>40918</v>
      </c>
      <c r="L4598" t="s">
        <v>136</v>
      </c>
      <c r="M4598" t="s">
        <v>5239</v>
      </c>
      <c r="N4598" t="s">
        <v>5240</v>
      </c>
      <c r="O4598" t="s">
        <v>51</v>
      </c>
      <c r="P4598" t="s">
        <v>55</v>
      </c>
      <c r="Q4598">
        <v>6</v>
      </c>
      <c r="R4598" s="5">
        <v>213.73333333333326</v>
      </c>
      <c r="S4598" s="5">
        <v>274.04166666666657</v>
      </c>
      <c r="T4598" s="5">
        <v>1315.3999999999996</v>
      </c>
      <c r="U4598">
        <v>0.2</v>
      </c>
      <c r="V4598" s="5">
        <v>33</v>
      </c>
      <c r="W4598" t="s">
        <v>41</v>
      </c>
      <c r="X4598" s="3">
        <v>40923</v>
      </c>
      <c r="Y4598" s="3">
        <v>40923</v>
      </c>
      <c r="Z4598">
        <v>5</v>
      </c>
      <c r="AA4598" t="s">
        <v>8400</v>
      </c>
      <c r="AB4598">
        <f t="shared" si="357"/>
        <v>0</v>
      </c>
      <c r="AC4598" t="str">
        <f t="shared" si="355"/>
        <v>Tuesday</v>
      </c>
      <c r="AD4598" s="5">
        <v>181.11600000000001</v>
      </c>
      <c r="AE4598">
        <v>2012</v>
      </c>
      <c r="AF4598">
        <v>2</v>
      </c>
      <c r="AG4598" s="14">
        <f t="shared" si="356"/>
        <v>2.5087425878059913E-2</v>
      </c>
      <c r="AH4598">
        <f t="shared" si="358"/>
        <v>0</v>
      </c>
      <c r="AI4598" t="str">
        <f t="shared" si="359"/>
        <v xml:space="preserve"> </v>
      </c>
    </row>
    <row r="4599" spans="1:35" x14ac:dyDescent="0.35">
      <c r="A4599">
        <v>4598</v>
      </c>
      <c r="B4599" t="s">
        <v>6943</v>
      </c>
      <c r="C4599" t="s">
        <v>6944</v>
      </c>
      <c r="D4599" t="s">
        <v>29</v>
      </c>
      <c r="E4599" t="s">
        <v>30</v>
      </c>
      <c r="F4599" t="s">
        <v>31</v>
      </c>
      <c r="G4599" t="s">
        <v>365</v>
      </c>
      <c r="H4599" t="s">
        <v>366</v>
      </c>
      <c r="I4599" t="s">
        <v>34</v>
      </c>
      <c r="J4599" t="s">
        <v>7838</v>
      </c>
      <c r="K4599" s="3">
        <v>40918</v>
      </c>
      <c r="L4599" t="s">
        <v>136</v>
      </c>
      <c r="M4599" t="s">
        <v>1305</v>
      </c>
      <c r="N4599" t="s">
        <v>1306</v>
      </c>
      <c r="O4599" t="s">
        <v>39</v>
      </c>
      <c r="P4599" t="s">
        <v>165</v>
      </c>
      <c r="Q4599">
        <v>13</v>
      </c>
      <c r="R4599" s="5">
        <v>9.6461538461538474</v>
      </c>
      <c r="S4599" s="5">
        <v>14.846153846153847</v>
      </c>
      <c r="T4599" s="5">
        <v>193</v>
      </c>
      <c r="U4599">
        <v>0</v>
      </c>
      <c r="V4599" s="5">
        <v>67.599999999999994</v>
      </c>
      <c r="W4599" t="s">
        <v>41</v>
      </c>
      <c r="X4599" s="3">
        <v>40923</v>
      </c>
      <c r="Y4599" s="3">
        <v>40925</v>
      </c>
      <c r="Z4599">
        <v>7</v>
      </c>
      <c r="AA4599" t="s">
        <v>8399</v>
      </c>
      <c r="AB4599">
        <f t="shared" si="357"/>
        <v>2</v>
      </c>
      <c r="AC4599" t="str">
        <f t="shared" si="355"/>
        <v>Tuesday</v>
      </c>
      <c r="AD4599" s="5">
        <v>18.72</v>
      </c>
      <c r="AE4599">
        <v>2012</v>
      </c>
      <c r="AF4599">
        <v>2</v>
      </c>
      <c r="AG4599" s="14">
        <f t="shared" si="356"/>
        <v>0.35025906735751294</v>
      </c>
      <c r="AH4599">
        <f t="shared" si="358"/>
        <v>1</v>
      </c>
      <c r="AI4599">
        <f t="shared" si="359"/>
        <v>2</v>
      </c>
    </row>
    <row r="4600" spans="1:35" x14ac:dyDescent="0.35">
      <c r="A4600">
        <v>4599</v>
      </c>
      <c r="B4600" t="s">
        <v>6943</v>
      </c>
      <c r="C4600" t="s">
        <v>6944</v>
      </c>
      <c r="D4600" t="s">
        <v>29</v>
      </c>
      <c r="E4600" t="s">
        <v>30</v>
      </c>
      <c r="F4600" t="s">
        <v>31</v>
      </c>
      <c r="G4600" t="s">
        <v>365</v>
      </c>
      <c r="H4600" t="s">
        <v>366</v>
      </c>
      <c r="I4600" t="s">
        <v>34</v>
      </c>
      <c r="J4600" t="s">
        <v>7838</v>
      </c>
      <c r="K4600" s="3">
        <v>40918</v>
      </c>
      <c r="L4600" t="s">
        <v>136</v>
      </c>
      <c r="M4600" t="s">
        <v>7839</v>
      </c>
      <c r="N4600" t="s">
        <v>7840</v>
      </c>
      <c r="O4600" t="s">
        <v>72</v>
      </c>
      <c r="P4600" t="s">
        <v>178</v>
      </c>
      <c r="Q4600">
        <v>1</v>
      </c>
      <c r="R4600" s="5">
        <v>26.4</v>
      </c>
      <c r="S4600" s="5">
        <v>53</v>
      </c>
      <c r="T4600" s="5">
        <v>53</v>
      </c>
      <c r="U4600">
        <v>0</v>
      </c>
      <c r="V4600" s="5">
        <v>26.6</v>
      </c>
      <c r="W4600" t="s">
        <v>41</v>
      </c>
      <c r="X4600" s="3">
        <v>40923</v>
      </c>
      <c r="Y4600" s="3">
        <v>40926</v>
      </c>
      <c r="Z4600">
        <v>8</v>
      </c>
      <c r="AA4600" t="s">
        <v>8399</v>
      </c>
      <c r="AB4600">
        <f t="shared" si="357"/>
        <v>3</v>
      </c>
      <c r="AC4600" t="str">
        <f t="shared" si="355"/>
        <v>Tuesday</v>
      </c>
      <c r="AD4600" s="5">
        <v>5.532</v>
      </c>
      <c r="AE4600">
        <v>2012</v>
      </c>
      <c r="AF4600">
        <v>2</v>
      </c>
      <c r="AG4600" s="14">
        <f t="shared" si="356"/>
        <v>0.50188679245283019</v>
      </c>
      <c r="AH4600">
        <f t="shared" si="358"/>
        <v>1</v>
      </c>
      <c r="AI4600">
        <f t="shared" si="359"/>
        <v>3</v>
      </c>
    </row>
    <row r="4601" spans="1:35" x14ac:dyDescent="0.35">
      <c r="A4601">
        <v>4600</v>
      </c>
      <c r="B4601" t="s">
        <v>3598</v>
      </c>
      <c r="C4601" t="s">
        <v>3599</v>
      </c>
      <c r="D4601" t="s">
        <v>29</v>
      </c>
      <c r="E4601" t="s">
        <v>84</v>
      </c>
      <c r="F4601" t="s">
        <v>85</v>
      </c>
      <c r="G4601" t="s">
        <v>948</v>
      </c>
      <c r="H4601" t="s">
        <v>948</v>
      </c>
      <c r="I4601" t="s">
        <v>34</v>
      </c>
      <c r="J4601" t="s">
        <v>7841</v>
      </c>
      <c r="K4601" s="3">
        <v>40886</v>
      </c>
      <c r="L4601" t="s">
        <v>136</v>
      </c>
      <c r="M4601" t="s">
        <v>4484</v>
      </c>
      <c r="N4601" t="s">
        <v>4485</v>
      </c>
      <c r="O4601" t="s">
        <v>39</v>
      </c>
      <c r="P4601" t="s">
        <v>40</v>
      </c>
      <c r="Q4601">
        <v>5</v>
      </c>
      <c r="R4601" s="5">
        <v>4.5999999999999996</v>
      </c>
      <c r="S4601" s="5">
        <v>5.3999999999999995</v>
      </c>
      <c r="T4601" s="5">
        <v>26.999999999999996</v>
      </c>
      <c r="U4601">
        <v>0</v>
      </c>
      <c r="V4601" s="5">
        <v>4</v>
      </c>
      <c r="W4601" t="s">
        <v>41</v>
      </c>
      <c r="X4601" s="3">
        <v>40891</v>
      </c>
      <c r="Y4601" s="3">
        <v>40891</v>
      </c>
      <c r="Z4601">
        <v>5</v>
      </c>
      <c r="AA4601" t="s">
        <v>8400</v>
      </c>
      <c r="AB4601">
        <f t="shared" si="357"/>
        <v>0</v>
      </c>
      <c r="AC4601" t="str">
        <f t="shared" si="355"/>
        <v>Friday</v>
      </c>
      <c r="AD4601" s="5">
        <v>3.3330000000000002</v>
      </c>
      <c r="AE4601">
        <v>2011</v>
      </c>
      <c r="AF4601">
        <v>50</v>
      </c>
      <c r="AG4601" s="14">
        <f t="shared" si="356"/>
        <v>0.14814814814814817</v>
      </c>
      <c r="AH4601">
        <f t="shared" si="358"/>
        <v>0</v>
      </c>
      <c r="AI4601" t="str">
        <f t="shared" si="359"/>
        <v xml:space="preserve"> </v>
      </c>
    </row>
    <row r="4602" spans="1:35" x14ac:dyDescent="0.35">
      <c r="A4602">
        <v>4601</v>
      </c>
      <c r="B4602" t="s">
        <v>1985</v>
      </c>
      <c r="C4602" t="s">
        <v>1986</v>
      </c>
      <c r="D4602" t="s">
        <v>29</v>
      </c>
      <c r="E4602" t="s">
        <v>44</v>
      </c>
      <c r="F4602" t="s">
        <v>67</v>
      </c>
      <c r="G4602" t="s">
        <v>7323</v>
      </c>
      <c r="H4602" t="s">
        <v>7324</v>
      </c>
      <c r="I4602" t="s">
        <v>34</v>
      </c>
      <c r="J4602" t="s">
        <v>7842</v>
      </c>
      <c r="K4602" s="3">
        <v>41918</v>
      </c>
      <c r="L4602" t="s">
        <v>36</v>
      </c>
      <c r="M4602" t="s">
        <v>1385</v>
      </c>
      <c r="N4602" t="s">
        <v>1386</v>
      </c>
      <c r="O4602" t="s">
        <v>39</v>
      </c>
      <c r="P4602" t="s">
        <v>58</v>
      </c>
      <c r="Q4602">
        <v>5</v>
      </c>
      <c r="R4602" s="5">
        <v>2.3199999999999998</v>
      </c>
      <c r="S4602" s="5">
        <v>3.2</v>
      </c>
      <c r="T4602" s="5">
        <v>16</v>
      </c>
      <c r="U4602">
        <v>0</v>
      </c>
      <c r="V4602" s="5">
        <v>4.4000000000000004</v>
      </c>
      <c r="W4602" t="s">
        <v>41</v>
      </c>
      <c r="X4602" s="3">
        <v>41923</v>
      </c>
      <c r="Y4602" s="3">
        <v>41926</v>
      </c>
      <c r="Z4602">
        <v>8</v>
      </c>
      <c r="AA4602" t="s">
        <v>8399</v>
      </c>
      <c r="AB4602">
        <f t="shared" si="357"/>
        <v>3</v>
      </c>
      <c r="AC4602" t="str">
        <f t="shared" si="355"/>
        <v>Monday</v>
      </c>
      <c r="AD4602" s="5">
        <v>1.4630000000000001</v>
      </c>
      <c r="AE4602">
        <v>2014</v>
      </c>
      <c r="AF4602">
        <v>41</v>
      </c>
      <c r="AG4602" s="14">
        <f t="shared" si="356"/>
        <v>0.27500000000000002</v>
      </c>
      <c r="AH4602">
        <f t="shared" si="358"/>
        <v>1</v>
      </c>
      <c r="AI4602">
        <f t="shared" si="359"/>
        <v>3</v>
      </c>
    </row>
    <row r="4603" spans="1:35" x14ac:dyDescent="0.35">
      <c r="A4603">
        <v>4602</v>
      </c>
      <c r="B4603" t="s">
        <v>1938</v>
      </c>
      <c r="C4603" t="s">
        <v>1939</v>
      </c>
      <c r="D4603" t="s">
        <v>112</v>
      </c>
      <c r="E4603" t="s">
        <v>30</v>
      </c>
      <c r="F4603" t="s">
        <v>31</v>
      </c>
      <c r="G4603" t="s">
        <v>365</v>
      </c>
      <c r="H4603" t="s">
        <v>3318</v>
      </c>
      <c r="I4603" t="s">
        <v>34</v>
      </c>
      <c r="J4603" t="s">
        <v>7843</v>
      </c>
      <c r="K4603" s="3">
        <v>41814</v>
      </c>
      <c r="L4603" t="s">
        <v>36</v>
      </c>
      <c r="M4603" t="s">
        <v>2028</v>
      </c>
      <c r="N4603" t="s">
        <v>2029</v>
      </c>
      <c r="O4603" t="s">
        <v>72</v>
      </c>
      <c r="P4603" t="s">
        <v>178</v>
      </c>
      <c r="Q4603">
        <v>2</v>
      </c>
      <c r="R4603" s="5">
        <v>65.52</v>
      </c>
      <c r="S4603" s="5">
        <v>84</v>
      </c>
      <c r="T4603" s="5">
        <v>168</v>
      </c>
      <c r="U4603">
        <v>0</v>
      </c>
      <c r="V4603" s="5">
        <v>36.96</v>
      </c>
      <c r="W4603" t="s">
        <v>41</v>
      </c>
      <c r="X4603" s="3">
        <v>41819</v>
      </c>
      <c r="Y4603" s="3">
        <v>41819</v>
      </c>
      <c r="Z4603">
        <v>5</v>
      </c>
      <c r="AA4603" t="s">
        <v>8400</v>
      </c>
      <c r="AB4603">
        <f t="shared" si="357"/>
        <v>0</v>
      </c>
      <c r="AC4603" t="str">
        <f t="shared" si="355"/>
        <v>Tuesday</v>
      </c>
      <c r="AD4603" s="5">
        <v>11.112</v>
      </c>
      <c r="AE4603">
        <v>2014</v>
      </c>
      <c r="AF4603">
        <v>26</v>
      </c>
      <c r="AG4603" s="14">
        <f t="shared" si="356"/>
        <v>0.22</v>
      </c>
      <c r="AH4603">
        <f t="shared" si="358"/>
        <v>0</v>
      </c>
      <c r="AI4603" t="str">
        <f t="shared" si="359"/>
        <v xml:space="preserve"> </v>
      </c>
    </row>
    <row r="4604" spans="1:35" x14ac:dyDescent="0.35">
      <c r="A4604">
        <v>4603</v>
      </c>
      <c r="B4604" t="s">
        <v>2820</v>
      </c>
      <c r="C4604" t="s">
        <v>2821</v>
      </c>
      <c r="D4604" t="s">
        <v>29</v>
      </c>
      <c r="E4604" t="s">
        <v>44</v>
      </c>
      <c r="F4604" t="s">
        <v>67</v>
      </c>
      <c r="G4604" t="s">
        <v>68</v>
      </c>
      <c r="H4604" t="s">
        <v>7844</v>
      </c>
      <c r="I4604" t="s">
        <v>34</v>
      </c>
      <c r="J4604" t="s">
        <v>7845</v>
      </c>
      <c r="K4604" s="3">
        <v>41562</v>
      </c>
      <c r="L4604" t="s">
        <v>36</v>
      </c>
      <c r="M4604" t="s">
        <v>323</v>
      </c>
      <c r="N4604" t="s">
        <v>324</v>
      </c>
      <c r="O4604" t="s">
        <v>39</v>
      </c>
      <c r="P4604" t="s">
        <v>58</v>
      </c>
      <c r="Q4604">
        <v>7</v>
      </c>
      <c r="R4604" s="5">
        <v>20.925714285714296</v>
      </c>
      <c r="S4604" s="5">
        <v>34.285714285714292</v>
      </c>
      <c r="T4604" s="5">
        <v>240.00000000000006</v>
      </c>
      <c r="U4604">
        <v>0</v>
      </c>
      <c r="V4604" s="5">
        <v>93.52</v>
      </c>
      <c r="W4604" t="s">
        <v>41</v>
      </c>
      <c r="X4604" s="3">
        <v>41567</v>
      </c>
      <c r="Y4604" s="3">
        <v>41567</v>
      </c>
      <c r="Z4604">
        <v>5</v>
      </c>
      <c r="AA4604" t="s">
        <v>8400</v>
      </c>
      <c r="AB4604">
        <f t="shared" si="357"/>
        <v>0</v>
      </c>
      <c r="AC4604" t="str">
        <f t="shared" si="355"/>
        <v>Tuesday</v>
      </c>
      <c r="AD4604" s="5">
        <v>11.763</v>
      </c>
      <c r="AE4604">
        <v>2013</v>
      </c>
      <c r="AF4604">
        <v>42</v>
      </c>
      <c r="AG4604" s="14">
        <f t="shared" si="356"/>
        <v>0.38966666666666655</v>
      </c>
      <c r="AH4604">
        <f t="shared" si="358"/>
        <v>0</v>
      </c>
      <c r="AI4604" t="str">
        <f t="shared" si="359"/>
        <v xml:space="preserve"> </v>
      </c>
    </row>
    <row r="4605" spans="1:35" x14ac:dyDescent="0.35">
      <c r="A4605">
        <v>4604</v>
      </c>
      <c r="B4605" t="s">
        <v>4379</v>
      </c>
      <c r="C4605" t="s">
        <v>4380</v>
      </c>
      <c r="D4605" t="s">
        <v>96</v>
      </c>
      <c r="E4605" t="s">
        <v>84</v>
      </c>
      <c r="F4605" t="s">
        <v>168</v>
      </c>
      <c r="G4605" t="s">
        <v>169</v>
      </c>
      <c r="H4605" t="s">
        <v>170</v>
      </c>
      <c r="I4605" t="s">
        <v>34</v>
      </c>
      <c r="J4605" t="s">
        <v>7846</v>
      </c>
      <c r="K4605" s="3">
        <v>41522</v>
      </c>
      <c r="L4605" t="s">
        <v>136</v>
      </c>
      <c r="M4605" t="s">
        <v>4612</v>
      </c>
      <c r="N4605" t="s">
        <v>4613</v>
      </c>
      <c r="O4605" t="s">
        <v>39</v>
      </c>
      <c r="P4605" t="s">
        <v>58</v>
      </c>
      <c r="Q4605">
        <v>3</v>
      </c>
      <c r="R4605" s="5">
        <v>4.4176000000000011</v>
      </c>
      <c r="S4605" s="5">
        <v>8.0560000000000009</v>
      </c>
      <c r="T4605" s="5">
        <v>14.500800000000002</v>
      </c>
      <c r="U4605">
        <v>0.4</v>
      </c>
      <c r="V4605" s="5">
        <v>1.248</v>
      </c>
      <c r="W4605" t="s">
        <v>242</v>
      </c>
      <c r="X4605" s="3">
        <v>41522</v>
      </c>
      <c r="Y4605" s="3">
        <v>41522</v>
      </c>
      <c r="Z4605">
        <v>0</v>
      </c>
      <c r="AA4605" t="s">
        <v>8400</v>
      </c>
      <c r="AB4605">
        <f t="shared" si="357"/>
        <v>0</v>
      </c>
      <c r="AC4605" t="str">
        <f t="shared" si="355"/>
        <v>Thursday</v>
      </c>
      <c r="AD4605" s="5">
        <v>2.1869999999999998</v>
      </c>
      <c r="AE4605">
        <v>2013</v>
      </c>
      <c r="AF4605">
        <v>36</v>
      </c>
      <c r="AG4605" s="14">
        <f t="shared" si="356"/>
        <v>8.6064217146640171E-2</v>
      </c>
      <c r="AH4605">
        <f t="shared" si="358"/>
        <v>0</v>
      </c>
      <c r="AI4605" t="str">
        <f t="shared" si="359"/>
        <v xml:space="preserve"> </v>
      </c>
    </row>
    <row r="4606" spans="1:35" x14ac:dyDescent="0.35">
      <c r="A4606">
        <v>4605</v>
      </c>
      <c r="B4606" t="s">
        <v>4379</v>
      </c>
      <c r="C4606" t="s">
        <v>4380</v>
      </c>
      <c r="D4606" t="s">
        <v>96</v>
      </c>
      <c r="E4606" t="s">
        <v>84</v>
      </c>
      <c r="F4606" t="s">
        <v>168</v>
      </c>
      <c r="G4606" t="s">
        <v>169</v>
      </c>
      <c r="H4606" t="s">
        <v>170</v>
      </c>
      <c r="I4606" t="s">
        <v>34</v>
      </c>
      <c r="J4606" t="s">
        <v>7846</v>
      </c>
      <c r="K4606" s="3">
        <v>41522</v>
      </c>
      <c r="L4606" t="s">
        <v>136</v>
      </c>
      <c r="M4606" t="s">
        <v>338</v>
      </c>
      <c r="N4606" t="s">
        <v>339</v>
      </c>
      <c r="O4606" t="s">
        <v>39</v>
      </c>
      <c r="P4606" t="s">
        <v>340</v>
      </c>
      <c r="Q4606">
        <v>7</v>
      </c>
      <c r="R4606" s="5">
        <v>6.4533714285714305</v>
      </c>
      <c r="S4606" s="5">
        <v>9.5356190476190505</v>
      </c>
      <c r="T4606" s="5">
        <v>40.049600000000012</v>
      </c>
      <c r="U4606">
        <v>0.4</v>
      </c>
      <c r="V4606" s="5">
        <v>-5.1239999999999997</v>
      </c>
      <c r="W4606" t="s">
        <v>242</v>
      </c>
      <c r="X4606" s="3">
        <v>41522</v>
      </c>
      <c r="Y4606" s="3">
        <v>41522</v>
      </c>
      <c r="Z4606">
        <v>0</v>
      </c>
      <c r="AA4606" t="s">
        <v>8400</v>
      </c>
      <c r="AB4606">
        <f t="shared" si="357"/>
        <v>0</v>
      </c>
      <c r="AC4606" t="str">
        <f t="shared" si="355"/>
        <v>Thursday</v>
      </c>
      <c r="AD4606" s="5">
        <v>7.7380000000000004</v>
      </c>
      <c r="AE4606">
        <v>2013</v>
      </c>
      <c r="AF4606">
        <v>36</v>
      </c>
      <c r="AG4606" s="14">
        <f t="shared" si="356"/>
        <v>-0.12794135272262389</v>
      </c>
      <c r="AH4606">
        <f t="shared" si="358"/>
        <v>0</v>
      </c>
      <c r="AI4606" t="str">
        <f t="shared" si="359"/>
        <v xml:space="preserve"> </v>
      </c>
    </row>
    <row r="4607" spans="1:35" x14ac:dyDescent="0.35">
      <c r="A4607">
        <v>4606</v>
      </c>
      <c r="B4607" t="s">
        <v>4379</v>
      </c>
      <c r="C4607" t="s">
        <v>4380</v>
      </c>
      <c r="D4607" t="s">
        <v>96</v>
      </c>
      <c r="E4607" t="s">
        <v>84</v>
      </c>
      <c r="F4607" t="s">
        <v>168</v>
      </c>
      <c r="G4607" t="s">
        <v>169</v>
      </c>
      <c r="H4607" t="s">
        <v>170</v>
      </c>
      <c r="I4607" t="s">
        <v>34</v>
      </c>
      <c r="J4607" t="s">
        <v>7846</v>
      </c>
      <c r="K4607" s="3">
        <v>41522</v>
      </c>
      <c r="L4607" t="s">
        <v>136</v>
      </c>
      <c r="M4607" t="s">
        <v>3352</v>
      </c>
      <c r="N4607" t="s">
        <v>3353</v>
      </c>
      <c r="O4607" t="s">
        <v>39</v>
      </c>
      <c r="P4607" t="s">
        <v>64</v>
      </c>
      <c r="Q4607">
        <v>7</v>
      </c>
      <c r="R4607" s="5">
        <v>19.907199999999996</v>
      </c>
      <c r="S4607" s="5">
        <v>32.098666666666659</v>
      </c>
      <c r="T4607" s="5">
        <v>134.81439999999998</v>
      </c>
      <c r="U4607">
        <v>0.4</v>
      </c>
      <c r="V4607" s="5">
        <v>-4.5359999999999996</v>
      </c>
      <c r="W4607" t="s">
        <v>242</v>
      </c>
      <c r="X4607" s="3">
        <v>41522</v>
      </c>
      <c r="Y4607" s="3">
        <v>41522</v>
      </c>
      <c r="Z4607">
        <v>0</v>
      </c>
      <c r="AA4607" t="s">
        <v>8400</v>
      </c>
      <c r="AB4607">
        <f t="shared" si="357"/>
        <v>0</v>
      </c>
      <c r="AC4607" t="str">
        <f t="shared" si="355"/>
        <v>Thursday</v>
      </c>
      <c r="AD4607" s="5">
        <v>2.8</v>
      </c>
      <c r="AE4607">
        <v>2013</v>
      </c>
      <c r="AF4607">
        <v>36</v>
      </c>
      <c r="AG4607" s="14">
        <f t="shared" si="356"/>
        <v>-3.3646257373099613E-2</v>
      </c>
      <c r="AH4607">
        <f t="shared" si="358"/>
        <v>0</v>
      </c>
      <c r="AI4607" t="str">
        <f t="shared" si="359"/>
        <v xml:space="preserve"> </v>
      </c>
    </row>
    <row r="4608" spans="1:35" x14ac:dyDescent="0.35">
      <c r="A4608">
        <v>4607</v>
      </c>
      <c r="B4608" t="s">
        <v>4379</v>
      </c>
      <c r="C4608" t="s">
        <v>4380</v>
      </c>
      <c r="D4608" t="s">
        <v>96</v>
      </c>
      <c r="E4608" t="s">
        <v>84</v>
      </c>
      <c r="F4608" t="s">
        <v>168</v>
      </c>
      <c r="G4608" t="s">
        <v>169</v>
      </c>
      <c r="H4608" t="s">
        <v>170</v>
      </c>
      <c r="I4608" t="s">
        <v>34</v>
      </c>
      <c r="J4608" t="s">
        <v>7846</v>
      </c>
      <c r="K4608" s="3">
        <v>41522</v>
      </c>
      <c r="L4608" t="s">
        <v>136</v>
      </c>
      <c r="M4608" t="s">
        <v>7012</v>
      </c>
      <c r="N4608" t="s">
        <v>7013</v>
      </c>
      <c r="O4608" t="s">
        <v>72</v>
      </c>
      <c r="P4608" t="s">
        <v>178</v>
      </c>
      <c r="Q4608">
        <v>1</v>
      </c>
      <c r="R4608" s="5">
        <v>45.408000000000001</v>
      </c>
      <c r="S4608" s="5">
        <v>56.146666666666675</v>
      </c>
      <c r="T4608" s="5">
        <v>33.688000000000002</v>
      </c>
      <c r="U4608">
        <v>0.4</v>
      </c>
      <c r="V4608" s="5">
        <v>-11.72</v>
      </c>
      <c r="W4608" t="s">
        <v>242</v>
      </c>
      <c r="X4608" s="3">
        <v>41522</v>
      </c>
      <c r="Y4608" s="3">
        <v>41523</v>
      </c>
      <c r="Z4608">
        <v>1</v>
      </c>
      <c r="AA4608" t="s">
        <v>8399</v>
      </c>
      <c r="AB4608">
        <f t="shared" si="357"/>
        <v>1</v>
      </c>
      <c r="AC4608" t="str">
        <f t="shared" si="355"/>
        <v>Thursday</v>
      </c>
      <c r="AD4608" s="5">
        <v>9.3179999999999996</v>
      </c>
      <c r="AE4608">
        <v>2013</v>
      </c>
      <c r="AF4608">
        <v>36</v>
      </c>
      <c r="AG4608" s="14">
        <f t="shared" si="356"/>
        <v>-0.34789836143433861</v>
      </c>
      <c r="AH4608">
        <f t="shared" si="358"/>
        <v>1</v>
      </c>
      <c r="AI4608">
        <f t="shared" si="359"/>
        <v>1</v>
      </c>
    </row>
    <row r="4609" spans="1:35" x14ac:dyDescent="0.35">
      <c r="A4609">
        <v>4608</v>
      </c>
      <c r="B4609" t="s">
        <v>4379</v>
      </c>
      <c r="C4609" t="s">
        <v>4380</v>
      </c>
      <c r="D4609" t="s">
        <v>96</v>
      </c>
      <c r="E4609" t="s">
        <v>84</v>
      </c>
      <c r="F4609" t="s">
        <v>168</v>
      </c>
      <c r="G4609" t="s">
        <v>169</v>
      </c>
      <c r="H4609" t="s">
        <v>170</v>
      </c>
      <c r="I4609" t="s">
        <v>34</v>
      </c>
      <c r="J4609" t="s">
        <v>7846</v>
      </c>
      <c r="K4609" s="3">
        <v>41522</v>
      </c>
      <c r="L4609" t="s">
        <v>136</v>
      </c>
      <c r="M4609" t="s">
        <v>5084</v>
      </c>
      <c r="N4609" t="s">
        <v>5085</v>
      </c>
      <c r="O4609" t="s">
        <v>39</v>
      </c>
      <c r="P4609" t="s">
        <v>64</v>
      </c>
      <c r="Q4609">
        <v>3</v>
      </c>
      <c r="R4609" s="5">
        <v>17.038133333333338</v>
      </c>
      <c r="S4609" s="5">
        <v>25.176888888888893</v>
      </c>
      <c r="T4609" s="5">
        <v>45.318400000000004</v>
      </c>
      <c r="U4609">
        <v>0.4</v>
      </c>
      <c r="V4609" s="5">
        <v>-5.7960000000000003</v>
      </c>
      <c r="W4609" t="s">
        <v>242</v>
      </c>
      <c r="X4609" s="3">
        <v>41522</v>
      </c>
      <c r="Y4609" s="3">
        <v>41523</v>
      </c>
      <c r="Z4609">
        <v>1</v>
      </c>
      <c r="AA4609" t="s">
        <v>8399</v>
      </c>
      <c r="AB4609">
        <f t="shared" si="357"/>
        <v>1</v>
      </c>
      <c r="AC4609" t="str">
        <f t="shared" si="355"/>
        <v>Thursday</v>
      </c>
      <c r="AD4609" s="5">
        <v>9.093</v>
      </c>
      <c r="AE4609">
        <v>2013</v>
      </c>
      <c r="AF4609">
        <v>36</v>
      </c>
      <c r="AG4609" s="14">
        <f t="shared" si="356"/>
        <v>-0.12789507131761049</v>
      </c>
      <c r="AH4609">
        <f t="shared" si="358"/>
        <v>1</v>
      </c>
      <c r="AI4609">
        <f t="shared" si="359"/>
        <v>1</v>
      </c>
    </row>
    <row r="4610" spans="1:35" x14ac:dyDescent="0.35">
      <c r="A4610">
        <v>4609</v>
      </c>
      <c r="B4610" t="s">
        <v>4825</v>
      </c>
      <c r="C4610" t="s">
        <v>4826</v>
      </c>
      <c r="D4610" t="s">
        <v>112</v>
      </c>
      <c r="E4610" t="s">
        <v>84</v>
      </c>
      <c r="F4610" t="s">
        <v>113</v>
      </c>
      <c r="G4610" t="s">
        <v>113</v>
      </c>
      <c r="H4610" t="s">
        <v>114</v>
      </c>
      <c r="I4610" t="s">
        <v>34</v>
      </c>
      <c r="J4610" t="s">
        <v>7847</v>
      </c>
      <c r="K4610" s="3">
        <v>41811</v>
      </c>
      <c r="L4610" t="s">
        <v>36</v>
      </c>
      <c r="M4610" t="s">
        <v>5696</v>
      </c>
      <c r="N4610" t="s">
        <v>5697</v>
      </c>
      <c r="O4610" t="s">
        <v>72</v>
      </c>
      <c r="P4610" t="s">
        <v>79</v>
      </c>
      <c r="Q4610">
        <v>3</v>
      </c>
      <c r="R4610" s="5">
        <v>20.542400000000004</v>
      </c>
      <c r="S4610" s="5">
        <v>31.210666666666672</v>
      </c>
      <c r="T4610" s="5">
        <v>56.179200000000009</v>
      </c>
      <c r="U4610">
        <v>0.4</v>
      </c>
      <c r="V4610" s="5">
        <v>-5.4480000000000004</v>
      </c>
      <c r="W4610" t="s">
        <v>139</v>
      </c>
      <c r="X4610" s="3">
        <v>41814</v>
      </c>
      <c r="Y4610" s="3">
        <v>41814</v>
      </c>
      <c r="Z4610">
        <v>3</v>
      </c>
      <c r="AA4610" t="s">
        <v>8400</v>
      </c>
      <c r="AB4610">
        <f t="shared" si="357"/>
        <v>0</v>
      </c>
      <c r="AC4610" t="str">
        <f t="shared" ref="AC4610:AC4673" si="360">TEXT(K4610,"dddd")</f>
        <v>Saturday</v>
      </c>
      <c r="AD4610" s="5">
        <v>4.944</v>
      </c>
      <c r="AE4610">
        <v>2014</v>
      </c>
      <c r="AF4610">
        <v>25</v>
      </c>
      <c r="AG4610" s="14">
        <f t="shared" ref="AG4610:AG4673" si="361">V4610/T4610</f>
        <v>-9.6975393028024603E-2</v>
      </c>
      <c r="AH4610">
        <f t="shared" si="358"/>
        <v>0</v>
      </c>
      <c r="AI4610" t="str">
        <f t="shared" si="359"/>
        <v xml:space="preserve"> </v>
      </c>
    </row>
    <row r="4611" spans="1:35" x14ac:dyDescent="0.35">
      <c r="A4611">
        <v>4610</v>
      </c>
      <c r="B4611" t="s">
        <v>343</v>
      </c>
      <c r="C4611" t="s">
        <v>344</v>
      </c>
      <c r="D4611" t="s">
        <v>29</v>
      </c>
      <c r="E4611" t="s">
        <v>44</v>
      </c>
      <c r="F4611" t="s">
        <v>67</v>
      </c>
      <c r="G4611" t="s">
        <v>353</v>
      </c>
      <c r="H4611" t="s">
        <v>7848</v>
      </c>
      <c r="I4611" t="s">
        <v>34</v>
      </c>
      <c r="J4611" t="s">
        <v>7849</v>
      </c>
      <c r="K4611" s="3">
        <v>40878</v>
      </c>
      <c r="L4611" t="s">
        <v>36</v>
      </c>
      <c r="M4611" t="s">
        <v>7850</v>
      </c>
      <c r="N4611" t="s">
        <v>1603</v>
      </c>
      <c r="O4611" t="s">
        <v>39</v>
      </c>
      <c r="P4611" t="s">
        <v>61</v>
      </c>
      <c r="Q4611">
        <v>2</v>
      </c>
      <c r="R4611" s="5">
        <v>13.9</v>
      </c>
      <c r="S4611" s="5">
        <v>19.5</v>
      </c>
      <c r="T4611" s="5">
        <v>39</v>
      </c>
      <c r="U4611">
        <v>0</v>
      </c>
      <c r="V4611" s="5">
        <v>11.2</v>
      </c>
      <c r="W4611" t="s">
        <v>41</v>
      </c>
      <c r="X4611" s="3">
        <v>40883</v>
      </c>
      <c r="Y4611" s="3">
        <v>40883</v>
      </c>
      <c r="Z4611">
        <v>5</v>
      </c>
      <c r="AA4611" t="s">
        <v>8400</v>
      </c>
      <c r="AB4611">
        <f t="shared" ref="AB4611:AB4674" si="362">Y4611-X4611</f>
        <v>0</v>
      </c>
      <c r="AC4611" t="str">
        <f t="shared" si="360"/>
        <v>Thursday</v>
      </c>
      <c r="AD4611" s="5">
        <v>2.2490000000000001</v>
      </c>
      <c r="AE4611">
        <v>2011</v>
      </c>
      <c r="AF4611">
        <v>49</v>
      </c>
      <c r="AG4611" s="14">
        <f t="shared" si="361"/>
        <v>0.28717948717948716</v>
      </c>
      <c r="AH4611">
        <f t="shared" ref="AH4611:AH4674" si="363">IF(AA4611 = "Late", 1, 0)</f>
        <v>0</v>
      </c>
      <c r="AI4611" t="str">
        <f t="shared" ref="AI4611:AI4674" si="364">IF(AB4611&gt;0, AB4611, " ")</f>
        <v xml:space="preserve"> </v>
      </c>
    </row>
    <row r="4612" spans="1:35" x14ac:dyDescent="0.35">
      <c r="A4612">
        <v>4611</v>
      </c>
      <c r="B4612" t="s">
        <v>343</v>
      </c>
      <c r="C4612" t="s">
        <v>344</v>
      </c>
      <c r="D4612" t="s">
        <v>29</v>
      </c>
      <c r="E4612" t="s">
        <v>44</v>
      </c>
      <c r="F4612" t="s">
        <v>67</v>
      </c>
      <c r="G4612" t="s">
        <v>353</v>
      </c>
      <c r="H4612" t="s">
        <v>7848</v>
      </c>
      <c r="I4612" t="s">
        <v>34</v>
      </c>
      <c r="J4612" t="s">
        <v>7849</v>
      </c>
      <c r="K4612" s="3">
        <v>40878</v>
      </c>
      <c r="L4612" t="s">
        <v>36</v>
      </c>
      <c r="M4612" t="s">
        <v>6208</v>
      </c>
      <c r="N4612" t="s">
        <v>6209</v>
      </c>
      <c r="O4612" t="s">
        <v>39</v>
      </c>
      <c r="P4612" t="s">
        <v>40</v>
      </c>
      <c r="Q4612">
        <v>7</v>
      </c>
      <c r="R4612" s="5">
        <v>7.7428571428571429</v>
      </c>
      <c r="S4612" s="5">
        <v>8.1428571428571423</v>
      </c>
      <c r="T4612" s="5">
        <v>57</v>
      </c>
      <c r="U4612">
        <v>0</v>
      </c>
      <c r="V4612" s="5">
        <v>2.8</v>
      </c>
      <c r="W4612" t="s">
        <v>41</v>
      </c>
      <c r="X4612" s="3">
        <v>40883</v>
      </c>
      <c r="Y4612" s="3">
        <v>40883</v>
      </c>
      <c r="Z4612">
        <v>5</v>
      </c>
      <c r="AA4612" t="s">
        <v>8400</v>
      </c>
      <c r="AB4612">
        <f t="shared" si="362"/>
        <v>0</v>
      </c>
      <c r="AC4612" t="str">
        <f t="shared" si="360"/>
        <v>Thursday</v>
      </c>
      <c r="AD4612" s="5">
        <v>3.2450000000000001</v>
      </c>
      <c r="AE4612">
        <v>2011</v>
      </c>
      <c r="AF4612">
        <v>49</v>
      </c>
      <c r="AG4612" s="14">
        <f t="shared" si="361"/>
        <v>4.912280701754386E-2</v>
      </c>
      <c r="AH4612">
        <f t="shared" si="363"/>
        <v>0</v>
      </c>
      <c r="AI4612" t="str">
        <f t="shared" si="364"/>
        <v xml:space="preserve"> </v>
      </c>
    </row>
    <row r="4613" spans="1:35" x14ac:dyDescent="0.35">
      <c r="A4613">
        <v>4612</v>
      </c>
      <c r="B4613" t="s">
        <v>495</v>
      </c>
      <c r="C4613" t="s">
        <v>496</v>
      </c>
      <c r="D4613" t="s">
        <v>96</v>
      </c>
      <c r="E4613" t="s">
        <v>30</v>
      </c>
      <c r="F4613" t="s">
        <v>31</v>
      </c>
      <c r="G4613" t="s">
        <v>32</v>
      </c>
      <c r="H4613" t="s">
        <v>33</v>
      </c>
      <c r="I4613" t="s">
        <v>34</v>
      </c>
      <c r="J4613" t="s">
        <v>7851</v>
      </c>
      <c r="K4613" s="3">
        <v>41081</v>
      </c>
      <c r="L4613" t="s">
        <v>36</v>
      </c>
      <c r="M4613" t="s">
        <v>5685</v>
      </c>
      <c r="N4613" t="s">
        <v>5686</v>
      </c>
      <c r="O4613" t="s">
        <v>39</v>
      </c>
      <c r="P4613" t="s">
        <v>40</v>
      </c>
      <c r="Q4613">
        <v>5</v>
      </c>
      <c r="R4613" s="5">
        <v>3.4799999999999995</v>
      </c>
      <c r="S4613" s="5">
        <v>4.8</v>
      </c>
      <c r="T4613" s="5">
        <v>24</v>
      </c>
      <c r="U4613">
        <v>0</v>
      </c>
      <c r="V4613" s="5">
        <v>6.6</v>
      </c>
      <c r="W4613" t="s">
        <v>155</v>
      </c>
      <c r="X4613" s="3">
        <v>41083</v>
      </c>
      <c r="Y4613" s="3">
        <v>41083</v>
      </c>
      <c r="Z4613">
        <v>2</v>
      </c>
      <c r="AA4613" t="s">
        <v>8400</v>
      </c>
      <c r="AB4613">
        <f t="shared" si="362"/>
        <v>0</v>
      </c>
      <c r="AC4613" t="str">
        <f t="shared" si="360"/>
        <v>Thursday</v>
      </c>
      <c r="AD4613" s="5">
        <v>3.0609999999999999</v>
      </c>
      <c r="AE4613">
        <v>2012</v>
      </c>
      <c r="AF4613">
        <v>25</v>
      </c>
      <c r="AG4613" s="14">
        <f t="shared" si="361"/>
        <v>0.27499999999999997</v>
      </c>
      <c r="AH4613">
        <f t="shared" si="363"/>
        <v>0</v>
      </c>
      <c r="AI4613" t="str">
        <f t="shared" si="364"/>
        <v xml:space="preserve"> </v>
      </c>
    </row>
    <row r="4614" spans="1:35" x14ac:dyDescent="0.35">
      <c r="A4614">
        <v>4613</v>
      </c>
      <c r="B4614" t="s">
        <v>2300</v>
      </c>
      <c r="C4614" t="s">
        <v>2301</v>
      </c>
      <c r="D4614" t="s">
        <v>112</v>
      </c>
      <c r="E4614" t="s">
        <v>44</v>
      </c>
      <c r="F4614" t="s">
        <v>45</v>
      </c>
      <c r="G4614" t="s">
        <v>6841</v>
      </c>
      <c r="H4614" t="s">
        <v>6842</v>
      </c>
      <c r="I4614" t="s">
        <v>34</v>
      </c>
      <c r="J4614" t="s">
        <v>7852</v>
      </c>
      <c r="K4614" s="3">
        <v>41085</v>
      </c>
      <c r="L4614" t="s">
        <v>36</v>
      </c>
      <c r="M4614" t="s">
        <v>4309</v>
      </c>
      <c r="N4614" t="s">
        <v>4310</v>
      </c>
      <c r="O4614" t="s">
        <v>39</v>
      </c>
      <c r="P4614" t="s">
        <v>165</v>
      </c>
      <c r="Q4614">
        <v>3</v>
      </c>
      <c r="R4614" s="5">
        <v>30.566666666666674</v>
      </c>
      <c r="S4614" s="5">
        <v>38.666666666666671</v>
      </c>
      <c r="T4614" s="5">
        <v>116.00000000000001</v>
      </c>
      <c r="U4614">
        <v>0</v>
      </c>
      <c r="V4614" s="5">
        <v>24.3</v>
      </c>
      <c r="W4614" t="s">
        <v>41</v>
      </c>
      <c r="X4614" s="3">
        <v>41090</v>
      </c>
      <c r="Y4614" s="3">
        <v>41090</v>
      </c>
      <c r="Z4614">
        <v>5</v>
      </c>
      <c r="AA4614" t="s">
        <v>8400</v>
      </c>
      <c r="AB4614">
        <f t="shared" si="362"/>
        <v>0</v>
      </c>
      <c r="AC4614" t="str">
        <f t="shared" si="360"/>
        <v>Monday</v>
      </c>
      <c r="AD4614" s="5">
        <v>5.7359999999999998</v>
      </c>
      <c r="AE4614">
        <v>2012</v>
      </c>
      <c r="AF4614">
        <v>26</v>
      </c>
      <c r="AG4614" s="14">
        <f t="shared" si="361"/>
        <v>0.20948275862068963</v>
      </c>
      <c r="AH4614">
        <f t="shared" si="363"/>
        <v>0</v>
      </c>
      <c r="AI4614" t="str">
        <f t="shared" si="364"/>
        <v xml:space="preserve"> </v>
      </c>
    </row>
    <row r="4615" spans="1:35" x14ac:dyDescent="0.35">
      <c r="A4615">
        <v>4614</v>
      </c>
      <c r="B4615" t="s">
        <v>351</v>
      </c>
      <c r="C4615" t="s">
        <v>352</v>
      </c>
      <c r="D4615" t="s">
        <v>112</v>
      </c>
      <c r="E4615" t="s">
        <v>30</v>
      </c>
      <c r="F4615" t="s">
        <v>31</v>
      </c>
      <c r="G4615" t="s">
        <v>32</v>
      </c>
      <c r="H4615" t="s">
        <v>33</v>
      </c>
      <c r="I4615" t="s">
        <v>34</v>
      </c>
      <c r="J4615" t="s">
        <v>7853</v>
      </c>
      <c r="K4615" s="3">
        <v>41245</v>
      </c>
      <c r="L4615" t="s">
        <v>136</v>
      </c>
      <c r="M4615" t="s">
        <v>2238</v>
      </c>
      <c r="N4615" t="s">
        <v>2239</v>
      </c>
      <c r="O4615" t="s">
        <v>51</v>
      </c>
      <c r="P4615" t="s">
        <v>52</v>
      </c>
      <c r="Q4615">
        <v>3</v>
      </c>
      <c r="R4615" s="5">
        <v>19.217600000000001</v>
      </c>
      <c r="S4615" s="5">
        <v>21.056000000000001</v>
      </c>
      <c r="T4615" s="5">
        <v>37.900800000000004</v>
      </c>
      <c r="U4615">
        <v>0.4</v>
      </c>
      <c r="V4615" s="5">
        <v>-19.751999999999999</v>
      </c>
      <c r="W4615" t="s">
        <v>41</v>
      </c>
      <c r="X4615" s="3">
        <v>41250</v>
      </c>
      <c r="Y4615" s="3">
        <v>41252</v>
      </c>
      <c r="Z4615">
        <v>7</v>
      </c>
      <c r="AA4615" t="s">
        <v>8399</v>
      </c>
      <c r="AB4615">
        <f t="shared" si="362"/>
        <v>2</v>
      </c>
      <c r="AC4615" t="str">
        <f t="shared" si="360"/>
        <v>Sunday</v>
      </c>
      <c r="AD4615" s="5">
        <v>3.0979999999999999</v>
      </c>
      <c r="AE4615">
        <v>2012</v>
      </c>
      <c r="AF4615">
        <v>49</v>
      </c>
      <c r="AG4615" s="14">
        <f t="shared" si="361"/>
        <v>-0.52114994934143866</v>
      </c>
      <c r="AH4615">
        <f t="shared" si="363"/>
        <v>1</v>
      </c>
      <c r="AI4615">
        <f t="shared" si="364"/>
        <v>2</v>
      </c>
    </row>
    <row r="4616" spans="1:35" x14ac:dyDescent="0.35">
      <c r="A4616">
        <v>4615</v>
      </c>
      <c r="B4616" t="s">
        <v>351</v>
      </c>
      <c r="C4616" t="s">
        <v>352</v>
      </c>
      <c r="D4616" t="s">
        <v>112</v>
      </c>
      <c r="E4616" t="s">
        <v>30</v>
      </c>
      <c r="F4616" t="s">
        <v>31</v>
      </c>
      <c r="G4616" t="s">
        <v>32</v>
      </c>
      <c r="H4616" t="s">
        <v>33</v>
      </c>
      <c r="I4616" t="s">
        <v>34</v>
      </c>
      <c r="J4616" t="s">
        <v>7853</v>
      </c>
      <c r="K4616" s="3">
        <v>41245</v>
      </c>
      <c r="L4616" t="s">
        <v>136</v>
      </c>
      <c r="M4616" t="s">
        <v>7072</v>
      </c>
      <c r="N4616" t="s">
        <v>7073</v>
      </c>
      <c r="O4616" t="s">
        <v>39</v>
      </c>
      <c r="P4616" t="s">
        <v>340</v>
      </c>
      <c r="Q4616">
        <v>3</v>
      </c>
      <c r="R4616" s="5">
        <v>6.2333333333333334</v>
      </c>
      <c r="S4616" s="5">
        <v>10.333333333333334</v>
      </c>
      <c r="T4616" s="5">
        <v>31</v>
      </c>
      <c r="U4616">
        <v>0</v>
      </c>
      <c r="V4616" s="5">
        <v>12.3</v>
      </c>
      <c r="W4616" t="s">
        <v>41</v>
      </c>
      <c r="X4616" s="3">
        <v>41250</v>
      </c>
      <c r="Y4616" s="3">
        <v>41250</v>
      </c>
      <c r="Z4616">
        <v>5</v>
      </c>
      <c r="AA4616" t="s">
        <v>8400</v>
      </c>
      <c r="AB4616">
        <f t="shared" si="362"/>
        <v>0</v>
      </c>
      <c r="AC4616" t="str">
        <f t="shared" si="360"/>
        <v>Sunday</v>
      </c>
      <c r="AD4616" s="5">
        <v>4.3659999999999997</v>
      </c>
      <c r="AE4616">
        <v>2012</v>
      </c>
      <c r="AF4616">
        <v>49</v>
      </c>
      <c r="AG4616" s="14">
        <f t="shared" si="361"/>
        <v>0.39677419354838711</v>
      </c>
      <c r="AH4616">
        <f t="shared" si="363"/>
        <v>0</v>
      </c>
      <c r="AI4616" t="str">
        <f t="shared" si="364"/>
        <v xml:space="preserve"> </v>
      </c>
    </row>
    <row r="4617" spans="1:35" x14ac:dyDescent="0.35">
      <c r="A4617">
        <v>4616</v>
      </c>
      <c r="B4617" t="s">
        <v>351</v>
      </c>
      <c r="C4617" t="s">
        <v>352</v>
      </c>
      <c r="D4617" t="s">
        <v>112</v>
      </c>
      <c r="E4617" t="s">
        <v>30</v>
      </c>
      <c r="F4617" t="s">
        <v>31</v>
      </c>
      <c r="G4617" t="s">
        <v>32</v>
      </c>
      <c r="H4617" t="s">
        <v>33</v>
      </c>
      <c r="I4617" t="s">
        <v>34</v>
      </c>
      <c r="J4617" t="s">
        <v>7853</v>
      </c>
      <c r="K4617" s="3">
        <v>41245</v>
      </c>
      <c r="L4617" t="s">
        <v>136</v>
      </c>
      <c r="M4617" t="s">
        <v>2327</v>
      </c>
      <c r="N4617" t="s">
        <v>1370</v>
      </c>
      <c r="O4617" t="s">
        <v>39</v>
      </c>
      <c r="P4617" t="s">
        <v>90</v>
      </c>
      <c r="Q4617">
        <v>9</v>
      </c>
      <c r="R4617" s="5">
        <v>8.8733333333333313</v>
      </c>
      <c r="S4617" s="5">
        <v>9.3333333333333321</v>
      </c>
      <c r="T4617" s="5">
        <v>83.999999999999986</v>
      </c>
      <c r="U4617">
        <v>0</v>
      </c>
      <c r="V4617" s="5">
        <v>4.1399999999999997</v>
      </c>
      <c r="W4617" t="s">
        <v>41</v>
      </c>
      <c r="X4617" s="3">
        <v>41250</v>
      </c>
      <c r="Y4617" s="3">
        <v>41252</v>
      </c>
      <c r="Z4617">
        <v>7</v>
      </c>
      <c r="AA4617" t="s">
        <v>8399</v>
      </c>
      <c r="AB4617">
        <f t="shared" si="362"/>
        <v>2</v>
      </c>
      <c r="AC4617" t="str">
        <f t="shared" si="360"/>
        <v>Sunday</v>
      </c>
      <c r="AD4617" s="5">
        <v>7.992</v>
      </c>
      <c r="AE4617">
        <v>2012</v>
      </c>
      <c r="AF4617">
        <v>49</v>
      </c>
      <c r="AG4617" s="14">
        <f t="shared" si="361"/>
        <v>4.9285714285714287E-2</v>
      </c>
      <c r="AH4617">
        <f t="shared" si="363"/>
        <v>1</v>
      </c>
      <c r="AI4617">
        <f t="shared" si="364"/>
        <v>2</v>
      </c>
    </row>
    <row r="4618" spans="1:35" x14ac:dyDescent="0.35">
      <c r="A4618">
        <v>4617</v>
      </c>
      <c r="B4618" t="s">
        <v>351</v>
      </c>
      <c r="C4618" t="s">
        <v>352</v>
      </c>
      <c r="D4618" t="s">
        <v>112</v>
      </c>
      <c r="E4618" t="s">
        <v>30</v>
      </c>
      <c r="F4618" t="s">
        <v>31</v>
      </c>
      <c r="G4618" t="s">
        <v>32</v>
      </c>
      <c r="H4618" t="s">
        <v>33</v>
      </c>
      <c r="I4618" t="s">
        <v>34</v>
      </c>
      <c r="J4618" t="s">
        <v>7853</v>
      </c>
      <c r="K4618" s="3">
        <v>41245</v>
      </c>
      <c r="L4618" t="s">
        <v>136</v>
      </c>
      <c r="M4618" t="s">
        <v>7854</v>
      </c>
      <c r="N4618" t="s">
        <v>7855</v>
      </c>
      <c r="O4618" t="s">
        <v>39</v>
      </c>
      <c r="P4618" t="s">
        <v>340</v>
      </c>
      <c r="Q4618">
        <v>3</v>
      </c>
      <c r="R4618" s="5">
        <v>31.053333333333327</v>
      </c>
      <c r="S4618" s="5">
        <v>32.333333333333329</v>
      </c>
      <c r="T4618" s="5">
        <v>96.999999999999986</v>
      </c>
      <c r="U4618">
        <v>0</v>
      </c>
      <c r="V4618" s="5">
        <v>3.84</v>
      </c>
      <c r="W4618" t="s">
        <v>41</v>
      </c>
      <c r="X4618" s="3">
        <v>41250</v>
      </c>
      <c r="Y4618" s="3">
        <v>41250</v>
      </c>
      <c r="Z4618">
        <v>5</v>
      </c>
      <c r="AA4618" t="s">
        <v>8400</v>
      </c>
      <c r="AB4618">
        <f t="shared" si="362"/>
        <v>0</v>
      </c>
      <c r="AC4618" t="str">
        <f t="shared" si="360"/>
        <v>Sunday</v>
      </c>
      <c r="AD4618" s="5">
        <v>8.2129999999999992</v>
      </c>
      <c r="AE4618">
        <v>2012</v>
      </c>
      <c r="AF4618">
        <v>49</v>
      </c>
      <c r="AG4618" s="14">
        <f t="shared" si="361"/>
        <v>3.9587628865979385E-2</v>
      </c>
      <c r="AH4618">
        <f t="shared" si="363"/>
        <v>0</v>
      </c>
      <c r="AI4618" t="str">
        <f t="shared" si="364"/>
        <v xml:space="preserve"> </v>
      </c>
    </row>
    <row r="4619" spans="1:35" x14ac:dyDescent="0.35">
      <c r="A4619">
        <v>4618</v>
      </c>
      <c r="B4619" t="s">
        <v>3049</v>
      </c>
      <c r="C4619" t="s">
        <v>3050</v>
      </c>
      <c r="D4619" t="s">
        <v>29</v>
      </c>
      <c r="E4619" t="s">
        <v>84</v>
      </c>
      <c r="F4619" t="s">
        <v>740</v>
      </c>
      <c r="G4619" t="s">
        <v>741</v>
      </c>
      <c r="H4619" t="s">
        <v>1579</v>
      </c>
      <c r="I4619" t="s">
        <v>34</v>
      </c>
      <c r="J4619" t="s">
        <v>7856</v>
      </c>
      <c r="K4619" s="3">
        <v>41934</v>
      </c>
      <c r="L4619" t="s">
        <v>36</v>
      </c>
      <c r="M4619" t="s">
        <v>931</v>
      </c>
      <c r="N4619" t="s">
        <v>932</v>
      </c>
      <c r="O4619" t="s">
        <v>39</v>
      </c>
      <c r="P4619" t="s">
        <v>40</v>
      </c>
      <c r="Q4619">
        <v>5</v>
      </c>
      <c r="R4619" s="5">
        <v>5.96</v>
      </c>
      <c r="S4619" s="5">
        <v>6</v>
      </c>
      <c r="T4619" s="5">
        <v>30</v>
      </c>
      <c r="U4619">
        <v>0</v>
      </c>
      <c r="V4619" s="5">
        <v>0.2</v>
      </c>
      <c r="W4619" t="s">
        <v>41</v>
      </c>
      <c r="X4619" s="3">
        <v>41939</v>
      </c>
      <c r="Y4619" s="3">
        <v>41941</v>
      </c>
      <c r="Z4619">
        <v>7</v>
      </c>
      <c r="AA4619" t="s">
        <v>8399</v>
      </c>
      <c r="AB4619">
        <f t="shared" si="362"/>
        <v>2</v>
      </c>
      <c r="AC4619" t="str">
        <f t="shared" si="360"/>
        <v>Wednesday</v>
      </c>
      <c r="AD4619" s="5">
        <v>1.4350000000000001</v>
      </c>
      <c r="AE4619">
        <v>2014</v>
      </c>
      <c r="AF4619">
        <v>43</v>
      </c>
      <c r="AG4619" s="14">
        <f t="shared" si="361"/>
        <v>6.6666666666666671E-3</v>
      </c>
      <c r="AH4619">
        <f t="shared" si="363"/>
        <v>1</v>
      </c>
      <c r="AI4619">
        <f t="shared" si="364"/>
        <v>2</v>
      </c>
    </row>
    <row r="4620" spans="1:35" x14ac:dyDescent="0.35">
      <c r="A4620">
        <v>4619</v>
      </c>
      <c r="B4620" t="s">
        <v>6400</v>
      </c>
      <c r="C4620" t="s">
        <v>6401</v>
      </c>
      <c r="D4620" t="s">
        <v>29</v>
      </c>
      <c r="E4620" t="s">
        <v>199</v>
      </c>
      <c r="F4620" t="s">
        <v>576</v>
      </c>
      <c r="G4620" t="s">
        <v>577</v>
      </c>
      <c r="H4620" t="s">
        <v>578</v>
      </c>
      <c r="I4620" t="s">
        <v>34</v>
      </c>
      <c r="J4620" t="s">
        <v>7857</v>
      </c>
      <c r="K4620" s="3">
        <v>40722</v>
      </c>
      <c r="L4620" t="s">
        <v>36</v>
      </c>
      <c r="M4620" t="s">
        <v>2209</v>
      </c>
      <c r="N4620" t="s">
        <v>2210</v>
      </c>
      <c r="O4620" t="s">
        <v>51</v>
      </c>
      <c r="P4620" t="s">
        <v>93</v>
      </c>
      <c r="Q4620">
        <v>1</v>
      </c>
      <c r="R4620" s="5">
        <v>86.132000000000019</v>
      </c>
      <c r="S4620" s="5">
        <v>119.5866666666667</v>
      </c>
      <c r="T4620" s="5">
        <v>71.752000000000024</v>
      </c>
      <c r="U4620">
        <v>0.4</v>
      </c>
      <c r="V4620" s="5">
        <v>-14.38</v>
      </c>
      <c r="W4620" t="s">
        <v>41</v>
      </c>
      <c r="X4620" s="3">
        <v>40727</v>
      </c>
      <c r="Y4620" s="3">
        <v>40729</v>
      </c>
      <c r="Z4620">
        <v>7</v>
      </c>
      <c r="AA4620" t="s">
        <v>8399</v>
      </c>
      <c r="AB4620">
        <f t="shared" si="362"/>
        <v>2</v>
      </c>
      <c r="AC4620" t="str">
        <f t="shared" si="360"/>
        <v>Tuesday</v>
      </c>
      <c r="AD4620" s="5">
        <v>4.4539999999999997</v>
      </c>
      <c r="AE4620">
        <v>2011</v>
      </c>
      <c r="AF4620">
        <v>27</v>
      </c>
      <c r="AG4620" s="14">
        <f t="shared" si="361"/>
        <v>-0.20041253205485557</v>
      </c>
      <c r="AH4620">
        <f t="shared" si="363"/>
        <v>1</v>
      </c>
      <c r="AI4620">
        <f t="shared" si="364"/>
        <v>2</v>
      </c>
    </row>
    <row r="4621" spans="1:35" x14ac:dyDescent="0.35">
      <c r="A4621">
        <v>4620</v>
      </c>
      <c r="B4621" t="s">
        <v>7858</v>
      </c>
      <c r="C4621" t="s">
        <v>7859</v>
      </c>
      <c r="D4621" t="s">
        <v>29</v>
      </c>
      <c r="E4621" t="s">
        <v>30</v>
      </c>
      <c r="F4621" t="s">
        <v>31</v>
      </c>
      <c r="G4621" t="s">
        <v>150</v>
      </c>
      <c r="H4621" t="s">
        <v>880</v>
      </c>
      <c r="I4621" t="s">
        <v>34</v>
      </c>
      <c r="J4621" t="s">
        <v>7860</v>
      </c>
      <c r="K4621" s="3">
        <v>41700</v>
      </c>
      <c r="L4621" t="s">
        <v>215</v>
      </c>
      <c r="M4621" t="s">
        <v>5203</v>
      </c>
      <c r="N4621" t="s">
        <v>5204</v>
      </c>
      <c r="O4621" t="s">
        <v>39</v>
      </c>
      <c r="P4621" t="s">
        <v>58</v>
      </c>
      <c r="Q4621">
        <v>2</v>
      </c>
      <c r="R4621" s="5">
        <v>4.26</v>
      </c>
      <c r="S4621" s="5">
        <v>8.5</v>
      </c>
      <c r="T4621" s="5">
        <v>17</v>
      </c>
      <c r="U4621">
        <v>0</v>
      </c>
      <c r="V4621" s="5">
        <v>8.48</v>
      </c>
      <c r="W4621" t="s">
        <v>155</v>
      </c>
      <c r="X4621" s="3">
        <v>41702</v>
      </c>
      <c r="Y4621" s="3">
        <v>41702</v>
      </c>
      <c r="Z4621">
        <v>2</v>
      </c>
      <c r="AA4621" t="s">
        <v>8400</v>
      </c>
      <c r="AB4621">
        <f t="shared" si="362"/>
        <v>0</v>
      </c>
      <c r="AC4621" t="str">
        <f t="shared" si="360"/>
        <v>Sunday</v>
      </c>
      <c r="AD4621" s="5">
        <v>3.585</v>
      </c>
      <c r="AE4621">
        <v>2014</v>
      </c>
      <c r="AF4621">
        <v>10</v>
      </c>
      <c r="AG4621" s="14">
        <f t="shared" si="361"/>
        <v>0.49882352941176472</v>
      </c>
      <c r="AH4621">
        <f t="shared" si="363"/>
        <v>0</v>
      </c>
      <c r="AI4621" t="str">
        <f t="shared" si="364"/>
        <v xml:space="preserve"> </v>
      </c>
    </row>
    <row r="4622" spans="1:35" x14ac:dyDescent="0.35">
      <c r="A4622">
        <v>4621</v>
      </c>
      <c r="B4622" t="s">
        <v>2571</v>
      </c>
      <c r="C4622" t="s">
        <v>2572</v>
      </c>
      <c r="D4622" t="s">
        <v>96</v>
      </c>
      <c r="E4622" t="s">
        <v>44</v>
      </c>
      <c r="F4622" t="s">
        <v>133</v>
      </c>
      <c r="G4622" t="s">
        <v>3618</v>
      </c>
      <c r="H4622" t="s">
        <v>3619</v>
      </c>
      <c r="I4622" t="s">
        <v>34</v>
      </c>
      <c r="J4622" t="s">
        <v>7861</v>
      </c>
      <c r="K4622" s="3">
        <v>41065</v>
      </c>
      <c r="L4622" t="s">
        <v>136</v>
      </c>
      <c r="M4622" t="s">
        <v>4604</v>
      </c>
      <c r="N4622" t="s">
        <v>4605</v>
      </c>
      <c r="O4622" t="s">
        <v>72</v>
      </c>
      <c r="P4622" t="s">
        <v>162</v>
      </c>
      <c r="Q4622">
        <v>3</v>
      </c>
      <c r="R4622" s="5">
        <v>156.60107106666666</v>
      </c>
      <c r="S4622" s="5">
        <v>240.98083273213092</v>
      </c>
      <c r="T4622" s="5">
        <v>721.49661319999996</v>
      </c>
      <c r="U4622">
        <v>2E-3</v>
      </c>
      <c r="V4622" s="5">
        <v>251.6934</v>
      </c>
      <c r="W4622" t="s">
        <v>155</v>
      </c>
      <c r="X4622" s="3">
        <v>41067</v>
      </c>
      <c r="Y4622" s="3">
        <v>41067</v>
      </c>
      <c r="Z4622">
        <v>2</v>
      </c>
      <c r="AA4622" t="s">
        <v>8400</v>
      </c>
      <c r="AB4622">
        <f t="shared" si="362"/>
        <v>0</v>
      </c>
      <c r="AC4622" t="str">
        <f t="shared" si="360"/>
        <v>Tuesday</v>
      </c>
      <c r="AD4622" s="5">
        <v>187.404</v>
      </c>
      <c r="AE4622">
        <v>2012</v>
      </c>
      <c r="AF4622">
        <v>23</v>
      </c>
      <c r="AG4622" s="14">
        <f t="shared" si="361"/>
        <v>0.34884903878298623</v>
      </c>
      <c r="AH4622">
        <f t="shared" si="363"/>
        <v>0</v>
      </c>
      <c r="AI4622" t="str">
        <f t="shared" si="364"/>
        <v xml:space="preserve"> </v>
      </c>
    </row>
    <row r="4623" spans="1:35" x14ac:dyDescent="0.35">
      <c r="A4623">
        <v>4622</v>
      </c>
      <c r="B4623" t="s">
        <v>148</v>
      </c>
      <c r="C4623" t="s">
        <v>149</v>
      </c>
      <c r="D4623" t="s">
        <v>29</v>
      </c>
      <c r="E4623" t="s">
        <v>84</v>
      </c>
      <c r="F4623" t="s">
        <v>463</v>
      </c>
      <c r="G4623" t="s">
        <v>463</v>
      </c>
      <c r="H4623" t="s">
        <v>1325</v>
      </c>
      <c r="I4623" t="s">
        <v>34</v>
      </c>
      <c r="J4623" t="s">
        <v>7862</v>
      </c>
      <c r="K4623" s="3">
        <v>41375</v>
      </c>
      <c r="L4623" t="s">
        <v>36</v>
      </c>
      <c r="M4623" t="s">
        <v>7863</v>
      </c>
      <c r="N4623" t="s">
        <v>7864</v>
      </c>
      <c r="O4623" t="s">
        <v>39</v>
      </c>
      <c r="P4623" t="s">
        <v>183</v>
      </c>
      <c r="Q4623">
        <v>3</v>
      </c>
      <c r="R4623" s="5">
        <v>39.14</v>
      </c>
      <c r="S4623" s="5">
        <v>45</v>
      </c>
      <c r="T4623" s="5">
        <v>135</v>
      </c>
      <c r="U4623">
        <v>0</v>
      </c>
      <c r="V4623" s="5">
        <v>17.579999999999998</v>
      </c>
      <c r="W4623" t="s">
        <v>41</v>
      </c>
      <c r="X4623" s="3">
        <v>41380</v>
      </c>
      <c r="Y4623" s="3">
        <v>41380</v>
      </c>
      <c r="Z4623">
        <v>5</v>
      </c>
      <c r="AA4623" t="s">
        <v>8400</v>
      </c>
      <c r="AB4623">
        <f t="shared" si="362"/>
        <v>0</v>
      </c>
      <c r="AC4623" t="str">
        <f t="shared" si="360"/>
        <v>Thursday</v>
      </c>
      <c r="AD4623" s="5">
        <v>5.7149999999999999</v>
      </c>
      <c r="AE4623">
        <v>2013</v>
      </c>
      <c r="AF4623">
        <v>15</v>
      </c>
      <c r="AG4623" s="14">
        <f t="shared" si="361"/>
        <v>0.13022222222222221</v>
      </c>
      <c r="AH4623">
        <f t="shared" si="363"/>
        <v>0</v>
      </c>
      <c r="AI4623" t="str">
        <f t="shared" si="364"/>
        <v xml:space="preserve"> </v>
      </c>
    </row>
    <row r="4624" spans="1:35" x14ac:dyDescent="0.35">
      <c r="A4624">
        <v>4623</v>
      </c>
      <c r="B4624" t="s">
        <v>148</v>
      </c>
      <c r="C4624" t="s">
        <v>149</v>
      </c>
      <c r="D4624" t="s">
        <v>29</v>
      </c>
      <c r="E4624" t="s">
        <v>84</v>
      </c>
      <c r="F4624" t="s">
        <v>463</v>
      </c>
      <c r="G4624" t="s">
        <v>463</v>
      </c>
      <c r="H4624" t="s">
        <v>1325</v>
      </c>
      <c r="I4624" t="s">
        <v>34</v>
      </c>
      <c r="J4624" t="s">
        <v>7862</v>
      </c>
      <c r="K4624" s="3">
        <v>41375</v>
      </c>
      <c r="L4624" t="s">
        <v>36</v>
      </c>
      <c r="M4624" t="s">
        <v>7865</v>
      </c>
      <c r="N4624" t="s">
        <v>7866</v>
      </c>
      <c r="O4624" t="s">
        <v>39</v>
      </c>
      <c r="P4624" t="s">
        <v>61</v>
      </c>
      <c r="Q4624">
        <v>3</v>
      </c>
      <c r="R4624" s="5">
        <v>6.7866666666666662</v>
      </c>
      <c r="S4624" s="5">
        <v>10.666666666666666</v>
      </c>
      <c r="T4624" s="5">
        <v>32</v>
      </c>
      <c r="U4624">
        <v>0</v>
      </c>
      <c r="V4624" s="5">
        <v>11.64</v>
      </c>
      <c r="W4624" t="s">
        <v>41</v>
      </c>
      <c r="X4624" s="3">
        <v>41380</v>
      </c>
      <c r="Y4624" s="3">
        <v>41380</v>
      </c>
      <c r="Z4624">
        <v>5</v>
      </c>
      <c r="AA4624" t="s">
        <v>8400</v>
      </c>
      <c r="AB4624">
        <f t="shared" si="362"/>
        <v>0</v>
      </c>
      <c r="AC4624" t="str">
        <f t="shared" si="360"/>
        <v>Thursday</v>
      </c>
      <c r="AD4624" s="5">
        <v>3.5169999999999999</v>
      </c>
      <c r="AE4624">
        <v>2013</v>
      </c>
      <c r="AF4624">
        <v>15</v>
      </c>
      <c r="AG4624" s="14">
        <f t="shared" si="361"/>
        <v>0.36375000000000002</v>
      </c>
      <c r="AH4624">
        <f t="shared" si="363"/>
        <v>0</v>
      </c>
      <c r="AI4624" t="str">
        <f t="shared" si="364"/>
        <v xml:space="preserve"> </v>
      </c>
    </row>
    <row r="4625" spans="1:35" x14ac:dyDescent="0.35">
      <c r="A4625">
        <v>4624</v>
      </c>
      <c r="B4625" t="s">
        <v>1938</v>
      </c>
      <c r="C4625" t="s">
        <v>1939</v>
      </c>
      <c r="D4625" t="s">
        <v>112</v>
      </c>
      <c r="E4625" t="s">
        <v>199</v>
      </c>
      <c r="F4625" t="s">
        <v>212</v>
      </c>
      <c r="G4625" t="s">
        <v>245</v>
      </c>
      <c r="H4625" t="s">
        <v>245</v>
      </c>
      <c r="I4625" t="s">
        <v>34</v>
      </c>
      <c r="J4625" t="s">
        <v>7867</v>
      </c>
      <c r="K4625" s="3">
        <v>41918</v>
      </c>
      <c r="L4625" t="s">
        <v>36</v>
      </c>
      <c r="M4625" t="s">
        <v>2191</v>
      </c>
      <c r="N4625" t="s">
        <v>2192</v>
      </c>
      <c r="O4625" t="s">
        <v>39</v>
      </c>
      <c r="P4625" t="s">
        <v>340</v>
      </c>
      <c r="Q4625">
        <v>7</v>
      </c>
      <c r="R4625" s="5">
        <v>12.735085714285713</v>
      </c>
      <c r="S4625" s="5">
        <v>20.063857142857138</v>
      </c>
      <c r="T4625" s="5">
        <v>112.35759999999999</v>
      </c>
      <c r="U4625">
        <v>0.2</v>
      </c>
      <c r="V4625" s="5">
        <v>23.212</v>
      </c>
      <c r="W4625" t="s">
        <v>139</v>
      </c>
      <c r="X4625" s="3">
        <v>41921</v>
      </c>
      <c r="Y4625" s="3">
        <v>41921</v>
      </c>
      <c r="Z4625">
        <v>3</v>
      </c>
      <c r="AA4625" t="s">
        <v>8400</v>
      </c>
      <c r="AB4625">
        <f t="shared" si="362"/>
        <v>0</v>
      </c>
      <c r="AC4625" t="str">
        <f t="shared" si="360"/>
        <v>Monday</v>
      </c>
      <c r="AD4625" s="5">
        <v>7.5149999999999997</v>
      </c>
      <c r="AE4625">
        <v>2014</v>
      </c>
      <c r="AF4625">
        <v>41</v>
      </c>
      <c r="AG4625" s="14">
        <f t="shared" si="361"/>
        <v>0.20659038640910807</v>
      </c>
      <c r="AH4625">
        <f t="shared" si="363"/>
        <v>0</v>
      </c>
      <c r="AI4625" t="str">
        <f t="shared" si="364"/>
        <v xml:space="preserve"> </v>
      </c>
    </row>
    <row r="4626" spans="1:35" x14ac:dyDescent="0.35">
      <c r="A4626">
        <v>4625</v>
      </c>
      <c r="B4626" t="s">
        <v>1938</v>
      </c>
      <c r="C4626" t="s">
        <v>1939</v>
      </c>
      <c r="D4626" t="s">
        <v>112</v>
      </c>
      <c r="E4626" t="s">
        <v>199</v>
      </c>
      <c r="F4626" t="s">
        <v>212</v>
      </c>
      <c r="G4626" t="s">
        <v>245</v>
      </c>
      <c r="H4626" t="s">
        <v>245</v>
      </c>
      <c r="I4626" t="s">
        <v>34</v>
      </c>
      <c r="J4626" t="s">
        <v>7867</v>
      </c>
      <c r="K4626" s="3">
        <v>41918</v>
      </c>
      <c r="L4626" t="s">
        <v>36</v>
      </c>
      <c r="M4626" t="s">
        <v>7854</v>
      </c>
      <c r="N4626" t="s">
        <v>7855</v>
      </c>
      <c r="O4626" t="s">
        <v>39</v>
      </c>
      <c r="P4626" t="s">
        <v>340</v>
      </c>
      <c r="Q4626">
        <v>4</v>
      </c>
      <c r="R4626" s="5">
        <v>31.956400000000006</v>
      </c>
      <c r="S4626" s="5">
        <v>33.480500000000006</v>
      </c>
      <c r="T4626" s="5">
        <v>107.13760000000002</v>
      </c>
      <c r="U4626">
        <v>0.2</v>
      </c>
      <c r="V4626" s="5">
        <v>-20.687999999999999</v>
      </c>
      <c r="W4626" t="s">
        <v>139</v>
      </c>
      <c r="X4626" s="3">
        <v>41921</v>
      </c>
      <c r="Y4626" s="3">
        <v>41924</v>
      </c>
      <c r="Z4626">
        <v>6</v>
      </c>
      <c r="AA4626" t="s">
        <v>8399</v>
      </c>
      <c r="AB4626">
        <f t="shared" si="362"/>
        <v>3</v>
      </c>
      <c r="AC4626" t="str">
        <f t="shared" si="360"/>
        <v>Monday</v>
      </c>
      <c r="AD4626" s="5">
        <v>3.738</v>
      </c>
      <c r="AE4626">
        <v>2014</v>
      </c>
      <c r="AF4626">
        <v>41</v>
      </c>
      <c r="AG4626" s="14">
        <f t="shared" si="361"/>
        <v>-0.19309747464942276</v>
      </c>
      <c r="AH4626">
        <f t="shared" si="363"/>
        <v>1</v>
      </c>
      <c r="AI4626">
        <f t="shared" si="364"/>
        <v>3</v>
      </c>
    </row>
    <row r="4627" spans="1:35" x14ac:dyDescent="0.35">
      <c r="A4627">
        <v>4626</v>
      </c>
      <c r="B4627" t="s">
        <v>1938</v>
      </c>
      <c r="C4627" t="s">
        <v>1939</v>
      </c>
      <c r="D4627" t="s">
        <v>112</v>
      </c>
      <c r="E4627" t="s">
        <v>199</v>
      </c>
      <c r="F4627" t="s">
        <v>212</v>
      </c>
      <c r="G4627" t="s">
        <v>245</v>
      </c>
      <c r="H4627" t="s">
        <v>245</v>
      </c>
      <c r="I4627" t="s">
        <v>34</v>
      </c>
      <c r="J4627" t="s">
        <v>7867</v>
      </c>
      <c r="K4627" s="3">
        <v>41918</v>
      </c>
      <c r="L4627" t="s">
        <v>36</v>
      </c>
      <c r="M4627" t="s">
        <v>1261</v>
      </c>
      <c r="N4627" t="s">
        <v>1262</v>
      </c>
      <c r="O4627" t="s">
        <v>39</v>
      </c>
      <c r="P4627" t="s">
        <v>183</v>
      </c>
      <c r="Q4627">
        <v>5</v>
      </c>
      <c r="R4627" s="5">
        <v>52.982399999999998</v>
      </c>
      <c r="S4627" s="5">
        <v>61.662999999999997</v>
      </c>
      <c r="T4627" s="5">
        <v>246.65200000000002</v>
      </c>
      <c r="U4627">
        <v>0.2</v>
      </c>
      <c r="V4627" s="5">
        <v>-18.260000000000002</v>
      </c>
      <c r="W4627" t="s">
        <v>139</v>
      </c>
      <c r="X4627" s="3">
        <v>41921</v>
      </c>
      <c r="Y4627" s="3">
        <v>41924</v>
      </c>
      <c r="Z4627">
        <v>6</v>
      </c>
      <c r="AA4627" t="s">
        <v>8399</v>
      </c>
      <c r="AB4627">
        <f t="shared" si="362"/>
        <v>3</v>
      </c>
      <c r="AC4627" t="str">
        <f t="shared" si="360"/>
        <v>Monday</v>
      </c>
      <c r="AD4627" s="5">
        <v>25.474</v>
      </c>
      <c r="AE4627">
        <v>2014</v>
      </c>
      <c r="AF4627">
        <v>41</v>
      </c>
      <c r="AG4627" s="14">
        <f t="shared" si="361"/>
        <v>-7.4031428895772189E-2</v>
      </c>
      <c r="AH4627">
        <f t="shared" si="363"/>
        <v>1</v>
      </c>
      <c r="AI4627">
        <f t="shared" si="364"/>
        <v>3</v>
      </c>
    </row>
    <row r="4628" spans="1:35" x14ac:dyDescent="0.35">
      <c r="A4628">
        <v>4627</v>
      </c>
      <c r="B4628" t="s">
        <v>2796</v>
      </c>
      <c r="C4628" t="s">
        <v>2797</v>
      </c>
      <c r="D4628" t="s">
        <v>96</v>
      </c>
      <c r="E4628" t="s">
        <v>44</v>
      </c>
      <c r="F4628" t="s">
        <v>67</v>
      </c>
      <c r="G4628" t="s">
        <v>68</v>
      </c>
      <c r="H4628" t="s">
        <v>68</v>
      </c>
      <c r="I4628" t="s">
        <v>34</v>
      </c>
      <c r="J4628" t="s">
        <v>7868</v>
      </c>
      <c r="K4628" s="3">
        <v>41883</v>
      </c>
      <c r="L4628" t="s">
        <v>36</v>
      </c>
      <c r="M4628" t="s">
        <v>644</v>
      </c>
      <c r="N4628" t="s">
        <v>645</v>
      </c>
      <c r="O4628" t="s">
        <v>72</v>
      </c>
      <c r="P4628" t="s">
        <v>73</v>
      </c>
      <c r="Q4628">
        <v>7</v>
      </c>
      <c r="R4628" s="5">
        <v>75.42</v>
      </c>
      <c r="S4628" s="5">
        <v>116</v>
      </c>
      <c r="T4628" s="5">
        <v>812</v>
      </c>
      <c r="U4628">
        <v>0</v>
      </c>
      <c r="V4628" s="5">
        <v>284.06</v>
      </c>
      <c r="W4628" t="s">
        <v>41</v>
      </c>
      <c r="X4628" s="3">
        <v>41888</v>
      </c>
      <c r="Y4628" s="3">
        <v>41888</v>
      </c>
      <c r="Z4628">
        <v>5</v>
      </c>
      <c r="AA4628" t="s">
        <v>8400</v>
      </c>
      <c r="AB4628">
        <f t="shared" si="362"/>
        <v>0</v>
      </c>
      <c r="AC4628" t="str">
        <f t="shared" si="360"/>
        <v>Monday</v>
      </c>
      <c r="AD4628" s="5">
        <v>37.725000000000001</v>
      </c>
      <c r="AE4628">
        <v>2014</v>
      </c>
      <c r="AF4628">
        <v>36</v>
      </c>
      <c r="AG4628" s="14">
        <f t="shared" si="361"/>
        <v>0.34982758620689658</v>
      </c>
      <c r="AH4628">
        <f t="shared" si="363"/>
        <v>0</v>
      </c>
      <c r="AI4628" t="str">
        <f t="shared" si="364"/>
        <v xml:space="preserve"> </v>
      </c>
    </row>
    <row r="4629" spans="1:35" x14ac:dyDescent="0.35">
      <c r="A4629">
        <v>4628</v>
      </c>
      <c r="B4629" t="s">
        <v>6187</v>
      </c>
      <c r="C4629" t="s">
        <v>6188</v>
      </c>
      <c r="D4629" t="s">
        <v>29</v>
      </c>
      <c r="E4629" t="s">
        <v>84</v>
      </c>
      <c r="F4629" t="s">
        <v>463</v>
      </c>
      <c r="G4629" t="s">
        <v>463</v>
      </c>
      <c r="H4629" t="s">
        <v>1076</v>
      </c>
      <c r="I4629" t="s">
        <v>34</v>
      </c>
      <c r="J4629" t="s">
        <v>7869</v>
      </c>
      <c r="K4629" s="3">
        <v>41377</v>
      </c>
      <c r="L4629" t="s">
        <v>36</v>
      </c>
      <c r="M4629" t="s">
        <v>7870</v>
      </c>
      <c r="N4629" t="s">
        <v>7871</v>
      </c>
      <c r="O4629" t="s">
        <v>39</v>
      </c>
      <c r="P4629" t="s">
        <v>61</v>
      </c>
      <c r="Q4629">
        <v>7</v>
      </c>
      <c r="R4629" s="5">
        <v>27.782857142857136</v>
      </c>
      <c r="S4629" s="5">
        <v>35.142857142857139</v>
      </c>
      <c r="T4629" s="5">
        <v>245.99999999999997</v>
      </c>
      <c r="U4629">
        <v>0</v>
      </c>
      <c r="V4629" s="5">
        <v>51.52</v>
      </c>
      <c r="W4629" t="s">
        <v>41</v>
      </c>
      <c r="X4629" s="3">
        <v>41382</v>
      </c>
      <c r="Y4629" s="3">
        <v>41382</v>
      </c>
      <c r="Z4629">
        <v>5</v>
      </c>
      <c r="AA4629" t="s">
        <v>8400</v>
      </c>
      <c r="AB4629">
        <f t="shared" si="362"/>
        <v>0</v>
      </c>
      <c r="AC4629" t="str">
        <f t="shared" si="360"/>
        <v>Saturday</v>
      </c>
      <c r="AD4629" s="5">
        <v>14.04</v>
      </c>
      <c r="AE4629">
        <v>2013</v>
      </c>
      <c r="AF4629">
        <v>15</v>
      </c>
      <c r="AG4629" s="14">
        <f t="shared" si="361"/>
        <v>0.20943089430894313</v>
      </c>
      <c r="AH4629">
        <f t="shared" si="363"/>
        <v>0</v>
      </c>
      <c r="AI4629" t="str">
        <f t="shared" si="364"/>
        <v xml:space="preserve"> </v>
      </c>
    </row>
    <row r="4630" spans="1:35" x14ac:dyDescent="0.35">
      <c r="A4630">
        <v>4629</v>
      </c>
      <c r="B4630" t="s">
        <v>6187</v>
      </c>
      <c r="C4630" t="s">
        <v>6188</v>
      </c>
      <c r="D4630" t="s">
        <v>29</v>
      </c>
      <c r="E4630" t="s">
        <v>84</v>
      </c>
      <c r="F4630" t="s">
        <v>463</v>
      </c>
      <c r="G4630" t="s">
        <v>463</v>
      </c>
      <c r="H4630" t="s">
        <v>1076</v>
      </c>
      <c r="I4630" t="s">
        <v>34</v>
      </c>
      <c r="J4630" t="s">
        <v>7869</v>
      </c>
      <c r="K4630" s="3">
        <v>41377</v>
      </c>
      <c r="L4630" t="s">
        <v>36</v>
      </c>
      <c r="M4630" t="s">
        <v>1781</v>
      </c>
      <c r="N4630" t="s">
        <v>1782</v>
      </c>
      <c r="O4630" t="s">
        <v>72</v>
      </c>
      <c r="P4630" t="s">
        <v>178</v>
      </c>
      <c r="Q4630">
        <v>2</v>
      </c>
      <c r="R4630" s="5">
        <v>68.88</v>
      </c>
      <c r="S4630" s="5">
        <v>82</v>
      </c>
      <c r="T4630" s="5">
        <v>164</v>
      </c>
      <c r="U4630">
        <v>0</v>
      </c>
      <c r="V4630" s="5">
        <v>26.24</v>
      </c>
      <c r="W4630" t="s">
        <v>41</v>
      </c>
      <c r="X4630" s="3">
        <v>41382</v>
      </c>
      <c r="Y4630" s="3">
        <v>41382</v>
      </c>
      <c r="Z4630">
        <v>5</v>
      </c>
      <c r="AA4630" t="s">
        <v>8400</v>
      </c>
      <c r="AB4630">
        <f t="shared" si="362"/>
        <v>0</v>
      </c>
      <c r="AC4630" t="str">
        <f t="shared" si="360"/>
        <v>Saturday</v>
      </c>
      <c r="AD4630" s="5">
        <v>8.5670000000000002</v>
      </c>
      <c r="AE4630">
        <v>2013</v>
      </c>
      <c r="AF4630">
        <v>15</v>
      </c>
      <c r="AG4630" s="14">
        <f t="shared" si="361"/>
        <v>0.16</v>
      </c>
      <c r="AH4630">
        <f t="shared" si="363"/>
        <v>0</v>
      </c>
      <c r="AI4630" t="str">
        <f t="shared" si="364"/>
        <v xml:space="preserve"> </v>
      </c>
    </row>
    <row r="4631" spans="1:35" x14ac:dyDescent="0.35">
      <c r="A4631">
        <v>4630</v>
      </c>
      <c r="B4631" t="s">
        <v>7872</v>
      </c>
      <c r="C4631" t="s">
        <v>7873</v>
      </c>
      <c r="D4631" t="s">
        <v>29</v>
      </c>
      <c r="E4631" t="s">
        <v>199</v>
      </c>
      <c r="F4631" t="s">
        <v>212</v>
      </c>
      <c r="G4631" t="s">
        <v>213</v>
      </c>
      <c r="H4631" t="s">
        <v>213</v>
      </c>
      <c r="I4631" t="s">
        <v>34</v>
      </c>
      <c r="J4631" t="s">
        <v>7874</v>
      </c>
      <c r="K4631" s="3">
        <v>41744</v>
      </c>
      <c r="L4631" t="s">
        <v>36</v>
      </c>
      <c r="M4631" t="s">
        <v>3826</v>
      </c>
      <c r="N4631" t="s">
        <v>3827</v>
      </c>
      <c r="O4631" t="s">
        <v>51</v>
      </c>
      <c r="P4631" t="s">
        <v>93</v>
      </c>
      <c r="Q4631">
        <v>5</v>
      </c>
      <c r="R4631" s="5">
        <v>21.792000000000002</v>
      </c>
      <c r="S4631" s="5">
        <v>30.79</v>
      </c>
      <c r="T4631" s="5">
        <v>123.16</v>
      </c>
      <c r="U4631">
        <v>0.2</v>
      </c>
      <c r="V4631" s="5">
        <v>14.2</v>
      </c>
      <c r="W4631" t="s">
        <v>41</v>
      </c>
      <c r="X4631" s="3">
        <v>41749</v>
      </c>
      <c r="Y4631" s="3">
        <v>41750</v>
      </c>
      <c r="Z4631">
        <v>6</v>
      </c>
      <c r="AA4631" t="s">
        <v>8399</v>
      </c>
      <c r="AB4631">
        <f t="shared" si="362"/>
        <v>1</v>
      </c>
      <c r="AC4631" t="str">
        <f t="shared" si="360"/>
        <v>Tuesday</v>
      </c>
      <c r="AD4631" s="5">
        <v>5.6020000000000003</v>
      </c>
      <c r="AE4631">
        <v>2014</v>
      </c>
      <c r="AF4631">
        <v>16</v>
      </c>
      <c r="AG4631" s="14">
        <f t="shared" si="361"/>
        <v>0.11529717440727509</v>
      </c>
      <c r="AH4631">
        <f t="shared" si="363"/>
        <v>1</v>
      </c>
      <c r="AI4631">
        <f t="shared" si="364"/>
        <v>1</v>
      </c>
    </row>
    <row r="4632" spans="1:35" x14ac:dyDescent="0.35">
      <c r="A4632">
        <v>4631</v>
      </c>
      <c r="B4632" t="s">
        <v>7872</v>
      </c>
      <c r="C4632" t="s">
        <v>7873</v>
      </c>
      <c r="D4632" t="s">
        <v>29</v>
      </c>
      <c r="E4632" t="s">
        <v>199</v>
      </c>
      <c r="F4632" t="s">
        <v>212</v>
      </c>
      <c r="G4632" t="s">
        <v>213</v>
      </c>
      <c r="H4632" t="s">
        <v>213</v>
      </c>
      <c r="I4632" t="s">
        <v>34</v>
      </c>
      <c r="J4632" t="s">
        <v>7874</v>
      </c>
      <c r="K4632" s="3">
        <v>41744</v>
      </c>
      <c r="L4632" t="s">
        <v>36</v>
      </c>
      <c r="M4632" t="s">
        <v>5228</v>
      </c>
      <c r="N4632" t="s">
        <v>5229</v>
      </c>
      <c r="O4632" t="s">
        <v>72</v>
      </c>
      <c r="P4632" t="s">
        <v>162</v>
      </c>
      <c r="Q4632">
        <v>2</v>
      </c>
      <c r="R4632" s="5">
        <v>83.149463839999981</v>
      </c>
      <c r="S4632" s="5">
        <v>95.701182756892194</v>
      </c>
      <c r="T4632" s="5">
        <v>152.73908767999995</v>
      </c>
      <c r="U4632">
        <v>0.20200000000000001</v>
      </c>
      <c r="V4632" s="5">
        <v>-13.559839999999999</v>
      </c>
      <c r="W4632" t="s">
        <v>41</v>
      </c>
      <c r="X4632" s="3">
        <v>41749</v>
      </c>
      <c r="Y4632" s="3">
        <v>41749</v>
      </c>
      <c r="Z4632">
        <v>5</v>
      </c>
      <c r="AA4632" t="s">
        <v>8400</v>
      </c>
      <c r="AB4632">
        <f t="shared" si="362"/>
        <v>0</v>
      </c>
      <c r="AC4632" t="str">
        <f t="shared" si="360"/>
        <v>Tuesday</v>
      </c>
      <c r="AD4632" s="5">
        <v>3.5379999999999998</v>
      </c>
      <c r="AE4632">
        <v>2014</v>
      </c>
      <c r="AF4632">
        <v>16</v>
      </c>
      <c r="AG4632" s="14">
        <f t="shared" si="361"/>
        <v>-8.8777798833059016E-2</v>
      </c>
      <c r="AH4632">
        <f t="shared" si="363"/>
        <v>0</v>
      </c>
      <c r="AI4632" t="str">
        <f t="shared" si="364"/>
        <v xml:space="preserve"> </v>
      </c>
    </row>
    <row r="4633" spans="1:35" x14ac:dyDescent="0.35">
      <c r="A4633">
        <v>4632</v>
      </c>
      <c r="B4633" t="s">
        <v>7872</v>
      </c>
      <c r="C4633" t="s">
        <v>7873</v>
      </c>
      <c r="D4633" t="s">
        <v>29</v>
      </c>
      <c r="E4633" t="s">
        <v>199</v>
      </c>
      <c r="F4633" t="s">
        <v>212</v>
      </c>
      <c r="G4633" t="s">
        <v>213</v>
      </c>
      <c r="H4633" t="s">
        <v>213</v>
      </c>
      <c r="I4633" t="s">
        <v>34</v>
      </c>
      <c r="J4633" t="s">
        <v>7874</v>
      </c>
      <c r="K4633" s="3">
        <v>41744</v>
      </c>
      <c r="L4633" t="s">
        <v>36</v>
      </c>
      <c r="M4633" t="s">
        <v>6118</v>
      </c>
      <c r="N4633" t="s">
        <v>6119</v>
      </c>
      <c r="O4633" t="s">
        <v>39</v>
      </c>
      <c r="P4633" t="s">
        <v>165</v>
      </c>
      <c r="Q4633">
        <v>4</v>
      </c>
      <c r="R4633" s="5">
        <v>79.8596</v>
      </c>
      <c r="S4633" s="5">
        <v>92.939499999999995</v>
      </c>
      <c r="T4633" s="5">
        <v>297.40640000000002</v>
      </c>
      <c r="U4633">
        <v>0.2</v>
      </c>
      <c r="V4633" s="5">
        <v>-22.032</v>
      </c>
      <c r="W4633" t="s">
        <v>41</v>
      </c>
      <c r="X4633" s="3">
        <v>41749</v>
      </c>
      <c r="Y4633" s="3">
        <v>41749</v>
      </c>
      <c r="Z4633">
        <v>5</v>
      </c>
      <c r="AA4633" t="s">
        <v>8400</v>
      </c>
      <c r="AB4633">
        <f t="shared" si="362"/>
        <v>0</v>
      </c>
      <c r="AC4633" t="str">
        <f t="shared" si="360"/>
        <v>Tuesday</v>
      </c>
      <c r="AD4633" s="5">
        <v>32.765000000000001</v>
      </c>
      <c r="AE4633">
        <v>2014</v>
      </c>
      <c r="AF4633">
        <v>16</v>
      </c>
      <c r="AG4633" s="14">
        <f t="shared" si="361"/>
        <v>-7.4080450185335614E-2</v>
      </c>
      <c r="AH4633">
        <f t="shared" si="363"/>
        <v>0</v>
      </c>
      <c r="AI4633" t="str">
        <f t="shared" si="364"/>
        <v xml:space="preserve"> </v>
      </c>
    </row>
    <row r="4634" spans="1:35" x14ac:dyDescent="0.35">
      <c r="A4634">
        <v>4633</v>
      </c>
      <c r="B4634" t="s">
        <v>6183</v>
      </c>
      <c r="C4634" t="s">
        <v>6184</v>
      </c>
      <c r="D4634" t="s">
        <v>29</v>
      </c>
      <c r="E4634" t="s">
        <v>44</v>
      </c>
      <c r="F4634" t="s">
        <v>67</v>
      </c>
      <c r="G4634" t="s">
        <v>68</v>
      </c>
      <c r="H4634" t="s">
        <v>4322</v>
      </c>
      <c r="I4634" t="s">
        <v>34</v>
      </c>
      <c r="J4634" t="s">
        <v>7875</v>
      </c>
      <c r="K4634" s="3">
        <v>41104</v>
      </c>
      <c r="L4634" t="s">
        <v>36</v>
      </c>
      <c r="M4634" t="s">
        <v>819</v>
      </c>
      <c r="N4634" t="s">
        <v>820</v>
      </c>
      <c r="O4634" t="s">
        <v>51</v>
      </c>
      <c r="P4634" t="s">
        <v>93</v>
      </c>
      <c r="Q4634">
        <v>5</v>
      </c>
      <c r="R4634" s="5">
        <v>105.8</v>
      </c>
      <c r="S4634" s="5">
        <v>121.6</v>
      </c>
      <c r="T4634" s="5">
        <v>608</v>
      </c>
      <c r="U4634">
        <v>0</v>
      </c>
      <c r="V4634" s="5">
        <v>79</v>
      </c>
      <c r="W4634" t="s">
        <v>41</v>
      </c>
      <c r="X4634" s="3">
        <v>41109</v>
      </c>
      <c r="Y4634" s="3">
        <v>41109</v>
      </c>
      <c r="Z4634">
        <v>5</v>
      </c>
      <c r="AA4634" t="s">
        <v>8400</v>
      </c>
      <c r="AB4634">
        <f t="shared" si="362"/>
        <v>0</v>
      </c>
      <c r="AC4634" t="str">
        <f t="shared" si="360"/>
        <v>Saturday</v>
      </c>
      <c r="AD4634" s="5">
        <v>44.904000000000003</v>
      </c>
      <c r="AE4634">
        <v>2012</v>
      </c>
      <c r="AF4634">
        <v>28</v>
      </c>
      <c r="AG4634" s="14">
        <f t="shared" si="361"/>
        <v>0.12993421052631579</v>
      </c>
      <c r="AH4634">
        <f t="shared" si="363"/>
        <v>0</v>
      </c>
      <c r="AI4634" t="str">
        <f t="shared" si="364"/>
        <v xml:space="preserve"> </v>
      </c>
    </row>
    <row r="4635" spans="1:35" x14ac:dyDescent="0.35">
      <c r="A4635">
        <v>4634</v>
      </c>
      <c r="B4635" t="s">
        <v>2328</v>
      </c>
      <c r="C4635" t="s">
        <v>2329</v>
      </c>
      <c r="D4635" t="s">
        <v>112</v>
      </c>
      <c r="E4635" t="s">
        <v>30</v>
      </c>
      <c r="F4635" t="s">
        <v>31</v>
      </c>
      <c r="G4635" t="s">
        <v>2650</v>
      </c>
      <c r="H4635" t="s">
        <v>3470</v>
      </c>
      <c r="I4635" t="s">
        <v>34</v>
      </c>
      <c r="J4635" t="s">
        <v>7876</v>
      </c>
      <c r="K4635" s="3">
        <v>41064</v>
      </c>
      <c r="L4635" t="s">
        <v>98</v>
      </c>
      <c r="M4635" t="s">
        <v>2214</v>
      </c>
      <c r="N4635" t="s">
        <v>2215</v>
      </c>
      <c r="O4635" t="s">
        <v>51</v>
      </c>
      <c r="P4635" t="s">
        <v>55</v>
      </c>
      <c r="Q4635">
        <v>2</v>
      </c>
      <c r="R4635" s="5">
        <v>61.375199999999992</v>
      </c>
      <c r="S4635" s="5">
        <v>108.09899999999999</v>
      </c>
      <c r="T4635" s="5">
        <v>172.95839999999998</v>
      </c>
      <c r="U4635">
        <v>0.2</v>
      </c>
      <c r="V4635" s="5">
        <v>50.207999999999998</v>
      </c>
      <c r="W4635" t="s">
        <v>41</v>
      </c>
      <c r="X4635" s="3">
        <v>41069</v>
      </c>
      <c r="Y4635" s="3">
        <v>41069</v>
      </c>
      <c r="Z4635">
        <v>5</v>
      </c>
      <c r="AA4635" t="s">
        <v>8400</v>
      </c>
      <c r="AB4635">
        <f t="shared" si="362"/>
        <v>0</v>
      </c>
      <c r="AC4635" t="str">
        <f t="shared" si="360"/>
        <v>Monday</v>
      </c>
      <c r="AD4635" s="5">
        <v>34.203000000000003</v>
      </c>
      <c r="AE4635">
        <v>2012</v>
      </c>
      <c r="AF4635">
        <v>23</v>
      </c>
      <c r="AG4635" s="14">
        <f t="shared" si="361"/>
        <v>0.29028945688674274</v>
      </c>
      <c r="AH4635">
        <f t="shared" si="363"/>
        <v>0</v>
      </c>
      <c r="AI4635" t="str">
        <f t="shared" si="364"/>
        <v xml:space="preserve"> </v>
      </c>
    </row>
    <row r="4636" spans="1:35" x14ac:dyDescent="0.35">
      <c r="A4636">
        <v>4635</v>
      </c>
      <c r="B4636" t="s">
        <v>6131</v>
      </c>
      <c r="C4636" t="s">
        <v>6132</v>
      </c>
      <c r="D4636" t="s">
        <v>96</v>
      </c>
      <c r="E4636" t="s">
        <v>84</v>
      </c>
      <c r="F4636" t="s">
        <v>740</v>
      </c>
      <c r="G4636" t="s">
        <v>741</v>
      </c>
      <c r="H4636" t="s">
        <v>1281</v>
      </c>
      <c r="I4636" t="s">
        <v>34</v>
      </c>
      <c r="J4636" t="s">
        <v>7877</v>
      </c>
      <c r="K4636" s="3">
        <v>41560</v>
      </c>
      <c r="L4636" t="s">
        <v>98</v>
      </c>
      <c r="M4636" t="s">
        <v>2799</v>
      </c>
      <c r="N4636" t="s">
        <v>2800</v>
      </c>
      <c r="O4636" t="s">
        <v>72</v>
      </c>
      <c r="P4636" t="s">
        <v>79</v>
      </c>
      <c r="Q4636">
        <v>4</v>
      </c>
      <c r="R4636" s="5">
        <v>45.83</v>
      </c>
      <c r="S4636" s="5">
        <v>46.75</v>
      </c>
      <c r="T4636" s="5">
        <v>187</v>
      </c>
      <c r="U4636">
        <v>0</v>
      </c>
      <c r="V4636" s="5">
        <v>3.68</v>
      </c>
      <c r="W4636" t="s">
        <v>41</v>
      </c>
      <c r="X4636" s="3">
        <v>41565</v>
      </c>
      <c r="Y4636" s="3">
        <v>41565</v>
      </c>
      <c r="Z4636">
        <v>5</v>
      </c>
      <c r="AA4636" t="s">
        <v>8400</v>
      </c>
      <c r="AB4636">
        <f t="shared" si="362"/>
        <v>0</v>
      </c>
      <c r="AC4636" t="str">
        <f t="shared" si="360"/>
        <v>Sunday</v>
      </c>
      <c r="AD4636" s="5">
        <v>20.367999999999999</v>
      </c>
      <c r="AE4636">
        <v>2013</v>
      </c>
      <c r="AF4636">
        <v>42</v>
      </c>
      <c r="AG4636" s="14">
        <f t="shared" si="361"/>
        <v>1.9679144385026739E-2</v>
      </c>
      <c r="AH4636">
        <f t="shared" si="363"/>
        <v>0</v>
      </c>
      <c r="AI4636" t="str">
        <f t="shared" si="364"/>
        <v xml:space="preserve"> </v>
      </c>
    </row>
    <row r="4637" spans="1:35" x14ac:dyDescent="0.35">
      <c r="A4637">
        <v>4636</v>
      </c>
      <c r="B4637" t="s">
        <v>6131</v>
      </c>
      <c r="C4637" t="s">
        <v>6132</v>
      </c>
      <c r="D4637" t="s">
        <v>96</v>
      </c>
      <c r="E4637" t="s">
        <v>84</v>
      </c>
      <c r="F4637" t="s">
        <v>740</v>
      </c>
      <c r="G4637" t="s">
        <v>741</v>
      </c>
      <c r="H4637" t="s">
        <v>1281</v>
      </c>
      <c r="I4637" t="s">
        <v>34</v>
      </c>
      <c r="J4637" t="s">
        <v>7877</v>
      </c>
      <c r="K4637" s="3">
        <v>41560</v>
      </c>
      <c r="L4637" t="s">
        <v>98</v>
      </c>
      <c r="M4637" t="s">
        <v>4368</v>
      </c>
      <c r="N4637" t="s">
        <v>4369</v>
      </c>
      <c r="O4637" t="s">
        <v>51</v>
      </c>
      <c r="P4637" t="s">
        <v>93</v>
      </c>
      <c r="Q4637">
        <v>3</v>
      </c>
      <c r="R4637" s="5">
        <v>186.27333333333331</v>
      </c>
      <c r="S4637" s="5">
        <v>305.33333333333331</v>
      </c>
      <c r="T4637" s="5">
        <v>916</v>
      </c>
      <c r="U4637">
        <v>0</v>
      </c>
      <c r="V4637" s="5">
        <v>357.18</v>
      </c>
      <c r="W4637" t="s">
        <v>41</v>
      </c>
      <c r="X4637" s="3">
        <v>41565</v>
      </c>
      <c r="Y4637" s="3">
        <v>41568</v>
      </c>
      <c r="Z4637">
        <v>8</v>
      </c>
      <c r="AA4637" t="s">
        <v>8399</v>
      </c>
      <c r="AB4637">
        <f t="shared" si="362"/>
        <v>3</v>
      </c>
      <c r="AC4637" t="str">
        <f t="shared" si="360"/>
        <v>Sunday</v>
      </c>
      <c r="AD4637" s="5">
        <v>92.161000000000001</v>
      </c>
      <c r="AE4637">
        <v>2013</v>
      </c>
      <c r="AF4637">
        <v>42</v>
      </c>
      <c r="AG4637" s="14">
        <f t="shared" si="361"/>
        <v>0.38993449781659389</v>
      </c>
      <c r="AH4637">
        <f t="shared" si="363"/>
        <v>1</v>
      </c>
      <c r="AI4637">
        <f t="shared" si="364"/>
        <v>3</v>
      </c>
    </row>
    <row r="4638" spans="1:35" x14ac:dyDescent="0.35">
      <c r="A4638">
        <v>4637</v>
      </c>
      <c r="B4638" t="s">
        <v>7878</v>
      </c>
      <c r="C4638" t="s">
        <v>7879</v>
      </c>
      <c r="D4638" t="s">
        <v>112</v>
      </c>
      <c r="E4638" t="s">
        <v>44</v>
      </c>
      <c r="F4638" t="s">
        <v>378</v>
      </c>
      <c r="G4638" t="s">
        <v>2339</v>
      </c>
      <c r="H4638" t="s">
        <v>7880</v>
      </c>
      <c r="I4638" t="s">
        <v>34</v>
      </c>
      <c r="J4638" t="s">
        <v>7881</v>
      </c>
      <c r="K4638" s="3">
        <v>40866</v>
      </c>
      <c r="L4638" t="s">
        <v>136</v>
      </c>
      <c r="M4638" t="s">
        <v>404</v>
      </c>
      <c r="N4638" t="s">
        <v>405</v>
      </c>
      <c r="O4638" t="s">
        <v>39</v>
      </c>
      <c r="P4638" t="s">
        <v>76</v>
      </c>
      <c r="Q4638">
        <v>3</v>
      </c>
      <c r="R4638" s="5">
        <v>23.414933333333334</v>
      </c>
      <c r="S4638" s="5">
        <v>31.784888888888887</v>
      </c>
      <c r="T4638" s="5">
        <v>57.212799999999994</v>
      </c>
      <c r="U4638">
        <v>0.4</v>
      </c>
      <c r="V4638" s="5">
        <v>-13.032</v>
      </c>
      <c r="W4638" t="s">
        <v>242</v>
      </c>
      <c r="X4638" s="3">
        <v>40866</v>
      </c>
      <c r="Y4638" s="3">
        <v>40869</v>
      </c>
      <c r="Z4638">
        <v>3</v>
      </c>
      <c r="AA4638" t="s">
        <v>8399</v>
      </c>
      <c r="AB4638">
        <f t="shared" si="362"/>
        <v>3</v>
      </c>
      <c r="AC4638" t="str">
        <f t="shared" si="360"/>
        <v>Saturday</v>
      </c>
      <c r="AD4638" s="5">
        <v>8.7490000000000006</v>
      </c>
      <c r="AE4638">
        <v>2011</v>
      </c>
      <c r="AF4638">
        <v>47</v>
      </c>
      <c r="AG4638" s="14">
        <f t="shared" si="361"/>
        <v>-0.22778119581632084</v>
      </c>
      <c r="AH4638">
        <f t="shared" si="363"/>
        <v>1</v>
      </c>
      <c r="AI4638">
        <f t="shared" si="364"/>
        <v>3</v>
      </c>
    </row>
    <row r="4639" spans="1:35" x14ac:dyDescent="0.35">
      <c r="A4639">
        <v>4638</v>
      </c>
      <c r="B4639" t="s">
        <v>3929</v>
      </c>
      <c r="C4639" t="s">
        <v>3930</v>
      </c>
      <c r="D4639" t="s">
        <v>29</v>
      </c>
      <c r="E4639" t="s">
        <v>44</v>
      </c>
      <c r="F4639" t="s">
        <v>378</v>
      </c>
      <c r="G4639" t="s">
        <v>379</v>
      </c>
      <c r="H4639" t="s">
        <v>380</v>
      </c>
      <c r="I4639" t="s">
        <v>34</v>
      </c>
      <c r="J4639" t="s">
        <v>7882</v>
      </c>
      <c r="K4639" s="3">
        <v>41713</v>
      </c>
      <c r="L4639" t="s">
        <v>36</v>
      </c>
      <c r="M4639" t="s">
        <v>6208</v>
      </c>
      <c r="N4639" t="s">
        <v>6209</v>
      </c>
      <c r="O4639" t="s">
        <v>39</v>
      </c>
      <c r="P4639" t="s">
        <v>40</v>
      </c>
      <c r="Q4639">
        <v>8</v>
      </c>
      <c r="R4639" s="5">
        <v>8.8845999999999972</v>
      </c>
      <c r="S4639" s="5">
        <v>10.034333333333329</v>
      </c>
      <c r="T4639" s="5">
        <v>48.164799999999978</v>
      </c>
      <c r="U4639">
        <v>0.4</v>
      </c>
      <c r="V4639" s="5">
        <v>-22.911999999999999</v>
      </c>
      <c r="W4639" t="s">
        <v>155</v>
      </c>
      <c r="X4639" s="3">
        <v>41715</v>
      </c>
      <c r="Y4639" s="3">
        <v>41715</v>
      </c>
      <c r="Z4639">
        <v>2</v>
      </c>
      <c r="AA4639" t="s">
        <v>8400</v>
      </c>
      <c r="AB4639">
        <f t="shared" si="362"/>
        <v>0</v>
      </c>
      <c r="AC4639" t="str">
        <f t="shared" si="360"/>
        <v>Saturday</v>
      </c>
      <c r="AD4639" s="5">
        <v>4.2619999999999996</v>
      </c>
      <c r="AE4639">
        <v>2014</v>
      </c>
      <c r="AF4639">
        <v>11</v>
      </c>
      <c r="AG4639" s="14">
        <f t="shared" si="361"/>
        <v>-0.47570009633591354</v>
      </c>
      <c r="AH4639">
        <f t="shared" si="363"/>
        <v>0</v>
      </c>
      <c r="AI4639" t="str">
        <f t="shared" si="364"/>
        <v xml:space="preserve"> </v>
      </c>
    </row>
    <row r="4640" spans="1:35" x14ac:dyDescent="0.35">
      <c r="A4640">
        <v>4639</v>
      </c>
      <c r="B4640" t="s">
        <v>3394</v>
      </c>
      <c r="C4640" t="s">
        <v>3395</v>
      </c>
      <c r="D4640" t="s">
        <v>29</v>
      </c>
      <c r="E4640" t="s">
        <v>84</v>
      </c>
      <c r="F4640" t="s">
        <v>113</v>
      </c>
      <c r="G4640" t="s">
        <v>113</v>
      </c>
      <c r="H4640" t="s">
        <v>114</v>
      </c>
      <c r="I4640" t="s">
        <v>34</v>
      </c>
      <c r="J4640" t="s">
        <v>7883</v>
      </c>
      <c r="K4640" s="3">
        <v>41309</v>
      </c>
      <c r="L4640" t="s">
        <v>36</v>
      </c>
      <c r="M4640" t="s">
        <v>2750</v>
      </c>
      <c r="N4640" t="s">
        <v>2751</v>
      </c>
      <c r="O4640" t="s">
        <v>51</v>
      </c>
      <c r="P4640" t="s">
        <v>52</v>
      </c>
      <c r="Q4640">
        <v>3</v>
      </c>
      <c r="R4640" s="5">
        <v>30.409066666666671</v>
      </c>
      <c r="S4640" s="5">
        <v>34.32177777777779</v>
      </c>
      <c r="T4640" s="5">
        <v>61.779200000000024</v>
      </c>
      <c r="U4640">
        <v>0.4</v>
      </c>
      <c r="V4640" s="5">
        <v>-29.448</v>
      </c>
      <c r="W4640" t="s">
        <v>139</v>
      </c>
      <c r="X4640" s="3">
        <v>41312</v>
      </c>
      <c r="Y4640" s="3">
        <v>41312</v>
      </c>
      <c r="Z4640">
        <v>3</v>
      </c>
      <c r="AA4640" t="s">
        <v>8400</v>
      </c>
      <c r="AB4640">
        <f t="shared" si="362"/>
        <v>0</v>
      </c>
      <c r="AC4640" t="str">
        <f t="shared" si="360"/>
        <v>Monday</v>
      </c>
      <c r="AD4640" s="5">
        <v>2.3940000000000001</v>
      </c>
      <c r="AE4640">
        <v>2013</v>
      </c>
      <c r="AF4640">
        <v>6</v>
      </c>
      <c r="AG4640" s="14">
        <f t="shared" si="361"/>
        <v>-0.47666528540350134</v>
      </c>
      <c r="AH4640">
        <f t="shared" si="363"/>
        <v>0</v>
      </c>
      <c r="AI4640" t="str">
        <f t="shared" si="364"/>
        <v xml:space="preserve"> </v>
      </c>
    </row>
    <row r="4641" spans="1:35" x14ac:dyDescent="0.35">
      <c r="A4641">
        <v>4640</v>
      </c>
      <c r="B4641" t="s">
        <v>3394</v>
      </c>
      <c r="C4641" t="s">
        <v>3395</v>
      </c>
      <c r="D4641" t="s">
        <v>29</v>
      </c>
      <c r="E4641" t="s">
        <v>84</v>
      </c>
      <c r="F4641" t="s">
        <v>113</v>
      </c>
      <c r="G4641" t="s">
        <v>113</v>
      </c>
      <c r="H4641" t="s">
        <v>114</v>
      </c>
      <c r="I4641" t="s">
        <v>34</v>
      </c>
      <c r="J4641" t="s">
        <v>7883</v>
      </c>
      <c r="K4641" s="3">
        <v>41309</v>
      </c>
      <c r="L4641" t="s">
        <v>36</v>
      </c>
      <c r="M4641" t="s">
        <v>998</v>
      </c>
      <c r="N4641" t="s">
        <v>999</v>
      </c>
      <c r="O4641" t="s">
        <v>39</v>
      </c>
      <c r="P4641" t="s">
        <v>76</v>
      </c>
      <c r="Q4641">
        <v>3</v>
      </c>
      <c r="R4641" s="5">
        <v>11.594666666666669</v>
      </c>
      <c r="S4641" s="5">
        <v>13.457777777777782</v>
      </c>
      <c r="T4641" s="5">
        <v>24.224000000000007</v>
      </c>
      <c r="U4641">
        <v>0.4</v>
      </c>
      <c r="V4641" s="5">
        <v>-10.56</v>
      </c>
      <c r="W4641" t="s">
        <v>139</v>
      </c>
      <c r="X4641" s="3">
        <v>41312</v>
      </c>
      <c r="Y4641" s="3">
        <v>41312</v>
      </c>
      <c r="Z4641">
        <v>3</v>
      </c>
      <c r="AA4641" t="s">
        <v>8400</v>
      </c>
      <c r="AB4641">
        <f t="shared" si="362"/>
        <v>0</v>
      </c>
      <c r="AC4641" t="str">
        <f t="shared" si="360"/>
        <v>Monday</v>
      </c>
      <c r="AD4641" s="5">
        <v>1.2569999999999999</v>
      </c>
      <c r="AE4641">
        <v>2013</v>
      </c>
      <c r="AF4641">
        <v>6</v>
      </c>
      <c r="AG4641" s="14">
        <f t="shared" si="361"/>
        <v>-0.43593130779392325</v>
      </c>
      <c r="AH4641">
        <f t="shared" si="363"/>
        <v>0</v>
      </c>
      <c r="AI4641" t="str">
        <f t="shared" si="364"/>
        <v xml:space="preserve"> </v>
      </c>
    </row>
    <row r="4642" spans="1:35" x14ac:dyDescent="0.35">
      <c r="A4642">
        <v>4641</v>
      </c>
      <c r="B4642" t="s">
        <v>3394</v>
      </c>
      <c r="C4642" t="s">
        <v>3395</v>
      </c>
      <c r="D4642" t="s">
        <v>29</v>
      </c>
      <c r="E4642" t="s">
        <v>84</v>
      </c>
      <c r="F4642" t="s">
        <v>113</v>
      </c>
      <c r="G4642" t="s">
        <v>113</v>
      </c>
      <c r="H4642" t="s">
        <v>114</v>
      </c>
      <c r="I4642" t="s">
        <v>34</v>
      </c>
      <c r="J4642" t="s">
        <v>7883</v>
      </c>
      <c r="K4642" s="3">
        <v>41309</v>
      </c>
      <c r="L4642" t="s">
        <v>36</v>
      </c>
      <c r="M4642" t="s">
        <v>3683</v>
      </c>
      <c r="N4642" t="s">
        <v>3684</v>
      </c>
      <c r="O4642" t="s">
        <v>39</v>
      </c>
      <c r="P4642" t="s">
        <v>40</v>
      </c>
      <c r="Q4642">
        <v>2</v>
      </c>
      <c r="R4642" s="5">
        <v>4.2016</v>
      </c>
      <c r="S4642" s="5">
        <v>6.762666666666667</v>
      </c>
      <c r="T4642" s="5">
        <v>8.1151999999999997</v>
      </c>
      <c r="U4642">
        <v>0.4</v>
      </c>
      <c r="V4642" s="5">
        <v>-0.28799999999999998</v>
      </c>
      <c r="W4642" t="s">
        <v>139</v>
      </c>
      <c r="X4642" s="3">
        <v>41312</v>
      </c>
      <c r="Y4642" s="3">
        <v>41312</v>
      </c>
      <c r="Z4642">
        <v>3</v>
      </c>
      <c r="AA4642" t="s">
        <v>8400</v>
      </c>
      <c r="AB4642">
        <f t="shared" si="362"/>
        <v>0</v>
      </c>
      <c r="AC4642" t="str">
        <f t="shared" si="360"/>
        <v>Monday</v>
      </c>
      <c r="AD4642" s="5">
        <v>0.57299999999999995</v>
      </c>
      <c r="AE4642">
        <v>2013</v>
      </c>
      <c r="AF4642">
        <v>6</v>
      </c>
      <c r="AG4642" s="14">
        <f t="shared" si="361"/>
        <v>-3.5488958990536279E-2</v>
      </c>
      <c r="AH4642">
        <f t="shared" si="363"/>
        <v>0</v>
      </c>
      <c r="AI4642" t="str">
        <f t="shared" si="364"/>
        <v xml:space="preserve"> </v>
      </c>
    </row>
    <row r="4643" spans="1:35" x14ac:dyDescent="0.35">
      <c r="A4643">
        <v>4642</v>
      </c>
      <c r="B4643" t="s">
        <v>831</v>
      </c>
      <c r="C4643" t="s">
        <v>832</v>
      </c>
      <c r="D4643" t="s">
        <v>29</v>
      </c>
      <c r="E4643" t="s">
        <v>30</v>
      </c>
      <c r="F4643" t="s">
        <v>31</v>
      </c>
      <c r="G4643" t="s">
        <v>436</v>
      </c>
      <c r="H4643" t="s">
        <v>941</v>
      </c>
      <c r="I4643" t="s">
        <v>34</v>
      </c>
      <c r="J4643" t="s">
        <v>7884</v>
      </c>
      <c r="K4643" s="3">
        <v>41844</v>
      </c>
      <c r="L4643" t="s">
        <v>36</v>
      </c>
      <c r="M4643" t="s">
        <v>7885</v>
      </c>
      <c r="N4643" t="s">
        <v>7886</v>
      </c>
      <c r="O4643" t="s">
        <v>51</v>
      </c>
      <c r="P4643" t="s">
        <v>205</v>
      </c>
      <c r="Q4643">
        <v>2</v>
      </c>
      <c r="R4643" s="5">
        <v>92.818400000000011</v>
      </c>
      <c r="S4643" s="5">
        <v>160.483</v>
      </c>
      <c r="T4643" s="5">
        <v>256.77280000000002</v>
      </c>
      <c r="U4643">
        <v>0.2</v>
      </c>
      <c r="V4643" s="5">
        <v>71.135999999999996</v>
      </c>
      <c r="W4643" t="s">
        <v>41</v>
      </c>
      <c r="X4643" s="3">
        <v>41849</v>
      </c>
      <c r="Y4643" s="3">
        <v>41849</v>
      </c>
      <c r="Z4643">
        <v>5</v>
      </c>
      <c r="AA4643" t="s">
        <v>8400</v>
      </c>
      <c r="AB4643">
        <f t="shared" si="362"/>
        <v>0</v>
      </c>
      <c r="AC4643" t="str">
        <f t="shared" si="360"/>
        <v>Thursday</v>
      </c>
      <c r="AD4643" s="5">
        <v>20.175000000000001</v>
      </c>
      <c r="AE4643">
        <v>2014</v>
      </c>
      <c r="AF4643">
        <v>30</v>
      </c>
      <c r="AG4643" s="14">
        <f t="shared" si="361"/>
        <v>0.27703868945620402</v>
      </c>
      <c r="AH4643">
        <f t="shared" si="363"/>
        <v>0</v>
      </c>
      <c r="AI4643" t="str">
        <f t="shared" si="364"/>
        <v xml:space="preserve"> </v>
      </c>
    </row>
    <row r="4644" spans="1:35" x14ac:dyDescent="0.35">
      <c r="A4644">
        <v>4643</v>
      </c>
      <c r="B4644" t="s">
        <v>831</v>
      </c>
      <c r="C4644" t="s">
        <v>832</v>
      </c>
      <c r="D4644" t="s">
        <v>29</v>
      </c>
      <c r="E4644" t="s">
        <v>30</v>
      </c>
      <c r="F4644" t="s">
        <v>31</v>
      </c>
      <c r="G4644" t="s">
        <v>436</v>
      </c>
      <c r="H4644" t="s">
        <v>941</v>
      </c>
      <c r="I4644" t="s">
        <v>34</v>
      </c>
      <c r="J4644" t="s">
        <v>7884</v>
      </c>
      <c r="K4644" s="3">
        <v>41844</v>
      </c>
      <c r="L4644" t="s">
        <v>36</v>
      </c>
      <c r="M4644" t="s">
        <v>4489</v>
      </c>
      <c r="N4644" t="s">
        <v>4490</v>
      </c>
      <c r="O4644" t="s">
        <v>39</v>
      </c>
      <c r="P4644" t="s">
        <v>64</v>
      </c>
      <c r="Q4644">
        <v>9</v>
      </c>
      <c r="R4644" s="5">
        <v>4.2222222222222223</v>
      </c>
      <c r="S4644" s="5">
        <v>8.2222222222222214</v>
      </c>
      <c r="T4644" s="5">
        <v>74</v>
      </c>
      <c r="U4644">
        <v>0</v>
      </c>
      <c r="V4644" s="5">
        <v>36</v>
      </c>
      <c r="W4644" t="s">
        <v>41</v>
      </c>
      <c r="X4644" s="3">
        <v>41849</v>
      </c>
      <c r="Y4644" s="3">
        <v>41849</v>
      </c>
      <c r="Z4644">
        <v>5</v>
      </c>
      <c r="AA4644" t="s">
        <v>8400</v>
      </c>
      <c r="AB4644">
        <f t="shared" si="362"/>
        <v>0</v>
      </c>
      <c r="AC4644" t="str">
        <f t="shared" si="360"/>
        <v>Thursday</v>
      </c>
      <c r="AD4644" s="5">
        <v>6.3849999999999998</v>
      </c>
      <c r="AE4644">
        <v>2014</v>
      </c>
      <c r="AF4644">
        <v>30</v>
      </c>
      <c r="AG4644" s="14">
        <f t="shared" si="361"/>
        <v>0.48648648648648651</v>
      </c>
      <c r="AH4644">
        <f t="shared" si="363"/>
        <v>0</v>
      </c>
      <c r="AI4644" t="str">
        <f t="shared" si="364"/>
        <v xml:space="preserve"> </v>
      </c>
    </row>
    <row r="4645" spans="1:35" x14ac:dyDescent="0.35">
      <c r="A4645">
        <v>4644</v>
      </c>
      <c r="B4645" t="s">
        <v>3234</v>
      </c>
      <c r="C4645" t="s">
        <v>3235</v>
      </c>
      <c r="D4645" t="s">
        <v>96</v>
      </c>
      <c r="E4645" t="s">
        <v>44</v>
      </c>
      <c r="F4645" t="s">
        <v>133</v>
      </c>
      <c r="G4645" t="s">
        <v>134</v>
      </c>
      <c r="H4645" t="s">
        <v>6664</v>
      </c>
      <c r="I4645" t="s">
        <v>34</v>
      </c>
      <c r="J4645" t="s">
        <v>7887</v>
      </c>
      <c r="K4645" s="3">
        <v>41907</v>
      </c>
      <c r="L4645" t="s">
        <v>136</v>
      </c>
      <c r="M4645" t="s">
        <v>7888</v>
      </c>
      <c r="N4645" t="s">
        <v>7889</v>
      </c>
      <c r="O4645" t="s">
        <v>39</v>
      </c>
      <c r="P4645" t="s">
        <v>40</v>
      </c>
      <c r="Q4645">
        <v>1</v>
      </c>
      <c r="R4645" s="5">
        <v>4.88</v>
      </c>
      <c r="S4645" s="5">
        <v>9</v>
      </c>
      <c r="T4645" s="5">
        <v>9</v>
      </c>
      <c r="U4645">
        <v>0</v>
      </c>
      <c r="V4645" s="5">
        <v>4.12</v>
      </c>
      <c r="W4645" t="s">
        <v>41</v>
      </c>
      <c r="X4645" s="3">
        <v>41912</v>
      </c>
      <c r="Y4645" s="3">
        <v>41914</v>
      </c>
      <c r="Z4645">
        <v>7</v>
      </c>
      <c r="AA4645" t="s">
        <v>8399</v>
      </c>
      <c r="AB4645">
        <f t="shared" si="362"/>
        <v>2</v>
      </c>
      <c r="AC4645" t="str">
        <f t="shared" si="360"/>
        <v>Thursday</v>
      </c>
      <c r="AD4645" s="5">
        <v>0.82699999999999996</v>
      </c>
      <c r="AE4645">
        <v>2014</v>
      </c>
      <c r="AF4645">
        <v>39</v>
      </c>
      <c r="AG4645" s="14">
        <f t="shared" si="361"/>
        <v>0.45777777777777778</v>
      </c>
      <c r="AH4645">
        <f t="shared" si="363"/>
        <v>1</v>
      </c>
      <c r="AI4645">
        <f t="shared" si="364"/>
        <v>2</v>
      </c>
    </row>
    <row r="4646" spans="1:35" x14ac:dyDescent="0.35">
      <c r="A4646">
        <v>4645</v>
      </c>
      <c r="B4646" t="s">
        <v>3234</v>
      </c>
      <c r="C4646" t="s">
        <v>3235</v>
      </c>
      <c r="D4646" t="s">
        <v>96</v>
      </c>
      <c r="E4646" t="s">
        <v>44</v>
      </c>
      <c r="F4646" t="s">
        <v>133</v>
      </c>
      <c r="G4646" t="s">
        <v>134</v>
      </c>
      <c r="H4646" t="s">
        <v>6664</v>
      </c>
      <c r="I4646" t="s">
        <v>34</v>
      </c>
      <c r="J4646" t="s">
        <v>7887</v>
      </c>
      <c r="K4646" s="3">
        <v>41907</v>
      </c>
      <c r="L4646" t="s">
        <v>136</v>
      </c>
      <c r="M4646" t="s">
        <v>4600</v>
      </c>
      <c r="N4646" t="s">
        <v>4601</v>
      </c>
      <c r="O4646" t="s">
        <v>51</v>
      </c>
      <c r="P4646" t="s">
        <v>93</v>
      </c>
      <c r="Q4646">
        <v>7</v>
      </c>
      <c r="R4646" s="5">
        <v>107.53999999999999</v>
      </c>
      <c r="S4646" s="5">
        <v>112</v>
      </c>
      <c r="T4646" s="5">
        <v>784</v>
      </c>
      <c r="U4646">
        <v>0</v>
      </c>
      <c r="V4646" s="5">
        <v>31.22</v>
      </c>
      <c r="W4646" t="s">
        <v>41</v>
      </c>
      <c r="X4646" s="3">
        <v>41912</v>
      </c>
      <c r="Y4646" s="3">
        <v>41912</v>
      </c>
      <c r="Z4646">
        <v>5</v>
      </c>
      <c r="AA4646" t="s">
        <v>8400</v>
      </c>
      <c r="AB4646">
        <f t="shared" si="362"/>
        <v>0</v>
      </c>
      <c r="AC4646" t="str">
        <f t="shared" si="360"/>
        <v>Thursday</v>
      </c>
      <c r="AD4646" s="5">
        <v>82.117000000000004</v>
      </c>
      <c r="AE4646">
        <v>2014</v>
      </c>
      <c r="AF4646">
        <v>39</v>
      </c>
      <c r="AG4646" s="14">
        <f t="shared" si="361"/>
        <v>3.982142857142857E-2</v>
      </c>
      <c r="AH4646">
        <f t="shared" si="363"/>
        <v>0</v>
      </c>
      <c r="AI4646" t="str">
        <f t="shared" si="364"/>
        <v xml:space="preserve"> </v>
      </c>
    </row>
    <row r="4647" spans="1:35" x14ac:dyDescent="0.35">
      <c r="A4647">
        <v>4646</v>
      </c>
      <c r="B4647" t="s">
        <v>6660</v>
      </c>
      <c r="C4647" t="s">
        <v>6661</v>
      </c>
      <c r="D4647" t="s">
        <v>29</v>
      </c>
      <c r="E4647" t="s">
        <v>199</v>
      </c>
      <c r="F4647" t="s">
        <v>200</v>
      </c>
      <c r="G4647" t="s">
        <v>790</v>
      </c>
      <c r="H4647" t="s">
        <v>790</v>
      </c>
      <c r="I4647" t="s">
        <v>34</v>
      </c>
      <c r="J4647" t="s">
        <v>7890</v>
      </c>
      <c r="K4647" s="3">
        <v>41529</v>
      </c>
      <c r="L4647" t="s">
        <v>215</v>
      </c>
      <c r="M4647" t="s">
        <v>1355</v>
      </c>
      <c r="N4647" t="s">
        <v>1356</v>
      </c>
      <c r="O4647" t="s">
        <v>39</v>
      </c>
      <c r="P4647" t="s">
        <v>58</v>
      </c>
      <c r="Q4647">
        <v>6</v>
      </c>
      <c r="R4647" s="5">
        <v>5.4666666666666659</v>
      </c>
      <c r="S4647" s="5">
        <v>6.6666666666666661</v>
      </c>
      <c r="T4647" s="5">
        <v>40</v>
      </c>
      <c r="U4647">
        <v>0</v>
      </c>
      <c r="V4647" s="5">
        <v>7.2</v>
      </c>
      <c r="W4647" t="s">
        <v>242</v>
      </c>
      <c r="X4647" s="3">
        <v>41529</v>
      </c>
      <c r="Y4647" s="3">
        <v>41529</v>
      </c>
      <c r="Z4647">
        <v>0</v>
      </c>
      <c r="AA4647" t="s">
        <v>8400</v>
      </c>
      <c r="AB4647">
        <f t="shared" si="362"/>
        <v>0</v>
      </c>
      <c r="AC4647" t="str">
        <f t="shared" si="360"/>
        <v>Thursday</v>
      </c>
      <c r="AD4647" s="5">
        <v>10.757</v>
      </c>
      <c r="AE4647">
        <v>2013</v>
      </c>
      <c r="AF4647">
        <v>37</v>
      </c>
      <c r="AG4647" s="14">
        <f t="shared" si="361"/>
        <v>0.18</v>
      </c>
      <c r="AH4647">
        <f t="shared" si="363"/>
        <v>0</v>
      </c>
      <c r="AI4647" t="str">
        <f t="shared" si="364"/>
        <v xml:space="preserve"> </v>
      </c>
    </row>
    <row r="4648" spans="1:35" x14ac:dyDescent="0.35">
      <c r="A4648">
        <v>4647</v>
      </c>
      <c r="B4648" t="s">
        <v>5398</v>
      </c>
      <c r="C4648" t="s">
        <v>5399</v>
      </c>
      <c r="D4648" t="s">
        <v>112</v>
      </c>
      <c r="E4648" t="s">
        <v>199</v>
      </c>
      <c r="F4648" t="s">
        <v>200</v>
      </c>
      <c r="G4648" t="s">
        <v>336</v>
      </c>
      <c r="H4648" t="s">
        <v>336</v>
      </c>
      <c r="I4648" t="s">
        <v>34</v>
      </c>
      <c r="J4648" t="s">
        <v>7891</v>
      </c>
      <c r="K4648" s="3">
        <v>41897</v>
      </c>
      <c r="L4648" t="s">
        <v>98</v>
      </c>
      <c r="M4648" t="s">
        <v>4788</v>
      </c>
      <c r="N4648" t="s">
        <v>3335</v>
      </c>
      <c r="O4648" t="s">
        <v>72</v>
      </c>
      <c r="P4648" t="s">
        <v>178</v>
      </c>
      <c r="Q4648">
        <v>2</v>
      </c>
      <c r="R4648" s="5">
        <v>343.64</v>
      </c>
      <c r="S4648" s="5">
        <v>429.5</v>
      </c>
      <c r="T4648" s="5">
        <v>859</v>
      </c>
      <c r="U4648">
        <v>0</v>
      </c>
      <c r="V4648" s="5">
        <v>171.72</v>
      </c>
      <c r="W4648" t="s">
        <v>41</v>
      </c>
      <c r="X4648" s="3">
        <v>41902</v>
      </c>
      <c r="Y4648" s="3">
        <v>41902</v>
      </c>
      <c r="Z4648">
        <v>5</v>
      </c>
      <c r="AA4648" t="s">
        <v>8400</v>
      </c>
      <c r="AB4648">
        <f t="shared" si="362"/>
        <v>0</v>
      </c>
      <c r="AC4648" t="str">
        <f t="shared" si="360"/>
        <v>Monday</v>
      </c>
      <c r="AD4648" s="5">
        <v>176.465</v>
      </c>
      <c r="AE4648">
        <v>2014</v>
      </c>
      <c r="AF4648">
        <v>38</v>
      </c>
      <c r="AG4648" s="14">
        <f t="shared" si="361"/>
        <v>0.19990686845168801</v>
      </c>
      <c r="AH4648">
        <f t="shared" si="363"/>
        <v>0</v>
      </c>
      <c r="AI4648" t="str">
        <f t="shared" si="364"/>
        <v xml:space="preserve"> </v>
      </c>
    </row>
    <row r="4649" spans="1:35" x14ac:dyDescent="0.35">
      <c r="A4649">
        <v>4648</v>
      </c>
      <c r="B4649" t="s">
        <v>2321</v>
      </c>
      <c r="C4649" t="s">
        <v>2322</v>
      </c>
      <c r="D4649" t="s">
        <v>29</v>
      </c>
      <c r="E4649" t="s">
        <v>84</v>
      </c>
      <c r="F4649" t="s">
        <v>740</v>
      </c>
      <c r="G4649" t="s">
        <v>741</v>
      </c>
      <c r="H4649" t="s">
        <v>741</v>
      </c>
      <c r="I4649" t="s">
        <v>34</v>
      </c>
      <c r="J4649" t="s">
        <v>7892</v>
      </c>
      <c r="K4649" s="3">
        <v>41872</v>
      </c>
      <c r="L4649" t="s">
        <v>98</v>
      </c>
      <c r="M4649" t="s">
        <v>2658</v>
      </c>
      <c r="N4649" t="s">
        <v>2659</v>
      </c>
      <c r="O4649" t="s">
        <v>51</v>
      </c>
      <c r="P4649" t="s">
        <v>93</v>
      </c>
      <c r="Q4649">
        <v>2</v>
      </c>
      <c r="R4649" s="5">
        <v>35.480000000000004</v>
      </c>
      <c r="S4649" s="5">
        <v>59</v>
      </c>
      <c r="T4649" s="5">
        <v>118</v>
      </c>
      <c r="U4649">
        <v>0</v>
      </c>
      <c r="V4649" s="5">
        <v>47.04</v>
      </c>
      <c r="W4649" t="s">
        <v>41</v>
      </c>
      <c r="X4649" s="3">
        <v>41877</v>
      </c>
      <c r="Y4649" s="3">
        <v>41877</v>
      </c>
      <c r="Z4649">
        <v>5</v>
      </c>
      <c r="AA4649" t="s">
        <v>8400</v>
      </c>
      <c r="AB4649">
        <f t="shared" si="362"/>
        <v>0</v>
      </c>
      <c r="AC4649" t="str">
        <f t="shared" si="360"/>
        <v>Thursday</v>
      </c>
      <c r="AD4649" s="5">
        <v>15.226000000000001</v>
      </c>
      <c r="AE4649">
        <v>2014</v>
      </c>
      <c r="AF4649">
        <v>34</v>
      </c>
      <c r="AG4649" s="14">
        <f t="shared" si="361"/>
        <v>0.39864406779661016</v>
      </c>
      <c r="AH4649">
        <f t="shared" si="363"/>
        <v>0</v>
      </c>
      <c r="AI4649" t="str">
        <f t="shared" si="364"/>
        <v xml:space="preserve"> </v>
      </c>
    </row>
    <row r="4650" spans="1:35" x14ac:dyDescent="0.35">
      <c r="A4650">
        <v>4649</v>
      </c>
      <c r="B4650" t="s">
        <v>915</v>
      </c>
      <c r="C4650" t="s">
        <v>916</v>
      </c>
      <c r="D4650" t="s">
        <v>112</v>
      </c>
      <c r="E4650" t="s">
        <v>199</v>
      </c>
      <c r="F4650" t="s">
        <v>212</v>
      </c>
      <c r="G4650" t="s">
        <v>245</v>
      </c>
      <c r="H4650" t="s">
        <v>245</v>
      </c>
      <c r="I4650" t="s">
        <v>34</v>
      </c>
      <c r="J4650" t="s">
        <v>7893</v>
      </c>
      <c r="K4650" s="3">
        <v>42004</v>
      </c>
      <c r="L4650" t="s">
        <v>36</v>
      </c>
      <c r="M4650" t="s">
        <v>2905</v>
      </c>
      <c r="N4650" t="s">
        <v>2906</v>
      </c>
      <c r="O4650" t="s">
        <v>72</v>
      </c>
      <c r="P4650" t="s">
        <v>79</v>
      </c>
      <c r="Q4650">
        <v>4</v>
      </c>
      <c r="R4650" s="5">
        <v>26.524399999999993</v>
      </c>
      <c r="S4650" s="5">
        <v>45.890499999999996</v>
      </c>
      <c r="T4650" s="5">
        <v>146.84959999999998</v>
      </c>
      <c r="U4650">
        <v>0.2</v>
      </c>
      <c r="V4650" s="5">
        <v>40.752000000000002</v>
      </c>
      <c r="W4650" t="s">
        <v>41</v>
      </c>
      <c r="X4650" s="3">
        <v>42009</v>
      </c>
      <c r="Y4650" s="3">
        <v>42009</v>
      </c>
      <c r="Z4650">
        <v>5</v>
      </c>
      <c r="AA4650" t="s">
        <v>8400</v>
      </c>
      <c r="AB4650">
        <f t="shared" si="362"/>
        <v>0</v>
      </c>
      <c r="AC4650" t="str">
        <f t="shared" si="360"/>
        <v>Wednesday</v>
      </c>
      <c r="AD4650" s="5">
        <v>12.752000000000001</v>
      </c>
      <c r="AE4650">
        <v>2014</v>
      </c>
      <c r="AF4650">
        <v>53</v>
      </c>
      <c r="AG4650" s="14">
        <f t="shared" si="361"/>
        <v>0.27750841677471377</v>
      </c>
      <c r="AH4650">
        <f t="shared" si="363"/>
        <v>0</v>
      </c>
      <c r="AI4650" t="str">
        <f t="shared" si="364"/>
        <v xml:space="preserve"> </v>
      </c>
    </row>
    <row r="4651" spans="1:35" x14ac:dyDescent="0.35">
      <c r="A4651">
        <v>4650</v>
      </c>
      <c r="B4651" t="s">
        <v>1170</v>
      </c>
      <c r="C4651" t="s">
        <v>1171</v>
      </c>
      <c r="D4651" t="s">
        <v>29</v>
      </c>
      <c r="E4651" t="s">
        <v>30</v>
      </c>
      <c r="F4651" t="s">
        <v>31</v>
      </c>
      <c r="G4651" t="s">
        <v>3838</v>
      </c>
      <c r="H4651" t="s">
        <v>3838</v>
      </c>
      <c r="I4651" t="s">
        <v>34</v>
      </c>
      <c r="J4651" t="s">
        <v>7894</v>
      </c>
      <c r="K4651" s="3">
        <v>40719</v>
      </c>
      <c r="L4651" t="s">
        <v>136</v>
      </c>
      <c r="M4651" t="s">
        <v>2867</v>
      </c>
      <c r="N4651" t="s">
        <v>2868</v>
      </c>
      <c r="O4651" t="s">
        <v>72</v>
      </c>
      <c r="P4651" t="s">
        <v>178</v>
      </c>
      <c r="Q4651">
        <v>3</v>
      </c>
      <c r="R4651" s="5">
        <v>41.713333333333331</v>
      </c>
      <c r="S4651" s="5">
        <v>45.333333333333329</v>
      </c>
      <c r="T4651" s="5">
        <v>136</v>
      </c>
      <c r="U4651">
        <v>0</v>
      </c>
      <c r="V4651" s="5">
        <v>10.86</v>
      </c>
      <c r="W4651" t="s">
        <v>41</v>
      </c>
      <c r="X4651" s="3">
        <v>40724</v>
      </c>
      <c r="Y4651" s="3">
        <v>40724</v>
      </c>
      <c r="Z4651">
        <v>5</v>
      </c>
      <c r="AA4651" t="s">
        <v>8400</v>
      </c>
      <c r="AB4651">
        <f t="shared" si="362"/>
        <v>0</v>
      </c>
      <c r="AC4651" t="str">
        <f t="shared" si="360"/>
        <v>Saturday</v>
      </c>
      <c r="AD4651" s="5">
        <v>12.916</v>
      </c>
      <c r="AE4651">
        <v>2011</v>
      </c>
      <c r="AF4651">
        <v>26</v>
      </c>
      <c r="AG4651" s="14">
        <f t="shared" si="361"/>
        <v>7.9852941176470585E-2</v>
      </c>
      <c r="AH4651">
        <f t="shared" si="363"/>
        <v>0</v>
      </c>
      <c r="AI4651" t="str">
        <f t="shared" si="364"/>
        <v xml:space="preserve"> </v>
      </c>
    </row>
    <row r="4652" spans="1:35" x14ac:dyDescent="0.35">
      <c r="A4652">
        <v>4651</v>
      </c>
      <c r="B4652" t="s">
        <v>1827</v>
      </c>
      <c r="C4652" t="s">
        <v>1828</v>
      </c>
      <c r="D4652" t="s">
        <v>29</v>
      </c>
      <c r="E4652" t="s">
        <v>44</v>
      </c>
      <c r="F4652" t="s">
        <v>502</v>
      </c>
      <c r="G4652" t="s">
        <v>503</v>
      </c>
      <c r="H4652" t="s">
        <v>503</v>
      </c>
      <c r="I4652" t="s">
        <v>34</v>
      </c>
      <c r="J4652" t="s">
        <v>7895</v>
      </c>
      <c r="K4652" s="3">
        <v>40983</v>
      </c>
      <c r="L4652" t="s">
        <v>36</v>
      </c>
      <c r="M4652" t="s">
        <v>918</v>
      </c>
      <c r="N4652" t="s">
        <v>919</v>
      </c>
      <c r="O4652" t="s">
        <v>72</v>
      </c>
      <c r="P4652" t="s">
        <v>178</v>
      </c>
      <c r="Q4652">
        <v>3</v>
      </c>
      <c r="R4652" s="5">
        <v>58.457600000000006</v>
      </c>
      <c r="S4652" s="5">
        <v>67.122666666666674</v>
      </c>
      <c r="T4652" s="5">
        <v>120.82080000000001</v>
      </c>
      <c r="U4652">
        <v>0.4</v>
      </c>
      <c r="V4652" s="5">
        <v>-54.552</v>
      </c>
      <c r="W4652" t="s">
        <v>41</v>
      </c>
      <c r="X4652" s="3">
        <v>40988</v>
      </c>
      <c r="Y4652" s="3">
        <v>40988</v>
      </c>
      <c r="Z4652">
        <v>5</v>
      </c>
      <c r="AA4652" t="s">
        <v>8400</v>
      </c>
      <c r="AB4652">
        <f t="shared" si="362"/>
        <v>0</v>
      </c>
      <c r="AC4652" t="str">
        <f t="shared" si="360"/>
        <v>Thursday</v>
      </c>
      <c r="AD4652" s="5">
        <v>10.226000000000001</v>
      </c>
      <c r="AE4652">
        <v>2012</v>
      </c>
      <c r="AF4652">
        <v>11</v>
      </c>
      <c r="AG4652" s="14">
        <f t="shared" si="361"/>
        <v>-0.45151166024393147</v>
      </c>
      <c r="AH4652">
        <f t="shared" si="363"/>
        <v>0</v>
      </c>
      <c r="AI4652" t="str">
        <f t="shared" si="364"/>
        <v xml:space="preserve"> </v>
      </c>
    </row>
    <row r="4653" spans="1:35" x14ac:dyDescent="0.35">
      <c r="A4653">
        <v>4652</v>
      </c>
      <c r="B4653" t="s">
        <v>6187</v>
      </c>
      <c r="C4653" t="s">
        <v>6188</v>
      </c>
      <c r="D4653" t="s">
        <v>29</v>
      </c>
      <c r="E4653" t="s">
        <v>30</v>
      </c>
      <c r="F4653" t="s">
        <v>31</v>
      </c>
      <c r="G4653" t="s">
        <v>1287</v>
      </c>
      <c r="H4653" t="s">
        <v>1288</v>
      </c>
      <c r="I4653" t="s">
        <v>34</v>
      </c>
      <c r="J4653" t="s">
        <v>7896</v>
      </c>
      <c r="K4653" s="3">
        <v>40630</v>
      </c>
      <c r="L4653" t="s">
        <v>36</v>
      </c>
      <c r="M4653" t="s">
        <v>3125</v>
      </c>
      <c r="N4653" t="s">
        <v>3126</v>
      </c>
      <c r="O4653" t="s">
        <v>72</v>
      </c>
      <c r="P4653" t="s">
        <v>162</v>
      </c>
      <c r="Q4653">
        <v>3</v>
      </c>
      <c r="R4653" s="5">
        <v>62.511973706666687</v>
      </c>
      <c r="S4653" s="5">
        <v>86.792037782231148</v>
      </c>
      <c r="T4653" s="5">
        <v>259.85536112000005</v>
      </c>
      <c r="U4653">
        <v>2E-3</v>
      </c>
      <c r="V4653" s="5">
        <v>72.31944</v>
      </c>
      <c r="W4653" t="s">
        <v>139</v>
      </c>
      <c r="X4653" s="3">
        <v>40633</v>
      </c>
      <c r="Y4653" s="3">
        <v>40633</v>
      </c>
      <c r="Z4653">
        <v>3</v>
      </c>
      <c r="AA4653" t="s">
        <v>8400</v>
      </c>
      <c r="AB4653">
        <f t="shared" si="362"/>
        <v>0</v>
      </c>
      <c r="AC4653" t="str">
        <f t="shared" si="360"/>
        <v>Monday</v>
      </c>
      <c r="AD4653" s="5">
        <v>25.547000000000001</v>
      </c>
      <c r="AE4653">
        <v>2011</v>
      </c>
      <c r="AF4653">
        <v>14</v>
      </c>
      <c r="AG4653" s="14">
        <f t="shared" si="361"/>
        <v>0.27830651516403854</v>
      </c>
      <c r="AH4653">
        <f t="shared" si="363"/>
        <v>0</v>
      </c>
      <c r="AI4653" t="str">
        <f t="shared" si="364"/>
        <v xml:space="preserve"> </v>
      </c>
    </row>
    <row r="4654" spans="1:35" x14ac:dyDescent="0.35">
      <c r="A4654">
        <v>4653</v>
      </c>
      <c r="B4654" t="s">
        <v>6961</v>
      </c>
      <c r="C4654" t="s">
        <v>6962</v>
      </c>
      <c r="D4654" t="s">
        <v>112</v>
      </c>
      <c r="E4654" t="s">
        <v>84</v>
      </c>
      <c r="F4654" t="s">
        <v>463</v>
      </c>
      <c r="G4654" t="s">
        <v>463</v>
      </c>
      <c r="H4654" t="s">
        <v>464</v>
      </c>
      <c r="I4654" t="s">
        <v>34</v>
      </c>
      <c r="J4654" t="s">
        <v>7897</v>
      </c>
      <c r="K4654" s="3">
        <v>41956</v>
      </c>
      <c r="L4654" t="s">
        <v>36</v>
      </c>
      <c r="M4654" t="s">
        <v>898</v>
      </c>
      <c r="N4654" t="s">
        <v>899</v>
      </c>
      <c r="O4654" t="s">
        <v>39</v>
      </c>
      <c r="P4654" t="s">
        <v>64</v>
      </c>
      <c r="Q4654">
        <v>1</v>
      </c>
      <c r="R4654" s="5">
        <v>10.4</v>
      </c>
      <c r="S4654" s="5">
        <v>20</v>
      </c>
      <c r="T4654" s="5">
        <v>20</v>
      </c>
      <c r="U4654">
        <v>0</v>
      </c>
      <c r="V4654" s="5">
        <v>9.6</v>
      </c>
      <c r="W4654" t="s">
        <v>41</v>
      </c>
      <c r="X4654" s="3">
        <v>41961</v>
      </c>
      <c r="Y4654" s="3">
        <v>41961</v>
      </c>
      <c r="Z4654">
        <v>5</v>
      </c>
      <c r="AA4654" t="s">
        <v>8400</v>
      </c>
      <c r="AB4654">
        <f t="shared" si="362"/>
        <v>0</v>
      </c>
      <c r="AC4654" t="str">
        <f t="shared" si="360"/>
        <v>Thursday</v>
      </c>
      <c r="AD4654" s="5">
        <v>2.1680000000000001</v>
      </c>
      <c r="AE4654">
        <v>2014</v>
      </c>
      <c r="AF4654">
        <v>46</v>
      </c>
      <c r="AG4654" s="14">
        <f t="shared" si="361"/>
        <v>0.48</v>
      </c>
      <c r="AH4654">
        <f t="shared" si="363"/>
        <v>0</v>
      </c>
      <c r="AI4654" t="str">
        <f t="shared" si="364"/>
        <v xml:space="preserve"> </v>
      </c>
    </row>
    <row r="4655" spans="1:35" x14ac:dyDescent="0.35">
      <c r="A4655">
        <v>4654</v>
      </c>
      <c r="B4655" t="s">
        <v>6961</v>
      </c>
      <c r="C4655" t="s">
        <v>6962</v>
      </c>
      <c r="D4655" t="s">
        <v>112</v>
      </c>
      <c r="E4655" t="s">
        <v>84</v>
      </c>
      <c r="F4655" t="s">
        <v>463</v>
      </c>
      <c r="G4655" t="s">
        <v>463</v>
      </c>
      <c r="H4655" t="s">
        <v>464</v>
      </c>
      <c r="I4655" t="s">
        <v>34</v>
      </c>
      <c r="J4655" t="s">
        <v>7897</v>
      </c>
      <c r="K4655" s="3">
        <v>41956</v>
      </c>
      <c r="L4655" t="s">
        <v>36</v>
      </c>
      <c r="M4655" t="s">
        <v>2578</v>
      </c>
      <c r="N4655" t="s">
        <v>2579</v>
      </c>
      <c r="O4655" t="s">
        <v>72</v>
      </c>
      <c r="P4655" t="s">
        <v>162</v>
      </c>
      <c r="Q4655">
        <v>3</v>
      </c>
      <c r="R4655" s="5">
        <v>190.84915474666664</v>
      </c>
      <c r="S4655" s="5">
        <v>212.0492131730127</v>
      </c>
      <c r="T4655" s="5">
        <v>634.87534424</v>
      </c>
      <c r="U4655">
        <v>2E-3</v>
      </c>
      <c r="V4655" s="5">
        <v>62.32788</v>
      </c>
      <c r="W4655" t="s">
        <v>41</v>
      </c>
      <c r="X4655" s="3">
        <v>41961</v>
      </c>
      <c r="Y4655" s="3">
        <v>41964</v>
      </c>
      <c r="Z4655">
        <v>8</v>
      </c>
      <c r="AA4655" t="s">
        <v>8399</v>
      </c>
      <c r="AB4655">
        <f t="shared" si="362"/>
        <v>3</v>
      </c>
      <c r="AC4655" t="str">
        <f t="shared" si="360"/>
        <v>Thursday</v>
      </c>
      <c r="AD4655" s="5">
        <v>54.686999999999998</v>
      </c>
      <c r="AE4655">
        <v>2014</v>
      </c>
      <c r="AF4655">
        <v>46</v>
      </c>
      <c r="AG4655" s="14">
        <f t="shared" si="361"/>
        <v>9.8173413986665042E-2</v>
      </c>
      <c r="AH4655">
        <f t="shared" si="363"/>
        <v>1</v>
      </c>
      <c r="AI4655">
        <f t="shared" si="364"/>
        <v>3</v>
      </c>
    </row>
    <row r="4656" spans="1:35" x14ac:dyDescent="0.35">
      <c r="A4656">
        <v>4655</v>
      </c>
      <c r="B4656" t="s">
        <v>6961</v>
      </c>
      <c r="C4656" t="s">
        <v>6962</v>
      </c>
      <c r="D4656" t="s">
        <v>112</v>
      </c>
      <c r="E4656" t="s">
        <v>84</v>
      </c>
      <c r="F4656" t="s">
        <v>463</v>
      </c>
      <c r="G4656" t="s">
        <v>463</v>
      </c>
      <c r="H4656" t="s">
        <v>464</v>
      </c>
      <c r="I4656" t="s">
        <v>34</v>
      </c>
      <c r="J4656" t="s">
        <v>7897</v>
      </c>
      <c r="K4656" s="3">
        <v>41956</v>
      </c>
      <c r="L4656" t="s">
        <v>36</v>
      </c>
      <c r="M4656" t="s">
        <v>7898</v>
      </c>
      <c r="N4656" t="s">
        <v>7899</v>
      </c>
      <c r="O4656" t="s">
        <v>72</v>
      </c>
      <c r="P4656" t="s">
        <v>162</v>
      </c>
      <c r="Q4656">
        <v>2</v>
      </c>
      <c r="R4656" s="5">
        <v>138.83957287999993</v>
      </c>
      <c r="S4656" s="5">
        <v>252.77869026052099</v>
      </c>
      <c r="T4656" s="5">
        <v>504.54626575999987</v>
      </c>
      <c r="U4656">
        <v>2E-3</v>
      </c>
      <c r="V4656" s="5">
        <v>226.86712</v>
      </c>
      <c r="W4656" t="s">
        <v>41</v>
      </c>
      <c r="X4656" s="3">
        <v>41961</v>
      </c>
      <c r="Y4656" s="3">
        <v>41962</v>
      </c>
      <c r="Z4656">
        <v>6</v>
      </c>
      <c r="AA4656" t="s">
        <v>8399</v>
      </c>
      <c r="AB4656">
        <f t="shared" si="362"/>
        <v>1</v>
      </c>
      <c r="AC4656" t="str">
        <f t="shared" si="360"/>
        <v>Thursday</v>
      </c>
      <c r="AD4656" s="5">
        <v>32.183</v>
      </c>
      <c r="AE4656">
        <v>2014</v>
      </c>
      <c r="AF4656">
        <v>46</v>
      </c>
      <c r="AG4656" s="14">
        <f t="shared" si="361"/>
        <v>0.44964582119792174</v>
      </c>
      <c r="AH4656">
        <f t="shared" si="363"/>
        <v>1</v>
      </c>
      <c r="AI4656">
        <f t="shared" si="364"/>
        <v>1</v>
      </c>
    </row>
    <row r="4657" spans="1:35" x14ac:dyDescent="0.35">
      <c r="A4657">
        <v>4656</v>
      </c>
      <c r="B4657" t="s">
        <v>4414</v>
      </c>
      <c r="C4657" t="s">
        <v>4415</v>
      </c>
      <c r="D4657" t="s">
        <v>96</v>
      </c>
      <c r="E4657" t="s">
        <v>84</v>
      </c>
      <c r="F4657" t="s">
        <v>168</v>
      </c>
      <c r="G4657" t="s">
        <v>665</v>
      </c>
      <c r="H4657" t="s">
        <v>666</v>
      </c>
      <c r="I4657" t="s">
        <v>34</v>
      </c>
      <c r="J4657" t="s">
        <v>7900</v>
      </c>
      <c r="K4657" s="3">
        <v>41038</v>
      </c>
      <c r="L4657" t="s">
        <v>36</v>
      </c>
      <c r="M4657" t="s">
        <v>426</v>
      </c>
      <c r="N4657" t="s">
        <v>427</v>
      </c>
      <c r="O4657" t="s">
        <v>72</v>
      </c>
      <c r="P4657" t="s">
        <v>79</v>
      </c>
      <c r="Q4657">
        <v>4</v>
      </c>
      <c r="R4657" s="5">
        <v>39.845599999999997</v>
      </c>
      <c r="S4657" s="5">
        <v>52.902666666666669</v>
      </c>
      <c r="T4657" s="5">
        <v>126.96639999999999</v>
      </c>
      <c r="U4657">
        <v>0.4</v>
      </c>
      <c r="V4657" s="5">
        <v>-32.415999999999997</v>
      </c>
      <c r="W4657" t="s">
        <v>41</v>
      </c>
      <c r="X4657" s="3">
        <v>41043</v>
      </c>
      <c r="Y4657" s="3">
        <v>41043</v>
      </c>
      <c r="Z4657">
        <v>5</v>
      </c>
      <c r="AA4657" t="s">
        <v>8400</v>
      </c>
      <c r="AB4657">
        <f t="shared" si="362"/>
        <v>0</v>
      </c>
      <c r="AC4657" t="str">
        <f t="shared" si="360"/>
        <v>Wednesday</v>
      </c>
      <c r="AD4657" s="5">
        <v>7.2169999999999996</v>
      </c>
      <c r="AE4657">
        <v>2012</v>
      </c>
      <c r="AF4657">
        <v>19</v>
      </c>
      <c r="AG4657" s="14">
        <f t="shared" si="361"/>
        <v>-0.25531164150515412</v>
      </c>
      <c r="AH4657">
        <f t="shared" si="363"/>
        <v>0</v>
      </c>
      <c r="AI4657" t="str">
        <f t="shared" si="364"/>
        <v xml:space="preserve"> </v>
      </c>
    </row>
    <row r="4658" spans="1:35" x14ac:dyDescent="0.35">
      <c r="A4658">
        <v>4657</v>
      </c>
      <c r="B4658" t="s">
        <v>4414</v>
      </c>
      <c r="C4658" t="s">
        <v>4415</v>
      </c>
      <c r="D4658" t="s">
        <v>96</v>
      </c>
      <c r="E4658" t="s">
        <v>84</v>
      </c>
      <c r="F4658" t="s">
        <v>168</v>
      </c>
      <c r="G4658" t="s">
        <v>665</v>
      </c>
      <c r="H4658" t="s">
        <v>666</v>
      </c>
      <c r="I4658" t="s">
        <v>34</v>
      </c>
      <c r="J4658" t="s">
        <v>7900</v>
      </c>
      <c r="K4658" s="3">
        <v>41038</v>
      </c>
      <c r="L4658" t="s">
        <v>36</v>
      </c>
      <c r="M4658" t="s">
        <v>1820</v>
      </c>
      <c r="N4658" t="s">
        <v>1821</v>
      </c>
      <c r="O4658" t="s">
        <v>39</v>
      </c>
      <c r="P4658" t="s">
        <v>64</v>
      </c>
      <c r="Q4658">
        <v>3</v>
      </c>
      <c r="R4658" s="5">
        <v>17.333600000000001</v>
      </c>
      <c r="S4658" s="5">
        <v>21.349333333333337</v>
      </c>
      <c r="T4658" s="5">
        <v>38.42880000000001</v>
      </c>
      <c r="U4658">
        <v>0.4</v>
      </c>
      <c r="V4658" s="5">
        <v>-13.571999999999999</v>
      </c>
      <c r="W4658" t="s">
        <v>41</v>
      </c>
      <c r="X4658" s="3">
        <v>41043</v>
      </c>
      <c r="Y4658" s="3">
        <v>41045</v>
      </c>
      <c r="Z4658">
        <v>7</v>
      </c>
      <c r="AA4658" t="s">
        <v>8399</v>
      </c>
      <c r="AB4658">
        <f t="shared" si="362"/>
        <v>2</v>
      </c>
      <c r="AC4658" t="str">
        <f t="shared" si="360"/>
        <v>Wednesday</v>
      </c>
      <c r="AD4658" s="5">
        <v>0.58699999999999997</v>
      </c>
      <c r="AE4658">
        <v>2012</v>
      </c>
      <c r="AF4658">
        <v>19</v>
      </c>
      <c r="AG4658" s="14">
        <f t="shared" si="361"/>
        <v>-0.35317262053459891</v>
      </c>
      <c r="AH4658">
        <f t="shared" si="363"/>
        <v>1</v>
      </c>
      <c r="AI4658">
        <f t="shared" si="364"/>
        <v>2</v>
      </c>
    </row>
    <row r="4659" spans="1:35" x14ac:dyDescent="0.35">
      <c r="A4659">
        <v>4658</v>
      </c>
      <c r="B4659" t="s">
        <v>3810</v>
      </c>
      <c r="C4659" t="s">
        <v>3811</v>
      </c>
      <c r="D4659" t="s">
        <v>112</v>
      </c>
      <c r="E4659" t="s">
        <v>84</v>
      </c>
      <c r="F4659" t="s">
        <v>740</v>
      </c>
      <c r="G4659" t="s">
        <v>741</v>
      </c>
      <c r="H4659" t="s">
        <v>741</v>
      </c>
      <c r="I4659" t="s">
        <v>34</v>
      </c>
      <c r="J4659" t="s">
        <v>7901</v>
      </c>
      <c r="K4659" s="3">
        <v>40815</v>
      </c>
      <c r="L4659" t="s">
        <v>36</v>
      </c>
      <c r="M4659" t="s">
        <v>2588</v>
      </c>
      <c r="N4659" t="s">
        <v>2589</v>
      </c>
      <c r="O4659" t="s">
        <v>51</v>
      </c>
      <c r="P4659" t="s">
        <v>55</v>
      </c>
      <c r="Q4659">
        <v>2</v>
      </c>
      <c r="R4659" s="5">
        <v>66.599999999999994</v>
      </c>
      <c r="S4659" s="5">
        <v>115</v>
      </c>
      <c r="T4659" s="5">
        <v>230</v>
      </c>
      <c r="U4659">
        <v>0</v>
      </c>
      <c r="V4659" s="5">
        <v>96.8</v>
      </c>
      <c r="W4659" t="s">
        <v>139</v>
      </c>
      <c r="X4659" s="3">
        <v>40818</v>
      </c>
      <c r="Y4659" s="3">
        <v>40818</v>
      </c>
      <c r="Z4659">
        <v>3</v>
      </c>
      <c r="AA4659" t="s">
        <v>8400</v>
      </c>
      <c r="AB4659">
        <f t="shared" si="362"/>
        <v>0</v>
      </c>
      <c r="AC4659" t="str">
        <f t="shared" si="360"/>
        <v>Thursday</v>
      </c>
      <c r="AD4659" s="5">
        <v>15.233000000000001</v>
      </c>
      <c r="AE4659">
        <v>2011</v>
      </c>
      <c r="AF4659">
        <v>40</v>
      </c>
      <c r="AG4659" s="14">
        <f t="shared" si="361"/>
        <v>0.42086956521739127</v>
      </c>
      <c r="AH4659">
        <f t="shared" si="363"/>
        <v>0</v>
      </c>
      <c r="AI4659" t="str">
        <f t="shared" si="364"/>
        <v xml:space="preserve"> </v>
      </c>
    </row>
    <row r="4660" spans="1:35" x14ac:dyDescent="0.35">
      <c r="A4660">
        <v>4659</v>
      </c>
      <c r="B4660" t="s">
        <v>3810</v>
      </c>
      <c r="C4660" t="s">
        <v>3811</v>
      </c>
      <c r="D4660" t="s">
        <v>112</v>
      </c>
      <c r="E4660" t="s">
        <v>84</v>
      </c>
      <c r="F4660" t="s">
        <v>740</v>
      </c>
      <c r="G4660" t="s">
        <v>741</v>
      </c>
      <c r="H4660" t="s">
        <v>741</v>
      </c>
      <c r="I4660" t="s">
        <v>34</v>
      </c>
      <c r="J4660" t="s">
        <v>7901</v>
      </c>
      <c r="K4660" s="3">
        <v>40815</v>
      </c>
      <c r="L4660" t="s">
        <v>36</v>
      </c>
      <c r="M4660" t="s">
        <v>7160</v>
      </c>
      <c r="N4660" t="s">
        <v>7161</v>
      </c>
      <c r="O4660" t="s">
        <v>39</v>
      </c>
      <c r="P4660" t="s">
        <v>165</v>
      </c>
      <c r="Q4660">
        <v>4</v>
      </c>
      <c r="R4660" s="5">
        <v>105.09</v>
      </c>
      <c r="S4660" s="5">
        <v>138.25</v>
      </c>
      <c r="T4660" s="5">
        <v>553</v>
      </c>
      <c r="U4660">
        <v>0</v>
      </c>
      <c r="V4660" s="5">
        <v>132.63999999999999</v>
      </c>
      <c r="W4660" t="s">
        <v>139</v>
      </c>
      <c r="X4660" s="3">
        <v>40818</v>
      </c>
      <c r="Y4660" s="3">
        <v>40818</v>
      </c>
      <c r="Z4660">
        <v>3</v>
      </c>
      <c r="AA4660" t="s">
        <v>8400</v>
      </c>
      <c r="AB4660">
        <f t="shared" si="362"/>
        <v>0</v>
      </c>
      <c r="AC4660" t="str">
        <f t="shared" si="360"/>
        <v>Thursday</v>
      </c>
      <c r="AD4660" s="5">
        <v>68.634</v>
      </c>
      <c r="AE4660">
        <v>2011</v>
      </c>
      <c r="AF4660">
        <v>40</v>
      </c>
      <c r="AG4660" s="14">
        <f t="shared" si="361"/>
        <v>0.23985533453887881</v>
      </c>
      <c r="AH4660">
        <f t="shared" si="363"/>
        <v>0</v>
      </c>
      <c r="AI4660" t="str">
        <f t="shared" si="364"/>
        <v xml:space="preserve"> </v>
      </c>
    </row>
    <row r="4661" spans="1:35" x14ac:dyDescent="0.35">
      <c r="A4661">
        <v>4660</v>
      </c>
      <c r="B4661" t="s">
        <v>4419</v>
      </c>
      <c r="C4661" t="s">
        <v>4420</v>
      </c>
      <c r="D4661" t="s">
        <v>112</v>
      </c>
      <c r="E4661" t="s">
        <v>44</v>
      </c>
      <c r="F4661" t="s">
        <v>502</v>
      </c>
      <c r="G4661" t="s">
        <v>1178</v>
      </c>
      <c r="H4661" t="s">
        <v>1179</v>
      </c>
      <c r="I4661" t="s">
        <v>34</v>
      </c>
      <c r="J4661" t="s">
        <v>7902</v>
      </c>
      <c r="K4661" s="3">
        <v>40816</v>
      </c>
      <c r="L4661" t="s">
        <v>36</v>
      </c>
      <c r="M4661" t="s">
        <v>631</v>
      </c>
      <c r="N4661" t="s">
        <v>632</v>
      </c>
      <c r="O4661" t="s">
        <v>39</v>
      </c>
      <c r="P4661" t="s">
        <v>61</v>
      </c>
      <c r="Q4661">
        <v>6</v>
      </c>
      <c r="R4661" s="5">
        <v>11.963466666666669</v>
      </c>
      <c r="S4661" s="5">
        <v>19.585777777777782</v>
      </c>
      <c r="T4661" s="5">
        <v>70.508800000000022</v>
      </c>
      <c r="U4661">
        <v>0.4</v>
      </c>
      <c r="V4661" s="5">
        <v>-1.272</v>
      </c>
      <c r="W4661" t="s">
        <v>41</v>
      </c>
      <c r="X4661" s="3">
        <v>40821</v>
      </c>
      <c r="Y4661" s="3">
        <v>40821</v>
      </c>
      <c r="Z4661">
        <v>5</v>
      </c>
      <c r="AA4661" t="s">
        <v>8400</v>
      </c>
      <c r="AB4661">
        <f t="shared" si="362"/>
        <v>0</v>
      </c>
      <c r="AC4661" t="str">
        <f t="shared" si="360"/>
        <v>Friday</v>
      </c>
      <c r="AD4661" s="5">
        <v>3.879</v>
      </c>
      <c r="AE4661">
        <v>2011</v>
      </c>
      <c r="AF4661">
        <v>40</v>
      </c>
      <c r="AG4661" s="14">
        <f t="shared" si="361"/>
        <v>-1.8040301352455292E-2</v>
      </c>
      <c r="AH4661">
        <f t="shared" si="363"/>
        <v>0</v>
      </c>
      <c r="AI4661" t="str">
        <f t="shared" si="364"/>
        <v xml:space="preserve"> </v>
      </c>
    </row>
    <row r="4662" spans="1:35" x14ac:dyDescent="0.35">
      <c r="A4662">
        <v>4661</v>
      </c>
      <c r="B4662" t="s">
        <v>4419</v>
      </c>
      <c r="C4662" t="s">
        <v>4420</v>
      </c>
      <c r="D4662" t="s">
        <v>112</v>
      </c>
      <c r="E4662" t="s">
        <v>44</v>
      </c>
      <c r="F4662" t="s">
        <v>502</v>
      </c>
      <c r="G4662" t="s">
        <v>1178</v>
      </c>
      <c r="H4662" t="s">
        <v>1179</v>
      </c>
      <c r="I4662" t="s">
        <v>34</v>
      </c>
      <c r="J4662" t="s">
        <v>7902</v>
      </c>
      <c r="K4662" s="3">
        <v>40816</v>
      </c>
      <c r="L4662" t="s">
        <v>36</v>
      </c>
      <c r="M4662" t="s">
        <v>4193</v>
      </c>
      <c r="N4662" t="s">
        <v>4194</v>
      </c>
      <c r="O4662" t="s">
        <v>51</v>
      </c>
      <c r="P4662" t="s">
        <v>55</v>
      </c>
      <c r="Q4662">
        <v>2</v>
      </c>
      <c r="R4662" s="5">
        <v>103.36799999999999</v>
      </c>
      <c r="S4662" s="5">
        <v>117.07999999999998</v>
      </c>
      <c r="T4662" s="5">
        <v>140.49599999999998</v>
      </c>
      <c r="U4662">
        <v>0.4</v>
      </c>
      <c r="V4662" s="5">
        <v>-66.239999999999995</v>
      </c>
      <c r="W4662" t="s">
        <v>41</v>
      </c>
      <c r="X4662" s="3">
        <v>40821</v>
      </c>
      <c r="Y4662" s="3">
        <v>40821</v>
      </c>
      <c r="Z4662">
        <v>5</v>
      </c>
      <c r="AA4662" t="s">
        <v>8400</v>
      </c>
      <c r="AB4662">
        <f t="shared" si="362"/>
        <v>0</v>
      </c>
      <c r="AC4662" t="str">
        <f t="shared" si="360"/>
        <v>Friday</v>
      </c>
      <c r="AD4662" s="5">
        <v>7.5970000000000004</v>
      </c>
      <c r="AE4662">
        <v>2011</v>
      </c>
      <c r="AF4662">
        <v>40</v>
      </c>
      <c r="AG4662" s="14">
        <f t="shared" si="361"/>
        <v>-0.47147249743764952</v>
      </c>
      <c r="AH4662">
        <f t="shared" si="363"/>
        <v>0</v>
      </c>
      <c r="AI4662" t="str">
        <f t="shared" si="364"/>
        <v xml:space="preserve"> </v>
      </c>
    </row>
    <row r="4663" spans="1:35" x14ac:dyDescent="0.35">
      <c r="A4663">
        <v>4662</v>
      </c>
      <c r="B4663" t="s">
        <v>1424</v>
      </c>
      <c r="C4663" t="s">
        <v>1425</v>
      </c>
      <c r="D4663" t="s">
        <v>112</v>
      </c>
      <c r="E4663" t="s">
        <v>84</v>
      </c>
      <c r="F4663" t="s">
        <v>113</v>
      </c>
      <c r="G4663" t="s">
        <v>113</v>
      </c>
      <c r="H4663" t="s">
        <v>144</v>
      </c>
      <c r="I4663" t="s">
        <v>34</v>
      </c>
      <c r="J4663" t="s">
        <v>7903</v>
      </c>
      <c r="K4663" s="3">
        <v>41561</v>
      </c>
      <c r="L4663" t="s">
        <v>36</v>
      </c>
      <c r="M4663" t="s">
        <v>2457</v>
      </c>
      <c r="N4663" t="s">
        <v>2458</v>
      </c>
      <c r="O4663" t="s">
        <v>39</v>
      </c>
      <c r="P4663" t="s">
        <v>340</v>
      </c>
      <c r="Q4663">
        <v>2</v>
      </c>
      <c r="R4663" s="5">
        <v>6.2031999999999998</v>
      </c>
      <c r="S4663" s="5">
        <v>10.692</v>
      </c>
      <c r="T4663" s="5">
        <v>12.830399999999999</v>
      </c>
      <c r="U4663">
        <v>0.4</v>
      </c>
      <c r="V4663" s="5">
        <v>0.42399999999999999</v>
      </c>
      <c r="W4663" t="s">
        <v>41</v>
      </c>
      <c r="X4663" s="3">
        <v>41566</v>
      </c>
      <c r="Y4663" s="3">
        <v>41566</v>
      </c>
      <c r="Z4663">
        <v>5</v>
      </c>
      <c r="AA4663" t="s">
        <v>8400</v>
      </c>
      <c r="AB4663">
        <f t="shared" si="362"/>
        <v>0</v>
      </c>
      <c r="AC4663" t="str">
        <f t="shared" si="360"/>
        <v>Monday</v>
      </c>
      <c r="AD4663" s="5">
        <v>1.3979999999999999</v>
      </c>
      <c r="AE4663">
        <v>2013</v>
      </c>
      <c r="AF4663">
        <v>42</v>
      </c>
      <c r="AG4663" s="14">
        <f t="shared" si="361"/>
        <v>3.3046514527996014E-2</v>
      </c>
      <c r="AH4663">
        <f t="shared" si="363"/>
        <v>0</v>
      </c>
      <c r="AI4663" t="str">
        <f t="shared" si="364"/>
        <v xml:space="preserve"> </v>
      </c>
    </row>
    <row r="4664" spans="1:35" x14ac:dyDescent="0.35">
      <c r="A4664">
        <v>4663</v>
      </c>
      <c r="B4664" t="s">
        <v>1424</v>
      </c>
      <c r="C4664" t="s">
        <v>1425</v>
      </c>
      <c r="D4664" t="s">
        <v>112</v>
      </c>
      <c r="E4664" t="s">
        <v>84</v>
      </c>
      <c r="F4664" t="s">
        <v>113</v>
      </c>
      <c r="G4664" t="s">
        <v>113</v>
      </c>
      <c r="H4664" t="s">
        <v>144</v>
      </c>
      <c r="I4664" t="s">
        <v>34</v>
      </c>
      <c r="J4664" t="s">
        <v>7903</v>
      </c>
      <c r="K4664" s="3">
        <v>41561</v>
      </c>
      <c r="L4664" t="s">
        <v>36</v>
      </c>
      <c r="M4664" t="s">
        <v>1604</v>
      </c>
      <c r="N4664" t="s">
        <v>1605</v>
      </c>
      <c r="O4664" t="s">
        <v>51</v>
      </c>
      <c r="P4664" t="s">
        <v>93</v>
      </c>
      <c r="Q4664">
        <v>3</v>
      </c>
      <c r="R4664" s="5">
        <v>58.890666666666668</v>
      </c>
      <c r="S4664" s="5">
        <v>89.551111111111112</v>
      </c>
      <c r="T4664" s="5">
        <v>161.19199999999998</v>
      </c>
      <c r="U4664">
        <v>0.4</v>
      </c>
      <c r="V4664" s="5">
        <v>-15.48</v>
      </c>
      <c r="W4664" t="s">
        <v>41</v>
      </c>
      <c r="X4664" s="3">
        <v>41566</v>
      </c>
      <c r="Y4664" s="3">
        <v>41566</v>
      </c>
      <c r="Z4664">
        <v>5</v>
      </c>
      <c r="AA4664" t="s">
        <v>8400</v>
      </c>
      <c r="AB4664">
        <f t="shared" si="362"/>
        <v>0</v>
      </c>
      <c r="AC4664" t="str">
        <f t="shared" si="360"/>
        <v>Monday</v>
      </c>
      <c r="AD4664" s="5">
        <v>10.851000000000001</v>
      </c>
      <c r="AE4664">
        <v>2013</v>
      </c>
      <c r="AF4664">
        <v>42</v>
      </c>
      <c r="AG4664" s="14">
        <f t="shared" si="361"/>
        <v>-9.6034542657203847E-2</v>
      </c>
      <c r="AH4664">
        <f t="shared" si="363"/>
        <v>0</v>
      </c>
      <c r="AI4664" t="str">
        <f t="shared" si="364"/>
        <v xml:space="preserve"> </v>
      </c>
    </row>
    <row r="4665" spans="1:35" x14ac:dyDescent="0.35">
      <c r="A4665">
        <v>4664</v>
      </c>
      <c r="B4665" t="s">
        <v>1424</v>
      </c>
      <c r="C4665" t="s">
        <v>1425</v>
      </c>
      <c r="D4665" t="s">
        <v>112</v>
      </c>
      <c r="E4665" t="s">
        <v>84</v>
      </c>
      <c r="F4665" t="s">
        <v>113</v>
      </c>
      <c r="G4665" t="s">
        <v>113</v>
      </c>
      <c r="H4665" t="s">
        <v>144</v>
      </c>
      <c r="I4665" t="s">
        <v>34</v>
      </c>
      <c r="J4665" t="s">
        <v>7903</v>
      </c>
      <c r="K4665" s="3">
        <v>41561</v>
      </c>
      <c r="L4665" t="s">
        <v>36</v>
      </c>
      <c r="M4665" t="s">
        <v>62</v>
      </c>
      <c r="N4665" t="s">
        <v>63</v>
      </c>
      <c r="O4665" t="s">
        <v>39</v>
      </c>
      <c r="P4665" t="s">
        <v>64</v>
      </c>
      <c r="Q4665">
        <v>4</v>
      </c>
      <c r="R4665" s="5">
        <v>17.5396</v>
      </c>
      <c r="S4665" s="5">
        <v>28.292666666666669</v>
      </c>
      <c r="T4665" s="5">
        <v>67.9024</v>
      </c>
      <c r="U4665">
        <v>0.4</v>
      </c>
      <c r="V4665" s="5">
        <v>-2.2559999999999998</v>
      </c>
      <c r="W4665" t="s">
        <v>41</v>
      </c>
      <c r="X4665" s="3">
        <v>41566</v>
      </c>
      <c r="Y4665" s="3">
        <v>41566</v>
      </c>
      <c r="Z4665">
        <v>5</v>
      </c>
      <c r="AA4665" t="s">
        <v>8400</v>
      </c>
      <c r="AB4665">
        <f t="shared" si="362"/>
        <v>0</v>
      </c>
      <c r="AC4665" t="str">
        <f t="shared" si="360"/>
        <v>Monday</v>
      </c>
      <c r="AD4665" s="5">
        <v>4.2880000000000003</v>
      </c>
      <c r="AE4665">
        <v>2013</v>
      </c>
      <c r="AF4665">
        <v>42</v>
      </c>
      <c r="AG4665" s="14">
        <f t="shared" si="361"/>
        <v>-3.32241570253776E-2</v>
      </c>
      <c r="AH4665">
        <f t="shared" si="363"/>
        <v>0</v>
      </c>
      <c r="AI4665" t="str">
        <f t="shared" si="364"/>
        <v xml:space="preserve"> </v>
      </c>
    </row>
    <row r="4666" spans="1:35" x14ac:dyDescent="0.35">
      <c r="A4666">
        <v>4665</v>
      </c>
      <c r="B4666" t="s">
        <v>5074</v>
      </c>
      <c r="C4666" t="s">
        <v>5075</v>
      </c>
      <c r="D4666" t="s">
        <v>29</v>
      </c>
      <c r="E4666" t="s">
        <v>30</v>
      </c>
      <c r="F4666" t="s">
        <v>31</v>
      </c>
      <c r="G4666" t="s">
        <v>1051</v>
      </c>
      <c r="H4666" t="s">
        <v>1051</v>
      </c>
      <c r="I4666" t="s">
        <v>34</v>
      </c>
      <c r="J4666" t="s">
        <v>7904</v>
      </c>
      <c r="K4666" s="3">
        <v>41540</v>
      </c>
      <c r="L4666" t="s">
        <v>36</v>
      </c>
      <c r="M4666" t="s">
        <v>1901</v>
      </c>
      <c r="N4666" t="s">
        <v>1902</v>
      </c>
      <c r="O4666" t="s">
        <v>39</v>
      </c>
      <c r="P4666" t="s">
        <v>58</v>
      </c>
      <c r="Q4666">
        <v>5</v>
      </c>
      <c r="R4666" s="5">
        <v>23.48</v>
      </c>
      <c r="S4666" s="5">
        <v>32.6</v>
      </c>
      <c r="T4666" s="5">
        <v>163</v>
      </c>
      <c r="U4666">
        <v>0</v>
      </c>
      <c r="V4666" s="5">
        <v>45.6</v>
      </c>
      <c r="W4666" t="s">
        <v>41</v>
      </c>
      <c r="X4666" s="3">
        <v>41545</v>
      </c>
      <c r="Y4666" s="3">
        <v>41546</v>
      </c>
      <c r="Z4666">
        <v>6</v>
      </c>
      <c r="AA4666" t="s">
        <v>8399</v>
      </c>
      <c r="AB4666">
        <f t="shared" si="362"/>
        <v>1</v>
      </c>
      <c r="AC4666" t="str">
        <f t="shared" si="360"/>
        <v>Monday</v>
      </c>
      <c r="AD4666" s="5">
        <v>11.222</v>
      </c>
      <c r="AE4666">
        <v>2013</v>
      </c>
      <c r="AF4666">
        <v>39</v>
      </c>
      <c r="AG4666" s="14">
        <f t="shared" si="361"/>
        <v>0.27975460122699386</v>
      </c>
      <c r="AH4666">
        <f t="shared" si="363"/>
        <v>1</v>
      </c>
      <c r="AI4666">
        <f t="shared" si="364"/>
        <v>1</v>
      </c>
    </row>
    <row r="4667" spans="1:35" x14ac:dyDescent="0.35">
      <c r="A4667">
        <v>4666</v>
      </c>
      <c r="B4667" t="s">
        <v>5074</v>
      </c>
      <c r="C4667" t="s">
        <v>5075</v>
      </c>
      <c r="D4667" t="s">
        <v>29</v>
      </c>
      <c r="E4667" t="s">
        <v>30</v>
      </c>
      <c r="F4667" t="s">
        <v>31</v>
      </c>
      <c r="G4667" t="s">
        <v>1051</v>
      </c>
      <c r="H4667" t="s">
        <v>1051</v>
      </c>
      <c r="I4667" t="s">
        <v>34</v>
      </c>
      <c r="J4667" t="s">
        <v>7904</v>
      </c>
      <c r="K4667" s="3">
        <v>41540</v>
      </c>
      <c r="L4667" t="s">
        <v>36</v>
      </c>
      <c r="M4667" t="s">
        <v>3152</v>
      </c>
      <c r="N4667" t="s">
        <v>2501</v>
      </c>
      <c r="O4667" t="s">
        <v>39</v>
      </c>
      <c r="P4667" t="s">
        <v>90</v>
      </c>
      <c r="Q4667">
        <v>3</v>
      </c>
      <c r="R4667" s="5">
        <v>8.0733333333333324</v>
      </c>
      <c r="S4667" s="5">
        <v>12.333333333333332</v>
      </c>
      <c r="T4667" s="5">
        <v>37</v>
      </c>
      <c r="U4667">
        <v>0</v>
      </c>
      <c r="V4667" s="5">
        <v>12.78</v>
      </c>
      <c r="W4667" t="s">
        <v>41</v>
      </c>
      <c r="X4667" s="3">
        <v>41545</v>
      </c>
      <c r="Y4667" s="3">
        <v>41545</v>
      </c>
      <c r="Z4667">
        <v>5</v>
      </c>
      <c r="AA4667" t="s">
        <v>8400</v>
      </c>
      <c r="AB4667">
        <f t="shared" si="362"/>
        <v>0</v>
      </c>
      <c r="AC4667" t="str">
        <f t="shared" si="360"/>
        <v>Monday</v>
      </c>
      <c r="AD4667" s="5">
        <v>2.524</v>
      </c>
      <c r="AE4667">
        <v>2013</v>
      </c>
      <c r="AF4667">
        <v>39</v>
      </c>
      <c r="AG4667" s="14">
        <f t="shared" si="361"/>
        <v>0.34540540540540537</v>
      </c>
      <c r="AH4667">
        <f t="shared" si="363"/>
        <v>0</v>
      </c>
      <c r="AI4667" t="str">
        <f t="shared" si="364"/>
        <v xml:space="preserve"> </v>
      </c>
    </row>
    <row r="4668" spans="1:35" x14ac:dyDescent="0.35">
      <c r="A4668">
        <v>4667</v>
      </c>
      <c r="B4668" t="s">
        <v>7500</v>
      </c>
      <c r="C4668" t="s">
        <v>7501</v>
      </c>
      <c r="D4668" t="s">
        <v>29</v>
      </c>
      <c r="E4668" t="s">
        <v>30</v>
      </c>
      <c r="F4668" t="s">
        <v>31</v>
      </c>
      <c r="G4668" t="s">
        <v>32</v>
      </c>
      <c r="H4668" t="s">
        <v>33</v>
      </c>
      <c r="I4668" t="s">
        <v>34</v>
      </c>
      <c r="J4668" t="s">
        <v>7905</v>
      </c>
      <c r="K4668" s="3">
        <v>41590</v>
      </c>
      <c r="L4668" t="s">
        <v>136</v>
      </c>
      <c r="M4668" t="s">
        <v>2702</v>
      </c>
      <c r="N4668" t="s">
        <v>2703</v>
      </c>
      <c r="O4668" t="s">
        <v>39</v>
      </c>
      <c r="P4668" t="s">
        <v>76</v>
      </c>
      <c r="Q4668">
        <v>3</v>
      </c>
      <c r="R4668" s="5">
        <v>17.61333333333333</v>
      </c>
      <c r="S4668" s="5">
        <v>29.333333333333329</v>
      </c>
      <c r="T4668" s="5">
        <v>87.999999999999986</v>
      </c>
      <c r="U4668">
        <v>0</v>
      </c>
      <c r="V4668" s="5">
        <v>35.159999999999997</v>
      </c>
      <c r="W4668" t="s">
        <v>155</v>
      </c>
      <c r="X4668" s="3">
        <v>41592</v>
      </c>
      <c r="Y4668" s="3">
        <v>41592</v>
      </c>
      <c r="Z4668">
        <v>2</v>
      </c>
      <c r="AA4668" t="s">
        <v>8400</v>
      </c>
      <c r="AB4668">
        <f t="shared" si="362"/>
        <v>0</v>
      </c>
      <c r="AC4668" t="str">
        <f t="shared" si="360"/>
        <v>Tuesday</v>
      </c>
      <c r="AD4668" s="5">
        <v>24.661999999999999</v>
      </c>
      <c r="AE4668">
        <v>2013</v>
      </c>
      <c r="AF4668">
        <v>46</v>
      </c>
      <c r="AG4668" s="14">
        <f t="shared" si="361"/>
        <v>0.39954545454545459</v>
      </c>
      <c r="AH4668">
        <f t="shared" si="363"/>
        <v>0</v>
      </c>
      <c r="AI4668" t="str">
        <f t="shared" si="364"/>
        <v xml:space="preserve"> </v>
      </c>
    </row>
    <row r="4669" spans="1:35" x14ac:dyDescent="0.35">
      <c r="A4669">
        <v>4668</v>
      </c>
      <c r="B4669" t="s">
        <v>7500</v>
      </c>
      <c r="C4669" t="s">
        <v>7501</v>
      </c>
      <c r="D4669" t="s">
        <v>29</v>
      </c>
      <c r="E4669" t="s">
        <v>30</v>
      </c>
      <c r="F4669" t="s">
        <v>31</v>
      </c>
      <c r="G4669" t="s">
        <v>32</v>
      </c>
      <c r="H4669" t="s">
        <v>33</v>
      </c>
      <c r="I4669" t="s">
        <v>34</v>
      </c>
      <c r="J4669" t="s">
        <v>7905</v>
      </c>
      <c r="K4669" s="3">
        <v>41590</v>
      </c>
      <c r="L4669" t="s">
        <v>136</v>
      </c>
      <c r="M4669" t="s">
        <v>4650</v>
      </c>
      <c r="N4669" t="s">
        <v>4651</v>
      </c>
      <c r="O4669" t="s">
        <v>51</v>
      </c>
      <c r="P4669" t="s">
        <v>93</v>
      </c>
      <c r="Q4669">
        <v>5</v>
      </c>
      <c r="R4669" s="5">
        <v>31.526400000000006</v>
      </c>
      <c r="S4669" s="5">
        <v>38.443000000000005</v>
      </c>
      <c r="T4669" s="5">
        <v>153.77200000000005</v>
      </c>
      <c r="U4669">
        <v>0.2</v>
      </c>
      <c r="V4669" s="5">
        <v>-3.86</v>
      </c>
      <c r="W4669" t="s">
        <v>155</v>
      </c>
      <c r="X4669" s="3">
        <v>41592</v>
      </c>
      <c r="Y4669" s="3">
        <v>41592</v>
      </c>
      <c r="Z4669">
        <v>2</v>
      </c>
      <c r="AA4669" t="s">
        <v>8400</v>
      </c>
      <c r="AB4669">
        <f t="shared" si="362"/>
        <v>0</v>
      </c>
      <c r="AC4669" t="str">
        <f t="shared" si="360"/>
        <v>Tuesday</v>
      </c>
      <c r="AD4669" s="5">
        <v>30.15</v>
      </c>
      <c r="AE4669">
        <v>2013</v>
      </c>
      <c r="AF4669">
        <v>46</v>
      </c>
      <c r="AG4669" s="14">
        <f t="shared" si="361"/>
        <v>-2.5102099211820088E-2</v>
      </c>
      <c r="AH4669">
        <f t="shared" si="363"/>
        <v>0</v>
      </c>
      <c r="AI4669" t="str">
        <f t="shared" si="364"/>
        <v xml:space="preserve"> </v>
      </c>
    </row>
    <row r="4670" spans="1:35" x14ac:dyDescent="0.35">
      <c r="A4670">
        <v>4669</v>
      </c>
      <c r="B4670" t="s">
        <v>388</v>
      </c>
      <c r="C4670" t="s">
        <v>389</v>
      </c>
      <c r="D4670" t="s">
        <v>29</v>
      </c>
      <c r="E4670" t="s">
        <v>44</v>
      </c>
      <c r="F4670" t="s">
        <v>1572</v>
      </c>
      <c r="G4670" t="s">
        <v>1573</v>
      </c>
      <c r="H4670" t="s">
        <v>1573</v>
      </c>
      <c r="I4670" t="s">
        <v>34</v>
      </c>
      <c r="J4670" t="s">
        <v>7906</v>
      </c>
      <c r="K4670" s="3">
        <v>41936</v>
      </c>
      <c r="L4670" t="s">
        <v>36</v>
      </c>
      <c r="M4670" t="s">
        <v>5448</v>
      </c>
      <c r="N4670" t="s">
        <v>5449</v>
      </c>
      <c r="O4670" t="s">
        <v>39</v>
      </c>
      <c r="P4670" t="s">
        <v>165</v>
      </c>
      <c r="Q4670">
        <v>7</v>
      </c>
      <c r="R4670" s="5">
        <v>132.6828571428571</v>
      </c>
      <c r="S4670" s="5">
        <v>141.14285714285711</v>
      </c>
      <c r="T4670" s="5">
        <v>987.99999999999977</v>
      </c>
      <c r="U4670">
        <v>0</v>
      </c>
      <c r="V4670" s="5">
        <v>59.22</v>
      </c>
      <c r="W4670" t="s">
        <v>139</v>
      </c>
      <c r="X4670" s="3">
        <v>41939</v>
      </c>
      <c r="Y4670" s="3">
        <v>41939</v>
      </c>
      <c r="Z4670">
        <v>3</v>
      </c>
      <c r="AA4670" t="s">
        <v>8400</v>
      </c>
      <c r="AB4670">
        <f t="shared" si="362"/>
        <v>0</v>
      </c>
      <c r="AC4670" t="str">
        <f t="shared" si="360"/>
        <v>Friday</v>
      </c>
      <c r="AD4670" s="5">
        <v>60.832999999999998</v>
      </c>
      <c r="AE4670">
        <v>2014</v>
      </c>
      <c r="AF4670">
        <v>43</v>
      </c>
      <c r="AG4670" s="14">
        <f t="shared" si="361"/>
        <v>5.9939271255060739E-2</v>
      </c>
      <c r="AH4670">
        <f t="shared" si="363"/>
        <v>0</v>
      </c>
      <c r="AI4670" t="str">
        <f t="shared" si="364"/>
        <v xml:space="preserve"> </v>
      </c>
    </row>
    <row r="4671" spans="1:35" x14ac:dyDescent="0.35">
      <c r="A4671">
        <v>4670</v>
      </c>
      <c r="B4671" t="s">
        <v>388</v>
      </c>
      <c r="C4671" t="s">
        <v>389</v>
      </c>
      <c r="D4671" t="s">
        <v>29</v>
      </c>
      <c r="E4671" t="s">
        <v>44</v>
      </c>
      <c r="F4671" t="s">
        <v>1572</v>
      </c>
      <c r="G4671" t="s">
        <v>1573</v>
      </c>
      <c r="H4671" t="s">
        <v>1573</v>
      </c>
      <c r="I4671" t="s">
        <v>34</v>
      </c>
      <c r="J4671" t="s">
        <v>7906</v>
      </c>
      <c r="K4671" s="3">
        <v>41936</v>
      </c>
      <c r="L4671" t="s">
        <v>36</v>
      </c>
      <c r="M4671" t="s">
        <v>6145</v>
      </c>
      <c r="N4671" t="s">
        <v>6146</v>
      </c>
      <c r="O4671" t="s">
        <v>39</v>
      </c>
      <c r="P4671" t="s">
        <v>183</v>
      </c>
      <c r="Q4671">
        <v>4</v>
      </c>
      <c r="R4671" s="5">
        <v>201.98</v>
      </c>
      <c r="S4671" s="5">
        <v>374</v>
      </c>
      <c r="T4671" s="5">
        <v>1496</v>
      </c>
      <c r="U4671">
        <v>0</v>
      </c>
      <c r="V4671" s="5">
        <v>688.08</v>
      </c>
      <c r="W4671" t="s">
        <v>139</v>
      </c>
      <c r="X4671" s="3">
        <v>41939</v>
      </c>
      <c r="Y4671" s="3">
        <v>41939</v>
      </c>
      <c r="Z4671">
        <v>3</v>
      </c>
      <c r="AA4671" t="s">
        <v>8400</v>
      </c>
      <c r="AB4671">
        <f t="shared" si="362"/>
        <v>0</v>
      </c>
      <c r="AC4671" t="str">
        <f t="shared" si="360"/>
        <v>Friday</v>
      </c>
      <c r="AD4671" s="5">
        <v>79.594999999999999</v>
      </c>
      <c r="AE4671">
        <v>2014</v>
      </c>
      <c r="AF4671">
        <v>43</v>
      </c>
      <c r="AG4671" s="14">
        <f t="shared" si="361"/>
        <v>0.45994652406417114</v>
      </c>
      <c r="AH4671">
        <f t="shared" si="363"/>
        <v>0</v>
      </c>
      <c r="AI4671" t="str">
        <f t="shared" si="364"/>
        <v xml:space="preserve"> </v>
      </c>
    </row>
    <row r="4672" spans="1:35" x14ac:dyDescent="0.35">
      <c r="A4672">
        <v>4671</v>
      </c>
      <c r="B4672" t="s">
        <v>388</v>
      </c>
      <c r="C4672" t="s">
        <v>389</v>
      </c>
      <c r="D4672" t="s">
        <v>29</v>
      </c>
      <c r="E4672" t="s">
        <v>44</v>
      </c>
      <c r="F4672" t="s">
        <v>1572</v>
      </c>
      <c r="G4672" t="s">
        <v>1573</v>
      </c>
      <c r="H4672" t="s">
        <v>1573</v>
      </c>
      <c r="I4672" t="s">
        <v>34</v>
      </c>
      <c r="J4672" t="s">
        <v>7906</v>
      </c>
      <c r="K4672" s="3">
        <v>41936</v>
      </c>
      <c r="L4672" t="s">
        <v>36</v>
      </c>
      <c r="M4672" t="s">
        <v>7826</v>
      </c>
      <c r="N4672" t="s">
        <v>7827</v>
      </c>
      <c r="O4672" t="s">
        <v>51</v>
      </c>
      <c r="P4672" t="s">
        <v>205</v>
      </c>
      <c r="Q4672">
        <v>4</v>
      </c>
      <c r="R4672" s="5">
        <v>607.11479999999995</v>
      </c>
      <c r="S4672" s="5">
        <v>630.38849999999991</v>
      </c>
      <c r="T4672" s="5">
        <v>2017.2431999999999</v>
      </c>
      <c r="U4672">
        <v>0.2</v>
      </c>
      <c r="V4672" s="5">
        <v>-411.21600000000001</v>
      </c>
      <c r="W4672" t="s">
        <v>139</v>
      </c>
      <c r="X4672" s="3">
        <v>41939</v>
      </c>
      <c r="Y4672" s="3">
        <v>41939</v>
      </c>
      <c r="Z4672">
        <v>3</v>
      </c>
      <c r="AA4672" t="s">
        <v>8400</v>
      </c>
      <c r="AB4672">
        <f t="shared" si="362"/>
        <v>0</v>
      </c>
      <c r="AC4672" t="str">
        <f t="shared" si="360"/>
        <v>Friday</v>
      </c>
      <c r="AD4672" s="5">
        <v>149.363</v>
      </c>
      <c r="AE4672">
        <v>2014</v>
      </c>
      <c r="AF4672">
        <v>43</v>
      </c>
      <c r="AG4672" s="14">
        <f t="shared" si="361"/>
        <v>-0.20385048267853872</v>
      </c>
      <c r="AH4672">
        <f t="shared" si="363"/>
        <v>0</v>
      </c>
      <c r="AI4672" t="str">
        <f t="shared" si="364"/>
        <v xml:space="preserve"> </v>
      </c>
    </row>
    <row r="4673" spans="1:35" x14ac:dyDescent="0.35">
      <c r="A4673">
        <v>4672</v>
      </c>
      <c r="B4673" t="s">
        <v>388</v>
      </c>
      <c r="C4673" t="s">
        <v>389</v>
      </c>
      <c r="D4673" t="s">
        <v>29</v>
      </c>
      <c r="E4673" t="s">
        <v>44</v>
      </c>
      <c r="F4673" t="s">
        <v>1572</v>
      </c>
      <c r="G4673" t="s">
        <v>1573</v>
      </c>
      <c r="H4673" t="s">
        <v>1573</v>
      </c>
      <c r="I4673" t="s">
        <v>34</v>
      </c>
      <c r="J4673" t="s">
        <v>7906</v>
      </c>
      <c r="K4673" s="3">
        <v>41936</v>
      </c>
      <c r="L4673" t="s">
        <v>36</v>
      </c>
      <c r="M4673" t="s">
        <v>6307</v>
      </c>
      <c r="N4673" t="s">
        <v>6308</v>
      </c>
      <c r="O4673" t="s">
        <v>72</v>
      </c>
      <c r="P4673" t="s">
        <v>79</v>
      </c>
      <c r="Q4673">
        <v>3</v>
      </c>
      <c r="R4673" s="5">
        <v>26.146666666666661</v>
      </c>
      <c r="S4673" s="5">
        <v>26.666666666666661</v>
      </c>
      <c r="T4673" s="5">
        <v>79.999999999999986</v>
      </c>
      <c r="U4673">
        <v>0</v>
      </c>
      <c r="V4673" s="5">
        <v>1.56</v>
      </c>
      <c r="W4673" t="s">
        <v>139</v>
      </c>
      <c r="X4673" s="3">
        <v>41939</v>
      </c>
      <c r="Y4673" s="3">
        <v>41939</v>
      </c>
      <c r="Z4673">
        <v>3</v>
      </c>
      <c r="AA4673" t="s">
        <v>8400</v>
      </c>
      <c r="AB4673">
        <f t="shared" si="362"/>
        <v>0</v>
      </c>
      <c r="AC4673" t="str">
        <f t="shared" si="360"/>
        <v>Friday</v>
      </c>
      <c r="AD4673" s="5">
        <v>3.59</v>
      </c>
      <c r="AE4673">
        <v>2014</v>
      </c>
      <c r="AF4673">
        <v>43</v>
      </c>
      <c r="AG4673" s="14">
        <f t="shared" si="361"/>
        <v>1.9500000000000003E-2</v>
      </c>
      <c r="AH4673">
        <f t="shared" si="363"/>
        <v>0</v>
      </c>
      <c r="AI4673" t="str">
        <f t="shared" si="364"/>
        <v xml:space="preserve"> </v>
      </c>
    </row>
    <row r="4674" spans="1:35" x14ac:dyDescent="0.35">
      <c r="A4674">
        <v>4673</v>
      </c>
      <c r="B4674" t="s">
        <v>1080</v>
      </c>
      <c r="C4674" t="s">
        <v>1081</v>
      </c>
      <c r="D4674" t="s">
        <v>29</v>
      </c>
      <c r="E4674" t="s">
        <v>30</v>
      </c>
      <c r="F4674" t="s">
        <v>31</v>
      </c>
      <c r="G4674" t="s">
        <v>1287</v>
      </c>
      <c r="H4674" t="s">
        <v>1521</v>
      </c>
      <c r="I4674" t="s">
        <v>34</v>
      </c>
      <c r="J4674" t="s">
        <v>7907</v>
      </c>
      <c r="K4674" s="3">
        <v>41884</v>
      </c>
      <c r="L4674" t="s">
        <v>98</v>
      </c>
      <c r="M4674" t="s">
        <v>4771</v>
      </c>
      <c r="N4674" t="s">
        <v>4772</v>
      </c>
      <c r="O4674" t="s">
        <v>51</v>
      </c>
      <c r="P4674" t="s">
        <v>52</v>
      </c>
      <c r="Q4674">
        <v>2</v>
      </c>
      <c r="R4674" s="5">
        <v>22.615200000000002</v>
      </c>
      <c r="S4674" s="5">
        <v>30.412000000000006</v>
      </c>
      <c r="T4674" s="5">
        <v>36.494400000000006</v>
      </c>
      <c r="U4674">
        <v>0.4</v>
      </c>
      <c r="V4674" s="5">
        <v>-8.7360000000000007</v>
      </c>
      <c r="W4674" t="s">
        <v>41</v>
      </c>
      <c r="X4674" s="3">
        <v>41889</v>
      </c>
      <c r="Y4674" s="3">
        <v>41889</v>
      </c>
      <c r="Z4674">
        <v>5</v>
      </c>
      <c r="AA4674" t="s">
        <v>8400</v>
      </c>
      <c r="AB4674">
        <f t="shared" si="362"/>
        <v>0</v>
      </c>
      <c r="AC4674" t="str">
        <f t="shared" ref="AC4674:AC4737" si="365">TEXT(K4674,"dddd")</f>
        <v>Tuesday</v>
      </c>
      <c r="AD4674" s="5">
        <v>1.657</v>
      </c>
      <c r="AE4674">
        <v>2014</v>
      </c>
      <c r="AF4674">
        <v>36</v>
      </c>
      <c r="AG4674" s="14">
        <f t="shared" ref="AG4674:AG4737" si="366">V4674/T4674</f>
        <v>-0.23937919242404312</v>
      </c>
      <c r="AH4674">
        <f t="shared" si="363"/>
        <v>0</v>
      </c>
      <c r="AI4674" t="str">
        <f t="shared" si="364"/>
        <v xml:space="preserve"> </v>
      </c>
    </row>
    <row r="4675" spans="1:35" x14ac:dyDescent="0.35">
      <c r="A4675">
        <v>4674</v>
      </c>
      <c r="B4675" t="s">
        <v>1080</v>
      </c>
      <c r="C4675" t="s">
        <v>1081</v>
      </c>
      <c r="D4675" t="s">
        <v>29</v>
      </c>
      <c r="E4675" t="s">
        <v>30</v>
      </c>
      <c r="F4675" t="s">
        <v>31</v>
      </c>
      <c r="G4675" t="s">
        <v>1287</v>
      </c>
      <c r="H4675" t="s">
        <v>1521</v>
      </c>
      <c r="I4675" t="s">
        <v>34</v>
      </c>
      <c r="J4675" t="s">
        <v>7907</v>
      </c>
      <c r="K4675" s="3">
        <v>41884</v>
      </c>
      <c r="L4675" t="s">
        <v>98</v>
      </c>
      <c r="M4675" t="s">
        <v>163</v>
      </c>
      <c r="N4675" t="s">
        <v>164</v>
      </c>
      <c r="O4675" t="s">
        <v>39</v>
      </c>
      <c r="P4675" t="s">
        <v>165</v>
      </c>
      <c r="Q4675">
        <v>2</v>
      </c>
      <c r="R4675" s="5">
        <v>9.120000000000001</v>
      </c>
      <c r="S4675" s="5">
        <v>16</v>
      </c>
      <c r="T4675" s="5">
        <v>32</v>
      </c>
      <c r="U4675">
        <v>0</v>
      </c>
      <c r="V4675" s="5">
        <v>13.76</v>
      </c>
      <c r="W4675" t="s">
        <v>41</v>
      </c>
      <c r="X4675" s="3">
        <v>41889</v>
      </c>
      <c r="Y4675" s="3">
        <v>41889</v>
      </c>
      <c r="Z4675">
        <v>5</v>
      </c>
      <c r="AA4675" t="s">
        <v>8400</v>
      </c>
      <c r="AB4675">
        <f t="shared" ref="AB4675:AB4738" si="367">Y4675-X4675</f>
        <v>0</v>
      </c>
      <c r="AC4675" t="str">
        <f t="shared" si="365"/>
        <v>Tuesday</v>
      </c>
      <c r="AD4675" s="5">
        <v>3.4430000000000001</v>
      </c>
      <c r="AE4675">
        <v>2014</v>
      </c>
      <c r="AF4675">
        <v>36</v>
      </c>
      <c r="AG4675" s="14">
        <f t="shared" si="366"/>
        <v>0.43</v>
      </c>
      <c r="AH4675">
        <f t="shared" ref="AH4675:AH4738" si="368">IF(AA4675 = "Late", 1, 0)</f>
        <v>0</v>
      </c>
      <c r="AI4675" t="str">
        <f t="shared" ref="AI4675:AI4738" si="369">IF(AB4675&gt;0, AB4675, " ")</f>
        <v xml:space="preserve"> </v>
      </c>
    </row>
    <row r="4676" spans="1:35" x14ac:dyDescent="0.35">
      <c r="A4676">
        <v>4675</v>
      </c>
      <c r="B4676" t="s">
        <v>7908</v>
      </c>
      <c r="C4676" t="s">
        <v>7909</v>
      </c>
      <c r="D4676" t="s">
        <v>96</v>
      </c>
      <c r="E4676" t="s">
        <v>84</v>
      </c>
      <c r="F4676" t="s">
        <v>740</v>
      </c>
      <c r="G4676" t="s">
        <v>741</v>
      </c>
      <c r="H4676" t="s">
        <v>1281</v>
      </c>
      <c r="I4676" t="s">
        <v>34</v>
      </c>
      <c r="J4676" t="s">
        <v>7910</v>
      </c>
      <c r="K4676" s="3">
        <v>41667</v>
      </c>
      <c r="L4676" t="s">
        <v>36</v>
      </c>
      <c r="M4676" t="s">
        <v>4754</v>
      </c>
      <c r="N4676" t="s">
        <v>4755</v>
      </c>
      <c r="O4676" t="s">
        <v>51</v>
      </c>
      <c r="P4676" t="s">
        <v>93</v>
      </c>
      <c r="Q4676">
        <v>1</v>
      </c>
      <c r="R4676" s="5">
        <v>24.7</v>
      </c>
      <c r="S4676" s="5">
        <v>32</v>
      </c>
      <c r="T4676" s="5">
        <v>32</v>
      </c>
      <c r="U4676">
        <v>0</v>
      </c>
      <c r="V4676" s="5">
        <v>7.3</v>
      </c>
      <c r="W4676" t="s">
        <v>41</v>
      </c>
      <c r="X4676" s="3">
        <v>41672</v>
      </c>
      <c r="Y4676" s="3">
        <v>41675</v>
      </c>
      <c r="Z4676">
        <v>8</v>
      </c>
      <c r="AA4676" t="s">
        <v>8399</v>
      </c>
      <c r="AB4676">
        <f t="shared" si="367"/>
        <v>3</v>
      </c>
      <c r="AC4676" t="str">
        <f t="shared" si="365"/>
        <v>Tuesday</v>
      </c>
      <c r="AD4676" s="5">
        <v>3.19</v>
      </c>
      <c r="AE4676">
        <v>2014</v>
      </c>
      <c r="AF4676">
        <v>5</v>
      </c>
      <c r="AG4676" s="14">
        <f t="shared" si="366"/>
        <v>0.22812499999999999</v>
      </c>
      <c r="AH4676">
        <f t="shared" si="368"/>
        <v>1</v>
      </c>
      <c r="AI4676">
        <f t="shared" si="369"/>
        <v>3</v>
      </c>
    </row>
    <row r="4677" spans="1:35" x14ac:dyDescent="0.35">
      <c r="A4677">
        <v>4676</v>
      </c>
      <c r="B4677" t="s">
        <v>7911</v>
      </c>
      <c r="C4677" t="s">
        <v>7912</v>
      </c>
      <c r="D4677" t="s">
        <v>29</v>
      </c>
      <c r="E4677" t="s">
        <v>199</v>
      </c>
      <c r="F4677" t="s">
        <v>200</v>
      </c>
      <c r="G4677" t="s">
        <v>7913</v>
      </c>
      <c r="H4677" t="s">
        <v>7914</v>
      </c>
      <c r="I4677" t="s">
        <v>34</v>
      </c>
      <c r="J4677" t="s">
        <v>7915</v>
      </c>
      <c r="K4677" s="3">
        <v>41114</v>
      </c>
      <c r="L4677" t="s">
        <v>136</v>
      </c>
      <c r="M4677" t="s">
        <v>2948</v>
      </c>
      <c r="N4677" t="s">
        <v>2949</v>
      </c>
      <c r="O4677" t="s">
        <v>72</v>
      </c>
      <c r="P4677" t="s">
        <v>178</v>
      </c>
      <c r="Q4677">
        <v>7</v>
      </c>
      <c r="R4677" s="5">
        <v>36.534285714285723</v>
      </c>
      <c r="S4677" s="5">
        <v>50.714285714285722</v>
      </c>
      <c r="T4677" s="5">
        <v>355.00000000000006</v>
      </c>
      <c r="U4677">
        <v>0</v>
      </c>
      <c r="V4677" s="5">
        <v>99.26</v>
      </c>
      <c r="W4677" t="s">
        <v>139</v>
      </c>
      <c r="X4677" s="3">
        <v>41117</v>
      </c>
      <c r="Y4677" s="3">
        <v>41119</v>
      </c>
      <c r="Z4677">
        <v>5</v>
      </c>
      <c r="AA4677" t="s">
        <v>8399</v>
      </c>
      <c r="AB4677">
        <f t="shared" si="367"/>
        <v>2</v>
      </c>
      <c r="AC4677" t="str">
        <f t="shared" si="365"/>
        <v>Tuesday</v>
      </c>
      <c r="AD4677" s="5">
        <v>65.59</v>
      </c>
      <c r="AE4677">
        <v>2012</v>
      </c>
      <c r="AF4677">
        <v>30</v>
      </c>
      <c r="AG4677" s="14">
        <f t="shared" si="366"/>
        <v>0.27960563380281689</v>
      </c>
      <c r="AH4677">
        <f t="shared" si="368"/>
        <v>1</v>
      </c>
      <c r="AI4677">
        <f t="shared" si="369"/>
        <v>2</v>
      </c>
    </row>
    <row r="4678" spans="1:35" x14ac:dyDescent="0.35">
      <c r="A4678">
        <v>4677</v>
      </c>
      <c r="B4678" t="s">
        <v>2216</v>
      </c>
      <c r="C4678" t="s">
        <v>2217</v>
      </c>
      <c r="D4678" t="s">
        <v>29</v>
      </c>
      <c r="E4678" t="s">
        <v>84</v>
      </c>
      <c r="F4678" t="s">
        <v>168</v>
      </c>
      <c r="G4678" t="s">
        <v>665</v>
      </c>
      <c r="H4678" t="s">
        <v>1331</v>
      </c>
      <c r="I4678" t="s">
        <v>34</v>
      </c>
      <c r="J4678" t="s">
        <v>7916</v>
      </c>
      <c r="K4678" s="3">
        <v>41731</v>
      </c>
      <c r="L4678" t="s">
        <v>136</v>
      </c>
      <c r="M4678" t="s">
        <v>1228</v>
      </c>
      <c r="N4678" t="s">
        <v>1229</v>
      </c>
      <c r="O4678" t="s">
        <v>72</v>
      </c>
      <c r="P4678" t="s">
        <v>79</v>
      </c>
      <c r="Q4678">
        <v>2</v>
      </c>
      <c r="R4678" s="5">
        <v>50.224800000000002</v>
      </c>
      <c r="S4678" s="5">
        <v>73.321333333333342</v>
      </c>
      <c r="T4678" s="5">
        <v>87.985600000000005</v>
      </c>
      <c r="U4678">
        <v>0.4</v>
      </c>
      <c r="V4678" s="5">
        <v>-12.464</v>
      </c>
      <c r="W4678" t="s">
        <v>41</v>
      </c>
      <c r="X4678" s="3">
        <v>41736</v>
      </c>
      <c r="Y4678" s="3">
        <v>41736</v>
      </c>
      <c r="Z4678">
        <v>5</v>
      </c>
      <c r="AA4678" t="s">
        <v>8400</v>
      </c>
      <c r="AB4678">
        <f t="shared" si="367"/>
        <v>0</v>
      </c>
      <c r="AC4678" t="str">
        <f t="shared" si="365"/>
        <v>Wednesday</v>
      </c>
      <c r="AD4678" s="5">
        <v>6.9139999999999997</v>
      </c>
      <c r="AE4678">
        <v>2014</v>
      </c>
      <c r="AF4678">
        <v>14</v>
      </c>
      <c r="AG4678" s="14">
        <f t="shared" si="366"/>
        <v>-0.14165954428906549</v>
      </c>
      <c r="AH4678">
        <f t="shared" si="368"/>
        <v>0</v>
      </c>
      <c r="AI4678" t="str">
        <f t="shared" si="369"/>
        <v xml:space="preserve"> </v>
      </c>
    </row>
    <row r="4679" spans="1:35" x14ac:dyDescent="0.35">
      <c r="A4679">
        <v>4678</v>
      </c>
      <c r="B4679" t="s">
        <v>2216</v>
      </c>
      <c r="C4679" t="s">
        <v>2217</v>
      </c>
      <c r="D4679" t="s">
        <v>29</v>
      </c>
      <c r="E4679" t="s">
        <v>84</v>
      </c>
      <c r="F4679" t="s">
        <v>168</v>
      </c>
      <c r="G4679" t="s">
        <v>665</v>
      </c>
      <c r="H4679" t="s">
        <v>1331</v>
      </c>
      <c r="I4679" t="s">
        <v>34</v>
      </c>
      <c r="J4679" t="s">
        <v>7916</v>
      </c>
      <c r="K4679" s="3">
        <v>41731</v>
      </c>
      <c r="L4679" t="s">
        <v>136</v>
      </c>
      <c r="M4679" t="s">
        <v>4958</v>
      </c>
      <c r="N4679" t="s">
        <v>4959</v>
      </c>
      <c r="O4679" t="s">
        <v>39</v>
      </c>
      <c r="P4679" t="s">
        <v>165</v>
      </c>
      <c r="Q4679">
        <v>5</v>
      </c>
      <c r="R4679" s="5">
        <v>5.8688000000000002</v>
      </c>
      <c r="S4679" s="5">
        <v>11.128</v>
      </c>
      <c r="T4679" s="5">
        <v>33.384</v>
      </c>
      <c r="U4679">
        <v>0.4</v>
      </c>
      <c r="V4679" s="5">
        <v>4.04</v>
      </c>
      <c r="W4679" t="s">
        <v>41</v>
      </c>
      <c r="X4679" s="3">
        <v>41736</v>
      </c>
      <c r="Y4679" s="3">
        <v>41736</v>
      </c>
      <c r="Z4679">
        <v>5</v>
      </c>
      <c r="AA4679" t="s">
        <v>8400</v>
      </c>
      <c r="AB4679">
        <f t="shared" si="367"/>
        <v>0</v>
      </c>
      <c r="AC4679" t="str">
        <f t="shared" si="365"/>
        <v>Wednesday</v>
      </c>
      <c r="AD4679" s="5">
        <v>3.823</v>
      </c>
      <c r="AE4679">
        <v>2014</v>
      </c>
      <c r="AF4679">
        <v>14</v>
      </c>
      <c r="AG4679" s="14">
        <f t="shared" si="366"/>
        <v>0.12101605559549485</v>
      </c>
      <c r="AH4679">
        <f t="shared" si="368"/>
        <v>0</v>
      </c>
      <c r="AI4679" t="str">
        <f t="shared" si="369"/>
        <v xml:space="preserve"> </v>
      </c>
    </row>
    <row r="4680" spans="1:35" x14ac:dyDescent="0.35">
      <c r="A4680">
        <v>4679</v>
      </c>
      <c r="B4680" t="s">
        <v>3912</v>
      </c>
      <c r="C4680" t="s">
        <v>3913</v>
      </c>
      <c r="D4680" t="s">
        <v>96</v>
      </c>
      <c r="E4680" t="s">
        <v>84</v>
      </c>
      <c r="F4680" t="s">
        <v>113</v>
      </c>
      <c r="G4680" t="s">
        <v>2188</v>
      </c>
      <c r="H4680" t="s">
        <v>2189</v>
      </c>
      <c r="I4680" t="s">
        <v>34</v>
      </c>
      <c r="J4680" t="s">
        <v>7917</v>
      </c>
      <c r="K4680" s="3">
        <v>41962</v>
      </c>
      <c r="L4680" t="s">
        <v>136</v>
      </c>
      <c r="M4680" t="s">
        <v>2998</v>
      </c>
      <c r="N4680" t="s">
        <v>2999</v>
      </c>
      <c r="O4680" t="s">
        <v>39</v>
      </c>
      <c r="P4680" t="s">
        <v>40</v>
      </c>
      <c r="Q4680">
        <v>3</v>
      </c>
      <c r="R4680" s="5">
        <v>4.6607999999999992</v>
      </c>
      <c r="S4680" s="5">
        <v>6.9813333333333336</v>
      </c>
      <c r="T4680" s="5">
        <v>12.566400000000002</v>
      </c>
      <c r="U4680">
        <v>0.4</v>
      </c>
      <c r="V4680" s="5">
        <v>-1.4159999999999999</v>
      </c>
      <c r="W4680" t="s">
        <v>242</v>
      </c>
      <c r="X4680" s="3">
        <v>41962</v>
      </c>
      <c r="Y4680" s="3">
        <v>41962</v>
      </c>
      <c r="Z4680">
        <v>0</v>
      </c>
      <c r="AA4680" t="s">
        <v>8400</v>
      </c>
      <c r="AB4680">
        <f t="shared" si="367"/>
        <v>0</v>
      </c>
      <c r="AC4680" t="str">
        <f t="shared" si="365"/>
        <v>Wednesday</v>
      </c>
      <c r="AD4680" s="5">
        <v>0.79400000000000004</v>
      </c>
      <c r="AE4680">
        <v>2014</v>
      </c>
      <c r="AF4680">
        <v>47</v>
      </c>
      <c r="AG4680" s="14">
        <f t="shared" si="366"/>
        <v>-0.11268143621084796</v>
      </c>
      <c r="AH4680">
        <f t="shared" si="368"/>
        <v>0</v>
      </c>
      <c r="AI4680" t="str">
        <f t="shared" si="369"/>
        <v xml:space="preserve"> </v>
      </c>
    </row>
    <row r="4681" spans="1:35" x14ac:dyDescent="0.35">
      <c r="A4681">
        <v>4680</v>
      </c>
      <c r="B4681" t="s">
        <v>3912</v>
      </c>
      <c r="C4681" t="s">
        <v>3913</v>
      </c>
      <c r="D4681" t="s">
        <v>96</v>
      </c>
      <c r="E4681" t="s">
        <v>84</v>
      </c>
      <c r="F4681" t="s">
        <v>113</v>
      </c>
      <c r="G4681" t="s">
        <v>2188</v>
      </c>
      <c r="H4681" t="s">
        <v>2189</v>
      </c>
      <c r="I4681" t="s">
        <v>34</v>
      </c>
      <c r="J4681" t="s">
        <v>7917</v>
      </c>
      <c r="K4681" s="3">
        <v>41962</v>
      </c>
      <c r="L4681" t="s">
        <v>136</v>
      </c>
      <c r="M4681" t="s">
        <v>684</v>
      </c>
      <c r="N4681" t="s">
        <v>685</v>
      </c>
      <c r="O4681" t="s">
        <v>51</v>
      </c>
      <c r="P4681" t="s">
        <v>93</v>
      </c>
      <c r="Q4681">
        <v>6</v>
      </c>
      <c r="R4681" s="5">
        <v>22.645866666666674</v>
      </c>
      <c r="S4681" s="5">
        <v>38.363111111111117</v>
      </c>
      <c r="T4681" s="5">
        <v>138.10720000000001</v>
      </c>
      <c r="U4681">
        <v>0.4</v>
      </c>
      <c r="V4681" s="5">
        <v>2.2320000000000002</v>
      </c>
      <c r="W4681" t="s">
        <v>242</v>
      </c>
      <c r="X4681" s="3">
        <v>41962</v>
      </c>
      <c r="Y4681" s="3">
        <v>41962</v>
      </c>
      <c r="Z4681">
        <v>0</v>
      </c>
      <c r="AA4681" t="s">
        <v>8400</v>
      </c>
      <c r="AB4681">
        <f t="shared" si="367"/>
        <v>0</v>
      </c>
      <c r="AC4681" t="str">
        <f t="shared" si="365"/>
        <v>Wednesday</v>
      </c>
      <c r="AD4681" s="5">
        <v>28.577999999999999</v>
      </c>
      <c r="AE4681">
        <v>2014</v>
      </c>
      <c r="AF4681">
        <v>47</v>
      </c>
      <c r="AG4681" s="14">
        <f t="shared" si="366"/>
        <v>1.6161358712652202E-2</v>
      </c>
      <c r="AH4681">
        <f t="shared" si="368"/>
        <v>0</v>
      </c>
      <c r="AI4681" t="str">
        <f t="shared" si="369"/>
        <v xml:space="preserve"> </v>
      </c>
    </row>
    <row r="4682" spans="1:35" x14ac:dyDescent="0.35">
      <c r="A4682">
        <v>4681</v>
      </c>
      <c r="B4682" t="s">
        <v>3912</v>
      </c>
      <c r="C4682" t="s">
        <v>3913</v>
      </c>
      <c r="D4682" t="s">
        <v>96</v>
      </c>
      <c r="E4682" t="s">
        <v>84</v>
      </c>
      <c r="F4682" t="s">
        <v>113</v>
      </c>
      <c r="G4682" t="s">
        <v>2188</v>
      </c>
      <c r="H4682" t="s">
        <v>2189</v>
      </c>
      <c r="I4682" t="s">
        <v>34</v>
      </c>
      <c r="J4682" t="s">
        <v>7917</v>
      </c>
      <c r="K4682" s="3">
        <v>41962</v>
      </c>
      <c r="L4682" t="s">
        <v>136</v>
      </c>
      <c r="M4682" t="s">
        <v>1090</v>
      </c>
      <c r="N4682" t="s">
        <v>1091</v>
      </c>
      <c r="O4682" t="s">
        <v>51</v>
      </c>
      <c r="P4682" t="s">
        <v>93</v>
      </c>
      <c r="Q4682">
        <v>2</v>
      </c>
      <c r="R4682" s="5">
        <v>258.54079999999999</v>
      </c>
      <c r="S4682" s="5">
        <v>339.78133333333335</v>
      </c>
      <c r="T4682" s="5">
        <v>407.73759999999999</v>
      </c>
      <c r="U4682">
        <v>0.4</v>
      </c>
      <c r="V4682" s="5">
        <v>-109.34399999999999</v>
      </c>
      <c r="W4682" t="s">
        <v>242</v>
      </c>
      <c r="X4682" s="3">
        <v>41962</v>
      </c>
      <c r="Y4682" s="3">
        <v>41962</v>
      </c>
      <c r="Z4682">
        <v>0</v>
      </c>
      <c r="AA4682" t="s">
        <v>8400</v>
      </c>
      <c r="AB4682">
        <f t="shared" si="367"/>
        <v>0</v>
      </c>
      <c r="AC4682" t="str">
        <f t="shared" si="365"/>
        <v>Wednesday</v>
      </c>
      <c r="AD4682" s="5">
        <v>49.451999999999998</v>
      </c>
      <c r="AE4682">
        <v>2014</v>
      </c>
      <c r="AF4682">
        <v>47</v>
      </c>
      <c r="AG4682" s="14">
        <f t="shared" si="366"/>
        <v>-0.26817247170729408</v>
      </c>
      <c r="AH4682">
        <f t="shared" si="368"/>
        <v>0</v>
      </c>
      <c r="AI4682" t="str">
        <f t="shared" si="369"/>
        <v xml:space="preserve"> </v>
      </c>
    </row>
    <row r="4683" spans="1:35" x14ac:dyDescent="0.35">
      <c r="A4683">
        <v>4682</v>
      </c>
      <c r="B4683" t="s">
        <v>552</v>
      </c>
      <c r="C4683" t="s">
        <v>553</v>
      </c>
      <c r="D4683" t="s">
        <v>29</v>
      </c>
      <c r="E4683" t="s">
        <v>199</v>
      </c>
      <c r="F4683" t="s">
        <v>200</v>
      </c>
      <c r="G4683" t="s">
        <v>711</v>
      </c>
      <c r="H4683" t="s">
        <v>711</v>
      </c>
      <c r="I4683" t="s">
        <v>34</v>
      </c>
      <c r="J4683" t="s">
        <v>7918</v>
      </c>
      <c r="K4683" s="3">
        <v>41724</v>
      </c>
      <c r="L4683" t="s">
        <v>136</v>
      </c>
      <c r="M4683" t="s">
        <v>2886</v>
      </c>
      <c r="N4683" t="s">
        <v>2887</v>
      </c>
      <c r="O4683" t="s">
        <v>39</v>
      </c>
      <c r="P4683" t="s">
        <v>40</v>
      </c>
      <c r="Q4683">
        <v>2</v>
      </c>
      <c r="R4683" s="5">
        <v>2.94</v>
      </c>
      <c r="S4683" s="5">
        <v>4.5</v>
      </c>
      <c r="T4683" s="5">
        <v>9</v>
      </c>
      <c r="U4683">
        <v>0</v>
      </c>
      <c r="V4683" s="5">
        <v>3.12</v>
      </c>
      <c r="W4683" t="s">
        <v>155</v>
      </c>
      <c r="X4683" s="3">
        <v>41726</v>
      </c>
      <c r="Y4683" s="3">
        <v>41726</v>
      </c>
      <c r="Z4683">
        <v>2</v>
      </c>
      <c r="AA4683" t="s">
        <v>8400</v>
      </c>
      <c r="AB4683">
        <f t="shared" si="367"/>
        <v>0</v>
      </c>
      <c r="AC4683" t="str">
        <f t="shared" si="365"/>
        <v>Wednesday</v>
      </c>
      <c r="AD4683" s="5">
        <v>0.46600000000000003</v>
      </c>
      <c r="AE4683">
        <v>2014</v>
      </c>
      <c r="AF4683">
        <v>13</v>
      </c>
      <c r="AG4683" s="14">
        <f t="shared" si="366"/>
        <v>0.34666666666666668</v>
      </c>
      <c r="AH4683">
        <f t="shared" si="368"/>
        <v>0</v>
      </c>
      <c r="AI4683" t="str">
        <f t="shared" si="369"/>
        <v xml:space="preserve"> </v>
      </c>
    </row>
    <row r="4684" spans="1:35" x14ac:dyDescent="0.35">
      <c r="A4684">
        <v>4683</v>
      </c>
      <c r="B4684" t="s">
        <v>2714</v>
      </c>
      <c r="C4684" t="s">
        <v>2715</v>
      </c>
      <c r="D4684" t="s">
        <v>29</v>
      </c>
      <c r="E4684" t="s">
        <v>30</v>
      </c>
      <c r="F4684" t="s">
        <v>31</v>
      </c>
      <c r="G4684" t="s">
        <v>476</v>
      </c>
      <c r="H4684" t="s">
        <v>833</v>
      </c>
      <c r="I4684" t="s">
        <v>34</v>
      </c>
      <c r="J4684" t="s">
        <v>7919</v>
      </c>
      <c r="K4684" s="3">
        <v>41772</v>
      </c>
      <c r="L4684" t="s">
        <v>136</v>
      </c>
      <c r="M4684" t="s">
        <v>3474</v>
      </c>
      <c r="N4684" t="s">
        <v>3475</v>
      </c>
      <c r="O4684" t="s">
        <v>39</v>
      </c>
      <c r="P4684" t="s">
        <v>90</v>
      </c>
      <c r="Q4684">
        <v>3</v>
      </c>
      <c r="R4684" s="5">
        <v>5.12</v>
      </c>
      <c r="S4684" s="5">
        <v>9</v>
      </c>
      <c r="T4684" s="5">
        <v>27</v>
      </c>
      <c r="U4684">
        <v>0</v>
      </c>
      <c r="V4684" s="5">
        <v>11.64</v>
      </c>
      <c r="W4684" t="s">
        <v>41</v>
      </c>
      <c r="X4684" s="3">
        <v>41777</v>
      </c>
      <c r="Y4684" s="3">
        <v>41780</v>
      </c>
      <c r="Z4684">
        <v>8</v>
      </c>
      <c r="AA4684" t="s">
        <v>8399</v>
      </c>
      <c r="AB4684">
        <f t="shared" si="367"/>
        <v>3</v>
      </c>
      <c r="AC4684" t="str">
        <f t="shared" si="365"/>
        <v>Tuesday</v>
      </c>
      <c r="AD4684" s="5">
        <v>2.8359999999999999</v>
      </c>
      <c r="AE4684">
        <v>2014</v>
      </c>
      <c r="AF4684">
        <v>20</v>
      </c>
      <c r="AG4684" s="14">
        <f t="shared" si="366"/>
        <v>0.43111111111111111</v>
      </c>
      <c r="AH4684">
        <f t="shared" si="368"/>
        <v>1</v>
      </c>
      <c r="AI4684">
        <f t="shared" si="369"/>
        <v>3</v>
      </c>
    </row>
    <row r="4685" spans="1:35" x14ac:dyDescent="0.35">
      <c r="A4685">
        <v>4684</v>
      </c>
      <c r="B4685" t="s">
        <v>2714</v>
      </c>
      <c r="C4685" t="s">
        <v>2715</v>
      </c>
      <c r="D4685" t="s">
        <v>29</v>
      </c>
      <c r="E4685" t="s">
        <v>30</v>
      </c>
      <c r="F4685" t="s">
        <v>31</v>
      </c>
      <c r="G4685" t="s">
        <v>476</v>
      </c>
      <c r="H4685" t="s">
        <v>833</v>
      </c>
      <c r="I4685" t="s">
        <v>34</v>
      </c>
      <c r="J4685" t="s">
        <v>7919</v>
      </c>
      <c r="K4685" s="3">
        <v>41772</v>
      </c>
      <c r="L4685" t="s">
        <v>136</v>
      </c>
      <c r="M4685" t="s">
        <v>7211</v>
      </c>
      <c r="N4685" t="s">
        <v>7212</v>
      </c>
      <c r="O4685" t="s">
        <v>51</v>
      </c>
      <c r="P4685" t="s">
        <v>93</v>
      </c>
      <c r="Q4685">
        <v>7</v>
      </c>
      <c r="R4685" s="5">
        <v>193.55840000000003</v>
      </c>
      <c r="S4685" s="5">
        <v>295.53300000000002</v>
      </c>
      <c r="T4685" s="5">
        <v>1654.9848000000002</v>
      </c>
      <c r="U4685">
        <v>0.2</v>
      </c>
      <c r="V4685" s="5">
        <v>300.07600000000002</v>
      </c>
      <c r="W4685" t="s">
        <v>41</v>
      </c>
      <c r="X4685" s="3">
        <v>41777</v>
      </c>
      <c r="Y4685" s="3">
        <v>41777</v>
      </c>
      <c r="Z4685">
        <v>5</v>
      </c>
      <c r="AA4685" t="s">
        <v>8400</v>
      </c>
      <c r="AB4685">
        <f t="shared" si="367"/>
        <v>0</v>
      </c>
      <c r="AC4685" t="str">
        <f t="shared" si="365"/>
        <v>Tuesday</v>
      </c>
      <c r="AD4685" s="5">
        <v>288.10300000000001</v>
      </c>
      <c r="AE4685">
        <v>2014</v>
      </c>
      <c r="AF4685">
        <v>20</v>
      </c>
      <c r="AG4685" s="14">
        <f t="shared" si="366"/>
        <v>0.18131646888841516</v>
      </c>
      <c r="AH4685">
        <f t="shared" si="368"/>
        <v>0</v>
      </c>
      <c r="AI4685" t="str">
        <f t="shared" si="369"/>
        <v xml:space="preserve"> </v>
      </c>
    </row>
    <row r="4686" spans="1:35" x14ac:dyDescent="0.35">
      <c r="A4686">
        <v>4685</v>
      </c>
      <c r="B4686" t="s">
        <v>2295</v>
      </c>
      <c r="C4686" t="s">
        <v>2296</v>
      </c>
      <c r="D4686" t="s">
        <v>29</v>
      </c>
      <c r="E4686" t="s">
        <v>30</v>
      </c>
      <c r="F4686" t="s">
        <v>31</v>
      </c>
      <c r="G4686" t="s">
        <v>610</v>
      </c>
      <c r="H4686" t="s">
        <v>5762</v>
      </c>
      <c r="I4686" t="s">
        <v>34</v>
      </c>
      <c r="J4686" t="s">
        <v>7920</v>
      </c>
      <c r="K4686" s="3">
        <v>41914</v>
      </c>
      <c r="L4686" t="s">
        <v>136</v>
      </c>
      <c r="M4686" t="s">
        <v>3120</v>
      </c>
      <c r="N4686" t="s">
        <v>3121</v>
      </c>
      <c r="O4686" t="s">
        <v>39</v>
      </c>
      <c r="P4686" t="s">
        <v>340</v>
      </c>
      <c r="Q4686">
        <v>13</v>
      </c>
      <c r="R4686" s="5">
        <v>7.064615384615383</v>
      </c>
      <c r="S4686" s="5">
        <v>11.384615384615383</v>
      </c>
      <c r="T4686" s="5">
        <v>147.99999999999997</v>
      </c>
      <c r="U4686">
        <v>0</v>
      </c>
      <c r="V4686" s="5">
        <v>56.16</v>
      </c>
      <c r="W4686" t="s">
        <v>41</v>
      </c>
      <c r="X4686" s="3">
        <v>41919</v>
      </c>
      <c r="Y4686" s="3">
        <v>41920</v>
      </c>
      <c r="Z4686">
        <v>6</v>
      </c>
      <c r="AA4686" t="s">
        <v>8399</v>
      </c>
      <c r="AB4686">
        <f t="shared" si="367"/>
        <v>1</v>
      </c>
      <c r="AC4686" t="str">
        <f t="shared" si="365"/>
        <v>Thursday</v>
      </c>
      <c r="AD4686" s="5">
        <v>15.698</v>
      </c>
      <c r="AE4686">
        <v>2014</v>
      </c>
      <c r="AF4686">
        <v>40</v>
      </c>
      <c r="AG4686" s="14">
        <f t="shared" si="366"/>
        <v>0.37945945945945952</v>
      </c>
      <c r="AH4686">
        <f t="shared" si="368"/>
        <v>1</v>
      </c>
      <c r="AI4686">
        <f t="shared" si="369"/>
        <v>1</v>
      </c>
    </row>
    <row r="4687" spans="1:35" x14ac:dyDescent="0.35">
      <c r="A4687">
        <v>4686</v>
      </c>
      <c r="B4687" t="s">
        <v>2109</v>
      </c>
      <c r="C4687" t="s">
        <v>2110</v>
      </c>
      <c r="D4687" t="s">
        <v>112</v>
      </c>
      <c r="E4687" t="s">
        <v>44</v>
      </c>
      <c r="F4687" t="s">
        <v>67</v>
      </c>
      <c r="G4687" t="s">
        <v>253</v>
      </c>
      <c r="H4687" t="s">
        <v>6898</v>
      </c>
      <c r="I4687" t="s">
        <v>34</v>
      </c>
      <c r="J4687" t="s">
        <v>7921</v>
      </c>
      <c r="K4687" s="3">
        <v>41900</v>
      </c>
      <c r="L4687" t="s">
        <v>136</v>
      </c>
      <c r="M4687" t="s">
        <v>6488</v>
      </c>
      <c r="N4687" t="s">
        <v>6489</v>
      </c>
      <c r="O4687" t="s">
        <v>39</v>
      </c>
      <c r="P4687" t="s">
        <v>61</v>
      </c>
      <c r="Q4687">
        <v>3</v>
      </c>
      <c r="R4687" s="5">
        <v>9.3866666666666667</v>
      </c>
      <c r="S4687" s="5">
        <v>9.6666666666666661</v>
      </c>
      <c r="T4687" s="5">
        <v>29</v>
      </c>
      <c r="U4687">
        <v>0</v>
      </c>
      <c r="V4687" s="5">
        <v>0.84</v>
      </c>
      <c r="W4687" t="s">
        <v>242</v>
      </c>
      <c r="X4687" s="3">
        <v>41900</v>
      </c>
      <c r="Y4687" s="3">
        <v>41900</v>
      </c>
      <c r="Z4687">
        <v>0</v>
      </c>
      <c r="AA4687" t="s">
        <v>8400</v>
      </c>
      <c r="AB4687">
        <f t="shared" si="367"/>
        <v>0</v>
      </c>
      <c r="AC4687" t="str">
        <f t="shared" si="365"/>
        <v>Thursday</v>
      </c>
      <c r="AD4687" s="5">
        <v>4.649</v>
      </c>
      <c r="AE4687">
        <v>2014</v>
      </c>
      <c r="AF4687">
        <v>38</v>
      </c>
      <c r="AG4687" s="14">
        <f t="shared" si="366"/>
        <v>2.8965517241379309E-2</v>
      </c>
      <c r="AH4687">
        <f t="shared" si="368"/>
        <v>0</v>
      </c>
      <c r="AI4687" t="str">
        <f t="shared" si="369"/>
        <v xml:space="preserve"> </v>
      </c>
    </row>
    <row r="4688" spans="1:35" x14ac:dyDescent="0.35">
      <c r="A4688">
        <v>4687</v>
      </c>
      <c r="B4688" t="s">
        <v>2109</v>
      </c>
      <c r="C4688" t="s">
        <v>2110</v>
      </c>
      <c r="D4688" t="s">
        <v>112</v>
      </c>
      <c r="E4688" t="s">
        <v>44</v>
      </c>
      <c r="F4688" t="s">
        <v>67</v>
      </c>
      <c r="G4688" t="s">
        <v>253</v>
      </c>
      <c r="H4688" t="s">
        <v>6898</v>
      </c>
      <c r="I4688" t="s">
        <v>34</v>
      </c>
      <c r="J4688" t="s">
        <v>7921</v>
      </c>
      <c r="K4688" s="3">
        <v>41900</v>
      </c>
      <c r="L4688" t="s">
        <v>136</v>
      </c>
      <c r="M4688" t="s">
        <v>1385</v>
      </c>
      <c r="N4688" t="s">
        <v>1386</v>
      </c>
      <c r="O4688" t="s">
        <v>39</v>
      </c>
      <c r="P4688" t="s">
        <v>58</v>
      </c>
      <c r="Q4688">
        <v>1</v>
      </c>
      <c r="R4688" s="5">
        <v>2.12</v>
      </c>
      <c r="S4688" s="5">
        <v>3</v>
      </c>
      <c r="T4688" s="5">
        <v>3</v>
      </c>
      <c r="U4688">
        <v>0</v>
      </c>
      <c r="V4688" s="5">
        <v>0.88</v>
      </c>
      <c r="W4688" t="s">
        <v>242</v>
      </c>
      <c r="X4688" s="3">
        <v>41900</v>
      </c>
      <c r="Y4688" s="3">
        <v>41900</v>
      </c>
      <c r="Z4688">
        <v>0</v>
      </c>
      <c r="AA4688" t="s">
        <v>8400</v>
      </c>
      <c r="AB4688">
        <f t="shared" si="367"/>
        <v>0</v>
      </c>
      <c r="AC4688" t="str">
        <f t="shared" si="365"/>
        <v>Thursday</v>
      </c>
      <c r="AD4688" s="5">
        <v>0.35099999999999998</v>
      </c>
      <c r="AE4688">
        <v>2014</v>
      </c>
      <c r="AF4688">
        <v>38</v>
      </c>
      <c r="AG4688" s="14">
        <f t="shared" si="366"/>
        <v>0.29333333333333333</v>
      </c>
      <c r="AH4688">
        <f t="shared" si="368"/>
        <v>0</v>
      </c>
      <c r="AI4688" t="str">
        <f t="shared" si="369"/>
        <v xml:space="preserve"> </v>
      </c>
    </row>
    <row r="4689" spans="1:35" x14ac:dyDescent="0.35">
      <c r="A4689">
        <v>4688</v>
      </c>
      <c r="B4689" t="s">
        <v>2109</v>
      </c>
      <c r="C4689" t="s">
        <v>2110</v>
      </c>
      <c r="D4689" t="s">
        <v>112</v>
      </c>
      <c r="E4689" t="s">
        <v>44</v>
      </c>
      <c r="F4689" t="s">
        <v>67</v>
      </c>
      <c r="G4689" t="s">
        <v>253</v>
      </c>
      <c r="H4689" t="s">
        <v>6898</v>
      </c>
      <c r="I4689" t="s">
        <v>34</v>
      </c>
      <c r="J4689" t="s">
        <v>7921</v>
      </c>
      <c r="K4689" s="3">
        <v>41900</v>
      </c>
      <c r="L4689" t="s">
        <v>136</v>
      </c>
      <c r="M4689" t="s">
        <v>7922</v>
      </c>
      <c r="N4689" t="s">
        <v>7923</v>
      </c>
      <c r="O4689" t="s">
        <v>39</v>
      </c>
      <c r="P4689" t="s">
        <v>340</v>
      </c>
      <c r="Q4689">
        <v>4</v>
      </c>
      <c r="R4689" s="5">
        <v>14.41</v>
      </c>
      <c r="S4689" s="5">
        <v>19.75</v>
      </c>
      <c r="T4689" s="5">
        <v>79</v>
      </c>
      <c r="U4689">
        <v>0</v>
      </c>
      <c r="V4689" s="5">
        <v>21.36</v>
      </c>
      <c r="W4689" t="s">
        <v>242</v>
      </c>
      <c r="X4689" s="3">
        <v>41900</v>
      </c>
      <c r="Y4689" s="3">
        <v>41900</v>
      </c>
      <c r="Z4689">
        <v>0</v>
      </c>
      <c r="AA4689" t="s">
        <v>8400</v>
      </c>
      <c r="AB4689">
        <f t="shared" si="367"/>
        <v>0</v>
      </c>
      <c r="AC4689" t="str">
        <f t="shared" si="365"/>
        <v>Thursday</v>
      </c>
      <c r="AD4689" s="5">
        <v>7.7350000000000003</v>
      </c>
      <c r="AE4689">
        <v>2014</v>
      </c>
      <c r="AF4689">
        <v>38</v>
      </c>
      <c r="AG4689" s="14">
        <f t="shared" si="366"/>
        <v>0.27037974683544302</v>
      </c>
      <c r="AH4689">
        <f t="shared" si="368"/>
        <v>0</v>
      </c>
      <c r="AI4689" t="str">
        <f t="shared" si="369"/>
        <v xml:space="preserve"> </v>
      </c>
    </row>
    <row r="4690" spans="1:35" x14ac:dyDescent="0.35">
      <c r="A4690">
        <v>4689</v>
      </c>
      <c r="B4690" t="s">
        <v>2109</v>
      </c>
      <c r="C4690" t="s">
        <v>2110</v>
      </c>
      <c r="D4690" t="s">
        <v>112</v>
      </c>
      <c r="E4690" t="s">
        <v>44</v>
      </c>
      <c r="F4690" t="s">
        <v>67</v>
      </c>
      <c r="G4690" t="s">
        <v>253</v>
      </c>
      <c r="H4690" t="s">
        <v>6898</v>
      </c>
      <c r="I4690" t="s">
        <v>34</v>
      </c>
      <c r="J4690" t="s">
        <v>7921</v>
      </c>
      <c r="K4690" s="3">
        <v>41900</v>
      </c>
      <c r="L4690" t="s">
        <v>136</v>
      </c>
      <c r="M4690" t="s">
        <v>6168</v>
      </c>
      <c r="N4690" t="s">
        <v>6169</v>
      </c>
      <c r="O4690" t="s">
        <v>72</v>
      </c>
      <c r="P4690" t="s">
        <v>178</v>
      </c>
      <c r="Q4690">
        <v>7</v>
      </c>
      <c r="R4690" s="5">
        <v>77.2</v>
      </c>
      <c r="S4690" s="5">
        <v>83</v>
      </c>
      <c r="T4690" s="5">
        <v>581</v>
      </c>
      <c r="U4690">
        <v>0</v>
      </c>
      <c r="V4690" s="5">
        <v>40.6</v>
      </c>
      <c r="W4690" t="s">
        <v>242</v>
      </c>
      <c r="X4690" s="3">
        <v>41900</v>
      </c>
      <c r="Y4690" s="3">
        <v>41900</v>
      </c>
      <c r="Z4690">
        <v>0</v>
      </c>
      <c r="AA4690" t="s">
        <v>8400</v>
      </c>
      <c r="AB4690">
        <f t="shared" si="367"/>
        <v>0</v>
      </c>
      <c r="AC4690" t="str">
        <f t="shared" si="365"/>
        <v>Thursday</v>
      </c>
      <c r="AD4690" s="5">
        <v>119.149</v>
      </c>
      <c r="AE4690">
        <v>2014</v>
      </c>
      <c r="AF4690">
        <v>38</v>
      </c>
      <c r="AG4690" s="14">
        <f t="shared" si="366"/>
        <v>6.9879518072289162E-2</v>
      </c>
      <c r="AH4690">
        <f t="shared" si="368"/>
        <v>0</v>
      </c>
      <c r="AI4690" t="str">
        <f t="shared" si="369"/>
        <v xml:space="preserve"> </v>
      </c>
    </row>
    <row r="4691" spans="1:35" x14ac:dyDescent="0.35">
      <c r="A4691">
        <v>4690</v>
      </c>
      <c r="B4691" t="s">
        <v>2109</v>
      </c>
      <c r="C4691" t="s">
        <v>2110</v>
      </c>
      <c r="D4691" t="s">
        <v>112</v>
      </c>
      <c r="E4691" t="s">
        <v>44</v>
      </c>
      <c r="F4691" t="s">
        <v>67</v>
      </c>
      <c r="G4691" t="s">
        <v>253</v>
      </c>
      <c r="H4691" t="s">
        <v>6898</v>
      </c>
      <c r="I4691" t="s">
        <v>34</v>
      </c>
      <c r="J4691" t="s">
        <v>7921</v>
      </c>
      <c r="K4691" s="3">
        <v>41900</v>
      </c>
      <c r="L4691" t="s">
        <v>136</v>
      </c>
      <c r="M4691" t="s">
        <v>2595</v>
      </c>
      <c r="N4691" t="s">
        <v>2596</v>
      </c>
      <c r="O4691" t="s">
        <v>39</v>
      </c>
      <c r="P4691" t="s">
        <v>64</v>
      </c>
      <c r="Q4691">
        <v>2</v>
      </c>
      <c r="R4691" s="5">
        <v>13.46</v>
      </c>
      <c r="S4691" s="5">
        <v>20</v>
      </c>
      <c r="T4691" s="5">
        <v>40</v>
      </c>
      <c r="U4691">
        <v>0</v>
      </c>
      <c r="V4691" s="5">
        <v>13.08</v>
      </c>
      <c r="W4691" t="s">
        <v>242</v>
      </c>
      <c r="X4691" s="3">
        <v>41900</v>
      </c>
      <c r="Y4691" s="3">
        <v>41900</v>
      </c>
      <c r="Z4691">
        <v>0</v>
      </c>
      <c r="AA4691" t="s">
        <v>8400</v>
      </c>
      <c r="AB4691">
        <f t="shared" si="367"/>
        <v>0</v>
      </c>
      <c r="AC4691" t="str">
        <f t="shared" si="365"/>
        <v>Thursday</v>
      </c>
      <c r="AD4691" s="5">
        <v>5.4340000000000002</v>
      </c>
      <c r="AE4691">
        <v>2014</v>
      </c>
      <c r="AF4691">
        <v>38</v>
      </c>
      <c r="AG4691" s="14">
        <f t="shared" si="366"/>
        <v>0.32700000000000001</v>
      </c>
      <c r="AH4691">
        <f t="shared" si="368"/>
        <v>0</v>
      </c>
      <c r="AI4691" t="str">
        <f t="shared" si="369"/>
        <v xml:space="preserve"> </v>
      </c>
    </row>
    <row r="4692" spans="1:35" x14ac:dyDescent="0.35">
      <c r="A4692">
        <v>4691</v>
      </c>
      <c r="B4692" t="s">
        <v>2109</v>
      </c>
      <c r="C4692" t="s">
        <v>2110</v>
      </c>
      <c r="D4692" t="s">
        <v>112</v>
      </c>
      <c r="E4692" t="s">
        <v>44</v>
      </c>
      <c r="F4692" t="s">
        <v>67</v>
      </c>
      <c r="G4692" t="s">
        <v>253</v>
      </c>
      <c r="H4692" t="s">
        <v>6898</v>
      </c>
      <c r="I4692" t="s">
        <v>34</v>
      </c>
      <c r="J4692" t="s">
        <v>7921</v>
      </c>
      <c r="K4692" s="3">
        <v>41900</v>
      </c>
      <c r="L4692" t="s">
        <v>136</v>
      </c>
      <c r="M4692" t="s">
        <v>2757</v>
      </c>
      <c r="N4692" t="s">
        <v>2758</v>
      </c>
      <c r="O4692" t="s">
        <v>39</v>
      </c>
      <c r="P4692" t="s">
        <v>58</v>
      </c>
      <c r="Q4692">
        <v>13</v>
      </c>
      <c r="R4692" s="5">
        <v>19.36461538461538</v>
      </c>
      <c r="S4692" s="5">
        <v>33.38461538461538</v>
      </c>
      <c r="T4692" s="5">
        <v>433.99999999999994</v>
      </c>
      <c r="U4692">
        <v>0</v>
      </c>
      <c r="V4692" s="5">
        <v>182.26</v>
      </c>
      <c r="W4692" t="s">
        <v>242</v>
      </c>
      <c r="X4692" s="3">
        <v>41900</v>
      </c>
      <c r="Y4692" s="3">
        <v>41900</v>
      </c>
      <c r="Z4692">
        <v>0</v>
      </c>
      <c r="AA4692" t="s">
        <v>8400</v>
      </c>
      <c r="AB4692">
        <f t="shared" si="367"/>
        <v>0</v>
      </c>
      <c r="AC4692" t="str">
        <f t="shared" si="365"/>
        <v>Thursday</v>
      </c>
      <c r="AD4692" s="5">
        <v>56.542000000000002</v>
      </c>
      <c r="AE4692">
        <v>2014</v>
      </c>
      <c r="AF4692">
        <v>38</v>
      </c>
      <c r="AG4692" s="14">
        <f t="shared" si="366"/>
        <v>0.41995391705069129</v>
      </c>
      <c r="AH4692">
        <f t="shared" si="368"/>
        <v>0</v>
      </c>
      <c r="AI4692" t="str">
        <f t="shared" si="369"/>
        <v xml:space="preserve"> </v>
      </c>
    </row>
    <row r="4693" spans="1:35" x14ac:dyDescent="0.35">
      <c r="A4693">
        <v>4692</v>
      </c>
      <c r="B4693" t="s">
        <v>2109</v>
      </c>
      <c r="C4693" t="s">
        <v>2110</v>
      </c>
      <c r="D4693" t="s">
        <v>112</v>
      </c>
      <c r="E4693" t="s">
        <v>44</v>
      </c>
      <c r="F4693" t="s">
        <v>67</v>
      </c>
      <c r="G4693" t="s">
        <v>253</v>
      </c>
      <c r="H4693" t="s">
        <v>6898</v>
      </c>
      <c r="I4693" t="s">
        <v>34</v>
      </c>
      <c r="J4693" t="s">
        <v>7921</v>
      </c>
      <c r="K4693" s="3">
        <v>41900</v>
      </c>
      <c r="L4693" t="s">
        <v>136</v>
      </c>
      <c r="M4693" t="s">
        <v>2901</v>
      </c>
      <c r="N4693" t="s">
        <v>2902</v>
      </c>
      <c r="O4693" t="s">
        <v>51</v>
      </c>
      <c r="P4693" t="s">
        <v>93</v>
      </c>
      <c r="Q4693">
        <v>2</v>
      </c>
      <c r="R4693" s="5">
        <v>110.1</v>
      </c>
      <c r="S4693" s="5">
        <v>113.5</v>
      </c>
      <c r="T4693" s="5">
        <v>227</v>
      </c>
      <c r="U4693">
        <v>0</v>
      </c>
      <c r="V4693" s="5">
        <v>6.8</v>
      </c>
      <c r="W4693" t="s">
        <v>242</v>
      </c>
      <c r="X4693" s="3">
        <v>41900</v>
      </c>
      <c r="Y4693" s="3">
        <v>41900</v>
      </c>
      <c r="Z4693">
        <v>0</v>
      </c>
      <c r="AA4693" t="s">
        <v>8400</v>
      </c>
      <c r="AB4693">
        <f t="shared" si="367"/>
        <v>0</v>
      </c>
      <c r="AC4693" t="str">
        <f t="shared" si="365"/>
        <v>Thursday</v>
      </c>
      <c r="AD4693" s="5">
        <v>33.762</v>
      </c>
      <c r="AE4693">
        <v>2014</v>
      </c>
      <c r="AF4693">
        <v>38</v>
      </c>
      <c r="AG4693" s="14">
        <f t="shared" si="366"/>
        <v>2.9955947136563875E-2</v>
      </c>
      <c r="AH4693">
        <f t="shared" si="368"/>
        <v>0</v>
      </c>
      <c r="AI4693" t="str">
        <f t="shared" si="369"/>
        <v xml:space="preserve"> </v>
      </c>
    </row>
    <row r="4694" spans="1:35" x14ac:dyDescent="0.35">
      <c r="A4694">
        <v>4693</v>
      </c>
      <c r="B4694" t="s">
        <v>1237</v>
      </c>
      <c r="C4694" t="s">
        <v>1238</v>
      </c>
      <c r="D4694" t="s">
        <v>112</v>
      </c>
      <c r="E4694" t="s">
        <v>30</v>
      </c>
      <c r="F4694" t="s">
        <v>31</v>
      </c>
      <c r="G4694" t="s">
        <v>2650</v>
      </c>
      <c r="H4694" t="s">
        <v>2651</v>
      </c>
      <c r="I4694" t="s">
        <v>34</v>
      </c>
      <c r="J4694" t="s">
        <v>7924</v>
      </c>
      <c r="K4694" s="3">
        <v>41724</v>
      </c>
      <c r="L4694" t="s">
        <v>36</v>
      </c>
      <c r="M4694" t="s">
        <v>5495</v>
      </c>
      <c r="N4694" t="s">
        <v>5496</v>
      </c>
      <c r="O4694" t="s">
        <v>72</v>
      </c>
      <c r="P4694" t="s">
        <v>162</v>
      </c>
      <c r="Q4694">
        <v>2</v>
      </c>
      <c r="R4694" s="5">
        <v>176.69420903999998</v>
      </c>
      <c r="S4694" s="5">
        <v>252.35439783567131</v>
      </c>
      <c r="T4694" s="5">
        <v>503.69937807999992</v>
      </c>
      <c r="U4694">
        <v>2E-3</v>
      </c>
      <c r="V4694" s="5">
        <v>150.31095999999999</v>
      </c>
      <c r="W4694" t="s">
        <v>139</v>
      </c>
      <c r="X4694" s="3">
        <v>41727</v>
      </c>
      <c r="Y4694" s="3">
        <v>41728</v>
      </c>
      <c r="Z4694">
        <v>4</v>
      </c>
      <c r="AA4694" t="s">
        <v>8399</v>
      </c>
      <c r="AB4694">
        <f t="shared" si="367"/>
        <v>1</v>
      </c>
      <c r="AC4694" t="str">
        <f t="shared" si="365"/>
        <v>Wednesday</v>
      </c>
      <c r="AD4694" s="5">
        <v>64.427000000000007</v>
      </c>
      <c r="AE4694">
        <v>2014</v>
      </c>
      <c r="AF4694">
        <v>13</v>
      </c>
      <c r="AG4694" s="14">
        <f t="shared" si="366"/>
        <v>0.29841402737671613</v>
      </c>
      <c r="AH4694">
        <f t="shared" si="368"/>
        <v>1</v>
      </c>
      <c r="AI4694">
        <f t="shared" si="369"/>
        <v>1</v>
      </c>
    </row>
    <row r="4695" spans="1:35" x14ac:dyDescent="0.35">
      <c r="A4695">
        <v>4694</v>
      </c>
      <c r="B4695" t="s">
        <v>3320</v>
      </c>
      <c r="C4695" t="s">
        <v>3321</v>
      </c>
      <c r="D4695" t="s">
        <v>29</v>
      </c>
      <c r="E4695" t="s">
        <v>84</v>
      </c>
      <c r="F4695" t="s">
        <v>740</v>
      </c>
      <c r="G4695" t="s">
        <v>741</v>
      </c>
      <c r="H4695" t="s">
        <v>996</v>
      </c>
      <c r="I4695" t="s">
        <v>34</v>
      </c>
      <c r="J4695" t="s">
        <v>7925</v>
      </c>
      <c r="K4695" s="3">
        <v>41633</v>
      </c>
      <c r="L4695" t="s">
        <v>36</v>
      </c>
      <c r="M4695" t="s">
        <v>2424</v>
      </c>
      <c r="N4695" t="s">
        <v>2425</v>
      </c>
      <c r="O4695" t="s">
        <v>39</v>
      </c>
      <c r="P4695" t="s">
        <v>90</v>
      </c>
      <c r="Q4695">
        <v>3</v>
      </c>
      <c r="R4695" s="5">
        <v>7.9533333333333323</v>
      </c>
      <c r="S4695" s="5">
        <v>9.3333333333333321</v>
      </c>
      <c r="T4695" s="5">
        <v>27.999999999999996</v>
      </c>
      <c r="U4695">
        <v>0</v>
      </c>
      <c r="V4695" s="5">
        <v>4.1399999999999997</v>
      </c>
      <c r="W4695" t="s">
        <v>41</v>
      </c>
      <c r="X4695" s="3">
        <v>41638</v>
      </c>
      <c r="Y4695" s="3">
        <v>41638</v>
      </c>
      <c r="Z4695">
        <v>5</v>
      </c>
      <c r="AA4695" t="s">
        <v>8400</v>
      </c>
      <c r="AB4695">
        <f t="shared" si="367"/>
        <v>0</v>
      </c>
      <c r="AC4695" t="str">
        <f t="shared" si="365"/>
        <v>Wednesday</v>
      </c>
      <c r="AD4695" s="5">
        <v>2.0649999999999999</v>
      </c>
      <c r="AE4695">
        <v>2013</v>
      </c>
      <c r="AF4695">
        <v>52</v>
      </c>
      <c r="AG4695" s="14">
        <f t="shared" si="366"/>
        <v>0.14785714285714285</v>
      </c>
      <c r="AH4695">
        <f t="shared" si="368"/>
        <v>0</v>
      </c>
      <c r="AI4695" t="str">
        <f t="shared" si="369"/>
        <v xml:space="preserve"> </v>
      </c>
    </row>
    <row r="4696" spans="1:35" x14ac:dyDescent="0.35">
      <c r="A4696">
        <v>4695</v>
      </c>
      <c r="B4696" t="s">
        <v>6437</v>
      </c>
      <c r="C4696" t="s">
        <v>6438</v>
      </c>
      <c r="D4696" t="s">
        <v>29</v>
      </c>
      <c r="E4696" t="s">
        <v>44</v>
      </c>
      <c r="F4696" t="s">
        <v>67</v>
      </c>
      <c r="G4696" t="s">
        <v>4243</v>
      </c>
      <c r="H4696" t="s">
        <v>6828</v>
      </c>
      <c r="I4696" t="s">
        <v>34</v>
      </c>
      <c r="J4696" t="s">
        <v>7926</v>
      </c>
      <c r="K4696" s="3">
        <v>41926</v>
      </c>
      <c r="L4696" t="s">
        <v>36</v>
      </c>
      <c r="M4696" t="s">
        <v>5675</v>
      </c>
      <c r="N4696" t="s">
        <v>5676</v>
      </c>
      <c r="O4696" t="s">
        <v>51</v>
      </c>
      <c r="P4696" t="s">
        <v>93</v>
      </c>
      <c r="Q4696">
        <v>4</v>
      </c>
      <c r="R4696" s="5">
        <v>171.33</v>
      </c>
      <c r="S4696" s="5">
        <v>317.25</v>
      </c>
      <c r="T4696" s="5">
        <v>1269</v>
      </c>
      <c r="U4696">
        <v>0</v>
      </c>
      <c r="V4696" s="5">
        <v>583.67999999999995</v>
      </c>
      <c r="W4696" t="s">
        <v>41</v>
      </c>
      <c r="X4696" s="3">
        <v>41931</v>
      </c>
      <c r="Y4696" s="3">
        <v>41934</v>
      </c>
      <c r="Z4696">
        <v>8</v>
      </c>
      <c r="AA4696" t="s">
        <v>8399</v>
      </c>
      <c r="AB4696">
        <f t="shared" si="367"/>
        <v>3</v>
      </c>
      <c r="AC4696" t="str">
        <f t="shared" si="365"/>
        <v>Tuesday</v>
      </c>
      <c r="AD4696" s="5">
        <v>89.52</v>
      </c>
      <c r="AE4696">
        <v>2014</v>
      </c>
      <c r="AF4696">
        <v>42</v>
      </c>
      <c r="AG4696" s="14">
        <f t="shared" si="366"/>
        <v>0.45995271867612292</v>
      </c>
      <c r="AH4696">
        <f t="shared" si="368"/>
        <v>1</v>
      </c>
      <c r="AI4696">
        <f t="shared" si="369"/>
        <v>3</v>
      </c>
    </row>
    <row r="4697" spans="1:35" x14ac:dyDescent="0.35">
      <c r="A4697">
        <v>4696</v>
      </c>
      <c r="B4697" t="s">
        <v>521</v>
      </c>
      <c r="C4697" t="s">
        <v>522</v>
      </c>
      <c r="D4697" t="s">
        <v>96</v>
      </c>
      <c r="E4697" t="s">
        <v>84</v>
      </c>
      <c r="F4697" t="s">
        <v>168</v>
      </c>
      <c r="G4697" t="s">
        <v>169</v>
      </c>
      <c r="H4697" t="s">
        <v>170</v>
      </c>
      <c r="I4697" t="s">
        <v>34</v>
      </c>
      <c r="J4697" t="s">
        <v>7927</v>
      </c>
      <c r="K4697" s="3">
        <v>41389</v>
      </c>
      <c r="L4697" t="s">
        <v>98</v>
      </c>
      <c r="M4697" t="s">
        <v>7928</v>
      </c>
      <c r="N4697" t="s">
        <v>7929</v>
      </c>
      <c r="O4697" t="s">
        <v>39</v>
      </c>
      <c r="P4697" t="s">
        <v>90</v>
      </c>
      <c r="Q4697">
        <v>1</v>
      </c>
      <c r="R4697" s="5">
        <v>12.312000000000001</v>
      </c>
      <c r="S4697" s="5">
        <v>15.386666666666668</v>
      </c>
      <c r="T4697" s="5">
        <v>9.2320000000000011</v>
      </c>
      <c r="U4697">
        <v>0.4</v>
      </c>
      <c r="V4697" s="5">
        <v>-3.08</v>
      </c>
      <c r="W4697" t="s">
        <v>41</v>
      </c>
      <c r="X4697" s="3">
        <v>41394</v>
      </c>
      <c r="Y4697" s="3">
        <v>41394</v>
      </c>
      <c r="Z4697">
        <v>5</v>
      </c>
      <c r="AA4697" t="s">
        <v>8400</v>
      </c>
      <c r="AB4697">
        <f t="shared" si="367"/>
        <v>0</v>
      </c>
      <c r="AC4697" t="str">
        <f t="shared" si="365"/>
        <v>Thursday</v>
      </c>
      <c r="AD4697" s="5">
        <v>0.42099999999999999</v>
      </c>
      <c r="AE4697">
        <v>2013</v>
      </c>
      <c r="AF4697">
        <v>17</v>
      </c>
      <c r="AG4697" s="14">
        <f t="shared" si="366"/>
        <v>-0.33362218370883878</v>
      </c>
      <c r="AH4697">
        <f t="shared" si="368"/>
        <v>0</v>
      </c>
      <c r="AI4697" t="str">
        <f t="shared" si="369"/>
        <v xml:space="preserve"> </v>
      </c>
    </row>
    <row r="4698" spans="1:35" x14ac:dyDescent="0.35">
      <c r="A4698">
        <v>4697</v>
      </c>
      <c r="B4698" t="s">
        <v>334</v>
      </c>
      <c r="C4698" t="s">
        <v>335</v>
      </c>
      <c r="D4698" t="s">
        <v>112</v>
      </c>
      <c r="E4698" t="s">
        <v>84</v>
      </c>
      <c r="F4698" t="s">
        <v>168</v>
      </c>
      <c r="G4698" t="s">
        <v>2302</v>
      </c>
      <c r="H4698" t="s">
        <v>2302</v>
      </c>
      <c r="I4698" t="s">
        <v>34</v>
      </c>
      <c r="J4698" t="s">
        <v>7930</v>
      </c>
      <c r="K4698" s="3">
        <v>40688</v>
      </c>
      <c r="L4698" t="s">
        <v>36</v>
      </c>
      <c r="M4698" t="s">
        <v>7931</v>
      </c>
      <c r="N4698" t="s">
        <v>7932</v>
      </c>
      <c r="O4698" t="s">
        <v>51</v>
      </c>
      <c r="P4698" t="s">
        <v>205</v>
      </c>
      <c r="Q4698">
        <v>2</v>
      </c>
      <c r="R4698" s="5">
        <v>380.86920000000003</v>
      </c>
      <c r="S4698" s="5">
        <v>711.97733333333326</v>
      </c>
      <c r="T4698" s="5">
        <v>427.18640000000005</v>
      </c>
      <c r="U4698">
        <v>0.7</v>
      </c>
      <c r="V4698" s="5">
        <v>-334.55200000000002</v>
      </c>
      <c r="W4698" t="s">
        <v>41</v>
      </c>
      <c r="X4698" s="3">
        <v>40693</v>
      </c>
      <c r="Y4698" s="3">
        <v>40693</v>
      </c>
      <c r="Z4698">
        <v>5</v>
      </c>
      <c r="AA4698" t="s">
        <v>8400</v>
      </c>
      <c r="AB4698">
        <f t="shared" si="367"/>
        <v>0</v>
      </c>
      <c r="AC4698" t="str">
        <f t="shared" si="365"/>
        <v>Wednesday</v>
      </c>
      <c r="AD4698" s="5">
        <v>11.951000000000001</v>
      </c>
      <c r="AE4698">
        <v>2011</v>
      </c>
      <c r="AF4698">
        <v>22</v>
      </c>
      <c r="AG4698" s="14">
        <f t="shared" si="366"/>
        <v>-0.78315227263789289</v>
      </c>
      <c r="AH4698">
        <f t="shared" si="368"/>
        <v>0</v>
      </c>
      <c r="AI4698" t="str">
        <f t="shared" si="369"/>
        <v xml:space="preserve"> </v>
      </c>
    </row>
    <row r="4699" spans="1:35" x14ac:dyDescent="0.35">
      <c r="A4699">
        <v>4698</v>
      </c>
      <c r="B4699" t="s">
        <v>6441</v>
      </c>
      <c r="C4699" t="s">
        <v>6442</v>
      </c>
      <c r="D4699" t="s">
        <v>112</v>
      </c>
      <c r="E4699" t="s">
        <v>30</v>
      </c>
      <c r="F4699" t="s">
        <v>31</v>
      </c>
      <c r="G4699" t="s">
        <v>32</v>
      </c>
      <c r="H4699" t="s">
        <v>33</v>
      </c>
      <c r="I4699" t="s">
        <v>34</v>
      </c>
      <c r="J4699" t="s">
        <v>7933</v>
      </c>
      <c r="K4699" s="3">
        <v>41576</v>
      </c>
      <c r="L4699" t="s">
        <v>36</v>
      </c>
      <c r="M4699" t="s">
        <v>6920</v>
      </c>
      <c r="N4699" t="s">
        <v>6921</v>
      </c>
      <c r="O4699" t="s">
        <v>39</v>
      </c>
      <c r="P4699" t="s">
        <v>340</v>
      </c>
      <c r="Q4699">
        <v>4</v>
      </c>
      <c r="R4699" s="5">
        <v>9.91</v>
      </c>
      <c r="S4699" s="5">
        <v>13.75</v>
      </c>
      <c r="T4699" s="5">
        <v>55</v>
      </c>
      <c r="U4699">
        <v>0</v>
      </c>
      <c r="V4699" s="5">
        <v>15.36</v>
      </c>
      <c r="W4699" t="s">
        <v>139</v>
      </c>
      <c r="X4699" s="3">
        <v>41579</v>
      </c>
      <c r="Y4699" s="3">
        <v>41579</v>
      </c>
      <c r="Z4699">
        <v>3</v>
      </c>
      <c r="AA4699" t="s">
        <v>8400</v>
      </c>
      <c r="AB4699">
        <f t="shared" si="367"/>
        <v>0</v>
      </c>
      <c r="AC4699" t="str">
        <f t="shared" si="365"/>
        <v>Tuesday</v>
      </c>
      <c r="AD4699" s="5">
        <v>4.2690000000000001</v>
      </c>
      <c r="AE4699">
        <v>2013</v>
      </c>
      <c r="AF4699">
        <v>44</v>
      </c>
      <c r="AG4699" s="14">
        <f t="shared" si="366"/>
        <v>0.27927272727272728</v>
      </c>
      <c r="AH4699">
        <f t="shared" si="368"/>
        <v>0</v>
      </c>
      <c r="AI4699" t="str">
        <f t="shared" si="369"/>
        <v xml:space="preserve"> </v>
      </c>
    </row>
    <row r="4700" spans="1:35" x14ac:dyDescent="0.35">
      <c r="A4700">
        <v>4699</v>
      </c>
      <c r="B4700" t="s">
        <v>6441</v>
      </c>
      <c r="C4700" t="s">
        <v>6442</v>
      </c>
      <c r="D4700" t="s">
        <v>112</v>
      </c>
      <c r="E4700" t="s">
        <v>30</v>
      </c>
      <c r="F4700" t="s">
        <v>31</v>
      </c>
      <c r="G4700" t="s">
        <v>32</v>
      </c>
      <c r="H4700" t="s">
        <v>33</v>
      </c>
      <c r="I4700" t="s">
        <v>34</v>
      </c>
      <c r="J4700" t="s">
        <v>7933</v>
      </c>
      <c r="K4700" s="3">
        <v>41576</v>
      </c>
      <c r="L4700" t="s">
        <v>36</v>
      </c>
      <c r="M4700" t="s">
        <v>4017</v>
      </c>
      <c r="N4700" t="s">
        <v>4018</v>
      </c>
      <c r="O4700" t="s">
        <v>51</v>
      </c>
      <c r="P4700" t="s">
        <v>55</v>
      </c>
      <c r="Q4700">
        <v>5</v>
      </c>
      <c r="R4700" s="5">
        <v>134.12640000000002</v>
      </c>
      <c r="S4700" s="5">
        <v>137.94300000000001</v>
      </c>
      <c r="T4700" s="5">
        <v>551.77200000000005</v>
      </c>
      <c r="U4700">
        <v>0.2</v>
      </c>
      <c r="V4700" s="5">
        <v>-118.86</v>
      </c>
      <c r="W4700" t="s">
        <v>139</v>
      </c>
      <c r="X4700" s="3">
        <v>41579</v>
      </c>
      <c r="Y4700" s="3">
        <v>41581</v>
      </c>
      <c r="Z4700">
        <v>5</v>
      </c>
      <c r="AA4700" t="s">
        <v>8399</v>
      </c>
      <c r="AB4700">
        <f t="shared" si="367"/>
        <v>2</v>
      </c>
      <c r="AC4700" t="str">
        <f t="shared" si="365"/>
        <v>Tuesday</v>
      </c>
      <c r="AD4700" s="5">
        <v>35.012</v>
      </c>
      <c r="AE4700">
        <v>2013</v>
      </c>
      <c r="AF4700">
        <v>44</v>
      </c>
      <c r="AG4700" s="14">
        <f t="shared" si="366"/>
        <v>-0.21541506274330699</v>
      </c>
      <c r="AH4700">
        <f t="shared" si="368"/>
        <v>1</v>
      </c>
      <c r="AI4700">
        <f t="shared" si="369"/>
        <v>2</v>
      </c>
    </row>
    <row r="4701" spans="1:35" x14ac:dyDescent="0.35">
      <c r="A4701">
        <v>4700</v>
      </c>
      <c r="B4701" t="s">
        <v>3389</v>
      </c>
      <c r="C4701" t="s">
        <v>3390</v>
      </c>
      <c r="D4701" t="s">
        <v>29</v>
      </c>
      <c r="E4701" t="s">
        <v>84</v>
      </c>
      <c r="F4701" t="s">
        <v>740</v>
      </c>
      <c r="G4701" t="s">
        <v>741</v>
      </c>
      <c r="H4701" t="s">
        <v>741</v>
      </c>
      <c r="I4701" t="s">
        <v>34</v>
      </c>
      <c r="J4701" t="s">
        <v>7934</v>
      </c>
      <c r="K4701" s="3">
        <v>40843</v>
      </c>
      <c r="L4701" t="s">
        <v>136</v>
      </c>
      <c r="M4701" t="s">
        <v>4431</v>
      </c>
      <c r="N4701" t="s">
        <v>4432</v>
      </c>
      <c r="O4701" t="s">
        <v>39</v>
      </c>
      <c r="P4701" t="s">
        <v>61</v>
      </c>
      <c r="Q4701">
        <v>2</v>
      </c>
      <c r="R4701" s="5">
        <v>14.96</v>
      </c>
      <c r="S4701" s="5">
        <v>18.5</v>
      </c>
      <c r="T4701" s="5">
        <v>37</v>
      </c>
      <c r="U4701">
        <v>0</v>
      </c>
      <c r="V4701" s="5">
        <v>7.08</v>
      </c>
      <c r="W4701" t="s">
        <v>41</v>
      </c>
      <c r="X4701" s="3">
        <v>40848</v>
      </c>
      <c r="Y4701" s="3">
        <v>40848</v>
      </c>
      <c r="Z4701">
        <v>5</v>
      </c>
      <c r="AA4701" t="s">
        <v>8400</v>
      </c>
      <c r="AB4701">
        <f t="shared" si="367"/>
        <v>0</v>
      </c>
      <c r="AC4701" t="str">
        <f t="shared" si="365"/>
        <v>Thursday</v>
      </c>
      <c r="AD4701" s="5">
        <v>4.3520000000000003</v>
      </c>
      <c r="AE4701">
        <v>2011</v>
      </c>
      <c r="AF4701">
        <v>44</v>
      </c>
      <c r="AG4701" s="14">
        <f t="shared" si="366"/>
        <v>0.19135135135135134</v>
      </c>
      <c r="AH4701">
        <f t="shared" si="368"/>
        <v>0</v>
      </c>
      <c r="AI4701" t="str">
        <f t="shared" si="369"/>
        <v xml:space="preserve"> </v>
      </c>
    </row>
    <row r="4702" spans="1:35" x14ac:dyDescent="0.35">
      <c r="A4702">
        <v>4701</v>
      </c>
      <c r="B4702" t="s">
        <v>3389</v>
      </c>
      <c r="C4702" t="s">
        <v>3390</v>
      </c>
      <c r="D4702" t="s">
        <v>29</v>
      </c>
      <c r="E4702" t="s">
        <v>84</v>
      </c>
      <c r="F4702" t="s">
        <v>740</v>
      </c>
      <c r="G4702" t="s">
        <v>741</v>
      </c>
      <c r="H4702" t="s">
        <v>741</v>
      </c>
      <c r="I4702" t="s">
        <v>34</v>
      </c>
      <c r="J4702" t="s">
        <v>7934</v>
      </c>
      <c r="K4702" s="3">
        <v>40843</v>
      </c>
      <c r="L4702" t="s">
        <v>136</v>
      </c>
      <c r="M4702" t="s">
        <v>957</v>
      </c>
      <c r="N4702" t="s">
        <v>958</v>
      </c>
      <c r="O4702" t="s">
        <v>51</v>
      </c>
      <c r="P4702" t="s">
        <v>93</v>
      </c>
      <c r="Q4702">
        <v>4</v>
      </c>
      <c r="R4702" s="5">
        <v>73.56</v>
      </c>
      <c r="S4702" s="5">
        <v>95.5</v>
      </c>
      <c r="T4702" s="5">
        <v>382</v>
      </c>
      <c r="U4702">
        <v>0</v>
      </c>
      <c r="V4702" s="5">
        <v>87.76</v>
      </c>
      <c r="W4702" t="s">
        <v>41</v>
      </c>
      <c r="X4702" s="3">
        <v>40848</v>
      </c>
      <c r="Y4702" s="3">
        <v>40848</v>
      </c>
      <c r="Z4702">
        <v>5</v>
      </c>
      <c r="AA4702" t="s">
        <v>8400</v>
      </c>
      <c r="AB4702">
        <f t="shared" si="367"/>
        <v>0</v>
      </c>
      <c r="AC4702" t="str">
        <f t="shared" si="365"/>
        <v>Thursday</v>
      </c>
      <c r="AD4702" s="5">
        <v>61.234999999999999</v>
      </c>
      <c r="AE4702">
        <v>2011</v>
      </c>
      <c r="AF4702">
        <v>44</v>
      </c>
      <c r="AG4702" s="14">
        <f t="shared" si="366"/>
        <v>0.22973821989528798</v>
      </c>
      <c r="AH4702">
        <f t="shared" si="368"/>
        <v>0</v>
      </c>
      <c r="AI4702" t="str">
        <f t="shared" si="369"/>
        <v xml:space="preserve"> </v>
      </c>
    </row>
    <row r="4703" spans="1:35" x14ac:dyDescent="0.35">
      <c r="A4703">
        <v>4702</v>
      </c>
      <c r="B4703" t="s">
        <v>3389</v>
      </c>
      <c r="C4703" t="s">
        <v>3390</v>
      </c>
      <c r="D4703" t="s">
        <v>29</v>
      </c>
      <c r="E4703" t="s">
        <v>84</v>
      </c>
      <c r="F4703" t="s">
        <v>740</v>
      </c>
      <c r="G4703" t="s">
        <v>741</v>
      </c>
      <c r="H4703" t="s">
        <v>741</v>
      </c>
      <c r="I4703" t="s">
        <v>34</v>
      </c>
      <c r="J4703" t="s">
        <v>7934</v>
      </c>
      <c r="K4703" s="3">
        <v>40843</v>
      </c>
      <c r="L4703" t="s">
        <v>136</v>
      </c>
      <c r="M4703" t="s">
        <v>3047</v>
      </c>
      <c r="N4703" t="s">
        <v>3048</v>
      </c>
      <c r="O4703" t="s">
        <v>39</v>
      </c>
      <c r="P4703" t="s">
        <v>61</v>
      </c>
      <c r="Q4703">
        <v>3</v>
      </c>
      <c r="R4703" s="5">
        <v>10.206666666666672</v>
      </c>
      <c r="S4703" s="5">
        <v>19.666666666666671</v>
      </c>
      <c r="T4703" s="5">
        <v>59.000000000000014</v>
      </c>
      <c r="U4703">
        <v>0</v>
      </c>
      <c r="V4703" s="5">
        <v>28.38</v>
      </c>
      <c r="W4703" t="s">
        <v>41</v>
      </c>
      <c r="X4703" s="3">
        <v>40848</v>
      </c>
      <c r="Y4703" s="3">
        <v>40851</v>
      </c>
      <c r="Z4703">
        <v>8</v>
      </c>
      <c r="AA4703" t="s">
        <v>8399</v>
      </c>
      <c r="AB4703">
        <f t="shared" si="367"/>
        <v>3</v>
      </c>
      <c r="AC4703" t="str">
        <f t="shared" si="365"/>
        <v>Thursday</v>
      </c>
      <c r="AD4703" s="5">
        <v>6.7709999999999999</v>
      </c>
      <c r="AE4703">
        <v>2011</v>
      </c>
      <c r="AF4703">
        <v>44</v>
      </c>
      <c r="AG4703" s="14">
        <f t="shared" si="366"/>
        <v>0.48101694915254223</v>
      </c>
      <c r="AH4703">
        <f t="shared" si="368"/>
        <v>1</v>
      </c>
      <c r="AI4703">
        <f t="shared" si="369"/>
        <v>3</v>
      </c>
    </row>
    <row r="4704" spans="1:35" x14ac:dyDescent="0.35">
      <c r="A4704">
        <v>4703</v>
      </c>
      <c r="B4704" t="s">
        <v>3389</v>
      </c>
      <c r="C4704" t="s">
        <v>3390</v>
      </c>
      <c r="D4704" t="s">
        <v>29</v>
      </c>
      <c r="E4704" t="s">
        <v>84</v>
      </c>
      <c r="F4704" t="s">
        <v>740</v>
      </c>
      <c r="G4704" t="s">
        <v>741</v>
      </c>
      <c r="H4704" t="s">
        <v>741</v>
      </c>
      <c r="I4704" t="s">
        <v>34</v>
      </c>
      <c r="J4704" t="s">
        <v>7934</v>
      </c>
      <c r="K4704" s="3">
        <v>40843</v>
      </c>
      <c r="L4704" t="s">
        <v>136</v>
      </c>
      <c r="M4704" t="s">
        <v>1214</v>
      </c>
      <c r="N4704" t="s">
        <v>1215</v>
      </c>
      <c r="O4704" t="s">
        <v>39</v>
      </c>
      <c r="P4704" t="s">
        <v>90</v>
      </c>
      <c r="Q4704">
        <v>3</v>
      </c>
      <c r="R4704" s="5">
        <v>3.9133333333333336</v>
      </c>
      <c r="S4704" s="5">
        <v>7.3333333333333339</v>
      </c>
      <c r="T4704" s="5">
        <v>22</v>
      </c>
      <c r="U4704">
        <v>0</v>
      </c>
      <c r="V4704" s="5">
        <v>10.26</v>
      </c>
      <c r="W4704" t="s">
        <v>41</v>
      </c>
      <c r="X4704" s="3">
        <v>40848</v>
      </c>
      <c r="Y4704" s="3">
        <v>40848</v>
      </c>
      <c r="Z4704">
        <v>5</v>
      </c>
      <c r="AA4704" t="s">
        <v>8400</v>
      </c>
      <c r="AB4704">
        <f t="shared" si="367"/>
        <v>0</v>
      </c>
      <c r="AC4704" t="str">
        <f t="shared" si="365"/>
        <v>Thursday</v>
      </c>
      <c r="AD4704" s="5">
        <v>2.0019999999999998</v>
      </c>
      <c r="AE4704">
        <v>2011</v>
      </c>
      <c r="AF4704">
        <v>44</v>
      </c>
      <c r="AG4704" s="14">
        <f t="shared" si="366"/>
        <v>0.46636363636363637</v>
      </c>
      <c r="AH4704">
        <f t="shared" si="368"/>
        <v>0</v>
      </c>
      <c r="AI4704" t="str">
        <f t="shared" si="369"/>
        <v xml:space="preserve"> </v>
      </c>
    </row>
    <row r="4705" spans="1:35" x14ac:dyDescent="0.35">
      <c r="A4705">
        <v>4704</v>
      </c>
      <c r="B4705" t="s">
        <v>3389</v>
      </c>
      <c r="C4705" t="s">
        <v>3390</v>
      </c>
      <c r="D4705" t="s">
        <v>29</v>
      </c>
      <c r="E4705" t="s">
        <v>84</v>
      </c>
      <c r="F4705" t="s">
        <v>740</v>
      </c>
      <c r="G4705" t="s">
        <v>741</v>
      </c>
      <c r="H4705" t="s">
        <v>741</v>
      </c>
      <c r="I4705" t="s">
        <v>34</v>
      </c>
      <c r="J4705" t="s">
        <v>7934</v>
      </c>
      <c r="K4705" s="3">
        <v>40843</v>
      </c>
      <c r="L4705" t="s">
        <v>136</v>
      </c>
      <c r="M4705" t="s">
        <v>1823</v>
      </c>
      <c r="N4705" t="s">
        <v>1824</v>
      </c>
      <c r="O4705" t="s">
        <v>39</v>
      </c>
      <c r="P4705" t="s">
        <v>90</v>
      </c>
      <c r="Q4705">
        <v>4</v>
      </c>
      <c r="R4705" s="5">
        <v>4.41</v>
      </c>
      <c r="S4705" s="5">
        <v>7.25</v>
      </c>
      <c r="T4705" s="5">
        <v>29</v>
      </c>
      <c r="U4705">
        <v>0</v>
      </c>
      <c r="V4705" s="5">
        <v>11.36</v>
      </c>
      <c r="W4705" t="s">
        <v>41</v>
      </c>
      <c r="X4705" s="3">
        <v>40848</v>
      </c>
      <c r="Y4705" s="3">
        <v>40848</v>
      </c>
      <c r="Z4705">
        <v>5</v>
      </c>
      <c r="AA4705" t="s">
        <v>8400</v>
      </c>
      <c r="AB4705">
        <f t="shared" si="367"/>
        <v>0</v>
      </c>
      <c r="AC4705" t="str">
        <f t="shared" si="365"/>
        <v>Thursday</v>
      </c>
      <c r="AD4705" s="5">
        <v>2.9580000000000002</v>
      </c>
      <c r="AE4705">
        <v>2011</v>
      </c>
      <c r="AF4705">
        <v>44</v>
      </c>
      <c r="AG4705" s="14">
        <f t="shared" si="366"/>
        <v>0.39172413793103444</v>
      </c>
      <c r="AH4705">
        <f t="shared" si="368"/>
        <v>0</v>
      </c>
      <c r="AI4705" t="str">
        <f t="shared" si="369"/>
        <v xml:space="preserve"> </v>
      </c>
    </row>
    <row r="4706" spans="1:35" x14ac:dyDescent="0.35">
      <c r="A4706">
        <v>4705</v>
      </c>
      <c r="B4706" t="s">
        <v>3389</v>
      </c>
      <c r="C4706" t="s">
        <v>3390</v>
      </c>
      <c r="D4706" t="s">
        <v>29</v>
      </c>
      <c r="E4706" t="s">
        <v>84</v>
      </c>
      <c r="F4706" t="s">
        <v>740</v>
      </c>
      <c r="G4706" t="s">
        <v>741</v>
      </c>
      <c r="H4706" t="s">
        <v>741</v>
      </c>
      <c r="I4706" t="s">
        <v>34</v>
      </c>
      <c r="J4706" t="s">
        <v>7934</v>
      </c>
      <c r="K4706" s="3">
        <v>40843</v>
      </c>
      <c r="L4706" t="s">
        <v>136</v>
      </c>
      <c r="M4706" t="s">
        <v>1534</v>
      </c>
      <c r="N4706" t="s">
        <v>1535</v>
      </c>
      <c r="O4706" t="s">
        <v>39</v>
      </c>
      <c r="P4706" t="s">
        <v>340</v>
      </c>
      <c r="Q4706">
        <v>2</v>
      </c>
      <c r="R4706" s="5">
        <v>17.240000000000002</v>
      </c>
      <c r="S4706" s="5">
        <v>20</v>
      </c>
      <c r="T4706" s="5">
        <v>40</v>
      </c>
      <c r="U4706">
        <v>0</v>
      </c>
      <c r="V4706" s="5">
        <v>5.52</v>
      </c>
      <c r="W4706" t="s">
        <v>41</v>
      </c>
      <c r="X4706" s="3">
        <v>40848</v>
      </c>
      <c r="Y4706" s="3">
        <v>40848</v>
      </c>
      <c r="Z4706">
        <v>5</v>
      </c>
      <c r="AA4706" t="s">
        <v>8400</v>
      </c>
      <c r="AB4706">
        <f t="shared" si="367"/>
        <v>0</v>
      </c>
      <c r="AC4706" t="str">
        <f t="shared" si="365"/>
        <v>Thursday</v>
      </c>
      <c r="AD4706" s="5">
        <v>2.734</v>
      </c>
      <c r="AE4706">
        <v>2011</v>
      </c>
      <c r="AF4706">
        <v>44</v>
      </c>
      <c r="AG4706" s="14">
        <f t="shared" si="366"/>
        <v>0.13799999999999998</v>
      </c>
      <c r="AH4706">
        <f t="shared" si="368"/>
        <v>0</v>
      </c>
      <c r="AI4706" t="str">
        <f t="shared" si="369"/>
        <v xml:space="preserve"> </v>
      </c>
    </row>
    <row r="4707" spans="1:35" x14ac:dyDescent="0.35">
      <c r="A4707">
        <v>4706</v>
      </c>
      <c r="B4707" t="s">
        <v>3389</v>
      </c>
      <c r="C4707" t="s">
        <v>3390</v>
      </c>
      <c r="D4707" t="s">
        <v>29</v>
      </c>
      <c r="E4707" t="s">
        <v>84</v>
      </c>
      <c r="F4707" t="s">
        <v>740</v>
      </c>
      <c r="G4707" t="s">
        <v>741</v>
      </c>
      <c r="H4707" t="s">
        <v>741</v>
      </c>
      <c r="I4707" t="s">
        <v>34</v>
      </c>
      <c r="J4707" t="s">
        <v>7934</v>
      </c>
      <c r="K4707" s="3">
        <v>40843</v>
      </c>
      <c r="L4707" t="s">
        <v>136</v>
      </c>
      <c r="M4707" t="s">
        <v>6512</v>
      </c>
      <c r="N4707" t="s">
        <v>6513</v>
      </c>
      <c r="O4707" t="s">
        <v>72</v>
      </c>
      <c r="P4707" t="s">
        <v>178</v>
      </c>
      <c r="Q4707">
        <v>2</v>
      </c>
      <c r="R4707" s="5">
        <v>32.200000000000003</v>
      </c>
      <c r="S4707" s="5">
        <v>43.5</v>
      </c>
      <c r="T4707" s="5">
        <v>87</v>
      </c>
      <c r="U4707">
        <v>0</v>
      </c>
      <c r="V4707" s="5">
        <v>22.6</v>
      </c>
      <c r="W4707" t="s">
        <v>41</v>
      </c>
      <c r="X4707" s="3">
        <v>40848</v>
      </c>
      <c r="Y4707" s="3">
        <v>40850</v>
      </c>
      <c r="Z4707">
        <v>7</v>
      </c>
      <c r="AA4707" t="s">
        <v>8399</v>
      </c>
      <c r="AB4707">
        <f t="shared" si="367"/>
        <v>2</v>
      </c>
      <c r="AC4707" t="str">
        <f t="shared" si="365"/>
        <v>Thursday</v>
      </c>
      <c r="AD4707" s="5">
        <v>11.215</v>
      </c>
      <c r="AE4707">
        <v>2011</v>
      </c>
      <c r="AF4707">
        <v>44</v>
      </c>
      <c r="AG4707" s="14">
        <f t="shared" si="366"/>
        <v>0.25977011494252877</v>
      </c>
      <c r="AH4707">
        <f t="shared" si="368"/>
        <v>1</v>
      </c>
      <c r="AI4707">
        <f t="shared" si="369"/>
        <v>2</v>
      </c>
    </row>
    <row r="4708" spans="1:35" x14ac:dyDescent="0.35">
      <c r="A4708">
        <v>4707</v>
      </c>
      <c r="B4708" t="s">
        <v>6400</v>
      </c>
      <c r="C4708" t="s">
        <v>6401</v>
      </c>
      <c r="D4708" t="s">
        <v>29</v>
      </c>
      <c r="E4708" t="s">
        <v>84</v>
      </c>
      <c r="F4708" t="s">
        <v>113</v>
      </c>
      <c r="G4708" t="s">
        <v>113</v>
      </c>
      <c r="H4708" t="s">
        <v>114</v>
      </c>
      <c r="I4708" t="s">
        <v>34</v>
      </c>
      <c r="J4708" t="s">
        <v>7935</v>
      </c>
      <c r="K4708" s="3">
        <v>41917</v>
      </c>
      <c r="L4708" t="s">
        <v>215</v>
      </c>
      <c r="M4708" t="s">
        <v>1253</v>
      </c>
      <c r="N4708" t="s">
        <v>1254</v>
      </c>
      <c r="O4708" t="s">
        <v>39</v>
      </c>
      <c r="P4708" t="s">
        <v>183</v>
      </c>
      <c r="Q4708">
        <v>2</v>
      </c>
      <c r="R4708" s="5">
        <v>40.357599999999998</v>
      </c>
      <c r="S4708" s="5">
        <v>51.956000000000003</v>
      </c>
      <c r="T4708" s="5">
        <v>62.347200000000001</v>
      </c>
      <c r="U4708">
        <v>0.4</v>
      </c>
      <c r="V4708" s="5">
        <v>-18.367999999999999</v>
      </c>
      <c r="W4708" t="s">
        <v>155</v>
      </c>
      <c r="X4708" s="3">
        <v>41919</v>
      </c>
      <c r="Y4708" s="3">
        <v>41919</v>
      </c>
      <c r="Z4708">
        <v>2</v>
      </c>
      <c r="AA4708" t="s">
        <v>8400</v>
      </c>
      <c r="AB4708">
        <f t="shared" si="367"/>
        <v>0</v>
      </c>
      <c r="AC4708" t="str">
        <f t="shared" si="365"/>
        <v>Sunday</v>
      </c>
      <c r="AD4708" s="5">
        <v>17.213999999999999</v>
      </c>
      <c r="AE4708">
        <v>2014</v>
      </c>
      <c r="AF4708">
        <v>41</v>
      </c>
      <c r="AG4708" s="14">
        <f t="shared" si="366"/>
        <v>-0.29460825826981801</v>
      </c>
      <c r="AH4708">
        <f t="shared" si="368"/>
        <v>0</v>
      </c>
      <c r="AI4708" t="str">
        <f t="shared" si="369"/>
        <v xml:space="preserve"> </v>
      </c>
    </row>
    <row r="4709" spans="1:35" x14ac:dyDescent="0.35">
      <c r="A4709">
        <v>4708</v>
      </c>
      <c r="B4709" t="s">
        <v>6400</v>
      </c>
      <c r="C4709" t="s">
        <v>6401</v>
      </c>
      <c r="D4709" t="s">
        <v>29</v>
      </c>
      <c r="E4709" t="s">
        <v>84</v>
      </c>
      <c r="F4709" t="s">
        <v>113</v>
      </c>
      <c r="G4709" t="s">
        <v>113</v>
      </c>
      <c r="H4709" t="s">
        <v>114</v>
      </c>
      <c r="I4709" t="s">
        <v>34</v>
      </c>
      <c r="J4709" t="s">
        <v>7935</v>
      </c>
      <c r="K4709" s="3">
        <v>41917</v>
      </c>
      <c r="L4709" t="s">
        <v>215</v>
      </c>
      <c r="M4709" t="s">
        <v>5912</v>
      </c>
      <c r="N4709" t="s">
        <v>5913</v>
      </c>
      <c r="O4709" t="s">
        <v>39</v>
      </c>
      <c r="P4709" t="s">
        <v>183</v>
      </c>
      <c r="Q4709">
        <v>3</v>
      </c>
      <c r="R4709" s="5">
        <v>39.393599999999999</v>
      </c>
      <c r="S4709" s="5">
        <v>61.616000000000007</v>
      </c>
      <c r="T4709" s="5">
        <v>110.9088</v>
      </c>
      <c r="U4709">
        <v>0.4</v>
      </c>
      <c r="V4709" s="5">
        <v>-7.2720000000000002</v>
      </c>
      <c r="W4709" t="s">
        <v>155</v>
      </c>
      <c r="X4709" s="3">
        <v>41919</v>
      </c>
      <c r="Y4709" s="3">
        <v>41919</v>
      </c>
      <c r="Z4709">
        <v>2</v>
      </c>
      <c r="AA4709" t="s">
        <v>8400</v>
      </c>
      <c r="AB4709">
        <f t="shared" si="367"/>
        <v>0</v>
      </c>
      <c r="AC4709" t="str">
        <f t="shared" si="365"/>
        <v>Sunday</v>
      </c>
      <c r="AD4709" s="5">
        <v>26.451000000000001</v>
      </c>
      <c r="AE4709">
        <v>2014</v>
      </c>
      <c r="AF4709">
        <v>41</v>
      </c>
      <c r="AG4709" s="14">
        <f t="shared" si="366"/>
        <v>-6.5567385094780578E-2</v>
      </c>
      <c r="AH4709">
        <f t="shared" si="368"/>
        <v>0</v>
      </c>
      <c r="AI4709" t="str">
        <f t="shared" si="369"/>
        <v xml:space="preserve"> </v>
      </c>
    </row>
    <row r="4710" spans="1:35" x14ac:dyDescent="0.35">
      <c r="A4710">
        <v>4709</v>
      </c>
      <c r="B4710" t="s">
        <v>6400</v>
      </c>
      <c r="C4710" t="s">
        <v>6401</v>
      </c>
      <c r="D4710" t="s">
        <v>29</v>
      </c>
      <c r="E4710" t="s">
        <v>84</v>
      </c>
      <c r="F4710" t="s">
        <v>113</v>
      </c>
      <c r="G4710" t="s">
        <v>113</v>
      </c>
      <c r="H4710" t="s">
        <v>114</v>
      </c>
      <c r="I4710" t="s">
        <v>34</v>
      </c>
      <c r="J4710" t="s">
        <v>7935</v>
      </c>
      <c r="K4710" s="3">
        <v>41917</v>
      </c>
      <c r="L4710" t="s">
        <v>215</v>
      </c>
      <c r="M4710" t="s">
        <v>7936</v>
      </c>
      <c r="N4710" t="s">
        <v>7937</v>
      </c>
      <c r="O4710" t="s">
        <v>39</v>
      </c>
      <c r="P4710" t="s">
        <v>76</v>
      </c>
      <c r="Q4710">
        <v>9</v>
      </c>
      <c r="R4710" s="5">
        <v>15.5352</v>
      </c>
      <c r="S4710" s="5">
        <v>18.112000000000002</v>
      </c>
      <c r="T4710" s="5">
        <v>97.8048</v>
      </c>
      <c r="U4710">
        <v>0.4</v>
      </c>
      <c r="V4710" s="5">
        <v>-42.012</v>
      </c>
      <c r="W4710" t="s">
        <v>155</v>
      </c>
      <c r="X4710" s="3">
        <v>41919</v>
      </c>
      <c r="Y4710" s="3">
        <v>41922</v>
      </c>
      <c r="Z4710">
        <v>5</v>
      </c>
      <c r="AA4710" t="s">
        <v>8399</v>
      </c>
      <c r="AB4710">
        <f t="shared" si="367"/>
        <v>3</v>
      </c>
      <c r="AC4710" t="str">
        <f t="shared" si="365"/>
        <v>Sunday</v>
      </c>
      <c r="AD4710" s="5">
        <v>22.181000000000001</v>
      </c>
      <c r="AE4710">
        <v>2014</v>
      </c>
      <c r="AF4710">
        <v>41</v>
      </c>
      <c r="AG4710" s="14">
        <f t="shared" si="366"/>
        <v>-0.42954946996466431</v>
      </c>
      <c r="AH4710">
        <f t="shared" si="368"/>
        <v>1</v>
      </c>
      <c r="AI4710">
        <f t="shared" si="369"/>
        <v>3</v>
      </c>
    </row>
    <row r="4711" spans="1:35" x14ac:dyDescent="0.35">
      <c r="A4711">
        <v>4710</v>
      </c>
      <c r="B4711" t="s">
        <v>2533</v>
      </c>
      <c r="C4711" t="s">
        <v>2534</v>
      </c>
      <c r="D4711" t="s">
        <v>29</v>
      </c>
      <c r="E4711" t="s">
        <v>44</v>
      </c>
      <c r="F4711" t="s">
        <v>45</v>
      </c>
      <c r="G4711" t="s">
        <v>7938</v>
      </c>
      <c r="H4711" t="s">
        <v>7939</v>
      </c>
      <c r="I4711" t="s">
        <v>34</v>
      </c>
      <c r="J4711" t="s">
        <v>7940</v>
      </c>
      <c r="K4711" s="3">
        <v>41811</v>
      </c>
      <c r="L4711" t="s">
        <v>215</v>
      </c>
      <c r="M4711" t="s">
        <v>2191</v>
      </c>
      <c r="N4711" t="s">
        <v>2192</v>
      </c>
      <c r="O4711" t="s">
        <v>39</v>
      </c>
      <c r="P4711" t="s">
        <v>340</v>
      </c>
      <c r="Q4711">
        <v>8</v>
      </c>
      <c r="R4711" s="5">
        <v>13.395</v>
      </c>
      <c r="S4711" s="5">
        <v>20.875</v>
      </c>
      <c r="T4711" s="5">
        <v>167</v>
      </c>
      <c r="U4711">
        <v>0</v>
      </c>
      <c r="V4711" s="5">
        <v>59.84</v>
      </c>
      <c r="W4711" t="s">
        <v>242</v>
      </c>
      <c r="X4711" s="3">
        <v>41811</v>
      </c>
      <c r="Y4711" s="3">
        <v>41811</v>
      </c>
      <c r="Z4711">
        <v>0</v>
      </c>
      <c r="AA4711" t="s">
        <v>8400</v>
      </c>
      <c r="AB4711">
        <f t="shared" si="367"/>
        <v>0</v>
      </c>
      <c r="AC4711" t="str">
        <f t="shared" si="365"/>
        <v>Saturday</v>
      </c>
      <c r="AD4711" s="5">
        <v>50.649000000000001</v>
      </c>
      <c r="AE4711">
        <v>2014</v>
      </c>
      <c r="AF4711">
        <v>25</v>
      </c>
      <c r="AG4711" s="14">
        <f t="shared" si="366"/>
        <v>0.35832335329341319</v>
      </c>
      <c r="AH4711">
        <f t="shared" si="368"/>
        <v>0</v>
      </c>
      <c r="AI4711" t="str">
        <f t="shared" si="369"/>
        <v xml:space="preserve"> </v>
      </c>
    </row>
    <row r="4712" spans="1:35" x14ac:dyDescent="0.35">
      <c r="A4712">
        <v>4711</v>
      </c>
      <c r="B4712" t="s">
        <v>2070</v>
      </c>
      <c r="C4712" t="s">
        <v>2071</v>
      </c>
      <c r="D4712" t="s">
        <v>29</v>
      </c>
      <c r="E4712" t="s">
        <v>44</v>
      </c>
      <c r="F4712" t="s">
        <v>378</v>
      </c>
      <c r="G4712" t="s">
        <v>379</v>
      </c>
      <c r="H4712" t="s">
        <v>380</v>
      </c>
      <c r="I4712" t="s">
        <v>34</v>
      </c>
      <c r="J4712" t="s">
        <v>7941</v>
      </c>
      <c r="K4712" s="3">
        <v>40966</v>
      </c>
      <c r="L4712" t="s">
        <v>36</v>
      </c>
      <c r="M4712" t="s">
        <v>2129</v>
      </c>
      <c r="N4712" t="s">
        <v>2130</v>
      </c>
      <c r="O4712" t="s">
        <v>39</v>
      </c>
      <c r="P4712" t="s">
        <v>165</v>
      </c>
      <c r="Q4712">
        <v>3</v>
      </c>
      <c r="R4712" s="5">
        <v>53.717600000000012</v>
      </c>
      <c r="S4712" s="5">
        <v>91.056000000000012</v>
      </c>
      <c r="T4712" s="5">
        <v>163.9008</v>
      </c>
      <c r="U4712">
        <v>0.4</v>
      </c>
      <c r="V4712" s="5">
        <v>2.7480000000000002</v>
      </c>
      <c r="W4712" t="s">
        <v>155</v>
      </c>
      <c r="X4712" s="3">
        <v>40968</v>
      </c>
      <c r="Y4712" s="3">
        <v>40968</v>
      </c>
      <c r="Z4712">
        <v>2</v>
      </c>
      <c r="AA4712" t="s">
        <v>8400</v>
      </c>
      <c r="AB4712">
        <f t="shared" si="367"/>
        <v>0</v>
      </c>
      <c r="AC4712" t="str">
        <f t="shared" si="365"/>
        <v>Monday</v>
      </c>
      <c r="AD4712" s="5">
        <v>27.966999999999999</v>
      </c>
      <c r="AE4712">
        <v>2012</v>
      </c>
      <c r="AF4712">
        <v>9</v>
      </c>
      <c r="AG4712" s="14">
        <f t="shared" si="366"/>
        <v>1.6766239090962341E-2</v>
      </c>
      <c r="AH4712">
        <f t="shared" si="368"/>
        <v>0</v>
      </c>
      <c r="AI4712" t="str">
        <f t="shared" si="369"/>
        <v xml:space="preserve"> </v>
      </c>
    </row>
    <row r="4713" spans="1:35" x14ac:dyDescent="0.35">
      <c r="A4713">
        <v>4712</v>
      </c>
      <c r="B4713" t="s">
        <v>4162</v>
      </c>
      <c r="C4713" t="s">
        <v>4163</v>
      </c>
      <c r="D4713" t="s">
        <v>29</v>
      </c>
      <c r="E4713" t="s">
        <v>30</v>
      </c>
      <c r="F4713" t="s">
        <v>31</v>
      </c>
      <c r="G4713" t="s">
        <v>365</v>
      </c>
      <c r="H4713" t="s">
        <v>366</v>
      </c>
      <c r="I4713" t="s">
        <v>34</v>
      </c>
      <c r="J4713" t="s">
        <v>7942</v>
      </c>
      <c r="K4713" s="3">
        <v>41939</v>
      </c>
      <c r="L4713" t="s">
        <v>36</v>
      </c>
      <c r="M4713" t="s">
        <v>1448</v>
      </c>
      <c r="N4713" t="s">
        <v>1449</v>
      </c>
      <c r="O4713" t="s">
        <v>51</v>
      </c>
      <c r="P4713" t="s">
        <v>52</v>
      </c>
      <c r="Q4713">
        <v>4</v>
      </c>
      <c r="R4713" s="5">
        <v>17.983999999999998</v>
      </c>
      <c r="S4713" s="5">
        <v>19.873333333333331</v>
      </c>
      <c r="T4713" s="5">
        <v>47.695999999999991</v>
      </c>
      <c r="U4713">
        <v>0.4</v>
      </c>
      <c r="V4713" s="5">
        <v>-24.24</v>
      </c>
      <c r="W4713" t="s">
        <v>41</v>
      </c>
      <c r="X4713" s="3">
        <v>41944</v>
      </c>
      <c r="Y4713" s="3">
        <v>41947</v>
      </c>
      <c r="Z4713">
        <v>8</v>
      </c>
      <c r="AA4713" t="s">
        <v>8399</v>
      </c>
      <c r="AB4713">
        <f t="shared" si="367"/>
        <v>3</v>
      </c>
      <c r="AC4713" t="str">
        <f t="shared" si="365"/>
        <v>Monday</v>
      </c>
      <c r="AD4713" s="5">
        <v>2.7650000000000001</v>
      </c>
      <c r="AE4713">
        <v>2014</v>
      </c>
      <c r="AF4713">
        <v>44</v>
      </c>
      <c r="AG4713" s="14">
        <f t="shared" si="366"/>
        <v>-0.5082187185508219</v>
      </c>
      <c r="AH4713">
        <f t="shared" si="368"/>
        <v>1</v>
      </c>
      <c r="AI4713">
        <f t="shared" si="369"/>
        <v>3</v>
      </c>
    </row>
    <row r="4714" spans="1:35" x14ac:dyDescent="0.35">
      <c r="A4714">
        <v>4713</v>
      </c>
      <c r="B4714" t="s">
        <v>545</v>
      </c>
      <c r="C4714" t="s">
        <v>546</v>
      </c>
      <c r="D4714" t="s">
        <v>29</v>
      </c>
      <c r="E4714" t="s">
        <v>84</v>
      </c>
      <c r="F4714" t="s">
        <v>740</v>
      </c>
      <c r="G4714" t="s">
        <v>961</v>
      </c>
      <c r="H4714" t="s">
        <v>961</v>
      </c>
      <c r="I4714" t="s">
        <v>34</v>
      </c>
      <c r="J4714" t="s">
        <v>7943</v>
      </c>
      <c r="K4714" s="3">
        <v>41239</v>
      </c>
      <c r="L4714" t="s">
        <v>36</v>
      </c>
      <c r="M4714" t="s">
        <v>1901</v>
      </c>
      <c r="N4714" t="s">
        <v>1902</v>
      </c>
      <c r="O4714" t="s">
        <v>39</v>
      </c>
      <c r="P4714" t="s">
        <v>58</v>
      </c>
      <c r="Q4714">
        <v>3</v>
      </c>
      <c r="R4714" s="5">
        <v>23.54666666666667</v>
      </c>
      <c r="S4714" s="5">
        <v>32.666666666666671</v>
      </c>
      <c r="T4714" s="5">
        <v>98.000000000000014</v>
      </c>
      <c r="U4714">
        <v>0</v>
      </c>
      <c r="V4714" s="5">
        <v>27.36</v>
      </c>
      <c r="W4714" t="s">
        <v>41</v>
      </c>
      <c r="X4714" s="3">
        <v>41244</v>
      </c>
      <c r="Y4714" s="3">
        <v>41244</v>
      </c>
      <c r="Z4714">
        <v>5</v>
      </c>
      <c r="AA4714" t="s">
        <v>8400</v>
      </c>
      <c r="AB4714">
        <f t="shared" si="367"/>
        <v>0</v>
      </c>
      <c r="AC4714" t="str">
        <f t="shared" si="365"/>
        <v>Monday</v>
      </c>
      <c r="AD4714" s="5">
        <v>7.601</v>
      </c>
      <c r="AE4714">
        <v>2012</v>
      </c>
      <c r="AF4714">
        <v>48</v>
      </c>
      <c r="AG4714" s="14">
        <f t="shared" si="366"/>
        <v>0.27918367346938772</v>
      </c>
      <c r="AH4714">
        <f t="shared" si="368"/>
        <v>0</v>
      </c>
      <c r="AI4714" t="str">
        <f t="shared" si="369"/>
        <v xml:space="preserve"> </v>
      </c>
    </row>
    <row r="4715" spans="1:35" x14ac:dyDescent="0.35">
      <c r="A4715">
        <v>4714</v>
      </c>
      <c r="B4715" t="s">
        <v>1657</v>
      </c>
      <c r="C4715" t="s">
        <v>1658</v>
      </c>
      <c r="D4715" t="s">
        <v>96</v>
      </c>
      <c r="E4715" t="s">
        <v>84</v>
      </c>
      <c r="F4715" t="s">
        <v>740</v>
      </c>
      <c r="G4715" t="s">
        <v>741</v>
      </c>
      <c r="H4715" t="s">
        <v>1281</v>
      </c>
      <c r="I4715" t="s">
        <v>34</v>
      </c>
      <c r="J4715" t="s">
        <v>7944</v>
      </c>
      <c r="K4715" s="3">
        <v>41250</v>
      </c>
      <c r="L4715" t="s">
        <v>36</v>
      </c>
      <c r="M4715" t="s">
        <v>7064</v>
      </c>
      <c r="N4715" t="s">
        <v>7065</v>
      </c>
      <c r="O4715" t="s">
        <v>39</v>
      </c>
      <c r="P4715" t="s">
        <v>64</v>
      </c>
      <c r="Q4715">
        <v>8</v>
      </c>
      <c r="R4715" s="5">
        <v>11.595000000000001</v>
      </c>
      <c r="S4715" s="5">
        <v>12.875</v>
      </c>
      <c r="T4715" s="5">
        <v>103</v>
      </c>
      <c r="U4715">
        <v>0</v>
      </c>
      <c r="V4715" s="5">
        <v>10.24</v>
      </c>
      <c r="W4715" t="s">
        <v>41</v>
      </c>
      <c r="X4715" s="3">
        <v>41255</v>
      </c>
      <c r="Y4715" s="3">
        <v>41257</v>
      </c>
      <c r="Z4715">
        <v>7</v>
      </c>
      <c r="AA4715" t="s">
        <v>8399</v>
      </c>
      <c r="AB4715">
        <f t="shared" si="367"/>
        <v>2</v>
      </c>
      <c r="AC4715" t="str">
        <f t="shared" si="365"/>
        <v>Friday</v>
      </c>
      <c r="AD4715" s="5">
        <v>8.9949999999999992</v>
      </c>
      <c r="AE4715">
        <v>2012</v>
      </c>
      <c r="AF4715">
        <v>49</v>
      </c>
      <c r="AG4715" s="14">
        <f t="shared" si="366"/>
        <v>9.9417475728155347E-2</v>
      </c>
      <c r="AH4715">
        <f t="shared" si="368"/>
        <v>1</v>
      </c>
      <c r="AI4715">
        <f t="shared" si="369"/>
        <v>2</v>
      </c>
    </row>
    <row r="4716" spans="1:35" x14ac:dyDescent="0.35">
      <c r="A4716">
        <v>4715</v>
      </c>
      <c r="B4716" t="s">
        <v>1657</v>
      </c>
      <c r="C4716" t="s">
        <v>1658</v>
      </c>
      <c r="D4716" t="s">
        <v>96</v>
      </c>
      <c r="E4716" t="s">
        <v>84</v>
      </c>
      <c r="F4716" t="s">
        <v>740</v>
      </c>
      <c r="G4716" t="s">
        <v>741</v>
      </c>
      <c r="H4716" t="s">
        <v>1281</v>
      </c>
      <c r="I4716" t="s">
        <v>34</v>
      </c>
      <c r="J4716" t="s">
        <v>7944</v>
      </c>
      <c r="K4716" s="3">
        <v>41250</v>
      </c>
      <c r="L4716" t="s">
        <v>36</v>
      </c>
      <c r="M4716" t="s">
        <v>7945</v>
      </c>
      <c r="N4716" t="s">
        <v>7946</v>
      </c>
      <c r="O4716" t="s">
        <v>72</v>
      </c>
      <c r="P4716" t="s">
        <v>73</v>
      </c>
      <c r="Q4716">
        <v>3</v>
      </c>
      <c r="R4716" s="5">
        <v>35</v>
      </c>
      <c r="S4716" s="5">
        <v>35</v>
      </c>
      <c r="T4716" s="5">
        <v>105</v>
      </c>
      <c r="U4716">
        <v>0</v>
      </c>
      <c r="V4716" s="5">
        <v>0</v>
      </c>
      <c r="W4716" t="s">
        <v>41</v>
      </c>
      <c r="X4716" s="3">
        <v>41255</v>
      </c>
      <c r="Y4716" s="3">
        <v>41258</v>
      </c>
      <c r="Z4716">
        <v>8</v>
      </c>
      <c r="AA4716" t="s">
        <v>8399</v>
      </c>
      <c r="AB4716">
        <f t="shared" si="367"/>
        <v>3</v>
      </c>
      <c r="AC4716" t="str">
        <f t="shared" si="365"/>
        <v>Friday</v>
      </c>
      <c r="AD4716" s="5">
        <v>6.1429999999999998</v>
      </c>
      <c r="AE4716">
        <v>2012</v>
      </c>
      <c r="AF4716">
        <v>49</v>
      </c>
      <c r="AG4716" s="14">
        <f t="shared" si="366"/>
        <v>0</v>
      </c>
      <c r="AH4716">
        <f t="shared" si="368"/>
        <v>1</v>
      </c>
      <c r="AI4716">
        <f t="shared" si="369"/>
        <v>3</v>
      </c>
    </row>
    <row r="4717" spans="1:35" x14ac:dyDescent="0.35">
      <c r="A4717">
        <v>4716</v>
      </c>
      <c r="B4717" t="s">
        <v>1657</v>
      </c>
      <c r="C4717" t="s">
        <v>1658</v>
      </c>
      <c r="D4717" t="s">
        <v>96</v>
      </c>
      <c r="E4717" t="s">
        <v>84</v>
      </c>
      <c r="F4717" t="s">
        <v>740</v>
      </c>
      <c r="G4717" t="s">
        <v>741</v>
      </c>
      <c r="H4717" t="s">
        <v>1281</v>
      </c>
      <c r="I4717" t="s">
        <v>34</v>
      </c>
      <c r="J4717" t="s">
        <v>7944</v>
      </c>
      <c r="K4717" s="3">
        <v>41250</v>
      </c>
      <c r="L4717" t="s">
        <v>36</v>
      </c>
      <c r="M4717" t="s">
        <v>2040</v>
      </c>
      <c r="N4717" t="s">
        <v>2041</v>
      </c>
      <c r="O4717" t="s">
        <v>39</v>
      </c>
      <c r="P4717" t="s">
        <v>64</v>
      </c>
      <c r="Q4717">
        <v>4</v>
      </c>
      <c r="R4717" s="5">
        <v>23.03</v>
      </c>
      <c r="S4717" s="5">
        <v>27.75</v>
      </c>
      <c r="T4717" s="5">
        <v>111</v>
      </c>
      <c r="U4717">
        <v>0</v>
      </c>
      <c r="V4717" s="5">
        <v>18.88</v>
      </c>
      <c r="W4717" t="s">
        <v>41</v>
      </c>
      <c r="X4717" s="3">
        <v>41255</v>
      </c>
      <c r="Y4717" s="3">
        <v>41255</v>
      </c>
      <c r="Z4717">
        <v>5</v>
      </c>
      <c r="AA4717" t="s">
        <v>8400</v>
      </c>
      <c r="AB4717">
        <f t="shared" si="367"/>
        <v>0</v>
      </c>
      <c r="AC4717" t="str">
        <f t="shared" si="365"/>
        <v>Friday</v>
      </c>
      <c r="AD4717" s="5">
        <v>12.303000000000001</v>
      </c>
      <c r="AE4717">
        <v>2012</v>
      </c>
      <c r="AF4717">
        <v>49</v>
      </c>
      <c r="AG4717" s="14">
        <f t="shared" si="366"/>
        <v>0.17009009009009007</v>
      </c>
      <c r="AH4717">
        <f t="shared" si="368"/>
        <v>0</v>
      </c>
      <c r="AI4717" t="str">
        <f t="shared" si="369"/>
        <v xml:space="preserve"> </v>
      </c>
    </row>
    <row r="4718" spans="1:35" x14ac:dyDescent="0.35">
      <c r="A4718">
        <v>4717</v>
      </c>
      <c r="B4718" t="s">
        <v>1657</v>
      </c>
      <c r="C4718" t="s">
        <v>1658</v>
      </c>
      <c r="D4718" t="s">
        <v>96</v>
      </c>
      <c r="E4718" t="s">
        <v>84</v>
      </c>
      <c r="F4718" t="s">
        <v>740</v>
      </c>
      <c r="G4718" t="s">
        <v>741</v>
      </c>
      <c r="H4718" t="s">
        <v>1281</v>
      </c>
      <c r="I4718" t="s">
        <v>34</v>
      </c>
      <c r="J4718" t="s">
        <v>7944</v>
      </c>
      <c r="K4718" s="3">
        <v>41250</v>
      </c>
      <c r="L4718" t="s">
        <v>36</v>
      </c>
      <c r="M4718" t="s">
        <v>1020</v>
      </c>
      <c r="N4718" t="s">
        <v>1021</v>
      </c>
      <c r="O4718" t="s">
        <v>39</v>
      </c>
      <c r="P4718" t="s">
        <v>40</v>
      </c>
      <c r="Q4718">
        <v>2</v>
      </c>
      <c r="R4718" s="5">
        <v>4.54</v>
      </c>
      <c r="S4718" s="5">
        <v>7.5</v>
      </c>
      <c r="T4718" s="5">
        <v>15</v>
      </c>
      <c r="U4718">
        <v>0</v>
      </c>
      <c r="V4718" s="5">
        <v>5.92</v>
      </c>
      <c r="W4718" t="s">
        <v>41</v>
      </c>
      <c r="X4718" s="3">
        <v>41255</v>
      </c>
      <c r="Y4718" s="3">
        <v>41257</v>
      </c>
      <c r="Z4718">
        <v>7</v>
      </c>
      <c r="AA4718" t="s">
        <v>8399</v>
      </c>
      <c r="AB4718">
        <f t="shared" si="367"/>
        <v>2</v>
      </c>
      <c r="AC4718" t="str">
        <f t="shared" si="365"/>
        <v>Friday</v>
      </c>
      <c r="AD4718" s="5">
        <v>1.47</v>
      </c>
      <c r="AE4718">
        <v>2012</v>
      </c>
      <c r="AF4718">
        <v>49</v>
      </c>
      <c r="AG4718" s="14">
        <f t="shared" si="366"/>
        <v>0.39466666666666667</v>
      </c>
      <c r="AH4718">
        <f t="shared" si="368"/>
        <v>1</v>
      </c>
      <c r="AI4718">
        <f t="shared" si="369"/>
        <v>2</v>
      </c>
    </row>
    <row r="4719" spans="1:35" x14ac:dyDescent="0.35">
      <c r="A4719">
        <v>4718</v>
      </c>
      <c r="B4719" t="s">
        <v>1657</v>
      </c>
      <c r="C4719" t="s">
        <v>1658</v>
      </c>
      <c r="D4719" t="s">
        <v>96</v>
      </c>
      <c r="E4719" t="s">
        <v>84</v>
      </c>
      <c r="F4719" t="s">
        <v>740</v>
      </c>
      <c r="G4719" t="s">
        <v>741</v>
      </c>
      <c r="H4719" t="s">
        <v>1281</v>
      </c>
      <c r="I4719" t="s">
        <v>34</v>
      </c>
      <c r="J4719" t="s">
        <v>7944</v>
      </c>
      <c r="K4719" s="3">
        <v>41250</v>
      </c>
      <c r="L4719" t="s">
        <v>36</v>
      </c>
      <c r="M4719" t="s">
        <v>3775</v>
      </c>
      <c r="N4719" t="s">
        <v>3776</v>
      </c>
      <c r="O4719" t="s">
        <v>72</v>
      </c>
      <c r="P4719" t="s">
        <v>79</v>
      </c>
      <c r="Q4719">
        <v>2</v>
      </c>
      <c r="R4719" s="5">
        <v>19.579999999999998</v>
      </c>
      <c r="S4719" s="5">
        <v>21.5</v>
      </c>
      <c r="T4719" s="5">
        <v>43</v>
      </c>
      <c r="U4719">
        <v>0</v>
      </c>
      <c r="V4719" s="5">
        <v>3.84</v>
      </c>
      <c r="W4719" t="s">
        <v>41</v>
      </c>
      <c r="X4719" s="3">
        <v>41255</v>
      </c>
      <c r="Y4719" s="3">
        <v>41255</v>
      </c>
      <c r="Z4719">
        <v>5</v>
      </c>
      <c r="AA4719" t="s">
        <v>8400</v>
      </c>
      <c r="AB4719">
        <f t="shared" si="367"/>
        <v>0</v>
      </c>
      <c r="AC4719" t="str">
        <f t="shared" si="365"/>
        <v>Friday</v>
      </c>
      <c r="AD4719" s="5">
        <v>2.758</v>
      </c>
      <c r="AE4719">
        <v>2012</v>
      </c>
      <c r="AF4719">
        <v>49</v>
      </c>
      <c r="AG4719" s="14">
        <f t="shared" si="366"/>
        <v>8.930232558139535E-2</v>
      </c>
      <c r="AH4719">
        <f t="shared" si="368"/>
        <v>0</v>
      </c>
      <c r="AI4719" t="str">
        <f t="shared" si="369"/>
        <v xml:space="preserve"> </v>
      </c>
    </row>
    <row r="4720" spans="1:35" x14ac:dyDescent="0.35">
      <c r="A4720">
        <v>4719</v>
      </c>
      <c r="B4720" t="s">
        <v>1657</v>
      </c>
      <c r="C4720" t="s">
        <v>1658</v>
      </c>
      <c r="D4720" t="s">
        <v>96</v>
      </c>
      <c r="E4720" t="s">
        <v>84</v>
      </c>
      <c r="F4720" t="s">
        <v>740</v>
      </c>
      <c r="G4720" t="s">
        <v>741</v>
      </c>
      <c r="H4720" t="s">
        <v>1281</v>
      </c>
      <c r="I4720" t="s">
        <v>34</v>
      </c>
      <c r="J4720" t="s">
        <v>7944</v>
      </c>
      <c r="K4720" s="3">
        <v>41250</v>
      </c>
      <c r="L4720" t="s">
        <v>36</v>
      </c>
      <c r="M4720" t="s">
        <v>7330</v>
      </c>
      <c r="N4720" t="s">
        <v>7331</v>
      </c>
      <c r="O4720" t="s">
        <v>72</v>
      </c>
      <c r="P4720" t="s">
        <v>79</v>
      </c>
      <c r="Q4720">
        <v>3</v>
      </c>
      <c r="R4720" s="5">
        <v>27.153333333333332</v>
      </c>
      <c r="S4720" s="5">
        <v>49.333333333333329</v>
      </c>
      <c r="T4720" s="5">
        <v>148</v>
      </c>
      <c r="U4720">
        <v>0</v>
      </c>
      <c r="V4720" s="5">
        <v>66.540000000000006</v>
      </c>
      <c r="W4720" t="s">
        <v>41</v>
      </c>
      <c r="X4720" s="3">
        <v>41255</v>
      </c>
      <c r="Y4720" s="3">
        <v>41257</v>
      </c>
      <c r="Z4720">
        <v>7</v>
      </c>
      <c r="AA4720" t="s">
        <v>8399</v>
      </c>
      <c r="AB4720">
        <f t="shared" si="367"/>
        <v>2</v>
      </c>
      <c r="AC4720" t="str">
        <f t="shared" si="365"/>
        <v>Friday</v>
      </c>
      <c r="AD4720" s="5">
        <v>11.109</v>
      </c>
      <c r="AE4720">
        <v>2012</v>
      </c>
      <c r="AF4720">
        <v>49</v>
      </c>
      <c r="AG4720" s="14">
        <f t="shared" si="366"/>
        <v>0.44959459459459461</v>
      </c>
      <c r="AH4720">
        <f t="shared" si="368"/>
        <v>1</v>
      </c>
      <c r="AI4720">
        <f t="shared" si="369"/>
        <v>2</v>
      </c>
    </row>
    <row r="4721" spans="1:35" x14ac:dyDescent="0.35">
      <c r="A4721">
        <v>4720</v>
      </c>
      <c r="B4721" t="s">
        <v>2813</v>
      </c>
      <c r="C4721" t="s">
        <v>2814</v>
      </c>
      <c r="D4721" t="s">
        <v>29</v>
      </c>
      <c r="E4721" t="s">
        <v>199</v>
      </c>
      <c r="F4721" t="s">
        <v>1599</v>
      </c>
      <c r="G4721" t="s">
        <v>1599</v>
      </c>
      <c r="H4721" t="s">
        <v>1600</v>
      </c>
      <c r="I4721" t="s">
        <v>34</v>
      </c>
      <c r="J4721" t="s">
        <v>7947</v>
      </c>
      <c r="K4721" s="3">
        <v>41041</v>
      </c>
      <c r="L4721" t="s">
        <v>36</v>
      </c>
      <c r="M4721" t="s">
        <v>3047</v>
      </c>
      <c r="N4721" t="s">
        <v>3048</v>
      </c>
      <c r="O4721" t="s">
        <v>39</v>
      </c>
      <c r="P4721" t="s">
        <v>61</v>
      </c>
      <c r="Q4721">
        <v>2</v>
      </c>
      <c r="R4721" s="5">
        <v>10.039999999999999</v>
      </c>
      <c r="S4721" s="5">
        <v>19.5</v>
      </c>
      <c r="T4721" s="5">
        <v>39</v>
      </c>
      <c r="U4721">
        <v>0</v>
      </c>
      <c r="V4721" s="5">
        <v>18.920000000000002</v>
      </c>
      <c r="W4721" t="s">
        <v>139</v>
      </c>
      <c r="X4721" s="3">
        <v>41044</v>
      </c>
      <c r="Y4721" s="3">
        <v>41044</v>
      </c>
      <c r="Z4721">
        <v>3</v>
      </c>
      <c r="AA4721" t="s">
        <v>8400</v>
      </c>
      <c r="AB4721">
        <f t="shared" si="367"/>
        <v>0</v>
      </c>
      <c r="AC4721" t="str">
        <f t="shared" si="365"/>
        <v>Saturday</v>
      </c>
      <c r="AD4721" s="5">
        <v>0.627</v>
      </c>
      <c r="AE4721">
        <v>2012</v>
      </c>
      <c r="AF4721">
        <v>19</v>
      </c>
      <c r="AG4721" s="14">
        <f t="shared" si="366"/>
        <v>0.48512820512820515</v>
      </c>
      <c r="AH4721">
        <f t="shared" si="368"/>
        <v>0</v>
      </c>
      <c r="AI4721" t="str">
        <f t="shared" si="369"/>
        <v xml:space="preserve"> </v>
      </c>
    </row>
    <row r="4722" spans="1:35" x14ac:dyDescent="0.35">
      <c r="A4722">
        <v>4721</v>
      </c>
      <c r="B4722" t="s">
        <v>3883</v>
      </c>
      <c r="C4722" t="s">
        <v>3884</v>
      </c>
      <c r="D4722" t="s">
        <v>29</v>
      </c>
      <c r="E4722" t="s">
        <v>84</v>
      </c>
      <c r="F4722" t="s">
        <v>168</v>
      </c>
      <c r="G4722" t="s">
        <v>169</v>
      </c>
      <c r="H4722" t="s">
        <v>170</v>
      </c>
      <c r="I4722" t="s">
        <v>34</v>
      </c>
      <c r="J4722" t="s">
        <v>7948</v>
      </c>
      <c r="K4722" s="3">
        <v>41929</v>
      </c>
      <c r="L4722" t="s">
        <v>136</v>
      </c>
      <c r="M4722" t="s">
        <v>6359</v>
      </c>
      <c r="N4722" t="s">
        <v>6360</v>
      </c>
      <c r="O4722" t="s">
        <v>39</v>
      </c>
      <c r="P4722" t="s">
        <v>40</v>
      </c>
      <c r="Q4722">
        <v>1</v>
      </c>
      <c r="R4722" s="5">
        <v>5.0863999999999994</v>
      </c>
      <c r="S4722" s="5">
        <v>7.1840000000000002</v>
      </c>
      <c r="T4722" s="5">
        <v>4.3103999999999996</v>
      </c>
      <c r="U4722">
        <v>0.4</v>
      </c>
      <c r="V4722" s="5">
        <v>-0.77600000000000002</v>
      </c>
      <c r="W4722" t="s">
        <v>41</v>
      </c>
      <c r="X4722" s="3">
        <v>41934</v>
      </c>
      <c r="Y4722" s="3">
        <v>41934</v>
      </c>
      <c r="Z4722">
        <v>5</v>
      </c>
      <c r="AA4722" t="s">
        <v>8400</v>
      </c>
      <c r="AB4722">
        <f t="shared" si="367"/>
        <v>0</v>
      </c>
      <c r="AC4722" t="str">
        <f t="shared" si="365"/>
        <v>Friday</v>
      </c>
      <c r="AD4722" s="5">
        <v>0.39300000000000002</v>
      </c>
      <c r="AE4722">
        <v>2014</v>
      </c>
      <c r="AF4722">
        <v>42</v>
      </c>
      <c r="AG4722" s="14">
        <f t="shared" si="366"/>
        <v>-0.1800296956198961</v>
      </c>
      <c r="AH4722">
        <f t="shared" si="368"/>
        <v>0</v>
      </c>
      <c r="AI4722" t="str">
        <f t="shared" si="369"/>
        <v xml:space="preserve"> </v>
      </c>
    </row>
    <row r="4723" spans="1:35" x14ac:dyDescent="0.35">
      <c r="A4723">
        <v>4722</v>
      </c>
      <c r="B4723" t="s">
        <v>3883</v>
      </c>
      <c r="C4723" t="s">
        <v>3884</v>
      </c>
      <c r="D4723" t="s">
        <v>29</v>
      </c>
      <c r="E4723" t="s">
        <v>84</v>
      </c>
      <c r="F4723" t="s">
        <v>168</v>
      </c>
      <c r="G4723" t="s">
        <v>169</v>
      </c>
      <c r="H4723" t="s">
        <v>170</v>
      </c>
      <c r="I4723" t="s">
        <v>34</v>
      </c>
      <c r="J4723" t="s">
        <v>7948</v>
      </c>
      <c r="K4723" s="3">
        <v>41929</v>
      </c>
      <c r="L4723" t="s">
        <v>136</v>
      </c>
      <c r="M4723" t="s">
        <v>7949</v>
      </c>
      <c r="N4723" t="s">
        <v>7950</v>
      </c>
      <c r="O4723" t="s">
        <v>72</v>
      </c>
      <c r="P4723" t="s">
        <v>73</v>
      </c>
      <c r="Q4723">
        <v>3</v>
      </c>
      <c r="R4723" s="5">
        <v>71.698399999999992</v>
      </c>
      <c r="S4723" s="5">
        <v>127.82133333333329</v>
      </c>
      <c r="T4723" s="5">
        <v>115.03919999999997</v>
      </c>
      <c r="U4723">
        <v>0.7</v>
      </c>
      <c r="V4723" s="5">
        <v>-100.056</v>
      </c>
      <c r="W4723" t="s">
        <v>41</v>
      </c>
      <c r="X4723" s="3">
        <v>41934</v>
      </c>
      <c r="Y4723" s="3">
        <v>41934</v>
      </c>
      <c r="Z4723">
        <v>5</v>
      </c>
      <c r="AA4723" t="s">
        <v>8400</v>
      </c>
      <c r="AB4723">
        <f t="shared" si="367"/>
        <v>0</v>
      </c>
      <c r="AC4723" t="str">
        <f t="shared" si="365"/>
        <v>Friday</v>
      </c>
      <c r="AD4723" s="5">
        <v>4.7110000000000003</v>
      </c>
      <c r="AE4723">
        <v>2014</v>
      </c>
      <c r="AF4723">
        <v>42</v>
      </c>
      <c r="AG4723" s="14">
        <f t="shared" si="366"/>
        <v>-0.86975570066551255</v>
      </c>
      <c r="AH4723">
        <f t="shared" si="368"/>
        <v>0</v>
      </c>
      <c r="AI4723" t="str">
        <f t="shared" si="369"/>
        <v xml:space="preserve"> </v>
      </c>
    </row>
    <row r="4724" spans="1:35" x14ac:dyDescent="0.35">
      <c r="A4724">
        <v>4723</v>
      </c>
      <c r="B4724" t="s">
        <v>4908</v>
      </c>
      <c r="C4724" t="s">
        <v>4909</v>
      </c>
      <c r="D4724" t="s">
        <v>29</v>
      </c>
      <c r="E4724" t="s">
        <v>44</v>
      </c>
      <c r="F4724" t="s">
        <v>570</v>
      </c>
      <c r="G4724" t="s">
        <v>1165</v>
      </c>
      <c r="H4724" t="s">
        <v>7951</v>
      </c>
      <c r="I4724" t="s">
        <v>34</v>
      </c>
      <c r="J4724" t="s">
        <v>7952</v>
      </c>
      <c r="K4724" s="3">
        <v>40714</v>
      </c>
      <c r="L4724" t="s">
        <v>215</v>
      </c>
      <c r="M4724" t="s">
        <v>2780</v>
      </c>
      <c r="N4724" t="s">
        <v>2781</v>
      </c>
      <c r="O4724" t="s">
        <v>72</v>
      </c>
      <c r="P4724" t="s">
        <v>178</v>
      </c>
      <c r="Q4724">
        <v>3</v>
      </c>
      <c r="R4724" s="5">
        <v>397.80559999999991</v>
      </c>
      <c r="S4724" s="5">
        <v>493.00266666666664</v>
      </c>
      <c r="T4724" s="5">
        <v>887.40479999999991</v>
      </c>
      <c r="U4724">
        <v>0.4</v>
      </c>
      <c r="V4724" s="5">
        <v>-306.012</v>
      </c>
      <c r="W4724" t="s">
        <v>155</v>
      </c>
      <c r="X4724" s="3">
        <v>40716</v>
      </c>
      <c r="Y4724" s="3">
        <v>40716</v>
      </c>
      <c r="Z4724">
        <v>2</v>
      </c>
      <c r="AA4724" t="s">
        <v>8400</v>
      </c>
      <c r="AB4724">
        <f t="shared" si="367"/>
        <v>0</v>
      </c>
      <c r="AC4724" t="str">
        <f t="shared" si="365"/>
        <v>Monday</v>
      </c>
      <c r="AD4724" s="5">
        <v>176.178</v>
      </c>
      <c r="AE4724">
        <v>2011</v>
      </c>
      <c r="AF4724">
        <v>26</v>
      </c>
      <c r="AG4724" s="14">
        <f t="shared" si="366"/>
        <v>-0.34483924360111645</v>
      </c>
      <c r="AH4724">
        <f t="shared" si="368"/>
        <v>0</v>
      </c>
      <c r="AI4724" t="str">
        <f t="shared" si="369"/>
        <v xml:space="preserve"> </v>
      </c>
    </row>
    <row r="4725" spans="1:35" x14ac:dyDescent="0.35">
      <c r="A4725">
        <v>4724</v>
      </c>
      <c r="B4725" t="s">
        <v>4996</v>
      </c>
      <c r="C4725" t="s">
        <v>4997</v>
      </c>
      <c r="D4725" t="s">
        <v>29</v>
      </c>
      <c r="E4725" t="s">
        <v>84</v>
      </c>
      <c r="F4725" t="s">
        <v>85</v>
      </c>
      <c r="G4725" t="s">
        <v>86</v>
      </c>
      <c r="H4725" t="s">
        <v>86</v>
      </c>
      <c r="I4725" t="s">
        <v>34</v>
      </c>
      <c r="J4725" t="s">
        <v>7953</v>
      </c>
      <c r="K4725" s="3">
        <v>41765</v>
      </c>
      <c r="L4725" t="s">
        <v>36</v>
      </c>
      <c r="M4725" t="s">
        <v>7954</v>
      </c>
      <c r="N4725" t="s">
        <v>7955</v>
      </c>
      <c r="O4725" t="s">
        <v>39</v>
      </c>
      <c r="P4725" t="s">
        <v>90</v>
      </c>
      <c r="Q4725">
        <v>2</v>
      </c>
      <c r="R4725" s="5">
        <v>9.6</v>
      </c>
      <c r="S4725" s="5">
        <v>12.5</v>
      </c>
      <c r="T4725" s="5">
        <v>25</v>
      </c>
      <c r="U4725">
        <v>0</v>
      </c>
      <c r="V4725" s="5">
        <v>5.8</v>
      </c>
      <c r="W4725" t="s">
        <v>41</v>
      </c>
      <c r="X4725" s="3">
        <v>41770</v>
      </c>
      <c r="Y4725" s="3">
        <v>41770</v>
      </c>
      <c r="Z4725">
        <v>5</v>
      </c>
      <c r="AA4725" t="s">
        <v>8400</v>
      </c>
      <c r="AB4725">
        <f t="shared" si="367"/>
        <v>0</v>
      </c>
      <c r="AC4725" t="str">
        <f t="shared" si="365"/>
        <v>Tuesday</v>
      </c>
      <c r="AD4725" s="5">
        <v>1.8939999999999999</v>
      </c>
      <c r="AE4725">
        <v>2014</v>
      </c>
      <c r="AF4725">
        <v>19</v>
      </c>
      <c r="AG4725" s="14">
        <f t="shared" si="366"/>
        <v>0.23199999999999998</v>
      </c>
      <c r="AH4725">
        <f t="shared" si="368"/>
        <v>0</v>
      </c>
      <c r="AI4725" t="str">
        <f t="shared" si="369"/>
        <v xml:space="preserve"> </v>
      </c>
    </row>
    <row r="4726" spans="1:35" x14ac:dyDescent="0.35">
      <c r="A4726">
        <v>4725</v>
      </c>
      <c r="B4726" t="s">
        <v>1246</v>
      </c>
      <c r="C4726" t="s">
        <v>1247</v>
      </c>
      <c r="D4726" t="s">
        <v>29</v>
      </c>
      <c r="E4726" t="s">
        <v>30</v>
      </c>
      <c r="F4726" t="s">
        <v>31</v>
      </c>
      <c r="G4726" t="s">
        <v>1029</v>
      </c>
      <c r="H4726" t="s">
        <v>1030</v>
      </c>
      <c r="I4726" t="s">
        <v>34</v>
      </c>
      <c r="J4726" t="s">
        <v>7956</v>
      </c>
      <c r="K4726" s="3">
        <v>41915</v>
      </c>
      <c r="L4726" t="s">
        <v>136</v>
      </c>
      <c r="M4726" t="s">
        <v>4600</v>
      </c>
      <c r="N4726" t="s">
        <v>4601</v>
      </c>
      <c r="O4726" t="s">
        <v>51</v>
      </c>
      <c r="P4726" t="s">
        <v>93</v>
      </c>
      <c r="Q4726">
        <v>4</v>
      </c>
      <c r="R4726" s="5">
        <v>111.0184</v>
      </c>
      <c r="S4726" s="5">
        <v>116.35799999999999</v>
      </c>
      <c r="T4726" s="5">
        <v>372.34559999999999</v>
      </c>
      <c r="U4726">
        <v>0.2</v>
      </c>
      <c r="V4726" s="5">
        <v>-71.727999999999994</v>
      </c>
      <c r="W4726" t="s">
        <v>41</v>
      </c>
      <c r="X4726" s="3">
        <v>41920</v>
      </c>
      <c r="Y4726" s="3">
        <v>41920</v>
      </c>
      <c r="Z4726">
        <v>5</v>
      </c>
      <c r="AA4726" t="s">
        <v>8400</v>
      </c>
      <c r="AB4726">
        <f t="shared" si="367"/>
        <v>0</v>
      </c>
      <c r="AC4726" t="str">
        <f t="shared" si="365"/>
        <v>Friday</v>
      </c>
      <c r="AD4726" s="5">
        <v>52.801000000000002</v>
      </c>
      <c r="AE4726">
        <v>2014</v>
      </c>
      <c r="AF4726">
        <v>40</v>
      </c>
      <c r="AG4726" s="14">
        <f t="shared" si="366"/>
        <v>-0.19263823716461265</v>
      </c>
      <c r="AH4726">
        <f t="shared" si="368"/>
        <v>0</v>
      </c>
      <c r="AI4726" t="str">
        <f t="shared" si="369"/>
        <v xml:space="preserve"> </v>
      </c>
    </row>
    <row r="4727" spans="1:35" x14ac:dyDescent="0.35">
      <c r="A4727">
        <v>4726</v>
      </c>
      <c r="B4727" t="s">
        <v>1246</v>
      </c>
      <c r="C4727" t="s">
        <v>1247</v>
      </c>
      <c r="D4727" t="s">
        <v>29</v>
      </c>
      <c r="E4727" t="s">
        <v>30</v>
      </c>
      <c r="F4727" t="s">
        <v>31</v>
      </c>
      <c r="G4727" t="s">
        <v>1029</v>
      </c>
      <c r="H4727" t="s">
        <v>1030</v>
      </c>
      <c r="I4727" t="s">
        <v>34</v>
      </c>
      <c r="J4727" t="s">
        <v>7956</v>
      </c>
      <c r="K4727" s="3">
        <v>41915</v>
      </c>
      <c r="L4727" t="s">
        <v>136</v>
      </c>
      <c r="M4727" t="s">
        <v>7283</v>
      </c>
      <c r="N4727" t="s">
        <v>7284</v>
      </c>
      <c r="O4727" t="s">
        <v>72</v>
      </c>
      <c r="P4727" t="s">
        <v>178</v>
      </c>
      <c r="Q4727">
        <v>3</v>
      </c>
      <c r="R4727" s="5">
        <v>97.373333333333335</v>
      </c>
      <c r="S4727" s="5">
        <v>117.33333333333334</v>
      </c>
      <c r="T4727" s="5">
        <v>352</v>
      </c>
      <c r="U4727">
        <v>0</v>
      </c>
      <c r="V4727" s="5">
        <v>59.88</v>
      </c>
      <c r="W4727" t="s">
        <v>41</v>
      </c>
      <c r="X4727" s="3">
        <v>41920</v>
      </c>
      <c r="Y4727" s="3">
        <v>41921</v>
      </c>
      <c r="Z4727">
        <v>6</v>
      </c>
      <c r="AA4727" t="s">
        <v>8399</v>
      </c>
      <c r="AB4727">
        <f t="shared" si="367"/>
        <v>1</v>
      </c>
      <c r="AC4727" t="str">
        <f t="shared" si="365"/>
        <v>Friday</v>
      </c>
      <c r="AD4727" s="5">
        <v>41.27</v>
      </c>
      <c r="AE4727">
        <v>2014</v>
      </c>
      <c r="AF4727">
        <v>40</v>
      </c>
      <c r="AG4727" s="14">
        <f t="shared" si="366"/>
        <v>0.17011363636363638</v>
      </c>
      <c r="AH4727">
        <f t="shared" si="368"/>
        <v>1</v>
      </c>
      <c r="AI4727">
        <f t="shared" si="369"/>
        <v>1</v>
      </c>
    </row>
    <row r="4728" spans="1:35" x14ac:dyDescent="0.35">
      <c r="A4728">
        <v>4727</v>
      </c>
      <c r="B4728" t="s">
        <v>2025</v>
      </c>
      <c r="C4728" t="s">
        <v>2026</v>
      </c>
      <c r="D4728" t="s">
        <v>29</v>
      </c>
      <c r="E4728" t="s">
        <v>84</v>
      </c>
      <c r="F4728" t="s">
        <v>168</v>
      </c>
      <c r="G4728" t="s">
        <v>665</v>
      </c>
      <c r="H4728" t="s">
        <v>1331</v>
      </c>
      <c r="I4728" t="s">
        <v>34</v>
      </c>
      <c r="J4728" t="s">
        <v>7957</v>
      </c>
      <c r="K4728" s="3">
        <v>41956</v>
      </c>
      <c r="L4728" t="s">
        <v>136</v>
      </c>
      <c r="M4728" t="s">
        <v>868</v>
      </c>
      <c r="N4728" t="s">
        <v>869</v>
      </c>
      <c r="O4728" t="s">
        <v>39</v>
      </c>
      <c r="P4728" t="s">
        <v>90</v>
      </c>
      <c r="Q4728">
        <v>3</v>
      </c>
      <c r="R4728" s="5">
        <v>3.3642666666666674</v>
      </c>
      <c r="S4728" s="5">
        <v>5.9671111111111124</v>
      </c>
      <c r="T4728" s="5">
        <v>10.740800000000002</v>
      </c>
      <c r="U4728">
        <v>0.4</v>
      </c>
      <c r="V4728" s="5">
        <v>0.64800000000000002</v>
      </c>
      <c r="W4728" t="s">
        <v>41</v>
      </c>
      <c r="X4728" s="3">
        <v>41961</v>
      </c>
      <c r="Y4728" s="3">
        <v>41964</v>
      </c>
      <c r="Z4728">
        <v>8</v>
      </c>
      <c r="AA4728" t="s">
        <v>8399</v>
      </c>
      <c r="AB4728">
        <f t="shared" si="367"/>
        <v>3</v>
      </c>
      <c r="AC4728" t="str">
        <f t="shared" si="365"/>
        <v>Thursday</v>
      </c>
      <c r="AD4728" s="5">
        <v>0.97099999999999997</v>
      </c>
      <c r="AE4728">
        <v>2014</v>
      </c>
      <c r="AF4728">
        <v>46</v>
      </c>
      <c r="AG4728" s="14">
        <f t="shared" si="366"/>
        <v>6.033070162371517E-2</v>
      </c>
      <c r="AH4728">
        <f t="shared" si="368"/>
        <v>1</v>
      </c>
      <c r="AI4728">
        <f t="shared" si="369"/>
        <v>3</v>
      </c>
    </row>
    <row r="4729" spans="1:35" x14ac:dyDescent="0.35">
      <c r="A4729">
        <v>4728</v>
      </c>
      <c r="B4729" t="s">
        <v>2025</v>
      </c>
      <c r="C4729" t="s">
        <v>2026</v>
      </c>
      <c r="D4729" t="s">
        <v>29</v>
      </c>
      <c r="E4729" t="s">
        <v>84</v>
      </c>
      <c r="F4729" t="s">
        <v>168</v>
      </c>
      <c r="G4729" t="s">
        <v>665</v>
      </c>
      <c r="H4729" t="s">
        <v>1331</v>
      </c>
      <c r="I4729" t="s">
        <v>34</v>
      </c>
      <c r="J4729" t="s">
        <v>7957</v>
      </c>
      <c r="K4729" s="3">
        <v>41956</v>
      </c>
      <c r="L4729" t="s">
        <v>136</v>
      </c>
      <c r="M4729" t="s">
        <v>3979</v>
      </c>
      <c r="N4729" t="s">
        <v>3980</v>
      </c>
      <c r="O4729" t="s">
        <v>39</v>
      </c>
      <c r="P4729" t="s">
        <v>90</v>
      </c>
      <c r="Q4729">
        <v>3</v>
      </c>
      <c r="R4729" s="5">
        <v>5.3495999999999988</v>
      </c>
      <c r="S4729" s="5">
        <v>7.309333333333333</v>
      </c>
      <c r="T4729" s="5">
        <v>13.156799999999999</v>
      </c>
      <c r="U4729">
        <v>0.4</v>
      </c>
      <c r="V4729" s="5">
        <v>-2.8919999999999999</v>
      </c>
      <c r="W4729" t="s">
        <v>41</v>
      </c>
      <c r="X4729" s="3">
        <v>41961</v>
      </c>
      <c r="Y4729" s="3">
        <v>41963</v>
      </c>
      <c r="Z4729">
        <v>7</v>
      </c>
      <c r="AA4729" t="s">
        <v>8399</v>
      </c>
      <c r="AB4729">
        <f t="shared" si="367"/>
        <v>2</v>
      </c>
      <c r="AC4729" t="str">
        <f t="shared" si="365"/>
        <v>Thursday</v>
      </c>
      <c r="AD4729" s="5">
        <v>0.97699999999999998</v>
      </c>
      <c r="AE4729">
        <v>2014</v>
      </c>
      <c r="AF4729">
        <v>46</v>
      </c>
      <c r="AG4729" s="14">
        <f t="shared" si="366"/>
        <v>-0.21981028821597959</v>
      </c>
      <c r="AH4729">
        <f t="shared" si="368"/>
        <v>1</v>
      </c>
      <c r="AI4729">
        <f t="shared" si="369"/>
        <v>2</v>
      </c>
    </row>
    <row r="4730" spans="1:35" x14ac:dyDescent="0.35">
      <c r="A4730">
        <v>4729</v>
      </c>
      <c r="B4730" t="s">
        <v>2025</v>
      </c>
      <c r="C4730" t="s">
        <v>2026</v>
      </c>
      <c r="D4730" t="s">
        <v>29</v>
      </c>
      <c r="E4730" t="s">
        <v>84</v>
      </c>
      <c r="F4730" t="s">
        <v>168</v>
      </c>
      <c r="G4730" t="s">
        <v>665</v>
      </c>
      <c r="H4730" t="s">
        <v>1331</v>
      </c>
      <c r="I4730" t="s">
        <v>34</v>
      </c>
      <c r="J4730" t="s">
        <v>7957</v>
      </c>
      <c r="K4730" s="3">
        <v>41956</v>
      </c>
      <c r="L4730" t="s">
        <v>136</v>
      </c>
      <c r="M4730" t="s">
        <v>4417</v>
      </c>
      <c r="N4730" t="s">
        <v>4418</v>
      </c>
      <c r="O4730" t="s">
        <v>72</v>
      </c>
      <c r="P4730" t="s">
        <v>162</v>
      </c>
      <c r="Q4730">
        <v>1</v>
      </c>
      <c r="R4730" s="5">
        <v>268.57323416000003</v>
      </c>
      <c r="S4730" s="5">
        <v>308.8832009364549</v>
      </c>
      <c r="T4730" s="5">
        <v>184.71215416000001</v>
      </c>
      <c r="U4730">
        <v>0.40200000000000002</v>
      </c>
      <c r="V4730" s="5">
        <v>-83.861080000000001</v>
      </c>
      <c r="W4730" t="s">
        <v>41</v>
      </c>
      <c r="X4730" s="3">
        <v>41961</v>
      </c>
      <c r="Y4730" s="3">
        <v>41963</v>
      </c>
      <c r="Z4730">
        <v>7</v>
      </c>
      <c r="AA4730" t="s">
        <v>8399</v>
      </c>
      <c r="AB4730">
        <f t="shared" si="367"/>
        <v>2</v>
      </c>
      <c r="AC4730" t="str">
        <f t="shared" si="365"/>
        <v>Thursday</v>
      </c>
      <c r="AD4730" s="5">
        <v>19.207999999999998</v>
      </c>
      <c r="AE4730">
        <v>2014</v>
      </c>
      <c r="AF4730">
        <v>46</v>
      </c>
      <c r="AG4730" s="14">
        <f t="shared" si="366"/>
        <v>-0.45400953922803838</v>
      </c>
      <c r="AH4730">
        <f t="shared" si="368"/>
        <v>1</v>
      </c>
      <c r="AI4730">
        <f t="shared" si="369"/>
        <v>2</v>
      </c>
    </row>
    <row r="4731" spans="1:35" x14ac:dyDescent="0.35">
      <c r="A4731">
        <v>4730</v>
      </c>
      <c r="B4731" t="s">
        <v>5949</v>
      </c>
      <c r="C4731" t="s">
        <v>5950</v>
      </c>
      <c r="D4731" t="s">
        <v>96</v>
      </c>
      <c r="E4731" t="s">
        <v>30</v>
      </c>
      <c r="F4731" t="s">
        <v>31</v>
      </c>
      <c r="G4731" t="s">
        <v>31</v>
      </c>
      <c r="H4731" t="s">
        <v>6007</v>
      </c>
      <c r="I4731" t="s">
        <v>34</v>
      </c>
      <c r="J4731" t="s">
        <v>7958</v>
      </c>
      <c r="K4731" s="3">
        <v>41008</v>
      </c>
      <c r="L4731" t="s">
        <v>98</v>
      </c>
      <c r="M4731" t="s">
        <v>2688</v>
      </c>
      <c r="N4731" t="s">
        <v>2689</v>
      </c>
      <c r="O4731" t="s">
        <v>39</v>
      </c>
      <c r="P4731" t="s">
        <v>90</v>
      </c>
      <c r="Q4731">
        <v>4</v>
      </c>
      <c r="R4731" s="5">
        <v>6.38</v>
      </c>
      <c r="S4731" s="5">
        <v>7</v>
      </c>
      <c r="T4731" s="5">
        <v>28</v>
      </c>
      <c r="U4731">
        <v>0</v>
      </c>
      <c r="V4731" s="5">
        <v>2.48</v>
      </c>
      <c r="W4731" t="s">
        <v>41</v>
      </c>
      <c r="X4731" s="3">
        <v>41013</v>
      </c>
      <c r="Y4731" s="3">
        <v>41013</v>
      </c>
      <c r="Z4731">
        <v>5</v>
      </c>
      <c r="AA4731" t="s">
        <v>8400</v>
      </c>
      <c r="AB4731">
        <f t="shared" si="367"/>
        <v>0</v>
      </c>
      <c r="AC4731" t="str">
        <f t="shared" si="365"/>
        <v>Monday</v>
      </c>
      <c r="AD4731" s="5">
        <v>5.468</v>
      </c>
      <c r="AE4731">
        <v>2012</v>
      </c>
      <c r="AF4731">
        <v>15</v>
      </c>
      <c r="AG4731" s="14">
        <f t="shared" si="366"/>
        <v>8.8571428571428565E-2</v>
      </c>
      <c r="AH4731">
        <f t="shared" si="368"/>
        <v>0</v>
      </c>
      <c r="AI4731" t="str">
        <f t="shared" si="369"/>
        <v xml:space="preserve"> </v>
      </c>
    </row>
    <row r="4732" spans="1:35" x14ac:dyDescent="0.35">
      <c r="A4732">
        <v>4731</v>
      </c>
      <c r="B4732" t="s">
        <v>5949</v>
      </c>
      <c r="C4732" t="s">
        <v>5950</v>
      </c>
      <c r="D4732" t="s">
        <v>96</v>
      </c>
      <c r="E4732" t="s">
        <v>30</v>
      </c>
      <c r="F4732" t="s">
        <v>31</v>
      </c>
      <c r="G4732" t="s">
        <v>31</v>
      </c>
      <c r="H4732" t="s">
        <v>6007</v>
      </c>
      <c r="I4732" t="s">
        <v>34</v>
      </c>
      <c r="J4732" t="s">
        <v>7958</v>
      </c>
      <c r="K4732" s="3">
        <v>41008</v>
      </c>
      <c r="L4732" t="s">
        <v>98</v>
      </c>
      <c r="M4732" t="s">
        <v>2750</v>
      </c>
      <c r="N4732" t="s">
        <v>2751</v>
      </c>
      <c r="O4732" t="s">
        <v>51</v>
      </c>
      <c r="P4732" t="s">
        <v>52</v>
      </c>
      <c r="Q4732">
        <v>2</v>
      </c>
      <c r="R4732" s="5">
        <v>30.742400000000004</v>
      </c>
      <c r="S4732" s="5">
        <v>34.87733333333334</v>
      </c>
      <c r="T4732" s="5">
        <v>41.852800000000009</v>
      </c>
      <c r="U4732">
        <v>0.4</v>
      </c>
      <c r="V4732" s="5">
        <v>-19.632000000000001</v>
      </c>
      <c r="W4732" t="s">
        <v>41</v>
      </c>
      <c r="X4732" s="3">
        <v>41013</v>
      </c>
      <c r="Y4732" s="3">
        <v>41013</v>
      </c>
      <c r="Z4732">
        <v>5</v>
      </c>
      <c r="AA4732" t="s">
        <v>8400</v>
      </c>
      <c r="AB4732">
        <f t="shared" si="367"/>
        <v>0</v>
      </c>
      <c r="AC4732" t="str">
        <f t="shared" si="365"/>
        <v>Monday</v>
      </c>
      <c r="AD4732" s="5">
        <v>2.0990000000000002</v>
      </c>
      <c r="AE4732">
        <v>2012</v>
      </c>
      <c r="AF4732">
        <v>15</v>
      </c>
      <c r="AG4732" s="14">
        <f t="shared" si="366"/>
        <v>-0.46907255906414858</v>
      </c>
      <c r="AH4732">
        <f t="shared" si="368"/>
        <v>0</v>
      </c>
      <c r="AI4732" t="str">
        <f t="shared" si="369"/>
        <v xml:space="preserve"> </v>
      </c>
    </row>
    <row r="4733" spans="1:35" x14ac:dyDescent="0.35">
      <c r="A4733">
        <v>4732</v>
      </c>
      <c r="B4733" t="s">
        <v>5949</v>
      </c>
      <c r="C4733" t="s">
        <v>5950</v>
      </c>
      <c r="D4733" t="s">
        <v>96</v>
      </c>
      <c r="E4733" t="s">
        <v>30</v>
      </c>
      <c r="F4733" t="s">
        <v>31</v>
      </c>
      <c r="G4733" t="s">
        <v>31</v>
      </c>
      <c r="H4733" t="s">
        <v>6007</v>
      </c>
      <c r="I4733" t="s">
        <v>34</v>
      </c>
      <c r="J4733" t="s">
        <v>7958</v>
      </c>
      <c r="K4733" s="3">
        <v>41008</v>
      </c>
      <c r="L4733" t="s">
        <v>98</v>
      </c>
      <c r="M4733" t="s">
        <v>998</v>
      </c>
      <c r="N4733" t="s">
        <v>999</v>
      </c>
      <c r="O4733" t="s">
        <v>39</v>
      </c>
      <c r="P4733" t="s">
        <v>76</v>
      </c>
      <c r="Q4733">
        <v>1</v>
      </c>
      <c r="R4733" s="5">
        <v>10.119999999999999</v>
      </c>
      <c r="S4733" s="5">
        <v>11</v>
      </c>
      <c r="T4733" s="5">
        <v>11</v>
      </c>
      <c r="U4733">
        <v>0</v>
      </c>
      <c r="V4733" s="5">
        <v>0.88</v>
      </c>
      <c r="W4733" t="s">
        <v>41</v>
      </c>
      <c r="X4733" s="3">
        <v>41013</v>
      </c>
      <c r="Y4733" s="3">
        <v>41013</v>
      </c>
      <c r="Z4733">
        <v>5</v>
      </c>
      <c r="AA4733" t="s">
        <v>8400</v>
      </c>
      <c r="AB4733">
        <f t="shared" si="367"/>
        <v>0</v>
      </c>
      <c r="AC4733" t="str">
        <f t="shared" si="365"/>
        <v>Monday</v>
      </c>
      <c r="AD4733" s="5">
        <v>1.0389999999999999</v>
      </c>
      <c r="AE4733">
        <v>2012</v>
      </c>
      <c r="AF4733">
        <v>15</v>
      </c>
      <c r="AG4733" s="14">
        <f t="shared" si="366"/>
        <v>0.08</v>
      </c>
      <c r="AH4733">
        <f t="shared" si="368"/>
        <v>0</v>
      </c>
      <c r="AI4733" t="str">
        <f t="shared" si="369"/>
        <v xml:space="preserve"> </v>
      </c>
    </row>
    <row r="4734" spans="1:35" x14ac:dyDescent="0.35">
      <c r="A4734">
        <v>4733</v>
      </c>
      <c r="B4734" t="s">
        <v>5949</v>
      </c>
      <c r="C4734" t="s">
        <v>5950</v>
      </c>
      <c r="D4734" t="s">
        <v>96</v>
      </c>
      <c r="E4734" t="s">
        <v>30</v>
      </c>
      <c r="F4734" t="s">
        <v>31</v>
      </c>
      <c r="G4734" t="s">
        <v>31</v>
      </c>
      <c r="H4734" t="s">
        <v>6007</v>
      </c>
      <c r="I4734" t="s">
        <v>34</v>
      </c>
      <c r="J4734" t="s">
        <v>7958</v>
      </c>
      <c r="K4734" s="3">
        <v>41008</v>
      </c>
      <c r="L4734" t="s">
        <v>98</v>
      </c>
      <c r="M4734" t="s">
        <v>6755</v>
      </c>
      <c r="N4734" t="s">
        <v>6756</v>
      </c>
      <c r="O4734" t="s">
        <v>39</v>
      </c>
      <c r="P4734" t="s">
        <v>40</v>
      </c>
      <c r="Q4734">
        <v>2</v>
      </c>
      <c r="R4734" s="5">
        <v>5.26</v>
      </c>
      <c r="S4734" s="5">
        <v>7.5</v>
      </c>
      <c r="T4734" s="5">
        <v>15</v>
      </c>
      <c r="U4734">
        <v>0</v>
      </c>
      <c r="V4734" s="5">
        <v>4.4800000000000004</v>
      </c>
      <c r="W4734" t="s">
        <v>41</v>
      </c>
      <c r="X4734" s="3">
        <v>41013</v>
      </c>
      <c r="Y4734" s="3">
        <v>41013</v>
      </c>
      <c r="Z4734">
        <v>5</v>
      </c>
      <c r="AA4734" t="s">
        <v>8400</v>
      </c>
      <c r="AB4734">
        <f t="shared" si="367"/>
        <v>0</v>
      </c>
      <c r="AC4734" t="str">
        <f t="shared" si="365"/>
        <v>Monday</v>
      </c>
      <c r="AD4734" s="5">
        <v>1.3859999999999999</v>
      </c>
      <c r="AE4734">
        <v>2012</v>
      </c>
      <c r="AF4734">
        <v>15</v>
      </c>
      <c r="AG4734" s="14">
        <f t="shared" si="366"/>
        <v>0.29866666666666669</v>
      </c>
      <c r="AH4734">
        <f t="shared" si="368"/>
        <v>0</v>
      </c>
      <c r="AI4734" t="str">
        <f t="shared" si="369"/>
        <v xml:space="preserve"> </v>
      </c>
    </row>
    <row r="4735" spans="1:35" x14ac:dyDescent="0.35">
      <c r="A4735">
        <v>4734</v>
      </c>
      <c r="B4735" t="s">
        <v>5949</v>
      </c>
      <c r="C4735" t="s">
        <v>5950</v>
      </c>
      <c r="D4735" t="s">
        <v>96</v>
      </c>
      <c r="E4735" t="s">
        <v>30</v>
      </c>
      <c r="F4735" t="s">
        <v>31</v>
      </c>
      <c r="G4735" t="s">
        <v>31</v>
      </c>
      <c r="H4735" t="s">
        <v>6007</v>
      </c>
      <c r="I4735" t="s">
        <v>34</v>
      </c>
      <c r="J4735" t="s">
        <v>7958</v>
      </c>
      <c r="K4735" s="3">
        <v>41008</v>
      </c>
      <c r="L4735" t="s">
        <v>98</v>
      </c>
      <c r="M4735" t="s">
        <v>3917</v>
      </c>
      <c r="N4735" t="s">
        <v>3918</v>
      </c>
      <c r="O4735" t="s">
        <v>39</v>
      </c>
      <c r="P4735" t="s">
        <v>58</v>
      </c>
      <c r="Q4735">
        <v>4</v>
      </c>
      <c r="R4735" s="5">
        <v>5.45</v>
      </c>
      <c r="S4735" s="5">
        <v>6.25</v>
      </c>
      <c r="T4735" s="5">
        <v>25</v>
      </c>
      <c r="U4735">
        <v>0</v>
      </c>
      <c r="V4735" s="5">
        <v>3.2</v>
      </c>
      <c r="W4735" t="s">
        <v>41</v>
      </c>
      <c r="X4735" s="3">
        <v>41013</v>
      </c>
      <c r="Y4735" s="3">
        <v>41013</v>
      </c>
      <c r="Z4735">
        <v>5</v>
      </c>
      <c r="AA4735" t="s">
        <v>8400</v>
      </c>
      <c r="AB4735">
        <f t="shared" si="367"/>
        <v>0</v>
      </c>
      <c r="AC4735" t="str">
        <f t="shared" si="365"/>
        <v>Monday</v>
      </c>
      <c r="AD4735" s="5">
        <v>3.1219999999999999</v>
      </c>
      <c r="AE4735">
        <v>2012</v>
      </c>
      <c r="AF4735">
        <v>15</v>
      </c>
      <c r="AG4735" s="14">
        <f t="shared" si="366"/>
        <v>0.128</v>
      </c>
      <c r="AH4735">
        <f t="shared" si="368"/>
        <v>0</v>
      </c>
      <c r="AI4735" t="str">
        <f t="shared" si="369"/>
        <v xml:space="preserve"> </v>
      </c>
    </row>
    <row r="4736" spans="1:35" x14ac:dyDescent="0.35">
      <c r="A4736">
        <v>4735</v>
      </c>
      <c r="B4736" t="s">
        <v>5949</v>
      </c>
      <c r="C4736" t="s">
        <v>5950</v>
      </c>
      <c r="D4736" t="s">
        <v>96</v>
      </c>
      <c r="E4736" t="s">
        <v>30</v>
      </c>
      <c r="F4736" t="s">
        <v>31</v>
      </c>
      <c r="G4736" t="s">
        <v>31</v>
      </c>
      <c r="H4736" t="s">
        <v>6007</v>
      </c>
      <c r="I4736" t="s">
        <v>34</v>
      </c>
      <c r="J4736" t="s">
        <v>7958</v>
      </c>
      <c r="K4736" s="3">
        <v>41008</v>
      </c>
      <c r="L4736" t="s">
        <v>98</v>
      </c>
      <c r="M4736" t="s">
        <v>2805</v>
      </c>
      <c r="N4736" t="s">
        <v>2806</v>
      </c>
      <c r="O4736" t="s">
        <v>39</v>
      </c>
      <c r="P4736" t="s">
        <v>40</v>
      </c>
      <c r="Q4736">
        <v>2</v>
      </c>
      <c r="R4736" s="5">
        <v>5.24</v>
      </c>
      <c r="S4736" s="5">
        <v>8.5</v>
      </c>
      <c r="T4736" s="5">
        <v>17</v>
      </c>
      <c r="U4736">
        <v>0</v>
      </c>
      <c r="V4736" s="5">
        <v>6.52</v>
      </c>
      <c r="W4736" t="s">
        <v>41</v>
      </c>
      <c r="X4736" s="3">
        <v>41013</v>
      </c>
      <c r="Y4736" s="3">
        <v>41013</v>
      </c>
      <c r="Z4736">
        <v>5</v>
      </c>
      <c r="AA4736" t="s">
        <v>8400</v>
      </c>
      <c r="AB4736">
        <f t="shared" si="367"/>
        <v>0</v>
      </c>
      <c r="AC4736" t="str">
        <f t="shared" si="365"/>
        <v>Monday</v>
      </c>
      <c r="AD4736" s="5">
        <v>0.96099999999999997</v>
      </c>
      <c r="AE4736">
        <v>2012</v>
      </c>
      <c r="AF4736">
        <v>15</v>
      </c>
      <c r="AG4736" s="14">
        <f t="shared" si="366"/>
        <v>0.38352941176470584</v>
      </c>
      <c r="AH4736">
        <f t="shared" si="368"/>
        <v>0</v>
      </c>
      <c r="AI4736" t="str">
        <f t="shared" si="369"/>
        <v xml:space="preserve"> </v>
      </c>
    </row>
    <row r="4737" spans="1:35" x14ac:dyDescent="0.35">
      <c r="A4737">
        <v>4736</v>
      </c>
      <c r="B4737" t="s">
        <v>5949</v>
      </c>
      <c r="C4737" t="s">
        <v>5950</v>
      </c>
      <c r="D4737" t="s">
        <v>96</v>
      </c>
      <c r="E4737" t="s">
        <v>30</v>
      </c>
      <c r="F4737" t="s">
        <v>31</v>
      </c>
      <c r="G4737" t="s">
        <v>31</v>
      </c>
      <c r="H4737" t="s">
        <v>6007</v>
      </c>
      <c r="I4737" t="s">
        <v>34</v>
      </c>
      <c r="J4737" t="s">
        <v>7958</v>
      </c>
      <c r="K4737" s="3">
        <v>41008</v>
      </c>
      <c r="L4737" t="s">
        <v>98</v>
      </c>
      <c r="M4737" t="s">
        <v>5772</v>
      </c>
      <c r="N4737" t="s">
        <v>5773</v>
      </c>
      <c r="O4737" t="s">
        <v>39</v>
      </c>
      <c r="P4737" t="s">
        <v>58</v>
      </c>
      <c r="Q4737">
        <v>7</v>
      </c>
      <c r="R4737" s="5">
        <v>2.12</v>
      </c>
      <c r="S4737" s="5">
        <v>3</v>
      </c>
      <c r="T4737" s="5">
        <v>21</v>
      </c>
      <c r="U4737">
        <v>0</v>
      </c>
      <c r="V4737" s="5">
        <v>6.16</v>
      </c>
      <c r="W4737" t="s">
        <v>41</v>
      </c>
      <c r="X4737" s="3">
        <v>41013</v>
      </c>
      <c r="Y4737" s="3">
        <v>41013</v>
      </c>
      <c r="Z4737">
        <v>5</v>
      </c>
      <c r="AA4737" t="s">
        <v>8400</v>
      </c>
      <c r="AB4737">
        <f t="shared" si="367"/>
        <v>0</v>
      </c>
      <c r="AC4737" t="str">
        <f t="shared" si="365"/>
        <v>Monday</v>
      </c>
      <c r="AD4737" s="5">
        <v>1.2410000000000001</v>
      </c>
      <c r="AE4737">
        <v>2012</v>
      </c>
      <c r="AF4737">
        <v>15</v>
      </c>
      <c r="AG4737" s="14">
        <f t="shared" si="366"/>
        <v>0.29333333333333333</v>
      </c>
      <c r="AH4737">
        <f t="shared" si="368"/>
        <v>0</v>
      </c>
      <c r="AI4737" t="str">
        <f t="shared" si="369"/>
        <v xml:space="preserve"> </v>
      </c>
    </row>
    <row r="4738" spans="1:35" x14ac:dyDescent="0.35">
      <c r="A4738">
        <v>4737</v>
      </c>
      <c r="B4738" t="s">
        <v>2163</v>
      </c>
      <c r="C4738" t="s">
        <v>2164</v>
      </c>
      <c r="D4738" t="s">
        <v>29</v>
      </c>
      <c r="E4738" t="s">
        <v>30</v>
      </c>
      <c r="F4738" t="s">
        <v>31</v>
      </c>
      <c r="G4738" t="s">
        <v>2350</v>
      </c>
      <c r="H4738" t="s">
        <v>1267</v>
      </c>
      <c r="I4738" t="s">
        <v>34</v>
      </c>
      <c r="J4738" t="s">
        <v>7959</v>
      </c>
      <c r="K4738" s="3">
        <v>41177</v>
      </c>
      <c r="L4738" t="s">
        <v>36</v>
      </c>
      <c r="M4738" t="s">
        <v>1446</v>
      </c>
      <c r="N4738" t="s">
        <v>1447</v>
      </c>
      <c r="O4738" t="s">
        <v>72</v>
      </c>
      <c r="P4738" t="s">
        <v>178</v>
      </c>
      <c r="Q4738">
        <v>9</v>
      </c>
      <c r="R4738" s="5">
        <v>110.12222222222221</v>
      </c>
      <c r="S4738" s="5">
        <v>111.2222222222222</v>
      </c>
      <c r="T4738" s="5">
        <v>1000.9999999999998</v>
      </c>
      <c r="U4738">
        <v>0</v>
      </c>
      <c r="V4738" s="5">
        <v>9.9</v>
      </c>
      <c r="W4738" t="s">
        <v>41</v>
      </c>
      <c r="X4738" s="3">
        <v>41182</v>
      </c>
      <c r="Y4738" s="3">
        <v>41182</v>
      </c>
      <c r="Z4738">
        <v>5</v>
      </c>
      <c r="AA4738" t="s">
        <v>8400</v>
      </c>
      <c r="AB4738">
        <f t="shared" si="367"/>
        <v>0</v>
      </c>
      <c r="AC4738" t="str">
        <f t="shared" ref="AC4738:AC4801" si="370">TEXT(K4738,"dddd")</f>
        <v>Tuesday</v>
      </c>
      <c r="AD4738" s="5">
        <v>109.339</v>
      </c>
      <c r="AE4738">
        <v>2012</v>
      </c>
      <c r="AF4738">
        <v>39</v>
      </c>
      <c r="AG4738" s="14">
        <f t="shared" ref="AG4738:AG4801" si="371">V4738/T4738</f>
        <v>9.8901098901098931E-3</v>
      </c>
      <c r="AH4738">
        <f t="shared" si="368"/>
        <v>0</v>
      </c>
      <c r="AI4738" t="str">
        <f t="shared" si="369"/>
        <v xml:space="preserve"> </v>
      </c>
    </row>
    <row r="4739" spans="1:35" x14ac:dyDescent="0.35">
      <c r="A4739">
        <v>4738</v>
      </c>
      <c r="B4739" t="s">
        <v>2163</v>
      </c>
      <c r="C4739" t="s">
        <v>2164</v>
      </c>
      <c r="D4739" t="s">
        <v>29</v>
      </c>
      <c r="E4739" t="s">
        <v>30</v>
      </c>
      <c r="F4739" t="s">
        <v>31</v>
      </c>
      <c r="G4739" t="s">
        <v>2350</v>
      </c>
      <c r="H4739" t="s">
        <v>1267</v>
      </c>
      <c r="I4739" t="s">
        <v>34</v>
      </c>
      <c r="J4739" t="s">
        <v>7959</v>
      </c>
      <c r="K4739" s="3">
        <v>41177</v>
      </c>
      <c r="L4739" t="s">
        <v>36</v>
      </c>
      <c r="M4739" t="s">
        <v>900</v>
      </c>
      <c r="N4739" t="s">
        <v>901</v>
      </c>
      <c r="O4739" t="s">
        <v>39</v>
      </c>
      <c r="P4739" t="s">
        <v>90</v>
      </c>
      <c r="Q4739">
        <v>2</v>
      </c>
      <c r="R4739" s="5">
        <v>5.3</v>
      </c>
      <c r="S4739" s="5">
        <v>7</v>
      </c>
      <c r="T4739" s="5">
        <v>14</v>
      </c>
      <c r="U4739">
        <v>0</v>
      </c>
      <c r="V4739" s="5">
        <v>3.4</v>
      </c>
      <c r="W4739" t="s">
        <v>41</v>
      </c>
      <c r="X4739" s="3">
        <v>41182</v>
      </c>
      <c r="Y4739" s="3">
        <v>41184</v>
      </c>
      <c r="Z4739">
        <v>7</v>
      </c>
      <c r="AA4739" t="s">
        <v>8399</v>
      </c>
      <c r="AB4739">
        <f t="shared" ref="AB4739:AB4802" si="372">Y4739-X4739</f>
        <v>2</v>
      </c>
      <c r="AC4739" t="str">
        <f t="shared" si="370"/>
        <v>Tuesday</v>
      </c>
      <c r="AD4739" s="5">
        <v>0.877</v>
      </c>
      <c r="AE4739">
        <v>2012</v>
      </c>
      <c r="AF4739">
        <v>39</v>
      </c>
      <c r="AG4739" s="14">
        <f t="shared" si="371"/>
        <v>0.24285714285714285</v>
      </c>
      <c r="AH4739">
        <f t="shared" ref="AH4739:AH4802" si="373">IF(AA4739 = "Late", 1, 0)</f>
        <v>1</v>
      </c>
      <c r="AI4739">
        <f t="shared" ref="AI4739:AI4802" si="374">IF(AB4739&gt;0, AB4739, " ")</f>
        <v>2</v>
      </c>
    </row>
    <row r="4740" spans="1:35" x14ac:dyDescent="0.35">
      <c r="A4740">
        <v>4739</v>
      </c>
      <c r="B4740" t="s">
        <v>2163</v>
      </c>
      <c r="C4740" t="s">
        <v>2164</v>
      </c>
      <c r="D4740" t="s">
        <v>29</v>
      </c>
      <c r="E4740" t="s">
        <v>30</v>
      </c>
      <c r="F4740" t="s">
        <v>31</v>
      </c>
      <c r="G4740" t="s">
        <v>2350</v>
      </c>
      <c r="H4740" t="s">
        <v>1267</v>
      </c>
      <c r="I4740" t="s">
        <v>34</v>
      </c>
      <c r="J4740" t="s">
        <v>7959</v>
      </c>
      <c r="K4740" s="3">
        <v>41177</v>
      </c>
      <c r="L4740" t="s">
        <v>36</v>
      </c>
      <c r="M4740" t="s">
        <v>3354</v>
      </c>
      <c r="N4740" t="s">
        <v>3355</v>
      </c>
      <c r="O4740" t="s">
        <v>51</v>
      </c>
      <c r="P4740" t="s">
        <v>55</v>
      </c>
      <c r="Q4740">
        <v>5</v>
      </c>
      <c r="R4740" s="5">
        <v>86.123200000000026</v>
      </c>
      <c r="S4740" s="5">
        <v>100.23400000000001</v>
      </c>
      <c r="T4740" s="5">
        <v>400.93600000000009</v>
      </c>
      <c r="U4740">
        <v>0.2</v>
      </c>
      <c r="V4740" s="5">
        <v>-29.68</v>
      </c>
      <c r="W4740" t="s">
        <v>41</v>
      </c>
      <c r="X4740" s="3">
        <v>41182</v>
      </c>
      <c r="Y4740" s="3">
        <v>41182</v>
      </c>
      <c r="Z4740">
        <v>5</v>
      </c>
      <c r="AA4740" t="s">
        <v>8400</v>
      </c>
      <c r="AB4740">
        <f t="shared" si="372"/>
        <v>0</v>
      </c>
      <c r="AC4740" t="str">
        <f t="shared" si="370"/>
        <v>Tuesday</v>
      </c>
      <c r="AD4740" s="5">
        <v>27.359000000000002</v>
      </c>
      <c r="AE4740">
        <v>2012</v>
      </c>
      <c r="AF4740">
        <v>39</v>
      </c>
      <c r="AG4740" s="14">
        <f t="shared" si="371"/>
        <v>-7.402677734102199E-2</v>
      </c>
      <c r="AH4740">
        <f t="shared" si="373"/>
        <v>0</v>
      </c>
      <c r="AI4740" t="str">
        <f t="shared" si="374"/>
        <v xml:space="preserve"> </v>
      </c>
    </row>
    <row r="4741" spans="1:35" x14ac:dyDescent="0.35">
      <c r="A4741">
        <v>4740</v>
      </c>
      <c r="B4741" t="s">
        <v>2163</v>
      </c>
      <c r="C4741" t="s">
        <v>2164</v>
      </c>
      <c r="D4741" t="s">
        <v>29</v>
      </c>
      <c r="E4741" t="s">
        <v>30</v>
      </c>
      <c r="F4741" t="s">
        <v>31</v>
      </c>
      <c r="G4741" t="s">
        <v>2350</v>
      </c>
      <c r="H4741" t="s">
        <v>1267</v>
      </c>
      <c r="I4741" t="s">
        <v>34</v>
      </c>
      <c r="J4741" t="s">
        <v>7959</v>
      </c>
      <c r="K4741" s="3">
        <v>41177</v>
      </c>
      <c r="L4741" t="s">
        <v>36</v>
      </c>
      <c r="M4741" t="s">
        <v>3590</v>
      </c>
      <c r="N4741" t="s">
        <v>3591</v>
      </c>
      <c r="O4741" t="s">
        <v>39</v>
      </c>
      <c r="P4741" t="s">
        <v>165</v>
      </c>
      <c r="Q4741">
        <v>2</v>
      </c>
      <c r="R4741" s="5">
        <v>30.740000000000002</v>
      </c>
      <c r="S4741" s="5">
        <v>41.5</v>
      </c>
      <c r="T4741" s="5">
        <v>83</v>
      </c>
      <c r="U4741">
        <v>0</v>
      </c>
      <c r="V4741" s="5">
        <v>21.52</v>
      </c>
      <c r="W4741" t="s">
        <v>41</v>
      </c>
      <c r="X4741" s="3">
        <v>41182</v>
      </c>
      <c r="Y4741" s="3">
        <v>41185</v>
      </c>
      <c r="Z4741">
        <v>8</v>
      </c>
      <c r="AA4741" t="s">
        <v>8399</v>
      </c>
      <c r="AB4741">
        <f t="shared" si="372"/>
        <v>3</v>
      </c>
      <c r="AC4741" t="str">
        <f t="shared" si="370"/>
        <v>Tuesday</v>
      </c>
      <c r="AD4741" s="5">
        <v>5.4989999999999997</v>
      </c>
      <c r="AE4741">
        <v>2012</v>
      </c>
      <c r="AF4741">
        <v>39</v>
      </c>
      <c r="AG4741" s="14">
        <f t="shared" si="371"/>
        <v>0.25927710843373492</v>
      </c>
      <c r="AH4741">
        <f t="shared" si="373"/>
        <v>1</v>
      </c>
      <c r="AI4741">
        <f t="shared" si="374"/>
        <v>3</v>
      </c>
    </row>
    <row r="4742" spans="1:35" x14ac:dyDescent="0.35">
      <c r="A4742">
        <v>4741</v>
      </c>
      <c r="B4742" t="s">
        <v>6420</v>
      </c>
      <c r="C4742" t="s">
        <v>6421</v>
      </c>
      <c r="D4742" t="s">
        <v>29</v>
      </c>
      <c r="E4742" t="s">
        <v>30</v>
      </c>
      <c r="F4742" t="s">
        <v>31</v>
      </c>
      <c r="G4742" t="s">
        <v>32</v>
      </c>
      <c r="H4742" t="s">
        <v>33</v>
      </c>
      <c r="I4742" t="s">
        <v>34</v>
      </c>
      <c r="J4742" t="s">
        <v>7960</v>
      </c>
      <c r="K4742" s="3">
        <v>41241</v>
      </c>
      <c r="L4742" t="s">
        <v>36</v>
      </c>
      <c r="M4742" t="s">
        <v>5476</v>
      </c>
      <c r="N4742" t="s">
        <v>5477</v>
      </c>
      <c r="O4742" t="s">
        <v>51</v>
      </c>
      <c r="P4742" t="s">
        <v>93</v>
      </c>
      <c r="Q4742">
        <v>3</v>
      </c>
      <c r="R4742" s="5">
        <v>29.119466666666671</v>
      </c>
      <c r="S4742" s="5">
        <v>55.719333333333331</v>
      </c>
      <c r="T4742" s="5">
        <v>133.72639999999998</v>
      </c>
      <c r="U4742">
        <v>0.2</v>
      </c>
      <c r="V4742" s="5">
        <v>46.368000000000002</v>
      </c>
      <c r="W4742" t="s">
        <v>139</v>
      </c>
      <c r="X4742" s="3">
        <v>41244</v>
      </c>
      <c r="Y4742" s="3">
        <v>41247</v>
      </c>
      <c r="Z4742">
        <v>6</v>
      </c>
      <c r="AA4742" t="s">
        <v>8399</v>
      </c>
      <c r="AB4742">
        <f t="shared" si="372"/>
        <v>3</v>
      </c>
      <c r="AC4742" t="str">
        <f t="shared" si="370"/>
        <v>Wednesday</v>
      </c>
      <c r="AD4742" s="5">
        <v>6.6550000000000002</v>
      </c>
      <c r="AE4742">
        <v>2012</v>
      </c>
      <c r="AF4742">
        <v>48</v>
      </c>
      <c r="AG4742" s="14">
        <f t="shared" si="371"/>
        <v>0.34673781691573247</v>
      </c>
      <c r="AH4742">
        <f t="shared" si="373"/>
        <v>1</v>
      </c>
      <c r="AI4742">
        <f t="shared" si="374"/>
        <v>3</v>
      </c>
    </row>
    <row r="4743" spans="1:35" x14ac:dyDescent="0.35">
      <c r="A4743">
        <v>4742</v>
      </c>
      <c r="B4743" t="s">
        <v>6420</v>
      </c>
      <c r="C4743" t="s">
        <v>6421</v>
      </c>
      <c r="D4743" t="s">
        <v>29</v>
      </c>
      <c r="E4743" t="s">
        <v>30</v>
      </c>
      <c r="F4743" t="s">
        <v>31</v>
      </c>
      <c r="G4743" t="s">
        <v>32</v>
      </c>
      <c r="H4743" t="s">
        <v>33</v>
      </c>
      <c r="I4743" t="s">
        <v>34</v>
      </c>
      <c r="J4743" t="s">
        <v>7960</v>
      </c>
      <c r="K4743" s="3">
        <v>41241</v>
      </c>
      <c r="L4743" t="s">
        <v>36</v>
      </c>
      <c r="M4743" t="s">
        <v>5180</v>
      </c>
      <c r="N4743" t="s">
        <v>5181</v>
      </c>
      <c r="O4743" t="s">
        <v>51</v>
      </c>
      <c r="P4743" t="s">
        <v>93</v>
      </c>
      <c r="Q4743">
        <v>3</v>
      </c>
      <c r="R4743" s="5">
        <v>66.252799999999993</v>
      </c>
      <c r="S4743" s="5">
        <v>90.885999999999996</v>
      </c>
      <c r="T4743" s="5">
        <v>218.12640000000002</v>
      </c>
      <c r="U4743">
        <v>0.2</v>
      </c>
      <c r="V4743" s="5">
        <v>19.367999999999999</v>
      </c>
      <c r="W4743" t="s">
        <v>139</v>
      </c>
      <c r="X4743" s="3">
        <v>41244</v>
      </c>
      <c r="Y4743" s="3">
        <v>41244</v>
      </c>
      <c r="Z4743">
        <v>3</v>
      </c>
      <c r="AA4743" t="s">
        <v>8400</v>
      </c>
      <c r="AB4743">
        <f t="shared" si="372"/>
        <v>0</v>
      </c>
      <c r="AC4743" t="str">
        <f t="shared" si="370"/>
        <v>Wednesday</v>
      </c>
      <c r="AD4743" s="5">
        <v>20.041</v>
      </c>
      <c r="AE4743">
        <v>2012</v>
      </c>
      <c r="AF4743">
        <v>48</v>
      </c>
      <c r="AG4743" s="14">
        <f t="shared" si="371"/>
        <v>8.8792553308540356E-2</v>
      </c>
      <c r="AH4743">
        <f t="shared" si="373"/>
        <v>0</v>
      </c>
      <c r="AI4743" t="str">
        <f t="shared" si="374"/>
        <v xml:space="preserve"> </v>
      </c>
    </row>
    <row r="4744" spans="1:35" x14ac:dyDescent="0.35">
      <c r="A4744">
        <v>4743</v>
      </c>
      <c r="B4744" t="s">
        <v>6420</v>
      </c>
      <c r="C4744" t="s">
        <v>6421</v>
      </c>
      <c r="D4744" t="s">
        <v>29</v>
      </c>
      <c r="E4744" t="s">
        <v>30</v>
      </c>
      <c r="F4744" t="s">
        <v>31</v>
      </c>
      <c r="G4744" t="s">
        <v>32</v>
      </c>
      <c r="H4744" t="s">
        <v>33</v>
      </c>
      <c r="I4744" t="s">
        <v>34</v>
      </c>
      <c r="J4744" t="s">
        <v>7960</v>
      </c>
      <c r="K4744" s="3">
        <v>41241</v>
      </c>
      <c r="L4744" t="s">
        <v>36</v>
      </c>
      <c r="M4744" t="s">
        <v>682</v>
      </c>
      <c r="N4744" t="s">
        <v>683</v>
      </c>
      <c r="O4744" t="s">
        <v>39</v>
      </c>
      <c r="P4744" t="s">
        <v>58</v>
      </c>
      <c r="Q4744">
        <v>3</v>
      </c>
      <c r="R4744" s="5">
        <v>2.58</v>
      </c>
      <c r="S4744" s="5">
        <v>4</v>
      </c>
      <c r="T4744" s="5">
        <v>12</v>
      </c>
      <c r="U4744">
        <v>0</v>
      </c>
      <c r="V4744" s="5">
        <v>4.26</v>
      </c>
      <c r="W4744" t="s">
        <v>139</v>
      </c>
      <c r="X4744" s="3">
        <v>41244</v>
      </c>
      <c r="Y4744" s="3">
        <v>41244</v>
      </c>
      <c r="Z4744">
        <v>3</v>
      </c>
      <c r="AA4744" t="s">
        <v>8400</v>
      </c>
      <c r="AB4744">
        <f t="shared" si="372"/>
        <v>0</v>
      </c>
      <c r="AC4744" t="str">
        <f t="shared" si="370"/>
        <v>Wednesday</v>
      </c>
      <c r="AD4744" s="5">
        <v>1.018</v>
      </c>
      <c r="AE4744">
        <v>2012</v>
      </c>
      <c r="AF4744">
        <v>48</v>
      </c>
      <c r="AG4744" s="14">
        <f t="shared" si="371"/>
        <v>0.35499999999999998</v>
      </c>
      <c r="AH4744">
        <f t="shared" si="373"/>
        <v>0</v>
      </c>
      <c r="AI4744" t="str">
        <f t="shared" si="374"/>
        <v xml:space="preserve"> </v>
      </c>
    </row>
    <row r="4745" spans="1:35" x14ac:dyDescent="0.35">
      <c r="A4745">
        <v>4744</v>
      </c>
      <c r="B4745" t="s">
        <v>6420</v>
      </c>
      <c r="C4745" t="s">
        <v>6421</v>
      </c>
      <c r="D4745" t="s">
        <v>29</v>
      </c>
      <c r="E4745" t="s">
        <v>30</v>
      </c>
      <c r="F4745" t="s">
        <v>31</v>
      </c>
      <c r="G4745" t="s">
        <v>32</v>
      </c>
      <c r="H4745" t="s">
        <v>33</v>
      </c>
      <c r="I4745" t="s">
        <v>34</v>
      </c>
      <c r="J4745" t="s">
        <v>7960</v>
      </c>
      <c r="K4745" s="3">
        <v>41241</v>
      </c>
      <c r="L4745" t="s">
        <v>36</v>
      </c>
      <c r="M4745" t="s">
        <v>249</v>
      </c>
      <c r="N4745" t="s">
        <v>250</v>
      </c>
      <c r="O4745" t="s">
        <v>72</v>
      </c>
      <c r="P4745" t="s">
        <v>162</v>
      </c>
      <c r="Q4745">
        <v>1</v>
      </c>
      <c r="R4745" s="5">
        <v>58.637664480000005</v>
      </c>
      <c r="S4745" s="5">
        <v>96.117659799599195</v>
      </c>
      <c r="T4745" s="5">
        <v>95.925424480000004</v>
      </c>
      <c r="U4745">
        <v>2E-3</v>
      </c>
      <c r="V4745" s="5">
        <v>37.287759999999999</v>
      </c>
      <c r="W4745" t="s">
        <v>139</v>
      </c>
      <c r="X4745" s="3">
        <v>41244</v>
      </c>
      <c r="Y4745" s="3">
        <v>41246</v>
      </c>
      <c r="Z4745">
        <v>5</v>
      </c>
      <c r="AA4745" t="s">
        <v>8399</v>
      </c>
      <c r="AB4745">
        <f t="shared" si="372"/>
        <v>2</v>
      </c>
      <c r="AC4745" t="str">
        <f t="shared" si="370"/>
        <v>Wednesday</v>
      </c>
      <c r="AD4745" s="5">
        <v>13.048999999999999</v>
      </c>
      <c r="AE4745">
        <v>2012</v>
      </c>
      <c r="AF4745">
        <v>48</v>
      </c>
      <c r="AG4745" s="14">
        <f t="shared" si="371"/>
        <v>0.38871613237191688</v>
      </c>
      <c r="AH4745">
        <f t="shared" si="373"/>
        <v>1</v>
      </c>
      <c r="AI4745">
        <f t="shared" si="374"/>
        <v>2</v>
      </c>
    </row>
    <row r="4746" spans="1:35" x14ac:dyDescent="0.35">
      <c r="A4746">
        <v>4745</v>
      </c>
      <c r="B4746" t="s">
        <v>6420</v>
      </c>
      <c r="C4746" t="s">
        <v>6421</v>
      </c>
      <c r="D4746" t="s">
        <v>29</v>
      </c>
      <c r="E4746" t="s">
        <v>30</v>
      </c>
      <c r="F4746" t="s">
        <v>31</v>
      </c>
      <c r="G4746" t="s">
        <v>32</v>
      </c>
      <c r="H4746" t="s">
        <v>33</v>
      </c>
      <c r="I4746" t="s">
        <v>34</v>
      </c>
      <c r="J4746" t="s">
        <v>7960</v>
      </c>
      <c r="K4746" s="3">
        <v>41241</v>
      </c>
      <c r="L4746" t="s">
        <v>36</v>
      </c>
      <c r="M4746" t="s">
        <v>6469</v>
      </c>
      <c r="N4746" t="s">
        <v>2074</v>
      </c>
      <c r="O4746" t="s">
        <v>51</v>
      </c>
      <c r="P4746" t="s">
        <v>93</v>
      </c>
      <c r="Q4746">
        <v>1</v>
      </c>
      <c r="R4746" s="5">
        <v>209.55680000000001</v>
      </c>
      <c r="S4746" s="5">
        <v>305.11599999999999</v>
      </c>
      <c r="T4746" s="5">
        <v>244.09280000000001</v>
      </c>
      <c r="U4746">
        <v>0.2</v>
      </c>
      <c r="V4746" s="5">
        <v>34.536000000000001</v>
      </c>
      <c r="W4746" t="s">
        <v>139</v>
      </c>
      <c r="X4746" s="3">
        <v>41244</v>
      </c>
      <c r="Y4746" s="3">
        <v>41244</v>
      </c>
      <c r="Z4746">
        <v>3</v>
      </c>
      <c r="AA4746" t="s">
        <v>8400</v>
      </c>
      <c r="AB4746">
        <f t="shared" si="372"/>
        <v>0</v>
      </c>
      <c r="AC4746" t="str">
        <f t="shared" si="370"/>
        <v>Wednesday</v>
      </c>
      <c r="AD4746" s="5">
        <v>29.902000000000001</v>
      </c>
      <c r="AE4746">
        <v>2012</v>
      </c>
      <c r="AF4746">
        <v>48</v>
      </c>
      <c r="AG4746" s="14">
        <f t="shared" si="371"/>
        <v>0.14148717209192568</v>
      </c>
      <c r="AH4746">
        <f t="shared" si="373"/>
        <v>0</v>
      </c>
      <c r="AI4746" t="str">
        <f t="shared" si="374"/>
        <v xml:space="preserve"> </v>
      </c>
    </row>
    <row r="4747" spans="1:35" x14ac:dyDescent="0.35">
      <c r="A4747">
        <v>4746</v>
      </c>
      <c r="B4747" t="s">
        <v>1040</v>
      </c>
      <c r="C4747" t="s">
        <v>1041</v>
      </c>
      <c r="D4747" t="s">
        <v>96</v>
      </c>
      <c r="E4747" t="s">
        <v>84</v>
      </c>
      <c r="F4747" t="s">
        <v>113</v>
      </c>
      <c r="G4747" t="s">
        <v>113</v>
      </c>
      <c r="H4747" t="s">
        <v>144</v>
      </c>
      <c r="I4747" t="s">
        <v>34</v>
      </c>
      <c r="J4747" t="s">
        <v>7961</v>
      </c>
      <c r="K4747" s="3">
        <v>41904</v>
      </c>
      <c r="L4747" t="s">
        <v>215</v>
      </c>
      <c r="M4747" t="s">
        <v>5172</v>
      </c>
      <c r="N4747" t="s">
        <v>5173</v>
      </c>
      <c r="O4747" t="s">
        <v>39</v>
      </c>
      <c r="P4747" t="s">
        <v>58</v>
      </c>
      <c r="Q4747">
        <v>5</v>
      </c>
      <c r="R4747" s="5">
        <v>8.295200000000003</v>
      </c>
      <c r="S4747" s="5">
        <v>10.378666666666671</v>
      </c>
      <c r="T4747" s="5">
        <v>31.136000000000013</v>
      </c>
      <c r="U4747">
        <v>0.4</v>
      </c>
      <c r="V4747" s="5">
        <v>-10.34</v>
      </c>
      <c r="W4747" t="s">
        <v>155</v>
      </c>
      <c r="X4747" s="3">
        <v>41906</v>
      </c>
      <c r="Y4747" s="3">
        <v>41906</v>
      </c>
      <c r="Z4747">
        <v>2</v>
      </c>
      <c r="AA4747" t="s">
        <v>8400</v>
      </c>
      <c r="AB4747">
        <f t="shared" si="372"/>
        <v>0</v>
      </c>
      <c r="AC4747" t="str">
        <f t="shared" si="370"/>
        <v>Monday</v>
      </c>
      <c r="AD4747" s="5">
        <v>3.843</v>
      </c>
      <c r="AE4747">
        <v>2014</v>
      </c>
      <c r="AF4747">
        <v>39</v>
      </c>
      <c r="AG4747" s="14">
        <f t="shared" si="371"/>
        <v>-0.33209146968139758</v>
      </c>
      <c r="AH4747">
        <f t="shared" si="373"/>
        <v>0</v>
      </c>
      <c r="AI4747" t="str">
        <f t="shared" si="374"/>
        <v xml:space="preserve"> </v>
      </c>
    </row>
    <row r="4748" spans="1:35" x14ac:dyDescent="0.35">
      <c r="A4748">
        <v>4747</v>
      </c>
      <c r="B4748" t="s">
        <v>1040</v>
      </c>
      <c r="C4748" t="s">
        <v>1041</v>
      </c>
      <c r="D4748" t="s">
        <v>96</v>
      </c>
      <c r="E4748" t="s">
        <v>84</v>
      </c>
      <c r="F4748" t="s">
        <v>113</v>
      </c>
      <c r="G4748" t="s">
        <v>113</v>
      </c>
      <c r="H4748" t="s">
        <v>144</v>
      </c>
      <c r="I4748" t="s">
        <v>34</v>
      </c>
      <c r="J4748" t="s">
        <v>7961</v>
      </c>
      <c r="K4748" s="3">
        <v>41904</v>
      </c>
      <c r="L4748" t="s">
        <v>215</v>
      </c>
      <c r="M4748" t="s">
        <v>2775</v>
      </c>
      <c r="N4748" t="s">
        <v>2776</v>
      </c>
      <c r="O4748" t="s">
        <v>39</v>
      </c>
      <c r="P4748" t="s">
        <v>64</v>
      </c>
      <c r="Q4748">
        <v>2</v>
      </c>
      <c r="R4748" s="5">
        <v>6.7135999999999996</v>
      </c>
      <c r="S4748" s="5">
        <v>13.315999999999999</v>
      </c>
      <c r="T4748" s="5">
        <v>15.979199999999999</v>
      </c>
      <c r="U4748">
        <v>0.4</v>
      </c>
      <c r="V4748" s="5">
        <v>2.552</v>
      </c>
      <c r="W4748" t="s">
        <v>155</v>
      </c>
      <c r="X4748" s="3">
        <v>41906</v>
      </c>
      <c r="Y4748" s="3">
        <v>41906</v>
      </c>
      <c r="Z4748">
        <v>2</v>
      </c>
      <c r="AA4748" t="s">
        <v>8400</v>
      </c>
      <c r="AB4748">
        <f t="shared" si="372"/>
        <v>0</v>
      </c>
      <c r="AC4748" t="str">
        <f t="shared" si="370"/>
        <v>Monday</v>
      </c>
      <c r="AD4748" s="5">
        <v>6.52</v>
      </c>
      <c r="AE4748">
        <v>2014</v>
      </c>
      <c r="AF4748">
        <v>39</v>
      </c>
      <c r="AG4748" s="14">
        <f t="shared" si="371"/>
        <v>0.15970761990587765</v>
      </c>
      <c r="AH4748">
        <f t="shared" si="373"/>
        <v>0</v>
      </c>
      <c r="AI4748" t="str">
        <f t="shared" si="374"/>
        <v xml:space="preserve"> </v>
      </c>
    </row>
    <row r="4749" spans="1:35" x14ac:dyDescent="0.35">
      <c r="A4749">
        <v>4748</v>
      </c>
      <c r="B4749" t="s">
        <v>1040</v>
      </c>
      <c r="C4749" t="s">
        <v>1041</v>
      </c>
      <c r="D4749" t="s">
        <v>96</v>
      </c>
      <c r="E4749" t="s">
        <v>84</v>
      </c>
      <c r="F4749" t="s">
        <v>113</v>
      </c>
      <c r="G4749" t="s">
        <v>113</v>
      </c>
      <c r="H4749" t="s">
        <v>144</v>
      </c>
      <c r="I4749" t="s">
        <v>34</v>
      </c>
      <c r="J4749" t="s">
        <v>7961</v>
      </c>
      <c r="K4749" s="3">
        <v>41904</v>
      </c>
      <c r="L4749" t="s">
        <v>215</v>
      </c>
      <c r="M4749" t="s">
        <v>805</v>
      </c>
      <c r="N4749" t="s">
        <v>806</v>
      </c>
      <c r="O4749" t="s">
        <v>39</v>
      </c>
      <c r="P4749" t="s">
        <v>340</v>
      </c>
      <c r="Q4749">
        <v>1</v>
      </c>
      <c r="R4749" s="5">
        <v>22.617599999999999</v>
      </c>
      <c r="S4749" s="5">
        <v>25.056000000000001</v>
      </c>
      <c r="T4749" s="5">
        <v>15.0336</v>
      </c>
      <c r="U4749">
        <v>0.4</v>
      </c>
      <c r="V4749" s="5">
        <v>-7.5839999999999996</v>
      </c>
      <c r="W4749" t="s">
        <v>155</v>
      </c>
      <c r="X4749" s="3">
        <v>41906</v>
      </c>
      <c r="Y4749" s="3">
        <v>41906</v>
      </c>
      <c r="Z4749">
        <v>2</v>
      </c>
      <c r="AA4749" t="s">
        <v>8400</v>
      </c>
      <c r="AB4749">
        <f t="shared" si="372"/>
        <v>0</v>
      </c>
      <c r="AC4749" t="str">
        <f t="shared" si="370"/>
        <v>Monday</v>
      </c>
      <c r="AD4749" s="5">
        <v>3.847</v>
      </c>
      <c r="AE4749">
        <v>2014</v>
      </c>
      <c r="AF4749">
        <v>39</v>
      </c>
      <c r="AG4749" s="14">
        <f t="shared" si="371"/>
        <v>-0.50446998722860792</v>
      </c>
      <c r="AH4749">
        <f t="shared" si="373"/>
        <v>0</v>
      </c>
      <c r="AI4749" t="str">
        <f t="shared" si="374"/>
        <v xml:space="preserve"> </v>
      </c>
    </row>
    <row r="4750" spans="1:35" x14ac:dyDescent="0.35">
      <c r="A4750">
        <v>4749</v>
      </c>
      <c r="B4750" t="s">
        <v>3298</v>
      </c>
      <c r="C4750" t="s">
        <v>3299</v>
      </c>
      <c r="D4750" t="s">
        <v>96</v>
      </c>
      <c r="E4750" t="s">
        <v>84</v>
      </c>
      <c r="F4750" t="s">
        <v>113</v>
      </c>
      <c r="G4750" t="s">
        <v>113</v>
      </c>
      <c r="H4750" t="s">
        <v>7962</v>
      </c>
      <c r="I4750" t="s">
        <v>34</v>
      </c>
      <c r="J4750" t="s">
        <v>7963</v>
      </c>
      <c r="K4750" s="3">
        <v>41987</v>
      </c>
      <c r="L4750" t="s">
        <v>36</v>
      </c>
      <c r="M4750" t="s">
        <v>2509</v>
      </c>
      <c r="N4750" t="s">
        <v>2510</v>
      </c>
      <c r="O4750" t="s">
        <v>39</v>
      </c>
      <c r="P4750" t="s">
        <v>340</v>
      </c>
      <c r="Q4750">
        <v>3</v>
      </c>
      <c r="R4750" s="5">
        <v>10.016800000000002</v>
      </c>
      <c r="S4750" s="5">
        <v>16.674666666666671</v>
      </c>
      <c r="T4750" s="5">
        <v>30.014400000000009</v>
      </c>
      <c r="U4750">
        <v>0.4</v>
      </c>
      <c r="V4750" s="5">
        <v>-3.5999999999999997E-2</v>
      </c>
      <c r="W4750" t="s">
        <v>41</v>
      </c>
      <c r="X4750" s="3">
        <v>41992</v>
      </c>
      <c r="Y4750" s="3">
        <v>41992</v>
      </c>
      <c r="Z4750">
        <v>5</v>
      </c>
      <c r="AA4750" t="s">
        <v>8400</v>
      </c>
      <c r="AB4750">
        <f t="shared" si="372"/>
        <v>0</v>
      </c>
      <c r="AC4750" t="str">
        <f t="shared" si="370"/>
        <v>Sunday</v>
      </c>
      <c r="AD4750" s="5">
        <v>1.8160000000000001</v>
      </c>
      <c r="AE4750">
        <v>2014</v>
      </c>
      <c r="AF4750">
        <v>51</v>
      </c>
      <c r="AG4750" s="14">
        <f t="shared" si="371"/>
        <v>-1.1994242763473529E-3</v>
      </c>
      <c r="AH4750">
        <f t="shared" si="373"/>
        <v>0</v>
      </c>
      <c r="AI4750" t="str">
        <f t="shared" si="374"/>
        <v xml:space="preserve"> </v>
      </c>
    </row>
    <row r="4751" spans="1:35" x14ac:dyDescent="0.35">
      <c r="A4751">
        <v>4750</v>
      </c>
      <c r="B4751" t="s">
        <v>5330</v>
      </c>
      <c r="C4751" t="s">
        <v>5331</v>
      </c>
      <c r="D4751" t="s">
        <v>112</v>
      </c>
      <c r="E4751" t="s">
        <v>44</v>
      </c>
      <c r="F4751" t="s">
        <v>45</v>
      </c>
      <c r="G4751" t="s">
        <v>554</v>
      </c>
      <c r="H4751" t="s">
        <v>555</v>
      </c>
      <c r="I4751" t="s">
        <v>34</v>
      </c>
      <c r="J4751" t="s">
        <v>7964</v>
      </c>
      <c r="K4751" s="3">
        <v>41835</v>
      </c>
      <c r="L4751" t="s">
        <v>136</v>
      </c>
      <c r="M4751" t="s">
        <v>1112</v>
      </c>
      <c r="N4751" t="s">
        <v>1113</v>
      </c>
      <c r="O4751" t="s">
        <v>39</v>
      </c>
      <c r="P4751" t="s">
        <v>76</v>
      </c>
      <c r="Q4751">
        <v>3</v>
      </c>
      <c r="R4751" s="5">
        <v>17.813333333333329</v>
      </c>
      <c r="S4751" s="5">
        <v>24.333333333333329</v>
      </c>
      <c r="T4751" s="5">
        <v>72.999999999999986</v>
      </c>
      <c r="U4751">
        <v>0</v>
      </c>
      <c r="V4751" s="5">
        <v>19.559999999999999</v>
      </c>
      <c r="W4751" t="s">
        <v>139</v>
      </c>
      <c r="X4751" s="3">
        <v>41838</v>
      </c>
      <c r="Y4751" s="3">
        <v>41838</v>
      </c>
      <c r="Z4751">
        <v>3</v>
      </c>
      <c r="AA4751" t="s">
        <v>8400</v>
      </c>
      <c r="AB4751">
        <f t="shared" si="372"/>
        <v>0</v>
      </c>
      <c r="AC4751" t="str">
        <f t="shared" si="370"/>
        <v>Tuesday</v>
      </c>
      <c r="AD4751" s="5">
        <v>8.1999999999999993</v>
      </c>
      <c r="AE4751">
        <v>2014</v>
      </c>
      <c r="AF4751">
        <v>29</v>
      </c>
      <c r="AG4751" s="14">
        <f t="shared" si="371"/>
        <v>0.26794520547945211</v>
      </c>
      <c r="AH4751">
        <f t="shared" si="373"/>
        <v>0</v>
      </c>
      <c r="AI4751" t="str">
        <f t="shared" si="374"/>
        <v xml:space="preserve"> </v>
      </c>
    </row>
    <row r="4752" spans="1:35" x14ac:dyDescent="0.35">
      <c r="A4752">
        <v>4751</v>
      </c>
      <c r="B4752" t="s">
        <v>5790</v>
      </c>
      <c r="C4752" t="s">
        <v>5791</v>
      </c>
      <c r="D4752" t="s">
        <v>29</v>
      </c>
      <c r="E4752" t="s">
        <v>84</v>
      </c>
      <c r="F4752" t="s">
        <v>740</v>
      </c>
      <c r="G4752" t="s">
        <v>741</v>
      </c>
      <c r="H4752" t="s">
        <v>996</v>
      </c>
      <c r="I4752" t="s">
        <v>34</v>
      </c>
      <c r="J4752" t="s">
        <v>7965</v>
      </c>
      <c r="K4752" s="3">
        <v>40890</v>
      </c>
      <c r="L4752" t="s">
        <v>36</v>
      </c>
      <c r="M4752" t="s">
        <v>3464</v>
      </c>
      <c r="N4752" t="s">
        <v>3465</v>
      </c>
      <c r="O4752" t="s">
        <v>72</v>
      </c>
      <c r="P4752" t="s">
        <v>178</v>
      </c>
      <c r="Q4752">
        <v>2</v>
      </c>
      <c r="R4752" s="5">
        <v>26.96</v>
      </c>
      <c r="S4752" s="5">
        <v>53</v>
      </c>
      <c r="T4752" s="5">
        <v>106</v>
      </c>
      <c r="U4752">
        <v>0</v>
      </c>
      <c r="V4752" s="5">
        <v>52.08</v>
      </c>
      <c r="W4752" t="s">
        <v>41</v>
      </c>
      <c r="X4752" s="3">
        <v>40895</v>
      </c>
      <c r="Y4752" s="3">
        <v>40896</v>
      </c>
      <c r="Z4752">
        <v>6</v>
      </c>
      <c r="AA4752" t="s">
        <v>8399</v>
      </c>
      <c r="AB4752">
        <f t="shared" si="372"/>
        <v>1</v>
      </c>
      <c r="AC4752" t="str">
        <f t="shared" si="370"/>
        <v>Tuesday</v>
      </c>
      <c r="AD4752" s="5">
        <v>2.1219999999999999</v>
      </c>
      <c r="AE4752">
        <v>2011</v>
      </c>
      <c r="AF4752">
        <v>51</v>
      </c>
      <c r="AG4752" s="14">
        <f t="shared" si="371"/>
        <v>0.49132075471698111</v>
      </c>
      <c r="AH4752">
        <f t="shared" si="373"/>
        <v>1</v>
      </c>
      <c r="AI4752">
        <f t="shared" si="374"/>
        <v>1</v>
      </c>
    </row>
    <row r="4753" spans="1:35" x14ac:dyDescent="0.35">
      <c r="A4753">
        <v>4752</v>
      </c>
      <c r="B4753" t="s">
        <v>1608</v>
      </c>
      <c r="C4753" t="s">
        <v>1609</v>
      </c>
      <c r="D4753" t="s">
        <v>96</v>
      </c>
      <c r="E4753" t="s">
        <v>199</v>
      </c>
      <c r="F4753" t="s">
        <v>212</v>
      </c>
      <c r="G4753" t="s">
        <v>245</v>
      </c>
      <c r="H4753" t="s">
        <v>245</v>
      </c>
      <c r="I4753" t="s">
        <v>34</v>
      </c>
      <c r="J4753" t="s">
        <v>7966</v>
      </c>
      <c r="K4753" s="3">
        <v>41999</v>
      </c>
      <c r="L4753" t="s">
        <v>36</v>
      </c>
      <c r="M4753" t="s">
        <v>7967</v>
      </c>
      <c r="N4753" t="s">
        <v>7968</v>
      </c>
      <c r="O4753" t="s">
        <v>72</v>
      </c>
      <c r="P4753" t="s">
        <v>79</v>
      </c>
      <c r="Q4753">
        <v>3</v>
      </c>
      <c r="R4753" s="5">
        <v>132.00960000000001</v>
      </c>
      <c r="S4753" s="5">
        <v>165.00199999999998</v>
      </c>
      <c r="T4753" s="5">
        <v>396.00479999999999</v>
      </c>
      <c r="U4753">
        <v>0.2</v>
      </c>
      <c r="V4753" s="5">
        <v>-2.4E-2</v>
      </c>
      <c r="W4753" t="s">
        <v>139</v>
      </c>
      <c r="X4753" s="3">
        <v>42002</v>
      </c>
      <c r="Y4753" s="3">
        <v>42003</v>
      </c>
      <c r="Z4753">
        <v>4</v>
      </c>
      <c r="AA4753" t="s">
        <v>8399</v>
      </c>
      <c r="AB4753">
        <f t="shared" si="372"/>
        <v>1</v>
      </c>
      <c r="AC4753" t="str">
        <f t="shared" si="370"/>
        <v>Friday</v>
      </c>
      <c r="AD4753" s="5">
        <v>28.260999999999999</v>
      </c>
      <c r="AE4753">
        <v>2014</v>
      </c>
      <c r="AF4753">
        <v>52</v>
      </c>
      <c r="AG4753" s="14">
        <f t="shared" si="371"/>
        <v>-6.0605325996048535E-5</v>
      </c>
      <c r="AH4753">
        <f t="shared" si="373"/>
        <v>1</v>
      </c>
      <c r="AI4753">
        <f t="shared" si="374"/>
        <v>1</v>
      </c>
    </row>
    <row r="4754" spans="1:35" x14ac:dyDescent="0.35">
      <c r="A4754">
        <v>4753</v>
      </c>
      <c r="B4754" t="s">
        <v>1608</v>
      </c>
      <c r="C4754" t="s">
        <v>1609</v>
      </c>
      <c r="D4754" t="s">
        <v>96</v>
      </c>
      <c r="E4754" t="s">
        <v>199</v>
      </c>
      <c r="F4754" t="s">
        <v>212</v>
      </c>
      <c r="G4754" t="s">
        <v>245</v>
      </c>
      <c r="H4754" t="s">
        <v>245</v>
      </c>
      <c r="I4754" t="s">
        <v>34</v>
      </c>
      <c r="J4754" t="s">
        <v>7966</v>
      </c>
      <c r="K4754" s="3">
        <v>41999</v>
      </c>
      <c r="L4754" t="s">
        <v>36</v>
      </c>
      <c r="M4754" t="s">
        <v>4368</v>
      </c>
      <c r="N4754" t="s">
        <v>4369</v>
      </c>
      <c r="O4754" t="s">
        <v>51</v>
      </c>
      <c r="P4754" t="s">
        <v>93</v>
      </c>
      <c r="Q4754">
        <v>3</v>
      </c>
      <c r="R4754" s="5">
        <v>174.73333333333332</v>
      </c>
      <c r="S4754" s="5">
        <v>290.91666666666663</v>
      </c>
      <c r="T4754" s="5">
        <v>698.19999999999993</v>
      </c>
      <c r="U4754">
        <v>0.2</v>
      </c>
      <c r="V4754" s="5">
        <v>174</v>
      </c>
      <c r="W4754" t="s">
        <v>139</v>
      </c>
      <c r="X4754" s="3">
        <v>42002</v>
      </c>
      <c r="Y4754" s="3">
        <v>42004</v>
      </c>
      <c r="Z4754">
        <v>5</v>
      </c>
      <c r="AA4754" t="s">
        <v>8399</v>
      </c>
      <c r="AB4754">
        <f t="shared" si="372"/>
        <v>2</v>
      </c>
      <c r="AC4754" t="str">
        <f t="shared" si="370"/>
        <v>Friday</v>
      </c>
      <c r="AD4754" s="5">
        <v>52.485999999999997</v>
      </c>
      <c r="AE4754">
        <v>2014</v>
      </c>
      <c r="AF4754">
        <v>52</v>
      </c>
      <c r="AG4754" s="14">
        <f t="shared" si="371"/>
        <v>0.24921226009739333</v>
      </c>
      <c r="AH4754">
        <f t="shared" si="373"/>
        <v>1</v>
      </c>
      <c r="AI4754">
        <f t="shared" si="374"/>
        <v>2</v>
      </c>
    </row>
    <row r="4755" spans="1:35" x14ac:dyDescent="0.35">
      <c r="A4755">
        <v>4754</v>
      </c>
      <c r="B4755" t="s">
        <v>7969</v>
      </c>
      <c r="C4755" t="s">
        <v>7970</v>
      </c>
      <c r="D4755" t="s">
        <v>29</v>
      </c>
      <c r="E4755" t="s">
        <v>30</v>
      </c>
      <c r="F4755" t="s">
        <v>31</v>
      </c>
      <c r="G4755" t="s">
        <v>2650</v>
      </c>
      <c r="H4755" t="s">
        <v>3470</v>
      </c>
      <c r="I4755" t="s">
        <v>34</v>
      </c>
      <c r="J4755" t="s">
        <v>7971</v>
      </c>
      <c r="K4755" s="3">
        <v>41310</v>
      </c>
      <c r="L4755" t="s">
        <v>36</v>
      </c>
      <c r="M4755" t="s">
        <v>6534</v>
      </c>
      <c r="N4755" t="s">
        <v>6535</v>
      </c>
      <c r="O4755" t="s">
        <v>39</v>
      </c>
      <c r="P4755" t="s">
        <v>340</v>
      </c>
      <c r="Q4755">
        <v>5</v>
      </c>
      <c r="R4755" s="5">
        <v>9.76</v>
      </c>
      <c r="S4755" s="5">
        <v>12.2</v>
      </c>
      <c r="T4755" s="5">
        <v>61</v>
      </c>
      <c r="U4755">
        <v>0</v>
      </c>
      <c r="V4755" s="5">
        <v>12.2</v>
      </c>
      <c r="W4755" t="s">
        <v>41</v>
      </c>
      <c r="X4755" s="3">
        <v>41315</v>
      </c>
      <c r="Y4755" s="3">
        <v>41315</v>
      </c>
      <c r="Z4755">
        <v>5</v>
      </c>
      <c r="AA4755" t="s">
        <v>8400</v>
      </c>
      <c r="AB4755">
        <f t="shared" si="372"/>
        <v>0</v>
      </c>
      <c r="AC4755" t="str">
        <f t="shared" si="370"/>
        <v>Tuesday</v>
      </c>
      <c r="AD4755" s="5">
        <v>3.2559999999999998</v>
      </c>
      <c r="AE4755">
        <v>2013</v>
      </c>
      <c r="AF4755">
        <v>6</v>
      </c>
      <c r="AG4755" s="14">
        <f t="shared" si="371"/>
        <v>0.19999999999999998</v>
      </c>
      <c r="AH4755">
        <f t="shared" si="373"/>
        <v>0</v>
      </c>
      <c r="AI4755" t="str">
        <f t="shared" si="374"/>
        <v xml:space="preserve"> </v>
      </c>
    </row>
    <row r="4756" spans="1:35" x14ac:dyDescent="0.35">
      <c r="A4756">
        <v>4755</v>
      </c>
      <c r="B4756" t="s">
        <v>1916</v>
      </c>
      <c r="C4756" t="s">
        <v>1917</v>
      </c>
      <c r="D4756" t="s">
        <v>29</v>
      </c>
      <c r="E4756" t="s">
        <v>30</v>
      </c>
      <c r="F4756" t="s">
        <v>31</v>
      </c>
      <c r="G4756" t="s">
        <v>32</v>
      </c>
      <c r="H4756" t="s">
        <v>4033</v>
      </c>
      <c r="I4756" t="s">
        <v>34</v>
      </c>
      <c r="J4756" t="s">
        <v>7972</v>
      </c>
      <c r="K4756" s="3">
        <v>40823</v>
      </c>
      <c r="L4756" t="s">
        <v>136</v>
      </c>
      <c r="M4756" t="s">
        <v>3663</v>
      </c>
      <c r="N4756" t="s">
        <v>3664</v>
      </c>
      <c r="O4756" t="s">
        <v>39</v>
      </c>
      <c r="P4756" t="s">
        <v>340</v>
      </c>
      <c r="Q4756">
        <v>5</v>
      </c>
      <c r="R4756" s="5">
        <v>7.0400000000000009</v>
      </c>
      <c r="S4756" s="5">
        <v>8.8000000000000007</v>
      </c>
      <c r="T4756" s="5">
        <v>44</v>
      </c>
      <c r="U4756">
        <v>0</v>
      </c>
      <c r="V4756" s="5">
        <v>8.8000000000000007</v>
      </c>
      <c r="W4756" t="s">
        <v>41</v>
      </c>
      <c r="X4756" s="3">
        <v>40828</v>
      </c>
      <c r="Y4756" s="3">
        <v>40828</v>
      </c>
      <c r="Z4756">
        <v>5</v>
      </c>
      <c r="AA4756" t="s">
        <v>8400</v>
      </c>
      <c r="AB4756">
        <f t="shared" si="372"/>
        <v>0</v>
      </c>
      <c r="AC4756" t="str">
        <f t="shared" si="370"/>
        <v>Friday</v>
      </c>
      <c r="AD4756" s="5">
        <v>3.536</v>
      </c>
      <c r="AE4756">
        <v>2011</v>
      </c>
      <c r="AF4756">
        <v>41</v>
      </c>
      <c r="AG4756" s="14">
        <f t="shared" si="371"/>
        <v>0.2</v>
      </c>
      <c r="AH4756">
        <f t="shared" si="373"/>
        <v>0</v>
      </c>
      <c r="AI4756" t="str">
        <f t="shared" si="374"/>
        <v xml:space="preserve"> </v>
      </c>
    </row>
    <row r="4757" spans="1:35" x14ac:dyDescent="0.35">
      <c r="A4757">
        <v>4756</v>
      </c>
      <c r="B4757" t="s">
        <v>1916</v>
      </c>
      <c r="C4757" t="s">
        <v>1917</v>
      </c>
      <c r="D4757" t="s">
        <v>29</v>
      </c>
      <c r="E4757" t="s">
        <v>30</v>
      </c>
      <c r="F4757" t="s">
        <v>31</v>
      </c>
      <c r="G4757" t="s">
        <v>32</v>
      </c>
      <c r="H4757" t="s">
        <v>4033</v>
      </c>
      <c r="I4757" t="s">
        <v>34</v>
      </c>
      <c r="J4757" t="s">
        <v>7972</v>
      </c>
      <c r="K4757" s="3">
        <v>40823</v>
      </c>
      <c r="L4757" t="s">
        <v>136</v>
      </c>
      <c r="M4757" t="s">
        <v>7810</v>
      </c>
      <c r="N4757" t="s">
        <v>7811</v>
      </c>
      <c r="O4757" t="s">
        <v>51</v>
      </c>
      <c r="P4757" t="s">
        <v>55</v>
      </c>
      <c r="Q4757">
        <v>3</v>
      </c>
      <c r="R4757" s="5">
        <v>91.358400000000017</v>
      </c>
      <c r="S4757" s="5">
        <v>112.783</v>
      </c>
      <c r="T4757" s="5">
        <v>270.67919999999998</v>
      </c>
      <c r="U4757">
        <v>0.2</v>
      </c>
      <c r="V4757" s="5">
        <v>-3.3959999999999999</v>
      </c>
      <c r="W4757" t="s">
        <v>41</v>
      </c>
      <c r="X4757" s="3">
        <v>40828</v>
      </c>
      <c r="Y4757" s="3">
        <v>40831</v>
      </c>
      <c r="Z4757">
        <v>8</v>
      </c>
      <c r="AA4757" t="s">
        <v>8399</v>
      </c>
      <c r="AB4757">
        <f t="shared" si="372"/>
        <v>3</v>
      </c>
      <c r="AC4757" t="str">
        <f t="shared" si="370"/>
        <v>Friday</v>
      </c>
      <c r="AD4757" s="5">
        <v>33.173000000000002</v>
      </c>
      <c r="AE4757">
        <v>2011</v>
      </c>
      <c r="AF4757">
        <v>41</v>
      </c>
      <c r="AG4757" s="14">
        <f t="shared" si="371"/>
        <v>-1.2546217071721802E-2</v>
      </c>
      <c r="AH4757">
        <f t="shared" si="373"/>
        <v>1</v>
      </c>
      <c r="AI4757">
        <f t="shared" si="374"/>
        <v>3</v>
      </c>
    </row>
    <row r="4758" spans="1:35" x14ac:dyDescent="0.35">
      <c r="A4758">
        <v>4757</v>
      </c>
      <c r="B4758" t="s">
        <v>6335</v>
      </c>
      <c r="C4758" t="s">
        <v>6336</v>
      </c>
      <c r="D4758" t="s">
        <v>29</v>
      </c>
      <c r="E4758" t="s">
        <v>84</v>
      </c>
      <c r="F4758" t="s">
        <v>85</v>
      </c>
      <c r="G4758" t="s">
        <v>2484</v>
      </c>
      <c r="H4758" t="s">
        <v>2484</v>
      </c>
      <c r="I4758" t="s">
        <v>34</v>
      </c>
      <c r="J4758" t="s">
        <v>7973</v>
      </c>
      <c r="K4758" s="3">
        <v>41118</v>
      </c>
      <c r="L4758" t="s">
        <v>136</v>
      </c>
      <c r="M4758" t="s">
        <v>5879</v>
      </c>
      <c r="N4758" t="s">
        <v>5880</v>
      </c>
      <c r="O4758" t="s">
        <v>39</v>
      </c>
      <c r="P4758" t="s">
        <v>58</v>
      </c>
      <c r="Q4758">
        <v>3</v>
      </c>
      <c r="R4758" s="5">
        <v>17.073333333333334</v>
      </c>
      <c r="S4758" s="5">
        <v>18.333333333333332</v>
      </c>
      <c r="T4758" s="5">
        <v>55</v>
      </c>
      <c r="U4758">
        <v>0</v>
      </c>
      <c r="V4758" s="5">
        <v>3.78</v>
      </c>
      <c r="W4758" t="s">
        <v>41</v>
      </c>
      <c r="X4758" s="3">
        <v>41123</v>
      </c>
      <c r="Y4758" s="3">
        <v>41123</v>
      </c>
      <c r="Z4758">
        <v>5</v>
      </c>
      <c r="AA4758" t="s">
        <v>8400</v>
      </c>
      <c r="AB4758">
        <f t="shared" si="372"/>
        <v>0</v>
      </c>
      <c r="AC4758" t="str">
        <f t="shared" si="370"/>
        <v>Saturday</v>
      </c>
      <c r="AD4758" s="5">
        <v>8.6859999999999999</v>
      </c>
      <c r="AE4758">
        <v>2012</v>
      </c>
      <c r="AF4758">
        <v>30</v>
      </c>
      <c r="AG4758" s="14">
        <f t="shared" si="371"/>
        <v>6.872727272727272E-2</v>
      </c>
      <c r="AH4758">
        <f t="shared" si="373"/>
        <v>0</v>
      </c>
      <c r="AI4758" t="str">
        <f t="shared" si="374"/>
        <v xml:space="preserve"> </v>
      </c>
    </row>
    <row r="4759" spans="1:35" x14ac:dyDescent="0.35">
      <c r="A4759">
        <v>4758</v>
      </c>
      <c r="B4759" t="s">
        <v>6335</v>
      </c>
      <c r="C4759" t="s">
        <v>6336</v>
      </c>
      <c r="D4759" t="s">
        <v>29</v>
      </c>
      <c r="E4759" t="s">
        <v>84</v>
      </c>
      <c r="F4759" t="s">
        <v>85</v>
      </c>
      <c r="G4759" t="s">
        <v>2484</v>
      </c>
      <c r="H4759" t="s">
        <v>2484</v>
      </c>
      <c r="I4759" t="s">
        <v>34</v>
      </c>
      <c r="J4759" t="s">
        <v>7973</v>
      </c>
      <c r="K4759" s="3">
        <v>41118</v>
      </c>
      <c r="L4759" t="s">
        <v>136</v>
      </c>
      <c r="M4759" t="s">
        <v>891</v>
      </c>
      <c r="N4759" t="s">
        <v>892</v>
      </c>
      <c r="O4759" t="s">
        <v>39</v>
      </c>
      <c r="P4759" t="s">
        <v>61</v>
      </c>
      <c r="Q4759">
        <v>4</v>
      </c>
      <c r="R4759" s="5">
        <v>6.08</v>
      </c>
      <c r="S4759" s="5">
        <v>10</v>
      </c>
      <c r="T4759" s="5">
        <v>40</v>
      </c>
      <c r="U4759">
        <v>0</v>
      </c>
      <c r="V4759" s="5">
        <v>15.68</v>
      </c>
      <c r="W4759" t="s">
        <v>41</v>
      </c>
      <c r="X4759" s="3">
        <v>41123</v>
      </c>
      <c r="Y4759" s="3">
        <v>41123</v>
      </c>
      <c r="Z4759">
        <v>5</v>
      </c>
      <c r="AA4759" t="s">
        <v>8400</v>
      </c>
      <c r="AB4759">
        <f t="shared" si="372"/>
        <v>0</v>
      </c>
      <c r="AC4759" t="str">
        <f t="shared" si="370"/>
        <v>Saturday</v>
      </c>
      <c r="AD4759" s="5">
        <v>1.913</v>
      </c>
      <c r="AE4759">
        <v>2012</v>
      </c>
      <c r="AF4759">
        <v>30</v>
      </c>
      <c r="AG4759" s="14">
        <f t="shared" si="371"/>
        <v>0.39200000000000002</v>
      </c>
      <c r="AH4759">
        <f t="shared" si="373"/>
        <v>0</v>
      </c>
      <c r="AI4759" t="str">
        <f t="shared" si="374"/>
        <v xml:space="preserve"> </v>
      </c>
    </row>
    <row r="4760" spans="1:35" x14ac:dyDescent="0.35">
      <c r="A4760">
        <v>4759</v>
      </c>
      <c r="B4760" t="s">
        <v>1871</v>
      </c>
      <c r="C4760" t="s">
        <v>1872</v>
      </c>
      <c r="D4760" t="s">
        <v>29</v>
      </c>
      <c r="E4760" t="s">
        <v>30</v>
      </c>
      <c r="F4760" t="s">
        <v>31</v>
      </c>
      <c r="G4760" t="s">
        <v>365</v>
      </c>
      <c r="H4760" t="s">
        <v>366</v>
      </c>
      <c r="I4760" t="s">
        <v>34</v>
      </c>
      <c r="J4760" t="s">
        <v>7974</v>
      </c>
      <c r="K4760" s="3">
        <v>41905</v>
      </c>
      <c r="L4760" t="s">
        <v>36</v>
      </c>
      <c r="M4760" t="s">
        <v>428</v>
      </c>
      <c r="N4760" t="s">
        <v>429</v>
      </c>
      <c r="O4760" t="s">
        <v>51</v>
      </c>
      <c r="P4760" t="s">
        <v>55</v>
      </c>
      <c r="Q4760">
        <v>4</v>
      </c>
      <c r="R4760" s="5">
        <v>106.712</v>
      </c>
      <c r="S4760" s="5">
        <v>224.315</v>
      </c>
      <c r="T4760" s="5">
        <v>717.80799999999999</v>
      </c>
      <c r="U4760">
        <v>0.2</v>
      </c>
      <c r="V4760" s="5">
        <v>290.95999999999998</v>
      </c>
      <c r="W4760" t="s">
        <v>139</v>
      </c>
      <c r="X4760" s="3">
        <v>41908</v>
      </c>
      <c r="Y4760" s="3">
        <v>41908</v>
      </c>
      <c r="Z4760">
        <v>3</v>
      </c>
      <c r="AA4760" t="s">
        <v>8400</v>
      </c>
      <c r="AB4760">
        <f t="shared" si="372"/>
        <v>0</v>
      </c>
      <c r="AC4760" t="str">
        <f t="shared" si="370"/>
        <v>Tuesday</v>
      </c>
      <c r="AD4760" s="5">
        <v>81.554000000000002</v>
      </c>
      <c r="AE4760">
        <v>2014</v>
      </c>
      <c r="AF4760">
        <v>39</v>
      </c>
      <c r="AG4760" s="14">
        <f t="shared" si="371"/>
        <v>0.40534516193745401</v>
      </c>
      <c r="AH4760">
        <f t="shared" si="373"/>
        <v>0</v>
      </c>
      <c r="AI4760" t="str">
        <f t="shared" si="374"/>
        <v xml:space="preserve"> </v>
      </c>
    </row>
    <row r="4761" spans="1:35" x14ac:dyDescent="0.35">
      <c r="A4761">
        <v>4760</v>
      </c>
      <c r="B4761" t="s">
        <v>5854</v>
      </c>
      <c r="C4761" t="s">
        <v>5855</v>
      </c>
      <c r="D4761" t="s">
        <v>29</v>
      </c>
      <c r="E4761" t="s">
        <v>44</v>
      </c>
      <c r="F4761" t="s">
        <v>570</v>
      </c>
      <c r="G4761" t="s">
        <v>7975</v>
      </c>
      <c r="H4761" t="s">
        <v>7976</v>
      </c>
      <c r="I4761" t="s">
        <v>34</v>
      </c>
      <c r="J4761" t="s">
        <v>7977</v>
      </c>
      <c r="K4761" s="3">
        <v>41423</v>
      </c>
      <c r="L4761" t="s">
        <v>36</v>
      </c>
      <c r="M4761" t="s">
        <v>4931</v>
      </c>
      <c r="N4761" t="s">
        <v>4932</v>
      </c>
      <c r="O4761" t="s">
        <v>39</v>
      </c>
      <c r="P4761" t="s">
        <v>76</v>
      </c>
      <c r="Q4761">
        <v>5</v>
      </c>
      <c r="R4761" s="5">
        <v>13.761599999999998</v>
      </c>
      <c r="S4761" s="5">
        <v>18.695999999999998</v>
      </c>
      <c r="T4761" s="5">
        <v>56.087999999999994</v>
      </c>
      <c r="U4761">
        <v>0.4</v>
      </c>
      <c r="V4761" s="5">
        <v>-12.72</v>
      </c>
      <c r="W4761" t="s">
        <v>41</v>
      </c>
      <c r="X4761" s="3">
        <v>41428</v>
      </c>
      <c r="Y4761" s="3">
        <v>41428</v>
      </c>
      <c r="Z4761">
        <v>5</v>
      </c>
      <c r="AA4761" t="s">
        <v>8400</v>
      </c>
      <c r="AB4761">
        <f t="shared" si="372"/>
        <v>0</v>
      </c>
      <c r="AC4761" t="str">
        <f t="shared" si="370"/>
        <v>Wednesday</v>
      </c>
      <c r="AD4761" s="5">
        <v>3.069</v>
      </c>
      <c r="AE4761">
        <v>2013</v>
      </c>
      <c r="AF4761">
        <v>22</v>
      </c>
      <c r="AG4761" s="14">
        <f t="shared" si="371"/>
        <v>-0.22678647839109975</v>
      </c>
      <c r="AH4761">
        <f t="shared" si="373"/>
        <v>0</v>
      </c>
      <c r="AI4761" t="str">
        <f t="shared" si="374"/>
        <v xml:space="preserve"> </v>
      </c>
    </row>
    <row r="4762" spans="1:35" x14ac:dyDescent="0.35">
      <c r="A4762">
        <v>4761</v>
      </c>
      <c r="B4762" t="s">
        <v>5854</v>
      </c>
      <c r="C4762" t="s">
        <v>5855</v>
      </c>
      <c r="D4762" t="s">
        <v>29</v>
      </c>
      <c r="E4762" t="s">
        <v>44</v>
      </c>
      <c r="F4762" t="s">
        <v>570</v>
      </c>
      <c r="G4762" t="s">
        <v>7975</v>
      </c>
      <c r="H4762" t="s">
        <v>7976</v>
      </c>
      <c r="I4762" t="s">
        <v>34</v>
      </c>
      <c r="J4762" t="s">
        <v>7977</v>
      </c>
      <c r="K4762" s="3">
        <v>41423</v>
      </c>
      <c r="L4762" t="s">
        <v>36</v>
      </c>
      <c r="M4762" t="s">
        <v>7978</v>
      </c>
      <c r="N4762" t="s">
        <v>7979</v>
      </c>
      <c r="O4762" t="s">
        <v>39</v>
      </c>
      <c r="P4762" t="s">
        <v>76</v>
      </c>
      <c r="Q4762">
        <v>5</v>
      </c>
      <c r="R4762" s="5">
        <v>9.9735999999999976</v>
      </c>
      <c r="S4762" s="5">
        <v>19.749333333333333</v>
      </c>
      <c r="T4762" s="5">
        <v>59.247999999999998</v>
      </c>
      <c r="U4762">
        <v>0.4</v>
      </c>
      <c r="V4762" s="5">
        <v>9.3800000000000008</v>
      </c>
      <c r="W4762" t="s">
        <v>41</v>
      </c>
      <c r="X4762" s="3">
        <v>41428</v>
      </c>
      <c r="Y4762" s="3">
        <v>41431</v>
      </c>
      <c r="Z4762">
        <v>8</v>
      </c>
      <c r="AA4762" t="s">
        <v>8399</v>
      </c>
      <c r="AB4762">
        <f t="shared" si="372"/>
        <v>3</v>
      </c>
      <c r="AC4762" t="str">
        <f t="shared" si="370"/>
        <v>Wednesday</v>
      </c>
      <c r="AD4762" s="5">
        <v>5.0339999999999998</v>
      </c>
      <c r="AE4762">
        <v>2013</v>
      </c>
      <c r="AF4762">
        <v>22</v>
      </c>
      <c r="AG4762" s="14">
        <f t="shared" si="371"/>
        <v>0.15831758034026466</v>
      </c>
      <c r="AH4762">
        <f t="shared" si="373"/>
        <v>1</v>
      </c>
      <c r="AI4762">
        <f t="shared" si="374"/>
        <v>3</v>
      </c>
    </row>
    <row r="4763" spans="1:35" x14ac:dyDescent="0.35">
      <c r="A4763">
        <v>4762</v>
      </c>
      <c r="B4763" t="s">
        <v>725</v>
      </c>
      <c r="C4763" t="s">
        <v>726</v>
      </c>
      <c r="D4763" t="s">
        <v>29</v>
      </c>
      <c r="E4763" t="s">
        <v>199</v>
      </c>
      <c r="F4763" t="s">
        <v>212</v>
      </c>
      <c r="G4763" t="s">
        <v>134</v>
      </c>
      <c r="H4763" t="s">
        <v>688</v>
      </c>
      <c r="I4763" t="s">
        <v>34</v>
      </c>
      <c r="J4763" t="s">
        <v>7980</v>
      </c>
      <c r="K4763" s="3">
        <v>41953</v>
      </c>
      <c r="L4763" t="s">
        <v>36</v>
      </c>
      <c r="M4763" t="s">
        <v>7981</v>
      </c>
      <c r="N4763" t="s">
        <v>7982</v>
      </c>
      <c r="O4763" t="s">
        <v>72</v>
      </c>
      <c r="P4763" t="s">
        <v>73</v>
      </c>
      <c r="Q4763">
        <v>4</v>
      </c>
      <c r="R4763" s="5">
        <v>111.05300000000001</v>
      </c>
      <c r="S4763" s="5">
        <v>221.54333333333332</v>
      </c>
      <c r="T4763" s="5">
        <v>265.85200000000003</v>
      </c>
      <c r="U4763">
        <v>0.7</v>
      </c>
      <c r="V4763" s="5">
        <v>-178.36</v>
      </c>
      <c r="W4763" t="s">
        <v>139</v>
      </c>
      <c r="X4763" s="3">
        <v>41956</v>
      </c>
      <c r="Y4763" s="3">
        <v>41956</v>
      </c>
      <c r="Z4763">
        <v>3</v>
      </c>
      <c r="AA4763" t="s">
        <v>8400</v>
      </c>
      <c r="AB4763">
        <f t="shared" si="372"/>
        <v>0</v>
      </c>
      <c r="AC4763" t="str">
        <f t="shared" si="370"/>
        <v>Monday</v>
      </c>
      <c r="AD4763" s="5">
        <v>9.2149999999999999</v>
      </c>
      <c r="AE4763">
        <v>2014</v>
      </c>
      <c r="AF4763">
        <v>46</v>
      </c>
      <c r="AG4763" s="14">
        <f t="shared" si="371"/>
        <v>-0.67089959827272316</v>
      </c>
      <c r="AH4763">
        <f t="shared" si="373"/>
        <v>0</v>
      </c>
      <c r="AI4763" t="str">
        <f t="shared" si="374"/>
        <v xml:space="preserve"> </v>
      </c>
    </row>
    <row r="4764" spans="1:35" x14ac:dyDescent="0.35">
      <c r="A4764">
        <v>4763</v>
      </c>
      <c r="B4764" t="s">
        <v>725</v>
      </c>
      <c r="C4764" t="s">
        <v>726</v>
      </c>
      <c r="D4764" t="s">
        <v>29</v>
      </c>
      <c r="E4764" t="s">
        <v>199</v>
      </c>
      <c r="F4764" t="s">
        <v>212</v>
      </c>
      <c r="G4764" t="s">
        <v>134</v>
      </c>
      <c r="H4764" t="s">
        <v>688</v>
      </c>
      <c r="I4764" t="s">
        <v>34</v>
      </c>
      <c r="J4764" t="s">
        <v>7980</v>
      </c>
      <c r="K4764" s="3">
        <v>41953</v>
      </c>
      <c r="L4764" t="s">
        <v>36</v>
      </c>
      <c r="M4764" t="s">
        <v>2132</v>
      </c>
      <c r="N4764" t="s">
        <v>2133</v>
      </c>
      <c r="O4764" t="s">
        <v>39</v>
      </c>
      <c r="P4764" t="s">
        <v>40</v>
      </c>
      <c r="Q4764">
        <v>10</v>
      </c>
      <c r="R4764" s="5">
        <v>5.9824000000000011</v>
      </c>
      <c r="S4764" s="5">
        <v>6.0380000000000003</v>
      </c>
      <c r="T4764" s="5">
        <v>48.304000000000002</v>
      </c>
      <c r="U4764">
        <v>0.2</v>
      </c>
      <c r="V4764" s="5">
        <v>-11.52</v>
      </c>
      <c r="W4764" t="s">
        <v>139</v>
      </c>
      <c r="X4764" s="3">
        <v>41956</v>
      </c>
      <c r="Y4764" s="3">
        <v>41956</v>
      </c>
      <c r="Z4764">
        <v>3</v>
      </c>
      <c r="AA4764" t="s">
        <v>8400</v>
      </c>
      <c r="AB4764">
        <f t="shared" si="372"/>
        <v>0</v>
      </c>
      <c r="AC4764" t="str">
        <f t="shared" si="370"/>
        <v>Monday</v>
      </c>
      <c r="AD4764" s="5">
        <v>0.54300000000000004</v>
      </c>
      <c r="AE4764">
        <v>2014</v>
      </c>
      <c r="AF4764">
        <v>46</v>
      </c>
      <c r="AG4764" s="14">
        <f t="shared" si="371"/>
        <v>-0.23848956608148392</v>
      </c>
      <c r="AH4764">
        <f t="shared" si="373"/>
        <v>0</v>
      </c>
      <c r="AI4764" t="str">
        <f t="shared" si="374"/>
        <v xml:space="preserve"> </v>
      </c>
    </row>
    <row r="4765" spans="1:35" x14ac:dyDescent="0.35">
      <c r="A4765">
        <v>4764</v>
      </c>
      <c r="B4765" t="s">
        <v>725</v>
      </c>
      <c r="C4765" t="s">
        <v>726</v>
      </c>
      <c r="D4765" t="s">
        <v>29</v>
      </c>
      <c r="E4765" t="s">
        <v>199</v>
      </c>
      <c r="F4765" t="s">
        <v>212</v>
      </c>
      <c r="G4765" t="s">
        <v>134</v>
      </c>
      <c r="H4765" t="s">
        <v>688</v>
      </c>
      <c r="I4765" t="s">
        <v>34</v>
      </c>
      <c r="J4765" t="s">
        <v>7980</v>
      </c>
      <c r="K4765" s="3">
        <v>41953</v>
      </c>
      <c r="L4765" t="s">
        <v>36</v>
      </c>
      <c r="M4765" t="s">
        <v>4021</v>
      </c>
      <c r="N4765" t="s">
        <v>4022</v>
      </c>
      <c r="O4765" t="s">
        <v>39</v>
      </c>
      <c r="P4765" t="s">
        <v>61</v>
      </c>
      <c r="Q4765">
        <v>1</v>
      </c>
      <c r="R4765" s="5">
        <v>20.423999999999999</v>
      </c>
      <c r="S4765" s="5">
        <v>29.254999999999999</v>
      </c>
      <c r="T4765" s="5">
        <v>23.404</v>
      </c>
      <c r="U4765">
        <v>0.2</v>
      </c>
      <c r="V4765" s="5">
        <v>2.98</v>
      </c>
      <c r="W4765" t="s">
        <v>139</v>
      </c>
      <c r="X4765" s="3">
        <v>41956</v>
      </c>
      <c r="Y4765" s="3">
        <v>41958</v>
      </c>
      <c r="Z4765">
        <v>5</v>
      </c>
      <c r="AA4765" t="s">
        <v>8399</v>
      </c>
      <c r="AB4765">
        <f t="shared" si="372"/>
        <v>2</v>
      </c>
      <c r="AC4765" t="str">
        <f t="shared" si="370"/>
        <v>Monday</v>
      </c>
      <c r="AD4765" s="5">
        <v>3.0059999999999998</v>
      </c>
      <c r="AE4765">
        <v>2014</v>
      </c>
      <c r="AF4765">
        <v>46</v>
      </c>
      <c r="AG4765" s="14">
        <f t="shared" si="371"/>
        <v>0.12732866176721927</v>
      </c>
      <c r="AH4765">
        <f t="shared" si="373"/>
        <v>1</v>
      </c>
      <c r="AI4765">
        <f t="shared" si="374"/>
        <v>2</v>
      </c>
    </row>
    <row r="4766" spans="1:35" x14ac:dyDescent="0.35">
      <c r="A4766">
        <v>4765</v>
      </c>
      <c r="B4766" t="s">
        <v>4580</v>
      </c>
      <c r="C4766" t="s">
        <v>4581</v>
      </c>
      <c r="D4766" t="s">
        <v>29</v>
      </c>
      <c r="E4766" t="s">
        <v>30</v>
      </c>
      <c r="F4766" t="s">
        <v>31</v>
      </c>
      <c r="G4766" t="s">
        <v>32</v>
      </c>
      <c r="H4766" t="s">
        <v>33</v>
      </c>
      <c r="I4766" t="s">
        <v>34</v>
      </c>
      <c r="J4766" t="s">
        <v>7983</v>
      </c>
      <c r="K4766" s="3">
        <v>41803</v>
      </c>
      <c r="L4766" t="s">
        <v>136</v>
      </c>
      <c r="M4766" t="s">
        <v>6480</v>
      </c>
      <c r="N4766" t="s">
        <v>6481</v>
      </c>
      <c r="O4766" t="s">
        <v>39</v>
      </c>
      <c r="P4766" t="s">
        <v>90</v>
      </c>
      <c r="Q4766">
        <v>5</v>
      </c>
      <c r="R4766" s="5">
        <v>9.34</v>
      </c>
      <c r="S4766" s="5">
        <v>12.8</v>
      </c>
      <c r="T4766" s="5">
        <v>64</v>
      </c>
      <c r="U4766">
        <v>0</v>
      </c>
      <c r="V4766" s="5">
        <v>17.3</v>
      </c>
      <c r="W4766" t="s">
        <v>41</v>
      </c>
      <c r="X4766" s="3">
        <v>41808</v>
      </c>
      <c r="Y4766" s="3">
        <v>41809</v>
      </c>
      <c r="Z4766">
        <v>6</v>
      </c>
      <c r="AA4766" t="s">
        <v>8399</v>
      </c>
      <c r="AB4766">
        <f t="shared" si="372"/>
        <v>1</v>
      </c>
      <c r="AC4766" t="str">
        <f t="shared" si="370"/>
        <v>Friday</v>
      </c>
      <c r="AD4766" s="5">
        <v>10.032999999999999</v>
      </c>
      <c r="AE4766">
        <v>2014</v>
      </c>
      <c r="AF4766">
        <v>24</v>
      </c>
      <c r="AG4766" s="14">
        <f t="shared" si="371"/>
        <v>0.27031250000000001</v>
      </c>
      <c r="AH4766">
        <f t="shared" si="373"/>
        <v>1</v>
      </c>
      <c r="AI4766">
        <f t="shared" si="374"/>
        <v>1</v>
      </c>
    </row>
    <row r="4767" spans="1:35" x14ac:dyDescent="0.35">
      <c r="A4767">
        <v>4766</v>
      </c>
      <c r="B4767" t="s">
        <v>4580</v>
      </c>
      <c r="C4767" t="s">
        <v>4581</v>
      </c>
      <c r="D4767" t="s">
        <v>29</v>
      </c>
      <c r="E4767" t="s">
        <v>30</v>
      </c>
      <c r="F4767" t="s">
        <v>31</v>
      </c>
      <c r="G4767" t="s">
        <v>32</v>
      </c>
      <c r="H4767" t="s">
        <v>33</v>
      </c>
      <c r="I4767" t="s">
        <v>34</v>
      </c>
      <c r="J4767" t="s">
        <v>7983</v>
      </c>
      <c r="K4767" s="3">
        <v>41803</v>
      </c>
      <c r="L4767" t="s">
        <v>136</v>
      </c>
      <c r="M4767" t="s">
        <v>5687</v>
      </c>
      <c r="N4767" t="s">
        <v>5688</v>
      </c>
      <c r="O4767" t="s">
        <v>51</v>
      </c>
      <c r="P4767" t="s">
        <v>52</v>
      </c>
      <c r="Q4767">
        <v>8</v>
      </c>
      <c r="R4767" s="5">
        <v>14.691400000000002</v>
      </c>
      <c r="S4767" s="5">
        <v>22.02566666666667</v>
      </c>
      <c r="T4767" s="5">
        <v>105.72320000000001</v>
      </c>
      <c r="U4767">
        <v>0.4</v>
      </c>
      <c r="V4767" s="5">
        <v>-11.808</v>
      </c>
      <c r="W4767" t="s">
        <v>41</v>
      </c>
      <c r="X4767" s="3">
        <v>41808</v>
      </c>
      <c r="Y4767" s="3">
        <v>41808</v>
      </c>
      <c r="Z4767">
        <v>5</v>
      </c>
      <c r="AA4767" t="s">
        <v>8400</v>
      </c>
      <c r="AB4767">
        <f t="shared" si="372"/>
        <v>0</v>
      </c>
      <c r="AC4767" t="str">
        <f t="shared" si="370"/>
        <v>Friday</v>
      </c>
      <c r="AD4767" s="5">
        <v>9.5779999999999994</v>
      </c>
      <c r="AE4767">
        <v>2014</v>
      </c>
      <c r="AF4767">
        <v>24</v>
      </c>
      <c r="AG4767" s="14">
        <f t="shared" si="371"/>
        <v>-0.11168787929234075</v>
      </c>
      <c r="AH4767">
        <f t="shared" si="373"/>
        <v>0</v>
      </c>
      <c r="AI4767" t="str">
        <f t="shared" si="374"/>
        <v xml:space="preserve"> </v>
      </c>
    </row>
    <row r="4768" spans="1:35" x14ac:dyDescent="0.35">
      <c r="A4768">
        <v>4767</v>
      </c>
      <c r="B4768" t="s">
        <v>4580</v>
      </c>
      <c r="C4768" t="s">
        <v>4581</v>
      </c>
      <c r="D4768" t="s">
        <v>29</v>
      </c>
      <c r="E4768" t="s">
        <v>30</v>
      </c>
      <c r="F4768" t="s">
        <v>31</v>
      </c>
      <c r="G4768" t="s">
        <v>32</v>
      </c>
      <c r="H4768" t="s">
        <v>33</v>
      </c>
      <c r="I4768" t="s">
        <v>34</v>
      </c>
      <c r="J4768" t="s">
        <v>7983</v>
      </c>
      <c r="K4768" s="3">
        <v>41803</v>
      </c>
      <c r="L4768" t="s">
        <v>136</v>
      </c>
      <c r="M4768" t="s">
        <v>1099</v>
      </c>
      <c r="N4768" t="s">
        <v>771</v>
      </c>
      <c r="O4768" t="s">
        <v>39</v>
      </c>
      <c r="P4768" t="s">
        <v>58</v>
      </c>
      <c r="Q4768">
        <v>1</v>
      </c>
      <c r="R4768" s="5">
        <v>4.46</v>
      </c>
      <c r="S4768" s="5">
        <v>6</v>
      </c>
      <c r="T4768" s="5">
        <v>6</v>
      </c>
      <c r="U4768">
        <v>0</v>
      </c>
      <c r="V4768" s="5">
        <v>1.54</v>
      </c>
      <c r="W4768" t="s">
        <v>41</v>
      </c>
      <c r="X4768" s="3">
        <v>41808</v>
      </c>
      <c r="Y4768" s="3">
        <v>41809</v>
      </c>
      <c r="Z4768">
        <v>6</v>
      </c>
      <c r="AA4768" t="s">
        <v>8399</v>
      </c>
      <c r="AB4768">
        <f t="shared" si="372"/>
        <v>1</v>
      </c>
      <c r="AC4768" t="str">
        <f t="shared" si="370"/>
        <v>Friday</v>
      </c>
      <c r="AD4768" s="5">
        <v>0.89700000000000002</v>
      </c>
      <c r="AE4768">
        <v>2014</v>
      </c>
      <c r="AF4768">
        <v>24</v>
      </c>
      <c r="AG4768" s="14">
        <f t="shared" si="371"/>
        <v>0.25666666666666665</v>
      </c>
      <c r="AH4768">
        <f t="shared" si="373"/>
        <v>1</v>
      </c>
      <c r="AI4768">
        <f t="shared" si="374"/>
        <v>1</v>
      </c>
    </row>
    <row r="4769" spans="1:35" x14ac:dyDescent="0.35">
      <c r="A4769">
        <v>4768</v>
      </c>
      <c r="B4769" t="s">
        <v>3750</v>
      </c>
      <c r="C4769" t="s">
        <v>3751</v>
      </c>
      <c r="D4769" t="s">
        <v>29</v>
      </c>
      <c r="E4769" t="s">
        <v>199</v>
      </c>
      <c r="F4769" t="s">
        <v>576</v>
      </c>
      <c r="G4769" t="s">
        <v>577</v>
      </c>
      <c r="H4769" t="s">
        <v>578</v>
      </c>
      <c r="I4769" t="s">
        <v>34</v>
      </c>
      <c r="J4769" t="s">
        <v>7984</v>
      </c>
      <c r="K4769" s="3">
        <v>41877</v>
      </c>
      <c r="L4769" t="s">
        <v>136</v>
      </c>
      <c r="M4769" t="s">
        <v>4647</v>
      </c>
      <c r="N4769" t="s">
        <v>4648</v>
      </c>
      <c r="O4769" t="s">
        <v>39</v>
      </c>
      <c r="P4769" t="s">
        <v>40</v>
      </c>
      <c r="Q4769">
        <v>3</v>
      </c>
      <c r="R4769" s="5">
        <v>2.333333333333333</v>
      </c>
      <c r="S4769" s="5">
        <v>3.8888888888888888</v>
      </c>
      <c r="T4769" s="5">
        <v>6.9999999999999991</v>
      </c>
      <c r="U4769">
        <v>0.4</v>
      </c>
      <c r="V4769" s="5">
        <v>0</v>
      </c>
      <c r="W4769" t="s">
        <v>139</v>
      </c>
      <c r="X4769" s="3">
        <v>41880</v>
      </c>
      <c r="Y4769" s="3">
        <v>41880</v>
      </c>
      <c r="Z4769">
        <v>3</v>
      </c>
      <c r="AA4769" t="s">
        <v>8400</v>
      </c>
      <c r="AB4769">
        <f t="shared" si="372"/>
        <v>0</v>
      </c>
      <c r="AC4769" t="str">
        <f t="shared" si="370"/>
        <v>Tuesday</v>
      </c>
      <c r="AD4769" s="5">
        <v>0.89100000000000001</v>
      </c>
      <c r="AE4769">
        <v>2014</v>
      </c>
      <c r="AF4769">
        <v>35</v>
      </c>
      <c r="AG4769" s="14">
        <f t="shared" si="371"/>
        <v>0</v>
      </c>
      <c r="AH4769">
        <f t="shared" si="373"/>
        <v>0</v>
      </c>
      <c r="AI4769" t="str">
        <f t="shared" si="374"/>
        <v xml:space="preserve"> </v>
      </c>
    </row>
    <row r="4770" spans="1:35" x14ac:dyDescent="0.35">
      <c r="A4770">
        <v>4769</v>
      </c>
      <c r="B4770" t="s">
        <v>3750</v>
      </c>
      <c r="C4770" t="s">
        <v>3751</v>
      </c>
      <c r="D4770" t="s">
        <v>29</v>
      </c>
      <c r="E4770" t="s">
        <v>199</v>
      </c>
      <c r="F4770" t="s">
        <v>576</v>
      </c>
      <c r="G4770" t="s">
        <v>577</v>
      </c>
      <c r="H4770" t="s">
        <v>578</v>
      </c>
      <c r="I4770" t="s">
        <v>34</v>
      </c>
      <c r="J4770" t="s">
        <v>7984</v>
      </c>
      <c r="K4770" s="3">
        <v>41877</v>
      </c>
      <c r="L4770" t="s">
        <v>136</v>
      </c>
      <c r="M4770" t="s">
        <v>7537</v>
      </c>
      <c r="N4770" t="s">
        <v>7538</v>
      </c>
      <c r="O4770" t="s">
        <v>39</v>
      </c>
      <c r="P4770" t="s">
        <v>40</v>
      </c>
      <c r="Q4770">
        <v>2</v>
      </c>
      <c r="R4770" s="5">
        <v>4.2984</v>
      </c>
      <c r="S4770" s="5">
        <v>7.4039999999999999</v>
      </c>
      <c r="T4770" s="5">
        <v>8.8848000000000003</v>
      </c>
      <c r="U4770">
        <v>0.4</v>
      </c>
      <c r="V4770" s="5">
        <v>0.28799999999999998</v>
      </c>
      <c r="W4770" t="s">
        <v>139</v>
      </c>
      <c r="X4770" s="3">
        <v>41880</v>
      </c>
      <c r="Y4770" s="3">
        <v>41880</v>
      </c>
      <c r="Z4770">
        <v>3</v>
      </c>
      <c r="AA4770" t="s">
        <v>8400</v>
      </c>
      <c r="AB4770">
        <f t="shared" si="372"/>
        <v>0</v>
      </c>
      <c r="AC4770" t="str">
        <f t="shared" si="370"/>
        <v>Tuesday</v>
      </c>
      <c r="AD4770" s="5">
        <v>1.2589999999999999</v>
      </c>
      <c r="AE4770">
        <v>2014</v>
      </c>
      <c r="AF4770">
        <v>35</v>
      </c>
      <c r="AG4770" s="14">
        <f t="shared" si="371"/>
        <v>3.2414910858995137E-2</v>
      </c>
      <c r="AH4770">
        <f t="shared" si="373"/>
        <v>0</v>
      </c>
      <c r="AI4770" t="str">
        <f t="shared" si="374"/>
        <v xml:space="preserve"> </v>
      </c>
    </row>
    <row r="4771" spans="1:35" x14ac:dyDescent="0.35">
      <c r="A4771">
        <v>4770</v>
      </c>
      <c r="B4771" t="s">
        <v>3750</v>
      </c>
      <c r="C4771" t="s">
        <v>3751</v>
      </c>
      <c r="D4771" t="s">
        <v>29</v>
      </c>
      <c r="E4771" t="s">
        <v>199</v>
      </c>
      <c r="F4771" t="s">
        <v>576</v>
      </c>
      <c r="G4771" t="s">
        <v>577</v>
      </c>
      <c r="H4771" t="s">
        <v>578</v>
      </c>
      <c r="I4771" t="s">
        <v>34</v>
      </c>
      <c r="J4771" t="s">
        <v>7984</v>
      </c>
      <c r="K4771" s="3">
        <v>41877</v>
      </c>
      <c r="L4771" t="s">
        <v>136</v>
      </c>
      <c r="M4771" t="s">
        <v>370</v>
      </c>
      <c r="N4771" t="s">
        <v>371</v>
      </c>
      <c r="O4771" t="s">
        <v>72</v>
      </c>
      <c r="P4771" t="s">
        <v>79</v>
      </c>
      <c r="Q4771">
        <v>10</v>
      </c>
      <c r="R4771" s="5">
        <v>17.035999999999998</v>
      </c>
      <c r="S4771" s="5">
        <v>22.16</v>
      </c>
      <c r="T4771" s="5">
        <v>132.95999999999998</v>
      </c>
      <c r="U4771">
        <v>0.4</v>
      </c>
      <c r="V4771" s="5">
        <v>-37.4</v>
      </c>
      <c r="W4771" t="s">
        <v>139</v>
      </c>
      <c r="X4771" s="3">
        <v>41880</v>
      </c>
      <c r="Y4771" s="3">
        <v>41880</v>
      </c>
      <c r="Z4771">
        <v>3</v>
      </c>
      <c r="AA4771" t="s">
        <v>8400</v>
      </c>
      <c r="AB4771">
        <f t="shared" si="372"/>
        <v>0</v>
      </c>
      <c r="AC4771" t="str">
        <f t="shared" si="370"/>
        <v>Tuesday</v>
      </c>
      <c r="AD4771" s="5">
        <v>16.283999999999999</v>
      </c>
      <c r="AE4771">
        <v>2014</v>
      </c>
      <c r="AF4771">
        <v>35</v>
      </c>
      <c r="AG4771" s="14">
        <f t="shared" si="371"/>
        <v>-0.28128760529482555</v>
      </c>
      <c r="AH4771">
        <f t="shared" si="373"/>
        <v>0</v>
      </c>
      <c r="AI4771" t="str">
        <f t="shared" si="374"/>
        <v xml:space="preserve"> </v>
      </c>
    </row>
    <row r="4772" spans="1:35" x14ac:dyDescent="0.35">
      <c r="A4772">
        <v>4771</v>
      </c>
      <c r="B4772" t="s">
        <v>3750</v>
      </c>
      <c r="C4772" t="s">
        <v>3751</v>
      </c>
      <c r="D4772" t="s">
        <v>29</v>
      </c>
      <c r="E4772" t="s">
        <v>199</v>
      </c>
      <c r="F4772" t="s">
        <v>576</v>
      </c>
      <c r="G4772" t="s">
        <v>577</v>
      </c>
      <c r="H4772" t="s">
        <v>578</v>
      </c>
      <c r="I4772" t="s">
        <v>34</v>
      </c>
      <c r="J4772" t="s">
        <v>7984</v>
      </c>
      <c r="K4772" s="3">
        <v>41877</v>
      </c>
      <c r="L4772" t="s">
        <v>136</v>
      </c>
      <c r="M4772" t="s">
        <v>1206</v>
      </c>
      <c r="N4772" t="s">
        <v>1207</v>
      </c>
      <c r="O4772" t="s">
        <v>51</v>
      </c>
      <c r="P4772" t="s">
        <v>55</v>
      </c>
      <c r="Q4772">
        <v>4</v>
      </c>
      <c r="R4772" s="5">
        <v>40.476399999999991</v>
      </c>
      <c r="S4772" s="5">
        <v>78.50066666666666</v>
      </c>
      <c r="T4772" s="5">
        <v>188.40159999999997</v>
      </c>
      <c r="U4772">
        <v>0.4</v>
      </c>
      <c r="V4772" s="5">
        <v>26.495999999999999</v>
      </c>
      <c r="W4772" t="s">
        <v>139</v>
      </c>
      <c r="X4772" s="3">
        <v>41880</v>
      </c>
      <c r="Y4772" s="3">
        <v>41880</v>
      </c>
      <c r="Z4772">
        <v>3</v>
      </c>
      <c r="AA4772" t="s">
        <v>8400</v>
      </c>
      <c r="AB4772">
        <f t="shared" si="372"/>
        <v>0</v>
      </c>
      <c r="AC4772" t="str">
        <f t="shared" si="370"/>
        <v>Tuesday</v>
      </c>
      <c r="AD4772" s="5">
        <v>20.21</v>
      </c>
      <c r="AE4772">
        <v>2014</v>
      </c>
      <c r="AF4772">
        <v>35</v>
      </c>
      <c r="AG4772" s="14">
        <f t="shared" si="371"/>
        <v>0.1406357483163625</v>
      </c>
      <c r="AH4772">
        <f t="shared" si="373"/>
        <v>0</v>
      </c>
      <c r="AI4772" t="str">
        <f t="shared" si="374"/>
        <v xml:space="preserve"> </v>
      </c>
    </row>
    <row r="4773" spans="1:35" x14ac:dyDescent="0.35">
      <c r="A4773">
        <v>4772</v>
      </c>
      <c r="B4773" t="s">
        <v>3750</v>
      </c>
      <c r="C4773" t="s">
        <v>3751</v>
      </c>
      <c r="D4773" t="s">
        <v>29</v>
      </c>
      <c r="E4773" t="s">
        <v>199</v>
      </c>
      <c r="F4773" t="s">
        <v>576</v>
      </c>
      <c r="G4773" t="s">
        <v>577</v>
      </c>
      <c r="H4773" t="s">
        <v>578</v>
      </c>
      <c r="I4773" t="s">
        <v>34</v>
      </c>
      <c r="J4773" t="s">
        <v>7984</v>
      </c>
      <c r="K4773" s="3">
        <v>41877</v>
      </c>
      <c r="L4773" t="s">
        <v>136</v>
      </c>
      <c r="M4773" t="s">
        <v>7160</v>
      </c>
      <c r="N4773" t="s">
        <v>7161</v>
      </c>
      <c r="O4773" t="s">
        <v>39</v>
      </c>
      <c r="P4773" t="s">
        <v>165</v>
      </c>
      <c r="Q4773">
        <v>7</v>
      </c>
      <c r="R4773" s="5">
        <v>113.99040000000001</v>
      </c>
      <c r="S4773" s="5">
        <v>153.09066666666669</v>
      </c>
      <c r="T4773" s="5">
        <v>642.98080000000004</v>
      </c>
      <c r="U4773">
        <v>0.4</v>
      </c>
      <c r="V4773" s="5">
        <v>-154.952</v>
      </c>
      <c r="W4773" t="s">
        <v>139</v>
      </c>
      <c r="X4773" s="3">
        <v>41880</v>
      </c>
      <c r="Y4773" s="3">
        <v>41880</v>
      </c>
      <c r="Z4773">
        <v>3</v>
      </c>
      <c r="AA4773" t="s">
        <v>8400</v>
      </c>
      <c r="AB4773">
        <f t="shared" si="372"/>
        <v>0</v>
      </c>
      <c r="AC4773" t="str">
        <f t="shared" si="370"/>
        <v>Tuesday</v>
      </c>
      <c r="AD4773" s="5">
        <v>70.926000000000002</v>
      </c>
      <c r="AE4773">
        <v>2014</v>
      </c>
      <c r="AF4773">
        <v>35</v>
      </c>
      <c r="AG4773" s="14">
        <f t="shared" si="371"/>
        <v>-0.24099008866205646</v>
      </c>
      <c r="AH4773">
        <f t="shared" si="373"/>
        <v>0</v>
      </c>
      <c r="AI4773" t="str">
        <f t="shared" si="374"/>
        <v xml:space="preserve"> </v>
      </c>
    </row>
    <row r="4774" spans="1:35" x14ac:dyDescent="0.35">
      <c r="A4774">
        <v>4773</v>
      </c>
      <c r="B4774" t="s">
        <v>2693</v>
      </c>
      <c r="C4774" t="s">
        <v>2694</v>
      </c>
      <c r="D4774" t="s">
        <v>112</v>
      </c>
      <c r="E4774" t="s">
        <v>84</v>
      </c>
      <c r="F4774" t="s">
        <v>740</v>
      </c>
      <c r="G4774" t="s">
        <v>741</v>
      </c>
      <c r="H4774" t="s">
        <v>741</v>
      </c>
      <c r="I4774" t="s">
        <v>34</v>
      </c>
      <c r="J4774" t="s">
        <v>7985</v>
      </c>
      <c r="K4774" s="3">
        <v>41712</v>
      </c>
      <c r="L4774" t="s">
        <v>36</v>
      </c>
      <c r="M4774" t="s">
        <v>6253</v>
      </c>
      <c r="N4774" t="s">
        <v>6254</v>
      </c>
      <c r="O4774" t="s">
        <v>39</v>
      </c>
      <c r="P4774" t="s">
        <v>64</v>
      </c>
      <c r="Q4774">
        <v>2</v>
      </c>
      <c r="R4774" s="5">
        <v>13.16</v>
      </c>
      <c r="S4774" s="5">
        <v>14</v>
      </c>
      <c r="T4774" s="5">
        <v>28</v>
      </c>
      <c r="U4774">
        <v>0</v>
      </c>
      <c r="V4774" s="5">
        <v>1.68</v>
      </c>
      <c r="W4774" t="s">
        <v>41</v>
      </c>
      <c r="X4774" s="3">
        <v>41717</v>
      </c>
      <c r="Y4774" s="3">
        <v>41717</v>
      </c>
      <c r="Z4774">
        <v>5</v>
      </c>
      <c r="AA4774" t="s">
        <v>8400</v>
      </c>
      <c r="AB4774">
        <f t="shared" si="372"/>
        <v>0</v>
      </c>
      <c r="AC4774" t="str">
        <f t="shared" si="370"/>
        <v>Friday</v>
      </c>
      <c r="AD4774" s="5">
        <v>1.266</v>
      </c>
      <c r="AE4774">
        <v>2014</v>
      </c>
      <c r="AF4774">
        <v>11</v>
      </c>
      <c r="AG4774" s="14">
        <f t="shared" si="371"/>
        <v>0.06</v>
      </c>
      <c r="AH4774">
        <f t="shared" si="373"/>
        <v>0</v>
      </c>
      <c r="AI4774" t="str">
        <f t="shared" si="374"/>
        <v xml:space="preserve"> </v>
      </c>
    </row>
    <row r="4775" spans="1:35" x14ac:dyDescent="0.35">
      <c r="A4775">
        <v>4774</v>
      </c>
      <c r="B4775" t="s">
        <v>2693</v>
      </c>
      <c r="C4775" t="s">
        <v>2694</v>
      </c>
      <c r="D4775" t="s">
        <v>112</v>
      </c>
      <c r="E4775" t="s">
        <v>84</v>
      </c>
      <c r="F4775" t="s">
        <v>740</v>
      </c>
      <c r="G4775" t="s">
        <v>741</v>
      </c>
      <c r="H4775" t="s">
        <v>741</v>
      </c>
      <c r="I4775" t="s">
        <v>34</v>
      </c>
      <c r="J4775" t="s">
        <v>7985</v>
      </c>
      <c r="K4775" s="3">
        <v>41712</v>
      </c>
      <c r="L4775" t="s">
        <v>36</v>
      </c>
      <c r="M4775" t="s">
        <v>760</v>
      </c>
      <c r="N4775" t="s">
        <v>761</v>
      </c>
      <c r="O4775" t="s">
        <v>51</v>
      </c>
      <c r="P4775" t="s">
        <v>93</v>
      </c>
      <c r="Q4775">
        <v>2</v>
      </c>
      <c r="R4775" s="5">
        <v>204.44</v>
      </c>
      <c r="S4775" s="5">
        <v>305</v>
      </c>
      <c r="T4775" s="5">
        <v>610</v>
      </c>
      <c r="U4775">
        <v>0</v>
      </c>
      <c r="V4775" s="5">
        <v>201.12</v>
      </c>
      <c r="W4775" t="s">
        <v>41</v>
      </c>
      <c r="X4775" s="3">
        <v>41717</v>
      </c>
      <c r="Y4775" s="3">
        <v>41717</v>
      </c>
      <c r="Z4775">
        <v>5</v>
      </c>
      <c r="AA4775" t="s">
        <v>8400</v>
      </c>
      <c r="AB4775">
        <f t="shared" si="372"/>
        <v>0</v>
      </c>
      <c r="AC4775" t="str">
        <f t="shared" si="370"/>
        <v>Friday</v>
      </c>
      <c r="AD4775" s="5">
        <v>6.6459999999999999</v>
      </c>
      <c r="AE4775">
        <v>2014</v>
      </c>
      <c r="AF4775">
        <v>11</v>
      </c>
      <c r="AG4775" s="14">
        <f t="shared" si="371"/>
        <v>0.3297049180327869</v>
      </c>
      <c r="AH4775">
        <f t="shared" si="373"/>
        <v>0</v>
      </c>
      <c r="AI4775" t="str">
        <f t="shared" si="374"/>
        <v xml:space="preserve"> </v>
      </c>
    </row>
    <row r="4776" spans="1:35" x14ac:dyDescent="0.35">
      <c r="A4776">
        <v>4775</v>
      </c>
      <c r="B4776" t="s">
        <v>2693</v>
      </c>
      <c r="C4776" t="s">
        <v>2694</v>
      </c>
      <c r="D4776" t="s">
        <v>112</v>
      </c>
      <c r="E4776" t="s">
        <v>84</v>
      </c>
      <c r="F4776" t="s">
        <v>740</v>
      </c>
      <c r="G4776" t="s">
        <v>741</v>
      </c>
      <c r="H4776" t="s">
        <v>741</v>
      </c>
      <c r="I4776" t="s">
        <v>34</v>
      </c>
      <c r="J4776" t="s">
        <v>7985</v>
      </c>
      <c r="K4776" s="3">
        <v>41712</v>
      </c>
      <c r="L4776" t="s">
        <v>36</v>
      </c>
      <c r="M4776" t="s">
        <v>2688</v>
      </c>
      <c r="N4776" t="s">
        <v>2689</v>
      </c>
      <c r="O4776" t="s">
        <v>39</v>
      </c>
      <c r="P4776" t="s">
        <v>90</v>
      </c>
      <c r="Q4776">
        <v>5</v>
      </c>
      <c r="R4776" s="5">
        <v>6.38</v>
      </c>
      <c r="S4776" s="5">
        <v>7</v>
      </c>
      <c r="T4776" s="5">
        <v>35</v>
      </c>
      <c r="U4776">
        <v>0</v>
      </c>
      <c r="V4776" s="5">
        <v>3.1</v>
      </c>
      <c r="W4776" t="s">
        <v>41</v>
      </c>
      <c r="X4776" s="3">
        <v>41717</v>
      </c>
      <c r="Y4776" s="3">
        <v>41717</v>
      </c>
      <c r="Z4776">
        <v>5</v>
      </c>
      <c r="AA4776" t="s">
        <v>8400</v>
      </c>
      <c r="AB4776">
        <f t="shared" si="372"/>
        <v>0</v>
      </c>
      <c r="AC4776" t="str">
        <f t="shared" si="370"/>
        <v>Friday</v>
      </c>
      <c r="AD4776" s="5">
        <v>2.069</v>
      </c>
      <c r="AE4776">
        <v>2014</v>
      </c>
      <c r="AF4776">
        <v>11</v>
      </c>
      <c r="AG4776" s="14">
        <f t="shared" si="371"/>
        <v>8.8571428571428579E-2</v>
      </c>
      <c r="AH4776">
        <f t="shared" si="373"/>
        <v>0</v>
      </c>
      <c r="AI4776" t="str">
        <f t="shared" si="374"/>
        <v xml:space="preserve"> </v>
      </c>
    </row>
    <row r="4777" spans="1:35" x14ac:dyDescent="0.35">
      <c r="A4777">
        <v>4776</v>
      </c>
      <c r="B4777" t="s">
        <v>6124</v>
      </c>
      <c r="C4777" t="s">
        <v>6125</v>
      </c>
      <c r="D4777" t="s">
        <v>29</v>
      </c>
      <c r="E4777" t="s">
        <v>84</v>
      </c>
      <c r="F4777" t="s">
        <v>113</v>
      </c>
      <c r="G4777" t="s">
        <v>113</v>
      </c>
      <c r="H4777" t="s">
        <v>114</v>
      </c>
      <c r="I4777" t="s">
        <v>34</v>
      </c>
      <c r="J4777" t="s">
        <v>7986</v>
      </c>
      <c r="K4777" s="3">
        <v>41926</v>
      </c>
      <c r="L4777" t="s">
        <v>136</v>
      </c>
      <c r="M4777" t="s">
        <v>1973</v>
      </c>
      <c r="N4777" t="s">
        <v>1974</v>
      </c>
      <c r="O4777" t="s">
        <v>39</v>
      </c>
      <c r="P4777" t="s">
        <v>58</v>
      </c>
      <c r="Q4777">
        <v>2</v>
      </c>
      <c r="R4777" s="5">
        <v>16.004000000000001</v>
      </c>
      <c r="S4777" s="5">
        <v>21.90666666666667</v>
      </c>
      <c r="T4777" s="5">
        <v>26.288000000000004</v>
      </c>
      <c r="U4777">
        <v>0.4</v>
      </c>
      <c r="V4777" s="5">
        <v>-5.72</v>
      </c>
      <c r="W4777" t="s">
        <v>41</v>
      </c>
      <c r="X4777" s="3">
        <v>41931</v>
      </c>
      <c r="Y4777" s="3">
        <v>41931</v>
      </c>
      <c r="Z4777">
        <v>5</v>
      </c>
      <c r="AA4777" t="s">
        <v>8400</v>
      </c>
      <c r="AB4777">
        <f t="shared" si="372"/>
        <v>0</v>
      </c>
      <c r="AC4777" t="str">
        <f t="shared" si="370"/>
        <v>Tuesday</v>
      </c>
      <c r="AD4777" s="5">
        <v>1.294</v>
      </c>
      <c r="AE4777">
        <v>2014</v>
      </c>
      <c r="AF4777">
        <v>42</v>
      </c>
      <c r="AG4777" s="14">
        <f t="shared" si="371"/>
        <v>-0.21758977480219108</v>
      </c>
      <c r="AH4777">
        <f t="shared" si="373"/>
        <v>0</v>
      </c>
      <c r="AI4777" t="str">
        <f t="shared" si="374"/>
        <v xml:space="preserve"> </v>
      </c>
    </row>
    <row r="4778" spans="1:35" x14ac:dyDescent="0.35">
      <c r="A4778">
        <v>4777</v>
      </c>
      <c r="B4778" t="s">
        <v>6124</v>
      </c>
      <c r="C4778" t="s">
        <v>6125</v>
      </c>
      <c r="D4778" t="s">
        <v>29</v>
      </c>
      <c r="E4778" t="s">
        <v>84</v>
      </c>
      <c r="F4778" t="s">
        <v>113</v>
      </c>
      <c r="G4778" t="s">
        <v>113</v>
      </c>
      <c r="H4778" t="s">
        <v>114</v>
      </c>
      <c r="I4778" t="s">
        <v>34</v>
      </c>
      <c r="J4778" t="s">
        <v>7986</v>
      </c>
      <c r="K4778" s="3">
        <v>41926</v>
      </c>
      <c r="L4778" t="s">
        <v>136</v>
      </c>
      <c r="M4778" t="s">
        <v>5436</v>
      </c>
      <c r="N4778" t="s">
        <v>858</v>
      </c>
      <c r="O4778" t="s">
        <v>39</v>
      </c>
      <c r="P4778" t="s">
        <v>40</v>
      </c>
      <c r="Q4778">
        <v>6</v>
      </c>
      <c r="R4778" s="5">
        <v>6.4389333333333347</v>
      </c>
      <c r="S4778" s="5">
        <v>8.2248888888888914</v>
      </c>
      <c r="T4778" s="5">
        <v>29.609600000000007</v>
      </c>
      <c r="U4778">
        <v>0.4</v>
      </c>
      <c r="V4778" s="5">
        <v>-9.0239999999999991</v>
      </c>
      <c r="W4778" t="s">
        <v>41</v>
      </c>
      <c r="X4778" s="3">
        <v>41931</v>
      </c>
      <c r="Y4778" s="3">
        <v>41931</v>
      </c>
      <c r="Z4778">
        <v>5</v>
      </c>
      <c r="AA4778" t="s">
        <v>8400</v>
      </c>
      <c r="AB4778">
        <f t="shared" si="372"/>
        <v>0</v>
      </c>
      <c r="AC4778" t="str">
        <f t="shared" si="370"/>
        <v>Tuesday</v>
      </c>
      <c r="AD4778" s="5">
        <v>1.966</v>
      </c>
      <c r="AE4778">
        <v>2014</v>
      </c>
      <c r="AF4778">
        <v>42</v>
      </c>
      <c r="AG4778" s="14">
        <f t="shared" si="371"/>
        <v>-0.30476602183075746</v>
      </c>
      <c r="AH4778">
        <f t="shared" si="373"/>
        <v>0</v>
      </c>
      <c r="AI4778" t="str">
        <f t="shared" si="374"/>
        <v xml:space="preserve"> </v>
      </c>
    </row>
    <row r="4779" spans="1:35" x14ac:dyDescent="0.35">
      <c r="A4779">
        <v>4778</v>
      </c>
      <c r="B4779" t="s">
        <v>6124</v>
      </c>
      <c r="C4779" t="s">
        <v>6125</v>
      </c>
      <c r="D4779" t="s">
        <v>29</v>
      </c>
      <c r="E4779" t="s">
        <v>84</v>
      </c>
      <c r="F4779" t="s">
        <v>113</v>
      </c>
      <c r="G4779" t="s">
        <v>113</v>
      </c>
      <c r="H4779" t="s">
        <v>114</v>
      </c>
      <c r="I4779" t="s">
        <v>34</v>
      </c>
      <c r="J4779" t="s">
        <v>7986</v>
      </c>
      <c r="K4779" s="3">
        <v>41926</v>
      </c>
      <c r="L4779" t="s">
        <v>136</v>
      </c>
      <c r="M4779" t="s">
        <v>4799</v>
      </c>
      <c r="N4779" t="s">
        <v>4800</v>
      </c>
      <c r="O4779" t="s">
        <v>72</v>
      </c>
      <c r="P4779" t="s">
        <v>79</v>
      </c>
      <c r="Q4779">
        <v>9</v>
      </c>
      <c r="R4779" s="5">
        <v>68.395288888888871</v>
      </c>
      <c r="S4779" s="5">
        <v>87.198814814814796</v>
      </c>
      <c r="T4779" s="5">
        <v>470.8735999999999</v>
      </c>
      <c r="U4779">
        <v>0.4</v>
      </c>
      <c r="V4779" s="5">
        <v>-144.684</v>
      </c>
      <c r="W4779" t="s">
        <v>41</v>
      </c>
      <c r="X4779" s="3">
        <v>41931</v>
      </c>
      <c r="Y4779" s="3">
        <v>41932</v>
      </c>
      <c r="Z4779">
        <v>6</v>
      </c>
      <c r="AA4779" t="s">
        <v>8399</v>
      </c>
      <c r="AB4779">
        <f t="shared" si="372"/>
        <v>1</v>
      </c>
      <c r="AC4779" t="str">
        <f t="shared" si="370"/>
        <v>Tuesday</v>
      </c>
      <c r="AD4779" s="5">
        <v>64.903000000000006</v>
      </c>
      <c r="AE4779">
        <v>2014</v>
      </c>
      <c r="AF4779">
        <v>42</v>
      </c>
      <c r="AG4779" s="14">
        <f t="shared" si="371"/>
        <v>-0.30726717318617996</v>
      </c>
      <c r="AH4779">
        <f t="shared" si="373"/>
        <v>1</v>
      </c>
      <c r="AI4779">
        <f t="shared" si="374"/>
        <v>1</v>
      </c>
    </row>
    <row r="4780" spans="1:35" x14ac:dyDescent="0.35">
      <c r="A4780">
        <v>4779</v>
      </c>
      <c r="B4780" t="s">
        <v>6124</v>
      </c>
      <c r="C4780" t="s">
        <v>6125</v>
      </c>
      <c r="D4780" t="s">
        <v>29</v>
      </c>
      <c r="E4780" t="s">
        <v>84</v>
      </c>
      <c r="F4780" t="s">
        <v>113</v>
      </c>
      <c r="G4780" t="s">
        <v>113</v>
      </c>
      <c r="H4780" t="s">
        <v>114</v>
      </c>
      <c r="I4780" t="s">
        <v>34</v>
      </c>
      <c r="J4780" t="s">
        <v>7986</v>
      </c>
      <c r="K4780" s="3">
        <v>41926</v>
      </c>
      <c r="L4780" t="s">
        <v>136</v>
      </c>
      <c r="M4780" t="s">
        <v>5003</v>
      </c>
      <c r="N4780" t="s">
        <v>5004</v>
      </c>
      <c r="O4780" t="s">
        <v>72</v>
      </c>
      <c r="P4780" t="s">
        <v>162</v>
      </c>
      <c r="Q4780">
        <v>3</v>
      </c>
      <c r="R4780" s="5">
        <v>203.71428096</v>
      </c>
      <c r="S4780" s="5">
        <v>250.35083772575251</v>
      </c>
      <c r="T4780" s="5">
        <v>449.12940287999999</v>
      </c>
      <c r="U4780">
        <v>0.40200000000000002</v>
      </c>
      <c r="V4780" s="5">
        <v>-162.01344</v>
      </c>
      <c r="W4780" t="s">
        <v>41</v>
      </c>
      <c r="X4780" s="3">
        <v>41931</v>
      </c>
      <c r="Y4780" s="3">
        <v>41931</v>
      </c>
      <c r="Z4780">
        <v>5</v>
      </c>
      <c r="AA4780" t="s">
        <v>8400</v>
      </c>
      <c r="AB4780">
        <f t="shared" si="372"/>
        <v>0</v>
      </c>
      <c r="AC4780" t="str">
        <f t="shared" si="370"/>
        <v>Tuesday</v>
      </c>
      <c r="AD4780" s="5">
        <v>42.878</v>
      </c>
      <c r="AE4780">
        <v>2014</v>
      </c>
      <c r="AF4780">
        <v>42</v>
      </c>
      <c r="AG4780" s="14">
        <f t="shared" si="371"/>
        <v>-0.36072775231615672</v>
      </c>
      <c r="AH4780">
        <f t="shared" si="373"/>
        <v>0</v>
      </c>
      <c r="AI4780" t="str">
        <f t="shared" si="374"/>
        <v xml:space="preserve"> </v>
      </c>
    </row>
    <row r="4781" spans="1:35" x14ac:dyDescent="0.35">
      <c r="A4781">
        <v>4780</v>
      </c>
      <c r="B4781" t="s">
        <v>1577</v>
      </c>
      <c r="C4781" t="s">
        <v>1578</v>
      </c>
      <c r="D4781" t="s">
        <v>29</v>
      </c>
      <c r="E4781" t="s">
        <v>30</v>
      </c>
      <c r="F4781" t="s">
        <v>31</v>
      </c>
      <c r="G4781" t="s">
        <v>226</v>
      </c>
      <c r="H4781" t="s">
        <v>227</v>
      </c>
      <c r="I4781" t="s">
        <v>34</v>
      </c>
      <c r="J4781" t="s">
        <v>7987</v>
      </c>
      <c r="K4781" s="3">
        <v>41466</v>
      </c>
      <c r="L4781" t="s">
        <v>36</v>
      </c>
      <c r="M4781" t="s">
        <v>736</v>
      </c>
      <c r="N4781" t="s">
        <v>737</v>
      </c>
      <c r="O4781" t="s">
        <v>51</v>
      </c>
      <c r="P4781" t="s">
        <v>55</v>
      </c>
      <c r="Q4781">
        <v>3</v>
      </c>
      <c r="R4781" s="5">
        <v>140.29493333333332</v>
      </c>
      <c r="S4781" s="5">
        <v>247.28366666666662</v>
      </c>
      <c r="T4781" s="5">
        <v>593.48079999999993</v>
      </c>
      <c r="U4781">
        <v>0.2</v>
      </c>
      <c r="V4781" s="5">
        <v>172.596</v>
      </c>
      <c r="W4781" t="s">
        <v>41</v>
      </c>
      <c r="X4781" s="3">
        <v>41471</v>
      </c>
      <c r="Y4781" s="3">
        <v>41471</v>
      </c>
      <c r="Z4781">
        <v>5</v>
      </c>
      <c r="AA4781" t="s">
        <v>8400</v>
      </c>
      <c r="AB4781">
        <f t="shared" si="372"/>
        <v>0</v>
      </c>
      <c r="AC4781" t="str">
        <f t="shared" si="370"/>
        <v>Thursday</v>
      </c>
      <c r="AD4781" s="5">
        <v>38.692999999999998</v>
      </c>
      <c r="AE4781">
        <v>2013</v>
      </c>
      <c r="AF4781">
        <v>28</v>
      </c>
      <c r="AG4781" s="14">
        <f t="shared" si="371"/>
        <v>0.29081985466084165</v>
      </c>
      <c r="AH4781">
        <f t="shared" si="373"/>
        <v>0</v>
      </c>
      <c r="AI4781" t="str">
        <f t="shared" si="374"/>
        <v xml:space="preserve"> </v>
      </c>
    </row>
    <row r="4782" spans="1:35" x14ac:dyDescent="0.35">
      <c r="A4782">
        <v>4781</v>
      </c>
      <c r="B4782" t="s">
        <v>6724</v>
      </c>
      <c r="C4782" t="s">
        <v>6725</v>
      </c>
      <c r="D4782" t="s">
        <v>112</v>
      </c>
      <c r="E4782" t="s">
        <v>44</v>
      </c>
      <c r="F4782" t="s">
        <v>502</v>
      </c>
      <c r="G4782" t="s">
        <v>529</v>
      </c>
      <c r="H4782" t="s">
        <v>530</v>
      </c>
      <c r="I4782" t="s">
        <v>34</v>
      </c>
      <c r="J4782" t="s">
        <v>7988</v>
      </c>
      <c r="K4782" s="3">
        <v>41552</v>
      </c>
      <c r="L4782" t="s">
        <v>36</v>
      </c>
      <c r="M4782" t="s">
        <v>6469</v>
      </c>
      <c r="N4782" t="s">
        <v>2074</v>
      </c>
      <c r="O4782" t="s">
        <v>51</v>
      </c>
      <c r="P4782" t="s">
        <v>93</v>
      </c>
      <c r="Q4782">
        <v>6</v>
      </c>
      <c r="R4782" s="5">
        <v>228.10320000000004</v>
      </c>
      <c r="S4782" s="5">
        <v>333.02533333333338</v>
      </c>
      <c r="T4782" s="5">
        <v>1198.8912</v>
      </c>
      <c r="U4782">
        <v>0.4</v>
      </c>
      <c r="V4782" s="5">
        <v>-169.72800000000001</v>
      </c>
      <c r="W4782" t="s">
        <v>41</v>
      </c>
      <c r="X4782" s="3">
        <v>41557</v>
      </c>
      <c r="Y4782" s="3">
        <v>41557</v>
      </c>
      <c r="Z4782">
        <v>5</v>
      </c>
      <c r="AA4782" t="s">
        <v>8400</v>
      </c>
      <c r="AB4782">
        <f t="shared" si="372"/>
        <v>0</v>
      </c>
      <c r="AC4782" t="str">
        <f t="shared" si="370"/>
        <v>Saturday</v>
      </c>
      <c r="AD4782" s="5">
        <v>62.037999999999997</v>
      </c>
      <c r="AE4782">
        <v>2013</v>
      </c>
      <c r="AF4782">
        <v>40</v>
      </c>
      <c r="AG4782" s="14">
        <f t="shared" si="371"/>
        <v>-0.14157081142976111</v>
      </c>
      <c r="AH4782">
        <f t="shared" si="373"/>
        <v>0</v>
      </c>
      <c r="AI4782" t="str">
        <f t="shared" si="374"/>
        <v xml:space="preserve"> </v>
      </c>
    </row>
    <row r="4783" spans="1:35" x14ac:dyDescent="0.35">
      <c r="A4783">
        <v>4782</v>
      </c>
      <c r="B4783" t="s">
        <v>6724</v>
      </c>
      <c r="C4783" t="s">
        <v>6725</v>
      </c>
      <c r="D4783" t="s">
        <v>112</v>
      </c>
      <c r="E4783" t="s">
        <v>44</v>
      </c>
      <c r="F4783" t="s">
        <v>502</v>
      </c>
      <c r="G4783" t="s">
        <v>529</v>
      </c>
      <c r="H4783" t="s">
        <v>530</v>
      </c>
      <c r="I4783" t="s">
        <v>34</v>
      </c>
      <c r="J4783" t="s">
        <v>7988</v>
      </c>
      <c r="K4783" s="3">
        <v>41552</v>
      </c>
      <c r="L4783" t="s">
        <v>36</v>
      </c>
      <c r="M4783" t="s">
        <v>7405</v>
      </c>
      <c r="N4783" t="s">
        <v>7406</v>
      </c>
      <c r="O4783" t="s">
        <v>72</v>
      </c>
      <c r="P4783" t="s">
        <v>162</v>
      </c>
      <c r="Q4783">
        <v>2</v>
      </c>
      <c r="R4783" s="5">
        <v>140.83591959999995</v>
      </c>
      <c r="S4783" s="5">
        <v>238.6891632107023</v>
      </c>
      <c r="T4783" s="5">
        <v>285.47223919999993</v>
      </c>
      <c r="U4783">
        <v>0.40200000000000002</v>
      </c>
      <c r="V4783" s="5">
        <v>3.8003999999999998</v>
      </c>
      <c r="W4783" t="s">
        <v>41</v>
      </c>
      <c r="X4783" s="3">
        <v>41557</v>
      </c>
      <c r="Y4783" s="3">
        <v>41560</v>
      </c>
      <c r="Z4783">
        <v>8</v>
      </c>
      <c r="AA4783" t="s">
        <v>8399</v>
      </c>
      <c r="AB4783">
        <f t="shared" si="372"/>
        <v>3</v>
      </c>
      <c r="AC4783" t="str">
        <f t="shared" si="370"/>
        <v>Saturday</v>
      </c>
      <c r="AD4783" s="5">
        <v>13.926</v>
      </c>
      <c r="AE4783">
        <v>2013</v>
      </c>
      <c r="AF4783">
        <v>40</v>
      </c>
      <c r="AG4783" s="14">
        <f t="shared" si="371"/>
        <v>1.3312678005574704E-2</v>
      </c>
      <c r="AH4783">
        <f t="shared" si="373"/>
        <v>1</v>
      </c>
      <c r="AI4783">
        <f t="shared" si="374"/>
        <v>3</v>
      </c>
    </row>
    <row r="4784" spans="1:35" x14ac:dyDescent="0.35">
      <c r="A4784">
        <v>4783</v>
      </c>
      <c r="B4784" t="s">
        <v>6724</v>
      </c>
      <c r="C4784" t="s">
        <v>6725</v>
      </c>
      <c r="D4784" t="s">
        <v>112</v>
      </c>
      <c r="E4784" t="s">
        <v>44</v>
      </c>
      <c r="F4784" t="s">
        <v>502</v>
      </c>
      <c r="G4784" t="s">
        <v>529</v>
      </c>
      <c r="H4784" t="s">
        <v>530</v>
      </c>
      <c r="I4784" t="s">
        <v>34</v>
      </c>
      <c r="J4784" t="s">
        <v>7988</v>
      </c>
      <c r="K4784" s="3">
        <v>41552</v>
      </c>
      <c r="L4784" t="s">
        <v>36</v>
      </c>
      <c r="M4784" t="s">
        <v>6356</v>
      </c>
      <c r="N4784" t="s">
        <v>6357</v>
      </c>
      <c r="O4784" t="s">
        <v>51</v>
      </c>
      <c r="P4784" t="s">
        <v>55</v>
      </c>
      <c r="Q4784">
        <v>3</v>
      </c>
      <c r="R4784" s="5">
        <v>66.421333333333337</v>
      </c>
      <c r="S4784" s="5">
        <v>89.168888888888901</v>
      </c>
      <c r="T4784" s="5">
        <v>160.50400000000002</v>
      </c>
      <c r="U4784">
        <v>0.4</v>
      </c>
      <c r="V4784" s="5">
        <v>-38.76</v>
      </c>
      <c r="W4784" t="s">
        <v>41</v>
      </c>
      <c r="X4784" s="3">
        <v>41557</v>
      </c>
      <c r="Y4784" s="3">
        <v>41559</v>
      </c>
      <c r="Z4784">
        <v>7</v>
      </c>
      <c r="AA4784" t="s">
        <v>8399</v>
      </c>
      <c r="AB4784">
        <f t="shared" si="372"/>
        <v>2</v>
      </c>
      <c r="AC4784" t="str">
        <f t="shared" si="370"/>
        <v>Saturday</v>
      </c>
      <c r="AD4784" s="5">
        <v>9.8930000000000007</v>
      </c>
      <c r="AE4784">
        <v>2013</v>
      </c>
      <c r="AF4784">
        <v>40</v>
      </c>
      <c r="AG4784" s="14">
        <f t="shared" si="371"/>
        <v>-0.24148930867766533</v>
      </c>
      <c r="AH4784">
        <f t="shared" si="373"/>
        <v>1</v>
      </c>
      <c r="AI4784">
        <f t="shared" si="374"/>
        <v>2</v>
      </c>
    </row>
    <row r="4785" spans="1:35" x14ac:dyDescent="0.35">
      <c r="A4785">
        <v>4784</v>
      </c>
      <c r="B4785" t="s">
        <v>4974</v>
      </c>
      <c r="C4785" t="s">
        <v>4975</v>
      </c>
      <c r="D4785" t="s">
        <v>29</v>
      </c>
      <c r="E4785" t="s">
        <v>30</v>
      </c>
      <c r="F4785" t="s">
        <v>31</v>
      </c>
      <c r="G4785" t="s">
        <v>320</v>
      </c>
      <c r="H4785" t="s">
        <v>5405</v>
      </c>
      <c r="I4785" t="s">
        <v>34</v>
      </c>
      <c r="J4785" t="s">
        <v>7989</v>
      </c>
      <c r="K4785" s="3">
        <v>40624</v>
      </c>
      <c r="L4785" t="s">
        <v>36</v>
      </c>
      <c r="M4785" t="s">
        <v>1504</v>
      </c>
      <c r="N4785" t="s">
        <v>1505</v>
      </c>
      <c r="O4785" t="s">
        <v>39</v>
      </c>
      <c r="P4785" t="s">
        <v>165</v>
      </c>
      <c r="Q4785">
        <v>7</v>
      </c>
      <c r="R4785" s="5">
        <v>16.911428571428569</v>
      </c>
      <c r="S4785" s="5">
        <v>32.571428571428569</v>
      </c>
      <c r="T4785" s="5">
        <v>228</v>
      </c>
      <c r="U4785">
        <v>0</v>
      </c>
      <c r="V4785" s="5">
        <v>109.62</v>
      </c>
      <c r="W4785" t="s">
        <v>41</v>
      </c>
      <c r="X4785" s="3">
        <v>40629</v>
      </c>
      <c r="Y4785" s="3">
        <v>40629</v>
      </c>
      <c r="Z4785">
        <v>5</v>
      </c>
      <c r="AA4785" t="s">
        <v>8400</v>
      </c>
      <c r="AB4785">
        <f t="shared" si="372"/>
        <v>0</v>
      </c>
      <c r="AC4785" t="str">
        <f t="shared" si="370"/>
        <v>Tuesday</v>
      </c>
      <c r="AD4785" s="5">
        <v>26.262</v>
      </c>
      <c r="AE4785">
        <v>2011</v>
      </c>
      <c r="AF4785">
        <v>13</v>
      </c>
      <c r="AG4785" s="14">
        <f t="shared" si="371"/>
        <v>0.48078947368421054</v>
      </c>
      <c r="AH4785">
        <f t="shared" si="373"/>
        <v>0</v>
      </c>
      <c r="AI4785" t="str">
        <f t="shared" si="374"/>
        <v xml:space="preserve"> </v>
      </c>
    </row>
    <row r="4786" spans="1:35" x14ac:dyDescent="0.35">
      <c r="A4786">
        <v>4785</v>
      </c>
      <c r="B4786" t="s">
        <v>4974</v>
      </c>
      <c r="C4786" t="s">
        <v>4975</v>
      </c>
      <c r="D4786" t="s">
        <v>29</v>
      </c>
      <c r="E4786" t="s">
        <v>30</v>
      </c>
      <c r="F4786" t="s">
        <v>31</v>
      </c>
      <c r="G4786" t="s">
        <v>320</v>
      </c>
      <c r="H4786" t="s">
        <v>5405</v>
      </c>
      <c r="I4786" t="s">
        <v>34</v>
      </c>
      <c r="J4786" t="s">
        <v>7989</v>
      </c>
      <c r="K4786" s="3">
        <v>40624</v>
      </c>
      <c r="L4786" t="s">
        <v>36</v>
      </c>
      <c r="M4786" t="s">
        <v>290</v>
      </c>
      <c r="N4786" t="s">
        <v>291</v>
      </c>
      <c r="O4786" t="s">
        <v>72</v>
      </c>
      <c r="P4786" t="s">
        <v>178</v>
      </c>
      <c r="Q4786">
        <v>5</v>
      </c>
      <c r="R4786" s="5">
        <v>327.28000000000003</v>
      </c>
      <c r="S4786" s="5">
        <v>425</v>
      </c>
      <c r="T4786" s="5">
        <v>2125</v>
      </c>
      <c r="U4786">
        <v>0</v>
      </c>
      <c r="V4786" s="5">
        <v>488.6</v>
      </c>
      <c r="W4786" t="s">
        <v>41</v>
      </c>
      <c r="X4786" s="3">
        <v>40629</v>
      </c>
      <c r="Y4786" s="3">
        <v>40629</v>
      </c>
      <c r="Z4786">
        <v>5</v>
      </c>
      <c r="AA4786" t="s">
        <v>8400</v>
      </c>
      <c r="AB4786">
        <f t="shared" si="372"/>
        <v>0</v>
      </c>
      <c r="AC4786" t="str">
        <f t="shared" si="370"/>
        <v>Tuesday</v>
      </c>
      <c r="AD4786" s="5">
        <v>151.91800000000001</v>
      </c>
      <c r="AE4786">
        <v>2011</v>
      </c>
      <c r="AF4786">
        <v>13</v>
      </c>
      <c r="AG4786" s="14">
        <f t="shared" si="371"/>
        <v>0.22992941176470588</v>
      </c>
      <c r="AH4786">
        <f t="shared" si="373"/>
        <v>0</v>
      </c>
      <c r="AI4786" t="str">
        <f t="shared" si="374"/>
        <v xml:space="preserve"> </v>
      </c>
    </row>
    <row r="4787" spans="1:35" x14ac:dyDescent="0.35">
      <c r="A4787">
        <v>4786</v>
      </c>
      <c r="B4787" t="s">
        <v>3019</v>
      </c>
      <c r="C4787" t="s">
        <v>3020</v>
      </c>
      <c r="D4787" t="s">
        <v>29</v>
      </c>
      <c r="E4787" t="s">
        <v>44</v>
      </c>
      <c r="F4787" t="s">
        <v>67</v>
      </c>
      <c r="G4787" t="s">
        <v>103</v>
      </c>
      <c r="H4787" t="s">
        <v>104</v>
      </c>
      <c r="I4787" t="s">
        <v>34</v>
      </c>
      <c r="J4787" t="s">
        <v>7990</v>
      </c>
      <c r="K4787" s="3">
        <v>41894</v>
      </c>
      <c r="L4787" t="s">
        <v>36</v>
      </c>
      <c r="M4787" t="s">
        <v>5825</v>
      </c>
      <c r="N4787" t="s">
        <v>5826</v>
      </c>
      <c r="O4787" t="s">
        <v>51</v>
      </c>
      <c r="P4787" t="s">
        <v>52</v>
      </c>
      <c r="Q4787">
        <v>7</v>
      </c>
      <c r="R4787" s="5">
        <v>13.322857142857137</v>
      </c>
      <c r="S4787" s="5">
        <v>20.142857142857139</v>
      </c>
      <c r="T4787" s="5">
        <v>140.99999999999997</v>
      </c>
      <c r="U4787">
        <v>0</v>
      </c>
      <c r="V4787" s="5">
        <v>47.74</v>
      </c>
      <c r="W4787" t="s">
        <v>41</v>
      </c>
      <c r="X4787" s="3">
        <v>41899</v>
      </c>
      <c r="Y4787" s="3">
        <v>41899</v>
      </c>
      <c r="Z4787">
        <v>5</v>
      </c>
      <c r="AA4787" t="s">
        <v>8400</v>
      </c>
      <c r="AB4787">
        <f t="shared" si="372"/>
        <v>0</v>
      </c>
      <c r="AC4787" t="str">
        <f t="shared" si="370"/>
        <v>Friday</v>
      </c>
      <c r="AD4787" s="5">
        <v>6.835</v>
      </c>
      <c r="AE4787">
        <v>2014</v>
      </c>
      <c r="AF4787">
        <v>37</v>
      </c>
      <c r="AG4787" s="14">
        <f t="shared" si="371"/>
        <v>0.33858156028368802</v>
      </c>
      <c r="AH4787">
        <f t="shared" si="373"/>
        <v>0</v>
      </c>
      <c r="AI4787" t="str">
        <f t="shared" si="374"/>
        <v xml:space="preserve"> </v>
      </c>
    </row>
    <row r="4788" spans="1:35" x14ac:dyDescent="0.35">
      <c r="A4788">
        <v>4787</v>
      </c>
      <c r="B4788" t="s">
        <v>3019</v>
      </c>
      <c r="C4788" t="s">
        <v>3020</v>
      </c>
      <c r="D4788" t="s">
        <v>29</v>
      </c>
      <c r="E4788" t="s">
        <v>44</v>
      </c>
      <c r="F4788" t="s">
        <v>67</v>
      </c>
      <c r="G4788" t="s">
        <v>103</v>
      </c>
      <c r="H4788" t="s">
        <v>104</v>
      </c>
      <c r="I4788" t="s">
        <v>34</v>
      </c>
      <c r="J4788" t="s">
        <v>7990</v>
      </c>
      <c r="K4788" s="3">
        <v>41894</v>
      </c>
      <c r="L4788" t="s">
        <v>36</v>
      </c>
      <c r="M4788" t="s">
        <v>3525</v>
      </c>
      <c r="N4788" t="s">
        <v>3526</v>
      </c>
      <c r="O4788" t="s">
        <v>72</v>
      </c>
      <c r="P4788" t="s">
        <v>73</v>
      </c>
      <c r="Q4788">
        <v>3</v>
      </c>
      <c r="R4788" s="5">
        <v>43.16</v>
      </c>
      <c r="S4788" s="5">
        <v>52</v>
      </c>
      <c r="T4788" s="5">
        <v>156</v>
      </c>
      <c r="U4788">
        <v>0</v>
      </c>
      <c r="V4788" s="5">
        <v>26.52</v>
      </c>
      <c r="W4788" t="s">
        <v>41</v>
      </c>
      <c r="X4788" s="3">
        <v>41899</v>
      </c>
      <c r="Y4788" s="3">
        <v>41899</v>
      </c>
      <c r="Z4788">
        <v>5</v>
      </c>
      <c r="AA4788" t="s">
        <v>8400</v>
      </c>
      <c r="AB4788">
        <f t="shared" si="372"/>
        <v>0</v>
      </c>
      <c r="AC4788" t="str">
        <f t="shared" si="370"/>
        <v>Friday</v>
      </c>
      <c r="AD4788" s="5">
        <v>11.234999999999999</v>
      </c>
      <c r="AE4788">
        <v>2014</v>
      </c>
      <c r="AF4788">
        <v>37</v>
      </c>
      <c r="AG4788" s="14">
        <f t="shared" si="371"/>
        <v>0.16999999999999998</v>
      </c>
      <c r="AH4788">
        <f t="shared" si="373"/>
        <v>0</v>
      </c>
      <c r="AI4788" t="str">
        <f t="shared" si="374"/>
        <v xml:space="preserve"> </v>
      </c>
    </row>
    <row r="4789" spans="1:35" x14ac:dyDescent="0.35">
      <c r="A4789">
        <v>4788</v>
      </c>
      <c r="B4789" t="s">
        <v>7991</v>
      </c>
      <c r="C4789" t="s">
        <v>7992</v>
      </c>
      <c r="D4789" t="s">
        <v>112</v>
      </c>
      <c r="E4789" t="s">
        <v>44</v>
      </c>
      <c r="F4789" t="s">
        <v>133</v>
      </c>
      <c r="G4789" t="s">
        <v>134</v>
      </c>
      <c r="H4789" t="s">
        <v>134</v>
      </c>
      <c r="I4789" t="s">
        <v>34</v>
      </c>
      <c r="J4789" t="s">
        <v>7993</v>
      </c>
      <c r="K4789" s="3">
        <v>41775</v>
      </c>
      <c r="L4789" t="s">
        <v>136</v>
      </c>
      <c r="M4789" t="s">
        <v>5887</v>
      </c>
      <c r="N4789" t="s">
        <v>1449</v>
      </c>
      <c r="O4789" t="s">
        <v>51</v>
      </c>
      <c r="P4789" t="s">
        <v>52</v>
      </c>
      <c r="Q4789">
        <v>1</v>
      </c>
      <c r="R4789" s="5">
        <v>11.16</v>
      </c>
      <c r="S4789" s="5">
        <v>15</v>
      </c>
      <c r="T4789" s="5">
        <v>15</v>
      </c>
      <c r="U4789">
        <v>0</v>
      </c>
      <c r="V4789" s="5">
        <v>3.84</v>
      </c>
      <c r="W4789" t="s">
        <v>41</v>
      </c>
      <c r="X4789" s="3">
        <v>41780</v>
      </c>
      <c r="Y4789" s="3">
        <v>41780</v>
      </c>
      <c r="Z4789">
        <v>5</v>
      </c>
      <c r="AA4789" t="s">
        <v>8400</v>
      </c>
      <c r="AB4789">
        <f t="shared" si="372"/>
        <v>0</v>
      </c>
      <c r="AC4789" t="str">
        <f t="shared" si="370"/>
        <v>Friday</v>
      </c>
      <c r="AD4789" s="5">
        <v>1.8640000000000001</v>
      </c>
      <c r="AE4789">
        <v>2014</v>
      </c>
      <c r="AF4789">
        <v>20</v>
      </c>
      <c r="AG4789" s="14">
        <f t="shared" si="371"/>
        <v>0.25600000000000001</v>
      </c>
      <c r="AH4789">
        <f t="shared" si="373"/>
        <v>0</v>
      </c>
      <c r="AI4789" t="str">
        <f t="shared" si="374"/>
        <v xml:space="preserve"> </v>
      </c>
    </row>
    <row r="4790" spans="1:35" x14ac:dyDescent="0.35">
      <c r="A4790">
        <v>4789</v>
      </c>
      <c r="B4790" t="s">
        <v>7991</v>
      </c>
      <c r="C4790" t="s">
        <v>7992</v>
      </c>
      <c r="D4790" t="s">
        <v>112</v>
      </c>
      <c r="E4790" t="s">
        <v>44</v>
      </c>
      <c r="F4790" t="s">
        <v>133</v>
      </c>
      <c r="G4790" t="s">
        <v>134</v>
      </c>
      <c r="H4790" t="s">
        <v>134</v>
      </c>
      <c r="I4790" t="s">
        <v>34</v>
      </c>
      <c r="J4790" t="s">
        <v>7993</v>
      </c>
      <c r="K4790" s="3">
        <v>41775</v>
      </c>
      <c r="L4790" t="s">
        <v>136</v>
      </c>
      <c r="M4790" t="s">
        <v>1084</v>
      </c>
      <c r="N4790" t="s">
        <v>1085</v>
      </c>
      <c r="O4790" t="s">
        <v>39</v>
      </c>
      <c r="P4790" t="s">
        <v>64</v>
      </c>
      <c r="Q4790">
        <v>4</v>
      </c>
      <c r="R4790" s="5">
        <v>19.07</v>
      </c>
      <c r="S4790" s="5">
        <v>25.75</v>
      </c>
      <c r="T4790" s="5">
        <v>103</v>
      </c>
      <c r="U4790">
        <v>0</v>
      </c>
      <c r="V4790" s="5">
        <v>26.72</v>
      </c>
      <c r="W4790" t="s">
        <v>41</v>
      </c>
      <c r="X4790" s="3">
        <v>41780</v>
      </c>
      <c r="Y4790" s="3">
        <v>41780</v>
      </c>
      <c r="Z4790">
        <v>5</v>
      </c>
      <c r="AA4790" t="s">
        <v>8400</v>
      </c>
      <c r="AB4790">
        <f t="shared" si="372"/>
        <v>0</v>
      </c>
      <c r="AC4790" t="str">
        <f t="shared" si="370"/>
        <v>Friday</v>
      </c>
      <c r="AD4790" s="5">
        <v>13.398</v>
      </c>
      <c r="AE4790">
        <v>2014</v>
      </c>
      <c r="AF4790">
        <v>20</v>
      </c>
      <c r="AG4790" s="14">
        <f t="shared" si="371"/>
        <v>0.25941747572815532</v>
      </c>
      <c r="AH4790">
        <f t="shared" si="373"/>
        <v>0</v>
      </c>
      <c r="AI4790" t="str">
        <f t="shared" si="374"/>
        <v xml:space="preserve"> </v>
      </c>
    </row>
    <row r="4791" spans="1:35" x14ac:dyDescent="0.35">
      <c r="A4791">
        <v>4790</v>
      </c>
      <c r="B4791" t="s">
        <v>4329</v>
      </c>
      <c r="C4791" t="s">
        <v>4330</v>
      </c>
      <c r="D4791" t="s">
        <v>112</v>
      </c>
      <c r="E4791" t="s">
        <v>30</v>
      </c>
      <c r="F4791" t="s">
        <v>31</v>
      </c>
      <c r="G4791" t="s">
        <v>365</v>
      </c>
      <c r="H4791" t="s">
        <v>4160</v>
      </c>
      <c r="I4791" t="s">
        <v>34</v>
      </c>
      <c r="J4791" t="s">
        <v>7994</v>
      </c>
      <c r="K4791" s="3">
        <v>41565</v>
      </c>
      <c r="L4791" t="s">
        <v>215</v>
      </c>
      <c r="M4791" t="s">
        <v>6834</v>
      </c>
      <c r="N4791" t="s">
        <v>6835</v>
      </c>
      <c r="O4791" t="s">
        <v>39</v>
      </c>
      <c r="P4791" t="s">
        <v>58</v>
      </c>
      <c r="Q4791">
        <v>6</v>
      </c>
      <c r="R4791" s="5">
        <v>8.0533333333333328</v>
      </c>
      <c r="S4791" s="5">
        <v>8.8333333333333321</v>
      </c>
      <c r="T4791" s="5">
        <v>52.999999999999993</v>
      </c>
      <c r="U4791">
        <v>0</v>
      </c>
      <c r="V4791" s="5">
        <v>4.68</v>
      </c>
      <c r="W4791" t="s">
        <v>155</v>
      </c>
      <c r="X4791" s="3">
        <v>41567</v>
      </c>
      <c r="Y4791" s="3">
        <v>41570</v>
      </c>
      <c r="Z4791">
        <v>5</v>
      </c>
      <c r="AA4791" t="s">
        <v>8399</v>
      </c>
      <c r="AB4791">
        <f t="shared" si="372"/>
        <v>3</v>
      </c>
      <c r="AC4791" t="str">
        <f t="shared" si="370"/>
        <v>Friday</v>
      </c>
      <c r="AD4791" s="5">
        <v>11.717000000000001</v>
      </c>
      <c r="AE4791">
        <v>2013</v>
      </c>
      <c r="AF4791">
        <v>42</v>
      </c>
      <c r="AG4791" s="14">
        <f t="shared" si="371"/>
        <v>8.8301886792452836E-2</v>
      </c>
      <c r="AH4791">
        <f t="shared" si="373"/>
        <v>1</v>
      </c>
      <c r="AI4791">
        <f t="shared" si="374"/>
        <v>3</v>
      </c>
    </row>
    <row r="4792" spans="1:35" x14ac:dyDescent="0.35">
      <c r="A4792">
        <v>4791</v>
      </c>
      <c r="B4792" t="s">
        <v>490</v>
      </c>
      <c r="C4792" t="s">
        <v>491</v>
      </c>
      <c r="D4792" t="s">
        <v>29</v>
      </c>
      <c r="E4792" t="s">
        <v>84</v>
      </c>
      <c r="F4792" t="s">
        <v>168</v>
      </c>
      <c r="G4792" t="s">
        <v>329</v>
      </c>
      <c r="H4792" t="s">
        <v>330</v>
      </c>
      <c r="I4792" t="s">
        <v>34</v>
      </c>
      <c r="J4792" t="s">
        <v>7995</v>
      </c>
      <c r="K4792" s="3">
        <v>41222</v>
      </c>
      <c r="L4792" t="s">
        <v>136</v>
      </c>
      <c r="M4792" t="s">
        <v>3759</v>
      </c>
      <c r="N4792" t="s">
        <v>3760</v>
      </c>
      <c r="O4792" t="s">
        <v>72</v>
      </c>
      <c r="P4792" t="s">
        <v>178</v>
      </c>
      <c r="Q4792">
        <v>4</v>
      </c>
      <c r="R4792" s="5">
        <v>47.561199999999999</v>
      </c>
      <c r="S4792" s="5">
        <v>55.088666666666668</v>
      </c>
      <c r="T4792" s="5">
        <v>132.21279999999999</v>
      </c>
      <c r="U4792">
        <v>0.4</v>
      </c>
      <c r="V4792" s="5">
        <v>-58.031999999999996</v>
      </c>
      <c r="W4792" t="s">
        <v>41</v>
      </c>
      <c r="X4792" s="3">
        <v>41227</v>
      </c>
      <c r="Y4792" s="3">
        <v>41227</v>
      </c>
      <c r="Z4792">
        <v>5</v>
      </c>
      <c r="AA4792" t="s">
        <v>8400</v>
      </c>
      <c r="AB4792">
        <f t="shared" si="372"/>
        <v>0</v>
      </c>
      <c r="AC4792" t="str">
        <f t="shared" si="370"/>
        <v>Friday</v>
      </c>
      <c r="AD4792" s="5">
        <v>4.891</v>
      </c>
      <c r="AE4792">
        <v>2012</v>
      </c>
      <c r="AF4792">
        <v>45</v>
      </c>
      <c r="AG4792" s="14">
        <f t="shared" si="371"/>
        <v>-0.43892875727614877</v>
      </c>
      <c r="AH4792">
        <f t="shared" si="373"/>
        <v>0</v>
      </c>
      <c r="AI4792" t="str">
        <f t="shared" si="374"/>
        <v xml:space="preserve"> </v>
      </c>
    </row>
    <row r="4793" spans="1:35" x14ac:dyDescent="0.35">
      <c r="A4793">
        <v>4792</v>
      </c>
      <c r="B4793" t="s">
        <v>490</v>
      </c>
      <c r="C4793" t="s">
        <v>491</v>
      </c>
      <c r="D4793" t="s">
        <v>29</v>
      </c>
      <c r="E4793" t="s">
        <v>84</v>
      </c>
      <c r="F4793" t="s">
        <v>168</v>
      </c>
      <c r="G4793" t="s">
        <v>329</v>
      </c>
      <c r="H4793" t="s">
        <v>330</v>
      </c>
      <c r="I4793" t="s">
        <v>34</v>
      </c>
      <c r="J4793" t="s">
        <v>7995</v>
      </c>
      <c r="K4793" s="3">
        <v>41222</v>
      </c>
      <c r="L4793" t="s">
        <v>136</v>
      </c>
      <c r="M4793" t="s">
        <v>7160</v>
      </c>
      <c r="N4793" t="s">
        <v>7161</v>
      </c>
      <c r="O4793" t="s">
        <v>39</v>
      </c>
      <c r="P4793" t="s">
        <v>165</v>
      </c>
      <c r="Q4793">
        <v>3</v>
      </c>
      <c r="R4793" s="5">
        <v>113.99040000000002</v>
      </c>
      <c r="S4793" s="5">
        <v>153.09066666666669</v>
      </c>
      <c r="T4793" s="5">
        <v>275.56319999999999</v>
      </c>
      <c r="U4793">
        <v>0.4</v>
      </c>
      <c r="V4793" s="5">
        <v>-66.408000000000001</v>
      </c>
      <c r="W4793" t="s">
        <v>41</v>
      </c>
      <c r="X4793" s="3">
        <v>41227</v>
      </c>
      <c r="Y4793" s="3">
        <v>41227</v>
      </c>
      <c r="Z4793">
        <v>5</v>
      </c>
      <c r="AA4793" t="s">
        <v>8400</v>
      </c>
      <c r="AB4793">
        <f t="shared" si="372"/>
        <v>0</v>
      </c>
      <c r="AC4793" t="str">
        <f t="shared" si="370"/>
        <v>Friday</v>
      </c>
      <c r="AD4793" s="5">
        <v>47.725999999999999</v>
      </c>
      <c r="AE4793">
        <v>2012</v>
      </c>
      <c r="AF4793">
        <v>45</v>
      </c>
      <c r="AG4793" s="14">
        <f t="shared" si="371"/>
        <v>-0.24099008866205648</v>
      </c>
      <c r="AH4793">
        <f t="shared" si="373"/>
        <v>0</v>
      </c>
      <c r="AI4793" t="str">
        <f t="shared" si="374"/>
        <v xml:space="preserve"> </v>
      </c>
    </row>
    <row r="4794" spans="1:35" x14ac:dyDescent="0.35">
      <c r="A4794">
        <v>4793</v>
      </c>
      <c r="B4794" t="s">
        <v>6323</v>
      </c>
      <c r="C4794" t="s">
        <v>6324</v>
      </c>
      <c r="D4794" t="s">
        <v>112</v>
      </c>
      <c r="E4794" t="s">
        <v>44</v>
      </c>
      <c r="F4794" t="s">
        <v>502</v>
      </c>
      <c r="G4794" t="s">
        <v>3462</v>
      </c>
      <c r="H4794" t="s">
        <v>3462</v>
      </c>
      <c r="I4794" t="s">
        <v>34</v>
      </c>
      <c r="J4794" t="s">
        <v>7996</v>
      </c>
      <c r="K4794" s="3">
        <v>41501</v>
      </c>
      <c r="L4794" t="s">
        <v>136</v>
      </c>
      <c r="M4794" t="s">
        <v>6712</v>
      </c>
      <c r="N4794" t="s">
        <v>6713</v>
      </c>
      <c r="O4794" t="s">
        <v>51</v>
      </c>
      <c r="P4794" t="s">
        <v>93</v>
      </c>
      <c r="Q4794">
        <v>7</v>
      </c>
      <c r="R4794" s="5">
        <v>41.678742857142858</v>
      </c>
      <c r="S4794" s="5">
        <v>55.391238095238094</v>
      </c>
      <c r="T4794" s="5">
        <v>232.64319999999998</v>
      </c>
      <c r="U4794">
        <v>0.4</v>
      </c>
      <c r="V4794" s="5">
        <v>-59.107999999999997</v>
      </c>
      <c r="W4794" t="s">
        <v>41</v>
      </c>
      <c r="X4794" s="3">
        <v>41506</v>
      </c>
      <c r="Y4794" s="3">
        <v>41506</v>
      </c>
      <c r="Z4794">
        <v>5</v>
      </c>
      <c r="AA4794" t="s">
        <v>8400</v>
      </c>
      <c r="AB4794">
        <f t="shared" si="372"/>
        <v>0</v>
      </c>
      <c r="AC4794" t="str">
        <f t="shared" si="370"/>
        <v>Thursday</v>
      </c>
      <c r="AD4794" s="5">
        <v>20.437999999999999</v>
      </c>
      <c r="AE4794">
        <v>2013</v>
      </c>
      <c r="AF4794">
        <v>33</v>
      </c>
      <c r="AG4794" s="14">
        <f t="shared" si="371"/>
        <v>-0.2540714708188333</v>
      </c>
      <c r="AH4794">
        <f t="shared" si="373"/>
        <v>0</v>
      </c>
      <c r="AI4794" t="str">
        <f t="shared" si="374"/>
        <v xml:space="preserve"> </v>
      </c>
    </row>
    <row r="4795" spans="1:35" x14ac:dyDescent="0.35">
      <c r="A4795">
        <v>4794</v>
      </c>
      <c r="B4795" t="s">
        <v>2321</v>
      </c>
      <c r="C4795" t="s">
        <v>2322</v>
      </c>
      <c r="D4795" t="s">
        <v>29</v>
      </c>
      <c r="E4795" t="s">
        <v>84</v>
      </c>
      <c r="F4795" t="s">
        <v>463</v>
      </c>
      <c r="G4795" t="s">
        <v>463</v>
      </c>
      <c r="H4795" t="s">
        <v>1777</v>
      </c>
      <c r="I4795" t="s">
        <v>34</v>
      </c>
      <c r="J4795" t="s">
        <v>7997</v>
      </c>
      <c r="K4795" s="3">
        <v>41635</v>
      </c>
      <c r="L4795" t="s">
        <v>136</v>
      </c>
      <c r="M4795" t="s">
        <v>1790</v>
      </c>
      <c r="N4795" t="s">
        <v>1791</v>
      </c>
      <c r="O4795" t="s">
        <v>39</v>
      </c>
      <c r="P4795" t="s">
        <v>64</v>
      </c>
      <c r="Q4795">
        <v>5</v>
      </c>
      <c r="R4795" s="5">
        <v>9.9599999999999973</v>
      </c>
      <c r="S4795" s="5">
        <v>19.799999999999997</v>
      </c>
      <c r="T4795" s="5">
        <v>98.999999999999986</v>
      </c>
      <c r="U4795">
        <v>0</v>
      </c>
      <c r="V4795" s="5">
        <v>49.2</v>
      </c>
      <c r="W4795" t="s">
        <v>139</v>
      </c>
      <c r="X4795" s="3">
        <v>41638</v>
      </c>
      <c r="Y4795" s="3">
        <v>41638</v>
      </c>
      <c r="Z4795">
        <v>3</v>
      </c>
      <c r="AA4795" t="s">
        <v>8400</v>
      </c>
      <c r="AB4795">
        <f t="shared" si="372"/>
        <v>0</v>
      </c>
      <c r="AC4795" t="str">
        <f t="shared" si="370"/>
        <v>Friday</v>
      </c>
      <c r="AD4795" s="5">
        <v>12.1</v>
      </c>
      <c r="AE4795">
        <v>2013</v>
      </c>
      <c r="AF4795">
        <v>52</v>
      </c>
      <c r="AG4795" s="14">
        <f t="shared" si="371"/>
        <v>0.49696969696969706</v>
      </c>
      <c r="AH4795">
        <f t="shared" si="373"/>
        <v>0</v>
      </c>
      <c r="AI4795" t="str">
        <f t="shared" si="374"/>
        <v xml:space="preserve"> </v>
      </c>
    </row>
    <row r="4796" spans="1:35" x14ac:dyDescent="0.35">
      <c r="A4796">
        <v>4795</v>
      </c>
      <c r="B4796" t="s">
        <v>4434</v>
      </c>
      <c r="C4796" t="s">
        <v>4435</v>
      </c>
      <c r="D4796" t="s">
        <v>29</v>
      </c>
      <c r="E4796" t="s">
        <v>44</v>
      </c>
      <c r="F4796" t="s">
        <v>67</v>
      </c>
      <c r="G4796" t="s">
        <v>690</v>
      </c>
      <c r="H4796" t="s">
        <v>1154</v>
      </c>
      <c r="I4796" t="s">
        <v>34</v>
      </c>
      <c r="J4796" t="s">
        <v>7998</v>
      </c>
      <c r="K4796" s="3">
        <v>41155</v>
      </c>
      <c r="L4796" t="s">
        <v>36</v>
      </c>
      <c r="M4796" t="s">
        <v>1723</v>
      </c>
      <c r="N4796" t="s">
        <v>4987</v>
      </c>
      <c r="O4796" t="s">
        <v>72</v>
      </c>
      <c r="P4796" t="s">
        <v>162</v>
      </c>
      <c r="Q4796">
        <v>1</v>
      </c>
      <c r="R4796" s="5">
        <v>318.82160415999999</v>
      </c>
      <c r="S4796" s="5">
        <v>448.45106572864313</v>
      </c>
      <c r="T4796" s="5">
        <v>178.48352415999997</v>
      </c>
      <c r="U4796">
        <v>0.60199999999999998</v>
      </c>
      <c r="V4796" s="5">
        <v>-140.33807999999999</v>
      </c>
      <c r="W4796" t="s">
        <v>41</v>
      </c>
      <c r="X4796" s="3">
        <v>41160</v>
      </c>
      <c r="Y4796" s="3">
        <v>41162</v>
      </c>
      <c r="Z4796">
        <v>7</v>
      </c>
      <c r="AA4796" t="s">
        <v>8399</v>
      </c>
      <c r="AB4796">
        <f t="shared" si="372"/>
        <v>2</v>
      </c>
      <c r="AC4796" t="str">
        <f t="shared" si="370"/>
        <v>Monday</v>
      </c>
      <c r="AD4796" s="5">
        <v>7.3710000000000004</v>
      </c>
      <c r="AE4796">
        <v>2012</v>
      </c>
      <c r="AF4796">
        <v>36</v>
      </c>
      <c r="AG4796" s="14">
        <f t="shared" si="371"/>
        <v>-0.78628030604211496</v>
      </c>
      <c r="AH4796">
        <f t="shared" si="373"/>
        <v>1</v>
      </c>
      <c r="AI4796">
        <f t="shared" si="374"/>
        <v>2</v>
      </c>
    </row>
    <row r="4797" spans="1:35" x14ac:dyDescent="0.35">
      <c r="A4797">
        <v>4796</v>
      </c>
      <c r="B4797" t="s">
        <v>4434</v>
      </c>
      <c r="C4797" t="s">
        <v>4435</v>
      </c>
      <c r="D4797" t="s">
        <v>29</v>
      </c>
      <c r="E4797" t="s">
        <v>44</v>
      </c>
      <c r="F4797" t="s">
        <v>67</v>
      </c>
      <c r="G4797" t="s">
        <v>690</v>
      </c>
      <c r="H4797" t="s">
        <v>1154</v>
      </c>
      <c r="I4797" t="s">
        <v>34</v>
      </c>
      <c r="J4797" t="s">
        <v>7998</v>
      </c>
      <c r="K4797" s="3">
        <v>41155</v>
      </c>
      <c r="L4797" t="s">
        <v>36</v>
      </c>
      <c r="M4797" t="s">
        <v>4484</v>
      </c>
      <c r="N4797" t="s">
        <v>4485</v>
      </c>
      <c r="O4797" t="s">
        <v>39</v>
      </c>
      <c r="P4797" t="s">
        <v>40</v>
      </c>
      <c r="Q4797">
        <v>2</v>
      </c>
      <c r="R4797" s="5">
        <v>5.9424000000000001</v>
      </c>
      <c r="S4797" s="5">
        <v>8.6959999999999997</v>
      </c>
      <c r="T4797" s="5">
        <v>6.9568000000000003</v>
      </c>
      <c r="U4797">
        <v>0.6</v>
      </c>
      <c r="V4797" s="5">
        <v>-4.9279999999999999</v>
      </c>
      <c r="W4797" t="s">
        <v>41</v>
      </c>
      <c r="X4797" s="3">
        <v>41160</v>
      </c>
      <c r="Y4797" s="3">
        <v>41163</v>
      </c>
      <c r="Z4797">
        <v>8</v>
      </c>
      <c r="AA4797" t="s">
        <v>8399</v>
      </c>
      <c r="AB4797">
        <f t="shared" si="372"/>
        <v>3</v>
      </c>
      <c r="AC4797" t="str">
        <f t="shared" si="370"/>
        <v>Monday</v>
      </c>
      <c r="AD4797" s="5">
        <v>0.17799999999999999</v>
      </c>
      <c r="AE4797">
        <v>2012</v>
      </c>
      <c r="AF4797">
        <v>36</v>
      </c>
      <c r="AG4797" s="14">
        <f t="shared" si="371"/>
        <v>-0.70837166513339467</v>
      </c>
      <c r="AH4797">
        <f t="shared" si="373"/>
        <v>1</v>
      </c>
      <c r="AI4797">
        <f t="shared" si="374"/>
        <v>3</v>
      </c>
    </row>
    <row r="4798" spans="1:35" x14ac:dyDescent="0.35">
      <c r="A4798">
        <v>4797</v>
      </c>
      <c r="B4798" t="s">
        <v>4434</v>
      </c>
      <c r="C4798" t="s">
        <v>4435</v>
      </c>
      <c r="D4798" t="s">
        <v>29</v>
      </c>
      <c r="E4798" t="s">
        <v>44</v>
      </c>
      <c r="F4798" t="s">
        <v>67</v>
      </c>
      <c r="G4798" t="s">
        <v>690</v>
      </c>
      <c r="H4798" t="s">
        <v>1154</v>
      </c>
      <c r="I4798" t="s">
        <v>34</v>
      </c>
      <c r="J4798" t="s">
        <v>7998</v>
      </c>
      <c r="K4798" s="3">
        <v>41155</v>
      </c>
      <c r="L4798" t="s">
        <v>36</v>
      </c>
      <c r="M4798" t="s">
        <v>2681</v>
      </c>
      <c r="N4798" t="s">
        <v>2682</v>
      </c>
      <c r="O4798" t="s">
        <v>51</v>
      </c>
      <c r="P4798" t="s">
        <v>52</v>
      </c>
      <c r="Q4798">
        <v>4</v>
      </c>
      <c r="R4798" s="5">
        <v>98.014400000000009</v>
      </c>
      <c r="S4798" s="5">
        <v>140.32600000000002</v>
      </c>
      <c r="T4798" s="5">
        <v>224.52160000000003</v>
      </c>
      <c r="U4798">
        <v>0.6</v>
      </c>
      <c r="V4798" s="5">
        <v>-167.536</v>
      </c>
      <c r="W4798" t="s">
        <v>41</v>
      </c>
      <c r="X4798" s="3">
        <v>41160</v>
      </c>
      <c r="Y4798" s="3">
        <v>41160</v>
      </c>
      <c r="Z4798">
        <v>5</v>
      </c>
      <c r="AA4798" t="s">
        <v>8400</v>
      </c>
      <c r="AB4798">
        <f t="shared" si="372"/>
        <v>0</v>
      </c>
      <c r="AC4798" t="str">
        <f t="shared" si="370"/>
        <v>Monday</v>
      </c>
      <c r="AD4798" s="5">
        <v>4.1449999999999996</v>
      </c>
      <c r="AE4798">
        <v>2012</v>
      </c>
      <c r="AF4798">
        <v>36</v>
      </c>
      <c r="AG4798" s="14">
        <f t="shared" si="371"/>
        <v>-0.74619101235694019</v>
      </c>
      <c r="AH4798">
        <f t="shared" si="373"/>
        <v>0</v>
      </c>
      <c r="AI4798" t="str">
        <f t="shared" si="374"/>
        <v xml:space="preserve"> </v>
      </c>
    </row>
    <row r="4799" spans="1:35" x14ac:dyDescent="0.35">
      <c r="A4799">
        <v>4798</v>
      </c>
      <c r="B4799" t="s">
        <v>4434</v>
      </c>
      <c r="C4799" t="s">
        <v>4435</v>
      </c>
      <c r="D4799" t="s">
        <v>29</v>
      </c>
      <c r="E4799" t="s">
        <v>44</v>
      </c>
      <c r="F4799" t="s">
        <v>67</v>
      </c>
      <c r="G4799" t="s">
        <v>690</v>
      </c>
      <c r="H4799" t="s">
        <v>1154</v>
      </c>
      <c r="I4799" t="s">
        <v>34</v>
      </c>
      <c r="J4799" t="s">
        <v>7998</v>
      </c>
      <c r="K4799" s="3">
        <v>41155</v>
      </c>
      <c r="L4799" t="s">
        <v>36</v>
      </c>
      <c r="M4799" t="s">
        <v>2171</v>
      </c>
      <c r="N4799" t="s">
        <v>2172</v>
      </c>
      <c r="O4799" t="s">
        <v>72</v>
      </c>
      <c r="P4799" t="s">
        <v>162</v>
      </c>
      <c r="Q4799">
        <v>3</v>
      </c>
      <c r="R4799" s="5">
        <v>269.91882135999998</v>
      </c>
      <c r="S4799" s="5">
        <v>411.68879738693465</v>
      </c>
      <c r="T4799" s="5">
        <v>491.55642407999994</v>
      </c>
      <c r="U4799">
        <v>0.60199999999999998</v>
      </c>
      <c r="V4799" s="5">
        <v>-318.20004</v>
      </c>
      <c r="W4799" t="s">
        <v>41</v>
      </c>
      <c r="X4799" s="3">
        <v>41160</v>
      </c>
      <c r="Y4799" s="3">
        <v>41160</v>
      </c>
      <c r="Z4799">
        <v>5</v>
      </c>
      <c r="AA4799" t="s">
        <v>8400</v>
      </c>
      <c r="AB4799">
        <f t="shared" si="372"/>
        <v>0</v>
      </c>
      <c r="AC4799" t="str">
        <f t="shared" si="370"/>
        <v>Monday</v>
      </c>
      <c r="AD4799" s="5">
        <v>17.41</v>
      </c>
      <c r="AE4799">
        <v>2012</v>
      </c>
      <c r="AF4799">
        <v>36</v>
      </c>
      <c r="AG4799" s="14">
        <f t="shared" si="371"/>
        <v>-0.64733166817124843</v>
      </c>
      <c r="AH4799">
        <f t="shared" si="373"/>
        <v>0</v>
      </c>
      <c r="AI4799" t="str">
        <f t="shared" si="374"/>
        <v xml:space="preserve"> </v>
      </c>
    </row>
    <row r="4800" spans="1:35" x14ac:dyDescent="0.35">
      <c r="A4800">
        <v>4799</v>
      </c>
      <c r="B4800" t="s">
        <v>5279</v>
      </c>
      <c r="C4800" t="s">
        <v>5280</v>
      </c>
      <c r="D4800" t="s">
        <v>29</v>
      </c>
      <c r="E4800" t="s">
        <v>30</v>
      </c>
      <c r="F4800" t="s">
        <v>31</v>
      </c>
      <c r="G4800" t="s">
        <v>423</v>
      </c>
      <c r="H4800" t="s">
        <v>734</v>
      </c>
      <c r="I4800" t="s">
        <v>34</v>
      </c>
      <c r="J4800" t="s">
        <v>7999</v>
      </c>
      <c r="K4800" s="3">
        <v>40690</v>
      </c>
      <c r="L4800" t="s">
        <v>36</v>
      </c>
      <c r="M4800" t="s">
        <v>4736</v>
      </c>
      <c r="N4800" t="s">
        <v>4737</v>
      </c>
      <c r="O4800" t="s">
        <v>39</v>
      </c>
      <c r="P4800" t="s">
        <v>76</v>
      </c>
      <c r="Q4800">
        <v>2</v>
      </c>
      <c r="R4800" s="5">
        <v>18.740000000000002</v>
      </c>
      <c r="S4800" s="5">
        <v>22</v>
      </c>
      <c r="T4800" s="5">
        <v>44</v>
      </c>
      <c r="U4800">
        <v>0</v>
      </c>
      <c r="V4800" s="5">
        <v>6.52</v>
      </c>
      <c r="W4800" t="s">
        <v>41</v>
      </c>
      <c r="X4800" s="3">
        <v>40695</v>
      </c>
      <c r="Y4800" s="3">
        <v>40698</v>
      </c>
      <c r="Z4800">
        <v>8</v>
      </c>
      <c r="AA4800" t="s">
        <v>8399</v>
      </c>
      <c r="AB4800">
        <f t="shared" si="372"/>
        <v>3</v>
      </c>
      <c r="AC4800" t="str">
        <f t="shared" si="370"/>
        <v>Friday</v>
      </c>
      <c r="AD4800" s="5">
        <v>2.7559999999999998</v>
      </c>
      <c r="AE4800">
        <v>2011</v>
      </c>
      <c r="AF4800">
        <v>22</v>
      </c>
      <c r="AG4800" s="14">
        <f t="shared" si="371"/>
        <v>0.14818181818181816</v>
      </c>
      <c r="AH4800">
        <f t="shared" si="373"/>
        <v>1</v>
      </c>
      <c r="AI4800">
        <f t="shared" si="374"/>
        <v>3</v>
      </c>
    </row>
    <row r="4801" spans="1:35" x14ac:dyDescent="0.35">
      <c r="A4801">
        <v>4800</v>
      </c>
      <c r="B4801" t="s">
        <v>5279</v>
      </c>
      <c r="C4801" t="s">
        <v>5280</v>
      </c>
      <c r="D4801" t="s">
        <v>29</v>
      </c>
      <c r="E4801" t="s">
        <v>30</v>
      </c>
      <c r="F4801" t="s">
        <v>31</v>
      </c>
      <c r="G4801" t="s">
        <v>423</v>
      </c>
      <c r="H4801" t="s">
        <v>734</v>
      </c>
      <c r="I4801" t="s">
        <v>34</v>
      </c>
      <c r="J4801" t="s">
        <v>7999</v>
      </c>
      <c r="K4801" s="3">
        <v>40690</v>
      </c>
      <c r="L4801" t="s">
        <v>36</v>
      </c>
      <c r="M4801" t="s">
        <v>1595</v>
      </c>
      <c r="N4801" t="s">
        <v>1596</v>
      </c>
      <c r="O4801" t="s">
        <v>39</v>
      </c>
      <c r="P4801" t="s">
        <v>58</v>
      </c>
      <c r="Q4801">
        <v>3</v>
      </c>
      <c r="R4801" s="5">
        <v>6.6866666666666674</v>
      </c>
      <c r="S4801" s="5">
        <v>7.6666666666666679</v>
      </c>
      <c r="T4801" s="5">
        <v>23.000000000000004</v>
      </c>
      <c r="U4801">
        <v>0</v>
      </c>
      <c r="V4801" s="5">
        <v>2.94</v>
      </c>
      <c r="W4801" t="s">
        <v>41</v>
      </c>
      <c r="X4801" s="3">
        <v>40695</v>
      </c>
      <c r="Y4801" s="3">
        <v>40695</v>
      </c>
      <c r="Z4801">
        <v>5</v>
      </c>
      <c r="AA4801" t="s">
        <v>8400</v>
      </c>
      <c r="AB4801">
        <f t="shared" si="372"/>
        <v>0</v>
      </c>
      <c r="AC4801" t="str">
        <f t="shared" si="370"/>
        <v>Friday</v>
      </c>
      <c r="AD4801" s="5">
        <v>0.38900000000000001</v>
      </c>
      <c r="AE4801">
        <v>2011</v>
      </c>
      <c r="AF4801">
        <v>22</v>
      </c>
      <c r="AG4801" s="14">
        <f t="shared" si="371"/>
        <v>0.12782608695652173</v>
      </c>
      <c r="AH4801">
        <f t="shared" si="373"/>
        <v>0</v>
      </c>
      <c r="AI4801" t="str">
        <f t="shared" si="374"/>
        <v xml:space="preserve"> </v>
      </c>
    </row>
    <row r="4802" spans="1:35" x14ac:dyDescent="0.35">
      <c r="A4802">
        <v>4801</v>
      </c>
      <c r="B4802" t="s">
        <v>5279</v>
      </c>
      <c r="C4802" t="s">
        <v>5280</v>
      </c>
      <c r="D4802" t="s">
        <v>29</v>
      </c>
      <c r="E4802" t="s">
        <v>30</v>
      </c>
      <c r="F4802" t="s">
        <v>31</v>
      </c>
      <c r="G4802" t="s">
        <v>423</v>
      </c>
      <c r="H4802" t="s">
        <v>734</v>
      </c>
      <c r="I4802" t="s">
        <v>34</v>
      </c>
      <c r="J4802" t="s">
        <v>7999</v>
      </c>
      <c r="K4802" s="3">
        <v>40690</v>
      </c>
      <c r="L4802" t="s">
        <v>36</v>
      </c>
      <c r="M4802" t="s">
        <v>3352</v>
      </c>
      <c r="N4802" t="s">
        <v>3353</v>
      </c>
      <c r="O4802" t="s">
        <v>39</v>
      </c>
      <c r="P4802" t="s">
        <v>64</v>
      </c>
      <c r="Q4802">
        <v>2</v>
      </c>
      <c r="R4802" s="5">
        <v>19.5</v>
      </c>
      <c r="S4802" s="5">
        <v>31.5</v>
      </c>
      <c r="T4802" s="5">
        <v>63</v>
      </c>
      <c r="U4802">
        <v>0</v>
      </c>
      <c r="V4802" s="5">
        <v>24</v>
      </c>
      <c r="W4802" t="s">
        <v>41</v>
      </c>
      <c r="X4802" s="3">
        <v>40695</v>
      </c>
      <c r="Y4802" s="3">
        <v>40695</v>
      </c>
      <c r="Z4802">
        <v>5</v>
      </c>
      <c r="AA4802" t="s">
        <v>8400</v>
      </c>
      <c r="AB4802">
        <f t="shared" si="372"/>
        <v>0</v>
      </c>
      <c r="AC4802" t="str">
        <f t="shared" ref="AC4802:AC4865" si="375">TEXT(K4802,"dddd")</f>
        <v>Friday</v>
      </c>
      <c r="AD4802" s="5">
        <v>3.694</v>
      </c>
      <c r="AE4802">
        <v>2011</v>
      </c>
      <c r="AF4802">
        <v>22</v>
      </c>
      <c r="AG4802" s="14">
        <f t="shared" ref="AG4802:AG4865" si="376">V4802/T4802</f>
        <v>0.38095238095238093</v>
      </c>
      <c r="AH4802">
        <f t="shared" si="373"/>
        <v>0</v>
      </c>
      <c r="AI4802" t="str">
        <f t="shared" si="374"/>
        <v xml:space="preserve"> </v>
      </c>
    </row>
    <row r="4803" spans="1:35" x14ac:dyDescent="0.35">
      <c r="A4803">
        <v>4802</v>
      </c>
      <c r="B4803" t="s">
        <v>5279</v>
      </c>
      <c r="C4803" t="s">
        <v>5280</v>
      </c>
      <c r="D4803" t="s">
        <v>29</v>
      </c>
      <c r="E4803" t="s">
        <v>30</v>
      </c>
      <c r="F4803" t="s">
        <v>31</v>
      </c>
      <c r="G4803" t="s">
        <v>423</v>
      </c>
      <c r="H4803" t="s">
        <v>734</v>
      </c>
      <c r="I4803" t="s">
        <v>34</v>
      </c>
      <c r="J4803" t="s">
        <v>7999</v>
      </c>
      <c r="K4803" s="3">
        <v>40690</v>
      </c>
      <c r="L4803" t="s">
        <v>36</v>
      </c>
      <c r="M4803" t="s">
        <v>118</v>
      </c>
      <c r="N4803" t="s">
        <v>119</v>
      </c>
      <c r="O4803" t="s">
        <v>51</v>
      </c>
      <c r="P4803" t="s">
        <v>52</v>
      </c>
      <c r="Q4803">
        <v>2</v>
      </c>
      <c r="R4803" s="5">
        <v>73.819999999999979</v>
      </c>
      <c r="S4803" s="5">
        <v>87.533333333333303</v>
      </c>
      <c r="T4803" s="5">
        <v>105.03999999999996</v>
      </c>
      <c r="U4803">
        <v>0.4</v>
      </c>
      <c r="V4803" s="5">
        <v>-42.6</v>
      </c>
      <c r="W4803" t="s">
        <v>41</v>
      </c>
      <c r="X4803" s="3">
        <v>40695</v>
      </c>
      <c r="Y4803" s="3">
        <v>40695</v>
      </c>
      <c r="Z4803">
        <v>5</v>
      </c>
      <c r="AA4803" t="s">
        <v>8400</v>
      </c>
      <c r="AB4803">
        <f t="shared" ref="AB4803:AB4866" si="377">Y4803-X4803</f>
        <v>0</v>
      </c>
      <c r="AC4803" t="str">
        <f t="shared" si="375"/>
        <v>Friday</v>
      </c>
      <c r="AD4803" s="5">
        <v>7.9020000000000001</v>
      </c>
      <c r="AE4803">
        <v>2011</v>
      </c>
      <c r="AF4803">
        <v>22</v>
      </c>
      <c r="AG4803" s="14">
        <f t="shared" si="376"/>
        <v>-0.40555978674790572</v>
      </c>
      <c r="AH4803">
        <f t="shared" ref="AH4803:AH4866" si="378">IF(AA4803 = "Late", 1, 0)</f>
        <v>0</v>
      </c>
      <c r="AI4803" t="str">
        <f t="shared" ref="AI4803:AI4866" si="379">IF(AB4803&gt;0, AB4803, " ")</f>
        <v xml:space="preserve"> </v>
      </c>
    </row>
    <row r="4804" spans="1:35" x14ac:dyDescent="0.35">
      <c r="A4804">
        <v>4803</v>
      </c>
      <c r="B4804" t="s">
        <v>5279</v>
      </c>
      <c r="C4804" t="s">
        <v>5280</v>
      </c>
      <c r="D4804" t="s">
        <v>29</v>
      </c>
      <c r="E4804" t="s">
        <v>30</v>
      </c>
      <c r="F4804" t="s">
        <v>31</v>
      </c>
      <c r="G4804" t="s">
        <v>423</v>
      </c>
      <c r="H4804" t="s">
        <v>734</v>
      </c>
      <c r="I4804" t="s">
        <v>34</v>
      </c>
      <c r="J4804" t="s">
        <v>7999</v>
      </c>
      <c r="K4804" s="3">
        <v>40690</v>
      </c>
      <c r="L4804" t="s">
        <v>36</v>
      </c>
      <c r="M4804" t="s">
        <v>3472</v>
      </c>
      <c r="N4804" t="s">
        <v>3473</v>
      </c>
      <c r="O4804" t="s">
        <v>39</v>
      </c>
      <c r="P4804" t="s">
        <v>61</v>
      </c>
      <c r="Q4804">
        <v>2</v>
      </c>
      <c r="R4804" s="5">
        <v>3.92</v>
      </c>
      <c r="S4804" s="5">
        <v>7</v>
      </c>
      <c r="T4804" s="5">
        <v>14</v>
      </c>
      <c r="U4804">
        <v>0</v>
      </c>
      <c r="V4804" s="5">
        <v>6.16</v>
      </c>
      <c r="W4804" t="s">
        <v>41</v>
      </c>
      <c r="X4804" s="3">
        <v>40695</v>
      </c>
      <c r="Y4804" s="3">
        <v>40695</v>
      </c>
      <c r="Z4804">
        <v>5</v>
      </c>
      <c r="AA4804" t="s">
        <v>8400</v>
      </c>
      <c r="AB4804">
        <f t="shared" si="377"/>
        <v>0</v>
      </c>
      <c r="AC4804" t="str">
        <f t="shared" si="375"/>
        <v>Friday</v>
      </c>
      <c r="AD4804" s="5">
        <v>1.3220000000000001</v>
      </c>
      <c r="AE4804">
        <v>2011</v>
      </c>
      <c r="AF4804">
        <v>22</v>
      </c>
      <c r="AG4804" s="14">
        <f t="shared" si="376"/>
        <v>0.44</v>
      </c>
      <c r="AH4804">
        <f t="shared" si="378"/>
        <v>0</v>
      </c>
      <c r="AI4804" t="str">
        <f t="shared" si="379"/>
        <v xml:space="preserve"> </v>
      </c>
    </row>
    <row r="4805" spans="1:35" x14ac:dyDescent="0.35">
      <c r="A4805">
        <v>4804</v>
      </c>
      <c r="B4805" t="s">
        <v>5279</v>
      </c>
      <c r="C4805" t="s">
        <v>5280</v>
      </c>
      <c r="D4805" t="s">
        <v>29</v>
      </c>
      <c r="E4805" t="s">
        <v>30</v>
      </c>
      <c r="F4805" t="s">
        <v>31</v>
      </c>
      <c r="G4805" t="s">
        <v>423</v>
      </c>
      <c r="H4805" t="s">
        <v>734</v>
      </c>
      <c r="I4805" t="s">
        <v>34</v>
      </c>
      <c r="J4805" t="s">
        <v>7999</v>
      </c>
      <c r="K4805" s="3">
        <v>40690</v>
      </c>
      <c r="L4805" t="s">
        <v>36</v>
      </c>
      <c r="M4805" t="s">
        <v>5623</v>
      </c>
      <c r="N4805" t="s">
        <v>5624</v>
      </c>
      <c r="O4805" t="s">
        <v>39</v>
      </c>
      <c r="P4805" t="s">
        <v>165</v>
      </c>
      <c r="Q4805">
        <v>4</v>
      </c>
      <c r="R4805" s="5">
        <v>24.36</v>
      </c>
      <c r="S4805" s="5">
        <v>32.5</v>
      </c>
      <c r="T4805" s="5">
        <v>130</v>
      </c>
      <c r="U4805">
        <v>0</v>
      </c>
      <c r="V4805" s="5">
        <v>32.56</v>
      </c>
      <c r="W4805" t="s">
        <v>41</v>
      </c>
      <c r="X4805" s="3">
        <v>40695</v>
      </c>
      <c r="Y4805" s="3">
        <v>40695</v>
      </c>
      <c r="Z4805">
        <v>5</v>
      </c>
      <c r="AA4805" t="s">
        <v>8400</v>
      </c>
      <c r="AB4805">
        <f t="shared" si="377"/>
        <v>0</v>
      </c>
      <c r="AC4805" t="str">
        <f t="shared" si="375"/>
        <v>Friday</v>
      </c>
      <c r="AD4805" s="5">
        <v>7.024</v>
      </c>
      <c r="AE4805">
        <v>2011</v>
      </c>
      <c r="AF4805">
        <v>22</v>
      </c>
      <c r="AG4805" s="14">
        <f t="shared" si="376"/>
        <v>0.25046153846153846</v>
      </c>
      <c r="AH4805">
        <f t="shared" si="378"/>
        <v>0</v>
      </c>
      <c r="AI4805" t="str">
        <f t="shared" si="379"/>
        <v xml:space="preserve"> </v>
      </c>
    </row>
    <row r="4806" spans="1:35" x14ac:dyDescent="0.35">
      <c r="A4806">
        <v>4805</v>
      </c>
      <c r="B4806" t="s">
        <v>5279</v>
      </c>
      <c r="C4806" t="s">
        <v>5280</v>
      </c>
      <c r="D4806" t="s">
        <v>29</v>
      </c>
      <c r="E4806" t="s">
        <v>30</v>
      </c>
      <c r="F4806" t="s">
        <v>31</v>
      </c>
      <c r="G4806" t="s">
        <v>423</v>
      </c>
      <c r="H4806" t="s">
        <v>734</v>
      </c>
      <c r="I4806" t="s">
        <v>34</v>
      </c>
      <c r="J4806" t="s">
        <v>7999</v>
      </c>
      <c r="K4806" s="3">
        <v>40690</v>
      </c>
      <c r="L4806" t="s">
        <v>36</v>
      </c>
      <c r="M4806" t="s">
        <v>2853</v>
      </c>
      <c r="N4806" t="s">
        <v>2854</v>
      </c>
      <c r="O4806" t="s">
        <v>39</v>
      </c>
      <c r="P4806" t="s">
        <v>340</v>
      </c>
      <c r="Q4806">
        <v>6</v>
      </c>
      <c r="R4806" s="5">
        <v>7.9266666666666667</v>
      </c>
      <c r="S4806" s="5">
        <v>11.166666666666668</v>
      </c>
      <c r="T4806" s="5">
        <v>67</v>
      </c>
      <c r="U4806">
        <v>0</v>
      </c>
      <c r="V4806" s="5">
        <v>19.440000000000001</v>
      </c>
      <c r="W4806" t="s">
        <v>41</v>
      </c>
      <c r="X4806" s="3">
        <v>40695</v>
      </c>
      <c r="Y4806" s="3">
        <v>40695</v>
      </c>
      <c r="Z4806">
        <v>5</v>
      </c>
      <c r="AA4806" t="s">
        <v>8400</v>
      </c>
      <c r="AB4806">
        <f t="shared" si="377"/>
        <v>0</v>
      </c>
      <c r="AC4806" t="str">
        <f t="shared" si="375"/>
        <v>Friday</v>
      </c>
      <c r="AD4806" s="5">
        <v>3.3769999999999998</v>
      </c>
      <c r="AE4806">
        <v>2011</v>
      </c>
      <c r="AF4806">
        <v>22</v>
      </c>
      <c r="AG4806" s="14">
        <f t="shared" si="376"/>
        <v>0.29014925373134332</v>
      </c>
      <c r="AH4806">
        <f t="shared" si="378"/>
        <v>0</v>
      </c>
      <c r="AI4806" t="str">
        <f t="shared" si="379"/>
        <v xml:space="preserve"> </v>
      </c>
    </row>
    <row r="4807" spans="1:35" x14ac:dyDescent="0.35">
      <c r="A4807">
        <v>4806</v>
      </c>
      <c r="B4807" t="s">
        <v>5655</v>
      </c>
      <c r="C4807" t="s">
        <v>5656</v>
      </c>
      <c r="D4807" t="s">
        <v>112</v>
      </c>
      <c r="E4807" t="s">
        <v>84</v>
      </c>
      <c r="F4807" t="s">
        <v>85</v>
      </c>
      <c r="G4807" t="s">
        <v>86</v>
      </c>
      <c r="H4807" t="s">
        <v>86</v>
      </c>
      <c r="I4807" t="s">
        <v>34</v>
      </c>
      <c r="J4807" t="s">
        <v>8000</v>
      </c>
      <c r="K4807" s="3">
        <v>41271</v>
      </c>
      <c r="L4807" t="s">
        <v>98</v>
      </c>
      <c r="M4807" t="s">
        <v>4835</v>
      </c>
      <c r="N4807" t="s">
        <v>4836</v>
      </c>
      <c r="O4807" t="s">
        <v>39</v>
      </c>
      <c r="P4807" t="s">
        <v>340</v>
      </c>
      <c r="Q4807">
        <v>3</v>
      </c>
      <c r="R4807" s="5">
        <v>29.72</v>
      </c>
      <c r="S4807" s="5">
        <v>33</v>
      </c>
      <c r="T4807" s="5">
        <v>99</v>
      </c>
      <c r="U4807">
        <v>0</v>
      </c>
      <c r="V4807" s="5">
        <v>9.84</v>
      </c>
      <c r="W4807" t="s">
        <v>41</v>
      </c>
      <c r="X4807" s="3">
        <v>41276</v>
      </c>
      <c r="Y4807" s="3">
        <v>41276</v>
      </c>
      <c r="Z4807">
        <v>5</v>
      </c>
      <c r="AA4807" t="s">
        <v>8400</v>
      </c>
      <c r="AB4807">
        <f t="shared" si="377"/>
        <v>0</v>
      </c>
      <c r="AC4807" t="str">
        <f t="shared" si="375"/>
        <v>Friday</v>
      </c>
      <c r="AD4807" s="5">
        <v>11.420999999999999</v>
      </c>
      <c r="AE4807">
        <v>2012</v>
      </c>
      <c r="AF4807">
        <v>52</v>
      </c>
      <c r="AG4807" s="14">
        <f t="shared" si="376"/>
        <v>9.9393939393939396E-2</v>
      </c>
      <c r="AH4807">
        <f t="shared" si="378"/>
        <v>0</v>
      </c>
      <c r="AI4807" t="str">
        <f t="shared" si="379"/>
        <v xml:space="preserve"> </v>
      </c>
    </row>
    <row r="4808" spans="1:35" x14ac:dyDescent="0.35">
      <c r="A4808">
        <v>4807</v>
      </c>
      <c r="B4808" t="s">
        <v>837</v>
      </c>
      <c r="C4808" t="s">
        <v>838</v>
      </c>
      <c r="D4808" t="s">
        <v>96</v>
      </c>
      <c r="E4808" t="s">
        <v>44</v>
      </c>
      <c r="F4808" t="s">
        <v>378</v>
      </c>
      <c r="G4808" t="s">
        <v>4069</v>
      </c>
      <c r="H4808" t="s">
        <v>4069</v>
      </c>
      <c r="I4808" t="s">
        <v>34</v>
      </c>
      <c r="J4808" t="s">
        <v>8001</v>
      </c>
      <c r="K4808" s="3">
        <v>41534</v>
      </c>
      <c r="L4808" t="s">
        <v>215</v>
      </c>
      <c r="M4808" t="s">
        <v>5150</v>
      </c>
      <c r="N4808" t="s">
        <v>5151</v>
      </c>
      <c r="O4808" t="s">
        <v>51</v>
      </c>
      <c r="P4808" t="s">
        <v>55</v>
      </c>
      <c r="Q4808">
        <v>2</v>
      </c>
      <c r="R4808" s="5">
        <v>92.213599999999985</v>
      </c>
      <c r="S4808" s="5">
        <v>126.6493333333333</v>
      </c>
      <c r="T4808" s="5">
        <v>151.97919999999996</v>
      </c>
      <c r="U4808">
        <v>0.4</v>
      </c>
      <c r="V4808" s="5">
        <v>-32.448</v>
      </c>
      <c r="W4808" t="s">
        <v>155</v>
      </c>
      <c r="X4808" s="3">
        <v>41536</v>
      </c>
      <c r="Y4808" s="3">
        <v>41538</v>
      </c>
      <c r="Z4808">
        <v>4</v>
      </c>
      <c r="AA4808" t="s">
        <v>8399</v>
      </c>
      <c r="AB4808">
        <f t="shared" si="377"/>
        <v>2</v>
      </c>
      <c r="AC4808" t="str">
        <f t="shared" si="375"/>
        <v>Tuesday</v>
      </c>
      <c r="AD4808" s="5">
        <v>40.805999999999997</v>
      </c>
      <c r="AE4808">
        <v>2013</v>
      </c>
      <c r="AF4808">
        <v>38</v>
      </c>
      <c r="AG4808" s="14">
        <f t="shared" si="376"/>
        <v>-0.21350290039689648</v>
      </c>
      <c r="AH4808">
        <f t="shared" si="378"/>
        <v>1</v>
      </c>
      <c r="AI4808">
        <f t="shared" si="379"/>
        <v>2</v>
      </c>
    </row>
    <row r="4809" spans="1:35" x14ac:dyDescent="0.35">
      <c r="A4809">
        <v>4808</v>
      </c>
      <c r="B4809" t="s">
        <v>1798</v>
      </c>
      <c r="C4809" t="s">
        <v>1799</v>
      </c>
      <c r="D4809" t="s">
        <v>96</v>
      </c>
      <c r="E4809" t="s">
        <v>84</v>
      </c>
      <c r="F4809" t="s">
        <v>740</v>
      </c>
      <c r="G4809" t="s">
        <v>741</v>
      </c>
      <c r="H4809" t="s">
        <v>1281</v>
      </c>
      <c r="I4809" t="s">
        <v>34</v>
      </c>
      <c r="J4809" t="s">
        <v>8002</v>
      </c>
      <c r="K4809" s="3">
        <v>41052</v>
      </c>
      <c r="L4809" t="s">
        <v>36</v>
      </c>
      <c r="M4809" t="s">
        <v>1240</v>
      </c>
      <c r="N4809" t="s">
        <v>1241</v>
      </c>
      <c r="O4809" t="s">
        <v>39</v>
      </c>
      <c r="P4809" t="s">
        <v>58</v>
      </c>
      <c r="Q4809">
        <v>3</v>
      </c>
      <c r="R4809" s="5">
        <v>19.333333333333329</v>
      </c>
      <c r="S4809" s="5">
        <v>19.333333333333329</v>
      </c>
      <c r="T4809" s="5">
        <v>57.999999999999986</v>
      </c>
      <c r="U4809">
        <v>0</v>
      </c>
      <c r="V4809" s="5">
        <v>0</v>
      </c>
      <c r="W4809" t="s">
        <v>155</v>
      </c>
      <c r="X4809" s="3">
        <v>41054</v>
      </c>
      <c r="Y4809" s="3">
        <v>41056</v>
      </c>
      <c r="Z4809">
        <v>4</v>
      </c>
      <c r="AA4809" t="s">
        <v>8399</v>
      </c>
      <c r="AB4809">
        <f t="shared" si="377"/>
        <v>2</v>
      </c>
      <c r="AC4809" t="str">
        <f t="shared" si="375"/>
        <v>Wednesday</v>
      </c>
      <c r="AD4809" s="5">
        <v>10.984999999999999</v>
      </c>
      <c r="AE4809">
        <v>2012</v>
      </c>
      <c r="AF4809">
        <v>21</v>
      </c>
      <c r="AG4809" s="14">
        <f t="shared" si="376"/>
        <v>0</v>
      </c>
      <c r="AH4809">
        <f t="shared" si="378"/>
        <v>1</v>
      </c>
      <c r="AI4809">
        <f t="shared" si="379"/>
        <v>2</v>
      </c>
    </row>
    <row r="4810" spans="1:35" x14ac:dyDescent="0.35">
      <c r="A4810">
        <v>4809</v>
      </c>
      <c r="B4810" t="s">
        <v>1798</v>
      </c>
      <c r="C4810" t="s">
        <v>1799</v>
      </c>
      <c r="D4810" t="s">
        <v>96</v>
      </c>
      <c r="E4810" t="s">
        <v>84</v>
      </c>
      <c r="F4810" t="s">
        <v>740</v>
      </c>
      <c r="G4810" t="s">
        <v>741</v>
      </c>
      <c r="H4810" t="s">
        <v>1281</v>
      </c>
      <c r="I4810" t="s">
        <v>34</v>
      </c>
      <c r="J4810" t="s">
        <v>8002</v>
      </c>
      <c r="K4810" s="3">
        <v>41052</v>
      </c>
      <c r="L4810" t="s">
        <v>36</v>
      </c>
      <c r="M4810" t="s">
        <v>3993</v>
      </c>
      <c r="N4810" t="s">
        <v>3994</v>
      </c>
      <c r="O4810" t="s">
        <v>51</v>
      </c>
      <c r="P4810" t="s">
        <v>55</v>
      </c>
      <c r="Q4810">
        <v>3</v>
      </c>
      <c r="R4810" s="5">
        <v>264</v>
      </c>
      <c r="S4810" s="5">
        <v>275</v>
      </c>
      <c r="T4810" s="5">
        <v>825</v>
      </c>
      <c r="U4810">
        <v>0</v>
      </c>
      <c r="V4810" s="5">
        <v>33</v>
      </c>
      <c r="W4810" t="s">
        <v>155</v>
      </c>
      <c r="X4810" s="3">
        <v>41054</v>
      </c>
      <c r="Y4810" s="3">
        <v>41054</v>
      </c>
      <c r="Z4810">
        <v>2</v>
      </c>
      <c r="AA4810" t="s">
        <v>8400</v>
      </c>
      <c r="AB4810">
        <f t="shared" si="377"/>
        <v>0</v>
      </c>
      <c r="AC4810" t="str">
        <f t="shared" si="375"/>
        <v>Wednesday</v>
      </c>
      <c r="AD4810" s="5">
        <v>41.383000000000003</v>
      </c>
      <c r="AE4810">
        <v>2012</v>
      </c>
      <c r="AF4810">
        <v>21</v>
      </c>
      <c r="AG4810" s="14">
        <f t="shared" si="376"/>
        <v>0.04</v>
      </c>
      <c r="AH4810">
        <f t="shared" si="378"/>
        <v>0</v>
      </c>
      <c r="AI4810" t="str">
        <f t="shared" si="379"/>
        <v xml:space="preserve"> </v>
      </c>
    </row>
    <row r="4811" spans="1:35" x14ac:dyDescent="0.35">
      <c r="A4811">
        <v>4810</v>
      </c>
      <c r="B4811" t="s">
        <v>6676</v>
      </c>
      <c r="C4811" t="s">
        <v>6677</v>
      </c>
      <c r="D4811" t="s">
        <v>29</v>
      </c>
      <c r="E4811" t="s">
        <v>84</v>
      </c>
      <c r="F4811" t="s">
        <v>740</v>
      </c>
      <c r="G4811" t="s">
        <v>3677</v>
      </c>
      <c r="H4811" t="s">
        <v>3677</v>
      </c>
      <c r="I4811" t="s">
        <v>34</v>
      </c>
      <c r="J4811" t="s">
        <v>8003</v>
      </c>
      <c r="K4811" s="3">
        <v>41246</v>
      </c>
      <c r="L4811" t="s">
        <v>36</v>
      </c>
      <c r="M4811" t="s">
        <v>2134</v>
      </c>
      <c r="N4811" t="s">
        <v>2135</v>
      </c>
      <c r="O4811" t="s">
        <v>39</v>
      </c>
      <c r="P4811" t="s">
        <v>76</v>
      </c>
      <c r="Q4811">
        <v>1</v>
      </c>
      <c r="R4811" s="5">
        <v>15.2</v>
      </c>
      <c r="S4811" s="5">
        <v>20</v>
      </c>
      <c r="T4811" s="5">
        <v>20</v>
      </c>
      <c r="U4811">
        <v>0</v>
      </c>
      <c r="V4811" s="5">
        <v>4.8</v>
      </c>
      <c r="W4811" t="s">
        <v>139</v>
      </c>
      <c r="X4811" s="3">
        <v>41249</v>
      </c>
      <c r="Y4811" s="3">
        <v>41249</v>
      </c>
      <c r="Z4811">
        <v>3</v>
      </c>
      <c r="AA4811" t="s">
        <v>8400</v>
      </c>
      <c r="AB4811">
        <f t="shared" si="377"/>
        <v>0</v>
      </c>
      <c r="AC4811" t="str">
        <f t="shared" si="375"/>
        <v>Monday</v>
      </c>
      <c r="AD4811" s="5">
        <v>2.5070000000000001</v>
      </c>
      <c r="AE4811">
        <v>2012</v>
      </c>
      <c r="AF4811">
        <v>49</v>
      </c>
      <c r="AG4811" s="14">
        <f t="shared" si="376"/>
        <v>0.24</v>
      </c>
      <c r="AH4811">
        <f t="shared" si="378"/>
        <v>0</v>
      </c>
      <c r="AI4811" t="str">
        <f t="shared" si="379"/>
        <v xml:space="preserve"> </v>
      </c>
    </row>
    <row r="4812" spans="1:35" x14ac:dyDescent="0.35">
      <c r="A4812">
        <v>4811</v>
      </c>
      <c r="B4812" t="s">
        <v>6676</v>
      </c>
      <c r="C4812" t="s">
        <v>6677</v>
      </c>
      <c r="D4812" t="s">
        <v>29</v>
      </c>
      <c r="E4812" t="s">
        <v>84</v>
      </c>
      <c r="F4812" t="s">
        <v>740</v>
      </c>
      <c r="G4812" t="s">
        <v>3677</v>
      </c>
      <c r="H4812" t="s">
        <v>3677</v>
      </c>
      <c r="I4812" t="s">
        <v>34</v>
      </c>
      <c r="J4812" t="s">
        <v>8003</v>
      </c>
      <c r="K4812" s="3">
        <v>41246</v>
      </c>
      <c r="L4812" t="s">
        <v>36</v>
      </c>
      <c r="M4812" t="s">
        <v>1788</v>
      </c>
      <c r="N4812" t="s">
        <v>1789</v>
      </c>
      <c r="O4812" t="s">
        <v>39</v>
      </c>
      <c r="P4812" t="s">
        <v>64</v>
      </c>
      <c r="Q4812">
        <v>5</v>
      </c>
      <c r="R4812" s="5">
        <v>3.2399999999999998</v>
      </c>
      <c r="S4812" s="5">
        <v>5.2</v>
      </c>
      <c r="T4812" s="5">
        <v>26</v>
      </c>
      <c r="U4812">
        <v>0</v>
      </c>
      <c r="V4812" s="5">
        <v>9.8000000000000007</v>
      </c>
      <c r="W4812" t="s">
        <v>139</v>
      </c>
      <c r="X4812" s="3">
        <v>41249</v>
      </c>
      <c r="Y4812" s="3">
        <v>41249</v>
      </c>
      <c r="Z4812">
        <v>3</v>
      </c>
      <c r="AA4812" t="s">
        <v>8400</v>
      </c>
      <c r="AB4812">
        <f t="shared" si="377"/>
        <v>0</v>
      </c>
      <c r="AC4812" t="str">
        <f t="shared" si="375"/>
        <v>Monday</v>
      </c>
      <c r="AD4812" s="5">
        <v>1.1479999999999999</v>
      </c>
      <c r="AE4812">
        <v>2012</v>
      </c>
      <c r="AF4812">
        <v>49</v>
      </c>
      <c r="AG4812" s="14">
        <f t="shared" si="376"/>
        <v>0.37692307692307697</v>
      </c>
      <c r="AH4812">
        <f t="shared" si="378"/>
        <v>0</v>
      </c>
      <c r="AI4812" t="str">
        <f t="shared" si="379"/>
        <v xml:space="preserve"> </v>
      </c>
    </row>
    <row r="4813" spans="1:35" x14ac:dyDescent="0.35">
      <c r="A4813">
        <v>4812</v>
      </c>
      <c r="B4813" t="s">
        <v>4151</v>
      </c>
      <c r="C4813" t="s">
        <v>4152</v>
      </c>
      <c r="D4813" t="s">
        <v>29</v>
      </c>
      <c r="E4813" t="s">
        <v>44</v>
      </c>
      <c r="F4813" t="s">
        <v>1572</v>
      </c>
      <c r="G4813" t="s">
        <v>1573</v>
      </c>
      <c r="H4813" t="s">
        <v>1573</v>
      </c>
      <c r="I4813" t="s">
        <v>34</v>
      </c>
      <c r="J4813" t="s">
        <v>8004</v>
      </c>
      <c r="K4813" s="3">
        <v>41933</v>
      </c>
      <c r="L4813" t="s">
        <v>136</v>
      </c>
      <c r="M4813" t="s">
        <v>91</v>
      </c>
      <c r="N4813" t="s">
        <v>92</v>
      </c>
      <c r="O4813" t="s">
        <v>51</v>
      </c>
      <c r="P4813" t="s">
        <v>93</v>
      </c>
      <c r="Q4813">
        <v>3</v>
      </c>
      <c r="R4813" s="5">
        <v>40.046666666666667</v>
      </c>
      <c r="S4813" s="5">
        <v>52.666666666666664</v>
      </c>
      <c r="T4813" s="5">
        <v>158</v>
      </c>
      <c r="U4813">
        <v>0</v>
      </c>
      <c r="V4813" s="5">
        <v>37.86</v>
      </c>
      <c r="W4813" t="s">
        <v>139</v>
      </c>
      <c r="X4813" s="3">
        <v>41936</v>
      </c>
      <c r="Y4813" s="3">
        <v>41937</v>
      </c>
      <c r="Z4813">
        <v>4</v>
      </c>
      <c r="AA4813" t="s">
        <v>8399</v>
      </c>
      <c r="AB4813">
        <f t="shared" si="377"/>
        <v>1</v>
      </c>
      <c r="AC4813" t="str">
        <f t="shared" si="375"/>
        <v>Tuesday</v>
      </c>
      <c r="AD4813" s="5">
        <v>34.445999999999998</v>
      </c>
      <c r="AE4813">
        <v>2014</v>
      </c>
      <c r="AF4813">
        <v>43</v>
      </c>
      <c r="AG4813" s="14">
        <f t="shared" si="376"/>
        <v>0.23962025316455696</v>
      </c>
      <c r="AH4813">
        <f t="shared" si="378"/>
        <v>1</v>
      </c>
      <c r="AI4813">
        <f t="shared" si="379"/>
        <v>1</v>
      </c>
    </row>
    <row r="4814" spans="1:35" x14ac:dyDescent="0.35">
      <c r="A4814">
        <v>4813</v>
      </c>
      <c r="B4814" t="s">
        <v>6441</v>
      </c>
      <c r="C4814" t="s">
        <v>6442</v>
      </c>
      <c r="D4814" t="s">
        <v>112</v>
      </c>
      <c r="E4814" t="s">
        <v>84</v>
      </c>
      <c r="F4814" t="s">
        <v>85</v>
      </c>
      <c r="G4814" t="s">
        <v>635</v>
      </c>
      <c r="H4814" t="s">
        <v>635</v>
      </c>
      <c r="I4814" t="s">
        <v>34</v>
      </c>
      <c r="J4814" t="s">
        <v>8005</v>
      </c>
      <c r="K4814" s="3">
        <v>41214</v>
      </c>
      <c r="L4814" t="s">
        <v>36</v>
      </c>
      <c r="M4814" t="s">
        <v>4394</v>
      </c>
      <c r="N4814" t="s">
        <v>4395</v>
      </c>
      <c r="O4814" t="s">
        <v>51</v>
      </c>
      <c r="P4814" t="s">
        <v>52</v>
      </c>
      <c r="Q4814">
        <v>2</v>
      </c>
      <c r="R4814" s="5">
        <v>10.72</v>
      </c>
      <c r="S4814" s="5">
        <v>11.5</v>
      </c>
      <c r="T4814" s="5">
        <v>23</v>
      </c>
      <c r="U4814">
        <v>0</v>
      </c>
      <c r="V4814" s="5">
        <v>1.56</v>
      </c>
      <c r="W4814" t="s">
        <v>41</v>
      </c>
      <c r="X4814" s="3">
        <v>41219</v>
      </c>
      <c r="Y4814" s="3">
        <v>41219</v>
      </c>
      <c r="Z4814">
        <v>5</v>
      </c>
      <c r="AA4814" t="s">
        <v>8400</v>
      </c>
      <c r="AB4814">
        <f t="shared" si="377"/>
        <v>0</v>
      </c>
      <c r="AC4814" t="str">
        <f t="shared" si="375"/>
        <v>Thursday</v>
      </c>
      <c r="AD4814" s="5">
        <v>1.6040000000000001</v>
      </c>
      <c r="AE4814">
        <v>2012</v>
      </c>
      <c r="AF4814">
        <v>44</v>
      </c>
      <c r="AG4814" s="14">
        <f t="shared" si="376"/>
        <v>6.7826086956521744E-2</v>
      </c>
      <c r="AH4814">
        <f t="shared" si="378"/>
        <v>0</v>
      </c>
      <c r="AI4814" t="str">
        <f t="shared" si="379"/>
        <v xml:space="preserve"> </v>
      </c>
    </row>
    <row r="4815" spans="1:35" x14ac:dyDescent="0.35">
      <c r="A4815">
        <v>4814</v>
      </c>
      <c r="B4815" t="s">
        <v>6441</v>
      </c>
      <c r="C4815" t="s">
        <v>6442</v>
      </c>
      <c r="D4815" t="s">
        <v>112</v>
      </c>
      <c r="E4815" t="s">
        <v>84</v>
      </c>
      <c r="F4815" t="s">
        <v>85</v>
      </c>
      <c r="G4815" t="s">
        <v>635</v>
      </c>
      <c r="H4815" t="s">
        <v>635</v>
      </c>
      <c r="I4815" t="s">
        <v>34</v>
      </c>
      <c r="J4815" t="s">
        <v>8005</v>
      </c>
      <c r="K4815" s="3">
        <v>41214</v>
      </c>
      <c r="L4815" t="s">
        <v>36</v>
      </c>
      <c r="M4815" t="s">
        <v>4089</v>
      </c>
      <c r="N4815" t="s">
        <v>4090</v>
      </c>
      <c r="O4815" t="s">
        <v>39</v>
      </c>
      <c r="P4815" t="s">
        <v>76</v>
      </c>
      <c r="Q4815">
        <v>4</v>
      </c>
      <c r="R4815" s="5">
        <v>23.89</v>
      </c>
      <c r="S4815" s="5">
        <v>28.75</v>
      </c>
      <c r="T4815" s="5">
        <v>115</v>
      </c>
      <c r="U4815">
        <v>0</v>
      </c>
      <c r="V4815" s="5">
        <v>19.440000000000001</v>
      </c>
      <c r="W4815" t="s">
        <v>41</v>
      </c>
      <c r="X4815" s="3">
        <v>41219</v>
      </c>
      <c r="Y4815" s="3">
        <v>41219</v>
      </c>
      <c r="Z4815">
        <v>5</v>
      </c>
      <c r="AA4815" t="s">
        <v>8400</v>
      </c>
      <c r="AB4815">
        <f t="shared" si="377"/>
        <v>0</v>
      </c>
      <c r="AC4815" t="str">
        <f t="shared" si="375"/>
        <v>Thursday</v>
      </c>
      <c r="AD4815" s="5">
        <v>7.5990000000000002</v>
      </c>
      <c r="AE4815">
        <v>2012</v>
      </c>
      <c r="AF4815">
        <v>44</v>
      </c>
      <c r="AG4815" s="14">
        <f t="shared" si="376"/>
        <v>0.16904347826086957</v>
      </c>
      <c r="AH4815">
        <f t="shared" si="378"/>
        <v>0</v>
      </c>
      <c r="AI4815" t="str">
        <f t="shared" si="379"/>
        <v xml:space="preserve"> </v>
      </c>
    </row>
    <row r="4816" spans="1:35" x14ac:dyDescent="0.35">
      <c r="A4816">
        <v>4815</v>
      </c>
      <c r="B4816" t="s">
        <v>6441</v>
      </c>
      <c r="C4816" t="s">
        <v>6442</v>
      </c>
      <c r="D4816" t="s">
        <v>112</v>
      </c>
      <c r="E4816" t="s">
        <v>84</v>
      </c>
      <c r="F4816" t="s">
        <v>85</v>
      </c>
      <c r="G4816" t="s">
        <v>635</v>
      </c>
      <c r="H4816" t="s">
        <v>635</v>
      </c>
      <c r="I4816" t="s">
        <v>34</v>
      </c>
      <c r="J4816" t="s">
        <v>8005</v>
      </c>
      <c r="K4816" s="3">
        <v>41214</v>
      </c>
      <c r="L4816" t="s">
        <v>36</v>
      </c>
      <c r="M4816" t="s">
        <v>2145</v>
      </c>
      <c r="N4816" t="s">
        <v>2146</v>
      </c>
      <c r="O4816" t="s">
        <v>39</v>
      </c>
      <c r="P4816" t="s">
        <v>40</v>
      </c>
      <c r="Q4816">
        <v>7</v>
      </c>
      <c r="R4816" s="5">
        <v>4.9057142857142866</v>
      </c>
      <c r="S4816" s="5">
        <v>7.2857142857142865</v>
      </c>
      <c r="T4816" s="5">
        <v>51.000000000000007</v>
      </c>
      <c r="U4816">
        <v>0</v>
      </c>
      <c r="V4816" s="5">
        <v>16.66</v>
      </c>
      <c r="W4816" t="s">
        <v>41</v>
      </c>
      <c r="X4816" s="3">
        <v>41219</v>
      </c>
      <c r="Y4816" s="3">
        <v>41219</v>
      </c>
      <c r="Z4816">
        <v>5</v>
      </c>
      <c r="AA4816" t="s">
        <v>8400</v>
      </c>
      <c r="AB4816">
        <f t="shared" si="377"/>
        <v>0</v>
      </c>
      <c r="AC4816" t="str">
        <f t="shared" si="375"/>
        <v>Thursday</v>
      </c>
      <c r="AD4816" s="5">
        <v>2.1469999999999998</v>
      </c>
      <c r="AE4816">
        <v>2012</v>
      </c>
      <c r="AF4816">
        <v>44</v>
      </c>
      <c r="AG4816" s="14">
        <f t="shared" si="376"/>
        <v>0.32666666666666661</v>
      </c>
      <c r="AH4816">
        <f t="shared" si="378"/>
        <v>0</v>
      </c>
      <c r="AI4816" t="str">
        <f t="shared" si="379"/>
        <v xml:space="preserve"> </v>
      </c>
    </row>
    <row r="4817" spans="1:35" x14ac:dyDescent="0.35">
      <c r="A4817">
        <v>4816</v>
      </c>
      <c r="B4817" t="s">
        <v>3642</v>
      </c>
      <c r="C4817" t="s">
        <v>3643</v>
      </c>
      <c r="D4817" t="s">
        <v>29</v>
      </c>
      <c r="E4817" t="s">
        <v>44</v>
      </c>
      <c r="F4817" t="s">
        <v>502</v>
      </c>
      <c r="G4817" t="s">
        <v>503</v>
      </c>
      <c r="H4817" t="s">
        <v>503</v>
      </c>
      <c r="I4817" t="s">
        <v>34</v>
      </c>
      <c r="J4817" t="s">
        <v>8006</v>
      </c>
      <c r="K4817" s="3">
        <v>40899</v>
      </c>
      <c r="L4817" t="s">
        <v>136</v>
      </c>
      <c r="M4817" t="s">
        <v>5541</v>
      </c>
      <c r="N4817" t="s">
        <v>6068</v>
      </c>
      <c r="O4817" t="s">
        <v>39</v>
      </c>
      <c r="P4817" t="s">
        <v>64</v>
      </c>
      <c r="Q4817">
        <v>3</v>
      </c>
      <c r="R4817" s="5">
        <v>24.128266666666672</v>
      </c>
      <c r="S4817" s="5">
        <v>30.140444444444451</v>
      </c>
      <c r="T4817" s="5">
        <v>54.252800000000008</v>
      </c>
      <c r="U4817">
        <v>0.4</v>
      </c>
      <c r="V4817" s="5">
        <v>-18.132000000000001</v>
      </c>
      <c r="W4817" t="s">
        <v>155</v>
      </c>
      <c r="X4817" s="3">
        <v>40901</v>
      </c>
      <c r="Y4817" s="3">
        <v>40904</v>
      </c>
      <c r="Z4817">
        <v>5</v>
      </c>
      <c r="AA4817" t="s">
        <v>8399</v>
      </c>
      <c r="AB4817">
        <f t="shared" si="377"/>
        <v>3</v>
      </c>
      <c r="AC4817" t="str">
        <f t="shared" si="375"/>
        <v>Thursday</v>
      </c>
      <c r="AD4817" s="5">
        <v>5.4370000000000003</v>
      </c>
      <c r="AE4817">
        <v>2011</v>
      </c>
      <c r="AF4817">
        <v>52</v>
      </c>
      <c r="AG4817" s="14">
        <f t="shared" si="376"/>
        <v>-0.33421316503480003</v>
      </c>
      <c r="AH4817">
        <f t="shared" si="378"/>
        <v>1</v>
      </c>
      <c r="AI4817">
        <f t="shared" si="379"/>
        <v>3</v>
      </c>
    </row>
    <row r="4818" spans="1:35" x14ac:dyDescent="0.35">
      <c r="A4818">
        <v>4817</v>
      </c>
      <c r="B4818" t="s">
        <v>3642</v>
      </c>
      <c r="C4818" t="s">
        <v>3643</v>
      </c>
      <c r="D4818" t="s">
        <v>29</v>
      </c>
      <c r="E4818" t="s">
        <v>44</v>
      </c>
      <c r="F4818" t="s">
        <v>502</v>
      </c>
      <c r="G4818" t="s">
        <v>503</v>
      </c>
      <c r="H4818" t="s">
        <v>503</v>
      </c>
      <c r="I4818" t="s">
        <v>34</v>
      </c>
      <c r="J4818" t="s">
        <v>8006</v>
      </c>
      <c r="K4818" s="3">
        <v>40899</v>
      </c>
      <c r="L4818" t="s">
        <v>136</v>
      </c>
      <c r="M4818" t="s">
        <v>1575</v>
      </c>
      <c r="N4818" t="s">
        <v>1576</v>
      </c>
      <c r="O4818" t="s">
        <v>72</v>
      </c>
      <c r="P4818" t="s">
        <v>178</v>
      </c>
      <c r="Q4818">
        <v>9</v>
      </c>
      <c r="R4818" s="5">
        <v>249.72506666666672</v>
      </c>
      <c r="S4818" s="5">
        <v>423.28177777777785</v>
      </c>
      <c r="T4818" s="5">
        <v>2285.7216000000003</v>
      </c>
      <c r="U4818">
        <v>0.4</v>
      </c>
      <c r="V4818" s="5">
        <v>38.195999999999998</v>
      </c>
      <c r="W4818" t="s">
        <v>155</v>
      </c>
      <c r="X4818" s="3">
        <v>40901</v>
      </c>
      <c r="Y4818" s="3">
        <v>40901</v>
      </c>
      <c r="Z4818">
        <v>2</v>
      </c>
      <c r="AA4818" t="s">
        <v>8400</v>
      </c>
      <c r="AB4818">
        <f t="shared" si="377"/>
        <v>0</v>
      </c>
      <c r="AC4818" t="str">
        <f t="shared" si="375"/>
        <v>Thursday</v>
      </c>
      <c r="AD4818" s="5">
        <v>386.00299999999999</v>
      </c>
      <c r="AE4818">
        <v>2011</v>
      </c>
      <c r="AF4818">
        <v>52</v>
      </c>
      <c r="AG4818" s="14">
        <f t="shared" si="376"/>
        <v>1.6710696525771115E-2</v>
      </c>
      <c r="AH4818">
        <f t="shared" si="378"/>
        <v>0</v>
      </c>
      <c r="AI4818" t="str">
        <f t="shared" si="379"/>
        <v xml:space="preserve"> </v>
      </c>
    </row>
    <row r="4819" spans="1:35" x14ac:dyDescent="0.35">
      <c r="A4819">
        <v>4818</v>
      </c>
      <c r="B4819" t="s">
        <v>1137</v>
      </c>
      <c r="C4819" t="s">
        <v>1138</v>
      </c>
      <c r="D4819" t="s">
        <v>96</v>
      </c>
      <c r="E4819" t="s">
        <v>30</v>
      </c>
      <c r="F4819" t="s">
        <v>31</v>
      </c>
      <c r="G4819" t="s">
        <v>423</v>
      </c>
      <c r="H4819" t="s">
        <v>4933</v>
      </c>
      <c r="I4819" t="s">
        <v>34</v>
      </c>
      <c r="J4819" t="s">
        <v>8007</v>
      </c>
      <c r="K4819" s="3">
        <v>40980</v>
      </c>
      <c r="L4819" t="s">
        <v>215</v>
      </c>
      <c r="M4819" t="s">
        <v>5028</v>
      </c>
      <c r="N4819" t="s">
        <v>5029</v>
      </c>
      <c r="O4819" t="s">
        <v>51</v>
      </c>
      <c r="P4819" t="s">
        <v>52</v>
      </c>
      <c r="Q4819">
        <v>2</v>
      </c>
      <c r="R4819" s="5">
        <v>14.638400000000001</v>
      </c>
      <c r="S4819" s="5">
        <v>27.804000000000002</v>
      </c>
      <c r="T4819" s="5">
        <v>33.364800000000002</v>
      </c>
      <c r="U4819">
        <v>0.4</v>
      </c>
      <c r="V4819" s="5">
        <v>4.0880000000000001</v>
      </c>
      <c r="W4819" t="s">
        <v>242</v>
      </c>
      <c r="X4819" s="3">
        <v>40980</v>
      </c>
      <c r="Y4819" s="3">
        <v>40980</v>
      </c>
      <c r="Z4819">
        <v>0</v>
      </c>
      <c r="AA4819" t="s">
        <v>8400</v>
      </c>
      <c r="AB4819">
        <f t="shared" si="377"/>
        <v>0</v>
      </c>
      <c r="AC4819" t="str">
        <f t="shared" si="375"/>
        <v>Monday</v>
      </c>
      <c r="AD4819" s="5">
        <v>13.651</v>
      </c>
      <c r="AE4819">
        <v>2012</v>
      </c>
      <c r="AF4819">
        <v>11</v>
      </c>
      <c r="AG4819" s="14">
        <f t="shared" si="376"/>
        <v>0.1225243370258476</v>
      </c>
      <c r="AH4819">
        <f t="shared" si="378"/>
        <v>0</v>
      </c>
      <c r="AI4819" t="str">
        <f t="shared" si="379"/>
        <v xml:space="preserve"> </v>
      </c>
    </row>
    <row r="4820" spans="1:35" x14ac:dyDescent="0.35">
      <c r="A4820">
        <v>4819</v>
      </c>
      <c r="B4820" t="s">
        <v>4979</v>
      </c>
      <c r="C4820" t="s">
        <v>4980</v>
      </c>
      <c r="D4820" t="s">
        <v>112</v>
      </c>
      <c r="E4820" t="s">
        <v>30</v>
      </c>
      <c r="F4820" t="s">
        <v>31</v>
      </c>
      <c r="G4820" t="s">
        <v>414</v>
      </c>
      <c r="H4820" t="s">
        <v>1442</v>
      </c>
      <c r="I4820" t="s">
        <v>34</v>
      </c>
      <c r="J4820" t="s">
        <v>8008</v>
      </c>
      <c r="K4820" s="3">
        <v>40886</v>
      </c>
      <c r="L4820" t="s">
        <v>136</v>
      </c>
      <c r="M4820" t="s">
        <v>7618</v>
      </c>
      <c r="N4820" t="s">
        <v>7619</v>
      </c>
      <c r="O4820" t="s">
        <v>39</v>
      </c>
      <c r="P4820" t="s">
        <v>61</v>
      </c>
      <c r="Q4820">
        <v>6</v>
      </c>
      <c r="R4820" s="5">
        <v>28.833333333333329</v>
      </c>
      <c r="S4820" s="5">
        <v>30.333333333333329</v>
      </c>
      <c r="T4820" s="5">
        <v>181.99999999999997</v>
      </c>
      <c r="U4820">
        <v>0</v>
      </c>
      <c r="V4820" s="5">
        <v>9</v>
      </c>
      <c r="W4820" t="s">
        <v>155</v>
      </c>
      <c r="X4820" s="3">
        <v>40888</v>
      </c>
      <c r="Y4820" s="3">
        <v>40890</v>
      </c>
      <c r="Z4820">
        <v>4</v>
      </c>
      <c r="AA4820" t="s">
        <v>8399</v>
      </c>
      <c r="AB4820">
        <f t="shared" si="377"/>
        <v>2</v>
      </c>
      <c r="AC4820" t="str">
        <f t="shared" si="375"/>
        <v>Friday</v>
      </c>
      <c r="AD4820" s="5">
        <v>30.228999999999999</v>
      </c>
      <c r="AE4820">
        <v>2011</v>
      </c>
      <c r="AF4820">
        <v>50</v>
      </c>
      <c r="AG4820" s="14">
        <f t="shared" si="376"/>
        <v>4.9450549450549455E-2</v>
      </c>
      <c r="AH4820">
        <f t="shared" si="378"/>
        <v>1</v>
      </c>
      <c r="AI4820">
        <f t="shared" si="379"/>
        <v>2</v>
      </c>
    </row>
    <row r="4821" spans="1:35" x14ac:dyDescent="0.35">
      <c r="A4821">
        <v>4820</v>
      </c>
      <c r="B4821" t="s">
        <v>4979</v>
      </c>
      <c r="C4821" t="s">
        <v>4980</v>
      </c>
      <c r="D4821" t="s">
        <v>112</v>
      </c>
      <c r="E4821" t="s">
        <v>30</v>
      </c>
      <c r="F4821" t="s">
        <v>31</v>
      </c>
      <c r="G4821" t="s">
        <v>414</v>
      </c>
      <c r="H4821" t="s">
        <v>1442</v>
      </c>
      <c r="I4821" t="s">
        <v>34</v>
      </c>
      <c r="J4821" t="s">
        <v>8008</v>
      </c>
      <c r="K4821" s="3">
        <v>40886</v>
      </c>
      <c r="L4821" t="s">
        <v>136</v>
      </c>
      <c r="M4821" t="s">
        <v>2634</v>
      </c>
      <c r="N4821" t="s">
        <v>2635</v>
      </c>
      <c r="O4821" t="s">
        <v>51</v>
      </c>
      <c r="P4821" t="s">
        <v>55</v>
      </c>
      <c r="Q4821">
        <v>4</v>
      </c>
      <c r="R4821" s="5">
        <v>195.25960000000001</v>
      </c>
      <c r="S4821" s="5">
        <v>244.06449999999998</v>
      </c>
      <c r="T4821" s="5">
        <v>781.00639999999999</v>
      </c>
      <c r="U4821">
        <v>0.2</v>
      </c>
      <c r="V4821" s="5">
        <v>-3.2000000000000001E-2</v>
      </c>
      <c r="W4821" t="s">
        <v>155</v>
      </c>
      <c r="X4821" s="3">
        <v>40888</v>
      </c>
      <c r="Y4821" s="3">
        <v>40891</v>
      </c>
      <c r="Z4821">
        <v>5</v>
      </c>
      <c r="AA4821" t="s">
        <v>8399</v>
      </c>
      <c r="AB4821">
        <f t="shared" si="377"/>
        <v>3</v>
      </c>
      <c r="AC4821" t="str">
        <f t="shared" si="375"/>
        <v>Friday</v>
      </c>
      <c r="AD4821" s="5">
        <v>226.62899999999999</v>
      </c>
      <c r="AE4821">
        <v>2011</v>
      </c>
      <c r="AF4821">
        <v>50</v>
      </c>
      <c r="AG4821" s="14">
        <f t="shared" si="376"/>
        <v>-4.0972775639226519E-5</v>
      </c>
      <c r="AH4821">
        <f t="shared" si="378"/>
        <v>1</v>
      </c>
      <c r="AI4821">
        <f t="shared" si="379"/>
        <v>3</v>
      </c>
    </row>
    <row r="4822" spans="1:35" x14ac:dyDescent="0.35">
      <c r="A4822">
        <v>4821</v>
      </c>
      <c r="B4822" t="s">
        <v>2655</v>
      </c>
      <c r="C4822" t="s">
        <v>2656</v>
      </c>
      <c r="D4822" t="s">
        <v>29</v>
      </c>
      <c r="E4822" t="s">
        <v>84</v>
      </c>
      <c r="F4822" t="s">
        <v>740</v>
      </c>
      <c r="G4822" t="s">
        <v>741</v>
      </c>
      <c r="H4822" t="s">
        <v>1172</v>
      </c>
      <c r="I4822" t="s">
        <v>34</v>
      </c>
      <c r="J4822" t="s">
        <v>8009</v>
      </c>
      <c r="K4822" s="3">
        <v>40798</v>
      </c>
      <c r="L4822" t="s">
        <v>36</v>
      </c>
      <c r="M4822" t="s">
        <v>5170</v>
      </c>
      <c r="N4822" t="s">
        <v>5171</v>
      </c>
      <c r="O4822" t="s">
        <v>72</v>
      </c>
      <c r="P4822" t="s">
        <v>79</v>
      </c>
      <c r="Q4822">
        <v>4</v>
      </c>
      <c r="R4822" s="5">
        <v>16.670000000000002</v>
      </c>
      <c r="S4822" s="5">
        <v>27.25</v>
      </c>
      <c r="T4822" s="5">
        <v>109</v>
      </c>
      <c r="U4822">
        <v>0</v>
      </c>
      <c r="V4822" s="5">
        <v>42.32</v>
      </c>
      <c r="W4822" t="s">
        <v>41</v>
      </c>
      <c r="X4822" s="3">
        <v>40803</v>
      </c>
      <c r="Y4822" s="3">
        <v>40803</v>
      </c>
      <c r="Z4822">
        <v>5</v>
      </c>
      <c r="AA4822" t="s">
        <v>8400</v>
      </c>
      <c r="AB4822">
        <f t="shared" si="377"/>
        <v>0</v>
      </c>
      <c r="AC4822" t="str">
        <f t="shared" si="375"/>
        <v>Monday</v>
      </c>
      <c r="AD4822" s="5">
        <v>6.758</v>
      </c>
      <c r="AE4822">
        <v>2011</v>
      </c>
      <c r="AF4822">
        <v>38</v>
      </c>
      <c r="AG4822" s="14">
        <f t="shared" si="376"/>
        <v>0.38825688073394493</v>
      </c>
      <c r="AH4822">
        <f t="shared" si="378"/>
        <v>0</v>
      </c>
      <c r="AI4822" t="str">
        <f t="shared" si="379"/>
        <v xml:space="preserve"> </v>
      </c>
    </row>
    <row r="4823" spans="1:35" x14ac:dyDescent="0.35">
      <c r="A4823">
        <v>4822</v>
      </c>
      <c r="B4823" t="s">
        <v>2655</v>
      </c>
      <c r="C4823" t="s">
        <v>2656</v>
      </c>
      <c r="D4823" t="s">
        <v>29</v>
      </c>
      <c r="E4823" t="s">
        <v>84</v>
      </c>
      <c r="F4823" t="s">
        <v>740</v>
      </c>
      <c r="G4823" t="s">
        <v>741</v>
      </c>
      <c r="H4823" t="s">
        <v>1172</v>
      </c>
      <c r="I4823" t="s">
        <v>34</v>
      </c>
      <c r="J4823" t="s">
        <v>8009</v>
      </c>
      <c r="K4823" s="3">
        <v>40798</v>
      </c>
      <c r="L4823" t="s">
        <v>36</v>
      </c>
      <c r="M4823" t="s">
        <v>2393</v>
      </c>
      <c r="N4823" t="s">
        <v>2394</v>
      </c>
      <c r="O4823" t="s">
        <v>51</v>
      </c>
      <c r="P4823" t="s">
        <v>52</v>
      </c>
      <c r="Q4823">
        <v>5</v>
      </c>
      <c r="R4823" s="5">
        <v>7.88</v>
      </c>
      <c r="S4823" s="5">
        <v>11.6</v>
      </c>
      <c r="T4823" s="5">
        <v>58</v>
      </c>
      <c r="U4823">
        <v>0</v>
      </c>
      <c r="V4823" s="5">
        <v>18.600000000000001</v>
      </c>
      <c r="W4823" t="s">
        <v>41</v>
      </c>
      <c r="X4823" s="3">
        <v>40803</v>
      </c>
      <c r="Y4823" s="3">
        <v>40805</v>
      </c>
      <c r="Z4823">
        <v>7</v>
      </c>
      <c r="AA4823" t="s">
        <v>8399</v>
      </c>
      <c r="AB4823">
        <f t="shared" si="377"/>
        <v>2</v>
      </c>
      <c r="AC4823" t="str">
        <f t="shared" si="375"/>
        <v>Monday</v>
      </c>
      <c r="AD4823" s="5">
        <v>5.7039999999999997</v>
      </c>
      <c r="AE4823">
        <v>2011</v>
      </c>
      <c r="AF4823">
        <v>38</v>
      </c>
      <c r="AG4823" s="14">
        <f t="shared" si="376"/>
        <v>0.32068965517241382</v>
      </c>
      <c r="AH4823">
        <f t="shared" si="378"/>
        <v>1</v>
      </c>
      <c r="AI4823">
        <f t="shared" si="379"/>
        <v>2</v>
      </c>
    </row>
    <row r="4824" spans="1:35" x14ac:dyDescent="0.35">
      <c r="A4824">
        <v>4823</v>
      </c>
      <c r="B4824" t="s">
        <v>3722</v>
      </c>
      <c r="C4824" t="s">
        <v>3723</v>
      </c>
      <c r="D4824" t="s">
        <v>112</v>
      </c>
      <c r="E4824" t="s">
        <v>30</v>
      </c>
      <c r="F4824" t="s">
        <v>31</v>
      </c>
      <c r="G4824" t="s">
        <v>2354</v>
      </c>
      <c r="H4824" t="s">
        <v>2803</v>
      </c>
      <c r="I4824" t="s">
        <v>34</v>
      </c>
      <c r="J4824" t="s">
        <v>8010</v>
      </c>
      <c r="K4824" s="3">
        <v>41513</v>
      </c>
      <c r="L4824" t="s">
        <v>136</v>
      </c>
      <c r="M4824" t="s">
        <v>4089</v>
      </c>
      <c r="N4824" t="s">
        <v>4090</v>
      </c>
      <c r="O4824" t="s">
        <v>39</v>
      </c>
      <c r="P4824" t="s">
        <v>76</v>
      </c>
      <c r="Q4824">
        <v>4</v>
      </c>
      <c r="R4824" s="5">
        <v>23.89</v>
      </c>
      <c r="S4824" s="5">
        <v>28.75</v>
      </c>
      <c r="T4824" s="5">
        <v>115</v>
      </c>
      <c r="U4824">
        <v>0</v>
      </c>
      <c r="V4824" s="5">
        <v>19.440000000000001</v>
      </c>
      <c r="W4824" t="s">
        <v>155</v>
      </c>
      <c r="X4824" s="3">
        <v>41515</v>
      </c>
      <c r="Y4824" s="3">
        <v>41518</v>
      </c>
      <c r="Z4824">
        <v>5</v>
      </c>
      <c r="AA4824" t="s">
        <v>8399</v>
      </c>
      <c r="AB4824">
        <f t="shared" si="377"/>
        <v>3</v>
      </c>
      <c r="AC4824" t="str">
        <f t="shared" si="375"/>
        <v>Tuesday</v>
      </c>
      <c r="AD4824" s="5">
        <v>3.113</v>
      </c>
      <c r="AE4824">
        <v>2013</v>
      </c>
      <c r="AF4824">
        <v>35</v>
      </c>
      <c r="AG4824" s="14">
        <f t="shared" si="376"/>
        <v>0.16904347826086957</v>
      </c>
      <c r="AH4824">
        <f t="shared" si="378"/>
        <v>1</v>
      </c>
      <c r="AI4824">
        <f t="shared" si="379"/>
        <v>3</v>
      </c>
    </row>
    <row r="4825" spans="1:35" x14ac:dyDescent="0.35">
      <c r="A4825">
        <v>4824</v>
      </c>
      <c r="B4825" t="s">
        <v>3722</v>
      </c>
      <c r="C4825" t="s">
        <v>3723</v>
      </c>
      <c r="D4825" t="s">
        <v>112</v>
      </c>
      <c r="E4825" t="s">
        <v>30</v>
      </c>
      <c r="F4825" t="s">
        <v>31</v>
      </c>
      <c r="G4825" t="s">
        <v>2354</v>
      </c>
      <c r="H4825" t="s">
        <v>2803</v>
      </c>
      <c r="I4825" t="s">
        <v>34</v>
      </c>
      <c r="J4825" t="s">
        <v>8010</v>
      </c>
      <c r="K4825" s="3">
        <v>41513</v>
      </c>
      <c r="L4825" t="s">
        <v>136</v>
      </c>
      <c r="M4825" t="s">
        <v>448</v>
      </c>
      <c r="N4825" t="s">
        <v>449</v>
      </c>
      <c r="O4825" t="s">
        <v>72</v>
      </c>
      <c r="P4825" t="s">
        <v>79</v>
      </c>
      <c r="Q4825">
        <v>2</v>
      </c>
      <c r="R4825" s="5">
        <v>26.68</v>
      </c>
      <c r="S4825" s="5">
        <v>27.5</v>
      </c>
      <c r="T4825" s="5">
        <v>55</v>
      </c>
      <c r="U4825">
        <v>0</v>
      </c>
      <c r="V4825" s="5">
        <v>1.64</v>
      </c>
      <c r="W4825" t="s">
        <v>155</v>
      </c>
      <c r="X4825" s="3">
        <v>41515</v>
      </c>
      <c r="Y4825" s="3">
        <v>41515</v>
      </c>
      <c r="Z4825">
        <v>2</v>
      </c>
      <c r="AA4825" t="s">
        <v>8400</v>
      </c>
      <c r="AB4825">
        <f t="shared" si="377"/>
        <v>0</v>
      </c>
      <c r="AC4825" t="str">
        <f t="shared" si="375"/>
        <v>Tuesday</v>
      </c>
      <c r="AD4825" s="5">
        <v>9.8650000000000002</v>
      </c>
      <c r="AE4825">
        <v>2013</v>
      </c>
      <c r="AF4825">
        <v>35</v>
      </c>
      <c r="AG4825" s="14">
        <f t="shared" si="376"/>
        <v>2.9818181818181817E-2</v>
      </c>
      <c r="AH4825">
        <f t="shared" si="378"/>
        <v>0</v>
      </c>
      <c r="AI4825" t="str">
        <f t="shared" si="379"/>
        <v xml:space="preserve"> </v>
      </c>
    </row>
    <row r="4826" spans="1:35" x14ac:dyDescent="0.35">
      <c r="A4826">
        <v>4825</v>
      </c>
      <c r="B4826" t="s">
        <v>3722</v>
      </c>
      <c r="C4826" t="s">
        <v>3723</v>
      </c>
      <c r="D4826" t="s">
        <v>112</v>
      </c>
      <c r="E4826" t="s">
        <v>30</v>
      </c>
      <c r="F4826" t="s">
        <v>31</v>
      </c>
      <c r="G4826" t="s">
        <v>2354</v>
      </c>
      <c r="H4826" t="s">
        <v>2803</v>
      </c>
      <c r="I4826" t="s">
        <v>34</v>
      </c>
      <c r="J4826" t="s">
        <v>8010</v>
      </c>
      <c r="K4826" s="3">
        <v>41513</v>
      </c>
      <c r="L4826" t="s">
        <v>136</v>
      </c>
      <c r="M4826" t="s">
        <v>5295</v>
      </c>
      <c r="N4826" t="s">
        <v>5296</v>
      </c>
      <c r="O4826" t="s">
        <v>39</v>
      </c>
      <c r="P4826" t="s">
        <v>183</v>
      </c>
      <c r="Q4826">
        <v>6</v>
      </c>
      <c r="R4826" s="5">
        <v>162.96666666666667</v>
      </c>
      <c r="S4826" s="5">
        <v>201.16666666666669</v>
      </c>
      <c r="T4826" s="5">
        <v>1207</v>
      </c>
      <c r="U4826">
        <v>0</v>
      </c>
      <c r="V4826" s="5">
        <v>229.2</v>
      </c>
      <c r="W4826" t="s">
        <v>155</v>
      </c>
      <c r="X4826" s="3">
        <v>41515</v>
      </c>
      <c r="Y4826" s="3">
        <v>41515</v>
      </c>
      <c r="Z4826">
        <v>2</v>
      </c>
      <c r="AA4826" t="s">
        <v>8400</v>
      </c>
      <c r="AB4826">
        <f t="shared" si="377"/>
        <v>0</v>
      </c>
      <c r="AC4826" t="str">
        <f t="shared" si="375"/>
        <v>Tuesday</v>
      </c>
      <c r="AD4826" s="5">
        <v>92.989000000000004</v>
      </c>
      <c r="AE4826">
        <v>2013</v>
      </c>
      <c r="AF4826">
        <v>35</v>
      </c>
      <c r="AG4826" s="14">
        <f t="shared" si="376"/>
        <v>0.18989229494614746</v>
      </c>
      <c r="AH4826">
        <f t="shared" si="378"/>
        <v>0</v>
      </c>
      <c r="AI4826" t="str">
        <f t="shared" si="379"/>
        <v xml:space="preserve"> </v>
      </c>
    </row>
    <row r="4827" spans="1:35" x14ac:dyDescent="0.35">
      <c r="A4827">
        <v>4826</v>
      </c>
      <c r="B4827" t="s">
        <v>6499</v>
      </c>
      <c r="C4827" t="s">
        <v>6500</v>
      </c>
      <c r="D4827" t="s">
        <v>96</v>
      </c>
      <c r="E4827" t="s">
        <v>30</v>
      </c>
      <c r="F4827" t="s">
        <v>31</v>
      </c>
      <c r="G4827" t="s">
        <v>476</v>
      </c>
      <c r="H4827" t="s">
        <v>874</v>
      </c>
      <c r="I4827" t="s">
        <v>34</v>
      </c>
      <c r="J4827" t="s">
        <v>8011</v>
      </c>
      <c r="K4827" s="3">
        <v>41139</v>
      </c>
      <c r="L4827" t="s">
        <v>136</v>
      </c>
      <c r="M4827" t="s">
        <v>4340</v>
      </c>
      <c r="N4827" t="s">
        <v>4341</v>
      </c>
      <c r="O4827" t="s">
        <v>72</v>
      </c>
      <c r="P4827" t="s">
        <v>162</v>
      </c>
      <c r="Q4827">
        <v>5</v>
      </c>
      <c r="R4827" s="5">
        <v>212.02500831999993</v>
      </c>
      <c r="S4827" s="5">
        <v>212.02489811623241</v>
      </c>
      <c r="T4827" s="5">
        <v>1058.0042415999997</v>
      </c>
      <c r="U4827">
        <v>2E-3</v>
      </c>
      <c r="V4827" s="5">
        <v>-2.1208</v>
      </c>
      <c r="W4827" t="s">
        <v>41</v>
      </c>
      <c r="X4827" s="3">
        <v>41144</v>
      </c>
      <c r="Y4827" s="3">
        <v>41144</v>
      </c>
      <c r="Z4827">
        <v>5</v>
      </c>
      <c r="AA4827" t="s">
        <v>8400</v>
      </c>
      <c r="AB4827">
        <f t="shared" si="377"/>
        <v>0</v>
      </c>
      <c r="AC4827" t="str">
        <f t="shared" si="375"/>
        <v>Saturday</v>
      </c>
      <c r="AD4827" s="5">
        <v>130.14400000000001</v>
      </c>
      <c r="AE4827">
        <v>2012</v>
      </c>
      <c r="AF4827">
        <v>33</v>
      </c>
      <c r="AG4827" s="14">
        <f t="shared" si="376"/>
        <v>-2.0045288256999375E-3</v>
      </c>
      <c r="AH4827">
        <f t="shared" si="378"/>
        <v>0</v>
      </c>
      <c r="AI4827" t="str">
        <f t="shared" si="379"/>
        <v xml:space="preserve"> </v>
      </c>
    </row>
    <row r="4828" spans="1:35" x14ac:dyDescent="0.35">
      <c r="A4828">
        <v>4827</v>
      </c>
      <c r="B4828" t="s">
        <v>2728</v>
      </c>
      <c r="C4828" t="s">
        <v>2729</v>
      </c>
      <c r="D4828" t="s">
        <v>29</v>
      </c>
      <c r="E4828" t="s">
        <v>199</v>
      </c>
      <c r="F4828" t="s">
        <v>212</v>
      </c>
      <c r="G4828" t="s">
        <v>245</v>
      </c>
      <c r="H4828" t="s">
        <v>245</v>
      </c>
      <c r="I4828" t="s">
        <v>34</v>
      </c>
      <c r="J4828" t="s">
        <v>8012</v>
      </c>
      <c r="K4828" s="3">
        <v>40828</v>
      </c>
      <c r="L4828" t="s">
        <v>136</v>
      </c>
      <c r="M4828" t="s">
        <v>8013</v>
      </c>
      <c r="N4828" t="s">
        <v>8014</v>
      </c>
      <c r="O4828" t="s">
        <v>39</v>
      </c>
      <c r="P4828" t="s">
        <v>183</v>
      </c>
      <c r="Q4828">
        <v>5</v>
      </c>
      <c r="R4828" s="5">
        <v>29.6496</v>
      </c>
      <c r="S4828" s="5">
        <v>49.302</v>
      </c>
      <c r="T4828" s="5">
        <v>197.208</v>
      </c>
      <c r="U4828">
        <v>0.2</v>
      </c>
      <c r="V4828" s="5">
        <v>48.96</v>
      </c>
      <c r="W4828" t="s">
        <v>41</v>
      </c>
      <c r="X4828" s="3">
        <v>40833</v>
      </c>
      <c r="Y4828" s="3">
        <v>40833</v>
      </c>
      <c r="Z4828">
        <v>5</v>
      </c>
      <c r="AA4828" t="s">
        <v>8400</v>
      </c>
      <c r="AB4828">
        <f t="shared" si="377"/>
        <v>0</v>
      </c>
      <c r="AC4828" t="str">
        <f t="shared" si="375"/>
        <v>Wednesday</v>
      </c>
      <c r="AD4828" s="5">
        <v>32.902000000000001</v>
      </c>
      <c r="AE4828">
        <v>2011</v>
      </c>
      <c r="AF4828">
        <v>42</v>
      </c>
      <c r="AG4828" s="14">
        <f t="shared" si="376"/>
        <v>0.24826579043446514</v>
      </c>
      <c r="AH4828">
        <f t="shared" si="378"/>
        <v>0</v>
      </c>
      <c r="AI4828" t="str">
        <f t="shared" si="379"/>
        <v xml:space="preserve"> </v>
      </c>
    </row>
    <row r="4829" spans="1:35" x14ac:dyDescent="0.35">
      <c r="A4829">
        <v>4828</v>
      </c>
      <c r="B4829" t="s">
        <v>4471</v>
      </c>
      <c r="C4829" t="s">
        <v>4472</v>
      </c>
      <c r="D4829" t="s">
        <v>96</v>
      </c>
      <c r="E4829" t="s">
        <v>84</v>
      </c>
      <c r="F4829" t="s">
        <v>168</v>
      </c>
      <c r="G4829" t="s">
        <v>2302</v>
      </c>
      <c r="H4829" t="s">
        <v>2302</v>
      </c>
      <c r="I4829" t="s">
        <v>34</v>
      </c>
      <c r="J4829" t="s">
        <v>8015</v>
      </c>
      <c r="K4829" s="3">
        <v>41097</v>
      </c>
      <c r="L4829" t="s">
        <v>136</v>
      </c>
      <c r="M4829" t="s">
        <v>4757</v>
      </c>
      <c r="N4829" t="s">
        <v>4758</v>
      </c>
      <c r="O4829" t="s">
        <v>39</v>
      </c>
      <c r="P4829" t="s">
        <v>340</v>
      </c>
      <c r="Q4829">
        <v>10</v>
      </c>
      <c r="R4829" s="5">
        <v>15.500799999999998</v>
      </c>
      <c r="S4829" s="5">
        <v>17.38133333333333</v>
      </c>
      <c r="T4829" s="5">
        <v>104.28799999999998</v>
      </c>
      <c r="U4829">
        <v>0.4</v>
      </c>
      <c r="V4829" s="5">
        <v>-50.72</v>
      </c>
      <c r="W4829" t="s">
        <v>41</v>
      </c>
      <c r="X4829" s="3">
        <v>41102</v>
      </c>
      <c r="Y4829" s="3">
        <v>41102</v>
      </c>
      <c r="Z4829">
        <v>5</v>
      </c>
      <c r="AA4829" t="s">
        <v>8400</v>
      </c>
      <c r="AB4829">
        <f t="shared" si="377"/>
        <v>0</v>
      </c>
      <c r="AC4829" t="str">
        <f t="shared" si="375"/>
        <v>Saturday</v>
      </c>
      <c r="AD4829" s="5">
        <v>12.000999999999999</v>
      </c>
      <c r="AE4829">
        <v>2012</v>
      </c>
      <c r="AF4829">
        <v>27</v>
      </c>
      <c r="AG4829" s="14">
        <f t="shared" si="376"/>
        <v>-0.4863455047560602</v>
      </c>
      <c r="AH4829">
        <f t="shared" si="378"/>
        <v>0</v>
      </c>
      <c r="AI4829" t="str">
        <f t="shared" si="379"/>
        <v xml:space="preserve"> </v>
      </c>
    </row>
    <row r="4830" spans="1:35" x14ac:dyDescent="0.35">
      <c r="A4830">
        <v>4829</v>
      </c>
      <c r="B4830" t="s">
        <v>7142</v>
      </c>
      <c r="C4830" t="s">
        <v>7143</v>
      </c>
      <c r="D4830" t="s">
        <v>29</v>
      </c>
      <c r="E4830" t="s">
        <v>44</v>
      </c>
      <c r="F4830" t="s">
        <v>45</v>
      </c>
      <c r="G4830" t="s">
        <v>8016</v>
      </c>
      <c r="H4830" t="s">
        <v>8017</v>
      </c>
      <c r="I4830" t="s">
        <v>34</v>
      </c>
      <c r="J4830" t="s">
        <v>8018</v>
      </c>
      <c r="K4830" s="3">
        <v>40795</v>
      </c>
      <c r="L4830" t="s">
        <v>136</v>
      </c>
      <c r="M4830" t="s">
        <v>2378</v>
      </c>
      <c r="N4830" t="s">
        <v>2379</v>
      </c>
      <c r="O4830" t="s">
        <v>39</v>
      </c>
      <c r="P4830" t="s">
        <v>58</v>
      </c>
      <c r="Q4830">
        <v>1</v>
      </c>
      <c r="R4830" s="5">
        <v>9.3000000000000007</v>
      </c>
      <c r="S4830" s="5">
        <v>10</v>
      </c>
      <c r="T4830" s="5">
        <v>10</v>
      </c>
      <c r="U4830">
        <v>0</v>
      </c>
      <c r="V4830" s="5">
        <v>0.7</v>
      </c>
      <c r="W4830" t="s">
        <v>41</v>
      </c>
      <c r="X4830" s="3">
        <v>40800</v>
      </c>
      <c r="Y4830" s="3">
        <v>40800</v>
      </c>
      <c r="Z4830">
        <v>5</v>
      </c>
      <c r="AA4830" t="s">
        <v>8400</v>
      </c>
      <c r="AB4830">
        <f t="shared" si="377"/>
        <v>0</v>
      </c>
      <c r="AC4830" t="str">
        <f t="shared" si="375"/>
        <v>Friday</v>
      </c>
      <c r="AD4830" s="5">
        <v>0.53700000000000003</v>
      </c>
      <c r="AE4830">
        <v>2011</v>
      </c>
      <c r="AF4830">
        <v>37</v>
      </c>
      <c r="AG4830" s="14">
        <f t="shared" si="376"/>
        <v>6.9999999999999993E-2</v>
      </c>
      <c r="AH4830">
        <f t="shared" si="378"/>
        <v>0</v>
      </c>
      <c r="AI4830" t="str">
        <f t="shared" si="379"/>
        <v xml:space="preserve"> </v>
      </c>
    </row>
    <row r="4831" spans="1:35" x14ac:dyDescent="0.35">
      <c r="A4831">
        <v>4830</v>
      </c>
      <c r="B4831" t="s">
        <v>7142</v>
      </c>
      <c r="C4831" t="s">
        <v>7143</v>
      </c>
      <c r="D4831" t="s">
        <v>29</v>
      </c>
      <c r="E4831" t="s">
        <v>44</v>
      </c>
      <c r="F4831" t="s">
        <v>45</v>
      </c>
      <c r="G4831" t="s">
        <v>8016</v>
      </c>
      <c r="H4831" t="s">
        <v>8017</v>
      </c>
      <c r="I4831" t="s">
        <v>34</v>
      </c>
      <c r="J4831" t="s">
        <v>8018</v>
      </c>
      <c r="K4831" s="3">
        <v>40795</v>
      </c>
      <c r="L4831" t="s">
        <v>136</v>
      </c>
      <c r="M4831" t="s">
        <v>1054</v>
      </c>
      <c r="N4831" t="s">
        <v>1055</v>
      </c>
      <c r="O4831" t="s">
        <v>51</v>
      </c>
      <c r="P4831" t="s">
        <v>93</v>
      </c>
      <c r="Q4831">
        <v>3</v>
      </c>
      <c r="R4831" s="5">
        <v>34.826666666666661</v>
      </c>
      <c r="S4831" s="5">
        <v>49.666666666666664</v>
      </c>
      <c r="T4831" s="5">
        <v>149</v>
      </c>
      <c r="U4831">
        <v>0</v>
      </c>
      <c r="V4831" s="5">
        <v>44.52</v>
      </c>
      <c r="W4831" t="s">
        <v>41</v>
      </c>
      <c r="X4831" s="3">
        <v>40800</v>
      </c>
      <c r="Y4831" s="3">
        <v>40800</v>
      </c>
      <c r="Z4831">
        <v>5</v>
      </c>
      <c r="AA4831" t="s">
        <v>8400</v>
      </c>
      <c r="AB4831">
        <f t="shared" si="377"/>
        <v>0</v>
      </c>
      <c r="AC4831" t="str">
        <f t="shared" si="375"/>
        <v>Friday</v>
      </c>
      <c r="AD4831" s="5">
        <v>6.4989999999999997</v>
      </c>
      <c r="AE4831">
        <v>2011</v>
      </c>
      <c r="AF4831">
        <v>37</v>
      </c>
      <c r="AG4831" s="14">
        <f t="shared" si="376"/>
        <v>0.29879194630872485</v>
      </c>
      <c r="AH4831">
        <f t="shared" si="378"/>
        <v>0</v>
      </c>
      <c r="AI4831" t="str">
        <f t="shared" si="379"/>
        <v xml:space="preserve"> </v>
      </c>
    </row>
    <row r="4832" spans="1:35" x14ac:dyDescent="0.35">
      <c r="A4832">
        <v>4831</v>
      </c>
      <c r="B4832" t="s">
        <v>7142</v>
      </c>
      <c r="C4832" t="s">
        <v>7143</v>
      </c>
      <c r="D4832" t="s">
        <v>29</v>
      </c>
      <c r="E4832" t="s">
        <v>44</v>
      </c>
      <c r="F4832" t="s">
        <v>45</v>
      </c>
      <c r="G4832" t="s">
        <v>8016</v>
      </c>
      <c r="H4832" t="s">
        <v>8017</v>
      </c>
      <c r="I4832" t="s">
        <v>34</v>
      </c>
      <c r="J4832" t="s">
        <v>8018</v>
      </c>
      <c r="K4832" s="3">
        <v>40795</v>
      </c>
      <c r="L4832" t="s">
        <v>136</v>
      </c>
      <c r="M4832" t="s">
        <v>5547</v>
      </c>
      <c r="N4832" t="s">
        <v>5548</v>
      </c>
      <c r="O4832" t="s">
        <v>39</v>
      </c>
      <c r="P4832" t="s">
        <v>165</v>
      </c>
      <c r="Q4832">
        <v>5</v>
      </c>
      <c r="R4832" s="5">
        <v>9.0400000000000009</v>
      </c>
      <c r="S4832" s="5">
        <v>11.600000000000001</v>
      </c>
      <c r="T4832" s="5">
        <v>58.000000000000007</v>
      </c>
      <c r="U4832">
        <v>0</v>
      </c>
      <c r="V4832" s="5">
        <v>12.8</v>
      </c>
      <c r="W4832" t="s">
        <v>41</v>
      </c>
      <c r="X4832" s="3">
        <v>40800</v>
      </c>
      <c r="Y4832" s="3">
        <v>40800</v>
      </c>
      <c r="Z4832">
        <v>5</v>
      </c>
      <c r="AA4832" t="s">
        <v>8400</v>
      </c>
      <c r="AB4832">
        <f t="shared" si="377"/>
        <v>0</v>
      </c>
      <c r="AC4832" t="str">
        <f t="shared" si="375"/>
        <v>Friday</v>
      </c>
      <c r="AD4832" s="5">
        <v>3.0539999999999998</v>
      </c>
      <c r="AE4832">
        <v>2011</v>
      </c>
      <c r="AF4832">
        <v>37</v>
      </c>
      <c r="AG4832" s="14">
        <f t="shared" si="376"/>
        <v>0.22068965517241379</v>
      </c>
      <c r="AH4832">
        <f t="shared" si="378"/>
        <v>0</v>
      </c>
      <c r="AI4832" t="str">
        <f t="shared" si="379"/>
        <v xml:space="preserve"> </v>
      </c>
    </row>
    <row r="4833" spans="1:35" x14ac:dyDescent="0.35">
      <c r="A4833">
        <v>4832</v>
      </c>
      <c r="B4833" t="s">
        <v>7142</v>
      </c>
      <c r="C4833" t="s">
        <v>7143</v>
      </c>
      <c r="D4833" t="s">
        <v>29</v>
      </c>
      <c r="E4833" t="s">
        <v>44</v>
      </c>
      <c r="F4833" t="s">
        <v>45</v>
      </c>
      <c r="G4833" t="s">
        <v>8016</v>
      </c>
      <c r="H4833" t="s">
        <v>8017</v>
      </c>
      <c r="I4833" t="s">
        <v>34</v>
      </c>
      <c r="J4833" t="s">
        <v>8018</v>
      </c>
      <c r="K4833" s="3">
        <v>40795</v>
      </c>
      <c r="L4833" t="s">
        <v>136</v>
      </c>
      <c r="M4833" t="s">
        <v>1277</v>
      </c>
      <c r="N4833" t="s">
        <v>3222</v>
      </c>
      <c r="O4833" t="s">
        <v>39</v>
      </c>
      <c r="P4833" t="s">
        <v>61</v>
      </c>
      <c r="Q4833">
        <v>5</v>
      </c>
      <c r="R4833" s="5">
        <v>13.940000000000001</v>
      </c>
      <c r="S4833" s="5">
        <v>19.600000000000001</v>
      </c>
      <c r="T4833" s="5">
        <v>98</v>
      </c>
      <c r="U4833">
        <v>0</v>
      </c>
      <c r="V4833" s="5">
        <v>28.3</v>
      </c>
      <c r="W4833" t="s">
        <v>41</v>
      </c>
      <c r="X4833" s="3">
        <v>40800</v>
      </c>
      <c r="Y4833" s="3">
        <v>40800</v>
      </c>
      <c r="Z4833">
        <v>5</v>
      </c>
      <c r="AA4833" t="s">
        <v>8400</v>
      </c>
      <c r="AB4833">
        <f t="shared" si="377"/>
        <v>0</v>
      </c>
      <c r="AC4833" t="str">
        <f t="shared" si="375"/>
        <v>Friday</v>
      </c>
      <c r="AD4833" s="5">
        <v>11.536</v>
      </c>
      <c r="AE4833">
        <v>2011</v>
      </c>
      <c r="AF4833">
        <v>37</v>
      </c>
      <c r="AG4833" s="14">
        <f t="shared" si="376"/>
        <v>0.28877551020408165</v>
      </c>
      <c r="AH4833">
        <f t="shared" si="378"/>
        <v>0</v>
      </c>
      <c r="AI4833" t="str">
        <f t="shared" si="379"/>
        <v xml:space="preserve"> </v>
      </c>
    </row>
    <row r="4834" spans="1:35" x14ac:dyDescent="0.35">
      <c r="A4834">
        <v>4833</v>
      </c>
      <c r="B4834" t="s">
        <v>7142</v>
      </c>
      <c r="C4834" t="s">
        <v>7143</v>
      </c>
      <c r="D4834" t="s">
        <v>29</v>
      </c>
      <c r="E4834" t="s">
        <v>44</v>
      </c>
      <c r="F4834" t="s">
        <v>45</v>
      </c>
      <c r="G4834" t="s">
        <v>8016</v>
      </c>
      <c r="H4834" t="s">
        <v>8017</v>
      </c>
      <c r="I4834" t="s">
        <v>34</v>
      </c>
      <c r="J4834" t="s">
        <v>8018</v>
      </c>
      <c r="K4834" s="3">
        <v>40795</v>
      </c>
      <c r="L4834" t="s">
        <v>136</v>
      </c>
      <c r="M4834" t="s">
        <v>3557</v>
      </c>
      <c r="N4834" t="s">
        <v>3558</v>
      </c>
      <c r="O4834" t="s">
        <v>72</v>
      </c>
      <c r="P4834" t="s">
        <v>162</v>
      </c>
      <c r="Q4834">
        <v>3</v>
      </c>
      <c r="R4834" s="5">
        <v>61.503584879999998</v>
      </c>
      <c r="S4834" s="5">
        <v>96.123391663326657</v>
      </c>
      <c r="T4834" s="5">
        <v>287.79343464000004</v>
      </c>
      <c r="U4834">
        <v>2E-3</v>
      </c>
      <c r="V4834" s="5">
        <v>103.28268</v>
      </c>
      <c r="W4834" t="s">
        <v>41</v>
      </c>
      <c r="X4834" s="3">
        <v>40800</v>
      </c>
      <c r="Y4834" s="3">
        <v>40800</v>
      </c>
      <c r="Z4834">
        <v>5</v>
      </c>
      <c r="AA4834" t="s">
        <v>8400</v>
      </c>
      <c r="AB4834">
        <f t="shared" si="377"/>
        <v>0</v>
      </c>
      <c r="AC4834" t="str">
        <f t="shared" si="375"/>
        <v>Friday</v>
      </c>
      <c r="AD4834" s="5">
        <v>38.024999999999999</v>
      </c>
      <c r="AE4834">
        <v>2011</v>
      </c>
      <c r="AF4834">
        <v>37</v>
      </c>
      <c r="AG4834" s="14">
        <f t="shared" si="376"/>
        <v>0.35887781849226685</v>
      </c>
      <c r="AH4834">
        <f t="shared" si="378"/>
        <v>0</v>
      </c>
      <c r="AI4834" t="str">
        <f t="shared" si="379"/>
        <v xml:space="preserve"> </v>
      </c>
    </row>
    <row r="4835" spans="1:35" x14ac:dyDescent="0.35">
      <c r="A4835">
        <v>4834</v>
      </c>
      <c r="B4835" t="s">
        <v>7142</v>
      </c>
      <c r="C4835" t="s">
        <v>7143</v>
      </c>
      <c r="D4835" t="s">
        <v>29</v>
      </c>
      <c r="E4835" t="s">
        <v>44</v>
      </c>
      <c r="F4835" t="s">
        <v>45</v>
      </c>
      <c r="G4835" t="s">
        <v>8016</v>
      </c>
      <c r="H4835" t="s">
        <v>8017</v>
      </c>
      <c r="I4835" t="s">
        <v>34</v>
      </c>
      <c r="J4835" t="s">
        <v>8018</v>
      </c>
      <c r="K4835" s="3">
        <v>40795</v>
      </c>
      <c r="L4835" t="s">
        <v>136</v>
      </c>
      <c r="M4835" t="s">
        <v>391</v>
      </c>
      <c r="N4835" t="s">
        <v>392</v>
      </c>
      <c r="O4835" t="s">
        <v>51</v>
      </c>
      <c r="P4835" t="s">
        <v>52</v>
      </c>
      <c r="Q4835">
        <v>3</v>
      </c>
      <c r="R4835" s="5">
        <v>7.8666666666666671</v>
      </c>
      <c r="S4835" s="5">
        <v>12.666666666666668</v>
      </c>
      <c r="T4835" s="5">
        <v>38</v>
      </c>
      <c r="U4835">
        <v>0</v>
      </c>
      <c r="V4835" s="5">
        <v>14.4</v>
      </c>
      <c r="W4835" t="s">
        <v>41</v>
      </c>
      <c r="X4835" s="3">
        <v>40800</v>
      </c>
      <c r="Y4835" s="3">
        <v>40800</v>
      </c>
      <c r="Z4835">
        <v>5</v>
      </c>
      <c r="AA4835" t="s">
        <v>8400</v>
      </c>
      <c r="AB4835">
        <f t="shared" si="377"/>
        <v>0</v>
      </c>
      <c r="AC4835" t="str">
        <f t="shared" si="375"/>
        <v>Friday</v>
      </c>
      <c r="AD4835" s="5">
        <v>4.9290000000000003</v>
      </c>
      <c r="AE4835">
        <v>2011</v>
      </c>
      <c r="AF4835">
        <v>37</v>
      </c>
      <c r="AG4835" s="14">
        <f t="shared" si="376"/>
        <v>0.37894736842105264</v>
      </c>
      <c r="AH4835">
        <f t="shared" si="378"/>
        <v>0</v>
      </c>
      <c r="AI4835" t="str">
        <f t="shared" si="379"/>
        <v xml:space="preserve"> </v>
      </c>
    </row>
    <row r="4836" spans="1:35" x14ac:dyDescent="0.35">
      <c r="A4836">
        <v>4835</v>
      </c>
      <c r="B4836" t="s">
        <v>1480</v>
      </c>
      <c r="C4836" t="s">
        <v>1481</v>
      </c>
      <c r="D4836" t="s">
        <v>96</v>
      </c>
      <c r="E4836" t="s">
        <v>84</v>
      </c>
      <c r="F4836" t="s">
        <v>740</v>
      </c>
      <c r="G4836" t="s">
        <v>741</v>
      </c>
      <c r="H4836" t="s">
        <v>996</v>
      </c>
      <c r="I4836" t="s">
        <v>34</v>
      </c>
      <c r="J4836" t="s">
        <v>8019</v>
      </c>
      <c r="K4836" s="3">
        <v>41662</v>
      </c>
      <c r="L4836" t="s">
        <v>36</v>
      </c>
      <c r="M4836" t="s">
        <v>7359</v>
      </c>
      <c r="N4836" t="s">
        <v>7360</v>
      </c>
      <c r="O4836" t="s">
        <v>39</v>
      </c>
      <c r="P4836" t="s">
        <v>76</v>
      </c>
      <c r="Q4836">
        <v>3</v>
      </c>
      <c r="R4836" s="5">
        <v>7.086666666666666</v>
      </c>
      <c r="S4836" s="5">
        <v>9.6666666666666661</v>
      </c>
      <c r="T4836" s="5">
        <v>29</v>
      </c>
      <c r="U4836">
        <v>0</v>
      </c>
      <c r="V4836" s="5">
        <v>7.74</v>
      </c>
      <c r="W4836" t="s">
        <v>139</v>
      </c>
      <c r="X4836" s="3">
        <v>41665</v>
      </c>
      <c r="Y4836" s="3">
        <v>41665</v>
      </c>
      <c r="Z4836">
        <v>3</v>
      </c>
      <c r="AA4836" t="s">
        <v>8400</v>
      </c>
      <c r="AB4836">
        <f t="shared" si="377"/>
        <v>0</v>
      </c>
      <c r="AC4836" t="str">
        <f t="shared" si="375"/>
        <v>Thursday</v>
      </c>
      <c r="AD4836" s="5">
        <v>1.885</v>
      </c>
      <c r="AE4836">
        <v>2014</v>
      </c>
      <c r="AF4836">
        <v>4</v>
      </c>
      <c r="AG4836" s="14">
        <f t="shared" si="376"/>
        <v>0.26689655172413795</v>
      </c>
      <c r="AH4836">
        <f t="shared" si="378"/>
        <v>0</v>
      </c>
      <c r="AI4836" t="str">
        <f t="shared" si="379"/>
        <v xml:space="preserve"> </v>
      </c>
    </row>
    <row r="4837" spans="1:35" x14ac:dyDescent="0.35">
      <c r="A4837">
        <v>4836</v>
      </c>
      <c r="B4837" t="s">
        <v>8020</v>
      </c>
      <c r="C4837" t="s">
        <v>8021</v>
      </c>
      <c r="D4837" t="s">
        <v>29</v>
      </c>
      <c r="E4837" t="s">
        <v>84</v>
      </c>
      <c r="F4837" t="s">
        <v>113</v>
      </c>
      <c r="G4837" t="s">
        <v>113</v>
      </c>
      <c r="H4837" t="s">
        <v>114</v>
      </c>
      <c r="I4837" t="s">
        <v>34</v>
      </c>
      <c r="J4837" t="s">
        <v>8022</v>
      </c>
      <c r="K4837" s="3">
        <v>41157</v>
      </c>
      <c r="L4837" t="s">
        <v>136</v>
      </c>
      <c r="M4837" t="s">
        <v>7614</v>
      </c>
      <c r="N4837" t="s">
        <v>7615</v>
      </c>
      <c r="O4837" t="s">
        <v>72</v>
      </c>
      <c r="P4837" t="s">
        <v>162</v>
      </c>
      <c r="Q4837">
        <v>3</v>
      </c>
      <c r="R4837" s="5">
        <v>115.22558608000001</v>
      </c>
      <c r="S4837" s="5">
        <v>147.09121418060201</v>
      </c>
      <c r="T4837" s="5">
        <v>263.88163823999997</v>
      </c>
      <c r="U4837">
        <v>0.40200000000000002</v>
      </c>
      <c r="V4837" s="5">
        <v>-81.795119999999997</v>
      </c>
      <c r="W4837" t="s">
        <v>139</v>
      </c>
      <c r="X4837" s="3">
        <v>41160</v>
      </c>
      <c r="Y4837" s="3">
        <v>41161</v>
      </c>
      <c r="Z4837">
        <v>4</v>
      </c>
      <c r="AA4837" t="s">
        <v>8399</v>
      </c>
      <c r="AB4837">
        <f t="shared" si="377"/>
        <v>1</v>
      </c>
      <c r="AC4837" t="str">
        <f t="shared" si="375"/>
        <v>Wednesday</v>
      </c>
      <c r="AD4837" s="5">
        <v>33.822000000000003</v>
      </c>
      <c r="AE4837">
        <v>2012</v>
      </c>
      <c r="AF4837">
        <v>36</v>
      </c>
      <c r="AG4837" s="14">
        <f t="shared" si="376"/>
        <v>-0.30996897148867725</v>
      </c>
      <c r="AH4837">
        <f t="shared" si="378"/>
        <v>1</v>
      </c>
      <c r="AI4837">
        <f t="shared" si="379"/>
        <v>1</v>
      </c>
    </row>
    <row r="4838" spans="1:35" x14ac:dyDescent="0.35">
      <c r="A4838">
        <v>4837</v>
      </c>
      <c r="B4838" t="s">
        <v>8020</v>
      </c>
      <c r="C4838" t="s">
        <v>8021</v>
      </c>
      <c r="D4838" t="s">
        <v>29</v>
      </c>
      <c r="E4838" t="s">
        <v>84</v>
      </c>
      <c r="F4838" t="s">
        <v>113</v>
      </c>
      <c r="G4838" t="s">
        <v>113</v>
      </c>
      <c r="H4838" t="s">
        <v>114</v>
      </c>
      <c r="I4838" t="s">
        <v>34</v>
      </c>
      <c r="J4838" t="s">
        <v>8022</v>
      </c>
      <c r="K4838" s="3">
        <v>41157</v>
      </c>
      <c r="L4838" t="s">
        <v>136</v>
      </c>
      <c r="M4838" t="s">
        <v>1159</v>
      </c>
      <c r="N4838" t="s">
        <v>1160</v>
      </c>
      <c r="O4838" t="s">
        <v>72</v>
      </c>
      <c r="P4838" t="s">
        <v>178</v>
      </c>
      <c r="Q4838">
        <v>5</v>
      </c>
      <c r="R4838" s="5">
        <v>122.92320000000004</v>
      </c>
      <c r="S4838" s="5">
        <v>138.05866666666671</v>
      </c>
      <c r="T4838" s="5">
        <v>414.1760000000001</v>
      </c>
      <c r="U4838">
        <v>0.4</v>
      </c>
      <c r="V4838" s="5">
        <v>-200.44</v>
      </c>
      <c r="W4838" t="s">
        <v>139</v>
      </c>
      <c r="X4838" s="3">
        <v>41160</v>
      </c>
      <c r="Y4838" s="3">
        <v>41163</v>
      </c>
      <c r="Z4838">
        <v>6</v>
      </c>
      <c r="AA4838" t="s">
        <v>8399</v>
      </c>
      <c r="AB4838">
        <f t="shared" si="377"/>
        <v>3</v>
      </c>
      <c r="AC4838" t="str">
        <f t="shared" si="375"/>
        <v>Wednesday</v>
      </c>
      <c r="AD4838" s="5">
        <v>66.902000000000001</v>
      </c>
      <c r="AE4838">
        <v>2012</v>
      </c>
      <c r="AF4838">
        <v>36</v>
      </c>
      <c r="AG4838" s="14">
        <f t="shared" si="376"/>
        <v>-0.48394885266167026</v>
      </c>
      <c r="AH4838">
        <f t="shared" si="378"/>
        <v>1</v>
      </c>
      <c r="AI4838">
        <f t="shared" si="379"/>
        <v>3</v>
      </c>
    </row>
    <row r="4839" spans="1:35" x14ac:dyDescent="0.35">
      <c r="A4839">
        <v>4838</v>
      </c>
      <c r="B4839" t="s">
        <v>8020</v>
      </c>
      <c r="C4839" t="s">
        <v>8021</v>
      </c>
      <c r="D4839" t="s">
        <v>29</v>
      </c>
      <c r="E4839" t="s">
        <v>84</v>
      </c>
      <c r="F4839" t="s">
        <v>113</v>
      </c>
      <c r="G4839" t="s">
        <v>113</v>
      </c>
      <c r="H4839" t="s">
        <v>114</v>
      </c>
      <c r="I4839" t="s">
        <v>34</v>
      </c>
      <c r="J4839" t="s">
        <v>8022</v>
      </c>
      <c r="K4839" s="3">
        <v>41157</v>
      </c>
      <c r="L4839" t="s">
        <v>136</v>
      </c>
      <c r="M4839" t="s">
        <v>3548</v>
      </c>
      <c r="N4839" t="s">
        <v>3549</v>
      </c>
      <c r="O4839" t="s">
        <v>39</v>
      </c>
      <c r="P4839" t="s">
        <v>90</v>
      </c>
      <c r="Q4839">
        <v>5</v>
      </c>
      <c r="R4839" s="5">
        <v>8.4040000000000017</v>
      </c>
      <c r="S4839" s="5">
        <v>10.90666666666667</v>
      </c>
      <c r="T4839" s="5">
        <v>32.720000000000006</v>
      </c>
      <c r="U4839">
        <v>0.4</v>
      </c>
      <c r="V4839" s="5">
        <v>-9.3000000000000007</v>
      </c>
      <c r="W4839" t="s">
        <v>139</v>
      </c>
      <c r="X4839" s="3">
        <v>41160</v>
      </c>
      <c r="Y4839" s="3">
        <v>41160</v>
      </c>
      <c r="Z4839">
        <v>3</v>
      </c>
      <c r="AA4839" t="s">
        <v>8400</v>
      </c>
      <c r="AB4839">
        <f t="shared" si="377"/>
        <v>0</v>
      </c>
      <c r="AC4839" t="str">
        <f t="shared" si="375"/>
        <v>Wednesday</v>
      </c>
      <c r="AD4839" s="5">
        <v>2.508</v>
      </c>
      <c r="AE4839">
        <v>2012</v>
      </c>
      <c r="AF4839">
        <v>36</v>
      </c>
      <c r="AG4839" s="14">
        <f t="shared" si="376"/>
        <v>-0.28422982885085574</v>
      </c>
      <c r="AH4839">
        <f t="shared" si="378"/>
        <v>0</v>
      </c>
      <c r="AI4839" t="str">
        <f t="shared" si="379"/>
        <v xml:space="preserve"> </v>
      </c>
    </row>
    <row r="4840" spans="1:35" x14ac:dyDescent="0.35">
      <c r="A4840">
        <v>4839</v>
      </c>
      <c r="B4840" t="s">
        <v>8020</v>
      </c>
      <c r="C4840" t="s">
        <v>8021</v>
      </c>
      <c r="D4840" t="s">
        <v>29</v>
      </c>
      <c r="E4840" t="s">
        <v>84</v>
      </c>
      <c r="F4840" t="s">
        <v>113</v>
      </c>
      <c r="G4840" t="s">
        <v>113</v>
      </c>
      <c r="H4840" t="s">
        <v>114</v>
      </c>
      <c r="I4840" t="s">
        <v>34</v>
      </c>
      <c r="J4840" t="s">
        <v>8022</v>
      </c>
      <c r="K4840" s="3">
        <v>41157</v>
      </c>
      <c r="L4840" t="s">
        <v>136</v>
      </c>
      <c r="M4840" t="s">
        <v>715</v>
      </c>
      <c r="N4840" t="s">
        <v>716</v>
      </c>
      <c r="O4840" t="s">
        <v>39</v>
      </c>
      <c r="P4840" t="s">
        <v>64</v>
      </c>
      <c r="Q4840">
        <v>2</v>
      </c>
      <c r="R4840" s="5">
        <v>21.570399999999999</v>
      </c>
      <c r="S4840" s="5">
        <v>28.724000000000004</v>
      </c>
      <c r="T4840" s="5">
        <v>34.468800000000002</v>
      </c>
      <c r="U4840">
        <v>0.4</v>
      </c>
      <c r="V4840" s="5">
        <v>-8.6720000000000006</v>
      </c>
      <c r="W4840" t="s">
        <v>139</v>
      </c>
      <c r="X4840" s="3">
        <v>41160</v>
      </c>
      <c r="Y4840" s="3">
        <v>41160</v>
      </c>
      <c r="Z4840">
        <v>3</v>
      </c>
      <c r="AA4840" t="s">
        <v>8400</v>
      </c>
      <c r="AB4840">
        <f t="shared" si="377"/>
        <v>0</v>
      </c>
      <c r="AC4840" t="str">
        <f t="shared" si="375"/>
        <v>Wednesday</v>
      </c>
      <c r="AD4840" s="5">
        <v>5.2039999999999997</v>
      </c>
      <c r="AE4840">
        <v>2012</v>
      </c>
      <c r="AF4840">
        <v>36</v>
      </c>
      <c r="AG4840" s="14">
        <f t="shared" si="376"/>
        <v>-0.25158984356867659</v>
      </c>
      <c r="AH4840">
        <f t="shared" si="378"/>
        <v>0</v>
      </c>
      <c r="AI4840" t="str">
        <f t="shared" si="379"/>
        <v xml:space="preserve"> </v>
      </c>
    </row>
    <row r="4841" spans="1:35" x14ac:dyDescent="0.35">
      <c r="A4841">
        <v>4840</v>
      </c>
      <c r="B4841" t="s">
        <v>3960</v>
      </c>
      <c r="C4841" t="s">
        <v>3961</v>
      </c>
      <c r="D4841" t="s">
        <v>29</v>
      </c>
      <c r="E4841" t="s">
        <v>30</v>
      </c>
      <c r="F4841" t="s">
        <v>31</v>
      </c>
      <c r="G4841" t="s">
        <v>2650</v>
      </c>
      <c r="H4841" t="s">
        <v>4890</v>
      </c>
      <c r="I4841" t="s">
        <v>34</v>
      </c>
      <c r="J4841" t="s">
        <v>8023</v>
      </c>
      <c r="K4841" s="3">
        <v>41520</v>
      </c>
      <c r="L4841" t="s">
        <v>36</v>
      </c>
      <c r="M4841" t="s">
        <v>6012</v>
      </c>
      <c r="N4841" t="s">
        <v>6013</v>
      </c>
      <c r="O4841" t="s">
        <v>51</v>
      </c>
      <c r="P4841" t="s">
        <v>93</v>
      </c>
      <c r="Q4841">
        <v>3</v>
      </c>
      <c r="R4841" s="5">
        <v>27.175999999999991</v>
      </c>
      <c r="S4841" s="5">
        <v>32.74499999999999</v>
      </c>
      <c r="T4841" s="5">
        <v>78.58799999999998</v>
      </c>
      <c r="U4841">
        <v>0.2</v>
      </c>
      <c r="V4841" s="5">
        <v>-2.94</v>
      </c>
      <c r="W4841" t="s">
        <v>41</v>
      </c>
      <c r="X4841" s="3">
        <v>41525</v>
      </c>
      <c r="Y4841" s="3">
        <v>41525</v>
      </c>
      <c r="Z4841">
        <v>5</v>
      </c>
      <c r="AA4841" t="s">
        <v>8400</v>
      </c>
      <c r="AB4841">
        <f t="shared" si="377"/>
        <v>0</v>
      </c>
      <c r="AC4841" t="str">
        <f t="shared" si="375"/>
        <v>Tuesday</v>
      </c>
      <c r="AD4841" s="5">
        <v>2.8029999999999999</v>
      </c>
      <c r="AE4841">
        <v>2013</v>
      </c>
      <c r="AF4841">
        <v>36</v>
      </c>
      <c r="AG4841" s="14">
        <f t="shared" si="376"/>
        <v>-3.7410291647579794E-2</v>
      </c>
      <c r="AH4841">
        <f t="shared" si="378"/>
        <v>0</v>
      </c>
      <c r="AI4841" t="str">
        <f t="shared" si="379"/>
        <v xml:space="preserve"> </v>
      </c>
    </row>
    <row r="4842" spans="1:35" x14ac:dyDescent="0.35">
      <c r="A4842">
        <v>4841</v>
      </c>
      <c r="B4842" t="s">
        <v>3960</v>
      </c>
      <c r="C4842" t="s">
        <v>3961</v>
      </c>
      <c r="D4842" t="s">
        <v>29</v>
      </c>
      <c r="E4842" t="s">
        <v>30</v>
      </c>
      <c r="F4842" t="s">
        <v>31</v>
      </c>
      <c r="G4842" t="s">
        <v>2650</v>
      </c>
      <c r="H4842" t="s">
        <v>4890</v>
      </c>
      <c r="I4842" t="s">
        <v>34</v>
      </c>
      <c r="J4842" t="s">
        <v>8023</v>
      </c>
      <c r="K4842" s="3">
        <v>41520</v>
      </c>
      <c r="L4842" t="s">
        <v>36</v>
      </c>
      <c r="M4842" t="s">
        <v>574</v>
      </c>
      <c r="N4842" t="s">
        <v>575</v>
      </c>
      <c r="O4842" t="s">
        <v>39</v>
      </c>
      <c r="P4842" t="s">
        <v>61</v>
      </c>
      <c r="Q4842">
        <v>3</v>
      </c>
      <c r="R4842" s="5">
        <v>18.473333333333329</v>
      </c>
      <c r="S4842" s="5">
        <v>30.333333333333329</v>
      </c>
      <c r="T4842" s="5">
        <v>90.999999999999986</v>
      </c>
      <c r="U4842">
        <v>0</v>
      </c>
      <c r="V4842" s="5">
        <v>35.58</v>
      </c>
      <c r="W4842" t="s">
        <v>41</v>
      </c>
      <c r="X4842" s="3">
        <v>41525</v>
      </c>
      <c r="Y4842" s="3">
        <v>41525</v>
      </c>
      <c r="Z4842">
        <v>5</v>
      </c>
      <c r="AA4842" t="s">
        <v>8400</v>
      </c>
      <c r="AB4842">
        <f t="shared" si="377"/>
        <v>0</v>
      </c>
      <c r="AC4842" t="str">
        <f t="shared" si="375"/>
        <v>Tuesday</v>
      </c>
      <c r="AD4842" s="5">
        <v>7.81</v>
      </c>
      <c r="AE4842">
        <v>2013</v>
      </c>
      <c r="AF4842">
        <v>36</v>
      </c>
      <c r="AG4842" s="14">
        <f t="shared" si="376"/>
        <v>0.39098901098901101</v>
      </c>
      <c r="AH4842">
        <f t="shared" si="378"/>
        <v>0</v>
      </c>
      <c r="AI4842" t="str">
        <f t="shared" si="379"/>
        <v xml:space="preserve"> </v>
      </c>
    </row>
    <row r="4843" spans="1:35" x14ac:dyDescent="0.35">
      <c r="A4843">
        <v>4842</v>
      </c>
      <c r="B4843" t="s">
        <v>3960</v>
      </c>
      <c r="C4843" t="s">
        <v>3961</v>
      </c>
      <c r="D4843" t="s">
        <v>29</v>
      </c>
      <c r="E4843" t="s">
        <v>30</v>
      </c>
      <c r="F4843" t="s">
        <v>31</v>
      </c>
      <c r="G4843" t="s">
        <v>2650</v>
      </c>
      <c r="H4843" t="s">
        <v>4890</v>
      </c>
      <c r="I4843" t="s">
        <v>34</v>
      </c>
      <c r="J4843" t="s">
        <v>8023</v>
      </c>
      <c r="K4843" s="3">
        <v>41520</v>
      </c>
      <c r="L4843" t="s">
        <v>36</v>
      </c>
      <c r="M4843" t="s">
        <v>1159</v>
      </c>
      <c r="N4843" t="s">
        <v>1160</v>
      </c>
      <c r="O4843" t="s">
        <v>72</v>
      </c>
      <c r="P4843" t="s">
        <v>178</v>
      </c>
      <c r="Q4843">
        <v>2</v>
      </c>
      <c r="R4843" s="5">
        <v>107.06</v>
      </c>
      <c r="S4843" s="5">
        <v>111.5</v>
      </c>
      <c r="T4843" s="5">
        <v>223</v>
      </c>
      <c r="U4843">
        <v>0</v>
      </c>
      <c r="V4843" s="5">
        <v>8.8800000000000008</v>
      </c>
      <c r="W4843" t="s">
        <v>41</v>
      </c>
      <c r="X4843" s="3">
        <v>41525</v>
      </c>
      <c r="Y4843" s="3">
        <v>41525</v>
      </c>
      <c r="Z4843">
        <v>5</v>
      </c>
      <c r="AA4843" t="s">
        <v>8400</v>
      </c>
      <c r="AB4843">
        <f t="shared" si="377"/>
        <v>0</v>
      </c>
      <c r="AC4843" t="str">
        <f t="shared" si="375"/>
        <v>Tuesday</v>
      </c>
      <c r="AD4843" s="5">
        <v>16.754000000000001</v>
      </c>
      <c r="AE4843">
        <v>2013</v>
      </c>
      <c r="AF4843">
        <v>36</v>
      </c>
      <c r="AG4843" s="14">
        <f t="shared" si="376"/>
        <v>3.9820627802690585E-2</v>
      </c>
      <c r="AH4843">
        <f t="shared" si="378"/>
        <v>0</v>
      </c>
      <c r="AI4843" t="str">
        <f t="shared" si="379"/>
        <v xml:space="preserve"> </v>
      </c>
    </row>
    <row r="4844" spans="1:35" x14ac:dyDescent="0.35">
      <c r="A4844">
        <v>4843</v>
      </c>
      <c r="B4844" t="s">
        <v>3960</v>
      </c>
      <c r="C4844" t="s">
        <v>3961</v>
      </c>
      <c r="D4844" t="s">
        <v>29</v>
      </c>
      <c r="E4844" t="s">
        <v>30</v>
      </c>
      <c r="F4844" t="s">
        <v>31</v>
      </c>
      <c r="G4844" t="s">
        <v>2650</v>
      </c>
      <c r="H4844" t="s">
        <v>4890</v>
      </c>
      <c r="I4844" t="s">
        <v>34</v>
      </c>
      <c r="J4844" t="s">
        <v>8023</v>
      </c>
      <c r="K4844" s="3">
        <v>41520</v>
      </c>
      <c r="L4844" t="s">
        <v>36</v>
      </c>
      <c r="M4844" t="s">
        <v>7782</v>
      </c>
      <c r="N4844" t="s">
        <v>7783</v>
      </c>
      <c r="O4844" t="s">
        <v>39</v>
      </c>
      <c r="P4844" t="s">
        <v>61</v>
      </c>
      <c r="Q4844">
        <v>4</v>
      </c>
      <c r="R4844" s="5">
        <v>6.46</v>
      </c>
      <c r="S4844" s="5">
        <v>9.5</v>
      </c>
      <c r="T4844" s="5">
        <v>38</v>
      </c>
      <c r="U4844">
        <v>0</v>
      </c>
      <c r="V4844" s="5">
        <v>12.16</v>
      </c>
      <c r="W4844" t="s">
        <v>41</v>
      </c>
      <c r="X4844" s="3">
        <v>41525</v>
      </c>
      <c r="Y4844" s="3">
        <v>41528</v>
      </c>
      <c r="Z4844">
        <v>8</v>
      </c>
      <c r="AA4844" t="s">
        <v>8399</v>
      </c>
      <c r="AB4844">
        <f t="shared" si="377"/>
        <v>3</v>
      </c>
      <c r="AC4844" t="str">
        <f t="shared" si="375"/>
        <v>Tuesday</v>
      </c>
      <c r="AD4844" s="5">
        <v>2.3740000000000001</v>
      </c>
      <c r="AE4844">
        <v>2013</v>
      </c>
      <c r="AF4844">
        <v>36</v>
      </c>
      <c r="AG4844" s="14">
        <f t="shared" si="376"/>
        <v>0.32</v>
      </c>
      <c r="AH4844">
        <f t="shared" si="378"/>
        <v>1</v>
      </c>
      <c r="AI4844">
        <f t="shared" si="379"/>
        <v>3</v>
      </c>
    </row>
    <row r="4845" spans="1:35" x14ac:dyDescent="0.35">
      <c r="A4845">
        <v>4844</v>
      </c>
      <c r="B4845" t="s">
        <v>620</v>
      </c>
      <c r="C4845" t="s">
        <v>621</v>
      </c>
      <c r="D4845" t="s">
        <v>112</v>
      </c>
      <c r="E4845" t="s">
        <v>84</v>
      </c>
      <c r="F4845" t="s">
        <v>85</v>
      </c>
      <c r="G4845" t="s">
        <v>635</v>
      </c>
      <c r="H4845" t="s">
        <v>635</v>
      </c>
      <c r="I4845" t="s">
        <v>34</v>
      </c>
      <c r="J4845" t="s">
        <v>8024</v>
      </c>
      <c r="K4845" s="3">
        <v>41617</v>
      </c>
      <c r="L4845" t="s">
        <v>136</v>
      </c>
      <c r="M4845" t="s">
        <v>172</v>
      </c>
      <c r="N4845" t="s">
        <v>173</v>
      </c>
      <c r="O4845" t="s">
        <v>39</v>
      </c>
      <c r="P4845" t="s">
        <v>58</v>
      </c>
      <c r="Q4845">
        <v>3</v>
      </c>
      <c r="R4845" s="5">
        <v>30.646666666666665</v>
      </c>
      <c r="S4845" s="5">
        <v>33.666666666666664</v>
      </c>
      <c r="T4845" s="5">
        <v>101</v>
      </c>
      <c r="U4845">
        <v>0</v>
      </c>
      <c r="V4845" s="5">
        <v>9.06</v>
      </c>
      <c r="W4845" t="s">
        <v>155</v>
      </c>
      <c r="X4845" s="3">
        <v>41619</v>
      </c>
      <c r="Y4845" s="3">
        <v>41619</v>
      </c>
      <c r="Z4845">
        <v>2</v>
      </c>
      <c r="AA4845" t="s">
        <v>8400</v>
      </c>
      <c r="AB4845">
        <f t="shared" si="377"/>
        <v>0</v>
      </c>
      <c r="AC4845" t="str">
        <f t="shared" si="375"/>
        <v>Monday</v>
      </c>
      <c r="AD4845" s="5">
        <v>25.413</v>
      </c>
      <c r="AE4845">
        <v>2013</v>
      </c>
      <c r="AF4845">
        <v>50</v>
      </c>
      <c r="AG4845" s="14">
        <f t="shared" si="376"/>
        <v>8.9702970297029713E-2</v>
      </c>
      <c r="AH4845">
        <f t="shared" si="378"/>
        <v>0</v>
      </c>
      <c r="AI4845" t="str">
        <f t="shared" si="379"/>
        <v xml:space="preserve"> </v>
      </c>
    </row>
    <row r="4846" spans="1:35" x14ac:dyDescent="0.35">
      <c r="A4846">
        <v>4845</v>
      </c>
      <c r="B4846" t="s">
        <v>3753</v>
      </c>
      <c r="C4846" t="s">
        <v>3754</v>
      </c>
      <c r="D4846" t="s">
        <v>29</v>
      </c>
      <c r="E4846" t="s">
        <v>30</v>
      </c>
      <c r="F4846" t="s">
        <v>31</v>
      </c>
      <c r="G4846" t="s">
        <v>767</v>
      </c>
      <c r="H4846" t="s">
        <v>768</v>
      </c>
      <c r="I4846" t="s">
        <v>34</v>
      </c>
      <c r="J4846" t="s">
        <v>8025</v>
      </c>
      <c r="K4846" s="3">
        <v>41939</v>
      </c>
      <c r="L4846" t="s">
        <v>36</v>
      </c>
      <c r="M4846" t="s">
        <v>479</v>
      </c>
      <c r="N4846" t="s">
        <v>480</v>
      </c>
      <c r="O4846" t="s">
        <v>51</v>
      </c>
      <c r="P4846" t="s">
        <v>93</v>
      </c>
      <c r="Q4846">
        <v>1</v>
      </c>
      <c r="R4846" s="5">
        <v>55.609600000000007</v>
      </c>
      <c r="S4846" s="5">
        <v>62.627000000000002</v>
      </c>
      <c r="T4846" s="5">
        <v>50.101600000000005</v>
      </c>
      <c r="U4846">
        <v>0.2</v>
      </c>
      <c r="V4846" s="5">
        <v>-5.508</v>
      </c>
      <c r="W4846" t="s">
        <v>41</v>
      </c>
      <c r="X4846" s="3">
        <v>41944</v>
      </c>
      <c r="Y4846" s="3">
        <v>41944</v>
      </c>
      <c r="Z4846">
        <v>5</v>
      </c>
      <c r="AA4846" t="s">
        <v>8400</v>
      </c>
      <c r="AB4846">
        <f t="shared" si="377"/>
        <v>0</v>
      </c>
      <c r="AC4846" t="str">
        <f t="shared" si="375"/>
        <v>Monday</v>
      </c>
      <c r="AD4846" s="5">
        <v>4.516</v>
      </c>
      <c r="AE4846">
        <v>2014</v>
      </c>
      <c r="AF4846">
        <v>44</v>
      </c>
      <c r="AG4846" s="14">
        <f t="shared" si="376"/>
        <v>-0.10993660881089624</v>
      </c>
      <c r="AH4846">
        <f t="shared" si="378"/>
        <v>0</v>
      </c>
      <c r="AI4846" t="str">
        <f t="shared" si="379"/>
        <v xml:space="preserve"> </v>
      </c>
    </row>
    <row r="4847" spans="1:35" x14ac:dyDescent="0.35">
      <c r="A4847">
        <v>4846</v>
      </c>
      <c r="B4847" t="s">
        <v>3753</v>
      </c>
      <c r="C4847" t="s">
        <v>3754</v>
      </c>
      <c r="D4847" t="s">
        <v>29</v>
      </c>
      <c r="E4847" t="s">
        <v>30</v>
      </c>
      <c r="F4847" t="s">
        <v>31</v>
      </c>
      <c r="G4847" t="s">
        <v>767</v>
      </c>
      <c r="H4847" t="s">
        <v>768</v>
      </c>
      <c r="I4847" t="s">
        <v>34</v>
      </c>
      <c r="J4847" t="s">
        <v>8025</v>
      </c>
      <c r="K4847" s="3">
        <v>41939</v>
      </c>
      <c r="L4847" t="s">
        <v>36</v>
      </c>
      <c r="M4847" t="s">
        <v>4348</v>
      </c>
      <c r="N4847" t="s">
        <v>4349</v>
      </c>
      <c r="O4847" t="s">
        <v>39</v>
      </c>
      <c r="P4847" t="s">
        <v>58</v>
      </c>
      <c r="Q4847">
        <v>3</v>
      </c>
      <c r="R4847" s="5">
        <v>16.326666666666672</v>
      </c>
      <c r="S4847" s="5">
        <v>19.666666666666671</v>
      </c>
      <c r="T4847" s="5">
        <v>59.000000000000014</v>
      </c>
      <c r="U4847">
        <v>0</v>
      </c>
      <c r="V4847" s="5">
        <v>10.02</v>
      </c>
      <c r="W4847" t="s">
        <v>41</v>
      </c>
      <c r="X4847" s="3">
        <v>41944</v>
      </c>
      <c r="Y4847" s="3">
        <v>41944</v>
      </c>
      <c r="Z4847">
        <v>5</v>
      </c>
      <c r="AA4847" t="s">
        <v>8400</v>
      </c>
      <c r="AB4847">
        <f t="shared" si="377"/>
        <v>0</v>
      </c>
      <c r="AC4847" t="str">
        <f t="shared" si="375"/>
        <v>Monday</v>
      </c>
      <c r="AD4847" s="5">
        <v>0.17799999999999999</v>
      </c>
      <c r="AE4847">
        <v>2014</v>
      </c>
      <c r="AF4847">
        <v>44</v>
      </c>
      <c r="AG4847" s="14">
        <f t="shared" si="376"/>
        <v>0.16983050847457623</v>
      </c>
      <c r="AH4847">
        <f t="shared" si="378"/>
        <v>0</v>
      </c>
      <c r="AI4847" t="str">
        <f t="shared" si="379"/>
        <v xml:space="preserve"> </v>
      </c>
    </row>
    <row r="4848" spans="1:35" x14ac:dyDescent="0.35">
      <c r="A4848">
        <v>4847</v>
      </c>
      <c r="B4848" t="s">
        <v>5606</v>
      </c>
      <c r="C4848" t="s">
        <v>5607</v>
      </c>
      <c r="D4848" t="s">
        <v>112</v>
      </c>
      <c r="E4848" t="s">
        <v>30</v>
      </c>
      <c r="F4848" t="s">
        <v>31</v>
      </c>
      <c r="G4848" t="s">
        <v>2650</v>
      </c>
      <c r="H4848" t="s">
        <v>2651</v>
      </c>
      <c r="I4848" t="s">
        <v>34</v>
      </c>
      <c r="J4848" t="s">
        <v>8026</v>
      </c>
      <c r="K4848" s="3">
        <v>41312</v>
      </c>
      <c r="L4848" t="s">
        <v>136</v>
      </c>
      <c r="M4848" t="s">
        <v>1869</v>
      </c>
      <c r="N4848" t="s">
        <v>1870</v>
      </c>
      <c r="O4848" t="s">
        <v>39</v>
      </c>
      <c r="P4848" t="s">
        <v>165</v>
      </c>
      <c r="Q4848">
        <v>4</v>
      </c>
      <c r="R4848" s="5">
        <v>17.09</v>
      </c>
      <c r="S4848" s="5">
        <v>32.25</v>
      </c>
      <c r="T4848" s="5">
        <v>129</v>
      </c>
      <c r="U4848">
        <v>0</v>
      </c>
      <c r="V4848" s="5">
        <v>60.64</v>
      </c>
      <c r="W4848" t="s">
        <v>242</v>
      </c>
      <c r="X4848" s="3">
        <v>41312</v>
      </c>
      <c r="Y4848" s="3">
        <v>41315</v>
      </c>
      <c r="Z4848">
        <v>3</v>
      </c>
      <c r="AA4848" t="s">
        <v>8399</v>
      </c>
      <c r="AB4848">
        <f t="shared" si="377"/>
        <v>3</v>
      </c>
      <c r="AC4848" t="str">
        <f t="shared" si="375"/>
        <v>Thursday</v>
      </c>
      <c r="AD4848" s="5">
        <v>23.599</v>
      </c>
      <c r="AE4848">
        <v>2013</v>
      </c>
      <c r="AF4848">
        <v>6</v>
      </c>
      <c r="AG4848" s="14">
        <f t="shared" si="376"/>
        <v>0.47007751937984499</v>
      </c>
      <c r="AH4848">
        <f t="shared" si="378"/>
        <v>1</v>
      </c>
      <c r="AI4848">
        <f t="shared" si="379"/>
        <v>3</v>
      </c>
    </row>
    <row r="4849" spans="1:35" x14ac:dyDescent="0.35">
      <c r="A4849">
        <v>4848</v>
      </c>
      <c r="B4849" t="s">
        <v>5606</v>
      </c>
      <c r="C4849" t="s">
        <v>5607</v>
      </c>
      <c r="D4849" t="s">
        <v>112</v>
      </c>
      <c r="E4849" t="s">
        <v>30</v>
      </c>
      <c r="F4849" t="s">
        <v>31</v>
      </c>
      <c r="G4849" t="s">
        <v>2650</v>
      </c>
      <c r="H4849" t="s">
        <v>2651</v>
      </c>
      <c r="I4849" t="s">
        <v>34</v>
      </c>
      <c r="J4849" t="s">
        <v>8026</v>
      </c>
      <c r="K4849" s="3">
        <v>41312</v>
      </c>
      <c r="L4849" t="s">
        <v>136</v>
      </c>
      <c r="M4849" t="s">
        <v>2446</v>
      </c>
      <c r="N4849" t="s">
        <v>2447</v>
      </c>
      <c r="O4849" t="s">
        <v>51</v>
      </c>
      <c r="P4849" t="s">
        <v>93</v>
      </c>
      <c r="Q4849">
        <v>4</v>
      </c>
      <c r="R4849" s="5">
        <v>34.807600000000001</v>
      </c>
      <c r="S4849" s="5">
        <v>37.1995</v>
      </c>
      <c r="T4849" s="5">
        <v>119.03840000000001</v>
      </c>
      <c r="U4849">
        <v>0.2</v>
      </c>
      <c r="V4849" s="5">
        <v>-20.192</v>
      </c>
      <c r="W4849" t="s">
        <v>242</v>
      </c>
      <c r="X4849" s="3">
        <v>41312</v>
      </c>
      <c r="Y4849" s="3">
        <v>41313</v>
      </c>
      <c r="Z4849">
        <v>1</v>
      </c>
      <c r="AA4849" t="s">
        <v>8399</v>
      </c>
      <c r="AB4849">
        <f t="shared" si="377"/>
        <v>1</v>
      </c>
      <c r="AC4849" t="str">
        <f t="shared" si="375"/>
        <v>Thursday</v>
      </c>
      <c r="AD4849" s="5">
        <v>8.4589999999999996</v>
      </c>
      <c r="AE4849">
        <v>2013</v>
      </c>
      <c r="AF4849">
        <v>6</v>
      </c>
      <c r="AG4849" s="14">
        <f t="shared" si="376"/>
        <v>-0.16962593583247085</v>
      </c>
      <c r="AH4849">
        <f t="shared" si="378"/>
        <v>1</v>
      </c>
      <c r="AI4849">
        <f t="shared" si="379"/>
        <v>1</v>
      </c>
    </row>
    <row r="4850" spans="1:35" x14ac:dyDescent="0.35">
      <c r="A4850">
        <v>4849</v>
      </c>
      <c r="B4850" t="s">
        <v>5606</v>
      </c>
      <c r="C4850" t="s">
        <v>5607</v>
      </c>
      <c r="D4850" t="s">
        <v>112</v>
      </c>
      <c r="E4850" t="s">
        <v>30</v>
      </c>
      <c r="F4850" t="s">
        <v>31</v>
      </c>
      <c r="G4850" t="s">
        <v>2650</v>
      </c>
      <c r="H4850" t="s">
        <v>2651</v>
      </c>
      <c r="I4850" t="s">
        <v>34</v>
      </c>
      <c r="J4850" t="s">
        <v>8026</v>
      </c>
      <c r="K4850" s="3">
        <v>41312</v>
      </c>
      <c r="L4850" t="s">
        <v>136</v>
      </c>
      <c r="M4850" t="s">
        <v>852</v>
      </c>
      <c r="N4850" t="s">
        <v>853</v>
      </c>
      <c r="O4850" t="s">
        <v>51</v>
      </c>
      <c r="P4850" t="s">
        <v>93</v>
      </c>
      <c r="Q4850">
        <v>14</v>
      </c>
      <c r="R4850" s="5">
        <v>40.630057142857133</v>
      </c>
      <c r="S4850" s="5">
        <v>54.967571428571418</v>
      </c>
      <c r="T4850" s="5">
        <v>615.63679999999988</v>
      </c>
      <c r="U4850">
        <v>0.2</v>
      </c>
      <c r="V4850" s="5">
        <v>46.816000000000003</v>
      </c>
      <c r="W4850" t="s">
        <v>242</v>
      </c>
      <c r="X4850" s="3">
        <v>41312</v>
      </c>
      <c r="Y4850" s="3">
        <v>41312</v>
      </c>
      <c r="Z4850">
        <v>0</v>
      </c>
      <c r="AA4850" t="s">
        <v>8400</v>
      </c>
      <c r="AB4850">
        <f t="shared" si="377"/>
        <v>0</v>
      </c>
      <c r="AC4850" t="str">
        <f t="shared" si="375"/>
        <v>Thursday</v>
      </c>
      <c r="AD4850" s="5">
        <v>38.375</v>
      </c>
      <c r="AE4850">
        <v>2013</v>
      </c>
      <c r="AF4850">
        <v>6</v>
      </c>
      <c r="AG4850" s="14">
        <f t="shared" si="376"/>
        <v>7.6044836825868781E-2</v>
      </c>
      <c r="AH4850">
        <f t="shared" si="378"/>
        <v>0</v>
      </c>
      <c r="AI4850" t="str">
        <f t="shared" si="379"/>
        <v xml:space="preserve"> </v>
      </c>
    </row>
    <row r="4851" spans="1:35" x14ac:dyDescent="0.35">
      <c r="A4851">
        <v>4850</v>
      </c>
      <c r="B4851" t="s">
        <v>5606</v>
      </c>
      <c r="C4851" t="s">
        <v>5607</v>
      </c>
      <c r="D4851" t="s">
        <v>112</v>
      </c>
      <c r="E4851" t="s">
        <v>30</v>
      </c>
      <c r="F4851" t="s">
        <v>31</v>
      </c>
      <c r="G4851" t="s">
        <v>2650</v>
      </c>
      <c r="H4851" t="s">
        <v>2651</v>
      </c>
      <c r="I4851" t="s">
        <v>34</v>
      </c>
      <c r="J4851" t="s">
        <v>8026</v>
      </c>
      <c r="K4851" s="3">
        <v>41312</v>
      </c>
      <c r="L4851" t="s">
        <v>136</v>
      </c>
      <c r="M4851" t="s">
        <v>3187</v>
      </c>
      <c r="N4851" t="s">
        <v>3188</v>
      </c>
      <c r="O4851" t="s">
        <v>39</v>
      </c>
      <c r="P4851" t="s">
        <v>76</v>
      </c>
      <c r="Q4851">
        <v>3</v>
      </c>
      <c r="R4851" s="5">
        <v>14.526666666666671</v>
      </c>
      <c r="S4851" s="5">
        <v>14.666666666666671</v>
      </c>
      <c r="T4851" s="5">
        <v>44.000000000000014</v>
      </c>
      <c r="U4851">
        <v>0</v>
      </c>
      <c r="V4851" s="5">
        <v>0.42</v>
      </c>
      <c r="W4851" t="s">
        <v>242</v>
      </c>
      <c r="X4851" s="3">
        <v>41312</v>
      </c>
      <c r="Y4851" s="3">
        <v>41312</v>
      </c>
      <c r="Z4851">
        <v>0</v>
      </c>
      <c r="AA4851" t="s">
        <v>8400</v>
      </c>
      <c r="AB4851">
        <f t="shared" si="377"/>
        <v>0</v>
      </c>
      <c r="AC4851" t="str">
        <f t="shared" si="375"/>
        <v>Thursday</v>
      </c>
      <c r="AD4851" s="5">
        <v>6.9059999999999997</v>
      </c>
      <c r="AE4851">
        <v>2013</v>
      </c>
      <c r="AF4851">
        <v>6</v>
      </c>
      <c r="AG4851" s="14">
        <f t="shared" si="376"/>
        <v>9.5454545454545427E-3</v>
      </c>
      <c r="AH4851">
        <f t="shared" si="378"/>
        <v>0</v>
      </c>
      <c r="AI4851" t="str">
        <f t="shared" si="379"/>
        <v xml:space="preserve"> </v>
      </c>
    </row>
    <row r="4852" spans="1:35" x14ac:dyDescent="0.35">
      <c r="A4852">
        <v>4851</v>
      </c>
      <c r="B4852" t="s">
        <v>5606</v>
      </c>
      <c r="C4852" t="s">
        <v>5607</v>
      </c>
      <c r="D4852" t="s">
        <v>112</v>
      </c>
      <c r="E4852" t="s">
        <v>30</v>
      </c>
      <c r="F4852" t="s">
        <v>31</v>
      </c>
      <c r="G4852" t="s">
        <v>2650</v>
      </c>
      <c r="H4852" t="s">
        <v>2651</v>
      </c>
      <c r="I4852" t="s">
        <v>34</v>
      </c>
      <c r="J4852" t="s">
        <v>8026</v>
      </c>
      <c r="K4852" s="3">
        <v>41312</v>
      </c>
      <c r="L4852" t="s">
        <v>136</v>
      </c>
      <c r="M4852" t="s">
        <v>7928</v>
      </c>
      <c r="N4852" t="s">
        <v>7929</v>
      </c>
      <c r="O4852" t="s">
        <v>39</v>
      </c>
      <c r="P4852" t="s">
        <v>90</v>
      </c>
      <c r="Q4852">
        <v>2</v>
      </c>
      <c r="R4852" s="5">
        <v>10.96</v>
      </c>
      <c r="S4852" s="5">
        <v>13</v>
      </c>
      <c r="T4852" s="5">
        <v>26</v>
      </c>
      <c r="U4852">
        <v>0</v>
      </c>
      <c r="V4852" s="5">
        <v>4.08</v>
      </c>
      <c r="W4852" t="s">
        <v>242</v>
      </c>
      <c r="X4852" s="3">
        <v>41312</v>
      </c>
      <c r="Y4852" s="3">
        <v>41312</v>
      </c>
      <c r="Z4852">
        <v>0</v>
      </c>
      <c r="AA4852" t="s">
        <v>8400</v>
      </c>
      <c r="AB4852">
        <f t="shared" si="377"/>
        <v>0</v>
      </c>
      <c r="AC4852" t="str">
        <f t="shared" si="375"/>
        <v>Thursday</v>
      </c>
      <c r="AD4852" s="5">
        <v>1.2549999999999999</v>
      </c>
      <c r="AE4852">
        <v>2013</v>
      </c>
      <c r="AF4852">
        <v>6</v>
      </c>
      <c r="AG4852" s="14">
        <f t="shared" si="376"/>
        <v>0.15692307692307692</v>
      </c>
      <c r="AH4852">
        <f t="shared" si="378"/>
        <v>0</v>
      </c>
      <c r="AI4852" t="str">
        <f t="shared" si="379"/>
        <v xml:space="preserve"> </v>
      </c>
    </row>
    <row r="4853" spans="1:35" x14ac:dyDescent="0.35">
      <c r="A4853">
        <v>4852</v>
      </c>
      <c r="B4853" t="s">
        <v>6639</v>
      </c>
      <c r="C4853" t="s">
        <v>6640</v>
      </c>
      <c r="D4853" t="s">
        <v>96</v>
      </c>
      <c r="E4853" t="s">
        <v>84</v>
      </c>
      <c r="F4853" t="s">
        <v>168</v>
      </c>
      <c r="G4853" t="s">
        <v>169</v>
      </c>
      <c r="H4853" t="s">
        <v>170</v>
      </c>
      <c r="I4853" t="s">
        <v>34</v>
      </c>
      <c r="J4853" t="s">
        <v>8027</v>
      </c>
      <c r="K4853" s="3">
        <v>40807</v>
      </c>
      <c r="L4853" t="s">
        <v>136</v>
      </c>
      <c r="M4853" t="s">
        <v>8028</v>
      </c>
      <c r="N4853" t="s">
        <v>8029</v>
      </c>
      <c r="O4853" t="s">
        <v>51</v>
      </c>
      <c r="P4853" t="s">
        <v>52</v>
      </c>
      <c r="Q4853">
        <v>1</v>
      </c>
      <c r="R4853" s="5">
        <v>25.564799999999995</v>
      </c>
      <c r="S4853" s="5">
        <v>31.221333333333327</v>
      </c>
      <c r="T4853" s="5">
        <v>18.732799999999994</v>
      </c>
      <c r="U4853">
        <v>0.4</v>
      </c>
      <c r="V4853" s="5">
        <v>-6.8319999999999999</v>
      </c>
      <c r="W4853" t="s">
        <v>41</v>
      </c>
      <c r="X4853" s="3">
        <v>40812</v>
      </c>
      <c r="Y4853" s="3">
        <v>40812</v>
      </c>
      <c r="Z4853">
        <v>5</v>
      </c>
      <c r="AA4853" t="s">
        <v>8400</v>
      </c>
      <c r="AB4853">
        <f t="shared" si="377"/>
        <v>0</v>
      </c>
      <c r="AC4853" t="str">
        <f t="shared" si="375"/>
        <v>Wednesday</v>
      </c>
      <c r="AD4853" s="5">
        <v>1.92</v>
      </c>
      <c r="AE4853">
        <v>2011</v>
      </c>
      <c r="AF4853">
        <v>39</v>
      </c>
      <c r="AG4853" s="14">
        <f t="shared" si="376"/>
        <v>-0.36470789203963111</v>
      </c>
      <c r="AH4853">
        <f t="shared" si="378"/>
        <v>0</v>
      </c>
      <c r="AI4853" t="str">
        <f t="shared" si="379"/>
        <v xml:space="preserve"> </v>
      </c>
    </row>
    <row r="4854" spans="1:35" x14ac:dyDescent="0.35">
      <c r="A4854">
        <v>4853</v>
      </c>
      <c r="B4854" t="s">
        <v>6639</v>
      </c>
      <c r="C4854" t="s">
        <v>6640</v>
      </c>
      <c r="D4854" t="s">
        <v>96</v>
      </c>
      <c r="E4854" t="s">
        <v>84</v>
      </c>
      <c r="F4854" t="s">
        <v>168</v>
      </c>
      <c r="G4854" t="s">
        <v>169</v>
      </c>
      <c r="H4854" t="s">
        <v>170</v>
      </c>
      <c r="I4854" t="s">
        <v>34</v>
      </c>
      <c r="J4854" t="s">
        <v>8027</v>
      </c>
      <c r="K4854" s="3">
        <v>40807</v>
      </c>
      <c r="L4854" t="s">
        <v>136</v>
      </c>
      <c r="M4854" t="s">
        <v>5600</v>
      </c>
      <c r="N4854" t="s">
        <v>5601</v>
      </c>
      <c r="O4854" t="s">
        <v>51</v>
      </c>
      <c r="P4854" t="s">
        <v>55</v>
      </c>
      <c r="Q4854">
        <v>9</v>
      </c>
      <c r="R4854" s="5">
        <v>261.39848888888889</v>
      </c>
      <c r="S4854" s="5">
        <v>310.05748148148155</v>
      </c>
      <c r="T4854" s="5">
        <v>1674.3104000000005</v>
      </c>
      <c r="U4854">
        <v>0.4</v>
      </c>
      <c r="V4854" s="5">
        <v>-678.27599999999995</v>
      </c>
      <c r="W4854" t="s">
        <v>41</v>
      </c>
      <c r="X4854" s="3">
        <v>40812</v>
      </c>
      <c r="Y4854" s="3">
        <v>40815</v>
      </c>
      <c r="Z4854">
        <v>8</v>
      </c>
      <c r="AA4854" t="s">
        <v>8399</v>
      </c>
      <c r="AB4854">
        <f t="shared" si="377"/>
        <v>3</v>
      </c>
      <c r="AC4854" t="str">
        <f t="shared" si="375"/>
        <v>Wednesday</v>
      </c>
      <c r="AD4854" s="5">
        <v>119.06399999999999</v>
      </c>
      <c r="AE4854">
        <v>2011</v>
      </c>
      <c r="AF4854">
        <v>39</v>
      </c>
      <c r="AG4854" s="14">
        <f t="shared" si="376"/>
        <v>-0.40510767895845345</v>
      </c>
      <c r="AH4854">
        <f t="shared" si="378"/>
        <v>1</v>
      </c>
      <c r="AI4854">
        <f t="shared" si="379"/>
        <v>3</v>
      </c>
    </row>
    <row r="4855" spans="1:35" x14ac:dyDescent="0.35">
      <c r="A4855">
        <v>4854</v>
      </c>
      <c r="B4855" t="s">
        <v>6639</v>
      </c>
      <c r="C4855" t="s">
        <v>6640</v>
      </c>
      <c r="D4855" t="s">
        <v>96</v>
      </c>
      <c r="E4855" t="s">
        <v>84</v>
      </c>
      <c r="F4855" t="s">
        <v>168</v>
      </c>
      <c r="G4855" t="s">
        <v>169</v>
      </c>
      <c r="H4855" t="s">
        <v>170</v>
      </c>
      <c r="I4855" t="s">
        <v>34</v>
      </c>
      <c r="J4855" t="s">
        <v>8027</v>
      </c>
      <c r="K4855" s="3">
        <v>40807</v>
      </c>
      <c r="L4855" t="s">
        <v>136</v>
      </c>
      <c r="M4855" t="s">
        <v>782</v>
      </c>
      <c r="N4855" t="s">
        <v>783</v>
      </c>
      <c r="O4855" t="s">
        <v>39</v>
      </c>
      <c r="P4855" t="s">
        <v>58</v>
      </c>
      <c r="Q4855">
        <v>4</v>
      </c>
      <c r="R4855" s="5">
        <v>33.008800000000001</v>
      </c>
      <c r="S4855" s="5">
        <v>39.528000000000006</v>
      </c>
      <c r="T4855" s="5">
        <v>94.867200000000011</v>
      </c>
      <c r="U4855">
        <v>0.4</v>
      </c>
      <c r="V4855" s="5">
        <v>-37.167999999999999</v>
      </c>
      <c r="W4855" t="s">
        <v>41</v>
      </c>
      <c r="X4855" s="3">
        <v>40812</v>
      </c>
      <c r="Y4855" s="3">
        <v>40812</v>
      </c>
      <c r="Z4855">
        <v>5</v>
      </c>
      <c r="AA4855" t="s">
        <v>8400</v>
      </c>
      <c r="AB4855">
        <f t="shared" si="377"/>
        <v>0</v>
      </c>
      <c r="AC4855" t="str">
        <f t="shared" si="375"/>
        <v>Wednesday</v>
      </c>
      <c r="AD4855" s="5">
        <v>10.52</v>
      </c>
      <c r="AE4855">
        <v>2011</v>
      </c>
      <c r="AF4855">
        <v>39</v>
      </c>
      <c r="AG4855" s="14">
        <f t="shared" si="376"/>
        <v>-0.39178978614315585</v>
      </c>
      <c r="AH4855">
        <f t="shared" si="378"/>
        <v>0</v>
      </c>
      <c r="AI4855" t="str">
        <f t="shared" si="379"/>
        <v xml:space="preserve"> </v>
      </c>
    </row>
    <row r="4856" spans="1:35" x14ac:dyDescent="0.35">
      <c r="A4856">
        <v>4855</v>
      </c>
      <c r="B4856" t="s">
        <v>4419</v>
      </c>
      <c r="C4856" t="s">
        <v>4420</v>
      </c>
      <c r="D4856" t="s">
        <v>112</v>
      </c>
      <c r="E4856" t="s">
        <v>44</v>
      </c>
      <c r="F4856" t="s">
        <v>67</v>
      </c>
      <c r="G4856" t="s">
        <v>547</v>
      </c>
      <c r="H4856" t="s">
        <v>548</v>
      </c>
      <c r="I4856" t="s">
        <v>34</v>
      </c>
      <c r="J4856" t="s">
        <v>8030</v>
      </c>
      <c r="K4856" s="3">
        <v>40822</v>
      </c>
      <c r="L4856" t="s">
        <v>36</v>
      </c>
      <c r="M4856" t="s">
        <v>5966</v>
      </c>
      <c r="N4856" t="s">
        <v>5967</v>
      </c>
      <c r="O4856" t="s">
        <v>51</v>
      </c>
      <c r="P4856" t="s">
        <v>93</v>
      </c>
      <c r="Q4856">
        <v>7</v>
      </c>
      <c r="R4856" s="5">
        <v>174.93714285714279</v>
      </c>
      <c r="S4856" s="5">
        <v>306.85714285714278</v>
      </c>
      <c r="T4856" s="5">
        <v>2147.9999999999995</v>
      </c>
      <c r="U4856">
        <v>0</v>
      </c>
      <c r="V4856" s="5">
        <v>923.44</v>
      </c>
      <c r="W4856" t="s">
        <v>139</v>
      </c>
      <c r="X4856" s="3">
        <v>40825</v>
      </c>
      <c r="Y4856" s="3">
        <v>40828</v>
      </c>
      <c r="Z4856">
        <v>6</v>
      </c>
      <c r="AA4856" t="s">
        <v>8399</v>
      </c>
      <c r="AB4856">
        <f t="shared" si="377"/>
        <v>3</v>
      </c>
      <c r="AC4856" t="str">
        <f t="shared" si="375"/>
        <v>Thursday</v>
      </c>
      <c r="AD4856" s="5">
        <v>190.07900000000001</v>
      </c>
      <c r="AE4856">
        <v>2011</v>
      </c>
      <c r="AF4856">
        <v>41</v>
      </c>
      <c r="AG4856" s="14">
        <f t="shared" si="376"/>
        <v>0.42990689013035394</v>
      </c>
      <c r="AH4856">
        <f t="shared" si="378"/>
        <v>1</v>
      </c>
      <c r="AI4856">
        <f t="shared" si="379"/>
        <v>3</v>
      </c>
    </row>
    <row r="4857" spans="1:35" x14ac:dyDescent="0.35">
      <c r="A4857">
        <v>4856</v>
      </c>
      <c r="B4857" t="s">
        <v>2372</v>
      </c>
      <c r="C4857" t="s">
        <v>2373</v>
      </c>
      <c r="D4857" t="s">
        <v>112</v>
      </c>
      <c r="E4857" t="s">
        <v>30</v>
      </c>
      <c r="F4857" t="s">
        <v>31</v>
      </c>
      <c r="G4857" t="s">
        <v>32</v>
      </c>
      <c r="H4857" t="s">
        <v>33</v>
      </c>
      <c r="I4857" t="s">
        <v>34</v>
      </c>
      <c r="J4857" t="s">
        <v>8031</v>
      </c>
      <c r="K4857" s="3">
        <v>40854</v>
      </c>
      <c r="L4857" t="s">
        <v>36</v>
      </c>
      <c r="M4857" t="s">
        <v>723</v>
      </c>
      <c r="N4857" t="s">
        <v>724</v>
      </c>
      <c r="O4857" t="s">
        <v>39</v>
      </c>
      <c r="P4857" t="s">
        <v>61</v>
      </c>
      <c r="Q4857">
        <v>1</v>
      </c>
      <c r="R4857" s="5">
        <v>22.380000000000003</v>
      </c>
      <c r="S4857" s="5">
        <v>35</v>
      </c>
      <c r="T4857" s="5">
        <v>35</v>
      </c>
      <c r="U4857">
        <v>0</v>
      </c>
      <c r="V4857" s="5">
        <v>12.62</v>
      </c>
      <c r="W4857" t="s">
        <v>139</v>
      </c>
      <c r="X4857" s="3">
        <v>40857</v>
      </c>
      <c r="Y4857" s="3">
        <v>40857</v>
      </c>
      <c r="Z4857">
        <v>3</v>
      </c>
      <c r="AA4857" t="s">
        <v>8400</v>
      </c>
      <c r="AB4857">
        <f t="shared" si="377"/>
        <v>0</v>
      </c>
      <c r="AC4857" t="str">
        <f t="shared" si="375"/>
        <v>Monday</v>
      </c>
      <c r="AD4857" s="5">
        <v>3.4260000000000002</v>
      </c>
      <c r="AE4857">
        <v>2011</v>
      </c>
      <c r="AF4857">
        <v>46</v>
      </c>
      <c r="AG4857" s="14">
        <f t="shared" si="376"/>
        <v>0.36057142857142854</v>
      </c>
      <c r="AH4857">
        <f t="shared" si="378"/>
        <v>0</v>
      </c>
      <c r="AI4857" t="str">
        <f t="shared" si="379"/>
        <v xml:space="preserve"> </v>
      </c>
    </row>
    <row r="4858" spans="1:35" x14ac:dyDescent="0.35">
      <c r="A4858">
        <v>4857</v>
      </c>
      <c r="B4858" t="s">
        <v>5533</v>
      </c>
      <c r="C4858" t="s">
        <v>5534</v>
      </c>
      <c r="D4858" t="s">
        <v>112</v>
      </c>
      <c r="E4858" t="s">
        <v>44</v>
      </c>
      <c r="F4858" t="s">
        <v>502</v>
      </c>
      <c r="G4858" t="s">
        <v>503</v>
      </c>
      <c r="H4858" t="s">
        <v>503</v>
      </c>
      <c r="I4858" t="s">
        <v>34</v>
      </c>
      <c r="J4858" t="s">
        <v>8032</v>
      </c>
      <c r="K4858" s="3">
        <v>41867</v>
      </c>
      <c r="L4858" t="s">
        <v>36</v>
      </c>
      <c r="M4858" t="s">
        <v>4530</v>
      </c>
      <c r="N4858" t="s">
        <v>4531</v>
      </c>
      <c r="O4858" t="s">
        <v>39</v>
      </c>
      <c r="P4858" t="s">
        <v>165</v>
      </c>
      <c r="Q4858">
        <v>4</v>
      </c>
      <c r="R4858" s="5">
        <v>59.627600000000001</v>
      </c>
      <c r="S4858" s="5">
        <v>89.406000000000006</v>
      </c>
      <c r="T4858" s="5">
        <v>214.5744</v>
      </c>
      <c r="U4858">
        <v>0.4</v>
      </c>
      <c r="V4858" s="5">
        <v>-23.936</v>
      </c>
      <c r="W4858" t="s">
        <v>41</v>
      </c>
      <c r="X4858" s="3">
        <v>41872</v>
      </c>
      <c r="Y4858" s="3">
        <v>41872</v>
      </c>
      <c r="Z4858">
        <v>5</v>
      </c>
      <c r="AA4858" t="s">
        <v>8400</v>
      </c>
      <c r="AB4858">
        <f t="shared" si="377"/>
        <v>0</v>
      </c>
      <c r="AC4858" t="str">
        <f t="shared" si="375"/>
        <v>Saturday</v>
      </c>
      <c r="AD4858" s="5">
        <v>25.76</v>
      </c>
      <c r="AE4858">
        <v>2014</v>
      </c>
      <c r="AF4858">
        <v>33</v>
      </c>
      <c r="AG4858" s="14">
        <f t="shared" si="376"/>
        <v>-0.1115510517564071</v>
      </c>
      <c r="AH4858">
        <f t="shared" si="378"/>
        <v>0</v>
      </c>
      <c r="AI4858" t="str">
        <f t="shared" si="379"/>
        <v xml:space="preserve"> </v>
      </c>
    </row>
    <row r="4859" spans="1:35" x14ac:dyDescent="0.35">
      <c r="A4859">
        <v>4858</v>
      </c>
      <c r="B4859" t="s">
        <v>2526</v>
      </c>
      <c r="C4859" t="s">
        <v>2527</v>
      </c>
      <c r="D4859" t="s">
        <v>29</v>
      </c>
      <c r="E4859" t="s">
        <v>84</v>
      </c>
      <c r="F4859" t="s">
        <v>463</v>
      </c>
      <c r="G4859" t="s">
        <v>463</v>
      </c>
      <c r="H4859" t="s">
        <v>464</v>
      </c>
      <c r="I4859" t="s">
        <v>34</v>
      </c>
      <c r="J4859" t="s">
        <v>8033</v>
      </c>
      <c r="K4859" s="3">
        <v>41538</v>
      </c>
      <c r="L4859" t="s">
        <v>36</v>
      </c>
      <c r="M4859" t="s">
        <v>5033</v>
      </c>
      <c r="N4859" t="s">
        <v>5034</v>
      </c>
      <c r="O4859" t="s">
        <v>72</v>
      </c>
      <c r="P4859" t="s">
        <v>162</v>
      </c>
      <c r="Q4859">
        <v>2</v>
      </c>
      <c r="R4859" s="5">
        <v>167.77624904000004</v>
      </c>
      <c r="S4859" s="5">
        <v>212.33640184368741</v>
      </c>
      <c r="T4859" s="5">
        <v>423.82345808000008</v>
      </c>
      <c r="U4859">
        <v>2E-3</v>
      </c>
      <c r="V4859" s="5">
        <v>88.270960000000002</v>
      </c>
      <c r="W4859" t="s">
        <v>41</v>
      </c>
      <c r="X4859" s="3">
        <v>41543</v>
      </c>
      <c r="Y4859" s="3">
        <v>41544</v>
      </c>
      <c r="Z4859">
        <v>6</v>
      </c>
      <c r="AA4859" t="s">
        <v>8399</v>
      </c>
      <c r="AB4859">
        <f t="shared" si="377"/>
        <v>1</v>
      </c>
      <c r="AC4859" t="str">
        <f t="shared" si="375"/>
        <v>Saturday</v>
      </c>
      <c r="AD4859" s="5">
        <v>42.801000000000002</v>
      </c>
      <c r="AE4859">
        <v>2013</v>
      </c>
      <c r="AF4859">
        <v>38</v>
      </c>
      <c r="AG4859" s="14">
        <f t="shared" si="376"/>
        <v>0.20827294553228376</v>
      </c>
      <c r="AH4859">
        <f t="shared" si="378"/>
        <v>1</v>
      </c>
      <c r="AI4859">
        <f t="shared" si="379"/>
        <v>1</v>
      </c>
    </row>
    <row r="4860" spans="1:35" x14ac:dyDescent="0.35">
      <c r="A4860">
        <v>4859</v>
      </c>
      <c r="B4860" t="s">
        <v>2526</v>
      </c>
      <c r="C4860" t="s">
        <v>2527</v>
      </c>
      <c r="D4860" t="s">
        <v>29</v>
      </c>
      <c r="E4860" t="s">
        <v>84</v>
      </c>
      <c r="F4860" t="s">
        <v>463</v>
      </c>
      <c r="G4860" t="s">
        <v>463</v>
      </c>
      <c r="H4860" t="s">
        <v>464</v>
      </c>
      <c r="I4860" t="s">
        <v>34</v>
      </c>
      <c r="J4860" t="s">
        <v>8033</v>
      </c>
      <c r="K4860" s="3">
        <v>41538</v>
      </c>
      <c r="L4860" t="s">
        <v>36</v>
      </c>
      <c r="M4860" t="s">
        <v>1092</v>
      </c>
      <c r="N4860" t="s">
        <v>1093</v>
      </c>
      <c r="O4860" t="s">
        <v>39</v>
      </c>
      <c r="P4860" t="s">
        <v>90</v>
      </c>
      <c r="Q4860">
        <v>3</v>
      </c>
      <c r="R4860" s="5">
        <v>8.92</v>
      </c>
      <c r="S4860" s="5">
        <v>9</v>
      </c>
      <c r="T4860" s="5">
        <v>27</v>
      </c>
      <c r="U4860">
        <v>0</v>
      </c>
      <c r="V4860" s="5">
        <v>0.24</v>
      </c>
      <c r="W4860" t="s">
        <v>41</v>
      </c>
      <c r="X4860" s="3">
        <v>41543</v>
      </c>
      <c r="Y4860" s="3">
        <v>41543</v>
      </c>
      <c r="Z4860">
        <v>5</v>
      </c>
      <c r="AA4860" t="s">
        <v>8400</v>
      </c>
      <c r="AB4860">
        <f t="shared" si="377"/>
        <v>0</v>
      </c>
      <c r="AC4860" t="str">
        <f t="shared" si="375"/>
        <v>Saturday</v>
      </c>
      <c r="AD4860" s="5">
        <v>1.8009999999999999</v>
      </c>
      <c r="AE4860">
        <v>2013</v>
      </c>
      <c r="AF4860">
        <v>38</v>
      </c>
      <c r="AG4860" s="14">
        <f t="shared" si="376"/>
        <v>8.8888888888888889E-3</v>
      </c>
      <c r="AH4860">
        <f t="shared" si="378"/>
        <v>0</v>
      </c>
      <c r="AI4860" t="str">
        <f t="shared" si="379"/>
        <v xml:space="preserve"> </v>
      </c>
    </row>
    <row r="4861" spans="1:35" x14ac:dyDescent="0.35">
      <c r="A4861">
        <v>4860</v>
      </c>
      <c r="B4861" t="s">
        <v>2526</v>
      </c>
      <c r="C4861" t="s">
        <v>2527</v>
      </c>
      <c r="D4861" t="s">
        <v>29</v>
      </c>
      <c r="E4861" t="s">
        <v>84</v>
      </c>
      <c r="F4861" t="s">
        <v>463</v>
      </c>
      <c r="G4861" t="s">
        <v>463</v>
      </c>
      <c r="H4861" t="s">
        <v>464</v>
      </c>
      <c r="I4861" t="s">
        <v>34</v>
      </c>
      <c r="J4861" t="s">
        <v>8033</v>
      </c>
      <c r="K4861" s="3">
        <v>41538</v>
      </c>
      <c r="L4861" t="s">
        <v>36</v>
      </c>
      <c r="M4861" t="s">
        <v>5009</v>
      </c>
      <c r="N4861" t="s">
        <v>5010</v>
      </c>
      <c r="O4861" t="s">
        <v>39</v>
      </c>
      <c r="P4861" t="s">
        <v>90</v>
      </c>
      <c r="Q4861">
        <v>1</v>
      </c>
      <c r="R4861" s="5">
        <v>5.12</v>
      </c>
      <c r="S4861" s="5">
        <v>10</v>
      </c>
      <c r="T4861" s="5">
        <v>10</v>
      </c>
      <c r="U4861">
        <v>0</v>
      </c>
      <c r="V4861" s="5">
        <v>4.88</v>
      </c>
      <c r="W4861" t="s">
        <v>41</v>
      </c>
      <c r="X4861" s="3">
        <v>41543</v>
      </c>
      <c r="Y4861" s="3">
        <v>41543</v>
      </c>
      <c r="Z4861">
        <v>5</v>
      </c>
      <c r="AA4861" t="s">
        <v>8400</v>
      </c>
      <c r="AB4861">
        <f t="shared" si="377"/>
        <v>0</v>
      </c>
      <c r="AC4861" t="str">
        <f t="shared" si="375"/>
        <v>Saturday</v>
      </c>
      <c r="AD4861" s="5">
        <v>1.0089999999999999</v>
      </c>
      <c r="AE4861">
        <v>2013</v>
      </c>
      <c r="AF4861">
        <v>38</v>
      </c>
      <c r="AG4861" s="14">
        <f t="shared" si="376"/>
        <v>0.48799999999999999</v>
      </c>
      <c r="AH4861">
        <f t="shared" si="378"/>
        <v>0</v>
      </c>
      <c r="AI4861" t="str">
        <f t="shared" si="379"/>
        <v xml:space="preserve"> </v>
      </c>
    </row>
    <row r="4862" spans="1:35" x14ac:dyDescent="0.35">
      <c r="A4862">
        <v>4861</v>
      </c>
      <c r="B4862" t="s">
        <v>7778</v>
      </c>
      <c r="C4862" t="s">
        <v>7779</v>
      </c>
      <c r="D4862" t="s">
        <v>96</v>
      </c>
      <c r="E4862" t="s">
        <v>84</v>
      </c>
      <c r="F4862" t="s">
        <v>85</v>
      </c>
      <c r="G4862" t="s">
        <v>452</v>
      </c>
      <c r="H4862" t="s">
        <v>452</v>
      </c>
      <c r="I4862" t="s">
        <v>34</v>
      </c>
      <c r="J4862" t="s">
        <v>8034</v>
      </c>
      <c r="K4862" s="3">
        <v>41223</v>
      </c>
      <c r="L4862" t="s">
        <v>36</v>
      </c>
      <c r="M4862" t="s">
        <v>7898</v>
      </c>
      <c r="N4862" t="s">
        <v>7899</v>
      </c>
      <c r="O4862" t="s">
        <v>72</v>
      </c>
      <c r="P4862" t="s">
        <v>162</v>
      </c>
      <c r="Q4862">
        <v>1</v>
      </c>
      <c r="R4862" s="5">
        <v>139.33957287999993</v>
      </c>
      <c r="S4862" s="5">
        <v>253.27969226452899</v>
      </c>
      <c r="T4862" s="5">
        <v>252.77313287999993</v>
      </c>
      <c r="U4862">
        <v>2E-3</v>
      </c>
      <c r="V4862" s="5">
        <v>113.43356</v>
      </c>
      <c r="W4862" t="s">
        <v>41</v>
      </c>
      <c r="X4862" s="3">
        <v>41228</v>
      </c>
      <c r="Y4862" s="3">
        <v>41228</v>
      </c>
      <c r="Z4862">
        <v>5</v>
      </c>
      <c r="AA4862" t="s">
        <v>8400</v>
      </c>
      <c r="AB4862">
        <f t="shared" si="377"/>
        <v>0</v>
      </c>
      <c r="AC4862" t="str">
        <f t="shared" si="375"/>
        <v>Saturday</v>
      </c>
      <c r="AD4862" s="5">
        <v>8.5239999999999991</v>
      </c>
      <c r="AE4862">
        <v>2012</v>
      </c>
      <c r="AF4862">
        <v>45</v>
      </c>
      <c r="AG4862" s="14">
        <f t="shared" si="376"/>
        <v>0.44875639553769664</v>
      </c>
      <c r="AH4862">
        <f t="shared" si="378"/>
        <v>0</v>
      </c>
      <c r="AI4862" t="str">
        <f t="shared" si="379"/>
        <v xml:space="preserve"> </v>
      </c>
    </row>
    <row r="4863" spans="1:35" x14ac:dyDescent="0.35">
      <c r="A4863">
        <v>4862</v>
      </c>
      <c r="B4863" t="s">
        <v>6573</v>
      </c>
      <c r="C4863" t="s">
        <v>6574</v>
      </c>
      <c r="D4863" t="s">
        <v>96</v>
      </c>
      <c r="E4863" t="s">
        <v>44</v>
      </c>
      <c r="F4863" t="s">
        <v>502</v>
      </c>
      <c r="G4863" t="s">
        <v>503</v>
      </c>
      <c r="H4863" t="s">
        <v>503</v>
      </c>
      <c r="I4863" t="s">
        <v>34</v>
      </c>
      <c r="J4863" t="s">
        <v>8035</v>
      </c>
      <c r="K4863" s="3">
        <v>41271</v>
      </c>
      <c r="L4863" t="s">
        <v>36</v>
      </c>
      <c r="M4863" t="s">
        <v>8036</v>
      </c>
      <c r="N4863" t="s">
        <v>8037</v>
      </c>
      <c r="O4863" t="s">
        <v>39</v>
      </c>
      <c r="P4863" t="s">
        <v>76</v>
      </c>
      <c r="Q4863">
        <v>3</v>
      </c>
      <c r="R4863" s="5">
        <v>20.213600000000003</v>
      </c>
      <c r="S4863" s="5">
        <v>27.48266666666667</v>
      </c>
      <c r="T4863" s="5">
        <v>49.468800000000002</v>
      </c>
      <c r="U4863">
        <v>0.4</v>
      </c>
      <c r="V4863" s="5">
        <v>-11.172000000000001</v>
      </c>
      <c r="W4863" t="s">
        <v>41</v>
      </c>
      <c r="X4863" s="3">
        <v>41276</v>
      </c>
      <c r="Y4863" s="3">
        <v>41276</v>
      </c>
      <c r="Z4863">
        <v>5</v>
      </c>
      <c r="AA4863" t="s">
        <v>8400</v>
      </c>
      <c r="AB4863">
        <f t="shared" si="377"/>
        <v>0</v>
      </c>
      <c r="AC4863" t="str">
        <f t="shared" si="375"/>
        <v>Friday</v>
      </c>
      <c r="AD4863" s="5">
        <v>3.5019999999999998</v>
      </c>
      <c r="AE4863">
        <v>2012</v>
      </c>
      <c r="AF4863">
        <v>52</v>
      </c>
      <c r="AG4863" s="14">
        <f t="shared" si="376"/>
        <v>-0.22583931690277509</v>
      </c>
      <c r="AH4863">
        <f t="shared" si="378"/>
        <v>0</v>
      </c>
      <c r="AI4863" t="str">
        <f t="shared" si="379"/>
        <v xml:space="preserve"> </v>
      </c>
    </row>
    <row r="4864" spans="1:35" x14ac:dyDescent="0.35">
      <c r="A4864">
        <v>4863</v>
      </c>
      <c r="B4864" t="s">
        <v>6058</v>
      </c>
      <c r="C4864" t="s">
        <v>6059</v>
      </c>
      <c r="D4864" t="s">
        <v>112</v>
      </c>
      <c r="E4864" t="s">
        <v>84</v>
      </c>
      <c r="F4864" t="s">
        <v>113</v>
      </c>
      <c r="G4864" t="s">
        <v>113</v>
      </c>
      <c r="H4864" t="s">
        <v>114</v>
      </c>
      <c r="I4864" t="s">
        <v>34</v>
      </c>
      <c r="J4864" t="s">
        <v>8038</v>
      </c>
      <c r="K4864" s="3">
        <v>41554</v>
      </c>
      <c r="L4864" t="s">
        <v>36</v>
      </c>
      <c r="M4864" t="s">
        <v>5623</v>
      </c>
      <c r="N4864" t="s">
        <v>5624</v>
      </c>
      <c r="O4864" t="s">
        <v>39</v>
      </c>
      <c r="P4864" t="s">
        <v>165</v>
      </c>
      <c r="Q4864">
        <v>3</v>
      </c>
      <c r="R4864" s="5">
        <v>26.526666666666671</v>
      </c>
      <c r="S4864" s="5">
        <v>36.044444444444451</v>
      </c>
      <c r="T4864" s="5">
        <v>64.88000000000001</v>
      </c>
      <c r="U4864">
        <v>0.4</v>
      </c>
      <c r="V4864" s="5">
        <v>-14.7</v>
      </c>
      <c r="W4864" t="s">
        <v>139</v>
      </c>
      <c r="X4864" s="3">
        <v>41557</v>
      </c>
      <c r="Y4864" s="3">
        <v>41558</v>
      </c>
      <c r="Z4864">
        <v>4</v>
      </c>
      <c r="AA4864" t="s">
        <v>8399</v>
      </c>
      <c r="AB4864">
        <f t="shared" si="377"/>
        <v>1</v>
      </c>
      <c r="AC4864" t="str">
        <f t="shared" si="375"/>
        <v>Monday</v>
      </c>
      <c r="AD4864" s="5">
        <v>2.3250000000000002</v>
      </c>
      <c r="AE4864">
        <v>2013</v>
      </c>
      <c r="AF4864">
        <v>41</v>
      </c>
      <c r="AG4864" s="14">
        <f t="shared" si="376"/>
        <v>-0.22657213316892721</v>
      </c>
      <c r="AH4864">
        <f t="shared" si="378"/>
        <v>1</v>
      </c>
      <c r="AI4864">
        <f t="shared" si="379"/>
        <v>1</v>
      </c>
    </row>
    <row r="4865" spans="1:35" x14ac:dyDescent="0.35">
      <c r="A4865">
        <v>4864</v>
      </c>
      <c r="B4865" t="s">
        <v>3912</v>
      </c>
      <c r="C4865" t="s">
        <v>3913</v>
      </c>
      <c r="D4865" t="s">
        <v>96</v>
      </c>
      <c r="E4865" t="s">
        <v>44</v>
      </c>
      <c r="F4865" t="s">
        <v>502</v>
      </c>
      <c r="G4865" t="s">
        <v>1178</v>
      </c>
      <c r="H4865" t="s">
        <v>1178</v>
      </c>
      <c r="I4865" t="s">
        <v>34</v>
      </c>
      <c r="J4865" t="s">
        <v>8039</v>
      </c>
      <c r="K4865" s="3">
        <v>41928</v>
      </c>
      <c r="L4865" t="s">
        <v>136</v>
      </c>
      <c r="M4865" t="s">
        <v>624</v>
      </c>
      <c r="N4865" t="s">
        <v>625</v>
      </c>
      <c r="O4865" t="s">
        <v>39</v>
      </c>
      <c r="P4865" t="s">
        <v>40</v>
      </c>
      <c r="Q4865">
        <v>5</v>
      </c>
      <c r="R4865" s="5">
        <v>2.4823999999999997</v>
      </c>
      <c r="S4865" s="5">
        <v>4.277333333333333</v>
      </c>
      <c r="T4865" s="5">
        <v>12.831999999999997</v>
      </c>
      <c r="U4865">
        <v>0.4</v>
      </c>
      <c r="V4865" s="5">
        <v>0.42</v>
      </c>
      <c r="W4865" t="s">
        <v>41</v>
      </c>
      <c r="X4865" s="3">
        <v>41933</v>
      </c>
      <c r="Y4865" s="3">
        <v>41933</v>
      </c>
      <c r="Z4865">
        <v>5</v>
      </c>
      <c r="AA4865" t="s">
        <v>8400</v>
      </c>
      <c r="AB4865">
        <f t="shared" si="377"/>
        <v>0</v>
      </c>
      <c r="AC4865" t="str">
        <f t="shared" si="375"/>
        <v>Thursday</v>
      </c>
      <c r="AD4865" s="5">
        <v>2.5350000000000001</v>
      </c>
      <c r="AE4865">
        <v>2014</v>
      </c>
      <c r="AF4865">
        <v>42</v>
      </c>
      <c r="AG4865" s="14">
        <f t="shared" si="376"/>
        <v>3.2730673316708238E-2</v>
      </c>
      <c r="AH4865">
        <f t="shared" si="378"/>
        <v>0</v>
      </c>
      <c r="AI4865" t="str">
        <f t="shared" si="379"/>
        <v xml:space="preserve"> </v>
      </c>
    </row>
    <row r="4866" spans="1:35" x14ac:dyDescent="0.35">
      <c r="A4866">
        <v>4865</v>
      </c>
      <c r="B4866" t="s">
        <v>3912</v>
      </c>
      <c r="C4866" t="s">
        <v>3913</v>
      </c>
      <c r="D4866" t="s">
        <v>96</v>
      </c>
      <c r="E4866" t="s">
        <v>44</v>
      </c>
      <c r="F4866" t="s">
        <v>502</v>
      </c>
      <c r="G4866" t="s">
        <v>1178</v>
      </c>
      <c r="H4866" t="s">
        <v>1178</v>
      </c>
      <c r="I4866" t="s">
        <v>34</v>
      </c>
      <c r="J4866" t="s">
        <v>8039</v>
      </c>
      <c r="K4866" s="3">
        <v>41928</v>
      </c>
      <c r="L4866" t="s">
        <v>136</v>
      </c>
      <c r="M4866" t="s">
        <v>7520</v>
      </c>
      <c r="N4866" t="s">
        <v>7521</v>
      </c>
      <c r="O4866" t="s">
        <v>39</v>
      </c>
      <c r="P4866" t="s">
        <v>76</v>
      </c>
      <c r="Q4866">
        <v>8</v>
      </c>
      <c r="R4866" s="5">
        <v>11.522400000000003</v>
      </c>
      <c r="S4866" s="5">
        <v>15.010666666666671</v>
      </c>
      <c r="T4866" s="5">
        <v>72.051200000000023</v>
      </c>
      <c r="U4866">
        <v>0.4</v>
      </c>
      <c r="V4866" s="5">
        <v>-20.128</v>
      </c>
      <c r="W4866" t="s">
        <v>41</v>
      </c>
      <c r="X4866" s="3">
        <v>41933</v>
      </c>
      <c r="Y4866" s="3">
        <v>41933</v>
      </c>
      <c r="Z4866">
        <v>5</v>
      </c>
      <c r="AA4866" t="s">
        <v>8400</v>
      </c>
      <c r="AB4866">
        <f t="shared" si="377"/>
        <v>0</v>
      </c>
      <c r="AC4866" t="str">
        <f t="shared" ref="AC4866:AC4929" si="380">TEXT(K4866,"dddd")</f>
        <v>Thursday</v>
      </c>
      <c r="AD4866" s="5">
        <v>8.032</v>
      </c>
      <c r="AE4866">
        <v>2014</v>
      </c>
      <c r="AF4866">
        <v>42</v>
      </c>
      <c r="AG4866" s="14">
        <f t="shared" ref="AG4866:AG4929" si="381">V4866/T4866</f>
        <v>-0.27935690175874922</v>
      </c>
      <c r="AH4866">
        <f t="shared" si="378"/>
        <v>0</v>
      </c>
      <c r="AI4866" t="str">
        <f t="shared" si="379"/>
        <v xml:space="preserve"> </v>
      </c>
    </row>
    <row r="4867" spans="1:35" x14ac:dyDescent="0.35">
      <c r="A4867">
        <v>4866</v>
      </c>
      <c r="B4867" t="s">
        <v>3306</v>
      </c>
      <c r="C4867" t="s">
        <v>3307</v>
      </c>
      <c r="D4867" t="s">
        <v>29</v>
      </c>
      <c r="E4867" t="s">
        <v>44</v>
      </c>
      <c r="F4867" t="s">
        <v>570</v>
      </c>
      <c r="G4867" t="s">
        <v>4099</v>
      </c>
      <c r="H4867" t="s">
        <v>4100</v>
      </c>
      <c r="I4867" t="s">
        <v>34</v>
      </c>
      <c r="J4867" t="s">
        <v>8040</v>
      </c>
      <c r="K4867" s="3">
        <v>40613</v>
      </c>
      <c r="L4867" t="s">
        <v>136</v>
      </c>
      <c r="M4867" t="s">
        <v>7936</v>
      </c>
      <c r="N4867" t="s">
        <v>7937</v>
      </c>
      <c r="O4867" t="s">
        <v>39</v>
      </c>
      <c r="P4867" t="s">
        <v>76</v>
      </c>
      <c r="Q4867">
        <v>3</v>
      </c>
      <c r="R4867" s="5">
        <v>15.535200000000001</v>
      </c>
      <c r="S4867" s="5">
        <v>18.112000000000002</v>
      </c>
      <c r="T4867" s="5">
        <v>32.601600000000005</v>
      </c>
      <c r="U4867">
        <v>0.4</v>
      </c>
      <c r="V4867" s="5">
        <v>-14.004</v>
      </c>
      <c r="W4867" t="s">
        <v>155</v>
      </c>
      <c r="X4867" s="3">
        <v>40615</v>
      </c>
      <c r="Y4867" s="3">
        <v>40615</v>
      </c>
      <c r="Z4867">
        <v>2</v>
      </c>
      <c r="AA4867" t="s">
        <v>8400</v>
      </c>
      <c r="AB4867">
        <f t="shared" ref="AB4867:AB4930" si="382">Y4867-X4867</f>
        <v>0</v>
      </c>
      <c r="AC4867" t="str">
        <f t="shared" si="380"/>
        <v>Friday</v>
      </c>
      <c r="AD4867" s="5">
        <v>3.34</v>
      </c>
      <c r="AE4867">
        <v>2011</v>
      </c>
      <c r="AF4867">
        <v>11</v>
      </c>
      <c r="AG4867" s="14">
        <f t="shared" si="381"/>
        <v>-0.42954946996466425</v>
      </c>
      <c r="AH4867">
        <f t="shared" ref="AH4867:AH4930" si="383">IF(AA4867 = "Late", 1, 0)</f>
        <v>0</v>
      </c>
      <c r="AI4867" t="str">
        <f t="shared" ref="AI4867:AI4930" si="384">IF(AB4867&gt;0, AB4867, " ")</f>
        <v xml:space="preserve"> </v>
      </c>
    </row>
    <row r="4868" spans="1:35" x14ac:dyDescent="0.35">
      <c r="A4868">
        <v>4867</v>
      </c>
      <c r="B4868" t="s">
        <v>639</v>
      </c>
      <c r="C4868" t="s">
        <v>640</v>
      </c>
      <c r="D4868" t="s">
        <v>29</v>
      </c>
      <c r="E4868" t="s">
        <v>199</v>
      </c>
      <c r="F4868" t="s">
        <v>212</v>
      </c>
      <c r="G4868" t="s">
        <v>3812</v>
      </c>
      <c r="H4868" t="s">
        <v>3812</v>
      </c>
      <c r="I4868" t="s">
        <v>34</v>
      </c>
      <c r="J4868" t="s">
        <v>8041</v>
      </c>
      <c r="K4868" s="3">
        <v>41443</v>
      </c>
      <c r="L4868" t="s">
        <v>36</v>
      </c>
      <c r="M4868" t="s">
        <v>1147</v>
      </c>
      <c r="N4868" t="s">
        <v>1148</v>
      </c>
      <c r="O4868" t="s">
        <v>51</v>
      </c>
      <c r="P4868" t="s">
        <v>93</v>
      </c>
      <c r="Q4868">
        <v>4</v>
      </c>
      <c r="R4868" s="5">
        <v>29.783999999999999</v>
      </c>
      <c r="S4868" s="5">
        <v>31.204999999999998</v>
      </c>
      <c r="T4868" s="5">
        <v>99.855999999999995</v>
      </c>
      <c r="U4868">
        <v>0.2</v>
      </c>
      <c r="V4868" s="5">
        <v>-19.28</v>
      </c>
      <c r="W4868" t="s">
        <v>41</v>
      </c>
      <c r="X4868" s="3">
        <v>41448</v>
      </c>
      <c r="Y4868" s="3">
        <v>41448</v>
      </c>
      <c r="Z4868">
        <v>5</v>
      </c>
      <c r="AA4868" t="s">
        <v>8400</v>
      </c>
      <c r="AB4868">
        <f t="shared" si="382"/>
        <v>0</v>
      </c>
      <c r="AC4868" t="str">
        <f t="shared" si="380"/>
        <v>Tuesday</v>
      </c>
      <c r="AD4868" s="5">
        <v>6.6029999999999998</v>
      </c>
      <c r="AE4868">
        <v>2013</v>
      </c>
      <c r="AF4868">
        <v>25</v>
      </c>
      <c r="AG4868" s="14">
        <f t="shared" si="381"/>
        <v>-0.19307803236660795</v>
      </c>
      <c r="AH4868">
        <f t="shared" si="383"/>
        <v>0</v>
      </c>
      <c r="AI4868" t="str">
        <f t="shared" si="384"/>
        <v xml:space="preserve"> </v>
      </c>
    </row>
    <row r="4869" spans="1:35" x14ac:dyDescent="0.35">
      <c r="A4869">
        <v>4868</v>
      </c>
      <c r="B4869" t="s">
        <v>2719</v>
      </c>
      <c r="C4869" t="s">
        <v>2720</v>
      </c>
      <c r="D4869" t="s">
        <v>29</v>
      </c>
      <c r="E4869" t="s">
        <v>30</v>
      </c>
      <c r="F4869" t="s">
        <v>31</v>
      </c>
      <c r="G4869" t="s">
        <v>1287</v>
      </c>
      <c r="H4869" t="s">
        <v>3555</v>
      </c>
      <c r="I4869" t="s">
        <v>34</v>
      </c>
      <c r="J4869" t="s">
        <v>8042</v>
      </c>
      <c r="K4869" s="3">
        <v>41900</v>
      </c>
      <c r="L4869" t="s">
        <v>36</v>
      </c>
      <c r="M4869" t="s">
        <v>7865</v>
      </c>
      <c r="N4869" t="s">
        <v>7866</v>
      </c>
      <c r="O4869" t="s">
        <v>39</v>
      </c>
      <c r="P4869" t="s">
        <v>61</v>
      </c>
      <c r="Q4869">
        <v>4</v>
      </c>
      <c r="R4869" s="5">
        <v>6.62</v>
      </c>
      <c r="S4869" s="5">
        <v>10.5</v>
      </c>
      <c r="T4869" s="5">
        <v>42</v>
      </c>
      <c r="U4869">
        <v>0</v>
      </c>
      <c r="V4869" s="5">
        <v>15.52</v>
      </c>
      <c r="W4869" t="s">
        <v>139</v>
      </c>
      <c r="X4869" s="3">
        <v>41903</v>
      </c>
      <c r="Y4869" s="3">
        <v>41903</v>
      </c>
      <c r="Z4869">
        <v>3</v>
      </c>
      <c r="AA4869" t="s">
        <v>8400</v>
      </c>
      <c r="AB4869">
        <f t="shared" si="382"/>
        <v>0</v>
      </c>
      <c r="AC4869" t="str">
        <f t="shared" si="380"/>
        <v>Thursday</v>
      </c>
      <c r="AD4869" s="5">
        <v>4.2809999999999997</v>
      </c>
      <c r="AE4869">
        <v>2014</v>
      </c>
      <c r="AF4869">
        <v>38</v>
      </c>
      <c r="AG4869" s="14">
        <f t="shared" si="381"/>
        <v>0.36952380952380953</v>
      </c>
      <c r="AH4869">
        <f t="shared" si="383"/>
        <v>0</v>
      </c>
      <c r="AI4869" t="str">
        <f t="shared" si="384"/>
        <v xml:space="preserve"> </v>
      </c>
    </row>
    <row r="4870" spans="1:35" x14ac:dyDescent="0.35">
      <c r="A4870">
        <v>4869</v>
      </c>
      <c r="B4870" t="s">
        <v>2719</v>
      </c>
      <c r="C4870" t="s">
        <v>2720</v>
      </c>
      <c r="D4870" t="s">
        <v>29</v>
      </c>
      <c r="E4870" t="s">
        <v>30</v>
      </c>
      <c r="F4870" t="s">
        <v>31</v>
      </c>
      <c r="G4870" t="s">
        <v>1287</v>
      </c>
      <c r="H4870" t="s">
        <v>3555</v>
      </c>
      <c r="I4870" t="s">
        <v>34</v>
      </c>
      <c r="J4870" t="s">
        <v>8042</v>
      </c>
      <c r="K4870" s="3">
        <v>41900</v>
      </c>
      <c r="L4870" t="s">
        <v>36</v>
      </c>
      <c r="M4870" t="s">
        <v>4833</v>
      </c>
      <c r="N4870" t="s">
        <v>2441</v>
      </c>
      <c r="O4870" t="s">
        <v>51</v>
      </c>
      <c r="P4870" t="s">
        <v>52</v>
      </c>
      <c r="Q4870">
        <v>5</v>
      </c>
      <c r="R4870" s="5">
        <v>13.4024</v>
      </c>
      <c r="S4870" s="5">
        <v>17.81066666666667</v>
      </c>
      <c r="T4870" s="5">
        <v>53.432000000000002</v>
      </c>
      <c r="U4870">
        <v>0.4</v>
      </c>
      <c r="V4870" s="5">
        <v>-13.58</v>
      </c>
      <c r="W4870" t="s">
        <v>139</v>
      </c>
      <c r="X4870" s="3">
        <v>41903</v>
      </c>
      <c r="Y4870" s="3">
        <v>41905</v>
      </c>
      <c r="Z4870">
        <v>5</v>
      </c>
      <c r="AA4870" t="s">
        <v>8399</v>
      </c>
      <c r="AB4870">
        <f t="shared" si="382"/>
        <v>2</v>
      </c>
      <c r="AC4870" t="str">
        <f t="shared" si="380"/>
        <v>Thursday</v>
      </c>
      <c r="AD4870" s="5">
        <v>3.9</v>
      </c>
      <c r="AE4870">
        <v>2014</v>
      </c>
      <c r="AF4870">
        <v>38</v>
      </c>
      <c r="AG4870" s="14">
        <f t="shared" si="381"/>
        <v>-0.25415481359484954</v>
      </c>
      <c r="AH4870">
        <f t="shared" si="383"/>
        <v>1</v>
      </c>
      <c r="AI4870">
        <f t="shared" si="384"/>
        <v>2</v>
      </c>
    </row>
    <row r="4871" spans="1:35" x14ac:dyDescent="0.35">
      <c r="A4871">
        <v>4870</v>
      </c>
      <c r="B4871" t="s">
        <v>5938</v>
      </c>
      <c r="C4871" t="s">
        <v>5939</v>
      </c>
      <c r="D4871" t="s">
        <v>112</v>
      </c>
      <c r="E4871" t="s">
        <v>30</v>
      </c>
      <c r="F4871" t="s">
        <v>31</v>
      </c>
      <c r="G4871" t="s">
        <v>365</v>
      </c>
      <c r="H4871" t="s">
        <v>2150</v>
      </c>
      <c r="I4871" t="s">
        <v>34</v>
      </c>
      <c r="J4871" t="s">
        <v>8043</v>
      </c>
      <c r="K4871" s="3">
        <v>41920</v>
      </c>
      <c r="L4871" t="s">
        <v>136</v>
      </c>
      <c r="M4871" t="s">
        <v>5117</v>
      </c>
      <c r="N4871" t="s">
        <v>5118</v>
      </c>
      <c r="O4871" t="s">
        <v>51</v>
      </c>
      <c r="P4871" t="s">
        <v>93</v>
      </c>
      <c r="Q4871">
        <v>2</v>
      </c>
      <c r="R4871" s="5">
        <v>96.668000000000006</v>
      </c>
      <c r="S4871" s="5">
        <v>111.285</v>
      </c>
      <c r="T4871" s="5">
        <v>178.05600000000001</v>
      </c>
      <c r="U4871">
        <v>0.2</v>
      </c>
      <c r="V4871" s="5">
        <v>-15.28</v>
      </c>
      <c r="W4871" t="s">
        <v>139</v>
      </c>
      <c r="X4871" s="3">
        <v>41923</v>
      </c>
      <c r="Y4871" s="3">
        <v>41923</v>
      </c>
      <c r="Z4871">
        <v>3</v>
      </c>
      <c r="AA4871" t="s">
        <v>8400</v>
      </c>
      <c r="AB4871">
        <f t="shared" si="382"/>
        <v>0</v>
      </c>
      <c r="AC4871" t="str">
        <f t="shared" si="380"/>
        <v>Wednesday</v>
      </c>
      <c r="AD4871" s="5">
        <v>19.024999999999999</v>
      </c>
      <c r="AE4871">
        <v>2014</v>
      </c>
      <c r="AF4871">
        <v>41</v>
      </c>
      <c r="AG4871" s="14">
        <f t="shared" si="381"/>
        <v>-8.5815698431953982E-2</v>
      </c>
      <c r="AH4871">
        <f t="shared" si="383"/>
        <v>0</v>
      </c>
      <c r="AI4871" t="str">
        <f t="shared" si="384"/>
        <v xml:space="preserve"> </v>
      </c>
    </row>
    <row r="4872" spans="1:35" x14ac:dyDescent="0.35">
      <c r="A4872">
        <v>4871</v>
      </c>
      <c r="B4872" t="s">
        <v>5401</v>
      </c>
      <c r="C4872" t="s">
        <v>5402</v>
      </c>
      <c r="D4872" t="s">
        <v>29</v>
      </c>
      <c r="E4872" t="s">
        <v>44</v>
      </c>
      <c r="F4872" t="s">
        <v>45</v>
      </c>
      <c r="G4872" t="s">
        <v>1483</v>
      </c>
      <c r="H4872" t="s">
        <v>1483</v>
      </c>
      <c r="I4872" t="s">
        <v>34</v>
      </c>
      <c r="J4872" t="s">
        <v>8044</v>
      </c>
      <c r="K4872" s="3">
        <v>41087</v>
      </c>
      <c r="L4872" t="s">
        <v>36</v>
      </c>
      <c r="M4872" t="s">
        <v>1382</v>
      </c>
      <c r="N4872" t="s">
        <v>1383</v>
      </c>
      <c r="O4872" t="s">
        <v>39</v>
      </c>
      <c r="P4872" t="s">
        <v>40</v>
      </c>
      <c r="Q4872">
        <v>4</v>
      </c>
      <c r="R4872" s="5">
        <v>3.75</v>
      </c>
      <c r="S4872" s="5">
        <v>7.25</v>
      </c>
      <c r="T4872" s="5">
        <v>29</v>
      </c>
      <c r="U4872">
        <v>0</v>
      </c>
      <c r="V4872" s="5">
        <v>14</v>
      </c>
      <c r="W4872" t="s">
        <v>139</v>
      </c>
      <c r="X4872" s="3">
        <v>41090</v>
      </c>
      <c r="Y4872" s="3">
        <v>41093</v>
      </c>
      <c r="Z4872">
        <v>6</v>
      </c>
      <c r="AA4872" t="s">
        <v>8399</v>
      </c>
      <c r="AB4872">
        <f t="shared" si="382"/>
        <v>3</v>
      </c>
      <c r="AC4872" t="str">
        <f t="shared" si="380"/>
        <v>Wednesday</v>
      </c>
      <c r="AD4872" s="5">
        <v>1.0289999999999999</v>
      </c>
      <c r="AE4872">
        <v>2012</v>
      </c>
      <c r="AF4872">
        <v>26</v>
      </c>
      <c r="AG4872" s="14">
        <f t="shared" si="381"/>
        <v>0.48275862068965519</v>
      </c>
      <c r="AH4872">
        <f t="shared" si="383"/>
        <v>1</v>
      </c>
      <c r="AI4872">
        <f t="shared" si="384"/>
        <v>3</v>
      </c>
    </row>
    <row r="4873" spans="1:35" x14ac:dyDescent="0.35">
      <c r="A4873">
        <v>4872</v>
      </c>
      <c r="B4873" t="s">
        <v>4204</v>
      </c>
      <c r="C4873" t="s">
        <v>4205</v>
      </c>
      <c r="D4873" t="s">
        <v>112</v>
      </c>
      <c r="E4873" t="s">
        <v>44</v>
      </c>
      <c r="F4873" t="s">
        <v>570</v>
      </c>
      <c r="G4873" t="s">
        <v>1063</v>
      </c>
      <c r="H4873" t="s">
        <v>1064</v>
      </c>
      <c r="I4873" t="s">
        <v>34</v>
      </c>
      <c r="J4873" t="s">
        <v>8045</v>
      </c>
      <c r="K4873" s="3">
        <v>40721</v>
      </c>
      <c r="L4873" t="s">
        <v>136</v>
      </c>
      <c r="M4873" t="s">
        <v>5174</v>
      </c>
      <c r="N4873" t="s">
        <v>5175</v>
      </c>
      <c r="O4873" t="s">
        <v>39</v>
      </c>
      <c r="P4873" t="s">
        <v>340</v>
      </c>
      <c r="Q4873">
        <v>2</v>
      </c>
      <c r="R4873" s="5">
        <v>20.536800000000003</v>
      </c>
      <c r="S4873" s="5">
        <v>31.208000000000002</v>
      </c>
      <c r="T4873" s="5">
        <v>37.449600000000004</v>
      </c>
      <c r="U4873">
        <v>0.4</v>
      </c>
      <c r="V4873" s="5">
        <v>-3.6240000000000001</v>
      </c>
      <c r="W4873" t="s">
        <v>41</v>
      </c>
      <c r="X4873" s="3">
        <v>40726</v>
      </c>
      <c r="Y4873" s="3">
        <v>40726</v>
      </c>
      <c r="Z4873">
        <v>5</v>
      </c>
      <c r="AA4873" t="s">
        <v>8400</v>
      </c>
      <c r="AB4873">
        <f t="shared" si="382"/>
        <v>0</v>
      </c>
      <c r="AC4873" t="str">
        <f t="shared" si="380"/>
        <v>Monday</v>
      </c>
      <c r="AD4873" s="5">
        <v>4.6230000000000002</v>
      </c>
      <c r="AE4873">
        <v>2011</v>
      </c>
      <c r="AF4873">
        <v>27</v>
      </c>
      <c r="AG4873" s="14">
        <f t="shared" si="381"/>
        <v>-9.677005895924122E-2</v>
      </c>
      <c r="AH4873">
        <f t="shared" si="383"/>
        <v>0</v>
      </c>
      <c r="AI4873" t="str">
        <f t="shared" si="384"/>
        <v xml:space="preserve"> </v>
      </c>
    </row>
    <row r="4874" spans="1:35" x14ac:dyDescent="0.35">
      <c r="A4874">
        <v>4873</v>
      </c>
      <c r="B4874" t="s">
        <v>4204</v>
      </c>
      <c r="C4874" t="s">
        <v>4205</v>
      </c>
      <c r="D4874" t="s">
        <v>112</v>
      </c>
      <c r="E4874" t="s">
        <v>44</v>
      </c>
      <c r="F4874" t="s">
        <v>570</v>
      </c>
      <c r="G4874" t="s">
        <v>1063</v>
      </c>
      <c r="H4874" t="s">
        <v>1064</v>
      </c>
      <c r="I4874" t="s">
        <v>34</v>
      </c>
      <c r="J4874" t="s">
        <v>8045</v>
      </c>
      <c r="K4874" s="3">
        <v>40721</v>
      </c>
      <c r="L4874" t="s">
        <v>136</v>
      </c>
      <c r="M4874" t="s">
        <v>1923</v>
      </c>
      <c r="N4874" t="s">
        <v>1924</v>
      </c>
      <c r="O4874" t="s">
        <v>51</v>
      </c>
      <c r="P4874" t="s">
        <v>52</v>
      </c>
      <c r="Q4874">
        <v>13</v>
      </c>
      <c r="R4874" s="5">
        <v>25.836061538461539</v>
      </c>
      <c r="S4874" s="5">
        <v>36.753435897435899</v>
      </c>
      <c r="T4874" s="5">
        <v>286.67680000000001</v>
      </c>
      <c r="U4874">
        <v>0.4</v>
      </c>
      <c r="V4874" s="5">
        <v>-49.192</v>
      </c>
      <c r="W4874" t="s">
        <v>41</v>
      </c>
      <c r="X4874" s="3">
        <v>40726</v>
      </c>
      <c r="Y4874" s="3">
        <v>40727</v>
      </c>
      <c r="Z4874">
        <v>6</v>
      </c>
      <c r="AA4874" t="s">
        <v>8399</v>
      </c>
      <c r="AB4874">
        <f t="shared" si="382"/>
        <v>1</v>
      </c>
      <c r="AC4874" t="str">
        <f t="shared" si="380"/>
        <v>Monday</v>
      </c>
      <c r="AD4874" s="5">
        <v>33.399000000000001</v>
      </c>
      <c r="AE4874">
        <v>2011</v>
      </c>
      <c r="AF4874">
        <v>27</v>
      </c>
      <c r="AG4874" s="14">
        <f t="shared" si="381"/>
        <v>-0.1715939343539484</v>
      </c>
      <c r="AH4874">
        <f t="shared" si="383"/>
        <v>1</v>
      </c>
      <c r="AI4874">
        <f t="shared" si="384"/>
        <v>1</v>
      </c>
    </row>
    <row r="4875" spans="1:35" x14ac:dyDescent="0.35">
      <c r="A4875">
        <v>4874</v>
      </c>
      <c r="B4875" t="s">
        <v>8046</v>
      </c>
      <c r="C4875" t="s">
        <v>8047</v>
      </c>
      <c r="D4875" t="s">
        <v>29</v>
      </c>
      <c r="E4875" t="s">
        <v>84</v>
      </c>
      <c r="F4875" t="s">
        <v>168</v>
      </c>
      <c r="G4875" t="s">
        <v>665</v>
      </c>
      <c r="H4875" t="s">
        <v>1331</v>
      </c>
      <c r="I4875" t="s">
        <v>34</v>
      </c>
      <c r="J4875" t="s">
        <v>8048</v>
      </c>
      <c r="K4875" s="3">
        <v>41957</v>
      </c>
      <c r="L4875" t="s">
        <v>36</v>
      </c>
      <c r="M4875" t="s">
        <v>5635</v>
      </c>
      <c r="N4875" t="s">
        <v>5636</v>
      </c>
      <c r="O4875" t="s">
        <v>72</v>
      </c>
      <c r="P4875" t="s">
        <v>178</v>
      </c>
      <c r="Q4875">
        <v>1</v>
      </c>
      <c r="R4875" s="5">
        <v>88.422400000000025</v>
      </c>
      <c r="S4875" s="5">
        <v>129.01066666666671</v>
      </c>
      <c r="T4875" s="5">
        <v>77.406400000000019</v>
      </c>
      <c r="U4875">
        <v>0.4</v>
      </c>
      <c r="V4875" s="5">
        <v>-11.016</v>
      </c>
      <c r="W4875" t="s">
        <v>41</v>
      </c>
      <c r="X4875" s="3">
        <v>41962</v>
      </c>
      <c r="Y4875" s="3">
        <v>41962</v>
      </c>
      <c r="Z4875">
        <v>5</v>
      </c>
      <c r="AA4875" t="s">
        <v>8400</v>
      </c>
      <c r="AB4875">
        <f t="shared" si="382"/>
        <v>0</v>
      </c>
      <c r="AC4875" t="str">
        <f t="shared" si="380"/>
        <v>Friday</v>
      </c>
      <c r="AD4875" s="5">
        <v>4.58</v>
      </c>
      <c r="AE4875">
        <v>2014</v>
      </c>
      <c r="AF4875">
        <v>46</v>
      </c>
      <c r="AG4875" s="14">
        <f t="shared" si="381"/>
        <v>-0.14231381384485001</v>
      </c>
      <c r="AH4875">
        <f t="shared" si="383"/>
        <v>0</v>
      </c>
      <c r="AI4875" t="str">
        <f t="shared" si="384"/>
        <v xml:space="preserve"> </v>
      </c>
    </row>
    <row r="4876" spans="1:35" x14ac:dyDescent="0.35">
      <c r="A4876">
        <v>4875</v>
      </c>
      <c r="B4876" t="s">
        <v>8046</v>
      </c>
      <c r="C4876" t="s">
        <v>8047</v>
      </c>
      <c r="D4876" t="s">
        <v>29</v>
      </c>
      <c r="E4876" t="s">
        <v>84</v>
      </c>
      <c r="F4876" t="s">
        <v>168</v>
      </c>
      <c r="G4876" t="s">
        <v>665</v>
      </c>
      <c r="H4876" t="s">
        <v>1331</v>
      </c>
      <c r="I4876" t="s">
        <v>34</v>
      </c>
      <c r="J4876" t="s">
        <v>8048</v>
      </c>
      <c r="K4876" s="3">
        <v>41957</v>
      </c>
      <c r="L4876" t="s">
        <v>36</v>
      </c>
      <c r="M4876" t="s">
        <v>4604</v>
      </c>
      <c r="N4876" t="s">
        <v>4605</v>
      </c>
      <c r="O4876" t="s">
        <v>72</v>
      </c>
      <c r="P4876" t="s">
        <v>162</v>
      </c>
      <c r="Q4876">
        <v>2</v>
      </c>
      <c r="R4876" s="5">
        <v>161.58416440000005</v>
      </c>
      <c r="S4876" s="5">
        <v>249.2340541806021</v>
      </c>
      <c r="T4876" s="5">
        <v>298.08392880000008</v>
      </c>
      <c r="U4876">
        <v>0.40200000000000002</v>
      </c>
      <c r="V4876" s="5">
        <v>-25.084399999999999</v>
      </c>
      <c r="W4876" t="s">
        <v>41</v>
      </c>
      <c r="X4876" s="3">
        <v>41962</v>
      </c>
      <c r="Y4876" s="3">
        <v>41963</v>
      </c>
      <c r="Z4876">
        <v>6</v>
      </c>
      <c r="AA4876" t="s">
        <v>8399</v>
      </c>
      <c r="AB4876">
        <f t="shared" si="382"/>
        <v>1</v>
      </c>
      <c r="AC4876" t="str">
        <f t="shared" si="380"/>
        <v>Friday</v>
      </c>
      <c r="AD4876" s="5">
        <v>15.598000000000001</v>
      </c>
      <c r="AE4876">
        <v>2014</v>
      </c>
      <c r="AF4876">
        <v>46</v>
      </c>
      <c r="AG4876" s="14">
        <f t="shared" si="381"/>
        <v>-8.4152138295353784E-2</v>
      </c>
      <c r="AH4876">
        <f t="shared" si="383"/>
        <v>1</v>
      </c>
      <c r="AI4876">
        <f t="shared" si="384"/>
        <v>1</v>
      </c>
    </row>
    <row r="4877" spans="1:35" x14ac:dyDescent="0.35">
      <c r="A4877">
        <v>4876</v>
      </c>
      <c r="B4877" t="s">
        <v>8046</v>
      </c>
      <c r="C4877" t="s">
        <v>8047</v>
      </c>
      <c r="D4877" t="s">
        <v>29</v>
      </c>
      <c r="E4877" t="s">
        <v>84</v>
      </c>
      <c r="F4877" t="s">
        <v>168</v>
      </c>
      <c r="G4877" t="s">
        <v>665</v>
      </c>
      <c r="H4877" t="s">
        <v>1331</v>
      </c>
      <c r="I4877" t="s">
        <v>34</v>
      </c>
      <c r="J4877" t="s">
        <v>8048</v>
      </c>
      <c r="K4877" s="3">
        <v>41957</v>
      </c>
      <c r="L4877" t="s">
        <v>36</v>
      </c>
      <c r="M4877" t="s">
        <v>5929</v>
      </c>
      <c r="N4877" t="s">
        <v>5930</v>
      </c>
      <c r="O4877" t="s">
        <v>72</v>
      </c>
      <c r="P4877" t="s">
        <v>79</v>
      </c>
      <c r="Q4877">
        <v>2</v>
      </c>
      <c r="R4877" s="5">
        <v>55.280799999999999</v>
      </c>
      <c r="S4877" s="5">
        <v>65.01466666666667</v>
      </c>
      <c r="T4877" s="5">
        <v>78.017600000000002</v>
      </c>
      <c r="U4877">
        <v>0.4</v>
      </c>
      <c r="V4877" s="5">
        <v>-32.543999999999997</v>
      </c>
      <c r="W4877" t="s">
        <v>41</v>
      </c>
      <c r="X4877" s="3">
        <v>41962</v>
      </c>
      <c r="Y4877" s="3">
        <v>41962</v>
      </c>
      <c r="Z4877">
        <v>5</v>
      </c>
      <c r="AA4877" t="s">
        <v>8400</v>
      </c>
      <c r="AB4877">
        <f t="shared" si="382"/>
        <v>0</v>
      </c>
      <c r="AC4877" t="str">
        <f t="shared" si="380"/>
        <v>Friday</v>
      </c>
      <c r="AD4877" s="5">
        <v>4.9000000000000004</v>
      </c>
      <c r="AE4877">
        <v>2014</v>
      </c>
      <c r="AF4877">
        <v>46</v>
      </c>
      <c r="AG4877" s="14">
        <f t="shared" si="381"/>
        <v>-0.41713664609011297</v>
      </c>
      <c r="AH4877">
        <f t="shared" si="383"/>
        <v>0</v>
      </c>
      <c r="AI4877" t="str">
        <f t="shared" si="384"/>
        <v xml:space="preserve"> </v>
      </c>
    </row>
    <row r="4878" spans="1:35" x14ac:dyDescent="0.35">
      <c r="A4878">
        <v>4877</v>
      </c>
      <c r="B4878" t="s">
        <v>1378</v>
      </c>
      <c r="C4878" t="s">
        <v>1379</v>
      </c>
      <c r="D4878" t="s">
        <v>29</v>
      </c>
      <c r="E4878" t="s">
        <v>199</v>
      </c>
      <c r="F4878" t="s">
        <v>200</v>
      </c>
      <c r="G4878" t="s">
        <v>599</v>
      </c>
      <c r="H4878" t="s">
        <v>600</v>
      </c>
      <c r="I4878" t="s">
        <v>34</v>
      </c>
      <c r="J4878" t="s">
        <v>8049</v>
      </c>
      <c r="K4878" s="3">
        <v>41619</v>
      </c>
      <c r="L4878" t="s">
        <v>36</v>
      </c>
      <c r="M4878" t="s">
        <v>6469</v>
      </c>
      <c r="N4878" t="s">
        <v>2074</v>
      </c>
      <c r="O4878" t="s">
        <v>51</v>
      </c>
      <c r="P4878" t="s">
        <v>93</v>
      </c>
      <c r="Q4878">
        <v>3</v>
      </c>
      <c r="R4878" s="5">
        <v>216.64000000000001</v>
      </c>
      <c r="S4878" s="5">
        <v>314</v>
      </c>
      <c r="T4878" s="5">
        <v>942</v>
      </c>
      <c r="U4878">
        <v>0</v>
      </c>
      <c r="V4878" s="5">
        <v>292.08</v>
      </c>
      <c r="W4878" t="s">
        <v>41</v>
      </c>
      <c r="X4878" s="3">
        <v>41624</v>
      </c>
      <c r="Y4878" s="3">
        <v>41624</v>
      </c>
      <c r="Z4878">
        <v>5</v>
      </c>
      <c r="AA4878" t="s">
        <v>8400</v>
      </c>
      <c r="AB4878">
        <f t="shared" si="382"/>
        <v>0</v>
      </c>
      <c r="AC4878" t="str">
        <f t="shared" si="380"/>
        <v>Wednesday</v>
      </c>
      <c r="AD4878" s="5">
        <v>49.453000000000003</v>
      </c>
      <c r="AE4878">
        <v>2013</v>
      </c>
      <c r="AF4878">
        <v>50</v>
      </c>
      <c r="AG4878" s="14">
        <f t="shared" si="381"/>
        <v>0.3100636942675159</v>
      </c>
      <c r="AH4878">
        <f t="shared" si="383"/>
        <v>0</v>
      </c>
      <c r="AI4878" t="str">
        <f t="shared" si="384"/>
        <v xml:space="preserve"> </v>
      </c>
    </row>
    <row r="4879" spans="1:35" x14ac:dyDescent="0.35">
      <c r="A4879">
        <v>4878</v>
      </c>
      <c r="B4879" t="s">
        <v>1378</v>
      </c>
      <c r="C4879" t="s">
        <v>1379</v>
      </c>
      <c r="D4879" t="s">
        <v>29</v>
      </c>
      <c r="E4879" t="s">
        <v>199</v>
      </c>
      <c r="F4879" t="s">
        <v>200</v>
      </c>
      <c r="G4879" t="s">
        <v>599</v>
      </c>
      <c r="H4879" t="s">
        <v>600</v>
      </c>
      <c r="I4879" t="s">
        <v>34</v>
      </c>
      <c r="J4879" t="s">
        <v>8049</v>
      </c>
      <c r="K4879" s="3">
        <v>41619</v>
      </c>
      <c r="L4879" t="s">
        <v>36</v>
      </c>
      <c r="M4879" t="s">
        <v>8050</v>
      </c>
      <c r="N4879" t="s">
        <v>8051</v>
      </c>
      <c r="O4879" t="s">
        <v>39</v>
      </c>
      <c r="P4879" t="s">
        <v>183</v>
      </c>
      <c r="Q4879">
        <v>4</v>
      </c>
      <c r="R4879" s="5">
        <v>13.41</v>
      </c>
      <c r="S4879" s="5">
        <v>26.25</v>
      </c>
      <c r="T4879" s="5">
        <v>105</v>
      </c>
      <c r="U4879">
        <v>0</v>
      </c>
      <c r="V4879" s="5">
        <v>51.36</v>
      </c>
      <c r="W4879" t="s">
        <v>41</v>
      </c>
      <c r="X4879" s="3">
        <v>41624</v>
      </c>
      <c r="Y4879" s="3">
        <v>41624</v>
      </c>
      <c r="Z4879">
        <v>5</v>
      </c>
      <c r="AA4879" t="s">
        <v>8400</v>
      </c>
      <c r="AB4879">
        <f t="shared" si="382"/>
        <v>0</v>
      </c>
      <c r="AC4879" t="str">
        <f t="shared" si="380"/>
        <v>Wednesday</v>
      </c>
      <c r="AD4879" s="5">
        <v>3.0390000000000001</v>
      </c>
      <c r="AE4879">
        <v>2013</v>
      </c>
      <c r="AF4879">
        <v>50</v>
      </c>
      <c r="AG4879" s="14">
        <f t="shared" si="381"/>
        <v>0.48914285714285716</v>
      </c>
      <c r="AH4879">
        <f t="shared" si="383"/>
        <v>0</v>
      </c>
      <c r="AI4879" t="str">
        <f t="shared" si="384"/>
        <v xml:space="preserve"> </v>
      </c>
    </row>
    <row r="4880" spans="1:35" x14ac:dyDescent="0.35">
      <c r="A4880">
        <v>4879</v>
      </c>
      <c r="B4880" t="s">
        <v>1378</v>
      </c>
      <c r="C4880" t="s">
        <v>1379</v>
      </c>
      <c r="D4880" t="s">
        <v>29</v>
      </c>
      <c r="E4880" t="s">
        <v>199</v>
      </c>
      <c r="F4880" t="s">
        <v>200</v>
      </c>
      <c r="G4880" t="s">
        <v>599</v>
      </c>
      <c r="H4880" t="s">
        <v>600</v>
      </c>
      <c r="I4880" t="s">
        <v>34</v>
      </c>
      <c r="J4880" t="s">
        <v>8049</v>
      </c>
      <c r="K4880" s="3">
        <v>41619</v>
      </c>
      <c r="L4880" t="s">
        <v>36</v>
      </c>
      <c r="M4880" t="s">
        <v>3808</v>
      </c>
      <c r="N4880" t="s">
        <v>3809</v>
      </c>
      <c r="O4880" t="s">
        <v>39</v>
      </c>
      <c r="P4880" t="s">
        <v>64</v>
      </c>
      <c r="Q4880">
        <v>3</v>
      </c>
      <c r="R4880" s="5">
        <v>28.473333333333329</v>
      </c>
      <c r="S4880" s="5">
        <v>29.333333333333329</v>
      </c>
      <c r="T4880" s="5">
        <v>87.999999999999986</v>
      </c>
      <c r="U4880">
        <v>0</v>
      </c>
      <c r="V4880" s="5">
        <v>2.58</v>
      </c>
      <c r="W4880" t="s">
        <v>41</v>
      </c>
      <c r="X4880" s="3">
        <v>41624</v>
      </c>
      <c r="Y4880" s="3">
        <v>41624</v>
      </c>
      <c r="Z4880">
        <v>5</v>
      </c>
      <c r="AA4880" t="s">
        <v>8400</v>
      </c>
      <c r="AB4880">
        <f t="shared" si="382"/>
        <v>0</v>
      </c>
      <c r="AC4880" t="str">
        <f t="shared" si="380"/>
        <v>Wednesday</v>
      </c>
      <c r="AD4880" s="5">
        <v>8.7710000000000008</v>
      </c>
      <c r="AE4880">
        <v>2013</v>
      </c>
      <c r="AF4880">
        <v>50</v>
      </c>
      <c r="AG4880" s="14">
        <f t="shared" si="381"/>
        <v>2.9318181818181823E-2</v>
      </c>
      <c r="AH4880">
        <f t="shared" si="383"/>
        <v>0</v>
      </c>
      <c r="AI4880" t="str">
        <f t="shared" si="384"/>
        <v xml:space="preserve"> </v>
      </c>
    </row>
    <row r="4881" spans="1:35" x14ac:dyDescent="0.35">
      <c r="A4881">
        <v>4880</v>
      </c>
      <c r="B4881" t="s">
        <v>1378</v>
      </c>
      <c r="C4881" t="s">
        <v>1379</v>
      </c>
      <c r="D4881" t="s">
        <v>29</v>
      </c>
      <c r="E4881" t="s">
        <v>199</v>
      </c>
      <c r="F4881" t="s">
        <v>200</v>
      </c>
      <c r="G4881" t="s">
        <v>599</v>
      </c>
      <c r="H4881" t="s">
        <v>600</v>
      </c>
      <c r="I4881" t="s">
        <v>34</v>
      </c>
      <c r="J4881" t="s">
        <v>8049</v>
      </c>
      <c r="K4881" s="3">
        <v>41619</v>
      </c>
      <c r="L4881" t="s">
        <v>36</v>
      </c>
      <c r="M4881" t="s">
        <v>3794</v>
      </c>
      <c r="N4881" t="s">
        <v>3795</v>
      </c>
      <c r="O4881" t="s">
        <v>51</v>
      </c>
      <c r="P4881" t="s">
        <v>55</v>
      </c>
      <c r="Q4881">
        <v>11</v>
      </c>
      <c r="R4881" s="5">
        <v>67.543636363636381</v>
      </c>
      <c r="S4881" s="5">
        <v>81.363636363636374</v>
      </c>
      <c r="T4881" s="5">
        <v>895.00000000000011</v>
      </c>
      <c r="U4881">
        <v>0</v>
      </c>
      <c r="V4881" s="5">
        <v>152.02000000000001</v>
      </c>
      <c r="W4881" t="s">
        <v>41</v>
      </c>
      <c r="X4881" s="3">
        <v>41624</v>
      </c>
      <c r="Y4881" s="3">
        <v>41624</v>
      </c>
      <c r="Z4881">
        <v>5</v>
      </c>
      <c r="AA4881" t="s">
        <v>8400</v>
      </c>
      <c r="AB4881">
        <f t="shared" si="382"/>
        <v>0</v>
      </c>
      <c r="AC4881" t="str">
        <f t="shared" si="380"/>
        <v>Wednesday</v>
      </c>
      <c r="AD4881" s="5">
        <v>51.74</v>
      </c>
      <c r="AE4881">
        <v>2013</v>
      </c>
      <c r="AF4881">
        <v>50</v>
      </c>
      <c r="AG4881" s="14">
        <f t="shared" si="381"/>
        <v>0.16985474860335195</v>
      </c>
      <c r="AH4881">
        <f t="shared" si="383"/>
        <v>0</v>
      </c>
      <c r="AI4881" t="str">
        <f t="shared" si="384"/>
        <v xml:space="preserve"> </v>
      </c>
    </row>
    <row r="4882" spans="1:35" x14ac:dyDescent="0.35">
      <c r="A4882">
        <v>4881</v>
      </c>
      <c r="B4882" t="s">
        <v>1378</v>
      </c>
      <c r="C4882" t="s">
        <v>1379</v>
      </c>
      <c r="D4882" t="s">
        <v>29</v>
      </c>
      <c r="E4882" t="s">
        <v>199</v>
      </c>
      <c r="F4882" t="s">
        <v>200</v>
      </c>
      <c r="G4882" t="s">
        <v>599</v>
      </c>
      <c r="H4882" t="s">
        <v>600</v>
      </c>
      <c r="I4882" t="s">
        <v>34</v>
      </c>
      <c r="J4882" t="s">
        <v>8049</v>
      </c>
      <c r="K4882" s="3">
        <v>41619</v>
      </c>
      <c r="L4882" t="s">
        <v>36</v>
      </c>
      <c r="M4882" t="s">
        <v>2331</v>
      </c>
      <c r="N4882" t="s">
        <v>2332</v>
      </c>
      <c r="O4882" t="s">
        <v>51</v>
      </c>
      <c r="P4882" t="s">
        <v>55</v>
      </c>
      <c r="Q4882">
        <v>3</v>
      </c>
      <c r="R4882" s="5">
        <v>87.566666666666663</v>
      </c>
      <c r="S4882" s="5">
        <v>130.66666666666666</v>
      </c>
      <c r="T4882" s="5">
        <v>392</v>
      </c>
      <c r="U4882">
        <v>0</v>
      </c>
      <c r="V4882" s="5">
        <v>129.30000000000001</v>
      </c>
      <c r="W4882" t="s">
        <v>41</v>
      </c>
      <c r="X4882" s="3">
        <v>41624</v>
      </c>
      <c r="Y4882" s="3">
        <v>41624</v>
      </c>
      <c r="Z4882">
        <v>5</v>
      </c>
      <c r="AA4882" t="s">
        <v>8400</v>
      </c>
      <c r="AB4882">
        <f t="shared" si="382"/>
        <v>0</v>
      </c>
      <c r="AC4882" t="str">
        <f t="shared" si="380"/>
        <v>Wednesday</v>
      </c>
      <c r="AD4882" s="5">
        <v>18.995999999999999</v>
      </c>
      <c r="AE4882">
        <v>2013</v>
      </c>
      <c r="AF4882">
        <v>50</v>
      </c>
      <c r="AG4882" s="14">
        <f t="shared" si="381"/>
        <v>0.32984693877551025</v>
      </c>
      <c r="AH4882">
        <f t="shared" si="383"/>
        <v>0</v>
      </c>
      <c r="AI4882" t="str">
        <f t="shared" si="384"/>
        <v xml:space="preserve"> </v>
      </c>
    </row>
    <row r="4883" spans="1:35" x14ac:dyDescent="0.35">
      <c r="A4883">
        <v>4882</v>
      </c>
      <c r="B4883" t="s">
        <v>5339</v>
      </c>
      <c r="C4883" t="s">
        <v>5340</v>
      </c>
      <c r="D4883" t="s">
        <v>29</v>
      </c>
      <c r="E4883" t="s">
        <v>199</v>
      </c>
      <c r="F4883" t="s">
        <v>200</v>
      </c>
      <c r="G4883" t="s">
        <v>2462</v>
      </c>
      <c r="H4883" t="s">
        <v>2462</v>
      </c>
      <c r="I4883" t="s">
        <v>34</v>
      </c>
      <c r="J4883" t="s">
        <v>8052</v>
      </c>
      <c r="K4883" s="3">
        <v>40709</v>
      </c>
      <c r="L4883" t="s">
        <v>136</v>
      </c>
      <c r="M4883" t="s">
        <v>3244</v>
      </c>
      <c r="N4883" t="s">
        <v>3245</v>
      </c>
      <c r="O4883" t="s">
        <v>39</v>
      </c>
      <c r="P4883" t="s">
        <v>58</v>
      </c>
      <c r="Q4883">
        <v>3</v>
      </c>
      <c r="R4883" s="5">
        <v>7.38</v>
      </c>
      <c r="S4883" s="5">
        <v>9</v>
      </c>
      <c r="T4883" s="5">
        <v>27</v>
      </c>
      <c r="U4883">
        <v>0</v>
      </c>
      <c r="V4883" s="5">
        <v>4.8600000000000003</v>
      </c>
      <c r="W4883" t="s">
        <v>139</v>
      </c>
      <c r="X4883" s="3">
        <v>40712</v>
      </c>
      <c r="Y4883" s="3">
        <v>40712</v>
      </c>
      <c r="Z4883">
        <v>3</v>
      </c>
      <c r="AA4883" t="s">
        <v>8400</v>
      </c>
      <c r="AB4883">
        <f t="shared" si="382"/>
        <v>0</v>
      </c>
      <c r="AC4883" t="str">
        <f t="shared" si="380"/>
        <v>Wednesday</v>
      </c>
      <c r="AD4883" s="5">
        <v>4.95</v>
      </c>
      <c r="AE4883">
        <v>2011</v>
      </c>
      <c r="AF4883">
        <v>25</v>
      </c>
      <c r="AG4883" s="14">
        <f t="shared" si="381"/>
        <v>0.18000000000000002</v>
      </c>
      <c r="AH4883">
        <f t="shared" si="383"/>
        <v>0</v>
      </c>
      <c r="AI4883" t="str">
        <f t="shared" si="384"/>
        <v xml:space="preserve"> </v>
      </c>
    </row>
    <row r="4884" spans="1:35" x14ac:dyDescent="0.35">
      <c r="A4884">
        <v>4883</v>
      </c>
      <c r="B4884" t="s">
        <v>904</v>
      </c>
      <c r="C4884" t="s">
        <v>905</v>
      </c>
      <c r="D4884" t="s">
        <v>29</v>
      </c>
      <c r="E4884" t="s">
        <v>199</v>
      </c>
      <c r="F4884" t="s">
        <v>212</v>
      </c>
      <c r="G4884" t="s">
        <v>134</v>
      </c>
      <c r="H4884" t="s">
        <v>688</v>
      </c>
      <c r="I4884" t="s">
        <v>34</v>
      </c>
      <c r="J4884" t="s">
        <v>8053</v>
      </c>
      <c r="K4884" s="3">
        <v>40780</v>
      </c>
      <c r="L4884" t="s">
        <v>36</v>
      </c>
      <c r="M4884" t="s">
        <v>8054</v>
      </c>
      <c r="N4884" t="s">
        <v>8055</v>
      </c>
      <c r="O4884" t="s">
        <v>39</v>
      </c>
      <c r="P4884" t="s">
        <v>76</v>
      </c>
      <c r="Q4884">
        <v>2</v>
      </c>
      <c r="R4884" s="5">
        <v>10.4224</v>
      </c>
      <c r="S4884" s="5">
        <v>15.712999999999999</v>
      </c>
      <c r="T4884" s="5">
        <v>25.140799999999999</v>
      </c>
      <c r="U4884">
        <v>0.2</v>
      </c>
      <c r="V4884" s="5">
        <v>4.2960000000000003</v>
      </c>
      <c r="W4884" t="s">
        <v>41</v>
      </c>
      <c r="X4884" s="3">
        <v>40785</v>
      </c>
      <c r="Y4884" s="3">
        <v>40785</v>
      </c>
      <c r="Z4884">
        <v>5</v>
      </c>
      <c r="AA4884" t="s">
        <v>8400</v>
      </c>
      <c r="AB4884">
        <f t="shared" si="382"/>
        <v>0</v>
      </c>
      <c r="AC4884" t="str">
        <f t="shared" si="380"/>
        <v>Thursday</v>
      </c>
      <c r="AD4884" s="5">
        <v>1.79</v>
      </c>
      <c r="AE4884">
        <v>2011</v>
      </c>
      <c r="AF4884">
        <v>35</v>
      </c>
      <c r="AG4884" s="14">
        <f t="shared" si="381"/>
        <v>0.17087761725959399</v>
      </c>
      <c r="AH4884">
        <f t="shared" si="383"/>
        <v>0</v>
      </c>
      <c r="AI4884" t="str">
        <f t="shared" si="384"/>
        <v xml:space="preserve"> </v>
      </c>
    </row>
    <row r="4885" spans="1:35" x14ac:dyDescent="0.35">
      <c r="A4885">
        <v>4884</v>
      </c>
      <c r="B4885" t="s">
        <v>904</v>
      </c>
      <c r="C4885" t="s">
        <v>905</v>
      </c>
      <c r="D4885" t="s">
        <v>29</v>
      </c>
      <c r="E4885" t="s">
        <v>199</v>
      </c>
      <c r="F4885" t="s">
        <v>212</v>
      </c>
      <c r="G4885" t="s">
        <v>134</v>
      </c>
      <c r="H4885" t="s">
        <v>688</v>
      </c>
      <c r="I4885" t="s">
        <v>34</v>
      </c>
      <c r="J4885" t="s">
        <v>8053</v>
      </c>
      <c r="K4885" s="3">
        <v>40780</v>
      </c>
      <c r="L4885" t="s">
        <v>36</v>
      </c>
      <c r="M4885" t="s">
        <v>6385</v>
      </c>
      <c r="N4885" t="s">
        <v>6386</v>
      </c>
      <c r="O4885" t="s">
        <v>39</v>
      </c>
      <c r="P4885" t="s">
        <v>58</v>
      </c>
      <c r="Q4885">
        <v>9</v>
      </c>
      <c r="R4885" s="5">
        <v>4.9578666666666669</v>
      </c>
      <c r="S4885" s="5">
        <v>7.9773333333333332</v>
      </c>
      <c r="T4885" s="5">
        <v>57.436799999999998</v>
      </c>
      <c r="U4885">
        <v>0.2</v>
      </c>
      <c r="V4885" s="5">
        <v>12.816000000000001</v>
      </c>
      <c r="W4885" t="s">
        <v>41</v>
      </c>
      <c r="X4885" s="3">
        <v>40785</v>
      </c>
      <c r="Y4885" s="3">
        <v>40785</v>
      </c>
      <c r="Z4885">
        <v>5</v>
      </c>
      <c r="AA4885" t="s">
        <v>8400</v>
      </c>
      <c r="AB4885">
        <f t="shared" si="382"/>
        <v>0</v>
      </c>
      <c r="AC4885" t="str">
        <f t="shared" si="380"/>
        <v>Thursday</v>
      </c>
      <c r="AD4885" s="5">
        <v>4.4889999999999999</v>
      </c>
      <c r="AE4885">
        <v>2011</v>
      </c>
      <c r="AF4885">
        <v>35</v>
      </c>
      <c r="AG4885" s="14">
        <f t="shared" si="381"/>
        <v>0.22313220792244695</v>
      </c>
      <c r="AH4885">
        <f t="shared" si="383"/>
        <v>0</v>
      </c>
      <c r="AI4885" t="str">
        <f t="shared" si="384"/>
        <v xml:space="preserve"> </v>
      </c>
    </row>
    <row r="4886" spans="1:35" x14ac:dyDescent="0.35">
      <c r="A4886">
        <v>4885</v>
      </c>
      <c r="B4886" t="s">
        <v>1186</v>
      </c>
      <c r="C4886" t="s">
        <v>1187</v>
      </c>
      <c r="D4886" t="s">
        <v>29</v>
      </c>
      <c r="E4886" t="s">
        <v>199</v>
      </c>
      <c r="F4886" t="s">
        <v>200</v>
      </c>
      <c r="G4886" t="s">
        <v>678</v>
      </c>
      <c r="H4886" t="s">
        <v>678</v>
      </c>
      <c r="I4886" t="s">
        <v>34</v>
      </c>
      <c r="J4886" t="s">
        <v>8056</v>
      </c>
      <c r="K4886" s="3">
        <v>40741</v>
      </c>
      <c r="L4886" t="s">
        <v>136</v>
      </c>
      <c r="M4886" t="s">
        <v>2145</v>
      </c>
      <c r="N4886" t="s">
        <v>2146</v>
      </c>
      <c r="O4886" t="s">
        <v>39</v>
      </c>
      <c r="P4886" t="s">
        <v>40</v>
      </c>
      <c r="Q4886">
        <v>5</v>
      </c>
      <c r="R4886" s="5">
        <v>4.82</v>
      </c>
      <c r="S4886" s="5">
        <v>7.2</v>
      </c>
      <c r="T4886" s="5">
        <v>36</v>
      </c>
      <c r="U4886">
        <v>0</v>
      </c>
      <c r="V4886" s="5">
        <v>11.9</v>
      </c>
      <c r="W4886" t="s">
        <v>41</v>
      </c>
      <c r="X4886" s="3">
        <v>40746</v>
      </c>
      <c r="Y4886" s="3">
        <v>40746</v>
      </c>
      <c r="Z4886">
        <v>5</v>
      </c>
      <c r="AA4886" t="s">
        <v>8400</v>
      </c>
      <c r="AB4886">
        <f t="shared" si="382"/>
        <v>0</v>
      </c>
      <c r="AC4886" t="str">
        <f t="shared" si="380"/>
        <v>Sunday</v>
      </c>
      <c r="AD4886" s="5">
        <v>2.379</v>
      </c>
      <c r="AE4886">
        <v>2011</v>
      </c>
      <c r="AF4886">
        <v>30</v>
      </c>
      <c r="AG4886" s="14">
        <f t="shared" si="381"/>
        <v>0.33055555555555555</v>
      </c>
      <c r="AH4886">
        <f t="shared" si="383"/>
        <v>0</v>
      </c>
      <c r="AI4886" t="str">
        <f t="shared" si="384"/>
        <v xml:space="preserve"> </v>
      </c>
    </row>
    <row r="4887" spans="1:35" x14ac:dyDescent="0.35">
      <c r="A4887">
        <v>4886</v>
      </c>
      <c r="B4887" t="s">
        <v>1186</v>
      </c>
      <c r="C4887" t="s">
        <v>1187</v>
      </c>
      <c r="D4887" t="s">
        <v>29</v>
      </c>
      <c r="E4887" t="s">
        <v>199</v>
      </c>
      <c r="F4887" t="s">
        <v>200</v>
      </c>
      <c r="G4887" t="s">
        <v>678</v>
      </c>
      <c r="H4887" t="s">
        <v>678</v>
      </c>
      <c r="I4887" t="s">
        <v>34</v>
      </c>
      <c r="J4887" t="s">
        <v>8056</v>
      </c>
      <c r="K4887" s="3">
        <v>40741</v>
      </c>
      <c r="L4887" t="s">
        <v>136</v>
      </c>
      <c r="M4887" t="s">
        <v>1249</v>
      </c>
      <c r="N4887" t="s">
        <v>1250</v>
      </c>
      <c r="O4887" t="s">
        <v>39</v>
      </c>
      <c r="P4887" t="s">
        <v>64</v>
      </c>
      <c r="Q4887">
        <v>9</v>
      </c>
      <c r="R4887" s="5">
        <v>6.8688888888888888</v>
      </c>
      <c r="S4887" s="5">
        <v>7.8888888888888893</v>
      </c>
      <c r="T4887" s="5">
        <v>71</v>
      </c>
      <c r="U4887">
        <v>0</v>
      </c>
      <c r="V4887" s="5">
        <v>9.18</v>
      </c>
      <c r="W4887" t="s">
        <v>41</v>
      </c>
      <c r="X4887" s="3">
        <v>40746</v>
      </c>
      <c r="Y4887" s="3">
        <v>40747</v>
      </c>
      <c r="Z4887">
        <v>6</v>
      </c>
      <c r="AA4887" t="s">
        <v>8399</v>
      </c>
      <c r="AB4887">
        <f t="shared" si="382"/>
        <v>1</v>
      </c>
      <c r="AC4887" t="str">
        <f t="shared" si="380"/>
        <v>Sunday</v>
      </c>
      <c r="AD4887" s="5">
        <v>7.0650000000000004</v>
      </c>
      <c r="AE4887">
        <v>2011</v>
      </c>
      <c r="AF4887">
        <v>30</v>
      </c>
      <c r="AG4887" s="14">
        <f t="shared" si="381"/>
        <v>0.12929577464788733</v>
      </c>
      <c r="AH4887">
        <f t="shared" si="383"/>
        <v>1</v>
      </c>
      <c r="AI4887">
        <f t="shared" si="384"/>
        <v>1</v>
      </c>
    </row>
    <row r="4888" spans="1:35" x14ac:dyDescent="0.35">
      <c r="A4888">
        <v>4887</v>
      </c>
      <c r="B4888" t="s">
        <v>1186</v>
      </c>
      <c r="C4888" t="s">
        <v>1187</v>
      </c>
      <c r="D4888" t="s">
        <v>29</v>
      </c>
      <c r="E4888" t="s">
        <v>199</v>
      </c>
      <c r="F4888" t="s">
        <v>200</v>
      </c>
      <c r="G4888" t="s">
        <v>678</v>
      </c>
      <c r="H4888" t="s">
        <v>678</v>
      </c>
      <c r="I4888" t="s">
        <v>34</v>
      </c>
      <c r="J4888" t="s">
        <v>8056</v>
      </c>
      <c r="K4888" s="3">
        <v>40741</v>
      </c>
      <c r="L4888" t="s">
        <v>136</v>
      </c>
      <c r="M4888" t="s">
        <v>2630</v>
      </c>
      <c r="N4888" t="s">
        <v>2631</v>
      </c>
      <c r="O4888" t="s">
        <v>39</v>
      </c>
      <c r="P4888" t="s">
        <v>58</v>
      </c>
      <c r="Q4888">
        <v>4</v>
      </c>
      <c r="R4888" s="5">
        <v>18.399999999999999</v>
      </c>
      <c r="S4888" s="5">
        <v>20</v>
      </c>
      <c r="T4888" s="5">
        <v>80</v>
      </c>
      <c r="U4888">
        <v>0</v>
      </c>
      <c r="V4888" s="5">
        <v>6.4</v>
      </c>
      <c r="W4888" t="s">
        <v>41</v>
      </c>
      <c r="X4888" s="3">
        <v>40746</v>
      </c>
      <c r="Y4888" s="3">
        <v>40746</v>
      </c>
      <c r="Z4888">
        <v>5</v>
      </c>
      <c r="AA4888" t="s">
        <v>8400</v>
      </c>
      <c r="AB4888">
        <f t="shared" si="382"/>
        <v>0</v>
      </c>
      <c r="AC4888" t="str">
        <f t="shared" si="380"/>
        <v>Sunday</v>
      </c>
      <c r="AD4888" s="5">
        <v>11.023999999999999</v>
      </c>
      <c r="AE4888">
        <v>2011</v>
      </c>
      <c r="AF4888">
        <v>30</v>
      </c>
      <c r="AG4888" s="14">
        <f t="shared" si="381"/>
        <v>0.08</v>
      </c>
      <c r="AH4888">
        <f t="shared" si="383"/>
        <v>0</v>
      </c>
      <c r="AI4888" t="str">
        <f t="shared" si="384"/>
        <v xml:space="preserve"> </v>
      </c>
    </row>
    <row r="4889" spans="1:35" x14ac:dyDescent="0.35">
      <c r="A4889">
        <v>4888</v>
      </c>
      <c r="B4889" t="s">
        <v>2796</v>
      </c>
      <c r="C4889" t="s">
        <v>2797</v>
      </c>
      <c r="D4889" t="s">
        <v>96</v>
      </c>
      <c r="E4889" t="s">
        <v>84</v>
      </c>
      <c r="F4889" t="s">
        <v>168</v>
      </c>
      <c r="G4889" t="s">
        <v>169</v>
      </c>
      <c r="H4889" t="s">
        <v>170</v>
      </c>
      <c r="I4889" t="s">
        <v>34</v>
      </c>
      <c r="J4889" t="s">
        <v>8057</v>
      </c>
      <c r="K4889" s="3">
        <v>41999</v>
      </c>
      <c r="L4889" t="s">
        <v>36</v>
      </c>
      <c r="M4889" t="s">
        <v>3521</v>
      </c>
      <c r="N4889" t="s">
        <v>3522</v>
      </c>
      <c r="O4889" t="s">
        <v>39</v>
      </c>
      <c r="P4889" t="s">
        <v>64</v>
      </c>
      <c r="Q4889">
        <v>4</v>
      </c>
      <c r="R4889" s="5">
        <v>12.1584</v>
      </c>
      <c r="S4889" s="5">
        <v>16.504000000000001</v>
      </c>
      <c r="T4889" s="5">
        <v>39.6096</v>
      </c>
      <c r="U4889">
        <v>0.4</v>
      </c>
      <c r="V4889" s="5">
        <v>-9.0239999999999991</v>
      </c>
      <c r="W4889" t="s">
        <v>242</v>
      </c>
      <c r="X4889" s="3">
        <v>41999</v>
      </c>
      <c r="Y4889" s="3">
        <v>41999</v>
      </c>
      <c r="Z4889">
        <v>0</v>
      </c>
      <c r="AA4889" t="s">
        <v>8400</v>
      </c>
      <c r="AB4889">
        <f t="shared" si="382"/>
        <v>0</v>
      </c>
      <c r="AC4889" t="str">
        <f t="shared" si="380"/>
        <v>Friday</v>
      </c>
      <c r="AD4889" s="5">
        <v>4.0659999999999998</v>
      </c>
      <c r="AE4889">
        <v>2014</v>
      </c>
      <c r="AF4889">
        <v>52</v>
      </c>
      <c r="AG4889" s="14">
        <f t="shared" si="381"/>
        <v>-0.22782355792535142</v>
      </c>
      <c r="AH4889">
        <f t="shared" si="383"/>
        <v>0</v>
      </c>
      <c r="AI4889" t="str">
        <f t="shared" si="384"/>
        <v xml:space="preserve"> </v>
      </c>
    </row>
    <row r="4890" spans="1:35" x14ac:dyDescent="0.35">
      <c r="A4890">
        <v>4889</v>
      </c>
      <c r="B4890" t="s">
        <v>2796</v>
      </c>
      <c r="C4890" t="s">
        <v>2797</v>
      </c>
      <c r="D4890" t="s">
        <v>96</v>
      </c>
      <c r="E4890" t="s">
        <v>84</v>
      </c>
      <c r="F4890" t="s">
        <v>168</v>
      </c>
      <c r="G4890" t="s">
        <v>169</v>
      </c>
      <c r="H4890" t="s">
        <v>170</v>
      </c>
      <c r="I4890" t="s">
        <v>34</v>
      </c>
      <c r="J4890" t="s">
        <v>8057</v>
      </c>
      <c r="K4890" s="3">
        <v>41999</v>
      </c>
      <c r="L4890" t="s">
        <v>36</v>
      </c>
      <c r="M4890" t="s">
        <v>5869</v>
      </c>
      <c r="N4890" t="s">
        <v>5870</v>
      </c>
      <c r="O4890" t="s">
        <v>39</v>
      </c>
      <c r="P4890" t="s">
        <v>183</v>
      </c>
      <c r="Q4890">
        <v>4</v>
      </c>
      <c r="R4890" s="5">
        <v>216.90479999999994</v>
      </c>
      <c r="S4890" s="5">
        <v>374.12133333333327</v>
      </c>
      <c r="T4890" s="5">
        <v>897.8911999999998</v>
      </c>
      <c r="U4890">
        <v>0.4</v>
      </c>
      <c r="V4890" s="5">
        <v>30.271999999999998</v>
      </c>
      <c r="W4890" t="s">
        <v>242</v>
      </c>
      <c r="X4890" s="3">
        <v>41999</v>
      </c>
      <c r="Y4890" s="3">
        <v>41999</v>
      </c>
      <c r="Z4890">
        <v>0</v>
      </c>
      <c r="AA4890" t="s">
        <v>8400</v>
      </c>
      <c r="AB4890">
        <f t="shared" si="382"/>
        <v>0</v>
      </c>
      <c r="AC4890" t="str">
        <f t="shared" si="380"/>
        <v>Friday</v>
      </c>
      <c r="AD4890" s="5">
        <v>47.137999999999998</v>
      </c>
      <c r="AE4890">
        <v>2014</v>
      </c>
      <c r="AF4890">
        <v>52</v>
      </c>
      <c r="AG4890" s="14">
        <f t="shared" si="381"/>
        <v>3.3714552498120047E-2</v>
      </c>
      <c r="AH4890">
        <f t="shared" si="383"/>
        <v>0</v>
      </c>
      <c r="AI4890" t="str">
        <f t="shared" si="384"/>
        <v xml:space="preserve"> </v>
      </c>
    </row>
    <row r="4891" spans="1:35" x14ac:dyDescent="0.35">
      <c r="A4891">
        <v>4890</v>
      </c>
      <c r="B4891" t="s">
        <v>3540</v>
      </c>
      <c r="C4891" t="s">
        <v>3541</v>
      </c>
      <c r="D4891" t="s">
        <v>112</v>
      </c>
      <c r="E4891" t="s">
        <v>30</v>
      </c>
      <c r="F4891" t="s">
        <v>31</v>
      </c>
      <c r="G4891" t="s">
        <v>2650</v>
      </c>
      <c r="H4891" t="s">
        <v>3470</v>
      </c>
      <c r="I4891" t="s">
        <v>34</v>
      </c>
      <c r="J4891" t="s">
        <v>8058</v>
      </c>
      <c r="K4891" s="3">
        <v>40885</v>
      </c>
      <c r="L4891" t="s">
        <v>136</v>
      </c>
      <c r="M4891" t="s">
        <v>8059</v>
      </c>
      <c r="N4891" t="s">
        <v>8060</v>
      </c>
      <c r="O4891" t="s">
        <v>39</v>
      </c>
      <c r="P4891" t="s">
        <v>61</v>
      </c>
      <c r="Q4891">
        <v>7</v>
      </c>
      <c r="R4891" s="5">
        <v>4.6314285714285717</v>
      </c>
      <c r="S4891" s="5">
        <v>7.5714285714285712</v>
      </c>
      <c r="T4891" s="5">
        <v>53</v>
      </c>
      <c r="U4891">
        <v>0</v>
      </c>
      <c r="V4891" s="5">
        <v>20.58</v>
      </c>
      <c r="W4891" t="s">
        <v>242</v>
      </c>
      <c r="X4891" s="3">
        <v>40885</v>
      </c>
      <c r="Y4891" s="3">
        <v>40888</v>
      </c>
      <c r="Z4891">
        <v>3</v>
      </c>
      <c r="AA4891" t="s">
        <v>8399</v>
      </c>
      <c r="AB4891">
        <f t="shared" si="382"/>
        <v>3</v>
      </c>
      <c r="AC4891" t="str">
        <f t="shared" si="380"/>
        <v>Thursday</v>
      </c>
      <c r="AD4891" s="5">
        <v>6.306</v>
      </c>
      <c r="AE4891">
        <v>2011</v>
      </c>
      <c r="AF4891">
        <v>50</v>
      </c>
      <c r="AG4891" s="14">
        <f t="shared" si="381"/>
        <v>0.38830188679245281</v>
      </c>
      <c r="AH4891">
        <f t="shared" si="383"/>
        <v>1</v>
      </c>
      <c r="AI4891">
        <f t="shared" si="384"/>
        <v>3</v>
      </c>
    </row>
    <row r="4892" spans="1:35" x14ac:dyDescent="0.35">
      <c r="A4892">
        <v>4891</v>
      </c>
      <c r="B4892" t="s">
        <v>3540</v>
      </c>
      <c r="C4892" t="s">
        <v>3541</v>
      </c>
      <c r="D4892" t="s">
        <v>112</v>
      </c>
      <c r="E4892" t="s">
        <v>30</v>
      </c>
      <c r="F4892" t="s">
        <v>31</v>
      </c>
      <c r="G4892" t="s">
        <v>2650</v>
      </c>
      <c r="H4892" t="s">
        <v>3470</v>
      </c>
      <c r="I4892" t="s">
        <v>34</v>
      </c>
      <c r="J4892" t="s">
        <v>8058</v>
      </c>
      <c r="K4892" s="3">
        <v>40885</v>
      </c>
      <c r="L4892" t="s">
        <v>136</v>
      </c>
      <c r="M4892" t="s">
        <v>3681</v>
      </c>
      <c r="N4892" t="s">
        <v>3682</v>
      </c>
      <c r="O4892" t="s">
        <v>51</v>
      </c>
      <c r="P4892" t="s">
        <v>93</v>
      </c>
      <c r="Q4892">
        <v>9</v>
      </c>
      <c r="R4892" s="5">
        <v>180.64764444444438</v>
      </c>
      <c r="S4892" s="5">
        <v>295.38955555555549</v>
      </c>
      <c r="T4892" s="5">
        <v>2126.8047999999994</v>
      </c>
      <c r="U4892">
        <v>0.2</v>
      </c>
      <c r="V4892" s="5">
        <v>500.976</v>
      </c>
      <c r="W4892" t="s">
        <v>242</v>
      </c>
      <c r="X4892" s="3">
        <v>40885</v>
      </c>
      <c r="Y4892" s="3">
        <v>40885</v>
      </c>
      <c r="Z4892">
        <v>0</v>
      </c>
      <c r="AA4892" t="s">
        <v>8400</v>
      </c>
      <c r="AB4892">
        <f t="shared" si="382"/>
        <v>0</v>
      </c>
      <c r="AC4892" t="str">
        <f t="shared" si="380"/>
        <v>Thursday</v>
      </c>
      <c r="AD4892" s="5">
        <v>308.65800000000002</v>
      </c>
      <c r="AE4892">
        <v>2011</v>
      </c>
      <c r="AF4892">
        <v>50</v>
      </c>
      <c r="AG4892" s="14">
        <f t="shared" si="381"/>
        <v>0.23555335214590456</v>
      </c>
      <c r="AH4892">
        <f t="shared" si="383"/>
        <v>0</v>
      </c>
      <c r="AI4892" t="str">
        <f t="shared" si="384"/>
        <v xml:space="preserve"> </v>
      </c>
    </row>
    <row r="4893" spans="1:35" x14ac:dyDescent="0.35">
      <c r="A4893">
        <v>4892</v>
      </c>
      <c r="B4893" t="s">
        <v>3540</v>
      </c>
      <c r="C4893" t="s">
        <v>3541</v>
      </c>
      <c r="D4893" t="s">
        <v>112</v>
      </c>
      <c r="E4893" t="s">
        <v>30</v>
      </c>
      <c r="F4893" t="s">
        <v>31</v>
      </c>
      <c r="G4893" t="s">
        <v>2650</v>
      </c>
      <c r="H4893" t="s">
        <v>3470</v>
      </c>
      <c r="I4893" t="s">
        <v>34</v>
      </c>
      <c r="J4893" t="s">
        <v>8058</v>
      </c>
      <c r="K4893" s="3">
        <v>40885</v>
      </c>
      <c r="L4893" t="s">
        <v>136</v>
      </c>
      <c r="M4893" t="s">
        <v>3169</v>
      </c>
      <c r="N4893" t="s">
        <v>3170</v>
      </c>
      <c r="O4893" t="s">
        <v>51</v>
      </c>
      <c r="P4893" t="s">
        <v>93</v>
      </c>
      <c r="Q4893">
        <v>2</v>
      </c>
      <c r="R4893" s="5">
        <v>92.588800000000006</v>
      </c>
      <c r="S4893" s="5">
        <v>117.206</v>
      </c>
      <c r="T4893" s="5">
        <v>187.52960000000002</v>
      </c>
      <c r="U4893">
        <v>0.2</v>
      </c>
      <c r="V4893" s="5">
        <v>2.3519999999999999</v>
      </c>
      <c r="W4893" t="s">
        <v>242</v>
      </c>
      <c r="X4893" s="3">
        <v>40885</v>
      </c>
      <c r="Y4893" s="3">
        <v>40885</v>
      </c>
      <c r="Z4893">
        <v>0</v>
      </c>
      <c r="AA4893" t="s">
        <v>8400</v>
      </c>
      <c r="AB4893">
        <f t="shared" si="382"/>
        <v>0</v>
      </c>
      <c r="AC4893" t="str">
        <f t="shared" si="380"/>
        <v>Thursday</v>
      </c>
      <c r="AD4893" s="5">
        <v>31.728000000000002</v>
      </c>
      <c r="AE4893">
        <v>2011</v>
      </c>
      <c r="AF4893">
        <v>50</v>
      </c>
      <c r="AG4893" s="14">
        <f t="shared" si="381"/>
        <v>1.2542020033104105E-2</v>
      </c>
      <c r="AH4893">
        <f t="shared" si="383"/>
        <v>0</v>
      </c>
      <c r="AI4893" t="str">
        <f t="shared" si="384"/>
        <v xml:space="preserve"> </v>
      </c>
    </row>
    <row r="4894" spans="1:35" x14ac:dyDescent="0.35">
      <c r="A4894">
        <v>4893</v>
      </c>
      <c r="B4894" t="s">
        <v>3540</v>
      </c>
      <c r="C4894" t="s">
        <v>3541</v>
      </c>
      <c r="D4894" t="s">
        <v>112</v>
      </c>
      <c r="E4894" t="s">
        <v>30</v>
      </c>
      <c r="F4894" t="s">
        <v>31</v>
      </c>
      <c r="G4894" t="s">
        <v>2650</v>
      </c>
      <c r="H4894" t="s">
        <v>3470</v>
      </c>
      <c r="I4894" t="s">
        <v>34</v>
      </c>
      <c r="J4894" t="s">
        <v>8058</v>
      </c>
      <c r="K4894" s="3">
        <v>40885</v>
      </c>
      <c r="L4894" t="s">
        <v>136</v>
      </c>
      <c r="M4894" t="s">
        <v>4431</v>
      </c>
      <c r="N4894" t="s">
        <v>4432</v>
      </c>
      <c r="O4894" t="s">
        <v>39</v>
      </c>
      <c r="P4894" t="s">
        <v>61</v>
      </c>
      <c r="Q4894">
        <v>3</v>
      </c>
      <c r="R4894" s="5">
        <v>15.126666666666672</v>
      </c>
      <c r="S4894" s="5">
        <v>18.666666666666671</v>
      </c>
      <c r="T4894" s="5">
        <v>56.000000000000014</v>
      </c>
      <c r="U4894">
        <v>0</v>
      </c>
      <c r="V4894" s="5">
        <v>10.62</v>
      </c>
      <c r="W4894" t="s">
        <v>242</v>
      </c>
      <c r="X4894" s="3">
        <v>40885</v>
      </c>
      <c r="Y4894" s="3">
        <v>40888</v>
      </c>
      <c r="Z4894">
        <v>3</v>
      </c>
      <c r="AA4894" t="s">
        <v>8399</v>
      </c>
      <c r="AB4894">
        <f t="shared" si="382"/>
        <v>3</v>
      </c>
      <c r="AC4894" t="str">
        <f t="shared" si="380"/>
        <v>Thursday</v>
      </c>
      <c r="AD4894" s="5">
        <v>10.071999999999999</v>
      </c>
      <c r="AE4894">
        <v>2011</v>
      </c>
      <c r="AF4894">
        <v>50</v>
      </c>
      <c r="AG4894" s="14">
        <f t="shared" si="381"/>
        <v>0.18964285714285709</v>
      </c>
      <c r="AH4894">
        <f t="shared" si="383"/>
        <v>1</v>
      </c>
      <c r="AI4894">
        <f t="shared" si="384"/>
        <v>3</v>
      </c>
    </row>
    <row r="4895" spans="1:35" x14ac:dyDescent="0.35">
      <c r="A4895">
        <v>4894</v>
      </c>
      <c r="B4895" t="s">
        <v>4704</v>
      </c>
      <c r="C4895" t="s">
        <v>4705</v>
      </c>
      <c r="D4895" t="s">
        <v>29</v>
      </c>
      <c r="E4895" t="s">
        <v>199</v>
      </c>
      <c r="F4895" t="s">
        <v>212</v>
      </c>
      <c r="G4895" t="s">
        <v>134</v>
      </c>
      <c r="H4895" t="s">
        <v>688</v>
      </c>
      <c r="I4895" t="s">
        <v>34</v>
      </c>
      <c r="J4895" t="s">
        <v>8061</v>
      </c>
      <c r="K4895" s="3">
        <v>41054</v>
      </c>
      <c r="L4895" t="s">
        <v>36</v>
      </c>
      <c r="M4895" t="s">
        <v>99</v>
      </c>
      <c r="N4895" t="s">
        <v>100</v>
      </c>
      <c r="O4895" t="s">
        <v>39</v>
      </c>
      <c r="P4895" t="s">
        <v>64</v>
      </c>
      <c r="Q4895">
        <v>1</v>
      </c>
      <c r="R4895" s="5">
        <v>12.360000000000003</v>
      </c>
      <c r="S4895" s="5">
        <v>24.45</v>
      </c>
      <c r="T4895" s="5">
        <v>19.560000000000002</v>
      </c>
      <c r="U4895">
        <v>0.2</v>
      </c>
      <c r="V4895" s="5">
        <v>7.2</v>
      </c>
      <c r="W4895" t="s">
        <v>41</v>
      </c>
      <c r="X4895" s="3">
        <v>41059</v>
      </c>
      <c r="Y4895" s="3">
        <v>41059</v>
      </c>
      <c r="Z4895">
        <v>5</v>
      </c>
      <c r="AA4895" t="s">
        <v>8400</v>
      </c>
      <c r="AB4895">
        <f t="shared" si="382"/>
        <v>0</v>
      </c>
      <c r="AC4895" t="str">
        <f t="shared" si="380"/>
        <v>Friday</v>
      </c>
      <c r="AD4895" s="5">
        <v>1.173</v>
      </c>
      <c r="AE4895">
        <v>2012</v>
      </c>
      <c r="AF4895">
        <v>21</v>
      </c>
      <c r="AG4895" s="14">
        <f t="shared" si="381"/>
        <v>0.36809815950920244</v>
      </c>
      <c r="AH4895">
        <f t="shared" si="383"/>
        <v>0</v>
      </c>
      <c r="AI4895" t="str">
        <f t="shared" si="384"/>
        <v xml:space="preserve"> </v>
      </c>
    </row>
    <row r="4896" spans="1:35" x14ac:dyDescent="0.35">
      <c r="A4896">
        <v>4895</v>
      </c>
      <c r="B4896" t="s">
        <v>4704</v>
      </c>
      <c r="C4896" t="s">
        <v>4705</v>
      </c>
      <c r="D4896" t="s">
        <v>29</v>
      </c>
      <c r="E4896" t="s">
        <v>199</v>
      </c>
      <c r="F4896" t="s">
        <v>212</v>
      </c>
      <c r="G4896" t="s">
        <v>134</v>
      </c>
      <c r="H4896" t="s">
        <v>688</v>
      </c>
      <c r="I4896" t="s">
        <v>34</v>
      </c>
      <c r="J4896" t="s">
        <v>8061</v>
      </c>
      <c r="K4896" s="3">
        <v>41054</v>
      </c>
      <c r="L4896" t="s">
        <v>36</v>
      </c>
      <c r="M4896" t="s">
        <v>5537</v>
      </c>
      <c r="N4896" t="s">
        <v>5538</v>
      </c>
      <c r="O4896" t="s">
        <v>51</v>
      </c>
      <c r="P4896" t="s">
        <v>93</v>
      </c>
      <c r="Q4896">
        <v>2</v>
      </c>
      <c r="R4896" s="5">
        <v>65.37360000000001</v>
      </c>
      <c r="S4896" s="5">
        <v>115.18200000000002</v>
      </c>
      <c r="T4896" s="5">
        <v>184.29120000000003</v>
      </c>
      <c r="U4896">
        <v>0.2</v>
      </c>
      <c r="V4896" s="5">
        <v>53.543999999999997</v>
      </c>
      <c r="W4896" t="s">
        <v>41</v>
      </c>
      <c r="X4896" s="3">
        <v>41059</v>
      </c>
      <c r="Y4896" s="3">
        <v>41059</v>
      </c>
      <c r="Z4896">
        <v>5</v>
      </c>
      <c r="AA4896" t="s">
        <v>8400</v>
      </c>
      <c r="AB4896">
        <f t="shared" si="382"/>
        <v>0</v>
      </c>
      <c r="AC4896" t="str">
        <f t="shared" si="380"/>
        <v>Friday</v>
      </c>
      <c r="AD4896" s="5">
        <v>20.972999999999999</v>
      </c>
      <c r="AE4896">
        <v>2012</v>
      </c>
      <c r="AF4896">
        <v>21</v>
      </c>
      <c r="AG4896" s="14">
        <f t="shared" si="381"/>
        <v>0.29054018857113084</v>
      </c>
      <c r="AH4896">
        <f t="shared" si="383"/>
        <v>0</v>
      </c>
      <c r="AI4896" t="str">
        <f t="shared" si="384"/>
        <v xml:space="preserve"> </v>
      </c>
    </row>
    <row r="4897" spans="1:35" x14ac:dyDescent="0.35">
      <c r="A4897">
        <v>4896</v>
      </c>
      <c r="B4897" t="s">
        <v>5732</v>
      </c>
      <c r="C4897" t="s">
        <v>5733</v>
      </c>
      <c r="D4897" t="s">
        <v>29</v>
      </c>
      <c r="E4897" t="s">
        <v>44</v>
      </c>
      <c r="F4897" t="s">
        <v>67</v>
      </c>
      <c r="G4897" t="s">
        <v>690</v>
      </c>
      <c r="H4897" t="s">
        <v>1154</v>
      </c>
      <c r="I4897" t="s">
        <v>34</v>
      </c>
      <c r="J4897" t="s">
        <v>8062</v>
      </c>
      <c r="K4897" s="3">
        <v>41596</v>
      </c>
      <c r="L4897" t="s">
        <v>136</v>
      </c>
      <c r="M4897" t="s">
        <v>2696</v>
      </c>
      <c r="N4897" t="s">
        <v>2697</v>
      </c>
      <c r="O4897" t="s">
        <v>51</v>
      </c>
      <c r="P4897" t="s">
        <v>93</v>
      </c>
      <c r="Q4897">
        <v>6</v>
      </c>
      <c r="R4897" s="5">
        <v>24.924533333333329</v>
      </c>
      <c r="S4897" s="5">
        <v>44.981333333333325</v>
      </c>
      <c r="T4897" s="5">
        <v>107.95519999999998</v>
      </c>
      <c r="U4897">
        <v>0.6</v>
      </c>
      <c r="V4897" s="5">
        <v>-41.591999999999999</v>
      </c>
      <c r="W4897" t="s">
        <v>139</v>
      </c>
      <c r="X4897" s="3">
        <v>41599</v>
      </c>
      <c r="Y4897" s="3">
        <v>41599</v>
      </c>
      <c r="Z4897">
        <v>3</v>
      </c>
      <c r="AA4897" t="s">
        <v>8400</v>
      </c>
      <c r="AB4897">
        <f t="shared" si="382"/>
        <v>0</v>
      </c>
      <c r="AC4897" t="str">
        <f t="shared" si="380"/>
        <v>Monday</v>
      </c>
      <c r="AD4897" s="5">
        <v>6.98</v>
      </c>
      <c r="AE4897">
        <v>2013</v>
      </c>
      <c r="AF4897">
        <v>47</v>
      </c>
      <c r="AG4897" s="14">
        <f t="shared" si="381"/>
        <v>-0.38527092719943096</v>
      </c>
      <c r="AH4897">
        <f t="shared" si="383"/>
        <v>0</v>
      </c>
      <c r="AI4897" t="str">
        <f t="shared" si="384"/>
        <v xml:space="preserve"> </v>
      </c>
    </row>
    <row r="4898" spans="1:35" x14ac:dyDescent="0.35">
      <c r="A4898">
        <v>4897</v>
      </c>
      <c r="B4898" t="s">
        <v>5732</v>
      </c>
      <c r="C4898" t="s">
        <v>5733</v>
      </c>
      <c r="D4898" t="s">
        <v>29</v>
      </c>
      <c r="E4898" t="s">
        <v>44</v>
      </c>
      <c r="F4898" t="s">
        <v>67</v>
      </c>
      <c r="G4898" t="s">
        <v>690</v>
      </c>
      <c r="H4898" t="s">
        <v>1154</v>
      </c>
      <c r="I4898" t="s">
        <v>34</v>
      </c>
      <c r="J4898" t="s">
        <v>8062</v>
      </c>
      <c r="K4898" s="3">
        <v>41596</v>
      </c>
      <c r="L4898" t="s">
        <v>136</v>
      </c>
      <c r="M4898" t="s">
        <v>3830</v>
      </c>
      <c r="N4898" t="s">
        <v>3831</v>
      </c>
      <c r="O4898" t="s">
        <v>39</v>
      </c>
      <c r="P4898" t="s">
        <v>165</v>
      </c>
      <c r="Q4898">
        <v>3</v>
      </c>
      <c r="R4898" s="5">
        <v>5.3167999999999997</v>
      </c>
      <c r="S4898" s="5">
        <v>9.6719999999999988</v>
      </c>
      <c r="T4898" s="5">
        <v>11.606400000000001</v>
      </c>
      <c r="U4898">
        <v>0.6</v>
      </c>
      <c r="V4898" s="5">
        <v>-4.3440000000000003</v>
      </c>
      <c r="W4898" t="s">
        <v>139</v>
      </c>
      <c r="X4898" s="3">
        <v>41599</v>
      </c>
      <c r="Y4898" s="3">
        <v>41599</v>
      </c>
      <c r="Z4898">
        <v>3</v>
      </c>
      <c r="AA4898" t="s">
        <v>8400</v>
      </c>
      <c r="AB4898">
        <f t="shared" si="382"/>
        <v>0</v>
      </c>
      <c r="AC4898" t="str">
        <f t="shared" si="380"/>
        <v>Monday</v>
      </c>
      <c r="AD4898" s="5">
        <v>1.387</v>
      </c>
      <c r="AE4898">
        <v>2013</v>
      </c>
      <c r="AF4898">
        <v>47</v>
      </c>
      <c r="AG4898" s="14">
        <f t="shared" si="381"/>
        <v>-0.37427626137303555</v>
      </c>
      <c r="AH4898">
        <f t="shared" si="383"/>
        <v>0</v>
      </c>
      <c r="AI4898" t="str">
        <f t="shared" si="384"/>
        <v xml:space="preserve"> </v>
      </c>
    </row>
    <row r="4899" spans="1:35" x14ac:dyDescent="0.35">
      <c r="A4899">
        <v>4898</v>
      </c>
      <c r="B4899" t="s">
        <v>4534</v>
      </c>
      <c r="C4899" t="s">
        <v>4535</v>
      </c>
      <c r="D4899" t="s">
        <v>29</v>
      </c>
      <c r="E4899" t="s">
        <v>44</v>
      </c>
      <c r="F4899" t="s">
        <v>67</v>
      </c>
      <c r="G4899" t="s">
        <v>1183</v>
      </c>
      <c r="H4899" t="s">
        <v>3675</v>
      </c>
      <c r="I4899" t="s">
        <v>34</v>
      </c>
      <c r="J4899" t="s">
        <v>8063</v>
      </c>
      <c r="K4899" s="3">
        <v>41013</v>
      </c>
      <c r="L4899" t="s">
        <v>36</v>
      </c>
      <c r="M4899" t="s">
        <v>7164</v>
      </c>
      <c r="N4899" t="s">
        <v>7165</v>
      </c>
      <c r="O4899" t="s">
        <v>72</v>
      </c>
      <c r="P4899" t="s">
        <v>73</v>
      </c>
      <c r="Q4899">
        <v>1</v>
      </c>
      <c r="R4899" s="5">
        <v>108.7</v>
      </c>
      <c r="S4899" s="5">
        <v>209</v>
      </c>
      <c r="T4899" s="5">
        <v>209</v>
      </c>
      <c r="U4899">
        <v>0</v>
      </c>
      <c r="V4899" s="5">
        <v>100.3</v>
      </c>
      <c r="W4899" t="s">
        <v>41</v>
      </c>
      <c r="X4899" s="3">
        <v>41018</v>
      </c>
      <c r="Y4899" s="3">
        <v>41018</v>
      </c>
      <c r="Z4899">
        <v>5</v>
      </c>
      <c r="AA4899" t="s">
        <v>8400</v>
      </c>
      <c r="AB4899">
        <f t="shared" si="382"/>
        <v>0</v>
      </c>
      <c r="AC4899" t="str">
        <f t="shared" si="380"/>
        <v>Saturday</v>
      </c>
      <c r="AD4899" s="5">
        <v>7.06</v>
      </c>
      <c r="AE4899">
        <v>2012</v>
      </c>
      <c r="AF4899">
        <v>15</v>
      </c>
      <c r="AG4899" s="14">
        <f t="shared" si="381"/>
        <v>0.47990430622009567</v>
      </c>
      <c r="AH4899">
        <f t="shared" si="383"/>
        <v>0</v>
      </c>
      <c r="AI4899" t="str">
        <f t="shared" si="384"/>
        <v xml:space="preserve"> </v>
      </c>
    </row>
    <row r="4900" spans="1:35" x14ac:dyDescent="0.35">
      <c r="A4900">
        <v>4899</v>
      </c>
      <c r="B4900" t="s">
        <v>4534</v>
      </c>
      <c r="C4900" t="s">
        <v>4535</v>
      </c>
      <c r="D4900" t="s">
        <v>29</v>
      </c>
      <c r="E4900" t="s">
        <v>44</v>
      </c>
      <c r="F4900" t="s">
        <v>67</v>
      </c>
      <c r="G4900" t="s">
        <v>1183</v>
      </c>
      <c r="H4900" t="s">
        <v>3675</v>
      </c>
      <c r="I4900" t="s">
        <v>34</v>
      </c>
      <c r="J4900" t="s">
        <v>8063</v>
      </c>
      <c r="K4900" s="3">
        <v>41013</v>
      </c>
      <c r="L4900" t="s">
        <v>36</v>
      </c>
      <c r="M4900" t="s">
        <v>3397</v>
      </c>
      <c r="N4900" t="s">
        <v>3398</v>
      </c>
      <c r="O4900" t="s">
        <v>72</v>
      </c>
      <c r="P4900" t="s">
        <v>178</v>
      </c>
      <c r="Q4900">
        <v>3</v>
      </c>
      <c r="R4900" s="5">
        <v>66.260000000000005</v>
      </c>
      <c r="S4900" s="5">
        <v>92</v>
      </c>
      <c r="T4900" s="5">
        <v>276</v>
      </c>
      <c r="U4900">
        <v>0</v>
      </c>
      <c r="V4900" s="5">
        <v>77.22</v>
      </c>
      <c r="W4900" t="s">
        <v>41</v>
      </c>
      <c r="X4900" s="3">
        <v>41018</v>
      </c>
      <c r="Y4900" s="3">
        <v>41018</v>
      </c>
      <c r="Z4900">
        <v>5</v>
      </c>
      <c r="AA4900" t="s">
        <v>8400</v>
      </c>
      <c r="AB4900">
        <f t="shared" si="382"/>
        <v>0</v>
      </c>
      <c r="AC4900" t="str">
        <f t="shared" si="380"/>
        <v>Saturday</v>
      </c>
      <c r="AD4900" s="5">
        <v>6.0090000000000003</v>
      </c>
      <c r="AE4900">
        <v>2012</v>
      </c>
      <c r="AF4900">
        <v>15</v>
      </c>
      <c r="AG4900" s="14">
        <f t="shared" si="381"/>
        <v>0.27978260869565219</v>
      </c>
      <c r="AH4900">
        <f t="shared" si="383"/>
        <v>0</v>
      </c>
      <c r="AI4900" t="str">
        <f t="shared" si="384"/>
        <v xml:space="preserve"> </v>
      </c>
    </row>
    <row r="4901" spans="1:35" x14ac:dyDescent="0.35">
      <c r="A4901">
        <v>4900</v>
      </c>
      <c r="B4901" t="s">
        <v>4534</v>
      </c>
      <c r="C4901" t="s">
        <v>4535</v>
      </c>
      <c r="D4901" t="s">
        <v>29</v>
      </c>
      <c r="E4901" t="s">
        <v>44</v>
      </c>
      <c r="F4901" t="s">
        <v>67</v>
      </c>
      <c r="G4901" t="s">
        <v>1183</v>
      </c>
      <c r="H4901" t="s">
        <v>3675</v>
      </c>
      <c r="I4901" t="s">
        <v>34</v>
      </c>
      <c r="J4901" t="s">
        <v>8063</v>
      </c>
      <c r="K4901" s="3">
        <v>41013</v>
      </c>
      <c r="L4901" t="s">
        <v>36</v>
      </c>
      <c r="M4901" t="s">
        <v>1820</v>
      </c>
      <c r="N4901" t="s">
        <v>1821</v>
      </c>
      <c r="O4901" t="s">
        <v>39</v>
      </c>
      <c r="P4901" t="s">
        <v>64</v>
      </c>
      <c r="Q4901">
        <v>4</v>
      </c>
      <c r="R4901" s="5">
        <v>15.3</v>
      </c>
      <c r="S4901" s="5">
        <v>18</v>
      </c>
      <c r="T4901" s="5">
        <v>72</v>
      </c>
      <c r="U4901">
        <v>0</v>
      </c>
      <c r="V4901" s="5">
        <v>10.8</v>
      </c>
      <c r="W4901" t="s">
        <v>41</v>
      </c>
      <c r="X4901" s="3">
        <v>41018</v>
      </c>
      <c r="Y4901" s="3">
        <v>41018</v>
      </c>
      <c r="Z4901">
        <v>5</v>
      </c>
      <c r="AA4901" t="s">
        <v>8400</v>
      </c>
      <c r="AB4901">
        <f t="shared" si="382"/>
        <v>0</v>
      </c>
      <c r="AC4901" t="str">
        <f t="shared" si="380"/>
        <v>Saturday</v>
      </c>
      <c r="AD4901" s="5">
        <v>2.7069999999999999</v>
      </c>
      <c r="AE4901">
        <v>2012</v>
      </c>
      <c r="AF4901">
        <v>15</v>
      </c>
      <c r="AG4901" s="14">
        <f t="shared" si="381"/>
        <v>0.15000000000000002</v>
      </c>
      <c r="AH4901">
        <f t="shared" si="383"/>
        <v>0</v>
      </c>
      <c r="AI4901" t="str">
        <f t="shared" si="384"/>
        <v xml:space="preserve"> </v>
      </c>
    </row>
    <row r="4902" spans="1:35" x14ac:dyDescent="0.35">
      <c r="A4902">
        <v>4901</v>
      </c>
      <c r="B4902" t="s">
        <v>5822</v>
      </c>
      <c r="C4902" t="s">
        <v>5823</v>
      </c>
      <c r="D4902" t="s">
        <v>29</v>
      </c>
      <c r="E4902" t="s">
        <v>84</v>
      </c>
      <c r="F4902" t="s">
        <v>113</v>
      </c>
      <c r="G4902" t="s">
        <v>113</v>
      </c>
      <c r="H4902" t="s">
        <v>144</v>
      </c>
      <c r="I4902" t="s">
        <v>34</v>
      </c>
      <c r="J4902" t="s">
        <v>8064</v>
      </c>
      <c r="K4902" s="3">
        <v>41410</v>
      </c>
      <c r="L4902" t="s">
        <v>36</v>
      </c>
      <c r="M4902" t="s">
        <v>4763</v>
      </c>
      <c r="N4902" t="s">
        <v>4764</v>
      </c>
      <c r="O4902" t="s">
        <v>39</v>
      </c>
      <c r="P4902" t="s">
        <v>90</v>
      </c>
      <c r="Q4902">
        <v>1</v>
      </c>
      <c r="R4902" s="5">
        <v>7.4872000000000014</v>
      </c>
      <c r="S4902" s="5">
        <v>11.898666666666669</v>
      </c>
      <c r="T4902" s="5">
        <v>7.1392000000000015</v>
      </c>
      <c r="U4902">
        <v>0.4</v>
      </c>
      <c r="V4902" s="5">
        <v>-0.34799999999999998</v>
      </c>
      <c r="W4902" t="s">
        <v>41</v>
      </c>
      <c r="X4902" s="3">
        <v>41415</v>
      </c>
      <c r="Y4902" s="3">
        <v>41415</v>
      </c>
      <c r="Z4902">
        <v>5</v>
      </c>
      <c r="AA4902" t="s">
        <v>8400</v>
      </c>
      <c r="AB4902">
        <f t="shared" si="382"/>
        <v>0</v>
      </c>
      <c r="AC4902" t="str">
        <f t="shared" si="380"/>
        <v>Thursday</v>
      </c>
      <c r="AD4902" s="5">
        <v>0.20399999999999999</v>
      </c>
      <c r="AE4902">
        <v>2013</v>
      </c>
      <c r="AF4902">
        <v>20</v>
      </c>
      <c r="AG4902" s="14">
        <f t="shared" si="381"/>
        <v>-4.8744957418198107E-2</v>
      </c>
      <c r="AH4902">
        <f t="shared" si="383"/>
        <v>0</v>
      </c>
      <c r="AI4902" t="str">
        <f t="shared" si="384"/>
        <v xml:space="preserve"> </v>
      </c>
    </row>
    <row r="4903" spans="1:35" x14ac:dyDescent="0.35">
      <c r="A4903">
        <v>4902</v>
      </c>
      <c r="B4903" t="s">
        <v>4025</v>
      </c>
      <c r="C4903" t="s">
        <v>4026</v>
      </c>
      <c r="D4903" t="s">
        <v>112</v>
      </c>
      <c r="E4903" t="s">
        <v>30</v>
      </c>
      <c r="F4903" t="s">
        <v>31</v>
      </c>
      <c r="G4903" t="s">
        <v>6353</v>
      </c>
      <c r="H4903" t="s">
        <v>6880</v>
      </c>
      <c r="I4903" t="s">
        <v>34</v>
      </c>
      <c r="J4903" t="s">
        <v>8065</v>
      </c>
      <c r="K4903" s="3">
        <v>40563</v>
      </c>
      <c r="L4903" t="s">
        <v>215</v>
      </c>
      <c r="M4903" t="s">
        <v>8066</v>
      </c>
      <c r="N4903" t="s">
        <v>8067</v>
      </c>
      <c r="O4903" t="s">
        <v>39</v>
      </c>
      <c r="P4903" t="s">
        <v>183</v>
      </c>
      <c r="Q4903">
        <v>2</v>
      </c>
      <c r="R4903" s="5">
        <v>145.06</v>
      </c>
      <c r="S4903" s="5">
        <v>186</v>
      </c>
      <c r="T4903" s="5">
        <v>372</v>
      </c>
      <c r="U4903">
        <v>0</v>
      </c>
      <c r="V4903" s="5">
        <v>81.88</v>
      </c>
      <c r="W4903" t="s">
        <v>242</v>
      </c>
      <c r="X4903" s="3">
        <v>40563</v>
      </c>
      <c r="Y4903" s="3">
        <v>40563</v>
      </c>
      <c r="Z4903">
        <v>0</v>
      </c>
      <c r="AA4903" t="s">
        <v>8400</v>
      </c>
      <c r="AB4903">
        <f t="shared" si="382"/>
        <v>0</v>
      </c>
      <c r="AC4903" t="str">
        <f t="shared" si="380"/>
        <v>Thursday</v>
      </c>
      <c r="AD4903" s="5">
        <v>82.668999999999997</v>
      </c>
      <c r="AE4903">
        <v>2011</v>
      </c>
      <c r="AF4903">
        <v>4</v>
      </c>
      <c r="AG4903" s="14">
        <f t="shared" si="381"/>
        <v>0.22010752688172042</v>
      </c>
      <c r="AH4903">
        <f t="shared" si="383"/>
        <v>0</v>
      </c>
      <c r="AI4903" t="str">
        <f t="shared" si="384"/>
        <v xml:space="preserve"> </v>
      </c>
    </row>
    <row r="4904" spans="1:35" x14ac:dyDescent="0.35">
      <c r="A4904">
        <v>4903</v>
      </c>
      <c r="B4904" t="s">
        <v>3707</v>
      </c>
      <c r="C4904" t="s">
        <v>3708</v>
      </c>
      <c r="D4904" t="s">
        <v>29</v>
      </c>
      <c r="E4904" t="s">
        <v>199</v>
      </c>
      <c r="F4904" t="s">
        <v>212</v>
      </c>
      <c r="G4904" t="s">
        <v>245</v>
      </c>
      <c r="H4904" t="s">
        <v>245</v>
      </c>
      <c r="I4904" t="s">
        <v>34</v>
      </c>
      <c r="J4904" t="s">
        <v>8068</v>
      </c>
      <c r="K4904" s="3">
        <v>41248</v>
      </c>
      <c r="L4904" t="s">
        <v>136</v>
      </c>
      <c r="M4904" t="s">
        <v>595</v>
      </c>
      <c r="N4904" t="s">
        <v>596</v>
      </c>
      <c r="O4904" t="s">
        <v>39</v>
      </c>
      <c r="P4904" t="s">
        <v>61</v>
      </c>
      <c r="Q4904">
        <v>4</v>
      </c>
      <c r="R4904" s="5">
        <v>16.687599999999996</v>
      </c>
      <c r="S4904" s="5">
        <v>33.424499999999995</v>
      </c>
      <c r="T4904" s="5">
        <v>106.95839999999998</v>
      </c>
      <c r="U4904">
        <v>0.2</v>
      </c>
      <c r="V4904" s="5">
        <v>40.207999999999998</v>
      </c>
      <c r="W4904" t="s">
        <v>155</v>
      </c>
      <c r="X4904" s="3">
        <v>41250</v>
      </c>
      <c r="Y4904" s="3">
        <v>41250</v>
      </c>
      <c r="Z4904">
        <v>2</v>
      </c>
      <c r="AA4904" t="s">
        <v>8400</v>
      </c>
      <c r="AB4904">
        <f t="shared" si="382"/>
        <v>0</v>
      </c>
      <c r="AC4904" t="str">
        <f t="shared" si="380"/>
        <v>Wednesday</v>
      </c>
      <c r="AD4904" s="5">
        <v>28.994</v>
      </c>
      <c r="AE4904">
        <v>2012</v>
      </c>
      <c r="AF4904">
        <v>49</v>
      </c>
      <c r="AG4904" s="14">
        <f t="shared" si="381"/>
        <v>0.37592185373004838</v>
      </c>
      <c r="AH4904">
        <f t="shared" si="383"/>
        <v>0</v>
      </c>
      <c r="AI4904" t="str">
        <f t="shared" si="384"/>
        <v xml:space="preserve"> </v>
      </c>
    </row>
    <row r="4905" spans="1:35" x14ac:dyDescent="0.35">
      <c r="A4905">
        <v>4904</v>
      </c>
      <c r="B4905" t="s">
        <v>3707</v>
      </c>
      <c r="C4905" t="s">
        <v>3708</v>
      </c>
      <c r="D4905" t="s">
        <v>29</v>
      </c>
      <c r="E4905" t="s">
        <v>199</v>
      </c>
      <c r="F4905" t="s">
        <v>212</v>
      </c>
      <c r="G4905" t="s">
        <v>245</v>
      </c>
      <c r="H4905" t="s">
        <v>245</v>
      </c>
      <c r="I4905" t="s">
        <v>34</v>
      </c>
      <c r="J4905" t="s">
        <v>8068</v>
      </c>
      <c r="K4905" s="3">
        <v>41248</v>
      </c>
      <c r="L4905" t="s">
        <v>136</v>
      </c>
      <c r="M4905" t="s">
        <v>6940</v>
      </c>
      <c r="N4905" t="s">
        <v>6941</v>
      </c>
      <c r="O4905" t="s">
        <v>72</v>
      </c>
      <c r="P4905" t="s">
        <v>162</v>
      </c>
      <c r="Q4905">
        <v>2</v>
      </c>
      <c r="R4905" s="5">
        <v>104.76826903999998</v>
      </c>
      <c r="S4905" s="5">
        <v>117.977129122807</v>
      </c>
      <c r="T4905" s="5">
        <v>188.29149807999997</v>
      </c>
      <c r="U4905">
        <v>0.20200000000000001</v>
      </c>
      <c r="V4905" s="5">
        <v>-21.245039999999999</v>
      </c>
      <c r="W4905" t="s">
        <v>155</v>
      </c>
      <c r="X4905" s="3">
        <v>41250</v>
      </c>
      <c r="Y4905" s="3">
        <v>41250</v>
      </c>
      <c r="Z4905">
        <v>2</v>
      </c>
      <c r="AA4905" t="s">
        <v>8400</v>
      </c>
      <c r="AB4905">
        <f t="shared" si="382"/>
        <v>0</v>
      </c>
      <c r="AC4905" t="str">
        <f t="shared" si="380"/>
        <v>Wednesday</v>
      </c>
      <c r="AD4905" s="5">
        <v>51.585999999999999</v>
      </c>
      <c r="AE4905">
        <v>2012</v>
      </c>
      <c r="AF4905">
        <v>49</v>
      </c>
      <c r="AG4905" s="14">
        <f t="shared" si="381"/>
        <v>-0.1128305856431901</v>
      </c>
      <c r="AH4905">
        <f t="shared" si="383"/>
        <v>0</v>
      </c>
      <c r="AI4905" t="str">
        <f t="shared" si="384"/>
        <v xml:space="preserve"> </v>
      </c>
    </row>
    <row r="4906" spans="1:35" x14ac:dyDescent="0.35">
      <c r="A4906">
        <v>4905</v>
      </c>
      <c r="B4906" t="s">
        <v>3707</v>
      </c>
      <c r="C4906" t="s">
        <v>3708</v>
      </c>
      <c r="D4906" t="s">
        <v>29</v>
      </c>
      <c r="E4906" t="s">
        <v>199</v>
      </c>
      <c r="F4906" t="s">
        <v>212</v>
      </c>
      <c r="G4906" t="s">
        <v>245</v>
      </c>
      <c r="H4906" t="s">
        <v>245</v>
      </c>
      <c r="I4906" t="s">
        <v>34</v>
      </c>
      <c r="J4906" t="s">
        <v>8068</v>
      </c>
      <c r="K4906" s="3">
        <v>41248</v>
      </c>
      <c r="L4906" t="s">
        <v>136</v>
      </c>
      <c r="M4906" t="s">
        <v>1283</v>
      </c>
      <c r="N4906" t="s">
        <v>1284</v>
      </c>
      <c r="O4906" t="s">
        <v>39</v>
      </c>
      <c r="P4906" t="s">
        <v>40</v>
      </c>
      <c r="Q4906">
        <v>2</v>
      </c>
      <c r="R4906" s="5">
        <v>7.1951999999999998</v>
      </c>
      <c r="S4906" s="5">
        <v>7.7489999999999988</v>
      </c>
      <c r="T4906" s="5">
        <v>12.398399999999999</v>
      </c>
      <c r="U4906">
        <v>0.2</v>
      </c>
      <c r="V4906" s="5">
        <v>-1.992</v>
      </c>
      <c r="W4906" t="s">
        <v>155</v>
      </c>
      <c r="X4906" s="3">
        <v>41250</v>
      </c>
      <c r="Y4906" s="3">
        <v>41250</v>
      </c>
      <c r="Z4906">
        <v>2</v>
      </c>
      <c r="AA4906" t="s">
        <v>8400</v>
      </c>
      <c r="AB4906">
        <f t="shared" si="382"/>
        <v>0</v>
      </c>
      <c r="AC4906" t="str">
        <f t="shared" si="380"/>
        <v>Wednesday</v>
      </c>
      <c r="AD4906" s="5">
        <v>2.9569999999999999</v>
      </c>
      <c r="AE4906">
        <v>2012</v>
      </c>
      <c r="AF4906">
        <v>49</v>
      </c>
      <c r="AG4906" s="14">
        <f t="shared" si="381"/>
        <v>-0.16066589237320947</v>
      </c>
      <c r="AH4906">
        <f t="shared" si="383"/>
        <v>0</v>
      </c>
      <c r="AI4906" t="str">
        <f t="shared" si="384"/>
        <v xml:space="preserve"> </v>
      </c>
    </row>
    <row r="4907" spans="1:35" x14ac:dyDescent="0.35">
      <c r="A4907">
        <v>4906</v>
      </c>
      <c r="B4907" t="s">
        <v>2585</v>
      </c>
      <c r="C4907" t="s">
        <v>2586</v>
      </c>
      <c r="D4907" t="s">
        <v>29</v>
      </c>
      <c r="E4907" t="s">
        <v>199</v>
      </c>
      <c r="F4907" t="s">
        <v>3972</v>
      </c>
      <c r="G4907" t="s">
        <v>3973</v>
      </c>
      <c r="H4907" t="s">
        <v>3974</v>
      </c>
      <c r="I4907" t="s">
        <v>34</v>
      </c>
      <c r="J4907" t="s">
        <v>8069</v>
      </c>
      <c r="K4907" s="3">
        <v>40902</v>
      </c>
      <c r="L4907" t="s">
        <v>36</v>
      </c>
      <c r="M4907" t="s">
        <v>7447</v>
      </c>
      <c r="N4907" t="s">
        <v>7448</v>
      </c>
      <c r="O4907" t="s">
        <v>39</v>
      </c>
      <c r="P4907" t="s">
        <v>340</v>
      </c>
      <c r="Q4907">
        <v>2</v>
      </c>
      <c r="R4907" s="5">
        <v>22.04</v>
      </c>
      <c r="S4907" s="5">
        <v>33</v>
      </c>
      <c r="T4907" s="5">
        <v>66</v>
      </c>
      <c r="U4907">
        <v>0</v>
      </c>
      <c r="V4907" s="5">
        <v>21.92</v>
      </c>
      <c r="W4907" t="s">
        <v>139</v>
      </c>
      <c r="X4907" s="3">
        <v>40905</v>
      </c>
      <c r="Y4907" s="3">
        <v>40905</v>
      </c>
      <c r="Z4907">
        <v>3</v>
      </c>
      <c r="AA4907" t="s">
        <v>8400</v>
      </c>
      <c r="AB4907">
        <f t="shared" si="382"/>
        <v>0</v>
      </c>
      <c r="AC4907" t="str">
        <f t="shared" si="380"/>
        <v>Sunday</v>
      </c>
      <c r="AD4907" s="5">
        <v>5.6669999999999998</v>
      </c>
      <c r="AE4907">
        <v>2011</v>
      </c>
      <c r="AF4907">
        <v>53</v>
      </c>
      <c r="AG4907" s="14">
        <f t="shared" si="381"/>
        <v>0.33212121212121215</v>
      </c>
      <c r="AH4907">
        <f t="shared" si="383"/>
        <v>0</v>
      </c>
      <c r="AI4907" t="str">
        <f t="shared" si="384"/>
        <v xml:space="preserve"> </v>
      </c>
    </row>
    <row r="4908" spans="1:35" x14ac:dyDescent="0.35">
      <c r="A4908">
        <v>4907</v>
      </c>
      <c r="B4908" t="s">
        <v>4520</v>
      </c>
      <c r="C4908" t="s">
        <v>4521</v>
      </c>
      <c r="D4908" t="s">
        <v>112</v>
      </c>
      <c r="E4908" t="s">
        <v>44</v>
      </c>
      <c r="F4908" t="s">
        <v>45</v>
      </c>
      <c r="G4908" t="s">
        <v>2287</v>
      </c>
      <c r="H4908" t="s">
        <v>2288</v>
      </c>
      <c r="I4908" t="s">
        <v>34</v>
      </c>
      <c r="J4908" t="s">
        <v>8070</v>
      </c>
      <c r="K4908" s="3">
        <v>41953</v>
      </c>
      <c r="L4908" t="s">
        <v>36</v>
      </c>
      <c r="M4908" t="s">
        <v>1099</v>
      </c>
      <c r="N4908" t="s">
        <v>771</v>
      </c>
      <c r="O4908" t="s">
        <v>39</v>
      </c>
      <c r="P4908" t="s">
        <v>58</v>
      </c>
      <c r="Q4908">
        <v>3</v>
      </c>
      <c r="R4908" s="5">
        <v>4.126666666666666</v>
      </c>
      <c r="S4908" s="5">
        <v>5.6666666666666661</v>
      </c>
      <c r="T4908" s="5">
        <v>17</v>
      </c>
      <c r="U4908">
        <v>0</v>
      </c>
      <c r="V4908" s="5">
        <v>4.62</v>
      </c>
      <c r="W4908" t="s">
        <v>41</v>
      </c>
      <c r="X4908" s="3">
        <v>41958</v>
      </c>
      <c r="Y4908" s="3">
        <v>41958</v>
      </c>
      <c r="Z4908">
        <v>5</v>
      </c>
      <c r="AA4908" t="s">
        <v>8400</v>
      </c>
      <c r="AB4908">
        <f t="shared" si="382"/>
        <v>0</v>
      </c>
      <c r="AC4908" t="str">
        <f t="shared" si="380"/>
        <v>Monday</v>
      </c>
      <c r="AD4908" s="5">
        <v>1.226</v>
      </c>
      <c r="AE4908">
        <v>2014</v>
      </c>
      <c r="AF4908">
        <v>46</v>
      </c>
      <c r="AG4908" s="14">
        <f t="shared" si="381"/>
        <v>0.27176470588235296</v>
      </c>
      <c r="AH4908">
        <f t="shared" si="383"/>
        <v>0</v>
      </c>
      <c r="AI4908" t="str">
        <f t="shared" si="384"/>
        <v xml:space="preserve"> </v>
      </c>
    </row>
    <row r="4909" spans="1:35" x14ac:dyDescent="0.35">
      <c r="A4909">
        <v>4908</v>
      </c>
      <c r="B4909" t="s">
        <v>4520</v>
      </c>
      <c r="C4909" t="s">
        <v>4521</v>
      </c>
      <c r="D4909" t="s">
        <v>112</v>
      </c>
      <c r="E4909" t="s">
        <v>44</v>
      </c>
      <c r="F4909" t="s">
        <v>45</v>
      </c>
      <c r="G4909" t="s">
        <v>2287</v>
      </c>
      <c r="H4909" t="s">
        <v>2288</v>
      </c>
      <c r="I4909" t="s">
        <v>34</v>
      </c>
      <c r="J4909" t="s">
        <v>8070</v>
      </c>
      <c r="K4909" s="3">
        <v>41953</v>
      </c>
      <c r="L4909" t="s">
        <v>36</v>
      </c>
      <c r="M4909" t="s">
        <v>2735</v>
      </c>
      <c r="N4909" t="s">
        <v>2736</v>
      </c>
      <c r="O4909" t="s">
        <v>51</v>
      </c>
      <c r="P4909" t="s">
        <v>93</v>
      </c>
      <c r="Q4909">
        <v>2</v>
      </c>
      <c r="R4909" s="5">
        <v>21.38</v>
      </c>
      <c r="S4909" s="5">
        <v>42.5</v>
      </c>
      <c r="T4909" s="5">
        <v>85</v>
      </c>
      <c r="U4909">
        <v>0</v>
      </c>
      <c r="V4909" s="5">
        <v>42.24</v>
      </c>
      <c r="W4909" t="s">
        <v>41</v>
      </c>
      <c r="X4909" s="3">
        <v>41958</v>
      </c>
      <c r="Y4909" s="3">
        <v>41958</v>
      </c>
      <c r="Z4909">
        <v>5</v>
      </c>
      <c r="AA4909" t="s">
        <v>8400</v>
      </c>
      <c r="AB4909">
        <f t="shared" si="382"/>
        <v>0</v>
      </c>
      <c r="AC4909" t="str">
        <f t="shared" si="380"/>
        <v>Monday</v>
      </c>
      <c r="AD4909" s="5">
        <v>9.5649999999999995</v>
      </c>
      <c r="AE4909">
        <v>2014</v>
      </c>
      <c r="AF4909">
        <v>46</v>
      </c>
      <c r="AG4909" s="14">
        <f t="shared" si="381"/>
        <v>0.49694117647058828</v>
      </c>
      <c r="AH4909">
        <f t="shared" si="383"/>
        <v>0</v>
      </c>
      <c r="AI4909" t="str">
        <f t="shared" si="384"/>
        <v xml:space="preserve"> </v>
      </c>
    </row>
    <row r="4910" spans="1:35" x14ac:dyDescent="0.35">
      <c r="A4910">
        <v>4909</v>
      </c>
      <c r="B4910" t="s">
        <v>5339</v>
      </c>
      <c r="C4910" t="s">
        <v>5340</v>
      </c>
      <c r="D4910" t="s">
        <v>29</v>
      </c>
      <c r="E4910" t="s">
        <v>30</v>
      </c>
      <c r="F4910" t="s">
        <v>31</v>
      </c>
      <c r="G4910" t="s">
        <v>320</v>
      </c>
      <c r="H4910" t="s">
        <v>321</v>
      </c>
      <c r="I4910" t="s">
        <v>34</v>
      </c>
      <c r="J4910" t="s">
        <v>8071</v>
      </c>
      <c r="K4910" s="3">
        <v>41870</v>
      </c>
      <c r="L4910" t="s">
        <v>36</v>
      </c>
      <c r="M4910" t="s">
        <v>3125</v>
      </c>
      <c r="N4910" t="s">
        <v>3126</v>
      </c>
      <c r="O4910" t="s">
        <v>72</v>
      </c>
      <c r="P4910" t="s">
        <v>162</v>
      </c>
      <c r="Q4910">
        <v>3</v>
      </c>
      <c r="R4910" s="5">
        <v>62.511973706666687</v>
      </c>
      <c r="S4910" s="5">
        <v>86.792037782231148</v>
      </c>
      <c r="T4910" s="5">
        <v>259.85536112000005</v>
      </c>
      <c r="U4910">
        <v>2E-3</v>
      </c>
      <c r="V4910" s="5">
        <v>72.31944</v>
      </c>
      <c r="W4910" t="s">
        <v>41</v>
      </c>
      <c r="X4910" s="3">
        <v>41875</v>
      </c>
      <c r="Y4910" s="3">
        <v>41875</v>
      </c>
      <c r="Z4910">
        <v>5</v>
      </c>
      <c r="AA4910" t="s">
        <v>8400</v>
      </c>
      <c r="AB4910">
        <f t="shared" si="382"/>
        <v>0</v>
      </c>
      <c r="AC4910" t="str">
        <f t="shared" si="380"/>
        <v>Tuesday</v>
      </c>
      <c r="AD4910" s="5">
        <v>20.282</v>
      </c>
      <c r="AE4910">
        <v>2014</v>
      </c>
      <c r="AF4910">
        <v>34</v>
      </c>
      <c r="AG4910" s="14">
        <f t="shared" si="381"/>
        <v>0.27830651516403854</v>
      </c>
      <c r="AH4910">
        <f t="shared" si="383"/>
        <v>0</v>
      </c>
      <c r="AI4910" t="str">
        <f t="shared" si="384"/>
        <v xml:space="preserve"> </v>
      </c>
    </row>
    <row r="4911" spans="1:35" x14ac:dyDescent="0.35">
      <c r="A4911">
        <v>4910</v>
      </c>
      <c r="B4911" t="s">
        <v>5339</v>
      </c>
      <c r="C4911" t="s">
        <v>5340</v>
      </c>
      <c r="D4911" t="s">
        <v>29</v>
      </c>
      <c r="E4911" t="s">
        <v>30</v>
      </c>
      <c r="F4911" t="s">
        <v>31</v>
      </c>
      <c r="G4911" t="s">
        <v>320</v>
      </c>
      <c r="H4911" t="s">
        <v>321</v>
      </c>
      <c r="I4911" t="s">
        <v>34</v>
      </c>
      <c r="J4911" t="s">
        <v>8071</v>
      </c>
      <c r="K4911" s="3">
        <v>41870</v>
      </c>
      <c r="L4911" t="s">
        <v>36</v>
      </c>
      <c r="M4911" t="s">
        <v>2107</v>
      </c>
      <c r="N4911" t="s">
        <v>2108</v>
      </c>
      <c r="O4911" t="s">
        <v>51</v>
      </c>
      <c r="P4911" t="s">
        <v>93</v>
      </c>
      <c r="Q4911">
        <v>2</v>
      </c>
      <c r="R4911" s="5">
        <v>32.726400000000005</v>
      </c>
      <c r="S4911" s="5">
        <v>38.068000000000005</v>
      </c>
      <c r="T4911" s="5">
        <v>60.908800000000014</v>
      </c>
      <c r="U4911">
        <v>0.2</v>
      </c>
      <c r="V4911" s="5">
        <v>-4.5439999999999996</v>
      </c>
      <c r="W4911" t="s">
        <v>41</v>
      </c>
      <c r="X4911" s="3">
        <v>41875</v>
      </c>
      <c r="Y4911" s="3">
        <v>41876</v>
      </c>
      <c r="Z4911">
        <v>6</v>
      </c>
      <c r="AA4911" t="s">
        <v>8399</v>
      </c>
      <c r="AB4911">
        <f t="shared" si="382"/>
        <v>1</v>
      </c>
      <c r="AC4911" t="str">
        <f t="shared" si="380"/>
        <v>Tuesday</v>
      </c>
      <c r="AD4911" s="5">
        <v>3.952</v>
      </c>
      <c r="AE4911">
        <v>2014</v>
      </c>
      <c r="AF4911">
        <v>34</v>
      </c>
      <c r="AG4911" s="14">
        <f t="shared" si="381"/>
        <v>-7.4603341389093178E-2</v>
      </c>
      <c r="AH4911">
        <f t="shared" si="383"/>
        <v>1</v>
      </c>
      <c r="AI4911">
        <f t="shared" si="384"/>
        <v>1</v>
      </c>
    </row>
    <row r="4912" spans="1:35" x14ac:dyDescent="0.35">
      <c r="A4912">
        <v>4911</v>
      </c>
      <c r="B4912" t="s">
        <v>1619</v>
      </c>
      <c r="C4912" t="s">
        <v>1620</v>
      </c>
      <c r="D4912" t="s">
        <v>112</v>
      </c>
      <c r="E4912" t="s">
        <v>30</v>
      </c>
      <c r="F4912" t="s">
        <v>31</v>
      </c>
      <c r="G4912" t="s">
        <v>126</v>
      </c>
      <c r="H4912" t="s">
        <v>408</v>
      </c>
      <c r="I4912" t="s">
        <v>34</v>
      </c>
      <c r="J4912" t="s">
        <v>8072</v>
      </c>
      <c r="K4912" s="3">
        <v>41062</v>
      </c>
      <c r="L4912" t="s">
        <v>36</v>
      </c>
      <c r="M4912" t="s">
        <v>6365</v>
      </c>
      <c r="N4912" t="s">
        <v>6366</v>
      </c>
      <c r="O4912" t="s">
        <v>39</v>
      </c>
      <c r="P4912" t="s">
        <v>340</v>
      </c>
      <c r="Q4912">
        <v>6</v>
      </c>
      <c r="R4912" s="5">
        <v>9.92</v>
      </c>
      <c r="S4912" s="5">
        <v>10</v>
      </c>
      <c r="T4912" s="5">
        <v>60</v>
      </c>
      <c r="U4912">
        <v>0</v>
      </c>
      <c r="V4912" s="5">
        <v>0.48</v>
      </c>
      <c r="W4912" t="s">
        <v>41</v>
      </c>
      <c r="X4912" s="3">
        <v>41067</v>
      </c>
      <c r="Y4912" s="3">
        <v>41067</v>
      </c>
      <c r="Z4912">
        <v>5</v>
      </c>
      <c r="AA4912" t="s">
        <v>8400</v>
      </c>
      <c r="AB4912">
        <f t="shared" si="382"/>
        <v>0</v>
      </c>
      <c r="AC4912" t="str">
        <f t="shared" si="380"/>
        <v>Saturday</v>
      </c>
      <c r="AD4912" s="5">
        <v>0.71799999999999997</v>
      </c>
      <c r="AE4912">
        <v>2012</v>
      </c>
      <c r="AF4912">
        <v>22</v>
      </c>
      <c r="AG4912" s="14">
        <f t="shared" si="381"/>
        <v>8.0000000000000002E-3</v>
      </c>
      <c r="AH4912">
        <f t="shared" si="383"/>
        <v>0</v>
      </c>
      <c r="AI4912" t="str">
        <f t="shared" si="384"/>
        <v xml:space="preserve"> </v>
      </c>
    </row>
    <row r="4913" spans="1:35" x14ac:dyDescent="0.35">
      <c r="A4913">
        <v>4912</v>
      </c>
      <c r="B4913" t="s">
        <v>1337</v>
      </c>
      <c r="C4913" t="s">
        <v>1338</v>
      </c>
      <c r="D4913" t="s">
        <v>112</v>
      </c>
      <c r="E4913" t="s">
        <v>84</v>
      </c>
      <c r="F4913" t="s">
        <v>85</v>
      </c>
      <c r="G4913" t="s">
        <v>86</v>
      </c>
      <c r="H4913" t="s">
        <v>2374</v>
      </c>
      <c r="I4913" t="s">
        <v>34</v>
      </c>
      <c r="J4913" t="s">
        <v>8073</v>
      </c>
      <c r="K4913" s="3">
        <v>41739</v>
      </c>
      <c r="L4913" t="s">
        <v>36</v>
      </c>
      <c r="M4913" t="s">
        <v>493</v>
      </c>
      <c r="N4913" t="s">
        <v>494</v>
      </c>
      <c r="O4913" t="s">
        <v>51</v>
      </c>
      <c r="P4913" t="s">
        <v>93</v>
      </c>
      <c r="Q4913">
        <v>3</v>
      </c>
      <c r="R4913" s="5">
        <v>28.86</v>
      </c>
      <c r="S4913" s="5">
        <v>37</v>
      </c>
      <c r="T4913" s="5">
        <v>111</v>
      </c>
      <c r="U4913">
        <v>0</v>
      </c>
      <c r="V4913" s="5">
        <v>24.42</v>
      </c>
      <c r="W4913" t="s">
        <v>41</v>
      </c>
      <c r="X4913" s="3">
        <v>41744</v>
      </c>
      <c r="Y4913" s="3">
        <v>41746</v>
      </c>
      <c r="Z4913">
        <v>7</v>
      </c>
      <c r="AA4913" t="s">
        <v>8399</v>
      </c>
      <c r="AB4913">
        <f t="shared" si="382"/>
        <v>2</v>
      </c>
      <c r="AC4913" t="str">
        <f t="shared" si="380"/>
        <v>Thursday</v>
      </c>
      <c r="AD4913" s="5">
        <v>9.3610000000000007</v>
      </c>
      <c r="AE4913">
        <v>2014</v>
      </c>
      <c r="AF4913">
        <v>15</v>
      </c>
      <c r="AG4913" s="14">
        <f t="shared" si="381"/>
        <v>0.22000000000000003</v>
      </c>
      <c r="AH4913">
        <f t="shared" si="383"/>
        <v>1</v>
      </c>
      <c r="AI4913">
        <f t="shared" si="384"/>
        <v>2</v>
      </c>
    </row>
    <row r="4914" spans="1:35" x14ac:dyDescent="0.35">
      <c r="A4914">
        <v>4913</v>
      </c>
      <c r="B4914" t="s">
        <v>6312</v>
      </c>
      <c r="C4914" t="s">
        <v>6313</v>
      </c>
      <c r="D4914" t="s">
        <v>29</v>
      </c>
      <c r="E4914" t="s">
        <v>30</v>
      </c>
      <c r="F4914" t="s">
        <v>31</v>
      </c>
      <c r="G4914" t="s">
        <v>150</v>
      </c>
      <c r="H4914" t="s">
        <v>151</v>
      </c>
      <c r="I4914" t="s">
        <v>34</v>
      </c>
      <c r="J4914" t="s">
        <v>8074</v>
      </c>
      <c r="K4914" s="3">
        <v>41803</v>
      </c>
      <c r="L4914" t="s">
        <v>36</v>
      </c>
      <c r="M4914" t="s">
        <v>1703</v>
      </c>
      <c r="N4914" t="s">
        <v>1704</v>
      </c>
      <c r="O4914" t="s">
        <v>39</v>
      </c>
      <c r="P4914" t="s">
        <v>58</v>
      </c>
      <c r="Q4914">
        <v>6</v>
      </c>
      <c r="R4914" s="5">
        <v>5.626666666666666</v>
      </c>
      <c r="S4914" s="5">
        <v>11.166666666666666</v>
      </c>
      <c r="T4914" s="5">
        <v>67</v>
      </c>
      <c r="U4914">
        <v>0</v>
      </c>
      <c r="V4914" s="5">
        <v>33.24</v>
      </c>
      <c r="W4914" t="s">
        <v>41</v>
      </c>
      <c r="X4914" s="3">
        <v>41808</v>
      </c>
      <c r="Y4914" s="3">
        <v>41808</v>
      </c>
      <c r="Z4914">
        <v>5</v>
      </c>
      <c r="AA4914" t="s">
        <v>8400</v>
      </c>
      <c r="AB4914">
        <f t="shared" si="382"/>
        <v>0</v>
      </c>
      <c r="AC4914" t="str">
        <f t="shared" si="380"/>
        <v>Friday</v>
      </c>
      <c r="AD4914" s="5">
        <v>5.5419999999999998</v>
      </c>
      <c r="AE4914">
        <v>2014</v>
      </c>
      <c r="AF4914">
        <v>24</v>
      </c>
      <c r="AG4914" s="14">
        <f t="shared" si="381"/>
        <v>0.49611940298507468</v>
      </c>
      <c r="AH4914">
        <f t="shared" si="383"/>
        <v>0</v>
      </c>
      <c r="AI4914" t="str">
        <f t="shared" si="384"/>
        <v xml:space="preserve"> </v>
      </c>
    </row>
    <row r="4915" spans="1:35" x14ac:dyDescent="0.35">
      <c r="A4915">
        <v>4914</v>
      </c>
      <c r="B4915" t="s">
        <v>633</v>
      </c>
      <c r="C4915" t="s">
        <v>634</v>
      </c>
      <c r="D4915" t="s">
        <v>29</v>
      </c>
      <c r="E4915" t="s">
        <v>30</v>
      </c>
      <c r="F4915" t="s">
        <v>31</v>
      </c>
      <c r="G4915" t="s">
        <v>4831</v>
      </c>
      <c r="H4915" t="s">
        <v>4831</v>
      </c>
      <c r="I4915" t="s">
        <v>34</v>
      </c>
      <c r="J4915" t="s">
        <v>8075</v>
      </c>
      <c r="K4915" s="3">
        <v>41949</v>
      </c>
      <c r="L4915" t="s">
        <v>215</v>
      </c>
      <c r="M4915" t="s">
        <v>3286</v>
      </c>
      <c r="N4915" t="s">
        <v>3287</v>
      </c>
      <c r="O4915" t="s">
        <v>39</v>
      </c>
      <c r="P4915" t="s">
        <v>58</v>
      </c>
      <c r="Q4915">
        <v>2</v>
      </c>
      <c r="R4915" s="5">
        <v>6.7</v>
      </c>
      <c r="S4915" s="5">
        <v>10.5</v>
      </c>
      <c r="T4915" s="5">
        <v>21</v>
      </c>
      <c r="U4915">
        <v>0</v>
      </c>
      <c r="V4915" s="5">
        <v>7.6</v>
      </c>
      <c r="W4915" t="s">
        <v>242</v>
      </c>
      <c r="X4915" s="3">
        <v>41949</v>
      </c>
      <c r="Y4915" s="3">
        <v>41952</v>
      </c>
      <c r="Z4915">
        <v>3</v>
      </c>
      <c r="AA4915" t="s">
        <v>8399</v>
      </c>
      <c r="AB4915">
        <f t="shared" si="382"/>
        <v>3</v>
      </c>
      <c r="AC4915" t="str">
        <f t="shared" si="380"/>
        <v>Thursday</v>
      </c>
      <c r="AD4915" s="5">
        <v>4.4089999999999998</v>
      </c>
      <c r="AE4915">
        <v>2014</v>
      </c>
      <c r="AF4915">
        <v>45</v>
      </c>
      <c r="AG4915" s="14">
        <f t="shared" si="381"/>
        <v>0.3619047619047619</v>
      </c>
      <c r="AH4915">
        <f t="shared" si="383"/>
        <v>1</v>
      </c>
      <c r="AI4915">
        <f t="shared" si="384"/>
        <v>3</v>
      </c>
    </row>
    <row r="4916" spans="1:35" x14ac:dyDescent="0.35">
      <c r="A4916">
        <v>4915</v>
      </c>
      <c r="B4916" t="s">
        <v>7778</v>
      </c>
      <c r="C4916" t="s">
        <v>7779</v>
      </c>
      <c r="D4916" t="s">
        <v>96</v>
      </c>
      <c r="E4916" t="s">
        <v>84</v>
      </c>
      <c r="F4916" t="s">
        <v>113</v>
      </c>
      <c r="G4916" t="s">
        <v>113</v>
      </c>
      <c r="H4916" t="s">
        <v>114</v>
      </c>
      <c r="I4916" t="s">
        <v>34</v>
      </c>
      <c r="J4916" t="s">
        <v>8076</v>
      </c>
      <c r="K4916" s="3">
        <v>41890</v>
      </c>
      <c r="L4916" t="s">
        <v>136</v>
      </c>
      <c r="M4916" t="s">
        <v>2399</v>
      </c>
      <c r="N4916" t="s">
        <v>2400</v>
      </c>
      <c r="O4916" t="s">
        <v>39</v>
      </c>
      <c r="P4916" t="s">
        <v>40</v>
      </c>
      <c r="Q4916">
        <v>3</v>
      </c>
      <c r="R4916" s="5">
        <v>3.4341333333333321</v>
      </c>
      <c r="S4916" s="5">
        <v>5.6035555555555545</v>
      </c>
      <c r="T4916" s="5">
        <v>10.086399999999998</v>
      </c>
      <c r="U4916">
        <v>0.4</v>
      </c>
      <c r="V4916" s="5">
        <v>-0.216</v>
      </c>
      <c r="W4916" t="s">
        <v>41</v>
      </c>
      <c r="X4916" s="3">
        <v>41895</v>
      </c>
      <c r="Y4916" s="3">
        <v>41895</v>
      </c>
      <c r="Z4916">
        <v>5</v>
      </c>
      <c r="AA4916" t="s">
        <v>8400</v>
      </c>
      <c r="AB4916">
        <f t="shared" si="382"/>
        <v>0</v>
      </c>
      <c r="AC4916" t="str">
        <f t="shared" si="380"/>
        <v>Monday</v>
      </c>
      <c r="AD4916" s="5">
        <v>0.65</v>
      </c>
      <c r="AE4916">
        <v>2014</v>
      </c>
      <c r="AF4916">
        <v>37</v>
      </c>
      <c r="AG4916" s="14">
        <f t="shared" si="381"/>
        <v>-2.1414974619289345E-2</v>
      </c>
      <c r="AH4916">
        <f t="shared" si="383"/>
        <v>0</v>
      </c>
      <c r="AI4916" t="str">
        <f t="shared" si="384"/>
        <v xml:space="preserve"> </v>
      </c>
    </row>
    <row r="4917" spans="1:35" x14ac:dyDescent="0.35">
      <c r="A4917">
        <v>4916</v>
      </c>
      <c r="B4917" t="s">
        <v>3283</v>
      </c>
      <c r="C4917" t="s">
        <v>3284</v>
      </c>
      <c r="D4917" t="s">
        <v>29</v>
      </c>
      <c r="E4917" t="s">
        <v>44</v>
      </c>
      <c r="F4917" t="s">
        <v>133</v>
      </c>
      <c r="G4917" t="s">
        <v>2218</v>
      </c>
      <c r="H4917" t="s">
        <v>2218</v>
      </c>
      <c r="I4917" t="s">
        <v>34</v>
      </c>
      <c r="J4917" t="s">
        <v>8077</v>
      </c>
      <c r="K4917" s="3">
        <v>40891</v>
      </c>
      <c r="L4917" t="s">
        <v>215</v>
      </c>
      <c r="M4917" t="s">
        <v>5136</v>
      </c>
      <c r="N4917" t="s">
        <v>5137</v>
      </c>
      <c r="O4917" t="s">
        <v>51</v>
      </c>
      <c r="P4917" t="s">
        <v>55</v>
      </c>
      <c r="Q4917">
        <v>1</v>
      </c>
      <c r="R4917" s="5">
        <v>73.460000000000008</v>
      </c>
      <c r="S4917" s="5">
        <v>98</v>
      </c>
      <c r="T4917" s="5">
        <v>98</v>
      </c>
      <c r="U4917">
        <v>0</v>
      </c>
      <c r="V4917" s="5">
        <v>24.54</v>
      </c>
      <c r="W4917" t="s">
        <v>242</v>
      </c>
      <c r="X4917" s="3">
        <v>40891</v>
      </c>
      <c r="Y4917" s="3">
        <v>40891</v>
      </c>
      <c r="Z4917">
        <v>0</v>
      </c>
      <c r="AA4917" t="s">
        <v>8400</v>
      </c>
      <c r="AB4917">
        <f t="shared" si="382"/>
        <v>0</v>
      </c>
      <c r="AC4917" t="str">
        <f t="shared" si="380"/>
        <v>Wednesday</v>
      </c>
      <c r="AD4917" s="5">
        <v>18.071000000000002</v>
      </c>
      <c r="AE4917">
        <v>2011</v>
      </c>
      <c r="AF4917">
        <v>51</v>
      </c>
      <c r="AG4917" s="14">
        <f t="shared" si="381"/>
        <v>0.25040816326530613</v>
      </c>
      <c r="AH4917">
        <f t="shared" si="383"/>
        <v>0</v>
      </c>
      <c r="AI4917" t="str">
        <f t="shared" si="384"/>
        <v xml:space="preserve"> </v>
      </c>
    </row>
    <row r="4918" spans="1:35" x14ac:dyDescent="0.35">
      <c r="A4918">
        <v>4917</v>
      </c>
      <c r="B4918" t="s">
        <v>1121</v>
      </c>
      <c r="C4918" t="s">
        <v>1122</v>
      </c>
      <c r="D4918" t="s">
        <v>96</v>
      </c>
      <c r="E4918" t="s">
        <v>44</v>
      </c>
      <c r="F4918" t="s">
        <v>1572</v>
      </c>
      <c r="G4918" t="s">
        <v>1573</v>
      </c>
      <c r="H4918" t="s">
        <v>1573</v>
      </c>
      <c r="I4918" t="s">
        <v>34</v>
      </c>
      <c r="J4918" t="s">
        <v>8078</v>
      </c>
      <c r="K4918" s="3">
        <v>41418</v>
      </c>
      <c r="L4918" t="s">
        <v>36</v>
      </c>
      <c r="M4918" t="s">
        <v>8079</v>
      </c>
      <c r="N4918" t="s">
        <v>3530</v>
      </c>
      <c r="O4918" t="s">
        <v>39</v>
      </c>
      <c r="P4918" t="s">
        <v>40</v>
      </c>
      <c r="Q4918">
        <v>4</v>
      </c>
      <c r="R4918" s="5">
        <v>3.3899999999999997</v>
      </c>
      <c r="S4918" s="5">
        <v>5.25</v>
      </c>
      <c r="T4918" s="5">
        <v>21</v>
      </c>
      <c r="U4918">
        <v>0</v>
      </c>
      <c r="V4918" s="5">
        <v>7.44</v>
      </c>
      <c r="W4918" t="s">
        <v>139</v>
      </c>
      <c r="X4918" s="3">
        <v>41421</v>
      </c>
      <c r="Y4918" s="3">
        <v>41421</v>
      </c>
      <c r="Z4918">
        <v>3</v>
      </c>
      <c r="AA4918" t="s">
        <v>8400</v>
      </c>
      <c r="AB4918">
        <f t="shared" si="382"/>
        <v>0</v>
      </c>
      <c r="AC4918" t="str">
        <f t="shared" si="380"/>
        <v>Friday</v>
      </c>
      <c r="AD4918" s="5">
        <v>1.528</v>
      </c>
      <c r="AE4918">
        <v>2013</v>
      </c>
      <c r="AF4918">
        <v>21</v>
      </c>
      <c r="AG4918" s="14">
        <f t="shared" si="381"/>
        <v>0.35428571428571431</v>
      </c>
      <c r="AH4918">
        <f t="shared" si="383"/>
        <v>0</v>
      </c>
      <c r="AI4918" t="str">
        <f t="shared" si="384"/>
        <v xml:space="preserve"> </v>
      </c>
    </row>
    <row r="4919" spans="1:35" x14ac:dyDescent="0.35">
      <c r="A4919">
        <v>4918</v>
      </c>
      <c r="B4919" t="s">
        <v>1121</v>
      </c>
      <c r="C4919" t="s">
        <v>1122</v>
      </c>
      <c r="D4919" t="s">
        <v>96</v>
      </c>
      <c r="E4919" t="s">
        <v>44</v>
      </c>
      <c r="F4919" t="s">
        <v>1572</v>
      </c>
      <c r="G4919" t="s">
        <v>1573</v>
      </c>
      <c r="H4919" t="s">
        <v>1573</v>
      </c>
      <c r="I4919" t="s">
        <v>34</v>
      </c>
      <c r="J4919" t="s">
        <v>8078</v>
      </c>
      <c r="K4919" s="3">
        <v>41418</v>
      </c>
      <c r="L4919" t="s">
        <v>36</v>
      </c>
      <c r="M4919" t="s">
        <v>6722</v>
      </c>
      <c r="N4919" t="s">
        <v>6723</v>
      </c>
      <c r="O4919" t="s">
        <v>39</v>
      </c>
      <c r="P4919" t="s">
        <v>340</v>
      </c>
      <c r="Q4919">
        <v>4</v>
      </c>
      <c r="R4919" s="5">
        <v>8.23</v>
      </c>
      <c r="S4919" s="5">
        <v>8.75</v>
      </c>
      <c r="T4919" s="5">
        <v>35</v>
      </c>
      <c r="U4919">
        <v>0</v>
      </c>
      <c r="V4919" s="5">
        <v>2.08</v>
      </c>
      <c r="W4919" t="s">
        <v>139</v>
      </c>
      <c r="X4919" s="3">
        <v>41421</v>
      </c>
      <c r="Y4919" s="3">
        <v>41421</v>
      </c>
      <c r="Z4919">
        <v>3</v>
      </c>
      <c r="AA4919" t="s">
        <v>8400</v>
      </c>
      <c r="AB4919">
        <f t="shared" si="382"/>
        <v>0</v>
      </c>
      <c r="AC4919" t="str">
        <f t="shared" si="380"/>
        <v>Friday</v>
      </c>
      <c r="AD4919" s="5">
        <v>3.1480000000000001</v>
      </c>
      <c r="AE4919">
        <v>2013</v>
      </c>
      <c r="AF4919">
        <v>21</v>
      </c>
      <c r="AG4919" s="14">
        <f t="shared" si="381"/>
        <v>5.9428571428571428E-2</v>
      </c>
      <c r="AH4919">
        <f t="shared" si="383"/>
        <v>0</v>
      </c>
      <c r="AI4919" t="str">
        <f t="shared" si="384"/>
        <v xml:space="preserve"> </v>
      </c>
    </row>
    <row r="4920" spans="1:35" x14ac:dyDescent="0.35">
      <c r="A4920">
        <v>4919</v>
      </c>
      <c r="B4920" t="s">
        <v>1121</v>
      </c>
      <c r="C4920" t="s">
        <v>1122</v>
      </c>
      <c r="D4920" t="s">
        <v>96</v>
      </c>
      <c r="E4920" t="s">
        <v>44</v>
      </c>
      <c r="F4920" t="s">
        <v>1572</v>
      </c>
      <c r="G4920" t="s">
        <v>1573</v>
      </c>
      <c r="H4920" t="s">
        <v>1573</v>
      </c>
      <c r="I4920" t="s">
        <v>34</v>
      </c>
      <c r="J4920" t="s">
        <v>8078</v>
      </c>
      <c r="K4920" s="3">
        <v>41418</v>
      </c>
      <c r="L4920" t="s">
        <v>36</v>
      </c>
      <c r="M4920" t="s">
        <v>5011</v>
      </c>
      <c r="N4920" t="s">
        <v>5012</v>
      </c>
      <c r="O4920" t="s">
        <v>39</v>
      </c>
      <c r="P4920" t="s">
        <v>90</v>
      </c>
      <c r="Q4920">
        <v>3</v>
      </c>
      <c r="R4920" s="5">
        <v>7.9799999999999995</v>
      </c>
      <c r="S4920" s="5">
        <v>11</v>
      </c>
      <c r="T4920" s="5">
        <v>33</v>
      </c>
      <c r="U4920">
        <v>0</v>
      </c>
      <c r="V4920" s="5">
        <v>9.06</v>
      </c>
      <c r="W4920" t="s">
        <v>139</v>
      </c>
      <c r="X4920" s="3">
        <v>41421</v>
      </c>
      <c r="Y4920" s="3">
        <v>41421</v>
      </c>
      <c r="Z4920">
        <v>3</v>
      </c>
      <c r="AA4920" t="s">
        <v>8400</v>
      </c>
      <c r="AB4920">
        <f t="shared" si="382"/>
        <v>0</v>
      </c>
      <c r="AC4920" t="str">
        <f t="shared" si="380"/>
        <v>Friday</v>
      </c>
      <c r="AD4920" s="5">
        <v>2.1030000000000002</v>
      </c>
      <c r="AE4920">
        <v>2013</v>
      </c>
      <c r="AF4920">
        <v>21</v>
      </c>
      <c r="AG4920" s="14">
        <f t="shared" si="381"/>
        <v>0.27454545454545454</v>
      </c>
      <c r="AH4920">
        <f t="shared" si="383"/>
        <v>0</v>
      </c>
      <c r="AI4920" t="str">
        <f t="shared" si="384"/>
        <v xml:space="preserve"> </v>
      </c>
    </row>
    <row r="4921" spans="1:35" x14ac:dyDescent="0.35">
      <c r="A4921">
        <v>4920</v>
      </c>
      <c r="B4921" t="s">
        <v>563</v>
      </c>
      <c r="C4921" t="s">
        <v>564</v>
      </c>
      <c r="D4921" t="s">
        <v>96</v>
      </c>
      <c r="E4921" t="s">
        <v>44</v>
      </c>
      <c r="F4921" t="s">
        <v>67</v>
      </c>
      <c r="G4921" t="s">
        <v>1359</v>
      </c>
      <c r="H4921" t="s">
        <v>3844</v>
      </c>
      <c r="I4921" t="s">
        <v>34</v>
      </c>
      <c r="J4921" t="s">
        <v>8080</v>
      </c>
      <c r="K4921" s="3">
        <v>41778</v>
      </c>
      <c r="L4921" t="s">
        <v>36</v>
      </c>
      <c r="M4921" t="s">
        <v>1723</v>
      </c>
      <c r="N4921" t="s">
        <v>4987</v>
      </c>
      <c r="O4921" t="s">
        <v>72</v>
      </c>
      <c r="P4921" t="s">
        <v>162</v>
      </c>
      <c r="Q4921">
        <v>5</v>
      </c>
      <c r="R4921" s="5">
        <v>234.71030816000001</v>
      </c>
      <c r="S4921" s="5">
        <v>237.07036889779559</v>
      </c>
      <c r="T4921" s="5">
        <v>1182.9811408</v>
      </c>
      <c r="U4921">
        <v>2E-3</v>
      </c>
      <c r="V4921" s="5">
        <v>9.4296000000000006</v>
      </c>
      <c r="W4921" t="s">
        <v>41</v>
      </c>
      <c r="X4921" s="3">
        <v>41783</v>
      </c>
      <c r="Y4921" s="3">
        <v>41783</v>
      </c>
      <c r="Z4921">
        <v>5</v>
      </c>
      <c r="AA4921" t="s">
        <v>8400</v>
      </c>
      <c r="AB4921">
        <f t="shared" si="382"/>
        <v>0</v>
      </c>
      <c r="AC4921" t="str">
        <f t="shared" si="380"/>
        <v>Monday</v>
      </c>
      <c r="AD4921" s="5">
        <v>83.155000000000001</v>
      </c>
      <c r="AE4921">
        <v>2014</v>
      </c>
      <c r="AF4921">
        <v>21</v>
      </c>
      <c r="AG4921" s="14">
        <f t="shared" si="381"/>
        <v>7.9710484595072757E-3</v>
      </c>
      <c r="AH4921">
        <f t="shared" si="383"/>
        <v>0</v>
      </c>
      <c r="AI4921" t="str">
        <f t="shared" si="384"/>
        <v xml:space="preserve"> </v>
      </c>
    </row>
    <row r="4922" spans="1:35" x14ac:dyDescent="0.35">
      <c r="A4922">
        <v>4921</v>
      </c>
      <c r="B4922" t="s">
        <v>563</v>
      </c>
      <c r="C4922" t="s">
        <v>564</v>
      </c>
      <c r="D4922" t="s">
        <v>96</v>
      </c>
      <c r="E4922" t="s">
        <v>44</v>
      </c>
      <c r="F4922" t="s">
        <v>67</v>
      </c>
      <c r="G4922" t="s">
        <v>1359</v>
      </c>
      <c r="H4922" t="s">
        <v>3844</v>
      </c>
      <c r="I4922" t="s">
        <v>34</v>
      </c>
      <c r="J4922" t="s">
        <v>8080</v>
      </c>
      <c r="K4922" s="3">
        <v>41778</v>
      </c>
      <c r="L4922" t="s">
        <v>36</v>
      </c>
      <c r="M4922" t="s">
        <v>8081</v>
      </c>
      <c r="N4922" t="s">
        <v>8082</v>
      </c>
      <c r="O4922" t="s">
        <v>72</v>
      </c>
      <c r="P4922" t="s">
        <v>73</v>
      </c>
      <c r="Q4922">
        <v>9</v>
      </c>
      <c r="R4922" s="5">
        <v>105.5022222222222</v>
      </c>
      <c r="S4922" s="5">
        <v>112.2222222222222</v>
      </c>
      <c r="T4922" s="5">
        <v>1009.9999999999998</v>
      </c>
      <c r="U4922">
        <v>0</v>
      </c>
      <c r="V4922" s="5">
        <v>60.48</v>
      </c>
      <c r="W4922" t="s">
        <v>41</v>
      </c>
      <c r="X4922" s="3">
        <v>41783</v>
      </c>
      <c r="Y4922" s="3">
        <v>41783</v>
      </c>
      <c r="Z4922">
        <v>5</v>
      </c>
      <c r="AA4922" t="s">
        <v>8400</v>
      </c>
      <c r="AB4922">
        <f t="shared" si="382"/>
        <v>0</v>
      </c>
      <c r="AC4922" t="str">
        <f t="shared" si="380"/>
        <v>Monday</v>
      </c>
      <c r="AD4922" s="5">
        <v>77.313000000000002</v>
      </c>
      <c r="AE4922">
        <v>2014</v>
      </c>
      <c r="AF4922">
        <v>21</v>
      </c>
      <c r="AG4922" s="14">
        <f t="shared" si="381"/>
        <v>5.9881188118811893E-2</v>
      </c>
      <c r="AH4922">
        <f t="shared" si="383"/>
        <v>0</v>
      </c>
      <c r="AI4922" t="str">
        <f t="shared" si="384"/>
        <v xml:space="preserve"> </v>
      </c>
    </row>
    <row r="4923" spans="1:35" x14ac:dyDescent="0.35">
      <c r="A4923">
        <v>4922</v>
      </c>
      <c r="B4923" t="s">
        <v>563</v>
      </c>
      <c r="C4923" t="s">
        <v>564</v>
      </c>
      <c r="D4923" t="s">
        <v>96</v>
      </c>
      <c r="E4923" t="s">
        <v>44</v>
      </c>
      <c r="F4923" t="s">
        <v>67</v>
      </c>
      <c r="G4923" t="s">
        <v>1359</v>
      </c>
      <c r="H4923" t="s">
        <v>3844</v>
      </c>
      <c r="I4923" t="s">
        <v>34</v>
      </c>
      <c r="J4923" t="s">
        <v>8080</v>
      </c>
      <c r="K4923" s="3">
        <v>41778</v>
      </c>
      <c r="L4923" t="s">
        <v>36</v>
      </c>
      <c r="M4923" t="s">
        <v>3759</v>
      </c>
      <c r="N4923" t="s">
        <v>3760</v>
      </c>
      <c r="O4923" t="s">
        <v>72</v>
      </c>
      <c r="P4923" t="s">
        <v>178</v>
      </c>
      <c r="Q4923">
        <v>5</v>
      </c>
      <c r="R4923" s="5">
        <v>41.78</v>
      </c>
      <c r="S4923" s="5">
        <v>45.4</v>
      </c>
      <c r="T4923" s="5">
        <v>227</v>
      </c>
      <c r="U4923">
        <v>0</v>
      </c>
      <c r="V4923" s="5">
        <v>18.100000000000001</v>
      </c>
      <c r="W4923" t="s">
        <v>41</v>
      </c>
      <c r="X4923" s="3">
        <v>41783</v>
      </c>
      <c r="Y4923" s="3">
        <v>41783</v>
      </c>
      <c r="Z4923">
        <v>5</v>
      </c>
      <c r="AA4923" t="s">
        <v>8400</v>
      </c>
      <c r="AB4923">
        <f t="shared" si="382"/>
        <v>0</v>
      </c>
      <c r="AC4923" t="str">
        <f t="shared" si="380"/>
        <v>Monday</v>
      </c>
      <c r="AD4923" s="5">
        <v>14.436999999999999</v>
      </c>
      <c r="AE4923">
        <v>2014</v>
      </c>
      <c r="AF4923">
        <v>21</v>
      </c>
      <c r="AG4923" s="14">
        <f t="shared" si="381"/>
        <v>7.9735682819383272E-2</v>
      </c>
      <c r="AH4923">
        <f t="shared" si="383"/>
        <v>0</v>
      </c>
      <c r="AI4923" t="str">
        <f t="shared" si="384"/>
        <v xml:space="preserve"> </v>
      </c>
    </row>
    <row r="4924" spans="1:35" x14ac:dyDescent="0.35">
      <c r="A4924">
        <v>4923</v>
      </c>
      <c r="B4924" t="s">
        <v>563</v>
      </c>
      <c r="C4924" t="s">
        <v>564</v>
      </c>
      <c r="D4924" t="s">
        <v>96</v>
      </c>
      <c r="E4924" t="s">
        <v>44</v>
      </c>
      <c r="F4924" t="s">
        <v>67</v>
      </c>
      <c r="G4924" t="s">
        <v>1359</v>
      </c>
      <c r="H4924" t="s">
        <v>3844</v>
      </c>
      <c r="I4924" t="s">
        <v>34</v>
      </c>
      <c r="J4924" t="s">
        <v>8080</v>
      </c>
      <c r="K4924" s="3">
        <v>41778</v>
      </c>
      <c r="L4924" t="s">
        <v>36</v>
      </c>
      <c r="M4924" t="s">
        <v>4969</v>
      </c>
      <c r="N4924" t="s">
        <v>4970</v>
      </c>
      <c r="O4924" t="s">
        <v>39</v>
      </c>
      <c r="P4924" t="s">
        <v>58</v>
      </c>
      <c r="Q4924">
        <v>6</v>
      </c>
      <c r="R4924" s="5">
        <v>31.98</v>
      </c>
      <c r="S4924" s="5">
        <v>34</v>
      </c>
      <c r="T4924" s="5">
        <v>204</v>
      </c>
      <c r="U4924">
        <v>0</v>
      </c>
      <c r="V4924" s="5">
        <v>12.12</v>
      </c>
      <c r="W4924" t="s">
        <v>41</v>
      </c>
      <c r="X4924" s="3">
        <v>41783</v>
      </c>
      <c r="Y4924" s="3">
        <v>41786</v>
      </c>
      <c r="Z4924">
        <v>8</v>
      </c>
      <c r="AA4924" t="s">
        <v>8399</v>
      </c>
      <c r="AB4924">
        <f t="shared" si="382"/>
        <v>3</v>
      </c>
      <c r="AC4924" t="str">
        <f t="shared" si="380"/>
        <v>Monday</v>
      </c>
      <c r="AD4924" s="5">
        <v>18.117999999999999</v>
      </c>
      <c r="AE4924">
        <v>2014</v>
      </c>
      <c r="AF4924">
        <v>21</v>
      </c>
      <c r="AG4924" s="14">
        <f t="shared" si="381"/>
        <v>5.9411764705882351E-2</v>
      </c>
      <c r="AH4924">
        <f t="shared" si="383"/>
        <v>1</v>
      </c>
      <c r="AI4924">
        <f t="shared" si="384"/>
        <v>3</v>
      </c>
    </row>
    <row r="4925" spans="1:35" x14ac:dyDescent="0.35">
      <c r="A4925">
        <v>4924</v>
      </c>
      <c r="B4925" t="s">
        <v>2211</v>
      </c>
      <c r="C4925" t="s">
        <v>2212</v>
      </c>
      <c r="D4925" t="s">
        <v>96</v>
      </c>
      <c r="E4925" t="s">
        <v>84</v>
      </c>
      <c r="F4925" t="s">
        <v>168</v>
      </c>
      <c r="G4925" t="s">
        <v>169</v>
      </c>
      <c r="H4925" t="s">
        <v>170</v>
      </c>
      <c r="I4925" t="s">
        <v>34</v>
      </c>
      <c r="J4925" t="s">
        <v>8083</v>
      </c>
      <c r="K4925" s="3">
        <v>41372</v>
      </c>
      <c r="L4925" t="s">
        <v>36</v>
      </c>
      <c r="M4925" t="s">
        <v>1333</v>
      </c>
      <c r="N4925" t="s">
        <v>1334</v>
      </c>
      <c r="O4925" t="s">
        <v>51</v>
      </c>
      <c r="P4925" t="s">
        <v>93</v>
      </c>
      <c r="Q4925">
        <v>2</v>
      </c>
      <c r="R4925" s="5">
        <v>47.720800000000004</v>
      </c>
      <c r="S4925" s="5">
        <v>61.414666666666676</v>
      </c>
      <c r="T4925" s="5">
        <v>73.697600000000008</v>
      </c>
      <c r="U4925">
        <v>0.4</v>
      </c>
      <c r="V4925" s="5">
        <v>-21.744</v>
      </c>
      <c r="W4925" t="s">
        <v>41</v>
      </c>
      <c r="X4925" s="3">
        <v>41377</v>
      </c>
      <c r="Y4925" s="3">
        <v>41378</v>
      </c>
      <c r="Z4925">
        <v>6</v>
      </c>
      <c r="AA4925" t="s">
        <v>8399</v>
      </c>
      <c r="AB4925">
        <f t="shared" si="382"/>
        <v>1</v>
      </c>
      <c r="AC4925" t="str">
        <f t="shared" si="380"/>
        <v>Monday</v>
      </c>
      <c r="AD4925" s="5">
        <v>0.875</v>
      </c>
      <c r="AE4925">
        <v>2013</v>
      </c>
      <c r="AF4925">
        <v>15</v>
      </c>
      <c r="AG4925" s="14">
        <f t="shared" si="381"/>
        <v>-0.29504352923297361</v>
      </c>
      <c r="AH4925">
        <f t="shared" si="383"/>
        <v>1</v>
      </c>
      <c r="AI4925">
        <f t="shared" si="384"/>
        <v>1</v>
      </c>
    </row>
    <row r="4926" spans="1:35" x14ac:dyDescent="0.35">
      <c r="A4926">
        <v>4925</v>
      </c>
      <c r="B4926" t="s">
        <v>2211</v>
      </c>
      <c r="C4926" t="s">
        <v>2212</v>
      </c>
      <c r="D4926" t="s">
        <v>96</v>
      </c>
      <c r="E4926" t="s">
        <v>84</v>
      </c>
      <c r="F4926" t="s">
        <v>168</v>
      </c>
      <c r="G4926" t="s">
        <v>169</v>
      </c>
      <c r="H4926" t="s">
        <v>170</v>
      </c>
      <c r="I4926" t="s">
        <v>34</v>
      </c>
      <c r="J4926" t="s">
        <v>8083</v>
      </c>
      <c r="K4926" s="3">
        <v>41372</v>
      </c>
      <c r="L4926" t="s">
        <v>36</v>
      </c>
      <c r="M4926" t="s">
        <v>5929</v>
      </c>
      <c r="N4926" t="s">
        <v>5930</v>
      </c>
      <c r="O4926" t="s">
        <v>72</v>
      </c>
      <c r="P4926" t="s">
        <v>79</v>
      </c>
      <c r="Q4926">
        <v>8</v>
      </c>
      <c r="R4926" s="5">
        <v>55.280799999999999</v>
      </c>
      <c r="S4926" s="5">
        <v>65.01466666666667</v>
      </c>
      <c r="T4926" s="5">
        <v>312.07040000000001</v>
      </c>
      <c r="U4926">
        <v>0.4</v>
      </c>
      <c r="V4926" s="5">
        <v>-130.17599999999999</v>
      </c>
      <c r="W4926" t="s">
        <v>41</v>
      </c>
      <c r="X4926" s="3">
        <v>41377</v>
      </c>
      <c r="Y4926" s="3">
        <v>41377</v>
      </c>
      <c r="Z4926">
        <v>5</v>
      </c>
      <c r="AA4926" t="s">
        <v>8400</v>
      </c>
      <c r="AB4926">
        <f t="shared" si="382"/>
        <v>0</v>
      </c>
      <c r="AC4926" t="str">
        <f t="shared" si="380"/>
        <v>Monday</v>
      </c>
      <c r="AD4926" s="5">
        <v>18.899000000000001</v>
      </c>
      <c r="AE4926">
        <v>2013</v>
      </c>
      <c r="AF4926">
        <v>15</v>
      </c>
      <c r="AG4926" s="14">
        <f t="shared" si="381"/>
        <v>-0.41713664609011297</v>
      </c>
      <c r="AH4926">
        <f t="shared" si="383"/>
        <v>0</v>
      </c>
      <c r="AI4926" t="str">
        <f t="shared" si="384"/>
        <v xml:space="preserve"> </v>
      </c>
    </row>
    <row r="4927" spans="1:35" x14ac:dyDescent="0.35">
      <c r="A4927">
        <v>4926</v>
      </c>
      <c r="B4927" t="s">
        <v>2211</v>
      </c>
      <c r="C4927" t="s">
        <v>2212</v>
      </c>
      <c r="D4927" t="s">
        <v>96</v>
      </c>
      <c r="E4927" t="s">
        <v>84</v>
      </c>
      <c r="F4927" t="s">
        <v>168</v>
      </c>
      <c r="G4927" t="s">
        <v>169</v>
      </c>
      <c r="H4927" t="s">
        <v>170</v>
      </c>
      <c r="I4927" t="s">
        <v>34</v>
      </c>
      <c r="J4927" t="s">
        <v>8083</v>
      </c>
      <c r="K4927" s="3">
        <v>41372</v>
      </c>
      <c r="L4927" t="s">
        <v>36</v>
      </c>
      <c r="M4927" t="s">
        <v>4140</v>
      </c>
      <c r="N4927" t="s">
        <v>4141</v>
      </c>
      <c r="O4927" t="s">
        <v>39</v>
      </c>
      <c r="P4927" t="s">
        <v>76</v>
      </c>
      <c r="Q4927">
        <v>2</v>
      </c>
      <c r="R4927" s="5">
        <v>29.1768</v>
      </c>
      <c r="S4927" s="5">
        <v>37.108000000000004</v>
      </c>
      <c r="T4927" s="5">
        <v>44.529600000000002</v>
      </c>
      <c r="U4927">
        <v>0.4</v>
      </c>
      <c r="V4927" s="5">
        <v>-13.824</v>
      </c>
      <c r="W4927" t="s">
        <v>41</v>
      </c>
      <c r="X4927" s="3">
        <v>41377</v>
      </c>
      <c r="Y4927" s="3">
        <v>41379</v>
      </c>
      <c r="Z4927">
        <v>7</v>
      </c>
      <c r="AA4927" t="s">
        <v>8399</v>
      </c>
      <c r="AB4927">
        <f t="shared" si="382"/>
        <v>2</v>
      </c>
      <c r="AC4927" t="str">
        <f t="shared" si="380"/>
        <v>Monday</v>
      </c>
      <c r="AD4927" s="5">
        <v>2.069</v>
      </c>
      <c r="AE4927">
        <v>2013</v>
      </c>
      <c r="AF4927">
        <v>15</v>
      </c>
      <c r="AG4927" s="14">
        <f t="shared" si="381"/>
        <v>-0.31044518702166646</v>
      </c>
      <c r="AH4927">
        <f t="shared" si="383"/>
        <v>1</v>
      </c>
      <c r="AI4927">
        <f t="shared" si="384"/>
        <v>2</v>
      </c>
    </row>
    <row r="4928" spans="1:35" x14ac:dyDescent="0.35">
      <c r="A4928">
        <v>4927</v>
      </c>
      <c r="B4928" t="s">
        <v>2211</v>
      </c>
      <c r="C4928" t="s">
        <v>2212</v>
      </c>
      <c r="D4928" t="s">
        <v>96</v>
      </c>
      <c r="E4928" t="s">
        <v>84</v>
      </c>
      <c r="F4928" t="s">
        <v>168</v>
      </c>
      <c r="G4928" t="s">
        <v>169</v>
      </c>
      <c r="H4928" t="s">
        <v>170</v>
      </c>
      <c r="I4928" t="s">
        <v>34</v>
      </c>
      <c r="J4928" t="s">
        <v>8083</v>
      </c>
      <c r="K4928" s="3">
        <v>41372</v>
      </c>
      <c r="L4928" t="s">
        <v>36</v>
      </c>
      <c r="M4928" t="s">
        <v>1448</v>
      </c>
      <c r="N4928" t="s">
        <v>1449</v>
      </c>
      <c r="O4928" t="s">
        <v>51</v>
      </c>
      <c r="P4928" t="s">
        <v>52</v>
      </c>
      <c r="Q4928">
        <v>3</v>
      </c>
      <c r="R4928" s="5">
        <v>18.150666666666666</v>
      </c>
      <c r="S4928" s="5">
        <v>20.15111111111111</v>
      </c>
      <c r="T4928" s="5">
        <v>36.271999999999998</v>
      </c>
      <c r="U4928">
        <v>0.4</v>
      </c>
      <c r="V4928" s="5">
        <v>-18.18</v>
      </c>
      <c r="W4928" t="s">
        <v>41</v>
      </c>
      <c r="X4928" s="3">
        <v>41377</v>
      </c>
      <c r="Y4928" s="3">
        <v>41377</v>
      </c>
      <c r="Z4928">
        <v>5</v>
      </c>
      <c r="AA4928" t="s">
        <v>8400</v>
      </c>
      <c r="AB4928">
        <f t="shared" si="382"/>
        <v>0</v>
      </c>
      <c r="AC4928" t="str">
        <f t="shared" si="380"/>
        <v>Monday</v>
      </c>
      <c r="AD4928" s="5">
        <v>2.14</v>
      </c>
      <c r="AE4928">
        <v>2013</v>
      </c>
      <c r="AF4928">
        <v>15</v>
      </c>
      <c r="AG4928" s="14">
        <f t="shared" si="381"/>
        <v>-0.50121305690339657</v>
      </c>
      <c r="AH4928">
        <f t="shared" si="383"/>
        <v>0</v>
      </c>
      <c r="AI4928" t="str">
        <f t="shared" si="384"/>
        <v xml:space="preserve"> </v>
      </c>
    </row>
    <row r="4929" spans="1:35" x14ac:dyDescent="0.35">
      <c r="A4929">
        <v>4928</v>
      </c>
      <c r="B4929" t="s">
        <v>2065</v>
      </c>
      <c r="C4929" t="s">
        <v>2066</v>
      </c>
      <c r="D4929" t="s">
        <v>112</v>
      </c>
      <c r="E4929" t="s">
        <v>30</v>
      </c>
      <c r="F4929" t="s">
        <v>31</v>
      </c>
      <c r="G4929" t="s">
        <v>32</v>
      </c>
      <c r="H4929" t="s">
        <v>4033</v>
      </c>
      <c r="I4929" t="s">
        <v>34</v>
      </c>
      <c r="J4929" t="s">
        <v>8084</v>
      </c>
      <c r="K4929" s="3">
        <v>41634</v>
      </c>
      <c r="L4929" t="s">
        <v>36</v>
      </c>
      <c r="M4929" t="s">
        <v>7053</v>
      </c>
      <c r="N4929" t="s">
        <v>7054</v>
      </c>
      <c r="O4929" t="s">
        <v>39</v>
      </c>
      <c r="P4929" t="s">
        <v>64</v>
      </c>
      <c r="Q4929">
        <v>4</v>
      </c>
      <c r="R4929" s="5">
        <v>4.4000000000000004</v>
      </c>
      <c r="S4929" s="5">
        <v>6.5</v>
      </c>
      <c r="T4929" s="5">
        <v>26</v>
      </c>
      <c r="U4929">
        <v>0</v>
      </c>
      <c r="V4929" s="5">
        <v>8.4</v>
      </c>
      <c r="W4929" t="s">
        <v>41</v>
      </c>
      <c r="X4929" s="3">
        <v>41639</v>
      </c>
      <c r="Y4929" s="3">
        <v>41641</v>
      </c>
      <c r="Z4929">
        <v>7</v>
      </c>
      <c r="AA4929" t="s">
        <v>8399</v>
      </c>
      <c r="AB4929">
        <f t="shared" si="382"/>
        <v>2</v>
      </c>
      <c r="AC4929" t="str">
        <f t="shared" si="380"/>
        <v>Thursday</v>
      </c>
      <c r="AD4929" s="5">
        <v>1.8879999999999999</v>
      </c>
      <c r="AE4929">
        <v>2013</v>
      </c>
      <c r="AF4929">
        <v>52</v>
      </c>
      <c r="AG4929" s="14">
        <f t="shared" si="381"/>
        <v>0.32307692307692309</v>
      </c>
      <c r="AH4929">
        <f t="shared" si="383"/>
        <v>1</v>
      </c>
      <c r="AI4929">
        <f t="shared" si="384"/>
        <v>2</v>
      </c>
    </row>
    <row r="4930" spans="1:35" x14ac:dyDescent="0.35">
      <c r="A4930">
        <v>4929</v>
      </c>
      <c r="B4930" t="s">
        <v>1397</v>
      </c>
      <c r="C4930" t="s">
        <v>1398</v>
      </c>
      <c r="D4930" t="s">
        <v>29</v>
      </c>
      <c r="E4930" t="s">
        <v>44</v>
      </c>
      <c r="F4930" t="s">
        <v>502</v>
      </c>
      <c r="G4930" t="s">
        <v>1178</v>
      </c>
      <c r="H4930" t="s">
        <v>1179</v>
      </c>
      <c r="I4930" t="s">
        <v>34</v>
      </c>
      <c r="J4930" t="s">
        <v>8085</v>
      </c>
      <c r="K4930" s="3">
        <v>41878</v>
      </c>
      <c r="L4930" t="s">
        <v>36</v>
      </c>
      <c r="M4930" t="s">
        <v>4945</v>
      </c>
      <c r="N4930" t="s">
        <v>4946</v>
      </c>
      <c r="O4930" t="s">
        <v>51</v>
      </c>
      <c r="P4930" t="s">
        <v>52</v>
      </c>
      <c r="Q4930">
        <v>1</v>
      </c>
      <c r="R4930" s="5">
        <v>14.165600000000003</v>
      </c>
      <c r="S4930" s="5">
        <v>16.269333333333339</v>
      </c>
      <c r="T4930" s="5">
        <v>9.7616000000000032</v>
      </c>
      <c r="U4930">
        <v>0.4</v>
      </c>
      <c r="V4930" s="5">
        <v>-4.4039999999999999</v>
      </c>
      <c r="W4930" t="s">
        <v>139</v>
      </c>
      <c r="X4930" s="3">
        <v>41881</v>
      </c>
      <c r="Y4930" s="3">
        <v>41881</v>
      </c>
      <c r="Z4930">
        <v>3</v>
      </c>
      <c r="AA4930" t="s">
        <v>8400</v>
      </c>
      <c r="AB4930">
        <f t="shared" si="382"/>
        <v>0</v>
      </c>
      <c r="AC4930" t="str">
        <f t="shared" ref="AC4930:AC4993" si="385">TEXT(K4930,"dddd")</f>
        <v>Wednesday</v>
      </c>
      <c r="AD4930" s="5">
        <v>1.0489999999999999</v>
      </c>
      <c r="AE4930">
        <v>2014</v>
      </c>
      <c r="AF4930">
        <v>35</v>
      </c>
      <c r="AG4930" s="14">
        <f t="shared" ref="AG4930:AG4993" si="386">V4930/T4930</f>
        <v>-0.45115554827077514</v>
      </c>
      <c r="AH4930">
        <f t="shared" si="383"/>
        <v>0</v>
      </c>
      <c r="AI4930" t="str">
        <f t="shared" si="384"/>
        <v xml:space="preserve"> </v>
      </c>
    </row>
    <row r="4931" spans="1:35" x14ac:dyDescent="0.35">
      <c r="A4931">
        <v>4930</v>
      </c>
      <c r="B4931" t="s">
        <v>1176</v>
      </c>
      <c r="C4931" t="s">
        <v>1177</v>
      </c>
      <c r="D4931" t="s">
        <v>112</v>
      </c>
      <c r="E4931" t="s">
        <v>199</v>
      </c>
      <c r="F4931" t="s">
        <v>212</v>
      </c>
      <c r="G4931" t="s">
        <v>245</v>
      </c>
      <c r="H4931" t="s">
        <v>245</v>
      </c>
      <c r="I4931" t="s">
        <v>34</v>
      </c>
      <c r="J4931" t="s">
        <v>8086</v>
      </c>
      <c r="K4931" s="3">
        <v>41946</v>
      </c>
      <c r="L4931" t="s">
        <v>36</v>
      </c>
      <c r="M4931" t="s">
        <v>955</v>
      </c>
      <c r="N4931" t="s">
        <v>956</v>
      </c>
      <c r="O4931" t="s">
        <v>39</v>
      </c>
      <c r="P4931" t="s">
        <v>61</v>
      </c>
      <c r="Q4931">
        <v>5</v>
      </c>
      <c r="R4931" s="5">
        <v>14.753600000000002</v>
      </c>
      <c r="S4931" s="5">
        <v>29.532</v>
      </c>
      <c r="T4931" s="5">
        <v>118.128</v>
      </c>
      <c r="U4931">
        <v>0.2</v>
      </c>
      <c r="V4931" s="5">
        <v>44.36</v>
      </c>
      <c r="W4931" t="s">
        <v>41</v>
      </c>
      <c r="X4931" s="3">
        <v>41951</v>
      </c>
      <c r="Y4931" s="3">
        <v>41952</v>
      </c>
      <c r="Z4931">
        <v>6</v>
      </c>
      <c r="AA4931" t="s">
        <v>8399</v>
      </c>
      <c r="AB4931">
        <f t="shared" ref="AB4931:AB4994" si="387">Y4931-X4931</f>
        <v>1</v>
      </c>
      <c r="AC4931" t="str">
        <f t="shared" si="385"/>
        <v>Monday</v>
      </c>
      <c r="AD4931" s="5">
        <v>10.946</v>
      </c>
      <c r="AE4931">
        <v>2014</v>
      </c>
      <c r="AF4931">
        <v>45</v>
      </c>
      <c r="AG4931" s="14">
        <f t="shared" si="386"/>
        <v>0.37552485439523231</v>
      </c>
      <c r="AH4931">
        <f t="shared" ref="AH4931:AH4994" si="388">IF(AA4931 = "Late", 1, 0)</f>
        <v>1</v>
      </c>
      <c r="AI4931">
        <f t="shared" ref="AI4931:AI4994" si="389">IF(AB4931&gt;0, AB4931, " ")</f>
        <v>1</v>
      </c>
    </row>
    <row r="4932" spans="1:35" x14ac:dyDescent="0.35">
      <c r="A4932">
        <v>4931</v>
      </c>
      <c r="B4932" t="s">
        <v>1176</v>
      </c>
      <c r="C4932" t="s">
        <v>1177</v>
      </c>
      <c r="D4932" t="s">
        <v>112</v>
      </c>
      <c r="E4932" t="s">
        <v>199</v>
      </c>
      <c r="F4932" t="s">
        <v>212</v>
      </c>
      <c r="G4932" t="s">
        <v>245</v>
      </c>
      <c r="H4932" t="s">
        <v>245</v>
      </c>
      <c r="I4932" t="s">
        <v>34</v>
      </c>
      <c r="J4932" t="s">
        <v>8086</v>
      </c>
      <c r="K4932" s="3">
        <v>41946</v>
      </c>
      <c r="L4932" t="s">
        <v>36</v>
      </c>
      <c r="M4932" t="s">
        <v>5811</v>
      </c>
      <c r="N4932" t="s">
        <v>1093</v>
      </c>
      <c r="O4932" t="s">
        <v>39</v>
      </c>
      <c r="P4932" t="s">
        <v>90</v>
      </c>
      <c r="Q4932">
        <v>2</v>
      </c>
      <c r="R4932" s="5">
        <v>6.18</v>
      </c>
      <c r="S4932" s="5">
        <v>9.1</v>
      </c>
      <c r="T4932" s="5">
        <v>14.56</v>
      </c>
      <c r="U4932">
        <v>0.2</v>
      </c>
      <c r="V4932" s="5">
        <v>2.2000000000000002</v>
      </c>
      <c r="W4932" t="s">
        <v>41</v>
      </c>
      <c r="X4932" s="3">
        <v>41951</v>
      </c>
      <c r="Y4932" s="3">
        <v>41952</v>
      </c>
      <c r="Z4932">
        <v>6</v>
      </c>
      <c r="AA4932" t="s">
        <v>8399</v>
      </c>
      <c r="AB4932">
        <f t="shared" si="387"/>
        <v>1</v>
      </c>
      <c r="AC4932" t="str">
        <f t="shared" si="385"/>
        <v>Monday</v>
      </c>
      <c r="AD4932" s="5">
        <v>1.2330000000000001</v>
      </c>
      <c r="AE4932">
        <v>2014</v>
      </c>
      <c r="AF4932">
        <v>45</v>
      </c>
      <c r="AG4932" s="14">
        <f t="shared" si="386"/>
        <v>0.15109890109890112</v>
      </c>
      <c r="AH4932">
        <f t="shared" si="388"/>
        <v>1</v>
      </c>
      <c r="AI4932">
        <f t="shared" si="389"/>
        <v>1</v>
      </c>
    </row>
    <row r="4933" spans="1:35" x14ac:dyDescent="0.35">
      <c r="A4933">
        <v>4932</v>
      </c>
      <c r="B4933" t="s">
        <v>8087</v>
      </c>
      <c r="C4933" t="s">
        <v>8088</v>
      </c>
      <c r="D4933" t="s">
        <v>29</v>
      </c>
      <c r="E4933" t="s">
        <v>30</v>
      </c>
      <c r="F4933" t="s">
        <v>31</v>
      </c>
      <c r="G4933" t="s">
        <v>31</v>
      </c>
      <c r="H4933" t="s">
        <v>1082</v>
      </c>
      <c r="I4933" t="s">
        <v>34</v>
      </c>
      <c r="J4933" t="s">
        <v>8089</v>
      </c>
      <c r="K4933" s="3">
        <v>41241</v>
      </c>
      <c r="L4933" t="s">
        <v>136</v>
      </c>
      <c r="M4933" t="s">
        <v>3565</v>
      </c>
      <c r="N4933" t="s">
        <v>3566</v>
      </c>
      <c r="O4933" t="s">
        <v>51</v>
      </c>
      <c r="P4933" t="s">
        <v>55</v>
      </c>
      <c r="Q4933">
        <v>3</v>
      </c>
      <c r="R4933" s="5">
        <v>87.100800000000007</v>
      </c>
      <c r="S4933" s="5">
        <v>102.521</v>
      </c>
      <c r="T4933" s="5">
        <v>246.0504</v>
      </c>
      <c r="U4933">
        <v>0.2</v>
      </c>
      <c r="V4933" s="5">
        <v>-15.252000000000001</v>
      </c>
      <c r="W4933" t="s">
        <v>41</v>
      </c>
      <c r="X4933" s="3">
        <v>41246</v>
      </c>
      <c r="Y4933" s="3">
        <v>41246</v>
      </c>
      <c r="Z4933">
        <v>5</v>
      </c>
      <c r="AA4933" t="s">
        <v>8400</v>
      </c>
      <c r="AB4933">
        <f t="shared" si="387"/>
        <v>0</v>
      </c>
      <c r="AC4933" t="str">
        <f t="shared" si="385"/>
        <v>Wednesday</v>
      </c>
      <c r="AD4933" s="5">
        <v>32.542000000000002</v>
      </c>
      <c r="AE4933">
        <v>2012</v>
      </c>
      <c r="AF4933">
        <v>48</v>
      </c>
      <c r="AG4933" s="14">
        <f t="shared" si="386"/>
        <v>-6.1987300162893458E-2</v>
      </c>
      <c r="AH4933">
        <f t="shared" si="388"/>
        <v>0</v>
      </c>
      <c r="AI4933" t="str">
        <f t="shared" si="389"/>
        <v xml:space="preserve"> </v>
      </c>
    </row>
    <row r="4934" spans="1:35" x14ac:dyDescent="0.35">
      <c r="A4934">
        <v>4933</v>
      </c>
      <c r="B4934" t="s">
        <v>8087</v>
      </c>
      <c r="C4934" t="s">
        <v>8088</v>
      </c>
      <c r="D4934" t="s">
        <v>29</v>
      </c>
      <c r="E4934" t="s">
        <v>30</v>
      </c>
      <c r="F4934" t="s">
        <v>31</v>
      </c>
      <c r="G4934" t="s">
        <v>31</v>
      </c>
      <c r="H4934" t="s">
        <v>1082</v>
      </c>
      <c r="I4934" t="s">
        <v>34</v>
      </c>
      <c r="J4934" t="s">
        <v>8089</v>
      </c>
      <c r="K4934" s="3">
        <v>41241</v>
      </c>
      <c r="L4934" t="s">
        <v>136</v>
      </c>
      <c r="M4934" t="s">
        <v>2404</v>
      </c>
      <c r="N4934" t="s">
        <v>2405</v>
      </c>
      <c r="O4934" t="s">
        <v>39</v>
      </c>
      <c r="P4934" t="s">
        <v>165</v>
      </c>
      <c r="Q4934">
        <v>2</v>
      </c>
      <c r="R4934" s="5">
        <v>19.04</v>
      </c>
      <c r="S4934" s="5">
        <v>38</v>
      </c>
      <c r="T4934" s="5">
        <v>76</v>
      </c>
      <c r="U4934">
        <v>0</v>
      </c>
      <c r="V4934" s="5">
        <v>37.92</v>
      </c>
      <c r="W4934" t="s">
        <v>41</v>
      </c>
      <c r="X4934" s="3">
        <v>41246</v>
      </c>
      <c r="Y4934" s="3">
        <v>41248</v>
      </c>
      <c r="Z4934">
        <v>7</v>
      </c>
      <c r="AA4934" t="s">
        <v>8399</v>
      </c>
      <c r="AB4934">
        <f t="shared" si="387"/>
        <v>2</v>
      </c>
      <c r="AC4934" t="str">
        <f t="shared" si="385"/>
        <v>Wednesday</v>
      </c>
      <c r="AD4934" s="5">
        <v>4.6710000000000003</v>
      </c>
      <c r="AE4934">
        <v>2012</v>
      </c>
      <c r="AF4934">
        <v>48</v>
      </c>
      <c r="AG4934" s="14">
        <f t="shared" si="386"/>
        <v>0.49894736842105264</v>
      </c>
      <c r="AH4934">
        <f t="shared" si="388"/>
        <v>1</v>
      </c>
      <c r="AI4934">
        <f t="shared" si="389"/>
        <v>2</v>
      </c>
    </row>
    <row r="4935" spans="1:35" x14ac:dyDescent="0.35">
      <c r="A4935">
        <v>4934</v>
      </c>
      <c r="B4935" t="s">
        <v>8087</v>
      </c>
      <c r="C4935" t="s">
        <v>8088</v>
      </c>
      <c r="D4935" t="s">
        <v>29</v>
      </c>
      <c r="E4935" t="s">
        <v>30</v>
      </c>
      <c r="F4935" t="s">
        <v>31</v>
      </c>
      <c r="G4935" t="s">
        <v>31</v>
      </c>
      <c r="H4935" t="s">
        <v>1082</v>
      </c>
      <c r="I4935" t="s">
        <v>34</v>
      </c>
      <c r="J4935" t="s">
        <v>8089</v>
      </c>
      <c r="K4935" s="3">
        <v>41241</v>
      </c>
      <c r="L4935" t="s">
        <v>136</v>
      </c>
      <c r="M4935" t="s">
        <v>3101</v>
      </c>
      <c r="N4935" t="s">
        <v>3102</v>
      </c>
      <c r="O4935" t="s">
        <v>72</v>
      </c>
      <c r="P4935" t="s">
        <v>178</v>
      </c>
      <c r="Q4935">
        <v>1</v>
      </c>
      <c r="R4935" s="5">
        <v>365.5</v>
      </c>
      <c r="S4935" s="5">
        <v>425</v>
      </c>
      <c r="T4935" s="5">
        <v>425</v>
      </c>
      <c r="U4935">
        <v>0</v>
      </c>
      <c r="V4935" s="5">
        <v>59.5</v>
      </c>
      <c r="W4935" t="s">
        <v>41</v>
      </c>
      <c r="X4935" s="3">
        <v>41246</v>
      </c>
      <c r="Y4935" s="3">
        <v>41246</v>
      </c>
      <c r="Z4935">
        <v>5</v>
      </c>
      <c r="AA4935" t="s">
        <v>8400</v>
      </c>
      <c r="AB4935">
        <f t="shared" si="387"/>
        <v>0</v>
      </c>
      <c r="AC4935" t="str">
        <f t="shared" si="385"/>
        <v>Wednesday</v>
      </c>
      <c r="AD4935" s="5">
        <v>21.596</v>
      </c>
      <c r="AE4935">
        <v>2012</v>
      </c>
      <c r="AF4935">
        <v>48</v>
      </c>
      <c r="AG4935" s="14">
        <f t="shared" si="386"/>
        <v>0.14000000000000001</v>
      </c>
      <c r="AH4935">
        <f t="shared" si="388"/>
        <v>0</v>
      </c>
      <c r="AI4935" t="str">
        <f t="shared" si="389"/>
        <v xml:space="preserve"> </v>
      </c>
    </row>
    <row r="4936" spans="1:35" x14ac:dyDescent="0.35">
      <c r="A4936">
        <v>4935</v>
      </c>
      <c r="B4936" t="s">
        <v>8087</v>
      </c>
      <c r="C4936" t="s">
        <v>8088</v>
      </c>
      <c r="D4936" t="s">
        <v>29</v>
      </c>
      <c r="E4936" t="s">
        <v>30</v>
      </c>
      <c r="F4936" t="s">
        <v>31</v>
      </c>
      <c r="G4936" t="s">
        <v>31</v>
      </c>
      <c r="H4936" t="s">
        <v>1082</v>
      </c>
      <c r="I4936" t="s">
        <v>34</v>
      </c>
      <c r="J4936" t="s">
        <v>8089</v>
      </c>
      <c r="K4936" s="3">
        <v>41241</v>
      </c>
      <c r="L4936" t="s">
        <v>136</v>
      </c>
      <c r="M4936" t="s">
        <v>3821</v>
      </c>
      <c r="N4936" t="s">
        <v>4549</v>
      </c>
      <c r="O4936" t="s">
        <v>39</v>
      </c>
      <c r="P4936" t="s">
        <v>61</v>
      </c>
      <c r="Q4936">
        <v>4</v>
      </c>
      <c r="R4936" s="5">
        <v>17.259999999999998</v>
      </c>
      <c r="S4936" s="5">
        <v>32.5</v>
      </c>
      <c r="T4936" s="5">
        <v>130</v>
      </c>
      <c r="U4936">
        <v>0</v>
      </c>
      <c r="V4936" s="5">
        <v>60.96</v>
      </c>
      <c r="W4936" t="s">
        <v>41</v>
      </c>
      <c r="X4936" s="3">
        <v>41246</v>
      </c>
      <c r="Y4936" s="3">
        <v>41246</v>
      </c>
      <c r="Z4936">
        <v>5</v>
      </c>
      <c r="AA4936" t="s">
        <v>8400</v>
      </c>
      <c r="AB4936">
        <f t="shared" si="387"/>
        <v>0</v>
      </c>
      <c r="AC4936" t="str">
        <f t="shared" si="385"/>
        <v>Wednesday</v>
      </c>
      <c r="AD4936" s="5">
        <v>21.873999999999999</v>
      </c>
      <c r="AE4936">
        <v>2012</v>
      </c>
      <c r="AF4936">
        <v>48</v>
      </c>
      <c r="AG4936" s="14">
        <f t="shared" si="386"/>
        <v>0.46892307692307694</v>
      </c>
      <c r="AH4936">
        <f t="shared" si="388"/>
        <v>0</v>
      </c>
      <c r="AI4936" t="str">
        <f t="shared" si="389"/>
        <v xml:space="preserve"> </v>
      </c>
    </row>
    <row r="4937" spans="1:35" x14ac:dyDescent="0.35">
      <c r="A4937">
        <v>4936</v>
      </c>
      <c r="B4937" t="s">
        <v>7474</v>
      </c>
      <c r="C4937" t="s">
        <v>7475</v>
      </c>
      <c r="D4937" t="s">
        <v>96</v>
      </c>
      <c r="E4937" t="s">
        <v>199</v>
      </c>
      <c r="F4937" t="s">
        <v>200</v>
      </c>
      <c r="G4937" t="s">
        <v>2323</v>
      </c>
      <c r="H4937" t="s">
        <v>2323</v>
      </c>
      <c r="I4937" t="s">
        <v>34</v>
      </c>
      <c r="J4937" t="s">
        <v>8090</v>
      </c>
      <c r="K4937" s="3">
        <v>41285</v>
      </c>
      <c r="L4937" t="s">
        <v>36</v>
      </c>
      <c r="M4937" t="s">
        <v>247</v>
      </c>
      <c r="N4937" t="s">
        <v>248</v>
      </c>
      <c r="O4937" t="s">
        <v>39</v>
      </c>
      <c r="P4937" t="s">
        <v>165</v>
      </c>
      <c r="Q4937">
        <v>6</v>
      </c>
      <c r="R4937" s="5">
        <v>25.073333333333334</v>
      </c>
      <c r="S4937" s="5">
        <v>31.333333333333332</v>
      </c>
      <c r="T4937" s="5">
        <v>188</v>
      </c>
      <c r="U4937">
        <v>0</v>
      </c>
      <c r="V4937" s="5">
        <v>37.56</v>
      </c>
      <c r="W4937" t="s">
        <v>41</v>
      </c>
      <c r="X4937" s="3">
        <v>41290</v>
      </c>
      <c r="Y4937" s="3">
        <v>41290</v>
      </c>
      <c r="Z4937">
        <v>5</v>
      </c>
      <c r="AA4937" t="s">
        <v>8400</v>
      </c>
      <c r="AB4937">
        <f t="shared" si="387"/>
        <v>0</v>
      </c>
      <c r="AC4937" t="str">
        <f t="shared" si="385"/>
        <v>Friday</v>
      </c>
      <c r="AD4937" s="5">
        <v>17.837</v>
      </c>
      <c r="AE4937">
        <v>2013</v>
      </c>
      <c r="AF4937">
        <v>2</v>
      </c>
      <c r="AG4937" s="14">
        <f t="shared" si="386"/>
        <v>0.19978723404255319</v>
      </c>
      <c r="AH4937">
        <f t="shared" si="388"/>
        <v>0</v>
      </c>
      <c r="AI4937" t="str">
        <f t="shared" si="389"/>
        <v xml:space="preserve"> </v>
      </c>
    </row>
    <row r="4938" spans="1:35" x14ac:dyDescent="0.35">
      <c r="A4938">
        <v>4937</v>
      </c>
      <c r="B4938" t="s">
        <v>7474</v>
      </c>
      <c r="C4938" t="s">
        <v>7475</v>
      </c>
      <c r="D4938" t="s">
        <v>96</v>
      </c>
      <c r="E4938" t="s">
        <v>199</v>
      </c>
      <c r="F4938" t="s">
        <v>200</v>
      </c>
      <c r="G4938" t="s">
        <v>2323</v>
      </c>
      <c r="H4938" t="s">
        <v>2323</v>
      </c>
      <c r="I4938" t="s">
        <v>34</v>
      </c>
      <c r="J4938" t="s">
        <v>8090</v>
      </c>
      <c r="K4938" s="3">
        <v>41285</v>
      </c>
      <c r="L4938" t="s">
        <v>36</v>
      </c>
      <c r="M4938" t="s">
        <v>5644</v>
      </c>
      <c r="N4938" t="s">
        <v>5645</v>
      </c>
      <c r="O4938" t="s">
        <v>51</v>
      </c>
      <c r="P4938" t="s">
        <v>52</v>
      </c>
      <c r="Q4938">
        <v>6</v>
      </c>
      <c r="R4938" s="5">
        <v>9.5933333333333337</v>
      </c>
      <c r="S4938" s="5">
        <v>16.833333333333332</v>
      </c>
      <c r="T4938" s="5">
        <v>101</v>
      </c>
      <c r="U4938">
        <v>0</v>
      </c>
      <c r="V4938" s="5">
        <v>43.44</v>
      </c>
      <c r="W4938" t="s">
        <v>41</v>
      </c>
      <c r="X4938" s="3">
        <v>41290</v>
      </c>
      <c r="Y4938" s="3">
        <v>41290</v>
      </c>
      <c r="Z4938">
        <v>5</v>
      </c>
      <c r="AA4938" t="s">
        <v>8400</v>
      </c>
      <c r="AB4938">
        <f t="shared" si="387"/>
        <v>0</v>
      </c>
      <c r="AC4938" t="str">
        <f t="shared" si="385"/>
        <v>Friday</v>
      </c>
      <c r="AD4938" s="5">
        <v>7</v>
      </c>
      <c r="AE4938">
        <v>2013</v>
      </c>
      <c r="AF4938">
        <v>2</v>
      </c>
      <c r="AG4938" s="14">
        <f t="shared" si="386"/>
        <v>0.43009900990099009</v>
      </c>
      <c r="AH4938">
        <f t="shared" si="388"/>
        <v>0</v>
      </c>
      <c r="AI4938" t="str">
        <f t="shared" si="389"/>
        <v xml:space="preserve"> </v>
      </c>
    </row>
    <row r="4939" spans="1:35" x14ac:dyDescent="0.35">
      <c r="A4939">
        <v>4938</v>
      </c>
      <c r="B4939" t="s">
        <v>7474</v>
      </c>
      <c r="C4939" t="s">
        <v>7475</v>
      </c>
      <c r="D4939" t="s">
        <v>96</v>
      </c>
      <c r="E4939" t="s">
        <v>199</v>
      </c>
      <c r="F4939" t="s">
        <v>200</v>
      </c>
      <c r="G4939" t="s">
        <v>2323</v>
      </c>
      <c r="H4939" t="s">
        <v>2323</v>
      </c>
      <c r="I4939" t="s">
        <v>34</v>
      </c>
      <c r="J4939" t="s">
        <v>8090</v>
      </c>
      <c r="K4939" s="3">
        <v>41285</v>
      </c>
      <c r="L4939" t="s">
        <v>36</v>
      </c>
      <c r="M4939" t="s">
        <v>3667</v>
      </c>
      <c r="N4939" t="s">
        <v>3668</v>
      </c>
      <c r="O4939" t="s">
        <v>39</v>
      </c>
      <c r="P4939" t="s">
        <v>40</v>
      </c>
      <c r="Q4939">
        <v>3</v>
      </c>
      <c r="R4939" s="5">
        <v>3.36</v>
      </c>
      <c r="S4939" s="5">
        <v>6</v>
      </c>
      <c r="T4939" s="5">
        <v>18</v>
      </c>
      <c r="U4939">
        <v>0</v>
      </c>
      <c r="V4939" s="5">
        <v>7.92</v>
      </c>
      <c r="W4939" t="s">
        <v>41</v>
      </c>
      <c r="X4939" s="3">
        <v>41290</v>
      </c>
      <c r="Y4939" s="3">
        <v>41290</v>
      </c>
      <c r="Z4939">
        <v>5</v>
      </c>
      <c r="AA4939" t="s">
        <v>8400</v>
      </c>
      <c r="AB4939">
        <f t="shared" si="387"/>
        <v>0</v>
      </c>
      <c r="AC4939" t="str">
        <f t="shared" si="385"/>
        <v>Friday</v>
      </c>
      <c r="AD4939" s="5">
        <v>0.997</v>
      </c>
      <c r="AE4939">
        <v>2013</v>
      </c>
      <c r="AF4939">
        <v>2</v>
      </c>
      <c r="AG4939" s="14">
        <f t="shared" si="386"/>
        <v>0.44</v>
      </c>
      <c r="AH4939">
        <f t="shared" si="388"/>
        <v>0</v>
      </c>
      <c r="AI4939" t="str">
        <f t="shared" si="389"/>
        <v xml:space="preserve"> </v>
      </c>
    </row>
    <row r="4940" spans="1:35" x14ac:dyDescent="0.35">
      <c r="A4940">
        <v>4939</v>
      </c>
      <c r="B4940" t="s">
        <v>5339</v>
      </c>
      <c r="C4940" t="s">
        <v>5340</v>
      </c>
      <c r="D4940" t="s">
        <v>29</v>
      </c>
      <c r="E4940" t="s">
        <v>84</v>
      </c>
      <c r="F4940" t="s">
        <v>85</v>
      </c>
      <c r="G4940" t="s">
        <v>86</v>
      </c>
      <c r="H4940" t="s">
        <v>86</v>
      </c>
      <c r="I4940" t="s">
        <v>34</v>
      </c>
      <c r="J4940" t="s">
        <v>8091</v>
      </c>
      <c r="K4940" s="3">
        <v>40788</v>
      </c>
      <c r="L4940" t="s">
        <v>136</v>
      </c>
      <c r="M4940" t="s">
        <v>2987</v>
      </c>
      <c r="N4940" t="s">
        <v>2988</v>
      </c>
      <c r="O4940" t="s">
        <v>72</v>
      </c>
      <c r="P4940" t="s">
        <v>178</v>
      </c>
      <c r="Q4940">
        <v>8</v>
      </c>
      <c r="R4940" s="5">
        <v>42.13</v>
      </c>
      <c r="S4940" s="5">
        <v>50.75</v>
      </c>
      <c r="T4940" s="5">
        <v>406</v>
      </c>
      <c r="U4940">
        <v>0</v>
      </c>
      <c r="V4940" s="5">
        <v>68.959999999999994</v>
      </c>
      <c r="W4940" t="s">
        <v>41</v>
      </c>
      <c r="X4940" s="3">
        <v>40793</v>
      </c>
      <c r="Y4940" s="3">
        <v>40793</v>
      </c>
      <c r="Z4940">
        <v>5</v>
      </c>
      <c r="AA4940" t="s">
        <v>8400</v>
      </c>
      <c r="AB4940">
        <f t="shared" si="387"/>
        <v>0</v>
      </c>
      <c r="AC4940" t="str">
        <f t="shared" si="385"/>
        <v>Friday</v>
      </c>
      <c r="AD4940" s="5">
        <v>19.681999999999999</v>
      </c>
      <c r="AE4940">
        <v>2011</v>
      </c>
      <c r="AF4940">
        <v>36</v>
      </c>
      <c r="AG4940" s="14">
        <f t="shared" si="386"/>
        <v>0.16985221674876846</v>
      </c>
      <c r="AH4940">
        <f t="shared" si="388"/>
        <v>0</v>
      </c>
      <c r="AI4940" t="str">
        <f t="shared" si="389"/>
        <v xml:space="preserve"> </v>
      </c>
    </row>
    <row r="4941" spans="1:35" x14ac:dyDescent="0.35">
      <c r="A4941">
        <v>4940</v>
      </c>
      <c r="B4941" t="s">
        <v>5339</v>
      </c>
      <c r="C4941" t="s">
        <v>5340</v>
      </c>
      <c r="D4941" t="s">
        <v>29</v>
      </c>
      <c r="E4941" t="s">
        <v>84</v>
      </c>
      <c r="F4941" t="s">
        <v>85</v>
      </c>
      <c r="G4941" t="s">
        <v>86</v>
      </c>
      <c r="H4941" t="s">
        <v>86</v>
      </c>
      <c r="I4941" t="s">
        <v>34</v>
      </c>
      <c r="J4941" t="s">
        <v>8091</v>
      </c>
      <c r="K4941" s="3">
        <v>40788</v>
      </c>
      <c r="L4941" t="s">
        <v>136</v>
      </c>
      <c r="M4941" t="s">
        <v>7692</v>
      </c>
      <c r="N4941" t="s">
        <v>7693</v>
      </c>
      <c r="O4941" t="s">
        <v>39</v>
      </c>
      <c r="P4941" t="s">
        <v>165</v>
      </c>
      <c r="Q4941">
        <v>5</v>
      </c>
      <c r="R4941" s="5">
        <v>5.24</v>
      </c>
      <c r="S4941" s="5">
        <v>6.8000000000000007</v>
      </c>
      <c r="T4941" s="5">
        <v>34</v>
      </c>
      <c r="U4941">
        <v>0</v>
      </c>
      <c r="V4941" s="5">
        <v>7.8</v>
      </c>
      <c r="W4941" t="s">
        <v>41</v>
      </c>
      <c r="X4941" s="3">
        <v>40793</v>
      </c>
      <c r="Y4941" s="3">
        <v>40796</v>
      </c>
      <c r="Z4941">
        <v>8</v>
      </c>
      <c r="AA4941" t="s">
        <v>8399</v>
      </c>
      <c r="AB4941">
        <f t="shared" si="387"/>
        <v>3</v>
      </c>
      <c r="AC4941" t="str">
        <f t="shared" si="385"/>
        <v>Friday</v>
      </c>
      <c r="AD4941" s="5">
        <v>4.9880000000000004</v>
      </c>
      <c r="AE4941">
        <v>2011</v>
      </c>
      <c r="AF4941">
        <v>36</v>
      </c>
      <c r="AG4941" s="14">
        <f t="shared" si="386"/>
        <v>0.22941176470588234</v>
      </c>
      <c r="AH4941">
        <f t="shared" si="388"/>
        <v>1</v>
      </c>
      <c r="AI4941">
        <f t="shared" si="389"/>
        <v>3</v>
      </c>
    </row>
    <row r="4942" spans="1:35" x14ac:dyDescent="0.35">
      <c r="A4942">
        <v>4941</v>
      </c>
      <c r="B4942" t="s">
        <v>5339</v>
      </c>
      <c r="C4942" t="s">
        <v>5340</v>
      </c>
      <c r="D4942" t="s">
        <v>29</v>
      </c>
      <c r="E4942" t="s">
        <v>84</v>
      </c>
      <c r="F4942" t="s">
        <v>85</v>
      </c>
      <c r="G4942" t="s">
        <v>86</v>
      </c>
      <c r="H4942" t="s">
        <v>86</v>
      </c>
      <c r="I4942" t="s">
        <v>34</v>
      </c>
      <c r="J4942" t="s">
        <v>8091</v>
      </c>
      <c r="K4942" s="3">
        <v>40788</v>
      </c>
      <c r="L4942" t="s">
        <v>136</v>
      </c>
      <c r="M4942" t="s">
        <v>7542</v>
      </c>
      <c r="N4942" t="s">
        <v>7543</v>
      </c>
      <c r="O4942" t="s">
        <v>39</v>
      </c>
      <c r="P4942" t="s">
        <v>61</v>
      </c>
      <c r="Q4942">
        <v>5</v>
      </c>
      <c r="R4942" s="5">
        <v>23.880000000000003</v>
      </c>
      <c r="S4942" s="5">
        <v>31.799999999999997</v>
      </c>
      <c r="T4942" s="5">
        <v>159</v>
      </c>
      <c r="U4942">
        <v>0</v>
      </c>
      <c r="V4942" s="5">
        <v>39.6</v>
      </c>
      <c r="W4942" t="s">
        <v>41</v>
      </c>
      <c r="X4942" s="3">
        <v>40793</v>
      </c>
      <c r="Y4942" s="3">
        <v>40793</v>
      </c>
      <c r="Z4942">
        <v>5</v>
      </c>
      <c r="AA4942" t="s">
        <v>8400</v>
      </c>
      <c r="AB4942">
        <f t="shared" si="387"/>
        <v>0</v>
      </c>
      <c r="AC4942" t="str">
        <f t="shared" si="385"/>
        <v>Friday</v>
      </c>
      <c r="AD4942" s="5">
        <v>23.602</v>
      </c>
      <c r="AE4942">
        <v>2011</v>
      </c>
      <c r="AF4942">
        <v>36</v>
      </c>
      <c r="AG4942" s="14">
        <f t="shared" si="386"/>
        <v>0.24905660377358491</v>
      </c>
      <c r="AH4942">
        <f t="shared" si="388"/>
        <v>0</v>
      </c>
      <c r="AI4942" t="str">
        <f t="shared" si="389"/>
        <v xml:space="preserve"> </v>
      </c>
    </row>
    <row r="4943" spans="1:35" x14ac:dyDescent="0.35">
      <c r="A4943">
        <v>4942</v>
      </c>
      <c r="B4943" t="s">
        <v>1645</v>
      </c>
      <c r="C4943" t="s">
        <v>1646</v>
      </c>
      <c r="D4943" t="s">
        <v>29</v>
      </c>
      <c r="E4943" t="s">
        <v>44</v>
      </c>
      <c r="F4943" t="s">
        <v>502</v>
      </c>
      <c r="G4943" t="s">
        <v>1178</v>
      </c>
      <c r="H4943" t="s">
        <v>3423</v>
      </c>
      <c r="I4943" t="s">
        <v>34</v>
      </c>
      <c r="J4943" t="s">
        <v>8092</v>
      </c>
      <c r="K4943" s="3">
        <v>41778</v>
      </c>
      <c r="L4943" t="s">
        <v>136</v>
      </c>
      <c r="M4943" t="s">
        <v>3081</v>
      </c>
      <c r="N4943" t="s">
        <v>3082</v>
      </c>
      <c r="O4943" t="s">
        <v>39</v>
      </c>
      <c r="P4943" t="s">
        <v>64</v>
      </c>
      <c r="Q4943">
        <v>3</v>
      </c>
      <c r="R4943" s="5">
        <v>11.278666666666668</v>
      </c>
      <c r="S4943" s="5">
        <v>22.831111111111113</v>
      </c>
      <c r="T4943" s="5">
        <v>41.096000000000004</v>
      </c>
      <c r="U4943">
        <v>0.4</v>
      </c>
      <c r="V4943" s="5">
        <v>7.26</v>
      </c>
      <c r="W4943" t="s">
        <v>155</v>
      </c>
      <c r="X4943" s="3">
        <v>41780</v>
      </c>
      <c r="Y4943" s="3">
        <v>41780</v>
      </c>
      <c r="Z4943">
        <v>2</v>
      </c>
      <c r="AA4943" t="s">
        <v>8400</v>
      </c>
      <c r="AB4943">
        <f t="shared" si="387"/>
        <v>0</v>
      </c>
      <c r="AC4943" t="str">
        <f t="shared" si="385"/>
        <v>Monday</v>
      </c>
      <c r="AD4943" s="5">
        <v>7.5019999999999998</v>
      </c>
      <c r="AE4943">
        <v>2014</v>
      </c>
      <c r="AF4943">
        <v>21</v>
      </c>
      <c r="AG4943" s="14">
        <f t="shared" si="386"/>
        <v>0.17665952890792289</v>
      </c>
      <c r="AH4943">
        <f t="shared" si="388"/>
        <v>0</v>
      </c>
      <c r="AI4943" t="str">
        <f t="shared" si="389"/>
        <v xml:space="preserve"> </v>
      </c>
    </row>
    <row r="4944" spans="1:35" x14ac:dyDescent="0.35">
      <c r="A4944">
        <v>4943</v>
      </c>
      <c r="B4944" t="s">
        <v>3298</v>
      </c>
      <c r="C4944" t="s">
        <v>3299</v>
      </c>
      <c r="D4944" t="s">
        <v>96</v>
      </c>
      <c r="E4944" t="s">
        <v>84</v>
      </c>
      <c r="F4944" t="s">
        <v>168</v>
      </c>
      <c r="G4944" t="s">
        <v>665</v>
      </c>
      <c r="H4944" t="s">
        <v>666</v>
      </c>
      <c r="I4944" t="s">
        <v>34</v>
      </c>
      <c r="J4944" t="s">
        <v>8093</v>
      </c>
      <c r="K4944" s="3">
        <v>41809</v>
      </c>
      <c r="L4944" t="s">
        <v>136</v>
      </c>
      <c r="M4944" t="s">
        <v>1946</v>
      </c>
      <c r="N4944" t="s">
        <v>1947</v>
      </c>
      <c r="O4944" t="s">
        <v>39</v>
      </c>
      <c r="P4944" t="s">
        <v>165</v>
      </c>
      <c r="Q4944">
        <v>9</v>
      </c>
      <c r="R4944" s="5">
        <v>17.635644444444445</v>
      </c>
      <c r="S4944" s="5">
        <v>31.546074074074081</v>
      </c>
      <c r="T4944" s="5">
        <v>170.34880000000004</v>
      </c>
      <c r="U4944">
        <v>0.4</v>
      </c>
      <c r="V4944" s="5">
        <v>11.628</v>
      </c>
      <c r="W4944" t="s">
        <v>139</v>
      </c>
      <c r="X4944" s="3">
        <v>41812</v>
      </c>
      <c r="Y4944" s="3">
        <v>41815</v>
      </c>
      <c r="Z4944">
        <v>6</v>
      </c>
      <c r="AA4944" t="s">
        <v>8399</v>
      </c>
      <c r="AB4944">
        <f t="shared" si="387"/>
        <v>3</v>
      </c>
      <c r="AC4944" t="str">
        <f t="shared" si="385"/>
        <v>Thursday</v>
      </c>
      <c r="AD4944" s="5">
        <v>30.861000000000001</v>
      </c>
      <c r="AE4944">
        <v>2014</v>
      </c>
      <c r="AF4944">
        <v>25</v>
      </c>
      <c r="AG4944" s="14">
        <f t="shared" si="386"/>
        <v>6.8259946650636796E-2</v>
      </c>
      <c r="AH4944">
        <f t="shared" si="388"/>
        <v>1</v>
      </c>
      <c r="AI4944">
        <f t="shared" si="389"/>
        <v>3</v>
      </c>
    </row>
    <row r="4945" spans="1:35" x14ac:dyDescent="0.35">
      <c r="A4945">
        <v>4944</v>
      </c>
      <c r="B4945" t="s">
        <v>3249</v>
      </c>
      <c r="C4945" t="s">
        <v>3250</v>
      </c>
      <c r="D4945" t="s">
        <v>29</v>
      </c>
      <c r="E4945" t="s">
        <v>44</v>
      </c>
      <c r="F4945" t="s">
        <v>502</v>
      </c>
      <c r="G4945" t="s">
        <v>503</v>
      </c>
      <c r="H4945" t="s">
        <v>503</v>
      </c>
      <c r="I4945" t="s">
        <v>34</v>
      </c>
      <c r="J4945" t="s">
        <v>8094</v>
      </c>
      <c r="K4945" s="3">
        <v>40610</v>
      </c>
      <c r="L4945" t="s">
        <v>136</v>
      </c>
      <c r="M4945" t="s">
        <v>3658</v>
      </c>
      <c r="N4945" t="s">
        <v>2049</v>
      </c>
      <c r="O4945" t="s">
        <v>39</v>
      </c>
      <c r="P4945" t="s">
        <v>90</v>
      </c>
      <c r="Q4945">
        <v>3</v>
      </c>
      <c r="R4945" s="5">
        <v>5.7365333333333339</v>
      </c>
      <c r="S4945" s="5">
        <v>9.0808888888888895</v>
      </c>
      <c r="T4945" s="5">
        <v>16.345600000000001</v>
      </c>
      <c r="U4945">
        <v>0.4</v>
      </c>
      <c r="V4945" s="5">
        <v>-0.86399999999999999</v>
      </c>
      <c r="W4945" t="s">
        <v>155</v>
      </c>
      <c r="X4945" s="3">
        <v>40612</v>
      </c>
      <c r="Y4945" s="3">
        <v>40612</v>
      </c>
      <c r="Z4945">
        <v>2</v>
      </c>
      <c r="AA4945" t="s">
        <v>8400</v>
      </c>
      <c r="AB4945">
        <f t="shared" si="387"/>
        <v>0</v>
      </c>
      <c r="AC4945" t="str">
        <f t="shared" si="385"/>
        <v>Tuesday</v>
      </c>
      <c r="AD4945" s="5">
        <v>4.0670000000000002</v>
      </c>
      <c r="AE4945">
        <v>2011</v>
      </c>
      <c r="AF4945">
        <v>11</v>
      </c>
      <c r="AG4945" s="14">
        <f t="shared" si="386"/>
        <v>-5.2858261550509003E-2</v>
      </c>
      <c r="AH4945">
        <f t="shared" si="388"/>
        <v>0</v>
      </c>
      <c r="AI4945" t="str">
        <f t="shared" si="389"/>
        <v xml:space="preserve"> </v>
      </c>
    </row>
    <row r="4946" spans="1:35" x14ac:dyDescent="0.35">
      <c r="A4946">
        <v>4945</v>
      </c>
      <c r="B4946" t="s">
        <v>2141</v>
      </c>
      <c r="C4946" t="s">
        <v>2142</v>
      </c>
      <c r="D4946" t="s">
        <v>112</v>
      </c>
      <c r="E4946" t="s">
        <v>30</v>
      </c>
      <c r="F4946" t="s">
        <v>31</v>
      </c>
      <c r="G4946" t="s">
        <v>32</v>
      </c>
      <c r="H4946" t="s">
        <v>33</v>
      </c>
      <c r="I4946" t="s">
        <v>34</v>
      </c>
      <c r="J4946" t="s">
        <v>8095</v>
      </c>
      <c r="K4946" s="3">
        <v>41887</v>
      </c>
      <c r="L4946" t="s">
        <v>136</v>
      </c>
      <c r="M4946" t="s">
        <v>7405</v>
      </c>
      <c r="N4946" t="s">
        <v>7406</v>
      </c>
      <c r="O4946" t="s">
        <v>72</v>
      </c>
      <c r="P4946" t="s">
        <v>162</v>
      </c>
      <c r="Q4946">
        <v>2</v>
      </c>
      <c r="R4946" s="5">
        <v>141.44407960000001</v>
      </c>
      <c r="S4946" s="5">
        <v>239.78384729458918</v>
      </c>
      <c r="T4946" s="5">
        <v>478.6085592</v>
      </c>
      <c r="U4946">
        <v>2E-3</v>
      </c>
      <c r="V4946" s="5">
        <v>195.72040000000001</v>
      </c>
      <c r="W4946" t="s">
        <v>155</v>
      </c>
      <c r="X4946" s="3">
        <v>41889</v>
      </c>
      <c r="Y4946" s="3">
        <v>41889</v>
      </c>
      <c r="Z4946">
        <v>2</v>
      </c>
      <c r="AA4946" t="s">
        <v>8400</v>
      </c>
      <c r="AB4946">
        <f t="shared" si="387"/>
        <v>0</v>
      </c>
      <c r="AC4946" t="str">
        <f t="shared" si="385"/>
        <v>Friday</v>
      </c>
      <c r="AD4946" s="5">
        <v>83.884</v>
      </c>
      <c r="AE4946">
        <v>2014</v>
      </c>
      <c r="AF4946">
        <v>36</v>
      </c>
      <c r="AG4946" s="14">
        <f t="shared" si="386"/>
        <v>0.40893627211170031</v>
      </c>
      <c r="AH4946">
        <f t="shared" si="388"/>
        <v>0</v>
      </c>
      <c r="AI4946" t="str">
        <f t="shared" si="389"/>
        <v xml:space="preserve"> </v>
      </c>
    </row>
    <row r="4947" spans="1:35" x14ac:dyDescent="0.35">
      <c r="A4947">
        <v>4946</v>
      </c>
      <c r="B4947" t="s">
        <v>2141</v>
      </c>
      <c r="C4947" t="s">
        <v>2142</v>
      </c>
      <c r="D4947" t="s">
        <v>112</v>
      </c>
      <c r="E4947" t="s">
        <v>30</v>
      </c>
      <c r="F4947" t="s">
        <v>31</v>
      </c>
      <c r="G4947" t="s">
        <v>32</v>
      </c>
      <c r="H4947" t="s">
        <v>33</v>
      </c>
      <c r="I4947" t="s">
        <v>34</v>
      </c>
      <c r="J4947" t="s">
        <v>8095</v>
      </c>
      <c r="K4947" s="3">
        <v>41887</v>
      </c>
      <c r="L4947" t="s">
        <v>136</v>
      </c>
      <c r="M4947" t="s">
        <v>1355</v>
      </c>
      <c r="N4947" t="s">
        <v>1356</v>
      </c>
      <c r="O4947" t="s">
        <v>39</v>
      </c>
      <c r="P4947" t="s">
        <v>58</v>
      </c>
      <c r="Q4947">
        <v>6</v>
      </c>
      <c r="R4947" s="5">
        <v>5.4666666666666659</v>
      </c>
      <c r="S4947" s="5">
        <v>6.6666666666666661</v>
      </c>
      <c r="T4947" s="5">
        <v>40</v>
      </c>
      <c r="U4947">
        <v>0</v>
      </c>
      <c r="V4947" s="5">
        <v>7.2</v>
      </c>
      <c r="W4947" t="s">
        <v>155</v>
      </c>
      <c r="X4947" s="3">
        <v>41889</v>
      </c>
      <c r="Y4947" s="3">
        <v>41890</v>
      </c>
      <c r="Z4947">
        <v>3</v>
      </c>
      <c r="AA4947" t="s">
        <v>8399</v>
      </c>
      <c r="AB4947">
        <f t="shared" si="387"/>
        <v>1</v>
      </c>
      <c r="AC4947" t="str">
        <f t="shared" si="385"/>
        <v>Friday</v>
      </c>
      <c r="AD4947" s="5">
        <v>4.6559999999999997</v>
      </c>
      <c r="AE4947">
        <v>2014</v>
      </c>
      <c r="AF4947">
        <v>36</v>
      </c>
      <c r="AG4947" s="14">
        <f t="shared" si="386"/>
        <v>0.18</v>
      </c>
      <c r="AH4947">
        <f t="shared" si="388"/>
        <v>1</v>
      </c>
      <c r="AI4947">
        <f t="shared" si="389"/>
        <v>1</v>
      </c>
    </row>
    <row r="4948" spans="1:35" x14ac:dyDescent="0.35">
      <c r="A4948">
        <v>4947</v>
      </c>
      <c r="B4948" t="s">
        <v>3389</v>
      </c>
      <c r="C4948" t="s">
        <v>3390</v>
      </c>
      <c r="D4948" t="s">
        <v>29</v>
      </c>
      <c r="E4948" t="s">
        <v>84</v>
      </c>
      <c r="F4948" t="s">
        <v>463</v>
      </c>
      <c r="G4948" t="s">
        <v>463</v>
      </c>
      <c r="H4948" t="s">
        <v>464</v>
      </c>
      <c r="I4948" t="s">
        <v>34</v>
      </c>
      <c r="J4948" t="s">
        <v>8096</v>
      </c>
      <c r="K4948" s="3">
        <v>41606</v>
      </c>
      <c r="L4948" t="s">
        <v>215</v>
      </c>
      <c r="M4948" t="s">
        <v>1221</v>
      </c>
      <c r="N4948" t="s">
        <v>1222</v>
      </c>
      <c r="O4948" t="s">
        <v>39</v>
      </c>
      <c r="P4948" t="s">
        <v>340</v>
      </c>
      <c r="Q4948">
        <v>2</v>
      </c>
      <c r="R4948" s="5">
        <v>20.72</v>
      </c>
      <c r="S4948" s="5">
        <v>32.5</v>
      </c>
      <c r="T4948" s="5">
        <v>65</v>
      </c>
      <c r="U4948">
        <v>0</v>
      </c>
      <c r="V4948" s="5">
        <v>23.56</v>
      </c>
      <c r="W4948" t="s">
        <v>155</v>
      </c>
      <c r="X4948" s="3">
        <v>41608</v>
      </c>
      <c r="Y4948" s="3">
        <v>41608</v>
      </c>
      <c r="Z4948">
        <v>2</v>
      </c>
      <c r="AA4948" t="s">
        <v>8400</v>
      </c>
      <c r="AB4948">
        <f t="shared" si="387"/>
        <v>0</v>
      </c>
      <c r="AC4948" t="str">
        <f t="shared" si="385"/>
        <v>Thursday</v>
      </c>
      <c r="AD4948" s="5">
        <v>8.4329999999999998</v>
      </c>
      <c r="AE4948">
        <v>2013</v>
      </c>
      <c r="AF4948">
        <v>48</v>
      </c>
      <c r="AG4948" s="14">
        <f t="shared" si="386"/>
        <v>0.36246153846153845</v>
      </c>
      <c r="AH4948">
        <f t="shared" si="388"/>
        <v>0</v>
      </c>
      <c r="AI4948" t="str">
        <f t="shared" si="389"/>
        <v xml:space="preserve"> </v>
      </c>
    </row>
    <row r="4949" spans="1:35" x14ac:dyDescent="0.35">
      <c r="A4949">
        <v>4948</v>
      </c>
      <c r="B4949" t="s">
        <v>3489</v>
      </c>
      <c r="C4949" t="s">
        <v>3490</v>
      </c>
      <c r="D4949" t="s">
        <v>29</v>
      </c>
      <c r="E4949" t="s">
        <v>44</v>
      </c>
      <c r="F4949" t="s">
        <v>67</v>
      </c>
      <c r="G4949" t="s">
        <v>68</v>
      </c>
      <c r="H4949" t="s">
        <v>8097</v>
      </c>
      <c r="I4949" t="s">
        <v>34</v>
      </c>
      <c r="J4949" t="s">
        <v>8098</v>
      </c>
      <c r="K4949" s="3">
        <v>41339</v>
      </c>
      <c r="L4949" t="s">
        <v>36</v>
      </c>
      <c r="M4949" t="s">
        <v>7518</v>
      </c>
      <c r="N4949" t="s">
        <v>7519</v>
      </c>
      <c r="O4949" t="s">
        <v>39</v>
      </c>
      <c r="P4949" t="s">
        <v>183</v>
      </c>
      <c r="Q4949">
        <v>2</v>
      </c>
      <c r="R4949" s="5">
        <v>248.95999999999998</v>
      </c>
      <c r="S4949" s="5">
        <v>332</v>
      </c>
      <c r="T4949" s="5">
        <v>664</v>
      </c>
      <c r="U4949">
        <v>0</v>
      </c>
      <c r="V4949" s="5">
        <v>166.08</v>
      </c>
      <c r="W4949" t="s">
        <v>41</v>
      </c>
      <c r="X4949" s="3">
        <v>41344</v>
      </c>
      <c r="Y4949" s="3">
        <v>41344</v>
      </c>
      <c r="Z4949">
        <v>5</v>
      </c>
      <c r="AA4949" t="s">
        <v>8400</v>
      </c>
      <c r="AB4949">
        <f t="shared" si="387"/>
        <v>0</v>
      </c>
      <c r="AC4949" t="str">
        <f t="shared" si="385"/>
        <v>Wednesday</v>
      </c>
      <c r="AD4949" s="5">
        <v>69.980999999999995</v>
      </c>
      <c r="AE4949">
        <v>2013</v>
      </c>
      <c r="AF4949">
        <v>10</v>
      </c>
      <c r="AG4949" s="14">
        <f t="shared" si="386"/>
        <v>0.25012048192771086</v>
      </c>
      <c r="AH4949">
        <f t="shared" si="388"/>
        <v>0</v>
      </c>
      <c r="AI4949" t="str">
        <f t="shared" si="389"/>
        <v xml:space="preserve"> </v>
      </c>
    </row>
    <row r="4950" spans="1:35" x14ac:dyDescent="0.35">
      <c r="A4950">
        <v>4949</v>
      </c>
      <c r="B4950" t="s">
        <v>3489</v>
      </c>
      <c r="C4950" t="s">
        <v>3490</v>
      </c>
      <c r="D4950" t="s">
        <v>29</v>
      </c>
      <c r="E4950" t="s">
        <v>44</v>
      </c>
      <c r="F4950" t="s">
        <v>67</v>
      </c>
      <c r="G4950" t="s">
        <v>68</v>
      </c>
      <c r="H4950" t="s">
        <v>8097</v>
      </c>
      <c r="I4950" t="s">
        <v>34</v>
      </c>
      <c r="J4950" t="s">
        <v>8098</v>
      </c>
      <c r="K4950" s="3">
        <v>41339</v>
      </c>
      <c r="L4950" t="s">
        <v>36</v>
      </c>
      <c r="M4950" t="s">
        <v>1840</v>
      </c>
      <c r="N4950" t="s">
        <v>1841</v>
      </c>
      <c r="O4950" t="s">
        <v>72</v>
      </c>
      <c r="P4950" t="s">
        <v>79</v>
      </c>
      <c r="Q4950">
        <v>8</v>
      </c>
      <c r="R4950" s="5">
        <v>25.81</v>
      </c>
      <c r="S4950" s="5">
        <v>47.75</v>
      </c>
      <c r="T4950" s="5">
        <v>382</v>
      </c>
      <c r="U4950">
        <v>0</v>
      </c>
      <c r="V4950" s="5">
        <v>175.52</v>
      </c>
      <c r="W4950" t="s">
        <v>41</v>
      </c>
      <c r="X4950" s="3">
        <v>41344</v>
      </c>
      <c r="Y4950" s="3">
        <v>41346</v>
      </c>
      <c r="Z4950">
        <v>7</v>
      </c>
      <c r="AA4950" t="s">
        <v>8399</v>
      </c>
      <c r="AB4950">
        <f t="shared" si="387"/>
        <v>2</v>
      </c>
      <c r="AC4950" t="str">
        <f t="shared" si="385"/>
        <v>Wednesday</v>
      </c>
      <c r="AD4950" s="5">
        <v>25.449000000000002</v>
      </c>
      <c r="AE4950">
        <v>2013</v>
      </c>
      <c r="AF4950">
        <v>10</v>
      </c>
      <c r="AG4950" s="14">
        <f t="shared" si="386"/>
        <v>0.45947643979057595</v>
      </c>
      <c r="AH4950">
        <f t="shared" si="388"/>
        <v>1</v>
      </c>
      <c r="AI4950">
        <f t="shared" si="389"/>
        <v>2</v>
      </c>
    </row>
    <row r="4951" spans="1:35" x14ac:dyDescent="0.35">
      <c r="A4951">
        <v>4950</v>
      </c>
      <c r="B4951" t="s">
        <v>148</v>
      </c>
      <c r="C4951" t="s">
        <v>149</v>
      </c>
      <c r="D4951" t="s">
        <v>29</v>
      </c>
      <c r="E4951" t="s">
        <v>44</v>
      </c>
      <c r="F4951" t="s">
        <v>67</v>
      </c>
      <c r="G4951" t="s">
        <v>297</v>
      </c>
      <c r="H4951" t="s">
        <v>5077</v>
      </c>
      <c r="I4951" t="s">
        <v>34</v>
      </c>
      <c r="J4951" t="s">
        <v>8099</v>
      </c>
      <c r="K4951" s="3">
        <v>41634</v>
      </c>
      <c r="L4951" t="s">
        <v>36</v>
      </c>
      <c r="M4951" t="s">
        <v>3017</v>
      </c>
      <c r="N4951" t="s">
        <v>3018</v>
      </c>
      <c r="O4951" t="s">
        <v>39</v>
      </c>
      <c r="P4951" t="s">
        <v>165</v>
      </c>
      <c r="Q4951">
        <v>3</v>
      </c>
      <c r="R4951" s="5">
        <v>20.373333333333328</v>
      </c>
      <c r="S4951" s="5">
        <v>32.333333333333329</v>
      </c>
      <c r="T4951" s="5">
        <v>96.999999999999986</v>
      </c>
      <c r="U4951">
        <v>0</v>
      </c>
      <c r="V4951" s="5">
        <v>35.880000000000003</v>
      </c>
      <c r="W4951" t="s">
        <v>242</v>
      </c>
      <c r="X4951" s="3">
        <v>41634</v>
      </c>
      <c r="Y4951" s="3">
        <v>41634</v>
      </c>
      <c r="Z4951">
        <v>0</v>
      </c>
      <c r="AA4951" t="s">
        <v>8400</v>
      </c>
      <c r="AB4951">
        <f t="shared" si="387"/>
        <v>0</v>
      </c>
      <c r="AC4951" t="str">
        <f t="shared" si="385"/>
        <v>Thursday</v>
      </c>
      <c r="AD4951" s="5">
        <v>9.2479999999999993</v>
      </c>
      <c r="AE4951">
        <v>2013</v>
      </c>
      <c r="AF4951">
        <v>52</v>
      </c>
      <c r="AG4951" s="14">
        <f t="shared" si="386"/>
        <v>0.36989690721649493</v>
      </c>
      <c r="AH4951">
        <f t="shared" si="388"/>
        <v>0</v>
      </c>
      <c r="AI4951" t="str">
        <f t="shared" si="389"/>
        <v xml:space="preserve"> </v>
      </c>
    </row>
    <row r="4952" spans="1:35" x14ac:dyDescent="0.35">
      <c r="A4952">
        <v>4951</v>
      </c>
      <c r="B4952" t="s">
        <v>148</v>
      </c>
      <c r="C4952" t="s">
        <v>149</v>
      </c>
      <c r="D4952" t="s">
        <v>29</v>
      </c>
      <c r="E4952" t="s">
        <v>44</v>
      </c>
      <c r="F4952" t="s">
        <v>67</v>
      </c>
      <c r="G4952" t="s">
        <v>297</v>
      </c>
      <c r="H4952" t="s">
        <v>5077</v>
      </c>
      <c r="I4952" t="s">
        <v>34</v>
      </c>
      <c r="J4952" t="s">
        <v>8099</v>
      </c>
      <c r="K4952" s="3">
        <v>41634</v>
      </c>
      <c r="L4952" t="s">
        <v>36</v>
      </c>
      <c r="M4952" t="s">
        <v>4082</v>
      </c>
      <c r="N4952" t="s">
        <v>4083</v>
      </c>
      <c r="O4952" t="s">
        <v>39</v>
      </c>
      <c r="P4952" t="s">
        <v>58</v>
      </c>
      <c r="Q4952">
        <v>1</v>
      </c>
      <c r="R4952" s="5">
        <v>8.2200000000000006</v>
      </c>
      <c r="S4952" s="5">
        <v>9</v>
      </c>
      <c r="T4952" s="5">
        <v>9</v>
      </c>
      <c r="U4952">
        <v>0</v>
      </c>
      <c r="V4952" s="5">
        <v>0.78</v>
      </c>
      <c r="W4952" t="s">
        <v>242</v>
      </c>
      <c r="X4952" s="3">
        <v>41634</v>
      </c>
      <c r="Y4952" s="3">
        <v>41637</v>
      </c>
      <c r="Z4952">
        <v>3</v>
      </c>
      <c r="AA4952" t="s">
        <v>8399</v>
      </c>
      <c r="AB4952">
        <f t="shared" si="387"/>
        <v>3</v>
      </c>
      <c r="AC4952" t="str">
        <f t="shared" si="385"/>
        <v>Thursday</v>
      </c>
      <c r="AD4952" s="5">
        <v>1.044</v>
      </c>
      <c r="AE4952">
        <v>2013</v>
      </c>
      <c r="AF4952">
        <v>52</v>
      </c>
      <c r="AG4952" s="14">
        <f t="shared" si="386"/>
        <v>8.666666666666667E-2</v>
      </c>
      <c r="AH4952">
        <f t="shared" si="388"/>
        <v>1</v>
      </c>
      <c r="AI4952">
        <f t="shared" si="389"/>
        <v>3</v>
      </c>
    </row>
    <row r="4953" spans="1:35" x14ac:dyDescent="0.35">
      <c r="A4953">
        <v>4952</v>
      </c>
      <c r="B4953" t="s">
        <v>924</v>
      </c>
      <c r="C4953" t="s">
        <v>925</v>
      </c>
      <c r="D4953" t="s">
        <v>112</v>
      </c>
      <c r="E4953" t="s">
        <v>199</v>
      </c>
      <c r="F4953" t="s">
        <v>200</v>
      </c>
      <c r="G4953" t="s">
        <v>336</v>
      </c>
      <c r="H4953" t="s">
        <v>336</v>
      </c>
      <c r="I4953" t="s">
        <v>34</v>
      </c>
      <c r="J4953" t="s">
        <v>8100</v>
      </c>
      <c r="K4953" s="3">
        <v>40590</v>
      </c>
      <c r="L4953" t="s">
        <v>36</v>
      </c>
      <c r="M4953" t="s">
        <v>6697</v>
      </c>
      <c r="N4953" t="s">
        <v>6698</v>
      </c>
      <c r="O4953" t="s">
        <v>39</v>
      </c>
      <c r="P4953" t="s">
        <v>183</v>
      </c>
      <c r="Q4953">
        <v>5</v>
      </c>
      <c r="R4953" s="5">
        <v>41.58</v>
      </c>
      <c r="S4953" s="5">
        <v>47.8</v>
      </c>
      <c r="T4953" s="5">
        <v>239</v>
      </c>
      <c r="U4953">
        <v>0</v>
      </c>
      <c r="V4953" s="5">
        <v>31.1</v>
      </c>
      <c r="W4953" t="s">
        <v>41</v>
      </c>
      <c r="X4953" s="3">
        <v>40595</v>
      </c>
      <c r="Y4953" s="3">
        <v>40598</v>
      </c>
      <c r="Z4953">
        <v>8</v>
      </c>
      <c r="AA4953" t="s">
        <v>8399</v>
      </c>
      <c r="AB4953">
        <f t="shared" si="387"/>
        <v>3</v>
      </c>
      <c r="AC4953" t="str">
        <f t="shared" si="385"/>
        <v>Wednesday</v>
      </c>
      <c r="AD4953" s="5">
        <v>12.28</v>
      </c>
      <c r="AE4953">
        <v>2011</v>
      </c>
      <c r="AF4953">
        <v>8</v>
      </c>
      <c r="AG4953" s="14">
        <f t="shared" si="386"/>
        <v>0.13012552301255231</v>
      </c>
      <c r="AH4953">
        <f t="shared" si="388"/>
        <v>1</v>
      </c>
      <c r="AI4953">
        <f t="shared" si="389"/>
        <v>3</v>
      </c>
    </row>
    <row r="4954" spans="1:35" x14ac:dyDescent="0.35">
      <c r="A4954">
        <v>4953</v>
      </c>
      <c r="B4954" t="s">
        <v>924</v>
      </c>
      <c r="C4954" t="s">
        <v>925</v>
      </c>
      <c r="D4954" t="s">
        <v>112</v>
      </c>
      <c r="E4954" t="s">
        <v>199</v>
      </c>
      <c r="F4954" t="s">
        <v>200</v>
      </c>
      <c r="G4954" t="s">
        <v>336</v>
      </c>
      <c r="H4954" t="s">
        <v>336</v>
      </c>
      <c r="I4954" t="s">
        <v>34</v>
      </c>
      <c r="J4954" t="s">
        <v>8100</v>
      </c>
      <c r="K4954" s="3">
        <v>40590</v>
      </c>
      <c r="L4954" t="s">
        <v>36</v>
      </c>
      <c r="M4954" t="s">
        <v>6351</v>
      </c>
      <c r="N4954" t="s">
        <v>6352</v>
      </c>
      <c r="O4954" t="s">
        <v>72</v>
      </c>
      <c r="P4954" t="s">
        <v>79</v>
      </c>
      <c r="Q4954">
        <v>3</v>
      </c>
      <c r="R4954" s="5">
        <v>112.01333333333332</v>
      </c>
      <c r="S4954" s="5">
        <v>172.33333333333331</v>
      </c>
      <c r="T4954" s="5">
        <v>517</v>
      </c>
      <c r="U4954">
        <v>0</v>
      </c>
      <c r="V4954" s="5">
        <v>180.96</v>
      </c>
      <c r="W4954" t="s">
        <v>41</v>
      </c>
      <c r="X4954" s="3">
        <v>40595</v>
      </c>
      <c r="Y4954" s="3">
        <v>40596</v>
      </c>
      <c r="Z4954">
        <v>6</v>
      </c>
      <c r="AA4954" t="s">
        <v>8399</v>
      </c>
      <c r="AB4954">
        <f t="shared" si="387"/>
        <v>1</v>
      </c>
      <c r="AC4954" t="str">
        <f t="shared" si="385"/>
        <v>Wednesday</v>
      </c>
      <c r="AD4954" s="5">
        <v>48.225000000000001</v>
      </c>
      <c r="AE4954">
        <v>2011</v>
      </c>
      <c r="AF4954">
        <v>8</v>
      </c>
      <c r="AG4954" s="14">
        <f t="shared" si="386"/>
        <v>0.35001934235976789</v>
      </c>
      <c r="AH4954">
        <f t="shared" si="388"/>
        <v>1</v>
      </c>
      <c r="AI4954">
        <f t="shared" si="389"/>
        <v>1</v>
      </c>
    </row>
    <row r="4955" spans="1:35" x14ac:dyDescent="0.35">
      <c r="A4955">
        <v>4954</v>
      </c>
      <c r="B4955" t="s">
        <v>924</v>
      </c>
      <c r="C4955" t="s">
        <v>925</v>
      </c>
      <c r="D4955" t="s">
        <v>112</v>
      </c>
      <c r="E4955" t="s">
        <v>199</v>
      </c>
      <c r="F4955" t="s">
        <v>200</v>
      </c>
      <c r="G4955" t="s">
        <v>336</v>
      </c>
      <c r="H4955" t="s">
        <v>336</v>
      </c>
      <c r="I4955" t="s">
        <v>34</v>
      </c>
      <c r="J4955" t="s">
        <v>8100</v>
      </c>
      <c r="K4955" s="3">
        <v>40590</v>
      </c>
      <c r="L4955" t="s">
        <v>36</v>
      </c>
      <c r="M4955" t="s">
        <v>770</v>
      </c>
      <c r="N4955" t="s">
        <v>771</v>
      </c>
      <c r="O4955" t="s">
        <v>39</v>
      </c>
      <c r="P4955" t="s">
        <v>58</v>
      </c>
      <c r="Q4955">
        <v>2</v>
      </c>
      <c r="R4955" s="5">
        <v>3.26</v>
      </c>
      <c r="S4955" s="5">
        <v>5.5</v>
      </c>
      <c r="T4955" s="5">
        <v>11</v>
      </c>
      <c r="U4955">
        <v>0</v>
      </c>
      <c r="V4955" s="5">
        <v>4.4800000000000004</v>
      </c>
      <c r="W4955" t="s">
        <v>41</v>
      </c>
      <c r="X4955" s="3">
        <v>40595</v>
      </c>
      <c r="Y4955" s="3">
        <v>40597</v>
      </c>
      <c r="Z4955">
        <v>7</v>
      </c>
      <c r="AA4955" t="s">
        <v>8399</v>
      </c>
      <c r="AB4955">
        <f t="shared" si="387"/>
        <v>2</v>
      </c>
      <c r="AC4955" t="str">
        <f t="shared" si="385"/>
        <v>Wednesday</v>
      </c>
      <c r="AD4955" s="5">
        <v>0.70199999999999996</v>
      </c>
      <c r="AE4955">
        <v>2011</v>
      </c>
      <c r="AF4955">
        <v>8</v>
      </c>
      <c r="AG4955" s="14">
        <f t="shared" si="386"/>
        <v>0.40727272727272729</v>
      </c>
      <c r="AH4955">
        <f t="shared" si="388"/>
        <v>1</v>
      </c>
      <c r="AI4955">
        <f t="shared" si="389"/>
        <v>2</v>
      </c>
    </row>
    <row r="4956" spans="1:35" x14ac:dyDescent="0.35">
      <c r="A4956">
        <v>4955</v>
      </c>
      <c r="B4956" t="s">
        <v>924</v>
      </c>
      <c r="C4956" t="s">
        <v>925</v>
      </c>
      <c r="D4956" t="s">
        <v>112</v>
      </c>
      <c r="E4956" t="s">
        <v>199</v>
      </c>
      <c r="F4956" t="s">
        <v>200</v>
      </c>
      <c r="G4956" t="s">
        <v>336</v>
      </c>
      <c r="H4956" t="s">
        <v>336</v>
      </c>
      <c r="I4956" t="s">
        <v>34</v>
      </c>
      <c r="J4956" t="s">
        <v>8100</v>
      </c>
      <c r="K4956" s="3">
        <v>40590</v>
      </c>
      <c r="L4956" t="s">
        <v>36</v>
      </c>
      <c r="M4956" t="s">
        <v>2173</v>
      </c>
      <c r="N4956" t="s">
        <v>2174</v>
      </c>
      <c r="O4956" t="s">
        <v>72</v>
      </c>
      <c r="P4956" t="s">
        <v>162</v>
      </c>
      <c r="Q4956">
        <v>3</v>
      </c>
      <c r="R4956" s="5">
        <v>81.483432799999989</v>
      </c>
      <c r="S4956" s="5">
        <v>98.163359519038067</v>
      </c>
      <c r="T4956" s="5">
        <v>293.90109839999997</v>
      </c>
      <c r="U4956">
        <v>2E-3</v>
      </c>
      <c r="V4956" s="5">
        <v>49.450800000000001</v>
      </c>
      <c r="W4956" t="s">
        <v>41</v>
      </c>
      <c r="X4956" s="3">
        <v>40595</v>
      </c>
      <c r="Y4956" s="3">
        <v>40595</v>
      </c>
      <c r="Z4956">
        <v>5</v>
      </c>
      <c r="AA4956" t="s">
        <v>8400</v>
      </c>
      <c r="AB4956">
        <f t="shared" si="387"/>
        <v>0</v>
      </c>
      <c r="AC4956" t="str">
        <f t="shared" si="385"/>
        <v>Wednesday</v>
      </c>
      <c r="AD4956" s="5">
        <v>7.4720000000000004</v>
      </c>
      <c r="AE4956">
        <v>2011</v>
      </c>
      <c r="AF4956">
        <v>8</v>
      </c>
      <c r="AG4956" s="14">
        <f t="shared" si="386"/>
        <v>0.16825660152075161</v>
      </c>
      <c r="AH4956">
        <f t="shared" si="388"/>
        <v>0</v>
      </c>
      <c r="AI4956" t="str">
        <f t="shared" si="389"/>
        <v xml:space="preserve"> </v>
      </c>
    </row>
    <row r="4957" spans="1:35" x14ac:dyDescent="0.35">
      <c r="A4957">
        <v>4956</v>
      </c>
      <c r="B4957" t="s">
        <v>3112</v>
      </c>
      <c r="C4957" t="s">
        <v>3113</v>
      </c>
      <c r="D4957" t="s">
        <v>112</v>
      </c>
      <c r="E4957" t="s">
        <v>199</v>
      </c>
      <c r="F4957" t="s">
        <v>212</v>
      </c>
      <c r="G4957" t="s">
        <v>134</v>
      </c>
      <c r="H4957" t="s">
        <v>688</v>
      </c>
      <c r="I4957" t="s">
        <v>34</v>
      </c>
      <c r="J4957" t="s">
        <v>8101</v>
      </c>
      <c r="K4957" s="3">
        <v>41239</v>
      </c>
      <c r="L4957" t="s">
        <v>36</v>
      </c>
      <c r="M4957" t="s">
        <v>3017</v>
      </c>
      <c r="N4957" t="s">
        <v>3018</v>
      </c>
      <c r="O4957" t="s">
        <v>39</v>
      </c>
      <c r="P4957" t="s">
        <v>165</v>
      </c>
      <c r="Q4957">
        <v>2</v>
      </c>
      <c r="R4957" s="5">
        <v>19.409600000000001</v>
      </c>
      <c r="S4957" s="5">
        <v>31.127000000000002</v>
      </c>
      <c r="T4957" s="5">
        <v>49.803200000000004</v>
      </c>
      <c r="U4957">
        <v>0.2</v>
      </c>
      <c r="V4957" s="5">
        <v>10.984</v>
      </c>
      <c r="W4957" t="s">
        <v>41</v>
      </c>
      <c r="X4957" s="3">
        <v>41244</v>
      </c>
      <c r="Y4957" s="3">
        <v>41244</v>
      </c>
      <c r="Z4957">
        <v>5</v>
      </c>
      <c r="AA4957" t="s">
        <v>8400</v>
      </c>
      <c r="AB4957">
        <f t="shared" si="387"/>
        <v>0</v>
      </c>
      <c r="AC4957" t="str">
        <f t="shared" si="385"/>
        <v>Monday</v>
      </c>
      <c r="AD4957" s="5">
        <v>3.0590000000000002</v>
      </c>
      <c r="AE4957">
        <v>2012</v>
      </c>
      <c r="AF4957">
        <v>48</v>
      </c>
      <c r="AG4957" s="14">
        <f t="shared" si="386"/>
        <v>0.22054807723198508</v>
      </c>
      <c r="AH4957">
        <f t="shared" si="388"/>
        <v>0</v>
      </c>
      <c r="AI4957" t="str">
        <f t="shared" si="389"/>
        <v xml:space="preserve"> </v>
      </c>
    </row>
    <row r="4958" spans="1:35" x14ac:dyDescent="0.35">
      <c r="A4958">
        <v>4957</v>
      </c>
      <c r="B4958" t="s">
        <v>3112</v>
      </c>
      <c r="C4958" t="s">
        <v>3113</v>
      </c>
      <c r="D4958" t="s">
        <v>112</v>
      </c>
      <c r="E4958" t="s">
        <v>199</v>
      </c>
      <c r="F4958" t="s">
        <v>212</v>
      </c>
      <c r="G4958" t="s">
        <v>134</v>
      </c>
      <c r="H4958" t="s">
        <v>688</v>
      </c>
      <c r="I4958" t="s">
        <v>34</v>
      </c>
      <c r="J4958" t="s">
        <v>8101</v>
      </c>
      <c r="K4958" s="3">
        <v>41239</v>
      </c>
      <c r="L4958" t="s">
        <v>36</v>
      </c>
      <c r="M4958" t="s">
        <v>7680</v>
      </c>
      <c r="N4958" t="s">
        <v>7681</v>
      </c>
      <c r="O4958" t="s">
        <v>51</v>
      </c>
      <c r="P4958" t="s">
        <v>55</v>
      </c>
      <c r="Q4958">
        <v>2</v>
      </c>
      <c r="R4958" s="5">
        <v>87.121600000000043</v>
      </c>
      <c r="S4958" s="5">
        <v>111.12933333333341</v>
      </c>
      <c r="T4958" s="5">
        <v>133.35520000000008</v>
      </c>
      <c r="U4958">
        <v>0.4</v>
      </c>
      <c r="V4958" s="5">
        <v>-40.887999999999998</v>
      </c>
      <c r="W4958" t="s">
        <v>41</v>
      </c>
      <c r="X4958" s="3">
        <v>41244</v>
      </c>
      <c r="Y4958" s="3">
        <v>41247</v>
      </c>
      <c r="Z4958">
        <v>8</v>
      </c>
      <c r="AA4958" t="s">
        <v>8399</v>
      </c>
      <c r="AB4958">
        <f t="shared" si="387"/>
        <v>3</v>
      </c>
      <c r="AC4958" t="str">
        <f t="shared" si="385"/>
        <v>Monday</v>
      </c>
      <c r="AD4958" s="5">
        <v>11.513</v>
      </c>
      <c r="AE4958">
        <v>2012</v>
      </c>
      <c r="AF4958">
        <v>48</v>
      </c>
      <c r="AG4958" s="14">
        <f t="shared" si="386"/>
        <v>-0.30660971600657472</v>
      </c>
      <c r="AH4958">
        <f t="shared" si="388"/>
        <v>1</v>
      </c>
      <c r="AI4958">
        <f t="shared" si="389"/>
        <v>3</v>
      </c>
    </row>
    <row r="4959" spans="1:35" x14ac:dyDescent="0.35">
      <c r="A4959">
        <v>4958</v>
      </c>
      <c r="B4959" t="s">
        <v>702</v>
      </c>
      <c r="C4959" t="s">
        <v>703</v>
      </c>
      <c r="D4959" t="s">
        <v>29</v>
      </c>
      <c r="E4959" t="s">
        <v>84</v>
      </c>
      <c r="F4959" t="s">
        <v>85</v>
      </c>
      <c r="G4959" t="s">
        <v>969</v>
      </c>
      <c r="H4959" t="s">
        <v>969</v>
      </c>
      <c r="I4959" t="s">
        <v>34</v>
      </c>
      <c r="J4959" t="s">
        <v>8102</v>
      </c>
      <c r="K4959" s="3">
        <v>40869</v>
      </c>
      <c r="L4959" t="s">
        <v>36</v>
      </c>
      <c r="M4959" t="s">
        <v>2171</v>
      </c>
      <c r="N4959" t="s">
        <v>2172</v>
      </c>
      <c r="O4959" t="s">
        <v>72</v>
      </c>
      <c r="P4959" t="s">
        <v>162</v>
      </c>
      <c r="Q4959">
        <v>3</v>
      </c>
      <c r="R4959" s="5">
        <v>206.17320536000003</v>
      </c>
      <c r="S4959" s="5">
        <v>251.4133520641283</v>
      </c>
      <c r="T4959" s="5">
        <v>752.7315760800002</v>
      </c>
      <c r="U4959">
        <v>2E-3</v>
      </c>
      <c r="V4959" s="5">
        <v>134.21196</v>
      </c>
      <c r="W4959" t="s">
        <v>155</v>
      </c>
      <c r="X4959" s="3">
        <v>40871</v>
      </c>
      <c r="Y4959" s="3">
        <v>40871</v>
      </c>
      <c r="Z4959">
        <v>2</v>
      </c>
      <c r="AA4959" t="s">
        <v>8400</v>
      </c>
      <c r="AB4959">
        <f t="shared" si="387"/>
        <v>0</v>
      </c>
      <c r="AC4959" t="str">
        <f t="shared" si="385"/>
        <v>Tuesday</v>
      </c>
      <c r="AD4959" s="5">
        <v>131.12700000000001</v>
      </c>
      <c r="AE4959">
        <v>2011</v>
      </c>
      <c r="AF4959">
        <v>48</v>
      </c>
      <c r="AG4959" s="14">
        <f t="shared" si="386"/>
        <v>0.17829989370040189</v>
      </c>
      <c r="AH4959">
        <f t="shared" si="388"/>
        <v>0</v>
      </c>
      <c r="AI4959" t="str">
        <f t="shared" si="389"/>
        <v xml:space="preserve"> </v>
      </c>
    </row>
    <row r="4960" spans="1:35" x14ac:dyDescent="0.35">
      <c r="A4960">
        <v>4959</v>
      </c>
      <c r="B4960" t="s">
        <v>702</v>
      </c>
      <c r="C4960" t="s">
        <v>703</v>
      </c>
      <c r="D4960" t="s">
        <v>29</v>
      </c>
      <c r="E4960" t="s">
        <v>84</v>
      </c>
      <c r="F4960" t="s">
        <v>85</v>
      </c>
      <c r="G4960" t="s">
        <v>969</v>
      </c>
      <c r="H4960" t="s">
        <v>969</v>
      </c>
      <c r="I4960" t="s">
        <v>34</v>
      </c>
      <c r="J4960" t="s">
        <v>8102</v>
      </c>
      <c r="K4960" s="3">
        <v>40869</v>
      </c>
      <c r="L4960" t="s">
        <v>36</v>
      </c>
      <c r="M4960" t="s">
        <v>6168</v>
      </c>
      <c r="N4960" t="s">
        <v>6169</v>
      </c>
      <c r="O4960" t="s">
        <v>72</v>
      </c>
      <c r="P4960" t="s">
        <v>178</v>
      </c>
      <c r="Q4960">
        <v>4</v>
      </c>
      <c r="R4960" s="5">
        <v>77.2</v>
      </c>
      <c r="S4960" s="5">
        <v>83</v>
      </c>
      <c r="T4960" s="5">
        <v>332</v>
      </c>
      <c r="U4960">
        <v>0</v>
      </c>
      <c r="V4960" s="5">
        <v>23.2</v>
      </c>
      <c r="W4960" t="s">
        <v>155</v>
      </c>
      <c r="X4960" s="3">
        <v>40871</v>
      </c>
      <c r="Y4960" s="3">
        <v>40871</v>
      </c>
      <c r="Z4960">
        <v>2</v>
      </c>
      <c r="AA4960" t="s">
        <v>8400</v>
      </c>
      <c r="AB4960">
        <f t="shared" si="387"/>
        <v>0</v>
      </c>
      <c r="AC4960" t="str">
        <f t="shared" si="385"/>
        <v>Tuesday</v>
      </c>
      <c r="AD4960" s="5">
        <v>34.103000000000002</v>
      </c>
      <c r="AE4960">
        <v>2011</v>
      </c>
      <c r="AF4960">
        <v>48</v>
      </c>
      <c r="AG4960" s="14">
        <f t="shared" si="386"/>
        <v>6.9879518072289148E-2</v>
      </c>
      <c r="AH4960">
        <f t="shared" si="388"/>
        <v>0</v>
      </c>
      <c r="AI4960" t="str">
        <f t="shared" si="389"/>
        <v xml:space="preserve"> </v>
      </c>
    </row>
    <row r="4961" spans="1:35" x14ac:dyDescent="0.35">
      <c r="A4961">
        <v>4960</v>
      </c>
      <c r="B4961" t="s">
        <v>702</v>
      </c>
      <c r="C4961" t="s">
        <v>703</v>
      </c>
      <c r="D4961" t="s">
        <v>29</v>
      </c>
      <c r="E4961" t="s">
        <v>84</v>
      </c>
      <c r="F4961" t="s">
        <v>85</v>
      </c>
      <c r="G4961" t="s">
        <v>969</v>
      </c>
      <c r="H4961" t="s">
        <v>969</v>
      </c>
      <c r="I4961" t="s">
        <v>34</v>
      </c>
      <c r="J4961" t="s">
        <v>8102</v>
      </c>
      <c r="K4961" s="3">
        <v>40869</v>
      </c>
      <c r="L4961" t="s">
        <v>36</v>
      </c>
      <c r="M4961" t="s">
        <v>8103</v>
      </c>
      <c r="N4961" t="s">
        <v>8104</v>
      </c>
      <c r="O4961" t="s">
        <v>39</v>
      </c>
      <c r="P4961" t="s">
        <v>183</v>
      </c>
      <c r="Q4961">
        <v>13</v>
      </c>
      <c r="R4961" s="5">
        <v>178.54307692307691</v>
      </c>
      <c r="S4961" s="5">
        <v>187.92307692307691</v>
      </c>
      <c r="T4961" s="5">
        <v>2443</v>
      </c>
      <c r="U4961">
        <v>0</v>
      </c>
      <c r="V4961" s="5">
        <v>121.94</v>
      </c>
      <c r="W4961" t="s">
        <v>155</v>
      </c>
      <c r="X4961" s="3">
        <v>40871</v>
      </c>
      <c r="Y4961" s="3">
        <v>40871</v>
      </c>
      <c r="Z4961">
        <v>2</v>
      </c>
      <c r="AA4961" t="s">
        <v>8400</v>
      </c>
      <c r="AB4961">
        <f t="shared" si="387"/>
        <v>0</v>
      </c>
      <c r="AC4961" t="str">
        <f t="shared" si="385"/>
        <v>Tuesday</v>
      </c>
      <c r="AD4961" s="5">
        <v>589.29300000000001</v>
      </c>
      <c r="AE4961">
        <v>2011</v>
      </c>
      <c r="AF4961">
        <v>48</v>
      </c>
      <c r="AG4961" s="14">
        <f t="shared" si="386"/>
        <v>4.991404011461318E-2</v>
      </c>
      <c r="AH4961">
        <f t="shared" si="388"/>
        <v>0</v>
      </c>
      <c r="AI4961" t="str">
        <f t="shared" si="389"/>
        <v xml:space="preserve"> </v>
      </c>
    </row>
    <row r="4962" spans="1:35" x14ac:dyDescent="0.35">
      <c r="A4962">
        <v>4961</v>
      </c>
      <c r="B4962" t="s">
        <v>3960</v>
      </c>
      <c r="C4962" t="s">
        <v>3961</v>
      </c>
      <c r="D4962" t="s">
        <v>29</v>
      </c>
      <c r="E4962" t="s">
        <v>84</v>
      </c>
      <c r="F4962" t="s">
        <v>113</v>
      </c>
      <c r="G4962" t="s">
        <v>2188</v>
      </c>
      <c r="H4962" t="s">
        <v>2189</v>
      </c>
      <c r="I4962" t="s">
        <v>34</v>
      </c>
      <c r="J4962" t="s">
        <v>8105</v>
      </c>
      <c r="K4962" s="3">
        <v>41737</v>
      </c>
      <c r="L4962" t="s">
        <v>36</v>
      </c>
      <c r="M4962" t="s">
        <v>4969</v>
      </c>
      <c r="N4962" t="s">
        <v>4970</v>
      </c>
      <c r="O4962" t="s">
        <v>39</v>
      </c>
      <c r="P4962" t="s">
        <v>58</v>
      </c>
      <c r="Q4962">
        <v>1</v>
      </c>
      <c r="R4962" s="5">
        <v>36.167200000000008</v>
      </c>
      <c r="S4962" s="5">
        <v>41.032000000000011</v>
      </c>
      <c r="T4962" s="5">
        <v>24.619200000000006</v>
      </c>
      <c r="U4962">
        <v>0.4</v>
      </c>
      <c r="V4962" s="5">
        <v>-11.548</v>
      </c>
      <c r="W4962" t="s">
        <v>41</v>
      </c>
      <c r="X4962" s="3">
        <v>41742</v>
      </c>
      <c r="Y4962" s="3">
        <v>41745</v>
      </c>
      <c r="Z4962">
        <v>8</v>
      </c>
      <c r="AA4962" t="s">
        <v>8399</v>
      </c>
      <c r="AB4962">
        <f t="shared" si="387"/>
        <v>3</v>
      </c>
      <c r="AC4962" t="str">
        <f t="shared" si="385"/>
        <v>Tuesday</v>
      </c>
      <c r="AD4962" s="5">
        <v>1.262</v>
      </c>
      <c r="AE4962">
        <v>2014</v>
      </c>
      <c r="AF4962">
        <v>15</v>
      </c>
      <c r="AG4962" s="14">
        <f t="shared" si="386"/>
        <v>-0.46906479495678161</v>
      </c>
      <c r="AH4962">
        <f t="shared" si="388"/>
        <v>1</v>
      </c>
      <c r="AI4962">
        <f t="shared" si="389"/>
        <v>3</v>
      </c>
    </row>
    <row r="4963" spans="1:35" x14ac:dyDescent="0.35">
      <c r="A4963">
        <v>4962</v>
      </c>
      <c r="B4963" t="s">
        <v>3960</v>
      </c>
      <c r="C4963" t="s">
        <v>3961</v>
      </c>
      <c r="D4963" t="s">
        <v>29</v>
      </c>
      <c r="E4963" t="s">
        <v>84</v>
      </c>
      <c r="F4963" t="s">
        <v>113</v>
      </c>
      <c r="G4963" t="s">
        <v>2188</v>
      </c>
      <c r="H4963" t="s">
        <v>2189</v>
      </c>
      <c r="I4963" t="s">
        <v>34</v>
      </c>
      <c r="J4963" t="s">
        <v>8105</v>
      </c>
      <c r="K4963" s="3">
        <v>41737</v>
      </c>
      <c r="L4963" t="s">
        <v>36</v>
      </c>
      <c r="M4963" t="s">
        <v>402</v>
      </c>
      <c r="N4963" t="s">
        <v>403</v>
      </c>
      <c r="O4963" t="s">
        <v>39</v>
      </c>
      <c r="P4963" t="s">
        <v>165</v>
      </c>
      <c r="Q4963">
        <v>3</v>
      </c>
      <c r="R4963" s="5">
        <v>149.56293333333335</v>
      </c>
      <c r="S4963" s="5">
        <v>165.66488888888892</v>
      </c>
      <c r="T4963" s="5">
        <v>298.19680000000005</v>
      </c>
      <c r="U4963">
        <v>0.4</v>
      </c>
      <c r="V4963" s="5">
        <v>-150.49199999999999</v>
      </c>
      <c r="W4963" t="s">
        <v>41</v>
      </c>
      <c r="X4963" s="3">
        <v>41742</v>
      </c>
      <c r="Y4963" s="3">
        <v>41742</v>
      </c>
      <c r="Z4963">
        <v>5</v>
      </c>
      <c r="AA4963" t="s">
        <v>8400</v>
      </c>
      <c r="AB4963">
        <f t="shared" si="387"/>
        <v>0</v>
      </c>
      <c r="AC4963" t="str">
        <f t="shared" si="385"/>
        <v>Tuesday</v>
      </c>
      <c r="AD4963" s="5">
        <v>27.545999999999999</v>
      </c>
      <c r="AE4963">
        <v>2014</v>
      </c>
      <c r="AF4963">
        <v>15</v>
      </c>
      <c r="AG4963" s="14">
        <f t="shared" si="386"/>
        <v>-0.50467342372553947</v>
      </c>
      <c r="AH4963">
        <f t="shared" si="388"/>
        <v>0</v>
      </c>
      <c r="AI4963" t="str">
        <f t="shared" si="389"/>
        <v xml:space="preserve"> </v>
      </c>
    </row>
    <row r="4964" spans="1:35" x14ac:dyDescent="0.35">
      <c r="A4964">
        <v>4963</v>
      </c>
      <c r="B4964" t="s">
        <v>3960</v>
      </c>
      <c r="C4964" t="s">
        <v>3961</v>
      </c>
      <c r="D4964" t="s">
        <v>29</v>
      </c>
      <c r="E4964" t="s">
        <v>84</v>
      </c>
      <c r="F4964" t="s">
        <v>113</v>
      </c>
      <c r="G4964" t="s">
        <v>2188</v>
      </c>
      <c r="H4964" t="s">
        <v>2189</v>
      </c>
      <c r="I4964" t="s">
        <v>34</v>
      </c>
      <c r="J4964" t="s">
        <v>8105</v>
      </c>
      <c r="K4964" s="3">
        <v>41737</v>
      </c>
      <c r="L4964" t="s">
        <v>36</v>
      </c>
      <c r="M4964" t="s">
        <v>2099</v>
      </c>
      <c r="N4964" t="s">
        <v>2100</v>
      </c>
      <c r="O4964" t="s">
        <v>39</v>
      </c>
      <c r="P4964" t="s">
        <v>165</v>
      </c>
      <c r="Q4964">
        <v>3</v>
      </c>
      <c r="R4964" s="5">
        <v>37.94133333333334</v>
      </c>
      <c r="S4964" s="5">
        <v>47.035555555555561</v>
      </c>
      <c r="T4964" s="5">
        <v>84.664000000000001</v>
      </c>
      <c r="U4964">
        <v>0.4</v>
      </c>
      <c r="V4964" s="5">
        <v>-29.16</v>
      </c>
      <c r="W4964" t="s">
        <v>41</v>
      </c>
      <c r="X4964" s="3">
        <v>41742</v>
      </c>
      <c r="Y4964" s="3">
        <v>41742</v>
      </c>
      <c r="Z4964">
        <v>5</v>
      </c>
      <c r="AA4964" t="s">
        <v>8400</v>
      </c>
      <c r="AB4964">
        <f t="shared" si="387"/>
        <v>0</v>
      </c>
      <c r="AC4964" t="str">
        <f t="shared" si="385"/>
        <v>Tuesday</v>
      </c>
      <c r="AD4964" s="5">
        <v>4.5970000000000004</v>
      </c>
      <c r="AE4964">
        <v>2014</v>
      </c>
      <c r="AF4964">
        <v>15</v>
      </c>
      <c r="AG4964" s="14">
        <f t="shared" si="386"/>
        <v>-0.34442029670225832</v>
      </c>
      <c r="AH4964">
        <f t="shared" si="388"/>
        <v>0</v>
      </c>
      <c r="AI4964" t="str">
        <f t="shared" si="389"/>
        <v xml:space="preserve"> </v>
      </c>
    </row>
    <row r="4965" spans="1:35" x14ac:dyDescent="0.35">
      <c r="A4965">
        <v>4964</v>
      </c>
      <c r="B4965" t="s">
        <v>3960</v>
      </c>
      <c r="C4965" t="s">
        <v>3961</v>
      </c>
      <c r="D4965" t="s">
        <v>29</v>
      </c>
      <c r="E4965" t="s">
        <v>84</v>
      </c>
      <c r="F4965" t="s">
        <v>113</v>
      </c>
      <c r="G4965" t="s">
        <v>2188</v>
      </c>
      <c r="H4965" t="s">
        <v>2189</v>
      </c>
      <c r="I4965" t="s">
        <v>34</v>
      </c>
      <c r="J4965" t="s">
        <v>8105</v>
      </c>
      <c r="K4965" s="3">
        <v>41737</v>
      </c>
      <c r="L4965" t="s">
        <v>36</v>
      </c>
      <c r="M4965" t="s">
        <v>920</v>
      </c>
      <c r="N4965" t="s">
        <v>921</v>
      </c>
      <c r="O4965" t="s">
        <v>72</v>
      </c>
      <c r="P4965" t="s">
        <v>178</v>
      </c>
      <c r="Q4965">
        <v>3</v>
      </c>
      <c r="R4965" s="5">
        <v>92.725333333333367</v>
      </c>
      <c r="S4965" s="5">
        <v>104.07555555555561</v>
      </c>
      <c r="T4965" s="5">
        <v>187.33600000000007</v>
      </c>
      <c r="U4965">
        <v>0.4</v>
      </c>
      <c r="V4965" s="5">
        <v>-90.84</v>
      </c>
      <c r="W4965" t="s">
        <v>41</v>
      </c>
      <c r="X4965" s="3">
        <v>41742</v>
      </c>
      <c r="Y4965" s="3">
        <v>41742</v>
      </c>
      <c r="Z4965">
        <v>5</v>
      </c>
      <c r="AA4965" t="s">
        <v>8400</v>
      </c>
      <c r="AB4965">
        <f t="shared" si="387"/>
        <v>0</v>
      </c>
      <c r="AC4965" t="str">
        <f t="shared" si="385"/>
        <v>Tuesday</v>
      </c>
      <c r="AD4965" s="5">
        <v>8.3759999999999994</v>
      </c>
      <c r="AE4965">
        <v>2014</v>
      </c>
      <c r="AF4965">
        <v>15</v>
      </c>
      <c r="AG4965" s="14">
        <f t="shared" si="386"/>
        <v>-0.48490412947858375</v>
      </c>
      <c r="AH4965">
        <f t="shared" si="388"/>
        <v>0</v>
      </c>
      <c r="AI4965" t="str">
        <f t="shared" si="389"/>
        <v xml:space="preserve"> </v>
      </c>
    </row>
    <row r="4966" spans="1:35" x14ac:dyDescent="0.35">
      <c r="A4966">
        <v>4965</v>
      </c>
      <c r="B4966" t="s">
        <v>4682</v>
      </c>
      <c r="C4966" t="s">
        <v>4683</v>
      </c>
      <c r="D4966" t="s">
        <v>112</v>
      </c>
      <c r="E4966" t="s">
        <v>199</v>
      </c>
      <c r="F4966" t="s">
        <v>200</v>
      </c>
      <c r="G4966" t="s">
        <v>711</v>
      </c>
      <c r="H4966" t="s">
        <v>711</v>
      </c>
      <c r="I4966" t="s">
        <v>34</v>
      </c>
      <c r="J4966" t="s">
        <v>8106</v>
      </c>
      <c r="K4966" s="3">
        <v>41270</v>
      </c>
      <c r="L4966" t="s">
        <v>36</v>
      </c>
      <c r="M4966" t="s">
        <v>1640</v>
      </c>
      <c r="N4966" t="s">
        <v>1641</v>
      </c>
      <c r="O4966" t="s">
        <v>72</v>
      </c>
      <c r="P4966" t="s">
        <v>178</v>
      </c>
      <c r="Q4966">
        <v>10</v>
      </c>
      <c r="R4966" s="5">
        <v>34.56</v>
      </c>
      <c r="S4966" s="5">
        <v>44.300000000000004</v>
      </c>
      <c r="T4966" s="5">
        <v>443.00000000000006</v>
      </c>
      <c r="U4966">
        <v>0</v>
      </c>
      <c r="V4966" s="5">
        <v>97.4</v>
      </c>
      <c r="W4966" t="s">
        <v>139</v>
      </c>
      <c r="X4966" s="3">
        <v>41273</v>
      </c>
      <c r="Y4966" s="3">
        <v>41273</v>
      </c>
      <c r="Z4966">
        <v>3</v>
      </c>
      <c r="AA4966" t="s">
        <v>8400</v>
      </c>
      <c r="AB4966">
        <f t="shared" si="387"/>
        <v>0</v>
      </c>
      <c r="AC4966" t="str">
        <f t="shared" si="385"/>
        <v>Thursday</v>
      </c>
      <c r="AD4966" s="5">
        <v>16.024000000000001</v>
      </c>
      <c r="AE4966">
        <v>2012</v>
      </c>
      <c r="AF4966">
        <v>52</v>
      </c>
      <c r="AG4966" s="14">
        <f t="shared" si="386"/>
        <v>0.21986455981941308</v>
      </c>
      <c r="AH4966">
        <f t="shared" si="388"/>
        <v>0</v>
      </c>
      <c r="AI4966" t="str">
        <f t="shared" si="389"/>
        <v xml:space="preserve"> </v>
      </c>
    </row>
    <row r="4967" spans="1:35" x14ac:dyDescent="0.35">
      <c r="A4967">
        <v>4966</v>
      </c>
      <c r="B4967" t="s">
        <v>8046</v>
      </c>
      <c r="C4967" t="s">
        <v>8047</v>
      </c>
      <c r="D4967" t="s">
        <v>29</v>
      </c>
      <c r="E4967" t="s">
        <v>30</v>
      </c>
      <c r="F4967" t="s">
        <v>31</v>
      </c>
      <c r="G4967" t="s">
        <v>476</v>
      </c>
      <c r="H4967" t="s">
        <v>833</v>
      </c>
      <c r="I4967" t="s">
        <v>34</v>
      </c>
      <c r="J4967" t="s">
        <v>8107</v>
      </c>
      <c r="K4967" s="3">
        <v>41148</v>
      </c>
      <c r="L4967" t="s">
        <v>136</v>
      </c>
      <c r="M4967" t="s">
        <v>8108</v>
      </c>
      <c r="N4967" t="s">
        <v>8109</v>
      </c>
      <c r="O4967" t="s">
        <v>39</v>
      </c>
      <c r="P4967" t="s">
        <v>340</v>
      </c>
      <c r="Q4967">
        <v>5</v>
      </c>
      <c r="R4967" s="5">
        <v>9.86</v>
      </c>
      <c r="S4967" s="5">
        <v>11.2</v>
      </c>
      <c r="T4967" s="5">
        <v>56</v>
      </c>
      <c r="U4967">
        <v>0</v>
      </c>
      <c r="V4967" s="5">
        <v>6.7</v>
      </c>
      <c r="W4967" t="s">
        <v>155</v>
      </c>
      <c r="X4967" s="3">
        <v>41150</v>
      </c>
      <c r="Y4967" s="3">
        <v>41150</v>
      </c>
      <c r="Z4967">
        <v>2</v>
      </c>
      <c r="AA4967" t="s">
        <v>8400</v>
      </c>
      <c r="AB4967">
        <f t="shared" si="387"/>
        <v>0</v>
      </c>
      <c r="AC4967" t="str">
        <f t="shared" si="385"/>
        <v>Monday</v>
      </c>
      <c r="AD4967" s="5">
        <v>16.396000000000001</v>
      </c>
      <c r="AE4967">
        <v>2012</v>
      </c>
      <c r="AF4967">
        <v>35</v>
      </c>
      <c r="AG4967" s="14">
        <f t="shared" si="386"/>
        <v>0.11964285714285715</v>
      </c>
      <c r="AH4967">
        <f t="shared" si="388"/>
        <v>0</v>
      </c>
      <c r="AI4967" t="str">
        <f t="shared" si="389"/>
        <v xml:space="preserve"> </v>
      </c>
    </row>
    <row r="4968" spans="1:35" x14ac:dyDescent="0.35">
      <c r="A4968">
        <v>4967</v>
      </c>
      <c r="B4968" t="s">
        <v>8046</v>
      </c>
      <c r="C4968" t="s">
        <v>8047</v>
      </c>
      <c r="D4968" t="s">
        <v>29</v>
      </c>
      <c r="E4968" t="s">
        <v>30</v>
      </c>
      <c r="F4968" t="s">
        <v>31</v>
      </c>
      <c r="G4968" t="s">
        <v>476</v>
      </c>
      <c r="H4968" t="s">
        <v>833</v>
      </c>
      <c r="I4968" t="s">
        <v>34</v>
      </c>
      <c r="J4968" t="s">
        <v>8107</v>
      </c>
      <c r="K4968" s="3">
        <v>41148</v>
      </c>
      <c r="L4968" t="s">
        <v>136</v>
      </c>
      <c r="M4968" t="s">
        <v>784</v>
      </c>
      <c r="N4968" t="s">
        <v>785</v>
      </c>
      <c r="O4968" t="s">
        <v>39</v>
      </c>
      <c r="P4968" t="s">
        <v>64</v>
      </c>
      <c r="Q4968">
        <v>3</v>
      </c>
      <c r="R4968" s="5">
        <v>3.8533333333333331</v>
      </c>
      <c r="S4968" s="5">
        <v>6.333333333333333</v>
      </c>
      <c r="T4968" s="5">
        <v>19</v>
      </c>
      <c r="U4968">
        <v>0</v>
      </c>
      <c r="V4968" s="5">
        <v>7.44</v>
      </c>
      <c r="W4968" t="s">
        <v>155</v>
      </c>
      <c r="X4968" s="3">
        <v>41150</v>
      </c>
      <c r="Y4968" s="3">
        <v>41151</v>
      </c>
      <c r="Z4968">
        <v>3</v>
      </c>
      <c r="AA4968" t="s">
        <v>8399</v>
      </c>
      <c r="AB4968">
        <f t="shared" si="387"/>
        <v>1</v>
      </c>
      <c r="AC4968" t="str">
        <f t="shared" si="385"/>
        <v>Monday</v>
      </c>
      <c r="AD4968" s="5">
        <v>2.5950000000000002</v>
      </c>
      <c r="AE4968">
        <v>2012</v>
      </c>
      <c r="AF4968">
        <v>35</v>
      </c>
      <c r="AG4968" s="14">
        <f t="shared" si="386"/>
        <v>0.39157894736842108</v>
      </c>
      <c r="AH4968">
        <f t="shared" si="388"/>
        <v>1</v>
      </c>
      <c r="AI4968">
        <f t="shared" si="389"/>
        <v>1</v>
      </c>
    </row>
    <row r="4969" spans="1:35" x14ac:dyDescent="0.35">
      <c r="A4969">
        <v>4968</v>
      </c>
      <c r="B4969" t="s">
        <v>8046</v>
      </c>
      <c r="C4969" t="s">
        <v>8047</v>
      </c>
      <c r="D4969" t="s">
        <v>29</v>
      </c>
      <c r="E4969" t="s">
        <v>30</v>
      </c>
      <c r="F4969" t="s">
        <v>31</v>
      </c>
      <c r="G4969" t="s">
        <v>476</v>
      </c>
      <c r="H4969" t="s">
        <v>833</v>
      </c>
      <c r="I4969" t="s">
        <v>34</v>
      </c>
      <c r="J4969" t="s">
        <v>8107</v>
      </c>
      <c r="K4969" s="3">
        <v>41148</v>
      </c>
      <c r="L4969" t="s">
        <v>136</v>
      </c>
      <c r="M4969" t="s">
        <v>2008</v>
      </c>
      <c r="N4969" t="s">
        <v>2009</v>
      </c>
      <c r="O4969" t="s">
        <v>51</v>
      </c>
      <c r="P4969" t="s">
        <v>52</v>
      </c>
      <c r="Q4969">
        <v>5</v>
      </c>
      <c r="R4969" s="5">
        <v>8.6752000000000002</v>
      </c>
      <c r="S4969" s="5">
        <v>13.17866666666667</v>
      </c>
      <c r="T4969" s="5">
        <v>39.536000000000008</v>
      </c>
      <c r="U4969">
        <v>0.4</v>
      </c>
      <c r="V4969" s="5">
        <v>-3.84</v>
      </c>
      <c r="W4969" t="s">
        <v>155</v>
      </c>
      <c r="X4969" s="3">
        <v>41150</v>
      </c>
      <c r="Y4969" s="3">
        <v>41150</v>
      </c>
      <c r="Z4969">
        <v>2</v>
      </c>
      <c r="AA4969" t="s">
        <v>8400</v>
      </c>
      <c r="AB4969">
        <f t="shared" si="387"/>
        <v>0</v>
      </c>
      <c r="AC4969" t="str">
        <f t="shared" si="385"/>
        <v>Monday</v>
      </c>
      <c r="AD4969" s="5">
        <v>2.016</v>
      </c>
      <c r="AE4969">
        <v>2012</v>
      </c>
      <c r="AF4969">
        <v>35</v>
      </c>
      <c r="AG4969" s="14">
        <f t="shared" si="386"/>
        <v>-9.7126669364629686E-2</v>
      </c>
      <c r="AH4969">
        <f t="shared" si="388"/>
        <v>0</v>
      </c>
      <c r="AI4969" t="str">
        <f t="shared" si="389"/>
        <v xml:space="preserve"> </v>
      </c>
    </row>
    <row r="4970" spans="1:35" x14ac:dyDescent="0.35">
      <c r="A4970">
        <v>4969</v>
      </c>
      <c r="B4970" t="s">
        <v>8046</v>
      </c>
      <c r="C4970" t="s">
        <v>8047</v>
      </c>
      <c r="D4970" t="s">
        <v>29</v>
      </c>
      <c r="E4970" t="s">
        <v>30</v>
      </c>
      <c r="F4970" t="s">
        <v>31</v>
      </c>
      <c r="G4970" t="s">
        <v>476</v>
      </c>
      <c r="H4970" t="s">
        <v>833</v>
      </c>
      <c r="I4970" t="s">
        <v>34</v>
      </c>
      <c r="J4970" t="s">
        <v>8107</v>
      </c>
      <c r="K4970" s="3">
        <v>41148</v>
      </c>
      <c r="L4970" t="s">
        <v>136</v>
      </c>
      <c r="M4970" t="s">
        <v>2662</v>
      </c>
      <c r="N4970" t="s">
        <v>2663</v>
      </c>
      <c r="O4970" t="s">
        <v>39</v>
      </c>
      <c r="P4970" t="s">
        <v>58</v>
      </c>
      <c r="Q4970">
        <v>7</v>
      </c>
      <c r="R4970" s="5">
        <v>3.2199999999999998</v>
      </c>
      <c r="S4970" s="5">
        <v>4</v>
      </c>
      <c r="T4970" s="5">
        <v>28</v>
      </c>
      <c r="U4970">
        <v>0</v>
      </c>
      <c r="V4970" s="5">
        <v>5.46</v>
      </c>
      <c r="W4970" t="s">
        <v>155</v>
      </c>
      <c r="X4970" s="3">
        <v>41150</v>
      </c>
      <c r="Y4970" s="3">
        <v>41150</v>
      </c>
      <c r="Z4970">
        <v>2</v>
      </c>
      <c r="AA4970" t="s">
        <v>8400</v>
      </c>
      <c r="AB4970">
        <f t="shared" si="387"/>
        <v>0</v>
      </c>
      <c r="AC4970" t="str">
        <f t="shared" si="385"/>
        <v>Monday</v>
      </c>
      <c r="AD4970" s="5">
        <v>0.247</v>
      </c>
      <c r="AE4970">
        <v>2012</v>
      </c>
      <c r="AF4970">
        <v>35</v>
      </c>
      <c r="AG4970" s="14">
        <f t="shared" si="386"/>
        <v>0.19500000000000001</v>
      </c>
      <c r="AH4970">
        <f t="shared" si="388"/>
        <v>0</v>
      </c>
      <c r="AI4970" t="str">
        <f t="shared" si="389"/>
        <v xml:space="preserve"> </v>
      </c>
    </row>
    <row r="4971" spans="1:35" x14ac:dyDescent="0.35">
      <c r="A4971">
        <v>4970</v>
      </c>
      <c r="B4971" t="s">
        <v>8046</v>
      </c>
      <c r="C4971" t="s">
        <v>8047</v>
      </c>
      <c r="D4971" t="s">
        <v>29</v>
      </c>
      <c r="E4971" t="s">
        <v>30</v>
      </c>
      <c r="F4971" t="s">
        <v>31</v>
      </c>
      <c r="G4971" t="s">
        <v>476</v>
      </c>
      <c r="H4971" t="s">
        <v>833</v>
      </c>
      <c r="I4971" t="s">
        <v>34</v>
      </c>
      <c r="J4971" t="s">
        <v>8107</v>
      </c>
      <c r="K4971" s="3">
        <v>41148</v>
      </c>
      <c r="L4971" t="s">
        <v>136</v>
      </c>
      <c r="M4971" t="s">
        <v>6356</v>
      </c>
      <c r="N4971" t="s">
        <v>6357</v>
      </c>
      <c r="O4971" t="s">
        <v>51</v>
      </c>
      <c r="P4971" t="s">
        <v>55</v>
      </c>
      <c r="Q4971">
        <v>4</v>
      </c>
      <c r="R4971" s="5">
        <v>60.635999999999996</v>
      </c>
      <c r="S4971" s="5">
        <v>79.819999999999993</v>
      </c>
      <c r="T4971" s="5">
        <v>255.42399999999998</v>
      </c>
      <c r="U4971">
        <v>0.2</v>
      </c>
      <c r="V4971" s="5">
        <v>12.88</v>
      </c>
      <c r="W4971" t="s">
        <v>155</v>
      </c>
      <c r="X4971" s="3">
        <v>41150</v>
      </c>
      <c r="Y4971" s="3">
        <v>41150</v>
      </c>
      <c r="Z4971">
        <v>2</v>
      </c>
      <c r="AA4971" t="s">
        <v>8400</v>
      </c>
      <c r="AB4971">
        <f t="shared" si="387"/>
        <v>0</v>
      </c>
      <c r="AC4971" t="str">
        <f t="shared" si="385"/>
        <v>Monday</v>
      </c>
      <c r="AD4971" s="5">
        <v>10.372999999999999</v>
      </c>
      <c r="AE4971">
        <v>2012</v>
      </c>
      <c r="AF4971">
        <v>35</v>
      </c>
      <c r="AG4971" s="14">
        <f t="shared" si="386"/>
        <v>5.0425958406414437E-2</v>
      </c>
      <c r="AH4971">
        <f t="shared" si="388"/>
        <v>0</v>
      </c>
      <c r="AI4971" t="str">
        <f t="shared" si="389"/>
        <v xml:space="preserve"> </v>
      </c>
    </row>
    <row r="4972" spans="1:35" x14ac:dyDescent="0.35">
      <c r="A4972">
        <v>4971</v>
      </c>
      <c r="B4972" t="s">
        <v>8046</v>
      </c>
      <c r="C4972" t="s">
        <v>8047</v>
      </c>
      <c r="D4972" t="s">
        <v>29</v>
      </c>
      <c r="E4972" t="s">
        <v>30</v>
      </c>
      <c r="F4972" t="s">
        <v>31</v>
      </c>
      <c r="G4972" t="s">
        <v>476</v>
      </c>
      <c r="H4972" t="s">
        <v>833</v>
      </c>
      <c r="I4972" t="s">
        <v>34</v>
      </c>
      <c r="J4972" t="s">
        <v>8107</v>
      </c>
      <c r="K4972" s="3">
        <v>41148</v>
      </c>
      <c r="L4972" t="s">
        <v>136</v>
      </c>
      <c r="M4972" t="s">
        <v>2664</v>
      </c>
      <c r="N4972" t="s">
        <v>2665</v>
      </c>
      <c r="O4972" t="s">
        <v>39</v>
      </c>
      <c r="P4972" t="s">
        <v>58</v>
      </c>
      <c r="Q4972">
        <v>8</v>
      </c>
      <c r="R4972" s="5">
        <v>14.145</v>
      </c>
      <c r="S4972" s="5">
        <v>19.625</v>
      </c>
      <c r="T4972" s="5">
        <v>157</v>
      </c>
      <c r="U4972">
        <v>0</v>
      </c>
      <c r="V4972" s="5">
        <v>43.84</v>
      </c>
      <c r="W4972" t="s">
        <v>155</v>
      </c>
      <c r="X4972" s="3">
        <v>41150</v>
      </c>
      <c r="Y4972" s="3">
        <v>41150</v>
      </c>
      <c r="Z4972">
        <v>2</v>
      </c>
      <c r="AA4972" t="s">
        <v>8400</v>
      </c>
      <c r="AB4972">
        <f t="shared" si="387"/>
        <v>0</v>
      </c>
      <c r="AC4972" t="str">
        <f t="shared" si="385"/>
        <v>Monday</v>
      </c>
      <c r="AD4972" s="5">
        <v>15.167</v>
      </c>
      <c r="AE4972">
        <v>2012</v>
      </c>
      <c r="AF4972">
        <v>35</v>
      </c>
      <c r="AG4972" s="14">
        <f t="shared" si="386"/>
        <v>0.27923566878980893</v>
      </c>
      <c r="AH4972">
        <f t="shared" si="388"/>
        <v>0</v>
      </c>
      <c r="AI4972" t="str">
        <f t="shared" si="389"/>
        <v xml:space="preserve"> </v>
      </c>
    </row>
    <row r="4973" spans="1:35" x14ac:dyDescent="0.35">
      <c r="A4973">
        <v>4972</v>
      </c>
      <c r="B4973" t="s">
        <v>8046</v>
      </c>
      <c r="C4973" t="s">
        <v>8047</v>
      </c>
      <c r="D4973" t="s">
        <v>29</v>
      </c>
      <c r="E4973" t="s">
        <v>30</v>
      </c>
      <c r="F4973" t="s">
        <v>31</v>
      </c>
      <c r="G4973" t="s">
        <v>476</v>
      </c>
      <c r="H4973" t="s">
        <v>833</v>
      </c>
      <c r="I4973" t="s">
        <v>34</v>
      </c>
      <c r="J4973" t="s">
        <v>8107</v>
      </c>
      <c r="K4973" s="3">
        <v>41148</v>
      </c>
      <c r="L4973" t="s">
        <v>136</v>
      </c>
      <c r="M4973" t="s">
        <v>3683</v>
      </c>
      <c r="N4973" t="s">
        <v>3684</v>
      </c>
      <c r="O4973" t="s">
        <v>39</v>
      </c>
      <c r="P4973" t="s">
        <v>40</v>
      </c>
      <c r="Q4973">
        <v>2</v>
      </c>
      <c r="R4973" s="5">
        <v>4.0600000000000005</v>
      </c>
      <c r="S4973" s="5">
        <v>6.5</v>
      </c>
      <c r="T4973" s="5">
        <v>13</v>
      </c>
      <c r="U4973">
        <v>0</v>
      </c>
      <c r="V4973" s="5">
        <v>4.88</v>
      </c>
      <c r="W4973" t="s">
        <v>155</v>
      </c>
      <c r="X4973" s="3">
        <v>41150</v>
      </c>
      <c r="Y4973" s="3">
        <v>41152</v>
      </c>
      <c r="Z4973">
        <v>4</v>
      </c>
      <c r="AA4973" t="s">
        <v>8399</v>
      </c>
      <c r="AB4973">
        <f t="shared" si="387"/>
        <v>2</v>
      </c>
      <c r="AC4973" t="str">
        <f t="shared" si="385"/>
        <v>Monday</v>
      </c>
      <c r="AD4973" s="5">
        <v>3.7389999999999999</v>
      </c>
      <c r="AE4973">
        <v>2012</v>
      </c>
      <c r="AF4973">
        <v>35</v>
      </c>
      <c r="AG4973" s="14">
        <f t="shared" si="386"/>
        <v>0.37538461538461537</v>
      </c>
      <c r="AH4973">
        <f t="shared" si="388"/>
        <v>1</v>
      </c>
      <c r="AI4973">
        <f t="shared" si="389"/>
        <v>2</v>
      </c>
    </row>
    <row r="4974" spans="1:35" x14ac:dyDescent="0.35">
      <c r="A4974">
        <v>4973</v>
      </c>
      <c r="B4974" t="s">
        <v>6980</v>
      </c>
      <c r="C4974" t="s">
        <v>6981</v>
      </c>
      <c r="D4974" t="s">
        <v>112</v>
      </c>
      <c r="E4974" t="s">
        <v>199</v>
      </c>
      <c r="F4974" t="s">
        <v>5432</v>
      </c>
      <c r="G4974" t="s">
        <v>6785</v>
      </c>
      <c r="H4974" t="s">
        <v>6785</v>
      </c>
      <c r="I4974" t="s">
        <v>34</v>
      </c>
      <c r="J4974" t="s">
        <v>8110</v>
      </c>
      <c r="K4974" s="3">
        <v>41928</v>
      </c>
      <c r="L4974" t="s">
        <v>136</v>
      </c>
      <c r="M4974" t="s">
        <v>7854</v>
      </c>
      <c r="N4974" t="s">
        <v>7855</v>
      </c>
      <c r="O4974" t="s">
        <v>39</v>
      </c>
      <c r="P4974" t="s">
        <v>340</v>
      </c>
      <c r="Q4974">
        <v>7</v>
      </c>
      <c r="R4974" s="5">
        <v>31.005714285714276</v>
      </c>
      <c r="S4974" s="5">
        <v>32.285714285714278</v>
      </c>
      <c r="T4974" s="5">
        <v>225.99999999999994</v>
      </c>
      <c r="U4974">
        <v>0</v>
      </c>
      <c r="V4974" s="5">
        <v>8.9600000000000009</v>
      </c>
      <c r="W4974" t="s">
        <v>41</v>
      </c>
      <c r="X4974" s="3">
        <v>41933</v>
      </c>
      <c r="Y4974" s="3">
        <v>41933</v>
      </c>
      <c r="Z4974">
        <v>5</v>
      </c>
      <c r="AA4974" t="s">
        <v>8400</v>
      </c>
      <c r="AB4974">
        <f t="shared" si="387"/>
        <v>0</v>
      </c>
      <c r="AC4974" t="str">
        <f t="shared" si="385"/>
        <v>Thursday</v>
      </c>
      <c r="AD4974" s="5">
        <v>39.679000000000002</v>
      </c>
      <c r="AE4974">
        <v>2014</v>
      </c>
      <c r="AF4974">
        <v>42</v>
      </c>
      <c r="AG4974" s="14">
        <f t="shared" si="386"/>
        <v>3.9646017699115056E-2</v>
      </c>
      <c r="AH4974">
        <f t="shared" si="388"/>
        <v>0</v>
      </c>
      <c r="AI4974" t="str">
        <f t="shared" si="389"/>
        <v xml:space="preserve"> </v>
      </c>
    </row>
    <row r="4975" spans="1:35" x14ac:dyDescent="0.35">
      <c r="A4975">
        <v>4974</v>
      </c>
      <c r="B4975" t="s">
        <v>3777</v>
      </c>
      <c r="C4975" t="s">
        <v>3778</v>
      </c>
      <c r="D4975" t="s">
        <v>29</v>
      </c>
      <c r="E4975" t="s">
        <v>199</v>
      </c>
      <c r="F4975" t="s">
        <v>200</v>
      </c>
      <c r="G4975" t="s">
        <v>790</v>
      </c>
      <c r="H4975" t="s">
        <v>790</v>
      </c>
      <c r="I4975" t="s">
        <v>34</v>
      </c>
      <c r="J4975" t="s">
        <v>8111</v>
      </c>
      <c r="K4975" s="3">
        <v>41450</v>
      </c>
      <c r="L4975" t="s">
        <v>136</v>
      </c>
      <c r="M4975" t="s">
        <v>2500</v>
      </c>
      <c r="N4975" t="s">
        <v>2501</v>
      </c>
      <c r="O4975" t="s">
        <v>39</v>
      </c>
      <c r="P4975" t="s">
        <v>90</v>
      </c>
      <c r="Q4975">
        <v>2</v>
      </c>
      <c r="R4975" s="5">
        <v>10.9</v>
      </c>
      <c r="S4975" s="5">
        <v>12.5</v>
      </c>
      <c r="T4975" s="5">
        <v>25</v>
      </c>
      <c r="U4975">
        <v>0</v>
      </c>
      <c r="V4975" s="5">
        <v>3.2</v>
      </c>
      <c r="W4975" t="s">
        <v>155</v>
      </c>
      <c r="X4975" s="3">
        <v>41452</v>
      </c>
      <c r="Y4975" s="3">
        <v>41452</v>
      </c>
      <c r="Z4975">
        <v>2</v>
      </c>
      <c r="AA4975" t="s">
        <v>8400</v>
      </c>
      <c r="AB4975">
        <f t="shared" si="387"/>
        <v>0</v>
      </c>
      <c r="AC4975" t="str">
        <f t="shared" si="385"/>
        <v>Tuesday</v>
      </c>
      <c r="AD4975" s="5">
        <v>2.8140000000000001</v>
      </c>
      <c r="AE4975">
        <v>2013</v>
      </c>
      <c r="AF4975">
        <v>26</v>
      </c>
      <c r="AG4975" s="14">
        <f t="shared" si="386"/>
        <v>0.128</v>
      </c>
      <c r="AH4975">
        <f t="shared" si="388"/>
        <v>0</v>
      </c>
      <c r="AI4975" t="str">
        <f t="shared" si="389"/>
        <v xml:space="preserve"> </v>
      </c>
    </row>
    <row r="4976" spans="1:35" x14ac:dyDescent="0.35">
      <c r="A4976">
        <v>4975</v>
      </c>
      <c r="B4976" t="s">
        <v>2042</v>
      </c>
      <c r="C4976" t="s">
        <v>2043</v>
      </c>
      <c r="D4976" t="s">
        <v>29</v>
      </c>
      <c r="E4976" t="s">
        <v>30</v>
      </c>
      <c r="F4976" t="s">
        <v>31</v>
      </c>
      <c r="G4976" t="s">
        <v>32</v>
      </c>
      <c r="H4976" t="s">
        <v>33</v>
      </c>
      <c r="I4976" t="s">
        <v>34</v>
      </c>
      <c r="J4976" t="s">
        <v>8112</v>
      </c>
      <c r="K4976" s="3">
        <v>41596</v>
      </c>
      <c r="L4976" t="s">
        <v>36</v>
      </c>
      <c r="M4976" t="s">
        <v>8113</v>
      </c>
      <c r="N4976" t="s">
        <v>8114</v>
      </c>
      <c r="O4976" t="s">
        <v>72</v>
      </c>
      <c r="P4976" t="s">
        <v>178</v>
      </c>
      <c r="Q4976">
        <v>5</v>
      </c>
      <c r="R4976" s="5">
        <v>115.6</v>
      </c>
      <c r="S4976" s="5">
        <v>115.6</v>
      </c>
      <c r="T4976" s="5">
        <v>578</v>
      </c>
      <c r="U4976">
        <v>0</v>
      </c>
      <c r="V4976" s="5">
        <v>0</v>
      </c>
      <c r="W4976" t="s">
        <v>41</v>
      </c>
      <c r="X4976" s="3">
        <v>41601</v>
      </c>
      <c r="Y4976" s="3">
        <v>41604</v>
      </c>
      <c r="Z4976">
        <v>8</v>
      </c>
      <c r="AA4976" t="s">
        <v>8399</v>
      </c>
      <c r="AB4976">
        <f t="shared" si="387"/>
        <v>3</v>
      </c>
      <c r="AC4976" t="str">
        <f t="shared" si="385"/>
        <v>Monday</v>
      </c>
      <c r="AD4976" s="5">
        <v>35.124000000000002</v>
      </c>
      <c r="AE4976">
        <v>2013</v>
      </c>
      <c r="AF4976">
        <v>47</v>
      </c>
      <c r="AG4976" s="14">
        <f t="shared" si="386"/>
        <v>0</v>
      </c>
      <c r="AH4976">
        <f t="shared" si="388"/>
        <v>1</v>
      </c>
      <c r="AI4976">
        <f t="shared" si="389"/>
        <v>3</v>
      </c>
    </row>
    <row r="4977" spans="1:35" x14ac:dyDescent="0.35">
      <c r="A4977">
        <v>4976</v>
      </c>
      <c r="B4977" t="s">
        <v>2042</v>
      </c>
      <c r="C4977" t="s">
        <v>2043</v>
      </c>
      <c r="D4977" t="s">
        <v>29</v>
      </c>
      <c r="E4977" t="s">
        <v>30</v>
      </c>
      <c r="F4977" t="s">
        <v>31</v>
      </c>
      <c r="G4977" t="s">
        <v>32</v>
      </c>
      <c r="H4977" t="s">
        <v>33</v>
      </c>
      <c r="I4977" t="s">
        <v>34</v>
      </c>
      <c r="J4977" t="s">
        <v>8112</v>
      </c>
      <c r="K4977" s="3">
        <v>41596</v>
      </c>
      <c r="L4977" t="s">
        <v>36</v>
      </c>
      <c r="M4977" t="s">
        <v>3230</v>
      </c>
      <c r="N4977" t="s">
        <v>3231</v>
      </c>
      <c r="O4977" t="s">
        <v>51</v>
      </c>
      <c r="P4977" t="s">
        <v>55</v>
      </c>
      <c r="Q4977">
        <v>9</v>
      </c>
      <c r="R4977" s="5">
        <v>287.89120000000003</v>
      </c>
      <c r="S4977" s="5">
        <v>304.76900000000001</v>
      </c>
      <c r="T4977" s="5">
        <v>2194.3368000000005</v>
      </c>
      <c r="U4977">
        <v>0.2</v>
      </c>
      <c r="V4977" s="5">
        <v>-396.68400000000003</v>
      </c>
      <c r="W4977" t="s">
        <v>41</v>
      </c>
      <c r="X4977" s="3">
        <v>41601</v>
      </c>
      <c r="Y4977" s="3">
        <v>41601</v>
      </c>
      <c r="Z4977">
        <v>5</v>
      </c>
      <c r="AA4977" t="s">
        <v>8400</v>
      </c>
      <c r="AB4977">
        <f t="shared" si="387"/>
        <v>0</v>
      </c>
      <c r="AC4977" t="str">
        <f t="shared" si="385"/>
        <v>Monday</v>
      </c>
      <c r="AD4977" s="5">
        <v>174.86500000000001</v>
      </c>
      <c r="AE4977">
        <v>2013</v>
      </c>
      <c r="AF4977">
        <v>47</v>
      </c>
      <c r="AG4977" s="14">
        <f t="shared" si="386"/>
        <v>-0.18077626005269562</v>
      </c>
      <c r="AH4977">
        <f t="shared" si="388"/>
        <v>0</v>
      </c>
      <c r="AI4977" t="str">
        <f t="shared" si="389"/>
        <v xml:space="preserve"> </v>
      </c>
    </row>
    <row r="4978" spans="1:35" x14ac:dyDescent="0.35">
      <c r="A4978">
        <v>4977</v>
      </c>
      <c r="B4978" t="s">
        <v>2042</v>
      </c>
      <c r="C4978" t="s">
        <v>2043</v>
      </c>
      <c r="D4978" t="s">
        <v>29</v>
      </c>
      <c r="E4978" t="s">
        <v>30</v>
      </c>
      <c r="F4978" t="s">
        <v>31</v>
      </c>
      <c r="G4978" t="s">
        <v>32</v>
      </c>
      <c r="H4978" t="s">
        <v>33</v>
      </c>
      <c r="I4978" t="s">
        <v>34</v>
      </c>
      <c r="J4978" t="s">
        <v>8112</v>
      </c>
      <c r="K4978" s="3">
        <v>41596</v>
      </c>
      <c r="L4978" t="s">
        <v>36</v>
      </c>
      <c r="M4978" t="s">
        <v>8115</v>
      </c>
      <c r="N4978" t="s">
        <v>8116</v>
      </c>
      <c r="O4978" t="s">
        <v>39</v>
      </c>
      <c r="P4978" t="s">
        <v>165</v>
      </c>
      <c r="Q4978">
        <v>5</v>
      </c>
      <c r="R4978" s="5">
        <v>12.459999999999999</v>
      </c>
      <c r="S4978" s="5">
        <v>18</v>
      </c>
      <c r="T4978" s="5">
        <v>90</v>
      </c>
      <c r="U4978">
        <v>0</v>
      </c>
      <c r="V4978" s="5">
        <v>27.7</v>
      </c>
      <c r="W4978" t="s">
        <v>41</v>
      </c>
      <c r="X4978" s="3">
        <v>41601</v>
      </c>
      <c r="Y4978" s="3">
        <v>41601</v>
      </c>
      <c r="Z4978">
        <v>5</v>
      </c>
      <c r="AA4978" t="s">
        <v>8400</v>
      </c>
      <c r="AB4978">
        <f t="shared" si="387"/>
        <v>0</v>
      </c>
      <c r="AC4978" t="str">
        <f t="shared" si="385"/>
        <v>Monday</v>
      </c>
      <c r="AD4978" s="5">
        <v>9.7490000000000006</v>
      </c>
      <c r="AE4978">
        <v>2013</v>
      </c>
      <c r="AF4978">
        <v>47</v>
      </c>
      <c r="AG4978" s="14">
        <f t="shared" si="386"/>
        <v>0.30777777777777776</v>
      </c>
      <c r="AH4978">
        <f t="shared" si="388"/>
        <v>0</v>
      </c>
      <c r="AI4978" t="str">
        <f t="shared" si="389"/>
        <v xml:space="preserve"> </v>
      </c>
    </row>
    <row r="4979" spans="1:35" x14ac:dyDescent="0.35">
      <c r="A4979">
        <v>4978</v>
      </c>
      <c r="B4979" t="s">
        <v>4546</v>
      </c>
      <c r="C4979" t="s">
        <v>4547</v>
      </c>
      <c r="D4979" t="s">
        <v>112</v>
      </c>
      <c r="E4979" t="s">
        <v>199</v>
      </c>
      <c r="F4979" t="s">
        <v>212</v>
      </c>
      <c r="G4979" t="s">
        <v>245</v>
      </c>
      <c r="H4979" t="s">
        <v>245</v>
      </c>
      <c r="I4979" t="s">
        <v>34</v>
      </c>
      <c r="J4979" t="s">
        <v>8117</v>
      </c>
      <c r="K4979" s="3">
        <v>41306</v>
      </c>
      <c r="L4979" t="s">
        <v>36</v>
      </c>
      <c r="M4979" t="s">
        <v>6475</v>
      </c>
      <c r="N4979" t="s">
        <v>6476</v>
      </c>
      <c r="O4979" t="s">
        <v>51</v>
      </c>
      <c r="P4979" t="s">
        <v>93</v>
      </c>
      <c r="Q4979">
        <v>6</v>
      </c>
      <c r="R4979" s="5">
        <v>62.290933333333328</v>
      </c>
      <c r="S4979" s="5">
        <v>65.928666666666658</v>
      </c>
      <c r="T4979" s="5">
        <v>316.45759999999996</v>
      </c>
      <c r="U4979">
        <v>0.2</v>
      </c>
      <c r="V4979" s="5">
        <v>-57.287999999999997</v>
      </c>
      <c r="W4979" t="s">
        <v>41</v>
      </c>
      <c r="X4979" s="3">
        <v>41311</v>
      </c>
      <c r="Y4979" s="3">
        <v>41311</v>
      </c>
      <c r="Z4979">
        <v>5</v>
      </c>
      <c r="AA4979" t="s">
        <v>8400</v>
      </c>
      <c r="AB4979">
        <f t="shared" si="387"/>
        <v>0</v>
      </c>
      <c r="AC4979" t="str">
        <f t="shared" si="385"/>
        <v>Friday</v>
      </c>
      <c r="AD4979" s="5">
        <v>18.111000000000001</v>
      </c>
      <c r="AE4979">
        <v>2013</v>
      </c>
      <c r="AF4979">
        <v>5</v>
      </c>
      <c r="AG4979" s="14">
        <f t="shared" si="386"/>
        <v>-0.18102899092959057</v>
      </c>
      <c r="AH4979">
        <f t="shared" si="388"/>
        <v>0</v>
      </c>
      <c r="AI4979" t="str">
        <f t="shared" si="389"/>
        <v xml:space="preserve"> </v>
      </c>
    </row>
    <row r="4980" spans="1:35" x14ac:dyDescent="0.35">
      <c r="A4980">
        <v>4979</v>
      </c>
      <c r="B4980" t="s">
        <v>4546</v>
      </c>
      <c r="C4980" t="s">
        <v>4547</v>
      </c>
      <c r="D4980" t="s">
        <v>112</v>
      </c>
      <c r="E4980" t="s">
        <v>199</v>
      </c>
      <c r="F4980" t="s">
        <v>212</v>
      </c>
      <c r="G4980" t="s">
        <v>245</v>
      </c>
      <c r="H4980" t="s">
        <v>245</v>
      </c>
      <c r="I4980" t="s">
        <v>34</v>
      </c>
      <c r="J4980" t="s">
        <v>8117</v>
      </c>
      <c r="K4980" s="3">
        <v>41306</v>
      </c>
      <c r="L4980" t="s">
        <v>36</v>
      </c>
      <c r="M4980" t="s">
        <v>7209</v>
      </c>
      <c r="N4980" t="s">
        <v>7210</v>
      </c>
      <c r="O4980" t="s">
        <v>51</v>
      </c>
      <c r="P4980" t="s">
        <v>52</v>
      </c>
      <c r="Q4980">
        <v>8</v>
      </c>
      <c r="R4980" s="5">
        <v>87.64500000000001</v>
      </c>
      <c r="S4980" s="5">
        <v>109.43</v>
      </c>
      <c r="T4980" s="5">
        <v>437.72</v>
      </c>
      <c r="U4980">
        <v>0.5</v>
      </c>
      <c r="V4980" s="5">
        <v>-263.44</v>
      </c>
      <c r="W4980" t="s">
        <v>41</v>
      </c>
      <c r="X4980" s="3">
        <v>41311</v>
      </c>
      <c r="Y4980" s="3">
        <v>41311</v>
      </c>
      <c r="Z4980">
        <v>5</v>
      </c>
      <c r="AA4980" t="s">
        <v>8400</v>
      </c>
      <c r="AB4980">
        <f t="shared" si="387"/>
        <v>0</v>
      </c>
      <c r="AC4980" t="str">
        <f t="shared" si="385"/>
        <v>Friday</v>
      </c>
      <c r="AD4980" s="5">
        <v>17.686</v>
      </c>
      <c r="AE4980">
        <v>2013</v>
      </c>
      <c r="AF4980">
        <v>5</v>
      </c>
      <c r="AG4980" s="14">
        <f t="shared" si="386"/>
        <v>-0.60184592890432231</v>
      </c>
      <c r="AH4980">
        <f t="shared" si="388"/>
        <v>0</v>
      </c>
      <c r="AI4980" t="str">
        <f t="shared" si="389"/>
        <v xml:space="preserve"> </v>
      </c>
    </row>
    <row r="4981" spans="1:35" x14ac:dyDescent="0.35">
      <c r="A4981">
        <v>4980</v>
      </c>
      <c r="B4981" t="s">
        <v>4041</v>
      </c>
      <c r="C4981" t="s">
        <v>4042</v>
      </c>
      <c r="D4981" t="s">
        <v>96</v>
      </c>
      <c r="E4981" t="s">
        <v>44</v>
      </c>
      <c r="F4981" t="s">
        <v>67</v>
      </c>
      <c r="G4981" t="s">
        <v>2597</v>
      </c>
      <c r="H4981" t="s">
        <v>4541</v>
      </c>
      <c r="I4981" t="s">
        <v>34</v>
      </c>
      <c r="J4981" t="s">
        <v>8118</v>
      </c>
      <c r="K4981" s="3">
        <v>41584</v>
      </c>
      <c r="L4981" t="s">
        <v>136</v>
      </c>
      <c r="M4981" t="s">
        <v>6896</v>
      </c>
      <c r="N4981" t="s">
        <v>6897</v>
      </c>
      <c r="O4981" t="s">
        <v>39</v>
      </c>
      <c r="P4981" t="s">
        <v>64</v>
      </c>
      <c r="Q4981">
        <v>5</v>
      </c>
      <c r="R4981" s="5">
        <v>19.96</v>
      </c>
      <c r="S4981" s="5">
        <v>30.200000000000003</v>
      </c>
      <c r="T4981" s="5">
        <v>151</v>
      </c>
      <c r="U4981">
        <v>0</v>
      </c>
      <c r="V4981" s="5">
        <v>51.2</v>
      </c>
      <c r="W4981" t="s">
        <v>139</v>
      </c>
      <c r="X4981" s="3">
        <v>41587</v>
      </c>
      <c r="Y4981" s="3">
        <v>41590</v>
      </c>
      <c r="Z4981">
        <v>6</v>
      </c>
      <c r="AA4981" t="s">
        <v>8399</v>
      </c>
      <c r="AB4981">
        <f t="shared" si="387"/>
        <v>3</v>
      </c>
      <c r="AC4981" t="str">
        <f t="shared" si="385"/>
        <v>Wednesday</v>
      </c>
      <c r="AD4981" s="5">
        <v>24.257000000000001</v>
      </c>
      <c r="AE4981">
        <v>2013</v>
      </c>
      <c r="AF4981">
        <v>45</v>
      </c>
      <c r="AG4981" s="14">
        <f t="shared" si="386"/>
        <v>0.33907284768211921</v>
      </c>
      <c r="AH4981">
        <f t="shared" si="388"/>
        <v>1</v>
      </c>
      <c r="AI4981">
        <f t="shared" si="389"/>
        <v>3</v>
      </c>
    </row>
    <row r="4982" spans="1:35" x14ac:dyDescent="0.35">
      <c r="A4982">
        <v>4981</v>
      </c>
      <c r="B4982" t="s">
        <v>7878</v>
      </c>
      <c r="C4982" t="s">
        <v>7879</v>
      </c>
      <c r="D4982" t="s">
        <v>112</v>
      </c>
      <c r="E4982" t="s">
        <v>30</v>
      </c>
      <c r="F4982" t="s">
        <v>31</v>
      </c>
      <c r="G4982" t="s">
        <v>1287</v>
      </c>
      <c r="H4982" t="s">
        <v>3555</v>
      </c>
      <c r="I4982" t="s">
        <v>34</v>
      </c>
      <c r="J4982" t="s">
        <v>8119</v>
      </c>
      <c r="K4982" s="3">
        <v>40929</v>
      </c>
      <c r="L4982" t="s">
        <v>36</v>
      </c>
      <c r="M4982" t="s">
        <v>1251</v>
      </c>
      <c r="N4982" t="s">
        <v>1252</v>
      </c>
      <c r="O4982" t="s">
        <v>39</v>
      </c>
      <c r="P4982" t="s">
        <v>58</v>
      </c>
      <c r="Q4982">
        <v>2</v>
      </c>
      <c r="R4982" s="5">
        <v>33.659999999999997</v>
      </c>
      <c r="S4982" s="5">
        <v>34</v>
      </c>
      <c r="T4982" s="5">
        <v>68</v>
      </c>
      <c r="U4982">
        <v>0</v>
      </c>
      <c r="V4982" s="5">
        <v>0.68</v>
      </c>
      <c r="W4982" t="s">
        <v>41</v>
      </c>
      <c r="X4982" s="3">
        <v>40934</v>
      </c>
      <c r="Y4982" s="3">
        <v>40937</v>
      </c>
      <c r="Z4982">
        <v>8</v>
      </c>
      <c r="AA4982" t="s">
        <v>8399</v>
      </c>
      <c r="AB4982">
        <f t="shared" si="387"/>
        <v>3</v>
      </c>
      <c r="AC4982" t="str">
        <f t="shared" si="385"/>
        <v>Saturday</v>
      </c>
      <c r="AD4982" s="5">
        <v>5.6539999999999999</v>
      </c>
      <c r="AE4982">
        <v>2012</v>
      </c>
      <c r="AF4982">
        <v>3</v>
      </c>
      <c r="AG4982" s="14">
        <f t="shared" si="386"/>
        <v>0.01</v>
      </c>
      <c r="AH4982">
        <f t="shared" si="388"/>
        <v>1</v>
      </c>
      <c r="AI4982">
        <f t="shared" si="389"/>
        <v>3</v>
      </c>
    </row>
    <row r="4983" spans="1:35" x14ac:dyDescent="0.35">
      <c r="A4983">
        <v>4982</v>
      </c>
      <c r="B4983" t="s">
        <v>1718</v>
      </c>
      <c r="C4983" t="s">
        <v>1719</v>
      </c>
      <c r="D4983" t="s">
        <v>29</v>
      </c>
      <c r="E4983" t="s">
        <v>199</v>
      </c>
      <c r="F4983" t="s">
        <v>200</v>
      </c>
      <c r="G4983" t="s">
        <v>2462</v>
      </c>
      <c r="H4983" t="s">
        <v>2462</v>
      </c>
      <c r="I4983" t="s">
        <v>34</v>
      </c>
      <c r="J4983" t="s">
        <v>8120</v>
      </c>
      <c r="K4983" s="3">
        <v>40843</v>
      </c>
      <c r="L4983" t="s">
        <v>136</v>
      </c>
      <c r="M4983" t="s">
        <v>525</v>
      </c>
      <c r="N4983" t="s">
        <v>3915</v>
      </c>
      <c r="O4983" t="s">
        <v>39</v>
      </c>
      <c r="P4983" t="s">
        <v>76</v>
      </c>
      <c r="Q4983">
        <v>1</v>
      </c>
      <c r="R4983" s="5">
        <v>11.620000000000001</v>
      </c>
      <c r="S4983" s="5">
        <v>17</v>
      </c>
      <c r="T4983" s="5">
        <v>17</v>
      </c>
      <c r="U4983">
        <v>0</v>
      </c>
      <c r="V4983" s="5">
        <v>5.38</v>
      </c>
      <c r="W4983" t="s">
        <v>155</v>
      </c>
      <c r="X4983" s="3">
        <v>40845</v>
      </c>
      <c r="Y4983" s="3">
        <v>40846</v>
      </c>
      <c r="Z4983">
        <v>3</v>
      </c>
      <c r="AA4983" t="s">
        <v>8399</v>
      </c>
      <c r="AB4983">
        <f t="shared" si="387"/>
        <v>1</v>
      </c>
      <c r="AC4983" t="str">
        <f t="shared" si="385"/>
        <v>Thursday</v>
      </c>
      <c r="AD4983" s="5">
        <v>0.13200000000000001</v>
      </c>
      <c r="AE4983">
        <v>2011</v>
      </c>
      <c r="AF4983">
        <v>44</v>
      </c>
      <c r="AG4983" s="14">
        <f t="shared" si="386"/>
        <v>0.31647058823529411</v>
      </c>
      <c r="AH4983">
        <f t="shared" si="388"/>
        <v>1</v>
      </c>
      <c r="AI4983">
        <f t="shared" si="389"/>
        <v>1</v>
      </c>
    </row>
    <row r="4984" spans="1:35" x14ac:dyDescent="0.35">
      <c r="A4984">
        <v>4983</v>
      </c>
      <c r="B4984" t="s">
        <v>1718</v>
      </c>
      <c r="C4984" t="s">
        <v>1719</v>
      </c>
      <c r="D4984" t="s">
        <v>29</v>
      </c>
      <c r="E4984" t="s">
        <v>199</v>
      </c>
      <c r="F4984" t="s">
        <v>200</v>
      </c>
      <c r="G4984" t="s">
        <v>2462</v>
      </c>
      <c r="H4984" t="s">
        <v>2462</v>
      </c>
      <c r="I4984" t="s">
        <v>34</v>
      </c>
      <c r="J4984" t="s">
        <v>8120</v>
      </c>
      <c r="K4984" s="3">
        <v>40843</v>
      </c>
      <c r="L4984" t="s">
        <v>136</v>
      </c>
      <c r="M4984" t="s">
        <v>5103</v>
      </c>
      <c r="N4984" t="s">
        <v>5104</v>
      </c>
      <c r="O4984" t="s">
        <v>51</v>
      </c>
      <c r="P4984" t="s">
        <v>52</v>
      </c>
      <c r="Q4984">
        <v>5</v>
      </c>
      <c r="R4984" s="5">
        <v>17.940000000000005</v>
      </c>
      <c r="S4984" s="5">
        <v>34.400000000000006</v>
      </c>
      <c r="T4984" s="5">
        <v>172.00000000000003</v>
      </c>
      <c r="U4984">
        <v>0</v>
      </c>
      <c r="V4984" s="5">
        <v>82.3</v>
      </c>
      <c r="W4984" t="s">
        <v>155</v>
      </c>
      <c r="X4984" s="3">
        <v>40845</v>
      </c>
      <c r="Y4984" s="3">
        <v>40845</v>
      </c>
      <c r="Z4984">
        <v>2</v>
      </c>
      <c r="AA4984" t="s">
        <v>8400</v>
      </c>
      <c r="AB4984">
        <f t="shared" si="387"/>
        <v>0</v>
      </c>
      <c r="AC4984" t="str">
        <f t="shared" si="385"/>
        <v>Thursday</v>
      </c>
      <c r="AD4984" s="5">
        <v>30.669</v>
      </c>
      <c r="AE4984">
        <v>2011</v>
      </c>
      <c r="AF4984">
        <v>44</v>
      </c>
      <c r="AG4984" s="14">
        <f t="shared" si="386"/>
        <v>0.47848837209302314</v>
      </c>
      <c r="AH4984">
        <f t="shared" si="388"/>
        <v>0</v>
      </c>
      <c r="AI4984" t="str">
        <f t="shared" si="389"/>
        <v xml:space="preserve"> </v>
      </c>
    </row>
    <row r="4985" spans="1:35" x14ac:dyDescent="0.35">
      <c r="A4985">
        <v>4984</v>
      </c>
      <c r="B4985" t="s">
        <v>7458</v>
      </c>
      <c r="C4985" t="s">
        <v>7459</v>
      </c>
      <c r="D4985" t="s">
        <v>96</v>
      </c>
      <c r="E4985" t="s">
        <v>44</v>
      </c>
      <c r="F4985" t="s">
        <v>45</v>
      </c>
      <c r="G4985" t="s">
        <v>6792</v>
      </c>
      <c r="H4985" t="s">
        <v>8121</v>
      </c>
      <c r="I4985" t="s">
        <v>34</v>
      </c>
      <c r="J4985" t="s">
        <v>8122</v>
      </c>
      <c r="K4985" s="3">
        <v>40969</v>
      </c>
      <c r="L4985" t="s">
        <v>36</v>
      </c>
      <c r="M4985" t="s">
        <v>6599</v>
      </c>
      <c r="N4985" t="s">
        <v>6600</v>
      </c>
      <c r="O4985" t="s">
        <v>72</v>
      </c>
      <c r="P4985" t="s">
        <v>162</v>
      </c>
      <c r="Q4985">
        <v>1</v>
      </c>
      <c r="R4985" s="5">
        <v>58.236451759999987</v>
      </c>
      <c r="S4985" s="5">
        <v>83.116805370741474</v>
      </c>
      <c r="T4985" s="5">
        <v>82.950571759999988</v>
      </c>
      <c r="U4985">
        <v>2E-3</v>
      </c>
      <c r="V4985" s="5">
        <v>24.714120000000001</v>
      </c>
      <c r="W4985" t="s">
        <v>139</v>
      </c>
      <c r="X4985" s="3">
        <v>40972</v>
      </c>
      <c r="Y4985" s="3">
        <v>40972</v>
      </c>
      <c r="Z4985">
        <v>3</v>
      </c>
      <c r="AA4985" t="s">
        <v>8400</v>
      </c>
      <c r="AB4985">
        <f t="shared" si="387"/>
        <v>0</v>
      </c>
      <c r="AC4985" t="str">
        <f t="shared" si="385"/>
        <v>Thursday</v>
      </c>
      <c r="AD4985" s="5">
        <v>6.194</v>
      </c>
      <c r="AE4985">
        <v>2012</v>
      </c>
      <c r="AF4985">
        <v>9</v>
      </c>
      <c r="AG4985" s="14">
        <f t="shared" si="386"/>
        <v>0.29793791019916177</v>
      </c>
      <c r="AH4985">
        <f t="shared" si="388"/>
        <v>0</v>
      </c>
      <c r="AI4985" t="str">
        <f t="shared" si="389"/>
        <v xml:space="preserve"> </v>
      </c>
    </row>
    <row r="4986" spans="1:35" x14ac:dyDescent="0.35">
      <c r="A4986">
        <v>4985</v>
      </c>
      <c r="B4986" t="s">
        <v>7458</v>
      </c>
      <c r="C4986" t="s">
        <v>7459</v>
      </c>
      <c r="D4986" t="s">
        <v>96</v>
      </c>
      <c r="E4986" t="s">
        <v>44</v>
      </c>
      <c r="F4986" t="s">
        <v>45</v>
      </c>
      <c r="G4986" t="s">
        <v>6792</v>
      </c>
      <c r="H4986" t="s">
        <v>8121</v>
      </c>
      <c r="I4986" t="s">
        <v>34</v>
      </c>
      <c r="J4986" t="s">
        <v>8122</v>
      </c>
      <c r="K4986" s="3">
        <v>40969</v>
      </c>
      <c r="L4986" t="s">
        <v>36</v>
      </c>
      <c r="M4986" t="s">
        <v>955</v>
      </c>
      <c r="N4986" t="s">
        <v>956</v>
      </c>
      <c r="O4986" t="s">
        <v>39</v>
      </c>
      <c r="P4986" t="s">
        <v>61</v>
      </c>
      <c r="Q4986">
        <v>2</v>
      </c>
      <c r="R4986" s="5">
        <v>16.28</v>
      </c>
      <c r="S4986" s="5">
        <v>31.5</v>
      </c>
      <c r="T4986" s="5">
        <v>63</v>
      </c>
      <c r="U4986">
        <v>0</v>
      </c>
      <c r="V4986" s="5">
        <v>30.44</v>
      </c>
      <c r="W4986" t="s">
        <v>139</v>
      </c>
      <c r="X4986" s="3">
        <v>40972</v>
      </c>
      <c r="Y4986" s="3">
        <v>40972</v>
      </c>
      <c r="Z4986">
        <v>3</v>
      </c>
      <c r="AA4986" t="s">
        <v>8400</v>
      </c>
      <c r="AB4986">
        <f t="shared" si="387"/>
        <v>0</v>
      </c>
      <c r="AC4986" t="str">
        <f t="shared" si="385"/>
        <v>Thursday</v>
      </c>
      <c r="AD4986" s="5">
        <v>8.76</v>
      </c>
      <c r="AE4986">
        <v>2012</v>
      </c>
      <c r="AF4986">
        <v>9</v>
      </c>
      <c r="AG4986" s="14">
        <f t="shared" si="386"/>
        <v>0.4831746031746032</v>
      </c>
      <c r="AH4986">
        <f t="shared" si="388"/>
        <v>0</v>
      </c>
      <c r="AI4986" t="str">
        <f t="shared" si="389"/>
        <v xml:space="preserve"> </v>
      </c>
    </row>
    <row r="4987" spans="1:35" x14ac:dyDescent="0.35">
      <c r="A4987">
        <v>4986</v>
      </c>
      <c r="B4987" t="s">
        <v>7458</v>
      </c>
      <c r="C4987" t="s">
        <v>7459</v>
      </c>
      <c r="D4987" t="s">
        <v>96</v>
      </c>
      <c r="E4987" t="s">
        <v>44</v>
      </c>
      <c r="F4987" t="s">
        <v>45</v>
      </c>
      <c r="G4987" t="s">
        <v>6792</v>
      </c>
      <c r="H4987" t="s">
        <v>8121</v>
      </c>
      <c r="I4987" t="s">
        <v>34</v>
      </c>
      <c r="J4987" t="s">
        <v>8122</v>
      </c>
      <c r="K4987" s="3">
        <v>40969</v>
      </c>
      <c r="L4987" t="s">
        <v>36</v>
      </c>
      <c r="M4987" t="s">
        <v>3565</v>
      </c>
      <c r="N4987" t="s">
        <v>3566</v>
      </c>
      <c r="O4987" t="s">
        <v>51</v>
      </c>
      <c r="P4987" t="s">
        <v>55</v>
      </c>
      <c r="Q4987">
        <v>5</v>
      </c>
      <c r="R4987" s="5">
        <v>86.22</v>
      </c>
      <c r="S4987" s="5">
        <v>101.4</v>
      </c>
      <c r="T4987" s="5">
        <v>507</v>
      </c>
      <c r="U4987">
        <v>0</v>
      </c>
      <c r="V4987" s="5">
        <v>75.900000000000006</v>
      </c>
      <c r="W4987" t="s">
        <v>139</v>
      </c>
      <c r="X4987" s="3">
        <v>40972</v>
      </c>
      <c r="Y4987" s="3">
        <v>40975</v>
      </c>
      <c r="Z4987">
        <v>6</v>
      </c>
      <c r="AA4987" t="s">
        <v>8399</v>
      </c>
      <c r="AB4987">
        <f t="shared" si="387"/>
        <v>3</v>
      </c>
      <c r="AC4987" t="str">
        <f t="shared" si="385"/>
        <v>Thursday</v>
      </c>
      <c r="AD4987" s="5">
        <v>9.6549999999999994</v>
      </c>
      <c r="AE4987">
        <v>2012</v>
      </c>
      <c r="AF4987">
        <v>9</v>
      </c>
      <c r="AG4987" s="14">
        <f t="shared" si="386"/>
        <v>0.14970414201183432</v>
      </c>
      <c r="AH4987">
        <f t="shared" si="388"/>
        <v>1</v>
      </c>
      <c r="AI4987">
        <f t="shared" si="389"/>
        <v>3</v>
      </c>
    </row>
    <row r="4988" spans="1:35" x14ac:dyDescent="0.35">
      <c r="A4988">
        <v>4987</v>
      </c>
      <c r="B4988" t="s">
        <v>7458</v>
      </c>
      <c r="C4988" t="s">
        <v>7459</v>
      </c>
      <c r="D4988" t="s">
        <v>96</v>
      </c>
      <c r="E4988" t="s">
        <v>44</v>
      </c>
      <c r="F4988" t="s">
        <v>45</v>
      </c>
      <c r="G4988" t="s">
        <v>6792</v>
      </c>
      <c r="H4988" t="s">
        <v>8121</v>
      </c>
      <c r="I4988" t="s">
        <v>34</v>
      </c>
      <c r="J4988" t="s">
        <v>8122</v>
      </c>
      <c r="K4988" s="3">
        <v>40969</v>
      </c>
      <c r="L4988" t="s">
        <v>36</v>
      </c>
      <c r="M4988" t="s">
        <v>786</v>
      </c>
      <c r="N4988" t="s">
        <v>787</v>
      </c>
      <c r="O4988" t="s">
        <v>39</v>
      </c>
      <c r="P4988" t="s">
        <v>340</v>
      </c>
      <c r="Q4988">
        <v>2</v>
      </c>
      <c r="R4988" s="5">
        <v>19.82</v>
      </c>
      <c r="S4988" s="5">
        <v>20</v>
      </c>
      <c r="T4988" s="5">
        <v>40</v>
      </c>
      <c r="U4988">
        <v>0</v>
      </c>
      <c r="V4988" s="5">
        <v>0.36</v>
      </c>
      <c r="W4988" t="s">
        <v>139</v>
      </c>
      <c r="X4988" s="3">
        <v>40972</v>
      </c>
      <c r="Y4988" s="3">
        <v>40972</v>
      </c>
      <c r="Z4988">
        <v>3</v>
      </c>
      <c r="AA4988" t="s">
        <v>8400</v>
      </c>
      <c r="AB4988">
        <f t="shared" si="387"/>
        <v>0</v>
      </c>
      <c r="AC4988" t="str">
        <f t="shared" si="385"/>
        <v>Thursday</v>
      </c>
      <c r="AD4988" s="5">
        <v>3.4380000000000002</v>
      </c>
      <c r="AE4988">
        <v>2012</v>
      </c>
      <c r="AF4988">
        <v>9</v>
      </c>
      <c r="AG4988" s="14">
        <f t="shared" si="386"/>
        <v>8.9999999999999993E-3</v>
      </c>
      <c r="AH4988">
        <f t="shared" si="388"/>
        <v>0</v>
      </c>
      <c r="AI4988" t="str">
        <f t="shared" si="389"/>
        <v xml:space="preserve"> </v>
      </c>
    </row>
    <row r="4989" spans="1:35" x14ac:dyDescent="0.35">
      <c r="A4989">
        <v>4988</v>
      </c>
      <c r="B4989" t="s">
        <v>946</v>
      </c>
      <c r="C4989" t="s">
        <v>947</v>
      </c>
      <c r="D4989" t="s">
        <v>96</v>
      </c>
      <c r="E4989" t="s">
        <v>30</v>
      </c>
      <c r="F4989" t="s">
        <v>31</v>
      </c>
      <c r="G4989" t="s">
        <v>414</v>
      </c>
      <c r="H4989" t="s">
        <v>3755</v>
      </c>
      <c r="I4989" t="s">
        <v>34</v>
      </c>
      <c r="J4989" t="s">
        <v>8123</v>
      </c>
      <c r="K4989" s="3">
        <v>41535</v>
      </c>
      <c r="L4989" t="s">
        <v>136</v>
      </c>
      <c r="M4989" t="s">
        <v>5365</v>
      </c>
      <c r="N4989" t="s">
        <v>5366</v>
      </c>
      <c r="O4989" t="s">
        <v>39</v>
      </c>
      <c r="P4989" t="s">
        <v>165</v>
      </c>
      <c r="Q4989">
        <v>5</v>
      </c>
      <c r="R4989" s="5">
        <v>12.5</v>
      </c>
      <c r="S4989" s="5">
        <v>15.4</v>
      </c>
      <c r="T4989" s="5">
        <v>77</v>
      </c>
      <c r="U4989">
        <v>0</v>
      </c>
      <c r="V4989" s="5">
        <v>14.5</v>
      </c>
      <c r="W4989" t="s">
        <v>41</v>
      </c>
      <c r="X4989" s="3">
        <v>41540</v>
      </c>
      <c r="Y4989" s="3">
        <v>41540</v>
      </c>
      <c r="Z4989">
        <v>5</v>
      </c>
      <c r="AA4989" t="s">
        <v>8400</v>
      </c>
      <c r="AB4989">
        <f t="shared" si="387"/>
        <v>0</v>
      </c>
      <c r="AC4989" t="str">
        <f t="shared" si="385"/>
        <v>Wednesday</v>
      </c>
      <c r="AD4989" s="5">
        <v>11.207000000000001</v>
      </c>
      <c r="AE4989">
        <v>2013</v>
      </c>
      <c r="AF4989">
        <v>38</v>
      </c>
      <c r="AG4989" s="14">
        <f t="shared" si="386"/>
        <v>0.18831168831168832</v>
      </c>
      <c r="AH4989">
        <f t="shared" si="388"/>
        <v>0</v>
      </c>
      <c r="AI4989" t="str">
        <f t="shared" si="389"/>
        <v xml:space="preserve"> </v>
      </c>
    </row>
    <row r="4990" spans="1:35" x14ac:dyDescent="0.35">
      <c r="A4990">
        <v>4989</v>
      </c>
      <c r="B4990" t="s">
        <v>946</v>
      </c>
      <c r="C4990" t="s">
        <v>947</v>
      </c>
      <c r="D4990" t="s">
        <v>96</v>
      </c>
      <c r="E4990" t="s">
        <v>30</v>
      </c>
      <c r="F4990" t="s">
        <v>31</v>
      </c>
      <c r="G4990" t="s">
        <v>414</v>
      </c>
      <c r="H4990" t="s">
        <v>3755</v>
      </c>
      <c r="I4990" t="s">
        <v>34</v>
      </c>
      <c r="J4990" t="s">
        <v>8123</v>
      </c>
      <c r="K4990" s="3">
        <v>41535</v>
      </c>
      <c r="L4990" t="s">
        <v>136</v>
      </c>
      <c r="M4990" t="s">
        <v>4899</v>
      </c>
      <c r="N4990" t="s">
        <v>4900</v>
      </c>
      <c r="O4990" t="s">
        <v>39</v>
      </c>
      <c r="P4990" t="s">
        <v>61</v>
      </c>
      <c r="Q4990">
        <v>6</v>
      </c>
      <c r="R4990" s="5">
        <v>9.8866666666666667</v>
      </c>
      <c r="S4990" s="5">
        <v>15.666666666666668</v>
      </c>
      <c r="T4990" s="5">
        <v>94</v>
      </c>
      <c r="U4990">
        <v>0</v>
      </c>
      <c r="V4990" s="5">
        <v>34.68</v>
      </c>
      <c r="W4990" t="s">
        <v>41</v>
      </c>
      <c r="X4990" s="3">
        <v>41540</v>
      </c>
      <c r="Y4990" s="3">
        <v>41540</v>
      </c>
      <c r="Z4990">
        <v>5</v>
      </c>
      <c r="AA4990" t="s">
        <v>8400</v>
      </c>
      <c r="AB4990">
        <f t="shared" si="387"/>
        <v>0</v>
      </c>
      <c r="AC4990" t="str">
        <f t="shared" si="385"/>
        <v>Wednesday</v>
      </c>
      <c r="AD4990" s="5">
        <v>14.404999999999999</v>
      </c>
      <c r="AE4990">
        <v>2013</v>
      </c>
      <c r="AF4990">
        <v>38</v>
      </c>
      <c r="AG4990" s="14">
        <f t="shared" si="386"/>
        <v>0.36893617021276598</v>
      </c>
      <c r="AH4990">
        <f t="shared" si="388"/>
        <v>0</v>
      </c>
      <c r="AI4990" t="str">
        <f t="shared" si="389"/>
        <v xml:space="preserve"> </v>
      </c>
    </row>
    <row r="4991" spans="1:35" x14ac:dyDescent="0.35">
      <c r="A4991">
        <v>4990</v>
      </c>
      <c r="B4991" t="s">
        <v>946</v>
      </c>
      <c r="C4991" t="s">
        <v>947</v>
      </c>
      <c r="D4991" t="s">
        <v>96</v>
      </c>
      <c r="E4991" t="s">
        <v>30</v>
      </c>
      <c r="F4991" t="s">
        <v>31</v>
      </c>
      <c r="G4991" t="s">
        <v>414</v>
      </c>
      <c r="H4991" t="s">
        <v>3755</v>
      </c>
      <c r="I4991" t="s">
        <v>34</v>
      </c>
      <c r="J4991" t="s">
        <v>8123</v>
      </c>
      <c r="K4991" s="3">
        <v>41535</v>
      </c>
      <c r="L4991" t="s">
        <v>136</v>
      </c>
      <c r="M4991" t="s">
        <v>3976</v>
      </c>
      <c r="N4991" t="s">
        <v>3977</v>
      </c>
      <c r="O4991" t="s">
        <v>39</v>
      </c>
      <c r="P4991" t="s">
        <v>40</v>
      </c>
      <c r="Q4991">
        <v>4</v>
      </c>
      <c r="R4991" s="5">
        <v>2.7</v>
      </c>
      <c r="S4991" s="5">
        <v>5</v>
      </c>
      <c r="T4991" s="5">
        <v>20</v>
      </c>
      <c r="U4991">
        <v>0</v>
      </c>
      <c r="V4991" s="5">
        <v>9.1999999999999993</v>
      </c>
      <c r="W4991" t="s">
        <v>41</v>
      </c>
      <c r="X4991" s="3">
        <v>41540</v>
      </c>
      <c r="Y4991" s="3">
        <v>41540</v>
      </c>
      <c r="Z4991">
        <v>5</v>
      </c>
      <c r="AA4991" t="s">
        <v>8400</v>
      </c>
      <c r="AB4991">
        <f t="shared" si="387"/>
        <v>0</v>
      </c>
      <c r="AC4991" t="str">
        <f t="shared" si="385"/>
        <v>Wednesday</v>
      </c>
      <c r="AD4991" s="5">
        <v>0.88800000000000001</v>
      </c>
      <c r="AE4991">
        <v>2013</v>
      </c>
      <c r="AF4991">
        <v>38</v>
      </c>
      <c r="AG4991" s="14">
        <f t="shared" si="386"/>
        <v>0.45999999999999996</v>
      </c>
      <c r="AH4991">
        <f t="shared" si="388"/>
        <v>0</v>
      </c>
      <c r="AI4991" t="str">
        <f t="shared" si="389"/>
        <v xml:space="preserve"> </v>
      </c>
    </row>
    <row r="4992" spans="1:35" x14ac:dyDescent="0.35">
      <c r="A4992">
        <v>4991</v>
      </c>
      <c r="B4992" t="s">
        <v>265</v>
      </c>
      <c r="C4992" t="s">
        <v>266</v>
      </c>
      <c r="D4992" t="s">
        <v>112</v>
      </c>
      <c r="E4992" t="s">
        <v>44</v>
      </c>
      <c r="F4992" t="s">
        <v>67</v>
      </c>
      <c r="G4992" t="s">
        <v>68</v>
      </c>
      <c r="H4992" t="s">
        <v>1921</v>
      </c>
      <c r="I4992" t="s">
        <v>34</v>
      </c>
      <c r="J4992" t="s">
        <v>8124</v>
      </c>
      <c r="K4992" s="3">
        <v>41916</v>
      </c>
      <c r="L4992" t="s">
        <v>36</v>
      </c>
      <c r="M4992" t="s">
        <v>3458</v>
      </c>
      <c r="N4992" t="s">
        <v>3459</v>
      </c>
      <c r="O4992" t="s">
        <v>39</v>
      </c>
      <c r="P4992" t="s">
        <v>76</v>
      </c>
      <c r="Q4992">
        <v>3</v>
      </c>
      <c r="R4992" s="5">
        <v>12.586666666666671</v>
      </c>
      <c r="S4992" s="5">
        <v>23.666666666666671</v>
      </c>
      <c r="T4992" s="5">
        <v>71.000000000000014</v>
      </c>
      <c r="U4992">
        <v>0</v>
      </c>
      <c r="V4992" s="5">
        <v>33.24</v>
      </c>
      <c r="W4992" t="s">
        <v>41</v>
      </c>
      <c r="X4992" s="3">
        <v>41921</v>
      </c>
      <c r="Y4992" s="3">
        <v>41921</v>
      </c>
      <c r="Z4992">
        <v>5</v>
      </c>
      <c r="AA4992" t="s">
        <v>8400</v>
      </c>
      <c r="AB4992">
        <f t="shared" si="387"/>
        <v>0</v>
      </c>
      <c r="AC4992" t="str">
        <f t="shared" si="385"/>
        <v>Saturday</v>
      </c>
      <c r="AD4992" s="5">
        <v>2.8180000000000001</v>
      </c>
      <c r="AE4992">
        <v>2014</v>
      </c>
      <c r="AF4992">
        <v>40</v>
      </c>
      <c r="AG4992" s="14">
        <f t="shared" si="386"/>
        <v>0.46816901408450695</v>
      </c>
      <c r="AH4992">
        <f t="shared" si="388"/>
        <v>0</v>
      </c>
      <c r="AI4992" t="str">
        <f t="shared" si="389"/>
        <v xml:space="preserve"> </v>
      </c>
    </row>
    <row r="4993" spans="1:35" x14ac:dyDescent="0.35">
      <c r="A4993">
        <v>4992</v>
      </c>
      <c r="B4993" t="s">
        <v>8125</v>
      </c>
      <c r="C4993" t="s">
        <v>8126</v>
      </c>
      <c r="D4993" t="s">
        <v>29</v>
      </c>
      <c r="E4993" t="s">
        <v>199</v>
      </c>
      <c r="F4993" t="s">
        <v>200</v>
      </c>
      <c r="G4993" t="s">
        <v>719</v>
      </c>
      <c r="H4993" t="s">
        <v>719</v>
      </c>
      <c r="I4993" t="s">
        <v>34</v>
      </c>
      <c r="J4993" t="s">
        <v>8127</v>
      </c>
      <c r="K4993" s="3">
        <v>41814</v>
      </c>
      <c r="L4993" t="s">
        <v>136</v>
      </c>
      <c r="M4993" t="s">
        <v>6081</v>
      </c>
      <c r="N4993" t="s">
        <v>6082</v>
      </c>
      <c r="O4993" t="s">
        <v>72</v>
      </c>
      <c r="P4993" t="s">
        <v>79</v>
      </c>
      <c r="Q4993">
        <v>7</v>
      </c>
      <c r="R4993" s="5">
        <v>28.44</v>
      </c>
      <c r="S4993" s="5">
        <v>29</v>
      </c>
      <c r="T4993" s="5">
        <v>203</v>
      </c>
      <c r="U4993">
        <v>0</v>
      </c>
      <c r="V4993" s="5">
        <v>3.92</v>
      </c>
      <c r="W4993" t="s">
        <v>41</v>
      </c>
      <c r="X4993" s="3">
        <v>41819</v>
      </c>
      <c r="Y4993" s="3">
        <v>41822</v>
      </c>
      <c r="Z4993">
        <v>8</v>
      </c>
      <c r="AA4993" t="s">
        <v>8399</v>
      </c>
      <c r="AB4993">
        <f t="shared" si="387"/>
        <v>3</v>
      </c>
      <c r="AC4993" t="str">
        <f t="shared" si="385"/>
        <v>Tuesday</v>
      </c>
      <c r="AD4993" s="5">
        <v>21.375</v>
      </c>
      <c r="AE4993">
        <v>2014</v>
      </c>
      <c r="AF4993">
        <v>26</v>
      </c>
      <c r="AG4993" s="14">
        <f t="shared" si="386"/>
        <v>1.9310344827586208E-2</v>
      </c>
      <c r="AH4993">
        <f t="shared" si="388"/>
        <v>1</v>
      </c>
      <c r="AI4993">
        <f t="shared" si="389"/>
        <v>3</v>
      </c>
    </row>
    <row r="4994" spans="1:35" x14ac:dyDescent="0.35">
      <c r="A4994">
        <v>4993</v>
      </c>
      <c r="B4994" t="s">
        <v>2005</v>
      </c>
      <c r="C4994" t="s">
        <v>2006</v>
      </c>
      <c r="D4994" t="s">
        <v>29</v>
      </c>
      <c r="E4994" t="s">
        <v>44</v>
      </c>
      <c r="F4994" t="s">
        <v>67</v>
      </c>
      <c r="G4994" t="s">
        <v>690</v>
      </c>
      <c r="H4994" t="s">
        <v>8128</v>
      </c>
      <c r="I4994" t="s">
        <v>34</v>
      </c>
      <c r="J4994" t="s">
        <v>8129</v>
      </c>
      <c r="K4994" s="3">
        <v>40861</v>
      </c>
      <c r="L4994" t="s">
        <v>136</v>
      </c>
      <c r="M4994" t="s">
        <v>8130</v>
      </c>
      <c r="N4994" t="s">
        <v>8131</v>
      </c>
      <c r="O4994" t="s">
        <v>39</v>
      </c>
      <c r="P4994" t="s">
        <v>183</v>
      </c>
      <c r="Q4994">
        <v>3</v>
      </c>
      <c r="R4994" s="5">
        <v>266.65333333333342</v>
      </c>
      <c r="S4994" s="5">
        <v>333.33333333333343</v>
      </c>
      <c r="T4994" s="5">
        <v>1000.0000000000002</v>
      </c>
      <c r="U4994">
        <v>0</v>
      </c>
      <c r="V4994" s="5">
        <v>200.04</v>
      </c>
      <c r="W4994" t="s">
        <v>155</v>
      </c>
      <c r="X4994" s="3">
        <v>40863</v>
      </c>
      <c r="Y4994" s="3">
        <v>40865</v>
      </c>
      <c r="Z4994">
        <v>4</v>
      </c>
      <c r="AA4994" t="s">
        <v>8399</v>
      </c>
      <c r="AB4994">
        <f t="shared" si="387"/>
        <v>2</v>
      </c>
      <c r="AC4994" t="str">
        <f t="shared" ref="AC4994:AC5057" si="390">TEXT(K4994,"dddd")</f>
        <v>Monday</v>
      </c>
      <c r="AD4994" s="5">
        <v>133.57</v>
      </c>
      <c r="AE4994">
        <v>2011</v>
      </c>
      <c r="AF4994">
        <v>47</v>
      </c>
      <c r="AG4994" s="14">
        <f t="shared" ref="AG4994:AG5057" si="391">V4994/T4994</f>
        <v>0.20003999999999994</v>
      </c>
      <c r="AH4994">
        <f t="shared" si="388"/>
        <v>1</v>
      </c>
      <c r="AI4994">
        <f t="shared" si="389"/>
        <v>2</v>
      </c>
    </row>
    <row r="4995" spans="1:35" x14ac:dyDescent="0.35">
      <c r="A4995">
        <v>4994</v>
      </c>
      <c r="B4995" t="s">
        <v>4379</v>
      </c>
      <c r="C4995" t="s">
        <v>4380</v>
      </c>
      <c r="D4995" t="s">
        <v>96</v>
      </c>
      <c r="E4995" t="s">
        <v>44</v>
      </c>
      <c r="F4995" t="s">
        <v>67</v>
      </c>
      <c r="G4995" t="s">
        <v>1183</v>
      </c>
      <c r="H4995" t="s">
        <v>2612</v>
      </c>
      <c r="I4995" t="s">
        <v>34</v>
      </c>
      <c r="J4995" t="s">
        <v>8132</v>
      </c>
      <c r="K4995" s="3">
        <v>41929</v>
      </c>
      <c r="L4995" t="s">
        <v>36</v>
      </c>
      <c r="M4995" t="s">
        <v>7509</v>
      </c>
      <c r="N4995" t="s">
        <v>7510</v>
      </c>
      <c r="O4995" t="s">
        <v>39</v>
      </c>
      <c r="P4995" t="s">
        <v>340</v>
      </c>
      <c r="Q4995">
        <v>7</v>
      </c>
      <c r="R4995" s="5">
        <v>7.0628571428571423</v>
      </c>
      <c r="S4995" s="5">
        <v>11.142857142857142</v>
      </c>
      <c r="T4995" s="5">
        <v>78</v>
      </c>
      <c r="U4995">
        <v>0</v>
      </c>
      <c r="V4995" s="5">
        <v>28.56</v>
      </c>
      <c r="W4995" t="s">
        <v>41</v>
      </c>
      <c r="X4995" s="3">
        <v>41934</v>
      </c>
      <c r="Y4995" s="3">
        <v>41934</v>
      </c>
      <c r="Z4995">
        <v>5</v>
      </c>
      <c r="AA4995" t="s">
        <v>8400</v>
      </c>
      <c r="AB4995">
        <f t="shared" ref="AB4995:AB5058" si="392">Y4995-X4995</f>
        <v>0</v>
      </c>
      <c r="AC4995" t="str">
        <f t="shared" si="390"/>
        <v>Friday</v>
      </c>
      <c r="AD4995" s="5">
        <v>2.8540000000000001</v>
      </c>
      <c r="AE4995">
        <v>2014</v>
      </c>
      <c r="AF4995">
        <v>42</v>
      </c>
      <c r="AG4995" s="14">
        <f t="shared" si="391"/>
        <v>0.36615384615384616</v>
      </c>
      <c r="AH4995">
        <f t="shared" ref="AH4995:AH5058" si="393">IF(AA4995 = "Late", 1, 0)</f>
        <v>0</v>
      </c>
      <c r="AI4995" t="str">
        <f t="shared" ref="AI4995:AI5058" si="394">IF(AB4995&gt;0, AB4995, " ")</f>
        <v xml:space="preserve"> </v>
      </c>
    </row>
    <row r="4996" spans="1:35" x14ac:dyDescent="0.35">
      <c r="A4996">
        <v>4995</v>
      </c>
      <c r="B4996" t="s">
        <v>3734</v>
      </c>
      <c r="C4996" t="s">
        <v>3735</v>
      </c>
      <c r="D4996" t="s">
        <v>29</v>
      </c>
      <c r="E4996" t="s">
        <v>30</v>
      </c>
      <c r="F4996" t="s">
        <v>31</v>
      </c>
      <c r="G4996" t="s">
        <v>4831</v>
      </c>
      <c r="H4996" t="s">
        <v>4831</v>
      </c>
      <c r="I4996" t="s">
        <v>34</v>
      </c>
      <c r="J4996" t="s">
        <v>8133</v>
      </c>
      <c r="K4996" s="3">
        <v>41557</v>
      </c>
      <c r="L4996" t="s">
        <v>136</v>
      </c>
      <c r="M4996" t="s">
        <v>7001</v>
      </c>
      <c r="N4996" t="s">
        <v>7002</v>
      </c>
      <c r="O4996" t="s">
        <v>51</v>
      </c>
      <c r="P4996" t="s">
        <v>93</v>
      </c>
      <c r="Q4996">
        <v>2</v>
      </c>
      <c r="R4996" s="5">
        <v>50</v>
      </c>
      <c r="S4996" s="5">
        <v>62.5</v>
      </c>
      <c r="T4996" s="5">
        <v>100</v>
      </c>
      <c r="U4996">
        <v>0.2</v>
      </c>
      <c r="V4996" s="5">
        <v>0</v>
      </c>
      <c r="W4996" t="s">
        <v>139</v>
      </c>
      <c r="X4996" s="3">
        <v>41560</v>
      </c>
      <c r="Y4996" s="3">
        <v>41560</v>
      </c>
      <c r="Z4996">
        <v>3</v>
      </c>
      <c r="AA4996" t="s">
        <v>8400</v>
      </c>
      <c r="AB4996">
        <f t="shared" si="392"/>
        <v>0</v>
      </c>
      <c r="AC4996" t="str">
        <f t="shared" si="390"/>
        <v>Thursday</v>
      </c>
      <c r="AD4996" s="5">
        <v>8.4570000000000007</v>
      </c>
      <c r="AE4996">
        <v>2013</v>
      </c>
      <c r="AF4996">
        <v>41</v>
      </c>
      <c r="AG4996" s="14">
        <f t="shared" si="391"/>
        <v>0</v>
      </c>
      <c r="AH4996">
        <f t="shared" si="393"/>
        <v>0</v>
      </c>
      <c r="AI4996" t="str">
        <f t="shared" si="394"/>
        <v xml:space="preserve"> </v>
      </c>
    </row>
    <row r="4997" spans="1:35" x14ac:dyDescent="0.35">
      <c r="A4997">
        <v>4996</v>
      </c>
      <c r="B4997" t="s">
        <v>3734</v>
      </c>
      <c r="C4997" t="s">
        <v>3735</v>
      </c>
      <c r="D4997" t="s">
        <v>29</v>
      </c>
      <c r="E4997" t="s">
        <v>30</v>
      </c>
      <c r="F4997" t="s">
        <v>31</v>
      </c>
      <c r="G4997" t="s">
        <v>4831</v>
      </c>
      <c r="H4997" t="s">
        <v>4831</v>
      </c>
      <c r="I4997" t="s">
        <v>34</v>
      </c>
      <c r="J4997" t="s">
        <v>8133</v>
      </c>
      <c r="K4997" s="3">
        <v>41557</v>
      </c>
      <c r="L4997" t="s">
        <v>136</v>
      </c>
      <c r="M4997" t="s">
        <v>5906</v>
      </c>
      <c r="N4997" t="s">
        <v>5907</v>
      </c>
      <c r="O4997" t="s">
        <v>39</v>
      </c>
      <c r="P4997" t="s">
        <v>40</v>
      </c>
      <c r="Q4997">
        <v>7</v>
      </c>
      <c r="R4997" s="5">
        <v>5.9342857142857142</v>
      </c>
      <c r="S4997" s="5">
        <v>7.7142857142857144</v>
      </c>
      <c r="T4997" s="5">
        <v>54</v>
      </c>
      <c r="U4997">
        <v>0</v>
      </c>
      <c r="V4997" s="5">
        <v>12.46</v>
      </c>
      <c r="W4997" t="s">
        <v>139</v>
      </c>
      <c r="X4997" s="3">
        <v>41560</v>
      </c>
      <c r="Y4997" s="3">
        <v>41562</v>
      </c>
      <c r="Z4997">
        <v>5</v>
      </c>
      <c r="AA4997" t="s">
        <v>8399</v>
      </c>
      <c r="AB4997">
        <f t="shared" si="392"/>
        <v>2</v>
      </c>
      <c r="AC4997" t="str">
        <f t="shared" si="390"/>
        <v>Thursday</v>
      </c>
      <c r="AD4997" s="5">
        <v>10.098000000000001</v>
      </c>
      <c r="AE4997">
        <v>2013</v>
      </c>
      <c r="AF4997">
        <v>41</v>
      </c>
      <c r="AG4997" s="14">
        <f t="shared" si="391"/>
        <v>0.23074074074074075</v>
      </c>
      <c r="AH4997">
        <f t="shared" si="393"/>
        <v>1</v>
      </c>
      <c r="AI4997">
        <f t="shared" si="394"/>
        <v>2</v>
      </c>
    </row>
    <row r="4998" spans="1:35" x14ac:dyDescent="0.35">
      <c r="A4998">
        <v>4997</v>
      </c>
      <c r="B4998" t="s">
        <v>8134</v>
      </c>
      <c r="C4998" t="s">
        <v>8135</v>
      </c>
      <c r="D4998" t="s">
        <v>29</v>
      </c>
      <c r="E4998" t="s">
        <v>44</v>
      </c>
      <c r="F4998" t="s">
        <v>133</v>
      </c>
      <c r="G4998" t="s">
        <v>2218</v>
      </c>
      <c r="H4998" t="s">
        <v>2218</v>
      </c>
      <c r="I4998" t="s">
        <v>34</v>
      </c>
      <c r="J4998" t="s">
        <v>8136</v>
      </c>
      <c r="K4998" s="3">
        <v>41982</v>
      </c>
      <c r="L4998" t="s">
        <v>36</v>
      </c>
      <c r="M4998" t="s">
        <v>5739</v>
      </c>
      <c r="N4998" t="s">
        <v>5740</v>
      </c>
      <c r="O4998" t="s">
        <v>51</v>
      </c>
      <c r="P4998" t="s">
        <v>93</v>
      </c>
      <c r="Q4998">
        <v>2</v>
      </c>
      <c r="R4998" s="5">
        <v>56.92</v>
      </c>
      <c r="S4998" s="5">
        <v>89</v>
      </c>
      <c r="T4998" s="5">
        <v>178</v>
      </c>
      <c r="U4998">
        <v>0</v>
      </c>
      <c r="V4998" s="5">
        <v>64.16</v>
      </c>
      <c r="W4998" t="s">
        <v>41</v>
      </c>
      <c r="X4998" s="3">
        <v>41987</v>
      </c>
      <c r="Y4998" s="3">
        <v>41990</v>
      </c>
      <c r="Z4998">
        <v>8</v>
      </c>
      <c r="AA4998" t="s">
        <v>8399</v>
      </c>
      <c r="AB4998">
        <f t="shared" si="392"/>
        <v>3</v>
      </c>
      <c r="AC4998" t="str">
        <f t="shared" si="390"/>
        <v>Tuesday</v>
      </c>
      <c r="AD4998" s="5">
        <v>8.9580000000000002</v>
      </c>
      <c r="AE4998">
        <v>2014</v>
      </c>
      <c r="AF4998">
        <v>50</v>
      </c>
      <c r="AG4998" s="14">
        <f t="shared" si="391"/>
        <v>0.36044943820224717</v>
      </c>
      <c r="AH4998">
        <f t="shared" si="393"/>
        <v>1</v>
      </c>
      <c r="AI4998">
        <f t="shared" si="394"/>
        <v>3</v>
      </c>
    </row>
    <row r="4999" spans="1:35" x14ac:dyDescent="0.35">
      <c r="A4999">
        <v>4998</v>
      </c>
      <c r="B4999" t="s">
        <v>4748</v>
      </c>
      <c r="C4999" t="s">
        <v>4749</v>
      </c>
      <c r="D4999" t="s">
        <v>112</v>
      </c>
      <c r="E4999" t="s">
        <v>84</v>
      </c>
      <c r="F4999" t="s">
        <v>740</v>
      </c>
      <c r="G4999" t="s">
        <v>741</v>
      </c>
      <c r="H4999" t="s">
        <v>742</v>
      </c>
      <c r="I4999" t="s">
        <v>34</v>
      </c>
      <c r="J4999" t="s">
        <v>8137</v>
      </c>
      <c r="K4999" s="3">
        <v>41062</v>
      </c>
      <c r="L4999" t="s">
        <v>36</v>
      </c>
      <c r="M4999" t="s">
        <v>5295</v>
      </c>
      <c r="N4999" t="s">
        <v>5296</v>
      </c>
      <c r="O4999" t="s">
        <v>39</v>
      </c>
      <c r="P4999" t="s">
        <v>183</v>
      </c>
      <c r="Q4999">
        <v>4</v>
      </c>
      <c r="R4999" s="5">
        <v>163.05000000000001</v>
      </c>
      <c r="S4999" s="5">
        <v>201.25</v>
      </c>
      <c r="T4999" s="5">
        <v>805</v>
      </c>
      <c r="U4999">
        <v>0</v>
      </c>
      <c r="V4999" s="5">
        <v>152.80000000000001</v>
      </c>
      <c r="W4999" t="s">
        <v>41</v>
      </c>
      <c r="X4999" s="3">
        <v>41067</v>
      </c>
      <c r="Y4999" s="3">
        <v>41067</v>
      </c>
      <c r="Z4999">
        <v>5</v>
      </c>
      <c r="AA4999" t="s">
        <v>8400</v>
      </c>
      <c r="AB4999">
        <f t="shared" si="392"/>
        <v>0</v>
      </c>
      <c r="AC4999" t="str">
        <f t="shared" si="390"/>
        <v>Saturday</v>
      </c>
      <c r="AD4999" s="5">
        <v>37.088000000000001</v>
      </c>
      <c r="AE4999">
        <v>2012</v>
      </c>
      <c r="AF4999">
        <v>22</v>
      </c>
      <c r="AG4999" s="14">
        <f t="shared" si="391"/>
        <v>0.1898136645962733</v>
      </c>
      <c r="AH4999">
        <f t="shared" si="393"/>
        <v>0</v>
      </c>
      <c r="AI4999" t="str">
        <f t="shared" si="394"/>
        <v xml:space="preserve"> </v>
      </c>
    </row>
    <row r="5000" spans="1:35" x14ac:dyDescent="0.35">
      <c r="A5000">
        <v>4999</v>
      </c>
      <c r="B5000" t="s">
        <v>4748</v>
      </c>
      <c r="C5000" t="s">
        <v>4749</v>
      </c>
      <c r="D5000" t="s">
        <v>112</v>
      </c>
      <c r="E5000" t="s">
        <v>84</v>
      </c>
      <c r="F5000" t="s">
        <v>740</v>
      </c>
      <c r="G5000" t="s">
        <v>741</v>
      </c>
      <c r="H5000" t="s">
        <v>742</v>
      </c>
      <c r="I5000" t="s">
        <v>34</v>
      </c>
      <c r="J5000" t="s">
        <v>8137</v>
      </c>
      <c r="K5000" s="3">
        <v>41062</v>
      </c>
      <c r="L5000" t="s">
        <v>36</v>
      </c>
      <c r="M5000" t="s">
        <v>3830</v>
      </c>
      <c r="N5000" t="s">
        <v>3831</v>
      </c>
      <c r="O5000" t="s">
        <v>39</v>
      </c>
      <c r="P5000" t="s">
        <v>165</v>
      </c>
      <c r="Q5000">
        <v>3</v>
      </c>
      <c r="R5000" s="5">
        <v>4.4733333333333336</v>
      </c>
      <c r="S5000" s="5">
        <v>7.3333333333333339</v>
      </c>
      <c r="T5000" s="5">
        <v>22</v>
      </c>
      <c r="U5000">
        <v>0</v>
      </c>
      <c r="V5000" s="5">
        <v>8.58</v>
      </c>
      <c r="W5000" t="s">
        <v>41</v>
      </c>
      <c r="X5000" s="3">
        <v>41067</v>
      </c>
      <c r="Y5000" s="3">
        <v>41067</v>
      </c>
      <c r="Z5000">
        <v>5</v>
      </c>
      <c r="AA5000" t="s">
        <v>8400</v>
      </c>
      <c r="AB5000">
        <f t="shared" si="392"/>
        <v>0</v>
      </c>
      <c r="AC5000" t="str">
        <f t="shared" si="390"/>
        <v>Saturday</v>
      </c>
      <c r="AD5000" s="5">
        <v>1.966</v>
      </c>
      <c r="AE5000">
        <v>2012</v>
      </c>
      <c r="AF5000">
        <v>22</v>
      </c>
      <c r="AG5000" s="14">
        <f t="shared" si="391"/>
        <v>0.39</v>
      </c>
      <c r="AH5000">
        <f t="shared" si="393"/>
        <v>0</v>
      </c>
      <c r="AI5000" t="str">
        <f t="shared" si="394"/>
        <v xml:space="preserve"> </v>
      </c>
    </row>
    <row r="5001" spans="1:35" x14ac:dyDescent="0.35">
      <c r="A5001">
        <v>5000</v>
      </c>
      <c r="B5001" t="s">
        <v>4748</v>
      </c>
      <c r="C5001" t="s">
        <v>4749</v>
      </c>
      <c r="D5001" t="s">
        <v>112</v>
      </c>
      <c r="E5001" t="s">
        <v>84</v>
      </c>
      <c r="F5001" t="s">
        <v>740</v>
      </c>
      <c r="G5001" t="s">
        <v>741</v>
      </c>
      <c r="H5001" t="s">
        <v>742</v>
      </c>
      <c r="I5001" t="s">
        <v>34</v>
      </c>
      <c r="J5001" t="s">
        <v>8137</v>
      </c>
      <c r="K5001" s="3">
        <v>41062</v>
      </c>
      <c r="L5001" t="s">
        <v>36</v>
      </c>
      <c r="M5001" t="s">
        <v>2223</v>
      </c>
      <c r="N5001" t="s">
        <v>2224</v>
      </c>
      <c r="O5001" t="s">
        <v>51</v>
      </c>
      <c r="P5001" t="s">
        <v>52</v>
      </c>
      <c r="Q5001">
        <v>5</v>
      </c>
      <c r="R5001" s="5">
        <v>70.5</v>
      </c>
      <c r="S5001" s="5">
        <v>71.2</v>
      </c>
      <c r="T5001" s="5">
        <v>356</v>
      </c>
      <c r="U5001">
        <v>0</v>
      </c>
      <c r="V5001" s="5">
        <v>3.5</v>
      </c>
      <c r="W5001" t="s">
        <v>41</v>
      </c>
      <c r="X5001" s="3">
        <v>41067</v>
      </c>
      <c r="Y5001" s="3">
        <v>41069</v>
      </c>
      <c r="Z5001">
        <v>7</v>
      </c>
      <c r="AA5001" t="s">
        <v>8399</v>
      </c>
      <c r="AB5001">
        <f t="shared" si="392"/>
        <v>2</v>
      </c>
      <c r="AC5001" t="str">
        <f t="shared" si="390"/>
        <v>Saturday</v>
      </c>
      <c r="AD5001" s="5">
        <v>29.24</v>
      </c>
      <c r="AE5001">
        <v>2012</v>
      </c>
      <c r="AF5001">
        <v>22</v>
      </c>
      <c r="AG5001" s="14">
        <f t="shared" si="391"/>
        <v>9.8314606741573031E-3</v>
      </c>
      <c r="AH5001">
        <f t="shared" si="393"/>
        <v>1</v>
      </c>
      <c r="AI5001">
        <f t="shared" si="394"/>
        <v>2</v>
      </c>
    </row>
    <row r="5002" spans="1:35" x14ac:dyDescent="0.35">
      <c r="A5002">
        <v>5001</v>
      </c>
      <c r="B5002" t="s">
        <v>1742</v>
      </c>
      <c r="C5002" t="s">
        <v>1743</v>
      </c>
      <c r="D5002" t="s">
        <v>112</v>
      </c>
      <c r="E5002" t="s">
        <v>199</v>
      </c>
      <c r="F5002" t="s">
        <v>200</v>
      </c>
      <c r="G5002" t="s">
        <v>2462</v>
      </c>
      <c r="H5002" t="s">
        <v>3542</v>
      </c>
      <c r="I5002" t="s">
        <v>34</v>
      </c>
      <c r="J5002" t="s">
        <v>8138</v>
      </c>
      <c r="K5002" s="3">
        <v>41262</v>
      </c>
      <c r="L5002" t="s">
        <v>36</v>
      </c>
      <c r="M5002" t="s">
        <v>1716</v>
      </c>
      <c r="N5002" t="s">
        <v>1717</v>
      </c>
      <c r="O5002" t="s">
        <v>39</v>
      </c>
      <c r="P5002" t="s">
        <v>64</v>
      </c>
      <c r="Q5002">
        <v>3</v>
      </c>
      <c r="R5002" s="5">
        <v>3.5266666666666668</v>
      </c>
      <c r="S5002" s="5">
        <v>4.666666666666667</v>
      </c>
      <c r="T5002" s="5">
        <v>14</v>
      </c>
      <c r="U5002">
        <v>0</v>
      </c>
      <c r="V5002" s="5">
        <v>3.42</v>
      </c>
      <c r="W5002" t="s">
        <v>41</v>
      </c>
      <c r="X5002" s="3">
        <v>41267</v>
      </c>
      <c r="Y5002" s="3">
        <v>41267</v>
      </c>
      <c r="Z5002">
        <v>5</v>
      </c>
      <c r="AA5002" t="s">
        <v>8400</v>
      </c>
      <c r="AB5002">
        <f t="shared" si="392"/>
        <v>0</v>
      </c>
      <c r="AC5002" t="str">
        <f t="shared" si="390"/>
        <v>Wednesday</v>
      </c>
      <c r="AD5002" s="5">
        <v>1.234</v>
      </c>
      <c r="AE5002">
        <v>2012</v>
      </c>
      <c r="AF5002">
        <v>51</v>
      </c>
      <c r="AG5002" s="14">
        <f t="shared" si="391"/>
        <v>0.24428571428571427</v>
      </c>
      <c r="AH5002">
        <f t="shared" si="393"/>
        <v>0</v>
      </c>
      <c r="AI5002" t="str">
        <f t="shared" si="394"/>
        <v xml:space="preserve"> </v>
      </c>
    </row>
    <row r="5003" spans="1:35" x14ac:dyDescent="0.35">
      <c r="A5003">
        <v>5002</v>
      </c>
      <c r="B5003" t="s">
        <v>1837</v>
      </c>
      <c r="C5003" t="s">
        <v>1838</v>
      </c>
      <c r="D5003" t="s">
        <v>29</v>
      </c>
      <c r="E5003" t="s">
        <v>30</v>
      </c>
      <c r="F5003" t="s">
        <v>31</v>
      </c>
      <c r="G5003" t="s">
        <v>423</v>
      </c>
      <c r="H5003" t="s">
        <v>7558</v>
      </c>
      <c r="I5003" t="s">
        <v>34</v>
      </c>
      <c r="J5003" t="s">
        <v>8139</v>
      </c>
      <c r="K5003" s="3">
        <v>41726</v>
      </c>
      <c r="L5003" t="s">
        <v>136</v>
      </c>
      <c r="M5003" t="s">
        <v>3045</v>
      </c>
      <c r="N5003" t="s">
        <v>3046</v>
      </c>
      <c r="O5003" t="s">
        <v>51</v>
      </c>
      <c r="P5003" t="s">
        <v>93</v>
      </c>
      <c r="Q5003">
        <v>5</v>
      </c>
      <c r="R5003" s="5">
        <v>27.382399999999997</v>
      </c>
      <c r="S5003" s="5">
        <v>36.537999999999997</v>
      </c>
      <c r="T5003" s="5">
        <v>146.15200000000002</v>
      </c>
      <c r="U5003">
        <v>0.2</v>
      </c>
      <c r="V5003" s="5">
        <v>9.24</v>
      </c>
      <c r="W5003" t="s">
        <v>155</v>
      </c>
      <c r="X5003" s="3">
        <v>41728</v>
      </c>
      <c r="Y5003" s="3">
        <v>41728</v>
      </c>
      <c r="Z5003">
        <v>2</v>
      </c>
      <c r="AA5003" t="s">
        <v>8400</v>
      </c>
      <c r="AB5003">
        <f t="shared" si="392"/>
        <v>0</v>
      </c>
      <c r="AC5003" t="str">
        <f t="shared" si="390"/>
        <v>Friday</v>
      </c>
      <c r="AD5003" s="5">
        <v>3.3170000000000002</v>
      </c>
      <c r="AE5003">
        <v>2014</v>
      </c>
      <c r="AF5003">
        <v>13</v>
      </c>
      <c r="AG5003" s="14">
        <f t="shared" si="391"/>
        <v>6.3221851223383863E-2</v>
      </c>
      <c r="AH5003">
        <f t="shared" si="393"/>
        <v>0</v>
      </c>
      <c r="AI5003" t="str">
        <f t="shared" si="394"/>
        <v xml:space="preserve"> </v>
      </c>
    </row>
    <row r="5004" spans="1:35" x14ac:dyDescent="0.35">
      <c r="A5004">
        <v>5003</v>
      </c>
      <c r="B5004" t="s">
        <v>1837</v>
      </c>
      <c r="C5004" t="s">
        <v>1838</v>
      </c>
      <c r="D5004" t="s">
        <v>29</v>
      </c>
      <c r="E5004" t="s">
        <v>30</v>
      </c>
      <c r="F5004" t="s">
        <v>31</v>
      </c>
      <c r="G5004" t="s">
        <v>423</v>
      </c>
      <c r="H5004" t="s">
        <v>7558</v>
      </c>
      <c r="I5004" t="s">
        <v>34</v>
      </c>
      <c r="J5004" t="s">
        <v>8139</v>
      </c>
      <c r="K5004" s="3">
        <v>41726</v>
      </c>
      <c r="L5004" t="s">
        <v>136</v>
      </c>
      <c r="M5004" t="s">
        <v>53</v>
      </c>
      <c r="N5004" t="s">
        <v>54</v>
      </c>
      <c r="O5004" t="s">
        <v>51</v>
      </c>
      <c r="P5004" t="s">
        <v>55</v>
      </c>
      <c r="Q5004">
        <v>2</v>
      </c>
      <c r="R5004" s="5">
        <v>68.245599999999996</v>
      </c>
      <c r="S5004" s="5">
        <v>94.946999999999989</v>
      </c>
      <c r="T5004" s="5">
        <v>151.9152</v>
      </c>
      <c r="U5004">
        <v>0.2</v>
      </c>
      <c r="V5004" s="5">
        <v>15.423999999999999</v>
      </c>
      <c r="W5004" t="s">
        <v>155</v>
      </c>
      <c r="X5004" s="3">
        <v>41728</v>
      </c>
      <c r="Y5004" s="3">
        <v>41728</v>
      </c>
      <c r="Z5004">
        <v>2</v>
      </c>
      <c r="AA5004" t="s">
        <v>8400</v>
      </c>
      <c r="AB5004">
        <f t="shared" si="392"/>
        <v>0</v>
      </c>
      <c r="AC5004" t="str">
        <f t="shared" si="390"/>
        <v>Friday</v>
      </c>
      <c r="AD5004" s="5">
        <v>10.728</v>
      </c>
      <c r="AE5004">
        <v>2014</v>
      </c>
      <c r="AF5004">
        <v>13</v>
      </c>
      <c r="AG5004" s="14">
        <f t="shared" si="391"/>
        <v>0.1015303274458382</v>
      </c>
      <c r="AH5004">
        <f t="shared" si="393"/>
        <v>0</v>
      </c>
      <c r="AI5004" t="str">
        <f t="shared" si="394"/>
        <v xml:space="preserve"> </v>
      </c>
    </row>
    <row r="5005" spans="1:35" x14ac:dyDescent="0.35">
      <c r="A5005">
        <v>5004</v>
      </c>
      <c r="B5005" t="s">
        <v>1837</v>
      </c>
      <c r="C5005" t="s">
        <v>1838</v>
      </c>
      <c r="D5005" t="s">
        <v>29</v>
      </c>
      <c r="E5005" t="s">
        <v>30</v>
      </c>
      <c r="F5005" t="s">
        <v>31</v>
      </c>
      <c r="G5005" t="s">
        <v>423</v>
      </c>
      <c r="H5005" t="s">
        <v>7558</v>
      </c>
      <c r="I5005" t="s">
        <v>34</v>
      </c>
      <c r="J5005" t="s">
        <v>8139</v>
      </c>
      <c r="K5005" s="3">
        <v>41726</v>
      </c>
      <c r="L5005" t="s">
        <v>136</v>
      </c>
      <c r="M5005" t="s">
        <v>1955</v>
      </c>
      <c r="N5005" t="s">
        <v>1956</v>
      </c>
      <c r="O5005" t="s">
        <v>72</v>
      </c>
      <c r="P5005" t="s">
        <v>79</v>
      </c>
      <c r="Q5005">
        <v>5</v>
      </c>
      <c r="R5005" s="5">
        <v>50.64</v>
      </c>
      <c r="S5005" s="5">
        <v>68.400000000000006</v>
      </c>
      <c r="T5005" s="5">
        <v>342</v>
      </c>
      <c r="U5005">
        <v>0</v>
      </c>
      <c r="V5005" s="5">
        <v>88.8</v>
      </c>
      <c r="W5005" t="s">
        <v>155</v>
      </c>
      <c r="X5005" s="3">
        <v>41728</v>
      </c>
      <c r="Y5005" s="3">
        <v>41728</v>
      </c>
      <c r="Z5005">
        <v>2</v>
      </c>
      <c r="AA5005" t="s">
        <v>8400</v>
      </c>
      <c r="AB5005">
        <f t="shared" si="392"/>
        <v>0</v>
      </c>
      <c r="AC5005" t="str">
        <f t="shared" si="390"/>
        <v>Friday</v>
      </c>
      <c r="AD5005" s="5">
        <v>28.486000000000001</v>
      </c>
      <c r="AE5005">
        <v>2014</v>
      </c>
      <c r="AF5005">
        <v>13</v>
      </c>
      <c r="AG5005" s="14">
        <f t="shared" si="391"/>
        <v>0.25964912280701752</v>
      </c>
      <c r="AH5005">
        <f t="shared" si="393"/>
        <v>0</v>
      </c>
      <c r="AI5005" t="str">
        <f t="shared" si="394"/>
        <v xml:space="preserve"> </v>
      </c>
    </row>
    <row r="5006" spans="1:35" x14ac:dyDescent="0.35">
      <c r="A5006">
        <v>5005</v>
      </c>
      <c r="B5006" t="s">
        <v>1837</v>
      </c>
      <c r="C5006" t="s">
        <v>1838</v>
      </c>
      <c r="D5006" t="s">
        <v>29</v>
      </c>
      <c r="E5006" t="s">
        <v>30</v>
      </c>
      <c r="F5006" t="s">
        <v>31</v>
      </c>
      <c r="G5006" t="s">
        <v>423</v>
      </c>
      <c r="H5006" t="s">
        <v>7558</v>
      </c>
      <c r="I5006" t="s">
        <v>34</v>
      </c>
      <c r="J5006" t="s">
        <v>8139</v>
      </c>
      <c r="K5006" s="3">
        <v>41726</v>
      </c>
      <c r="L5006" t="s">
        <v>136</v>
      </c>
      <c r="M5006" t="s">
        <v>8140</v>
      </c>
      <c r="N5006" t="s">
        <v>8141</v>
      </c>
      <c r="O5006" t="s">
        <v>51</v>
      </c>
      <c r="P5006" t="s">
        <v>205</v>
      </c>
      <c r="Q5006">
        <v>7</v>
      </c>
      <c r="R5006" s="5">
        <v>122.91382857142855</v>
      </c>
      <c r="S5006" s="5">
        <v>176.20228571428569</v>
      </c>
      <c r="T5006" s="5">
        <v>986.7328</v>
      </c>
      <c r="U5006">
        <v>0.2</v>
      </c>
      <c r="V5006" s="5">
        <v>126.336</v>
      </c>
      <c r="W5006" t="s">
        <v>155</v>
      </c>
      <c r="X5006" s="3">
        <v>41728</v>
      </c>
      <c r="Y5006" s="3">
        <v>41730</v>
      </c>
      <c r="Z5006">
        <v>4</v>
      </c>
      <c r="AA5006" t="s">
        <v>8399</v>
      </c>
      <c r="AB5006">
        <f t="shared" si="392"/>
        <v>2</v>
      </c>
      <c r="AC5006" t="str">
        <f t="shared" si="390"/>
        <v>Friday</v>
      </c>
      <c r="AD5006" s="5">
        <v>205.21799999999999</v>
      </c>
      <c r="AE5006">
        <v>2014</v>
      </c>
      <c r="AF5006">
        <v>13</v>
      </c>
      <c r="AG5006" s="14">
        <f t="shared" si="391"/>
        <v>0.12803466146052914</v>
      </c>
      <c r="AH5006">
        <f t="shared" si="393"/>
        <v>1</v>
      </c>
      <c r="AI5006">
        <f t="shared" si="394"/>
        <v>2</v>
      </c>
    </row>
    <row r="5007" spans="1:35" x14ac:dyDescent="0.35">
      <c r="A5007">
        <v>5006</v>
      </c>
      <c r="B5007" t="s">
        <v>1837</v>
      </c>
      <c r="C5007" t="s">
        <v>1838</v>
      </c>
      <c r="D5007" t="s">
        <v>29</v>
      </c>
      <c r="E5007" t="s">
        <v>30</v>
      </c>
      <c r="F5007" t="s">
        <v>31</v>
      </c>
      <c r="G5007" t="s">
        <v>423</v>
      </c>
      <c r="H5007" t="s">
        <v>7558</v>
      </c>
      <c r="I5007" t="s">
        <v>34</v>
      </c>
      <c r="J5007" t="s">
        <v>8139</v>
      </c>
      <c r="K5007" s="3">
        <v>41726</v>
      </c>
      <c r="L5007" t="s">
        <v>136</v>
      </c>
      <c r="M5007" t="s">
        <v>3733</v>
      </c>
      <c r="N5007" t="s">
        <v>1654</v>
      </c>
      <c r="O5007" t="s">
        <v>39</v>
      </c>
      <c r="P5007" t="s">
        <v>340</v>
      </c>
      <c r="Q5007">
        <v>2</v>
      </c>
      <c r="R5007" s="5">
        <v>16.64</v>
      </c>
      <c r="S5007" s="5">
        <v>21</v>
      </c>
      <c r="T5007" s="5">
        <v>42</v>
      </c>
      <c r="U5007">
        <v>0</v>
      </c>
      <c r="V5007" s="5">
        <v>8.7200000000000006</v>
      </c>
      <c r="W5007" t="s">
        <v>155</v>
      </c>
      <c r="X5007" s="3">
        <v>41728</v>
      </c>
      <c r="Y5007" s="3">
        <v>41728</v>
      </c>
      <c r="Z5007">
        <v>2</v>
      </c>
      <c r="AA5007" t="s">
        <v>8400</v>
      </c>
      <c r="AB5007">
        <f t="shared" si="392"/>
        <v>0</v>
      </c>
      <c r="AC5007" t="str">
        <f t="shared" si="390"/>
        <v>Friday</v>
      </c>
      <c r="AD5007" s="5">
        <v>8.3949999999999996</v>
      </c>
      <c r="AE5007">
        <v>2014</v>
      </c>
      <c r="AF5007">
        <v>13</v>
      </c>
      <c r="AG5007" s="14">
        <f t="shared" si="391"/>
        <v>0.20761904761904765</v>
      </c>
      <c r="AH5007">
        <f t="shared" si="393"/>
        <v>0</v>
      </c>
      <c r="AI5007" t="str">
        <f t="shared" si="394"/>
        <v xml:space="preserve"> </v>
      </c>
    </row>
    <row r="5008" spans="1:35" x14ac:dyDescent="0.35">
      <c r="A5008">
        <v>5007</v>
      </c>
      <c r="B5008" t="s">
        <v>6004</v>
      </c>
      <c r="C5008" t="s">
        <v>6005</v>
      </c>
      <c r="D5008" t="s">
        <v>112</v>
      </c>
      <c r="E5008" t="s">
        <v>199</v>
      </c>
      <c r="F5008" t="s">
        <v>212</v>
      </c>
      <c r="G5008" t="s">
        <v>245</v>
      </c>
      <c r="H5008" t="s">
        <v>245</v>
      </c>
      <c r="I5008" t="s">
        <v>34</v>
      </c>
      <c r="J5008" t="s">
        <v>8142</v>
      </c>
      <c r="K5008" s="3">
        <v>40675</v>
      </c>
      <c r="L5008" t="s">
        <v>36</v>
      </c>
      <c r="M5008" t="s">
        <v>404</v>
      </c>
      <c r="N5008" t="s">
        <v>405</v>
      </c>
      <c r="O5008" t="s">
        <v>39</v>
      </c>
      <c r="P5008" t="s">
        <v>76</v>
      </c>
      <c r="Q5008">
        <v>4</v>
      </c>
      <c r="R5008" s="5">
        <v>21.2864</v>
      </c>
      <c r="S5008" s="5">
        <v>28.393000000000001</v>
      </c>
      <c r="T5008" s="5">
        <v>90.857600000000005</v>
      </c>
      <c r="U5008">
        <v>0.2</v>
      </c>
      <c r="V5008" s="5">
        <v>5.7119999999999997</v>
      </c>
      <c r="W5008" t="s">
        <v>41</v>
      </c>
      <c r="X5008" s="3">
        <v>40680</v>
      </c>
      <c r="Y5008" s="3">
        <v>40680</v>
      </c>
      <c r="Z5008">
        <v>5</v>
      </c>
      <c r="AA5008" t="s">
        <v>8400</v>
      </c>
      <c r="AB5008">
        <f t="shared" si="392"/>
        <v>0</v>
      </c>
      <c r="AC5008" t="str">
        <f t="shared" si="390"/>
        <v>Thursday</v>
      </c>
      <c r="AD5008" s="5">
        <v>4.5069999999999997</v>
      </c>
      <c r="AE5008">
        <v>2011</v>
      </c>
      <c r="AF5008">
        <v>20</v>
      </c>
      <c r="AG5008" s="14">
        <f t="shared" si="391"/>
        <v>6.2867608213292001E-2</v>
      </c>
      <c r="AH5008">
        <f t="shared" si="393"/>
        <v>0</v>
      </c>
      <c r="AI5008" t="str">
        <f t="shared" si="394"/>
        <v xml:space="preserve"> </v>
      </c>
    </row>
    <row r="5009" spans="1:35" x14ac:dyDescent="0.35">
      <c r="A5009">
        <v>5008</v>
      </c>
      <c r="B5009" t="s">
        <v>5994</v>
      </c>
      <c r="C5009" t="s">
        <v>5995</v>
      </c>
      <c r="D5009" t="s">
        <v>112</v>
      </c>
      <c r="E5009" t="s">
        <v>84</v>
      </c>
      <c r="F5009" t="s">
        <v>740</v>
      </c>
      <c r="G5009" t="s">
        <v>961</v>
      </c>
      <c r="H5009" t="s">
        <v>961</v>
      </c>
      <c r="I5009" t="s">
        <v>34</v>
      </c>
      <c r="J5009" t="s">
        <v>8143</v>
      </c>
      <c r="K5009" s="3">
        <v>41785</v>
      </c>
      <c r="L5009" t="s">
        <v>36</v>
      </c>
      <c r="M5009" t="s">
        <v>3468</v>
      </c>
      <c r="N5009" t="s">
        <v>3469</v>
      </c>
      <c r="O5009" t="s">
        <v>39</v>
      </c>
      <c r="P5009" t="s">
        <v>58</v>
      </c>
      <c r="Q5009">
        <v>5</v>
      </c>
      <c r="R5009" s="5">
        <v>3.2600000000000002</v>
      </c>
      <c r="S5009" s="5">
        <v>4.4000000000000004</v>
      </c>
      <c r="T5009" s="5">
        <v>22</v>
      </c>
      <c r="U5009">
        <v>0</v>
      </c>
      <c r="V5009" s="5">
        <v>5.7</v>
      </c>
      <c r="W5009" t="s">
        <v>155</v>
      </c>
      <c r="X5009" s="3">
        <v>41787</v>
      </c>
      <c r="Y5009" s="3">
        <v>41789</v>
      </c>
      <c r="Z5009">
        <v>4</v>
      </c>
      <c r="AA5009" t="s">
        <v>8399</v>
      </c>
      <c r="AB5009">
        <f t="shared" si="392"/>
        <v>2</v>
      </c>
      <c r="AC5009" t="str">
        <f t="shared" si="390"/>
        <v>Monday</v>
      </c>
      <c r="AD5009" s="5">
        <v>0.23499999999999999</v>
      </c>
      <c r="AE5009">
        <v>2014</v>
      </c>
      <c r="AF5009">
        <v>22</v>
      </c>
      <c r="AG5009" s="14">
        <f t="shared" si="391"/>
        <v>0.25909090909090909</v>
      </c>
      <c r="AH5009">
        <f t="shared" si="393"/>
        <v>1</v>
      </c>
      <c r="AI5009">
        <f t="shared" si="394"/>
        <v>2</v>
      </c>
    </row>
    <row r="5010" spans="1:35" x14ac:dyDescent="0.35">
      <c r="A5010">
        <v>5009</v>
      </c>
      <c r="B5010" t="s">
        <v>5994</v>
      </c>
      <c r="C5010" t="s">
        <v>5995</v>
      </c>
      <c r="D5010" t="s">
        <v>112</v>
      </c>
      <c r="E5010" t="s">
        <v>84</v>
      </c>
      <c r="F5010" t="s">
        <v>740</v>
      </c>
      <c r="G5010" t="s">
        <v>961</v>
      </c>
      <c r="H5010" t="s">
        <v>961</v>
      </c>
      <c r="I5010" t="s">
        <v>34</v>
      </c>
      <c r="J5010" t="s">
        <v>8143</v>
      </c>
      <c r="K5010" s="3">
        <v>41785</v>
      </c>
      <c r="L5010" t="s">
        <v>36</v>
      </c>
      <c r="M5010" t="s">
        <v>488</v>
      </c>
      <c r="N5010" t="s">
        <v>489</v>
      </c>
      <c r="O5010" t="s">
        <v>39</v>
      </c>
      <c r="P5010" t="s">
        <v>64</v>
      </c>
      <c r="Q5010">
        <v>4</v>
      </c>
      <c r="R5010" s="5">
        <v>3.49</v>
      </c>
      <c r="S5010" s="5">
        <v>5.75</v>
      </c>
      <c r="T5010" s="5">
        <v>23</v>
      </c>
      <c r="U5010">
        <v>0</v>
      </c>
      <c r="V5010" s="5">
        <v>9.0399999999999991</v>
      </c>
      <c r="W5010" t="s">
        <v>155</v>
      </c>
      <c r="X5010" s="3">
        <v>41787</v>
      </c>
      <c r="Y5010" s="3">
        <v>41787</v>
      </c>
      <c r="Z5010">
        <v>2</v>
      </c>
      <c r="AA5010" t="s">
        <v>8400</v>
      </c>
      <c r="AB5010">
        <f t="shared" si="392"/>
        <v>0</v>
      </c>
      <c r="AC5010" t="str">
        <f t="shared" si="390"/>
        <v>Monday</v>
      </c>
      <c r="AD5010" s="5">
        <v>3.649</v>
      </c>
      <c r="AE5010">
        <v>2014</v>
      </c>
      <c r="AF5010">
        <v>22</v>
      </c>
      <c r="AG5010" s="14">
        <f t="shared" si="391"/>
        <v>0.39304347826086955</v>
      </c>
      <c r="AH5010">
        <f t="shared" si="393"/>
        <v>0</v>
      </c>
      <c r="AI5010" t="str">
        <f t="shared" si="394"/>
        <v xml:space="preserve"> </v>
      </c>
    </row>
    <row r="5011" spans="1:35" x14ac:dyDescent="0.35">
      <c r="A5011">
        <v>5010</v>
      </c>
      <c r="B5011" t="s">
        <v>5255</v>
      </c>
      <c r="C5011" t="s">
        <v>5256</v>
      </c>
      <c r="D5011" t="s">
        <v>96</v>
      </c>
      <c r="E5011" t="s">
        <v>84</v>
      </c>
      <c r="F5011" t="s">
        <v>168</v>
      </c>
      <c r="G5011" t="s">
        <v>169</v>
      </c>
      <c r="H5011" t="s">
        <v>170</v>
      </c>
      <c r="I5011" t="s">
        <v>34</v>
      </c>
      <c r="J5011" t="s">
        <v>8144</v>
      </c>
      <c r="K5011" s="3">
        <v>41430</v>
      </c>
      <c r="L5011" t="s">
        <v>36</v>
      </c>
      <c r="M5011" t="s">
        <v>4453</v>
      </c>
      <c r="N5011" t="s">
        <v>4454</v>
      </c>
      <c r="O5011" t="s">
        <v>39</v>
      </c>
      <c r="P5011" t="s">
        <v>183</v>
      </c>
      <c r="Q5011">
        <v>11</v>
      </c>
      <c r="R5011" s="5">
        <v>286.06821818181817</v>
      </c>
      <c r="S5011" s="5">
        <v>372.15369696969697</v>
      </c>
      <c r="T5011" s="5">
        <v>2456.2143999999998</v>
      </c>
      <c r="U5011">
        <v>0.4</v>
      </c>
      <c r="V5011" s="5">
        <v>-690.53599999999994</v>
      </c>
      <c r="W5011" t="s">
        <v>139</v>
      </c>
      <c r="X5011" s="3">
        <v>41433</v>
      </c>
      <c r="Y5011" s="3">
        <v>41433</v>
      </c>
      <c r="Z5011">
        <v>3</v>
      </c>
      <c r="AA5011" t="s">
        <v>8400</v>
      </c>
      <c r="AB5011">
        <f t="shared" si="392"/>
        <v>0</v>
      </c>
      <c r="AC5011" t="str">
        <f t="shared" si="390"/>
        <v>Wednesday</v>
      </c>
      <c r="AD5011" s="5">
        <v>234.04300000000001</v>
      </c>
      <c r="AE5011">
        <v>2013</v>
      </c>
      <c r="AF5011">
        <v>23</v>
      </c>
      <c r="AG5011" s="14">
        <f t="shared" si="391"/>
        <v>-0.28113832408115513</v>
      </c>
      <c r="AH5011">
        <f t="shared" si="393"/>
        <v>0</v>
      </c>
      <c r="AI5011" t="str">
        <f t="shared" si="394"/>
        <v xml:space="preserve"> </v>
      </c>
    </row>
    <row r="5012" spans="1:35" x14ac:dyDescent="0.35">
      <c r="A5012">
        <v>5011</v>
      </c>
      <c r="B5012" t="s">
        <v>1626</v>
      </c>
      <c r="C5012" t="s">
        <v>1627</v>
      </c>
      <c r="D5012" t="s">
        <v>29</v>
      </c>
      <c r="E5012" t="s">
        <v>30</v>
      </c>
      <c r="F5012" t="s">
        <v>31</v>
      </c>
      <c r="G5012" t="s">
        <v>2250</v>
      </c>
      <c r="H5012" t="s">
        <v>2251</v>
      </c>
      <c r="I5012" t="s">
        <v>34</v>
      </c>
      <c r="J5012" t="s">
        <v>8145</v>
      </c>
      <c r="K5012" s="3">
        <v>41358</v>
      </c>
      <c r="L5012" t="s">
        <v>36</v>
      </c>
      <c r="M5012" t="s">
        <v>2912</v>
      </c>
      <c r="N5012" t="s">
        <v>2913</v>
      </c>
      <c r="O5012" t="s">
        <v>51</v>
      </c>
      <c r="P5012" t="s">
        <v>52</v>
      </c>
      <c r="Q5012">
        <v>2</v>
      </c>
      <c r="R5012" s="5">
        <v>11.204000000000001</v>
      </c>
      <c r="S5012" s="5">
        <v>17.240000000000002</v>
      </c>
      <c r="T5012" s="5">
        <v>20.688000000000002</v>
      </c>
      <c r="U5012">
        <v>0.4</v>
      </c>
      <c r="V5012" s="5">
        <v>-1.72</v>
      </c>
      <c r="W5012" t="s">
        <v>41</v>
      </c>
      <c r="X5012" s="3">
        <v>41363</v>
      </c>
      <c r="Y5012" s="3">
        <v>41366</v>
      </c>
      <c r="Z5012">
        <v>8</v>
      </c>
      <c r="AA5012" t="s">
        <v>8399</v>
      </c>
      <c r="AB5012">
        <f t="shared" si="392"/>
        <v>3</v>
      </c>
      <c r="AC5012" t="str">
        <f t="shared" si="390"/>
        <v>Monday</v>
      </c>
      <c r="AD5012" s="5">
        <v>1.948</v>
      </c>
      <c r="AE5012">
        <v>2013</v>
      </c>
      <c r="AF5012">
        <v>13</v>
      </c>
      <c r="AG5012" s="14">
        <f t="shared" si="391"/>
        <v>-8.3139984532095895E-2</v>
      </c>
      <c r="AH5012">
        <f t="shared" si="393"/>
        <v>1</v>
      </c>
      <c r="AI5012">
        <f t="shared" si="394"/>
        <v>3</v>
      </c>
    </row>
    <row r="5013" spans="1:35" x14ac:dyDescent="0.35">
      <c r="A5013">
        <v>5012</v>
      </c>
      <c r="B5013" t="s">
        <v>1626</v>
      </c>
      <c r="C5013" t="s">
        <v>1627</v>
      </c>
      <c r="D5013" t="s">
        <v>29</v>
      </c>
      <c r="E5013" t="s">
        <v>30</v>
      </c>
      <c r="F5013" t="s">
        <v>31</v>
      </c>
      <c r="G5013" t="s">
        <v>2250</v>
      </c>
      <c r="H5013" t="s">
        <v>2251</v>
      </c>
      <c r="I5013" t="s">
        <v>34</v>
      </c>
      <c r="J5013" t="s">
        <v>8145</v>
      </c>
      <c r="K5013" s="3">
        <v>41358</v>
      </c>
      <c r="L5013" t="s">
        <v>36</v>
      </c>
      <c r="M5013" t="s">
        <v>1054</v>
      </c>
      <c r="N5013" t="s">
        <v>1055</v>
      </c>
      <c r="O5013" t="s">
        <v>51</v>
      </c>
      <c r="P5013" t="s">
        <v>93</v>
      </c>
      <c r="Q5013">
        <v>1</v>
      </c>
      <c r="R5013" s="5">
        <v>34.072000000000003</v>
      </c>
      <c r="S5013" s="5">
        <v>48.765000000000001</v>
      </c>
      <c r="T5013" s="5">
        <v>39.012</v>
      </c>
      <c r="U5013">
        <v>0.2</v>
      </c>
      <c r="V5013" s="5">
        <v>4.9400000000000004</v>
      </c>
      <c r="W5013" t="s">
        <v>41</v>
      </c>
      <c r="X5013" s="3">
        <v>41363</v>
      </c>
      <c r="Y5013" s="3">
        <v>41363</v>
      </c>
      <c r="Z5013">
        <v>5</v>
      </c>
      <c r="AA5013" t="s">
        <v>8400</v>
      </c>
      <c r="AB5013">
        <f t="shared" si="392"/>
        <v>0</v>
      </c>
      <c r="AC5013" t="str">
        <f t="shared" si="390"/>
        <v>Monday</v>
      </c>
      <c r="AD5013" s="5">
        <v>1.631</v>
      </c>
      <c r="AE5013">
        <v>2013</v>
      </c>
      <c r="AF5013">
        <v>13</v>
      </c>
      <c r="AG5013" s="14">
        <f t="shared" si="391"/>
        <v>0.12662770429611403</v>
      </c>
      <c r="AH5013">
        <f t="shared" si="393"/>
        <v>0</v>
      </c>
      <c r="AI5013" t="str">
        <f t="shared" si="394"/>
        <v xml:space="preserve"> </v>
      </c>
    </row>
    <row r="5014" spans="1:35" x14ac:dyDescent="0.35">
      <c r="A5014">
        <v>5013</v>
      </c>
      <c r="B5014" t="s">
        <v>1626</v>
      </c>
      <c r="C5014" t="s">
        <v>1627</v>
      </c>
      <c r="D5014" t="s">
        <v>29</v>
      </c>
      <c r="E5014" t="s">
        <v>30</v>
      </c>
      <c r="F5014" t="s">
        <v>31</v>
      </c>
      <c r="G5014" t="s">
        <v>2250</v>
      </c>
      <c r="H5014" t="s">
        <v>2251</v>
      </c>
      <c r="I5014" t="s">
        <v>34</v>
      </c>
      <c r="J5014" t="s">
        <v>8145</v>
      </c>
      <c r="K5014" s="3">
        <v>41358</v>
      </c>
      <c r="L5014" t="s">
        <v>36</v>
      </c>
      <c r="M5014" t="s">
        <v>6873</v>
      </c>
      <c r="N5014" t="s">
        <v>6874</v>
      </c>
      <c r="O5014" t="s">
        <v>39</v>
      </c>
      <c r="P5014" t="s">
        <v>76</v>
      </c>
      <c r="Q5014">
        <v>2</v>
      </c>
      <c r="R5014" s="5">
        <v>7.4399999999999995</v>
      </c>
      <c r="S5014" s="5">
        <v>10</v>
      </c>
      <c r="T5014" s="5">
        <v>20</v>
      </c>
      <c r="U5014">
        <v>0</v>
      </c>
      <c r="V5014" s="5">
        <v>5.12</v>
      </c>
      <c r="W5014" t="s">
        <v>41</v>
      </c>
      <c r="X5014" s="3">
        <v>41363</v>
      </c>
      <c r="Y5014" s="3">
        <v>41363</v>
      </c>
      <c r="Z5014">
        <v>5</v>
      </c>
      <c r="AA5014" t="s">
        <v>8400</v>
      </c>
      <c r="AB5014">
        <f t="shared" si="392"/>
        <v>0</v>
      </c>
      <c r="AC5014" t="str">
        <f t="shared" si="390"/>
        <v>Monday</v>
      </c>
      <c r="AD5014" s="5">
        <v>1.228</v>
      </c>
      <c r="AE5014">
        <v>2013</v>
      </c>
      <c r="AF5014">
        <v>13</v>
      </c>
      <c r="AG5014" s="14">
        <f t="shared" si="391"/>
        <v>0.25600000000000001</v>
      </c>
      <c r="AH5014">
        <f t="shared" si="393"/>
        <v>0</v>
      </c>
      <c r="AI5014" t="str">
        <f t="shared" si="394"/>
        <v xml:space="preserve"> </v>
      </c>
    </row>
    <row r="5015" spans="1:35" x14ac:dyDescent="0.35">
      <c r="A5015">
        <v>5014</v>
      </c>
      <c r="B5015" t="s">
        <v>1626</v>
      </c>
      <c r="C5015" t="s">
        <v>1627</v>
      </c>
      <c r="D5015" t="s">
        <v>29</v>
      </c>
      <c r="E5015" t="s">
        <v>30</v>
      </c>
      <c r="F5015" t="s">
        <v>31</v>
      </c>
      <c r="G5015" t="s">
        <v>2250</v>
      </c>
      <c r="H5015" t="s">
        <v>2251</v>
      </c>
      <c r="I5015" t="s">
        <v>34</v>
      </c>
      <c r="J5015" t="s">
        <v>8145</v>
      </c>
      <c r="K5015" s="3">
        <v>41358</v>
      </c>
      <c r="L5015" t="s">
        <v>36</v>
      </c>
      <c r="M5015" t="s">
        <v>8146</v>
      </c>
      <c r="N5015" t="s">
        <v>8147</v>
      </c>
      <c r="O5015" t="s">
        <v>51</v>
      </c>
      <c r="P5015" t="s">
        <v>55</v>
      </c>
      <c r="Q5015">
        <v>6</v>
      </c>
      <c r="R5015" s="5">
        <v>83.043466666666646</v>
      </c>
      <c r="S5015" s="5">
        <v>86.224333333333306</v>
      </c>
      <c r="T5015" s="5">
        <v>413.87679999999983</v>
      </c>
      <c r="U5015">
        <v>0.2</v>
      </c>
      <c r="V5015" s="5">
        <v>-84.384</v>
      </c>
      <c r="W5015" t="s">
        <v>41</v>
      </c>
      <c r="X5015" s="3">
        <v>41363</v>
      </c>
      <c r="Y5015" s="3">
        <v>41363</v>
      </c>
      <c r="Z5015">
        <v>5</v>
      </c>
      <c r="AA5015" t="s">
        <v>8400</v>
      </c>
      <c r="AB5015">
        <f t="shared" si="392"/>
        <v>0</v>
      </c>
      <c r="AC5015" t="str">
        <f t="shared" si="390"/>
        <v>Monday</v>
      </c>
      <c r="AD5015" s="5">
        <v>4.5549999999999997</v>
      </c>
      <c r="AE5015">
        <v>2013</v>
      </c>
      <c r="AF5015">
        <v>13</v>
      </c>
      <c r="AG5015" s="14">
        <f t="shared" si="391"/>
        <v>-0.20388676050457535</v>
      </c>
      <c r="AH5015">
        <f t="shared" si="393"/>
        <v>0</v>
      </c>
      <c r="AI5015" t="str">
        <f t="shared" si="394"/>
        <v xml:space="preserve"> </v>
      </c>
    </row>
    <row r="5016" spans="1:35" x14ac:dyDescent="0.35">
      <c r="A5016">
        <v>5015</v>
      </c>
      <c r="B5016" t="s">
        <v>1827</v>
      </c>
      <c r="C5016" t="s">
        <v>1828</v>
      </c>
      <c r="D5016" t="s">
        <v>29</v>
      </c>
      <c r="E5016" t="s">
        <v>84</v>
      </c>
      <c r="F5016" t="s">
        <v>740</v>
      </c>
      <c r="G5016" t="s">
        <v>741</v>
      </c>
      <c r="H5016" t="s">
        <v>1281</v>
      </c>
      <c r="I5016" t="s">
        <v>34</v>
      </c>
      <c r="J5016" t="s">
        <v>8148</v>
      </c>
      <c r="K5016" s="3">
        <v>41907</v>
      </c>
      <c r="L5016" t="s">
        <v>36</v>
      </c>
      <c r="M5016" t="s">
        <v>1794</v>
      </c>
      <c r="N5016" t="s">
        <v>1795</v>
      </c>
      <c r="O5016" t="s">
        <v>51</v>
      </c>
      <c r="P5016" t="s">
        <v>93</v>
      </c>
      <c r="Q5016">
        <v>1</v>
      </c>
      <c r="R5016" s="5">
        <v>277.74</v>
      </c>
      <c r="S5016" s="5">
        <v>312</v>
      </c>
      <c r="T5016" s="5">
        <v>312</v>
      </c>
      <c r="U5016">
        <v>0</v>
      </c>
      <c r="V5016" s="5">
        <v>34.26</v>
      </c>
      <c r="W5016" t="s">
        <v>41</v>
      </c>
      <c r="X5016" s="3">
        <v>41912</v>
      </c>
      <c r="Y5016" s="3">
        <v>41913</v>
      </c>
      <c r="Z5016">
        <v>6</v>
      </c>
      <c r="AA5016" t="s">
        <v>8399</v>
      </c>
      <c r="AB5016">
        <f t="shared" si="392"/>
        <v>1</v>
      </c>
      <c r="AC5016" t="str">
        <f t="shared" si="390"/>
        <v>Thursday</v>
      </c>
      <c r="AD5016" s="5">
        <v>15.952999999999999</v>
      </c>
      <c r="AE5016">
        <v>2014</v>
      </c>
      <c r="AF5016">
        <v>39</v>
      </c>
      <c r="AG5016" s="14">
        <f t="shared" si="391"/>
        <v>0.1098076923076923</v>
      </c>
      <c r="AH5016">
        <f t="shared" si="393"/>
        <v>1</v>
      </c>
      <c r="AI5016">
        <f t="shared" si="394"/>
        <v>1</v>
      </c>
    </row>
    <row r="5017" spans="1:35" x14ac:dyDescent="0.35">
      <c r="A5017">
        <v>5016</v>
      </c>
      <c r="B5017" t="s">
        <v>603</v>
      </c>
      <c r="C5017" t="s">
        <v>604</v>
      </c>
      <c r="D5017" t="s">
        <v>112</v>
      </c>
      <c r="E5017" t="s">
        <v>84</v>
      </c>
      <c r="F5017" t="s">
        <v>85</v>
      </c>
      <c r="G5017" t="s">
        <v>86</v>
      </c>
      <c r="H5017" t="s">
        <v>86</v>
      </c>
      <c r="I5017" t="s">
        <v>34</v>
      </c>
      <c r="J5017" t="s">
        <v>8149</v>
      </c>
      <c r="K5017" s="3">
        <v>41894</v>
      </c>
      <c r="L5017" t="s">
        <v>36</v>
      </c>
      <c r="M5017" t="s">
        <v>8150</v>
      </c>
      <c r="N5017" t="s">
        <v>8151</v>
      </c>
      <c r="O5017" t="s">
        <v>51</v>
      </c>
      <c r="P5017" t="s">
        <v>205</v>
      </c>
      <c r="Q5017">
        <v>1</v>
      </c>
      <c r="R5017" s="5">
        <v>132.24800000000002</v>
      </c>
      <c r="S5017" s="5">
        <v>176.51000000000002</v>
      </c>
      <c r="T5017" s="5">
        <v>141.20800000000003</v>
      </c>
      <c r="U5017">
        <v>0.2</v>
      </c>
      <c r="V5017" s="5">
        <v>8.9600000000000009</v>
      </c>
      <c r="W5017" t="s">
        <v>41</v>
      </c>
      <c r="X5017" s="3">
        <v>41899</v>
      </c>
      <c r="Y5017" s="3">
        <v>41899</v>
      </c>
      <c r="Z5017">
        <v>5</v>
      </c>
      <c r="AA5017" t="s">
        <v>8400</v>
      </c>
      <c r="AB5017">
        <f t="shared" si="392"/>
        <v>0</v>
      </c>
      <c r="AC5017" t="str">
        <f t="shared" si="390"/>
        <v>Friday</v>
      </c>
      <c r="AD5017" s="5">
        <v>8.9789999999999992</v>
      </c>
      <c r="AE5017">
        <v>2014</v>
      </c>
      <c r="AF5017">
        <v>37</v>
      </c>
      <c r="AG5017" s="14">
        <f t="shared" si="391"/>
        <v>6.3452495609313916E-2</v>
      </c>
      <c r="AH5017">
        <f t="shared" si="393"/>
        <v>0</v>
      </c>
      <c r="AI5017" t="str">
        <f t="shared" si="394"/>
        <v xml:space="preserve"> </v>
      </c>
    </row>
    <row r="5018" spans="1:35" x14ac:dyDescent="0.35">
      <c r="A5018">
        <v>5017</v>
      </c>
      <c r="B5018" t="s">
        <v>603</v>
      </c>
      <c r="C5018" t="s">
        <v>604</v>
      </c>
      <c r="D5018" t="s">
        <v>112</v>
      </c>
      <c r="E5018" t="s">
        <v>84</v>
      </c>
      <c r="F5018" t="s">
        <v>85</v>
      </c>
      <c r="G5018" t="s">
        <v>86</v>
      </c>
      <c r="H5018" t="s">
        <v>86</v>
      </c>
      <c r="I5018" t="s">
        <v>34</v>
      </c>
      <c r="J5018" t="s">
        <v>8149</v>
      </c>
      <c r="K5018" s="3">
        <v>41894</v>
      </c>
      <c r="L5018" t="s">
        <v>36</v>
      </c>
      <c r="M5018" t="s">
        <v>5105</v>
      </c>
      <c r="N5018" t="s">
        <v>5106</v>
      </c>
      <c r="O5018" t="s">
        <v>39</v>
      </c>
      <c r="P5018" t="s">
        <v>61</v>
      </c>
      <c r="Q5018">
        <v>2</v>
      </c>
      <c r="R5018" s="5">
        <v>21.08</v>
      </c>
      <c r="S5018" s="5">
        <v>34.5</v>
      </c>
      <c r="T5018" s="5">
        <v>69</v>
      </c>
      <c r="U5018">
        <v>0</v>
      </c>
      <c r="V5018" s="5">
        <v>26.84</v>
      </c>
      <c r="W5018" t="s">
        <v>41</v>
      </c>
      <c r="X5018" s="3">
        <v>41899</v>
      </c>
      <c r="Y5018" s="3">
        <v>41899</v>
      </c>
      <c r="Z5018">
        <v>5</v>
      </c>
      <c r="AA5018" t="s">
        <v>8400</v>
      </c>
      <c r="AB5018">
        <f t="shared" si="392"/>
        <v>0</v>
      </c>
      <c r="AC5018" t="str">
        <f t="shared" si="390"/>
        <v>Friday</v>
      </c>
      <c r="AD5018" s="5">
        <v>3.8919999999999999</v>
      </c>
      <c r="AE5018">
        <v>2014</v>
      </c>
      <c r="AF5018">
        <v>37</v>
      </c>
      <c r="AG5018" s="14">
        <f t="shared" si="391"/>
        <v>0.38898550724637682</v>
      </c>
      <c r="AH5018">
        <f t="shared" si="393"/>
        <v>0</v>
      </c>
      <c r="AI5018" t="str">
        <f t="shared" si="394"/>
        <v xml:space="preserve"> </v>
      </c>
    </row>
    <row r="5019" spans="1:35" x14ac:dyDescent="0.35">
      <c r="A5019">
        <v>5018</v>
      </c>
      <c r="B5019" t="s">
        <v>5376</v>
      </c>
      <c r="C5019" t="s">
        <v>5377</v>
      </c>
      <c r="D5019" t="s">
        <v>96</v>
      </c>
      <c r="E5019" t="s">
        <v>84</v>
      </c>
      <c r="F5019" t="s">
        <v>113</v>
      </c>
      <c r="G5019" t="s">
        <v>113</v>
      </c>
      <c r="H5019" t="s">
        <v>114</v>
      </c>
      <c r="I5019" t="s">
        <v>34</v>
      </c>
      <c r="J5019" t="s">
        <v>8152</v>
      </c>
      <c r="K5019" s="3">
        <v>41911</v>
      </c>
      <c r="L5019" t="s">
        <v>136</v>
      </c>
      <c r="M5019" t="s">
        <v>6195</v>
      </c>
      <c r="N5019" t="s">
        <v>6196</v>
      </c>
      <c r="O5019" t="s">
        <v>51</v>
      </c>
      <c r="P5019" t="s">
        <v>55</v>
      </c>
      <c r="Q5019">
        <v>2</v>
      </c>
      <c r="R5019" s="5">
        <v>173.75599999999997</v>
      </c>
      <c r="S5019" s="5">
        <v>280.35999999999996</v>
      </c>
      <c r="T5019" s="5">
        <v>336.43199999999996</v>
      </c>
      <c r="U5019">
        <v>0.4</v>
      </c>
      <c r="V5019" s="5">
        <v>-11.08</v>
      </c>
      <c r="W5019" t="s">
        <v>139</v>
      </c>
      <c r="X5019" s="3">
        <v>41914</v>
      </c>
      <c r="Y5019" s="3">
        <v>41914</v>
      </c>
      <c r="Z5019">
        <v>3</v>
      </c>
      <c r="AA5019" t="s">
        <v>8400</v>
      </c>
      <c r="AB5019">
        <f t="shared" si="392"/>
        <v>0</v>
      </c>
      <c r="AC5019" t="str">
        <f t="shared" si="390"/>
        <v>Monday</v>
      </c>
      <c r="AD5019" s="5">
        <v>31.745000000000001</v>
      </c>
      <c r="AE5019">
        <v>2014</v>
      </c>
      <c r="AF5019">
        <v>40</v>
      </c>
      <c r="AG5019" s="14">
        <f t="shared" si="391"/>
        <v>-3.2933846958672186E-2</v>
      </c>
      <c r="AH5019">
        <f t="shared" si="393"/>
        <v>0</v>
      </c>
      <c r="AI5019" t="str">
        <f t="shared" si="394"/>
        <v xml:space="preserve"> </v>
      </c>
    </row>
    <row r="5020" spans="1:35" x14ac:dyDescent="0.35">
      <c r="A5020">
        <v>5019</v>
      </c>
      <c r="B5020" t="s">
        <v>1406</v>
      </c>
      <c r="C5020" t="s">
        <v>1407</v>
      </c>
      <c r="D5020" t="s">
        <v>29</v>
      </c>
      <c r="E5020" t="s">
        <v>199</v>
      </c>
      <c r="F5020" t="s">
        <v>200</v>
      </c>
      <c r="G5020" t="s">
        <v>2323</v>
      </c>
      <c r="H5020" t="s">
        <v>2323</v>
      </c>
      <c r="I5020" t="s">
        <v>34</v>
      </c>
      <c r="J5020" t="s">
        <v>8153</v>
      </c>
      <c r="K5020" s="3">
        <v>40834</v>
      </c>
      <c r="L5020" t="s">
        <v>98</v>
      </c>
      <c r="M5020" t="s">
        <v>2457</v>
      </c>
      <c r="N5020" t="s">
        <v>2458</v>
      </c>
      <c r="O5020" t="s">
        <v>39</v>
      </c>
      <c r="P5020" t="s">
        <v>340</v>
      </c>
      <c r="Q5020">
        <v>1</v>
      </c>
      <c r="R5020" s="5">
        <v>6.34</v>
      </c>
      <c r="S5020" s="5">
        <v>11</v>
      </c>
      <c r="T5020" s="5">
        <v>11</v>
      </c>
      <c r="U5020">
        <v>0</v>
      </c>
      <c r="V5020" s="5">
        <v>4.66</v>
      </c>
      <c r="W5020" t="s">
        <v>41</v>
      </c>
      <c r="X5020" s="3">
        <v>40839</v>
      </c>
      <c r="Y5020" s="3">
        <v>40839</v>
      </c>
      <c r="Z5020">
        <v>5</v>
      </c>
      <c r="AA5020" t="s">
        <v>8400</v>
      </c>
      <c r="AB5020">
        <f t="shared" si="392"/>
        <v>0</v>
      </c>
      <c r="AC5020" t="str">
        <f t="shared" si="390"/>
        <v>Tuesday</v>
      </c>
      <c r="AD5020" s="5">
        <v>2.1429999999999998</v>
      </c>
      <c r="AE5020">
        <v>2011</v>
      </c>
      <c r="AF5020">
        <v>43</v>
      </c>
      <c r="AG5020" s="14">
        <f t="shared" si="391"/>
        <v>0.42363636363636364</v>
      </c>
      <c r="AH5020">
        <f t="shared" si="393"/>
        <v>0</v>
      </c>
      <c r="AI5020" t="str">
        <f t="shared" si="394"/>
        <v xml:space="preserve"> </v>
      </c>
    </row>
    <row r="5021" spans="1:35" x14ac:dyDescent="0.35">
      <c r="A5021">
        <v>5020</v>
      </c>
      <c r="B5021" t="s">
        <v>5074</v>
      </c>
      <c r="C5021" t="s">
        <v>5075</v>
      </c>
      <c r="D5021" t="s">
        <v>29</v>
      </c>
      <c r="E5021" t="s">
        <v>199</v>
      </c>
      <c r="F5021" t="s">
        <v>212</v>
      </c>
      <c r="G5021" t="s">
        <v>245</v>
      </c>
      <c r="H5021" t="s">
        <v>245</v>
      </c>
      <c r="I5021" t="s">
        <v>34</v>
      </c>
      <c r="J5021" t="s">
        <v>8154</v>
      </c>
      <c r="K5021" s="3">
        <v>41359</v>
      </c>
      <c r="L5021" t="s">
        <v>136</v>
      </c>
      <c r="M5021" t="s">
        <v>5547</v>
      </c>
      <c r="N5021" t="s">
        <v>5548</v>
      </c>
      <c r="O5021" t="s">
        <v>39</v>
      </c>
      <c r="P5021" t="s">
        <v>165</v>
      </c>
      <c r="Q5021">
        <v>2</v>
      </c>
      <c r="R5021" s="5">
        <v>9.2216000000000005</v>
      </c>
      <c r="S5021" s="5">
        <v>11.817</v>
      </c>
      <c r="T5021" s="5">
        <v>18.9072</v>
      </c>
      <c r="U5021">
        <v>0.2</v>
      </c>
      <c r="V5021" s="5">
        <v>0.46400000000000002</v>
      </c>
      <c r="W5021" t="s">
        <v>41</v>
      </c>
      <c r="X5021" s="3">
        <v>41364</v>
      </c>
      <c r="Y5021" s="3">
        <v>41364</v>
      </c>
      <c r="Z5021">
        <v>5</v>
      </c>
      <c r="AA5021" t="s">
        <v>8400</v>
      </c>
      <c r="AB5021">
        <f t="shared" si="392"/>
        <v>0</v>
      </c>
      <c r="AC5021" t="str">
        <f t="shared" si="390"/>
        <v>Tuesday</v>
      </c>
      <c r="AD5021" s="5">
        <v>1.865</v>
      </c>
      <c r="AE5021">
        <v>2013</v>
      </c>
      <c r="AF5021">
        <v>13</v>
      </c>
      <c r="AG5021" s="14">
        <f t="shared" si="391"/>
        <v>2.4540915630024543E-2</v>
      </c>
      <c r="AH5021">
        <f t="shared" si="393"/>
        <v>0</v>
      </c>
      <c r="AI5021" t="str">
        <f t="shared" si="394"/>
        <v xml:space="preserve"> </v>
      </c>
    </row>
    <row r="5022" spans="1:35" x14ac:dyDescent="0.35">
      <c r="A5022">
        <v>5021</v>
      </c>
      <c r="B5022" t="s">
        <v>5074</v>
      </c>
      <c r="C5022" t="s">
        <v>5075</v>
      </c>
      <c r="D5022" t="s">
        <v>29</v>
      </c>
      <c r="E5022" t="s">
        <v>199</v>
      </c>
      <c r="F5022" t="s">
        <v>212</v>
      </c>
      <c r="G5022" t="s">
        <v>245</v>
      </c>
      <c r="H5022" t="s">
        <v>245</v>
      </c>
      <c r="I5022" t="s">
        <v>34</v>
      </c>
      <c r="J5022" t="s">
        <v>8154</v>
      </c>
      <c r="K5022" s="3">
        <v>41359</v>
      </c>
      <c r="L5022" t="s">
        <v>136</v>
      </c>
      <c r="M5022" t="s">
        <v>5558</v>
      </c>
      <c r="N5022" t="s">
        <v>5559</v>
      </c>
      <c r="O5022" t="s">
        <v>39</v>
      </c>
      <c r="P5022" t="s">
        <v>165</v>
      </c>
      <c r="Q5022">
        <v>5</v>
      </c>
      <c r="R5022" s="5">
        <v>40.054400000000001</v>
      </c>
      <c r="S5022" s="5">
        <v>40.427999999999997</v>
      </c>
      <c r="T5022" s="5">
        <v>161.71199999999999</v>
      </c>
      <c r="U5022">
        <v>0.2</v>
      </c>
      <c r="V5022" s="5">
        <v>-38.56</v>
      </c>
      <c r="W5022" t="s">
        <v>41</v>
      </c>
      <c r="X5022" s="3">
        <v>41364</v>
      </c>
      <c r="Y5022" s="3">
        <v>41364</v>
      </c>
      <c r="Z5022">
        <v>5</v>
      </c>
      <c r="AA5022" t="s">
        <v>8400</v>
      </c>
      <c r="AB5022">
        <f t="shared" si="392"/>
        <v>0</v>
      </c>
      <c r="AC5022" t="str">
        <f t="shared" si="390"/>
        <v>Tuesday</v>
      </c>
      <c r="AD5022" s="5">
        <v>21.282</v>
      </c>
      <c r="AE5022">
        <v>2013</v>
      </c>
      <c r="AF5022">
        <v>13</v>
      </c>
      <c r="AG5022" s="14">
        <f t="shared" si="391"/>
        <v>-0.23844859998021176</v>
      </c>
      <c r="AH5022">
        <f t="shared" si="393"/>
        <v>0</v>
      </c>
      <c r="AI5022" t="str">
        <f t="shared" si="394"/>
        <v xml:space="preserve"> </v>
      </c>
    </row>
    <row r="5023" spans="1:35" x14ac:dyDescent="0.35">
      <c r="A5023">
        <v>5022</v>
      </c>
      <c r="B5023" t="s">
        <v>5074</v>
      </c>
      <c r="C5023" t="s">
        <v>5075</v>
      </c>
      <c r="D5023" t="s">
        <v>29</v>
      </c>
      <c r="E5023" t="s">
        <v>199</v>
      </c>
      <c r="F5023" t="s">
        <v>212</v>
      </c>
      <c r="G5023" t="s">
        <v>245</v>
      </c>
      <c r="H5023" t="s">
        <v>245</v>
      </c>
      <c r="I5023" t="s">
        <v>34</v>
      </c>
      <c r="J5023" t="s">
        <v>8154</v>
      </c>
      <c r="K5023" s="3">
        <v>41359</v>
      </c>
      <c r="L5023" t="s">
        <v>136</v>
      </c>
      <c r="M5023" t="s">
        <v>7048</v>
      </c>
      <c r="N5023" t="s">
        <v>7049</v>
      </c>
      <c r="O5023" t="s">
        <v>72</v>
      </c>
      <c r="P5023" t="s">
        <v>79</v>
      </c>
      <c r="Q5023">
        <v>1</v>
      </c>
      <c r="R5023" s="5">
        <v>52.497599999999991</v>
      </c>
      <c r="S5023" s="5">
        <v>57.811999999999991</v>
      </c>
      <c r="T5023" s="5">
        <v>46.249599999999994</v>
      </c>
      <c r="U5023">
        <v>0.2</v>
      </c>
      <c r="V5023" s="5">
        <v>-6.2480000000000002</v>
      </c>
      <c r="W5023" t="s">
        <v>41</v>
      </c>
      <c r="X5023" s="3">
        <v>41364</v>
      </c>
      <c r="Y5023" s="3">
        <v>41367</v>
      </c>
      <c r="Z5023">
        <v>8</v>
      </c>
      <c r="AA5023" t="s">
        <v>8399</v>
      </c>
      <c r="AB5023">
        <f t="shared" si="392"/>
        <v>3</v>
      </c>
      <c r="AC5023" t="str">
        <f t="shared" si="390"/>
        <v>Tuesday</v>
      </c>
      <c r="AD5023" s="5">
        <v>6.6959999999999997</v>
      </c>
      <c r="AE5023">
        <v>2013</v>
      </c>
      <c r="AF5023">
        <v>13</v>
      </c>
      <c r="AG5023" s="14">
        <f t="shared" si="391"/>
        <v>-0.13509306026430501</v>
      </c>
      <c r="AH5023">
        <f t="shared" si="393"/>
        <v>1</v>
      </c>
      <c r="AI5023">
        <f t="shared" si="394"/>
        <v>3</v>
      </c>
    </row>
    <row r="5024" spans="1:35" x14ac:dyDescent="0.35">
      <c r="A5024">
        <v>5023</v>
      </c>
      <c r="B5024" t="s">
        <v>8020</v>
      </c>
      <c r="C5024" t="s">
        <v>8021</v>
      </c>
      <c r="D5024" t="s">
        <v>29</v>
      </c>
      <c r="E5024" t="s">
        <v>30</v>
      </c>
      <c r="F5024" t="s">
        <v>31</v>
      </c>
      <c r="G5024" t="s">
        <v>476</v>
      </c>
      <c r="H5024" t="s">
        <v>6121</v>
      </c>
      <c r="I5024" t="s">
        <v>34</v>
      </c>
      <c r="J5024" t="s">
        <v>8155</v>
      </c>
      <c r="K5024" s="3">
        <v>41102</v>
      </c>
      <c r="L5024" t="s">
        <v>36</v>
      </c>
      <c r="M5024" t="s">
        <v>4403</v>
      </c>
      <c r="N5024" t="s">
        <v>4404</v>
      </c>
      <c r="O5024" t="s">
        <v>51</v>
      </c>
      <c r="P5024" t="s">
        <v>93</v>
      </c>
      <c r="Q5024">
        <v>3</v>
      </c>
      <c r="R5024" s="5">
        <v>114.81493333333329</v>
      </c>
      <c r="S5024" s="5">
        <v>115.93366666666661</v>
      </c>
      <c r="T5024" s="5">
        <v>278.24079999999987</v>
      </c>
      <c r="U5024">
        <v>0.2</v>
      </c>
      <c r="V5024" s="5">
        <v>-66.203999999999994</v>
      </c>
      <c r="W5024" t="s">
        <v>41</v>
      </c>
      <c r="X5024" s="3">
        <v>41107</v>
      </c>
      <c r="Y5024" s="3">
        <v>41107</v>
      </c>
      <c r="Z5024">
        <v>5</v>
      </c>
      <c r="AA5024" t="s">
        <v>8400</v>
      </c>
      <c r="AB5024">
        <f t="shared" si="392"/>
        <v>0</v>
      </c>
      <c r="AC5024" t="str">
        <f t="shared" si="390"/>
        <v>Thursday</v>
      </c>
      <c r="AD5024" s="5">
        <v>14.106</v>
      </c>
      <c r="AE5024">
        <v>2012</v>
      </c>
      <c r="AF5024">
        <v>28</v>
      </c>
      <c r="AG5024" s="14">
        <f t="shared" si="391"/>
        <v>-0.23793778626283429</v>
      </c>
      <c r="AH5024">
        <f t="shared" si="393"/>
        <v>0</v>
      </c>
      <c r="AI5024" t="str">
        <f t="shared" si="394"/>
        <v xml:space="preserve"> </v>
      </c>
    </row>
    <row r="5025" spans="1:35" x14ac:dyDescent="0.35">
      <c r="A5025">
        <v>5024</v>
      </c>
      <c r="B5025" t="s">
        <v>5208</v>
      </c>
      <c r="C5025" t="s">
        <v>5209</v>
      </c>
      <c r="D5025" t="s">
        <v>112</v>
      </c>
      <c r="E5025" t="s">
        <v>44</v>
      </c>
      <c r="F5025" t="s">
        <v>67</v>
      </c>
      <c r="G5025" t="s">
        <v>690</v>
      </c>
      <c r="H5025" t="s">
        <v>8156</v>
      </c>
      <c r="I5025" t="s">
        <v>34</v>
      </c>
      <c r="J5025" t="s">
        <v>8157</v>
      </c>
      <c r="K5025" s="3">
        <v>41908</v>
      </c>
      <c r="L5025" t="s">
        <v>36</v>
      </c>
      <c r="M5025" t="s">
        <v>1032</v>
      </c>
      <c r="N5025" t="s">
        <v>1033</v>
      </c>
      <c r="O5025" t="s">
        <v>39</v>
      </c>
      <c r="P5025" t="s">
        <v>340</v>
      </c>
      <c r="Q5025">
        <v>1</v>
      </c>
      <c r="R5025" s="5">
        <v>14.82</v>
      </c>
      <c r="S5025" s="5">
        <v>20</v>
      </c>
      <c r="T5025" s="5">
        <v>20</v>
      </c>
      <c r="U5025">
        <v>0</v>
      </c>
      <c r="V5025" s="5">
        <v>5.18</v>
      </c>
      <c r="W5025" t="s">
        <v>41</v>
      </c>
      <c r="X5025" s="3">
        <v>41913</v>
      </c>
      <c r="Y5025" s="3">
        <v>41913</v>
      </c>
      <c r="Z5025">
        <v>5</v>
      </c>
      <c r="AA5025" t="s">
        <v>8400</v>
      </c>
      <c r="AB5025">
        <f t="shared" si="392"/>
        <v>0</v>
      </c>
      <c r="AC5025" t="str">
        <f t="shared" si="390"/>
        <v>Friday</v>
      </c>
      <c r="AD5025" s="5">
        <v>1.139</v>
      </c>
      <c r="AE5025">
        <v>2014</v>
      </c>
      <c r="AF5025">
        <v>39</v>
      </c>
      <c r="AG5025" s="14">
        <f t="shared" si="391"/>
        <v>0.25900000000000001</v>
      </c>
      <c r="AH5025">
        <f t="shared" si="393"/>
        <v>0</v>
      </c>
      <c r="AI5025" t="str">
        <f t="shared" si="394"/>
        <v xml:space="preserve"> </v>
      </c>
    </row>
    <row r="5026" spans="1:35" x14ac:dyDescent="0.35">
      <c r="A5026">
        <v>5025</v>
      </c>
      <c r="B5026" t="s">
        <v>5208</v>
      </c>
      <c r="C5026" t="s">
        <v>5209</v>
      </c>
      <c r="D5026" t="s">
        <v>112</v>
      </c>
      <c r="E5026" t="s">
        <v>44</v>
      </c>
      <c r="F5026" t="s">
        <v>67</v>
      </c>
      <c r="G5026" t="s">
        <v>690</v>
      </c>
      <c r="H5026" t="s">
        <v>8156</v>
      </c>
      <c r="I5026" t="s">
        <v>34</v>
      </c>
      <c r="J5026" t="s">
        <v>8157</v>
      </c>
      <c r="K5026" s="3">
        <v>41908</v>
      </c>
      <c r="L5026" t="s">
        <v>36</v>
      </c>
      <c r="M5026" t="s">
        <v>1703</v>
      </c>
      <c r="N5026" t="s">
        <v>1704</v>
      </c>
      <c r="O5026" t="s">
        <v>39</v>
      </c>
      <c r="P5026" t="s">
        <v>58</v>
      </c>
      <c r="Q5026">
        <v>7</v>
      </c>
      <c r="R5026" s="5">
        <v>5.6028571428571423</v>
      </c>
      <c r="S5026" s="5">
        <v>11.142857142857142</v>
      </c>
      <c r="T5026" s="5">
        <v>78</v>
      </c>
      <c r="U5026">
        <v>0</v>
      </c>
      <c r="V5026" s="5">
        <v>38.78</v>
      </c>
      <c r="W5026" t="s">
        <v>41</v>
      </c>
      <c r="X5026" s="3">
        <v>41913</v>
      </c>
      <c r="Y5026" s="3">
        <v>41913</v>
      </c>
      <c r="Z5026">
        <v>5</v>
      </c>
      <c r="AA5026" t="s">
        <v>8400</v>
      </c>
      <c r="AB5026">
        <f t="shared" si="392"/>
        <v>0</v>
      </c>
      <c r="AC5026" t="str">
        <f t="shared" si="390"/>
        <v>Friday</v>
      </c>
      <c r="AD5026" s="5">
        <v>3.7349999999999999</v>
      </c>
      <c r="AE5026">
        <v>2014</v>
      </c>
      <c r="AF5026">
        <v>39</v>
      </c>
      <c r="AG5026" s="14">
        <f t="shared" si="391"/>
        <v>0.49717948717948718</v>
      </c>
      <c r="AH5026">
        <f t="shared" si="393"/>
        <v>0</v>
      </c>
      <c r="AI5026" t="str">
        <f t="shared" si="394"/>
        <v xml:space="preserve"> </v>
      </c>
    </row>
    <row r="5027" spans="1:35" x14ac:dyDescent="0.35">
      <c r="A5027">
        <v>5026</v>
      </c>
      <c r="B5027" t="s">
        <v>6077</v>
      </c>
      <c r="C5027" t="s">
        <v>6078</v>
      </c>
      <c r="D5027" t="s">
        <v>29</v>
      </c>
      <c r="E5027" t="s">
        <v>30</v>
      </c>
      <c r="F5027" t="s">
        <v>31</v>
      </c>
      <c r="G5027" t="s">
        <v>32</v>
      </c>
      <c r="H5027" t="s">
        <v>33</v>
      </c>
      <c r="I5027" t="s">
        <v>34</v>
      </c>
      <c r="J5027" t="s">
        <v>8158</v>
      </c>
      <c r="K5027" s="3">
        <v>41033</v>
      </c>
      <c r="L5027" t="s">
        <v>36</v>
      </c>
      <c r="M5027" t="s">
        <v>652</v>
      </c>
      <c r="N5027" t="s">
        <v>653</v>
      </c>
      <c r="O5027" t="s">
        <v>72</v>
      </c>
      <c r="P5027" t="s">
        <v>162</v>
      </c>
      <c r="Q5027">
        <v>4</v>
      </c>
      <c r="R5027" s="5">
        <v>141.56397944000003</v>
      </c>
      <c r="S5027" s="5">
        <v>174.78382709418841</v>
      </c>
      <c r="T5027" s="5">
        <v>697.73703776000013</v>
      </c>
      <c r="U5027">
        <v>2E-3</v>
      </c>
      <c r="V5027" s="5">
        <v>131.48112</v>
      </c>
      <c r="W5027" t="s">
        <v>41</v>
      </c>
      <c r="X5027" s="3">
        <v>41038</v>
      </c>
      <c r="Y5027" s="3">
        <v>41038</v>
      </c>
      <c r="Z5027">
        <v>5</v>
      </c>
      <c r="AA5027" t="s">
        <v>8400</v>
      </c>
      <c r="AB5027">
        <f t="shared" si="392"/>
        <v>0</v>
      </c>
      <c r="AC5027" t="str">
        <f t="shared" si="390"/>
        <v>Friday</v>
      </c>
      <c r="AD5027" s="5">
        <v>35.103000000000002</v>
      </c>
      <c r="AE5027">
        <v>2012</v>
      </c>
      <c r="AF5027">
        <v>18</v>
      </c>
      <c r="AG5027" s="14">
        <f t="shared" si="391"/>
        <v>0.18843935879067583</v>
      </c>
      <c r="AH5027">
        <f t="shared" si="393"/>
        <v>0</v>
      </c>
      <c r="AI5027" t="str">
        <f t="shared" si="394"/>
        <v xml:space="preserve"> </v>
      </c>
    </row>
    <row r="5028" spans="1:35" x14ac:dyDescent="0.35">
      <c r="A5028">
        <v>5027</v>
      </c>
      <c r="B5028" t="s">
        <v>6437</v>
      </c>
      <c r="C5028" t="s">
        <v>6438</v>
      </c>
      <c r="D5028" t="s">
        <v>29</v>
      </c>
      <c r="E5028" t="s">
        <v>199</v>
      </c>
      <c r="F5028" t="s">
        <v>576</v>
      </c>
      <c r="G5028" t="s">
        <v>577</v>
      </c>
      <c r="H5028" t="s">
        <v>578</v>
      </c>
      <c r="I5028" t="s">
        <v>34</v>
      </c>
      <c r="J5028" t="s">
        <v>8159</v>
      </c>
      <c r="K5028" s="3">
        <v>41973</v>
      </c>
      <c r="L5028" t="s">
        <v>136</v>
      </c>
      <c r="M5028" t="s">
        <v>3630</v>
      </c>
      <c r="N5028" t="s">
        <v>3631</v>
      </c>
      <c r="O5028" t="s">
        <v>51</v>
      </c>
      <c r="P5028" t="s">
        <v>93</v>
      </c>
      <c r="Q5028">
        <v>4</v>
      </c>
      <c r="R5028" s="5">
        <v>71.904399999999995</v>
      </c>
      <c r="S5028" s="5">
        <v>112.514</v>
      </c>
      <c r="T5028" s="5">
        <v>270.03359999999998</v>
      </c>
      <c r="U5028">
        <v>0.4</v>
      </c>
      <c r="V5028" s="5">
        <v>-17.584</v>
      </c>
      <c r="W5028" t="s">
        <v>139</v>
      </c>
      <c r="X5028" s="3">
        <v>41976</v>
      </c>
      <c r="Y5028" s="3">
        <v>41978</v>
      </c>
      <c r="Z5028">
        <v>5</v>
      </c>
      <c r="AA5028" t="s">
        <v>8399</v>
      </c>
      <c r="AB5028">
        <f t="shared" si="392"/>
        <v>2</v>
      </c>
      <c r="AC5028" t="str">
        <f t="shared" si="390"/>
        <v>Sunday</v>
      </c>
      <c r="AD5028" s="5">
        <v>43.713000000000001</v>
      </c>
      <c r="AE5028">
        <v>2014</v>
      </c>
      <c r="AF5028">
        <v>49</v>
      </c>
      <c r="AG5028" s="14">
        <f t="shared" si="391"/>
        <v>-6.5117822374697085E-2</v>
      </c>
      <c r="AH5028">
        <f t="shared" si="393"/>
        <v>1</v>
      </c>
      <c r="AI5028">
        <f t="shared" si="394"/>
        <v>2</v>
      </c>
    </row>
    <row r="5029" spans="1:35" x14ac:dyDescent="0.35">
      <c r="A5029">
        <v>5028</v>
      </c>
      <c r="B5029" t="s">
        <v>6437</v>
      </c>
      <c r="C5029" t="s">
        <v>6438</v>
      </c>
      <c r="D5029" t="s">
        <v>29</v>
      </c>
      <c r="E5029" t="s">
        <v>199</v>
      </c>
      <c r="F5029" t="s">
        <v>576</v>
      </c>
      <c r="G5029" t="s">
        <v>577</v>
      </c>
      <c r="H5029" t="s">
        <v>578</v>
      </c>
      <c r="I5029" t="s">
        <v>34</v>
      </c>
      <c r="J5029" t="s">
        <v>8159</v>
      </c>
      <c r="K5029" s="3">
        <v>41973</v>
      </c>
      <c r="L5029" t="s">
        <v>136</v>
      </c>
      <c r="M5029" t="s">
        <v>1547</v>
      </c>
      <c r="N5029" t="s">
        <v>1548</v>
      </c>
      <c r="O5029" t="s">
        <v>39</v>
      </c>
      <c r="P5029" t="s">
        <v>40</v>
      </c>
      <c r="Q5029">
        <v>5</v>
      </c>
      <c r="R5029" s="5">
        <v>6.6975999999999996</v>
      </c>
      <c r="S5029" s="5">
        <v>8.1893333333333338</v>
      </c>
      <c r="T5029" s="5">
        <v>24.568000000000001</v>
      </c>
      <c r="U5029">
        <v>0.4</v>
      </c>
      <c r="V5029" s="5">
        <v>-8.92</v>
      </c>
      <c r="W5029" t="s">
        <v>139</v>
      </c>
      <c r="X5029" s="3">
        <v>41976</v>
      </c>
      <c r="Y5029" s="3">
        <v>41977</v>
      </c>
      <c r="Z5029">
        <v>4</v>
      </c>
      <c r="AA5029" t="s">
        <v>8399</v>
      </c>
      <c r="AB5029">
        <f t="shared" si="392"/>
        <v>1</v>
      </c>
      <c r="AC5029" t="str">
        <f t="shared" si="390"/>
        <v>Sunday</v>
      </c>
      <c r="AD5029" s="5">
        <v>1.8580000000000001</v>
      </c>
      <c r="AE5029">
        <v>2014</v>
      </c>
      <c r="AF5029">
        <v>49</v>
      </c>
      <c r="AG5029" s="14">
        <f t="shared" si="391"/>
        <v>-0.36307391729078475</v>
      </c>
      <c r="AH5029">
        <f t="shared" si="393"/>
        <v>1</v>
      </c>
      <c r="AI5029">
        <f t="shared" si="394"/>
        <v>1</v>
      </c>
    </row>
    <row r="5030" spans="1:35" x14ac:dyDescent="0.35">
      <c r="A5030">
        <v>5029</v>
      </c>
      <c r="B5030" t="s">
        <v>4289</v>
      </c>
      <c r="C5030" t="s">
        <v>4290</v>
      </c>
      <c r="D5030" t="s">
        <v>112</v>
      </c>
      <c r="E5030" t="s">
        <v>30</v>
      </c>
      <c r="F5030" t="s">
        <v>31</v>
      </c>
      <c r="G5030" t="s">
        <v>2354</v>
      </c>
      <c r="H5030" t="s">
        <v>2354</v>
      </c>
      <c r="I5030" t="s">
        <v>34</v>
      </c>
      <c r="J5030" t="s">
        <v>8160</v>
      </c>
      <c r="K5030" s="3">
        <v>42004</v>
      </c>
      <c r="L5030" t="s">
        <v>136</v>
      </c>
      <c r="M5030" t="s">
        <v>8161</v>
      </c>
      <c r="N5030" t="s">
        <v>8162</v>
      </c>
      <c r="O5030" t="s">
        <v>39</v>
      </c>
      <c r="P5030" t="s">
        <v>40</v>
      </c>
      <c r="Q5030">
        <v>3</v>
      </c>
      <c r="R5030" s="5">
        <v>6.0133333333333328</v>
      </c>
      <c r="S5030" s="5">
        <v>7.333333333333333</v>
      </c>
      <c r="T5030" s="5">
        <v>22</v>
      </c>
      <c r="U5030">
        <v>0</v>
      </c>
      <c r="V5030" s="5">
        <v>3.96</v>
      </c>
      <c r="W5030" t="s">
        <v>139</v>
      </c>
      <c r="X5030" s="3">
        <v>42007</v>
      </c>
      <c r="Y5030" s="3">
        <v>42007</v>
      </c>
      <c r="Z5030">
        <v>3</v>
      </c>
      <c r="AA5030" t="s">
        <v>8400</v>
      </c>
      <c r="AB5030">
        <f t="shared" si="392"/>
        <v>0</v>
      </c>
      <c r="AC5030" t="str">
        <f t="shared" si="390"/>
        <v>Wednesday</v>
      </c>
      <c r="AD5030" s="5">
        <v>2.274</v>
      </c>
      <c r="AE5030">
        <v>2014</v>
      </c>
      <c r="AF5030">
        <v>53</v>
      </c>
      <c r="AG5030" s="14">
        <f t="shared" si="391"/>
        <v>0.18</v>
      </c>
      <c r="AH5030">
        <f t="shared" si="393"/>
        <v>0</v>
      </c>
      <c r="AI5030" t="str">
        <f t="shared" si="394"/>
        <v xml:space="preserve"> </v>
      </c>
    </row>
    <row r="5031" spans="1:35" x14ac:dyDescent="0.35">
      <c r="A5031">
        <v>5030</v>
      </c>
      <c r="B5031" t="s">
        <v>6390</v>
      </c>
      <c r="C5031" t="s">
        <v>6391</v>
      </c>
      <c r="D5031" t="s">
        <v>112</v>
      </c>
      <c r="E5031" t="s">
        <v>199</v>
      </c>
      <c r="F5031" t="s">
        <v>212</v>
      </c>
      <c r="G5031" t="s">
        <v>134</v>
      </c>
      <c r="H5031" t="s">
        <v>688</v>
      </c>
      <c r="I5031" t="s">
        <v>34</v>
      </c>
      <c r="J5031" t="s">
        <v>8163</v>
      </c>
      <c r="K5031" s="3">
        <v>41710</v>
      </c>
      <c r="L5031" t="s">
        <v>36</v>
      </c>
      <c r="M5031" t="s">
        <v>6671</v>
      </c>
      <c r="N5031" t="s">
        <v>6672</v>
      </c>
      <c r="O5031" t="s">
        <v>39</v>
      </c>
      <c r="P5031" t="s">
        <v>76</v>
      </c>
      <c r="Q5031">
        <v>3</v>
      </c>
      <c r="R5031" s="5">
        <v>31.777600000000007</v>
      </c>
      <c r="S5031" s="5">
        <v>32.662000000000006</v>
      </c>
      <c r="T5031" s="5">
        <v>78.388800000000018</v>
      </c>
      <c r="U5031">
        <v>0.2</v>
      </c>
      <c r="V5031" s="5">
        <v>-16.943999999999999</v>
      </c>
      <c r="W5031" t="s">
        <v>41</v>
      </c>
      <c r="X5031" s="3">
        <v>41715</v>
      </c>
      <c r="Y5031" s="3">
        <v>41716</v>
      </c>
      <c r="Z5031">
        <v>6</v>
      </c>
      <c r="AA5031" t="s">
        <v>8399</v>
      </c>
      <c r="AB5031">
        <f t="shared" si="392"/>
        <v>1</v>
      </c>
      <c r="AC5031" t="str">
        <f t="shared" si="390"/>
        <v>Wednesday</v>
      </c>
      <c r="AD5031" s="5">
        <v>2.379</v>
      </c>
      <c r="AE5031">
        <v>2014</v>
      </c>
      <c r="AF5031">
        <v>11</v>
      </c>
      <c r="AG5031" s="14">
        <f t="shared" si="391"/>
        <v>-0.21615332802645271</v>
      </c>
      <c r="AH5031">
        <f t="shared" si="393"/>
        <v>1</v>
      </c>
      <c r="AI5031">
        <f t="shared" si="394"/>
        <v>1</v>
      </c>
    </row>
    <row r="5032" spans="1:35" x14ac:dyDescent="0.35">
      <c r="A5032">
        <v>5031</v>
      </c>
      <c r="B5032" t="s">
        <v>6390</v>
      </c>
      <c r="C5032" t="s">
        <v>6391</v>
      </c>
      <c r="D5032" t="s">
        <v>112</v>
      </c>
      <c r="E5032" t="s">
        <v>199</v>
      </c>
      <c r="F5032" t="s">
        <v>212</v>
      </c>
      <c r="G5032" t="s">
        <v>134</v>
      </c>
      <c r="H5032" t="s">
        <v>688</v>
      </c>
      <c r="I5032" t="s">
        <v>34</v>
      </c>
      <c r="J5032" t="s">
        <v>8163</v>
      </c>
      <c r="K5032" s="3">
        <v>41710</v>
      </c>
      <c r="L5032" t="s">
        <v>36</v>
      </c>
      <c r="M5032" t="s">
        <v>1934</v>
      </c>
      <c r="N5032" t="s">
        <v>1818</v>
      </c>
      <c r="O5032" t="s">
        <v>39</v>
      </c>
      <c r="P5032" t="s">
        <v>165</v>
      </c>
      <c r="Q5032">
        <v>5</v>
      </c>
      <c r="R5032" s="5">
        <v>57.665599999999998</v>
      </c>
      <c r="S5032" s="5">
        <v>86.596999999999994</v>
      </c>
      <c r="T5032" s="5">
        <v>346.38799999999998</v>
      </c>
      <c r="U5032">
        <v>0.2</v>
      </c>
      <c r="V5032" s="5">
        <v>58.06</v>
      </c>
      <c r="W5032" t="s">
        <v>41</v>
      </c>
      <c r="X5032" s="3">
        <v>41715</v>
      </c>
      <c r="Y5032" s="3">
        <v>41715</v>
      </c>
      <c r="Z5032">
        <v>5</v>
      </c>
      <c r="AA5032" t="s">
        <v>8400</v>
      </c>
      <c r="AB5032">
        <f t="shared" si="392"/>
        <v>0</v>
      </c>
      <c r="AC5032" t="str">
        <f t="shared" si="390"/>
        <v>Wednesday</v>
      </c>
      <c r="AD5032" s="5">
        <v>23.236999999999998</v>
      </c>
      <c r="AE5032">
        <v>2014</v>
      </c>
      <c r="AF5032">
        <v>11</v>
      </c>
      <c r="AG5032" s="14">
        <f t="shared" si="391"/>
        <v>0.16761550631084218</v>
      </c>
      <c r="AH5032">
        <f t="shared" si="393"/>
        <v>0</v>
      </c>
      <c r="AI5032" t="str">
        <f t="shared" si="394"/>
        <v xml:space="preserve"> </v>
      </c>
    </row>
    <row r="5033" spans="1:35" x14ac:dyDescent="0.35">
      <c r="A5033">
        <v>5032</v>
      </c>
      <c r="B5033" t="s">
        <v>6390</v>
      </c>
      <c r="C5033" t="s">
        <v>6391</v>
      </c>
      <c r="D5033" t="s">
        <v>112</v>
      </c>
      <c r="E5033" t="s">
        <v>199</v>
      </c>
      <c r="F5033" t="s">
        <v>212</v>
      </c>
      <c r="G5033" t="s">
        <v>134</v>
      </c>
      <c r="H5033" t="s">
        <v>688</v>
      </c>
      <c r="I5033" t="s">
        <v>34</v>
      </c>
      <c r="J5033" t="s">
        <v>8163</v>
      </c>
      <c r="K5033" s="3">
        <v>41710</v>
      </c>
      <c r="L5033" t="s">
        <v>36</v>
      </c>
      <c r="M5033" t="s">
        <v>1899</v>
      </c>
      <c r="N5033" t="s">
        <v>1900</v>
      </c>
      <c r="O5033" t="s">
        <v>39</v>
      </c>
      <c r="P5033" t="s">
        <v>64</v>
      </c>
      <c r="Q5033">
        <v>3</v>
      </c>
      <c r="R5033" s="5">
        <v>7.2479999999999984</v>
      </c>
      <c r="S5033" s="5">
        <v>10.884999999999998</v>
      </c>
      <c r="T5033" s="5">
        <v>26.123999999999995</v>
      </c>
      <c r="U5033">
        <v>0.2</v>
      </c>
      <c r="V5033" s="5">
        <v>4.38</v>
      </c>
      <c r="W5033" t="s">
        <v>41</v>
      </c>
      <c r="X5033" s="3">
        <v>41715</v>
      </c>
      <c r="Y5033" s="3">
        <v>41715</v>
      </c>
      <c r="Z5033">
        <v>5</v>
      </c>
      <c r="AA5033" t="s">
        <v>8400</v>
      </c>
      <c r="AB5033">
        <f t="shared" si="392"/>
        <v>0</v>
      </c>
      <c r="AC5033" t="str">
        <f t="shared" si="390"/>
        <v>Wednesday</v>
      </c>
      <c r="AD5033" s="5">
        <v>1.782</v>
      </c>
      <c r="AE5033">
        <v>2014</v>
      </c>
      <c r="AF5033">
        <v>11</v>
      </c>
      <c r="AG5033" s="14">
        <f t="shared" si="391"/>
        <v>0.16766192007349567</v>
      </c>
      <c r="AH5033">
        <f t="shared" si="393"/>
        <v>0</v>
      </c>
      <c r="AI5033" t="str">
        <f t="shared" si="394"/>
        <v xml:space="preserve"> </v>
      </c>
    </row>
    <row r="5034" spans="1:35" x14ac:dyDescent="0.35">
      <c r="A5034">
        <v>5033</v>
      </c>
      <c r="B5034" t="s">
        <v>4773</v>
      </c>
      <c r="C5034" t="s">
        <v>4774</v>
      </c>
      <c r="D5034" t="s">
        <v>96</v>
      </c>
      <c r="E5034" t="s">
        <v>84</v>
      </c>
      <c r="F5034" t="s">
        <v>85</v>
      </c>
      <c r="G5034" t="s">
        <v>86</v>
      </c>
      <c r="H5034" t="s">
        <v>86</v>
      </c>
      <c r="I5034" t="s">
        <v>34</v>
      </c>
      <c r="J5034" t="s">
        <v>8164</v>
      </c>
      <c r="K5034" s="3">
        <v>42003</v>
      </c>
      <c r="L5034" t="s">
        <v>36</v>
      </c>
      <c r="M5034" t="s">
        <v>2928</v>
      </c>
      <c r="N5034" t="s">
        <v>2929</v>
      </c>
      <c r="O5034" t="s">
        <v>39</v>
      </c>
      <c r="P5034" t="s">
        <v>61</v>
      </c>
      <c r="Q5034">
        <v>9</v>
      </c>
      <c r="R5034" s="5">
        <v>10.106666666666673</v>
      </c>
      <c r="S5034" s="5">
        <v>18.666666666666671</v>
      </c>
      <c r="T5034" s="5">
        <v>168.00000000000006</v>
      </c>
      <c r="U5034">
        <v>0</v>
      </c>
      <c r="V5034" s="5">
        <v>77.040000000000006</v>
      </c>
      <c r="W5034" t="s">
        <v>41</v>
      </c>
      <c r="X5034" s="3">
        <v>42008</v>
      </c>
      <c r="Y5034" s="3">
        <v>42008</v>
      </c>
      <c r="Z5034">
        <v>5</v>
      </c>
      <c r="AA5034" t="s">
        <v>8400</v>
      </c>
      <c r="AB5034">
        <f t="shared" si="392"/>
        <v>0</v>
      </c>
      <c r="AC5034" t="str">
        <f t="shared" si="390"/>
        <v>Tuesday</v>
      </c>
      <c r="AD5034" s="5">
        <v>10.839</v>
      </c>
      <c r="AE5034">
        <v>2014</v>
      </c>
      <c r="AF5034">
        <v>53</v>
      </c>
      <c r="AG5034" s="14">
        <f t="shared" si="391"/>
        <v>0.45857142857142846</v>
      </c>
      <c r="AH5034">
        <f t="shared" si="393"/>
        <v>0</v>
      </c>
      <c r="AI5034" t="str">
        <f t="shared" si="394"/>
        <v xml:space="preserve"> </v>
      </c>
    </row>
    <row r="5035" spans="1:35" x14ac:dyDescent="0.35">
      <c r="A5035">
        <v>5034</v>
      </c>
      <c r="B5035" t="s">
        <v>302</v>
      </c>
      <c r="C5035" t="s">
        <v>303</v>
      </c>
      <c r="D5035" t="s">
        <v>29</v>
      </c>
      <c r="E5035" t="s">
        <v>30</v>
      </c>
      <c r="F5035" t="s">
        <v>31</v>
      </c>
      <c r="G5035" t="s">
        <v>365</v>
      </c>
      <c r="H5035" t="s">
        <v>366</v>
      </c>
      <c r="I5035" t="s">
        <v>34</v>
      </c>
      <c r="J5035" t="s">
        <v>8165</v>
      </c>
      <c r="K5035" s="3">
        <v>40759</v>
      </c>
      <c r="L5035" t="s">
        <v>136</v>
      </c>
      <c r="M5035" t="s">
        <v>1038</v>
      </c>
      <c r="N5035" t="s">
        <v>1039</v>
      </c>
      <c r="O5035" t="s">
        <v>39</v>
      </c>
      <c r="P5035" t="s">
        <v>40</v>
      </c>
      <c r="Q5035">
        <v>2</v>
      </c>
      <c r="R5035" s="5">
        <v>7.5</v>
      </c>
      <c r="S5035" s="5">
        <v>7.5</v>
      </c>
      <c r="T5035" s="5">
        <v>15</v>
      </c>
      <c r="U5035">
        <v>0</v>
      </c>
      <c r="V5035" s="5">
        <v>0</v>
      </c>
      <c r="W5035" t="s">
        <v>41</v>
      </c>
      <c r="X5035" s="3">
        <v>40764</v>
      </c>
      <c r="Y5035" s="3">
        <v>40764</v>
      </c>
      <c r="Z5035">
        <v>5</v>
      </c>
      <c r="AA5035" t="s">
        <v>8400</v>
      </c>
      <c r="AB5035">
        <f t="shared" si="392"/>
        <v>0</v>
      </c>
      <c r="AC5035" t="str">
        <f t="shared" si="390"/>
        <v>Thursday</v>
      </c>
      <c r="AD5035" s="5">
        <v>2.585</v>
      </c>
      <c r="AE5035">
        <v>2011</v>
      </c>
      <c r="AF5035">
        <v>32</v>
      </c>
      <c r="AG5035" s="14">
        <f t="shared" si="391"/>
        <v>0</v>
      </c>
      <c r="AH5035">
        <f t="shared" si="393"/>
        <v>0</v>
      </c>
      <c r="AI5035" t="str">
        <f t="shared" si="394"/>
        <v xml:space="preserve"> </v>
      </c>
    </row>
    <row r="5036" spans="1:35" x14ac:dyDescent="0.35">
      <c r="A5036">
        <v>5035</v>
      </c>
      <c r="B5036" t="s">
        <v>7576</v>
      </c>
      <c r="C5036" t="s">
        <v>7577</v>
      </c>
      <c r="D5036" t="s">
        <v>96</v>
      </c>
      <c r="E5036" t="s">
        <v>30</v>
      </c>
      <c r="F5036" t="s">
        <v>31</v>
      </c>
      <c r="G5036" t="s">
        <v>320</v>
      </c>
      <c r="H5036" t="s">
        <v>5405</v>
      </c>
      <c r="I5036" t="s">
        <v>34</v>
      </c>
      <c r="J5036" t="s">
        <v>8166</v>
      </c>
      <c r="K5036" s="3">
        <v>41116</v>
      </c>
      <c r="L5036" t="s">
        <v>36</v>
      </c>
      <c r="M5036" t="s">
        <v>2178</v>
      </c>
      <c r="N5036" t="s">
        <v>2179</v>
      </c>
      <c r="O5036" t="s">
        <v>39</v>
      </c>
      <c r="P5036" t="s">
        <v>165</v>
      </c>
      <c r="Q5036">
        <v>2</v>
      </c>
      <c r="R5036" s="5">
        <v>93.56</v>
      </c>
      <c r="S5036" s="5">
        <v>94.5</v>
      </c>
      <c r="T5036" s="5">
        <v>189</v>
      </c>
      <c r="U5036">
        <v>0</v>
      </c>
      <c r="V5036" s="5">
        <v>1.88</v>
      </c>
      <c r="W5036" t="s">
        <v>41</v>
      </c>
      <c r="X5036" s="3">
        <v>41121</v>
      </c>
      <c r="Y5036" s="3">
        <v>41121</v>
      </c>
      <c r="Z5036">
        <v>5</v>
      </c>
      <c r="AA5036" t="s">
        <v>8400</v>
      </c>
      <c r="AB5036">
        <f t="shared" si="392"/>
        <v>0</v>
      </c>
      <c r="AC5036" t="str">
        <f t="shared" si="390"/>
        <v>Thursday</v>
      </c>
      <c r="AD5036" s="5">
        <v>6.69</v>
      </c>
      <c r="AE5036">
        <v>2012</v>
      </c>
      <c r="AF5036">
        <v>30</v>
      </c>
      <c r="AG5036" s="14">
        <f t="shared" si="391"/>
        <v>9.9470899470899474E-3</v>
      </c>
      <c r="AH5036">
        <f t="shared" si="393"/>
        <v>0</v>
      </c>
      <c r="AI5036" t="str">
        <f t="shared" si="394"/>
        <v xml:space="preserve"> </v>
      </c>
    </row>
    <row r="5037" spans="1:35" x14ac:dyDescent="0.35">
      <c r="A5037">
        <v>5036</v>
      </c>
      <c r="B5037" t="s">
        <v>7576</v>
      </c>
      <c r="C5037" t="s">
        <v>7577</v>
      </c>
      <c r="D5037" t="s">
        <v>96</v>
      </c>
      <c r="E5037" t="s">
        <v>30</v>
      </c>
      <c r="F5037" t="s">
        <v>31</v>
      </c>
      <c r="G5037" t="s">
        <v>320</v>
      </c>
      <c r="H5037" t="s">
        <v>5405</v>
      </c>
      <c r="I5037" t="s">
        <v>34</v>
      </c>
      <c r="J5037" t="s">
        <v>8166</v>
      </c>
      <c r="K5037" s="3">
        <v>41116</v>
      </c>
      <c r="L5037" t="s">
        <v>36</v>
      </c>
      <c r="M5037" t="s">
        <v>6482</v>
      </c>
      <c r="N5037" t="s">
        <v>6483</v>
      </c>
      <c r="O5037" t="s">
        <v>72</v>
      </c>
      <c r="P5037" t="s">
        <v>162</v>
      </c>
      <c r="Q5037">
        <v>3</v>
      </c>
      <c r="R5037" s="5">
        <v>172.27209890666657</v>
      </c>
      <c r="S5037" s="5">
        <v>198.0120029124916</v>
      </c>
      <c r="T5037" s="5">
        <v>592.84793671999978</v>
      </c>
      <c r="U5037">
        <v>2E-3</v>
      </c>
      <c r="V5037" s="5">
        <v>76.031639999999996</v>
      </c>
      <c r="W5037" t="s">
        <v>41</v>
      </c>
      <c r="X5037" s="3">
        <v>41121</v>
      </c>
      <c r="Y5037" s="3">
        <v>41121</v>
      </c>
      <c r="Z5037">
        <v>5</v>
      </c>
      <c r="AA5037" t="s">
        <v>8400</v>
      </c>
      <c r="AB5037">
        <f t="shared" si="392"/>
        <v>0</v>
      </c>
      <c r="AC5037" t="str">
        <f t="shared" si="390"/>
        <v>Thursday</v>
      </c>
      <c r="AD5037" s="5">
        <v>28.574000000000002</v>
      </c>
      <c r="AE5037">
        <v>2012</v>
      </c>
      <c r="AF5037">
        <v>30</v>
      </c>
      <c r="AG5037" s="14">
        <f t="shared" si="391"/>
        <v>0.12824813125040782</v>
      </c>
      <c r="AH5037">
        <f t="shared" si="393"/>
        <v>0</v>
      </c>
      <c r="AI5037" t="str">
        <f t="shared" si="394"/>
        <v xml:space="preserve"> </v>
      </c>
    </row>
    <row r="5038" spans="1:35" x14ac:dyDescent="0.35">
      <c r="A5038">
        <v>5037</v>
      </c>
      <c r="B5038" t="s">
        <v>7576</v>
      </c>
      <c r="C5038" t="s">
        <v>7577</v>
      </c>
      <c r="D5038" t="s">
        <v>96</v>
      </c>
      <c r="E5038" t="s">
        <v>30</v>
      </c>
      <c r="F5038" t="s">
        <v>31</v>
      </c>
      <c r="G5038" t="s">
        <v>320</v>
      </c>
      <c r="H5038" t="s">
        <v>5405</v>
      </c>
      <c r="I5038" t="s">
        <v>34</v>
      </c>
      <c r="J5038" t="s">
        <v>8166</v>
      </c>
      <c r="K5038" s="3">
        <v>41116</v>
      </c>
      <c r="L5038" t="s">
        <v>36</v>
      </c>
      <c r="M5038" t="s">
        <v>2740</v>
      </c>
      <c r="N5038" t="s">
        <v>2741</v>
      </c>
      <c r="O5038" t="s">
        <v>39</v>
      </c>
      <c r="P5038" t="s">
        <v>58</v>
      </c>
      <c r="Q5038">
        <v>3</v>
      </c>
      <c r="R5038" s="5">
        <v>13.686666666666673</v>
      </c>
      <c r="S5038" s="5">
        <v>20.666666666666671</v>
      </c>
      <c r="T5038" s="5">
        <v>62.000000000000014</v>
      </c>
      <c r="U5038">
        <v>0</v>
      </c>
      <c r="V5038" s="5">
        <v>20.94</v>
      </c>
      <c r="W5038" t="s">
        <v>41</v>
      </c>
      <c r="X5038" s="3">
        <v>41121</v>
      </c>
      <c r="Y5038" s="3">
        <v>41121</v>
      </c>
      <c r="Z5038">
        <v>5</v>
      </c>
      <c r="AA5038" t="s">
        <v>8400</v>
      </c>
      <c r="AB5038">
        <f t="shared" si="392"/>
        <v>0</v>
      </c>
      <c r="AC5038" t="str">
        <f t="shared" si="390"/>
        <v>Thursday</v>
      </c>
      <c r="AD5038" s="5">
        <v>2.1179999999999999</v>
      </c>
      <c r="AE5038">
        <v>2012</v>
      </c>
      <c r="AF5038">
        <v>30</v>
      </c>
      <c r="AG5038" s="14">
        <f t="shared" si="391"/>
        <v>0.33774193548387094</v>
      </c>
      <c r="AH5038">
        <f t="shared" si="393"/>
        <v>0</v>
      </c>
      <c r="AI5038" t="str">
        <f t="shared" si="394"/>
        <v xml:space="preserve"> </v>
      </c>
    </row>
    <row r="5039" spans="1:35" x14ac:dyDescent="0.35">
      <c r="A5039">
        <v>5038</v>
      </c>
      <c r="B5039" t="s">
        <v>1462</v>
      </c>
      <c r="C5039" t="s">
        <v>1463</v>
      </c>
      <c r="D5039" t="s">
        <v>96</v>
      </c>
      <c r="E5039" t="s">
        <v>199</v>
      </c>
      <c r="F5039" t="s">
        <v>200</v>
      </c>
      <c r="G5039" t="s">
        <v>2708</v>
      </c>
      <c r="H5039" t="s">
        <v>6086</v>
      </c>
      <c r="I5039" t="s">
        <v>34</v>
      </c>
      <c r="J5039" t="s">
        <v>8167</v>
      </c>
      <c r="K5039" s="3">
        <v>41883</v>
      </c>
      <c r="L5039" t="s">
        <v>36</v>
      </c>
      <c r="M5039" t="s">
        <v>8054</v>
      </c>
      <c r="N5039" t="s">
        <v>8055</v>
      </c>
      <c r="O5039" t="s">
        <v>39</v>
      </c>
      <c r="P5039" t="s">
        <v>76</v>
      </c>
      <c r="Q5039">
        <v>6</v>
      </c>
      <c r="R5039" s="5">
        <v>11.040000000000001</v>
      </c>
      <c r="S5039" s="5">
        <v>16.5</v>
      </c>
      <c r="T5039" s="5">
        <v>99</v>
      </c>
      <c r="U5039">
        <v>0</v>
      </c>
      <c r="V5039" s="5">
        <v>32.76</v>
      </c>
      <c r="W5039" t="s">
        <v>41</v>
      </c>
      <c r="X5039" s="3">
        <v>41888</v>
      </c>
      <c r="Y5039" s="3">
        <v>41891</v>
      </c>
      <c r="Z5039">
        <v>8</v>
      </c>
      <c r="AA5039" t="s">
        <v>8399</v>
      </c>
      <c r="AB5039">
        <f t="shared" si="392"/>
        <v>3</v>
      </c>
      <c r="AC5039" t="str">
        <f t="shared" si="390"/>
        <v>Monday</v>
      </c>
      <c r="AD5039" s="5">
        <v>3.4460000000000002</v>
      </c>
      <c r="AE5039">
        <v>2014</v>
      </c>
      <c r="AF5039">
        <v>36</v>
      </c>
      <c r="AG5039" s="14">
        <f t="shared" si="391"/>
        <v>0.33090909090909087</v>
      </c>
      <c r="AH5039">
        <f t="shared" si="393"/>
        <v>1</v>
      </c>
      <c r="AI5039">
        <f t="shared" si="394"/>
        <v>3</v>
      </c>
    </row>
    <row r="5040" spans="1:35" x14ac:dyDescent="0.35">
      <c r="A5040">
        <v>5039</v>
      </c>
      <c r="B5040" t="s">
        <v>545</v>
      </c>
      <c r="C5040" t="s">
        <v>546</v>
      </c>
      <c r="D5040" t="s">
        <v>29</v>
      </c>
      <c r="E5040" t="s">
        <v>44</v>
      </c>
      <c r="F5040" t="s">
        <v>570</v>
      </c>
      <c r="G5040" t="s">
        <v>5407</v>
      </c>
      <c r="H5040" t="s">
        <v>8168</v>
      </c>
      <c r="I5040" t="s">
        <v>34</v>
      </c>
      <c r="J5040" t="s">
        <v>8169</v>
      </c>
      <c r="K5040" s="3">
        <v>41883</v>
      </c>
      <c r="L5040" t="s">
        <v>36</v>
      </c>
      <c r="M5040" t="s">
        <v>5915</v>
      </c>
      <c r="N5040" t="s">
        <v>5916</v>
      </c>
      <c r="O5040" t="s">
        <v>51</v>
      </c>
      <c r="P5040" t="s">
        <v>55</v>
      </c>
      <c r="Q5040">
        <v>2</v>
      </c>
      <c r="R5040" s="5">
        <v>60.993600000000001</v>
      </c>
      <c r="S5040" s="5">
        <v>86.782666666666671</v>
      </c>
      <c r="T5040" s="5">
        <v>104.1392</v>
      </c>
      <c r="U5040">
        <v>0.4</v>
      </c>
      <c r="V5040" s="5">
        <v>-17.847999999999999</v>
      </c>
      <c r="W5040" t="s">
        <v>139</v>
      </c>
      <c r="X5040" s="3">
        <v>41886</v>
      </c>
      <c r="Y5040" s="3">
        <v>41886</v>
      </c>
      <c r="Z5040">
        <v>3</v>
      </c>
      <c r="AA5040" t="s">
        <v>8400</v>
      </c>
      <c r="AB5040">
        <f t="shared" si="392"/>
        <v>0</v>
      </c>
      <c r="AC5040" t="str">
        <f t="shared" si="390"/>
        <v>Monday</v>
      </c>
      <c r="AD5040" s="5">
        <v>6.8410000000000002</v>
      </c>
      <c r="AE5040">
        <v>2014</v>
      </c>
      <c r="AF5040">
        <v>36</v>
      </c>
      <c r="AG5040" s="14">
        <f t="shared" si="391"/>
        <v>-0.17138599105812219</v>
      </c>
      <c r="AH5040">
        <f t="shared" si="393"/>
        <v>0</v>
      </c>
      <c r="AI5040" t="str">
        <f t="shared" si="394"/>
        <v xml:space="preserve"> </v>
      </c>
    </row>
    <row r="5041" spans="1:35" x14ac:dyDescent="0.35">
      <c r="A5041">
        <v>5040</v>
      </c>
      <c r="B5041" t="s">
        <v>545</v>
      </c>
      <c r="C5041" t="s">
        <v>546</v>
      </c>
      <c r="D5041" t="s">
        <v>29</v>
      </c>
      <c r="E5041" t="s">
        <v>44</v>
      </c>
      <c r="F5041" t="s">
        <v>570</v>
      </c>
      <c r="G5041" t="s">
        <v>5407</v>
      </c>
      <c r="H5041" t="s">
        <v>8168</v>
      </c>
      <c r="I5041" t="s">
        <v>34</v>
      </c>
      <c r="J5041" t="s">
        <v>8169</v>
      </c>
      <c r="K5041" s="3">
        <v>41883</v>
      </c>
      <c r="L5041" t="s">
        <v>36</v>
      </c>
      <c r="M5041" t="s">
        <v>6113</v>
      </c>
      <c r="N5041" t="s">
        <v>6114</v>
      </c>
      <c r="O5041" t="s">
        <v>39</v>
      </c>
      <c r="P5041" t="s">
        <v>340</v>
      </c>
      <c r="Q5041">
        <v>1</v>
      </c>
      <c r="R5041" s="5">
        <v>11.125600000000004</v>
      </c>
      <c r="S5041" s="5">
        <v>17.202666666666673</v>
      </c>
      <c r="T5041" s="5">
        <v>10.321600000000004</v>
      </c>
      <c r="U5041">
        <v>0.4</v>
      </c>
      <c r="V5041" s="5">
        <v>-0.80400000000000005</v>
      </c>
      <c r="W5041" t="s">
        <v>139</v>
      </c>
      <c r="X5041" s="3">
        <v>41886</v>
      </c>
      <c r="Y5041" s="3">
        <v>41886</v>
      </c>
      <c r="Z5041">
        <v>3</v>
      </c>
      <c r="AA5041" t="s">
        <v>8400</v>
      </c>
      <c r="AB5041">
        <f t="shared" si="392"/>
        <v>0</v>
      </c>
      <c r="AC5041" t="str">
        <f t="shared" si="390"/>
        <v>Monday</v>
      </c>
      <c r="AD5041" s="5">
        <v>0.11700000000000001</v>
      </c>
      <c r="AE5041">
        <v>2014</v>
      </c>
      <c r="AF5041">
        <v>36</v>
      </c>
      <c r="AG5041" s="14">
        <f t="shared" si="391"/>
        <v>-7.789490001550145E-2</v>
      </c>
      <c r="AH5041">
        <f t="shared" si="393"/>
        <v>0</v>
      </c>
      <c r="AI5041" t="str">
        <f t="shared" si="394"/>
        <v xml:space="preserve"> </v>
      </c>
    </row>
    <row r="5042" spans="1:35" x14ac:dyDescent="0.35">
      <c r="A5042">
        <v>5041</v>
      </c>
      <c r="B5042" t="s">
        <v>1735</v>
      </c>
      <c r="C5042" t="s">
        <v>1736</v>
      </c>
      <c r="D5042" t="s">
        <v>29</v>
      </c>
      <c r="E5042" t="s">
        <v>30</v>
      </c>
      <c r="F5042" t="s">
        <v>31</v>
      </c>
      <c r="G5042" t="s">
        <v>610</v>
      </c>
      <c r="H5042" t="s">
        <v>635</v>
      </c>
      <c r="I5042" t="s">
        <v>34</v>
      </c>
      <c r="J5042" t="s">
        <v>8170</v>
      </c>
      <c r="K5042" s="3">
        <v>41440</v>
      </c>
      <c r="L5042" t="s">
        <v>136</v>
      </c>
      <c r="M5042" t="s">
        <v>2578</v>
      </c>
      <c r="N5042" t="s">
        <v>2579</v>
      </c>
      <c r="O5042" t="s">
        <v>72</v>
      </c>
      <c r="P5042" t="s">
        <v>162</v>
      </c>
      <c r="Q5042">
        <v>2</v>
      </c>
      <c r="R5042" s="5">
        <v>190.68248807999996</v>
      </c>
      <c r="S5042" s="5">
        <v>211.88221250500999</v>
      </c>
      <c r="T5042" s="5">
        <v>422.91689615999991</v>
      </c>
      <c r="U5042">
        <v>2E-3</v>
      </c>
      <c r="V5042" s="5">
        <v>41.551920000000003</v>
      </c>
      <c r="W5042" t="s">
        <v>41</v>
      </c>
      <c r="X5042" s="3">
        <v>41445</v>
      </c>
      <c r="Y5042" s="3">
        <v>41445</v>
      </c>
      <c r="Z5042">
        <v>5</v>
      </c>
      <c r="AA5042" t="s">
        <v>8400</v>
      </c>
      <c r="AB5042">
        <f t="shared" si="392"/>
        <v>0</v>
      </c>
      <c r="AC5042" t="str">
        <f t="shared" si="390"/>
        <v>Saturday</v>
      </c>
      <c r="AD5042" s="5">
        <v>50.345999999999997</v>
      </c>
      <c r="AE5042">
        <v>2013</v>
      </c>
      <c r="AF5042">
        <v>24</v>
      </c>
      <c r="AG5042" s="14">
        <f t="shared" si="391"/>
        <v>9.8250792004961382E-2</v>
      </c>
      <c r="AH5042">
        <f t="shared" si="393"/>
        <v>0</v>
      </c>
      <c r="AI5042" t="str">
        <f t="shared" si="394"/>
        <v xml:space="preserve"> </v>
      </c>
    </row>
    <row r="5043" spans="1:35" x14ac:dyDescent="0.35">
      <c r="A5043">
        <v>5042</v>
      </c>
      <c r="B5043" t="s">
        <v>1763</v>
      </c>
      <c r="C5043" t="s">
        <v>1764</v>
      </c>
      <c r="D5043" t="s">
        <v>112</v>
      </c>
      <c r="E5043" t="s">
        <v>44</v>
      </c>
      <c r="F5043" t="s">
        <v>67</v>
      </c>
      <c r="G5043" t="s">
        <v>68</v>
      </c>
      <c r="H5043" t="s">
        <v>68</v>
      </c>
      <c r="I5043" t="s">
        <v>34</v>
      </c>
      <c r="J5043" t="s">
        <v>8171</v>
      </c>
      <c r="K5043" s="3">
        <v>41458</v>
      </c>
      <c r="L5043" t="s">
        <v>36</v>
      </c>
      <c r="M5043" t="s">
        <v>5165</v>
      </c>
      <c r="N5043" t="s">
        <v>5166</v>
      </c>
      <c r="O5043" t="s">
        <v>39</v>
      </c>
      <c r="P5043" t="s">
        <v>165</v>
      </c>
      <c r="Q5043">
        <v>4</v>
      </c>
      <c r="R5043" s="5">
        <v>25.11</v>
      </c>
      <c r="S5043" s="5">
        <v>31.75</v>
      </c>
      <c r="T5043" s="5">
        <v>127</v>
      </c>
      <c r="U5043">
        <v>0</v>
      </c>
      <c r="V5043" s="5">
        <v>26.56</v>
      </c>
      <c r="W5043" t="s">
        <v>155</v>
      </c>
      <c r="X5043" s="3">
        <v>41460</v>
      </c>
      <c r="Y5043" s="3">
        <v>41460</v>
      </c>
      <c r="Z5043">
        <v>2</v>
      </c>
      <c r="AA5043" t="s">
        <v>8400</v>
      </c>
      <c r="AB5043">
        <f t="shared" si="392"/>
        <v>0</v>
      </c>
      <c r="AC5043" t="str">
        <f t="shared" si="390"/>
        <v>Wednesday</v>
      </c>
      <c r="AD5043" s="5">
        <v>11.077999999999999</v>
      </c>
      <c r="AE5043">
        <v>2013</v>
      </c>
      <c r="AF5043">
        <v>27</v>
      </c>
      <c r="AG5043" s="14">
        <f t="shared" si="391"/>
        <v>0.20913385826771652</v>
      </c>
      <c r="AH5043">
        <f t="shared" si="393"/>
        <v>0</v>
      </c>
      <c r="AI5043" t="str">
        <f t="shared" si="394"/>
        <v xml:space="preserve"> </v>
      </c>
    </row>
    <row r="5044" spans="1:35" x14ac:dyDescent="0.35">
      <c r="A5044">
        <v>5043</v>
      </c>
      <c r="B5044" t="s">
        <v>1763</v>
      </c>
      <c r="C5044" t="s">
        <v>1764</v>
      </c>
      <c r="D5044" t="s">
        <v>112</v>
      </c>
      <c r="E5044" t="s">
        <v>44</v>
      </c>
      <c r="F5044" t="s">
        <v>67</v>
      </c>
      <c r="G5044" t="s">
        <v>68</v>
      </c>
      <c r="H5044" t="s">
        <v>68</v>
      </c>
      <c r="I5044" t="s">
        <v>34</v>
      </c>
      <c r="J5044" t="s">
        <v>8171</v>
      </c>
      <c r="K5044" s="3">
        <v>41458</v>
      </c>
      <c r="L5044" t="s">
        <v>36</v>
      </c>
      <c r="M5044" t="s">
        <v>3687</v>
      </c>
      <c r="N5044" t="s">
        <v>3688</v>
      </c>
      <c r="O5044" t="s">
        <v>72</v>
      </c>
      <c r="P5044" t="s">
        <v>162</v>
      </c>
      <c r="Q5044">
        <v>3</v>
      </c>
      <c r="R5044" s="5">
        <v>181.4905509066667</v>
      </c>
      <c r="S5044" s="5">
        <v>211.03049189044759</v>
      </c>
      <c r="T5044" s="5">
        <v>631.82529272000011</v>
      </c>
      <c r="U5044">
        <v>2E-3</v>
      </c>
      <c r="V5044" s="5">
        <v>87.353639999999999</v>
      </c>
      <c r="W5044" t="s">
        <v>155</v>
      </c>
      <c r="X5044" s="3">
        <v>41460</v>
      </c>
      <c r="Y5044" s="3">
        <v>41460</v>
      </c>
      <c r="Z5044">
        <v>2</v>
      </c>
      <c r="AA5044" t="s">
        <v>8400</v>
      </c>
      <c r="AB5044">
        <f t="shared" si="392"/>
        <v>0</v>
      </c>
      <c r="AC5044" t="str">
        <f t="shared" si="390"/>
        <v>Wednesday</v>
      </c>
      <c r="AD5044" s="5">
        <v>37.715000000000003</v>
      </c>
      <c r="AE5044">
        <v>2013</v>
      </c>
      <c r="AF5044">
        <v>27</v>
      </c>
      <c r="AG5044" s="14">
        <f t="shared" si="391"/>
        <v>0.13825600368725927</v>
      </c>
      <c r="AH5044">
        <f t="shared" si="393"/>
        <v>0</v>
      </c>
      <c r="AI5044" t="str">
        <f t="shared" si="394"/>
        <v xml:space="preserve"> </v>
      </c>
    </row>
    <row r="5045" spans="1:35" x14ac:dyDescent="0.35">
      <c r="A5045">
        <v>5044</v>
      </c>
      <c r="B5045" t="s">
        <v>1763</v>
      </c>
      <c r="C5045" t="s">
        <v>1764</v>
      </c>
      <c r="D5045" t="s">
        <v>112</v>
      </c>
      <c r="E5045" t="s">
        <v>44</v>
      </c>
      <c r="F5045" t="s">
        <v>67</v>
      </c>
      <c r="G5045" t="s">
        <v>68</v>
      </c>
      <c r="H5045" t="s">
        <v>68</v>
      </c>
      <c r="I5045" t="s">
        <v>34</v>
      </c>
      <c r="J5045" t="s">
        <v>8171</v>
      </c>
      <c r="K5045" s="3">
        <v>41458</v>
      </c>
      <c r="L5045" t="s">
        <v>36</v>
      </c>
      <c r="M5045" t="s">
        <v>670</v>
      </c>
      <c r="N5045" t="s">
        <v>671</v>
      </c>
      <c r="O5045" t="s">
        <v>39</v>
      </c>
      <c r="P5045" t="s">
        <v>40</v>
      </c>
      <c r="Q5045">
        <v>1</v>
      </c>
      <c r="R5045" s="5">
        <v>4.76</v>
      </c>
      <c r="S5045" s="5">
        <v>6</v>
      </c>
      <c r="T5045" s="5">
        <v>6</v>
      </c>
      <c r="U5045">
        <v>0</v>
      </c>
      <c r="V5045" s="5">
        <v>1.24</v>
      </c>
      <c r="W5045" t="s">
        <v>155</v>
      </c>
      <c r="X5045" s="3">
        <v>41460</v>
      </c>
      <c r="Y5045" s="3">
        <v>41461</v>
      </c>
      <c r="Z5045">
        <v>3</v>
      </c>
      <c r="AA5045" t="s">
        <v>8399</v>
      </c>
      <c r="AB5045">
        <f t="shared" si="392"/>
        <v>1</v>
      </c>
      <c r="AC5045" t="str">
        <f t="shared" si="390"/>
        <v>Wednesday</v>
      </c>
      <c r="AD5045" s="5">
        <v>1.0529999999999999</v>
      </c>
      <c r="AE5045">
        <v>2013</v>
      </c>
      <c r="AF5045">
        <v>27</v>
      </c>
      <c r="AG5045" s="14">
        <f t="shared" si="391"/>
        <v>0.20666666666666667</v>
      </c>
      <c r="AH5045">
        <f t="shared" si="393"/>
        <v>1</v>
      </c>
      <c r="AI5045">
        <f t="shared" si="394"/>
        <v>1</v>
      </c>
    </row>
    <row r="5046" spans="1:35" x14ac:dyDescent="0.35">
      <c r="A5046">
        <v>5045</v>
      </c>
      <c r="B5046" t="s">
        <v>8134</v>
      </c>
      <c r="C5046" t="s">
        <v>8135</v>
      </c>
      <c r="D5046" t="s">
        <v>29</v>
      </c>
      <c r="E5046" t="s">
        <v>199</v>
      </c>
      <c r="F5046" t="s">
        <v>3376</v>
      </c>
      <c r="G5046" t="s">
        <v>3377</v>
      </c>
      <c r="H5046" t="s">
        <v>3378</v>
      </c>
      <c r="I5046" t="s">
        <v>34</v>
      </c>
      <c r="J5046" t="s">
        <v>8172</v>
      </c>
      <c r="K5046" s="3">
        <v>41573</v>
      </c>
      <c r="L5046" t="s">
        <v>136</v>
      </c>
      <c r="M5046" t="s">
        <v>8173</v>
      </c>
      <c r="N5046" t="s">
        <v>8174</v>
      </c>
      <c r="O5046" t="s">
        <v>39</v>
      </c>
      <c r="P5046" t="s">
        <v>183</v>
      </c>
      <c r="Q5046">
        <v>2</v>
      </c>
      <c r="R5046" s="5">
        <v>145.57999999999998</v>
      </c>
      <c r="S5046" s="5">
        <v>189</v>
      </c>
      <c r="T5046" s="5">
        <v>378</v>
      </c>
      <c r="U5046">
        <v>0</v>
      </c>
      <c r="V5046" s="5">
        <v>86.84</v>
      </c>
      <c r="W5046" t="s">
        <v>155</v>
      </c>
      <c r="X5046" s="3">
        <v>41575</v>
      </c>
      <c r="Y5046" s="3">
        <v>41575</v>
      </c>
      <c r="Z5046">
        <v>2</v>
      </c>
      <c r="AA5046" t="s">
        <v>8400</v>
      </c>
      <c r="AB5046">
        <f t="shared" si="392"/>
        <v>0</v>
      </c>
      <c r="AC5046" t="str">
        <f t="shared" si="390"/>
        <v>Saturday</v>
      </c>
      <c r="AD5046" s="5">
        <v>36.383000000000003</v>
      </c>
      <c r="AE5046">
        <v>2013</v>
      </c>
      <c r="AF5046">
        <v>43</v>
      </c>
      <c r="AG5046" s="14">
        <f t="shared" si="391"/>
        <v>0.22973544973544974</v>
      </c>
      <c r="AH5046">
        <f t="shared" si="393"/>
        <v>0</v>
      </c>
      <c r="AI5046" t="str">
        <f t="shared" si="394"/>
        <v xml:space="preserve"> </v>
      </c>
    </row>
    <row r="5047" spans="1:35" x14ac:dyDescent="0.35">
      <c r="A5047">
        <v>5046</v>
      </c>
      <c r="B5047" t="s">
        <v>3368</v>
      </c>
      <c r="C5047" t="s">
        <v>3369</v>
      </c>
      <c r="D5047" t="s">
        <v>29</v>
      </c>
      <c r="E5047" t="s">
        <v>84</v>
      </c>
      <c r="F5047" t="s">
        <v>113</v>
      </c>
      <c r="G5047" t="s">
        <v>113</v>
      </c>
      <c r="H5047" t="s">
        <v>114</v>
      </c>
      <c r="I5047" t="s">
        <v>34</v>
      </c>
      <c r="J5047" t="s">
        <v>8175</v>
      </c>
      <c r="K5047" s="3">
        <v>41380</v>
      </c>
      <c r="L5047" t="s">
        <v>36</v>
      </c>
      <c r="M5047" t="s">
        <v>137</v>
      </c>
      <c r="N5047" t="s">
        <v>138</v>
      </c>
      <c r="O5047" t="s">
        <v>72</v>
      </c>
      <c r="P5047" t="s">
        <v>79</v>
      </c>
      <c r="Q5047">
        <v>5</v>
      </c>
      <c r="R5047" s="5">
        <v>23.004000000000001</v>
      </c>
      <c r="S5047" s="5">
        <v>30.240000000000002</v>
      </c>
      <c r="T5047" s="5">
        <v>90.720000000000013</v>
      </c>
      <c r="U5047">
        <v>0.4</v>
      </c>
      <c r="V5047" s="5">
        <v>-24.3</v>
      </c>
      <c r="W5047" t="s">
        <v>41</v>
      </c>
      <c r="X5047" s="3">
        <v>41385</v>
      </c>
      <c r="Y5047" s="3">
        <v>41385</v>
      </c>
      <c r="Z5047">
        <v>5</v>
      </c>
      <c r="AA5047" t="s">
        <v>8400</v>
      </c>
      <c r="AB5047">
        <f t="shared" si="392"/>
        <v>0</v>
      </c>
      <c r="AC5047" t="str">
        <f t="shared" si="390"/>
        <v>Tuesday</v>
      </c>
      <c r="AD5047" s="5">
        <v>7.9160000000000004</v>
      </c>
      <c r="AE5047">
        <v>2013</v>
      </c>
      <c r="AF5047">
        <v>16</v>
      </c>
      <c r="AG5047" s="14">
        <f t="shared" si="391"/>
        <v>-0.26785714285714285</v>
      </c>
      <c r="AH5047">
        <f t="shared" si="393"/>
        <v>0</v>
      </c>
      <c r="AI5047" t="str">
        <f t="shared" si="394"/>
        <v xml:space="preserve"> </v>
      </c>
    </row>
    <row r="5048" spans="1:35" x14ac:dyDescent="0.35">
      <c r="A5048">
        <v>5047</v>
      </c>
      <c r="B5048" t="s">
        <v>5208</v>
      </c>
      <c r="C5048" t="s">
        <v>5209</v>
      </c>
      <c r="D5048" t="s">
        <v>112</v>
      </c>
      <c r="E5048" t="s">
        <v>84</v>
      </c>
      <c r="F5048" t="s">
        <v>168</v>
      </c>
      <c r="G5048" t="s">
        <v>169</v>
      </c>
      <c r="H5048" t="s">
        <v>170</v>
      </c>
      <c r="I5048" t="s">
        <v>34</v>
      </c>
      <c r="J5048" t="s">
        <v>8176</v>
      </c>
      <c r="K5048" s="3">
        <v>41737</v>
      </c>
      <c r="L5048" t="s">
        <v>36</v>
      </c>
      <c r="M5048" t="s">
        <v>2414</v>
      </c>
      <c r="N5048" t="s">
        <v>2415</v>
      </c>
      <c r="O5048" t="s">
        <v>39</v>
      </c>
      <c r="P5048" t="s">
        <v>165</v>
      </c>
      <c r="Q5048">
        <v>3</v>
      </c>
      <c r="R5048" s="5">
        <v>8.3751999999999978</v>
      </c>
      <c r="S5048" s="5">
        <v>13.511999999999999</v>
      </c>
      <c r="T5048" s="5">
        <v>24.321599999999997</v>
      </c>
      <c r="U5048">
        <v>0.4</v>
      </c>
      <c r="V5048" s="5">
        <v>-0.80400000000000005</v>
      </c>
      <c r="W5048" t="s">
        <v>41</v>
      </c>
      <c r="X5048" s="3">
        <v>41742</v>
      </c>
      <c r="Y5048" s="3">
        <v>41742</v>
      </c>
      <c r="Z5048">
        <v>5</v>
      </c>
      <c r="AA5048" t="s">
        <v>8400</v>
      </c>
      <c r="AB5048">
        <f t="shared" si="392"/>
        <v>0</v>
      </c>
      <c r="AC5048" t="str">
        <f t="shared" si="390"/>
        <v>Tuesday</v>
      </c>
      <c r="AD5048" s="5">
        <v>1.2150000000000001</v>
      </c>
      <c r="AE5048">
        <v>2014</v>
      </c>
      <c r="AF5048">
        <v>15</v>
      </c>
      <c r="AG5048" s="14">
        <f t="shared" si="391"/>
        <v>-3.305703572133413E-2</v>
      </c>
      <c r="AH5048">
        <f t="shared" si="393"/>
        <v>0</v>
      </c>
      <c r="AI5048" t="str">
        <f t="shared" si="394"/>
        <v xml:space="preserve"> </v>
      </c>
    </row>
    <row r="5049" spans="1:35" x14ac:dyDescent="0.35">
      <c r="A5049">
        <v>5048</v>
      </c>
      <c r="B5049" t="s">
        <v>5208</v>
      </c>
      <c r="C5049" t="s">
        <v>5209</v>
      </c>
      <c r="D5049" t="s">
        <v>112</v>
      </c>
      <c r="E5049" t="s">
        <v>84</v>
      </c>
      <c r="F5049" t="s">
        <v>168</v>
      </c>
      <c r="G5049" t="s">
        <v>169</v>
      </c>
      <c r="H5049" t="s">
        <v>170</v>
      </c>
      <c r="I5049" t="s">
        <v>34</v>
      </c>
      <c r="J5049" t="s">
        <v>8176</v>
      </c>
      <c r="K5049" s="3">
        <v>41737</v>
      </c>
      <c r="L5049" t="s">
        <v>36</v>
      </c>
      <c r="M5049" t="s">
        <v>3451</v>
      </c>
      <c r="N5049" t="s">
        <v>3452</v>
      </c>
      <c r="O5049" t="s">
        <v>51</v>
      </c>
      <c r="P5049" t="s">
        <v>93</v>
      </c>
      <c r="Q5049">
        <v>6</v>
      </c>
      <c r="R5049" s="5">
        <v>30.699733333333331</v>
      </c>
      <c r="S5049" s="5">
        <v>37.039555555555559</v>
      </c>
      <c r="T5049" s="5">
        <v>133.34240000000003</v>
      </c>
      <c r="U5049">
        <v>0.4</v>
      </c>
      <c r="V5049" s="5">
        <v>-50.856000000000002</v>
      </c>
      <c r="W5049" t="s">
        <v>41</v>
      </c>
      <c r="X5049" s="3">
        <v>41742</v>
      </c>
      <c r="Y5049" s="3">
        <v>41742</v>
      </c>
      <c r="Z5049">
        <v>5</v>
      </c>
      <c r="AA5049" t="s">
        <v>8400</v>
      </c>
      <c r="AB5049">
        <f t="shared" si="392"/>
        <v>0</v>
      </c>
      <c r="AC5049" t="str">
        <f t="shared" si="390"/>
        <v>Tuesday</v>
      </c>
      <c r="AD5049" s="5">
        <v>9.35</v>
      </c>
      <c r="AE5049">
        <v>2014</v>
      </c>
      <c r="AF5049">
        <v>15</v>
      </c>
      <c r="AG5049" s="14">
        <f t="shared" si="391"/>
        <v>-0.38139406520356611</v>
      </c>
      <c r="AH5049">
        <f t="shared" si="393"/>
        <v>0</v>
      </c>
      <c r="AI5049" t="str">
        <f t="shared" si="394"/>
        <v xml:space="preserve"> </v>
      </c>
    </row>
    <row r="5050" spans="1:35" x14ac:dyDescent="0.35">
      <c r="A5050">
        <v>5049</v>
      </c>
      <c r="B5050" t="s">
        <v>4829</v>
      </c>
      <c r="C5050" t="s">
        <v>4830</v>
      </c>
      <c r="D5050" t="s">
        <v>29</v>
      </c>
      <c r="E5050" t="s">
        <v>199</v>
      </c>
      <c r="F5050" t="s">
        <v>212</v>
      </c>
      <c r="G5050" t="s">
        <v>134</v>
      </c>
      <c r="H5050" t="s">
        <v>688</v>
      </c>
      <c r="I5050" t="s">
        <v>34</v>
      </c>
      <c r="J5050" t="s">
        <v>8177</v>
      </c>
      <c r="K5050" s="3">
        <v>40847</v>
      </c>
      <c r="L5050" t="s">
        <v>136</v>
      </c>
      <c r="M5050" t="s">
        <v>4686</v>
      </c>
      <c r="N5050" t="s">
        <v>4687</v>
      </c>
      <c r="O5050" t="s">
        <v>51</v>
      </c>
      <c r="P5050" t="s">
        <v>52</v>
      </c>
      <c r="Q5050">
        <v>4</v>
      </c>
      <c r="R5050" s="5">
        <v>28.824999999999999</v>
      </c>
      <c r="S5050" s="5">
        <v>41.55</v>
      </c>
      <c r="T5050" s="5">
        <v>83.1</v>
      </c>
      <c r="U5050">
        <v>0.5</v>
      </c>
      <c r="V5050" s="5">
        <v>-32.200000000000003</v>
      </c>
      <c r="W5050" t="s">
        <v>41</v>
      </c>
      <c r="X5050" s="3">
        <v>40852</v>
      </c>
      <c r="Y5050" s="3">
        <v>40853</v>
      </c>
      <c r="Z5050">
        <v>6</v>
      </c>
      <c r="AA5050" t="s">
        <v>8399</v>
      </c>
      <c r="AB5050">
        <f t="shared" si="392"/>
        <v>1</v>
      </c>
      <c r="AC5050" t="str">
        <f t="shared" si="390"/>
        <v>Monday</v>
      </c>
      <c r="AD5050" s="5">
        <v>7.7779999999999996</v>
      </c>
      <c r="AE5050">
        <v>2011</v>
      </c>
      <c r="AF5050">
        <v>45</v>
      </c>
      <c r="AG5050" s="14">
        <f t="shared" si="391"/>
        <v>-0.38748495788206988</v>
      </c>
      <c r="AH5050">
        <f t="shared" si="393"/>
        <v>1</v>
      </c>
      <c r="AI5050">
        <f t="shared" si="394"/>
        <v>1</v>
      </c>
    </row>
    <row r="5051" spans="1:35" x14ac:dyDescent="0.35">
      <c r="A5051">
        <v>5050</v>
      </c>
      <c r="B5051" t="s">
        <v>6449</v>
      </c>
      <c r="C5051" t="s">
        <v>6450</v>
      </c>
      <c r="D5051" t="s">
        <v>96</v>
      </c>
      <c r="E5051" t="s">
        <v>84</v>
      </c>
      <c r="F5051" t="s">
        <v>85</v>
      </c>
      <c r="G5051" t="s">
        <v>86</v>
      </c>
      <c r="H5051" t="s">
        <v>86</v>
      </c>
      <c r="I5051" t="s">
        <v>34</v>
      </c>
      <c r="J5051" t="s">
        <v>8178</v>
      </c>
      <c r="K5051" s="3">
        <v>41577</v>
      </c>
      <c r="L5051" t="s">
        <v>98</v>
      </c>
      <c r="M5051" t="s">
        <v>5623</v>
      </c>
      <c r="N5051" t="s">
        <v>5624</v>
      </c>
      <c r="O5051" t="s">
        <v>39</v>
      </c>
      <c r="P5051" t="s">
        <v>165</v>
      </c>
      <c r="Q5051">
        <v>3</v>
      </c>
      <c r="R5051" s="5">
        <v>24.526666666666671</v>
      </c>
      <c r="S5051" s="5">
        <v>32.666666666666671</v>
      </c>
      <c r="T5051" s="5">
        <v>98.000000000000014</v>
      </c>
      <c r="U5051">
        <v>0</v>
      </c>
      <c r="V5051" s="5">
        <v>24.42</v>
      </c>
      <c r="W5051" t="s">
        <v>41</v>
      </c>
      <c r="X5051" s="3">
        <v>41582</v>
      </c>
      <c r="Y5051" s="3">
        <v>41582</v>
      </c>
      <c r="Z5051">
        <v>5</v>
      </c>
      <c r="AA5051" t="s">
        <v>8400</v>
      </c>
      <c r="AB5051">
        <f t="shared" si="392"/>
        <v>0</v>
      </c>
      <c r="AC5051" t="str">
        <f t="shared" si="390"/>
        <v>Wednesday</v>
      </c>
      <c r="AD5051" s="5">
        <v>9.798</v>
      </c>
      <c r="AE5051">
        <v>2013</v>
      </c>
      <c r="AF5051">
        <v>44</v>
      </c>
      <c r="AG5051" s="14">
        <f t="shared" si="391"/>
        <v>0.24918367346938775</v>
      </c>
      <c r="AH5051">
        <f t="shared" si="393"/>
        <v>0</v>
      </c>
      <c r="AI5051" t="str">
        <f t="shared" si="394"/>
        <v xml:space="preserve"> </v>
      </c>
    </row>
    <row r="5052" spans="1:35" x14ac:dyDescent="0.35">
      <c r="A5052">
        <v>5051</v>
      </c>
      <c r="B5052" t="s">
        <v>6449</v>
      </c>
      <c r="C5052" t="s">
        <v>6450</v>
      </c>
      <c r="D5052" t="s">
        <v>96</v>
      </c>
      <c r="E5052" t="s">
        <v>84</v>
      </c>
      <c r="F5052" t="s">
        <v>85</v>
      </c>
      <c r="G5052" t="s">
        <v>86</v>
      </c>
      <c r="H5052" t="s">
        <v>86</v>
      </c>
      <c r="I5052" t="s">
        <v>34</v>
      </c>
      <c r="J5052" t="s">
        <v>8178</v>
      </c>
      <c r="K5052" s="3">
        <v>41577</v>
      </c>
      <c r="L5052" t="s">
        <v>98</v>
      </c>
      <c r="M5052" t="s">
        <v>3101</v>
      </c>
      <c r="N5052" t="s">
        <v>3102</v>
      </c>
      <c r="O5052" t="s">
        <v>72</v>
      </c>
      <c r="P5052" t="s">
        <v>178</v>
      </c>
      <c r="Q5052">
        <v>5</v>
      </c>
      <c r="R5052" s="5">
        <v>365.5</v>
      </c>
      <c r="S5052" s="5">
        <v>425</v>
      </c>
      <c r="T5052" s="5">
        <v>2125</v>
      </c>
      <c r="U5052">
        <v>0</v>
      </c>
      <c r="V5052" s="5">
        <v>297.5</v>
      </c>
      <c r="W5052" t="s">
        <v>41</v>
      </c>
      <c r="X5052" s="3">
        <v>41582</v>
      </c>
      <c r="Y5052" s="3">
        <v>41582</v>
      </c>
      <c r="Z5052">
        <v>5</v>
      </c>
      <c r="AA5052" t="s">
        <v>8400</v>
      </c>
      <c r="AB5052">
        <f t="shared" si="392"/>
        <v>0</v>
      </c>
      <c r="AC5052" t="str">
        <f t="shared" si="390"/>
        <v>Wednesday</v>
      </c>
      <c r="AD5052" s="5">
        <v>316.76400000000001</v>
      </c>
      <c r="AE5052">
        <v>2013</v>
      </c>
      <c r="AF5052">
        <v>44</v>
      </c>
      <c r="AG5052" s="14">
        <f t="shared" si="391"/>
        <v>0.14000000000000001</v>
      </c>
      <c r="AH5052">
        <f t="shared" si="393"/>
        <v>0</v>
      </c>
      <c r="AI5052" t="str">
        <f t="shared" si="394"/>
        <v xml:space="preserve"> </v>
      </c>
    </row>
    <row r="5053" spans="1:35" x14ac:dyDescent="0.35">
      <c r="A5053">
        <v>5052</v>
      </c>
      <c r="B5053" t="s">
        <v>1645</v>
      </c>
      <c r="C5053" t="s">
        <v>1646</v>
      </c>
      <c r="D5053" t="s">
        <v>29</v>
      </c>
      <c r="E5053" t="s">
        <v>30</v>
      </c>
      <c r="F5053" t="s">
        <v>31</v>
      </c>
      <c r="G5053" t="s">
        <v>32</v>
      </c>
      <c r="H5053" t="s">
        <v>33</v>
      </c>
      <c r="I5053" t="s">
        <v>34</v>
      </c>
      <c r="J5053" t="s">
        <v>8179</v>
      </c>
      <c r="K5053" s="3">
        <v>41862</v>
      </c>
      <c r="L5053" t="s">
        <v>36</v>
      </c>
      <c r="M5053" t="s">
        <v>1261</v>
      </c>
      <c r="N5053" t="s">
        <v>1262</v>
      </c>
      <c r="O5053" t="s">
        <v>39</v>
      </c>
      <c r="P5053" t="s">
        <v>183</v>
      </c>
      <c r="Q5053">
        <v>2</v>
      </c>
      <c r="R5053" s="5">
        <v>52.019999999999996</v>
      </c>
      <c r="S5053" s="5">
        <v>60.5</v>
      </c>
      <c r="T5053" s="5">
        <v>121</v>
      </c>
      <c r="U5053">
        <v>0</v>
      </c>
      <c r="V5053" s="5">
        <v>16.96</v>
      </c>
      <c r="W5053" t="s">
        <v>155</v>
      </c>
      <c r="X5053" s="3">
        <v>41864</v>
      </c>
      <c r="Y5053" s="3">
        <v>41864</v>
      </c>
      <c r="Z5053">
        <v>2</v>
      </c>
      <c r="AA5053" t="s">
        <v>8400</v>
      </c>
      <c r="AB5053">
        <f t="shared" si="392"/>
        <v>0</v>
      </c>
      <c r="AC5053" t="str">
        <f t="shared" si="390"/>
        <v>Monday</v>
      </c>
      <c r="AD5053" s="5">
        <v>27.443999999999999</v>
      </c>
      <c r="AE5053">
        <v>2014</v>
      </c>
      <c r="AF5053">
        <v>33</v>
      </c>
      <c r="AG5053" s="14">
        <f t="shared" si="391"/>
        <v>0.14016528925619837</v>
      </c>
      <c r="AH5053">
        <f t="shared" si="393"/>
        <v>0</v>
      </c>
      <c r="AI5053" t="str">
        <f t="shared" si="394"/>
        <v xml:space="preserve"> </v>
      </c>
    </row>
    <row r="5054" spans="1:35" x14ac:dyDescent="0.35">
      <c r="A5054">
        <v>5053</v>
      </c>
      <c r="B5054" t="s">
        <v>1690</v>
      </c>
      <c r="C5054" t="s">
        <v>1691</v>
      </c>
      <c r="D5054" t="s">
        <v>96</v>
      </c>
      <c r="E5054" t="s">
        <v>84</v>
      </c>
      <c r="F5054" t="s">
        <v>85</v>
      </c>
      <c r="G5054" t="s">
        <v>969</v>
      </c>
      <c r="H5054" t="s">
        <v>969</v>
      </c>
      <c r="I5054" t="s">
        <v>34</v>
      </c>
      <c r="J5054" t="s">
        <v>8180</v>
      </c>
      <c r="K5054" s="3">
        <v>41060</v>
      </c>
      <c r="L5054" t="s">
        <v>36</v>
      </c>
      <c r="M5054" t="s">
        <v>8036</v>
      </c>
      <c r="N5054" t="s">
        <v>8037</v>
      </c>
      <c r="O5054" t="s">
        <v>39</v>
      </c>
      <c r="P5054" t="s">
        <v>76</v>
      </c>
      <c r="Q5054">
        <v>2</v>
      </c>
      <c r="R5054" s="5">
        <v>18.82</v>
      </c>
      <c r="S5054" s="5">
        <v>25</v>
      </c>
      <c r="T5054" s="5">
        <v>50</v>
      </c>
      <c r="U5054">
        <v>0</v>
      </c>
      <c r="V5054" s="5">
        <v>12.36</v>
      </c>
      <c r="W5054" t="s">
        <v>41</v>
      </c>
      <c r="X5054" s="3">
        <v>41065</v>
      </c>
      <c r="Y5054" s="3">
        <v>41065</v>
      </c>
      <c r="Z5054">
        <v>5</v>
      </c>
      <c r="AA5054" t="s">
        <v>8400</v>
      </c>
      <c r="AB5054">
        <f t="shared" si="392"/>
        <v>0</v>
      </c>
      <c r="AC5054" t="str">
        <f t="shared" si="390"/>
        <v>Thursday</v>
      </c>
      <c r="AD5054" s="5">
        <v>1.976</v>
      </c>
      <c r="AE5054">
        <v>2012</v>
      </c>
      <c r="AF5054">
        <v>22</v>
      </c>
      <c r="AG5054" s="14">
        <f t="shared" si="391"/>
        <v>0.24719999999999998</v>
      </c>
      <c r="AH5054">
        <f t="shared" si="393"/>
        <v>0</v>
      </c>
      <c r="AI5054" t="str">
        <f t="shared" si="394"/>
        <v xml:space="preserve"> </v>
      </c>
    </row>
    <row r="5055" spans="1:35" x14ac:dyDescent="0.35">
      <c r="A5055">
        <v>5054</v>
      </c>
      <c r="B5055" t="s">
        <v>6559</v>
      </c>
      <c r="C5055" t="s">
        <v>6560</v>
      </c>
      <c r="D5055" t="s">
        <v>29</v>
      </c>
      <c r="E5055" t="s">
        <v>84</v>
      </c>
      <c r="F5055" t="s">
        <v>740</v>
      </c>
      <c r="G5055" t="s">
        <v>741</v>
      </c>
      <c r="H5055" t="s">
        <v>1281</v>
      </c>
      <c r="I5055" t="s">
        <v>34</v>
      </c>
      <c r="J5055" t="s">
        <v>8181</v>
      </c>
      <c r="K5055" s="3">
        <v>41547</v>
      </c>
      <c r="L5055" t="s">
        <v>36</v>
      </c>
      <c r="M5055" t="s">
        <v>4612</v>
      </c>
      <c r="N5055" t="s">
        <v>4613</v>
      </c>
      <c r="O5055" t="s">
        <v>39</v>
      </c>
      <c r="P5055" t="s">
        <v>58</v>
      </c>
      <c r="Q5055">
        <v>2</v>
      </c>
      <c r="R5055" s="5">
        <v>4.7</v>
      </c>
      <c r="S5055" s="5">
        <v>8.5</v>
      </c>
      <c r="T5055" s="5">
        <v>17</v>
      </c>
      <c r="U5055">
        <v>0</v>
      </c>
      <c r="V5055" s="5">
        <v>7.6</v>
      </c>
      <c r="W5055" t="s">
        <v>41</v>
      </c>
      <c r="X5055" s="3">
        <v>41552</v>
      </c>
      <c r="Y5055" s="3">
        <v>41552</v>
      </c>
      <c r="Z5055">
        <v>5</v>
      </c>
      <c r="AA5055" t="s">
        <v>8400</v>
      </c>
      <c r="AB5055">
        <f t="shared" si="392"/>
        <v>0</v>
      </c>
      <c r="AC5055" t="str">
        <f t="shared" si="390"/>
        <v>Monday</v>
      </c>
      <c r="AD5055" s="5">
        <v>0.23799999999999999</v>
      </c>
      <c r="AE5055">
        <v>2013</v>
      </c>
      <c r="AF5055">
        <v>40</v>
      </c>
      <c r="AG5055" s="14">
        <f t="shared" si="391"/>
        <v>0.44705882352941173</v>
      </c>
      <c r="AH5055">
        <f t="shared" si="393"/>
        <v>0</v>
      </c>
      <c r="AI5055" t="str">
        <f t="shared" si="394"/>
        <v xml:space="preserve"> </v>
      </c>
    </row>
    <row r="5056" spans="1:35" x14ac:dyDescent="0.35">
      <c r="A5056">
        <v>5055</v>
      </c>
      <c r="B5056" t="s">
        <v>909</v>
      </c>
      <c r="C5056" t="s">
        <v>910</v>
      </c>
      <c r="D5056" t="s">
        <v>29</v>
      </c>
      <c r="E5056" t="s">
        <v>199</v>
      </c>
      <c r="F5056" t="s">
        <v>200</v>
      </c>
      <c r="G5056" t="s">
        <v>470</v>
      </c>
      <c r="H5056" t="s">
        <v>470</v>
      </c>
      <c r="I5056" t="s">
        <v>34</v>
      </c>
      <c r="J5056" t="s">
        <v>8182</v>
      </c>
      <c r="K5056" s="3">
        <v>41897</v>
      </c>
      <c r="L5056" t="s">
        <v>36</v>
      </c>
      <c r="M5056" t="s">
        <v>4411</v>
      </c>
      <c r="N5056" t="s">
        <v>4412</v>
      </c>
      <c r="O5056" t="s">
        <v>39</v>
      </c>
      <c r="P5056" t="s">
        <v>61</v>
      </c>
      <c r="Q5056">
        <v>4</v>
      </c>
      <c r="R5056" s="5">
        <v>19.97</v>
      </c>
      <c r="S5056" s="5">
        <v>33.25</v>
      </c>
      <c r="T5056" s="5">
        <v>133</v>
      </c>
      <c r="U5056">
        <v>0</v>
      </c>
      <c r="V5056" s="5">
        <v>53.12</v>
      </c>
      <c r="W5056" t="s">
        <v>41</v>
      </c>
      <c r="X5056" s="3">
        <v>41902</v>
      </c>
      <c r="Y5056" s="3">
        <v>41905</v>
      </c>
      <c r="Z5056">
        <v>8</v>
      </c>
      <c r="AA5056" t="s">
        <v>8399</v>
      </c>
      <c r="AB5056">
        <f t="shared" si="392"/>
        <v>3</v>
      </c>
      <c r="AC5056" t="str">
        <f t="shared" si="390"/>
        <v>Monday</v>
      </c>
      <c r="AD5056" s="5">
        <v>4.5940000000000003</v>
      </c>
      <c r="AE5056">
        <v>2014</v>
      </c>
      <c r="AF5056">
        <v>38</v>
      </c>
      <c r="AG5056" s="14">
        <f t="shared" si="391"/>
        <v>0.39939849624060147</v>
      </c>
      <c r="AH5056">
        <f t="shared" si="393"/>
        <v>1</v>
      </c>
      <c r="AI5056">
        <f t="shared" si="394"/>
        <v>3</v>
      </c>
    </row>
    <row r="5057" spans="1:35" x14ac:dyDescent="0.35">
      <c r="A5057">
        <v>5056</v>
      </c>
      <c r="B5057" t="s">
        <v>909</v>
      </c>
      <c r="C5057" t="s">
        <v>910</v>
      </c>
      <c r="D5057" t="s">
        <v>29</v>
      </c>
      <c r="E5057" t="s">
        <v>199</v>
      </c>
      <c r="F5057" t="s">
        <v>200</v>
      </c>
      <c r="G5057" t="s">
        <v>470</v>
      </c>
      <c r="H5057" t="s">
        <v>470</v>
      </c>
      <c r="I5057" t="s">
        <v>34</v>
      </c>
      <c r="J5057" t="s">
        <v>8182</v>
      </c>
      <c r="K5057" s="3">
        <v>41897</v>
      </c>
      <c r="L5057" t="s">
        <v>36</v>
      </c>
      <c r="M5057" t="s">
        <v>1806</v>
      </c>
      <c r="N5057" t="s">
        <v>1807</v>
      </c>
      <c r="O5057" t="s">
        <v>39</v>
      </c>
      <c r="P5057" t="s">
        <v>58</v>
      </c>
      <c r="Q5057">
        <v>3</v>
      </c>
      <c r="R5057" s="5">
        <v>3.6266666666666665</v>
      </c>
      <c r="S5057" s="5">
        <v>4.6666666666666661</v>
      </c>
      <c r="T5057" s="5">
        <v>13.999999999999998</v>
      </c>
      <c r="U5057">
        <v>0</v>
      </c>
      <c r="V5057" s="5">
        <v>3.12</v>
      </c>
      <c r="W5057" t="s">
        <v>41</v>
      </c>
      <c r="X5057" s="3">
        <v>41902</v>
      </c>
      <c r="Y5057" s="3">
        <v>41904</v>
      </c>
      <c r="Z5057">
        <v>7</v>
      </c>
      <c r="AA5057" t="s">
        <v>8399</v>
      </c>
      <c r="AB5057">
        <f t="shared" si="392"/>
        <v>2</v>
      </c>
      <c r="AC5057" t="str">
        <f t="shared" si="390"/>
        <v>Monday</v>
      </c>
      <c r="AD5057" s="5">
        <v>0.89600000000000002</v>
      </c>
      <c r="AE5057">
        <v>2014</v>
      </c>
      <c r="AF5057">
        <v>38</v>
      </c>
      <c r="AG5057" s="14">
        <f t="shared" si="391"/>
        <v>0.22285714285714289</v>
      </c>
      <c r="AH5057">
        <f t="shared" si="393"/>
        <v>1</v>
      </c>
      <c r="AI5057">
        <f t="shared" si="394"/>
        <v>2</v>
      </c>
    </row>
    <row r="5058" spans="1:35" x14ac:dyDescent="0.35">
      <c r="A5058">
        <v>5057</v>
      </c>
      <c r="B5058" t="s">
        <v>5655</v>
      </c>
      <c r="C5058" t="s">
        <v>5656</v>
      </c>
      <c r="D5058" t="s">
        <v>112</v>
      </c>
      <c r="E5058" t="s">
        <v>30</v>
      </c>
      <c r="F5058" t="s">
        <v>31</v>
      </c>
      <c r="G5058" t="s">
        <v>767</v>
      </c>
      <c r="H5058" t="s">
        <v>768</v>
      </c>
      <c r="I5058" t="s">
        <v>34</v>
      </c>
      <c r="J5058" t="s">
        <v>8183</v>
      </c>
      <c r="K5058" s="3">
        <v>40694</v>
      </c>
      <c r="L5058" t="s">
        <v>136</v>
      </c>
      <c r="M5058" t="s">
        <v>3740</v>
      </c>
      <c r="N5058" t="s">
        <v>3741</v>
      </c>
      <c r="O5058" t="s">
        <v>72</v>
      </c>
      <c r="P5058" t="s">
        <v>162</v>
      </c>
      <c r="Q5058">
        <v>3</v>
      </c>
      <c r="R5058" s="5">
        <v>213.72845767999993</v>
      </c>
      <c r="S5058" s="5">
        <v>254.42847462925849</v>
      </c>
      <c r="T5058" s="5">
        <v>761.75885303999985</v>
      </c>
      <c r="U5058">
        <v>2E-3</v>
      </c>
      <c r="V5058" s="5">
        <v>120.57348</v>
      </c>
      <c r="W5058" t="s">
        <v>41</v>
      </c>
      <c r="X5058" s="3">
        <v>40699</v>
      </c>
      <c r="Y5058" s="3">
        <v>40699</v>
      </c>
      <c r="Z5058">
        <v>5</v>
      </c>
      <c r="AA5058" t="s">
        <v>8400</v>
      </c>
      <c r="AB5058">
        <f t="shared" si="392"/>
        <v>0</v>
      </c>
      <c r="AC5058" t="str">
        <f t="shared" ref="AC5058:AC5121" si="395">TEXT(K5058,"dddd")</f>
        <v>Tuesday</v>
      </c>
      <c r="AD5058" s="5">
        <v>173.68199999999999</v>
      </c>
      <c r="AE5058">
        <v>2011</v>
      </c>
      <c r="AF5058">
        <v>23</v>
      </c>
      <c r="AG5058" s="14">
        <f t="shared" ref="AG5058:AG5121" si="396">V5058/T5058</f>
        <v>0.1582830045477249</v>
      </c>
      <c r="AH5058">
        <f t="shared" si="393"/>
        <v>0</v>
      </c>
      <c r="AI5058" t="str">
        <f t="shared" si="394"/>
        <v xml:space="preserve"> </v>
      </c>
    </row>
    <row r="5059" spans="1:35" x14ac:dyDescent="0.35">
      <c r="A5059">
        <v>5058</v>
      </c>
      <c r="B5059" t="s">
        <v>5822</v>
      </c>
      <c r="C5059" t="s">
        <v>5823</v>
      </c>
      <c r="D5059" t="s">
        <v>29</v>
      </c>
      <c r="E5059" t="s">
        <v>84</v>
      </c>
      <c r="F5059" t="s">
        <v>85</v>
      </c>
      <c r="G5059" t="s">
        <v>86</v>
      </c>
      <c r="H5059" t="s">
        <v>86</v>
      </c>
      <c r="I5059" t="s">
        <v>34</v>
      </c>
      <c r="J5059" t="s">
        <v>8184</v>
      </c>
      <c r="K5059" s="3">
        <v>41786</v>
      </c>
      <c r="L5059" t="s">
        <v>36</v>
      </c>
      <c r="M5059" t="s">
        <v>3842</v>
      </c>
      <c r="N5059" t="s">
        <v>3843</v>
      </c>
      <c r="O5059" t="s">
        <v>51</v>
      </c>
      <c r="P5059" t="s">
        <v>52</v>
      </c>
      <c r="Q5059">
        <v>2</v>
      </c>
      <c r="R5059" s="5">
        <v>40.520000000000003</v>
      </c>
      <c r="S5059" s="5">
        <v>73.5</v>
      </c>
      <c r="T5059" s="5">
        <v>147</v>
      </c>
      <c r="U5059">
        <v>0</v>
      </c>
      <c r="V5059" s="5">
        <v>65.959999999999994</v>
      </c>
      <c r="W5059" t="s">
        <v>41</v>
      </c>
      <c r="X5059" s="3">
        <v>41791</v>
      </c>
      <c r="Y5059" s="3">
        <v>41791</v>
      </c>
      <c r="Z5059">
        <v>5</v>
      </c>
      <c r="AA5059" t="s">
        <v>8400</v>
      </c>
      <c r="AB5059">
        <f t="shared" ref="AB5059:AB5122" si="397">Y5059-X5059</f>
        <v>0</v>
      </c>
      <c r="AC5059" t="str">
        <f t="shared" si="395"/>
        <v>Tuesday</v>
      </c>
      <c r="AD5059" s="5">
        <v>8.7029999999999994</v>
      </c>
      <c r="AE5059">
        <v>2014</v>
      </c>
      <c r="AF5059">
        <v>22</v>
      </c>
      <c r="AG5059" s="14">
        <f t="shared" si="396"/>
        <v>0.44870748299319724</v>
      </c>
      <c r="AH5059">
        <f t="shared" ref="AH5059:AH5122" si="398">IF(AA5059 = "Late", 1, 0)</f>
        <v>0</v>
      </c>
      <c r="AI5059" t="str">
        <f t="shared" ref="AI5059:AI5122" si="399">IF(AB5059&gt;0, AB5059, " ")</f>
        <v xml:space="preserve"> </v>
      </c>
    </row>
    <row r="5060" spans="1:35" x14ac:dyDescent="0.35">
      <c r="A5060">
        <v>5059</v>
      </c>
      <c r="B5060" t="s">
        <v>5822</v>
      </c>
      <c r="C5060" t="s">
        <v>5823</v>
      </c>
      <c r="D5060" t="s">
        <v>29</v>
      </c>
      <c r="E5060" t="s">
        <v>84</v>
      </c>
      <c r="F5060" t="s">
        <v>85</v>
      </c>
      <c r="G5060" t="s">
        <v>86</v>
      </c>
      <c r="H5060" t="s">
        <v>86</v>
      </c>
      <c r="I5060" t="s">
        <v>34</v>
      </c>
      <c r="J5060" t="s">
        <v>8184</v>
      </c>
      <c r="K5060" s="3">
        <v>41786</v>
      </c>
      <c r="L5060" t="s">
        <v>36</v>
      </c>
      <c r="M5060" t="s">
        <v>8185</v>
      </c>
      <c r="N5060" t="s">
        <v>8186</v>
      </c>
      <c r="O5060" t="s">
        <v>39</v>
      </c>
      <c r="P5060" t="s">
        <v>165</v>
      </c>
      <c r="Q5060">
        <v>2</v>
      </c>
      <c r="R5060" s="5">
        <v>36.480000000000004</v>
      </c>
      <c r="S5060" s="5">
        <v>41</v>
      </c>
      <c r="T5060" s="5">
        <v>82</v>
      </c>
      <c r="U5060">
        <v>0</v>
      </c>
      <c r="V5060" s="5">
        <v>9.0399999999999991</v>
      </c>
      <c r="W5060" t="s">
        <v>41</v>
      </c>
      <c r="X5060" s="3">
        <v>41791</v>
      </c>
      <c r="Y5060" s="3">
        <v>41791</v>
      </c>
      <c r="Z5060">
        <v>5</v>
      </c>
      <c r="AA5060" t="s">
        <v>8400</v>
      </c>
      <c r="AB5060">
        <f t="shared" si="397"/>
        <v>0</v>
      </c>
      <c r="AC5060" t="str">
        <f t="shared" si="395"/>
        <v>Tuesday</v>
      </c>
      <c r="AD5060" s="5">
        <v>2.7749999999999999</v>
      </c>
      <c r="AE5060">
        <v>2014</v>
      </c>
      <c r="AF5060">
        <v>22</v>
      </c>
      <c r="AG5060" s="14">
        <f t="shared" si="396"/>
        <v>0.11024390243902438</v>
      </c>
      <c r="AH5060">
        <f t="shared" si="398"/>
        <v>0</v>
      </c>
      <c r="AI5060" t="str">
        <f t="shared" si="399"/>
        <v xml:space="preserve"> </v>
      </c>
    </row>
    <row r="5061" spans="1:35" x14ac:dyDescent="0.35">
      <c r="A5061">
        <v>5060</v>
      </c>
      <c r="B5061" t="s">
        <v>5822</v>
      </c>
      <c r="C5061" t="s">
        <v>5823</v>
      </c>
      <c r="D5061" t="s">
        <v>29</v>
      </c>
      <c r="E5061" t="s">
        <v>84</v>
      </c>
      <c r="F5061" t="s">
        <v>85</v>
      </c>
      <c r="G5061" t="s">
        <v>86</v>
      </c>
      <c r="H5061" t="s">
        <v>86</v>
      </c>
      <c r="I5061" t="s">
        <v>34</v>
      </c>
      <c r="J5061" t="s">
        <v>8184</v>
      </c>
      <c r="K5061" s="3">
        <v>41786</v>
      </c>
      <c r="L5061" t="s">
        <v>36</v>
      </c>
      <c r="M5061" t="s">
        <v>419</v>
      </c>
      <c r="N5061" t="s">
        <v>420</v>
      </c>
      <c r="O5061" t="s">
        <v>51</v>
      </c>
      <c r="P5061" t="s">
        <v>52</v>
      </c>
      <c r="Q5061">
        <v>1</v>
      </c>
      <c r="R5061" s="5">
        <v>20.98</v>
      </c>
      <c r="S5061" s="5">
        <v>33</v>
      </c>
      <c r="T5061" s="5">
        <v>33</v>
      </c>
      <c r="U5061">
        <v>0</v>
      </c>
      <c r="V5061" s="5">
        <v>12.02</v>
      </c>
      <c r="W5061" t="s">
        <v>41</v>
      </c>
      <c r="X5061" s="3">
        <v>41791</v>
      </c>
      <c r="Y5061" s="3">
        <v>41791</v>
      </c>
      <c r="Z5061">
        <v>5</v>
      </c>
      <c r="AA5061" t="s">
        <v>8400</v>
      </c>
      <c r="AB5061">
        <f t="shared" si="397"/>
        <v>0</v>
      </c>
      <c r="AC5061" t="str">
        <f t="shared" si="395"/>
        <v>Tuesday</v>
      </c>
      <c r="AD5061" s="5">
        <v>2.2069999999999999</v>
      </c>
      <c r="AE5061">
        <v>2014</v>
      </c>
      <c r="AF5061">
        <v>22</v>
      </c>
      <c r="AG5061" s="14">
        <f t="shared" si="396"/>
        <v>0.36424242424242426</v>
      </c>
      <c r="AH5061">
        <f t="shared" si="398"/>
        <v>0</v>
      </c>
      <c r="AI5061" t="str">
        <f t="shared" si="399"/>
        <v xml:space="preserve"> </v>
      </c>
    </row>
    <row r="5062" spans="1:35" x14ac:dyDescent="0.35">
      <c r="A5062">
        <v>5061</v>
      </c>
      <c r="B5062" t="s">
        <v>5822</v>
      </c>
      <c r="C5062" t="s">
        <v>5823</v>
      </c>
      <c r="D5062" t="s">
        <v>29</v>
      </c>
      <c r="E5062" t="s">
        <v>84</v>
      </c>
      <c r="F5062" t="s">
        <v>85</v>
      </c>
      <c r="G5062" t="s">
        <v>86</v>
      </c>
      <c r="H5062" t="s">
        <v>86</v>
      </c>
      <c r="I5062" t="s">
        <v>34</v>
      </c>
      <c r="J5062" t="s">
        <v>8184</v>
      </c>
      <c r="K5062" s="3">
        <v>41786</v>
      </c>
      <c r="L5062" t="s">
        <v>36</v>
      </c>
      <c r="M5062" t="s">
        <v>652</v>
      </c>
      <c r="N5062" t="s">
        <v>653</v>
      </c>
      <c r="O5062" t="s">
        <v>72</v>
      </c>
      <c r="P5062" t="s">
        <v>162</v>
      </c>
      <c r="Q5062">
        <v>4</v>
      </c>
      <c r="R5062" s="5">
        <v>141.56397944000003</v>
      </c>
      <c r="S5062" s="5">
        <v>174.78382709418841</v>
      </c>
      <c r="T5062" s="5">
        <v>697.73703776000013</v>
      </c>
      <c r="U5062">
        <v>2E-3</v>
      </c>
      <c r="V5062" s="5">
        <v>131.48112</v>
      </c>
      <c r="W5062" t="s">
        <v>41</v>
      </c>
      <c r="X5062" s="3">
        <v>41791</v>
      </c>
      <c r="Y5062" s="3">
        <v>41791</v>
      </c>
      <c r="Z5062">
        <v>5</v>
      </c>
      <c r="AA5062" t="s">
        <v>8400</v>
      </c>
      <c r="AB5062">
        <f t="shared" si="397"/>
        <v>0</v>
      </c>
      <c r="AC5062" t="str">
        <f t="shared" si="395"/>
        <v>Tuesday</v>
      </c>
      <c r="AD5062" s="5">
        <v>62.646000000000001</v>
      </c>
      <c r="AE5062">
        <v>2014</v>
      </c>
      <c r="AF5062">
        <v>22</v>
      </c>
      <c r="AG5062" s="14">
        <f t="shared" si="396"/>
        <v>0.18843935879067583</v>
      </c>
      <c r="AH5062">
        <f t="shared" si="398"/>
        <v>0</v>
      </c>
      <c r="AI5062" t="str">
        <f t="shared" si="399"/>
        <v xml:space="preserve"> </v>
      </c>
    </row>
    <row r="5063" spans="1:35" x14ac:dyDescent="0.35">
      <c r="A5063">
        <v>5062</v>
      </c>
      <c r="B5063" t="s">
        <v>4278</v>
      </c>
      <c r="C5063" t="s">
        <v>4279</v>
      </c>
      <c r="D5063" t="s">
        <v>112</v>
      </c>
      <c r="E5063" t="s">
        <v>84</v>
      </c>
      <c r="F5063" t="s">
        <v>113</v>
      </c>
      <c r="G5063" t="s">
        <v>113</v>
      </c>
      <c r="H5063" t="s">
        <v>144</v>
      </c>
      <c r="I5063" t="s">
        <v>34</v>
      </c>
      <c r="J5063" t="s">
        <v>8187</v>
      </c>
      <c r="K5063" s="3">
        <v>41536</v>
      </c>
      <c r="L5063" t="s">
        <v>136</v>
      </c>
      <c r="M5063" t="s">
        <v>918</v>
      </c>
      <c r="N5063" t="s">
        <v>919</v>
      </c>
      <c r="O5063" t="s">
        <v>72</v>
      </c>
      <c r="P5063" t="s">
        <v>178</v>
      </c>
      <c r="Q5063">
        <v>3</v>
      </c>
      <c r="R5063" s="5">
        <v>58.457600000000006</v>
      </c>
      <c r="S5063" s="5">
        <v>67.122666666666674</v>
      </c>
      <c r="T5063" s="5">
        <v>120.82080000000001</v>
      </c>
      <c r="U5063">
        <v>0.4</v>
      </c>
      <c r="V5063" s="5">
        <v>-54.552</v>
      </c>
      <c r="W5063" t="s">
        <v>139</v>
      </c>
      <c r="X5063" s="3">
        <v>41539</v>
      </c>
      <c r="Y5063" s="3">
        <v>41539</v>
      </c>
      <c r="Z5063">
        <v>3</v>
      </c>
      <c r="AA5063" t="s">
        <v>8400</v>
      </c>
      <c r="AB5063">
        <f t="shared" si="397"/>
        <v>0</v>
      </c>
      <c r="AC5063" t="str">
        <f t="shared" si="395"/>
        <v>Thursday</v>
      </c>
      <c r="AD5063" s="5">
        <v>11.768000000000001</v>
      </c>
      <c r="AE5063">
        <v>2013</v>
      </c>
      <c r="AF5063">
        <v>38</v>
      </c>
      <c r="AG5063" s="14">
        <f t="shared" si="396"/>
        <v>-0.45151166024393147</v>
      </c>
      <c r="AH5063">
        <f t="shared" si="398"/>
        <v>0</v>
      </c>
      <c r="AI5063" t="str">
        <f t="shared" si="399"/>
        <v xml:space="preserve"> </v>
      </c>
    </row>
    <row r="5064" spans="1:35" x14ac:dyDescent="0.35">
      <c r="A5064">
        <v>5063</v>
      </c>
      <c r="B5064" t="s">
        <v>3341</v>
      </c>
      <c r="C5064" t="s">
        <v>3342</v>
      </c>
      <c r="D5064" t="s">
        <v>29</v>
      </c>
      <c r="E5064" t="s">
        <v>84</v>
      </c>
      <c r="F5064" t="s">
        <v>168</v>
      </c>
      <c r="G5064" t="s">
        <v>665</v>
      </c>
      <c r="H5064" t="s">
        <v>1331</v>
      </c>
      <c r="I5064" t="s">
        <v>34</v>
      </c>
      <c r="J5064" t="s">
        <v>8188</v>
      </c>
      <c r="K5064" s="3">
        <v>41891</v>
      </c>
      <c r="L5064" t="s">
        <v>36</v>
      </c>
      <c r="M5064" t="s">
        <v>5304</v>
      </c>
      <c r="N5064" t="s">
        <v>5305</v>
      </c>
      <c r="O5064" t="s">
        <v>39</v>
      </c>
      <c r="P5064" t="s">
        <v>165</v>
      </c>
      <c r="Q5064">
        <v>5</v>
      </c>
      <c r="R5064" s="5">
        <v>18.225599999999993</v>
      </c>
      <c r="S5064" s="5">
        <v>23.202666666666659</v>
      </c>
      <c r="T5064" s="5">
        <v>69.607999999999976</v>
      </c>
      <c r="U5064">
        <v>0.4</v>
      </c>
      <c r="V5064" s="5">
        <v>-21.52</v>
      </c>
      <c r="W5064" t="s">
        <v>41</v>
      </c>
      <c r="X5064" s="3">
        <v>41896</v>
      </c>
      <c r="Y5064" s="3">
        <v>41896</v>
      </c>
      <c r="Z5064">
        <v>5</v>
      </c>
      <c r="AA5064" t="s">
        <v>8400</v>
      </c>
      <c r="AB5064">
        <f t="shared" si="397"/>
        <v>0</v>
      </c>
      <c r="AC5064" t="str">
        <f t="shared" si="395"/>
        <v>Tuesday</v>
      </c>
      <c r="AD5064" s="5">
        <v>3.3290000000000002</v>
      </c>
      <c r="AE5064">
        <v>2014</v>
      </c>
      <c r="AF5064">
        <v>37</v>
      </c>
      <c r="AG5064" s="14">
        <f t="shared" si="396"/>
        <v>-0.30915986668199069</v>
      </c>
      <c r="AH5064">
        <f t="shared" si="398"/>
        <v>0</v>
      </c>
      <c r="AI5064" t="str">
        <f t="shared" si="399"/>
        <v xml:space="preserve"> </v>
      </c>
    </row>
    <row r="5065" spans="1:35" x14ac:dyDescent="0.35">
      <c r="A5065">
        <v>5064</v>
      </c>
      <c r="B5065" t="s">
        <v>3341</v>
      </c>
      <c r="C5065" t="s">
        <v>3342</v>
      </c>
      <c r="D5065" t="s">
        <v>29</v>
      </c>
      <c r="E5065" t="s">
        <v>84</v>
      </c>
      <c r="F5065" t="s">
        <v>168</v>
      </c>
      <c r="G5065" t="s">
        <v>665</v>
      </c>
      <c r="H5065" t="s">
        <v>1331</v>
      </c>
      <c r="I5065" t="s">
        <v>34</v>
      </c>
      <c r="J5065" t="s">
        <v>8188</v>
      </c>
      <c r="K5065" s="3">
        <v>41891</v>
      </c>
      <c r="L5065" t="s">
        <v>36</v>
      </c>
      <c r="M5065" t="s">
        <v>3228</v>
      </c>
      <c r="N5065" t="s">
        <v>3229</v>
      </c>
      <c r="O5065" t="s">
        <v>51</v>
      </c>
      <c r="P5065" t="s">
        <v>205</v>
      </c>
      <c r="Q5065">
        <v>7</v>
      </c>
      <c r="R5065" s="5">
        <v>425.53068571428565</v>
      </c>
      <c r="S5065" s="5">
        <v>752.12895238095211</v>
      </c>
      <c r="T5065" s="5">
        <v>1579.4707999999998</v>
      </c>
      <c r="U5065">
        <v>0.7</v>
      </c>
      <c r="V5065" s="5">
        <v>-1399.2439999999999</v>
      </c>
      <c r="W5065" t="s">
        <v>41</v>
      </c>
      <c r="X5065" s="3">
        <v>41896</v>
      </c>
      <c r="Y5065" s="3">
        <v>41899</v>
      </c>
      <c r="Z5065">
        <v>8</v>
      </c>
      <c r="AA5065" t="s">
        <v>8399</v>
      </c>
      <c r="AB5065">
        <f t="shared" si="397"/>
        <v>3</v>
      </c>
      <c r="AC5065" t="str">
        <f t="shared" si="395"/>
        <v>Tuesday</v>
      </c>
      <c r="AD5065" s="5">
        <v>28.524000000000001</v>
      </c>
      <c r="AE5065">
        <v>2014</v>
      </c>
      <c r="AF5065">
        <v>37</v>
      </c>
      <c r="AG5065" s="14">
        <f t="shared" si="396"/>
        <v>-0.88589418683776877</v>
      </c>
      <c r="AH5065">
        <f t="shared" si="398"/>
        <v>1</v>
      </c>
      <c r="AI5065">
        <f t="shared" si="399"/>
        <v>3</v>
      </c>
    </row>
    <row r="5066" spans="1:35" x14ac:dyDescent="0.35">
      <c r="A5066">
        <v>5065</v>
      </c>
      <c r="B5066" t="s">
        <v>2677</v>
      </c>
      <c r="C5066" t="s">
        <v>2678</v>
      </c>
      <c r="D5066" t="s">
        <v>29</v>
      </c>
      <c r="E5066" t="s">
        <v>30</v>
      </c>
      <c r="F5066" t="s">
        <v>31</v>
      </c>
      <c r="G5066" t="s">
        <v>320</v>
      </c>
      <c r="H5066" t="s">
        <v>5196</v>
      </c>
      <c r="I5066" t="s">
        <v>34</v>
      </c>
      <c r="J5066" t="s">
        <v>8189</v>
      </c>
      <c r="K5066" s="3">
        <v>41075</v>
      </c>
      <c r="L5066" t="s">
        <v>36</v>
      </c>
      <c r="M5066" t="s">
        <v>1034</v>
      </c>
      <c r="N5066" t="s">
        <v>1035</v>
      </c>
      <c r="O5066" t="s">
        <v>72</v>
      </c>
      <c r="P5066" t="s">
        <v>162</v>
      </c>
      <c r="Q5066">
        <v>2</v>
      </c>
      <c r="R5066" s="5">
        <v>65.751483839999992</v>
      </c>
      <c r="S5066" s="5">
        <v>81.131827494989977</v>
      </c>
      <c r="T5066" s="5">
        <v>161.93912767999998</v>
      </c>
      <c r="U5066">
        <v>2E-3</v>
      </c>
      <c r="V5066" s="5">
        <v>30.436160000000001</v>
      </c>
      <c r="W5066" t="s">
        <v>41</v>
      </c>
      <c r="X5066" s="3">
        <v>41080</v>
      </c>
      <c r="Y5066" s="3">
        <v>41083</v>
      </c>
      <c r="Z5066">
        <v>8</v>
      </c>
      <c r="AA5066" t="s">
        <v>8399</v>
      </c>
      <c r="AB5066">
        <f t="shared" si="397"/>
        <v>3</v>
      </c>
      <c r="AC5066" t="str">
        <f t="shared" si="395"/>
        <v>Friday</v>
      </c>
      <c r="AD5066" s="5">
        <v>5.2060000000000004</v>
      </c>
      <c r="AE5066">
        <v>2012</v>
      </c>
      <c r="AF5066">
        <v>24</v>
      </c>
      <c r="AG5066" s="14">
        <f t="shared" si="396"/>
        <v>0.18794815333415538</v>
      </c>
      <c r="AH5066">
        <f t="shared" si="398"/>
        <v>1</v>
      </c>
      <c r="AI5066">
        <f t="shared" si="399"/>
        <v>3</v>
      </c>
    </row>
    <row r="5067" spans="1:35" x14ac:dyDescent="0.35">
      <c r="A5067">
        <v>5066</v>
      </c>
      <c r="B5067" t="s">
        <v>1056</v>
      </c>
      <c r="C5067" t="s">
        <v>1057</v>
      </c>
      <c r="D5067" t="s">
        <v>96</v>
      </c>
      <c r="E5067" t="s">
        <v>84</v>
      </c>
      <c r="F5067" t="s">
        <v>85</v>
      </c>
      <c r="G5067" t="s">
        <v>86</v>
      </c>
      <c r="H5067" t="s">
        <v>86</v>
      </c>
      <c r="I5067" t="s">
        <v>34</v>
      </c>
      <c r="J5067" t="s">
        <v>8190</v>
      </c>
      <c r="K5067" s="3">
        <v>41066</v>
      </c>
      <c r="L5067" t="s">
        <v>136</v>
      </c>
      <c r="M5067" t="s">
        <v>6787</v>
      </c>
      <c r="N5067" t="s">
        <v>6788</v>
      </c>
      <c r="O5067" t="s">
        <v>72</v>
      </c>
      <c r="P5067" t="s">
        <v>178</v>
      </c>
      <c r="Q5067">
        <v>1</v>
      </c>
      <c r="R5067" s="5">
        <v>62.2</v>
      </c>
      <c r="S5067" s="5">
        <v>102</v>
      </c>
      <c r="T5067" s="5">
        <v>102</v>
      </c>
      <c r="U5067">
        <v>0</v>
      </c>
      <c r="V5067" s="5">
        <v>39.799999999999997</v>
      </c>
      <c r="W5067" t="s">
        <v>155</v>
      </c>
      <c r="X5067" s="3">
        <v>41068</v>
      </c>
      <c r="Y5067" s="3">
        <v>41068</v>
      </c>
      <c r="Z5067">
        <v>2</v>
      </c>
      <c r="AA5067" t="s">
        <v>8400</v>
      </c>
      <c r="AB5067">
        <f t="shared" si="397"/>
        <v>0</v>
      </c>
      <c r="AC5067" t="str">
        <f t="shared" si="395"/>
        <v>Wednesday</v>
      </c>
      <c r="AD5067" s="5">
        <v>24.085000000000001</v>
      </c>
      <c r="AE5067">
        <v>2012</v>
      </c>
      <c r="AF5067">
        <v>23</v>
      </c>
      <c r="AG5067" s="14">
        <f t="shared" si="396"/>
        <v>0.3901960784313725</v>
      </c>
      <c r="AH5067">
        <f t="shared" si="398"/>
        <v>0</v>
      </c>
      <c r="AI5067" t="str">
        <f t="shared" si="399"/>
        <v xml:space="preserve"> </v>
      </c>
    </row>
    <row r="5068" spans="1:35" x14ac:dyDescent="0.35">
      <c r="A5068">
        <v>5067</v>
      </c>
      <c r="B5068" t="s">
        <v>663</v>
      </c>
      <c r="C5068" t="s">
        <v>664</v>
      </c>
      <c r="D5068" t="s">
        <v>29</v>
      </c>
      <c r="E5068" t="s">
        <v>44</v>
      </c>
      <c r="F5068" t="s">
        <v>67</v>
      </c>
      <c r="G5068" t="s">
        <v>68</v>
      </c>
      <c r="H5068" t="s">
        <v>2498</v>
      </c>
      <c r="I5068" t="s">
        <v>34</v>
      </c>
      <c r="J5068" t="s">
        <v>8191</v>
      </c>
      <c r="K5068" s="3">
        <v>41115</v>
      </c>
      <c r="L5068" t="s">
        <v>36</v>
      </c>
      <c r="M5068" t="s">
        <v>8192</v>
      </c>
      <c r="N5068" t="s">
        <v>8193</v>
      </c>
      <c r="O5068" t="s">
        <v>39</v>
      </c>
      <c r="P5068" t="s">
        <v>183</v>
      </c>
      <c r="Q5068">
        <v>5</v>
      </c>
      <c r="R5068" s="5">
        <v>342.74</v>
      </c>
      <c r="S5068" s="5">
        <v>346.2</v>
      </c>
      <c r="T5068" s="5">
        <v>1731</v>
      </c>
      <c r="U5068">
        <v>0</v>
      </c>
      <c r="V5068" s="5">
        <v>17.3</v>
      </c>
      <c r="W5068" t="s">
        <v>41</v>
      </c>
      <c r="X5068" s="3">
        <v>41120</v>
      </c>
      <c r="Y5068" s="3">
        <v>41122</v>
      </c>
      <c r="Z5068">
        <v>7</v>
      </c>
      <c r="AA5068" t="s">
        <v>8399</v>
      </c>
      <c r="AB5068">
        <f t="shared" si="397"/>
        <v>2</v>
      </c>
      <c r="AC5068" t="str">
        <f t="shared" si="395"/>
        <v>Wednesday</v>
      </c>
      <c r="AD5068" s="5">
        <v>67.244</v>
      </c>
      <c r="AE5068">
        <v>2012</v>
      </c>
      <c r="AF5068">
        <v>30</v>
      </c>
      <c r="AG5068" s="14">
        <f t="shared" si="396"/>
        <v>9.9942229924898911E-3</v>
      </c>
      <c r="AH5068">
        <f t="shared" si="398"/>
        <v>1</v>
      </c>
      <c r="AI5068">
        <f t="shared" si="399"/>
        <v>2</v>
      </c>
    </row>
    <row r="5069" spans="1:35" x14ac:dyDescent="0.35">
      <c r="A5069">
        <v>5068</v>
      </c>
      <c r="B5069" t="s">
        <v>8020</v>
      </c>
      <c r="C5069" t="s">
        <v>8021</v>
      </c>
      <c r="D5069" t="s">
        <v>29</v>
      </c>
      <c r="E5069" t="s">
        <v>30</v>
      </c>
      <c r="F5069" t="s">
        <v>31</v>
      </c>
      <c r="G5069" t="s">
        <v>31</v>
      </c>
      <c r="H5069" t="s">
        <v>975</v>
      </c>
      <c r="I5069" t="s">
        <v>34</v>
      </c>
      <c r="J5069" t="s">
        <v>8194</v>
      </c>
      <c r="K5069" s="3">
        <v>40631</v>
      </c>
      <c r="L5069" t="s">
        <v>136</v>
      </c>
      <c r="M5069" t="s">
        <v>3905</v>
      </c>
      <c r="N5069" t="s">
        <v>3906</v>
      </c>
      <c r="O5069" t="s">
        <v>72</v>
      </c>
      <c r="P5069" t="s">
        <v>178</v>
      </c>
      <c r="Q5069">
        <v>6</v>
      </c>
      <c r="R5069" s="5">
        <v>27.439999999999998</v>
      </c>
      <c r="S5069" s="5">
        <v>43.5</v>
      </c>
      <c r="T5069" s="5">
        <v>261</v>
      </c>
      <c r="U5069">
        <v>0</v>
      </c>
      <c r="V5069" s="5">
        <v>96.36</v>
      </c>
      <c r="W5069" t="s">
        <v>41</v>
      </c>
      <c r="X5069" s="3">
        <v>40636</v>
      </c>
      <c r="Y5069" s="3">
        <v>40639</v>
      </c>
      <c r="Z5069">
        <v>8</v>
      </c>
      <c r="AA5069" t="s">
        <v>8399</v>
      </c>
      <c r="AB5069">
        <f t="shared" si="397"/>
        <v>3</v>
      </c>
      <c r="AC5069" t="str">
        <f t="shared" si="395"/>
        <v>Tuesday</v>
      </c>
      <c r="AD5069" s="5">
        <v>23.425999999999998</v>
      </c>
      <c r="AE5069">
        <v>2011</v>
      </c>
      <c r="AF5069">
        <v>14</v>
      </c>
      <c r="AG5069" s="14">
        <f t="shared" si="396"/>
        <v>0.36919540229885056</v>
      </c>
      <c r="AH5069">
        <f t="shared" si="398"/>
        <v>1</v>
      </c>
      <c r="AI5069">
        <f t="shared" si="399"/>
        <v>3</v>
      </c>
    </row>
    <row r="5070" spans="1:35" x14ac:dyDescent="0.35">
      <c r="A5070">
        <v>5069</v>
      </c>
      <c r="B5070" t="s">
        <v>5719</v>
      </c>
      <c r="C5070" t="s">
        <v>5720</v>
      </c>
      <c r="D5070" t="s">
        <v>29</v>
      </c>
      <c r="E5070" t="s">
        <v>84</v>
      </c>
      <c r="F5070" t="s">
        <v>740</v>
      </c>
      <c r="G5070" t="s">
        <v>741</v>
      </c>
      <c r="H5070" t="s">
        <v>996</v>
      </c>
      <c r="I5070" t="s">
        <v>34</v>
      </c>
      <c r="J5070" t="s">
        <v>8195</v>
      </c>
      <c r="K5070" s="3">
        <v>40654</v>
      </c>
      <c r="L5070" t="s">
        <v>36</v>
      </c>
      <c r="M5070" t="s">
        <v>2199</v>
      </c>
      <c r="N5070" t="s">
        <v>2200</v>
      </c>
      <c r="O5070" t="s">
        <v>72</v>
      </c>
      <c r="P5070" t="s">
        <v>178</v>
      </c>
      <c r="Q5070">
        <v>2</v>
      </c>
      <c r="R5070" s="5">
        <v>114.88</v>
      </c>
      <c r="S5070" s="5">
        <v>123.5</v>
      </c>
      <c r="T5070" s="5">
        <v>247</v>
      </c>
      <c r="U5070">
        <v>0</v>
      </c>
      <c r="V5070" s="5">
        <v>17.239999999999998</v>
      </c>
      <c r="W5070" t="s">
        <v>155</v>
      </c>
      <c r="X5070" s="3">
        <v>40656</v>
      </c>
      <c r="Y5070" s="3">
        <v>40657</v>
      </c>
      <c r="Z5070">
        <v>3</v>
      </c>
      <c r="AA5070" t="s">
        <v>8399</v>
      </c>
      <c r="AB5070">
        <f t="shared" si="397"/>
        <v>1</v>
      </c>
      <c r="AC5070" t="str">
        <f t="shared" si="395"/>
        <v>Thursday</v>
      </c>
      <c r="AD5070" s="5">
        <v>22.257000000000001</v>
      </c>
      <c r="AE5070">
        <v>2011</v>
      </c>
      <c r="AF5070">
        <v>17</v>
      </c>
      <c r="AG5070" s="14">
        <f t="shared" si="396"/>
        <v>6.9797570850202426E-2</v>
      </c>
      <c r="AH5070">
        <f t="shared" si="398"/>
        <v>1</v>
      </c>
      <c r="AI5070">
        <f t="shared" si="399"/>
        <v>1</v>
      </c>
    </row>
    <row r="5071" spans="1:35" x14ac:dyDescent="0.35">
      <c r="A5071">
        <v>5070</v>
      </c>
      <c r="B5071" t="s">
        <v>5719</v>
      </c>
      <c r="C5071" t="s">
        <v>5720</v>
      </c>
      <c r="D5071" t="s">
        <v>29</v>
      </c>
      <c r="E5071" t="s">
        <v>84</v>
      </c>
      <c r="F5071" t="s">
        <v>740</v>
      </c>
      <c r="G5071" t="s">
        <v>741</v>
      </c>
      <c r="H5071" t="s">
        <v>996</v>
      </c>
      <c r="I5071" t="s">
        <v>34</v>
      </c>
      <c r="J5071" t="s">
        <v>8195</v>
      </c>
      <c r="K5071" s="3">
        <v>40654</v>
      </c>
      <c r="L5071" t="s">
        <v>36</v>
      </c>
      <c r="M5071" t="s">
        <v>7111</v>
      </c>
      <c r="N5071" t="s">
        <v>1390</v>
      </c>
      <c r="O5071" t="s">
        <v>39</v>
      </c>
      <c r="P5071" t="s">
        <v>165</v>
      </c>
      <c r="Q5071">
        <v>1</v>
      </c>
      <c r="R5071" s="5">
        <v>46.62</v>
      </c>
      <c r="S5071" s="5">
        <v>86</v>
      </c>
      <c r="T5071" s="5">
        <v>86</v>
      </c>
      <c r="U5071">
        <v>0</v>
      </c>
      <c r="V5071" s="5">
        <v>39.380000000000003</v>
      </c>
      <c r="W5071" t="s">
        <v>155</v>
      </c>
      <c r="X5071" s="3">
        <v>40656</v>
      </c>
      <c r="Y5071" s="3">
        <v>40657</v>
      </c>
      <c r="Z5071">
        <v>3</v>
      </c>
      <c r="AA5071" t="s">
        <v>8399</v>
      </c>
      <c r="AB5071">
        <f t="shared" si="397"/>
        <v>1</v>
      </c>
      <c r="AC5071" t="str">
        <f t="shared" si="395"/>
        <v>Thursday</v>
      </c>
      <c r="AD5071" s="5">
        <v>11.085000000000001</v>
      </c>
      <c r="AE5071">
        <v>2011</v>
      </c>
      <c r="AF5071">
        <v>17</v>
      </c>
      <c r="AG5071" s="14">
        <f t="shared" si="396"/>
        <v>0.45790697674418607</v>
      </c>
      <c r="AH5071">
        <f t="shared" si="398"/>
        <v>1</v>
      </c>
      <c r="AI5071">
        <f t="shared" si="399"/>
        <v>1</v>
      </c>
    </row>
    <row r="5072" spans="1:35" x14ac:dyDescent="0.35">
      <c r="A5072">
        <v>5071</v>
      </c>
      <c r="B5072" t="s">
        <v>5719</v>
      </c>
      <c r="C5072" t="s">
        <v>5720</v>
      </c>
      <c r="D5072" t="s">
        <v>29</v>
      </c>
      <c r="E5072" t="s">
        <v>84</v>
      </c>
      <c r="F5072" t="s">
        <v>740</v>
      </c>
      <c r="G5072" t="s">
        <v>741</v>
      </c>
      <c r="H5072" t="s">
        <v>996</v>
      </c>
      <c r="I5072" t="s">
        <v>34</v>
      </c>
      <c r="J5072" t="s">
        <v>8195</v>
      </c>
      <c r="K5072" s="3">
        <v>40654</v>
      </c>
      <c r="L5072" t="s">
        <v>36</v>
      </c>
      <c r="M5072" t="s">
        <v>8196</v>
      </c>
      <c r="N5072" t="s">
        <v>8197</v>
      </c>
      <c r="O5072" t="s">
        <v>39</v>
      </c>
      <c r="P5072" t="s">
        <v>183</v>
      </c>
      <c r="Q5072">
        <v>2</v>
      </c>
      <c r="R5072" s="5">
        <v>25.32</v>
      </c>
      <c r="S5072" s="5">
        <v>44.5</v>
      </c>
      <c r="T5072" s="5">
        <v>89</v>
      </c>
      <c r="U5072">
        <v>0</v>
      </c>
      <c r="V5072" s="5">
        <v>38.36</v>
      </c>
      <c r="W5072" t="s">
        <v>155</v>
      </c>
      <c r="X5072" s="3">
        <v>40656</v>
      </c>
      <c r="Y5072" s="3">
        <v>40656</v>
      </c>
      <c r="Z5072">
        <v>2</v>
      </c>
      <c r="AA5072" t="s">
        <v>8400</v>
      </c>
      <c r="AB5072">
        <f t="shared" si="397"/>
        <v>0</v>
      </c>
      <c r="AC5072" t="str">
        <f t="shared" si="395"/>
        <v>Thursday</v>
      </c>
      <c r="AD5072" s="5">
        <v>19.113</v>
      </c>
      <c r="AE5072">
        <v>2011</v>
      </c>
      <c r="AF5072">
        <v>17</v>
      </c>
      <c r="AG5072" s="14">
        <f t="shared" si="396"/>
        <v>0.43101123595505619</v>
      </c>
      <c r="AH5072">
        <f t="shared" si="398"/>
        <v>0</v>
      </c>
      <c r="AI5072" t="str">
        <f t="shared" si="399"/>
        <v xml:space="preserve"> </v>
      </c>
    </row>
    <row r="5073" spans="1:35" x14ac:dyDescent="0.35">
      <c r="A5073">
        <v>5072</v>
      </c>
      <c r="B5073" t="s">
        <v>5719</v>
      </c>
      <c r="C5073" t="s">
        <v>5720</v>
      </c>
      <c r="D5073" t="s">
        <v>29</v>
      </c>
      <c r="E5073" t="s">
        <v>84</v>
      </c>
      <c r="F5073" t="s">
        <v>740</v>
      </c>
      <c r="G5073" t="s">
        <v>741</v>
      </c>
      <c r="H5073" t="s">
        <v>996</v>
      </c>
      <c r="I5073" t="s">
        <v>34</v>
      </c>
      <c r="J5073" t="s">
        <v>8195</v>
      </c>
      <c r="K5073" s="3">
        <v>40654</v>
      </c>
      <c r="L5073" t="s">
        <v>36</v>
      </c>
      <c r="M5073" t="s">
        <v>8198</v>
      </c>
      <c r="N5073" t="s">
        <v>8199</v>
      </c>
      <c r="O5073" t="s">
        <v>39</v>
      </c>
      <c r="P5073" t="s">
        <v>61</v>
      </c>
      <c r="Q5073">
        <v>3</v>
      </c>
      <c r="R5073" s="5">
        <v>9.02</v>
      </c>
      <c r="S5073" s="5">
        <v>11</v>
      </c>
      <c r="T5073" s="5">
        <v>33</v>
      </c>
      <c r="U5073">
        <v>0</v>
      </c>
      <c r="V5073" s="5">
        <v>5.94</v>
      </c>
      <c r="W5073" t="s">
        <v>155</v>
      </c>
      <c r="X5073" s="3">
        <v>40656</v>
      </c>
      <c r="Y5073" s="3">
        <v>40658</v>
      </c>
      <c r="Z5073">
        <v>4</v>
      </c>
      <c r="AA5073" t="s">
        <v>8399</v>
      </c>
      <c r="AB5073">
        <f t="shared" si="397"/>
        <v>2</v>
      </c>
      <c r="AC5073" t="str">
        <f t="shared" si="395"/>
        <v>Thursday</v>
      </c>
      <c r="AD5073" s="5">
        <v>6.7649999999999997</v>
      </c>
      <c r="AE5073">
        <v>2011</v>
      </c>
      <c r="AF5073">
        <v>17</v>
      </c>
      <c r="AG5073" s="14">
        <f t="shared" si="396"/>
        <v>0.18000000000000002</v>
      </c>
      <c r="AH5073">
        <f t="shared" si="398"/>
        <v>1</v>
      </c>
      <c r="AI5073">
        <f t="shared" si="399"/>
        <v>2</v>
      </c>
    </row>
    <row r="5074" spans="1:35" x14ac:dyDescent="0.35">
      <c r="A5074">
        <v>5073</v>
      </c>
      <c r="B5074" t="s">
        <v>197</v>
      </c>
      <c r="C5074" t="s">
        <v>198</v>
      </c>
      <c r="D5074" t="s">
        <v>112</v>
      </c>
      <c r="E5074" t="s">
        <v>84</v>
      </c>
      <c r="F5074" t="s">
        <v>740</v>
      </c>
      <c r="G5074" t="s">
        <v>961</v>
      </c>
      <c r="H5074" t="s">
        <v>961</v>
      </c>
      <c r="I5074" t="s">
        <v>34</v>
      </c>
      <c r="J5074" t="s">
        <v>8200</v>
      </c>
      <c r="K5074" s="3">
        <v>41995</v>
      </c>
      <c r="L5074" t="s">
        <v>36</v>
      </c>
      <c r="M5074" t="s">
        <v>1460</v>
      </c>
      <c r="N5074" t="s">
        <v>1461</v>
      </c>
      <c r="O5074" t="s">
        <v>72</v>
      </c>
      <c r="P5074" t="s">
        <v>79</v>
      </c>
      <c r="Q5074">
        <v>3</v>
      </c>
      <c r="R5074" s="5">
        <v>72.533333333333331</v>
      </c>
      <c r="S5074" s="5">
        <v>76.333333333333329</v>
      </c>
      <c r="T5074" s="5">
        <v>229</v>
      </c>
      <c r="U5074">
        <v>0</v>
      </c>
      <c r="V5074" s="5">
        <v>11.4</v>
      </c>
      <c r="W5074" t="s">
        <v>155</v>
      </c>
      <c r="X5074" s="3">
        <v>41997</v>
      </c>
      <c r="Y5074" s="3">
        <v>41997</v>
      </c>
      <c r="Z5074">
        <v>2</v>
      </c>
      <c r="AA5074" t="s">
        <v>8400</v>
      </c>
      <c r="AB5074">
        <f t="shared" si="397"/>
        <v>0</v>
      </c>
      <c r="AC5074" t="str">
        <f t="shared" si="395"/>
        <v>Monday</v>
      </c>
      <c r="AD5074" s="5">
        <v>45.51</v>
      </c>
      <c r="AE5074">
        <v>2014</v>
      </c>
      <c r="AF5074">
        <v>52</v>
      </c>
      <c r="AG5074" s="14">
        <f t="shared" si="396"/>
        <v>4.9781659388646288E-2</v>
      </c>
      <c r="AH5074">
        <f t="shared" si="398"/>
        <v>0</v>
      </c>
      <c r="AI5074" t="str">
        <f t="shared" si="399"/>
        <v xml:space="preserve"> </v>
      </c>
    </row>
    <row r="5075" spans="1:35" x14ac:dyDescent="0.35">
      <c r="A5075">
        <v>5074</v>
      </c>
      <c r="B5075" t="s">
        <v>8201</v>
      </c>
      <c r="C5075" t="s">
        <v>8202</v>
      </c>
      <c r="D5075" t="s">
        <v>29</v>
      </c>
      <c r="E5075" t="s">
        <v>84</v>
      </c>
      <c r="F5075" t="s">
        <v>740</v>
      </c>
      <c r="G5075" t="s">
        <v>741</v>
      </c>
      <c r="H5075" t="s">
        <v>741</v>
      </c>
      <c r="I5075" t="s">
        <v>34</v>
      </c>
      <c r="J5075" t="s">
        <v>8203</v>
      </c>
      <c r="K5075" s="3">
        <v>41537</v>
      </c>
      <c r="L5075" t="s">
        <v>215</v>
      </c>
      <c r="M5075" t="s">
        <v>206</v>
      </c>
      <c r="N5075" t="s">
        <v>207</v>
      </c>
      <c r="O5075" t="s">
        <v>51</v>
      </c>
      <c r="P5075" t="s">
        <v>55</v>
      </c>
      <c r="Q5075">
        <v>5</v>
      </c>
      <c r="R5075" s="5">
        <v>56.720000000000006</v>
      </c>
      <c r="S5075" s="5">
        <v>83.4</v>
      </c>
      <c r="T5075" s="5">
        <v>417</v>
      </c>
      <c r="U5075">
        <v>0</v>
      </c>
      <c r="V5075" s="5">
        <v>133.4</v>
      </c>
      <c r="W5075" t="s">
        <v>139</v>
      </c>
      <c r="X5075" s="3">
        <v>41540</v>
      </c>
      <c r="Y5075" s="3">
        <v>41543</v>
      </c>
      <c r="Z5075">
        <v>6</v>
      </c>
      <c r="AA5075" t="s">
        <v>8399</v>
      </c>
      <c r="AB5075">
        <f t="shared" si="397"/>
        <v>3</v>
      </c>
      <c r="AC5075" t="str">
        <f t="shared" si="395"/>
        <v>Friday</v>
      </c>
      <c r="AD5075" s="5">
        <v>55.072000000000003</v>
      </c>
      <c r="AE5075">
        <v>2013</v>
      </c>
      <c r="AF5075">
        <v>38</v>
      </c>
      <c r="AG5075" s="14">
        <f t="shared" si="396"/>
        <v>0.3199040767386091</v>
      </c>
      <c r="AH5075">
        <f t="shared" si="398"/>
        <v>1</v>
      </c>
      <c r="AI5075">
        <f t="shared" si="399"/>
        <v>3</v>
      </c>
    </row>
    <row r="5076" spans="1:35" x14ac:dyDescent="0.35">
      <c r="A5076">
        <v>5075</v>
      </c>
      <c r="B5076" t="s">
        <v>2163</v>
      </c>
      <c r="C5076" t="s">
        <v>2164</v>
      </c>
      <c r="D5076" t="s">
        <v>29</v>
      </c>
      <c r="E5076" t="s">
        <v>84</v>
      </c>
      <c r="F5076" t="s">
        <v>740</v>
      </c>
      <c r="G5076" t="s">
        <v>741</v>
      </c>
      <c r="H5076" t="s">
        <v>1281</v>
      </c>
      <c r="I5076" t="s">
        <v>34</v>
      </c>
      <c r="J5076" t="s">
        <v>8204</v>
      </c>
      <c r="K5076" s="3">
        <v>41393</v>
      </c>
      <c r="L5076" t="s">
        <v>36</v>
      </c>
      <c r="M5076" t="s">
        <v>7865</v>
      </c>
      <c r="N5076" t="s">
        <v>7866</v>
      </c>
      <c r="O5076" t="s">
        <v>39</v>
      </c>
      <c r="P5076" t="s">
        <v>61</v>
      </c>
      <c r="Q5076">
        <v>7</v>
      </c>
      <c r="R5076" s="5">
        <v>6.6914285714285739</v>
      </c>
      <c r="S5076" s="5">
        <v>10.571428571428573</v>
      </c>
      <c r="T5076" s="5">
        <v>74.000000000000014</v>
      </c>
      <c r="U5076">
        <v>0</v>
      </c>
      <c r="V5076" s="5">
        <v>27.16</v>
      </c>
      <c r="W5076" t="s">
        <v>41</v>
      </c>
      <c r="X5076" s="3">
        <v>41398</v>
      </c>
      <c r="Y5076" s="3">
        <v>41398</v>
      </c>
      <c r="Z5076">
        <v>5</v>
      </c>
      <c r="AA5076" t="s">
        <v>8400</v>
      </c>
      <c r="AB5076">
        <f t="shared" si="397"/>
        <v>0</v>
      </c>
      <c r="AC5076" t="str">
        <f t="shared" si="395"/>
        <v>Monday</v>
      </c>
      <c r="AD5076" s="5">
        <v>6.0250000000000004</v>
      </c>
      <c r="AE5076">
        <v>2013</v>
      </c>
      <c r="AF5076">
        <v>18</v>
      </c>
      <c r="AG5076" s="14">
        <f t="shared" si="396"/>
        <v>0.36702702702702694</v>
      </c>
      <c r="AH5076">
        <f t="shared" si="398"/>
        <v>0</v>
      </c>
      <c r="AI5076" t="str">
        <f t="shared" si="399"/>
        <v xml:space="preserve"> </v>
      </c>
    </row>
    <row r="5077" spans="1:35" x14ac:dyDescent="0.35">
      <c r="A5077">
        <v>5076</v>
      </c>
      <c r="B5077" t="s">
        <v>2163</v>
      </c>
      <c r="C5077" t="s">
        <v>2164</v>
      </c>
      <c r="D5077" t="s">
        <v>29</v>
      </c>
      <c r="E5077" t="s">
        <v>84</v>
      </c>
      <c r="F5077" t="s">
        <v>740</v>
      </c>
      <c r="G5077" t="s">
        <v>741</v>
      </c>
      <c r="H5077" t="s">
        <v>1281</v>
      </c>
      <c r="I5077" t="s">
        <v>34</v>
      </c>
      <c r="J5077" t="s">
        <v>8204</v>
      </c>
      <c r="K5077" s="3">
        <v>41393</v>
      </c>
      <c r="L5077" t="s">
        <v>36</v>
      </c>
      <c r="M5077" t="s">
        <v>3759</v>
      </c>
      <c r="N5077" t="s">
        <v>3760</v>
      </c>
      <c r="O5077" t="s">
        <v>72</v>
      </c>
      <c r="P5077" t="s">
        <v>178</v>
      </c>
      <c r="Q5077">
        <v>5</v>
      </c>
      <c r="R5077" s="5">
        <v>41.78</v>
      </c>
      <c r="S5077" s="5">
        <v>45.4</v>
      </c>
      <c r="T5077" s="5">
        <v>227</v>
      </c>
      <c r="U5077">
        <v>0</v>
      </c>
      <c r="V5077" s="5">
        <v>18.100000000000001</v>
      </c>
      <c r="W5077" t="s">
        <v>41</v>
      </c>
      <c r="X5077" s="3">
        <v>41398</v>
      </c>
      <c r="Y5077" s="3">
        <v>41398</v>
      </c>
      <c r="Z5077">
        <v>5</v>
      </c>
      <c r="AA5077" t="s">
        <v>8400</v>
      </c>
      <c r="AB5077">
        <f t="shared" si="397"/>
        <v>0</v>
      </c>
      <c r="AC5077" t="str">
        <f t="shared" si="395"/>
        <v>Monday</v>
      </c>
      <c r="AD5077" s="5">
        <v>23.78</v>
      </c>
      <c r="AE5077">
        <v>2013</v>
      </c>
      <c r="AF5077">
        <v>18</v>
      </c>
      <c r="AG5077" s="14">
        <f t="shared" si="396"/>
        <v>7.9735682819383272E-2</v>
      </c>
      <c r="AH5077">
        <f t="shared" si="398"/>
        <v>0</v>
      </c>
      <c r="AI5077" t="str">
        <f t="shared" si="399"/>
        <v xml:space="preserve"> </v>
      </c>
    </row>
    <row r="5078" spans="1:35" x14ac:dyDescent="0.35">
      <c r="A5078">
        <v>5077</v>
      </c>
      <c r="B5078" t="s">
        <v>5453</v>
      </c>
      <c r="C5078" t="s">
        <v>5454</v>
      </c>
      <c r="D5078" t="s">
        <v>96</v>
      </c>
      <c r="E5078" t="s">
        <v>44</v>
      </c>
      <c r="F5078" t="s">
        <v>67</v>
      </c>
      <c r="G5078" t="s">
        <v>1139</v>
      </c>
      <c r="H5078" t="s">
        <v>8205</v>
      </c>
      <c r="I5078" t="s">
        <v>34</v>
      </c>
      <c r="J5078" t="s">
        <v>8206</v>
      </c>
      <c r="K5078" s="3">
        <v>41992</v>
      </c>
      <c r="L5078" t="s">
        <v>36</v>
      </c>
      <c r="M5078" t="s">
        <v>3821</v>
      </c>
      <c r="N5078" t="s">
        <v>3822</v>
      </c>
      <c r="O5078" t="s">
        <v>39</v>
      </c>
      <c r="P5078" t="s">
        <v>61</v>
      </c>
      <c r="Q5078">
        <v>2</v>
      </c>
      <c r="R5078" s="5">
        <v>33.340000000000003</v>
      </c>
      <c r="S5078" s="5">
        <v>34</v>
      </c>
      <c r="T5078" s="5">
        <v>68</v>
      </c>
      <c r="U5078">
        <v>0</v>
      </c>
      <c r="V5078" s="5">
        <v>1.32</v>
      </c>
      <c r="W5078" t="s">
        <v>41</v>
      </c>
      <c r="X5078" s="3">
        <v>41997</v>
      </c>
      <c r="Y5078" s="3">
        <v>41997</v>
      </c>
      <c r="Z5078">
        <v>5</v>
      </c>
      <c r="AA5078" t="s">
        <v>8400</v>
      </c>
      <c r="AB5078">
        <f t="shared" si="397"/>
        <v>0</v>
      </c>
      <c r="AC5078" t="str">
        <f t="shared" si="395"/>
        <v>Friday</v>
      </c>
      <c r="AD5078" s="5">
        <v>7.9429999999999996</v>
      </c>
      <c r="AE5078">
        <v>2014</v>
      </c>
      <c r="AF5078">
        <v>51</v>
      </c>
      <c r="AG5078" s="14">
        <f t="shared" si="396"/>
        <v>1.9411764705882354E-2</v>
      </c>
      <c r="AH5078">
        <f t="shared" si="398"/>
        <v>0</v>
      </c>
      <c r="AI5078" t="str">
        <f t="shared" si="399"/>
        <v xml:space="preserve"> </v>
      </c>
    </row>
    <row r="5079" spans="1:35" x14ac:dyDescent="0.35">
      <c r="A5079">
        <v>5078</v>
      </c>
      <c r="B5079" t="s">
        <v>709</v>
      </c>
      <c r="C5079" t="s">
        <v>710</v>
      </c>
      <c r="D5079" t="s">
        <v>112</v>
      </c>
      <c r="E5079" t="s">
        <v>44</v>
      </c>
      <c r="F5079" t="s">
        <v>67</v>
      </c>
      <c r="G5079" t="s">
        <v>1359</v>
      </c>
      <c r="H5079" t="s">
        <v>5856</v>
      </c>
      <c r="I5079" t="s">
        <v>34</v>
      </c>
      <c r="J5079" t="s">
        <v>8207</v>
      </c>
      <c r="K5079" s="3">
        <v>41211</v>
      </c>
      <c r="L5079" t="s">
        <v>36</v>
      </c>
      <c r="M5079" t="s">
        <v>723</v>
      </c>
      <c r="N5079" t="s">
        <v>724</v>
      </c>
      <c r="O5079" t="s">
        <v>39</v>
      </c>
      <c r="P5079" t="s">
        <v>61</v>
      </c>
      <c r="Q5079">
        <v>4</v>
      </c>
      <c r="R5079" s="5">
        <v>22.380000000000003</v>
      </c>
      <c r="S5079" s="5">
        <v>35</v>
      </c>
      <c r="T5079" s="5">
        <v>140</v>
      </c>
      <c r="U5079">
        <v>0</v>
      </c>
      <c r="V5079" s="5">
        <v>50.48</v>
      </c>
      <c r="W5079" t="s">
        <v>155</v>
      </c>
      <c r="X5079" s="3">
        <v>41213</v>
      </c>
      <c r="Y5079" s="3">
        <v>41215</v>
      </c>
      <c r="Z5079">
        <v>4</v>
      </c>
      <c r="AA5079" t="s">
        <v>8399</v>
      </c>
      <c r="AB5079">
        <f t="shared" si="397"/>
        <v>2</v>
      </c>
      <c r="AC5079" t="str">
        <f t="shared" si="395"/>
        <v>Monday</v>
      </c>
      <c r="AD5079" s="5">
        <v>24.033999999999999</v>
      </c>
      <c r="AE5079">
        <v>2012</v>
      </c>
      <c r="AF5079">
        <v>44</v>
      </c>
      <c r="AG5079" s="14">
        <f t="shared" si="396"/>
        <v>0.36057142857142854</v>
      </c>
      <c r="AH5079">
        <f t="shared" si="398"/>
        <v>1</v>
      </c>
      <c r="AI5079">
        <f t="shared" si="399"/>
        <v>2</v>
      </c>
    </row>
    <row r="5080" spans="1:35" x14ac:dyDescent="0.35">
      <c r="A5080">
        <v>5079</v>
      </c>
      <c r="B5080" t="s">
        <v>709</v>
      </c>
      <c r="C5080" t="s">
        <v>710</v>
      </c>
      <c r="D5080" t="s">
        <v>112</v>
      </c>
      <c r="E5080" t="s">
        <v>44</v>
      </c>
      <c r="F5080" t="s">
        <v>67</v>
      </c>
      <c r="G5080" t="s">
        <v>1359</v>
      </c>
      <c r="H5080" t="s">
        <v>5856</v>
      </c>
      <c r="I5080" t="s">
        <v>34</v>
      </c>
      <c r="J5080" t="s">
        <v>8207</v>
      </c>
      <c r="K5080" s="3">
        <v>41211</v>
      </c>
      <c r="L5080" t="s">
        <v>36</v>
      </c>
      <c r="M5080" t="s">
        <v>426</v>
      </c>
      <c r="N5080" t="s">
        <v>427</v>
      </c>
      <c r="O5080" t="s">
        <v>72</v>
      </c>
      <c r="P5080" t="s">
        <v>79</v>
      </c>
      <c r="Q5080">
        <v>2</v>
      </c>
      <c r="R5080" s="5">
        <v>36.58</v>
      </c>
      <c r="S5080" s="5">
        <v>47.5</v>
      </c>
      <c r="T5080" s="5">
        <v>95</v>
      </c>
      <c r="U5080">
        <v>0</v>
      </c>
      <c r="V5080" s="5">
        <v>21.84</v>
      </c>
      <c r="W5080" t="s">
        <v>155</v>
      </c>
      <c r="X5080" s="3">
        <v>41213</v>
      </c>
      <c r="Y5080" s="3">
        <v>41215</v>
      </c>
      <c r="Z5080">
        <v>4</v>
      </c>
      <c r="AA5080" t="s">
        <v>8399</v>
      </c>
      <c r="AB5080">
        <f t="shared" si="397"/>
        <v>2</v>
      </c>
      <c r="AC5080" t="str">
        <f t="shared" si="395"/>
        <v>Monday</v>
      </c>
      <c r="AD5080" s="5">
        <v>21.891999999999999</v>
      </c>
      <c r="AE5080">
        <v>2012</v>
      </c>
      <c r="AF5080">
        <v>44</v>
      </c>
      <c r="AG5080" s="14">
        <f t="shared" si="396"/>
        <v>0.22989473684210526</v>
      </c>
      <c r="AH5080">
        <f t="shared" si="398"/>
        <v>1</v>
      </c>
      <c r="AI5080">
        <f t="shared" si="399"/>
        <v>2</v>
      </c>
    </row>
    <row r="5081" spans="1:35" x14ac:dyDescent="0.35">
      <c r="A5081">
        <v>5080</v>
      </c>
      <c r="B5081" t="s">
        <v>709</v>
      </c>
      <c r="C5081" t="s">
        <v>710</v>
      </c>
      <c r="D5081" t="s">
        <v>112</v>
      </c>
      <c r="E5081" t="s">
        <v>44</v>
      </c>
      <c r="F5081" t="s">
        <v>67</v>
      </c>
      <c r="G5081" t="s">
        <v>1359</v>
      </c>
      <c r="H5081" t="s">
        <v>5856</v>
      </c>
      <c r="I5081" t="s">
        <v>34</v>
      </c>
      <c r="J5081" t="s">
        <v>8207</v>
      </c>
      <c r="K5081" s="3">
        <v>41211</v>
      </c>
      <c r="L5081" t="s">
        <v>36</v>
      </c>
      <c r="M5081" t="s">
        <v>1944</v>
      </c>
      <c r="N5081" t="s">
        <v>1945</v>
      </c>
      <c r="O5081" t="s">
        <v>39</v>
      </c>
      <c r="P5081" t="s">
        <v>58</v>
      </c>
      <c r="Q5081">
        <v>6</v>
      </c>
      <c r="R5081" s="5">
        <v>7.1466666666666656</v>
      </c>
      <c r="S5081" s="5">
        <v>10.166666666666666</v>
      </c>
      <c r="T5081" s="5">
        <v>61</v>
      </c>
      <c r="U5081">
        <v>0</v>
      </c>
      <c r="V5081" s="5">
        <v>18.12</v>
      </c>
      <c r="W5081" t="s">
        <v>155</v>
      </c>
      <c r="X5081" s="3">
        <v>41213</v>
      </c>
      <c r="Y5081" s="3">
        <v>41213</v>
      </c>
      <c r="Z5081">
        <v>2</v>
      </c>
      <c r="AA5081" t="s">
        <v>8400</v>
      </c>
      <c r="AB5081">
        <f t="shared" si="397"/>
        <v>0</v>
      </c>
      <c r="AC5081" t="str">
        <f t="shared" si="395"/>
        <v>Monday</v>
      </c>
      <c r="AD5081" s="5">
        <v>6.0430000000000001</v>
      </c>
      <c r="AE5081">
        <v>2012</v>
      </c>
      <c r="AF5081">
        <v>44</v>
      </c>
      <c r="AG5081" s="14">
        <f t="shared" si="396"/>
        <v>0.29704918032786887</v>
      </c>
      <c r="AH5081">
        <f t="shared" si="398"/>
        <v>0</v>
      </c>
      <c r="AI5081" t="str">
        <f t="shared" si="399"/>
        <v xml:space="preserve"> </v>
      </c>
    </row>
    <row r="5082" spans="1:35" x14ac:dyDescent="0.35">
      <c r="A5082">
        <v>5081</v>
      </c>
      <c r="B5082" t="s">
        <v>5279</v>
      </c>
      <c r="C5082" t="s">
        <v>5280</v>
      </c>
      <c r="D5082" t="s">
        <v>29</v>
      </c>
      <c r="E5082" t="s">
        <v>84</v>
      </c>
      <c r="F5082" t="s">
        <v>113</v>
      </c>
      <c r="G5082" t="s">
        <v>113</v>
      </c>
      <c r="H5082" t="s">
        <v>144</v>
      </c>
      <c r="I5082" t="s">
        <v>34</v>
      </c>
      <c r="J5082" t="s">
        <v>8208</v>
      </c>
      <c r="K5082" s="3">
        <v>40616</v>
      </c>
      <c r="L5082" t="s">
        <v>36</v>
      </c>
      <c r="M5082" t="s">
        <v>7430</v>
      </c>
      <c r="N5082" t="s">
        <v>7431</v>
      </c>
      <c r="O5082" t="s">
        <v>39</v>
      </c>
      <c r="P5082" t="s">
        <v>76</v>
      </c>
      <c r="Q5082">
        <v>5</v>
      </c>
      <c r="R5082" s="5">
        <v>13.731199999999996</v>
      </c>
      <c r="S5082" s="5">
        <v>18.205333333333328</v>
      </c>
      <c r="T5082" s="5">
        <v>54.615999999999985</v>
      </c>
      <c r="U5082">
        <v>0.4</v>
      </c>
      <c r="V5082" s="5">
        <v>-14.04</v>
      </c>
      <c r="W5082" t="s">
        <v>41</v>
      </c>
      <c r="X5082" s="3">
        <v>40621</v>
      </c>
      <c r="Y5082" s="3">
        <v>40621</v>
      </c>
      <c r="Z5082">
        <v>5</v>
      </c>
      <c r="AA5082" t="s">
        <v>8400</v>
      </c>
      <c r="AB5082">
        <f t="shared" si="397"/>
        <v>0</v>
      </c>
      <c r="AC5082" t="str">
        <f t="shared" si="395"/>
        <v>Monday</v>
      </c>
      <c r="AD5082" s="5">
        <v>2.6880000000000002</v>
      </c>
      <c r="AE5082">
        <v>2011</v>
      </c>
      <c r="AF5082">
        <v>12</v>
      </c>
      <c r="AG5082" s="14">
        <f t="shared" si="396"/>
        <v>-0.25706752599970711</v>
      </c>
      <c r="AH5082">
        <f t="shared" si="398"/>
        <v>0</v>
      </c>
      <c r="AI5082" t="str">
        <f t="shared" si="399"/>
        <v xml:space="preserve"> </v>
      </c>
    </row>
    <row r="5083" spans="1:35" x14ac:dyDescent="0.35">
      <c r="A5083">
        <v>5082</v>
      </c>
      <c r="B5083" t="s">
        <v>5279</v>
      </c>
      <c r="C5083" t="s">
        <v>5280</v>
      </c>
      <c r="D5083" t="s">
        <v>29</v>
      </c>
      <c r="E5083" t="s">
        <v>84</v>
      </c>
      <c r="F5083" t="s">
        <v>113</v>
      </c>
      <c r="G5083" t="s">
        <v>113</v>
      </c>
      <c r="H5083" t="s">
        <v>144</v>
      </c>
      <c r="I5083" t="s">
        <v>34</v>
      </c>
      <c r="J5083" t="s">
        <v>8208</v>
      </c>
      <c r="K5083" s="3">
        <v>40616</v>
      </c>
      <c r="L5083" t="s">
        <v>36</v>
      </c>
      <c r="M5083" t="s">
        <v>6084</v>
      </c>
      <c r="N5083" t="s">
        <v>6085</v>
      </c>
      <c r="O5083" t="s">
        <v>51</v>
      </c>
      <c r="P5083" t="s">
        <v>93</v>
      </c>
      <c r="Q5083">
        <v>2</v>
      </c>
      <c r="R5083" s="5">
        <v>255.82640000000006</v>
      </c>
      <c r="S5083" s="5">
        <v>347.41733333333343</v>
      </c>
      <c r="T5083" s="5">
        <v>416.90080000000012</v>
      </c>
      <c r="U5083">
        <v>0.4</v>
      </c>
      <c r="V5083" s="5">
        <v>-94.751999999999995</v>
      </c>
      <c r="W5083" t="s">
        <v>41</v>
      </c>
      <c r="X5083" s="3">
        <v>40621</v>
      </c>
      <c r="Y5083" s="3">
        <v>40621</v>
      </c>
      <c r="Z5083">
        <v>5</v>
      </c>
      <c r="AA5083" t="s">
        <v>8400</v>
      </c>
      <c r="AB5083">
        <f t="shared" si="397"/>
        <v>0</v>
      </c>
      <c r="AC5083" t="str">
        <f t="shared" si="395"/>
        <v>Monday</v>
      </c>
      <c r="AD5083" s="5">
        <v>26.03</v>
      </c>
      <c r="AE5083">
        <v>2011</v>
      </c>
      <c r="AF5083">
        <v>12</v>
      </c>
      <c r="AG5083" s="14">
        <f t="shared" si="396"/>
        <v>-0.22727708845845335</v>
      </c>
      <c r="AH5083">
        <f t="shared" si="398"/>
        <v>0</v>
      </c>
      <c r="AI5083" t="str">
        <f t="shared" si="399"/>
        <v xml:space="preserve"> </v>
      </c>
    </row>
    <row r="5084" spans="1:35" x14ac:dyDescent="0.35">
      <c r="A5084">
        <v>5083</v>
      </c>
      <c r="B5084" t="s">
        <v>4124</v>
      </c>
      <c r="C5084" t="s">
        <v>4125</v>
      </c>
      <c r="D5084" t="s">
        <v>29</v>
      </c>
      <c r="E5084" t="s">
        <v>44</v>
      </c>
      <c r="F5084" t="s">
        <v>67</v>
      </c>
      <c r="G5084" t="s">
        <v>253</v>
      </c>
      <c r="H5084" t="s">
        <v>2469</v>
      </c>
      <c r="I5084" t="s">
        <v>34</v>
      </c>
      <c r="J5084" t="s">
        <v>8209</v>
      </c>
      <c r="K5084" s="3">
        <v>41777</v>
      </c>
      <c r="L5084" t="s">
        <v>36</v>
      </c>
      <c r="M5084" t="s">
        <v>5492</v>
      </c>
      <c r="N5084" t="s">
        <v>5493</v>
      </c>
      <c r="O5084" t="s">
        <v>39</v>
      </c>
      <c r="P5084" t="s">
        <v>90</v>
      </c>
      <c r="Q5084">
        <v>5</v>
      </c>
      <c r="R5084" s="5">
        <v>6.56</v>
      </c>
      <c r="S5084" s="5">
        <v>7.1999999999999993</v>
      </c>
      <c r="T5084" s="5">
        <v>36</v>
      </c>
      <c r="U5084">
        <v>0</v>
      </c>
      <c r="V5084" s="5">
        <v>3.2</v>
      </c>
      <c r="W5084" t="s">
        <v>41</v>
      </c>
      <c r="X5084" s="3">
        <v>41782</v>
      </c>
      <c r="Y5084" s="3">
        <v>41782</v>
      </c>
      <c r="Z5084">
        <v>5</v>
      </c>
      <c r="AA5084" t="s">
        <v>8400</v>
      </c>
      <c r="AB5084">
        <f t="shared" si="397"/>
        <v>0</v>
      </c>
      <c r="AC5084" t="str">
        <f t="shared" si="395"/>
        <v>Sunday</v>
      </c>
      <c r="AD5084" s="5">
        <v>2.8279999999999998</v>
      </c>
      <c r="AE5084">
        <v>2014</v>
      </c>
      <c r="AF5084">
        <v>21</v>
      </c>
      <c r="AG5084" s="14">
        <f t="shared" si="396"/>
        <v>8.8888888888888892E-2</v>
      </c>
      <c r="AH5084">
        <f t="shared" si="398"/>
        <v>0</v>
      </c>
      <c r="AI5084" t="str">
        <f t="shared" si="399"/>
        <v xml:space="preserve"> </v>
      </c>
    </row>
    <row r="5085" spans="1:35" x14ac:dyDescent="0.35">
      <c r="A5085">
        <v>5084</v>
      </c>
      <c r="B5085" t="s">
        <v>1763</v>
      </c>
      <c r="C5085" t="s">
        <v>1764</v>
      </c>
      <c r="D5085" t="s">
        <v>112</v>
      </c>
      <c r="E5085" t="s">
        <v>30</v>
      </c>
      <c r="F5085" t="s">
        <v>31</v>
      </c>
      <c r="G5085" t="s">
        <v>32</v>
      </c>
      <c r="H5085" t="s">
        <v>4033</v>
      </c>
      <c r="I5085" t="s">
        <v>34</v>
      </c>
      <c r="J5085" t="s">
        <v>8210</v>
      </c>
      <c r="K5085" s="3">
        <v>41047</v>
      </c>
      <c r="L5085" t="s">
        <v>36</v>
      </c>
      <c r="M5085" t="s">
        <v>1528</v>
      </c>
      <c r="N5085" t="s">
        <v>1529</v>
      </c>
      <c r="O5085" t="s">
        <v>39</v>
      </c>
      <c r="P5085" t="s">
        <v>165</v>
      </c>
      <c r="Q5085">
        <v>5</v>
      </c>
      <c r="R5085" s="5">
        <v>135.84</v>
      </c>
      <c r="S5085" s="5">
        <v>138.6</v>
      </c>
      <c r="T5085" s="5">
        <v>693</v>
      </c>
      <c r="U5085">
        <v>0</v>
      </c>
      <c r="V5085" s="5">
        <v>13.8</v>
      </c>
      <c r="W5085" t="s">
        <v>155</v>
      </c>
      <c r="X5085" s="3">
        <v>41049</v>
      </c>
      <c r="Y5085" s="3">
        <v>41049</v>
      </c>
      <c r="Z5085">
        <v>2</v>
      </c>
      <c r="AA5085" t="s">
        <v>8400</v>
      </c>
      <c r="AB5085">
        <f t="shared" si="397"/>
        <v>0</v>
      </c>
      <c r="AC5085" t="str">
        <f t="shared" si="395"/>
        <v>Friday</v>
      </c>
      <c r="AD5085" s="5">
        <v>83.304000000000002</v>
      </c>
      <c r="AE5085">
        <v>2012</v>
      </c>
      <c r="AF5085">
        <v>20</v>
      </c>
      <c r="AG5085" s="14">
        <f t="shared" si="396"/>
        <v>1.9913419913419914E-2</v>
      </c>
      <c r="AH5085">
        <f t="shared" si="398"/>
        <v>0</v>
      </c>
      <c r="AI5085" t="str">
        <f t="shared" si="399"/>
        <v xml:space="preserve"> </v>
      </c>
    </row>
    <row r="5086" spans="1:35" x14ac:dyDescent="0.35">
      <c r="A5086">
        <v>5085</v>
      </c>
      <c r="B5086" t="s">
        <v>2257</v>
      </c>
      <c r="C5086" t="s">
        <v>2258</v>
      </c>
      <c r="D5086" t="s">
        <v>29</v>
      </c>
      <c r="E5086" t="s">
        <v>30</v>
      </c>
      <c r="F5086" t="s">
        <v>31</v>
      </c>
      <c r="G5086" t="s">
        <v>32</v>
      </c>
      <c r="H5086" t="s">
        <v>1712</v>
      </c>
      <c r="I5086" t="s">
        <v>34</v>
      </c>
      <c r="J5086" t="s">
        <v>8211</v>
      </c>
      <c r="K5086" s="3">
        <v>41984</v>
      </c>
      <c r="L5086" t="s">
        <v>36</v>
      </c>
      <c r="M5086" t="s">
        <v>6320</v>
      </c>
      <c r="N5086" t="s">
        <v>6321</v>
      </c>
      <c r="O5086" t="s">
        <v>72</v>
      </c>
      <c r="P5086" t="s">
        <v>162</v>
      </c>
      <c r="Q5086">
        <v>3</v>
      </c>
      <c r="R5086" s="5">
        <v>78.704646346666664</v>
      </c>
      <c r="S5086" s="5">
        <v>94.824455257181029</v>
      </c>
      <c r="T5086" s="5">
        <v>283.90441903999999</v>
      </c>
      <c r="U5086">
        <v>2E-3</v>
      </c>
      <c r="V5086" s="5">
        <v>47.790480000000002</v>
      </c>
      <c r="W5086" t="s">
        <v>139</v>
      </c>
      <c r="X5086" s="3">
        <v>41987</v>
      </c>
      <c r="Y5086" s="3">
        <v>41988</v>
      </c>
      <c r="Z5086">
        <v>4</v>
      </c>
      <c r="AA5086" t="s">
        <v>8399</v>
      </c>
      <c r="AB5086">
        <f t="shared" si="397"/>
        <v>1</v>
      </c>
      <c r="AC5086" t="str">
        <f t="shared" si="395"/>
        <v>Thursday</v>
      </c>
      <c r="AD5086" s="5">
        <v>19.466000000000001</v>
      </c>
      <c r="AE5086">
        <v>2014</v>
      </c>
      <c r="AF5086">
        <v>50</v>
      </c>
      <c r="AG5086" s="14">
        <f t="shared" si="396"/>
        <v>0.16833299094674073</v>
      </c>
      <c r="AH5086">
        <f t="shared" si="398"/>
        <v>1</v>
      </c>
      <c r="AI5086">
        <f t="shared" si="399"/>
        <v>1</v>
      </c>
    </row>
    <row r="5087" spans="1:35" x14ac:dyDescent="0.35">
      <c r="A5087">
        <v>5086</v>
      </c>
      <c r="B5087" t="s">
        <v>4311</v>
      </c>
      <c r="C5087" t="s">
        <v>4312</v>
      </c>
      <c r="D5087" t="s">
        <v>29</v>
      </c>
      <c r="E5087" t="s">
        <v>84</v>
      </c>
      <c r="F5087" t="s">
        <v>740</v>
      </c>
      <c r="G5087" t="s">
        <v>961</v>
      </c>
      <c r="H5087" t="s">
        <v>961</v>
      </c>
      <c r="I5087" t="s">
        <v>34</v>
      </c>
      <c r="J5087" t="s">
        <v>8212</v>
      </c>
      <c r="K5087" s="3">
        <v>40680</v>
      </c>
      <c r="L5087" t="s">
        <v>136</v>
      </c>
      <c r="M5087" t="s">
        <v>454</v>
      </c>
      <c r="N5087" t="s">
        <v>455</v>
      </c>
      <c r="O5087" t="s">
        <v>39</v>
      </c>
      <c r="P5087" t="s">
        <v>165</v>
      </c>
      <c r="Q5087">
        <v>1</v>
      </c>
      <c r="R5087" s="5">
        <v>30.4</v>
      </c>
      <c r="S5087" s="5">
        <v>32</v>
      </c>
      <c r="T5087" s="5">
        <v>32</v>
      </c>
      <c r="U5087">
        <v>0</v>
      </c>
      <c r="V5087" s="5">
        <v>1.6</v>
      </c>
      <c r="W5087" t="s">
        <v>139</v>
      </c>
      <c r="X5087" s="3">
        <v>40683</v>
      </c>
      <c r="Y5087" s="3">
        <v>40683</v>
      </c>
      <c r="Z5087">
        <v>3</v>
      </c>
      <c r="AA5087" t="s">
        <v>8400</v>
      </c>
      <c r="AB5087">
        <f t="shared" si="397"/>
        <v>0</v>
      </c>
      <c r="AC5087" t="str">
        <f t="shared" si="395"/>
        <v>Tuesday</v>
      </c>
      <c r="AD5087" s="5">
        <v>5.1829999999999998</v>
      </c>
      <c r="AE5087">
        <v>2011</v>
      </c>
      <c r="AF5087">
        <v>21</v>
      </c>
      <c r="AG5087" s="14">
        <f t="shared" si="396"/>
        <v>0.05</v>
      </c>
      <c r="AH5087">
        <f t="shared" si="398"/>
        <v>0</v>
      </c>
      <c r="AI5087" t="str">
        <f t="shared" si="399"/>
        <v xml:space="preserve"> </v>
      </c>
    </row>
    <row r="5088" spans="1:35" x14ac:dyDescent="0.35">
      <c r="A5088">
        <v>5087</v>
      </c>
      <c r="B5088" t="s">
        <v>2782</v>
      </c>
      <c r="C5088" t="s">
        <v>2783</v>
      </c>
      <c r="D5088" t="s">
        <v>29</v>
      </c>
      <c r="E5088" t="s">
        <v>84</v>
      </c>
      <c r="F5088" t="s">
        <v>85</v>
      </c>
      <c r="G5088" t="s">
        <v>948</v>
      </c>
      <c r="H5088" t="s">
        <v>948</v>
      </c>
      <c r="I5088" t="s">
        <v>34</v>
      </c>
      <c r="J5088" t="s">
        <v>8213</v>
      </c>
      <c r="K5088" s="3">
        <v>41989</v>
      </c>
      <c r="L5088" t="s">
        <v>136</v>
      </c>
      <c r="M5088" t="s">
        <v>1703</v>
      </c>
      <c r="N5088" t="s">
        <v>1704</v>
      </c>
      <c r="O5088" t="s">
        <v>39</v>
      </c>
      <c r="P5088" t="s">
        <v>58</v>
      </c>
      <c r="Q5088">
        <v>2</v>
      </c>
      <c r="R5088" s="5">
        <v>5.46</v>
      </c>
      <c r="S5088" s="5">
        <v>11</v>
      </c>
      <c r="T5088" s="5">
        <v>22</v>
      </c>
      <c r="U5088">
        <v>0</v>
      </c>
      <c r="V5088" s="5">
        <v>11.08</v>
      </c>
      <c r="W5088" t="s">
        <v>155</v>
      </c>
      <c r="X5088" s="3">
        <v>41991</v>
      </c>
      <c r="Y5088" s="3">
        <v>41994</v>
      </c>
      <c r="Z5088">
        <v>5</v>
      </c>
      <c r="AA5088" t="s">
        <v>8399</v>
      </c>
      <c r="AB5088">
        <f t="shared" si="397"/>
        <v>3</v>
      </c>
      <c r="AC5088" t="str">
        <f t="shared" si="395"/>
        <v>Tuesday</v>
      </c>
      <c r="AD5088" s="5">
        <v>0.96299999999999997</v>
      </c>
      <c r="AE5088">
        <v>2014</v>
      </c>
      <c r="AF5088">
        <v>51</v>
      </c>
      <c r="AG5088" s="14">
        <f t="shared" si="396"/>
        <v>0.50363636363636366</v>
      </c>
      <c r="AH5088">
        <f t="shared" si="398"/>
        <v>1</v>
      </c>
      <c r="AI5088">
        <f t="shared" si="399"/>
        <v>3</v>
      </c>
    </row>
    <row r="5089" spans="1:35" x14ac:dyDescent="0.35">
      <c r="A5089">
        <v>5088</v>
      </c>
      <c r="B5089" t="s">
        <v>2782</v>
      </c>
      <c r="C5089" t="s">
        <v>2783</v>
      </c>
      <c r="D5089" t="s">
        <v>29</v>
      </c>
      <c r="E5089" t="s">
        <v>84</v>
      </c>
      <c r="F5089" t="s">
        <v>85</v>
      </c>
      <c r="G5089" t="s">
        <v>948</v>
      </c>
      <c r="H5089" t="s">
        <v>948</v>
      </c>
      <c r="I5089" t="s">
        <v>34</v>
      </c>
      <c r="J5089" t="s">
        <v>8213</v>
      </c>
      <c r="K5089" s="3">
        <v>41989</v>
      </c>
      <c r="L5089" t="s">
        <v>136</v>
      </c>
      <c r="M5089" t="s">
        <v>1779</v>
      </c>
      <c r="N5089" t="s">
        <v>1780</v>
      </c>
      <c r="O5089" t="s">
        <v>39</v>
      </c>
      <c r="P5089" t="s">
        <v>340</v>
      </c>
      <c r="Q5089">
        <v>2</v>
      </c>
      <c r="R5089" s="5">
        <v>27.740000000000002</v>
      </c>
      <c r="S5089" s="5">
        <v>31.5</v>
      </c>
      <c r="T5089" s="5">
        <v>63</v>
      </c>
      <c r="U5089">
        <v>0</v>
      </c>
      <c r="V5089" s="5">
        <v>7.52</v>
      </c>
      <c r="W5089" t="s">
        <v>155</v>
      </c>
      <c r="X5089" s="3">
        <v>41991</v>
      </c>
      <c r="Y5089" s="3">
        <v>41991</v>
      </c>
      <c r="Z5089">
        <v>2</v>
      </c>
      <c r="AA5089" t="s">
        <v>8400</v>
      </c>
      <c r="AB5089">
        <f t="shared" si="397"/>
        <v>0</v>
      </c>
      <c r="AC5089" t="str">
        <f t="shared" si="395"/>
        <v>Tuesday</v>
      </c>
      <c r="AD5089" s="5">
        <v>8.4979999999999993</v>
      </c>
      <c r="AE5089">
        <v>2014</v>
      </c>
      <c r="AF5089">
        <v>51</v>
      </c>
      <c r="AG5089" s="14">
        <f t="shared" si="396"/>
        <v>0.11936507936507935</v>
      </c>
      <c r="AH5089">
        <f t="shared" si="398"/>
        <v>0</v>
      </c>
      <c r="AI5089" t="str">
        <f t="shared" si="399"/>
        <v xml:space="preserve"> </v>
      </c>
    </row>
    <row r="5090" spans="1:35" x14ac:dyDescent="0.35">
      <c r="A5090">
        <v>5089</v>
      </c>
      <c r="B5090" t="s">
        <v>5533</v>
      </c>
      <c r="C5090" t="s">
        <v>5534</v>
      </c>
      <c r="D5090" t="s">
        <v>112</v>
      </c>
      <c r="E5090" t="s">
        <v>84</v>
      </c>
      <c r="F5090" t="s">
        <v>740</v>
      </c>
      <c r="G5090" t="s">
        <v>741</v>
      </c>
      <c r="H5090" t="s">
        <v>742</v>
      </c>
      <c r="I5090" t="s">
        <v>34</v>
      </c>
      <c r="J5090" t="s">
        <v>8214</v>
      </c>
      <c r="K5090" s="3">
        <v>40767</v>
      </c>
      <c r="L5090" t="s">
        <v>36</v>
      </c>
      <c r="M5090" t="s">
        <v>5309</v>
      </c>
      <c r="N5090" t="s">
        <v>5310</v>
      </c>
      <c r="O5090" t="s">
        <v>39</v>
      </c>
      <c r="P5090" t="s">
        <v>340</v>
      </c>
      <c r="Q5090">
        <v>9</v>
      </c>
      <c r="R5090" s="5">
        <v>26.44222222222222</v>
      </c>
      <c r="S5090" s="5">
        <v>32.222222222222221</v>
      </c>
      <c r="T5090" s="5">
        <v>290</v>
      </c>
      <c r="U5090">
        <v>0</v>
      </c>
      <c r="V5090" s="5">
        <v>52.02</v>
      </c>
      <c r="W5090" t="s">
        <v>155</v>
      </c>
      <c r="X5090" s="3">
        <v>40769</v>
      </c>
      <c r="Y5090" s="3">
        <v>40770</v>
      </c>
      <c r="Z5090">
        <v>3</v>
      </c>
      <c r="AA5090" t="s">
        <v>8399</v>
      </c>
      <c r="AB5090">
        <f t="shared" si="397"/>
        <v>1</v>
      </c>
      <c r="AC5090" t="str">
        <f t="shared" si="395"/>
        <v>Friday</v>
      </c>
      <c r="AD5090" s="5">
        <v>20.181999999999999</v>
      </c>
      <c r="AE5090">
        <v>2011</v>
      </c>
      <c r="AF5090">
        <v>33</v>
      </c>
      <c r="AG5090" s="14">
        <f t="shared" si="396"/>
        <v>0.1793793103448276</v>
      </c>
      <c r="AH5090">
        <f t="shared" si="398"/>
        <v>1</v>
      </c>
      <c r="AI5090">
        <f t="shared" si="399"/>
        <v>1</v>
      </c>
    </row>
    <row r="5091" spans="1:35" x14ac:dyDescent="0.35">
      <c r="A5091">
        <v>5090</v>
      </c>
      <c r="B5091" t="s">
        <v>3085</v>
      </c>
      <c r="C5091" t="s">
        <v>3086</v>
      </c>
      <c r="D5091" t="s">
        <v>29</v>
      </c>
      <c r="E5091" t="s">
        <v>44</v>
      </c>
      <c r="F5091" t="s">
        <v>67</v>
      </c>
      <c r="G5091" t="s">
        <v>586</v>
      </c>
      <c r="H5091" t="s">
        <v>587</v>
      </c>
      <c r="I5091" t="s">
        <v>34</v>
      </c>
      <c r="J5091" t="s">
        <v>8215</v>
      </c>
      <c r="K5091" s="3">
        <v>41375</v>
      </c>
      <c r="L5091" t="s">
        <v>36</v>
      </c>
      <c r="M5091" t="s">
        <v>2378</v>
      </c>
      <c r="N5091" t="s">
        <v>2379</v>
      </c>
      <c r="O5091" t="s">
        <v>39</v>
      </c>
      <c r="P5091" t="s">
        <v>58</v>
      </c>
      <c r="Q5091">
        <v>3</v>
      </c>
      <c r="R5091" s="5">
        <v>9.2999999999999972</v>
      </c>
      <c r="S5091" s="5">
        <v>9.9999999999999982</v>
      </c>
      <c r="T5091" s="5">
        <v>29.999999999999993</v>
      </c>
      <c r="U5091">
        <v>0</v>
      </c>
      <c r="V5091" s="5">
        <v>2.1</v>
      </c>
      <c r="W5091" t="s">
        <v>41</v>
      </c>
      <c r="X5091" s="3">
        <v>41380</v>
      </c>
      <c r="Y5091" s="3">
        <v>41380</v>
      </c>
      <c r="Z5091">
        <v>5</v>
      </c>
      <c r="AA5091" t="s">
        <v>8400</v>
      </c>
      <c r="AB5091">
        <f t="shared" si="397"/>
        <v>0</v>
      </c>
      <c r="AC5091" t="str">
        <f t="shared" si="395"/>
        <v>Thursday</v>
      </c>
      <c r="AD5091" s="5">
        <v>0.77100000000000002</v>
      </c>
      <c r="AE5091">
        <v>2013</v>
      </c>
      <c r="AF5091">
        <v>15</v>
      </c>
      <c r="AG5091" s="14">
        <f t="shared" si="396"/>
        <v>7.0000000000000021E-2</v>
      </c>
      <c r="AH5091">
        <f t="shared" si="398"/>
        <v>0</v>
      </c>
      <c r="AI5091" t="str">
        <f t="shared" si="399"/>
        <v xml:space="preserve"> </v>
      </c>
    </row>
    <row r="5092" spans="1:35" x14ac:dyDescent="0.35">
      <c r="A5092">
        <v>5091</v>
      </c>
      <c r="B5092" t="s">
        <v>4517</v>
      </c>
      <c r="C5092" t="s">
        <v>4518</v>
      </c>
      <c r="D5092" t="s">
        <v>96</v>
      </c>
      <c r="E5092" t="s">
        <v>84</v>
      </c>
      <c r="F5092" t="s">
        <v>168</v>
      </c>
      <c r="G5092" t="s">
        <v>169</v>
      </c>
      <c r="H5092" t="s">
        <v>170</v>
      </c>
      <c r="I5092" t="s">
        <v>34</v>
      </c>
      <c r="J5092" t="s">
        <v>8216</v>
      </c>
      <c r="K5092" s="3">
        <v>40876</v>
      </c>
      <c r="L5092" t="s">
        <v>36</v>
      </c>
      <c r="M5092" t="s">
        <v>5172</v>
      </c>
      <c r="N5092" t="s">
        <v>5173</v>
      </c>
      <c r="O5092" t="s">
        <v>39</v>
      </c>
      <c r="P5092" t="s">
        <v>58</v>
      </c>
      <c r="Q5092">
        <v>3</v>
      </c>
      <c r="R5092" s="5">
        <v>8.2285333333333366</v>
      </c>
      <c r="S5092" s="5">
        <v>10.26755555555556</v>
      </c>
      <c r="T5092" s="5">
        <v>18.481600000000007</v>
      </c>
      <c r="U5092">
        <v>0.4</v>
      </c>
      <c r="V5092" s="5">
        <v>-6.2039999999999997</v>
      </c>
      <c r="W5092" t="s">
        <v>41</v>
      </c>
      <c r="X5092" s="3">
        <v>40881</v>
      </c>
      <c r="Y5092" s="3">
        <v>40881</v>
      </c>
      <c r="Z5092">
        <v>5</v>
      </c>
      <c r="AA5092" t="s">
        <v>8400</v>
      </c>
      <c r="AB5092">
        <f t="shared" si="397"/>
        <v>0</v>
      </c>
      <c r="AC5092" t="str">
        <f t="shared" si="395"/>
        <v>Tuesday</v>
      </c>
      <c r="AD5092" s="5">
        <v>1.1479999999999999</v>
      </c>
      <c r="AE5092">
        <v>2011</v>
      </c>
      <c r="AF5092">
        <v>49</v>
      </c>
      <c r="AG5092" s="14">
        <f t="shared" si="396"/>
        <v>-0.33568522205869605</v>
      </c>
      <c r="AH5092">
        <f t="shared" si="398"/>
        <v>0</v>
      </c>
      <c r="AI5092" t="str">
        <f t="shared" si="399"/>
        <v xml:space="preserve"> </v>
      </c>
    </row>
    <row r="5093" spans="1:35" x14ac:dyDescent="0.35">
      <c r="A5093">
        <v>5092</v>
      </c>
      <c r="B5093" t="s">
        <v>3171</v>
      </c>
      <c r="C5093" t="s">
        <v>3172</v>
      </c>
      <c r="D5093" t="s">
        <v>29</v>
      </c>
      <c r="E5093" t="s">
        <v>84</v>
      </c>
      <c r="F5093" t="s">
        <v>85</v>
      </c>
      <c r="G5093" t="s">
        <v>86</v>
      </c>
      <c r="H5093" t="s">
        <v>86</v>
      </c>
      <c r="I5093" t="s">
        <v>34</v>
      </c>
      <c r="J5093" t="s">
        <v>8217</v>
      </c>
      <c r="K5093" s="3">
        <v>41576</v>
      </c>
      <c r="L5093" t="s">
        <v>36</v>
      </c>
      <c r="M5093" t="s">
        <v>8218</v>
      </c>
      <c r="N5093" t="s">
        <v>8219</v>
      </c>
      <c r="O5093" t="s">
        <v>51</v>
      </c>
      <c r="P5093" t="s">
        <v>52</v>
      </c>
      <c r="Q5093">
        <v>3</v>
      </c>
      <c r="R5093" s="5">
        <v>18.366666666666671</v>
      </c>
      <c r="S5093" s="5">
        <v>32.666666666666671</v>
      </c>
      <c r="T5093" s="5">
        <v>98.000000000000014</v>
      </c>
      <c r="U5093">
        <v>0</v>
      </c>
      <c r="V5093" s="5">
        <v>42.9</v>
      </c>
      <c r="W5093" t="s">
        <v>139</v>
      </c>
      <c r="X5093" s="3">
        <v>41579</v>
      </c>
      <c r="Y5093" s="3">
        <v>41579</v>
      </c>
      <c r="Z5093">
        <v>3</v>
      </c>
      <c r="AA5093" t="s">
        <v>8400</v>
      </c>
      <c r="AB5093">
        <f t="shared" si="397"/>
        <v>0</v>
      </c>
      <c r="AC5093" t="str">
        <f t="shared" si="395"/>
        <v>Tuesday</v>
      </c>
      <c r="AD5093" s="5">
        <v>10.923999999999999</v>
      </c>
      <c r="AE5093">
        <v>2013</v>
      </c>
      <c r="AF5093">
        <v>44</v>
      </c>
      <c r="AG5093" s="14">
        <f t="shared" si="396"/>
        <v>0.43775510204081625</v>
      </c>
      <c r="AH5093">
        <f t="shared" si="398"/>
        <v>0</v>
      </c>
      <c r="AI5093" t="str">
        <f t="shared" si="399"/>
        <v xml:space="preserve"> </v>
      </c>
    </row>
    <row r="5094" spans="1:35" x14ac:dyDescent="0.35">
      <c r="A5094">
        <v>5093</v>
      </c>
      <c r="B5094" t="s">
        <v>4362</v>
      </c>
      <c r="C5094" t="s">
        <v>4363</v>
      </c>
      <c r="D5094" t="s">
        <v>29</v>
      </c>
      <c r="E5094" t="s">
        <v>84</v>
      </c>
      <c r="F5094" t="s">
        <v>85</v>
      </c>
      <c r="G5094" t="s">
        <v>86</v>
      </c>
      <c r="H5094" t="s">
        <v>86</v>
      </c>
      <c r="I5094" t="s">
        <v>34</v>
      </c>
      <c r="J5094" t="s">
        <v>8220</v>
      </c>
      <c r="K5094" s="3">
        <v>41536</v>
      </c>
      <c r="L5094" t="s">
        <v>215</v>
      </c>
      <c r="M5094" t="s">
        <v>2356</v>
      </c>
      <c r="N5094" t="s">
        <v>1019</v>
      </c>
      <c r="O5094" t="s">
        <v>51</v>
      </c>
      <c r="P5094" t="s">
        <v>55</v>
      </c>
      <c r="Q5094">
        <v>2</v>
      </c>
      <c r="R5094" s="5">
        <v>48.72</v>
      </c>
      <c r="S5094" s="5">
        <v>84</v>
      </c>
      <c r="T5094" s="5">
        <v>168</v>
      </c>
      <c r="U5094">
        <v>0</v>
      </c>
      <c r="V5094" s="5">
        <v>70.56</v>
      </c>
      <c r="W5094" t="s">
        <v>155</v>
      </c>
      <c r="X5094" s="3">
        <v>41538</v>
      </c>
      <c r="Y5094" s="3">
        <v>41538</v>
      </c>
      <c r="Z5094">
        <v>2</v>
      </c>
      <c r="AA5094" t="s">
        <v>8400</v>
      </c>
      <c r="AB5094">
        <f t="shared" si="397"/>
        <v>0</v>
      </c>
      <c r="AC5094" t="str">
        <f t="shared" si="395"/>
        <v>Thursday</v>
      </c>
      <c r="AD5094" s="5">
        <v>48.185000000000002</v>
      </c>
      <c r="AE5094">
        <v>2013</v>
      </c>
      <c r="AF5094">
        <v>38</v>
      </c>
      <c r="AG5094" s="14">
        <f t="shared" si="396"/>
        <v>0.42000000000000004</v>
      </c>
      <c r="AH5094">
        <f t="shared" si="398"/>
        <v>0</v>
      </c>
      <c r="AI5094" t="str">
        <f t="shared" si="399"/>
        <v xml:space="preserve"> </v>
      </c>
    </row>
    <row r="5095" spans="1:35" x14ac:dyDescent="0.35">
      <c r="A5095">
        <v>5094</v>
      </c>
      <c r="B5095" t="s">
        <v>2493</v>
      </c>
      <c r="C5095" t="s">
        <v>2494</v>
      </c>
      <c r="D5095" t="s">
        <v>96</v>
      </c>
      <c r="E5095" t="s">
        <v>199</v>
      </c>
      <c r="F5095" t="s">
        <v>200</v>
      </c>
      <c r="G5095" t="s">
        <v>6202</v>
      </c>
      <c r="H5095" t="s">
        <v>6202</v>
      </c>
      <c r="I5095" t="s">
        <v>34</v>
      </c>
      <c r="J5095" t="s">
        <v>8221</v>
      </c>
      <c r="K5095" s="3">
        <v>41919</v>
      </c>
      <c r="L5095" t="s">
        <v>36</v>
      </c>
      <c r="M5095" t="s">
        <v>2376</v>
      </c>
      <c r="N5095" t="s">
        <v>2377</v>
      </c>
      <c r="O5095" t="s">
        <v>72</v>
      </c>
      <c r="P5095" t="s">
        <v>162</v>
      </c>
      <c r="Q5095">
        <v>2</v>
      </c>
      <c r="R5095" s="5">
        <v>122.06580464000007</v>
      </c>
      <c r="S5095" s="5">
        <v>210.74497458917841</v>
      </c>
      <c r="T5095" s="5">
        <v>420.64696928000012</v>
      </c>
      <c r="U5095">
        <v>2E-3</v>
      </c>
      <c r="V5095" s="5">
        <v>176.51535999999999</v>
      </c>
      <c r="W5095" t="s">
        <v>139</v>
      </c>
      <c r="X5095" s="3">
        <v>41922</v>
      </c>
      <c r="Y5095" s="3">
        <v>41922</v>
      </c>
      <c r="Z5095">
        <v>3</v>
      </c>
      <c r="AA5095" t="s">
        <v>8400</v>
      </c>
      <c r="AB5095">
        <f t="shared" si="397"/>
        <v>0</v>
      </c>
      <c r="AC5095" t="str">
        <f t="shared" si="395"/>
        <v>Tuesday</v>
      </c>
      <c r="AD5095" s="5">
        <v>10.227</v>
      </c>
      <c r="AE5095">
        <v>2014</v>
      </c>
      <c r="AF5095">
        <v>41</v>
      </c>
      <c r="AG5095" s="14">
        <f t="shared" si="396"/>
        <v>0.41962827000069036</v>
      </c>
      <c r="AH5095">
        <f t="shared" si="398"/>
        <v>0</v>
      </c>
      <c r="AI5095" t="str">
        <f t="shared" si="399"/>
        <v xml:space="preserve"> </v>
      </c>
    </row>
    <row r="5096" spans="1:35" x14ac:dyDescent="0.35">
      <c r="A5096">
        <v>5095</v>
      </c>
      <c r="B5096" t="s">
        <v>3949</v>
      </c>
      <c r="C5096" t="s">
        <v>3950</v>
      </c>
      <c r="D5096" t="s">
        <v>112</v>
      </c>
      <c r="E5096" t="s">
        <v>30</v>
      </c>
      <c r="F5096" t="s">
        <v>31</v>
      </c>
      <c r="G5096" t="s">
        <v>126</v>
      </c>
      <c r="H5096" t="s">
        <v>408</v>
      </c>
      <c r="I5096" t="s">
        <v>34</v>
      </c>
      <c r="J5096" t="s">
        <v>8222</v>
      </c>
      <c r="K5096" s="3">
        <v>41957</v>
      </c>
      <c r="L5096" t="s">
        <v>136</v>
      </c>
      <c r="M5096" t="s">
        <v>7695</v>
      </c>
      <c r="N5096" t="s">
        <v>7696</v>
      </c>
      <c r="O5096" t="s">
        <v>72</v>
      </c>
      <c r="P5096" t="s">
        <v>162</v>
      </c>
      <c r="Q5096">
        <v>4</v>
      </c>
      <c r="R5096" s="5">
        <v>56.533302240000012</v>
      </c>
      <c r="S5096" s="5">
        <v>85.613409058116247</v>
      </c>
      <c r="T5096" s="5">
        <v>341.76872896000003</v>
      </c>
      <c r="U5096">
        <v>2E-3</v>
      </c>
      <c r="V5096" s="5">
        <v>115.63552</v>
      </c>
      <c r="W5096" t="s">
        <v>242</v>
      </c>
      <c r="X5096" s="3">
        <v>41957</v>
      </c>
      <c r="Y5096" s="3">
        <v>41957</v>
      </c>
      <c r="Z5096">
        <v>0</v>
      </c>
      <c r="AA5096" t="s">
        <v>8400</v>
      </c>
      <c r="AB5096">
        <f t="shared" si="397"/>
        <v>0</v>
      </c>
      <c r="AC5096" t="str">
        <f t="shared" si="395"/>
        <v>Friday</v>
      </c>
      <c r="AD5096" s="5">
        <v>44.350999999999999</v>
      </c>
      <c r="AE5096">
        <v>2014</v>
      </c>
      <c r="AF5096">
        <v>46</v>
      </c>
      <c r="AG5096" s="14">
        <f t="shared" si="396"/>
        <v>0.33834435453436046</v>
      </c>
      <c r="AH5096">
        <f t="shared" si="398"/>
        <v>0</v>
      </c>
      <c r="AI5096" t="str">
        <f t="shared" si="399"/>
        <v xml:space="preserve"> </v>
      </c>
    </row>
    <row r="5097" spans="1:35" x14ac:dyDescent="0.35">
      <c r="A5097">
        <v>5096</v>
      </c>
      <c r="B5097" t="s">
        <v>3949</v>
      </c>
      <c r="C5097" t="s">
        <v>3950</v>
      </c>
      <c r="D5097" t="s">
        <v>112</v>
      </c>
      <c r="E5097" t="s">
        <v>30</v>
      </c>
      <c r="F5097" t="s">
        <v>31</v>
      </c>
      <c r="G5097" t="s">
        <v>126</v>
      </c>
      <c r="H5097" t="s">
        <v>408</v>
      </c>
      <c r="I5097" t="s">
        <v>34</v>
      </c>
      <c r="J5097" t="s">
        <v>8222</v>
      </c>
      <c r="K5097" s="3">
        <v>41957</v>
      </c>
      <c r="L5097" t="s">
        <v>136</v>
      </c>
      <c r="M5097" t="s">
        <v>4763</v>
      </c>
      <c r="N5097" t="s">
        <v>4764</v>
      </c>
      <c r="O5097" t="s">
        <v>39</v>
      </c>
      <c r="P5097" t="s">
        <v>90</v>
      </c>
      <c r="Q5097">
        <v>1</v>
      </c>
      <c r="R5097" s="5">
        <v>6.9</v>
      </c>
      <c r="S5097" s="5">
        <v>11</v>
      </c>
      <c r="T5097" s="5">
        <v>11</v>
      </c>
      <c r="U5097">
        <v>0</v>
      </c>
      <c r="V5097" s="5">
        <v>4.0999999999999996</v>
      </c>
      <c r="W5097" t="s">
        <v>242</v>
      </c>
      <c r="X5097" s="3">
        <v>41957</v>
      </c>
      <c r="Y5097" s="3">
        <v>41957</v>
      </c>
      <c r="Z5097">
        <v>0</v>
      </c>
      <c r="AA5097" t="s">
        <v>8400</v>
      </c>
      <c r="AB5097">
        <f t="shared" si="397"/>
        <v>0</v>
      </c>
      <c r="AC5097" t="str">
        <f t="shared" si="395"/>
        <v>Friday</v>
      </c>
      <c r="AD5097" s="5">
        <v>1.5269999999999999</v>
      </c>
      <c r="AE5097">
        <v>2014</v>
      </c>
      <c r="AF5097">
        <v>46</v>
      </c>
      <c r="AG5097" s="14">
        <f t="shared" si="396"/>
        <v>0.37272727272727268</v>
      </c>
      <c r="AH5097">
        <f t="shared" si="398"/>
        <v>0</v>
      </c>
      <c r="AI5097" t="str">
        <f t="shared" si="399"/>
        <v xml:space="preserve"> </v>
      </c>
    </row>
    <row r="5098" spans="1:35" x14ac:dyDescent="0.35">
      <c r="A5098">
        <v>5097</v>
      </c>
      <c r="B5098" t="s">
        <v>3949</v>
      </c>
      <c r="C5098" t="s">
        <v>3950</v>
      </c>
      <c r="D5098" t="s">
        <v>112</v>
      </c>
      <c r="E5098" t="s">
        <v>30</v>
      </c>
      <c r="F5098" t="s">
        <v>31</v>
      </c>
      <c r="G5098" t="s">
        <v>126</v>
      </c>
      <c r="H5098" t="s">
        <v>408</v>
      </c>
      <c r="I5098" t="s">
        <v>34</v>
      </c>
      <c r="J5098" t="s">
        <v>8222</v>
      </c>
      <c r="K5098" s="3">
        <v>41957</v>
      </c>
      <c r="L5098" t="s">
        <v>136</v>
      </c>
      <c r="M5098" t="s">
        <v>3242</v>
      </c>
      <c r="N5098" t="s">
        <v>3243</v>
      </c>
      <c r="O5098" t="s">
        <v>39</v>
      </c>
      <c r="P5098" t="s">
        <v>61</v>
      </c>
      <c r="Q5098">
        <v>7</v>
      </c>
      <c r="R5098" s="5">
        <v>10.811428571428568</v>
      </c>
      <c r="S5098" s="5">
        <v>12.571428571428569</v>
      </c>
      <c r="T5098" s="5">
        <v>87.999999999999986</v>
      </c>
      <c r="U5098">
        <v>0</v>
      </c>
      <c r="V5098" s="5">
        <v>12.32</v>
      </c>
      <c r="W5098" t="s">
        <v>242</v>
      </c>
      <c r="X5098" s="3">
        <v>41957</v>
      </c>
      <c r="Y5098" s="3">
        <v>41957</v>
      </c>
      <c r="Z5098">
        <v>0</v>
      </c>
      <c r="AA5098" t="s">
        <v>8400</v>
      </c>
      <c r="AB5098">
        <f t="shared" si="397"/>
        <v>0</v>
      </c>
      <c r="AC5098" t="str">
        <f t="shared" si="395"/>
        <v>Friday</v>
      </c>
      <c r="AD5098" s="5">
        <v>18.227</v>
      </c>
      <c r="AE5098">
        <v>2014</v>
      </c>
      <c r="AF5098">
        <v>46</v>
      </c>
      <c r="AG5098" s="14">
        <f t="shared" si="396"/>
        <v>0.14000000000000001</v>
      </c>
      <c r="AH5098">
        <f t="shared" si="398"/>
        <v>0</v>
      </c>
      <c r="AI5098" t="str">
        <f t="shared" si="399"/>
        <v xml:space="preserve"> </v>
      </c>
    </row>
    <row r="5099" spans="1:35" x14ac:dyDescent="0.35">
      <c r="A5099">
        <v>5098</v>
      </c>
      <c r="B5099" t="s">
        <v>584</v>
      </c>
      <c r="C5099" t="s">
        <v>585</v>
      </c>
      <c r="D5099" t="s">
        <v>29</v>
      </c>
      <c r="E5099" t="s">
        <v>199</v>
      </c>
      <c r="F5099" t="s">
        <v>212</v>
      </c>
      <c r="G5099" t="s">
        <v>245</v>
      </c>
      <c r="H5099" t="s">
        <v>245</v>
      </c>
      <c r="I5099" t="s">
        <v>34</v>
      </c>
      <c r="J5099" t="s">
        <v>8223</v>
      </c>
      <c r="K5099" s="3">
        <v>41491</v>
      </c>
      <c r="L5099" t="s">
        <v>98</v>
      </c>
      <c r="M5099" t="s">
        <v>3548</v>
      </c>
      <c r="N5099" t="s">
        <v>3549</v>
      </c>
      <c r="O5099" t="s">
        <v>39</v>
      </c>
      <c r="P5099" t="s">
        <v>90</v>
      </c>
      <c r="Q5099">
        <v>7</v>
      </c>
      <c r="R5099" s="5">
        <v>7.6182857142857126</v>
      </c>
      <c r="S5099" s="5">
        <v>9.622857142857141</v>
      </c>
      <c r="T5099" s="5">
        <v>53.887999999999991</v>
      </c>
      <c r="U5099">
        <v>0.2</v>
      </c>
      <c r="V5099" s="5">
        <v>0.56000000000000005</v>
      </c>
      <c r="W5099" t="s">
        <v>41</v>
      </c>
      <c r="X5099" s="3">
        <v>41496</v>
      </c>
      <c r="Y5099" s="3">
        <v>41497</v>
      </c>
      <c r="Z5099">
        <v>6</v>
      </c>
      <c r="AA5099" t="s">
        <v>8399</v>
      </c>
      <c r="AB5099">
        <f t="shared" si="397"/>
        <v>1</v>
      </c>
      <c r="AC5099" t="str">
        <f t="shared" si="395"/>
        <v>Monday</v>
      </c>
      <c r="AD5099" s="5">
        <v>8.4550000000000001</v>
      </c>
      <c r="AE5099">
        <v>2013</v>
      </c>
      <c r="AF5099">
        <v>32</v>
      </c>
      <c r="AG5099" s="14">
        <f t="shared" si="396"/>
        <v>1.0391923990498816E-2</v>
      </c>
      <c r="AH5099">
        <f t="shared" si="398"/>
        <v>1</v>
      </c>
      <c r="AI5099">
        <f t="shared" si="399"/>
        <v>1</v>
      </c>
    </row>
    <row r="5100" spans="1:35" x14ac:dyDescent="0.35">
      <c r="A5100">
        <v>5099</v>
      </c>
      <c r="B5100" t="s">
        <v>584</v>
      </c>
      <c r="C5100" t="s">
        <v>585</v>
      </c>
      <c r="D5100" t="s">
        <v>29</v>
      </c>
      <c r="E5100" t="s">
        <v>199</v>
      </c>
      <c r="F5100" t="s">
        <v>212</v>
      </c>
      <c r="G5100" t="s">
        <v>245</v>
      </c>
      <c r="H5100" t="s">
        <v>245</v>
      </c>
      <c r="I5100" t="s">
        <v>34</v>
      </c>
      <c r="J5100" t="s">
        <v>8223</v>
      </c>
      <c r="K5100" s="3">
        <v>41491</v>
      </c>
      <c r="L5100" t="s">
        <v>98</v>
      </c>
      <c r="M5100" t="s">
        <v>6228</v>
      </c>
      <c r="N5100" t="s">
        <v>6229</v>
      </c>
      <c r="O5100" t="s">
        <v>39</v>
      </c>
      <c r="P5100" t="s">
        <v>76</v>
      </c>
      <c r="Q5100">
        <v>4</v>
      </c>
      <c r="R5100" s="5">
        <v>8.5624000000000002</v>
      </c>
      <c r="S5100" s="5">
        <v>13.763</v>
      </c>
      <c r="T5100" s="5">
        <v>44.041600000000003</v>
      </c>
      <c r="U5100">
        <v>0.2</v>
      </c>
      <c r="V5100" s="5">
        <v>9.7919999999999998</v>
      </c>
      <c r="W5100" t="s">
        <v>41</v>
      </c>
      <c r="X5100" s="3">
        <v>41496</v>
      </c>
      <c r="Y5100" s="3">
        <v>41496</v>
      </c>
      <c r="Z5100">
        <v>5</v>
      </c>
      <c r="AA5100" t="s">
        <v>8400</v>
      </c>
      <c r="AB5100">
        <f t="shared" si="397"/>
        <v>0</v>
      </c>
      <c r="AC5100" t="str">
        <f t="shared" si="395"/>
        <v>Monday</v>
      </c>
      <c r="AD5100" s="5">
        <v>5.6159999999999997</v>
      </c>
      <c r="AE5100">
        <v>2013</v>
      </c>
      <c r="AF5100">
        <v>32</v>
      </c>
      <c r="AG5100" s="14">
        <f t="shared" si="396"/>
        <v>0.22233524667587007</v>
      </c>
      <c r="AH5100">
        <f t="shared" si="398"/>
        <v>0</v>
      </c>
      <c r="AI5100" t="str">
        <f t="shared" si="399"/>
        <v xml:space="preserve"> </v>
      </c>
    </row>
    <row r="5101" spans="1:35" x14ac:dyDescent="0.35">
      <c r="A5101">
        <v>5100</v>
      </c>
      <c r="B5101" t="s">
        <v>2109</v>
      </c>
      <c r="C5101" t="s">
        <v>2110</v>
      </c>
      <c r="D5101" t="s">
        <v>112</v>
      </c>
      <c r="E5101" t="s">
        <v>30</v>
      </c>
      <c r="F5101" t="s">
        <v>31</v>
      </c>
      <c r="G5101" t="s">
        <v>610</v>
      </c>
      <c r="H5101" t="s">
        <v>635</v>
      </c>
      <c r="I5101" t="s">
        <v>34</v>
      </c>
      <c r="J5101" t="s">
        <v>8224</v>
      </c>
      <c r="K5101" s="3">
        <v>40714</v>
      </c>
      <c r="L5101" t="s">
        <v>36</v>
      </c>
      <c r="M5101" t="s">
        <v>5347</v>
      </c>
      <c r="N5101" t="s">
        <v>5348</v>
      </c>
      <c r="O5101" t="s">
        <v>39</v>
      </c>
      <c r="P5101" t="s">
        <v>40</v>
      </c>
      <c r="Q5101">
        <v>4</v>
      </c>
      <c r="R5101" s="5">
        <v>6.48</v>
      </c>
      <c r="S5101" s="5">
        <v>8.5</v>
      </c>
      <c r="T5101" s="5">
        <v>34</v>
      </c>
      <c r="U5101">
        <v>0</v>
      </c>
      <c r="V5101" s="5">
        <v>8.08</v>
      </c>
      <c r="W5101" t="s">
        <v>41</v>
      </c>
      <c r="X5101" s="3">
        <v>40719</v>
      </c>
      <c r="Y5101" s="3">
        <v>40719</v>
      </c>
      <c r="Z5101">
        <v>5</v>
      </c>
      <c r="AA5101" t="s">
        <v>8400</v>
      </c>
      <c r="AB5101">
        <f t="shared" si="397"/>
        <v>0</v>
      </c>
      <c r="AC5101" t="str">
        <f t="shared" si="395"/>
        <v>Monday</v>
      </c>
      <c r="AD5101" s="5">
        <v>0.88100000000000001</v>
      </c>
      <c r="AE5101">
        <v>2011</v>
      </c>
      <c r="AF5101">
        <v>26</v>
      </c>
      <c r="AG5101" s="14">
        <f t="shared" si="396"/>
        <v>0.23764705882352941</v>
      </c>
      <c r="AH5101">
        <f t="shared" si="398"/>
        <v>0</v>
      </c>
      <c r="AI5101" t="str">
        <f t="shared" si="399"/>
        <v xml:space="preserve"> </v>
      </c>
    </row>
    <row r="5102" spans="1:35" x14ac:dyDescent="0.35">
      <c r="A5102">
        <v>5101</v>
      </c>
      <c r="B5102" t="s">
        <v>2109</v>
      </c>
      <c r="C5102" t="s">
        <v>2110</v>
      </c>
      <c r="D5102" t="s">
        <v>112</v>
      </c>
      <c r="E5102" t="s">
        <v>30</v>
      </c>
      <c r="F5102" t="s">
        <v>31</v>
      </c>
      <c r="G5102" t="s">
        <v>610</v>
      </c>
      <c r="H5102" t="s">
        <v>635</v>
      </c>
      <c r="I5102" t="s">
        <v>34</v>
      </c>
      <c r="J5102" t="s">
        <v>8224</v>
      </c>
      <c r="K5102" s="3">
        <v>40714</v>
      </c>
      <c r="L5102" t="s">
        <v>36</v>
      </c>
      <c r="M5102" t="s">
        <v>7898</v>
      </c>
      <c r="N5102" t="s">
        <v>7899</v>
      </c>
      <c r="O5102" t="s">
        <v>72</v>
      </c>
      <c r="P5102" t="s">
        <v>162</v>
      </c>
      <c r="Q5102">
        <v>6</v>
      </c>
      <c r="R5102" s="5">
        <v>139.00623954666665</v>
      </c>
      <c r="S5102" s="5">
        <v>252.9456909285237</v>
      </c>
      <c r="T5102" s="5">
        <v>1514.6387972799998</v>
      </c>
      <c r="U5102">
        <v>2E-3</v>
      </c>
      <c r="V5102" s="5">
        <v>680.60136</v>
      </c>
      <c r="W5102" t="s">
        <v>41</v>
      </c>
      <c r="X5102" s="3">
        <v>40719</v>
      </c>
      <c r="Y5102" s="3">
        <v>40721</v>
      </c>
      <c r="Z5102">
        <v>7</v>
      </c>
      <c r="AA5102" t="s">
        <v>8399</v>
      </c>
      <c r="AB5102">
        <f t="shared" si="397"/>
        <v>2</v>
      </c>
      <c r="AC5102" t="str">
        <f t="shared" si="395"/>
        <v>Monday</v>
      </c>
      <c r="AD5102" s="5">
        <v>84.507000000000005</v>
      </c>
      <c r="AE5102">
        <v>2011</v>
      </c>
      <c r="AF5102">
        <v>26</v>
      </c>
      <c r="AG5102" s="14">
        <f t="shared" si="396"/>
        <v>0.44934895449808182</v>
      </c>
      <c r="AH5102">
        <f t="shared" si="398"/>
        <v>1</v>
      </c>
      <c r="AI5102">
        <f t="shared" si="399"/>
        <v>2</v>
      </c>
    </row>
    <row r="5103" spans="1:35" x14ac:dyDescent="0.35">
      <c r="A5103">
        <v>5102</v>
      </c>
      <c r="B5103" t="s">
        <v>2109</v>
      </c>
      <c r="C5103" t="s">
        <v>2110</v>
      </c>
      <c r="D5103" t="s">
        <v>112</v>
      </c>
      <c r="E5103" t="s">
        <v>30</v>
      </c>
      <c r="F5103" t="s">
        <v>31</v>
      </c>
      <c r="G5103" t="s">
        <v>610</v>
      </c>
      <c r="H5103" t="s">
        <v>635</v>
      </c>
      <c r="I5103" t="s">
        <v>34</v>
      </c>
      <c r="J5103" t="s">
        <v>8224</v>
      </c>
      <c r="K5103" s="3">
        <v>40714</v>
      </c>
      <c r="L5103" t="s">
        <v>36</v>
      </c>
      <c r="M5103" t="s">
        <v>821</v>
      </c>
      <c r="N5103" t="s">
        <v>822</v>
      </c>
      <c r="O5103" t="s">
        <v>72</v>
      </c>
      <c r="P5103" t="s">
        <v>162</v>
      </c>
      <c r="Q5103">
        <v>2</v>
      </c>
      <c r="R5103" s="5">
        <v>44.889920000000011</v>
      </c>
      <c r="S5103" s="5">
        <v>80.090100200400812</v>
      </c>
      <c r="T5103" s="5">
        <v>159.85984000000002</v>
      </c>
      <c r="U5103">
        <v>2E-3</v>
      </c>
      <c r="V5103" s="5">
        <v>70.08</v>
      </c>
      <c r="W5103" t="s">
        <v>41</v>
      </c>
      <c r="X5103" s="3">
        <v>40719</v>
      </c>
      <c r="Y5103" s="3">
        <v>40719</v>
      </c>
      <c r="Z5103">
        <v>5</v>
      </c>
      <c r="AA5103" t="s">
        <v>8400</v>
      </c>
      <c r="AB5103">
        <f t="shared" si="397"/>
        <v>0</v>
      </c>
      <c r="AC5103" t="str">
        <f t="shared" si="395"/>
        <v>Monday</v>
      </c>
      <c r="AD5103" s="5">
        <v>7.1980000000000004</v>
      </c>
      <c r="AE5103">
        <v>2011</v>
      </c>
      <c r="AF5103">
        <v>26</v>
      </c>
      <c r="AG5103" s="14">
        <f t="shared" si="396"/>
        <v>0.43838402440537905</v>
      </c>
      <c r="AH5103">
        <f t="shared" si="398"/>
        <v>0</v>
      </c>
      <c r="AI5103" t="str">
        <f t="shared" si="399"/>
        <v xml:space="preserve"> </v>
      </c>
    </row>
    <row r="5104" spans="1:35" x14ac:dyDescent="0.35">
      <c r="A5104">
        <v>5103</v>
      </c>
      <c r="B5104" t="s">
        <v>5194</v>
      </c>
      <c r="C5104" t="s">
        <v>5195</v>
      </c>
      <c r="D5104" t="s">
        <v>96</v>
      </c>
      <c r="E5104" t="s">
        <v>84</v>
      </c>
      <c r="F5104" t="s">
        <v>85</v>
      </c>
      <c r="G5104" t="s">
        <v>86</v>
      </c>
      <c r="H5104" t="s">
        <v>86</v>
      </c>
      <c r="I5104" t="s">
        <v>34</v>
      </c>
      <c r="J5104" t="s">
        <v>8225</v>
      </c>
      <c r="K5104" s="3">
        <v>41955</v>
      </c>
      <c r="L5104" t="s">
        <v>36</v>
      </c>
      <c r="M5104" t="s">
        <v>6166</v>
      </c>
      <c r="N5104" t="s">
        <v>6167</v>
      </c>
      <c r="O5104" t="s">
        <v>72</v>
      </c>
      <c r="P5104" t="s">
        <v>162</v>
      </c>
      <c r="Q5104">
        <v>2</v>
      </c>
      <c r="R5104" s="5">
        <v>128.67827295999999</v>
      </c>
      <c r="S5104" s="5">
        <v>238.25830957915829</v>
      </c>
      <c r="T5104" s="5">
        <v>475.56358591999998</v>
      </c>
      <c r="U5104">
        <v>2E-3</v>
      </c>
      <c r="V5104" s="5">
        <v>218.20704000000001</v>
      </c>
      <c r="W5104" t="s">
        <v>41</v>
      </c>
      <c r="X5104" s="3">
        <v>41960</v>
      </c>
      <c r="Y5104" s="3">
        <v>41960</v>
      </c>
      <c r="Z5104">
        <v>5</v>
      </c>
      <c r="AA5104" t="s">
        <v>8400</v>
      </c>
      <c r="AB5104">
        <f t="shared" si="397"/>
        <v>0</v>
      </c>
      <c r="AC5104" t="str">
        <f t="shared" si="395"/>
        <v>Wednesday</v>
      </c>
      <c r="AD5104" s="5">
        <v>29.765000000000001</v>
      </c>
      <c r="AE5104">
        <v>2014</v>
      </c>
      <c r="AF5104">
        <v>46</v>
      </c>
      <c r="AG5104" s="14">
        <f t="shared" si="396"/>
        <v>0.45883883135809966</v>
      </c>
      <c r="AH5104">
        <f t="shared" si="398"/>
        <v>0</v>
      </c>
      <c r="AI5104" t="str">
        <f t="shared" si="399"/>
        <v xml:space="preserve"> </v>
      </c>
    </row>
    <row r="5105" spans="1:35" x14ac:dyDescent="0.35">
      <c r="A5105">
        <v>5104</v>
      </c>
      <c r="B5105" t="s">
        <v>8226</v>
      </c>
      <c r="C5105" t="s">
        <v>8227</v>
      </c>
      <c r="D5105" t="s">
        <v>29</v>
      </c>
      <c r="E5105" t="s">
        <v>30</v>
      </c>
      <c r="F5105" t="s">
        <v>31</v>
      </c>
      <c r="G5105" t="s">
        <v>476</v>
      </c>
      <c r="H5105" t="s">
        <v>874</v>
      </c>
      <c r="I5105" t="s">
        <v>34</v>
      </c>
      <c r="J5105" t="s">
        <v>8228</v>
      </c>
      <c r="K5105" s="3">
        <v>41722</v>
      </c>
      <c r="L5105" t="s">
        <v>36</v>
      </c>
      <c r="M5105" t="s">
        <v>4896</v>
      </c>
      <c r="N5105" t="s">
        <v>4897</v>
      </c>
      <c r="O5105" t="s">
        <v>51</v>
      </c>
      <c r="P5105" t="s">
        <v>55</v>
      </c>
      <c r="Q5105">
        <v>1</v>
      </c>
      <c r="R5105" s="5">
        <v>68.971199999999996</v>
      </c>
      <c r="S5105" s="5">
        <v>83.119</v>
      </c>
      <c r="T5105" s="5">
        <v>66.495199999999997</v>
      </c>
      <c r="U5105">
        <v>0.2</v>
      </c>
      <c r="V5105" s="5">
        <v>-2.476</v>
      </c>
      <c r="W5105" t="s">
        <v>139</v>
      </c>
      <c r="X5105" s="3">
        <v>41725</v>
      </c>
      <c r="Y5105" s="3">
        <v>41725</v>
      </c>
      <c r="Z5105">
        <v>3</v>
      </c>
      <c r="AA5105" t="s">
        <v>8400</v>
      </c>
      <c r="AB5105">
        <f t="shared" si="397"/>
        <v>0</v>
      </c>
      <c r="AC5105" t="str">
        <f t="shared" si="395"/>
        <v>Monday</v>
      </c>
      <c r="AD5105" s="5">
        <v>7.1790000000000003</v>
      </c>
      <c r="AE5105">
        <v>2014</v>
      </c>
      <c r="AF5105">
        <v>13</v>
      </c>
      <c r="AG5105" s="14">
        <f t="shared" si="396"/>
        <v>-3.7235770401472586E-2</v>
      </c>
      <c r="AH5105">
        <f t="shared" si="398"/>
        <v>0</v>
      </c>
      <c r="AI5105" t="str">
        <f t="shared" si="399"/>
        <v xml:space="preserve"> </v>
      </c>
    </row>
    <row r="5106" spans="1:35" x14ac:dyDescent="0.35">
      <c r="A5106">
        <v>5105</v>
      </c>
      <c r="B5106" t="s">
        <v>490</v>
      </c>
      <c r="C5106" t="s">
        <v>491</v>
      </c>
      <c r="D5106" t="s">
        <v>29</v>
      </c>
      <c r="E5106" t="s">
        <v>30</v>
      </c>
      <c r="F5106" t="s">
        <v>31</v>
      </c>
      <c r="G5106" t="s">
        <v>32</v>
      </c>
      <c r="H5106" t="s">
        <v>33</v>
      </c>
      <c r="I5106" t="s">
        <v>34</v>
      </c>
      <c r="J5106" t="s">
        <v>8229</v>
      </c>
      <c r="K5106" s="3">
        <v>41911</v>
      </c>
      <c r="L5106" t="s">
        <v>98</v>
      </c>
      <c r="M5106" t="s">
        <v>290</v>
      </c>
      <c r="N5106" t="s">
        <v>291</v>
      </c>
      <c r="O5106" t="s">
        <v>72</v>
      </c>
      <c r="P5106" t="s">
        <v>178</v>
      </c>
      <c r="Q5106">
        <v>3</v>
      </c>
      <c r="R5106" s="5">
        <v>327.27999999999997</v>
      </c>
      <c r="S5106" s="5">
        <v>425</v>
      </c>
      <c r="T5106" s="5">
        <v>1275</v>
      </c>
      <c r="U5106">
        <v>0</v>
      </c>
      <c r="V5106" s="5">
        <v>293.16000000000003</v>
      </c>
      <c r="W5106" t="s">
        <v>41</v>
      </c>
      <c r="X5106" s="3">
        <v>41916</v>
      </c>
      <c r="Y5106" s="3">
        <v>41916</v>
      </c>
      <c r="Z5106">
        <v>5</v>
      </c>
      <c r="AA5106" t="s">
        <v>8400</v>
      </c>
      <c r="AB5106">
        <f t="shared" si="397"/>
        <v>0</v>
      </c>
      <c r="AC5106" t="str">
        <f t="shared" si="395"/>
        <v>Monday</v>
      </c>
      <c r="AD5106" s="5">
        <v>88.45</v>
      </c>
      <c r="AE5106">
        <v>2014</v>
      </c>
      <c r="AF5106">
        <v>40</v>
      </c>
      <c r="AG5106" s="14">
        <f t="shared" si="396"/>
        <v>0.22992941176470591</v>
      </c>
      <c r="AH5106">
        <f t="shared" si="398"/>
        <v>0</v>
      </c>
      <c r="AI5106" t="str">
        <f t="shared" si="399"/>
        <v xml:space="preserve"> </v>
      </c>
    </row>
    <row r="5107" spans="1:35" x14ac:dyDescent="0.35">
      <c r="A5107">
        <v>5106</v>
      </c>
      <c r="B5107" t="s">
        <v>3960</v>
      </c>
      <c r="C5107" t="s">
        <v>3961</v>
      </c>
      <c r="D5107" t="s">
        <v>29</v>
      </c>
      <c r="E5107" t="s">
        <v>199</v>
      </c>
      <c r="F5107" t="s">
        <v>212</v>
      </c>
      <c r="G5107" t="s">
        <v>245</v>
      </c>
      <c r="H5107" t="s">
        <v>245</v>
      </c>
      <c r="I5107" t="s">
        <v>34</v>
      </c>
      <c r="J5107" t="s">
        <v>8230</v>
      </c>
      <c r="K5107" s="3">
        <v>41291</v>
      </c>
      <c r="L5107" t="s">
        <v>36</v>
      </c>
      <c r="M5107" t="s">
        <v>8218</v>
      </c>
      <c r="N5107" t="s">
        <v>8219</v>
      </c>
      <c r="O5107" t="s">
        <v>51</v>
      </c>
      <c r="P5107" t="s">
        <v>52</v>
      </c>
      <c r="Q5107">
        <v>6</v>
      </c>
      <c r="R5107" s="5">
        <v>19.273333333333337</v>
      </c>
      <c r="S5107" s="5">
        <v>34.626666666666672</v>
      </c>
      <c r="T5107" s="5">
        <v>103.88000000000002</v>
      </c>
      <c r="U5107">
        <v>0.5</v>
      </c>
      <c r="V5107" s="5">
        <v>-11.76</v>
      </c>
      <c r="W5107" t="s">
        <v>41</v>
      </c>
      <c r="X5107" s="3">
        <v>41296</v>
      </c>
      <c r="Y5107" s="3">
        <v>41296</v>
      </c>
      <c r="Z5107">
        <v>5</v>
      </c>
      <c r="AA5107" t="s">
        <v>8400</v>
      </c>
      <c r="AB5107">
        <f t="shared" si="397"/>
        <v>0</v>
      </c>
      <c r="AC5107" t="str">
        <f t="shared" si="395"/>
        <v>Thursday</v>
      </c>
      <c r="AD5107" s="5">
        <v>12.176</v>
      </c>
      <c r="AE5107">
        <v>2013</v>
      </c>
      <c r="AF5107">
        <v>3</v>
      </c>
      <c r="AG5107" s="14">
        <f t="shared" si="396"/>
        <v>-0.1132075471698113</v>
      </c>
      <c r="AH5107">
        <f t="shared" si="398"/>
        <v>0</v>
      </c>
      <c r="AI5107" t="str">
        <f t="shared" si="399"/>
        <v xml:space="preserve"> </v>
      </c>
    </row>
    <row r="5108" spans="1:35" x14ac:dyDescent="0.35">
      <c r="A5108">
        <v>5107</v>
      </c>
      <c r="B5108" t="s">
        <v>3960</v>
      </c>
      <c r="C5108" t="s">
        <v>3961</v>
      </c>
      <c r="D5108" t="s">
        <v>29</v>
      </c>
      <c r="E5108" t="s">
        <v>199</v>
      </c>
      <c r="F5108" t="s">
        <v>212</v>
      </c>
      <c r="G5108" t="s">
        <v>245</v>
      </c>
      <c r="H5108" t="s">
        <v>245</v>
      </c>
      <c r="I5108" t="s">
        <v>34</v>
      </c>
      <c r="J5108" t="s">
        <v>8230</v>
      </c>
      <c r="K5108" s="3">
        <v>41291</v>
      </c>
      <c r="L5108" t="s">
        <v>36</v>
      </c>
      <c r="M5108" t="s">
        <v>4392</v>
      </c>
      <c r="N5108" t="s">
        <v>4393</v>
      </c>
      <c r="O5108" t="s">
        <v>39</v>
      </c>
      <c r="P5108" t="s">
        <v>165</v>
      </c>
      <c r="Q5108">
        <v>2</v>
      </c>
      <c r="R5108" s="5">
        <v>6.1959999999999997</v>
      </c>
      <c r="S5108" s="5">
        <v>10.145</v>
      </c>
      <c r="T5108" s="5">
        <v>16.231999999999999</v>
      </c>
      <c r="U5108">
        <v>0.2</v>
      </c>
      <c r="V5108" s="5">
        <v>3.84</v>
      </c>
      <c r="W5108" t="s">
        <v>41</v>
      </c>
      <c r="X5108" s="3">
        <v>41296</v>
      </c>
      <c r="Y5108" s="3">
        <v>41296</v>
      </c>
      <c r="Z5108">
        <v>5</v>
      </c>
      <c r="AA5108" t="s">
        <v>8400</v>
      </c>
      <c r="AB5108">
        <f t="shared" si="397"/>
        <v>0</v>
      </c>
      <c r="AC5108" t="str">
        <f t="shared" si="395"/>
        <v>Thursday</v>
      </c>
      <c r="AD5108" s="5">
        <v>1.006</v>
      </c>
      <c r="AE5108">
        <v>2013</v>
      </c>
      <c r="AF5108">
        <v>3</v>
      </c>
      <c r="AG5108" s="14">
        <f t="shared" si="396"/>
        <v>0.23656973878758009</v>
      </c>
      <c r="AH5108">
        <f t="shared" si="398"/>
        <v>0</v>
      </c>
      <c r="AI5108" t="str">
        <f t="shared" si="399"/>
        <v xml:space="preserve"> </v>
      </c>
    </row>
    <row r="5109" spans="1:35" x14ac:dyDescent="0.35">
      <c r="A5109">
        <v>5108</v>
      </c>
      <c r="B5109" t="s">
        <v>1417</v>
      </c>
      <c r="C5109" t="s">
        <v>1418</v>
      </c>
      <c r="D5109" t="s">
        <v>29</v>
      </c>
      <c r="E5109" t="s">
        <v>30</v>
      </c>
      <c r="F5109" t="s">
        <v>31</v>
      </c>
      <c r="G5109" t="s">
        <v>485</v>
      </c>
      <c r="H5109" t="s">
        <v>6346</v>
      </c>
      <c r="I5109" t="s">
        <v>34</v>
      </c>
      <c r="J5109" t="s">
        <v>8231</v>
      </c>
      <c r="K5109" s="3">
        <v>40905</v>
      </c>
      <c r="L5109" t="s">
        <v>136</v>
      </c>
      <c r="M5109" t="s">
        <v>2417</v>
      </c>
      <c r="N5109" t="s">
        <v>2418</v>
      </c>
      <c r="O5109" t="s">
        <v>72</v>
      </c>
      <c r="P5109" t="s">
        <v>79</v>
      </c>
      <c r="Q5109">
        <v>4</v>
      </c>
      <c r="R5109" s="5">
        <v>18.810000000000002</v>
      </c>
      <c r="S5109" s="5">
        <v>31.25</v>
      </c>
      <c r="T5109" s="5">
        <v>125</v>
      </c>
      <c r="U5109">
        <v>0</v>
      </c>
      <c r="V5109" s="5">
        <v>49.76</v>
      </c>
      <c r="W5109" t="s">
        <v>41</v>
      </c>
      <c r="X5109" s="3">
        <v>40910</v>
      </c>
      <c r="Y5109" s="3">
        <v>40910</v>
      </c>
      <c r="Z5109">
        <v>5</v>
      </c>
      <c r="AA5109" t="s">
        <v>8400</v>
      </c>
      <c r="AB5109">
        <f t="shared" si="397"/>
        <v>0</v>
      </c>
      <c r="AC5109" t="str">
        <f t="shared" si="395"/>
        <v>Wednesday</v>
      </c>
      <c r="AD5109" s="5">
        <v>11.036</v>
      </c>
      <c r="AE5109">
        <v>2011</v>
      </c>
      <c r="AF5109">
        <v>53</v>
      </c>
      <c r="AG5109" s="14">
        <f t="shared" si="396"/>
        <v>0.39807999999999999</v>
      </c>
      <c r="AH5109">
        <f t="shared" si="398"/>
        <v>0</v>
      </c>
      <c r="AI5109" t="str">
        <f t="shared" si="399"/>
        <v xml:space="preserve"> </v>
      </c>
    </row>
    <row r="5110" spans="1:35" x14ac:dyDescent="0.35">
      <c r="A5110">
        <v>5109</v>
      </c>
      <c r="B5110" t="s">
        <v>4539</v>
      </c>
      <c r="C5110" t="s">
        <v>4540</v>
      </c>
      <c r="D5110" t="s">
        <v>29</v>
      </c>
      <c r="E5110" t="s">
        <v>84</v>
      </c>
      <c r="F5110" t="s">
        <v>85</v>
      </c>
      <c r="G5110" t="s">
        <v>86</v>
      </c>
      <c r="H5110" t="s">
        <v>86</v>
      </c>
      <c r="I5110" t="s">
        <v>34</v>
      </c>
      <c r="J5110" t="s">
        <v>8232</v>
      </c>
      <c r="K5110" s="3">
        <v>41639</v>
      </c>
      <c r="L5110" t="s">
        <v>36</v>
      </c>
      <c r="M5110" t="s">
        <v>2632</v>
      </c>
      <c r="N5110" t="s">
        <v>2633</v>
      </c>
      <c r="O5110" t="s">
        <v>39</v>
      </c>
      <c r="P5110" t="s">
        <v>64</v>
      </c>
      <c r="Q5110">
        <v>5</v>
      </c>
      <c r="R5110" s="5">
        <v>12.32</v>
      </c>
      <c r="S5110" s="5">
        <v>16.399999999999999</v>
      </c>
      <c r="T5110" s="5">
        <v>82</v>
      </c>
      <c r="U5110">
        <v>0</v>
      </c>
      <c r="V5110" s="5">
        <v>20.399999999999999</v>
      </c>
      <c r="W5110" t="s">
        <v>41</v>
      </c>
      <c r="X5110" s="3">
        <v>41644</v>
      </c>
      <c r="Y5110" s="3">
        <v>41644</v>
      </c>
      <c r="Z5110">
        <v>5</v>
      </c>
      <c r="AA5110" t="s">
        <v>8400</v>
      </c>
      <c r="AB5110">
        <f t="shared" si="397"/>
        <v>0</v>
      </c>
      <c r="AC5110" t="str">
        <f t="shared" si="395"/>
        <v>Tuesday</v>
      </c>
      <c r="AD5110" s="5">
        <v>7.0430000000000001</v>
      </c>
      <c r="AE5110">
        <v>2013</v>
      </c>
      <c r="AF5110">
        <v>53</v>
      </c>
      <c r="AG5110" s="14">
        <f t="shared" si="396"/>
        <v>0.24878048780487802</v>
      </c>
      <c r="AH5110">
        <f t="shared" si="398"/>
        <v>0</v>
      </c>
      <c r="AI5110" t="str">
        <f t="shared" si="399"/>
        <v xml:space="preserve"> </v>
      </c>
    </row>
    <row r="5111" spans="1:35" x14ac:dyDescent="0.35">
      <c r="A5111">
        <v>5110</v>
      </c>
      <c r="B5111" t="s">
        <v>7629</v>
      </c>
      <c r="C5111" t="s">
        <v>7630</v>
      </c>
      <c r="D5111" t="s">
        <v>112</v>
      </c>
      <c r="E5111" t="s">
        <v>84</v>
      </c>
      <c r="F5111" t="s">
        <v>740</v>
      </c>
      <c r="G5111" t="s">
        <v>741</v>
      </c>
      <c r="H5111" t="s">
        <v>742</v>
      </c>
      <c r="I5111" t="s">
        <v>34</v>
      </c>
      <c r="J5111" t="s">
        <v>8233</v>
      </c>
      <c r="K5111" s="3">
        <v>41411</v>
      </c>
      <c r="L5111" t="s">
        <v>36</v>
      </c>
      <c r="M5111" t="s">
        <v>1528</v>
      </c>
      <c r="N5111" t="s">
        <v>1529</v>
      </c>
      <c r="O5111" t="s">
        <v>39</v>
      </c>
      <c r="P5111" t="s">
        <v>165</v>
      </c>
      <c r="Q5111">
        <v>3</v>
      </c>
      <c r="R5111" s="5">
        <v>135.90666666666669</v>
      </c>
      <c r="S5111" s="5">
        <v>138.66666666666669</v>
      </c>
      <c r="T5111" s="5">
        <v>416.00000000000006</v>
      </c>
      <c r="U5111">
        <v>0</v>
      </c>
      <c r="V5111" s="5">
        <v>8.2799999999999994</v>
      </c>
      <c r="W5111" t="s">
        <v>41</v>
      </c>
      <c r="X5111" s="3">
        <v>41416</v>
      </c>
      <c r="Y5111" s="3">
        <v>41416</v>
      </c>
      <c r="Z5111">
        <v>5</v>
      </c>
      <c r="AA5111" t="s">
        <v>8400</v>
      </c>
      <c r="AB5111">
        <f t="shared" si="397"/>
        <v>0</v>
      </c>
      <c r="AC5111" t="str">
        <f t="shared" si="395"/>
        <v>Friday</v>
      </c>
      <c r="AD5111" s="5">
        <v>25.76</v>
      </c>
      <c r="AE5111">
        <v>2013</v>
      </c>
      <c r="AF5111">
        <v>20</v>
      </c>
      <c r="AG5111" s="14">
        <f t="shared" si="396"/>
        <v>1.990384615384615E-2</v>
      </c>
      <c r="AH5111">
        <f t="shared" si="398"/>
        <v>0</v>
      </c>
      <c r="AI5111" t="str">
        <f t="shared" si="399"/>
        <v xml:space="preserve"> </v>
      </c>
    </row>
    <row r="5112" spans="1:35" x14ac:dyDescent="0.35">
      <c r="A5112">
        <v>5111</v>
      </c>
      <c r="B5112" t="s">
        <v>7629</v>
      </c>
      <c r="C5112" t="s">
        <v>7630</v>
      </c>
      <c r="D5112" t="s">
        <v>112</v>
      </c>
      <c r="E5112" t="s">
        <v>84</v>
      </c>
      <c r="F5112" t="s">
        <v>740</v>
      </c>
      <c r="G5112" t="s">
        <v>741</v>
      </c>
      <c r="H5112" t="s">
        <v>742</v>
      </c>
      <c r="I5112" t="s">
        <v>34</v>
      </c>
      <c r="J5112" t="s">
        <v>8233</v>
      </c>
      <c r="K5112" s="3">
        <v>41411</v>
      </c>
      <c r="L5112" t="s">
        <v>36</v>
      </c>
      <c r="M5112" t="s">
        <v>3713</v>
      </c>
      <c r="N5112" t="s">
        <v>3714</v>
      </c>
      <c r="O5112" t="s">
        <v>39</v>
      </c>
      <c r="P5112" t="s">
        <v>64</v>
      </c>
      <c r="Q5112">
        <v>2</v>
      </c>
      <c r="R5112" s="5">
        <v>7.22</v>
      </c>
      <c r="S5112" s="5">
        <v>13.5</v>
      </c>
      <c r="T5112" s="5">
        <v>27</v>
      </c>
      <c r="U5112">
        <v>0</v>
      </c>
      <c r="V5112" s="5">
        <v>12.56</v>
      </c>
      <c r="W5112" t="s">
        <v>41</v>
      </c>
      <c r="X5112" s="3">
        <v>41416</v>
      </c>
      <c r="Y5112" s="3">
        <v>41416</v>
      </c>
      <c r="Z5112">
        <v>5</v>
      </c>
      <c r="AA5112" t="s">
        <v>8400</v>
      </c>
      <c r="AB5112">
        <f t="shared" si="397"/>
        <v>0</v>
      </c>
      <c r="AC5112" t="str">
        <f t="shared" si="395"/>
        <v>Friday</v>
      </c>
      <c r="AD5112" s="5">
        <v>1.0589999999999999</v>
      </c>
      <c r="AE5112">
        <v>2013</v>
      </c>
      <c r="AF5112">
        <v>20</v>
      </c>
      <c r="AG5112" s="14">
        <f t="shared" si="396"/>
        <v>0.4651851851851852</v>
      </c>
      <c r="AH5112">
        <f t="shared" si="398"/>
        <v>0</v>
      </c>
      <c r="AI5112" t="str">
        <f t="shared" si="399"/>
        <v xml:space="preserve"> </v>
      </c>
    </row>
    <row r="5113" spans="1:35" x14ac:dyDescent="0.35">
      <c r="A5113">
        <v>5112</v>
      </c>
      <c r="B5113" t="s">
        <v>4434</v>
      </c>
      <c r="C5113" t="s">
        <v>4435</v>
      </c>
      <c r="D5113" t="s">
        <v>29</v>
      </c>
      <c r="E5113" t="s">
        <v>44</v>
      </c>
      <c r="F5113" t="s">
        <v>67</v>
      </c>
      <c r="G5113" t="s">
        <v>237</v>
      </c>
      <c r="H5113" t="s">
        <v>6439</v>
      </c>
      <c r="I5113" t="s">
        <v>34</v>
      </c>
      <c r="J5113" t="s">
        <v>8234</v>
      </c>
      <c r="K5113" s="3">
        <v>41124</v>
      </c>
      <c r="L5113" t="s">
        <v>36</v>
      </c>
      <c r="M5113" t="s">
        <v>4494</v>
      </c>
      <c r="N5113" t="s">
        <v>4495</v>
      </c>
      <c r="O5113" t="s">
        <v>39</v>
      </c>
      <c r="P5113" t="s">
        <v>165</v>
      </c>
      <c r="Q5113">
        <v>11</v>
      </c>
      <c r="R5113" s="5">
        <v>108.47272727272731</v>
      </c>
      <c r="S5113" s="5">
        <v>132.27272727272731</v>
      </c>
      <c r="T5113" s="5">
        <v>1455.0000000000005</v>
      </c>
      <c r="U5113">
        <v>0</v>
      </c>
      <c r="V5113" s="5">
        <v>261.8</v>
      </c>
      <c r="W5113" t="s">
        <v>155</v>
      </c>
      <c r="X5113" s="3">
        <v>41126</v>
      </c>
      <c r="Y5113" s="3">
        <v>41126</v>
      </c>
      <c r="Z5113">
        <v>2</v>
      </c>
      <c r="AA5113" t="s">
        <v>8400</v>
      </c>
      <c r="AB5113">
        <f t="shared" si="397"/>
        <v>0</v>
      </c>
      <c r="AC5113" t="str">
        <f t="shared" si="395"/>
        <v>Friday</v>
      </c>
      <c r="AD5113" s="5">
        <v>320.29000000000002</v>
      </c>
      <c r="AE5113">
        <v>2012</v>
      </c>
      <c r="AF5113">
        <v>31</v>
      </c>
      <c r="AG5113" s="14">
        <f t="shared" si="396"/>
        <v>0.17993127147766319</v>
      </c>
      <c r="AH5113">
        <f t="shared" si="398"/>
        <v>0</v>
      </c>
      <c r="AI5113" t="str">
        <f t="shared" si="399"/>
        <v xml:space="preserve"> </v>
      </c>
    </row>
    <row r="5114" spans="1:35" x14ac:dyDescent="0.35">
      <c r="A5114">
        <v>5113</v>
      </c>
      <c r="B5114" t="s">
        <v>7142</v>
      </c>
      <c r="C5114" t="s">
        <v>7143</v>
      </c>
      <c r="D5114" t="s">
        <v>29</v>
      </c>
      <c r="E5114" t="s">
        <v>84</v>
      </c>
      <c r="F5114" t="s">
        <v>463</v>
      </c>
      <c r="G5114" t="s">
        <v>463</v>
      </c>
      <c r="H5114" t="s">
        <v>464</v>
      </c>
      <c r="I5114" t="s">
        <v>34</v>
      </c>
      <c r="J5114" t="s">
        <v>8235</v>
      </c>
      <c r="K5114" s="3">
        <v>41911</v>
      </c>
      <c r="L5114" t="s">
        <v>36</v>
      </c>
      <c r="M5114" t="s">
        <v>4284</v>
      </c>
      <c r="N5114" t="s">
        <v>4285</v>
      </c>
      <c r="O5114" t="s">
        <v>39</v>
      </c>
      <c r="P5114" t="s">
        <v>165</v>
      </c>
      <c r="Q5114">
        <v>3</v>
      </c>
      <c r="R5114" s="5">
        <v>22.566666666666674</v>
      </c>
      <c r="S5114" s="5">
        <v>32.666666666666671</v>
      </c>
      <c r="T5114" s="5">
        <v>98.000000000000014</v>
      </c>
      <c r="U5114">
        <v>0</v>
      </c>
      <c r="V5114" s="5">
        <v>30.3</v>
      </c>
      <c r="W5114" t="s">
        <v>41</v>
      </c>
      <c r="X5114" s="3">
        <v>41916</v>
      </c>
      <c r="Y5114" s="3">
        <v>41917</v>
      </c>
      <c r="Z5114">
        <v>6</v>
      </c>
      <c r="AA5114" t="s">
        <v>8399</v>
      </c>
      <c r="AB5114">
        <f t="shared" si="397"/>
        <v>1</v>
      </c>
      <c r="AC5114" t="str">
        <f t="shared" si="395"/>
        <v>Monday</v>
      </c>
      <c r="AD5114" s="5">
        <v>5.5179999999999998</v>
      </c>
      <c r="AE5114">
        <v>2014</v>
      </c>
      <c r="AF5114">
        <v>40</v>
      </c>
      <c r="AG5114" s="14">
        <f t="shared" si="396"/>
        <v>0.30918367346938774</v>
      </c>
      <c r="AH5114">
        <f t="shared" si="398"/>
        <v>1</v>
      </c>
      <c r="AI5114">
        <f t="shared" si="399"/>
        <v>1</v>
      </c>
    </row>
    <row r="5115" spans="1:35" x14ac:dyDescent="0.35">
      <c r="A5115">
        <v>5114</v>
      </c>
      <c r="B5115" t="s">
        <v>7142</v>
      </c>
      <c r="C5115" t="s">
        <v>7143</v>
      </c>
      <c r="D5115" t="s">
        <v>29</v>
      </c>
      <c r="E5115" t="s">
        <v>84</v>
      </c>
      <c r="F5115" t="s">
        <v>463</v>
      </c>
      <c r="G5115" t="s">
        <v>463</v>
      </c>
      <c r="H5115" t="s">
        <v>464</v>
      </c>
      <c r="I5115" t="s">
        <v>34</v>
      </c>
      <c r="J5115" t="s">
        <v>8235</v>
      </c>
      <c r="K5115" s="3">
        <v>41911</v>
      </c>
      <c r="L5115" t="s">
        <v>36</v>
      </c>
      <c r="M5115" t="s">
        <v>4771</v>
      </c>
      <c r="N5115" t="s">
        <v>4772</v>
      </c>
      <c r="O5115" t="s">
        <v>51</v>
      </c>
      <c r="P5115" t="s">
        <v>52</v>
      </c>
      <c r="Q5115">
        <v>2</v>
      </c>
      <c r="R5115" s="5">
        <v>20.48</v>
      </c>
      <c r="S5115" s="5">
        <v>27</v>
      </c>
      <c r="T5115" s="5">
        <v>54</v>
      </c>
      <c r="U5115">
        <v>0</v>
      </c>
      <c r="V5115" s="5">
        <v>13.04</v>
      </c>
      <c r="W5115" t="s">
        <v>41</v>
      </c>
      <c r="X5115" s="3">
        <v>41916</v>
      </c>
      <c r="Y5115" s="3">
        <v>41917</v>
      </c>
      <c r="Z5115">
        <v>6</v>
      </c>
      <c r="AA5115" t="s">
        <v>8399</v>
      </c>
      <c r="AB5115">
        <f t="shared" si="397"/>
        <v>1</v>
      </c>
      <c r="AC5115" t="str">
        <f t="shared" si="395"/>
        <v>Monday</v>
      </c>
      <c r="AD5115" s="5">
        <v>4.4139999999999997</v>
      </c>
      <c r="AE5115">
        <v>2014</v>
      </c>
      <c r="AF5115">
        <v>40</v>
      </c>
      <c r="AG5115" s="14">
        <f t="shared" si="396"/>
        <v>0.24148148148148146</v>
      </c>
      <c r="AH5115">
        <f t="shared" si="398"/>
        <v>1</v>
      </c>
      <c r="AI5115">
        <f t="shared" si="399"/>
        <v>1</v>
      </c>
    </row>
    <row r="5116" spans="1:35" x14ac:dyDescent="0.35">
      <c r="A5116">
        <v>5115</v>
      </c>
      <c r="B5116" t="s">
        <v>2610</v>
      </c>
      <c r="C5116" t="s">
        <v>2611</v>
      </c>
      <c r="D5116" t="s">
        <v>112</v>
      </c>
      <c r="E5116" t="s">
        <v>44</v>
      </c>
      <c r="F5116" t="s">
        <v>45</v>
      </c>
      <c r="G5116" t="s">
        <v>1483</v>
      </c>
      <c r="H5116" t="s">
        <v>1483</v>
      </c>
      <c r="I5116" t="s">
        <v>34</v>
      </c>
      <c r="J5116" t="s">
        <v>8236</v>
      </c>
      <c r="K5116" s="3">
        <v>41583</v>
      </c>
      <c r="L5116" t="s">
        <v>36</v>
      </c>
      <c r="M5116" t="s">
        <v>4567</v>
      </c>
      <c r="N5116" t="s">
        <v>4568</v>
      </c>
      <c r="O5116" t="s">
        <v>39</v>
      </c>
      <c r="P5116" t="s">
        <v>61</v>
      </c>
      <c r="Q5116">
        <v>4</v>
      </c>
      <c r="R5116" s="5">
        <v>11.68</v>
      </c>
      <c r="S5116" s="5">
        <v>18</v>
      </c>
      <c r="T5116" s="5">
        <v>72</v>
      </c>
      <c r="U5116">
        <v>0</v>
      </c>
      <c r="V5116" s="5">
        <v>25.28</v>
      </c>
      <c r="W5116" t="s">
        <v>41</v>
      </c>
      <c r="X5116" s="3">
        <v>41588</v>
      </c>
      <c r="Y5116" s="3">
        <v>41588</v>
      </c>
      <c r="Z5116">
        <v>5</v>
      </c>
      <c r="AA5116" t="s">
        <v>8400</v>
      </c>
      <c r="AB5116">
        <f t="shared" si="397"/>
        <v>0</v>
      </c>
      <c r="AC5116" t="str">
        <f t="shared" si="395"/>
        <v>Tuesday</v>
      </c>
      <c r="AD5116" s="5">
        <v>5.85</v>
      </c>
      <c r="AE5116">
        <v>2013</v>
      </c>
      <c r="AF5116">
        <v>45</v>
      </c>
      <c r="AG5116" s="14">
        <f t="shared" si="396"/>
        <v>0.35111111111111115</v>
      </c>
      <c r="AH5116">
        <f t="shared" si="398"/>
        <v>0</v>
      </c>
      <c r="AI5116" t="str">
        <f t="shared" si="399"/>
        <v xml:space="preserve"> </v>
      </c>
    </row>
    <row r="5117" spans="1:35" x14ac:dyDescent="0.35">
      <c r="A5117">
        <v>5116</v>
      </c>
      <c r="B5117" t="s">
        <v>2669</v>
      </c>
      <c r="C5117" t="s">
        <v>2670</v>
      </c>
      <c r="D5117" t="s">
        <v>96</v>
      </c>
      <c r="E5117" t="s">
        <v>84</v>
      </c>
      <c r="F5117" t="s">
        <v>463</v>
      </c>
      <c r="G5117" t="s">
        <v>463</v>
      </c>
      <c r="H5117" t="s">
        <v>464</v>
      </c>
      <c r="I5117" t="s">
        <v>34</v>
      </c>
      <c r="J5117" t="s">
        <v>8237</v>
      </c>
      <c r="K5117" s="3">
        <v>41302</v>
      </c>
      <c r="L5117" t="s">
        <v>215</v>
      </c>
      <c r="M5117" t="s">
        <v>7888</v>
      </c>
      <c r="N5117" t="s">
        <v>7889</v>
      </c>
      <c r="O5117" t="s">
        <v>39</v>
      </c>
      <c r="P5117" t="s">
        <v>40</v>
      </c>
      <c r="Q5117">
        <v>3</v>
      </c>
      <c r="R5117" s="5">
        <v>4.5466666666666677</v>
      </c>
      <c r="S5117" s="5">
        <v>8.6666666666666679</v>
      </c>
      <c r="T5117" s="5">
        <v>26.000000000000004</v>
      </c>
      <c r="U5117">
        <v>0</v>
      </c>
      <c r="V5117" s="5">
        <v>12.36</v>
      </c>
      <c r="W5117" t="s">
        <v>155</v>
      </c>
      <c r="X5117" s="3">
        <v>41304</v>
      </c>
      <c r="Y5117" s="3">
        <v>41304</v>
      </c>
      <c r="Z5117">
        <v>2</v>
      </c>
      <c r="AA5117" t="s">
        <v>8400</v>
      </c>
      <c r="AB5117">
        <f t="shared" si="397"/>
        <v>0</v>
      </c>
      <c r="AC5117" t="str">
        <f t="shared" si="395"/>
        <v>Monday</v>
      </c>
      <c r="AD5117" s="5">
        <v>3.1789999999999998</v>
      </c>
      <c r="AE5117">
        <v>2013</v>
      </c>
      <c r="AF5117">
        <v>5</v>
      </c>
      <c r="AG5117" s="14">
        <f t="shared" si="396"/>
        <v>0.47538461538461529</v>
      </c>
      <c r="AH5117">
        <f t="shared" si="398"/>
        <v>0</v>
      </c>
      <c r="AI5117" t="str">
        <f t="shared" si="399"/>
        <v xml:space="preserve"> </v>
      </c>
    </row>
    <row r="5118" spans="1:35" x14ac:dyDescent="0.35">
      <c r="A5118">
        <v>5117</v>
      </c>
      <c r="B5118" t="s">
        <v>495</v>
      </c>
      <c r="C5118" t="s">
        <v>496</v>
      </c>
      <c r="D5118" t="s">
        <v>96</v>
      </c>
      <c r="E5118" t="s">
        <v>199</v>
      </c>
      <c r="F5118" t="s">
        <v>212</v>
      </c>
      <c r="G5118" t="s">
        <v>134</v>
      </c>
      <c r="H5118" t="s">
        <v>688</v>
      </c>
      <c r="I5118" t="s">
        <v>34</v>
      </c>
      <c r="J5118" t="s">
        <v>8238</v>
      </c>
      <c r="K5118" s="3">
        <v>41851</v>
      </c>
      <c r="L5118" t="s">
        <v>136</v>
      </c>
      <c r="M5118" t="s">
        <v>3853</v>
      </c>
      <c r="N5118" t="s">
        <v>3854</v>
      </c>
      <c r="O5118" t="s">
        <v>51</v>
      </c>
      <c r="P5118" t="s">
        <v>93</v>
      </c>
      <c r="Q5118">
        <v>2</v>
      </c>
      <c r="R5118" s="5">
        <v>18.822400000000002</v>
      </c>
      <c r="S5118" s="5">
        <v>36.213000000000001</v>
      </c>
      <c r="T5118" s="5">
        <v>57.940800000000003</v>
      </c>
      <c r="U5118">
        <v>0.2</v>
      </c>
      <c r="V5118" s="5">
        <v>20.295999999999999</v>
      </c>
      <c r="W5118" t="s">
        <v>139</v>
      </c>
      <c r="X5118" s="3">
        <v>41854</v>
      </c>
      <c r="Y5118" s="3">
        <v>41856</v>
      </c>
      <c r="Z5118">
        <v>5</v>
      </c>
      <c r="AA5118" t="s">
        <v>8399</v>
      </c>
      <c r="AB5118">
        <f t="shared" si="397"/>
        <v>2</v>
      </c>
      <c r="AC5118" t="str">
        <f t="shared" si="395"/>
        <v>Thursday</v>
      </c>
      <c r="AD5118" s="5">
        <v>6.6769999999999996</v>
      </c>
      <c r="AE5118">
        <v>2014</v>
      </c>
      <c r="AF5118">
        <v>31</v>
      </c>
      <c r="AG5118" s="14">
        <f t="shared" si="396"/>
        <v>0.35028857040289396</v>
      </c>
      <c r="AH5118">
        <f t="shared" si="398"/>
        <v>1</v>
      </c>
      <c r="AI5118">
        <f t="shared" si="399"/>
        <v>2</v>
      </c>
    </row>
    <row r="5119" spans="1:35" x14ac:dyDescent="0.35">
      <c r="A5119">
        <v>5118</v>
      </c>
      <c r="B5119" t="s">
        <v>495</v>
      </c>
      <c r="C5119" t="s">
        <v>496</v>
      </c>
      <c r="D5119" t="s">
        <v>96</v>
      </c>
      <c r="E5119" t="s">
        <v>199</v>
      </c>
      <c r="F5119" t="s">
        <v>212</v>
      </c>
      <c r="G5119" t="s">
        <v>134</v>
      </c>
      <c r="H5119" t="s">
        <v>688</v>
      </c>
      <c r="I5119" t="s">
        <v>34</v>
      </c>
      <c r="J5119" t="s">
        <v>8238</v>
      </c>
      <c r="K5119" s="3">
        <v>41851</v>
      </c>
      <c r="L5119" t="s">
        <v>136</v>
      </c>
      <c r="M5119" t="s">
        <v>7330</v>
      </c>
      <c r="N5119" t="s">
        <v>7331</v>
      </c>
      <c r="O5119" t="s">
        <v>72</v>
      </c>
      <c r="P5119" t="s">
        <v>79</v>
      </c>
      <c r="Q5119">
        <v>1</v>
      </c>
      <c r="R5119" s="5">
        <v>24.215999999999994</v>
      </c>
      <c r="S5119" s="5">
        <v>45.669999999999987</v>
      </c>
      <c r="T5119" s="5">
        <v>36.535999999999994</v>
      </c>
      <c r="U5119">
        <v>0.2</v>
      </c>
      <c r="V5119" s="5">
        <v>12.32</v>
      </c>
      <c r="W5119" t="s">
        <v>139</v>
      </c>
      <c r="X5119" s="3">
        <v>41854</v>
      </c>
      <c r="Y5119" s="3">
        <v>41856</v>
      </c>
      <c r="Z5119">
        <v>5</v>
      </c>
      <c r="AA5119" t="s">
        <v>8399</v>
      </c>
      <c r="AB5119">
        <f t="shared" si="397"/>
        <v>2</v>
      </c>
      <c r="AC5119" t="str">
        <f t="shared" si="395"/>
        <v>Thursday</v>
      </c>
      <c r="AD5119" s="5">
        <v>6.8470000000000004</v>
      </c>
      <c r="AE5119">
        <v>2014</v>
      </c>
      <c r="AF5119">
        <v>31</v>
      </c>
      <c r="AG5119" s="14">
        <f t="shared" si="396"/>
        <v>0.33720166411210867</v>
      </c>
      <c r="AH5119">
        <f t="shared" si="398"/>
        <v>1</v>
      </c>
      <c r="AI5119">
        <f t="shared" si="399"/>
        <v>2</v>
      </c>
    </row>
    <row r="5120" spans="1:35" x14ac:dyDescent="0.35">
      <c r="A5120">
        <v>5119</v>
      </c>
      <c r="B5120" t="s">
        <v>495</v>
      </c>
      <c r="C5120" t="s">
        <v>496</v>
      </c>
      <c r="D5120" t="s">
        <v>96</v>
      </c>
      <c r="E5120" t="s">
        <v>199</v>
      </c>
      <c r="F5120" t="s">
        <v>212</v>
      </c>
      <c r="G5120" t="s">
        <v>134</v>
      </c>
      <c r="H5120" t="s">
        <v>688</v>
      </c>
      <c r="I5120" t="s">
        <v>34</v>
      </c>
      <c r="J5120" t="s">
        <v>8238</v>
      </c>
      <c r="K5120" s="3">
        <v>41851</v>
      </c>
      <c r="L5120" t="s">
        <v>136</v>
      </c>
      <c r="M5120" t="s">
        <v>6824</v>
      </c>
      <c r="N5120" t="s">
        <v>6825</v>
      </c>
      <c r="O5120" t="s">
        <v>39</v>
      </c>
      <c r="P5120" t="s">
        <v>61</v>
      </c>
      <c r="Q5120">
        <v>2</v>
      </c>
      <c r="R5120" s="5">
        <v>10.376000000000001</v>
      </c>
      <c r="S5120" s="5">
        <v>16.745000000000001</v>
      </c>
      <c r="T5120" s="5">
        <v>26.792000000000002</v>
      </c>
      <c r="U5120">
        <v>0.2</v>
      </c>
      <c r="V5120" s="5">
        <v>6.04</v>
      </c>
      <c r="W5120" t="s">
        <v>139</v>
      </c>
      <c r="X5120" s="3">
        <v>41854</v>
      </c>
      <c r="Y5120" s="3">
        <v>41856</v>
      </c>
      <c r="Z5120">
        <v>5</v>
      </c>
      <c r="AA5120" t="s">
        <v>8399</v>
      </c>
      <c r="AB5120">
        <f t="shared" si="397"/>
        <v>2</v>
      </c>
      <c r="AC5120" t="str">
        <f t="shared" si="395"/>
        <v>Thursday</v>
      </c>
      <c r="AD5120" s="5">
        <v>5.7030000000000003</v>
      </c>
      <c r="AE5120">
        <v>2014</v>
      </c>
      <c r="AF5120">
        <v>31</v>
      </c>
      <c r="AG5120" s="14">
        <f t="shared" si="396"/>
        <v>0.22544042997909822</v>
      </c>
      <c r="AH5120">
        <f t="shared" si="398"/>
        <v>1</v>
      </c>
      <c r="AI5120">
        <f t="shared" si="399"/>
        <v>2</v>
      </c>
    </row>
    <row r="5121" spans="1:35" x14ac:dyDescent="0.35">
      <c r="A5121">
        <v>5120</v>
      </c>
      <c r="B5121" t="s">
        <v>4550</v>
      </c>
      <c r="C5121" t="s">
        <v>4551</v>
      </c>
      <c r="D5121" t="s">
        <v>112</v>
      </c>
      <c r="E5121" t="s">
        <v>84</v>
      </c>
      <c r="F5121" t="s">
        <v>463</v>
      </c>
      <c r="G5121" t="s">
        <v>1751</v>
      </c>
      <c r="H5121" t="s">
        <v>1752</v>
      </c>
      <c r="I5121" t="s">
        <v>34</v>
      </c>
      <c r="J5121" t="s">
        <v>8239</v>
      </c>
      <c r="K5121" s="3">
        <v>41621</v>
      </c>
      <c r="L5121" t="s">
        <v>36</v>
      </c>
      <c r="M5121" t="s">
        <v>5877</v>
      </c>
      <c r="N5121" t="s">
        <v>7031</v>
      </c>
      <c r="O5121" t="s">
        <v>39</v>
      </c>
      <c r="P5121" t="s">
        <v>61</v>
      </c>
      <c r="Q5121">
        <v>2</v>
      </c>
      <c r="R5121" s="5">
        <v>8.6999999999999993</v>
      </c>
      <c r="S5121" s="5">
        <v>10.5</v>
      </c>
      <c r="T5121" s="5">
        <v>21</v>
      </c>
      <c r="U5121">
        <v>0</v>
      </c>
      <c r="V5121" s="5">
        <v>3.6</v>
      </c>
      <c r="W5121" t="s">
        <v>41</v>
      </c>
      <c r="X5121" s="3">
        <v>41626</v>
      </c>
      <c r="Y5121" s="3">
        <v>41626</v>
      </c>
      <c r="Z5121">
        <v>5</v>
      </c>
      <c r="AA5121" t="s">
        <v>8400</v>
      </c>
      <c r="AB5121">
        <f t="shared" si="397"/>
        <v>0</v>
      </c>
      <c r="AC5121" t="str">
        <f t="shared" si="395"/>
        <v>Friday</v>
      </c>
      <c r="AD5121" s="5">
        <v>1.1970000000000001</v>
      </c>
      <c r="AE5121">
        <v>2013</v>
      </c>
      <c r="AF5121">
        <v>50</v>
      </c>
      <c r="AG5121" s="14">
        <f t="shared" si="396"/>
        <v>0.17142857142857143</v>
      </c>
      <c r="AH5121">
        <f t="shared" si="398"/>
        <v>0</v>
      </c>
      <c r="AI5121" t="str">
        <f t="shared" si="399"/>
        <v xml:space="preserve"> </v>
      </c>
    </row>
    <row r="5122" spans="1:35" x14ac:dyDescent="0.35">
      <c r="A5122">
        <v>5121</v>
      </c>
      <c r="B5122" t="s">
        <v>4550</v>
      </c>
      <c r="C5122" t="s">
        <v>4551</v>
      </c>
      <c r="D5122" t="s">
        <v>112</v>
      </c>
      <c r="E5122" t="s">
        <v>84</v>
      </c>
      <c r="F5122" t="s">
        <v>463</v>
      </c>
      <c r="G5122" t="s">
        <v>1751</v>
      </c>
      <c r="H5122" t="s">
        <v>1752</v>
      </c>
      <c r="I5122" t="s">
        <v>34</v>
      </c>
      <c r="J5122" t="s">
        <v>8239</v>
      </c>
      <c r="K5122" s="3">
        <v>41621</v>
      </c>
      <c r="L5122" t="s">
        <v>36</v>
      </c>
      <c r="M5122" t="s">
        <v>3182</v>
      </c>
      <c r="N5122" t="s">
        <v>3183</v>
      </c>
      <c r="O5122" t="s">
        <v>39</v>
      </c>
      <c r="P5122" t="s">
        <v>76</v>
      </c>
      <c r="Q5122">
        <v>9</v>
      </c>
      <c r="R5122" s="5">
        <v>9.791111111111114</v>
      </c>
      <c r="S5122" s="5">
        <v>11.111111111111112</v>
      </c>
      <c r="T5122" s="5">
        <v>100.00000000000001</v>
      </c>
      <c r="U5122">
        <v>0</v>
      </c>
      <c r="V5122" s="5">
        <v>11.88</v>
      </c>
      <c r="W5122" t="s">
        <v>41</v>
      </c>
      <c r="X5122" s="3">
        <v>41626</v>
      </c>
      <c r="Y5122" s="3">
        <v>41626</v>
      </c>
      <c r="Z5122">
        <v>5</v>
      </c>
      <c r="AA5122" t="s">
        <v>8400</v>
      </c>
      <c r="AB5122">
        <f t="shared" si="397"/>
        <v>0</v>
      </c>
      <c r="AC5122" t="str">
        <f t="shared" ref="AC5122:AC5185" si="400">TEXT(K5122,"dddd")</f>
        <v>Friday</v>
      </c>
      <c r="AD5122" s="5">
        <v>6.4290000000000003</v>
      </c>
      <c r="AE5122">
        <v>2013</v>
      </c>
      <c r="AF5122">
        <v>50</v>
      </c>
      <c r="AG5122" s="14">
        <f t="shared" ref="AG5122:AG5185" si="401">V5122/T5122</f>
        <v>0.11879999999999999</v>
      </c>
      <c r="AH5122">
        <f t="shared" si="398"/>
        <v>0</v>
      </c>
      <c r="AI5122" t="str">
        <f t="shared" si="399"/>
        <v xml:space="preserve"> </v>
      </c>
    </row>
    <row r="5123" spans="1:35" x14ac:dyDescent="0.35">
      <c r="A5123">
        <v>5122</v>
      </c>
      <c r="B5123" t="s">
        <v>6559</v>
      </c>
      <c r="C5123" t="s">
        <v>6560</v>
      </c>
      <c r="D5123" t="s">
        <v>29</v>
      </c>
      <c r="E5123" t="s">
        <v>44</v>
      </c>
      <c r="F5123" t="s">
        <v>3129</v>
      </c>
      <c r="G5123" t="s">
        <v>84</v>
      </c>
      <c r="H5123" t="s">
        <v>8240</v>
      </c>
      <c r="I5123" t="s">
        <v>34</v>
      </c>
      <c r="J5123" t="s">
        <v>8241</v>
      </c>
      <c r="K5123" s="3">
        <v>40697</v>
      </c>
      <c r="L5123" t="s">
        <v>36</v>
      </c>
      <c r="M5123" t="s">
        <v>7295</v>
      </c>
      <c r="N5123" t="s">
        <v>5697</v>
      </c>
      <c r="O5123" t="s">
        <v>72</v>
      </c>
      <c r="P5123" t="s">
        <v>79</v>
      </c>
      <c r="Q5123">
        <v>2</v>
      </c>
      <c r="R5123" s="5">
        <v>17.48</v>
      </c>
      <c r="S5123" s="5">
        <v>30.5</v>
      </c>
      <c r="T5123" s="5">
        <v>61</v>
      </c>
      <c r="U5123">
        <v>0</v>
      </c>
      <c r="V5123" s="5">
        <v>26.04</v>
      </c>
      <c r="W5123" t="s">
        <v>41</v>
      </c>
      <c r="X5123" s="3">
        <v>40702</v>
      </c>
      <c r="Y5123" s="3">
        <v>40703</v>
      </c>
      <c r="Z5123">
        <v>6</v>
      </c>
      <c r="AA5123" t="s">
        <v>8399</v>
      </c>
      <c r="AB5123">
        <f t="shared" ref="AB5123:AB5186" si="402">Y5123-X5123</f>
        <v>1</v>
      </c>
      <c r="AC5123" t="str">
        <f t="shared" si="400"/>
        <v>Friday</v>
      </c>
      <c r="AD5123" s="5">
        <v>3.431</v>
      </c>
      <c r="AE5123">
        <v>2011</v>
      </c>
      <c r="AF5123">
        <v>23</v>
      </c>
      <c r="AG5123" s="14">
        <f t="shared" si="401"/>
        <v>0.42688524590163934</v>
      </c>
      <c r="AH5123">
        <f t="shared" ref="AH5123:AH5186" si="403">IF(AA5123 = "Late", 1, 0)</f>
        <v>1</v>
      </c>
      <c r="AI5123">
        <f t="shared" ref="AI5123:AI5186" si="404">IF(AB5123&gt;0, AB5123, " ")</f>
        <v>1</v>
      </c>
    </row>
    <row r="5124" spans="1:35" x14ac:dyDescent="0.35">
      <c r="A5124">
        <v>5123</v>
      </c>
      <c r="B5124" t="s">
        <v>7728</v>
      </c>
      <c r="C5124" t="s">
        <v>7729</v>
      </c>
      <c r="D5124" t="s">
        <v>29</v>
      </c>
      <c r="E5124" t="s">
        <v>30</v>
      </c>
      <c r="F5124" t="s">
        <v>31</v>
      </c>
      <c r="G5124" t="s">
        <v>2350</v>
      </c>
      <c r="H5124" t="s">
        <v>4230</v>
      </c>
      <c r="I5124" t="s">
        <v>34</v>
      </c>
      <c r="J5124" t="s">
        <v>8242</v>
      </c>
      <c r="K5124" s="3">
        <v>41443</v>
      </c>
      <c r="L5124" t="s">
        <v>136</v>
      </c>
      <c r="M5124" t="s">
        <v>3935</v>
      </c>
      <c r="N5124" t="s">
        <v>3936</v>
      </c>
      <c r="O5124" t="s">
        <v>39</v>
      </c>
      <c r="P5124" t="s">
        <v>40</v>
      </c>
      <c r="Q5124">
        <v>1</v>
      </c>
      <c r="R5124" s="5">
        <v>5.32</v>
      </c>
      <c r="S5124" s="5">
        <v>6</v>
      </c>
      <c r="T5124" s="5">
        <v>6</v>
      </c>
      <c r="U5124">
        <v>0</v>
      </c>
      <c r="V5124" s="5">
        <v>0.68</v>
      </c>
      <c r="W5124" t="s">
        <v>139</v>
      </c>
      <c r="X5124" s="3">
        <v>41446</v>
      </c>
      <c r="Y5124" s="3">
        <v>41447</v>
      </c>
      <c r="Z5124">
        <v>4</v>
      </c>
      <c r="AA5124" t="s">
        <v>8399</v>
      </c>
      <c r="AB5124">
        <f t="shared" si="402"/>
        <v>1</v>
      </c>
      <c r="AC5124" t="str">
        <f t="shared" si="400"/>
        <v>Tuesday</v>
      </c>
      <c r="AD5124" s="5">
        <v>0.79</v>
      </c>
      <c r="AE5124">
        <v>2013</v>
      </c>
      <c r="AF5124">
        <v>25</v>
      </c>
      <c r="AG5124" s="14">
        <f t="shared" si="401"/>
        <v>0.11333333333333334</v>
      </c>
      <c r="AH5124">
        <f t="shared" si="403"/>
        <v>1</v>
      </c>
      <c r="AI5124">
        <f t="shared" si="404"/>
        <v>1</v>
      </c>
    </row>
    <row r="5125" spans="1:35" x14ac:dyDescent="0.35">
      <c r="A5125">
        <v>5124</v>
      </c>
      <c r="B5125" t="s">
        <v>2710</v>
      </c>
      <c r="C5125" t="s">
        <v>2711</v>
      </c>
      <c r="D5125" t="s">
        <v>29</v>
      </c>
      <c r="E5125" t="s">
        <v>84</v>
      </c>
      <c r="F5125" t="s">
        <v>113</v>
      </c>
      <c r="G5125" t="s">
        <v>113</v>
      </c>
      <c r="H5125" t="s">
        <v>114</v>
      </c>
      <c r="I5125" t="s">
        <v>34</v>
      </c>
      <c r="J5125" t="s">
        <v>8243</v>
      </c>
      <c r="K5125" s="3">
        <v>41268</v>
      </c>
      <c r="L5125" t="s">
        <v>98</v>
      </c>
      <c r="M5125" t="s">
        <v>1998</v>
      </c>
      <c r="N5125" t="s">
        <v>1999</v>
      </c>
      <c r="O5125" t="s">
        <v>72</v>
      </c>
      <c r="P5125" t="s">
        <v>162</v>
      </c>
      <c r="Q5125">
        <v>4</v>
      </c>
      <c r="R5125" s="5">
        <v>209.07565360000001</v>
      </c>
      <c r="S5125" s="5">
        <v>280.95126020066891</v>
      </c>
      <c r="T5125" s="5">
        <v>672.03541440000004</v>
      </c>
      <c r="U5125">
        <v>0.40200000000000002</v>
      </c>
      <c r="V5125" s="5">
        <v>-164.2672</v>
      </c>
      <c r="W5125" t="s">
        <v>41</v>
      </c>
      <c r="X5125" s="3">
        <v>41273</v>
      </c>
      <c r="Y5125" s="3">
        <v>41273</v>
      </c>
      <c r="Z5125">
        <v>5</v>
      </c>
      <c r="AA5125" t="s">
        <v>8400</v>
      </c>
      <c r="AB5125">
        <f t="shared" si="402"/>
        <v>0</v>
      </c>
      <c r="AC5125" t="str">
        <f t="shared" si="400"/>
        <v>Tuesday</v>
      </c>
      <c r="AD5125" s="5">
        <v>93.703000000000003</v>
      </c>
      <c r="AE5125">
        <v>2012</v>
      </c>
      <c r="AF5125">
        <v>52</v>
      </c>
      <c r="AG5125" s="14">
        <f t="shared" si="401"/>
        <v>-0.24443235651005002</v>
      </c>
      <c r="AH5125">
        <f t="shared" si="403"/>
        <v>0</v>
      </c>
      <c r="AI5125" t="str">
        <f t="shared" si="404"/>
        <v xml:space="preserve"> </v>
      </c>
    </row>
    <row r="5126" spans="1:35" x14ac:dyDescent="0.35">
      <c r="A5126">
        <v>5125</v>
      </c>
      <c r="B5126" t="s">
        <v>6302</v>
      </c>
      <c r="C5126" t="s">
        <v>6303</v>
      </c>
      <c r="D5126" t="s">
        <v>112</v>
      </c>
      <c r="E5126" t="s">
        <v>199</v>
      </c>
      <c r="F5126" t="s">
        <v>200</v>
      </c>
      <c r="G5126" t="s">
        <v>599</v>
      </c>
      <c r="H5126" t="s">
        <v>600</v>
      </c>
      <c r="I5126" t="s">
        <v>34</v>
      </c>
      <c r="J5126" t="s">
        <v>8244</v>
      </c>
      <c r="K5126" s="3">
        <v>41543</v>
      </c>
      <c r="L5126" t="s">
        <v>136</v>
      </c>
      <c r="M5126" t="s">
        <v>6199</v>
      </c>
      <c r="N5126" t="s">
        <v>6200</v>
      </c>
      <c r="O5126" t="s">
        <v>51</v>
      </c>
      <c r="P5126" t="s">
        <v>52</v>
      </c>
      <c r="Q5126">
        <v>5</v>
      </c>
      <c r="R5126" s="5">
        <v>38.380000000000003</v>
      </c>
      <c r="S5126" s="5">
        <v>72.400000000000006</v>
      </c>
      <c r="T5126" s="5">
        <v>362</v>
      </c>
      <c r="U5126">
        <v>0</v>
      </c>
      <c r="V5126" s="5">
        <v>170.1</v>
      </c>
      <c r="W5126" t="s">
        <v>139</v>
      </c>
      <c r="X5126" s="3">
        <v>41546</v>
      </c>
      <c r="Y5126" s="3">
        <v>41546</v>
      </c>
      <c r="Z5126">
        <v>3</v>
      </c>
      <c r="AA5126" t="s">
        <v>8400</v>
      </c>
      <c r="AB5126">
        <f t="shared" si="402"/>
        <v>0</v>
      </c>
      <c r="AC5126" t="str">
        <f t="shared" si="400"/>
        <v>Thursday</v>
      </c>
      <c r="AD5126" s="5">
        <v>43.134999999999998</v>
      </c>
      <c r="AE5126">
        <v>2013</v>
      </c>
      <c r="AF5126">
        <v>39</v>
      </c>
      <c r="AG5126" s="14">
        <f t="shared" si="401"/>
        <v>0.46988950276243091</v>
      </c>
      <c r="AH5126">
        <f t="shared" si="403"/>
        <v>0</v>
      </c>
      <c r="AI5126" t="str">
        <f t="shared" si="404"/>
        <v xml:space="preserve"> </v>
      </c>
    </row>
    <row r="5127" spans="1:35" x14ac:dyDescent="0.35">
      <c r="A5127">
        <v>5126</v>
      </c>
      <c r="B5127" t="s">
        <v>6302</v>
      </c>
      <c r="C5127" t="s">
        <v>6303</v>
      </c>
      <c r="D5127" t="s">
        <v>112</v>
      </c>
      <c r="E5127" t="s">
        <v>199</v>
      </c>
      <c r="F5127" t="s">
        <v>200</v>
      </c>
      <c r="G5127" t="s">
        <v>599</v>
      </c>
      <c r="H5127" t="s">
        <v>600</v>
      </c>
      <c r="I5127" t="s">
        <v>34</v>
      </c>
      <c r="J5127" t="s">
        <v>8244</v>
      </c>
      <c r="K5127" s="3">
        <v>41543</v>
      </c>
      <c r="L5127" t="s">
        <v>136</v>
      </c>
      <c r="M5127" t="s">
        <v>417</v>
      </c>
      <c r="N5127" t="s">
        <v>418</v>
      </c>
      <c r="O5127" t="s">
        <v>39</v>
      </c>
      <c r="P5127" t="s">
        <v>90</v>
      </c>
      <c r="Q5127">
        <v>2</v>
      </c>
      <c r="R5127" s="5">
        <v>8.26</v>
      </c>
      <c r="S5127" s="5">
        <v>9.5</v>
      </c>
      <c r="T5127" s="5">
        <v>19</v>
      </c>
      <c r="U5127">
        <v>0</v>
      </c>
      <c r="V5127" s="5">
        <v>2.48</v>
      </c>
      <c r="W5127" t="s">
        <v>139</v>
      </c>
      <c r="X5127" s="3">
        <v>41546</v>
      </c>
      <c r="Y5127" s="3">
        <v>41547</v>
      </c>
      <c r="Z5127">
        <v>4</v>
      </c>
      <c r="AA5127" t="s">
        <v>8399</v>
      </c>
      <c r="AB5127">
        <f t="shared" si="402"/>
        <v>1</v>
      </c>
      <c r="AC5127" t="str">
        <f t="shared" si="400"/>
        <v>Thursday</v>
      </c>
      <c r="AD5127" s="5">
        <v>2.8849999999999998</v>
      </c>
      <c r="AE5127">
        <v>2013</v>
      </c>
      <c r="AF5127">
        <v>39</v>
      </c>
      <c r="AG5127" s="14">
        <f t="shared" si="401"/>
        <v>0.13052631578947368</v>
      </c>
      <c r="AH5127">
        <f t="shared" si="403"/>
        <v>1</v>
      </c>
      <c r="AI5127">
        <f t="shared" si="404"/>
        <v>1</v>
      </c>
    </row>
    <row r="5128" spans="1:35" x14ac:dyDescent="0.35">
      <c r="A5128">
        <v>5127</v>
      </c>
      <c r="B5128" t="s">
        <v>258</v>
      </c>
      <c r="C5128" t="s">
        <v>259</v>
      </c>
      <c r="D5128" t="s">
        <v>112</v>
      </c>
      <c r="E5128" t="s">
        <v>199</v>
      </c>
      <c r="F5128" t="s">
        <v>212</v>
      </c>
      <c r="G5128" t="s">
        <v>245</v>
      </c>
      <c r="H5128" t="s">
        <v>245</v>
      </c>
      <c r="I5128" t="s">
        <v>34</v>
      </c>
      <c r="J5128" t="s">
        <v>8245</v>
      </c>
      <c r="K5128" s="3">
        <v>41345</v>
      </c>
      <c r="L5128" t="s">
        <v>36</v>
      </c>
      <c r="M5128" t="s">
        <v>5145</v>
      </c>
      <c r="N5128" t="s">
        <v>5146</v>
      </c>
      <c r="O5128" t="s">
        <v>51</v>
      </c>
      <c r="P5128" t="s">
        <v>93</v>
      </c>
      <c r="Q5128">
        <v>1</v>
      </c>
      <c r="R5128" s="5">
        <v>45.681599999999989</v>
      </c>
      <c r="S5128" s="5">
        <v>56.391999999999989</v>
      </c>
      <c r="T5128" s="5">
        <v>45.113599999999991</v>
      </c>
      <c r="U5128">
        <v>0.2</v>
      </c>
      <c r="V5128" s="5">
        <v>-0.56799999999999995</v>
      </c>
      <c r="W5128" t="s">
        <v>41</v>
      </c>
      <c r="X5128" s="3">
        <v>41350</v>
      </c>
      <c r="Y5128" s="3">
        <v>41350</v>
      </c>
      <c r="Z5128">
        <v>5</v>
      </c>
      <c r="AA5128" t="s">
        <v>8400</v>
      </c>
      <c r="AB5128">
        <f t="shared" si="402"/>
        <v>0</v>
      </c>
      <c r="AC5128" t="str">
        <f t="shared" si="400"/>
        <v>Tuesday</v>
      </c>
      <c r="AD5128" s="5">
        <v>1.6950000000000001</v>
      </c>
      <c r="AE5128">
        <v>2013</v>
      </c>
      <c r="AF5128">
        <v>11</v>
      </c>
      <c r="AG5128" s="14">
        <f t="shared" si="401"/>
        <v>-1.2590438360051073E-2</v>
      </c>
      <c r="AH5128">
        <f t="shared" si="403"/>
        <v>0</v>
      </c>
      <c r="AI5128" t="str">
        <f t="shared" si="404"/>
        <v xml:space="preserve"> </v>
      </c>
    </row>
    <row r="5129" spans="1:35" x14ac:dyDescent="0.35">
      <c r="A5129">
        <v>5128</v>
      </c>
      <c r="B5129" t="s">
        <v>3929</v>
      </c>
      <c r="C5129" t="s">
        <v>3930</v>
      </c>
      <c r="D5129" t="s">
        <v>29</v>
      </c>
      <c r="E5129" t="s">
        <v>44</v>
      </c>
      <c r="F5129" t="s">
        <v>67</v>
      </c>
      <c r="G5129" t="s">
        <v>68</v>
      </c>
      <c r="H5129" t="s">
        <v>68</v>
      </c>
      <c r="I5129" t="s">
        <v>34</v>
      </c>
      <c r="J5129" t="s">
        <v>8246</v>
      </c>
      <c r="K5129" s="3">
        <v>41236</v>
      </c>
      <c r="L5129" t="s">
        <v>136</v>
      </c>
      <c r="M5129" t="s">
        <v>2691</v>
      </c>
      <c r="N5129" t="s">
        <v>2692</v>
      </c>
      <c r="O5129" t="s">
        <v>51</v>
      </c>
      <c r="P5129" t="s">
        <v>93</v>
      </c>
      <c r="Q5129">
        <v>3</v>
      </c>
      <c r="R5129" s="5">
        <v>27.606666666666666</v>
      </c>
      <c r="S5129" s="5">
        <v>30.666666666666668</v>
      </c>
      <c r="T5129" s="5">
        <v>92</v>
      </c>
      <c r="U5129">
        <v>0</v>
      </c>
      <c r="V5129" s="5">
        <v>9.18</v>
      </c>
      <c r="W5129" t="s">
        <v>155</v>
      </c>
      <c r="X5129" s="3">
        <v>41238</v>
      </c>
      <c r="Y5129" s="3">
        <v>41238</v>
      </c>
      <c r="Z5129">
        <v>2</v>
      </c>
      <c r="AA5129" t="s">
        <v>8400</v>
      </c>
      <c r="AB5129">
        <f t="shared" si="402"/>
        <v>0</v>
      </c>
      <c r="AC5129" t="str">
        <f t="shared" si="400"/>
        <v>Friday</v>
      </c>
      <c r="AD5129" s="5">
        <v>19.904</v>
      </c>
      <c r="AE5129">
        <v>2012</v>
      </c>
      <c r="AF5129">
        <v>47</v>
      </c>
      <c r="AG5129" s="14">
        <f t="shared" si="401"/>
        <v>9.978260869565217E-2</v>
      </c>
      <c r="AH5129">
        <f t="shared" si="403"/>
        <v>0</v>
      </c>
      <c r="AI5129" t="str">
        <f t="shared" si="404"/>
        <v xml:space="preserve"> </v>
      </c>
    </row>
    <row r="5130" spans="1:35" x14ac:dyDescent="0.35">
      <c r="A5130">
        <v>5129</v>
      </c>
      <c r="B5130" t="s">
        <v>5678</v>
      </c>
      <c r="C5130" t="s">
        <v>5679</v>
      </c>
      <c r="D5130" t="s">
        <v>29</v>
      </c>
      <c r="E5130" t="s">
        <v>44</v>
      </c>
      <c r="F5130" t="s">
        <v>502</v>
      </c>
      <c r="G5130" t="s">
        <v>503</v>
      </c>
      <c r="H5130" t="s">
        <v>503</v>
      </c>
      <c r="I5130" t="s">
        <v>34</v>
      </c>
      <c r="J5130" t="s">
        <v>8247</v>
      </c>
      <c r="K5130" s="3">
        <v>41839</v>
      </c>
      <c r="L5130" t="s">
        <v>136</v>
      </c>
      <c r="M5130" t="s">
        <v>3748</v>
      </c>
      <c r="N5130" t="s">
        <v>3749</v>
      </c>
      <c r="O5130" t="s">
        <v>39</v>
      </c>
      <c r="P5130" t="s">
        <v>340</v>
      </c>
      <c r="Q5130">
        <v>3</v>
      </c>
      <c r="R5130" s="5">
        <v>9.965066666666667</v>
      </c>
      <c r="S5130" s="5">
        <v>12.68177777777778</v>
      </c>
      <c r="T5130" s="5">
        <v>22.827200000000001</v>
      </c>
      <c r="U5130">
        <v>0.4</v>
      </c>
      <c r="V5130" s="5">
        <v>-7.0679999999999996</v>
      </c>
      <c r="W5130" t="s">
        <v>41</v>
      </c>
      <c r="X5130" s="3">
        <v>41844</v>
      </c>
      <c r="Y5130" s="3">
        <v>41844</v>
      </c>
      <c r="Z5130">
        <v>5</v>
      </c>
      <c r="AA5130" t="s">
        <v>8400</v>
      </c>
      <c r="AB5130">
        <f t="shared" si="402"/>
        <v>0</v>
      </c>
      <c r="AC5130" t="str">
        <f t="shared" si="400"/>
        <v>Saturday</v>
      </c>
      <c r="AD5130" s="5">
        <v>2.6230000000000002</v>
      </c>
      <c r="AE5130">
        <v>2014</v>
      </c>
      <c r="AF5130">
        <v>29</v>
      </c>
      <c r="AG5130" s="14">
        <f t="shared" si="401"/>
        <v>-0.30963061610710024</v>
      </c>
      <c r="AH5130">
        <f t="shared" si="403"/>
        <v>0</v>
      </c>
      <c r="AI5130" t="str">
        <f t="shared" si="404"/>
        <v xml:space="preserve"> </v>
      </c>
    </row>
    <row r="5131" spans="1:35" x14ac:dyDescent="0.35">
      <c r="A5131">
        <v>5130</v>
      </c>
      <c r="B5131" t="s">
        <v>5678</v>
      </c>
      <c r="C5131" t="s">
        <v>5679</v>
      </c>
      <c r="D5131" t="s">
        <v>29</v>
      </c>
      <c r="E5131" t="s">
        <v>44</v>
      </c>
      <c r="F5131" t="s">
        <v>502</v>
      </c>
      <c r="G5131" t="s">
        <v>503</v>
      </c>
      <c r="H5131" t="s">
        <v>503</v>
      </c>
      <c r="I5131" t="s">
        <v>34</v>
      </c>
      <c r="J5131" t="s">
        <v>8247</v>
      </c>
      <c r="K5131" s="3">
        <v>41839</v>
      </c>
      <c r="L5131" t="s">
        <v>136</v>
      </c>
      <c r="M5131" t="s">
        <v>8248</v>
      </c>
      <c r="N5131" t="s">
        <v>161</v>
      </c>
      <c r="O5131" t="s">
        <v>72</v>
      </c>
      <c r="P5131" t="s">
        <v>162</v>
      </c>
      <c r="Q5131">
        <v>3</v>
      </c>
      <c r="R5131" s="5">
        <v>144.29087437333331</v>
      </c>
      <c r="S5131" s="5">
        <v>184.08754911928648</v>
      </c>
      <c r="T5131" s="5">
        <v>330.25306311999992</v>
      </c>
      <c r="U5131">
        <v>0.40200000000000002</v>
      </c>
      <c r="V5131" s="5">
        <v>-102.61956000000001</v>
      </c>
      <c r="W5131" t="s">
        <v>41</v>
      </c>
      <c r="X5131" s="3">
        <v>41844</v>
      </c>
      <c r="Y5131" s="3">
        <v>41844</v>
      </c>
      <c r="Z5131">
        <v>5</v>
      </c>
      <c r="AA5131" t="s">
        <v>8400</v>
      </c>
      <c r="AB5131">
        <f t="shared" si="402"/>
        <v>0</v>
      </c>
      <c r="AC5131" t="str">
        <f t="shared" si="400"/>
        <v>Saturday</v>
      </c>
      <c r="AD5131" s="5">
        <v>23.077999999999999</v>
      </c>
      <c r="AE5131">
        <v>2014</v>
      </c>
      <c r="AF5131">
        <v>29</v>
      </c>
      <c r="AG5131" s="14">
        <f t="shared" si="401"/>
        <v>-0.31073007780918727</v>
      </c>
      <c r="AH5131">
        <f t="shared" si="403"/>
        <v>0</v>
      </c>
      <c r="AI5131" t="str">
        <f t="shared" si="404"/>
        <v xml:space="preserve"> </v>
      </c>
    </row>
    <row r="5132" spans="1:35" x14ac:dyDescent="0.35">
      <c r="A5132">
        <v>5131</v>
      </c>
      <c r="B5132" t="s">
        <v>5678</v>
      </c>
      <c r="C5132" t="s">
        <v>5679</v>
      </c>
      <c r="D5132" t="s">
        <v>29</v>
      </c>
      <c r="E5132" t="s">
        <v>44</v>
      </c>
      <c r="F5132" t="s">
        <v>502</v>
      </c>
      <c r="G5132" t="s">
        <v>503</v>
      </c>
      <c r="H5132" t="s">
        <v>503</v>
      </c>
      <c r="I5132" t="s">
        <v>34</v>
      </c>
      <c r="J5132" t="s">
        <v>8247</v>
      </c>
      <c r="K5132" s="3">
        <v>41839</v>
      </c>
      <c r="L5132" t="s">
        <v>136</v>
      </c>
      <c r="M5132" t="s">
        <v>4071</v>
      </c>
      <c r="N5132" t="s">
        <v>4072</v>
      </c>
      <c r="O5132" t="s">
        <v>39</v>
      </c>
      <c r="P5132" t="s">
        <v>58</v>
      </c>
      <c r="Q5132">
        <v>11</v>
      </c>
      <c r="R5132" s="5">
        <v>3.5143818181818176</v>
      </c>
      <c r="S5132" s="5">
        <v>6.4279393939393916</v>
      </c>
      <c r="T5132" s="5">
        <v>21.212199999999996</v>
      </c>
      <c r="U5132">
        <v>0.7</v>
      </c>
      <c r="V5132" s="5">
        <v>-17.446000000000002</v>
      </c>
      <c r="W5132" t="s">
        <v>41</v>
      </c>
      <c r="X5132" s="3">
        <v>41844</v>
      </c>
      <c r="Y5132" s="3">
        <v>41844</v>
      </c>
      <c r="Z5132">
        <v>5</v>
      </c>
      <c r="AA5132" t="s">
        <v>8400</v>
      </c>
      <c r="AB5132">
        <f t="shared" si="402"/>
        <v>0</v>
      </c>
      <c r="AC5132" t="str">
        <f t="shared" si="400"/>
        <v>Saturday</v>
      </c>
      <c r="AD5132" s="5">
        <v>1.1679999999999999</v>
      </c>
      <c r="AE5132">
        <v>2014</v>
      </c>
      <c r="AF5132">
        <v>29</v>
      </c>
      <c r="AG5132" s="14">
        <f t="shared" si="401"/>
        <v>-0.82245123089542838</v>
      </c>
      <c r="AH5132">
        <f t="shared" si="403"/>
        <v>0</v>
      </c>
      <c r="AI5132" t="str">
        <f t="shared" si="404"/>
        <v xml:space="preserve"> </v>
      </c>
    </row>
    <row r="5133" spans="1:35" x14ac:dyDescent="0.35">
      <c r="A5133">
        <v>5132</v>
      </c>
      <c r="B5133" t="s">
        <v>1131</v>
      </c>
      <c r="C5133" t="s">
        <v>1132</v>
      </c>
      <c r="D5133" t="s">
        <v>29</v>
      </c>
      <c r="E5133" t="s">
        <v>44</v>
      </c>
      <c r="F5133" t="s">
        <v>67</v>
      </c>
      <c r="G5133" t="s">
        <v>1359</v>
      </c>
      <c r="H5133" t="s">
        <v>7155</v>
      </c>
      <c r="I5133" t="s">
        <v>34</v>
      </c>
      <c r="J5133" t="s">
        <v>8249</v>
      </c>
      <c r="K5133" s="3">
        <v>41058</v>
      </c>
      <c r="L5133" t="s">
        <v>36</v>
      </c>
      <c r="M5133" t="s">
        <v>3821</v>
      </c>
      <c r="N5133" t="s">
        <v>3822</v>
      </c>
      <c r="O5133" t="s">
        <v>39</v>
      </c>
      <c r="P5133" t="s">
        <v>61</v>
      </c>
      <c r="Q5133">
        <v>2</v>
      </c>
      <c r="R5133" s="5">
        <v>33.340000000000003</v>
      </c>
      <c r="S5133" s="5">
        <v>34</v>
      </c>
      <c r="T5133" s="5">
        <v>68</v>
      </c>
      <c r="U5133">
        <v>0</v>
      </c>
      <c r="V5133" s="5">
        <v>1.32</v>
      </c>
      <c r="W5133" t="s">
        <v>41</v>
      </c>
      <c r="X5133" s="3">
        <v>41063</v>
      </c>
      <c r="Y5133" s="3">
        <v>41063</v>
      </c>
      <c r="Z5133">
        <v>5</v>
      </c>
      <c r="AA5133" t="s">
        <v>8400</v>
      </c>
      <c r="AB5133">
        <f t="shared" si="402"/>
        <v>0</v>
      </c>
      <c r="AC5133" t="str">
        <f t="shared" si="400"/>
        <v>Tuesday</v>
      </c>
      <c r="AD5133" s="5">
        <v>2.7160000000000002</v>
      </c>
      <c r="AE5133">
        <v>2012</v>
      </c>
      <c r="AF5133">
        <v>22</v>
      </c>
      <c r="AG5133" s="14">
        <f t="shared" si="401"/>
        <v>1.9411764705882354E-2</v>
      </c>
      <c r="AH5133">
        <f t="shared" si="403"/>
        <v>0</v>
      </c>
      <c r="AI5133" t="str">
        <f t="shared" si="404"/>
        <v xml:space="preserve"> </v>
      </c>
    </row>
    <row r="5134" spans="1:35" x14ac:dyDescent="0.35">
      <c r="A5134">
        <v>5133</v>
      </c>
      <c r="B5134" t="s">
        <v>7717</v>
      </c>
      <c r="C5134" t="s">
        <v>7718</v>
      </c>
      <c r="D5134" t="s">
        <v>29</v>
      </c>
      <c r="E5134" t="s">
        <v>44</v>
      </c>
      <c r="F5134" t="s">
        <v>378</v>
      </c>
      <c r="G5134" t="s">
        <v>379</v>
      </c>
      <c r="H5134" t="s">
        <v>380</v>
      </c>
      <c r="I5134" t="s">
        <v>34</v>
      </c>
      <c r="J5134" t="s">
        <v>8250</v>
      </c>
      <c r="K5134" s="3">
        <v>40870</v>
      </c>
      <c r="L5134" t="s">
        <v>36</v>
      </c>
      <c r="M5134" t="s">
        <v>3387</v>
      </c>
      <c r="N5134" t="s">
        <v>3388</v>
      </c>
      <c r="O5134" t="s">
        <v>51</v>
      </c>
      <c r="P5134" t="s">
        <v>93</v>
      </c>
      <c r="Q5134">
        <v>5</v>
      </c>
      <c r="R5134" s="5">
        <v>100.43039999999998</v>
      </c>
      <c r="S5134" s="5">
        <v>111.15733333333328</v>
      </c>
      <c r="T5134" s="5">
        <v>333.47199999999981</v>
      </c>
      <c r="U5134">
        <v>0.4</v>
      </c>
      <c r="V5134" s="5">
        <v>-168.68</v>
      </c>
      <c r="W5134" t="s">
        <v>41</v>
      </c>
      <c r="X5134" s="3">
        <v>40875</v>
      </c>
      <c r="Y5134" s="3">
        <v>40875</v>
      </c>
      <c r="Z5134">
        <v>5</v>
      </c>
      <c r="AA5134" t="s">
        <v>8400</v>
      </c>
      <c r="AB5134">
        <f t="shared" si="402"/>
        <v>0</v>
      </c>
      <c r="AC5134" t="str">
        <f t="shared" si="400"/>
        <v>Wednesday</v>
      </c>
      <c r="AD5134" s="5">
        <v>10.62</v>
      </c>
      <c r="AE5134">
        <v>2011</v>
      </c>
      <c r="AF5134">
        <v>48</v>
      </c>
      <c r="AG5134" s="14">
        <f t="shared" si="401"/>
        <v>-0.50582957489684321</v>
      </c>
      <c r="AH5134">
        <f t="shared" si="403"/>
        <v>0</v>
      </c>
      <c r="AI5134" t="str">
        <f t="shared" si="404"/>
        <v xml:space="preserve"> </v>
      </c>
    </row>
    <row r="5135" spans="1:35" x14ac:dyDescent="0.35">
      <c r="A5135">
        <v>5134</v>
      </c>
      <c r="B5135" t="s">
        <v>1948</v>
      </c>
      <c r="C5135" t="s">
        <v>1949</v>
      </c>
      <c r="D5135" t="s">
        <v>112</v>
      </c>
      <c r="E5135" t="s">
        <v>30</v>
      </c>
      <c r="F5135" t="s">
        <v>31</v>
      </c>
      <c r="G5135" t="s">
        <v>1051</v>
      </c>
      <c r="H5135" t="s">
        <v>1051</v>
      </c>
      <c r="I5135" t="s">
        <v>34</v>
      </c>
      <c r="J5135" t="s">
        <v>8251</v>
      </c>
      <c r="K5135" s="3">
        <v>41605</v>
      </c>
      <c r="L5135" t="s">
        <v>136</v>
      </c>
      <c r="M5135" t="s">
        <v>4105</v>
      </c>
      <c r="N5135" t="s">
        <v>4106</v>
      </c>
      <c r="O5135" t="s">
        <v>39</v>
      </c>
      <c r="P5135" t="s">
        <v>340</v>
      </c>
      <c r="Q5135">
        <v>5</v>
      </c>
      <c r="R5135" s="5">
        <v>9.379999999999999</v>
      </c>
      <c r="S5135" s="5">
        <v>13.6</v>
      </c>
      <c r="T5135" s="5">
        <v>68</v>
      </c>
      <c r="U5135">
        <v>0</v>
      </c>
      <c r="V5135" s="5">
        <v>21.1</v>
      </c>
      <c r="W5135" t="s">
        <v>41</v>
      </c>
      <c r="X5135" s="3">
        <v>41610</v>
      </c>
      <c r="Y5135" s="3">
        <v>41612</v>
      </c>
      <c r="Z5135">
        <v>7</v>
      </c>
      <c r="AA5135" t="s">
        <v>8399</v>
      </c>
      <c r="AB5135">
        <f t="shared" si="402"/>
        <v>2</v>
      </c>
      <c r="AC5135" t="str">
        <f t="shared" si="400"/>
        <v>Wednesday</v>
      </c>
      <c r="AD5135" s="5">
        <v>3.5779999999999998</v>
      </c>
      <c r="AE5135">
        <v>2013</v>
      </c>
      <c r="AF5135">
        <v>48</v>
      </c>
      <c r="AG5135" s="14">
        <f t="shared" si="401"/>
        <v>0.31029411764705883</v>
      </c>
      <c r="AH5135">
        <f t="shared" si="403"/>
        <v>1</v>
      </c>
      <c r="AI5135">
        <f t="shared" si="404"/>
        <v>2</v>
      </c>
    </row>
    <row r="5136" spans="1:35" x14ac:dyDescent="0.35">
      <c r="A5136">
        <v>5135</v>
      </c>
      <c r="B5136" t="s">
        <v>1948</v>
      </c>
      <c r="C5136" t="s">
        <v>1949</v>
      </c>
      <c r="D5136" t="s">
        <v>112</v>
      </c>
      <c r="E5136" t="s">
        <v>30</v>
      </c>
      <c r="F5136" t="s">
        <v>31</v>
      </c>
      <c r="G5136" t="s">
        <v>1051</v>
      </c>
      <c r="H5136" t="s">
        <v>1051</v>
      </c>
      <c r="I5136" t="s">
        <v>34</v>
      </c>
      <c r="J5136" t="s">
        <v>8251</v>
      </c>
      <c r="K5136" s="3">
        <v>41605</v>
      </c>
      <c r="L5136" t="s">
        <v>136</v>
      </c>
      <c r="M5136" t="s">
        <v>6920</v>
      </c>
      <c r="N5136" t="s">
        <v>6921</v>
      </c>
      <c r="O5136" t="s">
        <v>39</v>
      </c>
      <c r="P5136" t="s">
        <v>340</v>
      </c>
      <c r="Q5136">
        <v>3</v>
      </c>
      <c r="R5136" s="5">
        <v>9.8266666666666662</v>
      </c>
      <c r="S5136" s="5">
        <v>13.666666666666666</v>
      </c>
      <c r="T5136" s="5">
        <v>41</v>
      </c>
      <c r="U5136">
        <v>0</v>
      </c>
      <c r="V5136" s="5">
        <v>11.52</v>
      </c>
      <c r="W5136" t="s">
        <v>41</v>
      </c>
      <c r="X5136" s="3">
        <v>41610</v>
      </c>
      <c r="Y5136" s="3">
        <v>41612</v>
      </c>
      <c r="Z5136">
        <v>7</v>
      </c>
      <c r="AA5136" t="s">
        <v>8399</v>
      </c>
      <c r="AB5136">
        <f t="shared" si="402"/>
        <v>2</v>
      </c>
      <c r="AC5136" t="str">
        <f t="shared" si="400"/>
        <v>Wednesday</v>
      </c>
      <c r="AD5136" s="5">
        <v>4.4560000000000004</v>
      </c>
      <c r="AE5136">
        <v>2013</v>
      </c>
      <c r="AF5136">
        <v>48</v>
      </c>
      <c r="AG5136" s="14">
        <f t="shared" si="401"/>
        <v>0.28097560975609753</v>
      </c>
      <c r="AH5136">
        <f t="shared" si="403"/>
        <v>1</v>
      </c>
      <c r="AI5136">
        <f t="shared" si="404"/>
        <v>2</v>
      </c>
    </row>
    <row r="5137" spans="1:35" x14ac:dyDescent="0.35">
      <c r="A5137">
        <v>5136</v>
      </c>
      <c r="B5137" t="s">
        <v>1948</v>
      </c>
      <c r="C5137" t="s">
        <v>1949</v>
      </c>
      <c r="D5137" t="s">
        <v>112</v>
      </c>
      <c r="E5137" t="s">
        <v>30</v>
      </c>
      <c r="F5137" t="s">
        <v>31</v>
      </c>
      <c r="G5137" t="s">
        <v>1051</v>
      </c>
      <c r="H5137" t="s">
        <v>1051</v>
      </c>
      <c r="I5137" t="s">
        <v>34</v>
      </c>
      <c r="J5137" t="s">
        <v>8251</v>
      </c>
      <c r="K5137" s="3">
        <v>41605</v>
      </c>
      <c r="L5137" t="s">
        <v>136</v>
      </c>
      <c r="M5137" t="s">
        <v>4334</v>
      </c>
      <c r="N5137" t="s">
        <v>4335</v>
      </c>
      <c r="O5137" t="s">
        <v>39</v>
      </c>
      <c r="P5137" t="s">
        <v>58</v>
      </c>
      <c r="Q5137">
        <v>3</v>
      </c>
      <c r="R5137" s="5">
        <v>5.18</v>
      </c>
      <c r="S5137" s="5">
        <v>9</v>
      </c>
      <c r="T5137" s="5">
        <v>27</v>
      </c>
      <c r="U5137">
        <v>0</v>
      </c>
      <c r="V5137" s="5">
        <v>11.46</v>
      </c>
      <c r="W5137" t="s">
        <v>41</v>
      </c>
      <c r="X5137" s="3">
        <v>41610</v>
      </c>
      <c r="Y5137" s="3">
        <v>41613</v>
      </c>
      <c r="Z5137">
        <v>8</v>
      </c>
      <c r="AA5137" t="s">
        <v>8399</v>
      </c>
      <c r="AB5137">
        <f t="shared" si="402"/>
        <v>3</v>
      </c>
      <c r="AC5137" t="str">
        <f t="shared" si="400"/>
        <v>Wednesday</v>
      </c>
      <c r="AD5137" s="5">
        <v>2.6749999999999998</v>
      </c>
      <c r="AE5137">
        <v>2013</v>
      </c>
      <c r="AF5137">
        <v>48</v>
      </c>
      <c r="AG5137" s="14">
        <f t="shared" si="401"/>
        <v>0.42444444444444446</v>
      </c>
      <c r="AH5137">
        <f t="shared" si="403"/>
        <v>1</v>
      </c>
      <c r="AI5137">
        <f t="shared" si="404"/>
        <v>3</v>
      </c>
    </row>
    <row r="5138" spans="1:35" x14ac:dyDescent="0.35">
      <c r="A5138">
        <v>5137</v>
      </c>
      <c r="B5138" t="s">
        <v>1948</v>
      </c>
      <c r="C5138" t="s">
        <v>1949</v>
      </c>
      <c r="D5138" t="s">
        <v>112</v>
      </c>
      <c r="E5138" t="s">
        <v>30</v>
      </c>
      <c r="F5138" t="s">
        <v>31</v>
      </c>
      <c r="G5138" t="s">
        <v>1051</v>
      </c>
      <c r="H5138" t="s">
        <v>1051</v>
      </c>
      <c r="I5138" t="s">
        <v>34</v>
      </c>
      <c r="J5138" t="s">
        <v>8251</v>
      </c>
      <c r="K5138" s="3">
        <v>41605</v>
      </c>
      <c r="L5138" t="s">
        <v>136</v>
      </c>
      <c r="M5138" t="s">
        <v>847</v>
      </c>
      <c r="N5138" t="s">
        <v>848</v>
      </c>
      <c r="O5138" t="s">
        <v>39</v>
      </c>
      <c r="P5138" t="s">
        <v>40</v>
      </c>
      <c r="Q5138">
        <v>2</v>
      </c>
      <c r="R5138" s="5">
        <v>7.46</v>
      </c>
      <c r="S5138" s="5">
        <v>8.5</v>
      </c>
      <c r="T5138" s="5">
        <v>17</v>
      </c>
      <c r="U5138">
        <v>0</v>
      </c>
      <c r="V5138" s="5">
        <v>2.08</v>
      </c>
      <c r="W5138" t="s">
        <v>41</v>
      </c>
      <c r="X5138" s="3">
        <v>41610</v>
      </c>
      <c r="Y5138" s="3">
        <v>41610</v>
      </c>
      <c r="Z5138">
        <v>5</v>
      </c>
      <c r="AA5138" t="s">
        <v>8400</v>
      </c>
      <c r="AB5138">
        <f t="shared" si="402"/>
        <v>0</v>
      </c>
      <c r="AC5138" t="str">
        <f t="shared" si="400"/>
        <v>Wednesday</v>
      </c>
      <c r="AD5138" s="5">
        <v>1.5589999999999999</v>
      </c>
      <c r="AE5138">
        <v>2013</v>
      </c>
      <c r="AF5138">
        <v>48</v>
      </c>
      <c r="AG5138" s="14">
        <f t="shared" si="401"/>
        <v>0.12235294117647059</v>
      </c>
      <c r="AH5138">
        <f t="shared" si="403"/>
        <v>0</v>
      </c>
      <c r="AI5138" t="str">
        <f t="shared" si="404"/>
        <v xml:space="preserve"> </v>
      </c>
    </row>
    <row r="5139" spans="1:35" x14ac:dyDescent="0.35">
      <c r="A5139">
        <v>5138</v>
      </c>
      <c r="B5139" t="s">
        <v>1301</v>
      </c>
      <c r="C5139" t="s">
        <v>1302</v>
      </c>
      <c r="D5139" t="s">
        <v>29</v>
      </c>
      <c r="E5139" t="s">
        <v>30</v>
      </c>
      <c r="F5139" t="s">
        <v>31</v>
      </c>
      <c r="G5139" t="s">
        <v>2350</v>
      </c>
      <c r="H5139" t="s">
        <v>1267</v>
      </c>
      <c r="I5139" t="s">
        <v>34</v>
      </c>
      <c r="J5139" t="s">
        <v>8252</v>
      </c>
      <c r="K5139" s="3">
        <v>41282</v>
      </c>
      <c r="L5139" t="s">
        <v>215</v>
      </c>
      <c r="M5139" t="s">
        <v>1877</v>
      </c>
      <c r="N5139" t="s">
        <v>3855</v>
      </c>
      <c r="O5139" t="s">
        <v>51</v>
      </c>
      <c r="P5139" t="s">
        <v>93</v>
      </c>
      <c r="Q5139">
        <v>3</v>
      </c>
      <c r="R5139" s="5">
        <v>295.43413333333325</v>
      </c>
      <c r="S5139" s="5">
        <v>322.31266666666659</v>
      </c>
      <c r="T5139" s="5">
        <v>773.55039999999985</v>
      </c>
      <c r="U5139">
        <v>0.2</v>
      </c>
      <c r="V5139" s="5">
        <v>-112.752</v>
      </c>
      <c r="W5139" t="s">
        <v>139</v>
      </c>
      <c r="X5139" s="3">
        <v>41285</v>
      </c>
      <c r="Y5139" s="3">
        <v>41285</v>
      </c>
      <c r="Z5139">
        <v>3</v>
      </c>
      <c r="AA5139" t="s">
        <v>8400</v>
      </c>
      <c r="AB5139">
        <f t="shared" si="402"/>
        <v>0</v>
      </c>
      <c r="AC5139" t="str">
        <f t="shared" si="400"/>
        <v>Tuesday</v>
      </c>
      <c r="AD5139" s="5">
        <v>246.726</v>
      </c>
      <c r="AE5139">
        <v>2013</v>
      </c>
      <c r="AF5139">
        <v>2</v>
      </c>
      <c r="AG5139" s="14">
        <f t="shared" si="401"/>
        <v>-0.14575908693215078</v>
      </c>
      <c r="AH5139">
        <f t="shared" si="403"/>
        <v>0</v>
      </c>
      <c r="AI5139" t="str">
        <f t="shared" si="404"/>
        <v xml:space="preserve"> </v>
      </c>
    </row>
    <row r="5140" spans="1:35" x14ac:dyDescent="0.35">
      <c r="A5140">
        <v>5139</v>
      </c>
      <c r="B5140" t="s">
        <v>1301</v>
      </c>
      <c r="C5140" t="s">
        <v>1302</v>
      </c>
      <c r="D5140" t="s">
        <v>29</v>
      </c>
      <c r="E5140" t="s">
        <v>30</v>
      </c>
      <c r="F5140" t="s">
        <v>31</v>
      </c>
      <c r="G5140" t="s">
        <v>2350</v>
      </c>
      <c r="H5140" t="s">
        <v>1267</v>
      </c>
      <c r="I5140" t="s">
        <v>34</v>
      </c>
      <c r="J5140" t="s">
        <v>8252</v>
      </c>
      <c r="K5140" s="3">
        <v>41282</v>
      </c>
      <c r="L5140" t="s">
        <v>215</v>
      </c>
      <c r="M5140" t="s">
        <v>3609</v>
      </c>
      <c r="N5140" t="s">
        <v>3610</v>
      </c>
      <c r="O5140" t="s">
        <v>72</v>
      </c>
      <c r="P5140" t="s">
        <v>79</v>
      </c>
      <c r="Q5140">
        <v>3</v>
      </c>
      <c r="R5140" s="5">
        <v>16.346666666666671</v>
      </c>
      <c r="S5140" s="5">
        <v>28.666666666666671</v>
      </c>
      <c r="T5140" s="5">
        <v>86.000000000000014</v>
      </c>
      <c r="U5140">
        <v>0</v>
      </c>
      <c r="V5140" s="5">
        <v>36.96</v>
      </c>
      <c r="W5140" t="s">
        <v>139</v>
      </c>
      <c r="X5140" s="3">
        <v>41285</v>
      </c>
      <c r="Y5140" s="3">
        <v>41285</v>
      </c>
      <c r="Z5140">
        <v>3</v>
      </c>
      <c r="AA5140" t="s">
        <v>8400</v>
      </c>
      <c r="AB5140">
        <f t="shared" si="402"/>
        <v>0</v>
      </c>
      <c r="AC5140" t="str">
        <f t="shared" si="400"/>
        <v>Tuesday</v>
      </c>
      <c r="AD5140" s="5">
        <v>20.934999999999999</v>
      </c>
      <c r="AE5140">
        <v>2013</v>
      </c>
      <c r="AF5140">
        <v>2</v>
      </c>
      <c r="AG5140" s="14">
        <f t="shared" si="401"/>
        <v>0.42976744186046506</v>
      </c>
      <c r="AH5140">
        <f t="shared" si="403"/>
        <v>0</v>
      </c>
      <c r="AI5140" t="str">
        <f t="shared" si="404"/>
        <v xml:space="preserve"> </v>
      </c>
    </row>
    <row r="5141" spans="1:35" x14ac:dyDescent="0.35">
      <c r="A5141">
        <v>5140</v>
      </c>
      <c r="B5141" t="s">
        <v>1301</v>
      </c>
      <c r="C5141" t="s">
        <v>1302</v>
      </c>
      <c r="D5141" t="s">
        <v>29</v>
      </c>
      <c r="E5141" t="s">
        <v>30</v>
      </c>
      <c r="F5141" t="s">
        <v>31</v>
      </c>
      <c r="G5141" t="s">
        <v>2350</v>
      </c>
      <c r="H5141" t="s">
        <v>1267</v>
      </c>
      <c r="I5141" t="s">
        <v>34</v>
      </c>
      <c r="J5141" t="s">
        <v>8252</v>
      </c>
      <c r="K5141" s="3">
        <v>41282</v>
      </c>
      <c r="L5141" t="s">
        <v>215</v>
      </c>
      <c r="M5141" t="s">
        <v>106</v>
      </c>
      <c r="N5141" t="s">
        <v>107</v>
      </c>
      <c r="O5141" t="s">
        <v>39</v>
      </c>
      <c r="P5141" t="s">
        <v>61</v>
      </c>
      <c r="Q5141">
        <v>2</v>
      </c>
      <c r="R5141" s="5">
        <v>24.060000000000002</v>
      </c>
      <c r="S5141" s="5">
        <v>33</v>
      </c>
      <c r="T5141" s="5">
        <v>66</v>
      </c>
      <c r="U5141">
        <v>0</v>
      </c>
      <c r="V5141" s="5">
        <v>17.88</v>
      </c>
      <c r="W5141" t="s">
        <v>139</v>
      </c>
      <c r="X5141" s="3">
        <v>41285</v>
      </c>
      <c r="Y5141" s="3">
        <v>41285</v>
      </c>
      <c r="Z5141">
        <v>3</v>
      </c>
      <c r="AA5141" t="s">
        <v>8400</v>
      </c>
      <c r="AB5141">
        <f t="shared" si="402"/>
        <v>0</v>
      </c>
      <c r="AC5141" t="str">
        <f t="shared" si="400"/>
        <v>Tuesday</v>
      </c>
      <c r="AD5141" s="5">
        <v>20.634</v>
      </c>
      <c r="AE5141">
        <v>2013</v>
      </c>
      <c r="AF5141">
        <v>2</v>
      </c>
      <c r="AG5141" s="14">
        <f t="shared" si="401"/>
        <v>0.27090909090909088</v>
      </c>
      <c r="AH5141">
        <f t="shared" si="403"/>
        <v>0</v>
      </c>
      <c r="AI5141" t="str">
        <f t="shared" si="404"/>
        <v xml:space="preserve"> </v>
      </c>
    </row>
    <row r="5142" spans="1:35" x14ac:dyDescent="0.35">
      <c r="A5142">
        <v>5141</v>
      </c>
      <c r="B5142" t="s">
        <v>1301</v>
      </c>
      <c r="C5142" t="s">
        <v>1302</v>
      </c>
      <c r="D5142" t="s">
        <v>29</v>
      </c>
      <c r="E5142" t="s">
        <v>30</v>
      </c>
      <c r="F5142" t="s">
        <v>31</v>
      </c>
      <c r="G5142" t="s">
        <v>2350</v>
      </c>
      <c r="H5142" t="s">
        <v>1267</v>
      </c>
      <c r="I5142" t="s">
        <v>34</v>
      </c>
      <c r="J5142" t="s">
        <v>8252</v>
      </c>
      <c r="K5142" s="3">
        <v>41282</v>
      </c>
      <c r="L5142" t="s">
        <v>215</v>
      </c>
      <c r="M5142" t="s">
        <v>3134</v>
      </c>
      <c r="N5142" t="s">
        <v>3135</v>
      </c>
      <c r="O5142" t="s">
        <v>51</v>
      </c>
      <c r="P5142" t="s">
        <v>52</v>
      </c>
      <c r="Q5142">
        <v>4</v>
      </c>
      <c r="R5142" s="5">
        <v>50.746800000000007</v>
      </c>
      <c r="S5142" s="5">
        <v>75.058000000000007</v>
      </c>
      <c r="T5142" s="5">
        <v>180.13920000000002</v>
      </c>
      <c r="U5142">
        <v>0.4</v>
      </c>
      <c r="V5142" s="5">
        <v>-22.847999999999999</v>
      </c>
      <c r="W5142" t="s">
        <v>139</v>
      </c>
      <c r="X5142" s="3">
        <v>41285</v>
      </c>
      <c r="Y5142" s="3">
        <v>41285</v>
      </c>
      <c r="Z5142">
        <v>3</v>
      </c>
      <c r="AA5142" t="s">
        <v>8400</v>
      </c>
      <c r="AB5142">
        <f t="shared" si="402"/>
        <v>0</v>
      </c>
      <c r="AC5142" t="str">
        <f t="shared" si="400"/>
        <v>Tuesday</v>
      </c>
      <c r="AD5142" s="5">
        <v>62.271000000000001</v>
      </c>
      <c r="AE5142">
        <v>2013</v>
      </c>
      <c r="AF5142">
        <v>2</v>
      </c>
      <c r="AG5142" s="14">
        <f t="shared" si="401"/>
        <v>-0.12683524740867061</v>
      </c>
      <c r="AH5142">
        <f t="shared" si="403"/>
        <v>0</v>
      </c>
      <c r="AI5142" t="str">
        <f t="shared" si="404"/>
        <v xml:space="preserve"> </v>
      </c>
    </row>
    <row r="5143" spans="1:35" x14ac:dyDescent="0.35">
      <c r="A5143">
        <v>5142</v>
      </c>
      <c r="B5143" t="s">
        <v>1301</v>
      </c>
      <c r="C5143" t="s">
        <v>1302</v>
      </c>
      <c r="D5143" t="s">
        <v>29</v>
      </c>
      <c r="E5143" t="s">
        <v>30</v>
      </c>
      <c r="F5143" t="s">
        <v>31</v>
      </c>
      <c r="G5143" t="s">
        <v>2350</v>
      </c>
      <c r="H5143" t="s">
        <v>1267</v>
      </c>
      <c r="I5143" t="s">
        <v>34</v>
      </c>
      <c r="J5143" t="s">
        <v>8252</v>
      </c>
      <c r="K5143" s="3">
        <v>41282</v>
      </c>
      <c r="L5143" t="s">
        <v>215</v>
      </c>
      <c r="M5143" t="s">
        <v>4972</v>
      </c>
      <c r="N5143" t="s">
        <v>4973</v>
      </c>
      <c r="O5143" t="s">
        <v>39</v>
      </c>
      <c r="P5143" t="s">
        <v>58</v>
      </c>
      <c r="Q5143">
        <v>6</v>
      </c>
      <c r="R5143" s="5">
        <v>25.233333333333331</v>
      </c>
      <c r="S5143" s="5">
        <v>32.333333333333329</v>
      </c>
      <c r="T5143" s="5">
        <v>193.99999999999997</v>
      </c>
      <c r="U5143">
        <v>0</v>
      </c>
      <c r="V5143" s="5">
        <v>42.6</v>
      </c>
      <c r="W5143" t="s">
        <v>139</v>
      </c>
      <c r="X5143" s="3">
        <v>41285</v>
      </c>
      <c r="Y5143" s="3">
        <v>41285</v>
      </c>
      <c r="Z5143">
        <v>3</v>
      </c>
      <c r="AA5143" t="s">
        <v>8400</v>
      </c>
      <c r="AB5143">
        <f t="shared" si="402"/>
        <v>0</v>
      </c>
      <c r="AC5143" t="str">
        <f t="shared" si="400"/>
        <v>Tuesday</v>
      </c>
      <c r="AD5143" s="5">
        <v>14.35</v>
      </c>
      <c r="AE5143">
        <v>2013</v>
      </c>
      <c r="AF5143">
        <v>2</v>
      </c>
      <c r="AG5143" s="14">
        <f t="shared" si="401"/>
        <v>0.21958762886597943</v>
      </c>
      <c r="AH5143">
        <f t="shared" si="403"/>
        <v>0</v>
      </c>
      <c r="AI5143" t="str">
        <f t="shared" si="404"/>
        <v xml:space="preserve"> </v>
      </c>
    </row>
    <row r="5144" spans="1:35" x14ac:dyDescent="0.35">
      <c r="A5144">
        <v>5143</v>
      </c>
      <c r="B5144" t="s">
        <v>1301</v>
      </c>
      <c r="C5144" t="s">
        <v>1302</v>
      </c>
      <c r="D5144" t="s">
        <v>29</v>
      </c>
      <c r="E5144" t="s">
        <v>30</v>
      </c>
      <c r="F5144" t="s">
        <v>31</v>
      </c>
      <c r="G5144" t="s">
        <v>2350</v>
      </c>
      <c r="H5144" t="s">
        <v>1267</v>
      </c>
      <c r="I5144" t="s">
        <v>34</v>
      </c>
      <c r="J5144" t="s">
        <v>8252</v>
      </c>
      <c r="K5144" s="3">
        <v>41282</v>
      </c>
      <c r="L5144" t="s">
        <v>215</v>
      </c>
      <c r="M5144" t="s">
        <v>2460</v>
      </c>
      <c r="N5144" t="s">
        <v>2461</v>
      </c>
      <c r="O5144" t="s">
        <v>51</v>
      </c>
      <c r="P5144" t="s">
        <v>52</v>
      </c>
      <c r="Q5144">
        <v>2</v>
      </c>
      <c r="R5144" s="5">
        <v>61.477600000000002</v>
      </c>
      <c r="S5144" s="5">
        <v>81.656000000000006</v>
      </c>
      <c r="T5144" s="5">
        <v>97.987200000000001</v>
      </c>
      <c r="U5144">
        <v>0.4</v>
      </c>
      <c r="V5144" s="5">
        <v>-24.968</v>
      </c>
      <c r="W5144" t="s">
        <v>139</v>
      </c>
      <c r="X5144" s="3">
        <v>41285</v>
      </c>
      <c r="Y5144" s="3">
        <v>41285</v>
      </c>
      <c r="Z5144">
        <v>3</v>
      </c>
      <c r="AA5144" t="s">
        <v>8400</v>
      </c>
      <c r="AB5144">
        <f t="shared" si="402"/>
        <v>0</v>
      </c>
      <c r="AC5144" t="str">
        <f t="shared" si="400"/>
        <v>Tuesday</v>
      </c>
      <c r="AD5144" s="5">
        <v>15.441000000000001</v>
      </c>
      <c r="AE5144">
        <v>2013</v>
      </c>
      <c r="AF5144">
        <v>2</v>
      </c>
      <c r="AG5144" s="14">
        <f t="shared" si="401"/>
        <v>-0.25480879135233991</v>
      </c>
      <c r="AH5144">
        <f t="shared" si="403"/>
        <v>0</v>
      </c>
      <c r="AI5144" t="str">
        <f t="shared" si="404"/>
        <v xml:space="preserve"> </v>
      </c>
    </row>
    <row r="5145" spans="1:35" x14ac:dyDescent="0.35">
      <c r="A5145">
        <v>5144</v>
      </c>
      <c r="B5145" t="s">
        <v>1301</v>
      </c>
      <c r="C5145" t="s">
        <v>1302</v>
      </c>
      <c r="D5145" t="s">
        <v>29</v>
      </c>
      <c r="E5145" t="s">
        <v>30</v>
      </c>
      <c r="F5145" t="s">
        <v>31</v>
      </c>
      <c r="G5145" t="s">
        <v>2350</v>
      </c>
      <c r="H5145" t="s">
        <v>1267</v>
      </c>
      <c r="I5145" t="s">
        <v>34</v>
      </c>
      <c r="J5145" t="s">
        <v>8252</v>
      </c>
      <c r="K5145" s="3">
        <v>41282</v>
      </c>
      <c r="L5145" t="s">
        <v>215</v>
      </c>
      <c r="M5145" t="s">
        <v>6918</v>
      </c>
      <c r="N5145" t="s">
        <v>6919</v>
      </c>
      <c r="O5145" t="s">
        <v>72</v>
      </c>
      <c r="P5145" t="s">
        <v>73</v>
      </c>
      <c r="Q5145">
        <v>3</v>
      </c>
      <c r="R5145" s="5">
        <v>134.72</v>
      </c>
      <c r="S5145" s="5">
        <v>175</v>
      </c>
      <c r="T5145" s="5">
        <v>525</v>
      </c>
      <c r="U5145">
        <v>0</v>
      </c>
      <c r="V5145" s="5">
        <v>120.84</v>
      </c>
      <c r="W5145" t="s">
        <v>139</v>
      </c>
      <c r="X5145" s="3">
        <v>41285</v>
      </c>
      <c r="Y5145" s="3">
        <v>41287</v>
      </c>
      <c r="Z5145">
        <v>5</v>
      </c>
      <c r="AA5145" t="s">
        <v>8399</v>
      </c>
      <c r="AB5145">
        <f t="shared" si="402"/>
        <v>2</v>
      </c>
      <c r="AC5145" t="str">
        <f t="shared" si="400"/>
        <v>Tuesday</v>
      </c>
      <c r="AD5145" s="5">
        <v>175.74</v>
      </c>
      <c r="AE5145">
        <v>2013</v>
      </c>
      <c r="AF5145">
        <v>2</v>
      </c>
      <c r="AG5145" s="14">
        <f t="shared" si="401"/>
        <v>0.23017142857142858</v>
      </c>
      <c r="AH5145">
        <f t="shared" si="403"/>
        <v>1</v>
      </c>
      <c r="AI5145">
        <f t="shared" si="404"/>
        <v>2</v>
      </c>
    </row>
    <row r="5146" spans="1:35" x14ac:dyDescent="0.35">
      <c r="A5146">
        <v>5145</v>
      </c>
      <c r="B5146" t="s">
        <v>1027</v>
      </c>
      <c r="C5146" t="s">
        <v>1028</v>
      </c>
      <c r="D5146" t="s">
        <v>29</v>
      </c>
      <c r="E5146" t="s">
        <v>199</v>
      </c>
      <c r="F5146" t="s">
        <v>200</v>
      </c>
      <c r="G5146" t="s">
        <v>678</v>
      </c>
      <c r="H5146" t="s">
        <v>678</v>
      </c>
      <c r="I5146" t="s">
        <v>34</v>
      </c>
      <c r="J5146" t="s">
        <v>8253</v>
      </c>
      <c r="K5146" s="3">
        <v>41204</v>
      </c>
      <c r="L5146" t="s">
        <v>136</v>
      </c>
      <c r="M5146" t="s">
        <v>3663</v>
      </c>
      <c r="N5146" t="s">
        <v>3664</v>
      </c>
      <c r="O5146" t="s">
        <v>39</v>
      </c>
      <c r="P5146" t="s">
        <v>340</v>
      </c>
      <c r="Q5146">
        <v>5</v>
      </c>
      <c r="R5146" s="5">
        <v>7.0400000000000009</v>
      </c>
      <c r="S5146" s="5">
        <v>8.8000000000000007</v>
      </c>
      <c r="T5146" s="5">
        <v>44</v>
      </c>
      <c r="U5146">
        <v>0</v>
      </c>
      <c r="V5146" s="5">
        <v>8.8000000000000007</v>
      </c>
      <c r="W5146" t="s">
        <v>139</v>
      </c>
      <c r="X5146" s="3">
        <v>41207</v>
      </c>
      <c r="Y5146" s="3">
        <v>41207</v>
      </c>
      <c r="Z5146">
        <v>3</v>
      </c>
      <c r="AA5146" t="s">
        <v>8400</v>
      </c>
      <c r="AB5146">
        <f t="shared" si="402"/>
        <v>0</v>
      </c>
      <c r="AC5146" t="str">
        <f t="shared" si="400"/>
        <v>Monday</v>
      </c>
      <c r="AD5146" s="5">
        <v>9.0630000000000006</v>
      </c>
      <c r="AE5146">
        <v>2012</v>
      </c>
      <c r="AF5146">
        <v>43</v>
      </c>
      <c r="AG5146" s="14">
        <f t="shared" si="401"/>
        <v>0.2</v>
      </c>
      <c r="AH5146">
        <f t="shared" si="403"/>
        <v>0</v>
      </c>
      <c r="AI5146" t="str">
        <f t="shared" si="404"/>
        <v xml:space="preserve"> </v>
      </c>
    </row>
    <row r="5147" spans="1:35" x14ac:dyDescent="0.35">
      <c r="A5147">
        <v>5146</v>
      </c>
      <c r="B5147" t="s">
        <v>1027</v>
      </c>
      <c r="C5147" t="s">
        <v>1028</v>
      </c>
      <c r="D5147" t="s">
        <v>29</v>
      </c>
      <c r="E5147" t="s">
        <v>199</v>
      </c>
      <c r="F5147" t="s">
        <v>200</v>
      </c>
      <c r="G5147" t="s">
        <v>678</v>
      </c>
      <c r="H5147" t="s">
        <v>678</v>
      </c>
      <c r="I5147" t="s">
        <v>34</v>
      </c>
      <c r="J5147" t="s">
        <v>8253</v>
      </c>
      <c r="K5147" s="3">
        <v>41204</v>
      </c>
      <c r="L5147" t="s">
        <v>136</v>
      </c>
      <c r="M5147" t="s">
        <v>4984</v>
      </c>
      <c r="N5147" t="s">
        <v>1824</v>
      </c>
      <c r="O5147" t="s">
        <v>39</v>
      </c>
      <c r="P5147" t="s">
        <v>90</v>
      </c>
      <c r="Q5147">
        <v>3</v>
      </c>
      <c r="R5147" s="5">
        <v>5.7866666666666662</v>
      </c>
      <c r="S5147" s="5">
        <v>7.6666666666666661</v>
      </c>
      <c r="T5147" s="5">
        <v>23</v>
      </c>
      <c r="U5147">
        <v>0</v>
      </c>
      <c r="V5147" s="5">
        <v>5.64</v>
      </c>
      <c r="W5147" t="s">
        <v>139</v>
      </c>
      <c r="X5147" s="3">
        <v>41207</v>
      </c>
      <c r="Y5147" s="3">
        <v>41207</v>
      </c>
      <c r="Z5147">
        <v>3</v>
      </c>
      <c r="AA5147" t="s">
        <v>8400</v>
      </c>
      <c r="AB5147">
        <f t="shared" si="402"/>
        <v>0</v>
      </c>
      <c r="AC5147" t="str">
        <f t="shared" si="400"/>
        <v>Monday</v>
      </c>
      <c r="AD5147" s="5">
        <v>1.3620000000000001</v>
      </c>
      <c r="AE5147">
        <v>2012</v>
      </c>
      <c r="AF5147">
        <v>43</v>
      </c>
      <c r="AG5147" s="14">
        <f t="shared" si="401"/>
        <v>0.2452173913043478</v>
      </c>
      <c r="AH5147">
        <f t="shared" si="403"/>
        <v>0</v>
      </c>
      <c r="AI5147" t="str">
        <f t="shared" si="404"/>
        <v xml:space="preserve"> </v>
      </c>
    </row>
    <row r="5148" spans="1:35" x14ac:dyDescent="0.35">
      <c r="A5148">
        <v>5147</v>
      </c>
      <c r="B5148" t="s">
        <v>1027</v>
      </c>
      <c r="C5148" t="s">
        <v>1028</v>
      </c>
      <c r="D5148" t="s">
        <v>29</v>
      </c>
      <c r="E5148" t="s">
        <v>199</v>
      </c>
      <c r="F5148" t="s">
        <v>200</v>
      </c>
      <c r="G5148" t="s">
        <v>678</v>
      </c>
      <c r="H5148" t="s">
        <v>678</v>
      </c>
      <c r="I5148" t="s">
        <v>34</v>
      </c>
      <c r="J5148" t="s">
        <v>8253</v>
      </c>
      <c r="K5148" s="3">
        <v>41204</v>
      </c>
      <c r="L5148" t="s">
        <v>136</v>
      </c>
      <c r="M5148" t="s">
        <v>776</v>
      </c>
      <c r="N5148" t="s">
        <v>777</v>
      </c>
      <c r="O5148" t="s">
        <v>72</v>
      </c>
      <c r="P5148" t="s">
        <v>79</v>
      </c>
      <c r="Q5148">
        <v>3</v>
      </c>
      <c r="R5148" s="5">
        <v>20.420000000000002</v>
      </c>
      <c r="S5148" s="5">
        <v>28</v>
      </c>
      <c r="T5148" s="5">
        <v>84</v>
      </c>
      <c r="U5148">
        <v>0</v>
      </c>
      <c r="V5148" s="5">
        <v>22.74</v>
      </c>
      <c r="W5148" t="s">
        <v>139</v>
      </c>
      <c r="X5148" s="3">
        <v>41207</v>
      </c>
      <c r="Y5148" s="3">
        <v>41207</v>
      </c>
      <c r="Z5148">
        <v>3</v>
      </c>
      <c r="AA5148" t="s">
        <v>8400</v>
      </c>
      <c r="AB5148">
        <f t="shared" si="402"/>
        <v>0</v>
      </c>
      <c r="AC5148" t="str">
        <f t="shared" si="400"/>
        <v>Monday</v>
      </c>
      <c r="AD5148" s="5">
        <v>12.813000000000001</v>
      </c>
      <c r="AE5148">
        <v>2012</v>
      </c>
      <c r="AF5148">
        <v>43</v>
      </c>
      <c r="AG5148" s="14">
        <f t="shared" si="401"/>
        <v>0.27071428571428569</v>
      </c>
      <c r="AH5148">
        <f t="shared" si="403"/>
        <v>0</v>
      </c>
      <c r="AI5148" t="str">
        <f t="shared" si="404"/>
        <v xml:space="preserve"> </v>
      </c>
    </row>
    <row r="5149" spans="1:35" x14ac:dyDescent="0.35">
      <c r="A5149">
        <v>5148</v>
      </c>
      <c r="B5149" t="s">
        <v>7562</v>
      </c>
      <c r="C5149" t="s">
        <v>7563</v>
      </c>
      <c r="D5149" t="s">
        <v>29</v>
      </c>
      <c r="E5149" t="s">
        <v>44</v>
      </c>
      <c r="F5149" t="s">
        <v>67</v>
      </c>
      <c r="G5149" t="s">
        <v>690</v>
      </c>
      <c r="H5149" t="s">
        <v>1154</v>
      </c>
      <c r="I5149" t="s">
        <v>34</v>
      </c>
      <c r="J5149" t="s">
        <v>8254</v>
      </c>
      <c r="K5149" s="3">
        <v>41928</v>
      </c>
      <c r="L5149" t="s">
        <v>36</v>
      </c>
      <c r="M5149" t="s">
        <v>3110</v>
      </c>
      <c r="N5149" t="s">
        <v>3111</v>
      </c>
      <c r="O5149" t="s">
        <v>51</v>
      </c>
      <c r="P5149" t="s">
        <v>93</v>
      </c>
      <c r="Q5149">
        <v>2</v>
      </c>
      <c r="R5149" s="5">
        <v>92.491200000000021</v>
      </c>
      <c r="S5149" s="5">
        <v>141.39800000000002</v>
      </c>
      <c r="T5149" s="5">
        <v>113.11840000000002</v>
      </c>
      <c r="U5149">
        <v>0.6</v>
      </c>
      <c r="V5149" s="5">
        <v>-71.864000000000004</v>
      </c>
      <c r="W5149" t="s">
        <v>139</v>
      </c>
      <c r="X5149" s="3">
        <v>41931</v>
      </c>
      <c r="Y5149" s="3">
        <v>41934</v>
      </c>
      <c r="Z5149">
        <v>6</v>
      </c>
      <c r="AA5149" t="s">
        <v>8399</v>
      </c>
      <c r="AB5149">
        <f t="shared" si="402"/>
        <v>3</v>
      </c>
      <c r="AC5149" t="str">
        <f t="shared" si="400"/>
        <v>Thursday</v>
      </c>
      <c r="AD5149" s="5">
        <v>7.8869999999999996</v>
      </c>
      <c r="AE5149">
        <v>2014</v>
      </c>
      <c r="AF5149">
        <v>42</v>
      </c>
      <c r="AG5149" s="14">
        <f t="shared" si="401"/>
        <v>-0.63529894340796889</v>
      </c>
      <c r="AH5149">
        <f t="shared" si="403"/>
        <v>1</v>
      </c>
      <c r="AI5149">
        <f t="shared" si="404"/>
        <v>3</v>
      </c>
    </row>
    <row r="5150" spans="1:35" x14ac:dyDescent="0.35">
      <c r="A5150">
        <v>5149</v>
      </c>
      <c r="B5150" t="s">
        <v>6406</v>
      </c>
      <c r="C5150" t="s">
        <v>6407</v>
      </c>
      <c r="D5150" t="s">
        <v>96</v>
      </c>
      <c r="E5150" t="s">
        <v>84</v>
      </c>
      <c r="F5150" t="s">
        <v>740</v>
      </c>
      <c r="G5150" t="s">
        <v>741</v>
      </c>
      <c r="H5150" t="s">
        <v>742</v>
      </c>
      <c r="I5150" t="s">
        <v>34</v>
      </c>
      <c r="J5150" t="s">
        <v>8255</v>
      </c>
      <c r="K5150" s="3">
        <v>41853</v>
      </c>
      <c r="L5150" t="s">
        <v>36</v>
      </c>
      <c r="M5150" t="s">
        <v>5483</v>
      </c>
      <c r="N5150" t="s">
        <v>5484</v>
      </c>
      <c r="O5150" t="s">
        <v>39</v>
      </c>
      <c r="P5150" t="s">
        <v>40</v>
      </c>
      <c r="Q5150">
        <v>4</v>
      </c>
      <c r="R5150" s="5">
        <v>2.57</v>
      </c>
      <c r="S5150" s="5">
        <v>4.75</v>
      </c>
      <c r="T5150" s="5">
        <v>19</v>
      </c>
      <c r="U5150">
        <v>0</v>
      </c>
      <c r="V5150" s="5">
        <v>8.7200000000000006</v>
      </c>
      <c r="W5150" t="s">
        <v>155</v>
      </c>
      <c r="X5150" s="3">
        <v>41855</v>
      </c>
      <c r="Y5150" s="3">
        <v>41855</v>
      </c>
      <c r="Z5150">
        <v>2</v>
      </c>
      <c r="AA5150" t="s">
        <v>8400</v>
      </c>
      <c r="AB5150">
        <f t="shared" si="402"/>
        <v>0</v>
      </c>
      <c r="AC5150" t="str">
        <f t="shared" si="400"/>
        <v>Saturday</v>
      </c>
      <c r="AD5150" s="5">
        <v>3.9940000000000002</v>
      </c>
      <c r="AE5150">
        <v>2014</v>
      </c>
      <c r="AF5150">
        <v>31</v>
      </c>
      <c r="AG5150" s="14">
        <f t="shared" si="401"/>
        <v>0.45894736842105266</v>
      </c>
      <c r="AH5150">
        <f t="shared" si="403"/>
        <v>0</v>
      </c>
      <c r="AI5150" t="str">
        <f t="shared" si="404"/>
        <v xml:space="preserve"> </v>
      </c>
    </row>
    <row r="5151" spans="1:35" x14ac:dyDescent="0.35">
      <c r="A5151">
        <v>5150</v>
      </c>
      <c r="B5151" t="s">
        <v>2544</v>
      </c>
      <c r="C5151" t="s">
        <v>2545</v>
      </c>
      <c r="D5151" t="s">
        <v>112</v>
      </c>
      <c r="E5151" t="s">
        <v>84</v>
      </c>
      <c r="F5151" t="s">
        <v>463</v>
      </c>
      <c r="G5151" t="s">
        <v>463</v>
      </c>
      <c r="H5151" t="s">
        <v>464</v>
      </c>
      <c r="I5151" t="s">
        <v>34</v>
      </c>
      <c r="J5151" t="s">
        <v>8256</v>
      </c>
      <c r="K5151" s="3">
        <v>40813</v>
      </c>
      <c r="L5151" t="s">
        <v>136</v>
      </c>
      <c r="M5151" t="s">
        <v>6760</v>
      </c>
      <c r="N5151" t="s">
        <v>6761</v>
      </c>
      <c r="O5151" t="s">
        <v>39</v>
      </c>
      <c r="P5151" t="s">
        <v>40</v>
      </c>
      <c r="Q5151">
        <v>4</v>
      </c>
      <c r="R5151" s="5">
        <v>5.37</v>
      </c>
      <c r="S5151" s="5">
        <v>6.25</v>
      </c>
      <c r="T5151" s="5">
        <v>25</v>
      </c>
      <c r="U5151">
        <v>0</v>
      </c>
      <c r="V5151" s="5">
        <v>3.52</v>
      </c>
      <c r="W5151" t="s">
        <v>139</v>
      </c>
      <c r="X5151" s="3">
        <v>40816</v>
      </c>
      <c r="Y5151" s="3">
        <v>40816</v>
      </c>
      <c r="Z5151">
        <v>3</v>
      </c>
      <c r="AA5151" t="s">
        <v>8400</v>
      </c>
      <c r="AB5151">
        <f t="shared" si="402"/>
        <v>0</v>
      </c>
      <c r="AC5151" t="str">
        <f t="shared" si="400"/>
        <v>Tuesday</v>
      </c>
      <c r="AD5151" s="5">
        <v>5.1159999999999997</v>
      </c>
      <c r="AE5151">
        <v>2011</v>
      </c>
      <c r="AF5151">
        <v>40</v>
      </c>
      <c r="AG5151" s="14">
        <f t="shared" si="401"/>
        <v>0.14080000000000001</v>
      </c>
      <c r="AH5151">
        <f t="shared" si="403"/>
        <v>0</v>
      </c>
      <c r="AI5151" t="str">
        <f t="shared" si="404"/>
        <v xml:space="preserve"> </v>
      </c>
    </row>
    <row r="5152" spans="1:35" x14ac:dyDescent="0.35">
      <c r="A5152">
        <v>5151</v>
      </c>
      <c r="B5152" t="s">
        <v>6673</v>
      </c>
      <c r="C5152" t="s">
        <v>6674</v>
      </c>
      <c r="D5152" t="s">
        <v>112</v>
      </c>
      <c r="E5152" t="s">
        <v>30</v>
      </c>
      <c r="F5152" t="s">
        <v>31</v>
      </c>
      <c r="G5152" t="s">
        <v>476</v>
      </c>
      <c r="H5152" t="s">
        <v>8257</v>
      </c>
      <c r="I5152" t="s">
        <v>34</v>
      </c>
      <c r="J5152" t="s">
        <v>8258</v>
      </c>
      <c r="K5152" s="3">
        <v>40672</v>
      </c>
      <c r="L5152" t="s">
        <v>36</v>
      </c>
      <c r="M5152" t="s">
        <v>393</v>
      </c>
      <c r="N5152" t="s">
        <v>394</v>
      </c>
      <c r="O5152" t="s">
        <v>51</v>
      </c>
      <c r="P5152" t="s">
        <v>93</v>
      </c>
      <c r="Q5152">
        <v>2</v>
      </c>
      <c r="R5152" s="5">
        <v>32.406400000000005</v>
      </c>
      <c r="S5152" s="5">
        <v>39.043000000000006</v>
      </c>
      <c r="T5152" s="5">
        <v>62.468800000000016</v>
      </c>
      <c r="U5152">
        <v>0.2</v>
      </c>
      <c r="V5152" s="5">
        <v>-2.3439999999999999</v>
      </c>
      <c r="W5152" t="s">
        <v>41</v>
      </c>
      <c r="X5152" s="3">
        <v>40677</v>
      </c>
      <c r="Y5152" s="3">
        <v>40679</v>
      </c>
      <c r="Z5152">
        <v>7</v>
      </c>
      <c r="AA5152" t="s">
        <v>8399</v>
      </c>
      <c r="AB5152">
        <f t="shared" si="402"/>
        <v>2</v>
      </c>
      <c r="AC5152" t="str">
        <f t="shared" si="400"/>
        <v>Monday</v>
      </c>
      <c r="AD5152" s="5">
        <v>6.5540000000000003</v>
      </c>
      <c r="AE5152">
        <v>2011</v>
      </c>
      <c r="AF5152">
        <v>20</v>
      </c>
      <c r="AG5152" s="14">
        <f t="shared" si="401"/>
        <v>-3.7522731347488653E-2</v>
      </c>
      <c r="AH5152">
        <f t="shared" si="403"/>
        <v>1</v>
      </c>
      <c r="AI5152">
        <f t="shared" si="404"/>
        <v>2</v>
      </c>
    </row>
    <row r="5153" spans="1:35" x14ac:dyDescent="0.35">
      <c r="A5153">
        <v>5152</v>
      </c>
      <c r="B5153" t="s">
        <v>6673</v>
      </c>
      <c r="C5153" t="s">
        <v>6674</v>
      </c>
      <c r="D5153" t="s">
        <v>112</v>
      </c>
      <c r="E5153" t="s">
        <v>30</v>
      </c>
      <c r="F5153" t="s">
        <v>31</v>
      </c>
      <c r="G5153" t="s">
        <v>476</v>
      </c>
      <c r="H5153" t="s">
        <v>8257</v>
      </c>
      <c r="I5153" t="s">
        <v>34</v>
      </c>
      <c r="J5153" t="s">
        <v>8258</v>
      </c>
      <c r="K5153" s="3">
        <v>40672</v>
      </c>
      <c r="L5153" t="s">
        <v>36</v>
      </c>
      <c r="M5153" t="s">
        <v>6428</v>
      </c>
      <c r="N5153" t="s">
        <v>6429</v>
      </c>
      <c r="O5153" t="s">
        <v>39</v>
      </c>
      <c r="P5153" t="s">
        <v>76</v>
      </c>
      <c r="Q5153">
        <v>3</v>
      </c>
      <c r="R5153" s="5">
        <v>16.099999999999998</v>
      </c>
      <c r="S5153" s="5">
        <v>24</v>
      </c>
      <c r="T5153" s="5">
        <v>72</v>
      </c>
      <c r="U5153">
        <v>0</v>
      </c>
      <c r="V5153" s="5">
        <v>23.7</v>
      </c>
      <c r="W5153" t="s">
        <v>41</v>
      </c>
      <c r="X5153" s="3">
        <v>40677</v>
      </c>
      <c r="Y5153" s="3">
        <v>40677</v>
      </c>
      <c r="Z5153">
        <v>5</v>
      </c>
      <c r="AA5153" t="s">
        <v>8400</v>
      </c>
      <c r="AB5153">
        <f t="shared" si="402"/>
        <v>0</v>
      </c>
      <c r="AC5153" t="str">
        <f t="shared" si="400"/>
        <v>Monday</v>
      </c>
      <c r="AD5153" s="5">
        <v>2.0489999999999999</v>
      </c>
      <c r="AE5153">
        <v>2011</v>
      </c>
      <c r="AF5153">
        <v>20</v>
      </c>
      <c r="AG5153" s="14">
        <f t="shared" si="401"/>
        <v>0.32916666666666666</v>
      </c>
      <c r="AH5153">
        <f t="shared" si="403"/>
        <v>0</v>
      </c>
      <c r="AI5153" t="str">
        <f t="shared" si="404"/>
        <v xml:space="preserve"> </v>
      </c>
    </row>
    <row r="5154" spans="1:35" x14ac:dyDescent="0.35">
      <c r="A5154">
        <v>5153</v>
      </c>
      <c r="B5154" t="s">
        <v>1851</v>
      </c>
      <c r="C5154" t="s">
        <v>1852</v>
      </c>
      <c r="D5154" t="s">
        <v>96</v>
      </c>
      <c r="E5154" t="s">
        <v>30</v>
      </c>
      <c r="F5154" t="s">
        <v>31</v>
      </c>
      <c r="G5154" t="s">
        <v>476</v>
      </c>
      <c r="H5154" t="s">
        <v>833</v>
      </c>
      <c r="I5154" t="s">
        <v>34</v>
      </c>
      <c r="J5154" t="s">
        <v>8259</v>
      </c>
      <c r="K5154" s="3">
        <v>41471</v>
      </c>
      <c r="L5154" t="s">
        <v>136</v>
      </c>
      <c r="M5154" t="s">
        <v>3329</v>
      </c>
      <c r="N5154" t="s">
        <v>3330</v>
      </c>
      <c r="O5154" t="s">
        <v>39</v>
      </c>
      <c r="P5154" t="s">
        <v>64</v>
      </c>
      <c r="Q5154">
        <v>2</v>
      </c>
      <c r="R5154" s="5">
        <v>12.38</v>
      </c>
      <c r="S5154" s="5">
        <v>12.5</v>
      </c>
      <c r="T5154" s="5">
        <v>25</v>
      </c>
      <c r="U5154">
        <v>0</v>
      </c>
      <c r="V5154" s="5">
        <v>0.24</v>
      </c>
      <c r="W5154" t="s">
        <v>139</v>
      </c>
      <c r="X5154" s="3">
        <v>41474</v>
      </c>
      <c r="Y5154" s="3">
        <v>41474</v>
      </c>
      <c r="Z5154">
        <v>3</v>
      </c>
      <c r="AA5154" t="s">
        <v>8400</v>
      </c>
      <c r="AB5154">
        <f t="shared" si="402"/>
        <v>0</v>
      </c>
      <c r="AC5154" t="str">
        <f t="shared" si="400"/>
        <v>Tuesday</v>
      </c>
      <c r="AD5154" s="5">
        <v>5.359</v>
      </c>
      <c r="AE5154">
        <v>2013</v>
      </c>
      <c r="AF5154">
        <v>29</v>
      </c>
      <c r="AG5154" s="14">
        <f t="shared" si="401"/>
        <v>9.5999999999999992E-3</v>
      </c>
      <c r="AH5154">
        <f t="shared" si="403"/>
        <v>0</v>
      </c>
      <c r="AI5154" t="str">
        <f t="shared" si="404"/>
        <v xml:space="preserve"> </v>
      </c>
    </row>
    <row r="5155" spans="1:35" x14ac:dyDescent="0.35">
      <c r="A5155">
        <v>5154</v>
      </c>
      <c r="B5155" t="s">
        <v>7763</v>
      </c>
      <c r="C5155" t="s">
        <v>7764</v>
      </c>
      <c r="D5155" t="s">
        <v>29</v>
      </c>
      <c r="E5155" t="s">
        <v>84</v>
      </c>
      <c r="F5155" t="s">
        <v>168</v>
      </c>
      <c r="G5155" t="s">
        <v>169</v>
      </c>
      <c r="H5155" t="s">
        <v>170</v>
      </c>
      <c r="I5155" t="s">
        <v>34</v>
      </c>
      <c r="J5155" t="s">
        <v>8260</v>
      </c>
      <c r="K5155" s="3">
        <v>41027</v>
      </c>
      <c r="L5155" t="s">
        <v>98</v>
      </c>
      <c r="M5155" t="s">
        <v>3166</v>
      </c>
      <c r="N5155" t="s">
        <v>3167</v>
      </c>
      <c r="O5155" t="s">
        <v>72</v>
      </c>
      <c r="P5155" t="s">
        <v>162</v>
      </c>
      <c r="Q5155">
        <v>8</v>
      </c>
      <c r="R5155" s="5">
        <v>201.27695376000005</v>
      </c>
      <c r="S5155" s="5">
        <v>276.61550795986631</v>
      </c>
      <c r="T5155" s="5">
        <v>1323.3285900800004</v>
      </c>
      <c r="U5155">
        <v>0.40200000000000002</v>
      </c>
      <c r="V5155" s="5">
        <v>-286.88704000000001</v>
      </c>
      <c r="W5155" t="s">
        <v>41</v>
      </c>
      <c r="X5155" s="3">
        <v>41032</v>
      </c>
      <c r="Y5155" s="3">
        <v>41032</v>
      </c>
      <c r="Z5155">
        <v>5</v>
      </c>
      <c r="AA5155" t="s">
        <v>8400</v>
      </c>
      <c r="AB5155">
        <f t="shared" si="402"/>
        <v>0</v>
      </c>
      <c r="AC5155" t="str">
        <f t="shared" si="400"/>
        <v>Saturday</v>
      </c>
      <c r="AD5155" s="5">
        <v>187.68600000000001</v>
      </c>
      <c r="AE5155">
        <v>2012</v>
      </c>
      <c r="AF5155">
        <v>17</v>
      </c>
      <c r="AG5155" s="14">
        <f t="shared" si="401"/>
        <v>-0.21679199115818737</v>
      </c>
      <c r="AH5155">
        <f t="shared" si="403"/>
        <v>0</v>
      </c>
      <c r="AI5155" t="str">
        <f t="shared" si="404"/>
        <v xml:space="preserve"> </v>
      </c>
    </row>
    <row r="5156" spans="1:35" x14ac:dyDescent="0.35">
      <c r="A5156">
        <v>5155</v>
      </c>
      <c r="B5156" t="s">
        <v>7763</v>
      </c>
      <c r="C5156" t="s">
        <v>7764</v>
      </c>
      <c r="D5156" t="s">
        <v>29</v>
      </c>
      <c r="E5156" t="s">
        <v>84</v>
      </c>
      <c r="F5156" t="s">
        <v>168</v>
      </c>
      <c r="G5156" t="s">
        <v>169</v>
      </c>
      <c r="H5156" t="s">
        <v>170</v>
      </c>
      <c r="I5156" t="s">
        <v>34</v>
      </c>
      <c r="J5156" t="s">
        <v>8260</v>
      </c>
      <c r="K5156" s="3">
        <v>41027</v>
      </c>
      <c r="L5156" t="s">
        <v>98</v>
      </c>
      <c r="M5156" t="s">
        <v>1393</v>
      </c>
      <c r="N5156" t="s">
        <v>1394</v>
      </c>
      <c r="O5156" t="s">
        <v>39</v>
      </c>
      <c r="P5156" t="s">
        <v>64</v>
      </c>
      <c r="Q5156">
        <v>5</v>
      </c>
      <c r="R5156" s="5">
        <v>18.814399999999999</v>
      </c>
      <c r="S5156" s="5">
        <v>20.864000000000001</v>
      </c>
      <c r="T5156" s="5">
        <v>62.591999999999999</v>
      </c>
      <c r="U5156">
        <v>0.4</v>
      </c>
      <c r="V5156" s="5">
        <v>-31.48</v>
      </c>
      <c r="W5156" t="s">
        <v>41</v>
      </c>
      <c r="X5156" s="3">
        <v>41032</v>
      </c>
      <c r="Y5156" s="3">
        <v>41032</v>
      </c>
      <c r="Z5156">
        <v>5</v>
      </c>
      <c r="AA5156" t="s">
        <v>8400</v>
      </c>
      <c r="AB5156">
        <f t="shared" si="402"/>
        <v>0</v>
      </c>
      <c r="AC5156" t="str">
        <f t="shared" si="400"/>
        <v>Saturday</v>
      </c>
      <c r="AD5156" s="5">
        <v>6.282</v>
      </c>
      <c r="AE5156">
        <v>2012</v>
      </c>
      <c r="AF5156">
        <v>17</v>
      </c>
      <c r="AG5156" s="14">
        <f t="shared" si="401"/>
        <v>-0.50293967280163598</v>
      </c>
      <c r="AH5156">
        <f t="shared" si="403"/>
        <v>0</v>
      </c>
      <c r="AI5156" t="str">
        <f t="shared" si="404"/>
        <v xml:space="preserve"> </v>
      </c>
    </row>
    <row r="5157" spans="1:35" x14ac:dyDescent="0.35">
      <c r="A5157">
        <v>5156</v>
      </c>
      <c r="B5157" t="s">
        <v>2930</v>
      </c>
      <c r="C5157" t="s">
        <v>2931</v>
      </c>
      <c r="D5157" t="s">
        <v>112</v>
      </c>
      <c r="E5157" t="s">
        <v>30</v>
      </c>
      <c r="F5157" t="s">
        <v>31</v>
      </c>
      <c r="G5157" t="s">
        <v>150</v>
      </c>
      <c r="H5157" t="s">
        <v>151</v>
      </c>
      <c r="I5157" t="s">
        <v>34</v>
      </c>
      <c r="J5157" t="s">
        <v>8261</v>
      </c>
      <c r="K5157" s="3">
        <v>41501</v>
      </c>
      <c r="L5157" t="s">
        <v>36</v>
      </c>
      <c r="M5157" t="s">
        <v>7341</v>
      </c>
      <c r="N5157" t="s">
        <v>7342</v>
      </c>
      <c r="O5157" t="s">
        <v>39</v>
      </c>
      <c r="P5157" t="s">
        <v>61</v>
      </c>
      <c r="Q5157">
        <v>4</v>
      </c>
      <c r="R5157" s="5">
        <v>26.84</v>
      </c>
      <c r="S5157" s="5">
        <v>29.5</v>
      </c>
      <c r="T5157" s="5">
        <v>118</v>
      </c>
      <c r="U5157">
        <v>0</v>
      </c>
      <c r="V5157" s="5">
        <v>10.64</v>
      </c>
      <c r="W5157" t="s">
        <v>41</v>
      </c>
      <c r="X5157" s="3">
        <v>41506</v>
      </c>
      <c r="Y5157" s="3">
        <v>41506</v>
      </c>
      <c r="Z5157">
        <v>5</v>
      </c>
      <c r="AA5157" t="s">
        <v>8400</v>
      </c>
      <c r="AB5157">
        <f t="shared" si="402"/>
        <v>0</v>
      </c>
      <c r="AC5157" t="str">
        <f t="shared" si="400"/>
        <v>Thursday</v>
      </c>
      <c r="AD5157" s="5">
        <v>7.7990000000000004</v>
      </c>
      <c r="AE5157">
        <v>2013</v>
      </c>
      <c r="AF5157">
        <v>33</v>
      </c>
      <c r="AG5157" s="14">
        <f t="shared" si="401"/>
        <v>9.0169491525423737E-2</v>
      </c>
      <c r="AH5157">
        <f t="shared" si="403"/>
        <v>0</v>
      </c>
      <c r="AI5157" t="str">
        <f t="shared" si="404"/>
        <v xml:space="preserve"> </v>
      </c>
    </row>
    <row r="5158" spans="1:35" x14ac:dyDescent="0.35">
      <c r="A5158">
        <v>5157</v>
      </c>
      <c r="B5158" t="s">
        <v>2930</v>
      </c>
      <c r="C5158" t="s">
        <v>2931</v>
      </c>
      <c r="D5158" t="s">
        <v>112</v>
      </c>
      <c r="E5158" t="s">
        <v>30</v>
      </c>
      <c r="F5158" t="s">
        <v>31</v>
      </c>
      <c r="G5158" t="s">
        <v>150</v>
      </c>
      <c r="H5158" t="s">
        <v>151</v>
      </c>
      <c r="I5158" t="s">
        <v>34</v>
      </c>
      <c r="J5158" t="s">
        <v>8261</v>
      </c>
      <c r="K5158" s="3">
        <v>41501</v>
      </c>
      <c r="L5158" t="s">
        <v>36</v>
      </c>
      <c r="M5158" t="s">
        <v>2331</v>
      </c>
      <c r="N5158" t="s">
        <v>2332</v>
      </c>
      <c r="O5158" t="s">
        <v>51</v>
      </c>
      <c r="P5158" t="s">
        <v>55</v>
      </c>
      <c r="Q5158">
        <v>3</v>
      </c>
      <c r="R5158" s="5">
        <v>83.962133333333369</v>
      </c>
      <c r="S5158" s="5">
        <v>126.1726666666667</v>
      </c>
      <c r="T5158" s="5">
        <v>302.81440000000009</v>
      </c>
      <c r="U5158">
        <v>0.2</v>
      </c>
      <c r="V5158" s="5">
        <v>50.927999999999997</v>
      </c>
      <c r="W5158" t="s">
        <v>41</v>
      </c>
      <c r="X5158" s="3">
        <v>41506</v>
      </c>
      <c r="Y5158" s="3">
        <v>41506</v>
      </c>
      <c r="Z5158">
        <v>5</v>
      </c>
      <c r="AA5158" t="s">
        <v>8400</v>
      </c>
      <c r="AB5158">
        <f t="shared" si="402"/>
        <v>0</v>
      </c>
      <c r="AC5158" t="str">
        <f t="shared" si="400"/>
        <v>Thursday</v>
      </c>
      <c r="AD5158" s="5">
        <v>17.582999999999998</v>
      </c>
      <c r="AE5158">
        <v>2013</v>
      </c>
      <c r="AF5158">
        <v>33</v>
      </c>
      <c r="AG5158" s="14">
        <f t="shared" si="401"/>
        <v>0.16818222647271722</v>
      </c>
      <c r="AH5158">
        <f t="shared" si="403"/>
        <v>0</v>
      </c>
      <c r="AI5158" t="str">
        <f t="shared" si="404"/>
        <v xml:space="preserve"> </v>
      </c>
    </row>
    <row r="5159" spans="1:35" x14ac:dyDescent="0.35">
      <c r="A5159">
        <v>5158</v>
      </c>
      <c r="B5159" t="s">
        <v>2764</v>
      </c>
      <c r="C5159" t="s">
        <v>2765</v>
      </c>
      <c r="D5159" t="s">
        <v>29</v>
      </c>
      <c r="E5159" t="s">
        <v>199</v>
      </c>
      <c r="F5159" t="s">
        <v>200</v>
      </c>
      <c r="G5159" t="s">
        <v>7913</v>
      </c>
      <c r="H5159" t="s">
        <v>7914</v>
      </c>
      <c r="I5159" t="s">
        <v>34</v>
      </c>
      <c r="J5159" t="s">
        <v>8262</v>
      </c>
      <c r="K5159" s="3">
        <v>41644</v>
      </c>
      <c r="L5159" t="s">
        <v>36</v>
      </c>
      <c r="M5159" t="s">
        <v>5108</v>
      </c>
      <c r="N5159" t="s">
        <v>4461</v>
      </c>
      <c r="O5159" t="s">
        <v>39</v>
      </c>
      <c r="P5159" t="s">
        <v>64</v>
      </c>
      <c r="Q5159">
        <v>12</v>
      </c>
      <c r="R5159" s="5">
        <v>11.723333333333329</v>
      </c>
      <c r="S5159" s="5">
        <v>12.583333333333329</v>
      </c>
      <c r="T5159" s="5">
        <v>150.99999999999994</v>
      </c>
      <c r="U5159">
        <v>0</v>
      </c>
      <c r="V5159" s="5">
        <v>10.32</v>
      </c>
      <c r="W5159" t="s">
        <v>41</v>
      </c>
      <c r="X5159" s="3">
        <v>41649</v>
      </c>
      <c r="Y5159" s="3">
        <v>41649</v>
      </c>
      <c r="Z5159">
        <v>5</v>
      </c>
      <c r="AA5159" t="s">
        <v>8400</v>
      </c>
      <c r="AB5159">
        <f t="shared" si="402"/>
        <v>0</v>
      </c>
      <c r="AC5159" t="str">
        <f t="shared" si="400"/>
        <v>Sunday</v>
      </c>
      <c r="AD5159" s="5">
        <v>9.7309999999999999</v>
      </c>
      <c r="AE5159">
        <v>2014</v>
      </c>
      <c r="AF5159">
        <v>2</v>
      </c>
      <c r="AG5159" s="14">
        <f t="shared" si="401"/>
        <v>6.8344370860927178E-2</v>
      </c>
      <c r="AH5159">
        <f t="shared" si="403"/>
        <v>0</v>
      </c>
      <c r="AI5159" t="str">
        <f t="shared" si="404"/>
        <v xml:space="preserve"> </v>
      </c>
    </row>
    <row r="5160" spans="1:35" x14ac:dyDescent="0.35">
      <c r="A5160">
        <v>5159</v>
      </c>
      <c r="B5160" t="s">
        <v>5453</v>
      </c>
      <c r="C5160" t="s">
        <v>5454</v>
      </c>
      <c r="D5160" t="s">
        <v>96</v>
      </c>
      <c r="E5160" t="s">
        <v>44</v>
      </c>
      <c r="F5160" t="s">
        <v>67</v>
      </c>
      <c r="G5160" t="s">
        <v>68</v>
      </c>
      <c r="H5160" t="s">
        <v>68</v>
      </c>
      <c r="I5160" t="s">
        <v>34</v>
      </c>
      <c r="J5160" t="s">
        <v>8263</v>
      </c>
      <c r="K5160" s="3">
        <v>41947</v>
      </c>
      <c r="L5160" t="s">
        <v>36</v>
      </c>
      <c r="M5160" t="s">
        <v>4875</v>
      </c>
      <c r="N5160" t="s">
        <v>1215</v>
      </c>
      <c r="O5160" t="s">
        <v>39</v>
      </c>
      <c r="P5160" t="s">
        <v>90</v>
      </c>
      <c r="Q5160">
        <v>3</v>
      </c>
      <c r="R5160" s="5">
        <v>5.96</v>
      </c>
      <c r="S5160" s="5">
        <v>7</v>
      </c>
      <c r="T5160" s="5">
        <v>21</v>
      </c>
      <c r="U5160">
        <v>0</v>
      </c>
      <c r="V5160" s="5">
        <v>3.12</v>
      </c>
      <c r="W5160" t="s">
        <v>41</v>
      </c>
      <c r="X5160" s="3">
        <v>41952</v>
      </c>
      <c r="Y5160" s="3">
        <v>41953</v>
      </c>
      <c r="Z5160">
        <v>6</v>
      </c>
      <c r="AA5160" t="s">
        <v>8399</v>
      </c>
      <c r="AB5160">
        <f t="shared" si="402"/>
        <v>1</v>
      </c>
      <c r="AC5160" t="str">
        <f t="shared" si="400"/>
        <v>Tuesday</v>
      </c>
      <c r="AD5160" s="5">
        <v>0.61399999999999999</v>
      </c>
      <c r="AE5160">
        <v>2014</v>
      </c>
      <c r="AF5160">
        <v>45</v>
      </c>
      <c r="AG5160" s="14">
        <f t="shared" si="401"/>
        <v>0.14857142857142858</v>
      </c>
      <c r="AH5160">
        <f t="shared" si="403"/>
        <v>1</v>
      </c>
      <c r="AI5160">
        <f t="shared" si="404"/>
        <v>1</v>
      </c>
    </row>
    <row r="5161" spans="1:35" x14ac:dyDescent="0.35">
      <c r="A5161">
        <v>5160</v>
      </c>
      <c r="B5161" t="s">
        <v>973</v>
      </c>
      <c r="C5161" t="s">
        <v>974</v>
      </c>
      <c r="D5161" t="s">
        <v>29</v>
      </c>
      <c r="E5161" t="s">
        <v>44</v>
      </c>
      <c r="F5161" t="s">
        <v>67</v>
      </c>
      <c r="G5161" t="s">
        <v>68</v>
      </c>
      <c r="H5161" t="s">
        <v>68</v>
      </c>
      <c r="I5161" t="s">
        <v>34</v>
      </c>
      <c r="J5161" t="s">
        <v>8264</v>
      </c>
      <c r="K5161" s="3">
        <v>41039</v>
      </c>
      <c r="L5161" t="s">
        <v>36</v>
      </c>
      <c r="M5161" t="s">
        <v>3506</v>
      </c>
      <c r="N5161" t="s">
        <v>3507</v>
      </c>
      <c r="O5161" t="s">
        <v>51</v>
      </c>
      <c r="P5161" t="s">
        <v>55</v>
      </c>
      <c r="Q5161">
        <v>4</v>
      </c>
      <c r="R5161" s="5">
        <v>81.72</v>
      </c>
      <c r="S5161" s="5">
        <v>113.5</v>
      </c>
      <c r="T5161" s="5">
        <v>454</v>
      </c>
      <c r="U5161">
        <v>0</v>
      </c>
      <c r="V5161" s="5">
        <v>127.12</v>
      </c>
      <c r="W5161" t="s">
        <v>155</v>
      </c>
      <c r="X5161" s="3">
        <v>41041</v>
      </c>
      <c r="Y5161" s="3">
        <v>41041</v>
      </c>
      <c r="Z5161">
        <v>2</v>
      </c>
      <c r="AA5161" t="s">
        <v>8400</v>
      </c>
      <c r="AB5161">
        <f t="shared" si="402"/>
        <v>0</v>
      </c>
      <c r="AC5161" t="str">
        <f t="shared" si="400"/>
        <v>Thursday</v>
      </c>
      <c r="AD5161" s="5">
        <v>7.8840000000000003</v>
      </c>
      <c r="AE5161">
        <v>2012</v>
      </c>
      <c r="AF5161">
        <v>19</v>
      </c>
      <c r="AG5161" s="14">
        <f t="shared" si="401"/>
        <v>0.28000000000000003</v>
      </c>
      <c r="AH5161">
        <f t="shared" si="403"/>
        <v>0</v>
      </c>
      <c r="AI5161" t="str">
        <f t="shared" si="404"/>
        <v xml:space="preserve"> </v>
      </c>
    </row>
    <row r="5162" spans="1:35" x14ac:dyDescent="0.35">
      <c r="A5162">
        <v>5161</v>
      </c>
      <c r="B5162" t="s">
        <v>973</v>
      </c>
      <c r="C5162" t="s">
        <v>974</v>
      </c>
      <c r="D5162" t="s">
        <v>29</v>
      </c>
      <c r="E5162" t="s">
        <v>44</v>
      </c>
      <c r="F5162" t="s">
        <v>67</v>
      </c>
      <c r="G5162" t="s">
        <v>68</v>
      </c>
      <c r="H5162" t="s">
        <v>68</v>
      </c>
      <c r="I5162" t="s">
        <v>34</v>
      </c>
      <c r="J5162" t="s">
        <v>8264</v>
      </c>
      <c r="K5162" s="3">
        <v>41039</v>
      </c>
      <c r="L5162" t="s">
        <v>36</v>
      </c>
      <c r="M5162" t="s">
        <v>3445</v>
      </c>
      <c r="N5162" t="s">
        <v>3446</v>
      </c>
      <c r="O5162" t="s">
        <v>39</v>
      </c>
      <c r="P5162" t="s">
        <v>58</v>
      </c>
      <c r="Q5162">
        <v>2</v>
      </c>
      <c r="R5162" s="5">
        <v>6.28</v>
      </c>
      <c r="S5162" s="5">
        <v>8</v>
      </c>
      <c r="T5162" s="5">
        <v>16</v>
      </c>
      <c r="U5162">
        <v>0</v>
      </c>
      <c r="V5162" s="5">
        <v>3.44</v>
      </c>
      <c r="W5162" t="s">
        <v>155</v>
      </c>
      <c r="X5162" s="3">
        <v>41041</v>
      </c>
      <c r="Y5162" s="3">
        <v>41042</v>
      </c>
      <c r="Z5162">
        <v>3</v>
      </c>
      <c r="AA5162" t="s">
        <v>8399</v>
      </c>
      <c r="AB5162">
        <f t="shared" si="402"/>
        <v>1</v>
      </c>
      <c r="AC5162" t="str">
        <f t="shared" si="400"/>
        <v>Thursday</v>
      </c>
      <c r="AD5162" s="5">
        <v>0.78500000000000003</v>
      </c>
      <c r="AE5162">
        <v>2012</v>
      </c>
      <c r="AF5162">
        <v>19</v>
      </c>
      <c r="AG5162" s="14">
        <f t="shared" si="401"/>
        <v>0.215</v>
      </c>
      <c r="AH5162">
        <f t="shared" si="403"/>
        <v>1</v>
      </c>
      <c r="AI5162">
        <f t="shared" si="404"/>
        <v>1</v>
      </c>
    </row>
    <row r="5163" spans="1:35" x14ac:dyDescent="0.35">
      <c r="A5163">
        <v>5162</v>
      </c>
      <c r="B5163" t="s">
        <v>973</v>
      </c>
      <c r="C5163" t="s">
        <v>974</v>
      </c>
      <c r="D5163" t="s">
        <v>29</v>
      </c>
      <c r="E5163" t="s">
        <v>44</v>
      </c>
      <c r="F5163" t="s">
        <v>67</v>
      </c>
      <c r="G5163" t="s">
        <v>68</v>
      </c>
      <c r="H5163" t="s">
        <v>68</v>
      </c>
      <c r="I5163" t="s">
        <v>34</v>
      </c>
      <c r="J5163" t="s">
        <v>8264</v>
      </c>
      <c r="K5163" s="3">
        <v>41039</v>
      </c>
      <c r="L5163" t="s">
        <v>36</v>
      </c>
      <c r="M5163" t="s">
        <v>1292</v>
      </c>
      <c r="N5163" t="s">
        <v>1293</v>
      </c>
      <c r="O5163" t="s">
        <v>39</v>
      </c>
      <c r="P5163" t="s">
        <v>58</v>
      </c>
      <c r="Q5163">
        <v>3</v>
      </c>
      <c r="R5163" s="5">
        <v>1.7666666666666666</v>
      </c>
      <c r="S5163" s="5">
        <v>2.666666666666667</v>
      </c>
      <c r="T5163" s="5">
        <v>8</v>
      </c>
      <c r="U5163">
        <v>0</v>
      </c>
      <c r="V5163" s="5">
        <v>2.7</v>
      </c>
      <c r="W5163" t="s">
        <v>155</v>
      </c>
      <c r="X5163" s="3">
        <v>41041</v>
      </c>
      <c r="Y5163" s="3">
        <v>41041</v>
      </c>
      <c r="Z5163">
        <v>2</v>
      </c>
      <c r="AA5163" t="s">
        <v>8400</v>
      </c>
      <c r="AB5163">
        <f t="shared" si="402"/>
        <v>0</v>
      </c>
      <c r="AC5163" t="str">
        <f t="shared" si="400"/>
        <v>Thursday</v>
      </c>
      <c r="AD5163" s="5">
        <v>1.5940000000000001</v>
      </c>
      <c r="AE5163">
        <v>2012</v>
      </c>
      <c r="AF5163">
        <v>19</v>
      </c>
      <c r="AG5163" s="14">
        <f t="shared" si="401"/>
        <v>0.33750000000000002</v>
      </c>
      <c r="AH5163">
        <f t="shared" si="403"/>
        <v>0</v>
      </c>
      <c r="AI5163" t="str">
        <f t="shared" si="404"/>
        <v xml:space="preserve"> </v>
      </c>
    </row>
    <row r="5164" spans="1:35" x14ac:dyDescent="0.35">
      <c r="A5164">
        <v>5163</v>
      </c>
      <c r="B5164" t="s">
        <v>977</v>
      </c>
      <c r="C5164" t="s">
        <v>978</v>
      </c>
      <c r="D5164" t="s">
        <v>29</v>
      </c>
      <c r="E5164" t="s">
        <v>44</v>
      </c>
      <c r="F5164" t="s">
        <v>67</v>
      </c>
      <c r="G5164" t="s">
        <v>68</v>
      </c>
      <c r="H5164" t="s">
        <v>8265</v>
      </c>
      <c r="I5164" t="s">
        <v>34</v>
      </c>
      <c r="J5164" t="s">
        <v>8266</v>
      </c>
      <c r="K5164" s="3">
        <v>41444</v>
      </c>
      <c r="L5164" t="s">
        <v>136</v>
      </c>
      <c r="M5164" t="s">
        <v>1710</v>
      </c>
      <c r="N5164" t="s">
        <v>1711</v>
      </c>
      <c r="O5164" t="s">
        <v>72</v>
      </c>
      <c r="P5164" t="s">
        <v>162</v>
      </c>
      <c r="Q5164">
        <v>4</v>
      </c>
      <c r="R5164" s="5">
        <v>67.275048639999994</v>
      </c>
      <c r="S5164" s="5">
        <v>112.13499863727455</v>
      </c>
      <c r="T5164" s="5">
        <v>447.64291456000001</v>
      </c>
      <c r="U5164">
        <v>2E-3</v>
      </c>
      <c r="V5164" s="5">
        <v>178.54272</v>
      </c>
      <c r="W5164" t="s">
        <v>41</v>
      </c>
      <c r="X5164" s="3">
        <v>41449</v>
      </c>
      <c r="Y5164" s="3">
        <v>41452</v>
      </c>
      <c r="Z5164">
        <v>8</v>
      </c>
      <c r="AA5164" t="s">
        <v>8399</v>
      </c>
      <c r="AB5164">
        <f t="shared" si="402"/>
        <v>3</v>
      </c>
      <c r="AC5164" t="str">
        <f t="shared" si="400"/>
        <v>Wednesday</v>
      </c>
      <c r="AD5164" s="5">
        <v>59.640999999999998</v>
      </c>
      <c r="AE5164">
        <v>2013</v>
      </c>
      <c r="AF5164">
        <v>25</v>
      </c>
      <c r="AG5164" s="14">
        <f t="shared" si="401"/>
        <v>0.39885076741467995</v>
      </c>
      <c r="AH5164">
        <f t="shared" si="403"/>
        <v>1</v>
      </c>
      <c r="AI5164">
        <f t="shared" si="404"/>
        <v>3</v>
      </c>
    </row>
    <row r="5165" spans="1:35" x14ac:dyDescent="0.35">
      <c r="A5165">
        <v>5164</v>
      </c>
      <c r="B5165" t="s">
        <v>8267</v>
      </c>
      <c r="C5165" t="s">
        <v>8268</v>
      </c>
      <c r="D5165" t="s">
        <v>96</v>
      </c>
      <c r="E5165" t="s">
        <v>44</v>
      </c>
      <c r="F5165" t="s">
        <v>502</v>
      </c>
      <c r="G5165" t="s">
        <v>8269</v>
      </c>
      <c r="H5165" t="s">
        <v>8269</v>
      </c>
      <c r="I5165" t="s">
        <v>34</v>
      </c>
      <c r="J5165" t="s">
        <v>8270</v>
      </c>
      <c r="K5165" s="3">
        <v>41953</v>
      </c>
      <c r="L5165" t="s">
        <v>36</v>
      </c>
      <c r="M5165" t="s">
        <v>4537</v>
      </c>
      <c r="N5165" t="s">
        <v>4538</v>
      </c>
      <c r="O5165" t="s">
        <v>72</v>
      </c>
      <c r="P5165" t="s">
        <v>178</v>
      </c>
      <c r="Q5165">
        <v>3</v>
      </c>
      <c r="R5165" s="5">
        <v>60.087200000000045</v>
      </c>
      <c r="S5165" s="5">
        <v>109.5653333333334</v>
      </c>
      <c r="T5165" s="5">
        <v>197.21760000000012</v>
      </c>
      <c r="U5165">
        <v>0.4</v>
      </c>
      <c r="V5165" s="5">
        <v>16.956</v>
      </c>
      <c r="W5165" t="s">
        <v>41</v>
      </c>
      <c r="X5165" s="3">
        <v>41958</v>
      </c>
      <c r="Y5165" s="3">
        <v>41958</v>
      </c>
      <c r="Z5165">
        <v>5</v>
      </c>
      <c r="AA5165" t="s">
        <v>8400</v>
      </c>
      <c r="AB5165">
        <f t="shared" si="402"/>
        <v>0</v>
      </c>
      <c r="AC5165" t="str">
        <f t="shared" si="400"/>
        <v>Monday</v>
      </c>
      <c r="AD5165" s="5">
        <v>11.413</v>
      </c>
      <c r="AE5165">
        <v>2014</v>
      </c>
      <c r="AF5165">
        <v>46</v>
      </c>
      <c r="AG5165" s="14">
        <f t="shared" si="401"/>
        <v>8.597609949619095E-2</v>
      </c>
      <c r="AH5165">
        <f t="shared" si="403"/>
        <v>0</v>
      </c>
      <c r="AI5165" t="str">
        <f t="shared" si="404"/>
        <v xml:space="preserve"> </v>
      </c>
    </row>
    <row r="5166" spans="1:35" x14ac:dyDescent="0.35">
      <c r="A5166">
        <v>5165</v>
      </c>
      <c r="B5166" t="s">
        <v>8267</v>
      </c>
      <c r="C5166" t="s">
        <v>8268</v>
      </c>
      <c r="D5166" t="s">
        <v>96</v>
      </c>
      <c r="E5166" t="s">
        <v>44</v>
      </c>
      <c r="F5166" t="s">
        <v>502</v>
      </c>
      <c r="G5166" t="s">
        <v>8269</v>
      </c>
      <c r="H5166" t="s">
        <v>8269</v>
      </c>
      <c r="I5166" t="s">
        <v>34</v>
      </c>
      <c r="J5166" t="s">
        <v>8270</v>
      </c>
      <c r="K5166" s="3">
        <v>41953</v>
      </c>
      <c r="L5166" t="s">
        <v>36</v>
      </c>
      <c r="M5166" t="s">
        <v>7680</v>
      </c>
      <c r="N5166" t="s">
        <v>7681</v>
      </c>
      <c r="O5166" t="s">
        <v>51</v>
      </c>
      <c r="P5166" t="s">
        <v>55</v>
      </c>
      <c r="Q5166">
        <v>2</v>
      </c>
      <c r="R5166" s="5">
        <v>87.121600000000043</v>
      </c>
      <c r="S5166" s="5">
        <v>111.12933333333341</v>
      </c>
      <c r="T5166" s="5">
        <v>133.35520000000008</v>
      </c>
      <c r="U5166">
        <v>0.4</v>
      </c>
      <c r="V5166" s="5">
        <v>-40.887999999999998</v>
      </c>
      <c r="W5166" t="s">
        <v>41</v>
      </c>
      <c r="X5166" s="3">
        <v>41958</v>
      </c>
      <c r="Y5166" s="3">
        <v>41958</v>
      </c>
      <c r="Z5166">
        <v>5</v>
      </c>
      <c r="AA5166" t="s">
        <v>8400</v>
      </c>
      <c r="AB5166">
        <f t="shared" si="402"/>
        <v>0</v>
      </c>
      <c r="AC5166" t="str">
        <f t="shared" si="400"/>
        <v>Monday</v>
      </c>
      <c r="AD5166" s="5">
        <v>9.2240000000000002</v>
      </c>
      <c r="AE5166">
        <v>2014</v>
      </c>
      <c r="AF5166">
        <v>46</v>
      </c>
      <c r="AG5166" s="14">
        <f t="shared" si="401"/>
        <v>-0.30660971600657472</v>
      </c>
      <c r="AH5166">
        <f t="shared" si="403"/>
        <v>0</v>
      </c>
      <c r="AI5166" t="str">
        <f t="shared" si="404"/>
        <v xml:space="preserve"> </v>
      </c>
    </row>
    <row r="5167" spans="1:35" x14ac:dyDescent="0.35">
      <c r="A5167">
        <v>5166</v>
      </c>
      <c r="B5167" t="s">
        <v>243</v>
      </c>
      <c r="C5167" t="s">
        <v>244</v>
      </c>
      <c r="D5167" t="s">
        <v>29</v>
      </c>
      <c r="E5167" t="s">
        <v>30</v>
      </c>
      <c r="F5167" t="s">
        <v>31</v>
      </c>
      <c r="G5167" t="s">
        <v>2650</v>
      </c>
      <c r="H5167" t="s">
        <v>2651</v>
      </c>
      <c r="I5167" t="s">
        <v>34</v>
      </c>
      <c r="J5167" t="s">
        <v>8271</v>
      </c>
      <c r="K5167" s="3">
        <v>41860</v>
      </c>
      <c r="L5167" t="s">
        <v>36</v>
      </c>
      <c r="M5167" t="s">
        <v>1100</v>
      </c>
      <c r="N5167" t="s">
        <v>1101</v>
      </c>
      <c r="O5167" t="s">
        <v>39</v>
      </c>
      <c r="P5167" t="s">
        <v>165</v>
      </c>
      <c r="Q5167">
        <v>5</v>
      </c>
      <c r="R5167" s="5">
        <v>32.96</v>
      </c>
      <c r="S5167" s="5">
        <v>36.200000000000003</v>
      </c>
      <c r="T5167" s="5">
        <v>181</v>
      </c>
      <c r="U5167">
        <v>0</v>
      </c>
      <c r="V5167" s="5">
        <v>16.2</v>
      </c>
      <c r="W5167" t="s">
        <v>139</v>
      </c>
      <c r="X5167" s="3">
        <v>41863</v>
      </c>
      <c r="Y5167" s="3">
        <v>41863</v>
      </c>
      <c r="Z5167">
        <v>3</v>
      </c>
      <c r="AA5167" t="s">
        <v>8400</v>
      </c>
      <c r="AB5167">
        <f t="shared" si="402"/>
        <v>0</v>
      </c>
      <c r="AC5167" t="str">
        <f t="shared" si="400"/>
        <v>Saturday</v>
      </c>
      <c r="AD5167" s="5">
        <v>20.626000000000001</v>
      </c>
      <c r="AE5167">
        <v>2014</v>
      </c>
      <c r="AF5167">
        <v>32</v>
      </c>
      <c r="AG5167" s="14">
        <f t="shared" si="401"/>
        <v>8.9502762430939228E-2</v>
      </c>
      <c r="AH5167">
        <f t="shared" si="403"/>
        <v>0</v>
      </c>
      <c r="AI5167" t="str">
        <f t="shared" si="404"/>
        <v xml:space="preserve"> </v>
      </c>
    </row>
    <row r="5168" spans="1:35" x14ac:dyDescent="0.35">
      <c r="A5168">
        <v>5167</v>
      </c>
      <c r="B5168" t="s">
        <v>4336</v>
      </c>
      <c r="C5168" t="s">
        <v>4337</v>
      </c>
      <c r="D5168" t="s">
        <v>29</v>
      </c>
      <c r="E5168" t="s">
        <v>30</v>
      </c>
      <c r="F5168" t="s">
        <v>31</v>
      </c>
      <c r="G5168" t="s">
        <v>32</v>
      </c>
      <c r="H5168" t="s">
        <v>33</v>
      </c>
      <c r="I5168" t="s">
        <v>34</v>
      </c>
      <c r="J5168" t="s">
        <v>8272</v>
      </c>
      <c r="K5168" s="3">
        <v>41709</v>
      </c>
      <c r="L5168" t="s">
        <v>36</v>
      </c>
      <c r="M5168" t="s">
        <v>2878</v>
      </c>
      <c r="N5168" t="s">
        <v>2879</v>
      </c>
      <c r="O5168" t="s">
        <v>51</v>
      </c>
      <c r="P5168" t="s">
        <v>55</v>
      </c>
      <c r="Q5168">
        <v>3</v>
      </c>
      <c r="R5168" s="5">
        <v>200.51786666666669</v>
      </c>
      <c r="S5168" s="5">
        <v>244.55233333333331</v>
      </c>
      <c r="T5168" s="5">
        <v>586.92559999999992</v>
      </c>
      <c r="U5168">
        <v>0.2</v>
      </c>
      <c r="V5168" s="5">
        <v>-14.628</v>
      </c>
      <c r="W5168" t="s">
        <v>41</v>
      </c>
      <c r="X5168" s="3">
        <v>41714</v>
      </c>
      <c r="Y5168" s="3">
        <v>41714</v>
      </c>
      <c r="Z5168">
        <v>5</v>
      </c>
      <c r="AA5168" t="s">
        <v>8400</v>
      </c>
      <c r="AB5168">
        <f t="shared" si="402"/>
        <v>0</v>
      </c>
      <c r="AC5168" t="str">
        <f t="shared" si="400"/>
        <v>Tuesday</v>
      </c>
      <c r="AD5168" s="5">
        <v>23.178999999999998</v>
      </c>
      <c r="AE5168">
        <v>2014</v>
      </c>
      <c r="AF5168">
        <v>11</v>
      </c>
      <c r="AG5168" s="14">
        <f t="shared" si="401"/>
        <v>-2.4923090763122279E-2</v>
      </c>
      <c r="AH5168">
        <f t="shared" si="403"/>
        <v>0</v>
      </c>
      <c r="AI5168" t="str">
        <f t="shared" si="404"/>
        <v xml:space="preserve"> </v>
      </c>
    </row>
    <row r="5169" spans="1:35" x14ac:dyDescent="0.35">
      <c r="A5169">
        <v>5168</v>
      </c>
      <c r="B5169" t="s">
        <v>516</v>
      </c>
      <c r="C5169" t="s">
        <v>517</v>
      </c>
      <c r="D5169" t="s">
        <v>96</v>
      </c>
      <c r="E5169" t="s">
        <v>30</v>
      </c>
      <c r="F5169" t="s">
        <v>31</v>
      </c>
      <c r="G5169" t="s">
        <v>511</v>
      </c>
      <c r="H5169" t="s">
        <v>6333</v>
      </c>
      <c r="I5169" t="s">
        <v>34</v>
      </c>
      <c r="J5169" t="s">
        <v>8273</v>
      </c>
      <c r="K5169" s="3">
        <v>41912</v>
      </c>
      <c r="L5169" t="s">
        <v>136</v>
      </c>
      <c r="M5169" t="s">
        <v>3796</v>
      </c>
      <c r="N5169" t="s">
        <v>3797</v>
      </c>
      <c r="O5169" t="s">
        <v>39</v>
      </c>
      <c r="P5169" t="s">
        <v>90</v>
      </c>
      <c r="Q5169">
        <v>7</v>
      </c>
      <c r="R5169" s="5">
        <v>5.1285714285714281</v>
      </c>
      <c r="S5169" s="5">
        <v>7.4285714285714288</v>
      </c>
      <c r="T5169" s="5">
        <v>52</v>
      </c>
      <c r="U5169">
        <v>0</v>
      </c>
      <c r="V5169" s="5">
        <v>16.100000000000001</v>
      </c>
      <c r="W5169" t="s">
        <v>41</v>
      </c>
      <c r="X5169" s="3">
        <v>41917</v>
      </c>
      <c r="Y5169" s="3">
        <v>41917</v>
      </c>
      <c r="Z5169">
        <v>5</v>
      </c>
      <c r="AA5169" t="s">
        <v>8400</v>
      </c>
      <c r="AB5169">
        <f t="shared" si="402"/>
        <v>0</v>
      </c>
      <c r="AC5169" t="str">
        <f t="shared" si="400"/>
        <v>Tuesday</v>
      </c>
      <c r="AD5169" s="5">
        <v>6.7880000000000003</v>
      </c>
      <c r="AE5169">
        <v>2014</v>
      </c>
      <c r="AF5169">
        <v>40</v>
      </c>
      <c r="AG5169" s="14">
        <f t="shared" si="401"/>
        <v>0.30961538461538463</v>
      </c>
      <c r="AH5169">
        <f t="shared" si="403"/>
        <v>0</v>
      </c>
      <c r="AI5169" t="str">
        <f t="shared" si="404"/>
        <v xml:space="preserve"> </v>
      </c>
    </row>
    <row r="5170" spans="1:35" x14ac:dyDescent="0.35">
      <c r="A5170">
        <v>5169</v>
      </c>
      <c r="B5170" t="s">
        <v>516</v>
      </c>
      <c r="C5170" t="s">
        <v>517</v>
      </c>
      <c r="D5170" t="s">
        <v>96</v>
      </c>
      <c r="E5170" t="s">
        <v>30</v>
      </c>
      <c r="F5170" t="s">
        <v>31</v>
      </c>
      <c r="G5170" t="s">
        <v>511</v>
      </c>
      <c r="H5170" t="s">
        <v>6333</v>
      </c>
      <c r="I5170" t="s">
        <v>34</v>
      </c>
      <c r="J5170" t="s">
        <v>8273</v>
      </c>
      <c r="K5170" s="3">
        <v>41912</v>
      </c>
      <c r="L5170" t="s">
        <v>136</v>
      </c>
      <c r="M5170" t="s">
        <v>1877</v>
      </c>
      <c r="N5170" t="s">
        <v>3855</v>
      </c>
      <c r="O5170" t="s">
        <v>51</v>
      </c>
      <c r="P5170" t="s">
        <v>93</v>
      </c>
      <c r="Q5170">
        <v>2</v>
      </c>
      <c r="R5170" s="5">
        <v>295.60080000000005</v>
      </c>
      <c r="S5170" s="5">
        <v>322.52100000000002</v>
      </c>
      <c r="T5170" s="5">
        <v>516.03360000000009</v>
      </c>
      <c r="U5170">
        <v>0.2</v>
      </c>
      <c r="V5170" s="5">
        <v>-75.168000000000006</v>
      </c>
      <c r="W5170" t="s">
        <v>41</v>
      </c>
      <c r="X5170" s="3">
        <v>41917</v>
      </c>
      <c r="Y5170" s="3">
        <v>41917</v>
      </c>
      <c r="Z5170">
        <v>5</v>
      </c>
      <c r="AA5170" t="s">
        <v>8400</v>
      </c>
      <c r="AB5170">
        <f t="shared" si="402"/>
        <v>0</v>
      </c>
      <c r="AC5170" t="str">
        <f t="shared" si="400"/>
        <v>Tuesday</v>
      </c>
      <c r="AD5170" s="5">
        <v>42.405000000000001</v>
      </c>
      <c r="AE5170">
        <v>2014</v>
      </c>
      <c r="AF5170">
        <v>40</v>
      </c>
      <c r="AG5170" s="14">
        <f t="shared" si="401"/>
        <v>-0.14566493344619419</v>
      </c>
      <c r="AH5170">
        <f t="shared" si="403"/>
        <v>0</v>
      </c>
      <c r="AI5170" t="str">
        <f t="shared" si="404"/>
        <v xml:space="preserve"> </v>
      </c>
    </row>
    <row r="5171" spans="1:35" x14ac:dyDescent="0.35">
      <c r="A5171">
        <v>5170</v>
      </c>
      <c r="B5171" t="s">
        <v>1690</v>
      </c>
      <c r="C5171" t="s">
        <v>1691</v>
      </c>
      <c r="D5171" t="s">
        <v>96</v>
      </c>
      <c r="E5171" t="s">
        <v>199</v>
      </c>
      <c r="F5171" t="s">
        <v>200</v>
      </c>
      <c r="G5171" t="s">
        <v>6202</v>
      </c>
      <c r="H5171" t="s">
        <v>6202</v>
      </c>
      <c r="I5171" t="s">
        <v>34</v>
      </c>
      <c r="J5171" t="s">
        <v>8274</v>
      </c>
      <c r="K5171" s="3">
        <v>41866</v>
      </c>
      <c r="L5171" t="s">
        <v>36</v>
      </c>
      <c r="M5171" t="s">
        <v>2818</v>
      </c>
      <c r="N5171" t="s">
        <v>2819</v>
      </c>
      <c r="O5171" t="s">
        <v>39</v>
      </c>
      <c r="P5171" t="s">
        <v>76</v>
      </c>
      <c r="Q5171">
        <v>2</v>
      </c>
      <c r="R5171" s="5">
        <v>13.48</v>
      </c>
      <c r="S5171" s="5">
        <v>25</v>
      </c>
      <c r="T5171" s="5">
        <v>50</v>
      </c>
      <c r="U5171">
        <v>0</v>
      </c>
      <c r="V5171" s="5">
        <v>23.04</v>
      </c>
      <c r="W5171" t="s">
        <v>41</v>
      </c>
      <c r="X5171" s="3">
        <v>41871</v>
      </c>
      <c r="Y5171" s="3">
        <v>41871</v>
      </c>
      <c r="Z5171">
        <v>5</v>
      </c>
      <c r="AA5171" t="s">
        <v>8400</v>
      </c>
      <c r="AB5171">
        <f t="shared" si="402"/>
        <v>0</v>
      </c>
      <c r="AC5171" t="str">
        <f t="shared" si="400"/>
        <v>Friday</v>
      </c>
      <c r="AD5171" s="5">
        <v>5.2889999999999997</v>
      </c>
      <c r="AE5171">
        <v>2014</v>
      </c>
      <c r="AF5171">
        <v>33</v>
      </c>
      <c r="AG5171" s="14">
        <f t="shared" si="401"/>
        <v>0.46079999999999999</v>
      </c>
      <c r="AH5171">
        <f t="shared" si="403"/>
        <v>0</v>
      </c>
      <c r="AI5171" t="str">
        <f t="shared" si="404"/>
        <v xml:space="preserve"> </v>
      </c>
    </row>
    <row r="5172" spans="1:35" x14ac:dyDescent="0.35">
      <c r="A5172">
        <v>5171</v>
      </c>
      <c r="B5172" t="s">
        <v>5705</v>
      </c>
      <c r="C5172" t="s">
        <v>5706</v>
      </c>
      <c r="D5172" t="s">
        <v>96</v>
      </c>
      <c r="E5172" t="s">
        <v>44</v>
      </c>
      <c r="F5172" t="s">
        <v>67</v>
      </c>
      <c r="G5172" t="s">
        <v>68</v>
      </c>
      <c r="H5172" t="s">
        <v>8097</v>
      </c>
      <c r="I5172" t="s">
        <v>34</v>
      </c>
      <c r="J5172" t="s">
        <v>8275</v>
      </c>
      <c r="K5172" s="3">
        <v>41828</v>
      </c>
      <c r="L5172" t="s">
        <v>36</v>
      </c>
      <c r="M5172" t="s">
        <v>5879</v>
      </c>
      <c r="N5172" t="s">
        <v>5880</v>
      </c>
      <c r="O5172" t="s">
        <v>39</v>
      </c>
      <c r="P5172" t="s">
        <v>58</v>
      </c>
      <c r="Q5172">
        <v>3</v>
      </c>
      <c r="R5172" s="5">
        <v>17.073333333333334</v>
      </c>
      <c r="S5172" s="5">
        <v>18.333333333333332</v>
      </c>
      <c r="T5172" s="5">
        <v>55</v>
      </c>
      <c r="U5172">
        <v>0</v>
      </c>
      <c r="V5172" s="5">
        <v>3.78</v>
      </c>
      <c r="W5172" t="s">
        <v>41</v>
      </c>
      <c r="X5172" s="3">
        <v>41833</v>
      </c>
      <c r="Y5172" s="3">
        <v>41833</v>
      </c>
      <c r="Z5172">
        <v>5</v>
      </c>
      <c r="AA5172" t="s">
        <v>8400</v>
      </c>
      <c r="AB5172">
        <f t="shared" si="402"/>
        <v>0</v>
      </c>
      <c r="AC5172" t="str">
        <f t="shared" si="400"/>
        <v>Tuesday</v>
      </c>
      <c r="AD5172" s="5">
        <v>4.5979999999999999</v>
      </c>
      <c r="AE5172">
        <v>2014</v>
      </c>
      <c r="AF5172">
        <v>28</v>
      </c>
      <c r="AG5172" s="14">
        <f t="shared" si="401"/>
        <v>6.872727272727272E-2</v>
      </c>
      <c r="AH5172">
        <f t="shared" si="403"/>
        <v>0</v>
      </c>
      <c r="AI5172" t="str">
        <f t="shared" si="404"/>
        <v xml:space="preserve"> </v>
      </c>
    </row>
    <row r="5173" spans="1:35" x14ac:dyDescent="0.35">
      <c r="A5173">
        <v>5172</v>
      </c>
      <c r="B5173" t="s">
        <v>5311</v>
      </c>
      <c r="C5173" t="s">
        <v>5312</v>
      </c>
      <c r="D5173" t="s">
        <v>96</v>
      </c>
      <c r="E5173" t="s">
        <v>199</v>
      </c>
      <c r="F5173" t="s">
        <v>212</v>
      </c>
      <c r="G5173" t="s">
        <v>213</v>
      </c>
      <c r="H5173" t="s">
        <v>213</v>
      </c>
      <c r="I5173" t="s">
        <v>34</v>
      </c>
      <c r="J5173" t="s">
        <v>8276</v>
      </c>
      <c r="K5173" s="3">
        <v>41542</v>
      </c>
      <c r="L5173" t="s">
        <v>36</v>
      </c>
      <c r="M5173" t="s">
        <v>6199</v>
      </c>
      <c r="N5173" t="s">
        <v>6200</v>
      </c>
      <c r="O5173" t="s">
        <v>51</v>
      </c>
      <c r="P5173" t="s">
        <v>52</v>
      </c>
      <c r="Q5173">
        <v>3</v>
      </c>
      <c r="R5173" s="5">
        <v>39.603333333333332</v>
      </c>
      <c r="S5173" s="5">
        <v>74.846666666666664</v>
      </c>
      <c r="T5173" s="5">
        <v>112.27</v>
      </c>
      <c r="U5173">
        <v>0.5</v>
      </c>
      <c r="V5173" s="5">
        <v>-6.54</v>
      </c>
      <c r="W5173" t="s">
        <v>139</v>
      </c>
      <c r="X5173" s="3">
        <v>41545</v>
      </c>
      <c r="Y5173" s="3">
        <v>41545</v>
      </c>
      <c r="Z5173">
        <v>3</v>
      </c>
      <c r="AA5173" t="s">
        <v>8400</v>
      </c>
      <c r="AB5173">
        <f t="shared" si="402"/>
        <v>0</v>
      </c>
      <c r="AC5173" t="str">
        <f t="shared" si="400"/>
        <v>Wednesday</v>
      </c>
      <c r="AD5173" s="5">
        <v>11.6</v>
      </c>
      <c r="AE5173">
        <v>2013</v>
      </c>
      <c r="AF5173">
        <v>39</v>
      </c>
      <c r="AG5173" s="14">
        <f t="shared" si="401"/>
        <v>-5.8252427184466021E-2</v>
      </c>
      <c r="AH5173">
        <f t="shared" si="403"/>
        <v>0</v>
      </c>
      <c r="AI5173" t="str">
        <f t="shared" si="404"/>
        <v xml:space="preserve"> </v>
      </c>
    </row>
    <row r="5174" spans="1:35" x14ac:dyDescent="0.35">
      <c r="A5174">
        <v>5173</v>
      </c>
      <c r="B5174" t="s">
        <v>5311</v>
      </c>
      <c r="C5174" t="s">
        <v>5312</v>
      </c>
      <c r="D5174" t="s">
        <v>96</v>
      </c>
      <c r="E5174" t="s">
        <v>199</v>
      </c>
      <c r="F5174" t="s">
        <v>212</v>
      </c>
      <c r="G5174" t="s">
        <v>213</v>
      </c>
      <c r="H5174" t="s">
        <v>213</v>
      </c>
      <c r="I5174" t="s">
        <v>34</v>
      </c>
      <c r="J5174" t="s">
        <v>8276</v>
      </c>
      <c r="K5174" s="3">
        <v>41542</v>
      </c>
      <c r="L5174" t="s">
        <v>36</v>
      </c>
      <c r="M5174" t="s">
        <v>2772</v>
      </c>
      <c r="N5174" t="s">
        <v>2773</v>
      </c>
      <c r="O5174" t="s">
        <v>72</v>
      </c>
      <c r="P5174" t="s">
        <v>79</v>
      </c>
      <c r="Q5174">
        <v>2</v>
      </c>
      <c r="R5174" s="5">
        <v>19.2712</v>
      </c>
      <c r="S5174" s="5">
        <v>25.369</v>
      </c>
      <c r="T5174" s="5">
        <v>40.590400000000002</v>
      </c>
      <c r="U5174">
        <v>0.2</v>
      </c>
      <c r="V5174" s="5">
        <v>2.048</v>
      </c>
      <c r="W5174" t="s">
        <v>139</v>
      </c>
      <c r="X5174" s="3">
        <v>41545</v>
      </c>
      <c r="Y5174" s="3">
        <v>41545</v>
      </c>
      <c r="Z5174">
        <v>3</v>
      </c>
      <c r="AA5174" t="s">
        <v>8400</v>
      </c>
      <c r="AB5174">
        <f t="shared" si="402"/>
        <v>0</v>
      </c>
      <c r="AC5174" t="str">
        <f t="shared" si="400"/>
        <v>Wednesday</v>
      </c>
      <c r="AD5174" s="5">
        <v>4.5199999999999996</v>
      </c>
      <c r="AE5174">
        <v>2013</v>
      </c>
      <c r="AF5174">
        <v>39</v>
      </c>
      <c r="AG5174" s="14">
        <f t="shared" si="401"/>
        <v>5.0455280066222553E-2</v>
      </c>
      <c r="AH5174">
        <f t="shared" si="403"/>
        <v>0</v>
      </c>
      <c r="AI5174" t="str">
        <f t="shared" si="404"/>
        <v xml:space="preserve"> </v>
      </c>
    </row>
    <row r="5175" spans="1:35" x14ac:dyDescent="0.35">
      <c r="A5175">
        <v>5174</v>
      </c>
      <c r="B5175" t="s">
        <v>5589</v>
      </c>
      <c r="C5175" t="s">
        <v>5590</v>
      </c>
      <c r="D5175" t="s">
        <v>112</v>
      </c>
      <c r="E5175" t="s">
        <v>44</v>
      </c>
      <c r="F5175" t="s">
        <v>67</v>
      </c>
      <c r="G5175" t="s">
        <v>641</v>
      </c>
      <c r="H5175" t="s">
        <v>1765</v>
      </c>
      <c r="I5175" t="s">
        <v>34</v>
      </c>
      <c r="J5175" t="s">
        <v>8277</v>
      </c>
      <c r="K5175" s="3">
        <v>41003</v>
      </c>
      <c r="L5175" t="s">
        <v>36</v>
      </c>
      <c r="M5175" t="s">
        <v>1022</v>
      </c>
      <c r="N5175" t="s">
        <v>1023</v>
      </c>
      <c r="O5175" t="s">
        <v>39</v>
      </c>
      <c r="P5175" t="s">
        <v>40</v>
      </c>
      <c r="Q5175">
        <v>3</v>
      </c>
      <c r="R5175" s="5">
        <v>2.54</v>
      </c>
      <c r="S5175" s="5">
        <v>4</v>
      </c>
      <c r="T5175" s="5">
        <v>12</v>
      </c>
      <c r="U5175">
        <v>0</v>
      </c>
      <c r="V5175" s="5">
        <v>4.38</v>
      </c>
      <c r="W5175" t="s">
        <v>242</v>
      </c>
      <c r="X5175" s="3">
        <v>41003</v>
      </c>
      <c r="Y5175" s="3">
        <v>41003</v>
      </c>
      <c r="Z5175">
        <v>0</v>
      </c>
      <c r="AA5175" t="s">
        <v>8400</v>
      </c>
      <c r="AB5175">
        <f t="shared" si="402"/>
        <v>0</v>
      </c>
      <c r="AC5175" t="str">
        <f t="shared" si="400"/>
        <v>Wednesday</v>
      </c>
      <c r="AD5175" s="5">
        <v>1.125</v>
      </c>
      <c r="AE5175">
        <v>2012</v>
      </c>
      <c r="AF5175">
        <v>14</v>
      </c>
      <c r="AG5175" s="14">
        <f t="shared" si="401"/>
        <v>0.36499999999999999</v>
      </c>
      <c r="AH5175">
        <f t="shared" si="403"/>
        <v>0</v>
      </c>
      <c r="AI5175" t="str">
        <f t="shared" si="404"/>
        <v xml:space="preserve"> </v>
      </c>
    </row>
    <row r="5176" spans="1:35" x14ac:dyDescent="0.35">
      <c r="A5176">
        <v>5175</v>
      </c>
      <c r="B5176" t="s">
        <v>2300</v>
      </c>
      <c r="C5176" t="s">
        <v>2301</v>
      </c>
      <c r="D5176" t="s">
        <v>112</v>
      </c>
      <c r="E5176" t="s">
        <v>44</v>
      </c>
      <c r="F5176" t="s">
        <v>67</v>
      </c>
      <c r="G5176" t="s">
        <v>68</v>
      </c>
      <c r="H5176" t="s">
        <v>1692</v>
      </c>
      <c r="I5176" t="s">
        <v>34</v>
      </c>
      <c r="J5176" t="s">
        <v>8278</v>
      </c>
      <c r="K5176" s="3">
        <v>41766</v>
      </c>
      <c r="L5176" t="s">
        <v>136</v>
      </c>
      <c r="M5176" t="s">
        <v>4850</v>
      </c>
      <c r="N5176" t="s">
        <v>4851</v>
      </c>
      <c r="O5176" t="s">
        <v>39</v>
      </c>
      <c r="P5176" t="s">
        <v>76</v>
      </c>
      <c r="Q5176">
        <v>3</v>
      </c>
      <c r="R5176" s="5">
        <v>24.38666666666667</v>
      </c>
      <c r="S5176" s="5">
        <v>31.666666666666671</v>
      </c>
      <c r="T5176" s="5">
        <v>95.000000000000014</v>
      </c>
      <c r="U5176">
        <v>0</v>
      </c>
      <c r="V5176" s="5">
        <v>21.84</v>
      </c>
      <c r="W5176" t="s">
        <v>41</v>
      </c>
      <c r="X5176" s="3">
        <v>41771</v>
      </c>
      <c r="Y5176" s="3">
        <v>41771</v>
      </c>
      <c r="Z5176">
        <v>5</v>
      </c>
      <c r="AA5176" t="s">
        <v>8400</v>
      </c>
      <c r="AB5176">
        <f t="shared" si="402"/>
        <v>0</v>
      </c>
      <c r="AC5176" t="str">
        <f t="shared" si="400"/>
        <v>Wednesday</v>
      </c>
      <c r="AD5176" s="5">
        <v>11.255000000000001</v>
      </c>
      <c r="AE5176">
        <v>2014</v>
      </c>
      <c r="AF5176">
        <v>19</v>
      </c>
      <c r="AG5176" s="14">
        <f t="shared" si="401"/>
        <v>0.22989473684210524</v>
      </c>
      <c r="AH5176">
        <f t="shared" si="403"/>
        <v>0</v>
      </c>
      <c r="AI5176" t="str">
        <f t="shared" si="404"/>
        <v xml:space="preserve"> </v>
      </c>
    </row>
    <row r="5177" spans="1:35" x14ac:dyDescent="0.35">
      <c r="A5177">
        <v>5176</v>
      </c>
      <c r="B5177" t="s">
        <v>2380</v>
      </c>
      <c r="C5177" t="s">
        <v>2381</v>
      </c>
      <c r="D5177" t="s">
        <v>29</v>
      </c>
      <c r="E5177" t="s">
        <v>30</v>
      </c>
      <c r="F5177" t="s">
        <v>31</v>
      </c>
      <c r="G5177" t="s">
        <v>414</v>
      </c>
      <c r="H5177" t="s">
        <v>3755</v>
      </c>
      <c r="I5177" t="s">
        <v>34</v>
      </c>
      <c r="J5177" t="s">
        <v>8279</v>
      </c>
      <c r="K5177" s="3">
        <v>40901</v>
      </c>
      <c r="L5177" t="s">
        <v>36</v>
      </c>
      <c r="M5177" t="s">
        <v>3579</v>
      </c>
      <c r="N5177" t="s">
        <v>3580</v>
      </c>
      <c r="O5177" t="s">
        <v>51</v>
      </c>
      <c r="P5177" t="s">
        <v>93</v>
      </c>
      <c r="Q5177">
        <v>2</v>
      </c>
      <c r="R5177" s="5">
        <v>26.540000000000003</v>
      </c>
      <c r="S5177" s="5">
        <v>49.8</v>
      </c>
      <c r="T5177" s="5">
        <v>79.680000000000007</v>
      </c>
      <c r="U5177">
        <v>0.2</v>
      </c>
      <c r="V5177" s="5">
        <v>26.6</v>
      </c>
      <c r="W5177" t="s">
        <v>41</v>
      </c>
      <c r="X5177" s="3">
        <v>40906</v>
      </c>
      <c r="Y5177" s="3">
        <v>40906</v>
      </c>
      <c r="Z5177">
        <v>5</v>
      </c>
      <c r="AA5177" t="s">
        <v>8400</v>
      </c>
      <c r="AB5177">
        <f t="shared" si="402"/>
        <v>0</v>
      </c>
      <c r="AC5177" t="str">
        <f t="shared" si="400"/>
        <v>Saturday</v>
      </c>
      <c r="AD5177" s="5">
        <v>4.2690000000000001</v>
      </c>
      <c r="AE5177">
        <v>2011</v>
      </c>
      <c r="AF5177">
        <v>52</v>
      </c>
      <c r="AG5177" s="14">
        <f t="shared" si="401"/>
        <v>0.33383534136546184</v>
      </c>
      <c r="AH5177">
        <f t="shared" si="403"/>
        <v>0</v>
      </c>
      <c r="AI5177" t="str">
        <f t="shared" si="404"/>
        <v xml:space="preserve"> </v>
      </c>
    </row>
    <row r="5178" spans="1:35" x14ac:dyDescent="0.35">
      <c r="A5178">
        <v>5177</v>
      </c>
      <c r="B5178" t="s">
        <v>2380</v>
      </c>
      <c r="C5178" t="s">
        <v>2381</v>
      </c>
      <c r="D5178" t="s">
        <v>29</v>
      </c>
      <c r="E5178" t="s">
        <v>30</v>
      </c>
      <c r="F5178" t="s">
        <v>31</v>
      </c>
      <c r="G5178" t="s">
        <v>414</v>
      </c>
      <c r="H5178" t="s">
        <v>3755</v>
      </c>
      <c r="I5178" t="s">
        <v>34</v>
      </c>
      <c r="J5178" t="s">
        <v>8279</v>
      </c>
      <c r="K5178" s="3">
        <v>40901</v>
      </c>
      <c r="L5178" t="s">
        <v>36</v>
      </c>
      <c r="M5178" t="s">
        <v>6288</v>
      </c>
      <c r="N5178" t="s">
        <v>2425</v>
      </c>
      <c r="O5178" t="s">
        <v>39</v>
      </c>
      <c r="P5178" t="s">
        <v>90</v>
      </c>
      <c r="Q5178">
        <v>8</v>
      </c>
      <c r="R5178" s="5">
        <v>8.56</v>
      </c>
      <c r="S5178" s="5">
        <v>9</v>
      </c>
      <c r="T5178" s="5">
        <v>72</v>
      </c>
      <c r="U5178">
        <v>0</v>
      </c>
      <c r="V5178" s="5">
        <v>3.52</v>
      </c>
      <c r="W5178" t="s">
        <v>41</v>
      </c>
      <c r="X5178" s="3">
        <v>40906</v>
      </c>
      <c r="Y5178" s="3">
        <v>40906</v>
      </c>
      <c r="Z5178">
        <v>5</v>
      </c>
      <c r="AA5178" t="s">
        <v>8400</v>
      </c>
      <c r="AB5178">
        <f t="shared" si="402"/>
        <v>0</v>
      </c>
      <c r="AC5178" t="str">
        <f t="shared" si="400"/>
        <v>Saturday</v>
      </c>
      <c r="AD5178" s="5">
        <v>2.2879999999999998</v>
      </c>
      <c r="AE5178">
        <v>2011</v>
      </c>
      <c r="AF5178">
        <v>52</v>
      </c>
      <c r="AG5178" s="14">
        <f t="shared" si="401"/>
        <v>4.8888888888888891E-2</v>
      </c>
      <c r="AH5178">
        <f t="shared" si="403"/>
        <v>0</v>
      </c>
      <c r="AI5178" t="str">
        <f t="shared" si="404"/>
        <v xml:space="preserve"> </v>
      </c>
    </row>
    <row r="5179" spans="1:35" x14ac:dyDescent="0.35">
      <c r="A5179">
        <v>5178</v>
      </c>
      <c r="B5179" t="s">
        <v>8226</v>
      </c>
      <c r="C5179" t="s">
        <v>8227</v>
      </c>
      <c r="D5179" t="s">
        <v>29</v>
      </c>
      <c r="E5179" t="s">
        <v>44</v>
      </c>
      <c r="F5179" t="s">
        <v>67</v>
      </c>
      <c r="G5179" t="s">
        <v>547</v>
      </c>
      <c r="H5179" t="s">
        <v>548</v>
      </c>
      <c r="I5179" t="s">
        <v>34</v>
      </c>
      <c r="J5179" t="s">
        <v>8280</v>
      </c>
      <c r="K5179" s="3">
        <v>41820</v>
      </c>
      <c r="L5179" t="s">
        <v>36</v>
      </c>
      <c r="M5179" t="s">
        <v>7854</v>
      </c>
      <c r="N5179" t="s">
        <v>7855</v>
      </c>
      <c r="O5179" t="s">
        <v>39</v>
      </c>
      <c r="P5179" t="s">
        <v>340</v>
      </c>
      <c r="Q5179">
        <v>4</v>
      </c>
      <c r="R5179" s="5">
        <v>30.97</v>
      </c>
      <c r="S5179" s="5">
        <v>32.25</v>
      </c>
      <c r="T5179" s="5">
        <v>129</v>
      </c>
      <c r="U5179">
        <v>0</v>
      </c>
      <c r="V5179" s="5">
        <v>5.12</v>
      </c>
      <c r="W5179" t="s">
        <v>41</v>
      </c>
      <c r="X5179" s="3">
        <v>41825</v>
      </c>
      <c r="Y5179" s="3">
        <v>41825</v>
      </c>
      <c r="Z5179">
        <v>5</v>
      </c>
      <c r="AA5179" t="s">
        <v>8400</v>
      </c>
      <c r="AB5179">
        <f t="shared" si="402"/>
        <v>0</v>
      </c>
      <c r="AC5179" t="str">
        <f t="shared" si="400"/>
        <v>Monday</v>
      </c>
      <c r="AD5179" s="5">
        <v>7.8419999999999996</v>
      </c>
      <c r="AE5179">
        <v>2014</v>
      </c>
      <c r="AF5179">
        <v>27</v>
      </c>
      <c r="AG5179" s="14">
        <f t="shared" si="401"/>
        <v>3.9689922480620157E-2</v>
      </c>
      <c r="AH5179">
        <f t="shared" si="403"/>
        <v>0</v>
      </c>
      <c r="AI5179" t="str">
        <f t="shared" si="404"/>
        <v xml:space="preserve"> </v>
      </c>
    </row>
    <row r="5180" spans="1:35" x14ac:dyDescent="0.35">
      <c r="A5180">
        <v>5179</v>
      </c>
      <c r="B5180" t="s">
        <v>5806</v>
      </c>
      <c r="C5180" t="s">
        <v>5807</v>
      </c>
      <c r="D5180" t="s">
        <v>29</v>
      </c>
      <c r="E5180" t="s">
        <v>30</v>
      </c>
      <c r="F5180" t="s">
        <v>31</v>
      </c>
      <c r="G5180" t="s">
        <v>436</v>
      </c>
      <c r="H5180" t="s">
        <v>436</v>
      </c>
      <c r="I5180" t="s">
        <v>34</v>
      </c>
      <c r="J5180" t="s">
        <v>8281</v>
      </c>
      <c r="K5180" s="3">
        <v>40831</v>
      </c>
      <c r="L5180" t="s">
        <v>136</v>
      </c>
      <c r="M5180" t="s">
        <v>4865</v>
      </c>
      <c r="N5180" t="s">
        <v>4866</v>
      </c>
      <c r="O5180" t="s">
        <v>72</v>
      </c>
      <c r="P5180" t="s">
        <v>162</v>
      </c>
      <c r="Q5180">
        <v>3</v>
      </c>
      <c r="R5180" s="5">
        <v>79.159173440000018</v>
      </c>
      <c r="S5180" s="5">
        <v>113.15877098196394</v>
      </c>
      <c r="T5180" s="5">
        <v>338.79736032000005</v>
      </c>
      <c r="U5180">
        <v>2E-3</v>
      </c>
      <c r="V5180" s="5">
        <v>101.31984</v>
      </c>
      <c r="W5180" t="s">
        <v>155</v>
      </c>
      <c r="X5180" s="3">
        <v>40833</v>
      </c>
      <c r="Y5180" s="3">
        <v>40833</v>
      </c>
      <c r="Z5180">
        <v>2</v>
      </c>
      <c r="AA5180" t="s">
        <v>8400</v>
      </c>
      <c r="AB5180">
        <f t="shared" si="402"/>
        <v>0</v>
      </c>
      <c r="AC5180" t="str">
        <f t="shared" si="400"/>
        <v>Saturday</v>
      </c>
      <c r="AD5180" s="5">
        <v>80.623999999999995</v>
      </c>
      <c r="AE5180">
        <v>2011</v>
      </c>
      <c r="AF5180">
        <v>42</v>
      </c>
      <c r="AG5180" s="14">
        <f t="shared" si="401"/>
        <v>0.29905734774409587</v>
      </c>
      <c r="AH5180">
        <f t="shared" si="403"/>
        <v>0</v>
      </c>
      <c r="AI5180" t="str">
        <f t="shared" si="404"/>
        <v xml:space="preserve"> </v>
      </c>
    </row>
    <row r="5181" spans="1:35" x14ac:dyDescent="0.35">
      <c r="A5181">
        <v>5180</v>
      </c>
      <c r="B5181" t="s">
        <v>2093</v>
      </c>
      <c r="C5181" t="s">
        <v>2094</v>
      </c>
      <c r="D5181" t="s">
        <v>29</v>
      </c>
      <c r="E5181" t="s">
        <v>84</v>
      </c>
      <c r="F5181" t="s">
        <v>168</v>
      </c>
      <c r="G5181" t="s">
        <v>665</v>
      </c>
      <c r="H5181" t="s">
        <v>1331</v>
      </c>
      <c r="I5181" t="s">
        <v>34</v>
      </c>
      <c r="J5181" t="s">
        <v>8282</v>
      </c>
      <c r="K5181" s="3">
        <v>41586</v>
      </c>
      <c r="L5181" t="s">
        <v>215</v>
      </c>
      <c r="M5181" t="s">
        <v>1228</v>
      </c>
      <c r="N5181" t="s">
        <v>1229</v>
      </c>
      <c r="O5181" t="s">
        <v>72</v>
      </c>
      <c r="P5181" t="s">
        <v>79</v>
      </c>
      <c r="Q5181">
        <v>4</v>
      </c>
      <c r="R5181" s="5">
        <v>50.224800000000002</v>
      </c>
      <c r="S5181" s="5">
        <v>73.321333333333342</v>
      </c>
      <c r="T5181" s="5">
        <v>175.97120000000001</v>
      </c>
      <c r="U5181">
        <v>0.4</v>
      </c>
      <c r="V5181" s="5">
        <v>-24.928000000000001</v>
      </c>
      <c r="W5181" t="s">
        <v>155</v>
      </c>
      <c r="X5181" s="3">
        <v>41588</v>
      </c>
      <c r="Y5181" s="3">
        <v>41588</v>
      </c>
      <c r="Z5181">
        <v>2</v>
      </c>
      <c r="AA5181" t="s">
        <v>8400</v>
      </c>
      <c r="AB5181">
        <f t="shared" si="402"/>
        <v>0</v>
      </c>
      <c r="AC5181" t="str">
        <f t="shared" si="400"/>
        <v>Friday</v>
      </c>
      <c r="AD5181" s="5">
        <v>34.128999999999998</v>
      </c>
      <c r="AE5181">
        <v>2013</v>
      </c>
      <c r="AF5181">
        <v>45</v>
      </c>
      <c r="AG5181" s="14">
        <f t="shared" si="401"/>
        <v>-0.14165954428906549</v>
      </c>
      <c r="AH5181">
        <f t="shared" si="403"/>
        <v>0</v>
      </c>
      <c r="AI5181" t="str">
        <f t="shared" si="404"/>
        <v xml:space="preserve"> </v>
      </c>
    </row>
    <row r="5182" spans="1:35" x14ac:dyDescent="0.35">
      <c r="A5182">
        <v>5181</v>
      </c>
      <c r="B5182" t="s">
        <v>2093</v>
      </c>
      <c r="C5182" t="s">
        <v>2094</v>
      </c>
      <c r="D5182" t="s">
        <v>29</v>
      </c>
      <c r="E5182" t="s">
        <v>84</v>
      </c>
      <c r="F5182" t="s">
        <v>168</v>
      </c>
      <c r="G5182" t="s">
        <v>665</v>
      </c>
      <c r="H5182" t="s">
        <v>1331</v>
      </c>
      <c r="I5182" t="s">
        <v>34</v>
      </c>
      <c r="J5182" t="s">
        <v>8282</v>
      </c>
      <c r="K5182" s="3">
        <v>41586</v>
      </c>
      <c r="L5182" t="s">
        <v>215</v>
      </c>
      <c r="M5182" t="s">
        <v>786</v>
      </c>
      <c r="N5182" t="s">
        <v>787</v>
      </c>
      <c r="O5182" t="s">
        <v>39</v>
      </c>
      <c r="P5182" t="s">
        <v>340</v>
      </c>
      <c r="Q5182">
        <v>3</v>
      </c>
      <c r="R5182" s="5">
        <v>22.8584</v>
      </c>
      <c r="S5182" s="5">
        <v>25.170666666666669</v>
      </c>
      <c r="T5182" s="5">
        <v>45.307200000000002</v>
      </c>
      <c r="U5182">
        <v>0.4</v>
      </c>
      <c r="V5182" s="5">
        <v>-23.268000000000001</v>
      </c>
      <c r="W5182" t="s">
        <v>155</v>
      </c>
      <c r="X5182" s="3">
        <v>41588</v>
      </c>
      <c r="Y5182" s="3">
        <v>41588</v>
      </c>
      <c r="Z5182">
        <v>2</v>
      </c>
      <c r="AA5182" t="s">
        <v>8400</v>
      </c>
      <c r="AB5182">
        <f t="shared" si="402"/>
        <v>0</v>
      </c>
      <c r="AC5182" t="str">
        <f t="shared" si="400"/>
        <v>Friday</v>
      </c>
      <c r="AD5182" s="5">
        <v>8.8149999999999995</v>
      </c>
      <c r="AE5182">
        <v>2013</v>
      </c>
      <c r="AF5182">
        <v>45</v>
      </c>
      <c r="AG5182" s="14">
        <f t="shared" si="401"/>
        <v>-0.51356075855493166</v>
      </c>
      <c r="AH5182">
        <f t="shared" si="403"/>
        <v>0</v>
      </c>
      <c r="AI5182" t="str">
        <f t="shared" si="404"/>
        <v xml:space="preserve"> </v>
      </c>
    </row>
    <row r="5183" spans="1:35" x14ac:dyDescent="0.35">
      <c r="A5183">
        <v>5182</v>
      </c>
      <c r="B5183" t="s">
        <v>2093</v>
      </c>
      <c r="C5183" t="s">
        <v>2094</v>
      </c>
      <c r="D5183" t="s">
        <v>29</v>
      </c>
      <c r="E5183" t="s">
        <v>84</v>
      </c>
      <c r="F5183" t="s">
        <v>168</v>
      </c>
      <c r="G5183" t="s">
        <v>665</v>
      </c>
      <c r="H5183" t="s">
        <v>1331</v>
      </c>
      <c r="I5183" t="s">
        <v>34</v>
      </c>
      <c r="J5183" t="s">
        <v>8282</v>
      </c>
      <c r="K5183" s="3">
        <v>41586</v>
      </c>
      <c r="L5183" t="s">
        <v>215</v>
      </c>
      <c r="M5183" t="s">
        <v>5495</v>
      </c>
      <c r="N5183" t="s">
        <v>5496</v>
      </c>
      <c r="O5183" t="s">
        <v>72</v>
      </c>
      <c r="P5183" t="s">
        <v>162</v>
      </c>
      <c r="Q5183">
        <v>3</v>
      </c>
      <c r="R5183" s="5">
        <v>187.09942504</v>
      </c>
      <c r="S5183" s="5">
        <v>269.81756695652172</v>
      </c>
      <c r="T5183" s="5">
        <v>484.05271511999996</v>
      </c>
      <c r="U5183">
        <v>0.40200000000000002</v>
      </c>
      <c r="V5183" s="5">
        <v>-77.245559999999998</v>
      </c>
      <c r="W5183" t="s">
        <v>155</v>
      </c>
      <c r="X5183" s="3">
        <v>41588</v>
      </c>
      <c r="Y5183" s="3">
        <v>41588</v>
      </c>
      <c r="Z5183">
        <v>2</v>
      </c>
      <c r="AA5183" t="s">
        <v>8400</v>
      </c>
      <c r="AB5183">
        <f t="shared" si="402"/>
        <v>0</v>
      </c>
      <c r="AC5183" t="str">
        <f t="shared" si="400"/>
        <v>Friday</v>
      </c>
      <c r="AD5183" s="5">
        <v>125.593</v>
      </c>
      <c r="AE5183">
        <v>2013</v>
      </c>
      <c r="AF5183">
        <v>45</v>
      </c>
      <c r="AG5183" s="14">
        <f t="shared" si="401"/>
        <v>-0.15958088362514464</v>
      </c>
      <c r="AH5183">
        <f t="shared" si="403"/>
        <v>0</v>
      </c>
      <c r="AI5183" t="str">
        <f t="shared" si="404"/>
        <v xml:space="preserve"> </v>
      </c>
    </row>
    <row r="5184" spans="1:35" x14ac:dyDescent="0.35">
      <c r="A5184">
        <v>5183</v>
      </c>
      <c r="B5184" t="s">
        <v>5732</v>
      </c>
      <c r="C5184" t="s">
        <v>5733</v>
      </c>
      <c r="D5184" t="s">
        <v>29</v>
      </c>
      <c r="E5184" t="s">
        <v>44</v>
      </c>
      <c r="F5184" t="s">
        <v>67</v>
      </c>
      <c r="G5184" t="s">
        <v>68</v>
      </c>
      <c r="H5184" t="s">
        <v>2897</v>
      </c>
      <c r="I5184" t="s">
        <v>34</v>
      </c>
      <c r="J5184" t="s">
        <v>8283</v>
      </c>
      <c r="K5184" s="3">
        <v>41738</v>
      </c>
      <c r="L5184" t="s">
        <v>36</v>
      </c>
      <c r="M5184" t="s">
        <v>1228</v>
      </c>
      <c r="N5184" t="s">
        <v>1229</v>
      </c>
      <c r="O5184" t="s">
        <v>72</v>
      </c>
      <c r="P5184" t="s">
        <v>79</v>
      </c>
      <c r="Q5184">
        <v>1</v>
      </c>
      <c r="R5184" s="5">
        <v>47.56</v>
      </c>
      <c r="S5184" s="5">
        <v>69</v>
      </c>
      <c r="T5184" s="5">
        <v>69</v>
      </c>
      <c r="U5184">
        <v>0</v>
      </c>
      <c r="V5184" s="5">
        <v>21.44</v>
      </c>
      <c r="W5184" t="s">
        <v>41</v>
      </c>
      <c r="X5184" s="3">
        <v>41743</v>
      </c>
      <c r="Y5184" s="3">
        <v>41743</v>
      </c>
      <c r="Z5184">
        <v>5</v>
      </c>
      <c r="AA5184" t="s">
        <v>8400</v>
      </c>
      <c r="AB5184">
        <f t="shared" si="402"/>
        <v>0</v>
      </c>
      <c r="AC5184" t="str">
        <f t="shared" si="400"/>
        <v>Wednesday</v>
      </c>
      <c r="AD5184" s="5">
        <v>3.9729999999999999</v>
      </c>
      <c r="AE5184">
        <v>2014</v>
      </c>
      <c r="AF5184">
        <v>15</v>
      </c>
      <c r="AG5184" s="14">
        <f t="shared" si="401"/>
        <v>0.31072463768115943</v>
      </c>
      <c r="AH5184">
        <f t="shared" si="403"/>
        <v>0</v>
      </c>
      <c r="AI5184" t="str">
        <f t="shared" si="404"/>
        <v xml:space="preserve"> </v>
      </c>
    </row>
    <row r="5185" spans="1:35" x14ac:dyDescent="0.35">
      <c r="A5185">
        <v>5184</v>
      </c>
      <c r="B5185" t="s">
        <v>5732</v>
      </c>
      <c r="C5185" t="s">
        <v>5733</v>
      </c>
      <c r="D5185" t="s">
        <v>29</v>
      </c>
      <c r="E5185" t="s">
        <v>44</v>
      </c>
      <c r="F5185" t="s">
        <v>67</v>
      </c>
      <c r="G5185" t="s">
        <v>68</v>
      </c>
      <c r="H5185" t="s">
        <v>2897</v>
      </c>
      <c r="I5185" t="s">
        <v>34</v>
      </c>
      <c r="J5185" t="s">
        <v>8283</v>
      </c>
      <c r="K5185" s="3">
        <v>41738</v>
      </c>
      <c r="L5185" t="s">
        <v>36</v>
      </c>
      <c r="M5185" t="s">
        <v>6922</v>
      </c>
      <c r="N5185" t="s">
        <v>6923</v>
      </c>
      <c r="O5185" t="s">
        <v>39</v>
      </c>
      <c r="P5185" t="s">
        <v>61</v>
      </c>
      <c r="Q5185">
        <v>3</v>
      </c>
      <c r="R5185" s="5">
        <v>15.186666666666667</v>
      </c>
      <c r="S5185" s="5">
        <v>17.666666666666668</v>
      </c>
      <c r="T5185" s="5">
        <v>53</v>
      </c>
      <c r="U5185">
        <v>0</v>
      </c>
      <c r="V5185" s="5">
        <v>7.44</v>
      </c>
      <c r="W5185" t="s">
        <v>41</v>
      </c>
      <c r="X5185" s="3">
        <v>41743</v>
      </c>
      <c r="Y5185" s="3">
        <v>41743</v>
      </c>
      <c r="Z5185">
        <v>5</v>
      </c>
      <c r="AA5185" t="s">
        <v>8400</v>
      </c>
      <c r="AB5185">
        <f t="shared" si="402"/>
        <v>0</v>
      </c>
      <c r="AC5185" t="str">
        <f t="shared" si="400"/>
        <v>Wednesday</v>
      </c>
      <c r="AD5185" s="5">
        <v>4.05</v>
      </c>
      <c r="AE5185">
        <v>2014</v>
      </c>
      <c r="AF5185">
        <v>15</v>
      </c>
      <c r="AG5185" s="14">
        <f t="shared" si="401"/>
        <v>0.14037735849056604</v>
      </c>
      <c r="AH5185">
        <f t="shared" si="403"/>
        <v>0</v>
      </c>
      <c r="AI5185" t="str">
        <f t="shared" si="404"/>
        <v xml:space="preserve"> </v>
      </c>
    </row>
    <row r="5186" spans="1:35" x14ac:dyDescent="0.35">
      <c r="A5186">
        <v>5185</v>
      </c>
      <c r="B5186" t="s">
        <v>5732</v>
      </c>
      <c r="C5186" t="s">
        <v>5733</v>
      </c>
      <c r="D5186" t="s">
        <v>29</v>
      </c>
      <c r="E5186" t="s">
        <v>44</v>
      </c>
      <c r="F5186" t="s">
        <v>67</v>
      </c>
      <c r="G5186" t="s">
        <v>68</v>
      </c>
      <c r="H5186" t="s">
        <v>2897</v>
      </c>
      <c r="I5186" t="s">
        <v>34</v>
      </c>
      <c r="J5186" t="s">
        <v>8283</v>
      </c>
      <c r="K5186" s="3">
        <v>41738</v>
      </c>
      <c r="L5186" t="s">
        <v>36</v>
      </c>
      <c r="M5186" t="s">
        <v>4389</v>
      </c>
      <c r="N5186" t="s">
        <v>4390</v>
      </c>
      <c r="O5186" t="s">
        <v>39</v>
      </c>
      <c r="P5186" t="s">
        <v>40</v>
      </c>
      <c r="Q5186">
        <v>6</v>
      </c>
      <c r="R5186" s="5">
        <v>5.84</v>
      </c>
      <c r="S5186" s="5">
        <v>7.5</v>
      </c>
      <c r="T5186" s="5">
        <v>45</v>
      </c>
      <c r="U5186">
        <v>0</v>
      </c>
      <c r="V5186" s="5">
        <v>9.9600000000000009</v>
      </c>
      <c r="W5186" t="s">
        <v>41</v>
      </c>
      <c r="X5186" s="3">
        <v>41743</v>
      </c>
      <c r="Y5186" s="3">
        <v>41746</v>
      </c>
      <c r="Z5186">
        <v>8</v>
      </c>
      <c r="AA5186" t="s">
        <v>8399</v>
      </c>
      <c r="AB5186">
        <f t="shared" si="402"/>
        <v>3</v>
      </c>
      <c r="AC5186" t="str">
        <f t="shared" ref="AC5186:AC5249" si="405">TEXT(K5186,"dddd")</f>
        <v>Wednesday</v>
      </c>
      <c r="AD5186" s="5">
        <v>4.5890000000000004</v>
      </c>
      <c r="AE5186">
        <v>2014</v>
      </c>
      <c r="AF5186">
        <v>15</v>
      </c>
      <c r="AG5186" s="14">
        <f t="shared" ref="AG5186:AG5249" si="406">V5186/T5186</f>
        <v>0.22133333333333335</v>
      </c>
      <c r="AH5186">
        <f t="shared" si="403"/>
        <v>1</v>
      </c>
      <c r="AI5186">
        <f t="shared" si="404"/>
        <v>3</v>
      </c>
    </row>
    <row r="5187" spans="1:35" x14ac:dyDescent="0.35">
      <c r="A5187">
        <v>5186</v>
      </c>
      <c r="B5187" t="s">
        <v>5732</v>
      </c>
      <c r="C5187" t="s">
        <v>5733</v>
      </c>
      <c r="D5187" t="s">
        <v>29</v>
      </c>
      <c r="E5187" t="s">
        <v>44</v>
      </c>
      <c r="F5187" t="s">
        <v>67</v>
      </c>
      <c r="G5187" t="s">
        <v>68</v>
      </c>
      <c r="H5187" t="s">
        <v>2897</v>
      </c>
      <c r="I5187" t="s">
        <v>34</v>
      </c>
      <c r="J5187" t="s">
        <v>8283</v>
      </c>
      <c r="K5187" s="3">
        <v>41738</v>
      </c>
      <c r="L5187" t="s">
        <v>36</v>
      </c>
      <c r="M5187" t="s">
        <v>6460</v>
      </c>
      <c r="N5187" t="s">
        <v>6461</v>
      </c>
      <c r="O5187" t="s">
        <v>39</v>
      </c>
      <c r="P5187" t="s">
        <v>61</v>
      </c>
      <c r="Q5187">
        <v>4</v>
      </c>
      <c r="R5187" s="5">
        <v>12.620000000000001</v>
      </c>
      <c r="S5187" s="5">
        <v>17</v>
      </c>
      <c r="T5187" s="5">
        <v>68</v>
      </c>
      <c r="U5187">
        <v>0</v>
      </c>
      <c r="V5187" s="5">
        <v>17.52</v>
      </c>
      <c r="W5187" t="s">
        <v>41</v>
      </c>
      <c r="X5187" s="3">
        <v>41743</v>
      </c>
      <c r="Y5187" s="3">
        <v>41743</v>
      </c>
      <c r="Z5187">
        <v>5</v>
      </c>
      <c r="AA5187" t="s">
        <v>8400</v>
      </c>
      <c r="AB5187">
        <f t="shared" ref="AB5187:AB5250" si="407">Y5187-X5187</f>
        <v>0</v>
      </c>
      <c r="AC5187" t="str">
        <f t="shared" si="405"/>
        <v>Wednesday</v>
      </c>
      <c r="AD5187" s="5">
        <v>4.5810000000000004</v>
      </c>
      <c r="AE5187">
        <v>2014</v>
      </c>
      <c r="AF5187">
        <v>15</v>
      </c>
      <c r="AG5187" s="14">
        <f t="shared" si="406"/>
        <v>0.2576470588235294</v>
      </c>
      <c r="AH5187">
        <f t="shared" ref="AH5187:AH5250" si="408">IF(AA5187 = "Late", 1, 0)</f>
        <v>0</v>
      </c>
      <c r="AI5187" t="str">
        <f t="shared" ref="AI5187:AI5250" si="409">IF(AB5187&gt;0, AB5187, " ")</f>
        <v xml:space="preserve"> </v>
      </c>
    </row>
    <row r="5188" spans="1:35" x14ac:dyDescent="0.35">
      <c r="A5188">
        <v>5187</v>
      </c>
      <c r="B5188" t="s">
        <v>6980</v>
      </c>
      <c r="C5188" t="s">
        <v>6981</v>
      </c>
      <c r="D5188" t="s">
        <v>112</v>
      </c>
      <c r="E5188" t="s">
        <v>44</v>
      </c>
      <c r="F5188" t="s">
        <v>67</v>
      </c>
      <c r="G5188" t="s">
        <v>7323</v>
      </c>
      <c r="H5188" t="s">
        <v>7324</v>
      </c>
      <c r="I5188" t="s">
        <v>34</v>
      </c>
      <c r="J5188" t="s">
        <v>8284</v>
      </c>
      <c r="K5188" s="3">
        <v>41216</v>
      </c>
      <c r="L5188" t="s">
        <v>136</v>
      </c>
      <c r="M5188" t="s">
        <v>6783</v>
      </c>
      <c r="N5188" t="s">
        <v>6784</v>
      </c>
      <c r="O5188" t="s">
        <v>72</v>
      </c>
      <c r="P5188" t="s">
        <v>162</v>
      </c>
      <c r="Q5188">
        <v>3</v>
      </c>
      <c r="R5188" s="5">
        <v>89.479096240000004</v>
      </c>
      <c r="S5188" s="5">
        <v>94.179334909819644</v>
      </c>
      <c r="T5188" s="5">
        <v>281.97292872000003</v>
      </c>
      <c r="U5188">
        <v>2E-3</v>
      </c>
      <c r="V5188" s="5">
        <v>13.535640000000001</v>
      </c>
      <c r="W5188" t="s">
        <v>41</v>
      </c>
      <c r="X5188" s="3">
        <v>41221</v>
      </c>
      <c r="Y5188" s="3">
        <v>41221</v>
      </c>
      <c r="Z5188">
        <v>5</v>
      </c>
      <c r="AA5188" t="s">
        <v>8400</v>
      </c>
      <c r="AB5188">
        <f t="shared" si="407"/>
        <v>0</v>
      </c>
      <c r="AC5188" t="str">
        <f t="shared" si="405"/>
        <v>Saturday</v>
      </c>
      <c r="AD5188" s="5">
        <v>43.685000000000002</v>
      </c>
      <c r="AE5188">
        <v>2012</v>
      </c>
      <c r="AF5188">
        <v>44</v>
      </c>
      <c r="AG5188" s="14">
        <f t="shared" si="406"/>
        <v>4.8003331601527366E-2</v>
      </c>
      <c r="AH5188">
        <f t="shared" si="408"/>
        <v>0</v>
      </c>
      <c r="AI5188" t="str">
        <f t="shared" si="409"/>
        <v xml:space="preserve"> </v>
      </c>
    </row>
    <row r="5189" spans="1:35" x14ac:dyDescent="0.35">
      <c r="A5189">
        <v>5188</v>
      </c>
      <c r="B5189" t="s">
        <v>4478</v>
      </c>
      <c r="C5189" t="s">
        <v>4479</v>
      </c>
      <c r="D5189" t="s">
        <v>29</v>
      </c>
      <c r="E5189" t="s">
        <v>44</v>
      </c>
      <c r="F5189" t="s">
        <v>67</v>
      </c>
      <c r="G5189" t="s">
        <v>68</v>
      </c>
      <c r="H5189" t="s">
        <v>3962</v>
      </c>
      <c r="I5189" t="s">
        <v>34</v>
      </c>
      <c r="J5189" t="s">
        <v>8285</v>
      </c>
      <c r="K5189" s="3">
        <v>41488</v>
      </c>
      <c r="L5189" t="s">
        <v>36</v>
      </c>
      <c r="M5189" t="s">
        <v>2717</v>
      </c>
      <c r="N5189" t="s">
        <v>2718</v>
      </c>
      <c r="O5189" t="s">
        <v>72</v>
      </c>
      <c r="P5189" t="s">
        <v>79</v>
      </c>
      <c r="Q5189">
        <v>6</v>
      </c>
      <c r="R5189" s="5">
        <v>40.9</v>
      </c>
      <c r="S5189" s="5">
        <v>54.5</v>
      </c>
      <c r="T5189" s="5">
        <v>327</v>
      </c>
      <c r="U5189">
        <v>0</v>
      </c>
      <c r="V5189" s="5">
        <v>81.599999999999994</v>
      </c>
      <c r="W5189" t="s">
        <v>41</v>
      </c>
      <c r="X5189" s="3">
        <v>41493</v>
      </c>
      <c r="Y5189" s="3">
        <v>41494</v>
      </c>
      <c r="Z5189">
        <v>6</v>
      </c>
      <c r="AA5189" t="s">
        <v>8399</v>
      </c>
      <c r="AB5189">
        <f t="shared" si="407"/>
        <v>1</v>
      </c>
      <c r="AC5189" t="str">
        <f t="shared" si="405"/>
        <v>Friday</v>
      </c>
      <c r="AD5189" s="5">
        <v>27.646000000000001</v>
      </c>
      <c r="AE5189">
        <v>2013</v>
      </c>
      <c r="AF5189">
        <v>31</v>
      </c>
      <c r="AG5189" s="14">
        <f t="shared" si="406"/>
        <v>0.24954128440366971</v>
      </c>
      <c r="AH5189">
        <f t="shared" si="408"/>
        <v>1</v>
      </c>
      <c r="AI5189">
        <f t="shared" si="409"/>
        <v>1</v>
      </c>
    </row>
    <row r="5190" spans="1:35" x14ac:dyDescent="0.35">
      <c r="A5190">
        <v>5189</v>
      </c>
      <c r="B5190" t="s">
        <v>4481</v>
      </c>
      <c r="C5190" t="s">
        <v>4482</v>
      </c>
      <c r="D5190" t="s">
        <v>29</v>
      </c>
      <c r="E5190" t="s">
        <v>84</v>
      </c>
      <c r="F5190" t="s">
        <v>740</v>
      </c>
      <c r="G5190" t="s">
        <v>741</v>
      </c>
      <c r="H5190" t="s">
        <v>741</v>
      </c>
      <c r="I5190" t="s">
        <v>34</v>
      </c>
      <c r="J5190" t="s">
        <v>8286</v>
      </c>
      <c r="K5190" s="3">
        <v>41557</v>
      </c>
      <c r="L5190" t="s">
        <v>215</v>
      </c>
      <c r="M5190" t="s">
        <v>8287</v>
      </c>
      <c r="N5190" t="s">
        <v>8288</v>
      </c>
      <c r="O5190" t="s">
        <v>39</v>
      </c>
      <c r="P5190" t="s">
        <v>40</v>
      </c>
      <c r="Q5190">
        <v>3</v>
      </c>
      <c r="R5190" s="5">
        <v>4.5200000000000005</v>
      </c>
      <c r="S5190" s="5">
        <v>9</v>
      </c>
      <c r="T5190" s="5">
        <v>27</v>
      </c>
      <c r="U5190">
        <v>0</v>
      </c>
      <c r="V5190" s="5">
        <v>13.44</v>
      </c>
      <c r="W5190" t="s">
        <v>139</v>
      </c>
      <c r="X5190" s="3">
        <v>41560</v>
      </c>
      <c r="Y5190" s="3">
        <v>41562</v>
      </c>
      <c r="Z5190">
        <v>5</v>
      </c>
      <c r="AA5190" t="s">
        <v>8399</v>
      </c>
      <c r="AB5190">
        <f t="shared" si="407"/>
        <v>2</v>
      </c>
      <c r="AC5190" t="str">
        <f t="shared" si="405"/>
        <v>Thursday</v>
      </c>
      <c r="AD5190" s="5">
        <v>8.7870000000000008</v>
      </c>
      <c r="AE5190">
        <v>2013</v>
      </c>
      <c r="AF5190">
        <v>41</v>
      </c>
      <c r="AG5190" s="14">
        <f t="shared" si="406"/>
        <v>0.49777777777777776</v>
      </c>
      <c r="AH5190">
        <f t="shared" si="408"/>
        <v>1</v>
      </c>
      <c r="AI5190">
        <f t="shared" si="409"/>
        <v>2</v>
      </c>
    </row>
    <row r="5191" spans="1:35" x14ac:dyDescent="0.35">
      <c r="A5191">
        <v>5190</v>
      </c>
      <c r="B5191" t="s">
        <v>4481</v>
      </c>
      <c r="C5191" t="s">
        <v>4482</v>
      </c>
      <c r="D5191" t="s">
        <v>29</v>
      </c>
      <c r="E5191" t="s">
        <v>84</v>
      </c>
      <c r="F5191" t="s">
        <v>740</v>
      </c>
      <c r="G5191" t="s">
        <v>741</v>
      </c>
      <c r="H5191" t="s">
        <v>741</v>
      </c>
      <c r="I5191" t="s">
        <v>34</v>
      </c>
      <c r="J5191" t="s">
        <v>8286</v>
      </c>
      <c r="K5191" s="3">
        <v>41557</v>
      </c>
      <c r="L5191" t="s">
        <v>215</v>
      </c>
      <c r="M5191" t="s">
        <v>6359</v>
      </c>
      <c r="N5191" t="s">
        <v>6360</v>
      </c>
      <c r="O5191" t="s">
        <v>39</v>
      </c>
      <c r="P5191" t="s">
        <v>40</v>
      </c>
      <c r="Q5191">
        <v>5</v>
      </c>
      <c r="R5191" s="5">
        <v>4.96</v>
      </c>
      <c r="S5191" s="5">
        <v>7</v>
      </c>
      <c r="T5191" s="5">
        <v>35</v>
      </c>
      <c r="U5191">
        <v>0</v>
      </c>
      <c r="V5191" s="5">
        <v>10.199999999999999</v>
      </c>
      <c r="W5191" t="s">
        <v>139</v>
      </c>
      <c r="X5191" s="3">
        <v>41560</v>
      </c>
      <c r="Y5191" s="3">
        <v>41563</v>
      </c>
      <c r="Z5191">
        <v>6</v>
      </c>
      <c r="AA5191" t="s">
        <v>8399</v>
      </c>
      <c r="AB5191">
        <f t="shared" si="407"/>
        <v>3</v>
      </c>
      <c r="AC5191" t="str">
        <f t="shared" si="405"/>
        <v>Thursday</v>
      </c>
      <c r="AD5191" s="5">
        <v>7.5010000000000003</v>
      </c>
      <c r="AE5191">
        <v>2013</v>
      </c>
      <c r="AF5191">
        <v>41</v>
      </c>
      <c r="AG5191" s="14">
        <f t="shared" si="406"/>
        <v>0.29142857142857143</v>
      </c>
      <c r="AH5191">
        <f t="shared" si="408"/>
        <v>1</v>
      </c>
      <c r="AI5191">
        <f t="shared" si="409"/>
        <v>3</v>
      </c>
    </row>
    <row r="5192" spans="1:35" x14ac:dyDescent="0.35">
      <c r="A5192">
        <v>5191</v>
      </c>
      <c r="B5192" t="s">
        <v>1074</v>
      </c>
      <c r="C5192" t="s">
        <v>1075</v>
      </c>
      <c r="D5192" t="s">
        <v>29</v>
      </c>
      <c r="E5192" t="s">
        <v>199</v>
      </c>
      <c r="F5192" t="s">
        <v>1599</v>
      </c>
      <c r="G5192" t="s">
        <v>1599</v>
      </c>
      <c r="H5192" t="s">
        <v>1600</v>
      </c>
      <c r="I5192" t="s">
        <v>34</v>
      </c>
      <c r="J5192" t="s">
        <v>8289</v>
      </c>
      <c r="K5192" s="3">
        <v>41937</v>
      </c>
      <c r="L5192" t="s">
        <v>36</v>
      </c>
      <c r="M5192" t="s">
        <v>2152</v>
      </c>
      <c r="N5192" t="s">
        <v>2153</v>
      </c>
      <c r="O5192" t="s">
        <v>39</v>
      </c>
      <c r="P5192" t="s">
        <v>76</v>
      </c>
      <c r="Q5192">
        <v>5</v>
      </c>
      <c r="R5192" s="5">
        <v>31</v>
      </c>
      <c r="S5192" s="5">
        <v>31</v>
      </c>
      <c r="T5192" s="5">
        <v>155</v>
      </c>
      <c r="U5192">
        <v>0</v>
      </c>
      <c r="V5192" s="5">
        <v>0</v>
      </c>
      <c r="W5192" t="s">
        <v>41</v>
      </c>
      <c r="X5192" s="3">
        <v>41942</v>
      </c>
      <c r="Y5192" s="3">
        <v>41944</v>
      </c>
      <c r="Z5192">
        <v>7</v>
      </c>
      <c r="AA5192" t="s">
        <v>8399</v>
      </c>
      <c r="AB5192">
        <f t="shared" si="407"/>
        <v>2</v>
      </c>
      <c r="AC5192" t="str">
        <f t="shared" si="405"/>
        <v>Saturday</v>
      </c>
      <c r="AD5192" s="5">
        <v>6.11</v>
      </c>
      <c r="AE5192">
        <v>2014</v>
      </c>
      <c r="AF5192">
        <v>43</v>
      </c>
      <c r="AG5192" s="14">
        <f t="shared" si="406"/>
        <v>0</v>
      </c>
      <c r="AH5192">
        <f t="shared" si="408"/>
        <v>1</v>
      </c>
      <c r="AI5192">
        <f t="shared" si="409"/>
        <v>2</v>
      </c>
    </row>
    <row r="5193" spans="1:35" x14ac:dyDescent="0.35">
      <c r="A5193">
        <v>5192</v>
      </c>
      <c r="B5193" t="s">
        <v>1074</v>
      </c>
      <c r="C5193" t="s">
        <v>1075</v>
      </c>
      <c r="D5193" t="s">
        <v>29</v>
      </c>
      <c r="E5193" t="s">
        <v>199</v>
      </c>
      <c r="F5193" t="s">
        <v>1599</v>
      </c>
      <c r="G5193" t="s">
        <v>1599</v>
      </c>
      <c r="H5193" t="s">
        <v>1600</v>
      </c>
      <c r="I5193" t="s">
        <v>34</v>
      </c>
      <c r="J5193" t="s">
        <v>8289</v>
      </c>
      <c r="K5193" s="3">
        <v>41937</v>
      </c>
      <c r="L5193" t="s">
        <v>36</v>
      </c>
      <c r="M5193" t="s">
        <v>4377</v>
      </c>
      <c r="N5193" t="s">
        <v>4378</v>
      </c>
      <c r="O5193" t="s">
        <v>39</v>
      </c>
      <c r="P5193" t="s">
        <v>90</v>
      </c>
      <c r="Q5193">
        <v>3</v>
      </c>
      <c r="R5193" s="5">
        <v>11.233333333333333</v>
      </c>
      <c r="S5193" s="5">
        <v>11.33333333333333</v>
      </c>
      <c r="T5193" s="5">
        <v>33.999999999999993</v>
      </c>
      <c r="U5193">
        <v>0</v>
      </c>
      <c r="V5193" s="5">
        <v>0.3</v>
      </c>
      <c r="W5193" t="s">
        <v>41</v>
      </c>
      <c r="X5193" s="3">
        <v>41942</v>
      </c>
      <c r="Y5193" s="3">
        <v>41942</v>
      </c>
      <c r="Z5193">
        <v>5</v>
      </c>
      <c r="AA5193" t="s">
        <v>8400</v>
      </c>
      <c r="AB5193">
        <f t="shared" si="407"/>
        <v>0</v>
      </c>
      <c r="AC5193" t="str">
        <f t="shared" si="405"/>
        <v>Saturday</v>
      </c>
      <c r="AD5193" s="5">
        <v>2.3319999999999999</v>
      </c>
      <c r="AE5193">
        <v>2014</v>
      </c>
      <c r="AF5193">
        <v>43</v>
      </c>
      <c r="AG5193" s="14">
        <f t="shared" si="406"/>
        <v>8.8235294117647075E-3</v>
      </c>
      <c r="AH5193">
        <f t="shared" si="408"/>
        <v>0</v>
      </c>
      <c r="AI5193" t="str">
        <f t="shared" si="409"/>
        <v xml:space="preserve"> </v>
      </c>
    </row>
    <row r="5194" spans="1:35" x14ac:dyDescent="0.35">
      <c r="A5194">
        <v>5193</v>
      </c>
      <c r="B5194" t="s">
        <v>1074</v>
      </c>
      <c r="C5194" t="s">
        <v>1075</v>
      </c>
      <c r="D5194" t="s">
        <v>29</v>
      </c>
      <c r="E5194" t="s">
        <v>199</v>
      </c>
      <c r="F5194" t="s">
        <v>1599</v>
      </c>
      <c r="G5194" t="s">
        <v>1599</v>
      </c>
      <c r="H5194" t="s">
        <v>1600</v>
      </c>
      <c r="I5194" t="s">
        <v>34</v>
      </c>
      <c r="J5194" t="s">
        <v>8289</v>
      </c>
      <c r="K5194" s="3">
        <v>41937</v>
      </c>
      <c r="L5194" t="s">
        <v>36</v>
      </c>
      <c r="M5194" t="s">
        <v>3737</v>
      </c>
      <c r="N5194" t="s">
        <v>3738</v>
      </c>
      <c r="O5194" t="s">
        <v>39</v>
      </c>
      <c r="P5194" t="s">
        <v>76</v>
      </c>
      <c r="Q5194">
        <v>4</v>
      </c>
      <c r="R5194" s="5">
        <v>16.04</v>
      </c>
      <c r="S5194" s="5">
        <v>25.5</v>
      </c>
      <c r="T5194" s="5">
        <v>102</v>
      </c>
      <c r="U5194">
        <v>0</v>
      </c>
      <c r="V5194" s="5">
        <v>37.840000000000003</v>
      </c>
      <c r="W5194" t="s">
        <v>41</v>
      </c>
      <c r="X5194" s="3">
        <v>41942</v>
      </c>
      <c r="Y5194" s="3">
        <v>41942</v>
      </c>
      <c r="Z5194">
        <v>5</v>
      </c>
      <c r="AA5194" t="s">
        <v>8400</v>
      </c>
      <c r="AB5194">
        <f t="shared" si="407"/>
        <v>0</v>
      </c>
      <c r="AC5194" t="str">
        <f t="shared" si="405"/>
        <v>Saturday</v>
      </c>
      <c r="AD5194" s="5">
        <v>9.782</v>
      </c>
      <c r="AE5194">
        <v>2014</v>
      </c>
      <c r="AF5194">
        <v>43</v>
      </c>
      <c r="AG5194" s="14">
        <f t="shared" si="406"/>
        <v>0.37098039215686279</v>
      </c>
      <c r="AH5194">
        <f t="shared" si="408"/>
        <v>0</v>
      </c>
      <c r="AI5194" t="str">
        <f t="shared" si="409"/>
        <v xml:space="preserve"> </v>
      </c>
    </row>
    <row r="5195" spans="1:35" x14ac:dyDescent="0.35">
      <c r="A5195">
        <v>5194</v>
      </c>
      <c r="B5195" t="s">
        <v>3886</v>
      </c>
      <c r="C5195" t="s">
        <v>3887</v>
      </c>
      <c r="D5195" t="s">
        <v>29</v>
      </c>
      <c r="E5195" t="s">
        <v>84</v>
      </c>
      <c r="F5195" t="s">
        <v>85</v>
      </c>
      <c r="G5195" t="s">
        <v>86</v>
      </c>
      <c r="H5195" t="s">
        <v>86</v>
      </c>
      <c r="I5195" t="s">
        <v>34</v>
      </c>
      <c r="J5195" t="s">
        <v>8290</v>
      </c>
      <c r="K5195" s="3">
        <v>41499</v>
      </c>
      <c r="L5195" t="s">
        <v>36</v>
      </c>
      <c r="M5195" t="s">
        <v>442</v>
      </c>
      <c r="N5195" t="s">
        <v>175</v>
      </c>
      <c r="O5195" t="s">
        <v>39</v>
      </c>
      <c r="P5195" t="s">
        <v>90</v>
      </c>
      <c r="Q5195">
        <v>1</v>
      </c>
      <c r="R5195" s="5">
        <v>7.86</v>
      </c>
      <c r="S5195" s="5">
        <v>9</v>
      </c>
      <c r="T5195" s="5">
        <v>9</v>
      </c>
      <c r="U5195">
        <v>0</v>
      </c>
      <c r="V5195" s="5">
        <v>1.1399999999999999</v>
      </c>
      <c r="W5195" t="s">
        <v>139</v>
      </c>
      <c r="X5195" s="3">
        <v>41502</v>
      </c>
      <c r="Y5195" s="3">
        <v>41502</v>
      </c>
      <c r="Z5195">
        <v>3</v>
      </c>
      <c r="AA5195" t="s">
        <v>8400</v>
      </c>
      <c r="AB5195">
        <f t="shared" si="407"/>
        <v>0</v>
      </c>
      <c r="AC5195" t="str">
        <f t="shared" si="405"/>
        <v>Tuesday</v>
      </c>
      <c r="AD5195" s="5">
        <v>0.53100000000000003</v>
      </c>
      <c r="AE5195">
        <v>2013</v>
      </c>
      <c r="AF5195">
        <v>33</v>
      </c>
      <c r="AG5195" s="14">
        <f t="shared" si="406"/>
        <v>0.12666666666666665</v>
      </c>
      <c r="AH5195">
        <f t="shared" si="408"/>
        <v>0</v>
      </c>
      <c r="AI5195" t="str">
        <f t="shared" si="409"/>
        <v xml:space="preserve"> </v>
      </c>
    </row>
    <row r="5196" spans="1:35" x14ac:dyDescent="0.35">
      <c r="A5196">
        <v>5195</v>
      </c>
      <c r="B5196" t="s">
        <v>3886</v>
      </c>
      <c r="C5196" t="s">
        <v>3887</v>
      </c>
      <c r="D5196" t="s">
        <v>29</v>
      </c>
      <c r="E5196" t="s">
        <v>84</v>
      </c>
      <c r="F5196" t="s">
        <v>85</v>
      </c>
      <c r="G5196" t="s">
        <v>86</v>
      </c>
      <c r="H5196" t="s">
        <v>86</v>
      </c>
      <c r="I5196" t="s">
        <v>34</v>
      </c>
      <c r="J5196" t="s">
        <v>8290</v>
      </c>
      <c r="K5196" s="3">
        <v>41499</v>
      </c>
      <c r="L5196" t="s">
        <v>36</v>
      </c>
      <c r="M5196" t="s">
        <v>5685</v>
      </c>
      <c r="N5196" t="s">
        <v>5686</v>
      </c>
      <c r="O5196" t="s">
        <v>39</v>
      </c>
      <c r="P5196" t="s">
        <v>40</v>
      </c>
      <c r="Q5196">
        <v>7</v>
      </c>
      <c r="R5196" s="5">
        <v>3.3942857142857141</v>
      </c>
      <c r="S5196" s="5">
        <v>4.7142857142857144</v>
      </c>
      <c r="T5196" s="5">
        <v>33</v>
      </c>
      <c r="U5196">
        <v>0</v>
      </c>
      <c r="V5196" s="5">
        <v>9.24</v>
      </c>
      <c r="W5196" t="s">
        <v>139</v>
      </c>
      <c r="X5196" s="3">
        <v>41502</v>
      </c>
      <c r="Y5196" s="3">
        <v>41502</v>
      </c>
      <c r="Z5196">
        <v>3</v>
      </c>
      <c r="AA5196" t="s">
        <v>8400</v>
      </c>
      <c r="AB5196">
        <f t="shared" si="407"/>
        <v>0</v>
      </c>
      <c r="AC5196" t="str">
        <f t="shared" si="405"/>
        <v>Tuesday</v>
      </c>
      <c r="AD5196" s="5">
        <v>4.3369999999999997</v>
      </c>
      <c r="AE5196">
        <v>2013</v>
      </c>
      <c r="AF5196">
        <v>33</v>
      </c>
      <c r="AG5196" s="14">
        <f t="shared" si="406"/>
        <v>0.28000000000000003</v>
      </c>
      <c r="AH5196">
        <f t="shared" si="408"/>
        <v>0</v>
      </c>
      <c r="AI5196" t="str">
        <f t="shared" si="409"/>
        <v xml:space="preserve"> </v>
      </c>
    </row>
    <row r="5197" spans="1:35" x14ac:dyDescent="0.35">
      <c r="A5197">
        <v>5196</v>
      </c>
      <c r="B5197" t="s">
        <v>4682</v>
      </c>
      <c r="C5197" t="s">
        <v>4683</v>
      </c>
      <c r="D5197" t="s">
        <v>112</v>
      </c>
      <c r="E5197" t="s">
        <v>84</v>
      </c>
      <c r="F5197" t="s">
        <v>740</v>
      </c>
      <c r="G5197" t="s">
        <v>741</v>
      </c>
      <c r="H5197" t="s">
        <v>742</v>
      </c>
      <c r="I5197" t="s">
        <v>34</v>
      </c>
      <c r="J5197" t="s">
        <v>8291</v>
      </c>
      <c r="K5197" s="3">
        <v>41437</v>
      </c>
      <c r="L5197" t="s">
        <v>136</v>
      </c>
      <c r="M5197" t="s">
        <v>7283</v>
      </c>
      <c r="N5197" t="s">
        <v>7284</v>
      </c>
      <c r="O5197" t="s">
        <v>72</v>
      </c>
      <c r="P5197" t="s">
        <v>178</v>
      </c>
      <c r="Q5197">
        <v>4</v>
      </c>
      <c r="R5197" s="5">
        <v>97.539999999999992</v>
      </c>
      <c r="S5197" s="5">
        <v>117.5</v>
      </c>
      <c r="T5197" s="5">
        <v>470</v>
      </c>
      <c r="U5197">
        <v>0</v>
      </c>
      <c r="V5197" s="5">
        <v>79.84</v>
      </c>
      <c r="W5197" t="s">
        <v>139</v>
      </c>
      <c r="X5197" s="3">
        <v>41440</v>
      </c>
      <c r="Y5197" s="3">
        <v>41440</v>
      </c>
      <c r="Z5197">
        <v>3</v>
      </c>
      <c r="AA5197" t="s">
        <v>8400</v>
      </c>
      <c r="AB5197">
        <f t="shared" si="407"/>
        <v>0</v>
      </c>
      <c r="AC5197" t="str">
        <f t="shared" si="405"/>
        <v>Wednesday</v>
      </c>
      <c r="AD5197" s="5">
        <v>61.841999999999999</v>
      </c>
      <c r="AE5197">
        <v>2013</v>
      </c>
      <c r="AF5197">
        <v>24</v>
      </c>
      <c r="AG5197" s="14">
        <f t="shared" si="406"/>
        <v>0.16987234042553193</v>
      </c>
      <c r="AH5197">
        <f t="shared" si="408"/>
        <v>0</v>
      </c>
      <c r="AI5197" t="str">
        <f t="shared" si="409"/>
        <v xml:space="preserve"> </v>
      </c>
    </row>
    <row r="5198" spans="1:35" x14ac:dyDescent="0.35">
      <c r="A5198">
        <v>5197</v>
      </c>
      <c r="B5198" t="s">
        <v>695</v>
      </c>
      <c r="C5198" t="s">
        <v>696</v>
      </c>
      <c r="D5198" t="s">
        <v>29</v>
      </c>
      <c r="E5198" t="s">
        <v>84</v>
      </c>
      <c r="F5198" t="s">
        <v>85</v>
      </c>
      <c r="G5198" t="s">
        <v>969</v>
      </c>
      <c r="H5198" t="s">
        <v>969</v>
      </c>
      <c r="I5198" t="s">
        <v>34</v>
      </c>
      <c r="J5198" t="s">
        <v>8292</v>
      </c>
      <c r="K5198" s="3">
        <v>41814</v>
      </c>
      <c r="L5198" t="s">
        <v>136</v>
      </c>
      <c r="M5198" t="s">
        <v>4984</v>
      </c>
      <c r="N5198" t="s">
        <v>1824</v>
      </c>
      <c r="O5198" t="s">
        <v>39</v>
      </c>
      <c r="P5198" t="s">
        <v>90</v>
      </c>
      <c r="Q5198">
        <v>9</v>
      </c>
      <c r="R5198" s="5">
        <v>5.6755555555555537</v>
      </c>
      <c r="S5198" s="5">
        <v>7.5555555555555545</v>
      </c>
      <c r="T5198" s="5">
        <v>67.999999999999986</v>
      </c>
      <c r="U5198">
        <v>0</v>
      </c>
      <c r="V5198" s="5">
        <v>16.920000000000002</v>
      </c>
      <c r="W5198" t="s">
        <v>41</v>
      </c>
      <c r="X5198" s="3">
        <v>41819</v>
      </c>
      <c r="Y5198" s="3">
        <v>41819</v>
      </c>
      <c r="Z5198">
        <v>5</v>
      </c>
      <c r="AA5198" t="s">
        <v>8400</v>
      </c>
      <c r="AB5198">
        <f t="shared" si="407"/>
        <v>0</v>
      </c>
      <c r="AC5198" t="str">
        <f t="shared" si="405"/>
        <v>Tuesday</v>
      </c>
      <c r="AD5198" s="5">
        <v>12.472</v>
      </c>
      <c r="AE5198">
        <v>2014</v>
      </c>
      <c r="AF5198">
        <v>26</v>
      </c>
      <c r="AG5198" s="14">
        <f t="shared" si="406"/>
        <v>0.24882352941176478</v>
      </c>
      <c r="AH5198">
        <f t="shared" si="408"/>
        <v>0</v>
      </c>
      <c r="AI5198" t="str">
        <f t="shared" si="409"/>
        <v xml:space="preserve"> </v>
      </c>
    </row>
    <row r="5199" spans="1:35" x14ac:dyDescent="0.35">
      <c r="A5199">
        <v>5198</v>
      </c>
      <c r="B5199" t="s">
        <v>695</v>
      </c>
      <c r="C5199" t="s">
        <v>696</v>
      </c>
      <c r="D5199" t="s">
        <v>29</v>
      </c>
      <c r="E5199" t="s">
        <v>84</v>
      </c>
      <c r="F5199" t="s">
        <v>85</v>
      </c>
      <c r="G5199" t="s">
        <v>969</v>
      </c>
      <c r="H5199" t="s">
        <v>969</v>
      </c>
      <c r="I5199" t="s">
        <v>34</v>
      </c>
      <c r="J5199" t="s">
        <v>8292</v>
      </c>
      <c r="K5199" s="3">
        <v>41814</v>
      </c>
      <c r="L5199" t="s">
        <v>136</v>
      </c>
      <c r="M5199" t="s">
        <v>6701</v>
      </c>
      <c r="N5199" t="s">
        <v>6702</v>
      </c>
      <c r="O5199" t="s">
        <v>39</v>
      </c>
      <c r="P5199" t="s">
        <v>76</v>
      </c>
      <c r="Q5199">
        <v>5</v>
      </c>
      <c r="R5199" s="5">
        <v>16</v>
      </c>
      <c r="S5199" s="5">
        <v>25.4</v>
      </c>
      <c r="T5199" s="5">
        <v>127</v>
      </c>
      <c r="U5199">
        <v>0</v>
      </c>
      <c r="V5199" s="5">
        <v>47</v>
      </c>
      <c r="W5199" t="s">
        <v>41</v>
      </c>
      <c r="X5199" s="3">
        <v>41819</v>
      </c>
      <c r="Y5199" s="3">
        <v>41822</v>
      </c>
      <c r="Z5199">
        <v>8</v>
      </c>
      <c r="AA5199" t="s">
        <v>8399</v>
      </c>
      <c r="AB5199">
        <f t="shared" si="407"/>
        <v>3</v>
      </c>
      <c r="AC5199" t="str">
        <f t="shared" si="405"/>
        <v>Tuesday</v>
      </c>
      <c r="AD5199" s="5">
        <v>18.640999999999998</v>
      </c>
      <c r="AE5199">
        <v>2014</v>
      </c>
      <c r="AF5199">
        <v>26</v>
      </c>
      <c r="AG5199" s="14">
        <f t="shared" si="406"/>
        <v>0.37007874015748032</v>
      </c>
      <c r="AH5199">
        <f t="shared" si="408"/>
        <v>1</v>
      </c>
      <c r="AI5199">
        <f t="shared" si="409"/>
        <v>3</v>
      </c>
    </row>
    <row r="5200" spans="1:35" x14ac:dyDescent="0.35">
      <c r="A5200">
        <v>5199</v>
      </c>
      <c r="B5200" t="s">
        <v>695</v>
      </c>
      <c r="C5200" t="s">
        <v>696</v>
      </c>
      <c r="D5200" t="s">
        <v>29</v>
      </c>
      <c r="E5200" t="s">
        <v>84</v>
      </c>
      <c r="F5200" t="s">
        <v>85</v>
      </c>
      <c r="G5200" t="s">
        <v>969</v>
      </c>
      <c r="H5200" t="s">
        <v>969</v>
      </c>
      <c r="I5200" t="s">
        <v>34</v>
      </c>
      <c r="J5200" t="s">
        <v>8292</v>
      </c>
      <c r="K5200" s="3">
        <v>41814</v>
      </c>
      <c r="L5200" t="s">
        <v>136</v>
      </c>
      <c r="M5200" t="s">
        <v>6021</v>
      </c>
      <c r="N5200" t="s">
        <v>6022</v>
      </c>
      <c r="O5200" t="s">
        <v>51</v>
      </c>
      <c r="P5200" t="s">
        <v>55</v>
      </c>
      <c r="Q5200">
        <v>5</v>
      </c>
      <c r="R5200" s="5">
        <v>67.47999999999999</v>
      </c>
      <c r="S5200" s="5">
        <v>94.999999999999986</v>
      </c>
      <c r="T5200" s="5">
        <v>474.99999999999994</v>
      </c>
      <c r="U5200">
        <v>0</v>
      </c>
      <c r="V5200" s="5">
        <v>137.6</v>
      </c>
      <c r="W5200" t="s">
        <v>41</v>
      </c>
      <c r="X5200" s="3">
        <v>41819</v>
      </c>
      <c r="Y5200" s="3">
        <v>41822</v>
      </c>
      <c r="Z5200">
        <v>8</v>
      </c>
      <c r="AA5200" t="s">
        <v>8399</v>
      </c>
      <c r="AB5200">
        <f t="shared" si="407"/>
        <v>3</v>
      </c>
      <c r="AC5200" t="str">
        <f t="shared" si="405"/>
        <v>Tuesday</v>
      </c>
      <c r="AD5200" s="5">
        <v>63.741</v>
      </c>
      <c r="AE5200">
        <v>2014</v>
      </c>
      <c r="AF5200">
        <v>26</v>
      </c>
      <c r="AG5200" s="14">
        <f t="shared" si="406"/>
        <v>0.28968421052631582</v>
      </c>
      <c r="AH5200">
        <f t="shared" si="408"/>
        <v>1</v>
      </c>
      <c r="AI5200">
        <f t="shared" si="409"/>
        <v>3</v>
      </c>
    </row>
    <row r="5201" spans="1:35" x14ac:dyDescent="0.35">
      <c r="A5201">
        <v>5200</v>
      </c>
      <c r="B5201" t="s">
        <v>3409</v>
      </c>
      <c r="C5201" t="s">
        <v>3410</v>
      </c>
      <c r="D5201" t="s">
        <v>29</v>
      </c>
      <c r="E5201" t="s">
        <v>84</v>
      </c>
      <c r="F5201" t="s">
        <v>168</v>
      </c>
      <c r="G5201" t="s">
        <v>169</v>
      </c>
      <c r="H5201" t="s">
        <v>170</v>
      </c>
      <c r="I5201" t="s">
        <v>34</v>
      </c>
      <c r="J5201" t="s">
        <v>8293</v>
      </c>
      <c r="K5201" s="3">
        <v>41193</v>
      </c>
      <c r="L5201" t="s">
        <v>36</v>
      </c>
      <c r="M5201" t="s">
        <v>998</v>
      </c>
      <c r="N5201" t="s">
        <v>999</v>
      </c>
      <c r="O5201" t="s">
        <v>39</v>
      </c>
      <c r="P5201" t="s">
        <v>76</v>
      </c>
      <c r="Q5201">
        <v>7</v>
      </c>
      <c r="R5201" s="5">
        <v>11.499428571428572</v>
      </c>
      <c r="S5201" s="5">
        <v>13.29904761904762</v>
      </c>
      <c r="T5201" s="5">
        <v>55.856000000000002</v>
      </c>
      <c r="U5201">
        <v>0.4</v>
      </c>
      <c r="V5201" s="5">
        <v>-24.64</v>
      </c>
      <c r="W5201" t="s">
        <v>155</v>
      </c>
      <c r="X5201" s="3">
        <v>41195</v>
      </c>
      <c r="Y5201" s="3">
        <v>41195</v>
      </c>
      <c r="Z5201">
        <v>2</v>
      </c>
      <c r="AA5201" t="s">
        <v>8400</v>
      </c>
      <c r="AB5201">
        <f t="shared" si="407"/>
        <v>0</v>
      </c>
      <c r="AC5201" t="str">
        <f t="shared" si="405"/>
        <v>Thursday</v>
      </c>
      <c r="AD5201" s="5">
        <v>9.5150000000000006</v>
      </c>
      <c r="AE5201">
        <v>2012</v>
      </c>
      <c r="AF5201">
        <v>41</v>
      </c>
      <c r="AG5201" s="14">
        <f t="shared" si="406"/>
        <v>-0.44113434545975366</v>
      </c>
      <c r="AH5201">
        <f t="shared" si="408"/>
        <v>0</v>
      </c>
      <c r="AI5201" t="str">
        <f t="shared" si="409"/>
        <v xml:space="preserve"> </v>
      </c>
    </row>
    <row r="5202" spans="1:35" x14ac:dyDescent="0.35">
      <c r="A5202">
        <v>5201</v>
      </c>
      <c r="B5202" t="s">
        <v>3409</v>
      </c>
      <c r="C5202" t="s">
        <v>3410</v>
      </c>
      <c r="D5202" t="s">
        <v>29</v>
      </c>
      <c r="E5202" t="s">
        <v>84</v>
      </c>
      <c r="F5202" t="s">
        <v>168</v>
      </c>
      <c r="G5202" t="s">
        <v>169</v>
      </c>
      <c r="H5202" t="s">
        <v>170</v>
      </c>
      <c r="I5202" t="s">
        <v>34</v>
      </c>
      <c r="J5202" t="s">
        <v>8293</v>
      </c>
      <c r="K5202" s="3">
        <v>41193</v>
      </c>
      <c r="L5202" t="s">
        <v>36</v>
      </c>
      <c r="M5202" t="s">
        <v>4754</v>
      </c>
      <c r="N5202" t="s">
        <v>4755</v>
      </c>
      <c r="O5202" t="s">
        <v>51</v>
      </c>
      <c r="P5202" t="s">
        <v>93</v>
      </c>
      <c r="Q5202">
        <v>1</v>
      </c>
      <c r="R5202" s="5">
        <v>26.5656</v>
      </c>
      <c r="S5202" s="5">
        <v>35.269333333333336</v>
      </c>
      <c r="T5202" s="5">
        <v>21.1616</v>
      </c>
      <c r="U5202">
        <v>0.4</v>
      </c>
      <c r="V5202" s="5">
        <v>-5.4039999999999999</v>
      </c>
      <c r="W5202" t="s">
        <v>155</v>
      </c>
      <c r="X5202" s="3">
        <v>41195</v>
      </c>
      <c r="Y5202" s="3">
        <v>41195</v>
      </c>
      <c r="Z5202">
        <v>2</v>
      </c>
      <c r="AA5202" t="s">
        <v>8400</v>
      </c>
      <c r="AB5202">
        <f t="shared" si="407"/>
        <v>0</v>
      </c>
      <c r="AC5202" t="str">
        <f t="shared" si="405"/>
        <v>Thursday</v>
      </c>
      <c r="AD5202" s="5">
        <v>4.0869999999999997</v>
      </c>
      <c r="AE5202">
        <v>2012</v>
      </c>
      <c r="AF5202">
        <v>41</v>
      </c>
      <c r="AG5202" s="14">
        <f t="shared" si="406"/>
        <v>-0.25536821412369576</v>
      </c>
      <c r="AH5202">
        <f t="shared" si="408"/>
        <v>0</v>
      </c>
      <c r="AI5202" t="str">
        <f t="shared" si="409"/>
        <v xml:space="preserve"> </v>
      </c>
    </row>
    <row r="5203" spans="1:35" x14ac:dyDescent="0.35">
      <c r="A5203">
        <v>5202</v>
      </c>
      <c r="B5203" t="s">
        <v>166</v>
      </c>
      <c r="C5203" t="s">
        <v>167</v>
      </c>
      <c r="D5203" t="s">
        <v>96</v>
      </c>
      <c r="E5203" t="s">
        <v>44</v>
      </c>
      <c r="F5203" t="s">
        <v>45</v>
      </c>
      <c r="G5203" t="s">
        <v>1483</v>
      </c>
      <c r="H5203" t="s">
        <v>1483</v>
      </c>
      <c r="I5203" t="s">
        <v>34</v>
      </c>
      <c r="J5203" t="s">
        <v>8294</v>
      </c>
      <c r="K5203" s="3">
        <v>40812</v>
      </c>
      <c r="L5203" t="s">
        <v>36</v>
      </c>
      <c r="M5203" t="s">
        <v>2952</v>
      </c>
      <c r="N5203" t="s">
        <v>2953</v>
      </c>
      <c r="O5203" t="s">
        <v>39</v>
      </c>
      <c r="P5203" t="s">
        <v>165</v>
      </c>
      <c r="Q5203">
        <v>2</v>
      </c>
      <c r="R5203" s="5">
        <v>121.03999999999999</v>
      </c>
      <c r="S5203" s="5">
        <v>136</v>
      </c>
      <c r="T5203" s="5">
        <v>272</v>
      </c>
      <c r="U5203">
        <v>0</v>
      </c>
      <c r="V5203" s="5">
        <v>29.92</v>
      </c>
      <c r="W5203" t="s">
        <v>139</v>
      </c>
      <c r="X5203" s="3">
        <v>40815</v>
      </c>
      <c r="Y5203" s="3">
        <v>40815</v>
      </c>
      <c r="Z5203">
        <v>3</v>
      </c>
      <c r="AA5203" t="s">
        <v>8400</v>
      </c>
      <c r="AB5203">
        <f t="shared" si="407"/>
        <v>0</v>
      </c>
      <c r="AC5203" t="str">
        <f t="shared" si="405"/>
        <v>Monday</v>
      </c>
      <c r="AD5203" s="5">
        <v>11.268000000000001</v>
      </c>
      <c r="AE5203">
        <v>2011</v>
      </c>
      <c r="AF5203">
        <v>40</v>
      </c>
      <c r="AG5203" s="14">
        <f t="shared" si="406"/>
        <v>0.11</v>
      </c>
      <c r="AH5203">
        <f t="shared" si="408"/>
        <v>0</v>
      </c>
      <c r="AI5203" t="str">
        <f t="shared" si="409"/>
        <v xml:space="preserve"> </v>
      </c>
    </row>
    <row r="5204" spans="1:35" x14ac:dyDescent="0.35">
      <c r="A5204">
        <v>5203</v>
      </c>
      <c r="B5204" t="s">
        <v>166</v>
      </c>
      <c r="C5204" t="s">
        <v>167</v>
      </c>
      <c r="D5204" t="s">
        <v>96</v>
      </c>
      <c r="E5204" t="s">
        <v>44</v>
      </c>
      <c r="F5204" t="s">
        <v>45</v>
      </c>
      <c r="G5204" t="s">
        <v>1483</v>
      </c>
      <c r="H5204" t="s">
        <v>1483</v>
      </c>
      <c r="I5204" t="s">
        <v>34</v>
      </c>
      <c r="J5204" t="s">
        <v>8294</v>
      </c>
      <c r="K5204" s="3">
        <v>40812</v>
      </c>
      <c r="L5204" t="s">
        <v>36</v>
      </c>
      <c r="M5204" t="s">
        <v>430</v>
      </c>
      <c r="N5204" t="s">
        <v>431</v>
      </c>
      <c r="O5204" t="s">
        <v>39</v>
      </c>
      <c r="P5204" t="s">
        <v>58</v>
      </c>
      <c r="Q5204">
        <v>6</v>
      </c>
      <c r="R5204" s="5">
        <v>4.666666666666667</v>
      </c>
      <c r="S5204" s="5">
        <v>4.666666666666667</v>
      </c>
      <c r="T5204" s="5">
        <v>28</v>
      </c>
      <c r="U5204">
        <v>0</v>
      </c>
      <c r="V5204" s="5">
        <v>0</v>
      </c>
      <c r="W5204" t="s">
        <v>139</v>
      </c>
      <c r="X5204" s="3">
        <v>40815</v>
      </c>
      <c r="Y5204" s="3">
        <v>40818</v>
      </c>
      <c r="Z5204">
        <v>6</v>
      </c>
      <c r="AA5204" t="s">
        <v>8399</v>
      </c>
      <c r="AB5204">
        <f t="shared" si="407"/>
        <v>3</v>
      </c>
      <c r="AC5204" t="str">
        <f t="shared" si="405"/>
        <v>Monday</v>
      </c>
      <c r="AD5204" s="5">
        <v>2.879</v>
      </c>
      <c r="AE5204">
        <v>2011</v>
      </c>
      <c r="AF5204">
        <v>40</v>
      </c>
      <c r="AG5204" s="14">
        <f t="shared" si="406"/>
        <v>0</v>
      </c>
      <c r="AH5204">
        <f t="shared" si="408"/>
        <v>1</v>
      </c>
      <c r="AI5204">
        <f t="shared" si="409"/>
        <v>3</v>
      </c>
    </row>
    <row r="5205" spans="1:35" x14ac:dyDescent="0.35">
      <c r="A5205">
        <v>5204</v>
      </c>
      <c r="B5205" t="s">
        <v>166</v>
      </c>
      <c r="C5205" t="s">
        <v>167</v>
      </c>
      <c r="D5205" t="s">
        <v>96</v>
      </c>
      <c r="E5205" t="s">
        <v>44</v>
      </c>
      <c r="F5205" t="s">
        <v>45</v>
      </c>
      <c r="G5205" t="s">
        <v>1483</v>
      </c>
      <c r="H5205" t="s">
        <v>1483</v>
      </c>
      <c r="I5205" t="s">
        <v>34</v>
      </c>
      <c r="J5205" t="s">
        <v>8294</v>
      </c>
      <c r="K5205" s="3">
        <v>40812</v>
      </c>
      <c r="L5205" t="s">
        <v>36</v>
      </c>
      <c r="M5205" t="s">
        <v>4616</v>
      </c>
      <c r="N5205" t="s">
        <v>4617</v>
      </c>
      <c r="O5205" t="s">
        <v>39</v>
      </c>
      <c r="P5205" t="s">
        <v>40</v>
      </c>
      <c r="Q5205">
        <v>7</v>
      </c>
      <c r="R5205" s="5">
        <v>4.4714285714285733</v>
      </c>
      <c r="S5205" s="5">
        <v>8.571428571428573</v>
      </c>
      <c r="T5205" s="5">
        <v>60.000000000000014</v>
      </c>
      <c r="U5205">
        <v>0</v>
      </c>
      <c r="V5205" s="5">
        <v>28.7</v>
      </c>
      <c r="W5205" t="s">
        <v>139</v>
      </c>
      <c r="X5205" s="3">
        <v>40815</v>
      </c>
      <c r="Y5205" s="3">
        <v>40815</v>
      </c>
      <c r="Z5205">
        <v>3</v>
      </c>
      <c r="AA5205" t="s">
        <v>8400</v>
      </c>
      <c r="AB5205">
        <f t="shared" si="407"/>
        <v>0</v>
      </c>
      <c r="AC5205" t="str">
        <f t="shared" si="405"/>
        <v>Monday</v>
      </c>
      <c r="AD5205" s="5">
        <v>5.2839999999999998</v>
      </c>
      <c r="AE5205">
        <v>2011</v>
      </c>
      <c r="AF5205">
        <v>40</v>
      </c>
      <c r="AG5205" s="14">
        <f t="shared" si="406"/>
        <v>0.47833333333333322</v>
      </c>
      <c r="AH5205">
        <f t="shared" si="408"/>
        <v>0</v>
      </c>
      <c r="AI5205" t="str">
        <f t="shared" si="409"/>
        <v xml:space="preserve"> </v>
      </c>
    </row>
    <row r="5206" spans="1:35" x14ac:dyDescent="0.35">
      <c r="A5206">
        <v>5205</v>
      </c>
      <c r="B5206" t="s">
        <v>166</v>
      </c>
      <c r="C5206" t="s">
        <v>167</v>
      </c>
      <c r="D5206" t="s">
        <v>96</v>
      </c>
      <c r="E5206" t="s">
        <v>44</v>
      </c>
      <c r="F5206" t="s">
        <v>45</v>
      </c>
      <c r="G5206" t="s">
        <v>1483</v>
      </c>
      <c r="H5206" t="s">
        <v>1483</v>
      </c>
      <c r="I5206" t="s">
        <v>34</v>
      </c>
      <c r="J5206" t="s">
        <v>8294</v>
      </c>
      <c r="K5206" s="3">
        <v>40812</v>
      </c>
      <c r="L5206" t="s">
        <v>36</v>
      </c>
      <c r="M5206" t="s">
        <v>8295</v>
      </c>
      <c r="N5206" t="s">
        <v>8296</v>
      </c>
      <c r="O5206" t="s">
        <v>72</v>
      </c>
      <c r="P5206" t="s">
        <v>162</v>
      </c>
      <c r="Q5206">
        <v>2</v>
      </c>
      <c r="R5206" s="5">
        <v>75.932366959999996</v>
      </c>
      <c r="S5206" s="5">
        <v>81.65219134268537</v>
      </c>
      <c r="T5206" s="5">
        <v>162.97777392</v>
      </c>
      <c r="U5206">
        <v>2E-3</v>
      </c>
      <c r="V5206" s="5">
        <v>11.11304</v>
      </c>
      <c r="W5206" t="s">
        <v>139</v>
      </c>
      <c r="X5206" s="3">
        <v>40815</v>
      </c>
      <c r="Y5206" s="3">
        <v>40817</v>
      </c>
      <c r="Z5206">
        <v>5</v>
      </c>
      <c r="AA5206" t="s">
        <v>8399</v>
      </c>
      <c r="AB5206">
        <f t="shared" si="407"/>
        <v>2</v>
      </c>
      <c r="AC5206" t="str">
        <f t="shared" si="405"/>
        <v>Monday</v>
      </c>
      <c r="AD5206" s="5">
        <v>14.179</v>
      </c>
      <c r="AE5206">
        <v>2011</v>
      </c>
      <c r="AF5206">
        <v>40</v>
      </c>
      <c r="AG5206" s="14">
        <f t="shared" si="406"/>
        <v>6.8187457299883084E-2</v>
      </c>
      <c r="AH5206">
        <f t="shared" si="408"/>
        <v>1</v>
      </c>
      <c r="AI5206">
        <f t="shared" si="409"/>
        <v>2</v>
      </c>
    </row>
    <row r="5207" spans="1:35" x14ac:dyDescent="0.35">
      <c r="A5207">
        <v>5206</v>
      </c>
      <c r="B5207" t="s">
        <v>166</v>
      </c>
      <c r="C5207" t="s">
        <v>167</v>
      </c>
      <c r="D5207" t="s">
        <v>96</v>
      </c>
      <c r="E5207" t="s">
        <v>44</v>
      </c>
      <c r="F5207" t="s">
        <v>45</v>
      </c>
      <c r="G5207" t="s">
        <v>1483</v>
      </c>
      <c r="H5207" t="s">
        <v>1483</v>
      </c>
      <c r="I5207" t="s">
        <v>34</v>
      </c>
      <c r="J5207" t="s">
        <v>8294</v>
      </c>
      <c r="K5207" s="3">
        <v>40812</v>
      </c>
      <c r="L5207" t="s">
        <v>36</v>
      </c>
      <c r="M5207" t="s">
        <v>3821</v>
      </c>
      <c r="N5207" t="s">
        <v>3822</v>
      </c>
      <c r="O5207" t="s">
        <v>39</v>
      </c>
      <c r="P5207" t="s">
        <v>61</v>
      </c>
      <c r="Q5207">
        <v>2</v>
      </c>
      <c r="R5207" s="5">
        <v>33.340000000000003</v>
      </c>
      <c r="S5207" s="5">
        <v>34</v>
      </c>
      <c r="T5207" s="5">
        <v>68</v>
      </c>
      <c r="U5207">
        <v>0</v>
      </c>
      <c r="V5207" s="5">
        <v>1.32</v>
      </c>
      <c r="W5207" t="s">
        <v>139</v>
      </c>
      <c r="X5207" s="3">
        <v>40815</v>
      </c>
      <c r="Y5207" s="3">
        <v>40818</v>
      </c>
      <c r="Z5207">
        <v>6</v>
      </c>
      <c r="AA5207" t="s">
        <v>8399</v>
      </c>
      <c r="AB5207">
        <f t="shared" si="407"/>
        <v>3</v>
      </c>
      <c r="AC5207" t="str">
        <f t="shared" si="405"/>
        <v>Monday</v>
      </c>
      <c r="AD5207" s="5">
        <v>3.887</v>
      </c>
      <c r="AE5207">
        <v>2011</v>
      </c>
      <c r="AF5207">
        <v>40</v>
      </c>
      <c r="AG5207" s="14">
        <f t="shared" si="406"/>
        <v>1.9411764705882354E-2</v>
      </c>
      <c r="AH5207">
        <f t="shared" si="408"/>
        <v>1</v>
      </c>
      <c r="AI5207">
        <f t="shared" si="409"/>
        <v>3</v>
      </c>
    </row>
    <row r="5208" spans="1:35" x14ac:dyDescent="0.35">
      <c r="A5208">
        <v>5207</v>
      </c>
      <c r="B5208" t="s">
        <v>166</v>
      </c>
      <c r="C5208" t="s">
        <v>167</v>
      </c>
      <c r="D5208" t="s">
        <v>96</v>
      </c>
      <c r="E5208" t="s">
        <v>44</v>
      </c>
      <c r="F5208" t="s">
        <v>45</v>
      </c>
      <c r="G5208" t="s">
        <v>1483</v>
      </c>
      <c r="H5208" t="s">
        <v>1483</v>
      </c>
      <c r="I5208" t="s">
        <v>34</v>
      </c>
      <c r="J5208" t="s">
        <v>8294</v>
      </c>
      <c r="K5208" s="3">
        <v>40812</v>
      </c>
      <c r="L5208" t="s">
        <v>36</v>
      </c>
      <c r="M5208" t="s">
        <v>4171</v>
      </c>
      <c r="N5208" t="s">
        <v>3102</v>
      </c>
      <c r="O5208" t="s">
        <v>72</v>
      </c>
      <c r="P5208" t="s">
        <v>178</v>
      </c>
      <c r="Q5208">
        <v>1</v>
      </c>
      <c r="R5208" s="5">
        <v>411.28</v>
      </c>
      <c r="S5208" s="5">
        <v>424</v>
      </c>
      <c r="T5208" s="5">
        <v>424</v>
      </c>
      <c r="U5208">
        <v>0</v>
      </c>
      <c r="V5208" s="5">
        <v>12.72</v>
      </c>
      <c r="W5208" t="s">
        <v>139</v>
      </c>
      <c r="X5208" s="3">
        <v>40815</v>
      </c>
      <c r="Y5208" s="3">
        <v>40815</v>
      </c>
      <c r="Z5208">
        <v>3</v>
      </c>
      <c r="AA5208" t="s">
        <v>8400</v>
      </c>
      <c r="AB5208">
        <f t="shared" si="407"/>
        <v>0</v>
      </c>
      <c r="AC5208" t="str">
        <f t="shared" si="405"/>
        <v>Monday</v>
      </c>
      <c r="AD5208" s="5">
        <v>30.899000000000001</v>
      </c>
      <c r="AE5208">
        <v>2011</v>
      </c>
      <c r="AF5208">
        <v>40</v>
      </c>
      <c r="AG5208" s="14">
        <f t="shared" si="406"/>
        <v>3.0000000000000002E-2</v>
      </c>
      <c r="AH5208">
        <f t="shared" si="408"/>
        <v>0</v>
      </c>
      <c r="AI5208" t="str">
        <f t="shared" si="409"/>
        <v xml:space="preserve"> </v>
      </c>
    </row>
    <row r="5209" spans="1:35" x14ac:dyDescent="0.35">
      <c r="A5209">
        <v>5208</v>
      </c>
      <c r="B5209" t="s">
        <v>166</v>
      </c>
      <c r="C5209" t="s">
        <v>167</v>
      </c>
      <c r="D5209" t="s">
        <v>96</v>
      </c>
      <c r="E5209" t="s">
        <v>44</v>
      </c>
      <c r="F5209" t="s">
        <v>45</v>
      </c>
      <c r="G5209" t="s">
        <v>1483</v>
      </c>
      <c r="H5209" t="s">
        <v>1483</v>
      </c>
      <c r="I5209" t="s">
        <v>34</v>
      </c>
      <c r="J5209" t="s">
        <v>8294</v>
      </c>
      <c r="K5209" s="3">
        <v>40812</v>
      </c>
      <c r="L5209" t="s">
        <v>36</v>
      </c>
      <c r="M5209" t="s">
        <v>2799</v>
      </c>
      <c r="N5209" t="s">
        <v>2800</v>
      </c>
      <c r="O5209" t="s">
        <v>72</v>
      </c>
      <c r="P5209" t="s">
        <v>79</v>
      </c>
      <c r="Q5209">
        <v>6</v>
      </c>
      <c r="R5209" s="5">
        <v>45.913333333333334</v>
      </c>
      <c r="S5209" s="5">
        <v>46.833333333333329</v>
      </c>
      <c r="T5209" s="5">
        <v>281</v>
      </c>
      <c r="U5209">
        <v>0</v>
      </c>
      <c r="V5209" s="5">
        <v>5.52</v>
      </c>
      <c r="W5209" t="s">
        <v>139</v>
      </c>
      <c r="X5209" s="3">
        <v>40815</v>
      </c>
      <c r="Y5209" s="3">
        <v>40815</v>
      </c>
      <c r="Z5209">
        <v>3</v>
      </c>
      <c r="AA5209" t="s">
        <v>8400</v>
      </c>
      <c r="AB5209">
        <f t="shared" si="407"/>
        <v>0</v>
      </c>
      <c r="AC5209" t="str">
        <f t="shared" si="405"/>
        <v>Monday</v>
      </c>
      <c r="AD5209" s="5">
        <v>27.376000000000001</v>
      </c>
      <c r="AE5209">
        <v>2011</v>
      </c>
      <c r="AF5209">
        <v>40</v>
      </c>
      <c r="AG5209" s="14">
        <f t="shared" si="406"/>
        <v>1.9644128113879004E-2</v>
      </c>
      <c r="AH5209">
        <f t="shared" si="408"/>
        <v>0</v>
      </c>
      <c r="AI5209" t="str">
        <f t="shared" si="409"/>
        <v xml:space="preserve"> </v>
      </c>
    </row>
    <row r="5210" spans="1:35" x14ac:dyDescent="0.35">
      <c r="A5210">
        <v>5209</v>
      </c>
      <c r="B5210" t="s">
        <v>166</v>
      </c>
      <c r="C5210" t="s">
        <v>167</v>
      </c>
      <c r="D5210" t="s">
        <v>96</v>
      </c>
      <c r="E5210" t="s">
        <v>44</v>
      </c>
      <c r="F5210" t="s">
        <v>45</v>
      </c>
      <c r="G5210" t="s">
        <v>1483</v>
      </c>
      <c r="H5210" t="s">
        <v>1483</v>
      </c>
      <c r="I5210" t="s">
        <v>34</v>
      </c>
      <c r="J5210" t="s">
        <v>8294</v>
      </c>
      <c r="K5210" s="3">
        <v>40812</v>
      </c>
      <c r="L5210" t="s">
        <v>36</v>
      </c>
      <c r="M5210" t="s">
        <v>7006</v>
      </c>
      <c r="N5210" t="s">
        <v>7007</v>
      </c>
      <c r="O5210" t="s">
        <v>39</v>
      </c>
      <c r="P5210" t="s">
        <v>165</v>
      </c>
      <c r="Q5210">
        <v>2</v>
      </c>
      <c r="R5210" s="5">
        <v>9.620000000000001</v>
      </c>
      <c r="S5210" s="5">
        <v>16</v>
      </c>
      <c r="T5210" s="5">
        <v>32</v>
      </c>
      <c r="U5210">
        <v>0</v>
      </c>
      <c r="V5210" s="5">
        <v>12.76</v>
      </c>
      <c r="W5210" t="s">
        <v>139</v>
      </c>
      <c r="X5210" s="3">
        <v>40815</v>
      </c>
      <c r="Y5210" s="3">
        <v>40815</v>
      </c>
      <c r="Z5210">
        <v>3</v>
      </c>
      <c r="AA5210" t="s">
        <v>8400</v>
      </c>
      <c r="AB5210">
        <f t="shared" si="407"/>
        <v>0</v>
      </c>
      <c r="AC5210" t="str">
        <f t="shared" si="405"/>
        <v>Monday</v>
      </c>
      <c r="AD5210" s="5">
        <v>3.47</v>
      </c>
      <c r="AE5210">
        <v>2011</v>
      </c>
      <c r="AF5210">
        <v>40</v>
      </c>
      <c r="AG5210" s="14">
        <f t="shared" si="406"/>
        <v>0.39874999999999999</v>
      </c>
      <c r="AH5210">
        <f t="shared" si="408"/>
        <v>0</v>
      </c>
      <c r="AI5210" t="str">
        <f t="shared" si="409"/>
        <v xml:space="preserve"> </v>
      </c>
    </row>
    <row r="5211" spans="1:35" x14ac:dyDescent="0.35">
      <c r="A5211">
        <v>5210</v>
      </c>
      <c r="B5211" t="s">
        <v>166</v>
      </c>
      <c r="C5211" t="s">
        <v>167</v>
      </c>
      <c r="D5211" t="s">
        <v>96</v>
      </c>
      <c r="E5211" t="s">
        <v>44</v>
      </c>
      <c r="F5211" t="s">
        <v>45</v>
      </c>
      <c r="G5211" t="s">
        <v>1483</v>
      </c>
      <c r="H5211" t="s">
        <v>1483</v>
      </c>
      <c r="I5211" t="s">
        <v>34</v>
      </c>
      <c r="J5211" t="s">
        <v>8294</v>
      </c>
      <c r="K5211" s="3">
        <v>40812</v>
      </c>
      <c r="L5211" t="s">
        <v>36</v>
      </c>
      <c r="M5211" t="s">
        <v>5359</v>
      </c>
      <c r="N5211" t="s">
        <v>5360</v>
      </c>
      <c r="O5211" t="s">
        <v>51</v>
      </c>
      <c r="P5211" t="s">
        <v>93</v>
      </c>
      <c r="Q5211">
        <v>1</v>
      </c>
      <c r="R5211" s="5">
        <v>64.12</v>
      </c>
      <c r="S5211" s="5">
        <v>100</v>
      </c>
      <c r="T5211" s="5">
        <v>100</v>
      </c>
      <c r="U5211">
        <v>0</v>
      </c>
      <c r="V5211" s="5">
        <v>35.880000000000003</v>
      </c>
      <c r="W5211" t="s">
        <v>139</v>
      </c>
      <c r="X5211" s="3">
        <v>40815</v>
      </c>
      <c r="Y5211" s="3">
        <v>40815</v>
      </c>
      <c r="Z5211">
        <v>3</v>
      </c>
      <c r="AA5211" t="s">
        <v>8400</v>
      </c>
      <c r="AB5211">
        <f t="shared" si="407"/>
        <v>0</v>
      </c>
      <c r="AC5211" t="str">
        <f t="shared" si="405"/>
        <v>Monday</v>
      </c>
      <c r="AD5211" s="5">
        <v>9.2309999999999999</v>
      </c>
      <c r="AE5211">
        <v>2011</v>
      </c>
      <c r="AF5211">
        <v>40</v>
      </c>
      <c r="AG5211" s="14">
        <f t="shared" si="406"/>
        <v>0.35880000000000001</v>
      </c>
      <c r="AH5211">
        <f t="shared" si="408"/>
        <v>0</v>
      </c>
      <c r="AI5211" t="str">
        <f t="shared" si="409"/>
        <v xml:space="preserve"> </v>
      </c>
    </row>
    <row r="5212" spans="1:35" x14ac:dyDescent="0.35">
      <c r="A5212">
        <v>5211</v>
      </c>
      <c r="B5212" t="s">
        <v>166</v>
      </c>
      <c r="C5212" t="s">
        <v>167</v>
      </c>
      <c r="D5212" t="s">
        <v>96</v>
      </c>
      <c r="E5212" t="s">
        <v>44</v>
      </c>
      <c r="F5212" t="s">
        <v>45</v>
      </c>
      <c r="G5212" t="s">
        <v>1483</v>
      </c>
      <c r="H5212" t="s">
        <v>1483</v>
      </c>
      <c r="I5212" t="s">
        <v>34</v>
      </c>
      <c r="J5212" t="s">
        <v>8294</v>
      </c>
      <c r="K5212" s="3">
        <v>40812</v>
      </c>
      <c r="L5212" t="s">
        <v>36</v>
      </c>
      <c r="M5212" t="s">
        <v>4049</v>
      </c>
      <c r="N5212" t="s">
        <v>4050</v>
      </c>
      <c r="O5212" t="s">
        <v>39</v>
      </c>
      <c r="P5212" t="s">
        <v>58</v>
      </c>
      <c r="Q5212">
        <v>6</v>
      </c>
      <c r="R5212" s="5">
        <v>3.4733333333333332</v>
      </c>
      <c r="S5212" s="5">
        <v>4.333333333333333</v>
      </c>
      <c r="T5212" s="5">
        <v>26</v>
      </c>
      <c r="U5212">
        <v>0</v>
      </c>
      <c r="V5212" s="5">
        <v>5.16</v>
      </c>
      <c r="W5212" t="s">
        <v>139</v>
      </c>
      <c r="X5212" s="3">
        <v>40815</v>
      </c>
      <c r="Y5212" s="3">
        <v>40815</v>
      </c>
      <c r="Z5212">
        <v>3</v>
      </c>
      <c r="AA5212" t="s">
        <v>8400</v>
      </c>
      <c r="AB5212">
        <f t="shared" si="407"/>
        <v>0</v>
      </c>
      <c r="AC5212" t="str">
        <f t="shared" si="405"/>
        <v>Monday</v>
      </c>
      <c r="AD5212" s="5">
        <v>1.216</v>
      </c>
      <c r="AE5212">
        <v>2011</v>
      </c>
      <c r="AF5212">
        <v>40</v>
      </c>
      <c r="AG5212" s="14">
        <f t="shared" si="406"/>
        <v>0.19846153846153847</v>
      </c>
      <c r="AH5212">
        <f t="shared" si="408"/>
        <v>0</v>
      </c>
      <c r="AI5212" t="str">
        <f t="shared" si="409"/>
        <v xml:space="preserve"> </v>
      </c>
    </row>
    <row r="5213" spans="1:35" x14ac:dyDescent="0.35">
      <c r="A5213">
        <v>5212</v>
      </c>
      <c r="B5213" t="s">
        <v>6973</v>
      </c>
      <c r="C5213" t="s">
        <v>6974</v>
      </c>
      <c r="D5213" t="s">
        <v>29</v>
      </c>
      <c r="E5213" t="s">
        <v>199</v>
      </c>
      <c r="F5213" t="s">
        <v>212</v>
      </c>
      <c r="G5213" t="s">
        <v>245</v>
      </c>
      <c r="H5213" t="s">
        <v>245</v>
      </c>
      <c r="I5213" t="s">
        <v>34</v>
      </c>
      <c r="J5213" t="s">
        <v>8297</v>
      </c>
      <c r="K5213" s="3">
        <v>41065</v>
      </c>
      <c r="L5213" t="s">
        <v>136</v>
      </c>
      <c r="M5213" t="s">
        <v>2358</v>
      </c>
      <c r="N5213" t="s">
        <v>2359</v>
      </c>
      <c r="O5213" t="s">
        <v>39</v>
      </c>
      <c r="P5213" t="s">
        <v>58</v>
      </c>
      <c r="Q5213">
        <v>4</v>
      </c>
      <c r="R5213" s="5">
        <v>12.946000000000003</v>
      </c>
      <c r="S5213" s="5">
        <v>18.582500000000003</v>
      </c>
      <c r="T5213" s="5">
        <v>59.464000000000013</v>
      </c>
      <c r="U5213">
        <v>0.2</v>
      </c>
      <c r="V5213" s="5">
        <v>7.68</v>
      </c>
      <c r="W5213" t="s">
        <v>155</v>
      </c>
      <c r="X5213" s="3">
        <v>41067</v>
      </c>
      <c r="Y5213" s="3">
        <v>41069</v>
      </c>
      <c r="Z5213">
        <v>4</v>
      </c>
      <c r="AA5213" t="s">
        <v>8399</v>
      </c>
      <c r="AB5213">
        <f t="shared" si="407"/>
        <v>2</v>
      </c>
      <c r="AC5213" t="str">
        <f t="shared" si="405"/>
        <v>Tuesday</v>
      </c>
      <c r="AD5213" s="5">
        <v>12.433999999999999</v>
      </c>
      <c r="AE5213">
        <v>2012</v>
      </c>
      <c r="AF5213">
        <v>23</v>
      </c>
      <c r="AG5213" s="14">
        <f t="shared" si="406"/>
        <v>0.1291537737118256</v>
      </c>
      <c r="AH5213">
        <f t="shared" si="408"/>
        <v>1</v>
      </c>
      <c r="AI5213">
        <f t="shared" si="409"/>
        <v>2</v>
      </c>
    </row>
    <row r="5214" spans="1:35" x14ac:dyDescent="0.35">
      <c r="A5214">
        <v>5213</v>
      </c>
      <c r="B5214" t="s">
        <v>6973</v>
      </c>
      <c r="C5214" t="s">
        <v>6974</v>
      </c>
      <c r="D5214" t="s">
        <v>29</v>
      </c>
      <c r="E5214" t="s">
        <v>199</v>
      </c>
      <c r="F5214" t="s">
        <v>212</v>
      </c>
      <c r="G5214" t="s">
        <v>245</v>
      </c>
      <c r="H5214" t="s">
        <v>245</v>
      </c>
      <c r="I5214" t="s">
        <v>34</v>
      </c>
      <c r="J5214" t="s">
        <v>8297</v>
      </c>
      <c r="K5214" s="3">
        <v>41065</v>
      </c>
      <c r="L5214" t="s">
        <v>136</v>
      </c>
      <c r="M5214" t="s">
        <v>4856</v>
      </c>
      <c r="N5214" t="s">
        <v>4857</v>
      </c>
      <c r="O5214" t="s">
        <v>51</v>
      </c>
      <c r="P5214" t="s">
        <v>93</v>
      </c>
      <c r="Q5214">
        <v>2</v>
      </c>
      <c r="R5214" s="5">
        <v>66.329600000000013</v>
      </c>
      <c r="S5214" s="5">
        <v>106.527</v>
      </c>
      <c r="T5214" s="5">
        <v>170.44320000000002</v>
      </c>
      <c r="U5214">
        <v>0.2</v>
      </c>
      <c r="V5214" s="5">
        <v>37.783999999999999</v>
      </c>
      <c r="W5214" t="s">
        <v>155</v>
      </c>
      <c r="X5214" s="3">
        <v>41067</v>
      </c>
      <c r="Y5214" s="3">
        <v>41070</v>
      </c>
      <c r="Z5214">
        <v>5</v>
      </c>
      <c r="AA5214" t="s">
        <v>8399</v>
      </c>
      <c r="AB5214">
        <f t="shared" si="407"/>
        <v>3</v>
      </c>
      <c r="AC5214" t="str">
        <f t="shared" si="405"/>
        <v>Tuesday</v>
      </c>
      <c r="AD5214" s="5">
        <v>50.932000000000002</v>
      </c>
      <c r="AE5214">
        <v>2012</v>
      </c>
      <c r="AF5214">
        <v>23</v>
      </c>
      <c r="AG5214" s="14">
        <f t="shared" si="406"/>
        <v>0.22168088841326608</v>
      </c>
      <c r="AH5214">
        <f t="shared" si="408"/>
        <v>1</v>
      </c>
      <c r="AI5214">
        <f t="shared" si="409"/>
        <v>3</v>
      </c>
    </row>
    <row r="5215" spans="1:35" x14ac:dyDescent="0.35">
      <c r="A5215">
        <v>5214</v>
      </c>
      <c r="B5215" t="s">
        <v>2710</v>
      </c>
      <c r="C5215" t="s">
        <v>2711</v>
      </c>
      <c r="D5215" t="s">
        <v>29</v>
      </c>
      <c r="E5215" t="s">
        <v>84</v>
      </c>
      <c r="F5215" t="s">
        <v>168</v>
      </c>
      <c r="G5215" t="s">
        <v>169</v>
      </c>
      <c r="H5215" t="s">
        <v>170</v>
      </c>
      <c r="I5215" t="s">
        <v>34</v>
      </c>
      <c r="J5215" t="s">
        <v>8298</v>
      </c>
      <c r="K5215" s="3">
        <v>41897</v>
      </c>
      <c r="L5215" t="s">
        <v>36</v>
      </c>
      <c r="M5215" t="s">
        <v>1806</v>
      </c>
      <c r="N5215" t="s">
        <v>1807</v>
      </c>
      <c r="O5215" t="s">
        <v>39</v>
      </c>
      <c r="P5215" t="s">
        <v>58</v>
      </c>
      <c r="Q5215">
        <v>3</v>
      </c>
      <c r="R5215" s="5">
        <v>3.7642666666666678</v>
      </c>
      <c r="S5215" s="5">
        <v>4.9671111111111124</v>
      </c>
      <c r="T5215" s="5">
        <v>8.9408000000000012</v>
      </c>
      <c r="U5215">
        <v>0.4</v>
      </c>
      <c r="V5215" s="5">
        <v>-2.3519999999999999</v>
      </c>
      <c r="W5215" t="s">
        <v>41</v>
      </c>
      <c r="X5215" s="3">
        <v>41902</v>
      </c>
      <c r="Y5215" s="3">
        <v>41902</v>
      </c>
      <c r="Z5215">
        <v>5</v>
      </c>
      <c r="AA5215" t="s">
        <v>8400</v>
      </c>
      <c r="AB5215">
        <f t="shared" si="407"/>
        <v>0</v>
      </c>
      <c r="AC5215" t="str">
        <f t="shared" si="405"/>
        <v>Monday</v>
      </c>
      <c r="AD5215" s="5">
        <v>0.38500000000000001</v>
      </c>
      <c r="AE5215">
        <v>2014</v>
      </c>
      <c r="AF5215">
        <v>38</v>
      </c>
      <c r="AG5215" s="14">
        <f t="shared" si="406"/>
        <v>-0.26306370794559764</v>
      </c>
      <c r="AH5215">
        <f t="shared" si="408"/>
        <v>0</v>
      </c>
      <c r="AI5215" t="str">
        <f t="shared" si="409"/>
        <v xml:space="preserve"> </v>
      </c>
    </row>
    <row r="5216" spans="1:35" x14ac:dyDescent="0.35">
      <c r="A5216">
        <v>5215</v>
      </c>
      <c r="B5216" t="s">
        <v>904</v>
      </c>
      <c r="C5216" t="s">
        <v>905</v>
      </c>
      <c r="D5216" t="s">
        <v>29</v>
      </c>
      <c r="E5216" t="s">
        <v>84</v>
      </c>
      <c r="F5216" t="s">
        <v>740</v>
      </c>
      <c r="G5216" t="s">
        <v>741</v>
      </c>
      <c r="H5216" t="s">
        <v>741</v>
      </c>
      <c r="I5216" t="s">
        <v>34</v>
      </c>
      <c r="J5216" t="s">
        <v>8299</v>
      </c>
      <c r="K5216" s="3">
        <v>41404</v>
      </c>
      <c r="L5216" t="s">
        <v>36</v>
      </c>
      <c r="M5216" t="s">
        <v>4497</v>
      </c>
      <c r="N5216" t="s">
        <v>4498</v>
      </c>
      <c r="O5216" t="s">
        <v>51</v>
      </c>
      <c r="P5216" t="s">
        <v>93</v>
      </c>
      <c r="Q5216">
        <v>1</v>
      </c>
      <c r="R5216" s="5">
        <v>75.56</v>
      </c>
      <c r="S5216" s="5">
        <v>113</v>
      </c>
      <c r="T5216" s="5">
        <v>113</v>
      </c>
      <c r="U5216">
        <v>0</v>
      </c>
      <c r="V5216" s="5">
        <v>37.44</v>
      </c>
      <c r="W5216" t="s">
        <v>41</v>
      </c>
      <c r="X5216" s="3">
        <v>41409</v>
      </c>
      <c r="Y5216" s="3">
        <v>41411</v>
      </c>
      <c r="Z5216">
        <v>7</v>
      </c>
      <c r="AA5216" t="s">
        <v>8399</v>
      </c>
      <c r="AB5216">
        <f t="shared" si="407"/>
        <v>2</v>
      </c>
      <c r="AC5216" t="str">
        <f t="shared" si="405"/>
        <v>Friday</v>
      </c>
      <c r="AD5216" s="5">
        <v>5.633</v>
      </c>
      <c r="AE5216">
        <v>2013</v>
      </c>
      <c r="AF5216">
        <v>19</v>
      </c>
      <c r="AG5216" s="14">
        <f t="shared" si="406"/>
        <v>0.33132743362831857</v>
      </c>
      <c r="AH5216">
        <f t="shared" si="408"/>
        <v>1</v>
      </c>
      <c r="AI5216">
        <f t="shared" si="409"/>
        <v>2</v>
      </c>
    </row>
    <row r="5217" spans="1:35" x14ac:dyDescent="0.35">
      <c r="A5217">
        <v>5216</v>
      </c>
      <c r="B5217" t="s">
        <v>235</v>
      </c>
      <c r="C5217" t="s">
        <v>236</v>
      </c>
      <c r="D5217" t="s">
        <v>96</v>
      </c>
      <c r="E5217" t="s">
        <v>199</v>
      </c>
      <c r="F5217" t="s">
        <v>212</v>
      </c>
      <c r="G5217" t="s">
        <v>245</v>
      </c>
      <c r="H5217" t="s">
        <v>245</v>
      </c>
      <c r="I5217" t="s">
        <v>34</v>
      </c>
      <c r="J5217" t="s">
        <v>8300</v>
      </c>
      <c r="K5217" s="3">
        <v>41885</v>
      </c>
      <c r="L5217" t="s">
        <v>136</v>
      </c>
      <c r="M5217" t="s">
        <v>5393</v>
      </c>
      <c r="N5217" t="s">
        <v>5394</v>
      </c>
      <c r="O5217" t="s">
        <v>39</v>
      </c>
      <c r="P5217" t="s">
        <v>90</v>
      </c>
      <c r="Q5217">
        <v>2</v>
      </c>
      <c r="R5217" s="5">
        <v>5.9208000000000016</v>
      </c>
      <c r="S5217" s="5">
        <v>9.0460000000000012</v>
      </c>
      <c r="T5217" s="5">
        <v>14.473600000000003</v>
      </c>
      <c r="U5217">
        <v>0.2</v>
      </c>
      <c r="V5217" s="5">
        <v>2.6320000000000001</v>
      </c>
      <c r="W5217" t="s">
        <v>155</v>
      </c>
      <c r="X5217" s="3">
        <v>41887</v>
      </c>
      <c r="Y5217" s="3">
        <v>41887</v>
      </c>
      <c r="Z5217">
        <v>2</v>
      </c>
      <c r="AA5217" t="s">
        <v>8400</v>
      </c>
      <c r="AB5217">
        <f t="shared" si="407"/>
        <v>0</v>
      </c>
      <c r="AC5217" t="str">
        <f t="shared" si="405"/>
        <v>Wednesday</v>
      </c>
      <c r="AD5217" s="5">
        <v>2.1549999999999998</v>
      </c>
      <c r="AE5217">
        <v>2014</v>
      </c>
      <c r="AF5217">
        <v>36</v>
      </c>
      <c r="AG5217" s="14">
        <f t="shared" si="406"/>
        <v>0.18184833075392437</v>
      </c>
      <c r="AH5217">
        <f t="shared" si="408"/>
        <v>0</v>
      </c>
      <c r="AI5217" t="str">
        <f t="shared" si="409"/>
        <v xml:space="preserve"> </v>
      </c>
    </row>
    <row r="5218" spans="1:35" x14ac:dyDescent="0.35">
      <c r="A5218">
        <v>5217</v>
      </c>
      <c r="B5218" t="s">
        <v>4371</v>
      </c>
      <c r="C5218" t="s">
        <v>4372</v>
      </c>
      <c r="D5218" t="s">
        <v>29</v>
      </c>
      <c r="E5218" t="s">
        <v>84</v>
      </c>
      <c r="F5218" t="s">
        <v>85</v>
      </c>
      <c r="G5218" t="s">
        <v>86</v>
      </c>
      <c r="H5218" t="s">
        <v>86</v>
      </c>
      <c r="I5218" t="s">
        <v>34</v>
      </c>
      <c r="J5218" t="s">
        <v>8301</v>
      </c>
      <c r="K5218" s="3">
        <v>41983</v>
      </c>
      <c r="L5218" t="s">
        <v>136</v>
      </c>
      <c r="M5218" t="s">
        <v>5728</v>
      </c>
      <c r="N5218" t="s">
        <v>5729</v>
      </c>
      <c r="O5218" t="s">
        <v>72</v>
      </c>
      <c r="P5218" t="s">
        <v>79</v>
      </c>
      <c r="Q5218">
        <v>5</v>
      </c>
      <c r="R5218" s="5">
        <v>14.24</v>
      </c>
      <c r="S5218" s="5">
        <v>25.4</v>
      </c>
      <c r="T5218" s="5">
        <v>127</v>
      </c>
      <c r="U5218">
        <v>0</v>
      </c>
      <c r="V5218" s="5">
        <v>55.8</v>
      </c>
      <c r="W5218" t="s">
        <v>155</v>
      </c>
      <c r="X5218" s="3">
        <v>41985</v>
      </c>
      <c r="Y5218" s="3">
        <v>41988</v>
      </c>
      <c r="Z5218">
        <v>5</v>
      </c>
      <c r="AA5218" t="s">
        <v>8399</v>
      </c>
      <c r="AB5218">
        <f t="shared" si="407"/>
        <v>3</v>
      </c>
      <c r="AC5218" t="str">
        <f t="shared" si="405"/>
        <v>Wednesday</v>
      </c>
      <c r="AD5218" s="5">
        <v>36.497999999999998</v>
      </c>
      <c r="AE5218">
        <v>2014</v>
      </c>
      <c r="AF5218">
        <v>50</v>
      </c>
      <c r="AG5218" s="14">
        <f t="shared" si="406"/>
        <v>0.43937007874015743</v>
      </c>
      <c r="AH5218">
        <f t="shared" si="408"/>
        <v>1</v>
      </c>
      <c r="AI5218">
        <f t="shared" si="409"/>
        <v>3</v>
      </c>
    </row>
    <row r="5219" spans="1:35" x14ac:dyDescent="0.35">
      <c r="A5219">
        <v>5218</v>
      </c>
      <c r="B5219" t="s">
        <v>4371</v>
      </c>
      <c r="C5219" t="s">
        <v>4372</v>
      </c>
      <c r="D5219" t="s">
        <v>29</v>
      </c>
      <c r="E5219" t="s">
        <v>84</v>
      </c>
      <c r="F5219" t="s">
        <v>85</v>
      </c>
      <c r="G5219" t="s">
        <v>86</v>
      </c>
      <c r="H5219" t="s">
        <v>86</v>
      </c>
      <c r="I5219" t="s">
        <v>34</v>
      </c>
      <c r="J5219" t="s">
        <v>8301</v>
      </c>
      <c r="K5219" s="3">
        <v>41983</v>
      </c>
      <c r="L5219" t="s">
        <v>136</v>
      </c>
      <c r="M5219" t="s">
        <v>5860</v>
      </c>
      <c r="N5219" t="s">
        <v>5861</v>
      </c>
      <c r="O5219" t="s">
        <v>72</v>
      </c>
      <c r="P5219" t="s">
        <v>178</v>
      </c>
      <c r="Q5219">
        <v>2</v>
      </c>
      <c r="R5219" s="5">
        <v>31.4</v>
      </c>
      <c r="S5219" s="5">
        <v>49</v>
      </c>
      <c r="T5219" s="5">
        <v>98</v>
      </c>
      <c r="U5219">
        <v>0</v>
      </c>
      <c r="V5219" s="5">
        <v>35.200000000000003</v>
      </c>
      <c r="W5219" t="s">
        <v>155</v>
      </c>
      <c r="X5219" s="3">
        <v>41985</v>
      </c>
      <c r="Y5219" s="3">
        <v>41988</v>
      </c>
      <c r="Z5219">
        <v>5</v>
      </c>
      <c r="AA5219" t="s">
        <v>8399</v>
      </c>
      <c r="AB5219">
        <f t="shared" si="407"/>
        <v>3</v>
      </c>
      <c r="AC5219" t="str">
        <f t="shared" si="405"/>
        <v>Wednesday</v>
      </c>
      <c r="AD5219" s="5">
        <v>2.6459999999999999</v>
      </c>
      <c r="AE5219">
        <v>2014</v>
      </c>
      <c r="AF5219">
        <v>50</v>
      </c>
      <c r="AG5219" s="14">
        <f t="shared" si="406"/>
        <v>0.35918367346938779</v>
      </c>
      <c r="AH5219">
        <f t="shared" si="408"/>
        <v>1</v>
      </c>
      <c r="AI5219">
        <f t="shared" si="409"/>
        <v>3</v>
      </c>
    </row>
    <row r="5220" spans="1:35" x14ac:dyDescent="0.35">
      <c r="A5220">
        <v>5219</v>
      </c>
      <c r="B5220" t="s">
        <v>8302</v>
      </c>
      <c r="C5220" t="s">
        <v>8303</v>
      </c>
      <c r="D5220" t="s">
        <v>96</v>
      </c>
      <c r="E5220" t="s">
        <v>84</v>
      </c>
      <c r="F5220" t="s">
        <v>740</v>
      </c>
      <c r="G5220" t="s">
        <v>741</v>
      </c>
      <c r="H5220" t="s">
        <v>742</v>
      </c>
      <c r="I5220" t="s">
        <v>34</v>
      </c>
      <c r="J5220" t="s">
        <v>8304</v>
      </c>
      <c r="K5220" s="3">
        <v>41815</v>
      </c>
      <c r="L5220" t="s">
        <v>136</v>
      </c>
      <c r="M5220" t="s">
        <v>5547</v>
      </c>
      <c r="N5220" t="s">
        <v>5548</v>
      </c>
      <c r="O5220" t="s">
        <v>39</v>
      </c>
      <c r="P5220" t="s">
        <v>165</v>
      </c>
      <c r="Q5220">
        <v>3</v>
      </c>
      <c r="R5220" s="5">
        <v>9.1066666666666674</v>
      </c>
      <c r="S5220" s="5">
        <v>11.666666666666668</v>
      </c>
      <c r="T5220" s="5">
        <v>35</v>
      </c>
      <c r="U5220">
        <v>0</v>
      </c>
      <c r="V5220" s="5">
        <v>7.68</v>
      </c>
      <c r="W5220" t="s">
        <v>155</v>
      </c>
      <c r="X5220" s="3">
        <v>41817</v>
      </c>
      <c r="Y5220" s="3">
        <v>41817</v>
      </c>
      <c r="Z5220">
        <v>2</v>
      </c>
      <c r="AA5220" t="s">
        <v>8400</v>
      </c>
      <c r="AB5220">
        <f t="shared" si="407"/>
        <v>0</v>
      </c>
      <c r="AC5220" t="str">
        <f t="shared" si="405"/>
        <v>Wednesday</v>
      </c>
      <c r="AD5220" s="5">
        <v>3.2770000000000001</v>
      </c>
      <c r="AE5220">
        <v>2014</v>
      </c>
      <c r="AF5220">
        <v>26</v>
      </c>
      <c r="AG5220" s="14">
        <f t="shared" si="406"/>
        <v>0.21942857142857142</v>
      </c>
      <c r="AH5220">
        <f t="shared" si="408"/>
        <v>0</v>
      </c>
      <c r="AI5220" t="str">
        <f t="shared" si="409"/>
        <v xml:space="preserve"> </v>
      </c>
    </row>
    <row r="5221" spans="1:35" x14ac:dyDescent="0.35">
      <c r="A5221">
        <v>5220</v>
      </c>
      <c r="B5221" t="s">
        <v>4773</v>
      </c>
      <c r="C5221" t="s">
        <v>4774</v>
      </c>
      <c r="D5221" t="s">
        <v>96</v>
      </c>
      <c r="E5221" t="s">
        <v>30</v>
      </c>
      <c r="F5221" t="s">
        <v>31</v>
      </c>
      <c r="G5221" t="s">
        <v>32</v>
      </c>
      <c r="H5221" t="s">
        <v>1615</v>
      </c>
      <c r="I5221" t="s">
        <v>34</v>
      </c>
      <c r="J5221" t="s">
        <v>8305</v>
      </c>
      <c r="K5221" s="3">
        <v>40718</v>
      </c>
      <c r="L5221" t="s">
        <v>36</v>
      </c>
      <c r="M5221" t="s">
        <v>3431</v>
      </c>
      <c r="N5221" t="s">
        <v>3432</v>
      </c>
      <c r="O5221" t="s">
        <v>39</v>
      </c>
      <c r="P5221" t="s">
        <v>165</v>
      </c>
      <c r="Q5221">
        <v>1</v>
      </c>
      <c r="R5221" s="5">
        <v>88.36</v>
      </c>
      <c r="S5221" s="5">
        <v>132</v>
      </c>
      <c r="T5221" s="5">
        <v>132</v>
      </c>
      <c r="U5221">
        <v>0</v>
      </c>
      <c r="V5221" s="5">
        <v>43.64</v>
      </c>
      <c r="W5221" t="s">
        <v>41</v>
      </c>
      <c r="X5221" s="3">
        <v>40723</v>
      </c>
      <c r="Y5221" s="3">
        <v>40724</v>
      </c>
      <c r="Z5221">
        <v>6</v>
      </c>
      <c r="AA5221" t="s">
        <v>8399</v>
      </c>
      <c r="AB5221">
        <f t="shared" si="407"/>
        <v>1</v>
      </c>
      <c r="AC5221" t="str">
        <f t="shared" si="405"/>
        <v>Friday</v>
      </c>
      <c r="AD5221" s="5">
        <v>13.866</v>
      </c>
      <c r="AE5221">
        <v>2011</v>
      </c>
      <c r="AF5221">
        <v>26</v>
      </c>
      <c r="AG5221" s="14">
        <f t="shared" si="406"/>
        <v>0.33060606060606063</v>
      </c>
      <c r="AH5221">
        <f t="shared" si="408"/>
        <v>1</v>
      </c>
      <c r="AI5221">
        <f t="shared" si="409"/>
        <v>1</v>
      </c>
    </row>
    <row r="5222" spans="1:35" x14ac:dyDescent="0.35">
      <c r="A5222">
        <v>5221</v>
      </c>
      <c r="B5222" t="s">
        <v>4773</v>
      </c>
      <c r="C5222" t="s">
        <v>4774</v>
      </c>
      <c r="D5222" t="s">
        <v>96</v>
      </c>
      <c r="E5222" t="s">
        <v>30</v>
      </c>
      <c r="F5222" t="s">
        <v>31</v>
      </c>
      <c r="G5222" t="s">
        <v>32</v>
      </c>
      <c r="H5222" t="s">
        <v>1615</v>
      </c>
      <c r="I5222" t="s">
        <v>34</v>
      </c>
      <c r="J5222" t="s">
        <v>8305</v>
      </c>
      <c r="K5222" s="3">
        <v>40718</v>
      </c>
      <c r="L5222" t="s">
        <v>36</v>
      </c>
      <c r="M5222" t="s">
        <v>8306</v>
      </c>
      <c r="N5222" t="s">
        <v>8307</v>
      </c>
      <c r="O5222" t="s">
        <v>39</v>
      </c>
      <c r="P5222" t="s">
        <v>90</v>
      </c>
      <c r="Q5222">
        <v>9</v>
      </c>
      <c r="R5222" s="5">
        <v>10.011111111111109</v>
      </c>
      <c r="S5222" s="5">
        <v>11.111111111111109</v>
      </c>
      <c r="T5222" s="5">
        <v>99.999999999999986</v>
      </c>
      <c r="U5222">
        <v>0</v>
      </c>
      <c r="V5222" s="5">
        <v>9.9</v>
      </c>
      <c r="W5222" t="s">
        <v>41</v>
      </c>
      <c r="X5222" s="3">
        <v>40723</v>
      </c>
      <c r="Y5222" s="3">
        <v>40723</v>
      </c>
      <c r="Z5222">
        <v>5</v>
      </c>
      <c r="AA5222" t="s">
        <v>8400</v>
      </c>
      <c r="AB5222">
        <f t="shared" si="407"/>
        <v>0</v>
      </c>
      <c r="AC5222" t="str">
        <f t="shared" si="405"/>
        <v>Friday</v>
      </c>
      <c r="AD5222" s="5">
        <v>7.4779999999999998</v>
      </c>
      <c r="AE5222">
        <v>2011</v>
      </c>
      <c r="AF5222">
        <v>26</v>
      </c>
      <c r="AG5222" s="14">
        <f t="shared" si="406"/>
        <v>9.9000000000000019E-2</v>
      </c>
      <c r="AH5222">
        <f t="shared" si="408"/>
        <v>0</v>
      </c>
      <c r="AI5222" t="str">
        <f t="shared" si="409"/>
        <v xml:space="preserve"> </v>
      </c>
    </row>
    <row r="5223" spans="1:35" x14ac:dyDescent="0.35">
      <c r="A5223">
        <v>5222</v>
      </c>
      <c r="B5223" t="s">
        <v>3715</v>
      </c>
      <c r="C5223" t="s">
        <v>3716</v>
      </c>
      <c r="D5223" t="s">
        <v>29</v>
      </c>
      <c r="E5223" t="s">
        <v>44</v>
      </c>
      <c r="F5223" t="s">
        <v>67</v>
      </c>
      <c r="G5223" t="s">
        <v>641</v>
      </c>
      <c r="H5223" t="s">
        <v>1765</v>
      </c>
      <c r="I5223" t="s">
        <v>34</v>
      </c>
      <c r="J5223" t="s">
        <v>8308</v>
      </c>
      <c r="K5223" s="3">
        <v>40952</v>
      </c>
      <c r="L5223" t="s">
        <v>136</v>
      </c>
      <c r="M5223" t="s">
        <v>4448</v>
      </c>
      <c r="N5223" t="s">
        <v>4449</v>
      </c>
      <c r="O5223" t="s">
        <v>51</v>
      </c>
      <c r="P5223" t="s">
        <v>52</v>
      </c>
      <c r="Q5223">
        <v>9</v>
      </c>
      <c r="R5223" s="5">
        <v>15.613333333333324</v>
      </c>
      <c r="S5223" s="5">
        <v>28.333333333333329</v>
      </c>
      <c r="T5223" s="5">
        <v>254.99999999999994</v>
      </c>
      <c r="U5223">
        <v>0</v>
      </c>
      <c r="V5223" s="5">
        <v>114.48</v>
      </c>
      <c r="W5223" t="s">
        <v>139</v>
      </c>
      <c r="X5223" s="3">
        <v>40955</v>
      </c>
      <c r="Y5223" s="3">
        <v>40955</v>
      </c>
      <c r="Z5223">
        <v>3</v>
      </c>
      <c r="AA5223" t="s">
        <v>8400</v>
      </c>
      <c r="AB5223">
        <f t="shared" si="407"/>
        <v>0</v>
      </c>
      <c r="AC5223" t="str">
        <f t="shared" si="405"/>
        <v>Monday</v>
      </c>
      <c r="AD5223" s="5">
        <v>38.588999999999999</v>
      </c>
      <c r="AE5223">
        <v>2012</v>
      </c>
      <c r="AF5223">
        <v>7</v>
      </c>
      <c r="AG5223" s="14">
        <f t="shared" si="406"/>
        <v>0.44894117647058834</v>
      </c>
      <c r="AH5223">
        <f t="shared" si="408"/>
        <v>0</v>
      </c>
      <c r="AI5223" t="str">
        <f t="shared" si="409"/>
        <v xml:space="preserve"> </v>
      </c>
    </row>
    <row r="5224" spans="1:35" x14ac:dyDescent="0.35">
      <c r="A5224">
        <v>5223</v>
      </c>
      <c r="B5224" t="s">
        <v>2124</v>
      </c>
      <c r="C5224" t="s">
        <v>2125</v>
      </c>
      <c r="D5224" t="s">
        <v>29</v>
      </c>
      <c r="E5224" t="s">
        <v>30</v>
      </c>
      <c r="F5224" t="s">
        <v>31</v>
      </c>
      <c r="G5224" t="s">
        <v>32</v>
      </c>
      <c r="H5224" t="s">
        <v>33</v>
      </c>
      <c r="I5224" t="s">
        <v>34</v>
      </c>
      <c r="J5224" t="s">
        <v>8309</v>
      </c>
      <c r="K5224" s="3">
        <v>41023</v>
      </c>
      <c r="L5224" t="s">
        <v>36</v>
      </c>
      <c r="M5224" t="s">
        <v>8310</v>
      </c>
      <c r="N5224" t="s">
        <v>8311</v>
      </c>
      <c r="O5224" t="s">
        <v>39</v>
      </c>
      <c r="P5224" t="s">
        <v>90</v>
      </c>
      <c r="Q5224">
        <v>3</v>
      </c>
      <c r="R5224" s="5">
        <v>5.4333333333333336</v>
      </c>
      <c r="S5224" s="5">
        <v>9.3333333333333339</v>
      </c>
      <c r="T5224" s="5">
        <v>28</v>
      </c>
      <c r="U5224">
        <v>0</v>
      </c>
      <c r="V5224" s="5">
        <v>11.7</v>
      </c>
      <c r="W5224" t="s">
        <v>155</v>
      </c>
      <c r="X5224" s="3">
        <v>41025</v>
      </c>
      <c r="Y5224" s="3">
        <v>41025</v>
      </c>
      <c r="Z5224">
        <v>2</v>
      </c>
      <c r="AA5224" t="s">
        <v>8400</v>
      </c>
      <c r="AB5224">
        <f t="shared" si="407"/>
        <v>0</v>
      </c>
      <c r="AC5224" t="str">
        <f t="shared" si="405"/>
        <v>Tuesday</v>
      </c>
      <c r="AD5224" s="5">
        <v>3.8780000000000001</v>
      </c>
      <c r="AE5224">
        <v>2012</v>
      </c>
      <c r="AF5224">
        <v>17</v>
      </c>
      <c r="AG5224" s="14">
        <f t="shared" si="406"/>
        <v>0.41785714285714282</v>
      </c>
      <c r="AH5224">
        <f t="shared" si="408"/>
        <v>0</v>
      </c>
      <c r="AI5224" t="str">
        <f t="shared" si="409"/>
        <v xml:space="preserve"> </v>
      </c>
    </row>
    <row r="5225" spans="1:35" x14ac:dyDescent="0.35">
      <c r="A5225">
        <v>5224</v>
      </c>
      <c r="B5225" t="s">
        <v>2124</v>
      </c>
      <c r="C5225" t="s">
        <v>2125</v>
      </c>
      <c r="D5225" t="s">
        <v>29</v>
      </c>
      <c r="E5225" t="s">
        <v>30</v>
      </c>
      <c r="F5225" t="s">
        <v>31</v>
      </c>
      <c r="G5225" t="s">
        <v>32</v>
      </c>
      <c r="H5225" t="s">
        <v>33</v>
      </c>
      <c r="I5225" t="s">
        <v>34</v>
      </c>
      <c r="J5225" t="s">
        <v>8309</v>
      </c>
      <c r="K5225" s="3">
        <v>41023</v>
      </c>
      <c r="L5225" t="s">
        <v>36</v>
      </c>
      <c r="M5225" t="s">
        <v>1970</v>
      </c>
      <c r="N5225" t="s">
        <v>1971</v>
      </c>
      <c r="O5225" t="s">
        <v>51</v>
      </c>
      <c r="P5225" t="s">
        <v>93</v>
      </c>
      <c r="Q5225">
        <v>2</v>
      </c>
      <c r="R5225" s="5">
        <v>77.114400000000003</v>
      </c>
      <c r="S5225" s="5">
        <v>98.878</v>
      </c>
      <c r="T5225" s="5">
        <v>158.20480000000001</v>
      </c>
      <c r="U5225">
        <v>0.2</v>
      </c>
      <c r="V5225" s="5">
        <v>3.976</v>
      </c>
      <c r="W5225" t="s">
        <v>155</v>
      </c>
      <c r="X5225" s="3">
        <v>41025</v>
      </c>
      <c r="Y5225" s="3">
        <v>41025</v>
      </c>
      <c r="Z5225">
        <v>2</v>
      </c>
      <c r="AA5225" t="s">
        <v>8400</v>
      </c>
      <c r="AB5225">
        <f t="shared" si="407"/>
        <v>0</v>
      </c>
      <c r="AC5225" t="str">
        <f t="shared" si="405"/>
        <v>Tuesday</v>
      </c>
      <c r="AD5225" s="5">
        <v>20.181999999999999</v>
      </c>
      <c r="AE5225">
        <v>2012</v>
      </c>
      <c r="AF5225">
        <v>17</v>
      </c>
      <c r="AG5225" s="14">
        <f t="shared" si="406"/>
        <v>2.513198082485487E-2</v>
      </c>
      <c r="AH5225">
        <f t="shared" si="408"/>
        <v>0</v>
      </c>
      <c r="AI5225" t="str">
        <f t="shared" si="409"/>
        <v xml:space="preserve"> </v>
      </c>
    </row>
    <row r="5226" spans="1:35" x14ac:dyDescent="0.35">
      <c r="A5226">
        <v>5225</v>
      </c>
      <c r="B5226" t="s">
        <v>2124</v>
      </c>
      <c r="C5226" t="s">
        <v>2125</v>
      </c>
      <c r="D5226" t="s">
        <v>29</v>
      </c>
      <c r="E5226" t="s">
        <v>30</v>
      </c>
      <c r="F5226" t="s">
        <v>31</v>
      </c>
      <c r="G5226" t="s">
        <v>32</v>
      </c>
      <c r="H5226" t="s">
        <v>33</v>
      </c>
      <c r="I5226" t="s">
        <v>34</v>
      </c>
      <c r="J5226" t="s">
        <v>8309</v>
      </c>
      <c r="K5226" s="3">
        <v>41023</v>
      </c>
      <c r="L5226" t="s">
        <v>36</v>
      </c>
      <c r="M5226" t="s">
        <v>4491</v>
      </c>
      <c r="N5226" t="s">
        <v>4492</v>
      </c>
      <c r="O5226" t="s">
        <v>51</v>
      </c>
      <c r="P5226" t="s">
        <v>93</v>
      </c>
      <c r="Q5226">
        <v>3</v>
      </c>
      <c r="R5226" s="5">
        <v>110.54293333333328</v>
      </c>
      <c r="S5226" s="5">
        <v>118.1686666666666</v>
      </c>
      <c r="T5226" s="5">
        <v>283.60479999999984</v>
      </c>
      <c r="U5226">
        <v>0.2</v>
      </c>
      <c r="V5226" s="5">
        <v>-48.024000000000001</v>
      </c>
      <c r="W5226" t="s">
        <v>155</v>
      </c>
      <c r="X5226" s="3">
        <v>41025</v>
      </c>
      <c r="Y5226" s="3">
        <v>41025</v>
      </c>
      <c r="Z5226">
        <v>2</v>
      </c>
      <c r="AA5226" t="s">
        <v>8400</v>
      </c>
      <c r="AB5226">
        <f t="shared" si="407"/>
        <v>0</v>
      </c>
      <c r="AC5226" t="str">
        <f t="shared" si="405"/>
        <v>Tuesday</v>
      </c>
      <c r="AD5226" s="5">
        <v>66.703999999999994</v>
      </c>
      <c r="AE5226">
        <v>2012</v>
      </c>
      <c r="AF5226">
        <v>17</v>
      </c>
      <c r="AG5226" s="14">
        <f t="shared" si="406"/>
        <v>-0.16933422847568175</v>
      </c>
      <c r="AH5226">
        <f t="shared" si="408"/>
        <v>0</v>
      </c>
      <c r="AI5226" t="str">
        <f t="shared" si="409"/>
        <v xml:space="preserve"> </v>
      </c>
    </row>
    <row r="5227" spans="1:35" x14ac:dyDescent="0.35">
      <c r="A5227">
        <v>5226</v>
      </c>
      <c r="B5227" t="s">
        <v>2124</v>
      </c>
      <c r="C5227" t="s">
        <v>2125</v>
      </c>
      <c r="D5227" t="s">
        <v>29</v>
      </c>
      <c r="E5227" t="s">
        <v>30</v>
      </c>
      <c r="F5227" t="s">
        <v>31</v>
      </c>
      <c r="G5227" t="s">
        <v>32</v>
      </c>
      <c r="H5227" t="s">
        <v>33</v>
      </c>
      <c r="I5227" t="s">
        <v>34</v>
      </c>
      <c r="J5227" t="s">
        <v>8309</v>
      </c>
      <c r="K5227" s="3">
        <v>41023</v>
      </c>
      <c r="L5227" t="s">
        <v>36</v>
      </c>
      <c r="M5227" t="s">
        <v>990</v>
      </c>
      <c r="N5227" t="s">
        <v>991</v>
      </c>
      <c r="O5227" t="s">
        <v>51</v>
      </c>
      <c r="P5227" t="s">
        <v>93</v>
      </c>
      <c r="Q5227">
        <v>7</v>
      </c>
      <c r="R5227" s="5">
        <v>83.035200000000003</v>
      </c>
      <c r="S5227" s="5">
        <v>117.29900000000001</v>
      </c>
      <c r="T5227" s="5">
        <v>656.87440000000015</v>
      </c>
      <c r="U5227">
        <v>0.2</v>
      </c>
      <c r="V5227" s="5">
        <v>75.628</v>
      </c>
      <c r="W5227" t="s">
        <v>155</v>
      </c>
      <c r="X5227" s="3">
        <v>41025</v>
      </c>
      <c r="Y5227" s="3">
        <v>41025</v>
      </c>
      <c r="Z5227">
        <v>2</v>
      </c>
      <c r="AA5227" t="s">
        <v>8400</v>
      </c>
      <c r="AB5227">
        <f t="shared" si="407"/>
        <v>0</v>
      </c>
      <c r="AC5227" t="str">
        <f t="shared" si="405"/>
        <v>Tuesday</v>
      </c>
      <c r="AD5227" s="5">
        <v>158.84299999999999</v>
      </c>
      <c r="AE5227">
        <v>2012</v>
      </c>
      <c r="AF5227">
        <v>17</v>
      </c>
      <c r="AG5227" s="14">
        <f t="shared" si="406"/>
        <v>0.11513312133948284</v>
      </c>
      <c r="AH5227">
        <f t="shared" si="408"/>
        <v>0</v>
      </c>
      <c r="AI5227" t="str">
        <f t="shared" si="409"/>
        <v xml:space="preserve"> </v>
      </c>
    </row>
    <row r="5228" spans="1:35" x14ac:dyDescent="0.35">
      <c r="A5228">
        <v>5227</v>
      </c>
      <c r="B5228" t="s">
        <v>3078</v>
      </c>
      <c r="C5228" t="s">
        <v>3079</v>
      </c>
      <c r="D5228" t="s">
        <v>112</v>
      </c>
      <c r="E5228" t="s">
        <v>84</v>
      </c>
      <c r="F5228" t="s">
        <v>740</v>
      </c>
      <c r="G5228" t="s">
        <v>741</v>
      </c>
      <c r="H5228" t="s">
        <v>1281</v>
      </c>
      <c r="I5228" t="s">
        <v>34</v>
      </c>
      <c r="J5228" t="s">
        <v>8312</v>
      </c>
      <c r="K5228" s="3">
        <v>41641</v>
      </c>
      <c r="L5228" t="s">
        <v>36</v>
      </c>
      <c r="M5228" t="s">
        <v>2617</v>
      </c>
      <c r="N5228" t="s">
        <v>2618</v>
      </c>
      <c r="O5228" t="s">
        <v>72</v>
      </c>
      <c r="P5228" t="s">
        <v>162</v>
      </c>
      <c r="Q5228">
        <v>3</v>
      </c>
      <c r="R5228" s="5">
        <v>113.52108397333336</v>
      </c>
      <c r="S5228" s="5">
        <v>127.560885744823</v>
      </c>
      <c r="T5228" s="5">
        <v>381.91729192000003</v>
      </c>
      <c r="U5228">
        <v>2E-3</v>
      </c>
      <c r="V5228" s="5">
        <v>41.354039999999998</v>
      </c>
      <c r="W5228" t="s">
        <v>41</v>
      </c>
      <c r="X5228" s="3">
        <v>41646</v>
      </c>
      <c r="Y5228" s="3">
        <v>41646</v>
      </c>
      <c r="Z5228">
        <v>5</v>
      </c>
      <c r="AA5228" t="s">
        <v>8400</v>
      </c>
      <c r="AB5228">
        <f t="shared" si="407"/>
        <v>0</v>
      </c>
      <c r="AC5228" t="str">
        <f t="shared" si="405"/>
        <v>Thursday</v>
      </c>
      <c r="AD5228" s="5">
        <v>24.396000000000001</v>
      </c>
      <c r="AE5228">
        <v>2014</v>
      </c>
      <c r="AF5228">
        <v>1</v>
      </c>
      <c r="AG5228" s="14">
        <f t="shared" si="406"/>
        <v>0.10828009329481317</v>
      </c>
      <c r="AH5228">
        <f t="shared" si="408"/>
        <v>0</v>
      </c>
      <c r="AI5228" t="str">
        <f t="shared" si="409"/>
        <v xml:space="preserve"> </v>
      </c>
    </row>
    <row r="5229" spans="1:35" x14ac:dyDescent="0.35">
      <c r="A5229">
        <v>5228</v>
      </c>
      <c r="B5229" t="s">
        <v>3078</v>
      </c>
      <c r="C5229" t="s">
        <v>3079</v>
      </c>
      <c r="D5229" t="s">
        <v>112</v>
      </c>
      <c r="E5229" t="s">
        <v>84</v>
      </c>
      <c r="F5229" t="s">
        <v>740</v>
      </c>
      <c r="G5229" t="s">
        <v>741</v>
      </c>
      <c r="H5229" t="s">
        <v>1281</v>
      </c>
      <c r="I5229" t="s">
        <v>34</v>
      </c>
      <c r="J5229" t="s">
        <v>8312</v>
      </c>
      <c r="K5229" s="3">
        <v>41641</v>
      </c>
      <c r="L5229" t="s">
        <v>36</v>
      </c>
      <c r="M5229" t="s">
        <v>1714</v>
      </c>
      <c r="N5229" t="s">
        <v>1715</v>
      </c>
      <c r="O5229" t="s">
        <v>39</v>
      </c>
      <c r="P5229" t="s">
        <v>58</v>
      </c>
      <c r="Q5229">
        <v>7</v>
      </c>
      <c r="R5229" s="5">
        <v>7.2542857142857136</v>
      </c>
      <c r="S5229" s="5">
        <v>7.7142857142857135</v>
      </c>
      <c r="T5229" s="5">
        <v>53.999999999999993</v>
      </c>
      <c r="U5229">
        <v>0</v>
      </c>
      <c r="V5229" s="5">
        <v>3.22</v>
      </c>
      <c r="W5229" t="s">
        <v>41</v>
      </c>
      <c r="X5229" s="3">
        <v>41646</v>
      </c>
      <c r="Y5229" s="3">
        <v>41646</v>
      </c>
      <c r="Z5229">
        <v>5</v>
      </c>
      <c r="AA5229" t="s">
        <v>8400</v>
      </c>
      <c r="AB5229">
        <f t="shared" si="407"/>
        <v>0</v>
      </c>
      <c r="AC5229" t="str">
        <f t="shared" si="405"/>
        <v>Thursday</v>
      </c>
      <c r="AD5229" s="5">
        <v>2.1219999999999999</v>
      </c>
      <c r="AE5229">
        <v>2014</v>
      </c>
      <c r="AF5229">
        <v>1</v>
      </c>
      <c r="AG5229" s="14">
        <f t="shared" si="406"/>
        <v>5.9629629629629644E-2</v>
      </c>
      <c r="AH5229">
        <f t="shared" si="408"/>
        <v>0</v>
      </c>
      <c r="AI5229" t="str">
        <f t="shared" si="409"/>
        <v xml:space="preserve"> </v>
      </c>
    </row>
    <row r="5230" spans="1:35" x14ac:dyDescent="0.35">
      <c r="A5230">
        <v>5229</v>
      </c>
      <c r="B5230" t="s">
        <v>3078</v>
      </c>
      <c r="C5230" t="s">
        <v>3079</v>
      </c>
      <c r="D5230" t="s">
        <v>112</v>
      </c>
      <c r="E5230" t="s">
        <v>84</v>
      </c>
      <c r="F5230" t="s">
        <v>740</v>
      </c>
      <c r="G5230" t="s">
        <v>741</v>
      </c>
      <c r="H5230" t="s">
        <v>1281</v>
      </c>
      <c r="I5230" t="s">
        <v>34</v>
      </c>
      <c r="J5230" t="s">
        <v>8312</v>
      </c>
      <c r="K5230" s="3">
        <v>41641</v>
      </c>
      <c r="L5230" t="s">
        <v>36</v>
      </c>
      <c r="M5230" t="s">
        <v>776</v>
      </c>
      <c r="N5230" t="s">
        <v>777</v>
      </c>
      <c r="O5230" t="s">
        <v>72</v>
      </c>
      <c r="P5230" t="s">
        <v>79</v>
      </c>
      <c r="Q5230">
        <v>2</v>
      </c>
      <c r="R5230" s="5">
        <v>20.420000000000002</v>
      </c>
      <c r="S5230" s="5">
        <v>28</v>
      </c>
      <c r="T5230" s="5">
        <v>56</v>
      </c>
      <c r="U5230">
        <v>0</v>
      </c>
      <c r="V5230" s="5">
        <v>15.16</v>
      </c>
      <c r="W5230" t="s">
        <v>41</v>
      </c>
      <c r="X5230" s="3">
        <v>41646</v>
      </c>
      <c r="Y5230" s="3">
        <v>41646</v>
      </c>
      <c r="Z5230">
        <v>5</v>
      </c>
      <c r="AA5230" t="s">
        <v>8400</v>
      </c>
      <c r="AB5230">
        <f t="shared" si="407"/>
        <v>0</v>
      </c>
      <c r="AC5230" t="str">
        <f t="shared" si="405"/>
        <v>Thursday</v>
      </c>
      <c r="AD5230" s="5">
        <v>3.899</v>
      </c>
      <c r="AE5230">
        <v>2014</v>
      </c>
      <c r="AF5230">
        <v>1</v>
      </c>
      <c r="AG5230" s="14">
        <f t="shared" si="406"/>
        <v>0.27071428571428574</v>
      </c>
      <c r="AH5230">
        <f t="shared" si="408"/>
        <v>0</v>
      </c>
      <c r="AI5230" t="str">
        <f t="shared" si="409"/>
        <v xml:space="preserve"> </v>
      </c>
    </row>
    <row r="5231" spans="1:35" x14ac:dyDescent="0.35">
      <c r="A5231">
        <v>5230</v>
      </c>
      <c r="B5231" t="s">
        <v>3071</v>
      </c>
      <c r="C5231" t="s">
        <v>3072</v>
      </c>
      <c r="D5231" t="s">
        <v>29</v>
      </c>
      <c r="E5231" t="s">
        <v>84</v>
      </c>
      <c r="F5231" t="s">
        <v>85</v>
      </c>
      <c r="G5231" t="s">
        <v>86</v>
      </c>
      <c r="H5231" t="s">
        <v>86</v>
      </c>
      <c r="I5231" t="s">
        <v>34</v>
      </c>
      <c r="J5231" t="s">
        <v>8313</v>
      </c>
      <c r="K5231" s="3">
        <v>41629</v>
      </c>
      <c r="L5231" t="s">
        <v>36</v>
      </c>
      <c r="M5231" t="s">
        <v>6493</v>
      </c>
      <c r="N5231" t="s">
        <v>6494</v>
      </c>
      <c r="O5231" t="s">
        <v>39</v>
      </c>
      <c r="P5231" t="s">
        <v>183</v>
      </c>
      <c r="Q5231">
        <v>2</v>
      </c>
      <c r="R5231" s="5">
        <v>253.57999999999998</v>
      </c>
      <c r="S5231" s="5">
        <v>378.5</v>
      </c>
      <c r="T5231" s="5">
        <v>757</v>
      </c>
      <c r="U5231">
        <v>0</v>
      </c>
      <c r="V5231" s="5">
        <v>249.84</v>
      </c>
      <c r="W5231" t="s">
        <v>155</v>
      </c>
      <c r="X5231" s="3">
        <v>41631</v>
      </c>
      <c r="Y5231" s="3">
        <v>41631</v>
      </c>
      <c r="Z5231">
        <v>2</v>
      </c>
      <c r="AA5231" t="s">
        <v>8400</v>
      </c>
      <c r="AB5231">
        <f t="shared" si="407"/>
        <v>0</v>
      </c>
      <c r="AC5231" t="str">
        <f t="shared" si="405"/>
        <v>Saturday</v>
      </c>
      <c r="AD5231" s="5">
        <v>159.71</v>
      </c>
      <c r="AE5231">
        <v>2013</v>
      </c>
      <c r="AF5231">
        <v>51</v>
      </c>
      <c r="AG5231" s="14">
        <f t="shared" si="406"/>
        <v>0.33003963011889037</v>
      </c>
      <c r="AH5231">
        <f t="shared" si="408"/>
        <v>0</v>
      </c>
      <c r="AI5231" t="str">
        <f t="shared" si="409"/>
        <v xml:space="preserve"> </v>
      </c>
    </row>
    <row r="5232" spans="1:35" x14ac:dyDescent="0.35">
      <c r="A5232">
        <v>5231</v>
      </c>
      <c r="B5232" t="s">
        <v>3071</v>
      </c>
      <c r="C5232" t="s">
        <v>3072</v>
      </c>
      <c r="D5232" t="s">
        <v>29</v>
      </c>
      <c r="E5232" t="s">
        <v>84</v>
      </c>
      <c r="F5232" t="s">
        <v>85</v>
      </c>
      <c r="G5232" t="s">
        <v>86</v>
      </c>
      <c r="H5232" t="s">
        <v>86</v>
      </c>
      <c r="I5232" t="s">
        <v>34</v>
      </c>
      <c r="J5232" t="s">
        <v>8313</v>
      </c>
      <c r="K5232" s="3">
        <v>41629</v>
      </c>
      <c r="L5232" t="s">
        <v>36</v>
      </c>
      <c r="M5232" t="s">
        <v>2139</v>
      </c>
      <c r="N5232" t="s">
        <v>2140</v>
      </c>
      <c r="O5232" t="s">
        <v>39</v>
      </c>
      <c r="P5232" t="s">
        <v>340</v>
      </c>
      <c r="Q5232">
        <v>2</v>
      </c>
      <c r="R5232" s="5">
        <v>16.72</v>
      </c>
      <c r="S5232" s="5">
        <v>21.5</v>
      </c>
      <c r="T5232" s="5">
        <v>43</v>
      </c>
      <c r="U5232">
        <v>0</v>
      </c>
      <c r="V5232" s="5">
        <v>9.56</v>
      </c>
      <c r="W5232" t="s">
        <v>155</v>
      </c>
      <c r="X5232" s="3">
        <v>41631</v>
      </c>
      <c r="Y5232" s="3">
        <v>41633</v>
      </c>
      <c r="Z5232">
        <v>4</v>
      </c>
      <c r="AA5232" t="s">
        <v>8399</v>
      </c>
      <c r="AB5232">
        <f t="shared" si="407"/>
        <v>2</v>
      </c>
      <c r="AC5232" t="str">
        <f t="shared" si="405"/>
        <v>Saturday</v>
      </c>
      <c r="AD5232" s="5">
        <v>2.4009999999999998</v>
      </c>
      <c r="AE5232">
        <v>2013</v>
      </c>
      <c r="AF5232">
        <v>51</v>
      </c>
      <c r="AG5232" s="14">
        <f t="shared" si="406"/>
        <v>0.22232558139534886</v>
      </c>
      <c r="AH5232">
        <f t="shared" si="408"/>
        <v>1</v>
      </c>
      <c r="AI5232">
        <f t="shared" si="409"/>
        <v>2</v>
      </c>
    </row>
    <row r="5233" spans="1:35" x14ac:dyDescent="0.35">
      <c r="A5233">
        <v>5232</v>
      </c>
      <c r="B5233" t="s">
        <v>3071</v>
      </c>
      <c r="C5233" t="s">
        <v>3072</v>
      </c>
      <c r="D5233" t="s">
        <v>29</v>
      </c>
      <c r="E5233" t="s">
        <v>84</v>
      </c>
      <c r="F5233" t="s">
        <v>85</v>
      </c>
      <c r="G5233" t="s">
        <v>86</v>
      </c>
      <c r="H5233" t="s">
        <v>86</v>
      </c>
      <c r="I5233" t="s">
        <v>34</v>
      </c>
      <c r="J5233" t="s">
        <v>8313</v>
      </c>
      <c r="K5233" s="3">
        <v>41629</v>
      </c>
      <c r="L5233" t="s">
        <v>36</v>
      </c>
      <c r="M5233" t="s">
        <v>3609</v>
      </c>
      <c r="N5233" t="s">
        <v>3610</v>
      </c>
      <c r="O5233" t="s">
        <v>72</v>
      </c>
      <c r="P5233" t="s">
        <v>79</v>
      </c>
      <c r="Q5233">
        <v>3</v>
      </c>
      <c r="R5233" s="5">
        <v>16.346666666666671</v>
      </c>
      <c r="S5233" s="5">
        <v>28.666666666666671</v>
      </c>
      <c r="T5233" s="5">
        <v>86.000000000000014</v>
      </c>
      <c r="U5233">
        <v>0</v>
      </c>
      <c r="V5233" s="5">
        <v>36.96</v>
      </c>
      <c r="W5233" t="s">
        <v>155</v>
      </c>
      <c r="X5233" s="3">
        <v>41631</v>
      </c>
      <c r="Y5233" s="3">
        <v>41631</v>
      </c>
      <c r="Z5233">
        <v>2</v>
      </c>
      <c r="AA5233" t="s">
        <v>8400</v>
      </c>
      <c r="AB5233">
        <f t="shared" si="407"/>
        <v>0</v>
      </c>
      <c r="AC5233" t="str">
        <f t="shared" si="405"/>
        <v>Saturday</v>
      </c>
      <c r="AD5233" s="5">
        <v>11.773</v>
      </c>
      <c r="AE5233">
        <v>2013</v>
      </c>
      <c r="AF5233">
        <v>51</v>
      </c>
      <c r="AG5233" s="14">
        <f t="shared" si="406"/>
        <v>0.42976744186046506</v>
      </c>
      <c r="AH5233">
        <f t="shared" si="408"/>
        <v>0</v>
      </c>
      <c r="AI5233" t="str">
        <f t="shared" si="409"/>
        <v xml:space="preserve"> </v>
      </c>
    </row>
    <row r="5234" spans="1:35" x14ac:dyDescent="0.35">
      <c r="A5234">
        <v>5233</v>
      </c>
      <c r="B5234" t="s">
        <v>3071</v>
      </c>
      <c r="C5234" t="s">
        <v>3072</v>
      </c>
      <c r="D5234" t="s">
        <v>29</v>
      </c>
      <c r="E5234" t="s">
        <v>84</v>
      </c>
      <c r="F5234" t="s">
        <v>85</v>
      </c>
      <c r="G5234" t="s">
        <v>86</v>
      </c>
      <c r="H5234" t="s">
        <v>86</v>
      </c>
      <c r="I5234" t="s">
        <v>34</v>
      </c>
      <c r="J5234" t="s">
        <v>8313</v>
      </c>
      <c r="K5234" s="3">
        <v>41629</v>
      </c>
      <c r="L5234" t="s">
        <v>36</v>
      </c>
      <c r="M5234" t="s">
        <v>3404</v>
      </c>
      <c r="N5234" t="s">
        <v>3405</v>
      </c>
      <c r="O5234" t="s">
        <v>72</v>
      </c>
      <c r="P5234" t="s">
        <v>79</v>
      </c>
      <c r="Q5234">
        <v>5</v>
      </c>
      <c r="R5234" s="5">
        <v>17.66</v>
      </c>
      <c r="S5234" s="5">
        <v>28</v>
      </c>
      <c r="T5234" s="5">
        <v>140</v>
      </c>
      <c r="U5234">
        <v>0</v>
      </c>
      <c r="V5234" s="5">
        <v>51.7</v>
      </c>
      <c r="W5234" t="s">
        <v>155</v>
      </c>
      <c r="X5234" s="3">
        <v>41631</v>
      </c>
      <c r="Y5234" s="3">
        <v>41631</v>
      </c>
      <c r="Z5234">
        <v>2</v>
      </c>
      <c r="AA5234" t="s">
        <v>8400</v>
      </c>
      <c r="AB5234">
        <f t="shared" si="407"/>
        <v>0</v>
      </c>
      <c r="AC5234" t="str">
        <f t="shared" si="405"/>
        <v>Saturday</v>
      </c>
      <c r="AD5234" s="5">
        <v>37.036000000000001</v>
      </c>
      <c r="AE5234">
        <v>2013</v>
      </c>
      <c r="AF5234">
        <v>51</v>
      </c>
      <c r="AG5234" s="14">
        <f t="shared" si="406"/>
        <v>0.36928571428571433</v>
      </c>
      <c r="AH5234">
        <f t="shared" si="408"/>
        <v>0</v>
      </c>
      <c r="AI5234" t="str">
        <f t="shared" si="409"/>
        <v xml:space="preserve"> </v>
      </c>
    </row>
    <row r="5235" spans="1:35" x14ac:dyDescent="0.35">
      <c r="A5235">
        <v>5234</v>
      </c>
      <c r="B5235" t="s">
        <v>3801</v>
      </c>
      <c r="C5235" t="s">
        <v>3802</v>
      </c>
      <c r="D5235" t="s">
        <v>112</v>
      </c>
      <c r="E5235" t="s">
        <v>84</v>
      </c>
      <c r="F5235" t="s">
        <v>85</v>
      </c>
      <c r="G5235" t="s">
        <v>635</v>
      </c>
      <c r="H5235" t="s">
        <v>635</v>
      </c>
      <c r="I5235" t="s">
        <v>34</v>
      </c>
      <c r="J5235" t="s">
        <v>8314</v>
      </c>
      <c r="K5235" s="3">
        <v>41536</v>
      </c>
      <c r="L5235" t="s">
        <v>36</v>
      </c>
      <c r="M5235" t="s">
        <v>2583</v>
      </c>
      <c r="N5235" t="s">
        <v>2584</v>
      </c>
      <c r="O5235" t="s">
        <v>39</v>
      </c>
      <c r="P5235" t="s">
        <v>76</v>
      </c>
      <c r="Q5235">
        <v>2</v>
      </c>
      <c r="R5235" s="5">
        <v>14.04</v>
      </c>
      <c r="S5235" s="5">
        <v>19</v>
      </c>
      <c r="T5235" s="5">
        <v>38</v>
      </c>
      <c r="U5235">
        <v>0</v>
      </c>
      <c r="V5235" s="5">
        <v>9.92</v>
      </c>
      <c r="W5235" t="s">
        <v>139</v>
      </c>
      <c r="X5235" s="3">
        <v>41539</v>
      </c>
      <c r="Y5235" s="3">
        <v>41539</v>
      </c>
      <c r="Z5235">
        <v>3</v>
      </c>
      <c r="AA5235" t="s">
        <v>8400</v>
      </c>
      <c r="AB5235">
        <f t="shared" si="407"/>
        <v>0</v>
      </c>
      <c r="AC5235" t="str">
        <f t="shared" si="405"/>
        <v>Thursday</v>
      </c>
      <c r="AD5235" s="5">
        <v>1.952</v>
      </c>
      <c r="AE5235">
        <v>2013</v>
      </c>
      <c r="AF5235">
        <v>38</v>
      </c>
      <c r="AG5235" s="14">
        <f t="shared" si="406"/>
        <v>0.26105263157894737</v>
      </c>
      <c r="AH5235">
        <f t="shared" si="408"/>
        <v>0</v>
      </c>
      <c r="AI5235" t="str">
        <f t="shared" si="409"/>
        <v xml:space="preserve"> </v>
      </c>
    </row>
    <row r="5236" spans="1:35" x14ac:dyDescent="0.35">
      <c r="A5236">
        <v>5235</v>
      </c>
      <c r="B5236" t="s">
        <v>1567</v>
      </c>
      <c r="C5236" t="s">
        <v>1568</v>
      </c>
      <c r="D5236" t="s">
        <v>96</v>
      </c>
      <c r="E5236" t="s">
        <v>84</v>
      </c>
      <c r="F5236" t="s">
        <v>168</v>
      </c>
      <c r="G5236" t="s">
        <v>2302</v>
      </c>
      <c r="H5236" t="s">
        <v>2302</v>
      </c>
      <c r="I5236" t="s">
        <v>34</v>
      </c>
      <c r="J5236" t="s">
        <v>8315</v>
      </c>
      <c r="K5236" s="3">
        <v>41083</v>
      </c>
      <c r="L5236" t="s">
        <v>215</v>
      </c>
      <c r="M5236" t="s">
        <v>902</v>
      </c>
      <c r="N5236" t="s">
        <v>903</v>
      </c>
      <c r="O5236" t="s">
        <v>39</v>
      </c>
      <c r="P5236" t="s">
        <v>64</v>
      </c>
      <c r="Q5236">
        <v>1</v>
      </c>
      <c r="R5236" s="5">
        <v>20.956800000000001</v>
      </c>
      <c r="S5236" s="5">
        <v>31.408000000000001</v>
      </c>
      <c r="T5236" s="5">
        <v>18.844799999999999</v>
      </c>
      <c r="U5236">
        <v>0.4</v>
      </c>
      <c r="V5236" s="5">
        <v>-2.1120000000000001</v>
      </c>
      <c r="W5236" t="s">
        <v>155</v>
      </c>
      <c r="X5236" s="3">
        <v>41085</v>
      </c>
      <c r="Y5236" s="3">
        <v>41087</v>
      </c>
      <c r="Z5236">
        <v>4</v>
      </c>
      <c r="AA5236" t="s">
        <v>8399</v>
      </c>
      <c r="AB5236">
        <f t="shared" si="407"/>
        <v>2</v>
      </c>
      <c r="AC5236" t="str">
        <f t="shared" si="405"/>
        <v>Saturday</v>
      </c>
      <c r="AD5236" s="5">
        <v>7.2919999999999998</v>
      </c>
      <c r="AE5236">
        <v>2012</v>
      </c>
      <c r="AF5236">
        <v>25</v>
      </c>
      <c r="AG5236" s="14">
        <f t="shared" si="406"/>
        <v>-0.11207335710646969</v>
      </c>
      <c r="AH5236">
        <f t="shared" si="408"/>
        <v>1</v>
      </c>
      <c r="AI5236">
        <f t="shared" si="409"/>
        <v>2</v>
      </c>
    </row>
    <row r="5237" spans="1:35" x14ac:dyDescent="0.35">
      <c r="A5237">
        <v>5236</v>
      </c>
      <c r="B5237" t="s">
        <v>1567</v>
      </c>
      <c r="C5237" t="s">
        <v>1568</v>
      </c>
      <c r="D5237" t="s">
        <v>96</v>
      </c>
      <c r="E5237" t="s">
        <v>84</v>
      </c>
      <c r="F5237" t="s">
        <v>168</v>
      </c>
      <c r="G5237" t="s">
        <v>2302</v>
      </c>
      <c r="H5237" t="s">
        <v>2302</v>
      </c>
      <c r="I5237" t="s">
        <v>34</v>
      </c>
      <c r="J5237" t="s">
        <v>8315</v>
      </c>
      <c r="K5237" s="3">
        <v>41083</v>
      </c>
      <c r="L5237" t="s">
        <v>215</v>
      </c>
      <c r="M5237" t="s">
        <v>3592</v>
      </c>
      <c r="N5237" t="s">
        <v>3593</v>
      </c>
      <c r="O5237" t="s">
        <v>39</v>
      </c>
      <c r="P5237" t="s">
        <v>40</v>
      </c>
      <c r="Q5237">
        <v>3</v>
      </c>
      <c r="R5237" s="5">
        <v>3.7453333333333343</v>
      </c>
      <c r="S5237" s="5">
        <v>6.942222222222223</v>
      </c>
      <c r="T5237" s="5">
        <v>12.496</v>
      </c>
      <c r="U5237">
        <v>0.4</v>
      </c>
      <c r="V5237" s="5">
        <v>1.26</v>
      </c>
      <c r="W5237" t="s">
        <v>155</v>
      </c>
      <c r="X5237" s="3">
        <v>41085</v>
      </c>
      <c r="Y5237" s="3">
        <v>41085</v>
      </c>
      <c r="Z5237">
        <v>2</v>
      </c>
      <c r="AA5237" t="s">
        <v>8400</v>
      </c>
      <c r="AB5237">
        <f t="shared" si="407"/>
        <v>0</v>
      </c>
      <c r="AC5237" t="str">
        <f t="shared" si="405"/>
        <v>Saturday</v>
      </c>
      <c r="AD5237" s="5">
        <v>4.7050000000000001</v>
      </c>
      <c r="AE5237">
        <v>2012</v>
      </c>
      <c r="AF5237">
        <v>25</v>
      </c>
      <c r="AG5237" s="14">
        <f t="shared" si="406"/>
        <v>0.10083226632522407</v>
      </c>
      <c r="AH5237">
        <f t="shared" si="408"/>
        <v>0</v>
      </c>
      <c r="AI5237" t="str">
        <f t="shared" si="409"/>
        <v xml:space="preserve"> </v>
      </c>
    </row>
    <row r="5238" spans="1:35" x14ac:dyDescent="0.35">
      <c r="A5238">
        <v>5237</v>
      </c>
      <c r="B5238" t="s">
        <v>5753</v>
      </c>
      <c r="C5238" t="s">
        <v>5754</v>
      </c>
      <c r="D5238" t="s">
        <v>29</v>
      </c>
      <c r="E5238" t="s">
        <v>84</v>
      </c>
      <c r="F5238" t="s">
        <v>463</v>
      </c>
      <c r="G5238" t="s">
        <v>1751</v>
      </c>
      <c r="H5238" t="s">
        <v>1752</v>
      </c>
      <c r="I5238" t="s">
        <v>34</v>
      </c>
      <c r="J5238" t="s">
        <v>8316</v>
      </c>
      <c r="K5238" s="3">
        <v>41908</v>
      </c>
      <c r="L5238" t="s">
        <v>136</v>
      </c>
      <c r="M5238" t="s">
        <v>7420</v>
      </c>
      <c r="N5238" t="s">
        <v>7421</v>
      </c>
      <c r="O5238" t="s">
        <v>39</v>
      </c>
      <c r="P5238" t="s">
        <v>340</v>
      </c>
      <c r="Q5238">
        <v>4</v>
      </c>
      <c r="R5238" s="5">
        <v>16.11</v>
      </c>
      <c r="S5238" s="5">
        <v>32.25</v>
      </c>
      <c r="T5238" s="5">
        <v>129</v>
      </c>
      <c r="U5238">
        <v>0</v>
      </c>
      <c r="V5238" s="5">
        <v>64.56</v>
      </c>
      <c r="W5238" t="s">
        <v>139</v>
      </c>
      <c r="X5238" s="3">
        <v>41911</v>
      </c>
      <c r="Y5238" s="3">
        <v>41914</v>
      </c>
      <c r="Z5238">
        <v>6</v>
      </c>
      <c r="AA5238" t="s">
        <v>8399</v>
      </c>
      <c r="AB5238">
        <f t="shared" si="407"/>
        <v>3</v>
      </c>
      <c r="AC5238" t="str">
        <f t="shared" si="405"/>
        <v>Friday</v>
      </c>
      <c r="AD5238" s="5">
        <v>20.626000000000001</v>
      </c>
      <c r="AE5238">
        <v>2014</v>
      </c>
      <c r="AF5238">
        <v>39</v>
      </c>
      <c r="AG5238" s="14">
        <f t="shared" si="406"/>
        <v>0.50046511627906975</v>
      </c>
      <c r="AH5238">
        <f t="shared" si="408"/>
        <v>1</v>
      </c>
      <c r="AI5238">
        <f t="shared" si="409"/>
        <v>3</v>
      </c>
    </row>
    <row r="5239" spans="1:35" x14ac:dyDescent="0.35">
      <c r="A5239">
        <v>5238</v>
      </c>
      <c r="B5239" t="s">
        <v>5753</v>
      </c>
      <c r="C5239" t="s">
        <v>5754</v>
      </c>
      <c r="D5239" t="s">
        <v>29</v>
      </c>
      <c r="E5239" t="s">
        <v>84</v>
      </c>
      <c r="F5239" t="s">
        <v>463</v>
      </c>
      <c r="G5239" t="s">
        <v>1751</v>
      </c>
      <c r="H5239" t="s">
        <v>1752</v>
      </c>
      <c r="I5239" t="s">
        <v>34</v>
      </c>
      <c r="J5239" t="s">
        <v>8316</v>
      </c>
      <c r="K5239" s="3">
        <v>41908</v>
      </c>
      <c r="L5239" t="s">
        <v>136</v>
      </c>
      <c r="M5239" t="s">
        <v>8317</v>
      </c>
      <c r="N5239" t="s">
        <v>8318</v>
      </c>
      <c r="O5239" t="s">
        <v>39</v>
      </c>
      <c r="P5239" t="s">
        <v>340</v>
      </c>
      <c r="Q5239">
        <v>9</v>
      </c>
      <c r="R5239" s="5">
        <v>5.5088888888888885</v>
      </c>
      <c r="S5239" s="5">
        <v>8.8888888888888893</v>
      </c>
      <c r="T5239" s="5">
        <v>80</v>
      </c>
      <c r="U5239">
        <v>0</v>
      </c>
      <c r="V5239" s="5">
        <v>30.42</v>
      </c>
      <c r="W5239" t="s">
        <v>139</v>
      </c>
      <c r="X5239" s="3">
        <v>41911</v>
      </c>
      <c r="Y5239" s="3">
        <v>41914</v>
      </c>
      <c r="Z5239">
        <v>6</v>
      </c>
      <c r="AA5239" t="s">
        <v>8399</v>
      </c>
      <c r="AB5239">
        <f t="shared" si="407"/>
        <v>3</v>
      </c>
      <c r="AC5239" t="str">
        <f t="shared" si="405"/>
        <v>Friday</v>
      </c>
      <c r="AD5239" s="5">
        <v>9.3849999999999998</v>
      </c>
      <c r="AE5239">
        <v>2014</v>
      </c>
      <c r="AF5239">
        <v>39</v>
      </c>
      <c r="AG5239" s="14">
        <f t="shared" si="406"/>
        <v>0.38025000000000003</v>
      </c>
      <c r="AH5239">
        <f t="shared" si="408"/>
        <v>1</v>
      </c>
      <c r="AI5239">
        <f t="shared" si="409"/>
        <v>3</v>
      </c>
    </row>
    <row r="5240" spans="1:35" x14ac:dyDescent="0.35">
      <c r="A5240">
        <v>5239</v>
      </c>
      <c r="B5240" t="s">
        <v>5753</v>
      </c>
      <c r="C5240" t="s">
        <v>5754</v>
      </c>
      <c r="D5240" t="s">
        <v>29</v>
      </c>
      <c r="E5240" t="s">
        <v>84</v>
      </c>
      <c r="F5240" t="s">
        <v>463</v>
      </c>
      <c r="G5240" t="s">
        <v>1751</v>
      </c>
      <c r="H5240" t="s">
        <v>1752</v>
      </c>
      <c r="I5240" t="s">
        <v>34</v>
      </c>
      <c r="J5240" t="s">
        <v>8316</v>
      </c>
      <c r="K5240" s="3">
        <v>41908</v>
      </c>
      <c r="L5240" t="s">
        <v>136</v>
      </c>
      <c r="M5240" t="s">
        <v>5748</v>
      </c>
      <c r="N5240" t="s">
        <v>5749</v>
      </c>
      <c r="O5240" t="s">
        <v>39</v>
      </c>
      <c r="P5240" t="s">
        <v>40</v>
      </c>
      <c r="Q5240">
        <v>3</v>
      </c>
      <c r="R5240" s="5">
        <v>5.5066666666666668</v>
      </c>
      <c r="S5240" s="5">
        <v>5.666666666666667</v>
      </c>
      <c r="T5240" s="5">
        <v>17</v>
      </c>
      <c r="U5240">
        <v>0</v>
      </c>
      <c r="V5240" s="5">
        <v>0.48</v>
      </c>
      <c r="W5240" t="s">
        <v>139</v>
      </c>
      <c r="X5240" s="3">
        <v>41911</v>
      </c>
      <c r="Y5240" s="3">
        <v>41914</v>
      </c>
      <c r="Z5240">
        <v>6</v>
      </c>
      <c r="AA5240" t="s">
        <v>8399</v>
      </c>
      <c r="AB5240">
        <f t="shared" si="407"/>
        <v>3</v>
      </c>
      <c r="AC5240" t="str">
        <f t="shared" si="405"/>
        <v>Friday</v>
      </c>
      <c r="AD5240" s="5">
        <v>2.0339999999999998</v>
      </c>
      <c r="AE5240">
        <v>2014</v>
      </c>
      <c r="AF5240">
        <v>39</v>
      </c>
      <c r="AG5240" s="14">
        <f t="shared" si="406"/>
        <v>2.8235294117647056E-2</v>
      </c>
      <c r="AH5240">
        <f t="shared" si="408"/>
        <v>1</v>
      </c>
      <c r="AI5240">
        <f t="shared" si="409"/>
        <v>3</v>
      </c>
    </row>
    <row r="5241" spans="1:35" x14ac:dyDescent="0.35">
      <c r="A5241">
        <v>5240</v>
      </c>
      <c r="B5241" t="s">
        <v>1718</v>
      </c>
      <c r="C5241" t="s">
        <v>1719</v>
      </c>
      <c r="D5241" t="s">
        <v>29</v>
      </c>
      <c r="E5241" t="s">
        <v>199</v>
      </c>
      <c r="F5241" t="s">
        <v>212</v>
      </c>
      <c r="G5241" t="s">
        <v>245</v>
      </c>
      <c r="H5241" t="s">
        <v>245</v>
      </c>
      <c r="I5241" t="s">
        <v>34</v>
      </c>
      <c r="J5241" t="s">
        <v>8319</v>
      </c>
      <c r="K5241" s="3">
        <v>41893</v>
      </c>
      <c r="L5241" t="s">
        <v>136</v>
      </c>
      <c r="M5241" t="s">
        <v>7303</v>
      </c>
      <c r="N5241" t="s">
        <v>7304</v>
      </c>
      <c r="O5241" t="s">
        <v>39</v>
      </c>
      <c r="P5241" t="s">
        <v>76</v>
      </c>
      <c r="Q5241">
        <v>3</v>
      </c>
      <c r="R5241" s="5">
        <v>26.887466666666665</v>
      </c>
      <c r="S5241" s="5">
        <v>30.254333333333332</v>
      </c>
      <c r="T5241" s="5">
        <v>72.610399999999998</v>
      </c>
      <c r="U5241">
        <v>0.2</v>
      </c>
      <c r="V5241" s="5">
        <v>-8.0519999999999996</v>
      </c>
      <c r="W5241" t="s">
        <v>41</v>
      </c>
      <c r="X5241" s="3">
        <v>41898</v>
      </c>
      <c r="Y5241" s="3">
        <v>41898</v>
      </c>
      <c r="Z5241">
        <v>5</v>
      </c>
      <c r="AA5241" t="s">
        <v>8400</v>
      </c>
      <c r="AB5241">
        <f t="shared" si="407"/>
        <v>0</v>
      </c>
      <c r="AC5241" t="str">
        <f t="shared" si="405"/>
        <v>Thursday</v>
      </c>
      <c r="AD5241" s="5">
        <v>7.4340000000000002</v>
      </c>
      <c r="AE5241">
        <v>2014</v>
      </c>
      <c r="AF5241">
        <v>37</v>
      </c>
      <c r="AG5241" s="14">
        <f t="shared" si="406"/>
        <v>-0.11089320538104734</v>
      </c>
      <c r="AH5241">
        <f t="shared" si="408"/>
        <v>0</v>
      </c>
      <c r="AI5241" t="str">
        <f t="shared" si="409"/>
        <v xml:space="preserve"> </v>
      </c>
    </row>
    <row r="5242" spans="1:35" x14ac:dyDescent="0.35">
      <c r="A5242">
        <v>5241</v>
      </c>
      <c r="B5242" t="s">
        <v>27</v>
      </c>
      <c r="C5242" t="s">
        <v>28</v>
      </c>
      <c r="D5242" t="s">
        <v>29</v>
      </c>
      <c r="E5242" t="s">
        <v>30</v>
      </c>
      <c r="F5242" t="s">
        <v>31</v>
      </c>
      <c r="G5242" t="s">
        <v>32</v>
      </c>
      <c r="H5242" t="s">
        <v>33</v>
      </c>
      <c r="I5242" t="s">
        <v>34</v>
      </c>
      <c r="J5242" t="s">
        <v>8320</v>
      </c>
      <c r="K5242" s="3">
        <v>41227</v>
      </c>
      <c r="L5242" t="s">
        <v>98</v>
      </c>
      <c r="M5242" t="s">
        <v>6278</v>
      </c>
      <c r="N5242" t="s">
        <v>6279</v>
      </c>
      <c r="O5242" t="s">
        <v>51</v>
      </c>
      <c r="P5242" t="s">
        <v>205</v>
      </c>
      <c r="Q5242">
        <v>1</v>
      </c>
      <c r="R5242" s="5">
        <v>332.77760000000001</v>
      </c>
      <c r="S5242" s="5">
        <v>355.78699999999998</v>
      </c>
      <c r="T5242" s="5">
        <v>284.62959999999998</v>
      </c>
      <c r="U5242">
        <v>0.2</v>
      </c>
      <c r="V5242" s="5">
        <v>-48.148000000000003</v>
      </c>
      <c r="W5242" t="s">
        <v>41</v>
      </c>
      <c r="X5242" s="3">
        <v>41232</v>
      </c>
      <c r="Y5242" s="3">
        <v>41232</v>
      </c>
      <c r="Z5242">
        <v>5</v>
      </c>
      <c r="AA5242" t="s">
        <v>8400</v>
      </c>
      <c r="AB5242">
        <f t="shared" si="407"/>
        <v>0</v>
      </c>
      <c r="AC5242" t="str">
        <f t="shared" si="405"/>
        <v>Wednesday</v>
      </c>
      <c r="AD5242" s="5">
        <v>20.231000000000002</v>
      </c>
      <c r="AE5242">
        <v>2012</v>
      </c>
      <c r="AF5242">
        <v>46</v>
      </c>
      <c r="AG5242" s="14">
        <f t="shared" si="406"/>
        <v>-0.16916019978245414</v>
      </c>
      <c r="AH5242">
        <f t="shared" si="408"/>
        <v>0</v>
      </c>
      <c r="AI5242" t="str">
        <f t="shared" si="409"/>
        <v xml:space="preserve"> </v>
      </c>
    </row>
    <row r="5243" spans="1:35" x14ac:dyDescent="0.35">
      <c r="A5243">
        <v>5242</v>
      </c>
      <c r="B5243" t="s">
        <v>27</v>
      </c>
      <c r="C5243" t="s">
        <v>28</v>
      </c>
      <c r="D5243" t="s">
        <v>29</v>
      </c>
      <c r="E5243" t="s">
        <v>30</v>
      </c>
      <c r="F5243" t="s">
        <v>31</v>
      </c>
      <c r="G5243" t="s">
        <v>32</v>
      </c>
      <c r="H5243" t="s">
        <v>33</v>
      </c>
      <c r="I5243" t="s">
        <v>34</v>
      </c>
      <c r="J5243" t="s">
        <v>8320</v>
      </c>
      <c r="K5243" s="3">
        <v>41227</v>
      </c>
      <c r="L5243" t="s">
        <v>98</v>
      </c>
      <c r="M5243" t="s">
        <v>5513</v>
      </c>
      <c r="N5243" t="s">
        <v>5514</v>
      </c>
      <c r="O5243" t="s">
        <v>39</v>
      </c>
      <c r="P5243" t="s">
        <v>40</v>
      </c>
      <c r="Q5243">
        <v>6</v>
      </c>
      <c r="R5243" s="5">
        <v>7.166666666666667</v>
      </c>
      <c r="S5243" s="5">
        <v>7.166666666666667</v>
      </c>
      <c r="T5243" s="5">
        <v>43</v>
      </c>
      <c r="U5243">
        <v>0</v>
      </c>
      <c r="V5243" s="5">
        <v>0</v>
      </c>
      <c r="W5243" t="s">
        <v>41</v>
      </c>
      <c r="X5243" s="3">
        <v>41232</v>
      </c>
      <c r="Y5243" s="3">
        <v>41232</v>
      </c>
      <c r="Z5243">
        <v>5</v>
      </c>
      <c r="AA5243" t="s">
        <v>8400</v>
      </c>
      <c r="AB5243">
        <f t="shared" si="407"/>
        <v>0</v>
      </c>
      <c r="AC5243" t="str">
        <f t="shared" si="405"/>
        <v>Wednesday</v>
      </c>
      <c r="AD5243" s="5">
        <v>5.8579999999999997</v>
      </c>
      <c r="AE5243">
        <v>2012</v>
      </c>
      <c r="AF5243">
        <v>46</v>
      </c>
      <c r="AG5243" s="14">
        <f t="shared" si="406"/>
        <v>0</v>
      </c>
      <c r="AH5243">
        <f t="shared" si="408"/>
        <v>0</v>
      </c>
      <c r="AI5243" t="str">
        <f t="shared" si="409"/>
        <v xml:space="preserve"> </v>
      </c>
    </row>
    <row r="5244" spans="1:35" x14ac:dyDescent="0.35">
      <c r="A5244">
        <v>5243</v>
      </c>
      <c r="B5244" t="s">
        <v>3635</v>
      </c>
      <c r="C5244" t="s">
        <v>3636</v>
      </c>
      <c r="D5244" t="s">
        <v>29</v>
      </c>
      <c r="E5244" t="s">
        <v>44</v>
      </c>
      <c r="F5244" t="s">
        <v>67</v>
      </c>
      <c r="G5244" t="s">
        <v>353</v>
      </c>
      <c r="H5244" t="s">
        <v>4892</v>
      </c>
      <c r="I5244" t="s">
        <v>34</v>
      </c>
      <c r="J5244" t="s">
        <v>8321</v>
      </c>
      <c r="K5244" s="3">
        <v>41016</v>
      </c>
      <c r="L5244" t="s">
        <v>36</v>
      </c>
      <c r="M5244" t="s">
        <v>7624</v>
      </c>
      <c r="N5244" t="s">
        <v>7625</v>
      </c>
      <c r="O5244" t="s">
        <v>72</v>
      </c>
      <c r="P5244" t="s">
        <v>162</v>
      </c>
      <c r="Q5244">
        <v>6</v>
      </c>
      <c r="R5244" s="5">
        <v>56.71373839999999</v>
      </c>
      <c r="S5244" s="5">
        <v>84.613765931863725</v>
      </c>
      <c r="T5244" s="5">
        <v>506.66723039999999</v>
      </c>
      <c r="U5244">
        <v>2E-3</v>
      </c>
      <c r="V5244" s="5">
        <v>166.38480000000001</v>
      </c>
      <c r="W5244" t="s">
        <v>41</v>
      </c>
      <c r="X5244" s="3">
        <v>41021</v>
      </c>
      <c r="Y5244" s="3">
        <v>41021</v>
      </c>
      <c r="Z5244">
        <v>5</v>
      </c>
      <c r="AA5244" t="s">
        <v>8400</v>
      </c>
      <c r="AB5244">
        <f t="shared" si="407"/>
        <v>0</v>
      </c>
      <c r="AC5244" t="str">
        <f t="shared" si="405"/>
        <v>Tuesday</v>
      </c>
      <c r="AD5244" s="5">
        <v>29.465</v>
      </c>
      <c r="AE5244">
        <v>2012</v>
      </c>
      <c r="AF5244">
        <v>16</v>
      </c>
      <c r="AG5244" s="14">
        <f t="shared" si="406"/>
        <v>0.32839068725373011</v>
      </c>
      <c r="AH5244">
        <f t="shared" si="408"/>
        <v>0</v>
      </c>
      <c r="AI5244" t="str">
        <f t="shared" si="409"/>
        <v xml:space="preserve"> </v>
      </c>
    </row>
    <row r="5245" spans="1:35" x14ac:dyDescent="0.35">
      <c r="A5245">
        <v>5244</v>
      </c>
      <c r="B5245" t="s">
        <v>2292</v>
      </c>
      <c r="C5245" t="s">
        <v>2293</v>
      </c>
      <c r="D5245" t="s">
        <v>29</v>
      </c>
      <c r="E5245" t="s">
        <v>84</v>
      </c>
      <c r="F5245" t="s">
        <v>740</v>
      </c>
      <c r="G5245" t="s">
        <v>741</v>
      </c>
      <c r="H5245" t="s">
        <v>1579</v>
      </c>
      <c r="I5245" t="s">
        <v>34</v>
      </c>
      <c r="J5245" t="s">
        <v>8322</v>
      </c>
      <c r="K5245" s="3">
        <v>41928</v>
      </c>
      <c r="L5245" t="s">
        <v>98</v>
      </c>
      <c r="M5245" t="s">
        <v>2901</v>
      </c>
      <c r="N5245" t="s">
        <v>2902</v>
      </c>
      <c r="O5245" t="s">
        <v>51</v>
      </c>
      <c r="P5245" t="s">
        <v>93</v>
      </c>
      <c r="Q5245">
        <v>2</v>
      </c>
      <c r="R5245" s="5">
        <v>110.1</v>
      </c>
      <c r="S5245" s="5">
        <v>113.5</v>
      </c>
      <c r="T5245" s="5">
        <v>227</v>
      </c>
      <c r="U5245">
        <v>0</v>
      </c>
      <c r="V5245" s="5">
        <v>6.8</v>
      </c>
      <c r="W5245" t="s">
        <v>41</v>
      </c>
      <c r="X5245" s="3">
        <v>41933</v>
      </c>
      <c r="Y5245" s="3">
        <v>41933</v>
      </c>
      <c r="Z5245">
        <v>5</v>
      </c>
      <c r="AA5245" t="s">
        <v>8400</v>
      </c>
      <c r="AB5245">
        <f t="shared" si="407"/>
        <v>0</v>
      </c>
      <c r="AC5245" t="str">
        <f t="shared" si="405"/>
        <v>Thursday</v>
      </c>
      <c r="AD5245" s="5">
        <v>26.843</v>
      </c>
      <c r="AE5245">
        <v>2014</v>
      </c>
      <c r="AF5245">
        <v>42</v>
      </c>
      <c r="AG5245" s="14">
        <f t="shared" si="406"/>
        <v>2.9955947136563875E-2</v>
      </c>
      <c r="AH5245">
        <f t="shared" si="408"/>
        <v>0</v>
      </c>
      <c r="AI5245" t="str">
        <f t="shared" si="409"/>
        <v xml:space="preserve"> </v>
      </c>
    </row>
    <row r="5246" spans="1:35" x14ac:dyDescent="0.35">
      <c r="A5246">
        <v>5245</v>
      </c>
      <c r="B5246" t="s">
        <v>3817</v>
      </c>
      <c r="C5246" t="s">
        <v>3818</v>
      </c>
      <c r="D5246" t="s">
        <v>112</v>
      </c>
      <c r="E5246" t="s">
        <v>44</v>
      </c>
      <c r="F5246" t="s">
        <v>133</v>
      </c>
      <c r="G5246" t="s">
        <v>134</v>
      </c>
      <c r="H5246" t="s">
        <v>2778</v>
      </c>
      <c r="I5246" t="s">
        <v>34</v>
      </c>
      <c r="J5246" t="s">
        <v>8323</v>
      </c>
      <c r="K5246" s="3">
        <v>41508</v>
      </c>
      <c r="L5246" t="s">
        <v>36</v>
      </c>
      <c r="M5246" t="s">
        <v>5906</v>
      </c>
      <c r="N5246" t="s">
        <v>5907</v>
      </c>
      <c r="O5246" t="s">
        <v>39</v>
      </c>
      <c r="P5246" t="s">
        <v>40</v>
      </c>
      <c r="Q5246">
        <v>3</v>
      </c>
      <c r="R5246" s="5">
        <v>5.8866666666666667</v>
      </c>
      <c r="S5246" s="5">
        <v>7.666666666666667</v>
      </c>
      <c r="T5246" s="5">
        <v>23</v>
      </c>
      <c r="U5246">
        <v>0</v>
      </c>
      <c r="V5246" s="5">
        <v>5.34</v>
      </c>
      <c r="W5246" t="s">
        <v>139</v>
      </c>
      <c r="X5246" s="3">
        <v>41511</v>
      </c>
      <c r="Y5246" s="3">
        <v>41511</v>
      </c>
      <c r="Z5246">
        <v>3</v>
      </c>
      <c r="AA5246" t="s">
        <v>8400</v>
      </c>
      <c r="AB5246">
        <f t="shared" si="407"/>
        <v>0</v>
      </c>
      <c r="AC5246" t="str">
        <f t="shared" si="405"/>
        <v>Thursday</v>
      </c>
      <c r="AD5246" s="5">
        <v>2.8849999999999998</v>
      </c>
      <c r="AE5246">
        <v>2013</v>
      </c>
      <c r="AF5246">
        <v>34</v>
      </c>
      <c r="AG5246" s="14">
        <f t="shared" si="406"/>
        <v>0.23217391304347826</v>
      </c>
      <c r="AH5246">
        <f t="shared" si="408"/>
        <v>0</v>
      </c>
      <c r="AI5246" t="str">
        <f t="shared" si="409"/>
        <v xml:space="preserve"> </v>
      </c>
    </row>
    <row r="5247" spans="1:35" x14ac:dyDescent="0.35">
      <c r="A5247">
        <v>5246</v>
      </c>
      <c r="B5247" t="s">
        <v>3969</v>
      </c>
      <c r="C5247" t="s">
        <v>3970</v>
      </c>
      <c r="D5247" t="s">
        <v>29</v>
      </c>
      <c r="E5247" t="s">
        <v>44</v>
      </c>
      <c r="F5247" t="s">
        <v>45</v>
      </c>
      <c r="G5247" t="s">
        <v>1682</v>
      </c>
      <c r="H5247" t="s">
        <v>1683</v>
      </c>
      <c r="I5247" t="s">
        <v>34</v>
      </c>
      <c r="J5247" t="s">
        <v>8324</v>
      </c>
      <c r="K5247" s="3">
        <v>41417</v>
      </c>
      <c r="L5247" t="s">
        <v>136</v>
      </c>
      <c r="M5247" t="s">
        <v>4273</v>
      </c>
      <c r="N5247" t="s">
        <v>4274</v>
      </c>
      <c r="O5247" t="s">
        <v>72</v>
      </c>
      <c r="P5247" t="s">
        <v>162</v>
      </c>
      <c r="Q5247">
        <v>5</v>
      </c>
      <c r="R5247" s="5">
        <v>87.395179920000004</v>
      </c>
      <c r="S5247" s="5">
        <v>94.97517026052104</v>
      </c>
      <c r="T5247" s="5">
        <v>473.92609959999999</v>
      </c>
      <c r="U5247">
        <v>2E-3</v>
      </c>
      <c r="V5247" s="5">
        <v>36.950200000000002</v>
      </c>
      <c r="W5247" t="s">
        <v>155</v>
      </c>
      <c r="X5247" s="3">
        <v>41419</v>
      </c>
      <c r="Y5247" s="3">
        <v>41419</v>
      </c>
      <c r="Z5247">
        <v>2</v>
      </c>
      <c r="AA5247" t="s">
        <v>8400</v>
      </c>
      <c r="AB5247">
        <f t="shared" si="407"/>
        <v>0</v>
      </c>
      <c r="AC5247" t="str">
        <f t="shared" si="405"/>
        <v>Thursday</v>
      </c>
      <c r="AD5247" s="5">
        <v>50.073</v>
      </c>
      <c r="AE5247">
        <v>2013</v>
      </c>
      <c r="AF5247">
        <v>21</v>
      </c>
      <c r="AG5247" s="14">
        <f t="shared" si="406"/>
        <v>7.7966163988829634E-2</v>
      </c>
      <c r="AH5247">
        <f t="shared" si="408"/>
        <v>0</v>
      </c>
      <c r="AI5247" t="str">
        <f t="shared" si="409"/>
        <v xml:space="preserve"> </v>
      </c>
    </row>
    <row r="5248" spans="1:35" x14ac:dyDescent="0.35">
      <c r="A5248">
        <v>5247</v>
      </c>
      <c r="B5248" t="s">
        <v>3969</v>
      </c>
      <c r="C5248" t="s">
        <v>3970</v>
      </c>
      <c r="D5248" t="s">
        <v>29</v>
      </c>
      <c r="E5248" t="s">
        <v>44</v>
      </c>
      <c r="F5248" t="s">
        <v>45</v>
      </c>
      <c r="G5248" t="s">
        <v>1682</v>
      </c>
      <c r="H5248" t="s">
        <v>1683</v>
      </c>
      <c r="I5248" t="s">
        <v>34</v>
      </c>
      <c r="J5248" t="s">
        <v>8324</v>
      </c>
      <c r="K5248" s="3">
        <v>41417</v>
      </c>
      <c r="L5248" t="s">
        <v>136</v>
      </c>
      <c r="M5248" t="s">
        <v>2030</v>
      </c>
      <c r="N5248" t="s">
        <v>2031</v>
      </c>
      <c r="O5248" t="s">
        <v>51</v>
      </c>
      <c r="P5248" t="s">
        <v>52</v>
      </c>
      <c r="Q5248">
        <v>4</v>
      </c>
      <c r="R5248" s="5">
        <v>11.21</v>
      </c>
      <c r="S5248" s="5">
        <v>14.75</v>
      </c>
      <c r="T5248" s="5">
        <v>59</v>
      </c>
      <c r="U5248">
        <v>0</v>
      </c>
      <c r="V5248" s="5">
        <v>14.16</v>
      </c>
      <c r="W5248" t="s">
        <v>155</v>
      </c>
      <c r="X5248" s="3">
        <v>41419</v>
      </c>
      <c r="Y5248" s="3">
        <v>41419</v>
      </c>
      <c r="Z5248">
        <v>2</v>
      </c>
      <c r="AA5248" t="s">
        <v>8400</v>
      </c>
      <c r="AB5248">
        <f t="shared" si="407"/>
        <v>0</v>
      </c>
      <c r="AC5248" t="str">
        <f t="shared" si="405"/>
        <v>Thursday</v>
      </c>
      <c r="AD5248" s="5">
        <v>13.717000000000001</v>
      </c>
      <c r="AE5248">
        <v>2013</v>
      </c>
      <c r="AF5248">
        <v>21</v>
      </c>
      <c r="AG5248" s="14">
        <f t="shared" si="406"/>
        <v>0.24</v>
      </c>
      <c r="AH5248">
        <f t="shared" si="408"/>
        <v>0</v>
      </c>
      <c r="AI5248" t="str">
        <f t="shared" si="409"/>
        <v xml:space="preserve"> </v>
      </c>
    </row>
    <row r="5249" spans="1:35" x14ac:dyDescent="0.35">
      <c r="A5249">
        <v>5248</v>
      </c>
      <c r="B5249" t="s">
        <v>3969</v>
      </c>
      <c r="C5249" t="s">
        <v>3970</v>
      </c>
      <c r="D5249" t="s">
        <v>29</v>
      </c>
      <c r="E5249" t="s">
        <v>44</v>
      </c>
      <c r="F5249" t="s">
        <v>45</v>
      </c>
      <c r="G5249" t="s">
        <v>1682</v>
      </c>
      <c r="H5249" t="s">
        <v>1683</v>
      </c>
      <c r="I5249" t="s">
        <v>34</v>
      </c>
      <c r="J5249" t="s">
        <v>8324</v>
      </c>
      <c r="K5249" s="3">
        <v>41417</v>
      </c>
      <c r="L5249" t="s">
        <v>136</v>
      </c>
      <c r="M5249" t="s">
        <v>311</v>
      </c>
      <c r="N5249" t="s">
        <v>312</v>
      </c>
      <c r="O5249" t="s">
        <v>51</v>
      </c>
      <c r="P5249" t="s">
        <v>55</v>
      </c>
      <c r="Q5249">
        <v>2</v>
      </c>
      <c r="R5249" s="5">
        <v>244.84</v>
      </c>
      <c r="S5249" s="5">
        <v>291.5</v>
      </c>
      <c r="T5249" s="5">
        <v>583</v>
      </c>
      <c r="U5249">
        <v>0</v>
      </c>
      <c r="V5249" s="5">
        <v>93.32</v>
      </c>
      <c r="W5249" t="s">
        <v>155</v>
      </c>
      <c r="X5249" s="3">
        <v>41419</v>
      </c>
      <c r="Y5249" s="3">
        <v>41422</v>
      </c>
      <c r="Z5249">
        <v>5</v>
      </c>
      <c r="AA5249" t="s">
        <v>8399</v>
      </c>
      <c r="AB5249">
        <f t="shared" si="407"/>
        <v>3</v>
      </c>
      <c r="AC5249" t="str">
        <f t="shared" si="405"/>
        <v>Thursday</v>
      </c>
      <c r="AD5249" s="5">
        <v>125.9</v>
      </c>
      <c r="AE5249">
        <v>2013</v>
      </c>
      <c r="AF5249">
        <v>21</v>
      </c>
      <c r="AG5249" s="14">
        <f t="shared" si="406"/>
        <v>0.16006861063464836</v>
      </c>
      <c r="AH5249">
        <f t="shared" si="408"/>
        <v>1</v>
      </c>
      <c r="AI5249">
        <f t="shared" si="409"/>
        <v>3</v>
      </c>
    </row>
    <row r="5250" spans="1:35" x14ac:dyDescent="0.35">
      <c r="A5250">
        <v>5249</v>
      </c>
      <c r="B5250" t="s">
        <v>3969</v>
      </c>
      <c r="C5250" t="s">
        <v>3970</v>
      </c>
      <c r="D5250" t="s">
        <v>29</v>
      </c>
      <c r="E5250" t="s">
        <v>44</v>
      </c>
      <c r="F5250" t="s">
        <v>45</v>
      </c>
      <c r="G5250" t="s">
        <v>1682</v>
      </c>
      <c r="H5250" t="s">
        <v>1683</v>
      </c>
      <c r="I5250" t="s">
        <v>34</v>
      </c>
      <c r="J5250" t="s">
        <v>8324</v>
      </c>
      <c r="K5250" s="3">
        <v>41417</v>
      </c>
      <c r="L5250" t="s">
        <v>136</v>
      </c>
      <c r="M5250" t="s">
        <v>1438</v>
      </c>
      <c r="N5250" t="s">
        <v>1439</v>
      </c>
      <c r="O5250" t="s">
        <v>72</v>
      </c>
      <c r="P5250" t="s">
        <v>162</v>
      </c>
      <c r="Q5250">
        <v>2</v>
      </c>
      <c r="R5250" s="5">
        <v>163.06679503999999</v>
      </c>
      <c r="S5250" s="5">
        <v>198.8269288977956</v>
      </c>
      <c r="T5250" s="5">
        <v>396.85855007999999</v>
      </c>
      <c r="U5250">
        <v>2E-3</v>
      </c>
      <c r="V5250" s="5">
        <v>70.724959999999996</v>
      </c>
      <c r="W5250" t="s">
        <v>155</v>
      </c>
      <c r="X5250" s="3">
        <v>41419</v>
      </c>
      <c r="Y5250" s="3">
        <v>41419</v>
      </c>
      <c r="Z5250">
        <v>2</v>
      </c>
      <c r="AA5250" t="s">
        <v>8400</v>
      </c>
      <c r="AB5250">
        <f t="shared" si="407"/>
        <v>0</v>
      </c>
      <c r="AC5250" t="str">
        <f t="shared" ref="AC5250:AC5313" si="410">TEXT(K5250,"dddd")</f>
        <v>Thursday</v>
      </c>
      <c r="AD5250" s="5">
        <v>23.939</v>
      </c>
      <c r="AE5250">
        <v>2013</v>
      </c>
      <c r="AF5250">
        <v>21</v>
      </c>
      <c r="AG5250" s="14">
        <f t="shared" ref="AG5250:AG5313" si="411">V5250/T5250</f>
        <v>0.17821201026346298</v>
      </c>
      <c r="AH5250">
        <f t="shared" si="408"/>
        <v>0</v>
      </c>
      <c r="AI5250" t="str">
        <f t="shared" si="409"/>
        <v xml:space="preserve"> </v>
      </c>
    </row>
    <row r="5251" spans="1:35" x14ac:dyDescent="0.35">
      <c r="A5251">
        <v>5250</v>
      </c>
      <c r="B5251" t="s">
        <v>3969</v>
      </c>
      <c r="C5251" t="s">
        <v>3970</v>
      </c>
      <c r="D5251" t="s">
        <v>29</v>
      </c>
      <c r="E5251" t="s">
        <v>44</v>
      </c>
      <c r="F5251" t="s">
        <v>45</v>
      </c>
      <c r="G5251" t="s">
        <v>1682</v>
      </c>
      <c r="H5251" t="s">
        <v>1683</v>
      </c>
      <c r="I5251" t="s">
        <v>34</v>
      </c>
      <c r="J5251" t="s">
        <v>8324</v>
      </c>
      <c r="K5251" s="3">
        <v>41417</v>
      </c>
      <c r="L5251" t="s">
        <v>136</v>
      </c>
      <c r="M5251" t="s">
        <v>955</v>
      </c>
      <c r="N5251" t="s">
        <v>956</v>
      </c>
      <c r="O5251" t="s">
        <v>39</v>
      </c>
      <c r="P5251" t="s">
        <v>61</v>
      </c>
      <c r="Q5251">
        <v>3</v>
      </c>
      <c r="R5251" s="5">
        <v>16.446666666666669</v>
      </c>
      <c r="S5251" s="5">
        <v>31.666666666666668</v>
      </c>
      <c r="T5251" s="5">
        <v>95</v>
      </c>
      <c r="U5251">
        <v>0</v>
      </c>
      <c r="V5251" s="5">
        <v>45.66</v>
      </c>
      <c r="W5251" t="s">
        <v>155</v>
      </c>
      <c r="X5251" s="3">
        <v>41419</v>
      </c>
      <c r="Y5251" s="3">
        <v>41419</v>
      </c>
      <c r="Z5251">
        <v>2</v>
      </c>
      <c r="AA5251" t="s">
        <v>8400</v>
      </c>
      <c r="AB5251">
        <f t="shared" ref="AB5251:AB5314" si="412">Y5251-X5251</f>
        <v>0</v>
      </c>
      <c r="AC5251" t="str">
        <f t="shared" si="410"/>
        <v>Thursday</v>
      </c>
      <c r="AD5251" s="5">
        <v>5.9980000000000002</v>
      </c>
      <c r="AE5251">
        <v>2013</v>
      </c>
      <c r="AF5251">
        <v>21</v>
      </c>
      <c r="AG5251" s="14">
        <f t="shared" si="411"/>
        <v>0.48063157894736841</v>
      </c>
      <c r="AH5251">
        <f t="shared" ref="AH5251:AH5314" si="413">IF(AA5251 = "Late", 1, 0)</f>
        <v>0</v>
      </c>
      <c r="AI5251" t="str">
        <f t="shared" ref="AI5251:AI5314" si="414">IF(AB5251&gt;0, AB5251, " ")</f>
        <v xml:space="preserve"> </v>
      </c>
    </row>
    <row r="5252" spans="1:35" x14ac:dyDescent="0.35">
      <c r="A5252">
        <v>5251</v>
      </c>
      <c r="B5252" t="s">
        <v>1337</v>
      </c>
      <c r="C5252" t="s">
        <v>1338</v>
      </c>
      <c r="D5252" t="s">
        <v>112</v>
      </c>
      <c r="E5252" t="s">
        <v>84</v>
      </c>
      <c r="F5252" t="s">
        <v>463</v>
      </c>
      <c r="G5252" t="s">
        <v>5562</v>
      </c>
      <c r="H5252" t="s">
        <v>5562</v>
      </c>
      <c r="I5252" t="s">
        <v>34</v>
      </c>
      <c r="J5252" t="s">
        <v>8325</v>
      </c>
      <c r="K5252" s="3">
        <v>41292</v>
      </c>
      <c r="L5252" t="s">
        <v>36</v>
      </c>
      <c r="M5252" t="s">
        <v>8326</v>
      </c>
      <c r="N5252" t="s">
        <v>8327</v>
      </c>
      <c r="O5252" t="s">
        <v>39</v>
      </c>
      <c r="P5252" t="s">
        <v>183</v>
      </c>
      <c r="Q5252">
        <v>3</v>
      </c>
      <c r="R5252" s="5">
        <v>365.53999999999996</v>
      </c>
      <c r="S5252" s="5">
        <v>373</v>
      </c>
      <c r="T5252" s="5">
        <v>1119</v>
      </c>
      <c r="U5252">
        <v>0</v>
      </c>
      <c r="V5252" s="5">
        <v>22.38</v>
      </c>
      <c r="W5252" t="s">
        <v>242</v>
      </c>
      <c r="X5252" s="3">
        <v>41292</v>
      </c>
      <c r="Y5252" s="3">
        <v>41292</v>
      </c>
      <c r="Z5252">
        <v>0</v>
      </c>
      <c r="AA5252" t="s">
        <v>8400</v>
      </c>
      <c r="AB5252">
        <f t="shared" si="412"/>
        <v>0</v>
      </c>
      <c r="AC5252" t="str">
        <f t="shared" si="410"/>
        <v>Friday</v>
      </c>
      <c r="AD5252" s="5">
        <v>164.44499999999999</v>
      </c>
      <c r="AE5252">
        <v>2013</v>
      </c>
      <c r="AF5252">
        <v>3</v>
      </c>
      <c r="AG5252" s="14">
        <f t="shared" si="411"/>
        <v>0.02</v>
      </c>
      <c r="AH5252">
        <f t="shared" si="413"/>
        <v>0</v>
      </c>
      <c r="AI5252" t="str">
        <f t="shared" si="414"/>
        <v xml:space="preserve"> </v>
      </c>
    </row>
    <row r="5253" spans="1:35" x14ac:dyDescent="0.35">
      <c r="A5253">
        <v>5252</v>
      </c>
      <c r="B5253" t="s">
        <v>1337</v>
      </c>
      <c r="C5253" t="s">
        <v>1338</v>
      </c>
      <c r="D5253" t="s">
        <v>112</v>
      </c>
      <c r="E5253" t="s">
        <v>84</v>
      </c>
      <c r="F5253" t="s">
        <v>463</v>
      </c>
      <c r="G5253" t="s">
        <v>5562</v>
      </c>
      <c r="H5253" t="s">
        <v>5562</v>
      </c>
      <c r="I5253" t="s">
        <v>34</v>
      </c>
      <c r="J5253" t="s">
        <v>8325</v>
      </c>
      <c r="K5253" s="3">
        <v>41292</v>
      </c>
      <c r="L5253" t="s">
        <v>36</v>
      </c>
      <c r="M5253" t="s">
        <v>7209</v>
      </c>
      <c r="N5253" t="s">
        <v>7210</v>
      </c>
      <c r="O5253" t="s">
        <v>51</v>
      </c>
      <c r="P5253" t="s">
        <v>52</v>
      </c>
      <c r="Q5253">
        <v>5</v>
      </c>
      <c r="R5253" s="5">
        <v>71.239999999999995</v>
      </c>
      <c r="S5253" s="5">
        <v>76.599999999999994</v>
      </c>
      <c r="T5253" s="5">
        <v>383</v>
      </c>
      <c r="U5253">
        <v>0</v>
      </c>
      <c r="V5253" s="5">
        <v>26.8</v>
      </c>
      <c r="W5253" t="s">
        <v>242</v>
      </c>
      <c r="X5253" s="3">
        <v>41292</v>
      </c>
      <c r="Y5253" s="3">
        <v>41292</v>
      </c>
      <c r="Z5253">
        <v>0</v>
      </c>
      <c r="AA5253" t="s">
        <v>8400</v>
      </c>
      <c r="AB5253">
        <f t="shared" si="412"/>
        <v>0</v>
      </c>
      <c r="AC5253" t="str">
        <f t="shared" si="410"/>
        <v>Friday</v>
      </c>
      <c r="AD5253" s="5">
        <v>37.029000000000003</v>
      </c>
      <c r="AE5253">
        <v>2013</v>
      </c>
      <c r="AF5253">
        <v>3</v>
      </c>
      <c r="AG5253" s="14">
        <f t="shared" si="411"/>
        <v>6.9973890339425596E-2</v>
      </c>
      <c r="AH5253">
        <f t="shared" si="413"/>
        <v>0</v>
      </c>
      <c r="AI5253" t="str">
        <f t="shared" si="414"/>
        <v xml:space="preserve"> </v>
      </c>
    </row>
    <row r="5254" spans="1:35" x14ac:dyDescent="0.35">
      <c r="A5254">
        <v>5253</v>
      </c>
      <c r="B5254" t="s">
        <v>7991</v>
      </c>
      <c r="C5254" t="s">
        <v>7992</v>
      </c>
      <c r="D5254" t="s">
        <v>112</v>
      </c>
      <c r="E5254" t="s">
        <v>30</v>
      </c>
      <c r="F5254" t="s">
        <v>31</v>
      </c>
      <c r="G5254" t="s">
        <v>32</v>
      </c>
      <c r="H5254" t="s">
        <v>4033</v>
      </c>
      <c r="I5254" t="s">
        <v>34</v>
      </c>
      <c r="J5254" t="s">
        <v>8328</v>
      </c>
      <c r="K5254" s="3">
        <v>41676</v>
      </c>
      <c r="L5254" t="s">
        <v>98</v>
      </c>
      <c r="M5254" t="s">
        <v>1455</v>
      </c>
      <c r="N5254" t="s">
        <v>1456</v>
      </c>
      <c r="O5254" t="s">
        <v>39</v>
      </c>
      <c r="P5254" t="s">
        <v>76</v>
      </c>
      <c r="Q5254">
        <v>5</v>
      </c>
      <c r="R5254" s="5">
        <v>16.380000000000003</v>
      </c>
      <c r="S5254" s="5">
        <v>32.799999999999997</v>
      </c>
      <c r="T5254" s="5">
        <v>164</v>
      </c>
      <c r="U5254">
        <v>0</v>
      </c>
      <c r="V5254" s="5">
        <v>82.1</v>
      </c>
      <c r="W5254" t="s">
        <v>41</v>
      </c>
      <c r="X5254" s="3">
        <v>41681</v>
      </c>
      <c r="Y5254" s="3">
        <v>41681</v>
      </c>
      <c r="Z5254">
        <v>5</v>
      </c>
      <c r="AA5254" t="s">
        <v>8400</v>
      </c>
      <c r="AB5254">
        <f t="shared" si="412"/>
        <v>0</v>
      </c>
      <c r="AC5254" t="str">
        <f t="shared" si="410"/>
        <v>Thursday</v>
      </c>
      <c r="AD5254" s="5">
        <v>19.148</v>
      </c>
      <c r="AE5254">
        <v>2014</v>
      </c>
      <c r="AF5254">
        <v>6</v>
      </c>
      <c r="AG5254" s="14">
        <f t="shared" si="411"/>
        <v>0.50060975609756098</v>
      </c>
      <c r="AH5254">
        <f t="shared" si="413"/>
        <v>0</v>
      </c>
      <c r="AI5254" t="str">
        <f t="shared" si="414"/>
        <v xml:space="preserve"> </v>
      </c>
    </row>
    <row r="5255" spans="1:35" x14ac:dyDescent="0.35">
      <c r="A5255">
        <v>5254</v>
      </c>
      <c r="B5255" t="s">
        <v>3413</v>
      </c>
      <c r="C5255" t="s">
        <v>3414</v>
      </c>
      <c r="D5255" t="s">
        <v>29</v>
      </c>
      <c r="E5255" t="s">
        <v>84</v>
      </c>
      <c r="F5255" t="s">
        <v>740</v>
      </c>
      <c r="G5255" t="s">
        <v>741</v>
      </c>
      <c r="H5255" t="s">
        <v>1579</v>
      </c>
      <c r="I5255" t="s">
        <v>34</v>
      </c>
      <c r="J5255" t="s">
        <v>8329</v>
      </c>
      <c r="K5255" s="3">
        <v>41544</v>
      </c>
      <c r="L5255" t="s">
        <v>36</v>
      </c>
      <c r="M5255" t="s">
        <v>3551</v>
      </c>
      <c r="N5255" t="s">
        <v>3552</v>
      </c>
      <c r="O5255" t="s">
        <v>39</v>
      </c>
      <c r="P5255" t="s">
        <v>58</v>
      </c>
      <c r="Q5255">
        <v>2</v>
      </c>
      <c r="R5255" s="5">
        <v>3.76</v>
      </c>
      <c r="S5255" s="5">
        <v>5.5</v>
      </c>
      <c r="T5255" s="5">
        <v>11</v>
      </c>
      <c r="U5255">
        <v>0</v>
      </c>
      <c r="V5255" s="5">
        <v>3.48</v>
      </c>
      <c r="W5255" t="s">
        <v>41</v>
      </c>
      <c r="X5255" s="3">
        <v>41549</v>
      </c>
      <c r="Y5255" s="3">
        <v>41550</v>
      </c>
      <c r="Z5255">
        <v>6</v>
      </c>
      <c r="AA5255" t="s">
        <v>8399</v>
      </c>
      <c r="AB5255">
        <f t="shared" si="412"/>
        <v>1</v>
      </c>
      <c r="AC5255" t="str">
        <f t="shared" si="410"/>
        <v>Friday</v>
      </c>
      <c r="AD5255" s="5">
        <v>0.70499999999999996</v>
      </c>
      <c r="AE5255">
        <v>2013</v>
      </c>
      <c r="AF5255">
        <v>39</v>
      </c>
      <c r="AG5255" s="14">
        <f t="shared" si="411"/>
        <v>0.31636363636363635</v>
      </c>
      <c r="AH5255">
        <f t="shared" si="413"/>
        <v>1</v>
      </c>
      <c r="AI5255">
        <f t="shared" si="414"/>
        <v>1</v>
      </c>
    </row>
    <row r="5256" spans="1:35" x14ac:dyDescent="0.35">
      <c r="A5256">
        <v>5255</v>
      </c>
      <c r="B5256" t="s">
        <v>4817</v>
      </c>
      <c r="C5256" t="s">
        <v>4818</v>
      </c>
      <c r="D5256" t="s">
        <v>29</v>
      </c>
      <c r="E5256" t="s">
        <v>84</v>
      </c>
      <c r="F5256" t="s">
        <v>85</v>
      </c>
      <c r="G5256" t="s">
        <v>635</v>
      </c>
      <c r="H5256" t="s">
        <v>635</v>
      </c>
      <c r="I5256" t="s">
        <v>34</v>
      </c>
      <c r="J5256" t="s">
        <v>8330</v>
      </c>
      <c r="K5256" s="3">
        <v>41639</v>
      </c>
      <c r="L5256" t="s">
        <v>136</v>
      </c>
      <c r="M5256" t="s">
        <v>2726</v>
      </c>
      <c r="N5256" t="s">
        <v>2727</v>
      </c>
      <c r="O5256" t="s">
        <v>39</v>
      </c>
      <c r="P5256" t="s">
        <v>340</v>
      </c>
      <c r="Q5256">
        <v>5</v>
      </c>
      <c r="R5256" s="5">
        <v>9.1999999999999993</v>
      </c>
      <c r="S5256" s="5">
        <v>10.199999999999999</v>
      </c>
      <c r="T5256" s="5">
        <v>51</v>
      </c>
      <c r="U5256">
        <v>0</v>
      </c>
      <c r="V5256" s="5">
        <v>5</v>
      </c>
      <c r="W5256" t="s">
        <v>155</v>
      </c>
      <c r="X5256" s="3">
        <v>41641</v>
      </c>
      <c r="Y5256" s="3">
        <v>41641</v>
      </c>
      <c r="Z5256">
        <v>2</v>
      </c>
      <c r="AA5256" t="s">
        <v>8400</v>
      </c>
      <c r="AB5256">
        <f t="shared" si="412"/>
        <v>0</v>
      </c>
      <c r="AC5256" t="str">
        <f t="shared" si="410"/>
        <v>Tuesday</v>
      </c>
      <c r="AD5256" s="5">
        <v>11.382</v>
      </c>
      <c r="AE5256">
        <v>2013</v>
      </c>
      <c r="AF5256">
        <v>53</v>
      </c>
      <c r="AG5256" s="14">
        <f t="shared" si="411"/>
        <v>9.8039215686274508E-2</v>
      </c>
      <c r="AH5256">
        <f t="shared" si="413"/>
        <v>0</v>
      </c>
      <c r="AI5256" t="str">
        <f t="shared" si="414"/>
        <v xml:space="preserve"> </v>
      </c>
    </row>
    <row r="5257" spans="1:35" x14ac:dyDescent="0.35">
      <c r="A5257">
        <v>5256</v>
      </c>
      <c r="B5257" t="s">
        <v>4817</v>
      </c>
      <c r="C5257" t="s">
        <v>4818</v>
      </c>
      <c r="D5257" t="s">
        <v>29</v>
      </c>
      <c r="E5257" t="s">
        <v>84</v>
      </c>
      <c r="F5257" t="s">
        <v>85</v>
      </c>
      <c r="G5257" t="s">
        <v>635</v>
      </c>
      <c r="H5257" t="s">
        <v>635</v>
      </c>
      <c r="I5257" t="s">
        <v>34</v>
      </c>
      <c r="J5257" t="s">
        <v>8330</v>
      </c>
      <c r="K5257" s="3">
        <v>41639</v>
      </c>
      <c r="L5257" t="s">
        <v>136</v>
      </c>
      <c r="M5257" t="s">
        <v>1321</v>
      </c>
      <c r="N5257" t="s">
        <v>1322</v>
      </c>
      <c r="O5257" t="s">
        <v>72</v>
      </c>
      <c r="P5257" t="s">
        <v>162</v>
      </c>
      <c r="Q5257">
        <v>5</v>
      </c>
      <c r="R5257" s="5">
        <v>206.41404055999996</v>
      </c>
      <c r="S5257" s="5">
        <v>240.0137881362725</v>
      </c>
      <c r="T5257" s="5">
        <v>1197.6688027999996</v>
      </c>
      <c r="U5257">
        <v>2E-3</v>
      </c>
      <c r="V5257" s="5">
        <v>165.5986</v>
      </c>
      <c r="W5257" t="s">
        <v>155</v>
      </c>
      <c r="X5257" s="3">
        <v>41641</v>
      </c>
      <c r="Y5257" s="3">
        <v>41641</v>
      </c>
      <c r="Z5257">
        <v>2</v>
      </c>
      <c r="AA5257" t="s">
        <v>8400</v>
      </c>
      <c r="AB5257">
        <f t="shared" si="412"/>
        <v>0</v>
      </c>
      <c r="AC5257" t="str">
        <f t="shared" si="410"/>
        <v>Tuesday</v>
      </c>
      <c r="AD5257" s="5">
        <v>240.09200000000001</v>
      </c>
      <c r="AE5257">
        <v>2013</v>
      </c>
      <c r="AF5257">
        <v>53</v>
      </c>
      <c r="AG5257" s="14">
        <f t="shared" si="411"/>
        <v>0.13826744055856779</v>
      </c>
      <c r="AH5257">
        <f t="shared" si="413"/>
        <v>0</v>
      </c>
      <c r="AI5257" t="str">
        <f t="shared" si="414"/>
        <v xml:space="preserve"> </v>
      </c>
    </row>
    <row r="5258" spans="1:35" x14ac:dyDescent="0.35">
      <c r="A5258">
        <v>5257</v>
      </c>
      <c r="B5258" t="s">
        <v>4817</v>
      </c>
      <c r="C5258" t="s">
        <v>4818</v>
      </c>
      <c r="D5258" t="s">
        <v>29</v>
      </c>
      <c r="E5258" t="s">
        <v>84</v>
      </c>
      <c r="F5258" t="s">
        <v>85</v>
      </c>
      <c r="G5258" t="s">
        <v>635</v>
      </c>
      <c r="H5258" t="s">
        <v>635</v>
      </c>
      <c r="I5258" t="s">
        <v>34</v>
      </c>
      <c r="J5258" t="s">
        <v>8330</v>
      </c>
      <c r="K5258" s="3">
        <v>41639</v>
      </c>
      <c r="L5258" t="s">
        <v>136</v>
      </c>
      <c r="M5258" t="s">
        <v>256</v>
      </c>
      <c r="N5258" t="s">
        <v>257</v>
      </c>
      <c r="O5258" t="s">
        <v>51</v>
      </c>
      <c r="P5258" t="s">
        <v>52</v>
      </c>
      <c r="Q5258">
        <v>3</v>
      </c>
      <c r="R5258" s="5">
        <v>9.5933333333333337</v>
      </c>
      <c r="S5258" s="5">
        <v>13.333333333333334</v>
      </c>
      <c r="T5258" s="5">
        <v>40</v>
      </c>
      <c r="U5258">
        <v>0</v>
      </c>
      <c r="V5258" s="5">
        <v>11.22</v>
      </c>
      <c r="W5258" t="s">
        <v>155</v>
      </c>
      <c r="X5258" s="3">
        <v>41641</v>
      </c>
      <c r="Y5258" s="3">
        <v>41643</v>
      </c>
      <c r="Z5258">
        <v>4</v>
      </c>
      <c r="AA5258" t="s">
        <v>8399</v>
      </c>
      <c r="AB5258">
        <f t="shared" si="412"/>
        <v>2</v>
      </c>
      <c r="AC5258" t="str">
        <f t="shared" si="410"/>
        <v>Tuesday</v>
      </c>
      <c r="AD5258" s="5">
        <v>4.9089999999999998</v>
      </c>
      <c r="AE5258">
        <v>2013</v>
      </c>
      <c r="AF5258">
        <v>53</v>
      </c>
      <c r="AG5258" s="14">
        <f t="shared" si="411"/>
        <v>0.28050000000000003</v>
      </c>
      <c r="AH5258">
        <f t="shared" si="413"/>
        <v>1</v>
      </c>
      <c r="AI5258">
        <f t="shared" si="414"/>
        <v>2</v>
      </c>
    </row>
    <row r="5259" spans="1:35" x14ac:dyDescent="0.35">
      <c r="A5259">
        <v>5258</v>
      </c>
      <c r="B5259" t="s">
        <v>3215</v>
      </c>
      <c r="C5259" t="s">
        <v>3216</v>
      </c>
      <c r="D5259" t="s">
        <v>29</v>
      </c>
      <c r="E5259" t="s">
        <v>84</v>
      </c>
      <c r="F5259" t="s">
        <v>168</v>
      </c>
      <c r="G5259" t="s">
        <v>169</v>
      </c>
      <c r="H5259" t="s">
        <v>170</v>
      </c>
      <c r="I5259" t="s">
        <v>34</v>
      </c>
      <c r="J5259" t="s">
        <v>8331</v>
      </c>
      <c r="K5259" s="3">
        <v>41464</v>
      </c>
      <c r="L5259" t="s">
        <v>136</v>
      </c>
      <c r="M5259" t="s">
        <v>693</v>
      </c>
      <c r="N5259" t="s">
        <v>694</v>
      </c>
      <c r="O5259" t="s">
        <v>39</v>
      </c>
      <c r="P5259" t="s">
        <v>76</v>
      </c>
      <c r="Q5259">
        <v>3</v>
      </c>
      <c r="R5259" s="5">
        <v>27.420266666666663</v>
      </c>
      <c r="S5259" s="5">
        <v>37.660444444444444</v>
      </c>
      <c r="T5259" s="5">
        <v>67.788799999999995</v>
      </c>
      <c r="U5259">
        <v>0.4</v>
      </c>
      <c r="V5259" s="5">
        <v>-14.472</v>
      </c>
      <c r="W5259" t="s">
        <v>139</v>
      </c>
      <c r="X5259" s="3">
        <v>41467</v>
      </c>
      <c r="Y5259" s="3">
        <v>41467</v>
      </c>
      <c r="Z5259">
        <v>3</v>
      </c>
      <c r="AA5259" t="s">
        <v>8400</v>
      </c>
      <c r="AB5259">
        <f t="shared" si="412"/>
        <v>0</v>
      </c>
      <c r="AC5259" t="str">
        <f t="shared" si="410"/>
        <v>Tuesday</v>
      </c>
      <c r="AD5259" s="5">
        <v>4.0590000000000002</v>
      </c>
      <c r="AE5259">
        <v>2013</v>
      </c>
      <c r="AF5259">
        <v>28</v>
      </c>
      <c r="AG5259" s="14">
        <f t="shared" si="411"/>
        <v>-0.21348659365558914</v>
      </c>
      <c r="AH5259">
        <f t="shared" si="413"/>
        <v>0</v>
      </c>
      <c r="AI5259" t="str">
        <f t="shared" si="414"/>
        <v xml:space="preserve"> </v>
      </c>
    </row>
    <row r="5260" spans="1:35" x14ac:dyDescent="0.35">
      <c r="A5260">
        <v>5259</v>
      </c>
      <c r="B5260" t="s">
        <v>6295</v>
      </c>
      <c r="C5260" t="s">
        <v>6296</v>
      </c>
      <c r="D5260" t="s">
        <v>29</v>
      </c>
      <c r="E5260" t="s">
        <v>30</v>
      </c>
      <c r="F5260" t="s">
        <v>31</v>
      </c>
      <c r="G5260" t="s">
        <v>32</v>
      </c>
      <c r="H5260" t="s">
        <v>33</v>
      </c>
      <c r="I5260" t="s">
        <v>34</v>
      </c>
      <c r="J5260" t="s">
        <v>8332</v>
      </c>
      <c r="K5260" s="3">
        <v>40583</v>
      </c>
      <c r="L5260" t="s">
        <v>136</v>
      </c>
      <c r="M5260" t="s">
        <v>7885</v>
      </c>
      <c r="N5260" t="s">
        <v>7886</v>
      </c>
      <c r="O5260" t="s">
        <v>51</v>
      </c>
      <c r="P5260" t="s">
        <v>205</v>
      </c>
      <c r="Q5260">
        <v>3</v>
      </c>
      <c r="R5260" s="5">
        <v>92.985066666666668</v>
      </c>
      <c r="S5260" s="5">
        <v>160.69133333333332</v>
      </c>
      <c r="T5260" s="5">
        <v>385.6592</v>
      </c>
      <c r="U5260">
        <v>0.2</v>
      </c>
      <c r="V5260" s="5">
        <v>106.70399999999999</v>
      </c>
      <c r="W5260" t="s">
        <v>41</v>
      </c>
      <c r="X5260" s="3">
        <v>40588</v>
      </c>
      <c r="Y5260" s="3">
        <v>40588</v>
      </c>
      <c r="Z5260">
        <v>5</v>
      </c>
      <c r="AA5260" t="s">
        <v>8400</v>
      </c>
      <c r="AB5260">
        <f t="shared" si="412"/>
        <v>0</v>
      </c>
      <c r="AC5260" t="str">
        <f t="shared" si="410"/>
        <v>Wednesday</v>
      </c>
      <c r="AD5260" s="5">
        <v>44.664999999999999</v>
      </c>
      <c r="AE5260">
        <v>2011</v>
      </c>
      <c r="AF5260">
        <v>7</v>
      </c>
      <c r="AG5260" s="14">
        <f t="shared" si="411"/>
        <v>0.27667951393354545</v>
      </c>
      <c r="AH5260">
        <f t="shared" si="413"/>
        <v>0</v>
      </c>
      <c r="AI5260" t="str">
        <f t="shared" si="414"/>
        <v xml:space="preserve"> </v>
      </c>
    </row>
    <row r="5261" spans="1:35" x14ac:dyDescent="0.35">
      <c r="A5261">
        <v>5260</v>
      </c>
      <c r="B5261" t="s">
        <v>6295</v>
      </c>
      <c r="C5261" t="s">
        <v>6296</v>
      </c>
      <c r="D5261" t="s">
        <v>29</v>
      </c>
      <c r="E5261" t="s">
        <v>30</v>
      </c>
      <c r="F5261" t="s">
        <v>31</v>
      </c>
      <c r="G5261" t="s">
        <v>32</v>
      </c>
      <c r="H5261" t="s">
        <v>33</v>
      </c>
      <c r="I5261" t="s">
        <v>34</v>
      </c>
      <c r="J5261" t="s">
        <v>8332</v>
      </c>
      <c r="K5261" s="3">
        <v>40583</v>
      </c>
      <c r="L5261" t="s">
        <v>136</v>
      </c>
      <c r="M5261" t="s">
        <v>274</v>
      </c>
      <c r="N5261" t="s">
        <v>275</v>
      </c>
      <c r="O5261" t="s">
        <v>72</v>
      </c>
      <c r="P5261" t="s">
        <v>162</v>
      </c>
      <c r="Q5261">
        <v>4</v>
      </c>
      <c r="R5261" s="5">
        <v>105.32139431999998</v>
      </c>
      <c r="S5261" s="5">
        <v>128.46115663326651</v>
      </c>
      <c r="T5261" s="5">
        <v>512.81693727999993</v>
      </c>
      <c r="U5261">
        <v>2E-3</v>
      </c>
      <c r="V5261" s="5">
        <v>91.531360000000006</v>
      </c>
      <c r="W5261" t="s">
        <v>41</v>
      </c>
      <c r="X5261" s="3">
        <v>40588</v>
      </c>
      <c r="Y5261" s="3">
        <v>40588</v>
      </c>
      <c r="Z5261">
        <v>5</v>
      </c>
      <c r="AA5261" t="s">
        <v>8400</v>
      </c>
      <c r="AB5261">
        <f t="shared" si="412"/>
        <v>0</v>
      </c>
      <c r="AC5261" t="str">
        <f t="shared" si="410"/>
        <v>Wednesday</v>
      </c>
      <c r="AD5261" s="5">
        <v>55.887</v>
      </c>
      <c r="AE5261">
        <v>2011</v>
      </c>
      <c r="AF5261">
        <v>7</v>
      </c>
      <c r="AG5261" s="14">
        <f t="shared" si="411"/>
        <v>0.17848739646838838</v>
      </c>
      <c r="AH5261">
        <f t="shared" si="413"/>
        <v>0</v>
      </c>
      <c r="AI5261" t="str">
        <f t="shared" si="414"/>
        <v xml:space="preserve"> </v>
      </c>
    </row>
    <row r="5262" spans="1:35" x14ac:dyDescent="0.35">
      <c r="A5262">
        <v>5261</v>
      </c>
      <c r="B5262" t="s">
        <v>4534</v>
      </c>
      <c r="C5262" t="s">
        <v>4535</v>
      </c>
      <c r="D5262" t="s">
        <v>29</v>
      </c>
      <c r="E5262" t="s">
        <v>84</v>
      </c>
      <c r="F5262" t="s">
        <v>113</v>
      </c>
      <c r="G5262" t="s">
        <v>113</v>
      </c>
      <c r="H5262" t="s">
        <v>114</v>
      </c>
      <c r="I5262" t="s">
        <v>34</v>
      </c>
      <c r="J5262" t="s">
        <v>8333</v>
      </c>
      <c r="K5262" s="3">
        <v>41474</v>
      </c>
      <c r="L5262" t="s">
        <v>36</v>
      </c>
      <c r="M5262" t="s">
        <v>4340</v>
      </c>
      <c r="N5262" t="s">
        <v>4341</v>
      </c>
      <c r="O5262" t="s">
        <v>72</v>
      </c>
      <c r="P5262" t="s">
        <v>162</v>
      </c>
      <c r="Q5262">
        <v>2</v>
      </c>
      <c r="R5262" s="5">
        <v>246.52913632000002</v>
      </c>
      <c r="S5262" s="5">
        <v>269.68725137123749</v>
      </c>
      <c r="T5262" s="5">
        <v>322.54595264000005</v>
      </c>
      <c r="U5262">
        <v>0.40200000000000002</v>
      </c>
      <c r="V5262" s="5">
        <v>-170.51231999999999</v>
      </c>
      <c r="W5262" t="s">
        <v>41</v>
      </c>
      <c r="X5262" s="3">
        <v>41479</v>
      </c>
      <c r="Y5262" s="3">
        <v>41479</v>
      </c>
      <c r="Z5262">
        <v>5</v>
      </c>
      <c r="AA5262" t="s">
        <v>8400</v>
      </c>
      <c r="AB5262">
        <f t="shared" si="412"/>
        <v>0</v>
      </c>
      <c r="AC5262" t="str">
        <f t="shared" si="410"/>
        <v>Friday</v>
      </c>
      <c r="AD5262" s="5">
        <v>14.957000000000001</v>
      </c>
      <c r="AE5262">
        <v>2013</v>
      </c>
      <c r="AF5262">
        <v>29</v>
      </c>
      <c r="AG5262" s="14">
        <f t="shared" si="411"/>
        <v>-0.5286450460915012</v>
      </c>
      <c r="AH5262">
        <f t="shared" si="413"/>
        <v>0</v>
      </c>
      <c r="AI5262" t="str">
        <f t="shared" si="414"/>
        <v xml:space="preserve"> </v>
      </c>
    </row>
    <row r="5263" spans="1:35" x14ac:dyDescent="0.35">
      <c r="A5263">
        <v>5262</v>
      </c>
      <c r="B5263" t="s">
        <v>4534</v>
      </c>
      <c r="C5263" t="s">
        <v>4535</v>
      </c>
      <c r="D5263" t="s">
        <v>29</v>
      </c>
      <c r="E5263" t="s">
        <v>84</v>
      </c>
      <c r="F5263" t="s">
        <v>113</v>
      </c>
      <c r="G5263" t="s">
        <v>113</v>
      </c>
      <c r="H5263" t="s">
        <v>114</v>
      </c>
      <c r="I5263" t="s">
        <v>34</v>
      </c>
      <c r="J5263" t="s">
        <v>8333</v>
      </c>
      <c r="K5263" s="3">
        <v>41474</v>
      </c>
      <c r="L5263" t="s">
        <v>36</v>
      </c>
      <c r="M5263" t="s">
        <v>1038</v>
      </c>
      <c r="N5263" t="s">
        <v>1039</v>
      </c>
      <c r="O5263" t="s">
        <v>39</v>
      </c>
      <c r="P5263" t="s">
        <v>40</v>
      </c>
      <c r="Q5263">
        <v>3</v>
      </c>
      <c r="R5263" s="5">
        <v>8.4773333333333358</v>
      </c>
      <c r="S5263" s="5">
        <v>9.1955555555555595</v>
      </c>
      <c r="T5263" s="5">
        <v>16.552000000000007</v>
      </c>
      <c r="U5263">
        <v>0.4</v>
      </c>
      <c r="V5263" s="5">
        <v>-8.8800000000000008</v>
      </c>
      <c r="W5263" t="s">
        <v>41</v>
      </c>
      <c r="X5263" s="3">
        <v>41479</v>
      </c>
      <c r="Y5263" s="3">
        <v>41479</v>
      </c>
      <c r="Z5263">
        <v>5</v>
      </c>
      <c r="AA5263" t="s">
        <v>8400</v>
      </c>
      <c r="AB5263">
        <f t="shared" si="412"/>
        <v>0</v>
      </c>
      <c r="AC5263" t="str">
        <f t="shared" si="410"/>
        <v>Friday</v>
      </c>
      <c r="AD5263" s="5">
        <v>1.5329999999999999</v>
      </c>
      <c r="AE5263">
        <v>2013</v>
      </c>
      <c r="AF5263">
        <v>29</v>
      </c>
      <c r="AG5263" s="14">
        <f t="shared" si="411"/>
        <v>-0.53649105848235845</v>
      </c>
      <c r="AH5263">
        <f t="shared" si="413"/>
        <v>0</v>
      </c>
      <c r="AI5263" t="str">
        <f t="shared" si="414"/>
        <v xml:space="preserve"> </v>
      </c>
    </row>
    <row r="5264" spans="1:35" x14ac:dyDescent="0.35">
      <c r="A5264">
        <v>5263</v>
      </c>
      <c r="B5264" t="s">
        <v>4030</v>
      </c>
      <c r="C5264" t="s">
        <v>4031</v>
      </c>
      <c r="D5264" t="s">
        <v>29</v>
      </c>
      <c r="E5264" t="s">
        <v>199</v>
      </c>
      <c r="F5264" t="s">
        <v>212</v>
      </c>
      <c r="G5264" t="s">
        <v>6798</v>
      </c>
      <c r="H5264" t="s">
        <v>6799</v>
      </c>
      <c r="I5264" t="s">
        <v>34</v>
      </c>
      <c r="J5264" t="s">
        <v>8334</v>
      </c>
      <c r="K5264" s="3">
        <v>40794</v>
      </c>
      <c r="L5264" t="s">
        <v>36</v>
      </c>
      <c r="M5264" t="s">
        <v>5064</v>
      </c>
      <c r="N5264" t="s">
        <v>5065</v>
      </c>
      <c r="O5264" t="s">
        <v>72</v>
      </c>
      <c r="P5264" t="s">
        <v>162</v>
      </c>
      <c r="Q5264">
        <v>2</v>
      </c>
      <c r="R5264" s="5">
        <v>91.197767679999998</v>
      </c>
      <c r="S5264" s="5">
        <v>100.5237188972431</v>
      </c>
      <c r="T5264" s="5">
        <v>160.43585536000001</v>
      </c>
      <c r="U5264">
        <v>0.20200000000000001</v>
      </c>
      <c r="V5264" s="5">
        <v>-21.959679999999999</v>
      </c>
      <c r="W5264" t="s">
        <v>41</v>
      </c>
      <c r="X5264" s="3">
        <v>40799</v>
      </c>
      <c r="Y5264" s="3">
        <v>40800</v>
      </c>
      <c r="Z5264">
        <v>6</v>
      </c>
      <c r="AA5264" t="s">
        <v>8399</v>
      </c>
      <c r="AB5264">
        <f t="shared" si="412"/>
        <v>1</v>
      </c>
      <c r="AC5264" t="str">
        <f t="shared" si="410"/>
        <v>Thursday</v>
      </c>
      <c r="AD5264" s="5">
        <v>9.3770000000000007</v>
      </c>
      <c r="AE5264">
        <v>2011</v>
      </c>
      <c r="AF5264">
        <v>37</v>
      </c>
      <c r="AG5264" s="14">
        <f t="shared" si="411"/>
        <v>-0.1368751389814013</v>
      </c>
      <c r="AH5264">
        <f t="shared" si="413"/>
        <v>1</v>
      </c>
      <c r="AI5264">
        <f t="shared" si="414"/>
        <v>1</v>
      </c>
    </row>
    <row r="5265" spans="1:35" x14ac:dyDescent="0.35">
      <c r="A5265">
        <v>5264</v>
      </c>
      <c r="B5265" t="s">
        <v>4030</v>
      </c>
      <c r="C5265" t="s">
        <v>4031</v>
      </c>
      <c r="D5265" t="s">
        <v>29</v>
      </c>
      <c r="E5265" t="s">
        <v>199</v>
      </c>
      <c r="F5265" t="s">
        <v>212</v>
      </c>
      <c r="G5265" t="s">
        <v>6798</v>
      </c>
      <c r="H5265" t="s">
        <v>6799</v>
      </c>
      <c r="I5265" t="s">
        <v>34</v>
      </c>
      <c r="J5265" t="s">
        <v>8334</v>
      </c>
      <c r="K5265" s="3">
        <v>40794</v>
      </c>
      <c r="L5265" t="s">
        <v>36</v>
      </c>
      <c r="M5265" t="s">
        <v>5156</v>
      </c>
      <c r="N5265" t="s">
        <v>5157</v>
      </c>
      <c r="O5265" t="s">
        <v>39</v>
      </c>
      <c r="P5265" t="s">
        <v>90</v>
      </c>
      <c r="Q5265">
        <v>3</v>
      </c>
      <c r="R5265" s="5">
        <v>2.6869333333333336</v>
      </c>
      <c r="S5265" s="5">
        <v>5.0736666666666661</v>
      </c>
      <c r="T5265" s="5">
        <v>12.1768</v>
      </c>
      <c r="U5265">
        <v>0.2</v>
      </c>
      <c r="V5265" s="5">
        <v>4.1159999999999997</v>
      </c>
      <c r="W5265" t="s">
        <v>41</v>
      </c>
      <c r="X5265" s="3">
        <v>40799</v>
      </c>
      <c r="Y5265" s="3">
        <v>40799</v>
      </c>
      <c r="Z5265">
        <v>5</v>
      </c>
      <c r="AA5265" t="s">
        <v>8400</v>
      </c>
      <c r="AB5265">
        <f t="shared" si="412"/>
        <v>0</v>
      </c>
      <c r="AC5265" t="str">
        <f t="shared" si="410"/>
        <v>Thursday</v>
      </c>
      <c r="AD5265" s="5">
        <v>0.98699999999999999</v>
      </c>
      <c r="AE5265">
        <v>2011</v>
      </c>
      <c r="AF5265">
        <v>37</v>
      </c>
      <c r="AG5265" s="14">
        <f t="shared" si="411"/>
        <v>0.33801984100913207</v>
      </c>
      <c r="AH5265">
        <f t="shared" si="413"/>
        <v>0</v>
      </c>
      <c r="AI5265" t="str">
        <f t="shared" si="414"/>
        <v xml:space="preserve"> </v>
      </c>
    </row>
    <row r="5266" spans="1:35" x14ac:dyDescent="0.35">
      <c r="A5266">
        <v>5265</v>
      </c>
      <c r="B5266" t="s">
        <v>4030</v>
      </c>
      <c r="C5266" t="s">
        <v>4031</v>
      </c>
      <c r="D5266" t="s">
        <v>29</v>
      </c>
      <c r="E5266" t="s">
        <v>199</v>
      </c>
      <c r="F5266" t="s">
        <v>212</v>
      </c>
      <c r="G5266" t="s">
        <v>6798</v>
      </c>
      <c r="H5266" t="s">
        <v>6799</v>
      </c>
      <c r="I5266" t="s">
        <v>34</v>
      </c>
      <c r="J5266" t="s">
        <v>8334</v>
      </c>
      <c r="K5266" s="3">
        <v>40794</v>
      </c>
      <c r="L5266" t="s">
        <v>36</v>
      </c>
      <c r="M5266" t="s">
        <v>129</v>
      </c>
      <c r="N5266" t="s">
        <v>130</v>
      </c>
      <c r="O5266" t="s">
        <v>51</v>
      </c>
      <c r="P5266" t="s">
        <v>93</v>
      </c>
      <c r="Q5266">
        <v>8</v>
      </c>
      <c r="R5266" s="5">
        <v>39.6614</v>
      </c>
      <c r="S5266" s="5">
        <v>79.486750000000001</v>
      </c>
      <c r="T5266" s="5">
        <v>508.71520000000004</v>
      </c>
      <c r="U5266">
        <v>0.2</v>
      </c>
      <c r="V5266" s="5">
        <v>191.42400000000001</v>
      </c>
      <c r="W5266" t="s">
        <v>41</v>
      </c>
      <c r="X5266" s="3">
        <v>40799</v>
      </c>
      <c r="Y5266" s="3">
        <v>40801</v>
      </c>
      <c r="Z5266">
        <v>7</v>
      </c>
      <c r="AA5266" t="s">
        <v>8399</v>
      </c>
      <c r="AB5266">
        <f t="shared" si="412"/>
        <v>2</v>
      </c>
      <c r="AC5266" t="str">
        <f t="shared" si="410"/>
        <v>Thursday</v>
      </c>
      <c r="AD5266" s="5">
        <v>54.889000000000003</v>
      </c>
      <c r="AE5266">
        <v>2011</v>
      </c>
      <c r="AF5266">
        <v>37</v>
      </c>
      <c r="AG5266" s="14">
        <f t="shared" si="411"/>
        <v>0.37628912994933117</v>
      </c>
      <c r="AH5266">
        <f t="shared" si="413"/>
        <v>1</v>
      </c>
      <c r="AI5266">
        <f t="shared" si="414"/>
        <v>2</v>
      </c>
    </row>
    <row r="5267" spans="1:35" x14ac:dyDescent="0.35">
      <c r="A5267">
        <v>5266</v>
      </c>
      <c r="B5267" t="s">
        <v>1186</v>
      </c>
      <c r="C5267" t="s">
        <v>1187</v>
      </c>
      <c r="D5267" t="s">
        <v>29</v>
      </c>
      <c r="E5267" t="s">
        <v>44</v>
      </c>
      <c r="F5267" t="s">
        <v>67</v>
      </c>
      <c r="G5267" t="s">
        <v>68</v>
      </c>
      <c r="H5267" t="s">
        <v>8335</v>
      </c>
      <c r="I5267" t="s">
        <v>34</v>
      </c>
      <c r="J5267" t="s">
        <v>8336</v>
      </c>
      <c r="K5267" s="3">
        <v>41040</v>
      </c>
      <c r="L5267" t="s">
        <v>215</v>
      </c>
      <c r="M5267" t="s">
        <v>6201</v>
      </c>
      <c r="N5267" t="s">
        <v>5127</v>
      </c>
      <c r="O5267" t="s">
        <v>39</v>
      </c>
      <c r="P5267" t="s">
        <v>90</v>
      </c>
      <c r="Q5267">
        <v>2</v>
      </c>
      <c r="R5267" s="5">
        <v>7.5</v>
      </c>
      <c r="S5267" s="5">
        <v>7.5</v>
      </c>
      <c r="T5267" s="5">
        <v>15</v>
      </c>
      <c r="U5267">
        <v>0</v>
      </c>
      <c r="V5267" s="5">
        <v>0</v>
      </c>
      <c r="W5267" t="s">
        <v>242</v>
      </c>
      <c r="X5267" s="3">
        <v>41040</v>
      </c>
      <c r="Y5267" s="3">
        <v>41040</v>
      </c>
      <c r="Z5267">
        <v>0</v>
      </c>
      <c r="AA5267" t="s">
        <v>8400</v>
      </c>
      <c r="AB5267">
        <f t="shared" si="412"/>
        <v>0</v>
      </c>
      <c r="AC5267" t="str">
        <f t="shared" si="410"/>
        <v>Friday</v>
      </c>
      <c r="AD5267" s="5">
        <v>5.6</v>
      </c>
      <c r="AE5267">
        <v>2012</v>
      </c>
      <c r="AF5267">
        <v>19</v>
      </c>
      <c r="AG5267" s="14">
        <f t="shared" si="411"/>
        <v>0</v>
      </c>
      <c r="AH5267">
        <f t="shared" si="413"/>
        <v>0</v>
      </c>
      <c r="AI5267" t="str">
        <f t="shared" si="414"/>
        <v xml:space="preserve"> </v>
      </c>
    </row>
    <row r="5268" spans="1:35" x14ac:dyDescent="0.35">
      <c r="A5268">
        <v>5267</v>
      </c>
      <c r="B5268" t="s">
        <v>5013</v>
      </c>
      <c r="C5268" t="s">
        <v>5014</v>
      </c>
      <c r="D5268" t="s">
        <v>29</v>
      </c>
      <c r="E5268" t="s">
        <v>84</v>
      </c>
      <c r="F5268" t="s">
        <v>463</v>
      </c>
      <c r="G5268" t="s">
        <v>463</v>
      </c>
      <c r="H5268" t="s">
        <v>1076</v>
      </c>
      <c r="I5268" t="s">
        <v>34</v>
      </c>
      <c r="J5268" t="s">
        <v>8337</v>
      </c>
      <c r="K5268" s="3">
        <v>41583</v>
      </c>
      <c r="L5268" t="s">
        <v>36</v>
      </c>
      <c r="M5268" t="s">
        <v>6834</v>
      </c>
      <c r="N5268" t="s">
        <v>6835</v>
      </c>
      <c r="O5268" t="s">
        <v>39</v>
      </c>
      <c r="P5268" t="s">
        <v>58</v>
      </c>
      <c r="Q5268">
        <v>2</v>
      </c>
      <c r="R5268" s="5">
        <v>8.2200000000000006</v>
      </c>
      <c r="S5268" s="5">
        <v>9</v>
      </c>
      <c r="T5268" s="5">
        <v>18</v>
      </c>
      <c r="U5268">
        <v>0</v>
      </c>
      <c r="V5268" s="5">
        <v>1.56</v>
      </c>
      <c r="W5268" t="s">
        <v>41</v>
      </c>
      <c r="X5268" s="3">
        <v>41588</v>
      </c>
      <c r="Y5268" s="3">
        <v>41588</v>
      </c>
      <c r="Z5268">
        <v>5</v>
      </c>
      <c r="AA5268" t="s">
        <v>8400</v>
      </c>
      <c r="AB5268">
        <f t="shared" si="412"/>
        <v>0</v>
      </c>
      <c r="AC5268" t="str">
        <f t="shared" si="410"/>
        <v>Tuesday</v>
      </c>
      <c r="AD5268" s="5">
        <v>0.77300000000000002</v>
      </c>
      <c r="AE5268">
        <v>2013</v>
      </c>
      <c r="AF5268">
        <v>45</v>
      </c>
      <c r="AG5268" s="14">
        <f t="shared" si="411"/>
        <v>8.666666666666667E-2</v>
      </c>
      <c r="AH5268">
        <f t="shared" si="413"/>
        <v>0</v>
      </c>
      <c r="AI5268" t="str">
        <f t="shared" si="414"/>
        <v xml:space="preserve"> </v>
      </c>
    </row>
    <row r="5269" spans="1:35" x14ac:dyDescent="0.35">
      <c r="A5269">
        <v>5268</v>
      </c>
      <c r="B5269" t="s">
        <v>5013</v>
      </c>
      <c r="C5269" t="s">
        <v>5014</v>
      </c>
      <c r="D5269" t="s">
        <v>29</v>
      </c>
      <c r="E5269" t="s">
        <v>84</v>
      </c>
      <c r="F5269" t="s">
        <v>463</v>
      </c>
      <c r="G5269" t="s">
        <v>463</v>
      </c>
      <c r="H5269" t="s">
        <v>1076</v>
      </c>
      <c r="I5269" t="s">
        <v>34</v>
      </c>
      <c r="J5269" t="s">
        <v>8337</v>
      </c>
      <c r="K5269" s="3">
        <v>41583</v>
      </c>
      <c r="L5269" t="s">
        <v>36</v>
      </c>
      <c r="M5269" t="s">
        <v>3352</v>
      </c>
      <c r="N5269" t="s">
        <v>3353</v>
      </c>
      <c r="O5269" t="s">
        <v>39</v>
      </c>
      <c r="P5269" t="s">
        <v>64</v>
      </c>
      <c r="Q5269">
        <v>5</v>
      </c>
      <c r="R5269" s="5">
        <v>19.600000000000001</v>
      </c>
      <c r="S5269" s="5">
        <v>31.6</v>
      </c>
      <c r="T5269" s="5">
        <v>158</v>
      </c>
      <c r="U5269">
        <v>0</v>
      </c>
      <c r="V5269" s="5">
        <v>60</v>
      </c>
      <c r="W5269" t="s">
        <v>41</v>
      </c>
      <c r="X5269" s="3">
        <v>41588</v>
      </c>
      <c r="Y5269" s="3">
        <v>41588</v>
      </c>
      <c r="Z5269">
        <v>5</v>
      </c>
      <c r="AA5269" t="s">
        <v>8400</v>
      </c>
      <c r="AB5269">
        <f t="shared" si="412"/>
        <v>0</v>
      </c>
      <c r="AC5269" t="str">
        <f t="shared" si="410"/>
        <v>Tuesday</v>
      </c>
      <c r="AD5269" s="5">
        <v>8.2449999999999992</v>
      </c>
      <c r="AE5269">
        <v>2013</v>
      </c>
      <c r="AF5269">
        <v>45</v>
      </c>
      <c r="AG5269" s="14">
        <f t="shared" si="411"/>
        <v>0.379746835443038</v>
      </c>
      <c r="AH5269">
        <f t="shared" si="413"/>
        <v>0</v>
      </c>
      <c r="AI5269" t="str">
        <f t="shared" si="414"/>
        <v xml:space="preserve"> </v>
      </c>
    </row>
    <row r="5270" spans="1:35" x14ac:dyDescent="0.35">
      <c r="A5270">
        <v>5269</v>
      </c>
      <c r="B5270" t="s">
        <v>5013</v>
      </c>
      <c r="C5270" t="s">
        <v>5014</v>
      </c>
      <c r="D5270" t="s">
        <v>29</v>
      </c>
      <c r="E5270" t="s">
        <v>84</v>
      </c>
      <c r="F5270" t="s">
        <v>463</v>
      </c>
      <c r="G5270" t="s">
        <v>463</v>
      </c>
      <c r="H5270" t="s">
        <v>1076</v>
      </c>
      <c r="I5270" t="s">
        <v>34</v>
      </c>
      <c r="J5270" t="s">
        <v>8337</v>
      </c>
      <c r="K5270" s="3">
        <v>41583</v>
      </c>
      <c r="L5270" t="s">
        <v>36</v>
      </c>
      <c r="M5270" t="s">
        <v>5273</v>
      </c>
      <c r="N5270" t="s">
        <v>5274</v>
      </c>
      <c r="O5270" t="s">
        <v>51</v>
      </c>
      <c r="P5270" t="s">
        <v>55</v>
      </c>
      <c r="Q5270">
        <v>1</v>
      </c>
      <c r="R5270" s="5">
        <v>58.92</v>
      </c>
      <c r="S5270" s="5">
        <v>100</v>
      </c>
      <c r="T5270" s="5">
        <v>100</v>
      </c>
      <c r="U5270">
        <v>0</v>
      </c>
      <c r="V5270" s="5">
        <v>41.08</v>
      </c>
      <c r="W5270" t="s">
        <v>41</v>
      </c>
      <c r="X5270" s="3">
        <v>41588</v>
      </c>
      <c r="Y5270" s="3">
        <v>41588</v>
      </c>
      <c r="Z5270">
        <v>5</v>
      </c>
      <c r="AA5270" t="s">
        <v>8400</v>
      </c>
      <c r="AB5270">
        <f t="shared" si="412"/>
        <v>0</v>
      </c>
      <c r="AC5270" t="str">
        <f t="shared" si="410"/>
        <v>Tuesday</v>
      </c>
      <c r="AD5270" s="5">
        <v>7.3339999999999996</v>
      </c>
      <c r="AE5270">
        <v>2013</v>
      </c>
      <c r="AF5270">
        <v>45</v>
      </c>
      <c r="AG5270" s="14">
        <f t="shared" si="411"/>
        <v>0.4108</v>
      </c>
      <c r="AH5270">
        <f t="shared" si="413"/>
        <v>0</v>
      </c>
      <c r="AI5270" t="str">
        <f t="shared" si="414"/>
        <v xml:space="preserve"> </v>
      </c>
    </row>
    <row r="5271" spans="1:35" x14ac:dyDescent="0.35">
      <c r="A5271">
        <v>5270</v>
      </c>
      <c r="B5271" t="s">
        <v>7800</v>
      </c>
      <c r="C5271" t="s">
        <v>7801</v>
      </c>
      <c r="D5271" t="s">
        <v>29</v>
      </c>
      <c r="E5271" t="s">
        <v>44</v>
      </c>
      <c r="F5271" t="s">
        <v>67</v>
      </c>
      <c r="G5271" t="s">
        <v>2597</v>
      </c>
      <c r="H5271" t="s">
        <v>7411</v>
      </c>
      <c r="I5271" t="s">
        <v>34</v>
      </c>
      <c r="J5271" t="s">
        <v>8338</v>
      </c>
      <c r="K5271" s="3">
        <v>40693</v>
      </c>
      <c r="L5271" t="s">
        <v>36</v>
      </c>
      <c r="M5271" t="s">
        <v>8339</v>
      </c>
      <c r="N5271" t="s">
        <v>8340</v>
      </c>
      <c r="O5271" t="s">
        <v>51</v>
      </c>
      <c r="P5271" t="s">
        <v>55</v>
      </c>
      <c r="Q5271">
        <v>2</v>
      </c>
      <c r="R5271" s="5">
        <v>229.84</v>
      </c>
      <c r="S5271" s="5">
        <v>244.5</v>
      </c>
      <c r="T5271" s="5">
        <v>489</v>
      </c>
      <c r="U5271">
        <v>0</v>
      </c>
      <c r="V5271" s="5">
        <v>29.32</v>
      </c>
      <c r="W5271" t="s">
        <v>41</v>
      </c>
      <c r="X5271" s="3">
        <v>40698</v>
      </c>
      <c r="Y5271" s="3">
        <v>40698</v>
      </c>
      <c r="Z5271">
        <v>5</v>
      </c>
      <c r="AA5271" t="s">
        <v>8400</v>
      </c>
      <c r="AB5271">
        <f t="shared" si="412"/>
        <v>0</v>
      </c>
      <c r="AC5271" t="str">
        <f t="shared" si="410"/>
        <v>Monday</v>
      </c>
      <c r="AD5271" s="5">
        <v>34.389000000000003</v>
      </c>
      <c r="AE5271">
        <v>2011</v>
      </c>
      <c r="AF5271">
        <v>23</v>
      </c>
      <c r="AG5271" s="14">
        <f t="shared" si="411"/>
        <v>5.9959100204498982E-2</v>
      </c>
      <c r="AH5271">
        <f t="shared" si="413"/>
        <v>0</v>
      </c>
      <c r="AI5271" t="str">
        <f t="shared" si="414"/>
        <v xml:space="preserve"> </v>
      </c>
    </row>
    <row r="5272" spans="1:35" x14ac:dyDescent="0.35">
      <c r="A5272">
        <v>5271</v>
      </c>
      <c r="B5272" t="s">
        <v>7800</v>
      </c>
      <c r="C5272" t="s">
        <v>7801</v>
      </c>
      <c r="D5272" t="s">
        <v>29</v>
      </c>
      <c r="E5272" t="s">
        <v>44</v>
      </c>
      <c r="F5272" t="s">
        <v>67</v>
      </c>
      <c r="G5272" t="s">
        <v>2597</v>
      </c>
      <c r="H5272" t="s">
        <v>7411</v>
      </c>
      <c r="I5272" t="s">
        <v>34</v>
      </c>
      <c r="J5272" t="s">
        <v>8338</v>
      </c>
      <c r="K5272" s="3">
        <v>40693</v>
      </c>
      <c r="L5272" t="s">
        <v>36</v>
      </c>
      <c r="M5272" t="s">
        <v>1321</v>
      </c>
      <c r="N5272" t="s">
        <v>1322</v>
      </c>
      <c r="O5272" t="s">
        <v>72</v>
      </c>
      <c r="P5272" t="s">
        <v>162</v>
      </c>
      <c r="Q5272">
        <v>5</v>
      </c>
      <c r="R5272" s="5">
        <v>206.41404055999996</v>
      </c>
      <c r="S5272" s="5">
        <v>240.0137881362725</v>
      </c>
      <c r="T5272" s="5">
        <v>1197.6688027999996</v>
      </c>
      <c r="U5272">
        <v>2E-3</v>
      </c>
      <c r="V5272" s="5">
        <v>165.5986</v>
      </c>
      <c r="W5272" t="s">
        <v>41</v>
      </c>
      <c r="X5272" s="3">
        <v>40698</v>
      </c>
      <c r="Y5272" s="3">
        <v>40698</v>
      </c>
      <c r="Z5272">
        <v>5</v>
      </c>
      <c r="AA5272" t="s">
        <v>8400</v>
      </c>
      <c r="AB5272">
        <f t="shared" si="412"/>
        <v>0</v>
      </c>
      <c r="AC5272" t="str">
        <f t="shared" si="410"/>
        <v>Monday</v>
      </c>
      <c r="AD5272" s="5">
        <v>34.752000000000002</v>
      </c>
      <c r="AE5272">
        <v>2011</v>
      </c>
      <c r="AF5272">
        <v>23</v>
      </c>
      <c r="AG5272" s="14">
        <f t="shared" si="411"/>
        <v>0.13826744055856779</v>
      </c>
      <c r="AH5272">
        <f t="shared" si="413"/>
        <v>0</v>
      </c>
      <c r="AI5272" t="str">
        <f t="shared" si="414"/>
        <v xml:space="preserve"> </v>
      </c>
    </row>
    <row r="5273" spans="1:35" x14ac:dyDescent="0.35">
      <c r="A5273">
        <v>5272</v>
      </c>
      <c r="B5273" t="s">
        <v>8341</v>
      </c>
      <c r="C5273" t="s">
        <v>8342</v>
      </c>
      <c r="D5273" t="s">
        <v>29</v>
      </c>
      <c r="E5273" t="s">
        <v>199</v>
      </c>
      <c r="F5273" t="s">
        <v>212</v>
      </c>
      <c r="G5273" t="s">
        <v>134</v>
      </c>
      <c r="H5273" t="s">
        <v>688</v>
      </c>
      <c r="I5273" t="s">
        <v>34</v>
      </c>
      <c r="J5273" t="s">
        <v>8343</v>
      </c>
      <c r="K5273" s="3">
        <v>41940</v>
      </c>
      <c r="L5273" t="s">
        <v>36</v>
      </c>
      <c r="M5273" t="s">
        <v>1110</v>
      </c>
      <c r="N5273" t="s">
        <v>1111</v>
      </c>
      <c r="O5273" t="s">
        <v>39</v>
      </c>
      <c r="P5273" t="s">
        <v>58</v>
      </c>
      <c r="Q5273">
        <v>3</v>
      </c>
      <c r="R5273" s="5">
        <v>19.93653333333333</v>
      </c>
      <c r="S5273" s="5">
        <v>32.62566666666666</v>
      </c>
      <c r="T5273" s="5">
        <v>78.301599999999993</v>
      </c>
      <c r="U5273">
        <v>0.2</v>
      </c>
      <c r="V5273" s="5">
        <v>18.492000000000001</v>
      </c>
      <c r="W5273" t="s">
        <v>41</v>
      </c>
      <c r="X5273" s="3">
        <v>41945</v>
      </c>
      <c r="Y5273" s="3">
        <v>41947</v>
      </c>
      <c r="Z5273">
        <v>7</v>
      </c>
      <c r="AA5273" t="s">
        <v>8399</v>
      </c>
      <c r="AB5273">
        <f t="shared" si="412"/>
        <v>2</v>
      </c>
      <c r="AC5273" t="str">
        <f t="shared" si="410"/>
        <v>Tuesday</v>
      </c>
      <c r="AD5273" s="5">
        <v>1.8340000000000001</v>
      </c>
      <c r="AE5273">
        <v>2014</v>
      </c>
      <c r="AF5273">
        <v>44</v>
      </c>
      <c r="AG5273" s="14">
        <f t="shared" si="411"/>
        <v>0.2361637565515903</v>
      </c>
      <c r="AH5273">
        <f t="shared" si="413"/>
        <v>1</v>
      </c>
      <c r="AI5273">
        <f t="shared" si="414"/>
        <v>2</v>
      </c>
    </row>
    <row r="5274" spans="1:35" x14ac:dyDescent="0.35">
      <c r="A5274">
        <v>5273</v>
      </c>
      <c r="B5274" t="s">
        <v>7908</v>
      </c>
      <c r="C5274" t="s">
        <v>7909</v>
      </c>
      <c r="D5274" t="s">
        <v>96</v>
      </c>
      <c r="E5274" t="s">
        <v>30</v>
      </c>
      <c r="F5274" t="s">
        <v>31</v>
      </c>
      <c r="G5274" t="s">
        <v>32</v>
      </c>
      <c r="H5274" t="s">
        <v>33</v>
      </c>
      <c r="I5274" t="s">
        <v>34</v>
      </c>
      <c r="J5274" t="s">
        <v>8344</v>
      </c>
      <c r="K5274" s="3">
        <v>41806</v>
      </c>
      <c r="L5274" t="s">
        <v>136</v>
      </c>
      <c r="M5274" t="s">
        <v>5555</v>
      </c>
      <c r="N5274" t="s">
        <v>5556</v>
      </c>
      <c r="O5274" t="s">
        <v>39</v>
      </c>
      <c r="P5274" t="s">
        <v>165</v>
      </c>
      <c r="Q5274">
        <v>2</v>
      </c>
      <c r="R5274" s="5">
        <v>90.26</v>
      </c>
      <c r="S5274" s="5">
        <v>94</v>
      </c>
      <c r="T5274" s="5">
        <v>188</v>
      </c>
      <c r="U5274">
        <v>0</v>
      </c>
      <c r="V5274" s="5">
        <v>7.48</v>
      </c>
      <c r="W5274" t="s">
        <v>41</v>
      </c>
      <c r="X5274" s="3">
        <v>41811</v>
      </c>
      <c r="Y5274" s="3">
        <v>41811</v>
      </c>
      <c r="Z5274">
        <v>5</v>
      </c>
      <c r="AA5274" t="s">
        <v>8400</v>
      </c>
      <c r="AB5274">
        <f t="shared" si="412"/>
        <v>0</v>
      </c>
      <c r="AC5274" t="str">
        <f t="shared" si="410"/>
        <v>Monday</v>
      </c>
      <c r="AD5274" s="5">
        <v>12.907</v>
      </c>
      <c r="AE5274">
        <v>2014</v>
      </c>
      <c r="AF5274">
        <v>25</v>
      </c>
      <c r="AG5274" s="14">
        <f t="shared" si="411"/>
        <v>3.9787234042553195E-2</v>
      </c>
      <c r="AH5274">
        <f t="shared" si="413"/>
        <v>0</v>
      </c>
      <c r="AI5274" t="str">
        <f t="shared" si="414"/>
        <v xml:space="preserve"> </v>
      </c>
    </row>
    <row r="5275" spans="1:35" x14ac:dyDescent="0.35">
      <c r="A5275">
        <v>5274</v>
      </c>
      <c r="B5275" t="s">
        <v>7908</v>
      </c>
      <c r="C5275" t="s">
        <v>7909</v>
      </c>
      <c r="D5275" t="s">
        <v>96</v>
      </c>
      <c r="E5275" t="s">
        <v>30</v>
      </c>
      <c r="F5275" t="s">
        <v>31</v>
      </c>
      <c r="G5275" t="s">
        <v>32</v>
      </c>
      <c r="H5275" t="s">
        <v>33</v>
      </c>
      <c r="I5275" t="s">
        <v>34</v>
      </c>
      <c r="J5275" t="s">
        <v>8344</v>
      </c>
      <c r="K5275" s="3">
        <v>41806</v>
      </c>
      <c r="L5275" t="s">
        <v>136</v>
      </c>
      <c r="M5275" t="s">
        <v>2809</v>
      </c>
      <c r="N5275" t="s">
        <v>2810</v>
      </c>
      <c r="O5275" t="s">
        <v>51</v>
      </c>
      <c r="P5275" t="s">
        <v>93</v>
      </c>
      <c r="Q5275">
        <v>2</v>
      </c>
      <c r="R5275" s="5">
        <v>23.403200000000005</v>
      </c>
      <c r="S5275" s="5">
        <v>38.209000000000003</v>
      </c>
      <c r="T5275" s="5">
        <v>61.134400000000007</v>
      </c>
      <c r="U5275">
        <v>0.2</v>
      </c>
      <c r="V5275" s="5">
        <v>14.327999999999999</v>
      </c>
      <c r="W5275" t="s">
        <v>41</v>
      </c>
      <c r="X5275" s="3">
        <v>41811</v>
      </c>
      <c r="Y5275" s="3">
        <v>41814</v>
      </c>
      <c r="Z5275">
        <v>8</v>
      </c>
      <c r="AA5275" t="s">
        <v>8399</v>
      </c>
      <c r="AB5275">
        <f t="shared" si="412"/>
        <v>3</v>
      </c>
      <c r="AC5275" t="str">
        <f t="shared" si="410"/>
        <v>Monday</v>
      </c>
      <c r="AD5275" s="5">
        <v>10.297000000000001</v>
      </c>
      <c r="AE5275">
        <v>2014</v>
      </c>
      <c r="AF5275">
        <v>25</v>
      </c>
      <c r="AG5275" s="14">
        <f t="shared" si="411"/>
        <v>0.23436886597398515</v>
      </c>
      <c r="AH5275">
        <f t="shared" si="413"/>
        <v>1</v>
      </c>
      <c r="AI5275">
        <f t="shared" si="414"/>
        <v>3</v>
      </c>
    </row>
    <row r="5276" spans="1:35" x14ac:dyDescent="0.35">
      <c r="A5276">
        <v>5275</v>
      </c>
      <c r="B5276" t="s">
        <v>7576</v>
      </c>
      <c r="C5276" t="s">
        <v>7577</v>
      </c>
      <c r="D5276" t="s">
        <v>96</v>
      </c>
      <c r="E5276" t="s">
        <v>84</v>
      </c>
      <c r="F5276" t="s">
        <v>740</v>
      </c>
      <c r="G5276" t="s">
        <v>741</v>
      </c>
      <c r="H5276" t="s">
        <v>741</v>
      </c>
      <c r="I5276" t="s">
        <v>34</v>
      </c>
      <c r="J5276" t="s">
        <v>8345</v>
      </c>
      <c r="K5276" s="3">
        <v>42002</v>
      </c>
      <c r="L5276" t="s">
        <v>36</v>
      </c>
      <c r="M5276" t="s">
        <v>3830</v>
      </c>
      <c r="N5276" t="s">
        <v>3831</v>
      </c>
      <c r="O5276" t="s">
        <v>39</v>
      </c>
      <c r="P5276" t="s">
        <v>165</v>
      </c>
      <c r="Q5276">
        <v>2</v>
      </c>
      <c r="R5276" s="5">
        <v>4.1400000000000006</v>
      </c>
      <c r="S5276" s="5">
        <v>7</v>
      </c>
      <c r="T5276" s="5">
        <v>14</v>
      </c>
      <c r="U5276">
        <v>0</v>
      </c>
      <c r="V5276" s="5">
        <v>5.72</v>
      </c>
      <c r="W5276" t="s">
        <v>41</v>
      </c>
      <c r="X5276" s="3">
        <v>42007</v>
      </c>
      <c r="Y5276" s="3">
        <v>42007</v>
      </c>
      <c r="Z5276">
        <v>5</v>
      </c>
      <c r="AA5276" t="s">
        <v>8400</v>
      </c>
      <c r="AB5276">
        <f t="shared" si="412"/>
        <v>0</v>
      </c>
      <c r="AC5276" t="str">
        <f t="shared" si="410"/>
        <v>Monday</v>
      </c>
      <c r="AD5276" s="5">
        <v>1.4570000000000001</v>
      </c>
      <c r="AE5276">
        <v>2014</v>
      </c>
      <c r="AF5276">
        <v>53</v>
      </c>
      <c r="AG5276" s="14">
        <f t="shared" si="411"/>
        <v>0.40857142857142853</v>
      </c>
      <c r="AH5276">
        <f t="shared" si="413"/>
        <v>0</v>
      </c>
      <c r="AI5276" t="str">
        <f t="shared" si="414"/>
        <v xml:space="preserve"> </v>
      </c>
    </row>
    <row r="5277" spans="1:35" x14ac:dyDescent="0.35">
      <c r="A5277">
        <v>5276</v>
      </c>
      <c r="B5277" t="s">
        <v>6573</v>
      </c>
      <c r="C5277" t="s">
        <v>6574</v>
      </c>
      <c r="D5277" t="s">
        <v>96</v>
      </c>
      <c r="E5277" t="s">
        <v>30</v>
      </c>
      <c r="F5277" t="s">
        <v>31</v>
      </c>
      <c r="G5277" t="s">
        <v>150</v>
      </c>
      <c r="H5277" t="s">
        <v>151</v>
      </c>
      <c r="I5277" t="s">
        <v>34</v>
      </c>
      <c r="J5277" t="s">
        <v>8346</v>
      </c>
      <c r="K5277" s="3">
        <v>41915</v>
      </c>
      <c r="L5277" t="s">
        <v>215</v>
      </c>
      <c r="M5277" t="s">
        <v>1112</v>
      </c>
      <c r="N5277" t="s">
        <v>1113</v>
      </c>
      <c r="O5277" t="s">
        <v>39</v>
      </c>
      <c r="P5277" t="s">
        <v>76</v>
      </c>
      <c r="Q5277">
        <v>3</v>
      </c>
      <c r="R5277" s="5">
        <v>17.813333333333329</v>
      </c>
      <c r="S5277" s="5">
        <v>24.333333333333329</v>
      </c>
      <c r="T5277" s="5">
        <v>72.999999999999986</v>
      </c>
      <c r="U5277">
        <v>0</v>
      </c>
      <c r="V5277" s="5">
        <v>19.559999999999999</v>
      </c>
      <c r="W5277" t="s">
        <v>139</v>
      </c>
      <c r="X5277" s="3">
        <v>41918</v>
      </c>
      <c r="Y5277" s="3">
        <v>41918</v>
      </c>
      <c r="Z5277">
        <v>3</v>
      </c>
      <c r="AA5277" t="s">
        <v>8400</v>
      </c>
      <c r="AB5277">
        <f t="shared" si="412"/>
        <v>0</v>
      </c>
      <c r="AC5277" t="str">
        <f t="shared" si="410"/>
        <v>Friday</v>
      </c>
      <c r="AD5277" s="5">
        <v>19.045999999999999</v>
      </c>
      <c r="AE5277">
        <v>2014</v>
      </c>
      <c r="AF5277">
        <v>40</v>
      </c>
      <c r="AG5277" s="14">
        <f t="shared" si="411"/>
        <v>0.26794520547945211</v>
      </c>
      <c r="AH5277">
        <f t="shared" si="413"/>
        <v>0</v>
      </c>
      <c r="AI5277" t="str">
        <f t="shared" si="414"/>
        <v xml:space="preserve"> </v>
      </c>
    </row>
    <row r="5278" spans="1:35" x14ac:dyDescent="0.35">
      <c r="A5278">
        <v>5277</v>
      </c>
      <c r="B5278" t="s">
        <v>6573</v>
      </c>
      <c r="C5278" t="s">
        <v>6574</v>
      </c>
      <c r="D5278" t="s">
        <v>96</v>
      </c>
      <c r="E5278" t="s">
        <v>30</v>
      </c>
      <c r="F5278" t="s">
        <v>31</v>
      </c>
      <c r="G5278" t="s">
        <v>150</v>
      </c>
      <c r="H5278" t="s">
        <v>151</v>
      </c>
      <c r="I5278" t="s">
        <v>34</v>
      </c>
      <c r="J5278" t="s">
        <v>8346</v>
      </c>
      <c r="K5278" s="3">
        <v>41915</v>
      </c>
      <c r="L5278" t="s">
        <v>215</v>
      </c>
      <c r="M5278" t="s">
        <v>1274</v>
      </c>
      <c r="N5278" t="s">
        <v>1275</v>
      </c>
      <c r="O5278" t="s">
        <v>39</v>
      </c>
      <c r="P5278" t="s">
        <v>76</v>
      </c>
      <c r="Q5278">
        <v>2</v>
      </c>
      <c r="R5278" s="5">
        <v>11.559999999999999</v>
      </c>
      <c r="S5278" s="5">
        <v>18</v>
      </c>
      <c r="T5278" s="5">
        <v>36</v>
      </c>
      <c r="U5278">
        <v>0</v>
      </c>
      <c r="V5278" s="5">
        <v>12.88</v>
      </c>
      <c r="W5278" t="s">
        <v>139</v>
      </c>
      <c r="X5278" s="3">
        <v>41918</v>
      </c>
      <c r="Y5278" s="3">
        <v>41918</v>
      </c>
      <c r="Z5278">
        <v>3</v>
      </c>
      <c r="AA5278" t="s">
        <v>8400</v>
      </c>
      <c r="AB5278">
        <f t="shared" si="412"/>
        <v>0</v>
      </c>
      <c r="AC5278" t="str">
        <f t="shared" si="410"/>
        <v>Friday</v>
      </c>
      <c r="AD5278" s="5">
        <v>11.651</v>
      </c>
      <c r="AE5278">
        <v>2014</v>
      </c>
      <c r="AF5278">
        <v>40</v>
      </c>
      <c r="AG5278" s="14">
        <f t="shared" si="411"/>
        <v>0.35777777777777781</v>
      </c>
      <c r="AH5278">
        <f t="shared" si="413"/>
        <v>0</v>
      </c>
      <c r="AI5278" t="str">
        <f t="shared" si="414"/>
        <v xml:space="preserve"> </v>
      </c>
    </row>
    <row r="5279" spans="1:35" x14ac:dyDescent="0.35">
      <c r="A5279">
        <v>5278</v>
      </c>
      <c r="B5279" t="s">
        <v>5732</v>
      </c>
      <c r="C5279" t="s">
        <v>5733</v>
      </c>
      <c r="D5279" t="s">
        <v>29</v>
      </c>
      <c r="E5279" t="s">
        <v>30</v>
      </c>
      <c r="F5279" t="s">
        <v>31</v>
      </c>
      <c r="G5279" t="s">
        <v>1051</v>
      </c>
      <c r="H5279" t="s">
        <v>1532</v>
      </c>
      <c r="I5279" t="s">
        <v>34</v>
      </c>
      <c r="J5279" t="s">
        <v>8347</v>
      </c>
      <c r="K5279" s="3">
        <v>42000</v>
      </c>
      <c r="L5279" t="s">
        <v>136</v>
      </c>
      <c r="M5279" t="s">
        <v>2412</v>
      </c>
      <c r="N5279" t="s">
        <v>2413</v>
      </c>
      <c r="O5279" t="s">
        <v>72</v>
      </c>
      <c r="P5279" t="s">
        <v>162</v>
      </c>
      <c r="Q5279">
        <v>3</v>
      </c>
      <c r="R5279" s="5">
        <v>46.31983810666668</v>
      </c>
      <c r="S5279" s="5">
        <v>82.759637381429542</v>
      </c>
      <c r="T5279" s="5">
        <v>247.78235432000005</v>
      </c>
      <c r="U5279">
        <v>2E-3</v>
      </c>
      <c r="V5279" s="5">
        <v>108.82284</v>
      </c>
      <c r="W5279" t="s">
        <v>41</v>
      </c>
      <c r="X5279" s="3">
        <v>42005</v>
      </c>
      <c r="Y5279" s="3">
        <v>42007</v>
      </c>
      <c r="Z5279">
        <v>7</v>
      </c>
      <c r="AA5279" t="s">
        <v>8399</v>
      </c>
      <c r="AB5279">
        <f t="shared" si="412"/>
        <v>2</v>
      </c>
      <c r="AC5279" t="str">
        <f t="shared" si="410"/>
        <v>Saturday</v>
      </c>
      <c r="AD5279" s="5">
        <v>12.73</v>
      </c>
      <c r="AE5279">
        <v>2014</v>
      </c>
      <c r="AF5279">
        <v>52</v>
      </c>
      <c r="AG5279" s="14">
        <f t="shared" si="411"/>
        <v>0.43918720644433007</v>
      </c>
      <c r="AH5279">
        <f t="shared" si="413"/>
        <v>1</v>
      </c>
      <c r="AI5279">
        <f t="shared" si="414"/>
        <v>2</v>
      </c>
    </row>
    <row r="5280" spans="1:35" x14ac:dyDescent="0.35">
      <c r="A5280">
        <v>5279</v>
      </c>
      <c r="B5280" t="s">
        <v>5732</v>
      </c>
      <c r="C5280" t="s">
        <v>5733</v>
      </c>
      <c r="D5280" t="s">
        <v>29</v>
      </c>
      <c r="E5280" t="s">
        <v>30</v>
      </c>
      <c r="F5280" t="s">
        <v>31</v>
      </c>
      <c r="G5280" t="s">
        <v>1051</v>
      </c>
      <c r="H5280" t="s">
        <v>1532</v>
      </c>
      <c r="I5280" t="s">
        <v>34</v>
      </c>
      <c r="J5280" t="s">
        <v>8347</v>
      </c>
      <c r="K5280" s="3">
        <v>42000</v>
      </c>
      <c r="L5280" t="s">
        <v>136</v>
      </c>
      <c r="M5280" t="s">
        <v>88</v>
      </c>
      <c r="N5280" t="s">
        <v>89</v>
      </c>
      <c r="O5280" t="s">
        <v>39</v>
      </c>
      <c r="P5280" t="s">
        <v>90</v>
      </c>
      <c r="Q5280">
        <v>8</v>
      </c>
      <c r="R5280" s="5">
        <v>3.6949999999999998</v>
      </c>
      <c r="S5280" s="5">
        <v>6.875</v>
      </c>
      <c r="T5280" s="5">
        <v>55</v>
      </c>
      <c r="U5280">
        <v>0</v>
      </c>
      <c r="V5280" s="5">
        <v>25.44</v>
      </c>
      <c r="W5280" t="s">
        <v>41</v>
      </c>
      <c r="X5280" s="3">
        <v>42005</v>
      </c>
      <c r="Y5280" s="3">
        <v>42007</v>
      </c>
      <c r="Z5280">
        <v>7</v>
      </c>
      <c r="AA5280" t="s">
        <v>8399</v>
      </c>
      <c r="AB5280">
        <f t="shared" si="412"/>
        <v>2</v>
      </c>
      <c r="AC5280" t="str">
        <f t="shared" si="410"/>
        <v>Saturday</v>
      </c>
      <c r="AD5280" s="5">
        <v>8.42</v>
      </c>
      <c r="AE5280">
        <v>2014</v>
      </c>
      <c r="AF5280">
        <v>52</v>
      </c>
      <c r="AG5280" s="14">
        <f t="shared" si="411"/>
        <v>0.46254545454545459</v>
      </c>
      <c r="AH5280">
        <f t="shared" si="413"/>
        <v>1</v>
      </c>
      <c r="AI5280">
        <f t="shared" si="414"/>
        <v>2</v>
      </c>
    </row>
    <row r="5281" spans="1:35" x14ac:dyDescent="0.35">
      <c r="A5281">
        <v>5280</v>
      </c>
      <c r="B5281" t="s">
        <v>1577</v>
      </c>
      <c r="C5281" t="s">
        <v>1578</v>
      </c>
      <c r="D5281" t="s">
        <v>29</v>
      </c>
      <c r="E5281" t="s">
        <v>30</v>
      </c>
      <c r="F5281" t="s">
        <v>31</v>
      </c>
      <c r="G5281" t="s">
        <v>320</v>
      </c>
      <c r="H5281" t="s">
        <v>321</v>
      </c>
      <c r="I5281" t="s">
        <v>34</v>
      </c>
      <c r="J5281" t="s">
        <v>8348</v>
      </c>
      <c r="K5281" s="3">
        <v>41976</v>
      </c>
      <c r="L5281" t="s">
        <v>136</v>
      </c>
      <c r="M5281" t="s">
        <v>5266</v>
      </c>
      <c r="N5281" t="s">
        <v>5267</v>
      </c>
      <c r="O5281" t="s">
        <v>39</v>
      </c>
      <c r="P5281" t="s">
        <v>61</v>
      </c>
      <c r="Q5281">
        <v>1</v>
      </c>
      <c r="R5281" s="5">
        <v>14.1</v>
      </c>
      <c r="S5281" s="5">
        <v>18</v>
      </c>
      <c r="T5281" s="5">
        <v>18</v>
      </c>
      <c r="U5281">
        <v>0</v>
      </c>
      <c r="V5281" s="5">
        <v>3.9</v>
      </c>
      <c r="W5281" t="s">
        <v>155</v>
      </c>
      <c r="X5281" s="3">
        <v>41978</v>
      </c>
      <c r="Y5281" s="3">
        <v>41978</v>
      </c>
      <c r="Z5281">
        <v>2</v>
      </c>
      <c r="AA5281" t="s">
        <v>8400</v>
      </c>
      <c r="AB5281">
        <f t="shared" si="412"/>
        <v>0</v>
      </c>
      <c r="AC5281" t="str">
        <f t="shared" si="410"/>
        <v>Wednesday</v>
      </c>
      <c r="AD5281" s="5">
        <v>4.4349999999999996</v>
      </c>
      <c r="AE5281">
        <v>2014</v>
      </c>
      <c r="AF5281">
        <v>49</v>
      </c>
      <c r="AG5281" s="14">
        <f t="shared" si="411"/>
        <v>0.21666666666666667</v>
      </c>
      <c r="AH5281">
        <f t="shared" si="413"/>
        <v>0</v>
      </c>
      <c r="AI5281" t="str">
        <f t="shared" si="414"/>
        <v xml:space="preserve"> </v>
      </c>
    </row>
    <row r="5282" spans="1:35" x14ac:dyDescent="0.35">
      <c r="A5282">
        <v>5281</v>
      </c>
      <c r="B5282" t="s">
        <v>7015</v>
      </c>
      <c r="C5282" t="s">
        <v>7016</v>
      </c>
      <c r="D5282" t="s">
        <v>29</v>
      </c>
      <c r="E5282" t="s">
        <v>199</v>
      </c>
      <c r="F5282" t="s">
        <v>200</v>
      </c>
      <c r="G5282" t="s">
        <v>678</v>
      </c>
      <c r="H5282" t="s">
        <v>678</v>
      </c>
      <c r="I5282" t="s">
        <v>34</v>
      </c>
      <c r="J5282" t="s">
        <v>8349</v>
      </c>
      <c r="K5282" s="3">
        <v>41841</v>
      </c>
      <c r="L5282" t="s">
        <v>36</v>
      </c>
      <c r="M5282" t="s">
        <v>3561</v>
      </c>
      <c r="N5282" t="s">
        <v>3562</v>
      </c>
      <c r="O5282" t="s">
        <v>39</v>
      </c>
      <c r="P5282" t="s">
        <v>64</v>
      </c>
      <c r="Q5282">
        <v>2</v>
      </c>
      <c r="R5282" s="5">
        <v>10.44</v>
      </c>
      <c r="S5282" s="5">
        <v>13</v>
      </c>
      <c r="T5282" s="5">
        <v>26</v>
      </c>
      <c r="U5282">
        <v>0</v>
      </c>
      <c r="V5282" s="5">
        <v>5.12</v>
      </c>
      <c r="W5282" t="s">
        <v>41</v>
      </c>
      <c r="X5282" s="3">
        <v>41846</v>
      </c>
      <c r="Y5282" s="3">
        <v>41846</v>
      </c>
      <c r="Z5282">
        <v>5</v>
      </c>
      <c r="AA5282" t="s">
        <v>8400</v>
      </c>
      <c r="AB5282">
        <f t="shared" si="412"/>
        <v>0</v>
      </c>
      <c r="AC5282" t="str">
        <f t="shared" si="410"/>
        <v>Monday</v>
      </c>
      <c r="AD5282" s="5">
        <v>2.7730000000000001</v>
      </c>
      <c r="AE5282">
        <v>2014</v>
      </c>
      <c r="AF5282">
        <v>30</v>
      </c>
      <c r="AG5282" s="14">
        <f t="shared" si="411"/>
        <v>0.19692307692307692</v>
      </c>
      <c r="AH5282">
        <f t="shared" si="413"/>
        <v>0</v>
      </c>
      <c r="AI5282" t="str">
        <f t="shared" si="414"/>
        <v xml:space="preserve"> </v>
      </c>
    </row>
    <row r="5283" spans="1:35" x14ac:dyDescent="0.35">
      <c r="A5283">
        <v>5282</v>
      </c>
      <c r="B5283" t="s">
        <v>7015</v>
      </c>
      <c r="C5283" t="s">
        <v>7016</v>
      </c>
      <c r="D5283" t="s">
        <v>29</v>
      </c>
      <c r="E5283" t="s">
        <v>199</v>
      </c>
      <c r="F5283" t="s">
        <v>200</v>
      </c>
      <c r="G5283" t="s">
        <v>678</v>
      </c>
      <c r="H5283" t="s">
        <v>678</v>
      </c>
      <c r="I5283" t="s">
        <v>34</v>
      </c>
      <c r="J5283" t="s">
        <v>8349</v>
      </c>
      <c r="K5283" s="3">
        <v>41841</v>
      </c>
      <c r="L5283" t="s">
        <v>36</v>
      </c>
      <c r="M5283" t="s">
        <v>507</v>
      </c>
      <c r="N5283" t="s">
        <v>508</v>
      </c>
      <c r="O5283" t="s">
        <v>39</v>
      </c>
      <c r="P5283" t="s">
        <v>340</v>
      </c>
      <c r="Q5283">
        <v>2</v>
      </c>
      <c r="R5283" s="5">
        <v>11.24</v>
      </c>
      <c r="S5283" s="5">
        <v>18.5</v>
      </c>
      <c r="T5283" s="5">
        <v>37</v>
      </c>
      <c r="U5283">
        <v>0</v>
      </c>
      <c r="V5283" s="5">
        <v>14.52</v>
      </c>
      <c r="W5283" t="s">
        <v>41</v>
      </c>
      <c r="X5283" s="3">
        <v>41846</v>
      </c>
      <c r="Y5283" s="3">
        <v>41846</v>
      </c>
      <c r="Z5283">
        <v>5</v>
      </c>
      <c r="AA5283" t="s">
        <v>8400</v>
      </c>
      <c r="AB5283">
        <f t="shared" si="412"/>
        <v>0</v>
      </c>
      <c r="AC5283" t="str">
        <f t="shared" si="410"/>
        <v>Monday</v>
      </c>
      <c r="AD5283" s="5">
        <v>0.58599999999999997</v>
      </c>
      <c r="AE5283">
        <v>2014</v>
      </c>
      <c r="AF5283">
        <v>30</v>
      </c>
      <c r="AG5283" s="14">
        <f t="shared" si="411"/>
        <v>0.39243243243243242</v>
      </c>
      <c r="AH5283">
        <f t="shared" si="413"/>
        <v>0</v>
      </c>
      <c r="AI5283" t="str">
        <f t="shared" si="414"/>
        <v xml:space="preserve"> </v>
      </c>
    </row>
    <row r="5284" spans="1:35" x14ac:dyDescent="0.35">
      <c r="A5284">
        <v>5283</v>
      </c>
      <c r="B5284" t="s">
        <v>7015</v>
      </c>
      <c r="C5284" t="s">
        <v>7016</v>
      </c>
      <c r="D5284" t="s">
        <v>29</v>
      </c>
      <c r="E5284" t="s">
        <v>199</v>
      </c>
      <c r="F5284" t="s">
        <v>200</v>
      </c>
      <c r="G5284" t="s">
        <v>678</v>
      </c>
      <c r="H5284" t="s">
        <v>678</v>
      </c>
      <c r="I5284" t="s">
        <v>34</v>
      </c>
      <c r="J5284" t="s">
        <v>8349</v>
      </c>
      <c r="K5284" s="3">
        <v>41841</v>
      </c>
      <c r="L5284" t="s">
        <v>36</v>
      </c>
      <c r="M5284" t="s">
        <v>3630</v>
      </c>
      <c r="N5284" t="s">
        <v>3631</v>
      </c>
      <c r="O5284" t="s">
        <v>51</v>
      </c>
      <c r="P5284" t="s">
        <v>93</v>
      </c>
      <c r="Q5284">
        <v>5</v>
      </c>
      <c r="R5284" s="5">
        <v>70.14</v>
      </c>
      <c r="S5284" s="5">
        <v>109.6</v>
      </c>
      <c r="T5284" s="5">
        <v>548</v>
      </c>
      <c r="U5284">
        <v>0</v>
      </c>
      <c r="V5284" s="5">
        <v>197.3</v>
      </c>
      <c r="W5284" t="s">
        <v>41</v>
      </c>
      <c r="X5284" s="3">
        <v>41846</v>
      </c>
      <c r="Y5284" s="3">
        <v>41846</v>
      </c>
      <c r="Z5284">
        <v>5</v>
      </c>
      <c r="AA5284" t="s">
        <v>8400</v>
      </c>
      <c r="AB5284">
        <f t="shared" si="412"/>
        <v>0</v>
      </c>
      <c r="AC5284" t="str">
        <f t="shared" si="410"/>
        <v>Monday</v>
      </c>
      <c r="AD5284" s="5">
        <v>41.939</v>
      </c>
      <c r="AE5284">
        <v>2014</v>
      </c>
      <c r="AF5284">
        <v>30</v>
      </c>
      <c r="AG5284" s="14">
        <f t="shared" si="411"/>
        <v>0.360036496350365</v>
      </c>
      <c r="AH5284">
        <f t="shared" si="413"/>
        <v>0</v>
      </c>
      <c r="AI5284" t="str">
        <f t="shared" si="414"/>
        <v xml:space="preserve"> </v>
      </c>
    </row>
    <row r="5285" spans="1:35" x14ac:dyDescent="0.35">
      <c r="A5285">
        <v>5284</v>
      </c>
      <c r="B5285" t="s">
        <v>2109</v>
      </c>
      <c r="C5285" t="s">
        <v>2110</v>
      </c>
      <c r="D5285" t="s">
        <v>112</v>
      </c>
      <c r="E5285" t="s">
        <v>44</v>
      </c>
      <c r="F5285" t="s">
        <v>133</v>
      </c>
      <c r="G5285" t="s">
        <v>134</v>
      </c>
      <c r="H5285" t="s">
        <v>134</v>
      </c>
      <c r="I5285" t="s">
        <v>34</v>
      </c>
      <c r="J5285" t="s">
        <v>8350</v>
      </c>
      <c r="K5285" s="3">
        <v>42002</v>
      </c>
      <c r="L5285" t="s">
        <v>136</v>
      </c>
      <c r="M5285" t="s">
        <v>2959</v>
      </c>
      <c r="N5285" t="s">
        <v>2960</v>
      </c>
      <c r="O5285" t="s">
        <v>51</v>
      </c>
      <c r="P5285" t="s">
        <v>52</v>
      </c>
      <c r="Q5285">
        <v>7</v>
      </c>
      <c r="R5285" s="5">
        <v>13.67714285714286</v>
      </c>
      <c r="S5285" s="5">
        <v>16.857142857142861</v>
      </c>
      <c r="T5285" s="5">
        <v>118.00000000000003</v>
      </c>
      <c r="U5285">
        <v>0</v>
      </c>
      <c r="V5285" s="5">
        <v>22.26</v>
      </c>
      <c r="W5285" t="s">
        <v>41</v>
      </c>
      <c r="X5285" s="3">
        <v>42007</v>
      </c>
      <c r="Y5285" s="3">
        <v>42009</v>
      </c>
      <c r="Z5285">
        <v>7</v>
      </c>
      <c r="AA5285" t="s">
        <v>8399</v>
      </c>
      <c r="AB5285">
        <f t="shared" si="412"/>
        <v>2</v>
      </c>
      <c r="AC5285" t="str">
        <f t="shared" si="410"/>
        <v>Monday</v>
      </c>
      <c r="AD5285" s="5">
        <v>18.027000000000001</v>
      </c>
      <c r="AE5285">
        <v>2014</v>
      </c>
      <c r="AF5285">
        <v>53</v>
      </c>
      <c r="AG5285" s="14">
        <f t="shared" si="411"/>
        <v>0.18864406779661014</v>
      </c>
      <c r="AH5285">
        <f t="shared" si="413"/>
        <v>1</v>
      </c>
      <c r="AI5285">
        <f t="shared" si="414"/>
        <v>2</v>
      </c>
    </row>
    <row r="5286" spans="1:35" x14ac:dyDescent="0.35">
      <c r="A5286">
        <v>5285</v>
      </c>
      <c r="B5286" t="s">
        <v>3581</v>
      </c>
      <c r="C5286" t="s">
        <v>3582</v>
      </c>
      <c r="D5286" t="s">
        <v>29</v>
      </c>
      <c r="E5286" t="s">
        <v>199</v>
      </c>
      <c r="F5286" t="s">
        <v>212</v>
      </c>
      <c r="G5286" t="s">
        <v>245</v>
      </c>
      <c r="H5286" t="s">
        <v>245</v>
      </c>
      <c r="I5286" t="s">
        <v>34</v>
      </c>
      <c r="J5286" t="s">
        <v>8351</v>
      </c>
      <c r="K5286" s="3">
        <v>41167</v>
      </c>
      <c r="L5286" t="s">
        <v>215</v>
      </c>
      <c r="M5286" t="s">
        <v>3529</v>
      </c>
      <c r="N5286" t="s">
        <v>3530</v>
      </c>
      <c r="O5286" t="s">
        <v>39</v>
      </c>
      <c r="P5286" t="s">
        <v>40</v>
      </c>
      <c r="Q5286">
        <v>5</v>
      </c>
      <c r="R5286" s="5">
        <v>6.5616000000000012</v>
      </c>
      <c r="S5286" s="5">
        <v>6.992</v>
      </c>
      <c r="T5286" s="5">
        <v>27.968000000000004</v>
      </c>
      <c r="U5286">
        <v>0.2</v>
      </c>
      <c r="V5286" s="5">
        <v>-4.84</v>
      </c>
      <c r="W5286" t="s">
        <v>242</v>
      </c>
      <c r="X5286" s="3">
        <v>41167</v>
      </c>
      <c r="Y5286" s="3">
        <v>41170</v>
      </c>
      <c r="Z5286">
        <v>3</v>
      </c>
      <c r="AA5286" t="s">
        <v>8399</v>
      </c>
      <c r="AB5286">
        <f t="shared" si="412"/>
        <v>3</v>
      </c>
      <c r="AC5286" t="str">
        <f t="shared" si="410"/>
        <v>Saturday</v>
      </c>
      <c r="AD5286" s="5">
        <v>9.5709999999999997</v>
      </c>
      <c r="AE5286">
        <v>2012</v>
      </c>
      <c r="AF5286">
        <v>37</v>
      </c>
      <c r="AG5286" s="14">
        <f t="shared" si="411"/>
        <v>-0.1730549199084668</v>
      </c>
      <c r="AH5286">
        <f t="shared" si="413"/>
        <v>1</v>
      </c>
      <c r="AI5286">
        <f t="shared" si="414"/>
        <v>3</v>
      </c>
    </row>
    <row r="5287" spans="1:35" x14ac:dyDescent="0.35">
      <c r="A5287">
        <v>5286</v>
      </c>
      <c r="B5287" t="s">
        <v>2352</v>
      </c>
      <c r="C5287" t="s">
        <v>2353</v>
      </c>
      <c r="D5287" t="s">
        <v>29</v>
      </c>
      <c r="E5287" t="s">
        <v>199</v>
      </c>
      <c r="F5287" t="s">
        <v>212</v>
      </c>
      <c r="G5287" t="s">
        <v>245</v>
      </c>
      <c r="H5287" t="s">
        <v>245</v>
      </c>
      <c r="I5287" t="s">
        <v>34</v>
      </c>
      <c r="J5287" t="s">
        <v>8352</v>
      </c>
      <c r="K5287" s="3">
        <v>40903</v>
      </c>
      <c r="L5287" t="s">
        <v>136</v>
      </c>
      <c r="M5287" t="s">
        <v>4303</v>
      </c>
      <c r="N5287" t="s">
        <v>4304</v>
      </c>
      <c r="O5287" t="s">
        <v>39</v>
      </c>
      <c r="P5287" t="s">
        <v>40</v>
      </c>
      <c r="Q5287">
        <v>3</v>
      </c>
      <c r="R5287" s="5">
        <v>4.7808000000000002</v>
      </c>
      <c r="S5287" s="5">
        <v>7.2459999999999987</v>
      </c>
      <c r="T5287" s="5">
        <v>17.390399999999996</v>
      </c>
      <c r="U5287">
        <v>0.2</v>
      </c>
      <c r="V5287" s="5">
        <v>3.048</v>
      </c>
      <c r="W5287" t="s">
        <v>41</v>
      </c>
      <c r="X5287" s="3">
        <v>40908</v>
      </c>
      <c r="Y5287" s="3">
        <v>40911</v>
      </c>
      <c r="Z5287">
        <v>8</v>
      </c>
      <c r="AA5287" t="s">
        <v>8399</v>
      </c>
      <c r="AB5287">
        <f t="shared" si="412"/>
        <v>3</v>
      </c>
      <c r="AC5287" t="str">
        <f t="shared" si="410"/>
        <v>Monday</v>
      </c>
      <c r="AD5287" s="5">
        <v>1.4339999999999999</v>
      </c>
      <c r="AE5287">
        <v>2011</v>
      </c>
      <c r="AF5287">
        <v>53</v>
      </c>
      <c r="AG5287" s="14">
        <f t="shared" si="411"/>
        <v>0.17526911399392772</v>
      </c>
      <c r="AH5287">
        <f t="shared" si="413"/>
        <v>1</v>
      </c>
      <c r="AI5287">
        <f t="shared" si="414"/>
        <v>3</v>
      </c>
    </row>
    <row r="5288" spans="1:35" x14ac:dyDescent="0.35">
      <c r="A5288">
        <v>5287</v>
      </c>
      <c r="B5288" t="s">
        <v>2352</v>
      </c>
      <c r="C5288" t="s">
        <v>2353</v>
      </c>
      <c r="D5288" t="s">
        <v>29</v>
      </c>
      <c r="E5288" t="s">
        <v>199</v>
      </c>
      <c r="F5288" t="s">
        <v>212</v>
      </c>
      <c r="G5288" t="s">
        <v>245</v>
      </c>
      <c r="H5288" t="s">
        <v>245</v>
      </c>
      <c r="I5288" t="s">
        <v>34</v>
      </c>
      <c r="J5288" t="s">
        <v>8352</v>
      </c>
      <c r="K5288" s="3">
        <v>40903</v>
      </c>
      <c r="L5288" t="s">
        <v>136</v>
      </c>
      <c r="M5288" t="s">
        <v>5282</v>
      </c>
      <c r="N5288" t="s">
        <v>5283</v>
      </c>
      <c r="O5288" t="s">
        <v>72</v>
      </c>
      <c r="P5288" t="s">
        <v>79</v>
      </c>
      <c r="Q5288">
        <v>2</v>
      </c>
      <c r="R5288" s="5">
        <v>46.507199999999997</v>
      </c>
      <c r="S5288" s="5">
        <v>72.188999999999993</v>
      </c>
      <c r="T5288" s="5">
        <v>115.50239999999999</v>
      </c>
      <c r="U5288">
        <v>0.2</v>
      </c>
      <c r="V5288" s="5">
        <v>22.488</v>
      </c>
      <c r="W5288" t="s">
        <v>41</v>
      </c>
      <c r="X5288" s="3">
        <v>40908</v>
      </c>
      <c r="Y5288" s="3">
        <v>40908</v>
      </c>
      <c r="Z5288">
        <v>5</v>
      </c>
      <c r="AA5288" t="s">
        <v>8400</v>
      </c>
      <c r="AB5288">
        <f t="shared" si="412"/>
        <v>0</v>
      </c>
      <c r="AC5288" t="str">
        <f t="shared" si="410"/>
        <v>Monday</v>
      </c>
      <c r="AD5288" s="5">
        <v>12.792</v>
      </c>
      <c r="AE5288">
        <v>2011</v>
      </c>
      <c r="AF5288">
        <v>53</v>
      </c>
      <c r="AG5288" s="14">
        <f t="shared" si="411"/>
        <v>0.19469725304409261</v>
      </c>
      <c r="AH5288">
        <f t="shared" si="413"/>
        <v>0</v>
      </c>
      <c r="AI5288" t="str">
        <f t="shared" si="414"/>
        <v xml:space="preserve"> </v>
      </c>
    </row>
    <row r="5289" spans="1:35" x14ac:dyDescent="0.35">
      <c r="A5289">
        <v>5288</v>
      </c>
      <c r="B5289" t="s">
        <v>4979</v>
      </c>
      <c r="C5289" t="s">
        <v>4980</v>
      </c>
      <c r="D5289" t="s">
        <v>112</v>
      </c>
      <c r="E5289" t="s">
        <v>84</v>
      </c>
      <c r="F5289" t="s">
        <v>463</v>
      </c>
      <c r="G5289" t="s">
        <v>523</v>
      </c>
      <c r="H5289" t="s">
        <v>523</v>
      </c>
      <c r="I5289" t="s">
        <v>34</v>
      </c>
      <c r="J5289" t="s">
        <v>8353</v>
      </c>
      <c r="K5289" s="3">
        <v>41645</v>
      </c>
      <c r="L5289" t="s">
        <v>36</v>
      </c>
      <c r="M5289" t="s">
        <v>4674</v>
      </c>
      <c r="N5289" t="s">
        <v>4675</v>
      </c>
      <c r="O5289" t="s">
        <v>51</v>
      </c>
      <c r="P5289" t="s">
        <v>93</v>
      </c>
      <c r="Q5289">
        <v>2</v>
      </c>
      <c r="R5289" s="5">
        <v>103.42</v>
      </c>
      <c r="S5289" s="5">
        <v>117.5</v>
      </c>
      <c r="T5289" s="5">
        <v>235</v>
      </c>
      <c r="U5289">
        <v>0</v>
      </c>
      <c r="V5289" s="5">
        <v>28.16</v>
      </c>
      <c r="W5289" t="s">
        <v>41</v>
      </c>
      <c r="X5289" s="3">
        <v>41650</v>
      </c>
      <c r="Y5289" s="3">
        <v>41650</v>
      </c>
      <c r="Z5289">
        <v>5</v>
      </c>
      <c r="AA5289" t="s">
        <v>8400</v>
      </c>
      <c r="AB5289">
        <f t="shared" si="412"/>
        <v>0</v>
      </c>
      <c r="AC5289" t="str">
        <f t="shared" si="410"/>
        <v>Monday</v>
      </c>
      <c r="AD5289" s="5">
        <v>10.728999999999999</v>
      </c>
      <c r="AE5289">
        <v>2014</v>
      </c>
      <c r="AF5289">
        <v>2</v>
      </c>
      <c r="AG5289" s="14">
        <f t="shared" si="411"/>
        <v>0.11982978723404256</v>
      </c>
      <c r="AH5289">
        <f t="shared" si="413"/>
        <v>0</v>
      </c>
      <c r="AI5289" t="str">
        <f t="shared" si="414"/>
        <v xml:space="preserve"> </v>
      </c>
    </row>
    <row r="5290" spans="1:35" x14ac:dyDescent="0.35">
      <c r="A5290">
        <v>5289</v>
      </c>
      <c r="B5290" t="s">
        <v>5693</v>
      </c>
      <c r="C5290" t="s">
        <v>5694</v>
      </c>
      <c r="D5290" t="s">
        <v>96</v>
      </c>
      <c r="E5290" t="s">
        <v>84</v>
      </c>
      <c r="F5290" t="s">
        <v>740</v>
      </c>
      <c r="G5290" t="s">
        <v>2339</v>
      </c>
      <c r="H5290" t="s">
        <v>2340</v>
      </c>
      <c r="I5290" t="s">
        <v>34</v>
      </c>
      <c r="J5290" t="s">
        <v>8354</v>
      </c>
      <c r="K5290" s="3">
        <v>41619</v>
      </c>
      <c r="L5290" t="s">
        <v>36</v>
      </c>
      <c r="M5290" t="s">
        <v>990</v>
      </c>
      <c r="N5290" t="s">
        <v>991</v>
      </c>
      <c r="O5290" t="s">
        <v>51</v>
      </c>
      <c r="P5290" t="s">
        <v>93</v>
      </c>
      <c r="Q5290">
        <v>8</v>
      </c>
      <c r="R5290" s="5">
        <v>85.305000000000007</v>
      </c>
      <c r="S5290" s="5">
        <v>120.125</v>
      </c>
      <c r="T5290" s="5">
        <v>961</v>
      </c>
      <c r="U5290">
        <v>0</v>
      </c>
      <c r="V5290" s="5">
        <v>278.56</v>
      </c>
      <c r="W5290" t="s">
        <v>41</v>
      </c>
      <c r="X5290" s="3">
        <v>41624</v>
      </c>
      <c r="Y5290" s="3">
        <v>41627</v>
      </c>
      <c r="Z5290">
        <v>8</v>
      </c>
      <c r="AA5290" t="s">
        <v>8399</v>
      </c>
      <c r="AB5290">
        <f t="shared" si="412"/>
        <v>3</v>
      </c>
      <c r="AC5290" t="str">
        <f t="shared" si="410"/>
        <v>Wednesday</v>
      </c>
      <c r="AD5290" s="5">
        <v>64.957999999999998</v>
      </c>
      <c r="AE5290">
        <v>2013</v>
      </c>
      <c r="AF5290">
        <v>50</v>
      </c>
      <c r="AG5290" s="14">
        <f t="shared" si="411"/>
        <v>0.28986472424557752</v>
      </c>
      <c r="AH5290">
        <f t="shared" si="413"/>
        <v>1</v>
      </c>
      <c r="AI5290">
        <f t="shared" si="414"/>
        <v>3</v>
      </c>
    </row>
    <row r="5291" spans="1:35" x14ac:dyDescent="0.35">
      <c r="A5291">
        <v>5290</v>
      </c>
      <c r="B5291" t="s">
        <v>4296</v>
      </c>
      <c r="C5291" t="s">
        <v>4297</v>
      </c>
      <c r="D5291" t="s">
        <v>96</v>
      </c>
      <c r="E5291" t="s">
        <v>30</v>
      </c>
      <c r="F5291" t="s">
        <v>31</v>
      </c>
      <c r="G5291" t="s">
        <v>4831</v>
      </c>
      <c r="H5291" t="s">
        <v>4831</v>
      </c>
      <c r="I5291" t="s">
        <v>34</v>
      </c>
      <c r="J5291" t="s">
        <v>8355</v>
      </c>
      <c r="K5291" s="3">
        <v>41752</v>
      </c>
      <c r="L5291" t="s">
        <v>36</v>
      </c>
      <c r="M5291" t="s">
        <v>2446</v>
      </c>
      <c r="N5291" t="s">
        <v>2447</v>
      </c>
      <c r="O5291" t="s">
        <v>51</v>
      </c>
      <c r="P5291" t="s">
        <v>93</v>
      </c>
      <c r="Q5291">
        <v>8</v>
      </c>
      <c r="R5291" s="5">
        <v>34.807600000000001</v>
      </c>
      <c r="S5291" s="5">
        <v>37.1995</v>
      </c>
      <c r="T5291" s="5">
        <v>238.07680000000002</v>
      </c>
      <c r="U5291">
        <v>0.2</v>
      </c>
      <c r="V5291" s="5">
        <v>-40.384</v>
      </c>
      <c r="W5291" t="s">
        <v>41</v>
      </c>
      <c r="X5291" s="3">
        <v>41757</v>
      </c>
      <c r="Y5291" s="3">
        <v>41760</v>
      </c>
      <c r="Z5291">
        <v>8</v>
      </c>
      <c r="AA5291" t="s">
        <v>8399</v>
      </c>
      <c r="AB5291">
        <f t="shared" si="412"/>
        <v>3</v>
      </c>
      <c r="AC5291" t="str">
        <f t="shared" si="410"/>
        <v>Wednesday</v>
      </c>
      <c r="AD5291" s="5">
        <v>17.341999999999999</v>
      </c>
      <c r="AE5291">
        <v>2014</v>
      </c>
      <c r="AF5291">
        <v>17</v>
      </c>
      <c r="AG5291" s="14">
        <f t="shared" si="411"/>
        <v>-0.16962593583247085</v>
      </c>
      <c r="AH5291">
        <f t="shared" si="413"/>
        <v>1</v>
      </c>
      <c r="AI5291">
        <f t="shared" si="414"/>
        <v>3</v>
      </c>
    </row>
    <row r="5292" spans="1:35" x14ac:dyDescent="0.35">
      <c r="A5292">
        <v>5291</v>
      </c>
      <c r="B5292" t="s">
        <v>538</v>
      </c>
      <c r="C5292" t="s">
        <v>539</v>
      </c>
      <c r="D5292" t="s">
        <v>29</v>
      </c>
      <c r="E5292" t="s">
        <v>84</v>
      </c>
      <c r="F5292" t="s">
        <v>463</v>
      </c>
      <c r="G5292" t="s">
        <v>463</v>
      </c>
      <c r="H5292" t="s">
        <v>1076</v>
      </c>
      <c r="I5292" t="s">
        <v>34</v>
      </c>
      <c r="J5292" t="s">
        <v>8356</v>
      </c>
      <c r="K5292" s="3">
        <v>41564</v>
      </c>
      <c r="L5292" t="s">
        <v>136</v>
      </c>
      <c r="M5292" t="s">
        <v>4994</v>
      </c>
      <c r="N5292" t="s">
        <v>4995</v>
      </c>
      <c r="O5292" t="s">
        <v>39</v>
      </c>
      <c r="P5292" t="s">
        <v>58</v>
      </c>
      <c r="Q5292">
        <v>1</v>
      </c>
      <c r="R5292" s="5">
        <v>7.84</v>
      </c>
      <c r="S5292" s="5">
        <v>11</v>
      </c>
      <c r="T5292" s="5">
        <v>11</v>
      </c>
      <c r="U5292">
        <v>0</v>
      </c>
      <c r="V5292" s="5">
        <v>3.16</v>
      </c>
      <c r="W5292" t="s">
        <v>155</v>
      </c>
      <c r="X5292" s="3">
        <v>41566</v>
      </c>
      <c r="Y5292" s="3">
        <v>41566</v>
      </c>
      <c r="Z5292">
        <v>2</v>
      </c>
      <c r="AA5292" t="s">
        <v>8400</v>
      </c>
      <c r="AB5292">
        <f t="shared" si="412"/>
        <v>0</v>
      </c>
      <c r="AC5292" t="str">
        <f t="shared" si="410"/>
        <v>Thursday</v>
      </c>
      <c r="AD5292" s="5">
        <v>3.754</v>
      </c>
      <c r="AE5292">
        <v>2013</v>
      </c>
      <c r="AF5292">
        <v>42</v>
      </c>
      <c r="AG5292" s="14">
        <f t="shared" si="411"/>
        <v>0.28727272727272729</v>
      </c>
      <c r="AH5292">
        <f t="shared" si="413"/>
        <v>0</v>
      </c>
      <c r="AI5292" t="str">
        <f t="shared" si="414"/>
        <v xml:space="preserve"> </v>
      </c>
    </row>
    <row r="5293" spans="1:35" x14ac:dyDescent="0.35">
      <c r="A5293">
        <v>5292</v>
      </c>
      <c r="B5293" t="s">
        <v>3013</v>
      </c>
      <c r="C5293" t="s">
        <v>3014</v>
      </c>
      <c r="D5293" t="s">
        <v>96</v>
      </c>
      <c r="E5293" t="s">
        <v>84</v>
      </c>
      <c r="F5293" t="s">
        <v>168</v>
      </c>
      <c r="G5293" t="s">
        <v>169</v>
      </c>
      <c r="H5293" t="s">
        <v>170</v>
      </c>
      <c r="I5293" t="s">
        <v>34</v>
      </c>
      <c r="J5293" t="s">
        <v>8357</v>
      </c>
      <c r="K5293" s="3">
        <v>41976</v>
      </c>
      <c r="L5293" t="s">
        <v>36</v>
      </c>
      <c r="M5293" t="s">
        <v>5539</v>
      </c>
      <c r="N5293" t="s">
        <v>5540</v>
      </c>
      <c r="O5293" t="s">
        <v>72</v>
      </c>
      <c r="P5293" t="s">
        <v>79</v>
      </c>
      <c r="Q5293">
        <v>2</v>
      </c>
      <c r="R5293" s="5">
        <v>20.527200000000001</v>
      </c>
      <c r="S5293" s="5">
        <v>23.46533333333333</v>
      </c>
      <c r="T5293" s="5">
        <v>28.158399999999997</v>
      </c>
      <c r="U5293">
        <v>0.4</v>
      </c>
      <c r="V5293" s="5">
        <v>-12.896000000000001</v>
      </c>
      <c r="W5293" t="s">
        <v>41</v>
      </c>
      <c r="X5293" s="3">
        <v>41981</v>
      </c>
      <c r="Y5293" s="3">
        <v>41984</v>
      </c>
      <c r="Z5293">
        <v>8</v>
      </c>
      <c r="AA5293" t="s">
        <v>8399</v>
      </c>
      <c r="AB5293">
        <f t="shared" si="412"/>
        <v>3</v>
      </c>
      <c r="AC5293" t="str">
        <f t="shared" si="410"/>
        <v>Wednesday</v>
      </c>
      <c r="AD5293" s="5">
        <v>1.677</v>
      </c>
      <c r="AE5293">
        <v>2014</v>
      </c>
      <c r="AF5293">
        <v>49</v>
      </c>
      <c r="AG5293" s="14">
        <f t="shared" si="411"/>
        <v>-0.45798056707767493</v>
      </c>
      <c r="AH5293">
        <f t="shared" si="413"/>
        <v>1</v>
      </c>
      <c r="AI5293">
        <f t="shared" si="414"/>
        <v>3</v>
      </c>
    </row>
    <row r="5294" spans="1:35" x14ac:dyDescent="0.35">
      <c r="A5294">
        <v>5293</v>
      </c>
      <c r="B5294" t="s">
        <v>663</v>
      </c>
      <c r="C5294" t="s">
        <v>664</v>
      </c>
      <c r="D5294" t="s">
        <v>29</v>
      </c>
      <c r="E5294" t="s">
        <v>44</v>
      </c>
      <c r="F5294" t="s">
        <v>67</v>
      </c>
      <c r="G5294" t="s">
        <v>353</v>
      </c>
      <c r="H5294" t="s">
        <v>5041</v>
      </c>
      <c r="I5294" t="s">
        <v>34</v>
      </c>
      <c r="J5294" t="s">
        <v>8358</v>
      </c>
      <c r="K5294" s="3">
        <v>41934</v>
      </c>
      <c r="L5294" t="s">
        <v>36</v>
      </c>
      <c r="M5294" t="s">
        <v>6480</v>
      </c>
      <c r="N5294" t="s">
        <v>6481</v>
      </c>
      <c r="O5294" t="s">
        <v>39</v>
      </c>
      <c r="P5294" t="s">
        <v>90</v>
      </c>
      <c r="Q5294">
        <v>8</v>
      </c>
      <c r="R5294" s="5">
        <v>9.4149999999999991</v>
      </c>
      <c r="S5294" s="5">
        <v>12.875</v>
      </c>
      <c r="T5294" s="5">
        <v>103</v>
      </c>
      <c r="U5294">
        <v>0</v>
      </c>
      <c r="V5294" s="5">
        <v>27.68</v>
      </c>
      <c r="W5294" t="s">
        <v>41</v>
      </c>
      <c r="X5294" s="3">
        <v>41939</v>
      </c>
      <c r="Y5294" s="3">
        <v>41942</v>
      </c>
      <c r="Z5294">
        <v>8</v>
      </c>
      <c r="AA5294" t="s">
        <v>8399</v>
      </c>
      <c r="AB5294">
        <f t="shared" si="412"/>
        <v>3</v>
      </c>
      <c r="AC5294" t="str">
        <f t="shared" si="410"/>
        <v>Wednesday</v>
      </c>
      <c r="AD5294" s="5">
        <v>8.3049999999999997</v>
      </c>
      <c r="AE5294">
        <v>2014</v>
      </c>
      <c r="AF5294">
        <v>43</v>
      </c>
      <c r="AG5294" s="14">
        <f t="shared" si="411"/>
        <v>0.26873786407766992</v>
      </c>
      <c r="AH5294">
        <f t="shared" si="413"/>
        <v>1</v>
      </c>
      <c r="AI5294">
        <f t="shared" si="414"/>
        <v>3</v>
      </c>
    </row>
    <row r="5295" spans="1:35" x14ac:dyDescent="0.35">
      <c r="A5295">
        <v>5294</v>
      </c>
      <c r="B5295" t="s">
        <v>663</v>
      </c>
      <c r="C5295" t="s">
        <v>664</v>
      </c>
      <c r="D5295" t="s">
        <v>29</v>
      </c>
      <c r="E5295" t="s">
        <v>44</v>
      </c>
      <c r="F5295" t="s">
        <v>67</v>
      </c>
      <c r="G5295" t="s">
        <v>353</v>
      </c>
      <c r="H5295" t="s">
        <v>5041</v>
      </c>
      <c r="I5295" t="s">
        <v>34</v>
      </c>
      <c r="J5295" t="s">
        <v>8358</v>
      </c>
      <c r="K5295" s="3">
        <v>41934</v>
      </c>
      <c r="L5295" t="s">
        <v>36</v>
      </c>
      <c r="M5295" t="s">
        <v>4079</v>
      </c>
      <c r="N5295" t="s">
        <v>4080</v>
      </c>
      <c r="O5295" t="s">
        <v>51</v>
      </c>
      <c r="P5295" t="s">
        <v>55</v>
      </c>
      <c r="Q5295">
        <v>3</v>
      </c>
      <c r="R5295" s="5">
        <v>47.68666666666666</v>
      </c>
      <c r="S5295" s="5">
        <v>83.666666666666657</v>
      </c>
      <c r="T5295" s="5">
        <v>250.99999999999997</v>
      </c>
      <c r="U5295">
        <v>0</v>
      </c>
      <c r="V5295" s="5">
        <v>107.94</v>
      </c>
      <c r="W5295" t="s">
        <v>41</v>
      </c>
      <c r="X5295" s="3">
        <v>41939</v>
      </c>
      <c r="Y5295" s="3">
        <v>41939</v>
      </c>
      <c r="Z5295">
        <v>5</v>
      </c>
      <c r="AA5295" t="s">
        <v>8400</v>
      </c>
      <c r="AB5295">
        <f t="shared" si="412"/>
        <v>0</v>
      </c>
      <c r="AC5295" t="str">
        <f t="shared" si="410"/>
        <v>Wednesday</v>
      </c>
      <c r="AD5295" s="5">
        <v>25.396999999999998</v>
      </c>
      <c r="AE5295">
        <v>2014</v>
      </c>
      <c r="AF5295">
        <v>43</v>
      </c>
      <c r="AG5295" s="14">
        <f t="shared" si="411"/>
        <v>0.43003984063745027</v>
      </c>
      <c r="AH5295">
        <f t="shared" si="413"/>
        <v>0</v>
      </c>
      <c r="AI5295" t="str">
        <f t="shared" si="414"/>
        <v xml:space="preserve"> </v>
      </c>
    </row>
    <row r="5296" spans="1:35" x14ac:dyDescent="0.35">
      <c r="A5296">
        <v>5295</v>
      </c>
      <c r="B5296" t="s">
        <v>663</v>
      </c>
      <c r="C5296" t="s">
        <v>664</v>
      </c>
      <c r="D5296" t="s">
        <v>29</v>
      </c>
      <c r="E5296" t="s">
        <v>44</v>
      </c>
      <c r="F5296" t="s">
        <v>67</v>
      </c>
      <c r="G5296" t="s">
        <v>353</v>
      </c>
      <c r="H5296" t="s">
        <v>5041</v>
      </c>
      <c r="I5296" t="s">
        <v>34</v>
      </c>
      <c r="J5296" t="s">
        <v>8358</v>
      </c>
      <c r="K5296" s="3">
        <v>41934</v>
      </c>
      <c r="L5296" t="s">
        <v>36</v>
      </c>
      <c r="M5296" t="s">
        <v>2529</v>
      </c>
      <c r="N5296" t="s">
        <v>2530</v>
      </c>
      <c r="O5296" t="s">
        <v>39</v>
      </c>
      <c r="P5296" t="s">
        <v>40</v>
      </c>
      <c r="Q5296">
        <v>5</v>
      </c>
      <c r="R5296" s="5">
        <v>5.2200000000000006</v>
      </c>
      <c r="S5296" s="5">
        <v>6.8000000000000007</v>
      </c>
      <c r="T5296" s="5">
        <v>34</v>
      </c>
      <c r="U5296">
        <v>0</v>
      </c>
      <c r="V5296" s="5">
        <v>7.9</v>
      </c>
      <c r="W5296" t="s">
        <v>41</v>
      </c>
      <c r="X5296" s="3">
        <v>41939</v>
      </c>
      <c r="Y5296" s="3">
        <v>41939</v>
      </c>
      <c r="Z5296">
        <v>5</v>
      </c>
      <c r="AA5296" t="s">
        <v>8400</v>
      </c>
      <c r="AB5296">
        <f t="shared" si="412"/>
        <v>0</v>
      </c>
      <c r="AC5296" t="str">
        <f t="shared" si="410"/>
        <v>Wednesday</v>
      </c>
      <c r="AD5296" s="5">
        <v>3.5230000000000001</v>
      </c>
      <c r="AE5296">
        <v>2014</v>
      </c>
      <c r="AF5296">
        <v>43</v>
      </c>
      <c r="AG5296" s="14">
        <f t="shared" si="411"/>
        <v>0.2323529411764706</v>
      </c>
      <c r="AH5296">
        <f t="shared" si="413"/>
        <v>0</v>
      </c>
      <c r="AI5296" t="str">
        <f t="shared" si="414"/>
        <v xml:space="preserve"> </v>
      </c>
    </row>
    <row r="5297" spans="1:35" x14ac:dyDescent="0.35">
      <c r="A5297">
        <v>5296</v>
      </c>
      <c r="B5297" t="s">
        <v>663</v>
      </c>
      <c r="C5297" t="s">
        <v>664</v>
      </c>
      <c r="D5297" t="s">
        <v>29</v>
      </c>
      <c r="E5297" t="s">
        <v>44</v>
      </c>
      <c r="F5297" t="s">
        <v>67</v>
      </c>
      <c r="G5297" t="s">
        <v>353</v>
      </c>
      <c r="H5297" t="s">
        <v>5041</v>
      </c>
      <c r="I5297" t="s">
        <v>34</v>
      </c>
      <c r="J5297" t="s">
        <v>8358</v>
      </c>
      <c r="K5297" s="3">
        <v>41934</v>
      </c>
      <c r="L5297" t="s">
        <v>36</v>
      </c>
      <c r="M5297" t="s">
        <v>2789</v>
      </c>
      <c r="N5297" t="s">
        <v>2790</v>
      </c>
      <c r="O5297" t="s">
        <v>72</v>
      </c>
      <c r="P5297" t="s">
        <v>162</v>
      </c>
      <c r="Q5297">
        <v>5</v>
      </c>
      <c r="R5297" s="5">
        <v>126.59409423999998</v>
      </c>
      <c r="S5297" s="5">
        <v>173.45388200400799</v>
      </c>
      <c r="T5297" s="5">
        <v>865.53487119999988</v>
      </c>
      <c r="U5297">
        <v>2E-3</v>
      </c>
      <c r="V5297" s="5">
        <v>232.56440000000001</v>
      </c>
      <c r="W5297" t="s">
        <v>41</v>
      </c>
      <c r="X5297" s="3">
        <v>41939</v>
      </c>
      <c r="Y5297" s="3">
        <v>41939</v>
      </c>
      <c r="Z5297">
        <v>5</v>
      </c>
      <c r="AA5297" t="s">
        <v>8400</v>
      </c>
      <c r="AB5297">
        <f t="shared" si="412"/>
        <v>0</v>
      </c>
      <c r="AC5297" t="str">
        <f t="shared" si="410"/>
        <v>Wednesday</v>
      </c>
      <c r="AD5297" s="5">
        <v>78.456999999999994</v>
      </c>
      <c r="AE5297">
        <v>2014</v>
      </c>
      <c r="AF5297">
        <v>43</v>
      </c>
      <c r="AG5297" s="14">
        <f t="shared" si="411"/>
        <v>0.26869443131455434</v>
      </c>
      <c r="AH5297">
        <f t="shared" si="413"/>
        <v>0</v>
      </c>
      <c r="AI5297" t="str">
        <f t="shared" si="414"/>
        <v xml:space="preserve"> </v>
      </c>
    </row>
    <row r="5298" spans="1:35" x14ac:dyDescent="0.35">
      <c r="A5298">
        <v>5297</v>
      </c>
      <c r="B5298" t="s">
        <v>663</v>
      </c>
      <c r="C5298" t="s">
        <v>664</v>
      </c>
      <c r="D5298" t="s">
        <v>29</v>
      </c>
      <c r="E5298" t="s">
        <v>44</v>
      </c>
      <c r="F5298" t="s">
        <v>67</v>
      </c>
      <c r="G5298" t="s">
        <v>353</v>
      </c>
      <c r="H5298" t="s">
        <v>5041</v>
      </c>
      <c r="I5298" t="s">
        <v>34</v>
      </c>
      <c r="J5298" t="s">
        <v>8358</v>
      </c>
      <c r="K5298" s="3">
        <v>41934</v>
      </c>
      <c r="L5298" t="s">
        <v>36</v>
      </c>
      <c r="M5298" t="s">
        <v>2304</v>
      </c>
      <c r="N5298" t="s">
        <v>2305</v>
      </c>
      <c r="O5298" t="s">
        <v>72</v>
      </c>
      <c r="P5298" t="s">
        <v>178</v>
      </c>
      <c r="Q5298">
        <v>2</v>
      </c>
      <c r="R5298" s="5">
        <v>40.5</v>
      </c>
      <c r="S5298" s="5">
        <v>54</v>
      </c>
      <c r="T5298" s="5">
        <v>108</v>
      </c>
      <c r="U5298">
        <v>0</v>
      </c>
      <c r="V5298" s="5">
        <v>27</v>
      </c>
      <c r="W5298" t="s">
        <v>41</v>
      </c>
      <c r="X5298" s="3">
        <v>41939</v>
      </c>
      <c r="Y5298" s="3">
        <v>41939</v>
      </c>
      <c r="Z5298">
        <v>5</v>
      </c>
      <c r="AA5298" t="s">
        <v>8400</v>
      </c>
      <c r="AB5298">
        <f t="shared" si="412"/>
        <v>0</v>
      </c>
      <c r="AC5298" t="str">
        <f t="shared" si="410"/>
        <v>Wednesday</v>
      </c>
      <c r="AD5298" s="5">
        <v>8.8109999999999999</v>
      </c>
      <c r="AE5298">
        <v>2014</v>
      </c>
      <c r="AF5298">
        <v>43</v>
      </c>
      <c r="AG5298" s="14">
        <f t="shared" si="411"/>
        <v>0.25</v>
      </c>
      <c r="AH5298">
        <f t="shared" si="413"/>
        <v>0</v>
      </c>
      <c r="AI5298" t="str">
        <f t="shared" si="414"/>
        <v xml:space="preserve"> </v>
      </c>
    </row>
    <row r="5299" spans="1:35" x14ac:dyDescent="0.35">
      <c r="A5299">
        <v>5298</v>
      </c>
      <c r="B5299" t="s">
        <v>663</v>
      </c>
      <c r="C5299" t="s">
        <v>664</v>
      </c>
      <c r="D5299" t="s">
        <v>29</v>
      </c>
      <c r="E5299" t="s">
        <v>44</v>
      </c>
      <c r="F5299" t="s">
        <v>67</v>
      </c>
      <c r="G5299" t="s">
        <v>353</v>
      </c>
      <c r="H5299" t="s">
        <v>5041</v>
      </c>
      <c r="I5299" t="s">
        <v>34</v>
      </c>
      <c r="J5299" t="s">
        <v>8358</v>
      </c>
      <c r="K5299" s="3">
        <v>41934</v>
      </c>
      <c r="L5299" t="s">
        <v>36</v>
      </c>
      <c r="M5299" t="s">
        <v>7149</v>
      </c>
      <c r="N5299" t="s">
        <v>7150</v>
      </c>
      <c r="O5299" t="s">
        <v>39</v>
      </c>
      <c r="P5299" t="s">
        <v>183</v>
      </c>
      <c r="Q5299">
        <v>1</v>
      </c>
      <c r="R5299" s="5">
        <v>116.06</v>
      </c>
      <c r="S5299" s="5">
        <v>200</v>
      </c>
      <c r="T5299" s="5">
        <v>200</v>
      </c>
      <c r="U5299">
        <v>0</v>
      </c>
      <c r="V5299" s="5">
        <v>83.94</v>
      </c>
      <c r="W5299" t="s">
        <v>41</v>
      </c>
      <c r="X5299" s="3">
        <v>41939</v>
      </c>
      <c r="Y5299" s="3">
        <v>41942</v>
      </c>
      <c r="Z5299">
        <v>8</v>
      </c>
      <c r="AA5299" t="s">
        <v>8399</v>
      </c>
      <c r="AB5299">
        <f t="shared" si="412"/>
        <v>3</v>
      </c>
      <c r="AC5299" t="str">
        <f t="shared" si="410"/>
        <v>Wednesday</v>
      </c>
      <c r="AD5299" s="5">
        <v>14.891999999999999</v>
      </c>
      <c r="AE5299">
        <v>2014</v>
      </c>
      <c r="AF5299">
        <v>43</v>
      </c>
      <c r="AG5299" s="14">
        <f t="shared" si="411"/>
        <v>0.41969999999999996</v>
      </c>
      <c r="AH5299">
        <f t="shared" si="413"/>
        <v>1</v>
      </c>
      <c r="AI5299">
        <f t="shared" si="414"/>
        <v>3</v>
      </c>
    </row>
    <row r="5300" spans="1:35" x14ac:dyDescent="0.35">
      <c r="A5300">
        <v>5299</v>
      </c>
      <c r="B5300" t="s">
        <v>6090</v>
      </c>
      <c r="C5300" t="s">
        <v>6091</v>
      </c>
      <c r="D5300" t="s">
        <v>112</v>
      </c>
      <c r="E5300" t="s">
        <v>30</v>
      </c>
      <c r="F5300" t="s">
        <v>31</v>
      </c>
      <c r="G5300" t="s">
        <v>423</v>
      </c>
      <c r="H5300" t="s">
        <v>424</v>
      </c>
      <c r="I5300" t="s">
        <v>34</v>
      </c>
      <c r="J5300" t="s">
        <v>8359</v>
      </c>
      <c r="K5300" s="3">
        <v>41211</v>
      </c>
      <c r="L5300" t="s">
        <v>36</v>
      </c>
      <c r="M5300" t="s">
        <v>4691</v>
      </c>
      <c r="N5300" t="s">
        <v>4692</v>
      </c>
      <c r="O5300" t="s">
        <v>39</v>
      </c>
      <c r="P5300" t="s">
        <v>165</v>
      </c>
      <c r="Q5300">
        <v>4</v>
      </c>
      <c r="R5300" s="5">
        <v>12.16</v>
      </c>
      <c r="S5300" s="5">
        <v>13.5</v>
      </c>
      <c r="T5300" s="5">
        <v>54</v>
      </c>
      <c r="U5300">
        <v>0</v>
      </c>
      <c r="V5300" s="5">
        <v>5.36</v>
      </c>
      <c r="W5300" t="s">
        <v>41</v>
      </c>
      <c r="X5300" s="3">
        <v>41216</v>
      </c>
      <c r="Y5300" s="3">
        <v>41216</v>
      </c>
      <c r="Z5300">
        <v>5</v>
      </c>
      <c r="AA5300" t="s">
        <v>8400</v>
      </c>
      <c r="AB5300">
        <f t="shared" si="412"/>
        <v>0</v>
      </c>
      <c r="AC5300" t="str">
        <f t="shared" si="410"/>
        <v>Monday</v>
      </c>
      <c r="AD5300" s="5">
        <v>1.958</v>
      </c>
      <c r="AE5300">
        <v>2012</v>
      </c>
      <c r="AF5300">
        <v>44</v>
      </c>
      <c r="AG5300" s="14">
        <f t="shared" si="411"/>
        <v>9.9259259259259269E-2</v>
      </c>
      <c r="AH5300">
        <f t="shared" si="413"/>
        <v>0</v>
      </c>
      <c r="AI5300" t="str">
        <f t="shared" si="414"/>
        <v xml:space="preserve"> </v>
      </c>
    </row>
    <row r="5301" spans="1:35" x14ac:dyDescent="0.35">
      <c r="A5301">
        <v>5300</v>
      </c>
      <c r="B5301" t="s">
        <v>7270</v>
      </c>
      <c r="C5301" t="s">
        <v>7271</v>
      </c>
      <c r="D5301" t="s">
        <v>112</v>
      </c>
      <c r="E5301" t="s">
        <v>199</v>
      </c>
      <c r="F5301" t="s">
        <v>200</v>
      </c>
      <c r="G5301" t="s">
        <v>470</v>
      </c>
      <c r="H5301" t="s">
        <v>470</v>
      </c>
      <c r="I5301" t="s">
        <v>34</v>
      </c>
      <c r="J5301" t="s">
        <v>8360</v>
      </c>
      <c r="K5301" s="3">
        <v>41632</v>
      </c>
      <c r="L5301" t="s">
        <v>136</v>
      </c>
      <c r="M5301" t="s">
        <v>2785</v>
      </c>
      <c r="N5301" t="s">
        <v>2786</v>
      </c>
      <c r="O5301" t="s">
        <v>72</v>
      </c>
      <c r="P5301" t="s">
        <v>178</v>
      </c>
      <c r="Q5301">
        <v>1</v>
      </c>
      <c r="R5301" s="5">
        <v>106.56</v>
      </c>
      <c r="S5301" s="5">
        <v>111</v>
      </c>
      <c r="T5301" s="5">
        <v>111</v>
      </c>
      <c r="U5301">
        <v>0</v>
      </c>
      <c r="V5301" s="5">
        <v>4.4400000000000004</v>
      </c>
      <c r="W5301" t="s">
        <v>41</v>
      </c>
      <c r="X5301" s="3">
        <v>41637</v>
      </c>
      <c r="Y5301" s="3">
        <v>41640</v>
      </c>
      <c r="Z5301">
        <v>8</v>
      </c>
      <c r="AA5301" t="s">
        <v>8399</v>
      </c>
      <c r="AB5301">
        <f t="shared" si="412"/>
        <v>3</v>
      </c>
      <c r="AC5301" t="str">
        <f t="shared" si="410"/>
        <v>Tuesday</v>
      </c>
      <c r="AD5301" s="5">
        <v>12.215999999999999</v>
      </c>
      <c r="AE5301">
        <v>2013</v>
      </c>
      <c r="AF5301">
        <v>52</v>
      </c>
      <c r="AG5301" s="14">
        <f t="shared" si="411"/>
        <v>0.04</v>
      </c>
      <c r="AH5301">
        <f t="shared" si="413"/>
        <v>1</v>
      </c>
      <c r="AI5301">
        <f t="shared" si="414"/>
        <v>3</v>
      </c>
    </row>
    <row r="5302" spans="1:35" x14ac:dyDescent="0.35">
      <c r="A5302">
        <v>5301</v>
      </c>
      <c r="B5302" t="s">
        <v>7270</v>
      </c>
      <c r="C5302" t="s">
        <v>7271</v>
      </c>
      <c r="D5302" t="s">
        <v>112</v>
      </c>
      <c r="E5302" t="s">
        <v>199</v>
      </c>
      <c r="F5302" t="s">
        <v>200</v>
      </c>
      <c r="G5302" t="s">
        <v>470</v>
      </c>
      <c r="H5302" t="s">
        <v>470</v>
      </c>
      <c r="I5302" t="s">
        <v>34</v>
      </c>
      <c r="J5302" t="s">
        <v>8360</v>
      </c>
      <c r="K5302" s="3">
        <v>41632</v>
      </c>
      <c r="L5302" t="s">
        <v>136</v>
      </c>
      <c r="M5302" t="s">
        <v>5632</v>
      </c>
      <c r="N5302" t="s">
        <v>5633</v>
      </c>
      <c r="O5302" t="s">
        <v>39</v>
      </c>
      <c r="P5302" t="s">
        <v>340</v>
      </c>
      <c r="Q5302">
        <v>2</v>
      </c>
      <c r="R5302" s="5">
        <v>10.3</v>
      </c>
      <c r="S5302" s="5">
        <v>17.5</v>
      </c>
      <c r="T5302" s="5">
        <v>35</v>
      </c>
      <c r="U5302">
        <v>0</v>
      </c>
      <c r="V5302" s="5">
        <v>14.4</v>
      </c>
      <c r="W5302" t="s">
        <v>41</v>
      </c>
      <c r="X5302" s="3">
        <v>41637</v>
      </c>
      <c r="Y5302" s="3">
        <v>41637</v>
      </c>
      <c r="Z5302">
        <v>5</v>
      </c>
      <c r="AA5302" t="s">
        <v>8400</v>
      </c>
      <c r="AB5302">
        <f t="shared" si="412"/>
        <v>0</v>
      </c>
      <c r="AC5302" t="str">
        <f t="shared" si="410"/>
        <v>Tuesday</v>
      </c>
      <c r="AD5302" s="5">
        <v>4.3410000000000002</v>
      </c>
      <c r="AE5302">
        <v>2013</v>
      </c>
      <c r="AF5302">
        <v>52</v>
      </c>
      <c r="AG5302" s="14">
        <f t="shared" si="411"/>
        <v>0.41142857142857142</v>
      </c>
      <c r="AH5302">
        <f t="shared" si="413"/>
        <v>0</v>
      </c>
      <c r="AI5302" t="str">
        <f t="shared" si="414"/>
        <v xml:space="preserve"> </v>
      </c>
    </row>
    <row r="5303" spans="1:35" x14ac:dyDescent="0.35">
      <c r="A5303">
        <v>5302</v>
      </c>
      <c r="B5303" t="s">
        <v>6437</v>
      </c>
      <c r="C5303" t="s">
        <v>6438</v>
      </c>
      <c r="D5303" t="s">
        <v>29</v>
      </c>
      <c r="E5303" t="s">
        <v>30</v>
      </c>
      <c r="F5303" t="s">
        <v>31</v>
      </c>
      <c r="G5303" t="s">
        <v>126</v>
      </c>
      <c r="H5303" t="s">
        <v>408</v>
      </c>
      <c r="I5303" t="s">
        <v>34</v>
      </c>
      <c r="J5303" t="s">
        <v>8361</v>
      </c>
      <c r="K5303" s="3">
        <v>41395</v>
      </c>
      <c r="L5303" t="s">
        <v>36</v>
      </c>
      <c r="M5303" t="s">
        <v>120</v>
      </c>
      <c r="N5303" t="s">
        <v>121</v>
      </c>
      <c r="O5303" t="s">
        <v>39</v>
      </c>
      <c r="P5303" t="s">
        <v>64</v>
      </c>
      <c r="Q5303">
        <v>3</v>
      </c>
      <c r="R5303" s="5">
        <v>22.973333333333329</v>
      </c>
      <c r="S5303" s="5">
        <v>33.333333333333329</v>
      </c>
      <c r="T5303" s="5">
        <v>99.999999999999986</v>
      </c>
      <c r="U5303">
        <v>0</v>
      </c>
      <c r="V5303" s="5">
        <v>31.08</v>
      </c>
      <c r="W5303" t="s">
        <v>155</v>
      </c>
      <c r="X5303" s="3">
        <v>41397</v>
      </c>
      <c r="Y5303" s="3">
        <v>41399</v>
      </c>
      <c r="Z5303">
        <v>4</v>
      </c>
      <c r="AA5303" t="s">
        <v>8399</v>
      </c>
      <c r="AB5303">
        <f t="shared" si="412"/>
        <v>2</v>
      </c>
      <c r="AC5303" t="str">
        <f t="shared" si="410"/>
        <v>Wednesday</v>
      </c>
      <c r="AD5303" s="5">
        <v>4.202</v>
      </c>
      <c r="AE5303">
        <v>2013</v>
      </c>
      <c r="AF5303">
        <v>18</v>
      </c>
      <c r="AG5303" s="14">
        <f t="shared" si="411"/>
        <v>0.31080000000000002</v>
      </c>
      <c r="AH5303">
        <f t="shared" si="413"/>
        <v>1</v>
      </c>
      <c r="AI5303">
        <f t="shared" si="414"/>
        <v>2</v>
      </c>
    </row>
    <row r="5304" spans="1:35" x14ac:dyDescent="0.35">
      <c r="A5304">
        <v>5303</v>
      </c>
      <c r="B5304" t="s">
        <v>904</v>
      </c>
      <c r="C5304" t="s">
        <v>905</v>
      </c>
      <c r="D5304" t="s">
        <v>29</v>
      </c>
      <c r="E5304" t="s">
        <v>30</v>
      </c>
      <c r="F5304" t="s">
        <v>31</v>
      </c>
      <c r="G5304" t="s">
        <v>320</v>
      </c>
      <c r="H5304" t="s">
        <v>5196</v>
      </c>
      <c r="I5304" t="s">
        <v>34</v>
      </c>
      <c r="J5304" t="s">
        <v>8362</v>
      </c>
      <c r="K5304" s="3">
        <v>41431</v>
      </c>
      <c r="L5304" t="s">
        <v>136</v>
      </c>
      <c r="M5304" t="s">
        <v>222</v>
      </c>
      <c r="N5304" t="s">
        <v>223</v>
      </c>
      <c r="O5304" t="s">
        <v>72</v>
      </c>
      <c r="P5304" t="s">
        <v>178</v>
      </c>
      <c r="Q5304">
        <v>3</v>
      </c>
      <c r="R5304" s="5">
        <v>47.74666666666667</v>
      </c>
      <c r="S5304" s="5">
        <v>86.666666666666671</v>
      </c>
      <c r="T5304" s="5">
        <v>260</v>
      </c>
      <c r="U5304">
        <v>0</v>
      </c>
      <c r="V5304" s="5">
        <v>116.76</v>
      </c>
      <c r="W5304" t="s">
        <v>139</v>
      </c>
      <c r="X5304" s="3">
        <v>41434</v>
      </c>
      <c r="Y5304" s="3">
        <v>41434</v>
      </c>
      <c r="Z5304">
        <v>3</v>
      </c>
      <c r="AA5304" t="s">
        <v>8400</v>
      </c>
      <c r="AB5304">
        <f t="shared" si="412"/>
        <v>0</v>
      </c>
      <c r="AC5304" t="str">
        <f t="shared" si="410"/>
        <v>Thursday</v>
      </c>
      <c r="AD5304" s="5">
        <v>30.184999999999999</v>
      </c>
      <c r="AE5304">
        <v>2013</v>
      </c>
      <c r="AF5304">
        <v>23</v>
      </c>
      <c r="AG5304" s="14">
        <f t="shared" si="411"/>
        <v>0.4490769230769231</v>
      </c>
      <c r="AH5304">
        <f t="shared" si="413"/>
        <v>0</v>
      </c>
      <c r="AI5304" t="str">
        <f t="shared" si="414"/>
        <v xml:space="preserve"> </v>
      </c>
    </row>
    <row r="5305" spans="1:35" x14ac:dyDescent="0.35">
      <c r="A5305">
        <v>5304</v>
      </c>
      <c r="B5305" t="s">
        <v>904</v>
      </c>
      <c r="C5305" t="s">
        <v>905</v>
      </c>
      <c r="D5305" t="s">
        <v>29</v>
      </c>
      <c r="E5305" t="s">
        <v>30</v>
      </c>
      <c r="F5305" t="s">
        <v>31</v>
      </c>
      <c r="G5305" t="s">
        <v>320</v>
      </c>
      <c r="H5305" t="s">
        <v>5196</v>
      </c>
      <c r="I5305" t="s">
        <v>34</v>
      </c>
      <c r="J5305" t="s">
        <v>8362</v>
      </c>
      <c r="K5305" s="3">
        <v>41431</v>
      </c>
      <c r="L5305" t="s">
        <v>136</v>
      </c>
      <c r="M5305" t="s">
        <v>3932</v>
      </c>
      <c r="N5305" t="s">
        <v>3933</v>
      </c>
      <c r="O5305" t="s">
        <v>39</v>
      </c>
      <c r="P5305" t="s">
        <v>40</v>
      </c>
      <c r="Q5305">
        <v>8</v>
      </c>
      <c r="R5305" s="5">
        <v>6.7249999999999996</v>
      </c>
      <c r="S5305" s="5">
        <v>7.625</v>
      </c>
      <c r="T5305" s="5">
        <v>61</v>
      </c>
      <c r="U5305">
        <v>0</v>
      </c>
      <c r="V5305" s="5">
        <v>7.2</v>
      </c>
      <c r="W5305" t="s">
        <v>139</v>
      </c>
      <c r="X5305" s="3">
        <v>41434</v>
      </c>
      <c r="Y5305" s="3">
        <v>41434</v>
      </c>
      <c r="Z5305">
        <v>3</v>
      </c>
      <c r="AA5305" t="s">
        <v>8400</v>
      </c>
      <c r="AB5305">
        <f t="shared" si="412"/>
        <v>0</v>
      </c>
      <c r="AC5305" t="str">
        <f t="shared" si="410"/>
        <v>Thursday</v>
      </c>
      <c r="AD5305" s="5">
        <v>2.407</v>
      </c>
      <c r="AE5305">
        <v>2013</v>
      </c>
      <c r="AF5305">
        <v>23</v>
      </c>
      <c r="AG5305" s="14">
        <f t="shared" si="411"/>
        <v>0.11803278688524591</v>
      </c>
      <c r="AH5305">
        <f t="shared" si="413"/>
        <v>0</v>
      </c>
      <c r="AI5305" t="str">
        <f t="shared" si="414"/>
        <v xml:space="preserve"> </v>
      </c>
    </row>
    <row r="5306" spans="1:35" x14ac:dyDescent="0.35">
      <c r="A5306">
        <v>5305</v>
      </c>
      <c r="B5306" t="s">
        <v>904</v>
      </c>
      <c r="C5306" t="s">
        <v>905</v>
      </c>
      <c r="D5306" t="s">
        <v>29</v>
      </c>
      <c r="E5306" t="s">
        <v>30</v>
      </c>
      <c r="F5306" t="s">
        <v>31</v>
      </c>
      <c r="G5306" t="s">
        <v>320</v>
      </c>
      <c r="H5306" t="s">
        <v>5196</v>
      </c>
      <c r="I5306" t="s">
        <v>34</v>
      </c>
      <c r="J5306" t="s">
        <v>8362</v>
      </c>
      <c r="K5306" s="3">
        <v>41431</v>
      </c>
      <c r="L5306" t="s">
        <v>136</v>
      </c>
      <c r="M5306" t="s">
        <v>1466</v>
      </c>
      <c r="N5306" t="s">
        <v>1467</v>
      </c>
      <c r="O5306" t="s">
        <v>51</v>
      </c>
      <c r="P5306" t="s">
        <v>55</v>
      </c>
      <c r="Q5306">
        <v>3</v>
      </c>
      <c r="R5306" s="5">
        <v>123.7056</v>
      </c>
      <c r="S5306" s="5">
        <v>253.89699999999999</v>
      </c>
      <c r="T5306" s="5">
        <v>609.3528</v>
      </c>
      <c r="U5306">
        <v>0.2</v>
      </c>
      <c r="V5306" s="5">
        <v>238.23599999999999</v>
      </c>
      <c r="W5306" t="s">
        <v>139</v>
      </c>
      <c r="X5306" s="3">
        <v>41434</v>
      </c>
      <c r="Y5306" s="3">
        <v>41434</v>
      </c>
      <c r="Z5306">
        <v>3</v>
      </c>
      <c r="AA5306" t="s">
        <v>8400</v>
      </c>
      <c r="AB5306">
        <f t="shared" si="412"/>
        <v>0</v>
      </c>
      <c r="AC5306" t="str">
        <f t="shared" si="410"/>
        <v>Thursday</v>
      </c>
      <c r="AD5306" s="5">
        <v>63.676000000000002</v>
      </c>
      <c r="AE5306">
        <v>2013</v>
      </c>
      <c r="AF5306">
        <v>23</v>
      </c>
      <c r="AG5306" s="14">
        <f t="shared" si="411"/>
        <v>0.39096562779394795</v>
      </c>
      <c r="AH5306">
        <f t="shared" si="413"/>
        <v>0</v>
      </c>
      <c r="AI5306" t="str">
        <f t="shared" si="414"/>
        <v xml:space="preserve"> </v>
      </c>
    </row>
    <row r="5307" spans="1:35" x14ac:dyDescent="0.35">
      <c r="A5307">
        <v>5306</v>
      </c>
      <c r="B5307" t="s">
        <v>82</v>
      </c>
      <c r="C5307" t="s">
        <v>83</v>
      </c>
      <c r="D5307" t="s">
        <v>29</v>
      </c>
      <c r="E5307" t="s">
        <v>199</v>
      </c>
      <c r="F5307" t="s">
        <v>200</v>
      </c>
      <c r="G5307" t="s">
        <v>790</v>
      </c>
      <c r="H5307" t="s">
        <v>790</v>
      </c>
      <c r="I5307" t="s">
        <v>34</v>
      </c>
      <c r="J5307" t="s">
        <v>8363</v>
      </c>
      <c r="K5307" s="3">
        <v>41924</v>
      </c>
      <c r="L5307" t="s">
        <v>136</v>
      </c>
      <c r="M5307" t="s">
        <v>6580</v>
      </c>
      <c r="N5307" t="s">
        <v>6581</v>
      </c>
      <c r="O5307" t="s">
        <v>51</v>
      </c>
      <c r="P5307" t="s">
        <v>205</v>
      </c>
      <c r="Q5307">
        <v>5</v>
      </c>
      <c r="R5307" s="5">
        <v>148.30000000000001</v>
      </c>
      <c r="S5307" s="5">
        <v>296.60000000000002</v>
      </c>
      <c r="T5307" s="5">
        <v>1483</v>
      </c>
      <c r="U5307">
        <v>0</v>
      </c>
      <c r="V5307" s="5">
        <v>741.5</v>
      </c>
      <c r="W5307" t="s">
        <v>155</v>
      </c>
      <c r="X5307" s="3">
        <v>41926</v>
      </c>
      <c r="Y5307" s="3">
        <v>41926</v>
      </c>
      <c r="Z5307">
        <v>2</v>
      </c>
      <c r="AA5307" t="s">
        <v>8400</v>
      </c>
      <c r="AB5307">
        <f t="shared" si="412"/>
        <v>0</v>
      </c>
      <c r="AC5307" t="str">
        <f t="shared" si="410"/>
        <v>Sunday</v>
      </c>
      <c r="AD5307" s="5">
        <v>303.649</v>
      </c>
      <c r="AE5307">
        <v>2014</v>
      </c>
      <c r="AF5307">
        <v>42</v>
      </c>
      <c r="AG5307" s="14">
        <f t="shared" si="411"/>
        <v>0.5</v>
      </c>
      <c r="AH5307">
        <f t="shared" si="413"/>
        <v>0</v>
      </c>
      <c r="AI5307" t="str">
        <f t="shared" si="414"/>
        <v xml:space="preserve"> </v>
      </c>
    </row>
    <row r="5308" spans="1:35" x14ac:dyDescent="0.35">
      <c r="A5308">
        <v>5307</v>
      </c>
      <c r="B5308" t="s">
        <v>4481</v>
      </c>
      <c r="C5308" t="s">
        <v>4482</v>
      </c>
      <c r="D5308" t="s">
        <v>29</v>
      </c>
      <c r="E5308" t="s">
        <v>30</v>
      </c>
      <c r="F5308" t="s">
        <v>31</v>
      </c>
      <c r="G5308" t="s">
        <v>2350</v>
      </c>
      <c r="H5308" t="s">
        <v>1267</v>
      </c>
      <c r="I5308" t="s">
        <v>34</v>
      </c>
      <c r="J5308" t="s">
        <v>8364</v>
      </c>
      <c r="K5308" s="3">
        <v>41615</v>
      </c>
      <c r="L5308" t="s">
        <v>98</v>
      </c>
      <c r="M5308" t="s">
        <v>2180</v>
      </c>
      <c r="N5308" t="s">
        <v>2181</v>
      </c>
      <c r="O5308" t="s">
        <v>39</v>
      </c>
      <c r="P5308" t="s">
        <v>340</v>
      </c>
      <c r="Q5308">
        <v>3</v>
      </c>
      <c r="R5308" s="5">
        <v>4.9799999999999995</v>
      </c>
      <c r="S5308" s="5">
        <v>9</v>
      </c>
      <c r="T5308" s="5">
        <v>27</v>
      </c>
      <c r="U5308">
        <v>0</v>
      </c>
      <c r="V5308" s="5">
        <v>12.06</v>
      </c>
      <c r="W5308" t="s">
        <v>41</v>
      </c>
      <c r="X5308" s="3">
        <v>41620</v>
      </c>
      <c r="Y5308" s="3">
        <v>41620</v>
      </c>
      <c r="Z5308">
        <v>5</v>
      </c>
      <c r="AA5308" t="s">
        <v>8400</v>
      </c>
      <c r="AB5308">
        <f t="shared" si="412"/>
        <v>0</v>
      </c>
      <c r="AC5308" t="str">
        <f t="shared" si="410"/>
        <v>Saturday</v>
      </c>
      <c r="AD5308" s="5">
        <v>2.802</v>
      </c>
      <c r="AE5308">
        <v>2013</v>
      </c>
      <c r="AF5308">
        <v>49</v>
      </c>
      <c r="AG5308" s="14">
        <f t="shared" si="411"/>
        <v>0.44666666666666671</v>
      </c>
      <c r="AH5308">
        <f t="shared" si="413"/>
        <v>0</v>
      </c>
      <c r="AI5308" t="str">
        <f t="shared" si="414"/>
        <v xml:space="preserve"> </v>
      </c>
    </row>
    <row r="5309" spans="1:35" x14ac:dyDescent="0.35">
      <c r="A5309">
        <v>5308</v>
      </c>
      <c r="B5309" t="s">
        <v>4481</v>
      </c>
      <c r="C5309" t="s">
        <v>4482</v>
      </c>
      <c r="D5309" t="s">
        <v>29</v>
      </c>
      <c r="E5309" t="s">
        <v>30</v>
      </c>
      <c r="F5309" t="s">
        <v>31</v>
      </c>
      <c r="G5309" t="s">
        <v>2350</v>
      </c>
      <c r="H5309" t="s">
        <v>1267</v>
      </c>
      <c r="I5309" t="s">
        <v>34</v>
      </c>
      <c r="J5309" t="s">
        <v>8364</v>
      </c>
      <c r="K5309" s="3">
        <v>41615</v>
      </c>
      <c r="L5309" t="s">
        <v>98</v>
      </c>
      <c r="M5309" t="s">
        <v>2968</v>
      </c>
      <c r="N5309" t="s">
        <v>2969</v>
      </c>
      <c r="O5309" t="s">
        <v>39</v>
      </c>
      <c r="P5309" t="s">
        <v>90</v>
      </c>
      <c r="Q5309">
        <v>2</v>
      </c>
      <c r="R5309" s="5">
        <v>7.52</v>
      </c>
      <c r="S5309" s="5">
        <v>12.5</v>
      </c>
      <c r="T5309" s="5">
        <v>25</v>
      </c>
      <c r="U5309">
        <v>0</v>
      </c>
      <c r="V5309" s="5">
        <v>9.9600000000000009</v>
      </c>
      <c r="W5309" t="s">
        <v>41</v>
      </c>
      <c r="X5309" s="3">
        <v>41620</v>
      </c>
      <c r="Y5309" s="3">
        <v>41620</v>
      </c>
      <c r="Z5309">
        <v>5</v>
      </c>
      <c r="AA5309" t="s">
        <v>8400</v>
      </c>
      <c r="AB5309">
        <f t="shared" si="412"/>
        <v>0</v>
      </c>
      <c r="AC5309" t="str">
        <f t="shared" si="410"/>
        <v>Saturday</v>
      </c>
      <c r="AD5309" s="5">
        <v>2.9340000000000002</v>
      </c>
      <c r="AE5309">
        <v>2013</v>
      </c>
      <c r="AF5309">
        <v>49</v>
      </c>
      <c r="AG5309" s="14">
        <f t="shared" si="411"/>
        <v>0.39840000000000003</v>
      </c>
      <c r="AH5309">
        <f t="shared" si="413"/>
        <v>0</v>
      </c>
      <c r="AI5309" t="str">
        <f t="shared" si="414"/>
        <v xml:space="preserve"> </v>
      </c>
    </row>
    <row r="5310" spans="1:35" x14ac:dyDescent="0.35">
      <c r="A5310">
        <v>5309</v>
      </c>
      <c r="B5310" t="s">
        <v>4481</v>
      </c>
      <c r="C5310" t="s">
        <v>4482</v>
      </c>
      <c r="D5310" t="s">
        <v>29</v>
      </c>
      <c r="E5310" t="s">
        <v>30</v>
      </c>
      <c r="F5310" t="s">
        <v>31</v>
      </c>
      <c r="G5310" t="s">
        <v>2350</v>
      </c>
      <c r="H5310" t="s">
        <v>1267</v>
      </c>
      <c r="I5310" t="s">
        <v>34</v>
      </c>
      <c r="J5310" t="s">
        <v>8364</v>
      </c>
      <c r="K5310" s="3">
        <v>41615</v>
      </c>
      <c r="L5310" t="s">
        <v>98</v>
      </c>
      <c r="M5310" t="s">
        <v>8365</v>
      </c>
      <c r="N5310" t="s">
        <v>7065</v>
      </c>
      <c r="O5310" t="s">
        <v>39</v>
      </c>
      <c r="P5310" t="s">
        <v>64</v>
      </c>
      <c r="Q5310">
        <v>5</v>
      </c>
      <c r="R5310" s="5">
        <v>5.5600000000000005</v>
      </c>
      <c r="S5310" s="5">
        <v>10.6</v>
      </c>
      <c r="T5310" s="5">
        <v>53</v>
      </c>
      <c r="U5310">
        <v>0</v>
      </c>
      <c r="V5310" s="5">
        <v>25.2</v>
      </c>
      <c r="W5310" t="s">
        <v>41</v>
      </c>
      <c r="X5310" s="3">
        <v>41620</v>
      </c>
      <c r="Y5310" s="3">
        <v>41620</v>
      </c>
      <c r="Z5310">
        <v>5</v>
      </c>
      <c r="AA5310" t="s">
        <v>8400</v>
      </c>
      <c r="AB5310">
        <f t="shared" si="412"/>
        <v>0</v>
      </c>
      <c r="AC5310" t="str">
        <f t="shared" si="410"/>
        <v>Saturday</v>
      </c>
      <c r="AD5310" s="5">
        <v>7.5179999999999998</v>
      </c>
      <c r="AE5310">
        <v>2013</v>
      </c>
      <c r="AF5310">
        <v>49</v>
      </c>
      <c r="AG5310" s="14">
        <f t="shared" si="411"/>
        <v>0.47547169811320755</v>
      </c>
      <c r="AH5310">
        <f t="shared" si="413"/>
        <v>0</v>
      </c>
      <c r="AI5310" t="str">
        <f t="shared" si="414"/>
        <v xml:space="preserve"> </v>
      </c>
    </row>
    <row r="5311" spans="1:35" x14ac:dyDescent="0.35">
      <c r="A5311">
        <v>5310</v>
      </c>
      <c r="B5311" t="s">
        <v>4481</v>
      </c>
      <c r="C5311" t="s">
        <v>4482</v>
      </c>
      <c r="D5311" t="s">
        <v>29</v>
      </c>
      <c r="E5311" t="s">
        <v>30</v>
      </c>
      <c r="F5311" t="s">
        <v>31</v>
      </c>
      <c r="G5311" t="s">
        <v>2350</v>
      </c>
      <c r="H5311" t="s">
        <v>1267</v>
      </c>
      <c r="I5311" t="s">
        <v>34</v>
      </c>
      <c r="J5311" t="s">
        <v>8364</v>
      </c>
      <c r="K5311" s="3">
        <v>41615</v>
      </c>
      <c r="L5311" t="s">
        <v>98</v>
      </c>
      <c r="M5311" t="s">
        <v>7103</v>
      </c>
      <c r="N5311" t="s">
        <v>7104</v>
      </c>
      <c r="O5311" t="s">
        <v>39</v>
      </c>
      <c r="P5311" t="s">
        <v>61</v>
      </c>
      <c r="Q5311">
        <v>2</v>
      </c>
      <c r="R5311" s="5">
        <v>6.48</v>
      </c>
      <c r="S5311" s="5">
        <v>9.5</v>
      </c>
      <c r="T5311" s="5">
        <v>19</v>
      </c>
      <c r="U5311">
        <v>0</v>
      </c>
      <c r="V5311" s="5">
        <v>6.04</v>
      </c>
      <c r="W5311" t="s">
        <v>41</v>
      </c>
      <c r="X5311" s="3">
        <v>41620</v>
      </c>
      <c r="Y5311" s="3">
        <v>41622</v>
      </c>
      <c r="Z5311">
        <v>7</v>
      </c>
      <c r="AA5311" t="s">
        <v>8399</v>
      </c>
      <c r="AB5311">
        <f t="shared" si="412"/>
        <v>2</v>
      </c>
      <c r="AC5311" t="str">
        <f t="shared" si="410"/>
        <v>Saturday</v>
      </c>
      <c r="AD5311" s="5">
        <v>3.2519999999999998</v>
      </c>
      <c r="AE5311">
        <v>2013</v>
      </c>
      <c r="AF5311">
        <v>49</v>
      </c>
      <c r="AG5311" s="14">
        <f t="shared" si="411"/>
        <v>0.31789473684210529</v>
      </c>
      <c r="AH5311">
        <f t="shared" si="413"/>
        <v>1</v>
      </c>
      <c r="AI5311">
        <f t="shared" si="414"/>
        <v>2</v>
      </c>
    </row>
    <row r="5312" spans="1:35" x14ac:dyDescent="0.35">
      <c r="A5312">
        <v>5311</v>
      </c>
      <c r="B5312" t="s">
        <v>4097</v>
      </c>
      <c r="C5312" t="s">
        <v>4098</v>
      </c>
      <c r="D5312" t="s">
        <v>112</v>
      </c>
      <c r="E5312" t="s">
        <v>30</v>
      </c>
      <c r="F5312" t="s">
        <v>31</v>
      </c>
      <c r="G5312" t="s">
        <v>365</v>
      </c>
      <c r="H5312" t="s">
        <v>366</v>
      </c>
      <c r="I5312" t="s">
        <v>34</v>
      </c>
      <c r="J5312" t="s">
        <v>8366</v>
      </c>
      <c r="K5312" s="3">
        <v>41663</v>
      </c>
      <c r="L5312" t="s">
        <v>36</v>
      </c>
      <c r="M5312" t="s">
        <v>4513</v>
      </c>
      <c r="N5312" t="s">
        <v>1120</v>
      </c>
      <c r="O5312" t="s">
        <v>51</v>
      </c>
      <c r="P5312" t="s">
        <v>93</v>
      </c>
      <c r="Q5312">
        <v>4</v>
      </c>
      <c r="R5312" s="5">
        <v>253.42959999999999</v>
      </c>
      <c r="S5312" s="5">
        <v>305.40199999999999</v>
      </c>
      <c r="T5312" s="5">
        <v>977.28639999999996</v>
      </c>
      <c r="U5312">
        <v>0.2</v>
      </c>
      <c r="V5312" s="5">
        <v>-36.432000000000002</v>
      </c>
      <c r="W5312" t="s">
        <v>139</v>
      </c>
      <c r="X5312" s="3">
        <v>41666</v>
      </c>
      <c r="Y5312" s="3">
        <v>41666</v>
      </c>
      <c r="Z5312">
        <v>3</v>
      </c>
      <c r="AA5312" t="s">
        <v>8400</v>
      </c>
      <c r="AB5312">
        <f t="shared" si="412"/>
        <v>0</v>
      </c>
      <c r="AC5312" t="str">
        <f t="shared" si="410"/>
        <v>Friday</v>
      </c>
      <c r="AD5312" s="5">
        <v>110.83199999999999</v>
      </c>
      <c r="AE5312">
        <v>2014</v>
      </c>
      <c r="AF5312">
        <v>4</v>
      </c>
      <c r="AG5312" s="14">
        <f t="shared" si="411"/>
        <v>-3.7278734258452795E-2</v>
      </c>
      <c r="AH5312">
        <f t="shared" si="413"/>
        <v>0</v>
      </c>
      <c r="AI5312" t="str">
        <f t="shared" si="414"/>
        <v xml:space="preserve"> </v>
      </c>
    </row>
    <row r="5313" spans="1:35" x14ac:dyDescent="0.35">
      <c r="A5313">
        <v>5312</v>
      </c>
      <c r="B5313" t="s">
        <v>3836</v>
      </c>
      <c r="C5313" t="s">
        <v>3837</v>
      </c>
      <c r="D5313" t="s">
        <v>29</v>
      </c>
      <c r="E5313" t="s">
        <v>199</v>
      </c>
      <c r="F5313" t="s">
        <v>576</v>
      </c>
      <c r="G5313" t="s">
        <v>577</v>
      </c>
      <c r="H5313" t="s">
        <v>578</v>
      </c>
      <c r="I5313" t="s">
        <v>34</v>
      </c>
      <c r="J5313" t="s">
        <v>8367</v>
      </c>
      <c r="K5313" s="3">
        <v>41442</v>
      </c>
      <c r="L5313" t="s">
        <v>136</v>
      </c>
      <c r="M5313" t="s">
        <v>1907</v>
      </c>
      <c r="N5313" t="s">
        <v>1908</v>
      </c>
      <c r="O5313" t="s">
        <v>51</v>
      </c>
      <c r="P5313" t="s">
        <v>55</v>
      </c>
      <c r="Q5313">
        <v>4</v>
      </c>
      <c r="R5313" s="5">
        <v>126.98560000000001</v>
      </c>
      <c r="S5313" s="5">
        <v>139.636</v>
      </c>
      <c r="T5313" s="5">
        <v>335.12639999999999</v>
      </c>
      <c r="U5313">
        <v>0.4</v>
      </c>
      <c r="V5313" s="5">
        <v>-172.816</v>
      </c>
      <c r="W5313" t="s">
        <v>242</v>
      </c>
      <c r="X5313" s="3">
        <v>41442</v>
      </c>
      <c r="Y5313" s="3">
        <v>41442</v>
      </c>
      <c r="Z5313">
        <v>0</v>
      </c>
      <c r="AA5313" t="s">
        <v>8400</v>
      </c>
      <c r="AB5313">
        <f t="shared" si="412"/>
        <v>0</v>
      </c>
      <c r="AC5313" t="str">
        <f t="shared" si="410"/>
        <v>Monday</v>
      </c>
      <c r="AD5313" s="5">
        <v>38.179000000000002</v>
      </c>
      <c r="AE5313">
        <v>2013</v>
      </c>
      <c r="AF5313">
        <v>25</v>
      </c>
      <c r="AG5313" s="14">
        <f t="shared" si="411"/>
        <v>-0.51567408595682107</v>
      </c>
      <c r="AH5313">
        <f t="shared" si="413"/>
        <v>0</v>
      </c>
      <c r="AI5313" t="str">
        <f t="shared" si="414"/>
        <v xml:space="preserve"> </v>
      </c>
    </row>
    <row r="5314" spans="1:35" x14ac:dyDescent="0.35">
      <c r="A5314">
        <v>5313</v>
      </c>
      <c r="B5314" t="s">
        <v>3836</v>
      </c>
      <c r="C5314" t="s">
        <v>3837</v>
      </c>
      <c r="D5314" t="s">
        <v>29</v>
      </c>
      <c r="E5314" t="s">
        <v>199</v>
      </c>
      <c r="F5314" t="s">
        <v>576</v>
      </c>
      <c r="G5314" t="s">
        <v>577</v>
      </c>
      <c r="H5314" t="s">
        <v>578</v>
      </c>
      <c r="I5314" t="s">
        <v>34</v>
      </c>
      <c r="J5314" t="s">
        <v>8367</v>
      </c>
      <c r="K5314" s="3">
        <v>41442</v>
      </c>
      <c r="L5314" t="s">
        <v>136</v>
      </c>
      <c r="M5314" t="s">
        <v>5600</v>
      </c>
      <c r="N5314" t="s">
        <v>5601</v>
      </c>
      <c r="O5314" t="s">
        <v>51</v>
      </c>
      <c r="P5314" t="s">
        <v>55</v>
      </c>
      <c r="Q5314">
        <v>7</v>
      </c>
      <c r="R5314" s="5">
        <v>261.36674285714281</v>
      </c>
      <c r="S5314" s="5">
        <v>310.00457142857135</v>
      </c>
      <c r="T5314" s="5">
        <v>1302.0191999999995</v>
      </c>
      <c r="U5314">
        <v>0.4</v>
      </c>
      <c r="V5314" s="5">
        <v>-527.548</v>
      </c>
      <c r="W5314" t="s">
        <v>242</v>
      </c>
      <c r="X5314" s="3">
        <v>41442</v>
      </c>
      <c r="Y5314" s="3">
        <v>41442</v>
      </c>
      <c r="Z5314">
        <v>0</v>
      </c>
      <c r="AA5314" t="s">
        <v>8400</v>
      </c>
      <c r="AB5314">
        <f t="shared" si="412"/>
        <v>0</v>
      </c>
      <c r="AC5314" t="str">
        <f t="shared" ref="AC5314:AC5350" si="415">TEXT(K5314,"dddd")</f>
        <v>Monday</v>
      </c>
      <c r="AD5314" s="5">
        <v>158.58799999999999</v>
      </c>
      <c r="AE5314">
        <v>2013</v>
      </c>
      <c r="AF5314">
        <v>25</v>
      </c>
      <c r="AG5314" s="14">
        <f t="shared" ref="AG5314:AG5350" si="416">V5314/T5314</f>
        <v>-0.40517682074119965</v>
      </c>
      <c r="AH5314">
        <f t="shared" si="413"/>
        <v>0</v>
      </c>
      <c r="AI5314" t="str">
        <f t="shared" si="414"/>
        <v xml:space="preserve"> </v>
      </c>
    </row>
    <row r="5315" spans="1:35" x14ac:dyDescent="0.35">
      <c r="A5315">
        <v>5314</v>
      </c>
      <c r="B5315" t="s">
        <v>4793</v>
      </c>
      <c r="C5315" t="s">
        <v>4794</v>
      </c>
      <c r="D5315" t="s">
        <v>112</v>
      </c>
      <c r="E5315" t="s">
        <v>84</v>
      </c>
      <c r="F5315" t="s">
        <v>463</v>
      </c>
      <c r="G5315" t="s">
        <v>1751</v>
      </c>
      <c r="H5315" t="s">
        <v>1752</v>
      </c>
      <c r="I5315" t="s">
        <v>34</v>
      </c>
      <c r="J5315" t="s">
        <v>8368</v>
      </c>
      <c r="K5315" s="3">
        <v>41057</v>
      </c>
      <c r="L5315" t="s">
        <v>215</v>
      </c>
      <c r="M5315" t="s">
        <v>2214</v>
      </c>
      <c r="N5315" t="s">
        <v>2215</v>
      </c>
      <c r="O5315" t="s">
        <v>51</v>
      </c>
      <c r="P5315" t="s">
        <v>55</v>
      </c>
      <c r="Q5315">
        <v>5</v>
      </c>
      <c r="R5315" s="5">
        <v>66.260000000000005</v>
      </c>
      <c r="S5315" s="5">
        <v>114.2</v>
      </c>
      <c r="T5315" s="5">
        <v>571</v>
      </c>
      <c r="U5315">
        <v>0</v>
      </c>
      <c r="V5315" s="5">
        <v>239.7</v>
      </c>
      <c r="W5315" t="s">
        <v>155</v>
      </c>
      <c r="X5315" s="3">
        <v>41059</v>
      </c>
      <c r="Y5315" s="3">
        <v>41059</v>
      </c>
      <c r="Z5315">
        <v>2</v>
      </c>
      <c r="AA5315" t="s">
        <v>8400</v>
      </c>
      <c r="AB5315">
        <f t="shared" ref="AB5315:AB5350" si="417">Y5315-X5315</f>
        <v>0</v>
      </c>
      <c r="AC5315" t="str">
        <f t="shared" si="415"/>
        <v>Monday</v>
      </c>
      <c r="AD5315" s="5">
        <v>174.85300000000001</v>
      </c>
      <c r="AE5315">
        <v>2012</v>
      </c>
      <c r="AF5315">
        <v>22</v>
      </c>
      <c r="AG5315" s="14">
        <f t="shared" si="416"/>
        <v>0.41978984238178629</v>
      </c>
      <c r="AH5315">
        <f t="shared" ref="AH5315:AH5350" si="418">IF(AA5315 = "Late", 1, 0)</f>
        <v>0</v>
      </c>
      <c r="AI5315" t="str">
        <f t="shared" ref="AI5315:AI5350" si="419">IF(AB5315&gt;0, AB5315, " ")</f>
        <v xml:space="preserve"> </v>
      </c>
    </row>
    <row r="5316" spans="1:35" x14ac:dyDescent="0.35">
      <c r="A5316">
        <v>5315</v>
      </c>
      <c r="B5316" t="s">
        <v>6266</v>
      </c>
      <c r="C5316" t="s">
        <v>6267</v>
      </c>
      <c r="D5316" t="s">
        <v>96</v>
      </c>
      <c r="E5316" t="s">
        <v>199</v>
      </c>
      <c r="F5316" t="s">
        <v>212</v>
      </c>
      <c r="G5316" t="s">
        <v>134</v>
      </c>
      <c r="H5316" t="s">
        <v>688</v>
      </c>
      <c r="I5316" t="s">
        <v>34</v>
      </c>
      <c r="J5316" t="s">
        <v>8369</v>
      </c>
      <c r="K5316" s="3">
        <v>41426</v>
      </c>
      <c r="L5316" t="s">
        <v>136</v>
      </c>
      <c r="M5316" t="s">
        <v>819</v>
      </c>
      <c r="N5316" t="s">
        <v>820</v>
      </c>
      <c r="O5316" t="s">
        <v>51</v>
      </c>
      <c r="P5316" t="s">
        <v>93</v>
      </c>
      <c r="Q5316">
        <v>7</v>
      </c>
      <c r="R5316" s="5">
        <v>107.50491428571422</v>
      </c>
      <c r="S5316" s="5">
        <v>123.73614285714278</v>
      </c>
      <c r="T5316" s="5">
        <v>692.92239999999958</v>
      </c>
      <c r="U5316">
        <v>0.2</v>
      </c>
      <c r="V5316" s="5">
        <v>-59.612000000000002</v>
      </c>
      <c r="W5316" t="s">
        <v>139</v>
      </c>
      <c r="X5316" s="3">
        <v>41429</v>
      </c>
      <c r="Y5316" s="3">
        <v>41431</v>
      </c>
      <c r="Z5316">
        <v>5</v>
      </c>
      <c r="AA5316" t="s">
        <v>8399</v>
      </c>
      <c r="AB5316">
        <f t="shared" si="417"/>
        <v>2</v>
      </c>
      <c r="AC5316" t="str">
        <f t="shared" si="415"/>
        <v>Saturday</v>
      </c>
      <c r="AD5316" s="5">
        <v>73.180999999999997</v>
      </c>
      <c r="AE5316">
        <v>2013</v>
      </c>
      <c r="AF5316">
        <v>22</v>
      </c>
      <c r="AG5316" s="14">
        <f t="shared" si="416"/>
        <v>-8.6029835375505306E-2</v>
      </c>
      <c r="AH5316">
        <f t="shared" si="418"/>
        <v>1</v>
      </c>
      <c r="AI5316">
        <f t="shared" si="419"/>
        <v>2</v>
      </c>
    </row>
    <row r="5317" spans="1:35" x14ac:dyDescent="0.35">
      <c r="A5317">
        <v>5316</v>
      </c>
      <c r="B5317" t="s">
        <v>6266</v>
      </c>
      <c r="C5317" t="s">
        <v>6267</v>
      </c>
      <c r="D5317" t="s">
        <v>96</v>
      </c>
      <c r="E5317" t="s">
        <v>199</v>
      </c>
      <c r="F5317" t="s">
        <v>212</v>
      </c>
      <c r="G5317" t="s">
        <v>134</v>
      </c>
      <c r="H5317" t="s">
        <v>688</v>
      </c>
      <c r="I5317" t="s">
        <v>34</v>
      </c>
      <c r="J5317" t="s">
        <v>8369</v>
      </c>
      <c r="K5317" s="3">
        <v>41426</v>
      </c>
      <c r="L5317" t="s">
        <v>136</v>
      </c>
      <c r="M5317" t="s">
        <v>1235</v>
      </c>
      <c r="N5317" t="s">
        <v>1236</v>
      </c>
      <c r="O5317" t="s">
        <v>51</v>
      </c>
      <c r="P5317" t="s">
        <v>55</v>
      </c>
      <c r="Q5317">
        <v>2</v>
      </c>
      <c r="R5317" s="5">
        <v>53.050400000000003</v>
      </c>
      <c r="S5317" s="5">
        <v>96.690666666666672</v>
      </c>
      <c r="T5317" s="5">
        <v>116.0288</v>
      </c>
      <c r="U5317">
        <v>0.4</v>
      </c>
      <c r="V5317" s="5">
        <v>9.9280000000000008</v>
      </c>
      <c r="W5317" t="s">
        <v>139</v>
      </c>
      <c r="X5317" s="3">
        <v>41429</v>
      </c>
      <c r="Y5317" s="3">
        <v>41429</v>
      </c>
      <c r="Z5317">
        <v>3</v>
      </c>
      <c r="AA5317" t="s">
        <v>8400</v>
      </c>
      <c r="AB5317">
        <f t="shared" si="417"/>
        <v>0</v>
      </c>
      <c r="AC5317" t="str">
        <f t="shared" si="415"/>
        <v>Saturday</v>
      </c>
      <c r="AD5317" s="5">
        <v>17.529</v>
      </c>
      <c r="AE5317">
        <v>2013</v>
      </c>
      <c r="AF5317">
        <v>22</v>
      </c>
      <c r="AG5317" s="14">
        <f t="shared" si="416"/>
        <v>8.5564963181554932E-2</v>
      </c>
      <c r="AH5317">
        <f t="shared" si="418"/>
        <v>0</v>
      </c>
      <c r="AI5317" t="str">
        <f t="shared" si="419"/>
        <v xml:space="preserve"> </v>
      </c>
    </row>
    <row r="5318" spans="1:35" x14ac:dyDescent="0.35">
      <c r="A5318">
        <v>5317</v>
      </c>
      <c r="B5318" t="s">
        <v>2685</v>
      </c>
      <c r="C5318" t="s">
        <v>2686</v>
      </c>
      <c r="D5318" t="s">
        <v>29</v>
      </c>
      <c r="E5318" t="s">
        <v>44</v>
      </c>
      <c r="F5318" t="s">
        <v>67</v>
      </c>
      <c r="G5318" t="s">
        <v>68</v>
      </c>
      <c r="H5318" t="s">
        <v>8370</v>
      </c>
      <c r="I5318" t="s">
        <v>34</v>
      </c>
      <c r="J5318" t="s">
        <v>8371</v>
      </c>
      <c r="K5318" s="3">
        <v>41937</v>
      </c>
      <c r="L5318" t="s">
        <v>36</v>
      </c>
      <c r="M5318" t="s">
        <v>5091</v>
      </c>
      <c r="N5318" t="s">
        <v>5092</v>
      </c>
      <c r="O5318" t="s">
        <v>39</v>
      </c>
      <c r="P5318" t="s">
        <v>90</v>
      </c>
      <c r="Q5318">
        <v>9</v>
      </c>
      <c r="R5318" s="5">
        <v>11.195555555555559</v>
      </c>
      <c r="S5318" s="5">
        <v>12.555555555555559</v>
      </c>
      <c r="T5318" s="5">
        <v>113.00000000000003</v>
      </c>
      <c r="U5318">
        <v>0</v>
      </c>
      <c r="V5318" s="5">
        <v>12.24</v>
      </c>
      <c r="W5318" t="s">
        <v>41</v>
      </c>
      <c r="X5318" s="3">
        <v>41942</v>
      </c>
      <c r="Y5318" s="3">
        <v>41942</v>
      </c>
      <c r="Z5318">
        <v>5</v>
      </c>
      <c r="AA5318" t="s">
        <v>8400</v>
      </c>
      <c r="AB5318">
        <f t="shared" si="417"/>
        <v>0</v>
      </c>
      <c r="AC5318" t="str">
        <f t="shared" si="415"/>
        <v>Saturday</v>
      </c>
      <c r="AD5318" s="5">
        <v>9.4060000000000006</v>
      </c>
      <c r="AE5318">
        <v>2014</v>
      </c>
      <c r="AF5318">
        <v>43</v>
      </c>
      <c r="AG5318" s="14">
        <f t="shared" si="416"/>
        <v>0.10831858407079643</v>
      </c>
      <c r="AH5318">
        <f t="shared" si="418"/>
        <v>0</v>
      </c>
      <c r="AI5318" t="str">
        <f t="shared" si="419"/>
        <v xml:space="preserve"> </v>
      </c>
    </row>
    <row r="5319" spans="1:35" x14ac:dyDescent="0.35">
      <c r="A5319">
        <v>5318</v>
      </c>
      <c r="B5319" t="s">
        <v>2685</v>
      </c>
      <c r="C5319" t="s">
        <v>2686</v>
      </c>
      <c r="D5319" t="s">
        <v>29</v>
      </c>
      <c r="E5319" t="s">
        <v>44</v>
      </c>
      <c r="F5319" t="s">
        <v>67</v>
      </c>
      <c r="G5319" t="s">
        <v>68</v>
      </c>
      <c r="H5319" t="s">
        <v>8370</v>
      </c>
      <c r="I5319" t="s">
        <v>34</v>
      </c>
      <c r="J5319" t="s">
        <v>8371</v>
      </c>
      <c r="K5319" s="3">
        <v>41937</v>
      </c>
      <c r="L5319" t="s">
        <v>36</v>
      </c>
      <c r="M5319" t="s">
        <v>876</v>
      </c>
      <c r="N5319" t="s">
        <v>877</v>
      </c>
      <c r="O5319" t="s">
        <v>39</v>
      </c>
      <c r="P5319" t="s">
        <v>165</v>
      </c>
      <c r="Q5319">
        <v>2</v>
      </c>
      <c r="R5319" s="5">
        <v>85.5</v>
      </c>
      <c r="S5319" s="5">
        <v>85.5</v>
      </c>
      <c r="T5319" s="5">
        <v>171</v>
      </c>
      <c r="U5319">
        <v>0</v>
      </c>
      <c r="V5319" s="5">
        <v>0</v>
      </c>
      <c r="W5319" t="s">
        <v>41</v>
      </c>
      <c r="X5319" s="3">
        <v>41942</v>
      </c>
      <c r="Y5319" s="3">
        <v>41945</v>
      </c>
      <c r="Z5319">
        <v>8</v>
      </c>
      <c r="AA5319" t="s">
        <v>8399</v>
      </c>
      <c r="AB5319">
        <f t="shared" si="417"/>
        <v>3</v>
      </c>
      <c r="AC5319" t="str">
        <f t="shared" si="415"/>
        <v>Saturday</v>
      </c>
      <c r="AD5319" s="5">
        <v>13.176</v>
      </c>
      <c r="AE5319">
        <v>2014</v>
      </c>
      <c r="AF5319">
        <v>43</v>
      </c>
      <c r="AG5319" s="14">
        <f t="shared" si="416"/>
        <v>0</v>
      </c>
      <c r="AH5319">
        <f t="shared" si="418"/>
        <v>1</v>
      </c>
      <c r="AI5319">
        <f t="shared" si="419"/>
        <v>3</v>
      </c>
    </row>
    <row r="5320" spans="1:35" x14ac:dyDescent="0.35">
      <c r="A5320">
        <v>5319</v>
      </c>
      <c r="B5320" t="s">
        <v>2685</v>
      </c>
      <c r="C5320" t="s">
        <v>2686</v>
      </c>
      <c r="D5320" t="s">
        <v>29</v>
      </c>
      <c r="E5320" t="s">
        <v>44</v>
      </c>
      <c r="F5320" t="s">
        <v>67</v>
      </c>
      <c r="G5320" t="s">
        <v>68</v>
      </c>
      <c r="H5320" t="s">
        <v>8370</v>
      </c>
      <c r="I5320" t="s">
        <v>34</v>
      </c>
      <c r="J5320" t="s">
        <v>8371</v>
      </c>
      <c r="K5320" s="3">
        <v>41937</v>
      </c>
      <c r="L5320" t="s">
        <v>36</v>
      </c>
      <c r="M5320" t="s">
        <v>3286</v>
      </c>
      <c r="N5320" t="s">
        <v>3287</v>
      </c>
      <c r="O5320" t="s">
        <v>39</v>
      </c>
      <c r="P5320" t="s">
        <v>58</v>
      </c>
      <c r="Q5320">
        <v>4</v>
      </c>
      <c r="R5320" s="5">
        <v>6.45</v>
      </c>
      <c r="S5320" s="5">
        <v>10.25</v>
      </c>
      <c r="T5320" s="5">
        <v>41</v>
      </c>
      <c r="U5320">
        <v>0</v>
      </c>
      <c r="V5320" s="5">
        <v>15.2</v>
      </c>
      <c r="W5320" t="s">
        <v>41</v>
      </c>
      <c r="X5320" s="3">
        <v>41942</v>
      </c>
      <c r="Y5320" s="3">
        <v>41942</v>
      </c>
      <c r="Z5320">
        <v>5</v>
      </c>
      <c r="AA5320" t="s">
        <v>8400</v>
      </c>
      <c r="AB5320">
        <f t="shared" si="417"/>
        <v>0</v>
      </c>
      <c r="AC5320" t="str">
        <f t="shared" si="415"/>
        <v>Saturday</v>
      </c>
      <c r="AD5320" s="5">
        <v>3.1880000000000002</v>
      </c>
      <c r="AE5320">
        <v>2014</v>
      </c>
      <c r="AF5320">
        <v>43</v>
      </c>
      <c r="AG5320" s="14">
        <f t="shared" si="416"/>
        <v>0.37073170731707317</v>
      </c>
      <c r="AH5320">
        <f t="shared" si="418"/>
        <v>0</v>
      </c>
      <c r="AI5320" t="str">
        <f t="shared" si="419"/>
        <v xml:space="preserve"> </v>
      </c>
    </row>
    <row r="5321" spans="1:35" x14ac:dyDescent="0.35">
      <c r="A5321">
        <v>5320</v>
      </c>
      <c r="B5321" t="s">
        <v>2685</v>
      </c>
      <c r="C5321" t="s">
        <v>2686</v>
      </c>
      <c r="D5321" t="s">
        <v>29</v>
      </c>
      <c r="E5321" t="s">
        <v>44</v>
      </c>
      <c r="F5321" t="s">
        <v>67</v>
      </c>
      <c r="G5321" t="s">
        <v>68</v>
      </c>
      <c r="H5321" t="s">
        <v>8370</v>
      </c>
      <c r="I5321" t="s">
        <v>34</v>
      </c>
      <c r="J5321" t="s">
        <v>8371</v>
      </c>
      <c r="K5321" s="3">
        <v>41937</v>
      </c>
      <c r="L5321" t="s">
        <v>36</v>
      </c>
      <c r="M5321" t="s">
        <v>8372</v>
      </c>
      <c r="N5321" t="s">
        <v>8373</v>
      </c>
      <c r="O5321" t="s">
        <v>72</v>
      </c>
      <c r="P5321" t="s">
        <v>73</v>
      </c>
      <c r="Q5321">
        <v>3</v>
      </c>
      <c r="R5321" s="5">
        <v>27.02</v>
      </c>
      <c r="S5321" s="5">
        <v>30</v>
      </c>
      <c r="T5321" s="5">
        <v>90</v>
      </c>
      <c r="U5321">
        <v>0</v>
      </c>
      <c r="V5321" s="5">
        <v>8.94</v>
      </c>
      <c r="W5321" t="s">
        <v>41</v>
      </c>
      <c r="X5321" s="3">
        <v>41942</v>
      </c>
      <c r="Y5321" s="3">
        <v>41942</v>
      </c>
      <c r="Z5321">
        <v>5</v>
      </c>
      <c r="AA5321" t="s">
        <v>8400</v>
      </c>
      <c r="AB5321">
        <f t="shared" si="417"/>
        <v>0</v>
      </c>
      <c r="AC5321" t="str">
        <f t="shared" si="415"/>
        <v>Saturday</v>
      </c>
      <c r="AD5321" s="5">
        <v>7.5839999999999996</v>
      </c>
      <c r="AE5321">
        <v>2014</v>
      </c>
      <c r="AF5321">
        <v>43</v>
      </c>
      <c r="AG5321" s="14">
        <f t="shared" si="416"/>
        <v>9.9333333333333329E-2</v>
      </c>
      <c r="AH5321">
        <f t="shared" si="418"/>
        <v>0</v>
      </c>
      <c r="AI5321" t="str">
        <f t="shared" si="419"/>
        <v xml:space="preserve"> </v>
      </c>
    </row>
    <row r="5322" spans="1:35" x14ac:dyDescent="0.35">
      <c r="A5322">
        <v>5321</v>
      </c>
      <c r="B5322" t="s">
        <v>788</v>
      </c>
      <c r="C5322" t="s">
        <v>789</v>
      </c>
      <c r="D5322" t="s">
        <v>112</v>
      </c>
      <c r="E5322" t="s">
        <v>44</v>
      </c>
      <c r="F5322" t="s">
        <v>67</v>
      </c>
      <c r="G5322" t="s">
        <v>2126</v>
      </c>
      <c r="H5322" t="s">
        <v>2127</v>
      </c>
      <c r="I5322" t="s">
        <v>34</v>
      </c>
      <c r="J5322" t="s">
        <v>8374</v>
      </c>
      <c r="K5322" s="3">
        <v>41185</v>
      </c>
      <c r="L5322" t="s">
        <v>36</v>
      </c>
      <c r="M5322" t="s">
        <v>1471</v>
      </c>
      <c r="N5322" t="s">
        <v>1472</v>
      </c>
      <c r="O5322" t="s">
        <v>39</v>
      </c>
      <c r="P5322" t="s">
        <v>58</v>
      </c>
      <c r="Q5322">
        <v>2</v>
      </c>
      <c r="R5322" s="5">
        <v>6.72</v>
      </c>
      <c r="S5322" s="5">
        <v>8</v>
      </c>
      <c r="T5322" s="5">
        <v>16</v>
      </c>
      <c r="U5322">
        <v>0</v>
      </c>
      <c r="V5322" s="5">
        <v>2.56</v>
      </c>
      <c r="W5322" t="s">
        <v>41</v>
      </c>
      <c r="X5322" s="3">
        <v>41190</v>
      </c>
      <c r="Y5322" s="3">
        <v>41190</v>
      </c>
      <c r="Z5322">
        <v>5</v>
      </c>
      <c r="AA5322" t="s">
        <v>8400</v>
      </c>
      <c r="AB5322">
        <f t="shared" si="417"/>
        <v>0</v>
      </c>
      <c r="AC5322" t="str">
        <f t="shared" si="415"/>
        <v>Wednesday</v>
      </c>
      <c r="AD5322" s="5">
        <v>0.56299999999999994</v>
      </c>
      <c r="AE5322">
        <v>2012</v>
      </c>
      <c r="AF5322">
        <v>40</v>
      </c>
      <c r="AG5322" s="14">
        <f t="shared" si="416"/>
        <v>0.16</v>
      </c>
      <c r="AH5322">
        <f t="shared" si="418"/>
        <v>0</v>
      </c>
      <c r="AI5322" t="str">
        <f t="shared" si="419"/>
        <v xml:space="preserve"> </v>
      </c>
    </row>
    <row r="5323" spans="1:35" x14ac:dyDescent="0.35">
      <c r="A5323">
        <v>5322</v>
      </c>
      <c r="B5323" t="s">
        <v>65</v>
      </c>
      <c r="C5323" t="s">
        <v>66</v>
      </c>
      <c r="D5323" t="s">
        <v>29</v>
      </c>
      <c r="E5323" t="s">
        <v>84</v>
      </c>
      <c r="F5323" t="s">
        <v>85</v>
      </c>
      <c r="G5323" t="s">
        <v>86</v>
      </c>
      <c r="H5323" t="s">
        <v>86</v>
      </c>
      <c r="I5323" t="s">
        <v>34</v>
      </c>
      <c r="J5323" t="s">
        <v>8375</v>
      </c>
      <c r="K5323" s="3">
        <v>40673</v>
      </c>
      <c r="L5323" t="s">
        <v>36</v>
      </c>
      <c r="M5323" t="s">
        <v>1767</v>
      </c>
      <c r="N5323" t="s">
        <v>1768</v>
      </c>
      <c r="O5323" t="s">
        <v>39</v>
      </c>
      <c r="P5323" t="s">
        <v>40</v>
      </c>
      <c r="Q5323">
        <v>1</v>
      </c>
      <c r="R5323" s="5">
        <v>4.2799999999999994</v>
      </c>
      <c r="S5323" s="5">
        <v>7</v>
      </c>
      <c r="T5323" s="5">
        <v>7</v>
      </c>
      <c r="U5323">
        <v>0</v>
      </c>
      <c r="V5323" s="5">
        <v>2.72</v>
      </c>
      <c r="W5323" t="s">
        <v>41</v>
      </c>
      <c r="X5323" s="3">
        <v>40678</v>
      </c>
      <c r="Y5323" s="3">
        <v>40678</v>
      </c>
      <c r="Z5323">
        <v>5</v>
      </c>
      <c r="AA5323" t="s">
        <v>8400</v>
      </c>
      <c r="AB5323">
        <f t="shared" si="417"/>
        <v>0</v>
      </c>
      <c r="AC5323" t="str">
        <f t="shared" si="415"/>
        <v>Tuesday</v>
      </c>
      <c r="AD5323" s="5">
        <v>0.38600000000000001</v>
      </c>
      <c r="AE5323">
        <v>2011</v>
      </c>
      <c r="AF5323">
        <v>20</v>
      </c>
      <c r="AG5323" s="14">
        <f t="shared" si="416"/>
        <v>0.38857142857142862</v>
      </c>
      <c r="AH5323">
        <f t="shared" si="418"/>
        <v>0</v>
      </c>
      <c r="AI5323" t="str">
        <f t="shared" si="419"/>
        <v xml:space="preserve"> </v>
      </c>
    </row>
    <row r="5324" spans="1:35" x14ac:dyDescent="0.35">
      <c r="A5324">
        <v>5323</v>
      </c>
      <c r="B5324" t="s">
        <v>3489</v>
      </c>
      <c r="C5324" t="s">
        <v>3490</v>
      </c>
      <c r="D5324" t="s">
        <v>29</v>
      </c>
      <c r="E5324" t="s">
        <v>30</v>
      </c>
      <c r="F5324" t="s">
        <v>31</v>
      </c>
      <c r="G5324" t="s">
        <v>476</v>
      </c>
      <c r="H5324" t="s">
        <v>8376</v>
      </c>
      <c r="I5324" t="s">
        <v>34</v>
      </c>
      <c r="J5324" t="s">
        <v>8377</v>
      </c>
      <c r="K5324" s="3">
        <v>41422</v>
      </c>
      <c r="L5324" t="s">
        <v>36</v>
      </c>
      <c r="M5324" t="s">
        <v>1699</v>
      </c>
      <c r="N5324" t="s">
        <v>1700</v>
      </c>
      <c r="O5324" t="s">
        <v>51</v>
      </c>
      <c r="P5324" t="s">
        <v>93</v>
      </c>
      <c r="Q5324">
        <v>6</v>
      </c>
      <c r="R5324" s="5">
        <v>40.664266666666656</v>
      </c>
      <c r="S5324" s="5">
        <v>43.020333333333319</v>
      </c>
      <c r="T5324" s="5">
        <v>206.49759999999992</v>
      </c>
      <c r="U5324">
        <v>0.2</v>
      </c>
      <c r="V5324" s="5">
        <v>-37.488</v>
      </c>
      <c r="W5324" t="s">
        <v>242</v>
      </c>
      <c r="X5324" s="3">
        <v>41422</v>
      </c>
      <c r="Y5324" s="3">
        <v>41422</v>
      </c>
      <c r="Z5324">
        <v>0</v>
      </c>
      <c r="AA5324" t="s">
        <v>8400</v>
      </c>
      <c r="AB5324">
        <f t="shared" si="417"/>
        <v>0</v>
      </c>
      <c r="AC5324" t="str">
        <f t="shared" si="415"/>
        <v>Tuesday</v>
      </c>
      <c r="AD5324" s="5">
        <v>37.710999999999999</v>
      </c>
      <c r="AE5324">
        <v>2013</v>
      </c>
      <c r="AF5324">
        <v>22</v>
      </c>
      <c r="AG5324" s="14">
        <f t="shared" si="416"/>
        <v>-0.18154206150579966</v>
      </c>
      <c r="AH5324">
        <f t="shared" si="418"/>
        <v>0</v>
      </c>
      <c r="AI5324" t="str">
        <f t="shared" si="419"/>
        <v xml:space="preserve"> </v>
      </c>
    </row>
    <row r="5325" spans="1:35" x14ac:dyDescent="0.35">
      <c r="A5325">
        <v>5324</v>
      </c>
      <c r="B5325" t="s">
        <v>3489</v>
      </c>
      <c r="C5325" t="s">
        <v>3490</v>
      </c>
      <c r="D5325" t="s">
        <v>29</v>
      </c>
      <c r="E5325" t="s">
        <v>30</v>
      </c>
      <c r="F5325" t="s">
        <v>31</v>
      </c>
      <c r="G5325" t="s">
        <v>476</v>
      </c>
      <c r="H5325" t="s">
        <v>8376</v>
      </c>
      <c r="I5325" t="s">
        <v>34</v>
      </c>
      <c r="J5325" t="s">
        <v>8377</v>
      </c>
      <c r="K5325" s="3">
        <v>41422</v>
      </c>
      <c r="L5325" t="s">
        <v>36</v>
      </c>
      <c r="M5325" t="s">
        <v>519</v>
      </c>
      <c r="N5325" t="s">
        <v>520</v>
      </c>
      <c r="O5325" t="s">
        <v>72</v>
      </c>
      <c r="P5325" t="s">
        <v>178</v>
      </c>
      <c r="Q5325">
        <v>5</v>
      </c>
      <c r="R5325" s="5">
        <v>87.42</v>
      </c>
      <c r="S5325" s="5">
        <v>93</v>
      </c>
      <c r="T5325" s="5">
        <v>465</v>
      </c>
      <c r="U5325">
        <v>0</v>
      </c>
      <c r="V5325" s="5">
        <v>27.9</v>
      </c>
      <c r="W5325" t="s">
        <v>242</v>
      </c>
      <c r="X5325" s="3">
        <v>41422</v>
      </c>
      <c r="Y5325" s="3">
        <v>41422</v>
      </c>
      <c r="Z5325">
        <v>0</v>
      </c>
      <c r="AA5325" t="s">
        <v>8400</v>
      </c>
      <c r="AB5325">
        <f t="shared" si="417"/>
        <v>0</v>
      </c>
      <c r="AC5325" t="str">
        <f t="shared" si="415"/>
        <v>Tuesday</v>
      </c>
      <c r="AD5325" s="5">
        <v>4.4349999999999996</v>
      </c>
      <c r="AE5325">
        <v>2013</v>
      </c>
      <c r="AF5325">
        <v>22</v>
      </c>
      <c r="AG5325" s="14">
        <f t="shared" si="416"/>
        <v>0.06</v>
      </c>
      <c r="AH5325">
        <f t="shared" si="418"/>
        <v>0</v>
      </c>
      <c r="AI5325" t="str">
        <f t="shared" si="419"/>
        <v xml:space="preserve"> </v>
      </c>
    </row>
    <row r="5326" spans="1:35" x14ac:dyDescent="0.35">
      <c r="A5326">
        <v>5325</v>
      </c>
      <c r="B5326" t="s">
        <v>5235</v>
      </c>
      <c r="C5326" t="s">
        <v>5236</v>
      </c>
      <c r="D5326" t="s">
        <v>29</v>
      </c>
      <c r="E5326" t="s">
        <v>30</v>
      </c>
      <c r="F5326" t="s">
        <v>31</v>
      </c>
      <c r="G5326" t="s">
        <v>436</v>
      </c>
      <c r="H5326" t="s">
        <v>436</v>
      </c>
      <c r="I5326" t="s">
        <v>34</v>
      </c>
      <c r="J5326" t="s">
        <v>8378</v>
      </c>
      <c r="K5326" s="3">
        <v>41983</v>
      </c>
      <c r="L5326" t="s">
        <v>36</v>
      </c>
      <c r="M5326" t="s">
        <v>8379</v>
      </c>
      <c r="N5326" t="s">
        <v>8380</v>
      </c>
      <c r="O5326" t="s">
        <v>51</v>
      </c>
      <c r="P5326" t="s">
        <v>205</v>
      </c>
      <c r="Q5326">
        <v>5</v>
      </c>
      <c r="R5326" s="5">
        <v>200.37760000000003</v>
      </c>
      <c r="S5326" s="5">
        <v>305.91199999999998</v>
      </c>
      <c r="T5326" s="5">
        <v>1223.6479999999999</v>
      </c>
      <c r="U5326">
        <v>0.2</v>
      </c>
      <c r="V5326" s="5">
        <v>221.76</v>
      </c>
      <c r="W5326" t="s">
        <v>41</v>
      </c>
      <c r="X5326" s="3">
        <v>41988</v>
      </c>
      <c r="Y5326" s="3">
        <v>41988</v>
      </c>
      <c r="Z5326">
        <v>5</v>
      </c>
      <c r="AA5326" t="s">
        <v>8400</v>
      </c>
      <c r="AB5326">
        <f t="shared" si="417"/>
        <v>0</v>
      </c>
      <c r="AC5326" t="str">
        <f t="shared" si="415"/>
        <v>Wednesday</v>
      </c>
      <c r="AD5326" s="5">
        <v>71.120999999999995</v>
      </c>
      <c r="AE5326">
        <v>2014</v>
      </c>
      <c r="AF5326">
        <v>50</v>
      </c>
      <c r="AG5326" s="14">
        <f t="shared" si="416"/>
        <v>0.18122858861371899</v>
      </c>
      <c r="AH5326">
        <f t="shared" si="418"/>
        <v>0</v>
      </c>
      <c r="AI5326" t="str">
        <f t="shared" si="419"/>
        <v xml:space="preserve"> </v>
      </c>
    </row>
    <row r="5327" spans="1:35" x14ac:dyDescent="0.35">
      <c r="A5327">
        <v>5326</v>
      </c>
      <c r="B5327" t="s">
        <v>5235</v>
      </c>
      <c r="C5327" t="s">
        <v>5236</v>
      </c>
      <c r="D5327" t="s">
        <v>29</v>
      </c>
      <c r="E5327" t="s">
        <v>30</v>
      </c>
      <c r="F5327" t="s">
        <v>31</v>
      </c>
      <c r="G5327" t="s">
        <v>436</v>
      </c>
      <c r="H5327" t="s">
        <v>436</v>
      </c>
      <c r="I5327" t="s">
        <v>34</v>
      </c>
      <c r="J5327" t="s">
        <v>8378</v>
      </c>
      <c r="K5327" s="3">
        <v>41983</v>
      </c>
      <c r="L5327" t="s">
        <v>36</v>
      </c>
      <c r="M5327" t="s">
        <v>8381</v>
      </c>
      <c r="N5327" t="s">
        <v>8382</v>
      </c>
      <c r="O5327" t="s">
        <v>51</v>
      </c>
      <c r="P5327" t="s">
        <v>52</v>
      </c>
      <c r="Q5327">
        <v>2</v>
      </c>
      <c r="R5327" s="5">
        <v>28.1936</v>
      </c>
      <c r="S5327" s="5">
        <v>39.616</v>
      </c>
      <c r="T5327" s="5">
        <v>47.539200000000001</v>
      </c>
      <c r="U5327">
        <v>0.4</v>
      </c>
      <c r="V5327" s="5">
        <v>-8.8480000000000008</v>
      </c>
      <c r="W5327" t="s">
        <v>41</v>
      </c>
      <c r="X5327" s="3">
        <v>41988</v>
      </c>
      <c r="Y5327" s="3">
        <v>41988</v>
      </c>
      <c r="Z5327">
        <v>5</v>
      </c>
      <c r="AA5327" t="s">
        <v>8400</v>
      </c>
      <c r="AB5327">
        <f t="shared" si="417"/>
        <v>0</v>
      </c>
      <c r="AC5327" t="str">
        <f t="shared" si="415"/>
        <v>Wednesday</v>
      </c>
      <c r="AD5327" s="5">
        <v>4.8520000000000003</v>
      </c>
      <c r="AE5327">
        <v>2014</v>
      </c>
      <c r="AF5327">
        <v>50</v>
      </c>
      <c r="AG5327" s="14">
        <f t="shared" si="416"/>
        <v>-0.1861200861604739</v>
      </c>
      <c r="AH5327">
        <f t="shared" si="418"/>
        <v>0</v>
      </c>
      <c r="AI5327" t="str">
        <f t="shared" si="419"/>
        <v xml:space="preserve"> </v>
      </c>
    </row>
    <row r="5328" spans="1:35" x14ac:dyDescent="0.35">
      <c r="A5328">
        <v>5327</v>
      </c>
      <c r="B5328" t="s">
        <v>5235</v>
      </c>
      <c r="C5328" t="s">
        <v>5236</v>
      </c>
      <c r="D5328" t="s">
        <v>29</v>
      </c>
      <c r="E5328" t="s">
        <v>30</v>
      </c>
      <c r="F5328" t="s">
        <v>31</v>
      </c>
      <c r="G5328" t="s">
        <v>436</v>
      </c>
      <c r="H5328" t="s">
        <v>436</v>
      </c>
      <c r="I5328" t="s">
        <v>34</v>
      </c>
      <c r="J5328" t="s">
        <v>8378</v>
      </c>
      <c r="K5328" s="3">
        <v>41983</v>
      </c>
      <c r="L5328" t="s">
        <v>36</v>
      </c>
      <c r="M5328" t="s">
        <v>2223</v>
      </c>
      <c r="N5328" t="s">
        <v>2224</v>
      </c>
      <c r="O5328" t="s">
        <v>51</v>
      </c>
      <c r="P5328" t="s">
        <v>52</v>
      </c>
      <c r="Q5328">
        <v>3</v>
      </c>
      <c r="R5328" s="5">
        <v>81.603466666666705</v>
      </c>
      <c r="S5328" s="5">
        <v>89.652444444444498</v>
      </c>
      <c r="T5328" s="5">
        <v>161.37440000000009</v>
      </c>
      <c r="U5328">
        <v>0.4</v>
      </c>
      <c r="V5328" s="5">
        <v>-83.436000000000007</v>
      </c>
      <c r="W5328" t="s">
        <v>41</v>
      </c>
      <c r="X5328" s="3">
        <v>41988</v>
      </c>
      <c r="Y5328" s="3">
        <v>41991</v>
      </c>
      <c r="Z5328">
        <v>8</v>
      </c>
      <c r="AA5328" t="s">
        <v>8399</v>
      </c>
      <c r="AB5328">
        <f t="shared" si="417"/>
        <v>3</v>
      </c>
      <c r="AC5328" t="str">
        <f t="shared" si="415"/>
        <v>Wednesday</v>
      </c>
      <c r="AD5328" s="5">
        <v>7.2</v>
      </c>
      <c r="AE5328">
        <v>2014</v>
      </c>
      <c r="AF5328">
        <v>50</v>
      </c>
      <c r="AG5328" s="14">
        <f t="shared" si="416"/>
        <v>-0.51703368068293332</v>
      </c>
      <c r="AH5328">
        <f t="shared" si="418"/>
        <v>1</v>
      </c>
      <c r="AI5328">
        <f t="shared" si="419"/>
        <v>3</v>
      </c>
    </row>
    <row r="5329" spans="1:35" x14ac:dyDescent="0.35">
      <c r="A5329">
        <v>5328</v>
      </c>
      <c r="B5329" t="s">
        <v>5235</v>
      </c>
      <c r="C5329" t="s">
        <v>5236</v>
      </c>
      <c r="D5329" t="s">
        <v>29</v>
      </c>
      <c r="E5329" t="s">
        <v>30</v>
      </c>
      <c r="F5329" t="s">
        <v>31</v>
      </c>
      <c r="G5329" t="s">
        <v>436</v>
      </c>
      <c r="H5329" t="s">
        <v>436</v>
      </c>
      <c r="I5329" t="s">
        <v>34</v>
      </c>
      <c r="J5329" t="s">
        <v>8378</v>
      </c>
      <c r="K5329" s="3">
        <v>41983</v>
      </c>
      <c r="L5329" t="s">
        <v>36</v>
      </c>
      <c r="M5329" t="s">
        <v>4633</v>
      </c>
      <c r="N5329" t="s">
        <v>4634</v>
      </c>
      <c r="O5329" t="s">
        <v>39</v>
      </c>
      <c r="P5329" t="s">
        <v>340</v>
      </c>
      <c r="Q5329">
        <v>3</v>
      </c>
      <c r="R5329" s="5">
        <v>13.393333333333333</v>
      </c>
      <c r="S5329" s="5">
        <v>16.333333333333332</v>
      </c>
      <c r="T5329" s="5">
        <v>49</v>
      </c>
      <c r="U5329">
        <v>0</v>
      </c>
      <c r="V5329" s="5">
        <v>8.82</v>
      </c>
      <c r="W5329" t="s">
        <v>41</v>
      </c>
      <c r="X5329" s="3">
        <v>41988</v>
      </c>
      <c r="Y5329" s="3">
        <v>41991</v>
      </c>
      <c r="Z5329">
        <v>8</v>
      </c>
      <c r="AA5329" t="s">
        <v>8399</v>
      </c>
      <c r="AB5329">
        <f t="shared" si="417"/>
        <v>3</v>
      </c>
      <c r="AC5329" t="str">
        <f t="shared" si="415"/>
        <v>Wednesday</v>
      </c>
      <c r="AD5329" s="5">
        <v>2.6459999999999999</v>
      </c>
      <c r="AE5329">
        <v>2014</v>
      </c>
      <c r="AF5329">
        <v>50</v>
      </c>
      <c r="AG5329" s="14">
        <f t="shared" si="416"/>
        <v>0.18</v>
      </c>
      <c r="AH5329">
        <f t="shared" si="418"/>
        <v>1</v>
      </c>
      <c r="AI5329">
        <f t="shared" si="419"/>
        <v>3</v>
      </c>
    </row>
    <row r="5330" spans="1:35" x14ac:dyDescent="0.35">
      <c r="A5330">
        <v>5329</v>
      </c>
      <c r="B5330" t="s">
        <v>1371</v>
      </c>
      <c r="C5330" t="s">
        <v>1372</v>
      </c>
      <c r="D5330" t="s">
        <v>112</v>
      </c>
      <c r="E5330" t="s">
        <v>84</v>
      </c>
      <c r="F5330" t="s">
        <v>85</v>
      </c>
      <c r="G5330" t="s">
        <v>86</v>
      </c>
      <c r="H5330" t="s">
        <v>86</v>
      </c>
      <c r="I5330" t="s">
        <v>34</v>
      </c>
      <c r="J5330" t="s">
        <v>8383</v>
      </c>
      <c r="K5330" s="3">
        <v>41850</v>
      </c>
      <c r="L5330" t="s">
        <v>136</v>
      </c>
      <c r="M5330" t="s">
        <v>5323</v>
      </c>
      <c r="N5330" t="s">
        <v>5324</v>
      </c>
      <c r="O5330" t="s">
        <v>51</v>
      </c>
      <c r="P5330" t="s">
        <v>55</v>
      </c>
      <c r="Q5330">
        <v>8</v>
      </c>
      <c r="R5330" s="5">
        <v>80.97</v>
      </c>
      <c r="S5330" s="5">
        <v>95.25</v>
      </c>
      <c r="T5330" s="5">
        <v>762</v>
      </c>
      <c r="U5330">
        <v>0</v>
      </c>
      <c r="V5330" s="5">
        <v>114.24</v>
      </c>
      <c r="W5330" t="s">
        <v>41</v>
      </c>
      <c r="X5330" s="3">
        <v>41855</v>
      </c>
      <c r="Y5330" s="3">
        <v>41855</v>
      </c>
      <c r="Z5330">
        <v>5</v>
      </c>
      <c r="AA5330" t="s">
        <v>8400</v>
      </c>
      <c r="AB5330">
        <f t="shared" si="417"/>
        <v>0</v>
      </c>
      <c r="AC5330" t="str">
        <f t="shared" si="415"/>
        <v>Wednesday</v>
      </c>
      <c r="AD5330" s="5">
        <v>71.153000000000006</v>
      </c>
      <c r="AE5330">
        <v>2014</v>
      </c>
      <c r="AF5330">
        <v>31</v>
      </c>
      <c r="AG5330" s="14">
        <f t="shared" si="416"/>
        <v>0.14992125984251967</v>
      </c>
      <c r="AH5330">
        <f t="shared" si="418"/>
        <v>0</v>
      </c>
      <c r="AI5330" t="str">
        <f t="shared" si="419"/>
        <v xml:space="preserve"> </v>
      </c>
    </row>
    <row r="5331" spans="1:35" x14ac:dyDescent="0.35">
      <c r="A5331">
        <v>5330</v>
      </c>
      <c r="B5331" t="s">
        <v>5620</v>
      </c>
      <c r="C5331" t="s">
        <v>5621</v>
      </c>
      <c r="D5331" t="s">
        <v>29</v>
      </c>
      <c r="E5331" t="s">
        <v>44</v>
      </c>
      <c r="F5331" t="s">
        <v>570</v>
      </c>
      <c r="G5331" t="s">
        <v>6792</v>
      </c>
      <c r="H5331" t="s">
        <v>6793</v>
      </c>
      <c r="I5331" t="s">
        <v>34</v>
      </c>
      <c r="J5331" t="s">
        <v>8384</v>
      </c>
      <c r="K5331" s="3">
        <v>41170</v>
      </c>
      <c r="L5331" t="s">
        <v>215</v>
      </c>
      <c r="M5331" t="s">
        <v>3309</v>
      </c>
      <c r="N5331" t="s">
        <v>3310</v>
      </c>
      <c r="O5331" t="s">
        <v>39</v>
      </c>
      <c r="P5331" t="s">
        <v>58</v>
      </c>
      <c r="Q5331">
        <v>3</v>
      </c>
      <c r="R5331" s="5">
        <v>6.4581333333333335</v>
      </c>
      <c r="S5331" s="5">
        <v>7.0435555555555567</v>
      </c>
      <c r="T5331" s="5">
        <v>12.678400000000002</v>
      </c>
      <c r="U5331">
        <v>0.4</v>
      </c>
      <c r="V5331" s="5">
        <v>-6.6959999999999997</v>
      </c>
      <c r="W5331" t="s">
        <v>155</v>
      </c>
      <c r="X5331" s="3">
        <v>41172</v>
      </c>
      <c r="Y5331" s="3">
        <v>41172</v>
      </c>
      <c r="Z5331">
        <v>2</v>
      </c>
      <c r="AA5331" t="s">
        <v>8400</v>
      </c>
      <c r="AB5331">
        <f t="shared" si="417"/>
        <v>0</v>
      </c>
      <c r="AC5331" t="str">
        <f t="shared" si="415"/>
        <v>Tuesday</v>
      </c>
      <c r="AD5331" s="5">
        <v>3.3210000000000002</v>
      </c>
      <c r="AE5331">
        <v>2012</v>
      </c>
      <c r="AF5331">
        <v>38</v>
      </c>
      <c r="AG5331" s="14">
        <f t="shared" si="416"/>
        <v>-0.52814235234729923</v>
      </c>
      <c r="AH5331">
        <f t="shared" si="418"/>
        <v>0</v>
      </c>
      <c r="AI5331" t="str">
        <f t="shared" si="419"/>
        <v xml:space="preserve"> </v>
      </c>
    </row>
    <row r="5332" spans="1:35" x14ac:dyDescent="0.35">
      <c r="A5332">
        <v>5331</v>
      </c>
      <c r="B5332" t="s">
        <v>5620</v>
      </c>
      <c r="C5332" t="s">
        <v>5621</v>
      </c>
      <c r="D5332" t="s">
        <v>29</v>
      </c>
      <c r="E5332" t="s">
        <v>44</v>
      </c>
      <c r="F5332" t="s">
        <v>570</v>
      </c>
      <c r="G5332" t="s">
        <v>6792</v>
      </c>
      <c r="H5332" t="s">
        <v>6793</v>
      </c>
      <c r="I5332" t="s">
        <v>34</v>
      </c>
      <c r="J5332" t="s">
        <v>8384</v>
      </c>
      <c r="K5332" s="3">
        <v>41170</v>
      </c>
      <c r="L5332" t="s">
        <v>215</v>
      </c>
      <c r="M5332" t="s">
        <v>2134</v>
      </c>
      <c r="N5332" t="s">
        <v>2135</v>
      </c>
      <c r="O5332" t="s">
        <v>39</v>
      </c>
      <c r="P5332" t="s">
        <v>76</v>
      </c>
      <c r="Q5332">
        <v>2</v>
      </c>
      <c r="R5332" s="5">
        <v>16.479999999999997</v>
      </c>
      <c r="S5332" s="5">
        <v>22.133333333333329</v>
      </c>
      <c r="T5332" s="5">
        <v>26.559999999999995</v>
      </c>
      <c r="U5332">
        <v>0.4</v>
      </c>
      <c r="V5332" s="5">
        <v>-6.4</v>
      </c>
      <c r="W5332" t="s">
        <v>155</v>
      </c>
      <c r="X5332" s="3">
        <v>41172</v>
      </c>
      <c r="Y5332" s="3">
        <v>41172</v>
      </c>
      <c r="Z5332">
        <v>2</v>
      </c>
      <c r="AA5332" t="s">
        <v>8400</v>
      </c>
      <c r="AB5332">
        <f t="shared" si="417"/>
        <v>0</v>
      </c>
      <c r="AC5332" t="str">
        <f t="shared" si="415"/>
        <v>Tuesday</v>
      </c>
      <c r="AD5332" s="5">
        <v>5.7389999999999999</v>
      </c>
      <c r="AE5332">
        <v>2012</v>
      </c>
      <c r="AF5332">
        <v>38</v>
      </c>
      <c r="AG5332" s="14">
        <f t="shared" si="416"/>
        <v>-0.2409638554216868</v>
      </c>
      <c r="AH5332">
        <f t="shared" si="418"/>
        <v>0</v>
      </c>
      <c r="AI5332" t="str">
        <f t="shared" si="419"/>
        <v xml:space="preserve"> </v>
      </c>
    </row>
    <row r="5333" spans="1:35" x14ac:dyDescent="0.35">
      <c r="A5333">
        <v>5332</v>
      </c>
      <c r="B5333" t="s">
        <v>4188</v>
      </c>
      <c r="C5333" t="s">
        <v>4189</v>
      </c>
      <c r="D5333" t="s">
        <v>29</v>
      </c>
      <c r="E5333" t="s">
        <v>84</v>
      </c>
      <c r="F5333" t="s">
        <v>168</v>
      </c>
      <c r="G5333" t="s">
        <v>169</v>
      </c>
      <c r="H5333" t="s">
        <v>170</v>
      </c>
      <c r="I5333" t="s">
        <v>34</v>
      </c>
      <c r="J5333" t="s">
        <v>8385</v>
      </c>
      <c r="K5333" s="3">
        <v>41229</v>
      </c>
      <c r="L5333" t="s">
        <v>36</v>
      </c>
      <c r="M5333" t="s">
        <v>3108</v>
      </c>
      <c r="N5333" t="s">
        <v>3109</v>
      </c>
      <c r="O5333" t="s">
        <v>39</v>
      </c>
      <c r="P5333" t="s">
        <v>40</v>
      </c>
      <c r="Q5333">
        <v>2</v>
      </c>
      <c r="R5333" s="5">
        <v>7.585600000000003</v>
      </c>
      <c r="S5333" s="5">
        <v>8.9693333333333385</v>
      </c>
      <c r="T5333" s="5">
        <v>10.763200000000007</v>
      </c>
      <c r="U5333">
        <v>0.4</v>
      </c>
      <c r="V5333" s="5">
        <v>-4.4080000000000004</v>
      </c>
      <c r="W5333" t="s">
        <v>41</v>
      </c>
      <c r="X5333" s="3">
        <v>41234</v>
      </c>
      <c r="Y5333" s="3">
        <v>41236</v>
      </c>
      <c r="Z5333">
        <v>7</v>
      </c>
      <c r="AA5333" t="s">
        <v>8399</v>
      </c>
      <c r="AB5333">
        <f t="shared" si="417"/>
        <v>2</v>
      </c>
      <c r="AC5333" t="str">
        <f t="shared" si="415"/>
        <v>Friday</v>
      </c>
      <c r="AD5333" s="5">
        <v>0.81</v>
      </c>
      <c r="AE5333">
        <v>2012</v>
      </c>
      <c r="AF5333">
        <v>46</v>
      </c>
      <c r="AG5333" s="14">
        <f t="shared" si="416"/>
        <v>-0.40954363014716794</v>
      </c>
      <c r="AH5333">
        <f t="shared" si="418"/>
        <v>1</v>
      </c>
      <c r="AI5333">
        <f t="shared" si="419"/>
        <v>2</v>
      </c>
    </row>
    <row r="5334" spans="1:35" x14ac:dyDescent="0.35">
      <c r="A5334">
        <v>5333</v>
      </c>
      <c r="B5334" t="s">
        <v>4188</v>
      </c>
      <c r="C5334" t="s">
        <v>4189</v>
      </c>
      <c r="D5334" t="s">
        <v>29</v>
      </c>
      <c r="E5334" t="s">
        <v>84</v>
      </c>
      <c r="F5334" t="s">
        <v>168</v>
      </c>
      <c r="G5334" t="s">
        <v>169</v>
      </c>
      <c r="H5334" t="s">
        <v>170</v>
      </c>
      <c r="I5334" t="s">
        <v>34</v>
      </c>
      <c r="J5334" t="s">
        <v>8385</v>
      </c>
      <c r="K5334" s="3">
        <v>41229</v>
      </c>
      <c r="L5334" t="s">
        <v>36</v>
      </c>
      <c r="M5334" t="s">
        <v>852</v>
      </c>
      <c r="N5334" t="s">
        <v>853</v>
      </c>
      <c r="O5334" t="s">
        <v>51</v>
      </c>
      <c r="P5334" t="s">
        <v>93</v>
      </c>
      <c r="Q5334">
        <v>7</v>
      </c>
      <c r="R5334" s="5">
        <v>44.365371428571429</v>
      </c>
      <c r="S5334" s="5">
        <v>60.922285714285707</v>
      </c>
      <c r="T5334" s="5">
        <v>255.87359999999995</v>
      </c>
      <c r="U5334">
        <v>0.4</v>
      </c>
      <c r="V5334" s="5">
        <v>-54.683999999999997</v>
      </c>
      <c r="W5334" t="s">
        <v>41</v>
      </c>
      <c r="X5334" s="3">
        <v>41234</v>
      </c>
      <c r="Y5334" s="3">
        <v>41234</v>
      </c>
      <c r="Z5334">
        <v>5</v>
      </c>
      <c r="AA5334" t="s">
        <v>8400</v>
      </c>
      <c r="AB5334">
        <f t="shared" si="417"/>
        <v>0</v>
      </c>
      <c r="AC5334" t="str">
        <f t="shared" si="415"/>
        <v>Friday</v>
      </c>
      <c r="AD5334" s="5">
        <v>12.295</v>
      </c>
      <c r="AE5334">
        <v>2012</v>
      </c>
      <c r="AF5334">
        <v>46</v>
      </c>
      <c r="AG5334" s="14">
        <f t="shared" si="416"/>
        <v>-0.21371489673026059</v>
      </c>
      <c r="AH5334">
        <f t="shared" si="418"/>
        <v>0</v>
      </c>
      <c r="AI5334" t="str">
        <f t="shared" si="419"/>
        <v xml:space="preserve"> </v>
      </c>
    </row>
    <row r="5335" spans="1:35" x14ac:dyDescent="0.35">
      <c r="A5335">
        <v>5334</v>
      </c>
      <c r="B5335" t="s">
        <v>4188</v>
      </c>
      <c r="C5335" t="s">
        <v>4189</v>
      </c>
      <c r="D5335" t="s">
        <v>29</v>
      </c>
      <c r="E5335" t="s">
        <v>84</v>
      </c>
      <c r="F5335" t="s">
        <v>168</v>
      </c>
      <c r="G5335" t="s">
        <v>169</v>
      </c>
      <c r="H5335" t="s">
        <v>170</v>
      </c>
      <c r="I5335" t="s">
        <v>34</v>
      </c>
      <c r="J5335" t="s">
        <v>8385</v>
      </c>
      <c r="K5335" s="3">
        <v>41229</v>
      </c>
      <c r="L5335" t="s">
        <v>36</v>
      </c>
      <c r="M5335" t="s">
        <v>8386</v>
      </c>
      <c r="N5335" t="s">
        <v>8387</v>
      </c>
      <c r="O5335" t="s">
        <v>72</v>
      </c>
      <c r="P5335" t="s">
        <v>73</v>
      </c>
      <c r="Q5335">
        <v>4</v>
      </c>
      <c r="R5335" s="5">
        <v>87.496000000000009</v>
      </c>
      <c r="S5335" s="5">
        <v>163.72</v>
      </c>
      <c r="T5335" s="5">
        <v>196.46400000000003</v>
      </c>
      <c r="U5335">
        <v>0.7</v>
      </c>
      <c r="V5335" s="5">
        <v>-153.52000000000001</v>
      </c>
      <c r="W5335" t="s">
        <v>41</v>
      </c>
      <c r="X5335" s="3">
        <v>41234</v>
      </c>
      <c r="Y5335" s="3">
        <v>41235</v>
      </c>
      <c r="Z5335">
        <v>6</v>
      </c>
      <c r="AA5335" t="s">
        <v>8399</v>
      </c>
      <c r="AB5335">
        <f t="shared" si="417"/>
        <v>1</v>
      </c>
      <c r="AC5335" t="str">
        <f t="shared" si="415"/>
        <v>Friday</v>
      </c>
      <c r="AD5335" s="5">
        <v>7.2050000000000001</v>
      </c>
      <c r="AE5335">
        <v>2012</v>
      </c>
      <c r="AF5335">
        <v>46</v>
      </c>
      <c r="AG5335" s="14">
        <f t="shared" si="416"/>
        <v>-0.7814154247088525</v>
      </c>
      <c r="AH5335">
        <f t="shared" si="418"/>
        <v>1</v>
      </c>
      <c r="AI5335">
        <f t="shared" si="419"/>
        <v>1</v>
      </c>
    </row>
    <row r="5336" spans="1:35" x14ac:dyDescent="0.35">
      <c r="A5336">
        <v>5335</v>
      </c>
      <c r="B5336" t="s">
        <v>5235</v>
      </c>
      <c r="C5336" t="s">
        <v>5236</v>
      </c>
      <c r="D5336" t="s">
        <v>29</v>
      </c>
      <c r="E5336" t="s">
        <v>84</v>
      </c>
      <c r="F5336" t="s">
        <v>168</v>
      </c>
      <c r="G5336" t="s">
        <v>169</v>
      </c>
      <c r="H5336" t="s">
        <v>170</v>
      </c>
      <c r="I5336" t="s">
        <v>34</v>
      </c>
      <c r="J5336" t="s">
        <v>8388</v>
      </c>
      <c r="K5336" s="3">
        <v>41699</v>
      </c>
      <c r="L5336" t="s">
        <v>136</v>
      </c>
      <c r="M5336" t="s">
        <v>1534</v>
      </c>
      <c r="N5336" t="s">
        <v>1535</v>
      </c>
      <c r="O5336" t="s">
        <v>39</v>
      </c>
      <c r="P5336" t="s">
        <v>340</v>
      </c>
      <c r="Q5336">
        <v>5</v>
      </c>
      <c r="R5336" s="5">
        <v>19.024000000000001</v>
      </c>
      <c r="S5336" s="5">
        <v>23.106666666666669</v>
      </c>
      <c r="T5336" s="5">
        <v>69.320000000000007</v>
      </c>
      <c r="U5336">
        <v>0.4</v>
      </c>
      <c r="V5336" s="5">
        <v>-25.8</v>
      </c>
      <c r="W5336" t="s">
        <v>139</v>
      </c>
      <c r="X5336" s="3">
        <v>41702</v>
      </c>
      <c r="Y5336" s="3">
        <v>41702</v>
      </c>
      <c r="Z5336">
        <v>3</v>
      </c>
      <c r="AA5336" t="s">
        <v>8400</v>
      </c>
      <c r="AB5336">
        <f t="shared" si="417"/>
        <v>0</v>
      </c>
      <c r="AC5336" t="str">
        <f t="shared" si="415"/>
        <v>Saturday</v>
      </c>
      <c r="AD5336" s="5">
        <v>8.4710000000000001</v>
      </c>
      <c r="AE5336">
        <v>2014</v>
      </c>
      <c r="AF5336">
        <v>9</v>
      </c>
      <c r="AG5336" s="14">
        <f t="shared" si="416"/>
        <v>-0.3721869590305828</v>
      </c>
      <c r="AH5336">
        <f t="shared" si="418"/>
        <v>0</v>
      </c>
      <c r="AI5336" t="str">
        <f t="shared" si="419"/>
        <v xml:space="preserve"> </v>
      </c>
    </row>
    <row r="5337" spans="1:35" x14ac:dyDescent="0.35">
      <c r="A5337">
        <v>5336</v>
      </c>
      <c r="B5337" t="s">
        <v>5235</v>
      </c>
      <c r="C5337" t="s">
        <v>5236</v>
      </c>
      <c r="D5337" t="s">
        <v>29</v>
      </c>
      <c r="E5337" t="s">
        <v>84</v>
      </c>
      <c r="F5337" t="s">
        <v>168</v>
      </c>
      <c r="G5337" t="s">
        <v>169</v>
      </c>
      <c r="H5337" t="s">
        <v>170</v>
      </c>
      <c r="I5337" t="s">
        <v>34</v>
      </c>
      <c r="J5337" t="s">
        <v>8388</v>
      </c>
      <c r="K5337" s="3">
        <v>41699</v>
      </c>
      <c r="L5337" t="s">
        <v>136</v>
      </c>
      <c r="M5337" t="s">
        <v>2549</v>
      </c>
      <c r="N5337" t="s">
        <v>2550</v>
      </c>
      <c r="O5337" t="s">
        <v>72</v>
      </c>
      <c r="P5337" t="s">
        <v>162</v>
      </c>
      <c r="Q5337">
        <v>3</v>
      </c>
      <c r="R5337" s="5">
        <v>247.83831154666669</v>
      </c>
      <c r="S5337" s="5">
        <v>271.1101530880714</v>
      </c>
      <c r="T5337" s="5">
        <v>486.37161464000002</v>
      </c>
      <c r="U5337">
        <v>0.40200000000000002</v>
      </c>
      <c r="V5337" s="5">
        <v>-257.14332000000002</v>
      </c>
      <c r="W5337" t="s">
        <v>139</v>
      </c>
      <c r="X5337" s="3">
        <v>41702</v>
      </c>
      <c r="Y5337" s="3">
        <v>41705</v>
      </c>
      <c r="Z5337">
        <v>6</v>
      </c>
      <c r="AA5337" t="s">
        <v>8399</v>
      </c>
      <c r="AB5337">
        <f t="shared" si="417"/>
        <v>3</v>
      </c>
      <c r="AC5337" t="str">
        <f t="shared" si="415"/>
        <v>Saturday</v>
      </c>
      <c r="AD5337" s="5">
        <v>52.884</v>
      </c>
      <c r="AE5337">
        <v>2014</v>
      </c>
      <c r="AF5337">
        <v>9</v>
      </c>
      <c r="AG5337" s="14">
        <f t="shared" si="416"/>
        <v>-0.52869721887518251</v>
      </c>
      <c r="AH5337">
        <f t="shared" si="418"/>
        <v>1</v>
      </c>
      <c r="AI5337">
        <f t="shared" si="419"/>
        <v>3</v>
      </c>
    </row>
    <row r="5338" spans="1:35" x14ac:dyDescent="0.35">
      <c r="A5338">
        <v>5337</v>
      </c>
      <c r="B5338" t="s">
        <v>6090</v>
      </c>
      <c r="C5338" t="s">
        <v>6091</v>
      </c>
      <c r="D5338" t="s">
        <v>112</v>
      </c>
      <c r="E5338" t="s">
        <v>199</v>
      </c>
      <c r="F5338" t="s">
        <v>200</v>
      </c>
      <c r="G5338" t="s">
        <v>599</v>
      </c>
      <c r="H5338" t="s">
        <v>1932</v>
      </c>
      <c r="I5338" t="s">
        <v>34</v>
      </c>
      <c r="J5338" t="s">
        <v>8389</v>
      </c>
      <c r="K5338" s="3">
        <v>41199</v>
      </c>
      <c r="L5338" t="s">
        <v>36</v>
      </c>
      <c r="M5338" t="s">
        <v>3659</v>
      </c>
      <c r="N5338" t="s">
        <v>3660</v>
      </c>
      <c r="O5338" t="s">
        <v>39</v>
      </c>
      <c r="P5338" t="s">
        <v>340</v>
      </c>
      <c r="Q5338">
        <v>4</v>
      </c>
      <c r="R5338" s="5">
        <v>30.63</v>
      </c>
      <c r="S5338" s="5">
        <v>31.25</v>
      </c>
      <c r="T5338" s="5">
        <v>125</v>
      </c>
      <c r="U5338">
        <v>0</v>
      </c>
      <c r="V5338" s="5">
        <v>2.48</v>
      </c>
      <c r="W5338" t="s">
        <v>139</v>
      </c>
      <c r="X5338" s="3">
        <v>41202</v>
      </c>
      <c r="Y5338" s="3">
        <v>41202</v>
      </c>
      <c r="Z5338">
        <v>3</v>
      </c>
      <c r="AA5338" t="s">
        <v>8400</v>
      </c>
      <c r="AB5338">
        <f t="shared" si="417"/>
        <v>0</v>
      </c>
      <c r="AC5338" t="str">
        <f t="shared" si="415"/>
        <v>Wednesday</v>
      </c>
      <c r="AD5338" s="5">
        <v>10.725</v>
      </c>
      <c r="AE5338">
        <v>2012</v>
      </c>
      <c r="AF5338">
        <v>42</v>
      </c>
      <c r="AG5338" s="14">
        <f t="shared" si="416"/>
        <v>1.984E-2</v>
      </c>
      <c r="AH5338">
        <f t="shared" si="418"/>
        <v>0</v>
      </c>
      <c r="AI5338" t="str">
        <f t="shared" si="419"/>
        <v xml:space="preserve"> </v>
      </c>
    </row>
    <row r="5339" spans="1:35" x14ac:dyDescent="0.35">
      <c r="A5339">
        <v>5338</v>
      </c>
      <c r="B5339" t="s">
        <v>6090</v>
      </c>
      <c r="C5339" t="s">
        <v>6091</v>
      </c>
      <c r="D5339" t="s">
        <v>112</v>
      </c>
      <c r="E5339" t="s">
        <v>199</v>
      </c>
      <c r="F5339" t="s">
        <v>200</v>
      </c>
      <c r="G5339" t="s">
        <v>599</v>
      </c>
      <c r="H5339" t="s">
        <v>1932</v>
      </c>
      <c r="I5339" t="s">
        <v>34</v>
      </c>
      <c r="J5339" t="s">
        <v>8389</v>
      </c>
      <c r="K5339" s="3">
        <v>41199</v>
      </c>
      <c r="L5339" t="s">
        <v>36</v>
      </c>
      <c r="M5339" t="s">
        <v>163</v>
      </c>
      <c r="N5339" t="s">
        <v>164</v>
      </c>
      <c r="O5339" t="s">
        <v>39</v>
      </c>
      <c r="P5339" t="s">
        <v>165</v>
      </c>
      <c r="Q5339">
        <v>5</v>
      </c>
      <c r="R5339" s="5">
        <v>9.120000000000001</v>
      </c>
      <c r="S5339" s="5">
        <v>16</v>
      </c>
      <c r="T5339" s="5">
        <v>80</v>
      </c>
      <c r="U5339">
        <v>0</v>
      </c>
      <c r="V5339" s="5">
        <v>34.4</v>
      </c>
      <c r="W5339" t="s">
        <v>139</v>
      </c>
      <c r="X5339" s="3">
        <v>41202</v>
      </c>
      <c r="Y5339" s="3">
        <v>41202</v>
      </c>
      <c r="Z5339">
        <v>3</v>
      </c>
      <c r="AA5339" t="s">
        <v>8400</v>
      </c>
      <c r="AB5339">
        <f t="shared" si="417"/>
        <v>0</v>
      </c>
      <c r="AC5339" t="str">
        <f t="shared" si="415"/>
        <v>Wednesday</v>
      </c>
      <c r="AD5339" s="5">
        <v>6.6959999999999997</v>
      </c>
      <c r="AE5339">
        <v>2012</v>
      </c>
      <c r="AF5339">
        <v>42</v>
      </c>
      <c r="AG5339" s="14">
        <f t="shared" si="416"/>
        <v>0.43</v>
      </c>
      <c r="AH5339">
        <f t="shared" si="418"/>
        <v>0</v>
      </c>
      <c r="AI5339" t="str">
        <f t="shared" si="419"/>
        <v xml:space="preserve"> </v>
      </c>
    </row>
    <row r="5340" spans="1:35" x14ac:dyDescent="0.35">
      <c r="A5340">
        <v>5339</v>
      </c>
      <c r="B5340" t="s">
        <v>6090</v>
      </c>
      <c r="C5340" t="s">
        <v>6091</v>
      </c>
      <c r="D5340" t="s">
        <v>112</v>
      </c>
      <c r="E5340" t="s">
        <v>199</v>
      </c>
      <c r="F5340" t="s">
        <v>200</v>
      </c>
      <c r="G5340" t="s">
        <v>599</v>
      </c>
      <c r="H5340" t="s">
        <v>1932</v>
      </c>
      <c r="I5340" t="s">
        <v>34</v>
      </c>
      <c r="J5340" t="s">
        <v>8389</v>
      </c>
      <c r="K5340" s="3">
        <v>41199</v>
      </c>
      <c r="L5340" t="s">
        <v>36</v>
      </c>
      <c r="M5340" t="s">
        <v>6987</v>
      </c>
      <c r="N5340" t="s">
        <v>6988</v>
      </c>
      <c r="O5340" t="s">
        <v>72</v>
      </c>
      <c r="P5340" t="s">
        <v>178</v>
      </c>
      <c r="Q5340">
        <v>3</v>
      </c>
      <c r="R5340" s="5">
        <v>56.813333333333333</v>
      </c>
      <c r="S5340" s="5">
        <v>111.33333333333334</v>
      </c>
      <c r="T5340" s="5">
        <v>334</v>
      </c>
      <c r="U5340">
        <v>0</v>
      </c>
      <c r="V5340" s="5">
        <v>163.56</v>
      </c>
      <c r="W5340" t="s">
        <v>139</v>
      </c>
      <c r="X5340" s="3">
        <v>41202</v>
      </c>
      <c r="Y5340" s="3">
        <v>41202</v>
      </c>
      <c r="Z5340">
        <v>3</v>
      </c>
      <c r="AA5340" t="s">
        <v>8400</v>
      </c>
      <c r="AB5340">
        <f t="shared" si="417"/>
        <v>0</v>
      </c>
      <c r="AC5340" t="str">
        <f t="shared" si="415"/>
        <v>Wednesday</v>
      </c>
      <c r="AD5340" s="5">
        <v>13.382</v>
      </c>
      <c r="AE5340">
        <v>2012</v>
      </c>
      <c r="AF5340">
        <v>42</v>
      </c>
      <c r="AG5340" s="14">
        <f t="shared" si="416"/>
        <v>0.48970059880239519</v>
      </c>
      <c r="AH5340">
        <f t="shared" si="418"/>
        <v>0</v>
      </c>
      <c r="AI5340" t="str">
        <f t="shared" si="419"/>
        <v xml:space="preserve"> </v>
      </c>
    </row>
    <row r="5341" spans="1:35" x14ac:dyDescent="0.35">
      <c r="A5341">
        <v>5340</v>
      </c>
      <c r="B5341" t="s">
        <v>4300</v>
      </c>
      <c r="C5341" t="s">
        <v>4301</v>
      </c>
      <c r="D5341" t="s">
        <v>29</v>
      </c>
      <c r="E5341" t="s">
        <v>199</v>
      </c>
      <c r="F5341" t="s">
        <v>200</v>
      </c>
      <c r="G5341" t="s">
        <v>2462</v>
      </c>
      <c r="H5341" t="s">
        <v>3542</v>
      </c>
      <c r="I5341" t="s">
        <v>34</v>
      </c>
      <c r="J5341" t="s">
        <v>8390</v>
      </c>
      <c r="K5341" s="3">
        <v>41937</v>
      </c>
      <c r="L5341" t="s">
        <v>36</v>
      </c>
      <c r="M5341" t="s">
        <v>3010</v>
      </c>
      <c r="N5341" t="s">
        <v>3011</v>
      </c>
      <c r="O5341" t="s">
        <v>51</v>
      </c>
      <c r="P5341" t="s">
        <v>93</v>
      </c>
      <c r="Q5341">
        <v>5</v>
      </c>
      <c r="R5341" s="5">
        <v>37.78</v>
      </c>
      <c r="S5341" s="5">
        <v>57.2</v>
      </c>
      <c r="T5341" s="5">
        <v>286</v>
      </c>
      <c r="U5341">
        <v>0</v>
      </c>
      <c r="V5341" s="5">
        <v>97.1</v>
      </c>
      <c r="W5341" t="s">
        <v>41</v>
      </c>
      <c r="X5341" s="3">
        <v>41942</v>
      </c>
      <c r="Y5341" s="3">
        <v>41944</v>
      </c>
      <c r="Z5341">
        <v>7</v>
      </c>
      <c r="AA5341" t="s">
        <v>8399</v>
      </c>
      <c r="AB5341">
        <f t="shared" si="417"/>
        <v>2</v>
      </c>
      <c r="AC5341" t="str">
        <f t="shared" si="415"/>
        <v>Saturday</v>
      </c>
      <c r="AD5341" s="5">
        <v>15.481</v>
      </c>
      <c r="AE5341">
        <v>2014</v>
      </c>
      <c r="AF5341">
        <v>43</v>
      </c>
      <c r="AG5341" s="14">
        <f t="shared" si="416"/>
        <v>0.33951048951048951</v>
      </c>
      <c r="AH5341">
        <f t="shared" si="418"/>
        <v>1</v>
      </c>
      <c r="AI5341">
        <f t="shared" si="419"/>
        <v>2</v>
      </c>
    </row>
    <row r="5342" spans="1:35" x14ac:dyDescent="0.35">
      <c r="A5342">
        <v>5341</v>
      </c>
      <c r="B5342" t="s">
        <v>1086</v>
      </c>
      <c r="C5342" t="s">
        <v>1087</v>
      </c>
      <c r="D5342" t="s">
        <v>112</v>
      </c>
      <c r="E5342" t="s">
        <v>30</v>
      </c>
      <c r="F5342" t="s">
        <v>31</v>
      </c>
      <c r="G5342" t="s">
        <v>32</v>
      </c>
      <c r="H5342" t="s">
        <v>33</v>
      </c>
      <c r="I5342" t="s">
        <v>34</v>
      </c>
      <c r="J5342" t="s">
        <v>8391</v>
      </c>
      <c r="K5342" s="3">
        <v>41578</v>
      </c>
      <c r="L5342" t="s">
        <v>98</v>
      </c>
      <c r="M5342" t="s">
        <v>179</v>
      </c>
      <c r="N5342" t="s">
        <v>180</v>
      </c>
      <c r="O5342" t="s">
        <v>39</v>
      </c>
      <c r="P5342" t="s">
        <v>61</v>
      </c>
      <c r="Q5342">
        <v>5</v>
      </c>
      <c r="R5342" s="5">
        <v>8.14</v>
      </c>
      <c r="S5342" s="5">
        <v>16</v>
      </c>
      <c r="T5342" s="5">
        <v>80</v>
      </c>
      <c r="U5342">
        <v>0</v>
      </c>
      <c r="V5342" s="5">
        <v>39.299999999999997</v>
      </c>
      <c r="W5342" t="s">
        <v>41</v>
      </c>
      <c r="X5342" s="3">
        <v>41583</v>
      </c>
      <c r="Y5342" s="3">
        <v>41583</v>
      </c>
      <c r="Z5342">
        <v>5</v>
      </c>
      <c r="AA5342" t="s">
        <v>8400</v>
      </c>
      <c r="AB5342">
        <f t="shared" si="417"/>
        <v>0</v>
      </c>
      <c r="AC5342" t="str">
        <f t="shared" si="415"/>
        <v>Thursday</v>
      </c>
      <c r="AD5342" s="5">
        <v>9.6489999999999991</v>
      </c>
      <c r="AE5342">
        <v>2013</v>
      </c>
      <c r="AF5342">
        <v>44</v>
      </c>
      <c r="AG5342" s="14">
        <f t="shared" si="416"/>
        <v>0.49124999999999996</v>
      </c>
      <c r="AH5342">
        <f t="shared" si="418"/>
        <v>0</v>
      </c>
      <c r="AI5342" t="str">
        <f t="shared" si="419"/>
        <v xml:space="preserve"> </v>
      </c>
    </row>
    <row r="5343" spans="1:35" x14ac:dyDescent="0.35">
      <c r="A5343">
        <v>5342</v>
      </c>
      <c r="B5343" t="s">
        <v>1086</v>
      </c>
      <c r="C5343" t="s">
        <v>1087</v>
      </c>
      <c r="D5343" t="s">
        <v>112</v>
      </c>
      <c r="E5343" t="s">
        <v>30</v>
      </c>
      <c r="F5343" t="s">
        <v>31</v>
      </c>
      <c r="G5343" t="s">
        <v>32</v>
      </c>
      <c r="H5343" t="s">
        <v>33</v>
      </c>
      <c r="I5343" t="s">
        <v>34</v>
      </c>
      <c r="J5343" t="s">
        <v>8391</v>
      </c>
      <c r="K5343" s="3">
        <v>41578</v>
      </c>
      <c r="L5343" t="s">
        <v>98</v>
      </c>
      <c r="M5343" t="s">
        <v>866</v>
      </c>
      <c r="N5343" t="s">
        <v>867</v>
      </c>
      <c r="O5343" t="s">
        <v>39</v>
      </c>
      <c r="P5343" t="s">
        <v>76</v>
      </c>
      <c r="Q5343">
        <v>5</v>
      </c>
      <c r="R5343" s="5">
        <v>6.88</v>
      </c>
      <c r="S5343" s="5">
        <v>8.8000000000000007</v>
      </c>
      <c r="T5343" s="5">
        <v>44</v>
      </c>
      <c r="U5343">
        <v>0</v>
      </c>
      <c r="V5343" s="5">
        <v>9.6</v>
      </c>
      <c r="W5343" t="s">
        <v>41</v>
      </c>
      <c r="X5343" s="3">
        <v>41583</v>
      </c>
      <c r="Y5343" s="3">
        <v>41586</v>
      </c>
      <c r="Z5343">
        <v>8</v>
      </c>
      <c r="AA5343" t="s">
        <v>8399</v>
      </c>
      <c r="AB5343">
        <f t="shared" si="417"/>
        <v>3</v>
      </c>
      <c r="AC5343" t="str">
        <f t="shared" si="415"/>
        <v>Thursday</v>
      </c>
      <c r="AD5343" s="5">
        <v>4.9589999999999996</v>
      </c>
      <c r="AE5343">
        <v>2013</v>
      </c>
      <c r="AF5343">
        <v>44</v>
      </c>
      <c r="AG5343" s="14">
        <f t="shared" si="416"/>
        <v>0.21818181818181817</v>
      </c>
      <c r="AH5343">
        <f t="shared" si="418"/>
        <v>1</v>
      </c>
      <c r="AI5343">
        <f t="shared" si="419"/>
        <v>3</v>
      </c>
    </row>
    <row r="5344" spans="1:35" x14ac:dyDescent="0.35">
      <c r="A5344">
        <v>5343</v>
      </c>
      <c r="B5344" t="s">
        <v>1086</v>
      </c>
      <c r="C5344" t="s">
        <v>1087</v>
      </c>
      <c r="D5344" t="s">
        <v>112</v>
      </c>
      <c r="E5344" t="s">
        <v>30</v>
      </c>
      <c r="F5344" t="s">
        <v>31</v>
      </c>
      <c r="G5344" t="s">
        <v>32</v>
      </c>
      <c r="H5344" t="s">
        <v>33</v>
      </c>
      <c r="I5344" t="s">
        <v>34</v>
      </c>
      <c r="J5344" t="s">
        <v>8391</v>
      </c>
      <c r="K5344" s="3">
        <v>41578</v>
      </c>
      <c r="L5344" t="s">
        <v>98</v>
      </c>
      <c r="M5344" t="s">
        <v>1528</v>
      </c>
      <c r="N5344" t="s">
        <v>1529</v>
      </c>
      <c r="O5344" t="s">
        <v>39</v>
      </c>
      <c r="P5344" t="s">
        <v>165</v>
      </c>
      <c r="Q5344">
        <v>2</v>
      </c>
      <c r="R5344" s="5">
        <v>135.74</v>
      </c>
      <c r="S5344" s="5">
        <v>138.5</v>
      </c>
      <c r="T5344" s="5">
        <v>277</v>
      </c>
      <c r="U5344">
        <v>0</v>
      </c>
      <c r="V5344" s="5">
        <v>5.52</v>
      </c>
      <c r="W5344" t="s">
        <v>41</v>
      </c>
      <c r="X5344" s="3">
        <v>41583</v>
      </c>
      <c r="Y5344" s="3">
        <v>41583</v>
      </c>
      <c r="Z5344">
        <v>5</v>
      </c>
      <c r="AA5344" t="s">
        <v>8400</v>
      </c>
      <c r="AB5344">
        <f t="shared" si="417"/>
        <v>0</v>
      </c>
      <c r="AC5344" t="str">
        <f t="shared" si="415"/>
        <v>Thursday</v>
      </c>
      <c r="AD5344" s="5">
        <v>51.963000000000001</v>
      </c>
      <c r="AE5344">
        <v>2013</v>
      </c>
      <c r="AF5344">
        <v>44</v>
      </c>
      <c r="AG5344" s="14">
        <f t="shared" si="416"/>
        <v>1.9927797833935015E-2</v>
      </c>
      <c r="AH5344">
        <f t="shared" si="418"/>
        <v>0</v>
      </c>
      <c r="AI5344" t="str">
        <f t="shared" si="419"/>
        <v xml:space="preserve"> </v>
      </c>
    </row>
    <row r="5345" spans="1:35" x14ac:dyDescent="0.35">
      <c r="A5345">
        <v>5344</v>
      </c>
      <c r="B5345" t="s">
        <v>639</v>
      </c>
      <c r="C5345" t="s">
        <v>640</v>
      </c>
      <c r="D5345" t="s">
        <v>29</v>
      </c>
      <c r="E5345" t="s">
        <v>30</v>
      </c>
      <c r="F5345" t="s">
        <v>31</v>
      </c>
      <c r="G5345" t="s">
        <v>365</v>
      </c>
      <c r="H5345" t="s">
        <v>1139</v>
      </c>
      <c r="I5345" t="s">
        <v>34</v>
      </c>
      <c r="J5345" t="s">
        <v>8392</v>
      </c>
      <c r="K5345" s="3">
        <v>41845</v>
      </c>
      <c r="L5345" t="s">
        <v>36</v>
      </c>
      <c r="M5345" t="s">
        <v>5982</v>
      </c>
      <c r="N5345" t="s">
        <v>5983</v>
      </c>
      <c r="O5345" t="s">
        <v>39</v>
      </c>
      <c r="P5345" t="s">
        <v>340</v>
      </c>
      <c r="Q5345">
        <v>4</v>
      </c>
      <c r="R5345" s="5">
        <v>7.53</v>
      </c>
      <c r="S5345" s="5">
        <v>11.75</v>
      </c>
      <c r="T5345" s="5">
        <v>47</v>
      </c>
      <c r="U5345">
        <v>0</v>
      </c>
      <c r="V5345" s="5">
        <v>16.88</v>
      </c>
      <c r="W5345" t="s">
        <v>41</v>
      </c>
      <c r="X5345" s="3">
        <v>41850</v>
      </c>
      <c r="Y5345" s="3">
        <v>41850</v>
      </c>
      <c r="Z5345">
        <v>5</v>
      </c>
      <c r="AA5345" t="s">
        <v>8400</v>
      </c>
      <c r="AB5345">
        <f t="shared" si="417"/>
        <v>0</v>
      </c>
      <c r="AC5345" t="str">
        <f t="shared" si="415"/>
        <v>Friday</v>
      </c>
      <c r="AD5345" s="5">
        <v>1.9670000000000001</v>
      </c>
      <c r="AE5345">
        <v>2014</v>
      </c>
      <c r="AF5345">
        <v>30</v>
      </c>
      <c r="AG5345" s="14">
        <f t="shared" si="416"/>
        <v>0.35914893617021276</v>
      </c>
      <c r="AH5345">
        <f t="shared" si="418"/>
        <v>0</v>
      </c>
      <c r="AI5345" t="str">
        <f t="shared" si="419"/>
        <v xml:space="preserve"> </v>
      </c>
    </row>
    <row r="5346" spans="1:35" x14ac:dyDescent="0.35">
      <c r="A5346">
        <v>5345</v>
      </c>
      <c r="B5346" t="s">
        <v>639</v>
      </c>
      <c r="C5346" t="s">
        <v>640</v>
      </c>
      <c r="D5346" t="s">
        <v>29</v>
      </c>
      <c r="E5346" t="s">
        <v>30</v>
      </c>
      <c r="F5346" t="s">
        <v>31</v>
      </c>
      <c r="G5346" t="s">
        <v>365</v>
      </c>
      <c r="H5346" t="s">
        <v>1139</v>
      </c>
      <c r="I5346" t="s">
        <v>34</v>
      </c>
      <c r="J5346" t="s">
        <v>8392</v>
      </c>
      <c r="K5346" s="3">
        <v>41845</v>
      </c>
      <c r="L5346" t="s">
        <v>36</v>
      </c>
      <c r="M5346" t="s">
        <v>4019</v>
      </c>
      <c r="N5346" t="s">
        <v>4020</v>
      </c>
      <c r="O5346" t="s">
        <v>39</v>
      </c>
      <c r="P5346" t="s">
        <v>340</v>
      </c>
      <c r="Q5346">
        <v>5</v>
      </c>
      <c r="R5346" s="5">
        <v>28.559999999999995</v>
      </c>
      <c r="S5346" s="5">
        <v>33.199999999999996</v>
      </c>
      <c r="T5346" s="5">
        <v>165.99999999999997</v>
      </c>
      <c r="U5346">
        <v>0</v>
      </c>
      <c r="V5346" s="5">
        <v>23.2</v>
      </c>
      <c r="W5346" t="s">
        <v>41</v>
      </c>
      <c r="X5346" s="3">
        <v>41850</v>
      </c>
      <c r="Y5346" s="3">
        <v>41850</v>
      </c>
      <c r="Z5346">
        <v>5</v>
      </c>
      <c r="AA5346" t="s">
        <v>8400</v>
      </c>
      <c r="AB5346">
        <f t="shared" si="417"/>
        <v>0</v>
      </c>
      <c r="AC5346" t="str">
        <f t="shared" si="415"/>
        <v>Friday</v>
      </c>
      <c r="AD5346" s="5">
        <v>13.834</v>
      </c>
      <c r="AE5346">
        <v>2014</v>
      </c>
      <c r="AF5346">
        <v>30</v>
      </c>
      <c r="AG5346" s="14">
        <f t="shared" si="416"/>
        <v>0.13975903614457832</v>
      </c>
      <c r="AH5346">
        <f t="shared" si="418"/>
        <v>0</v>
      </c>
      <c r="AI5346" t="str">
        <f t="shared" si="419"/>
        <v xml:space="preserve"> </v>
      </c>
    </row>
    <row r="5347" spans="1:35" x14ac:dyDescent="0.35">
      <c r="A5347">
        <v>5346</v>
      </c>
      <c r="B5347" t="s">
        <v>351</v>
      </c>
      <c r="C5347" t="s">
        <v>352</v>
      </c>
      <c r="D5347" t="s">
        <v>112</v>
      </c>
      <c r="E5347" t="s">
        <v>199</v>
      </c>
      <c r="F5347" t="s">
        <v>212</v>
      </c>
      <c r="G5347" t="s">
        <v>245</v>
      </c>
      <c r="H5347" t="s">
        <v>245</v>
      </c>
      <c r="I5347" t="s">
        <v>34</v>
      </c>
      <c r="J5347" t="s">
        <v>8393</v>
      </c>
      <c r="K5347" s="3">
        <v>41544</v>
      </c>
      <c r="L5347" t="s">
        <v>36</v>
      </c>
      <c r="M5347" t="s">
        <v>8394</v>
      </c>
      <c r="N5347" t="s">
        <v>1960</v>
      </c>
      <c r="O5347" t="s">
        <v>39</v>
      </c>
      <c r="P5347" t="s">
        <v>90</v>
      </c>
      <c r="Q5347">
        <v>3</v>
      </c>
      <c r="R5347" s="5">
        <v>7.6559999999999997</v>
      </c>
      <c r="S5347" s="5">
        <v>7.8449999999999998</v>
      </c>
      <c r="T5347" s="5">
        <v>18.827999999999999</v>
      </c>
      <c r="U5347">
        <v>0.2</v>
      </c>
      <c r="V5347" s="5">
        <v>-4.1399999999999997</v>
      </c>
      <c r="W5347" t="s">
        <v>41</v>
      </c>
      <c r="X5347" s="3">
        <v>41549</v>
      </c>
      <c r="Y5347" s="3">
        <v>41549</v>
      </c>
      <c r="Z5347">
        <v>5</v>
      </c>
      <c r="AA5347" t="s">
        <v>8400</v>
      </c>
      <c r="AB5347">
        <f t="shared" si="417"/>
        <v>0</v>
      </c>
      <c r="AC5347" t="str">
        <f t="shared" si="415"/>
        <v>Friday</v>
      </c>
      <c r="AD5347" s="5">
        <v>0.93500000000000005</v>
      </c>
      <c r="AE5347">
        <v>2013</v>
      </c>
      <c r="AF5347">
        <v>39</v>
      </c>
      <c r="AG5347" s="14">
        <f t="shared" si="416"/>
        <v>-0.21988527724665391</v>
      </c>
      <c r="AH5347">
        <f t="shared" si="418"/>
        <v>0</v>
      </c>
      <c r="AI5347" t="str">
        <f t="shared" si="419"/>
        <v xml:space="preserve"> </v>
      </c>
    </row>
    <row r="5348" spans="1:35" x14ac:dyDescent="0.35">
      <c r="A5348">
        <v>5347</v>
      </c>
      <c r="B5348" t="s">
        <v>563</v>
      </c>
      <c r="C5348" t="s">
        <v>564</v>
      </c>
      <c r="D5348" t="s">
        <v>96</v>
      </c>
      <c r="E5348" t="s">
        <v>30</v>
      </c>
      <c r="F5348" t="s">
        <v>31</v>
      </c>
      <c r="G5348" t="s">
        <v>485</v>
      </c>
      <c r="H5348" t="s">
        <v>485</v>
      </c>
      <c r="I5348" t="s">
        <v>34</v>
      </c>
      <c r="J5348" t="s">
        <v>8395</v>
      </c>
      <c r="K5348" s="3">
        <v>41449</v>
      </c>
      <c r="L5348" t="s">
        <v>215</v>
      </c>
      <c r="M5348" t="s">
        <v>2886</v>
      </c>
      <c r="N5348" t="s">
        <v>2887</v>
      </c>
      <c r="O5348" t="s">
        <v>39</v>
      </c>
      <c r="P5348" t="s">
        <v>40</v>
      </c>
      <c r="Q5348">
        <v>6</v>
      </c>
      <c r="R5348" s="5">
        <v>2.7733333333333334</v>
      </c>
      <c r="S5348" s="5">
        <v>4.333333333333333</v>
      </c>
      <c r="T5348" s="5">
        <v>26</v>
      </c>
      <c r="U5348">
        <v>0</v>
      </c>
      <c r="V5348" s="5">
        <v>9.36</v>
      </c>
      <c r="W5348" t="s">
        <v>155</v>
      </c>
      <c r="X5348" s="3">
        <v>41451</v>
      </c>
      <c r="Y5348" s="3">
        <v>41451</v>
      </c>
      <c r="Z5348">
        <v>2</v>
      </c>
      <c r="AA5348" t="s">
        <v>8400</v>
      </c>
      <c r="AB5348">
        <f t="shared" si="417"/>
        <v>0</v>
      </c>
      <c r="AC5348" t="str">
        <f t="shared" si="415"/>
        <v>Monday</v>
      </c>
      <c r="AD5348" s="5">
        <v>7.1779999999999999</v>
      </c>
      <c r="AE5348">
        <v>2013</v>
      </c>
      <c r="AF5348">
        <v>26</v>
      </c>
      <c r="AG5348" s="14">
        <f t="shared" si="416"/>
        <v>0.36</v>
      </c>
      <c r="AH5348">
        <f t="shared" si="418"/>
        <v>0</v>
      </c>
      <c r="AI5348" t="str">
        <f t="shared" si="419"/>
        <v xml:space="preserve"> </v>
      </c>
    </row>
    <row r="5349" spans="1:35" x14ac:dyDescent="0.35">
      <c r="A5349">
        <v>5348</v>
      </c>
      <c r="B5349" t="s">
        <v>563</v>
      </c>
      <c r="C5349" t="s">
        <v>564</v>
      </c>
      <c r="D5349" t="s">
        <v>96</v>
      </c>
      <c r="E5349" t="s">
        <v>30</v>
      </c>
      <c r="F5349" t="s">
        <v>31</v>
      </c>
      <c r="G5349" t="s">
        <v>485</v>
      </c>
      <c r="H5349" t="s">
        <v>485</v>
      </c>
      <c r="I5349" t="s">
        <v>34</v>
      </c>
      <c r="J5349" t="s">
        <v>8395</v>
      </c>
      <c r="K5349" s="3">
        <v>41449</v>
      </c>
      <c r="L5349" t="s">
        <v>215</v>
      </c>
      <c r="M5349" t="s">
        <v>1078</v>
      </c>
      <c r="N5349" t="s">
        <v>1079</v>
      </c>
      <c r="O5349" t="s">
        <v>39</v>
      </c>
      <c r="P5349" t="s">
        <v>61</v>
      </c>
      <c r="Q5349">
        <v>8</v>
      </c>
      <c r="R5349" s="5">
        <v>8.7149999999999999</v>
      </c>
      <c r="S5349" s="5">
        <v>8.875</v>
      </c>
      <c r="T5349" s="5">
        <v>71</v>
      </c>
      <c r="U5349">
        <v>0</v>
      </c>
      <c r="V5349" s="5">
        <v>1.28</v>
      </c>
      <c r="W5349" t="s">
        <v>155</v>
      </c>
      <c r="X5349" s="3">
        <v>41451</v>
      </c>
      <c r="Y5349" s="3">
        <v>41454</v>
      </c>
      <c r="Z5349">
        <v>5</v>
      </c>
      <c r="AA5349" t="s">
        <v>8399</v>
      </c>
      <c r="AB5349">
        <f t="shared" si="417"/>
        <v>3</v>
      </c>
      <c r="AC5349" t="str">
        <f t="shared" si="415"/>
        <v>Monday</v>
      </c>
      <c r="AD5349" s="5">
        <v>13.628</v>
      </c>
      <c r="AE5349">
        <v>2013</v>
      </c>
      <c r="AF5349">
        <v>26</v>
      </c>
      <c r="AG5349" s="14">
        <f t="shared" si="416"/>
        <v>1.8028169014084508E-2</v>
      </c>
      <c r="AH5349">
        <f t="shared" si="418"/>
        <v>1</v>
      </c>
      <c r="AI5349">
        <f t="shared" si="419"/>
        <v>3</v>
      </c>
    </row>
    <row r="5350" spans="1:35" x14ac:dyDescent="0.35">
      <c r="A5350">
        <v>5349</v>
      </c>
      <c r="B5350" t="s">
        <v>563</v>
      </c>
      <c r="C5350" t="s">
        <v>564</v>
      </c>
      <c r="D5350" t="s">
        <v>96</v>
      </c>
      <c r="E5350" t="s">
        <v>30</v>
      </c>
      <c r="F5350" t="s">
        <v>31</v>
      </c>
      <c r="G5350" t="s">
        <v>485</v>
      </c>
      <c r="H5350" t="s">
        <v>485</v>
      </c>
      <c r="I5350" t="s">
        <v>34</v>
      </c>
      <c r="J5350" t="s">
        <v>8395</v>
      </c>
      <c r="K5350" s="3">
        <v>41449</v>
      </c>
      <c r="L5350" t="s">
        <v>215</v>
      </c>
      <c r="M5350" t="s">
        <v>2918</v>
      </c>
      <c r="N5350" t="s">
        <v>2919</v>
      </c>
      <c r="O5350" t="s">
        <v>39</v>
      </c>
      <c r="P5350" t="s">
        <v>58</v>
      </c>
      <c r="Q5350">
        <v>2</v>
      </c>
      <c r="R5350" s="5">
        <v>6.86</v>
      </c>
      <c r="S5350" s="5">
        <v>8</v>
      </c>
      <c r="T5350" s="5">
        <v>16</v>
      </c>
      <c r="U5350">
        <v>0</v>
      </c>
      <c r="V5350" s="5">
        <v>2.2799999999999998</v>
      </c>
      <c r="W5350" t="s">
        <v>155</v>
      </c>
      <c r="X5350" s="3">
        <v>41451</v>
      </c>
      <c r="Y5350" s="3">
        <v>41451</v>
      </c>
      <c r="Z5350">
        <v>2</v>
      </c>
      <c r="AA5350" t="s">
        <v>8400</v>
      </c>
      <c r="AB5350">
        <f t="shared" si="417"/>
        <v>0</v>
      </c>
      <c r="AC5350" t="str">
        <f t="shared" si="415"/>
        <v>Monday</v>
      </c>
      <c r="AD5350" s="5">
        <v>5.51</v>
      </c>
      <c r="AE5350">
        <v>2013</v>
      </c>
      <c r="AF5350">
        <v>26</v>
      </c>
      <c r="AG5350" s="14">
        <f t="shared" si="416"/>
        <v>0.14249999999999999</v>
      </c>
      <c r="AH5350">
        <f t="shared" si="418"/>
        <v>0</v>
      </c>
      <c r="AI5350" t="str">
        <f t="shared" si="419"/>
        <v xml:space="preserve"> </v>
      </c>
    </row>
  </sheetData>
  <autoFilter ref="A1:AM5350" xr:uid="{C0908B12-7B01-4633-AC28-C06EAB2808B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4908D-4AF7-4703-A7D1-34B1ABB822FA}">
  <dimension ref="A1:P5350"/>
  <sheetViews>
    <sheetView topLeftCell="G1" zoomScaleNormal="100" workbookViewId="0">
      <pane ySplit="1" topLeftCell="A5331" activePane="bottomLeft" state="frozen"/>
      <selection activeCell="AI2" sqref="AI2:AI5350"/>
      <selection pane="bottomLeft" activeCell="AI2" sqref="AI2:AI5350"/>
    </sheetView>
  </sheetViews>
  <sheetFormatPr defaultRowHeight="14.5" x14ac:dyDescent="0.35"/>
  <cols>
    <col min="1" max="1" width="9" bestFit="1" customWidth="1"/>
    <col min="2" max="2" width="21.08984375" bestFit="1" customWidth="1"/>
    <col min="3" max="3" width="9.36328125" bestFit="1" customWidth="1"/>
    <col min="4" max="4" width="14.90625" bestFit="1" customWidth="1"/>
    <col min="5" max="5" width="28.36328125" style="3" bestFit="1" customWidth="1"/>
    <col min="6" max="6" width="54.90625" bestFit="1" customWidth="1"/>
    <col min="7" max="7" width="13.08984375" bestFit="1" customWidth="1"/>
    <col min="8" max="8" width="21.6328125" style="3" bestFit="1" customWidth="1"/>
    <col min="9" max="9" width="13.36328125" style="3" bestFit="1" customWidth="1"/>
    <col min="10" max="10" width="12.81640625" bestFit="1" customWidth="1"/>
    <col min="11" max="11" width="17.90625" bestFit="1" customWidth="1"/>
    <col min="12" max="12" width="14.36328125" style="5" bestFit="1" customWidth="1"/>
    <col min="13" max="13" width="6.81640625" bestFit="1" customWidth="1"/>
    <col min="14" max="14" width="14.90625" bestFit="1" customWidth="1"/>
    <col min="15" max="15" width="19.26953125" bestFit="1" customWidth="1"/>
    <col min="16" max="16" width="21.36328125" bestFit="1" customWidth="1"/>
  </cols>
  <sheetData>
    <row r="1" spans="1:16" x14ac:dyDescent="0.35">
      <c r="A1" s="1" t="s">
        <v>11</v>
      </c>
      <c r="B1" s="1" t="s">
        <v>1</v>
      </c>
      <c r="C1" s="1" t="s">
        <v>3</v>
      </c>
      <c r="D1" s="1" t="s">
        <v>8</v>
      </c>
      <c r="E1" s="2" t="s">
        <v>9</v>
      </c>
      <c r="F1" s="1" t="s">
        <v>13</v>
      </c>
      <c r="G1" s="1" t="s">
        <v>23</v>
      </c>
      <c r="H1" s="6" t="s">
        <v>8396</v>
      </c>
      <c r="I1" s="6" t="s">
        <v>22</v>
      </c>
      <c r="J1" s="7" t="s">
        <v>8397</v>
      </c>
      <c r="K1" s="7" t="s">
        <v>8398</v>
      </c>
      <c r="L1" s="4" t="s">
        <v>24</v>
      </c>
      <c r="M1" s="1" t="s">
        <v>25</v>
      </c>
      <c r="N1" s="8" t="s">
        <v>8401</v>
      </c>
      <c r="O1" s="8" t="s">
        <v>8402</v>
      </c>
      <c r="P1" s="8" t="s">
        <v>8416</v>
      </c>
    </row>
    <row r="2" spans="1:16" x14ac:dyDescent="0.35">
      <c r="A2">
        <v>1</v>
      </c>
      <c r="B2" t="s">
        <v>28</v>
      </c>
      <c r="C2" t="s">
        <v>30</v>
      </c>
      <c r="D2" t="s">
        <v>35</v>
      </c>
      <c r="E2" s="3">
        <v>41914</v>
      </c>
      <c r="F2" t="s">
        <v>38</v>
      </c>
      <c r="G2" t="s">
        <v>41</v>
      </c>
      <c r="H2" s="3">
        <v>41919</v>
      </c>
      <c r="I2" s="3">
        <v>41922</v>
      </c>
      <c r="J2">
        <v>8</v>
      </c>
      <c r="K2" t="s">
        <v>8399</v>
      </c>
      <c r="L2" s="5">
        <v>1.0329999999999999</v>
      </c>
      <c r="M2">
        <v>2014</v>
      </c>
      <c r="N2">
        <f>I2-H2</f>
        <v>3</v>
      </c>
      <c r="O2" t="str">
        <f>TEXT(E2,"dddd")</f>
        <v>Thursday</v>
      </c>
      <c r="P2" s="14">
        <v>0.35076923076923067</v>
      </c>
    </row>
    <row r="3" spans="1:16" x14ac:dyDescent="0.35">
      <c r="A3">
        <v>2</v>
      </c>
      <c r="B3" t="s">
        <v>43</v>
      </c>
      <c r="C3" t="s">
        <v>44</v>
      </c>
      <c r="D3" t="s">
        <v>48</v>
      </c>
      <c r="E3" s="3">
        <v>41197</v>
      </c>
      <c r="F3" t="s">
        <v>50</v>
      </c>
      <c r="G3" t="s">
        <v>41</v>
      </c>
      <c r="H3" s="3">
        <v>41202</v>
      </c>
      <c r="I3" s="3">
        <v>41203</v>
      </c>
      <c r="J3">
        <v>6</v>
      </c>
      <c r="K3" t="s">
        <v>8399</v>
      </c>
      <c r="L3" s="5">
        <v>13.449</v>
      </c>
      <c r="M3">
        <v>2012</v>
      </c>
      <c r="N3">
        <f t="shared" ref="N3:N66" si="0">I3-H3</f>
        <v>1</v>
      </c>
      <c r="O3" t="str">
        <f t="shared" ref="O3:O66" si="1">TEXT(E3,"dddd")</f>
        <v>Monday</v>
      </c>
      <c r="P3" s="14">
        <v>0.36</v>
      </c>
    </row>
    <row r="4" spans="1:16" x14ac:dyDescent="0.35">
      <c r="A4">
        <v>3</v>
      </c>
      <c r="B4" t="s">
        <v>43</v>
      </c>
      <c r="C4" t="s">
        <v>44</v>
      </c>
      <c r="D4" t="s">
        <v>48</v>
      </c>
      <c r="E4" s="3">
        <v>41197</v>
      </c>
      <c r="F4" t="s">
        <v>54</v>
      </c>
      <c r="G4" t="s">
        <v>41</v>
      </c>
      <c r="H4" s="3">
        <v>41202</v>
      </c>
      <c r="I4" s="3">
        <v>41202</v>
      </c>
      <c r="J4">
        <v>5</v>
      </c>
      <c r="K4" t="s">
        <v>8400</v>
      </c>
      <c r="L4" s="5">
        <v>9.6270000000000007</v>
      </c>
      <c r="M4">
        <v>2012</v>
      </c>
      <c r="N4">
        <f t="shared" si="0"/>
        <v>0</v>
      </c>
      <c r="O4" t="str">
        <f t="shared" si="1"/>
        <v>Monday</v>
      </c>
      <c r="P4" s="14">
        <v>0.28020725388601037</v>
      </c>
    </row>
    <row r="5" spans="1:16" x14ac:dyDescent="0.35">
      <c r="A5">
        <v>4</v>
      </c>
      <c r="B5" t="s">
        <v>43</v>
      </c>
      <c r="C5" t="s">
        <v>44</v>
      </c>
      <c r="D5" t="s">
        <v>48</v>
      </c>
      <c r="E5" s="3">
        <v>41197</v>
      </c>
      <c r="F5" t="s">
        <v>57</v>
      </c>
      <c r="G5" t="s">
        <v>41</v>
      </c>
      <c r="H5" s="3">
        <v>41202</v>
      </c>
      <c r="I5" s="3">
        <v>41202</v>
      </c>
      <c r="J5">
        <v>5</v>
      </c>
      <c r="K5" t="s">
        <v>8400</v>
      </c>
      <c r="L5" s="5">
        <v>1.371</v>
      </c>
      <c r="M5">
        <v>2012</v>
      </c>
      <c r="N5">
        <f t="shared" si="0"/>
        <v>0</v>
      </c>
      <c r="O5" t="str">
        <f t="shared" si="1"/>
        <v>Monday</v>
      </c>
      <c r="P5" s="14">
        <v>0.14171428571428571</v>
      </c>
    </row>
    <row r="6" spans="1:16" x14ac:dyDescent="0.35">
      <c r="A6">
        <v>5</v>
      </c>
      <c r="B6" t="s">
        <v>43</v>
      </c>
      <c r="C6" t="s">
        <v>44</v>
      </c>
      <c r="D6" t="s">
        <v>48</v>
      </c>
      <c r="E6" s="3">
        <v>41197</v>
      </c>
      <c r="F6" t="s">
        <v>60</v>
      </c>
      <c r="G6" t="s">
        <v>41</v>
      </c>
      <c r="H6" s="3">
        <v>41202</v>
      </c>
      <c r="I6" s="3">
        <v>41202</v>
      </c>
      <c r="J6">
        <v>5</v>
      </c>
      <c r="K6" t="s">
        <v>8400</v>
      </c>
      <c r="L6" s="5">
        <v>3.7869999999999999</v>
      </c>
      <c r="M6">
        <v>2012</v>
      </c>
      <c r="N6">
        <f t="shared" si="0"/>
        <v>0</v>
      </c>
      <c r="O6" t="str">
        <f t="shared" si="1"/>
        <v>Monday</v>
      </c>
      <c r="P6" s="14">
        <v>0.15888888888888889</v>
      </c>
    </row>
    <row r="7" spans="1:16" x14ac:dyDescent="0.35">
      <c r="A7">
        <v>6</v>
      </c>
      <c r="B7" t="s">
        <v>43</v>
      </c>
      <c r="C7" t="s">
        <v>44</v>
      </c>
      <c r="D7" t="s">
        <v>48</v>
      </c>
      <c r="E7" s="3">
        <v>41197</v>
      </c>
      <c r="F7" t="s">
        <v>63</v>
      </c>
      <c r="G7" t="s">
        <v>41</v>
      </c>
      <c r="H7" s="3">
        <v>41202</v>
      </c>
      <c r="I7" s="3">
        <v>41202</v>
      </c>
      <c r="J7">
        <v>5</v>
      </c>
      <c r="K7" t="s">
        <v>8400</v>
      </c>
      <c r="L7" s="5">
        <v>4.718</v>
      </c>
      <c r="M7">
        <v>2012</v>
      </c>
      <c r="N7">
        <f t="shared" si="0"/>
        <v>0</v>
      </c>
      <c r="O7" t="str">
        <f t="shared" si="1"/>
        <v>Monday</v>
      </c>
      <c r="P7" s="14">
        <v>0.38071428571428573</v>
      </c>
    </row>
    <row r="8" spans="1:16" x14ac:dyDescent="0.35">
      <c r="A8">
        <v>7</v>
      </c>
      <c r="B8" t="s">
        <v>66</v>
      </c>
      <c r="C8" t="s">
        <v>44</v>
      </c>
      <c r="D8" t="s">
        <v>69</v>
      </c>
      <c r="E8" s="3">
        <v>41544</v>
      </c>
      <c r="F8" t="s">
        <v>63</v>
      </c>
      <c r="G8" t="s">
        <v>41</v>
      </c>
      <c r="H8" s="3">
        <v>41549</v>
      </c>
      <c r="I8" s="3">
        <v>41551</v>
      </c>
      <c r="J8">
        <v>7</v>
      </c>
      <c r="K8" t="s">
        <v>8399</v>
      </c>
      <c r="L8" s="5">
        <v>4.1079999999999997</v>
      </c>
      <c r="M8">
        <v>2013</v>
      </c>
      <c r="N8">
        <f t="shared" si="0"/>
        <v>2</v>
      </c>
      <c r="O8" t="str">
        <f t="shared" si="1"/>
        <v>Friday</v>
      </c>
      <c r="P8" s="14">
        <v>0.38071428571428573</v>
      </c>
    </row>
    <row r="9" spans="1:16" x14ac:dyDescent="0.35">
      <c r="A9">
        <v>8</v>
      </c>
      <c r="B9" t="s">
        <v>66</v>
      </c>
      <c r="C9" t="s">
        <v>44</v>
      </c>
      <c r="D9" t="s">
        <v>69</v>
      </c>
      <c r="E9" s="3">
        <v>41544</v>
      </c>
      <c r="F9" t="s">
        <v>71</v>
      </c>
      <c r="G9" t="s">
        <v>41</v>
      </c>
      <c r="H9" s="3">
        <v>41549</v>
      </c>
      <c r="I9" s="3">
        <v>41549</v>
      </c>
      <c r="J9">
        <v>5</v>
      </c>
      <c r="K9" t="s">
        <v>8400</v>
      </c>
      <c r="L9" s="5">
        <v>26.202000000000002</v>
      </c>
      <c r="M9">
        <v>2013</v>
      </c>
      <c r="N9">
        <f t="shared" si="0"/>
        <v>0</v>
      </c>
      <c r="O9" t="str">
        <f t="shared" si="1"/>
        <v>Friday</v>
      </c>
      <c r="P9" s="14">
        <v>0.47947826086956519</v>
      </c>
    </row>
    <row r="10" spans="1:16" x14ac:dyDescent="0.35">
      <c r="A10">
        <v>9</v>
      </c>
      <c r="B10" t="s">
        <v>66</v>
      </c>
      <c r="C10" t="s">
        <v>44</v>
      </c>
      <c r="D10" t="s">
        <v>69</v>
      </c>
      <c r="E10" s="3">
        <v>41544</v>
      </c>
      <c r="F10" t="s">
        <v>75</v>
      </c>
      <c r="G10" t="s">
        <v>41</v>
      </c>
      <c r="H10" s="3">
        <v>41549</v>
      </c>
      <c r="I10" s="3">
        <v>41549</v>
      </c>
      <c r="J10">
        <v>5</v>
      </c>
      <c r="K10" t="s">
        <v>8400</v>
      </c>
      <c r="L10" s="5">
        <v>6.8630000000000004</v>
      </c>
      <c r="M10">
        <v>2013</v>
      </c>
      <c r="N10">
        <f t="shared" si="0"/>
        <v>0</v>
      </c>
      <c r="O10" t="str">
        <f t="shared" si="1"/>
        <v>Friday</v>
      </c>
      <c r="P10" s="14">
        <v>0.20041237113402063</v>
      </c>
    </row>
    <row r="11" spans="1:16" x14ac:dyDescent="0.35">
      <c r="A11">
        <v>10</v>
      </c>
      <c r="B11" t="s">
        <v>66</v>
      </c>
      <c r="C11" t="s">
        <v>44</v>
      </c>
      <c r="D11" t="s">
        <v>69</v>
      </c>
      <c r="E11" s="3">
        <v>41544</v>
      </c>
      <c r="F11" t="s">
        <v>78</v>
      </c>
      <c r="G11" t="s">
        <v>41</v>
      </c>
      <c r="H11" s="3">
        <v>41549</v>
      </c>
      <c r="I11" s="3">
        <v>41549</v>
      </c>
      <c r="J11">
        <v>5</v>
      </c>
      <c r="K11" t="s">
        <v>8400</v>
      </c>
      <c r="L11" s="5">
        <v>17.341000000000001</v>
      </c>
      <c r="M11">
        <v>2013</v>
      </c>
      <c r="N11">
        <f t="shared" si="0"/>
        <v>0</v>
      </c>
      <c r="O11" t="str">
        <f t="shared" si="1"/>
        <v>Friday</v>
      </c>
      <c r="P11" s="14">
        <v>3.9883040935672513E-2</v>
      </c>
    </row>
    <row r="12" spans="1:16" x14ac:dyDescent="0.35">
      <c r="A12">
        <v>11</v>
      </c>
      <c r="B12" t="s">
        <v>66</v>
      </c>
      <c r="C12" t="s">
        <v>44</v>
      </c>
      <c r="D12" t="s">
        <v>69</v>
      </c>
      <c r="E12" s="3">
        <v>41544</v>
      </c>
      <c r="F12" t="s">
        <v>81</v>
      </c>
      <c r="G12" t="s">
        <v>41</v>
      </c>
      <c r="H12" s="3">
        <v>41549</v>
      </c>
      <c r="I12" s="3">
        <v>41552</v>
      </c>
      <c r="J12">
        <v>8</v>
      </c>
      <c r="K12" t="s">
        <v>8399</v>
      </c>
      <c r="L12" s="5">
        <v>1.1339999999999999</v>
      </c>
      <c r="M12">
        <v>2013</v>
      </c>
      <c r="N12">
        <f t="shared" si="0"/>
        <v>3</v>
      </c>
      <c r="O12" t="str">
        <f t="shared" si="1"/>
        <v>Friday</v>
      </c>
      <c r="P12" s="14">
        <v>0.28999999999999998</v>
      </c>
    </row>
    <row r="13" spans="1:16" x14ac:dyDescent="0.35">
      <c r="A13">
        <v>12</v>
      </c>
      <c r="B13" t="s">
        <v>83</v>
      </c>
      <c r="C13" t="s">
        <v>84</v>
      </c>
      <c r="D13" t="s">
        <v>87</v>
      </c>
      <c r="E13" s="3">
        <v>41338</v>
      </c>
      <c r="F13" t="s">
        <v>89</v>
      </c>
      <c r="G13" t="s">
        <v>41</v>
      </c>
      <c r="H13" s="3">
        <v>41343</v>
      </c>
      <c r="I13" s="3">
        <v>41343</v>
      </c>
      <c r="J13">
        <v>5</v>
      </c>
      <c r="K13" t="s">
        <v>8400</v>
      </c>
      <c r="L13" s="5">
        <v>0.64900000000000002</v>
      </c>
      <c r="M13">
        <v>2013</v>
      </c>
      <c r="N13">
        <f t="shared" si="0"/>
        <v>0</v>
      </c>
      <c r="O13" t="str">
        <f t="shared" si="1"/>
        <v>Tuesday</v>
      </c>
      <c r="P13" s="14">
        <v>0.45428571428571424</v>
      </c>
    </row>
    <row r="14" spans="1:16" x14ac:dyDescent="0.35">
      <c r="A14">
        <v>13</v>
      </c>
      <c r="B14" t="s">
        <v>83</v>
      </c>
      <c r="C14" t="s">
        <v>84</v>
      </c>
      <c r="D14" t="s">
        <v>87</v>
      </c>
      <c r="E14" s="3">
        <v>41338</v>
      </c>
      <c r="F14" t="s">
        <v>92</v>
      </c>
      <c r="G14" t="s">
        <v>41</v>
      </c>
      <c r="H14" s="3">
        <v>41343</v>
      </c>
      <c r="I14" s="3">
        <v>41343</v>
      </c>
      <c r="J14">
        <v>5</v>
      </c>
      <c r="K14" t="s">
        <v>8400</v>
      </c>
      <c r="L14" s="5">
        <v>16.065000000000001</v>
      </c>
      <c r="M14">
        <v>2013</v>
      </c>
      <c r="N14">
        <f t="shared" si="0"/>
        <v>0</v>
      </c>
      <c r="O14" t="str">
        <f t="shared" si="1"/>
        <v>Tuesday</v>
      </c>
      <c r="P14" s="14">
        <v>0.23924170616113744</v>
      </c>
    </row>
    <row r="15" spans="1:16" x14ac:dyDescent="0.35">
      <c r="A15">
        <v>14</v>
      </c>
      <c r="B15" t="s">
        <v>95</v>
      </c>
      <c r="C15" t="s">
        <v>84</v>
      </c>
      <c r="D15" t="s">
        <v>97</v>
      </c>
      <c r="E15" s="3">
        <v>41906</v>
      </c>
      <c r="F15" t="s">
        <v>100</v>
      </c>
      <c r="G15" t="s">
        <v>41</v>
      </c>
      <c r="H15" s="3">
        <v>41911</v>
      </c>
      <c r="I15" s="3">
        <v>41911</v>
      </c>
      <c r="J15">
        <v>5</v>
      </c>
      <c r="K15" t="s">
        <v>8400</v>
      </c>
      <c r="L15" s="5">
        <v>8.8629999999999995</v>
      </c>
      <c r="M15">
        <v>2014</v>
      </c>
      <c r="N15">
        <f t="shared" si="0"/>
        <v>0</v>
      </c>
      <c r="O15" t="str">
        <f t="shared" si="1"/>
        <v>Wednesday</v>
      </c>
      <c r="P15" s="14">
        <v>0.47024999999999989</v>
      </c>
    </row>
    <row r="16" spans="1:16" x14ac:dyDescent="0.35">
      <c r="A16">
        <v>15</v>
      </c>
      <c r="B16" t="s">
        <v>102</v>
      </c>
      <c r="C16" t="s">
        <v>44</v>
      </c>
      <c r="D16" t="s">
        <v>105</v>
      </c>
      <c r="E16" s="3">
        <v>41930</v>
      </c>
      <c r="F16" t="s">
        <v>107</v>
      </c>
      <c r="G16" t="s">
        <v>41</v>
      </c>
      <c r="H16" s="3">
        <v>41935</v>
      </c>
      <c r="I16" s="3">
        <v>41935</v>
      </c>
      <c r="J16">
        <v>5</v>
      </c>
      <c r="K16" t="s">
        <v>8400</v>
      </c>
      <c r="L16" s="5">
        <v>6.2030000000000003</v>
      </c>
      <c r="M16">
        <v>2014</v>
      </c>
      <c r="N16">
        <f t="shared" si="0"/>
        <v>0</v>
      </c>
      <c r="O16" t="str">
        <f t="shared" si="1"/>
        <v>Saturday</v>
      </c>
      <c r="P16" s="14">
        <v>0.26887218045112782</v>
      </c>
    </row>
    <row r="17" spans="1:16" x14ac:dyDescent="0.35">
      <c r="A17">
        <v>16</v>
      </c>
      <c r="B17" t="s">
        <v>102</v>
      </c>
      <c r="C17" t="s">
        <v>44</v>
      </c>
      <c r="D17" t="s">
        <v>105</v>
      </c>
      <c r="E17" s="3">
        <v>41930</v>
      </c>
      <c r="F17" t="s">
        <v>109</v>
      </c>
      <c r="G17" t="s">
        <v>41</v>
      </c>
      <c r="H17" s="3">
        <v>41935</v>
      </c>
      <c r="I17" s="3">
        <v>41935</v>
      </c>
      <c r="J17">
        <v>5</v>
      </c>
      <c r="K17" t="s">
        <v>8400</v>
      </c>
      <c r="L17" s="5">
        <v>0.46400000000000002</v>
      </c>
      <c r="M17">
        <v>2014</v>
      </c>
      <c r="N17">
        <f t="shared" si="0"/>
        <v>0</v>
      </c>
      <c r="O17" t="str">
        <f t="shared" si="1"/>
        <v>Saturday</v>
      </c>
      <c r="P17" s="14">
        <v>7.8461538461538458E-2</v>
      </c>
    </row>
    <row r="18" spans="1:16" x14ac:dyDescent="0.35">
      <c r="A18">
        <v>17</v>
      </c>
      <c r="B18" t="s">
        <v>111</v>
      </c>
      <c r="C18" t="s">
        <v>84</v>
      </c>
      <c r="D18" t="s">
        <v>115</v>
      </c>
      <c r="E18" s="3">
        <v>41451</v>
      </c>
      <c r="F18" t="s">
        <v>117</v>
      </c>
      <c r="G18" t="s">
        <v>41</v>
      </c>
      <c r="H18" s="3">
        <v>41456</v>
      </c>
      <c r="I18" s="3">
        <v>41458</v>
      </c>
      <c r="J18">
        <v>7</v>
      </c>
      <c r="K18" t="s">
        <v>8399</v>
      </c>
      <c r="L18" s="5">
        <v>1.6020000000000001</v>
      </c>
      <c r="M18">
        <v>2013</v>
      </c>
      <c r="N18">
        <f t="shared" si="0"/>
        <v>2</v>
      </c>
      <c r="O18" t="str">
        <f t="shared" si="1"/>
        <v>Wednesday</v>
      </c>
      <c r="P18" s="14">
        <v>-0.30499075785582247</v>
      </c>
    </row>
    <row r="19" spans="1:16" x14ac:dyDescent="0.35">
      <c r="A19">
        <v>18</v>
      </c>
      <c r="B19" t="s">
        <v>111</v>
      </c>
      <c r="C19" t="s">
        <v>84</v>
      </c>
      <c r="D19" t="s">
        <v>115</v>
      </c>
      <c r="E19" s="3">
        <v>41451</v>
      </c>
      <c r="F19" t="s">
        <v>119</v>
      </c>
      <c r="G19" t="s">
        <v>41</v>
      </c>
      <c r="H19" s="3">
        <v>41456</v>
      </c>
      <c r="I19" s="3">
        <v>41457</v>
      </c>
      <c r="J19">
        <v>6</v>
      </c>
      <c r="K19" t="s">
        <v>8399</v>
      </c>
      <c r="L19" s="5">
        <v>27.77</v>
      </c>
      <c r="M19">
        <v>2013</v>
      </c>
      <c r="N19">
        <f t="shared" si="0"/>
        <v>1</v>
      </c>
      <c r="O19" t="str">
        <f t="shared" si="1"/>
        <v>Wednesday</v>
      </c>
      <c r="P19" s="14">
        <v>-0.40555978674790566</v>
      </c>
    </row>
    <row r="20" spans="1:16" x14ac:dyDescent="0.35">
      <c r="A20">
        <v>19</v>
      </c>
      <c r="B20" t="s">
        <v>111</v>
      </c>
      <c r="C20" t="s">
        <v>84</v>
      </c>
      <c r="D20" t="s">
        <v>115</v>
      </c>
      <c r="E20" s="3">
        <v>41451</v>
      </c>
      <c r="F20" t="s">
        <v>121</v>
      </c>
      <c r="G20" t="s">
        <v>41</v>
      </c>
      <c r="H20" s="3">
        <v>41456</v>
      </c>
      <c r="I20" s="3">
        <v>41456</v>
      </c>
      <c r="J20">
        <v>5</v>
      </c>
      <c r="K20" t="s">
        <v>8400</v>
      </c>
      <c r="L20" s="5">
        <v>2.137</v>
      </c>
      <c r="M20">
        <v>2013</v>
      </c>
      <c r="N20">
        <f t="shared" si="0"/>
        <v>0</v>
      </c>
      <c r="O20" t="str">
        <f t="shared" si="1"/>
        <v>Wednesday</v>
      </c>
      <c r="P20" s="14">
        <v>-0.14293256901493434</v>
      </c>
    </row>
    <row r="21" spans="1:16" x14ac:dyDescent="0.35">
      <c r="A21">
        <v>20</v>
      </c>
      <c r="B21" t="s">
        <v>111</v>
      </c>
      <c r="C21" t="s">
        <v>84</v>
      </c>
      <c r="D21" t="s">
        <v>115</v>
      </c>
      <c r="E21" s="3">
        <v>41451</v>
      </c>
      <c r="F21" t="s">
        <v>123</v>
      </c>
      <c r="G21" t="s">
        <v>41</v>
      </c>
      <c r="H21" s="3">
        <v>41456</v>
      </c>
      <c r="I21" s="3">
        <v>41456</v>
      </c>
      <c r="J21">
        <v>5</v>
      </c>
      <c r="K21" t="s">
        <v>8400</v>
      </c>
      <c r="L21" s="5">
        <v>0.38</v>
      </c>
      <c r="M21">
        <v>2013</v>
      </c>
      <c r="N21">
        <f t="shared" si="0"/>
        <v>0</v>
      </c>
      <c r="O21" t="str">
        <f t="shared" si="1"/>
        <v>Wednesday</v>
      </c>
      <c r="P21" s="14">
        <v>-0.44227392449517117</v>
      </c>
    </row>
    <row r="22" spans="1:16" x14ac:dyDescent="0.35">
      <c r="A22">
        <v>21</v>
      </c>
      <c r="B22" t="s">
        <v>125</v>
      </c>
      <c r="C22" t="s">
        <v>30</v>
      </c>
      <c r="D22" t="s">
        <v>128</v>
      </c>
      <c r="E22" s="3">
        <v>41627</v>
      </c>
      <c r="F22" t="s">
        <v>130</v>
      </c>
      <c r="G22" t="s">
        <v>41</v>
      </c>
      <c r="H22" s="3">
        <v>41632</v>
      </c>
      <c r="I22" s="3">
        <v>41634</v>
      </c>
      <c r="J22">
        <v>7</v>
      </c>
      <c r="K22" t="s">
        <v>8399</v>
      </c>
      <c r="L22" s="5">
        <v>48.164999999999999</v>
      </c>
      <c r="M22">
        <v>2013</v>
      </c>
      <c r="N22">
        <f t="shared" si="0"/>
        <v>2</v>
      </c>
      <c r="O22" t="str">
        <f t="shared" si="1"/>
        <v>Thursday</v>
      </c>
      <c r="P22" s="14">
        <v>0.37703027208954942</v>
      </c>
    </row>
    <row r="23" spans="1:16" x14ac:dyDescent="0.35">
      <c r="A23">
        <v>22</v>
      </c>
      <c r="B23" t="s">
        <v>132</v>
      </c>
      <c r="C23" t="s">
        <v>44</v>
      </c>
      <c r="D23" t="s">
        <v>135</v>
      </c>
      <c r="E23" s="3">
        <v>41576</v>
      </c>
      <c r="F23" t="s">
        <v>138</v>
      </c>
      <c r="G23" t="s">
        <v>139</v>
      </c>
      <c r="H23" s="3">
        <v>41579</v>
      </c>
      <c r="I23" s="3">
        <v>41579</v>
      </c>
      <c r="J23">
        <v>3</v>
      </c>
      <c r="K23" t="s">
        <v>8400</v>
      </c>
      <c r="L23" s="5">
        <v>3.895</v>
      </c>
      <c r="M23">
        <v>2013</v>
      </c>
      <c r="N23">
        <f t="shared" si="0"/>
        <v>0</v>
      </c>
      <c r="O23" t="str">
        <f t="shared" si="1"/>
        <v>Tuesday</v>
      </c>
      <c r="P23" s="14">
        <v>0.22</v>
      </c>
    </row>
    <row r="24" spans="1:16" x14ac:dyDescent="0.35">
      <c r="A24">
        <v>23</v>
      </c>
      <c r="B24" t="s">
        <v>132</v>
      </c>
      <c r="C24" t="s">
        <v>44</v>
      </c>
      <c r="D24" t="s">
        <v>135</v>
      </c>
      <c r="E24" s="3">
        <v>41576</v>
      </c>
      <c r="F24" t="s">
        <v>141</v>
      </c>
      <c r="G24" t="s">
        <v>139</v>
      </c>
      <c r="H24" s="3">
        <v>41579</v>
      </c>
      <c r="I24" s="3">
        <v>41582</v>
      </c>
      <c r="J24">
        <v>6</v>
      </c>
      <c r="K24" t="s">
        <v>8399</v>
      </c>
      <c r="L24" s="5">
        <v>37.856999999999999</v>
      </c>
      <c r="M24">
        <v>2013</v>
      </c>
      <c r="N24">
        <f t="shared" si="0"/>
        <v>3</v>
      </c>
      <c r="O24" t="str">
        <f t="shared" si="1"/>
        <v>Tuesday</v>
      </c>
      <c r="P24" s="14">
        <v>0.31999999999999995</v>
      </c>
    </row>
    <row r="25" spans="1:16" x14ac:dyDescent="0.35">
      <c r="A25">
        <v>24</v>
      </c>
      <c r="B25" t="s">
        <v>143</v>
      </c>
      <c r="C25" t="s">
        <v>84</v>
      </c>
      <c r="D25" t="s">
        <v>145</v>
      </c>
      <c r="E25" s="3">
        <v>41915</v>
      </c>
      <c r="F25" t="s">
        <v>147</v>
      </c>
      <c r="G25" t="s">
        <v>41</v>
      </c>
      <c r="H25" s="3">
        <v>41920</v>
      </c>
      <c r="I25" s="3">
        <v>41923</v>
      </c>
      <c r="J25">
        <v>8</v>
      </c>
      <c r="K25" t="s">
        <v>8399</v>
      </c>
      <c r="L25" s="5">
        <v>4</v>
      </c>
      <c r="M25">
        <v>2014</v>
      </c>
      <c r="N25">
        <f t="shared" si="0"/>
        <v>3</v>
      </c>
      <c r="O25" t="str">
        <f t="shared" si="1"/>
        <v>Friday</v>
      </c>
      <c r="P25" s="14">
        <v>-0.29267021769337653</v>
      </c>
    </row>
    <row r="26" spans="1:16" x14ac:dyDescent="0.35">
      <c r="A26">
        <v>25</v>
      </c>
      <c r="B26" t="s">
        <v>149</v>
      </c>
      <c r="C26" t="s">
        <v>30</v>
      </c>
      <c r="D26" t="s">
        <v>152</v>
      </c>
      <c r="E26" s="3">
        <v>41178</v>
      </c>
      <c r="F26" t="s">
        <v>154</v>
      </c>
      <c r="G26" t="s">
        <v>155</v>
      </c>
      <c r="H26" s="3">
        <v>41180</v>
      </c>
      <c r="I26" s="3">
        <v>41181</v>
      </c>
      <c r="J26">
        <v>3</v>
      </c>
      <c r="K26" t="s">
        <v>8399</v>
      </c>
      <c r="L26" s="5">
        <v>1.085</v>
      </c>
      <c r="M26">
        <v>2012</v>
      </c>
      <c r="N26">
        <f t="shared" si="0"/>
        <v>1</v>
      </c>
      <c r="O26" t="str">
        <f t="shared" si="1"/>
        <v>Wednesday</v>
      </c>
      <c r="P26" s="14">
        <v>-0.35774072839655796</v>
      </c>
    </row>
    <row r="27" spans="1:16" x14ac:dyDescent="0.35">
      <c r="A27">
        <v>26</v>
      </c>
      <c r="B27" t="s">
        <v>157</v>
      </c>
      <c r="C27" t="s">
        <v>30</v>
      </c>
      <c r="D27" t="s">
        <v>159</v>
      </c>
      <c r="E27" s="3">
        <v>41808</v>
      </c>
      <c r="F27" t="s">
        <v>161</v>
      </c>
      <c r="G27" t="s">
        <v>41</v>
      </c>
      <c r="H27" s="3">
        <v>41813</v>
      </c>
      <c r="I27" s="3">
        <v>41813</v>
      </c>
      <c r="J27">
        <v>5</v>
      </c>
      <c r="K27" t="s">
        <v>8400</v>
      </c>
      <c r="L27" s="5">
        <v>16.777000000000001</v>
      </c>
      <c r="M27">
        <v>2014</v>
      </c>
      <c r="N27">
        <f t="shared" si="0"/>
        <v>0</v>
      </c>
      <c r="O27" t="str">
        <f t="shared" si="1"/>
        <v>Wednesday</v>
      </c>
      <c r="P27" s="14">
        <v>0.19856446856468449</v>
      </c>
    </row>
    <row r="28" spans="1:16" x14ac:dyDescent="0.35">
      <c r="A28">
        <v>27</v>
      </c>
      <c r="B28" t="s">
        <v>157</v>
      </c>
      <c r="C28" t="s">
        <v>30</v>
      </c>
      <c r="D28" t="s">
        <v>159</v>
      </c>
      <c r="E28" s="3">
        <v>41808</v>
      </c>
      <c r="F28" t="s">
        <v>164</v>
      </c>
      <c r="G28" t="s">
        <v>41</v>
      </c>
      <c r="H28" s="3">
        <v>41813</v>
      </c>
      <c r="I28" s="3">
        <v>41816</v>
      </c>
      <c r="J28">
        <v>8</v>
      </c>
      <c r="K28" t="s">
        <v>8399</v>
      </c>
      <c r="L28" s="5">
        <v>5.0839999999999996</v>
      </c>
      <c r="M28">
        <v>2014</v>
      </c>
      <c r="N28">
        <f t="shared" si="0"/>
        <v>3</v>
      </c>
      <c r="O28" t="str">
        <f t="shared" si="1"/>
        <v>Wednesday</v>
      </c>
      <c r="P28" s="14">
        <v>0.43</v>
      </c>
    </row>
    <row r="29" spans="1:16" x14ac:dyDescent="0.35">
      <c r="A29">
        <v>28</v>
      </c>
      <c r="B29" t="s">
        <v>167</v>
      </c>
      <c r="C29" t="s">
        <v>84</v>
      </c>
      <c r="D29" t="s">
        <v>171</v>
      </c>
      <c r="E29" s="3">
        <v>41418</v>
      </c>
      <c r="F29" t="s">
        <v>173</v>
      </c>
      <c r="G29" t="s">
        <v>41</v>
      </c>
      <c r="H29" s="3">
        <v>41423</v>
      </c>
      <c r="I29" s="3">
        <v>41424</v>
      </c>
      <c r="J29">
        <v>6</v>
      </c>
      <c r="K29" t="s">
        <v>8399</v>
      </c>
      <c r="L29" s="5">
        <v>9.4649999999999999</v>
      </c>
      <c r="M29">
        <v>2013</v>
      </c>
      <c r="N29">
        <f t="shared" si="0"/>
        <v>1</v>
      </c>
      <c r="O29" t="str">
        <f t="shared" si="1"/>
        <v>Friday</v>
      </c>
      <c r="P29" s="14">
        <v>-0.42916024363650035</v>
      </c>
    </row>
    <row r="30" spans="1:16" x14ac:dyDescent="0.35">
      <c r="A30">
        <v>29</v>
      </c>
      <c r="B30" t="s">
        <v>167</v>
      </c>
      <c r="C30" t="s">
        <v>84</v>
      </c>
      <c r="D30" t="s">
        <v>171</v>
      </c>
      <c r="E30" s="3">
        <v>41418</v>
      </c>
      <c r="F30" t="s">
        <v>175</v>
      </c>
      <c r="G30" t="s">
        <v>41</v>
      </c>
      <c r="H30" s="3">
        <v>41423</v>
      </c>
      <c r="I30" s="3">
        <v>41424</v>
      </c>
      <c r="J30">
        <v>6</v>
      </c>
      <c r="K30" t="s">
        <v>8399</v>
      </c>
      <c r="L30" s="5">
        <v>1.091</v>
      </c>
      <c r="M30">
        <v>2013</v>
      </c>
      <c r="N30">
        <f t="shared" si="0"/>
        <v>1</v>
      </c>
      <c r="O30" t="str">
        <f t="shared" si="1"/>
        <v>Friday</v>
      </c>
      <c r="P30" s="14">
        <v>-0.14070006863417986</v>
      </c>
    </row>
    <row r="31" spans="1:16" x14ac:dyDescent="0.35">
      <c r="A31">
        <v>30</v>
      </c>
      <c r="B31" t="s">
        <v>167</v>
      </c>
      <c r="C31" t="s">
        <v>84</v>
      </c>
      <c r="D31" t="s">
        <v>171</v>
      </c>
      <c r="E31" s="3">
        <v>41418</v>
      </c>
      <c r="F31" t="s">
        <v>177</v>
      </c>
      <c r="G31" t="s">
        <v>41</v>
      </c>
      <c r="H31" s="3">
        <v>41423</v>
      </c>
      <c r="I31" s="3">
        <v>41423</v>
      </c>
      <c r="J31">
        <v>5</v>
      </c>
      <c r="K31" t="s">
        <v>8400</v>
      </c>
      <c r="L31" s="5">
        <v>5.923</v>
      </c>
      <c r="M31">
        <v>2013</v>
      </c>
      <c r="N31">
        <f t="shared" si="0"/>
        <v>0</v>
      </c>
      <c r="O31" t="str">
        <f t="shared" si="1"/>
        <v>Friday</v>
      </c>
      <c r="P31" s="14">
        <v>-0.36925922851620391</v>
      </c>
    </row>
    <row r="32" spans="1:16" x14ac:dyDescent="0.35">
      <c r="A32">
        <v>31</v>
      </c>
      <c r="B32" t="s">
        <v>167</v>
      </c>
      <c r="C32" t="s">
        <v>84</v>
      </c>
      <c r="D32" t="s">
        <v>171</v>
      </c>
      <c r="E32" s="3">
        <v>41418</v>
      </c>
      <c r="F32" t="s">
        <v>180</v>
      </c>
      <c r="G32" t="s">
        <v>41</v>
      </c>
      <c r="H32" s="3">
        <v>41423</v>
      </c>
      <c r="I32" s="3">
        <v>41426</v>
      </c>
      <c r="J32">
        <v>8</v>
      </c>
      <c r="K32" t="s">
        <v>8399</v>
      </c>
      <c r="L32" s="5">
        <v>1.843</v>
      </c>
      <c r="M32">
        <v>2013</v>
      </c>
      <c r="N32">
        <f t="shared" si="0"/>
        <v>3</v>
      </c>
      <c r="O32" t="str">
        <f t="shared" si="1"/>
        <v>Friday</v>
      </c>
      <c r="P32" s="14">
        <v>0.16088554270861344</v>
      </c>
    </row>
    <row r="33" spans="1:16" x14ac:dyDescent="0.35">
      <c r="A33">
        <v>32</v>
      </c>
      <c r="B33" t="s">
        <v>167</v>
      </c>
      <c r="C33" t="s">
        <v>84</v>
      </c>
      <c r="D33" t="s">
        <v>171</v>
      </c>
      <c r="E33" s="3">
        <v>41418</v>
      </c>
      <c r="F33" t="s">
        <v>182</v>
      </c>
      <c r="G33" t="s">
        <v>41</v>
      </c>
      <c r="H33" s="3">
        <v>41423</v>
      </c>
      <c r="I33" s="3">
        <v>41423</v>
      </c>
      <c r="J33">
        <v>5</v>
      </c>
      <c r="K33" t="s">
        <v>8400</v>
      </c>
      <c r="L33" s="5">
        <v>16.245000000000001</v>
      </c>
      <c r="M33">
        <v>2013</v>
      </c>
      <c r="N33">
        <f t="shared" si="0"/>
        <v>0</v>
      </c>
      <c r="O33" t="str">
        <f t="shared" si="1"/>
        <v>Friday</v>
      </c>
      <c r="P33" s="14">
        <v>-0.51678426788025555</v>
      </c>
    </row>
    <row r="34" spans="1:16" x14ac:dyDescent="0.35">
      <c r="A34">
        <v>33</v>
      </c>
      <c r="B34" t="s">
        <v>167</v>
      </c>
      <c r="C34" t="s">
        <v>84</v>
      </c>
      <c r="D34" t="s">
        <v>171</v>
      </c>
      <c r="E34" s="3">
        <v>41418</v>
      </c>
      <c r="F34" t="s">
        <v>185</v>
      </c>
      <c r="G34" t="s">
        <v>41</v>
      </c>
      <c r="H34" s="3">
        <v>41423</v>
      </c>
      <c r="I34" s="3">
        <v>41423</v>
      </c>
      <c r="J34">
        <v>5</v>
      </c>
      <c r="K34" t="s">
        <v>8400</v>
      </c>
      <c r="L34" s="5">
        <v>80.281000000000006</v>
      </c>
      <c r="M34">
        <v>2013</v>
      </c>
      <c r="N34">
        <f t="shared" si="0"/>
        <v>0</v>
      </c>
      <c r="O34" t="str">
        <f t="shared" si="1"/>
        <v>Friday</v>
      </c>
      <c r="P34" s="14">
        <v>-0.50827068560611621</v>
      </c>
    </row>
    <row r="35" spans="1:16" x14ac:dyDescent="0.35">
      <c r="A35">
        <v>34</v>
      </c>
      <c r="B35" t="s">
        <v>167</v>
      </c>
      <c r="C35" t="s">
        <v>84</v>
      </c>
      <c r="D35" t="s">
        <v>171</v>
      </c>
      <c r="E35" s="3">
        <v>41418</v>
      </c>
      <c r="F35" t="s">
        <v>187</v>
      </c>
      <c r="G35" t="s">
        <v>41</v>
      </c>
      <c r="H35" s="3">
        <v>41423</v>
      </c>
      <c r="I35" s="3">
        <v>41423</v>
      </c>
      <c r="J35">
        <v>5</v>
      </c>
      <c r="K35" t="s">
        <v>8400</v>
      </c>
      <c r="L35" s="5">
        <v>0.93100000000000005</v>
      </c>
      <c r="M35">
        <v>2013</v>
      </c>
      <c r="N35">
        <f t="shared" si="0"/>
        <v>0</v>
      </c>
      <c r="O35" t="str">
        <f t="shared" si="1"/>
        <v>Friday</v>
      </c>
      <c r="P35" s="14">
        <v>-6.8471833177715533E-2</v>
      </c>
    </row>
    <row r="36" spans="1:16" x14ac:dyDescent="0.35">
      <c r="A36">
        <v>35</v>
      </c>
      <c r="B36" t="s">
        <v>189</v>
      </c>
      <c r="C36" t="s">
        <v>30</v>
      </c>
      <c r="D36" t="s">
        <v>190</v>
      </c>
      <c r="E36" s="3">
        <v>41774</v>
      </c>
      <c r="F36" t="s">
        <v>192</v>
      </c>
      <c r="G36" t="s">
        <v>155</v>
      </c>
      <c r="H36" s="3">
        <v>41776</v>
      </c>
      <c r="I36" s="3">
        <v>41776</v>
      </c>
      <c r="J36">
        <v>2</v>
      </c>
      <c r="K36" t="s">
        <v>8400</v>
      </c>
      <c r="L36" s="5">
        <v>21.216000000000001</v>
      </c>
      <c r="M36">
        <v>2014</v>
      </c>
      <c r="N36">
        <f t="shared" si="0"/>
        <v>0</v>
      </c>
      <c r="O36" t="str">
        <f t="shared" si="1"/>
        <v>Thursday</v>
      </c>
      <c r="P36" s="14">
        <v>0.42883720930232561</v>
      </c>
    </row>
    <row r="37" spans="1:16" x14ac:dyDescent="0.35">
      <c r="A37">
        <v>36</v>
      </c>
      <c r="B37" t="s">
        <v>189</v>
      </c>
      <c r="C37" t="s">
        <v>30</v>
      </c>
      <c r="D37" t="s">
        <v>190</v>
      </c>
      <c r="E37" s="3">
        <v>41774</v>
      </c>
      <c r="F37" t="s">
        <v>194</v>
      </c>
      <c r="G37" t="s">
        <v>155</v>
      </c>
      <c r="H37" s="3">
        <v>41776</v>
      </c>
      <c r="I37" s="3">
        <v>41776</v>
      </c>
      <c r="J37">
        <v>2</v>
      </c>
      <c r="K37" t="s">
        <v>8400</v>
      </c>
      <c r="L37" s="5">
        <v>19.542999999999999</v>
      </c>
      <c r="M37">
        <v>2014</v>
      </c>
      <c r="N37">
        <f t="shared" si="0"/>
        <v>0</v>
      </c>
      <c r="O37" t="str">
        <f t="shared" si="1"/>
        <v>Thursday</v>
      </c>
      <c r="P37" s="14">
        <v>0.38956521739130423</v>
      </c>
    </row>
    <row r="38" spans="1:16" x14ac:dyDescent="0.35">
      <c r="A38">
        <v>37</v>
      </c>
      <c r="B38" t="s">
        <v>189</v>
      </c>
      <c r="C38" t="s">
        <v>30</v>
      </c>
      <c r="D38" t="s">
        <v>190</v>
      </c>
      <c r="E38" s="3">
        <v>41774</v>
      </c>
      <c r="F38" t="s">
        <v>196</v>
      </c>
      <c r="G38" t="s">
        <v>155</v>
      </c>
      <c r="H38" s="3">
        <v>41776</v>
      </c>
      <c r="I38" s="3">
        <v>41776</v>
      </c>
      <c r="J38">
        <v>2</v>
      </c>
      <c r="K38" t="s">
        <v>8400</v>
      </c>
      <c r="L38" s="5">
        <v>21.756</v>
      </c>
      <c r="M38">
        <v>2014</v>
      </c>
      <c r="N38">
        <f t="shared" si="0"/>
        <v>0</v>
      </c>
      <c r="O38" t="str">
        <f t="shared" si="1"/>
        <v>Thursday</v>
      </c>
      <c r="P38" s="14">
        <v>0.34901098901098904</v>
      </c>
    </row>
    <row r="39" spans="1:16" x14ac:dyDescent="0.35">
      <c r="A39">
        <v>38</v>
      </c>
      <c r="B39" t="s">
        <v>198</v>
      </c>
      <c r="C39" t="s">
        <v>199</v>
      </c>
      <c r="D39" t="s">
        <v>202</v>
      </c>
      <c r="E39" s="3">
        <v>41824</v>
      </c>
      <c r="F39" t="s">
        <v>204</v>
      </c>
      <c r="G39" t="s">
        <v>139</v>
      </c>
      <c r="H39" s="3">
        <v>41827</v>
      </c>
      <c r="I39" s="3">
        <v>41827</v>
      </c>
      <c r="J39">
        <v>3</v>
      </c>
      <c r="K39" t="s">
        <v>8400</v>
      </c>
      <c r="L39" s="5">
        <v>94.277000000000001</v>
      </c>
      <c r="M39">
        <v>2014</v>
      </c>
      <c r="N39">
        <f t="shared" si="0"/>
        <v>0</v>
      </c>
      <c r="O39" t="str">
        <f t="shared" si="1"/>
        <v>Friday</v>
      </c>
      <c r="P39" s="14">
        <v>0.50030245746691882</v>
      </c>
    </row>
    <row r="40" spans="1:16" x14ac:dyDescent="0.35">
      <c r="A40">
        <v>39</v>
      </c>
      <c r="B40" t="s">
        <v>198</v>
      </c>
      <c r="C40" t="s">
        <v>199</v>
      </c>
      <c r="D40" t="s">
        <v>202</v>
      </c>
      <c r="E40" s="3">
        <v>41824</v>
      </c>
      <c r="F40" t="s">
        <v>207</v>
      </c>
      <c r="G40" t="s">
        <v>139</v>
      </c>
      <c r="H40" s="3">
        <v>41827</v>
      </c>
      <c r="I40" s="3">
        <v>41828</v>
      </c>
      <c r="J40">
        <v>4</v>
      </c>
      <c r="K40" t="s">
        <v>8399</v>
      </c>
      <c r="L40" s="5">
        <v>45.850999999999999</v>
      </c>
      <c r="M40">
        <v>2014</v>
      </c>
      <c r="N40">
        <f t="shared" si="0"/>
        <v>1</v>
      </c>
      <c r="O40" t="str">
        <f t="shared" si="1"/>
        <v>Friday</v>
      </c>
      <c r="P40" s="14">
        <v>0.31952095808383235</v>
      </c>
    </row>
    <row r="41" spans="1:16" x14ac:dyDescent="0.35">
      <c r="A41">
        <v>40</v>
      </c>
      <c r="B41" t="s">
        <v>198</v>
      </c>
      <c r="C41" t="s">
        <v>199</v>
      </c>
      <c r="D41" t="s">
        <v>202</v>
      </c>
      <c r="E41" s="3">
        <v>41824</v>
      </c>
      <c r="F41" t="s">
        <v>209</v>
      </c>
      <c r="G41" t="s">
        <v>139</v>
      </c>
      <c r="H41" s="3">
        <v>41827</v>
      </c>
      <c r="I41" s="3">
        <v>41830</v>
      </c>
      <c r="J41">
        <v>6</v>
      </c>
      <c r="K41" t="s">
        <v>8399</v>
      </c>
      <c r="L41" s="5">
        <v>6.9740000000000002</v>
      </c>
      <c r="M41">
        <v>2014</v>
      </c>
      <c r="N41">
        <f t="shared" si="0"/>
        <v>3</v>
      </c>
      <c r="O41" t="str">
        <f t="shared" si="1"/>
        <v>Friday</v>
      </c>
      <c r="P41" s="14">
        <v>9.3023255813953487E-3</v>
      </c>
    </row>
    <row r="42" spans="1:16" x14ac:dyDescent="0.35">
      <c r="A42">
        <v>41</v>
      </c>
      <c r="B42" t="s">
        <v>211</v>
      </c>
      <c r="C42" t="s">
        <v>199</v>
      </c>
      <c r="D42" t="s">
        <v>214</v>
      </c>
      <c r="E42" s="3">
        <v>41982</v>
      </c>
      <c r="F42" t="s">
        <v>217</v>
      </c>
      <c r="G42" t="s">
        <v>139</v>
      </c>
      <c r="H42" s="3">
        <v>41985</v>
      </c>
      <c r="I42" s="3">
        <v>41985</v>
      </c>
      <c r="J42">
        <v>3</v>
      </c>
      <c r="K42" t="s">
        <v>8400</v>
      </c>
      <c r="L42" s="5">
        <v>15.739000000000001</v>
      </c>
      <c r="M42">
        <v>2014</v>
      </c>
      <c r="N42">
        <f t="shared" si="0"/>
        <v>0</v>
      </c>
      <c r="O42" t="str">
        <f t="shared" si="1"/>
        <v>Tuesday</v>
      </c>
      <c r="P42" s="14">
        <v>0.14232632207550927</v>
      </c>
    </row>
    <row r="43" spans="1:16" x14ac:dyDescent="0.35">
      <c r="A43">
        <v>42</v>
      </c>
      <c r="B43" t="s">
        <v>219</v>
      </c>
      <c r="C43" t="s">
        <v>30</v>
      </c>
      <c r="D43" t="s">
        <v>221</v>
      </c>
      <c r="E43" s="3">
        <v>41442</v>
      </c>
      <c r="F43" t="s">
        <v>223</v>
      </c>
      <c r="G43" t="s">
        <v>139</v>
      </c>
      <c r="H43" s="3">
        <v>41445</v>
      </c>
      <c r="I43" s="3">
        <v>41445</v>
      </c>
      <c r="J43">
        <v>3</v>
      </c>
      <c r="K43" t="s">
        <v>8400</v>
      </c>
      <c r="L43" s="5">
        <v>33.637999999999998</v>
      </c>
      <c r="M43">
        <v>2013</v>
      </c>
      <c r="N43">
        <f t="shared" si="0"/>
        <v>0</v>
      </c>
      <c r="O43" t="str">
        <f t="shared" si="1"/>
        <v>Monday</v>
      </c>
      <c r="P43" s="14">
        <v>0.4499421965317919</v>
      </c>
    </row>
    <row r="44" spans="1:16" x14ac:dyDescent="0.35">
      <c r="A44">
        <v>43</v>
      </c>
      <c r="B44" t="s">
        <v>225</v>
      </c>
      <c r="C44" t="s">
        <v>30</v>
      </c>
      <c r="D44" t="s">
        <v>228</v>
      </c>
      <c r="E44" s="3">
        <v>41941</v>
      </c>
      <c r="F44" t="s">
        <v>230</v>
      </c>
      <c r="G44" t="s">
        <v>41</v>
      </c>
      <c r="H44" s="3">
        <v>41946</v>
      </c>
      <c r="I44" s="3">
        <v>41946</v>
      </c>
      <c r="J44">
        <v>5</v>
      </c>
      <c r="K44" t="s">
        <v>8400</v>
      </c>
      <c r="L44" s="5">
        <v>21.914000000000001</v>
      </c>
      <c r="M44">
        <v>2014</v>
      </c>
      <c r="N44">
        <f t="shared" si="0"/>
        <v>0</v>
      </c>
      <c r="O44" t="str">
        <f t="shared" si="1"/>
        <v>Wednesday</v>
      </c>
      <c r="P44" s="14">
        <v>0.10995169082125604</v>
      </c>
    </row>
    <row r="45" spans="1:16" x14ac:dyDescent="0.35">
      <c r="A45">
        <v>44</v>
      </c>
      <c r="B45" t="s">
        <v>225</v>
      </c>
      <c r="C45" t="s">
        <v>30</v>
      </c>
      <c r="D45" t="s">
        <v>228</v>
      </c>
      <c r="E45" s="3">
        <v>41941</v>
      </c>
      <c r="F45" t="s">
        <v>232</v>
      </c>
      <c r="G45" t="s">
        <v>41</v>
      </c>
      <c r="H45" s="3">
        <v>41946</v>
      </c>
      <c r="I45" s="3">
        <v>41946</v>
      </c>
      <c r="J45">
        <v>5</v>
      </c>
      <c r="K45" t="s">
        <v>8400</v>
      </c>
      <c r="L45" s="5">
        <v>44.076000000000001</v>
      </c>
      <c r="M45">
        <v>2014</v>
      </c>
      <c r="N45">
        <f t="shared" si="0"/>
        <v>0</v>
      </c>
      <c r="O45" t="str">
        <f t="shared" si="1"/>
        <v>Wednesday</v>
      </c>
      <c r="P45" s="14">
        <v>7.0027700831024928E-2</v>
      </c>
    </row>
    <row r="46" spans="1:16" x14ac:dyDescent="0.35">
      <c r="A46">
        <v>45</v>
      </c>
      <c r="B46" t="s">
        <v>225</v>
      </c>
      <c r="C46" t="s">
        <v>30</v>
      </c>
      <c r="D46" t="s">
        <v>228</v>
      </c>
      <c r="E46" s="3">
        <v>41941</v>
      </c>
      <c r="F46" t="s">
        <v>234</v>
      </c>
      <c r="G46" t="s">
        <v>41</v>
      </c>
      <c r="H46" s="3">
        <v>41946</v>
      </c>
      <c r="I46" s="3">
        <v>41946</v>
      </c>
      <c r="J46">
        <v>5</v>
      </c>
      <c r="K46" t="s">
        <v>8400</v>
      </c>
      <c r="L46" s="5">
        <v>2.5190000000000001</v>
      </c>
      <c r="M46">
        <v>2014</v>
      </c>
      <c r="N46">
        <f t="shared" si="0"/>
        <v>0</v>
      </c>
      <c r="O46" t="str">
        <f t="shared" si="1"/>
        <v>Wednesday</v>
      </c>
      <c r="P46" s="14">
        <v>6.9642857142857117E-2</v>
      </c>
    </row>
    <row r="47" spans="1:16" x14ac:dyDescent="0.35">
      <c r="A47">
        <v>46</v>
      </c>
      <c r="B47" t="s">
        <v>236</v>
      </c>
      <c r="C47" t="s">
        <v>44</v>
      </c>
      <c r="D47" t="s">
        <v>239</v>
      </c>
      <c r="E47" s="3">
        <v>41655</v>
      </c>
      <c r="F47" t="s">
        <v>241</v>
      </c>
      <c r="G47" t="s">
        <v>242</v>
      </c>
      <c r="H47" s="3">
        <v>41655</v>
      </c>
      <c r="I47" s="3">
        <v>41658</v>
      </c>
      <c r="J47">
        <v>3</v>
      </c>
      <c r="K47" t="s">
        <v>8399</v>
      </c>
      <c r="L47" s="5">
        <v>55.024000000000001</v>
      </c>
      <c r="M47">
        <v>2014</v>
      </c>
      <c r="N47">
        <f t="shared" si="0"/>
        <v>3</v>
      </c>
      <c r="O47" t="str">
        <f t="shared" si="1"/>
        <v>Thursday</v>
      </c>
      <c r="P47" s="14">
        <v>0.23964497041420113</v>
      </c>
    </row>
    <row r="48" spans="1:16" x14ac:dyDescent="0.35">
      <c r="A48">
        <v>47</v>
      </c>
      <c r="B48" t="s">
        <v>244</v>
      </c>
      <c r="C48" t="s">
        <v>199</v>
      </c>
      <c r="D48" t="s">
        <v>246</v>
      </c>
      <c r="E48" s="3">
        <v>41026</v>
      </c>
      <c r="F48" t="s">
        <v>248</v>
      </c>
      <c r="G48" t="s">
        <v>41</v>
      </c>
      <c r="H48" s="3">
        <v>41031</v>
      </c>
      <c r="I48" s="3">
        <v>41031</v>
      </c>
      <c r="J48">
        <v>5</v>
      </c>
      <c r="K48" t="s">
        <v>8400</v>
      </c>
      <c r="L48" s="5">
        <v>10.186999999999999</v>
      </c>
      <c r="M48">
        <v>2012</v>
      </c>
      <c r="N48">
        <f t="shared" si="0"/>
        <v>0</v>
      </c>
      <c r="O48" t="str">
        <f t="shared" si="1"/>
        <v>Friday</v>
      </c>
      <c r="P48" s="14">
        <v>-4.7995392442325537E-4</v>
      </c>
    </row>
    <row r="49" spans="1:16" x14ac:dyDescent="0.35">
      <c r="A49">
        <v>48</v>
      </c>
      <c r="B49" t="s">
        <v>244</v>
      </c>
      <c r="C49" t="s">
        <v>199</v>
      </c>
      <c r="D49" t="s">
        <v>246</v>
      </c>
      <c r="E49" s="3">
        <v>41026</v>
      </c>
      <c r="F49" t="s">
        <v>250</v>
      </c>
      <c r="G49" t="s">
        <v>41</v>
      </c>
      <c r="H49" s="3">
        <v>41031</v>
      </c>
      <c r="I49" s="3">
        <v>41031</v>
      </c>
      <c r="J49">
        <v>5</v>
      </c>
      <c r="K49" t="s">
        <v>8400</v>
      </c>
      <c r="L49" s="5">
        <v>14.244999999999999</v>
      </c>
      <c r="M49">
        <v>2012</v>
      </c>
      <c r="N49">
        <f t="shared" si="0"/>
        <v>0</v>
      </c>
      <c r="O49" t="str">
        <f t="shared" si="1"/>
        <v>Friday</v>
      </c>
      <c r="P49" s="14">
        <v>0.2479544567191535</v>
      </c>
    </row>
    <row r="50" spans="1:16" x14ac:dyDescent="0.35">
      <c r="A50">
        <v>49</v>
      </c>
      <c r="B50" t="s">
        <v>252</v>
      </c>
      <c r="C50" t="s">
        <v>44</v>
      </c>
      <c r="D50" t="s">
        <v>255</v>
      </c>
      <c r="E50" s="3">
        <v>40706</v>
      </c>
      <c r="F50" t="s">
        <v>257</v>
      </c>
      <c r="G50" t="s">
        <v>41</v>
      </c>
      <c r="H50" s="3">
        <v>40711</v>
      </c>
      <c r="I50" s="3">
        <v>40711</v>
      </c>
      <c r="J50">
        <v>5</v>
      </c>
      <c r="K50" t="s">
        <v>8400</v>
      </c>
      <c r="L50" s="5">
        <v>2.04</v>
      </c>
      <c r="M50">
        <v>2011</v>
      </c>
      <c r="N50">
        <f t="shared" si="0"/>
        <v>0</v>
      </c>
      <c r="O50" t="str">
        <f t="shared" si="1"/>
        <v>Sunday</v>
      </c>
      <c r="P50" s="14">
        <v>0.27703703703703703</v>
      </c>
    </row>
    <row r="51" spans="1:16" x14ac:dyDescent="0.35">
      <c r="A51">
        <v>50</v>
      </c>
      <c r="B51" t="s">
        <v>259</v>
      </c>
      <c r="C51" t="s">
        <v>44</v>
      </c>
      <c r="D51" t="s">
        <v>262</v>
      </c>
      <c r="E51" s="3">
        <v>41765</v>
      </c>
      <c r="F51" t="s">
        <v>264</v>
      </c>
      <c r="G51" t="s">
        <v>41</v>
      </c>
      <c r="H51" s="3">
        <v>41770</v>
      </c>
      <c r="I51" s="3">
        <v>41770</v>
      </c>
      <c r="J51">
        <v>5</v>
      </c>
      <c r="K51" t="s">
        <v>8400</v>
      </c>
      <c r="L51" s="5">
        <v>3.206</v>
      </c>
      <c r="M51">
        <v>2014</v>
      </c>
      <c r="N51">
        <f t="shared" si="0"/>
        <v>0</v>
      </c>
      <c r="O51" t="str">
        <f t="shared" si="1"/>
        <v>Tuesday</v>
      </c>
      <c r="P51" s="14">
        <v>0.18888888888888888</v>
      </c>
    </row>
    <row r="52" spans="1:16" x14ac:dyDescent="0.35">
      <c r="A52">
        <v>51</v>
      </c>
      <c r="B52" t="s">
        <v>266</v>
      </c>
      <c r="C52" t="s">
        <v>30</v>
      </c>
      <c r="D52" t="s">
        <v>268</v>
      </c>
      <c r="E52" s="3">
        <v>40829</v>
      </c>
      <c r="F52" t="s">
        <v>270</v>
      </c>
      <c r="G52" t="s">
        <v>139</v>
      </c>
      <c r="H52" s="3">
        <v>40832</v>
      </c>
      <c r="I52" s="3">
        <v>40833</v>
      </c>
      <c r="J52">
        <v>4</v>
      </c>
      <c r="K52" t="s">
        <v>8399</v>
      </c>
      <c r="L52" s="5">
        <v>3.3559999999999999</v>
      </c>
      <c r="M52">
        <v>2011</v>
      </c>
      <c r="N52">
        <f t="shared" si="0"/>
        <v>1</v>
      </c>
      <c r="O52" t="str">
        <f t="shared" si="1"/>
        <v>Thursday</v>
      </c>
      <c r="P52" s="14">
        <v>0.42865671641791042</v>
      </c>
    </row>
    <row r="53" spans="1:16" x14ac:dyDescent="0.35">
      <c r="A53">
        <v>52</v>
      </c>
      <c r="B53" t="s">
        <v>272</v>
      </c>
      <c r="C53" t="s">
        <v>84</v>
      </c>
      <c r="D53" t="s">
        <v>273</v>
      </c>
      <c r="E53" s="3">
        <v>40635</v>
      </c>
      <c r="F53" t="s">
        <v>275</v>
      </c>
      <c r="G53" t="s">
        <v>139</v>
      </c>
      <c r="H53" s="3">
        <v>40638</v>
      </c>
      <c r="I53" s="3">
        <v>40638</v>
      </c>
      <c r="J53">
        <v>3</v>
      </c>
      <c r="K53" t="s">
        <v>8400</v>
      </c>
      <c r="L53" s="5">
        <v>9.81</v>
      </c>
      <c r="M53">
        <v>2011</v>
      </c>
      <c r="N53">
        <f t="shared" si="0"/>
        <v>0</v>
      </c>
      <c r="O53" t="str">
        <f t="shared" si="1"/>
        <v>Saturday</v>
      </c>
      <c r="P53" s="14">
        <v>-0.3226741039273599</v>
      </c>
    </row>
    <row r="54" spans="1:16" x14ac:dyDescent="0.35">
      <c r="A54">
        <v>53</v>
      </c>
      <c r="B54" t="s">
        <v>272</v>
      </c>
      <c r="C54" t="s">
        <v>84</v>
      </c>
      <c r="D54" t="s">
        <v>273</v>
      </c>
      <c r="E54" s="3">
        <v>40635</v>
      </c>
      <c r="F54" t="s">
        <v>250</v>
      </c>
      <c r="G54" t="s">
        <v>139</v>
      </c>
      <c r="H54" s="3">
        <v>40638</v>
      </c>
      <c r="I54" s="3">
        <v>40638</v>
      </c>
      <c r="J54">
        <v>3</v>
      </c>
      <c r="K54" t="s">
        <v>8400</v>
      </c>
      <c r="L54" s="5">
        <v>5.57</v>
      </c>
      <c r="M54">
        <v>2011</v>
      </c>
      <c r="N54">
        <f t="shared" si="0"/>
        <v>0</v>
      </c>
      <c r="O54" t="str">
        <f t="shared" si="1"/>
        <v>Saturday</v>
      </c>
      <c r="P54" s="14">
        <v>-2.0073443289063408E-2</v>
      </c>
    </row>
    <row r="55" spans="1:16" x14ac:dyDescent="0.35">
      <c r="A55">
        <v>54</v>
      </c>
      <c r="B55" t="s">
        <v>272</v>
      </c>
      <c r="C55" t="s">
        <v>84</v>
      </c>
      <c r="D55" t="s">
        <v>273</v>
      </c>
      <c r="E55" s="3">
        <v>40635</v>
      </c>
      <c r="F55" t="s">
        <v>277</v>
      </c>
      <c r="G55" t="s">
        <v>139</v>
      </c>
      <c r="H55" s="3">
        <v>40638</v>
      </c>
      <c r="I55" s="3">
        <v>40638</v>
      </c>
      <c r="J55">
        <v>3</v>
      </c>
      <c r="K55" t="s">
        <v>8400</v>
      </c>
      <c r="L55" s="5">
        <v>50.128</v>
      </c>
      <c r="M55">
        <v>2011</v>
      </c>
      <c r="N55">
        <f t="shared" si="0"/>
        <v>0</v>
      </c>
      <c r="O55" t="str">
        <f t="shared" si="1"/>
        <v>Saturday</v>
      </c>
      <c r="P55" s="14">
        <v>-0.11157277268495308</v>
      </c>
    </row>
    <row r="56" spans="1:16" x14ac:dyDescent="0.35">
      <c r="A56">
        <v>55</v>
      </c>
      <c r="B56" t="s">
        <v>272</v>
      </c>
      <c r="C56" t="s">
        <v>84</v>
      </c>
      <c r="D56" t="s">
        <v>273</v>
      </c>
      <c r="E56" s="3">
        <v>40635</v>
      </c>
      <c r="F56" t="s">
        <v>279</v>
      </c>
      <c r="G56" t="s">
        <v>139</v>
      </c>
      <c r="H56" s="3">
        <v>40638</v>
      </c>
      <c r="I56" s="3">
        <v>40639</v>
      </c>
      <c r="J56">
        <v>4</v>
      </c>
      <c r="K56" t="s">
        <v>8399</v>
      </c>
      <c r="L56" s="5">
        <v>1.597</v>
      </c>
      <c r="M56">
        <v>2011</v>
      </c>
      <c r="N56">
        <f t="shared" si="0"/>
        <v>1</v>
      </c>
      <c r="O56" t="str">
        <f t="shared" si="1"/>
        <v>Saturday</v>
      </c>
      <c r="P56" s="14">
        <v>0.15634486945962359</v>
      </c>
    </row>
    <row r="57" spans="1:16" x14ac:dyDescent="0.35">
      <c r="A57">
        <v>56</v>
      </c>
      <c r="B57" t="s">
        <v>281</v>
      </c>
      <c r="C57" t="s">
        <v>199</v>
      </c>
      <c r="D57" t="s">
        <v>282</v>
      </c>
      <c r="E57" s="3">
        <v>41425</v>
      </c>
      <c r="F57" t="s">
        <v>175</v>
      </c>
      <c r="G57" t="s">
        <v>41</v>
      </c>
      <c r="H57" s="3">
        <v>41430</v>
      </c>
      <c r="I57" s="3">
        <v>41431</v>
      </c>
      <c r="J57">
        <v>6</v>
      </c>
      <c r="K57" t="s">
        <v>8399</v>
      </c>
      <c r="L57" s="5">
        <v>0.89200000000000002</v>
      </c>
      <c r="M57">
        <v>2013</v>
      </c>
      <c r="N57">
        <f t="shared" si="0"/>
        <v>1</v>
      </c>
      <c r="O57" t="str">
        <f t="shared" si="1"/>
        <v>Friday</v>
      </c>
      <c r="P57" s="14">
        <v>0.14018691588785051</v>
      </c>
    </row>
    <row r="58" spans="1:16" x14ac:dyDescent="0.35">
      <c r="A58">
        <v>57</v>
      </c>
      <c r="B58" t="s">
        <v>281</v>
      </c>
      <c r="C58" t="s">
        <v>199</v>
      </c>
      <c r="D58" t="s">
        <v>282</v>
      </c>
      <c r="E58" s="3">
        <v>41425</v>
      </c>
      <c r="F58" t="s">
        <v>284</v>
      </c>
      <c r="G58" t="s">
        <v>41</v>
      </c>
      <c r="H58" s="3">
        <v>41430</v>
      </c>
      <c r="I58" s="3">
        <v>41430</v>
      </c>
      <c r="J58">
        <v>5</v>
      </c>
      <c r="K58" t="s">
        <v>8400</v>
      </c>
      <c r="L58" s="5">
        <v>13.965999999999999</v>
      </c>
      <c r="M58">
        <v>2013</v>
      </c>
      <c r="N58">
        <f t="shared" si="0"/>
        <v>0</v>
      </c>
      <c r="O58" t="str">
        <f t="shared" si="1"/>
        <v>Friday</v>
      </c>
      <c r="P58" s="14">
        <v>-6.4821778877094491E-2</v>
      </c>
    </row>
    <row r="59" spans="1:16" x14ac:dyDescent="0.35">
      <c r="A59">
        <v>58</v>
      </c>
      <c r="B59" t="s">
        <v>286</v>
      </c>
      <c r="C59" t="s">
        <v>30</v>
      </c>
      <c r="D59" t="s">
        <v>289</v>
      </c>
      <c r="E59" s="3">
        <v>40680</v>
      </c>
      <c r="F59" t="s">
        <v>291</v>
      </c>
      <c r="G59" t="s">
        <v>139</v>
      </c>
      <c r="H59" s="3">
        <v>40683</v>
      </c>
      <c r="I59" s="3">
        <v>40683</v>
      </c>
      <c r="J59">
        <v>3</v>
      </c>
      <c r="K59" t="s">
        <v>8400</v>
      </c>
      <c r="L59" s="5">
        <v>447.65699999999998</v>
      </c>
      <c r="M59">
        <v>2011</v>
      </c>
      <c r="N59">
        <f t="shared" si="0"/>
        <v>0</v>
      </c>
      <c r="O59" t="str">
        <f t="shared" si="1"/>
        <v>Tuesday</v>
      </c>
      <c r="P59" s="14">
        <v>0.22992941176470588</v>
      </c>
    </row>
    <row r="60" spans="1:16" x14ac:dyDescent="0.35">
      <c r="A60">
        <v>59</v>
      </c>
      <c r="B60" t="s">
        <v>293</v>
      </c>
      <c r="C60" t="s">
        <v>84</v>
      </c>
      <c r="D60" t="s">
        <v>294</v>
      </c>
      <c r="E60" s="3">
        <v>40779</v>
      </c>
      <c r="F60" t="s">
        <v>296</v>
      </c>
      <c r="G60" t="s">
        <v>41</v>
      </c>
      <c r="H60" s="3">
        <v>40784</v>
      </c>
      <c r="I60" s="3">
        <v>40784</v>
      </c>
      <c r="J60">
        <v>5</v>
      </c>
      <c r="K60" t="s">
        <v>8400</v>
      </c>
      <c r="L60" s="5">
        <v>1.5780000000000001</v>
      </c>
      <c r="M60">
        <v>2011</v>
      </c>
      <c r="N60">
        <f t="shared" si="0"/>
        <v>0</v>
      </c>
      <c r="O60" t="str">
        <f t="shared" si="1"/>
        <v>Wednesday</v>
      </c>
      <c r="P60" s="14">
        <v>-0.42520639685930367</v>
      </c>
    </row>
    <row r="61" spans="1:16" x14ac:dyDescent="0.35">
      <c r="A61">
        <v>60</v>
      </c>
      <c r="B61" t="s">
        <v>281</v>
      </c>
      <c r="C61" t="s">
        <v>44</v>
      </c>
      <c r="D61" t="s">
        <v>299</v>
      </c>
      <c r="E61" s="3">
        <v>41558</v>
      </c>
      <c r="F61" t="s">
        <v>301</v>
      </c>
      <c r="G61" t="s">
        <v>41</v>
      </c>
      <c r="H61" s="3">
        <v>41563</v>
      </c>
      <c r="I61" s="3">
        <v>41565</v>
      </c>
      <c r="J61">
        <v>7</v>
      </c>
      <c r="K61" t="s">
        <v>8399</v>
      </c>
      <c r="L61" s="5">
        <v>28.183</v>
      </c>
      <c r="M61">
        <v>2013</v>
      </c>
      <c r="N61">
        <f t="shared" si="0"/>
        <v>2</v>
      </c>
      <c r="O61" t="str">
        <f t="shared" si="1"/>
        <v>Friday</v>
      </c>
      <c r="P61" s="14">
        <v>0.37012787723785168</v>
      </c>
    </row>
    <row r="62" spans="1:16" x14ac:dyDescent="0.35">
      <c r="A62">
        <v>61</v>
      </c>
      <c r="B62" t="s">
        <v>303</v>
      </c>
      <c r="C62" t="s">
        <v>30</v>
      </c>
      <c r="D62" t="s">
        <v>306</v>
      </c>
      <c r="E62" s="3">
        <v>40837</v>
      </c>
      <c r="F62" t="s">
        <v>308</v>
      </c>
      <c r="G62" t="s">
        <v>41</v>
      </c>
      <c r="H62" s="3">
        <v>40842</v>
      </c>
      <c r="I62" s="3">
        <v>40842</v>
      </c>
      <c r="J62">
        <v>5</v>
      </c>
      <c r="K62" t="s">
        <v>8400</v>
      </c>
      <c r="L62" s="5">
        <v>4.4169999999999998</v>
      </c>
      <c r="M62">
        <v>2011</v>
      </c>
      <c r="N62">
        <f t="shared" si="0"/>
        <v>0</v>
      </c>
      <c r="O62" t="str">
        <f t="shared" si="1"/>
        <v>Friday</v>
      </c>
      <c r="P62" s="14">
        <v>0.32750000000000001</v>
      </c>
    </row>
    <row r="63" spans="1:16" x14ac:dyDescent="0.35">
      <c r="A63">
        <v>62</v>
      </c>
      <c r="B63" t="s">
        <v>259</v>
      </c>
      <c r="C63" t="s">
        <v>44</v>
      </c>
      <c r="D63" t="s">
        <v>310</v>
      </c>
      <c r="E63" s="3">
        <v>41775</v>
      </c>
      <c r="F63" t="s">
        <v>312</v>
      </c>
      <c r="G63" t="s">
        <v>242</v>
      </c>
      <c r="H63" s="3">
        <v>41775</v>
      </c>
      <c r="I63" s="3">
        <v>41775</v>
      </c>
      <c r="J63">
        <v>0</v>
      </c>
      <c r="K63" t="s">
        <v>8400</v>
      </c>
      <c r="L63" s="5">
        <v>220.767</v>
      </c>
      <c r="M63">
        <v>2014</v>
      </c>
      <c r="N63">
        <f t="shared" si="0"/>
        <v>0</v>
      </c>
      <c r="O63" t="str">
        <f t="shared" si="1"/>
        <v>Friday</v>
      </c>
      <c r="P63" s="14">
        <v>0.15997714285714285</v>
      </c>
    </row>
    <row r="64" spans="1:16" x14ac:dyDescent="0.35">
      <c r="A64">
        <v>63</v>
      </c>
      <c r="B64" t="s">
        <v>314</v>
      </c>
      <c r="C64" t="s">
        <v>84</v>
      </c>
      <c r="D64" t="s">
        <v>315</v>
      </c>
      <c r="E64" s="3">
        <v>41147</v>
      </c>
      <c r="F64" t="s">
        <v>317</v>
      </c>
      <c r="G64" t="s">
        <v>139</v>
      </c>
      <c r="H64" s="3">
        <v>41150</v>
      </c>
      <c r="I64" s="3">
        <v>41150</v>
      </c>
      <c r="J64">
        <v>3</v>
      </c>
      <c r="K64" t="s">
        <v>8400</v>
      </c>
      <c r="L64" s="5">
        <v>83.77</v>
      </c>
      <c r="M64">
        <v>2012</v>
      </c>
      <c r="N64">
        <f t="shared" si="0"/>
        <v>0</v>
      </c>
      <c r="O64" t="str">
        <f t="shared" si="1"/>
        <v>Sunday</v>
      </c>
      <c r="P64" s="14">
        <v>-0.46173193591908573</v>
      </c>
    </row>
    <row r="65" spans="1:16" x14ac:dyDescent="0.35">
      <c r="A65">
        <v>64</v>
      </c>
      <c r="B65" t="s">
        <v>319</v>
      </c>
      <c r="C65" t="s">
        <v>30</v>
      </c>
      <c r="D65" t="s">
        <v>322</v>
      </c>
      <c r="E65" s="3">
        <v>41712</v>
      </c>
      <c r="F65" t="s">
        <v>324</v>
      </c>
      <c r="G65" t="s">
        <v>155</v>
      </c>
      <c r="H65" s="3">
        <v>41714</v>
      </c>
      <c r="I65" s="3">
        <v>41714</v>
      </c>
      <c r="J65">
        <v>2</v>
      </c>
      <c r="K65" t="s">
        <v>8400</v>
      </c>
      <c r="L65" s="5">
        <v>14.015000000000001</v>
      </c>
      <c r="M65">
        <v>2014</v>
      </c>
      <c r="N65">
        <f t="shared" si="0"/>
        <v>0</v>
      </c>
      <c r="O65" t="str">
        <f t="shared" si="1"/>
        <v>Friday</v>
      </c>
      <c r="P65" s="14">
        <v>0.38724637681159418</v>
      </c>
    </row>
    <row r="66" spans="1:16" x14ac:dyDescent="0.35">
      <c r="A66">
        <v>65</v>
      </c>
      <c r="B66" t="s">
        <v>319</v>
      </c>
      <c r="C66" t="s">
        <v>30</v>
      </c>
      <c r="D66" t="s">
        <v>322</v>
      </c>
      <c r="E66" s="3">
        <v>41712</v>
      </c>
      <c r="F66" t="s">
        <v>326</v>
      </c>
      <c r="G66" t="s">
        <v>155</v>
      </c>
      <c r="H66" s="3">
        <v>41714</v>
      </c>
      <c r="I66" s="3">
        <v>41717</v>
      </c>
      <c r="J66">
        <v>5</v>
      </c>
      <c r="K66" t="s">
        <v>8399</v>
      </c>
      <c r="L66" s="5">
        <v>9.9309999999999992</v>
      </c>
      <c r="M66">
        <v>2014</v>
      </c>
      <c r="N66">
        <f t="shared" si="0"/>
        <v>3</v>
      </c>
      <c r="O66" t="str">
        <f t="shared" si="1"/>
        <v>Friday</v>
      </c>
      <c r="P66" s="14">
        <v>0.35714285714285715</v>
      </c>
    </row>
    <row r="67" spans="1:16" x14ac:dyDescent="0.35">
      <c r="A67">
        <v>66</v>
      </c>
      <c r="B67" t="s">
        <v>328</v>
      </c>
      <c r="C67" t="s">
        <v>84</v>
      </c>
      <c r="D67" t="s">
        <v>331</v>
      </c>
      <c r="E67" s="3">
        <v>41218</v>
      </c>
      <c r="F67" t="s">
        <v>333</v>
      </c>
      <c r="G67" t="s">
        <v>41</v>
      </c>
      <c r="H67" s="3">
        <v>41223</v>
      </c>
      <c r="I67" s="3">
        <v>41223</v>
      </c>
      <c r="J67">
        <v>5</v>
      </c>
      <c r="K67" t="s">
        <v>8400</v>
      </c>
      <c r="L67" s="5">
        <v>10.484</v>
      </c>
      <c r="M67">
        <v>2012</v>
      </c>
      <c r="N67">
        <f t="shared" ref="N67:N130" si="2">I67-H67</f>
        <v>0</v>
      </c>
      <c r="O67" t="str">
        <f t="shared" ref="O67:O130" si="3">TEXT(E67,"dddd")</f>
        <v>Monday</v>
      </c>
      <c r="P67" s="14">
        <v>-0.47011249113062431</v>
      </c>
    </row>
    <row r="68" spans="1:16" x14ac:dyDescent="0.35">
      <c r="A68">
        <v>67</v>
      </c>
      <c r="B68" t="s">
        <v>335</v>
      </c>
      <c r="C68" t="s">
        <v>199</v>
      </c>
      <c r="D68" t="s">
        <v>337</v>
      </c>
      <c r="E68" s="3">
        <v>40694</v>
      </c>
      <c r="F68" t="s">
        <v>339</v>
      </c>
      <c r="G68" t="s">
        <v>41</v>
      </c>
      <c r="H68" s="3">
        <v>40699</v>
      </c>
      <c r="I68" s="3">
        <v>40701</v>
      </c>
      <c r="J68">
        <v>7</v>
      </c>
      <c r="K68" t="s">
        <v>8399</v>
      </c>
      <c r="L68" s="5">
        <v>2.0249999999999999</v>
      </c>
      <c r="M68">
        <v>2011</v>
      </c>
      <c r="N68">
        <f t="shared" si="2"/>
        <v>2</v>
      </c>
      <c r="O68" t="str">
        <f t="shared" si="3"/>
        <v>Tuesday</v>
      </c>
      <c r="P68" s="14">
        <v>0.31777777777777777</v>
      </c>
    </row>
    <row r="69" spans="1:16" x14ac:dyDescent="0.35">
      <c r="A69">
        <v>68</v>
      </c>
      <c r="B69" t="s">
        <v>335</v>
      </c>
      <c r="C69" t="s">
        <v>199</v>
      </c>
      <c r="D69" t="s">
        <v>337</v>
      </c>
      <c r="E69" s="3">
        <v>40694</v>
      </c>
      <c r="F69" t="s">
        <v>342</v>
      </c>
      <c r="G69" t="s">
        <v>41</v>
      </c>
      <c r="H69" s="3">
        <v>40699</v>
      </c>
      <c r="I69" s="3">
        <v>40699</v>
      </c>
      <c r="J69">
        <v>5</v>
      </c>
      <c r="K69" t="s">
        <v>8400</v>
      </c>
      <c r="L69" s="5">
        <v>18.263000000000002</v>
      </c>
      <c r="M69">
        <v>2011</v>
      </c>
      <c r="N69">
        <f t="shared" si="2"/>
        <v>0</v>
      </c>
      <c r="O69" t="str">
        <f t="shared" si="3"/>
        <v>Tuesday</v>
      </c>
      <c r="P69" s="14">
        <v>0.41878789443695758</v>
      </c>
    </row>
    <row r="70" spans="1:16" x14ac:dyDescent="0.35">
      <c r="A70">
        <v>69</v>
      </c>
      <c r="B70" t="s">
        <v>344</v>
      </c>
      <c r="C70" t="s">
        <v>44</v>
      </c>
      <c r="D70" t="s">
        <v>346</v>
      </c>
      <c r="E70" s="3">
        <v>41478</v>
      </c>
      <c r="F70" t="s">
        <v>348</v>
      </c>
      <c r="G70" t="s">
        <v>41</v>
      </c>
      <c r="H70" s="3">
        <v>41483</v>
      </c>
      <c r="I70" s="3">
        <v>41486</v>
      </c>
      <c r="J70">
        <v>8</v>
      </c>
      <c r="K70" t="s">
        <v>8399</v>
      </c>
      <c r="L70" s="5">
        <v>164.447</v>
      </c>
      <c r="M70">
        <v>2013</v>
      </c>
      <c r="N70">
        <f t="shared" si="2"/>
        <v>3</v>
      </c>
      <c r="O70" t="str">
        <f t="shared" si="3"/>
        <v>Tuesday</v>
      </c>
      <c r="P70" s="14">
        <v>0.469782857142857</v>
      </c>
    </row>
    <row r="71" spans="1:16" x14ac:dyDescent="0.35">
      <c r="A71">
        <v>70</v>
      </c>
      <c r="B71" t="s">
        <v>344</v>
      </c>
      <c r="C71" t="s">
        <v>44</v>
      </c>
      <c r="D71" t="s">
        <v>346</v>
      </c>
      <c r="E71" s="3">
        <v>41478</v>
      </c>
      <c r="F71" t="s">
        <v>350</v>
      </c>
      <c r="G71" t="s">
        <v>41</v>
      </c>
      <c r="H71" s="3">
        <v>41483</v>
      </c>
      <c r="I71" s="3">
        <v>41483</v>
      </c>
      <c r="J71">
        <v>5</v>
      </c>
      <c r="K71" t="s">
        <v>8400</v>
      </c>
      <c r="L71" s="5">
        <v>10.098000000000001</v>
      </c>
      <c r="M71">
        <v>2013</v>
      </c>
      <c r="N71">
        <f t="shared" si="2"/>
        <v>0</v>
      </c>
      <c r="O71" t="str">
        <f t="shared" si="3"/>
        <v>Tuesday</v>
      </c>
      <c r="P71" s="14">
        <v>0.49894736842105264</v>
      </c>
    </row>
    <row r="72" spans="1:16" x14ac:dyDescent="0.35">
      <c r="A72">
        <v>71</v>
      </c>
      <c r="B72" t="s">
        <v>352</v>
      </c>
      <c r="C72" t="s">
        <v>44</v>
      </c>
      <c r="D72" t="s">
        <v>355</v>
      </c>
      <c r="E72" s="3">
        <v>41894</v>
      </c>
      <c r="F72" t="s">
        <v>357</v>
      </c>
      <c r="G72" t="s">
        <v>41</v>
      </c>
      <c r="H72" s="3">
        <v>41899</v>
      </c>
      <c r="I72" s="3">
        <v>41899</v>
      </c>
      <c r="J72">
        <v>5</v>
      </c>
      <c r="K72" t="s">
        <v>8400</v>
      </c>
      <c r="L72" s="5">
        <v>75.004999999999995</v>
      </c>
      <c r="M72">
        <v>2014</v>
      </c>
      <c r="N72">
        <f t="shared" si="2"/>
        <v>0</v>
      </c>
      <c r="O72" t="str">
        <f t="shared" si="3"/>
        <v>Friday</v>
      </c>
      <c r="P72" s="14">
        <v>-8.6020065982889179E-2</v>
      </c>
    </row>
    <row r="73" spans="1:16" x14ac:dyDescent="0.35">
      <c r="A73">
        <v>72</v>
      </c>
      <c r="B73" t="s">
        <v>359</v>
      </c>
      <c r="C73" t="s">
        <v>199</v>
      </c>
      <c r="D73" t="s">
        <v>360</v>
      </c>
      <c r="E73" s="3">
        <v>40598</v>
      </c>
      <c r="F73" t="s">
        <v>362</v>
      </c>
      <c r="G73" t="s">
        <v>41</v>
      </c>
      <c r="H73" s="3">
        <v>40603</v>
      </c>
      <c r="I73" s="3">
        <v>40603</v>
      </c>
      <c r="J73">
        <v>5</v>
      </c>
      <c r="K73" t="s">
        <v>8400</v>
      </c>
      <c r="L73" s="5">
        <v>7.3170000000000002</v>
      </c>
      <c r="M73">
        <v>2011</v>
      </c>
      <c r="N73">
        <f t="shared" si="2"/>
        <v>0</v>
      </c>
      <c r="O73" t="str">
        <f t="shared" si="3"/>
        <v>Thursday</v>
      </c>
      <c r="P73" s="14">
        <v>-0.63349395384448959</v>
      </c>
    </row>
    <row r="74" spans="1:16" x14ac:dyDescent="0.35">
      <c r="A74">
        <v>73</v>
      </c>
      <c r="B74" t="s">
        <v>364</v>
      </c>
      <c r="C74" t="s">
        <v>30</v>
      </c>
      <c r="D74" t="s">
        <v>367</v>
      </c>
      <c r="E74" s="3">
        <v>40956</v>
      </c>
      <c r="F74" t="s">
        <v>369</v>
      </c>
      <c r="G74" t="s">
        <v>41</v>
      </c>
      <c r="H74" s="3">
        <v>40961</v>
      </c>
      <c r="I74" s="3">
        <v>40964</v>
      </c>
      <c r="J74">
        <v>8</v>
      </c>
      <c r="K74" t="s">
        <v>8399</v>
      </c>
      <c r="L74" s="5">
        <v>1.8129999999999999</v>
      </c>
      <c r="M74">
        <v>2012</v>
      </c>
      <c r="N74">
        <f t="shared" si="2"/>
        <v>3</v>
      </c>
      <c r="O74" t="str">
        <f t="shared" si="3"/>
        <v>Friday</v>
      </c>
      <c r="P74" s="14">
        <v>0.42206896551724138</v>
      </c>
    </row>
    <row r="75" spans="1:16" x14ac:dyDescent="0.35">
      <c r="A75">
        <v>74</v>
      </c>
      <c r="B75" t="s">
        <v>364</v>
      </c>
      <c r="C75" t="s">
        <v>30</v>
      </c>
      <c r="D75" t="s">
        <v>367</v>
      </c>
      <c r="E75" s="3">
        <v>40956</v>
      </c>
      <c r="F75" t="s">
        <v>371</v>
      </c>
      <c r="G75" t="s">
        <v>41</v>
      </c>
      <c r="H75" s="3">
        <v>40961</v>
      </c>
      <c r="I75" s="3">
        <v>40961</v>
      </c>
      <c r="J75">
        <v>5</v>
      </c>
      <c r="K75" t="s">
        <v>8400</v>
      </c>
      <c r="L75" s="5">
        <v>4.9390000000000001</v>
      </c>
      <c r="M75">
        <v>2012</v>
      </c>
      <c r="N75">
        <f t="shared" si="2"/>
        <v>0</v>
      </c>
      <c r="O75" t="str">
        <f t="shared" si="3"/>
        <v>Friday</v>
      </c>
      <c r="P75" s="14">
        <v>0.20918367346938777</v>
      </c>
    </row>
    <row r="76" spans="1:16" x14ac:dyDescent="0.35">
      <c r="A76">
        <v>75</v>
      </c>
      <c r="B76" t="s">
        <v>364</v>
      </c>
      <c r="C76" t="s">
        <v>30</v>
      </c>
      <c r="D76" t="s">
        <v>367</v>
      </c>
      <c r="E76" s="3">
        <v>40956</v>
      </c>
      <c r="F76" t="s">
        <v>373</v>
      </c>
      <c r="G76" t="s">
        <v>41</v>
      </c>
      <c r="H76" s="3">
        <v>40961</v>
      </c>
      <c r="I76" s="3">
        <v>40961</v>
      </c>
      <c r="J76">
        <v>5</v>
      </c>
      <c r="K76" t="s">
        <v>8400</v>
      </c>
      <c r="L76" s="5">
        <v>0.74199999999999999</v>
      </c>
      <c r="M76">
        <v>2012</v>
      </c>
      <c r="N76">
        <f t="shared" si="2"/>
        <v>0</v>
      </c>
      <c r="O76" t="str">
        <f t="shared" si="3"/>
        <v>Friday</v>
      </c>
      <c r="P76" s="14">
        <v>0.43555555555555553</v>
      </c>
    </row>
    <row r="77" spans="1:16" x14ac:dyDescent="0.35">
      <c r="A77">
        <v>76</v>
      </c>
      <c r="B77" t="s">
        <v>364</v>
      </c>
      <c r="C77" t="s">
        <v>30</v>
      </c>
      <c r="D77" t="s">
        <v>367</v>
      </c>
      <c r="E77" s="3">
        <v>40956</v>
      </c>
      <c r="F77" t="s">
        <v>375</v>
      </c>
      <c r="G77" t="s">
        <v>41</v>
      </c>
      <c r="H77" s="3">
        <v>40961</v>
      </c>
      <c r="I77" s="3">
        <v>40963</v>
      </c>
      <c r="J77">
        <v>7</v>
      </c>
      <c r="K77" t="s">
        <v>8399</v>
      </c>
      <c r="L77" s="5">
        <v>9.4629999999999992</v>
      </c>
      <c r="M77">
        <v>2012</v>
      </c>
      <c r="N77">
        <f t="shared" si="2"/>
        <v>2</v>
      </c>
      <c r="O77" t="str">
        <f t="shared" si="3"/>
        <v>Friday</v>
      </c>
      <c r="P77" s="14">
        <v>0.22941176470588234</v>
      </c>
    </row>
    <row r="78" spans="1:16" x14ac:dyDescent="0.35">
      <c r="A78">
        <v>77</v>
      </c>
      <c r="B78" t="s">
        <v>377</v>
      </c>
      <c r="C78" t="s">
        <v>44</v>
      </c>
      <c r="D78" t="s">
        <v>381</v>
      </c>
      <c r="E78" s="3">
        <v>41815</v>
      </c>
      <c r="F78" t="s">
        <v>383</v>
      </c>
      <c r="G78" t="s">
        <v>41</v>
      </c>
      <c r="H78" s="3">
        <v>41820</v>
      </c>
      <c r="I78" s="3">
        <v>41822</v>
      </c>
      <c r="J78">
        <v>7</v>
      </c>
      <c r="K78" t="s">
        <v>8399</v>
      </c>
      <c r="L78" s="5">
        <v>1.1120000000000001</v>
      </c>
      <c r="M78">
        <v>2014</v>
      </c>
      <c r="N78">
        <f t="shared" si="2"/>
        <v>2</v>
      </c>
      <c r="O78" t="str">
        <f t="shared" si="3"/>
        <v>Wednesday</v>
      </c>
      <c r="P78" s="14">
        <v>-0.37384516221442399</v>
      </c>
    </row>
    <row r="79" spans="1:16" x14ac:dyDescent="0.35">
      <c r="A79">
        <v>78</v>
      </c>
      <c r="B79" t="s">
        <v>377</v>
      </c>
      <c r="C79" t="s">
        <v>44</v>
      </c>
      <c r="D79" t="s">
        <v>381</v>
      </c>
      <c r="E79" s="3">
        <v>41815</v>
      </c>
      <c r="F79" t="s">
        <v>385</v>
      </c>
      <c r="G79" t="s">
        <v>41</v>
      </c>
      <c r="H79" s="3">
        <v>41820</v>
      </c>
      <c r="I79" s="3">
        <v>41820</v>
      </c>
      <c r="J79">
        <v>5</v>
      </c>
      <c r="K79" t="s">
        <v>8400</v>
      </c>
      <c r="L79" s="5">
        <v>12.381</v>
      </c>
      <c r="M79">
        <v>2014</v>
      </c>
      <c r="N79">
        <f t="shared" si="2"/>
        <v>0</v>
      </c>
      <c r="O79" t="str">
        <f t="shared" si="3"/>
        <v>Wednesday</v>
      </c>
      <c r="P79" s="14">
        <v>0.10375727086936017</v>
      </c>
    </row>
    <row r="80" spans="1:16" x14ac:dyDescent="0.35">
      <c r="A80">
        <v>79</v>
      </c>
      <c r="B80" t="s">
        <v>377</v>
      </c>
      <c r="C80" t="s">
        <v>44</v>
      </c>
      <c r="D80" t="s">
        <v>381</v>
      </c>
      <c r="E80" s="3">
        <v>41815</v>
      </c>
      <c r="F80" t="s">
        <v>387</v>
      </c>
      <c r="G80" t="s">
        <v>41</v>
      </c>
      <c r="H80" s="3">
        <v>41820</v>
      </c>
      <c r="I80" s="3">
        <v>41820</v>
      </c>
      <c r="J80">
        <v>5</v>
      </c>
      <c r="K80" t="s">
        <v>8400</v>
      </c>
      <c r="L80" s="5">
        <v>7.7560000000000002</v>
      </c>
      <c r="M80">
        <v>2014</v>
      </c>
      <c r="N80">
        <f t="shared" si="2"/>
        <v>0</v>
      </c>
      <c r="O80" t="str">
        <f t="shared" si="3"/>
        <v>Wednesday</v>
      </c>
      <c r="P80" s="14">
        <v>-1.6642565886322489E-2</v>
      </c>
    </row>
    <row r="81" spans="1:16" x14ac:dyDescent="0.35">
      <c r="A81">
        <v>80</v>
      </c>
      <c r="B81" t="s">
        <v>389</v>
      </c>
      <c r="C81" t="s">
        <v>84</v>
      </c>
      <c r="D81" t="s">
        <v>390</v>
      </c>
      <c r="E81" s="3">
        <v>40707</v>
      </c>
      <c r="F81" t="s">
        <v>392</v>
      </c>
      <c r="G81" t="s">
        <v>41</v>
      </c>
      <c r="H81" s="3">
        <v>40712</v>
      </c>
      <c r="I81" s="3">
        <v>40712</v>
      </c>
      <c r="J81">
        <v>5</v>
      </c>
      <c r="K81" t="s">
        <v>8400</v>
      </c>
      <c r="L81" s="5">
        <v>1.3560000000000001</v>
      </c>
      <c r="M81">
        <v>2011</v>
      </c>
      <c r="N81">
        <f t="shared" si="2"/>
        <v>0</v>
      </c>
      <c r="O81" t="str">
        <f t="shared" si="3"/>
        <v>Monday</v>
      </c>
      <c r="P81" s="14">
        <v>-3.3966925135524594E-2</v>
      </c>
    </row>
    <row r="82" spans="1:16" x14ac:dyDescent="0.35">
      <c r="A82">
        <v>81</v>
      </c>
      <c r="B82" t="s">
        <v>389</v>
      </c>
      <c r="C82" t="s">
        <v>84</v>
      </c>
      <c r="D82" t="s">
        <v>390</v>
      </c>
      <c r="E82" s="3">
        <v>40707</v>
      </c>
      <c r="F82" t="s">
        <v>394</v>
      </c>
      <c r="G82" t="s">
        <v>41</v>
      </c>
      <c r="H82" s="3">
        <v>40712</v>
      </c>
      <c r="I82" s="3">
        <v>40712</v>
      </c>
      <c r="J82">
        <v>5</v>
      </c>
      <c r="K82" t="s">
        <v>8400</v>
      </c>
      <c r="L82" s="5">
        <v>4.3650000000000002</v>
      </c>
      <c r="M82">
        <v>2011</v>
      </c>
      <c r="N82">
        <f t="shared" si="2"/>
        <v>0</v>
      </c>
      <c r="O82" t="str">
        <f t="shared" si="3"/>
        <v>Monday</v>
      </c>
      <c r="P82" s="14">
        <v>-0.33301989274320631</v>
      </c>
    </row>
    <row r="83" spans="1:16" x14ac:dyDescent="0.35">
      <c r="A83">
        <v>82</v>
      </c>
      <c r="B83" t="s">
        <v>389</v>
      </c>
      <c r="C83" t="s">
        <v>84</v>
      </c>
      <c r="D83" t="s">
        <v>390</v>
      </c>
      <c r="E83" s="3">
        <v>40707</v>
      </c>
      <c r="F83" t="s">
        <v>396</v>
      </c>
      <c r="G83" t="s">
        <v>41</v>
      </c>
      <c r="H83" s="3">
        <v>40712</v>
      </c>
      <c r="I83" s="3">
        <v>40715</v>
      </c>
      <c r="J83">
        <v>8</v>
      </c>
      <c r="K83" t="s">
        <v>8399</v>
      </c>
      <c r="L83" s="5">
        <v>6.7629999999999999</v>
      </c>
      <c r="M83">
        <v>2011</v>
      </c>
      <c r="N83">
        <f t="shared" si="2"/>
        <v>3</v>
      </c>
      <c r="O83" t="str">
        <f t="shared" si="3"/>
        <v>Monday</v>
      </c>
      <c r="P83" s="14">
        <v>-0.15574037834311805</v>
      </c>
    </row>
    <row r="84" spans="1:16" x14ac:dyDescent="0.35">
      <c r="A84">
        <v>83</v>
      </c>
      <c r="B84" t="s">
        <v>389</v>
      </c>
      <c r="C84" t="s">
        <v>84</v>
      </c>
      <c r="D84" t="s">
        <v>390</v>
      </c>
      <c r="E84" s="3">
        <v>40707</v>
      </c>
      <c r="F84" t="s">
        <v>398</v>
      </c>
      <c r="G84" t="s">
        <v>41</v>
      </c>
      <c r="H84" s="3">
        <v>40712</v>
      </c>
      <c r="I84" s="3">
        <v>40714</v>
      </c>
      <c r="J84">
        <v>7</v>
      </c>
      <c r="K84" t="s">
        <v>8399</v>
      </c>
      <c r="L84" s="5">
        <v>3.0760000000000001</v>
      </c>
      <c r="M84">
        <v>2011</v>
      </c>
      <c r="N84">
        <f t="shared" si="2"/>
        <v>2</v>
      </c>
      <c r="O84" t="str">
        <f t="shared" si="3"/>
        <v>Monday</v>
      </c>
      <c r="P84" s="14">
        <v>-0.41423327215084271</v>
      </c>
    </row>
    <row r="85" spans="1:16" x14ac:dyDescent="0.35">
      <c r="A85">
        <v>84</v>
      </c>
      <c r="B85" t="s">
        <v>400</v>
      </c>
      <c r="C85" t="s">
        <v>30</v>
      </c>
      <c r="D85" t="s">
        <v>401</v>
      </c>
      <c r="E85" s="3">
        <v>41450</v>
      </c>
      <c r="F85" t="s">
        <v>403</v>
      </c>
      <c r="G85" t="s">
        <v>41</v>
      </c>
      <c r="H85" s="3">
        <v>41455</v>
      </c>
      <c r="I85" s="3">
        <v>41455</v>
      </c>
      <c r="J85">
        <v>5</v>
      </c>
      <c r="K85" t="s">
        <v>8400</v>
      </c>
      <c r="L85" s="5">
        <v>16.439</v>
      </c>
      <c r="M85">
        <v>2013</v>
      </c>
      <c r="N85">
        <f t="shared" si="2"/>
        <v>0</v>
      </c>
      <c r="O85" t="str">
        <f t="shared" si="3"/>
        <v>Tuesday</v>
      </c>
      <c r="P85" s="14">
        <v>1.9848484848484848E-2</v>
      </c>
    </row>
    <row r="86" spans="1:16" x14ac:dyDescent="0.35">
      <c r="A86">
        <v>85</v>
      </c>
      <c r="B86" t="s">
        <v>400</v>
      </c>
      <c r="C86" t="s">
        <v>30</v>
      </c>
      <c r="D86" t="s">
        <v>401</v>
      </c>
      <c r="E86" s="3">
        <v>41450</v>
      </c>
      <c r="F86" t="s">
        <v>405</v>
      </c>
      <c r="G86" t="s">
        <v>41</v>
      </c>
      <c r="H86" s="3">
        <v>41455</v>
      </c>
      <c r="I86" s="3">
        <v>41458</v>
      </c>
      <c r="J86">
        <v>8</v>
      </c>
      <c r="K86" t="s">
        <v>8399</v>
      </c>
      <c r="L86" s="5">
        <v>7.5960000000000001</v>
      </c>
      <c r="M86">
        <v>2013</v>
      </c>
      <c r="N86">
        <f t="shared" si="2"/>
        <v>3</v>
      </c>
      <c r="O86" t="str">
        <f t="shared" si="3"/>
        <v>Tuesday</v>
      </c>
      <c r="P86" s="14">
        <v>0.25</v>
      </c>
    </row>
    <row r="87" spans="1:16" x14ac:dyDescent="0.35">
      <c r="A87">
        <v>86</v>
      </c>
      <c r="B87" t="s">
        <v>407</v>
      </c>
      <c r="C87" t="s">
        <v>30</v>
      </c>
      <c r="D87" t="s">
        <v>409</v>
      </c>
      <c r="E87" s="3">
        <v>41661</v>
      </c>
      <c r="F87" t="s">
        <v>411</v>
      </c>
      <c r="G87" t="s">
        <v>41</v>
      </c>
      <c r="H87" s="3">
        <v>41666</v>
      </c>
      <c r="I87" s="3">
        <v>41666</v>
      </c>
      <c r="J87">
        <v>5</v>
      </c>
      <c r="K87" t="s">
        <v>8400</v>
      </c>
      <c r="L87" s="5">
        <v>2.694</v>
      </c>
      <c r="M87">
        <v>2014</v>
      </c>
      <c r="N87">
        <f t="shared" si="2"/>
        <v>0</v>
      </c>
      <c r="O87" t="str">
        <f t="shared" si="3"/>
        <v>Wednesday</v>
      </c>
      <c r="P87" s="14">
        <v>0.2772972972972973</v>
      </c>
    </row>
    <row r="88" spans="1:16" x14ac:dyDescent="0.35">
      <c r="A88">
        <v>87</v>
      </c>
      <c r="B88" t="s">
        <v>413</v>
      </c>
      <c r="C88" t="s">
        <v>30</v>
      </c>
      <c r="D88" t="s">
        <v>416</v>
      </c>
      <c r="E88" s="3">
        <v>41808</v>
      </c>
      <c r="F88" t="s">
        <v>418</v>
      </c>
      <c r="G88" t="s">
        <v>41</v>
      </c>
      <c r="H88" s="3">
        <v>41813</v>
      </c>
      <c r="I88" s="3">
        <v>41816</v>
      </c>
      <c r="J88">
        <v>8</v>
      </c>
      <c r="K88" t="s">
        <v>8399</v>
      </c>
      <c r="L88" s="5">
        <v>10.711</v>
      </c>
      <c r="M88">
        <v>2014</v>
      </c>
      <c r="N88">
        <f t="shared" si="2"/>
        <v>3</v>
      </c>
      <c r="O88" t="str">
        <f t="shared" si="3"/>
        <v>Wednesday</v>
      </c>
      <c r="P88" s="14">
        <v>0.12883116883116882</v>
      </c>
    </row>
    <row r="89" spans="1:16" x14ac:dyDescent="0.35">
      <c r="A89">
        <v>88</v>
      </c>
      <c r="B89" t="s">
        <v>413</v>
      </c>
      <c r="C89" t="s">
        <v>30</v>
      </c>
      <c r="D89" t="s">
        <v>416</v>
      </c>
      <c r="E89" s="3">
        <v>41808</v>
      </c>
      <c r="F89" t="s">
        <v>420</v>
      </c>
      <c r="G89" t="s">
        <v>41</v>
      </c>
      <c r="H89" s="3">
        <v>41813</v>
      </c>
      <c r="I89" s="3">
        <v>41813</v>
      </c>
      <c r="J89">
        <v>5</v>
      </c>
      <c r="K89" t="s">
        <v>8400</v>
      </c>
      <c r="L89" s="5">
        <v>1.653</v>
      </c>
      <c r="M89">
        <v>2014</v>
      </c>
      <c r="N89">
        <f t="shared" si="2"/>
        <v>0</v>
      </c>
      <c r="O89" t="str">
        <f t="shared" si="3"/>
        <v>Wednesday</v>
      </c>
      <c r="P89" s="14">
        <v>-4.9660219550444328E-2</v>
      </c>
    </row>
    <row r="90" spans="1:16" x14ac:dyDescent="0.35">
      <c r="A90">
        <v>89</v>
      </c>
      <c r="B90" t="s">
        <v>422</v>
      </c>
      <c r="C90" t="s">
        <v>30</v>
      </c>
      <c r="D90" t="s">
        <v>425</v>
      </c>
      <c r="E90" s="3">
        <v>41271</v>
      </c>
      <c r="F90" t="s">
        <v>427</v>
      </c>
      <c r="G90" t="s">
        <v>41</v>
      </c>
      <c r="H90" s="3">
        <v>41276</v>
      </c>
      <c r="I90" s="3">
        <v>41276</v>
      </c>
      <c r="J90">
        <v>5</v>
      </c>
      <c r="K90" t="s">
        <v>8400</v>
      </c>
      <c r="L90" s="5">
        <v>14.507</v>
      </c>
      <c r="M90">
        <v>2012</v>
      </c>
      <c r="N90">
        <f t="shared" si="2"/>
        <v>0</v>
      </c>
      <c r="O90" t="str">
        <f t="shared" si="3"/>
        <v>Friday</v>
      </c>
      <c r="P90" s="14">
        <v>0.22909090909090907</v>
      </c>
    </row>
    <row r="91" spans="1:16" x14ac:dyDescent="0.35">
      <c r="A91">
        <v>90</v>
      </c>
      <c r="B91" t="s">
        <v>422</v>
      </c>
      <c r="C91" t="s">
        <v>30</v>
      </c>
      <c r="D91" t="s">
        <v>425</v>
      </c>
      <c r="E91" s="3">
        <v>41271</v>
      </c>
      <c r="F91" t="s">
        <v>429</v>
      </c>
      <c r="G91" t="s">
        <v>41</v>
      </c>
      <c r="H91" s="3">
        <v>41276</v>
      </c>
      <c r="I91" s="3">
        <v>41279</v>
      </c>
      <c r="J91">
        <v>8</v>
      </c>
      <c r="K91" t="s">
        <v>8399</v>
      </c>
      <c r="L91" s="5">
        <v>59.679000000000002</v>
      </c>
      <c r="M91">
        <v>2012</v>
      </c>
      <c r="N91">
        <f t="shared" si="2"/>
        <v>3</v>
      </c>
      <c r="O91" t="str">
        <f t="shared" si="3"/>
        <v>Friday</v>
      </c>
      <c r="P91" s="14">
        <v>0.40534516193745401</v>
      </c>
    </row>
    <row r="92" spans="1:16" x14ac:dyDescent="0.35">
      <c r="A92">
        <v>91</v>
      </c>
      <c r="B92" t="s">
        <v>422</v>
      </c>
      <c r="C92" t="s">
        <v>30</v>
      </c>
      <c r="D92" t="s">
        <v>425</v>
      </c>
      <c r="E92" s="3">
        <v>41271</v>
      </c>
      <c r="F92" t="s">
        <v>431</v>
      </c>
      <c r="G92" t="s">
        <v>41</v>
      </c>
      <c r="H92" s="3">
        <v>41276</v>
      </c>
      <c r="I92" s="3">
        <v>41277</v>
      </c>
      <c r="J92">
        <v>6</v>
      </c>
      <c r="K92" t="s">
        <v>8399</v>
      </c>
      <c r="L92" s="5">
        <v>5.218</v>
      </c>
      <c r="M92">
        <v>2012</v>
      </c>
      <c r="N92">
        <f t="shared" si="2"/>
        <v>1</v>
      </c>
      <c r="O92" t="str">
        <f t="shared" si="3"/>
        <v>Friday</v>
      </c>
      <c r="P92" s="14">
        <v>0</v>
      </c>
    </row>
    <row r="93" spans="1:16" x14ac:dyDescent="0.35">
      <c r="A93">
        <v>92</v>
      </c>
      <c r="B93" t="s">
        <v>422</v>
      </c>
      <c r="C93" t="s">
        <v>30</v>
      </c>
      <c r="D93" t="s">
        <v>425</v>
      </c>
      <c r="E93" s="3">
        <v>41271</v>
      </c>
      <c r="F93" t="s">
        <v>433</v>
      </c>
      <c r="G93" t="s">
        <v>41</v>
      </c>
      <c r="H93" s="3">
        <v>41276</v>
      </c>
      <c r="I93" s="3">
        <v>41276</v>
      </c>
      <c r="J93">
        <v>5</v>
      </c>
      <c r="K93" t="s">
        <v>8400</v>
      </c>
      <c r="L93" s="5">
        <v>24.628</v>
      </c>
      <c r="M93">
        <v>2012</v>
      </c>
      <c r="N93">
        <f t="shared" si="2"/>
        <v>0</v>
      </c>
      <c r="O93" t="str">
        <f t="shared" si="3"/>
        <v>Friday</v>
      </c>
      <c r="P93" s="14">
        <v>0.36</v>
      </c>
    </row>
    <row r="94" spans="1:16" x14ac:dyDescent="0.35">
      <c r="A94">
        <v>93</v>
      </c>
      <c r="B94" t="s">
        <v>435</v>
      </c>
      <c r="C94" t="s">
        <v>30</v>
      </c>
      <c r="D94" t="s">
        <v>437</v>
      </c>
      <c r="E94" s="3">
        <v>41387</v>
      </c>
      <c r="F94" t="s">
        <v>439</v>
      </c>
      <c r="G94" t="s">
        <v>41</v>
      </c>
      <c r="H94" s="3">
        <v>41392</v>
      </c>
      <c r="I94" s="3">
        <v>41392</v>
      </c>
      <c r="J94">
        <v>5</v>
      </c>
      <c r="K94" t="s">
        <v>8400</v>
      </c>
      <c r="L94" s="5">
        <v>4.0979999999999999</v>
      </c>
      <c r="M94">
        <v>2013</v>
      </c>
      <c r="N94">
        <f t="shared" si="2"/>
        <v>0</v>
      </c>
      <c r="O94" t="str">
        <f t="shared" si="3"/>
        <v>Tuesday</v>
      </c>
      <c r="P94" s="14">
        <v>0.2593220338983051</v>
      </c>
    </row>
    <row r="95" spans="1:16" x14ac:dyDescent="0.35">
      <c r="A95">
        <v>94</v>
      </c>
      <c r="B95" t="s">
        <v>435</v>
      </c>
      <c r="C95" t="s">
        <v>30</v>
      </c>
      <c r="D95" t="s">
        <v>437</v>
      </c>
      <c r="E95" s="3">
        <v>41387</v>
      </c>
      <c r="F95" t="s">
        <v>441</v>
      </c>
      <c r="G95" t="s">
        <v>41</v>
      </c>
      <c r="H95" s="3">
        <v>41392</v>
      </c>
      <c r="I95" s="3">
        <v>41392</v>
      </c>
      <c r="J95">
        <v>5</v>
      </c>
      <c r="K95" t="s">
        <v>8400</v>
      </c>
      <c r="L95" s="5">
        <v>10.864000000000001</v>
      </c>
      <c r="M95">
        <v>2013</v>
      </c>
      <c r="N95">
        <f t="shared" si="2"/>
        <v>0</v>
      </c>
      <c r="O95" t="str">
        <f t="shared" si="3"/>
        <v>Tuesday</v>
      </c>
      <c r="P95" s="14">
        <v>0.1</v>
      </c>
    </row>
    <row r="96" spans="1:16" x14ac:dyDescent="0.35">
      <c r="A96">
        <v>95</v>
      </c>
      <c r="B96" t="s">
        <v>435</v>
      </c>
      <c r="C96" t="s">
        <v>30</v>
      </c>
      <c r="D96" t="s">
        <v>437</v>
      </c>
      <c r="E96" s="3">
        <v>41387</v>
      </c>
      <c r="F96" t="s">
        <v>175</v>
      </c>
      <c r="G96" t="s">
        <v>41</v>
      </c>
      <c r="H96" s="3">
        <v>41392</v>
      </c>
      <c r="I96" s="3">
        <v>41392</v>
      </c>
      <c r="J96">
        <v>5</v>
      </c>
      <c r="K96" t="s">
        <v>8400</v>
      </c>
      <c r="L96" s="5">
        <v>2.827</v>
      </c>
      <c r="M96">
        <v>2013</v>
      </c>
      <c r="N96">
        <f t="shared" si="2"/>
        <v>0</v>
      </c>
      <c r="O96" t="str">
        <f t="shared" si="3"/>
        <v>Tuesday</v>
      </c>
      <c r="P96" s="14">
        <v>0.12666666666666665</v>
      </c>
    </row>
    <row r="97" spans="1:16" x14ac:dyDescent="0.35">
      <c r="A97">
        <v>96</v>
      </c>
      <c r="B97" t="s">
        <v>389</v>
      </c>
      <c r="C97" t="s">
        <v>44</v>
      </c>
      <c r="D97" t="s">
        <v>445</v>
      </c>
      <c r="E97" s="3">
        <v>40652</v>
      </c>
      <c r="F97" t="s">
        <v>447</v>
      </c>
      <c r="G97" t="s">
        <v>41</v>
      </c>
      <c r="H97" s="3">
        <v>40657</v>
      </c>
      <c r="I97" s="3">
        <v>40657</v>
      </c>
      <c r="J97">
        <v>5</v>
      </c>
      <c r="K97" t="s">
        <v>8400</v>
      </c>
      <c r="L97" s="5">
        <v>55.573</v>
      </c>
      <c r="M97">
        <v>2011</v>
      </c>
      <c r="N97">
        <f t="shared" si="2"/>
        <v>0</v>
      </c>
      <c r="O97" t="str">
        <f t="shared" si="3"/>
        <v>Tuesday</v>
      </c>
      <c r="P97" s="14">
        <v>0.20975694444444443</v>
      </c>
    </row>
    <row r="98" spans="1:16" x14ac:dyDescent="0.35">
      <c r="A98">
        <v>97</v>
      </c>
      <c r="B98" t="s">
        <v>389</v>
      </c>
      <c r="C98" t="s">
        <v>44</v>
      </c>
      <c r="D98" t="s">
        <v>445</v>
      </c>
      <c r="E98" s="3">
        <v>40652</v>
      </c>
      <c r="F98" t="s">
        <v>449</v>
      </c>
      <c r="G98" t="s">
        <v>41</v>
      </c>
      <c r="H98" s="3">
        <v>40657</v>
      </c>
      <c r="I98" s="3">
        <v>40657</v>
      </c>
      <c r="J98">
        <v>5</v>
      </c>
      <c r="K98" t="s">
        <v>8400</v>
      </c>
      <c r="L98" s="5">
        <v>7.18</v>
      </c>
      <c r="M98">
        <v>2011</v>
      </c>
      <c r="N98">
        <f t="shared" si="2"/>
        <v>0</v>
      </c>
      <c r="O98" t="str">
        <f t="shared" si="3"/>
        <v>Tuesday</v>
      </c>
      <c r="P98" s="14">
        <v>2.9818181818181817E-2</v>
      </c>
    </row>
    <row r="99" spans="1:16" x14ac:dyDescent="0.35">
      <c r="A99">
        <v>98</v>
      </c>
      <c r="B99" t="s">
        <v>451</v>
      </c>
      <c r="C99" t="s">
        <v>84</v>
      </c>
      <c r="D99" t="s">
        <v>453</v>
      </c>
      <c r="E99" s="3">
        <v>40837</v>
      </c>
      <c r="F99" t="s">
        <v>455</v>
      </c>
      <c r="G99" t="s">
        <v>41</v>
      </c>
      <c r="H99" s="3">
        <v>40842</v>
      </c>
      <c r="I99" s="3">
        <v>40844</v>
      </c>
      <c r="J99">
        <v>7</v>
      </c>
      <c r="K99" t="s">
        <v>8399</v>
      </c>
      <c r="L99" s="5">
        <v>5.6849999999999996</v>
      </c>
      <c r="M99">
        <v>2011</v>
      </c>
      <c r="N99">
        <f t="shared" si="2"/>
        <v>2</v>
      </c>
      <c r="O99" t="str">
        <f t="shared" si="3"/>
        <v>Friday</v>
      </c>
      <c r="P99" s="14">
        <v>4.9999999999999996E-2</v>
      </c>
    </row>
    <row r="100" spans="1:16" x14ac:dyDescent="0.35">
      <c r="A100">
        <v>99</v>
      </c>
      <c r="B100" t="s">
        <v>457</v>
      </c>
      <c r="C100" t="s">
        <v>199</v>
      </c>
      <c r="D100" t="s">
        <v>458</v>
      </c>
      <c r="E100" s="3">
        <v>41494</v>
      </c>
      <c r="F100" t="s">
        <v>394</v>
      </c>
      <c r="G100" t="s">
        <v>155</v>
      </c>
      <c r="H100" s="3">
        <v>41496</v>
      </c>
      <c r="I100" s="3">
        <v>41497</v>
      </c>
      <c r="J100">
        <v>3</v>
      </c>
      <c r="K100" t="s">
        <v>8399</v>
      </c>
      <c r="L100" s="5">
        <v>28.024999999999999</v>
      </c>
      <c r="M100">
        <v>2013</v>
      </c>
      <c r="N100">
        <f t="shared" si="2"/>
        <v>1</v>
      </c>
      <c r="O100" t="str">
        <f t="shared" si="3"/>
        <v>Thursday</v>
      </c>
      <c r="P100" s="14">
        <v>-3.7927493333563454E-2</v>
      </c>
    </row>
    <row r="101" spans="1:16" x14ac:dyDescent="0.35">
      <c r="A101">
        <v>100</v>
      </c>
      <c r="B101" t="s">
        <v>457</v>
      </c>
      <c r="C101" t="s">
        <v>199</v>
      </c>
      <c r="D101" t="s">
        <v>458</v>
      </c>
      <c r="E101" s="3">
        <v>41494</v>
      </c>
      <c r="F101" t="s">
        <v>460</v>
      </c>
      <c r="G101" t="s">
        <v>155</v>
      </c>
      <c r="H101" s="3">
        <v>41496</v>
      </c>
      <c r="I101" s="3">
        <v>41496</v>
      </c>
      <c r="J101">
        <v>2</v>
      </c>
      <c r="K101" t="s">
        <v>8400</v>
      </c>
      <c r="L101" s="5">
        <v>18.581</v>
      </c>
      <c r="M101">
        <v>2013</v>
      </c>
      <c r="N101">
        <f t="shared" si="2"/>
        <v>0</v>
      </c>
      <c r="O101" t="str">
        <f t="shared" si="3"/>
        <v>Thursday</v>
      </c>
      <c r="P101" s="14">
        <v>-6.2732342007434966E-2</v>
      </c>
    </row>
    <row r="102" spans="1:16" x14ac:dyDescent="0.35">
      <c r="A102">
        <v>101</v>
      </c>
      <c r="B102" t="s">
        <v>462</v>
      </c>
      <c r="C102" t="s">
        <v>84</v>
      </c>
      <c r="D102" t="s">
        <v>465</v>
      </c>
      <c r="E102" s="3">
        <v>41621</v>
      </c>
      <c r="F102" t="s">
        <v>467</v>
      </c>
      <c r="G102" t="s">
        <v>139</v>
      </c>
      <c r="H102" s="3">
        <v>41624</v>
      </c>
      <c r="I102" s="3">
        <v>41624</v>
      </c>
      <c r="J102">
        <v>3</v>
      </c>
      <c r="K102" t="s">
        <v>8400</v>
      </c>
      <c r="L102" s="5">
        <v>9.0009999999999994</v>
      </c>
      <c r="M102">
        <v>2013</v>
      </c>
      <c r="N102">
        <f t="shared" si="2"/>
        <v>0</v>
      </c>
      <c r="O102" t="str">
        <f t="shared" si="3"/>
        <v>Friday</v>
      </c>
      <c r="P102" s="14">
        <v>0.39963636363636362</v>
      </c>
    </row>
    <row r="103" spans="1:16" x14ac:dyDescent="0.35">
      <c r="A103">
        <v>102</v>
      </c>
      <c r="B103" t="s">
        <v>469</v>
      </c>
      <c r="C103" t="s">
        <v>199</v>
      </c>
      <c r="D103" t="s">
        <v>471</v>
      </c>
      <c r="E103" s="3">
        <v>41612</v>
      </c>
      <c r="F103" t="s">
        <v>473</v>
      </c>
      <c r="G103" t="s">
        <v>41</v>
      </c>
      <c r="H103" s="3">
        <v>41617</v>
      </c>
      <c r="I103" s="3">
        <v>41617</v>
      </c>
      <c r="J103">
        <v>5</v>
      </c>
      <c r="K103" t="s">
        <v>8400</v>
      </c>
      <c r="L103" s="5">
        <v>3.4609999999999999</v>
      </c>
      <c r="M103">
        <v>2013</v>
      </c>
      <c r="N103">
        <f t="shared" si="2"/>
        <v>0</v>
      </c>
      <c r="O103" t="str">
        <f t="shared" si="3"/>
        <v>Wednesday</v>
      </c>
      <c r="P103" s="14">
        <v>0.13076923076923078</v>
      </c>
    </row>
    <row r="104" spans="1:16" x14ac:dyDescent="0.35">
      <c r="A104">
        <v>103</v>
      </c>
      <c r="B104" t="s">
        <v>475</v>
      </c>
      <c r="C104" t="s">
        <v>30</v>
      </c>
      <c r="D104" t="s">
        <v>478</v>
      </c>
      <c r="E104" s="3">
        <v>41582</v>
      </c>
      <c r="F104" t="s">
        <v>480</v>
      </c>
      <c r="G104" t="s">
        <v>41</v>
      </c>
      <c r="H104" s="3">
        <v>41587</v>
      </c>
      <c r="I104" s="3">
        <v>41587</v>
      </c>
      <c r="J104">
        <v>5</v>
      </c>
      <c r="K104" t="s">
        <v>8400</v>
      </c>
      <c r="L104" s="5">
        <v>27.263999999999999</v>
      </c>
      <c r="M104">
        <v>2013</v>
      </c>
      <c r="N104">
        <f t="shared" si="2"/>
        <v>0</v>
      </c>
      <c r="O104" t="str">
        <f t="shared" si="3"/>
        <v>Monday</v>
      </c>
      <c r="P104" s="14">
        <v>-0.10993660881089626</v>
      </c>
    </row>
    <row r="105" spans="1:16" x14ac:dyDescent="0.35">
      <c r="A105">
        <v>104</v>
      </c>
      <c r="B105" t="s">
        <v>475</v>
      </c>
      <c r="C105" t="s">
        <v>30</v>
      </c>
      <c r="D105" t="s">
        <v>478</v>
      </c>
      <c r="E105" s="3">
        <v>41582</v>
      </c>
      <c r="F105" t="s">
        <v>482</v>
      </c>
      <c r="G105" t="s">
        <v>41</v>
      </c>
      <c r="H105" s="3">
        <v>41587</v>
      </c>
      <c r="I105" s="3">
        <v>41587</v>
      </c>
      <c r="J105">
        <v>5</v>
      </c>
      <c r="K105" t="s">
        <v>8400</v>
      </c>
      <c r="L105" s="5">
        <v>2.1280000000000001</v>
      </c>
      <c r="M105">
        <v>2013</v>
      </c>
      <c r="N105">
        <f t="shared" si="2"/>
        <v>0</v>
      </c>
      <c r="O105" t="str">
        <f t="shared" si="3"/>
        <v>Monday</v>
      </c>
      <c r="P105" s="14">
        <v>0.14249999999999999</v>
      </c>
    </row>
    <row r="106" spans="1:16" x14ac:dyDescent="0.35">
      <c r="A106">
        <v>105</v>
      </c>
      <c r="B106" t="s">
        <v>484</v>
      </c>
      <c r="C106" t="s">
        <v>30</v>
      </c>
      <c r="D106" t="s">
        <v>487</v>
      </c>
      <c r="E106" s="3">
        <v>41608</v>
      </c>
      <c r="F106" t="s">
        <v>489</v>
      </c>
      <c r="G106" t="s">
        <v>139</v>
      </c>
      <c r="H106" s="3">
        <v>41611</v>
      </c>
      <c r="I106" s="3">
        <v>41611</v>
      </c>
      <c r="J106">
        <v>3</v>
      </c>
      <c r="K106" t="s">
        <v>8400</v>
      </c>
      <c r="L106" s="5">
        <v>0.627</v>
      </c>
      <c r="M106">
        <v>2013</v>
      </c>
      <c r="N106">
        <f t="shared" si="2"/>
        <v>0</v>
      </c>
      <c r="O106" t="str">
        <f t="shared" si="3"/>
        <v>Saturday</v>
      </c>
      <c r="P106" s="14">
        <v>0.37666666666666665</v>
      </c>
    </row>
    <row r="107" spans="1:16" x14ac:dyDescent="0.35">
      <c r="A107">
        <v>106</v>
      </c>
      <c r="B107" t="s">
        <v>491</v>
      </c>
      <c r="C107" t="s">
        <v>30</v>
      </c>
      <c r="D107" t="s">
        <v>492</v>
      </c>
      <c r="E107" s="3">
        <v>41192</v>
      </c>
      <c r="F107" t="s">
        <v>494</v>
      </c>
      <c r="G107" t="s">
        <v>41</v>
      </c>
      <c r="H107" s="3">
        <v>41197</v>
      </c>
      <c r="I107" s="3">
        <v>41198</v>
      </c>
      <c r="J107">
        <v>6</v>
      </c>
      <c r="K107" t="s">
        <v>8399</v>
      </c>
      <c r="L107" s="5">
        <v>29.587</v>
      </c>
      <c r="M107">
        <v>2012</v>
      </c>
      <c r="N107">
        <f t="shared" si="2"/>
        <v>1</v>
      </c>
      <c r="O107" t="str">
        <f t="shared" si="3"/>
        <v>Wednesday</v>
      </c>
      <c r="P107" s="14">
        <v>2.4932699777773765E-2</v>
      </c>
    </row>
    <row r="108" spans="1:16" x14ac:dyDescent="0.35">
      <c r="A108">
        <v>107</v>
      </c>
      <c r="B108" t="s">
        <v>496</v>
      </c>
      <c r="C108" t="s">
        <v>199</v>
      </c>
      <c r="D108" t="s">
        <v>497</v>
      </c>
      <c r="E108" s="3">
        <v>40813</v>
      </c>
      <c r="F108" t="s">
        <v>499</v>
      </c>
      <c r="G108" t="s">
        <v>41</v>
      </c>
      <c r="H108" s="3">
        <v>40818</v>
      </c>
      <c r="I108" s="3">
        <v>40821</v>
      </c>
      <c r="J108">
        <v>8</v>
      </c>
      <c r="K108" t="s">
        <v>8399</v>
      </c>
      <c r="L108" s="5">
        <v>5.9889999999999999</v>
      </c>
      <c r="M108">
        <v>2011</v>
      </c>
      <c r="N108">
        <f t="shared" si="2"/>
        <v>3</v>
      </c>
      <c r="O108" t="str">
        <f t="shared" si="3"/>
        <v>Tuesday</v>
      </c>
      <c r="P108" s="14">
        <v>-1.3211750686492926E-2</v>
      </c>
    </row>
    <row r="109" spans="1:16" x14ac:dyDescent="0.35">
      <c r="A109">
        <v>108</v>
      </c>
      <c r="B109" t="s">
        <v>501</v>
      </c>
      <c r="C109" t="s">
        <v>44</v>
      </c>
      <c r="D109" t="s">
        <v>504</v>
      </c>
      <c r="E109" s="3">
        <v>41798</v>
      </c>
      <c r="F109" t="s">
        <v>506</v>
      </c>
      <c r="G109" t="s">
        <v>139</v>
      </c>
      <c r="H109" s="3">
        <v>41801</v>
      </c>
      <c r="I109" s="3">
        <v>41804</v>
      </c>
      <c r="J109">
        <v>6</v>
      </c>
      <c r="K109" t="s">
        <v>8399</v>
      </c>
      <c r="L109" s="5">
        <v>2.2229999999999999</v>
      </c>
      <c r="M109">
        <v>2014</v>
      </c>
      <c r="N109">
        <f t="shared" si="2"/>
        <v>3</v>
      </c>
      <c r="O109" t="str">
        <f t="shared" si="3"/>
        <v>Sunday</v>
      </c>
      <c r="P109" s="14">
        <v>-0.29541446208112876</v>
      </c>
    </row>
    <row r="110" spans="1:16" x14ac:dyDescent="0.35">
      <c r="A110">
        <v>109</v>
      </c>
      <c r="B110" t="s">
        <v>501</v>
      </c>
      <c r="C110" t="s">
        <v>44</v>
      </c>
      <c r="D110" t="s">
        <v>504</v>
      </c>
      <c r="E110" s="3">
        <v>41798</v>
      </c>
      <c r="F110" t="s">
        <v>508</v>
      </c>
      <c r="G110" t="s">
        <v>139</v>
      </c>
      <c r="H110" s="3">
        <v>41801</v>
      </c>
      <c r="I110" s="3">
        <v>41801</v>
      </c>
      <c r="J110">
        <v>3</v>
      </c>
      <c r="K110" t="s">
        <v>8400</v>
      </c>
      <c r="L110" s="5">
        <v>1.71</v>
      </c>
      <c r="M110">
        <v>2014</v>
      </c>
      <c r="N110">
        <f t="shared" si="2"/>
        <v>0</v>
      </c>
      <c r="O110" t="str">
        <f t="shared" si="3"/>
        <v>Sunday</v>
      </c>
      <c r="P110" s="14">
        <v>-1.6974862756428778E-2</v>
      </c>
    </row>
    <row r="111" spans="1:16" x14ac:dyDescent="0.35">
      <c r="A111">
        <v>110</v>
      </c>
      <c r="B111" t="s">
        <v>510</v>
      </c>
      <c r="C111" t="s">
        <v>30</v>
      </c>
      <c r="D111" t="s">
        <v>513</v>
      </c>
      <c r="E111" s="3">
        <v>41521</v>
      </c>
      <c r="F111" t="s">
        <v>515</v>
      </c>
      <c r="G111" t="s">
        <v>242</v>
      </c>
      <c r="H111" s="3">
        <v>41521</v>
      </c>
      <c r="I111" s="3">
        <v>41521</v>
      </c>
      <c r="J111">
        <v>0</v>
      </c>
      <c r="K111" t="s">
        <v>8400</v>
      </c>
      <c r="L111" s="5">
        <v>12.209</v>
      </c>
      <c r="M111">
        <v>2013</v>
      </c>
      <c r="N111">
        <f t="shared" si="2"/>
        <v>0</v>
      </c>
      <c r="O111" t="str">
        <f t="shared" si="3"/>
        <v>Wednesday</v>
      </c>
      <c r="P111" s="14">
        <v>0.28083333333333332</v>
      </c>
    </row>
    <row r="112" spans="1:16" x14ac:dyDescent="0.35">
      <c r="A112">
        <v>111</v>
      </c>
      <c r="B112" t="s">
        <v>517</v>
      </c>
      <c r="C112" t="s">
        <v>30</v>
      </c>
      <c r="D112" t="s">
        <v>518</v>
      </c>
      <c r="E112" s="3">
        <v>41866</v>
      </c>
      <c r="F112" t="s">
        <v>520</v>
      </c>
      <c r="G112" t="s">
        <v>41</v>
      </c>
      <c r="H112" s="3">
        <v>41871</v>
      </c>
      <c r="I112" s="3">
        <v>41871</v>
      </c>
      <c r="J112">
        <v>5</v>
      </c>
      <c r="K112" t="s">
        <v>8400</v>
      </c>
      <c r="L112" s="5">
        <v>55.555</v>
      </c>
      <c r="M112">
        <v>2014</v>
      </c>
      <c r="N112">
        <f t="shared" si="2"/>
        <v>0</v>
      </c>
      <c r="O112" t="str">
        <f t="shared" si="3"/>
        <v>Friday</v>
      </c>
      <c r="P112" s="14">
        <v>0.06</v>
      </c>
    </row>
    <row r="113" spans="1:16" x14ac:dyDescent="0.35">
      <c r="A113">
        <v>112</v>
      </c>
      <c r="B113" t="s">
        <v>522</v>
      </c>
      <c r="C113" t="s">
        <v>84</v>
      </c>
      <c r="D113" t="s">
        <v>524</v>
      </c>
      <c r="E113" s="3">
        <v>41221</v>
      </c>
      <c r="F113" t="s">
        <v>526</v>
      </c>
      <c r="G113" t="s">
        <v>41</v>
      </c>
      <c r="H113" s="3">
        <v>41226</v>
      </c>
      <c r="I113" s="3">
        <v>41226</v>
      </c>
      <c r="J113">
        <v>5</v>
      </c>
      <c r="K113" t="s">
        <v>8400</v>
      </c>
      <c r="L113" s="5">
        <v>4.0270000000000001</v>
      </c>
      <c r="M113">
        <v>2012</v>
      </c>
      <c r="N113">
        <f t="shared" si="2"/>
        <v>0</v>
      </c>
      <c r="O113" t="str">
        <f t="shared" si="3"/>
        <v>Thursday</v>
      </c>
      <c r="P113" s="14">
        <v>0.21956521739130433</v>
      </c>
    </row>
    <row r="114" spans="1:16" x14ac:dyDescent="0.35">
      <c r="A114">
        <v>113</v>
      </c>
      <c r="B114" t="s">
        <v>528</v>
      </c>
      <c r="C114" t="s">
        <v>44</v>
      </c>
      <c r="D114" t="s">
        <v>531</v>
      </c>
      <c r="E114" s="3">
        <v>41533</v>
      </c>
      <c r="F114" t="s">
        <v>533</v>
      </c>
      <c r="G114" t="s">
        <v>139</v>
      </c>
      <c r="H114" s="3">
        <v>41536</v>
      </c>
      <c r="I114" s="3">
        <v>41536</v>
      </c>
      <c r="J114">
        <v>3</v>
      </c>
      <c r="K114" t="s">
        <v>8400</v>
      </c>
      <c r="L114" s="5">
        <v>5.7290000000000001</v>
      </c>
      <c r="M114">
        <v>2013</v>
      </c>
      <c r="N114">
        <f t="shared" si="2"/>
        <v>0</v>
      </c>
      <c r="O114" t="str">
        <f t="shared" si="3"/>
        <v>Monday</v>
      </c>
      <c r="P114" s="14">
        <v>-0.22754406529478172</v>
      </c>
    </row>
    <row r="115" spans="1:16" x14ac:dyDescent="0.35">
      <c r="A115">
        <v>114</v>
      </c>
      <c r="B115" t="s">
        <v>528</v>
      </c>
      <c r="C115" t="s">
        <v>44</v>
      </c>
      <c r="D115" t="s">
        <v>531</v>
      </c>
      <c r="E115" s="3">
        <v>41533</v>
      </c>
      <c r="F115" t="s">
        <v>535</v>
      </c>
      <c r="G115" t="s">
        <v>139</v>
      </c>
      <c r="H115" s="3">
        <v>41536</v>
      </c>
      <c r="I115" s="3">
        <v>41539</v>
      </c>
      <c r="J115">
        <v>6</v>
      </c>
      <c r="K115" t="s">
        <v>8399</v>
      </c>
      <c r="L115" s="5">
        <v>6.2729999999999997</v>
      </c>
      <c r="M115">
        <v>2013</v>
      </c>
      <c r="N115">
        <f t="shared" si="2"/>
        <v>3</v>
      </c>
      <c r="O115" t="str">
        <f t="shared" si="3"/>
        <v>Monday</v>
      </c>
      <c r="P115" s="14">
        <v>0.13853528005819388</v>
      </c>
    </row>
    <row r="116" spans="1:16" x14ac:dyDescent="0.35">
      <c r="A116">
        <v>115</v>
      </c>
      <c r="B116" t="s">
        <v>528</v>
      </c>
      <c r="C116" t="s">
        <v>44</v>
      </c>
      <c r="D116" t="s">
        <v>531</v>
      </c>
      <c r="E116" s="3">
        <v>41533</v>
      </c>
      <c r="F116" t="s">
        <v>537</v>
      </c>
      <c r="G116" t="s">
        <v>139</v>
      </c>
      <c r="H116" s="3">
        <v>41536</v>
      </c>
      <c r="I116" s="3">
        <v>41538</v>
      </c>
      <c r="J116">
        <v>5</v>
      </c>
      <c r="K116" t="s">
        <v>8399</v>
      </c>
      <c r="L116" s="5">
        <v>28.995999999999999</v>
      </c>
      <c r="M116">
        <v>2013</v>
      </c>
      <c r="N116">
        <f t="shared" si="2"/>
        <v>2</v>
      </c>
      <c r="O116" t="str">
        <f t="shared" si="3"/>
        <v>Monday</v>
      </c>
      <c r="P116" s="14">
        <v>5.1045866432477757E-2</v>
      </c>
    </row>
    <row r="117" spans="1:16" x14ac:dyDescent="0.35">
      <c r="A117">
        <v>116</v>
      </c>
      <c r="B117" t="s">
        <v>539</v>
      </c>
      <c r="C117" t="s">
        <v>199</v>
      </c>
      <c r="D117" t="s">
        <v>542</v>
      </c>
      <c r="E117" s="3">
        <v>41694</v>
      </c>
      <c r="F117" t="s">
        <v>544</v>
      </c>
      <c r="G117" t="s">
        <v>41</v>
      </c>
      <c r="H117" s="3">
        <v>41699</v>
      </c>
      <c r="I117" s="3">
        <v>41699</v>
      </c>
      <c r="J117">
        <v>5</v>
      </c>
      <c r="K117" t="s">
        <v>8400</v>
      </c>
      <c r="L117" s="5">
        <v>1.61</v>
      </c>
      <c r="M117">
        <v>2014</v>
      </c>
      <c r="N117">
        <f t="shared" si="2"/>
        <v>0</v>
      </c>
      <c r="O117" t="str">
        <f t="shared" si="3"/>
        <v>Monday</v>
      </c>
      <c r="P117" s="14">
        <v>4.9047893825735711E-2</v>
      </c>
    </row>
    <row r="118" spans="1:16" x14ac:dyDescent="0.35">
      <c r="A118">
        <v>117</v>
      </c>
      <c r="B118" t="s">
        <v>546</v>
      </c>
      <c r="C118" t="s">
        <v>44</v>
      </c>
      <c r="D118" t="s">
        <v>549</v>
      </c>
      <c r="E118" s="3">
        <v>41971</v>
      </c>
      <c r="F118" t="s">
        <v>551</v>
      </c>
      <c r="G118" t="s">
        <v>139</v>
      </c>
      <c r="H118" s="3">
        <v>41974</v>
      </c>
      <c r="I118" s="3">
        <v>41974</v>
      </c>
      <c r="J118">
        <v>3</v>
      </c>
      <c r="K118" t="s">
        <v>8400</v>
      </c>
      <c r="L118" s="5">
        <v>78.475999999999999</v>
      </c>
      <c r="M118">
        <v>2014</v>
      </c>
      <c r="N118">
        <f t="shared" si="2"/>
        <v>0</v>
      </c>
      <c r="O118" t="str">
        <f t="shared" si="3"/>
        <v>Friday</v>
      </c>
      <c r="P118" s="14">
        <v>0.21991341991341989</v>
      </c>
    </row>
    <row r="119" spans="1:16" x14ac:dyDescent="0.35">
      <c r="A119">
        <v>118</v>
      </c>
      <c r="B119" t="s">
        <v>553</v>
      </c>
      <c r="C119" t="s">
        <v>44</v>
      </c>
      <c r="D119" t="s">
        <v>556</v>
      </c>
      <c r="E119" s="3">
        <v>41500</v>
      </c>
      <c r="F119" t="s">
        <v>558</v>
      </c>
      <c r="G119" t="s">
        <v>139</v>
      </c>
      <c r="H119" s="3">
        <v>41503</v>
      </c>
      <c r="I119" s="3">
        <v>41503</v>
      </c>
      <c r="J119">
        <v>3</v>
      </c>
      <c r="K119" t="s">
        <v>8400</v>
      </c>
      <c r="L119" s="5">
        <v>166.26</v>
      </c>
      <c r="M119">
        <v>2013</v>
      </c>
      <c r="N119">
        <f t="shared" si="2"/>
        <v>0</v>
      </c>
      <c r="O119" t="str">
        <f t="shared" si="3"/>
        <v>Wednesday</v>
      </c>
      <c r="P119" s="14">
        <v>0</v>
      </c>
    </row>
    <row r="120" spans="1:16" x14ac:dyDescent="0.35">
      <c r="A120">
        <v>119</v>
      </c>
      <c r="B120" t="s">
        <v>553</v>
      </c>
      <c r="C120" t="s">
        <v>44</v>
      </c>
      <c r="D120" t="s">
        <v>556</v>
      </c>
      <c r="E120" s="3">
        <v>41500</v>
      </c>
      <c r="F120" t="s">
        <v>560</v>
      </c>
      <c r="G120" t="s">
        <v>139</v>
      </c>
      <c r="H120" s="3">
        <v>41503</v>
      </c>
      <c r="I120" s="3">
        <v>41503</v>
      </c>
      <c r="J120">
        <v>3</v>
      </c>
      <c r="K120" t="s">
        <v>8400</v>
      </c>
      <c r="L120" s="5">
        <v>23.335999999999999</v>
      </c>
      <c r="M120">
        <v>2013</v>
      </c>
      <c r="N120">
        <f t="shared" si="2"/>
        <v>0</v>
      </c>
      <c r="O120" t="str">
        <f t="shared" si="3"/>
        <v>Wednesday</v>
      </c>
      <c r="P120" s="14">
        <v>0.17935135135135136</v>
      </c>
    </row>
    <row r="121" spans="1:16" x14ac:dyDescent="0.35">
      <c r="A121">
        <v>120</v>
      </c>
      <c r="B121" t="s">
        <v>553</v>
      </c>
      <c r="C121" t="s">
        <v>44</v>
      </c>
      <c r="D121" t="s">
        <v>556</v>
      </c>
      <c r="E121" s="3">
        <v>41500</v>
      </c>
      <c r="F121" t="s">
        <v>562</v>
      </c>
      <c r="G121" t="s">
        <v>139</v>
      </c>
      <c r="H121" s="3">
        <v>41503</v>
      </c>
      <c r="I121" s="3">
        <v>41503</v>
      </c>
      <c r="J121">
        <v>3</v>
      </c>
      <c r="K121" t="s">
        <v>8400</v>
      </c>
      <c r="L121" s="5">
        <v>1.2889999999999999</v>
      </c>
      <c r="M121">
        <v>2013</v>
      </c>
      <c r="N121">
        <f t="shared" si="2"/>
        <v>0</v>
      </c>
      <c r="O121" t="str">
        <f t="shared" si="3"/>
        <v>Wednesday</v>
      </c>
      <c r="P121" s="14">
        <v>0.28588235294117648</v>
      </c>
    </row>
    <row r="122" spans="1:16" x14ac:dyDescent="0.35">
      <c r="A122">
        <v>121</v>
      </c>
      <c r="B122" t="s">
        <v>564</v>
      </c>
      <c r="C122" t="s">
        <v>84</v>
      </c>
      <c r="D122" t="s">
        <v>565</v>
      </c>
      <c r="E122" s="3">
        <v>40982</v>
      </c>
      <c r="F122" t="s">
        <v>567</v>
      </c>
      <c r="G122" t="s">
        <v>41</v>
      </c>
      <c r="H122" s="3">
        <v>40987</v>
      </c>
      <c r="I122" s="3">
        <v>40987</v>
      </c>
      <c r="J122">
        <v>5</v>
      </c>
      <c r="K122" t="s">
        <v>8400</v>
      </c>
      <c r="L122" s="5">
        <v>7.3150000000000004</v>
      </c>
      <c r="M122">
        <v>2012</v>
      </c>
      <c r="N122">
        <f t="shared" si="2"/>
        <v>0</v>
      </c>
      <c r="O122" t="str">
        <f t="shared" si="3"/>
        <v>Wednesday</v>
      </c>
      <c r="P122" s="14">
        <v>-0.42858071224330641</v>
      </c>
    </row>
    <row r="123" spans="1:16" x14ac:dyDescent="0.35">
      <c r="A123">
        <v>122</v>
      </c>
      <c r="B123" t="s">
        <v>569</v>
      </c>
      <c r="C123" t="s">
        <v>44</v>
      </c>
      <c r="D123" t="s">
        <v>573</v>
      </c>
      <c r="E123" s="3">
        <v>40987</v>
      </c>
      <c r="F123" t="s">
        <v>575</v>
      </c>
      <c r="G123" t="s">
        <v>41</v>
      </c>
      <c r="H123" s="3">
        <v>40992</v>
      </c>
      <c r="I123" s="3">
        <v>40993</v>
      </c>
      <c r="J123">
        <v>6</v>
      </c>
      <c r="K123" t="s">
        <v>8399</v>
      </c>
      <c r="L123" s="5">
        <v>6.4160000000000004</v>
      </c>
      <c r="M123">
        <v>2012</v>
      </c>
      <c r="N123">
        <f t="shared" si="2"/>
        <v>1</v>
      </c>
      <c r="O123" t="str">
        <f t="shared" si="3"/>
        <v>Monday</v>
      </c>
      <c r="P123" s="14">
        <v>-1.7628240005223183E-2</v>
      </c>
    </row>
    <row r="124" spans="1:16" x14ac:dyDescent="0.35">
      <c r="A124">
        <v>123</v>
      </c>
      <c r="B124" t="s">
        <v>484</v>
      </c>
      <c r="C124" t="s">
        <v>199</v>
      </c>
      <c r="D124" t="s">
        <v>579</v>
      </c>
      <c r="E124" s="3">
        <v>40906</v>
      </c>
      <c r="F124" t="s">
        <v>581</v>
      </c>
      <c r="G124" t="s">
        <v>41</v>
      </c>
      <c r="H124" s="3">
        <v>40911</v>
      </c>
      <c r="I124" s="3">
        <v>40911</v>
      </c>
      <c r="J124">
        <v>5</v>
      </c>
      <c r="K124" t="s">
        <v>8400</v>
      </c>
      <c r="L124" s="5">
        <v>16.47</v>
      </c>
      <c r="M124">
        <v>2011</v>
      </c>
      <c r="N124">
        <f t="shared" si="2"/>
        <v>0</v>
      </c>
      <c r="O124" t="str">
        <f t="shared" si="3"/>
        <v>Thursday</v>
      </c>
      <c r="P124" s="14">
        <v>-0.30715846292250365</v>
      </c>
    </row>
    <row r="125" spans="1:16" x14ac:dyDescent="0.35">
      <c r="A125">
        <v>124</v>
      </c>
      <c r="B125" t="s">
        <v>484</v>
      </c>
      <c r="C125" t="s">
        <v>199</v>
      </c>
      <c r="D125" t="s">
        <v>579</v>
      </c>
      <c r="E125" s="3">
        <v>40906</v>
      </c>
      <c r="F125" t="s">
        <v>583</v>
      </c>
      <c r="G125" t="s">
        <v>41</v>
      </c>
      <c r="H125" s="3">
        <v>40911</v>
      </c>
      <c r="I125" s="3">
        <v>40911</v>
      </c>
      <c r="J125">
        <v>5</v>
      </c>
      <c r="K125" t="s">
        <v>8400</v>
      </c>
      <c r="L125" s="5">
        <v>11.695</v>
      </c>
      <c r="M125">
        <v>2011</v>
      </c>
      <c r="N125">
        <f t="shared" si="2"/>
        <v>0</v>
      </c>
      <c r="O125" t="str">
        <f t="shared" si="3"/>
        <v>Thursday</v>
      </c>
      <c r="P125" s="14">
        <v>-0.65206243718335288</v>
      </c>
    </row>
    <row r="126" spans="1:16" x14ac:dyDescent="0.35">
      <c r="A126">
        <v>125</v>
      </c>
      <c r="B126" t="s">
        <v>585</v>
      </c>
      <c r="C126" t="s">
        <v>44</v>
      </c>
      <c r="D126" t="s">
        <v>588</v>
      </c>
      <c r="E126" s="3">
        <v>41794</v>
      </c>
      <c r="F126" t="s">
        <v>590</v>
      </c>
      <c r="G126" t="s">
        <v>155</v>
      </c>
      <c r="H126" s="3">
        <v>41796</v>
      </c>
      <c r="I126" s="3">
        <v>41796</v>
      </c>
      <c r="J126">
        <v>2</v>
      </c>
      <c r="K126" t="s">
        <v>8400</v>
      </c>
      <c r="L126" s="5">
        <v>28.481000000000002</v>
      </c>
      <c r="M126">
        <v>2014</v>
      </c>
      <c r="N126">
        <f t="shared" si="2"/>
        <v>0</v>
      </c>
      <c r="O126" t="str">
        <f t="shared" si="3"/>
        <v>Wednesday</v>
      </c>
      <c r="P126" s="14">
        <v>0.44</v>
      </c>
    </row>
    <row r="127" spans="1:16" x14ac:dyDescent="0.35">
      <c r="A127">
        <v>126</v>
      </c>
      <c r="B127" t="s">
        <v>585</v>
      </c>
      <c r="C127" t="s">
        <v>44</v>
      </c>
      <c r="D127" t="s">
        <v>588</v>
      </c>
      <c r="E127" s="3">
        <v>41794</v>
      </c>
      <c r="F127" t="s">
        <v>250</v>
      </c>
      <c r="G127" t="s">
        <v>155</v>
      </c>
      <c r="H127" s="3">
        <v>41796</v>
      </c>
      <c r="I127" s="3">
        <v>41796</v>
      </c>
      <c r="J127">
        <v>2</v>
      </c>
      <c r="K127" t="s">
        <v>8400</v>
      </c>
      <c r="L127" s="5">
        <v>32.387999999999998</v>
      </c>
      <c r="M127">
        <v>2014</v>
      </c>
      <c r="N127">
        <f t="shared" si="2"/>
        <v>0</v>
      </c>
      <c r="O127" t="str">
        <f t="shared" si="3"/>
        <v>Wednesday</v>
      </c>
      <c r="P127" s="14">
        <v>0.38871613237191688</v>
      </c>
    </row>
    <row r="128" spans="1:16" x14ac:dyDescent="0.35">
      <c r="A128">
        <v>127</v>
      </c>
      <c r="B128" t="s">
        <v>585</v>
      </c>
      <c r="C128" t="s">
        <v>44</v>
      </c>
      <c r="D128" t="s">
        <v>588</v>
      </c>
      <c r="E128" s="3">
        <v>41794</v>
      </c>
      <c r="F128" t="s">
        <v>592</v>
      </c>
      <c r="G128" t="s">
        <v>155</v>
      </c>
      <c r="H128" s="3">
        <v>41796</v>
      </c>
      <c r="I128" s="3">
        <v>41796</v>
      </c>
      <c r="J128">
        <v>2</v>
      </c>
      <c r="K128" t="s">
        <v>8400</v>
      </c>
      <c r="L128" s="5">
        <v>30.212</v>
      </c>
      <c r="M128">
        <v>2014</v>
      </c>
      <c r="N128">
        <f t="shared" si="2"/>
        <v>0</v>
      </c>
      <c r="O128" t="str">
        <f t="shared" si="3"/>
        <v>Wednesday</v>
      </c>
      <c r="P128" s="14">
        <v>0.32</v>
      </c>
    </row>
    <row r="129" spans="1:16" x14ac:dyDescent="0.35">
      <c r="A129">
        <v>128</v>
      </c>
      <c r="B129" t="s">
        <v>585</v>
      </c>
      <c r="C129" t="s">
        <v>44</v>
      </c>
      <c r="D129" t="s">
        <v>588</v>
      </c>
      <c r="E129" s="3">
        <v>41794</v>
      </c>
      <c r="F129" t="s">
        <v>594</v>
      </c>
      <c r="G129" t="s">
        <v>155</v>
      </c>
      <c r="H129" s="3">
        <v>41796</v>
      </c>
      <c r="I129" s="3">
        <v>41796</v>
      </c>
      <c r="J129">
        <v>2</v>
      </c>
      <c r="K129" t="s">
        <v>8400</v>
      </c>
      <c r="L129" s="5">
        <v>6.4669999999999996</v>
      </c>
      <c r="M129">
        <v>2014</v>
      </c>
      <c r="N129">
        <f t="shared" si="2"/>
        <v>0</v>
      </c>
      <c r="O129" t="str">
        <f t="shared" si="3"/>
        <v>Wednesday</v>
      </c>
      <c r="P129" s="14">
        <v>0.20020942408376965</v>
      </c>
    </row>
    <row r="130" spans="1:16" x14ac:dyDescent="0.35">
      <c r="A130">
        <v>129</v>
      </c>
      <c r="B130" t="s">
        <v>585</v>
      </c>
      <c r="C130" t="s">
        <v>44</v>
      </c>
      <c r="D130" t="s">
        <v>588</v>
      </c>
      <c r="E130" s="3">
        <v>41794</v>
      </c>
      <c r="F130" t="s">
        <v>596</v>
      </c>
      <c r="G130" t="s">
        <v>155</v>
      </c>
      <c r="H130" s="3">
        <v>41796</v>
      </c>
      <c r="I130" s="3">
        <v>41796</v>
      </c>
      <c r="J130">
        <v>2</v>
      </c>
      <c r="K130" t="s">
        <v>8400</v>
      </c>
      <c r="L130" s="5">
        <v>10.823</v>
      </c>
      <c r="M130">
        <v>2014</v>
      </c>
      <c r="N130">
        <f t="shared" si="2"/>
        <v>0</v>
      </c>
      <c r="O130" t="str">
        <f t="shared" si="3"/>
        <v>Wednesday</v>
      </c>
      <c r="P130" s="14">
        <v>0.47888888888888886</v>
      </c>
    </row>
    <row r="131" spans="1:16" x14ac:dyDescent="0.35">
      <c r="A131">
        <v>130</v>
      </c>
      <c r="B131" t="s">
        <v>598</v>
      </c>
      <c r="C131" t="s">
        <v>199</v>
      </c>
      <c r="D131" t="s">
        <v>601</v>
      </c>
      <c r="E131" s="3">
        <v>40547</v>
      </c>
      <c r="F131" t="s">
        <v>602</v>
      </c>
      <c r="G131" t="s">
        <v>41</v>
      </c>
      <c r="H131" s="3">
        <v>40552</v>
      </c>
      <c r="I131" s="3">
        <v>40552</v>
      </c>
      <c r="J131">
        <v>5</v>
      </c>
      <c r="K131" t="s">
        <v>8400</v>
      </c>
      <c r="L131" s="5">
        <v>16.393999999999998</v>
      </c>
      <c r="M131">
        <v>2011</v>
      </c>
      <c r="N131">
        <f t="shared" ref="N131:N194" si="4">I131-H131</f>
        <v>0</v>
      </c>
      <c r="O131" t="str">
        <f t="shared" ref="O131:O194" si="5">TEXT(E131,"dddd")</f>
        <v>Tuesday</v>
      </c>
      <c r="P131" s="14">
        <v>1.935483870967742E-2</v>
      </c>
    </row>
    <row r="132" spans="1:16" x14ac:dyDescent="0.35">
      <c r="A132">
        <v>131</v>
      </c>
      <c r="B132" t="s">
        <v>604</v>
      </c>
      <c r="C132" t="s">
        <v>30</v>
      </c>
      <c r="D132" t="s">
        <v>605</v>
      </c>
      <c r="E132" s="3">
        <v>41998</v>
      </c>
      <c r="F132" t="s">
        <v>607</v>
      </c>
      <c r="G132" t="s">
        <v>41</v>
      </c>
      <c r="H132" s="3">
        <v>42003</v>
      </c>
      <c r="I132" s="3">
        <v>42003</v>
      </c>
      <c r="J132">
        <v>5</v>
      </c>
      <c r="K132" t="s">
        <v>8400</v>
      </c>
      <c r="L132" s="5">
        <v>4.391</v>
      </c>
      <c r="M132">
        <v>2014</v>
      </c>
      <c r="N132">
        <f t="shared" si="4"/>
        <v>0</v>
      </c>
      <c r="O132" t="str">
        <f t="shared" si="5"/>
        <v>Thursday</v>
      </c>
      <c r="P132" s="14">
        <v>0.47361702127659577</v>
      </c>
    </row>
    <row r="133" spans="1:16" x14ac:dyDescent="0.35">
      <c r="A133">
        <v>132</v>
      </c>
      <c r="B133" t="s">
        <v>609</v>
      </c>
      <c r="C133" t="s">
        <v>30</v>
      </c>
      <c r="D133" t="s">
        <v>612</v>
      </c>
      <c r="E133" s="3">
        <v>41592</v>
      </c>
      <c r="F133" t="s">
        <v>614</v>
      </c>
      <c r="G133" t="s">
        <v>41</v>
      </c>
      <c r="H133" s="3">
        <v>41597</v>
      </c>
      <c r="I133" s="3">
        <v>41597</v>
      </c>
      <c r="J133">
        <v>5</v>
      </c>
      <c r="K133" t="s">
        <v>8400</v>
      </c>
      <c r="L133" s="5">
        <v>72.519000000000005</v>
      </c>
      <c r="M133">
        <v>2013</v>
      </c>
      <c r="N133">
        <f t="shared" si="4"/>
        <v>0</v>
      </c>
      <c r="O133" t="str">
        <f t="shared" si="5"/>
        <v>Thursday</v>
      </c>
      <c r="P133" s="14">
        <v>-9.8138713540503783E-2</v>
      </c>
    </row>
    <row r="134" spans="1:16" x14ac:dyDescent="0.35">
      <c r="A134">
        <v>133</v>
      </c>
      <c r="B134" t="s">
        <v>616</v>
      </c>
      <c r="C134" t="s">
        <v>199</v>
      </c>
      <c r="D134" t="s">
        <v>617</v>
      </c>
      <c r="E134" s="3">
        <v>41911</v>
      </c>
      <c r="F134" t="s">
        <v>175</v>
      </c>
      <c r="G134" t="s">
        <v>41</v>
      </c>
      <c r="H134" s="3">
        <v>41916</v>
      </c>
      <c r="I134" s="3">
        <v>41918</v>
      </c>
      <c r="J134">
        <v>7</v>
      </c>
      <c r="K134" t="s">
        <v>8399</v>
      </c>
      <c r="L134" s="5">
        <v>0.88600000000000001</v>
      </c>
      <c r="M134">
        <v>2014</v>
      </c>
      <c r="N134">
        <f t="shared" si="4"/>
        <v>2</v>
      </c>
      <c r="O134" t="str">
        <f t="shared" si="5"/>
        <v>Monday</v>
      </c>
      <c r="P134" s="14">
        <v>-8.8132929156842926E-2</v>
      </c>
    </row>
    <row r="135" spans="1:16" x14ac:dyDescent="0.35">
      <c r="A135">
        <v>134</v>
      </c>
      <c r="B135" t="s">
        <v>616</v>
      </c>
      <c r="C135" t="s">
        <v>199</v>
      </c>
      <c r="D135" t="s">
        <v>617</v>
      </c>
      <c r="E135" s="3">
        <v>41911</v>
      </c>
      <c r="F135" t="s">
        <v>619</v>
      </c>
      <c r="G135" t="s">
        <v>41</v>
      </c>
      <c r="H135" s="3">
        <v>41916</v>
      </c>
      <c r="I135" s="3">
        <v>41916</v>
      </c>
      <c r="J135">
        <v>5</v>
      </c>
      <c r="K135" t="s">
        <v>8400</v>
      </c>
      <c r="L135" s="5">
        <v>0.17799999999999999</v>
      </c>
      <c r="M135">
        <v>2014</v>
      </c>
      <c r="N135">
        <f t="shared" si="4"/>
        <v>0</v>
      </c>
      <c r="O135" t="str">
        <f t="shared" si="5"/>
        <v>Monday</v>
      </c>
      <c r="P135" s="14">
        <v>-0.12480499219968799</v>
      </c>
    </row>
    <row r="136" spans="1:16" x14ac:dyDescent="0.35">
      <c r="A136">
        <v>135</v>
      </c>
      <c r="B136" t="s">
        <v>621</v>
      </c>
      <c r="C136" t="s">
        <v>44</v>
      </c>
      <c r="D136" t="s">
        <v>623</v>
      </c>
      <c r="E136" s="3">
        <v>41941</v>
      </c>
      <c r="F136" t="s">
        <v>625</v>
      </c>
      <c r="G136" t="s">
        <v>41</v>
      </c>
      <c r="H136" s="3">
        <v>41946</v>
      </c>
      <c r="I136" s="3">
        <v>41946</v>
      </c>
      <c r="J136">
        <v>5</v>
      </c>
      <c r="K136" t="s">
        <v>8400</v>
      </c>
      <c r="L136" s="5">
        <v>1.105</v>
      </c>
      <c r="M136">
        <v>2014</v>
      </c>
      <c r="N136">
        <f t="shared" si="4"/>
        <v>0</v>
      </c>
      <c r="O136" t="str">
        <f t="shared" si="5"/>
        <v>Wednesday</v>
      </c>
      <c r="P136" s="14">
        <v>3.2730673316708238E-2</v>
      </c>
    </row>
    <row r="137" spans="1:16" x14ac:dyDescent="0.35">
      <c r="A137">
        <v>136</v>
      </c>
      <c r="B137" t="s">
        <v>621</v>
      </c>
      <c r="C137" t="s">
        <v>44</v>
      </c>
      <c r="D137" t="s">
        <v>623</v>
      </c>
      <c r="E137" s="3">
        <v>41941</v>
      </c>
      <c r="F137" t="s">
        <v>627</v>
      </c>
      <c r="G137" t="s">
        <v>41</v>
      </c>
      <c r="H137" s="3">
        <v>41946</v>
      </c>
      <c r="I137" s="3">
        <v>41947</v>
      </c>
      <c r="J137">
        <v>6</v>
      </c>
      <c r="K137" t="s">
        <v>8399</v>
      </c>
      <c r="L137" s="5">
        <v>30.004999999999999</v>
      </c>
      <c r="M137">
        <v>2014</v>
      </c>
      <c r="N137">
        <f t="shared" si="4"/>
        <v>1</v>
      </c>
      <c r="O137" t="str">
        <f t="shared" si="5"/>
        <v>Wednesday</v>
      </c>
      <c r="P137" s="14">
        <v>0.1409368146308749</v>
      </c>
    </row>
    <row r="138" spans="1:16" x14ac:dyDescent="0.35">
      <c r="A138">
        <v>137</v>
      </c>
      <c r="B138" t="s">
        <v>621</v>
      </c>
      <c r="C138" t="s">
        <v>44</v>
      </c>
      <c r="D138" t="s">
        <v>623</v>
      </c>
      <c r="E138" s="3">
        <v>41941</v>
      </c>
      <c r="F138" t="s">
        <v>629</v>
      </c>
      <c r="G138" t="s">
        <v>41</v>
      </c>
      <c r="H138" s="3">
        <v>41946</v>
      </c>
      <c r="I138" s="3">
        <v>41947</v>
      </c>
      <c r="J138">
        <v>6</v>
      </c>
      <c r="K138" t="s">
        <v>8399</v>
      </c>
      <c r="L138" s="5">
        <v>0.40300000000000002</v>
      </c>
      <c r="M138">
        <v>2014</v>
      </c>
      <c r="N138">
        <f t="shared" si="4"/>
        <v>1</v>
      </c>
      <c r="O138" t="str">
        <f t="shared" si="5"/>
        <v>Wednesday</v>
      </c>
      <c r="P138" s="14">
        <v>-0.86255398391378435</v>
      </c>
    </row>
    <row r="139" spans="1:16" x14ac:dyDescent="0.35">
      <c r="A139">
        <v>138</v>
      </c>
      <c r="B139" t="s">
        <v>344</v>
      </c>
      <c r="C139" t="s">
        <v>84</v>
      </c>
      <c r="D139" t="s">
        <v>630</v>
      </c>
      <c r="E139" s="3">
        <v>40978</v>
      </c>
      <c r="F139" t="s">
        <v>632</v>
      </c>
      <c r="G139" t="s">
        <v>155</v>
      </c>
      <c r="H139" s="3">
        <v>40980</v>
      </c>
      <c r="I139" s="3">
        <v>40980</v>
      </c>
      <c r="J139">
        <v>2</v>
      </c>
      <c r="K139" t="s">
        <v>8400</v>
      </c>
      <c r="L139" s="5">
        <v>14.127000000000001</v>
      </c>
      <c r="M139">
        <v>2012</v>
      </c>
      <c r="N139">
        <f t="shared" si="4"/>
        <v>0</v>
      </c>
      <c r="O139" t="str">
        <f t="shared" si="5"/>
        <v>Saturday</v>
      </c>
      <c r="P139" s="14">
        <v>-1.7967493849402383E-2</v>
      </c>
    </row>
    <row r="140" spans="1:16" x14ac:dyDescent="0.35">
      <c r="A140">
        <v>139</v>
      </c>
      <c r="B140" t="s">
        <v>634</v>
      </c>
      <c r="C140" t="s">
        <v>30</v>
      </c>
      <c r="D140" t="s">
        <v>636</v>
      </c>
      <c r="E140" s="3">
        <v>40686</v>
      </c>
      <c r="F140" t="s">
        <v>638</v>
      </c>
      <c r="G140" t="s">
        <v>41</v>
      </c>
      <c r="H140" s="3">
        <v>40691</v>
      </c>
      <c r="I140" s="3">
        <v>40693</v>
      </c>
      <c r="J140">
        <v>7</v>
      </c>
      <c r="K140" t="s">
        <v>8399</v>
      </c>
      <c r="L140" s="5">
        <v>8.2219999999999995</v>
      </c>
      <c r="M140">
        <v>2011</v>
      </c>
      <c r="N140">
        <f t="shared" si="4"/>
        <v>2</v>
      </c>
      <c r="O140" t="str">
        <f t="shared" si="5"/>
        <v>Monday</v>
      </c>
      <c r="P140" s="14">
        <v>0.36954838709677418</v>
      </c>
    </row>
    <row r="141" spans="1:16" x14ac:dyDescent="0.35">
      <c r="A141">
        <v>140</v>
      </c>
      <c r="B141" t="s">
        <v>640</v>
      </c>
      <c r="C141" t="s">
        <v>44</v>
      </c>
      <c r="D141" t="s">
        <v>643</v>
      </c>
      <c r="E141" s="3">
        <v>41562</v>
      </c>
      <c r="F141" t="s">
        <v>645</v>
      </c>
      <c r="G141" t="s">
        <v>41</v>
      </c>
      <c r="H141" s="3">
        <v>41567</v>
      </c>
      <c r="I141" s="3">
        <v>41567</v>
      </c>
      <c r="J141">
        <v>5</v>
      </c>
      <c r="K141" t="s">
        <v>8400</v>
      </c>
      <c r="L141" s="5">
        <v>26.997</v>
      </c>
      <c r="M141">
        <v>2013</v>
      </c>
      <c r="N141">
        <f t="shared" si="4"/>
        <v>0</v>
      </c>
      <c r="O141" t="str">
        <f t="shared" si="5"/>
        <v>Tuesday</v>
      </c>
      <c r="P141" s="14">
        <v>0.34982758620689652</v>
      </c>
    </row>
    <row r="142" spans="1:16" x14ac:dyDescent="0.35">
      <c r="A142">
        <v>141</v>
      </c>
      <c r="B142" t="s">
        <v>640</v>
      </c>
      <c r="C142" t="s">
        <v>44</v>
      </c>
      <c r="D142" t="s">
        <v>643</v>
      </c>
      <c r="E142" s="3">
        <v>41562</v>
      </c>
      <c r="F142" t="s">
        <v>647</v>
      </c>
      <c r="G142" t="s">
        <v>41</v>
      </c>
      <c r="H142" s="3">
        <v>41567</v>
      </c>
      <c r="I142" s="3">
        <v>41567</v>
      </c>
      <c r="J142">
        <v>5</v>
      </c>
      <c r="K142" t="s">
        <v>8400</v>
      </c>
      <c r="L142" s="5">
        <v>2.1920000000000002</v>
      </c>
      <c r="M142">
        <v>2013</v>
      </c>
      <c r="N142">
        <f t="shared" si="4"/>
        <v>0</v>
      </c>
      <c r="O142" t="str">
        <f t="shared" si="5"/>
        <v>Tuesday</v>
      </c>
      <c r="P142" s="14">
        <v>6.827586206896552E-2</v>
      </c>
    </row>
    <row r="143" spans="1:16" x14ac:dyDescent="0.35">
      <c r="A143">
        <v>142</v>
      </c>
      <c r="B143" t="s">
        <v>649</v>
      </c>
      <c r="C143" t="s">
        <v>30</v>
      </c>
      <c r="D143" t="s">
        <v>651</v>
      </c>
      <c r="E143" s="3">
        <v>41035</v>
      </c>
      <c r="F143" t="s">
        <v>653</v>
      </c>
      <c r="G143" t="s">
        <v>41</v>
      </c>
      <c r="H143" s="3">
        <v>41040</v>
      </c>
      <c r="I143" s="3">
        <v>41042</v>
      </c>
      <c r="J143">
        <v>7</v>
      </c>
      <c r="K143" t="s">
        <v>8399</v>
      </c>
      <c r="L143" s="5">
        <v>22.535</v>
      </c>
      <c r="M143">
        <v>2012</v>
      </c>
      <c r="N143">
        <f t="shared" si="4"/>
        <v>2</v>
      </c>
      <c r="O143" t="str">
        <f t="shared" si="5"/>
        <v>Sunday</v>
      </c>
      <c r="P143" s="14">
        <v>0.18843935879067583</v>
      </c>
    </row>
    <row r="144" spans="1:16" x14ac:dyDescent="0.35">
      <c r="A144">
        <v>143</v>
      </c>
      <c r="B144" t="s">
        <v>649</v>
      </c>
      <c r="C144" t="s">
        <v>30</v>
      </c>
      <c r="D144" t="s">
        <v>651</v>
      </c>
      <c r="E144" s="3">
        <v>41035</v>
      </c>
      <c r="F144" t="s">
        <v>655</v>
      </c>
      <c r="G144" t="s">
        <v>41</v>
      </c>
      <c r="H144" s="3">
        <v>41040</v>
      </c>
      <c r="I144" s="3">
        <v>41040</v>
      </c>
      <c r="J144">
        <v>5</v>
      </c>
      <c r="K144" t="s">
        <v>8400</v>
      </c>
      <c r="L144" s="5">
        <v>1.2849999999999999</v>
      </c>
      <c r="M144">
        <v>2012</v>
      </c>
      <c r="N144">
        <f t="shared" si="4"/>
        <v>0</v>
      </c>
      <c r="O144" t="str">
        <f t="shared" si="5"/>
        <v>Sunday</v>
      </c>
      <c r="P144" s="14">
        <v>0.40695652173913038</v>
      </c>
    </row>
    <row r="145" spans="1:16" x14ac:dyDescent="0.35">
      <c r="A145">
        <v>144</v>
      </c>
      <c r="B145" t="s">
        <v>649</v>
      </c>
      <c r="C145" t="s">
        <v>30</v>
      </c>
      <c r="D145" t="s">
        <v>651</v>
      </c>
      <c r="E145" s="3">
        <v>41035</v>
      </c>
      <c r="F145" t="s">
        <v>441</v>
      </c>
      <c r="G145" t="s">
        <v>41</v>
      </c>
      <c r="H145" s="3">
        <v>41040</v>
      </c>
      <c r="I145" s="3">
        <v>41042</v>
      </c>
      <c r="J145">
        <v>7</v>
      </c>
      <c r="K145" t="s">
        <v>8399</v>
      </c>
      <c r="L145" s="5">
        <v>5.4569999999999999</v>
      </c>
      <c r="M145">
        <v>2012</v>
      </c>
      <c r="N145">
        <f t="shared" si="4"/>
        <v>2</v>
      </c>
      <c r="O145" t="str">
        <f t="shared" si="5"/>
        <v>Sunday</v>
      </c>
      <c r="P145" s="14">
        <v>9.9154929577464787E-2</v>
      </c>
    </row>
    <row r="146" spans="1:16" x14ac:dyDescent="0.35">
      <c r="A146">
        <v>145</v>
      </c>
      <c r="B146" t="s">
        <v>657</v>
      </c>
      <c r="C146" t="s">
        <v>199</v>
      </c>
      <c r="D146" t="s">
        <v>658</v>
      </c>
      <c r="E146" s="3">
        <v>40702</v>
      </c>
      <c r="F146" t="s">
        <v>660</v>
      </c>
      <c r="G146" t="s">
        <v>41</v>
      </c>
      <c r="H146" s="3">
        <v>40707</v>
      </c>
      <c r="I146" s="3">
        <v>40707</v>
      </c>
      <c r="J146">
        <v>5</v>
      </c>
      <c r="K146" t="s">
        <v>8400</v>
      </c>
      <c r="L146" s="5">
        <v>7.14</v>
      </c>
      <c r="M146">
        <v>2011</v>
      </c>
      <c r="N146">
        <f t="shared" si="4"/>
        <v>0</v>
      </c>
      <c r="O146" t="str">
        <f t="shared" si="5"/>
        <v>Wednesday</v>
      </c>
      <c r="P146" s="14">
        <v>0.23487122216793471</v>
      </c>
    </row>
    <row r="147" spans="1:16" x14ac:dyDescent="0.35">
      <c r="A147">
        <v>146</v>
      </c>
      <c r="B147" t="s">
        <v>657</v>
      </c>
      <c r="C147" t="s">
        <v>199</v>
      </c>
      <c r="D147" t="s">
        <v>658</v>
      </c>
      <c r="E147" s="3">
        <v>40702</v>
      </c>
      <c r="F147" t="s">
        <v>662</v>
      </c>
      <c r="G147" t="s">
        <v>41</v>
      </c>
      <c r="H147" s="3">
        <v>40707</v>
      </c>
      <c r="I147" s="3">
        <v>40708</v>
      </c>
      <c r="J147">
        <v>6</v>
      </c>
      <c r="K147" t="s">
        <v>8399</v>
      </c>
      <c r="L147" s="5">
        <v>1.51</v>
      </c>
      <c r="M147">
        <v>2011</v>
      </c>
      <c r="N147">
        <f t="shared" si="4"/>
        <v>1</v>
      </c>
      <c r="O147" t="str">
        <f t="shared" si="5"/>
        <v>Wednesday</v>
      </c>
      <c r="P147" s="14">
        <v>-0.14584052468070419</v>
      </c>
    </row>
    <row r="148" spans="1:16" x14ac:dyDescent="0.35">
      <c r="A148">
        <v>147</v>
      </c>
      <c r="B148" t="s">
        <v>664</v>
      </c>
      <c r="C148" t="s">
        <v>84</v>
      </c>
      <c r="D148" t="s">
        <v>667</v>
      </c>
      <c r="E148" s="3">
        <v>41111</v>
      </c>
      <c r="F148" t="s">
        <v>669</v>
      </c>
      <c r="G148" t="s">
        <v>139</v>
      </c>
      <c r="H148" s="3">
        <v>41114</v>
      </c>
      <c r="I148" s="3">
        <v>41114</v>
      </c>
      <c r="J148">
        <v>3</v>
      </c>
      <c r="K148" t="s">
        <v>8400</v>
      </c>
      <c r="L148" s="5">
        <v>25.065000000000001</v>
      </c>
      <c r="M148">
        <v>2012</v>
      </c>
      <c r="N148">
        <f t="shared" si="4"/>
        <v>0</v>
      </c>
      <c r="O148" t="str">
        <f t="shared" si="5"/>
        <v>Saturday</v>
      </c>
      <c r="P148" s="14">
        <v>-0.47341115434500658</v>
      </c>
    </row>
    <row r="149" spans="1:16" x14ac:dyDescent="0.35">
      <c r="A149">
        <v>148</v>
      </c>
      <c r="B149" t="s">
        <v>664</v>
      </c>
      <c r="C149" t="s">
        <v>84</v>
      </c>
      <c r="D149" t="s">
        <v>667</v>
      </c>
      <c r="E149" s="3">
        <v>41111</v>
      </c>
      <c r="F149" t="s">
        <v>671</v>
      </c>
      <c r="G149" t="s">
        <v>139</v>
      </c>
      <c r="H149" s="3">
        <v>41114</v>
      </c>
      <c r="I149" s="3">
        <v>41114</v>
      </c>
      <c r="J149">
        <v>3</v>
      </c>
      <c r="K149" t="s">
        <v>8400</v>
      </c>
      <c r="L149" s="5">
        <v>0.81499999999999995</v>
      </c>
      <c r="M149">
        <v>2012</v>
      </c>
      <c r="N149">
        <f t="shared" si="4"/>
        <v>0</v>
      </c>
      <c r="O149" t="str">
        <f t="shared" si="5"/>
        <v>Saturday</v>
      </c>
      <c r="P149" s="14">
        <v>-0.2600860126971124</v>
      </c>
    </row>
    <row r="150" spans="1:16" x14ac:dyDescent="0.35">
      <c r="A150">
        <v>149</v>
      </c>
      <c r="B150" t="s">
        <v>664</v>
      </c>
      <c r="C150" t="s">
        <v>84</v>
      </c>
      <c r="D150" t="s">
        <v>667</v>
      </c>
      <c r="E150" s="3">
        <v>41111</v>
      </c>
      <c r="F150" t="s">
        <v>673</v>
      </c>
      <c r="G150" t="s">
        <v>139</v>
      </c>
      <c r="H150" s="3">
        <v>41114</v>
      </c>
      <c r="I150" s="3">
        <v>41117</v>
      </c>
      <c r="J150">
        <v>6</v>
      </c>
      <c r="K150" t="s">
        <v>8399</v>
      </c>
      <c r="L150" s="5">
        <v>29.385000000000002</v>
      </c>
      <c r="M150">
        <v>2012</v>
      </c>
      <c r="N150">
        <f t="shared" si="4"/>
        <v>3</v>
      </c>
      <c r="O150" t="str">
        <f t="shared" si="5"/>
        <v>Saturday</v>
      </c>
      <c r="P150" s="14">
        <v>-0.36026103464255099</v>
      </c>
    </row>
    <row r="151" spans="1:16" x14ac:dyDescent="0.35">
      <c r="A151">
        <v>150</v>
      </c>
      <c r="B151" t="s">
        <v>664</v>
      </c>
      <c r="C151" t="s">
        <v>84</v>
      </c>
      <c r="D151" t="s">
        <v>667</v>
      </c>
      <c r="E151" s="3">
        <v>41111</v>
      </c>
      <c r="F151" t="s">
        <v>675</v>
      </c>
      <c r="G151" t="s">
        <v>139</v>
      </c>
      <c r="H151" s="3">
        <v>41114</v>
      </c>
      <c r="I151" s="3">
        <v>41114</v>
      </c>
      <c r="J151">
        <v>3</v>
      </c>
      <c r="K151" t="s">
        <v>8400</v>
      </c>
      <c r="L151" s="5">
        <v>2.379</v>
      </c>
      <c r="M151">
        <v>2012</v>
      </c>
      <c r="N151">
        <f t="shared" si="4"/>
        <v>0</v>
      </c>
      <c r="O151" t="str">
        <f t="shared" si="5"/>
        <v>Saturday</v>
      </c>
      <c r="P151" s="14">
        <v>0.10462361817862781</v>
      </c>
    </row>
    <row r="152" spans="1:16" x14ac:dyDescent="0.35">
      <c r="A152">
        <v>151</v>
      </c>
      <c r="B152" t="s">
        <v>677</v>
      </c>
      <c r="C152" t="s">
        <v>199</v>
      </c>
      <c r="D152" t="s">
        <v>679</v>
      </c>
      <c r="E152" s="3">
        <v>41566</v>
      </c>
      <c r="F152" t="s">
        <v>681</v>
      </c>
      <c r="G152" t="s">
        <v>41</v>
      </c>
      <c r="H152" s="3">
        <v>41571</v>
      </c>
      <c r="I152" s="3">
        <v>41571</v>
      </c>
      <c r="J152">
        <v>5</v>
      </c>
      <c r="K152" t="s">
        <v>8400</v>
      </c>
      <c r="L152" s="5">
        <v>17.895</v>
      </c>
      <c r="M152">
        <v>2013</v>
      </c>
      <c r="N152">
        <f t="shared" si="4"/>
        <v>0</v>
      </c>
      <c r="O152" t="str">
        <f t="shared" si="5"/>
        <v>Saturday</v>
      </c>
      <c r="P152" s="14">
        <v>4.9897959183673464E-2</v>
      </c>
    </row>
    <row r="153" spans="1:16" x14ac:dyDescent="0.35">
      <c r="A153">
        <v>152</v>
      </c>
      <c r="B153" t="s">
        <v>677</v>
      </c>
      <c r="C153" t="s">
        <v>199</v>
      </c>
      <c r="D153" t="s">
        <v>679</v>
      </c>
      <c r="E153" s="3">
        <v>41566</v>
      </c>
      <c r="F153" t="s">
        <v>683</v>
      </c>
      <c r="G153" t="s">
        <v>41</v>
      </c>
      <c r="H153" s="3">
        <v>41571</v>
      </c>
      <c r="I153" s="3">
        <v>41571</v>
      </c>
      <c r="J153">
        <v>5</v>
      </c>
      <c r="K153" t="s">
        <v>8400</v>
      </c>
      <c r="L153" s="5">
        <v>1.012</v>
      </c>
      <c r="M153">
        <v>2013</v>
      </c>
      <c r="N153">
        <f t="shared" si="4"/>
        <v>0</v>
      </c>
      <c r="O153" t="str">
        <f t="shared" si="5"/>
        <v>Saturday</v>
      </c>
      <c r="P153" s="14">
        <v>0.37368421052631579</v>
      </c>
    </row>
    <row r="154" spans="1:16" x14ac:dyDescent="0.35">
      <c r="A154">
        <v>153</v>
      </c>
      <c r="B154" t="s">
        <v>677</v>
      </c>
      <c r="C154" t="s">
        <v>199</v>
      </c>
      <c r="D154" t="s">
        <v>679</v>
      </c>
      <c r="E154" s="3">
        <v>41566</v>
      </c>
      <c r="F154" t="s">
        <v>685</v>
      </c>
      <c r="G154" t="s">
        <v>41</v>
      </c>
      <c r="H154" s="3">
        <v>41571</v>
      </c>
      <c r="I154" s="3">
        <v>41574</v>
      </c>
      <c r="J154">
        <v>8</v>
      </c>
      <c r="K154" t="s">
        <v>8399</v>
      </c>
      <c r="L154" s="5">
        <v>2.8759999999999999</v>
      </c>
      <c r="M154">
        <v>2013</v>
      </c>
      <c r="N154">
        <f t="shared" si="4"/>
        <v>3</v>
      </c>
      <c r="O154" t="str">
        <f t="shared" si="5"/>
        <v>Saturday</v>
      </c>
      <c r="P154" s="14">
        <v>0.40984455958549221</v>
      </c>
    </row>
    <row r="155" spans="1:16" x14ac:dyDescent="0.35">
      <c r="A155">
        <v>154</v>
      </c>
      <c r="B155" t="s">
        <v>687</v>
      </c>
      <c r="C155" t="s">
        <v>199</v>
      </c>
      <c r="D155" t="s">
        <v>689</v>
      </c>
      <c r="E155" s="3">
        <v>41096</v>
      </c>
      <c r="F155" t="s">
        <v>173</v>
      </c>
      <c r="G155" t="s">
        <v>41</v>
      </c>
      <c r="H155" s="3">
        <v>41101</v>
      </c>
      <c r="I155" s="3">
        <v>41101</v>
      </c>
      <c r="J155">
        <v>5</v>
      </c>
      <c r="K155" t="s">
        <v>8400</v>
      </c>
      <c r="L155" s="5">
        <v>8.6989999999999998</v>
      </c>
      <c r="M155">
        <v>2012</v>
      </c>
      <c r="N155">
        <f t="shared" si="4"/>
        <v>0</v>
      </c>
      <c r="O155" t="str">
        <f t="shared" si="5"/>
        <v>Friday</v>
      </c>
      <c r="P155" s="14">
        <v>-0.13366208149493902</v>
      </c>
    </row>
    <row r="156" spans="1:16" x14ac:dyDescent="0.35">
      <c r="A156">
        <v>155</v>
      </c>
      <c r="B156" t="s">
        <v>111</v>
      </c>
      <c r="C156" t="s">
        <v>44</v>
      </c>
      <c r="D156" t="s">
        <v>692</v>
      </c>
      <c r="E156" s="3">
        <v>40738</v>
      </c>
      <c r="F156" t="s">
        <v>694</v>
      </c>
      <c r="G156" t="s">
        <v>41</v>
      </c>
      <c r="H156" s="3">
        <v>40743</v>
      </c>
      <c r="I156" s="3">
        <v>40743</v>
      </c>
      <c r="J156">
        <v>5</v>
      </c>
      <c r="K156" t="s">
        <v>8400</v>
      </c>
      <c r="L156" s="5">
        <v>7.875</v>
      </c>
      <c r="M156">
        <v>2011</v>
      </c>
      <c r="N156">
        <f t="shared" si="4"/>
        <v>0</v>
      </c>
      <c r="O156" t="str">
        <f t="shared" si="5"/>
        <v>Thursday</v>
      </c>
      <c r="P156" s="14">
        <v>0.2598058252427185</v>
      </c>
    </row>
    <row r="157" spans="1:16" x14ac:dyDescent="0.35">
      <c r="A157">
        <v>156</v>
      </c>
      <c r="B157" t="s">
        <v>696</v>
      </c>
      <c r="C157" t="s">
        <v>84</v>
      </c>
      <c r="D157" t="s">
        <v>697</v>
      </c>
      <c r="E157" s="3">
        <v>41221</v>
      </c>
      <c r="F157" t="s">
        <v>699</v>
      </c>
      <c r="G157" t="s">
        <v>41</v>
      </c>
      <c r="H157" s="3">
        <v>41226</v>
      </c>
      <c r="I157" s="3">
        <v>41226</v>
      </c>
      <c r="J157">
        <v>5</v>
      </c>
      <c r="K157" t="s">
        <v>8400</v>
      </c>
      <c r="L157" s="5">
        <v>5.01</v>
      </c>
      <c r="M157">
        <v>2012</v>
      </c>
      <c r="N157">
        <f t="shared" si="4"/>
        <v>0</v>
      </c>
      <c r="O157" t="str">
        <f t="shared" si="5"/>
        <v>Thursday</v>
      </c>
      <c r="P157" s="14">
        <v>0.15762711864406781</v>
      </c>
    </row>
    <row r="158" spans="1:16" x14ac:dyDescent="0.35">
      <c r="A158">
        <v>157</v>
      </c>
      <c r="B158" t="s">
        <v>696</v>
      </c>
      <c r="C158" t="s">
        <v>84</v>
      </c>
      <c r="D158" t="s">
        <v>697</v>
      </c>
      <c r="E158" s="3">
        <v>41221</v>
      </c>
      <c r="F158" t="s">
        <v>701</v>
      </c>
      <c r="G158" t="s">
        <v>41</v>
      </c>
      <c r="H158" s="3">
        <v>41226</v>
      </c>
      <c r="I158" s="3">
        <v>41226</v>
      </c>
      <c r="J158">
        <v>5</v>
      </c>
      <c r="K158" t="s">
        <v>8400</v>
      </c>
      <c r="L158" s="5">
        <v>9.5169999999999995</v>
      </c>
      <c r="M158">
        <v>2012</v>
      </c>
      <c r="N158">
        <f t="shared" si="4"/>
        <v>0</v>
      </c>
      <c r="O158" t="str">
        <f t="shared" si="5"/>
        <v>Thursday</v>
      </c>
      <c r="P158" s="14">
        <v>0.3497142857142857</v>
      </c>
    </row>
    <row r="159" spans="1:16" x14ac:dyDescent="0.35">
      <c r="A159">
        <v>158</v>
      </c>
      <c r="B159" t="s">
        <v>703</v>
      </c>
      <c r="C159" t="s">
        <v>30</v>
      </c>
      <c r="D159" t="s">
        <v>704</v>
      </c>
      <c r="E159" s="3">
        <v>41216</v>
      </c>
      <c r="F159" t="s">
        <v>706</v>
      </c>
      <c r="G159" t="s">
        <v>242</v>
      </c>
      <c r="H159" s="3">
        <v>41216</v>
      </c>
      <c r="I159" s="3">
        <v>41216</v>
      </c>
      <c r="J159">
        <v>0</v>
      </c>
      <c r="K159" t="s">
        <v>8400</v>
      </c>
      <c r="L159" s="5">
        <v>5.0549999999999997</v>
      </c>
      <c r="M159">
        <v>2012</v>
      </c>
      <c r="N159">
        <f t="shared" si="4"/>
        <v>0</v>
      </c>
      <c r="O159" t="str">
        <f t="shared" si="5"/>
        <v>Saturday</v>
      </c>
      <c r="P159" s="14">
        <v>9.9459459459459471E-2</v>
      </c>
    </row>
    <row r="160" spans="1:16" x14ac:dyDescent="0.35">
      <c r="A160">
        <v>159</v>
      </c>
      <c r="B160" t="s">
        <v>703</v>
      </c>
      <c r="C160" t="s">
        <v>30</v>
      </c>
      <c r="D160" t="s">
        <v>704</v>
      </c>
      <c r="E160" s="3">
        <v>41216</v>
      </c>
      <c r="F160" t="s">
        <v>708</v>
      </c>
      <c r="G160" t="s">
        <v>242</v>
      </c>
      <c r="H160" s="3">
        <v>41216</v>
      </c>
      <c r="I160" s="3">
        <v>41216</v>
      </c>
      <c r="J160">
        <v>0</v>
      </c>
      <c r="K160" t="s">
        <v>8400</v>
      </c>
      <c r="L160" s="5">
        <v>2.39</v>
      </c>
      <c r="M160">
        <v>2012</v>
      </c>
      <c r="N160">
        <f t="shared" si="4"/>
        <v>0</v>
      </c>
      <c r="O160" t="str">
        <f t="shared" si="5"/>
        <v>Saturday</v>
      </c>
      <c r="P160" s="14">
        <v>0.46285714285714297</v>
      </c>
    </row>
    <row r="161" spans="1:16" x14ac:dyDescent="0.35">
      <c r="A161">
        <v>160</v>
      </c>
      <c r="B161" t="s">
        <v>710</v>
      </c>
      <c r="C161" t="s">
        <v>199</v>
      </c>
      <c r="D161" t="s">
        <v>712</v>
      </c>
      <c r="E161" s="3">
        <v>41991</v>
      </c>
      <c r="F161" t="s">
        <v>714</v>
      </c>
      <c r="G161" t="s">
        <v>139</v>
      </c>
      <c r="H161" s="3">
        <v>41994</v>
      </c>
      <c r="I161" s="3">
        <v>41995</v>
      </c>
      <c r="J161">
        <v>4</v>
      </c>
      <c r="K161" t="s">
        <v>8399</v>
      </c>
      <c r="L161" s="5">
        <v>24.440999999999999</v>
      </c>
      <c r="M161">
        <v>2014</v>
      </c>
      <c r="N161">
        <f t="shared" si="4"/>
        <v>1</v>
      </c>
      <c r="O161" t="str">
        <f t="shared" si="5"/>
        <v>Thursday</v>
      </c>
      <c r="P161" s="14">
        <v>1.9642857142857146E-2</v>
      </c>
    </row>
    <row r="162" spans="1:16" x14ac:dyDescent="0.35">
      <c r="A162">
        <v>161</v>
      </c>
      <c r="B162" t="s">
        <v>710</v>
      </c>
      <c r="C162" t="s">
        <v>199</v>
      </c>
      <c r="D162" t="s">
        <v>712</v>
      </c>
      <c r="E162" s="3">
        <v>41991</v>
      </c>
      <c r="F162" t="s">
        <v>716</v>
      </c>
      <c r="G162" t="s">
        <v>139</v>
      </c>
      <c r="H162" s="3">
        <v>41994</v>
      </c>
      <c r="I162" s="3">
        <v>41994</v>
      </c>
      <c r="J162">
        <v>3</v>
      </c>
      <c r="K162" t="s">
        <v>8400</v>
      </c>
      <c r="L162" s="5">
        <v>31.558</v>
      </c>
      <c r="M162">
        <v>2014</v>
      </c>
      <c r="N162">
        <f t="shared" si="4"/>
        <v>0</v>
      </c>
      <c r="O162" t="str">
        <f t="shared" si="5"/>
        <v>Thursday</v>
      </c>
      <c r="P162" s="14">
        <v>0.22901960784313724</v>
      </c>
    </row>
    <row r="163" spans="1:16" x14ac:dyDescent="0.35">
      <c r="A163">
        <v>162</v>
      </c>
      <c r="B163" t="s">
        <v>718</v>
      </c>
      <c r="C163" t="s">
        <v>199</v>
      </c>
      <c r="D163" t="s">
        <v>720</v>
      </c>
      <c r="E163" s="3">
        <v>41101</v>
      </c>
      <c r="F163" t="s">
        <v>722</v>
      </c>
      <c r="G163" t="s">
        <v>242</v>
      </c>
      <c r="H163" s="3">
        <v>41101</v>
      </c>
      <c r="I163" s="3">
        <v>41104</v>
      </c>
      <c r="J163">
        <v>3</v>
      </c>
      <c r="K163" t="s">
        <v>8399</v>
      </c>
      <c r="L163" s="5">
        <v>75.069999999999993</v>
      </c>
      <c r="M163">
        <v>2012</v>
      </c>
      <c r="N163">
        <f t="shared" si="4"/>
        <v>3</v>
      </c>
      <c r="O163" t="str">
        <f t="shared" si="5"/>
        <v>Wednesday</v>
      </c>
      <c r="P163" s="14">
        <v>0.38980392156862748</v>
      </c>
    </row>
    <row r="164" spans="1:16" x14ac:dyDescent="0.35">
      <c r="A164">
        <v>163</v>
      </c>
      <c r="B164" t="s">
        <v>718</v>
      </c>
      <c r="C164" t="s">
        <v>199</v>
      </c>
      <c r="D164" t="s">
        <v>720</v>
      </c>
      <c r="E164" s="3">
        <v>41101</v>
      </c>
      <c r="F164" t="s">
        <v>724</v>
      </c>
      <c r="G164" t="s">
        <v>242</v>
      </c>
      <c r="H164" s="3">
        <v>41101</v>
      </c>
      <c r="I164" s="3">
        <v>41101</v>
      </c>
      <c r="J164">
        <v>0</v>
      </c>
      <c r="K164" t="s">
        <v>8400</v>
      </c>
      <c r="L164" s="5">
        <v>79.432000000000002</v>
      </c>
      <c r="M164">
        <v>2012</v>
      </c>
      <c r="N164">
        <f t="shared" si="4"/>
        <v>0</v>
      </c>
      <c r="O164" t="str">
        <f t="shared" si="5"/>
        <v>Wednesday</v>
      </c>
      <c r="P164" s="14">
        <v>0.36057142857142854</v>
      </c>
    </row>
    <row r="165" spans="1:16" x14ac:dyDescent="0.35">
      <c r="A165">
        <v>164</v>
      </c>
      <c r="B165" t="s">
        <v>726</v>
      </c>
      <c r="C165" t="s">
        <v>44</v>
      </c>
      <c r="D165" t="s">
        <v>729</v>
      </c>
      <c r="E165" s="3">
        <v>41844</v>
      </c>
      <c r="F165" t="s">
        <v>731</v>
      </c>
      <c r="G165" t="s">
        <v>41</v>
      </c>
      <c r="H165" s="3">
        <v>41849</v>
      </c>
      <c r="I165" s="3">
        <v>41850</v>
      </c>
      <c r="J165">
        <v>6</v>
      </c>
      <c r="K165" t="s">
        <v>8399</v>
      </c>
      <c r="L165" s="5">
        <v>30.048999999999999</v>
      </c>
      <c r="M165">
        <v>2014</v>
      </c>
      <c r="N165">
        <f t="shared" si="4"/>
        <v>1</v>
      </c>
      <c r="O165" t="str">
        <f t="shared" si="5"/>
        <v>Thursday</v>
      </c>
      <c r="P165" s="14">
        <v>-0.15631779246054858</v>
      </c>
    </row>
    <row r="166" spans="1:16" x14ac:dyDescent="0.35">
      <c r="A166">
        <v>165</v>
      </c>
      <c r="B166" t="s">
        <v>733</v>
      </c>
      <c r="C166" t="s">
        <v>30</v>
      </c>
      <c r="D166" t="s">
        <v>735</v>
      </c>
      <c r="E166" s="3">
        <v>41236</v>
      </c>
      <c r="F166" t="s">
        <v>737</v>
      </c>
      <c r="G166" t="s">
        <v>155</v>
      </c>
      <c r="H166" s="3">
        <v>41238</v>
      </c>
      <c r="I166" s="3">
        <v>41238</v>
      </c>
      <c r="J166">
        <v>2</v>
      </c>
      <c r="K166" t="s">
        <v>8400</v>
      </c>
      <c r="L166" s="5">
        <v>239.21700000000001</v>
      </c>
      <c r="M166">
        <v>2012</v>
      </c>
      <c r="N166">
        <f t="shared" si="4"/>
        <v>0</v>
      </c>
      <c r="O166" t="str">
        <f t="shared" si="5"/>
        <v>Friday</v>
      </c>
      <c r="P166" s="14">
        <v>0.29094241229551798</v>
      </c>
    </row>
    <row r="167" spans="1:16" x14ac:dyDescent="0.35">
      <c r="A167">
        <v>166</v>
      </c>
      <c r="B167" t="s">
        <v>739</v>
      </c>
      <c r="C167" t="s">
        <v>84</v>
      </c>
      <c r="D167" t="s">
        <v>743</v>
      </c>
      <c r="E167" s="3">
        <v>41121</v>
      </c>
      <c r="F167" t="s">
        <v>681</v>
      </c>
      <c r="G167" t="s">
        <v>139</v>
      </c>
      <c r="H167" s="3">
        <v>41124</v>
      </c>
      <c r="I167" s="3">
        <v>41124</v>
      </c>
      <c r="J167">
        <v>3</v>
      </c>
      <c r="K167" t="s">
        <v>8400</v>
      </c>
      <c r="L167" s="5">
        <v>26.908999999999999</v>
      </c>
      <c r="M167">
        <v>2012</v>
      </c>
      <c r="N167">
        <f t="shared" si="4"/>
        <v>0</v>
      </c>
      <c r="O167" t="str">
        <f t="shared" si="5"/>
        <v>Tuesday</v>
      </c>
      <c r="P167" s="14">
        <v>0.05</v>
      </c>
    </row>
    <row r="168" spans="1:16" x14ac:dyDescent="0.35">
      <c r="A168">
        <v>167</v>
      </c>
      <c r="B168" t="s">
        <v>739</v>
      </c>
      <c r="C168" t="s">
        <v>84</v>
      </c>
      <c r="D168" t="s">
        <v>743</v>
      </c>
      <c r="E168" s="3">
        <v>41121</v>
      </c>
      <c r="F168" t="s">
        <v>745</v>
      </c>
      <c r="G168" t="s">
        <v>139</v>
      </c>
      <c r="H168" s="3">
        <v>41124</v>
      </c>
      <c r="I168" s="3">
        <v>41124</v>
      </c>
      <c r="J168">
        <v>3</v>
      </c>
      <c r="K168" t="s">
        <v>8400</v>
      </c>
      <c r="L168" s="5">
        <v>17.623000000000001</v>
      </c>
      <c r="M168">
        <v>2012</v>
      </c>
      <c r="N168">
        <f t="shared" si="4"/>
        <v>0</v>
      </c>
      <c r="O168" t="str">
        <f t="shared" si="5"/>
        <v>Tuesday</v>
      </c>
      <c r="P168" s="14">
        <v>9.7122302158273392E-3</v>
      </c>
    </row>
    <row r="169" spans="1:16" x14ac:dyDescent="0.35">
      <c r="A169">
        <v>168</v>
      </c>
      <c r="B169" t="s">
        <v>747</v>
      </c>
      <c r="C169" t="s">
        <v>199</v>
      </c>
      <c r="D169" t="s">
        <v>748</v>
      </c>
      <c r="E169" s="3">
        <v>41598</v>
      </c>
      <c r="F169" t="s">
        <v>750</v>
      </c>
      <c r="G169" t="s">
        <v>139</v>
      </c>
      <c r="H169" s="3">
        <v>41601</v>
      </c>
      <c r="I169" s="3">
        <v>41601</v>
      </c>
      <c r="J169">
        <v>3</v>
      </c>
      <c r="K169" t="s">
        <v>8400</v>
      </c>
      <c r="L169" s="5">
        <v>2.8719999999999999</v>
      </c>
      <c r="M169">
        <v>2013</v>
      </c>
      <c r="N169">
        <f t="shared" si="4"/>
        <v>0</v>
      </c>
      <c r="O169" t="str">
        <f t="shared" si="5"/>
        <v>Wednesday</v>
      </c>
      <c r="P169" s="14">
        <v>0.33071039454135248</v>
      </c>
    </row>
    <row r="170" spans="1:16" x14ac:dyDescent="0.35">
      <c r="A170">
        <v>169</v>
      </c>
      <c r="B170" t="s">
        <v>752</v>
      </c>
      <c r="C170" t="s">
        <v>44</v>
      </c>
      <c r="D170" t="s">
        <v>754</v>
      </c>
      <c r="E170" s="3">
        <v>41634</v>
      </c>
      <c r="F170" t="s">
        <v>756</v>
      </c>
      <c r="G170" t="s">
        <v>139</v>
      </c>
      <c r="H170" s="3">
        <v>41637</v>
      </c>
      <c r="I170" s="3">
        <v>41637</v>
      </c>
      <c r="J170">
        <v>3</v>
      </c>
      <c r="K170" t="s">
        <v>8400</v>
      </c>
      <c r="L170" s="5">
        <v>3.1549999999999998</v>
      </c>
      <c r="M170">
        <v>2013</v>
      </c>
      <c r="N170">
        <f t="shared" si="4"/>
        <v>0</v>
      </c>
      <c r="O170" t="str">
        <f t="shared" si="5"/>
        <v>Thursday</v>
      </c>
      <c r="P170" s="14">
        <v>-0.23162201398970564</v>
      </c>
    </row>
    <row r="171" spans="1:16" x14ac:dyDescent="0.35">
      <c r="A171">
        <v>170</v>
      </c>
      <c r="B171" t="s">
        <v>758</v>
      </c>
      <c r="C171" t="s">
        <v>30</v>
      </c>
      <c r="D171" t="s">
        <v>759</v>
      </c>
      <c r="E171" s="3">
        <v>41614</v>
      </c>
      <c r="F171" t="s">
        <v>761</v>
      </c>
      <c r="G171" t="s">
        <v>41</v>
      </c>
      <c r="H171" s="3">
        <v>41619</v>
      </c>
      <c r="I171" s="3">
        <v>41619</v>
      </c>
      <c r="J171">
        <v>5</v>
      </c>
      <c r="K171" t="s">
        <v>8400</v>
      </c>
      <c r="L171" s="5">
        <v>54.036999999999999</v>
      </c>
      <c r="M171">
        <v>2013</v>
      </c>
      <c r="N171">
        <f t="shared" si="4"/>
        <v>0</v>
      </c>
      <c r="O171" t="str">
        <f t="shared" si="5"/>
        <v>Friday</v>
      </c>
      <c r="P171" s="14">
        <v>0.16801199940274467</v>
      </c>
    </row>
    <row r="172" spans="1:16" x14ac:dyDescent="0.35">
      <c r="A172">
        <v>171</v>
      </c>
      <c r="B172" t="s">
        <v>763</v>
      </c>
      <c r="C172" t="s">
        <v>84</v>
      </c>
      <c r="D172" t="s">
        <v>764</v>
      </c>
      <c r="E172" s="3">
        <v>40745</v>
      </c>
      <c r="F172" t="s">
        <v>766</v>
      </c>
      <c r="G172" t="s">
        <v>41</v>
      </c>
      <c r="H172" s="3">
        <v>40750</v>
      </c>
      <c r="I172" s="3">
        <v>40752</v>
      </c>
      <c r="J172">
        <v>7</v>
      </c>
      <c r="K172" t="s">
        <v>8399</v>
      </c>
      <c r="L172" s="5">
        <v>49.412999999999997</v>
      </c>
      <c r="M172">
        <v>2011</v>
      </c>
      <c r="N172">
        <f t="shared" si="4"/>
        <v>2</v>
      </c>
      <c r="O172" t="str">
        <f t="shared" si="5"/>
        <v>Thursday</v>
      </c>
      <c r="P172" s="14">
        <v>4.9892473118279566E-2</v>
      </c>
    </row>
    <row r="173" spans="1:16" x14ac:dyDescent="0.35">
      <c r="A173">
        <v>172</v>
      </c>
      <c r="B173" t="s">
        <v>640</v>
      </c>
      <c r="C173" t="s">
        <v>30</v>
      </c>
      <c r="D173" t="s">
        <v>769</v>
      </c>
      <c r="E173" s="3">
        <v>41355</v>
      </c>
      <c r="F173" t="s">
        <v>771</v>
      </c>
      <c r="G173" t="s">
        <v>41</v>
      </c>
      <c r="H173" s="3">
        <v>41360</v>
      </c>
      <c r="I173" s="3">
        <v>41360</v>
      </c>
      <c r="J173">
        <v>5</v>
      </c>
      <c r="K173" t="s">
        <v>8400</v>
      </c>
      <c r="L173" s="5">
        <v>1.42</v>
      </c>
      <c r="M173">
        <v>2013</v>
      </c>
      <c r="N173">
        <f t="shared" si="4"/>
        <v>0</v>
      </c>
      <c r="O173" t="str">
        <f t="shared" si="5"/>
        <v>Friday</v>
      </c>
      <c r="P173" s="14">
        <v>0.40727272727272729</v>
      </c>
    </row>
    <row r="174" spans="1:16" x14ac:dyDescent="0.35">
      <c r="A174">
        <v>173</v>
      </c>
      <c r="B174" t="s">
        <v>640</v>
      </c>
      <c r="C174" t="s">
        <v>30</v>
      </c>
      <c r="D174" t="s">
        <v>769</v>
      </c>
      <c r="E174" s="3">
        <v>41355</v>
      </c>
      <c r="F174" t="s">
        <v>773</v>
      </c>
      <c r="G174" t="s">
        <v>41</v>
      </c>
      <c r="H174" s="3">
        <v>41360</v>
      </c>
      <c r="I174" s="3">
        <v>41363</v>
      </c>
      <c r="J174">
        <v>8</v>
      </c>
      <c r="K174" t="s">
        <v>8399</v>
      </c>
      <c r="L174" s="5">
        <v>44.540999999999997</v>
      </c>
      <c r="M174">
        <v>2013</v>
      </c>
      <c r="N174">
        <f t="shared" si="4"/>
        <v>3</v>
      </c>
      <c r="O174" t="str">
        <f t="shared" si="5"/>
        <v>Friday</v>
      </c>
      <c r="P174" s="14">
        <v>0.17812057413817312</v>
      </c>
    </row>
    <row r="175" spans="1:16" x14ac:dyDescent="0.35">
      <c r="A175">
        <v>174</v>
      </c>
      <c r="B175" t="s">
        <v>640</v>
      </c>
      <c r="C175" t="s">
        <v>30</v>
      </c>
      <c r="D175" t="s">
        <v>769</v>
      </c>
      <c r="E175" s="3">
        <v>41355</v>
      </c>
      <c r="F175" t="s">
        <v>775</v>
      </c>
      <c r="G175" t="s">
        <v>41</v>
      </c>
      <c r="H175" s="3">
        <v>41360</v>
      </c>
      <c r="I175" s="3">
        <v>41360</v>
      </c>
      <c r="J175">
        <v>5</v>
      </c>
      <c r="K175" t="s">
        <v>8400</v>
      </c>
      <c r="L175" s="5">
        <v>3.4140000000000001</v>
      </c>
      <c r="M175">
        <v>2013</v>
      </c>
      <c r="N175">
        <f t="shared" si="4"/>
        <v>0</v>
      </c>
      <c r="O175" t="str">
        <f t="shared" si="5"/>
        <v>Friday</v>
      </c>
      <c r="P175" s="14">
        <v>0.20978723404255317</v>
      </c>
    </row>
    <row r="176" spans="1:16" x14ac:dyDescent="0.35">
      <c r="A176">
        <v>175</v>
      </c>
      <c r="B176" t="s">
        <v>640</v>
      </c>
      <c r="C176" t="s">
        <v>30</v>
      </c>
      <c r="D176" t="s">
        <v>769</v>
      </c>
      <c r="E176" s="3">
        <v>41355</v>
      </c>
      <c r="F176" t="s">
        <v>777</v>
      </c>
      <c r="G176" t="s">
        <v>41</v>
      </c>
      <c r="H176" s="3">
        <v>41360</v>
      </c>
      <c r="I176" s="3">
        <v>41360</v>
      </c>
      <c r="J176">
        <v>5</v>
      </c>
      <c r="K176" t="s">
        <v>8400</v>
      </c>
      <c r="L176" s="5">
        <v>2.9940000000000002</v>
      </c>
      <c r="M176">
        <v>2013</v>
      </c>
      <c r="N176">
        <f t="shared" si="4"/>
        <v>0</v>
      </c>
      <c r="O176" t="str">
        <f t="shared" si="5"/>
        <v>Friday</v>
      </c>
      <c r="P176" s="14">
        <v>0.27071428571428574</v>
      </c>
    </row>
    <row r="177" spans="1:16" x14ac:dyDescent="0.35">
      <c r="A177">
        <v>176</v>
      </c>
      <c r="B177" t="s">
        <v>779</v>
      </c>
      <c r="C177" t="s">
        <v>84</v>
      </c>
      <c r="D177" t="s">
        <v>781</v>
      </c>
      <c r="E177" s="3">
        <v>41596</v>
      </c>
      <c r="F177" t="s">
        <v>783</v>
      </c>
      <c r="G177" t="s">
        <v>41</v>
      </c>
      <c r="H177" s="3">
        <v>41601</v>
      </c>
      <c r="I177" s="3">
        <v>41601</v>
      </c>
      <c r="J177">
        <v>5</v>
      </c>
      <c r="K177" t="s">
        <v>8400</v>
      </c>
      <c r="L177" s="5">
        <v>18.483000000000001</v>
      </c>
      <c r="M177">
        <v>2013</v>
      </c>
      <c r="N177">
        <f t="shared" si="4"/>
        <v>0</v>
      </c>
      <c r="O177" t="str">
        <f t="shared" si="5"/>
        <v>Monday</v>
      </c>
      <c r="P177" s="14">
        <v>0.11987951807228917</v>
      </c>
    </row>
    <row r="178" spans="1:16" x14ac:dyDescent="0.35">
      <c r="A178">
        <v>177</v>
      </c>
      <c r="B178" t="s">
        <v>779</v>
      </c>
      <c r="C178" t="s">
        <v>84</v>
      </c>
      <c r="D178" t="s">
        <v>781</v>
      </c>
      <c r="E178" s="3">
        <v>41596</v>
      </c>
      <c r="F178" t="s">
        <v>785</v>
      </c>
      <c r="G178" t="s">
        <v>41</v>
      </c>
      <c r="H178" s="3">
        <v>41601</v>
      </c>
      <c r="I178" s="3">
        <v>41602</v>
      </c>
      <c r="J178">
        <v>6</v>
      </c>
      <c r="K178" t="s">
        <v>8399</v>
      </c>
      <c r="L178" s="5">
        <v>0.90700000000000003</v>
      </c>
      <c r="M178">
        <v>2013</v>
      </c>
      <c r="N178">
        <f t="shared" si="4"/>
        <v>1</v>
      </c>
      <c r="O178" t="str">
        <f t="shared" si="5"/>
        <v>Monday</v>
      </c>
      <c r="P178" s="14">
        <v>0.38153846153846155</v>
      </c>
    </row>
    <row r="179" spans="1:16" x14ac:dyDescent="0.35">
      <c r="A179">
        <v>178</v>
      </c>
      <c r="B179" t="s">
        <v>779</v>
      </c>
      <c r="C179" t="s">
        <v>84</v>
      </c>
      <c r="D179" t="s">
        <v>781</v>
      </c>
      <c r="E179" s="3">
        <v>41596</v>
      </c>
      <c r="F179" t="s">
        <v>787</v>
      </c>
      <c r="G179" t="s">
        <v>41</v>
      </c>
      <c r="H179" s="3">
        <v>41601</v>
      </c>
      <c r="I179" s="3">
        <v>41601</v>
      </c>
      <c r="J179">
        <v>5</v>
      </c>
      <c r="K179" t="s">
        <v>8400</v>
      </c>
      <c r="L179" s="5">
        <v>11.432</v>
      </c>
      <c r="M179">
        <v>2013</v>
      </c>
      <c r="N179">
        <f t="shared" si="4"/>
        <v>0</v>
      </c>
      <c r="O179" t="str">
        <f t="shared" si="5"/>
        <v>Monday</v>
      </c>
      <c r="P179" s="14">
        <v>9.0756302521008431E-3</v>
      </c>
    </row>
    <row r="180" spans="1:16" x14ac:dyDescent="0.35">
      <c r="A180">
        <v>179</v>
      </c>
      <c r="B180" t="s">
        <v>789</v>
      </c>
      <c r="C180" t="s">
        <v>199</v>
      </c>
      <c r="D180" t="s">
        <v>791</v>
      </c>
      <c r="E180" s="3">
        <v>41449</v>
      </c>
      <c r="F180" t="s">
        <v>793</v>
      </c>
      <c r="G180" t="s">
        <v>139</v>
      </c>
      <c r="H180" s="3">
        <v>41452</v>
      </c>
      <c r="I180" s="3">
        <v>41453</v>
      </c>
      <c r="J180">
        <v>4</v>
      </c>
      <c r="K180" t="s">
        <v>8399</v>
      </c>
      <c r="L180" s="5">
        <v>28.907</v>
      </c>
      <c r="M180">
        <v>2013</v>
      </c>
      <c r="N180">
        <f t="shared" si="4"/>
        <v>1</v>
      </c>
      <c r="O180" t="str">
        <f t="shared" si="5"/>
        <v>Monday</v>
      </c>
      <c r="P180" s="14">
        <v>0.22989898989898988</v>
      </c>
    </row>
    <row r="181" spans="1:16" x14ac:dyDescent="0.35">
      <c r="A181">
        <v>180</v>
      </c>
      <c r="B181" t="s">
        <v>789</v>
      </c>
      <c r="C181" t="s">
        <v>199</v>
      </c>
      <c r="D181" t="s">
        <v>791</v>
      </c>
      <c r="E181" s="3">
        <v>41449</v>
      </c>
      <c r="F181" t="s">
        <v>795</v>
      </c>
      <c r="G181" t="s">
        <v>139</v>
      </c>
      <c r="H181" s="3">
        <v>41452</v>
      </c>
      <c r="I181" s="3">
        <v>41452</v>
      </c>
      <c r="J181">
        <v>3</v>
      </c>
      <c r="K181" t="s">
        <v>8400</v>
      </c>
      <c r="L181" s="5">
        <v>115.526</v>
      </c>
      <c r="M181">
        <v>2013</v>
      </c>
      <c r="N181">
        <f t="shared" si="4"/>
        <v>0</v>
      </c>
      <c r="O181" t="str">
        <f t="shared" si="5"/>
        <v>Monday</v>
      </c>
      <c r="P181" s="14">
        <v>0.17989208633093526</v>
      </c>
    </row>
    <row r="182" spans="1:16" x14ac:dyDescent="0.35">
      <c r="A182">
        <v>181</v>
      </c>
      <c r="B182" t="s">
        <v>789</v>
      </c>
      <c r="C182" t="s">
        <v>199</v>
      </c>
      <c r="D182" t="s">
        <v>791</v>
      </c>
      <c r="E182" s="3">
        <v>41449</v>
      </c>
      <c r="F182" t="s">
        <v>797</v>
      </c>
      <c r="G182" t="s">
        <v>139</v>
      </c>
      <c r="H182" s="3">
        <v>41452</v>
      </c>
      <c r="I182" s="3">
        <v>41452</v>
      </c>
      <c r="J182">
        <v>3</v>
      </c>
      <c r="K182" t="s">
        <v>8400</v>
      </c>
      <c r="L182" s="5">
        <v>32.328000000000003</v>
      </c>
      <c r="M182">
        <v>2013</v>
      </c>
      <c r="N182">
        <f t="shared" si="4"/>
        <v>0</v>
      </c>
      <c r="O182" t="str">
        <f t="shared" si="5"/>
        <v>Monday</v>
      </c>
      <c r="P182" s="14">
        <v>0.14972972972972973</v>
      </c>
    </row>
    <row r="183" spans="1:16" x14ac:dyDescent="0.35">
      <c r="A183">
        <v>182</v>
      </c>
      <c r="B183" t="s">
        <v>789</v>
      </c>
      <c r="C183" t="s">
        <v>199</v>
      </c>
      <c r="D183" t="s">
        <v>791</v>
      </c>
      <c r="E183" s="3">
        <v>41449</v>
      </c>
      <c r="F183" t="s">
        <v>799</v>
      </c>
      <c r="G183" t="s">
        <v>139</v>
      </c>
      <c r="H183" s="3">
        <v>41452</v>
      </c>
      <c r="I183" s="3">
        <v>41452</v>
      </c>
      <c r="J183">
        <v>3</v>
      </c>
      <c r="K183" t="s">
        <v>8400</v>
      </c>
      <c r="L183" s="5">
        <v>37.295999999999999</v>
      </c>
      <c r="M183">
        <v>2013</v>
      </c>
      <c r="N183">
        <f t="shared" si="4"/>
        <v>0</v>
      </c>
      <c r="O183" t="str">
        <f t="shared" si="5"/>
        <v>Monday</v>
      </c>
      <c r="P183" s="14">
        <v>0.23010152284263963</v>
      </c>
    </row>
    <row r="184" spans="1:16" x14ac:dyDescent="0.35">
      <c r="A184">
        <v>183</v>
      </c>
      <c r="B184" t="s">
        <v>789</v>
      </c>
      <c r="C184" t="s">
        <v>199</v>
      </c>
      <c r="D184" t="s">
        <v>791</v>
      </c>
      <c r="E184" s="3">
        <v>41449</v>
      </c>
      <c r="F184" t="s">
        <v>801</v>
      </c>
      <c r="G184" t="s">
        <v>139</v>
      </c>
      <c r="H184" s="3">
        <v>41452</v>
      </c>
      <c r="I184" s="3">
        <v>41452</v>
      </c>
      <c r="J184">
        <v>3</v>
      </c>
      <c r="K184" t="s">
        <v>8400</v>
      </c>
      <c r="L184" s="5">
        <v>1.1619999999999999</v>
      </c>
      <c r="M184">
        <v>2013</v>
      </c>
      <c r="N184">
        <f t="shared" si="4"/>
        <v>0</v>
      </c>
      <c r="O184" t="str">
        <f t="shared" si="5"/>
        <v>Monday</v>
      </c>
      <c r="P184" s="14">
        <v>0.23428571428571426</v>
      </c>
    </row>
    <row r="185" spans="1:16" x14ac:dyDescent="0.35">
      <c r="A185">
        <v>184</v>
      </c>
      <c r="B185" t="s">
        <v>803</v>
      </c>
      <c r="C185" t="s">
        <v>199</v>
      </c>
      <c r="D185" t="s">
        <v>804</v>
      </c>
      <c r="E185" s="3">
        <v>41225</v>
      </c>
      <c r="F185" t="s">
        <v>806</v>
      </c>
      <c r="G185" t="s">
        <v>242</v>
      </c>
      <c r="H185" s="3">
        <v>41225</v>
      </c>
      <c r="I185" s="3">
        <v>41225</v>
      </c>
      <c r="J185">
        <v>0</v>
      </c>
      <c r="K185" t="s">
        <v>8400</v>
      </c>
      <c r="L185" s="5">
        <v>9.5180000000000007</v>
      </c>
      <c r="M185">
        <v>2012</v>
      </c>
      <c r="N185">
        <f t="shared" si="4"/>
        <v>0</v>
      </c>
      <c r="O185" t="str">
        <f t="shared" si="5"/>
        <v>Monday</v>
      </c>
      <c r="P185" s="14">
        <v>-0.4978468648251233</v>
      </c>
    </row>
    <row r="186" spans="1:16" x14ac:dyDescent="0.35">
      <c r="A186">
        <v>185</v>
      </c>
      <c r="B186" t="s">
        <v>808</v>
      </c>
      <c r="C186" t="s">
        <v>199</v>
      </c>
      <c r="D186" t="s">
        <v>809</v>
      </c>
      <c r="E186" s="3">
        <v>41928</v>
      </c>
      <c r="F186" t="s">
        <v>811</v>
      </c>
      <c r="G186" t="s">
        <v>139</v>
      </c>
      <c r="H186" s="3">
        <v>41931</v>
      </c>
      <c r="I186" s="3">
        <v>41931</v>
      </c>
      <c r="J186">
        <v>3</v>
      </c>
      <c r="K186" t="s">
        <v>8400</v>
      </c>
      <c r="L186" s="5">
        <v>4.8929999999999998</v>
      </c>
      <c r="M186">
        <v>2014</v>
      </c>
      <c r="N186">
        <f t="shared" si="4"/>
        <v>0</v>
      </c>
      <c r="O186" t="str">
        <f t="shared" si="5"/>
        <v>Thursday</v>
      </c>
      <c r="P186" s="14">
        <v>0.14111268160437473</v>
      </c>
    </row>
    <row r="187" spans="1:16" x14ac:dyDescent="0.35">
      <c r="A187">
        <v>186</v>
      </c>
      <c r="B187" t="s">
        <v>813</v>
      </c>
      <c r="C187" t="s">
        <v>44</v>
      </c>
      <c r="D187" t="s">
        <v>816</v>
      </c>
      <c r="E187" s="3">
        <v>41628</v>
      </c>
      <c r="F187" t="s">
        <v>818</v>
      </c>
      <c r="G187" t="s">
        <v>155</v>
      </c>
      <c r="H187" s="3">
        <v>41630</v>
      </c>
      <c r="I187" s="3">
        <v>41630</v>
      </c>
      <c r="J187">
        <v>2</v>
      </c>
      <c r="K187" t="s">
        <v>8400</v>
      </c>
      <c r="L187" s="5">
        <v>12.458</v>
      </c>
      <c r="M187">
        <v>2013</v>
      </c>
      <c r="N187">
        <f t="shared" si="4"/>
        <v>0</v>
      </c>
      <c r="O187" t="str">
        <f t="shared" si="5"/>
        <v>Friday</v>
      </c>
      <c r="P187" s="14">
        <v>0.24081081081081077</v>
      </c>
    </row>
    <row r="188" spans="1:16" x14ac:dyDescent="0.35">
      <c r="A188">
        <v>187</v>
      </c>
      <c r="B188" t="s">
        <v>813</v>
      </c>
      <c r="C188" t="s">
        <v>44</v>
      </c>
      <c r="D188" t="s">
        <v>816</v>
      </c>
      <c r="E188" s="3">
        <v>41628</v>
      </c>
      <c r="F188" t="s">
        <v>820</v>
      </c>
      <c r="G188" t="s">
        <v>155</v>
      </c>
      <c r="H188" s="3">
        <v>41630</v>
      </c>
      <c r="I188" s="3">
        <v>41630</v>
      </c>
      <c r="J188">
        <v>2</v>
      </c>
      <c r="K188" t="s">
        <v>8400</v>
      </c>
      <c r="L188" s="5">
        <v>2.52</v>
      </c>
      <c r="M188">
        <v>2013</v>
      </c>
      <c r="N188">
        <f t="shared" si="4"/>
        <v>0</v>
      </c>
      <c r="O188" t="str">
        <f t="shared" si="5"/>
        <v>Friday</v>
      </c>
      <c r="P188" s="14">
        <v>0.12950819672131147</v>
      </c>
    </row>
    <row r="189" spans="1:16" x14ac:dyDescent="0.35">
      <c r="A189">
        <v>188</v>
      </c>
      <c r="B189" t="s">
        <v>813</v>
      </c>
      <c r="C189" t="s">
        <v>44</v>
      </c>
      <c r="D189" t="s">
        <v>816</v>
      </c>
      <c r="E189" s="3">
        <v>41628</v>
      </c>
      <c r="F189" t="s">
        <v>822</v>
      </c>
      <c r="G189" t="s">
        <v>155</v>
      </c>
      <c r="H189" s="3">
        <v>41630</v>
      </c>
      <c r="I189" s="3">
        <v>41630</v>
      </c>
      <c r="J189">
        <v>2</v>
      </c>
      <c r="K189" t="s">
        <v>8400</v>
      </c>
      <c r="L189" s="5">
        <v>21.106999999999999</v>
      </c>
      <c r="M189">
        <v>2013</v>
      </c>
      <c r="N189">
        <f t="shared" si="4"/>
        <v>0</v>
      </c>
      <c r="O189" t="str">
        <f t="shared" si="5"/>
        <v>Friday</v>
      </c>
      <c r="P189" s="14">
        <v>0.43838402440537905</v>
      </c>
    </row>
    <row r="190" spans="1:16" x14ac:dyDescent="0.35">
      <c r="A190">
        <v>189</v>
      </c>
      <c r="B190" t="s">
        <v>813</v>
      </c>
      <c r="C190" t="s">
        <v>44</v>
      </c>
      <c r="D190" t="s">
        <v>816</v>
      </c>
      <c r="E190" s="3">
        <v>41628</v>
      </c>
      <c r="F190" t="s">
        <v>824</v>
      </c>
      <c r="G190" t="s">
        <v>155</v>
      </c>
      <c r="H190" s="3">
        <v>41630</v>
      </c>
      <c r="I190" s="3">
        <v>41630</v>
      </c>
      <c r="J190">
        <v>2</v>
      </c>
      <c r="K190" t="s">
        <v>8400</v>
      </c>
      <c r="L190" s="5">
        <v>283.928</v>
      </c>
      <c r="M190">
        <v>2013</v>
      </c>
      <c r="N190">
        <f t="shared" si="4"/>
        <v>0</v>
      </c>
      <c r="O190" t="str">
        <f t="shared" si="5"/>
        <v>Friday</v>
      </c>
      <c r="P190" s="14">
        <v>0.2356376553852354</v>
      </c>
    </row>
    <row r="191" spans="1:16" x14ac:dyDescent="0.35">
      <c r="A191">
        <v>190</v>
      </c>
      <c r="B191" t="s">
        <v>813</v>
      </c>
      <c r="C191" t="s">
        <v>44</v>
      </c>
      <c r="D191" t="s">
        <v>816</v>
      </c>
      <c r="E191" s="3">
        <v>41628</v>
      </c>
      <c r="F191" t="s">
        <v>826</v>
      </c>
      <c r="G191" t="s">
        <v>155</v>
      </c>
      <c r="H191" s="3">
        <v>41630</v>
      </c>
      <c r="I191" s="3">
        <v>41632</v>
      </c>
      <c r="J191">
        <v>4</v>
      </c>
      <c r="K191" t="s">
        <v>8399</v>
      </c>
      <c r="L191" s="5">
        <v>77.856999999999999</v>
      </c>
      <c r="M191">
        <v>2013</v>
      </c>
      <c r="N191">
        <f t="shared" si="4"/>
        <v>2</v>
      </c>
      <c r="O191" t="str">
        <f t="shared" si="5"/>
        <v>Friday</v>
      </c>
      <c r="P191" s="14">
        <v>-1.2469334043392634E-2</v>
      </c>
    </row>
    <row r="192" spans="1:16" x14ac:dyDescent="0.35">
      <c r="A192">
        <v>191</v>
      </c>
      <c r="B192" t="s">
        <v>813</v>
      </c>
      <c r="C192" t="s">
        <v>44</v>
      </c>
      <c r="D192" t="s">
        <v>816</v>
      </c>
      <c r="E192" s="3">
        <v>41628</v>
      </c>
      <c r="F192" t="s">
        <v>828</v>
      </c>
      <c r="G192" t="s">
        <v>155</v>
      </c>
      <c r="H192" s="3">
        <v>41630</v>
      </c>
      <c r="I192" s="3">
        <v>41633</v>
      </c>
      <c r="J192">
        <v>5</v>
      </c>
      <c r="K192" t="s">
        <v>8399</v>
      </c>
      <c r="L192" s="5">
        <v>70.849000000000004</v>
      </c>
      <c r="M192">
        <v>2013</v>
      </c>
      <c r="N192">
        <f t="shared" si="4"/>
        <v>3</v>
      </c>
      <c r="O192" t="str">
        <f t="shared" si="5"/>
        <v>Friday</v>
      </c>
      <c r="P192" s="14">
        <v>0.28962536023054752</v>
      </c>
    </row>
    <row r="193" spans="1:16" x14ac:dyDescent="0.35">
      <c r="A193">
        <v>192</v>
      </c>
      <c r="B193" t="s">
        <v>813</v>
      </c>
      <c r="C193" t="s">
        <v>44</v>
      </c>
      <c r="D193" t="s">
        <v>816</v>
      </c>
      <c r="E193" s="3">
        <v>41628</v>
      </c>
      <c r="F193" t="s">
        <v>830</v>
      </c>
      <c r="G193" t="s">
        <v>155</v>
      </c>
      <c r="H193" s="3">
        <v>41630</v>
      </c>
      <c r="I193" s="3">
        <v>41630</v>
      </c>
      <c r="J193">
        <v>2</v>
      </c>
      <c r="K193" t="s">
        <v>8400</v>
      </c>
      <c r="L193" s="5">
        <v>3.714</v>
      </c>
      <c r="M193">
        <v>2013</v>
      </c>
      <c r="N193">
        <f t="shared" si="4"/>
        <v>0</v>
      </c>
      <c r="O193" t="str">
        <f t="shared" si="5"/>
        <v>Friday</v>
      </c>
      <c r="P193" s="14">
        <v>0.48299999999999998</v>
      </c>
    </row>
    <row r="194" spans="1:16" x14ac:dyDescent="0.35">
      <c r="A194">
        <v>193</v>
      </c>
      <c r="B194" t="s">
        <v>832</v>
      </c>
      <c r="C194" t="s">
        <v>30</v>
      </c>
      <c r="D194" t="s">
        <v>834</v>
      </c>
      <c r="E194" s="3">
        <v>41962</v>
      </c>
      <c r="F194" t="s">
        <v>836</v>
      </c>
      <c r="G194" t="s">
        <v>41</v>
      </c>
      <c r="H194" s="3">
        <v>41967</v>
      </c>
      <c r="I194" s="3">
        <v>41967</v>
      </c>
      <c r="J194">
        <v>5</v>
      </c>
      <c r="K194" t="s">
        <v>8400</v>
      </c>
      <c r="L194" s="5">
        <v>1.855</v>
      </c>
      <c r="M194">
        <v>2014</v>
      </c>
      <c r="N194">
        <f t="shared" si="4"/>
        <v>0</v>
      </c>
      <c r="O194" t="str">
        <f t="shared" si="5"/>
        <v>Wednesday</v>
      </c>
      <c r="P194" s="14">
        <v>0.26034482758620692</v>
      </c>
    </row>
    <row r="195" spans="1:16" x14ac:dyDescent="0.35">
      <c r="A195">
        <v>194</v>
      </c>
      <c r="B195" t="s">
        <v>838</v>
      </c>
      <c r="C195" t="s">
        <v>44</v>
      </c>
      <c r="D195" t="s">
        <v>841</v>
      </c>
      <c r="E195" s="3">
        <v>40954</v>
      </c>
      <c r="F195" t="s">
        <v>843</v>
      </c>
      <c r="G195" t="s">
        <v>41</v>
      </c>
      <c r="H195" s="3">
        <v>40959</v>
      </c>
      <c r="I195" s="3">
        <v>40962</v>
      </c>
      <c r="J195">
        <v>8</v>
      </c>
      <c r="K195" t="s">
        <v>8399</v>
      </c>
      <c r="L195" s="5">
        <v>16.641999999999999</v>
      </c>
      <c r="M195">
        <v>2012</v>
      </c>
      <c r="N195">
        <f t="shared" ref="N195:N258" si="6">I195-H195</f>
        <v>3</v>
      </c>
      <c r="O195" t="str">
        <f t="shared" ref="O195:O258" si="7">TEXT(E195,"dddd")</f>
        <v>Wednesday</v>
      </c>
      <c r="P195" s="14">
        <v>0.32923076923076922</v>
      </c>
    </row>
    <row r="196" spans="1:16" x14ac:dyDescent="0.35">
      <c r="A196">
        <v>195</v>
      </c>
      <c r="B196" t="s">
        <v>845</v>
      </c>
      <c r="C196" t="s">
        <v>84</v>
      </c>
      <c r="D196" t="s">
        <v>846</v>
      </c>
      <c r="E196" s="3">
        <v>41114</v>
      </c>
      <c r="F196" t="s">
        <v>848</v>
      </c>
      <c r="G196" t="s">
        <v>155</v>
      </c>
      <c r="H196" s="3">
        <v>41116</v>
      </c>
      <c r="I196" s="3">
        <v>41117</v>
      </c>
      <c r="J196">
        <v>3</v>
      </c>
      <c r="K196" t="s">
        <v>8399</v>
      </c>
      <c r="L196" s="5">
        <v>1.0429999999999999</v>
      </c>
      <c r="M196">
        <v>2012</v>
      </c>
      <c r="N196">
        <f t="shared" si="6"/>
        <v>1</v>
      </c>
      <c r="O196" t="str">
        <f t="shared" si="7"/>
        <v>Tuesday</v>
      </c>
      <c r="P196" s="14">
        <v>-0.41053757689221704</v>
      </c>
    </row>
    <row r="197" spans="1:16" x14ac:dyDescent="0.35">
      <c r="A197">
        <v>196</v>
      </c>
      <c r="B197" t="s">
        <v>850</v>
      </c>
      <c r="C197" t="s">
        <v>30</v>
      </c>
      <c r="D197" t="s">
        <v>851</v>
      </c>
      <c r="E197" s="3">
        <v>41822</v>
      </c>
      <c r="F197" t="s">
        <v>853</v>
      </c>
      <c r="G197" t="s">
        <v>139</v>
      </c>
      <c r="H197" s="3">
        <v>41825</v>
      </c>
      <c r="I197" s="3">
        <v>41825</v>
      </c>
      <c r="J197">
        <v>3</v>
      </c>
      <c r="K197" t="s">
        <v>8400</v>
      </c>
      <c r="L197" s="5">
        <v>12.848000000000001</v>
      </c>
      <c r="M197">
        <v>2014</v>
      </c>
      <c r="N197">
        <f t="shared" si="6"/>
        <v>0</v>
      </c>
      <c r="O197" t="str">
        <f t="shared" si="7"/>
        <v>Wednesday</v>
      </c>
      <c r="P197" s="14">
        <v>7.6292686488163688E-2</v>
      </c>
    </row>
    <row r="198" spans="1:16" x14ac:dyDescent="0.35">
      <c r="A198">
        <v>197</v>
      </c>
      <c r="B198" t="s">
        <v>855</v>
      </c>
      <c r="C198" t="s">
        <v>84</v>
      </c>
      <c r="D198" t="s">
        <v>856</v>
      </c>
      <c r="E198" s="3">
        <v>40876</v>
      </c>
      <c r="F198" t="s">
        <v>858</v>
      </c>
      <c r="G198" t="s">
        <v>41</v>
      </c>
      <c r="H198" s="3">
        <v>40881</v>
      </c>
      <c r="I198" s="3">
        <v>40881</v>
      </c>
      <c r="J198">
        <v>5</v>
      </c>
      <c r="K198" t="s">
        <v>8400</v>
      </c>
      <c r="L198" s="5">
        <v>0.85799999999999998</v>
      </c>
      <c r="M198">
        <v>2011</v>
      </c>
      <c r="N198">
        <f t="shared" si="6"/>
        <v>0</v>
      </c>
      <c r="O198" t="str">
        <f t="shared" si="7"/>
        <v>Tuesday</v>
      </c>
      <c r="P198" s="14">
        <v>-9.3509350935093508E-2</v>
      </c>
    </row>
    <row r="199" spans="1:16" x14ac:dyDescent="0.35">
      <c r="A199">
        <v>198</v>
      </c>
      <c r="B199" t="s">
        <v>855</v>
      </c>
      <c r="C199" t="s">
        <v>84</v>
      </c>
      <c r="D199" t="s">
        <v>856</v>
      </c>
      <c r="E199" s="3">
        <v>40876</v>
      </c>
      <c r="F199" t="s">
        <v>860</v>
      </c>
      <c r="G199" t="s">
        <v>41</v>
      </c>
      <c r="H199" s="3">
        <v>40881</v>
      </c>
      <c r="I199" s="3">
        <v>40882</v>
      </c>
      <c r="J199">
        <v>6</v>
      </c>
      <c r="K199" t="s">
        <v>8399</v>
      </c>
      <c r="L199" s="5">
        <v>14.24</v>
      </c>
      <c r="M199">
        <v>2011</v>
      </c>
      <c r="N199">
        <f t="shared" si="6"/>
        <v>1</v>
      </c>
      <c r="O199" t="str">
        <f t="shared" si="7"/>
        <v>Tuesday</v>
      </c>
      <c r="P199" s="14">
        <v>-0.40566112118583941</v>
      </c>
    </row>
    <row r="200" spans="1:16" x14ac:dyDescent="0.35">
      <c r="A200">
        <v>199</v>
      </c>
      <c r="B200" t="s">
        <v>862</v>
      </c>
      <c r="C200" t="s">
        <v>199</v>
      </c>
      <c r="D200" t="s">
        <v>863</v>
      </c>
      <c r="E200" s="3">
        <v>41593</v>
      </c>
      <c r="F200" t="s">
        <v>865</v>
      </c>
      <c r="G200" t="s">
        <v>139</v>
      </c>
      <c r="H200" s="3">
        <v>41596</v>
      </c>
      <c r="I200" s="3">
        <v>41596</v>
      </c>
      <c r="J200">
        <v>3</v>
      </c>
      <c r="K200" t="s">
        <v>8400</v>
      </c>
      <c r="L200" s="5">
        <v>0.69099999999999995</v>
      </c>
      <c r="M200">
        <v>2013</v>
      </c>
      <c r="N200">
        <f t="shared" si="6"/>
        <v>0</v>
      </c>
      <c r="O200" t="str">
        <f t="shared" si="7"/>
        <v>Friday</v>
      </c>
      <c r="P200" s="14">
        <v>-7.8982333546577438E-2</v>
      </c>
    </row>
    <row r="201" spans="1:16" x14ac:dyDescent="0.35">
      <c r="A201">
        <v>200</v>
      </c>
      <c r="B201" t="s">
        <v>862</v>
      </c>
      <c r="C201" t="s">
        <v>199</v>
      </c>
      <c r="D201" t="s">
        <v>863</v>
      </c>
      <c r="E201" s="3">
        <v>41593</v>
      </c>
      <c r="F201" t="s">
        <v>867</v>
      </c>
      <c r="G201" t="s">
        <v>139</v>
      </c>
      <c r="H201" s="3">
        <v>41596</v>
      </c>
      <c r="I201" s="3">
        <v>41596</v>
      </c>
      <c r="J201">
        <v>3</v>
      </c>
      <c r="K201" t="s">
        <v>8400</v>
      </c>
      <c r="L201" s="5">
        <v>4.8819999999999997</v>
      </c>
      <c r="M201">
        <v>2013</v>
      </c>
      <c r="N201">
        <f t="shared" si="6"/>
        <v>0</v>
      </c>
      <c r="O201" t="str">
        <f t="shared" si="7"/>
        <v>Friday</v>
      </c>
      <c r="P201" s="14">
        <v>2.2962112514351311E-2</v>
      </c>
    </row>
    <row r="202" spans="1:16" x14ac:dyDescent="0.35">
      <c r="A202">
        <v>201</v>
      </c>
      <c r="B202" t="s">
        <v>862</v>
      </c>
      <c r="C202" t="s">
        <v>199</v>
      </c>
      <c r="D202" t="s">
        <v>863</v>
      </c>
      <c r="E202" s="3">
        <v>41593</v>
      </c>
      <c r="F202" t="s">
        <v>869</v>
      </c>
      <c r="G202" t="s">
        <v>139</v>
      </c>
      <c r="H202" s="3">
        <v>41596</v>
      </c>
      <c r="I202" s="3">
        <v>41598</v>
      </c>
      <c r="J202">
        <v>5</v>
      </c>
      <c r="K202" t="s">
        <v>8399</v>
      </c>
      <c r="L202" s="5">
        <v>0.83499999999999996</v>
      </c>
      <c r="M202">
        <v>2013</v>
      </c>
      <c r="N202">
        <f t="shared" si="6"/>
        <v>2</v>
      </c>
      <c r="O202" t="str">
        <f t="shared" si="7"/>
        <v>Friday</v>
      </c>
      <c r="P202" s="14">
        <v>0.3287230011367942</v>
      </c>
    </row>
    <row r="203" spans="1:16" x14ac:dyDescent="0.35">
      <c r="A203">
        <v>202</v>
      </c>
      <c r="B203" t="s">
        <v>862</v>
      </c>
      <c r="C203" t="s">
        <v>199</v>
      </c>
      <c r="D203" t="s">
        <v>863</v>
      </c>
      <c r="E203" s="3">
        <v>41593</v>
      </c>
      <c r="F203" t="s">
        <v>871</v>
      </c>
      <c r="G203" t="s">
        <v>139</v>
      </c>
      <c r="H203" s="3">
        <v>41596</v>
      </c>
      <c r="I203" s="3">
        <v>41597</v>
      </c>
      <c r="J203">
        <v>4</v>
      </c>
      <c r="K203" t="s">
        <v>8399</v>
      </c>
      <c r="L203" s="5">
        <v>0.88700000000000001</v>
      </c>
      <c r="M203">
        <v>2013</v>
      </c>
      <c r="N203">
        <f t="shared" si="6"/>
        <v>1</v>
      </c>
      <c r="O203" t="str">
        <f t="shared" si="7"/>
        <v>Friday</v>
      </c>
      <c r="P203" s="14">
        <v>-0.13733349051043264</v>
      </c>
    </row>
    <row r="204" spans="1:16" x14ac:dyDescent="0.35">
      <c r="A204">
        <v>203</v>
      </c>
      <c r="B204" t="s">
        <v>873</v>
      </c>
      <c r="C204" t="s">
        <v>30</v>
      </c>
      <c r="D204" t="s">
        <v>875</v>
      </c>
      <c r="E204" s="3">
        <v>41921</v>
      </c>
      <c r="F204" t="s">
        <v>877</v>
      </c>
      <c r="G204" t="s">
        <v>41</v>
      </c>
      <c r="H204" s="3">
        <v>41926</v>
      </c>
      <c r="I204" s="3">
        <v>41926</v>
      </c>
      <c r="J204">
        <v>5</v>
      </c>
      <c r="K204" t="s">
        <v>8400</v>
      </c>
      <c r="L204" s="5">
        <v>26.588000000000001</v>
      </c>
      <c r="M204">
        <v>2014</v>
      </c>
      <c r="N204">
        <f t="shared" si="6"/>
        <v>0</v>
      </c>
      <c r="O204" t="str">
        <f t="shared" si="7"/>
        <v>Thursday</v>
      </c>
      <c r="P204" s="14">
        <v>0</v>
      </c>
    </row>
    <row r="205" spans="1:16" x14ac:dyDescent="0.35">
      <c r="A205">
        <v>204</v>
      </c>
      <c r="B205" t="s">
        <v>879</v>
      </c>
      <c r="C205" t="s">
        <v>30</v>
      </c>
      <c r="D205" t="s">
        <v>881</v>
      </c>
      <c r="E205" s="3">
        <v>41975</v>
      </c>
      <c r="F205" t="s">
        <v>883</v>
      </c>
      <c r="G205" t="s">
        <v>41</v>
      </c>
      <c r="H205" s="3">
        <v>41980</v>
      </c>
      <c r="I205" s="3">
        <v>41980</v>
      </c>
      <c r="J205">
        <v>5</v>
      </c>
      <c r="K205" t="s">
        <v>8400</v>
      </c>
      <c r="L205" s="5">
        <v>8.3680000000000003</v>
      </c>
      <c r="M205">
        <v>2014</v>
      </c>
      <c r="N205">
        <f t="shared" si="6"/>
        <v>0</v>
      </c>
      <c r="O205" t="str">
        <f t="shared" si="7"/>
        <v>Tuesday</v>
      </c>
      <c r="P205" s="14">
        <v>0.47798319327731092</v>
      </c>
    </row>
    <row r="206" spans="1:16" x14ac:dyDescent="0.35">
      <c r="A206">
        <v>205</v>
      </c>
      <c r="B206" t="s">
        <v>763</v>
      </c>
      <c r="C206" t="s">
        <v>44</v>
      </c>
      <c r="D206" t="s">
        <v>886</v>
      </c>
      <c r="E206" s="3">
        <v>41536</v>
      </c>
      <c r="F206" t="s">
        <v>888</v>
      </c>
      <c r="G206" t="s">
        <v>41</v>
      </c>
      <c r="H206" s="3">
        <v>41541</v>
      </c>
      <c r="I206" s="3">
        <v>41541</v>
      </c>
      <c r="J206">
        <v>5</v>
      </c>
      <c r="K206" t="s">
        <v>8400</v>
      </c>
      <c r="L206" s="5">
        <v>3.1469999999999998</v>
      </c>
      <c r="M206">
        <v>2013</v>
      </c>
      <c r="N206">
        <f t="shared" si="6"/>
        <v>0</v>
      </c>
      <c r="O206" t="str">
        <f t="shared" si="7"/>
        <v>Thursday</v>
      </c>
      <c r="P206" s="14">
        <v>0.12208424232253734</v>
      </c>
    </row>
    <row r="207" spans="1:16" x14ac:dyDescent="0.35">
      <c r="A207">
        <v>206</v>
      </c>
      <c r="B207" t="s">
        <v>763</v>
      </c>
      <c r="C207" t="s">
        <v>44</v>
      </c>
      <c r="D207" t="s">
        <v>886</v>
      </c>
      <c r="E207" s="3">
        <v>41536</v>
      </c>
      <c r="F207" t="s">
        <v>890</v>
      </c>
      <c r="G207" t="s">
        <v>41</v>
      </c>
      <c r="H207" s="3">
        <v>41541</v>
      </c>
      <c r="I207" s="3">
        <v>41541</v>
      </c>
      <c r="J207">
        <v>5</v>
      </c>
      <c r="K207" t="s">
        <v>8400</v>
      </c>
      <c r="L207" s="5">
        <v>13.208</v>
      </c>
      <c r="M207">
        <v>2013</v>
      </c>
      <c r="N207">
        <f t="shared" si="6"/>
        <v>0</v>
      </c>
      <c r="O207" t="str">
        <f t="shared" si="7"/>
        <v>Thursday</v>
      </c>
      <c r="P207" s="14">
        <v>-0.4851829981079549</v>
      </c>
    </row>
    <row r="208" spans="1:16" x14ac:dyDescent="0.35">
      <c r="A208">
        <v>207</v>
      </c>
      <c r="B208" t="s">
        <v>763</v>
      </c>
      <c r="C208" t="s">
        <v>44</v>
      </c>
      <c r="D208" t="s">
        <v>886</v>
      </c>
      <c r="E208" s="3">
        <v>41536</v>
      </c>
      <c r="F208" t="s">
        <v>892</v>
      </c>
      <c r="G208" t="s">
        <v>41</v>
      </c>
      <c r="H208" s="3">
        <v>41541</v>
      </c>
      <c r="I208" s="3">
        <v>41541</v>
      </c>
      <c r="J208">
        <v>5</v>
      </c>
      <c r="K208" t="s">
        <v>8400</v>
      </c>
      <c r="L208" s="5">
        <v>3.3260000000000001</v>
      </c>
      <c r="M208">
        <v>2013</v>
      </c>
      <c r="N208">
        <f t="shared" si="6"/>
        <v>0</v>
      </c>
      <c r="O208" t="str">
        <f t="shared" si="7"/>
        <v>Thursday</v>
      </c>
      <c r="P208" s="14">
        <v>-1.8528321863419798E-2</v>
      </c>
    </row>
    <row r="209" spans="1:16" x14ac:dyDescent="0.35">
      <c r="A209">
        <v>208</v>
      </c>
      <c r="B209" t="s">
        <v>400</v>
      </c>
      <c r="C209" t="s">
        <v>44</v>
      </c>
      <c r="D209" t="s">
        <v>893</v>
      </c>
      <c r="E209" s="3">
        <v>41730</v>
      </c>
      <c r="F209" t="s">
        <v>895</v>
      </c>
      <c r="G209" t="s">
        <v>242</v>
      </c>
      <c r="H209" s="3">
        <v>41730</v>
      </c>
      <c r="I209" s="3">
        <v>41732</v>
      </c>
      <c r="J209">
        <v>2</v>
      </c>
      <c r="K209" t="s">
        <v>8399</v>
      </c>
      <c r="L209" s="5">
        <v>8.7650000000000006</v>
      </c>
      <c r="M209">
        <v>2014</v>
      </c>
      <c r="N209">
        <f t="shared" si="6"/>
        <v>2</v>
      </c>
      <c r="O209" t="str">
        <f t="shared" si="7"/>
        <v>Tuesday</v>
      </c>
      <c r="P209" s="14">
        <v>-0.51461245235069886</v>
      </c>
    </row>
    <row r="210" spans="1:16" x14ac:dyDescent="0.35">
      <c r="A210">
        <v>209</v>
      </c>
      <c r="B210" t="s">
        <v>400</v>
      </c>
      <c r="C210" t="s">
        <v>44</v>
      </c>
      <c r="D210" t="s">
        <v>893</v>
      </c>
      <c r="E210" s="3">
        <v>41730</v>
      </c>
      <c r="F210" t="s">
        <v>897</v>
      </c>
      <c r="G210" t="s">
        <v>242</v>
      </c>
      <c r="H210" s="3">
        <v>41730</v>
      </c>
      <c r="I210" s="3">
        <v>41730</v>
      </c>
      <c r="J210">
        <v>0</v>
      </c>
      <c r="K210" t="s">
        <v>8400</v>
      </c>
      <c r="L210" s="5">
        <v>12.792</v>
      </c>
      <c r="M210">
        <v>2014</v>
      </c>
      <c r="N210">
        <f t="shared" si="6"/>
        <v>0</v>
      </c>
      <c r="O210" t="str">
        <f t="shared" si="7"/>
        <v>Tuesday</v>
      </c>
      <c r="P210" s="14">
        <v>-0.87877461285713609</v>
      </c>
    </row>
    <row r="211" spans="1:16" x14ac:dyDescent="0.35">
      <c r="A211">
        <v>210</v>
      </c>
      <c r="B211" t="s">
        <v>400</v>
      </c>
      <c r="C211" t="s">
        <v>44</v>
      </c>
      <c r="D211" t="s">
        <v>893</v>
      </c>
      <c r="E211" s="3">
        <v>41730</v>
      </c>
      <c r="F211" t="s">
        <v>899</v>
      </c>
      <c r="G211" t="s">
        <v>242</v>
      </c>
      <c r="H211" s="3">
        <v>41730</v>
      </c>
      <c r="I211" s="3">
        <v>41731</v>
      </c>
      <c r="J211">
        <v>1</v>
      </c>
      <c r="K211" t="s">
        <v>8399</v>
      </c>
      <c r="L211" s="5">
        <v>6.7380000000000004</v>
      </c>
      <c r="M211">
        <v>2014</v>
      </c>
      <c r="N211">
        <f t="shared" si="6"/>
        <v>1</v>
      </c>
      <c r="O211" t="str">
        <f t="shared" si="7"/>
        <v>Tuesday</v>
      </c>
      <c r="P211" s="14">
        <v>0.14010137989298788</v>
      </c>
    </row>
    <row r="212" spans="1:16" x14ac:dyDescent="0.35">
      <c r="A212">
        <v>211</v>
      </c>
      <c r="B212" t="s">
        <v>400</v>
      </c>
      <c r="C212" t="s">
        <v>44</v>
      </c>
      <c r="D212" t="s">
        <v>893</v>
      </c>
      <c r="E212" s="3">
        <v>41730</v>
      </c>
      <c r="F212" t="s">
        <v>683</v>
      </c>
      <c r="G212" t="s">
        <v>242</v>
      </c>
      <c r="H212" s="3">
        <v>41730</v>
      </c>
      <c r="I212" s="3">
        <v>41730</v>
      </c>
      <c r="J212">
        <v>0</v>
      </c>
      <c r="K212" t="s">
        <v>8400</v>
      </c>
      <c r="L212" s="5">
        <v>0.34899999999999998</v>
      </c>
      <c r="M212">
        <v>2014</v>
      </c>
      <c r="N212">
        <f t="shared" si="6"/>
        <v>0</v>
      </c>
      <c r="O212" t="str">
        <f t="shared" si="7"/>
        <v>Tuesday</v>
      </c>
      <c r="P212" s="14">
        <v>-0.67566143143248658</v>
      </c>
    </row>
    <row r="213" spans="1:16" x14ac:dyDescent="0.35">
      <c r="A213">
        <v>212</v>
      </c>
      <c r="B213" t="s">
        <v>400</v>
      </c>
      <c r="C213" t="s">
        <v>44</v>
      </c>
      <c r="D213" t="s">
        <v>893</v>
      </c>
      <c r="E213" s="3">
        <v>41730</v>
      </c>
      <c r="F213" t="s">
        <v>901</v>
      </c>
      <c r="G213" t="s">
        <v>242</v>
      </c>
      <c r="H213" s="3">
        <v>41730</v>
      </c>
      <c r="I213" s="3">
        <v>41730</v>
      </c>
      <c r="J213">
        <v>0</v>
      </c>
      <c r="K213" t="s">
        <v>8400</v>
      </c>
      <c r="L213" s="5">
        <v>2.4700000000000002</v>
      </c>
      <c r="M213">
        <v>2014</v>
      </c>
      <c r="N213">
        <f t="shared" si="6"/>
        <v>0</v>
      </c>
      <c r="O213" t="str">
        <f t="shared" si="7"/>
        <v>Tuesday</v>
      </c>
      <c r="P213" s="14">
        <v>-0.23304316285817919</v>
      </c>
    </row>
    <row r="214" spans="1:16" x14ac:dyDescent="0.35">
      <c r="A214">
        <v>213</v>
      </c>
      <c r="B214" t="s">
        <v>400</v>
      </c>
      <c r="C214" t="s">
        <v>44</v>
      </c>
      <c r="D214" t="s">
        <v>893</v>
      </c>
      <c r="E214" s="3">
        <v>41730</v>
      </c>
      <c r="F214" t="s">
        <v>903</v>
      </c>
      <c r="G214" t="s">
        <v>242</v>
      </c>
      <c r="H214" s="3">
        <v>41730</v>
      </c>
      <c r="I214" s="3">
        <v>41731</v>
      </c>
      <c r="J214">
        <v>1</v>
      </c>
      <c r="K214" t="s">
        <v>8399</v>
      </c>
      <c r="L214" s="5">
        <v>42.665999999999997</v>
      </c>
      <c r="M214">
        <v>2014</v>
      </c>
      <c r="N214">
        <f t="shared" si="6"/>
        <v>1</v>
      </c>
      <c r="O214" t="str">
        <f t="shared" si="7"/>
        <v>Tuesday</v>
      </c>
      <c r="P214" s="14">
        <v>-0.11153530030802794</v>
      </c>
    </row>
    <row r="215" spans="1:16" x14ac:dyDescent="0.35">
      <c r="A215">
        <v>214</v>
      </c>
      <c r="B215" t="s">
        <v>905</v>
      </c>
      <c r="C215" t="s">
        <v>199</v>
      </c>
      <c r="D215" t="s">
        <v>906</v>
      </c>
      <c r="E215" s="3">
        <v>40710</v>
      </c>
      <c r="F215" t="s">
        <v>908</v>
      </c>
      <c r="G215" t="s">
        <v>41</v>
      </c>
      <c r="H215" s="3">
        <v>40715</v>
      </c>
      <c r="I215" s="3">
        <v>40715</v>
      </c>
      <c r="J215">
        <v>5</v>
      </c>
      <c r="K215" t="s">
        <v>8400</v>
      </c>
      <c r="L215" s="5">
        <v>14.598000000000001</v>
      </c>
      <c r="M215">
        <v>2011</v>
      </c>
      <c r="N215">
        <f t="shared" si="6"/>
        <v>0</v>
      </c>
      <c r="O215" t="str">
        <f t="shared" si="7"/>
        <v>Thursday</v>
      </c>
      <c r="P215" s="14">
        <v>-0.21543756573910985</v>
      </c>
    </row>
    <row r="216" spans="1:16" x14ac:dyDescent="0.35">
      <c r="A216">
        <v>215</v>
      </c>
      <c r="B216" t="s">
        <v>910</v>
      </c>
      <c r="C216" t="s">
        <v>44</v>
      </c>
      <c r="D216" t="s">
        <v>912</v>
      </c>
      <c r="E216" s="3">
        <v>41940</v>
      </c>
      <c r="F216" t="s">
        <v>914</v>
      </c>
      <c r="G216" t="s">
        <v>41</v>
      </c>
      <c r="H216" s="3">
        <v>41945</v>
      </c>
      <c r="I216" s="3">
        <v>41947</v>
      </c>
      <c r="J216">
        <v>7</v>
      </c>
      <c r="K216" t="s">
        <v>8399</v>
      </c>
      <c r="L216" s="5">
        <v>0.82199999999999995</v>
      </c>
      <c r="M216">
        <v>2014</v>
      </c>
      <c r="N216">
        <f t="shared" si="6"/>
        <v>2</v>
      </c>
      <c r="O216" t="str">
        <f t="shared" si="7"/>
        <v>Tuesday</v>
      </c>
      <c r="P216" s="14">
        <v>0.4</v>
      </c>
    </row>
    <row r="217" spans="1:16" x14ac:dyDescent="0.35">
      <c r="A217">
        <v>216</v>
      </c>
      <c r="B217" t="s">
        <v>916</v>
      </c>
      <c r="C217" t="s">
        <v>199</v>
      </c>
      <c r="D217" t="s">
        <v>917</v>
      </c>
      <c r="E217" s="3">
        <v>40905</v>
      </c>
      <c r="F217" t="s">
        <v>919</v>
      </c>
      <c r="G217" t="s">
        <v>139</v>
      </c>
      <c r="H217" s="3">
        <v>40908</v>
      </c>
      <c r="I217" s="3">
        <v>40908</v>
      </c>
      <c r="J217">
        <v>3</v>
      </c>
      <c r="K217" t="s">
        <v>8400</v>
      </c>
      <c r="L217" s="5">
        <v>12.497999999999999</v>
      </c>
      <c r="M217">
        <v>2011</v>
      </c>
      <c r="N217">
        <f t="shared" si="6"/>
        <v>0</v>
      </c>
      <c r="O217" t="str">
        <f t="shared" si="7"/>
        <v>Wednesday</v>
      </c>
      <c r="P217" s="14">
        <v>-0.15785396087545997</v>
      </c>
    </row>
    <row r="218" spans="1:16" x14ac:dyDescent="0.35">
      <c r="A218">
        <v>217</v>
      </c>
      <c r="B218" t="s">
        <v>916</v>
      </c>
      <c r="C218" t="s">
        <v>199</v>
      </c>
      <c r="D218" t="s">
        <v>917</v>
      </c>
      <c r="E218" s="3">
        <v>40905</v>
      </c>
      <c r="F218" t="s">
        <v>394</v>
      </c>
      <c r="G218" t="s">
        <v>139</v>
      </c>
      <c r="H218" s="3">
        <v>40908</v>
      </c>
      <c r="I218" s="3">
        <v>40908</v>
      </c>
      <c r="J218">
        <v>3</v>
      </c>
      <c r="K218" t="s">
        <v>8400</v>
      </c>
      <c r="L218" s="5">
        <v>44.9</v>
      </c>
      <c r="M218">
        <v>2011</v>
      </c>
      <c r="N218">
        <f t="shared" si="6"/>
        <v>0</v>
      </c>
      <c r="O218" t="str">
        <f t="shared" si="7"/>
        <v>Wednesday</v>
      </c>
      <c r="P218" s="14">
        <v>-3.7791605878120998E-2</v>
      </c>
    </row>
    <row r="219" spans="1:16" x14ac:dyDescent="0.35">
      <c r="A219">
        <v>218</v>
      </c>
      <c r="B219" t="s">
        <v>916</v>
      </c>
      <c r="C219" t="s">
        <v>199</v>
      </c>
      <c r="D219" t="s">
        <v>917</v>
      </c>
      <c r="E219" s="3">
        <v>40905</v>
      </c>
      <c r="F219" t="s">
        <v>449</v>
      </c>
      <c r="G219" t="s">
        <v>139</v>
      </c>
      <c r="H219" s="3">
        <v>40908</v>
      </c>
      <c r="I219" s="3">
        <v>40908</v>
      </c>
      <c r="J219">
        <v>3</v>
      </c>
      <c r="K219" t="s">
        <v>8400</v>
      </c>
      <c r="L219" s="5">
        <v>35.125</v>
      </c>
      <c r="M219">
        <v>2011</v>
      </c>
      <c r="N219">
        <f t="shared" si="6"/>
        <v>0</v>
      </c>
      <c r="O219" t="str">
        <f t="shared" si="7"/>
        <v>Wednesday</v>
      </c>
      <c r="P219" s="14">
        <v>-0.20377475889246083</v>
      </c>
    </row>
    <row r="220" spans="1:16" x14ac:dyDescent="0.35">
      <c r="A220">
        <v>219</v>
      </c>
      <c r="B220" t="s">
        <v>916</v>
      </c>
      <c r="C220" t="s">
        <v>199</v>
      </c>
      <c r="D220" t="s">
        <v>917</v>
      </c>
      <c r="E220" s="3">
        <v>40905</v>
      </c>
      <c r="F220" t="s">
        <v>921</v>
      </c>
      <c r="G220" t="s">
        <v>139</v>
      </c>
      <c r="H220" s="3">
        <v>40908</v>
      </c>
      <c r="I220" s="3">
        <v>40909</v>
      </c>
      <c r="J220">
        <v>4</v>
      </c>
      <c r="K220" t="s">
        <v>8399</v>
      </c>
      <c r="L220" s="5">
        <v>103.124</v>
      </c>
      <c r="M220">
        <v>2011</v>
      </c>
      <c r="N220">
        <f t="shared" si="6"/>
        <v>1</v>
      </c>
      <c r="O220" t="str">
        <f t="shared" si="7"/>
        <v>Wednesday</v>
      </c>
      <c r="P220" s="14">
        <v>-0.19244516885419347</v>
      </c>
    </row>
    <row r="221" spans="1:16" x14ac:dyDescent="0.35">
      <c r="A221">
        <v>220</v>
      </c>
      <c r="B221" t="s">
        <v>916</v>
      </c>
      <c r="C221" t="s">
        <v>199</v>
      </c>
      <c r="D221" t="s">
        <v>917</v>
      </c>
      <c r="E221" s="3">
        <v>40905</v>
      </c>
      <c r="F221" t="s">
        <v>923</v>
      </c>
      <c r="G221" t="s">
        <v>139</v>
      </c>
      <c r="H221" s="3">
        <v>40908</v>
      </c>
      <c r="I221" s="3">
        <v>40908</v>
      </c>
      <c r="J221">
        <v>3</v>
      </c>
      <c r="K221" t="s">
        <v>8400</v>
      </c>
      <c r="L221" s="5">
        <v>704.05600000000004</v>
      </c>
      <c r="M221">
        <v>2011</v>
      </c>
      <c r="N221">
        <f t="shared" si="6"/>
        <v>0</v>
      </c>
      <c r="O221" t="str">
        <f t="shared" si="7"/>
        <v>Wednesday</v>
      </c>
      <c r="P221" s="14">
        <v>-8.5979433506380987E-2</v>
      </c>
    </row>
    <row r="222" spans="1:16" x14ac:dyDescent="0.35">
      <c r="A222">
        <v>221</v>
      </c>
      <c r="B222" t="s">
        <v>925</v>
      </c>
      <c r="C222" t="s">
        <v>30</v>
      </c>
      <c r="D222" t="s">
        <v>926</v>
      </c>
      <c r="E222" s="3">
        <v>41247</v>
      </c>
      <c r="F222" t="s">
        <v>928</v>
      </c>
      <c r="G222" t="s">
        <v>139</v>
      </c>
      <c r="H222" s="3">
        <v>41250</v>
      </c>
      <c r="I222" s="3">
        <v>41253</v>
      </c>
      <c r="J222">
        <v>6</v>
      </c>
      <c r="K222" t="s">
        <v>8399</v>
      </c>
      <c r="L222" s="5">
        <v>11.422000000000001</v>
      </c>
      <c r="M222">
        <v>2012</v>
      </c>
      <c r="N222">
        <f t="shared" si="6"/>
        <v>3</v>
      </c>
      <c r="O222" t="str">
        <f t="shared" si="7"/>
        <v>Tuesday</v>
      </c>
      <c r="P222" s="14">
        <v>4.9577464788732394E-2</v>
      </c>
    </row>
    <row r="223" spans="1:16" x14ac:dyDescent="0.35">
      <c r="A223">
        <v>222</v>
      </c>
      <c r="B223" t="s">
        <v>925</v>
      </c>
      <c r="C223" t="s">
        <v>30</v>
      </c>
      <c r="D223" t="s">
        <v>926</v>
      </c>
      <c r="E223" s="3">
        <v>41247</v>
      </c>
      <c r="F223" t="s">
        <v>930</v>
      </c>
      <c r="G223" t="s">
        <v>139</v>
      </c>
      <c r="H223" s="3">
        <v>41250</v>
      </c>
      <c r="I223" s="3">
        <v>41250</v>
      </c>
      <c r="J223">
        <v>3</v>
      </c>
      <c r="K223" t="s">
        <v>8400</v>
      </c>
      <c r="L223" s="5">
        <v>77.98</v>
      </c>
      <c r="M223">
        <v>2012</v>
      </c>
      <c r="N223">
        <f t="shared" si="6"/>
        <v>0</v>
      </c>
      <c r="O223" t="str">
        <f t="shared" si="7"/>
        <v>Tuesday</v>
      </c>
      <c r="P223" s="14">
        <v>9.9755501222493891E-3</v>
      </c>
    </row>
    <row r="224" spans="1:16" x14ac:dyDescent="0.35">
      <c r="A224">
        <v>223</v>
      </c>
      <c r="B224" t="s">
        <v>925</v>
      </c>
      <c r="C224" t="s">
        <v>30</v>
      </c>
      <c r="D224" t="s">
        <v>926</v>
      </c>
      <c r="E224" s="3">
        <v>41247</v>
      </c>
      <c r="F224" t="s">
        <v>932</v>
      </c>
      <c r="G224" t="s">
        <v>139</v>
      </c>
      <c r="H224" s="3">
        <v>41250</v>
      </c>
      <c r="I224" s="3">
        <v>41252</v>
      </c>
      <c r="J224">
        <v>5</v>
      </c>
      <c r="K224" t="s">
        <v>8399</v>
      </c>
      <c r="L224" s="5">
        <v>1.528</v>
      </c>
      <c r="M224">
        <v>2012</v>
      </c>
      <c r="N224">
        <f t="shared" si="6"/>
        <v>2</v>
      </c>
      <c r="O224" t="str">
        <f t="shared" si="7"/>
        <v>Tuesday</v>
      </c>
      <c r="P224" s="14">
        <v>6.6666666666666662E-3</v>
      </c>
    </row>
    <row r="225" spans="1:16" x14ac:dyDescent="0.35">
      <c r="A225">
        <v>224</v>
      </c>
      <c r="B225" t="s">
        <v>925</v>
      </c>
      <c r="C225" t="s">
        <v>30</v>
      </c>
      <c r="D225" t="s">
        <v>926</v>
      </c>
      <c r="E225" s="3">
        <v>41247</v>
      </c>
      <c r="F225" t="s">
        <v>934</v>
      </c>
      <c r="G225" t="s">
        <v>139</v>
      </c>
      <c r="H225" s="3">
        <v>41250</v>
      </c>
      <c r="I225" s="3">
        <v>41253</v>
      </c>
      <c r="J225">
        <v>6</v>
      </c>
      <c r="K225" t="s">
        <v>8399</v>
      </c>
      <c r="L225" s="5">
        <v>104.495</v>
      </c>
      <c r="M225">
        <v>2012</v>
      </c>
      <c r="N225">
        <f t="shared" si="6"/>
        <v>3</v>
      </c>
      <c r="O225" t="str">
        <f t="shared" si="7"/>
        <v>Tuesday</v>
      </c>
      <c r="P225" s="14">
        <v>0.12000000000000001</v>
      </c>
    </row>
    <row r="226" spans="1:16" x14ac:dyDescent="0.35">
      <c r="A226">
        <v>225</v>
      </c>
      <c r="B226" t="s">
        <v>925</v>
      </c>
      <c r="C226" t="s">
        <v>30</v>
      </c>
      <c r="D226" t="s">
        <v>926</v>
      </c>
      <c r="E226" s="3">
        <v>41247</v>
      </c>
      <c r="F226" t="s">
        <v>936</v>
      </c>
      <c r="G226" t="s">
        <v>139</v>
      </c>
      <c r="H226" s="3">
        <v>41250</v>
      </c>
      <c r="I226" s="3">
        <v>41252</v>
      </c>
      <c r="J226">
        <v>5</v>
      </c>
      <c r="K226" t="s">
        <v>8399</v>
      </c>
      <c r="L226" s="5">
        <v>6.3150000000000004</v>
      </c>
      <c r="M226">
        <v>2012</v>
      </c>
      <c r="N226">
        <f t="shared" si="6"/>
        <v>2</v>
      </c>
      <c r="O226" t="str">
        <f t="shared" si="7"/>
        <v>Tuesday</v>
      </c>
      <c r="P226" s="14">
        <v>0.25951219512195128</v>
      </c>
    </row>
    <row r="227" spans="1:16" x14ac:dyDescent="0.35">
      <c r="A227">
        <v>226</v>
      </c>
      <c r="B227" t="s">
        <v>925</v>
      </c>
      <c r="C227" t="s">
        <v>30</v>
      </c>
      <c r="D227" t="s">
        <v>926</v>
      </c>
      <c r="E227" s="3">
        <v>41247</v>
      </c>
      <c r="F227" t="s">
        <v>938</v>
      </c>
      <c r="G227" t="s">
        <v>139</v>
      </c>
      <c r="H227" s="3">
        <v>41250</v>
      </c>
      <c r="I227" s="3">
        <v>41252</v>
      </c>
      <c r="J227">
        <v>5</v>
      </c>
      <c r="K227" t="s">
        <v>8399</v>
      </c>
      <c r="L227" s="5">
        <v>31.416</v>
      </c>
      <c r="M227">
        <v>2012</v>
      </c>
      <c r="N227">
        <f t="shared" si="6"/>
        <v>2</v>
      </c>
      <c r="O227" t="str">
        <f t="shared" si="7"/>
        <v>Tuesday</v>
      </c>
      <c r="P227" s="14">
        <v>0.41903943247662112</v>
      </c>
    </row>
    <row r="228" spans="1:16" x14ac:dyDescent="0.35">
      <c r="A228">
        <v>227</v>
      </c>
      <c r="B228" t="s">
        <v>940</v>
      </c>
      <c r="C228" t="s">
        <v>30</v>
      </c>
      <c r="D228" t="s">
        <v>942</v>
      </c>
      <c r="E228" s="3">
        <v>40885</v>
      </c>
      <c r="F228" t="s">
        <v>594</v>
      </c>
      <c r="G228" t="s">
        <v>41</v>
      </c>
      <c r="H228" s="3">
        <v>40890</v>
      </c>
      <c r="I228" s="3">
        <v>40890</v>
      </c>
      <c r="J228">
        <v>5</v>
      </c>
      <c r="K228" t="s">
        <v>8400</v>
      </c>
      <c r="L228" s="5">
        <v>44.499000000000002</v>
      </c>
      <c r="M228">
        <v>2011</v>
      </c>
      <c r="N228">
        <f t="shared" si="6"/>
        <v>0</v>
      </c>
      <c r="O228" t="str">
        <f t="shared" si="7"/>
        <v>Thursday</v>
      </c>
      <c r="P228" s="14">
        <v>0</v>
      </c>
    </row>
    <row r="229" spans="1:16" x14ac:dyDescent="0.35">
      <c r="A229">
        <v>228</v>
      </c>
      <c r="B229" t="s">
        <v>344</v>
      </c>
      <c r="C229" t="s">
        <v>84</v>
      </c>
      <c r="D229" t="s">
        <v>943</v>
      </c>
      <c r="E229" s="3">
        <v>41996</v>
      </c>
      <c r="F229" t="s">
        <v>945</v>
      </c>
      <c r="G229" t="s">
        <v>41</v>
      </c>
      <c r="H229" s="3">
        <v>42001</v>
      </c>
      <c r="I229" s="3">
        <v>42001</v>
      </c>
      <c r="J229">
        <v>5</v>
      </c>
      <c r="K229" t="s">
        <v>8400</v>
      </c>
      <c r="L229" s="5">
        <v>8.4290000000000003</v>
      </c>
      <c r="M229">
        <v>2014</v>
      </c>
      <c r="N229">
        <f t="shared" si="6"/>
        <v>0</v>
      </c>
      <c r="O229" t="str">
        <f t="shared" si="7"/>
        <v>Tuesday</v>
      </c>
      <c r="P229" s="14">
        <v>0.40804597701149425</v>
      </c>
    </row>
    <row r="230" spans="1:16" x14ac:dyDescent="0.35">
      <c r="A230">
        <v>229</v>
      </c>
      <c r="B230" t="s">
        <v>947</v>
      </c>
      <c r="C230" t="s">
        <v>84</v>
      </c>
      <c r="D230" t="s">
        <v>949</v>
      </c>
      <c r="E230" s="3">
        <v>41919</v>
      </c>
      <c r="F230" t="s">
        <v>951</v>
      </c>
      <c r="G230" t="s">
        <v>155</v>
      </c>
      <c r="H230" s="3">
        <v>41921</v>
      </c>
      <c r="I230" s="3">
        <v>41921</v>
      </c>
      <c r="J230">
        <v>2</v>
      </c>
      <c r="K230" t="s">
        <v>8400</v>
      </c>
      <c r="L230" s="5">
        <v>35.207999999999998</v>
      </c>
      <c r="M230">
        <v>2014</v>
      </c>
      <c r="N230">
        <f t="shared" si="6"/>
        <v>0</v>
      </c>
      <c r="O230" t="str">
        <f t="shared" si="7"/>
        <v>Tuesday</v>
      </c>
      <c r="P230" s="14">
        <v>0.47939849624060149</v>
      </c>
    </row>
    <row r="231" spans="1:16" x14ac:dyDescent="0.35">
      <c r="A231">
        <v>230</v>
      </c>
      <c r="B231" t="s">
        <v>328</v>
      </c>
      <c r="C231" t="s">
        <v>30</v>
      </c>
      <c r="D231" t="s">
        <v>952</v>
      </c>
      <c r="E231" s="3">
        <v>41841</v>
      </c>
      <c r="F231" t="s">
        <v>954</v>
      </c>
      <c r="G231" t="s">
        <v>139</v>
      </c>
      <c r="H231" s="3">
        <v>41844</v>
      </c>
      <c r="I231" s="3">
        <v>41844</v>
      </c>
      <c r="J231">
        <v>3</v>
      </c>
      <c r="K231" t="s">
        <v>8400</v>
      </c>
      <c r="L231" s="5">
        <v>7.8230000000000004</v>
      </c>
      <c r="M231">
        <v>2014</v>
      </c>
      <c r="N231">
        <f t="shared" si="6"/>
        <v>0</v>
      </c>
      <c r="O231" t="str">
        <f t="shared" si="7"/>
        <v>Monday</v>
      </c>
      <c r="P231" s="14">
        <v>0.44800000000000001</v>
      </c>
    </row>
    <row r="232" spans="1:16" x14ac:dyDescent="0.35">
      <c r="A232">
        <v>231</v>
      </c>
      <c r="B232" t="s">
        <v>328</v>
      </c>
      <c r="C232" t="s">
        <v>30</v>
      </c>
      <c r="D232" t="s">
        <v>952</v>
      </c>
      <c r="E232" s="3">
        <v>41841</v>
      </c>
      <c r="F232" t="s">
        <v>956</v>
      </c>
      <c r="G232" t="s">
        <v>139</v>
      </c>
      <c r="H232" s="3">
        <v>41844</v>
      </c>
      <c r="I232" s="3">
        <v>41845</v>
      </c>
      <c r="J232">
        <v>4</v>
      </c>
      <c r="K232" t="s">
        <v>8399</v>
      </c>
      <c r="L232" s="5">
        <v>16.335999999999999</v>
      </c>
      <c r="M232">
        <v>2014</v>
      </c>
      <c r="N232">
        <f t="shared" si="6"/>
        <v>1</v>
      </c>
      <c r="O232" t="str">
        <f t="shared" si="7"/>
        <v>Monday</v>
      </c>
      <c r="P232" s="14">
        <v>0.4831746031746032</v>
      </c>
    </row>
    <row r="233" spans="1:16" x14ac:dyDescent="0.35">
      <c r="A233">
        <v>232</v>
      </c>
      <c r="B233" t="s">
        <v>328</v>
      </c>
      <c r="C233" t="s">
        <v>30</v>
      </c>
      <c r="D233" t="s">
        <v>952</v>
      </c>
      <c r="E233" s="3">
        <v>41841</v>
      </c>
      <c r="F233" t="s">
        <v>761</v>
      </c>
      <c r="G233" t="s">
        <v>139</v>
      </c>
      <c r="H233" s="3">
        <v>41844</v>
      </c>
      <c r="I233" s="3">
        <v>41844</v>
      </c>
      <c r="J233">
        <v>3</v>
      </c>
      <c r="K233" t="s">
        <v>8400</v>
      </c>
      <c r="L233" s="5">
        <v>185.44</v>
      </c>
      <c r="M233">
        <v>2014</v>
      </c>
      <c r="N233">
        <f t="shared" si="6"/>
        <v>0</v>
      </c>
      <c r="O233" t="str">
        <f t="shared" si="7"/>
        <v>Monday</v>
      </c>
      <c r="P233" s="14">
        <v>0.16791702843499021</v>
      </c>
    </row>
    <row r="234" spans="1:16" x14ac:dyDescent="0.35">
      <c r="A234">
        <v>233</v>
      </c>
      <c r="B234" t="s">
        <v>328</v>
      </c>
      <c r="C234" t="s">
        <v>30</v>
      </c>
      <c r="D234" t="s">
        <v>952</v>
      </c>
      <c r="E234" s="3">
        <v>41841</v>
      </c>
      <c r="F234" t="s">
        <v>673</v>
      </c>
      <c r="G234" t="s">
        <v>139</v>
      </c>
      <c r="H234" s="3">
        <v>41844</v>
      </c>
      <c r="I234" s="3">
        <v>41844</v>
      </c>
      <c r="J234">
        <v>3</v>
      </c>
      <c r="K234" t="s">
        <v>8400</v>
      </c>
      <c r="L234" s="5">
        <v>39.430999999999997</v>
      </c>
      <c r="M234">
        <v>2014</v>
      </c>
      <c r="N234">
        <f t="shared" si="6"/>
        <v>0</v>
      </c>
      <c r="O234" t="str">
        <f t="shared" si="7"/>
        <v>Monday</v>
      </c>
      <c r="P234" s="14">
        <v>0.14860392585817647</v>
      </c>
    </row>
    <row r="235" spans="1:16" x14ac:dyDescent="0.35">
      <c r="A235">
        <v>234</v>
      </c>
      <c r="B235" t="s">
        <v>328</v>
      </c>
      <c r="C235" t="s">
        <v>30</v>
      </c>
      <c r="D235" t="s">
        <v>952</v>
      </c>
      <c r="E235" s="3">
        <v>41841</v>
      </c>
      <c r="F235" t="s">
        <v>958</v>
      </c>
      <c r="G235" t="s">
        <v>139</v>
      </c>
      <c r="H235" s="3">
        <v>41844</v>
      </c>
      <c r="I235" s="3">
        <v>41844</v>
      </c>
      <c r="J235">
        <v>3</v>
      </c>
      <c r="K235" t="s">
        <v>8400</v>
      </c>
      <c r="L235" s="5">
        <v>88.447999999999993</v>
      </c>
      <c r="M235">
        <v>2014</v>
      </c>
      <c r="N235">
        <f t="shared" si="6"/>
        <v>0</v>
      </c>
      <c r="O235" t="str">
        <f t="shared" si="7"/>
        <v>Monday</v>
      </c>
      <c r="P235" s="14">
        <v>3.7643737834860323E-2</v>
      </c>
    </row>
    <row r="236" spans="1:16" x14ac:dyDescent="0.35">
      <c r="A236">
        <v>235</v>
      </c>
      <c r="B236" t="s">
        <v>960</v>
      </c>
      <c r="C236" t="s">
        <v>84</v>
      </c>
      <c r="D236" t="s">
        <v>962</v>
      </c>
      <c r="E236" s="3">
        <v>41422</v>
      </c>
      <c r="F236" t="s">
        <v>964</v>
      </c>
      <c r="G236" t="s">
        <v>242</v>
      </c>
      <c r="H236" s="3">
        <v>41422</v>
      </c>
      <c r="I236" s="3">
        <v>41422</v>
      </c>
      <c r="J236">
        <v>0</v>
      </c>
      <c r="K236" t="s">
        <v>8400</v>
      </c>
      <c r="L236" s="5">
        <v>28.92</v>
      </c>
      <c r="M236">
        <v>2013</v>
      </c>
      <c r="N236">
        <f t="shared" si="6"/>
        <v>0</v>
      </c>
      <c r="O236" t="str">
        <f t="shared" si="7"/>
        <v>Tuesday</v>
      </c>
      <c r="P236" s="14">
        <v>0.3600000000000001</v>
      </c>
    </row>
    <row r="237" spans="1:16" x14ac:dyDescent="0.35">
      <c r="A237">
        <v>236</v>
      </c>
      <c r="B237" t="s">
        <v>960</v>
      </c>
      <c r="C237" t="s">
        <v>84</v>
      </c>
      <c r="D237" t="s">
        <v>962</v>
      </c>
      <c r="E237" s="3">
        <v>41422</v>
      </c>
      <c r="F237" t="s">
        <v>966</v>
      </c>
      <c r="G237" t="s">
        <v>242</v>
      </c>
      <c r="H237" s="3">
        <v>41422</v>
      </c>
      <c r="I237" s="3">
        <v>41425</v>
      </c>
      <c r="J237">
        <v>3</v>
      </c>
      <c r="K237" t="s">
        <v>8399</v>
      </c>
      <c r="L237" s="5">
        <v>17.719000000000001</v>
      </c>
      <c r="M237">
        <v>2013</v>
      </c>
      <c r="N237">
        <f t="shared" si="6"/>
        <v>3</v>
      </c>
      <c r="O237" t="str">
        <f t="shared" si="7"/>
        <v>Tuesday</v>
      </c>
      <c r="P237" s="14">
        <v>8.0399999999999971E-2</v>
      </c>
    </row>
    <row r="238" spans="1:16" x14ac:dyDescent="0.35">
      <c r="A238">
        <v>237</v>
      </c>
      <c r="B238" t="s">
        <v>968</v>
      </c>
      <c r="C238" t="s">
        <v>84</v>
      </c>
      <c r="D238" t="s">
        <v>970</v>
      </c>
      <c r="E238" s="3">
        <v>41766</v>
      </c>
      <c r="F238" t="s">
        <v>972</v>
      </c>
      <c r="G238" t="s">
        <v>139</v>
      </c>
      <c r="H238" s="3">
        <v>41769</v>
      </c>
      <c r="I238" s="3">
        <v>41772</v>
      </c>
      <c r="J238">
        <v>6</v>
      </c>
      <c r="K238" t="s">
        <v>8399</v>
      </c>
      <c r="L238" s="5">
        <v>31.646999999999998</v>
      </c>
      <c r="M238">
        <v>2014</v>
      </c>
      <c r="N238">
        <f t="shared" si="6"/>
        <v>3</v>
      </c>
      <c r="O238" t="str">
        <f t="shared" si="7"/>
        <v>Wednesday</v>
      </c>
      <c r="P238" s="14">
        <v>0.19978181818181817</v>
      </c>
    </row>
    <row r="239" spans="1:16" x14ac:dyDescent="0.35">
      <c r="A239">
        <v>238</v>
      </c>
      <c r="B239" t="s">
        <v>974</v>
      </c>
      <c r="C239" t="s">
        <v>30</v>
      </c>
      <c r="D239" t="s">
        <v>976</v>
      </c>
      <c r="E239" s="3">
        <v>41166</v>
      </c>
      <c r="F239" t="s">
        <v>277</v>
      </c>
      <c r="G239" t="s">
        <v>41</v>
      </c>
      <c r="H239" s="3">
        <v>41171</v>
      </c>
      <c r="I239" s="3">
        <v>41171</v>
      </c>
      <c r="J239">
        <v>5</v>
      </c>
      <c r="K239" t="s">
        <v>8400</v>
      </c>
      <c r="L239" s="5">
        <v>138.70599999999999</v>
      </c>
      <c r="M239">
        <v>2012</v>
      </c>
      <c r="N239">
        <f t="shared" si="6"/>
        <v>0</v>
      </c>
      <c r="O239" t="str">
        <f t="shared" si="7"/>
        <v>Friday</v>
      </c>
      <c r="P239" s="14">
        <v>0.33002633889376642</v>
      </c>
    </row>
    <row r="240" spans="1:16" x14ac:dyDescent="0.35">
      <c r="A240">
        <v>239</v>
      </c>
      <c r="B240" t="s">
        <v>978</v>
      </c>
      <c r="C240" t="s">
        <v>30</v>
      </c>
      <c r="D240" t="s">
        <v>979</v>
      </c>
      <c r="E240" s="3">
        <v>41367</v>
      </c>
      <c r="F240" t="s">
        <v>981</v>
      </c>
      <c r="G240" t="s">
        <v>139</v>
      </c>
      <c r="H240" s="3">
        <v>41370</v>
      </c>
      <c r="I240" s="3">
        <v>41370</v>
      </c>
      <c r="J240">
        <v>3</v>
      </c>
      <c r="K240" t="s">
        <v>8400</v>
      </c>
      <c r="L240" s="5">
        <v>66.626999999999995</v>
      </c>
      <c r="M240">
        <v>2013</v>
      </c>
      <c r="N240">
        <f t="shared" si="6"/>
        <v>0</v>
      </c>
      <c r="O240" t="str">
        <f t="shared" si="7"/>
        <v>Wednesday</v>
      </c>
      <c r="P240" s="14">
        <v>0.22185519828795372</v>
      </c>
    </row>
    <row r="241" spans="1:16" x14ac:dyDescent="0.35">
      <c r="A241">
        <v>240</v>
      </c>
      <c r="B241" t="s">
        <v>978</v>
      </c>
      <c r="C241" t="s">
        <v>30</v>
      </c>
      <c r="D241" t="s">
        <v>979</v>
      </c>
      <c r="E241" s="3">
        <v>41367</v>
      </c>
      <c r="F241" t="s">
        <v>983</v>
      </c>
      <c r="G241" t="s">
        <v>139</v>
      </c>
      <c r="H241" s="3">
        <v>41370</v>
      </c>
      <c r="I241" s="3">
        <v>41371</v>
      </c>
      <c r="J241">
        <v>4</v>
      </c>
      <c r="K241" t="s">
        <v>8399</v>
      </c>
      <c r="L241" s="5">
        <v>3.0670000000000002</v>
      </c>
      <c r="M241">
        <v>2013</v>
      </c>
      <c r="N241">
        <f t="shared" si="6"/>
        <v>1</v>
      </c>
      <c r="O241" t="str">
        <f t="shared" si="7"/>
        <v>Wednesday</v>
      </c>
      <c r="P241" s="14">
        <v>0.42915254237288125</v>
      </c>
    </row>
    <row r="242" spans="1:16" x14ac:dyDescent="0.35">
      <c r="A242">
        <v>241</v>
      </c>
      <c r="B242" t="s">
        <v>985</v>
      </c>
      <c r="C242" t="s">
        <v>199</v>
      </c>
      <c r="D242" t="s">
        <v>987</v>
      </c>
      <c r="E242" s="3">
        <v>40600</v>
      </c>
      <c r="F242" t="s">
        <v>811</v>
      </c>
      <c r="G242" t="s">
        <v>41</v>
      </c>
      <c r="H242" s="3">
        <v>40605</v>
      </c>
      <c r="I242" s="3">
        <v>40605</v>
      </c>
      <c r="J242">
        <v>5</v>
      </c>
      <c r="K242" t="s">
        <v>8400</v>
      </c>
      <c r="L242" s="5">
        <v>9.2789999999999999</v>
      </c>
      <c r="M242">
        <v>2011</v>
      </c>
      <c r="N242">
        <f t="shared" si="6"/>
        <v>0</v>
      </c>
      <c r="O242" t="str">
        <f t="shared" si="7"/>
        <v>Saturday</v>
      </c>
      <c r="P242" s="14">
        <v>0.31050847457627118</v>
      </c>
    </row>
    <row r="243" spans="1:16" x14ac:dyDescent="0.35">
      <c r="A243">
        <v>242</v>
      </c>
      <c r="B243" t="s">
        <v>985</v>
      </c>
      <c r="C243" t="s">
        <v>199</v>
      </c>
      <c r="D243" t="s">
        <v>987</v>
      </c>
      <c r="E243" s="3">
        <v>40600</v>
      </c>
      <c r="F243" t="s">
        <v>989</v>
      </c>
      <c r="G243" t="s">
        <v>41</v>
      </c>
      <c r="H243" s="3">
        <v>40605</v>
      </c>
      <c r="I243" s="3">
        <v>40605</v>
      </c>
      <c r="J243">
        <v>5</v>
      </c>
      <c r="K243" t="s">
        <v>8400</v>
      </c>
      <c r="L243" s="5">
        <v>3.6749999999999998</v>
      </c>
      <c r="M243">
        <v>2011</v>
      </c>
      <c r="N243">
        <f t="shared" si="6"/>
        <v>0</v>
      </c>
      <c r="O243" t="str">
        <f t="shared" si="7"/>
        <v>Saturday</v>
      </c>
      <c r="P243" s="14">
        <v>0.35884615384615376</v>
      </c>
    </row>
    <row r="244" spans="1:16" x14ac:dyDescent="0.35">
      <c r="A244">
        <v>243</v>
      </c>
      <c r="B244" t="s">
        <v>985</v>
      </c>
      <c r="C244" t="s">
        <v>199</v>
      </c>
      <c r="D244" t="s">
        <v>987</v>
      </c>
      <c r="E244" s="3">
        <v>40600</v>
      </c>
      <c r="F244" t="s">
        <v>991</v>
      </c>
      <c r="G244" t="s">
        <v>41</v>
      </c>
      <c r="H244" s="3">
        <v>40605</v>
      </c>
      <c r="I244" s="3">
        <v>40605</v>
      </c>
      <c r="J244">
        <v>5</v>
      </c>
      <c r="K244" t="s">
        <v>8400</v>
      </c>
      <c r="L244" s="5">
        <v>27.399000000000001</v>
      </c>
      <c r="M244">
        <v>2011</v>
      </c>
      <c r="N244">
        <f t="shared" si="6"/>
        <v>0</v>
      </c>
      <c r="O244" t="str">
        <f t="shared" si="7"/>
        <v>Saturday</v>
      </c>
      <c r="P244" s="14">
        <v>0.29016666666666663</v>
      </c>
    </row>
    <row r="245" spans="1:16" x14ac:dyDescent="0.35">
      <c r="A245">
        <v>244</v>
      </c>
      <c r="B245" t="s">
        <v>985</v>
      </c>
      <c r="C245" t="s">
        <v>199</v>
      </c>
      <c r="D245" t="s">
        <v>987</v>
      </c>
      <c r="E245" s="3">
        <v>40600</v>
      </c>
      <c r="F245" t="s">
        <v>993</v>
      </c>
      <c r="G245" t="s">
        <v>41</v>
      </c>
      <c r="H245" s="3">
        <v>40605</v>
      </c>
      <c r="I245" s="3">
        <v>40608</v>
      </c>
      <c r="J245">
        <v>8</v>
      </c>
      <c r="K245" t="s">
        <v>8399</v>
      </c>
      <c r="L245" s="5">
        <v>4.8570000000000002</v>
      </c>
      <c r="M245">
        <v>2011</v>
      </c>
      <c r="N245">
        <f t="shared" si="6"/>
        <v>3</v>
      </c>
      <c r="O245" t="str">
        <f t="shared" si="7"/>
        <v>Saturday</v>
      </c>
      <c r="P245" s="14">
        <v>2.9818181818181817E-2</v>
      </c>
    </row>
    <row r="246" spans="1:16" x14ac:dyDescent="0.35">
      <c r="A246">
        <v>245</v>
      </c>
      <c r="B246" t="s">
        <v>995</v>
      </c>
      <c r="C246" t="s">
        <v>84</v>
      </c>
      <c r="D246" t="s">
        <v>997</v>
      </c>
      <c r="E246" s="3">
        <v>41710</v>
      </c>
      <c r="F246" t="s">
        <v>625</v>
      </c>
      <c r="G246" t="s">
        <v>41</v>
      </c>
      <c r="H246" s="3">
        <v>41715</v>
      </c>
      <c r="I246" s="3">
        <v>41715</v>
      </c>
      <c r="J246">
        <v>5</v>
      </c>
      <c r="K246" t="s">
        <v>8400</v>
      </c>
      <c r="L246" s="5">
        <v>1.7430000000000001</v>
      </c>
      <c r="M246">
        <v>2014</v>
      </c>
      <c r="N246">
        <f t="shared" si="6"/>
        <v>0</v>
      </c>
      <c r="O246" t="str">
        <f t="shared" si="7"/>
        <v>Wednesday</v>
      </c>
      <c r="P246" s="14">
        <v>0.42272727272727278</v>
      </c>
    </row>
    <row r="247" spans="1:16" x14ac:dyDescent="0.35">
      <c r="A247">
        <v>246</v>
      </c>
      <c r="B247" t="s">
        <v>995</v>
      </c>
      <c r="C247" t="s">
        <v>84</v>
      </c>
      <c r="D247" t="s">
        <v>997</v>
      </c>
      <c r="E247" s="3">
        <v>41710</v>
      </c>
      <c r="F247" t="s">
        <v>999</v>
      </c>
      <c r="G247" t="s">
        <v>41</v>
      </c>
      <c r="H247" s="3">
        <v>41715</v>
      </c>
      <c r="I247" s="3">
        <v>41715</v>
      </c>
      <c r="J247">
        <v>5</v>
      </c>
      <c r="K247" t="s">
        <v>8400</v>
      </c>
      <c r="L247" s="5">
        <v>2.8029999999999999</v>
      </c>
      <c r="M247">
        <v>2014</v>
      </c>
      <c r="N247">
        <f t="shared" si="6"/>
        <v>0</v>
      </c>
      <c r="O247" t="str">
        <f t="shared" si="7"/>
        <v>Wednesday</v>
      </c>
      <c r="P247" s="14">
        <v>0.08</v>
      </c>
    </row>
    <row r="248" spans="1:16" x14ac:dyDescent="0.35">
      <c r="A248">
        <v>247</v>
      </c>
      <c r="B248" t="s">
        <v>1001</v>
      </c>
      <c r="C248" t="s">
        <v>199</v>
      </c>
      <c r="D248" t="s">
        <v>1004</v>
      </c>
      <c r="E248" s="3">
        <v>40771</v>
      </c>
      <c r="F248" t="s">
        <v>1006</v>
      </c>
      <c r="G248" t="s">
        <v>155</v>
      </c>
      <c r="H248" s="3">
        <v>40773</v>
      </c>
      <c r="I248" s="3">
        <v>40773</v>
      </c>
      <c r="J248">
        <v>2</v>
      </c>
      <c r="K248" t="s">
        <v>8400</v>
      </c>
      <c r="L248" s="5">
        <v>38.427</v>
      </c>
      <c r="M248">
        <v>2011</v>
      </c>
      <c r="N248">
        <f t="shared" si="6"/>
        <v>0</v>
      </c>
      <c r="O248" t="str">
        <f t="shared" si="7"/>
        <v>Tuesday</v>
      </c>
      <c r="P248" s="14">
        <v>0.43008849557522127</v>
      </c>
    </row>
    <row r="249" spans="1:16" x14ac:dyDescent="0.35">
      <c r="A249">
        <v>248</v>
      </c>
      <c r="B249" t="s">
        <v>1001</v>
      </c>
      <c r="C249" t="s">
        <v>199</v>
      </c>
      <c r="D249" t="s">
        <v>1004</v>
      </c>
      <c r="E249" s="3">
        <v>40771</v>
      </c>
      <c r="F249" t="s">
        <v>1008</v>
      </c>
      <c r="G249" t="s">
        <v>155</v>
      </c>
      <c r="H249" s="3">
        <v>40773</v>
      </c>
      <c r="I249" s="3">
        <v>40773</v>
      </c>
      <c r="J249">
        <v>2</v>
      </c>
      <c r="K249" t="s">
        <v>8400</v>
      </c>
      <c r="L249" s="5">
        <v>19.884</v>
      </c>
      <c r="M249">
        <v>2011</v>
      </c>
      <c r="N249">
        <f t="shared" si="6"/>
        <v>0</v>
      </c>
      <c r="O249" t="str">
        <f t="shared" si="7"/>
        <v>Tuesday</v>
      </c>
      <c r="P249" s="14">
        <v>0.12962025316455697</v>
      </c>
    </row>
    <row r="250" spans="1:16" x14ac:dyDescent="0.35">
      <c r="A250">
        <v>249</v>
      </c>
      <c r="B250" t="s">
        <v>501</v>
      </c>
      <c r="C250" t="s">
        <v>84</v>
      </c>
      <c r="D250" t="s">
        <v>1009</v>
      </c>
      <c r="E250" s="3">
        <v>41953</v>
      </c>
      <c r="F250" t="s">
        <v>482</v>
      </c>
      <c r="G250" t="s">
        <v>41</v>
      </c>
      <c r="H250" s="3">
        <v>41958</v>
      </c>
      <c r="I250" s="3">
        <v>41958</v>
      </c>
      <c r="J250">
        <v>5</v>
      </c>
      <c r="K250" t="s">
        <v>8400</v>
      </c>
      <c r="L250" s="5">
        <v>4.4619999999999997</v>
      </c>
      <c r="M250">
        <v>2014</v>
      </c>
      <c r="N250">
        <f t="shared" si="6"/>
        <v>0</v>
      </c>
      <c r="O250" t="str">
        <f t="shared" si="7"/>
        <v>Monday</v>
      </c>
      <c r="P250" s="14">
        <v>0.13902439024390245</v>
      </c>
    </row>
    <row r="251" spans="1:16" x14ac:dyDescent="0.35">
      <c r="A251">
        <v>250</v>
      </c>
      <c r="B251" t="s">
        <v>501</v>
      </c>
      <c r="C251" t="s">
        <v>84</v>
      </c>
      <c r="D251" t="s">
        <v>1009</v>
      </c>
      <c r="E251" s="3">
        <v>41953</v>
      </c>
      <c r="F251" t="s">
        <v>1011</v>
      </c>
      <c r="G251" t="s">
        <v>41</v>
      </c>
      <c r="H251" s="3">
        <v>41958</v>
      </c>
      <c r="I251" s="3">
        <v>41958</v>
      </c>
      <c r="J251">
        <v>5</v>
      </c>
      <c r="K251" t="s">
        <v>8400</v>
      </c>
      <c r="L251" s="5">
        <v>5.9669999999999996</v>
      </c>
      <c r="M251">
        <v>2014</v>
      </c>
      <c r="N251">
        <f t="shared" si="6"/>
        <v>0</v>
      </c>
      <c r="O251" t="str">
        <f t="shared" si="7"/>
        <v>Monday</v>
      </c>
      <c r="P251" s="14">
        <v>0.27727272727272728</v>
      </c>
    </row>
    <row r="252" spans="1:16" x14ac:dyDescent="0.35">
      <c r="A252">
        <v>251</v>
      </c>
      <c r="B252" t="s">
        <v>1013</v>
      </c>
      <c r="C252" t="s">
        <v>30</v>
      </c>
      <c r="D252" t="s">
        <v>1014</v>
      </c>
      <c r="E252" s="3">
        <v>41053</v>
      </c>
      <c r="F252" t="s">
        <v>1016</v>
      </c>
      <c r="G252" t="s">
        <v>41</v>
      </c>
      <c r="H252" s="3">
        <v>41058</v>
      </c>
      <c r="I252" s="3">
        <v>41061</v>
      </c>
      <c r="J252">
        <v>8</v>
      </c>
      <c r="K252" t="s">
        <v>8399</v>
      </c>
      <c r="L252" s="5">
        <v>3.5449999999999999</v>
      </c>
      <c r="M252">
        <v>2012</v>
      </c>
      <c r="N252">
        <f t="shared" si="6"/>
        <v>3</v>
      </c>
      <c r="O252" t="str">
        <f t="shared" si="7"/>
        <v>Thursday</v>
      </c>
      <c r="P252" s="14">
        <v>0.13935810810810809</v>
      </c>
    </row>
    <row r="253" spans="1:16" x14ac:dyDescent="0.35">
      <c r="A253">
        <v>252</v>
      </c>
      <c r="B253" t="s">
        <v>422</v>
      </c>
      <c r="C253" t="s">
        <v>44</v>
      </c>
      <c r="D253" t="s">
        <v>1017</v>
      </c>
      <c r="E253" s="3">
        <v>41304</v>
      </c>
      <c r="F253" t="s">
        <v>1019</v>
      </c>
      <c r="G253" t="s">
        <v>139</v>
      </c>
      <c r="H253" s="3">
        <v>41307</v>
      </c>
      <c r="I253" s="3">
        <v>41307</v>
      </c>
      <c r="J253">
        <v>3</v>
      </c>
      <c r="K253" t="s">
        <v>8400</v>
      </c>
      <c r="L253" s="5">
        <v>25.606000000000002</v>
      </c>
      <c r="M253">
        <v>2013</v>
      </c>
      <c r="N253">
        <f t="shared" si="6"/>
        <v>0</v>
      </c>
      <c r="O253" t="str">
        <f t="shared" si="7"/>
        <v>Wednesday</v>
      </c>
      <c r="P253" s="14">
        <v>-0.12675050882469094</v>
      </c>
    </row>
    <row r="254" spans="1:16" x14ac:dyDescent="0.35">
      <c r="A254">
        <v>253</v>
      </c>
      <c r="B254" t="s">
        <v>422</v>
      </c>
      <c r="C254" t="s">
        <v>44</v>
      </c>
      <c r="D254" t="s">
        <v>1017</v>
      </c>
      <c r="E254" s="3">
        <v>41304</v>
      </c>
      <c r="F254" t="s">
        <v>1021</v>
      </c>
      <c r="G254" t="s">
        <v>139</v>
      </c>
      <c r="H254" s="3">
        <v>41307</v>
      </c>
      <c r="I254" s="3">
        <v>41307</v>
      </c>
      <c r="J254">
        <v>3</v>
      </c>
      <c r="K254" t="s">
        <v>8400</v>
      </c>
      <c r="L254" s="5">
        <v>1.0820000000000001</v>
      </c>
      <c r="M254">
        <v>2013</v>
      </c>
      <c r="N254">
        <f t="shared" si="6"/>
        <v>0</v>
      </c>
      <c r="O254" t="str">
        <f t="shared" si="7"/>
        <v>Wednesday</v>
      </c>
      <c r="P254" s="14">
        <v>-1.9403774916210967E-2</v>
      </c>
    </row>
    <row r="255" spans="1:16" x14ac:dyDescent="0.35">
      <c r="A255">
        <v>254</v>
      </c>
      <c r="B255" t="s">
        <v>422</v>
      </c>
      <c r="C255" t="s">
        <v>44</v>
      </c>
      <c r="D255" t="s">
        <v>1017</v>
      </c>
      <c r="E255" s="3">
        <v>41304</v>
      </c>
      <c r="F255" t="s">
        <v>1023</v>
      </c>
      <c r="G255" t="s">
        <v>139</v>
      </c>
      <c r="H255" s="3">
        <v>41307</v>
      </c>
      <c r="I255" s="3">
        <v>41307</v>
      </c>
      <c r="J255">
        <v>3</v>
      </c>
      <c r="K255" t="s">
        <v>8400</v>
      </c>
      <c r="L255" s="5">
        <v>0.93799999999999994</v>
      </c>
      <c r="M255">
        <v>2013</v>
      </c>
      <c r="N255">
        <f t="shared" si="6"/>
        <v>0</v>
      </c>
      <c r="O255" t="str">
        <f t="shared" si="7"/>
        <v>Wednesday</v>
      </c>
      <c r="P255" s="14">
        <v>-6.3922669161209852E-2</v>
      </c>
    </row>
    <row r="256" spans="1:16" x14ac:dyDescent="0.35">
      <c r="A256">
        <v>255</v>
      </c>
      <c r="B256" t="s">
        <v>687</v>
      </c>
      <c r="C256" t="s">
        <v>199</v>
      </c>
      <c r="D256" t="s">
        <v>1024</v>
      </c>
      <c r="E256" s="3">
        <v>41908</v>
      </c>
      <c r="F256" t="s">
        <v>1026</v>
      </c>
      <c r="G256" t="s">
        <v>155</v>
      </c>
      <c r="H256" s="3">
        <v>41910</v>
      </c>
      <c r="I256" s="3">
        <v>41910</v>
      </c>
      <c r="J256">
        <v>2</v>
      </c>
      <c r="K256" t="s">
        <v>8400</v>
      </c>
      <c r="L256" s="5">
        <v>16.687000000000001</v>
      </c>
      <c r="M256">
        <v>2014</v>
      </c>
      <c r="N256">
        <f t="shared" si="6"/>
        <v>0</v>
      </c>
      <c r="O256" t="str">
        <f t="shared" si="7"/>
        <v>Friday</v>
      </c>
      <c r="P256" s="14">
        <v>0.2196825396825397</v>
      </c>
    </row>
    <row r="257" spans="1:16" x14ac:dyDescent="0.35">
      <c r="A257">
        <v>256</v>
      </c>
      <c r="B257" t="s">
        <v>1028</v>
      </c>
      <c r="C257" t="s">
        <v>30</v>
      </c>
      <c r="D257" t="s">
        <v>1031</v>
      </c>
      <c r="E257" s="3">
        <v>41124</v>
      </c>
      <c r="F257" t="s">
        <v>1033</v>
      </c>
      <c r="G257" t="s">
        <v>155</v>
      </c>
      <c r="H257" s="3">
        <v>41126</v>
      </c>
      <c r="I257" s="3">
        <v>41126</v>
      </c>
      <c r="J257">
        <v>2</v>
      </c>
      <c r="K257" t="s">
        <v>8400</v>
      </c>
      <c r="L257" s="5">
        <v>8.0180000000000007</v>
      </c>
      <c r="M257">
        <v>2012</v>
      </c>
      <c r="N257">
        <f t="shared" si="6"/>
        <v>0</v>
      </c>
      <c r="O257" t="str">
        <f t="shared" si="7"/>
        <v>Friday</v>
      </c>
      <c r="P257" s="14">
        <v>0.25900000000000001</v>
      </c>
    </row>
    <row r="258" spans="1:16" x14ac:dyDescent="0.35">
      <c r="A258">
        <v>257</v>
      </c>
      <c r="B258" t="s">
        <v>1028</v>
      </c>
      <c r="C258" t="s">
        <v>30</v>
      </c>
      <c r="D258" t="s">
        <v>1031</v>
      </c>
      <c r="E258" s="3">
        <v>41124</v>
      </c>
      <c r="F258" t="s">
        <v>1035</v>
      </c>
      <c r="G258" t="s">
        <v>155</v>
      </c>
      <c r="H258" s="3">
        <v>41126</v>
      </c>
      <c r="I258" s="3">
        <v>41127</v>
      </c>
      <c r="J258">
        <v>3</v>
      </c>
      <c r="K258" t="s">
        <v>8399</v>
      </c>
      <c r="L258" s="5">
        <v>23.556000000000001</v>
      </c>
      <c r="M258">
        <v>2012</v>
      </c>
      <c r="N258">
        <f t="shared" si="6"/>
        <v>1</v>
      </c>
      <c r="O258" t="str">
        <f t="shared" si="7"/>
        <v>Friday</v>
      </c>
      <c r="P258" s="14">
        <v>0.18794815333415538</v>
      </c>
    </row>
    <row r="259" spans="1:16" x14ac:dyDescent="0.35">
      <c r="A259">
        <v>258</v>
      </c>
      <c r="B259" t="s">
        <v>328</v>
      </c>
      <c r="C259" t="s">
        <v>44</v>
      </c>
      <c r="D259" t="s">
        <v>1037</v>
      </c>
      <c r="E259" s="3">
        <v>41051</v>
      </c>
      <c r="F259" t="s">
        <v>1039</v>
      </c>
      <c r="G259" t="s">
        <v>41</v>
      </c>
      <c r="H259" s="3">
        <v>41056</v>
      </c>
      <c r="I259" s="3">
        <v>41056</v>
      </c>
      <c r="J259">
        <v>5</v>
      </c>
      <c r="K259" t="s">
        <v>8400</v>
      </c>
      <c r="L259" s="5">
        <v>2.5049999999999999</v>
      </c>
      <c r="M259">
        <v>2012</v>
      </c>
      <c r="N259">
        <f t="shared" ref="N259:N322" si="8">I259-H259</f>
        <v>0</v>
      </c>
      <c r="O259" t="str">
        <f t="shared" ref="O259:O322" si="9">TEXT(E259,"dddd")</f>
        <v>Tuesday</v>
      </c>
      <c r="P259" s="14">
        <v>0</v>
      </c>
    </row>
    <row r="260" spans="1:16" x14ac:dyDescent="0.35">
      <c r="A260">
        <v>259</v>
      </c>
      <c r="B260" t="s">
        <v>1041</v>
      </c>
      <c r="C260" t="s">
        <v>30</v>
      </c>
      <c r="D260" t="s">
        <v>1042</v>
      </c>
      <c r="E260" s="3">
        <v>40715</v>
      </c>
      <c r="F260" t="s">
        <v>1044</v>
      </c>
      <c r="G260" t="s">
        <v>139</v>
      </c>
      <c r="H260" s="3">
        <v>40718</v>
      </c>
      <c r="I260" s="3">
        <v>40718</v>
      </c>
      <c r="J260">
        <v>3</v>
      </c>
      <c r="K260" t="s">
        <v>8400</v>
      </c>
      <c r="L260" s="5">
        <v>27.225000000000001</v>
      </c>
      <c r="M260">
        <v>2011</v>
      </c>
      <c r="N260">
        <f t="shared" si="8"/>
        <v>0</v>
      </c>
      <c r="O260" t="str">
        <f t="shared" si="9"/>
        <v>Tuesday</v>
      </c>
      <c r="P260" s="14">
        <v>5.0127758703752266E-2</v>
      </c>
    </row>
    <row r="261" spans="1:16" x14ac:dyDescent="0.35">
      <c r="A261">
        <v>260</v>
      </c>
      <c r="B261" t="s">
        <v>1041</v>
      </c>
      <c r="C261" t="s">
        <v>30</v>
      </c>
      <c r="D261" t="s">
        <v>1042</v>
      </c>
      <c r="E261" s="3">
        <v>40715</v>
      </c>
      <c r="F261" t="s">
        <v>1046</v>
      </c>
      <c r="G261" t="s">
        <v>139</v>
      </c>
      <c r="H261" s="3">
        <v>40718</v>
      </c>
      <c r="I261" s="3">
        <v>40718</v>
      </c>
      <c r="J261">
        <v>3</v>
      </c>
      <c r="K261" t="s">
        <v>8400</v>
      </c>
      <c r="L261" s="5">
        <v>5.3090000000000002</v>
      </c>
      <c r="M261">
        <v>2011</v>
      </c>
      <c r="N261">
        <f t="shared" si="8"/>
        <v>0</v>
      </c>
      <c r="O261" t="str">
        <f t="shared" si="9"/>
        <v>Tuesday</v>
      </c>
      <c r="P261" s="14">
        <v>0.27999999999999997</v>
      </c>
    </row>
    <row r="262" spans="1:16" x14ac:dyDescent="0.35">
      <c r="A262">
        <v>261</v>
      </c>
      <c r="B262" t="s">
        <v>1041</v>
      </c>
      <c r="C262" t="s">
        <v>30</v>
      </c>
      <c r="D262" t="s">
        <v>1042</v>
      </c>
      <c r="E262" s="3">
        <v>40715</v>
      </c>
      <c r="F262" t="s">
        <v>1048</v>
      </c>
      <c r="G262" t="s">
        <v>139</v>
      </c>
      <c r="H262" s="3">
        <v>40718</v>
      </c>
      <c r="I262" s="3">
        <v>40718</v>
      </c>
      <c r="J262">
        <v>3</v>
      </c>
      <c r="K262" t="s">
        <v>8400</v>
      </c>
      <c r="L262" s="5">
        <v>6.6180000000000003</v>
      </c>
      <c r="M262">
        <v>2011</v>
      </c>
      <c r="N262">
        <f t="shared" si="8"/>
        <v>0</v>
      </c>
      <c r="O262" t="str">
        <f t="shared" si="9"/>
        <v>Tuesday</v>
      </c>
      <c r="P262" s="14">
        <v>0.33873873873873878</v>
      </c>
    </row>
    <row r="263" spans="1:16" x14ac:dyDescent="0.35">
      <c r="A263">
        <v>262</v>
      </c>
      <c r="B263" t="s">
        <v>1050</v>
      </c>
      <c r="C263" t="s">
        <v>30</v>
      </c>
      <c r="D263" t="s">
        <v>1053</v>
      </c>
      <c r="E263" s="3">
        <v>41231</v>
      </c>
      <c r="F263" t="s">
        <v>1055</v>
      </c>
      <c r="G263" t="s">
        <v>155</v>
      </c>
      <c r="H263" s="3">
        <v>41233</v>
      </c>
      <c r="I263" s="3">
        <v>41233</v>
      </c>
      <c r="J263">
        <v>2</v>
      </c>
      <c r="K263" t="s">
        <v>8400</v>
      </c>
      <c r="L263" s="5">
        <v>14.31</v>
      </c>
      <c r="M263">
        <v>2012</v>
      </c>
      <c r="N263">
        <f t="shared" si="8"/>
        <v>0</v>
      </c>
      <c r="O263" t="str">
        <f t="shared" si="9"/>
        <v>Sunday</v>
      </c>
      <c r="P263" s="14">
        <v>0.12771898376365956</v>
      </c>
    </row>
    <row r="264" spans="1:16" x14ac:dyDescent="0.35">
      <c r="A264">
        <v>263</v>
      </c>
      <c r="B264" t="s">
        <v>1057</v>
      </c>
      <c r="C264" t="s">
        <v>44</v>
      </c>
      <c r="D264" t="s">
        <v>1058</v>
      </c>
      <c r="E264" s="3">
        <v>41459</v>
      </c>
      <c r="F264" t="s">
        <v>1060</v>
      </c>
      <c r="G264" t="s">
        <v>41</v>
      </c>
      <c r="H264" s="3">
        <v>41464</v>
      </c>
      <c r="I264" s="3">
        <v>41464</v>
      </c>
      <c r="J264">
        <v>5</v>
      </c>
      <c r="K264" t="s">
        <v>8400</v>
      </c>
      <c r="L264" s="5">
        <v>9.3480000000000008</v>
      </c>
      <c r="M264">
        <v>2013</v>
      </c>
      <c r="N264">
        <f t="shared" si="8"/>
        <v>0</v>
      </c>
      <c r="O264" t="str">
        <f t="shared" si="9"/>
        <v>Thursday</v>
      </c>
      <c r="P264" s="14">
        <v>0.34032520325203258</v>
      </c>
    </row>
    <row r="265" spans="1:16" x14ac:dyDescent="0.35">
      <c r="A265">
        <v>264</v>
      </c>
      <c r="B265" t="s">
        <v>1062</v>
      </c>
      <c r="C265" t="s">
        <v>44</v>
      </c>
      <c r="D265" t="s">
        <v>1065</v>
      </c>
      <c r="E265" s="3">
        <v>41578</v>
      </c>
      <c r="F265" t="s">
        <v>1067</v>
      </c>
      <c r="G265" t="s">
        <v>41</v>
      </c>
      <c r="H265" s="3">
        <v>41583</v>
      </c>
      <c r="I265" s="3">
        <v>41584</v>
      </c>
      <c r="J265">
        <v>6</v>
      </c>
      <c r="K265" t="s">
        <v>8399</v>
      </c>
      <c r="L265" s="5">
        <v>16.966000000000001</v>
      </c>
      <c r="M265">
        <v>2013</v>
      </c>
      <c r="N265">
        <f t="shared" si="8"/>
        <v>1</v>
      </c>
      <c r="O265" t="str">
        <f t="shared" si="9"/>
        <v>Thursday</v>
      </c>
      <c r="P265" s="14">
        <v>-0.14194349866568515</v>
      </c>
    </row>
    <row r="266" spans="1:16" x14ac:dyDescent="0.35">
      <c r="A266">
        <v>265</v>
      </c>
      <c r="B266" t="s">
        <v>1069</v>
      </c>
      <c r="C266" t="s">
        <v>30</v>
      </c>
      <c r="D266" t="s">
        <v>1071</v>
      </c>
      <c r="E266" s="3">
        <v>41498</v>
      </c>
      <c r="F266" t="s">
        <v>1073</v>
      </c>
      <c r="G266" t="s">
        <v>41</v>
      </c>
      <c r="H266" s="3">
        <v>41503</v>
      </c>
      <c r="I266" s="3">
        <v>41503</v>
      </c>
      <c r="J266">
        <v>5</v>
      </c>
      <c r="K266" t="s">
        <v>8400</v>
      </c>
      <c r="L266" s="5">
        <v>13.297000000000001</v>
      </c>
      <c r="M266">
        <v>2013</v>
      </c>
      <c r="N266">
        <f t="shared" si="8"/>
        <v>0</v>
      </c>
      <c r="O266" t="str">
        <f t="shared" si="9"/>
        <v>Monday</v>
      </c>
      <c r="P266" s="14">
        <v>-6.1836206824854259E-2</v>
      </c>
    </row>
    <row r="267" spans="1:16" x14ac:dyDescent="0.35">
      <c r="A267">
        <v>266</v>
      </c>
      <c r="B267" t="s">
        <v>1075</v>
      </c>
      <c r="C267" t="s">
        <v>84</v>
      </c>
      <c r="D267" t="s">
        <v>1077</v>
      </c>
      <c r="E267" s="3">
        <v>41194</v>
      </c>
      <c r="F267" t="s">
        <v>1079</v>
      </c>
      <c r="G267" t="s">
        <v>139</v>
      </c>
      <c r="H267" s="3">
        <v>41197</v>
      </c>
      <c r="I267" s="3">
        <v>41200</v>
      </c>
      <c r="J267">
        <v>6</v>
      </c>
      <c r="K267" t="s">
        <v>8399</v>
      </c>
      <c r="L267" s="5">
        <v>1.2629999999999999</v>
      </c>
      <c r="M267">
        <v>2012</v>
      </c>
      <c r="N267">
        <f t="shared" si="8"/>
        <v>3</v>
      </c>
      <c r="O267" t="str">
        <f t="shared" si="9"/>
        <v>Friday</v>
      </c>
      <c r="P267" s="14">
        <v>1.7777777777777778E-2</v>
      </c>
    </row>
    <row r="268" spans="1:16" x14ac:dyDescent="0.35">
      <c r="A268">
        <v>267</v>
      </c>
      <c r="B268" t="s">
        <v>1081</v>
      </c>
      <c r="C268" t="s">
        <v>30</v>
      </c>
      <c r="D268" t="s">
        <v>1083</v>
      </c>
      <c r="E268" s="3">
        <v>41263</v>
      </c>
      <c r="F268" t="s">
        <v>1085</v>
      </c>
      <c r="G268" t="s">
        <v>139</v>
      </c>
      <c r="H268" s="3">
        <v>41266</v>
      </c>
      <c r="I268" s="3">
        <v>41267</v>
      </c>
      <c r="J268">
        <v>4</v>
      </c>
      <c r="K268" t="s">
        <v>8399</v>
      </c>
      <c r="L268" s="5">
        <v>5.3840000000000003</v>
      </c>
      <c r="M268">
        <v>2012</v>
      </c>
      <c r="N268">
        <f t="shared" si="8"/>
        <v>1</v>
      </c>
      <c r="O268" t="str">
        <f t="shared" si="9"/>
        <v>Thursday</v>
      </c>
      <c r="P268" s="14">
        <v>0.26025974025974019</v>
      </c>
    </row>
    <row r="269" spans="1:16" x14ac:dyDescent="0.35">
      <c r="A269">
        <v>268</v>
      </c>
      <c r="B269" t="s">
        <v>1087</v>
      </c>
      <c r="C269" t="s">
        <v>44</v>
      </c>
      <c r="D269" t="s">
        <v>1089</v>
      </c>
      <c r="E269" s="3">
        <v>41841</v>
      </c>
      <c r="F269" t="s">
        <v>1091</v>
      </c>
      <c r="G269" t="s">
        <v>41</v>
      </c>
      <c r="H269" s="3">
        <v>41846</v>
      </c>
      <c r="I269" s="3">
        <v>41846</v>
      </c>
      <c r="J269">
        <v>5</v>
      </c>
      <c r="K269" t="s">
        <v>8400</v>
      </c>
      <c r="L269" s="5">
        <v>0.875</v>
      </c>
      <c r="M269">
        <v>2014</v>
      </c>
      <c r="N269">
        <f t="shared" si="8"/>
        <v>0</v>
      </c>
      <c r="O269" t="str">
        <f t="shared" si="9"/>
        <v>Monday</v>
      </c>
      <c r="P269" s="14">
        <v>0.2200988467874794</v>
      </c>
    </row>
    <row r="270" spans="1:16" x14ac:dyDescent="0.35">
      <c r="A270">
        <v>269</v>
      </c>
      <c r="B270" t="s">
        <v>1087</v>
      </c>
      <c r="C270" t="s">
        <v>44</v>
      </c>
      <c r="D270" t="s">
        <v>1089</v>
      </c>
      <c r="E270" s="3">
        <v>41841</v>
      </c>
      <c r="F270" t="s">
        <v>279</v>
      </c>
      <c r="G270" t="s">
        <v>41</v>
      </c>
      <c r="H270" s="3">
        <v>41846</v>
      </c>
      <c r="I270" s="3">
        <v>41848</v>
      </c>
      <c r="J270">
        <v>7</v>
      </c>
      <c r="K270" t="s">
        <v>8399</v>
      </c>
      <c r="L270" s="5">
        <v>6.8559999999999999</v>
      </c>
      <c r="M270">
        <v>2014</v>
      </c>
      <c r="N270">
        <f t="shared" si="8"/>
        <v>2</v>
      </c>
      <c r="O270" t="str">
        <f t="shared" si="9"/>
        <v>Monday</v>
      </c>
      <c r="P270" s="14">
        <v>0.49130434782608701</v>
      </c>
    </row>
    <row r="271" spans="1:16" x14ac:dyDescent="0.35">
      <c r="A271">
        <v>270</v>
      </c>
      <c r="B271" t="s">
        <v>1087</v>
      </c>
      <c r="C271" t="s">
        <v>44</v>
      </c>
      <c r="D271" t="s">
        <v>1089</v>
      </c>
      <c r="E271" s="3">
        <v>41841</v>
      </c>
      <c r="F271" t="s">
        <v>1093</v>
      </c>
      <c r="G271" t="s">
        <v>41</v>
      </c>
      <c r="H271" s="3">
        <v>41846</v>
      </c>
      <c r="I271" s="3">
        <v>41846</v>
      </c>
      <c r="J271">
        <v>5</v>
      </c>
      <c r="K271" t="s">
        <v>8400</v>
      </c>
      <c r="L271" s="5">
        <v>3.472</v>
      </c>
      <c r="M271">
        <v>2014</v>
      </c>
      <c r="N271">
        <f t="shared" si="8"/>
        <v>0</v>
      </c>
      <c r="O271" t="str">
        <f t="shared" si="9"/>
        <v>Monday</v>
      </c>
      <c r="P271" s="14">
        <v>8.8888888888888889E-3</v>
      </c>
    </row>
    <row r="272" spans="1:16" x14ac:dyDescent="0.35">
      <c r="A272">
        <v>271</v>
      </c>
      <c r="B272" t="s">
        <v>1095</v>
      </c>
      <c r="C272" t="s">
        <v>44</v>
      </c>
      <c r="D272" t="s">
        <v>1098</v>
      </c>
      <c r="E272" s="3">
        <v>41731</v>
      </c>
      <c r="F272" t="s">
        <v>771</v>
      </c>
      <c r="G272" t="s">
        <v>41</v>
      </c>
      <c r="H272" s="3">
        <v>41736</v>
      </c>
      <c r="I272" s="3">
        <v>41738</v>
      </c>
      <c r="J272">
        <v>7</v>
      </c>
      <c r="K272" t="s">
        <v>8399</v>
      </c>
      <c r="L272" s="5">
        <v>0.60399999999999998</v>
      </c>
      <c r="M272">
        <v>2014</v>
      </c>
      <c r="N272">
        <f t="shared" si="8"/>
        <v>2</v>
      </c>
      <c r="O272" t="str">
        <f t="shared" si="9"/>
        <v>Wednesday</v>
      </c>
      <c r="P272" s="14">
        <v>-0.76407839245844722</v>
      </c>
    </row>
    <row r="273" spans="1:16" x14ac:dyDescent="0.35">
      <c r="A273">
        <v>272</v>
      </c>
      <c r="B273" t="s">
        <v>1095</v>
      </c>
      <c r="C273" t="s">
        <v>44</v>
      </c>
      <c r="D273" t="s">
        <v>1098</v>
      </c>
      <c r="E273" s="3">
        <v>41731</v>
      </c>
      <c r="F273" t="s">
        <v>1101</v>
      </c>
      <c r="G273" t="s">
        <v>41</v>
      </c>
      <c r="H273" s="3">
        <v>41736</v>
      </c>
      <c r="I273" s="3">
        <v>41736</v>
      </c>
      <c r="J273">
        <v>5</v>
      </c>
      <c r="K273" t="s">
        <v>8400</v>
      </c>
      <c r="L273" s="5">
        <v>2.97</v>
      </c>
      <c r="M273">
        <v>2014</v>
      </c>
      <c r="N273">
        <f t="shared" si="8"/>
        <v>0</v>
      </c>
      <c r="O273" t="str">
        <f t="shared" si="9"/>
        <v>Wednesday</v>
      </c>
      <c r="P273" s="14">
        <v>-0.43161038081457992</v>
      </c>
    </row>
    <row r="274" spans="1:16" x14ac:dyDescent="0.35">
      <c r="A274">
        <v>273</v>
      </c>
      <c r="B274" t="s">
        <v>1103</v>
      </c>
      <c r="C274" t="s">
        <v>30</v>
      </c>
      <c r="D274" t="s">
        <v>1104</v>
      </c>
      <c r="E274" s="3">
        <v>41964</v>
      </c>
      <c r="F274" t="s">
        <v>1106</v>
      </c>
      <c r="G274" t="s">
        <v>139</v>
      </c>
      <c r="H274" s="3">
        <v>41967</v>
      </c>
      <c r="I274" s="3">
        <v>41967</v>
      </c>
      <c r="J274">
        <v>3</v>
      </c>
      <c r="K274" t="s">
        <v>8400</v>
      </c>
      <c r="L274" s="5">
        <v>5.6769999999999996</v>
      </c>
      <c r="M274">
        <v>2014</v>
      </c>
      <c r="N274">
        <f t="shared" si="8"/>
        <v>0</v>
      </c>
      <c r="O274" t="str">
        <f t="shared" si="9"/>
        <v>Friday</v>
      </c>
      <c r="P274" s="14">
        <v>0.26666666666666666</v>
      </c>
    </row>
    <row r="275" spans="1:16" x14ac:dyDescent="0.35">
      <c r="A275">
        <v>274</v>
      </c>
      <c r="B275" t="s">
        <v>1108</v>
      </c>
      <c r="C275" t="s">
        <v>84</v>
      </c>
      <c r="D275" t="s">
        <v>1109</v>
      </c>
      <c r="E275" s="3">
        <v>41885</v>
      </c>
      <c r="F275" t="s">
        <v>1111</v>
      </c>
      <c r="G275" t="s">
        <v>139</v>
      </c>
      <c r="H275" s="3">
        <v>41888</v>
      </c>
      <c r="I275" s="3">
        <v>41888</v>
      </c>
      <c r="J275">
        <v>3</v>
      </c>
      <c r="K275" t="s">
        <v>8400</v>
      </c>
      <c r="L275" s="5">
        <v>18.486000000000001</v>
      </c>
      <c r="M275">
        <v>2014</v>
      </c>
      <c r="N275">
        <f t="shared" si="8"/>
        <v>0</v>
      </c>
      <c r="O275" t="str">
        <f t="shared" si="9"/>
        <v>Wednesday</v>
      </c>
      <c r="P275" s="14">
        <v>-3.3146842427958317E-2</v>
      </c>
    </row>
    <row r="276" spans="1:16" x14ac:dyDescent="0.35">
      <c r="A276">
        <v>275</v>
      </c>
      <c r="B276" t="s">
        <v>1108</v>
      </c>
      <c r="C276" t="s">
        <v>84</v>
      </c>
      <c r="D276" t="s">
        <v>1109</v>
      </c>
      <c r="E276" s="3">
        <v>41885</v>
      </c>
      <c r="F276" t="s">
        <v>1113</v>
      </c>
      <c r="G276" t="s">
        <v>139</v>
      </c>
      <c r="H276" s="3">
        <v>41888</v>
      </c>
      <c r="I276" s="3">
        <v>41888</v>
      </c>
      <c r="J276">
        <v>3</v>
      </c>
      <c r="K276" t="s">
        <v>8400</v>
      </c>
      <c r="L276" s="5">
        <v>4.8879999999999999</v>
      </c>
      <c r="M276">
        <v>2014</v>
      </c>
      <c r="N276">
        <f t="shared" si="8"/>
        <v>0</v>
      </c>
      <c r="O276" t="str">
        <f t="shared" si="9"/>
        <v>Wednesday</v>
      </c>
      <c r="P276" s="14">
        <v>-0.19998984823105428</v>
      </c>
    </row>
    <row r="277" spans="1:16" x14ac:dyDescent="0.35">
      <c r="A277">
        <v>276</v>
      </c>
      <c r="B277" t="s">
        <v>1115</v>
      </c>
      <c r="C277" t="s">
        <v>199</v>
      </c>
      <c r="D277" t="s">
        <v>1118</v>
      </c>
      <c r="E277" s="3">
        <v>40654</v>
      </c>
      <c r="F277" t="s">
        <v>1120</v>
      </c>
      <c r="G277" t="s">
        <v>41</v>
      </c>
      <c r="H277" s="3">
        <v>40659</v>
      </c>
      <c r="I277" s="3">
        <v>40659</v>
      </c>
      <c r="J277">
        <v>5</v>
      </c>
      <c r="K277" t="s">
        <v>8400</v>
      </c>
      <c r="L277" s="5">
        <v>52.262</v>
      </c>
      <c r="M277">
        <v>2011</v>
      </c>
      <c r="N277">
        <f t="shared" si="8"/>
        <v>0</v>
      </c>
      <c r="O277" t="str">
        <f t="shared" si="9"/>
        <v>Thursday</v>
      </c>
      <c r="P277" s="14">
        <v>-0.17068793699919788</v>
      </c>
    </row>
    <row r="278" spans="1:16" x14ac:dyDescent="0.35">
      <c r="A278">
        <v>277</v>
      </c>
      <c r="B278" t="s">
        <v>1122</v>
      </c>
      <c r="C278" t="s">
        <v>84</v>
      </c>
      <c r="D278" t="s">
        <v>1123</v>
      </c>
      <c r="E278" s="3">
        <v>41522</v>
      </c>
      <c r="F278" t="s">
        <v>1125</v>
      </c>
      <c r="G278" t="s">
        <v>41</v>
      </c>
      <c r="H278" s="3">
        <v>41527</v>
      </c>
      <c r="I278" s="3">
        <v>41527</v>
      </c>
      <c r="J278">
        <v>5</v>
      </c>
      <c r="K278" t="s">
        <v>8400</v>
      </c>
      <c r="L278" s="5">
        <v>6.0369999999999999</v>
      </c>
      <c r="M278">
        <v>2013</v>
      </c>
      <c r="N278">
        <f t="shared" si="8"/>
        <v>0</v>
      </c>
      <c r="O278" t="str">
        <f t="shared" si="9"/>
        <v>Thursday</v>
      </c>
      <c r="P278" s="14">
        <v>7.9238095238095246E-2</v>
      </c>
    </row>
    <row r="279" spans="1:16" x14ac:dyDescent="0.35">
      <c r="A279">
        <v>278</v>
      </c>
      <c r="B279" t="s">
        <v>1122</v>
      </c>
      <c r="C279" t="s">
        <v>84</v>
      </c>
      <c r="D279" t="s">
        <v>1123</v>
      </c>
      <c r="E279" s="3">
        <v>41522</v>
      </c>
      <c r="F279" t="s">
        <v>956</v>
      </c>
      <c r="G279" t="s">
        <v>41</v>
      </c>
      <c r="H279" s="3">
        <v>41527</v>
      </c>
      <c r="I279" s="3">
        <v>41530</v>
      </c>
      <c r="J279">
        <v>8</v>
      </c>
      <c r="K279" t="s">
        <v>8399</v>
      </c>
      <c r="L279" s="5">
        <v>5.5750000000000002</v>
      </c>
      <c r="M279">
        <v>2013</v>
      </c>
      <c r="N279">
        <f t="shared" si="8"/>
        <v>3</v>
      </c>
      <c r="O279" t="str">
        <f t="shared" si="9"/>
        <v>Thursday</v>
      </c>
      <c r="P279" s="14">
        <v>0.47937007874015752</v>
      </c>
    </row>
    <row r="280" spans="1:16" x14ac:dyDescent="0.35">
      <c r="A280">
        <v>279</v>
      </c>
      <c r="B280" t="s">
        <v>1127</v>
      </c>
      <c r="C280" t="s">
        <v>44</v>
      </c>
      <c r="D280" t="s">
        <v>1128</v>
      </c>
      <c r="E280" s="3">
        <v>40823</v>
      </c>
      <c r="F280" t="s">
        <v>1130</v>
      </c>
      <c r="G280" t="s">
        <v>139</v>
      </c>
      <c r="H280" s="3">
        <v>40826</v>
      </c>
      <c r="I280" s="3">
        <v>40827</v>
      </c>
      <c r="J280">
        <v>4</v>
      </c>
      <c r="K280" t="s">
        <v>8399</v>
      </c>
      <c r="L280" s="5">
        <v>5.4930000000000003</v>
      </c>
      <c r="M280">
        <v>2011</v>
      </c>
      <c r="N280">
        <f t="shared" si="8"/>
        <v>1</v>
      </c>
      <c r="O280" t="str">
        <f t="shared" si="9"/>
        <v>Friday</v>
      </c>
      <c r="P280" s="14">
        <v>0.1878787878787879</v>
      </c>
    </row>
    <row r="281" spans="1:16" x14ac:dyDescent="0.35">
      <c r="A281">
        <v>280</v>
      </c>
      <c r="B281" t="s">
        <v>1132</v>
      </c>
      <c r="C281" t="s">
        <v>44</v>
      </c>
      <c r="D281" t="s">
        <v>1134</v>
      </c>
      <c r="E281" s="3">
        <v>41094</v>
      </c>
      <c r="F281" t="s">
        <v>1136</v>
      </c>
      <c r="G281" t="s">
        <v>242</v>
      </c>
      <c r="H281" s="3">
        <v>41094</v>
      </c>
      <c r="I281" s="3">
        <v>41095</v>
      </c>
      <c r="J281">
        <v>1</v>
      </c>
      <c r="K281" t="s">
        <v>8399</v>
      </c>
      <c r="L281" s="5">
        <v>41.893000000000001</v>
      </c>
      <c r="M281">
        <v>2012</v>
      </c>
      <c r="N281">
        <f t="shared" si="8"/>
        <v>1</v>
      </c>
      <c r="O281" t="str">
        <f t="shared" si="9"/>
        <v>Wednesday</v>
      </c>
      <c r="P281" s="14">
        <v>7.0000000000000007E-2</v>
      </c>
    </row>
    <row r="282" spans="1:16" x14ac:dyDescent="0.35">
      <c r="A282">
        <v>281</v>
      </c>
      <c r="B282" t="s">
        <v>1138</v>
      </c>
      <c r="C282" t="s">
        <v>44</v>
      </c>
      <c r="D282" t="s">
        <v>1141</v>
      </c>
      <c r="E282" s="3">
        <v>41963</v>
      </c>
      <c r="F282" t="s">
        <v>1143</v>
      </c>
      <c r="G282" t="s">
        <v>41</v>
      </c>
      <c r="H282" s="3">
        <v>41968</v>
      </c>
      <c r="I282" s="3">
        <v>41968</v>
      </c>
      <c r="J282">
        <v>5</v>
      </c>
      <c r="K282" t="s">
        <v>8400</v>
      </c>
      <c r="L282" s="5">
        <v>1.246</v>
      </c>
      <c r="M282">
        <v>2014</v>
      </c>
      <c r="N282">
        <f t="shared" si="8"/>
        <v>0</v>
      </c>
      <c r="O282" t="str">
        <f t="shared" si="9"/>
        <v>Thursday</v>
      </c>
      <c r="P282" s="14">
        <v>-0.78814202580754023</v>
      </c>
    </row>
    <row r="283" spans="1:16" x14ac:dyDescent="0.35">
      <c r="A283">
        <v>282</v>
      </c>
      <c r="B283" t="s">
        <v>1145</v>
      </c>
      <c r="C283" t="s">
        <v>84</v>
      </c>
      <c r="D283" t="s">
        <v>1146</v>
      </c>
      <c r="E283" s="3">
        <v>41895</v>
      </c>
      <c r="F283" t="s">
        <v>1148</v>
      </c>
      <c r="G283" t="s">
        <v>242</v>
      </c>
      <c r="H283" s="3">
        <v>41895</v>
      </c>
      <c r="I283" s="3">
        <v>41896</v>
      </c>
      <c r="J283">
        <v>1</v>
      </c>
      <c r="K283" t="s">
        <v>8399</v>
      </c>
      <c r="L283" s="5">
        <v>9.5220000000000002</v>
      </c>
      <c r="M283">
        <v>2014</v>
      </c>
      <c r="N283">
        <f t="shared" si="8"/>
        <v>1</v>
      </c>
      <c r="O283" t="str">
        <f t="shared" si="9"/>
        <v>Saturday</v>
      </c>
      <c r="P283" s="14">
        <v>0.04</v>
      </c>
    </row>
    <row r="284" spans="1:16" x14ac:dyDescent="0.35">
      <c r="A284">
        <v>283</v>
      </c>
      <c r="B284" t="s">
        <v>1150</v>
      </c>
      <c r="C284" t="s">
        <v>199</v>
      </c>
      <c r="D284" t="s">
        <v>1151</v>
      </c>
      <c r="E284" s="3">
        <v>41239</v>
      </c>
      <c r="F284" t="s">
        <v>694</v>
      </c>
      <c r="G284" t="s">
        <v>41</v>
      </c>
      <c r="H284" s="3">
        <v>41244</v>
      </c>
      <c r="I284" s="3">
        <v>41244</v>
      </c>
      <c r="J284">
        <v>5</v>
      </c>
      <c r="K284" t="s">
        <v>8400</v>
      </c>
      <c r="L284" s="5">
        <v>10.837999999999999</v>
      </c>
      <c r="M284">
        <v>2012</v>
      </c>
      <c r="N284">
        <f t="shared" si="8"/>
        <v>0</v>
      </c>
      <c r="O284" t="str">
        <f t="shared" si="9"/>
        <v>Monday</v>
      </c>
      <c r="P284" s="14">
        <v>0.26043795620437954</v>
      </c>
    </row>
    <row r="285" spans="1:16" x14ac:dyDescent="0.35">
      <c r="A285">
        <v>284</v>
      </c>
      <c r="B285" t="s">
        <v>1153</v>
      </c>
      <c r="C285" t="s">
        <v>44</v>
      </c>
      <c r="D285" t="s">
        <v>1155</v>
      </c>
      <c r="E285" s="3">
        <v>41746</v>
      </c>
      <c r="F285" t="s">
        <v>1125</v>
      </c>
      <c r="G285" t="s">
        <v>41</v>
      </c>
      <c r="H285" s="3">
        <v>41751</v>
      </c>
      <c r="I285" s="3">
        <v>41751</v>
      </c>
      <c r="J285">
        <v>5</v>
      </c>
      <c r="K285" t="s">
        <v>8400</v>
      </c>
      <c r="L285" s="5">
        <v>2.8610000000000002</v>
      </c>
      <c r="M285">
        <v>2014</v>
      </c>
      <c r="N285">
        <f t="shared" si="8"/>
        <v>0</v>
      </c>
      <c r="O285" t="str">
        <f t="shared" si="9"/>
        <v>Thursday</v>
      </c>
      <c r="P285" s="14">
        <v>-0.72502048080454295</v>
      </c>
    </row>
    <row r="286" spans="1:16" x14ac:dyDescent="0.35">
      <c r="A286">
        <v>285</v>
      </c>
      <c r="B286" t="s">
        <v>1157</v>
      </c>
      <c r="C286" t="s">
        <v>30</v>
      </c>
      <c r="D286" t="s">
        <v>1158</v>
      </c>
      <c r="E286" s="3">
        <v>41295</v>
      </c>
      <c r="F286" t="s">
        <v>455</v>
      </c>
      <c r="G286" t="s">
        <v>139</v>
      </c>
      <c r="H286" s="3">
        <v>41298</v>
      </c>
      <c r="I286" s="3">
        <v>41298</v>
      </c>
      <c r="J286">
        <v>3</v>
      </c>
      <c r="K286" t="s">
        <v>8400</v>
      </c>
      <c r="L286" s="5">
        <v>5.3609999999999998</v>
      </c>
      <c r="M286">
        <v>2013</v>
      </c>
      <c r="N286">
        <f t="shared" si="8"/>
        <v>0</v>
      </c>
      <c r="O286" t="str">
        <f t="shared" si="9"/>
        <v>Monday</v>
      </c>
      <c r="P286" s="14">
        <v>0.05</v>
      </c>
    </row>
    <row r="287" spans="1:16" x14ac:dyDescent="0.35">
      <c r="A287">
        <v>286</v>
      </c>
      <c r="B287" t="s">
        <v>1157</v>
      </c>
      <c r="C287" t="s">
        <v>30</v>
      </c>
      <c r="D287" t="s">
        <v>1158</v>
      </c>
      <c r="E287" s="3">
        <v>41295</v>
      </c>
      <c r="F287" t="s">
        <v>951</v>
      </c>
      <c r="G287" t="s">
        <v>139</v>
      </c>
      <c r="H287" s="3">
        <v>41298</v>
      </c>
      <c r="I287" s="3">
        <v>41298</v>
      </c>
      <c r="J287">
        <v>3</v>
      </c>
      <c r="K287" t="s">
        <v>8400</v>
      </c>
      <c r="L287" s="5">
        <v>29.282</v>
      </c>
      <c r="M287">
        <v>2013</v>
      </c>
      <c r="N287">
        <f t="shared" si="8"/>
        <v>0</v>
      </c>
      <c r="O287" t="str">
        <f t="shared" si="9"/>
        <v>Monday</v>
      </c>
      <c r="P287" s="14">
        <v>0.37607588929395774</v>
      </c>
    </row>
    <row r="288" spans="1:16" x14ac:dyDescent="0.35">
      <c r="A288">
        <v>287</v>
      </c>
      <c r="B288" t="s">
        <v>1157</v>
      </c>
      <c r="C288" t="s">
        <v>30</v>
      </c>
      <c r="D288" t="s">
        <v>1158</v>
      </c>
      <c r="E288" s="3">
        <v>41295</v>
      </c>
      <c r="F288" t="s">
        <v>1160</v>
      </c>
      <c r="G288" t="s">
        <v>139</v>
      </c>
      <c r="H288" s="3">
        <v>41298</v>
      </c>
      <c r="I288" s="3">
        <v>41298</v>
      </c>
      <c r="J288">
        <v>3</v>
      </c>
      <c r="K288" t="s">
        <v>8400</v>
      </c>
      <c r="L288" s="5">
        <v>37.048999999999999</v>
      </c>
      <c r="M288">
        <v>2013</v>
      </c>
      <c r="N288">
        <f t="shared" si="8"/>
        <v>0</v>
      </c>
      <c r="O288" t="str">
        <f t="shared" si="9"/>
        <v>Monday</v>
      </c>
      <c r="P288" s="14">
        <v>3.9880239520958101E-2</v>
      </c>
    </row>
    <row r="289" spans="1:16" x14ac:dyDescent="0.35">
      <c r="A289">
        <v>288</v>
      </c>
      <c r="B289" t="s">
        <v>1157</v>
      </c>
      <c r="C289" t="s">
        <v>30</v>
      </c>
      <c r="D289" t="s">
        <v>1158</v>
      </c>
      <c r="E289" s="3">
        <v>41295</v>
      </c>
      <c r="F289" t="s">
        <v>1162</v>
      </c>
      <c r="G289" t="s">
        <v>139</v>
      </c>
      <c r="H289" s="3">
        <v>41298</v>
      </c>
      <c r="I289" s="3">
        <v>41298</v>
      </c>
      <c r="J289">
        <v>3</v>
      </c>
      <c r="K289" t="s">
        <v>8400</v>
      </c>
      <c r="L289" s="5">
        <v>105.029</v>
      </c>
      <c r="M289">
        <v>2013</v>
      </c>
      <c r="N289">
        <f t="shared" si="8"/>
        <v>0</v>
      </c>
      <c r="O289" t="str">
        <f t="shared" si="9"/>
        <v>Monday</v>
      </c>
      <c r="P289" s="14">
        <v>0.34738449649487574</v>
      </c>
    </row>
    <row r="290" spans="1:16" x14ac:dyDescent="0.35">
      <c r="A290">
        <v>289</v>
      </c>
      <c r="B290" t="s">
        <v>1164</v>
      </c>
      <c r="C290" t="s">
        <v>44</v>
      </c>
      <c r="D290" t="s">
        <v>1167</v>
      </c>
      <c r="E290" s="3">
        <v>40572</v>
      </c>
      <c r="F290" t="s">
        <v>1169</v>
      </c>
      <c r="G290" t="s">
        <v>41</v>
      </c>
      <c r="H290" s="3">
        <v>40577</v>
      </c>
      <c r="I290" s="3">
        <v>40577</v>
      </c>
      <c r="J290">
        <v>5</v>
      </c>
      <c r="K290" t="s">
        <v>8400</v>
      </c>
      <c r="L290" s="5">
        <v>18.728000000000002</v>
      </c>
      <c r="M290">
        <v>2011</v>
      </c>
      <c r="N290">
        <f t="shared" si="8"/>
        <v>0</v>
      </c>
      <c r="O290" t="str">
        <f t="shared" si="9"/>
        <v>Saturday</v>
      </c>
      <c r="P290" s="14">
        <v>-0.75518215927944676</v>
      </c>
    </row>
    <row r="291" spans="1:16" x14ac:dyDescent="0.35">
      <c r="A291">
        <v>290</v>
      </c>
      <c r="B291" t="s">
        <v>1171</v>
      </c>
      <c r="C291" t="s">
        <v>84</v>
      </c>
      <c r="D291" t="s">
        <v>1173</v>
      </c>
      <c r="E291" s="3">
        <v>41356</v>
      </c>
      <c r="F291" t="s">
        <v>1021</v>
      </c>
      <c r="G291" t="s">
        <v>139</v>
      </c>
      <c r="H291" s="3">
        <v>41359</v>
      </c>
      <c r="I291" s="3">
        <v>41359</v>
      </c>
      <c r="J291">
        <v>3</v>
      </c>
      <c r="K291" t="s">
        <v>8400</v>
      </c>
      <c r="L291" s="5">
        <v>2.371</v>
      </c>
      <c r="M291">
        <v>2013</v>
      </c>
      <c r="N291">
        <f t="shared" si="8"/>
        <v>0</v>
      </c>
      <c r="O291" t="str">
        <f t="shared" si="9"/>
        <v>Saturday</v>
      </c>
      <c r="P291" s="14">
        <v>0.39466666666666667</v>
      </c>
    </row>
    <row r="292" spans="1:16" x14ac:dyDescent="0.35">
      <c r="A292">
        <v>291</v>
      </c>
      <c r="B292" t="s">
        <v>1171</v>
      </c>
      <c r="C292" t="s">
        <v>84</v>
      </c>
      <c r="D292" t="s">
        <v>1173</v>
      </c>
      <c r="E292" s="3">
        <v>41356</v>
      </c>
      <c r="F292" t="s">
        <v>1175</v>
      </c>
      <c r="G292" t="s">
        <v>139</v>
      </c>
      <c r="H292" s="3">
        <v>41359</v>
      </c>
      <c r="I292" s="3">
        <v>41359</v>
      </c>
      <c r="J292">
        <v>3</v>
      </c>
      <c r="K292" t="s">
        <v>8400</v>
      </c>
      <c r="L292" s="5">
        <v>9.4529999999999994</v>
      </c>
      <c r="M292">
        <v>2013</v>
      </c>
      <c r="N292">
        <f t="shared" si="8"/>
        <v>0</v>
      </c>
      <c r="O292" t="str">
        <f t="shared" si="9"/>
        <v>Saturday</v>
      </c>
      <c r="P292" s="14">
        <v>0.40993788819875776</v>
      </c>
    </row>
    <row r="293" spans="1:16" x14ac:dyDescent="0.35">
      <c r="A293">
        <v>292</v>
      </c>
      <c r="B293" t="s">
        <v>1177</v>
      </c>
      <c r="C293" t="s">
        <v>44</v>
      </c>
      <c r="D293" t="s">
        <v>1180</v>
      </c>
      <c r="E293" s="3">
        <v>41375</v>
      </c>
      <c r="F293" t="s">
        <v>1175</v>
      </c>
      <c r="G293" t="s">
        <v>41</v>
      </c>
      <c r="H293" s="3">
        <v>41380</v>
      </c>
      <c r="I293" s="3">
        <v>41382</v>
      </c>
      <c r="J293">
        <v>7</v>
      </c>
      <c r="K293" t="s">
        <v>8399</v>
      </c>
      <c r="L293" s="5">
        <v>5.024</v>
      </c>
      <c r="M293">
        <v>2013</v>
      </c>
      <c r="N293">
        <f t="shared" si="8"/>
        <v>2</v>
      </c>
      <c r="O293" t="str">
        <f t="shared" si="9"/>
        <v>Thursday</v>
      </c>
      <c r="P293" s="14">
        <v>1.6254063515878971E-2</v>
      </c>
    </row>
    <row r="294" spans="1:16" x14ac:dyDescent="0.35">
      <c r="A294">
        <v>293</v>
      </c>
      <c r="B294" t="s">
        <v>1182</v>
      </c>
      <c r="C294" t="s">
        <v>44</v>
      </c>
      <c r="D294" t="s">
        <v>1185</v>
      </c>
      <c r="E294" s="3">
        <v>41323</v>
      </c>
      <c r="F294" t="s">
        <v>1169</v>
      </c>
      <c r="G294" t="s">
        <v>41</v>
      </c>
      <c r="H294" s="3">
        <v>41328</v>
      </c>
      <c r="I294" s="3">
        <v>41328</v>
      </c>
      <c r="J294">
        <v>5</v>
      </c>
      <c r="K294" t="s">
        <v>8400</v>
      </c>
      <c r="L294" s="5">
        <v>116.23699999999999</v>
      </c>
      <c r="M294">
        <v>2013</v>
      </c>
      <c r="N294">
        <f t="shared" si="8"/>
        <v>0</v>
      </c>
      <c r="O294" t="str">
        <f t="shared" si="9"/>
        <v>Monday</v>
      </c>
      <c r="P294" s="14">
        <v>2.5108195425998573E-2</v>
      </c>
    </row>
    <row r="295" spans="1:16" x14ac:dyDescent="0.35">
      <c r="A295">
        <v>294</v>
      </c>
      <c r="B295" t="s">
        <v>1187</v>
      </c>
      <c r="C295" t="s">
        <v>44</v>
      </c>
      <c r="D295" t="s">
        <v>1188</v>
      </c>
      <c r="E295" s="3">
        <v>41519</v>
      </c>
      <c r="F295" t="s">
        <v>1190</v>
      </c>
      <c r="G295" t="s">
        <v>41</v>
      </c>
      <c r="H295" s="3">
        <v>41524</v>
      </c>
      <c r="I295" s="3">
        <v>41525</v>
      </c>
      <c r="J295">
        <v>6</v>
      </c>
      <c r="K295" t="s">
        <v>8399</v>
      </c>
      <c r="L295" s="5">
        <v>6.3410000000000002</v>
      </c>
      <c r="M295">
        <v>2013</v>
      </c>
      <c r="N295">
        <f t="shared" si="8"/>
        <v>1</v>
      </c>
      <c r="O295" t="str">
        <f t="shared" si="9"/>
        <v>Monday</v>
      </c>
      <c r="P295" s="14">
        <v>0.23908396946564892</v>
      </c>
    </row>
    <row r="296" spans="1:16" x14ac:dyDescent="0.35">
      <c r="A296">
        <v>295</v>
      </c>
      <c r="B296" t="s">
        <v>696</v>
      </c>
      <c r="C296" t="s">
        <v>30</v>
      </c>
      <c r="D296" t="s">
        <v>1191</v>
      </c>
      <c r="E296" s="3">
        <v>41003</v>
      </c>
      <c r="F296" t="s">
        <v>1193</v>
      </c>
      <c r="G296" t="s">
        <v>155</v>
      </c>
      <c r="H296" s="3">
        <v>41005</v>
      </c>
      <c r="I296" s="3">
        <v>41005</v>
      </c>
      <c r="J296">
        <v>2</v>
      </c>
      <c r="K296" t="s">
        <v>8400</v>
      </c>
      <c r="L296" s="5">
        <v>177.04400000000001</v>
      </c>
      <c r="M296">
        <v>2012</v>
      </c>
      <c r="N296">
        <f t="shared" si="8"/>
        <v>0</v>
      </c>
      <c r="O296" t="str">
        <f t="shared" si="9"/>
        <v>Wednesday</v>
      </c>
      <c r="P296" s="14">
        <v>0.42940446565969209</v>
      </c>
    </row>
    <row r="297" spans="1:16" x14ac:dyDescent="0.35">
      <c r="A297">
        <v>296</v>
      </c>
      <c r="B297" t="s">
        <v>696</v>
      </c>
      <c r="C297" t="s">
        <v>30</v>
      </c>
      <c r="D297" t="s">
        <v>1191</v>
      </c>
      <c r="E297" s="3">
        <v>41003</v>
      </c>
      <c r="F297" t="s">
        <v>1195</v>
      </c>
      <c r="G297" t="s">
        <v>155</v>
      </c>
      <c r="H297" s="3">
        <v>41005</v>
      </c>
      <c r="I297" s="3">
        <v>41005</v>
      </c>
      <c r="J297">
        <v>2</v>
      </c>
      <c r="K297" t="s">
        <v>8400</v>
      </c>
      <c r="L297" s="5">
        <v>1.6539999999999999</v>
      </c>
      <c r="M297">
        <v>2012</v>
      </c>
      <c r="N297">
        <f t="shared" si="8"/>
        <v>0</v>
      </c>
      <c r="O297" t="str">
        <f t="shared" si="9"/>
        <v>Wednesday</v>
      </c>
      <c r="P297" s="14">
        <v>0.15473684210526317</v>
      </c>
    </row>
    <row r="298" spans="1:16" x14ac:dyDescent="0.35">
      <c r="A298">
        <v>297</v>
      </c>
      <c r="B298" t="s">
        <v>696</v>
      </c>
      <c r="C298" t="s">
        <v>30</v>
      </c>
      <c r="D298" t="s">
        <v>1191</v>
      </c>
      <c r="E298" s="3">
        <v>41003</v>
      </c>
      <c r="F298" t="s">
        <v>117</v>
      </c>
      <c r="G298" t="s">
        <v>155</v>
      </c>
      <c r="H298" s="3">
        <v>41005</v>
      </c>
      <c r="I298" s="3">
        <v>41005</v>
      </c>
      <c r="J298">
        <v>2</v>
      </c>
      <c r="K298" t="s">
        <v>8400</v>
      </c>
      <c r="L298" s="5">
        <v>1.734</v>
      </c>
      <c r="M298">
        <v>2012</v>
      </c>
      <c r="N298">
        <f t="shared" si="8"/>
        <v>0</v>
      </c>
      <c r="O298" t="str">
        <f t="shared" si="9"/>
        <v>Wednesday</v>
      </c>
      <c r="P298" s="14">
        <v>0.18625</v>
      </c>
    </row>
    <row r="299" spans="1:16" x14ac:dyDescent="0.35">
      <c r="A299">
        <v>298</v>
      </c>
      <c r="B299" t="s">
        <v>1197</v>
      </c>
      <c r="C299" t="s">
        <v>199</v>
      </c>
      <c r="D299" t="s">
        <v>1198</v>
      </c>
      <c r="E299" s="3">
        <v>40949</v>
      </c>
      <c r="F299" t="s">
        <v>1200</v>
      </c>
      <c r="G299" t="s">
        <v>41</v>
      </c>
      <c r="H299" s="3">
        <v>40954</v>
      </c>
      <c r="I299" s="3">
        <v>40954</v>
      </c>
      <c r="J299">
        <v>5</v>
      </c>
      <c r="K299" t="s">
        <v>8400</v>
      </c>
      <c r="L299" s="5">
        <v>11.523999999999999</v>
      </c>
      <c r="M299">
        <v>2012</v>
      </c>
      <c r="N299">
        <f t="shared" si="8"/>
        <v>0</v>
      </c>
      <c r="O299" t="str">
        <f t="shared" si="9"/>
        <v>Friday</v>
      </c>
      <c r="P299" s="14">
        <v>0.27024390243902441</v>
      </c>
    </row>
    <row r="300" spans="1:16" x14ac:dyDescent="0.35">
      <c r="A300">
        <v>299</v>
      </c>
      <c r="B300" t="s">
        <v>1202</v>
      </c>
      <c r="C300" t="s">
        <v>44</v>
      </c>
      <c r="D300" t="s">
        <v>1205</v>
      </c>
      <c r="E300" s="3">
        <v>41582</v>
      </c>
      <c r="F300" t="s">
        <v>1207</v>
      </c>
      <c r="G300" t="s">
        <v>41</v>
      </c>
      <c r="H300" s="3">
        <v>41587</v>
      </c>
      <c r="I300" s="3">
        <v>41587</v>
      </c>
      <c r="J300">
        <v>5</v>
      </c>
      <c r="K300" t="s">
        <v>8400</v>
      </c>
      <c r="L300" s="5">
        <v>8.9130000000000003</v>
      </c>
      <c r="M300">
        <v>2013</v>
      </c>
      <c r="N300">
        <f t="shared" si="8"/>
        <v>0</v>
      </c>
      <c r="O300" t="str">
        <f t="shared" si="9"/>
        <v>Monday</v>
      </c>
      <c r="P300" s="14">
        <v>0.13989322159897274</v>
      </c>
    </row>
    <row r="301" spans="1:16" x14ac:dyDescent="0.35">
      <c r="A301">
        <v>300</v>
      </c>
      <c r="B301" t="s">
        <v>1209</v>
      </c>
      <c r="C301" t="s">
        <v>84</v>
      </c>
      <c r="D301" t="s">
        <v>1210</v>
      </c>
      <c r="E301" s="3">
        <v>41618</v>
      </c>
      <c r="F301" t="s">
        <v>1212</v>
      </c>
      <c r="G301" t="s">
        <v>242</v>
      </c>
      <c r="H301" s="3">
        <v>41618</v>
      </c>
      <c r="I301" s="3">
        <v>41618</v>
      </c>
      <c r="J301">
        <v>0</v>
      </c>
      <c r="K301" t="s">
        <v>8400</v>
      </c>
      <c r="L301" s="5">
        <v>69.991</v>
      </c>
      <c r="M301">
        <v>2013</v>
      </c>
      <c r="N301">
        <f t="shared" si="8"/>
        <v>0</v>
      </c>
      <c r="O301" t="str">
        <f t="shared" si="9"/>
        <v>Tuesday</v>
      </c>
      <c r="P301" s="14">
        <v>-0.19934559163495397</v>
      </c>
    </row>
    <row r="302" spans="1:16" x14ac:dyDescent="0.35">
      <c r="A302">
        <v>301</v>
      </c>
      <c r="B302" t="s">
        <v>604</v>
      </c>
      <c r="C302" t="s">
        <v>44</v>
      </c>
      <c r="D302" t="s">
        <v>1213</v>
      </c>
      <c r="E302" s="3">
        <v>41213</v>
      </c>
      <c r="F302" t="s">
        <v>1215</v>
      </c>
      <c r="G302" t="s">
        <v>41</v>
      </c>
      <c r="H302" s="3">
        <v>41218</v>
      </c>
      <c r="I302" s="3">
        <v>41221</v>
      </c>
      <c r="J302">
        <v>8</v>
      </c>
      <c r="K302" t="s">
        <v>8399</v>
      </c>
      <c r="L302" s="5">
        <v>1.0620000000000001</v>
      </c>
      <c r="M302">
        <v>2012</v>
      </c>
      <c r="N302">
        <f t="shared" si="8"/>
        <v>3</v>
      </c>
      <c r="O302" t="str">
        <f t="shared" si="9"/>
        <v>Wednesday</v>
      </c>
      <c r="P302" s="14">
        <v>-0.27527730994831295</v>
      </c>
    </row>
    <row r="303" spans="1:16" x14ac:dyDescent="0.35">
      <c r="A303">
        <v>302</v>
      </c>
      <c r="B303" t="s">
        <v>604</v>
      </c>
      <c r="C303" t="s">
        <v>44</v>
      </c>
      <c r="D303" t="s">
        <v>1213</v>
      </c>
      <c r="E303" s="3">
        <v>41213</v>
      </c>
      <c r="F303" t="s">
        <v>1217</v>
      </c>
      <c r="G303" t="s">
        <v>41</v>
      </c>
      <c r="H303" s="3">
        <v>41218</v>
      </c>
      <c r="I303" s="3">
        <v>41218</v>
      </c>
      <c r="J303">
        <v>5</v>
      </c>
      <c r="K303" t="s">
        <v>8400</v>
      </c>
      <c r="L303" s="5">
        <v>1.161</v>
      </c>
      <c r="M303">
        <v>2012</v>
      </c>
      <c r="N303">
        <f t="shared" si="8"/>
        <v>0</v>
      </c>
      <c r="O303" t="str">
        <f t="shared" si="9"/>
        <v>Wednesday</v>
      </c>
      <c r="P303" s="14">
        <v>-0.25662718556119574</v>
      </c>
    </row>
    <row r="304" spans="1:16" x14ac:dyDescent="0.35">
      <c r="A304">
        <v>303</v>
      </c>
      <c r="B304" t="s">
        <v>1219</v>
      </c>
      <c r="C304" t="s">
        <v>30</v>
      </c>
      <c r="D304" t="s">
        <v>1220</v>
      </c>
      <c r="E304" s="3">
        <v>41928</v>
      </c>
      <c r="F304" t="s">
        <v>1222</v>
      </c>
      <c r="G304" t="s">
        <v>41</v>
      </c>
      <c r="H304" s="3">
        <v>41933</v>
      </c>
      <c r="I304" s="3">
        <v>41935</v>
      </c>
      <c r="J304">
        <v>7</v>
      </c>
      <c r="K304" t="s">
        <v>8399</v>
      </c>
      <c r="L304" s="5">
        <v>5.3319999999999999</v>
      </c>
      <c r="M304">
        <v>2014</v>
      </c>
      <c r="N304">
        <f t="shared" si="8"/>
        <v>2</v>
      </c>
      <c r="O304" t="str">
        <f t="shared" si="9"/>
        <v>Thursday</v>
      </c>
      <c r="P304" s="14">
        <v>0.36061224489795918</v>
      </c>
    </row>
    <row r="305" spans="1:16" x14ac:dyDescent="0.35">
      <c r="A305">
        <v>304</v>
      </c>
      <c r="B305" t="s">
        <v>1219</v>
      </c>
      <c r="C305" t="s">
        <v>30</v>
      </c>
      <c r="D305" t="s">
        <v>1220</v>
      </c>
      <c r="E305" s="3">
        <v>41928</v>
      </c>
      <c r="F305" t="s">
        <v>1224</v>
      </c>
      <c r="G305" t="s">
        <v>41</v>
      </c>
      <c r="H305" s="3">
        <v>41933</v>
      </c>
      <c r="I305" s="3">
        <v>41936</v>
      </c>
      <c r="J305">
        <v>8</v>
      </c>
      <c r="K305" t="s">
        <v>8399</v>
      </c>
      <c r="L305" s="5">
        <v>5.3730000000000002</v>
      </c>
      <c r="M305">
        <v>2014</v>
      </c>
      <c r="N305">
        <f t="shared" si="8"/>
        <v>3</v>
      </c>
      <c r="O305" t="str">
        <f t="shared" si="9"/>
        <v>Thursday</v>
      </c>
      <c r="P305" s="14">
        <v>0.40304347826086956</v>
      </c>
    </row>
    <row r="306" spans="1:16" x14ac:dyDescent="0.35">
      <c r="A306">
        <v>305</v>
      </c>
      <c r="B306" t="s">
        <v>484</v>
      </c>
      <c r="C306" t="s">
        <v>44</v>
      </c>
      <c r="D306" t="s">
        <v>1227</v>
      </c>
      <c r="E306" s="3">
        <v>41944</v>
      </c>
      <c r="F306" t="s">
        <v>1229</v>
      </c>
      <c r="G306" t="s">
        <v>41</v>
      </c>
      <c r="H306" s="3">
        <v>41949</v>
      </c>
      <c r="I306" s="3">
        <v>41950</v>
      </c>
      <c r="J306">
        <v>6</v>
      </c>
      <c r="K306" t="s">
        <v>8399</v>
      </c>
      <c r="L306" s="5">
        <v>5.6</v>
      </c>
      <c r="M306">
        <v>2014</v>
      </c>
      <c r="N306">
        <f t="shared" si="8"/>
        <v>1</v>
      </c>
      <c r="O306" t="str">
        <f t="shared" si="9"/>
        <v>Saturday</v>
      </c>
      <c r="P306" s="14">
        <v>0.31072463768115943</v>
      </c>
    </row>
    <row r="307" spans="1:16" x14ac:dyDescent="0.35">
      <c r="A307">
        <v>306</v>
      </c>
      <c r="B307" t="s">
        <v>484</v>
      </c>
      <c r="C307" t="s">
        <v>44</v>
      </c>
      <c r="D307" t="s">
        <v>1227</v>
      </c>
      <c r="E307" s="3">
        <v>41944</v>
      </c>
      <c r="F307" t="s">
        <v>1231</v>
      </c>
      <c r="G307" t="s">
        <v>41</v>
      </c>
      <c r="H307" s="3">
        <v>41949</v>
      </c>
      <c r="I307" s="3">
        <v>41949</v>
      </c>
      <c r="J307">
        <v>5</v>
      </c>
      <c r="K307" t="s">
        <v>8400</v>
      </c>
      <c r="L307" s="5">
        <v>2.8610000000000002</v>
      </c>
      <c r="M307">
        <v>2014</v>
      </c>
      <c r="N307">
        <f t="shared" si="8"/>
        <v>0</v>
      </c>
      <c r="O307" t="str">
        <f t="shared" si="9"/>
        <v>Saturday</v>
      </c>
      <c r="P307" s="14">
        <v>0.22909090909090907</v>
      </c>
    </row>
    <row r="308" spans="1:16" x14ac:dyDescent="0.35">
      <c r="A308">
        <v>307</v>
      </c>
      <c r="B308" t="s">
        <v>1233</v>
      </c>
      <c r="C308" t="s">
        <v>84</v>
      </c>
      <c r="D308" t="s">
        <v>1234</v>
      </c>
      <c r="E308" s="3">
        <v>41451</v>
      </c>
      <c r="F308" t="s">
        <v>1148</v>
      </c>
      <c r="G308" t="s">
        <v>41</v>
      </c>
      <c r="H308" s="3">
        <v>41456</v>
      </c>
      <c r="I308" s="3">
        <v>41456</v>
      </c>
      <c r="J308">
        <v>5</v>
      </c>
      <c r="K308" t="s">
        <v>8400</v>
      </c>
      <c r="L308" s="5">
        <v>16.852</v>
      </c>
      <c r="M308">
        <v>2013</v>
      </c>
      <c r="N308">
        <f t="shared" si="8"/>
        <v>0</v>
      </c>
      <c r="O308" t="str">
        <f t="shared" si="9"/>
        <v>Wednesday</v>
      </c>
      <c r="P308" s="14">
        <v>3.9779005524861882E-2</v>
      </c>
    </row>
    <row r="309" spans="1:16" x14ac:dyDescent="0.35">
      <c r="A309">
        <v>308</v>
      </c>
      <c r="B309" t="s">
        <v>1233</v>
      </c>
      <c r="C309" t="s">
        <v>84</v>
      </c>
      <c r="D309" t="s">
        <v>1234</v>
      </c>
      <c r="E309" s="3">
        <v>41451</v>
      </c>
      <c r="F309" t="s">
        <v>1236</v>
      </c>
      <c r="G309" t="s">
        <v>41</v>
      </c>
      <c r="H309" s="3">
        <v>41456</v>
      </c>
      <c r="I309" s="3">
        <v>41456</v>
      </c>
      <c r="J309">
        <v>5</v>
      </c>
      <c r="K309" t="s">
        <v>8400</v>
      </c>
      <c r="L309" s="5">
        <v>24.536000000000001</v>
      </c>
      <c r="M309">
        <v>2013</v>
      </c>
      <c r="N309">
        <f t="shared" si="8"/>
        <v>0</v>
      </c>
      <c r="O309" t="str">
        <f t="shared" si="9"/>
        <v>Wednesday</v>
      </c>
      <c r="P309" s="14">
        <v>0.45045226130653265</v>
      </c>
    </row>
    <row r="310" spans="1:16" x14ac:dyDescent="0.35">
      <c r="A310">
        <v>309</v>
      </c>
      <c r="B310" t="s">
        <v>1238</v>
      </c>
      <c r="C310" t="s">
        <v>30</v>
      </c>
      <c r="D310" t="s">
        <v>1239</v>
      </c>
      <c r="E310" s="3">
        <v>40800</v>
      </c>
      <c r="F310" t="s">
        <v>991</v>
      </c>
      <c r="G310" t="s">
        <v>41</v>
      </c>
      <c r="H310" s="3">
        <v>40805</v>
      </c>
      <c r="I310" s="3">
        <v>40805</v>
      </c>
      <c r="J310">
        <v>5</v>
      </c>
      <c r="K310" t="s">
        <v>8400</v>
      </c>
      <c r="L310" s="5">
        <v>12.653</v>
      </c>
      <c r="M310">
        <v>2011</v>
      </c>
      <c r="N310">
        <f t="shared" si="8"/>
        <v>0</v>
      </c>
      <c r="O310" t="str">
        <f t="shared" si="9"/>
        <v>Wednesday</v>
      </c>
      <c r="P310" s="14">
        <v>0.11513312133948285</v>
      </c>
    </row>
    <row r="311" spans="1:16" x14ac:dyDescent="0.35">
      <c r="A311">
        <v>310</v>
      </c>
      <c r="B311" t="s">
        <v>1238</v>
      </c>
      <c r="C311" t="s">
        <v>30</v>
      </c>
      <c r="D311" t="s">
        <v>1239</v>
      </c>
      <c r="E311" s="3">
        <v>40800</v>
      </c>
      <c r="F311" t="s">
        <v>1241</v>
      </c>
      <c r="G311" t="s">
        <v>41</v>
      </c>
      <c r="H311" s="3">
        <v>40805</v>
      </c>
      <c r="I311" s="3">
        <v>40805</v>
      </c>
      <c r="J311">
        <v>5</v>
      </c>
      <c r="K311" t="s">
        <v>8400</v>
      </c>
      <c r="L311" s="5">
        <v>12.443</v>
      </c>
      <c r="M311">
        <v>2011</v>
      </c>
      <c r="N311">
        <f t="shared" si="8"/>
        <v>0</v>
      </c>
      <c r="O311" t="str">
        <f t="shared" si="9"/>
        <v>Wednesday</v>
      </c>
      <c r="P311" s="14">
        <v>0</v>
      </c>
    </row>
    <row r="312" spans="1:16" x14ac:dyDescent="0.35">
      <c r="A312">
        <v>311</v>
      </c>
      <c r="B312" t="s">
        <v>1238</v>
      </c>
      <c r="C312" t="s">
        <v>30</v>
      </c>
      <c r="D312" t="s">
        <v>1239</v>
      </c>
      <c r="E312" s="3">
        <v>40800</v>
      </c>
      <c r="F312" t="s">
        <v>1243</v>
      </c>
      <c r="G312" t="s">
        <v>41</v>
      </c>
      <c r="H312" s="3">
        <v>40805</v>
      </c>
      <c r="I312" s="3">
        <v>40805</v>
      </c>
      <c r="J312">
        <v>5</v>
      </c>
      <c r="K312" t="s">
        <v>8400</v>
      </c>
      <c r="L312" s="5">
        <v>4.3879999999999999</v>
      </c>
      <c r="M312">
        <v>2011</v>
      </c>
      <c r="N312">
        <f t="shared" si="8"/>
        <v>0</v>
      </c>
      <c r="O312" t="str">
        <f t="shared" si="9"/>
        <v>Wednesday</v>
      </c>
      <c r="P312" s="14">
        <v>0.43375000000000002</v>
      </c>
    </row>
    <row r="313" spans="1:16" x14ac:dyDescent="0.35">
      <c r="A313">
        <v>312</v>
      </c>
      <c r="B313" t="s">
        <v>1238</v>
      </c>
      <c r="C313" t="s">
        <v>30</v>
      </c>
      <c r="D313" t="s">
        <v>1239</v>
      </c>
      <c r="E313" s="3">
        <v>40800</v>
      </c>
      <c r="F313" t="s">
        <v>1245</v>
      </c>
      <c r="G313" t="s">
        <v>41</v>
      </c>
      <c r="H313" s="3">
        <v>40805</v>
      </c>
      <c r="I313" s="3">
        <v>40805</v>
      </c>
      <c r="J313">
        <v>5</v>
      </c>
      <c r="K313" t="s">
        <v>8400</v>
      </c>
      <c r="L313" s="5">
        <v>22.523</v>
      </c>
      <c r="M313">
        <v>2011</v>
      </c>
      <c r="N313">
        <f t="shared" si="8"/>
        <v>0</v>
      </c>
      <c r="O313" t="str">
        <f t="shared" si="9"/>
        <v>Wednesday</v>
      </c>
      <c r="P313" s="14">
        <v>5.9552238805970166E-2</v>
      </c>
    </row>
    <row r="314" spans="1:16" x14ac:dyDescent="0.35">
      <c r="A314">
        <v>313</v>
      </c>
      <c r="B314" t="s">
        <v>1247</v>
      </c>
      <c r="C314" t="s">
        <v>84</v>
      </c>
      <c r="D314" t="s">
        <v>1248</v>
      </c>
      <c r="E314" s="3">
        <v>41908</v>
      </c>
      <c r="F314" t="s">
        <v>1250</v>
      </c>
      <c r="G314" t="s">
        <v>41</v>
      </c>
      <c r="H314" s="3">
        <v>41913</v>
      </c>
      <c r="I314" s="3">
        <v>41913</v>
      </c>
      <c r="J314">
        <v>5</v>
      </c>
      <c r="K314" t="s">
        <v>8400</v>
      </c>
      <c r="L314" s="5">
        <v>1.67</v>
      </c>
      <c r="M314">
        <v>2014</v>
      </c>
      <c r="N314">
        <f t="shared" si="8"/>
        <v>0</v>
      </c>
      <c r="O314" t="str">
        <f t="shared" si="9"/>
        <v>Friday</v>
      </c>
      <c r="P314" s="14">
        <v>-0.37852895734819048</v>
      </c>
    </row>
    <row r="315" spans="1:16" x14ac:dyDescent="0.35">
      <c r="A315">
        <v>314</v>
      </c>
      <c r="B315" t="s">
        <v>1247</v>
      </c>
      <c r="C315" t="s">
        <v>84</v>
      </c>
      <c r="D315" t="s">
        <v>1248</v>
      </c>
      <c r="E315" s="3">
        <v>41908</v>
      </c>
      <c r="F315" t="s">
        <v>1252</v>
      </c>
      <c r="G315" t="s">
        <v>41</v>
      </c>
      <c r="H315" s="3">
        <v>41913</v>
      </c>
      <c r="I315" s="3">
        <v>41916</v>
      </c>
      <c r="J315">
        <v>8</v>
      </c>
      <c r="K315" t="s">
        <v>8399</v>
      </c>
      <c r="L315" s="5">
        <v>3.798</v>
      </c>
      <c r="M315">
        <v>2014</v>
      </c>
      <c r="N315">
        <f t="shared" si="8"/>
        <v>3</v>
      </c>
      <c r="O315" t="str">
        <f t="shared" si="9"/>
        <v>Friday</v>
      </c>
      <c r="P315" s="14">
        <v>-0.51461245235069897</v>
      </c>
    </row>
    <row r="316" spans="1:16" x14ac:dyDescent="0.35">
      <c r="A316">
        <v>315</v>
      </c>
      <c r="B316" t="s">
        <v>1247</v>
      </c>
      <c r="C316" t="s">
        <v>84</v>
      </c>
      <c r="D316" t="s">
        <v>1248</v>
      </c>
      <c r="E316" s="3">
        <v>41908</v>
      </c>
      <c r="F316" t="s">
        <v>1254</v>
      </c>
      <c r="G316" t="s">
        <v>41</v>
      </c>
      <c r="H316" s="3">
        <v>41913</v>
      </c>
      <c r="I316" s="3">
        <v>41913</v>
      </c>
      <c r="J316">
        <v>5</v>
      </c>
      <c r="K316" t="s">
        <v>8400</v>
      </c>
      <c r="L316" s="5">
        <v>7.3419999999999996</v>
      </c>
      <c r="M316">
        <v>2014</v>
      </c>
      <c r="N316">
        <f t="shared" si="8"/>
        <v>0</v>
      </c>
      <c r="O316" t="str">
        <f t="shared" si="9"/>
        <v>Friday</v>
      </c>
      <c r="P316" s="14">
        <v>-0.29304153974439701</v>
      </c>
    </row>
    <row r="317" spans="1:16" x14ac:dyDescent="0.35">
      <c r="A317">
        <v>316</v>
      </c>
      <c r="B317" t="s">
        <v>1247</v>
      </c>
      <c r="C317" t="s">
        <v>84</v>
      </c>
      <c r="D317" t="s">
        <v>1248</v>
      </c>
      <c r="E317" s="3">
        <v>41908</v>
      </c>
      <c r="F317" t="s">
        <v>1093</v>
      </c>
      <c r="G317" t="s">
        <v>41</v>
      </c>
      <c r="H317" s="3">
        <v>41913</v>
      </c>
      <c r="I317" s="3">
        <v>41913</v>
      </c>
      <c r="J317">
        <v>5</v>
      </c>
      <c r="K317" t="s">
        <v>8400</v>
      </c>
      <c r="L317" s="5">
        <v>1.5529999999999999</v>
      </c>
      <c r="M317">
        <v>2014</v>
      </c>
      <c r="N317">
        <f t="shared" si="8"/>
        <v>0</v>
      </c>
      <c r="O317" t="str">
        <f t="shared" si="9"/>
        <v>Friday</v>
      </c>
      <c r="P317" s="14">
        <v>-0.52584080380241849</v>
      </c>
    </row>
    <row r="318" spans="1:16" x14ac:dyDescent="0.35">
      <c r="A318">
        <v>317</v>
      </c>
      <c r="B318" t="s">
        <v>1256</v>
      </c>
      <c r="C318" t="s">
        <v>84</v>
      </c>
      <c r="D318" t="s">
        <v>1258</v>
      </c>
      <c r="E318" s="3">
        <v>41940</v>
      </c>
      <c r="F318" t="s">
        <v>1260</v>
      </c>
      <c r="G318" t="s">
        <v>155</v>
      </c>
      <c r="H318" s="3">
        <v>41942</v>
      </c>
      <c r="I318" s="3">
        <v>41942</v>
      </c>
      <c r="J318">
        <v>2</v>
      </c>
      <c r="K318" t="s">
        <v>8400</v>
      </c>
      <c r="L318" s="5">
        <v>58.463000000000001</v>
      </c>
      <c r="M318">
        <v>2014</v>
      </c>
      <c r="N318">
        <f t="shared" si="8"/>
        <v>0</v>
      </c>
      <c r="O318" t="str">
        <f t="shared" si="9"/>
        <v>Tuesday</v>
      </c>
      <c r="P318" s="14">
        <v>0.22995627732667084</v>
      </c>
    </row>
    <row r="319" spans="1:16" x14ac:dyDescent="0.35">
      <c r="A319">
        <v>318</v>
      </c>
      <c r="B319" t="s">
        <v>1256</v>
      </c>
      <c r="C319" t="s">
        <v>84</v>
      </c>
      <c r="D319" t="s">
        <v>1258</v>
      </c>
      <c r="E319" s="3">
        <v>41940</v>
      </c>
      <c r="F319" t="s">
        <v>1262</v>
      </c>
      <c r="G319" t="s">
        <v>155</v>
      </c>
      <c r="H319" s="3">
        <v>41942</v>
      </c>
      <c r="I319" s="3">
        <v>41944</v>
      </c>
      <c r="J319">
        <v>4</v>
      </c>
      <c r="K319" t="s">
        <v>8399</v>
      </c>
      <c r="L319" s="5">
        <v>8.4749999999999996</v>
      </c>
      <c r="M319">
        <v>2014</v>
      </c>
      <c r="N319">
        <f t="shared" si="8"/>
        <v>2</v>
      </c>
      <c r="O319" t="str">
        <f t="shared" si="9"/>
        <v>Tuesday</v>
      </c>
      <c r="P319" s="14">
        <v>0.13993399339933993</v>
      </c>
    </row>
    <row r="320" spans="1:16" x14ac:dyDescent="0.35">
      <c r="A320">
        <v>319</v>
      </c>
      <c r="B320" t="s">
        <v>1256</v>
      </c>
      <c r="C320" t="s">
        <v>84</v>
      </c>
      <c r="D320" t="s">
        <v>1258</v>
      </c>
      <c r="E320" s="3">
        <v>41940</v>
      </c>
      <c r="F320" t="s">
        <v>1264</v>
      </c>
      <c r="G320" t="s">
        <v>155</v>
      </c>
      <c r="H320" s="3">
        <v>41942</v>
      </c>
      <c r="I320" s="3">
        <v>41945</v>
      </c>
      <c r="J320">
        <v>5</v>
      </c>
      <c r="K320" t="s">
        <v>8399</v>
      </c>
      <c r="L320" s="5">
        <v>15.738</v>
      </c>
      <c r="M320">
        <v>2014</v>
      </c>
      <c r="N320">
        <f t="shared" si="8"/>
        <v>3</v>
      </c>
      <c r="O320" t="str">
        <f t="shared" si="9"/>
        <v>Tuesday</v>
      </c>
      <c r="P320" s="14">
        <v>0.24814814814814815</v>
      </c>
    </row>
    <row r="321" spans="1:16" x14ac:dyDescent="0.35">
      <c r="A321">
        <v>320</v>
      </c>
      <c r="B321" t="s">
        <v>1266</v>
      </c>
      <c r="C321" t="s">
        <v>44</v>
      </c>
      <c r="D321" t="s">
        <v>1268</v>
      </c>
      <c r="E321" s="3">
        <v>41016</v>
      </c>
      <c r="F321" t="s">
        <v>1270</v>
      </c>
      <c r="G321" t="s">
        <v>155</v>
      </c>
      <c r="H321" s="3">
        <v>41018</v>
      </c>
      <c r="I321" s="3">
        <v>41018</v>
      </c>
      <c r="J321">
        <v>2</v>
      </c>
      <c r="K321" t="s">
        <v>8400</v>
      </c>
      <c r="L321" s="5">
        <v>4.6479999999999997</v>
      </c>
      <c r="M321">
        <v>2012</v>
      </c>
      <c r="N321">
        <f t="shared" si="8"/>
        <v>0</v>
      </c>
      <c r="O321" t="str">
        <f t="shared" si="9"/>
        <v>Tuesday</v>
      </c>
      <c r="P321" s="14">
        <v>-0.50538872030972071</v>
      </c>
    </row>
    <row r="322" spans="1:16" x14ac:dyDescent="0.35">
      <c r="A322">
        <v>321</v>
      </c>
      <c r="B322" t="s">
        <v>1272</v>
      </c>
      <c r="C322" t="s">
        <v>84</v>
      </c>
      <c r="D322" t="s">
        <v>1273</v>
      </c>
      <c r="E322" s="3">
        <v>40717</v>
      </c>
      <c r="F322" t="s">
        <v>1275</v>
      </c>
      <c r="G322" t="s">
        <v>41</v>
      </c>
      <c r="H322" s="3">
        <v>40722</v>
      </c>
      <c r="I322" s="3">
        <v>40724</v>
      </c>
      <c r="J322">
        <v>7</v>
      </c>
      <c r="K322" t="s">
        <v>8399</v>
      </c>
      <c r="L322" s="5">
        <v>3.835</v>
      </c>
      <c r="M322">
        <v>2011</v>
      </c>
      <c r="N322">
        <f t="shared" si="8"/>
        <v>2</v>
      </c>
      <c r="O322" t="str">
        <f t="shared" si="9"/>
        <v>Thursday</v>
      </c>
      <c r="P322" s="14">
        <v>-6.6339775021632533E-2</v>
      </c>
    </row>
    <row r="323" spans="1:16" x14ac:dyDescent="0.35">
      <c r="A323">
        <v>322</v>
      </c>
      <c r="B323" t="s">
        <v>687</v>
      </c>
      <c r="C323" t="s">
        <v>84</v>
      </c>
      <c r="D323" t="s">
        <v>1276</v>
      </c>
      <c r="E323" s="3">
        <v>41981</v>
      </c>
      <c r="F323" t="s">
        <v>1278</v>
      </c>
      <c r="G323" t="s">
        <v>41</v>
      </c>
      <c r="H323" s="3">
        <v>41986</v>
      </c>
      <c r="I323" s="3">
        <v>41986</v>
      </c>
      <c r="J323">
        <v>5</v>
      </c>
      <c r="K323" t="s">
        <v>8400</v>
      </c>
      <c r="L323" s="5">
        <v>3.552</v>
      </c>
      <c r="M323">
        <v>2014</v>
      </c>
      <c r="N323">
        <f t="shared" ref="N323:N386" si="10">I323-H323</f>
        <v>0</v>
      </c>
      <c r="O323" t="str">
        <f t="shared" ref="O323:O386" si="11">TEXT(E323,"dddd")</f>
        <v>Monday</v>
      </c>
      <c r="P323" s="14">
        <v>0.20914285714285716</v>
      </c>
    </row>
    <row r="324" spans="1:16" x14ac:dyDescent="0.35">
      <c r="A324">
        <v>323</v>
      </c>
      <c r="B324" t="s">
        <v>1280</v>
      </c>
      <c r="C324" t="s">
        <v>84</v>
      </c>
      <c r="D324" t="s">
        <v>1282</v>
      </c>
      <c r="E324" s="3">
        <v>41844</v>
      </c>
      <c r="F324" t="s">
        <v>1284</v>
      </c>
      <c r="G324" t="s">
        <v>139</v>
      </c>
      <c r="H324" s="3">
        <v>41847</v>
      </c>
      <c r="I324" s="3">
        <v>41849</v>
      </c>
      <c r="J324">
        <v>5</v>
      </c>
      <c r="K324" t="s">
        <v>8399</v>
      </c>
      <c r="L324" s="5">
        <v>0.52600000000000002</v>
      </c>
      <c r="M324">
        <v>2014</v>
      </c>
      <c r="N324">
        <f t="shared" si="10"/>
        <v>2</v>
      </c>
      <c r="O324" t="str">
        <f t="shared" si="11"/>
        <v>Thursday</v>
      </c>
      <c r="P324" s="14">
        <v>6.8421052631578952E-2</v>
      </c>
    </row>
    <row r="325" spans="1:16" x14ac:dyDescent="0.35">
      <c r="A325">
        <v>324</v>
      </c>
      <c r="B325" t="s">
        <v>1286</v>
      </c>
      <c r="C325" t="s">
        <v>30</v>
      </c>
      <c r="D325" t="s">
        <v>1289</v>
      </c>
      <c r="E325" s="3">
        <v>40862</v>
      </c>
      <c r="F325" t="s">
        <v>1291</v>
      </c>
      <c r="G325" t="s">
        <v>41</v>
      </c>
      <c r="H325" s="3">
        <v>40867</v>
      </c>
      <c r="I325" s="3">
        <v>40867</v>
      </c>
      <c r="J325">
        <v>5</v>
      </c>
      <c r="K325" t="s">
        <v>8400</v>
      </c>
      <c r="L325" s="5">
        <v>0.86099999999999999</v>
      </c>
      <c r="M325">
        <v>2011</v>
      </c>
      <c r="N325">
        <f t="shared" si="10"/>
        <v>0</v>
      </c>
      <c r="O325" t="str">
        <f t="shared" si="11"/>
        <v>Tuesday</v>
      </c>
      <c r="P325" s="14">
        <v>0.2175</v>
      </c>
    </row>
    <row r="326" spans="1:16" x14ac:dyDescent="0.35">
      <c r="A326">
        <v>325</v>
      </c>
      <c r="B326" t="s">
        <v>1286</v>
      </c>
      <c r="C326" t="s">
        <v>30</v>
      </c>
      <c r="D326" t="s">
        <v>1289</v>
      </c>
      <c r="E326" s="3">
        <v>40862</v>
      </c>
      <c r="F326" t="s">
        <v>1293</v>
      </c>
      <c r="G326" t="s">
        <v>41</v>
      </c>
      <c r="H326" s="3">
        <v>40867</v>
      </c>
      <c r="I326" s="3">
        <v>40868</v>
      </c>
      <c r="J326">
        <v>6</v>
      </c>
      <c r="K326" t="s">
        <v>8399</v>
      </c>
      <c r="L326" s="5">
        <v>0.17499999999999999</v>
      </c>
      <c r="M326">
        <v>2011</v>
      </c>
      <c r="N326">
        <f t="shared" si="10"/>
        <v>1</v>
      </c>
      <c r="O326" t="str">
        <f t="shared" si="11"/>
        <v>Tuesday</v>
      </c>
      <c r="P326" s="14">
        <v>0.36</v>
      </c>
    </row>
    <row r="327" spans="1:16" x14ac:dyDescent="0.35">
      <c r="A327">
        <v>326</v>
      </c>
      <c r="B327" t="s">
        <v>1286</v>
      </c>
      <c r="C327" t="s">
        <v>30</v>
      </c>
      <c r="D327" t="s">
        <v>1289</v>
      </c>
      <c r="E327" s="3">
        <v>40862</v>
      </c>
      <c r="F327" t="s">
        <v>1295</v>
      </c>
      <c r="G327" t="s">
        <v>41</v>
      </c>
      <c r="H327" s="3">
        <v>40867</v>
      </c>
      <c r="I327" s="3">
        <v>40869</v>
      </c>
      <c r="J327">
        <v>7</v>
      </c>
      <c r="K327" t="s">
        <v>8399</v>
      </c>
      <c r="L327" s="5">
        <v>5.56</v>
      </c>
      <c r="M327">
        <v>2011</v>
      </c>
      <c r="N327">
        <f t="shared" si="10"/>
        <v>2</v>
      </c>
      <c r="O327" t="str">
        <f t="shared" si="11"/>
        <v>Tuesday</v>
      </c>
      <c r="P327" s="14">
        <v>0.45090909090909087</v>
      </c>
    </row>
    <row r="328" spans="1:16" x14ac:dyDescent="0.35">
      <c r="A328">
        <v>327</v>
      </c>
      <c r="B328" t="s">
        <v>1297</v>
      </c>
      <c r="C328" t="s">
        <v>199</v>
      </c>
      <c r="D328" t="s">
        <v>1298</v>
      </c>
      <c r="E328" s="3">
        <v>42001</v>
      </c>
      <c r="F328" t="s">
        <v>1300</v>
      </c>
      <c r="G328" t="s">
        <v>41</v>
      </c>
      <c r="H328" s="3">
        <v>42006</v>
      </c>
      <c r="I328" s="3">
        <v>42006</v>
      </c>
      <c r="J328">
        <v>5</v>
      </c>
      <c r="K328" t="s">
        <v>8400</v>
      </c>
      <c r="L328" s="5">
        <v>1.109</v>
      </c>
      <c r="M328">
        <v>2014</v>
      </c>
      <c r="N328">
        <f t="shared" si="10"/>
        <v>0</v>
      </c>
      <c r="O328" t="str">
        <f t="shared" si="11"/>
        <v>Sunday</v>
      </c>
      <c r="P328" s="14">
        <v>-0.18497083063246597</v>
      </c>
    </row>
    <row r="329" spans="1:16" x14ac:dyDescent="0.35">
      <c r="A329">
        <v>328</v>
      </c>
      <c r="B329" t="s">
        <v>1302</v>
      </c>
      <c r="C329" t="s">
        <v>84</v>
      </c>
      <c r="D329" t="s">
        <v>1304</v>
      </c>
      <c r="E329" s="3">
        <v>41429</v>
      </c>
      <c r="F329" t="s">
        <v>914</v>
      </c>
      <c r="G329" t="s">
        <v>41</v>
      </c>
      <c r="H329" s="3">
        <v>41434</v>
      </c>
      <c r="I329" s="3">
        <v>41434</v>
      </c>
      <c r="J329">
        <v>5</v>
      </c>
      <c r="K329" t="s">
        <v>8400</v>
      </c>
      <c r="L329" s="5">
        <v>0.58799999999999997</v>
      </c>
      <c r="M329">
        <v>2013</v>
      </c>
      <c r="N329">
        <f t="shared" si="10"/>
        <v>0</v>
      </c>
      <c r="O329" t="str">
        <f t="shared" si="11"/>
        <v>Tuesday</v>
      </c>
      <c r="P329" s="14">
        <v>0.4</v>
      </c>
    </row>
    <row r="330" spans="1:16" x14ac:dyDescent="0.35">
      <c r="A330">
        <v>329</v>
      </c>
      <c r="B330" t="s">
        <v>1302</v>
      </c>
      <c r="C330" t="s">
        <v>84</v>
      </c>
      <c r="D330" t="s">
        <v>1304</v>
      </c>
      <c r="E330" s="3">
        <v>41429</v>
      </c>
      <c r="F330" t="s">
        <v>455</v>
      </c>
      <c r="G330" t="s">
        <v>41</v>
      </c>
      <c r="H330" s="3">
        <v>41434</v>
      </c>
      <c r="I330" s="3">
        <v>41434</v>
      </c>
      <c r="J330">
        <v>5</v>
      </c>
      <c r="K330" t="s">
        <v>8400</v>
      </c>
      <c r="L330" s="5">
        <v>10.808</v>
      </c>
      <c r="M330">
        <v>2013</v>
      </c>
      <c r="N330">
        <f t="shared" si="10"/>
        <v>0</v>
      </c>
      <c r="O330" t="str">
        <f t="shared" si="11"/>
        <v>Tuesday</v>
      </c>
      <c r="P330" s="14">
        <v>0.05</v>
      </c>
    </row>
    <row r="331" spans="1:16" x14ac:dyDescent="0.35">
      <c r="A331">
        <v>330</v>
      </c>
      <c r="B331" t="s">
        <v>1302</v>
      </c>
      <c r="C331" t="s">
        <v>84</v>
      </c>
      <c r="D331" t="s">
        <v>1304</v>
      </c>
      <c r="E331" s="3">
        <v>41429</v>
      </c>
      <c r="F331" t="s">
        <v>1306</v>
      </c>
      <c r="G331" t="s">
        <v>41</v>
      </c>
      <c r="H331" s="3">
        <v>41434</v>
      </c>
      <c r="I331" s="3">
        <v>41434</v>
      </c>
      <c r="J331">
        <v>5</v>
      </c>
      <c r="K331" t="s">
        <v>8400</v>
      </c>
      <c r="L331" s="5">
        <v>4.5519999999999996</v>
      </c>
      <c r="M331">
        <v>2013</v>
      </c>
      <c r="N331">
        <f t="shared" si="10"/>
        <v>0</v>
      </c>
      <c r="O331" t="str">
        <f t="shared" si="11"/>
        <v>Tuesday</v>
      </c>
      <c r="P331" s="14">
        <v>0.35056179775280899</v>
      </c>
    </row>
    <row r="332" spans="1:16" x14ac:dyDescent="0.35">
      <c r="A332">
        <v>331</v>
      </c>
      <c r="B332" t="s">
        <v>1308</v>
      </c>
      <c r="C332" t="s">
        <v>84</v>
      </c>
      <c r="D332" t="s">
        <v>1309</v>
      </c>
      <c r="E332" s="3">
        <v>40984</v>
      </c>
      <c r="F332" t="s">
        <v>1311</v>
      </c>
      <c r="G332" t="s">
        <v>41</v>
      </c>
      <c r="H332" s="3">
        <v>40989</v>
      </c>
      <c r="I332" s="3">
        <v>40989</v>
      </c>
      <c r="J332">
        <v>5</v>
      </c>
      <c r="K332" t="s">
        <v>8400</v>
      </c>
      <c r="L332" s="5">
        <v>4.0869999999999997</v>
      </c>
      <c r="M332">
        <v>2012</v>
      </c>
      <c r="N332">
        <f t="shared" si="10"/>
        <v>0</v>
      </c>
      <c r="O332" t="str">
        <f t="shared" si="11"/>
        <v>Friday</v>
      </c>
      <c r="P332" s="14">
        <v>-0.26934424669268109</v>
      </c>
    </row>
    <row r="333" spans="1:16" x14ac:dyDescent="0.35">
      <c r="A333">
        <v>332</v>
      </c>
      <c r="B333" t="s">
        <v>1313</v>
      </c>
      <c r="C333" t="s">
        <v>44</v>
      </c>
      <c r="D333" t="s">
        <v>1315</v>
      </c>
      <c r="E333" s="3">
        <v>40834</v>
      </c>
      <c r="F333" t="s">
        <v>1317</v>
      </c>
      <c r="G333" t="s">
        <v>41</v>
      </c>
      <c r="H333" s="3">
        <v>40839</v>
      </c>
      <c r="I333" s="3">
        <v>40839</v>
      </c>
      <c r="J333">
        <v>5</v>
      </c>
      <c r="K333" t="s">
        <v>8400</v>
      </c>
      <c r="L333" s="5">
        <v>6.46</v>
      </c>
      <c r="M333">
        <v>2011</v>
      </c>
      <c r="N333">
        <f t="shared" si="10"/>
        <v>0</v>
      </c>
      <c r="O333" t="str">
        <f t="shared" si="11"/>
        <v>Tuesday</v>
      </c>
      <c r="P333" s="14">
        <v>0.44649350649350655</v>
      </c>
    </row>
    <row r="334" spans="1:16" x14ac:dyDescent="0.35">
      <c r="A334">
        <v>333</v>
      </c>
      <c r="B334" t="s">
        <v>1313</v>
      </c>
      <c r="C334" t="s">
        <v>44</v>
      </c>
      <c r="D334" t="s">
        <v>1315</v>
      </c>
      <c r="E334" s="3">
        <v>40834</v>
      </c>
      <c r="F334" t="s">
        <v>1222</v>
      </c>
      <c r="G334" t="s">
        <v>41</v>
      </c>
      <c r="H334" s="3">
        <v>40839</v>
      </c>
      <c r="I334" s="3">
        <v>40842</v>
      </c>
      <c r="J334">
        <v>8</v>
      </c>
      <c r="K334" t="s">
        <v>8399</v>
      </c>
      <c r="L334" s="5">
        <v>2.44</v>
      </c>
      <c r="M334">
        <v>2011</v>
      </c>
      <c r="N334">
        <f t="shared" si="10"/>
        <v>3</v>
      </c>
      <c r="O334" t="str">
        <f t="shared" si="11"/>
        <v>Tuesday</v>
      </c>
      <c r="P334" s="14">
        <v>0.36246153846153845</v>
      </c>
    </row>
    <row r="335" spans="1:16" x14ac:dyDescent="0.35">
      <c r="A335">
        <v>334</v>
      </c>
      <c r="B335" t="s">
        <v>1319</v>
      </c>
      <c r="C335" t="s">
        <v>30</v>
      </c>
      <c r="D335" t="s">
        <v>1320</v>
      </c>
      <c r="E335" s="3">
        <v>41836</v>
      </c>
      <c r="F335" t="s">
        <v>1322</v>
      </c>
      <c r="G335" t="s">
        <v>41</v>
      </c>
      <c r="H335" s="3">
        <v>41841</v>
      </c>
      <c r="I335" s="3">
        <v>41841</v>
      </c>
      <c r="J335">
        <v>5</v>
      </c>
      <c r="K335" t="s">
        <v>8400</v>
      </c>
      <c r="L335" s="5">
        <v>19.09</v>
      </c>
      <c r="M335">
        <v>2014</v>
      </c>
      <c r="N335">
        <f t="shared" si="10"/>
        <v>0</v>
      </c>
      <c r="O335" t="str">
        <f t="shared" si="11"/>
        <v>Wednesday</v>
      </c>
      <c r="P335" s="14">
        <v>0.13822896888521866</v>
      </c>
    </row>
    <row r="336" spans="1:16" x14ac:dyDescent="0.35">
      <c r="A336">
        <v>335</v>
      </c>
      <c r="B336" t="s">
        <v>1324</v>
      </c>
      <c r="C336" t="s">
        <v>84</v>
      </c>
      <c r="D336" t="s">
        <v>1326</v>
      </c>
      <c r="E336" s="3">
        <v>41583</v>
      </c>
      <c r="F336" t="s">
        <v>1328</v>
      </c>
      <c r="G336" t="s">
        <v>41</v>
      </c>
      <c r="H336" s="3">
        <v>41588</v>
      </c>
      <c r="I336" s="3">
        <v>41590</v>
      </c>
      <c r="J336">
        <v>7</v>
      </c>
      <c r="K336" t="s">
        <v>8399</v>
      </c>
      <c r="L336" s="5">
        <v>25.606000000000002</v>
      </c>
      <c r="M336">
        <v>2013</v>
      </c>
      <c r="N336">
        <f t="shared" si="10"/>
        <v>2</v>
      </c>
      <c r="O336" t="str">
        <f t="shared" si="11"/>
        <v>Tuesday</v>
      </c>
      <c r="P336" s="14">
        <v>0.44939189189189183</v>
      </c>
    </row>
    <row r="337" spans="1:16" x14ac:dyDescent="0.35">
      <c r="A337">
        <v>336</v>
      </c>
      <c r="B337" t="s">
        <v>1330</v>
      </c>
      <c r="C337" t="s">
        <v>84</v>
      </c>
      <c r="D337" t="s">
        <v>1332</v>
      </c>
      <c r="E337" s="3">
        <v>41570</v>
      </c>
      <c r="F337" t="s">
        <v>1334</v>
      </c>
      <c r="G337" t="s">
        <v>41</v>
      </c>
      <c r="H337" s="3">
        <v>41575</v>
      </c>
      <c r="I337" s="3">
        <v>41578</v>
      </c>
      <c r="J337">
        <v>8</v>
      </c>
      <c r="K337" t="s">
        <v>8399</v>
      </c>
      <c r="L337" s="5">
        <v>8.6229999999999993</v>
      </c>
      <c r="M337">
        <v>2013</v>
      </c>
      <c r="N337">
        <f t="shared" si="10"/>
        <v>3</v>
      </c>
      <c r="O337" t="str">
        <f t="shared" si="11"/>
        <v>Wednesday</v>
      </c>
      <c r="P337" s="14">
        <v>-0.29504352923297361</v>
      </c>
    </row>
    <row r="338" spans="1:16" x14ac:dyDescent="0.35">
      <c r="A338">
        <v>337</v>
      </c>
      <c r="B338" t="s">
        <v>1330</v>
      </c>
      <c r="C338" t="s">
        <v>84</v>
      </c>
      <c r="D338" t="s">
        <v>1332</v>
      </c>
      <c r="E338" s="3">
        <v>41570</v>
      </c>
      <c r="F338" t="s">
        <v>1336</v>
      </c>
      <c r="G338" t="s">
        <v>41</v>
      </c>
      <c r="H338" s="3">
        <v>41575</v>
      </c>
      <c r="I338" s="3">
        <v>41576</v>
      </c>
      <c r="J338">
        <v>6</v>
      </c>
      <c r="K338" t="s">
        <v>8399</v>
      </c>
      <c r="L338" s="5">
        <v>15.085000000000001</v>
      </c>
      <c r="M338">
        <v>2013</v>
      </c>
      <c r="N338">
        <f t="shared" si="10"/>
        <v>1</v>
      </c>
      <c r="O338" t="str">
        <f t="shared" si="11"/>
        <v>Wednesday</v>
      </c>
      <c r="P338" s="14">
        <v>-0.19950702244867574</v>
      </c>
    </row>
    <row r="339" spans="1:16" x14ac:dyDescent="0.35">
      <c r="A339">
        <v>338</v>
      </c>
      <c r="B339" t="s">
        <v>1338</v>
      </c>
      <c r="C339" t="s">
        <v>44</v>
      </c>
      <c r="D339" t="s">
        <v>1340</v>
      </c>
      <c r="E339" s="3">
        <v>41480</v>
      </c>
      <c r="F339" t="s">
        <v>1342</v>
      </c>
      <c r="G339" t="s">
        <v>155</v>
      </c>
      <c r="H339" s="3">
        <v>41482</v>
      </c>
      <c r="I339" s="3">
        <v>41482</v>
      </c>
      <c r="J339">
        <v>2</v>
      </c>
      <c r="K339" t="s">
        <v>8400</v>
      </c>
      <c r="L339" s="5">
        <v>59.649000000000001</v>
      </c>
      <c r="M339">
        <v>2013</v>
      </c>
      <c r="N339">
        <f t="shared" si="10"/>
        <v>0</v>
      </c>
      <c r="O339" t="str">
        <f t="shared" si="11"/>
        <v>Thursday</v>
      </c>
      <c r="P339" s="14">
        <v>-0.10008038046313804</v>
      </c>
    </row>
    <row r="340" spans="1:16" x14ac:dyDescent="0.35">
      <c r="A340">
        <v>339</v>
      </c>
      <c r="B340" t="s">
        <v>1344</v>
      </c>
      <c r="C340" t="s">
        <v>44</v>
      </c>
      <c r="D340" t="s">
        <v>1345</v>
      </c>
      <c r="E340" s="3">
        <v>41397</v>
      </c>
      <c r="F340" t="s">
        <v>1347</v>
      </c>
      <c r="G340" t="s">
        <v>41</v>
      </c>
      <c r="H340" s="3">
        <v>41402</v>
      </c>
      <c r="I340" s="3">
        <v>41402</v>
      </c>
      <c r="J340">
        <v>5</v>
      </c>
      <c r="K340" t="s">
        <v>8400</v>
      </c>
      <c r="L340" s="5">
        <v>1.2130000000000001</v>
      </c>
      <c r="M340">
        <v>2013</v>
      </c>
      <c r="N340">
        <f t="shared" si="10"/>
        <v>0</v>
      </c>
      <c r="O340" t="str">
        <f t="shared" si="11"/>
        <v>Friday</v>
      </c>
      <c r="P340" s="14">
        <v>0.224</v>
      </c>
    </row>
    <row r="341" spans="1:16" x14ac:dyDescent="0.35">
      <c r="A341">
        <v>340</v>
      </c>
      <c r="B341" t="s">
        <v>1344</v>
      </c>
      <c r="C341" t="s">
        <v>44</v>
      </c>
      <c r="D341" t="s">
        <v>1345</v>
      </c>
      <c r="E341" s="3">
        <v>41397</v>
      </c>
      <c r="F341" t="s">
        <v>1349</v>
      </c>
      <c r="G341" t="s">
        <v>41</v>
      </c>
      <c r="H341" s="3">
        <v>41402</v>
      </c>
      <c r="I341" s="3">
        <v>41402</v>
      </c>
      <c r="J341">
        <v>5</v>
      </c>
      <c r="K341" t="s">
        <v>8400</v>
      </c>
      <c r="L341" s="5">
        <v>22.152999999999999</v>
      </c>
      <c r="M341">
        <v>2013</v>
      </c>
      <c r="N341">
        <f t="shared" si="10"/>
        <v>0</v>
      </c>
      <c r="O341" t="str">
        <f t="shared" si="11"/>
        <v>Friday</v>
      </c>
      <c r="P341" s="14">
        <v>0.18955752212389382</v>
      </c>
    </row>
    <row r="342" spans="1:16" x14ac:dyDescent="0.35">
      <c r="A342">
        <v>341</v>
      </c>
      <c r="B342" t="s">
        <v>1344</v>
      </c>
      <c r="C342" t="s">
        <v>44</v>
      </c>
      <c r="D342" t="s">
        <v>1345</v>
      </c>
      <c r="E342" s="3">
        <v>41397</v>
      </c>
      <c r="F342" t="s">
        <v>1351</v>
      </c>
      <c r="G342" t="s">
        <v>41</v>
      </c>
      <c r="H342" s="3">
        <v>41402</v>
      </c>
      <c r="I342" s="3">
        <v>41402</v>
      </c>
      <c r="J342">
        <v>5</v>
      </c>
      <c r="K342" t="s">
        <v>8400</v>
      </c>
      <c r="L342" s="5">
        <v>16.553999999999998</v>
      </c>
      <c r="M342">
        <v>2013</v>
      </c>
      <c r="N342">
        <f t="shared" si="10"/>
        <v>0</v>
      </c>
      <c r="O342" t="str">
        <f t="shared" si="11"/>
        <v>Friday</v>
      </c>
      <c r="P342" s="14">
        <v>7.9846153846153858E-2</v>
      </c>
    </row>
    <row r="343" spans="1:16" x14ac:dyDescent="0.35">
      <c r="A343">
        <v>342</v>
      </c>
      <c r="B343" t="s">
        <v>1353</v>
      </c>
      <c r="C343" t="s">
        <v>30</v>
      </c>
      <c r="D343" t="s">
        <v>1354</v>
      </c>
      <c r="E343" s="3">
        <v>40901</v>
      </c>
      <c r="F343" t="s">
        <v>1356</v>
      </c>
      <c r="G343" t="s">
        <v>41</v>
      </c>
      <c r="H343" s="3">
        <v>40906</v>
      </c>
      <c r="I343" s="3">
        <v>40906</v>
      </c>
      <c r="J343">
        <v>5</v>
      </c>
      <c r="K343" t="s">
        <v>8400</v>
      </c>
      <c r="L343" s="5">
        <v>0.80100000000000005</v>
      </c>
      <c r="M343">
        <v>2011</v>
      </c>
      <c r="N343">
        <f t="shared" si="10"/>
        <v>0</v>
      </c>
      <c r="O343" t="str">
        <f t="shared" si="11"/>
        <v>Saturday</v>
      </c>
      <c r="P343" s="14">
        <v>0.1846153846153846</v>
      </c>
    </row>
    <row r="344" spans="1:16" x14ac:dyDescent="0.35">
      <c r="A344">
        <v>343</v>
      </c>
      <c r="B344" t="s">
        <v>1358</v>
      </c>
      <c r="C344" t="s">
        <v>44</v>
      </c>
      <c r="D344" t="s">
        <v>1361</v>
      </c>
      <c r="E344" s="3">
        <v>40984</v>
      </c>
      <c r="F344" t="s">
        <v>1363</v>
      </c>
      <c r="G344" t="s">
        <v>41</v>
      </c>
      <c r="H344" s="3">
        <v>40989</v>
      </c>
      <c r="I344" s="3">
        <v>40989</v>
      </c>
      <c r="J344">
        <v>5</v>
      </c>
      <c r="K344" t="s">
        <v>8400</v>
      </c>
      <c r="L344" s="5">
        <v>4.298</v>
      </c>
      <c r="M344">
        <v>2012</v>
      </c>
      <c r="N344">
        <f t="shared" si="10"/>
        <v>0</v>
      </c>
      <c r="O344" t="str">
        <f t="shared" si="11"/>
        <v>Friday</v>
      </c>
      <c r="P344" s="14">
        <v>0.14947368421052631</v>
      </c>
    </row>
    <row r="345" spans="1:16" x14ac:dyDescent="0.35">
      <c r="A345">
        <v>344</v>
      </c>
      <c r="B345" t="s">
        <v>1358</v>
      </c>
      <c r="C345" t="s">
        <v>44</v>
      </c>
      <c r="D345" t="s">
        <v>1361</v>
      </c>
      <c r="E345" s="3">
        <v>40984</v>
      </c>
      <c r="F345" t="s">
        <v>1365</v>
      </c>
      <c r="G345" t="s">
        <v>41</v>
      </c>
      <c r="H345" s="3">
        <v>40989</v>
      </c>
      <c r="I345" s="3">
        <v>40989</v>
      </c>
      <c r="J345">
        <v>5</v>
      </c>
      <c r="K345" t="s">
        <v>8400</v>
      </c>
      <c r="L345" s="5">
        <v>10.762</v>
      </c>
      <c r="M345">
        <v>2012</v>
      </c>
      <c r="N345">
        <f t="shared" si="10"/>
        <v>0</v>
      </c>
      <c r="O345" t="str">
        <f t="shared" si="11"/>
        <v>Friday</v>
      </c>
      <c r="P345" s="14">
        <v>0.16982758620689653</v>
      </c>
    </row>
    <row r="346" spans="1:16" x14ac:dyDescent="0.35">
      <c r="A346">
        <v>345</v>
      </c>
      <c r="B346" t="s">
        <v>1358</v>
      </c>
      <c r="C346" t="s">
        <v>44</v>
      </c>
      <c r="D346" t="s">
        <v>1361</v>
      </c>
      <c r="E346" s="3">
        <v>40984</v>
      </c>
      <c r="F346" t="s">
        <v>1367</v>
      </c>
      <c r="G346" t="s">
        <v>41</v>
      </c>
      <c r="H346" s="3">
        <v>40989</v>
      </c>
      <c r="I346" s="3">
        <v>40992</v>
      </c>
      <c r="J346">
        <v>8</v>
      </c>
      <c r="K346" t="s">
        <v>8399</v>
      </c>
      <c r="L346" s="5">
        <v>84.238</v>
      </c>
      <c r="M346">
        <v>2012</v>
      </c>
      <c r="N346">
        <f t="shared" si="10"/>
        <v>3</v>
      </c>
      <c r="O346" t="str">
        <f t="shared" si="11"/>
        <v>Friday</v>
      </c>
      <c r="P346" s="14">
        <v>-3.7238109427160167E-2</v>
      </c>
    </row>
    <row r="347" spans="1:16" x14ac:dyDescent="0.35">
      <c r="A347">
        <v>346</v>
      </c>
      <c r="B347" t="s">
        <v>940</v>
      </c>
      <c r="C347" t="s">
        <v>30</v>
      </c>
      <c r="D347" t="s">
        <v>1368</v>
      </c>
      <c r="E347" s="3">
        <v>42002</v>
      </c>
      <c r="F347" t="s">
        <v>1370</v>
      </c>
      <c r="G347" t="s">
        <v>155</v>
      </c>
      <c r="H347" s="3">
        <v>42004</v>
      </c>
      <c r="I347" s="3">
        <v>42007</v>
      </c>
      <c r="J347">
        <v>5</v>
      </c>
      <c r="K347" t="s">
        <v>8399</v>
      </c>
      <c r="L347" s="5">
        <v>2.9580000000000002</v>
      </c>
      <c r="M347">
        <v>2014</v>
      </c>
      <c r="N347">
        <f t="shared" si="10"/>
        <v>3</v>
      </c>
      <c r="O347" t="str">
        <f t="shared" si="11"/>
        <v>Monday</v>
      </c>
      <c r="P347" s="14">
        <v>0.19111111111111112</v>
      </c>
    </row>
    <row r="348" spans="1:16" x14ac:dyDescent="0.35">
      <c r="A348">
        <v>347</v>
      </c>
      <c r="B348" t="s">
        <v>940</v>
      </c>
      <c r="C348" t="s">
        <v>30</v>
      </c>
      <c r="D348" t="s">
        <v>1368</v>
      </c>
      <c r="E348" s="3">
        <v>42002</v>
      </c>
      <c r="F348" t="s">
        <v>1328</v>
      </c>
      <c r="G348" t="s">
        <v>155</v>
      </c>
      <c r="H348" s="3">
        <v>42004</v>
      </c>
      <c r="I348" s="3">
        <v>42004</v>
      </c>
      <c r="J348">
        <v>2</v>
      </c>
      <c r="K348" t="s">
        <v>8400</v>
      </c>
      <c r="L348" s="5">
        <v>58.451000000000001</v>
      </c>
      <c r="M348">
        <v>2014</v>
      </c>
      <c r="N348">
        <f t="shared" si="10"/>
        <v>0</v>
      </c>
      <c r="O348" t="str">
        <f t="shared" si="11"/>
        <v>Monday</v>
      </c>
      <c r="P348" s="14">
        <v>0.44924012158054705</v>
      </c>
    </row>
    <row r="349" spans="1:16" x14ac:dyDescent="0.35">
      <c r="A349">
        <v>348</v>
      </c>
      <c r="B349" t="s">
        <v>1372</v>
      </c>
      <c r="C349" t="s">
        <v>84</v>
      </c>
      <c r="D349" t="s">
        <v>1373</v>
      </c>
      <c r="E349" s="3">
        <v>40800</v>
      </c>
      <c r="F349" t="s">
        <v>1375</v>
      </c>
      <c r="G349" t="s">
        <v>41</v>
      </c>
      <c r="H349" s="3">
        <v>40805</v>
      </c>
      <c r="I349" s="3">
        <v>40805</v>
      </c>
      <c r="J349">
        <v>5</v>
      </c>
      <c r="K349" t="s">
        <v>8400</v>
      </c>
      <c r="L349" s="5">
        <v>40.390999999999998</v>
      </c>
      <c r="M349">
        <v>2011</v>
      </c>
      <c r="N349">
        <f t="shared" si="10"/>
        <v>0</v>
      </c>
      <c r="O349" t="str">
        <f t="shared" si="11"/>
        <v>Wednesday</v>
      </c>
      <c r="P349" s="14">
        <v>-0.33262570411185982</v>
      </c>
    </row>
    <row r="350" spans="1:16" x14ac:dyDescent="0.35">
      <c r="A350">
        <v>349</v>
      </c>
      <c r="B350" t="s">
        <v>1372</v>
      </c>
      <c r="C350" t="s">
        <v>84</v>
      </c>
      <c r="D350" t="s">
        <v>1373</v>
      </c>
      <c r="E350" s="3">
        <v>40800</v>
      </c>
      <c r="F350" t="s">
        <v>1377</v>
      </c>
      <c r="G350" t="s">
        <v>41</v>
      </c>
      <c r="H350" s="3">
        <v>40805</v>
      </c>
      <c r="I350" s="3">
        <v>40805</v>
      </c>
      <c r="J350">
        <v>5</v>
      </c>
      <c r="K350" t="s">
        <v>8400</v>
      </c>
      <c r="L350" s="5">
        <v>18.282</v>
      </c>
      <c r="M350">
        <v>2011</v>
      </c>
      <c r="N350">
        <f t="shared" si="10"/>
        <v>0</v>
      </c>
      <c r="O350" t="str">
        <f t="shared" si="11"/>
        <v>Wednesday</v>
      </c>
      <c r="P350" s="14">
        <v>5.1083514743716606E-2</v>
      </c>
    </row>
    <row r="351" spans="1:16" x14ac:dyDescent="0.35">
      <c r="A351">
        <v>350</v>
      </c>
      <c r="B351" t="s">
        <v>1379</v>
      </c>
      <c r="C351" t="s">
        <v>44</v>
      </c>
      <c r="D351" t="s">
        <v>1381</v>
      </c>
      <c r="E351" s="3">
        <v>40970</v>
      </c>
      <c r="F351" t="s">
        <v>1383</v>
      </c>
      <c r="G351" t="s">
        <v>41</v>
      </c>
      <c r="H351" s="3">
        <v>40975</v>
      </c>
      <c r="I351" s="3">
        <v>40978</v>
      </c>
      <c r="J351">
        <v>8</v>
      </c>
      <c r="K351" t="s">
        <v>8399</v>
      </c>
      <c r="L351" s="5">
        <v>1.704</v>
      </c>
      <c r="M351">
        <v>2012</v>
      </c>
      <c r="N351">
        <f t="shared" si="10"/>
        <v>3</v>
      </c>
      <c r="O351" t="str">
        <f t="shared" si="11"/>
        <v>Friday</v>
      </c>
      <c r="P351" s="14">
        <v>0.47727272727272729</v>
      </c>
    </row>
    <row r="352" spans="1:16" x14ac:dyDescent="0.35">
      <c r="A352">
        <v>351</v>
      </c>
      <c r="B352" t="s">
        <v>553</v>
      </c>
      <c r="C352" t="s">
        <v>44</v>
      </c>
      <c r="D352" t="s">
        <v>1384</v>
      </c>
      <c r="E352" s="3">
        <v>41802</v>
      </c>
      <c r="F352" t="s">
        <v>1386</v>
      </c>
      <c r="G352" t="s">
        <v>139</v>
      </c>
      <c r="H352" s="3">
        <v>41805</v>
      </c>
      <c r="I352" s="3">
        <v>41806</v>
      </c>
      <c r="J352">
        <v>4</v>
      </c>
      <c r="K352" t="s">
        <v>8399</v>
      </c>
      <c r="L352" s="5">
        <v>0.54</v>
      </c>
      <c r="M352">
        <v>2014</v>
      </c>
      <c r="N352">
        <f t="shared" si="10"/>
        <v>1</v>
      </c>
      <c r="O352" t="str">
        <f t="shared" si="11"/>
        <v>Thursday</v>
      </c>
      <c r="P352" s="14">
        <v>-0.19542772861356933</v>
      </c>
    </row>
    <row r="353" spans="1:16" x14ac:dyDescent="0.35">
      <c r="A353">
        <v>352</v>
      </c>
      <c r="B353" t="s">
        <v>553</v>
      </c>
      <c r="C353" t="s">
        <v>44</v>
      </c>
      <c r="D353" t="s">
        <v>1384</v>
      </c>
      <c r="E353" s="3">
        <v>41802</v>
      </c>
      <c r="F353" t="s">
        <v>1388</v>
      </c>
      <c r="G353" t="s">
        <v>139</v>
      </c>
      <c r="H353" s="3">
        <v>41805</v>
      </c>
      <c r="I353" s="3">
        <v>41805</v>
      </c>
      <c r="J353">
        <v>3</v>
      </c>
      <c r="K353" t="s">
        <v>8400</v>
      </c>
      <c r="L353" s="5">
        <v>58.667000000000002</v>
      </c>
      <c r="M353">
        <v>2014</v>
      </c>
      <c r="N353">
        <f t="shared" si="10"/>
        <v>0</v>
      </c>
      <c r="O353" t="str">
        <f t="shared" si="11"/>
        <v>Thursday</v>
      </c>
      <c r="P353" s="14">
        <v>-3.6337125477629066E-2</v>
      </c>
    </row>
    <row r="354" spans="1:16" x14ac:dyDescent="0.35">
      <c r="A354">
        <v>353</v>
      </c>
      <c r="B354" t="s">
        <v>553</v>
      </c>
      <c r="C354" t="s">
        <v>44</v>
      </c>
      <c r="D354" t="s">
        <v>1384</v>
      </c>
      <c r="E354" s="3">
        <v>41802</v>
      </c>
      <c r="F354" t="s">
        <v>1390</v>
      </c>
      <c r="G354" t="s">
        <v>139</v>
      </c>
      <c r="H354" s="3">
        <v>41805</v>
      </c>
      <c r="I354" s="3">
        <v>41805</v>
      </c>
      <c r="J354">
        <v>3</v>
      </c>
      <c r="K354" t="s">
        <v>8400</v>
      </c>
      <c r="L354" s="5">
        <v>29.663</v>
      </c>
      <c r="M354">
        <v>2014</v>
      </c>
      <c r="N354">
        <f t="shared" si="10"/>
        <v>0</v>
      </c>
      <c r="O354" t="str">
        <f t="shared" si="11"/>
        <v>Thursday</v>
      </c>
      <c r="P354" s="14">
        <v>-3.3003636511800834E-2</v>
      </c>
    </row>
    <row r="355" spans="1:16" x14ac:dyDescent="0.35">
      <c r="A355">
        <v>354</v>
      </c>
      <c r="B355" t="s">
        <v>553</v>
      </c>
      <c r="C355" t="s">
        <v>44</v>
      </c>
      <c r="D355" t="s">
        <v>1384</v>
      </c>
      <c r="E355" s="3">
        <v>41802</v>
      </c>
      <c r="F355" t="s">
        <v>1392</v>
      </c>
      <c r="G355" t="s">
        <v>139</v>
      </c>
      <c r="H355" s="3">
        <v>41805</v>
      </c>
      <c r="I355" s="3">
        <v>41806</v>
      </c>
      <c r="J355">
        <v>4</v>
      </c>
      <c r="K355" t="s">
        <v>8399</v>
      </c>
      <c r="L355" s="5">
        <v>17.966000000000001</v>
      </c>
      <c r="M355">
        <v>2014</v>
      </c>
      <c r="N355">
        <f t="shared" si="10"/>
        <v>1</v>
      </c>
      <c r="O355" t="str">
        <f t="shared" si="11"/>
        <v>Thursday</v>
      </c>
      <c r="P355" s="14">
        <v>5.0789044077634682E-2</v>
      </c>
    </row>
    <row r="356" spans="1:16" x14ac:dyDescent="0.35">
      <c r="A356">
        <v>355</v>
      </c>
      <c r="B356" t="s">
        <v>553</v>
      </c>
      <c r="C356" t="s">
        <v>44</v>
      </c>
      <c r="D356" t="s">
        <v>1384</v>
      </c>
      <c r="E356" s="3">
        <v>41802</v>
      </c>
      <c r="F356" t="s">
        <v>1394</v>
      </c>
      <c r="G356" t="s">
        <v>139</v>
      </c>
      <c r="H356" s="3">
        <v>41805</v>
      </c>
      <c r="I356" s="3">
        <v>41805</v>
      </c>
      <c r="J356">
        <v>3</v>
      </c>
      <c r="K356" t="s">
        <v>8400</v>
      </c>
      <c r="L356" s="5">
        <v>15.682</v>
      </c>
      <c r="M356">
        <v>2014</v>
      </c>
      <c r="N356">
        <f t="shared" si="10"/>
        <v>0</v>
      </c>
      <c r="O356" t="str">
        <f t="shared" si="11"/>
        <v>Thursday</v>
      </c>
      <c r="P356" s="14">
        <v>-0.50293967280163598</v>
      </c>
    </row>
    <row r="357" spans="1:16" x14ac:dyDescent="0.35">
      <c r="A357">
        <v>356</v>
      </c>
      <c r="B357" t="s">
        <v>553</v>
      </c>
      <c r="C357" t="s">
        <v>44</v>
      </c>
      <c r="D357" t="s">
        <v>1384</v>
      </c>
      <c r="E357" s="3">
        <v>41802</v>
      </c>
      <c r="F357" t="s">
        <v>1396</v>
      </c>
      <c r="G357" t="s">
        <v>139</v>
      </c>
      <c r="H357" s="3">
        <v>41805</v>
      </c>
      <c r="I357" s="3">
        <v>41805</v>
      </c>
      <c r="J357">
        <v>3</v>
      </c>
      <c r="K357" t="s">
        <v>8400</v>
      </c>
      <c r="L357" s="5">
        <v>5.58</v>
      </c>
      <c r="M357">
        <v>2014</v>
      </c>
      <c r="N357">
        <f t="shared" si="10"/>
        <v>0</v>
      </c>
      <c r="O357" t="str">
        <f t="shared" si="11"/>
        <v>Thursday</v>
      </c>
      <c r="P357" s="14">
        <v>-0.34223956769738795</v>
      </c>
    </row>
    <row r="358" spans="1:16" x14ac:dyDescent="0.35">
      <c r="A358">
        <v>357</v>
      </c>
      <c r="B358" t="s">
        <v>1398</v>
      </c>
      <c r="C358" t="s">
        <v>44</v>
      </c>
      <c r="D358" t="s">
        <v>1399</v>
      </c>
      <c r="E358" s="3">
        <v>41453</v>
      </c>
      <c r="F358" t="s">
        <v>1401</v>
      </c>
      <c r="G358" t="s">
        <v>155</v>
      </c>
      <c r="H358" s="3">
        <v>41455</v>
      </c>
      <c r="I358" s="3">
        <v>41456</v>
      </c>
      <c r="J358">
        <v>3</v>
      </c>
      <c r="K358" t="s">
        <v>8399</v>
      </c>
      <c r="L358" s="5">
        <v>59.972000000000001</v>
      </c>
      <c r="M358">
        <v>2013</v>
      </c>
      <c r="N358">
        <f t="shared" si="10"/>
        <v>1</v>
      </c>
      <c r="O358" t="str">
        <f t="shared" si="11"/>
        <v>Friday</v>
      </c>
      <c r="P358" s="14">
        <v>-0.88038880112517104</v>
      </c>
    </row>
    <row r="359" spans="1:16" x14ac:dyDescent="0.35">
      <c r="A359">
        <v>358</v>
      </c>
      <c r="B359" t="s">
        <v>1398</v>
      </c>
      <c r="C359" t="s">
        <v>44</v>
      </c>
      <c r="D359" t="s">
        <v>1399</v>
      </c>
      <c r="E359" s="3">
        <v>41453</v>
      </c>
      <c r="F359" t="s">
        <v>1224</v>
      </c>
      <c r="G359" t="s">
        <v>155</v>
      </c>
      <c r="H359" s="3">
        <v>41455</v>
      </c>
      <c r="I359" s="3">
        <v>41455</v>
      </c>
      <c r="J359">
        <v>2</v>
      </c>
      <c r="K359" t="s">
        <v>8400</v>
      </c>
      <c r="L359" s="5">
        <v>10.234999999999999</v>
      </c>
      <c r="M359">
        <v>2013</v>
      </c>
      <c r="N359">
        <f t="shared" si="10"/>
        <v>0</v>
      </c>
      <c r="O359" t="str">
        <f t="shared" si="11"/>
        <v>Friday</v>
      </c>
      <c r="P359" s="14">
        <v>-1.2850534011080012E-3</v>
      </c>
    </row>
    <row r="360" spans="1:16" x14ac:dyDescent="0.35">
      <c r="A360">
        <v>359</v>
      </c>
      <c r="B360" t="s">
        <v>1398</v>
      </c>
      <c r="C360" t="s">
        <v>44</v>
      </c>
      <c r="D360" t="s">
        <v>1399</v>
      </c>
      <c r="E360" s="3">
        <v>41453</v>
      </c>
      <c r="F360" t="s">
        <v>1403</v>
      </c>
      <c r="G360" t="s">
        <v>155</v>
      </c>
      <c r="H360" s="3">
        <v>41455</v>
      </c>
      <c r="I360" s="3">
        <v>41456</v>
      </c>
      <c r="J360">
        <v>3</v>
      </c>
      <c r="K360" t="s">
        <v>8399</v>
      </c>
      <c r="L360" s="5">
        <v>2.081</v>
      </c>
      <c r="M360">
        <v>2013</v>
      </c>
      <c r="N360">
        <f t="shared" si="10"/>
        <v>1</v>
      </c>
      <c r="O360" t="str">
        <f t="shared" si="11"/>
        <v>Friday</v>
      </c>
      <c r="P360" s="14">
        <v>-0.13297424675980477</v>
      </c>
    </row>
    <row r="361" spans="1:16" x14ac:dyDescent="0.35">
      <c r="A361">
        <v>360</v>
      </c>
      <c r="B361" t="s">
        <v>1398</v>
      </c>
      <c r="C361" t="s">
        <v>44</v>
      </c>
      <c r="D361" t="s">
        <v>1399</v>
      </c>
      <c r="E361" s="3">
        <v>41453</v>
      </c>
      <c r="F361" t="s">
        <v>1405</v>
      </c>
      <c r="G361" t="s">
        <v>155</v>
      </c>
      <c r="H361" s="3">
        <v>41455</v>
      </c>
      <c r="I361" s="3">
        <v>41456</v>
      </c>
      <c r="J361">
        <v>3</v>
      </c>
      <c r="K361" t="s">
        <v>8399</v>
      </c>
      <c r="L361" s="5">
        <v>3.6960000000000002</v>
      </c>
      <c r="M361">
        <v>2013</v>
      </c>
      <c r="N361">
        <f t="shared" si="10"/>
        <v>1</v>
      </c>
      <c r="O361" t="str">
        <f t="shared" si="11"/>
        <v>Friday</v>
      </c>
      <c r="P361" s="14">
        <v>3.0002857414991903E-2</v>
      </c>
    </row>
    <row r="362" spans="1:16" x14ac:dyDescent="0.35">
      <c r="A362">
        <v>361</v>
      </c>
      <c r="B362" t="s">
        <v>1407</v>
      </c>
      <c r="C362" t="s">
        <v>84</v>
      </c>
      <c r="D362" t="s">
        <v>1408</v>
      </c>
      <c r="E362" s="3">
        <v>41206</v>
      </c>
      <c r="F362" t="s">
        <v>1410</v>
      </c>
      <c r="G362" t="s">
        <v>41</v>
      </c>
      <c r="H362" s="3">
        <v>41211</v>
      </c>
      <c r="I362" s="3">
        <v>41211</v>
      </c>
      <c r="J362">
        <v>5</v>
      </c>
      <c r="K362" t="s">
        <v>8400</v>
      </c>
      <c r="L362" s="5">
        <v>3.823</v>
      </c>
      <c r="M362">
        <v>2012</v>
      </c>
      <c r="N362">
        <f t="shared" si="10"/>
        <v>0</v>
      </c>
      <c r="O362" t="str">
        <f t="shared" si="11"/>
        <v>Wednesday</v>
      </c>
      <c r="P362" s="14">
        <v>0.39951219512195124</v>
      </c>
    </row>
    <row r="363" spans="1:16" x14ac:dyDescent="0.35">
      <c r="A363">
        <v>362</v>
      </c>
      <c r="B363" t="s">
        <v>1407</v>
      </c>
      <c r="C363" t="s">
        <v>84</v>
      </c>
      <c r="D363" t="s">
        <v>1408</v>
      </c>
      <c r="E363" s="3">
        <v>41206</v>
      </c>
      <c r="F363" t="s">
        <v>1412</v>
      </c>
      <c r="G363" t="s">
        <v>41</v>
      </c>
      <c r="H363" s="3">
        <v>41211</v>
      </c>
      <c r="I363" s="3">
        <v>41211</v>
      </c>
      <c r="J363">
        <v>5</v>
      </c>
      <c r="K363" t="s">
        <v>8400</v>
      </c>
      <c r="L363" s="5">
        <v>1.117</v>
      </c>
      <c r="M363">
        <v>2012</v>
      </c>
      <c r="N363">
        <f t="shared" si="10"/>
        <v>0</v>
      </c>
      <c r="O363" t="str">
        <f t="shared" si="11"/>
        <v>Wednesday</v>
      </c>
      <c r="P363" s="14">
        <v>0.43789473684210528</v>
      </c>
    </row>
    <row r="364" spans="1:16" x14ac:dyDescent="0.35">
      <c r="A364">
        <v>363</v>
      </c>
      <c r="B364" t="s">
        <v>1407</v>
      </c>
      <c r="C364" t="s">
        <v>84</v>
      </c>
      <c r="D364" t="s">
        <v>1408</v>
      </c>
      <c r="E364" s="3">
        <v>41206</v>
      </c>
      <c r="F364" t="s">
        <v>1414</v>
      </c>
      <c r="G364" t="s">
        <v>41</v>
      </c>
      <c r="H364" s="3">
        <v>41211</v>
      </c>
      <c r="I364" s="3">
        <v>41211</v>
      </c>
      <c r="J364">
        <v>5</v>
      </c>
      <c r="K364" t="s">
        <v>8400</v>
      </c>
      <c r="L364" s="5">
        <v>83.516999999999996</v>
      </c>
      <c r="M364">
        <v>2012</v>
      </c>
      <c r="N364">
        <f t="shared" si="10"/>
        <v>0</v>
      </c>
      <c r="O364" t="str">
        <f t="shared" si="11"/>
        <v>Wednesday</v>
      </c>
      <c r="P364" s="14">
        <v>0.42984165651644335</v>
      </c>
    </row>
    <row r="365" spans="1:16" x14ac:dyDescent="0.35">
      <c r="A365">
        <v>364</v>
      </c>
      <c r="B365" t="s">
        <v>1407</v>
      </c>
      <c r="C365" t="s">
        <v>84</v>
      </c>
      <c r="D365" t="s">
        <v>1408</v>
      </c>
      <c r="E365" s="3">
        <v>41206</v>
      </c>
      <c r="F365" t="s">
        <v>1416</v>
      </c>
      <c r="G365" t="s">
        <v>41</v>
      </c>
      <c r="H365" s="3">
        <v>41211</v>
      </c>
      <c r="I365" s="3">
        <v>41213</v>
      </c>
      <c r="J365">
        <v>7</v>
      </c>
      <c r="K365" t="s">
        <v>8399</v>
      </c>
      <c r="L365" s="5">
        <v>0.57399999999999995</v>
      </c>
      <c r="M365">
        <v>2012</v>
      </c>
      <c r="N365">
        <f t="shared" si="10"/>
        <v>2</v>
      </c>
      <c r="O365" t="str">
        <f t="shared" si="11"/>
        <v>Wednesday</v>
      </c>
      <c r="P365" s="14">
        <v>0.40400000000000003</v>
      </c>
    </row>
    <row r="366" spans="1:16" x14ac:dyDescent="0.35">
      <c r="A366">
        <v>365</v>
      </c>
      <c r="B366" t="s">
        <v>1418</v>
      </c>
      <c r="C366" t="s">
        <v>44</v>
      </c>
      <c r="D366" t="s">
        <v>1419</v>
      </c>
      <c r="E366" s="3">
        <v>41501</v>
      </c>
      <c r="F366" t="s">
        <v>1421</v>
      </c>
      <c r="G366" t="s">
        <v>139</v>
      </c>
      <c r="H366" s="3">
        <v>41504</v>
      </c>
      <c r="I366" s="3">
        <v>41506</v>
      </c>
      <c r="J366">
        <v>5</v>
      </c>
      <c r="K366" t="s">
        <v>8399</v>
      </c>
      <c r="L366" s="5">
        <v>52.308</v>
      </c>
      <c r="M366">
        <v>2013</v>
      </c>
      <c r="N366">
        <f t="shared" si="10"/>
        <v>2</v>
      </c>
      <c r="O366" t="str">
        <f t="shared" si="11"/>
        <v>Thursday</v>
      </c>
      <c r="P366" s="14">
        <v>0.12987341772151897</v>
      </c>
    </row>
    <row r="367" spans="1:16" x14ac:dyDescent="0.35">
      <c r="A367">
        <v>366</v>
      </c>
      <c r="B367" t="s">
        <v>1418</v>
      </c>
      <c r="C367" t="s">
        <v>44</v>
      </c>
      <c r="D367" t="s">
        <v>1419</v>
      </c>
      <c r="E367" s="3">
        <v>41501</v>
      </c>
      <c r="F367" t="s">
        <v>1423</v>
      </c>
      <c r="G367" t="s">
        <v>139</v>
      </c>
      <c r="H367" s="3">
        <v>41504</v>
      </c>
      <c r="I367" s="3">
        <v>41504</v>
      </c>
      <c r="J367">
        <v>3</v>
      </c>
      <c r="K367" t="s">
        <v>8400</v>
      </c>
      <c r="L367" s="5">
        <v>23.651</v>
      </c>
      <c r="M367">
        <v>2013</v>
      </c>
      <c r="N367">
        <f t="shared" si="10"/>
        <v>0</v>
      </c>
      <c r="O367" t="str">
        <f t="shared" si="11"/>
        <v>Thursday</v>
      </c>
      <c r="P367" s="14">
        <v>0.22991803278688525</v>
      </c>
    </row>
    <row r="368" spans="1:16" x14ac:dyDescent="0.35">
      <c r="A368">
        <v>367</v>
      </c>
      <c r="B368" t="s">
        <v>1425</v>
      </c>
      <c r="C368" t="s">
        <v>44</v>
      </c>
      <c r="D368" t="s">
        <v>1428</v>
      </c>
      <c r="E368" s="3">
        <v>41418</v>
      </c>
      <c r="F368" t="s">
        <v>1430</v>
      </c>
      <c r="G368" t="s">
        <v>155</v>
      </c>
      <c r="H368" s="3">
        <v>41420</v>
      </c>
      <c r="I368" s="3">
        <v>41420</v>
      </c>
      <c r="J368">
        <v>2</v>
      </c>
      <c r="K368" t="s">
        <v>8400</v>
      </c>
      <c r="L368" s="5">
        <v>17.8</v>
      </c>
      <c r="M368">
        <v>2013</v>
      </c>
      <c r="N368">
        <f t="shared" si="10"/>
        <v>0</v>
      </c>
      <c r="O368" t="str">
        <f t="shared" si="11"/>
        <v>Friday</v>
      </c>
      <c r="P368" s="14">
        <v>-4.9513081626381558E-2</v>
      </c>
    </row>
    <row r="369" spans="1:16" x14ac:dyDescent="0.35">
      <c r="A369">
        <v>368</v>
      </c>
      <c r="B369" t="s">
        <v>1432</v>
      </c>
      <c r="C369" t="s">
        <v>84</v>
      </c>
      <c r="D369" t="s">
        <v>1433</v>
      </c>
      <c r="E369" s="3">
        <v>41587</v>
      </c>
      <c r="F369" t="s">
        <v>1435</v>
      </c>
      <c r="G369" t="s">
        <v>155</v>
      </c>
      <c r="H369" s="3">
        <v>41589</v>
      </c>
      <c r="I369" s="3">
        <v>41589</v>
      </c>
      <c r="J369">
        <v>2</v>
      </c>
      <c r="K369" t="s">
        <v>8400</v>
      </c>
      <c r="L369" s="5">
        <v>8.1560000000000006</v>
      </c>
      <c r="M369">
        <v>2013</v>
      </c>
      <c r="N369">
        <f t="shared" si="10"/>
        <v>0</v>
      </c>
      <c r="O369" t="str">
        <f t="shared" si="11"/>
        <v>Saturday</v>
      </c>
      <c r="P369" s="14">
        <v>-0.36924367984894568</v>
      </c>
    </row>
    <row r="370" spans="1:16" x14ac:dyDescent="0.35">
      <c r="A370">
        <v>369</v>
      </c>
      <c r="B370" t="s">
        <v>1432</v>
      </c>
      <c r="C370" t="s">
        <v>84</v>
      </c>
      <c r="D370" t="s">
        <v>1433</v>
      </c>
      <c r="E370" s="3">
        <v>41587</v>
      </c>
      <c r="F370" t="s">
        <v>1437</v>
      </c>
      <c r="G370" t="s">
        <v>155</v>
      </c>
      <c r="H370" s="3">
        <v>41589</v>
      </c>
      <c r="I370" s="3">
        <v>41589</v>
      </c>
      <c r="J370">
        <v>2</v>
      </c>
      <c r="K370" t="s">
        <v>8400</v>
      </c>
      <c r="L370" s="5">
        <v>28.149000000000001</v>
      </c>
      <c r="M370">
        <v>2013</v>
      </c>
      <c r="N370">
        <f t="shared" si="10"/>
        <v>0</v>
      </c>
      <c r="O370" t="str">
        <f t="shared" si="11"/>
        <v>Saturday</v>
      </c>
      <c r="P370" s="14">
        <v>-0.33613830871887573</v>
      </c>
    </row>
    <row r="371" spans="1:16" x14ac:dyDescent="0.35">
      <c r="A371">
        <v>370</v>
      </c>
      <c r="B371" t="s">
        <v>1432</v>
      </c>
      <c r="C371" t="s">
        <v>84</v>
      </c>
      <c r="D371" t="s">
        <v>1433</v>
      </c>
      <c r="E371" s="3">
        <v>41587</v>
      </c>
      <c r="F371" t="s">
        <v>1439</v>
      </c>
      <c r="G371" t="s">
        <v>155</v>
      </c>
      <c r="H371" s="3">
        <v>41589</v>
      </c>
      <c r="I371" s="3">
        <v>41589</v>
      </c>
      <c r="J371">
        <v>2</v>
      </c>
      <c r="K371" t="s">
        <v>8400</v>
      </c>
      <c r="L371" s="5">
        <v>94.465999999999994</v>
      </c>
      <c r="M371">
        <v>2013</v>
      </c>
      <c r="N371">
        <f t="shared" si="10"/>
        <v>0</v>
      </c>
      <c r="O371" t="str">
        <f t="shared" si="11"/>
        <v>Saturday</v>
      </c>
      <c r="P371" s="14">
        <v>-0.32319588428196444</v>
      </c>
    </row>
    <row r="372" spans="1:16" x14ac:dyDescent="0.35">
      <c r="A372">
        <v>371</v>
      </c>
      <c r="B372" t="s">
        <v>1441</v>
      </c>
      <c r="C372" t="s">
        <v>30</v>
      </c>
      <c r="D372" t="s">
        <v>1443</v>
      </c>
      <c r="E372" s="3">
        <v>41871</v>
      </c>
      <c r="F372" t="s">
        <v>75</v>
      </c>
      <c r="G372" t="s">
        <v>155</v>
      </c>
      <c r="H372" s="3">
        <v>41873</v>
      </c>
      <c r="I372" s="3">
        <v>41873</v>
      </c>
      <c r="J372">
        <v>2</v>
      </c>
      <c r="K372" t="s">
        <v>8400</v>
      </c>
      <c r="L372" s="5">
        <v>13.881</v>
      </c>
      <c r="M372">
        <v>2014</v>
      </c>
      <c r="N372">
        <f t="shared" si="10"/>
        <v>0</v>
      </c>
      <c r="O372" t="str">
        <f t="shared" si="11"/>
        <v>Wednesday</v>
      </c>
      <c r="P372" s="14">
        <v>0.19972602739726031</v>
      </c>
    </row>
    <row r="373" spans="1:16" x14ac:dyDescent="0.35">
      <c r="A373">
        <v>372</v>
      </c>
      <c r="B373" t="s">
        <v>1441</v>
      </c>
      <c r="C373" t="s">
        <v>30</v>
      </c>
      <c r="D373" t="s">
        <v>1443</v>
      </c>
      <c r="E373" s="3">
        <v>41871</v>
      </c>
      <c r="F373" t="s">
        <v>1445</v>
      </c>
      <c r="G373" t="s">
        <v>155</v>
      </c>
      <c r="H373" s="3">
        <v>41873</v>
      </c>
      <c r="I373" s="3">
        <v>41873</v>
      </c>
      <c r="J373">
        <v>2</v>
      </c>
      <c r="K373" t="s">
        <v>8400</v>
      </c>
      <c r="L373" s="5">
        <v>47.811</v>
      </c>
      <c r="M373">
        <v>2014</v>
      </c>
      <c r="N373">
        <f t="shared" si="10"/>
        <v>0</v>
      </c>
      <c r="O373" t="str">
        <f t="shared" si="11"/>
        <v>Wednesday</v>
      </c>
      <c r="P373" s="14">
        <v>0.27714022373628761</v>
      </c>
    </row>
    <row r="374" spans="1:16" x14ac:dyDescent="0.35">
      <c r="A374">
        <v>373</v>
      </c>
      <c r="B374" t="s">
        <v>1441</v>
      </c>
      <c r="C374" t="s">
        <v>30</v>
      </c>
      <c r="D374" t="s">
        <v>1443</v>
      </c>
      <c r="E374" s="3">
        <v>41871</v>
      </c>
      <c r="F374" t="s">
        <v>1447</v>
      </c>
      <c r="G374" t="s">
        <v>155</v>
      </c>
      <c r="H374" s="3">
        <v>41873</v>
      </c>
      <c r="I374" s="3">
        <v>41874</v>
      </c>
      <c r="J374">
        <v>3</v>
      </c>
      <c r="K374" t="s">
        <v>8399</v>
      </c>
      <c r="L374" s="5">
        <v>21.725000000000001</v>
      </c>
      <c r="M374">
        <v>2014</v>
      </c>
      <c r="N374">
        <f t="shared" si="10"/>
        <v>1</v>
      </c>
      <c r="O374" t="str">
        <f t="shared" si="11"/>
        <v>Wednesday</v>
      </c>
      <c r="P374" s="14">
        <v>9.909909909909911E-3</v>
      </c>
    </row>
    <row r="375" spans="1:16" x14ac:dyDescent="0.35">
      <c r="A375">
        <v>374</v>
      </c>
      <c r="B375" t="s">
        <v>1441</v>
      </c>
      <c r="C375" t="s">
        <v>30</v>
      </c>
      <c r="D375" t="s">
        <v>1443</v>
      </c>
      <c r="E375" s="3">
        <v>41871</v>
      </c>
      <c r="F375" t="s">
        <v>130</v>
      </c>
      <c r="G375" t="s">
        <v>155</v>
      </c>
      <c r="H375" s="3">
        <v>41873</v>
      </c>
      <c r="I375" s="3">
        <v>41875</v>
      </c>
      <c r="J375">
        <v>4</v>
      </c>
      <c r="K375" t="s">
        <v>8399</v>
      </c>
      <c r="L375" s="5">
        <v>39.124000000000002</v>
      </c>
      <c r="M375">
        <v>2014</v>
      </c>
      <c r="N375">
        <f t="shared" si="10"/>
        <v>2</v>
      </c>
      <c r="O375" t="str">
        <f t="shared" si="11"/>
        <v>Wednesday</v>
      </c>
      <c r="P375" s="14">
        <v>0.37703027208954942</v>
      </c>
    </row>
    <row r="376" spans="1:16" x14ac:dyDescent="0.35">
      <c r="A376">
        <v>375</v>
      </c>
      <c r="B376" t="s">
        <v>1441</v>
      </c>
      <c r="C376" t="s">
        <v>30</v>
      </c>
      <c r="D376" t="s">
        <v>1443</v>
      </c>
      <c r="E376" s="3">
        <v>41871</v>
      </c>
      <c r="F376" t="s">
        <v>1449</v>
      </c>
      <c r="G376" t="s">
        <v>155</v>
      </c>
      <c r="H376" s="3">
        <v>41873</v>
      </c>
      <c r="I376" s="3">
        <v>41873</v>
      </c>
      <c r="J376">
        <v>2</v>
      </c>
      <c r="K376" t="s">
        <v>8400</v>
      </c>
      <c r="L376" s="5">
        <v>2.0219999999999998</v>
      </c>
      <c r="M376">
        <v>2014</v>
      </c>
      <c r="N376">
        <f t="shared" si="10"/>
        <v>0</v>
      </c>
      <c r="O376" t="str">
        <f t="shared" si="11"/>
        <v>Wednesday</v>
      </c>
      <c r="P376" s="14">
        <v>-0.5082187185508219</v>
      </c>
    </row>
    <row r="377" spans="1:16" x14ac:dyDescent="0.35">
      <c r="A377">
        <v>376</v>
      </c>
      <c r="B377" t="s">
        <v>1451</v>
      </c>
      <c r="C377" t="s">
        <v>199</v>
      </c>
      <c r="D377" t="s">
        <v>1452</v>
      </c>
      <c r="E377" s="3">
        <v>41146</v>
      </c>
      <c r="F377" t="s">
        <v>1454</v>
      </c>
      <c r="G377" t="s">
        <v>41</v>
      </c>
      <c r="H377" s="3">
        <v>41151</v>
      </c>
      <c r="I377" s="3">
        <v>41154</v>
      </c>
      <c r="J377">
        <v>8</v>
      </c>
      <c r="K377" t="s">
        <v>8399</v>
      </c>
      <c r="L377" s="5">
        <v>13.342000000000001</v>
      </c>
      <c r="M377">
        <v>2012</v>
      </c>
      <c r="N377">
        <f t="shared" si="10"/>
        <v>3</v>
      </c>
      <c r="O377" t="str">
        <f t="shared" si="11"/>
        <v>Saturday</v>
      </c>
      <c r="P377" s="14">
        <v>0.26359416445623346</v>
      </c>
    </row>
    <row r="378" spans="1:16" x14ac:dyDescent="0.35">
      <c r="A378">
        <v>377</v>
      </c>
      <c r="B378" t="s">
        <v>1451</v>
      </c>
      <c r="C378" t="s">
        <v>199</v>
      </c>
      <c r="D378" t="s">
        <v>1452</v>
      </c>
      <c r="E378" s="3">
        <v>41146</v>
      </c>
      <c r="F378" t="s">
        <v>1456</v>
      </c>
      <c r="G378" t="s">
        <v>41</v>
      </c>
      <c r="H378" s="3">
        <v>41151</v>
      </c>
      <c r="I378" s="3">
        <v>41151</v>
      </c>
      <c r="J378">
        <v>5</v>
      </c>
      <c r="K378" t="s">
        <v>8400</v>
      </c>
      <c r="L378" s="5">
        <v>17.331</v>
      </c>
      <c r="M378">
        <v>2012</v>
      </c>
      <c r="N378">
        <f t="shared" si="10"/>
        <v>0</v>
      </c>
      <c r="O378" t="str">
        <f t="shared" si="11"/>
        <v>Saturday</v>
      </c>
      <c r="P378" s="14">
        <v>0.40577274749172143</v>
      </c>
    </row>
    <row r="379" spans="1:16" x14ac:dyDescent="0.35">
      <c r="A379">
        <v>378</v>
      </c>
      <c r="B379" t="s">
        <v>1458</v>
      </c>
      <c r="C379" t="s">
        <v>30</v>
      </c>
      <c r="D379" t="s">
        <v>1459</v>
      </c>
      <c r="E379" s="3">
        <v>41241</v>
      </c>
      <c r="F379" t="s">
        <v>1461</v>
      </c>
      <c r="G379" t="s">
        <v>41</v>
      </c>
      <c r="H379" s="3">
        <v>41246</v>
      </c>
      <c r="I379" s="3">
        <v>41246</v>
      </c>
      <c r="J379">
        <v>5</v>
      </c>
      <c r="K379" t="s">
        <v>8400</v>
      </c>
      <c r="L379" s="5">
        <v>8.5449999999999999</v>
      </c>
      <c r="M379">
        <v>2012</v>
      </c>
      <c r="N379">
        <f t="shared" si="10"/>
        <v>0</v>
      </c>
      <c r="O379" t="str">
        <f t="shared" si="11"/>
        <v>Wednesday</v>
      </c>
      <c r="P379" s="14">
        <v>4.9781659388646288E-2</v>
      </c>
    </row>
    <row r="380" spans="1:16" x14ac:dyDescent="0.35">
      <c r="A380">
        <v>379</v>
      </c>
      <c r="B380" t="s">
        <v>1463</v>
      </c>
      <c r="C380" t="s">
        <v>44</v>
      </c>
      <c r="D380" t="s">
        <v>1465</v>
      </c>
      <c r="E380" s="3">
        <v>40795</v>
      </c>
      <c r="F380" t="s">
        <v>1467</v>
      </c>
      <c r="G380" t="s">
        <v>41</v>
      </c>
      <c r="H380" s="3">
        <v>40800</v>
      </c>
      <c r="I380" s="3">
        <v>40800</v>
      </c>
      <c r="J380">
        <v>5</v>
      </c>
      <c r="K380" t="s">
        <v>8400</v>
      </c>
      <c r="L380" s="5">
        <v>89.12</v>
      </c>
      <c r="M380">
        <v>2011</v>
      </c>
      <c r="N380">
        <f t="shared" si="10"/>
        <v>0</v>
      </c>
      <c r="O380" t="str">
        <f t="shared" si="11"/>
        <v>Friday</v>
      </c>
      <c r="P380" s="14">
        <v>0.49006574141709275</v>
      </c>
    </row>
    <row r="381" spans="1:16" x14ac:dyDescent="0.35">
      <c r="A381">
        <v>380</v>
      </c>
      <c r="B381" t="s">
        <v>1463</v>
      </c>
      <c r="C381" t="s">
        <v>44</v>
      </c>
      <c r="D381" t="s">
        <v>1465</v>
      </c>
      <c r="E381" s="3">
        <v>40795</v>
      </c>
      <c r="F381" t="s">
        <v>793</v>
      </c>
      <c r="G381" t="s">
        <v>41</v>
      </c>
      <c r="H381" s="3">
        <v>40800</v>
      </c>
      <c r="I381" s="3">
        <v>40802</v>
      </c>
      <c r="J381">
        <v>7</v>
      </c>
      <c r="K381" t="s">
        <v>8399</v>
      </c>
      <c r="L381" s="5">
        <v>15.247999999999999</v>
      </c>
      <c r="M381">
        <v>2011</v>
      </c>
      <c r="N381">
        <f t="shared" si="10"/>
        <v>2</v>
      </c>
      <c r="O381" t="str">
        <f t="shared" si="11"/>
        <v>Friday</v>
      </c>
      <c r="P381" s="14">
        <v>0.22989898989898991</v>
      </c>
    </row>
    <row r="382" spans="1:16" x14ac:dyDescent="0.35">
      <c r="A382">
        <v>381</v>
      </c>
      <c r="B382" t="s">
        <v>1463</v>
      </c>
      <c r="C382" t="s">
        <v>44</v>
      </c>
      <c r="D382" t="s">
        <v>1465</v>
      </c>
      <c r="E382" s="3">
        <v>40795</v>
      </c>
      <c r="F382" t="s">
        <v>1101</v>
      </c>
      <c r="G382" t="s">
        <v>41</v>
      </c>
      <c r="H382" s="3">
        <v>40800</v>
      </c>
      <c r="I382" s="3">
        <v>40800</v>
      </c>
      <c r="J382">
        <v>5</v>
      </c>
      <c r="K382" t="s">
        <v>8400</v>
      </c>
      <c r="L382" s="5">
        <v>12.976000000000001</v>
      </c>
      <c r="M382">
        <v>2011</v>
      </c>
      <c r="N382">
        <f t="shared" si="10"/>
        <v>0</v>
      </c>
      <c r="O382" t="str">
        <f t="shared" si="11"/>
        <v>Friday</v>
      </c>
      <c r="P382" s="14">
        <v>8.9379310344827587E-2</v>
      </c>
    </row>
    <row r="383" spans="1:16" x14ac:dyDescent="0.35">
      <c r="A383">
        <v>382</v>
      </c>
      <c r="B383" t="s">
        <v>1469</v>
      </c>
      <c r="C383" t="s">
        <v>30</v>
      </c>
      <c r="D383" t="s">
        <v>1470</v>
      </c>
      <c r="E383" s="3">
        <v>41044</v>
      </c>
      <c r="F383" t="s">
        <v>1472</v>
      </c>
      <c r="G383" t="s">
        <v>41</v>
      </c>
      <c r="H383" s="3">
        <v>41049</v>
      </c>
      <c r="I383" s="3">
        <v>41049</v>
      </c>
      <c r="J383">
        <v>5</v>
      </c>
      <c r="K383" t="s">
        <v>8400</v>
      </c>
      <c r="L383" s="5">
        <v>3.097</v>
      </c>
      <c r="M383">
        <v>2012</v>
      </c>
      <c r="N383">
        <f t="shared" si="10"/>
        <v>0</v>
      </c>
      <c r="O383" t="str">
        <f t="shared" si="11"/>
        <v>Tuesday</v>
      </c>
      <c r="P383" s="14">
        <v>0.16</v>
      </c>
    </row>
    <row r="384" spans="1:16" x14ac:dyDescent="0.35">
      <c r="A384">
        <v>383</v>
      </c>
      <c r="B384" t="s">
        <v>1050</v>
      </c>
      <c r="C384" t="s">
        <v>44</v>
      </c>
      <c r="D384" t="s">
        <v>1474</v>
      </c>
      <c r="E384" s="3">
        <v>41081</v>
      </c>
      <c r="F384" t="s">
        <v>1476</v>
      </c>
      <c r="G384" t="s">
        <v>41</v>
      </c>
      <c r="H384" s="3">
        <v>41086</v>
      </c>
      <c r="I384" s="3">
        <v>41086</v>
      </c>
      <c r="J384">
        <v>5</v>
      </c>
      <c r="K384" t="s">
        <v>8400</v>
      </c>
      <c r="L384" s="5">
        <v>12.784000000000001</v>
      </c>
      <c r="M384">
        <v>2012</v>
      </c>
      <c r="N384">
        <f t="shared" si="10"/>
        <v>0</v>
      </c>
      <c r="O384" t="str">
        <f t="shared" si="11"/>
        <v>Thursday</v>
      </c>
      <c r="P384" s="14">
        <v>-0.38097787294789437</v>
      </c>
    </row>
    <row r="385" spans="1:16" x14ac:dyDescent="0.35">
      <c r="A385">
        <v>384</v>
      </c>
      <c r="B385" t="s">
        <v>1050</v>
      </c>
      <c r="C385" t="s">
        <v>44</v>
      </c>
      <c r="D385" t="s">
        <v>1474</v>
      </c>
      <c r="E385" s="3">
        <v>41081</v>
      </c>
      <c r="F385" t="s">
        <v>1478</v>
      </c>
      <c r="G385" t="s">
        <v>41</v>
      </c>
      <c r="H385" s="3">
        <v>41086</v>
      </c>
      <c r="I385" s="3">
        <v>41086</v>
      </c>
      <c r="J385">
        <v>5</v>
      </c>
      <c r="K385" t="s">
        <v>8400</v>
      </c>
      <c r="L385" s="5">
        <v>9.0540000000000003</v>
      </c>
      <c r="M385">
        <v>2012</v>
      </c>
      <c r="N385">
        <f t="shared" si="10"/>
        <v>0</v>
      </c>
      <c r="O385" t="str">
        <f t="shared" si="11"/>
        <v>Thursday</v>
      </c>
      <c r="P385" s="14">
        <v>-0.50652317063132768</v>
      </c>
    </row>
    <row r="386" spans="1:16" x14ac:dyDescent="0.35">
      <c r="A386">
        <v>385</v>
      </c>
      <c r="B386" t="s">
        <v>1050</v>
      </c>
      <c r="C386" t="s">
        <v>44</v>
      </c>
      <c r="D386" t="s">
        <v>1474</v>
      </c>
      <c r="E386" s="3">
        <v>41081</v>
      </c>
      <c r="F386" t="s">
        <v>1311</v>
      </c>
      <c r="G386" t="s">
        <v>41</v>
      </c>
      <c r="H386" s="3">
        <v>41086</v>
      </c>
      <c r="I386" s="3">
        <v>41086</v>
      </c>
      <c r="J386">
        <v>5</v>
      </c>
      <c r="K386" t="s">
        <v>8400</v>
      </c>
      <c r="L386" s="5">
        <v>3.2440000000000002</v>
      </c>
      <c r="M386">
        <v>2012</v>
      </c>
      <c r="N386">
        <f t="shared" si="10"/>
        <v>0</v>
      </c>
      <c r="O386" t="str">
        <f t="shared" si="11"/>
        <v>Thursday</v>
      </c>
      <c r="P386" s="14">
        <v>-0.15742128935532226</v>
      </c>
    </row>
    <row r="387" spans="1:16" x14ac:dyDescent="0.35">
      <c r="A387">
        <v>386</v>
      </c>
      <c r="B387" t="s">
        <v>1481</v>
      </c>
      <c r="C387" t="s">
        <v>84</v>
      </c>
      <c r="D387" t="s">
        <v>1482</v>
      </c>
      <c r="E387" s="3">
        <v>40610</v>
      </c>
      <c r="F387" t="s">
        <v>822</v>
      </c>
      <c r="G387" t="s">
        <v>242</v>
      </c>
      <c r="H387" s="3">
        <v>40610</v>
      </c>
      <c r="I387" s="3">
        <v>40610</v>
      </c>
      <c r="J387">
        <v>0</v>
      </c>
      <c r="K387" t="s">
        <v>8400</v>
      </c>
      <c r="L387" s="5">
        <v>16.201000000000001</v>
      </c>
      <c r="M387">
        <v>2011</v>
      </c>
      <c r="N387">
        <f t="shared" ref="N387:N450" si="12">I387-H387</f>
        <v>0</v>
      </c>
      <c r="O387" t="str">
        <f t="shared" ref="O387:O450" si="13">TEXT(E387,"dddd")</f>
        <v>Tuesday</v>
      </c>
      <c r="P387" s="14">
        <v>6.4987925927446094E-2</v>
      </c>
    </row>
    <row r="388" spans="1:16" x14ac:dyDescent="0.35">
      <c r="A388">
        <v>387</v>
      </c>
      <c r="B388" t="s">
        <v>422</v>
      </c>
      <c r="C388" t="s">
        <v>44</v>
      </c>
      <c r="D388" t="s">
        <v>1484</v>
      </c>
      <c r="E388" s="3">
        <v>40701</v>
      </c>
      <c r="F388" t="s">
        <v>1486</v>
      </c>
      <c r="G388" t="s">
        <v>41</v>
      </c>
      <c r="H388" s="3">
        <v>40706</v>
      </c>
      <c r="I388" s="3">
        <v>40708</v>
      </c>
      <c r="J388">
        <v>7</v>
      </c>
      <c r="K388" t="s">
        <v>8399</v>
      </c>
      <c r="L388" s="5">
        <v>13.044</v>
      </c>
      <c r="M388">
        <v>2011</v>
      </c>
      <c r="N388">
        <f t="shared" si="12"/>
        <v>2</v>
      </c>
      <c r="O388" t="str">
        <f t="shared" si="13"/>
        <v>Tuesday</v>
      </c>
      <c r="P388" s="14">
        <v>0.49069767441860462</v>
      </c>
    </row>
    <row r="389" spans="1:16" x14ac:dyDescent="0.35">
      <c r="A389">
        <v>388</v>
      </c>
      <c r="B389" t="s">
        <v>1488</v>
      </c>
      <c r="C389" t="s">
        <v>30</v>
      </c>
      <c r="D389" t="s">
        <v>1489</v>
      </c>
      <c r="E389" s="3">
        <v>40836</v>
      </c>
      <c r="F389" t="s">
        <v>1491</v>
      </c>
      <c r="G389" t="s">
        <v>155</v>
      </c>
      <c r="H389" s="3">
        <v>40838</v>
      </c>
      <c r="I389" s="3">
        <v>40838</v>
      </c>
      <c r="J389">
        <v>2</v>
      </c>
      <c r="K389" t="s">
        <v>8400</v>
      </c>
      <c r="L389" s="5">
        <v>1.6719999999999999</v>
      </c>
      <c r="M389">
        <v>2011</v>
      </c>
      <c r="N389">
        <f t="shared" si="12"/>
        <v>0</v>
      </c>
      <c r="O389" t="str">
        <f t="shared" si="13"/>
        <v>Thursday</v>
      </c>
      <c r="P389" s="14">
        <v>0.12</v>
      </c>
    </row>
    <row r="390" spans="1:16" x14ac:dyDescent="0.35">
      <c r="A390">
        <v>389</v>
      </c>
      <c r="B390" t="s">
        <v>752</v>
      </c>
      <c r="C390" t="s">
        <v>30</v>
      </c>
      <c r="D390" t="s">
        <v>1492</v>
      </c>
      <c r="E390" s="3">
        <v>41508</v>
      </c>
      <c r="F390" t="s">
        <v>1494</v>
      </c>
      <c r="G390" t="s">
        <v>41</v>
      </c>
      <c r="H390" s="3">
        <v>41513</v>
      </c>
      <c r="I390" s="3">
        <v>41513</v>
      </c>
      <c r="J390">
        <v>5</v>
      </c>
      <c r="K390" t="s">
        <v>8400</v>
      </c>
      <c r="L390" s="5">
        <v>15.361000000000001</v>
      </c>
      <c r="M390">
        <v>2013</v>
      </c>
      <c r="N390">
        <f t="shared" si="12"/>
        <v>0</v>
      </c>
      <c r="O390" t="str">
        <f t="shared" si="13"/>
        <v>Thursday</v>
      </c>
      <c r="P390" s="14">
        <v>0.20969387755102042</v>
      </c>
    </row>
    <row r="391" spans="1:16" x14ac:dyDescent="0.35">
      <c r="A391">
        <v>390</v>
      </c>
      <c r="B391" t="s">
        <v>1496</v>
      </c>
      <c r="C391" t="s">
        <v>84</v>
      </c>
      <c r="D391" t="s">
        <v>1498</v>
      </c>
      <c r="E391" s="3">
        <v>41969</v>
      </c>
      <c r="F391" t="s">
        <v>1500</v>
      </c>
      <c r="G391" t="s">
        <v>139</v>
      </c>
      <c r="H391" s="3">
        <v>41972</v>
      </c>
      <c r="I391" s="3">
        <v>41972</v>
      </c>
      <c r="J391">
        <v>3</v>
      </c>
      <c r="K391" t="s">
        <v>8400</v>
      </c>
      <c r="L391" s="5">
        <v>17.798999999999999</v>
      </c>
      <c r="M391">
        <v>2014</v>
      </c>
      <c r="N391">
        <f t="shared" si="12"/>
        <v>0</v>
      </c>
      <c r="O391" t="str">
        <f t="shared" si="13"/>
        <v>Wednesday</v>
      </c>
      <c r="P391" s="14">
        <v>1.9923664122137408E-2</v>
      </c>
    </row>
    <row r="392" spans="1:16" x14ac:dyDescent="0.35">
      <c r="A392">
        <v>391</v>
      </c>
      <c r="B392" t="s">
        <v>1502</v>
      </c>
      <c r="C392" t="s">
        <v>199</v>
      </c>
      <c r="D392" t="s">
        <v>1503</v>
      </c>
      <c r="E392" s="3">
        <v>41173</v>
      </c>
      <c r="F392" t="s">
        <v>1505</v>
      </c>
      <c r="G392" t="s">
        <v>139</v>
      </c>
      <c r="H392" s="3">
        <v>41176</v>
      </c>
      <c r="I392" s="3">
        <v>41176</v>
      </c>
      <c r="J392">
        <v>3</v>
      </c>
      <c r="K392" t="s">
        <v>8400</v>
      </c>
      <c r="L392" s="5">
        <v>6.984</v>
      </c>
      <c r="M392">
        <v>2012</v>
      </c>
      <c r="N392">
        <f t="shared" si="12"/>
        <v>0</v>
      </c>
      <c r="O392" t="str">
        <f t="shared" si="13"/>
        <v>Friday</v>
      </c>
      <c r="P392" s="14">
        <v>0.3777674818810603</v>
      </c>
    </row>
    <row r="393" spans="1:16" x14ac:dyDescent="0.35">
      <c r="A393">
        <v>392</v>
      </c>
      <c r="B393" t="s">
        <v>1502</v>
      </c>
      <c r="C393" t="s">
        <v>199</v>
      </c>
      <c r="D393" t="s">
        <v>1503</v>
      </c>
      <c r="E393" s="3">
        <v>41173</v>
      </c>
      <c r="F393" t="s">
        <v>1507</v>
      </c>
      <c r="G393" t="s">
        <v>139</v>
      </c>
      <c r="H393" s="3">
        <v>41176</v>
      </c>
      <c r="I393" s="3">
        <v>41178</v>
      </c>
      <c r="J393">
        <v>5</v>
      </c>
      <c r="K393" t="s">
        <v>8399</v>
      </c>
      <c r="L393" s="5">
        <v>3.419</v>
      </c>
      <c r="M393">
        <v>2012</v>
      </c>
      <c r="N393">
        <f t="shared" si="12"/>
        <v>2</v>
      </c>
      <c r="O393" t="str">
        <f t="shared" si="13"/>
        <v>Friday</v>
      </c>
      <c r="P393" s="14">
        <v>0.22172236503856038</v>
      </c>
    </row>
    <row r="394" spans="1:16" x14ac:dyDescent="0.35">
      <c r="A394">
        <v>393</v>
      </c>
      <c r="B394" t="s">
        <v>1502</v>
      </c>
      <c r="C394" t="s">
        <v>199</v>
      </c>
      <c r="D394" t="s">
        <v>1503</v>
      </c>
      <c r="E394" s="3">
        <v>41173</v>
      </c>
      <c r="F394" t="s">
        <v>773</v>
      </c>
      <c r="G394" t="s">
        <v>139</v>
      </c>
      <c r="H394" s="3">
        <v>41176</v>
      </c>
      <c r="I394" s="3">
        <v>41176</v>
      </c>
      <c r="J394">
        <v>3</v>
      </c>
      <c r="K394" t="s">
        <v>8400</v>
      </c>
      <c r="L394" s="5">
        <v>22.407</v>
      </c>
      <c r="M394">
        <v>2012</v>
      </c>
      <c r="N394">
        <f t="shared" si="12"/>
        <v>0</v>
      </c>
      <c r="O394" t="str">
        <f t="shared" si="13"/>
        <v>Friday</v>
      </c>
      <c r="P394" s="14">
        <v>-2.7461414679916456E-2</v>
      </c>
    </row>
    <row r="395" spans="1:16" x14ac:dyDescent="0.35">
      <c r="A395">
        <v>394</v>
      </c>
      <c r="B395" t="s">
        <v>1502</v>
      </c>
      <c r="C395" t="s">
        <v>199</v>
      </c>
      <c r="D395" t="s">
        <v>1503</v>
      </c>
      <c r="E395" s="3">
        <v>41173</v>
      </c>
      <c r="F395" t="s">
        <v>1509</v>
      </c>
      <c r="G395" t="s">
        <v>139</v>
      </c>
      <c r="H395" s="3">
        <v>41176</v>
      </c>
      <c r="I395" s="3">
        <v>41176</v>
      </c>
      <c r="J395">
        <v>3</v>
      </c>
      <c r="K395" t="s">
        <v>8400</v>
      </c>
      <c r="L395" s="5">
        <v>4.6689999999999996</v>
      </c>
      <c r="M395">
        <v>2012</v>
      </c>
      <c r="N395">
        <f t="shared" si="12"/>
        <v>0</v>
      </c>
      <c r="O395" t="str">
        <f t="shared" si="13"/>
        <v>Friday</v>
      </c>
      <c r="P395" s="14">
        <v>-0.23783607271144006</v>
      </c>
    </row>
    <row r="396" spans="1:16" x14ac:dyDescent="0.35">
      <c r="A396">
        <v>395</v>
      </c>
      <c r="B396" t="s">
        <v>1502</v>
      </c>
      <c r="C396" t="s">
        <v>199</v>
      </c>
      <c r="D396" t="s">
        <v>1503</v>
      </c>
      <c r="E396" s="3">
        <v>41173</v>
      </c>
      <c r="F396" t="s">
        <v>972</v>
      </c>
      <c r="G396" t="s">
        <v>139</v>
      </c>
      <c r="H396" s="3">
        <v>41176</v>
      </c>
      <c r="I396" s="3">
        <v>41176</v>
      </c>
      <c r="J396">
        <v>3</v>
      </c>
      <c r="K396" t="s">
        <v>8400</v>
      </c>
      <c r="L396" s="5">
        <v>111.22499999999999</v>
      </c>
      <c r="M396">
        <v>2012</v>
      </c>
      <c r="N396">
        <f t="shared" si="12"/>
        <v>0</v>
      </c>
      <c r="O396" t="str">
        <f t="shared" si="13"/>
        <v>Friday</v>
      </c>
      <c r="P396" s="14">
        <v>-0.29434130396132285</v>
      </c>
    </row>
    <row r="397" spans="1:16" x14ac:dyDescent="0.35">
      <c r="A397">
        <v>396</v>
      </c>
      <c r="B397" t="s">
        <v>1502</v>
      </c>
      <c r="C397" t="s">
        <v>199</v>
      </c>
      <c r="D397" t="s">
        <v>1503</v>
      </c>
      <c r="E397" s="3">
        <v>41173</v>
      </c>
      <c r="F397" t="s">
        <v>1511</v>
      </c>
      <c r="G397" t="s">
        <v>139</v>
      </c>
      <c r="H397" s="3">
        <v>41176</v>
      </c>
      <c r="I397" s="3">
        <v>41176</v>
      </c>
      <c r="J397">
        <v>3</v>
      </c>
      <c r="K397" t="s">
        <v>8400</v>
      </c>
      <c r="L397" s="5">
        <v>0.74</v>
      </c>
      <c r="M397">
        <v>2012</v>
      </c>
      <c r="N397">
        <f t="shared" si="12"/>
        <v>0</v>
      </c>
      <c r="O397" t="str">
        <f t="shared" si="13"/>
        <v>Friday</v>
      </c>
      <c r="P397" s="14">
        <v>0.25917199596095586</v>
      </c>
    </row>
    <row r="398" spans="1:16" x14ac:dyDescent="0.35">
      <c r="A398">
        <v>397</v>
      </c>
      <c r="B398" t="s">
        <v>1513</v>
      </c>
      <c r="C398" t="s">
        <v>44</v>
      </c>
      <c r="D398" t="s">
        <v>1516</v>
      </c>
      <c r="E398" s="3">
        <v>41785</v>
      </c>
      <c r="F398" t="s">
        <v>1518</v>
      </c>
      <c r="G398" t="s">
        <v>41</v>
      </c>
      <c r="H398" s="3">
        <v>41790</v>
      </c>
      <c r="I398" s="3">
        <v>41791</v>
      </c>
      <c r="J398">
        <v>6</v>
      </c>
      <c r="K398" t="s">
        <v>8399</v>
      </c>
      <c r="L398" s="5">
        <v>1.86</v>
      </c>
      <c r="M398">
        <v>2014</v>
      </c>
      <c r="N398">
        <f t="shared" si="12"/>
        <v>1</v>
      </c>
      <c r="O398" t="str">
        <f t="shared" si="13"/>
        <v>Monday</v>
      </c>
      <c r="P398" s="14">
        <v>8.0869565217391304E-2</v>
      </c>
    </row>
    <row r="399" spans="1:16" x14ac:dyDescent="0.35">
      <c r="A399">
        <v>398</v>
      </c>
      <c r="B399" t="s">
        <v>1520</v>
      </c>
      <c r="C399" t="s">
        <v>30</v>
      </c>
      <c r="D399" t="s">
        <v>1522</v>
      </c>
      <c r="E399" s="3">
        <v>41789</v>
      </c>
      <c r="F399" t="s">
        <v>1524</v>
      </c>
      <c r="G399" t="s">
        <v>139</v>
      </c>
      <c r="H399" s="3">
        <v>41792</v>
      </c>
      <c r="I399" s="3">
        <v>41792</v>
      </c>
      <c r="J399">
        <v>3</v>
      </c>
      <c r="K399" t="s">
        <v>8400</v>
      </c>
      <c r="L399" s="5">
        <v>27.297999999999998</v>
      </c>
      <c r="M399">
        <v>2014</v>
      </c>
      <c r="N399">
        <f t="shared" si="12"/>
        <v>0</v>
      </c>
      <c r="O399" t="str">
        <f t="shared" si="13"/>
        <v>Friday</v>
      </c>
      <c r="P399" s="14">
        <v>0.11508234581880558</v>
      </c>
    </row>
    <row r="400" spans="1:16" x14ac:dyDescent="0.35">
      <c r="A400">
        <v>399</v>
      </c>
      <c r="B400" t="s">
        <v>1520</v>
      </c>
      <c r="C400" t="s">
        <v>30</v>
      </c>
      <c r="D400" t="s">
        <v>1522</v>
      </c>
      <c r="E400" s="3">
        <v>41789</v>
      </c>
      <c r="F400" t="s">
        <v>892</v>
      </c>
      <c r="G400" t="s">
        <v>139</v>
      </c>
      <c r="H400" s="3">
        <v>41792</v>
      </c>
      <c r="I400" s="3">
        <v>41793</v>
      </c>
      <c r="J400">
        <v>4</v>
      </c>
      <c r="K400" t="s">
        <v>8399</v>
      </c>
      <c r="L400" s="5">
        <v>1.0649999999999999</v>
      </c>
      <c r="M400">
        <v>2014</v>
      </c>
      <c r="N400">
        <f t="shared" si="12"/>
        <v>1</v>
      </c>
      <c r="O400" t="str">
        <f t="shared" si="13"/>
        <v>Friday</v>
      </c>
      <c r="P400" s="14">
        <v>0.39200000000000002</v>
      </c>
    </row>
    <row r="401" spans="1:16" x14ac:dyDescent="0.35">
      <c r="A401">
        <v>400</v>
      </c>
      <c r="B401" t="s">
        <v>1520</v>
      </c>
      <c r="C401" t="s">
        <v>30</v>
      </c>
      <c r="D401" t="s">
        <v>1522</v>
      </c>
      <c r="E401" s="3">
        <v>41789</v>
      </c>
      <c r="F401" t="s">
        <v>217</v>
      </c>
      <c r="G401" t="s">
        <v>139</v>
      </c>
      <c r="H401" s="3">
        <v>41792</v>
      </c>
      <c r="I401" s="3">
        <v>41792</v>
      </c>
      <c r="J401">
        <v>3</v>
      </c>
      <c r="K401" t="s">
        <v>8400</v>
      </c>
      <c r="L401" s="5">
        <v>8.3309999999999995</v>
      </c>
      <c r="M401">
        <v>2014</v>
      </c>
      <c r="N401">
        <f t="shared" si="12"/>
        <v>0</v>
      </c>
      <c r="O401" t="str">
        <f t="shared" si="13"/>
        <v>Friday</v>
      </c>
      <c r="P401" s="14">
        <v>0.31</v>
      </c>
    </row>
    <row r="402" spans="1:16" x14ac:dyDescent="0.35">
      <c r="A402">
        <v>401</v>
      </c>
      <c r="B402" t="s">
        <v>1526</v>
      </c>
      <c r="C402" t="s">
        <v>199</v>
      </c>
      <c r="D402" t="s">
        <v>1527</v>
      </c>
      <c r="E402" s="3">
        <v>41460</v>
      </c>
      <c r="F402" t="s">
        <v>1529</v>
      </c>
      <c r="G402" t="s">
        <v>155</v>
      </c>
      <c r="H402" s="3">
        <v>41462</v>
      </c>
      <c r="I402" s="3">
        <v>41462</v>
      </c>
      <c r="J402">
        <v>2</v>
      </c>
      <c r="K402" t="s">
        <v>8400</v>
      </c>
      <c r="L402" s="5">
        <v>85.441999999999993</v>
      </c>
      <c r="M402">
        <v>2013</v>
      </c>
      <c r="N402">
        <f t="shared" si="12"/>
        <v>0</v>
      </c>
      <c r="O402" t="str">
        <f t="shared" si="13"/>
        <v>Friday</v>
      </c>
      <c r="P402" s="14">
        <v>-0.21545976495298369</v>
      </c>
    </row>
    <row r="403" spans="1:16" x14ac:dyDescent="0.35">
      <c r="A403">
        <v>402</v>
      </c>
      <c r="B403" t="s">
        <v>1531</v>
      </c>
      <c r="C403" t="s">
        <v>30</v>
      </c>
      <c r="D403" t="s">
        <v>1533</v>
      </c>
      <c r="E403" s="3">
        <v>40648</v>
      </c>
      <c r="F403" t="s">
        <v>1535</v>
      </c>
      <c r="G403" t="s">
        <v>41</v>
      </c>
      <c r="H403" s="3">
        <v>40653</v>
      </c>
      <c r="I403" s="3">
        <v>40653</v>
      </c>
      <c r="J403">
        <v>5</v>
      </c>
      <c r="K403" t="s">
        <v>8400</v>
      </c>
      <c r="L403" s="5">
        <v>6.2859999999999996</v>
      </c>
      <c r="M403">
        <v>2011</v>
      </c>
      <c r="N403">
        <f t="shared" si="12"/>
        <v>0</v>
      </c>
      <c r="O403" t="str">
        <f t="shared" si="13"/>
        <v>Friday</v>
      </c>
      <c r="P403" s="14">
        <v>0.1393939393939394</v>
      </c>
    </row>
    <row r="404" spans="1:16" x14ac:dyDescent="0.35">
      <c r="A404">
        <v>403</v>
      </c>
      <c r="B404" t="s">
        <v>1537</v>
      </c>
      <c r="C404" t="s">
        <v>44</v>
      </c>
      <c r="D404" t="s">
        <v>1538</v>
      </c>
      <c r="E404" s="3">
        <v>41725</v>
      </c>
      <c r="F404" t="s">
        <v>1540</v>
      </c>
      <c r="G404" t="s">
        <v>155</v>
      </c>
      <c r="H404" s="3">
        <v>41727</v>
      </c>
      <c r="I404" s="3">
        <v>41727</v>
      </c>
      <c r="J404">
        <v>2</v>
      </c>
      <c r="K404" t="s">
        <v>8400</v>
      </c>
      <c r="L404" s="5">
        <v>3.46</v>
      </c>
      <c r="M404">
        <v>2014</v>
      </c>
      <c r="N404">
        <f t="shared" si="12"/>
        <v>0</v>
      </c>
      <c r="O404" t="str">
        <f t="shared" si="13"/>
        <v>Thursday</v>
      </c>
      <c r="P404" s="14">
        <v>0.11986899563318776</v>
      </c>
    </row>
    <row r="405" spans="1:16" x14ac:dyDescent="0.35">
      <c r="A405">
        <v>404</v>
      </c>
      <c r="B405" t="s">
        <v>1537</v>
      </c>
      <c r="C405" t="s">
        <v>44</v>
      </c>
      <c r="D405" t="s">
        <v>1538</v>
      </c>
      <c r="E405" s="3">
        <v>41725</v>
      </c>
      <c r="F405" t="s">
        <v>1542</v>
      </c>
      <c r="G405" t="s">
        <v>155</v>
      </c>
      <c r="H405" s="3">
        <v>41727</v>
      </c>
      <c r="I405" s="3">
        <v>41727</v>
      </c>
      <c r="J405">
        <v>2</v>
      </c>
      <c r="K405" t="s">
        <v>8400</v>
      </c>
      <c r="L405" s="5">
        <v>3.867</v>
      </c>
      <c r="M405">
        <v>2014</v>
      </c>
      <c r="N405">
        <f t="shared" si="12"/>
        <v>0</v>
      </c>
      <c r="O405" t="str">
        <f t="shared" si="13"/>
        <v>Thursday</v>
      </c>
      <c r="P405" s="14">
        <v>0.36486486486486486</v>
      </c>
    </row>
    <row r="406" spans="1:16" x14ac:dyDescent="0.35">
      <c r="A406">
        <v>405</v>
      </c>
      <c r="B406" t="s">
        <v>1544</v>
      </c>
      <c r="C406" t="s">
        <v>199</v>
      </c>
      <c r="D406" t="s">
        <v>1546</v>
      </c>
      <c r="E406" s="3">
        <v>41765</v>
      </c>
      <c r="F406" t="s">
        <v>1548</v>
      </c>
      <c r="G406" t="s">
        <v>41</v>
      </c>
      <c r="H406" s="3">
        <v>41770</v>
      </c>
      <c r="I406" s="3">
        <v>41770</v>
      </c>
      <c r="J406">
        <v>5</v>
      </c>
      <c r="K406" t="s">
        <v>8400</v>
      </c>
      <c r="L406" s="5">
        <v>0.49</v>
      </c>
      <c r="M406">
        <v>2014</v>
      </c>
      <c r="N406">
        <f t="shared" si="12"/>
        <v>0</v>
      </c>
      <c r="O406" t="str">
        <f t="shared" si="13"/>
        <v>Tuesday</v>
      </c>
      <c r="P406" s="14">
        <v>-8.1064064221627583E-2</v>
      </c>
    </row>
    <row r="407" spans="1:16" x14ac:dyDescent="0.35">
      <c r="A407">
        <v>406</v>
      </c>
      <c r="B407" t="s">
        <v>1280</v>
      </c>
      <c r="C407" t="s">
        <v>30</v>
      </c>
      <c r="D407" t="s">
        <v>1549</v>
      </c>
      <c r="E407" s="3">
        <v>41234</v>
      </c>
      <c r="F407" t="s">
        <v>1550</v>
      </c>
      <c r="G407" t="s">
        <v>41</v>
      </c>
      <c r="H407" s="3">
        <v>41239</v>
      </c>
      <c r="I407" s="3">
        <v>41239</v>
      </c>
      <c r="J407">
        <v>5</v>
      </c>
      <c r="K407" t="s">
        <v>8400</v>
      </c>
      <c r="L407" s="5">
        <v>4.8499999999999996</v>
      </c>
      <c r="M407">
        <v>2012</v>
      </c>
      <c r="N407">
        <f t="shared" si="12"/>
        <v>0</v>
      </c>
      <c r="O407" t="str">
        <f t="shared" si="13"/>
        <v>Wednesday</v>
      </c>
      <c r="P407" s="14">
        <v>0.12118135263994351</v>
      </c>
    </row>
    <row r="408" spans="1:16" x14ac:dyDescent="0.35">
      <c r="A408">
        <v>407</v>
      </c>
      <c r="B408" t="s">
        <v>1552</v>
      </c>
      <c r="C408" t="s">
        <v>44</v>
      </c>
      <c r="D408" t="s">
        <v>1555</v>
      </c>
      <c r="E408" s="3">
        <v>41619</v>
      </c>
      <c r="F408" t="s">
        <v>1557</v>
      </c>
      <c r="G408" t="s">
        <v>139</v>
      </c>
      <c r="H408" s="3">
        <v>41622</v>
      </c>
      <c r="I408" s="3">
        <v>41622</v>
      </c>
      <c r="J408">
        <v>3</v>
      </c>
      <c r="K408" t="s">
        <v>8400</v>
      </c>
      <c r="L408" s="5">
        <v>22.978000000000002</v>
      </c>
      <c r="M408">
        <v>2013</v>
      </c>
      <c r="N408">
        <f t="shared" si="12"/>
        <v>0</v>
      </c>
      <c r="O408" t="str">
        <f t="shared" si="13"/>
        <v>Wednesday</v>
      </c>
      <c r="P408" s="14">
        <v>0.32985507246376816</v>
      </c>
    </row>
    <row r="409" spans="1:16" x14ac:dyDescent="0.35">
      <c r="A409">
        <v>408</v>
      </c>
      <c r="B409" t="s">
        <v>1552</v>
      </c>
      <c r="C409" t="s">
        <v>44</v>
      </c>
      <c r="D409" t="s">
        <v>1555</v>
      </c>
      <c r="E409" s="3">
        <v>41619</v>
      </c>
      <c r="F409" t="s">
        <v>1559</v>
      </c>
      <c r="G409" t="s">
        <v>139</v>
      </c>
      <c r="H409" s="3">
        <v>41622</v>
      </c>
      <c r="I409" s="3">
        <v>41623</v>
      </c>
      <c r="J409">
        <v>4</v>
      </c>
      <c r="K409" t="s">
        <v>8399</v>
      </c>
      <c r="L409" s="5">
        <v>188.01300000000001</v>
      </c>
      <c r="M409">
        <v>2013</v>
      </c>
      <c r="N409">
        <f t="shared" si="12"/>
        <v>1</v>
      </c>
      <c r="O409" t="str">
        <f t="shared" si="13"/>
        <v>Wednesday</v>
      </c>
      <c r="P409" s="14">
        <v>0.34009661835748795</v>
      </c>
    </row>
    <row r="410" spans="1:16" x14ac:dyDescent="0.35">
      <c r="A410">
        <v>409</v>
      </c>
      <c r="B410" t="s">
        <v>1561</v>
      </c>
      <c r="C410" t="s">
        <v>84</v>
      </c>
      <c r="D410" t="s">
        <v>1562</v>
      </c>
      <c r="E410" s="3">
        <v>41982</v>
      </c>
      <c r="F410" t="s">
        <v>1564</v>
      </c>
      <c r="G410" t="s">
        <v>41</v>
      </c>
      <c r="H410" s="3">
        <v>41987</v>
      </c>
      <c r="I410" s="3">
        <v>41987</v>
      </c>
      <c r="J410">
        <v>5</v>
      </c>
      <c r="K410" t="s">
        <v>8400</v>
      </c>
      <c r="L410" s="5">
        <v>3.7320000000000002</v>
      </c>
      <c r="M410">
        <v>2014</v>
      </c>
      <c r="N410">
        <f t="shared" si="12"/>
        <v>0</v>
      </c>
      <c r="O410" t="str">
        <f t="shared" si="13"/>
        <v>Tuesday</v>
      </c>
      <c r="P410" s="14">
        <v>0</v>
      </c>
    </row>
    <row r="411" spans="1:16" x14ac:dyDescent="0.35">
      <c r="A411">
        <v>410</v>
      </c>
      <c r="B411" t="s">
        <v>1561</v>
      </c>
      <c r="C411" t="s">
        <v>84</v>
      </c>
      <c r="D411" t="s">
        <v>1562</v>
      </c>
      <c r="E411" s="3">
        <v>41982</v>
      </c>
      <c r="F411" t="s">
        <v>1566</v>
      </c>
      <c r="G411" t="s">
        <v>41</v>
      </c>
      <c r="H411" s="3">
        <v>41987</v>
      </c>
      <c r="I411" s="3">
        <v>41987</v>
      </c>
      <c r="J411">
        <v>5</v>
      </c>
      <c r="K411" t="s">
        <v>8400</v>
      </c>
      <c r="L411" s="5">
        <v>15.439</v>
      </c>
      <c r="M411">
        <v>2014</v>
      </c>
      <c r="N411">
        <f t="shared" si="12"/>
        <v>0</v>
      </c>
      <c r="O411" t="str">
        <f t="shared" si="13"/>
        <v>Tuesday</v>
      </c>
      <c r="P411" s="14">
        <v>0.12</v>
      </c>
    </row>
    <row r="412" spans="1:16" x14ac:dyDescent="0.35">
      <c r="A412">
        <v>411</v>
      </c>
      <c r="B412" t="s">
        <v>1568</v>
      </c>
      <c r="C412" t="s">
        <v>44</v>
      </c>
      <c r="D412" t="s">
        <v>1569</v>
      </c>
      <c r="E412" s="3">
        <v>41967</v>
      </c>
      <c r="F412" t="s">
        <v>1511</v>
      </c>
      <c r="G412" t="s">
        <v>41</v>
      </c>
      <c r="H412" s="3">
        <v>41972</v>
      </c>
      <c r="I412" s="3">
        <v>41972</v>
      </c>
      <c r="J412">
        <v>5</v>
      </c>
      <c r="K412" t="s">
        <v>8400</v>
      </c>
      <c r="L412" s="5">
        <v>0.23699999999999999</v>
      </c>
      <c r="M412">
        <v>2014</v>
      </c>
      <c r="N412">
        <f t="shared" si="12"/>
        <v>0</v>
      </c>
      <c r="O412" t="str">
        <f t="shared" si="13"/>
        <v>Monday</v>
      </c>
      <c r="P412" s="14">
        <v>-0.54988313445688286</v>
      </c>
    </row>
    <row r="413" spans="1:16" x14ac:dyDescent="0.35">
      <c r="A413">
        <v>412</v>
      </c>
      <c r="B413" t="s">
        <v>1568</v>
      </c>
      <c r="C413" t="s">
        <v>44</v>
      </c>
      <c r="D413" t="s">
        <v>1569</v>
      </c>
      <c r="E413" s="3">
        <v>41967</v>
      </c>
      <c r="F413" t="s">
        <v>1571</v>
      </c>
      <c r="G413" t="s">
        <v>41</v>
      </c>
      <c r="H413" s="3">
        <v>41972</v>
      </c>
      <c r="I413" s="3">
        <v>41972</v>
      </c>
      <c r="J413">
        <v>5</v>
      </c>
      <c r="K413" t="s">
        <v>8400</v>
      </c>
      <c r="L413" s="5">
        <v>25.201000000000001</v>
      </c>
      <c r="M413">
        <v>2014</v>
      </c>
      <c r="N413">
        <f t="shared" si="12"/>
        <v>0</v>
      </c>
      <c r="O413" t="str">
        <f t="shared" si="13"/>
        <v>Monday</v>
      </c>
      <c r="P413" s="14">
        <v>-0.79644074347352511</v>
      </c>
    </row>
    <row r="414" spans="1:16" x14ac:dyDescent="0.35">
      <c r="A414">
        <v>413</v>
      </c>
      <c r="B414" t="s">
        <v>528</v>
      </c>
      <c r="C414" t="s">
        <v>44</v>
      </c>
      <c r="D414" t="s">
        <v>1574</v>
      </c>
      <c r="E414" s="3">
        <v>41067</v>
      </c>
      <c r="F414" t="s">
        <v>1491</v>
      </c>
      <c r="G414" t="s">
        <v>41</v>
      </c>
      <c r="H414" s="3">
        <v>41072</v>
      </c>
      <c r="I414" s="3">
        <v>41072</v>
      </c>
      <c r="J414">
        <v>5</v>
      </c>
      <c r="K414" t="s">
        <v>8400</v>
      </c>
      <c r="L414" s="5">
        <v>1.0469999999999999</v>
      </c>
      <c r="M414">
        <v>2012</v>
      </c>
      <c r="N414">
        <f t="shared" si="12"/>
        <v>0</v>
      </c>
      <c r="O414" t="str">
        <f t="shared" si="13"/>
        <v>Thursday</v>
      </c>
      <c r="P414" s="14">
        <v>0.12</v>
      </c>
    </row>
    <row r="415" spans="1:16" x14ac:dyDescent="0.35">
      <c r="A415">
        <v>414</v>
      </c>
      <c r="B415" t="s">
        <v>528</v>
      </c>
      <c r="C415" t="s">
        <v>44</v>
      </c>
      <c r="D415" t="s">
        <v>1574</v>
      </c>
      <c r="E415" s="3">
        <v>41067</v>
      </c>
      <c r="F415" t="s">
        <v>1576</v>
      </c>
      <c r="G415" t="s">
        <v>41</v>
      </c>
      <c r="H415" s="3">
        <v>41072</v>
      </c>
      <c r="I415" s="3">
        <v>41072</v>
      </c>
      <c r="J415">
        <v>5</v>
      </c>
      <c r="K415" t="s">
        <v>8400</v>
      </c>
      <c r="L415" s="5">
        <v>19.077000000000002</v>
      </c>
      <c r="M415">
        <v>2012</v>
      </c>
      <c r="N415">
        <f t="shared" si="12"/>
        <v>0</v>
      </c>
      <c r="O415" t="str">
        <f t="shared" si="13"/>
        <v>Thursday</v>
      </c>
      <c r="P415" s="14">
        <v>0.41</v>
      </c>
    </row>
    <row r="416" spans="1:16" x14ac:dyDescent="0.35">
      <c r="A416">
        <v>415</v>
      </c>
      <c r="B416" t="s">
        <v>1578</v>
      </c>
      <c r="C416" t="s">
        <v>84</v>
      </c>
      <c r="D416" t="s">
        <v>1580</v>
      </c>
      <c r="E416" s="3">
        <v>41514</v>
      </c>
      <c r="F416" t="s">
        <v>1582</v>
      </c>
      <c r="G416" t="s">
        <v>41</v>
      </c>
      <c r="H416" s="3">
        <v>41519</v>
      </c>
      <c r="I416" s="3">
        <v>41522</v>
      </c>
      <c r="J416">
        <v>8</v>
      </c>
      <c r="K416" t="s">
        <v>8399</v>
      </c>
      <c r="L416" s="5">
        <v>9.7850000000000001</v>
      </c>
      <c r="M416">
        <v>2013</v>
      </c>
      <c r="N416">
        <f t="shared" si="12"/>
        <v>3</v>
      </c>
      <c r="O416" t="str">
        <f t="shared" si="13"/>
        <v>Wednesday</v>
      </c>
      <c r="P416" s="14">
        <v>0.2984</v>
      </c>
    </row>
    <row r="417" spans="1:16" x14ac:dyDescent="0.35">
      <c r="A417">
        <v>416</v>
      </c>
      <c r="B417" t="s">
        <v>1578</v>
      </c>
      <c r="C417" t="s">
        <v>84</v>
      </c>
      <c r="D417" t="s">
        <v>1580</v>
      </c>
      <c r="E417" s="3">
        <v>41514</v>
      </c>
      <c r="F417" t="s">
        <v>121</v>
      </c>
      <c r="G417" t="s">
        <v>41</v>
      </c>
      <c r="H417" s="3">
        <v>41519</v>
      </c>
      <c r="I417" s="3">
        <v>41519</v>
      </c>
      <c r="J417">
        <v>5</v>
      </c>
      <c r="K417" t="s">
        <v>8400</v>
      </c>
      <c r="L417" s="5">
        <v>5.9880000000000004</v>
      </c>
      <c r="M417">
        <v>2013</v>
      </c>
      <c r="N417">
        <f t="shared" si="12"/>
        <v>0</v>
      </c>
      <c r="O417" t="str">
        <f t="shared" si="13"/>
        <v>Wednesday</v>
      </c>
      <c r="P417" s="14">
        <v>0.30925373134328354</v>
      </c>
    </row>
    <row r="418" spans="1:16" x14ac:dyDescent="0.35">
      <c r="A418">
        <v>417</v>
      </c>
      <c r="B418" t="s">
        <v>1584</v>
      </c>
      <c r="C418" t="s">
        <v>44</v>
      </c>
      <c r="D418" t="s">
        <v>1585</v>
      </c>
      <c r="E418" s="3">
        <v>41529</v>
      </c>
      <c r="F418" t="s">
        <v>1587</v>
      </c>
      <c r="G418" t="s">
        <v>41</v>
      </c>
      <c r="H418" s="3">
        <v>41534</v>
      </c>
      <c r="I418" s="3">
        <v>41536</v>
      </c>
      <c r="J418">
        <v>7</v>
      </c>
      <c r="K418" t="s">
        <v>8399</v>
      </c>
      <c r="L418" s="5">
        <v>3.8580000000000001</v>
      </c>
      <c r="M418">
        <v>2013</v>
      </c>
      <c r="N418">
        <f t="shared" si="12"/>
        <v>2</v>
      </c>
      <c r="O418" t="str">
        <f t="shared" si="13"/>
        <v>Thursday</v>
      </c>
      <c r="P418" s="14">
        <v>-0.52508655272847171</v>
      </c>
    </row>
    <row r="419" spans="1:16" x14ac:dyDescent="0.35">
      <c r="A419">
        <v>418</v>
      </c>
      <c r="B419" t="s">
        <v>879</v>
      </c>
      <c r="C419" t="s">
        <v>44</v>
      </c>
      <c r="D419" t="s">
        <v>1588</v>
      </c>
      <c r="E419" s="3">
        <v>41016</v>
      </c>
      <c r="F419" t="s">
        <v>1590</v>
      </c>
      <c r="G419" t="s">
        <v>41</v>
      </c>
      <c r="H419" s="3">
        <v>41021</v>
      </c>
      <c r="I419" s="3">
        <v>41021</v>
      </c>
      <c r="J419">
        <v>5</v>
      </c>
      <c r="K419" t="s">
        <v>8400</v>
      </c>
      <c r="L419" s="5">
        <v>2.1349999999999998</v>
      </c>
      <c r="M419">
        <v>2012</v>
      </c>
      <c r="N419">
        <f t="shared" si="12"/>
        <v>0</v>
      </c>
      <c r="O419" t="str">
        <f t="shared" si="13"/>
        <v>Tuesday</v>
      </c>
      <c r="P419" s="14">
        <v>-0.7684487777829121</v>
      </c>
    </row>
    <row r="420" spans="1:16" x14ac:dyDescent="0.35">
      <c r="A420">
        <v>419</v>
      </c>
      <c r="B420" t="s">
        <v>1592</v>
      </c>
      <c r="C420" t="s">
        <v>84</v>
      </c>
      <c r="D420" t="s">
        <v>1593</v>
      </c>
      <c r="E420" s="3">
        <v>41795</v>
      </c>
      <c r="F420" t="s">
        <v>154</v>
      </c>
      <c r="G420" t="s">
        <v>41</v>
      </c>
      <c r="H420" s="3">
        <v>41800</v>
      </c>
      <c r="I420" s="3">
        <v>41800</v>
      </c>
      <c r="J420">
        <v>5</v>
      </c>
      <c r="K420" t="s">
        <v>8400</v>
      </c>
      <c r="L420" s="5">
        <v>7.7610000000000001</v>
      </c>
      <c r="M420">
        <v>2014</v>
      </c>
      <c r="N420">
        <f t="shared" si="12"/>
        <v>0</v>
      </c>
      <c r="O420" t="str">
        <f t="shared" si="13"/>
        <v>Thursday</v>
      </c>
      <c r="P420" s="14">
        <v>0.14985074626865671</v>
      </c>
    </row>
    <row r="421" spans="1:16" x14ac:dyDescent="0.35">
      <c r="A421">
        <v>420</v>
      </c>
      <c r="B421" t="s">
        <v>677</v>
      </c>
      <c r="C421" t="s">
        <v>199</v>
      </c>
      <c r="D421" t="s">
        <v>1594</v>
      </c>
      <c r="E421" s="3">
        <v>41925</v>
      </c>
      <c r="F421" t="s">
        <v>1596</v>
      </c>
      <c r="G421" t="s">
        <v>41</v>
      </c>
      <c r="H421" s="3">
        <v>41930</v>
      </c>
      <c r="I421" s="3">
        <v>41930</v>
      </c>
      <c r="J421">
        <v>5</v>
      </c>
      <c r="K421" t="s">
        <v>8400</v>
      </c>
      <c r="L421" s="5">
        <v>1.016</v>
      </c>
      <c r="M421">
        <v>2014</v>
      </c>
      <c r="N421">
        <f t="shared" si="12"/>
        <v>0</v>
      </c>
      <c r="O421" t="str">
        <f t="shared" si="13"/>
        <v>Monday</v>
      </c>
      <c r="P421" s="14">
        <v>0.13066666666666665</v>
      </c>
    </row>
    <row r="422" spans="1:16" x14ac:dyDescent="0.35">
      <c r="A422">
        <v>421</v>
      </c>
      <c r="B422" t="s">
        <v>1598</v>
      </c>
      <c r="C422" t="s">
        <v>199</v>
      </c>
      <c r="D422" t="s">
        <v>1601</v>
      </c>
      <c r="E422" s="3">
        <v>41929</v>
      </c>
      <c r="F422" t="s">
        <v>1603</v>
      </c>
      <c r="G422" t="s">
        <v>155</v>
      </c>
      <c r="H422" s="3">
        <v>41931</v>
      </c>
      <c r="I422" s="3">
        <v>41933</v>
      </c>
      <c r="J422">
        <v>4</v>
      </c>
      <c r="K422" t="s">
        <v>8399</v>
      </c>
      <c r="L422" s="5">
        <v>47.537999999999997</v>
      </c>
      <c r="M422">
        <v>2014</v>
      </c>
      <c r="N422">
        <f t="shared" si="12"/>
        <v>2</v>
      </c>
      <c r="O422" t="str">
        <f t="shared" si="13"/>
        <v>Friday</v>
      </c>
      <c r="P422" s="14">
        <v>0.4188524590163934</v>
      </c>
    </row>
    <row r="423" spans="1:16" x14ac:dyDescent="0.35">
      <c r="A423">
        <v>422</v>
      </c>
      <c r="B423" t="s">
        <v>1598</v>
      </c>
      <c r="C423" t="s">
        <v>199</v>
      </c>
      <c r="D423" t="s">
        <v>1601</v>
      </c>
      <c r="E423" s="3">
        <v>41929</v>
      </c>
      <c r="F423" t="s">
        <v>1509</v>
      </c>
      <c r="G423" t="s">
        <v>155</v>
      </c>
      <c r="H423" s="3">
        <v>41931</v>
      </c>
      <c r="I423" s="3">
        <v>41931</v>
      </c>
      <c r="J423">
        <v>2</v>
      </c>
      <c r="K423" t="s">
        <v>8400</v>
      </c>
      <c r="L423" s="5">
        <v>1.6839999999999999</v>
      </c>
      <c r="M423">
        <v>2014</v>
      </c>
      <c r="N423">
        <f t="shared" si="12"/>
        <v>0</v>
      </c>
      <c r="O423" t="str">
        <f t="shared" si="13"/>
        <v>Friday</v>
      </c>
      <c r="P423" s="14">
        <v>0</v>
      </c>
    </row>
    <row r="424" spans="1:16" x14ac:dyDescent="0.35">
      <c r="A424">
        <v>423</v>
      </c>
      <c r="B424" t="s">
        <v>1598</v>
      </c>
      <c r="C424" t="s">
        <v>199</v>
      </c>
      <c r="D424" t="s">
        <v>1601</v>
      </c>
      <c r="E424" s="3">
        <v>41929</v>
      </c>
      <c r="F424" t="s">
        <v>1605</v>
      </c>
      <c r="G424" t="s">
        <v>155</v>
      </c>
      <c r="H424" s="3">
        <v>41931</v>
      </c>
      <c r="I424" s="3">
        <v>41931</v>
      </c>
      <c r="J424">
        <v>2</v>
      </c>
      <c r="K424" t="s">
        <v>8400</v>
      </c>
      <c r="L424" s="5">
        <v>37.155000000000001</v>
      </c>
      <c r="M424">
        <v>2014</v>
      </c>
      <c r="N424">
        <f t="shared" si="12"/>
        <v>0</v>
      </c>
      <c r="O424" t="str">
        <f t="shared" si="13"/>
        <v>Friday</v>
      </c>
      <c r="P424" s="14">
        <v>0.33999999999999997</v>
      </c>
    </row>
    <row r="425" spans="1:16" x14ac:dyDescent="0.35">
      <c r="A425">
        <v>424</v>
      </c>
      <c r="B425" t="s">
        <v>1598</v>
      </c>
      <c r="C425" t="s">
        <v>199</v>
      </c>
      <c r="D425" t="s">
        <v>1601</v>
      </c>
      <c r="E425" s="3">
        <v>41929</v>
      </c>
      <c r="F425" t="s">
        <v>1607</v>
      </c>
      <c r="G425" t="s">
        <v>155</v>
      </c>
      <c r="H425" s="3">
        <v>41931</v>
      </c>
      <c r="I425" s="3">
        <v>41931</v>
      </c>
      <c r="J425">
        <v>2</v>
      </c>
      <c r="K425" t="s">
        <v>8400</v>
      </c>
      <c r="L425" s="5">
        <v>205.114</v>
      </c>
      <c r="M425">
        <v>2014</v>
      </c>
      <c r="N425">
        <f t="shared" si="12"/>
        <v>0</v>
      </c>
      <c r="O425" t="str">
        <f t="shared" si="13"/>
        <v>Friday</v>
      </c>
      <c r="P425" s="14">
        <v>0.11993235625704625</v>
      </c>
    </row>
    <row r="426" spans="1:16" x14ac:dyDescent="0.35">
      <c r="A426">
        <v>425</v>
      </c>
      <c r="B426" t="s">
        <v>1609</v>
      </c>
      <c r="C426" t="s">
        <v>44</v>
      </c>
      <c r="D426" t="s">
        <v>1610</v>
      </c>
      <c r="E426" s="3">
        <v>41272</v>
      </c>
      <c r="F426" t="s">
        <v>1612</v>
      </c>
      <c r="G426" t="s">
        <v>41</v>
      </c>
      <c r="H426" s="3">
        <v>41277</v>
      </c>
      <c r="I426" s="3">
        <v>41279</v>
      </c>
      <c r="J426">
        <v>7</v>
      </c>
      <c r="K426" t="s">
        <v>8399</v>
      </c>
      <c r="L426" s="5">
        <v>1.085</v>
      </c>
      <c r="M426">
        <v>2012</v>
      </c>
      <c r="N426">
        <f t="shared" si="12"/>
        <v>2</v>
      </c>
      <c r="O426" t="str">
        <f t="shared" si="13"/>
        <v>Saturday</v>
      </c>
      <c r="P426" s="14">
        <v>0.35294117647058826</v>
      </c>
    </row>
    <row r="427" spans="1:16" x14ac:dyDescent="0.35">
      <c r="A427">
        <v>426</v>
      </c>
      <c r="B427" t="s">
        <v>1614</v>
      </c>
      <c r="C427" t="s">
        <v>30</v>
      </c>
      <c r="D427" t="s">
        <v>1616</v>
      </c>
      <c r="E427" s="3">
        <v>41621</v>
      </c>
      <c r="F427" t="s">
        <v>1618</v>
      </c>
      <c r="G427" t="s">
        <v>242</v>
      </c>
      <c r="H427" s="3">
        <v>41621</v>
      </c>
      <c r="I427" s="3">
        <v>41621</v>
      </c>
      <c r="J427">
        <v>0</v>
      </c>
      <c r="K427" t="s">
        <v>8400</v>
      </c>
      <c r="L427" s="5">
        <v>15.849</v>
      </c>
      <c r="M427">
        <v>2013</v>
      </c>
      <c r="N427">
        <f t="shared" si="12"/>
        <v>0</v>
      </c>
      <c r="O427" t="str">
        <f t="shared" si="13"/>
        <v>Friday</v>
      </c>
      <c r="P427" s="14">
        <v>-0.29454500166057779</v>
      </c>
    </row>
    <row r="428" spans="1:16" x14ac:dyDescent="0.35">
      <c r="A428">
        <v>427</v>
      </c>
      <c r="B428" t="s">
        <v>1620</v>
      </c>
      <c r="C428" t="s">
        <v>30</v>
      </c>
      <c r="D428" t="s">
        <v>1621</v>
      </c>
      <c r="E428" s="3">
        <v>41430</v>
      </c>
      <c r="F428" t="s">
        <v>1623</v>
      </c>
      <c r="G428" t="s">
        <v>41</v>
      </c>
      <c r="H428" s="3">
        <v>41435</v>
      </c>
      <c r="I428" s="3">
        <v>41435</v>
      </c>
      <c r="J428">
        <v>5</v>
      </c>
      <c r="K428" t="s">
        <v>8400</v>
      </c>
      <c r="L428" s="5">
        <v>2.0870000000000002</v>
      </c>
      <c r="M428">
        <v>2013</v>
      </c>
      <c r="N428">
        <f t="shared" si="12"/>
        <v>0</v>
      </c>
      <c r="O428" t="str">
        <f t="shared" si="13"/>
        <v>Wednesday</v>
      </c>
      <c r="P428" s="14">
        <v>0.12220835664185205</v>
      </c>
    </row>
    <row r="429" spans="1:16" x14ac:dyDescent="0.35">
      <c r="A429">
        <v>428</v>
      </c>
      <c r="B429" t="s">
        <v>1620</v>
      </c>
      <c r="C429" t="s">
        <v>30</v>
      </c>
      <c r="D429" t="s">
        <v>1621</v>
      </c>
      <c r="E429" s="3">
        <v>41430</v>
      </c>
      <c r="F429" t="s">
        <v>1625</v>
      </c>
      <c r="G429" t="s">
        <v>41</v>
      </c>
      <c r="H429" s="3">
        <v>41435</v>
      </c>
      <c r="I429" s="3">
        <v>41435</v>
      </c>
      <c r="J429">
        <v>5</v>
      </c>
      <c r="K429" t="s">
        <v>8400</v>
      </c>
      <c r="L429" s="5">
        <v>2.5649999999999999</v>
      </c>
      <c r="M429">
        <v>2013</v>
      </c>
      <c r="N429">
        <f t="shared" si="12"/>
        <v>0</v>
      </c>
      <c r="O429" t="str">
        <f t="shared" si="13"/>
        <v>Wednesday</v>
      </c>
      <c r="P429" s="14">
        <v>0.42539682539682538</v>
      </c>
    </row>
    <row r="430" spans="1:16" x14ac:dyDescent="0.35">
      <c r="A430">
        <v>429</v>
      </c>
      <c r="B430" t="s">
        <v>1627</v>
      </c>
      <c r="C430" t="s">
        <v>84</v>
      </c>
      <c r="D430" t="s">
        <v>1630</v>
      </c>
      <c r="E430" s="3">
        <v>41817</v>
      </c>
      <c r="F430" t="s">
        <v>1632</v>
      </c>
      <c r="G430" t="s">
        <v>139</v>
      </c>
      <c r="H430" s="3">
        <v>41820</v>
      </c>
      <c r="I430" s="3">
        <v>41820</v>
      </c>
      <c r="J430">
        <v>3</v>
      </c>
      <c r="K430" t="s">
        <v>8400</v>
      </c>
      <c r="L430" s="5">
        <v>2.2610000000000001</v>
      </c>
      <c r="M430">
        <v>2014</v>
      </c>
      <c r="N430">
        <f t="shared" si="12"/>
        <v>0</v>
      </c>
      <c r="O430" t="str">
        <f t="shared" si="13"/>
        <v>Friday</v>
      </c>
      <c r="P430" s="14">
        <v>-2.6638252530633982E-3</v>
      </c>
    </row>
    <row r="431" spans="1:16" x14ac:dyDescent="0.35">
      <c r="A431">
        <v>430</v>
      </c>
      <c r="B431" t="s">
        <v>1627</v>
      </c>
      <c r="C431" t="s">
        <v>84</v>
      </c>
      <c r="D431" t="s">
        <v>1630</v>
      </c>
      <c r="E431" s="3">
        <v>41817</v>
      </c>
      <c r="F431" t="s">
        <v>899</v>
      </c>
      <c r="G431" t="s">
        <v>139</v>
      </c>
      <c r="H431" s="3">
        <v>41820</v>
      </c>
      <c r="I431" s="3">
        <v>41822</v>
      </c>
      <c r="J431">
        <v>5</v>
      </c>
      <c r="K431" t="s">
        <v>8399</v>
      </c>
      <c r="L431" s="5">
        <v>1.9039999999999999</v>
      </c>
      <c r="M431">
        <v>2014</v>
      </c>
      <c r="N431">
        <f t="shared" si="12"/>
        <v>2</v>
      </c>
      <c r="O431" t="str">
        <f t="shared" si="13"/>
        <v>Friday</v>
      </c>
      <c r="P431" s="14">
        <v>0.14010137989298788</v>
      </c>
    </row>
    <row r="432" spans="1:16" x14ac:dyDescent="0.35">
      <c r="A432">
        <v>431</v>
      </c>
      <c r="B432" t="s">
        <v>1634</v>
      </c>
      <c r="C432" t="s">
        <v>84</v>
      </c>
      <c r="D432" t="s">
        <v>1635</v>
      </c>
      <c r="E432" s="3">
        <v>41442</v>
      </c>
      <c r="F432" t="s">
        <v>1637</v>
      </c>
      <c r="G432" t="s">
        <v>139</v>
      </c>
      <c r="H432" s="3">
        <v>41445</v>
      </c>
      <c r="I432" s="3">
        <v>41445</v>
      </c>
      <c r="J432">
        <v>3</v>
      </c>
      <c r="K432" t="s">
        <v>8400</v>
      </c>
      <c r="L432" s="5">
        <v>2.915</v>
      </c>
      <c r="M432">
        <v>2013</v>
      </c>
      <c r="N432">
        <f t="shared" si="12"/>
        <v>0</v>
      </c>
      <c r="O432" t="str">
        <f t="shared" si="13"/>
        <v>Monday</v>
      </c>
      <c r="P432" s="14">
        <v>6.9234097793163127E-2</v>
      </c>
    </row>
    <row r="433" spans="1:16" x14ac:dyDescent="0.35">
      <c r="A433">
        <v>432</v>
      </c>
      <c r="B433" t="s">
        <v>657</v>
      </c>
      <c r="C433" t="s">
        <v>30</v>
      </c>
      <c r="D433" t="s">
        <v>1639</v>
      </c>
      <c r="E433" s="3">
        <v>41165</v>
      </c>
      <c r="F433" t="s">
        <v>1641</v>
      </c>
      <c r="G433" t="s">
        <v>41</v>
      </c>
      <c r="H433" s="3">
        <v>41170</v>
      </c>
      <c r="I433" s="3">
        <v>41170</v>
      </c>
      <c r="J433">
        <v>5</v>
      </c>
      <c r="K433" t="s">
        <v>8400</v>
      </c>
      <c r="L433" s="5">
        <v>11.837999999999999</v>
      </c>
      <c r="M433">
        <v>2012</v>
      </c>
      <c r="N433">
        <f t="shared" si="12"/>
        <v>0</v>
      </c>
      <c r="O433" t="str">
        <f t="shared" si="13"/>
        <v>Thursday</v>
      </c>
      <c r="P433" s="14">
        <v>0.22036199095022627</v>
      </c>
    </row>
    <row r="434" spans="1:16" x14ac:dyDescent="0.35">
      <c r="A434">
        <v>433</v>
      </c>
      <c r="B434" t="s">
        <v>1643</v>
      </c>
      <c r="C434" t="s">
        <v>84</v>
      </c>
      <c r="D434" t="s">
        <v>1644</v>
      </c>
      <c r="E434" s="3">
        <v>41247</v>
      </c>
      <c r="F434" t="s">
        <v>1067</v>
      </c>
      <c r="G434" t="s">
        <v>41</v>
      </c>
      <c r="H434" s="3">
        <v>41252</v>
      </c>
      <c r="I434" s="3">
        <v>41254</v>
      </c>
      <c r="J434">
        <v>7</v>
      </c>
      <c r="K434" t="s">
        <v>8399</v>
      </c>
      <c r="L434" s="5">
        <v>5.0759999999999996</v>
      </c>
      <c r="M434">
        <v>2012</v>
      </c>
      <c r="N434">
        <f t="shared" si="12"/>
        <v>2</v>
      </c>
      <c r="O434" t="str">
        <f t="shared" si="13"/>
        <v>Tuesday</v>
      </c>
      <c r="P434" s="14">
        <v>-0.1411317992588865</v>
      </c>
    </row>
    <row r="435" spans="1:16" x14ac:dyDescent="0.35">
      <c r="A435">
        <v>434</v>
      </c>
      <c r="B435" t="s">
        <v>1646</v>
      </c>
      <c r="C435" t="s">
        <v>84</v>
      </c>
      <c r="D435" t="s">
        <v>1647</v>
      </c>
      <c r="E435" s="3">
        <v>41400</v>
      </c>
      <c r="F435" t="s">
        <v>1649</v>
      </c>
      <c r="G435" t="s">
        <v>41</v>
      </c>
      <c r="H435" s="3">
        <v>41405</v>
      </c>
      <c r="I435" s="3">
        <v>41405</v>
      </c>
      <c r="J435">
        <v>5</v>
      </c>
      <c r="K435" t="s">
        <v>8400</v>
      </c>
      <c r="L435" s="5">
        <v>93.745000000000005</v>
      </c>
      <c r="M435">
        <v>2013</v>
      </c>
      <c r="N435">
        <f t="shared" si="12"/>
        <v>0</v>
      </c>
      <c r="O435" t="str">
        <f t="shared" si="13"/>
        <v>Monday</v>
      </c>
      <c r="P435" s="14">
        <v>2.9898785425101222E-2</v>
      </c>
    </row>
    <row r="436" spans="1:16" x14ac:dyDescent="0.35">
      <c r="A436">
        <v>435</v>
      </c>
      <c r="B436" t="s">
        <v>1651</v>
      </c>
      <c r="C436" t="s">
        <v>84</v>
      </c>
      <c r="D436" t="s">
        <v>1652</v>
      </c>
      <c r="E436" s="3">
        <v>41473</v>
      </c>
      <c r="F436" t="s">
        <v>1654</v>
      </c>
      <c r="G436" t="s">
        <v>41</v>
      </c>
      <c r="H436" s="3">
        <v>41478</v>
      </c>
      <c r="I436" s="3">
        <v>41478</v>
      </c>
      <c r="J436">
        <v>5</v>
      </c>
      <c r="K436" t="s">
        <v>8400</v>
      </c>
      <c r="L436" s="5">
        <v>8.3629999999999995</v>
      </c>
      <c r="M436">
        <v>2013</v>
      </c>
      <c r="N436">
        <f t="shared" si="12"/>
        <v>0</v>
      </c>
      <c r="O436" t="str">
        <f t="shared" si="13"/>
        <v>Thursday</v>
      </c>
      <c r="P436" s="14">
        <v>0.13008403361344542</v>
      </c>
    </row>
    <row r="437" spans="1:16" x14ac:dyDescent="0.35">
      <c r="A437">
        <v>436</v>
      </c>
      <c r="B437" t="s">
        <v>1651</v>
      </c>
      <c r="C437" t="s">
        <v>84</v>
      </c>
      <c r="D437" t="s">
        <v>1652</v>
      </c>
      <c r="E437" s="3">
        <v>41473</v>
      </c>
      <c r="F437" t="s">
        <v>1656</v>
      </c>
      <c r="G437" t="s">
        <v>41</v>
      </c>
      <c r="H437" s="3">
        <v>41478</v>
      </c>
      <c r="I437" s="3">
        <v>41478</v>
      </c>
      <c r="J437">
        <v>5</v>
      </c>
      <c r="K437" t="s">
        <v>8400</v>
      </c>
      <c r="L437" s="5">
        <v>5.665</v>
      </c>
      <c r="M437">
        <v>2013</v>
      </c>
      <c r="N437">
        <f t="shared" si="12"/>
        <v>0</v>
      </c>
      <c r="O437" t="str">
        <f t="shared" si="13"/>
        <v>Thursday</v>
      </c>
      <c r="P437" s="14">
        <v>0.41846153846153844</v>
      </c>
    </row>
    <row r="438" spans="1:16" x14ac:dyDescent="0.35">
      <c r="A438">
        <v>437</v>
      </c>
      <c r="B438" t="s">
        <v>1658</v>
      </c>
      <c r="C438" t="s">
        <v>44</v>
      </c>
      <c r="D438" t="s">
        <v>1659</v>
      </c>
      <c r="E438" s="3">
        <v>40716</v>
      </c>
      <c r="F438" t="s">
        <v>1661</v>
      </c>
      <c r="G438" t="s">
        <v>41</v>
      </c>
      <c r="H438" s="3">
        <v>40721</v>
      </c>
      <c r="I438" s="3">
        <v>40722</v>
      </c>
      <c r="J438">
        <v>6</v>
      </c>
      <c r="K438" t="s">
        <v>8399</v>
      </c>
      <c r="L438" s="5">
        <v>18.539000000000001</v>
      </c>
      <c r="M438">
        <v>2011</v>
      </c>
      <c r="N438">
        <f t="shared" si="12"/>
        <v>1</v>
      </c>
      <c r="O438" t="str">
        <f t="shared" si="13"/>
        <v>Wednesday</v>
      </c>
      <c r="P438" s="14">
        <v>-0.72418238041234939</v>
      </c>
    </row>
    <row r="439" spans="1:16" x14ac:dyDescent="0.35">
      <c r="A439">
        <v>438</v>
      </c>
      <c r="B439" t="s">
        <v>1658</v>
      </c>
      <c r="C439" t="s">
        <v>44</v>
      </c>
      <c r="D439" t="s">
        <v>1659</v>
      </c>
      <c r="E439" s="3">
        <v>40716</v>
      </c>
      <c r="F439" t="s">
        <v>1663</v>
      </c>
      <c r="G439" t="s">
        <v>41</v>
      </c>
      <c r="H439" s="3">
        <v>40721</v>
      </c>
      <c r="I439" s="3">
        <v>40723</v>
      </c>
      <c r="J439">
        <v>7</v>
      </c>
      <c r="K439" t="s">
        <v>8399</v>
      </c>
      <c r="L439" s="5">
        <v>8.4000000000000005E-2</v>
      </c>
      <c r="M439">
        <v>2011</v>
      </c>
      <c r="N439">
        <f t="shared" si="12"/>
        <v>2</v>
      </c>
      <c r="O439" t="str">
        <f t="shared" si="13"/>
        <v>Wednesday</v>
      </c>
      <c r="P439" s="14">
        <v>-0.71613804109315782</v>
      </c>
    </row>
    <row r="440" spans="1:16" x14ac:dyDescent="0.35">
      <c r="A440">
        <v>439</v>
      </c>
      <c r="B440" t="s">
        <v>1665</v>
      </c>
      <c r="C440" t="s">
        <v>30</v>
      </c>
      <c r="D440" t="s">
        <v>1666</v>
      </c>
      <c r="E440" s="3">
        <v>41536</v>
      </c>
      <c r="F440" t="s">
        <v>1668</v>
      </c>
      <c r="G440" t="s">
        <v>139</v>
      </c>
      <c r="H440" s="3">
        <v>41539</v>
      </c>
      <c r="I440" s="3">
        <v>41539</v>
      </c>
      <c r="J440">
        <v>3</v>
      </c>
      <c r="K440" t="s">
        <v>8400</v>
      </c>
      <c r="L440" s="5">
        <v>111.754</v>
      </c>
      <c r="M440">
        <v>2013</v>
      </c>
      <c r="N440">
        <f t="shared" si="12"/>
        <v>0</v>
      </c>
      <c r="O440" t="str">
        <f t="shared" si="13"/>
        <v>Thursday</v>
      </c>
      <c r="P440" s="14">
        <v>0.34009195402298847</v>
      </c>
    </row>
    <row r="441" spans="1:16" x14ac:dyDescent="0.35">
      <c r="A441">
        <v>440</v>
      </c>
      <c r="B441" t="s">
        <v>1665</v>
      </c>
      <c r="C441" t="s">
        <v>30</v>
      </c>
      <c r="D441" t="s">
        <v>1666</v>
      </c>
      <c r="E441" s="3">
        <v>41536</v>
      </c>
      <c r="F441" t="s">
        <v>1670</v>
      </c>
      <c r="G441" t="s">
        <v>139</v>
      </c>
      <c r="H441" s="3">
        <v>41539</v>
      </c>
      <c r="I441" s="3">
        <v>41542</v>
      </c>
      <c r="J441">
        <v>6</v>
      </c>
      <c r="K441" t="s">
        <v>8399</v>
      </c>
      <c r="L441" s="5">
        <v>6.4630000000000001</v>
      </c>
      <c r="M441">
        <v>2013</v>
      </c>
      <c r="N441">
        <f t="shared" si="12"/>
        <v>3</v>
      </c>
      <c r="O441" t="str">
        <f t="shared" si="13"/>
        <v>Thursday</v>
      </c>
      <c r="P441" s="14">
        <v>0.47771929824561404</v>
      </c>
    </row>
    <row r="442" spans="1:16" x14ac:dyDescent="0.35">
      <c r="A442">
        <v>441</v>
      </c>
      <c r="B442" t="s">
        <v>1672</v>
      </c>
      <c r="C442" t="s">
        <v>44</v>
      </c>
      <c r="D442" t="s">
        <v>1674</v>
      </c>
      <c r="E442" s="3">
        <v>41165</v>
      </c>
      <c r="F442" t="s">
        <v>1676</v>
      </c>
      <c r="G442" t="s">
        <v>139</v>
      </c>
      <c r="H442" s="3">
        <v>41168</v>
      </c>
      <c r="I442" s="3">
        <v>41171</v>
      </c>
      <c r="J442">
        <v>6</v>
      </c>
      <c r="K442" t="s">
        <v>8399</v>
      </c>
      <c r="L442" s="5">
        <v>61.012999999999998</v>
      </c>
      <c r="M442">
        <v>2012</v>
      </c>
      <c r="N442">
        <f t="shared" si="12"/>
        <v>3</v>
      </c>
      <c r="O442" t="str">
        <f t="shared" si="13"/>
        <v>Thursday</v>
      </c>
      <c r="P442" s="14">
        <v>5.8081845032008354E-2</v>
      </c>
    </row>
    <row r="443" spans="1:16" x14ac:dyDescent="0.35">
      <c r="A443">
        <v>442</v>
      </c>
      <c r="B443" t="s">
        <v>925</v>
      </c>
      <c r="C443" t="s">
        <v>84</v>
      </c>
      <c r="D443" t="s">
        <v>1677</v>
      </c>
      <c r="E443" s="3">
        <v>41548</v>
      </c>
      <c r="F443" t="s">
        <v>1618</v>
      </c>
      <c r="G443" t="s">
        <v>41</v>
      </c>
      <c r="H443" s="3">
        <v>41553</v>
      </c>
      <c r="I443" s="3">
        <v>41553</v>
      </c>
      <c r="J443">
        <v>5</v>
      </c>
      <c r="K443" t="s">
        <v>8400</v>
      </c>
      <c r="L443" s="5">
        <v>3.2549999999999999</v>
      </c>
      <c r="M443">
        <v>2013</v>
      </c>
      <c r="N443">
        <f t="shared" si="12"/>
        <v>0</v>
      </c>
      <c r="O443" t="str">
        <f t="shared" si="13"/>
        <v>Tuesday</v>
      </c>
      <c r="P443" s="14">
        <v>0.19894736842105262</v>
      </c>
    </row>
    <row r="444" spans="1:16" x14ac:dyDescent="0.35">
      <c r="A444">
        <v>443</v>
      </c>
      <c r="B444" t="s">
        <v>925</v>
      </c>
      <c r="C444" t="s">
        <v>84</v>
      </c>
      <c r="D444" t="s">
        <v>1677</v>
      </c>
      <c r="E444" s="3">
        <v>41548</v>
      </c>
      <c r="F444" t="s">
        <v>1679</v>
      </c>
      <c r="G444" t="s">
        <v>41</v>
      </c>
      <c r="H444" s="3">
        <v>41553</v>
      </c>
      <c r="I444" s="3">
        <v>41556</v>
      </c>
      <c r="J444">
        <v>8</v>
      </c>
      <c r="K444" t="s">
        <v>8399</v>
      </c>
      <c r="L444" s="5">
        <v>23.094999999999999</v>
      </c>
      <c r="M444">
        <v>2013</v>
      </c>
      <c r="N444">
        <f t="shared" si="12"/>
        <v>3</v>
      </c>
      <c r="O444" t="str">
        <f t="shared" si="13"/>
        <v>Tuesday</v>
      </c>
      <c r="P444" s="14">
        <v>0.32009433962264155</v>
      </c>
    </row>
    <row r="445" spans="1:16" x14ac:dyDescent="0.35">
      <c r="A445">
        <v>444</v>
      </c>
      <c r="B445" t="s">
        <v>1681</v>
      </c>
      <c r="C445" t="s">
        <v>44</v>
      </c>
      <c r="D445" t="s">
        <v>1684</v>
      </c>
      <c r="E445" s="3">
        <v>41636</v>
      </c>
      <c r="F445" t="s">
        <v>1686</v>
      </c>
      <c r="G445" t="s">
        <v>139</v>
      </c>
      <c r="H445" s="3">
        <v>41639</v>
      </c>
      <c r="I445" s="3">
        <v>41639</v>
      </c>
      <c r="J445">
        <v>3</v>
      </c>
      <c r="K445" t="s">
        <v>8400</v>
      </c>
      <c r="L445" s="5">
        <v>2.8109999999999999</v>
      </c>
      <c r="M445">
        <v>2013</v>
      </c>
      <c r="N445">
        <f t="shared" si="12"/>
        <v>0</v>
      </c>
      <c r="O445" t="str">
        <f t="shared" si="13"/>
        <v>Saturday</v>
      </c>
      <c r="P445" s="14">
        <v>3.9583333333333325E-2</v>
      </c>
    </row>
    <row r="446" spans="1:16" x14ac:dyDescent="0.35">
      <c r="A446">
        <v>445</v>
      </c>
      <c r="B446" t="s">
        <v>1115</v>
      </c>
      <c r="C446" t="s">
        <v>84</v>
      </c>
      <c r="D446" t="s">
        <v>1687</v>
      </c>
      <c r="E446" s="3">
        <v>40872</v>
      </c>
      <c r="F446" t="s">
        <v>1494</v>
      </c>
      <c r="G446" t="s">
        <v>41</v>
      </c>
      <c r="H446" s="3">
        <v>40877</v>
      </c>
      <c r="I446" s="3">
        <v>40877</v>
      </c>
      <c r="J446">
        <v>5</v>
      </c>
      <c r="K446" t="s">
        <v>8400</v>
      </c>
      <c r="L446" s="5">
        <v>24.62</v>
      </c>
      <c r="M446">
        <v>2011</v>
      </c>
      <c r="N446">
        <f t="shared" si="12"/>
        <v>0</v>
      </c>
      <c r="O446" t="str">
        <f t="shared" si="13"/>
        <v>Friday</v>
      </c>
      <c r="P446" s="14">
        <v>0.20942675159235671</v>
      </c>
    </row>
    <row r="447" spans="1:16" x14ac:dyDescent="0.35">
      <c r="A447">
        <v>446</v>
      </c>
      <c r="B447" t="s">
        <v>1115</v>
      </c>
      <c r="C447" t="s">
        <v>84</v>
      </c>
      <c r="D447" t="s">
        <v>1687</v>
      </c>
      <c r="E447" s="3">
        <v>40872</v>
      </c>
      <c r="F447" t="s">
        <v>1689</v>
      </c>
      <c r="G447" t="s">
        <v>41</v>
      </c>
      <c r="H447" s="3">
        <v>40877</v>
      </c>
      <c r="I447" s="3">
        <v>40877</v>
      </c>
      <c r="J447">
        <v>5</v>
      </c>
      <c r="K447" t="s">
        <v>8400</v>
      </c>
      <c r="L447" s="5">
        <v>0.52800000000000002</v>
      </c>
      <c r="M447">
        <v>2011</v>
      </c>
      <c r="N447">
        <f t="shared" si="12"/>
        <v>0</v>
      </c>
      <c r="O447" t="str">
        <f t="shared" si="13"/>
        <v>Friday</v>
      </c>
      <c r="P447" s="14">
        <v>0.185</v>
      </c>
    </row>
    <row r="448" spans="1:16" x14ac:dyDescent="0.35">
      <c r="A448">
        <v>447</v>
      </c>
      <c r="B448" t="s">
        <v>1691</v>
      </c>
      <c r="C448" t="s">
        <v>44</v>
      </c>
      <c r="D448" t="s">
        <v>1693</v>
      </c>
      <c r="E448" s="3">
        <v>41119</v>
      </c>
      <c r="F448" t="s">
        <v>1695</v>
      </c>
      <c r="G448" t="s">
        <v>41</v>
      </c>
      <c r="H448" s="3">
        <v>41124</v>
      </c>
      <c r="I448" s="3">
        <v>41124</v>
      </c>
      <c r="J448">
        <v>5</v>
      </c>
      <c r="K448" t="s">
        <v>8400</v>
      </c>
      <c r="L448" s="5">
        <v>2.6819999999999999</v>
      </c>
      <c r="M448">
        <v>2012</v>
      </c>
      <c r="N448">
        <f t="shared" si="12"/>
        <v>0</v>
      </c>
      <c r="O448" t="str">
        <f t="shared" si="13"/>
        <v>Sunday</v>
      </c>
      <c r="P448" s="14">
        <v>0.16941176470588235</v>
      </c>
    </row>
    <row r="449" spans="1:16" x14ac:dyDescent="0.35">
      <c r="A449">
        <v>448</v>
      </c>
      <c r="B449" t="s">
        <v>1691</v>
      </c>
      <c r="C449" t="s">
        <v>44</v>
      </c>
      <c r="D449" t="s">
        <v>1693</v>
      </c>
      <c r="E449" s="3">
        <v>41119</v>
      </c>
      <c r="F449" t="s">
        <v>57</v>
      </c>
      <c r="G449" t="s">
        <v>41</v>
      </c>
      <c r="H449" s="3">
        <v>41124</v>
      </c>
      <c r="I449" s="3">
        <v>41124</v>
      </c>
      <c r="J449">
        <v>5</v>
      </c>
      <c r="K449" t="s">
        <v>8400</v>
      </c>
      <c r="L449" s="5">
        <v>0.55900000000000005</v>
      </c>
      <c r="M449">
        <v>2012</v>
      </c>
      <c r="N449">
        <f t="shared" si="12"/>
        <v>0</v>
      </c>
      <c r="O449" t="str">
        <f t="shared" si="13"/>
        <v>Sunday</v>
      </c>
      <c r="P449" s="14">
        <v>0.13777777777777778</v>
      </c>
    </row>
    <row r="450" spans="1:16" x14ac:dyDescent="0.35">
      <c r="A450">
        <v>449</v>
      </c>
      <c r="B450" t="s">
        <v>1697</v>
      </c>
      <c r="C450" t="s">
        <v>30</v>
      </c>
      <c r="D450" t="s">
        <v>1698</v>
      </c>
      <c r="E450" s="3">
        <v>41080</v>
      </c>
      <c r="F450" t="s">
        <v>1700</v>
      </c>
      <c r="G450" t="s">
        <v>41</v>
      </c>
      <c r="H450" s="3">
        <v>41085</v>
      </c>
      <c r="I450" s="3">
        <v>41087</v>
      </c>
      <c r="J450">
        <v>7</v>
      </c>
      <c r="K450" t="s">
        <v>8399</v>
      </c>
      <c r="L450" s="5">
        <v>8.65</v>
      </c>
      <c r="M450">
        <v>2012</v>
      </c>
      <c r="N450">
        <f t="shared" si="12"/>
        <v>2</v>
      </c>
      <c r="O450" t="str">
        <f t="shared" si="13"/>
        <v>Wednesday</v>
      </c>
      <c r="P450" s="14">
        <v>-0.18154206150579966</v>
      </c>
    </row>
    <row r="451" spans="1:16" x14ac:dyDescent="0.35">
      <c r="A451">
        <v>450</v>
      </c>
      <c r="B451" t="s">
        <v>1697</v>
      </c>
      <c r="C451" t="s">
        <v>30</v>
      </c>
      <c r="D451" t="s">
        <v>1698</v>
      </c>
      <c r="E451" s="3">
        <v>41080</v>
      </c>
      <c r="F451" t="s">
        <v>1702</v>
      </c>
      <c r="G451" t="s">
        <v>41</v>
      </c>
      <c r="H451" s="3">
        <v>41085</v>
      </c>
      <c r="I451" s="3">
        <v>41085</v>
      </c>
      <c r="J451">
        <v>5</v>
      </c>
      <c r="K451" t="s">
        <v>8400</v>
      </c>
      <c r="L451" s="5">
        <v>3.5110000000000001</v>
      </c>
      <c r="M451">
        <v>2012</v>
      </c>
      <c r="N451">
        <f t="shared" ref="N451:N514" si="14">I451-H451</f>
        <v>0</v>
      </c>
      <c r="O451" t="str">
        <f t="shared" ref="O451:O514" si="15">TEXT(E451,"dddd")</f>
        <v>Wednesday</v>
      </c>
      <c r="P451" s="14">
        <v>0.25680000000000008</v>
      </c>
    </row>
    <row r="452" spans="1:16" x14ac:dyDescent="0.35">
      <c r="A452">
        <v>451</v>
      </c>
      <c r="B452" t="s">
        <v>1697</v>
      </c>
      <c r="C452" t="s">
        <v>30</v>
      </c>
      <c r="D452" t="s">
        <v>1698</v>
      </c>
      <c r="E452" s="3">
        <v>41080</v>
      </c>
      <c r="F452" t="s">
        <v>1704</v>
      </c>
      <c r="G452" t="s">
        <v>41</v>
      </c>
      <c r="H452" s="3">
        <v>41085</v>
      </c>
      <c r="I452" s="3">
        <v>41086</v>
      </c>
      <c r="J452">
        <v>6</v>
      </c>
      <c r="K452" t="s">
        <v>8399</v>
      </c>
      <c r="L452" s="5">
        <v>2.835</v>
      </c>
      <c r="M452">
        <v>2012</v>
      </c>
      <c r="N452">
        <f t="shared" si="14"/>
        <v>1</v>
      </c>
      <c r="O452" t="str">
        <f t="shared" si="15"/>
        <v>Wednesday</v>
      </c>
      <c r="P452" s="14">
        <v>0.50363636363636366</v>
      </c>
    </row>
    <row r="453" spans="1:16" x14ac:dyDescent="0.35">
      <c r="A453">
        <v>452</v>
      </c>
      <c r="B453" t="s">
        <v>1706</v>
      </c>
      <c r="C453" t="s">
        <v>30</v>
      </c>
      <c r="D453" t="s">
        <v>1707</v>
      </c>
      <c r="E453" s="3">
        <v>41899</v>
      </c>
      <c r="F453" t="s">
        <v>1709</v>
      </c>
      <c r="G453" t="s">
        <v>139</v>
      </c>
      <c r="H453" s="3">
        <v>41902</v>
      </c>
      <c r="I453" s="3">
        <v>41902</v>
      </c>
      <c r="J453">
        <v>3</v>
      </c>
      <c r="K453" t="s">
        <v>8400</v>
      </c>
      <c r="L453" s="5">
        <v>50.131</v>
      </c>
      <c r="M453">
        <v>2014</v>
      </c>
      <c r="N453">
        <f t="shared" si="14"/>
        <v>0</v>
      </c>
      <c r="O453" t="str">
        <f t="shared" si="15"/>
        <v>Wednesday</v>
      </c>
      <c r="P453" s="14">
        <v>0.20820209713938095</v>
      </c>
    </row>
    <row r="454" spans="1:16" x14ac:dyDescent="0.35">
      <c r="A454">
        <v>453</v>
      </c>
      <c r="B454" t="s">
        <v>1706</v>
      </c>
      <c r="C454" t="s">
        <v>30</v>
      </c>
      <c r="D454" t="s">
        <v>1707</v>
      </c>
      <c r="E454" s="3">
        <v>41899</v>
      </c>
      <c r="F454" t="s">
        <v>1711</v>
      </c>
      <c r="G454" t="s">
        <v>139</v>
      </c>
      <c r="H454" s="3">
        <v>41902</v>
      </c>
      <c r="I454" s="3">
        <v>41902</v>
      </c>
      <c r="J454">
        <v>3</v>
      </c>
      <c r="K454" t="s">
        <v>8400</v>
      </c>
      <c r="L454" s="5">
        <v>54.012999999999998</v>
      </c>
      <c r="M454">
        <v>2014</v>
      </c>
      <c r="N454">
        <f t="shared" si="14"/>
        <v>0</v>
      </c>
      <c r="O454" t="str">
        <f t="shared" si="15"/>
        <v>Wednesday</v>
      </c>
      <c r="P454" s="14">
        <v>0.39885076741467995</v>
      </c>
    </row>
    <row r="455" spans="1:16" x14ac:dyDescent="0.35">
      <c r="A455">
        <v>454</v>
      </c>
      <c r="B455" t="s">
        <v>968</v>
      </c>
      <c r="C455" t="s">
        <v>30</v>
      </c>
      <c r="D455" t="s">
        <v>1713</v>
      </c>
      <c r="E455" s="3">
        <v>40837</v>
      </c>
      <c r="F455" t="s">
        <v>1715</v>
      </c>
      <c r="G455" t="s">
        <v>155</v>
      </c>
      <c r="H455" s="3">
        <v>40839</v>
      </c>
      <c r="I455" s="3">
        <v>40839</v>
      </c>
      <c r="J455">
        <v>2</v>
      </c>
      <c r="K455" t="s">
        <v>8400</v>
      </c>
      <c r="L455" s="5">
        <v>3.8109999999999999</v>
      </c>
      <c r="M455">
        <v>2011</v>
      </c>
      <c r="N455">
        <f t="shared" si="14"/>
        <v>0</v>
      </c>
      <c r="O455" t="str">
        <f t="shared" si="15"/>
        <v>Friday</v>
      </c>
      <c r="P455" s="14">
        <v>0.06</v>
      </c>
    </row>
    <row r="456" spans="1:16" x14ac:dyDescent="0.35">
      <c r="A456">
        <v>455</v>
      </c>
      <c r="B456" t="s">
        <v>968</v>
      </c>
      <c r="C456" t="s">
        <v>30</v>
      </c>
      <c r="D456" t="s">
        <v>1713</v>
      </c>
      <c r="E456" s="3">
        <v>40837</v>
      </c>
      <c r="F456" t="s">
        <v>1717</v>
      </c>
      <c r="G456" t="s">
        <v>155</v>
      </c>
      <c r="H456" s="3">
        <v>40839</v>
      </c>
      <c r="I456" s="3">
        <v>40841</v>
      </c>
      <c r="J456">
        <v>4</v>
      </c>
      <c r="K456" t="s">
        <v>8399</v>
      </c>
      <c r="L456" s="5">
        <v>0.19600000000000001</v>
      </c>
      <c r="M456">
        <v>2011</v>
      </c>
      <c r="N456">
        <f t="shared" si="14"/>
        <v>2</v>
      </c>
      <c r="O456" t="str">
        <f t="shared" si="15"/>
        <v>Friday</v>
      </c>
      <c r="P456" s="14">
        <v>0.24</v>
      </c>
    </row>
    <row r="457" spans="1:16" x14ac:dyDescent="0.35">
      <c r="A457">
        <v>456</v>
      </c>
      <c r="B457" t="s">
        <v>1719</v>
      </c>
      <c r="C457" t="s">
        <v>199</v>
      </c>
      <c r="D457" t="s">
        <v>1720</v>
      </c>
      <c r="E457" s="3">
        <v>41975</v>
      </c>
      <c r="F457" t="s">
        <v>1722</v>
      </c>
      <c r="G457" t="s">
        <v>41</v>
      </c>
      <c r="H457" s="3">
        <v>41980</v>
      </c>
      <c r="I457" s="3">
        <v>41980</v>
      </c>
      <c r="J457">
        <v>5</v>
      </c>
      <c r="K457" t="s">
        <v>8400</v>
      </c>
      <c r="L457" s="5">
        <v>70.849999999999994</v>
      </c>
      <c r="M457">
        <v>2014</v>
      </c>
      <c r="N457">
        <f t="shared" si="14"/>
        <v>0</v>
      </c>
      <c r="O457" t="str">
        <f t="shared" si="15"/>
        <v>Tuesday</v>
      </c>
      <c r="P457" s="14">
        <v>0.40895546578724851</v>
      </c>
    </row>
    <row r="458" spans="1:16" x14ac:dyDescent="0.35">
      <c r="A458">
        <v>457</v>
      </c>
      <c r="B458" t="s">
        <v>1719</v>
      </c>
      <c r="C458" t="s">
        <v>199</v>
      </c>
      <c r="D458" t="s">
        <v>1720</v>
      </c>
      <c r="E458" s="3">
        <v>41975</v>
      </c>
      <c r="F458" t="s">
        <v>1724</v>
      </c>
      <c r="G458" t="s">
        <v>41</v>
      </c>
      <c r="H458" s="3">
        <v>41980</v>
      </c>
      <c r="I458" s="3">
        <v>41980</v>
      </c>
      <c r="J458">
        <v>5</v>
      </c>
      <c r="K458" t="s">
        <v>8400</v>
      </c>
      <c r="L458" s="5">
        <v>14.785</v>
      </c>
      <c r="M458">
        <v>2014</v>
      </c>
      <c r="N458">
        <f t="shared" si="14"/>
        <v>0</v>
      </c>
      <c r="O458" t="str">
        <f t="shared" si="15"/>
        <v>Tuesday</v>
      </c>
      <c r="P458" s="14">
        <v>6.7805928734999785E-2</v>
      </c>
    </row>
    <row r="459" spans="1:16" x14ac:dyDescent="0.35">
      <c r="A459">
        <v>458</v>
      </c>
      <c r="B459" t="s">
        <v>1726</v>
      </c>
      <c r="C459" t="s">
        <v>44</v>
      </c>
      <c r="D459" t="s">
        <v>1727</v>
      </c>
      <c r="E459" s="3">
        <v>41880</v>
      </c>
      <c r="F459" t="s">
        <v>1729</v>
      </c>
      <c r="G459" t="s">
        <v>41</v>
      </c>
      <c r="H459" s="3">
        <v>41885</v>
      </c>
      <c r="I459" s="3">
        <v>41885</v>
      </c>
      <c r="J459">
        <v>5</v>
      </c>
      <c r="K459" t="s">
        <v>8400</v>
      </c>
      <c r="L459" s="5">
        <v>2.2349999999999999</v>
      </c>
      <c r="M459">
        <v>2014</v>
      </c>
      <c r="N459">
        <f t="shared" si="14"/>
        <v>0</v>
      </c>
      <c r="O459" t="str">
        <f t="shared" si="15"/>
        <v>Friday</v>
      </c>
      <c r="P459" s="14">
        <v>0.37108695652173906</v>
      </c>
    </row>
    <row r="460" spans="1:16" x14ac:dyDescent="0.35">
      <c r="A460">
        <v>459</v>
      </c>
      <c r="B460" t="s">
        <v>1726</v>
      </c>
      <c r="C460" t="s">
        <v>44</v>
      </c>
      <c r="D460" t="s">
        <v>1727</v>
      </c>
      <c r="E460" s="3">
        <v>41880</v>
      </c>
      <c r="F460" t="s">
        <v>357</v>
      </c>
      <c r="G460" t="s">
        <v>41</v>
      </c>
      <c r="H460" s="3">
        <v>41885</v>
      </c>
      <c r="I460" s="3">
        <v>41885</v>
      </c>
      <c r="J460">
        <v>5</v>
      </c>
      <c r="K460" t="s">
        <v>8400</v>
      </c>
      <c r="L460" s="5">
        <v>130.77000000000001</v>
      </c>
      <c r="M460">
        <v>2014</v>
      </c>
      <c r="N460">
        <f t="shared" si="14"/>
        <v>0</v>
      </c>
      <c r="O460" t="str">
        <f t="shared" si="15"/>
        <v>Friday</v>
      </c>
      <c r="P460" s="14">
        <v>-8.5983641682037509E-2</v>
      </c>
    </row>
    <row r="461" spans="1:16" x14ac:dyDescent="0.35">
      <c r="A461">
        <v>460</v>
      </c>
      <c r="B461" t="s">
        <v>1731</v>
      </c>
      <c r="C461" t="s">
        <v>84</v>
      </c>
      <c r="D461" t="s">
        <v>1732</v>
      </c>
      <c r="E461" s="3">
        <v>40757</v>
      </c>
      <c r="F461" t="s">
        <v>1734</v>
      </c>
      <c r="G461" t="s">
        <v>155</v>
      </c>
      <c r="H461" s="3">
        <v>40759</v>
      </c>
      <c r="I461" s="3">
        <v>40761</v>
      </c>
      <c r="J461">
        <v>4</v>
      </c>
      <c r="K461" t="s">
        <v>8399</v>
      </c>
      <c r="L461" s="5">
        <v>4.2960000000000003</v>
      </c>
      <c r="M461">
        <v>2011</v>
      </c>
      <c r="N461">
        <f t="shared" si="14"/>
        <v>2</v>
      </c>
      <c r="O461" t="str">
        <f t="shared" si="15"/>
        <v>Tuesday</v>
      </c>
      <c r="P461" s="14">
        <v>3.2414910858995137E-2</v>
      </c>
    </row>
    <row r="462" spans="1:16" x14ac:dyDescent="0.35">
      <c r="A462">
        <v>461</v>
      </c>
      <c r="B462" t="s">
        <v>1736</v>
      </c>
      <c r="C462" t="s">
        <v>30</v>
      </c>
      <c r="D462" t="s">
        <v>1737</v>
      </c>
      <c r="E462" s="3">
        <v>41855</v>
      </c>
      <c r="F462" t="s">
        <v>1739</v>
      </c>
      <c r="G462" t="s">
        <v>41</v>
      </c>
      <c r="H462" s="3">
        <v>41860</v>
      </c>
      <c r="I462" s="3">
        <v>41863</v>
      </c>
      <c r="J462">
        <v>8</v>
      </c>
      <c r="K462" t="s">
        <v>8399</v>
      </c>
      <c r="L462" s="5">
        <v>2.1539999999999999</v>
      </c>
      <c r="M462">
        <v>2014</v>
      </c>
      <c r="N462">
        <f t="shared" si="14"/>
        <v>3</v>
      </c>
      <c r="O462" t="str">
        <f t="shared" si="15"/>
        <v>Monday</v>
      </c>
      <c r="P462" s="14">
        <v>0</v>
      </c>
    </row>
    <row r="463" spans="1:16" x14ac:dyDescent="0.35">
      <c r="A463">
        <v>462</v>
      </c>
      <c r="B463" t="s">
        <v>1736</v>
      </c>
      <c r="C463" t="s">
        <v>30</v>
      </c>
      <c r="D463" t="s">
        <v>1737</v>
      </c>
      <c r="E463" s="3">
        <v>41855</v>
      </c>
      <c r="F463" t="s">
        <v>1243</v>
      </c>
      <c r="G463" t="s">
        <v>41</v>
      </c>
      <c r="H463" s="3">
        <v>41860</v>
      </c>
      <c r="I463" s="3">
        <v>41860</v>
      </c>
      <c r="J463">
        <v>5</v>
      </c>
      <c r="K463" t="s">
        <v>8400</v>
      </c>
      <c r="L463" s="5">
        <v>6.5670000000000002</v>
      </c>
      <c r="M463">
        <v>2014</v>
      </c>
      <c r="N463">
        <f t="shared" si="14"/>
        <v>0</v>
      </c>
      <c r="O463" t="str">
        <f t="shared" si="15"/>
        <v>Monday</v>
      </c>
      <c r="P463" s="14">
        <v>0.42927835051546398</v>
      </c>
    </row>
    <row r="464" spans="1:16" x14ac:dyDescent="0.35">
      <c r="A464">
        <v>463</v>
      </c>
      <c r="B464" t="s">
        <v>1736</v>
      </c>
      <c r="C464" t="s">
        <v>30</v>
      </c>
      <c r="D464" t="s">
        <v>1737</v>
      </c>
      <c r="E464" s="3">
        <v>41855</v>
      </c>
      <c r="F464" t="s">
        <v>1741</v>
      </c>
      <c r="G464" t="s">
        <v>41</v>
      </c>
      <c r="H464" s="3">
        <v>41860</v>
      </c>
      <c r="I464" s="3">
        <v>41860</v>
      </c>
      <c r="J464">
        <v>5</v>
      </c>
      <c r="K464" t="s">
        <v>8400</v>
      </c>
      <c r="L464" s="5">
        <v>6.4939999999999998</v>
      </c>
      <c r="M464">
        <v>2014</v>
      </c>
      <c r="N464">
        <f t="shared" si="14"/>
        <v>0</v>
      </c>
      <c r="O464" t="str">
        <f t="shared" si="15"/>
        <v>Monday</v>
      </c>
      <c r="P464" s="14">
        <v>-0.1845820645182302</v>
      </c>
    </row>
    <row r="465" spans="1:16" x14ac:dyDescent="0.35">
      <c r="A465">
        <v>464</v>
      </c>
      <c r="B465" t="s">
        <v>1743</v>
      </c>
      <c r="C465" t="s">
        <v>44</v>
      </c>
      <c r="D465" t="s">
        <v>1745</v>
      </c>
      <c r="E465" s="3">
        <v>40716</v>
      </c>
      <c r="F465" t="s">
        <v>1747</v>
      </c>
      <c r="G465" t="s">
        <v>41</v>
      </c>
      <c r="H465" s="3">
        <v>40721</v>
      </c>
      <c r="I465" s="3">
        <v>40721</v>
      </c>
      <c r="J465">
        <v>5</v>
      </c>
      <c r="K465" t="s">
        <v>8400</v>
      </c>
      <c r="L465" s="5">
        <v>2.84</v>
      </c>
      <c r="M465">
        <v>2011</v>
      </c>
      <c r="N465">
        <f t="shared" si="14"/>
        <v>0</v>
      </c>
      <c r="O465" t="str">
        <f t="shared" si="15"/>
        <v>Wednesday</v>
      </c>
      <c r="P465" s="14">
        <v>0.48895522388059698</v>
      </c>
    </row>
    <row r="466" spans="1:16" x14ac:dyDescent="0.35">
      <c r="A466">
        <v>465</v>
      </c>
      <c r="B466" t="s">
        <v>157</v>
      </c>
      <c r="C466" t="s">
        <v>44</v>
      </c>
      <c r="D466" t="s">
        <v>1748</v>
      </c>
      <c r="E466" s="3">
        <v>41930</v>
      </c>
      <c r="F466" t="s">
        <v>954</v>
      </c>
      <c r="G466" t="s">
        <v>41</v>
      </c>
      <c r="H466" s="3">
        <v>41935</v>
      </c>
      <c r="I466" s="3">
        <v>41936</v>
      </c>
      <c r="J466">
        <v>6</v>
      </c>
      <c r="K466" t="s">
        <v>8399</v>
      </c>
      <c r="L466" s="5">
        <v>1.746</v>
      </c>
      <c r="M466">
        <v>2014</v>
      </c>
      <c r="N466">
        <f t="shared" si="14"/>
        <v>1</v>
      </c>
      <c r="O466" t="str">
        <f t="shared" si="15"/>
        <v>Saturday</v>
      </c>
      <c r="P466" s="14">
        <v>0.44800000000000001</v>
      </c>
    </row>
    <row r="467" spans="1:16" x14ac:dyDescent="0.35">
      <c r="A467">
        <v>466</v>
      </c>
      <c r="B467" t="s">
        <v>1750</v>
      </c>
      <c r="C467" t="s">
        <v>84</v>
      </c>
      <c r="D467" t="s">
        <v>1753</v>
      </c>
      <c r="E467" s="3">
        <v>41037</v>
      </c>
      <c r="F467" t="s">
        <v>429</v>
      </c>
      <c r="G467" t="s">
        <v>41</v>
      </c>
      <c r="H467" s="3">
        <v>41042</v>
      </c>
      <c r="I467" s="3">
        <v>41045</v>
      </c>
      <c r="J467">
        <v>8</v>
      </c>
      <c r="K467" t="s">
        <v>8399</v>
      </c>
      <c r="L467" s="5">
        <v>54.726999999999997</v>
      </c>
      <c r="M467">
        <v>2012</v>
      </c>
      <c r="N467">
        <f t="shared" si="14"/>
        <v>3</v>
      </c>
      <c r="O467" t="str">
        <f t="shared" si="15"/>
        <v>Tuesday</v>
      </c>
      <c r="P467" s="14">
        <v>0.49995876288659791</v>
      </c>
    </row>
    <row r="468" spans="1:16" x14ac:dyDescent="0.35">
      <c r="A468">
        <v>467</v>
      </c>
      <c r="B468" t="s">
        <v>1750</v>
      </c>
      <c r="C468" t="s">
        <v>84</v>
      </c>
      <c r="D468" t="s">
        <v>1753</v>
      </c>
      <c r="E468" s="3">
        <v>41037</v>
      </c>
      <c r="F468" t="s">
        <v>1755</v>
      </c>
      <c r="G468" t="s">
        <v>41</v>
      </c>
      <c r="H468" s="3">
        <v>41042</v>
      </c>
      <c r="I468" s="3">
        <v>41042</v>
      </c>
      <c r="J468">
        <v>5</v>
      </c>
      <c r="K468" t="s">
        <v>8400</v>
      </c>
      <c r="L468" s="5">
        <v>7.0709999999999997</v>
      </c>
      <c r="M468">
        <v>2012</v>
      </c>
      <c r="N468">
        <f t="shared" si="14"/>
        <v>0</v>
      </c>
      <c r="O468" t="str">
        <f t="shared" si="15"/>
        <v>Tuesday</v>
      </c>
      <c r="P468" s="14">
        <v>-0.13358314273200642</v>
      </c>
    </row>
    <row r="469" spans="1:16" x14ac:dyDescent="0.35">
      <c r="A469">
        <v>468</v>
      </c>
      <c r="B469" t="s">
        <v>1750</v>
      </c>
      <c r="C469" t="s">
        <v>84</v>
      </c>
      <c r="D469" t="s">
        <v>1753</v>
      </c>
      <c r="E469" s="3">
        <v>41037</v>
      </c>
      <c r="F469" t="s">
        <v>1757</v>
      </c>
      <c r="G469" t="s">
        <v>41</v>
      </c>
      <c r="H469" s="3">
        <v>41042</v>
      </c>
      <c r="I469" s="3">
        <v>41042</v>
      </c>
      <c r="J469">
        <v>5</v>
      </c>
      <c r="K469" t="s">
        <v>8400</v>
      </c>
      <c r="L469" s="5">
        <v>5.7549999999999999</v>
      </c>
      <c r="M469">
        <v>2012</v>
      </c>
      <c r="N469">
        <f t="shared" si="14"/>
        <v>0</v>
      </c>
      <c r="O469" t="str">
        <f t="shared" si="15"/>
        <v>Tuesday</v>
      </c>
      <c r="P469" s="14">
        <v>4.9890109890109891E-2</v>
      </c>
    </row>
    <row r="470" spans="1:16" x14ac:dyDescent="0.35">
      <c r="A470">
        <v>469</v>
      </c>
      <c r="B470" t="s">
        <v>1759</v>
      </c>
      <c r="C470" t="s">
        <v>84</v>
      </c>
      <c r="D470" t="s">
        <v>1760</v>
      </c>
      <c r="E470" s="3">
        <v>41558</v>
      </c>
      <c r="F470" t="s">
        <v>1762</v>
      </c>
      <c r="G470" t="s">
        <v>41</v>
      </c>
      <c r="H470" s="3">
        <v>41563</v>
      </c>
      <c r="I470" s="3">
        <v>41563</v>
      </c>
      <c r="J470">
        <v>5</v>
      </c>
      <c r="K470" t="s">
        <v>8400</v>
      </c>
      <c r="L470" s="5">
        <v>7.2240000000000002</v>
      </c>
      <c r="M470">
        <v>2013</v>
      </c>
      <c r="N470">
        <f t="shared" si="14"/>
        <v>0</v>
      </c>
      <c r="O470" t="str">
        <f t="shared" si="15"/>
        <v>Friday</v>
      </c>
      <c r="P470" s="14">
        <v>0.43615384615384617</v>
      </c>
    </row>
    <row r="471" spans="1:16" x14ac:dyDescent="0.35">
      <c r="A471">
        <v>470</v>
      </c>
      <c r="B471" t="s">
        <v>1764</v>
      </c>
      <c r="C471" t="s">
        <v>44</v>
      </c>
      <c r="D471" t="s">
        <v>1766</v>
      </c>
      <c r="E471" s="3">
        <v>41068</v>
      </c>
      <c r="F471" t="s">
        <v>1768</v>
      </c>
      <c r="G471" t="s">
        <v>139</v>
      </c>
      <c r="H471" s="3">
        <v>41071</v>
      </c>
      <c r="I471" s="3">
        <v>41074</v>
      </c>
      <c r="J471">
        <v>6</v>
      </c>
      <c r="K471" t="s">
        <v>8399</v>
      </c>
      <c r="L471" s="5">
        <v>11.704000000000001</v>
      </c>
      <c r="M471">
        <v>2012</v>
      </c>
      <c r="N471">
        <f t="shared" si="14"/>
        <v>3</v>
      </c>
      <c r="O471" t="str">
        <f t="shared" si="15"/>
        <v>Friday</v>
      </c>
      <c r="P471" s="14">
        <v>0.41212121212121211</v>
      </c>
    </row>
    <row r="472" spans="1:16" x14ac:dyDescent="0.35">
      <c r="A472">
        <v>471</v>
      </c>
      <c r="B472" t="s">
        <v>1075</v>
      </c>
      <c r="C472" t="s">
        <v>44</v>
      </c>
      <c r="D472" t="s">
        <v>1769</v>
      </c>
      <c r="E472" s="3">
        <v>40704</v>
      </c>
      <c r="F472" t="s">
        <v>1771</v>
      </c>
      <c r="G472" t="s">
        <v>139</v>
      </c>
      <c r="H472" s="3">
        <v>40707</v>
      </c>
      <c r="I472" s="3">
        <v>40707</v>
      </c>
      <c r="J472">
        <v>3</v>
      </c>
      <c r="K472" t="s">
        <v>8400</v>
      </c>
      <c r="L472" s="5">
        <v>6.056</v>
      </c>
      <c r="M472">
        <v>2011</v>
      </c>
      <c r="N472">
        <f t="shared" si="14"/>
        <v>0</v>
      </c>
      <c r="O472" t="str">
        <f t="shared" si="15"/>
        <v>Friday</v>
      </c>
      <c r="P472" s="14">
        <v>0.11</v>
      </c>
    </row>
    <row r="473" spans="1:16" x14ac:dyDescent="0.35">
      <c r="A473">
        <v>472</v>
      </c>
      <c r="B473" t="s">
        <v>491</v>
      </c>
      <c r="C473" t="s">
        <v>30</v>
      </c>
      <c r="D473" t="s">
        <v>1772</v>
      </c>
      <c r="E473" s="3">
        <v>41856</v>
      </c>
      <c r="F473" t="s">
        <v>1774</v>
      </c>
      <c r="G473" t="s">
        <v>41</v>
      </c>
      <c r="H473" s="3">
        <v>41861</v>
      </c>
      <c r="I473" s="3">
        <v>41861</v>
      </c>
      <c r="J473">
        <v>5</v>
      </c>
      <c r="K473" t="s">
        <v>8400</v>
      </c>
      <c r="L473" s="5">
        <v>2.226</v>
      </c>
      <c r="M473">
        <v>2014</v>
      </c>
      <c r="N473">
        <f t="shared" si="14"/>
        <v>0</v>
      </c>
      <c r="O473" t="str">
        <f t="shared" si="15"/>
        <v>Tuesday</v>
      </c>
      <c r="P473" s="14">
        <v>0.27121951219512191</v>
      </c>
    </row>
    <row r="474" spans="1:16" x14ac:dyDescent="0.35">
      <c r="A474">
        <v>473</v>
      </c>
      <c r="B474" t="s">
        <v>1776</v>
      </c>
      <c r="C474" t="s">
        <v>84</v>
      </c>
      <c r="D474" t="s">
        <v>1778</v>
      </c>
      <c r="E474" s="3">
        <v>41915</v>
      </c>
      <c r="F474" t="s">
        <v>1780</v>
      </c>
      <c r="G474" t="s">
        <v>41</v>
      </c>
      <c r="H474" s="3">
        <v>41920</v>
      </c>
      <c r="I474" s="3">
        <v>41920</v>
      </c>
      <c r="J474">
        <v>5</v>
      </c>
      <c r="K474" t="s">
        <v>8400</v>
      </c>
      <c r="L474" s="5">
        <v>13.404999999999999</v>
      </c>
      <c r="M474">
        <v>2014</v>
      </c>
      <c r="N474">
        <f t="shared" si="14"/>
        <v>0</v>
      </c>
      <c r="O474" t="str">
        <f t="shared" si="15"/>
        <v>Friday</v>
      </c>
      <c r="P474" s="14">
        <v>0.11974522292993631</v>
      </c>
    </row>
    <row r="475" spans="1:16" x14ac:dyDescent="0.35">
      <c r="A475">
        <v>474</v>
      </c>
      <c r="B475" t="s">
        <v>1776</v>
      </c>
      <c r="C475" t="s">
        <v>84</v>
      </c>
      <c r="D475" t="s">
        <v>1778</v>
      </c>
      <c r="E475" s="3">
        <v>41915</v>
      </c>
      <c r="F475" t="s">
        <v>1782</v>
      </c>
      <c r="G475" t="s">
        <v>41</v>
      </c>
      <c r="H475" s="3">
        <v>41920</v>
      </c>
      <c r="I475" s="3">
        <v>41920</v>
      </c>
      <c r="J475">
        <v>5</v>
      </c>
      <c r="K475" t="s">
        <v>8400</v>
      </c>
      <c r="L475" s="5">
        <v>15.561</v>
      </c>
      <c r="M475">
        <v>2014</v>
      </c>
      <c r="N475">
        <f t="shared" si="14"/>
        <v>0</v>
      </c>
      <c r="O475" t="str">
        <f t="shared" si="15"/>
        <v>Friday</v>
      </c>
      <c r="P475" s="14">
        <v>0.16</v>
      </c>
    </row>
    <row r="476" spans="1:16" x14ac:dyDescent="0.35">
      <c r="A476">
        <v>475</v>
      </c>
      <c r="B476" t="s">
        <v>1784</v>
      </c>
      <c r="C476" t="s">
        <v>44</v>
      </c>
      <c r="D476" t="s">
        <v>1787</v>
      </c>
      <c r="E476" s="3">
        <v>41475</v>
      </c>
      <c r="F476" t="s">
        <v>1789</v>
      </c>
      <c r="G476" t="s">
        <v>41</v>
      </c>
      <c r="H476" s="3">
        <v>41480</v>
      </c>
      <c r="I476" s="3">
        <v>41480</v>
      </c>
      <c r="J476">
        <v>5</v>
      </c>
      <c r="K476" t="s">
        <v>8400</v>
      </c>
      <c r="L476" s="5">
        <v>3.5329999999999999</v>
      </c>
      <c r="M476">
        <v>2013</v>
      </c>
      <c r="N476">
        <f t="shared" si="14"/>
        <v>0</v>
      </c>
      <c r="O476" t="str">
        <f t="shared" si="15"/>
        <v>Saturday</v>
      </c>
      <c r="P476" s="14">
        <v>0.37333333333333335</v>
      </c>
    </row>
    <row r="477" spans="1:16" x14ac:dyDescent="0.35">
      <c r="A477">
        <v>476</v>
      </c>
      <c r="B477" t="s">
        <v>1784</v>
      </c>
      <c r="C477" t="s">
        <v>44</v>
      </c>
      <c r="D477" t="s">
        <v>1787</v>
      </c>
      <c r="E477" s="3">
        <v>41475</v>
      </c>
      <c r="F477" t="s">
        <v>1791</v>
      </c>
      <c r="G477" t="s">
        <v>41</v>
      </c>
      <c r="H477" s="3">
        <v>41480</v>
      </c>
      <c r="I477" s="3">
        <v>41482</v>
      </c>
      <c r="J477">
        <v>7</v>
      </c>
      <c r="K477" t="s">
        <v>8399</v>
      </c>
      <c r="L477" s="5">
        <v>10.467000000000001</v>
      </c>
      <c r="M477">
        <v>2013</v>
      </c>
      <c r="N477">
        <f t="shared" si="14"/>
        <v>2</v>
      </c>
      <c r="O477" t="str">
        <f t="shared" si="15"/>
        <v>Saturday</v>
      </c>
      <c r="P477" s="14">
        <v>0.49696969696969706</v>
      </c>
    </row>
    <row r="478" spans="1:16" x14ac:dyDescent="0.35">
      <c r="A478">
        <v>477</v>
      </c>
      <c r="B478" t="s">
        <v>1784</v>
      </c>
      <c r="C478" t="s">
        <v>44</v>
      </c>
      <c r="D478" t="s">
        <v>1787</v>
      </c>
      <c r="E478" s="3">
        <v>41475</v>
      </c>
      <c r="F478" t="s">
        <v>1540</v>
      </c>
      <c r="G478" t="s">
        <v>41</v>
      </c>
      <c r="H478" s="3">
        <v>41480</v>
      </c>
      <c r="I478" s="3">
        <v>41480</v>
      </c>
      <c r="J478">
        <v>5</v>
      </c>
      <c r="K478" t="s">
        <v>8400</v>
      </c>
      <c r="L478" s="5">
        <v>17.843</v>
      </c>
      <c r="M478">
        <v>2013</v>
      </c>
      <c r="N478">
        <f t="shared" si="14"/>
        <v>0</v>
      </c>
      <c r="O478" t="str">
        <f t="shared" si="15"/>
        <v>Saturday</v>
      </c>
      <c r="P478" s="14">
        <v>0.12000000000000001</v>
      </c>
    </row>
    <row r="479" spans="1:16" x14ac:dyDescent="0.35">
      <c r="A479">
        <v>478</v>
      </c>
      <c r="B479" t="s">
        <v>1784</v>
      </c>
      <c r="C479" t="s">
        <v>44</v>
      </c>
      <c r="D479" t="s">
        <v>1787</v>
      </c>
      <c r="E479" s="3">
        <v>41475</v>
      </c>
      <c r="F479" t="s">
        <v>1412</v>
      </c>
      <c r="G479" t="s">
        <v>41</v>
      </c>
      <c r="H479" s="3">
        <v>41480</v>
      </c>
      <c r="I479" s="3">
        <v>41480</v>
      </c>
      <c r="J479">
        <v>5</v>
      </c>
      <c r="K479" t="s">
        <v>8400</v>
      </c>
      <c r="L479" s="5">
        <v>11.583</v>
      </c>
      <c r="M479">
        <v>2013</v>
      </c>
      <c r="N479">
        <f t="shared" si="14"/>
        <v>0</v>
      </c>
      <c r="O479" t="str">
        <f t="shared" si="15"/>
        <v>Saturday</v>
      </c>
      <c r="P479" s="14">
        <v>0.44972972972972974</v>
      </c>
    </row>
    <row r="480" spans="1:16" x14ac:dyDescent="0.35">
      <c r="A480">
        <v>479</v>
      </c>
      <c r="B480" t="s">
        <v>1784</v>
      </c>
      <c r="C480" t="s">
        <v>44</v>
      </c>
      <c r="D480" t="s">
        <v>1787</v>
      </c>
      <c r="E480" s="3">
        <v>41475</v>
      </c>
      <c r="F480" t="s">
        <v>1793</v>
      </c>
      <c r="G480" t="s">
        <v>41</v>
      </c>
      <c r="H480" s="3">
        <v>41480</v>
      </c>
      <c r="I480" s="3">
        <v>41480</v>
      </c>
      <c r="J480">
        <v>5</v>
      </c>
      <c r="K480" t="s">
        <v>8400</v>
      </c>
      <c r="L480" s="5">
        <v>14.013999999999999</v>
      </c>
      <c r="M480">
        <v>2013</v>
      </c>
      <c r="N480">
        <f t="shared" si="14"/>
        <v>0</v>
      </c>
      <c r="O480" t="str">
        <f t="shared" si="15"/>
        <v>Saturday</v>
      </c>
      <c r="P480" s="14">
        <v>0.47028571428571431</v>
      </c>
    </row>
    <row r="481" spans="1:16" x14ac:dyDescent="0.35">
      <c r="A481">
        <v>480</v>
      </c>
      <c r="B481" t="s">
        <v>1784</v>
      </c>
      <c r="C481" t="s">
        <v>44</v>
      </c>
      <c r="D481" t="s">
        <v>1787</v>
      </c>
      <c r="E481" s="3">
        <v>41475</v>
      </c>
      <c r="F481" t="s">
        <v>1795</v>
      </c>
      <c r="G481" t="s">
        <v>41</v>
      </c>
      <c r="H481" s="3">
        <v>41480</v>
      </c>
      <c r="I481" s="3">
        <v>41480</v>
      </c>
      <c r="J481">
        <v>5</v>
      </c>
      <c r="K481" t="s">
        <v>8400</v>
      </c>
      <c r="L481" s="5">
        <v>318.16899999999998</v>
      </c>
      <c r="M481">
        <v>2013</v>
      </c>
      <c r="N481">
        <f t="shared" si="14"/>
        <v>0</v>
      </c>
      <c r="O481" t="str">
        <f t="shared" si="15"/>
        <v>Saturday</v>
      </c>
      <c r="P481" s="14">
        <v>0.10992513368983957</v>
      </c>
    </row>
    <row r="482" spans="1:16" x14ac:dyDescent="0.35">
      <c r="A482">
        <v>481</v>
      </c>
      <c r="B482" t="s">
        <v>1784</v>
      </c>
      <c r="C482" t="s">
        <v>44</v>
      </c>
      <c r="D482" t="s">
        <v>1787</v>
      </c>
      <c r="E482" s="3">
        <v>41475</v>
      </c>
      <c r="F482" t="s">
        <v>1797</v>
      </c>
      <c r="G482" t="s">
        <v>41</v>
      </c>
      <c r="H482" s="3">
        <v>41480</v>
      </c>
      <c r="I482" s="3">
        <v>41480</v>
      </c>
      <c r="J482">
        <v>5</v>
      </c>
      <c r="K482" t="s">
        <v>8400</v>
      </c>
      <c r="L482" s="5">
        <v>2.028</v>
      </c>
      <c r="M482">
        <v>2013</v>
      </c>
      <c r="N482">
        <f t="shared" si="14"/>
        <v>0</v>
      </c>
      <c r="O482" t="str">
        <f t="shared" si="15"/>
        <v>Saturday</v>
      </c>
      <c r="P482" s="14">
        <v>0.4128</v>
      </c>
    </row>
    <row r="483" spans="1:16" x14ac:dyDescent="0.35">
      <c r="A483">
        <v>482</v>
      </c>
      <c r="B483" t="s">
        <v>1799</v>
      </c>
      <c r="C483" t="s">
        <v>30</v>
      </c>
      <c r="D483" t="s">
        <v>1800</v>
      </c>
      <c r="E483" s="3">
        <v>41169</v>
      </c>
      <c r="F483" t="s">
        <v>1802</v>
      </c>
      <c r="G483" t="s">
        <v>155</v>
      </c>
      <c r="H483" s="3">
        <v>41171</v>
      </c>
      <c r="I483" s="3">
        <v>41171</v>
      </c>
      <c r="J483">
        <v>2</v>
      </c>
      <c r="K483" t="s">
        <v>8400</v>
      </c>
      <c r="L483" s="5">
        <v>5.4349999999999996</v>
      </c>
      <c r="M483">
        <v>2012</v>
      </c>
      <c r="N483">
        <f t="shared" si="14"/>
        <v>0</v>
      </c>
      <c r="O483" t="str">
        <f t="shared" si="15"/>
        <v>Monday</v>
      </c>
      <c r="P483" s="14">
        <v>0.48600000000000004</v>
      </c>
    </row>
    <row r="484" spans="1:16" x14ac:dyDescent="0.35">
      <c r="A484">
        <v>483</v>
      </c>
      <c r="B484" t="s">
        <v>1804</v>
      </c>
      <c r="C484" t="s">
        <v>84</v>
      </c>
      <c r="D484" t="s">
        <v>1805</v>
      </c>
      <c r="E484" s="3">
        <v>41986</v>
      </c>
      <c r="F484" t="s">
        <v>1807</v>
      </c>
      <c r="G484" t="s">
        <v>41</v>
      </c>
      <c r="H484" s="3">
        <v>41991</v>
      </c>
      <c r="I484" s="3">
        <v>41993</v>
      </c>
      <c r="J484">
        <v>7</v>
      </c>
      <c r="K484" t="s">
        <v>8399</v>
      </c>
      <c r="L484" s="5">
        <v>0.64300000000000002</v>
      </c>
      <c r="M484">
        <v>2014</v>
      </c>
      <c r="N484">
        <f t="shared" si="14"/>
        <v>2</v>
      </c>
      <c r="O484" t="str">
        <f t="shared" si="15"/>
        <v>Saturday</v>
      </c>
      <c r="P484" s="14">
        <v>-0.26306370794559764</v>
      </c>
    </row>
    <row r="485" spans="1:16" x14ac:dyDescent="0.35">
      <c r="A485">
        <v>484</v>
      </c>
      <c r="B485" t="s">
        <v>1804</v>
      </c>
      <c r="C485" t="s">
        <v>84</v>
      </c>
      <c r="D485" t="s">
        <v>1805</v>
      </c>
      <c r="E485" s="3">
        <v>41986</v>
      </c>
      <c r="F485" t="s">
        <v>1809</v>
      </c>
      <c r="G485" t="s">
        <v>41</v>
      </c>
      <c r="H485" s="3">
        <v>41991</v>
      </c>
      <c r="I485" s="3">
        <v>41991</v>
      </c>
      <c r="J485">
        <v>5</v>
      </c>
      <c r="K485" t="s">
        <v>8400</v>
      </c>
      <c r="L485" s="5">
        <v>13.14</v>
      </c>
      <c r="M485">
        <v>2014</v>
      </c>
      <c r="N485">
        <f t="shared" si="14"/>
        <v>0</v>
      </c>
      <c r="O485" t="str">
        <f t="shared" si="15"/>
        <v>Saturday</v>
      </c>
      <c r="P485" s="14">
        <v>-0.43923474755857195</v>
      </c>
    </row>
    <row r="486" spans="1:16" x14ac:dyDescent="0.35">
      <c r="A486">
        <v>485</v>
      </c>
      <c r="B486" t="s">
        <v>1209</v>
      </c>
      <c r="C486" t="s">
        <v>199</v>
      </c>
      <c r="D486" t="s">
        <v>1810</v>
      </c>
      <c r="E486" s="3">
        <v>41410</v>
      </c>
      <c r="F486" t="s">
        <v>1812</v>
      </c>
      <c r="G486" t="s">
        <v>139</v>
      </c>
      <c r="H486" s="3">
        <v>41413</v>
      </c>
      <c r="I486" s="3">
        <v>41413</v>
      </c>
      <c r="J486">
        <v>3</v>
      </c>
      <c r="K486" t="s">
        <v>8400</v>
      </c>
      <c r="L486" s="5">
        <v>64.677999999999997</v>
      </c>
      <c r="M486">
        <v>2013</v>
      </c>
      <c r="N486">
        <f t="shared" si="14"/>
        <v>0</v>
      </c>
      <c r="O486" t="str">
        <f t="shared" si="15"/>
        <v>Thursday</v>
      </c>
      <c r="P486" s="14">
        <v>7.6127731179623181E-2</v>
      </c>
    </row>
    <row r="487" spans="1:16" x14ac:dyDescent="0.35">
      <c r="A487">
        <v>486</v>
      </c>
      <c r="B487" t="s">
        <v>1150</v>
      </c>
      <c r="C487" t="s">
        <v>199</v>
      </c>
      <c r="D487" t="s">
        <v>1813</v>
      </c>
      <c r="E487" s="3">
        <v>41163</v>
      </c>
      <c r="F487" t="s">
        <v>1815</v>
      </c>
      <c r="G487" t="s">
        <v>41</v>
      </c>
      <c r="H487" s="3">
        <v>41168</v>
      </c>
      <c r="I487" s="3">
        <v>41168</v>
      </c>
      <c r="J487">
        <v>5</v>
      </c>
      <c r="K487" t="s">
        <v>8400</v>
      </c>
      <c r="L487" s="5">
        <v>7.4340000000000002</v>
      </c>
      <c r="M487">
        <v>2012</v>
      </c>
      <c r="N487">
        <f t="shared" si="14"/>
        <v>0</v>
      </c>
      <c r="O487" t="str">
        <f t="shared" si="15"/>
        <v>Tuesday</v>
      </c>
      <c r="P487" s="14">
        <v>0.3042211956678979</v>
      </c>
    </row>
    <row r="488" spans="1:16" x14ac:dyDescent="0.35">
      <c r="A488">
        <v>487</v>
      </c>
      <c r="B488" t="s">
        <v>1150</v>
      </c>
      <c r="C488" t="s">
        <v>199</v>
      </c>
      <c r="D488" t="s">
        <v>1813</v>
      </c>
      <c r="E488" s="3">
        <v>41163</v>
      </c>
      <c r="F488" t="s">
        <v>983</v>
      </c>
      <c r="G488" t="s">
        <v>41</v>
      </c>
      <c r="H488" s="3">
        <v>41168</v>
      </c>
      <c r="I488" s="3">
        <v>41171</v>
      </c>
      <c r="J488">
        <v>8</v>
      </c>
      <c r="K488" t="s">
        <v>8399</v>
      </c>
      <c r="L488" s="5">
        <v>2.694</v>
      </c>
      <c r="M488">
        <v>2012</v>
      </c>
      <c r="N488">
        <f t="shared" si="14"/>
        <v>3</v>
      </c>
      <c r="O488" t="str">
        <f t="shared" si="15"/>
        <v>Tuesday</v>
      </c>
      <c r="P488" s="14">
        <v>0.30880096448925909</v>
      </c>
    </row>
    <row r="489" spans="1:16" x14ac:dyDescent="0.35">
      <c r="A489">
        <v>488</v>
      </c>
      <c r="B489" t="s">
        <v>1537</v>
      </c>
      <c r="C489" t="s">
        <v>44</v>
      </c>
      <c r="D489" t="s">
        <v>1816</v>
      </c>
      <c r="E489" s="3">
        <v>41227</v>
      </c>
      <c r="F489" t="s">
        <v>1818</v>
      </c>
      <c r="G489" t="s">
        <v>139</v>
      </c>
      <c r="H489" s="3">
        <v>41230</v>
      </c>
      <c r="I489" s="3">
        <v>41230</v>
      </c>
      <c r="J489">
        <v>3</v>
      </c>
      <c r="K489" t="s">
        <v>8400</v>
      </c>
      <c r="L489" s="5">
        <v>35.779000000000003</v>
      </c>
      <c r="M489">
        <v>2012</v>
      </c>
      <c r="N489">
        <f t="shared" si="14"/>
        <v>0</v>
      </c>
      <c r="O489" t="str">
        <f t="shared" si="15"/>
        <v>Wednesday</v>
      </c>
      <c r="P489" s="14">
        <v>0.28991643454038996</v>
      </c>
    </row>
    <row r="490" spans="1:16" x14ac:dyDescent="0.35">
      <c r="A490">
        <v>489</v>
      </c>
      <c r="B490" t="s">
        <v>855</v>
      </c>
      <c r="C490" t="s">
        <v>84</v>
      </c>
      <c r="D490" t="s">
        <v>1819</v>
      </c>
      <c r="E490" s="3">
        <v>41922</v>
      </c>
      <c r="F490" t="s">
        <v>1821</v>
      </c>
      <c r="G490" t="s">
        <v>139</v>
      </c>
      <c r="H490" s="3">
        <v>41925</v>
      </c>
      <c r="I490" s="3">
        <v>41925</v>
      </c>
      <c r="J490">
        <v>3</v>
      </c>
      <c r="K490" t="s">
        <v>8400</v>
      </c>
      <c r="L490" s="5">
        <v>3.9460000000000002</v>
      </c>
      <c r="M490">
        <v>2014</v>
      </c>
      <c r="N490">
        <f t="shared" si="14"/>
        <v>0</v>
      </c>
      <c r="O490" t="str">
        <f t="shared" si="15"/>
        <v>Friday</v>
      </c>
      <c r="P490" s="14">
        <v>-0.35317262053459891</v>
      </c>
    </row>
    <row r="491" spans="1:16" x14ac:dyDescent="0.35">
      <c r="A491">
        <v>490</v>
      </c>
      <c r="B491" t="s">
        <v>219</v>
      </c>
      <c r="C491" t="s">
        <v>30</v>
      </c>
      <c r="D491" t="s">
        <v>1822</v>
      </c>
      <c r="E491" s="3">
        <v>41583</v>
      </c>
      <c r="F491" t="s">
        <v>1824</v>
      </c>
      <c r="G491" t="s">
        <v>41</v>
      </c>
      <c r="H491" s="3">
        <v>41588</v>
      </c>
      <c r="I491" s="3">
        <v>41588</v>
      </c>
      <c r="J491">
        <v>5</v>
      </c>
      <c r="K491" t="s">
        <v>8400</v>
      </c>
      <c r="L491" s="5">
        <v>0.80800000000000005</v>
      </c>
      <c r="M491">
        <v>2013</v>
      </c>
      <c r="N491">
        <f t="shared" si="14"/>
        <v>0</v>
      </c>
      <c r="O491" t="str">
        <f t="shared" si="15"/>
        <v>Tuesday</v>
      </c>
      <c r="P491" s="14">
        <v>0.37866666666666665</v>
      </c>
    </row>
    <row r="492" spans="1:16" x14ac:dyDescent="0.35">
      <c r="A492">
        <v>491</v>
      </c>
      <c r="B492" t="s">
        <v>219</v>
      </c>
      <c r="C492" t="s">
        <v>30</v>
      </c>
      <c r="D492" t="s">
        <v>1822</v>
      </c>
      <c r="E492" s="3">
        <v>41583</v>
      </c>
      <c r="F492" t="s">
        <v>1826</v>
      </c>
      <c r="G492" t="s">
        <v>41</v>
      </c>
      <c r="H492" s="3">
        <v>41588</v>
      </c>
      <c r="I492" s="3">
        <v>41588</v>
      </c>
      <c r="J492">
        <v>5</v>
      </c>
      <c r="K492" t="s">
        <v>8400</v>
      </c>
      <c r="L492" s="5">
        <v>6.9320000000000004</v>
      </c>
      <c r="M492">
        <v>2013</v>
      </c>
      <c r="N492">
        <f t="shared" si="14"/>
        <v>0</v>
      </c>
      <c r="O492" t="str">
        <f t="shared" si="15"/>
        <v>Tuesday</v>
      </c>
      <c r="P492" s="14">
        <v>0.17051282051282052</v>
      </c>
    </row>
    <row r="493" spans="1:16" x14ac:dyDescent="0.35">
      <c r="A493">
        <v>492</v>
      </c>
      <c r="B493" t="s">
        <v>219</v>
      </c>
      <c r="C493" t="s">
        <v>30</v>
      </c>
      <c r="D493" t="s">
        <v>1822</v>
      </c>
      <c r="E493" s="3">
        <v>41583</v>
      </c>
      <c r="F493" t="s">
        <v>625</v>
      </c>
      <c r="G493" t="s">
        <v>41</v>
      </c>
      <c r="H493" s="3">
        <v>41588</v>
      </c>
      <c r="I493" s="3">
        <v>41591</v>
      </c>
      <c r="J493">
        <v>8</v>
      </c>
      <c r="K493" t="s">
        <v>8399</v>
      </c>
      <c r="L493" s="5">
        <v>0.47699999999999998</v>
      </c>
      <c r="M493">
        <v>2013</v>
      </c>
      <c r="N493">
        <f t="shared" si="14"/>
        <v>3</v>
      </c>
      <c r="O493" t="str">
        <f t="shared" si="15"/>
        <v>Tuesday</v>
      </c>
      <c r="P493" s="14">
        <v>0.41333333333333333</v>
      </c>
    </row>
    <row r="494" spans="1:16" x14ac:dyDescent="0.35">
      <c r="A494">
        <v>493</v>
      </c>
      <c r="B494" t="s">
        <v>1828</v>
      </c>
      <c r="C494" t="s">
        <v>44</v>
      </c>
      <c r="D494" t="s">
        <v>1831</v>
      </c>
      <c r="E494" s="3">
        <v>40858</v>
      </c>
      <c r="F494" t="s">
        <v>1833</v>
      </c>
      <c r="G494" t="s">
        <v>41</v>
      </c>
      <c r="H494" s="3">
        <v>40863</v>
      </c>
      <c r="I494" s="3">
        <v>40863</v>
      </c>
      <c r="J494">
        <v>5</v>
      </c>
      <c r="K494" t="s">
        <v>8400</v>
      </c>
      <c r="L494" s="5">
        <v>8.32</v>
      </c>
      <c r="M494">
        <v>2011</v>
      </c>
      <c r="N494">
        <f t="shared" si="14"/>
        <v>0</v>
      </c>
      <c r="O494" t="str">
        <f t="shared" si="15"/>
        <v>Friday</v>
      </c>
      <c r="P494" s="14">
        <v>0.11025641025641025</v>
      </c>
    </row>
    <row r="495" spans="1:16" x14ac:dyDescent="0.35">
      <c r="A495">
        <v>494</v>
      </c>
      <c r="B495" t="s">
        <v>1835</v>
      </c>
      <c r="C495" t="s">
        <v>30</v>
      </c>
      <c r="D495" t="s">
        <v>1836</v>
      </c>
      <c r="E495" s="3">
        <v>41585</v>
      </c>
      <c r="F495" t="s">
        <v>594</v>
      </c>
      <c r="G495" t="s">
        <v>41</v>
      </c>
      <c r="H495" s="3">
        <v>41590</v>
      </c>
      <c r="I495" s="3">
        <v>41590</v>
      </c>
      <c r="J495">
        <v>5</v>
      </c>
      <c r="K495" t="s">
        <v>8400</v>
      </c>
      <c r="L495" s="5">
        <v>13.042</v>
      </c>
      <c r="M495">
        <v>2013</v>
      </c>
      <c r="N495">
        <f t="shared" si="14"/>
        <v>0</v>
      </c>
      <c r="O495" t="str">
        <f t="shared" si="15"/>
        <v>Thursday</v>
      </c>
      <c r="P495" s="14">
        <v>0</v>
      </c>
    </row>
    <row r="496" spans="1:16" x14ac:dyDescent="0.35">
      <c r="A496">
        <v>495</v>
      </c>
      <c r="B496" t="s">
        <v>1835</v>
      </c>
      <c r="C496" t="s">
        <v>30</v>
      </c>
      <c r="D496" t="s">
        <v>1836</v>
      </c>
      <c r="E496" s="3">
        <v>41585</v>
      </c>
      <c r="F496" t="s">
        <v>1486</v>
      </c>
      <c r="G496" t="s">
        <v>41</v>
      </c>
      <c r="H496" s="3">
        <v>41590</v>
      </c>
      <c r="I496" s="3">
        <v>41590</v>
      </c>
      <c r="J496">
        <v>5</v>
      </c>
      <c r="K496" t="s">
        <v>8400</v>
      </c>
      <c r="L496" s="5">
        <v>2.867</v>
      </c>
      <c r="M496">
        <v>2013</v>
      </c>
      <c r="N496">
        <f t="shared" si="14"/>
        <v>0</v>
      </c>
      <c r="O496" t="str">
        <f t="shared" si="15"/>
        <v>Thursday</v>
      </c>
      <c r="P496" s="14">
        <v>0.39164941338854375</v>
      </c>
    </row>
    <row r="497" spans="1:16" x14ac:dyDescent="0.35">
      <c r="A497">
        <v>496</v>
      </c>
      <c r="B497" t="s">
        <v>1838</v>
      </c>
      <c r="C497" t="s">
        <v>199</v>
      </c>
      <c r="D497" t="s">
        <v>1839</v>
      </c>
      <c r="E497" s="3">
        <v>40905</v>
      </c>
      <c r="F497" t="s">
        <v>1841</v>
      </c>
      <c r="G497" t="s">
        <v>41</v>
      </c>
      <c r="H497" s="3">
        <v>40910</v>
      </c>
      <c r="I497" s="3">
        <v>40910</v>
      </c>
      <c r="J497">
        <v>5</v>
      </c>
      <c r="K497" t="s">
        <v>8400</v>
      </c>
      <c r="L497" s="5">
        <v>3.2549999999999999</v>
      </c>
      <c r="M497">
        <v>2011</v>
      </c>
      <c r="N497">
        <f t="shared" si="14"/>
        <v>0</v>
      </c>
      <c r="O497" t="str">
        <f t="shared" si="15"/>
        <v>Wednesday</v>
      </c>
      <c r="P497" s="14">
        <v>0.45708333333333334</v>
      </c>
    </row>
    <row r="498" spans="1:16" x14ac:dyDescent="0.35">
      <c r="A498">
        <v>497</v>
      </c>
      <c r="B498" t="s">
        <v>1843</v>
      </c>
      <c r="C498" t="s">
        <v>84</v>
      </c>
      <c r="D498" t="s">
        <v>1844</v>
      </c>
      <c r="E498" s="3">
        <v>41963</v>
      </c>
      <c r="F498" t="s">
        <v>1846</v>
      </c>
      <c r="G498" t="s">
        <v>155</v>
      </c>
      <c r="H498" s="3">
        <v>41965</v>
      </c>
      <c r="I498" s="3">
        <v>41965</v>
      </c>
      <c r="J498">
        <v>2</v>
      </c>
      <c r="K498" t="s">
        <v>8400</v>
      </c>
      <c r="L498" s="5">
        <v>10.839</v>
      </c>
      <c r="M498">
        <v>2014</v>
      </c>
      <c r="N498">
        <f t="shared" si="14"/>
        <v>0</v>
      </c>
      <c r="O498" t="str">
        <f t="shared" si="15"/>
        <v>Thursday</v>
      </c>
      <c r="P498" s="14">
        <v>-0.449682042999899</v>
      </c>
    </row>
    <row r="499" spans="1:16" x14ac:dyDescent="0.35">
      <c r="A499">
        <v>498</v>
      </c>
      <c r="B499" t="s">
        <v>1848</v>
      </c>
      <c r="C499" t="s">
        <v>199</v>
      </c>
      <c r="D499" t="s">
        <v>1849</v>
      </c>
      <c r="E499" s="3">
        <v>41022</v>
      </c>
      <c r="F499" t="s">
        <v>480</v>
      </c>
      <c r="G499" t="s">
        <v>41</v>
      </c>
      <c r="H499" s="3">
        <v>41027</v>
      </c>
      <c r="I499" s="3">
        <v>41028</v>
      </c>
      <c r="J499">
        <v>6</v>
      </c>
      <c r="K499" t="s">
        <v>8399</v>
      </c>
      <c r="L499" s="5">
        <v>23.55</v>
      </c>
      <c r="M499">
        <v>2012</v>
      </c>
      <c r="N499">
        <f t="shared" si="14"/>
        <v>1</v>
      </c>
      <c r="O499" t="str">
        <f t="shared" si="15"/>
        <v>Monday</v>
      </c>
      <c r="P499" s="14">
        <v>0.11016393442622952</v>
      </c>
    </row>
    <row r="500" spans="1:16" x14ac:dyDescent="0.35">
      <c r="A500">
        <v>499</v>
      </c>
      <c r="B500" t="s">
        <v>1848</v>
      </c>
      <c r="C500" t="s">
        <v>199</v>
      </c>
      <c r="D500" t="s">
        <v>1849</v>
      </c>
      <c r="E500" s="3">
        <v>41022</v>
      </c>
      <c r="F500" t="s">
        <v>673</v>
      </c>
      <c r="G500" t="s">
        <v>41</v>
      </c>
      <c r="H500" s="3">
        <v>41027</v>
      </c>
      <c r="I500" s="3">
        <v>41027</v>
      </c>
      <c r="J500">
        <v>5</v>
      </c>
      <c r="K500" t="s">
        <v>8400</v>
      </c>
      <c r="L500" s="5">
        <v>103.256</v>
      </c>
      <c r="M500">
        <v>2012</v>
      </c>
      <c r="N500">
        <f t="shared" si="14"/>
        <v>0</v>
      </c>
      <c r="O500" t="str">
        <f t="shared" si="15"/>
        <v>Monday</v>
      </c>
      <c r="P500" s="14">
        <v>0.21841986461516238</v>
      </c>
    </row>
    <row r="501" spans="1:16" x14ac:dyDescent="0.35">
      <c r="A501">
        <v>500</v>
      </c>
      <c r="B501" t="s">
        <v>1852</v>
      </c>
      <c r="C501" t="s">
        <v>199</v>
      </c>
      <c r="D501" t="s">
        <v>1855</v>
      </c>
      <c r="E501" s="3">
        <v>40869</v>
      </c>
      <c r="F501" t="s">
        <v>1857</v>
      </c>
      <c r="G501" t="s">
        <v>155</v>
      </c>
      <c r="H501" s="3">
        <v>40871</v>
      </c>
      <c r="I501" s="3">
        <v>40871</v>
      </c>
      <c r="J501">
        <v>2</v>
      </c>
      <c r="K501" t="s">
        <v>8400</v>
      </c>
      <c r="L501" s="5">
        <v>286.46300000000002</v>
      </c>
      <c r="M501">
        <v>2011</v>
      </c>
      <c r="N501">
        <f t="shared" si="14"/>
        <v>0</v>
      </c>
      <c r="O501" t="str">
        <f t="shared" si="15"/>
        <v>Tuesday</v>
      </c>
      <c r="P501" s="14">
        <v>0.23559819224669395</v>
      </c>
    </row>
    <row r="502" spans="1:16" x14ac:dyDescent="0.35">
      <c r="A502">
        <v>501</v>
      </c>
      <c r="B502" t="s">
        <v>1859</v>
      </c>
      <c r="C502" t="s">
        <v>44</v>
      </c>
      <c r="D502" t="s">
        <v>1861</v>
      </c>
      <c r="E502" s="3">
        <v>41453</v>
      </c>
      <c r="F502" t="s">
        <v>50</v>
      </c>
      <c r="G502" t="s">
        <v>139</v>
      </c>
      <c r="H502" s="3">
        <v>41456</v>
      </c>
      <c r="I502" s="3">
        <v>41456</v>
      </c>
      <c r="J502">
        <v>3</v>
      </c>
      <c r="K502" t="s">
        <v>8400</v>
      </c>
      <c r="L502" s="5">
        <v>4.4379999999999997</v>
      </c>
      <c r="M502">
        <v>2013</v>
      </c>
      <c r="N502">
        <f t="shared" si="14"/>
        <v>0</v>
      </c>
      <c r="O502" t="str">
        <f t="shared" si="15"/>
        <v>Friday</v>
      </c>
      <c r="P502" s="14">
        <v>0.36</v>
      </c>
    </row>
    <row r="503" spans="1:16" x14ac:dyDescent="0.35">
      <c r="A503">
        <v>502</v>
      </c>
      <c r="B503" t="s">
        <v>1859</v>
      </c>
      <c r="C503" t="s">
        <v>44</v>
      </c>
      <c r="D503" t="s">
        <v>1861</v>
      </c>
      <c r="E503" s="3">
        <v>41453</v>
      </c>
      <c r="F503" t="s">
        <v>1863</v>
      </c>
      <c r="G503" t="s">
        <v>139</v>
      </c>
      <c r="H503" s="3">
        <v>41456</v>
      </c>
      <c r="I503" s="3">
        <v>41456</v>
      </c>
      <c r="J503">
        <v>3</v>
      </c>
      <c r="K503" t="s">
        <v>8400</v>
      </c>
      <c r="L503" s="5">
        <v>6.1890000000000001</v>
      </c>
      <c r="M503">
        <v>2013</v>
      </c>
      <c r="N503">
        <f t="shared" si="14"/>
        <v>0</v>
      </c>
      <c r="O503" t="str">
        <f t="shared" si="15"/>
        <v>Friday</v>
      </c>
      <c r="P503" s="14">
        <v>0.25142857142857145</v>
      </c>
    </row>
    <row r="504" spans="1:16" x14ac:dyDescent="0.35">
      <c r="A504">
        <v>503</v>
      </c>
      <c r="B504" t="s">
        <v>1865</v>
      </c>
      <c r="C504" t="s">
        <v>84</v>
      </c>
      <c r="D504" t="s">
        <v>1866</v>
      </c>
      <c r="E504" s="3">
        <v>41909</v>
      </c>
      <c r="F504" t="s">
        <v>1868</v>
      </c>
      <c r="G504" t="s">
        <v>139</v>
      </c>
      <c r="H504" s="3">
        <v>41912</v>
      </c>
      <c r="I504" s="3">
        <v>41912</v>
      </c>
      <c r="J504">
        <v>3</v>
      </c>
      <c r="K504" t="s">
        <v>8400</v>
      </c>
      <c r="L504" s="5">
        <v>85.307000000000002</v>
      </c>
      <c r="M504">
        <v>2014</v>
      </c>
      <c r="N504">
        <f t="shared" si="14"/>
        <v>0</v>
      </c>
      <c r="O504" t="str">
        <f t="shared" si="15"/>
        <v>Saturday</v>
      </c>
      <c r="P504" s="14">
        <v>-0.31968160496743497</v>
      </c>
    </row>
    <row r="505" spans="1:16" x14ac:dyDescent="0.35">
      <c r="A505">
        <v>504</v>
      </c>
      <c r="B505" t="s">
        <v>1865</v>
      </c>
      <c r="C505" t="s">
        <v>84</v>
      </c>
      <c r="D505" t="s">
        <v>1866</v>
      </c>
      <c r="E505" s="3">
        <v>41909</v>
      </c>
      <c r="F505" t="s">
        <v>1870</v>
      </c>
      <c r="G505" t="s">
        <v>139</v>
      </c>
      <c r="H505" s="3">
        <v>41912</v>
      </c>
      <c r="I505" s="3">
        <v>41912</v>
      </c>
      <c r="J505">
        <v>3</v>
      </c>
      <c r="K505" t="s">
        <v>8400</v>
      </c>
      <c r="L505" s="5">
        <v>20.149000000000001</v>
      </c>
      <c r="M505">
        <v>2014</v>
      </c>
      <c r="N505">
        <f t="shared" si="14"/>
        <v>0</v>
      </c>
      <c r="O505" t="str">
        <f t="shared" si="15"/>
        <v>Saturday</v>
      </c>
      <c r="P505" s="14">
        <v>0.12132089902055118</v>
      </c>
    </row>
    <row r="506" spans="1:16" x14ac:dyDescent="0.35">
      <c r="A506">
        <v>505</v>
      </c>
      <c r="B506" t="s">
        <v>1872</v>
      </c>
      <c r="C506" t="s">
        <v>84</v>
      </c>
      <c r="D506" t="s">
        <v>1873</v>
      </c>
      <c r="E506" s="3">
        <v>41941</v>
      </c>
      <c r="F506" t="s">
        <v>1875</v>
      </c>
      <c r="G506" t="s">
        <v>41</v>
      </c>
      <c r="H506" s="3">
        <v>41946</v>
      </c>
      <c r="I506" s="3">
        <v>41946</v>
      </c>
      <c r="J506">
        <v>5</v>
      </c>
      <c r="K506" t="s">
        <v>8400</v>
      </c>
      <c r="L506" s="5">
        <v>0.42399999999999999</v>
      </c>
      <c r="M506">
        <v>2014</v>
      </c>
      <c r="N506">
        <f t="shared" si="14"/>
        <v>0</v>
      </c>
      <c r="O506" t="str">
        <f t="shared" si="15"/>
        <v>Wednesday</v>
      </c>
      <c r="P506" s="14">
        <v>-0.24953190263574818</v>
      </c>
    </row>
    <row r="507" spans="1:16" x14ac:dyDescent="0.35">
      <c r="A507">
        <v>506</v>
      </c>
      <c r="B507" t="s">
        <v>1469</v>
      </c>
      <c r="C507" t="s">
        <v>30</v>
      </c>
      <c r="D507" t="s">
        <v>1876</v>
      </c>
      <c r="E507" s="3">
        <v>41019</v>
      </c>
      <c r="F507" t="s">
        <v>1878</v>
      </c>
      <c r="G507" t="s">
        <v>242</v>
      </c>
      <c r="H507" s="3">
        <v>41019</v>
      </c>
      <c r="I507" s="3">
        <v>41019</v>
      </c>
      <c r="J507">
        <v>0</v>
      </c>
      <c r="K507" t="s">
        <v>8400</v>
      </c>
      <c r="L507" s="5">
        <v>24.385999999999999</v>
      </c>
      <c r="M507">
        <v>2012</v>
      </c>
      <c r="N507">
        <f t="shared" si="14"/>
        <v>0</v>
      </c>
      <c r="O507" t="str">
        <f t="shared" si="15"/>
        <v>Friday</v>
      </c>
      <c r="P507" s="14">
        <v>-8.616581956797964E-2</v>
      </c>
    </row>
    <row r="508" spans="1:16" x14ac:dyDescent="0.35">
      <c r="A508">
        <v>507</v>
      </c>
      <c r="B508" t="s">
        <v>1880</v>
      </c>
      <c r="C508" t="s">
        <v>84</v>
      </c>
      <c r="D508" t="s">
        <v>1881</v>
      </c>
      <c r="E508" s="3">
        <v>41176</v>
      </c>
      <c r="F508" t="s">
        <v>1883</v>
      </c>
      <c r="G508" t="s">
        <v>139</v>
      </c>
      <c r="H508" s="3">
        <v>41179</v>
      </c>
      <c r="I508" s="3">
        <v>41179</v>
      </c>
      <c r="J508">
        <v>3</v>
      </c>
      <c r="K508" t="s">
        <v>8400</v>
      </c>
      <c r="L508" s="5">
        <v>21.064</v>
      </c>
      <c r="M508">
        <v>2012</v>
      </c>
      <c r="N508">
        <f t="shared" si="14"/>
        <v>0</v>
      </c>
      <c r="O508" t="str">
        <f t="shared" si="15"/>
        <v>Monday</v>
      </c>
      <c r="P508" s="14">
        <v>0.4689655172413793</v>
      </c>
    </row>
    <row r="509" spans="1:16" x14ac:dyDescent="0.35">
      <c r="A509">
        <v>508</v>
      </c>
      <c r="B509" t="s">
        <v>1880</v>
      </c>
      <c r="C509" t="s">
        <v>84</v>
      </c>
      <c r="D509" t="s">
        <v>1881</v>
      </c>
      <c r="E509" s="3">
        <v>41176</v>
      </c>
      <c r="F509" t="s">
        <v>1885</v>
      </c>
      <c r="G509" t="s">
        <v>139</v>
      </c>
      <c r="H509" s="3">
        <v>41179</v>
      </c>
      <c r="I509" s="3">
        <v>41179</v>
      </c>
      <c r="J509">
        <v>3</v>
      </c>
      <c r="K509" t="s">
        <v>8400</v>
      </c>
      <c r="L509" s="5">
        <v>9.4619999999999997</v>
      </c>
      <c r="M509">
        <v>2012</v>
      </c>
      <c r="N509">
        <f t="shared" si="14"/>
        <v>0</v>
      </c>
      <c r="O509" t="str">
        <f t="shared" si="15"/>
        <v>Monday</v>
      </c>
      <c r="P509" s="14">
        <v>7.9223300970873795E-2</v>
      </c>
    </row>
    <row r="510" spans="1:16" x14ac:dyDescent="0.35">
      <c r="A510">
        <v>509</v>
      </c>
      <c r="B510" t="s">
        <v>1880</v>
      </c>
      <c r="C510" t="s">
        <v>84</v>
      </c>
      <c r="D510" t="s">
        <v>1881</v>
      </c>
      <c r="E510" s="3">
        <v>41176</v>
      </c>
      <c r="F510" t="s">
        <v>1887</v>
      </c>
      <c r="G510" t="s">
        <v>139</v>
      </c>
      <c r="H510" s="3">
        <v>41179</v>
      </c>
      <c r="I510" s="3">
        <v>41179</v>
      </c>
      <c r="J510">
        <v>3</v>
      </c>
      <c r="K510" t="s">
        <v>8400</v>
      </c>
      <c r="L510" s="5">
        <v>243.059</v>
      </c>
      <c r="M510">
        <v>2012</v>
      </c>
      <c r="N510">
        <f t="shared" si="14"/>
        <v>0</v>
      </c>
      <c r="O510" t="str">
        <f t="shared" si="15"/>
        <v>Monday</v>
      </c>
      <c r="P510" s="14">
        <v>0.2085294352772826</v>
      </c>
    </row>
    <row r="511" spans="1:16" x14ac:dyDescent="0.35">
      <c r="A511">
        <v>510</v>
      </c>
      <c r="B511" t="s">
        <v>1880</v>
      </c>
      <c r="C511" t="s">
        <v>84</v>
      </c>
      <c r="D511" t="s">
        <v>1881</v>
      </c>
      <c r="E511" s="3">
        <v>41176</v>
      </c>
      <c r="F511" t="s">
        <v>1889</v>
      </c>
      <c r="G511" t="s">
        <v>139</v>
      </c>
      <c r="H511" s="3">
        <v>41179</v>
      </c>
      <c r="I511" s="3">
        <v>41179</v>
      </c>
      <c r="J511">
        <v>3</v>
      </c>
      <c r="K511" t="s">
        <v>8400</v>
      </c>
      <c r="L511" s="5">
        <v>9.1379999999999999</v>
      </c>
      <c r="M511">
        <v>2012</v>
      </c>
      <c r="N511">
        <f t="shared" si="14"/>
        <v>0</v>
      </c>
      <c r="O511" t="str">
        <f t="shared" si="15"/>
        <v>Monday</v>
      </c>
      <c r="P511" s="14">
        <v>0.46085889570552152</v>
      </c>
    </row>
    <row r="512" spans="1:16" x14ac:dyDescent="0.35">
      <c r="A512">
        <v>511</v>
      </c>
      <c r="B512" t="s">
        <v>1891</v>
      </c>
      <c r="C512" t="s">
        <v>44</v>
      </c>
      <c r="D512" t="s">
        <v>1892</v>
      </c>
      <c r="E512" s="3">
        <v>41271</v>
      </c>
      <c r="F512" t="s">
        <v>1894</v>
      </c>
      <c r="G512" t="s">
        <v>41</v>
      </c>
      <c r="H512" s="3">
        <v>41276</v>
      </c>
      <c r="I512" s="3">
        <v>41276</v>
      </c>
      <c r="J512">
        <v>5</v>
      </c>
      <c r="K512" t="s">
        <v>8400</v>
      </c>
      <c r="L512" s="5">
        <v>11.847</v>
      </c>
      <c r="M512">
        <v>2012</v>
      </c>
      <c r="N512">
        <f t="shared" si="14"/>
        <v>0</v>
      </c>
      <c r="O512" t="str">
        <f t="shared" si="15"/>
        <v>Friday</v>
      </c>
      <c r="P512" s="14">
        <v>8.9655172413793102E-2</v>
      </c>
    </row>
    <row r="513" spans="1:16" x14ac:dyDescent="0.35">
      <c r="A513">
        <v>512</v>
      </c>
      <c r="B513" t="s">
        <v>1891</v>
      </c>
      <c r="C513" t="s">
        <v>44</v>
      </c>
      <c r="D513" t="s">
        <v>1892</v>
      </c>
      <c r="E513" s="3">
        <v>41271</v>
      </c>
      <c r="F513" t="s">
        <v>1390</v>
      </c>
      <c r="G513" t="s">
        <v>41</v>
      </c>
      <c r="H513" s="3">
        <v>41276</v>
      </c>
      <c r="I513" s="3">
        <v>41276</v>
      </c>
      <c r="J513">
        <v>5</v>
      </c>
      <c r="K513" t="s">
        <v>8400</v>
      </c>
      <c r="L513" s="5">
        <v>51.533000000000001</v>
      </c>
      <c r="M513">
        <v>2012</v>
      </c>
      <c r="N513">
        <f t="shared" si="14"/>
        <v>0</v>
      </c>
      <c r="O513" t="str">
        <f t="shared" si="15"/>
        <v>Friday</v>
      </c>
      <c r="P513" s="14">
        <v>0.3800873362445415</v>
      </c>
    </row>
    <row r="514" spans="1:16" x14ac:dyDescent="0.35">
      <c r="A514">
        <v>513</v>
      </c>
      <c r="B514" t="s">
        <v>1592</v>
      </c>
      <c r="C514" t="s">
        <v>199</v>
      </c>
      <c r="D514" t="s">
        <v>1896</v>
      </c>
      <c r="E514" s="3">
        <v>41942</v>
      </c>
      <c r="F514" t="s">
        <v>1898</v>
      </c>
      <c r="G514" t="s">
        <v>139</v>
      </c>
      <c r="H514" s="3">
        <v>41945</v>
      </c>
      <c r="I514" s="3">
        <v>41948</v>
      </c>
      <c r="J514">
        <v>6</v>
      </c>
      <c r="K514" t="s">
        <v>8399</v>
      </c>
      <c r="L514" s="5">
        <v>106.691</v>
      </c>
      <c r="M514">
        <v>2014</v>
      </c>
      <c r="N514">
        <f t="shared" si="14"/>
        <v>3</v>
      </c>
      <c r="O514" t="str">
        <f t="shared" si="15"/>
        <v>Thursday</v>
      </c>
      <c r="P514" s="14">
        <v>2.8037461438395094E-2</v>
      </c>
    </row>
    <row r="515" spans="1:16" x14ac:dyDescent="0.35">
      <c r="A515">
        <v>514</v>
      </c>
      <c r="B515" t="s">
        <v>1592</v>
      </c>
      <c r="C515" t="s">
        <v>199</v>
      </c>
      <c r="D515" t="s">
        <v>1896</v>
      </c>
      <c r="E515" s="3">
        <v>41942</v>
      </c>
      <c r="F515" t="s">
        <v>1900</v>
      </c>
      <c r="G515" t="s">
        <v>139</v>
      </c>
      <c r="H515" s="3">
        <v>41945</v>
      </c>
      <c r="I515" s="3">
        <v>41945</v>
      </c>
      <c r="J515">
        <v>3</v>
      </c>
      <c r="K515" t="s">
        <v>8400</v>
      </c>
      <c r="L515" s="5">
        <v>2.085</v>
      </c>
      <c r="M515">
        <v>2014</v>
      </c>
      <c r="N515">
        <f t="shared" ref="N515:N578" si="16">I515-H515</f>
        <v>0</v>
      </c>
      <c r="O515" t="str">
        <f t="shared" ref="O515:O578" si="17">TEXT(E515,"dddd")</f>
        <v>Thursday</v>
      </c>
      <c r="P515" s="14">
        <v>0.32347826086956522</v>
      </c>
    </row>
    <row r="516" spans="1:16" x14ac:dyDescent="0.35">
      <c r="A516">
        <v>515</v>
      </c>
      <c r="B516" t="s">
        <v>1592</v>
      </c>
      <c r="C516" t="s">
        <v>199</v>
      </c>
      <c r="D516" t="s">
        <v>1896</v>
      </c>
      <c r="E516" s="3">
        <v>41942</v>
      </c>
      <c r="F516" t="s">
        <v>1902</v>
      </c>
      <c r="G516" t="s">
        <v>139</v>
      </c>
      <c r="H516" s="3">
        <v>41945</v>
      </c>
      <c r="I516" s="3">
        <v>41946</v>
      </c>
      <c r="J516">
        <v>4</v>
      </c>
      <c r="K516" t="s">
        <v>8399</v>
      </c>
      <c r="L516" s="5">
        <v>20.079000000000001</v>
      </c>
      <c r="M516">
        <v>2014</v>
      </c>
      <c r="N516">
        <f t="shared" si="16"/>
        <v>1</v>
      </c>
      <c r="O516" t="str">
        <f t="shared" si="17"/>
        <v>Thursday</v>
      </c>
      <c r="P516" s="14">
        <v>0.27975460122699386</v>
      </c>
    </row>
    <row r="517" spans="1:16" x14ac:dyDescent="0.35">
      <c r="A517">
        <v>516</v>
      </c>
      <c r="B517" t="s">
        <v>1592</v>
      </c>
      <c r="C517" t="s">
        <v>199</v>
      </c>
      <c r="D517" t="s">
        <v>1896</v>
      </c>
      <c r="E517" s="3">
        <v>41942</v>
      </c>
      <c r="F517" t="s">
        <v>1394</v>
      </c>
      <c r="G517" t="s">
        <v>139</v>
      </c>
      <c r="H517" s="3">
        <v>41945</v>
      </c>
      <c r="I517" s="3">
        <v>41948</v>
      </c>
      <c r="J517">
        <v>6</v>
      </c>
      <c r="K517" t="s">
        <v>8399</v>
      </c>
      <c r="L517" s="5">
        <v>8.1660000000000004</v>
      </c>
      <c r="M517">
        <v>2014</v>
      </c>
      <c r="N517">
        <f t="shared" si="16"/>
        <v>3</v>
      </c>
      <c r="O517" t="str">
        <f t="shared" si="17"/>
        <v>Thursday</v>
      </c>
      <c r="P517" s="14">
        <v>1.9277108433734941E-2</v>
      </c>
    </row>
    <row r="518" spans="1:16" x14ac:dyDescent="0.35">
      <c r="A518">
        <v>517</v>
      </c>
      <c r="B518" t="s">
        <v>1202</v>
      </c>
      <c r="C518" t="s">
        <v>84</v>
      </c>
      <c r="D518" t="s">
        <v>1903</v>
      </c>
      <c r="E518" s="3">
        <v>41732</v>
      </c>
      <c r="F518" t="s">
        <v>1905</v>
      </c>
      <c r="G518" t="s">
        <v>139</v>
      </c>
      <c r="H518" s="3">
        <v>41735</v>
      </c>
      <c r="I518" s="3">
        <v>41735</v>
      </c>
      <c r="J518">
        <v>3</v>
      </c>
      <c r="K518" t="s">
        <v>8400</v>
      </c>
      <c r="L518" s="5">
        <v>11.680999999999999</v>
      </c>
      <c r="M518">
        <v>2014</v>
      </c>
      <c r="N518">
        <f t="shared" si="16"/>
        <v>0</v>
      </c>
      <c r="O518" t="str">
        <f t="shared" si="17"/>
        <v>Thursday</v>
      </c>
      <c r="P518" s="14">
        <v>-0.26765530337281851</v>
      </c>
    </row>
    <row r="519" spans="1:16" x14ac:dyDescent="0.35">
      <c r="A519">
        <v>518</v>
      </c>
      <c r="B519" t="s">
        <v>1202</v>
      </c>
      <c r="C519" t="s">
        <v>84</v>
      </c>
      <c r="D519" t="s">
        <v>1903</v>
      </c>
      <c r="E519" s="3">
        <v>41732</v>
      </c>
      <c r="F519" t="s">
        <v>433</v>
      </c>
      <c r="G519" t="s">
        <v>139</v>
      </c>
      <c r="H519" s="3">
        <v>41735</v>
      </c>
      <c r="I519" s="3">
        <v>41735</v>
      </c>
      <c r="J519">
        <v>3</v>
      </c>
      <c r="K519" t="s">
        <v>8400</v>
      </c>
      <c r="L519" s="5">
        <v>12.319000000000001</v>
      </c>
      <c r="M519">
        <v>2014</v>
      </c>
      <c r="N519">
        <f t="shared" si="16"/>
        <v>0</v>
      </c>
      <c r="O519" t="str">
        <f t="shared" si="17"/>
        <v>Thursday</v>
      </c>
      <c r="P519" s="14">
        <v>-6.4524291497975728E-2</v>
      </c>
    </row>
    <row r="520" spans="1:16" x14ac:dyDescent="0.35">
      <c r="A520">
        <v>519</v>
      </c>
      <c r="B520" t="s">
        <v>1202</v>
      </c>
      <c r="C520" t="s">
        <v>84</v>
      </c>
      <c r="D520" t="s">
        <v>1903</v>
      </c>
      <c r="E520" s="3">
        <v>41732</v>
      </c>
      <c r="F520" t="s">
        <v>625</v>
      </c>
      <c r="G520" t="s">
        <v>139</v>
      </c>
      <c r="H520" s="3">
        <v>41735</v>
      </c>
      <c r="I520" s="3">
        <v>41738</v>
      </c>
      <c r="J520">
        <v>6</v>
      </c>
      <c r="K520" t="s">
        <v>8399</v>
      </c>
      <c r="L520" s="5">
        <v>1.512</v>
      </c>
      <c r="M520">
        <v>2014</v>
      </c>
      <c r="N520">
        <f t="shared" si="16"/>
        <v>3</v>
      </c>
      <c r="O520" t="str">
        <f t="shared" si="17"/>
        <v>Thursday</v>
      </c>
      <c r="P520" s="14">
        <v>3.2730673316708238E-2</v>
      </c>
    </row>
    <row r="521" spans="1:16" x14ac:dyDescent="0.35">
      <c r="A521">
        <v>520</v>
      </c>
      <c r="B521" t="s">
        <v>1041</v>
      </c>
      <c r="C521" t="s">
        <v>84</v>
      </c>
      <c r="D521" t="s">
        <v>1906</v>
      </c>
      <c r="E521" s="3">
        <v>40805</v>
      </c>
      <c r="F521" t="s">
        <v>1908</v>
      </c>
      <c r="G521" t="s">
        <v>41</v>
      </c>
      <c r="H521" s="3">
        <v>40810</v>
      </c>
      <c r="I521" s="3">
        <v>40810</v>
      </c>
      <c r="J521">
        <v>5</v>
      </c>
      <c r="K521" t="s">
        <v>8400</v>
      </c>
      <c r="L521" s="5">
        <v>49.688000000000002</v>
      </c>
      <c r="M521">
        <v>2011</v>
      </c>
      <c r="N521">
        <f t="shared" si="16"/>
        <v>0</v>
      </c>
      <c r="O521" t="str">
        <f t="shared" si="17"/>
        <v>Monday</v>
      </c>
      <c r="P521" s="14">
        <v>9.9397590361445746E-3</v>
      </c>
    </row>
    <row r="522" spans="1:16" x14ac:dyDescent="0.35">
      <c r="A522">
        <v>521</v>
      </c>
      <c r="B522" t="s">
        <v>149</v>
      </c>
      <c r="C522" t="s">
        <v>30</v>
      </c>
      <c r="D522" t="s">
        <v>1909</v>
      </c>
      <c r="E522" s="3">
        <v>40829</v>
      </c>
      <c r="F522" t="s">
        <v>1911</v>
      </c>
      <c r="G522" t="s">
        <v>41</v>
      </c>
      <c r="H522" s="3">
        <v>40834</v>
      </c>
      <c r="I522" s="3">
        <v>40834</v>
      </c>
      <c r="J522">
        <v>5</v>
      </c>
      <c r="K522" t="s">
        <v>8400</v>
      </c>
      <c r="L522" s="5">
        <v>12.169</v>
      </c>
      <c r="M522">
        <v>2011</v>
      </c>
      <c r="N522">
        <f t="shared" si="16"/>
        <v>0</v>
      </c>
      <c r="O522" t="str">
        <f t="shared" si="17"/>
        <v>Thursday</v>
      </c>
      <c r="P522" s="14">
        <v>-0.19272241071942031</v>
      </c>
    </row>
    <row r="523" spans="1:16" x14ac:dyDescent="0.35">
      <c r="A523">
        <v>522</v>
      </c>
      <c r="B523" t="s">
        <v>149</v>
      </c>
      <c r="C523" t="s">
        <v>30</v>
      </c>
      <c r="D523" t="s">
        <v>1909</v>
      </c>
      <c r="E523" s="3">
        <v>40829</v>
      </c>
      <c r="F523" t="s">
        <v>1913</v>
      </c>
      <c r="G523" t="s">
        <v>41</v>
      </c>
      <c r="H523" s="3">
        <v>40834</v>
      </c>
      <c r="I523" s="3">
        <v>40834</v>
      </c>
      <c r="J523">
        <v>5</v>
      </c>
      <c r="K523" t="s">
        <v>8400</v>
      </c>
      <c r="L523" s="5">
        <v>8.4329999999999998</v>
      </c>
      <c r="M523">
        <v>2011</v>
      </c>
      <c r="N523">
        <f t="shared" si="16"/>
        <v>0</v>
      </c>
      <c r="O523" t="str">
        <f t="shared" si="17"/>
        <v>Thursday</v>
      </c>
      <c r="P523" s="14">
        <v>0.10926829268292684</v>
      </c>
    </row>
    <row r="524" spans="1:16" x14ac:dyDescent="0.35">
      <c r="A524">
        <v>523</v>
      </c>
      <c r="B524" t="s">
        <v>149</v>
      </c>
      <c r="C524" t="s">
        <v>30</v>
      </c>
      <c r="D524" t="s">
        <v>1909</v>
      </c>
      <c r="E524" s="3">
        <v>40829</v>
      </c>
      <c r="F524" t="s">
        <v>1915</v>
      </c>
      <c r="G524" t="s">
        <v>41</v>
      </c>
      <c r="H524" s="3">
        <v>40834</v>
      </c>
      <c r="I524" s="3">
        <v>40834</v>
      </c>
      <c r="J524">
        <v>5</v>
      </c>
      <c r="K524" t="s">
        <v>8400</v>
      </c>
      <c r="L524" s="5">
        <v>96.498999999999995</v>
      </c>
      <c r="M524">
        <v>2011</v>
      </c>
      <c r="N524">
        <f t="shared" si="16"/>
        <v>0</v>
      </c>
      <c r="O524" t="str">
        <f t="shared" si="17"/>
        <v>Thursday</v>
      </c>
      <c r="P524" s="14">
        <v>0.31879727562110954</v>
      </c>
    </row>
    <row r="525" spans="1:16" x14ac:dyDescent="0.35">
      <c r="A525">
        <v>524</v>
      </c>
      <c r="B525" t="s">
        <v>1917</v>
      </c>
      <c r="C525" t="s">
        <v>84</v>
      </c>
      <c r="D525" t="s">
        <v>1918</v>
      </c>
      <c r="E525" s="3">
        <v>40967</v>
      </c>
      <c r="F525" t="s">
        <v>1920</v>
      </c>
      <c r="G525" t="s">
        <v>41</v>
      </c>
      <c r="H525" s="3">
        <v>40972</v>
      </c>
      <c r="I525" s="3">
        <v>40972</v>
      </c>
      <c r="J525">
        <v>5</v>
      </c>
      <c r="K525" t="s">
        <v>8400</v>
      </c>
      <c r="L525" s="5">
        <v>0.48099999999999998</v>
      </c>
      <c r="M525">
        <v>2012</v>
      </c>
      <c r="N525">
        <f t="shared" si="16"/>
        <v>0</v>
      </c>
      <c r="O525" t="str">
        <f t="shared" si="17"/>
        <v>Tuesday</v>
      </c>
      <c r="P525" s="14">
        <v>0.22400000000000003</v>
      </c>
    </row>
    <row r="526" spans="1:16" x14ac:dyDescent="0.35">
      <c r="A526">
        <v>525</v>
      </c>
      <c r="B526" t="s">
        <v>758</v>
      </c>
      <c r="C526" t="s">
        <v>44</v>
      </c>
      <c r="D526" t="s">
        <v>1922</v>
      </c>
      <c r="E526" s="3">
        <v>41477</v>
      </c>
      <c r="F526" t="s">
        <v>1924</v>
      </c>
      <c r="G526" t="s">
        <v>41</v>
      </c>
      <c r="H526" s="3">
        <v>41482</v>
      </c>
      <c r="I526" s="3">
        <v>41482</v>
      </c>
      <c r="J526">
        <v>5</v>
      </c>
      <c r="K526" t="s">
        <v>8400</v>
      </c>
      <c r="L526" s="5">
        <v>29.623000000000001</v>
      </c>
      <c r="M526">
        <v>2013</v>
      </c>
      <c r="N526">
        <f t="shared" si="16"/>
        <v>0</v>
      </c>
      <c r="O526" t="str">
        <f t="shared" si="17"/>
        <v>Monday</v>
      </c>
      <c r="P526" s="14">
        <v>0.28987012987012989</v>
      </c>
    </row>
    <row r="527" spans="1:16" x14ac:dyDescent="0.35">
      <c r="A527">
        <v>526</v>
      </c>
      <c r="B527" t="s">
        <v>758</v>
      </c>
      <c r="C527" t="s">
        <v>44</v>
      </c>
      <c r="D527" t="s">
        <v>1922</v>
      </c>
      <c r="E527" s="3">
        <v>41477</v>
      </c>
      <c r="F527" t="s">
        <v>1587</v>
      </c>
      <c r="G527" t="s">
        <v>41</v>
      </c>
      <c r="H527" s="3">
        <v>41482</v>
      </c>
      <c r="I527" s="3">
        <v>41482</v>
      </c>
      <c r="J527">
        <v>5</v>
      </c>
      <c r="K527" t="s">
        <v>8400</v>
      </c>
      <c r="L527" s="5">
        <v>22.007999999999999</v>
      </c>
      <c r="M527">
        <v>2013</v>
      </c>
      <c r="N527">
        <f t="shared" si="16"/>
        <v>0</v>
      </c>
      <c r="O527" t="str">
        <f t="shared" si="17"/>
        <v>Monday</v>
      </c>
      <c r="P527" s="14">
        <v>0</v>
      </c>
    </row>
    <row r="528" spans="1:16" x14ac:dyDescent="0.35">
      <c r="A528">
        <v>527</v>
      </c>
      <c r="B528" t="s">
        <v>758</v>
      </c>
      <c r="C528" t="s">
        <v>44</v>
      </c>
      <c r="D528" t="s">
        <v>1922</v>
      </c>
      <c r="E528" s="3">
        <v>41477</v>
      </c>
      <c r="F528" t="s">
        <v>1507</v>
      </c>
      <c r="G528" t="s">
        <v>41</v>
      </c>
      <c r="H528" s="3">
        <v>41482</v>
      </c>
      <c r="I528" s="3">
        <v>41483</v>
      </c>
      <c r="J528">
        <v>6</v>
      </c>
      <c r="K528" t="s">
        <v>8399</v>
      </c>
      <c r="L528" s="5">
        <v>0.77100000000000002</v>
      </c>
      <c r="M528">
        <v>2013</v>
      </c>
      <c r="N528">
        <f t="shared" si="16"/>
        <v>1</v>
      </c>
      <c r="O528" t="str">
        <f t="shared" si="17"/>
        <v>Monday</v>
      </c>
      <c r="P528" s="14">
        <v>0.36857142857142866</v>
      </c>
    </row>
    <row r="529" spans="1:16" x14ac:dyDescent="0.35">
      <c r="A529">
        <v>528</v>
      </c>
      <c r="B529" t="s">
        <v>1926</v>
      </c>
      <c r="C529" t="s">
        <v>199</v>
      </c>
      <c r="D529" t="s">
        <v>1927</v>
      </c>
      <c r="E529" s="3">
        <v>41444</v>
      </c>
      <c r="F529" t="s">
        <v>1929</v>
      </c>
      <c r="G529" t="s">
        <v>41</v>
      </c>
      <c r="H529" s="3">
        <v>41449</v>
      </c>
      <c r="I529" s="3">
        <v>41452</v>
      </c>
      <c r="J529">
        <v>8</v>
      </c>
      <c r="K529" t="s">
        <v>8399</v>
      </c>
      <c r="L529" s="5">
        <v>22.47</v>
      </c>
      <c r="M529">
        <v>2013</v>
      </c>
      <c r="N529">
        <f t="shared" si="16"/>
        <v>3</v>
      </c>
      <c r="O529" t="str">
        <f t="shared" si="17"/>
        <v>Wednesday</v>
      </c>
      <c r="P529" s="14">
        <v>0.25949748743718593</v>
      </c>
    </row>
    <row r="530" spans="1:16" x14ac:dyDescent="0.35">
      <c r="A530">
        <v>529</v>
      </c>
      <c r="B530" t="s">
        <v>1931</v>
      </c>
      <c r="C530" t="s">
        <v>199</v>
      </c>
      <c r="D530" t="s">
        <v>1933</v>
      </c>
      <c r="E530" s="3">
        <v>41801</v>
      </c>
      <c r="F530" t="s">
        <v>1818</v>
      </c>
      <c r="G530" t="s">
        <v>41</v>
      </c>
      <c r="H530" s="3">
        <v>41806</v>
      </c>
      <c r="I530" s="3">
        <v>41809</v>
      </c>
      <c r="J530">
        <v>8</v>
      </c>
      <c r="K530" t="s">
        <v>8399</v>
      </c>
      <c r="L530" s="5">
        <v>77.149000000000001</v>
      </c>
      <c r="M530">
        <v>2014</v>
      </c>
      <c r="N530">
        <f t="shared" si="16"/>
        <v>3</v>
      </c>
      <c r="O530" t="str">
        <f t="shared" si="17"/>
        <v>Wednesday</v>
      </c>
      <c r="P530" s="14">
        <v>0.32997762863534674</v>
      </c>
    </row>
    <row r="531" spans="1:16" x14ac:dyDescent="0.35">
      <c r="A531">
        <v>530</v>
      </c>
      <c r="B531" t="s">
        <v>1122</v>
      </c>
      <c r="C531" t="s">
        <v>84</v>
      </c>
      <c r="D531" t="s">
        <v>1935</v>
      </c>
      <c r="E531" s="3">
        <v>41768</v>
      </c>
      <c r="F531" t="s">
        <v>1937</v>
      </c>
      <c r="G531" t="s">
        <v>41</v>
      </c>
      <c r="H531" s="3">
        <v>41773</v>
      </c>
      <c r="I531" s="3">
        <v>41774</v>
      </c>
      <c r="J531">
        <v>6</v>
      </c>
      <c r="K531" t="s">
        <v>8399</v>
      </c>
      <c r="L531" s="5">
        <v>3.9910000000000001</v>
      </c>
      <c r="M531">
        <v>2014</v>
      </c>
      <c r="N531">
        <f t="shared" si="16"/>
        <v>1</v>
      </c>
      <c r="O531" t="str">
        <f t="shared" si="17"/>
        <v>Friday</v>
      </c>
      <c r="P531" s="14">
        <v>4.8648648648648637E-2</v>
      </c>
    </row>
    <row r="532" spans="1:16" x14ac:dyDescent="0.35">
      <c r="A532">
        <v>531</v>
      </c>
      <c r="B532" t="s">
        <v>1122</v>
      </c>
      <c r="C532" t="s">
        <v>84</v>
      </c>
      <c r="D532" t="s">
        <v>1935</v>
      </c>
      <c r="E532" s="3">
        <v>41768</v>
      </c>
      <c r="F532" t="s">
        <v>1741</v>
      </c>
      <c r="G532" t="s">
        <v>41</v>
      </c>
      <c r="H532" s="3">
        <v>41773</v>
      </c>
      <c r="I532" s="3">
        <v>41775</v>
      </c>
      <c r="J532">
        <v>7</v>
      </c>
      <c r="K532" t="s">
        <v>8399</v>
      </c>
      <c r="L532" s="5">
        <v>56.237000000000002</v>
      </c>
      <c r="M532">
        <v>2014</v>
      </c>
      <c r="N532">
        <f t="shared" si="16"/>
        <v>2</v>
      </c>
      <c r="O532" t="str">
        <f t="shared" si="17"/>
        <v>Friday</v>
      </c>
      <c r="P532" s="14">
        <v>0.2797941176470588</v>
      </c>
    </row>
    <row r="533" spans="1:16" x14ac:dyDescent="0.35">
      <c r="A533">
        <v>532</v>
      </c>
      <c r="B533" t="s">
        <v>1939</v>
      </c>
      <c r="C533" t="s">
        <v>84</v>
      </c>
      <c r="D533" t="s">
        <v>1941</v>
      </c>
      <c r="E533" s="3">
        <v>41627</v>
      </c>
      <c r="F533" t="s">
        <v>1943</v>
      </c>
      <c r="G533" t="s">
        <v>41</v>
      </c>
      <c r="H533" s="3">
        <v>41632</v>
      </c>
      <c r="I533" s="3">
        <v>41632</v>
      </c>
      <c r="J533">
        <v>5</v>
      </c>
      <c r="K533" t="s">
        <v>8400</v>
      </c>
      <c r="L533" s="5">
        <v>88.201999999999998</v>
      </c>
      <c r="M533">
        <v>2013</v>
      </c>
      <c r="N533">
        <f t="shared" si="16"/>
        <v>0</v>
      </c>
      <c r="O533" t="str">
        <f t="shared" si="17"/>
        <v>Thursday</v>
      </c>
      <c r="P533" s="14">
        <v>0.20929460580912859</v>
      </c>
    </row>
    <row r="534" spans="1:16" x14ac:dyDescent="0.35">
      <c r="A534">
        <v>533</v>
      </c>
      <c r="B534" t="s">
        <v>1939</v>
      </c>
      <c r="C534" t="s">
        <v>84</v>
      </c>
      <c r="D534" t="s">
        <v>1941</v>
      </c>
      <c r="E534" s="3">
        <v>41627</v>
      </c>
      <c r="F534" t="s">
        <v>1945</v>
      </c>
      <c r="G534" t="s">
        <v>41</v>
      </c>
      <c r="H534" s="3">
        <v>41632</v>
      </c>
      <c r="I534" s="3">
        <v>41632</v>
      </c>
      <c r="J534">
        <v>5</v>
      </c>
      <c r="K534" t="s">
        <v>8400</v>
      </c>
      <c r="L534" s="5">
        <v>8.3710000000000004</v>
      </c>
      <c r="M534">
        <v>2013</v>
      </c>
      <c r="N534">
        <f t="shared" si="16"/>
        <v>0</v>
      </c>
      <c r="O534" t="str">
        <f t="shared" si="17"/>
        <v>Thursday</v>
      </c>
      <c r="P534" s="14">
        <v>0.29607843137254902</v>
      </c>
    </row>
    <row r="535" spans="1:16" x14ac:dyDescent="0.35">
      <c r="A535">
        <v>534</v>
      </c>
      <c r="B535" t="s">
        <v>1939</v>
      </c>
      <c r="C535" t="s">
        <v>84</v>
      </c>
      <c r="D535" t="s">
        <v>1941</v>
      </c>
      <c r="E535" s="3">
        <v>41627</v>
      </c>
      <c r="F535" t="s">
        <v>1947</v>
      </c>
      <c r="G535" t="s">
        <v>41</v>
      </c>
      <c r="H535" s="3">
        <v>41632</v>
      </c>
      <c r="I535" s="3">
        <v>41632</v>
      </c>
      <c r="J535">
        <v>5</v>
      </c>
      <c r="K535" t="s">
        <v>8400</v>
      </c>
      <c r="L535" s="5">
        <v>20.006</v>
      </c>
      <c r="M535">
        <v>2013</v>
      </c>
      <c r="N535">
        <f t="shared" si="16"/>
        <v>0</v>
      </c>
      <c r="O535" t="str">
        <f t="shared" si="17"/>
        <v>Thursday</v>
      </c>
      <c r="P535" s="14">
        <v>0.43888888888888883</v>
      </c>
    </row>
    <row r="536" spans="1:16" x14ac:dyDescent="0.35">
      <c r="A536">
        <v>535</v>
      </c>
      <c r="B536" t="s">
        <v>1949</v>
      </c>
      <c r="C536" t="s">
        <v>44</v>
      </c>
      <c r="D536" t="s">
        <v>1950</v>
      </c>
      <c r="E536" s="3">
        <v>41254</v>
      </c>
      <c r="F536" t="s">
        <v>1952</v>
      </c>
      <c r="G536" t="s">
        <v>41</v>
      </c>
      <c r="H536" s="3">
        <v>41259</v>
      </c>
      <c r="I536" s="3">
        <v>41259</v>
      </c>
      <c r="J536">
        <v>5</v>
      </c>
      <c r="K536" t="s">
        <v>8400</v>
      </c>
      <c r="L536" s="5">
        <v>5.7169999999999996</v>
      </c>
      <c r="M536">
        <v>2012</v>
      </c>
      <c r="N536">
        <f t="shared" si="16"/>
        <v>0</v>
      </c>
      <c r="O536" t="str">
        <f t="shared" si="17"/>
        <v>Tuesday</v>
      </c>
      <c r="P536" s="14">
        <v>0.179009900990099</v>
      </c>
    </row>
    <row r="537" spans="1:16" x14ac:dyDescent="0.35">
      <c r="A537">
        <v>536</v>
      </c>
      <c r="B537" t="s">
        <v>1949</v>
      </c>
      <c r="C537" t="s">
        <v>44</v>
      </c>
      <c r="D537" t="s">
        <v>1950</v>
      </c>
      <c r="E537" s="3">
        <v>41254</v>
      </c>
      <c r="F537" t="s">
        <v>1954</v>
      </c>
      <c r="G537" t="s">
        <v>41</v>
      </c>
      <c r="H537" s="3">
        <v>41259</v>
      </c>
      <c r="I537" s="3">
        <v>41260</v>
      </c>
      <c r="J537">
        <v>6</v>
      </c>
      <c r="K537" t="s">
        <v>8399</v>
      </c>
      <c r="L537" s="5">
        <v>28.100999999999999</v>
      </c>
      <c r="M537">
        <v>2012</v>
      </c>
      <c r="N537">
        <f t="shared" si="16"/>
        <v>1</v>
      </c>
      <c r="O537" t="str">
        <f t="shared" si="17"/>
        <v>Tuesday</v>
      </c>
      <c r="P537" s="14">
        <v>0.27982758620689652</v>
      </c>
    </row>
    <row r="538" spans="1:16" x14ac:dyDescent="0.35">
      <c r="A538">
        <v>537</v>
      </c>
      <c r="B538" t="s">
        <v>1949</v>
      </c>
      <c r="C538" t="s">
        <v>44</v>
      </c>
      <c r="D538" t="s">
        <v>1950</v>
      </c>
      <c r="E538" s="3">
        <v>41254</v>
      </c>
      <c r="F538" t="s">
        <v>1956</v>
      </c>
      <c r="G538" t="s">
        <v>41</v>
      </c>
      <c r="H538" s="3">
        <v>41259</v>
      </c>
      <c r="I538" s="3">
        <v>41259</v>
      </c>
      <c r="J538">
        <v>5</v>
      </c>
      <c r="K538" t="s">
        <v>8400</v>
      </c>
      <c r="L538" s="5">
        <v>25.722999999999999</v>
      </c>
      <c r="M538">
        <v>2012</v>
      </c>
      <c r="N538">
        <f t="shared" si="16"/>
        <v>0</v>
      </c>
      <c r="O538" t="str">
        <f t="shared" si="17"/>
        <v>Tuesday</v>
      </c>
      <c r="P538" s="14">
        <v>0.25964912280701752</v>
      </c>
    </row>
    <row r="539" spans="1:16" x14ac:dyDescent="0.35">
      <c r="A539">
        <v>538</v>
      </c>
      <c r="B539" t="s">
        <v>1949</v>
      </c>
      <c r="C539" t="s">
        <v>44</v>
      </c>
      <c r="D539" t="s">
        <v>1950</v>
      </c>
      <c r="E539" s="3">
        <v>41254</v>
      </c>
      <c r="F539" t="s">
        <v>1958</v>
      </c>
      <c r="G539" t="s">
        <v>41</v>
      </c>
      <c r="H539" s="3">
        <v>41259</v>
      </c>
      <c r="I539" s="3">
        <v>41259</v>
      </c>
      <c r="J539">
        <v>5</v>
      </c>
      <c r="K539" t="s">
        <v>8400</v>
      </c>
      <c r="L539" s="5">
        <v>15.282999999999999</v>
      </c>
      <c r="M539">
        <v>2012</v>
      </c>
      <c r="N539">
        <f t="shared" si="16"/>
        <v>0</v>
      </c>
      <c r="O539" t="str">
        <f t="shared" si="17"/>
        <v>Tuesday</v>
      </c>
      <c r="P539" s="14">
        <v>0.41040462427745672</v>
      </c>
    </row>
    <row r="540" spans="1:16" x14ac:dyDescent="0.35">
      <c r="A540">
        <v>539</v>
      </c>
      <c r="B540" t="s">
        <v>1949</v>
      </c>
      <c r="C540" t="s">
        <v>44</v>
      </c>
      <c r="D540" t="s">
        <v>1950</v>
      </c>
      <c r="E540" s="3">
        <v>41254</v>
      </c>
      <c r="F540" t="s">
        <v>1960</v>
      </c>
      <c r="G540" t="s">
        <v>41</v>
      </c>
      <c r="H540" s="3">
        <v>41259</v>
      </c>
      <c r="I540" s="3">
        <v>41259</v>
      </c>
      <c r="J540">
        <v>5</v>
      </c>
      <c r="K540" t="s">
        <v>8400</v>
      </c>
      <c r="L540" s="5">
        <v>2.214</v>
      </c>
      <c r="M540">
        <v>2012</v>
      </c>
      <c r="N540">
        <f t="shared" si="16"/>
        <v>0</v>
      </c>
      <c r="O540" t="str">
        <f t="shared" si="17"/>
        <v>Tuesday</v>
      </c>
      <c r="P540" s="14">
        <v>0.32210526315789473</v>
      </c>
    </row>
    <row r="541" spans="1:16" x14ac:dyDescent="0.35">
      <c r="A541">
        <v>540</v>
      </c>
      <c r="B541" t="s">
        <v>1949</v>
      </c>
      <c r="C541" t="s">
        <v>44</v>
      </c>
      <c r="D541" t="s">
        <v>1950</v>
      </c>
      <c r="E541" s="3">
        <v>41254</v>
      </c>
      <c r="F541" t="s">
        <v>1962</v>
      </c>
      <c r="G541" t="s">
        <v>41</v>
      </c>
      <c r="H541" s="3">
        <v>41259</v>
      </c>
      <c r="I541" s="3">
        <v>41259</v>
      </c>
      <c r="J541">
        <v>5</v>
      </c>
      <c r="K541" t="s">
        <v>8400</v>
      </c>
      <c r="L541" s="5">
        <v>87.284999999999997</v>
      </c>
      <c r="M541">
        <v>2012</v>
      </c>
      <c r="N541">
        <f t="shared" si="16"/>
        <v>0</v>
      </c>
      <c r="O541" t="str">
        <f t="shared" si="17"/>
        <v>Tuesday</v>
      </c>
      <c r="P541" s="14">
        <v>0.31993962264150944</v>
      </c>
    </row>
    <row r="542" spans="1:16" x14ac:dyDescent="0.35">
      <c r="A542">
        <v>541</v>
      </c>
      <c r="B542" t="s">
        <v>1949</v>
      </c>
      <c r="C542" t="s">
        <v>44</v>
      </c>
      <c r="D542" t="s">
        <v>1950</v>
      </c>
      <c r="E542" s="3">
        <v>41254</v>
      </c>
      <c r="F542" t="s">
        <v>1964</v>
      </c>
      <c r="G542" t="s">
        <v>41</v>
      </c>
      <c r="H542" s="3">
        <v>41259</v>
      </c>
      <c r="I542" s="3">
        <v>41259</v>
      </c>
      <c r="J542">
        <v>5</v>
      </c>
      <c r="K542" t="s">
        <v>8400</v>
      </c>
      <c r="L542" s="5">
        <v>120.855</v>
      </c>
      <c r="M542">
        <v>2012</v>
      </c>
      <c r="N542">
        <f t="shared" si="16"/>
        <v>0</v>
      </c>
      <c r="O542" t="str">
        <f t="shared" si="17"/>
        <v>Tuesday</v>
      </c>
      <c r="P542" s="14">
        <v>0.29875342900392943</v>
      </c>
    </row>
    <row r="543" spans="1:16" x14ac:dyDescent="0.35">
      <c r="A543">
        <v>542</v>
      </c>
      <c r="B543" t="s">
        <v>1966</v>
      </c>
      <c r="C543" t="s">
        <v>84</v>
      </c>
      <c r="D543" t="s">
        <v>1967</v>
      </c>
      <c r="E543" s="3">
        <v>41549</v>
      </c>
      <c r="F543" t="s">
        <v>1969</v>
      </c>
      <c r="G543" t="s">
        <v>139</v>
      </c>
      <c r="H543" s="3">
        <v>41552</v>
      </c>
      <c r="I543" s="3">
        <v>41552</v>
      </c>
      <c r="J543">
        <v>3</v>
      </c>
      <c r="K543" t="s">
        <v>8400</v>
      </c>
      <c r="L543" s="5">
        <v>19.085999999999999</v>
      </c>
      <c r="M543">
        <v>2013</v>
      </c>
      <c r="N543">
        <f t="shared" si="16"/>
        <v>0</v>
      </c>
      <c r="O543" t="str">
        <f t="shared" si="17"/>
        <v>Wednesday</v>
      </c>
      <c r="P543" s="14">
        <v>-0.18588770864946888</v>
      </c>
    </row>
    <row r="544" spans="1:16" x14ac:dyDescent="0.35">
      <c r="A544">
        <v>543</v>
      </c>
      <c r="B544" t="s">
        <v>1966</v>
      </c>
      <c r="C544" t="s">
        <v>84</v>
      </c>
      <c r="D544" t="s">
        <v>1967</v>
      </c>
      <c r="E544" s="3">
        <v>41549</v>
      </c>
      <c r="F544" t="s">
        <v>1971</v>
      </c>
      <c r="G544" t="s">
        <v>139</v>
      </c>
      <c r="H544" s="3">
        <v>41552</v>
      </c>
      <c r="I544" s="3">
        <v>41552</v>
      </c>
      <c r="J544">
        <v>3</v>
      </c>
      <c r="K544" t="s">
        <v>8400</v>
      </c>
      <c r="L544" s="5">
        <v>24.946999999999999</v>
      </c>
      <c r="M544">
        <v>2013</v>
      </c>
      <c r="N544">
        <f t="shared" si="16"/>
        <v>0</v>
      </c>
      <c r="O544" t="str">
        <f t="shared" si="17"/>
        <v>Wednesday</v>
      </c>
      <c r="P544" s="14">
        <v>-0.26884817068049011</v>
      </c>
    </row>
    <row r="545" spans="1:16" x14ac:dyDescent="0.35">
      <c r="A545">
        <v>544</v>
      </c>
      <c r="B545" t="s">
        <v>328</v>
      </c>
      <c r="C545" t="s">
        <v>30</v>
      </c>
      <c r="D545" t="s">
        <v>1972</v>
      </c>
      <c r="E545" s="3">
        <v>41487</v>
      </c>
      <c r="F545" t="s">
        <v>1974</v>
      </c>
      <c r="G545" t="s">
        <v>41</v>
      </c>
      <c r="H545" s="3">
        <v>41492</v>
      </c>
      <c r="I545" s="3">
        <v>41492</v>
      </c>
      <c r="J545">
        <v>5</v>
      </c>
      <c r="K545" t="s">
        <v>8400</v>
      </c>
      <c r="L545" s="5">
        <v>6.2089999999999996</v>
      </c>
      <c r="M545">
        <v>2013</v>
      </c>
      <c r="N545">
        <f t="shared" si="16"/>
        <v>0</v>
      </c>
      <c r="O545" t="str">
        <f t="shared" si="17"/>
        <v>Thursday</v>
      </c>
      <c r="P545" s="14">
        <v>0.258688524590164</v>
      </c>
    </row>
    <row r="546" spans="1:16" x14ac:dyDescent="0.35">
      <c r="A546">
        <v>545</v>
      </c>
      <c r="B546" t="s">
        <v>328</v>
      </c>
      <c r="C546" t="s">
        <v>30</v>
      </c>
      <c r="D546" t="s">
        <v>1972</v>
      </c>
      <c r="E546" s="3">
        <v>41487</v>
      </c>
      <c r="F546" t="s">
        <v>750</v>
      </c>
      <c r="G546" t="s">
        <v>41</v>
      </c>
      <c r="H546" s="3">
        <v>41492</v>
      </c>
      <c r="I546" s="3">
        <v>41492</v>
      </c>
      <c r="J546">
        <v>5</v>
      </c>
      <c r="K546" t="s">
        <v>8400</v>
      </c>
      <c r="L546" s="5">
        <v>6.157</v>
      </c>
      <c r="M546">
        <v>2013</v>
      </c>
      <c r="N546">
        <f t="shared" si="16"/>
        <v>0</v>
      </c>
      <c r="O546" t="str">
        <f t="shared" si="17"/>
        <v>Thursday</v>
      </c>
      <c r="P546" s="14">
        <v>0.3345455894904813</v>
      </c>
    </row>
    <row r="547" spans="1:16" x14ac:dyDescent="0.35">
      <c r="A547">
        <v>546</v>
      </c>
      <c r="B547" t="s">
        <v>1976</v>
      </c>
      <c r="C547" t="s">
        <v>44</v>
      </c>
      <c r="D547" t="s">
        <v>1977</v>
      </c>
      <c r="E547" s="3">
        <v>41632</v>
      </c>
      <c r="F547" t="s">
        <v>1979</v>
      </c>
      <c r="G547" t="s">
        <v>41</v>
      </c>
      <c r="H547" s="3">
        <v>41637</v>
      </c>
      <c r="I547" s="3">
        <v>41637</v>
      </c>
      <c r="J547">
        <v>5</v>
      </c>
      <c r="K547" t="s">
        <v>8400</v>
      </c>
      <c r="L547" s="5">
        <v>1.5649999999999999</v>
      </c>
      <c r="M547">
        <v>2013</v>
      </c>
      <c r="N547">
        <f t="shared" si="16"/>
        <v>0</v>
      </c>
      <c r="O547" t="str">
        <f t="shared" si="17"/>
        <v>Tuesday</v>
      </c>
      <c r="P547" s="14">
        <v>0</v>
      </c>
    </row>
    <row r="548" spans="1:16" x14ac:dyDescent="0.35">
      <c r="A548">
        <v>547</v>
      </c>
      <c r="B548" t="s">
        <v>1981</v>
      </c>
      <c r="C548" t="s">
        <v>84</v>
      </c>
      <c r="D548" t="s">
        <v>1982</v>
      </c>
      <c r="E548" s="3">
        <v>41937</v>
      </c>
      <c r="F548" t="s">
        <v>1984</v>
      </c>
      <c r="G548" t="s">
        <v>41</v>
      </c>
      <c r="H548" s="3">
        <v>41942</v>
      </c>
      <c r="I548" s="3">
        <v>41945</v>
      </c>
      <c r="J548">
        <v>8</v>
      </c>
      <c r="K548" t="s">
        <v>8399</v>
      </c>
      <c r="L548" s="5">
        <v>2.008</v>
      </c>
      <c r="M548">
        <v>2014</v>
      </c>
      <c r="N548">
        <f t="shared" si="16"/>
        <v>3</v>
      </c>
      <c r="O548" t="str">
        <f t="shared" si="17"/>
        <v>Saturday</v>
      </c>
      <c r="P548" s="14">
        <v>-0.53807519019129924</v>
      </c>
    </row>
    <row r="549" spans="1:16" x14ac:dyDescent="0.35">
      <c r="A549">
        <v>548</v>
      </c>
      <c r="B549" t="s">
        <v>1986</v>
      </c>
      <c r="C549" t="s">
        <v>84</v>
      </c>
      <c r="D549" t="s">
        <v>1987</v>
      </c>
      <c r="E549" s="3">
        <v>41603</v>
      </c>
      <c r="F549" t="s">
        <v>1989</v>
      </c>
      <c r="G549" t="s">
        <v>41</v>
      </c>
      <c r="H549" s="3">
        <v>41608</v>
      </c>
      <c r="I549" s="3">
        <v>41608</v>
      </c>
      <c r="J549">
        <v>5</v>
      </c>
      <c r="K549" t="s">
        <v>8400</v>
      </c>
      <c r="L549" s="5">
        <v>2.7240000000000002</v>
      </c>
      <c r="M549">
        <v>2013</v>
      </c>
      <c r="N549">
        <f t="shared" si="16"/>
        <v>0</v>
      </c>
      <c r="O549" t="str">
        <f t="shared" si="17"/>
        <v>Monday</v>
      </c>
      <c r="P549" s="14">
        <v>-0.38771427026442429</v>
      </c>
    </row>
    <row r="550" spans="1:16" x14ac:dyDescent="0.35">
      <c r="A550">
        <v>549</v>
      </c>
      <c r="B550" t="s">
        <v>1986</v>
      </c>
      <c r="C550" t="s">
        <v>84</v>
      </c>
      <c r="D550" t="s">
        <v>1987</v>
      </c>
      <c r="E550" s="3">
        <v>41603</v>
      </c>
      <c r="F550" t="s">
        <v>1991</v>
      </c>
      <c r="G550" t="s">
        <v>41</v>
      </c>
      <c r="H550" s="3">
        <v>41608</v>
      </c>
      <c r="I550" s="3">
        <v>41610</v>
      </c>
      <c r="J550">
        <v>7</v>
      </c>
      <c r="K550" t="s">
        <v>8399</v>
      </c>
      <c r="L550" s="5">
        <v>1.7330000000000001</v>
      </c>
      <c r="M550">
        <v>2013</v>
      </c>
      <c r="N550">
        <f t="shared" si="16"/>
        <v>2</v>
      </c>
      <c r="O550" t="str">
        <f t="shared" si="17"/>
        <v>Monday</v>
      </c>
      <c r="P550" s="14">
        <v>-0.47261085411260295</v>
      </c>
    </row>
    <row r="551" spans="1:16" x14ac:dyDescent="0.35">
      <c r="A551">
        <v>550</v>
      </c>
      <c r="B551" t="s">
        <v>293</v>
      </c>
      <c r="C551" t="s">
        <v>30</v>
      </c>
      <c r="D551" t="s">
        <v>1992</v>
      </c>
      <c r="E551" s="3">
        <v>40693</v>
      </c>
      <c r="F551" t="s">
        <v>1994</v>
      </c>
      <c r="G551" t="s">
        <v>139</v>
      </c>
      <c r="H551" s="3">
        <v>40696</v>
      </c>
      <c r="I551" s="3">
        <v>40696</v>
      </c>
      <c r="J551">
        <v>3</v>
      </c>
      <c r="K551" t="s">
        <v>8400</v>
      </c>
      <c r="L551" s="5">
        <v>1.7529999999999999</v>
      </c>
      <c r="M551">
        <v>2011</v>
      </c>
      <c r="N551">
        <f t="shared" si="16"/>
        <v>0</v>
      </c>
      <c r="O551" t="str">
        <f t="shared" si="17"/>
        <v>Monday</v>
      </c>
      <c r="P551" s="14">
        <v>0.42272727272727278</v>
      </c>
    </row>
    <row r="552" spans="1:16" x14ac:dyDescent="0.35">
      <c r="A552">
        <v>551</v>
      </c>
      <c r="B552" t="s">
        <v>293</v>
      </c>
      <c r="C552" t="s">
        <v>30</v>
      </c>
      <c r="D552" t="s">
        <v>1992</v>
      </c>
      <c r="E552" s="3">
        <v>40693</v>
      </c>
      <c r="F552" t="s">
        <v>54</v>
      </c>
      <c r="G552" t="s">
        <v>139</v>
      </c>
      <c r="H552" s="3">
        <v>40696</v>
      </c>
      <c r="I552" s="3">
        <v>40696</v>
      </c>
      <c r="J552">
        <v>3</v>
      </c>
      <c r="K552" t="s">
        <v>8400</v>
      </c>
      <c r="L552" s="5">
        <v>18.978999999999999</v>
      </c>
      <c r="M552">
        <v>2011</v>
      </c>
      <c r="N552">
        <f t="shared" si="16"/>
        <v>0</v>
      </c>
      <c r="O552" t="str">
        <f t="shared" si="17"/>
        <v>Monday</v>
      </c>
      <c r="P552" s="14">
        <v>0.10175359585667239</v>
      </c>
    </row>
    <row r="553" spans="1:16" x14ac:dyDescent="0.35">
      <c r="A553">
        <v>552</v>
      </c>
      <c r="B553" t="s">
        <v>1996</v>
      </c>
      <c r="C553" t="s">
        <v>30</v>
      </c>
      <c r="D553" t="s">
        <v>1997</v>
      </c>
      <c r="E553" s="3">
        <v>41141</v>
      </c>
      <c r="F553" t="s">
        <v>1999</v>
      </c>
      <c r="G553" t="s">
        <v>41</v>
      </c>
      <c r="H553" s="3">
        <v>41146</v>
      </c>
      <c r="I553" s="3">
        <v>41146</v>
      </c>
      <c r="J553">
        <v>5</v>
      </c>
      <c r="K553" t="s">
        <v>8400</v>
      </c>
      <c r="L553" s="5">
        <v>146.55699999999999</v>
      </c>
      <c r="M553">
        <v>2012</v>
      </c>
      <c r="N553">
        <f t="shared" si="16"/>
        <v>0</v>
      </c>
      <c r="O553" t="str">
        <f t="shared" si="17"/>
        <v>Monday</v>
      </c>
      <c r="P553" s="14">
        <v>0.23853149072222113</v>
      </c>
    </row>
    <row r="554" spans="1:16" x14ac:dyDescent="0.35">
      <c r="A554">
        <v>553</v>
      </c>
      <c r="B554" t="s">
        <v>2001</v>
      </c>
      <c r="C554" t="s">
        <v>84</v>
      </c>
      <c r="D554" t="s">
        <v>2002</v>
      </c>
      <c r="E554" s="3">
        <v>41282</v>
      </c>
      <c r="F554" t="s">
        <v>2004</v>
      </c>
      <c r="G554" t="s">
        <v>41</v>
      </c>
      <c r="H554" s="3">
        <v>41287</v>
      </c>
      <c r="I554" s="3">
        <v>41287</v>
      </c>
      <c r="J554">
        <v>5</v>
      </c>
      <c r="K554" t="s">
        <v>8400</v>
      </c>
      <c r="L554" s="5">
        <v>4.0549999999999997</v>
      </c>
      <c r="M554">
        <v>2013</v>
      </c>
      <c r="N554">
        <f t="shared" si="16"/>
        <v>0</v>
      </c>
      <c r="O554" t="str">
        <f t="shared" si="17"/>
        <v>Tuesday</v>
      </c>
      <c r="P554" s="14">
        <v>0.38926829268292684</v>
      </c>
    </row>
    <row r="555" spans="1:16" x14ac:dyDescent="0.35">
      <c r="A555">
        <v>554</v>
      </c>
      <c r="B555" t="s">
        <v>2006</v>
      </c>
      <c r="C555" t="s">
        <v>30</v>
      </c>
      <c r="D555" t="s">
        <v>2007</v>
      </c>
      <c r="E555" s="3">
        <v>41977</v>
      </c>
      <c r="F555" t="s">
        <v>2009</v>
      </c>
      <c r="G555" t="s">
        <v>155</v>
      </c>
      <c r="H555" s="3">
        <v>41979</v>
      </c>
      <c r="I555" s="3">
        <v>41979</v>
      </c>
      <c r="J555">
        <v>2</v>
      </c>
      <c r="K555" t="s">
        <v>8400</v>
      </c>
      <c r="L555" s="5">
        <v>3.2429999999999999</v>
      </c>
      <c r="M555">
        <v>2014</v>
      </c>
      <c r="N555">
        <f t="shared" si="16"/>
        <v>0</v>
      </c>
      <c r="O555" t="str">
        <f t="shared" si="17"/>
        <v>Thursday</v>
      </c>
      <c r="P555" s="14">
        <v>-9.8370734706424851E-2</v>
      </c>
    </row>
    <row r="556" spans="1:16" x14ac:dyDescent="0.35">
      <c r="A556">
        <v>555</v>
      </c>
      <c r="B556" t="s">
        <v>2006</v>
      </c>
      <c r="C556" t="s">
        <v>30</v>
      </c>
      <c r="D556" t="s">
        <v>2007</v>
      </c>
      <c r="E556" s="3">
        <v>41977</v>
      </c>
      <c r="F556" t="s">
        <v>1945</v>
      </c>
      <c r="G556" t="s">
        <v>155</v>
      </c>
      <c r="H556" s="3">
        <v>41979</v>
      </c>
      <c r="I556" s="3">
        <v>41980</v>
      </c>
      <c r="J556">
        <v>3</v>
      </c>
      <c r="K556" t="s">
        <v>8399</v>
      </c>
      <c r="L556" s="5">
        <v>24.614000000000001</v>
      </c>
      <c r="M556">
        <v>2014</v>
      </c>
      <c r="N556">
        <f t="shared" si="16"/>
        <v>1</v>
      </c>
      <c r="O556" t="str">
        <f t="shared" si="17"/>
        <v>Thursday</v>
      </c>
      <c r="P556" s="14">
        <v>0.29704918032786887</v>
      </c>
    </row>
    <row r="557" spans="1:16" x14ac:dyDescent="0.35">
      <c r="A557">
        <v>556</v>
      </c>
      <c r="B557" t="s">
        <v>2006</v>
      </c>
      <c r="C557" t="s">
        <v>30</v>
      </c>
      <c r="D557" t="s">
        <v>2007</v>
      </c>
      <c r="E557" s="3">
        <v>41977</v>
      </c>
      <c r="F557" t="s">
        <v>2011</v>
      </c>
      <c r="G557" t="s">
        <v>155</v>
      </c>
      <c r="H557" s="3">
        <v>41979</v>
      </c>
      <c r="I557" s="3">
        <v>41982</v>
      </c>
      <c r="J557">
        <v>5</v>
      </c>
      <c r="K557" t="s">
        <v>8399</v>
      </c>
      <c r="L557" s="5">
        <v>6.0810000000000004</v>
      </c>
      <c r="M557">
        <v>2014</v>
      </c>
      <c r="N557">
        <f t="shared" si="16"/>
        <v>3</v>
      </c>
      <c r="O557" t="str">
        <f t="shared" si="17"/>
        <v>Thursday</v>
      </c>
      <c r="P557" s="14">
        <v>0.44</v>
      </c>
    </row>
    <row r="558" spans="1:16" x14ac:dyDescent="0.35">
      <c r="A558">
        <v>557</v>
      </c>
      <c r="B558" t="s">
        <v>2006</v>
      </c>
      <c r="C558" t="s">
        <v>30</v>
      </c>
      <c r="D558" t="s">
        <v>2007</v>
      </c>
      <c r="E558" s="3">
        <v>41977</v>
      </c>
      <c r="F558" t="s">
        <v>2013</v>
      </c>
      <c r="G558" t="s">
        <v>155</v>
      </c>
      <c r="H558" s="3">
        <v>41979</v>
      </c>
      <c r="I558" s="3">
        <v>41979</v>
      </c>
      <c r="J558">
        <v>2</v>
      </c>
      <c r="K558" t="s">
        <v>8400</v>
      </c>
      <c r="L558" s="5">
        <v>89.69</v>
      </c>
      <c r="M558">
        <v>2014</v>
      </c>
      <c r="N558">
        <f t="shared" si="16"/>
        <v>0</v>
      </c>
      <c r="O558" t="str">
        <f t="shared" si="17"/>
        <v>Thursday</v>
      </c>
      <c r="P558" s="14">
        <v>0.34017391304347827</v>
      </c>
    </row>
    <row r="559" spans="1:16" x14ac:dyDescent="0.35">
      <c r="A559">
        <v>558</v>
      </c>
      <c r="B559" t="s">
        <v>2006</v>
      </c>
      <c r="C559" t="s">
        <v>30</v>
      </c>
      <c r="D559" t="s">
        <v>2007</v>
      </c>
      <c r="E559" s="3">
        <v>41977</v>
      </c>
      <c r="F559" t="s">
        <v>2015</v>
      </c>
      <c r="G559" t="s">
        <v>155</v>
      </c>
      <c r="H559" s="3">
        <v>41979</v>
      </c>
      <c r="I559" s="3">
        <v>41979</v>
      </c>
      <c r="J559">
        <v>2</v>
      </c>
      <c r="K559" t="s">
        <v>8400</v>
      </c>
      <c r="L559" s="5">
        <v>47.837000000000003</v>
      </c>
      <c r="M559">
        <v>2014</v>
      </c>
      <c r="N559">
        <f t="shared" si="16"/>
        <v>0</v>
      </c>
      <c r="O559" t="str">
        <f t="shared" si="17"/>
        <v>Thursday</v>
      </c>
      <c r="P559" s="14">
        <v>0.27715746345784731</v>
      </c>
    </row>
    <row r="560" spans="1:16" x14ac:dyDescent="0.35">
      <c r="A560">
        <v>559</v>
      </c>
      <c r="B560" t="s">
        <v>2006</v>
      </c>
      <c r="C560" t="s">
        <v>30</v>
      </c>
      <c r="D560" t="s">
        <v>2007</v>
      </c>
      <c r="E560" s="3">
        <v>41977</v>
      </c>
      <c r="F560" t="s">
        <v>830</v>
      </c>
      <c r="G560" t="s">
        <v>155</v>
      </c>
      <c r="H560" s="3">
        <v>41979</v>
      </c>
      <c r="I560" s="3">
        <v>41979</v>
      </c>
      <c r="J560">
        <v>2</v>
      </c>
      <c r="K560" t="s">
        <v>8400</v>
      </c>
      <c r="L560" s="5">
        <v>21.527000000000001</v>
      </c>
      <c r="M560">
        <v>2014</v>
      </c>
      <c r="N560">
        <f t="shared" si="16"/>
        <v>0</v>
      </c>
      <c r="O560" t="str">
        <f t="shared" si="17"/>
        <v>Thursday</v>
      </c>
      <c r="P560" s="14">
        <v>0.49118644067796596</v>
      </c>
    </row>
    <row r="561" spans="1:16" x14ac:dyDescent="0.35">
      <c r="A561">
        <v>560</v>
      </c>
      <c r="B561" t="s">
        <v>2017</v>
      </c>
      <c r="C561" t="s">
        <v>84</v>
      </c>
      <c r="D561" t="s">
        <v>2018</v>
      </c>
      <c r="E561" s="3">
        <v>40653</v>
      </c>
      <c r="F561" t="s">
        <v>1989</v>
      </c>
      <c r="G561" t="s">
        <v>139</v>
      </c>
      <c r="H561" s="3">
        <v>40656</v>
      </c>
      <c r="I561" s="3">
        <v>40659</v>
      </c>
      <c r="J561">
        <v>6</v>
      </c>
      <c r="K561" t="s">
        <v>8399</v>
      </c>
      <c r="L561" s="5">
        <v>2.1429999999999998</v>
      </c>
      <c r="M561">
        <v>2011</v>
      </c>
      <c r="N561">
        <f t="shared" si="16"/>
        <v>3</v>
      </c>
      <c r="O561" t="str">
        <f t="shared" si="17"/>
        <v>Wednesday</v>
      </c>
      <c r="P561" s="14">
        <v>0.122</v>
      </c>
    </row>
    <row r="562" spans="1:16" x14ac:dyDescent="0.35">
      <c r="A562">
        <v>561</v>
      </c>
      <c r="B562" t="s">
        <v>2020</v>
      </c>
      <c r="C562" t="s">
        <v>44</v>
      </c>
      <c r="D562" t="s">
        <v>2022</v>
      </c>
      <c r="E562" s="3">
        <v>41563</v>
      </c>
      <c r="F562" t="s">
        <v>2024</v>
      </c>
      <c r="G562" t="s">
        <v>139</v>
      </c>
      <c r="H562" s="3">
        <v>41566</v>
      </c>
      <c r="I562" s="3">
        <v>41567</v>
      </c>
      <c r="J562">
        <v>4</v>
      </c>
      <c r="K562" t="s">
        <v>8399</v>
      </c>
      <c r="L562" s="5">
        <v>7.8410000000000002</v>
      </c>
      <c r="M562">
        <v>2013</v>
      </c>
      <c r="N562">
        <f t="shared" si="16"/>
        <v>1</v>
      </c>
      <c r="O562" t="str">
        <f t="shared" si="17"/>
        <v>Wednesday</v>
      </c>
      <c r="P562" s="14">
        <v>-0.38547801299396606</v>
      </c>
    </row>
    <row r="563" spans="1:16" x14ac:dyDescent="0.35">
      <c r="A563">
        <v>562</v>
      </c>
      <c r="B563" t="s">
        <v>2020</v>
      </c>
      <c r="C563" t="s">
        <v>44</v>
      </c>
      <c r="D563" t="s">
        <v>2022</v>
      </c>
      <c r="E563" s="3">
        <v>41563</v>
      </c>
      <c r="F563" t="s">
        <v>981</v>
      </c>
      <c r="G563" t="s">
        <v>139</v>
      </c>
      <c r="H563" s="3">
        <v>41566</v>
      </c>
      <c r="I563" s="3">
        <v>41566</v>
      </c>
      <c r="J563">
        <v>3</v>
      </c>
      <c r="K563" t="s">
        <v>8400</v>
      </c>
      <c r="L563" s="5">
        <v>32.743000000000002</v>
      </c>
      <c r="M563">
        <v>2013</v>
      </c>
      <c r="N563">
        <f t="shared" si="16"/>
        <v>0</v>
      </c>
      <c r="O563" t="str">
        <f t="shared" si="17"/>
        <v>Wednesday</v>
      </c>
      <c r="P563" s="14">
        <v>-0.42727808634797704</v>
      </c>
    </row>
    <row r="564" spans="1:16" x14ac:dyDescent="0.35">
      <c r="A564">
        <v>563</v>
      </c>
      <c r="B564" t="s">
        <v>2026</v>
      </c>
      <c r="C564" t="s">
        <v>199</v>
      </c>
      <c r="D564" t="s">
        <v>2027</v>
      </c>
      <c r="E564" s="3">
        <v>41656</v>
      </c>
      <c r="F564" t="s">
        <v>2029</v>
      </c>
      <c r="G564" t="s">
        <v>41</v>
      </c>
      <c r="H564" s="3">
        <v>41661</v>
      </c>
      <c r="I564" s="3">
        <v>41661</v>
      </c>
      <c r="J564">
        <v>5</v>
      </c>
      <c r="K564" t="s">
        <v>8400</v>
      </c>
      <c r="L564" s="5">
        <v>3.806</v>
      </c>
      <c r="M564">
        <v>2014</v>
      </c>
      <c r="N564">
        <f t="shared" si="16"/>
        <v>0</v>
      </c>
      <c r="O564" t="str">
        <f t="shared" si="17"/>
        <v>Friday</v>
      </c>
      <c r="P564" s="14">
        <v>0.22</v>
      </c>
    </row>
    <row r="565" spans="1:16" x14ac:dyDescent="0.35">
      <c r="A565">
        <v>564</v>
      </c>
      <c r="B565" t="s">
        <v>2026</v>
      </c>
      <c r="C565" t="s">
        <v>199</v>
      </c>
      <c r="D565" t="s">
        <v>2027</v>
      </c>
      <c r="E565" s="3">
        <v>41656</v>
      </c>
      <c r="F565" t="s">
        <v>2031</v>
      </c>
      <c r="G565" t="s">
        <v>41</v>
      </c>
      <c r="H565" s="3">
        <v>41661</v>
      </c>
      <c r="I565" s="3">
        <v>41661</v>
      </c>
      <c r="J565">
        <v>5</v>
      </c>
      <c r="K565" t="s">
        <v>8400</v>
      </c>
      <c r="L565" s="5">
        <v>5.2530000000000001</v>
      </c>
      <c r="M565">
        <v>2014</v>
      </c>
      <c r="N565">
        <f t="shared" si="16"/>
        <v>0</v>
      </c>
      <c r="O565" t="str">
        <f t="shared" si="17"/>
        <v>Friday</v>
      </c>
      <c r="P565" s="14">
        <v>0.24136363636363631</v>
      </c>
    </row>
    <row r="566" spans="1:16" x14ac:dyDescent="0.35">
      <c r="A566">
        <v>565</v>
      </c>
      <c r="B566" t="s">
        <v>2026</v>
      </c>
      <c r="C566" t="s">
        <v>199</v>
      </c>
      <c r="D566" t="s">
        <v>2027</v>
      </c>
      <c r="E566" s="3">
        <v>41656</v>
      </c>
      <c r="F566" t="s">
        <v>2033</v>
      </c>
      <c r="G566" t="s">
        <v>41</v>
      </c>
      <c r="H566" s="3">
        <v>41661</v>
      </c>
      <c r="I566" s="3">
        <v>41663</v>
      </c>
      <c r="J566">
        <v>7</v>
      </c>
      <c r="K566" t="s">
        <v>8399</v>
      </c>
      <c r="L566" s="5">
        <v>23.895</v>
      </c>
      <c r="M566">
        <v>2014</v>
      </c>
      <c r="N566">
        <f t="shared" si="16"/>
        <v>2</v>
      </c>
      <c r="O566" t="str">
        <f t="shared" si="17"/>
        <v>Friday</v>
      </c>
      <c r="P566" s="14">
        <v>0.17021645021645021</v>
      </c>
    </row>
    <row r="567" spans="1:16" x14ac:dyDescent="0.35">
      <c r="A567">
        <v>566</v>
      </c>
      <c r="B567" t="s">
        <v>2035</v>
      </c>
      <c r="C567" t="s">
        <v>30</v>
      </c>
      <c r="D567" t="s">
        <v>2036</v>
      </c>
      <c r="E567" s="3">
        <v>41757</v>
      </c>
      <c r="F567" t="s">
        <v>2038</v>
      </c>
      <c r="G567" t="s">
        <v>41</v>
      </c>
      <c r="H567" s="3">
        <v>41762</v>
      </c>
      <c r="I567" s="3">
        <v>41762</v>
      </c>
      <c r="J567">
        <v>5</v>
      </c>
      <c r="K567" t="s">
        <v>8400</v>
      </c>
      <c r="L567" s="5">
        <v>14.952999999999999</v>
      </c>
      <c r="M567">
        <v>2014</v>
      </c>
      <c r="N567">
        <f t="shared" si="16"/>
        <v>0</v>
      </c>
      <c r="O567" t="str">
        <f t="shared" si="17"/>
        <v>Monday</v>
      </c>
      <c r="P567" s="14">
        <v>5.0421055926870878E-2</v>
      </c>
    </row>
    <row r="568" spans="1:16" x14ac:dyDescent="0.35">
      <c r="A568">
        <v>567</v>
      </c>
      <c r="B568" t="s">
        <v>1028</v>
      </c>
      <c r="C568" t="s">
        <v>84</v>
      </c>
      <c r="D568" t="s">
        <v>2039</v>
      </c>
      <c r="E568" s="3">
        <v>41813</v>
      </c>
      <c r="F568" t="s">
        <v>1229</v>
      </c>
      <c r="G568" t="s">
        <v>139</v>
      </c>
      <c r="H568" s="3">
        <v>41816</v>
      </c>
      <c r="I568" s="3">
        <v>41816</v>
      </c>
      <c r="J568">
        <v>3</v>
      </c>
      <c r="K568" t="s">
        <v>8400</v>
      </c>
      <c r="L568" s="5">
        <v>10.791</v>
      </c>
      <c r="M568">
        <v>2014</v>
      </c>
      <c r="N568">
        <f t="shared" si="16"/>
        <v>0</v>
      </c>
      <c r="O568" t="str">
        <f t="shared" si="17"/>
        <v>Monday</v>
      </c>
      <c r="P568" s="14">
        <v>-0.14165954428906549</v>
      </c>
    </row>
    <row r="569" spans="1:16" x14ac:dyDescent="0.35">
      <c r="A569">
        <v>568</v>
      </c>
      <c r="B569" t="s">
        <v>1028</v>
      </c>
      <c r="C569" t="s">
        <v>84</v>
      </c>
      <c r="D569" t="s">
        <v>2039</v>
      </c>
      <c r="E569" s="3">
        <v>41813</v>
      </c>
      <c r="F569" t="s">
        <v>2041</v>
      </c>
      <c r="G569" t="s">
        <v>139</v>
      </c>
      <c r="H569" s="3">
        <v>41816</v>
      </c>
      <c r="I569" s="3">
        <v>41816</v>
      </c>
      <c r="J569">
        <v>3</v>
      </c>
      <c r="K569" t="s">
        <v>8400</v>
      </c>
      <c r="L569" s="5">
        <v>6.4740000000000002</v>
      </c>
      <c r="M569">
        <v>2014</v>
      </c>
      <c r="N569">
        <f t="shared" si="16"/>
        <v>0</v>
      </c>
      <c r="O569" t="str">
        <f t="shared" si="17"/>
        <v>Monday</v>
      </c>
      <c r="P569" s="14">
        <v>-0.33143448990160529</v>
      </c>
    </row>
    <row r="570" spans="1:16" x14ac:dyDescent="0.35">
      <c r="A570">
        <v>569</v>
      </c>
      <c r="B570" t="s">
        <v>2043</v>
      </c>
      <c r="C570" t="s">
        <v>84</v>
      </c>
      <c r="D570" t="s">
        <v>2044</v>
      </c>
      <c r="E570" s="3">
        <v>41472</v>
      </c>
      <c r="F570" t="s">
        <v>1548</v>
      </c>
      <c r="G570" t="s">
        <v>242</v>
      </c>
      <c r="H570" s="3">
        <v>41472</v>
      </c>
      <c r="I570" s="3">
        <v>41473</v>
      </c>
      <c r="J570">
        <v>1</v>
      </c>
      <c r="K570" t="s">
        <v>8399</v>
      </c>
      <c r="L570" s="5">
        <v>5.8339999999999996</v>
      </c>
      <c r="M570">
        <v>2013</v>
      </c>
      <c r="N570">
        <f t="shared" si="16"/>
        <v>1</v>
      </c>
      <c r="O570" t="str">
        <f t="shared" si="17"/>
        <v>Wednesday</v>
      </c>
      <c r="P570" s="14">
        <v>0.14117647058823529</v>
      </c>
    </row>
    <row r="571" spans="1:16" x14ac:dyDescent="0.35">
      <c r="A571">
        <v>570</v>
      </c>
      <c r="B571" t="s">
        <v>2046</v>
      </c>
      <c r="C571" t="s">
        <v>84</v>
      </c>
      <c r="D571" t="s">
        <v>2047</v>
      </c>
      <c r="E571" s="3">
        <v>41151</v>
      </c>
      <c r="F571" t="s">
        <v>2049</v>
      </c>
      <c r="G571" t="s">
        <v>41</v>
      </c>
      <c r="H571" s="3">
        <v>41156</v>
      </c>
      <c r="I571" s="3">
        <v>41156</v>
      </c>
      <c r="J571">
        <v>5</v>
      </c>
      <c r="K571" t="s">
        <v>8400</v>
      </c>
      <c r="L571" s="5">
        <v>1.762</v>
      </c>
      <c r="M571">
        <v>2012</v>
      </c>
      <c r="N571">
        <f t="shared" si="16"/>
        <v>0</v>
      </c>
      <c r="O571" t="str">
        <f t="shared" si="17"/>
        <v>Thursday</v>
      </c>
      <c r="P571" s="14">
        <v>0.21333333333333332</v>
      </c>
    </row>
    <row r="572" spans="1:16" x14ac:dyDescent="0.35">
      <c r="A572">
        <v>571</v>
      </c>
      <c r="B572" t="s">
        <v>400</v>
      </c>
      <c r="C572" t="s">
        <v>84</v>
      </c>
      <c r="D572" t="s">
        <v>2050</v>
      </c>
      <c r="E572" s="3">
        <v>41243</v>
      </c>
      <c r="F572" t="s">
        <v>2052</v>
      </c>
      <c r="G572" t="s">
        <v>41</v>
      </c>
      <c r="H572" s="3">
        <v>41248</v>
      </c>
      <c r="I572" s="3">
        <v>41248</v>
      </c>
      <c r="J572">
        <v>5</v>
      </c>
      <c r="K572" t="s">
        <v>8400</v>
      </c>
      <c r="L572" s="5">
        <v>6.8789999999999996</v>
      </c>
      <c r="M572">
        <v>2012</v>
      </c>
      <c r="N572">
        <f t="shared" si="16"/>
        <v>0</v>
      </c>
      <c r="O572" t="str">
        <f t="shared" si="17"/>
        <v>Friday</v>
      </c>
      <c r="P572" s="14">
        <v>0.23959731543624163</v>
      </c>
    </row>
    <row r="573" spans="1:16" x14ac:dyDescent="0.35">
      <c r="A573">
        <v>572</v>
      </c>
      <c r="B573" t="s">
        <v>2054</v>
      </c>
      <c r="C573" t="s">
        <v>84</v>
      </c>
      <c r="D573" t="s">
        <v>2055</v>
      </c>
      <c r="E573" s="3">
        <v>41654</v>
      </c>
      <c r="F573" t="s">
        <v>2057</v>
      </c>
      <c r="G573" t="s">
        <v>139</v>
      </c>
      <c r="H573" s="3">
        <v>41657</v>
      </c>
      <c r="I573" s="3">
        <v>41657</v>
      </c>
      <c r="J573">
        <v>3</v>
      </c>
      <c r="K573" t="s">
        <v>8400</v>
      </c>
      <c r="L573" s="5">
        <v>21.42</v>
      </c>
      <c r="M573">
        <v>2014</v>
      </c>
      <c r="N573">
        <f t="shared" si="16"/>
        <v>0</v>
      </c>
      <c r="O573" t="str">
        <f t="shared" si="17"/>
        <v>Wednesday</v>
      </c>
      <c r="P573" s="14">
        <v>0.30976744186046512</v>
      </c>
    </row>
    <row r="574" spans="1:16" x14ac:dyDescent="0.35">
      <c r="A574">
        <v>573</v>
      </c>
      <c r="B574" t="s">
        <v>2054</v>
      </c>
      <c r="C574" t="s">
        <v>84</v>
      </c>
      <c r="D574" t="s">
        <v>2055</v>
      </c>
      <c r="E574" s="3">
        <v>41654</v>
      </c>
      <c r="F574" t="s">
        <v>2059</v>
      </c>
      <c r="G574" t="s">
        <v>139</v>
      </c>
      <c r="H574" s="3">
        <v>41657</v>
      </c>
      <c r="I574" s="3">
        <v>41657</v>
      </c>
      <c r="J574">
        <v>3</v>
      </c>
      <c r="K574" t="s">
        <v>8400</v>
      </c>
      <c r="L574" s="5">
        <v>30.553000000000001</v>
      </c>
      <c r="M574">
        <v>2014</v>
      </c>
      <c r="N574">
        <f t="shared" si="16"/>
        <v>0</v>
      </c>
      <c r="O574" t="str">
        <f t="shared" si="17"/>
        <v>Wednesday</v>
      </c>
      <c r="P574" s="14">
        <v>0.2602666666666667</v>
      </c>
    </row>
    <row r="575" spans="1:16" x14ac:dyDescent="0.35">
      <c r="A575">
        <v>574</v>
      </c>
      <c r="B575" t="s">
        <v>838</v>
      </c>
      <c r="C575" t="s">
        <v>44</v>
      </c>
      <c r="D575" t="s">
        <v>2060</v>
      </c>
      <c r="E575" s="3">
        <v>41262</v>
      </c>
      <c r="F575" t="s">
        <v>2062</v>
      </c>
      <c r="G575" t="s">
        <v>41</v>
      </c>
      <c r="H575" s="3">
        <v>41267</v>
      </c>
      <c r="I575" s="3">
        <v>41267</v>
      </c>
      <c r="J575">
        <v>5</v>
      </c>
      <c r="K575" t="s">
        <v>8400</v>
      </c>
      <c r="L575" s="5">
        <v>26.134</v>
      </c>
      <c r="M575">
        <v>2012</v>
      </c>
      <c r="N575">
        <f t="shared" si="16"/>
        <v>0</v>
      </c>
      <c r="O575" t="str">
        <f t="shared" si="17"/>
        <v>Wednesday</v>
      </c>
      <c r="P575" s="14">
        <v>0.43949136288399787</v>
      </c>
    </row>
    <row r="576" spans="1:16" x14ac:dyDescent="0.35">
      <c r="A576">
        <v>575</v>
      </c>
      <c r="B576" t="s">
        <v>838</v>
      </c>
      <c r="C576" t="s">
        <v>44</v>
      </c>
      <c r="D576" t="s">
        <v>2060</v>
      </c>
      <c r="E576" s="3">
        <v>41262</v>
      </c>
      <c r="F576" t="s">
        <v>2064</v>
      </c>
      <c r="G576" t="s">
        <v>41</v>
      </c>
      <c r="H576" s="3">
        <v>41267</v>
      </c>
      <c r="I576" s="3">
        <v>41268</v>
      </c>
      <c r="J576">
        <v>6</v>
      </c>
      <c r="K576" t="s">
        <v>8399</v>
      </c>
      <c r="L576" s="5">
        <v>1.907</v>
      </c>
      <c r="M576">
        <v>2012</v>
      </c>
      <c r="N576">
        <f t="shared" si="16"/>
        <v>1</v>
      </c>
      <c r="O576" t="str">
        <f t="shared" si="17"/>
        <v>Wednesday</v>
      </c>
      <c r="P576" s="14">
        <v>0.48127659574468085</v>
      </c>
    </row>
    <row r="577" spans="1:16" x14ac:dyDescent="0.35">
      <c r="A577">
        <v>576</v>
      </c>
      <c r="B577" t="s">
        <v>2066</v>
      </c>
      <c r="C577" t="s">
        <v>84</v>
      </c>
      <c r="D577" t="s">
        <v>2067</v>
      </c>
      <c r="E577" s="3">
        <v>41613</v>
      </c>
      <c r="F577" t="s">
        <v>2069</v>
      </c>
      <c r="G577" t="s">
        <v>41</v>
      </c>
      <c r="H577" s="3">
        <v>41618</v>
      </c>
      <c r="I577" s="3">
        <v>41620</v>
      </c>
      <c r="J577">
        <v>7</v>
      </c>
      <c r="K577" t="s">
        <v>8399</v>
      </c>
      <c r="L577" s="5">
        <v>6.867</v>
      </c>
      <c r="M577">
        <v>2013</v>
      </c>
      <c r="N577">
        <f t="shared" si="16"/>
        <v>2</v>
      </c>
      <c r="O577" t="str">
        <f t="shared" si="17"/>
        <v>Thursday</v>
      </c>
      <c r="P577" s="14">
        <v>0.2691262135922331</v>
      </c>
    </row>
    <row r="578" spans="1:16" x14ac:dyDescent="0.35">
      <c r="A578">
        <v>577</v>
      </c>
      <c r="B578" t="s">
        <v>2071</v>
      </c>
      <c r="C578" t="s">
        <v>30</v>
      </c>
      <c r="D578" t="s">
        <v>2072</v>
      </c>
      <c r="E578" s="3">
        <v>41436</v>
      </c>
      <c r="F578" t="s">
        <v>2074</v>
      </c>
      <c r="G578" t="s">
        <v>41</v>
      </c>
      <c r="H578" s="3">
        <v>41441</v>
      </c>
      <c r="I578" s="3">
        <v>41441</v>
      </c>
      <c r="J578">
        <v>5</v>
      </c>
      <c r="K578" t="s">
        <v>8400</v>
      </c>
      <c r="L578" s="5">
        <v>48.081000000000003</v>
      </c>
      <c r="M578">
        <v>2013</v>
      </c>
      <c r="N578">
        <f t="shared" si="16"/>
        <v>0</v>
      </c>
      <c r="O578" t="str">
        <f t="shared" si="17"/>
        <v>Tuesday</v>
      </c>
      <c r="P578" s="14">
        <v>0.10195883080779676</v>
      </c>
    </row>
    <row r="579" spans="1:16" x14ac:dyDescent="0.35">
      <c r="A579">
        <v>578</v>
      </c>
      <c r="B579" t="s">
        <v>2046</v>
      </c>
      <c r="C579" t="s">
        <v>84</v>
      </c>
      <c r="D579" t="s">
        <v>2075</v>
      </c>
      <c r="E579" s="3">
        <v>40814</v>
      </c>
      <c r="F579" t="s">
        <v>2077</v>
      </c>
      <c r="G579" t="s">
        <v>139</v>
      </c>
      <c r="H579" s="3">
        <v>40817</v>
      </c>
      <c r="I579" s="3">
        <v>40817</v>
      </c>
      <c r="J579">
        <v>3</v>
      </c>
      <c r="K579" t="s">
        <v>8400</v>
      </c>
      <c r="L579" s="5">
        <v>5.4820000000000002</v>
      </c>
      <c r="M579">
        <v>2011</v>
      </c>
      <c r="N579">
        <f t="shared" ref="N579:N642" si="18">I579-H579</f>
        <v>0</v>
      </c>
      <c r="O579" t="str">
        <f t="shared" ref="O579:O642" si="19">TEXT(E579,"dddd")</f>
        <v>Wednesday</v>
      </c>
      <c r="P579" s="14">
        <v>0.34810810810810811</v>
      </c>
    </row>
    <row r="580" spans="1:16" x14ac:dyDescent="0.35">
      <c r="A580">
        <v>579</v>
      </c>
      <c r="B580" t="s">
        <v>2046</v>
      </c>
      <c r="C580" t="s">
        <v>84</v>
      </c>
      <c r="D580" t="s">
        <v>2075</v>
      </c>
      <c r="E580" s="3">
        <v>40814</v>
      </c>
      <c r="F580" t="s">
        <v>2079</v>
      </c>
      <c r="G580" t="s">
        <v>139</v>
      </c>
      <c r="H580" s="3">
        <v>40817</v>
      </c>
      <c r="I580" s="3">
        <v>40817</v>
      </c>
      <c r="J580">
        <v>3</v>
      </c>
      <c r="K580" t="s">
        <v>8400</v>
      </c>
      <c r="L580" s="5">
        <v>80.322000000000003</v>
      </c>
      <c r="M580">
        <v>2011</v>
      </c>
      <c r="N580">
        <f t="shared" si="18"/>
        <v>0</v>
      </c>
      <c r="O580" t="str">
        <f t="shared" si="19"/>
        <v>Wednesday</v>
      </c>
      <c r="P580" s="14">
        <v>0.30887798901968438</v>
      </c>
    </row>
    <row r="581" spans="1:16" x14ac:dyDescent="0.35">
      <c r="A581">
        <v>580</v>
      </c>
      <c r="B581" t="s">
        <v>2046</v>
      </c>
      <c r="C581" t="s">
        <v>84</v>
      </c>
      <c r="D581" t="s">
        <v>2075</v>
      </c>
      <c r="E581" s="3">
        <v>40814</v>
      </c>
      <c r="F581" t="s">
        <v>1894</v>
      </c>
      <c r="G581" t="s">
        <v>139</v>
      </c>
      <c r="H581" s="3">
        <v>40817</v>
      </c>
      <c r="I581" s="3">
        <v>40817</v>
      </c>
      <c r="J581">
        <v>3</v>
      </c>
      <c r="K581" t="s">
        <v>8400</v>
      </c>
      <c r="L581" s="5">
        <v>53.56</v>
      </c>
      <c r="M581">
        <v>2011</v>
      </c>
      <c r="N581">
        <f t="shared" si="18"/>
        <v>0</v>
      </c>
      <c r="O581" t="str">
        <f t="shared" si="19"/>
        <v>Wednesday</v>
      </c>
      <c r="P581" s="14">
        <v>8.9920948616600785E-2</v>
      </c>
    </row>
    <row r="582" spans="1:16" x14ac:dyDescent="0.35">
      <c r="A582">
        <v>581</v>
      </c>
      <c r="B582" t="s">
        <v>2046</v>
      </c>
      <c r="C582" t="s">
        <v>84</v>
      </c>
      <c r="D582" t="s">
        <v>2075</v>
      </c>
      <c r="E582" s="3">
        <v>40814</v>
      </c>
      <c r="F582" t="s">
        <v>2081</v>
      </c>
      <c r="G582" t="s">
        <v>139</v>
      </c>
      <c r="H582" s="3">
        <v>40817</v>
      </c>
      <c r="I582" s="3">
        <v>40817</v>
      </c>
      <c r="J582">
        <v>3</v>
      </c>
      <c r="K582" t="s">
        <v>8400</v>
      </c>
      <c r="L582" s="5">
        <v>347.815</v>
      </c>
      <c r="M582">
        <v>2011</v>
      </c>
      <c r="N582">
        <f t="shared" si="18"/>
        <v>0</v>
      </c>
      <c r="O582" t="str">
        <f t="shared" si="19"/>
        <v>Wednesday</v>
      </c>
      <c r="P582" s="14">
        <v>0.22000860215053764</v>
      </c>
    </row>
    <row r="583" spans="1:16" x14ac:dyDescent="0.35">
      <c r="A583">
        <v>582</v>
      </c>
      <c r="B583" t="s">
        <v>2046</v>
      </c>
      <c r="C583" t="s">
        <v>84</v>
      </c>
      <c r="D583" t="s">
        <v>2075</v>
      </c>
      <c r="E583" s="3">
        <v>40814</v>
      </c>
      <c r="F583" t="s">
        <v>2083</v>
      </c>
      <c r="G583" t="s">
        <v>139</v>
      </c>
      <c r="H583" s="3">
        <v>40817</v>
      </c>
      <c r="I583" s="3">
        <v>40818</v>
      </c>
      <c r="J583">
        <v>4</v>
      </c>
      <c r="K583" t="s">
        <v>8399</v>
      </c>
      <c r="L583" s="5">
        <v>34.002000000000002</v>
      </c>
      <c r="M583">
        <v>2011</v>
      </c>
      <c r="N583">
        <f t="shared" si="18"/>
        <v>1</v>
      </c>
      <c r="O583" t="str">
        <f t="shared" si="19"/>
        <v>Wednesday</v>
      </c>
      <c r="P583" s="14">
        <v>0.37917525773195881</v>
      </c>
    </row>
    <row r="584" spans="1:16" x14ac:dyDescent="0.35">
      <c r="A584">
        <v>583</v>
      </c>
      <c r="B584" t="s">
        <v>2046</v>
      </c>
      <c r="C584" t="s">
        <v>84</v>
      </c>
      <c r="D584" t="s">
        <v>2075</v>
      </c>
      <c r="E584" s="3">
        <v>40814</v>
      </c>
      <c r="F584" t="s">
        <v>2085</v>
      </c>
      <c r="G584" t="s">
        <v>139</v>
      </c>
      <c r="H584" s="3">
        <v>40817</v>
      </c>
      <c r="I584" s="3">
        <v>40817</v>
      </c>
      <c r="J584">
        <v>3</v>
      </c>
      <c r="K584" t="s">
        <v>8400</v>
      </c>
      <c r="L584" s="5">
        <v>12.932</v>
      </c>
      <c r="M584">
        <v>2011</v>
      </c>
      <c r="N584">
        <f t="shared" si="18"/>
        <v>0</v>
      </c>
      <c r="O584" t="str">
        <f t="shared" si="19"/>
        <v>Wednesday</v>
      </c>
      <c r="P584" s="14">
        <v>0.47036496350364959</v>
      </c>
    </row>
    <row r="585" spans="1:16" x14ac:dyDescent="0.35">
      <c r="A585">
        <v>584</v>
      </c>
      <c r="B585" t="s">
        <v>2046</v>
      </c>
      <c r="C585" t="s">
        <v>84</v>
      </c>
      <c r="D585" t="s">
        <v>2075</v>
      </c>
      <c r="E585" s="3">
        <v>40814</v>
      </c>
      <c r="F585" t="s">
        <v>2087</v>
      </c>
      <c r="G585" t="s">
        <v>139</v>
      </c>
      <c r="H585" s="3">
        <v>40817</v>
      </c>
      <c r="I585" s="3">
        <v>40817</v>
      </c>
      <c r="J585">
        <v>3</v>
      </c>
      <c r="K585" t="s">
        <v>8400</v>
      </c>
      <c r="L585" s="5">
        <v>0.55800000000000005</v>
      </c>
      <c r="M585">
        <v>2011</v>
      </c>
      <c r="N585">
        <f t="shared" si="18"/>
        <v>0</v>
      </c>
      <c r="O585" t="str">
        <f t="shared" si="19"/>
        <v>Wednesday</v>
      </c>
      <c r="P585" s="14">
        <v>0.47333333333333333</v>
      </c>
    </row>
    <row r="586" spans="1:16" x14ac:dyDescent="0.35">
      <c r="A586">
        <v>585</v>
      </c>
      <c r="B586" t="s">
        <v>2046</v>
      </c>
      <c r="C586" t="s">
        <v>84</v>
      </c>
      <c r="D586" t="s">
        <v>2075</v>
      </c>
      <c r="E586" s="3">
        <v>40814</v>
      </c>
      <c r="F586" t="s">
        <v>2089</v>
      </c>
      <c r="G586" t="s">
        <v>139</v>
      </c>
      <c r="H586" s="3">
        <v>40817</v>
      </c>
      <c r="I586" s="3">
        <v>40817</v>
      </c>
      <c r="J586">
        <v>3</v>
      </c>
      <c r="K586" t="s">
        <v>8400</v>
      </c>
      <c r="L586" s="5">
        <v>5.7030000000000003</v>
      </c>
      <c r="M586">
        <v>2011</v>
      </c>
      <c r="N586">
        <f t="shared" si="18"/>
        <v>0</v>
      </c>
      <c r="O586" t="str">
        <f t="shared" si="19"/>
        <v>Wednesday</v>
      </c>
      <c r="P586" s="14">
        <v>0.44740740740740742</v>
      </c>
    </row>
    <row r="587" spans="1:16" x14ac:dyDescent="0.35">
      <c r="A587">
        <v>586</v>
      </c>
      <c r="B587" t="s">
        <v>2046</v>
      </c>
      <c r="C587" t="s">
        <v>84</v>
      </c>
      <c r="D587" t="s">
        <v>2075</v>
      </c>
      <c r="E587" s="3">
        <v>40814</v>
      </c>
      <c r="F587" t="s">
        <v>2091</v>
      </c>
      <c r="G587" t="s">
        <v>139</v>
      </c>
      <c r="H587" s="3">
        <v>40817</v>
      </c>
      <c r="I587" s="3">
        <v>40817</v>
      </c>
      <c r="J587">
        <v>3</v>
      </c>
      <c r="K587" t="s">
        <v>8400</v>
      </c>
      <c r="L587" s="5">
        <v>0.68200000000000005</v>
      </c>
      <c r="M587">
        <v>2011</v>
      </c>
      <c r="N587">
        <f t="shared" si="18"/>
        <v>0</v>
      </c>
      <c r="O587" t="str">
        <f t="shared" si="19"/>
        <v>Wednesday</v>
      </c>
      <c r="P587" s="14">
        <v>0.43200000000000005</v>
      </c>
    </row>
    <row r="588" spans="1:16" x14ac:dyDescent="0.35">
      <c r="A588">
        <v>587</v>
      </c>
      <c r="B588" t="s">
        <v>1646</v>
      </c>
      <c r="C588" t="s">
        <v>84</v>
      </c>
      <c r="D588" t="s">
        <v>2092</v>
      </c>
      <c r="E588" s="3">
        <v>41739</v>
      </c>
      <c r="F588" t="s">
        <v>164</v>
      </c>
      <c r="G588" t="s">
        <v>41</v>
      </c>
      <c r="H588" s="3">
        <v>41744</v>
      </c>
      <c r="I588" s="3">
        <v>41746</v>
      </c>
      <c r="J588">
        <v>7</v>
      </c>
      <c r="K588" t="s">
        <v>8399</v>
      </c>
      <c r="L588" s="5">
        <v>2.968</v>
      </c>
      <c r="M588">
        <v>2014</v>
      </c>
      <c r="N588">
        <f t="shared" si="18"/>
        <v>2</v>
      </c>
      <c r="O588" t="str">
        <f t="shared" si="19"/>
        <v>Thursday</v>
      </c>
      <c r="P588" s="14">
        <v>0.43</v>
      </c>
    </row>
    <row r="589" spans="1:16" x14ac:dyDescent="0.35">
      <c r="A589">
        <v>588</v>
      </c>
      <c r="B589" t="s">
        <v>2094</v>
      </c>
      <c r="C589" t="s">
        <v>84</v>
      </c>
      <c r="D589" t="s">
        <v>2095</v>
      </c>
      <c r="E589" s="3">
        <v>41723</v>
      </c>
      <c r="F589" t="s">
        <v>1529</v>
      </c>
      <c r="G589" t="s">
        <v>139</v>
      </c>
      <c r="H589" s="3">
        <v>41726</v>
      </c>
      <c r="I589" s="3">
        <v>41726</v>
      </c>
      <c r="J589">
        <v>3</v>
      </c>
      <c r="K589" t="s">
        <v>8400</v>
      </c>
      <c r="L589" s="5">
        <v>61.009</v>
      </c>
      <c r="M589">
        <v>2014</v>
      </c>
      <c r="N589">
        <f t="shared" si="18"/>
        <v>0</v>
      </c>
      <c r="O589" t="str">
        <f t="shared" si="19"/>
        <v>Tuesday</v>
      </c>
      <c r="P589" s="14">
        <v>-0.50600408985377987</v>
      </c>
    </row>
    <row r="590" spans="1:16" x14ac:dyDescent="0.35">
      <c r="A590">
        <v>589</v>
      </c>
      <c r="B590" t="s">
        <v>2094</v>
      </c>
      <c r="C590" t="s">
        <v>84</v>
      </c>
      <c r="D590" t="s">
        <v>2095</v>
      </c>
      <c r="E590" s="3">
        <v>41723</v>
      </c>
      <c r="F590" t="s">
        <v>161</v>
      </c>
      <c r="G590" t="s">
        <v>139</v>
      </c>
      <c r="H590" s="3">
        <v>41726</v>
      </c>
      <c r="I590" s="3">
        <v>41726</v>
      </c>
      <c r="J590">
        <v>3</v>
      </c>
      <c r="K590" t="s">
        <v>8400</v>
      </c>
      <c r="L590" s="5">
        <v>75.536000000000001</v>
      </c>
      <c r="M590">
        <v>2014</v>
      </c>
      <c r="N590">
        <f t="shared" si="18"/>
        <v>0</v>
      </c>
      <c r="O590" t="str">
        <f t="shared" si="19"/>
        <v>Tuesday</v>
      </c>
      <c r="P590" s="14">
        <v>-0.29723827968540906</v>
      </c>
    </row>
    <row r="591" spans="1:16" x14ac:dyDescent="0.35">
      <c r="A591">
        <v>590</v>
      </c>
      <c r="B591" t="s">
        <v>2097</v>
      </c>
      <c r="C591" t="s">
        <v>44</v>
      </c>
      <c r="D591" t="s">
        <v>2098</v>
      </c>
      <c r="E591" s="3">
        <v>40634</v>
      </c>
      <c r="F591" t="s">
        <v>123</v>
      </c>
      <c r="G591" t="s">
        <v>139</v>
      </c>
      <c r="H591" s="3">
        <v>40637</v>
      </c>
      <c r="I591" s="3">
        <v>40637</v>
      </c>
      <c r="J591">
        <v>3</v>
      </c>
      <c r="K591" t="s">
        <v>8400</v>
      </c>
      <c r="L591" s="5">
        <v>0.315</v>
      </c>
      <c r="M591">
        <v>2011</v>
      </c>
      <c r="N591">
        <f t="shared" si="18"/>
        <v>0</v>
      </c>
      <c r="O591" t="str">
        <f t="shared" si="19"/>
        <v>Friday</v>
      </c>
      <c r="P591" s="14">
        <v>-0.44227392449517117</v>
      </c>
    </row>
    <row r="592" spans="1:16" x14ac:dyDescent="0.35">
      <c r="A592">
        <v>591</v>
      </c>
      <c r="B592" t="s">
        <v>2097</v>
      </c>
      <c r="C592" t="s">
        <v>44</v>
      </c>
      <c r="D592" t="s">
        <v>2098</v>
      </c>
      <c r="E592" s="3">
        <v>40634</v>
      </c>
      <c r="F592" t="s">
        <v>2100</v>
      </c>
      <c r="G592" t="s">
        <v>139</v>
      </c>
      <c r="H592" s="3">
        <v>40637</v>
      </c>
      <c r="I592" s="3">
        <v>40637</v>
      </c>
      <c r="J592">
        <v>3</v>
      </c>
      <c r="K592" t="s">
        <v>8400</v>
      </c>
      <c r="L592" s="5">
        <v>5.407</v>
      </c>
      <c r="M592">
        <v>2011</v>
      </c>
      <c r="N592">
        <f t="shared" si="18"/>
        <v>0</v>
      </c>
      <c r="O592" t="str">
        <f t="shared" si="19"/>
        <v>Friday</v>
      </c>
      <c r="P592" s="14">
        <v>-0.34360859728506787</v>
      </c>
    </row>
    <row r="593" spans="1:16" x14ac:dyDescent="0.35">
      <c r="A593">
        <v>592</v>
      </c>
      <c r="B593" t="s">
        <v>2097</v>
      </c>
      <c r="C593" t="s">
        <v>44</v>
      </c>
      <c r="D593" t="s">
        <v>2098</v>
      </c>
      <c r="E593" s="3">
        <v>40634</v>
      </c>
      <c r="F593" t="s">
        <v>828</v>
      </c>
      <c r="G593" t="s">
        <v>139</v>
      </c>
      <c r="H593" s="3">
        <v>40637</v>
      </c>
      <c r="I593" s="3">
        <v>40638</v>
      </c>
      <c r="J593">
        <v>4</v>
      </c>
      <c r="K593" t="s">
        <v>8399</v>
      </c>
      <c r="L593" s="5">
        <v>20.401</v>
      </c>
      <c r="M593">
        <v>2011</v>
      </c>
      <c r="N593">
        <f t="shared" si="18"/>
        <v>1</v>
      </c>
      <c r="O593" t="str">
        <f t="shared" si="19"/>
        <v>Friday</v>
      </c>
      <c r="P593" s="14">
        <v>-0.17068671507169597</v>
      </c>
    </row>
    <row r="594" spans="1:16" x14ac:dyDescent="0.35">
      <c r="A594">
        <v>593</v>
      </c>
      <c r="B594" t="s">
        <v>2097</v>
      </c>
      <c r="C594" t="s">
        <v>44</v>
      </c>
      <c r="D594" t="s">
        <v>2098</v>
      </c>
      <c r="E594" s="3">
        <v>40634</v>
      </c>
      <c r="F594" t="s">
        <v>2102</v>
      </c>
      <c r="G594" t="s">
        <v>139</v>
      </c>
      <c r="H594" s="3">
        <v>40637</v>
      </c>
      <c r="I594" s="3">
        <v>40637</v>
      </c>
      <c r="J594">
        <v>3</v>
      </c>
      <c r="K594" t="s">
        <v>8400</v>
      </c>
      <c r="L594" s="5">
        <v>5.4050000000000002</v>
      </c>
      <c r="M594">
        <v>2011</v>
      </c>
      <c r="N594">
        <f t="shared" si="18"/>
        <v>0</v>
      </c>
      <c r="O594" t="str">
        <f t="shared" si="19"/>
        <v>Friday</v>
      </c>
      <c r="P594" s="14">
        <v>1.6553328561202584E-2</v>
      </c>
    </row>
    <row r="595" spans="1:16" x14ac:dyDescent="0.35">
      <c r="A595">
        <v>594</v>
      </c>
      <c r="B595" t="s">
        <v>2097</v>
      </c>
      <c r="C595" t="s">
        <v>44</v>
      </c>
      <c r="D595" t="s">
        <v>2098</v>
      </c>
      <c r="E595" s="3">
        <v>40634</v>
      </c>
      <c r="F595" t="s">
        <v>2104</v>
      </c>
      <c r="G595" t="s">
        <v>139</v>
      </c>
      <c r="H595" s="3">
        <v>40637</v>
      </c>
      <c r="I595" s="3">
        <v>40638</v>
      </c>
      <c r="J595">
        <v>4</v>
      </c>
      <c r="K595" t="s">
        <v>8399</v>
      </c>
      <c r="L595" s="5">
        <v>7.5570000000000004</v>
      </c>
      <c r="M595">
        <v>2011</v>
      </c>
      <c r="N595">
        <f t="shared" si="18"/>
        <v>1</v>
      </c>
      <c r="O595" t="str">
        <f t="shared" si="19"/>
        <v>Friday</v>
      </c>
      <c r="P595" s="14">
        <v>-0.5266481434705732</v>
      </c>
    </row>
    <row r="596" spans="1:16" x14ac:dyDescent="0.35">
      <c r="A596">
        <v>595</v>
      </c>
      <c r="B596" t="s">
        <v>2097</v>
      </c>
      <c r="C596" t="s">
        <v>44</v>
      </c>
      <c r="D596" t="s">
        <v>2098</v>
      </c>
      <c r="E596" s="3">
        <v>40634</v>
      </c>
      <c r="F596" t="s">
        <v>2106</v>
      </c>
      <c r="G596" t="s">
        <v>139</v>
      </c>
      <c r="H596" s="3">
        <v>40637</v>
      </c>
      <c r="I596" s="3">
        <v>40637</v>
      </c>
      <c r="J596">
        <v>3</v>
      </c>
      <c r="K596" t="s">
        <v>8400</v>
      </c>
      <c r="L596" s="5">
        <v>3.657</v>
      </c>
      <c r="M596">
        <v>2011</v>
      </c>
      <c r="N596">
        <f t="shared" si="18"/>
        <v>0</v>
      </c>
      <c r="O596" t="str">
        <f t="shared" si="19"/>
        <v>Friday</v>
      </c>
      <c r="P596" s="14">
        <v>-8.1643708404271806E-2</v>
      </c>
    </row>
    <row r="597" spans="1:16" x14ac:dyDescent="0.35">
      <c r="A597">
        <v>596</v>
      </c>
      <c r="B597" t="s">
        <v>2097</v>
      </c>
      <c r="C597" t="s">
        <v>44</v>
      </c>
      <c r="D597" t="s">
        <v>2098</v>
      </c>
      <c r="E597" s="3">
        <v>40634</v>
      </c>
      <c r="F597" t="s">
        <v>2108</v>
      </c>
      <c r="G597" t="s">
        <v>139</v>
      </c>
      <c r="H597" s="3">
        <v>40637</v>
      </c>
      <c r="I597" s="3">
        <v>40637</v>
      </c>
      <c r="J597">
        <v>3</v>
      </c>
      <c r="K597" t="s">
        <v>8400</v>
      </c>
      <c r="L597" s="5">
        <v>5.6529999999999996</v>
      </c>
      <c r="M597">
        <v>2011</v>
      </c>
      <c r="N597">
        <f t="shared" si="18"/>
        <v>0</v>
      </c>
      <c r="O597" t="str">
        <f t="shared" si="19"/>
        <v>Friday</v>
      </c>
      <c r="P597" s="14">
        <v>-0.36809262008908861</v>
      </c>
    </row>
    <row r="598" spans="1:16" x14ac:dyDescent="0.35">
      <c r="A598">
        <v>597</v>
      </c>
      <c r="B598" t="s">
        <v>2110</v>
      </c>
      <c r="C598" t="s">
        <v>84</v>
      </c>
      <c r="D598" t="s">
        <v>2111</v>
      </c>
      <c r="E598" s="3">
        <v>41247</v>
      </c>
      <c r="F598" t="s">
        <v>2113</v>
      </c>
      <c r="G598" t="s">
        <v>41</v>
      </c>
      <c r="H598" s="3">
        <v>41252</v>
      </c>
      <c r="I598" s="3">
        <v>41252</v>
      </c>
      <c r="J598">
        <v>5</v>
      </c>
      <c r="K598" t="s">
        <v>8400</v>
      </c>
      <c r="L598" s="5">
        <v>6.335</v>
      </c>
      <c r="M598">
        <v>2012</v>
      </c>
      <c r="N598">
        <f t="shared" si="18"/>
        <v>0</v>
      </c>
      <c r="O598" t="str">
        <f t="shared" si="19"/>
        <v>Tuesday</v>
      </c>
      <c r="P598" s="14">
        <v>0.20100000000000001</v>
      </c>
    </row>
    <row r="599" spans="1:16" x14ac:dyDescent="0.35">
      <c r="A599">
        <v>598</v>
      </c>
      <c r="B599" t="s">
        <v>1069</v>
      </c>
      <c r="C599" t="s">
        <v>199</v>
      </c>
      <c r="D599" t="s">
        <v>2114</v>
      </c>
      <c r="E599" s="3">
        <v>41754</v>
      </c>
      <c r="F599" t="s">
        <v>2116</v>
      </c>
      <c r="G599" t="s">
        <v>41</v>
      </c>
      <c r="H599" s="3">
        <v>41759</v>
      </c>
      <c r="I599" s="3">
        <v>41762</v>
      </c>
      <c r="J599">
        <v>8</v>
      </c>
      <c r="K599" t="s">
        <v>8399</v>
      </c>
      <c r="L599" s="5">
        <v>0.96299999999999997</v>
      </c>
      <c r="M599">
        <v>2014</v>
      </c>
      <c r="N599">
        <f t="shared" si="18"/>
        <v>3</v>
      </c>
      <c r="O599" t="str">
        <f t="shared" si="19"/>
        <v>Friday</v>
      </c>
      <c r="P599" s="14">
        <v>0.35153648558652834</v>
      </c>
    </row>
    <row r="600" spans="1:16" x14ac:dyDescent="0.35">
      <c r="A600">
        <v>599</v>
      </c>
      <c r="B600" t="s">
        <v>1069</v>
      </c>
      <c r="C600" t="s">
        <v>199</v>
      </c>
      <c r="D600" t="s">
        <v>2114</v>
      </c>
      <c r="E600" s="3">
        <v>41754</v>
      </c>
      <c r="F600" t="s">
        <v>2118</v>
      </c>
      <c r="G600" t="s">
        <v>41</v>
      </c>
      <c r="H600" s="3">
        <v>41759</v>
      </c>
      <c r="I600" s="3">
        <v>41761</v>
      </c>
      <c r="J600">
        <v>7</v>
      </c>
      <c r="K600" t="s">
        <v>8399</v>
      </c>
      <c r="L600" s="5">
        <v>2.468</v>
      </c>
      <c r="M600">
        <v>2014</v>
      </c>
      <c r="N600">
        <f t="shared" si="18"/>
        <v>2</v>
      </c>
      <c r="O600" t="str">
        <f t="shared" si="19"/>
        <v>Friday</v>
      </c>
      <c r="P600" s="14">
        <v>-0.65989410701218199</v>
      </c>
    </row>
    <row r="601" spans="1:16" x14ac:dyDescent="0.35">
      <c r="A601">
        <v>600</v>
      </c>
      <c r="B601" t="s">
        <v>1069</v>
      </c>
      <c r="C601" t="s">
        <v>199</v>
      </c>
      <c r="D601" t="s">
        <v>2114</v>
      </c>
      <c r="E601" s="3">
        <v>41754</v>
      </c>
      <c r="F601" t="s">
        <v>2120</v>
      </c>
      <c r="G601" t="s">
        <v>41</v>
      </c>
      <c r="H601" s="3">
        <v>41759</v>
      </c>
      <c r="I601" s="3">
        <v>41761</v>
      </c>
      <c r="J601">
        <v>7</v>
      </c>
      <c r="K601" t="s">
        <v>8399</v>
      </c>
      <c r="L601" s="5">
        <v>6.1219999999999999</v>
      </c>
      <c r="M601">
        <v>2014</v>
      </c>
      <c r="N601">
        <f t="shared" si="18"/>
        <v>2</v>
      </c>
      <c r="O601" t="str">
        <f t="shared" si="19"/>
        <v>Friday</v>
      </c>
      <c r="P601" s="14">
        <v>-0.23819714933869796</v>
      </c>
    </row>
    <row r="602" spans="1:16" x14ac:dyDescent="0.35">
      <c r="A602">
        <v>601</v>
      </c>
      <c r="B602" t="s">
        <v>2122</v>
      </c>
      <c r="C602" t="s">
        <v>84</v>
      </c>
      <c r="D602" t="s">
        <v>2123</v>
      </c>
      <c r="E602" s="3">
        <v>41960</v>
      </c>
      <c r="F602" t="s">
        <v>473</v>
      </c>
      <c r="G602" t="s">
        <v>41</v>
      </c>
      <c r="H602" s="3">
        <v>41965</v>
      </c>
      <c r="I602" s="3">
        <v>41965</v>
      </c>
      <c r="J602">
        <v>5</v>
      </c>
      <c r="K602" t="s">
        <v>8400</v>
      </c>
      <c r="L602" s="5">
        <v>0.99099999999999999</v>
      </c>
      <c r="M602">
        <v>2014</v>
      </c>
      <c r="N602">
        <f t="shared" si="18"/>
        <v>0</v>
      </c>
      <c r="O602" t="str">
        <f t="shared" si="19"/>
        <v>Monday</v>
      </c>
      <c r="P602" s="14">
        <v>-0.39829621880137517</v>
      </c>
    </row>
    <row r="603" spans="1:16" x14ac:dyDescent="0.35">
      <c r="A603">
        <v>602</v>
      </c>
      <c r="B603" t="s">
        <v>2122</v>
      </c>
      <c r="C603" t="s">
        <v>84</v>
      </c>
      <c r="D603" t="s">
        <v>2123</v>
      </c>
      <c r="E603" s="3">
        <v>41960</v>
      </c>
      <c r="F603" t="s">
        <v>482</v>
      </c>
      <c r="G603" t="s">
        <v>41</v>
      </c>
      <c r="H603" s="3">
        <v>41965</v>
      </c>
      <c r="I603" s="3">
        <v>41965</v>
      </c>
      <c r="J603">
        <v>5</v>
      </c>
      <c r="K603" t="s">
        <v>8400</v>
      </c>
      <c r="L603" s="5">
        <v>1.9119999999999999</v>
      </c>
      <c r="M603">
        <v>2014</v>
      </c>
      <c r="N603">
        <f t="shared" si="18"/>
        <v>0</v>
      </c>
      <c r="O603" t="str">
        <f t="shared" si="19"/>
        <v>Monday</v>
      </c>
      <c r="P603" s="14">
        <v>-0.36776746724890824</v>
      </c>
    </row>
    <row r="604" spans="1:16" x14ac:dyDescent="0.35">
      <c r="A604">
        <v>603</v>
      </c>
      <c r="B604" t="s">
        <v>2125</v>
      </c>
      <c r="C604" t="s">
        <v>44</v>
      </c>
      <c r="D604" t="s">
        <v>2128</v>
      </c>
      <c r="E604" s="3">
        <v>41775</v>
      </c>
      <c r="F604" t="s">
        <v>2130</v>
      </c>
      <c r="G604" t="s">
        <v>155</v>
      </c>
      <c r="H604" s="3">
        <v>41777</v>
      </c>
      <c r="I604" s="3">
        <v>41778</v>
      </c>
      <c r="J604">
        <v>3</v>
      </c>
      <c r="K604" t="s">
        <v>8399</v>
      </c>
      <c r="L604" s="5">
        <v>37.031999999999996</v>
      </c>
      <c r="M604">
        <v>2014</v>
      </c>
      <c r="N604">
        <f t="shared" si="18"/>
        <v>1</v>
      </c>
      <c r="O604" t="str">
        <f t="shared" si="19"/>
        <v>Friday</v>
      </c>
      <c r="P604" s="14">
        <v>0.40934782608695647</v>
      </c>
    </row>
    <row r="605" spans="1:16" x14ac:dyDescent="0.35">
      <c r="A605">
        <v>604</v>
      </c>
      <c r="B605" t="s">
        <v>1552</v>
      </c>
      <c r="C605" t="s">
        <v>84</v>
      </c>
      <c r="D605" t="s">
        <v>2131</v>
      </c>
      <c r="E605" s="3">
        <v>41974</v>
      </c>
      <c r="F605" t="s">
        <v>2133</v>
      </c>
      <c r="G605" t="s">
        <v>41</v>
      </c>
      <c r="H605" s="3">
        <v>41979</v>
      </c>
      <c r="I605" s="3">
        <v>41979</v>
      </c>
      <c r="J605">
        <v>5</v>
      </c>
      <c r="K605" t="s">
        <v>8400</v>
      </c>
      <c r="L605" s="5">
        <v>0.57199999999999995</v>
      </c>
      <c r="M605">
        <v>2014</v>
      </c>
      <c r="N605">
        <f t="shared" si="18"/>
        <v>0</v>
      </c>
      <c r="O605" t="str">
        <f t="shared" si="19"/>
        <v>Monday</v>
      </c>
      <c r="P605" s="14">
        <v>0</v>
      </c>
    </row>
    <row r="606" spans="1:16" x14ac:dyDescent="0.35">
      <c r="A606">
        <v>605</v>
      </c>
      <c r="B606" t="s">
        <v>1552</v>
      </c>
      <c r="C606" t="s">
        <v>84</v>
      </c>
      <c r="D606" t="s">
        <v>2131</v>
      </c>
      <c r="E606" s="3">
        <v>41974</v>
      </c>
      <c r="F606" t="s">
        <v>1410</v>
      </c>
      <c r="G606" t="s">
        <v>41</v>
      </c>
      <c r="H606" s="3">
        <v>41979</v>
      </c>
      <c r="I606" s="3">
        <v>41982</v>
      </c>
      <c r="J606">
        <v>8</v>
      </c>
      <c r="K606" t="s">
        <v>8399</v>
      </c>
      <c r="L606" s="5">
        <v>30.74</v>
      </c>
      <c r="M606">
        <v>2014</v>
      </c>
      <c r="N606">
        <f t="shared" si="18"/>
        <v>3</v>
      </c>
      <c r="O606" t="str">
        <f t="shared" si="19"/>
        <v>Monday</v>
      </c>
      <c r="P606" s="14">
        <v>0.3995121951219513</v>
      </c>
    </row>
    <row r="607" spans="1:16" x14ac:dyDescent="0.35">
      <c r="A607">
        <v>606</v>
      </c>
      <c r="B607" t="s">
        <v>1552</v>
      </c>
      <c r="C607" t="s">
        <v>84</v>
      </c>
      <c r="D607" t="s">
        <v>2131</v>
      </c>
      <c r="E607" s="3">
        <v>41974</v>
      </c>
      <c r="F607" t="s">
        <v>2135</v>
      </c>
      <c r="G607" t="s">
        <v>41</v>
      </c>
      <c r="H607" s="3">
        <v>41979</v>
      </c>
      <c r="I607" s="3">
        <v>41980</v>
      </c>
      <c r="J607">
        <v>6</v>
      </c>
      <c r="K607" t="s">
        <v>8399</v>
      </c>
      <c r="L607" s="5">
        <v>4.4480000000000004</v>
      </c>
      <c r="M607">
        <v>2014</v>
      </c>
      <c r="N607">
        <f t="shared" si="18"/>
        <v>1</v>
      </c>
      <c r="O607" t="str">
        <f t="shared" si="19"/>
        <v>Monday</v>
      </c>
      <c r="P607" s="14">
        <v>0.24</v>
      </c>
    </row>
    <row r="608" spans="1:16" x14ac:dyDescent="0.35">
      <c r="A608">
        <v>607</v>
      </c>
      <c r="B608" t="s">
        <v>1552</v>
      </c>
      <c r="C608" t="s">
        <v>84</v>
      </c>
      <c r="D608" t="s">
        <v>2131</v>
      </c>
      <c r="E608" s="3">
        <v>41974</v>
      </c>
      <c r="F608" t="s">
        <v>2137</v>
      </c>
      <c r="G608" t="s">
        <v>41</v>
      </c>
      <c r="H608" s="3">
        <v>41979</v>
      </c>
      <c r="I608" s="3">
        <v>41981</v>
      </c>
      <c r="J608">
        <v>7</v>
      </c>
      <c r="K608" t="s">
        <v>8399</v>
      </c>
      <c r="L608" s="5">
        <v>3.61</v>
      </c>
      <c r="M608">
        <v>2014</v>
      </c>
      <c r="N608">
        <f t="shared" si="18"/>
        <v>2</v>
      </c>
      <c r="O608" t="str">
        <f t="shared" si="19"/>
        <v>Monday</v>
      </c>
      <c r="P608" s="14">
        <v>5.7499999999999996E-2</v>
      </c>
    </row>
    <row r="609" spans="1:16" x14ac:dyDescent="0.35">
      <c r="A609">
        <v>608</v>
      </c>
      <c r="B609" t="s">
        <v>1552</v>
      </c>
      <c r="C609" t="s">
        <v>84</v>
      </c>
      <c r="D609" t="s">
        <v>2131</v>
      </c>
      <c r="E609" s="3">
        <v>41974</v>
      </c>
      <c r="F609" t="s">
        <v>2083</v>
      </c>
      <c r="G609" t="s">
        <v>41</v>
      </c>
      <c r="H609" s="3">
        <v>41979</v>
      </c>
      <c r="I609" s="3">
        <v>41979</v>
      </c>
      <c r="J609">
        <v>5</v>
      </c>
      <c r="K609" t="s">
        <v>8400</v>
      </c>
      <c r="L609" s="5">
        <v>2.9569999999999999</v>
      </c>
      <c r="M609">
        <v>2014</v>
      </c>
      <c r="N609">
        <f t="shared" si="18"/>
        <v>0</v>
      </c>
      <c r="O609" t="str">
        <f t="shared" si="19"/>
        <v>Monday</v>
      </c>
      <c r="P609" s="14">
        <v>0.38312499999999999</v>
      </c>
    </row>
    <row r="610" spans="1:16" x14ac:dyDescent="0.35">
      <c r="A610">
        <v>609</v>
      </c>
      <c r="B610" t="s">
        <v>314</v>
      </c>
      <c r="C610" t="s">
        <v>30</v>
      </c>
      <c r="D610" t="s">
        <v>2138</v>
      </c>
      <c r="E610" s="3">
        <v>41766</v>
      </c>
      <c r="F610" t="s">
        <v>2140</v>
      </c>
      <c r="G610" t="s">
        <v>155</v>
      </c>
      <c r="H610" s="3">
        <v>41768</v>
      </c>
      <c r="I610" s="3">
        <v>41768</v>
      </c>
      <c r="J610">
        <v>2</v>
      </c>
      <c r="K610" t="s">
        <v>8400</v>
      </c>
      <c r="L610" s="5">
        <v>6.9180000000000001</v>
      </c>
      <c r="M610">
        <v>2014</v>
      </c>
      <c r="N610">
        <f t="shared" si="18"/>
        <v>0</v>
      </c>
      <c r="O610" t="str">
        <f t="shared" si="19"/>
        <v>Wednesday</v>
      </c>
      <c r="P610" s="14">
        <v>0.22061538461538457</v>
      </c>
    </row>
    <row r="611" spans="1:16" x14ac:dyDescent="0.35">
      <c r="A611">
        <v>610</v>
      </c>
      <c r="B611" t="s">
        <v>2142</v>
      </c>
      <c r="C611" t="s">
        <v>199</v>
      </c>
      <c r="D611" t="s">
        <v>2144</v>
      </c>
      <c r="E611" s="3">
        <v>40721</v>
      </c>
      <c r="F611" t="s">
        <v>2146</v>
      </c>
      <c r="G611" t="s">
        <v>242</v>
      </c>
      <c r="H611" s="3">
        <v>40721</v>
      </c>
      <c r="I611" s="3">
        <v>40721</v>
      </c>
      <c r="J611">
        <v>0</v>
      </c>
      <c r="K611" t="s">
        <v>8400</v>
      </c>
      <c r="L611" s="5">
        <v>5.5620000000000003</v>
      </c>
      <c r="M611">
        <v>2011</v>
      </c>
      <c r="N611">
        <f t="shared" si="18"/>
        <v>0</v>
      </c>
      <c r="O611" t="str">
        <f t="shared" si="19"/>
        <v>Monday</v>
      </c>
      <c r="P611" s="14">
        <v>0.33055555555555555</v>
      </c>
    </row>
    <row r="612" spans="1:16" x14ac:dyDescent="0.35">
      <c r="A612">
        <v>611</v>
      </c>
      <c r="B612" t="s">
        <v>1568</v>
      </c>
      <c r="C612" t="s">
        <v>84</v>
      </c>
      <c r="D612" t="s">
        <v>2147</v>
      </c>
      <c r="E612" s="3">
        <v>41935</v>
      </c>
      <c r="F612" t="s">
        <v>2149</v>
      </c>
      <c r="G612" t="s">
        <v>139</v>
      </c>
      <c r="H612" s="3">
        <v>41938</v>
      </c>
      <c r="I612" s="3">
        <v>41938</v>
      </c>
      <c r="J612">
        <v>3</v>
      </c>
      <c r="K612" t="s">
        <v>8400</v>
      </c>
      <c r="L612" s="5">
        <v>21.689</v>
      </c>
      <c r="M612">
        <v>2014</v>
      </c>
      <c r="N612">
        <f t="shared" si="18"/>
        <v>0</v>
      </c>
      <c r="O612" t="str">
        <f t="shared" si="19"/>
        <v>Thursday</v>
      </c>
      <c r="P612" s="14">
        <v>7.9224806201550396E-2</v>
      </c>
    </row>
    <row r="613" spans="1:16" x14ac:dyDescent="0.35">
      <c r="A613">
        <v>612</v>
      </c>
      <c r="B613" t="s">
        <v>1001</v>
      </c>
      <c r="C613" t="s">
        <v>30</v>
      </c>
      <c r="D613" t="s">
        <v>2151</v>
      </c>
      <c r="E613" s="3">
        <v>41983</v>
      </c>
      <c r="F613" t="s">
        <v>2153</v>
      </c>
      <c r="G613" t="s">
        <v>41</v>
      </c>
      <c r="H613" s="3">
        <v>41988</v>
      </c>
      <c r="I613" s="3">
        <v>41991</v>
      </c>
      <c r="J613">
        <v>8</v>
      </c>
      <c r="K613" t="s">
        <v>8399</v>
      </c>
      <c r="L613" s="5">
        <v>3.2639999999999998</v>
      </c>
      <c r="M613">
        <v>2014</v>
      </c>
      <c r="N613">
        <f t="shared" si="18"/>
        <v>3</v>
      </c>
      <c r="O613" t="str">
        <f t="shared" si="19"/>
        <v>Wednesday</v>
      </c>
      <c r="P613" s="14">
        <v>0</v>
      </c>
    </row>
    <row r="614" spans="1:16" x14ac:dyDescent="0.35">
      <c r="A614">
        <v>613</v>
      </c>
      <c r="B614" t="s">
        <v>1001</v>
      </c>
      <c r="C614" t="s">
        <v>30</v>
      </c>
      <c r="D614" t="s">
        <v>2151</v>
      </c>
      <c r="E614" s="3">
        <v>41983</v>
      </c>
      <c r="F614" t="s">
        <v>908</v>
      </c>
      <c r="G614" t="s">
        <v>41</v>
      </c>
      <c r="H614" s="3">
        <v>41988</v>
      </c>
      <c r="I614" s="3">
        <v>41989</v>
      </c>
      <c r="J614">
        <v>6</v>
      </c>
      <c r="K614" t="s">
        <v>8399</v>
      </c>
      <c r="L614" s="5">
        <v>118.721</v>
      </c>
      <c r="M614">
        <v>2014</v>
      </c>
      <c r="N614">
        <f t="shared" si="18"/>
        <v>1</v>
      </c>
      <c r="O614" t="str">
        <f t="shared" si="19"/>
        <v>Wednesday</v>
      </c>
      <c r="P614" s="14">
        <v>-0.21537772322089274</v>
      </c>
    </row>
    <row r="615" spans="1:16" x14ac:dyDescent="0.35">
      <c r="A615">
        <v>614</v>
      </c>
      <c r="B615" t="s">
        <v>2155</v>
      </c>
      <c r="C615" t="s">
        <v>44</v>
      </c>
      <c r="D615" t="s">
        <v>2157</v>
      </c>
      <c r="E615" s="3">
        <v>41064</v>
      </c>
      <c r="F615" t="s">
        <v>2159</v>
      </c>
      <c r="G615" t="s">
        <v>139</v>
      </c>
      <c r="H615" s="3">
        <v>41067</v>
      </c>
      <c r="I615" s="3">
        <v>41067</v>
      </c>
      <c r="J615">
        <v>3</v>
      </c>
      <c r="K615" t="s">
        <v>8400</v>
      </c>
      <c r="L615" s="5">
        <v>13.061999999999999</v>
      </c>
      <c r="M615">
        <v>2012</v>
      </c>
      <c r="N615">
        <f t="shared" si="18"/>
        <v>0</v>
      </c>
      <c r="O615" t="str">
        <f t="shared" si="19"/>
        <v>Monday</v>
      </c>
      <c r="P615" s="14">
        <v>0.16013698630136985</v>
      </c>
    </row>
    <row r="616" spans="1:16" x14ac:dyDescent="0.35">
      <c r="A616">
        <v>615</v>
      </c>
      <c r="B616" t="s">
        <v>2155</v>
      </c>
      <c r="C616" t="s">
        <v>44</v>
      </c>
      <c r="D616" t="s">
        <v>2157</v>
      </c>
      <c r="E616" s="3">
        <v>41064</v>
      </c>
      <c r="F616" t="s">
        <v>811</v>
      </c>
      <c r="G616" t="s">
        <v>139</v>
      </c>
      <c r="H616" s="3">
        <v>41067</v>
      </c>
      <c r="I616" s="3">
        <v>41067</v>
      </c>
      <c r="J616">
        <v>3</v>
      </c>
      <c r="K616" t="s">
        <v>8400</v>
      </c>
      <c r="L616" s="5">
        <v>4.1070000000000002</v>
      </c>
      <c r="M616">
        <v>2012</v>
      </c>
      <c r="N616">
        <f t="shared" si="18"/>
        <v>0</v>
      </c>
      <c r="O616" t="str">
        <f t="shared" si="19"/>
        <v>Monday</v>
      </c>
      <c r="P616" s="14">
        <v>0.31227272727272726</v>
      </c>
    </row>
    <row r="617" spans="1:16" x14ac:dyDescent="0.35">
      <c r="A617">
        <v>616</v>
      </c>
      <c r="B617" t="s">
        <v>2155</v>
      </c>
      <c r="C617" t="s">
        <v>44</v>
      </c>
      <c r="D617" t="s">
        <v>2157</v>
      </c>
      <c r="E617" s="3">
        <v>41064</v>
      </c>
      <c r="F617" t="s">
        <v>1802</v>
      </c>
      <c r="G617" t="s">
        <v>139</v>
      </c>
      <c r="H617" s="3">
        <v>41067</v>
      </c>
      <c r="I617" s="3">
        <v>41067</v>
      </c>
      <c r="J617">
        <v>3</v>
      </c>
      <c r="K617" t="s">
        <v>8400</v>
      </c>
      <c r="L617" s="5">
        <v>0.315</v>
      </c>
      <c r="M617">
        <v>2012</v>
      </c>
      <c r="N617">
        <f t="shared" si="18"/>
        <v>0</v>
      </c>
      <c r="O617" t="str">
        <f t="shared" si="19"/>
        <v>Monday</v>
      </c>
      <c r="P617" s="14">
        <v>0.48600000000000004</v>
      </c>
    </row>
    <row r="618" spans="1:16" x14ac:dyDescent="0.35">
      <c r="A618">
        <v>617</v>
      </c>
      <c r="B618" t="s">
        <v>873</v>
      </c>
      <c r="C618" t="s">
        <v>30</v>
      </c>
      <c r="D618" t="s">
        <v>2160</v>
      </c>
      <c r="E618" s="3">
        <v>41443</v>
      </c>
      <c r="F618" t="s">
        <v>2162</v>
      </c>
      <c r="G618" t="s">
        <v>41</v>
      </c>
      <c r="H618" s="3">
        <v>41448</v>
      </c>
      <c r="I618" s="3">
        <v>41448</v>
      </c>
      <c r="J618">
        <v>5</v>
      </c>
      <c r="K618" t="s">
        <v>8400</v>
      </c>
      <c r="L618" s="5">
        <v>60.831000000000003</v>
      </c>
      <c r="M618">
        <v>2013</v>
      </c>
      <c r="N618">
        <f t="shared" si="18"/>
        <v>0</v>
      </c>
      <c r="O618" t="str">
        <f t="shared" si="19"/>
        <v>Tuesday</v>
      </c>
      <c r="P618" s="14">
        <v>0.26995744680851064</v>
      </c>
    </row>
    <row r="619" spans="1:16" x14ac:dyDescent="0.35">
      <c r="A619">
        <v>618</v>
      </c>
      <c r="B619" t="s">
        <v>2164</v>
      </c>
      <c r="C619" t="s">
        <v>199</v>
      </c>
      <c r="D619" t="s">
        <v>2165</v>
      </c>
      <c r="E619" s="3">
        <v>40771</v>
      </c>
      <c r="F619" t="s">
        <v>560</v>
      </c>
      <c r="G619" t="s">
        <v>41</v>
      </c>
      <c r="H619" s="3">
        <v>40776</v>
      </c>
      <c r="I619" s="3">
        <v>40776</v>
      </c>
      <c r="J619">
        <v>5</v>
      </c>
      <c r="K619" t="s">
        <v>8400</v>
      </c>
      <c r="L619" s="5">
        <v>7.1379999999999999</v>
      </c>
      <c r="M619">
        <v>2011</v>
      </c>
      <c r="N619">
        <f t="shared" si="18"/>
        <v>0</v>
      </c>
      <c r="O619" t="str">
        <f t="shared" si="19"/>
        <v>Tuesday</v>
      </c>
      <c r="P619" s="14">
        <v>-2.5155815874446194E-2</v>
      </c>
    </row>
    <row r="620" spans="1:16" x14ac:dyDescent="0.35">
      <c r="A620">
        <v>619</v>
      </c>
      <c r="B620" t="s">
        <v>2164</v>
      </c>
      <c r="C620" t="s">
        <v>199</v>
      </c>
      <c r="D620" t="s">
        <v>2165</v>
      </c>
      <c r="E620" s="3">
        <v>40771</v>
      </c>
      <c r="F620" t="s">
        <v>2167</v>
      </c>
      <c r="G620" t="s">
        <v>41</v>
      </c>
      <c r="H620" s="3">
        <v>40776</v>
      </c>
      <c r="I620" s="3">
        <v>40776</v>
      </c>
      <c r="J620">
        <v>5</v>
      </c>
      <c r="K620" t="s">
        <v>8400</v>
      </c>
      <c r="L620" s="5">
        <v>15.355</v>
      </c>
      <c r="M620">
        <v>2011</v>
      </c>
      <c r="N620">
        <f t="shared" si="18"/>
        <v>0</v>
      </c>
      <c r="O620" t="str">
        <f t="shared" si="19"/>
        <v>Tuesday</v>
      </c>
      <c r="P620" s="14">
        <v>8.8456629846411144E-2</v>
      </c>
    </row>
    <row r="621" spans="1:16" x14ac:dyDescent="0.35">
      <c r="A621">
        <v>620</v>
      </c>
      <c r="B621" t="s">
        <v>2169</v>
      </c>
      <c r="C621" t="s">
        <v>84</v>
      </c>
      <c r="D621" t="s">
        <v>2170</v>
      </c>
      <c r="E621" s="3">
        <v>41387</v>
      </c>
      <c r="F621" t="s">
        <v>2172</v>
      </c>
      <c r="G621" t="s">
        <v>139</v>
      </c>
      <c r="H621" s="3">
        <v>41390</v>
      </c>
      <c r="I621" s="3">
        <v>41390</v>
      </c>
      <c r="J621">
        <v>3</v>
      </c>
      <c r="K621" t="s">
        <v>8400</v>
      </c>
      <c r="L621" s="5">
        <v>139.48699999999999</v>
      </c>
      <c r="M621">
        <v>2013</v>
      </c>
      <c r="N621">
        <f t="shared" si="18"/>
        <v>0</v>
      </c>
      <c r="O621" t="str">
        <f t="shared" si="19"/>
        <v>Tuesday</v>
      </c>
      <c r="P621" s="14">
        <v>0.17829989370040189</v>
      </c>
    </row>
    <row r="622" spans="1:16" x14ac:dyDescent="0.35">
      <c r="A622">
        <v>621</v>
      </c>
      <c r="B622" t="s">
        <v>2169</v>
      </c>
      <c r="C622" t="s">
        <v>84</v>
      </c>
      <c r="D622" t="s">
        <v>2170</v>
      </c>
      <c r="E622" s="3">
        <v>41387</v>
      </c>
      <c r="F622" t="s">
        <v>1974</v>
      </c>
      <c r="G622" t="s">
        <v>139</v>
      </c>
      <c r="H622" s="3">
        <v>41390</v>
      </c>
      <c r="I622" s="3">
        <v>41390</v>
      </c>
      <c r="J622">
        <v>3</v>
      </c>
      <c r="K622" t="s">
        <v>8400</v>
      </c>
      <c r="L622" s="5">
        <v>18.861000000000001</v>
      </c>
      <c r="M622">
        <v>2013</v>
      </c>
      <c r="N622">
        <f t="shared" si="18"/>
        <v>0</v>
      </c>
      <c r="O622" t="str">
        <f t="shared" si="19"/>
        <v>Tuesday</v>
      </c>
      <c r="P622" s="14">
        <v>0.25975308641975309</v>
      </c>
    </row>
    <row r="623" spans="1:16" x14ac:dyDescent="0.35">
      <c r="A623">
        <v>622</v>
      </c>
      <c r="B623" t="s">
        <v>2169</v>
      </c>
      <c r="C623" t="s">
        <v>84</v>
      </c>
      <c r="D623" t="s">
        <v>2170</v>
      </c>
      <c r="E623" s="3">
        <v>41387</v>
      </c>
      <c r="F623" t="s">
        <v>2174</v>
      </c>
      <c r="G623" t="s">
        <v>139</v>
      </c>
      <c r="H623" s="3">
        <v>41390</v>
      </c>
      <c r="I623" s="3">
        <v>41390</v>
      </c>
      <c r="J623">
        <v>3</v>
      </c>
      <c r="K623" t="s">
        <v>8400</v>
      </c>
      <c r="L623" s="5">
        <v>227.62899999999999</v>
      </c>
      <c r="M623">
        <v>2013</v>
      </c>
      <c r="N623">
        <f t="shared" si="18"/>
        <v>0</v>
      </c>
      <c r="O623" t="str">
        <f t="shared" si="19"/>
        <v>Tuesday</v>
      </c>
      <c r="P623" s="14">
        <v>0.16825660152075156</v>
      </c>
    </row>
    <row r="624" spans="1:16" x14ac:dyDescent="0.35">
      <c r="A624">
        <v>623</v>
      </c>
      <c r="B624" t="s">
        <v>1859</v>
      </c>
      <c r="C624" t="s">
        <v>84</v>
      </c>
      <c r="D624" t="s">
        <v>2175</v>
      </c>
      <c r="E624" s="3">
        <v>40683</v>
      </c>
      <c r="F624" t="s">
        <v>1435</v>
      </c>
      <c r="G624" t="s">
        <v>41</v>
      </c>
      <c r="H624" s="3">
        <v>40688</v>
      </c>
      <c r="I624" s="3">
        <v>40688</v>
      </c>
      <c r="J624">
        <v>5</v>
      </c>
      <c r="K624" t="s">
        <v>8400</v>
      </c>
      <c r="L624" s="5">
        <v>15.368</v>
      </c>
      <c r="M624">
        <v>2011</v>
      </c>
      <c r="N624">
        <f t="shared" si="18"/>
        <v>0</v>
      </c>
      <c r="O624" t="str">
        <f t="shared" si="19"/>
        <v>Friday</v>
      </c>
      <c r="P624" s="14">
        <v>0.13907692307692307</v>
      </c>
    </row>
    <row r="625" spans="1:16" x14ac:dyDescent="0.35">
      <c r="A625">
        <v>624</v>
      </c>
      <c r="B625" t="s">
        <v>1859</v>
      </c>
      <c r="C625" t="s">
        <v>84</v>
      </c>
      <c r="D625" t="s">
        <v>2175</v>
      </c>
      <c r="E625" s="3">
        <v>40683</v>
      </c>
      <c r="F625" t="s">
        <v>2177</v>
      </c>
      <c r="G625" t="s">
        <v>41</v>
      </c>
      <c r="H625" s="3">
        <v>40688</v>
      </c>
      <c r="I625" s="3">
        <v>40688</v>
      </c>
      <c r="J625">
        <v>5</v>
      </c>
      <c r="K625" t="s">
        <v>8400</v>
      </c>
      <c r="L625" s="5">
        <v>3.028</v>
      </c>
      <c r="M625">
        <v>2011</v>
      </c>
      <c r="N625">
        <f t="shared" si="18"/>
        <v>0</v>
      </c>
      <c r="O625" t="str">
        <f t="shared" si="19"/>
        <v>Friday</v>
      </c>
      <c r="P625" s="14">
        <v>0.29555555555555557</v>
      </c>
    </row>
    <row r="626" spans="1:16" x14ac:dyDescent="0.35">
      <c r="A626">
        <v>625</v>
      </c>
      <c r="B626" t="s">
        <v>1859</v>
      </c>
      <c r="C626" t="s">
        <v>84</v>
      </c>
      <c r="D626" t="s">
        <v>2175</v>
      </c>
      <c r="E626" s="3">
        <v>40683</v>
      </c>
      <c r="F626" t="s">
        <v>2179</v>
      </c>
      <c r="G626" t="s">
        <v>41</v>
      </c>
      <c r="H626" s="3">
        <v>40688</v>
      </c>
      <c r="I626" s="3">
        <v>40688</v>
      </c>
      <c r="J626">
        <v>5</v>
      </c>
      <c r="K626" t="s">
        <v>8400</v>
      </c>
      <c r="L626" s="5">
        <v>78.063999999999993</v>
      </c>
      <c r="M626">
        <v>2011</v>
      </c>
      <c r="N626">
        <f t="shared" si="18"/>
        <v>0</v>
      </c>
      <c r="O626" t="str">
        <f t="shared" si="19"/>
        <v>Friday</v>
      </c>
      <c r="P626" s="14">
        <v>9.9546142208774609E-3</v>
      </c>
    </row>
    <row r="627" spans="1:16" x14ac:dyDescent="0.35">
      <c r="A627">
        <v>626</v>
      </c>
      <c r="B627" t="s">
        <v>1859</v>
      </c>
      <c r="C627" t="s">
        <v>84</v>
      </c>
      <c r="D627" t="s">
        <v>2175</v>
      </c>
      <c r="E627" s="3">
        <v>40683</v>
      </c>
      <c r="F627" t="s">
        <v>2181</v>
      </c>
      <c r="G627" t="s">
        <v>41</v>
      </c>
      <c r="H627" s="3">
        <v>40688</v>
      </c>
      <c r="I627" s="3">
        <v>40691</v>
      </c>
      <c r="J627">
        <v>8</v>
      </c>
      <c r="K627" t="s">
        <v>8399</v>
      </c>
      <c r="L627" s="5">
        <v>4.8310000000000004</v>
      </c>
      <c r="M627">
        <v>2011</v>
      </c>
      <c r="N627">
        <f t="shared" si="18"/>
        <v>3</v>
      </c>
      <c r="O627" t="str">
        <f t="shared" si="19"/>
        <v>Friday</v>
      </c>
      <c r="P627" s="14">
        <v>0.44666666666666671</v>
      </c>
    </row>
    <row r="628" spans="1:16" x14ac:dyDescent="0.35">
      <c r="A628">
        <v>627</v>
      </c>
      <c r="B628" t="s">
        <v>2183</v>
      </c>
      <c r="C628" t="s">
        <v>30</v>
      </c>
      <c r="D628" t="s">
        <v>2185</v>
      </c>
      <c r="E628" s="3">
        <v>41901</v>
      </c>
      <c r="F628" t="s">
        <v>50</v>
      </c>
      <c r="G628" t="s">
        <v>139</v>
      </c>
      <c r="H628" s="3">
        <v>41904</v>
      </c>
      <c r="I628" s="3">
        <v>41907</v>
      </c>
      <c r="J628">
        <v>6</v>
      </c>
      <c r="K628" t="s">
        <v>8399</v>
      </c>
      <c r="L628" s="5">
        <v>9.952</v>
      </c>
      <c r="M628">
        <v>2014</v>
      </c>
      <c r="N628">
        <f t="shared" si="18"/>
        <v>3</v>
      </c>
      <c r="O628" t="str">
        <f t="shared" si="19"/>
        <v>Friday</v>
      </c>
      <c r="P628" s="14">
        <v>-6.5001640419947507E-2</v>
      </c>
    </row>
    <row r="629" spans="1:16" x14ac:dyDescent="0.35">
      <c r="A629">
        <v>628</v>
      </c>
      <c r="B629" t="s">
        <v>2187</v>
      </c>
      <c r="C629" t="s">
        <v>84</v>
      </c>
      <c r="D629" t="s">
        <v>2190</v>
      </c>
      <c r="E629" s="3">
        <v>41771</v>
      </c>
      <c r="F629" t="s">
        <v>2192</v>
      </c>
      <c r="G629" t="s">
        <v>41</v>
      </c>
      <c r="H629" s="3">
        <v>41776</v>
      </c>
      <c r="I629" s="3">
        <v>41776</v>
      </c>
      <c r="J629">
        <v>5</v>
      </c>
      <c r="K629" t="s">
        <v>8400</v>
      </c>
      <c r="L629" s="5">
        <v>0.42399999999999999</v>
      </c>
      <c r="M629">
        <v>2014</v>
      </c>
      <c r="N629">
        <f t="shared" si="18"/>
        <v>0</v>
      </c>
      <c r="O629" t="str">
        <f t="shared" si="19"/>
        <v>Monday</v>
      </c>
      <c r="P629" s="14">
        <v>-6.6047728830456717E-2</v>
      </c>
    </row>
    <row r="630" spans="1:16" x14ac:dyDescent="0.35">
      <c r="A630">
        <v>629</v>
      </c>
      <c r="B630" t="s">
        <v>564</v>
      </c>
      <c r="C630" t="s">
        <v>44</v>
      </c>
      <c r="D630" t="s">
        <v>2195</v>
      </c>
      <c r="E630" s="3">
        <v>41990</v>
      </c>
      <c r="F630" t="s">
        <v>2197</v>
      </c>
      <c r="G630" t="s">
        <v>139</v>
      </c>
      <c r="H630" s="3">
        <v>41993</v>
      </c>
      <c r="I630" s="3">
        <v>41993</v>
      </c>
      <c r="J630">
        <v>3</v>
      </c>
      <c r="K630" t="s">
        <v>8400</v>
      </c>
      <c r="L630" s="5">
        <v>0.33400000000000002</v>
      </c>
      <c r="M630">
        <v>2014</v>
      </c>
      <c r="N630">
        <f t="shared" si="18"/>
        <v>0</v>
      </c>
      <c r="O630" t="str">
        <f t="shared" si="19"/>
        <v>Wednesday</v>
      </c>
      <c r="P630" s="14">
        <v>0.29399999999999998</v>
      </c>
    </row>
    <row r="631" spans="1:16" x14ac:dyDescent="0.35">
      <c r="A631">
        <v>630</v>
      </c>
      <c r="B631" t="s">
        <v>1743</v>
      </c>
      <c r="C631" t="s">
        <v>30</v>
      </c>
      <c r="D631" t="s">
        <v>2198</v>
      </c>
      <c r="E631" s="3">
        <v>41424</v>
      </c>
      <c r="F631" t="s">
        <v>2200</v>
      </c>
      <c r="G631" t="s">
        <v>41</v>
      </c>
      <c r="H631" s="3">
        <v>41429</v>
      </c>
      <c r="I631" s="3">
        <v>41432</v>
      </c>
      <c r="J631">
        <v>8</v>
      </c>
      <c r="K631" t="s">
        <v>8399</v>
      </c>
      <c r="L631" s="5">
        <v>16.372</v>
      </c>
      <c r="M631">
        <v>2013</v>
      </c>
      <c r="N631">
        <f t="shared" si="18"/>
        <v>3</v>
      </c>
      <c r="O631" t="str">
        <f t="shared" si="19"/>
        <v>Thursday</v>
      </c>
      <c r="P631" s="14">
        <v>6.9891891891891905E-2</v>
      </c>
    </row>
    <row r="632" spans="1:16" x14ac:dyDescent="0.35">
      <c r="A632">
        <v>631</v>
      </c>
      <c r="B632" t="s">
        <v>1743</v>
      </c>
      <c r="C632" t="s">
        <v>30</v>
      </c>
      <c r="D632" t="s">
        <v>2198</v>
      </c>
      <c r="E632" s="3">
        <v>41424</v>
      </c>
      <c r="F632" t="s">
        <v>2202</v>
      </c>
      <c r="G632" t="s">
        <v>41</v>
      </c>
      <c r="H632" s="3">
        <v>41429</v>
      </c>
      <c r="I632" s="3">
        <v>41429</v>
      </c>
      <c r="J632">
        <v>5</v>
      </c>
      <c r="K632" t="s">
        <v>8400</v>
      </c>
      <c r="L632" s="5">
        <v>8.0429999999999993</v>
      </c>
      <c r="M632">
        <v>2013</v>
      </c>
      <c r="N632">
        <f t="shared" si="18"/>
        <v>0</v>
      </c>
      <c r="O632" t="str">
        <f t="shared" si="19"/>
        <v>Thursday</v>
      </c>
      <c r="P632" s="14">
        <v>0.42842105263157892</v>
      </c>
    </row>
    <row r="633" spans="1:16" x14ac:dyDescent="0.35">
      <c r="A633">
        <v>632</v>
      </c>
      <c r="B633" t="s">
        <v>1001</v>
      </c>
      <c r="C633" t="s">
        <v>30</v>
      </c>
      <c r="D633" t="s">
        <v>2203</v>
      </c>
      <c r="E633" s="3">
        <v>41006</v>
      </c>
      <c r="F633" t="s">
        <v>1618</v>
      </c>
      <c r="G633" t="s">
        <v>41</v>
      </c>
      <c r="H633" s="3">
        <v>41011</v>
      </c>
      <c r="I633" s="3">
        <v>41011</v>
      </c>
      <c r="J633">
        <v>5</v>
      </c>
      <c r="K633" t="s">
        <v>8400</v>
      </c>
      <c r="L633" s="5">
        <v>5.5659999999999998</v>
      </c>
      <c r="M633">
        <v>2012</v>
      </c>
      <c r="N633">
        <f t="shared" si="18"/>
        <v>0</v>
      </c>
      <c r="O633" t="str">
        <f t="shared" si="19"/>
        <v>Saturday</v>
      </c>
      <c r="P633" s="14">
        <v>-0.29454500166057779</v>
      </c>
    </row>
    <row r="634" spans="1:16" x14ac:dyDescent="0.35">
      <c r="A634">
        <v>633</v>
      </c>
      <c r="B634" t="s">
        <v>1001</v>
      </c>
      <c r="C634" t="s">
        <v>30</v>
      </c>
      <c r="D634" t="s">
        <v>2203</v>
      </c>
      <c r="E634" s="3">
        <v>41006</v>
      </c>
      <c r="F634" t="s">
        <v>1026</v>
      </c>
      <c r="G634" t="s">
        <v>41</v>
      </c>
      <c r="H634" s="3">
        <v>41011</v>
      </c>
      <c r="I634" s="3">
        <v>41014</v>
      </c>
      <c r="J634">
        <v>8</v>
      </c>
      <c r="K634" t="s">
        <v>8399</v>
      </c>
      <c r="L634" s="5">
        <v>8.1329999999999991</v>
      </c>
      <c r="M634">
        <v>2012</v>
      </c>
      <c r="N634">
        <f t="shared" si="18"/>
        <v>3</v>
      </c>
      <c r="O634" t="str">
        <f t="shared" si="19"/>
        <v>Saturday</v>
      </c>
      <c r="P634" s="14">
        <v>0.39873684210526317</v>
      </c>
    </row>
    <row r="635" spans="1:16" x14ac:dyDescent="0.35">
      <c r="A635">
        <v>634</v>
      </c>
      <c r="B635" t="s">
        <v>2206</v>
      </c>
      <c r="C635" t="s">
        <v>44</v>
      </c>
      <c r="D635" t="s">
        <v>2208</v>
      </c>
      <c r="E635" s="3">
        <v>41968</v>
      </c>
      <c r="F635" t="s">
        <v>2210</v>
      </c>
      <c r="G635" t="s">
        <v>41</v>
      </c>
      <c r="H635" s="3">
        <v>41973</v>
      </c>
      <c r="I635" s="3">
        <v>41973</v>
      </c>
      <c r="J635">
        <v>5</v>
      </c>
      <c r="K635" t="s">
        <v>8400</v>
      </c>
      <c r="L635" s="5">
        <v>6.5940000000000003</v>
      </c>
      <c r="M635">
        <v>2014</v>
      </c>
      <c r="N635">
        <f t="shared" si="18"/>
        <v>0</v>
      </c>
      <c r="O635" t="str">
        <f t="shared" si="19"/>
        <v>Tuesday</v>
      </c>
      <c r="P635" s="14">
        <v>0.27022624434389142</v>
      </c>
    </row>
    <row r="636" spans="1:16" x14ac:dyDescent="0.35">
      <c r="A636">
        <v>635</v>
      </c>
      <c r="B636" t="s">
        <v>2212</v>
      </c>
      <c r="C636" t="s">
        <v>84</v>
      </c>
      <c r="D636" t="s">
        <v>2213</v>
      </c>
      <c r="E636" s="3">
        <v>40701</v>
      </c>
      <c r="F636" t="s">
        <v>2215</v>
      </c>
      <c r="G636" t="s">
        <v>41</v>
      </c>
      <c r="H636" s="3">
        <v>40706</v>
      </c>
      <c r="I636" s="3">
        <v>40706</v>
      </c>
      <c r="J636">
        <v>5</v>
      </c>
      <c r="K636" t="s">
        <v>8400</v>
      </c>
      <c r="L636" s="5">
        <v>18.981000000000002</v>
      </c>
      <c r="M636">
        <v>2011</v>
      </c>
      <c r="N636">
        <f t="shared" si="18"/>
        <v>0</v>
      </c>
      <c r="O636" t="str">
        <f t="shared" si="19"/>
        <v>Tuesday</v>
      </c>
      <c r="P636" s="14">
        <v>3.3471337830285941E-2</v>
      </c>
    </row>
    <row r="637" spans="1:16" x14ac:dyDescent="0.35">
      <c r="A637">
        <v>636</v>
      </c>
      <c r="B637" t="s">
        <v>2217</v>
      </c>
      <c r="C637" t="s">
        <v>44</v>
      </c>
      <c r="D637" t="s">
        <v>2220</v>
      </c>
      <c r="E637" s="3">
        <v>40933</v>
      </c>
      <c r="F637" t="s">
        <v>2222</v>
      </c>
      <c r="G637" t="s">
        <v>155</v>
      </c>
      <c r="H637" s="3">
        <v>40935</v>
      </c>
      <c r="I637" s="3">
        <v>40935</v>
      </c>
      <c r="J637">
        <v>2</v>
      </c>
      <c r="K637" t="s">
        <v>8400</v>
      </c>
      <c r="L637" s="5">
        <v>177.15299999999999</v>
      </c>
      <c r="M637">
        <v>2012</v>
      </c>
      <c r="N637">
        <f t="shared" si="18"/>
        <v>0</v>
      </c>
      <c r="O637" t="str">
        <f t="shared" si="19"/>
        <v>Wednesday</v>
      </c>
      <c r="P637" s="14">
        <v>0.23984924623115569</v>
      </c>
    </row>
    <row r="638" spans="1:16" x14ac:dyDescent="0.35">
      <c r="A638">
        <v>637</v>
      </c>
      <c r="B638" t="s">
        <v>2217</v>
      </c>
      <c r="C638" t="s">
        <v>44</v>
      </c>
      <c r="D638" t="s">
        <v>2220</v>
      </c>
      <c r="E638" s="3">
        <v>40933</v>
      </c>
      <c r="F638" t="s">
        <v>2224</v>
      </c>
      <c r="G638" t="s">
        <v>155</v>
      </c>
      <c r="H638" s="3">
        <v>40935</v>
      </c>
      <c r="I638" s="3">
        <v>40935</v>
      </c>
      <c r="J638">
        <v>2</v>
      </c>
      <c r="K638" t="s">
        <v>8400</v>
      </c>
      <c r="L638" s="5">
        <v>43.396000000000001</v>
      </c>
      <c r="M638">
        <v>2012</v>
      </c>
      <c r="N638">
        <f t="shared" si="18"/>
        <v>0</v>
      </c>
      <c r="O638" t="str">
        <f t="shared" si="19"/>
        <v>Wednesday</v>
      </c>
      <c r="P638" s="14">
        <v>9.7902097902097893E-3</v>
      </c>
    </row>
    <row r="639" spans="1:16" x14ac:dyDescent="0.35">
      <c r="A639">
        <v>638</v>
      </c>
      <c r="B639" t="s">
        <v>2226</v>
      </c>
      <c r="C639" t="s">
        <v>199</v>
      </c>
      <c r="D639" t="s">
        <v>2227</v>
      </c>
      <c r="E639" s="3">
        <v>41527</v>
      </c>
      <c r="F639" t="s">
        <v>2229</v>
      </c>
      <c r="G639" t="s">
        <v>41</v>
      </c>
      <c r="H639" s="3">
        <v>41532</v>
      </c>
      <c r="I639" s="3">
        <v>41535</v>
      </c>
      <c r="J639">
        <v>8</v>
      </c>
      <c r="K639" t="s">
        <v>8399</v>
      </c>
      <c r="L639" s="5">
        <v>3.379</v>
      </c>
      <c r="M639">
        <v>2013</v>
      </c>
      <c r="N639">
        <f t="shared" si="18"/>
        <v>3</v>
      </c>
      <c r="O639" t="str">
        <f t="shared" si="19"/>
        <v>Tuesday</v>
      </c>
      <c r="P639" s="14">
        <v>-0.4656209312418626</v>
      </c>
    </row>
    <row r="640" spans="1:16" x14ac:dyDescent="0.35">
      <c r="A640">
        <v>639</v>
      </c>
      <c r="B640" t="s">
        <v>2226</v>
      </c>
      <c r="C640" t="s">
        <v>199</v>
      </c>
      <c r="D640" t="s">
        <v>2227</v>
      </c>
      <c r="E640" s="3">
        <v>41527</v>
      </c>
      <c r="F640" t="s">
        <v>938</v>
      </c>
      <c r="G640" t="s">
        <v>41</v>
      </c>
      <c r="H640" s="3">
        <v>41532</v>
      </c>
      <c r="I640" s="3">
        <v>41533</v>
      </c>
      <c r="J640">
        <v>6</v>
      </c>
      <c r="K640" t="s">
        <v>8399</v>
      </c>
      <c r="L640" s="5">
        <v>20.259</v>
      </c>
      <c r="M640">
        <v>2013</v>
      </c>
      <c r="N640">
        <f t="shared" si="18"/>
        <v>1</v>
      </c>
      <c r="O640" t="str">
        <f t="shared" si="19"/>
        <v>Tuesday</v>
      </c>
      <c r="P640" s="14">
        <v>3.0254701719508111E-2</v>
      </c>
    </row>
    <row r="641" spans="1:16" x14ac:dyDescent="0.35">
      <c r="A641">
        <v>640</v>
      </c>
      <c r="B641" t="s">
        <v>2231</v>
      </c>
      <c r="C641" t="s">
        <v>199</v>
      </c>
      <c r="D641" t="s">
        <v>2232</v>
      </c>
      <c r="E641" s="3">
        <v>41894</v>
      </c>
      <c r="F641" t="s">
        <v>2234</v>
      </c>
      <c r="G641" t="s">
        <v>155</v>
      </c>
      <c r="H641" s="3">
        <v>41896</v>
      </c>
      <c r="I641" s="3">
        <v>41896</v>
      </c>
      <c r="J641">
        <v>2</v>
      </c>
      <c r="K641" t="s">
        <v>8400</v>
      </c>
      <c r="L641" s="5">
        <v>40.045999999999999</v>
      </c>
      <c r="M641">
        <v>2014</v>
      </c>
      <c r="N641">
        <f t="shared" si="18"/>
        <v>0</v>
      </c>
      <c r="O641" t="str">
        <f t="shared" si="19"/>
        <v>Friday</v>
      </c>
      <c r="P641" s="14">
        <v>0.20604081744756914</v>
      </c>
    </row>
    <row r="642" spans="1:16" x14ac:dyDescent="0.35">
      <c r="A642">
        <v>641</v>
      </c>
      <c r="B642" t="s">
        <v>2236</v>
      </c>
      <c r="C642" t="s">
        <v>30</v>
      </c>
      <c r="D642" t="s">
        <v>2237</v>
      </c>
      <c r="E642" s="3">
        <v>41089</v>
      </c>
      <c r="F642" t="s">
        <v>1392</v>
      </c>
      <c r="G642" t="s">
        <v>139</v>
      </c>
      <c r="H642" s="3">
        <v>41092</v>
      </c>
      <c r="I642" s="3">
        <v>41092</v>
      </c>
      <c r="J642">
        <v>3</v>
      </c>
      <c r="K642" t="s">
        <v>8400</v>
      </c>
      <c r="L642" s="5">
        <v>142.40799999999999</v>
      </c>
      <c r="M642">
        <v>2012</v>
      </c>
      <c r="N642">
        <f t="shared" si="18"/>
        <v>0</v>
      </c>
      <c r="O642" t="str">
        <f t="shared" si="19"/>
        <v>Friday</v>
      </c>
      <c r="P642" s="14">
        <v>0.30500682170942284</v>
      </c>
    </row>
    <row r="643" spans="1:16" x14ac:dyDescent="0.35">
      <c r="A643">
        <v>642</v>
      </c>
      <c r="B643" t="s">
        <v>2236</v>
      </c>
      <c r="C643" t="s">
        <v>30</v>
      </c>
      <c r="D643" t="s">
        <v>2237</v>
      </c>
      <c r="E643" s="3">
        <v>41089</v>
      </c>
      <c r="F643" t="s">
        <v>2239</v>
      </c>
      <c r="G643" t="s">
        <v>139</v>
      </c>
      <c r="H643" s="3">
        <v>41092</v>
      </c>
      <c r="I643" s="3">
        <v>41092</v>
      </c>
      <c r="J643">
        <v>3</v>
      </c>
      <c r="K643" t="s">
        <v>8400</v>
      </c>
      <c r="L643" s="5">
        <v>3.9910000000000001</v>
      </c>
      <c r="M643">
        <v>2012</v>
      </c>
      <c r="N643">
        <f t="shared" ref="N643:N706" si="20">I643-H643</f>
        <v>0</v>
      </c>
      <c r="O643" t="str">
        <f t="shared" ref="O643:O706" si="21">TEXT(E643,"dddd")</f>
        <v>Friday</v>
      </c>
      <c r="P643" s="14">
        <v>-0.52114994934143866</v>
      </c>
    </row>
    <row r="644" spans="1:16" x14ac:dyDescent="0.35">
      <c r="A644">
        <v>643</v>
      </c>
      <c r="B644" t="s">
        <v>2241</v>
      </c>
      <c r="C644" t="s">
        <v>44</v>
      </c>
      <c r="D644" t="s">
        <v>2243</v>
      </c>
      <c r="E644" s="3">
        <v>41880</v>
      </c>
      <c r="F644" t="s">
        <v>2245</v>
      </c>
      <c r="G644" t="s">
        <v>139</v>
      </c>
      <c r="H644" s="3">
        <v>41883</v>
      </c>
      <c r="I644" s="3">
        <v>41885</v>
      </c>
      <c r="J644">
        <v>5</v>
      </c>
      <c r="K644" t="s">
        <v>8399</v>
      </c>
      <c r="L644" s="5">
        <v>235.07599999999999</v>
      </c>
      <c r="M644">
        <v>2014</v>
      </c>
      <c r="N644">
        <f t="shared" si="20"/>
        <v>2</v>
      </c>
      <c r="O644" t="str">
        <f t="shared" si="21"/>
        <v>Friday</v>
      </c>
      <c r="P644" s="14">
        <v>2.9950738916256159E-2</v>
      </c>
    </row>
    <row r="645" spans="1:16" x14ac:dyDescent="0.35">
      <c r="A645">
        <v>644</v>
      </c>
      <c r="B645" t="s">
        <v>2241</v>
      </c>
      <c r="C645" t="s">
        <v>44</v>
      </c>
      <c r="D645" t="s">
        <v>2243</v>
      </c>
      <c r="E645" s="3">
        <v>41880</v>
      </c>
      <c r="F645" t="s">
        <v>1711</v>
      </c>
      <c r="G645" t="s">
        <v>139</v>
      </c>
      <c r="H645" s="3">
        <v>41883</v>
      </c>
      <c r="I645" s="3">
        <v>41883</v>
      </c>
      <c r="J645">
        <v>3</v>
      </c>
      <c r="K645" t="s">
        <v>8400</v>
      </c>
      <c r="L645" s="5">
        <v>65.41</v>
      </c>
      <c r="M645">
        <v>2014</v>
      </c>
      <c r="N645">
        <f t="shared" si="20"/>
        <v>0</v>
      </c>
      <c r="O645" t="str">
        <f t="shared" si="21"/>
        <v>Friday</v>
      </c>
      <c r="P645" s="14">
        <v>0.39885076741467995</v>
      </c>
    </row>
    <row r="646" spans="1:16" x14ac:dyDescent="0.35">
      <c r="A646">
        <v>645</v>
      </c>
      <c r="B646" t="s">
        <v>2241</v>
      </c>
      <c r="C646" t="s">
        <v>44</v>
      </c>
      <c r="D646" t="s">
        <v>2243</v>
      </c>
      <c r="E646" s="3">
        <v>41880</v>
      </c>
      <c r="F646" t="s">
        <v>2247</v>
      </c>
      <c r="G646" t="s">
        <v>139</v>
      </c>
      <c r="H646" s="3">
        <v>41883</v>
      </c>
      <c r="I646" s="3">
        <v>41883</v>
      </c>
      <c r="J646">
        <v>3</v>
      </c>
      <c r="K646" t="s">
        <v>8400</v>
      </c>
      <c r="L646" s="5">
        <v>2.8090000000000002</v>
      </c>
      <c r="M646">
        <v>2014</v>
      </c>
      <c r="N646">
        <f t="shared" si="20"/>
        <v>0</v>
      </c>
      <c r="O646" t="str">
        <f t="shared" si="21"/>
        <v>Friday</v>
      </c>
      <c r="P646" s="14">
        <v>0.13958333333333334</v>
      </c>
    </row>
    <row r="647" spans="1:16" x14ac:dyDescent="0.35">
      <c r="A647">
        <v>646</v>
      </c>
      <c r="B647" t="s">
        <v>2249</v>
      </c>
      <c r="C647" t="s">
        <v>30</v>
      </c>
      <c r="D647" t="s">
        <v>2252</v>
      </c>
      <c r="E647" s="3">
        <v>41940</v>
      </c>
      <c r="F647" t="s">
        <v>2254</v>
      </c>
      <c r="G647" t="s">
        <v>139</v>
      </c>
      <c r="H647" s="3">
        <v>41943</v>
      </c>
      <c r="I647" s="3">
        <v>41944</v>
      </c>
      <c r="J647">
        <v>4</v>
      </c>
      <c r="K647" t="s">
        <v>8399</v>
      </c>
      <c r="L647" s="5">
        <v>34.459000000000003</v>
      </c>
      <c r="M647">
        <v>2014</v>
      </c>
      <c r="N647">
        <f t="shared" si="20"/>
        <v>1</v>
      </c>
      <c r="O647" t="str">
        <f t="shared" si="21"/>
        <v>Tuesday</v>
      </c>
      <c r="P647" s="14">
        <v>0.43891891891891904</v>
      </c>
    </row>
    <row r="648" spans="1:16" x14ac:dyDescent="0.35">
      <c r="A648">
        <v>647</v>
      </c>
      <c r="B648" t="s">
        <v>2249</v>
      </c>
      <c r="C648" t="s">
        <v>30</v>
      </c>
      <c r="D648" t="s">
        <v>2252</v>
      </c>
      <c r="E648" s="3">
        <v>41940</v>
      </c>
      <c r="F648" t="s">
        <v>2256</v>
      </c>
      <c r="G648" t="s">
        <v>139</v>
      </c>
      <c r="H648" s="3">
        <v>41943</v>
      </c>
      <c r="I648" s="3">
        <v>41943</v>
      </c>
      <c r="J648">
        <v>3</v>
      </c>
      <c r="K648" t="s">
        <v>8400</v>
      </c>
      <c r="L648" s="5">
        <v>7.6740000000000004</v>
      </c>
      <c r="M648">
        <v>2014</v>
      </c>
      <c r="N648">
        <f t="shared" si="20"/>
        <v>0</v>
      </c>
      <c r="O648" t="str">
        <f t="shared" si="21"/>
        <v>Tuesday</v>
      </c>
      <c r="P648" s="14">
        <v>-0.42727132500385628</v>
      </c>
    </row>
    <row r="649" spans="1:16" x14ac:dyDescent="0.35">
      <c r="A649">
        <v>648</v>
      </c>
      <c r="B649" t="s">
        <v>2258</v>
      </c>
      <c r="C649" t="s">
        <v>84</v>
      </c>
      <c r="D649" t="s">
        <v>2259</v>
      </c>
      <c r="E649" s="3">
        <v>41996</v>
      </c>
      <c r="F649" t="s">
        <v>2261</v>
      </c>
      <c r="G649" t="s">
        <v>41</v>
      </c>
      <c r="H649" s="3">
        <v>42001</v>
      </c>
      <c r="I649" s="3">
        <v>42001</v>
      </c>
      <c r="J649">
        <v>5</v>
      </c>
      <c r="K649" t="s">
        <v>8400</v>
      </c>
      <c r="L649" s="5">
        <v>4.55</v>
      </c>
      <c r="M649">
        <v>2014</v>
      </c>
      <c r="N649">
        <f t="shared" si="20"/>
        <v>0</v>
      </c>
      <c r="O649" t="str">
        <f t="shared" si="21"/>
        <v>Tuesday</v>
      </c>
      <c r="P649" s="14">
        <v>0.24000000000000002</v>
      </c>
    </row>
    <row r="650" spans="1:16" x14ac:dyDescent="0.35">
      <c r="A650">
        <v>649</v>
      </c>
      <c r="B650" t="s">
        <v>2258</v>
      </c>
      <c r="C650" t="s">
        <v>84</v>
      </c>
      <c r="D650" t="s">
        <v>2259</v>
      </c>
      <c r="E650" s="3">
        <v>41996</v>
      </c>
      <c r="F650" t="s">
        <v>2181</v>
      </c>
      <c r="G650" t="s">
        <v>41</v>
      </c>
      <c r="H650" s="3">
        <v>42001</v>
      </c>
      <c r="I650" s="3">
        <v>42001</v>
      </c>
      <c r="J650">
        <v>5</v>
      </c>
      <c r="K650" t="s">
        <v>8400</v>
      </c>
      <c r="L650" s="5">
        <v>1.7949999999999999</v>
      </c>
      <c r="M650">
        <v>2014</v>
      </c>
      <c r="N650">
        <f t="shared" si="20"/>
        <v>0</v>
      </c>
      <c r="O650" t="str">
        <f t="shared" si="21"/>
        <v>Tuesday</v>
      </c>
      <c r="P650" s="14">
        <v>0.44666666666666671</v>
      </c>
    </row>
    <row r="651" spans="1:16" x14ac:dyDescent="0.35">
      <c r="A651">
        <v>650</v>
      </c>
      <c r="B651" t="s">
        <v>2263</v>
      </c>
      <c r="C651" t="s">
        <v>44</v>
      </c>
      <c r="D651" t="s">
        <v>2264</v>
      </c>
      <c r="E651" s="3">
        <v>41657</v>
      </c>
      <c r="F651" t="s">
        <v>991</v>
      </c>
      <c r="G651" t="s">
        <v>155</v>
      </c>
      <c r="H651" s="3">
        <v>41659</v>
      </c>
      <c r="I651" s="3">
        <v>41659</v>
      </c>
      <c r="J651">
        <v>2</v>
      </c>
      <c r="K651" t="s">
        <v>8400</v>
      </c>
      <c r="L651" s="5">
        <v>149.93899999999999</v>
      </c>
      <c r="M651">
        <v>2014</v>
      </c>
      <c r="N651">
        <f t="shared" si="20"/>
        <v>0</v>
      </c>
      <c r="O651" t="str">
        <f t="shared" si="21"/>
        <v>Saturday</v>
      </c>
      <c r="P651" s="14">
        <v>0.28982164090368612</v>
      </c>
    </row>
    <row r="652" spans="1:16" x14ac:dyDescent="0.35">
      <c r="A652">
        <v>651</v>
      </c>
      <c r="B652" t="s">
        <v>2263</v>
      </c>
      <c r="C652" t="s">
        <v>44</v>
      </c>
      <c r="D652" t="s">
        <v>2264</v>
      </c>
      <c r="E652" s="3">
        <v>41657</v>
      </c>
      <c r="F652" t="s">
        <v>2266</v>
      </c>
      <c r="G652" t="s">
        <v>155</v>
      </c>
      <c r="H652" s="3">
        <v>41659</v>
      </c>
      <c r="I652" s="3">
        <v>41659</v>
      </c>
      <c r="J652">
        <v>2</v>
      </c>
      <c r="K652" t="s">
        <v>8400</v>
      </c>
      <c r="L652" s="5">
        <v>0.82899999999999996</v>
      </c>
      <c r="M652">
        <v>2014</v>
      </c>
      <c r="N652">
        <f t="shared" si="20"/>
        <v>0</v>
      </c>
      <c r="O652" t="str">
        <f t="shared" si="21"/>
        <v>Saturday</v>
      </c>
      <c r="P652" s="14">
        <v>0.18666666666666665</v>
      </c>
    </row>
    <row r="653" spans="1:16" x14ac:dyDescent="0.35">
      <c r="A653">
        <v>652</v>
      </c>
      <c r="B653" t="s">
        <v>2268</v>
      </c>
      <c r="C653" t="s">
        <v>84</v>
      </c>
      <c r="D653" t="s">
        <v>2269</v>
      </c>
      <c r="E653" s="3">
        <v>41732</v>
      </c>
      <c r="F653" t="s">
        <v>2271</v>
      </c>
      <c r="G653" t="s">
        <v>41</v>
      </c>
      <c r="H653" s="3">
        <v>41737</v>
      </c>
      <c r="I653" s="3">
        <v>41737</v>
      </c>
      <c r="J653">
        <v>5</v>
      </c>
      <c r="K653" t="s">
        <v>8400</v>
      </c>
      <c r="L653" s="5">
        <v>0.95299999999999996</v>
      </c>
      <c r="M653">
        <v>2014</v>
      </c>
      <c r="N653">
        <f t="shared" si="20"/>
        <v>0</v>
      </c>
      <c r="O653" t="str">
        <f t="shared" si="21"/>
        <v>Thursday</v>
      </c>
      <c r="P653" s="14">
        <v>-0.14222121623660783</v>
      </c>
    </row>
    <row r="654" spans="1:16" x14ac:dyDescent="0.35">
      <c r="A654">
        <v>653</v>
      </c>
      <c r="B654" t="s">
        <v>2268</v>
      </c>
      <c r="C654" t="s">
        <v>84</v>
      </c>
      <c r="D654" t="s">
        <v>2269</v>
      </c>
      <c r="E654" s="3">
        <v>41732</v>
      </c>
      <c r="F654" t="s">
        <v>2120</v>
      </c>
      <c r="G654" t="s">
        <v>41</v>
      </c>
      <c r="H654" s="3">
        <v>41737</v>
      </c>
      <c r="I654" s="3">
        <v>41737</v>
      </c>
      <c r="J654">
        <v>5</v>
      </c>
      <c r="K654" t="s">
        <v>8400</v>
      </c>
      <c r="L654" s="5">
        <v>6.569</v>
      </c>
      <c r="M654">
        <v>2014</v>
      </c>
      <c r="N654">
        <f t="shared" si="20"/>
        <v>0</v>
      </c>
      <c r="O654" t="str">
        <f t="shared" si="21"/>
        <v>Thursday</v>
      </c>
      <c r="P654" s="14">
        <v>-0.5265025189810546</v>
      </c>
    </row>
    <row r="655" spans="1:16" x14ac:dyDescent="0.35">
      <c r="A655">
        <v>654</v>
      </c>
      <c r="B655" t="s">
        <v>2268</v>
      </c>
      <c r="C655" t="s">
        <v>84</v>
      </c>
      <c r="D655" t="s">
        <v>2269</v>
      </c>
      <c r="E655" s="3">
        <v>41732</v>
      </c>
      <c r="F655" t="s">
        <v>2273</v>
      </c>
      <c r="G655" t="s">
        <v>41</v>
      </c>
      <c r="H655" s="3">
        <v>41737</v>
      </c>
      <c r="I655" s="3">
        <v>41738</v>
      </c>
      <c r="J655">
        <v>6</v>
      </c>
      <c r="K655" t="s">
        <v>8399</v>
      </c>
      <c r="L655" s="5">
        <v>2.335</v>
      </c>
      <c r="M655">
        <v>2014</v>
      </c>
      <c r="N655">
        <f t="shared" si="20"/>
        <v>1</v>
      </c>
      <c r="O655" t="str">
        <f t="shared" si="21"/>
        <v>Thursday</v>
      </c>
      <c r="P655" s="14">
        <v>-0.44694405733625331</v>
      </c>
    </row>
    <row r="656" spans="1:16" x14ac:dyDescent="0.35">
      <c r="A656">
        <v>655</v>
      </c>
      <c r="B656" t="s">
        <v>2275</v>
      </c>
      <c r="C656" t="s">
        <v>44</v>
      </c>
      <c r="D656" t="s">
        <v>2276</v>
      </c>
      <c r="E656" s="3">
        <v>41379</v>
      </c>
      <c r="F656" t="s">
        <v>2278</v>
      </c>
      <c r="G656" t="s">
        <v>41</v>
      </c>
      <c r="H656" s="3">
        <v>41384</v>
      </c>
      <c r="I656" s="3">
        <v>41384</v>
      </c>
      <c r="J656">
        <v>5</v>
      </c>
      <c r="K656" t="s">
        <v>8400</v>
      </c>
      <c r="L656" s="5">
        <v>1.905</v>
      </c>
      <c r="M656">
        <v>2013</v>
      </c>
      <c r="N656">
        <f t="shared" si="20"/>
        <v>0</v>
      </c>
      <c r="O656" t="str">
        <f t="shared" si="21"/>
        <v>Monday</v>
      </c>
      <c r="P656" s="14">
        <v>-0.47462359158440531</v>
      </c>
    </row>
    <row r="657" spans="1:16" x14ac:dyDescent="0.35">
      <c r="A657">
        <v>656</v>
      </c>
      <c r="B657" t="s">
        <v>2275</v>
      </c>
      <c r="C657" t="s">
        <v>44</v>
      </c>
      <c r="D657" t="s">
        <v>2276</v>
      </c>
      <c r="E657" s="3">
        <v>41379</v>
      </c>
      <c r="F657" t="s">
        <v>147</v>
      </c>
      <c r="G657" t="s">
        <v>41</v>
      </c>
      <c r="H657" s="3">
        <v>41384</v>
      </c>
      <c r="I657" s="3">
        <v>41386</v>
      </c>
      <c r="J657">
        <v>7</v>
      </c>
      <c r="K657" t="s">
        <v>8399</v>
      </c>
      <c r="L657" s="5">
        <v>6.3890000000000002</v>
      </c>
      <c r="M657">
        <v>2013</v>
      </c>
      <c r="N657">
        <f t="shared" si="20"/>
        <v>2</v>
      </c>
      <c r="O657" t="str">
        <f t="shared" si="21"/>
        <v>Monday</v>
      </c>
      <c r="P657" s="14">
        <v>-0.2948037557590249</v>
      </c>
    </row>
    <row r="658" spans="1:16" x14ac:dyDescent="0.35">
      <c r="A658">
        <v>657</v>
      </c>
      <c r="B658" t="s">
        <v>2275</v>
      </c>
      <c r="C658" t="s">
        <v>44</v>
      </c>
      <c r="D658" t="s">
        <v>2276</v>
      </c>
      <c r="E658" s="3">
        <v>41379</v>
      </c>
      <c r="F658" t="s">
        <v>766</v>
      </c>
      <c r="G658" t="s">
        <v>41</v>
      </c>
      <c r="H658" s="3">
        <v>41384</v>
      </c>
      <c r="I658" s="3">
        <v>41384</v>
      </c>
      <c r="J658">
        <v>5</v>
      </c>
      <c r="K658" t="s">
        <v>8400</v>
      </c>
      <c r="L658" s="5">
        <v>7.1260000000000003</v>
      </c>
      <c r="M658">
        <v>2013</v>
      </c>
      <c r="N658">
        <f t="shared" si="20"/>
        <v>0</v>
      </c>
      <c r="O658" t="str">
        <f t="shared" si="21"/>
        <v>Monday</v>
      </c>
      <c r="P658" s="14">
        <v>-0.47163937900704728</v>
      </c>
    </row>
    <row r="659" spans="1:16" x14ac:dyDescent="0.35">
      <c r="A659">
        <v>658</v>
      </c>
      <c r="B659" t="s">
        <v>2275</v>
      </c>
      <c r="C659" t="s">
        <v>44</v>
      </c>
      <c r="D659" t="s">
        <v>2276</v>
      </c>
      <c r="E659" s="3">
        <v>41379</v>
      </c>
      <c r="F659" t="s">
        <v>2280</v>
      </c>
      <c r="G659" t="s">
        <v>41</v>
      </c>
      <c r="H659" s="3">
        <v>41384</v>
      </c>
      <c r="I659" s="3">
        <v>41384</v>
      </c>
      <c r="J659">
        <v>5</v>
      </c>
      <c r="K659" t="s">
        <v>8400</v>
      </c>
      <c r="L659" s="5">
        <v>5.9450000000000003</v>
      </c>
      <c r="M659">
        <v>2013</v>
      </c>
      <c r="N659">
        <f t="shared" si="20"/>
        <v>0</v>
      </c>
      <c r="O659" t="str">
        <f t="shared" si="21"/>
        <v>Monday</v>
      </c>
      <c r="P659" s="14">
        <v>-9.6013399030128316E-2</v>
      </c>
    </row>
    <row r="660" spans="1:16" x14ac:dyDescent="0.35">
      <c r="A660">
        <v>659</v>
      </c>
      <c r="B660" t="s">
        <v>2275</v>
      </c>
      <c r="C660" t="s">
        <v>44</v>
      </c>
      <c r="D660" t="s">
        <v>2276</v>
      </c>
      <c r="E660" s="3">
        <v>41379</v>
      </c>
      <c r="F660" t="s">
        <v>2282</v>
      </c>
      <c r="G660" t="s">
        <v>41</v>
      </c>
      <c r="H660" s="3">
        <v>41384</v>
      </c>
      <c r="I660" s="3">
        <v>41384</v>
      </c>
      <c r="J660">
        <v>5</v>
      </c>
      <c r="K660" t="s">
        <v>8400</v>
      </c>
      <c r="L660" s="5">
        <v>2.484</v>
      </c>
      <c r="M660">
        <v>2013</v>
      </c>
      <c r="N660">
        <f t="shared" si="20"/>
        <v>0</v>
      </c>
      <c r="O660" t="str">
        <f t="shared" si="21"/>
        <v>Monday</v>
      </c>
      <c r="P660" s="14">
        <v>-3.8089433991010891E-4</v>
      </c>
    </row>
    <row r="661" spans="1:16" x14ac:dyDescent="0.35">
      <c r="A661">
        <v>660</v>
      </c>
      <c r="B661" t="s">
        <v>2275</v>
      </c>
      <c r="C661" t="s">
        <v>44</v>
      </c>
      <c r="D661" t="s">
        <v>2276</v>
      </c>
      <c r="E661" s="3">
        <v>41379</v>
      </c>
      <c r="F661" t="s">
        <v>2284</v>
      </c>
      <c r="G661" t="s">
        <v>41</v>
      </c>
      <c r="H661" s="3">
        <v>41384</v>
      </c>
      <c r="I661" s="3">
        <v>41386</v>
      </c>
      <c r="J661">
        <v>7</v>
      </c>
      <c r="K661" t="s">
        <v>8399</v>
      </c>
      <c r="L661" s="5">
        <v>4.5439999999999996</v>
      </c>
      <c r="M661">
        <v>2013</v>
      </c>
      <c r="N661">
        <f t="shared" si="20"/>
        <v>2</v>
      </c>
      <c r="O661" t="str">
        <f t="shared" si="21"/>
        <v>Monday</v>
      </c>
      <c r="P661" s="14">
        <v>-1.8353157095965831E-2</v>
      </c>
    </row>
    <row r="662" spans="1:16" x14ac:dyDescent="0.35">
      <c r="A662">
        <v>661</v>
      </c>
      <c r="B662" t="s">
        <v>2275</v>
      </c>
      <c r="C662" t="s">
        <v>44</v>
      </c>
      <c r="D662" t="s">
        <v>2276</v>
      </c>
      <c r="E662" s="3">
        <v>41379</v>
      </c>
      <c r="F662" t="s">
        <v>1383</v>
      </c>
      <c r="G662" t="s">
        <v>41</v>
      </c>
      <c r="H662" s="3">
        <v>41384</v>
      </c>
      <c r="I662" s="3">
        <v>41384</v>
      </c>
      <c r="J662">
        <v>5</v>
      </c>
      <c r="K662" t="s">
        <v>8400</v>
      </c>
      <c r="L662" s="5">
        <v>0.13100000000000001</v>
      </c>
      <c r="M662">
        <v>2013</v>
      </c>
      <c r="N662">
        <f t="shared" si="20"/>
        <v>0</v>
      </c>
      <c r="O662" t="str">
        <f t="shared" si="21"/>
        <v>Monday</v>
      </c>
      <c r="P662" s="14">
        <v>0.14780643946526079</v>
      </c>
    </row>
    <row r="663" spans="1:16" x14ac:dyDescent="0.35">
      <c r="A663">
        <v>662</v>
      </c>
      <c r="B663" t="s">
        <v>2286</v>
      </c>
      <c r="C663" t="s">
        <v>44</v>
      </c>
      <c r="D663" t="s">
        <v>2289</v>
      </c>
      <c r="E663" s="3">
        <v>40988</v>
      </c>
      <c r="F663" t="s">
        <v>2291</v>
      </c>
      <c r="G663" t="s">
        <v>41</v>
      </c>
      <c r="H663" s="3">
        <v>40993</v>
      </c>
      <c r="I663" s="3">
        <v>40993</v>
      </c>
      <c r="J663">
        <v>5</v>
      </c>
      <c r="K663" t="s">
        <v>8400</v>
      </c>
      <c r="L663" s="5">
        <v>21.442</v>
      </c>
      <c r="M663">
        <v>2012</v>
      </c>
      <c r="N663">
        <f t="shared" si="20"/>
        <v>0</v>
      </c>
      <c r="O663" t="str">
        <f t="shared" si="21"/>
        <v>Tuesday</v>
      </c>
      <c r="P663" s="14">
        <v>0.20839739868050758</v>
      </c>
    </row>
    <row r="664" spans="1:16" x14ac:dyDescent="0.35">
      <c r="A664">
        <v>663</v>
      </c>
      <c r="B664" t="s">
        <v>2293</v>
      </c>
      <c r="C664" t="s">
        <v>30</v>
      </c>
      <c r="D664" t="s">
        <v>2294</v>
      </c>
      <c r="E664" s="3">
        <v>41754</v>
      </c>
      <c r="F664" t="s">
        <v>1106</v>
      </c>
      <c r="G664" t="s">
        <v>139</v>
      </c>
      <c r="H664" s="3">
        <v>41757</v>
      </c>
      <c r="I664" s="3">
        <v>41758</v>
      </c>
      <c r="J664">
        <v>4</v>
      </c>
      <c r="K664" t="s">
        <v>8399</v>
      </c>
      <c r="L664" s="5">
        <v>4.8920000000000003</v>
      </c>
      <c r="M664">
        <v>2014</v>
      </c>
      <c r="N664">
        <f t="shared" si="20"/>
        <v>1</v>
      </c>
      <c r="O664" t="str">
        <f t="shared" si="21"/>
        <v>Friday</v>
      </c>
      <c r="P664" s="14">
        <v>0.2691588785046729</v>
      </c>
    </row>
    <row r="665" spans="1:16" x14ac:dyDescent="0.35">
      <c r="A665">
        <v>664</v>
      </c>
      <c r="B665" t="s">
        <v>2296</v>
      </c>
      <c r="C665" t="s">
        <v>44</v>
      </c>
      <c r="D665" t="s">
        <v>2297</v>
      </c>
      <c r="E665" s="3">
        <v>40980</v>
      </c>
      <c r="F665" t="s">
        <v>2299</v>
      </c>
      <c r="G665" t="s">
        <v>139</v>
      </c>
      <c r="H665" s="3">
        <v>40983</v>
      </c>
      <c r="I665" s="3">
        <v>40983</v>
      </c>
      <c r="J665">
        <v>3</v>
      </c>
      <c r="K665" t="s">
        <v>8400</v>
      </c>
      <c r="L665" s="5">
        <v>13.768000000000001</v>
      </c>
      <c r="M665">
        <v>2012</v>
      </c>
      <c r="N665">
        <f t="shared" si="20"/>
        <v>0</v>
      </c>
      <c r="O665" t="str">
        <f t="shared" si="21"/>
        <v>Monday</v>
      </c>
      <c r="P665" s="14">
        <v>-0.4931907888715058</v>
      </c>
    </row>
    <row r="666" spans="1:16" x14ac:dyDescent="0.35">
      <c r="A666">
        <v>665</v>
      </c>
      <c r="B666" t="s">
        <v>2296</v>
      </c>
      <c r="C666" t="s">
        <v>44</v>
      </c>
      <c r="D666" t="s">
        <v>2297</v>
      </c>
      <c r="E666" s="3">
        <v>40980</v>
      </c>
      <c r="F666" t="s">
        <v>2172</v>
      </c>
      <c r="G666" t="s">
        <v>139</v>
      </c>
      <c r="H666" s="3">
        <v>40983</v>
      </c>
      <c r="I666" s="3">
        <v>40985</v>
      </c>
      <c r="J666">
        <v>5</v>
      </c>
      <c r="K666" t="s">
        <v>8399</v>
      </c>
      <c r="L666" s="5">
        <v>13.75</v>
      </c>
      <c r="M666">
        <v>2012</v>
      </c>
      <c r="N666">
        <f t="shared" si="20"/>
        <v>2</v>
      </c>
      <c r="O666" t="str">
        <f t="shared" si="21"/>
        <v>Monday</v>
      </c>
      <c r="P666" s="14">
        <v>-0.64733166817124865</v>
      </c>
    </row>
    <row r="667" spans="1:16" x14ac:dyDescent="0.35">
      <c r="A667">
        <v>666</v>
      </c>
      <c r="B667" t="s">
        <v>2301</v>
      </c>
      <c r="C667" t="s">
        <v>84</v>
      </c>
      <c r="D667" t="s">
        <v>2303</v>
      </c>
      <c r="E667" s="3">
        <v>40878</v>
      </c>
      <c r="F667" t="s">
        <v>2305</v>
      </c>
      <c r="G667" t="s">
        <v>41</v>
      </c>
      <c r="H667" s="3">
        <v>40883</v>
      </c>
      <c r="I667" s="3">
        <v>40883</v>
      </c>
      <c r="J667">
        <v>5</v>
      </c>
      <c r="K667" t="s">
        <v>8400</v>
      </c>
      <c r="L667" s="5">
        <v>4.6660000000000004</v>
      </c>
      <c r="M667">
        <v>2011</v>
      </c>
      <c r="N667">
        <f t="shared" si="20"/>
        <v>0</v>
      </c>
      <c r="O667" t="str">
        <f t="shared" si="21"/>
        <v>Thursday</v>
      </c>
      <c r="P667" s="14">
        <v>-0.22684035005259742</v>
      </c>
    </row>
    <row r="668" spans="1:16" x14ac:dyDescent="0.35">
      <c r="A668">
        <v>667</v>
      </c>
      <c r="B668" t="s">
        <v>2307</v>
      </c>
      <c r="C668" t="s">
        <v>30</v>
      </c>
      <c r="D668" t="s">
        <v>2308</v>
      </c>
      <c r="E668" s="3">
        <v>41816</v>
      </c>
      <c r="F668" t="s">
        <v>2310</v>
      </c>
      <c r="G668" t="s">
        <v>41</v>
      </c>
      <c r="H668" s="3">
        <v>41821</v>
      </c>
      <c r="I668" s="3">
        <v>41821</v>
      </c>
      <c r="J668">
        <v>5</v>
      </c>
      <c r="K668" t="s">
        <v>8400</v>
      </c>
      <c r="L668" s="5">
        <v>47.271999999999998</v>
      </c>
      <c r="M668">
        <v>2014</v>
      </c>
      <c r="N668">
        <f t="shared" si="20"/>
        <v>0</v>
      </c>
      <c r="O668" t="str">
        <f t="shared" si="21"/>
        <v>Thursday</v>
      </c>
      <c r="P668" s="14">
        <v>9.8221770581635309E-2</v>
      </c>
    </row>
    <row r="669" spans="1:16" x14ac:dyDescent="0.35">
      <c r="A669">
        <v>668</v>
      </c>
      <c r="B669" t="s">
        <v>2307</v>
      </c>
      <c r="C669" t="s">
        <v>30</v>
      </c>
      <c r="D669" t="s">
        <v>2308</v>
      </c>
      <c r="E669" s="3">
        <v>41816</v>
      </c>
      <c r="F669" t="s">
        <v>2312</v>
      </c>
      <c r="G669" t="s">
        <v>41</v>
      </c>
      <c r="H669" s="3">
        <v>41821</v>
      </c>
      <c r="I669" s="3">
        <v>41823</v>
      </c>
      <c r="J669">
        <v>7</v>
      </c>
      <c r="K669" t="s">
        <v>8399</v>
      </c>
      <c r="L669" s="5">
        <v>1.2050000000000001</v>
      </c>
      <c r="M669">
        <v>2014</v>
      </c>
      <c r="N669">
        <f t="shared" si="20"/>
        <v>2</v>
      </c>
      <c r="O669" t="str">
        <f t="shared" si="21"/>
        <v>Thursday</v>
      </c>
      <c r="P669" s="14">
        <v>0.39310344827586208</v>
      </c>
    </row>
    <row r="670" spans="1:16" x14ac:dyDescent="0.35">
      <c r="A670">
        <v>669</v>
      </c>
      <c r="B670" t="s">
        <v>2314</v>
      </c>
      <c r="C670" t="s">
        <v>44</v>
      </c>
      <c r="D670" t="s">
        <v>2315</v>
      </c>
      <c r="E670" s="3">
        <v>41197</v>
      </c>
      <c r="F670" t="s">
        <v>2317</v>
      </c>
      <c r="G670" t="s">
        <v>41</v>
      </c>
      <c r="H670" s="3">
        <v>41202</v>
      </c>
      <c r="I670" s="3">
        <v>41202</v>
      </c>
      <c r="J670">
        <v>5</v>
      </c>
      <c r="K670" t="s">
        <v>8400</v>
      </c>
      <c r="L670" s="5">
        <v>12.566000000000001</v>
      </c>
      <c r="M670">
        <v>2012</v>
      </c>
      <c r="N670">
        <f t="shared" si="20"/>
        <v>0</v>
      </c>
      <c r="O670" t="str">
        <f t="shared" si="21"/>
        <v>Monday</v>
      </c>
      <c r="P670" s="14">
        <v>0.15047619047619049</v>
      </c>
    </row>
    <row r="671" spans="1:16" x14ac:dyDescent="0.35">
      <c r="A671">
        <v>670</v>
      </c>
      <c r="B671" t="s">
        <v>1843</v>
      </c>
      <c r="C671" t="s">
        <v>84</v>
      </c>
      <c r="D671" t="s">
        <v>2318</v>
      </c>
      <c r="E671" s="3">
        <v>41585</v>
      </c>
      <c r="F671" t="s">
        <v>2320</v>
      </c>
      <c r="G671" t="s">
        <v>41</v>
      </c>
      <c r="H671" s="3">
        <v>41590</v>
      </c>
      <c r="I671" s="3">
        <v>41592</v>
      </c>
      <c r="J671">
        <v>7</v>
      </c>
      <c r="K671" t="s">
        <v>8399</v>
      </c>
      <c r="L671" s="5">
        <v>1.3979999999999999</v>
      </c>
      <c r="M671">
        <v>2013</v>
      </c>
      <c r="N671">
        <f t="shared" si="20"/>
        <v>2</v>
      </c>
      <c r="O671" t="str">
        <f t="shared" si="21"/>
        <v>Thursday</v>
      </c>
      <c r="P671" s="14">
        <v>0.33043478260869563</v>
      </c>
    </row>
    <row r="672" spans="1:16" x14ac:dyDescent="0.35">
      <c r="A672">
        <v>671</v>
      </c>
      <c r="B672" t="s">
        <v>2322</v>
      </c>
      <c r="C672" t="s">
        <v>199</v>
      </c>
      <c r="D672" t="s">
        <v>2324</v>
      </c>
      <c r="E672" s="3">
        <v>41590</v>
      </c>
      <c r="F672" t="s">
        <v>2326</v>
      </c>
      <c r="G672" t="s">
        <v>41</v>
      </c>
      <c r="H672" s="3">
        <v>41595</v>
      </c>
      <c r="I672" s="3">
        <v>41597</v>
      </c>
      <c r="J672">
        <v>7</v>
      </c>
      <c r="K672" t="s">
        <v>8399</v>
      </c>
      <c r="L672" s="5">
        <v>15.077</v>
      </c>
      <c r="M672">
        <v>2013</v>
      </c>
      <c r="N672">
        <f t="shared" si="20"/>
        <v>2</v>
      </c>
      <c r="O672" t="str">
        <f t="shared" si="21"/>
        <v>Tuesday</v>
      </c>
      <c r="P672" s="14">
        <v>0.40982456140350876</v>
      </c>
    </row>
    <row r="673" spans="1:16" x14ac:dyDescent="0.35">
      <c r="A673">
        <v>672</v>
      </c>
      <c r="B673" t="s">
        <v>2322</v>
      </c>
      <c r="C673" t="s">
        <v>199</v>
      </c>
      <c r="D673" t="s">
        <v>2324</v>
      </c>
      <c r="E673" s="3">
        <v>41590</v>
      </c>
      <c r="F673" t="s">
        <v>1370</v>
      </c>
      <c r="G673" t="s">
        <v>41</v>
      </c>
      <c r="H673" s="3">
        <v>41595</v>
      </c>
      <c r="I673" s="3">
        <v>41595</v>
      </c>
      <c r="J673">
        <v>5</v>
      </c>
      <c r="K673" t="s">
        <v>8400</v>
      </c>
      <c r="L673" s="5">
        <v>9.9369999999999994</v>
      </c>
      <c r="M673">
        <v>2013</v>
      </c>
      <c r="N673">
        <f t="shared" si="20"/>
        <v>0</v>
      </c>
      <c r="O673" t="str">
        <f t="shared" si="21"/>
        <v>Tuesday</v>
      </c>
      <c r="P673" s="14">
        <v>4.9066666666666668E-2</v>
      </c>
    </row>
    <row r="674" spans="1:16" x14ac:dyDescent="0.35">
      <c r="A674">
        <v>673</v>
      </c>
      <c r="B674" t="s">
        <v>2329</v>
      </c>
      <c r="C674" t="s">
        <v>84</v>
      </c>
      <c r="D674" t="s">
        <v>2330</v>
      </c>
      <c r="E674" s="3">
        <v>40994</v>
      </c>
      <c r="F674" t="s">
        <v>2332</v>
      </c>
      <c r="G674" t="s">
        <v>155</v>
      </c>
      <c r="H674" s="3">
        <v>40996</v>
      </c>
      <c r="I674" s="3">
        <v>40996</v>
      </c>
      <c r="J674">
        <v>2</v>
      </c>
      <c r="K674" t="s">
        <v>8400</v>
      </c>
      <c r="L674" s="5">
        <v>27.783999999999999</v>
      </c>
      <c r="M674">
        <v>2012</v>
      </c>
      <c r="N674">
        <f t="shared" si="20"/>
        <v>0</v>
      </c>
      <c r="O674" t="str">
        <f t="shared" si="21"/>
        <v>Monday</v>
      </c>
      <c r="P674" s="14">
        <v>-0.11157113493261175</v>
      </c>
    </row>
    <row r="675" spans="1:16" x14ac:dyDescent="0.35">
      <c r="A675">
        <v>674</v>
      </c>
      <c r="B675" t="s">
        <v>2329</v>
      </c>
      <c r="C675" t="s">
        <v>84</v>
      </c>
      <c r="D675" t="s">
        <v>2330</v>
      </c>
      <c r="E675" s="3">
        <v>40994</v>
      </c>
      <c r="F675" t="s">
        <v>1582</v>
      </c>
      <c r="G675" t="s">
        <v>155</v>
      </c>
      <c r="H675" s="3">
        <v>40996</v>
      </c>
      <c r="I675" s="3">
        <v>40996</v>
      </c>
      <c r="J675">
        <v>2</v>
      </c>
      <c r="K675" t="s">
        <v>8400</v>
      </c>
      <c r="L675" s="5">
        <v>0.45</v>
      </c>
      <c r="M675">
        <v>2012</v>
      </c>
      <c r="N675">
        <f t="shared" si="20"/>
        <v>0</v>
      </c>
      <c r="O675" t="str">
        <f t="shared" si="21"/>
        <v>Monday</v>
      </c>
      <c r="P675" s="14">
        <v>-0.15624999999999997</v>
      </c>
    </row>
    <row r="676" spans="1:16" x14ac:dyDescent="0.35">
      <c r="A676">
        <v>675</v>
      </c>
      <c r="B676" t="s">
        <v>2329</v>
      </c>
      <c r="C676" t="s">
        <v>84</v>
      </c>
      <c r="D676" t="s">
        <v>2330</v>
      </c>
      <c r="E676" s="3">
        <v>40994</v>
      </c>
      <c r="F676" t="s">
        <v>2334</v>
      </c>
      <c r="G676" t="s">
        <v>155</v>
      </c>
      <c r="H676" s="3">
        <v>40996</v>
      </c>
      <c r="I676" s="3">
        <v>40996</v>
      </c>
      <c r="J676">
        <v>2</v>
      </c>
      <c r="K676" t="s">
        <v>8400</v>
      </c>
      <c r="L676" s="5">
        <v>4.6589999999999998</v>
      </c>
      <c r="M676">
        <v>2012</v>
      </c>
      <c r="N676">
        <f t="shared" si="20"/>
        <v>0</v>
      </c>
      <c r="O676" t="str">
        <f t="shared" si="21"/>
        <v>Monday</v>
      </c>
      <c r="P676" s="14">
        <v>-0.23979080894625565</v>
      </c>
    </row>
    <row r="677" spans="1:16" x14ac:dyDescent="0.35">
      <c r="A677">
        <v>676</v>
      </c>
      <c r="B677" t="s">
        <v>2329</v>
      </c>
      <c r="C677" t="s">
        <v>84</v>
      </c>
      <c r="D677" t="s">
        <v>2330</v>
      </c>
      <c r="E677" s="3">
        <v>40994</v>
      </c>
      <c r="F677" t="s">
        <v>1809</v>
      </c>
      <c r="G677" t="s">
        <v>155</v>
      </c>
      <c r="H677" s="3">
        <v>40996</v>
      </c>
      <c r="I677" s="3">
        <v>40996</v>
      </c>
      <c r="J677">
        <v>2</v>
      </c>
      <c r="K677" t="s">
        <v>8400</v>
      </c>
      <c r="L677" s="5">
        <v>65.804000000000002</v>
      </c>
      <c r="M677">
        <v>2012</v>
      </c>
      <c r="N677">
        <f t="shared" si="20"/>
        <v>0</v>
      </c>
      <c r="O677" t="str">
        <f t="shared" si="21"/>
        <v>Monday</v>
      </c>
      <c r="P677" s="14">
        <v>-0.43981667945614372</v>
      </c>
    </row>
    <row r="678" spans="1:16" x14ac:dyDescent="0.35">
      <c r="A678">
        <v>677</v>
      </c>
      <c r="B678" t="s">
        <v>2329</v>
      </c>
      <c r="C678" t="s">
        <v>84</v>
      </c>
      <c r="D678" t="s">
        <v>2330</v>
      </c>
      <c r="E678" s="3">
        <v>40994</v>
      </c>
      <c r="F678" t="s">
        <v>2336</v>
      </c>
      <c r="G678" t="s">
        <v>155</v>
      </c>
      <c r="H678" s="3">
        <v>40996</v>
      </c>
      <c r="I678" s="3">
        <v>40996</v>
      </c>
      <c r="J678">
        <v>2</v>
      </c>
      <c r="K678" t="s">
        <v>8400</v>
      </c>
      <c r="L678" s="5">
        <v>1.917</v>
      </c>
      <c r="M678">
        <v>2012</v>
      </c>
      <c r="N678">
        <f t="shared" si="20"/>
        <v>0</v>
      </c>
      <c r="O678" t="str">
        <f t="shared" si="21"/>
        <v>Monday</v>
      </c>
      <c r="P678" s="14">
        <v>-0.30458495100757998</v>
      </c>
    </row>
    <row r="679" spans="1:16" x14ac:dyDescent="0.35">
      <c r="A679">
        <v>678</v>
      </c>
      <c r="B679" t="s">
        <v>2338</v>
      </c>
      <c r="C679" t="s">
        <v>84</v>
      </c>
      <c r="D679" t="s">
        <v>2341</v>
      </c>
      <c r="E679" s="3">
        <v>41831</v>
      </c>
      <c r="F679" t="s">
        <v>2343</v>
      </c>
      <c r="G679" t="s">
        <v>41</v>
      </c>
      <c r="H679" s="3">
        <v>41836</v>
      </c>
      <c r="I679" s="3">
        <v>41836</v>
      </c>
      <c r="J679">
        <v>5</v>
      </c>
      <c r="K679" t="s">
        <v>8400</v>
      </c>
      <c r="L679" s="5">
        <v>32.738999999999997</v>
      </c>
      <c r="M679">
        <v>2014</v>
      </c>
      <c r="N679">
        <f t="shared" si="20"/>
        <v>0</v>
      </c>
      <c r="O679" t="str">
        <f t="shared" si="21"/>
        <v>Friday</v>
      </c>
      <c r="P679" s="14">
        <v>0.37585595573161812</v>
      </c>
    </row>
    <row r="680" spans="1:16" x14ac:dyDescent="0.35">
      <c r="A680">
        <v>679</v>
      </c>
      <c r="B680" t="s">
        <v>2345</v>
      </c>
      <c r="C680" t="s">
        <v>84</v>
      </c>
      <c r="D680" t="s">
        <v>2346</v>
      </c>
      <c r="E680" s="3">
        <v>41574</v>
      </c>
      <c r="F680" t="s">
        <v>632</v>
      </c>
      <c r="G680" t="s">
        <v>155</v>
      </c>
      <c r="H680" s="3">
        <v>41576</v>
      </c>
      <c r="I680" s="3">
        <v>41576</v>
      </c>
      <c r="J680">
        <v>2</v>
      </c>
      <c r="K680" t="s">
        <v>8400</v>
      </c>
      <c r="L680" s="5">
        <v>0.373</v>
      </c>
      <c r="M680">
        <v>2013</v>
      </c>
      <c r="N680">
        <f t="shared" si="20"/>
        <v>0</v>
      </c>
      <c r="O680" t="str">
        <f t="shared" si="21"/>
        <v>Sunday</v>
      </c>
      <c r="P680" s="14">
        <v>-0.52157397487094559</v>
      </c>
    </row>
    <row r="681" spans="1:16" x14ac:dyDescent="0.35">
      <c r="A681">
        <v>680</v>
      </c>
      <c r="B681" t="s">
        <v>2349</v>
      </c>
      <c r="C681" t="s">
        <v>30</v>
      </c>
      <c r="D681" t="s">
        <v>2351</v>
      </c>
      <c r="E681" s="3">
        <v>41162</v>
      </c>
      <c r="F681" t="s">
        <v>836</v>
      </c>
      <c r="G681" t="s">
        <v>139</v>
      </c>
      <c r="H681" s="3">
        <v>41165</v>
      </c>
      <c r="I681" s="3">
        <v>41167</v>
      </c>
      <c r="J681">
        <v>5</v>
      </c>
      <c r="K681" t="s">
        <v>8399</v>
      </c>
      <c r="L681" s="5">
        <v>5.5190000000000001</v>
      </c>
      <c r="M681">
        <v>2012</v>
      </c>
      <c r="N681">
        <f t="shared" si="20"/>
        <v>2</v>
      </c>
      <c r="O681" t="str">
        <f t="shared" si="21"/>
        <v>Monday</v>
      </c>
      <c r="P681" s="14">
        <v>0.2588571428571429</v>
      </c>
    </row>
    <row r="682" spans="1:16" x14ac:dyDescent="0.35">
      <c r="A682">
        <v>681</v>
      </c>
      <c r="B682" t="s">
        <v>2353</v>
      </c>
      <c r="C682" t="s">
        <v>30</v>
      </c>
      <c r="D682" t="s">
        <v>2355</v>
      </c>
      <c r="E682" s="3">
        <v>41936</v>
      </c>
      <c r="F682" t="s">
        <v>1019</v>
      </c>
      <c r="G682" t="s">
        <v>41</v>
      </c>
      <c r="H682" s="3">
        <v>41941</v>
      </c>
      <c r="I682" s="3">
        <v>41941</v>
      </c>
      <c r="J682">
        <v>5</v>
      </c>
      <c r="K682" t="s">
        <v>8400</v>
      </c>
      <c r="L682" s="5">
        <v>13.839</v>
      </c>
      <c r="M682">
        <v>2014</v>
      </c>
      <c r="N682">
        <f t="shared" si="20"/>
        <v>0</v>
      </c>
      <c r="O682" t="str">
        <f t="shared" si="21"/>
        <v>Friday</v>
      </c>
      <c r="P682" s="14">
        <v>0.29032906894398747</v>
      </c>
    </row>
    <row r="683" spans="1:16" x14ac:dyDescent="0.35">
      <c r="A683">
        <v>682</v>
      </c>
      <c r="B683" t="s">
        <v>1379</v>
      </c>
      <c r="C683" t="s">
        <v>84</v>
      </c>
      <c r="D683" t="s">
        <v>2357</v>
      </c>
      <c r="E683" s="3">
        <v>41180</v>
      </c>
      <c r="F683" t="s">
        <v>2359</v>
      </c>
      <c r="G683" t="s">
        <v>139</v>
      </c>
      <c r="H683" s="3">
        <v>41183</v>
      </c>
      <c r="I683" s="3">
        <v>41183</v>
      </c>
      <c r="J683">
        <v>3</v>
      </c>
      <c r="K683" t="s">
        <v>8400</v>
      </c>
      <c r="L683" s="5">
        <v>13.753</v>
      </c>
      <c r="M683">
        <v>2012</v>
      </c>
      <c r="N683">
        <f t="shared" si="20"/>
        <v>0</v>
      </c>
      <c r="O683" t="str">
        <f t="shared" si="21"/>
        <v>Friday</v>
      </c>
      <c r="P683" s="14">
        <v>0.29793103448275865</v>
      </c>
    </row>
    <row r="684" spans="1:16" x14ac:dyDescent="0.35">
      <c r="A684">
        <v>683</v>
      </c>
      <c r="B684" t="s">
        <v>1379</v>
      </c>
      <c r="C684" t="s">
        <v>84</v>
      </c>
      <c r="D684" t="s">
        <v>2357</v>
      </c>
      <c r="E684" s="3">
        <v>41180</v>
      </c>
      <c r="F684" t="s">
        <v>2361</v>
      </c>
      <c r="G684" t="s">
        <v>139</v>
      </c>
      <c r="H684" s="3">
        <v>41183</v>
      </c>
      <c r="I684" s="3">
        <v>41183</v>
      </c>
      <c r="J684">
        <v>3</v>
      </c>
      <c r="K684" t="s">
        <v>8400</v>
      </c>
      <c r="L684" s="5">
        <v>6.9409999999999998</v>
      </c>
      <c r="M684">
        <v>2012</v>
      </c>
      <c r="N684">
        <f t="shared" si="20"/>
        <v>0</v>
      </c>
      <c r="O684" t="str">
        <f t="shared" si="21"/>
        <v>Friday</v>
      </c>
      <c r="P684" s="14">
        <v>1.9199999999999998E-2</v>
      </c>
    </row>
    <row r="685" spans="1:16" x14ac:dyDescent="0.35">
      <c r="A685">
        <v>684</v>
      </c>
      <c r="B685" t="s">
        <v>95</v>
      </c>
      <c r="C685" t="s">
        <v>84</v>
      </c>
      <c r="D685" t="s">
        <v>2362</v>
      </c>
      <c r="E685" s="3">
        <v>41624</v>
      </c>
      <c r="F685" t="s">
        <v>2364</v>
      </c>
      <c r="G685" t="s">
        <v>41</v>
      </c>
      <c r="H685" s="3">
        <v>41629</v>
      </c>
      <c r="I685" s="3">
        <v>41629</v>
      </c>
      <c r="J685">
        <v>5</v>
      </c>
      <c r="K685" t="s">
        <v>8400</v>
      </c>
      <c r="L685" s="5">
        <v>70.143000000000001</v>
      </c>
      <c r="M685">
        <v>2013</v>
      </c>
      <c r="N685">
        <f t="shared" si="20"/>
        <v>0</v>
      </c>
      <c r="O685" t="str">
        <f t="shared" si="21"/>
        <v>Monday</v>
      </c>
      <c r="P685" s="14">
        <v>0.44006230529595008</v>
      </c>
    </row>
    <row r="686" spans="1:16" x14ac:dyDescent="0.35">
      <c r="A686">
        <v>685</v>
      </c>
      <c r="B686" t="s">
        <v>2366</v>
      </c>
      <c r="C686" t="s">
        <v>84</v>
      </c>
      <c r="D686" t="s">
        <v>2367</v>
      </c>
      <c r="E686" s="3">
        <v>41161</v>
      </c>
      <c r="F686" t="s">
        <v>2369</v>
      </c>
      <c r="G686" t="s">
        <v>155</v>
      </c>
      <c r="H686" s="3">
        <v>41163</v>
      </c>
      <c r="I686" s="3">
        <v>41163</v>
      </c>
      <c r="J686">
        <v>2</v>
      </c>
      <c r="K686" t="s">
        <v>8400</v>
      </c>
      <c r="L686" s="5">
        <v>30.058</v>
      </c>
      <c r="M686">
        <v>2012</v>
      </c>
      <c r="N686">
        <f t="shared" si="20"/>
        <v>0</v>
      </c>
      <c r="O686" t="str">
        <f t="shared" si="21"/>
        <v>Sunday</v>
      </c>
      <c r="P686" s="14">
        <v>6.0000000000000005E-2</v>
      </c>
    </row>
    <row r="687" spans="1:16" x14ac:dyDescent="0.35">
      <c r="A687">
        <v>686</v>
      </c>
      <c r="B687" t="s">
        <v>2366</v>
      </c>
      <c r="C687" t="s">
        <v>84</v>
      </c>
      <c r="D687" t="s">
        <v>2367</v>
      </c>
      <c r="E687" s="3">
        <v>41161</v>
      </c>
      <c r="F687" t="s">
        <v>2371</v>
      </c>
      <c r="G687" t="s">
        <v>155</v>
      </c>
      <c r="H687" s="3">
        <v>41163</v>
      </c>
      <c r="I687" s="3">
        <v>41163</v>
      </c>
      <c r="J687">
        <v>2</v>
      </c>
      <c r="K687" t="s">
        <v>8400</v>
      </c>
      <c r="L687" s="5">
        <v>69.28</v>
      </c>
      <c r="M687">
        <v>2012</v>
      </c>
      <c r="N687">
        <f t="shared" si="20"/>
        <v>0</v>
      </c>
      <c r="O687" t="str">
        <f t="shared" si="21"/>
        <v>Sunday</v>
      </c>
      <c r="P687" s="14">
        <v>0.22</v>
      </c>
    </row>
    <row r="688" spans="1:16" x14ac:dyDescent="0.35">
      <c r="A688">
        <v>687</v>
      </c>
      <c r="B688" t="s">
        <v>2373</v>
      </c>
      <c r="C688" t="s">
        <v>84</v>
      </c>
      <c r="D688" t="s">
        <v>2375</v>
      </c>
      <c r="E688" s="3">
        <v>41948</v>
      </c>
      <c r="F688" t="s">
        <v>1111</v>
      </c>
      <c r="G688" t="s">
        <v>41</v>
      </c>
      <c r="H688" s="3">
        <v>41953</v>
      </c>
      <c r="I688" s="3">
        <v>41953</v>
      </c>
      <c r="J688">
        <v>5</v>
      </c>
      <c r="K688" t="s">
        <v>8400</v>
      </c>
      <c r="L688" s="5">
        <v>18.012</v>
      </c>
      <c r="M688">
        <v>2014</v>
      </c>
      <c r="N688">
        <f t="shared" si="20"/>
        <v>0</v>
      </c>
      <c r="O688" t="str">
        <f t="shared" si="21"/>
        <v>Wednesday</v>
      </c>
      <c r="P688" s="14">
        <v>0.37974999999999992</v>
      </c>
    </row>
    <row r="689" spans="1:16" x14ac:dyDescent="0.35">
      <c r="A689">
        <v>688</v>
      </c>
      <c r="B689" t="s">
        <v>2373</v>
      </c>
      <c r="C689" t="s">
        <v>84</v>
      </c>
      <c r="D689" t="s">
        <v>2375</v>
      </c>
      <c r="E689" s="3">
        <v>41948</v>
      </c>
      <c r="F689" t="s">
        <v>2377</v>
      </c>
      <c r="G689" t="s">
        <v>41</v>
      </c>
      <c r="H689" s="3">
        <v>41953</v>
      </c>
      <c r="I689" s="3">
        <v>41953</v>
      </c>
      <c r="J689">
        <v>5</v>
      </c>
      <c r="K689" t="s">
        <v>8400</v>
      </c>
      <c r="L689" s="5">
        <v>66.066999999999993</v>
      </c>
      <c r="M689">
        <v>2014</v>
      </c>
      <c r="N689">
        <f t="shared" si="20"/>
        <v>0</v>
      </c>
      <c r="O689" t="str">
        <f t="shared" si="21"/>
        <v>Wednesday</v>
      </c>
      <c r="P689" s="14">
        <v>0.41903057558301726</v>
      </c>
    </row>
    <row r="690" spans="1:16" x14ac:dyDescent="0.35">
      <c r="A690">
        <v>689</v>
      </c>
      <c r="B690" t="s">
        <v>2373</v>
      </c>
      <c r="C690" t="s">
        <v>84</v>
      </c>
      <c r="D690" t="s">
        <v>2375</v>
      </c>
      <c r="E690" s="3">
        <v>41948</v>
      </c>
      <c r="F690" t="s">
        <v>2379</v>
      </c>
      <c r="G690" t="s">
        <v>41</v>
      </c>
      <c r="H690" s="3">
        <v>41953</v>
      </c>
      <c r="I690" s="3">
        <v>41953</v>
      </c>
      <c r="J690">
        <v>5</v>
      </c>
      <c r="K690" t="s">
        <v>8400</v>
      </c>
      <c r="L690" s="5">
        <v>2.3959999999999999</v>
      </c>
      <c r="M690">
        <v>2014</v>
      </c>
      <c r="N690">
        <f t="shared" si="20"/>
        <v>0</v>
      </c>
      <c r="O690" t="str">
        <f t="shared" si="21"/>
        <v>Wednesday</v>
      </c>
      <c r="P690" s="14">
        <v>7.0000000000000021E-2</v>
      </c>
    </row>
    <row r="691" spans="1:16" x14ac:dyDescent="0.35">
      <c r="A691">
        <v>690</v>
      </c>
      <c r="B691" t="s">
        <v>2381</v>
      </c>
      <c r="C691" t="s">
        <v>30</v>
      </c>
      <c r="D691" t="s">
        <v>2384</v>
      </c>
      <c r="E691" s="3">
        <v>41577</v>
      </c>
      <c r="F691" t="s">
        <v>2386</v>
      </c>
      <c r="G691" t="s">
        <v>41</v>
      </c>
      <c r="H691" s="3">
        <v>41582</v>
      </c>
      <c r="I691" s="3">
        <v>41585</v>
      </c>
      <c r="J691">
        <v>8</v>
      </c>
      <c r="K691" t="s">
        <v>8399</v>
      </c>
      <c r="L691" s="5">
        <v>0.123</v>
      </c>
      <c r="M691">
        <v>2013</v>
      </c>
      <c r="N691">
        <f t="shared" si="20"/>
        <v>3</v>
      </c>
      <c r="O691" t="str">
        <f t="shared" si="21"/>
        <v>Wednesday</v>
      </c>
      <c r="P691" s="14">
        <v>0.51500000000000001</v>
      </c>
    </row>
    <row r="692" spans="1:16" x14ac:dyDescent="0.35">
      <c r="A692">
        <v>691</v>
      </c>
      <c r="B692" t="s">
        <v>2381</v>
      </c>
      <c r="C692" t="s">
        <v>30</v>
      </c>
      <c r="D692" t="s">
        <v>2384</v>
      </c>
      <c r="E692" s="3">
        <v>41577</v>
      </c>
      <c r="F692" t="s">
        <v>991</v>
      </c>
      <c r="G692" t="s">
        <v>41</v>
      </c>
      <c r="H692" s="3">
        <v>41582</v>
      </c>
      <c r="I692" s="3">
        <v>41584</v>
      </c>
      <c r="J692">
        <v>7</v>
      </c>
      <c r="K692" t="s">
        <v>8399</v>
      </c>
      <c r="L692" s="5">
        <v>6.76</v>
      </c>
      <c r="M692">
        <v>2013</v>
      </c>
      <c r="N692">
        <f t="shared" si="20"/>
        <v>2</v>
      </c>
      <c r="O692" t="str">
        <f t="shared" si="21"/>
        <v>Wednesday</v>
      </c>
      <c r="P692" s="14">
        <v>0.11513312133948285</v>
      </c>
    </row>
    <row r="693" spans="1:16" x14ac:dyDescent="0.35">
      <c r="A693">
        <v>692</v>
      </c>
      <c r="B693" t="s">
        <v>664</v>
      </c>
      <c r="C693" t="s">
        <v>84</v>
      </c>
      <c r="D693" t="s">
        <v>2387</v>
      </c>
      <c r="E693" s="3">
        <v>41565</v>
      </c>
      <c r="F693" t="s">
        <v>1046</v>
      </c>
      <c r="G693" t="s">
        <v>41</v>
      </c>
      <c r="H693" s="3">
        <v>41570</v>
      </c>
      <c r="I693" s="3">
        <v>41570</v>
      </c>
      <c r="J693">
        <v>5</v>
      </c>
      <c r="K693" t="s">
        <v>8400</v>
      </c>
      <c r="L693" s="5">
        <v>9.3620000000000001</v>
      </c>
      <c r="M693">
        <v>2013</v>
      </c>
      <c r="N693">
        <f t="shared" si="20"/>
        <v>0</v>
      </c>
      <c r="O693" t="str">
        <f t="shared" si="21"/>
        <v>Friday</v>
      </c>
      <c r="P693" s="14">
        <v>0.27890625000000002</v>
      </c>
    </row>
    <row r="694" spans="1:16" x14ac:dyDescent="0.35">
      <c r="A694">
        <v>693</v>
      </c>
      <c r="B694" t="s">
        <v>664</v>
      </c>
      <c r="C694" t="s">
        <v>84</v>
      </c>
      <c r="D694" t="s">
        <v>2387</v>
      </c>
      <c r="E694" s="3">
        <v>41565</v>
      </c>
      <c r="F694" t="s">
        <v>2389</v>
      </c>
      <c r="G694" t="s">
        <v>41</v>
      </c>
      <c r="H694" s="3">
        <v>41570</v>
      </c>
      <c r="I694" s="3">
        <v>41572</v>
      </c>
      <c r="J694">
        <v>7</v>
      </c>
      <c r="K694" t="s">
        <v>8399</v>
      </c>
      <c r="L694" s="5">
        <v>1.413</v>
      </c>
      <c r="M694">
        <v>2013</v>
      </c>
      <c r="N694">
        <f t="shared" si="20"/>
        <v>2</v>
      </c>
      <c r="O694" t="str">
        <f t="shared" si="21"/>
        <v>Friday</v>
      </c>
      <c r="P694" s="14">
        <v>0.35333333333333333</v>
      </c>
    </row>
    <row r="695" spans="1:16" x14ac:dyDescent="0.35">
      <c r="A695">
        <v>694</v>
      </c>
      <c r="B695" t="s">
        <v>664</v>
      </c>
      <c r="C695" t="s">
        <v>84</v>
      </c>
      <c r="D695" t="s">
        <v>2387</v>
      </c>
      <c r="E695" s="3">
        <v>41565</v>
      </c>
      <c r="F695" t="s">
        <v>923</v>
      </c>
      <c r="G695" t="s">
        <v>41</v>
      </c>
      <c r="H695" s="3">
        <v>41570</v>
      </c>
      <c r="I695" s="3">
        <v>41570</v>
      </c>
      <c r="J695">
        <v>5</v>
      </c>
      <c r="K695" t="s">
        <v>8400</v>
      </c>
      <c r="L695" s="5">
        <v>207.892</v>
      </c>
      <c r="M695">
        <v>2013</v>
      </c>
      <c r="N695">
        <f t="shared" si="20"/>
        <v>0</v>
      </c>
      <c r="O695" t="str">
        <f t="shared" si="21"/>
        <v>Friday</v>
      </c>
      <c r="P695" s="14">
        <v>0.12998585572842999</v>
      </c>
    </row>
    <row r="696" spans="1:16" x14ac:dyDescent="0.35">
      <c r="A696">
        <v>695</v>
      </c>
      <c r="B696" t="s">
        <v>2391</v>
      </c>
      <c r="C696" t="s">
        <v>30</v>
      </c>
      <c r="D696" t="s">
        <v>2392</v>
      </c>
      <c r="E696" s="3">
        <v>40816</v>
      </c>
      <c r="F696" t="s">
        <v>2394</v>
      </c>
      <c r="G696" t="s">
        <v>41</v>
      </c>
      <c r="H696" s="3">
        <v>40821</v>
      </c>
      <c r="I696" s="3">
        <v>40821</v>
      </c>
      <c r="J696">
        <v>5</v>
      </c>
      <c r="K696" t="s">
        <v>8400</v>
      </c>
      <c r="L696" s="5">
        <v>0.33</v>
      </c>
      <c r="M696">
        <v>2011</v>
      </c>
      <c r="N696">
        <f t="shared" si="20"/>
        <v>0</v>
      </c>
      <c r="O696" t="str">
        <f t="shared" si="21"/>
        <v>Friday</v>
      </c>
      <c r="P696" s="14">
        <v>-0.12692558038620089</v>
      </c>
    </row>
    <row r="697" spans="1:16" x14ac:dyDescent="0.35">
      <c r="A697">
        <v>696</v>
      </c>
      <c r="B697" t="s">
        <v>2391</v>
      </c>
      <c r="C697" t="s">
        <v>30</v>
      </c>
      <c r="D697" t="s">
        <v>2392</v>
      </c>
      <c r="E697" s="3">
        <v>40816</v>
      </c>
      <c r="F697" t="s">
        <v>2396</v>
      </c>
      <c r="G697" t="s">
        <v>41</v>
      </c>
      <c r="H697" s="3">
        <v>40821</v>
      </c>
      <c r="I697" s="3">
        <v>40821</v>
      </c>
      <c r="J697">
        <v>5</v>
      </c>
      <c r="K697" t="s">
        <v>8400</v>
      </c>
      <c r="L697" s="5">
        <v>4.8449999999999998</v>
      </c>
      <c r="M697">
        <v>2011</v>
      </c>
      <c r="N697">
        <f t="shared" si="20"/>
        <v>0</v>
      </c>
      <c r="O697" t="str">
        <f t="shared" si="21"/>
        <v>Friday</v>
      </c>
      <c r="P697" s="14">
        <v>3.85E-2</v>
      </c>
    </row>
    <row r="698" spans="1:16" x14ac:dyDescent="0.35">
      <c r="A698">
        <v>697</v>
      </c>
      <c r="B698" t="s">
        <v>1103</v>
      </c>
      <c r="C698" t="s">
        <v>44</v>
      </c>
      <c r="D698" t="s">
        <v>2398</v>
      </c>
      <c r="E698" s="3">
        <v>41592</v>
      </c>
      <c r="F698" t="s">
        <v>2400</v>
      </c>
      <c r="G698" t="s">
        <v>41</v>
      </c>
      <c r="H698" s="3">
        <v>41597</v>
      </c>
      <c r="I698" s="3">
        <v>41597</v>
      </c>
      <c r="J698">
        <v>5</v>
      </c>
      <c r="K698" t="s">
        <v>8400</v>
      </c>
      <c r="L698" s="5">
        <v>1.532</v>
      </c>
      <c r="M698">
        <v>2013</v>
      </c>
      <c r="N698">
        <f t="shared" si="20"/>
        <v>0</v>
      </c>
      <c r="O698" t="str">
        <f t="shared" si="21"/>
        <v>Thursday</v>
      </c>
      <c r="P698" s="14">
        <v>0.37818181818181817</v>
      </c>
    </row>
    <row r="699" spans="1:16" x14ac:dyDescent="0.35">
      <c r="A699">
        <v>698</v>
      </c>
      <c r="B699" t="s">
        <v>2402</v>
      </c>
      <c r="C699" t="s">
        <v>30</v>
      </c>
      <c r="D699" t="s">
        <v>2403</v>
      </c>
      <c r="E699" s="3">
        <v>41605</v>
      </c>
      <c r="F699" t="s">
        <v>2405</v>
      </c>
      <c r="G699" t="s">
        <v>139</v>
      </c>
      <c r="H699" s="3">
        <v>41608</v>
      </c>
      <c r="I699" s="3">
        <v>41608</v>
      </c>
      <c r="J699">
        <v>3</v>
      </c>
      <c r="K699" t="s">
        <v>8400</v>
      </c>
      <c r="L699" s="5">
        <v>57</v>
      </c>
      <c r="M699">
        <v>2013</v>
      </c>
      <c r="N699">
        <f t="shared" si="20"/>
        <v>0</v>
      </c>
      <c r="O699" t="str">
        <f t="shared" si="21"/>
        <v>Wednesday</v>
      </c>
      <c r="P699" s="14">
        <v>0.49894736842105264</v>
      </c>
    </row>
    <row r="700" spans="1:16" x14ac:dyDescent="0.35">
      <c r="A700">
        <v>699</v>
      </c>
      <c r="B700" t="s">
        <v>2402</v>
      </c>
      <c r="C700" t="s">
        <v>30</v>
      </c>
      <c r="D700" t="s">
        <v>2403</v>
      </c>
      <c r="E700" s="3">
        <v>41605</v>
      </c>
      <c r="F700" t="s">
        <v>2407</v>
      </c>
      <c r="G700" t="s">
        <v>139</v>
      </c>
      <c r="H700" s="3">
        <v>41608</v>
      </c>
      <c r="I700" s="3">
        <v>41608</v>
      </c>
      <c r="J700">
        <v>3</v>
      </c>
      <c r="K700" t="s">
        <v>8400</v>
      </c>
      <c r="L700" s="5">
        <v>10.736000000000001</v>
      </c>
      <c r="M700">
        <v>2013</v>
      </c>
      <c r="N700">
        <f t="shared" si="20"/>
        <v>0</v>
      </c>
      <c r="O700" t="str">
        <f t="shared" si="21"/>
        <v>Wednesday</v>
      </c>
      <c r="P700" s="14">
        <v>0.26647058823529413</v>
      </c>
    </row>
    <row r="701" spans="1:16" x14ac:dyDescent="0.35">
      <c r="A701">
        <v>700</v>
      </c>
      <c r="B701" t="s">
        <v>2409</v>
      </c>
      <c r="C701" t="s">
        <v>44</v>
      </c>
      <c r="D701" t="s">
        <v>2411</v>
      </c>
      <c r="E701" s="3">
        <v>41814</v>
      </c>
      <c r="F701" t="s">
        <v>1511</v>
      </c>
      <c r="G701" t="s">
        <v>139</v>
      </c>
      <c r="H701" s="3">
        <v>41817</v>
      </c>
      <c r="I701" s="3">
        <v>41820</v>
      </c>
      <c r="J701">
        <v>6</v>
      </c>
      <c r="K701" t="s">
        <v>8399</v>
      </c>
      <c r="L701" s="5">
        <v>2.2189999999999999</v>
      </c>
      <c r="M701">
        <v>2014</v>
      </c>
      <c r="N701">
        <f t="shared" si="20"/>
        <v>3</v>
      </c>
      <c r="O701" t="str">
        <f t="shared" si="21"/>
        <v>Tuesday</v>
      </c>
      <c r="P701" s="14">
        <v>6.6844919786096246E-3</v>
      </c>
    </row>
    <row r="702" spans="1:16" x14ac:dyDescent="0.35">
      <c r="A702">
        <v>701</v>
      </c>
      <c r="B702" t="s">
        <v>2409</v>
      </c>
      <c r="C702" t="s">
        <v>44</v>
      </c>
      <c r="D702" t="s">
        <v>2411</v>
      </c>
      <c r="E702" s="3">
        <v>41814</v>
      </c>
      <c r="F702" t="s">
        <v>2413</v>
      </c>
      <c r="G702" t="s">
        <v>139</v>
      </c>
      <c r="H702" s="3">
        <v>41817</v>
      </c>
      <c r="I702" s="3">
        <v>41817</v>
      </c>
      <c r="J702">
        <v>3</v>
      </c>
      <c r="K702" t="s">
        <v>8400</v>
      </c>
      <c r="L702" s="5">
        <v>21.667999999999999</v>
      </c>
      <c r="M702">
        <v>2014</v>
      </c>
      <c r="N702">
        <f t="shared" si="20"/>
        <v>0</v>
      </c>
      <c r="O702" t="str">
        <f t="shared" si="21"/>
        <v>Tuesday</v>
      </c>
      <c r="P702" s="14">
        <v>6.4753301983579217E-2</v>
      </c>
    </row>
    <row r="703" spans="1:16" x14ac:dyDescent="0.35">
      <c r="A703">
        <v>702</v>
      </c>
      <c r="B703" t="s">
        <v>2409</v>
      </c>
      <c r="C703" t="s">
        <v>44</v>
      </c>
      <c r="D703" t="s">
        <v>2411</v>
      </c>
      <c r="E703" s="3">
        <v>41814</v>
      </c>
      <c r="F703" t="s">
        <v>2415</v>
      </c>
      <c r="G703" t="s">
        <v>139</v>
      </c>
      <c r="H703" s="3">
        <v>41817</v>
      </c>
      <c r="I703" s="3">
        <v>41817</v>
      </c>
      <c r="J703">
        <v>3</v>
      </c>
      <c r="K703" t="s">
        <v>8400</v>
      </c>
      <c r="L703" s="5">
        <v>5.9690000000000003</v>
      </c>
      <c r="M703">
        <v>2014</v>
      </c>
      <c r="N703">
        <f t="shared" si="20"/>
        <v>0</v>
      </c>
      <c r="O703" t="str">
        <f t="shared" si="21"/>
        <v>Tuesday</v>
      </c>
      <c r="P703" s="14">
        <v>-3.305703572133413E-2</v>
      </c>
    </row>
    <row r="704" spans="1:16" x14ac:dyDescent="0.35">
      <c r="A704">
        <v>703</v>
      </c>
      <c r="B704" t="s">
        <v>789</v>
      </c>
      <c r="C704" t="s">
        <v>30</v>
      </c>
      <c r="D704" t="s">
        <v>2416</v>
      </c>
      <c r="E704" s="3">
        <v>41955</v>
      </c>
      <c r="F704" t="s">
        <v>2418</v>
      </c>
      <c r="G704" t="s">
        <v>41</v>
      </c>
      <c r="H704" s="3">
        <v>41960</v>
      </c>
      <c r="I704" s="3">
        <v>41960</v>
      </c>
      <c r="J704">
        <v>5</v>
      </c>
      <c r="K704" t="s">
        <v>8400</v>
      </c>
      <c r="L704" s="5">
        <v>5.7990000000000004</v>
      </c>
      <c r="M704">
        <v>2014</v>
      </c>
      <c r="N704">
        <f t="shared" si="20"/>
        <v>0</v>
      </c>
      <c r="O704" t="str">
        <f t="shared" si="21"/>
        <v>Wednesday</v>
      </c>
      <c r="P704" s="14">
        <v>0.39871794871794874</v>
      </c>
    </row>
    <row r="705" spans="1:16" x14ac:dyDescent="0.35">
      <c r="A705">
        <v>704</v>
      </c>
      <c r="B705" t="s">
        <v>940</v>
      </c>
      <c r="C705" t="s">
        <v>30</v>
      </c>
      <c r="D705" t="s">
        <v>2420</v>
      </c>
      <c r="E705" s="3">
        <v>41085</v>
      </c>
      <c r="F705" t="s">
        <v>2422</v>
      </c>
      <c r="G705" t="s">
        <v>41</v>
      </c>
      <c r="H705" s="3">
        <v>41090</v>
      </c>
      <c r="I705" s="3">
        <v>41090</v>
      </c>
      <c r="J705">
        <v>5</v>
      </c>
      <c r="K705" t="s">
        <v>8400</v>
      </c>
      <c r="L705" s="5">
        <v>14.342000000000001</v>
      </c>
      <c r="M705">
        <v>2012</v>
      </c>
      <c r="N705">
        <f t="shared" si="20"/>
        <v>0</v>
      </c>
      <c r="O705" t="str">
        <f t="shared" si="21"/>
        <v>Monday</v>
      </c>
      <c r="P705" s="14">
        <v>0.35053254437869824</v>
      </c>
    </row>
    <row r="706" spans="1:16" x14ac:dyDescent="0.35">
      <c r="A706">
        <v>705</v>
      </c>
      <c r="B706" t="s">
        <v>475</v>
      </c>
      <c r="C706" t="s">
        <v>30</v>
      </c>
      <c r="D706" t="s">
        <v>2423</v>
      </c>
      <c r="E706" s="3">
        <v>41471</v>
      </c>
      <c r="F706" t="s">
        <v>2425</v>
      </c>
      <c r="G706" t="s">
        <v>155</v>
      </c>
      <c r="H706" s="3">
        <v>41473</v>
      </c>
      <c r="I706" s="3">
        <v>41475</v>
      </c>
      <c r="J706">
        <v>4</v>
      </c>
      <c r="K706" t="s">
        <v>8399</v>
      </c>
      <c r="L706" s="5">
        <v>3.9369999999999998</v>
      </c>
      <c r="M706">
        <v>2013</v>
      </c>
      <c r="N706">
        <f t="shared" si="20"/>
        <v>2</v>
      </c>
      <c r="O706" t="str">
        <f t="shared" si="21"/>
        <v>Tuesday</v>
      </c>
      <c r="P706" s="14">
        <v>0.14526315789473684</v>
      </c>
    </row>
    <row r="707" spans="1:16" x14ac:dyDescent="0.35">
      <c r="A707">
        <v>706</v>
      </c>
      <c r="B707" t="s">
        <v>475</v>
      </c>
      <c r="C707" t="s">
        <v>30</v>
      </c>
      <c r="D707" t="s">
        <v>2423</v>
      </c>
      <c r="E707" s="3">
        <v>41471</v>
      </c>
      <c r="F707" t="s">
        <v>871</v>
      </c>
      <c r="G707" t="s">
        <v>155</v>
      </c>
      <c r="H707" s="3">
        <v>41473</v>
      </c>
      <c r="I707" s="3">
        <v>41476</v>
      </c>
      <c r="J707">
        <v>5</v>
      </c>
      <c r="K707" t="s">
        <v>8399</v>
      </c>
      <c r="L707" s="5">
        <v>2.2410000000000001</v>
      </c>
      <c r="M707">
        <v>2013</v>
      </c>
      <c r="N707">
        <f t="shared" ref="N707:N770" si="22">I707-H707</f>
        <v>3</v>
      </c>
      <c r="O707" t="str">
        <f t="shared" ref="O707:O770" si="23">TEXT(E707,"dddd")</f>
        <v>Tuesday</v>
      </c>
      <c r="P707" s="14">
        <v>8.7058823529411758E-2</v>
      </c>
    </row>
    <row r="708" spans="1:16" x14ac:dyDescent="0.35">
      <c r="A708">
        <v>707</v>
      </c>
      <c r="B708" t="s">
        <v>475</v>
      </c>
      <c r="C708" t="s">
        <v>30</v>
      </c>
      <c r="D708" t="s">
        <v>2423</v>
      </c>
      <c r="E708" s="3">
        <v>41471</v>
      </c>
      <c r="F708" t="s">
        <v>2427</v>
      </c>
      <c r="G708" t="s">
        <v>155</v>
      </c>
      <c r="H708" s="3">
        <v>41473</v>
      </c>
      <c r="I708" s="3">
        <v>41475</v>
      </c>
      <c r="J708">
        <v>4</v>
      </c>
      <c r="K708" t="s">
        <v>8399</v>
      </c>
      <c r="L708" s="5">
        <v>34.451000000000001</v>
      </c>
      <c r="M708">
        <v>2013</v>
      </c>
      <c r="N708">
        <f t="shared" si="22"/>
        <v>2</v>
      </c>
      <c r="O708" t="str">
        <f t="shared" si="23"/>
        <v>Tuesday</v>
      </c>
      <c r="P708" s="14">
        <v>0.43793103448275861</v>
      </c>
    </row>
    <row r="709" spans="1:16" x14ac:dyDescent="0.35">
      <c r="A709">
        <v>708</v>
      </c>
      <c r="B709" t="s">
        <v>1202</v>
      </c>
      <c r="C709" t="s">
        <v>30</v>
      </c>
      <c r="D709" t="s">
        <v>2428</v>
      </c>
      <c r="E709" s="3">
        <v>41185</v>
      </c>
      <c r="F709" t="s">
        <v>2430</v>
      </c>
      <c r="G709" t="s">
        <v>41</v>
      </c>
      <c r="H709" s="3">
        <v>41190</v>
      </c>
      <c r="I709" s="3">
        <v>41192</v>
      </c>
      <c r="J709">
        <v>7</v>
      </c>
      <c r="K709" t="s">
        <v>8399</v>
      </c>
      <c r="L709" s="5">
        <v>5.6950000000000003</v>
      </c>
      <c r="M709">
        <v>2012</v>
      </c>
      <c r="N709">
        <f t="shared" si="22"/>
        <v>2</v>
      </c>
      <c r="O709" t="str">
        <f t="shared" si="23"/>
        <v>Wednesday</v>
      </c>
      <c r="P709" s="14">
        <v>0.10973451327433628</v>
      </c>
    </row>
    <row r="710" spans="1:16" x14ac:dyDescent="0.35">
      <c r="A710">
        <v>709</v>
      </c>
      <c r="B710" t="s">
        <v>1202</v>
      </c>
      <c r="C710" t="s">
        <v>30</v>
      </c>
      <c r="D710" t="s">
        <v>2428</v>
      </c>
      <c r="E710" s="3">
        <v>41185</v>
      </c>
      <c r="F710" t="s">
        <v>2432</v>
      </c>
      <c r="G710" t="s">
        <v>41</v>
      </c>
      <c r="H710" s="3">
        <v>41190</v>
      </c>
      <c r="I710" s="3">
        <v>41191</v>
      </c>
      <c r="J710">
        <v>6</v>
      </c>
      <c r="K710" t="s">
        <v>8399</v>
      </c>
      <c r="L710" s="5">
        <v>5.0179999999999998</v>
      </c>
      <c r="M710">
        <v>2012</v>
      </c>
      <c r="N710">
        <f t="shared" si="22"/>
        <v>1</v>
      </c>
      <c r="O710" t="str">
        <f t="shared" si="23"/>
        <v>Wednesday</v>
      </c>
      <c r="P710" s="14">
        <v>0.20055555555555557</v>
      </c>
    </row>
    <row r="711" spans="1:16" x14ac:dyDescent="0.35">
      <c r="A711">
        <v>710</v>
      </c>
      <c r="B711" t="s">
        <v>1202</v>
      </c>
      <c r="C711" t="s">
        <v>30</v>
      </c>
      <c r="D711" t="s">
        <v>2428</v>
      </c>
      <c r="E711" s="3">
        <v>41185</v>
      </c>
      <c r="F711" t="s">
        <v>2434</v>
      </c>
      <c r="G711" t="s">
        <v>41</v>
      </c>
      <c r="H711" s="3">
        <v>41190</v>
      </c>
      <c r="I711" s="3">
        <v>41190</v>
      </c>
      <c r="J711">
        <v>5</v>
      </c>
      <c r="K711" t="s">
        <v>8400</v>
      </c>
      <c r="L711" s="5">
        <v>10.954000000000001</v>
      </c>
      <c r="M711">
        <v>2012</v>
      </c>
      <c r="N711">
        <f t="shared" si="22"/>
        <v>0</v>
      </c>
      <c r="O711" t="str">
        <f t="shared" si="23"/>
        <v>Wednesday</v>
      </c>
      <c r="P711" s="14">
        <v>0.42946236559139783</v>
      </c>
    </row>
    <row r="712" spans="1:16" x14ac:dyDescent="0.35">
      <c r="A712">
        <v>711</v>
      </c>
      <c r="B712" t="s">
        <v>1202</v>
      </c>
      <c r="C712" t="s">
        <v>30</v>
      </c>
      <c r="D712" t="s">
        <v>2428</v>
      </c>
      <c r="E712" s="3">
        <v>41185</v>
      </c>
      <c r="F712" t="s">
        <v>1747</v>
      </c>
      <c r="G712" t="s">
        <v>41</v>
      </c>
      <c r="H712" s="3">
        <v>41190</v>
      </c>
      <c r="I712" s="3">
        <v>41190</v>
      </c>
      <c r="J712">
        <v>5</v>
      </c>
      <c r="K712" t="s">
        <v>8400</v>
      </c>
      <c r="L712" s="5">
        <v>13.708</v>
      </c>
      <c r="M712">
        <v>2012</v>
      </c>
      <c r="N712">
        <f t="shared" si="22"/>
        <v>0</v>
      </c>
      <c r="O712" t="str">
        <f t="shared" si="23"/>
        <v>Wednesday</v>
      </c>
      <c r="P712" s="14">
        <v>0.15980083411354154</v>
      </c>
    </row>
    <row r="713" spans="1:16" x14ac:dyDescent="0.35">
      <c r="A713">
        <v>712</v>
      </c>
      <c r="B713" t="s">
        <v>2436</v>
      </c>
      <c r="C713" t="s">
        <v>199</v>
      </c>
      <c r="D713" t="s">
        <v>2439</v>
      </c>
      <c r="E713" s="3">
        <v>41591</v>
      </c>
      <c r="F713" t="s">
        <v>2441</v>
      </c>
      <c r="G713" t="s">
        <v>139</v>
      </c>
      <c r="H713" s="3">
        <v>41594</v>
      </c>
      <c r="I713" s="3">
        <v>41594</v>
      </c>
      <c r="J713">
        <v>3</v>
      </c>
      <c r="K713" t="s">
        <v>8400</v>
      </c>
      <c r="L713" s="5">
        <v>8.8439999999999994</v>
      </c>
      <c r="M713">
        <v>2013</v>
      </c>
      <c r="N713">
        <f t="shared" si="22"/>
        <v>0</v>
      </c>
      <c r="O713" t="str">
        <f t="shared" si="23"/>
        <v>Wednesday</v>
      </c>
      <c r="P713" s="14">
        <v>-0.41101694915254233</v>
      </c>
    </row>
    <row r="714" spans="1:16" x14ac:dyDescent="0.35">
      <c r="A714">
        <v>713</v>
      </c>
      <c r="B714" t="s">
        <v>2436</v>
      </c>
      <c r="C714" t="s">
        <v>199</v>
      </c>
      <c r="D714" t="s">
        <v>2439</v>
      </c>
      <c r="E714" s="3">
        <v>41591</v>
      </c>
      <c r="F714" t="s">
        <v>2443</v>
      </c>
      <c r="G714" t="s">
        <v>139</v>
      </c>
      <c r="H714" s="3">
        <v>41594</v>
      </c>
      <c r="I714" s="3">
        <v>41594</v>
      </c>
      <c r="J714">
        <v>3</v>
      </c>
      <c r="K714" t="s">
        <v>8400</v>
      </c>
      <c r="L714" s="5">
        <v>0.69</v>
      </c>
      <c r="M714">
        <v>2013</v>
      </c>
      <c r="N714">
        <f t="shared" si="22"/>
        <v>0</v>
      </c>
      <c r="O714" t="str">
        <f t="shared" si="23"/>
        <v>Wednesday</v>
      </c>
      <c r="P714" s="14">
        <v>-0.17622845382042709</v>
      </c>
    </row>
    <row r="715" spans="1:16" x14ac:dyDescent="0.35">
      <c r="A715">
        <v>714</v>
      </c>
      <c r="B715" t="s">
        <v>2436</v>
      </c>
      <c r="C715" t="s">
        <v>199</v>
      </c>
      <c r="D715" t="s">
        <v>2439</v>
      </c>
      <c r="E715" s="3">
        <v>41591</v>
      </c>
      <c r="F715" t="s">
        <v>2445</v>
      </c>
      <c r="G715" t="s">
        <v>139</v>
      </c>
      <c r="H715" s="3">
        <v>41594</v>
      </c>
      <c r="I715" s="3">
        <v>41597</v>
      </c>
      <c r="J715">
        <v>6</v>
      </c>
      <c r="K715" t="s">
        <v>8399</v>
      </c>
      <c r="L715" s="5">
        <v>31.312000000000001</v>
      </c>
      <c r="M715">
        <v>2013</v>
      </c>
      <c r="N715">
        <f t="shared" si="22"/>
        <v>3</v>
      </c>
      <c r="O715" t="str">
        <f t="shared" si="23"/>
        <v>Wednesday</v>
      </c>
      <c r="P715" s="14">
        <v>-0.16914491698727943</v>
      </c>
    </row>
    <row r="716" spans="1:16" x14ac:dyDescent="0.35">
      <c r="A716">
        <v>715</v>
      </c>
      <c r="B716" t="s">
        <v>2436</v>
      </c>
      <c r="C716" t="s">
        <v>199</v>
      </c>
      <c r="D716" t="s">
        <v>2439</v>
      </c>
      <c r="E716" s="3">
        <v>41591</v>
      </c>
      <c r="F716" t="s">
        <v>2447</v>
      </c>
      <c r="G716" t="s">
        <v>139</v>
      </c>
      <c r="H716" s="3">
        <v>41594</v>
      </c>
      <c r="I716" s="3">
        <v>41595</v>
      </c>
      <c r="J716">
        <v>4</v>
      </c>
      <c r="K716" t="s">
        <v>8399</v>
      </c>
      <c r="L716" s="5">
        <v>4.8929999999999998</v>
      </c>
      <c r="M716">
        <v>2013</v>
      </c>
      <c r="N716">
        <f t="shared" si="22"/>
        <v>1</v>
      </c>
      <c r="O716" t="str">
        <f t="shared" si="23"/>
        <v>Wednesday</v>
      </c>
      <c r="P716" s="14">
        <v>-0.168212838558328</v>
      </c>
    </row>
    <row r="717" spans="1:16" x14ac:dyDescent="0.35">
      <c r="A717">
        <v>716</v>
      </c>
      <c r="B717" t="s">
        <v>789</v>
      </c>
      <c r="C717" t="s">
        <v>30</v>
      </c>
      <c r="D717" t="s">
        <v>2448</v>
      </c>
      <c r="E717" s="3">
        <v>41893</v>
      </c>
      <c r="F717" t="s">
        <v>590</v>
      </c>
      <c r="G717" t="s">
        <v>41</v>
      </c>
      <c r="H717" s="3">
        <v>41898</v>
      </c>
      <c r="I717" s="3">
        <v>41898</v>
      </c>
      <c r="J717">
        <v>5</v>
      </c>
      <c r="K717" t="s">
        <v>8400</v>
      </c>
      <c r="L717" s="5">
        <v>12.901999999999999</v>
      </c>
      <c r="M717">
        <v>2014</v>
      </c>
      <c r="N717">
        <f t="shared" si="22"/>
        <v>0</v>
      </c>
      <c r="O717" t="str">
        <f t="shared" si="23"/>
        <v>Thursday</v>
      </c>
      <c r="P717" s="14">
        <v>0.31701566544729776</v>
      </c>
    </row>
    <row r="718" spans="1:16" x14ac:dyDescent="0.35">
      <c r="A718">
        <v>717</v>
      </c>
      <c r="B718" t="s">
        <v>789</v>
      </c>
      <c r="C718" t="s">
        <v>30</v>
      </c>
      <c r="D718" t="s">
        <v>2448</v>
      </c>
      <c r="E718" s="3">
        <v>41893</v>
      </c>
      <c r="F718" t="s">
        <v>2450</v>
      </c>
      <c r="G718" t="s">
        <v>41</v>
      </c>
      <c r="H718" s="3">
        <v>41898</v>
      </c>
      <c r="I718" s="3">
        <v>41898</v>
      </c>
      <c r="J718">
        <v>5</v>
      </c>
      <c r="K718" t="s">
        <v>8400</v>
      </c>
      <c r="L718" s="5">
        <v>2.3639999999999999</v>
      </c>
      <c r="M718">
        <v>2014</v>
      </c>
      <c r="N718">
        <f t="shared" si="22"/>
        <v>0</v>
      </c>
      <c r="O718" t="str">
        <f t="shared" si="23"/>
        <v>Thursday</v>
      </c>
      <c r="P718" s="14">
        <v>5.8695652173913045E-2</v>
      </c>
    </row>
    <row r="719" spans="1:16" x14ac:dyDescent="0.35">
      <c r="A719">
        <v>718</v>
      </c>
      <c r="B719" t="s">
        <v>621</v>
      </c>
      <c r="C719" t="s">
        <v>84</v>
      </c>
      <c r="D719" t="s">
        <v>2451</v>
      </c>
      <c r="E719" s="3">
        <v>41404</v>
      </c>
      <c r="F719" t="s">
        <v>2317</v>
      </c>
      <c r="G719" t="s">
        <v>41</v>
      </c>
      <c r="H719" s="3">
        <v>41409</v>
      </c>
      <c r="I719" s="3">
        <v>41410</v>
      </c>
      <c r="J719">
        <v>6</v>
      </c>
      <c r="K719" t="s">
        <v>8399</v>
      </c>
      <c r="L719" s="5">
        <v>5.8979999999999997</v>
      </c>
      <c r="M719">
        <v>2013</v>
      </c>
      <c r="N719">
        <f t="shared" si="22"/>
        <v>1</v>
      </c>
      <c r="O719" t="str">
        <f t="shared" si="23"/>
        <v>Friday</v>
      </c>
      <c r="P719" s="14">
        <v>0.15047619047619049</v>
      </c>
    </row>
    <row r="720" spans="1:16" x14ac:dyDescent="0.35">
      <c r="A720">
        <v>719</v>
      </c>
      <c r="B720" t="s">
        <v>621</v>
      </c>
      <c r="C720" t="s">
        <v>84</v>
      </c>
      <c r="D720" t="s">
        <v>2451</v>
      </c>
      <c r="E720" s="3">
        <v>41404</v>
      </c>
      <c r="F720" t="s">
        <v>2453</v>
      </c>
      <c r="G720" t="s">
        <v>41</v>
      </c>
      <c r="H720" s="3">
        <v>41409</v>
      </c>
      <c r="I720" s="3">
        <v>41409</v>
      </c>
      <c r="J720">
        <v>5</v>
      </c>
      <c r="K720" t="s">
        <v>8400</v>
      </c>
      <c r="L720" s="5">
        <v>2.6070000000000002</v>
      </c>
      <c r="M720">
        <v>2013</v>
      </c>
      <c r="N720">
        <f t="shared" si="22"/>
        <v>0</v>
      </c>
      <c r="O720" t="str">
        <f t="shared" si="23"/>
        <v>Friday</v>
      </c>
      <c r="P720" s="14">
        <v>0.13900990099009899</v>
      </c>
    </row>
    <row r="721" spans="1:16" x14ac:dyDescent="0.35">
      <c r="A721">
        <v>720</v>
      </c>
      <c r="B721" t="s">
        <v>621</v>
      </c>
      <c r="C721" t="s">
        <v>84</v>
      </c>
      <c r="D721" t="s">
        <v>2451</v>
      </c>
      <c r="E721" s="3">
        <v>41404</v>
      </c>
      <c r="F721" t="s">
        <v>1046</v>
      </c>
      <c r="G721" t="s">
        <v>41</v>
      </c>
      <c r="H721" s="3">
        <v>41409</v>
      </c>
      <c r="I721" s="3">
        <v>41409</v>
      </c>
      <c r="J721">
        <v>5</v>
      </c>
      <c r="K721" t="s">
        <v>8400</v>
      </c>
      <c r="L721" s="5">
        <v>5.6139999999999999</v>
      </c>
      <c r="M721">
        <v>2013</v>
      </c>
      <c r="N721">
        <f t="shared" si="22"/>
        <v>0</v>
      </c>
      <c r="O721" t="str">
        <f t="shared" si="23"/>
        <v>Friday</v>
      </c>
      <c r="P721" s="14">
        <v>0.27890625000000002</v>
      </c>
    </row>
    <row r="722" spans="1:16" x14ac:dyDescent="0.35">
      <c r="A722">
        <v>721</v>
      </c>
      <c r="B722" t="s">
        <v>2455</v>
      </c>
      <c r="C722" t="s">
        <v>84</v>
      </c>
      <c r="D722" t="s">
        <v>2456</v>
      </c>
      <c r="E722" s="3">
        <v>40624</v>
      </c>
      <c r="F722" t="s">
        <v>2458</v>
      </c>
      <c r="G722" t="s">
        <v>41</v>
      </c>
      <c r="H722" s="3">
        <v>40629</v>
      </c>
      <c r="I722" s="3">
        <v>40629</v>
      </c>
      <c r="J722">
        <v>5</v>
      </c>
      <c r="K722" t="s">
        <v>8400</v>
      </c>
      <c r="L722" s="5">
        <v>2.677</v>
      </c>
      <c r="M722">
        <v>2011</v>
      </c>
      <c r="N722">
        <f t="shared" si="22"/>
        <v>0</v>
      </c>
      <c r="O722" t="str">
        <f t="shared" si="23"/>
        <v>Tuesday</v>
      </c>
      <c r="P722" s="14">
        <v>0.42363636363636364</v>
      </c>
    </row>
    <row r="723" spans="1:16" x14ac:dyDescent="0.35">
      <c r="A723">
        <v>722</v>
      </c>
      <c r="B723" t="s">
        <v>739</v>
      </c>
      <c r="C723" t="s">
        <v>44</v>
      </c>
      <c r="D723" t="s">
        <v>2459</v>
      </c>
      <c r="E723" s="3">
        <v>41080</v>
      </c>
      <c r="F723" t="s">
        <v>2461</v>
      </c>
      <c r="G723" t="s">
        <v>41</v>
      </c>
      <c r="H723" s="3">
        <v>41085</v>
      </c>
      <c r="I723" s="3">
        <v>41085</v>
      </c>
      <c r="J723">
        <v>5</v>
      </c>
      <c r="K723" t="s">
        <v>8400</v>
      </c>
      <c r="L723" s="5">
        <v>25.670999999999999</v>
      </c>
      <c r="M723">
        <v>2012</v>
      </c>
      <c r="N723">
        <f t="shared" si="22"/>
        <v>0</v>
      </c>
      <c r="O723" t="str">
        <f t="shared" si="23"/>
        <v>Wednesday</v>
      </c>
      <c r="P723" s="14">
        <v>0.23017064846416382</v>
      </c>
    </row>
    <row r="724" spans="1:16" x14ac:dyDescent="0.35">
      <c r="A724">
        <v>723</v>
      </c>
      <c r="B724" t="s">
        <v>2268</v>
      </c>
      <c r="C724" t="s">
        <v>199</v>
      </c>
      <c r="D724" t="s">
        <v>2463</v>
      </c>
      <c r="E724" s="3">
        <v>41823</v>
      </c>
      <c r="F724" t="s">
        <v>2465</v>
      </c>
      <c r="G724" t="s">
        <v>41</v>
      </c>
      <c r="H724" s="3">
        <v>41828</v>
      </c>
      <c r="I724" s="3">
        <v>41828</v>
      </c>
      <c r="J724">
        <v>5</v>
      </c>
      <c r="K724" t="s">
        <v>8400</v>
      </c>
      <c r="L724" s="5">
        <v>2.3839999999999999</v>
      </c>
      <c r="M724">
        <v>2014</v>
      </c>
      <c r="N724">
        <f t="shared" si="22"/>
        <v>0</v>
      </c>
      <c r="O724" t="str">
        <f t="shared" si="23"/>
        <v>Thursday</v>
      </c>
      <c r="P724" s="14">
        <v>0.24545454545454548</v>
      </c>
    </row>
    <row r="725" spans="1:16" x14ac:dyDescent="0.35">
      <c r="A725">
        <v>724</v>
      </c>
      <c r="B725" t="s">
        <v>2268</v>
      </c>
      <c r="C725" t="s">
        <v>199</v>
      </c>
      <c r="D725" t="s">
        <v>2463</v>
      </c>
      <c r="E725" s="3">
        <v>41823</v>
      </c>
      <c r="F725" t="s">
        <v>2461</v>
      </c>
      <c r="G725" t="s">
        <v>41</v>
      </c>
      <c r="H725" s="3">
        <v>41828</v>
      </c>
      <c r="I725" s="3">
        <v>41828</v>
      </c>
      <c r="J725">
        <v>5</v>
      </c>
      <c r="K725" t="s">
        <v>8400</v>
      </c>
      <c r="L725" s="5">
        <v>14.617000000000001</v>
      </c>
      <c r="M725">
        <v>2014</v>
      </c>
      <c r="N725">
        <f t="shared" si="22"/>
        <v>0</v>
      </c>
      <c r="O725" t="str">
        <f t="shared" si="23"/>
        <v>Thursday</v>
      </c>
      <c r="P725" s="14">
        <v>0.22938775510204082</v>
      </c>
    </row>
    <row r="726" spans="1:16" x14ac:dyDescent="0.35">
      <c r="A726">
        <v>725</v>
      </c>
      <c r="B726" t="s">
        <v>2268</v>
      </c>
      <c r="C726" t="s">
        <v>199</v>
      </c>
      <c r="D726" t="s">
        <v>2463</v>
      </c>
      <c r="E726" s="3">
        <v>41823</v>
      </c>
      <c r="F726" t="s">
        <v>2389</v>
      </c>
      <c r="G726" t="s">
        <v>41</v>
      </c>
      <c r="H726" s="3">
        <v>41828</v>
      </c>
      <c r="I726" s="3">
        <v>41830</v>
      </c>
      <c r="J726">
        <v>7</v>
      </c>
      <c r="K726" t="s">
        <v>8399</v>
      </c>
      <c r="L726" s="5">
        <v>0.59799999999999998</v>
      </c>
      <c r="M726">
        <v>2014</v>
      </c>
      <c r="N726">
        <f t="shared" si="22"/>
        <v>2</v>
      </c>
      <c r="O726" t="str">
        <f t="shared" si="23"/>
        <v>Thursday</v>
      </c>
      <c r="P726" s="14">
        <v>0.35333333333333333</v>
      </c>
    </row>
    <row r="727" spans="1:16" x14ac:dyDescent="0.35">
      <c r="A727">
        <v>726</v>
      </c>
      <c r="B727" t="s">
        <v>2268</v>
      </c>
      <c r="C727" t="s">
        <v>199</v>
      </c>
      <c r="D727" t="s">
        <v>2463</v>
      </c>
      <c r="E727" s="3">
        <v>41823</v>
      </c>
      <c r="F727" t="s">
        <v>1236</v>
      </c>
      <c r="G727" t="s">
        <v>41</v>
      </c>
      <c r="H727" s="3">
        <v>41828</v>
      </c>
      <c r="I727" s="3">
        <v>41828</v>
      </c>
      <c r="J727">
        <v>5</v>
      </c>
      <c r="K727" t="s">
        <v>8400</v>
      </c>
      <c r="L727" s="5">
        <v>29.702000000000002</v>
      </c>
      <c r="M727">
        <v>2014</v>
      </c>
      <c r="N727">
        <f t="shared" si="22"/>
        <v>0</v>
      </c>
      <c r="O727" t="str">
        <f t="shared" si="23"/>
        <v>Thursday</v>
      </c>
      <c r="P727" s="14">
        <v>0.44932330827067668</v>
      </c>
    </row>
    <row r="728" spans="1:16" x14ac:dyDescent="0.35">
      <c r="A728">
        <v>727</v>
      </c>
      <c r="B728" t="s">
        <v>1646</v>
      </c>
      <c r="C728" t="s">
        <v>30</v>
      </c>
      <c r="D728" t="s">
        <v>2466</v>
      </c>
      <c r="E728" s="3">
        <v>41099</v>
      </c>
      <c r="F728" t="s">
        <v>2468</v>
      </c>
      <c r="G728" t="s">
        <v>41</v>
      </c>
      <c r="H728" s="3">
        <v>41104</v>
      </c>
      <c r="I728" s="3">
        <v>41106</v>
      </c>
      <c r="J728">
        <v>7</v>
      </c>
      <c r="K728" t="s">
        <v>8399</v>
      </c>
      <c r="L728" s="5">
        <v>95.602999999999994</v>
      </c>
      <c r="M728">
        <v>2012</v>
      </c>
      <c r="N728">
        <f t="shared" si="22"/>
        <v>2</v>
      </c>
      <c r="O728" t="str">
        <f t="shared" si="23"/>
        <v>Monday</v>
      </c>
      <c r="P728" s="14">
        <v>0.39901813480320986</v>
      </c>
    </row>
    <row r="729" spans="1:16" x14ac:dyDescent="0.35">
      <c r="A729">
        <v>728</v>
      </c>
      <c r="B729" t="s">
        <v>132</v>
      </c>
      <c r="C729" t="s">
        <v>44</v>
      </c>
      <c r="D729" t="s">
        <v>2470</v>
      </c>
      <c r="E729" s="3">
        <v>41685</v>
      </c>
      <c r="F729" t="s">
        <v>2472</v>
      </c>
      <c r="G729" t="s">
        <v>41</v>
      </c>
      <c r="H729" s="3">
        <v>41690</v>
      </c>
      <c r="I729" s="3">
        <v>41690</v>
      </c>
      <c r="J729">
        <v>5</v>
      </c>
      <c r="K729" t="s">
        <v>8400</v>
      </c>
      <c r="L729" s="5">
        <v>34.595999999999997</v>
      </c>
      <c r="M729">
        <v>2014</v>
      </c>
      <c r="N729">
        <f t="shared" si="22"/>
        <v>0</v>
      </c>
      <c r="O729" t="str">
        <f t="shared" si="23"/>
        <v>Saturday</v>
      </c>
      <c r="P729" s="14">
        <v>0.33</v>
      </c>
    </row>
    <row r="730" spans="1:16" x14ac:dyDescent="0.35">
      <c r="A730">
        <v>729</v>
      </c>
      <c r="B730" t="s">
        <v>2474</v>
      </c>
      <c r="C730" t="s">
        <v>30</v>
      </c>
      <c r="D730" t="s">
        <v>2475</v>
      </c>
      <c r="E730" s="3">
        <v>40829</v>
      </c>
      <c r="F730" t="s">
        <v>2310</v>
      </c>
      <c r="G730" t="s">
        <v>41</v>
      </c>
      <c r="H730" s="3">
        <v>40834</v>
      </c>
      <c r="I730" s="3">
        <v>40835</v>
      </c>
      <c r="J730">
        <v>6</v>
      </c>
      <c r="K730" t="s">
        <v>8399</v>
      </c>
      <c r="L730" s="5">
        <v>13.039</v>
      </c>
      <c r="M730">
        <v>2011</v>
      </c>
      <c r="N730">
        <f t="shared" si="22"/>
        <v>1</v>
      </c>
      <c r="O730" t="str">
        <f t="shared" si="23"/>
        <v>Thursday</v>
      </c>
      <c r="P730" s="14">
        <v>9.8019211765506029E-2</v>
      </c>
    </row>
    <row r="731" spans="1:16" x14ac:dyDescent="0.35">
      <c r="A731">
        <v>730</v>
      </c>
      <c r="B731" t="s">
        <v>102</v>
      </c>
      <c r="C731" t="s">
        <v>30</v>
      </c>
      <c r="D731" t="s">
        <v>2476</v>
      </c>
      <c r="E731" s="3">
        <v>41451</v>
      </c>
      <c r="F731" t="s">
        <v>2478</v>
      </c>
      <c r="G731" t="s">
        <v>139</v>
      </c>
      <c r="H731" s="3">
        <v>41454</v>
      </c>
      <c r="I731" s="3">
        <v>41454</v>
      </c>
      <c r="J731">
        <v>3</v>
      </c>
      <c r="K731" t="s">
        <v>8400</v>
      </c>
      <c r="L731" s="5">
        <v>5.52</v>
      </c>
      <c r="M731">
        <v>2013</v>
      </c>
      <c r="N731">
        <f t="shared" si="22"/>
        <v>0</v>
      </c>
      <c r="O731" t="str">
        <f t="shared" si="23"/>
        <v>Wednesday</v>
      </c>
      <c r="P731" s="14">
        <v>0.28999999999999998</v>
      </c>
    </row>
    <row r="732" spans="1:16" x14ac:dyDescent="0.35">
      <c r="A732">
        <v>731</v>
      </c>
      <c r="B732" t="s">
        <v>102</v>
      </c>
      <c r="C732" t="s">
        <v>30</v>
      </c>
      <c r="D732" t="s">
        <v>2476</v>
      </c>
      <c r="E732" s="3">
        <v>41451</v>
      </c>
      <c r="F732" t="s">
        <v>567</v>
      </c>
      <c r="G732" t="s">
        <v>139</v>
      </c>
      <c r="H732" s="3">
        <v>41454</v>
      </c>
      <c r="I732" s="3">
        <v>41454</v>
      </c>
      <c r="J732">
        <v>3</v>
      </c>
      <c r="K732" t="s">
        <v>8400</v>
      </c>
      <c r="L732" s="5">
        <v>6.3780000000000001</v>
      </c>
      <c r="M732">
        <v>2013</v>
      </c>
      <c r="N732">
        <f t="shared" si="22"/>
        <v>0</v>
      </c>
      <c r="O732" t="str">
        <f t="shared" si="23"/>
        <v>Wednesday</v>
      </c>
      <c r="P732" s="14">
        <v>8.9411764705882343E-2</v>
      </c>
    </row>
    <row r="733" spans="1:16" x14ac:dyDescent="0.35">
      <c r="A733">
        <v>732</v>
      </c>
      <c r="B733" t="s">
        <v>2001</v>
      </c>
      <c r="C733" t="s">
        <v>84</v>
      </c>
      <c r="D733" t="s">
        <v>2479</v>
      </c>
      <c r="E733" s="3">
        <v>41489</v>
      </c>
      <c r="F733" t="s">
        <v>2481</v>
      </c>
      <c r="G733" t="s">
        <v>41</v>
      </c>
      <c r="H733" s="3">
        <v>41494</v>
      </c>
      <c r="I733" s="3">
        <v>41496</v>
      </c>
      <c r="J733">
        <v>7</v>
      </c>
      <c r="K733" t="s">
        <v>8399</v>
      </c>
      <c r="L733" s="5">
        <v>3.73</v>
      </c>
      <c r="M733">
        <v>2013</v>
      </c>
      <c r="N733">
        <f t="shared" si="22"/>
        <v>2</v>
      </c>
      <c r="O733" t="str">
        <f t="shared" si="23"/>
        <v>Saturday</v>
      </c>
      <c r="P733" s="14">
        <v>0.45096774193548395</v>
      </c>
    </row>
    <row r="734" spans="1:16" x14ac:dyDescent="0.35">
      <c r="A734">
        <v>733</v>
      </c>
      <c r="B734" t="s">
        <v>2001</v>
      </c>
      <c r="C734" t="s">
        <v>84</v>
      </c>
      <c r="D734" t="s">
        <v>2479</v>
      </c>
      <c r="E734" s="3">
        <v>41489</v>
      </c>
      <c r="F734" t="s">
        <v>2483</v>
      </c>
      <c r="G734" t="s">
        <v>41</v>
      </c>
      <c r="H734" s="3">
        <v>41494</v>
      </c>
      <c r="I734" s="3">
        <v>41494</v>
      </c>
      <c r="J734">
        <v>5</v>
      </c>
      <c r="K734" t="s">
        <v>8400</v>
      </c>
      <c r="L734" s="5">
        <v>0.97599999999999998</v>
      </c>
      <c r="M734">
        <v>2013</v>
      </c>
      <c r="N734">
        <f t="shared" si="22"/>
        <v>0</v>
      </c>
      <c r="O734" t="str">
        <f t="shared" si="23"/>
        <v>Saturday</v>
      </c>
      <c r="P734" s="14">
        <v>0.435</v>
      </c>
    </row>
    <row r="735" spans="1:16" x14ac:dyDescent="0.35">
      <c r="A735">
        <v>734</v>
      </c>
      <c r="B735" t="s">
        <v>2381</v>
      </c>
      <c r="C735" t="s">
        <v>84</v>
      </c>
      <c r="D735" t="s">
        <v>2485</v>
      </c>
      <c r="E735" s="3">
        <v>41400</v>
      </c>
      <c r="F735" t="s">
        <v>2487</v>
      </c>
      <c r="G735" t="s">
        <v>41</v>
      </c>
      <c r="H735" s="3">
        <v>41405</v>
      </c>
      <c r="I735" s="3">
        <v>41408</v>
      </c>
      <c r="J735">
        <v>8</v>
      </c>
      <c r="K735" t="s">
        <v>8399</v>
      </c>
      <c r="L735" s="5">
        <v>1.04</v>
      </c>
      <c r="M735">
        <v>2013</v>
      </c>
      <c r="N735">
        <f t="shared" si="22"/>
        <v>3</v>
      </c>
      <c r="O735" t="str">
        <f t="shared" si="23"/>
        <v>Monday</v>
      </c>
      <c r="P735" s="14">
        <v>0.28499999999999998</v>
      </c>
    </row>
    <row r="736" spans="1:16" x14ac:dyDescent="0.35">
      <c r="A736">
        <v>735</v>
      </c>
      <c r="B736" t="s">
        <v>2489</v>
      </c>
      <c r="C736" t="s">
        <v>30</v>
      </c>
      <c r="D736" t="s">
        <v>2490</v>
      </c>
      <c r="E736" s="3">
        <v>41781</v>
      </c>
      <c r="F736" t="s">
        <v>2492</v>
      </c>
      <c r="G736" t="s">
        <v>155</v>
      </c>
      <c r="H736" s="3">
        <v>41783</v>
      </c>
      <c r="I736" s="3">
        <v>41783</v>
      </c>
      <c r="J736">
        <v>2</v>
      </c>
      <c r="K736" t="s">
        <v>8400</v>
      </c>
      <c r="L736" s="5">
        <v>7.399</v>
      </c>
      <c r="M736">
        <v>2014</v>
      </c>
      <c r="N736">
        <f t="shared" si="22"/>
        <v>0</v>
      </c>
      <c r="O736" t="str">
        <f t="shared" si="23"/>
        <v>Thursday</v>
      </c>
      <c r="P736" s="14">
        <v>0.48000000000000004</v>
      </c>
    </row>
    <row r="737" spans="1:16" x14ac:dyDescent="0.35">
      <c r="A737">
        <v>736</v>
      </c>
      <c r="B737" t="s">
        <v>2494</v>
      </c>
      <c r="C737" t="s">
        <v>30</v>
      </c>
      <c r="D737" t="s">
        <v>2495</v>
      </c>
      <c r="E737" s="3">
        <v>41379</v>
      </c>
      <c r="F737" t="s">
        <v>383</v>
      </c>
      <c r="G737" t="s">
        <v>41</v>
      </c>
      <c r="H737" s="3">
        <v>41384</v>
      </c>
      <c r="I737" s="3">
        <v>41384</v>
      </c>
      <c r="J737">
        <v>5</v>
      </c>
      <c r="K737" t="s">
        <v>8400</v>
      </c>
      <c r="L737" s="5">
        <v>2.0819999999999999</v>
      </c>
      <c r="M737">
        <v>2013</v>
      </c>
      <c r="N737">
        <f t="shared" si="22"/>
        <v>0</v>
      </c>
      <c r="O737" t="str">
        <f t="shared" si="23"/>
        <v>Monday</v>
      </c>
      <c r="P737" s="14">
        <v>0.12903225806451613</v>
      </c>
    </row>
    <row r="738" spans="1:16" x14ac:dyDescent="0.35">
      <c r="A738">
        <v>737</v>
      </c>
      <c r="B738" t="s">
        <v>2494</v>
      </c>
      <c r="C738" t="s">
        <v>30</v>
      </c>
      <c r="D738" t="s">
        <v>2495</v>
      </c>
      <c r="E738" s="3">
        <v>41379</v>
      </c>
      <c r="F738" t="s">
        <v>1476</v>
      </c>
      <c r="G738" t="s">
        <v>41</v>
      </c>
      <c r="H738" s="3">
        <v>41384</v>
      </c>
      <c r="I738" s="3">
        <v>41384</v>
      </c>
      <c r="J738">
        <v>5</v>
      </c>
      <c r="K738" t="s">
        <v>8400</v>
      </c>
      <c r="L738" s="5">
        <v>5.7590000000000003</v>
      </c>
      <c r="M738">
        <v>2013</v>
      </c>
      <c r="N738">
        <f t="shared" si="22"/>
        <v>0</v>
      </c>
      <c r="O738" t="str">
        <f t="shared" si="23"/>
        <v>Monday</v>
      </c>
      <c r="P738" s="14">
        <v>0.12947368421052632</v>
      </c>
    </row>
    <row r="739" spans="1:16" x14ac:dyDescent="0.35">
      <c r="A739">
        <v>738</v>
      </c>
      <c r="B739" t="s">
        <v>2497</v>
      </c>
      <c r="C739" t="s">
        <v>44</v>
      </c>
      <c r="D739" t="s">
        <v>2499</v>
      </c>
      <c r="E739" s="3">
        <v>41613</v>
      </c>
      <c r="F739" t="s">
        <v>2501</v>
      </c>
      <c r="G739" t="s">
        <v>41</v>
      </c>
      <c r="H739" s="3">
        <v>41618</v>
      </c>
      <c r="I739" s="3">
        <v>41618</v>
      </c>
      <c r="J739">
        <v>5</v>
      </c>
      <c r="K739" t="s">
        <v>8400</v>
      </c>
      <c r="L739" s="5">
        <v>2.476</v>
      </c>
      <c r="M739">
        <v>2013</v>
      </c>
      <c r="N739">
        <f t="shared" si="22"/>
        <v>0</v>
      </c>
      <c r="O739" t="str">
        <f t="shared" si="23"/>
        <v>Thursday</v>
      </c>
      <c r="P739" s="14">
        <v>0.12972972972972974</v>
      </c>
    </row>
    <row r="740" spans="1:16" x14ac:dyDescent="0.35">
      <c r="A740">
        <v>739</v>
      </c>
      <c r="B740" t="s">
        <v>2391</v>
      </c>
      <c r="C740" t="s">
        <v>199</v>
      </c>
      <c r="D740" t="s">
        <v>2504</v>
      </c>
      <c r="E740" s="3">
        <v>41170</v>
      </c>
      <c r="F740" t="s">
        <v>2506</v>
      </c>
      <c r="G740" t="s">
        <v>155</v>
      </c>
      <c r="H740" s="3">
        <v>41172</v>
      </c>
      <c r="I740" s="3">
        <v>41172</v>
      </c>
      <c r="J740">
        <v>2</v>
      </c>
      <c r="K740" t="s">
        <v>8400</v>
      </c>
      <c r="L740" s="5">
        <v>3.6840000000000002</v>
      </c>
      <c r="M740">
        <v>2012</v>
      </c>
      <c r="N740">
        <f t="shared" si="22"/>
        <v>0</v>
      </c>
      <c r="O740" t="str">
        <f t="shared" si="23"/>
        <v>Tuesday</v>
      </c>
      <c r="P740" s="14">
        <v>7.3051948051948062E-2</v>
      </c>
    </row>
    <row r="741" spans="1:16" x14ac:dyDescent="0.35">
      <c r="A741">
        <v>740</v>
      </c>
      <c r="B741" t="s">
        <v>1330</v>
      </c>
      <c r="C741" t="s">
        <v>44</v>
      </c>
      <c r="D741" t="s">
        <v>2508</v>
      </c>
      <c r="E741" s="3">
        <v>41972</v>
      </c>
      <c r="F741" t="s">
        <v>2510</v>
      </c>
      <c r="G741" t="s">
        <v>41</v>
      </c>
      <c r="H741" s="3">
        <v>41977</v>
      </c>
      <c r="I741" s="3">
        <v>41977</v>
      </c>
      <c r="J741">
        <v>5</v>
      </c>
      <c r="K741" t="s">
        <v>8400</v>
      </c>
      <c r="L741" s="5">
        <v>3.8690000000000002</v>
      </c>
      <c r="M741">
        <v>2014</v>
      </c>
      <c r="N741">
        <f t="shared" si="22"/>
        <v>0</v>
      </c>
      <c r="O741" t="str">
        <f t="shared" si="23"/>
        <v>Saturday</v>
      </c>
      <c r="P741" s="14">
        <v>0.4028571428571428</v>
      </c>
    </row>
    <row r="742" spans="1:16" x14ac:dyDescent="0.35">
      <c r="A742">
        <v>741</v>
      </c>
      <c r="B742" t="s">
        <v>522</v>
      </c>
      <c r="C742" t="s">
        <v>84</v>
      </c>
      <c r="D742" t="s">
        <v>2511</v>
      </c>
      <c r="E742" s="3">
        <v>41170</v>
      </c>
      <c r="F742" t="s">
        <v>954</v>
      </c>
      <c r="G742" t="s">
        <v>41</v>
      </c>
      <c r="H742" s="3">
        <v>41175</v>
      </c>
      <c r="I742" s="3">
        <v>41175</v>
      </c>
      <c r="J742">
        <v>5</v>
      </c>
      <c r="K742" t="s">
        <v>8400</v>
      </c>
      <c r="L742" s="5">
        <v>4.5759999999999996</v>
      </c>
      <c r="M742">
        <v>2012</v>
      </c>
      <c r="N742">
        <f t="shared" si="22"/>
        <v>0</v>
      </c>
      <c r="O742" t="str">
        <f t="shared" si="23"/>
        <v>Tuesday</v>
      </c>
      <c r="P742" s="14">
        <v>0.44800000000000001</v>
      </c>
    </row>
    <row r="743" spans="1:16" x14ac:dyDescent="0.35">
      <c r="A743">
        <v>742</v>
      </c>
      <c r="B743" t="s">
        <v>522</v>
      </c>
      <c r="C743" t="s">
        <v>84</v>
      </c>
      <c r="D743" t="s">
        <v>2511</v>
      </c>
      <c r="E743" s="3">
        <v>41170</v>
      </c>
      <c r="F743" t="s">
        <v>1747</v>
      </c>
      <c r="G743" t="s">
        <v>41</v>
      </c>
      <c r="H743" s="3">
        <v>41175</v>
      </c>
      <c r="I743" s="3">
        <v>41175</v>
      </c>
      <c r="J743">
        <v>5</v>
      </c>
      <c r="K743" t="s">
        <v>8400</v>
      </c>
      <c r="L743" s="5">
        <v>3.226</v>
      </c>
      <c r="M743">
        <v>2012</v>
      </c>
      <c r="N743">
        <f t="shared" si="22"/>
        <v>0</v>
      </c>
      <c r="O743" t="str">
        <f t="shared" si="23"/>
        <v>Tuesday</v>
      </c>
      <c r="P743" s="14">
        <v>0.49140000000000006</v>
      </c>
    </row>
    <row r="744" spans="1:16" x14ac:dyDescent="0.35">
      <c r="A744">
        <v>743</v>
      </c>
      <c r="B744" t="s">
        <v>2513</v>
      </c>
      <c r="C744" t="s">
        <v>199</v>
      </c>
      <c r="D744" t="s">
        <v>2514</v>
      </c>
      <c r="E744" s="3">
        <v>41485</v>
      </c>
      <c r="F744" t="s">
        <v>2516</v>
      </c>
      <c r="G744" t="s">
        <v>155</v>
      </c>
      <c r="H744" s="3">
        <v>41487</v>
      </c>
      <c r="I744" s="3">
        <v>41489</v>
      </c>
      <c r="J744">
        <v>4</v>
      </c>
      <c r="K744" t="s">
        <v>8399</v>
      </c>
      <c r="L744" s="5">
        <v>0.752</v>
      </c>
      <c r="M744">
        <v>2013</v>
      </c>
      <c r="N744">
        <f t="shared" si="22"/>
        <v>2</v>
      </c>
      <c r="O744" t="str">
        <f t="shared" si="23"/>
        <v>Tuesday</v>
      </c>
      <c r="P744" s="14">
        <v>-0.53341324543002699</v>
      </c>
    </row>
    <row r="745" spans="1:16" x14ac:dyDescent="0.35">
      <c r="A745">
        <v>744</v>
      </c>
      <c r="B745" t="s">
        <v>2497</v>
      </c>
      <c r="C745" t="s">
        <v>30</v>
      </c>
      <c r="D745" t="s">
        <v>2517</v>
      </c>
      <c r="E745" s="3">
        <v>41263</v>
      </c>
      <c r="F745" t="s">
        <v>1924</v>
      </c>
      <c r="G745" t="s">
        <v>139</v>
      </c>
      <c r="H745" s="3">
        <v>41266</v>
      </c>
      <c r="I745" s="3">
        <v>41266</v>
      </c>
      <c r="J745">
        <v>3</v>
      </c>
      <c r="K745" t="s">
        <v>8400</v>
      </c>
      <c r="L745" s="5">
        <v>5.4370000000000003</v>
      </c>
      <c r="M745">
        <v>2012</v>
      </c>
      <c r="N745">
        <f t="shared" si="22"/>
        <v>0</v>
      </c>
      <c r="O745" t="str">
        <f t="shared" si="23"/>
        <v>Thursday</v>
      </c>
      <c r="P745" s="14">
        <v>-0.1706020967586804</v>
      </c>
    </row>
    <row r="746" spans="1:16" x14ac:dyDescent="0.35">
      <c r="A746">
        <v>745</v>
      </c>
      <c r="B746" t="s">
        <v>2497</v>
      </c>
      <c r="C746" t="s">
        <v>30</v>
      </c>
      <c r="D746" t="s">
        <v>2517</v>
      </c>
      <c r="E746" s="3">
        <v>41263</v>
      </c>
      <c r="F746" t="s">
        <v>1670</v>
      </c>
      <c r="G746" t="s">
        <v>139</v>
      </c>
      <c r="H746" s="3">
        <v>41266</v>
      </c>
      <c r="I746" s="3">
        <v>41266</v>
      </c>
      <c r="J746">
        <v>3</v>
      </c>
      <c r="K746" t="s">
        <v>8400</v>
      </c>
      <c r="L746" s="5">
        <v>9.3780000000000001</v>
      </c>
      <c r="M746">
        <v>2012</v>
      </c>
      <c r="N746">
        <f t="shared" si="22"/>
        <v>0</v>
      </c>
      <c r="O746" t="str">
        <f t="shared" si="23"/>
        <v>Thursday</v>
      </c>
      <c r="P746" s="14">
        <v>0.47876923076923078</v>
      </c>
    </row>
    <row r="747" spans="1:16" x14ac:dyDescent="0.35">
      <c r="A747">
        <v>746</v>
      </c>
      <c r="B747" t="s">
        <v>2497</v>
      </c>
      <c r="C747" t="s">
        <v>30</v>
      </c>
      <c r="D747" t="s">
        <v>2517</v>
      </c>
      <c r="E747" s="3">
        <v>41263</v>
      </c>
      <c r="F747" t="s">
        <v>1734</v>
      </c>
      <c r="G747" t="s">
        <v>139</v>
      </c>
      <c r="H747" s="3">
        <v>41266</v>
      </c>
      <c r="I747" s="3">
        <v>41266</v>
      </c>
      <c r="J747">
        <v>3</v>
      </c>
      <c r="K747" t="s">
        <v>8400</v>
      </c>
      <c r="L747" s="5">
        <v>0.626</v>
      </c>
      <c r="M747">
        <v>2012</v>
      </c>
      <c r="N747">
        <f t="shared" si="22"/>
        <v>0</v>
      </c>
      <c r="O747" t="str">
        <f t="shared" si="23"/>
        <v>Thursday</v>
      </c>
      <c r="P747" s="14">
        <v>0.38666666666666666</v>
      </c>
    </row>
    <row r="748" spans="1:16" x14ac:dyDescent="0.35">
      <c r="A748">
        <v>747</v>
      </c>
      <c r="B748" t="s">
        <v>1372</v>
      </c>
      <c r="C748" t="s">
        <v>30</v>
      </c>
      <c r="D748" t="s">
        <v>2518</v>
      </c>
      <c r="E748" s="3">
        <v>40777</v>
      </c>
      <c r="F748" t="s">
        <v>2520</v>
      </c>
      <c r="G748" t="s">
        <v>41</v>
      </c>
      <c r="H748" s="3">
        <v>40782</v>
      </c>
      <c r="I748" s="3">
        <v>40782</v>
      </c>
      <c r="J748">
        <v>5</v>
      </c>
      <c r="K748" t="s">
        <v>8400</v>
      </c>
      <c r="L748" s="5">
        <v>10.869</v>
      </c>
      <c r="M748">
        <v>2011</v>
      </c>
      <c r="N748">
        <f t="shared" si="22"/>
        <v>0</v>
      </c>
      <c r="O748" t="str">
        <f t="shared" si="23"/>
        <v>Monday</v>
      </c>
      <c r="P748" s="14">
        <v>0.40959999999999996</v>
      </c>
    </row>
    <row r="749" spans="1:16" x14ac:dyDescent="0.35">
      <c r="A749">
        <v>748</v>
      </c>
      <c r="B749" t="s">
        <v>1372</v>
      </c>
      <c r="C749" t="s">
        <v>30</v>
      </c>
      <c r="D749" t="s">
        <v>2518</v>
      </c>
      <c r="E749" s="3">
        <v>40777</v>
      </c>
      <c r="F749" t="s">
        <v>2453</v>
      </c>
      <c r="G749" t="s">
        <v>41</v>
      </c>
      <c r="H749" s="3">
        <v>40782</v>
      </c>
      <c r="I749" s="3">
        <v>40782</v>
      </c>
      <c r="J749">
        <v>5</v>
      </c>
      <c r="K749" t="s">
        <v>8400</v>
      </c>
      <c r="L749" s="5">
        <v>3.4369999999999998</v>
      </c>
      <c r="M749">
        <v>2011</v>
      </c>
      <c r="N749">
        <f t="shared" si="22"/>
        <v>0</v>
      </c>
      <c r="O749" t="str">
        <f t="shared" si="23"/>
        <v>Monday</v>
      </c>
      <c r="P749" s="14">
        <v>0.1376470588235294</v>
      </c>
    </row>
    <row r="750" spans="1:16" x14ac:dyDescent="0.35">
      <c r="A750">
        <v>749</v>
      </c>
      <c r="B750" t="s">
        <v>1372</v>
      </c>
      <c r="C750" t="s">
        <v>30</v>
      </c>
      <c r="D750" t="s">
        <v>2518</v>
      </c>
      <c r="E750" s="3">
        <v>40777</v>
      </c>
      <c r="F750" t="s">
        <v>2522</v>
      </c>
      <c r="G750" t="s">
        <v>41</v>
      </c>
      <c r="H750" s="3">
        <v>40782</v>
      </c>
      <c r="I750" s="3">
        <v>40785</v>
      </c>
      <c r="J750">
        <v>8</v>
      </c>
      <c r="K750" t="s">
        <v>8399</v>
      </c>
      <c r="L750" s="5">
        <v>93.316999999999993</v>
      </c>
      <c r="M750">
        <v>2011</v>
      </c>
      <c r="N750">
        <f t="shared" si="22"/>
        <v>3</v>
      </c>
      <c r="O750" t="str">
        <f t="shared" si="23"/>
        <v>Monday</v>
      </c>
      <c r="P750" s="14">
        <v>0.10821260483227914</v>
      </c>
    </row>
    <row r="751" spans="1:16" x14ac:dyDescent="0.35">
      <c r="A751">
        <v>750</v>
      </c>
      <c r="B751" t="s">
        <v>2524</v>
      </c>
      <c r="C751" t="s">
        <v>84</v>
      </c>
      <c r="D751" t="s">
        <v>2525</v>
      </c>
      <c r="E751" s="3">
        <v>41230</v>
      </c>
      <c r="F751" t="s">
        <v>2108</v>
      </c>
      <c r="G751" t="s">
        <v>155</v>
      </c>
      <c r="H751" s="3">
        <v>41232</v>
      </c>
      <c r="I751" s="3">
        <v>41232</v>
      </c>
      <c r="J751">
        <v>2</v>
      </c>
      <c r="K751" t="s">
        <v>8400</v>
      </c>
      <c r="L751" s="5">
        <v>49.334000000000003</v>
      </c>
      <c r="M751">
        <v>2012</v>
      </c>
      <c r="N751">
        <f t="shared" si="22"/>
        <v>0</v>
      </c>
      <c r="O751" t="str">
        <f t="shared" si="23"/>
        <v>Saturday</v>
      </c>
      <c r="P751" s="14">
        <v>0.13973333333333335</v>
      </c>
    </row>
    <row r="752" spans="1:16" x14ac:dyDescent="0.35">
      <c r="A752">
        <v>751</v>
      </c>
      <c r="B752" t="s">
        <v>2524</v>
      </c>
      <c r="C752" t="s">
        <v>84</v>
      </c>
      <c r="D752" t="s">
        <v>2525</v>
      </c>
      <c r="E752" s="3">
        <v>41230</v>
      </c>
      <c r="F752" t="s">
        <v>1212</v>
      </c>
      <c r="G752" t="s">
        <v>155</v>
      </c>
      <c r="H752" s="3">
        <v>41232</v>
      </c>
      <c r="I752" s="3">
        <v>41233</v>
      </c>
      <c r="J752">
        <v>3</v>
      </c>
      <c r="K752" t="s">
        <v>8399</v>
      </c>
      <c r="L752" s="5">
        <v>79.188000000000002</v>
      </c>
      <c r="M752">
        <v>2012</v>
      </c>
      <c r="N752">
        <f t="shared" si="22"/>
        <v>1</v>
      </c>
      <c r="O752" t="str">
        <f t="shared" si="23"/>
        <v>Saturday</v>
      </c>
      <c r="P752" s="14">
        <v>0.27005444646098004</v>
      </c>
    </row>
    <row r="753" spans="1:16" x14ac:dyDescent="0.35">
      <c r="A753">
        <v>752</v>
      </c>
      <c r="B753" t="s">
        <v>2527</v>
      </c>
      <c r="C753" t="s">
        <v>30</v>
      </c>
      <c r="D753" t="s">
        <v>2528</v>
      </c>
      <c r="E753" s="3">
        <v>40709</v>
      </c>
      <c r="F753" t="s">
        <v>2530</v>
      </c>
      <c r="G753" t="s">
        <v>41</v>
      </c>
      <c r="H753" s="3">
        <v>40714</v>
      </c>
      <c r="I753" s="3">
        <v>40714</v>
      </c>
      <c r="J753">
        <v>5</v>
      </c>
      <c r="K753" t="s">
        <v>8400</v>
      </c>
      <c r="L753" s="5">
        <v>3.52</v>
      </c>
      <c r="M753">
        <v>2011</v>
      </c>
      <c r="N753">
        <f t="shared" si="22"/>
        <v>0</v>
      </c>
      <c r="O753" t="str">
        <f t="shared" si="23"/>
        <v>Wednesday</v>
      </c>
      <c r="P753" s="14">
        <v>0.23041666666666669</v>
      </c>
    </row>
    <row r="754" spans="1:16" x14ac:dyDescent="0.35">
      <c r="A754">
        <v>753</v>
      </c>
      <c r="B754" t="s">
        <v>2527</v>
      </c>
      <c r="C754" t="s">
        <v>30</v>
      </c>
      <c r="D754" t="s">
        <v>2528</v>
      </c>
      <c r="E754" s="3">
        <v>40709</v>
      </c>
      <c r="F754" t="s">
        <v>2532</v>
      </c>
      <c r="G754" t="s">
        <v>41</v>
      </c>
      <c r="H754" s="3">
        <v>40714</v>
      </c>
      <c r="I754" s="3">
        <v>40716</v>
      </c>
      <c r="J754">
        <v>7</v>
      </c>
      <c r="K754" t="s">
        <v>8399</v>
      </c>
      <c r="L754" s="5">
        <v>4.8</v>
      </c>
      <c r="M754">
        <v>2011</v>
      </c>
      <c r="N754">
        <f t="shared" si="22"/>
        <v>2</v>
      </c>
      <c r="O754" t="str">
        <f t="shared" si="23"/>
        <v>Wednesday</v>
      </c>
      <c r="P754" s="14">
        <v>0.18924731182795701</v>
      </c>
    </row>
    <row r="755" spans="1:16" x14ac:dyDescent="0.35">
      <c r="A755">
        <v>754</v>
      </c>
      <c r="B755" t="s">
        <v>2534</v>
      </c>
      <c r="C755" t="s">
        <v>30</v>
      </c>
      <c r="D755" t="s">
        <v>2536</v>
      </c>
      <c r="E755" s="3">
        <v>41521</v>
      </c>
      <c r="F755" t="s">
        <v>2538</v>
      </c>
      <c r="G755" t="s">
        <v>41</v>
      </c>
      <c r="H755" s="3">
        <v>41526</v>
      </c>
      <c r="I755" s="3">
        <v>41527</v>
      </c>
      <c r="J755">
        <v>6</v>
      </c>
      <c r="K755" t="s">
        <v>8399</v>
      </c>
      <c r="L755" s="5">
        <v>4.2149999999999999</v>
      </c>
      <c r="M755">
        <v>2013</v>
      </c>
      <c r="N755">
        <f t="shared" si="22"/>
        <v>1</v>
      </c>
      <c r="O755" t="str">
        <f t="shared" si="23"/>
        <v>Wednesday</v>
      </c>
      <c r="P755" s="14">
        <v>0.10829268292682928</v>
      </c>
    </row>
    <row r="756" spans="1:16" x14ac:dyDescent="0.35">
      <c r="A756">
        <v>755</v>
      </c>
      <c r="B756" t="s">
        <v>2540</v>
      </c>
      <c r="C756" t="s">
        <v>30</v>
      </c>
      <c r="D756" t="s">
        <v>2541</v>
      </c>
      <c r="E756" s="3">
        <v>41450</v>
      </c>
      <c r="F756" t="s">
        <v>2543</v>
      </c>
      <c r="G756" t="s">
        <v>41</v>
      </c>
      <c r="H756" s="3">
        <v>41455</v>
      </c>
      <c r="I756" s="3">
        <v>41455</v>
      </c>
      <c r="J756">
        <v>5</v>
      </c>
      <c r="K756" t="s">
        <v>8400</v>
      </c>
      <c r="L756" s="5">
        <v>4.1399999999999997</v>
      </c>
      <c r="M756">
        <v>2013</v>
      </c>
      <c r="N756">
        <f t="shared" si="22"/>
        <v>0</v>
      </c>
      <c r="O756" t="str">
        <f t="shared" si="23"/>
        <v>Tuesday</v>
      </c>
      <c r="P756" s="14">
        <v>0.11015384615384616</v>
      </c>
    </row>
    <row r="757" spans="1:16" x14ac:dyDescent="0.35">
      <c r="A757">
        <v>756</v>
      </c>
      <c r="B757" t="s">
        <v>2545</v>
      </c>
      <c r="C757" t="s">
        <v>44</v>
      </c>
      <c r="D757" t="s">
        <v>2546</v>
      </c>
      <c r="E757" s="3">
        <v>41418</v>
      </c>
      <c r="F757" t="s">
        <v>2548</v>
      </c>
      <c r="G757" t="s">
        <v>41</v>
      </c>
      <c r="H757" s="3">
        <v>41423</v>
      </c>
      <c r="I757" s="3">
        <v>41426</v>
      </c>
      <c r="J757">
        <v>8</v>
      </c>
      <c r="K757" t="s">
        <v>8399</v>
      </c>
      <c r="L757" s="5">
        <v>6.524</v>
      </c>
      <c r="M757">
        <v>2013</v>
      </c>
      <c r="N757">
        <f t="shared" si="22"/>
        <v>3</v>
      </c>
      <c r="O757" t="str">
        <f t="shared" si="23"/>
        <v>Friday</v>
      </c>
      <c r="P757" s="14">
        <v>0.14098033189920101</v>
      </c>
    </row>
    <row r="758" spans="1:16" x14ac:dyDescent="0.35">
      <c r="A758">
        <v>757</v>
      </c>
      <c r="B758" t="s">
        <v>2545</v>
      </c>
      <c r="C758" t="s">
        <v>44</v>
      </c>
      <c r="D758" t="s">
        <v>2546</v>
      </c>
      <c r="E758" s="3">
        <v>41418</v>
      </c>
      <c r="F758" t="s">
        <v>2550</v>
      </c>
      <c r="G758" t="s">
        <v>41</v>
      </c>
      <c r="H758" s="3">
        <v>41423</v>
      </c>
      <c r="I758" s="3">
        <v>41423</v>
      </c>
      <c r="J758">
        <v>5</v>
      </c>
      <c r="K758" t="s">
        <v>8400</v>
      </c>
      <c r="L758" s="5">
        <v>13.891999999999999</v>
      </c>
      <c r="M758">
        <v>2013</v>
      </c>
      <c r="N758">
        <f t="shared" si="22"/>
        <v>0</v>
      </c>
      <c r="O758" t="str">
        <f t="shared" si="23"/>
        <v>Friday</v>
      </c>
      <c r="P758" s="14">
        <v>-0.52761242607438363</v>
      </c>
    </row>
    <row r="759" spans="1:16" x14ac:dyDescent="0.35">
      <c r="A759">
        <v>758</v>
      </c>
      <c r="B759" t="s">
        <v>2545</v>
      </c>
      <c r="C759" t="s">
        <v>44</v>
      </c>
      <c r="D759" t="s">
        <v>2546</v>
      </c>
      <c r="E759" s="3">
        <v>41418</v>
      </c>
      <c r="F759" t="s">
        <v>2552</v>
      </c>
      <c r="G759" t="s">
        <v>41</v>
      </c>
      <c r="H759" s="3">
        <v>41423</v>
      </c>
      <c r="I759" s="3">
        <v>41426</v>
      </c>
      <c r="J759">
        <v>8</v>
      </c>
      <c r="K759" t="s">
        <v>8399</v>
      </c>
      <c r="L759" s="5">
        <v>1.177</v>
      </c>
      <c r="M759">
        <v>2013</v>
      </c>
      <c r="N759">
        <f t="shared" si="22"/>
        <v>3</v>
      </c>
      <c r="O759" t="str">
        <f t="shared" si="23"/>
        <v>Friday</v>
      </c>
      <c r="P759" s="14">
        <v>-0.46258925799441153</v>
      </c>
    </row>
    <row r="760" spans="1:16" x14ac:dyDescent="0.35">
      <c r="A760">
        <v>759</v>
      </c>
      <c r="B760" t="s">
        <v>1646</v>
      </c>
      <c r="C760" t="s">
        <v>199</v>
      </c>
      <c r="D760" t="s">
        <v>2553</v>
      </c>
      <c r="E760" s="3">
        <v>41856</v>
      </c>
      <c r="F760" t="s">
        <v>1423</v>
      </c>
      <c r="G760" t="s">
        <v>155</v>
      </c>
      <c r="H760" s="3">
        <v>41858</v>
      </c>
      <c r="I760" s="3">
        <v>41861</v>
      </c>
      <c r="J760">
        <v>5</v>
      </c>
      <c r="K760" t="s">
        <v>8399</v>
      </c>
      <c r="L760" s="5">
        <v>11.433</v>
      </c>
      <c r="M760">
        <v>2014</v>
      </c>
      <c r="N760">
        <f t="shared" si="22"/>
        <v>3</v>
      </c>
      <c r="O760" t="str">
        <f t="shared" si="23"/>
        <v>Tuesday</v>
      </c>
      <c r="P760" s="14">
        <v>3.7718301126382144E-2</v>
      </c>
    </row>
    <row r="761" spans="1:16" x14ac:dyDescent="0.35">
      <c r="A761">
        <v>760</v>
      </c>
      <c r="B761" t="s">
        <v>1646</v>
      </c>
      <c r="C761" t="s">
        <v>199</v>
      </c>
      <c r="D761" t="s">
        <v>2553</v>
      </c>
      <c r="E761" s="3">
        <v>41856</v>
      </c>
      <c r="F761" t="s">
        <v>455</v>
      </c>
      <c r="G761" t="s">
        <v>155</v>
      </c>
      <c r="H761" s="3">
        <v>41858</v>
      </c>
      <c r="I761" s="3">
        <v>41861</v>
      </c>
      <c r="J761">
        <v>5</v>
      </c>
      <c r="K761" t="s">
        <v>8399</v>
      </c>
      <c r="L761" s="5">
        <v>3.5579999999999998</v>
      </c>
      <c r="M761">
        <v>2014</v>
      </c>
      <c r="N761">
        <f t="shared" si="22"/>
        <v>3</v>
      </c>
      <c r="O761" t="str">
        <f t="shared" si="23"/>
        <v>Tuesday</v>
      </c>
      <c r="P761" s="14">
        <v>-0.17804154302670619</v>
      </c>
    </row>
    <row r="762" spans="1:16" x14ac:dyDescent="0.35">
      <c r="A762">
        <v>761</v>
      </c>
      <c r="B762" t="s">
        <v>2555</v>
      </c>
      <c r="C762" t="s">
        <v>30</v>
      </c>
      <c r="D762" t="s">
        <v>2556</v>
      </c>
      <c r="E762" s="3">
        <v>41970</v>
      </c>
      <c r="F762" t="s">
        <v>2558</v>
      </c>
      <c r="G762" t="s">
        <v>155</v>
      </c>
      <c r="H762" s="3">
        <v>41972</v>
      </c>
      <c r="I762" s="3">
        <v>41972</v>
      </c>
      <c r="J762">
        <v>2</v>
      </c>
      <c r="K762" t="s">
        <v>8400</v>
      </c>
      <c r="L762" s="5">
        <v>46.06</v>
      </c>
      <c r="M762">
        <v>2014</v>
      </c>
      <c r="N762">
        <f t="shared" si="22"/>
        <v>0</v>
      </c>
      <c r="O762" t="str">
        <f t="shared" si="23"/>
        <v>Thursday</v>
      </c>
      <c r="P762" s="14">
        <v>0.27</v>
      </c>
    </row>
    <row r="763" spans="1:16" x14ac:dyDescent="0.35">
      <c r="A763">
        <v>762</v>
      </c>
      <c r="B763" t="s">
        <v>2560</v>
      </c>
      <c r="C763" t="s">
        <v>44</v>
      </c>
      <c r="D763" t="s">
        <v>2561</v>
      </c>
      <c r="E763" s="3">
        <v>41744</v>
      </c>
      <c r="F763" t="s">
        <v>387</v>
      </c>
      <c r="G763" t="s">
        <v>155</v>
      </c>
      <c r="H763" s="3">
        <v>41746</v>
      </c>
      <c r="I763" s="3">
        <v>41746</v>
      </c>
      <c r="J763">
        <v>2</v>
      </c>
      <c r="K763" t="s">
        <v>8400</v>
      </c>
      <c r="L763" s="5">
        <v>24.218</v>
      </c>
      <c r="M763">
        <v>2014</v>
      </c>
      <c r="N763">
        <f t="shared" si="22"/>
        <v>0</v>
      </c>
      <c r="O763" t="str">
        <f t="shared" si="23"/>
        <v>Tuesday</v>
      </c>
      <c r="P763" s="14">
        <v>0.3896551724137931</v>
      </c>
    </row>
    <row r="764" spans="1:16" x14ac:dyDescent="0.35">
      <c r="A764">
        <v>763</v>
      </c>
      <c r="B764" t="s">
        <v>2560</v>
      </c>
      <c r="C764" t="s">
        <v>44</v>
      </c>
      <c r="D764" t="s">
        <v>2561</v>
      </c>
      <c r="E764" s="3">
        <v>41744</v>
      </c>
      <c r="F764" t="s">
        <v>2563</v>
      </c>
      <c r="G764" t="s">
        <v>155</v>
      </c>
      <c r="H764" s="3">
        <v>41746</v>
      </c>
      <c r="I764" s="3">
        <v>41747</v>
      </c>
      <c r="J764">
        <v>3</v>
      </c>
      <c r="K764" t="s">
        <v>8399</v>
      </c>
      <c r="L764" s="5">
        <v>20.378</v>
      </c>
      <c r="M764">
        <v>2014</v>
      </c>
      <c r="N764">
        <f t="shared" si="22"/>
        <v>1</v>
      </c>
      <c r="O764" t="str">
        <f t="shared" si="23"/>
        <v>Tuesday</v>
      </c>
      <c r="P764" s="14">
        <v>0.4373333333333333</v>
      </c>
    </row>
    <row r="765" spans="1:16" x14ac:dyDescent="0.35">
      <c r="A765">
        <v>764</v>
      </c>
      <c r="B765" t="s">
        <v>2560</v>
      </c>
      <c r="C765" t="s">
        <v>44</v>
      </c>
      <c r="D765" t="s">
        <v>2561</v>
      </c>
      <c r="E765" s="3">
        <v>41744</v>
      </c>
      <c r="F765" t="s">
        <v>2565</v>
      </c>
      <c r="G765" t="s">
        <v>155</v>
      </c>
      <c r="H765" s="3">
        <v>41746</v>
      </c>
      <c r="I765" s="3">
        <v>41746</v>
      </c>
      <c r="J765">
        <v>2</v>
      </c>
      <c r="K765" t="s">
        <v>8400</v>
      </c>
      <c r="L765" s="5">
        <v>303.63099999999997</v>
      </c>
      <c r="M765">
        <v>2014</v>
      </c>
      <c r="N765">
        <f t="shared" si="22"/>
        <v>0</v>
      </c>
      <c r="O765" t="str">
        <f t="shared" si="23"/>
        <v>Tuesday</v>
      </c>
      <c r="P765" s="14">
        <v>0.17003348214285713</v>
      </c>
    </row>
    <row r="766" spans="1:16" x14ac:dyDescent="0.35">
      <c r="A766">
        <v>765</v>
      </c>
      <c r="B766" t="s">
        <v>2560</v>
      </c>
      <c r="C766" t="s">
        <v>44</v>
      </c>
      <c r="D766" t="s">
        <v>2561</v>
      </c>
      <c r="E766" s="3">
        <v>41744</v>
      </c>
      <c r="F766" t="s">
        <v>2567</v>
      </c>
      <c r="G766" t="s">
        <v>155</v>
      </c>
      <c r="H766" s="3">
        <v>41746</v>
      </c>
      <c r="I766" s="3">
        <v>41746</v>
      </c>
      <c r="J766">
        <v>2</v>
      </c>
      <c r="K766" t="s">
        <v>8400</v>
      </c>
      <c r="L766" s="5">
        <v>79.38</v>
      </c>
      <c r="M766">
        <v>2014</v>
      </c>
      <c r="N766">
        <f t="shared" si="22"/>
        <v>0</v>
      </c>
      <c r="O766" t="str">
        <f t="shared" si="23"/>
        <v>Tuesday</v>
      </c>
      <c r="P766" s="14">
        <v>0.29936170212765961</v>
      </c>
    </row>
    <row r="767" spans="1:16" x14ac:dyDescent="0.35">
      <c r="A767">
        <v>766</v>
      </c>
      <c r="B767" t="s">
        <v>2569</v>
      </c>
      <c r="C767" t="s">
        <v>84</v>
      </c>
      <c r="D767" t="s">
        <v>2570</v>
      </c>
      <c r="E767" s="3">
        <v>40906</v>
      </c>
      <c r="F767" t="s">
        <v>2538</v>
      </c>
      <c r="G767" t="s">
        <v>139</v>
      </c>
      <c r="H767" s="3">
        <v>40909</v>
      </c>
      <c r="I767" s="3">
        <v>40909</v>
      </c>
      <c r="J767">
        <v>3</v>
      </c>
      <c r="K767" t="s">
        <v>8400</v>
      </c>
      <c r="L767" s="5">
        <v>5.0750000000000002</v>
      </c>
      <c r="M767">
        <v>2011</v>
      </c>
      <c r="N767">
        <f t="shared" si="22"/>
        <v>0</v>
      </c>
      <c r="O767" t="str">
        <f t="shared" si="23"/>
        <v>Thursday</v>
      </c>
      <c r="P767" s="14">
        <v>0.10829268292682928</v>
      </c>
    </row>
    <row r="768" spans="1:16" x14ac:dyDescent="0.35">
      <c r="A768">
        <v>767</v>
      </c>
      <c r="B768" t="s">
        <v>2569</v>
      </c>
      <c r="C768" t="s">
        <v>84</v>
      </c>
      <c r="D768" t="s">
        <v>2570</v>
      </c>
      <c r="E768" s="3">
        <v>40906</v>
      </c>
      <c r="F768" t="s">
        <v>1091</v>
      </c>
      <c r="G768" t="s">
        <v>139</v>
      </c>
      <c r="H768" s="3">
        <v>40909</v>
      </c>
      <c r="I768" s="3">
        <v>40909</v>
      </c>
      <c r="J768">
        <v>3</v>
      </c>
      <c r="K768" t="s">
        <v>8400</v>
      </c>
      <c r="L768" s="5">
        <v>214.422</v>
      </c>
      <c r="M768">
        <v>2011</v>
      </c>
      <c r="N768">
        <f t="shared" si="22"/>
        <v>0</v>
      </c>
      <c r="O768" t="str">
        <f t="shared" si="23"/>
        <v>Thursday</v>
      </c>
      <c r="P768" s="14">
        <v>0.22000823384108686</v>
      </c>
    </row>
    <row r="769" spans="1:16" x14ac:dyDescent="0.35">
      <c r="A769">
        <v>768</v>
      </c>
      <c r="B769" t="s">
        <v>2569</v>
      </c>
      <c r="C769" t="s">
        <v>84</v>
      </c>
      <c r="D769" t="s">
        <v>2570</v>
      </c>
      <c r="E769" s="3">
        <v>40906</v>
      </c>
      <c r="F769" t="s">
        <v>1215</v>
      </c>
      <c r="G769" t="s">
        <v>139</v>
      </c>
      <c r="H769" s="3">
        <v>40909</v>
      </c>
      <c r="I769" s="3">
        <v>40909</v>
      </c>
      <c r="J769">
        <v>3</v>
      </c>
      <c r="K769" t="s">
        <v>8400</v>
      </c>
      <c r="L769" s="5">
        <v>0.96499999999999997</v>
      </c>
      <c r="M769">
        <v>2011</v>
      </c>
      <c r="N769">
        <f t="shared" si="22"/>
        <v>0</v>
      </c>
      <c r="O769" t="str">
        <f t="shared" si="23"/>
        <v>Thursday</v>
      </c>
      <c r="P769" s="14">
        <v>0.45600000000000002</v>
      </c>
    </row>
    <row r="770" spans="1:16" x14ac:dyDescent="0.35">
      <c r="A770">
        <v>769</v>
      </c>
      <c r="B770" t="s">
        <v>2572</v>
      </c>
      <c r="C770" t="s">
        <v>84</v>
      </c>
      <c r="D770" t="s">
        <v>2573</v>
      </c>
      <c r="E770" s="3">
        <v>41158</v>
      </c>
      <c r="F770" t="s">
        <v>1747</v>
      </c>
      <c r="G770" t="s">
        <v>41</v>
      </c>
      <c r="H770" s="3">
        <v>41163</v>
      </c>
      <c r="I770" s="3">
        <v>41166</v>
      </c>
      <c r="J770">
        <v>8</v>
      </c>
      <c r="K770" t="s">
        <v>8399</v>
      </c>
      <c r="L770" s="5">
        <v>20.734000000000002</v>
      </c>
      <c r="M770">
        <v>2012</v>
      </c>
      <c r="N770">
        <f t="shared" si="22"/>
        <v>3</v>
      </c>
      <c r="O770" t="str">
        <f t="shared" si="23"/>
        <v>Thursday</v>
      </c>
      <c r="P770" s="14">
        <v>0.48895522388059698</v>
      </c>
    </row>
    <row r="771" spans="1:16" x14ac:dyDescent="0.35">
      <c r="A771">
        <v>770</v>
      </c>
      <c r="B771" t="s">
        <v>718</v>
      </c>
      <c r="C771" t="s">
        <v>84</v>
      </c>
      <c r="D771" t="s">
        <v>2574</v>
      </c>
      <c r="E771" s="3">
        <v>41851</v>
      </c>
      <c r="F771" t="s">
        <v>1445</v>
      </c>
      <c r="G771" t="s">
        <v>41</v>
      </c>
      <c r="H771" s="3">
        <v>41856</v>
      </c>
      <c r="I771" s="3">
        <v>41856</v>
      </c>
      <c r="J771">
        <v>5</v>
      </c>
      <c r="K771" t="s">
        <v>8400</v>
      </c>
      <c r="L771" s="5">
        <v>58.337000000000003</v>
      </c>
      <c r="M771">
        <v>2014</v>
      </c>
      <c r="N771">
        <f t="shared" ref="N771:N834" si="24">I771-H771</f>
        <v>0</v>
      </c>
      <c r="O771" t="str">
        <f t="shared" ref="O771:O834" si="25">TEXT(E771,"dddd")</f>
        <v>Thursday</v>
      </c>
      <c r="P771" s="14">
        <v>0.41013698630136985</v>
      </c>
    </row>
    <row r="772" spans="1:16" x14ac:dyDescent="0.35">
      <c r="A772">
        <v>771</v>
      </c>
      <c r="B772" t="s">
        <v>111</v>
      </c>
      <c r="C772" t="s">
        <v>44</v>
      </c>
      <c r="D772" t="s">
        <v>2575</v>
      </c>
      <c r="E772" s="3">
        <v>40864</v>
      </c>
      <c r="F772" t="s">
        <v>2413</v>
      </c>
      <c r="G772" t="s">
        <v>41</v>
      </c>
      <c r="H772" s="3">
        <v>40869</v>
      </c>
      <c r="I772" s="3">
        <v>40870</v>
      </c>
      <c r="J772">
        <v>6</v>
      </c>
      <c r="K772" t="s">
        <v>8399</v>
      </c>
      <c r="L772" s="5">
        <v>7.2549999999999999</v>
      </c>
      <c r="M772">
        <v>2011</v>
      </c>
      <c r="N772">
        <f t="shared" si="24"/>
        <v>1</v>
      </c>
      <c r="O772" t="str">
        <f t="shared" si="25"/>
        <v>Thursday</v>
      </c>
      <c r="P772" s="14">
        <v>0.4374218593494979</v>
      </c>
    </row>
    <row r="773" spans="1:16" x14ac:dyDescent="0.35">
      <c r="A773">
        <v>772</v>
      </c>
      <c r="B773" t="s">
        <v>1418</v>
      </c>
      <c r="C773" t="s">
        <v>44</v>
      </c>
      <c r="D773" t="s">
        <v>2577</v>
      </c>
      <c r="E773" s="3">
        <v>41440</v>
      </c>
      <c r="F773" t="s">
        <v>2579</v>
      </c>
      <c r="G773" t="s">
        <v>41</v>
      </c>
      <c r="H773" s="3">
        <v>41445</v>
      </c>
      <c r="I773" s="3">
        <v>41447</v>
      </c>
      <c r="J773">
        <v>7</v>
      </c>
      <c r="K773" t="s">
        <v>8399</v>
      </c>
      <c r="L773" s="5">
        <v>116.88500000000001</v>
      </c>
      <c r="M773">
        <v>2013</v>
      </c>
      <c r="N773">
        <f t="shared" si="24"/>
        <v>2</v>
      </c>
      <c r="O773" t="str">
        <f t="shared" si="25"/>
        <v>Saturday</v>
      </c>
      <c r="P773" s="14">
        <v>9.8204350563886045E-2</v>
      </c>
    </row>
    <row r="774" spans="1:16" x14ac:dyDescent="0.35">
      <c r="A774">
        <v>773</v>
      </c>
      <c r="B774" t="s">
        <v>510</v>
      </c>
      <c r="C774" t="s">
        <v>30</v>
      </c>
      <c r="D774" t="s">
        <v>2580</v>
      </c>
      <c r="E774" s="3">
        <v>40998</v>
      </c>
      <c r="F774" t="s">
        <v>2582</v>
      </c>
      <c r="G774" t="s">
        <v>41</v>
      </c>
      <c r="H774" s="3">
        <v>41003</v>
      </c>
      <c r="I774" s="3">
        <v>41003</v>
      </c>
      <c r="J774">
        <v>5</v>
      </c>
      <c r="K774" t="s">
        <v>8400</v>
      </c>
      <c r="L774" s="5">
        <v>32.743000000000002</v>
      </c>
      <c r="M774">
        <v>2012</v>
      </c>
      <c r="N774">
        <f t="shared" si="24"/>
        <v>0</v>
      </c>
      <c r="O774" t="str">
        <f t="shared" si="25"/>
        <v>Friday</v>
      </c>
      <c r="P774" s="14">
        <v>0.37922725114934447</v>
      </c>
    </row>
    <row r="775" spans="1:16" x14ac:dyDescent="0.35">
      <c r="A775">
        <v>774</v>
      </c>
      <c r="B775" t="s">
        <v>510</v>
      </c>
      <c r="C775" t="s">
        <v>30</v>
      </c>
      <c r="D775" t="s">
        <v>2580</v>
      </c>
      <c r="E775" s="3">
        <v>40998</v>
      </c>
      <c r="F775" t="s">
        <v>2584</v>
      </c>
      <c r="G775" t="s">
        <v>41</v>
      </c>
      <c r="H775" s="3">
        <v>41003</v>
      </c>
      <c r="I775" s="3">
        <v>41006</v>
      </c>
      <c r="J775">
        <v>8</v>
      </c>
      <c r="K775" t="s">
        <v>8399</v>
      </c>
      <c r="L775" s="5">
        <v>10.786</v>
      </c>
      <c r="M775">
        <v>2012</v>
      </c>
      <c r="N775">
        <f t="shared" si="24"/>
        <v>3</v>
      </c>
      <c r="O775" t="str">
        <f t="shared" si="25"/>
        <v>Friday</v>
      </c>
      <c r="P775" s="14">
        <v>0.25878260869565212</v>
      </c>
    </row>
    <row r="776" spans="1:16" x14ac:dyDescent="0.35">
      <c r="A776">
        <v>775</v>
      </c>
      <c r="B776" t="s">
        <v>2586</v>
      </c>
      <c r="C776" t="s">
        <v>84</v>
      </c>
      <c r="D776" t="s">
        <v>2587</v>
      </c>
      <c r="E776" s="3">
        <v>41813</v>
      </c>
      <c r="F776" t="s">
        <v>2589</v>
      </c>
      <c r="G776" t="s">
        <v>41</v>
      </c>
      <c r="H776" s="3">
        <v>41818</v>
      </c>
      <c r="I776" s="3">
        <v>41818</v>
      </c>
      <c r="J776">
        <v>5</v>
      </c>
      <c r="K776" t="s">
        <v>8400</v>
      </c>
      <c r="L776" s="5">
        <v>84.27</v>
      </c>
      <c r="M776">
        <v>2014</v>
      </c>
      <c r="N776">
        <f t="shared" si="24"/>
        <v>0</v>
      </c>
      <c r="O776" t="str">
        <f t="shared" si="25"/>
        <v>Monday</v>
      </c>
      <c r="P776" s="14">
        <v>0.41982651796778192</v>
      </c>
    </row>
    <row r="777" spans="1:16" x14ac:dyDescent="0.35">
      <c r="A777">
        <v>776</v>
      </c>
      <c r="B777" t="s">
        <v>2591</v>
      </c>
      <c r="C777" t="s">
        <v>30</v>
      </c>
      <c r="D777" t="s">
        <v>2592</v>
      </c>
      <c r="E777" s="3">
        <v>41877</v>
      </c>
      <c r="F777" t="s">
        <v>775</v>
      </c>
      <c r="G777" t="s">
        <v>155</v>
      </c>
      <c r="H777" s="3">
        <v>41879</v>
      </c>
      <c r="I777" s="3">
        <v>41879</v>
      </c>
      <c r="J777">
        <v>2</v>
      </c>
      <c r="K777" t="s">
        <v>8400</v>
      </c>
      <c r="L777" s="5">
        <v>60.34</v>
      </c>
      <c r="M777">
        <v>2014</v>
      </c>
      <c r="N777">
        <f t="shared" si="24"/>
        <v>0</v>
      </c>
      <c r="O777" t="str">
        <f t="shared" si="25"/>
        <v>Tuesday</v>
      </c>
      <c r="P777" s="14">
        <v>0.20978723404255317</v>
      </c>
    </row>
    <row r="778" spans="1:16" x14ac:dyDescent="0.35">
      <c r="A778">
        <v>777</v>
      </c>
      <c r="B778" t="s">
        <v>1150</v>
      </c>
      <c r="C778" t="s">
        <v>84</v>
      </c>
      <c r="D778" t="s">
        <v>2593</v>
      </c>
      <c r="E778" s="3">
        <v>41556</v>
      </c>
      <c r="F778" t="s">
        <v>54</v>
      </c>
      <c r="G778" t="s">
        <v>41</v>
      </c>
      <c r="H778" s="3">
        <v>41561</v>
      </c>
      <c r="I778" s="3">
        <v>41561</v>
      </c>
      <c r="J778">
        <v>5</v>
      </c>
      <c r="K778" t="s">
        <v>8400</v>
      </c>
      <c r="L778" s="5">
        <v>96.177000000000007</v>
      </c>
      <c r="M778">
        <v>2013</v>
      </c>
      <c r="N778">
        <f t="shared" si="24"/>
        <v>0</v>
      </c>
      <c r="O778" t="str">
        <f t="shared" si="25"/>
        <v>Wednesday</v>
      </c>
      <c r="P778" s="14">
        <v>0.27984476067270375</v>
      </c>
    </row>
    <row r="779" spans="1:16" x14ac:dyDescent="0.35">
      <c r="A779">
        <v>778</v>
      </c>
      <c r="B779" t="s">
        <v>1469</v>
      </c>
      <c r="C779" t="s">
        <v>199</v>
      </c>
      <c r="D779" t="s">
        <v>2594</v>
      </c>
      <c r="E779" s="3">
        <v>41282</v>
      </c>
      <c r="F779" t="s">
        <v>2596</v>
      </c>
      <c r="G779" t="s">
        <v>139</v>
      </c>
      <c r="H779" s="3">
        <v>41285</v>
      </c>
      <c r="I779" s="3">
        <v>41285</v>
      </c>
      <c r="J779">
        <v>3</v>
      </c>
      <c r="K779" t="s">
        <v>8400</v>
      </c>
      <c r="L779" s="5">
        <v>9.798</v>
      </c>
      <c r="M779">
        <v>2013</v>
      </c>
      <c r="N779">
        <f t="shared" si="24"/>
        <v>0</v>
      </c>
      <c r="O779" t="str">
        <f t="shared" si="25"/>
        <v>Tuesday</v>
      </c>
      <c r="P779" s="14">
        <v>0.16799246388947037</v>
      </c>
    </row>
    <row r="780" spans="1:16" x14ac:dyDescent="0.35">
      <c r="A780">
        <v>779</v>
      </c>
      <c r="B780" t="s">
        <v>2125</v>
      </c>
      <c r="C780" t="s">
        <v>44</v>
      </c>
      <c r="D780" t="s">
        <v>2599</v>
      </c>
      <c r="E780" s="3">
        <v>41217</v>
      </c>
      <c r="F780" t="s">
        <v>2601</v>
      </c>
      <c r="G780" t="s">
        <v>41</v>
      </c>
      <c r="H780" s="3">
        <v>41222</v>
      </c>
      <c r="I780" s="3">
        <v>41224</v>
      </c>
      <c r="J780">
        <v>7</v>
      </c>
      <c r="K780" t="s">
        <v>8399</v>
      </c>
      <c r="L780" s="5">
        <v>13.624000000000001</v>
      </c>
      <c r="M780">
        <v>2012</v>
      </c>
      <c r="N780">
        <f t="shared" si="24"/>
        <v>2</v>
      </c>
      <c r="O780" t="str">
        <f t="shared" si="25"/>
        <v>Sunday</v>
      </c>
      <c r="P780" s="14">
        <v>0.2202020202020202</v>
      </c>
    </row>
    <row r="781" spans="1:16" x14ac:dyDescent="0.35">
      <c r="A781">
        <v>780</v>
      </c>
      <c r="B781" t="s">
        <v>2125</v>
      </c>
      <c r="C781" t="s">
        <v>44</v>
      </c>
      <c r="D781" t="s">
        <v>2599</v>
      </c>
      <c r="E781" s="3">
        <v>41217</v>
      </c>
      <c r="F781" t="s">
        <v>480</v>
      </c>
      <c r="G781" t="s">
        <v>41</v>
      </c>
      <c r="H781" s="3">
        <v>41222</v>
      </c>
      <c r="I781" s="3">
        <v>41222</v>
      </c>
      <c r="J781">
        <v>5</v>
      </c>
      <c r="K781" t="s">
        <v>8400</v>
      </c>
      <c r="L781" s="5">
        <v>27.15</v>
      </c>
      <c r="M781">
        <v>2012</v>
      </c>
      <c r="N781">
        <f t="shared" si="24"/>
        <v>0</v>
      </c>
      <c r="O781" t="str">
        <f t="shared" si="25"/>
        <v>Sunday</v>
      </c>
      <c r="P781" s="14">
        <v>0.10993865030674846</v>
      </c>
    </row>
    <row r="782" spans="1:16" x14ac:dyDescent="0.35">
      <c r="A782">
        <v>781</v>
      </c>
      <c r="B782" t="s">
        <v>2603</v>
      </c>
      <c r="C782" t="s">
        <v>30</v>
      </c>
      <c r="D782" t="s">
        <v>2604</v>
      </c>
      <c r="E782" s="3">
        <v>41863</v>
      </c>
      <c r="F782" t="s">
        <v>2606</v>
      </c>
      <c r="G782" t="s">
        <v>41</v>
      </c>
      <c r="H782" s="3">
        <v>41868</v>
      </c>
      <c r="I782" s="3">
        <v>41868</v>
      </c>
      <c r="J782">
        <v>5</v>
      </c>
      <c r="K782" t="s">
        <v>8400</v>
      </c>
      <c r="L782" s="5">
        <v>2.335</v>
      </c>
      <c r="M782">
        <v>2014</v>
      </c>
      <c r="N782">
        <f t="shared" si="24"/>
        <v>0</v>
      </c>
      <c r="O782" t="str">
        <f t="shared" si="25"/>
        <v>Tuesday</v>
      </c>
      <c r="P782" s="14">
        <v>0.13066666666666665</v>
      </c>
    </row>
    <row r="783" spans="1:16" x14ac:dyDescent="0.35">
      <c r="A783">
        <v>782</v>
      </c>
      <c r="B783" t="s">
        <v>1620</v>
      </c>
      <c r="C783" t="s">
        <v>30</v>
      </c>
      <c r="D783" t="s">
        <v>2607</v>
      </c>
      <c r="E783" s="3">
        <v>41558</v>
      </c>
      <c r="F783" t="s">
        <v>2609</v>
      </c>
      <c r="G783" t="s">
        <v>155</v>
      </c>
      <c r="H783" s="3">
        <v>41560</v>
      </c>
      <c r="I783" s="3">
        <v>41563</v>
      </c>
      <c r="J783">
        <v>5</v>
      </c>
      <c r="K783" t="s">
        <v>8399</v>
      </c>
      <c r="L783" s="5">
        <v>10.074999999999999</v>
      </c>
      <c r="M783">
        <v>2013</v>
      </c>
      <c r="N783">
        <f t="shared" si="24"/>
        <v>3</v>
      </c>
      <c r="O783" t="str">
        <f t="shared" si="25"/>
        <v>Friday</v>
      </c>
      <c r="P783" s="14">
        <v>0.15982456140350873</v>
      </c>
    </row>
    <row r="784" spans="1:16" x14ac:dyDescent="0.35">
      <c r="A784">
        <v>783</v>
      </c>
      <c r="B784" t="s">
        <v>2611</v>
      </c>
      <c r="C784" t="s">
        <v>44</v>
      </c>
      <c r="D784" t="s">
        <v>2613</v>
      </c>
      <c r="E784" s="3">
        <v>41424</v>
      </c>
      <c r="F784" t="s">
        <v>2615</v>
      </c>
      <c r="G784" t="s">
        <v>41</v>
      </c>
      <c r="H784" s="3">
        <v>41429</v>
      </c>
      <c r="I784" s="3">
        <v>41429</v>
      </c>
      <c r="J784">
        <v>5</v>
      </c>
      <c r="K784" t="s">
        <v>8400</v>
      </c>
      <c r="L784" s="5">
        <v>4.0069999999999997</v>
      </c>
      <c r="M784">
        <v>2013</v>
      </c>
      <c r="N784">
        <f t="shared" si="24"/>
        <v>0</v>
      </c>
      <c r="O784" t="str">
        <f t="shared" si="25"/>
        <v>Thursday</v>
      </c>
      <c r="P784" s="14">
        <v>0.36</v>
      </c>
    </row>
    <row r="785" spans="1:16" x14ac:dyDescent="0.35">
      <c r="A785">
        <v>784</v>
      </c>
      <c r="B785" t="s">
        <v>328</v>
      </c>
      <c r="C785" t="s">
        <v>199</v>
      </c>
      <c r="D785" t="s">
        <v>2616</v>
      </c>
      <c r="E785" s="3">
        <v>41919</v>
      </c>
      <c r="F785" t="s">
        <v>2618</v>
      </c>
      <c r="G785" t="s">
        <v>41</v>
      </c>
      <c r="H785" s="3">
        <v>41924</v>
      </c>
      <c r="I785" s="3">
        <v>41924</v>
      </c>
      <c r="J785">
        <v>5</v>
      </c>
      <c r="K785" t="s">
        <v>8400</v>
      </c>
      <c r="L785" s="5">
        <v>36.203000000000003</v>
      </c>
      <c r="M785">
        <v>2014</v>
      </c>
      <c r="N785">
        <f t="shared" si="24"/>
        <v>0</v>
      </c>
      <c r="O785" t="str">
        <f t="shared" si="25"/>
        <v>Tuesday</v>
      </c>
      <c r="P785" s="14">
        <v>-0.11276746051339759</v>
      </c>
    </row>
    <row r="786" spans="1:16" x14ac:dyDescent="0.35">
      <c r="A786">
        <v>785</v>
      </c>
      <c r="B786" t="s">
        <v>328</v>
      </c>
      <c r="C786" t="s">
        <v>199</v>
      </c>
      <c r="D786" t="s">
        <v>2616</v>
      </c>
      <c r="E786" s="3">
        <v>41919</v>
      </c>
      <c r="F786" t="s">
        <v>2620</v>
      </c>
      <c r="G786" t="s">
        <v>41</v>
      </c>
      <c r="H786" s="3">
        <v>41924</v>
      </c>
      <c r="I786" s="3">
        <v>41927</v>
      </c>
      <c r="J786">
        <v>8</v>
      </c>
      <c r="K786" t="s">
        <v>8399</v>
      </c>
      <c r="L786" s="5">
        <v>57.332999999999998</v>
      </c>
      <c r="M786">
        <v>2014</v>
      </c>
      <c r="N786">
        <f t="shared" si="24"/>
        <v>3</v>
      </c>
      <c r="O786" t="str">
        <f t="shared" si="25"/>
        <v>Tuesday</v>
      </c>
      <c r="P786" s="14">
        <v>-0.81565074886861222</v>
      </c>
    </row>
    <row r="787" spans="1:16" x14ac:dyDescent="0.35">
      <c r="A787">
        <v>786</v>
      </c>
      <c r="B787" t="s">
        <v>328</v>
      </c>
      <c r="C787" t="s">
        <v>199</v>
      </c>
      <c r="D787" t="s">
        <v>2616</v>
      </c>
      <c r="E787" s="3">
        <v>41919</v>
      </c>
      <c r="F787" t="s">
        <v>2622</v>
      </c>
      <c r="G787" t="s">
        <v>41</v>
      </c>
      <c r="H787" s="3">
        <v>41924</v>
      </c>
      <c r="I787" s="3">
        <v>41926</v>
      </c>
      <c r="J787">
        <v>7</v>
      </c>
      <c r="K787" t="s">
        <v>8399</v>
      </c>
      <c r="L787" s="5">
        <v>2.7250000000000001</v>
      </c>
      <c r="M787">
        <v>2014</v>
      </c>
      <c r="N787">
        <f t="shared" si="24"/>
        <v>2</v>
      </c>
      <c r="O787" t="str">
        <f t="shared" si="25"/>
        <v>Tuesday</v>
      </c>
      <c r="P787" s="14">
        <v>-0.12205560982487233</v>
      </c>
    </row>
    <row r="788" spans="1:16" x14ac:dyDescent="0.35">
      <c r="A788">
        <v>787</v>
      </c>
      <c r="B788" t="s">
        <v>352</v>
      </c>
      <c r="C788" t="s">
        <v>84</v>
      </c>
      <c r="D788" t="s">
        <v>2623</v>
      </c>
      <c r="E788" s="3">
        <v>41966</v>
      </c>
      <c r="F788" t="s">
        <v>2625</v>
      </c>
      <c r="G788" t="s">
        <v>139</v>
      </c>
      <c r="H788" s="3">
        <v>41969</v>
      </c>
      <c r="I788" s="3">
        <v>41969</v>
      </c>
      <c r="J788">
        <v>3</v>
      </c>
      <c r="K788" t="s">
        <v>8400</v>
      </c>
      <c r="L788" s="5">
        <v>0.878</v>
      </c>
      <c r="M788">
        <v>2014</v>
      </c>
      <c r="N788">
        <f t="shared" si="24"/>
        <v>0</v>
      </c>
      <c r="O788" t="str">
        <f t="shared" si="25"/>
        <v>Sunday</v>
      </c>
      <c r="P788" s="14">
        <v>0.1690909090909091</v>
      </c>
    </row>
    <row r="789" spans="1:16" x14ac:dyDescent="0.35">
      <c r="A789">
        <v>788</v>
      </c>
      <c r="B789" t="s">
        <v>352</v>
      </c>
      <c r="C789" t="s">
        <v>84</v>
      </c>
      <c r="D789" t="s">
        <v>2623</v>
      </c>
      <c r="E789" s="3">
        <v>41966</v>
      </c>
      <c r="F789" t="s">
        <v>2627</v>
      </c>
      <c r="G789" t="s">
        <v>139</v>
      </c>
      <c r="H789" s="3">
        <v>41969</v>
      </c>
      <c r="I789" s="3">
        <v>41969</v>
      </c>
      <c r="J789">
        <v>3</v>
      </c>
      <c r="K789" t="s">
        <v>8400</v>
      </c>
      <c r="L789" s="5">
        <v>59.012999999999998</v>
      </c>
      <c r="M789">
        <v>2014</v>
      </c>
      <c r="N789">
        <f t="shared" si="24"/>
        <v>0</v>
      </c>
      <c r="O789" t="str">
        <f t="shared" si="25"/>
        <v>Sunday</v>
      </c>
      <c r="P789" s="14">
        <v>0.11983505154639175</v>
      </c>
    </row>
    <row r="790" spans="1:16" x14ac:dyDescent="0.35">
      <c r="A790">
        <v>789</v>
      </c>
      <c r="B790" t="s">
        <v>1164</v>
      </c>
      <c r="C790" t="s">
        <v>44</v>
      </c>
      <c r="D790" t="s">
        <v>2629</v>
      </c>
      <c r="E790" s="3">
        <v>41436</v>
      </c>
      <c r="F790" t="s">
        <v>1875</v>
      </c>
      <c r="G790" t="s">
        <v>155</v>
      </c>
      <c r="H790" s="3">
        <v>41438</v>
      </c>
      <c r="I790" s="3">
        <v>41438</v>
      </c>
      <c r="J790">
        <v>2</v>
      </c>
      <c r="K790" t="s">
        <v>8400</v>
      </c>
      <c r="L790" s="5">
        <v>1.694</v>
      </c>
      <c r="M790">
        <v>2013</v>
      </c>
      <c r="N790">
        <f t="shared" si="24"/>
        <v>0</v>
      </c>
      <c r="O790" t="str">
        <f t="shared" si="25"/>
        <v>Tuesday</v>
      </c>
      <c r="P790" s="14">
        <v>0.24363636363636365</v>
      </c>
    </row>
    <row r="791" spans="1:16" x14ac:dyDescent="0.35">
      <c r="A791">
        <v>790</v>
      </c>
      <c r="B791" t="s">
        <v>1164</v>
      </c>
      <c r="C791" t="s">
        <v>44</v>
      </c>
      <c r="D791" t="s">
        <v>2629</v>
      </c>
      <c r="E791" s="3">
        <v>41436</v>
      </c>
      <c r="F791" t="s">
        <v>2631</v>
      </c>
      <c r="G791" t="s">
        <v>155</v>
      </c>
      <c r="H791" s="3">
        <v>41438</v>
      </c>
      <c r="I791" s="3">
        <v>41438</v>
      </c>
      <c r="J791">
        <v>2</v>
      </c>
      <c r="K791" t="s">
        <v>8400</v>
      </c>
      <c r="L791" s="5">
        <v>8.2390000000000008</v>
      </c>
      <c r="M791">
        <v>2013</v>
      </c>
      <c r="N791">
        <f t="shared" si="24"/>
        <v>0</v>
      </c>
      <c r="O791" t="str">
        <f t="shared" si="25"/>
        <v>Tuesday</v>
      </c>
      <c r="P791" s="14">
        <v>7.9432624113475167E-2</v>
      </c>
    </row>
    <row r="792" spans="1:16" x14ac:dyDescent="0.35">
      <c r="A792">
        <v>791</v>
      </c>
      <c r="B792" t="s">
        <v>1164</v>
      </c>
      <c r="C792" t="s">
        <v>44</v>
      </c>
      <c r="D792" t="s">
        <v>2629</v>
      </c>
      <c r="E792" s="3">
        <v>41436</v>
      </c>
      <c r="F792" t="s">
        <v>2633</v>
      </c>
      <c r="G792" t="s">
        <v>155</v>
      </c>
      <c r="H792" s="3">
        <v>41438</v>
      </c>
      <c r="I792" s="3">
        <v>41438</v>
      </c>
      <c r="J792">
        <v>2</v>
      </c>
      <c r="K792" t="s">
        <v>8400</v>
      </c>
      <c r="L792" s="5">
        <v>7.4880000000000004</v>
      </c>
      <c r="M792">
        <v>2013</v>
      </c>
      <c r="N792">
        <f t="shared" si="24"/>
        <v>0</v>
      </c>
      <c r="O792" t="str">
        <f t="shared" si="25"/>
        <v>Tuesday</v>
      </c>
      <c r="P792" s="14">
        <v>0.24979591836734702</v>
      </c>
    </row>
    <row r="793" spans="1:16" x14ac:dyDescent="0.35">
      <c r="A793">
        <v>792</v>
      </c>
      <c r="B793" t="s">
        <v>1164</v>
      </c>
      <c r="C793" t="s">
        <v>44</v>
      </c>
      <c r="D793" t="s">
        <v>2629</v>
      </c>
      <c r="E793" s="3">
        <v>41436</v>
      </c>
      <c r="F793" t="s">
        <v>2635</v>
      </c>
      <c r="G793" t="s">
        <v>155</v>
      </c>
      <c r="H793" s="3">
        <v>41438</v>
      </c>
      <c r="I793" s="3">
        <v>41440</v>
      </c>
      <c r="J793">
        <v>4</v>
      </c>
      <c r="K793" t="s">
        <v>8399</v>
      </c>
      <c r="L793" s="5">
        <v>99.203000000000003</v>
      </c>
      <c r="M793">
        <v>2013</v>
      </c>
      <c r="N793">
        <f t="shared" si="24"/>
        <v>2</v>
      </c>
      <c r="O793" t="str">
        <f t="shared" si="25"/>
        <v>Tuesday</v>
      </c>
      <c r="P793" s="14">
        <v>0.19991803278688525</v>
      </c>
    </row>
    <row r="794" spans="1:16" x14ac:dyDescent="0.35">
      <c r="A794">
        <v>793</v>
      </c>
      <c r="B794" t="s">
        <v>1164</v>
      </c>
      <c r="C794" t="s">
        <v>44</v>
      </c>
      <c r="D794" t="s">
        <v>2629</v>
      </c>
      <c r="E794" s="3">
        <v>41436</v>
      </c>
      <c r="F794" t="s">
        <v>2637</v>
      </c>
      <c r="G794" t="s">
        <v>155</v>
      </c>
      <c r="H794" s="3">
        <v>41438</v>
      </c>
      <c r="I794" s="3">
        <v>41438</v>
      </c>
      <c r="J794">
        <v>2</v>
      </c>
      <c r="K794" t="s">
        <v>8400</v>
      </c>
      <c r="L794" s="5">
        <v>67.216999999999999</v>
      </c>
      <c r="M794">
        <v>2013</v>
      </c>
      <c r="N794">
        <f t="shared" si="24"/>
        <v>0</v>
      </c>
      <c r="O794" t="str">
        <f t="shared" si="25"/>
        <v>Tuesday</v>
      </c>
      <c r="P794" s="14">
        <v>0.25975609756097562</v>
      </c>
    </row>
    <row r="795" spans="1:16" x14ac:dyDescent="0.35">
      <c r="A795">
        <v>794</v>
      </c>
      <c r="B795" t="s">
        <v>2639</v>
      </c>
      <c r="C795" t="s">
        <v>30</v>
      </c>
      <c r="D795" t="s">
        <v>2640</v>
      </c>
      <c r="E795" s="3">
        <v>41156</v>
      </c>
      <c r="F795" t="s">
        <v>2642</v>
      </c>
      <c r="G795" t="s">
        <v>139</v>
      </c>
      <c r="H795" s="3">
        <v>41159</v>
      </c>
      <c r="I795" s="3">
        <v>41159</v>
      </c>
      <c r="J795">
        <v>3</v>
      </c>
      <c r="K795" t="s">
        <v>8400</v>
      </c>
      <c r="L795" s="5">
        <v>8.5429999999999993</v>
      </c>
      <c r="M795">
        <v>2012</v>
      </c>
      <c r="N795">
        <f t="shared" si="24"/>
        <v>0</v>
      </c>
      <c r="O795" t="str">
        <f t="shared" si="25"/>
        <v>Tuesday</v>
      </c>
      <c r="P795" s="14">
        <v>0.08</v>
      </c>
    </row>
    <row r="796" spans="1:16" x14ac:dyDescent="0.35">
      <c r="A796">
        <v>795</v>
      </c>
      <c r="B796" t="s">
        <v>2644</v>
      </c>
      <c r="C796" t="s">
        <v>44</v>
      </c>
      <c r="D796" t="s">
        <v>2646</v>
      </c>
      <c r="E796" s="3">
        <v>41279</v>
      </c>
      <c r="F796" t="s">
        <v>241</v>
      </c>
      <c r="G796" t="s">
        <v>41</v>
      </c>
      <c r="H796" s="3">
        <v>41284</v>
      </c>
      <c r="I796" s="3">
        <v>41284</v>
      </c>
      <c r="J796">
        <v>5</v>
      </c>
      <c r="K796" t="s">
        <v>8400</v>
      </c>
      <c r="L796" s="5">
        <v>2.2629999999999999</v>
      </c>
      <c r="M796">
        <v>2013</v>
      </c>
      <c r="N796">
        <f t="shared" si="24"/>
        <v>0</v>
      </c>
      <c r="O796" t="str">
        <f t="shared" si="25"/>
        <v>Saturday</v>
      </c>
      <c r="P796" s="14">
        <v>-0.24218124070046926</v>
      </c>
    </row>
    <row r="797" spans="1:16" x14ac:dyDescent="0.35">
      <c r="A797">
        <v>796</v>
      </c>
      <c r="B797" t="s">
        <v>2644</v>
      </c>
      <c r="C797" t="s">
        <v>44</v>
      </c>
      <c r="D797" t="s">
        <v>2646</v>
      </c>
      <c r="E797" s="3">
        <v>41279</v>
      </c>
      <c r="F797" t="s">
        <v>2647</v>
      </c>
      <c r="G797" t="s">
        <v>41</v>
      </c>
      <c r="H797" s="3">
        <v>41284</v>
      </c>
      <c r="I797" s="3">
        <v>41284</v>
      </c>
      <c r="J797">
        <v>5</v>
      </c>
      <c r="K797" t="s">
        <v>8400</v>
      </c>
      <c r="L797" s="5">
        <v>2.1970000000000001</v>
      </c>
      <c r="M797">
        <v>2013</v>
      </c>
      <c r="N797">
        <f t="shared" si="24"/>
        <v>0</v>
      </c>
      <c r="O797" t="str">
        <f t="shared" si="25"/>
        <v>Saturday</v>
      </c>
      <c r="P797" s="14">
        <v>-0.5003509061635637</v>
      </c>
    </row>
    <row r="798" spans="1:16" x14ac:dyDescent="0.35">
      <c r="A798">
        <v>797</v>
      </c>
      <c r="B798" t="s">
        <v>2649</v>
      </c>
      <c r="C798" t="s">
        <v>30</v>
      </c>
      <c r="D798" t="s">
        <v>2652</v>
      </c>
      <c r="E798" s="3">
        <v>40731</v>
      </c>
      <c r="F798" t="s">
        <v>2654</v>
      </c>
      <c r="G798" t="s">
        <v>155</v>
      </c>
      <c r="H798" s="3">
        <v>40733</v>
      </c>
      <c r="I798" s="3">
        <v>40735</v>
      </c>
      <c r="J798">
        <v>4</v>
      </c>
      <c r="K798" t="s">
        <v>8399</v>
      </c>
      <c r="L798" s="5">
        <v>3.6619999999999999</v>
      </c>
      <c r="M798">
        <v>2011</v>
      </c>
      <c r="N798">
        <f t="shared" si="24"/>
        <v>2</v>
      </c>
      <c r="O798" t="str">
        <f t="shared" si="25"/>
        <v>Thursday</v>
      </c>
      <c r="P798" s="14">
        <v>-0.48776561493882808</v>
      </c>
    </row>
    <row r="799" spans="1:16" x14ac:dyDescent="0.35">
      <c r="A799">
        <v>798</v>
      </c>
      <c r="B799" t="s">
        <v>2649</v>
      </c>
      <c r="C799" t="s">
        <v>30</v>
      </c>
      <c r="D799" t="s">
        <v>2652</v>
      </c>
      <c r="E799" s="3">
        <v>40731</v>
      </c>
      <c r="F799" t="s">
        <v>1802</v>
      </c>
      <c r="G799" t="s">
        <v>155</v>
      </c>
      <c r="H799" s="3">
        <v>40733</v>
      </c>
      <c r="I799" s="3">
        <v>40736</v>
      </c>
      <c r="J799">
        <v>5</v>
      </c>
      <c r="K799" t="s">
        <v>8399</v>
      </c>
      <c r="L799" s="5">
        <v>3.629</v>
      </c>
      <c r="M799">
        <v>2011</v>
      </c>
      <c r="N799">
        <f t="shared" si="24"/>
        <v>3</v>
      </c>
      <c r="O799" t="str">
        <f t="shared" si="25"/>
        <v>Thursday</v>
      </c>
      <c r="P799" s="14">
        <v>0.48599999999999999</v>
      </c>
    </row>
    <row r="800" spans="1:16" x14ac:dyDescent="0.35">
      <c r="A800">
        <v>799</v>
      </c>
      <c r="B800" t="s">
        <v>2656</v>
      </c>
      <c r="C800" t="s">
        <v>84</v>
      </c>
      <c r="D800" t="s">
        <v>2657</v>
      </c>
      <c r="E800" s="3">
        <v>41562</v>
      </c>
      <c r="F800" t="s">
        <v>2659</v>
      </c>
      <c r="G800" t="s">
        <v>41</v>
      </c>
      <c r="H800" s="3">
        <v>41567</v>
      </c>
      <c r="I800" s="3">
        <v>41567</v>
      </c>
      <c r="J800">
        <v>5</v>
      </c>
      <c r="K800" t="s">
        <v>8400</v>
      </c>
      <c r="L800" s="5">
        <v>8.3629999999999995</v>
      </c>
      <c r="M800">
        <v>2013</v>
      </c>
      <c r="N800">
        <f t="shared" si="24"/>
        <v>0</v>
      </c>
      <c r="O800" t="str">
        <f t="shared" si="25"/>
        <v>Tuesday</v>
      </c>
      <c r="P800" s="14">
        <v>0.39864406779661016</v>
      </c>
    </row>
    <row r="801" spans="1:16" x14ac:dyDescent="0.35">
      <c r="A801">
        <v>800</v>
      </c>
      <c r="B801" t="s">
        <v>2656</v>
      </c>
      <c r="C801" t="s">
        <v>84</v>
      </c>
      <c r="D801" t="s">
        <v>2657</v>
      </c>
      <c r="E801" s="3">
        <v>41562</v>
      </c>
      <c r="F801" t="s">
        <v>2661</v>
      </c>
      <c r="G801" t="s">
        <v>41</v>
      </c>
      <c r="H801" s="3">
        <v>41567</v>
      </c>
      <c r="I801" s="3">
        <v>41570</v>
      </c>
      <c r="J801">
        <v>8</v>
      </c>
      <c r="K801" t="s">
        <v>8399</v>
      </c>
      <c r="L801" s="5">
        <v>32.692999999999998</v>
      </c>
      <c r="M801">
        <v>2013</v>
      </c>
      <c r="N801">
        <f t="shared" si="24"/>
        <v>3</v>
      </c>
      <c r="O801" t="str">
        <f t="shared" si="25"/>
        <v>Tuesday</v>
      </c>
      <c r="P801" s="14">
        <v>0.16989858012170389</v>
      </c>
    </row>
    <row r="802" spans="1:16" x14ac:dyDescent="0.35">
      <c r="A802">
        <v>801</v>
      </c>
      <c r="B802" t="s">
        <v>2656</v>
      </c>
      <c r="C802" t="s">
        <v>84</v>
      </c>
      <c r="D802" t="s">
        <v>2657</v>
      </c>
      <c r="E802" s="3">
        <v>41562</v>
      </c>
      <c r="F802" t="s">
        <v>1529</v>
      </c>
      <c r="G802" t="s">
        <v>41</v>
      </c>
      <c r="H802" s="3">
        <v>41567</v>
      </c>
      <c r="I802" s="3">
        <v>41570</v>
      </c>
      <c r="J802">
        <v>8</v>
      </c>
      <c r="K802" t="s">
        <v>8399</v>
      </c>
      <c r="L802" s="5">
        <v>36.953000000000003</v>
      </c>
      <c r="M802">
        <v>2013</v>
      </c>
      <c r="N802">
        <f t="shared" si="24"/>
        <v>3</v>
      </c>
      <c r="O802" t="str">
        <f t="shared" si="25"/>
        <v>Tuesday</v>
      </c>
      <c r="P802" s="14">
        <v>1.9927797833935015E-2</v>
      </c>
    </row>
    <row r="803" spans="1:16" x14ac:dyDescent="0.35">
      <c r="A803">
        <v>802</v>
      </c>
      <c r="B803" t="s">
        <v>2656</v>
      </c>
      <c r="C803" t="s">
        <v>84</v>
      </c>
      <c r="D803" t="s">
        <v>2657</v>
      </c>
      <c r="E803" s="3">
        <v>41562</v>
      </c>
      <c r="F803" t="s">
        <v>2663</v>
      </c>
      <c r="G803" t="s">
        <v>41</v>
      </c>
      <c r="H803" s="3">
        <v>41567</v>
      </c>
      <c r="I803" s="3">
        <v>41570</v>
      </c>
      <c r="J803">
        <v>8</v>
      </c>
      <c r="K803" t="s">
        <v>8399</v>
      </c>
      <c r="L803" s="5">
        <v>0.54</v>
      </c>
      <c r="M803">
        <v>2013</v>
      </c>
      <c r="N803">
        <f t="shared" si="24"/>
        <v>3</v>
      </c>
      <c r="O803" t="str">
        <f t="shared" si="25"/>
        <v>Tuesday</v>
      </c>
      <c r="P803" s="14">
        <v>0.19500000000000001</v>
      </c>
    </row>
    <row r="804" spans="1:16" x14ac:dyDescent="0.35">
      <c r="A804">
        <v>803</v>
      </c>
      <c r="B804" t="s">
        <v>2656</v>
      </c>
      <c r="C804" t="s">
        <v>84</v>
      </c>
      <c r="D804" t="s">
        <v>2657</v>
      </c>
      <c r="E804" s="3">
        <v>41562</v>
      </c>
      <c r="F804" t="s">
        <v>2665</v>
      </c>
      <c r="G804" t="s">
        <v>41</v>
      </c>
      <c r="H804" s="3">
        <v>41567</v>
      </c>
      <c r="I804" s="3">
        <v>41567</v>
      </c>
      <c r="J804">
        <v>5</v>
      </c>
      <c r="K804" t="s">
        <v>8400</v>
      </c>
      <c r="L804" s="5">
        <v>2.81</v>
      </c>
      <c r="M804">
        <v>2013</v>
      </c>
      <c r="N804">
        <f t="shared" si="24"/>
        <v>0</v>
      </c>
      <c r="O804" t="str">
        <f t="shared" si="25"/>
        <v>Tuesday</v>
      </c>
      <c r="P804" s="14">
        <v>0.27864406779661011</v>
      </c>
    </row>
    <row r="805" spans="1:16" x14ac:dyDescent="0.35">
      <c r="A805">
        <v>804</v>
      </c>
      <c r="B805" t="s">
        <v>960</v>
      </c>
      <c r="C805" t="s">
        <v>84</v>
      </c>
      <c r="D805" t="s">
        <v>2666</v>
      </c>
      <c r="E805" s="3">
        <v>41428</v>
      </c>
      <c r="F805" t="s">
        <v>1632</v>
      </c>
      <c r="G805" t="s">
        <v>139</v>
      </c>
      <c r="H805" s="3">
        <v>41431</v>
      </c>
      <c r="I805" s="3">
        <v>41434</v>
      </c>
      <c r="J805">
        <v>6</v>
      </c>
      <c r="K805" t="s">
        <v>8399</v>
      </c>
      <c r="L805" s="5">
        <v>2.1379999999999999</v>
      </c>
      <c r="M805">
        <v>2013</v>
      </c>
      <c r="N805">
        <f t="shared" si="24"/>
        <v>3</v>
      </c>
      <c r="O805" t="str">
        <f t="shared" si="25"/>
        <v>Monday</v>
      </c>
      <c r="P805" s="14">
        <v>0.39200000000000002</v>
      </c>
    </row>
    <row r="806" spans="1:16" x14ac:dyDescent="0.35">
      <c r="A806">
        <v>805</v>
      </c>
      <c r="B806" t="s">
        <v>960</v>
      </c>
      <c r="C806" t="s">
        <v>84</v>
      </c>
      <c r="D806" t="s">
        <v>2666</v>
      </c>
      <c r="E806" s="3">
        <v>41428</v>
      </c>
      <c r="F806" t="s">
        <v>2668</v>
      </c>
      <c r="G806" t="s">
        <v>139</v>
      </c>
      <c r="H806" s="3">
        <v>41431</v>
      </c>
      <c r="I806" s="3">
        <v>41431</v>
      </c>
      <c r="J806">
        <v>3</v>
      </c>
      <c r="K806" t="s">
        <v>8400</v>
      </c>
      <c r="L806" s="5">
        <v>16.021999999999998</v>
      </c>
      <c r="M806">
        <v>2013</v>
      </c>
      <c r="N806">
        <f t="shared" si="24"/>
        <v>0</v>
      </c>
      <c r="O806" t="str">
        <f t="shared" si="25"/>
        <v>Monday</v>
      </c>
      <c r="P806" s="14">
        <v>0.4403252032520325</v>
      </c>
    </row>
    <row r="807" spans="1:16" x14ac:dyDescent="0.35">
      <c r="A807">
        <v>806</v>
      </c>
      <c r="B807" t="s">
        <v>2670</v>
      </c>
      <c r="C807" t="s">
        <v>84</v>
      </c>
      <c r="D807" t="s">
        <v>2671</v>
      </c>
      <c r="E807" s="3">
        <v>41538</v>
      </c>
      <c r="F807" t="s">
        <v>2673</v>
      </c>
      <c r="G807" t="s">
        <v>41</v>
      </c>
      <c r="H807" s="3">
        <v>41543</v>
      </c>
      <c r="I807" s="3">
        <v>41546</v>
      </c>
      <c r="J807">
        <v>8</v>
      </c>
      <c r="K807" t="s">
        <v>8399</v>
      </c>
      <c r="L807" s="5">
        <v>8.0779999999999994</v>
      </c>
      <c r="M807">
        <v>2013</v>
      </c>
      <c r="N807">
        <f t="shared" si="24"/>
        <v>3</v>
      </c>
      <c r="O807" t="str">
        <f t="shared" si="25"/>
        <v>Saturday</v>
      </c>
      <c r="P807" s="14">
        <v>0.10991150442477879</v>
      </c>
    </row>
    <row r="808" spans="1:16" x14ac:dyDescent="0.35">
      <c r="A808">
        <v>807</v>
      </c>
      <c r="B808" t="s">
        <v>2675</v>
      </c>
      <c r="C808" t="s">
        <v>199</v>
      </c>
      <c r="D808" t="s">
        <v>2676</v>
      </c>
      <c r="E808" s="3">
        <v>41190</v>
      </c>
      <c r="F808" t="s">
        <v>1729</v>
      </c>
      <c r="G808" t="s">
        <v>41</v>
      </c>
      <c r="H808" s="3">
        <v>41195</v>
      </c>
      <c r="I808" s="3">
        <v>41195</v>
      </c>
      <c r="J808">
        <v>5</v>
      </c>
      <c r="K808" t="s">
        <v>8400</v>
      </c>
      <c r="L808" s="5">
        <v>3.0960000000000001</v>
      </c>
      <c r="M808">
        <v>2012</v>
      </c>
      <c r="N808">
        <f t="shared" si="24"/>
        <v>0</v>
      </c>
      <c r="O808" t="str">
        <f t="shared" si="25"/>
        <v>Monday</v>
      </c>
      <c r="P808" s="14">
        <v>0.36709677419354841</v>
      </c>
    </row>
    <row r="809" spans="1:16" x14ac:dyDescent="0.35">
      <c r="A809">
        <v>808</v>
      </c>
      <c r="B809" t="s">
        <v>2678</v>
      </c>
      <c r="C809" t="s">
        <v>44</v>
      </c>
      <c r="D809" t="s">
        <v>2680</v>
      </c>
      <c r="E809" s="3">
        <v>41561</v>
      </c>
      <c r="F809" t="s">
        <v>2682</v>
      </c>
      <c r="G809" t="s">
        <v>139</v>
      </c>
      <c r="H809" s="3">
        <v>41564</v>
      </c>
      <c r="I809" s="3">
        <v>41567</v>
      </c>
      <c r="J809">
        <v>6</v>
      </c>
      <c r="K809" t="s">
        <v>8399</v>
      </c>
      <c r="L809" s="5">
        <v>23.071000000000002</v>
      </c>
      <c r="M809">
        <v>2013</v>
      </c>
      <c r="N809">
        <f t="shared" si="24"/>
        <v>3</v>
      </c>
      <c r="O809" t="str">
        <f t="shared" si="25"/>
        <v>Monday</v>
      </c>
      <c r="P809" s="14">
        <v>5.9870967741935482E-2</v>
      </c>
    </row>
    <row r="810" spans="1:16" x14ac:dyDescent="0.35">
      <c r="A810">
        <v>809</v>
      </c>
      <c r="B810" t="s">
        <v>1966</v>
      </c>
      <c r="C810" t="s">
        <v>44</v>
      </c>
      <c r="D810" t="s">
        <v>2684</v>
      </c>
      <c r="E810" s="3">
        <v>41521</v>
      </c>
      <c r="F810" t="s">
        <v>1846</v>
      </c>
      <c r="G810" t="s">
        <v>41</v>
      </c>
      <c r="H810" s="3">
        <v>41526</v>
      </c>
      <c r="I810" s="3">
        <v>41528</v>
      </c>
      <c r="J810">
        <v>7</v>
      </c>
      <c r="K810" t="s">
        <v>8399</v>
      </c>
      <c r="L810" s="5">
        <v>5.1120000000000001</v>
      </c>
      <c r="M810">
        <v>2013</v>
      </c>
      <c r="N810">
        <f t="shared" si="24"/>
        <v>2</v>
      </c>
      <c r="O810" t="str">
        <f t="shared" si="25"/>
        <v>Wednesday</v>
      </c>
      <c r="P810" s="14">
        <v>6.9999999999999993E-2</v>
      </c>
    </row>
    <row r="811" spans="1:16" x14ac:dyDescent="0.35">
      <c r="A811">
        <v>810</v>
      </c>
      <c r="B811" t="s">
        <v>2686</v>
      </c>
      <c r="C811" t="s">
        <v>84</v>
      </c>
      <c r="D811" t="s">
        <v>2687</v>
      </c>
      <c r="E811" s="3">
        <v>41612</v>
      </c>
      <c r="F811" t="s">
        <v>1190</v>
      </c>
      <c r="G811" t="s">
        <v>41</v>
      </c>
      <c r="H811" s="3">
        <v>41617</v>
      </c>
      <c r="I811" s="3">
        <v>41619</v>
      </c>
      <c r="J811">
        <v>7</v>
      </c>
      <c r="K811" t="s">
        <v>8399</v>
      </c>
      <c r="L811" s="5">
        <v>13.279</v>
      </c>
      <c r="M811">
        <v>2013</v>
      </c>
      <c r="N811">
        <f t="shared" si="24"/>
        <v>2</v>
      </c>
      <c r="O811" t="str">
        <f t="shared" si="25"/>
        <v>Wednesday</v>
      </c>
      <c r="P811" s="14">
        <v>0.24039473684210522</v>
      </c>
    </row>
    <row r="812" spans="1:16" x14ac:dyDescent="0.35">
      <c r="A812">
        <v>811</v>
      </c>
      <c r="B812" t="s">
        <v>2686</v>
      </c>
      <c r="C812" t="s">
        <v>84</v>
      </c>
      <c r="D812" t="s">
        <v>2687</v>
      </c>
      <c r="E812" s="3">
        <v>41612</v>
      </c>
      <c r="F812" t="s">
        <v>2689</v>
      </c>
      <c r="G812" t="s">
        <v>41</v>
      </c>
      <c r="H812" s="3">
        <v>41617</v>
      </c>
      <c r="I812" s="3">
        <v>41617</v>
      </c>
      <c r="J812">
        <v>5</v>
      </c>
      <c r="K812" t="s">
        <v>8400</v>
      </c>
      <c r="L812" s="5">
        <v>0.61199999999999999</v>
      </c>
      <c r="M812">
        <v>2013</v>
      </c>
      <c r="N812">
        <f t="shared" si="24"/>
        <v>0</v>
      </c>
      <c r="O812" t="str">
        <f t="shared" si="25"/>
        <v>Wednesday</v>
      </c>
      <c r="P812" s="14">
        <v>8.8571428571428565E-2</v>
      </c>
    </row>
    <row r="813" spans="1:16" x14ac:dyDescent="0.35">
      <c r="A813">
        <v>812</v>
      </c>
      <c r="B813" t="s">
        <v>2686</v>
      </c>
      <c r="C813" t="s">
        <v>84</v>
      </c>
      <c r="D813" t="s">
        <v>2687</v>
      </c>
      <c r="E813" s="3">
        <v>41612</v>
      </c>
      <c r="F813" t="s">
        <v>1445</v>
      </c>
      <c r="G813" t="s">
        <v>41</v>
      </c>
      <c r="H813" s="3">
        <v>41617</v>
      </c>
      <c r="I813" s="3">
        <v>41618</v>
      </c>
      <c r="J813">
        <v>6</v>
      </c>
      <c r="K813" t="s">
        <v>8399</v>
      </c>
      <c r="L813" s="5">
        <v>51.441000000000003</v>
      </c>
      <c r="M813">
        <v>2013</v>
      </c>
      <c r="N813">
        <f t="shared" si="24"/>
        <v>1</v>
      </c>
      <c r="O813" t="str">
        <f t="shared" si="25"/>
        <v>Wednesday</v>
      </c>
      <c r="P813" s="14">
        <v>0.41013698630136985</v>
      </c>
    </row>
    <row r="814" spans="1:16" x14ac:dyDescent="0.35">
      <c r="A814">
        <v>813</v>
      </c>
      <c r="B814" t="s">
        <v>1784</v>
      </c>
      <c r="C814" t="s">
        <v>44</v>
      </c>
      <c r="D814" t="s">
        <v>2690</v>
      </c>
      <c r="E814" s="3">
        <v>40855</v>
      </c>
      <c r="F814" t="s">
        <v>2692</v>
      </c>
      <c r="G814" t="s">
        <v>41</v>
      </c>
      <c r="H814" s="3">
        <v>40860</v>
      </c>
      <c r="I814" s="3">
        <v>40860</v>
      </c>
      <c r="J814">
        <v>5</v>
      </c>
      <c r="K814" t="s">
        <v>8400</v>
      </c>
      <c r="L814" s="5">
        <v>11.397</v>
      </c>
      <c r="M814">
        <v>2011</v>
      </c>
      <c r="N814">
        <f t="shared" si="24"/>
        <v>0</v>
      </c>
      <c r="O814" t="str">
        <f t="shared" si="25"/>
        <v>Tuesday</v>
      </c>
      <c r="P814" s="14">
        <v>0.10032786885245902</v>
      </c>
    </row>
    <row r="815" spans="1:16" x14ac:dyDescent="0.35">
      <c r="A815">
        <v>814</v>
      </c>
      <c r="B815" t="s">
        <v>2694</v>
      </c>
      <c r="C815" t="s">
        <v>44</v>
      </c>
      <c r="D815" t="s">
        <v>2695</v>
      </c>
      <c r="E815" s="3">
        <v>41232</v>
      </c>
      <c r="F815" t="s">
        <v>2697</v>
      </c>
      <c r="G815" t="s">
        <v>41</v>
      </c>
      <c r="H815" s="3">
        <v>41237</v>
      </c>
      <c r="I815" s="3">
        <v>41237</v>
      </c>
      <c r="J815">
        <v>5</v>
      </c>
      <c r="K815" t="s">
        <v>8400</v>
      </c>
      <c r="L815" s="5">
        <v>10.478999999999999</v>
      </c>
      <c r="M815">
        <v>2012</v>
      </c>
      <c r="N815">
        <f t="shared" si="24"/>
        <v>0</v>
      </c>
      <c r="O815" t="str">
        <f t="shared" si="25"/>
        <v>Monday</v>
      </c>
      <c r="P815" s="14">
        <v>0.40115942028985507</v>
      </c>
    </row>
    <row r="816" spans="1:16" x14ac:dyDescent="0.35">
      <c r="A816">
        <v>815</v>
      </c>
      <c r="B816" t="s">
        <v>501</v>
      </c>
      <c r="C816" t="s">
        <v>44</v>
      </c>
      <c r="D816" t="s">
        <v>2699</v>
      </c>
      <c r="E816" s="3">
        <v>41271</v>
      </c>
      <c r="F816" t="s">
        <v>2701</v>
      </c>
      <c r="G816" t="s">
        <v>41</v>
      </c>
      <c r="H816" s="3">
        <v>41276</v>
      </c>
      <c r="I816" s="3">
        <v>41276</v>
      </c>
      <c r="J816">
        <v>5</v>
      </c>
      <c r="K816" t="s">
        <v>8400</v>
      </c>
      <c r="L816" s="5">
        <v>7.5640000000000001</v>
      </c>
      <c r="M816">
        <v>2012</v>
      </c>
      <c r="N816">
        <f t="shared" si="24"/>
        <v>0</v>
      </c>
      <c r="O816" t="str">
        <f t="shared" si="25"/>
        <v>Friday</v>
      </c>
      <c r="P816" s="14">
        <v>-0.29370234397062978</v>
      </c>
    </row>
    <row r="817" spans="1:16" x14ac:dyDescent="0.35">
      <c r="A817">
        <v>816</v>
      </c>
      <c r="B817" t="s">
        <v>501</v>
      </c>
      <c r="C817" t="s">
        <v>44</v>
      </c>
      <c r="D817" t="s">
        <v>2699</v>
      </c>
      <c r="E817" s="3">
        <v>41271</v>
      </c>
      <c r="F817" t="s">
        <v>2703</v>
      </c>
      <c r="G817" t="s">
        <v>41</v>
      </c>
      <c r="H817" s="3">
        <v>41276</v>
      </c>
      <c r="I817" s="3">
        <v>41276</v>
      </c>
      <c r="J817">
        <v>5</v>
      </c>
      <c r="K817" t="s">
        <v>8400</v>
      </c>
      <c r="L817" s="5">
        <v>2.4609999999999999</v>
      </c>
      <c r="M817">
        <v>2012</v>
      </c>
      <c r="N817">
        <f t="shared" si="24"/>
        <v>0</v>
      </c>
      <c r="O817" t="str">
        <f t="shared" si="25"/>
        <v>Friday</v>
      </c>
      <c r="P817" s="14">
        <v>-4.5705928058869237E-4</v>
      </c>
    </row>
    <row r="818" spans="1:16" x14ac:dyDescent="0.35">
      <c r="A818">
        <v>817</v>
      </c>
      <c r="B818" t="s">
        <v>501</v>
      </c>
      <c r="C818" t="s">
        <v>44</v>
      </c>
      <c r="D818" t="s">
        <v>2699</v>
      </c>
      <c r="E818" s="3">
        <v>41271</v>
      </c>
      <c r="F818" t="s">
        <v>291</v>
      </c>
      <c r="G818" t="s">
        <v>41</v>
      </c>
      <c r="H818" s="3">
        <v>41276</v>
      </c>
      <c r="I818" s="3">
        <v>41276</v>
      </c>
      <c r="J818">
        <v>5</v>
      </c>
      <c r="K818" t="s">
        <v>8400</v>
      </c>
      <c r="L818" s="5">
        <v>81.611000000000004</v>
      </c>
      <c r="M818">
        <v>2012</v>
      </c>
      <c r="N818">
        <f t="shared" si="24"/>
        <v>0</v>
      </c>
      <c r="O818" t="str">
        <f t="shared" si="25"/>
        <v>Friday</v>
      </c>
      <c r="P818" s="14">
        <v>-0.25445937949108122</v>
      </c>
    </row>
    <row r="819" spans="1:16" x14ac:dyDescent="0.35">
      <c r="A819">
        <v>818</v>
      </c>
      <c r="B819" t="s">
        <v>501</v>
      </c>
      <c r="C819" t="s">
        <v>44</v>
      </c>
      <c r="D819" t="s">
        <v>2699</v>
      </c>
      <c r="E819" s="3">
        <v>41271</v>
      </c>
      <c r="F819" t="s">
        <v>2705</v>
      </c>
      <c r="G819" t="s">
        <v>41</v>
      </c>
      <c r="H819" s="3">
        <v>41276</v>
      </c>
      <c r="I819" s="3">
        <v>41276</v>
      </c>
      <c r="J819">
        <v>5</v>
      </c>
      <c r="K819" t="s">
        <v>8400</v>
      </c>
      <c r="L819" s="5">
        <v>2.319</v>
      </c>
      <c r="M819">
        <v>2012</v>
      </c>
      <c r="N819">
        <f t="shared" si="24"/>
        <v>0</v>
      </c>
      <c r="O819" t="str">
        <f t="shared" si="25"/>
        <v>Friday</v>
      </c>
      <c r="P819" s="14">
        <v>-0.48390389703720654</v>
      </c>
    </row>
    <row r="820" spans="1:16" x14ac:dyDescent="0.35">
      <c r="A820">
        <v>819</v>
      </c>
      <c r="B820" t="s">
        <v>501</v>
      </c>
      <c r="C820" t="s">
        <v>44</v>
      </c>
      <c r="D820" t="s">
        <v>2699</v>
      </c>
      <c r="E820" s="3">
        <v>41271</v>
      </c>
      <c r="F820" t="s">
        <v>2707</v>
      </c>
      <c r="G820" t="s">
        <v>41</v>
      </c>
      <c r="H820" s="3">
        <v>41276</v>
      </c>
      <c r="I820" s="3">
        <v>41278</v>
      </c>
      <c r="J820">
        <v>7</v>
      </c>
      <c r="K820" t="s">
        <v>8399</v>
      </c>
      <c r="L820" s="5">
        <v>36.021000000000001</v>
      </c>
      <c r="M820">
        <v>2012</v>
      </c>
      <c r="N820">
        <f t="shared" si="24"/>
        <v>2</v>
      </c>
      <c r="O820" t="str">
        <f t="shared" si="25"/>
        <v>Friday</v>
      </c>
      <c r="P820" s="14">
        <v>-0.47287238002063003</v>
      </c>
    </row>
    <row r="821" spans="1:16" x14ac:dyDescent="0.35">
      <c r="A821">
        <v>820</v>
      </c>
      <c r="B821" t="s">
        <v>1441</v>
      </c>
      <c r="C821" t="s">
        <v>199</v>
      </c>
      <c r="D821" t="s">
        <v>2709</v>
      </c>
      <c r="E821" s="3">
        <v>41354</v>
      </c>
      <c r="F821" t="s">
        <v>1505</v>
      </c>
      <c r="G821" t="s">
        <v>41</v>
      </c>
      <c r="H821" s="3">
        <v>41359</v>
      </c>
      <c r="I821" s="3">
        <v>41359</v>
      </c>
      <c r="J821">
        <v>5</v>
      </c>
      <c r="K821" t="s">
        <v>8400</v>
      </c>
      <c r="L821" s="5">
        <v>4.3730000000000002</v>
      </c>
      <c r="M821">
        <v>2013</v>
      </c>
      <c r="N821">
        <f t="shared" si="24"/>
        <v>0</v>
      </c>
      <c r="O821" t="str">
        <f t="shared" si="25"/>
        <v>Thursday</v>
      </c>
      <c r="P821" s="14">
        <v>0.47816793893129772</v>
      </c>
    </row>
    <row r="822" spans="1:16" x14ac:dyDescent="0.35">
      <c r="A822">
        <v>821</v>
      </c>
      <c r="B822" t="s">
        <v>2711</v>
      </c>
      <c r="C822" t="s">
        <v>30</v>
      </c>
      <c r="D822" t="s">
        <v>2712</v>
      </c>
      <c r="E822" s="3">
        <v>41113</v>
      </c>
      <c r="F822" t="s">
        <v>308</v>
      </c>
      <c r="G822" t="s">
        <v>155</v>
      </c>
      <c r="H822" s="3">
        <v>41115</v>
      </c>
      <c r="I822" s="3">
        <v>41115</v>
      </c>
      <c r="J822">
        <v>2</v>
      </c>
      <c r="K822" t="s">
        <v>8400</v>
      </c>
      <c r="L822" s="5">
        <v>78.825999999999993</v>
      </c>
      <c r="M822">
        <v>2012</v>
      </c>
      <c r="N822">
        <f t="shared" si="24"/>
        <v>0</v>
      </c>
      <c r="O822" t="str">
        <f t="shared" si="25"/>
        <v>Monday</v>
      </c>
      <c r="P822" s="14">
        <v>0.25993788819875779</v>
      </c>
    </row>
    <row r="823" spans="1:16" x14ac:dyDescent="0.35">
      <c r="A823">
        <v>822</v>
      </c>
      <c r="B823" t="s">
        <v>2715</v>
      </c>
      <c r="C823" t="s">
        <v>84</v>
      </c>
      <c r="D823" t="s">
        <v>2716</v>
      </c>
      <c r="E823" s="3">
        <v>41418</v>
      </c>
      <c r="F823" t="s">
        <v>2718</v>
      </c>
      <c r="G823" t="s">
        <v>41</v>
      </c>
      <c r="H823" s="3">
        <v>41423</v>
      </c>
      <c r="I823" s="3">
        <v>41423</v>
      </c>
      <c r="J823">
        <v>5</v>
      </c>
      <c r="K823" t="s">
        <v>8400</v>
      </c>
      <c r="L823" s="5">
        <v>3.4980000000000002</v>
      </c>
      <c r="M823">
        <v>2013</v>
      </c>
      <c r="N823">
        <f t="shared" si="24"/>
        <v>0</v>
      </c>
      <c r="O823" t="str">
        <f t="shared" si="25"/>
        <v>Friday</v>
      </c>
      <c r="P823" s="14">
        <v>-0.22561863173216881</v>
      </c>
    </row>
    <row r="824" spans="1:16" x14ac:dyDescent="0.35">
      <c r="A824">
        <v>823</v>
      </c>
      <c r="B824" t="s">
        <v>2720</v>
      </c>
      <c r="C824" t="s">
        <v>30</v>
      </c>
      <c r="D824" t="s">
        <v>2722</v>
      </c>
      <c r="E824" s="3">
        <v>41245</v>
      </c>
      <c r="F824" t="s">
        <v>2724</v>
      </c>
      <c r="G824" t="s">
        <v>41</v>
      </c>
      <c r="H824" s="3">
        <v>41250</v>
      </c>
      <c r="I824" s="3">
        <v>41250</v>
      </c>
      <c r="J824">
        <v>5</v>
      </c>
      <c r="K824" t="s">
        <v>8400</v>
      </c>
      <c r="L824" s="5">
        <v>6.3369999999999997</v>
      </c>
      <c r="M824">
        <v>2012</v>
      </c>
      <c r="N824">
        <f t="shared" si="24"/>
        <v>0</v>
      </c>
      <c r="O824" t="str">
        <f t="shared" si="25"/>
        <v>Sunday</v>
      </c>
      <c r="P824" s="14">
        <v>7.9500000000000015E-2</v>
      </c>
    </row>
    <row r="825" spans="1:16" x14ac:dyDescent="0.35">
      <c r="A825">
        <v>824</v>
      </c>
      <c r="B825" t="s">
        <v>873</v>
      </c>
      <c r="C825" t="s">
        <v>84</v>
      </c>
      <c r="D825" t="s">
        <v>2725</v>
      </c>
      <c r="E825" s="3">
        <v>41809</v>
      </c>
      <c r="F825" t="s">
        <v>2727</v>
      </c>
      <c r="G825" t="s">
        <v>41</v>
      </c>
      <c r="H825" s="3">
        <v>41814</v>
      </c>
      <c r="I825" s="3">
        <v>41814</v>
      </c>
      <c r="J825">
        <v>5</v>
      </c>
      <c r="K825" t="s">
        <v>8400</v>
      </c>
      <c r="L825" s="5">
        <v>0.66700000000000004</v>
      </c>
      <c r="M825">
        <v>2014</v>
      </c>
      <c r="N825">
        <f t="shared" si="24"/>
        <v>0</v>
      </c>
      <c r="O825" t="str">
        <f t="shared" si="25"/>
        <v>Thursday</v>
      </c>
      <c r="P825" s="14">
        <v>-0.42128603104212847</v>
      </c>
    </row>
    <row r="826" spans="1:16" x14ac:dyDescent="0.35">
      <c r="A826">
        <v>825</v>
      </c>
      <c r="B826" t="s">
        <v>873</v>
      </c>
      <c r="C826" t="s">
        <v>84</v>
      </c>
      <c r="D826" t="s">
        <v>2725</v>
      </c>
      <c r="E826" s="3">
        <v>41809</v>
      </c>
      <c r="F826" t="s">
        <v>1668</v>
      </c>
      <c r="G826" t="s">
        <v>41</v>
      </c>
      <c r="H826" s="3">
        <v>41814</v>
      </c>
      <c r="I826" s="3">
        <v>41814</v>
      </c>
      <c r="J826">
        <v>5</v>
      </c>
      <c r="K826" t="s">
        <v>8400</v>
      </c>
      <c r="L826" s="5">
        <v>30.754000000000001</v>
      </c>
      <c r="M826">
        <v>2014</v>
      </c>
      <c r="N826">
        <f t="shared" si="24"/>
        <v>0</v>
      </c>
      <c r="O826" t="str">
        <f t="shared" si="25"/>
        <v>Thursday</v>
      </c>
      <c r="P826" s="14">
        <v>-9.6182184707518922E-2</v>
      </c>
    </row>
    <row r="827" spans="1:16" x14ac:dyDescent="0.35">
      <c r="A827">
        <v>826</v>
      </c>
      <c r="B827" t="s">
        <v>2729</v>
      </c>
      <c r="C827" t="s">
        <v>44</v>
      </c>
      <c r="D827" t="s">
        <v>2730</v>
      </c>
      <c r="E827" s="3">
        <v>41248</v>
      </c>
      <c r="F827" t="s">
        <v>373</v>
      </c>
      <c r="G827" t="s">
        <v>41</v>
      </c>
      <c r="H827" s="3">
        <v>41253</v>
      </c>
      <c r="I827" s="3">
        <v>41254</v>
      </c>
      <c r="J827">
        <v>6</v>
      </c>
      <c r="K827" t="s">
        <v>8399</v>
      </c>
      <c r="L827" s="5">
        <v>5.1470000000000002</v>
      </c>
      <c r="M827">
        <v>2012</v>
      </c>
      <c r="N827">
        <f t="shared" si="24"/>
        <v>1</v>
      </c>
      <c r="O827" t="str">
        <f t="shared" si="25"/>
        <v>Wednesday</v>
      </c>
      <c r="P827" s="14">
        <v>0.46249999999999997</v>
      </c>
    </row>
    <row r="828" spans="1:16" x14ac:dyDescent="0.35">
      <c r="A828">
        <v>827</v>
      </c>
      <c r="B828" t="s">
        <v>1372</v>
      </c>
      <c r="C828" t="s">
        <v>199</v>
      </c>
      <c r="D828" t="s">
        <v>2732</v>
      </c>
      <c r="E828" s="3">
        <v>41550</v>
      </c>
      <c r="F828" t="s">
        <v>2280</v>
      </c>
      <c r="G828" t="s">
        <v>139</v>
      </c>
      <c r="H828" s="3">
        <v>41553</v>
      </c>
      <c r="I828" s="3">
        <v>41554</v>
      </c>
      <c r="J828">
        <v>4</v>
      </c>
      <c r="K828" t="s">
        <v>8399</v>
      </c>
      <c r="L828" s="5">
        <v>109.108</v>
      </c>
      <c r="M828">
        <v>2013</v>
      </c>
      <c r="N828">
        <f t="shared" si="24"/>
        <v>1</v>
      </c>
      <c r="O828" t="str">
        <f t="shared" si="25"/>
        <v>Thursday</v>
      </c>
      <c r="P828" s="14">
        <v>-9.6306461616600628E-2</v>
      </c>
    </row>
    <row r="829" spans="1:16" x14ac:dyDescent="0.35">
      <c r="A829">
        <v>828</v>
      </c>
      <c r="B829" t="s">
        <v>1372</v>
      </c>
      <c r="C829" t="s">
        <v>199</v>
      </c>
      <c r="D829" t="s">
        <v>2732</v>
      </c>
      <c r="E829" s="3">
        <v>41550</v>
      </c>
      <c r="F829" t="s">
        <v>2734</v>
      </c>
      <c r="G829" t="s">
        <v>139</v>
      </c>
      <c r="H829" s="3">
        <v>41553</v>
      </c>
      <c r="I829" s="3">
        <v>41555</v>
      </c>
      <c r="J829">
        <v>5</v>
      </c>
      <c r="K829" t="s">
        <v>8399</v>
      </c>
      <c r="L829" s="5">
        <v>10.177</v>
      </c>
      <c r="M829">
        <v>2013</v>
      </c>
      <c r="N829">
        <f t="shared" si="24"/>
        <v>2</v>
      </c>
      <c r="O829" t="str">
        <f t="shared" si="25"/>
        <v>Thursday</v>
      </c>
      <c r="P829" s="14">
        <v>-0.33453957499230069</v>
      </c>
    </row>
    <row r="830" spans="1:16" x14ac:dyDescent="0.35">
      <c r="A830">
        <v>829</v>
      </c>
      <c r="B830" t="s">
        <v>1372</v>
      </c>
      <c r="C830" t="s">
        <v>199</v>
      </c>
      <c r="D830" t="s">
        <v>2732</v>
      </c>
      <c r="E830" s="3">
        <v>41550</v>
      </c>
      <c r="F830" t="s">
        <v>2736</v>
      </c>
      <c r="G830" t="s">
        <v>139</v>
      </c>
      <c r="H830" s="3">
        <v>41553</v>
      </c>
      <c r="I830" s="3">
        <v>41553</v>
      </c>
      <c r="J830">
        <v>3</v>
      </c>
      <c r="K830" t="s">
        <v>8400</v>
      </c>
      <c r="L830" s="5">
        <v>3.34</v>
      </c>
      <c r="M830">
        <v>2013</v>
      </c>
      <c r="N830">
        <f t="shared" si="24"/>
        <v>0</v>
      </c>
      <c r="O830" t="str">
        <f t="shared" si="25"/>
        <v>Thursday</v>
      </c>
      <c r="P830" s="14">
        <v>0.18083865211721914</v>
      </c>
    </row>
    <row r="831" spans="1:16" x14ac:dyDescent="0.35">
      <c r="A831">
        <v>830</v>
      </c>
      <c r="B831" t="s">
        <v>2738</v>
      </c>
      <c r="C831" t="s">
        <v>84</v>
      </c>
      <c r="D831" t="s">
        <v>2739</v>
      </c>
      <c r="E831" s="3">
        <v>41253</v>
      </c>
      <c r="F831" t="s">
        <v>2741</v>
      </c>
      <c r="G831" t="s">
        <v>41</v>
      </c>
      <c r="H831" s="3">
        <v>41258</v>
      </c>
      <c r="I831" s="3">
        <v>41258</v>
      </c>
      <c r="J831">
        <v>5</v>
      </c>
      <c r="K831" t="s">
        <v>8400</v>
      </c>
      <c r="L831" s="5">
        <v>5.0259999999999998</v>
      </c>
      <c r="M831">
        <v>2012</v>
      </c>
      <c r="N831">
        <f t="shared" si="24"/>
        <v>0</v>
      </c>
      <c r="O831" t="str">
        <f t="shared" si="25"/>
        <v>Monday</v>
      </c>
      <c r="P831" s="14">
        <v>0.34048780487804881</v>
      </c>
    </row>
    <row r="832" spans="1:16" x14ac:dyDescent="0.35">
      <c r="A832">
        <v>831</v>
      </c>
      <c r="B832" t="s">
        <v>2169</v>
      </c>
      <c r="C832" t="s">
        <v>84</v>
      </c>
      <c r="D832" t="s">
        <v>2742</v>
      </c>
      <c r="E832" s="3">
        <v>41949</v>
      </c>
      <c r="F832" t="s">
        <v>180</v>
      </c>
      <c r="G832" t="s">
        <v>41</v>
      </c>
      <c r="H832" s="3">
        <v>41954</v>
      </c>
      <c r="I832" s="3">
        <v>41954</v>
      </c>
      <c r="J832">
        <v>5</v>
      </c>
      <c r="K832" t="s">
        <v>8400</v>
      </c>
      <c r="L832" s="5">
        <v>1.296</v>
      </c>
      <c r="M832">
        <v>2014</v>
      </c>
      <c r="N832">
        <f t="shared" si="24"/>
        <v>0</v>
      </c>
      <c r="O832" t="str">
        <f t="shared" si="25"/>
        <v>Thursday</v>
      </c>
      <c r="P832" s="14">
        <v>0.49125000000000002</v>
      </c>
    </row>
    <row r="833" spans="1:16" x14ac:dyDescent="0.35">
      <c r="A833">
        <v>832</v>
      </c>
      <c r="B833" t="s">
        <v>1531</v>
      </c>
      <c r="C833" t="s">
        <v>84</v>
      </c>
      <c r="D833" t="s">
        <v>2743</v>
      </c>
      <c r="E833" s="3">
        <v>41968</v>
      </c>
      <c r="F833" t="s">
        <v>429</v>
      </c>
      <c r="G833" t="s">
        <v>155</v>
      </c>
      <c r="H833" s="3">
        <v>41970</v>
      </c>
      <c r="I833" s="3">
        <v>41970</v>
      </c>
      <c r="J833">
        <v>2</v>
      </c>
      <c r="K833" t="s">
        <v>8400</v>
      </c>
      <c r="L833" s="5">
        <v>118.596</v>
      </c>
      <c r="M833">
        <v>2014</v>
      </c>
      <c r="N833">
        <f t="shared" si="24"/>
        <v>0</v>
      </c>
      <c r="O833" t="str">
        <f t="shared" si="25"/>
        <v>Tuesday</v>
      </c>
      <c r="P833" s="14">
        <v>0.17836119613845064</v>
      </c>
    </row>
    <row r="834" spans="1:16" x14ac:dyDescent="0.35">
      <c r="A834">
        <v>833</v>
      </c>
      <c r="B834" t="s">
        <v>1122</v>
      </c>
      <c r="C834" t="s">
        <v>84</v>
      </c>
      <c r="D834" t="s">
        <v>2745</v>
      </c>
      <c r="E834" s="3">
        <v>41576</v>
      </c>
      <c r="F834" t="s">
        <v>2747</v>
      </c>
      <c r="G834" t="s">
        <v>41</v>
      </c>
      <c r="H834" s="3">
        <v>41581</v>
      </c>
      <c r="I834" s="3">
        <v>41582</v>
      </c>
      <c r="J834">
        <v>6</v>
      </c>
      <c r="K834" t="s">
        <v>8399</v>
      </c>
      <c r="L834" s="5">
        <v>4.9740000000000002</v>
      </c>
      <c r="M834">
        <v>2013</v>
      </c>
      <c r="N834">
        <f t="shared" si="24"/>
        <v>1</v>
      </c>
      <c r="O834" t="str">
        <f t="shared" si="25"/>
        <v>Tuesday</v>
      </c>
      <c r="P834" s="14">
        <v>-0.29065200314218376</v>
      </c>
    </row>
    <row r="835" spans="1:16" x14ac:dyDescent="0.35">
      <c r="A835">
        <v>834</v>
      </c>
      <c r="B835" t="s">
        <v>272</v>
      </c>
      <c r="C835" t="s">
        <v>44</v>
      </c>
      <c r="D835" t="s">
        <v>2749</v>
      </c>
      <c r="E835" s="3">
        <v>41206</v>
      </c>
      <c r="F835" t="s">
        <v>2751</v>
      </c>
      <c r="G835" t="s">
        <v>41</v>
      </c>
      <c r="H835" s="3">
        <v>41211</v>
      </c>
      <c r="I835" s="3">
        <v>41211</v>
      </c>
      <c r="J835">
        <v>5</v>
      </c>
      <c r="K835" t="s">
        <v>8400</v>
      </c>
      <c r="L835" s="5">
        <v>13.242000000000001</v>
      </c>
      <c r="M835">
        <v>2012</v>
      </c>
      <c r="N835">
        <f t="shared" ref="N835:N898" si="26">I835-H835</f>
        <v>0</v>
      </c>
      <c r="O835" t="str">
        <f t="shared" ref="O835:O898" si="27">TEXT(E835,"dddd")</f>
        <v>Wednesday</v>
      </c>
      <c r="P835" s="14">
        <v>0.05</v>
      </c>
    </row>
    <row r="836" spans="1:16" x14ac:dyDescent="0.35">
      <c r="A836">
        <v>835</v>
      </c>
      <c r="B836" t="s">
        <v>272</v>
      </c>
      <c r="C836" t="s">
        <v>44</v>
      </c>
      <c r="D836" t="s">
        <v>2749</v>
      </c>
      <c r="E836" s="3">
        <v>41206</v>
      </c>
      <c r="F836" t="s">
        <v>1654</v>
      </c>
      <c r="G836" t="s">
        <v>41</v>
      </c>
      <c r="H836" s="3">
        <v>41211</v>
      </c>
      <c r="I836" s="3">
        <v>41211</v>
      </c>
      <c r="J836">
        <v>5</v>
      </c>
      <c r="K836" t="s">
        <v>8400</v>
      </c>
      <c r="L836" s="5">
        <v>1.07</v>
      </c>
      <c r="M836">
        <v>2012</v>
      </c>
      <c r="N836">
        <f t="shared" si="26"/>
        <v>0</v>
      </c>
      <c r="O836" t="str">
        <f t="shared" si="27"/>
        <v>Wednesday</v>
      </c>
      <c r="P836" s="14">
        <v>0.129</v>
      </c>
    </row>
    <row r="837" spans="1:16" x14ac:dyDescent="0.35">
      <c r="A837">
        <v>836</v>
      </c>
      <c r="B837" t="s">
        <v>2753</v>
      </c>
      <c r="C837" t="s">
        <v>30</v>
      </c>
      <c r="D837" t="s">
        <v>2754</v>
      </c>
      <c r="E837" s="3">
        <v>40900</v>
      </c>
      <c r="F837" t="s">
        <v>2756</v>
      </c>
      <c r="G837" t="s">
        <v>41</v>
      </c>
      <c r="H837" s="3">
        <v>40905</v>
      </c>
      <c r="I837" s="3">
        <v>40905</v>
      </c>
      <c r="J837">
        <v>5</v>
      </c>
      <c r="K837" t="s">
        <v>8400</v>
      </c>
      <c r="L837" s="5">
        <v>2.0129999999999999</v>
      </c>
      <c r="M837">
        <v>2011</v>
      </c>
      <c r="N837">
        <f t="shared" si="26"/>
        <v>0</v>
      </c>
      <c r="O837" t="str">
        <f t="shared" si="27"/>
        <v>Friday</v>
      </c>
      <c r="P837" s="14">
        <v>0.23478260869565218</v>
      </c>
    </row>
    <row r="838" spans="1:16" x14ac:dyDescent="0.35">
      <c r="A838">
        <v>837</v>
      </c>
      <c r="B838" t="s">
        <v>2753</v>
      </c>
      <c r="C838" t="s">
        <v>30</v>
      </c>
      <c r="D838" t="s">
        <v>2754</v>
      </c>
      <c r="E838" s="3">
        <v>40900</v>
      </c>
      <c r="F838" t="s">
        <v>2758</v>
      </c>
      <c r="G838" t="s">
        <v>41</v>
      </c>
      <c r="H838" s="3">
        <v>40905</v>
      </c>
      <c r="I838" s="3">
        <v>40906</v>
      </c>
      <c r="J838">
        <v>6</v>
      </c>
      <c r="K838" t="s">
        <v>8399</v>
      </c>
      <c r="L838" s="5">
        <v>7.82</v>
      </c>
      <c r="M838">
        <v>2011</v>
      </c>
      <c r="N838">
        <f t="shared" si="26"/>
        <v>1</v>
      </c>
      <c r="O838" t="str">
        <f t="shared" si="27"/>
        <v>Friday</v>
      </c>
      <c r="P838" s="14">
        <v>0.42060000000000008</v>
      </c>
    </row>
    <row r="839" spans="1:16" x14ac:dyDescent="0.35">
      <c r="A839">
        <v>838</v>
      </c>
      <c r="B839" t="s">
        <v>2753</v>
      </c>
      <c r="C839" t="s">
        <v>30</v>
      </c>
      <c r="D839" t="s">
        <v>2754</v>
      </c>
      <c r="E839" s="3">
        <v>40900</v>
      </c>
      <c r="F839" t="s">
        <v>1920</v>
      </c>
      <c r="G839" t="s">
        <v>41</v>
      </c>
      <c r="H839" s="3">
        <v>40905</v>
      </c>
      <c r="I839" s="3">
        <v>40908</v>
      </c>
      <c r="J839">
        <v>8</v>
      </c>
      <c r="K839" t="s">
        <v>8399</v>
      </c>
      <c r="L839" s="5">
        <v>1.857</v>
      </c>
      <c r="M839">
        <v>2011</v>
      </c>
      <c r="N839">
        <f t="shared" si="26"/>
        <v>3</v>
      </c>
      <c r="O839" t="str">
        <f t="shared" si="27"/>
        <v>Friday</v>
      </c>
      <c r="P839" s="14">
        <v>0.24499999999999994</v>
      </c>
    </row>
    <row r="840" spans="1:16" x14ac:dyDescent="0.35">
      <c r="A840">
        <v>839</v>
      </c>
      <c r="B840" t="s">
        <v>2753</v>
      </c>
      <c r="C840" t="s">
        <v>30</v>
      </c>
      <c r="D840" t="s">
        <v>2754</v>
      </c>
      <c r="E840" s="3">
        <v>40900</v>
      </c>
      <c r="F840" t="s">
        <v>2760</v>
      </c>
      <c r="G840" t="s">
        <v>41</v>
      </c>
      <c r="H840" s="3">
        <v>40905</v>
      </c>
      <c r="I840" s="3">
        <v>40905</v>
      </c>
      <c r="J840">
        <v>5</v>
      </c>
      <c r="K840" t="s">
        <v>8400</v>
      </c>
      <c r="L840" s="5">
        <v>2.6789999999999998</v>
      </c>
      <c r="M840">
        <v>2011</v>
      </c>
      <c r="N840">
        <f t="shared" si="26"/>
        <v>0</v>
      </c>
      <c r="O840" t="str">
        <f t="shared" si="27"/>
        <v>Friday</v>
      </c>
      <c r="P840" s="14">
        <v>0.29090909090909089</v>
      </c>
    </row>
    <row r="841" spans="1:16" x14ac:dyDescent="0.35">
      <c r="A841">
        <v>840</v>
      </c>
      <c r="B841" t="s">
        <v>2762</v>
      </c>
      <c r="C841" t="s">
        <v>84</v>
      </c>
      <c r="D841" t="s">
        <v>2763</v>
      </c>
      <c r="E841" s="3">
        <v>41752</v>
      </c>
      <c r="F841" t="s">
        <v>1160</v>
      </c>
      <c r="G841" t="s">
        <v>155</v>
      </c>
      <c r="H841" s="3">
        <v>41754</v>
      </c>
      <c r="I841" s="3">
        <v>41754</v>
      </c>
      <c r="J841">
        <v>2</v>
      </c>
      <c r="K841" t="s">
        <v>8400</v>
      </c>
      <c r="L841" s="5">
        <v>33.86</v>
      </c>
      <c r="M841">
        <v>2014</v>
      </c>
      <c r="N841">
        <f t="shared" si="26"/>
        <v>0</v>
      </c>
      <c r="O841" t="str">
        <f t="shared" si="27"/>
        <v>Wednesday</v>
      </c>
      <c r="P841" s="14">
        <v>3.9820627802690585E-2</v>
      </c>
    </row>
    <row r="842" spans="1:16" x14ac:dyDescent="0.35">
      <c r="A842">
        <v>841</v>
      </c>
      <c r="B842" t="s">
        <v>2765</v>
      </c>
      <c r="C842" t="s">
        <v>30</v>
      </c>
      <c r="D842" t="s">
        <v>2766</v>
      </c>
      <c r="E842" s="3">
        <v>41518</v>
      </c>
      <c r="F842" t="s">
        <v>2768</v>
      </c>
      <c r="G842" t="s">
        <v>41</v>
      </c>
      <c r="H842" s="3">
        <v>41523</v>
      </c>
      <c r="I842" s="3">
        <v>41523</v>
      </c>
      <c r="J842">
        <v>5</v>
      </c>
      <c r="K842" t="s">
        <v>8400</v>
      </c>
      <c r="L842" s="5">
        <v>4.5949999999999998</v>
      </c>
      <c r="M842">
        <v>2013</v>
      </c>
      <c r="N842">
        <f t="shared" si="26"/>
        <v>0</v>
      </c>
      <c r="O842" t="str">
        <f t="shared" si="27"/>
        <v>Sunday</v>
      </c>
      <c r="P842" s="14">
        <v>6.8000000000000005E-2</v>
      </c>
    </row>
    <row r="843" spans="1:16" x14ac:dyDescent="0.35">
      <c r="A843">
        <v>842</v>
      </c>
      <c r="B843" t="s">
        <v>2770</v>
      </c>
      <c r="C843" t="s">
        <v>44</v>
      </c>
      <c r="D843" t="s">
        <v>2771</v>
      </c>
      <c r="E843" s="3">
        <v>41270</v>
      </c>
      <c r="F843" t="s">
        <v>2773</v>
      </c>
      <c r="G843" t="s">
        <v>139</v>
      </c>
      <c r="H843" s="3">
        <v>41273</v>
      </c>
      <c r="I843" s="3">
        <v>41276</v>
      </c>
      <c r="J843">
        <v>6</v>
      </c>
      <c r="K843" t="s">
        <v>8399</v>
      </c>
      <c r="L843" s="5">
        <v>3.1070000000000002</v>
      </c>
      <c r="M843">
        <v>2012</v>
      </c>
      <c r="N843">
        <f t="shared" si="26"/>
        <v>3</v>
      </c>
      <c r="O843" t="str">
        <f t="shared" si="27"/>
        <v>Thursday</v>
      </c>
      <c r="P843" s="14">
        <v>-0.24219388075642398</v>
      </c>
    </row>
    <row r="844" spans="1:16" x14ac:dyDescent="0.35">
      <c r="A844">
        <v>843</v>
      </c>
      <c r="B844" t="s">
        <v>2670</v>
      </c>
      <c r="C844" t="s">
        <v>84</v>
      </c>
      <c r="D844" t="s">
        <v>2774</v>
      </c>
      <c r="E844" s="3">
        <v>41177</v>
      </c>
      <c r="F844" t="s">
        <v>2776</v>
      </c>
      <c r="G844" t="s">
        <v>41</v>
      </c>
      <c r="H844" s="3">
        <v>41182</v>
      </c>
      <c r="I844" s="3">
        <v>41182</v>
      </c>
      <c r="J844">
        <v>5</v>
      </c>
      <c r="K844" t="s">
        <v>8400</v>
      </c>
      <c r="L844" s="5">
        <v>1.409</v>
      </c>
      <c r="M844">
        <v>2012</v>
      </c>
      <c r="N844">
        <f t="shared" si="26"/>
        <v>0</v>
      </c>
      <c r="O844" t="str">
        <f t="shared" si="27"/>
        <v>Tuesday</v>
      </c>
      <c r="P844" s="14">
        <v>0.15644412476296343</v>
      </c>
    </row>
    <row r="845" spans="1:16" x14ac:dyDescent="0.35">
      <c r="A845">
        <v>844</v>
      </c>
      <c r="B845" t="s">
        <v>1344</v>
      </c>
      <c r="C845" t="s">
        <v>199</v>
      </c>
      <c r="D845" t="s">
        <v>2777</v>
      </c>
      <c r="E845" s="3">
        <v>41927</v>
      </c>
      <c r="F845" t="s">
        <v>590</v>
      </c>
      <c r="G845" t="s">
        <v>41</v>
      </c>
      <c r="H845" s="3">
        <v>41932</v>
      </c>
      <c r="I845" s="3">
        <v>41934</v>
      </c>
      <c r="J845">
        <v>7</v>
      </c>
      <c r="K845" t="s">
        <v>8399</v>
      </c>
      <c r="L845" s="5">
        <v>32.427</v>
      </c>
      <c r="M845">
        <v>2014</v>
      </c>
      <c r="N845">
        <f t="shared" si="26"/>
        <v>2</v>
      </c>
      <c r="O845" t="str">
        <f t="shared" si="27"/>
        <v>Wednesday</v>
      </c>
      <c r="P845" s="14">
        <v>0.43999999999999995</v>
      </c>
    </row>
    <row r="846" spans="1:16" x14ac:dyDescent="0.35">
      <c r="A846">
        <v>845</v>
      </c>
      <c r="B846" t="s">
        <v>758</v>
      </c>
      <c r="C846" t="s">
        <v>44</v>
      </c>
      <c r="D846" t="s">
        <v>2779</v>
      </c>
      <c r="E846" s="3">
        <v>41143</v>
      </c>
      <c r="F846" t="s">
        <v>1229</v>
      </c>
      <c r="G846" t="s">
        <v>139</v>
      </c>
      <c r="H846" s="3">
        <v>41146</v>
      </c>
      <c r="I846" s="3">
        <v>41146</v>
      </c>
      <c r="J846">
        <v>3</v>
      </c>
      <c r="K846" t="s">
        <v>8400</v>
      </c>
      <c r="L846" s="5">
        <v>40.328000000000003</v>
      </c>
      <c r="M846">
        <v>2012</v>
      </c>
      <c r="N846">
        <f t="shared" si="26"/>
        <v>0</v>
      </c>
      <c r="O846" t="str">
        <f t="shared" si="27"/>
        <v>Wednesday</v>
      </c>
      <c r="P846" s="14">
        <v>0.30982658959537562</v>
      </c>
    </row>
    <row r="847" spans="1:16" x14ac:dyDescent="0.35">
      <c r="A847">
        <v>846</v>
      </c>
      <c r="B847" t="s">
        <v>758</v>
      </c>
      <c r="C847" t="s">
        <v>44</v>
      </c>
      <c r="D847" t="s">
        <v>2779</v>
      </c>
      <c r="E847" s="3">
        <v>41143</v>
      </c>
      <c r="F847" t="s">
        <v>1979</v>
      </c>
      <c r="G847" t="s">
        <v>139</v>
      </c>
      <c r="H847" s="3">
        <v>41146</v>
      </c>
      <c r="I847" s="3">
        <v>41146</v>
      </c>
      <c r="J847">
        <v>3</v>
      </c>
      <c r="K847" t="s">
        <v>8400</v>
      </c>
      <c r="L847" s="5">
        <v>1.4039999999999999</v>
      </c>
      <c r="M847">
        <v>2012</v>
      </c>
      <c r="N847">
        <f t="shared" si="26"/>
        <v>0</v>
      </c>
      <c r="O847" t="str">
        <f t="shared" si="27"/>
        <v>Wednesday</v>
      </c>
      <c r="P847" s="14">
        <v>0</v>
      </c>
    </row>
    <row r="848" spans="1:16" x14ac:dyDescent="0.35">
      <c r="A848">
        <v>847</v>
      </c>
      <c r="B848" t="s">
        <v>758</v>
      </c>
      <c r="C848" t="s">
        <v>44</v>
      </c>
      <c r="D848" t="s">
        <v>2779</v>
      </c>
      <c r="E848" s="3">
        <v>41143</v>
      </c>
      <c r="F848" t="s">
        <v>1789</v>
      </c>
      <c r="G848" t="s">
        <v>139</v>
      </c>
      <c r="H848" s="3">
        <v>41146</v>
      </c>
      <c r="I848" s="3">
        <v>41146</v>
      </c>
      <c r="J848">
        <v>3</v>
      </c>
      <c r="K848" t="s">
        <v>8400</v>
      </c>
      <c r="L848" s="5">
        <v>0.29199999999999998</v>
      </c>
      <c r="M848">
        <v>2012</v>
      </c>
      <c r="N848">
        <f t="shared" si="26"/>
        <v>0</v>
      </c>
      <c r="O848" t="str">
        <f t="shared" si="27"/>
        <v>Wednesday</v>
      </c>
      <c r="P848" s="14">
        <v>0.39200000000000002</v>
      </c>
    </row>
    <row r="849" spans="1:16" x14ac:dyDescent="0.35">
      <c r="A849">
        <v>848</v>
      </c>
      <c r="B849" t="s">
        <v>758</v>
      </c>
      <c r="C849" t="s">
        <v>44</v>
      </c>
      <c r="D849" t="s">
        <v>2779</v>
      </c>
      <c r="E849" s="3">
        <v>41143</v>
      </c>
      <c r="F849" t="s">
        <v>2781</v>
      </c>
      <c r="G849" t="s">
        <v>139</v>
      </c>
      <c r="H849" s="3">
        <v>41146</v>
      </c>
      <c r="I849" s="3">
        <v>41146</v>
      </c>
      <c r="J849">
        <v>3</v>
      </c>
      <c r="K849" t="s">
        <v>8400</v>
      </c>
      <c r="L849" s="5">
        <v>83.039000000000001</v>
      </c>
      <c r="M849">
        <v>2012</v>
      </c>
      <c r="N849">
        <f t="shared" si="26"/>
        <v>0</v>
      </c>
      <c r="O849" t="str">
        <f t="shared" si="27"/>
        <v>Wednesday</v>
      </c>
      <c r="P849" s="14">
        <v>0.1599529411764706</v>
      </c>
    </row>
    <row r="850" spans="1:16" x14ac:dyDescent="0.35">
      <c r="A850">
        <v>849</v>
      </c>
      <c r="B850" t="s">
        <v>758</v>
      </c>
      <c r="C850" t="s">
        <v>44</v>
      </c>
      <c r="D850" t="s">
        <v>2779</v>
      </c>
      <c r="E850" s="3">
        <v>41143</v>
      </c>
      <c r="F850" t="s">
        <v>1421</v>
      </c>
      <c r="G850" t="s">
        <v>139</v>
      </c>
      <c r="H850" s="3">
        <v>41146</v>
      </c>
      <c r="I850" s="3">
        <v>41146</v>
      </c>
      <c r="J850">
        <v>3</v>
      </c>
      <c r="K850" t="s">
        <v>8400</v>
      </c>
      <c r="L850" s="5">
        <v>10.686999999999999</v>
      </c>
      <c r="M850">
        <v>2012</v>
      </c>
      <c r="N850">
        <f t="shared" si="26"/>
        <v>0</v>
      </c>
      <c r="O850" t="str">
        <f t="shared" si="27"/>
        <v>Wednesday</v>
      </c>
      <c r="P850" s="14">
        <v>0.12954545454545455</v>
      </c>
    </row>
    <row r="851" spans="1:16" x14ac:dyDescent="0.35">
      <c r="A851">
        <v>850</v>
      </c>
      <c r="B851" t="s">
        <v>2783</v>
      </c>
      <c r="C851" t="s">
        <v>199</v>
      </c>
      <c r="D851" t="s">
        <v>2784</v>
      </c>
      <c r="E851" s="3">
        <v>41247</v>
      </c>
      <c r="F851" t="s">
        <v>843</v>
      </c>
      <c r="G851" t="s">
        <v>41</v>
      </c>
      <c r="H851" s="3">
        <v>41252</v>
      </c>
      <c r="I851" s="3">
        <v>41252</v>
      </c>
      <c r="J851">
        <v>5</v>
      </c>
      <c r="K851" t="s">
        <v>8400</v>
      </c>
      <c r="L851" s="5">
        <v>5.9459999999999997</v>
      </c>
      <c r="M851">
        <v>2012</v>
      </c>
      <c r="N851">
        <f t="shared" si="26"/>
        <v>0</v>
      </c>
      <c r="O851" t="str">
        <f t="shared" si="27"/>
        <v>Tuesday</v>
      </c>
      <c r="P851" s="14">
        <v>0.32923076923076922</v>
      </c>
    </row>
    <row r="852" spans="1:16" x14ac:dyDescent="0.35">
      <c r="A852">
        <v>851</v>
      </c>
      <c r="B852" t="s">
        <v>2783</v>
      </c>
      <c r="C852" t="s">
        <v>199</v>
      </c>
      <c r="D852" t="s">
        <v>2784</v>
      </c>
      <c r="E852" s="3">
        <v>41247</v>
      </c>
      <c r="F852" t="s">
        <v>830</v>
      </c>
      <c r="G852" t="s">
        <v>41</v>
      </c>
      <c r="H852" s="3">
        <v>41252</v>
      </c>
      <c r="I852" s="3">
        <v>41252</v>
      </c>
      <c r="J852">
        <v>5</v>
      </c>
      <c r="K852" t="s">
        <v>8400</v>
      </c>
      <c r="L852" s="5">
        <v>5.085</v>
      </c>
      <c r="M852">
        <v>2012</v>
      </c>
      <c r="N852">
        <f t="shared" si="26"/>
        <v>0</v>
      </c>
      <c r="O852" t="str">
        <f t="shared" si="27"/>
        <v>Tuesday</v>
      </c>
      <c r="P852" s="14">
        <v>0.48787878787878786</v>
      </c>
    </row>
    <row r="853" spans="1:16" x14ac:dyDescent="0.35">
      <c r="A853">
        <v>852</v>
      </c>
      <c r="B853" t="s">
        <v>2783</v>
      </c>
      <c r="C853" t="s">
        <v>199</v>
      </c>
      <c r="D853" t="s">
        <v>2784</v>
      </c>
      <c r="E853" s="3">
        <v>41247</v>
      </c>
      <c r="F853" t="s">
        <v>2786</v>
      </c>
      <c r="G853" t="s">
        <v>41</v>
      </c>
      <c r="H853" s="3">
        <v>41252</v>
      </c>
      <c r="I853" s="3">
        <v>41252</v>
      </c>
      <c r="J853">
        <v>5</v>
      </c>
      <c r="K853" t="s">
        <v>8400</v>
      </c>
      <c r="L853" s="5">
        <v>35.558</v>
      </c>
      <c r="M853">
        <v>2012</v>
      </c>
      <c r="N853">
        <f t="shared" si="26"/>
        <v>0</v>
      </c>
      <c r="O853" t="str">
        <f t="shared" si="27"/>
        <v>Tuesday</v>
      </c>
      <c r="P853" s="14">
        <v>3.9928057553956835E-2</v>
      </c>
    </row>
    <row r="854" spans="1:16" x14ac:dyDescent="0.35">
      <c r="A854">
        <v>853</v>
      </c>
      <c r="B854" t="s">
        <v>2783</v>
      </c>
      <c r="C854" t="s">
        <v>30</v>
      </c>
      <c r="D854" t="s">
        <v>2788</v>
      </c>
      <c r="E854" s="3">
        <v>41908</v>
      </c>
      <c r="F854" t="s">
        <v>2790</v>
      </c>
      <c r="G854" t="s">
        <v>41</v>
      </c>
      <c r="H854" s="3">
        <v>41913</v>
      </c>
      <c r="I854" s="3">
        <v>41915</v>
      </c>
      <c r="J854">
        <v>7</v>
      </c>
      <c r="K854" t="s">
        <v>8399</v>
      </c>
      <c r="L854" s="5">
        <v>11.678000000000001</v>
      </c>
      <c r="M854">
        <v>2014</v>
      </c>
      <c r="N854">
        <f t="shared" si="26"/>
        <v>2</v>
      </c>
      <c r="O854" t="str">
        <f t="shared" si="27"/>
        <v>Friday</v>
      </c>
      <c r="P854" s="14">
        <v>0.26900522783678321</v>
      </c>
    </row>
    <row r="855" spans="1:16" x14ac:dyDescent="0.35">
      <c r="A855">
        <v>854</v>
      </c>
      <c r="B855" t="s">
        <v>2792</v>
      </c>
      <c r="C855" t="s">
        <v>30</v>
      </c>
      <c r="D855" t="s">
        <v>2793</v>
      </c>
      <c r="E855" s="3">
        <v>41159</v>
      </c>
      <c r="F855" t="s">
        <v>2795</v>
      </c>
      <c r="G855" t="s">
        <v>41</v>
      </c>
      <c r="H855" s="3">
        <v>41164</v>
      </c>
      <c r="I855" s="3">
        <v>41164</v>
      </c>
      <c r="J855">
        <v>5</v>
      </c>
      <c r="K855" t="s">
        <v>8400</v>
      </c>
      <c r="L855" s="5">
        <v>4.46</v>
      </c>
      <c r="M855">
        <v>2012</v>
      </c>
      <c r="N855">
        <f t="shared" si="26"/>
        <v>0</v>
      </c>
      <c r="O855" t="str">
        <f t="shared" si="27"/>
        <v>Friday</v>
      </c>
      <c r="P855" s="14">
        <v>0.31</v>
      </c>
    </row>
    <row r="856" spans="1:16" x14ac:dyDescent="0.35">
      <c r="A856">
        <v>855</v>
      </c>
      <c r="B856" t="s">
        <v>2797</v>
      </c>
      <c r="C856" t="s">
        <v>30</v>
      </c>
      <c r="D856" t="s">
        <v>2798</v>
      </c>
      <c r="E856" s="3">
        <v>41009</v>
      </c>
      <c r="F856" t="s">
        <v>2800</v>
      </c>
      <c r="G856" t="s">
        <v>139</v>
      </c>
      <c r="H856" s="3">
        <v>41012</v>
      </c>
      <c r="I856" s="3">
        <v>41012</v>
      </c>
      <c r="J856">
        <v>3</v>
      </c>
      <c r="K856" t="s">
        <v>8400</v>
      </c>
      <c r="L856" s="5">
        <v>7.0570000000000004</v>
      </c>
      <c r="M856">
        <v>2012</v>
      </c>
      <c r="N856">
        <f t="shared" si="26"/>
        <v>0</v>
      </c>
      <c r="O856" t="str">
        <f t="shared" si="27"/>
        <v>Tuesday</v>
      </c>
      <c r="P856" s="14">
        <v>1.9574468085106374E-2</v>
      </c>
    </row>
    <row r="857" spans="1:16" x14ac:dyDescent="0.35">
      <c r="A857">
        <v>856</v>
      </c>
      <c r="B857" t="s">
        <v>2802</v>
      </c>
      <c r="C857" t="s">
        <v>30</v>
      </c>
      <c r="D857" t="s">
        <v>2804</v>
      </c>
      <c r="E857" s="3">
        <v>41979</v>
      </c>
      <c r="F857" t="s">
        <v>2806</v>
      </c>
      <c r="G857" t="s">
        <v>41</v>
      </c>
      <c r="H857" s="3">
        <v>41984</v>
      </c>
      <c r="I857" s="3">
        <v>41984</v>
      </c>
      <c r="J857">
        <v>5</v>
      </c>
      <c r="K857" t="s">
        <v>8400</v>
      </c>
      <c r="L857" s="5">
        <v>4.343</v>
      </c>
      <c r="M857">
        <v>2014</v>
      </c>
      <c r="N857">
        <f t="shared" si="26"/>
        <v>0</v>
      </c>
      <c r="O857" t="str">
        <f t="shared" si="27"/>
        <v>Saturday</v>
      </c>
      <c r="P857" s="14">
        <v>0.37906976744186049</v>
      </c>
    </row>
    <row r="858" spans="1:16" x14ac:dyDescent="0.35">
      <c r="A858">
        <v>857</v>
      </c>
      <c r="B858" t="s">
        <v>2802</v>
      </c>
      <c r="C858" t="s">
        <v>30</v>
      </c>
      <c r="D858" t="s">
        <v>2804</v>
      </c>
      <c r="E858" s="3">
        <v>41979</v>
      </c>
      <c r="F858" t="s">
        <v>2808</v>
      </c>
      <c r="G858" t="s">
        <v>41</v>
      </c>
      <c r="H858" s="3">
        <v>41984</v>
      </c>
      <c r="I858" s="3">
        <v>41984</v>
      </c>
      <c r="J858">
        <v>5</v>
      </c>
      <c r="K858" t="s">
        <v>8400</v>
      </c>
      <c r="L858" s="5">
        <v>2.9430000000000001</v>
      </c>
      <c r="M858">
        <v>2014</v>
      </c>
      <c r="N858">
        <f t="shared" si="26"/>
        <v>0</v>
      </c>
      <c r="O858" t="str">
        <f t="shared" si="27"/>
        <v>Saturday</v>
      </c>
      <c r="P858" s="14">
        <v>0.16444444444444445</v>
      </c>
    </row>
    <row r="859" spans="1:16" x14ac:dyDescent="0.35">
      <c r="A859">
        <v>858</v>
      </c>
      <c r="B859" t="s">
        <v>2802</v>
      </c>
      <c r="C859" t="s">
        <v>30</v>
      </c>
      <c r="D859" t="s">
        <v>2804</v>
      </c>
      <c r="E859" s="3">
        <v>41979</v>
      </c>
      <c r="F859" t="s">
        <v>2810</v>
      </c>
      <c r="G859" t="s">
        <v>41</v>
      </c>
      <c r="H859" s="3">
        <v>41984</v>
      </c>
      <c r="I859" s="3">
        <v>41984</v>
      </c>
      <c r="J859">
        <v>5</v>
      </c>
      <c r="K859" t="s">
        <v>8400</v>
      </c>
      <c r="L859" s="5">
        <v>2.8570000000000002</v>
      </c>
      <c r="M859">
        <v>2014</v>
      </c>
      <c r="N859">
        <f t="shared" si="26"/>
        <v>0</v>
      </c>
      <c r="O859" t="str">
        <f t="shared" si="27"/>
        <v>Saturday</v>
      </c>
      <c r="P859" s="14">
        <v>0.23436886597398515</v>
      </c>
    </row>
    <row r="860" spans="1:16" x14ac:dyDescent="0.35">
      <c r="A860">
        <v>859</v>
      </c>
      <c r="B860" t="s">
        <v>2802</v>
      </c>
      <c r="C860" t="s">
        <v>30</v>
      </c>
      <c r="D860" t="s">
        <v>2804</v>
      </c>
      <c r="E860" s="3">
        <v>41979</v>
      </c>
      <c r="F860" t="s">
        <v>2069</v>
      </c>
      <c r="G860" t="s">
        <v>41</v>
      </c>
      <c r="H860" s="3">
        <v>41984</v>
      </c>
      <c r="I860" s="3">
        <v>41984</v>
      </c>
      <c r="J860">
        <v>5</v>
      </c>
      <c r="K860" t="s">
        <v>8400</v>
      </c>
      <c r="L860" s="5">
        <v>9.1890000000000001</v>
      </c>
      <c r="M860">
        <v>2014</v>
      </c>
      <c r="N860">
        <f t="shared" si="26"/>
        <v>0</v>
      </c>
      <c r="O860" t="str">
        <f t="shared" si="27"/>
        <v>Saturday</v>
      </c>
      <c r="P860" s="14">
        <v>0.26847457627118643</v>
      </c>
    </row>
    <row r="861" spans="1:16" x14ac:dyDescent="0.35">
      <c r="A861">
        <v>860</v>
      </c>
      <c r="B861" t="s">
        <v>2802</v>
      </c>
      <c r="C861" t="s">
        <v>30</v>
      </c>
      <c r="D861" t="s">
        <v>2804</v>
      </c>
      <c r="E861" s="3">
        <v>41979</v>
      </c>
      <c r="F861" t="s">
        <v>2812</v>
      </c>
      <c r="G861" t="s">
        <v>41</v>
      </c>
      <c r="H861" s="3">
        <v>41984</v>
      </c>
      <c r="I861" s="3">
        <v>41984</v>
      </c>
      <c r="J861">
        <v>5</v>
      </c>
      <c r="K861" t="s">
        <v>8400</v>
      </c>
      <c r="L861" s="5">
        <v>6.1120000000000001</v>
      </c>
      <c r="M861">
        <v>2014</v>
      </c>
      <c r="N861">
        <f t="shared" si="26"/>
        <v>0</v>
      </c>
      <c r="O861" t="str">
        <f t="shared" si="27"/>
        <v>Saturday</v>
      </c>
      <c r="P861" s="14">
        <v>0.37636363636363634</v>
      </c>
    </row>
    <row r="862" spans="1:16" x14ac:dyDescent="0.35">
      <c r="A862">
        <v>861</v>
      </c>
      <c r="B862" t="s">
        <v>2814</v>
      </c>
      <c r="C862" t="s">
        <v>199</v>
      </c>
      <c r="D862" t="s">
        <v>2815</v>
      </c>
      <c r="E862" s="3">
        <v>41885</v>
      </c>
      <c r="F862" t="s">
        <v>2146</v>
      </c>
      <c r="G862" t="s">
        <v>242</v>
      </c>
      <c r="H862" s="3">
        <v>41885</v>
      </c>
      <c r="I862" s="3">
        <v>41887</v>
      </c>
      <c r="J862">
        <v>2</v>
      </c>
      <c r="K862" t="s">
        <v>8399</v>
      </c>
      <c r="L862" s="5">
        <v>6.9889999999999999</v>
      </c>
      <c r="M862">
        <v>2014</v>
      </c>
      <c r="N862">
        <f t="shared" si="26"/>
        <v>2</v>
      </c>
      <c r="O862" t="str">
        <f t="shared" si="27"/>
        <v>Wednesday</v>
      </c>
      <c r="P862" s="14">
        <v>0.16362390682303635</v>
      </c>
    </row>
    <row r="863" spans="1:16" x14ac:dyDescent="0.35">
      <c r="A863">
        <v>862</v>
      </c>
      <c r="B863" t="s">
        <v>2814</v>
      </c>
      <c r="C863" t="s">
        <v>199</v>
      </c>
      <c r="D863" t="s">
        <v>2815</v>
      </c>
      <c r="E863" s="3">
        <v>41885</v>
      </c>
      <c r="F863" t="s">
        <v>2689</v>
      </c>
      <c r="G863" t="s">
        <v>242</v>
      </c>
      <c r="H863" s="3">
        <v>41885</v>
      </c>
      <c r="I863" s="3">
        <v>41885</v>
      </c>
      <c r="J863">
        <v>0</v>
      </c>
      <c r="K863" t="s">
        <v>8400</v>
      </c>
      <c r="L863" s="5">
        <v>1.869</v>
      </c>
      <c r="M863">
        <v>2014</v>
      </c>
      <c r="N863">
        <f t="shared" si="26"/>
        <v>0</v>
      </c>
      <c r="O863" t="str">
        <f t="shared" si="27"/>
        <v>Wednesday</v>
      </c>
      <c r="P863" s="14">
        <v>-0.13996889580093314</v>
      </c>
    </row>
    <row r="864" spans="1:16" x14ac:dyDescent="0.35">
      <c r="A864">
        <v>863</v>
      </c>
      <c r="B864" t="s">
        <v>813</v>
      </c>
      <c r="C864" t="s">
        <v>44</v>
      </c>
      <c r="D864" t="s">
        <v>2817</v>
      </c>
      <c r="E864" s="3">
        <v>41157</v>
      </c>
      <c r="F864" t="s">
        <v>2239</v>
      </c>
      <c r="G864" t="s">
        <v>41</v>
      </c>
      <c r="H864" s="3">
        <v>41162</v>
      </c>
      <c r="I864" s="3">
        <v>41165</v>
      </c>
      <c r="J864">
        <v>8</v>
      </c>
      <c r="K864" t="s">
        <v>8399</v>
      </c>
      <c r="L864" s="5">
        <v>1.375</v>
      </c>
      <c r="M864">
        <v>2012</v>
      </c>
      <c r="N864">
        <f t="shared" si="26"/>
        <v>3</v>
      </c>
      <c r="O864" t="str">
        <f t="shared" si="27"/>
        <v>Wednesday</v>
      </c>
      <c r="P864" s="14">
        <v>9.4117647058823539E-3</v>
      </c>
    </row>
    <row r="865" spans="1:16" x14ac:dyDescent="0.35">
      <c r="A865">
        <v>864</v>
      </c>
      <c r="B865" t="s">
        <v>813</v>
      </c>
      <c r="C865" t="s">
        <v>44</v>
      </c>
      <c r="D865" t="s">
        <v>2817</v>
      </c>
      <c r="E865" s="3">
        <v>41157</v>
      </c>
      <c r="F865" t="s">
        <v>2661</v>
      </c>
      <c r="G865" t="s">
        <v>41</v>
      </c>
      <c r="H865" s="3">
        <v>41162</v>
      </c>
      <c r="I865" s="3">
        <v>41162</v>
      </c>
      <c r="J865">
        <v>5</v>
      </c>
      <c r="K865" t="s">
        <v>8400</v>
      </c>
      <c r="L865" s="5">
        <v>21.442</v>
      </c>
      <c r="M865">
        <v>2012</v>
      </c>
      <c r="N865">
        <f t="shared" si="26"/>
        <v>0</v>
      </c>
      <c r="O865" t="str">
        <f t="shared" si="27"/>
        <v>Wednesday</v>
      </c>
      <c r="P865" s="14">
        <v>0.16982968369829685</v>
      </c>
    </row>
    <row r="866" spans="1:16" x14ac:dyDescent="0.35">
      <c r="A866">
        <v>865</v>
      </c>
      <c r="B866" t="s">
        <v>813</v>
      </c>
      <c r="C866" t="s">
        <v>44</v>
      </c>
      <c r="D866" t="s">
        <v>2817</v>
      </c>
      <c r="E866" s="3">
        <v>41157</v>
      </c>
      <c r="F866" t="s">
        <v>2819</v>
      </c>
      <c r="G866" t="s">
        <v>41</v>
      </c>
      <c r="H866" s="3">
        <v>41162</v>
      </c>
      <c r="I866" s="3">
        <v>41162</v>
      </c>
      <c r="J866">
        <v>5</v>
      </c>
      <c r="K866" t="s">
        <v>8400</v>
      </c>
      <c r="L866" s="5">
        <v>5.5579999999999998</v>
      </c>
      <c r="M866">
        <v>2012</v>
      </c>
      <c r="N866">
        <f t="shared" si="26"/>
        <v>0</v>
      </c>
      <c r="O866" t="str">
        <f t="shared" si="27"/>
        <v>Wednesday</v>
      </c>
      <c r="P866" s="14">
        <v>0.46080000000000004</v>
      </c>
    </row>
    <row r="867" spans="1:16" x14ac:dyDescent="0.35">
      <c r="A867">
        <v>866</v>
      </c>
      <c r="B867" t="s">
        <v>2821</v>
      </c>
      <c r="C867" t="s">
        <v>84</v>
      </c>
      <c r="D867" t="s">
        <v>2822</v>
      </c>
      <c r="E867" s="3">
        <v>40676</v>
      </c>
      <c r="F867" t="s">
        <v>2824</v>
      </c>
      <c r="G867" t="s">
        <v>242</v>
      </c>
      <c r="H867" s="3">
        <v>40676</v>
      </c>
      <c r="I867" s="3">
        <v>40679</v>
      </c>
      <c r="J867">
        <v>3</v>
      </c>
      <c r="K867" t="s">
        <v>8399</v>
      </c>
      <c r="L867" s="5">
        <v>8.5250000000000004</v>
      </c>
      <c r="M867">
        <v>2011</v>
      </c>
      <c r="N867">
        <f t="shared" si="26"/>
        <v>3</v>
      </c>
      <c r="O867" t="str">
        <f t="shared" si="27"/>
        <v>Friday</v>
      </c>
      <c r="P867" s="14">
        <v>6.9696969696969702E-2</v>
      </c>
    </row>
    <row r="868" spans="1:16" x14ac:dyDescent="0.35">
      <c r="A868">
        <v>867</v>
      </c>
      <c r="B868" t="s">
        <v>2821</v>
      </c>
      <c r="C868" t="s">
        <v>84</v>
      </c>
      <c r="D868" t="s">
        <v>2822</v>
      </c>
      <c r="E868" s="3">
        <v>40676</v>
      </c>
      <c r="F868" t="s">
        <v>2826</v>
      </c>
      <c r="G868" t="s">
        <v>242</v>
      </c>
      <c r="H868" s="3">
        <v>40676</v>
      </c>
      <c r="I868" s="3">
        <v>40676</v>
      </c>
      <c r="J868">
        <v>0</v>
      </c>
      <c r="K868" t="s">
        <v>8400</v>
      </c>
      <c r="L868" s="5">
        <v>12.97</v>
      </c>
      <c r="M868">
        <v>2011</v>
      </c>
      <c r="N868">
        <f t="shared" si="26"/>
        <v>0</v>
      </c>
      <c r="O868" t="str">
        <f t="shared" si="27"/>
        <v>Friday</v>
      </c>
      <c r="P868" s="14">
        <v>3.9166666666666662E-2</v>
      </c>
    </row>
    <row r="869" spans="1:16" x14ac:dyDescent="0.35">
      <c r="A869">
        <v>868</v>
      </c>
      <c r="B869" t="s">
        <v>2821</v>
      </c>
      <c r="C869" t="s">
        <v>84</v>
      </c>
      <c r="D869" t="s">
        <v>2822</v>
      </c>
      <c r="E869" s="3">
        <v>40676</v>
      </c>
      <c r="F869" t="s">
        <v>2828</v>
      </c>
      <c r="G869" t="s">
        <v>242</v>
      </c>
      <c r="H869" s="3">
        <v>40676</v>
      </c>
      <c r="I869" s="3">
        <v>40676</v>
      </c>
      <c r="J869">
        <v>0</v>
      </c>
      <c r="K869" t="s">
        <v>8400</v>
      </c>
      <c r="L869" s="5">
        <v>28.42</v>
      </c>
      <c r="M869">
        <v>2011</v>
      </c>
      <c r="N869">
        <f t="shared" si="26"/>
        <v>0</v>
      </c>
      <c r="O869" t="str">
        <f t="shared" si="27"/>
        <v>Friday</v>
      </c>
      <c r="P869" s="14">
        <v>0.2198639455782313</v>
      </c>
    </row>
    <row r="870" spans="1:16" x14ac:dyDescent="0.35">
      <c r="A870">
        <v>869</v>
      </c>
      <c r="B870" t="s">
        <v>2821</v>
      </c>
      <c r="C870" t="s">
        <v>84</v>
      </c>
      <c r="D870" t="s">
        <v>2822</v>
      </c>
      <c r="E870" s="3">
        <v>40676</v>
      </c>
      <c r="F870" t="s">
        <v>2830</v>
      </c>
      <c r="G870" t="s">
        <v>242</v>
      </c>
      <c r="H870" s="3">
        <v>40676</v>
      </c>
      <c r="I870" s="3">
        <v>40676</v>
      </c>
      <c r="J870">
        <v>0</v>
      </c>
      <c r="K870" t="s">
        <v>8400</v>
      </c>
      <c r="L870" s="5">
        <v>22.027000000000001</v>
      </c>
      <c r="M870">
        <v>2011</v>
      </c>
      <c r="N870">
        <f t="shared" si="26"/>
        <v>0</v>
      </c>
      <c r="O870" t="str">
        <f t="shared" si="27"/>
        <v>Friday</v>
      </c>
      <c r="P870" s="14">
        <v>0.1</v>
      </c>
    </row>
    <row r="871" spans="1:16" x14ac:dyDescent="0.35">
      <c r="A871">
        <v>870</v>
      </c>
      <c r="B871" t="s">
        <v>789</v>
      </c>
      <c r="C871" t="s">
        <v>84</v>
      </c>
      <c r="D871" t="s">
        <v>2833</v>
      </c>
      <c r="E871" s="3">
        <v>41891</v>
      </c>
      <c r="F871" t="s">
        <v>2747</v>
      </c>
      <c r="G871" t="s">
        <v>41</v>
      </c>
      <c r="H871" s="3">
        <v>41896</v>
      </c>
      <c r="I871" s="3">
        <v>41899</v>
      </c>
      <c r="J871">
        <v>8</v>
      </c>
      <c r="K871" t="s">
        <v>8399</v>
      </c>
      <c r="L871" s="5">
        <v>0.97199999999999998</v>
      </c>
      <c r="M871">
        <v>2014</v>
      </c>
      <c r="N871">
        <f t="shared" si="26"/>
        <v>3</v>
      </c>
      <c r="O871" t="str">
        <f t="shared" si="27"/>
        <v>Tuesday</v>
      </c>
      <c r="P871" s="14">
        <v>0.19733333333333333</v>
      </c>
    </row>
    <row r="872" spans="1:16" x14ac:dyDescent="0.35">
      <c r="A872">
        <v>871</v>
      </c>
      <c r="B872" t="s">
        <v>789</v>
      </c>
      <c r="C872" t="s">
        <v>84</v>
      </c>
      <c r="D872" t="s">
        <v>2833</v>
      </c>
      <c r="E872" s="3">
        <v>41891</v>
      </c>
      <c r="F872" t="s">
        <v>2835</v>
      </c>
      <c r="G872" t="s">
        <v>41</v>
      </c>
      <c r="H872" s="3">
        <v>41896</v>
      </c>
      <c r="I872" s="3">
        <v>41896</v>
      </c>
      <c r="J872">
        <v>5</v>
      </c>
      <c r="K872" t="s">
        <v>8400</v>
      </c>
      <c r="L872" s="5">
        <v>2.8460000000000001</v>
      </c>
      <c r="M872">
        <v>2014</v>
      </c>
      <c r="N872">
        <f t="shared" si="26"/>
        <v>0</v>
      </c>
      <c r="O872" t="str">
        <f t="shared" si="27"/>
        <v>Tuesday</v>
      </c>
      <c r="P872" s="14">
        <v>0.35799999999999998</v>
      </c>
    </row>
    <row r="873" spans="1:16" x14ac:dyDescent="0.35">
      <c r="A873">
        <v>872</v>
      </c>
      <c r="B873" t="s">
        <v>2837</v>
      </c>
      <c r="C873" t="s">
        <v>30</v>
      </c>
      <c r="D873" t="s">
        <v>2838</v>
      </c>
      <c r="E873" s="3">
        <v>41209</v>
      </c>
      <c r="F873" t="s">
        <v>2418</v>
      </c>
      <c r="G873" t="s">
        <v>41</v>
      </c>
      <c r="H873" s="3">
        <v>41214</v>
      </c>
      <c r="I873" s="3">
        <v>41215</v>
      </c>
      <c r="J873">
        <v>6</v>
      </c>
      <c r="K873" t="s">
        <v>8399</v>
      </c>
      <c r="L873" s="5">
        <v>6.25</v>
      </c>
      <c r="M873">
        <v>2012</v>
      </c>
      <c r="N873">
        <f t="shared" si="26"/>
        <v>1</v>
      </c>
      <c r="O873" t="str">
        <f t="shared" si="27"/>
        <v>Saturday</v>
      </c>
      <c r="P873" s="14">
        <v>0.40129032258064518</v>
      </c>
    </row>
    <row r="874" spans="1:16" x14ac:dyDescent="0.35">
      <c r="A874">
        <v>873</v>
      </c>
      <c r="B874" t="s">
        <v>2840</v>
      </c>
      <c r="C874" t="s">
        <v>44</v>
      </c>
      <c r="D874" t="s">
        <v>2841</v>
      </c>
      <c r="E874" s="3">
        <v>41886</v>
      </c>
      <c r="F874" t="s">
        <v>1952</v>
      </c>
      <c r="G874" t="s">
        <v>139</v>
      </c>
      <c r="H874" s="3">
        <v>41889</v>
      </c>
      <c r="I874" s="3">
        <v>41889</v>
      </c>
      <c r="J874">
        <v>3</v>
      </c>
      <c r="K874" t="s">
        <v>8400</v>
      </c>
      <c r="L874" s="5">
        <v>22.995999999999999</v>
      </c>
      <c r="M874">
        <v>2014</v>
      </c>
      <c r="N874">
        <f t="shared" si="26"/>
        <v>0</v>
      </c>
      <c r="O874" t="str">
        <f t="shared" si="27"/>
        <v>Thursday</v>
      </c>
      <c r="P874" s="14">
        <v>0.17990049751243781</v>
      </c>
    </row>
    <row r="875" spans="1:16" x14ac:dyDescent="0.35">
      <c r="A875">
        <v>874</v>
      </c>
      <c r="B875" t="s">
        <v>1256</v>
      </c>
      <c r="C875" t="s">
        <v>84</v>
      </c>
      <c r="D875" t="s">
        <v>2842</v>
      </c>
      <c r="E875" s="3">
        <v>40705</v>
      </c>
      <c r="F875" t="s">
        <v>2844</v>
      </c>
      <c r="G875" t="s">
        <v>41</v>
      </c>
      <c r="H875" s="3">
        <v>40710</v>
      </c>
      <c r="I875" s="3">
        <v>40710</v>
      </c>
      <c r="J875">
        <v>5</v>
      </c>
      <c r="K875" t="s">
        <v>8400</v>
      </c>
      <c r="L875" s="5">
        <v>30.780999999999999</v>
      </c>
      <c r="M875">
        <v>2011</v>
      </c>
      <c r="N875">
        <f t="shared" si="26"/>
        <v>0</v>
      </c>
      <c r="O875" t="str">
        <f t="shared" si="27"/>
        <v>Saturday</v>
      </c>
      <c r="P875" s="14">
        <v>0.48953488372093024</v>
      </c>
    </row>
    <row r="876" spans="1:16" x14ac:dyDescent="0.35">
      <c r="A876">
        <v>875</v>
      </c>
      <c r="B876" t="s">
        <v>2846</v>
      </c>
      <c r="C876" t="s">
        <v>44</v>
      </c>
      <c r="D876" t="s">
        <v>2847</v>
      </c>
      <c r="E876" s="3">
        <v>41474</v>
      </c>
      <c r="F876" t="s">
        <v>2849</v>
      </c>
      <c r="G876" t="s">
        <v>41</v>
      </c>
      <c r="H876" s="3">
        <v>41479</v>
      </c>
      <c r="I876" s="3">
        <v>41479</v>
      </c>
      <c r="J876">
        <v>5</v>
      </c>
      <c r="K876" t="s">
        <v>8400</v>
      </c>
      <c r="L876" s="5">
        <v>58.606000000000002</v>
      </c>
      <c r="M876">
        <v>2013</v>
      </c>
      <c r="N876">
        <f t="shared" si="26"/>
        <v>0</v>
      </c>
      <c r="O876" t="str">
        <f t="shared" si="27"/>
        <v>Friday</v>
      </c>
      <c r="P876" s="14">
        <v>0.18997955010224951</v>
      </c>
    </row>
    <row r="877" spans="1:16" x14ac:dyDescent="0.35">
      <c r="A877">
        <v>876</v>
      </c>
      <c r="B877" t="s">
        <v>1759</v>
      </c>
      <c r="C877" t="s">
        <v>199</v>
      </c>
      <c r="D877" t="s">
        <v>2850</v>
      </c>
      <c r="E877" s="3">
        <v>41964</v>
      </c>
      <c r="F877" t="s">
        <v>2852</v>
      </c>
      <c r="G877" t="s">
        <v>242</v>
      </c>
      <c r="H877" s="3">
        <v>41964</v>
      </c>
      <c r="I877" s="3">
        <v>41967</v>
      </c>
      <c r="J877">
        <v>3</v>
      </c>
      <c r="K877" t="s">
        <v>8399</v>
      </c>
      <c r="L877" s="5">
        <v>117.236</v>
      </c>
      <c r="M877">
        <v>2014</v>
      </c>
      <c r="N877">
        <f t="shared" si="26"/>
        <v>3</v>
      </c>
      <c r="O877" t="str">
        <f t="shared" si="27"/>
        <v>Friday</v>
      </c>
      <c r="P877" s="14">
        <v>0.4200000000000001</v>
      </c>
    </row>
    <row r="878" spans="1:16" x14ac:dyDescent="0.35">
      <c r="A878">
        <v>877</v>
      </c>
      <c r="B878" t="s">
        <v>1759</v>
      </c>
      <c r="C878" t="s">
        <v>199</v>
      </c>
      <c r="D878" t="s">
        <v>2850</v>
      </c>
      <c r="E878" s="3">
        <v>41964</v>
      </c>
      <c r="F878" t="s">
        <v>2854</v>
      </c>
      <c r="G878" t="s">
        <v>242</v>
      </c>
      <c r="H878" s="3">
        <v>41964</v>
      </c>
      <c r="I878" s="3">
        <v>41964</v>
      </c>
      <c r="J878">
        <v>0</v>
      </c>
      <c r="K878" t="s">
        <v>8400</v>
      </c>
      <c r="L878" s="5">
        <v>2.379</v>
      </c>
      <c r="M878">
        <v>2014</v>
      </c>
      <c r="N878">
        <f t="shared" si="26"/>
        <v>0</v>
      </c>
      <c r="O878" t="str">
        <f t="shared" si="27"/>
        <v>Friday</v>
      </c>
      <c r="P878" s="14">
        <v>0.29454545454545455</v>
      </c>
    </row>
    <row r="879" spans="1:16" x14ac:dyDescent="0.35">
      <c r="A879">
        <v>878</v>
      </c>
      <c r="B879" t="s">
        <v>1759</v>
      </c>
      <c r="C879" t="s">
        <v>199</v>
      </c>
      <c r="D879" t="s">
        <v>2850</v>
      </c>
      <c r="E879" s="3">
        <v>41964</v>
      </c>
      <c r="F879" t="s">
        <v>1960</v>
      </c>
      <c r="G879" t="s">
        <v>242</v>
      </c>
      <c r="H879" s="3">
        <v>41964</v>
      </c>
      <c r="I879" s="3">
        <v>41964</v>
      </c>
      <c r="J879">
        <v>0</v>
      </c>
      <c r="K879" t="s">
        <v>8400</v>
      </c>
      <c r="L879" s="5">
        <v>2.851</v>
      </c>
      <c r="M879">
        <v>2014</v>
      </c>
      <c r="N879">
        <f t="shared" si="26"/>
        <v>0</v>
      </c>
      <c r="O879" t="str">
        <f t="shared" si="27"/>
        <v>Friday</v>
      </c>
      <c r="P879" s="14">
        <v>0.32210526315789473</v>
      </c>
    </row>
    <row r="880" spans="1:16" x14ac:dyDescent="0.35">
      <c r="A880">
        <v>879</v>
      </c>
      <c r="B880" t="s">
        <v>1759</v>
      </c>
      <c r="C880" t="s">
        <v>199</v>
      </c>
      <c r="D880" t="s">
        <v>2850</v>
      </c>
      <c r="E880" s="3">
        <v>41964</v>
      </c>
      <c r="F880" t="s">
        <v>2377</v>
      </c>
      <c r="G880" t="s">
        <v>242</v>
      </c>
      <c r="H880" s="3">
        <v>41964</v>
      </c>
      <c r="I880" s="3">
        <v>41965</v>
      </c>
      <c r="J880">
        <v>1</v>
      </c>
      <c r="K880" t="s">
        <v>8399</v>
      </c>
      <c r="L880" s="5">
        <v>367.54899999999998</v>
      </c>
      <c r="M880">
        <v>2014</v>
      </c>
      <c r="N880">
        <f t="shared" si="26"/>
        <v>1</v>
      </c>
      <c r="O880" t="str">
        <f t="shared" si="27"/>
        <v>Friday</v>
      </c>
      <c r="P880" s="14">
        <v>0.41903057558301726</v>
      </c>
    </row>
    <row r="881" spans="1:16" x14ac:dyDescent="0.35">
      <c r="A881">
        <v>880</v>
      </c>
      <c r="B881" t="s">
        <v>2856</v>
      </c>
      <c r="C881" t="s">
        <v>30</v>
      </c>
      <c r="D881" t="s">
        <v>2857</v>
      </c>
      <c r="E881" s="3">
        <v>41024</v>
      </c>
      <c r="F881" t="s">
        <v>2647</v>
      </c>
      <c r="G881" t="s">
        <v>41</v>
      </c>
      <c r="H881" s="3">
        <v>41029</v>
      </c>
      <c r="I881" s="3">
        <v>41032</v>
      </c>
      <c r="J881">
        <v>8</v>
      </c>
      <c r="K881" t="s">
        <v>8399</v>
      </c>
      <c r="L881" s="5">
        <v>7.2670000000000003</v>
      </c>
      <c r="M881">
        <v>2012</v>
      </c>
      <c r="N881">
        <f t="shared" si="26"/>
        <v>3</v>
      </c>
      <c r="O881" t="str">
        <f t="shared" si="27"/>
        <v>Wednesday</v>
      </c>
      <c r="P881" s="14">
        <v>2.9714285714285714E-2</v>
      </c>
    </row>
    <row r="882" spans="1:16" x14ac:dyDescent="0.35">
      <c r="A882">
        <v>881</v>
      </c>
      <c r="B882" t="s">
        <v>1233</v>
      </c>
      <c r="C882" t="s">
        <v>199</v>
      </c>
      <c r="D882" t="s">
        <v>2858</v>
      </c>
      <c r="E882" s="3">
        <v>41415</v>
      </c>
      <c r="F882" t="s">
        <v>2860</v>
      </c>
      <c r="G882" t="s">
        <v>139</v>
      </c>
      <c r="H882" s="3">
        <v>41418</v>
      </c>
      <c r="I882" s="3">
        <v>41418</v>
      </c>
      <c r="J882">
        <v>3</v>
      </c>
      <c r="K882" t="s">
        <v>8400</v>
      </c>
      <c r="L882" s="5">
        <v>8.52</v>
      </c>
      <c r="M882">
        <v>2013</v>
      </c>
      <c r="N882">
        <f t="shared" si="26"/>
        <v>0</v>
      </c>
      <c r="O882" t="str">
        <f t="shared" si="27"/>
        <v>Tuesday</v>
      </c>
      <c r="P882" s="14">
        <v>0.10864197530864199</v>
      </c>
    </row>
    <row r="883" spans="1:16" x14ac:dyDescent="0.35">
      <c r="A883">
        <v>882</v>
      </c>
      <c r="B883" t="s">
        <v>1233</v>
      </c>
      <c r="C883" t="s">
        <v>199</v>
      </c>
      <c r="D883" t="s">
        <v>2858</v>
      </c>
      <c r="E883" s="3">
        <v>41415</v>
      </c>
      <c r="F883" t="s">
        <v>1392</v>
      </c>
      <c r="G883" t="s">
        <v>139</v>
      </c>
      <c r="H883" s="3">
        <v>41418</v>
      </c>
      <c r="I883" s="3">
        <v>41420</v>
      </c>
      <c r="J883">
        <v>5</v>
      </c>
      <c r="K883" t="s">
        <v>8399</v>
      </c>
      <c r="L883" s="5">
        <v>72.536000000000001</v>
      </c>
      <c r="M883">
        <v>2013</v>
      </c>
      <c r="N883">
        <f t="shared" si="26"/>
        <v>2</v>
      </c>
      <c r="O883" t="str">
        <f t="shared" si="27"/>
        <v>Tuesday</v>
      </c>
      <c r="P883" s="14">
        <v>0.42995951417004047</v>
      </c>
    </row>
    <row r="884" spans="1:16" x14ac:dyDescent="0.35">
      <c r="A884">
        <v>883</v>
      </c>
      <c r="B884" t="s">
        <v>1233</v>
      </c>
      <c r="C884" t="s">
        <v>199</v>
      </c>
      <c r="D884" t="s">
        <v>2858</v>
      </c>
      <c r="E884" s="3">
        <v>41415</v>
      </c>
      <c r="F884" t="s">
        <v>785</v>
      </c>
      <c r="G884" t="s">
        <v>139</v>
      </c>
      <c r="H884" s="3">
        <v>41418</v>
      </c>
      <c r="I884" s="3">
        <v>41418</v>
      </c>
      <c r="J884">
        <v>3</v>
      </c>
      <c r="K884" t="s">
        <v>8400</v>
      </c>
      <c r="L884" s="5">
        <v>1.133</v>
      </c>
      <c r="M884">
        <v>2013</v>
      </c>
      <c r="N884">
        <f t="shared" si="26"/>
        <v>0</v>
      </c>
      <c r="O884" t="str">
        <f t="shared" si="27"/>
        <v>Tuesday</v>
      </c>
      <c r="P884" s="14">
        <v>0.41333333333333333</v>
      </c>
    </row>
    <row r="885" spans="1:16" x14ac:dyDescent="0.35">
      <c r="A885">
        <v>884</v>
      </c>
      <c r="B885" t="s">
        <v>1880</v>
      </c>
      <c r="C885" t="s">
        <v>84</v>
      </c>
      <c r="D885" t="s">
        <v>2861</v>
      </c>
      <c r="E885" s="3">
        <v>41138</v>
      </c>
      <c r="F885" t="s">
        <v>1958</v>
      </c>
      <c r="G885" t="s">
        <v>139</v>
      </c>
      <c r="H885" s="3">
        <v>41141</v>
      </c>
      <c r="I885" s="3">
        <v>41144</v>
      </c>
      <c r="J885">
        <v>6</v>
      </c>
      <c r="K885" t="s">
        <v>8399</v>
      </c>
      <c r="L885" s="5">
        <v>26.347999999999999</v>
      </c>
      <c r="M885">
        <v>2012</v>
      </c>
      <c r="N885">
        <f t="shared" si="26"/>
        <v>3</v>
      </c>
      <c r="O885" t="str">
        <f t="shared" si="27"/>
        <v>Friday</v>
      </c>
      <c r="P885" s="14">
        <v>0.40961538461538455</v>
      </c>
    </row>
    <row r="886" spans="1:16" x14ac:dyDescent="0.35">
      <c r="A886">
        <v>885</v>
      </c>
      <c r="B886" t="s">
        <v>1880</v>
      </c>
      <c r="C886" t="s">
        <v>84</v>
      </c>
      <c r="D886" t="s">
        <v>2861</v>
      </c>
      <c r="E886" s="3">
        <v>41138</v>
      </c>
      <c r="F886" t="s">
        <v>2863</v>
      </c>
      <c r="G886" t="s">
        <v>139</v>
      </c>
      <c r="H886" s="3">
        <v>41141</v>
      </c>
      <c r="I886" s="3">
        <v>41141</v>
      </c>
      <c r="J886">
        <v>3</v>
      </c>
      <c r="K886" t="s">
        <v>8400</v>
      </c>
      <c r="L886" s="5">
        <v>31.931999999999999</v>
      </c>
      <c r="M886">
        <v>2012</v>
      </c>
      <c r="N886">
        <f t="shared" si="26"/>
        <v>0</v>
      </c>
      <c r="O886" t="str">
        <f t="shared" si="27"/>
        <v>Friday</v>
      </c>
      <c r="P886" s="14">
        <v>0.37606861493840615</v>
      </c>
    </row>
    <row r="887" spans="1:16" x14ac:dyDescent="0.35">
      <c r="A887">
        <v>886</v>
      </c>
      <c r="B887" t="s">
        <v>2865</v>
      </c>
      <c r="C887" t="s">
        <v>199</v>
      </c>
      <c r="D887" t="s">
        <v>2866</v>
      </c>
      <c r="E887" s="3">
        <v>41001</v>
      </c>
      <c r="F887" t="s">
        <v>2868</v>
      </c>
      <c r="G887" t="s">
        <v>41</v>
      </c>
      <c r="H887" s="3">
        <v>41006</v>
      </c>
      <c r="I887" s="3">
        <v>41006</v>
      </c>
      <c r="J887">
        <v>5</v>
      </c>
      <c r="K887" t="s">
        <v>8400</v>
      </c>
      <c r="L887" s="5">
        <v>8.9640000000000004</v>
      </c>
      <c r="M887">
        <v>2012</v>
      </c>
      <c r="N887">
        <f t="shared" si="26"/>
        <v>0</v>
      </c>
      <c r="O887" t="str">
        <f t="shared" si="27"/>
        <v>Monday</v>
      </c>
      <c r="P887" s="14">
        <v>-0.1457867210101039</v>
      </c>
    </row>
    <row r="888" spans="1:16" x14ac:dyDescent="0.35">
      <c r="A888">
        <v>887</v>
      </c>
      <c r="B888" t="s">
        <v>2865</v>
      </c>
      <c r="C888" t="s">
        <v>199</v>
      </c>
      <c r="D888" t="s">
        <v>2866</v>
      </c>
      <c r="E888" s="3">
        <v>41001</v>
      </c>
      <c r="F888" t="s">
        <v>396</v>
      </c>
      <c r="G888" t="s">
        <v>41</v>
      </c>
      <c r="H888" s="3">
        <v>41006</v>
      </c>
      <c r="I888" s="3">
        <v>41006</v>
      </c>
      <c r="J888">
        <v>5</v>
      </c>
      <c r="K888" t="s">
        <v>8400</v>
      </c>
      <c r="L888" s="5">
        <v>28.007999999999999</v>
      </c>
      <c r="M888">
        <v>2012</v>
      </c>
      <c r="N888">
        <f t="shared" si="26"/>
        <v>0</v>
      </c>
      <c r="O888" t="str">
        <f t="shared" si="27"/>
        <v>Monday</v>
      </c>
      <c r="P888" s="14">
        <v>0.1280332484247218</v>
      </c>
    </row>
    <row r="889" spans="1:16" x14ac:dyDescent="0.35">
      <c r="A889">
        <v>888</v>
      </c>
      <c r="B889" t="s">
        <v>2870</v>
      </c>
      <c r="C889" t="s">
        <v>199</v>
      </c>
      <c r="D889" t="s">
        <v>2871</v>
      </c>
      <c r="E889" s="3">
        <v>40824</v>
      </c>
      <c r="F889" t="s">
        <v>1535</v>
      </c>
      <c r="G889" t="s">
        <v>41</v>
      </c>
      <c r="H889" s="3">
        <v>40829</v>
      </c>
      <c r="I889" s="3">
        <v>40829</v>
      </c>
      <c r="J889">
        <v>5</v>
      </c>
      <c r="K889" t="s">
        <v>8400</v>
      </c>
      <c r="L889" s="5">
        <v>4.2220000000000004</v>
      </c>
      <c r="M889">
        <v>2011</v>
      </c>
      <c r="N889">
        <f t="shared" si="26"/>
        <v>0</v>
      </c>
      <c r="O889" t="str">
        <f t="shared" si="27"/>
        <v>Saturday</v>
      </c>
      <c r="P889" s="14">
        <v>-7.5046904315196991E-2</v>
      </c>
    </row>
    <row r="890" spans="1:16" x14ac:dyDescent="0.35">
      <c r="A890">
        <v>889</v>
      </c>
      <c r="B890" t="s">
        <v>2873</v>
      </c>
      <c r="C890" t="s">
        <v>84</v>
      </c>
      <c r="D890" t="s">
        <v>2874</v>
      </c>
      <c r="E890" s="3">
        <v>41796</v>
      </c>
      <c r="F890" t="s">
        <v>2876</v>
      </c>
      <c r="G890" t="s">
        <v>242</v>
      </c>
      <c r="H890" s="3">
        <v>41796</v>
      </c>
      <c r="I890" s="3">
        <v>41796</v>
      </c>
      <c r="J890">
        <v>0</v>
      </c>
      <c r="K890" t="s">
        <v>8400</v>
      </c>
      <c r="L890" s="5">
        <v>16.646000000000001</v>
      </c>
      <c r="M890">
        <v>2014</v>
      </c>
      <c r="N890">
        <f t="shared" si="26"/>
        <v>0</v>
      </c>
      <c r="O890" t="str">
        <f t="shared" si="27"/>
        <v>Friday</v>
      </c>
      <c r="P890" s="14">
        <v>0.46905660377358488</v>
      </c>
    </row>
    <row r="891" spans="1:16" x14ac:dyDescent="0.35">
      <c r="A891">
        <v>890</v>
      </c>
      <c r="B891" t="s">
        <v>2873</v>
      </c>
      <c r="C891" t="s">
        <v>84</v>
      </c>
      <c r="D891" t="s">
        <v>2874</v>
      </c>
      <c r="E891" s="3">
        <v>41796</v>
      </c>
      <c r="F891" t="s">
        <v>2758</v>
      </c>
      <c r="G891" t="s">
        <v>242</v>
      </c>
      <c r="H891" s="3">
        <v>41796</v>
      </c>
      <c r="I891" s="3">
        <v>41796</v>
      </c>
      <c r="J891">
        <v>0</v>
      </c>
      <c r="K891" t="s">
        <v>8400</v>
      </c>
      <c r="L891" s="5">
        <v>24.798999999999999</v>
      </c>
      <c r="M891">
        <v>2014</v>
      </c>
      <c r="N891">
        <f t="shared" si="26"/>
        <v>0</v>
      </c>
      <c r="O891" t="str">
        <f t="shared" si="27"/>
        <v>Friday</v>
      </c>
      <c r="P891" s="14">
        <v>0.42060000000000008</v>
      </c>
    </row>
    <row r="892" spans="1:16" x14ac:dyDescent="0.35">
      <c r="A892">
        <v>891</v>
      </c>
      <c r="B892" t="s">
        <v>621</v>
      </c>
      <c r="C892" t="s">
        <v>30</v>
      </c>
      <c r="D892" t="s">
        <v>2877</v>
      </c>
      <c r="E892" s="3">
        <v>41068</v>
      </c>
      <c r="F892" t="s">
        <v>2879</v>
      </c>
      <c r="G892" t="s">
        <v>41</v>
      </c>
      <c r="H892" s="3">
        <v>41073</v>
      </c>
      <c r="I892" s="3">
        <v>41073</v>
      </c>
      <c r="J892">
        <v>5</v>
      </c>
      <c r="K892" t="s">
        <v>8400</v>
      </c>
      <c r="L892" s="5">
        <v>11.561999999999999</v>
      </c>
      <c r="M892">
        <v>2012</v>
      </c>
      <c r="N892">
        <f t="shared" si="26"/>
        <v>0</v>
      </c>
      <c r="O892" t="str">
        <f t="shared" si="27"/>
        <v>Friday</v>
      </c>
      <c r="P892" s="14">
        <v>-2.4923090763122279E-2</v>
      </c>
    </row>
    <row r="893" spans="1:16" x14ac:dyDescent="0.35">
      <c r="A893">
        <v>892</v>
      </c>
      <c r="B893" t="s">
        <v>621</v>
      </c>
      <c r="C893" t="s">
        <v>30</v>
      </c>
      <c r="D893" t="s">
        <v>2877</v>
      </c>
      <c r="E893" s="3">
        <v>41068</v>
      </c>
      <c r="F893" t="s">
        <v>2881</v>
      </c>
      <c r="G893" t="s">
        <v>41</v>
      </c>
      <c r="H893" s="3">
        <v>41073</v>
      </c>
      <c r="I893" s="3">
        <v>41074</v>
      </c>
      <c r="J893">
        <v>6</v>
      </c>
      <c r="K893" t="s">
        <v>8399</v>
      </c>
      <c r="L893" s="5">
        <v>1.262</v>
      </c>
      <c r="M893">
        <v>2012</v>
      </c>
      <c r="N893">
        <f t="shared" si="26"/>
        <v>1</v>
      </c>
      <c r="O893" t="str">
        <f t="shared" si="27"/>
        <v>Friday</v>
      </c>
      <c r="P893" s="14">
        <v>0.35212121212121211</v>
      </c>
    </row>
    <row r="894" spans="1:16" x14ac:dyDescent="0.35">
      <c r="A894">
        <v>893</v>
      </c>
      <c r="B894" t="s">
        <v>2883</v>
      </c>
      <c r="C894" t="s">
        <v>199</v>
      </c>
      <c r="D894" t="s">
        <v>2885</v>
      </c>
      <c r="E894" s="3">
        <v>41904</v>
      </c>
      <c r="F894" t="s">
        <v>1548</v>
      </c>
      <c r="G894" t="s">
        <v>41</v>
      </c>
      <c r="H894" s="3">
        <v>41909</v>
      </c>
      <c r="I894" s="3">
        <v>41910</v>
      </c>
      <c r="J894">
        <v>6</v>
      </c>
      <c r="K894" t="s">
        <v>8399</v>
      </c>
      <c r="L894" s="5">
        <v>0.75800000000000001</v>
      </c>
      <c r="M894">
        <v>2014</v>
      </c>
      <c r="N894">
        <f t="shared" si="26"/>
        <v>1</v>
      </c>
      <c r="O894" t="str">
        <f t="shared" si="27"/>
        <v>Monday</v>
      </c>
      <c r="P894" s="14">
        <v>0.13714285714285715</v>
      </c>
    </row>
    <row r="895" spans="1:16" x14ac:dyDescent="0.35">
      <c r="A895">
        <v>894</v>
      </c>
      <c r="B895" t="s">
        <v>2883</v>
      </c>
      <c r="C895" t="s">
        <v>199</v>
      </c>
      <c r="D895" t="s">
        <v>2885</v>
      </c>
      <c r="E895" s="3">
        <v>41904</v>
      </c>
      <c r="F895" t="s">
        <v>2887</v>
      </c>
      <c r="G895" t="s">
        <v>41</v>
      </c>
      <c r="H895" s="3">
        <v>41909</v>
      </c>
      <c r="I895" s="3">
        <v>41909</v>
      </c>
      <c r="J895">
        <v>5</v>
      </c>
      <c r="K895" t="s">
        <v>8400</v>
      </c>
      <c r="L895" s="5">
        <v>0.70099999999999996</v>
      </c>
      <c r="M895">
        <v>2014</v>
      </c>
      <c r="N895">
        <f t="shared" si="26"/>
        <v>0</v>
      </c>
      <c r="O895" t="str">
        <f t="shared" si="27"/>
        <v>Monday</v>
      </c>
      <c r="P895" s="14">
        <v>0.34666666666666668</v>
      </c>
    </row>
    <row r="896" spans="1:16" x14ac:dyDescent="0.35">
      <c r="A896">
        <v>895</v>
      </c>
      <c r="B896" t="s">
        <v>2883</v>
      </c>
      <c r="C896" t="s">
        <v>199</v>
      </c>
      <c r="D896" t="s">
        <v>2885</v>
      </c>
      <c r="E896" s="3">
        <v>41904</v>
      </c>
      <c r="F896" t="s">
        <v>2889</v>
      </c>
      <c r="G896" t="s">
        <v>41</v>
      </c>
      <c r="H896" s="3">
        <v>41909</v>
      </c>
      <c r="I896" s="3">
        <v>41909</v>
      </c>
      <c r="J896">
        <v>5</v>
      </c>
      <c r="K896" t="s">
        <v>8400</v>
      </c>
      <c r="L896" s="5">
        <v>9.3889999999999993</v>
      </c>
      <c r="M896">
        <v>2014</v>
      </c>
      <c r="N896">
        <f t="shared" si="26"/>
        <v>0</v>
      </c>
      <c r="O896" t="str">
        <f t="shared" si="27"/>
        <v>Monday</v>
      </c>
      <c r="P896" s="14">
        <v>0.149937106918239</v>
      </c>
    </row>
    <row r="897" spans="1:16" x14ac:dyDescent="0.35">
      <c r="A897">
        <v>896</v>
      </c>
      <c r="B897" t="s">
        <v>2125</v>
      </c>
      <c r="C897" t="s">
        <v>199</v>
      </c>
      <c r="D897" t="s">
        <v>2890</v>
      </c>
      <c r="E897" s="3">
        <v>41972</v>
      </c>
      <c r="F897" t="s">
        <v>2892</v>
      </c>
      <c r="G897" t="s">
        <v>41</v>
      </c>
      <c r="H897" s="3">
        <v>41977</v>
      </c>
      <c r="I897" s="3">
        <v>41979</v>
      </c>
      <c r="J897">
        <v>7</v>
      </c>
      <c r="K897" t="s">
        <v>8399</v>
      </c>
      <c r="L897" s="5">
        <v>6.8860000000000001</v>
      </c>
      <c r="M897">
        <v>2014</v>
      </c>
      <c r="N897">
        <f t="shared" si="26"/>
        <v>2</v>
      </c>
      <c r="O897" t="str">
        <f t="shared" si="27"/>
        <v>Saturday</v>
      </c>
      <c r="P897" s="14">
        <v>0.11500511500511498</v>
      </c>
    </row>
    <row r="898" spans="1:16" x14ac:dyDescent="0.35">
      <c r="A898">
        <v>897</v>
      </c>
      <c r="B898" t="s">
        <v>2125</v>
      </c>
      <c r="C898" t="s">
        <v>199</v>
      </c>
      <c r="D898" t="s">
        <v>2890</v>
      </c>
      <c r="E898" s="3">
        <v>41972</v>
      </c>
      <c r="F898" t="s">
        <v>2894</v>
      </c>
      <c r="G898" t="s">
        <v>41</v>
      </c>
      <c r="H898" s="3">
        <v>41977</v>
      </c>
      <c r="I898" s="3">
        <v>41980</v>
      </c>
      <c r="J898">
        <v>8</v>
      </c>
      <c r="K898" t="s">
        <v>8399</v>
      </c>
      <c r="L898" s="5">
        <v>2.2610000000000001</v>
      </c>
      <c r="M898">
        <v>2014</v>
      </c>
      <c r="N898">
        <f t="shared" si="26"/>
        <v>3</v>
      </c>
      <c r="O898" t="str">
        <f t="shared" si="27"/>
        <v>Saturday</v>
      </c>
      <c r="P898" s="14">
        <v>0.15710607960921513</v>
      </c>
    </row>
    <row r="899" spans="1:16" x14ac:dyDescent="0.35">
      <c r="A899">
        <v>898</v>
      </c>
      <c r="B899" t="s">
        <v>2125</v>
      </c>
      <c r="C899" t="s">
        <v>199</v>
      </c>
      <c r="D899" t="s">
        <v>2890</v>
      </c>
      <c r="E899" s="3">
        <v>41972</v>
      </c>
      <c r="F899" t="s">
        <v>2896</v>
      </c>
      <c r="G899" t="s">
        <v>41</v>
      </c>
      <c r="H899" s="3">
        <v>41977</v>
      </c>
      <c r="I899" s="3">
        <v>41977</v>
      </c>
      <c r="J899">
        <v>5</v>
      </c>
      <c r="K899" t="s">
        <v>8400</v>
      </c>
      <c r="L899" s="5">
        <v>1.7549999999999999</v>
      </c>
      <c r="M899">
        <v>2014</v>
      </c>
      <c r="N899">
        <f t="shared" ref="N899:N962" si="28">I899-H899</f>
        <v>0</v>
      </c>
      <c r="O899" t="str">
        <f t="shared" ref="O899:O962" si="29">TEXT(E899,"dddd")</f>
        <v>Saturday</v>
      </c>
      <c r="P899" s="14">
        <v>0.3678786143716003</v>
      </c>
    </row>
    <row r="900" spans="1:16" x14ac:dyDescent="0.35">
      <c r="A900">
        <v>899</v>
      </c>
      <c r="B900" t="s">
        <v>1418</v>
      </c>
      <c r="C900" t="s">
        <v>44</v>
      </c>
      <c r="D900" t="s">
        <v>2898</v>
      </c>
      <c r="E900" s="3">
        <v>41137</v>
      </c>
      <c r="F900" t="s">
        <v>1224</v>
      </c>
      <c r="G900" t="s">
        <v>41</v>
      </c>
      <c r="H900" s="3">
        <v>41142</v>
      </c>
      <c r="I900" s="3">
        <v>41143</v>
      </c>
      <c r="J900">
        <v>6</v>
      </c>
      <c r="K900" t="s">
        <v>8399</v>
      </c>
      <c r="L900" s="5">
        <v>5.5030000000000001</v>
      </c>
      <c r="M900">
        <v>2012</v>
      </c>
      <c r="N900">
        <f t="shared" si="28"/>
        <v>1</v>
      </c>
      <c r="O900" t="str">
        <f t="shared" si="29"/>
        <v>Thursday</v>
      </c>
      <c r="P900" s="14">
        <v>0.39870967741935481</v>
      </c>
    </row>
    <row r="901" spans="1:16" x14ac:dyDescent="0.35">
      <c r="A901">
        <v>900</v>
      </c>
      <c r="B901" t="s">
        <v>1418</v>
      </c>
      <c r="C901" t="s">
        <v>44</v>
      </c>
      <c r="D901" t="s">
        <v>2898</v>
      </c>
      <c r="E901" s="3">
        <v>41137</v>
      </c>
      <c r="F901" t="s">
        <v>2458</v>
      </c>
      <c r="G901" t="s">
        <v>41</v>
      </c>
      <c r="H901" s="3">
        <v>41142</v>
      </c>
      <c r="I901" s="3">
        <v>41142</v>
      </c>
      <c r="J901">
        <v>5</v>
      </c>
      <c r="K901" t="s">
        <v>8400</v>
      </c>
      <c r="L901" s="5">
        <v>1.298</v>
      </c>
      <c r="M901">
        <v>2012</v>
      </c>
      <c r="N901">
        <f t="shared" si="28"/>
        <v>0</v>
      </c>
      <c r="O901" t="str">
        <f t="shared" si="29"/>
        <v>Thursday</v>
      </c>
      <c r="P901" s="14">
        <v>0.41820512820512817</v>
      </c>
    </row>
    <row r="902" spans="1:16" x14ac:dyDescent="0.35">
      <c r="A902">
        <v>901</v>
      </c>
      <c r="B902" t="s">
        <v>1069</v>
      </c>
      <c r="C902" t="s">
        <v>84</v>
      </c>
      <c r="D902" t="s">
        <v>2899</v>
      </c>
      <c r="E902" s="3">
        <v>40901</v>
      </c>
      <c r="F902" t="s">
        <v>1143</v>
      </c>
      <c r="G902" t="s">
        <v>41</v>
      </c>
      <c r="H902" s="3">
        <v>40906</v>
      </c>
      <c r="I902" s="3">
        <v>40906</v>
      </c>
      <c r="J902">
        <v>5</v>
      </c>
      <c r="K902" t="s">
        <v>8400</v>
      </c>
      <c r="L902" s="5">
        <v>4.8780000000000001</v>
      </c>
      <c r="M902">
        <v>2011</v>
      </c>
      <c r="N902">
        <f t="shared" si="28"/>
        <v>0</v>
      </c>
      <c r="O902" t="str">
        <f t="shared" si="29"/>
        <v>Saturday</v>
      </c>
      <c r="P902" s="14">
        <v>0</v>
      </c>
    </row>
    <row r="903" spans="1:16" x14ac:dyDescent="0.35">
      <c r="A903">
        <v>902</v>
      </c>
      <c r="B903" t="s">
        <v>286</v>
      </c>
      <c r="C903" t="s">
        <v>44</v>
      </c>
      <c r="D903" t="s">
        <v>2900</v>
      </c>
      <c r="E903" s="3">
        <v>41423</v>
      </c>
      <c r="F903" t="s">
        <v>1111</v>
      </c>
      <c r="G903" t="s">
        <v>41</v>
      </c>
      <c r="H903" s="3">
        <v>41428</v>
      </c>
      <c r="I903" s="3">
        <v>41428</v>
      </c>
      <c r="J903">
        <v>5</v>
      </c>
      <c r="K903" t="s">
        <v>8400</v>
      </c>
      <c r="L903" s="5">
        <v>15.504</v>
      </c>
      <c r="M903">
        <v>2013</v>
      </c>
      <c r="N903">
        <f t="shared" si="28"/>
        <v>0</v>
      </c>
      <c r="O903" t="str">
        <f t="shared" si="29"/>
        <v>Wednesday</v>
      </c>
      <c r="P903" s="14">
        <v>0.37922330097087387</v>
      </c>
    </row>
    <row r="904" spans="1:16" x14ac:dyDescent="0.35">
      <c r="A904">
        <v>903</v>
      </c>
      <c r="B904" t="s">
        <v>286</v>
      </c>
      <c r="C904" t="s">
        <v>44</v>
      </c>
      <c r="D904" t="s">
        <v>2900</v>
      </c>
      <c r="E904" s="3">
        <v>41423</v>
      </c>
      <c r="F904" t="s">
        <v>2902</v>
      </c>
      <c r="G904" t="s">
        <v>41</v>
      </c>
      <c r="H904" s="3">
        <v>41428</v>
      </c>
      <c r="I904" s="3">
        <v>41428</v>
      </c>
      <c r="J904">
        <v>5</v>
      </c>
      <c r="K904" t="s">
        <v>8400</v>
      </c>
      <c r="L904" s="5">
        <v>78.132999999999996</v>
      </c>
      <c r="M904">
        <v>2013</v>
      </c>
      <c r="N904">
        <f t="shared" si="28"/>
        <v>0</v>
      </c>
      <c r="O904" t="str">
        <f t="shared" si="29"/>
        <v>Wednesday</v>
      </c>
      <c r="P904" s="14">
        <v>2.9955947136563875E-2</v>
      </c>
    </row>
    <row r="905" spans="1:16" x14ac:dyDescent="0.35">
      <c r="A905">
        <v>904</v>
      </c>
      <c r="B905" t="s">
        <v>286</v>
      </c>
      <c r="C905" t="s">
        <v>44</v>
      </c>
      <c r="D905" t="s">
        <v>2900</v>
      </c>
      <c r="E905" s="3">
        <v>41423</v>
      </c>
      <c r="F905" t="s">
        <v>2904</v>
      </c>
      <c r="G905" t="s">
        <v>41</v>
      </c>
      <c r="H905" s="3">
        <v>41428</v>
      </c>
      <c r="I905" s="3">
        <v>41429</v>
      </c>
      <c r="J905">
        <v>6</v>
      </c>
      <c r="K905" t="s">
        <v>8399</v>
      </c>
      <c r="L905" s="5">
        <v>32.5</v>
      </c>
      <c r="M905">
        <v>2013</v>
      </c>
      <c r="N905">
        <f t="shared" si="28"/>
        <v>1</v>
      </c>
      <c r="O905" t="str">
        <f t="shared" si="29"/>
        <v>Wednesday</v>
      </c>
      <c r="P905" s="14">
        <v>6.9885057471264361E-2</v>
      </c>
    </row>
    <row r="906" spans="1:16" x14ac:dyDescent="0.35">
      <c r="A906">
        <v>905</v>
      </c>
      <c r="B906" t="s">
        <v>286</v>
      </c>
      <c r="C906" t="s">
        <v>44</v>
      </c>
      <c r="D906" t="s">
        <v>2900</v>
      </c>
      <c r="E906" s="3">
        <v>41423</v>
      </c>
      <c r="F906" t="s">
        <v>2906</v>
      </c>
      <c r="G906" t="s">
        <v>41</v>
      </c>
      <c r="H906" s="3">
        <v>41428</v>
      </c>
      <c r="I906" s="3">
        <v>41428</v>
      </c>
      <c r="J906">
        <v>5</v>
      </c>
      <c r="K906" t="s">
        <v>8400</v>
      </c>
      <c r="L906" s="5">
        <v>19.271000000000001</v>
      </c>
      <c r="M906">
        <v>2013</v>
      </c>
      <c r="N906">
        <f t="shared" si="28"/>
        <v>0</v>
      </c>
      <c r="O906" t="str">
        <f t="shared" si="29"/>
        <v>Wednesday</v>
      </c>
      <c r="P906" s="14">
        <v>0.40890410958904111</v>
      </c>
    </row>
    <row r="907" spans="1:16" x14ac:dyDescent="0.35">
      <c r="A907">
        <v>906</v>
      </c>
      <c r="B907" t="s">
        <v>286</v>
      </c>
      <c r="C907" t="s">
        <v>44</v>
      </c>
      <c r="D907" t="s">
        <v>2900</v>
      </c>
      <c r="E907" s="3">
        <v>41423</v>
      </c>
      <c r="F907" t="s">
        <v>2908</v>
      </c>
      <c r="G907" t="s">
        <v>41</v>
      </c>
      <c r="H907" s="3">
        <v>41428</v>
      </c>
      <c r="I907" s="3">
        <v>41428</v>
      </c>
      <c r="J907">
        <v>5</v>
      </c>
      <c r="K907" t="s">
        <v>8400</v>
      </c>
      <c r="L907" s="5">
        <v>3.4860000000000002</v>
      </c>
      <c r="M907">
        <v>2013</v>
      </c>
      <c r="N907">
        <f t="shared" si="28"/>
        <v>0</v>
      </c>
      <c r="O907" t="str">
        <f t="shared" si="29"/>
        <v>Wednesday</v>
      </c>
      <c r="P907" s="14">
        <v>0.40347826086956518</v>
      </c>
    </row>
    <row r="908" spans="1:16" x14ac:dyDescent="0.35">
      <c r="A908">
        <v>907</v>
      </c>
      <c r="B908" t="s">
        <v>2910</v>
      </c>
      <c r="C908" t="s">
        <v>84</v>
      </c>
      <c r="D908" t="s">
        <v>2911</v>
      </c>
      <c r="E908" s="3">
        <v>41173</v>
      </c>
      <c r="F908" t="s">
        <v>2913</v>
      </c>
      <c r="G908" t="s">
        <v>139</v>
      </c>
      <c r="H908" s="3">
        <v>41176</v>
      </c>
      <c r="I908" s="3">
        <v>41176</v>
      </c>
      <c r="J908">
        <v>3</v>
      </c>
      <c r="K908" t="s">
        <v>8400</v>
      </c>
      <c r="L908" s="5">
        <v>3.665</v>
      </c>
      <c r="M908">
        <v>2012</v>
      </c>
      <c r="N908">
        <f t="shared" si="28"/>
        <v>0</v>
      </c>
      <c r="O908" t="str">
        <f t="shared" si="29"/>
        <v>Friday</v>
      </c>
      <c r="P908" s="14">
        <v>-8.3139984532095895E-2</v>
      </c>
    </row>
    <row r="909" spans="1:16" x14ac:dyDescent="0.35">
      <c r="A909">
        <v>908</v>
      </c>
      <c r="B909" t="s">
        <v>364</v>
      </c>
      <c r="C909" t="s">
        <v>84</v>
      </c>
      <c r="D909" t="s">
        <v>2914</v>
      </c>
      <c r="E909" s="3">
        <v>40868</v>
      </c>
      <c r="F909" t="s">
        <v>2631</v>
      </c>
      <c r="G909" t="s">
        <v>139</v>
      </c>
      <c r="H909" s="3">
        <v>40871</v>
      </c>
      <c r="I909" s="3">
        <v>40871</v>
      </c>
      <c r="J909">
        <v>3</v>
      </c>
      <c r="K909" t="s">
        <v>8400</v>
      </c>
      <c r="L909" s="5">
        <v>4.9690000000000003</v>
      </c>
      <c r="M909">
        <v>2011</v>
      </c>
      <c r="N909">
        <f t="shared" si="28"/>
        <v>0</v>
      </c>
      <c r="O909" t="str">
        <f t="shared" si="29"/>
        <v>Monday</v>
      </c>
      <c r="P909" s="14">
        <v>0.08</v>
      </c>
    </row>
    <row r="910" spans="1:16" x14ac:dyDescent="0.35">
      <c r="A910">
        <v>909</v>
      </c>
      <c r="B910" t="s">
        <v>2916</v>
      </c>
      <c r="C910" t="s">
        <v>199</v>
      </c>
      <c r="D910" t="s">
        <v>2917</v>
      </c>
      <c r="E910" s="3">
        <v>40843</v>
      </c>
      <c r="F910" t="s">
        <v>2919</v>
      </c>
      <c r="G910" t="s">
        <v>41</v>
      </c>
      <c r="H910" s="3">
        <v>40848</v>
      </c>
      <c r="I910" s="3">
        <v>40848</v>
      </c>
      <c r="J910">
        <v>5</v>
      </c>
      <c r="K910" t="s">
        <v>8400</v>
      </c>
      <c r="L910" s="5">
        <v>4.5229999999999997</v>
      </c>
      <c r="M910">
        <v>2011</v>
      </c>
      <c r="N910">
        <f t="shared" si="28"/>
        <v>0</v>
      </c>
      <c r="O910" t="str">
        <f t="shared" si="29"/>
        <v>Thursday</v>
      </c>
      <c r="P910" s="14">
        <v>0.1368</v>
      </c>
    </row>
    <row r="911" spans="1:16" x14ac:dyDescent="0.35">
      <c r="A911">
        <v>910</v>
      </c>
      <c r="B911" t="s">
        <v>2916</v>
      </c>
      <c r="C911" t="s">
        <v>199</v>
      </c>
      <c r="D911" t="s">
        <v>2917</v>
      </c>
      <c r="E911" s="3">
        <v>40843</v>
      </c>
      <c r="F911" t="s">
        <v>291</v>
      </c>
      <c r="G911" t="s">
        <v>41</v>
      </c>
      <c r="H911" s="3">
        <v>40848</v>
      </c>
      <c r="I911" s="3">
        <v>40850</v>
      </c>
      <c r="J911">
        <v>7</v>
      </c>
      <c r="K911" t="s">
        <v>8399</v>
      </c>
      <c r="L911" s="5">
        <v>163.70099999999999</v>
      </c>
      <c r="M911">
        <v>2011</v>
      </c>
      <c r="N911">
        <f t="shared" si="28"/>
        <v>2</v>
      </c>
      <c r="O911" t="str">
        <f t="shared" si="29"/>
        <v>Thursday</v>
      </c>
      <c r="P911" s="14">
        <v>0.22992941176470591</v>
      </c>
    </row>
    <row r="912" spans="1:16" x14ac:dyDescent="0.35">
      <c r="A912">
        <v>911</v>
      </c>
      <c r="B912" t="s">
        <v>2916</v>
      </c>
      <c r="C912" t="s">
        <v>199</v>
      </c>
      <c r="D912" t="s">
        <v>2917</v>
      </c>
      <c r="E912" s="3">
        <v>40843</v>
      </c>
      <c r="F912" t="s">
        <v>1467</v>
      </c>
      <c r="G912" t="s">
        <v>41</v>
      </c>
      <c r="H912" s="3">
        <v>40848</v>
      </c>
      <c r="I912" s="3">
        <v>40850</v>
      </c>
      <c r="J912">
        <v>7</v>
      </c>
      <c r="K912" t="s">
        <v>8399</v>
      </c>
      <c r="L912" s="5">
        <v>88.73</v>
      </c>
      <c r="M912">
        <v>2011</v>
      </c>
      <c r="N912">
        <f t="shared" si="28"/>
        <v>2</v>
      </c>
      <c r="O912" t="str">
        <f t="shared" si="29"/>
        <v>Thursday</v>
      </c>
      <c r="P912" s="14">
        <v>0.48993153811045187</v>
      </c>
    </row>
    <row r="913" spans="1:16" x14ac:dyDescent="0.35">
      <c r="A913">
        <v>912</v>
      </c>
      <c r="B913" t="s">
        <v>2020</v>
      </c>
      <c r="C913" t="s">
        <v>30</v>
      </c>
      <c r="D913" t="s">
        <v>2921</v>
      </c>
      <c r="E913" s="3">
        <v>40568</v>
      </c>
      <c r="F913" t="s">
        <v>2923</v>
      </c>
      <c r="G913" t="s">
        <v>41</v>
      </c>
      <c r="H913" s="3">
        <v>40573</v>
      </c>
      <c r="I913" s="3">
        <v>40573</v>
      </c>
      <c r="J913">
        <v>5</v>
      </c>
      <c r="K913" t="s">
        <v>8400</v>
      </c>
      <c r="L913" s="5">
        <v>4.4509999999999996</v>
      </c>
      <c r="M913">
        <v>2011</v>
      </c>
      <c r="N913">
        <f t="shared" si="28"/>
        <v>0</v>
      </c>
      <c r="O913" t="str">
        <f t="shared" si="29"/>
        <v>Tuesday</v>
      </c>
      <c r="P913" s="14">
        <v>0.31624999999999998</v>
      </c>
    </row>
    <row r="914" spans="1:16" x14ac:dyDescent="0.35">
      <c r="A914">
        <v>913</v>
      </c>
      <c r="B914" t="s">
        <v>528</v>
      </c>
      <c r="C914" t="s">
        <v>84</v>
      </c>
      <c r="D914" t="s">
        <v>2924</v>
      </c>
      <c r="E914" s="3">
        <v>41968</v>
      </c>
      <c r="F914" t="s">
        <v>2926</v>
      </c>
      <c r="G914" t="s">
        <v>139</v>
      </c>
      <c r="H914" s="3">
        <v>41971</v>
      </c>
      <c r="I914" s="3">
        <v>41971</v>
      </c>
      <c r="J914">
        <v>3</v>
      </c>
      <c r="K914" t="s">
        <v>8400</v>
      </c>
      <c r="L914" s="5">
        <v>13.340999999999999</v>
      </c>
      <c r="M914">
        <v>2014</v>
      </c>
      <c r="N914">
        <f t="shared" si="28"/>
        <v>0</v>
      </c>
      <c r="O914" t="str">
        <f t="shared" si="29"/>
        <v>Tuesday</v>
      </c>
      <c r="P914" s="14">
        <v>-5.282945070682437E-2</v>
      </c>
    </row>
    <row r="915" spans="1:16" x14ac:dyDescent="0.35">
      <c r="A915">
        <v>914</v>
      </c>
      <c r="B915" t="s">
        <v>2489</v>
      </c>
      <c r="C915" t="s">
        <v>30</v>
      </c>
      <c r="D915" t="s">
        <v>2927</v>
      </c>
      <c r="E915" s="3">
        <v>41205</v>
      </c>
      <c r="F915" t="s">
        <v>2929</v>
      </c>
      <c r="G915" t="s">
        <v>41</v>
      </c>
      <c r="H915" s="3">
        <v>41210</v>
      </c>
      <c r="I915" s="3">
        <v>41210</v>
      </c>
      <c r="J915">
        <v>5</v>
      </c>
      <c r="K915" t="s">
        <v>8400</v>
      </c>
      <c r="L915" s="5">
        <v>11.234</v>
      </c>
      <c r="M915">
        <v>2012</v>
      </c>
      <c r="N915">
        <f t="shared" si="28"/>
        <v>0</v>
      </c>
      <c r="O915" t="str">
        <f t="shared" si="29"/>
        <v>Tuesday</v>
      </c>
      <c r="P915" s="14">
        <v>0.46092307692307694</v>
      </c>
    </row>
    <row r="916" spans="1:16" x14ac:dyDescent="0.35">
      <c r="A916">
        <v>915</v>
      </c>
      <c r="B916" t="s">
        <v>2931</v>
      </c>
      <c r="C916" t="s">
        <v>30</v>
      </c>
      <c r="D916" t="s">
        <v>2932</v>
      </c>
      <c r="E916" s="3">
        <v>41677</v>
      </c>
      <c r="F916" t="s">
        <v>2200</v>
      </c>
      <c r="G916" t="s">
        <v>41</v>
      </c>
      <c r="H916" s="3">
        <v>41682</v>
      </c>
      <c r="I916" s="3">
        <v>41682</v>
      </c>
      <c r="J916">
        <v>5</v>
      </c>
      <c r="K916" t="s">
        <v>8400</v>
      </c>
      <c r="L916" s="5">
        <v>61.220999999999997</v>
      </c>
      <c r="M916">
        <v>2014</v>
      </c>
      <c r="N916">
        <f t="shared" si="28"/>
        <v>0</v>
      </c>
      <c r="O916" t="str">
        <f t="shared" si="29"/>
        <v>Friday</v>
      </c>
      <c r="P916" s="14">
        <v>6.996753246753247E-2</v>
      </c>
    </row>
    <row r="917" spans="1:16" x14ac:dyDescent="0.35">
      <c r="A917">
        <v>916</v>
      </c>
      <c r="B917" t="s">
        <v>1838</v>
      </c>
      <c r="C917" t="s">
        <v>30</v>
      </c>
      <c r="D917" t="s">
        <v>2933</v>
      </c>
      <c r="E917" s="3">
        <v>40661</v>
      </c>
      <c r="F917" t="s">
        <v>2935</v>
      </c>
      <c r="G917" t="s">
        <v>41</v>
      </c>
      <c r="H917" s="3">
        <v>40666</v>
      </c>
      <c r="I917" s="3">
        <v>40666</v>
      </c>
      <c r="J917">
        <v>5</v>
      </c>
      <c r="K917" t="s">
        <v>8400</v>
      </c>
      <c r="L917" s="5">
        <v>20.052</v>
      </c>
      <c r="M917">
        <v>2011</v>
      </c>
      <c r="N917">
        <f t="shared" si="28"/>
        <v>0</v>
      </c>
      <c r="O917" t="str">
        <f t="shared" si="29"/>
        <v>Thursday</v>
      </c>
      <c r="P917" s="14">
        <v>3.9550561797752806E-2</v>
      </c>
    </row>
    <row r="918" spans="1:16" x14ac:dyDescent="0.35">
      <c r="A918">
        <v>917</v>
      </c>
      <c r="B918" t="s">
        <v>1838</v>
      </c>
      <c r="C918" t="s">
        <v>30</v>
      </c>
      <c r="D918" t="s">
        <v>2933</v>
      </c>
      <c r="E918" s="3">
        <v>40661</v>
      </c>
      <c r="F918" t="s">
        <v>2937</v>
      </c>
      <c r="G918" t="s">
        <v>41</v>
      </c>
      <c r="H918" s="3">
        <v>40666</v>
      </c>
      <c r="I918" s="3">
        <v>40669</v>
      </c>
      <c r="J918">
        <v>8</v>
      </c>
      <c r="K918" t="s">
        <v>8399</v>
      </c>
      <c r="L918" s="5">
        <v>2.8940000000000001</v>
      </c>
      <c r="M918">
        <v>2011</v>
      </c>
      <c r="N918">
        <f t="shared" si="28"/>
        <v>3</v>
      </c>
      <c r="O918" t="str">
        <f t="shared" si="29"/>
        <v>Thursday</v>
      </c>
      <c r="P918" s="14">
        <v>0.12818181818181817</v>
      </c>
    </row>
    <row r="919" spans="1:16" x14ac:dyDescent="0.35">
      <c r="A919">
        <v>918</v>
      </c>
      <c r="B919" t="s">
        <v>400</v>
      </c>
      <c r="C919" t="s">
        <v>44</v>
      </c>
      <c r="D919" t="s">
        <v>2939</v>
      </c>
      <c r="E919" s="3">
        <v>41158</v>
      </c>
      <c r="F919" t="s">
        <v>919</v>
      </c>
      <c r="G919" t="s">
        <v>41</v>
      </c>
      <c r="H919" s="3">
        <v>41163</v>
      </c>
      <c r="I919" s="3">
        <v>41163</v>
      </c>
      <c r="J919">
        <v>5</v>
      </c>
      <c r="K919" t="s">
        <v>8400</v>
      </c>
      <c r="L919" s="5">
        <v>28.619</v>
      </c>
      <c r="M919">
        <v>2012</v>
      </c>
      <c r="N919">
        <f t="shared" si="28"/>
        <v>0</v>
      </c>
      <c r="O919" t="str">
        <f t="shared" si="29"/>
        <v>Thursday</v>
      </c>
      <c r="P919" s="14">
        <v>6.9818181818181821E-2</v>
      </c>
    </row>
    <row r="920" spans="1:16" x14ac:dyDescent="0.35">
      <c r="A920">
        <v>919</v>
      </c>
      <c r="B920" t="s">
        <v>2941</v>
      </c>
      <c r="C920" t="s">
        <v>30</v>
      </c>
      <c r="D920" t="s">
        <v>2942</v>
      </c>
      <c r="E920" s="3">
        <v>41257</v>
      </c>
      <c r="F920" t="s">
        <v>2944</v>
      </c>
      <c r="G920" t="s">
        <v>41</v>
      </c>
      <c r="H920" s="3">
        <v>41262</v>
      </c>
      <c r="I920" s="3">
        <v>41262</v>
      </c>
      <c r="J920">
        <v>5</v>
      </c>
      <c r="K920" t="s">
        <v>8400</v>
      </c>
      <c r="L920" s="5">
        <v>5.532</v>
      </c>
      <c r="M920">
        <v>2012</v>
      </c>
      <c r="N920">
        <f t="shared" si="28"/>
        <v>0</v>
      </c>
      <c r="O920" t="str">
        <f t="shared" si="29"/>
        <v>Friday</v>
      </c>
      <c r="P920" s="14">
        <v>-0.35840882237101224</v>
      </c>
    </row>
    <row r="921" spans="1:16" x14ac:dyDescent="0.35">
      <c r="A921">
        <v>920</v>
      </c>
      <c r="B921" t="s">
        <v>2946</v>
      </c>
      <c r="C921" t="s">
        <v>30</v>
      </c>
      <c r="D921" t="s">
        <v>2947</v>
      </c>
      <c r="E921" s="3">
        <v>41899</v>
      </c>
      <c r="F921" t="s">
        <v>2949</v>
      </c>
      <c r="G921" t="s">
        <v>155</v>
      </c>
      <c r="H921" s="3">
        <v>41901</v>
      </c>
      <c r="I921" s="3">
        <v>41901</v>
      </c>
      <c r="J921">
        <v>2</v>
      </c>
      <c r="K921" t="s">
        <v>8400</v>
      </c>
      <c r="L921" s="5">
        <v>31.861000000000001</v>
      </c>
      <c r="M921">
        <v>2014</v>
      </c>
      <c r="N921">
        <f t="shared" si="28"/>
        <v>0</v>
      </c>
      <c r="O921" t="str">
        <f t="shared" si="29"/>
        <v>Wednesday</v>
      </c>
      <c r="P921" s="14">
        <v>0.2798684210526316</v>
      </c>
    </row>
    <row r="922" spans="1:16" x14ac:dyDescent="0.35">
      <c r="A922">
        <v>921</v>
      </c>
      <c r="B922" t="s">
        <v>2946</v>
      </c>
      <c r="C922" t="s">
        <v>30</v>
      </c>
      <c r="D922" t="s">
        <v>2947</v>
      </c>
      <c r="E922" s="3">
        <v>41899</v>
      </c>
      <c r="F922" t="s">
        <v>799</v>
      </c>
      <c r="G922" t="s">
        <v>155</v>
      </c>
      <c r="H922" s="3">
        <v>41901</v>
      </c>
      <c r="I922" s="3">
        <v>41901</v>
      </c>
      <c r="J922">
        <v>2</v>
      </c>
      <c r="K922" t="s">
        <v>8400</v>
      </c>
      <c r="L922" s="5">
        <v>24.648</v>
      </c>
      <c r="M922">
        <v>2014</v>
      </c>
      <c r="N922">
        <f t="shared" si="28"/>
        <v>0</v>
      </c>
      <c r="O922" t="str">
        <f t="shared" si="29"/>
        <v>Wednesday</v>
      </c>
      <c r="P922" s="14">
        <v>3.780754615591294E-2</v>
      </c>
    </row>
    <row r="923" spans="1:16" x14ac:dyDescent="0.35">
      <c r="A923">
        <v>922</v>
      </c>
      <c r="B923" t="s">
        <v>2946</v>
      </c>
      <c r="C923" t="s">
        <v>30</v>
      </c>
      <c r="D923" t="s">
        <v>2947</v>
      </c>
      <c r="E923" s="3">
        <v>41899</v>
      </c>
      <c r="F923" t="s">
        <v>2951</v>
      </c>
      <c r="G923" t="s">
        <v>155</v>
      </c>
      <c r="H923" s="3">
        <v>41901</v>
      </c>
      <c r="I923" s="3">
        <v>41901</v>
      </c>
      <c r="J923">
        <v>2</v>
      </c>
      <c r="K923" t="s">
        <v>8400</v>
      </c>
      <c r="L923" s="5">
        <v>5.33</v>
      </c>
      <c r="M923">
        <v>2014</v>
      </c>
      <c r="N923">
        <f t="shared" si="28"/>
        <v>0</v>
      </c>
      <c r="O923" t="str">
        <f t="shared" si="29"/>
        <v>Wednesday</v>
      </c>
      <c r="P923" s="14">
        <v>0.40976470588235292</v>
      </c>
    </row>
    <row r="924" spans="1:16" x14ac:dyDescent="0.35">
      <c r="A924">
        <v>923</v>
      </c>
      <c r="B924" t="s">
        <v>2946</v>
      </c>
      <c r="C924" t="s">
        <v>30</v>
      </c>
      <c r="D924" t="s">
        <v>2947</v>
      </c>
      <c r="E924" s="3">
        <v>41899</v>
      </c>
      <c r="F924" t="s">
        <v>1945</v>
      </c>
      <c r="G924" t="s">
        <v>155</v>
      </c>
      <c r="H924" s="3">
        <v>41901</v>
      </c>
      <c r="I924" s="3">
        <v>41901</v>
      </c>
      <c r="J924">
        <v>2</v>
      </c>
      <c r="K924" t="s">
        <v>8400</v>
      </c>
      <c r="L924" s="5">
        <v>3.8359999999999999</v>
      </c>
      <c r="M924">
        <v>2014</v>
      </c>
      <c r="N924">
        <f t="shared" si="28"/>
        <v>0</v>
      </c>
      <c r="O924" t="str">
        <f t="shared" si="29"/>
        <v>Wednesday</v>
      </c>
      <c r="P924" s="14">
        <v>0.30199999999999999</v>
      </c>
    </row>
    <row r="925" spans="1:16" x14ac:dyDescent="0.35">
      <c r="A925">
        <v>924</v>
      </c>
      <c r="B925" t="s">
        <v>2946</v>
      </c>
      <c r="C925" t="s">
        <v>30</v>
      </c>
      <c r="D925" t="s">
        <v>2947</v>
      </c>
      <c r="E925" s="3">
        <v>41899</v>
      </c>
      <c r="F925" t="s">
        <v>2953</v>
      </c>
      <c r="G925" t="s">
        <v>155</v>
      </c>
      <c r="H925" s="3">
        <v>41901</v>
      </c>
      <c r="I925" s="3">
        <v>41901</v>
      </c>
      <c r="J925">
        <v>2</v>
      </c>
      <c r="K925" t="s">
        <v>8400</v>
      </c>
      <c r="L925" s="5">
        <v>91.14</v>
      </c>
      <c r="M925">
        <v>2014</v>
      </c>
      <c r="N925">
        <f t="shared" si="28"/>
        <v>0</v>
      </c>
      <c r="O925" t="str">
        <f t="shared" si="29"/>
        <v>Wednesday</v>
      </c>
      <c r="P925" s="14">
        <v>0.11</v>
      </c>
    </row>
    <row r="926" spans="1:16" x14ac:dyDescent="0.35">
      <c r="A926">
        <v>925</v>
      </c>
      <c r="B926" t="s">
        <v>808</v>
      </c>
      <c r="C926" t="s">
        <v>44</v>
      </c>
      <c r="D926" t="s">
        <v>2955</v>
      </c>
      <c r="E926" s="3">
        <v>41058</v>
      </c>
      <c r="F926" t="s">
        <v>1649</v>
      </c>
      <c r="G926" t="s">
        <v>155</v>
      </c>
      <c r="H926" s="3">
        <v>41060</v>
      </c>
      <c r="I926" s="3">
        <v>41060</v>
      </c>
      <c r="J926">
        <v>2</v>
      </c>
      <c r="K926" t="s">
        <v>8400</v>
      </c>
      <c r="L926" s="5">
        <v>78.146000000000001</v>
      </c>
      <c r="M926">
        <v>2012</v>
      </c>
      <c r="N926">
        <f t="shared" si="28"/>
        <v>0</v>
      </c>
      <c r="O926" t="str">
        <f t="shared" si="29"/>
        <v>Tuesday</v>
      </c>
      <c r="P926" s="14">
        <v>2.9929078014184398E-2</v>
      </c>
    </row>
    <row r="927" spans="1:16" x14ac:dyDescent="0.35">
      <c r="A927">
        <v>926</v>
      </c>
      <c r="B927" t="s">
        <v>808</v>
      </c>
      <c r="C927" t="s">
        <v>44</v>
      </c>
      <c r="D927" t="s">
        <v>2955</v>
      </c>
      <c r="E927" s="3">
        <v>41058</v>
      </c>
      <c r="F927" t="s">
        <v>2957</v>
      </c>
      <c r="G927" t="s">
        <v>155</v>
      </c>
      <c r="H927" s="3">
        <v>41060</v>
      </c>
      <c r="I927" s="3">
        <v>41060</v>
      </c>
      <c r="J927">
        <v>2</v>
      </c>
      <c r="K927" t="s">
        <v>8400</v>
      </c>
      <c r="L927" s="5">
        <v>143.27600000000001</v>
      </c>
      <c r="M927">
        <v>2012</v>
      </c>
      <c r="N927">
        <f t="shared" si="28"/>
        <v>0</v>
      </c>
      <c r="O927" t="str">
        <f t="shared" si="29"/>
        <v>Tuesday</v>
      </c>
      <c r="P927" s="14">
        <v>5.9915611814345987E-2</v>
      </c>
    </row>
    <row r="928" spans="1:16" x14ac:dyDescent="0.35">
      <c r="A928">
        <v>927</v>
      </c>
      <c r="B928" t="s">
        <v>359</v>
      </c>
      <c r="C928" t="s">
        <v>84</v>
      </c>
      <c r="D928" t="s">
        <v>2958</v>
      </c>
      <c r="E928" s="3">
        <v>40900</v>
      </c>
      <c r="F928" t="s">
        <v>2960</v>
      </c>
      <c r="G928" t="s">
        <v>139</v>
      </c>
      <c r="H928" s="3">
        <v>40903</v>
      </c>
      <c r="I928" s="3">
        <v>40903</v>
      </c>
      <c r="J928">
        <v>3</v>
      </c>
      <c r="K928" t="s">
        <v>8400</v>
      </c>
      <c r="L928" s="5">
        <v>6.8179999999999996</v>
      </c>
      <c r="M928">
        <v>2011</v>
      </c>
      <c r="N928">
        <f t="shared" si="28"/>
        <v>0</v>
      </c>
      <c r="O928" t="str">
        <f t="shared" si="29"/>
        <v>Friday</v>
      </c>
      <c r="P928" s="14">
        <v>0.18985074626865672</v>
      </c>
    </row>
    <row r="929" spans="1:16" x14ac:dyDescent="0.35">
      <c r="A929">
        <v>928</v>
      </c>
      <c r="B929" t="s">
        <v>359</v>
      </c>
      <c r="C929" t="s">
        <v>84</v>
      </c>
      <c r="D929" t="s">
        <v>2958</v>
      </c>
      <c r="E929" s="3">
        <v>40900</v>
      </c>
      <c r="F929" t="s">
        <v>2962</v>
      </c>
      <c r="G929" t="s">
        <v>139</v>
      </c>
      <c r="H929" s="3">
        <v>40903</v>
      </c>
      <c r="I929" s="3">
        <v>40904</v>
      </c>
      <c r="J929">
        <v>4</v>
      </c>
      <c r="K929" t="s">
        <v>8399</v>
      </c>
      <c r="L929" s="5">
        <v>39.987000000000002</v>
      </c>
      <c r="M929">
        <v>2011</v>
      </c>
      <c r="N929">
        <f t="shared" si="28"/>
        <v>1</v>
      </c>
      <c r="O929" t="str">
        <f t="shared" si="29"/>
        <v>Friday</v>
      </c>
      <c r="P929" s="14">
        <v>9.9925650557620815E-2</v>
      </c>
    </row>
    <row r="930" spans="1:16" x14ac:dyDescent="0.35">
      <c r="A930">
        <v>929</v>
      </c>
      <c r="B930" t="s">
        <v>2964</v>
      </c>
      <c r="C930" t="s">
        <v>84</v>
      </c>
      <c r="D930" t="s">
        <v>2965</v>
      </c>
      <c r="E930" s="3">
        <v>41243</v>
      </c>
      <c r="F930" t="s">
        <v>2665</v>
      </c>
      <c r="G930" t="s">
        <v>41</v>
      </c>
      <c r="H930" s="3">
        <v>41248</v>
      </c>
      <c r="I930" s="3">
        <v>41248</v>
      </c>
      <c r="J930">
        <v>5</v>
      </c>
      <c r="K930" t="s">
        <v>8400</v>
      </c>
      <c r="L930" s="5">
        <v>2.5710000000000002</v>
      </c>
      <c r="M930">
        <v>2012</v>
      </c>
      <c r="N930">
        <f t="shared" si="28"/>
        <v>0</v>
      </c>
      <c r="O930" t="str">
        <f t="shared" si="29"/>
        <v>Friday</v>
      </c>
      <c r="P930" s="14">
        <v>0.28102564102564104</v>
      </c>
    </row>
    <row r="931" spans="1:16" x14ac:dyDescent="0.35">
      <c r="A931">
        <v>930</v>
      </c>
      <c r="B931" t="s">
        <v>2964</v>
      </c>
      <c r="C931" t="s">
        <v>84</v>
      </c>
      <c r="D931" t="s">
        <v>2965</v>
      </c>
      <c r="E931" s="3">
        <v>41243</v>
      </c>
      <c r="F931" t="s">
        <v>2967</v>
      </c>
      <c r="G931" t="s">
        <v>41</v>
      </c>
      <c r="H931" s="3">
        <v>41248</v>
      </c>
      <c r="I931" s="3">
        <v>41248</v>
      </c>
      <c r="J931">
        <v>5</v>
      </c>
      <c r="K931" t="s">
        <v>8400</v>
      </c>
      <c r="L931" s="5">
        <v>7.7409999999999997</v>
      </c>
      <c r="M931">
        <v>2012</v>
      </c>
      <c r="N931">
        <f t="shared" si="28"/>
        <v>0</v>
      </c>
      <c r="O931" t="str">
        <f t="shared" si="29"/>
        <v>Friday</v>
      </c>
      <c r="P931" s="14">
        <v>0.26938775510204083</v>
      </c>
    </row>
    <row r="932" spans="1:16" x14ac:dyDescent="0.35">
      <c r="A932">
        <v>931</v>
      </c>
      <c r="B932" t="s">
        <v>2964</v>
      </c>
      <c r="C932" t="s">
        <v>84</v>
      </c>
      <c r="D932" t="s">
        <v>2965</v>
      </c>
      <c r="E932" s="3">
        <v>41243</v>
      </c>
      <c r="F932" t="s">
        <v>2969</v>
      </c>
      <c r="G932" t="s">
        <v>41</v>
      </c>
      <c r="H932" s="3">
        <v>41248</v>
      </c>
      <c r="I932" s="3">
        <v>41248</v>
      </c>
      <c r="J932">
        <v>5</v>
      </c>
      <c r="K932" t="s">
        <v>8400</v>
      </c>
      <c r="L932" s="5">
        <v>2.9390000000000001</v>
      </c>
      <c r="M932">
        <v>2012</v>
      </c>
      <c r="N932">
        <f t="shared" si="28"/>
        <v>0</v>
      </c>
      <c r="O932" t="str">
        <f t="shared" si="29"/>
        <v>Friday</v>
      </c>
      <c r="P932" s="14">
        <v>0.39840000000000003</v>
      </c>
    </row>
    <row r="933" spans="1:16" x14ac:dyDescent="0.35">
      <c r="A933">
        <v>932</v>
      </c>
      <c r="B933" t="s">
        <v>1658</v>
      </c>
      <c r="C933" t="s">
        <v>84</v>
      </c>
      <c r="D933" t="s">
        <v>2970</v>
      </c>
      <c r="E933" s="3">
        <v>40655</v>
      </c>
      <c r="F933" t="s">
        <v>1774</v>
      </c>
      <c r="G933" t="s">
        <v>41</v>
      </c>
      <c r="H933" s="3">
        <v>40660</v>
      </c>
      <c r="I933" s="3">
        <v>40661</v>
      </c>
      <c r="J933">
        <v>6</v>
      </c>
      <c r="K933" t="s">
        <v>8399</v>
      </c>
      <c r="L933" s="5">
        <v>1.325</v>
      </c>
      <c r="M933">
        <v>2011</v>
      </c>
      <c r="N933">
        <f t="shared" si="28"/>
        <v>1</v>
      </c>
      <c r="O933" t="str">
        <f t="shared" si="29"/>
        <v>Friday</v>
      </c>
      <c r="P933" s="14">
        <v>0.26476190476190475</v>
      </c>
    </row>
    <row r="934" spans="1:16" x14ac:dyDescent="0.35">
      <c r="A934">
        <v>933</v>
      </c>
      <c r="B934" t="s">
        <v>2972</v>
      </c>
      <c r="C934" t="s">
        <v>44</v>
      </c>
      <c r="D934" t="s">
        <v>2975</v>
      </c>
      <c r="E934" s="3">
        <v>41899</v>
      </c>
      <c r="F934" t="s">
        <v>2609</v>
      </c>
      <c r="G934" t="s">
        <v>41</v>
      </c>
      <c r="H934" s="3">
        <v>41904</v>
      </c>
      <c r="I934" s="3">
        <v>41907</v>
      </c>
      <c r="J934">
        <v>8</v>
      </c>
      <c r="K934" t="s">
        <v>8399</v>
      </c>
      <c r="L934" s="5">
        <v>17.242000000000001</v>
      </c>
      <c r="M934">
        <v>2014</v>
      </c>
      <c r="N934">
        <f t="shared" si="28"/>
        <v>3</v>
      </c>
      <c r="O934" t="str">
        <f t="shared" si="29"/>
        <v>Wednesday</v>
      </c>
      <c r="P934" s="14">
        <v>0.15982456140350876</v>
      </c>
    </row>
    <row r="935" spans="1:16" x14ac:dyDescent="0.35">
      <c r="A935">
        <v>934</v>
      </c>
      <c r="B935" t="s">
        <v>2972</v>
      </c>
      <c r="C935" t="s">
        <v>44</v>
      </c>
      <c r="D935" t="s">
        <v>2975</v>
      </c>
      <c r="E935" s="3">
        <v>41899</v>
      </c>
      <c r="F935" t="s">
        <v>2977</v>
      </c>
      <c r="G935" t="s">
        <v>41</v>
      </c>
      <c r="H935" s="3">
        <v>41904</v>
      </c>
      <c r="I935" s="3">
        <v>41904</v>
      </c>
      <c r="J935">
        <v>5</v>
      </c>
      <c r="K935" t="s">
        <v>8400</v>
      </c>
      <c r="L935" s="5">
        <v>2.9550000000000001</v>
      </c>
      <c r="M935">
        <v>2014</v>
      </c>
      <c r="N935">
        <f t="shared" si="28"/>
        <v>0</v>
      </c>
      <c r="O935" t="str">
        <f t="shared" si="29"/>
        <v>Wednesday</v>
      </c>
      <c r="P935" s="14">
        <v>0.25285714285714284</v>
      </c>
    </row>
    <row r="936" spans="1:16" x14ac:dyDescent="0.35">
      <c r="A936">
        <v>935</v>
      </c>
      <c r="B936" t="s">
        <v>2972</v>
      </c>
      <c r="C936" t="s">
        <v>44</v>
      </c>
      <c r="D936" t="s">
        <v>2975</v>
      </c>
      <c r="E936" s="3">
        <v>41899</v>
      </c>
      <c r="F936" t="s">
        <v>2427</v>
      </c>
      <c r="G936" t="s">
        <v>41</v>
      </c>
      <c r="H936" s="3">
        <v>41904</v>
      </c>
      <c r="I936" s="3">
        <v>41904</v>
      </c>
      <c r="J936">
        <v>5</v>
      </c>
      <c r="K936" t="s">
        <v>8400</v>
      </c>
      <c r="L936" s="5">
        <v>2.919</v>
      </c>
      <c r="M936">
        <v>2014</v>
      </c>
      <c r="N936">
        <f t="shared" si="28"/>
        <v>0</v>
      </c>
      <c r="O936" t="str">
        <f t="shared" si="29"/>
        <v>Wednesday</v>
      </c>
      <c r="P936" s="14">
        <v>0.44173913043478263</v>
      </c>
    </row>
    <row r="937" spans="1:16" x14ac:dyDescent="0.35">
      <c r="A937">
        <v>936</v>
      </c>
      <c r="B937" t="s">
        <v>2972</v>
      </c>
      <c r="C937" t="s">
        <v>44</v>
      </c>
      <c r="D937" t="s">
        <v>2975</v>
      </c>
      <c r="E937" s="3">
        <v>41899</v>
      </c>
      <c r="F937" t="s">
        <v>877</v>
      </c>
      <c r="G937" t="s">
        <v>41</v>
      </c>
      <c r="H937" s="3">
        <v>41904</v>
      </c>
      <c r="I937" s="3">
        <v>41904</v>
      </c>
      <c r="J937">
        <v>5</v>
      </c>
      <c r="K937" t="s">
        <v>8400</v>
      </c>
      <c r="L937" s="5">
        <v>21.024999999999999</v>
      </c>
      <c r="M937">
        <v>2014</v>
      </c>
      <c r="N937">
        <f t="shared" si="28"/>
        <v>0</v>
      </c>
      <c r="O937" t="str">
        <f t="shared" si="29"/>
        <v>Wednesday</v>
      </c>
      <c r="P937" s="14">
        <v>0.17976562500000001</v>
      </c>
    </row>
    <row r="938" spans="1:16" x14ac:dyDescent="0.35">
      <c r="A938">
        <v>937</v>
      </c>
      <c r="B938" t="s">
        <v>2972</v>
      </c>
      <c r="C938" t="s">
        <v>44</v>
      </c>
      <c r="D938" t="s">
        <v>2975</v>
      </c>
      <c r="E938" s="3">
        <v>41899</v>
      </c>
      <c r="F938" t="s">
        <v>2980</v>
      </c>
      <c r="G938" t="s">
        <v>41</v>
      </c>
      <c r="H938" s="3">
        <v>41904</v>
      </c>
      <c r="I938" s="3">
        <v>41904</v>
      </c>
      <c r="J938">
        <v>5</v>
      </c>
      <c r="K938" t="s">
        <v>8400</v>
      </c>
      <c r="L938" s="5">
        <v>2.7570000000000001</v>
      </c>
      <c r="M938">
        <v>2014</v>
      </c>
      <c r="N938">
        <f t="shared" si="28"/>
        <v>0</v>
      </c>
      <c r="O938" t="str">
        <f t="shared" si="29"/>
        <v>Wednesday</v>
      </c>
      <c r="P938" s="14">
        <v>0.19894736842105262</v>
      </c>
    </row>
    <row r="939" spans="1:16" x14ac:dyDescent="0.35">
      <c r="A939">
        <v>938</v>
      </c>
      <c r="B939" t="s">
        <v>2972</v>
      </c>
      <c r="C939" t="s">
        <v>44</v>
      </c>
      <c r="D939" t="s">
        <v>2975</v>
      </c>
      <c r="E939" s="3">
        <v>41899</v>
      </c>
      <c r="F939" t="s">
        <v>2718</v>
      </c>
      <c r="G939" t="s">
        <v>41</v>
      </c>
      <c r="H939" s="3">
        <v>41904</v>
      </c>
      <c r="I939" s="3">
        <v>41906</v>
      </c>
      <c r="J939">
        <v>7</v>
      </c>
      <c r="K939" t="s">
        <v>8399</v>
      </c>
      <c r="L939" s="5">
        <v>9.1229999999999993</v>
      </c>
      <c r="M939">
        <v>2014</v>
      </c>
      <c r="N939">
        <f t="shared" si="28"/>
        <v>2</v>
      </c>
      <c r="O939" t="str">
        <f t="shared" si="29"/>
        <v>Wednesday</v>
      </c>
      <c r="P939" s="14">
        <v>0.25030674846625767</v>
      </c>
    </row>
    <row r="940" spans="1:16" x14ac:dyDescent="0.35">
      <c r="A940">
        <v>939</v>
      </c>
      <c r="B940" t="s">
        <v>2982</v>
      </c>
      <c r="C940" t="s">
        <v>30</v>
      </c>
      <c r="D940" t="s">
        <v>2983</v>
      </c>
      <c r="E940" s="3">
        <v>40920</v>
      </c>
      <c r="F940" t="s">
        <v>1284</v>
      </c>
      <c r="G940" t="s">
        <v>41</v>
      </c>
      <c r="H940" s="3">
        <v>40925</v>
      </c>
      <c r="I940" s="3">
        <v>40925</v>
      </c>
      <c r="J940">
        <v>5</v>
      </c>
      <c r="K940" t="s">
        <v>8400</v>
      </c>
      <c r="L940" s="5">
        <v>4.5010000000000003</v>
      </c>
      <c r="M940">
        <v>2012</v>
      </c>
      <c r="N940">
        <f t="shared" si="28"/>
        <v>0</v>
      </c>
      <c r="O940" t="str">
        <f t="shared" si="29"/>
        <v>Thursday</v>
      </c>
      <c r="P940" s="14">
        <v>6.933333333333333E-2</v>
      </c>
    </row>
    <row r="941" spans="1:16" x14ac:dyDescent="0.35">
      <c r="A941">
        <v>940</v>
      </c>
      <c r="B941" t="s">
        <v>2982</v>
      </c>
      <c r="C941" t="s">
        <v>30</v>
      </c>
      <c r="D941" t="s">
        <v>2983</v>
      </c>
      <c r="E941" s="3">
        <v>40920</v>
      </c>
      <c r="F941" t="s">
        <v>1984</v>
      </c>
      <c r="G941" t="s">
        <v>41</v>
      </c>
      <c r="H941" s="3">
        <v>40925</v>
      </c>
      <c r="I941" s="3">
        <v>40928</v>
      </c>
      <c r="J941">
        <v>8</v>
      </c>
      <c r="K941" t="s">
        <v>8399</v>
      </c>
      <c r="L941" s="5">
        <v>11.138</v>
      </c>
      <c r="M941">
        <v>2012</v>
      </c>
      <c r="N941">
        <f t="shared" si="28"/>
        <v>3</v>
      </c>
      <c r="O941" t="str">
        <f t="shared" si="29"/>
        <v>Thursday</v>
      </c>
      <c r="P941" s="14">
        <v>0</v>
      </c>
    </row>
    <row r="942" spans="1:16" x14ac:dyDescent="0.35">
      <c r="A942">
        <v>941</v>
      </c>
      <c r="B942" t="s">
        <v>2982</v>
      </c>
      <c r="C942" t="s">
        <v>30</v>
      </c>
      <c r="D942" t="s">
        <v>2983</v>
      </c>
      <c r="E942" s="3">
        <v>40920</v>
      </c>
      <c r="F942" t="s">
        <v>2985</v>
      </c>
      <c r="G942" t="s">
        <v>41</v>
      </c>
      <c r="H942" s="3">
        <v>40925</v>
      </c>
      <c r="I942" s="3">
        <v>40925</v>
      </c>
      <c r="J942">
        <v>5</v>
      </c>
      <c r="K942" t="s">
        <v>8400</v>
      </c>
      <c r="L942" s="5">
        <v>17.954999999999998</v>
      </c>
      <c r="M942">
        <v>2012</v>
      </c>
      <c r="N942">
        <f t="shared" si="28"/>
        <v>0</v>
      </c>
      <c r="O942" t="str">
        <f t="shared" si="29"/>
        <v>Thursday</v>
      </c>
      <c r="P942" s="14">
        <v>0.13963133640552994</v>
      </c>
    </row>
    <row r="943" spans="1:16" x14ac:dyDescent="0.35">
      <c r="A943">
        <v>942</v>
      </c>
      <c r="B943" t="s">
        <v>779</v>
      </c>
      <c r="C943" t="s">
        <v>84</v>
      </c>
      <c r="D943" t="s">
        <v>2986</v>
      </c>
      <c r="E943" s="3">
        <v>41824</v>
      </c>
      <c r="F943" t="s">
        <v>1200</v>
      </c>
      <c r="G943" t="s">
        <v>155</v>
      </c>
      <c r="H943" s="3">
        <v>41826</v>
      </c>
      <c r="I943" s="3">
        <v>41826</v>
      </c>
      <c r="J943">
        <v>2</v>
      </c>
      <c r="K943" t="s">
        <v>8400</v>
      </c>
      <c r="L943" s="5">
        <v>6.5540000000000003</v>
      </c>
      <c r="M943">
        <v>2014</v>
      </c>
      <c r="N943">
        <f t="shared" si="28"/>
        <v>0</v>
      </c>
      <c r="O943" t="str">
        <f t="shared" si="29"/>
        <v>Friday</v>
      </c>
      <c r="P943" s="14">
        <v>-0.1996458698074168</v>
      </c>
    </row>
    <row r="944" spans="1:16" x14ac:dyDescent="0.35">
      <c r="A944">
        <v>943</v>
      </c>
      <c r="B944" t="s">
        <v>779</v>
      </c>
      <c r="C944" t="s">
        <v>84</v>
      </c>
      <c r="D944" t="s">
        <v>2986</v>
      </c>
      <c r="E944" s="3">
        <v>41824</v>
      </c>
      <c r="F944" t="s">
        <v>2988</v>
      </c>
      <c r="G944" t="s">
        <v>155</v>
      </c>
      <c r="H944" s="3">
        <v>41826</v>
      </c>
      <c r="I944" s="3">
        <v>41827</v>
      </c>
      <c r="J944">
        <v>3</v>
      </c>
      <c r="K944" t="s">
        <v>8399</v>
      </c>
      <c r="L944" s="5">
        <v>6.4429999999999996</v>
      </c>
      <c r="M944">
        <v>2014</v>
      </c>
      <c r="N944">
        <f t="shared" si="28"/>
        <v>1</v>
      </c>
      <c r="O944" t="str">
        <f t="shared" si="29"/>
        <v>Friday</v>
      </c>
      <c r="P944" s="14">
        <v>-0.33356441979522189</v>
      </c>
    </row>
    <row r="945" spans="1:16" x14ac:dyDescent="0.35">
      <c r="A945">
        <v>944</v>
      </c>
      <c r="B945" t="s">
        <v>779</v>
      </c>
      <c r="C945" t="s">
        <v>84</v>
      </c>
      <c r="D945" t="s">
        <v>2986</v>
      </c>
      <c r="E945" s="3">
        <v>41824</v>
      </c>
      <c r="F945" t="s">
        <v>2029</v>
      </c>
      <c r="G945" t="s">
        <v>155</v>
      </c>
      <c r="H945" s="3">
        <v>41826</v>
      </c>
      <c r="I945" s="3">
        <v>41826</v>
      </c>
      <c r="J945">
        <v>2</v>
      </c>
      <c r="K945" t="s">
        <v>8400</v>
      </c>
      <c r="L945" s="5">
        <v>4.6849999999999996</v>
      </c>
      <c r="M945">
        <v>2014</v>
      </c>
      <c r="N945">
        <f t="shared" si="28"/>
        <v>0</v>
      </c>
      <c r="O945" t="str">
        <f t="shared" si="29"/>
        <v>Friday</v>
      </c>
      <c r="P945" s="14">
        <v>-0.2701507021349468</v>
      </c>
    </row>
    <row r="946" spans="1:16" x14ac:dyDescent="0.35">
      <c r="A946">
        <v>945</v>
      </c>
      <c r="B946" t="s">
        <v>779</v>
      </c>
      <c r="C946" t="s">
        <v>84</v>
      </c>
      <c r="D946" t="s">
        <v>2986</v>
      </c>
      <c r="E946" s="3">
        <v>41824</v>
      </c>
      <c r="F946" t="s">
        <v>2990</v>
      </c>
      <c r="G946" t="s">
        <v>155</v>
      </c>
      <c r="H946" s="3">
        <v>41826</v>
      </c>
      <c r="I946" s="3">
        <v>41826</v>
      </c>
      <c r="J946">
        <v>2</v>
      </c>
      <c r="K946" t="s">
        <v>8400</v>
      </c>
      <c r="L946" s="5">
        <v>4.7709999999999999</v>
      </c>
      <c r="M946">
        <v>2014</v>
      </c>
      <c r="N946">
        <f t="shared" si="28"/>
        <v>0</v>
      </c>
      <c r="O946" t="str">
        <f t="shared" si="29"/>
        <v>Friday</v>
      </c>
      <c r="P946" s="14">
        <v>-0.41537276010397262</v>
      </c>
    </row>
    <row r="947" spans="1:16" x14ac:dyDescent="0.35">
      <c r="A947">
        <v>946</v>
      </c>
      <c r="B947" t="s">
        <v>2992</v>
      </c>
      <c r="C947" t="s">
        <v>199</v>
      </c>
      <c r="D947" t="s">
        <v>2993</v>
      </c>
      <c r="E947" s="3">
        <v>41698</v>
      </c>
      <c r="F947" t="s">
        <v>2995</v>
      </c>
      <c r="G947" t="s">
        <v>41</v>
      </c>
      <c r="H947" s="3">
        <v>41703</v>
      </c>
      <c r="I947" s="3">
        <v>41705</v>
      </c>
      <c r="J947">
        <v>7</v>
      </c>
      <c r="K947" t="s">
        <v>8399</v>
      </c>
      <c r="L947" s="5">
        <v>14.635</v>
      </c>
      <c r="M947">
        <v>2014</v>
      </c>
      <c r="N947">
        <f t="shared" si="28"/>
        <v>2</v>
      </c>
      <c r="O947" t="str">
        <f t="shared" si="29"/>
        <v>Friday</v>
      </c>
      <c r="P947" s="14">
        <v>0.22869117169307715</v>
      </c>
    </row>
    <row r="948" spans="1:16" x14ac:dyDescent="0.35">
      <c r="A948">
        <v>947</v>
      </c>
      <c r="B948" t="s">
        <v>2992</v>
      </c>
      <c r="C948" t="s">
        <v>199</v>
      </c>
      <c r="D948" t="s">
        <v>2993</v>
      </c>
      <c r="E948" s="3">
        <v>41698</v>
      </c>
      <c r="F948" t="s">
        <v>2997</v>
      </c>
      <c r="G948" t="s">
        <v>41</v>
      </c>
      <c r="H948" s="3">
        <v>41703</v>
      </c>
      <c r="I948" s="3">
        <v>41705</v>
      </c>
      <c r="J948">
        <v>7</v>
      </c>
      <c r="K948" t="s">
        <v>8399</v>
      </c>
      <c r="L948" s="5">
        <v>2.044</v>
      </c>
      <c r="M948">
        <v>2014</v>
      </c>
      <c r="N948">
        <f t="shared" si="28"/>
        <v>2</v>
      </c>
      <c r="O948" t="str">
        <f t="shared" si="29"/>
        <v>Friday</v>
      </c>
      <c r="P948" s="14">
        <v>0</v>
      </c>
    </row>
    <row r="949" spans="1:16" x14ac:dyDescent="0.35">
      <c r="A949">
        <v>948</v>
      </c>
      <c r="B949" t="s">
        <v>2992</v>
      </c>
      <c r="C949" t="s">
        <v>199</v>
      </c>
      <c r="D949" t="s">
        <v>2993</v>
      </c>
      <c r="E949" s="3">
        <v>41698</v>
      </c>
      <c r="F949" t="s">
        <v>217</v>
      </c>
      <c r="G949" t="s">
        <v>41</v>
      </c>
      <c r="H949" s="3">
        <v>41703</v>
      </c>
      <c r="I949" s="3">
        <v>41703</v>
      </c>
      <c r="J949">
        <v>5</v>
      </c>
      <c r="K949" t="s">
        <v>8400</v>
      </c>
      <c r="L949" s="5">
        <v>3.14</v>
      </c>
      <c r="M949">
        <v>2014</v>
      </c>
      <c r="N949">
        <f t="shared" si="28"/>
        <v>0</v>
      </c>
      <c r="O949" t="str">
        <f t="shared" si="29"/>
        <v>Friday</v>
      </c>
      <c r="P949" s="14">
        <v>0.31</v>
      </c>
    </row>
    <row r="950" spans="1:16" x14ac:dyDescent="0.35">
      <c r="A950">
        <v>949</v>
      </c>
      <c r="B950" t="s">
        <v>2992</v>
      </c>
      <c r="C950" t="s">
        <v>199</v>
      </c>
      <c r="D950" t="s">
        <v>2993</v>
      </c>
      <c r="E950" s="3">
        <v>41698</v>
      </c>
      <c r="F950" t="s">
        <v>2999</v>
      </c>
      <c r="G950" t="s">
        <v>41</v>
      </c>
      <c r="H950" s="3">
        <v>41703</v>
      </c>
      <c r="I950" s="3">
        <v>41706</v>
      </c>
      <c r="J950">
        <v>8</v>
      </c>
      <c r="K950" t="s">
        <v>8399</v>
      </c>
      <c r="L950" s="5">
        <v>0.74099999999999999</v>
      </c>
      <c r="M950">
        <v>2014</v>
      </c>
      <c r="N950">
        <f t="shared" si="28"/>
        <v>3</v>
      </c>
      <c r="O950" t="str">
        <f t="shared" si="29"/>
        <v>Friday</v>
      </c>
      <c r="P950" s="14">
        <v>0.3323076923076923</v>
      </c>
    </row>
    <row r="951" spans="1:16" x14ac:dyDescent="0.35">
      <c r="A951">
        <v>950</v>
      </c>
      <c r="B951" t="s">
        <v>3001</v>
      </c>
      <c r="C951" t="s">
        <v>44</v>
      </c>
      <c r="D951" t="s">
        <v>3002</v>
      </c>
      <c r="E951" s="3">
        <v>41307</v>
      </c>
      <c r="F951" t="s">
        <v>2379</v>
      </c>
      <c r="G951" t="s">
        <v>139</v>
      </c>
      <c r="H951" s="3">
        <v>41310</v>
      </c>
      <c r="I951" s="3">
        <v>41312</v>
      </c>
      <c r="J951">
        <v>5</v>
      </c>
      <c r="K951" t="s">
        <v>8399</v>
      </c>
      <c r="L951" s="5">
        <v>1.1379999999999999</v>
      </c>
      <c r="M951">
        <v>2013</v>
      </c>
      <c r="N951">
        <f t="shared" si="28"/>
        <v>2</v>
      </c>
      <c r="O951" t="str">
        <f t="shared" si="29"/>
        <v>Saturday</v>
      </c>
      <c r="P951" s="14">
        <v>6.9999999999999993E-2</v>
      </c>
    </row>
    <row r="952" spans="1:16" x14ac:dyDescent="0.35">
      <c r="A952">
        <v>951</v>
      </c>
      <c r="B952" t="s">
        <v>3001</v>
      </c>
      <c r="C952" t="s">
        <v>44</v>
      </c>
      <c r="D952" t="s">
        <v>3002</v>
      </c>
      <c r="E952" s="3">
        <v>41307</v>
      </c>
      <c r="F952" t="s">
        <v>2234</v>
      </c>
      <c r="G952" t="s">
        <v>139</v>
      </c>
      <c r="H952" s="3">
        <v>41310</v>
      </c>
      <c r="I952" s="3">
        <v>41310</v>
      </c>
      <c r="J952">
        <v>3</v>
      </c>
      <c r="K952" t="s">
        <v>8400</v>
      </c>
      <c r="L952" s="5">
        <v>24.068000000000001</v>
      </c>
      <c r="M952">
        <v>2013</v>
      </c>
      <c r="N952">
        <f t="shared" si="28"/>
        <v>0</v>
      </c>
      <c r="O952" t="str">
        <f t="shared" si="29"/>
        <v>Saturday</v>
      </c>
      <c r="P952" s="14">
        <v>0.35919003723158349</v>
      </c>
    </row>
    <row r="953" spans="1:16" x14ac:dyDescent="0.35">
      <c r="A953">
        <v>952</v>
      </c>
      <c r="B953" t="s">
        <v>3004</v>
      </c>
      <c r="C953" t="s">
        <v>30</v>
      </c>
      <c r="D953" t="s">
        <v>3007</v>
      </c>
      <c r="E953" s="3">
        <v>41338</v>
      </c>
      <c r="F953" t="s">
        <v>3009</v>
      </c>
      <c r="G953" t="s">
        <v>41</v>
      </c>
      <c r="H953" s="3">
        <v>41343</v>
      </c>
      <c r="I953" s="3">
        <v>41343</v>
      </c>
      <c r="J953">
        <v>5</v>
      </c>
      <c r="K953" t="s">
        <v>8400</v>
      </c>
      <c r="L953" s="5">
        <v>36.078000000000003</v>
      </c>
      <c r="M953">
        <v>2013</v>
      </c>
      <c r="N953">
        <f t="shared" si="28"/>
        <v>0</v>
      </c>
      <c r="O953" t="str">
        <f t="shared" si="29"/>
        <v>Tuesday</v>
      </c>
      <c r="P953" s="14">
        <v>0.30863011453897887</v>
      </c>
    </row>
    <row r="954" spans="1:16" x14ac:dyDescent="0.35">
      <c r="A954">
        <v>953</v>
      </c>
      <c r="B954" t="s">
        <v>3004</v>
      </c>
      <c r="C954" t="s">
        <v>30</v>
      </c>
      <c r="D954" t="s">
        <v>3007</v>
      </c>
      <c r="E954" s="3">
        <v>41338</v>
      </c>
      <c r="F954" t="s">
        <v>3011</v>
      </c>
      <c r="G954" t="s">
        <v>41</v>
      </c>
      <c r="H954" s="3">
        <v>41343</v>
      </c>
      <c r="I954" s="3">
        <v>41343</v>
      </c>
      <c r="J954">
        <v>5</v>
      </c>
      <c r="K954" t="s">
        <v>8400</v>
      </c>
      <c r="L954" s="5">
        <v>19.321000000000002</v>
      </c>
      <c r="M954">
        <v>2013</v>
      </c>
      <c r="N954">
        <f t="shared" si="28"/>
        <v>0</v>
      </c>
      <c r="O954" t="str">
        <f t="shared" si="29"/>
        <v>Tuesday</v>
      </c>
      <c r="P954" s="14">
        <v>0.1811592325666945</v>
      </c>
    </row>
    <row r="955" spans="1:16" x14ac:dyDescent="0.35">
      <c r="A955">
        <v>954</v>
      </c>
      <c r="B955" t="s">
        <v>211</v>
      </c>
      <c r="C955" t="s">
        <v>199</v>
      </c>
      <c r="D955" t="s">
        <v>3012</v>
      </c>
      <c r="E955" s="3">
        <v>41227</v>
      </c>
      <c r="F955" t="s">
        <v>535</v>
      </c>
      <c r="G955" t="s">
        <v>41</v>
      </c>
      <c r="H955" s="3">
        <v>41232</v>
      </c>
      <c r="I955" s="3">
        <v>41232</v>
      </c>
      <c r="J955">
        <v>5</v>
      </c>
      <c r="K955" t="s">
        <v>8400</v>
      </c>
      <c r="L955" s="5">
        <v>5.3460000000000001</v>
      </c>
      <c r="M955">
        <v>2012</v>
      </c>
      <c r="N955">
        <f t="shared" si="28"/>
        <v>0</v>
      </c>
      <c r="O955" t="str">
        <f t="shared" si="29"/>
        <v>Wednesday</v>
      </c>
      <c r="P955" s="14">
        <v>0.37403267411865865</v>
      </c>
    </row>
    <row r="956" spans="1:16" x14ac:dyDescent="0.35">
      <c r="A956">
        <v>955</v>
      </c>
      <c r="B956" t="s">
        <v>211</v>
      </c>
      <c r="C956" t="s">
        <v>199</v>
      </c>
      <c r="D956" t="s">
        <v>3012</v>
      </c>
      <c r="E956" s="3">
        <v>41227</v>
      </c>
      <c r="F956" t="s">
        <v>594</v>
      </c>
      <c r="G956" t="s">
        <v>41</v>
      </c>
      <c r="H956" s="3">
        <v>41232</v>
      </c>
      <c r="I956" s="3">
        <v>41234</v>
      </c>
      <c r="J956">
        <v>7</v>
      </c>
      <c r="K956" t="s">
        <v>8399</v>
      </c>
      <c r="L956" s="5">
        <v>24.26</v>
      </c>
      <c r="M956">
        <v>2012</v>
      </c>
      <c r="N956">
        <f t="shared" si="28"/>
        <v>2</v>
      </c>
      <c r="O956" t="str">
        <f t="shared" si="29"/>
        <v>Wednesday</v>
      </c>
      <c r="P956" s="14">
        <v>0</v>
      </c>
    </row>
    <row r="957" spans="1:16" x14ac:dyDescent="0.35">
      <c r="A957">
        <v>956</v>
      </c>
      <c r="B957" t="s">
        <v>3014</v>
      </c>
      <c r="C957" t="s">
        <v>44</v>
      </c>
      <c r="D957" t="s">
        <v>3016</v>
      </c>
      <c r="E957" s="3">
        <v>41906</v>
      </c>
      <c r="F957" t="s">
        <v>3018</v>
      </c>
      <c r="G957" t="s">
        <v>41</v>
      </c>
      <c r="H957" s="3">
        <v>41911</v>
      </c>
      <c r="I957" s="3">
        <v>41913</v>
      </c>
      <c r="J957">
        <v>7</v>
      </c>
      <c r="K957" t="s">
        <v>8399</v>
      </c>
      <c r="L957" s="5">
        <v>3.8620000000000001</v>
      </c>
      <c r="M957">
        <v>2014</v>
      </c>
      <c r="N957">
        <f t="shared" si="28"/>
        <v>2</v>
      </c>
      <c r="O957" t="str">
        <f t="shared" si="29"/>
        <v>Wednesday</v>
      </c>
      <c r="P957" s="14">
        <v>0.36800000000000005</v>
      </c>
    </row>
    <row r="958" spans="1:16" x14ac:dyDescent="0.35">
      <c r="A958">
        <v>957</v>
      </c>
      <c r="B958" t="s">
        <v>3020</v>
      </c>
      <c r="C958" t="s">
        <v>84</v>
      </c>
      <c r="D958" t="s">
        <v>3021</v>
      </c>
      <c r="E958" s="3">
        <v>41787</v>
      </c>
      <c r="F958" t="s">
        <v>3023</v>
      </c>
      <c r="G958" t="s">
        <v>41</v>
      </c>
      <c r="H958" s="3">
        <v>41792</v>
      </c>
      <c r="I958" s="3">
        <v>41792</v>
      </c>
      <c r="J958">
        <v>5</v>
      </c>
      <c r="K958" t="s">
        <v>8400</v>
      </c>
      <c r="L958" s="5">
        <v>21.713000000000001</v>
      </c>
      <c r="M958">
        <v>2014</v>
      </c>
      <c r="N958">
        <f t="shared" si="28"/>
        <v>0</v>
      </c>
      <c r="O958" t="str">
        <f t="shared" si="29"/>
        <v>Wednesday</v>
      </c>
      <c r="P958" s="14">
        <v>0</v>
      </c>
    </row>
    <row r="959" spans="1:16" x14ac:dyDescent="0.35">
      <c r="A959">
        <v>958</v>
      </c>
      <c r="B959" t="s">
        <v>3025</v>
      </c>
      <c r="C959" t="s">
        <v>44</v>
      </c>
      <c r="D959" t="s">
        <v>3027</v>
      </c>
      <c r="E959" s="3">
        <v>40639</v>
      </c>
      <c r="F959" t="s">
        <v>3029</v>
      </c>
      <c r="G959" t="s">
        <v>242</v>
      </c>
      <c r="H959" s="3">
        <v>40639</v>
      </c>
      <c r="I959" s="3">
        <v>40641</v>
      </c>
      <c r="J959">
        <v>2</v>
      </c>
      <c r="K959" t="s">
        <v>8399</v>
      </c>
      <c r="L959" s="5">
        <v>8.4019999999999992</v>
      </c>
      <c r="M959">
        <v>2011</v>
      </c>
      <c r="N959">
        <f t="shared" si="28"/>
        <v>2</v>
      </c>
      <c r="O959" t="str">
        <f t="shared" si="29"/>
        <v>Wednesday</v>
      </c>
      <c r="P959" s="14">
        <v>0.15942857142857148</v>
      </c>
    </row>
    <row r="960" spans="1:16" x14ac:dyDescent="0.35">
      <c r="A960">
        <v>959</v>
      </c>
      <c r="B960" t="s">
        <v>1759</v>
      </c>
      <c r="C960" t="s">
        <v>30</v>
      </c>
      <c r="D960" t="s">
        <v>3030</v>
      </c>
      <c r="E960" s="3">
        <v>40791</v>
      </c>
      <c r="F960" t="s">
        <v>3032</v>
      </c>
      <c r="G960" t="s">
        <v>41</v>
      </c>
      <c r="H960" s="3">
        <v>40796</v>
      </c>
      <c r="I960" s="3">
        <v>40796</v>
      </c>
      <c r="J960">
        <v>5</v>
      </c>
      <c r="K960" t="s">
        <v>8400</v>
      </c>
      <c r="L960" s="5">
        <v>1.3919999999999999</v>
      </c>
      <c r="M960">
        <v>2011</v>
      </c>
      <c r="N960">
        <f t="shared" si="28"/>
        <v>0</v>
      </c>
      <c r="O960" t="str">
        <f t="shared" si="29"/>
        <v>Monday</v>
      </c>
      <c r="P960" s="14">
        <v>0.42</v>
      </c>
    </row>
    <row r="961" spans="1:16" x14ac:dyDescent="0.35">
      <c r="A961">
        <v>960</v>
      </c>
      <c r="B961" t="s">
        <v>1759</v>
      </c>
      <c r="C961" t="s">
        <v>30</v>
      </c>
      <c r="D961" t="s">
        <v>3030</v>
      </c>
      <c r="E961" s="3">
        <v>40791</v>
      </c>
      <c r="F961" t="s">
        <v>3034</v>
      </c>
      <c r="G961" t="s">
        <v>41</v>
      </c>
      <c r="H961" s="3">
        <v>40796</v>
      </c>
      <c r="I961" s="3">
        <v>40797</v>
      </c>
      <c r="J961">
        <v>6</v>
      </c>
      <c r="K961" t="s">
        <v>8399</v>
      </c>
      <c r="L961" s="5">
        <v>0.82599999999999996</v>
      </c>
      <c r="M961">
        <v>2011</v>
      </c>
      <c r="N961">
        <f t="shared" si="28"/>
        <v>1</v>
      </c>
      <c r="O961" t="str">
        <f t="shared" si="29"/>
        <v>Monday</v>
      </c>
      <c r="P961" s="14">
        <v>0.26500000000000001</v>
      </c>
    </row>
    <row r="962" spans="1:16" x14ac:dyDescent="0.35">
      <c r="A962">
        <v>961</v>
      </c>
      <c r="B962" t="s">
        <v>1759</v>
      </c>
      <c r="C962" t="s">
        <v>30</v>
      </c>
      <c r="D962" t="s">
        <v>3030</v>
      </c>
      <c r="E962" s="3">
        <v>40791</v>
      </c>
      <c r="F962" t="s">
        <v>508</v>
      </c>
      <c r="G962" t="s">
        <v>41</v>
      </c>
      <c r="H962" s="3">
        <v>40796</v>
      </c>
      <c r="I962" s="3">
        <v>40798</v>
      </c>
      <c r="J962">
        <v>7</v>
      </c>
      <c r="K962" t="s">
        <v>8399</v>
      </c>
      <c r="L962" s="5">
        <v>4.968</v>
      </c>
      <c r="M962">
        <v>2011</v>
      </c>
      <c r="N962">
        <f t="shared" si="28"/>
        <v>2</v>
      </c>
      <c r="O962" t="str">
        <f t="shared" si="29"/>
        <v>Monday</v>
      </c>
      <c r="P962" s="14">
        <v>0.39032258064516123</v>
      </c>
    </row>
    <row r="963" spans="1:16" x14ac:dyDescent="0.35">
      <c r="A963">
        <v>962</v>
      </c>
      <c r="B963" t="s">
        <v>1926</v>
      </c>
      <c r="C963" t="s">
        <v>44</v>
      </c>
      <c r="D963" t="s">
        <v>3035</v>
      </c>
      <c r="E963" s="3">
        <v>41818</v>
      </c>
      <c r="F963" t="s">
        <v>3037</v>
      </c>
      <c r="G963" t="s">
        <v>41</v>
      </c>
      <c r="H963" s="3">
        <v>41823</v>
      </c>
      <c r="I963" s="3">
        <v>41823</v>
      </c>
      <c r="J963">
        <v>5</v>
      </c>
      <c r="K963" t="s">
        <v>8400</v>
      </c>
      <c r="L963" s="5">
        <v>16.911000000000001</v>
      </c>
      <c r="M963">
        <v>2014</v>
      </c>
      <c r="N963">
        <f t="shared" ref="N963:N1026" si="30">I963-H963</f>
        <v>0</v>
      </c>
      <c r="O963" t="str">
        <f t="shared" ref="O963:O1026" si="31">TEXT(E963,"dddd")</f>
        <v>Saturday</v>
      </c>
      <c r="P963" s="14">
        <v>0.44899598393574297</v>
      </c>
    </row>
    <row r="964" spans="1:16" x14ac:dyDescent="0.35">
      <c r="A964">
        <v>963</v>
      </c>
      <c r="B964" t="s">
        <v>1926</v>
      </c>
      <c r="C964" t="s">
        <v>44</v>
      </c>
      <c r="D964" t="s">
        <v>3035</v>
      </c>
      <c r="E964" s="3">
        <v>41818</v>
      </c>
      <c r="F964" t="s">
        <v>771</v>
      </c>
      <c r="G964" t="s">
        <v>41</v>
      </c>
      <c r="H964" s="3">
        <v>41823</v>
      </c>
      <c r="I964" s="3">
        <v>41823</v>
      </c>
      <c r="J964">
        <v>5</v>
      </c>
      <c r="K964" t="s">
        <v>8400</v>
      </c>
      <c r="L964" s="5">
        <v>0.77300000000000002</v>
      </c>
      <c r="M964">
        <v>2014</v>
      </c>
      <c r="N964">
        <f t="shared" si="30"/>
        <v>0</v>
      </c>
      <c r="O964" t="str">
        <f t="shared" si="31"/>
        <v>Saturday</v>
      </c>
      <c r="P964" s="14">
        <v>0.42</v>
      </c>
    </row>
    <row r="965" spans="1:16" x14ac:dyDescent="0.35">
      <c r="A965">
        <v>964</v>
      </c>
      <c r="B965" t="s">
        <v>3039</v>
      </c>
      <c r="C965" t="s">
        <v>30</v>
      </c>
      <c r="D965" t="s">
        <v>3040</v>
      </c>
      <c r="E965" s="3">
        <v>41076</v>
      </c>
      <c r="F965" t="s">
        <v>3042</v>
      </c>
      <c r="G965" t="s">
        <v>242</v>
      </c>
      <c r="H965" s="3">
        <v>41076</v>
      </c>
      <c r="I965" s="3">
        <v>41078</v>
      </c>
      <c r="J965">
        <v>2</v>
      </c>
      <c r="K965" t="s">
        <v>8399</v>
      </c>
      <c r="L965" s="5">
        <v>13.132999999999999</v>
      </c>
      <c r="M965">
        <v>2012</v>
      </c>
      <c r="N965">
        <f t="shared" si="30"/>
        <v>2</v>
      </c>
      <c r="O965" t="str">
        <f t="shared" si="31"/>
        <v>Saturday</v>
      </c>
      <c r="P965" s="14">
        <v>0.41846153846153844</v>
      </c>
    </row>
    <row r="966" spans="1:16" x14ac:dyDescent="0.35">
      <c r="A966">
        <v>965</v>
      </c>
      <c r="B966" t="s">
        <v>664</v>
      </c>
      <c r="C966" t="s">
        <v>30</v>
      </c>
      <c r="D966" t="s">
        <v>3043</v>
      </c>
      <c r="E966" s="3">
        <v>41429</v>
      </c>
      <c r="F966" t="s">
        <v>2224</v>
      </c>
      <c r="G966" t="s">
        <v>139</v>
      </c>
      <c r="H966" s="3">
        <v>41432</v>
      </c>
      <c r="I966" s="3">
        <v>41433</v>
      </c>
      <c r="J966">
        <v>4</v>
      </c>
      <c r="K966" t="s">
        <v>8399</v>
      </c>
      <c r="L966" s="5">
        <v>28.292999999999999</v>
      </c>
      <c r="M966">
        <v>2013</v>
      </c>
      <c r="N966">
        <f t="shared" si="30"/>
        <v>1</v>
      </c>
      <c r="O966" t="str">
        <f t="shared" si="31"/>
        <v>Tuesday</v>
      </c>
      <c r="P966" s="14">
        <v>-0.51703368068293332</v>
      </c>
    </row>
    <row r="967" spans="1:16" x14ac:dyDescent="0.35">
      <c r="A967">
        <v>966</v>
      </c>
      <c r="B967" t="s">
        <v>2586</v>
      </c>
      <c r="C967" t="s">
        <v>30</v>
      </c>
      <c r="D967" t="s">
        <v>3044</v>
      </c>
      <c r="E967" s="3">
        <v>41507</v>
      </c>
      <c r="F967" t="s">
        <v>3046</v>
      </c>
      <c r="G967" t="s">
        <v>41</v>
      </c>
      <c r="H967" s="3">
        <v>41512</v>
      </c>
      <c r="I967" s="3">
        <v>41512</v>
      </c>
      <c r="J967">
        <v>5</v>
      </c>
      <c r="K967" t="s">
        <v>8400</v>
      </c>
      <c r="L967" s="5">
        <v>5.7060000000000004</v>
      </c>
      <c r="M967">
        <v>2013</v>
      </c>
      <c r="N967">
        <f t="shared" si="30"/>
        <v>0</v>
      </c>
      <c r="O967" t="str">
        <f t="shared" si="31"/>
        <v>Wednesday</v>
      </c>
      <c r="P967" s="14">
        <v>6.3077987329789545E-2</v>
      </c>
    </row>
    <row r="968" spans="1:16" x14ac:dyDescent="0.35">
      <c r="A968">
        <v>967</v>
      </c>
      <c r="B968" t="s">
        <v>2586</v>
      </c>
      <c r="C968" t="s">
        <v>30</v>
      </c>
      <c r="D968" t="s">
        <v>3044</v>
      </c>
      <c r="E968" s="3">
        <v>41507</v>
      </c>
      <c r="F968" t="s">
        <v>3048</v>
      </c>
      <c r="G968" t="s">
        <v>41</v>
      </c>
      <c r="H968" s="3">
        <v>41512</v>
      </c>
      <c r="I968" s="3">
        <v>41513</v>
      </c>
      <c r="J968">
        <v>6</v>
      </c>
      <c r="K968" t="s">
        <v>8399</v>
      </c>
      <c r="L968" s="5">
        <v>2.3620000000000001</v>
      </c>
      <c r="M968">
        <v>2013</v>
      </c>
      <c r="N968">
        <f t="shared" si="30"/>
        <v>1</v>
      </c>
      <c r="O968" t="str">
        <f t="shared" si="31"/>
        <v>Wednesday</v>
      </c>
      <c r="P968" s="14">
        <v>0.48512820512820515</v>
      </c>
    </row>
    <row r="969" spans="1:16" x14ac:dyDescent="0.35">
      <c r="A969">
        <v>968</v>
      </c>
      <c r="B969" t="s">
        <v>3050</v>
      </c>
      <c r="C969" t="s">
        <v>30</v>
      </c>
      <c r="D969" t="s">
        <v>3051</v>
      </c>
      <c r="E969" s="3">
        <v>41505</v>
      </c>
      <c r="F969" t="s">
        <v>3053</v>
      </c>
      <c r="G969" t="s">
        <v>41</v>
      </c>
      <c r="H969" s="3">
        <v>41510</v>
      </c>
      <c r="I969" s="3">
        <v>41510</v>
      </c>
      <c r="J969">
        <v>5</v>
      </c>
      <c r="K969" t="s">
        <v>8400</v>
      </c>
      <c r="L969" s="5">
        <v>0.96</v>
      </c>
      <c r="M969">
        <v>2013</v>
      </c>
      <c r="N969">
        <f t="shared" si="30"/>
        <v>0</v>
      </c>
      <c r="O969" t="str">
        <f t="shared" si="31"/>
        <v>Monday</v>
      </c>
      <c r="P969" s="14">
        <v>0.44588235294117645</v>
      </c>
    </row>
    <row r="970" spans="1:16" x14ac:dyDescent="0.35">
      <c r="A970">
        <v>969</v>
      </c>
      <c r="B970" t="s">
        <v>3055</v>
      </c>
      <c r="C970" t="s">
        <v>84</v>
      </c>
      <c r="D970" t="s">
        <v>3056</v>
      </c>
      <c r="E970" s="3">
        <v>41082</v>
      </c>
      <c r="F970" t="s">
        <v>822</v>
      </c>
      <c r="G970" t="s">
        <v>242</v>
      </c>
      <c r="H970" s="3">
        <v>41082</v>
      </c>
      <c r="I970" s="3">
        <v>41082</v>
      </c>
      <c r="J970">
        <v>0</v>
      </c>
      <c r="K970" t="s">
        <v>8400</v>
      </c>
      <c r="L970" s="5">
        <v>20.629000000000001</v>
      </c>
      <c r="M970">
        <v>2012</v>
      </c>
      <c r="N970">
        <f t="shared" si="30"/>
        <v>0</v>
      </c>
      <c r="O970" t="str">
        <f t="shared" si="31"/>
        <v>Friday</v>
      </c>
      <c r="P970" s="14">
        <v>0.43838402440537905</v>
      </c>
    </row>
    <row r="971" spans="1:16" x14ac:dyDescent="0.35">
      <c r="A971">
        <v>970</v>
      </c>
      <c r="B971" t="s">
        <v>95</v>
      </c>
      <c r="C971" t="s">
        <v>30</v>
      </c>
      <c r="D971" t="s">
        <v>3057</v>
      </c>
      <c r="E971" s="3">
        <v>41485</v>
      </c>
      <c r="F971" t="s">
        <v>3059</v>
      </c>
      <c r="G971" t="s">
        <v>155</v>
      </c>
      <c r="H971" s="3">
        <v>41487</v>
      </c>
      <c r="I971" s="3">
        <v>41487</v>
      </c>
      <c r="J971">
        <v>2</v>
      </c>
      <c r="K971" t="s">
        <v>8400</v>
      </c>
      <c r="L971" s="5">
        <v>4.2039999999999997</v>
      </c>
      <c r="M971">
        <v>2013</v>
      </c>
      <c r="N971">
        <f t="shared" si="30"/>
        <v>0</v>
      </c>
      <c r="O971" t="str">
        <f t="shared" si="31"/>
        <v>Tuesday</v>
      </c>
      <c r="P971" s="14">
        <v>-0.29494778436353375</v>
      </c>
    </row>
    <row r="972" spans="1:16" x14ac:dyDescent="0.35">
      <c r="A972">
        <v>971</v>
      </c>
      <c r="B972" t="s">
        <v>3061</v>
      </c>
      <c r="C972" t="s">
        <v>199</v>
      </c>
      <c r="D972" t="s">
        <v>3062</v>
      </c>
      <c r="E972" s="3">
        <v>41810</v>
      </c>
      <c r="F972" t="s">
        <v>3064</v>
      </c>
      <c r="G972" t="s">
        <v>41</v>
      </c>
      <c r="H972" s="3">
        <v>41815</v>
      </c>
      <c r="I972" s="3">
        <v>41815</v>
      </c>
      <c r="J972">
        <v>5</v>
      </c>
      <c r="K972" t="s">
        <v>8400</v>
      </c>
      <c r="L972" s="5">
        <v>8.1010000000000009</v>
      </c>
      <c r="M972">
        <v>2014</v>
      </c>
      <c r="N972">
        <f t="shared" si="30"/>
        <v>0</v>
      </c>
      <c r="O972" t="str">
        <f t="shared" si="31"/>
        <v>Friday</v>
      </c>
      <c r="P972" s="14">
        <v>0.39781818181818179</v>
      </c>
    </row>
    <row r="973" spans="1:16" x14ac:dyDescent="0.35">
      <c r="A973">
        <v>972</v>
      </c>
      <c r="B973" t="s">
        <v>3061</v>
      </c>
      <c r="C973" t="s">
        <v>199</v>
      </c>
      <c r="D973" t="s">
        <v>3062</v>
      </c>
      <c r="E973" s="3">
        <v>41810</v>
      </c>
      <c r="F973" t="s">
        <v>897</v>
      </c>
      <c r="G973" t="s">
        <v>41</v>
      </c>
      <c r="H973" s="3">
        <v>41815</v>
      </c>
      <c r="I973" s="3">
        <v>41815</v>
      </c>
      <c r="J973">
        <v>5</v>
      </c>
      <c r="K973" t="s">
        <v>8400</v>
      </c>
      <c r="L973" s="5">
        <v>2.8759999999999999</v>
      </c>
      <c r="M973">
        <v>2014</v>
      </c>
      <c r="N973">
        <f t="shared" si="30"/>
        <v>0</v>
      </c>
      <c r="O973" t="str">
        <f t="shared" si="31"/>
        <v>Friday</v>
      </c>
      <c r="P973" s="14">
        <v>9.7142857142857152E-3</v>
      </c>
    </row>
    <row r="974" spans="1:16" x14ac:dyDescent="0.35">
      <c r="A974">
        <v>973</v>
      </c>
      <c r="B974" t="s">
        <v>3061</v>
      </c>
      <c r="C974" t="s">
        <v>199</v>
      </c>
      <c r="D974" t="s">
        <v>3062</v>
      </c>
      <c r="E974" s="3">
        <v>41810</v>
      </c>
      <c r="F974" t="s">
        <v>3066</v>
      </c>
      <c r="G974" t="s">
        <v>41</v>
      </c>
      <c r="H974" s="3">
        <v>41815</v>
      </c>
      <c r="I974" s="3">
        <v>41815</v>
      </c>
      <c r="J974">
        <v>5</v>
      </c>
      <c r="K974" t="s">
        <v>8400</v>
      </c>
      <c r="L974" s="5">
        <v>1.98</v>
      </c>
      <c r="M974">
        <v>2014</v>
      </c>
      <c r="N974">
        <f t="shared" si="30"/>
        <v>0</v>
      </c>
      <c r="O974" t="str">
        <f t="shared" si="31"/>
        <v>Friday</v>
      </c>
      <c r="P974" s="14">
        <v>0.45857142857142857</v>
      </c>
    </row>
    <row r="975" spans="1:16" x14ac:dyDescent="0.35">
      <c r="A975">
        <v>974</v>
      </c>
      <c r="B975" t="s">
        <v>2296</v>
      </c>
      <c r="C975" t="s">
        <v>84</v>
      </c>
      <c r="D975" t="s">
        <v>3067</v>
      </c>
      <c r="E975" s="3">
        <v>41099</v>
      </c>
      <c r="F975" t="s">
        <v>2751</v>
      </c>
      <c r="G975" t="s">
        <v>41</v>
      </c>
      <c r="H975" s="3">
        <v>41104</v>
      </c>
      <c r="I975" s="3">
        <v>41104</v>
      </c>
      <c r="J975">
        <v>5</v>
      </c>
      <c r="K975" t="s">
        <v>8400</v>
      </c>
      <c r="L975" s="5">
        <v>1.014</v>
      </c>
      <c r="M975">
        <v>2012</v>
      </c>
      <c r="N975">
        <f t="shared" si="30"/>
        <v>0</v>
      </c>
      <c r="O975" t="str">
        <f t="shared" si="31"/>
        <v>Monday</v>
      </c>
      <c r="P975" s="14">
        <v>4.9999999999999996E-2</v>
      </c>
    </row>
    <row r="976" spans="1:16" x14ac:dyDescent="0.35">
      <c r="A976">
        <v>975</v>
      </c>
      <c r="B976" t="s">
        <v>564</v>
      </c>
      <c r="C976" t="s">
        <v>30</v>
      </c>
      <c r="D976" t="s">
        <v>3068</v>
      </c>
      <c r="E976" s="3">
        <v>41654</v>
      </c>
      <c r="F976" t="s">
        <v>1026</v>
      </c>
      <c r="G976" t="s">
        <v>242</v>
      </c>
      <c r="H976" s="3">
        <v>41654</v>
      </c>
      <c r="I976" s="3">
        <v>41657</v>
      </c>
      <c r="J976">
        <v>3</v>
      </c>
      <c r="K976" t="s">
        <v>8399</v>
      </c>
      <c r="L976" s="5">
        <v>103.404</v>
      </c>
      <c r="M976">
        <v>2014</v>
      </c>
      <c r="N976">
        <f t="shared" si="30"/>
        <v>3</v>
      </c>
      <c r="O976" t="str">
        <f t="shared" si="31"/>
        <v>Wednesday</v>
      </c>
      <c r="P976" s="14">
        <v>0.40014084507042252</v>
      </c>
    </row>
    <row r="977" spans="1:16" x14ac:dyDescent="0.35">
      <c r="A977">
        <v>976</v>
      </c>
      <c r="B977" t="s">
        <v>564</v>
      </c>
      <c r="C977" t="s">
        <v>30</v>
      </c>
      <c r="D977" t="s">
        <v>3068</v>
      </c>
      <c r="E977" s="3">
        <v>41654</v>
      </c>
      <c r="F977" t="s">
        <v>3070</v>
      </c>
      <c r="G977" t="s">
        <v>242</v>
      </c>
      <c r="H977" s="3">
        <v>41654</v>
      </c>
      <c r="I977" s="3">
        <v>41654</v>
      </c>
      <c r="J977">
        <v>0</v>
      </c>
      <c r="K977" t="s">
        <v>8400</v>
      </c>
      <c r="L977" s="5">
        <v>138.40100000000001</v>
      </c>
      <c r="M977">
        <v>2014</v>
      </c>
      <c r="N977">
        <f t="shared" si="30"/>
        <v>0</v>
      </c>
      <c r="O977" t="str">
        <f t="shared" si="31"/>
        <v>Wednesday</v>
      </c>
      <c r="P977" s="14">
        <v>0.12817852268755076</v>
      </c>
    </row>
    <row r="978" spans="1:16" x14ac:dyDescent="0.35">
      <c r="A978">
        <v>977</v>
      </c>
      <c r="B978" t="s">
        <v>3072</v>
      </c>
      <c r="C978" t="s">
        <v>199</v>
      </c>
      <c r="D978" t="s">
        <v>3073</v>
      </c>
      <c r="E978" s="3">
        <v>41626</v>
      </c>
      <c r="F978" t="s">
        <v>3075</v>
      </c>
      <c r="G978" t="s">
        <v>41</v>
      </c>
      <c r="H978" s="3">
        <v>41631</v>
      </c>
      <c r="I978" s="3">
        <v>41631</v>
      </c>
      <c r="J978">
        <v>5</v>
      </c>
      <c r="K978" t="s">
        <v>8400</v>
      </c>
      <c r="L978" s="5">
        <v>19.373999999999999</v>
      </c>
      <c r="M978">
        <v>2013</v>
      </c>
      <c r="N978">
        <f t="shared" si="30"/>
        <v>0</v>
      </c>
      <c r="O978" t="str">
        <f t="shared" si="31"/>
        <v>Wednesday</v>
      </c>
      <c r="P978" s="14">
        <v>0.47985533453887885</v>
      </c>
    </row>
    <row r="979" spans="1:16" x14ac:dyDescent="0.35">
      <c r="A979">
        <v>978</v>
      </c>
      <c r="B979" t="s">
        <v>3072</v>
      </c>
      <c r="C979" t="s">
        <v>199</v>
      </c>
      <c r="D979" t="s">
        <v>3073</v>
      </c>
      <c r="E979" s="3">
        <v>41626</v>
      </c>
      <c r="F979" t="s">
        <v>2548</v>
      </c>
      <c r="G979" t="s">
        <v>41</v>
      </c>
      <c r="H979" s="3">
        <v>41631</v>
      </c>
      <c r="I979" s="3">
        <v>41631</v>
      </c>
      <c r="J979">
        <v>5</v>
      </c>
      <c r="K979" t="s">
        <v>8400</v>
      </c>
      <c r="L979" s="5">
        <v>15.157</v>
      </c>
      <c r="M979">
        <v>2013</v>
      </c>
      <c r="N979">
        <f t="shared" si="30"/>
        <v>0</v>
      </c>
      <c r="O979" t="str">
        <f t="shared" si="31"/>
        <v>Wednesday</v>
      </c>
      <c r="P979" s="14">
        <v>0.47934782608695653</v>
      </c>
    </row>
    <row r="980" spans="1:16" x14ac:dyDescent="0.35">
      <c r="A980">
        <v>979</v>
      </c>
      <c r="B980" t="s">
        <v>3072</v>
      </c>
      <c r="C980" t="s">
        <v>199</v>
      </c>
      <c r="D980" t="s">
        <v>3073</v>
      </c>
      <c r="E980" s="3">
        <v>41626</v>
      </c>
      <c r="F980" t="s">
        <v>3077</v>
      </c>
      <c r="G980" t="s">
        <v>41</v>
      </c>
      <c r="H980" s="3">
        <v>41631</v>
      </c>
      <c r="I980" s="3">
        <v>41631</v>
      </c>
      <c r="J980">
        <v>5</v>
      </c>
      <c r="K980" t="s">
        <v>8400</v>
      </c>
      <c r="L980" s="5">
        <v>9.8650000000000002</v>
      </c>
      <c r="M980">
        <v>2013</v>
      </c>
      <c r="N980">
        <f t="shared" si="30"/>
        <v>0</v>
      </c>
      <c r="O980" t="str">
        <f t="shared" si="31"/>
        <v>Wednesday</v>
      </c>
      <c r="P980" s="14">
        <v>0.22892514764514804</v>
      </c>
    </row>
    <row r="981" spans="1:16" x14ac:dyDescent="0.35">
      <c r="A981">
        <v>980</v>
      </c>
      <c r="B981" t="s">
        <v>3079</v>
      </c>
      <c r="C981" t="s">
        <v>84</v>
      </c>
      <c r="D981" t="s">
        <v>3080</v>
      </c>
      <c r="E981" s="3">
        <v>41857</v>
      </c>
      <c r="F981" t="s">
        <v>3082</v>
      </c>
      <c r="G981" t="s">
        <v>155</v>
      </c>
      <c r="H981" s="3">
        <v>41859</v>
      </c>
      <c r="I981" s="3">
        <v>41859</v>
      </c>
      <c r="J981">
        <v>2</v>
      </c>
      <c r="K981" t="s">
        <v>8400</v>
      </c>
      <c r="L981" s="5">
        <v>1.4490000000000001</v>
      </c>
      <c r="M981">
        <v>2014</v>
      </c>
      <c r="N981">
        <f t="shared" si="30"/>
        <v>0</v>
      </c>
      <c r="O981" t="str">
        <f t="shared" si="31"/>
        <v>Wednesday</v>
      </c>
      <c r="P981" s="14">
        <v>0.50583333333333336</v>
      </c>
    </row>
    <row r="982" spans="1:16" x14ac:dyDescent="0.35">
      <c r="A982">
        <v>981</v>
      </c>
      <c r="B982" t="s">
        <v>3079</v>
      </c>
      <c r="C982" t="s">
        <v>84</v>
      </c>
      <c r="D982" t="s">
        <v>3080</v>
      </c>
      <c r="E982" s="3">
        <v>41857</v>
      </c>
      <c r="F982" t="s">
        <v>1035</v>
      </c>
      <c r="G982" t="s">
        <v>155</v>
      </c>
      <c r="H982" s="3">
        <v>41859</v>
      </c>
      <c r="I982" s="3">
        <v>41860</v>
      </c>
      <c r="J982">
        <v>3</v>
      </c>
      <c r="K982" t="s">
        <v>8399</v>
      </c>
      <c r="L982" s="5">
        <v>15.04</v>
      </c>
      <c r="M982">
        <v>2014</v>
      </c>
      <c r="N982">
        <f t="shared" si="30"/>
        <v>1</v>
      </c>
      <c r="O982" t="str">
        <f t="shared" si="31"/>
        <v>Wednesday</v>
      </c>
      <c r="P982" s="14">
        <v>0.18794815333415538</v>
      </c>
    </row>
    <row r="983" spans="1:16" x14ac:dyDescent="0.35">
      <c r="A983">
        <v>982</v>
      </c>
      <c r="B983" t="s">
        <v>978</v>
      </c>
      <c r="C983" t="s">
        <v>44</v>
      </c>
      <c r="D983" t="s">
        <v>3084</v>
      </c>
      <c r="E983" s="3">
        <v>41753</v>
      </c>
      <c r="F983" t="s">
        <v>1175</v>
      </c>
      <c r="G983" t="s">
        <v>41</v>
      </c>
      <c r="H983" s="3">
        <v>41758</v>
      </c>
      <c r="I983" s="3">
        <v>41758</v>
      </c>
      <c r="J983">
        <v>5</v>
      </c>
      <c r="K983" t="s">
        <v>8400</v>
      </c>
      <c r="L983" s="5">
        <v>6.7910000000000004</v>
      </c>
      <c r="M983">
        <v>2014</v>
      </c>
      <c r="N983">
        <f t="shared" si="30"/>
        <v>0</v>
      </c>
      <c r="O983" t="str">
        <f t="shared" si="31"/>
        <v>Thursday</v>
      </c>
      <c r="P983" s="14">
        <v>1.6356316054353295E-2</v>
      </c>
    </row>
    <row r="984" spans="1:16" x14ac:dyDescent="0.35">
      <c r="A984">
        <v>983</v>
      </c>
      <c r="B984" t="s">
        <v>3086</v>
      </c>
      <c r="C984" t="s">
        <v>199</v>
      </c>
      <c r="D984" t="s">
        <v>3087</v>
      </c>
      <c r="E984" s="3">
        <v>40626</v>
      </c>
      <c r="F984" t="s">
        <v>257</v>
      </c>
      <c r="G984" t="s">
        <v>242</v>
      </c>
      <c r="H984" s="3">
        <v>40626</v>
      </c>
      <c r="I984" s="3">
        <v>40626</v>
      </c>
      <c r="J984">
        <v>0</v>
      </c>
      <c r="K984" t="s">
        <v>8400</v>
      </c>
      <c r="L984" s="5">
        <v>2.8029999999999999</v>
      </c>
      <c r="M984">
        <v>2011</v>
      </c>
      <c r="N984">
        <f t="shared" si="30"/>
        <v>0</v>
      </c>
      <c r="O984" t="str">
        <f t="shared" si="31"/>
        <v>Thursday</v>
      </c>
      <c r="P984" s="14">
        <v>-0.36990595611285271</v>
      </c>
    </row>
    <row r="985" spans="1:16" x14ac:dyDescent="0.35">
      <c r="A985">
        <v>984</v>
      </c>
      <c r="B985" t="s">
        <v>3089</v>
      </c>
      <c r="C985" t="s">
        <v>84</v>
      </c>
      <c r="D985" t="s">
        <v>3090</v>
      </c>
      <c r="E985" s="3">
        <v>41960</v>
      </c>
      <c r="F985" t="s">
        <v>1445</v>
      </c>
      <c r="G985" t="s">
        <v>41</v>
      </c>
      <c r="H985" s="3">
        <v>41965</v>
      </c>
      <c r="I985" s="3">
        <v>41967</v>
      </c>
      <c r="J985">
        <v>7</v>
      </c>
      <c r="K985" t="s">
        <v>8399</v>
      </c>
      <c r="L985" s="5">
        <v>47.121000000000002</v>
      </c>
      <c r="M985">
        <v>2014</v>
      </c>
      <c r="N985">
        <f t="shared" si="30"/>
        <v>2</v>
      </c>
      <c r="O985" t="str">
        <f t="shared" si="31"/>
        <v>Monday</v>
      </c>
      <c r="P985" s="14">
        <v>0.41013698630136985</v>
      </c>
    </row>
    <row r="986" spans="1:16" x14ac:dyDescent="0.35">
      <c r="A986">
        <v>985</v>
      </c>
      <c r="B986" t="s">
        <v>3089</v>
      </c>
      <c r="C986" t="s">
        <v>84</v>
      </c>
      <c r="D986" t="s">
        <v>3090</v>
      </c>
      <c r="E986" s="3">
        <v>41960</v>
      </c>
      <c r="F986" t="s">
        <v>3092</v>
      </c>
      <c r="G986" t="s">
        <v>41</v>
      </c>
      <c r="H986" s="3">
        <v>41965</v>
      </c>
      <c r="I986" s="3">
        <v>41967</v>
      </c>
      <c r="J986">
        <v>7</v>
      </c>
      <c r="K986" t="s">
        <v>8399</v>
      </c>
      <c r="L986" s="5">
        <v>21.45</v>
      </c>
      <c r="M986">
        <v>2014</v>
      </c>
      <c r="N986">
        <f t="shared" si="30"/>
        <v>2</v>
      </c>
      <c r="O986" t="str">
        <f t="shared" si="31"/>
        <v>Monday</v>
      </c>
      <c r="P986" s="14">
        <v>0.12006578947368421</v>
      </c>
    </row>
    <row r="987" spans="1:16" x14ac:dyDescent="0.35">
      <c r="A987">
        <v>986</v>
      </c>
      <c r="B987" t="s">
        <v>3089</v>
      </c>
      <c r="C987" t="s">
        <v>84</v>
      </c>
      <c r="D987" t="s">
        <v>3090</v>
      </c>
      <c r="E987" s="3">
        <v>41960</v>
      </c>
      <c r="F987" t="s">
        <v>3094</v>
      </c>
      <c r="G987" t="s">
        <v>41</v>
      </c>
      <c r="H987" s="3">
        <v>41965</v>
      </c>
      <c r="I987" s="3">
        <v>41965</v>
      </c>
      <c r="J987">
        <v>5</v>
      </c>
      <c r="K987" t="s">
        <v>8400</v>
      </c>
      <c r="L987" s="5">
        <v>0.63400000000000001</v>
      </c>
      <c r="M987">
        <v>2014</v>
      </c>
      <c r="N987">
        <f t="shared" si="30"/>
        <v>0</v>
      </c>
      <c r="O987" t="str">
        <f t="shared" si="31"/>
        <v>Monday</v>
      </c>
      <c r="P987" s="14">
        <v>0.27555555555555555</v>
      </c>
    </row>
    <row r="988" spans="1:16" x14ac:dyDescent="0.35">
      <c r="A988">
        <v>987</v>
      </c>
      <c r="B988" t="s">
        <v>3089</v>
      </c>
      <c r="C988" t="s">
        <v>84</v>
      </c>
      <c r="D988" t="s">
        <v>3090</v>
      </c>
      <c r="E988" s="3">
        <v>41960</v>
      </c>
      <c r="F988" t="s">
        <v>2937</v>
      </c>
      <c r="G988" t="s">
        <v>41</v>
      </c>
      <c r="H988" s="3">
        <v>41965</v>
      </c>
      <c r="I988" s="3">
        <v>41965</v>
      </c>
      <c r="J988">
        <v>5</v>
      </c>
      <c r="K988" t="s">
        <v>8400</v>
      </c>
      <c r="L988" s="5">
        <v>1.208</v>
      </c>
      <c r="M988">
        <v>2014</v>
      </c>
      <c r="N988">
        <f t="shared" si="30"/>
        <v>0</v>
      </c>
      <c r="O988" t="str">
        <f t="shared" si="31"/>
        <v>Monday</v>
      </c>
      <c r="P988" s="14">
        <v>0.12533333333333332</v>
      </c>
    </row>
    <row r="989" spans="1:16" x14ac:dyDescent="0.35">
      <c r="A989">
        <v>988</v>
      </c>
      <c r="B989" t="s">
        <v>2268</v>
      </c>
      <c r="C989" t="s">
        <v>84</v>
      </c>
      <c r="D989" t="s">
        <v>3095</v>
      </c>
      <c r="E989" s="3">
        <v>40973</v>
      </c>
      <c r="F989" t="s">
        <v>983</v>
      </c>
      <c r="G989" t="s">
        <v>41</v>
      </c>
      <c r="H989" s="3">
        <v>40978</v>
      </c>
      <c r="I989" s="3">
        <v>40981</v>
      </c>
      <c r="J989">
        <v>8</v>
      </c>
      <c r="K989" t="s">
        <v>8399</v>
      </c>
      <c r="L989" s="5">
        <v>11.670999999999999</v>
      </c>
      <c r="M989">
        <v>2012</v>
      </c>
      <c r="N989">
        <f t="shared" si="30"/>
        <v>3</v>
      </c>
      <c r="O989" t="str">
        <f t="shared" si="31"/>
        <v>Monday</v>
      </c>
      <c r="P989" s="14">
        <v>0.42734177215189872</v>
      </c>
    </row>
    <row r="990" spans="1:16" x14ac:dyDescent="0.35">
      <c r="A990">
        <v>989</v>
      </c>
      <c r="B990" t="s">
        <v>3097</v>
      </c>
      <c r="C990" t="s">
        <v>30</v>
      </c>
      <c r="D990" t="s">
        <v>3098</v>
      </c>
      <c r="E990" s="3">
        <v>41165</v>
      </c>
      <c r="F990" t="s">
        <v>3100</v>
      </c>
      <c r="G990" t="s">
        <v>139</v>
      </c>
      <c r="H990" s="3">
        <v>41168</v>
      </c>
      <c r="I990" s="3">
        <v>41169</v>
      </c>
      <c r="J990">
        <v>4</v>
      </c>
      <c r="K990" t="s">
        <v>8399</v>
      </c>
      <c r="L990" s="5">
        <v>145.27500000000001</v>
      </c>
      <c r="M990">
        <v>2012</v>
      </c>
      <c r="N990">
        <f t="shared" si="30"/>
        <v>1</v>
      </c>
      <c r="O990" t="str">
        <f t="shared" si="31"/>
        <v>Thursday</v>
      </c>
      <c r="P990" s="14">
        <v>0.45995901639344267</v>
      </c>
    </row>
    <row r="991" spans="1:16" x14ac:dyDescent="0.35">
      <c r="A991">
        <v>990</v>
      </c>
      <c r="B991" t="s">
        <v>3097</v>
      </c>
      <c r="C991" t="s">
        <v>30</v>
      </c>
      <c r="D991" t="s">
        <v>3098</v>
      </c>
      <c r="E991" s="3">
        <v>41165</v>
      </c>
      <c r="F991" t="s">
        <v>3102</v>
      </c>
      <c r="G991" t="s">
        <v>139</v>
      </c>
      <c r="H991" s="3">
        <v>41168</v>
      </c>
      <c r="I991" s="3">
        <v>41168</v>
      </c>
      <c r="J991">
        <v>3</v>
      </c>
      <c r="K991" t="s">
        <v>8400</v>
      </c>
      <c r="L991" s="5">
        <v>365.2</v>
      </c>
      <c r="M991">
        <v>2012</v>
      </c>
      <c r="N991">
        <f t="shared" si="30"/>
        <v>0</v>
      </c>
      <c r="O991" t="str">
        <f t="shared" si="31"/>
        <v>Thursday</v>
      </c>
      <c r="P991" s="14">
        <v>0.14000000000000001</v>
      </c>
    </row>
    <row r="992" spans="1:16" x14ac:dyDescent="0.35">
      <c r="A992">
        <v>991</v>
      </c>
      <c r="B992" t="s">
        <v>3097</v>
      </c>
      <c r="C992" t="s">
        <v>30</v>
      </c>
      <c r="D992" t="s">
        <v>3098</v>
      </c>
      <c r="E992" s="3">
        <v>41165</v>
      </c>
      <c r="F992" t="s">
        <v>3104</v>
      </c>
      <c r="G992" t="s">
        <v>139</v>
      </c>
      <c r="H992" s="3">
        <v>41168</v>
      </c>
      <c r="I992" s="3">
        <v>41168</v>
      </c>
      <c r="J992">
        <v>3</v>
      </c>
      <c r="K992" t="s">
        <v>8400</v>
      </c>
      <c r="L992" s="5">
        <v>7.6999999999999999E-2</v>
      </c>
      <c r="M992">
        <v>2012</v>
      </c>
      <c r="N992">
        <f t="shared" si="30"/>
        <v>0</v>
      </c>
      <c r="O992" t="str">
        <f t="shared" si="31"/>
        <v>Thursday</v>
      </c>
      <c r="P992" s="14">
        <v>0.48125000000000001</v>
      </c>
    </row>
    <row r="993" spans="1:16" x14ac:dyDescent="0.35">
      <c r="A993">
        <v>992</v>
      </c>
      <c r="B993" t="s">
        <v>3106</v>
      </c>
      <c r="C993" t="s">
        <v>199</v>
      </c>
      <c r="D993" t="s">
        <v>3107</v>
      </c>
      <c r="E993" s="3">
        <v>41044</v>
      </c>
      <c r="F993" t="s">
        <v>1101</v>
      </c>
      <c r="G993" t="s">
        <v>41</v>
      </c>
      <c r="H993" s="3">
        <v>41049</v>
      </c>
      <c r="I993" s="3">
        <v>41050</v>
      </c>
      <c r="J993">
        <v>6</v>
      </c>
      <c r="K993" t="s">
        <v>8399</v>
      </c>
      <c r="L993" s="5">
        <v>9.5890000000000004</v>
      </c>
      <c r="M993">
        <v>2012</v>
      </c>
      <c r="N993">
        <f t="shared" si="30"/>
        <v>1</v>
      </c>
      <c r="O993" t="str">
        <f t="shared" si="31"/>
        <v>Tuesday</v>
      </c>
      <c r="P993" s="14">
        <v>-0.13383628211668053</v>
      </c>
    </row>
    <row r="994" spans="1:16" x14ac:dyDescent="0.35">
      <c r="A994">
        <v>993</v>
      </c>
      <c r="B994" t="s">
        <v>3106</v>
      </c>
      <c r="C994" t="s">
        <v>199</v>
      </c>
      <c r="D994" t="s">
        <v>3107</v>
      </c>
      <c r="E994" s="3">
        <v>41044</v>
      </c>
      <c r="F994" t="s">
        <v>3109</v>
      </c>
      <c r="G994" t="s">
        <v>41</v>
      </c>
      <c r="H994" s="3">
        <v>41049</v>
      </c>
      <c r="I994" s="3">
        <v>41049</v>
      </c>
      <c r="J994">
        <v>5</v>
      </c>
      <c r="K994" t="s">
        <v>8400</v>
      </c>
      <c r="L994" s="5">
        <v>1.004</v>
      </c>
      <c r="M994">
        <v>2012</v>
      </c>
      <c r="N994">
        <f t="shared" si="30"/>
        <v>0</v>
      </c>
      <c r="O994" t="str">
        <f t="shared" si="31"/>
        <v>Tuesday</v>
      </c>
      <c r="P994" s="14">
        <v>-0.11273295972891957</v>
      </c>
    </row>
    <row r="995" spans="1:16" x14ac:dyDescent="0.35">
      <c r="A995">
        <v>994</v>
      </c>
      <c r="B995" t="s">
        <v>3106</v>
      </c>
      <c r="C995" t="s">
        <v>199</v>
      </c>
      <c r="D995" t="s">
        <v>3107</v>
      </c>
      <c r="E995" s="3">
        <v>41044</v>
      </c>
      <c r="F995" t="s">
        <v>3111</v>
      </c>
      <c r="G995" t="s">
        <v>41</v>
      </c>
      <c r="H995" s="3">
        <v>41049</v>
      </c>
      <c r="I995" s="3">
        <v>41051</v>
      </c>
      <c r="J995">
        <v>7</v>
      </c>
      <c r="K995" t="s">
        <v>8399</v>
      </c>
      <c r="L995" s="5">
        <v>20.61</v>
      </c>
      <c r="M995">
        <v>2012</v>
      </c>
      <c r="N995">
        <f t="shared" si="30"/>
        <v>2</v>
      </c>
      <c r="O995" t="str">
        <f t="shared" si="31"/>
        <v>Tuesday</v>
      </c>
      <c r="P995" s="14">
        <v>-1.259675562294092E-2</v>
      </c>
    </row>
    <row r="996" spans="1:16" x14ac:dyDescent="0.35">
      <c r="A996">
        <v>995</v>
      </c>
      <c r="B996" t="s">
        <v>3106</v>
      </c>
      <c r="C996" t="s">
        <v>199</v>
      </c>
      <c r="D996" t="s">
        <v>3107</v>
      </c>
      <c r="E996" s="3">
        <v>41044</v>
      </c>
      <c r="F996" t="s">
        <v>317</v>
      </c>
      <c r="G996" t="s">
        <v>41</v>
      </c>
      <c r="H996" s="3">
        <v>41049</v>
      </c>
      <c r="I996" s="3">
        <v>41049</v>
      </c>
      <c r="J996">
        <v>5</v>
      </c>
      <c r="K996" t="s">
        <v>8400</v>
      </c>
      <c r="L996" s="5">
        <v>63.347000000000001</v>
      </c>
      <c r="M996">
        <v>2012</v>
      </c>
      <c r="N996">
        <f t="shared" si="30"/>
        <v>0</v>
      </c>
      <c r="O996" t="str">
        <f t="shared" si="31"/>
        <v>Tuesday</v>
      </c>
      <c r="P996" s="14">
        <v>-0.46173193591908579</v>
      </c>
    </row>
    <row r="997" spans="1:16" x14ac:dyDescent="0.35">
      <c r="A997">
        <v>996</v>
      </c>
      <c r="B997" t="s">
        <v>3113</v>
      </c>
      <c r="C997" t="s">
        <v>44</v>
      </c>
      <c r="D997" t="s">
        <v>3114</v>
      </c>
      <c r="E997" s="3">
        <v>41935</v>
      </c>
      <c r="F997" t="s">
        <v>551</v>
      </c>
      <c r="G997" t="s">
        <v>41</v>
      </c>
      <c r="H997" s="3">
        <v>41940</v>
      </c>
      <c r="I997" s="3">
        <v>41940</v>
      </c>
      <c r="J997">
        <v>5</v>
      </c>
      <c r="K997" t="s">
        <v>8400</v>
      </c>
      <c r="L997" s="5">
        <v>7.7190000000000003</v>
      </c>
      <c r="M997">
        <v>2014</v>
      </c>
      <c r="N997">
        <f t="shared" si="30"/>
        <v>0</v>
      </c>
      <c r="O997" t="str">
        <f t="shared" si="31"/>
        <v>Thursday</v>
      </c>
      <c r="P997" s="14">
        <v>0.21967567567567567</v>
      </c>
    </row>
    <row r="998" spans="1:16" x14ac:dyDescent="0.35">
      <c r="A998">
        <v>997</v>
      </c>
      <c r="B998" t="s">
        <v>1463</v>
      </c>
      <c r="C998" t="s">
        <v>84</v>
      </c>
      <c r="D998" t="s">
        <v>3115</v>
      </c>
      <c r="E998" s="3">
        <v>41477</v>
      </c>
      <c r="F998" t="s">
        <v>3117</v>
      </c>
      <c r="G998" t="s">
        <v>41</v>
      </c>
      <c r="H998" s="3">
        <v>41482</v>
      </c>
      <c r="I998" s="3">
        <v>41482</v>
      </c>
      <c r="J998">
        <v>5</v>
      </c>
      <c r="K998" t="s">
        <v>8400</v>
      </c>
      <c r="L998" s="5">
        <v>129.63200000000001</v>
      </c>
      <c r="M998">
        <v>2013</v>
      </c>
      <c r="N998">
        <f t="shared" si="30"/>
        <v>0</v>
      </c>
      <c r="O998" t="str">
        <f t="shared" si="31"/>
        <v>Monday</v>
      </c>
      <c r="P998" s="14">
        <v>0.40982892690513217</v>
      </c>
    </row>
    <row r="999" spans="1:16" x14ac:dyDescent="0.35">
      <c r="A999">
        <v>998</v>
      </c>
      <c r="B999" t="s">
        <v>808</v>
      </c>
      <c r="C999" t="s">
        <v>44</v>
      </c>
      <c r="D999" t="s">
        <v>3119</v>
      </c>
      <c r="E999" s="3">
        <v>41838</v>
      </c>
      <c r="F999" t="s">
        <v>3121</v>
      </c>
      <c r="G999" t="s">
        <v>41</v>
      </c>
      <c r="H999" s="3">
        <v>41843</v>
      </c>
      <c r="I999" s="3">
        <v>41843</v>
      </c>
      <c r="J999">
        <v>5</v>
      </c>
      <c r="K999" t="s">
        <v>8400</v>
      </c>
      <c r="L999" s="5">
        <v>1.3580000000000001</v>
      </c>
      <c r="M999">
        <v>2014</v>
      </c>
      <c r="N999">
        <f t="shared" si="30"/>
        <v>0</v>
      </c>
      <c r="O999" t="str">
        <f t="shared" si="31"/>
        <v>Friday</v>
      </c>
      <c r="P999" s="14">
        <v>0.37565217391304351</v>
      </c>
    </row>
    <row r="1000" spans="1:16" x14ac:dyDescent="0.35">
      <c r="A1000">
        <v>999</v>
      </c>
      <c r="B1000" t="s">
        <v>3123</v>
      </c>
      <c r="C1000" t="s">
        <v>84</v>
      </c>
      <c r="D1000" t="s">
        <v>3124</v>
      </c>
      <c r="E1000" s="3">
        <v>41625</v>
      </c>
      <c r="F1000" t="s">
        <v>3126</v>
      </c>
      <c r="G1000" t="s">
        <v>139</v>
      </c>
      <c r="H1000" s="3">
        <v>41628</v>
      </c>
      <c r="I1000" s="3">
        <v>41628</v>
      </c>
      <c r="J1000">
        <v>3</v>
      </c>
      <c r="K1000" t="s">
        <v>8400</v>
      </c>
      <c r="L1000" s="5">
        <v>18.748999999999999</v>
      </c>
      <c r="M1000">
        <v>2013</v>
      </c>
      <c r="N1000">
        <f t="shared" si="30"/>
        <v>0</v>
      </c>
      <c r="O1000" t="str">
        <f t="shared" si="31"/>
        <v>Tuesday</v>
      </c>
      <c r="P1000" s="14">
        <v>0.27884305027548223</v>
      </c>
    </row>
    <row r="1001" spans="1:16" x14ac:dyDescent="0.35">
      <c r="A1001">
        <v>1000</v>
      </c>
      <c r="B1001" t="s">
        <v>3123</v>
      </c>
      <c r="C1001" t="s">
        <v>84</v>
      </c>
      <c r="D1001" t="s">
        <v>3124</v>
      </c>
      <c r="E1001" s="3">
        <v>41625</v>
      </c>
      <c r="F1001" t="s">
        <v>3128</v>
      </c>
      <c r="G1001" t="s">
        <v>139</v>
      </c>
      <c r="H1001" s="3">
        <v>41628</v>
      </c>
      <c r="I1001" s="3">
        <v>41628</v>
      </c>
      <c r="J1001">
        <v>3</v>
      </c>
      <c r="K1001" t="s">
        <v>8400</v>
      </c>
      <c r="L1001" s="5">
        <v>17.091999999999999</v>
      </c>
      <c r="M1001">
        <v>2013</v>
      </c>
      <c r="N1001">
        <f t="shared" si="30"/>
        <v>0</v>
      </c>
      <c r="O1001" t="str">
        <f t="shared" si="31"/>
        <v>Tuesday</v>
      </c>
      <c r="P1001" s="14">
        <v>0.36045977011494251</v>
      </c>
    </row>
    <row r="1002" spans="1:16" x14ac:dyDescent="0.35">
      <c r="A1002">
        <v>1001</v>
      </c>
      <c r="B1002" t="s">
        <v>1286</v>
      </c>
      <c r="C1002" t="s">
        <v>44</v>
      </c>
      <c r="D1002" t="s">
        <v>3131</v>
      </c>
      <c r="E1002" s="3">
        <v>41488</v>
      </c>
      <c r="F1002" t="s">
        <v>3133</v>
      </c>
      <c r="G1002" t="s">
        <v>139</v>
      </c>
      <c r="H1002" s="3">
        <v>41491</v>
      </c>
      <c r="I1002" s="3">
        <v>41491</v>
      </c>
      <c r="J1002">
        <v>3</v>
      </c>
      <c r="K1002" t="s">
        <v>8400</v>
      </c>
      <c r="L1002" s="5">
        <v>26.899000000000001</v>
      </c>
      <c r="M1002">
        <v>2013</v>
      </c>
      <c r="N1002">
        <f t="shared" si="30"/>
        <v>0</v>
      </c>
      <c r="O1002" t="str">
        <f t="shared" si="31"/>
        <v>Friday</v>
      </c>
      <c r="P1002" s="14">
        <v>0.17964497041420119</v>
      </c>
    </row>
    <row r="1003" spans="1:16" x14ac:dyDescent="0.35">
      <c r="A1003">
        <v>1002</v>
      </c>
      <c r="B1003" t="s">
        <v>1286</v>
      </c>
      <c r="C1003" t="s">
        <v>44</v>
      </c>
      <c r="D1003" t="s">
        <v>3131</v>
      </c>
      <c r="E1003" s="3">
        <v>41488</v>
      </c>
      <c r="F1003" t="s">
        <v>3135</v>
      </c>
      <c r="G1003" t="s">
        <v>139</v>
      </c>
      <c r="H1003" s="3">
        <v>41491</v>
      </c>
      <c r="I1003" s="3">
        <v>41492</v>
      </c>
      <c r="J1003">
        <v>4</v>
      </c>
      <c r="K1003" t="s">
        <v>8399</v>
      </c>
      <c r="L1003" s="5">
        <v>22.414000000000001</v>
      </c>
      <c r="M1003">
        <v>2013</v>
      </c>
      <c r="N1003">
        <f t="shared" si="30"/>
        <v>1</v>
      </c>
      <c r="O1003" t="str">
        <f t="shared" si="31"/>
        <v>Friday</v>
      </c>
      <c r="P1003" s="14">
        <v>0.31944055944055944</v>
      </c>
    </row>
    <row r="1004" spans="1:16" x14ac:dyDescent="0.35">
      <c r="A1004">
        <v>1003</v>
      </c>
      <c r="B1004" t="s">
        <v>1286</v>
      </c>
      <c r="C1004" t="s">
        <v>44</v>
      </c>
      <c r="D1004" t="s">
        <v>3131</v>
      </c>
      <c r="E1004" s="3">
        <v>41488</v>
      </c>
      <c r="F1004" t="s">
        <v>3137</v>
      </c>
      <c r="G1004" t="s">
        <v>139</v>
      </c>
      <c r="H1004" s="3">
        <v>41491</v>
      </c>
      <c r="I1004" s="3">
        <v>41494</v>
      </c>
      <c r="J1004">
        <v>6</v>
      </c>
      <c r="K1004" t="s">
        <v>8399</v>
      </c>
      <c r="L1004" s="5">
        <v>14.108000000000001</v>
      </c>
      <c r="M1004">
        <v>2013</v>
      </c>
      <c r="N1004">
        <f t="shared" si="30"/>
        <v>3</v>
      </c>
      <c r="O1004" t="str">
        <f t="shared" si="31"/>
        <v>Friday</v>
      </c>
      <c r="P1004" s="14">
        <v>0.37903846153846149</v>
      </c>
    </row>
    <row r="1005" spans="1:16" x14ac:dyDescent="0.35">
      <c r="A1005">
        <v>1004</v>
      </c>
      <c r="B1005" t="s">
        <v>3139</v>
      </c>
      <c r="C1005" t="s">
        <v>44</v>
      </c>
      <c r="D1005" t="s">
        <v>3141</v>
      </c>
      <c r="E1005" s="3">
        <v>41212</v>
      </c>
      <c r="F1005" t="s">
        <v>3143</v>
      </c>
      <c r="G1005" t="s">
        <v>41</v>
      </c>
      <c r="H1005" s="3">
        <v>41217</v>
      </c>
      <c r="I1005" s="3">
        <v>41217</v>
      </c>
      <c r="J1005">
        <v>5</v>
      </c>
      <c r="K1005" t="s">
        <v>8400</v>
      </c>
      <c r="L1005" s="5">
        <v>0.95299999999999996</v>
      </c>
      <c r="M1005">
        <v>2012</v>
      </c>
      <c r="N1005">
        <f t="shared" si="30"/>
        <v>0</v>
      </c>
      <c r="O1005" t="str">
        <f t="shared" si="31"/>
        <v>Tuesday</v>
      </c>
      <c r="P1005" s="14">
        <v>0.20222222222222222</v>
      </c>
    </row>
    <row r="1006" spans="1:16" x14ac:dyDescent="0.35">
      <c r="A1006">
        <v>1005</v>
      </c>
      <c r="B1006" t="s">
        <v>3145</v>
      </c>
      <c r="C1006" t="s">
        <v>44</v>
      </c>
      <c r="D1006" t="s">
        <v>3146</v>
      </c>
      <c r="E1006" s="3">
        <v>41601</v>
      </c>
      <c r="F1006" t="s">
        <v>100</v>
      </c>
      <c r="G1006" t="s">
        <v>41</v>
      </c>
      <c r="H1006" s="3">
        <v>41606</v>
      </c>
      <c r="I1006" s="3">
        <v>41606</v>
      </c>
      <c r="J1006">
        <v>5</v>
      </c>
      <c r="K1006" t="s">
        <v>8400</v>
      </c>
      <c r="L1006" s="5">
        <v>2.5070000000000001</v>
      </c>
      <c r="M1006">
        <v>2013</v>
      </c>
      <c r="N1006">
        <f t="shared" si="30"/>
        <v>0</v>
      </c>
      <c r="O1006" t="str">
        <f t="shared" si="31"/>
        <v>Saturday</v>
      </c>
      <c r="P1006" s="14">
        <v>0.47320754716981128</v>
      </c>
    </row>
    <row r="1007" spans="1:16" x14ac:dyDescent="0.35">
      <c r="A1007">
        <v>1006</v>
      </c>
      <c r="B1007" t="s">
        <v>1458</v>
      </c>
      <c r="C1007" t="s">
        <v>44</v>
      </c>
      <c r="D1007" t="s">
        <v>3147</v>
      </c>
      <c r="E1007" s="3">
        <v>41249</v>
      </c>
      <c r="F1007" t="s">
        <v>2389</v>
      </c>
      <c r="G1007" t="s">
        <v>41</v>
      </c>
      <c r="H1007" s="3">
        <v>41254</v>
      </c>
      <c r="I1007" s="3">
        <v>41254</v>
      </c>
      <c r="J1007">
        <v>5</v>
      </c>
      <c r="K1007" t="s">
        <v>8400</v>
      </c>
      <c r="L1007" s="5">
        <v>3.0059999999999998</v>
      </c>
      <c r="M1007">
        <v>2012</v>
      </c>
      <c r="N1007">
        <f t="shared" si="30"/>
        <v>0</v>
      </c>
      <c r="O1007" t="str">
        <f t="shared" si="31"/>
        <v>Thursday</v>
      </c>
      <c r="P1007" s="14">
        <v>0.18588235294117647</v>
      </c>
    </row>
    <row r="1008" spans="1:16" x14ac:dyDescent="0.35">
      <c r="A1008">
        <v>1007</v>
      </c>
      <c r="B1008" t="s">
        <v>1776</v>
      </c>
      <c r="C1008" t="s">
        <v>84</v>
      </c>
      <c r="D1008" t="s">
        <v>3149</v>
      </c>
      <c r="E1008" s="3">
        <v>40875</v>
      </c>
      <c r="F1008" t="s">
        <v>3151</v>
      </c>
      <c r="G1008" t="s">
        <v>41</v>
      </c>
      <c r="H1008" s="3">
        <v>40880</v>
      </c>
      <c r="I1008" s="3">
        <v>40880</v>
      </c>
      <c r="J1008">
        <v>5</v>
      </c>
      <c r="K1008" t="s">
        <v>8400</v>
      </c>
      <c r="L1008" s="5">
        <v>0.245</v>
      </c>
      <c r="M1008">
        <v>2011</v>
      </c>
      <c r="N1008">
        <f t="shared" si="30"/>
        <v>0</v>
      </c>
      <c r="O1008" t="str">
        <f t="shared" si="31"/>
        <v>Monday</v>
      </c>
      <c r="P1008" s="14">
        <v>-0.25179856115107918</v>
      </c>
    </row>
    <row r="1009" spans="1:16" x14ac:dyDescent="0.35">
      <c r="A1009">
        <v>1008</v>
      </c>
      <c r="B1009" t="s">
        <v>1776</v>
      </c>
      <c r="C1009" t="s">
        <v>84</v>
      </c>
      <c r="D1009" t="s">
        <v>3149</v>
      </c>
      <c r="E1009" s="3">
        <v>40875</v>
      </c>
      <c r="F1009" t="s">
        <v>2501</v>
      </c>
      <c r="G1009" t="s">
        <v>41</v>
      </c>
      <c r="H1009" s="3">
        <v>40880</v>
      </c>
      <c r="I1009" s="3">
        <v>40880</v>
      </c>
      <c r="J1009">
        <v>5</v>
      </c>
      <c r="K1009" t="s">
        <v>8400</v>
      </c>
      <c r="L1009" s="5">
        <v>1.4410000000000001</v>
      </c>
      <c r="M1009">
        <v>2011</v>
      </c>
      <c r="N1009">
        <f t="shared" si="30"/>
        <v>0</v>
      </c>
      <c r="O1009" t="str">
        <f t="shared" si="31"/>
        <v>Monday</v>
      </c>
      <c r="P1009" s="14">
        <v>-8.1656615253242262E-2</v>
      </c>
    </row>
    <row r="1010" spans="1:16" x14ac:dyDescent="0.35">
      <c r="A1010">
        <v>1009</v>
      </c>
      <c r="B1010" t="s">
        <v>1469</v>
      </c>
      <c r="C1010" t="s">
        <v>199</v>
      </c>
      <c r="D1010" t="s">
        <v>3153</v>
      </c>
      <c r="E1010" s="3">
        <v>41149</v>
      </c>
      <c r="F1010" t="s">
        <v>632</v>
      </c>
      <c r="G1010" t="s">
        <v>41</v>
      </c>
      <c r="H1010" s="3">
        <v>41154</v>
      </c>
      <c r="I1010" s="3">
        <v>41157</v>
      </c>
      <c r="J1010">
        <v>8</v>
      </c>
      <c r="K1010" t="s">
        <v>8399</v>
      </c>
      <c r="L1010" s="5">
        <v>9.3059999999999992</v>
      </c>
      <c r="M1010">
        <v>2012</v>
      </c>
      <c r="N1010">
        <f t="shared" si="30"/>
        <v>3</v>
      </c>
      <c r="O1010" t="str">
        <f t="shared" si="31"/>
        <v>Tuesday</v>
      </c>
      <c r="P1010" s="14">
        <v>-0.23824088800898682</v>
      </c>
    </row>
    <row r="1011" spans="1:16" x14ac:dyDescent="0.35">
      <c r="A1011">
        <v>1010</v>
      </c>
      <c r="B1011" t="s">
        <v>3155</v>
      </c>
      <c r="C1011" t="s">
        <v>199</v>
      </c>
      <c r="D1011" t="s">
        <v>3156</v>
      </c>
      <c r="E1011" s="3">
        <v>41922</v>
      </c>
      <c r="F1011" t="s">
        <v>2291</v>
      </c>
      <c r="G1011" t="s">
        <v>139</v>
      </c>
      <c r="H1011" s="3">
        <v>41925</v>
      </c>
      <c r="I1011" s="3">
        <v>41925</v>
      </c>
      <c r="J1011">
        <v>3</v>
      </c>
      <c r="K1011" t="s">
        <v>8400</v>
      </c>
      <c r="L1011" s="5">
        <v>75.899000000000001</v>
      </c>
      <c r="M1011">
        <v>2014</v>
      </c>
      <c r="N1011">
        <f t="shared" si="30"/>
        <v>0</v>
      </c>
      <c r="O1011" t="str">
        <f t="shared" si="31"/>
        <v>Friday</v>
      </c>
      <c r="P1011" s="14">
        <v>0.2082883017615326</v>
      </c>
    </row>
    <row r="1012" spans="1:16" x14ac:dyDescent="0.35">
      <c r="A1012">
        <v>1011</v>
      </c>
      <c r="B1012" t="s">
        <v>3155</v>
      </c>
      <c r="C1012" t="s">
        <v>199</v>
      </c>
      <c r="D1012" t="s">
        <v>3156</v>
      </c>
      <c r="E1012" s="3">
        <v>41922</v>
      </c>
      <c r="F1012" t="s">
        <v>3158</v>
      </c>
      <c r="G1012" t="s">
        <v>139</v>
      </c>
      <c r="H1012" s="3">
        <v>41925</v>
      </c>
      <c r="I1012" s="3">
        <v>41928</v>
      </c>
      <c r="J1012">
        <v>6</v>
      </c>
      <c r="K1012" t="s">
        <v>8399</v>
      </c>
      <c r="L1012" s="5">
        <v>19.128</v>
      </c>
      <c r="M1012">
        <v>2014</v>
      </c>
      <c r="N1012">
        <f t="shared" si="30"/>
        <v>3</v>
      </c>
      <c r="O1012" t="str">
        <f t="shared" si="31"/>
        <v>Friday</v>
      </c>
      <c r="P1012" s="14">
        <v>0.12942222222222224</v>
      </c>
    </row>
    <row r="1013" spans="1:16" x14ac:dyDescent="0.35">
      <c r="A1013">
        <v>1012</v>
      </c>
      <c r="B1013" t="s">
        <v>3160</v>
      </c>
      <c r="C1013" t="s">
        <v>199</v>
      </c>
      <c r="D1013" t="s">
        <v>3161</v>
      </c>
      <c r="E1013" s="3">
        <v>40714</v>
      </c>
      <c r="F1013" t="s">
        <v>722</v>
      </c>
      <c r="G1013" t="s">
        <v>41</v>
      </c>
      <c r="H1013" s="3">
        <v>40719</v>
      </c>
      <c r="I1013" s="3">
        <v>40720</v>
      </c>
      <c r="J1013">
        <v>6</v>
      </c>
      <c r="K1013" t="s">
        <v>8399</v>
      </c>
      <c r="L1013" s="5">
        <v>11.933999999999999</v>
      </c>
      <c r="M1013">
        <v>2011</v>
      </c>
      <c r="N1013">
        <f t="shared" si="30"/>
        <v>1</v>
      </c>
      <c r="O1013" t="str">
        <f t="shared" si="31"/>
        <v>Monday</v>
      </c>
      <c r="P1013" s="14">
        <v>0.39082568807339441</v>
      </c>
    </row>
    <row r="1014" spans="1:16" x14ac:dyDescent="0.35">
      <c r="A1014">
        <v>1013</v>
      </c>
      <c r="B1014" t="s">
        <v>3160</v>
      </c>
      <c r="C1014" t="s">
        <v>199</v>
      </c>
      <c r="D1014" t="s">
        <v>3161</v>
      </c>
      <c r="E1014" s="3">
        <v>40714</v>
      </c>
      <c r="F1014" t="s">
        <v>362</v>
      </c>
      <c r="G1014" t="s">
        <v>41</v>
      </c>
      <c r="H1014" s="3">
        <v>40719</v>
      </c>
      <c r="I1014" s="3">
        <v>40719</v>
      </c>
      <c r="J1014">
        <v>5</v>
      </c>
      <c r="K1014" t="s">
        <v>8400</v>
      </c>
      <c r="L1014" s="5">
        <v>21.036000000000001</v>
      </c>
      <c r="M1014">
        <v>2011</v>
      </c>
      <c r="N1014">
        <f t="shared" si="30"/>
        <v>0</v>
      </c>
      <c r="O1014" t="str">
        <f t="shared" si="31"/>
        <v>Monday</v>
      </c>
      <c r="P1014" s="14">
        <v>0.36011173184357537</v>
      </c>
    </row>
    <row r="1015" spans="1:16" x14ac:dyDescent="0.35">
      <c r="A1015">
        <v>1014</v>
      </c>
      <c r="B1015" t="s">
        <v>510</v>
      </c>
      <c r="C1015" t="s">
        <v>44</v>
      </c>
      <c r="D1015" t="s">
        <v>3163</v>
      </c>
      <c r="E1015" s="3">
        <v>41452</v>
      </c>
      <c r="F1015" t="s">
        <v>3165</v>
      </c>
      <c r="G1015" t="s">
        <v>41</v>
      </c>
      <c r="H1015" s="3">
        <v>41457</v>
      </c>
      <c r="I1015" s="3">
        <v>41459</v>
      </c>
      <c r="J1015">
        <v>7</v>
      </c>
      <c r="K1015" t="s">
        <v>8399</v>
      </c>
      <c r="L1015" s="5">
        <v>2.383</v>
      </c>
      <c r="M1015">
        <v>2013</v>
      </c>
      <c r="N1015">
        <f t="shared" si="30"/>
        <v>2</v>
      </c>
      <c r="O1015" t="str">
        <f t="shared" si="31"/>
        <v>Thursday</v>
      </c>
      <c r="P1015" s="14">
        <v>0.08</v>
      </c>
    </row>
    <row r="1016" spans="1:16" x14ac:dyDescent="0.35">
      <c r="A1016">
        <v>1015</v>
      </c>
      <c r="B1016" t="s">
        <v>510</v>
      </c>
      <c r="C1016" t="s">
        <v>44</v>
      </c>
      <c r="D1016" t="s">
        <v>3163</v>
      </c>
      <c r="E1016" s="3">
        <v>41452</v>
      </c>
      <c r="F1016" t="s">
        <v>3167</v>
      </c>
      <c r="G1016" t="s">
        <v>41</v>
      </c>
      <c r="H1016" s="3">
        <v>41457</v>
      </c>
      <c r="I1016" s="3">
        <v>41459</v>
      </c>
      <c r="J1016">
        <v>7</v>
      </c>
      <c r="K1016" t="s">
        <v>8399</v>
      </c>
      <c r="L1016" s="5">
        <v>27.183</v>
      </c>
      <c r="M1016">
        <v>2013</v>
      </c>
      <c r="N1016">
        <f t="shared" si="30"/>
        <v>2</v>
      </c>
      <c r="O1016" t="str">
        <f t="shared" si="31"/>
        <v>Thursday</v>
      </c>
      <c r="P1016" s="14">
        <v>0.2585269366071461</v>
      </c>
    </row>
    <row r="1017" spans="1:16" x14ac:dyDescent="0.35">
      <c r="A1017">
        <v>1016</v>
      </c>
      <c r="B1017" t="s">
        <v>649</v>
      </c>
      <c r="C1017" t="s">
        <v>199</v>
      </c>
      <c r="D1017" t="s">
        <v>3168</v>
      </c>
      <c r="E1017" s="3">
        <v>41508</v>
      </c>
      <c r="F1017" t="s">
        <v>480</v>
      </c>
      <c r="G1017" t="s">
        <v>155</v>
      </c>
      <c r="H1017" s="3">
        <v>41510</v>
      </c>
      <c r="I1017" s="3">
        <v>41510</v>
      </c>
      <c r="J1017">
        <v>2</v>
      </c>
      <c r="K1017" t="s">
        <v>8400</v>
      </c>
      <c r="L1017" s="5">
        <v>49.68</v>
      </c>
      <c r="M1017">
        <v>2013</v>
      </c>
      <c r="N1017">
        <f t="shared" si="30"/>
        <v>0</v>
      </c>
      <c r="O1017" t="str">
        <f t="shared" si="31"/>
        <v>Thursday</v>
      </c>
      <c r="P1017" s="14">
        <v>0.10971428571428571</v>
      </c>
    </row>
    <row r="1018" spans="1:16" x14ac:dyDescent="0.35">
      <c r="A1018">
        <v>1017</v>
      </c>
      <c r="B1018" t="s">
        <v>649</v>
      </c>
      <c r="C1018" t="s">
        <v>199</v>
      </c>
      <c r="D1018" t="s">
        <v>3168</v>
      </c>
      <c r="E1018" s="3">
        <v>41508</v>
      </c>
      <c r="F1018" t="s">
        <v>2332</v>
      </c>
      <c r="G1018" t="s">
        <v>155</v>
      </c>
      <c r="H1018" s="3">
        <v>41510</v>
      </c>
      <c r="I1018" s="3">
        <v>41513</v>
      </c>
      <c r="J1018">
        <v>5</v>
      </c>
      <c r="K1018" t="s">
        <v>8399</v>
      </c>
      <c r="L1018" s="5">
        <v>173.64500000000001</v>
      </c>
      <c r="M1018">
        <v>2013</v>
      </c>
      <c r="N1018">
        <f t="shared" si="30"/>
        <v>3</v>
      </c>
      <c r="O1018" t="str">
        <f t="shared" si="31"/>
        <v>Thursday</v>
      </c>
      <c r="P1018" s="14">
        <v>0.33026819923371648</v>
      </c>
    </row>
    <row r="1019" spans="1:16" x14ac:dyDescent="0.35">
      <c r="A1019">
        <v>1018</v>
      </c>
      <c r="B1019" t="s">
        <v>649</v>
      </c>
      <c r="C1019" t="s">
        <v>199</v>
      </c>
      <c r="D1019" t="s">
        <v>3168</v>
      </c>
      <c r="E1019" s="3">
        <v>41508</v>
      </c>
      <c r="F1019" t="s">
        <v>3170</v>
      </c>
      <c r="G1019" t="s">
        <v>155</v>
      </c>
      <c r="H1019" s="3">
        <v>41510</v>
      </c>
      <c r="I1019" s="3">
        <v>41510</v>
      </c>
      <c r="J1019">
        <v>2</v>
      </c>
      <c r="K1019" t="s">
        <v>8400</v>
      </c>
      <c r="L1019" s="5">
        <v>51.362000000000002</v>
      </c>
      <c r="M1019">
        <v>2013</v>
      </c>
      <c r="N1019">
        <f t="shared" si="30"/>
        <v>0</v>
      </c>
      <c r="O1019" t="str">
        <f t="shared" si="31"/>
        <v>Thursday</v>
      </c>
      <c r="P1019" s="14">
        <v>0.20932203389830509</v>
      </c>
    </row>
    <row r="1020" spans="1:16" x14ac:dyDescent="0.35">
      <c r="A1020">
        <v>1019</v>
      </c>
      <c r="B1020" t="s">
        <v>3172</v>
      </c>
      <c r="C1020" t="s">
        <v>84</v>
      </c>
      <c r="D1020" t="s">
        <v>3173</v>
      </c>
      <c r="E1020" s="3">
        <v>41863</v>
      </c>
      <c r="F1020" t="s">
        <v>2824</v>
      </c>
      <c r="G1020" t="s">
        <v>139</v>
      </c>
      <c r="H1020" s="3">
        <v>41866</v>
      </c>
      <c r="I1020" s="3">
        <v>41866</v>
      </c>
      <c r="J1020">
        <v>3</v>
      </c>
      <c r="K1020" t="s">
        <v>8400</v>
      </c>
      <c r="L1020" s="5">
        <v>8.3330000000000002</v>
      </c>
      <c r="M1020">
        <v>2014</v>
      </c>
      <c r="N1020">
        <f t="shared" si="30"/>
        <v>0</v>
      </c>
      <c r="O1020" t="str">
        <f t="shared" si="31"/>
        <v>Tuesday</v>
      </c>
      <c r="P1020" s="14">
        <v>6.9696969696969688E-2</v>
      </c>
    </row>
    <row r="1021" spans="1:16" x14ac:dyDescent="0.35">
      <c r="A1021">
        <v>1020</v>
      </c>
      <c r="B1021" t="s">
        <v>3172</v>
      </c>
      <c r="C1021" t="s">
        <v>84</v>
      </c>
      <c r="D1021" t="s">
        <v>3173</v>
      </c>
      <c r="E1021" s="3">
        <v>41863</v>
      </c>
      <c r="F1021" t="s">
        <v>270</v>
      </c>
      <c r="G1021" t="s">
        <v>139</v>
      </c>
      <c r="H1021" s="3">
        <v>41866</v>
      </c>
      <c r="I1021" s="3">
        <v>41866</v>
      </c>
      <c r="J1021">
        <v>3</v>
      </c>
      <c r="K1021" t="s">
        <v>8400</v>
      </c>
      <c r="L1021" s="5">
        <v>6.202</v>
      </c>
      <c r="M1021">
        <v>2014</v>
      </c>
      <c r="N1021">
        <f t="shared" si="30"/>
        <v>0</v>
      </c>
      <c r="O1021" t="str">
        <f t="shared" si="31"/>
        <v>Tuesday</v>
      </c>
      <c r="P1021" s="14">
        <v>0.43080000000000007</v>
      </c>
    </row>
    <row r="1022" spans="1:16" x14ac:dyDescent="0.35">
      <c r="A1022">
        <v>1021</v>
      </c>
      <c r="B1022" t="s">
        <v>3172</v>
      </c>
      <c r="C1022" t="s">
        <v>84</v>
      </c>
      <c r="D1022" t="s">
        <v>3173</v>
      </c>
      <c r="E1022" s="3">
        <v>41863</v>
      </c>
      <c r="F1022" t="s">
        <v>787</v>
      </c>
      <c r="G1022" t="s">
        <v>139</v>
      </c>
      <c r="H1022" s="3">
        <v>41866</v>
      </c>
      <c r="I1022" s="3">
        <v>41867</v>
      </c>
      <c r="J1022">
        <v>4</v>
      </c>
      <c r="K1022" t="s">
        <v>8399</v>
      </c>
      <c r="L1022" s="5">
        <v>1.1200000000000001</v>
      </c>
      <c r="M1022">
        <v>2014</v>
      </c>
      <c r="N1022">
        <f t="shared" si="30"/>
        <v>1</v>
      </c>
      <c r="O1022" t="str">
        <f t="shared" si="31"/>
        <v>Tuesday</v>
      </c>
      <c r="P1022" s="14">
        <v>9.0000000000000011E-3</v>
      </c>
    </row>
    <row r="1023" spans="1:16" x14ac:dyDescent="0.35">
      <c r="A1023">
        <v>1022</v>
      </c>
      <c r="B1023" t="s">
        <v>3172</v>
      </c>
      <c r="C1023" t="s">
        <v>84</v>
      </c>
      <c r="D1023" t="s">
        <v>3173</v>
      </c>
      <c r="E1023" s="3">
        <v>41863</v>
      </c>
      <c r="F1023" t="s">
        <v>3175</v>
      </c>
      <c r="G1023" t="s">
        <v>139</v>
      </c>
      <c r="H1023" s="3">
        <v>41866</v>
      </c>
      <c r="I1023" s="3">
        <v>41866</v>
      </c>
      <c r="J1023">
        <v>3</v>
      </c>
      <c r="K1023" t="s">
        <v>8400</v>
      </c>
      <c r="L1023" s="5">
        <v>17.228999999999999</v>
      </c>
      <c r="M1023">
        <v>2014</v>
      </c>
      <c r="N1023">
        <f t="shared" si="30"/>
        <v>0</v>
      </c>
      <c r="O1023" t="str">
        <f t="shared" si="31"/>
        <v>Tuesday</v>
      </c>
      <c r="P1023" s="14">
        <v>0.28809523809523802</v>
      </c>
    </row>
    <row r="1024" spans="1:16" x14ac:dyDescent="0.35">
      <c r="A1024">
        <v>1023</v>
      </c>
      <c r="B1024" t="s">
        <v>3177</v>
      </c>
      <c r="C1024" t="s">
        <v>84</v>
      </c>
      <c r="D1024" t="s">
        <v>3178</v>
      </c>
      <c r="E1024" s="3">
        <v>41614</v>
      </c>
      <c r="F1024" t="s">
        <v>1905</v>
      </c>
      <c r="G1024" t="s">
        <v>41</v>
      </c>
      <c r="H1024" s="3">
        <v>41619</v>
      </c>
      <c r="I1024" s="3">
        <v>41619</v>
      </c>
      <c r="J1024">
        <v>5</v>
      </c>
      <c r="K1024" t="s">
        <v>8400</v>
      </c>
      <c r="L1024" s="5">
        <v>2.1320000000000001</v>
      </c>
      <c r="M1024">
        <v>2013</v>
      </c>
      <c r="N1024">
        <f t="shared" si="30"/>
        <v>0</v>
      </c>
      <c r="O1024" t="str">
        <f t="shared" si="31"/>
        <v>Friday</v>
      </c>
      <c r="P1024" s="14">
        <v>-0.2707152002926651</v>
      </c>
    </row>
    <row r="1025" spans="1:16" x14ac:dyDescent="0.35">
      <c r="A1025">
        <v>1024</v>
      </c>
      <c r="B1025" t="s">
        <v>3177</v>
      </c>
      <c r="C1025" t="s">
        <v>84</v>
      </c>
      <c r="D1025" t="s">
        <v>3178</v>
      </c>
      <c r="E1025" s="3">
        <v>41614</v>
      </c>
      <c r="F1025" t="s">
        <v>3180</v>
      </c>
      <c r="G1025" t="s">
        <v>41</v>
      </c>
      <c r="H1025" s="3">
        <v>41619</v>
      </c>
      <c r="I1025" s="3">
        <v>41619</v>
      </c>
      <c r="J1025">
        <v>5</v>
      </c>
      <c r="K1025" t="s">
        <v>8400</v>
      </c>
      <c r="L1025" s="5">
        <v>3.6160000000000001</v>
      </c>
      <c r="M1025">
        <v>2013</v>
      </c>
      <c r="N1025">
        <f t="shared" si="30"/>
        <v>0</v>
      </c>
      <c r="O1025" t="str">
        <f t="shared" si="31"/>
        <v>Friday</v>
      </c>
      <c r="P1025" s="14">
        <v>-0.51409922233471916</v>
      </c>
    </row>
    <row r="1026" spans="1:16" x14ac:dyDescent="0.35">
      <c r="A1026">
        <v>1025</v>
      </c>
      <c r="B1026" t="s">
        <v>3177</v>
      </c>
      <c r="C1026" t="s">
        <v>84</v>
      </c>
      <c r="D1026" t="s">
        <v>3178</v>
      </c>
      <c r="E1026" s="3">
        <v>41614</v>
      </c>
      <c r="F1026" t="s">
        <v>675</v>
      </c>
      <c r="G1026" t="s">
        <v>41</v>
      </c>
      <c r="H1026" s="3">
        <v>41619</v>
      </c>
      <c r="I1026" s="3">
        <v>41619</v>
      </c>
      <c r="J1026">
        <v>5</v>
      </c>
      <c r="K1026" t="s">
        <v>8400</v>
      </c>
      <c r="L1026" s="5">
        <v>20.475999999999999</v>
      </c>
      <c r="M1026">
        <v>2013</v>
      </c>
      <c r="N1026">
        <f t="shared" si="30"/>
        <v>0</v>
      </c>
      <c r="O1026" t="str">
        <f t="shared" si="31"/>
        <v>Friday</v>
      </c>
      <c r="P1026" s="14">
        <v>0.10391138123713362</v>
      </c>
    </row>
    <row r="1027" spans="1:16" x14ac:dyDescent="0.35">
      <c r="A1027">
        <v>1026</v>
      </c>
      <c r="B1027" t="s">
        <v>435</v>
      </c>
      <c r="C1027" t="s">
        <v>30</v>
      </c>
      <c r="D1027" t="s">
        <v>3181</v>
      </c>
      <c r="E1027" s="3">
        <v>41935</v>
      </c>
      <c r="F1027" t="s">
        <v>3183</v>
      </c>
      <c r="G1027" t="s">
        <v>41</v>
      </c>
      <c r="H1027" s="3">
        <v>41940</v>
      </c>
      <c r="I1027" s="3">
        <v>41940</v>
      </c>
      <c r="J1027">
        <v>5</v>
      </c>
      <c r="K1027" t="s">
        <v>8400</v>
      </c>
      <c r="L1027" s="5">
        <v>3.173</v>
      </c>
      <c r="M1027">
        <v>2014</v>
      </c>
      <c r="N1027">
        <f t="shared" ref="N1027:N1090" si="32">I1027-H1027</f>
        <v>0</v>
      </c>
      <c r="O1027" t="str">
        <f t="shared" ref="O1027:O1090" si="33">TEXT(E1027,"dddd")</f>
        <v>Thursday</v>
      </c>
      <c r="P1027" s="14">
        <v>0.11733333333333335</v>
      </c>
    </row>
    <row r="1028" spans="1:16" x14ac:dyDescent="0.35">
      <c r="A1028">
        <v>1027</v>
      </c>
      <c r="B1028" t="s">
        <v>435</v>
      </c>
      <c r="C1028" t="s">
        <v>30</v>
      </c>
      <c r="D1028" t="s">
        <v>3181</v>
      </c>
      <c r="E1028" s="3">
        <v>41935</v>
      </c>
      <c r="F1028" t="s">
        <v>3185</v>
      </c>
      <c r="G1028" t="s">
        <v>41</v>
      </c>
      <c r="H1028" s="3">
        <v>41940</v>
      </c>
      <c r="I1028" s="3">
        <v>41940</v>
      </c>
      <c r="J1028">
        <v>5</v>
      </c>
      <c r="K1028" t="s">
        <v>8400</v>
      </c>
      <c r="L1028" s="5">
        <v>1.9550000000000001</v>
      </c>
      <c r="M1028">
        <v>2014</v>
      </c>
      <c r="N1028">
        <f t="shared" si="32"/>
        <v>0</v>
      </c>
      <c r="O1028" t="str">
        <f t="shared" si="33"/>
        <v>Thursday</v>
      </c>
      <c r="P1028" s="14">
        <v>0.2742857142857143</v>
      </c>
    </row>
    <row r="1029" spans="1:16" x14ac:dyDescent="0.35">
      <c r="A1029">
        <v>1028</v>
      </c>
      <c r="B1029" t="s">
        <v>1197</v>
      </c>
      <c r="C1029" t="s">
        <v>199</v>
      </c>
      <c r="D1029" t="s">
        <v>3186</v>
      </c>
      <c r="E1029" s="3">
        <v>41222</v>
      </c>
      <c r="F1029" t="s">
        <v>3188</v>
      </c>
      <c r="G1029" t="s">
        <v>155</v>
      </c>
      <c r="H1029" s="3">
        <v>41224</v>
      </c>
      <c r="I1029" s="3">
        <v>41224</v>
      </c>
      <c r="J1029">
        <v>2</v>
      </c>
      <c r="K1029" t="s">
        <v>8400</v>
      </c>
      <c r="L1029" s="5">
        <v>3.9239999999999999</v>
      </c>
      <c r="M1029">
        <v>2012</v>
      </c>
      <c r="N1029">
        <f t="shared" si="32"/>
        <v>0</v>
      </c>
      <c r="O1029" t="str">
        <f t="shared" si="33"/>
        <v>Friday</v>
      </c>
      <c r="P1029" s="14">
        <v>-0.22384257785136594</v>
      </c>
    </row>
    <row r="1030" spans="1:16" x14ac:dyDescent="0.35">
      <c r="A1030">
        <v>1029</v>
      </c>
      <c r="B1030" t="s">
        <v>1643</v>
      </c>
      <c r="C1030" t="s">
        <v>199</v>
      </c>
      <c r="D1030" t="s">
        <v>3189</v>
      </c>
      <c r="E1030" s="3">
        <v>40885</v>
      </c>
      <c r="F1030" t="s">
        <v>3191</v>
      </c>
      <c r="G1030" t="s">
        <v>41</v>
      </c>
      <c r="H1030" s="3">
        <v>40890</v>
      </c>
      <c r="I1030" s="3">
        <v>40893</v>
      </c>
      <c r="J1030">
        <v>8</v>
      </c>
      <c r="K1030" t="s">
        <v>8399</v>
      </c>
      <c r="L1030" s="5">
        <v>18.808</v>
      </c>
      <c r="M1030">
        <v>2011</v>
      </c>
      <c r="N1030">
        <f t="shared" si="32"/>
        <v>3</v>
      </c>
      <c r="O1030" t="str">
        <f t="shared" si="33"/>
        <v>Thursday</v>
      </c>
      <c r="P1030" s="14">
        <v>-0.17174379513800495</v>
      </c>
    </row>
    <row r="1031" spans="1:16" x14ac:dyDescent="0.35">
      <c r="A1031">
        <v>1030</v>
      </c>
      <c r="B1031" t="s">
        <v>1643</v>
      </c>
      <c r="C1031" t="s">
        <v>199</v>
      </c>
      <c r="D1031" t="s">
        <v>3189</v>
      </c>
      <c r="E1031" s="3">
        <v>40885</v>
      </c>
      <c r="F1031" t="s">
        <v>3193</v>
      </c>
      <c r="G1031" t="s">
        <v>41</v>
      </c>
      <c r="H1031" s="3">
        <v>40890</v>
      </c>
      <c r="I1031" s="3">
        <v>40893</v>
      </c>
      <c r="J1031">
        <v>8</v>
      </c>
      <c r="K1031" t="s">
        <v>8399</v>
      </c>
      <c r="L1031" s="5">
        <v>9.1509999999999998</v>
      </c>
      <c r="M1031">
        <v>2011</v>
      </c>
      <c r="N1031">
        <f t="shared" si="32"/>
        <v>3</v>
      </c>
      <c r="O1031" t="str">
        <f t="shared" si="33"/>
        <v>Thursday</v>
      </c>
      <c r="P1031" s="14">
        <v>-9.9525372697430309E-2</v>
      </c>
    </row>
    <row r="1032" spans="1:16" x14ac:dyDescent="0.35">
      <c r="A1032">
        <v>1031</v>
      </c>
      <c r="B1032" t="s">
        <v>1643</v>
      </c>
      <c r="C1032" t="s">
        <v>199</v>
      </c>
      <c r="D1032" t="s">
        <v>3189</v>
      </c>
      <c r="E1032" s="3">
        <v>40885</v>
      </c>
      <c r="F1032" t="s">
        <v>2881</v>
      </c>
      <c r="G1032" t="s">
        <v>41</v>
      </c>
      <c r="H1032" s="3">
        <v>40890</v>
      </c>
      <c r="I1032" s="3">
        <v>40890</v>
      </c>
      <c r="J1032">
        <v>5</v>
      </c>
      <c r="K1032" t="s">
        <v>8400</v>
      </c>
      <c r="L1032" s="5">
        <v>16.248999999999999</v>
      </c>
      <c r="M1032">
        <v>2011</v>
      </c>
      <c r="N1032">
        <f t="shared" si="32"/>
        <v>0</v>
      </c>
      <c r="O1032" t="str">
        <f t="shared" si="33"/>
        <v>Thursday</v>
      </c>
      <c r="P1032" s="14">
        <v>0.19433856151971504</v>
      </c>
    </row>
    <row r="1033" spans="1:16" x14ac:dyDescent="0.35">
      <c r="A1033">
        <v>1032</v>
      </c>
      <c r="B1033" t="s">
        <v>3195</v>
      </c>
      <c r="C1033" t="s">
        <v>30</v>
      </c>
      <c r="D1033" t="s">
        <v>3197</v>
      </c>
      <c r="E1033" s="3">
        <v>41379</v>
      </c>
      <c r="F1033" t="s">
        <v>1162</v>
      </c>
      <c r="G1033" t="s">
        <v>41</v>
      </c>
      <c r="H1033" s="3">
        <v>41384</v>
      </c>
      <c r="I1033" s="3">
        <v>41384</v>
      </c>
      <c r="J1033">
        <v>5</v>
      </c>
      <c r="K1033" t="s">
        <v>8400</v>
      </c>
      <c r="L1033" s="5">
        <v>37.904000000000003</v>
      </c>
      <c r="M1033">
        <v>2013</v>
      </c>
      <c r="N1033">
        <f t="shared" si="32"/>
        <v>0</v>
      </c>
      <c r="O1033" t="str">
        <f t="shared" si="33"/>
        <v>Monday</v>
      </c>
      <c r="P1033" s="14">
        <v>-9.8009061186074192E-2</v>
      </c>
    </row>
    <row r="1034" spans="1:16" x14ac:dyDescent="0.35">
      <c r="A1034">
        <v>1033</v>
      </c>
      <c r="B1034" t="s">
        <v>553</v>
      </c>
      <c r="C1034" t="s">
        <v>199</v>
      </c>
      <c r="D1034" t="s">
        <v>3199</v>
      </c>
      <c r="E1034" s="3">
        <v>41194</v>
      </c>
      <c r="F1034" t="s">
        <v>1224</v>
      </c>
      <c r="G1034" t="s">
        <v>139</v>
      </c>
      <c r="H1034" s="3">
        <v>41197</v>
      </c>
      <c r="I1034" s="3">
        <v>41197</v>
      </c>
      <c r="J1034">
        <v>3</v>
      </c>
      <c r="K1034" t="s">
        <v>8400</v>
      </c>
      <c r="L1034" s="5">
        <v>3.13</v>
      </c>
      <c r="M1034">
        <v>2012</v>
      </c>
      <c r="N1034">
        <f t="shared" si="32"/>
        <v>0</v>
      </c>
      <c r="O1034" t="str">
        <f t="shared" si="33"/>
        <v>Friday</v>
      </c>
      <c r="P1034" s="14">
        <v>-1.2850534011080012E-3</v>
      </c>
    </row>
    <row r="1035" spans="1:16" x14ac:dyDescent="0.35">
      <c r="A1035">
        <v>1034</v>
      </c>
      <c r="B1035" t="s">
        <v>553</v>
      </c>
      <c r="C1035" t="s">
        <v>199</v>
      </c>
      <c r="D1035" t="s">
        <v>3199</v>
      </c>
      <c r="E1035" s="3">
        <v>41194</v>
      </c>
      <c r="F1035" t="s">
        <v>3201</v>
      </c>
      <c r="G1035" t="s">
        <v>139</v>
      </c>
      <c r="H1035" s="3">
        <v>41197</v>
      </c>
      <c r="I1035" s="3">
        <v>41198</v>
      </c>
      <c r="J1035">
        <v>4</v>
      </c>
      <c r="K1035" t="s">
        <v>8399</v>
      </c>
      <c r="L1035" s="5">
        <v>1.43</v>
      </c>
      <c r="M1035">
        <v>2012</v>
      </c>
      <c r="N1035">
        <f t="shared" si="32"/>
        <v>1</v>
      </c>
      <c r="O1035" t="str">
        <f t="shared" si="33"/>
        <v>Friday</v>
      </c>
      <c r="P1035" s="14">
        <v>-5.0172467858262779E-2</v>
      </c>
    </row>
    <row r="1036" spans="1:16" x14ac:dyDescent="0.35">
      <c r="A1036">
        <v>1035</v>
      </c>
      <c r="B1036" t="s">
        <v>553</v>
      </c>
      <c r="C1036" t="s">
        <v>199</v>
      </c>
      <c r="D1036" t="s">
        <v>3199</v>
      </c>
      <c r="E1036" s="3">
        <v>41194</v>
      </c>
      <c r="F1036" t="s">
        <v>3151</v>
      </c>
      <c r="G1036" t="s">
        <v>139</v>
      </c>
      <c r="H1036" s="3">
        <v>41197</v>
      </c>
      <c r="I1036" s="3">
        <v>41197</v>
      </c>
      <c r="J1036">
        <v>3</v>
      </c>
      <c r="K1036" t="s">
        <v>8400</v>
      </c>
      <c r="L1036" s="5">
        <v>1.113</v>
      </c>
      <c r="M1036">
        <v>2012</v>
      </c>
      <c r="N1036">
        <f t="shared" si="32"/>
        <v>0</v>
      </c>
      <c r="O1036" t="str">
        <f t="shared" si="33"/>
        <v>Friday</v>
      </c>
      <c r="P1036" s="14">
        <v>-0.25179856115107918</v>
      </c>
    </row>
    <row r="1037" spans="1:16" x14ac:dyDescent="0.35">
      <c r="A1037">
        <v>1036</v>
      </c>
      <c r="B1037" t="s">
        <v>598</v>
      </c>
      <c r="C1037" t="s">
        <v>44</v>
      </c>
      <c r="D1037" t="s">
        <v>3202</v>
      </c>
      <c r="E1037" s="3">
        <v>41340</v>
      </c>
      <c r="F1037" t="s">
        <v>3204</v>
      </c>
      <c r="G1037" t="s">
        <v>41</v>
      </c>
      <c r="H1037" s="3">
        <v>41345</v>
      </c>
      <c r="I1037" s="3">
        <v>41345</v>
      </c>
      <c r="J1037">
        <v>5</v>
      </c>
      <c r="K1037" t="s">
        <v>8400</v>
      </c>
      <c r="L1037" s="5">
        <v>4.6189999999999998</v>
      </c>
      <c r="M1037">
        <v>2013</v>
      </c>
      <c r="N1037">
        <f t="shared" si="32"/>
        <v>0</v>
      </c>
      <c r="O1037" t="str">
        <f t="shared" si="33"/>
        <v>Thursday</v>
      </c>
      <c r="P1037" s="14">
        <v>0.35863636363636364</v>
      </c>
    </row>
    <row r="1038" spans="1:16" x14ac:dyDescent="0.35">
      <c r="A1038">
        <v>1037</v>
      </c>
      <c r="B1038" t="s">
        <v>598</v>
      </c>
      <c r="C1038" t="s">
        <v>44</v>
      </c>
      <c r="D1038" t="s">
        <v>3202</v>
      </c>
      <c r="E1038" s="3">
        <v>41340</v>
      </c>
      <c r="F1038" t="s">
        <v>2988</v>
      </c>
      <c r="G1038" t="s">
        <v>41</v>
      </c>
      <c r="H1038" s="3">
        <v>41345</v>
      </c>
      <c r="I1038" s="3">
        <v>41346</v>
      </c>
      <c r="J1038">
        <v>6</v>
      </c>
      <c r="K1038" t="s">
        <v>8399</v>
      </c>
      <c r="L1038" s="5">
        <v>50.93</v>
      </c>
      <c r="M1038">
        <v>2013</v>
      </c>
      <c r="N1038">
        <f t="shared" si="32"/>
        <v>1</v>
      </c>
      <c r="O1038" t="str">
        <f t="shared" si="33"/>
        <v>Thursday</v>
      </c>
      <c r="P1038" s="14">
        <v>0.16975929978118162</v>
      </c>
    </row>
    <row r="1039" spans="1:16" x14ac:dyDescent="0.35">
      <c r="A1039">
        <v>1038</v>
      </c>
      <c r="B1039" t="s">
        <v>2865</v>
      </c>
      <c r="C1039" t="s">
        <v>44</v>
      </c>
      <c r="D1039" t="s">
        <v>3205</v>
      </c>
      <c r="E1039" s="3">
        <v>40724</v>
      </c>
      <c r="F1039" t="s">
        <v>1529</v>
      </c>
      <c r="G1039" t="s">
        <v>155</v>
      </c>
      <c r="H1039" s="3">
        <v>40726</v>
      </c>
      <c r="I1039" s="3">
        <v>40726</v>
      </c>
      <c r="J1039">
        <v>2</v>
      </c>
      <c r="K1039" t="s">
        <v>8400</v>
      </c>
      <c r="L1039" s="5">
        <v>66.161000000000001</v>
      </c>
      <c r="M1039">
        <v>2011</v>
      </c>
      <c r="N1039">
        <f t="shared" si="32"/>
        <v>0</v>
      </c>
      <c r="O1039" t="str">
        <f t="shared" si="33"/>
        <v>Thursday</v>
      </c>
      <c r="P1039" s="14">
        <v>-0.5060040898537802</v>
      </c>
    </row>
    <row r="1040" spans="1:16" x14ac:dyDescent="0.35">
      <c r="A1040">
        <v>1039</v>
      </c>
      <c r="B1040" t="s">
        <v>1451</v>
      </c>
      <c r="C1040" t="s">
        <v>84</v>
      </c>
      <c r="D1040" t="s">
        <v>3206</v>
      </c>
      <c r="E1040" s="3">
        <v>41792</v>
      </c>
      <c r="F1040" t="s">
        <v>3208</v>
      </c>
      <c r="G1040" t="s">
        <v>41</v>
      </c>
      <c r="H1040" s="3">
        <v>41797</v>
      </c>
      <c r="I1040" s="3">
        <v>41800</v>
      </c>
      <c r="J1040">
        <v>8</v>
      </c>
      <c r="K1040" t="s">
        <v>8399</v>
      </c>
      <c r="L1040" s="5">
        <v>1.1879999999999999</v>
      </c>
      <c r="M1040">
        <v>2014</v>
      </c>
      <c r="N1040">
        <f t="shared" si="32"/>
        <v>3</v>
      </c>
      <c r="O1040" t="str">
        <f t="shared" si="33"/>
        <v>Monday</v>
      </c>
      <c r="P1040" s="14">
        <v>-0.46730571722012998</v>
      </c>
    </row>
    <row r="1041" spans="1:16" x14ac:dyDescent="0.35">
      <c r="A1041">
        <v>1040</v>
      </c>
      <c r="B1041" t="s">
        <v>3210</v>
      </c>
      <c r="C1041" t="s">
        <v>30</v>
      </c>
      <c r="D1041" t="s">
        <v>3211</v>
      </c>
      <c r="E1041" s="3">
        <v>41216</v>
      </c>
      <c r="F1041" t="s">
        <v>1019</v>
      </c>
      <c r="G1041" t="s">
        <v>41</v>
      </c>
      <c r="H1041" s="3">
        <v>41221</v>
      </c>
      <c r="I1041" s="3">
        <v>41222</v>
      </c>
      <c r="J1041">
        <v>6</v>
      </c>
      <c r="K1041" t="s">
        <v>8399</v>
      </c>
      <c r="L1041" s="5">
        <v>28.486999999999998</v>
      </c>
      <c r="M1041">
        <v>2012</v>
      </c>
      <c r="N1041">
        <f t="shared" si="32"/>
        <v>1</v>
      </c>
      <c r="O1041" t="str">
        <f t="shared" si="33"/>
        <v>Saturday</v>
      </c>
      <c r="P1041" s="14">
        <v>0.29093863770927553</v>
      </c>
    </row>
    <row r="1042" spans="1:16" x14ac:dyDescent="0.35">
      <c r="A1042">
        <v>1041</v>
      </c>
      <c r="B1042" t="s">
        <v>1209</v>
      </c>
      <c r="C1042" t="s">
        <v>30</v>
      </c>
      <c r="D1042" t="s">
        <v>3212</v>
      </c>
      <c r="E1042" s="3">
        <v>41071</v>
      </c>
      <c r="F1042" t="s">
        <v>3214</v>
      </c>
      <c r="G1042" t="s">
        <v>139</v>
      </c>
      <c r="H1042" s="3">
        <v>41074</v>
      </c>
      <c r="I1042" s="3">
        <v>41076</v>
      </c>
      <c r="J1042">
        <v>5</v>
      </c>
      <c r="K1042" t="s">
        <v>8399</v>
      </c>
      <c r="L1042" s="5">
        <v>2.5670000000000002</v>
      </c>
      <c r="M1042">
        <v>2012</v>
      </c>
      <c r="N1042">
        <f t="shared" si="32"/>
        <v>2</v>
      </c>
      <c r="O1042" t="str">
        <f t="shared" si="33"/>
        <v>Monday</v>
      </c>
      <c r="P1042" s="14">
        <v>0.10909090909090911</v>
      </c>
    </row>
    <row r="1043" spans="1:16" x14ac:dyDescent="0.35">
      <c r="A1043">
        <v>1042</v>
      </c>
      <c r="B1043" t="s">
        <v>1209</v>
      </c>
      <c r="C1043" t="s">
        <v>30</v>
      </c>
      <c r="D1043" t="s">
        <v>3212</v>
      </c>
      <c r="E1043" s="3">
        <v>41071</v>
      </c>
      <c r="F1043" t="s">
        <v>257</v>
      </c>
      <c r="G1043" t="s">
        <v>139</v>
      </c>
      <c r="H1043" s="3">
        <v>41074</v>
      </c>
      <c r="I1043" s="3">
        <v>41077</v>
      </c>
      <c r="J1043">
        <v>6</v>
      </c>
      <c r="K1043" t="s">
        <v>8399</v>
      </c>
      <c r="L1043" s="5">
        <v>6.9269999999999996</v>
      </c>
      <c r="M1043">
        <v>2012</v>
      </c>
      <c r="N1043">
        <f t="shared" si="32"/>
        <v>3</v>
      </c>
      <c r="O1043" t="str">
        <f t="shared" si="33"/>
        <v>Monday</v>
      </c>
      <c r="P1043" s="14">
        <v>-0.1864704793633167</v>
      </c>
    </row>
    <row r="1044" spans="1:16" x14ac:dyDescent="0.35">
      <c r="A1044">
        <v>1043</v>
      </c>
      <c r="B1044" t="s">
        <v>3216</v>
      </c>
      <c r="C1044" t="s">
        <v>30</v>
      </c>
      <c r="D1044" t="s">
        <v>3217</v>
      </c>
      <c r="E1044" s="3">
        <v>41564</v>
      </c>
      <c r="F1044" t="s">
        <v>3219</v>
      </c>
      <c r="G1044" t="s">
        <v>155</v>
      </c>
      <c r="H1044" s="3">
        <v>41566</v>
      </c>
      <c r="I1044" s="3">
        <v>41569</v>
      </c>
      <c r="J1044">
        <v>5</v>
      </c>
      <c r="K1044" t="s">
        <v>8399</v>
      </c>
      <c r="L1044" s="5">
        <v>8.3330000000000002</v>
      </c>
      <c r="M1044">
        <v>2013</v>
      </c>
      <c r="N1044">
        <f t="shared" si="32"/>
        <v>3</v>
      </c>
      <c r="O1044" t="str">
        <f t="shared" si="33"/>
        <v>Thursday</v>
      </c>
      <c r="P1044" s="14">
        <v>7.9047619047619047E-2</v>
      </c>
    </row>
    <row r="1045" spans="1:16" x14ac:dyDescent="0.35">
      <c r="A1045">
        <v>1044</v>
      </c>
      <c r="B1045" t="s">
        <v>1838</v>
      </c>
      <c r="C1045" t="s">
        <v>44</v>
      </c>
      <c r="D1045" t="s">
        <v>3221</v>
      </c>
      <c r="E1045" s="3">
        <v>40812</v>
      </c>
      <c r="F1045" t="s">
        <v>773</v>
      </c>
      <c r="G1045" t="s">
        <v>41</v>
      </c>
      <c r="H1045" s="3">
        <v>40817</v>
      </c>
      <c r="I1045" s="3">
        <v>40818</v>
      </c>
      <c r="J1045">
        <v>6</v>
      </c>
      <c r="K1045" t="s">
        <v>8399</v>
      </c>
      <c r="L1045" s="5">
        <v>28.547000000000001</v>
      </c>
      <c r="M1045">
        <v>2011</v>
      </c>
      <c r="N1045">
        <f t="shared" si="32"/>
        <v>1</v>
      </c>
      <c r="O1045" t="str">
        <f t="shared" si="33"/>
        <v>Monday</v>
      </c>
      <c r="P1045" s="14">
        <v>0.17829390496479142</v>
      </c>
    </row>
    <row r="1046" spans="1:16" x14ac:dyDescent="0.35">
      <c r="A1046">
        <v>1045</v>
      </c>
      <c r="B1046" t="s">
        <v>1838</v>
      </c>
      <c r="C1046" t="s">
        <v>44</v>
      </c>
      <c r="D1046" t="s">
        <v>3221</v>
      </c>
      <c r="E1046" s="3">
        <v>40812</v>
      </c>
      <c r="F1046" t="s">
        <v>3222</v>
      </c>
      <c r="G1046" t="s">
        <v>41</v>
      </c>
      <c r="H1046" s="3">
        <v>40817</v>
      </c>
      <c r="I1046" s="3">
        <v>40817</v>
      </c>
      <c r="J1046">
        <v>5</v>
      </c>
      <c r="K1046" t="s">
        <v>8400</v>
      </c>
      <c r="L1046" s="5">
        <v>0.498</v>
      </c>
      <c r="M1046">
        <v>2011</v>
      </c>
      <c r="N1046">
        <f t="shared" si="32"/>
        <v>0</v>
      </c>
      <c r="O1046" t="str">
        <f t="shared" si="33"/>
        <v>Monday</v>
      </c>
      <c r="P1046" s="14">
        <v>0.28300000000000003</v>
      </c>
    </row>
    <row r="1047" spans="1:16" x14ac:dyDescent="0.35">
      <c r="A1047">
        <v>1046</v>
      </c>
      <c r="B1047" t="s">
        <v>3224</v>
      </c>
      <c r="C1047" t="s">
        <v>199</v>
      </c>
      <c r="D1047" t="s">
        <v>3225</v>
      </c>
      <c r="E1047" s="3">
        <v>41061</v>
      </c>
      <c r="F1047" t="s">
        <v>3227</v>
      </c>
      <c r="G1047" t="s">
        <v>41</v>
      </c>
      <c r="H1047" s="3">
        <v>41066</v>
      </c>
      <c r="I1047" s="3">
        <v>41066</v>
      </c>
      <c r="J1047">
        <v>5</v>
      </c>
      <c r="K1047" t="s">
        <v>8400</v>
      </c>
      <c r="L1047" s="5">
        <v>3.0609999999999999</v>
      </c>
      <c r="M1047">
        <v>2012</v>
      </c>
      <c r="N1047">
        <f t="shared" si="32"/>
        <v>0</v>
      </c>
      <c r="O1047" t="str">
        <f t="shared" si="33"/>
        <v>Friday</v>
      </c>
      <c r="P1047" s="14">
        <v>0.36470676046351053</v>
      </c>
    </row>
    <row r="1048" spans="1:16" x14ac:dyDescent="0.35">
      <c r="A1048">
        <v>1047</v>
      </c>
      <c r="B1048" t="s">
        <v>3224</v>
      </c>
      <c r="C1048" t="s">
        <v>199</v>
      </c>
      <c r="D1048" t="s">
        <v>3225</v>
      </c>
      <c r="E1048" s="3">
        <v>41061</v>
      </c>
      <c r="F1048" t="s">
        <v>2736</v>
      </c>
      <c r="G1048" t="s">
        <v>41</v>
      </c>
      <c r="H1048" s="3">
        <v>41066</v>
      </c>
      <c r="I1048" s="3">
        <v>41066</v>
      </c>
      <c r="J1048">
        <v>5</v>
      </c>
      <c r="K1048" t="s">
        <v>8400</v>
      </c>
      <c r="L1048" s="5">
        <v>3.3210000000000002</v>
      </c>
      <c r="M1048">
        <v>2012</v>
      </c>
      <c r="N1048">
        <f t="shared" si="32"/>
        <v>0</v>
      </c>
      <c r="O1048" t="str">
        <f t="shared" si="33"/>
        <v>Friday</v>
      </c>
      <c r="P1048" s="14">
        <v>0.40258815752675869</v>
      </c>
    </row>
    <row r="1049" spans="1:16" x14ac:dyDescent="0.35">
      <c r="A1049">
        <v>1048</v>
      </c>
      <c r="B1049" t="s">
        <v>3224</v>
      </c>
      <c r="C1049" t="s">
        <v>199</v>
      </c>
      <c r="D1049" t="s">
        <v>3225</v>
      </c>
      <c r="E1049" s="3">
        <v>41061</v>
      </c>
      <c r="F1049" t="s">
        <v>3229</v>
      </c>
      <c r="G1049" t="s">
        <v>41</v>
      </c>
      <c r="H1049" s="3">
        <v>41066</v>
      </c>
      <c r="I1049" s="3">
        <v>41068</v>
      </c>
      <c r="J1049">
        <v>7</v>
      </c>
      <c r="K1049" t="s">
        <v>8399</v>
      </c>
      <c r="L1049" s="5">
        <v>30.962</v>
      </c>
      <c r="M1049">
        <v>2012</v>
      </c>
      <c r="N1049">
        <f t="shared" si="32"/>
        <v>2</v>
      </c>
      <c r="O1049" t="str">
        <f t="shared" si="33"/>
        <v>Friday</v>
      </c>
      <c r="P1049" s="14">
        <v>-0.88575398893272783</v>
      </c>
    </row>
    <row r="1050" spans="1:16" x14ac:dyDescent="0.35">
      <c r="A1050">
        <v>1049</v>
      </c>
      <c r="B1050" t="s">
        <v>3224</v>
      </c>
      <c r="C1050" t="s">
        <v>199</v>
      </c>
      <c r="D1050" t="s">
        <v>3225</v>
      </c>
      <c r="E1050" s="3">
        <v>41061</v>
      </c>
      <c r="F1050" t="s">
        <v>2280</v>
      </c>
      <c r="G1050" t="s">
        <v>41</v>
      </c>
      <c r="H1050" s="3">
        <v>41066</v>
      </c>
      <c r="I1050" s="3">
        <v>41066</v>
      </c>
      <c r="J1050">
        <v>5</v>
      </c>
      <c r="K1050" t="s">
        <v>8400</v>
      </c>
      <c r="L1050" s="5">
        <v>20.899000000000001</v>
      </c>
      <c r="M1050">
        <v>2012</v>
      </c>
      <c r="N1050">
        <f t="shared" si="32"/>
        <v>0</v>
      </c>
      <c r="O1050" t="str">
        <f t="shared" si="33"/>
        <v>Friday</v>
      </c>
      <c r="P1050" s="14">
        <v>0.18135737746336533</v>
      </c>
    </row>
    <row r="1051" spans="1:16" x14ac:dyDescent="0.35">
      <c r="A1051">
        <v>1050</v>
      </c>
      <c r="B1051" t="s">
        <v>3224</v>
      </c>
      <c r="C1051" t="s">
        <v>199</v>
      </c>
      <c r="D1051" t="s">
        <v>3225</v>
      </c>
      <c r="E1051" s="3">
        <v>41061</v>
      </c>
      <c r="F1051" t="s">
        <v>3231</v>
      </c>
      <c r="G1051" t="s">
        <v>41</v>
      </c>
      <c r="H1051" s="3">
        <v>41066</v>
      </c>
      <c r="I1051" s="3">
        <v>41066</v>
      </c>
      <c r="J1051">
        <v>5</v>
      </c>
      <c r="K1051" t="s">
        <v>8400</v>
      </c>
      <c r="L1051" s="5">
        <v>14.686999999999999</v>
      </c>
      <c r="M1051">
        <v>2012</v>
      </c>
      <c r="N1051">
        <f t="shared" si="32"/>
        <v>0</v>
      </c>
      <c r="O1051" t="str">
        <f t="shared" si="33"/>
        <v>Friday</v>
      </c>
      <c r="P1051" s="14">
        <v>-0.47359035576384589</v>
      </c>
    </row>
    <row r="1052" spans="1:16" x14ac:dyDescent="0.35">
      <c r="A1052">
        <v>1051</v>
      </c>
      <c r="B1052" t="s">
        <v>3224</v>
      </c>
      <c r="C1052" t="s">
        <v>199</v>
      </c>
      <c r="D1052" t="s">
        <v>3225</v>
      </c>
      <c r="E1052" s="3">
        <v>41061</v>
      </c>
      <c r="F1052" t="s">
        <v>2162</v>
      </c>
      <c r="G1052" t="s">
        <v>41</v>
      </c>
      <c r="H1052" s="3">
        <v>41066</v>
      </c>
      <c r="I1052" s="3">
        <v>41068</v>
      </c>
      <c r="J1052">
        <v>7</v>
      </c>
      <c r="K1052" t="s">
        <v>8399</v>
      </c>
      <c r="L1052" s="5">
        <v>4.335</v>
      </c>
      <c r="M1052">
        <v>2012</v>
      </c>
      <c r="N1052">
        <f t="shared" si="32"/>
        <v>2</v>
      </c>
      <c r="O1052" t="str">
        <f t="shared" si="33"/>
        <v>Friday</v>
      </c>
      <c r="P1052" s="14">
        <v>8.9032809463724216E-2</v>
      </c>
    </row>
    <row r="1053" spans="1:16" x14ac:dyDescent="0.35">
      <c r="A1053">
        <v>1052</v>
      </c>
      <c r="B1053" t="s">
        <v>3224</v>
      </c>
      <c r="C1053" t="s">
        <v>199</v>
      </c>
      <c r="D1053" t="s">
        <v>3225</v>
      </c>
      <c r="E1053" s="3">
        <v>41061</v>
      </c>
      <c r="F1053" t="s">
        <v>3233</v>
      </c>
      <c r="G1053" t="s">
        <v>41</v>
      </c>
      <c r="H1053" s="3">
        <v>41066</v>
      </c>
      <c r="I1053" s="3">
        <v>41066</v>
      </c>
      <c r="J1053">
        <v>5</v>
      </c>
      <c r="K1053" t="s">
        <v>8400</v>
      </c>
      <c r="L1053" s="5">
        <v>5.1239999999999997</v>
      </c>
      <c r="M1053">
        <v>2012</v>
      </c>
      <c r="N1053">
        <f t="shared" si="32"/>
        <v>0</v>
      </c>
      <c r="O1053" t="str">
        <f t="shared" si="33"/>
        <v>Friday</v>
      </c>
      <c r="P1053" s="14">
        <v>-0.84344616205463674</v>
      </c>
    </row>
    <row r="1054" spans="1:16" x14ac:dyDescent="0.35">
      <c r="A1054">
        <v>1053</v>
      </c>
      <c r="B1054" t="s">
        <v>3235</v>
      </c>
      <c r="C1054" t="s">
        <v>44</v>
      </c>
      <c r="D1054" t="s">
        <v>3237</v>
      </c>
      <c r="E1054" s="3">
        <v>41240</v>
      </c>
      <c r="F1054" t="s">
        <v>1365</v>
      </c>
      <c r="G1054" t="s">
        <v>139</v>
      </c>
      <c r="H1054" s="3">
        <v>41243</v>
      </c>
      <c r="I1054" s="3">
        <v>41243</v>
      </c>
      <c r="J1054">
        <v>3</v>
      </c>
      <c r="K1054" t="s">
        <v>8400</v>
      </c>
      <c r="L1054" s="5">
        <v>27.312000000000001</v>
      </c>
      <c r="M1054">
        <v>2012</v>
      </c>
      <c r="N1054">
        <f t="shared" si="32"/>
        <v>0</v>
      </c>
      <c r="O1054" t="str">
        <f t="shared" si="33"/>
        <v>Tuesday</v>
      </c>
      <c r="P1054" s="14">
        <v>0.16946236559139785</v>
      </c>
    </row>
    <row r="1055" spans="1:16" x14ac:dyDescent="0.35">
      <c r="A1055">
        <v>1054</v>
      </c>
      <c r="B1055" t="s">
        <v>2524</v>
      </c>
      <c r="C1055" t="s">
        <v>44</v>
      </c>
      <c r="D1055" t="s">
        <v>3239</v>
      </c>
      <c r="E1055" s="3">
        <v>41986</v>
      </c>
      <c r="F1055" t="s">
        <v>3241</v>
      </c>
      <c r="G1055" t="s">
        <v>155</v>
      </c>
      <c r="H1055" s="3">
        <v>41988</v>
      </c>
      <c r="I1055" s="3">
        <v>41991</v>
      </c>
      <c r="J1055">
        <v>5</v>
      </c>
      <c r="K1055" t="s">
        <v>8399</v>
      </c>
      <c r="L1055" s="5">
        <v>55.57</v>
      </c>
      <c r="M1055">
        <v>2014</v>
      </c>
      <c r="N1055">
        <f t="shared" si="32"/>
        <v>3</v>
      </c>
      <c r="O1055" t="str">
        <f t="shared" si="33"/>
        <v>Saturday</v>
      </c>
      <c r="P1055" s="14">
        <v>6.8118244443565193E-2</v>
      </c>
    </row>
    <row r="1056" spans="1:16" x14ac:dyDescent="0.35">
      <c r="A1056">
        <v>1055</v>
      </c>
      <c r="B1056" t="s">
        <v>2524</v>
      </c>
      <c r="C1056" t="s">
        <v>44</v>
      </c>
      <c r="D1056" t="s">
        <v>3239</v>
      </c>
      <c r="E1056" s="3">
        <v>41986</v>
      </c>
      <c r="F1056" t="s">
        <v>3243</v>
      </c>
      <c r="G1056" t="s">
        <v>155</v>
      </c>
      <c r="H1056" s="3">
        <v>41988</v>
      </c>
      <c r="I1056" s="3">
        <v>41988</v>
      </c>
      <c r="J1056">
        <v>2</v>
      </c>
      <c r="K1056" t="s">
        <v>8400</v>
      </c>
      <c r="L1056" s="5">
        <v>21.484000000000002</v>
      </c>
      <c r="M1056">
        <v>2014</v>
      </c>
      <c r="N1056">
        <f t="shared" si="32"/>
        <v>0</v>
      </c>
      <c r="O1056" t="str">
        <f t="shared" si="33"/>
        <v>Saturday</v>
      </c>
      <c r="P1056" s="14">
        <v>0.14000000000000001</v>
      </c>
    </row>
    <row r="1057" spans="1:16" x14ac:dyDescent="0.35">
      <c r="A1057">
        <v>1056</v>
      </c>
      <c r="B1057" t="s">
        <v>2524</v>
      </c>
      <c r="C1057" t="s">
        <v>44</v>
      </c>
      <c r="D1057" t="s">
        <v>3239</v>
      </c>
      <c r="E1057" s="3">
        <v>41986</v>
      </c>
      <c r="F1057" t="s">
        <v>3245</v>
      </c>
      <c r="G1057" t="s">
        <v>155</v>
      </c>
      <c r="H1057" s="3">
        <v>41988</v>
      </c>
      <c r="I1057" s="3">
        <v>41989</v>
      </c>
      <c r="J1057">
        <v>3</v>
      </c>
      <c r="K1057" t="s">
        <v>8399</v>
      </c>
      <c r="L1057" s="5">
        <v>8.34</v>
      </c>
      <c r="M1057">
        <v>2014</v>
      </c>
      <c r="N1057">
        <f t="shared" si="32"/>
        <v>1</v>
      </c>
      <c r="O1057" t="str">
        <f t="shared" si="33"/>
        <v>Saturday</v>
      </c>
      <c r="P1057" s="14">
        <v>0.18000000000000002</v>
      </c>
    </row>
    <row r="1058" spans="1:16" x14ac:dyDescent="0.35">
      <c r="A1058">
        <v>1057</v>
      </c>
      <c r="B1058" t="s">
        <v>3247</v>
      </c>
      <c r="C1058" t="s">
        <v>84</v>
      </c>
      <c r="D1058" t="s">
        <v>3248</v>
      </c>
      <c r="E1058" s="3">
        <v>41589</v>
      </c>
      <c r="F1058" t="s">
        <v>1349</v>
      </c>
      <c r="G1058" t="s">
        <v>155</v>
      </c>
      <c r="H1058" s="3">
        <v>41591</v>
      </c>
      <c r="I1058" s="3">
        <v>41591</v>
      </c>
      <c r="J1058">
        <v>2</v>
      </c>
      <c r="K1058" t="s">
        <v>8400</v>
      </c>
      <c r="L1058" s="5">
        <v>27.439</v>
      </c>
      <c r="M1058">
        <v>2013</v>
      </c>
      <c r="N1058">
        <f t="shared" si="32"/>
        <v>0</v>
      </c>
      <c r="O1058" t="str">
        <f t="shared" si="33"/>
        <v>Monday</v>
      </c>
      <c r="P1058" s="14">
        <v>0.18955752212389382</v>
      </c>
    </row>
    <row r="1059" spans="1:16" x14ac:dyDescent="0.35">
      <c r="A1059">
        <v>1058</v>
      </c>
      <c r="B1059" t="s">
        <v>3250</v>
      </c>
      <c r="C1059" t="s">
        <v>30</v>
      </c>
      <c r="D1059" t="s">
        <v>3251</v>
      </c>
      <c r="E1059" s="3">
        <v>41088</v>
      </c>
      <c r="F1059" t="s">
        <v>2284</v>
      </c>
      <c r="G1059" t="s">
        <v>41</v>
      </c>
      <c r="H1059" s="3">
        <v>41093</v>
      </c>
      <c r="I1059" s="3">
        <v>41095</v>
      </c>
      <c r="J1059">
        <v>7</v>
      </c>
      <c r="K1059" t="s">
        <v>8399</v>
      </c>
      <c r="L1059" s="5">
        <v>1.974</v>
      </c>
      <c r="M1059">
        <v>2012</v>
      </c>
      <c r="N1059">
        <f t="shared" si="32"/>
        <v>2</v>
      </c>
      <c r="O1059" t="str">
        <f t="shared" si="33"/>
        <v>Thursday</v>
      </c>
      <c r="P1059" s="14">
        <v>0.38315789473684214</v>
      </c>
    </row>
    <row r="1060" spans="1:16" x14ac:dyDescent="0.35">
      <c r="A1060">
        <v>1059</v>
      </c>
      <c r="B1060" t="s">
        <v>3253</v>
      </c>
      <c r="C1060" t="s">
        <v>84</v>
      </c>
      <c r="D1060" t="s">
        <v>3254</v>
      </c>
      <c r="E1060" s="3">
        <v>41429</v>
      </c>
      <c r="F1060" t="s">
        <v>2889</v>
      </c>
      <c r="G1060" t="s">
        <v>41</v>
      </c>
      <c r="H1060" s="3">
        <v>41434</v>
      </c>
      <c r="I1060" s="3">
        <v>41434</v>
      </c>
      <c r="J1060">
        <v>5</v>
      </c>
      <c r="K1060" t="s">
        <v>8400</v>
      </c>
      <c r="L1060" s="5">
        <v>14.887</v>
      </c>
      <c r="M1060">
        <v>2013</v>
      </c>
      <c r="N1060">
        <f t="shared" si="32"/>
        <v>0</v>
      </c>
      <c r="O1060" t="str">
        <f t="shared" si="33"/>
        <v>Tuesday</v>
      </c>
      <c r="P1060" s="14">
        <v>8.8888888888888892E-2</v>
      </c>
    </row>
    <row r="1061" spans="1:16" x14ac:dyDescent="0.35">
      <c r="A1061">
        <v>1060</v>
      </c>
      <c r="B1061" t="s">
        <v>3257</v>
      </c>
      <c r="C1061" t="s">
        <v>84</v>
      </c>
      <c r="D1061" t="s">
        <v>3258</v>
      </c>
      <c r="E1061" s="3">
        <v>40743</v>
      </c>
      <c r="F1061" t="s">
        <v>3260</v>
      </c>
      <c r="G1061" t="s">
        <v>139</v>
      </c>
      <c r="H1061" s="3">
        <v>40746</v>
      </c>
      <c r="I1061" s="3">
        <v>40746</v>
      </c>
      <c r="J1061">
        <v>3</v>
      </c>
      <c r="K1061" t="s">
        <v>8400</v>
      </c>
      <c r="L1061" s="5">
        <v>2.677</v>
      </c>
      <c r="M1061">
        <v>2011</v>
      </c>
      <c r="N1061">
        <f t="shared" si="32"/>
        <v>0</v>
      </c>
      <c r="O1061" t="str">
        <f t="shared" si="33"/>
        <v>Tuesday</v>
      </c>
      <c r="P1061" s="14">
        <v>4.8939641109298535E-2</v>
      </c>
    </row>
    <row r="1062" spans="1:16" x14ac:dyDescent="0.35">
      <c r="A1062">
        <v>1061</v>
      </c>
      <c r="B1062" t="s">
        <v>3262</v>
      </c>
      <c r="C1062" t="s">
        <v>44</v>
      </c>
      <c r="D1062" t="s">
        <v>3265</v>
      </c>
      <c r="E1062" s="3">
        <v>41857</v>
      </c>
      <c r="F1062" t="s">
        <v>3267</v>
      </c>
      <c r="G1062" t="s">
        <v>139</v>
      </c>
      <c r="H1062" s="3">
        <v>41860</v>
      </c>
      <c r="I1062" s="3">
        <v>41860</v>
      </c>
      <c r="J1062">
        <v>3</v>
      </c>
      <c r="K1062" t="s">
        <v>8400</v>
      </c>
      <c r="L1062" s="5">
        <v>18.957000000000001</v>
      </c>
      <c r="M1062">
        <v>2014</v>
      </c>
      <c r="N1062">
        <f t="shared" si="32"/>
        <v>0</v>
      </c>
      <c r="O1062" t="str">
        <f t="shared" si="33"/>
        <v>Wednesday</v>
      </c>
      <c r="P1062" s="14">
        <v>0.36016736401673638</v>
      </c>
    </row>
    <row r="1063" spans="1:16" x14ac:dyDescent="0.35">
      <c r="A1063">
        <v>1062</v>
      </c>
      <c r="B1063" t="s">
        <v>3262</v>
      </c>
      <c r="C1063" t="s">
        <v>44</v>
      </c>
      <c r="D1063" t="s">
        <v>3265</v>
      </c>
      <c r="E1063" s="3">
        <v>41857</v>
      </c>
      <c r="F1063" t="s">
        <v>828</v>
      </c>
      <c r="G1063" t="s">
        <v>139</v>
      </c>
      <c r="H1063" s="3">
        <v>41860</v>
      </c>
      <c r="I1063" s="3">
        <v>41860</v>
      </c>
      <c r="J1063">
        <v>3</v>
      </c>
      <c r="K1063" t="s">
        <v>8400</v>
      </c>
      <c r="L1063" s="5">
        <v>57.177</v>
      </c>
      <c r="M1063">
        <v>2014</v>
      </c>
      <c r="N1063">
        <f t="shared" si="32"/>
        <v>0</v>
      </c>
      <c r="O1063" t="str">
        <f t="shared" si="33"/>
        <v>Wednesday</v>
      </c>
      <c r="P1063" s="14">
        <v>0.28979238754325259</v>
      </c>
    </row>
    <row r="1064" spans="1:16" x14ac:dyDescent="0.35">
      <c r="A1064">
        <v>1063</v>
      </c>
      <c r="B1064" t="s">
        <v>3269</v>
      </c>
      <c r="C1064" t="s">
        <v>44</v>
      </c>
      <c r="D1064" t="s">
        <v>3271</v>
      </c>
      <c r="E1064" s="3">
        <v>41324</v>
      </c>
      <c r="F1064" t="s">
        <v>350</v>
      </c>
      <c r="G1064" t="s">
        <v>139</v>
      </c>
      <c r="H1064" s="3">
        <v>41327</v>
      </c>
      <c r="I1064" s="3">
        <v>41330</v>
      </c>
      <c r="J1064">
        <v>6</v>
      </c>
      <c r="K1064" t="s">
        <v>8399</v>
      </c>
      <c r="L1064" s="5">
        <v>2.88</v>
      </c>
      <c r="M1064">
        <v>2013</v>
      </c>
      <c r="N1064">
        <f t="shared" si="32"/>
        <v>3</v>
      </c>
      <c r="O1064" t="str">
        <f t="shared" si="33"/>
        <v>Tuesday</v>
      </c>
      <c r="P1064" s="14">
        <v>-0.22131261273761621</v>
      </c>
    </row>
    <row r="1065" spans="1:16" x14ac:dyDescent="0.35">
      <c r="A1065">
        <v>1064</v>
      </c>
      <c r="B1065" t="s">
        <v>3273</v>
      </c>
      <c r="C1065" t="s">
        <v>84</v>
      </c>
      <c r="D1065" t="s">
        <v>3274</v>
      </c>
      <c r="E1065" s="3">
        <v>41488</v>
      </c>
      <c r="F1065" t="s">
        <v>161</v>
      </c>
      <c r="G1065" t="s">
        <v>139</v>
      </c>
      <c r="H1065" s="3">
        <v>41491</v>
      </c>
      <c r="I1065" s="3">
        <v>41493</v>
      </c>
      <c r="J1065">
        <v>5</v>
      </c>
      <c r="K1065" t="s">
        <v>8399</v>
      </c>
      <c r="L1065" s="5">
        <v>17.465</v>
      </c>
      <c r="M1065">
        <v>2013</v>
      </c>
      <c r="N1065">
        <f t="shared" si="32"/>
        <v>2</v>
      </c>
      <c r="O1065" t="str">
        <f t="shared" si="33"/>
        <v>Friday</v>
      </c>
      <c r="P1065" s="14">
        <v>0.19856446856468449</v>
      </c>
    </row>
    <row r="1066" spans="1:16" x14ac:dyDescent="0.35">
      <c r="A1066">
        <v>1065</v>
      </c>
      <c r="B1066" t="s">
        <v>3276</v>
      </c>
      <c r="C1066" t="s">
        <v>44</v>
      </c>
      <c r="D1066" t="s">
        <v>3277</v>
      </c>
      <c r="E1066" s="3">
        <v>41185</v>
      </c>
      <c r="F1066" t="s">
        <v>999</v>
      </c>
      <c r="G1066" t="s">
        <v>155</v>
      </c>
      <c r="H1066" s="3">
        <v>41187</v>
      </c>
      <c r="I1066" s="3">
        <v>41187</v>
      </c>
      <c r="J1066">
        <v>2</v>
      </c>
      <c r="K1066" t="s">
        <v>8400</v>
      </c>
      <c r="L1066" s="5">
        <v>14.454000000000001</v>
      </c>
      <c r="M1066">
        <v>2012</v>
      </c>
      <c r="N1066">
        <f t="shared" si="32"/>
        <v>0</v>
      </c>
      <c r="O1066" t="str">
        <f t="shared" si="33"/>
        <v>Wednesday</v>
      </c>
      <c r="P1066" s="14">
        <v>0.08</v>
      </c>
    </row>
    <row r="1067" spans="1:16" x14ac:dyDescent="0.35">
      <c r="A1067">
        <v>1066</v>
      </c>
      <c r="B1067" t="s">
        <v>3276</v>
      </c>
      <c r="C1067" t="s">
        <v>44</v>
      </c>
      <c r="D1067" t="s">
        <v>3277</v>
      </c>
      <c r="E1067" s="3">
        <v>41185</v>
      </c>
      <c r="F1067" t="s">
        <v>89</v>
      </c>
      <c r="G1067" t="s">
        <v>155</v>
      </c>
      <c r="H1067" s="3">
        <v>41187</v>
      </c>
      <c r="I1067" s="3">
        <v>41189</v>
      </c>
      <c r="J1067">
        <v>4</v>
      </c>
      <c r="K1067" t="s">
        <v>8399</v>
      </c>
      <c r="L1067" s="5">
        <v>3.3029999999999999</v>
      </c>
      <c r="M1067">
        <v>2012</v>
      </c>
      <c r="N1067">
        <f t="shared" si="32"/>
        <v>2</v>
      </c>
      <c r="O1067" t="str">
        <f t="shared" si="33"/>
        <v>Wednesday</v>
      </c>
      <c r="P1067" s="14">
        <v>0.45428571428571424</v>
      </c>
    </row>
    <row r="1068" spans="1:16" x14ac:dyDescent="0.35">
      <c r="A1068">
        <v>1067</v>
      </c>
      <c r="B1068" t="s">
        <v>3276</v>
      </c>
      <c r="C1068" t="s">
        <v>44</v>
      </c>
      <c r="D1068" t="s">
        <v>3277</v>
      </c>
      <c r="E1068" s="3">
        <v>41185</v>
      </c>
      <c r="F1068" t="s">
        <v>3279</v>
      </c>
      <c r="G1068" t="s">
        <v>155</v>
      </c>
      <c r="H1068" s="3">
        <v>41187</v>
      </c>
      <c r="I1068" s="3">
        <v>41187</v>
      </c>
      <c r="J1068">
        <v>2</v>
      </c>
      <c r="K1068" t="s">
        <v>8400</v>
      </c>
      <c r="L1068" s="5">
        <v>29.11</v>
      </c>
      <c r="M1068">
        <v>2012</v>
      </c>
      <c r="N1068">
        <f t="shared" si="32"/>
        <v>0</v>
      </c>
      <c r="O1068" t="str">
        <f t="shared" si="33"/>
        <v>Wednesday</v>
      </c>
      <c r="P1068" s="14">
        <v>0.33913043478260868</v>
      </c>
    </row>
    <row r="1069" spans="1:16" x14ac:dyDescent="0.35">
      <c r="A1069">
        <v>1068</v>
      </c>
      <c r="B1069" t="s">
        <v>1177</v>
      </c>
      <c r="C1069" t="s">
        <v>199</v>
      </c>
      <c r="D1069" t="s">
        <v>3280</v>
      </c>
      <c r="E1069" s="3">
        <v>41828</v>
      </c>
      <c r="F1069" t="s">
        <v>3282</v>
      </c>
      <c r="G1069" t="s">
        <v>41</v>
      </c>
      <c r="H1069" s="3">
        <v>41833</v>
      </c>
      <c r="I1069" s="3">
        <v>41833</v>
      </c>
      <c r="J1069">
        <v>5</v>
      </c>
      <c r="K1069" t="s">
        <v>8400</v>
      </c>
      <c r="L1069" s="5">
        <v>72.278999999999996</v>
      </c>
      <c r="M1069">
        <v>2014</v>
      </c>
      <c r="N1069">
        <f t="shared" si="32"/>
        <v>0</v>
      </c>
      <c r="O1069" t="str">
        <f t="shared" si="33"/>
        <v>Tuesday</v>
      </c>
      <c r="P1069" s="14">
        <v>0.1797560975609756</v>
      </c>
    </row>
    <row r="1070" spans="1:16" x14ac:dyDescent="0.35">
      <c r="A1070">
        <v>1069</v>
      </c>
      <c r="B1070" t="s">
        <v>3284</v>
      </c>
      <c r="C1070" t="s">
        <v>199</v>
      </c>
      <c r="D1070" t="s">
        <v>3285</v>
      </c>
      <c r="E1070" s="3">
        <v>41934</v>
      </c>
      <c r="F1070" t="s">
        <v>1700</v>
      </c>
      <c r="G1070" t="s">
        <v>41</v>
      </c>
      <c r="H1070" s="3">
        <v>41939</v>
      </c>
      <c r="I1070" s="3">
        <v>41940</v>
      </c>
      <c r="J1070">
        <v>6</v>
      </c>
      <c r="K1070" t="s">
        <v>8399</v>
      </c>
      <c r="L1070" s="5">
        <v>3.53</v>
      </c>
      <c r="M1070">
        <v>2014</v>
      </c>
      <c r="N1070">
        <f t="shared" si="32"/>
        <v>1</v>
      </c>
      <c r="O1070" t="str">
        <f t="shared" si="33"/>
        <v>Wednesday</v>
      </c>
      <c r="P1070" s="14">
        <v>-0.18242548818088383</v>
      </c>
    </row>
    <row r="1071" spans="1:16" x14ac:dyDescent="0.35">
      <c r="A1071">
        <v>1070</v>
      </c>
      <c r="B1071" t="s">
        <v>3284</v>
      </c>
      <c r="C1071" t="s">
        <v>199</v>
      </c>
      <c r="D1071" t="s">
        <v>3285</v>
      </c>
      <c r="E1071" s="3">
        <v>41934</v>
      </c>
      <c r="F1071" t="s">
        <v>78</v>
      </c>
      <c r="G1071" t="s">
        <v>41</v>
      </c>
      <c r="H1071" s="3">
        <v>41939</v>
      </c>
      <c r="I1071" s="3">
        <v>41939</v>
      </c>
      <c r="J1071">
        <v>5</v>
      </c>
      <c r="K1071" t="s">
        <v>8400</v>
      </c>
      <c r="L1071" s="5">
        <v>25.100999999999999</v>
      </c>
      <c r="M1071">
        <v>2014</v>
      </c>
      <c r="N1071">
        <f t="shared" si="32"/>
        <v>0</v>
      </c>
      <c r="O1071" t="str">
        <f t="shared" si="33"/>
        <v>Wednesday</v>
      </c>
      <c r="P1071" s="14">
        <v>-0.19229867223015429</v>
      </c>
    </row>
    <row r="1072" spans="1:16" x14ac:dyDescent="0.35">
      <c r="A1072">
        <v>1071</v>
      </c>
      <c r="B1072" t="s">
        <v>3284</v>
      </c>
      <c r="C1072" t="s">
        <v>199</v>
      </c>
      <c r="D1072" t="s">
        <v>3285</v>
      </c>
      <c r="E1072" s="3">
        <v>41934</v>
      </c>
      <c r="F1072" t="s">
        <v>3287</v>
      </c>
      <c r="G1072" t="s">
        <v>41</v>
      </c>
      <c r="H1072" s="3">
        <v>41939</v>
      </c>
      <c r="I1072" s="3">
        <v>41939</v>
      </c>
      <c r="J1072">
        <v>5</v>
      </c>
      <c r="K1072" t="s">
        <v>8400</v>
      </c>
      <c r="L1072" s="5">
        <v>0.69899999999999995</v>
      </c>
      <c r="M1072">
        <v>2014</v>
      </c>
      <c r="N1072">
        <f t="shared" si="32"/>
        <v>0</v>
      </c>
      <c r="O1072" t="str">
        <f t="shared" si="33"/>
        <v>Wednesday</v>
      </c>
      <c r="P1072" s="14">
        <v>0.21737678642981167</v>
      </c>
    </row>
    <row r="1073" spans="1:16" x14ac:dyDescent="0.35">
      <c r="A1073">
        <v>1072</v>
      </c>
      <c r="B1073" t="s">
        <v>3284</v>
      </c>
      <c r="C1073" t="s">
        <v>199</v>
      </c>
      <c r="D1073" t="s">
        <v>3285</v>
      </c>
      <c r="E1073" s="3">
        <v>41934</v>
      </c>
      <c r="F1073" t="s">
        <v>1026</v>
      </c>
      <c r="G1073" t="s">
        <v>41</v>
      </c>
      <c r="H1073" s="3">
        <v>41939</v>
      </c>
      <c r="I1073" s="3">
        <v>41941</v>
      </c>
      <c r="J1073">
        <v>7</v>
      </c>
      <c r="K1073" t="s">
        <v>8399</v>
      </c>
      <c r="L1073" s="5">
        <v>13.292999999999999</v>
      </c>
      <c r="M1073">
        <v>2014</v>
      </c>
      <c r="N1073">
        <f t="shared" si="32"/>
        <v>2</v>
      </c>
      <c r="O1073" t="str">
        <f t="shared" si="33"/>
        <v>Wednesday</v>
      </c>
      <c r="P1073" s="14">
        <v>0.26344101978126344</v>
      </c>
    </row>
    <row r="1074" spans="1:16" x14ac:dyDescent="0.35">
      <c r="A1074">
        <v>1073</v>
      </c>
      <c r="B1074" t="s">
        <v>2931</v>
      </c>
      <c r="C1074" t="s">
        <v>44</v>
      </c>
      <c r="D1074" t="s">
        <v>3288</v>
      </c>
      <c r="E1074" s="3">
        <v>41094</v>
      </c>
      <c r="F1074" t="s">
        <v>3290</v>
      </c>
      <c r="G1074" t="s">
        <v>41</v>
      </c>
      <c r="H1074" s="3">
        <v>41099</v>
      </c>
      <c r="I1074" s="3">
        <v>41099</v>
      </c>
      <c r="J1074">
        <v>5</v>
      </c>
      <c r="K1074" t="s">
        <v>8400</v>
      </c>
      <c r="L1074" s="5">
        <v>2.3959999999999999</v>
      </c>
      <c r="M1074">
        <v>2012</v>
      </c>
      <c r="N1074">
        <f t="shared" si="32"/>
        <v>0</v>
      </c>
      <c r="O1074" t="str">
        <f t="shared" si="33"/>
        <v>Wednesday</v>
      </c>
      <c r="P1074" s="14">
        <v>0.44516129032258067</v>
      </c>
    </row>
    <row r="1075" spans="1:16" x14ac:dyDescent="0.35">
      <c r="A1075">
        <v>1074</v>
      </c>
      <c r="B1075" t="s">
        <v>763</v>
      </c>
      <c r="C1075" t="s">
        <v>199</v>
      </c>
      <c r="D1075" t="s">
        <v>3291</v>
      </c>
      <c r="E1075" s="3">
        <v>41346</v>
      </c>
      <c r="F1075" t="s">
        <v>2819</v>
      </c>
      <c r="G1075" t="s">
        <v>41</v>
      </c>
      <c r="H1075" s="3">
        <v>41351</v>
      </c>
      <c r="I1075" s="3">
        <v>41352</v>
      </c>
      <c r="J1075">
        <v>6</v>
      </c>
      <c r="K1075" t="s">
        <v>8399</v>
      </c>
      <c r="L1075" s="5">
        <v>5.4</v>
      </c>
      <c r="M1075">
        <v>2013</v>
      </c>
      <c r="N1075">
        <f t="shared" si="32"/>
        <v>1</v>
      </c>
      <c r="O1075" t="str">
        <f t="shared" si="33"/>
        <v>Wednesday</v>
      </c>
      <c r="P1075" s="14">
        <v>0.34805117015359605</v>
      </c>
    </row>
    <row r="1076" spans="1:16" x14ac:dyDescent="0.35">
      <c r="A1076">
        <v>1075</v>
      </c>
      <c r="B1076" t="s">
        <v>3293</v>
      </c>
      <c r="C1076" t="s">
        <v>44</v>
      </c>
      <c r="D1076" t="s">
        <v>3295</v>
      </c>
      <c r="E1076" s="3">
        <v>41813</v>
      </c>
      <c r="F1076" t="s">
        <v>3297</v>
      </c>
      <c r="G1076" t="s">
        <v>41</v>
      </c>
      <c r="H1076" s="3">
        <v>41818</v>
      </c>
      <c r="I1076" s="3">
        <v>41818</v>
      </c>
      <c r="J1076">
        <v>5</v>
      </c>
      <c r="K1076" t="s">
        <v>8400</v>
      </c>
      <c r="L1076" s="5">
        <v>0.81899999999999995</v>
      </c>
      <c r="M1076">
        <v>2014</v>
      </c>
      <c r="N1076">
        <f t="shared" si="32"/>
        <v>0</v>
      </c>
      <c r="O1076" t="str">
        <f t="shared" si="33"/>
        <v>Monday</v>
      </c>
      <c r="P1076" s="14">
        <v>0.15</v>
      </c>
    </row>
    <row r="1077" spans="1:16" x14ac:dyDescent="0.35">
      <c r="A1077">
        <v>1076</v>
      </c>
      <c r="B1077" t="s">
        <v>3299</v>
      </c>
      <c r="C1077" t="s">
        <v>199</v>
      </c>
      <c r="D1077" t="s">
        <v>3300</v>
      </c>
      <c r="E1077" s="3">
        <v>41284</v>
      </c>
      <c r="F1077" t="s">
        <v>3302</v>
      </c>
      <c r="G1077" t="s">
        <v>41</v>
      </c>
      <c r="H1077" s="3">
        <v>41289</v>
      </c>
      <c r="I1077" s="3">
        <v>41291</v>
      </c>
      <c r="J1077">
        <v>7</v>
      </c>
      <c r="K1077" t="s">
        <v>8399</v>
      </c>
      <c r="L1077" s="5">
        <v>49.802</v>
      </c>
      <c r="M1077">
        <v>2013</v>
      </c>
      <c r="N1077">
        <f t="shared" si="32"/>
        <v>2</v>
      </c>
      <c r="O1077" t="str">
        <f t="shared" si="33"/>
        <v>Thursday</v>
      </c>
      <c r="P1077" s="14">
        <v>0.40389473634078527</v>
      </c>
    </row>
    <row r="1078" spans="1:16" x14ac:dyDescent="0.35">
      <c r="A1078">
        <v>1077</v>
      </c>
      <c r="B1078" t="s">
        <v>1095</v>
      </c>
      <c r="C1078" t="s">
        <v>84</v>
      </c>
      <c r="D1078" t="s">
        <v>3303</v>
      </c>
      <c r="E1078" s="3">
        <v>41186</v>
      </c>
      <c r="F1078" t="s">
        <v>3260</v>
      </c>
      <c r="G1078" t="s">
        <v>41</v>
      </c>
      <c r="H1078" s="3">
        <v>41191</v>
      </c>
      <c r="I1078" s="3">
        <v>41191</v>
      </c>
      <c r="J1078">
        <v>5</v>
      </c>
      <c r="K1078" t="s">
        <v>8400</v>
      </c>
      <c r="L1078" s="5">
        <v>3.464</v>
      </c>
      <c r="M1078">
        <v>2012</v>
      </c>
      <c r="N1078">
        <f t="shared" si="32"/>
        <v>0</v>
      </c>
      <c r="O1078" t="str">
        <f t="shared" si="33"/>
        <v>Thursday</v>
      </c>
      <c r="P1078" s="14">
        <v>0.43200000000000005</v>
      </c>
    </row>
    <row r="1079" spans="1:16" x14ac:dyDescent="0.35">
      <c r="A1079">
        <v>1078</v>
      </c>
      <c r="B1079" t="s">
        <v>1338</v>
      </c>
      <c r="C1079" t="s">
        <v>84</v>
      </c>
      <c r="D1079" t="s">
        <v>3304</v>
      </c>
      <c r="E1079" s="3">
        <v>41389</v>
      </c>
      <c r="F1079" t="s">
        <v>257</v>
      </c>
      <c r="G1079" t="s">
        <v>41</v>
      </c>
      <c r="H1079" s="3">
        <v>41394</v>
      </c>
      <c r="I1079" s="3">
        <v>41396</v>
      </c>
      <c r="J1079">
        <v>7</v>
      </c>
      <c r="K1079" t="s">
        <v>8399</v>
      </c>
      <c r="L1079" s="5">
        <v>1.996</v>
      </c>
      <c r="M1079">
        <v>2013</v>
      </c>
      <c r="N1079">
        <f t="shared" si="32"/>
        <v>2</v>
      </c>
      <c r="O1079" t="str">
        <f t="shared" si="33"/>
        <v>Thursday</v>
      </c>
      <c r="P1079" s="14">
        <v>-0.1864704793633167</v>
      </c>
    </row>
    <row r="1080" spans="1:16" x14ac:dyDescent="0.35">
      <c r="A1080">
        <v>1079</v>
      </c>
      <c r="B1080" t="s">
        <v>1627</v>
      </c>
      <c r="C1080" t="s">
        <v>199</v>
      </c>
      <c r="D1080" t="s">
        <v>3305</v>
      </c>
      <c r="E1080" s="3">
        <v>41625</v>
      </c>
      <c r="F1080" t="s">
        <v>1193</v>
      </c>
      <c r="G1080" t="s">
        <v>41</v>
      </c>
      <c r="H1080" s="3">
        <v>41630</v>
      </c>
      <c r="I1080" s="3">
        <v>41633</v>
      </c>
      <c r="J1080">
        <v>8</v>
      </c>
      <c r="K1080" t="s">
        <v>8399</v>
      </c>
      <c r="L1080" s="5">
        <v>9.0670000000000002</v>
      </c>
      <c r="M1080">
        <v>2013</v>
      </c>
      <c r="N1080">
        <f t="shared" si="32"/>
        <v>3</v>
      </c>
      <c r="O1080" t="str">
        <f t="shared" si="33"/>
        <v>Tuesday</v>
      </c>
      <c r="P1080" s="14">
        <v>0.43001842818730129</v>
      </c>
    </row>
    <row r="1081" spans="1:16" x14ac:dyDescent="0.35">
      <c r="A1081">
        <v>1080</v>
      </c>
      <c r="B1081" t="s">
        <v>3307</v>
      </c>
      <c r="C1081" t="s">
        <v>30</v>
      </c>
      <c r="D1081" t="s">
        <v>3308</v>
      </c>
      <c r="E1081" s="3">
        <v>41251</v>
      </c>
      <c r="F1081" t="s">
        <v>3310</v>
      </c>
      <c r="G1081" t="s">
        <v>41</v>
      </c>
      <c r="H1081" s="3">
        <v>41256</v>
      </c>
      <c r="I1081" s="3">
        <v>41256</v>
      </c>
      <c r="J1081">
        <v>5</v>
      </c>
      <c r="K1081" t="s">
        <v>8400</v>
      </c>
      <c r="L1081" s="5">
        <v>3.21</v>
      </c>
      <c r="M1081">
        <v>2012</v>
      </c>
      <c r="N1081">
        <f t="shared" si="32"/>
        <v>0</v>
      </c>
      <c r="O1081" t="str">
        <f t="shared" si="33"/>
        <v>Saturday</v>
      </c>
      <c r="P1081" s="14">
        <v>0</v>
      </c>
    </row>
    <row r="1082" spans="1:16" x14ac:dyDescent="0.35">
      <c r="A1082">
        <v>1081</v>
      </c>
      <c r="B1082" t="s">
        <v>3312</v>
      </c>
      <c r="C1082" t="s">
        <v>199</v>
      </c>
      <c r="D1082" t="s">
        <v>3313</v>
      </c>
      <c r="E1082" s="3">
        <v>41345</v>
      </c>
      <c r="F1082" t="s">
        <v>3315</v>
      </c>
      <c r="G1082" t="s">
        <v>41</v>
      </c>
      <c r="H1082" s="3">
        <v>41350</v>
      </c>
      <c r="I1082" s="3">
        <v>41350</v>
      </c>
      <c r="J1082">
        <v>5</v>
      </c>
      <c r="K1082" t="s">
        <v>8400</v>
      </c>
      <c r="L1082" s="5">
        <v>4.306</v>
      </c>
      <c r="M1082">
        <v>2013</v>
      </c>
      <c r="N1082">
        <f t="shared" si="32"/>
        <v>0</v>
      </c>
      <c r="O1082" t="str">
        <f t="shared" si="33"/>
        <v>Tuesday</v>
      </c>
      <c r="P1082" s="14">
        <v>-0.60082618713274916</v>
      </c>
    </row>
    <row r="1083" spans="1:16" x14ac:dyDescent="0.35">
      <c r="A1083">
        <v>1082</v>
      </c>
      <c r="B1083" t="s">
        <v>3317</v>
      </c>
      <c r="C1083" t="s">
        <v>30</v>
      </c>
      <c r="D1083" t="s">
        <v>3319</v>
      </c>
      <c r="E1083" s="3">
        <v>41185</v>
      </c>
      <c r="F1083" t="s">
        <v>173</v>
      </c>
      <c r="G1083" t="s">
        <v>139</v>
      </c>
      <c r="H1083" s="3">
        <v>41188</v>
      </c>
      <c r="I1083" s="3">
        <v>41188</v>
      </c>
      <c r="J1083">
        <v>3</v>
      </c>
      <c r="K1083" t="s">
        <v>8400</v>
      </c>
      <c r="L1083" s="5">
        <v>44.154000000000003</v>
      </c>
      <c r="M1083">
        <v>2012</v>
      </c>
      <c r="N1083">
        <f t="shared" si="32"/>
        <v>0</v>
      </c>
      <c r="O1083" t="str">
        <f t="shared" si="33"/>
        <v>Wednesday</v>
      </c>
      <c r="P1083" s="14">
        <v>8.9702970297029713E-2</v>
      </c>
    </row>
    <row r="1084" spans="1:16" x14ac:dyDescent="0.35">
      <c r="A1084">
        <v>1083</v>
      </c>
      <c r="B1084" t="s">
        <v>3321</v>
      </c>
      <c r="C1084" t="s">
        <v>30</v>
      </c>
      <c r="D1084" t="s">
        <v>3322</v>
      </c>
      <c r="E1084" s="3">
        <v>41601</v>
      </c>
      <c r="F1084" t="s">
        <v>2701</v>
      </c>
      <c r="G1084" t="s">
        <v>41</v>
      </c>
      <c r="H1084" s="3">
        <v>41606</v>
      </c>
      <c r="I1084" s="3">
        <v>41608</v>
      </c>
      <c r="J1084">
        <v>7</v>
      </c>
      <c r="K1084" t="s">
        <v>8399</v>
      </c>
      <c r="L1084" s="5">
        <v>4.5599999999999996</v>
      </c>
      <c r="M1084">
        <v>2013</v>
      </c>
      <c r="N1084">
        <f t="shared" si="32"/>
        <v>2</v>
      </c>
      <c r="O1084" t="str">
        <f t="shared" si="33"/>
        <v>Saturday</v>
      </c>
      <c r="P1084" s="14">
        <v>-3.7891865037597151E-4</v>
      </c>
    </row>
    <row r="1085" spans="1:16" x14ac:dyDescent="0.35">
      <c r="A1085">
        <v>1084</v>
      </c>
      <c r="B1085" t="s">
        <v>703</v>
      </c>
      <c r="C1085" t="s">
        <v>30</v>
      </c>
      <c r="D1085" t="s">
        <v>3323</v>
      </c>
      <c r="E1085" s="3">
        <v>40801</v>
      </c>
      <c r="F1085" t="s">
        <v>3325</v>
      </c>
      <c r="G1085" t="s">
        <v>41</v>
      </c>
      <c r="H1085" s="3">
        <v>40806</v>
      </c>
      <c r="I1085" s="3">
        <v>40806</v>
      </c>
      <c r="J1085">
        <v>5</v>
      </c>
      <c r="K1085" t="s">
        <v>8400</v>
      </c>
      <c r="L1085" s="5">
        <v>6.2290000000000001</v>
      </c>
      <c r="M1085">
        <v>2011</v>
      </c>
      <c r="N1085">
        <f t="shared" si="32"/>
        <v>0</v>
      </c>
      <c r="O1085" t="str">
        <f t="shared" si="33"/>
        <v>Thursday</v>
      </c>
      <c r="P1085" s="14">
        <v>0.26019417475728157</v>
      </c>
    </row>
    <row r="1086" spans="1:16" x14ac:dyDescent="0.35">
      <c r="A1086">
        <v>1085</v>
      </c>
      <c r="B1086" t="s">
        <v>3327</v>
      </c>
      <c r="C1086" t="s">
        <v>44</v>
      </c>
      <c r="D1086" t="s">
        <v>3328</v>
      </c>
      <c r="E1086" s="3">
        <v>41226</v>
      </c>
      <c r="F1086" t="s">
        <v>1437</v>
      </c>
      <c r="G1086" t="s">
        <v>155</v>
      </c>
      <c r="H1086" s="3">
        <v>41228</v>
      </c>
      <c r="I1086" s="3">
        <v>41228</v>
      </c>
      <c r="J1086">
        <v>2</v>
      </c>
      <c r="K1086" t="s">
        <v>8400</v>
      </c>
      <c r="L1086" s="5">
        <v>95.995999999999995</v>
      </c>
      <c r="M1086">
        <v>2012</v>
      </c>
      <c r="N1086">
        <f t="shared" si="32"/>
        <v>0</v>
      </c>
      <c r="O1086" t="str">
        <f t="shared" si="33"/>
        <v>Tuesday</v>
      </c>
      <c r="P1086" s="14">
        <v>0.16834188323018495</v>
      </c>
    </row>
    <row r="1087" spans="1:16" x14ac:dyDescent="0.35">
      <c r="A1087">
        <v>1086</v>
      </c>
      <c r="B1087" t="s">
        <v>3327</v>
      </c>
      <c r="C1087" t="s">
        <v>44</v>
      </c>
      <c r="D1087" t="s">
        <v>3328</v>
      </c>
      <c r="E1087" s="3">
        <v>41226</v>
      </c>
      <c r="F1087" t="s">
        <v>3330</v>
      </c>
      <c r="G1087" t="s">
        <v>155</v>
      </c>
      <c r="H1087" s="3">
        <v>41228</v>
      </c>
      <c r="I1087" s="3">
        <v>41230</v>
      </c>
      <c r="J1087">
        <v>4</v>
      </c>
      <c r="K1087" t="s">
        <v>8399</v>
      </c>
      <c r="L1087" s="5">
        <v>2.3290000000000002</v>
      </c>
      <c r="M1087">
        <v>2012</v>
      </c>
      <c r="N1087">
        <f t="shared" si="32"/>
        <v>2</v>
      </c>
      <c r="O1087" t="str">
        <f t="shared" si="33"/>
        <v>Tuesday</v>
      </c>
      <c r="P1087" s="14">
        <v>9.6551724137931023E-3</v>
      </c>
    </row>
    <row r="1088" spans="1:16" x14ac:dyDescent="0.35">
      <c r="A1088">
        <v>1087</v>
      </c>
      <c r="B1088" t="s">
        <v>2916</v>
      </c>
      <c r="C1088" t="s">
        <v>44</v>
      </c>
      <c r="D1088" t="s">
        <v>3331</v>
      </c>
      <c r="E1088" s="3">
        <v>41053</v>
      </c>
      <c r="F1088" t="s">
        <v>3333</v>
      </c>
      <c r="G1088" t="s">
        <v>139</v>
      </c>
      <c r="H1088" s="3">
        <v>41056</v>
      </c>
      <c r="I1088" s="3">
        <v>41057</v>
      </c>
      <c r="J1088">
        <v>4</v>
      </c>
      <c r="K1088" t="s">
        <v>8399</v>
      </c>
      <c r="L1088" s="5">
        <v>10.023999999999999</v>
      </c>
      <c r="M1088">
        <v>2012</v>
      </c>
      <c r="N1088">
        <f t="shared" si="32"/>
        <v>1</v>
      </c>
      <c r="O1088" t="str">
        <f t="shared" si="33"/>
        <v>Thursday</v>
      </c>
      <c r="P1088" s="14">
        <v>0.41485714285714287</v>
      </c>
    </row>
    <row r="1089" spans="1:16" x14ac:dyDescent="0.35">
      <c r="A1089">
        <v>1088</v>
      </c>
      <c r="B1089" t="s">
        <v>2916</v>
      </c>
      <c r="C1089" t="s">
        <v>44</v>
      </c>
      <c r="D1089" t="s">
        <v>3331</v>
      </c>
      <c r="E1089" s="3">
        <v>41053</v>
      </c>
      <c r="F1089" t="s">
        <v>3335</v>
      </c>
      <c r="G1089" t="s">
        <v>139</v>
      </c>
      <c r="H1089" s="3">
        <v>41056</v>
      </c>
      <c r="I1089" s="3">
        <v>41056</v>
      </c>
      <c r="J1089">
        <v>3</v>
      </c>
      <c r="K1089" t="s">
        <v>8400</v>
      </c>
      <c r="L1089" s="5">
        <v>234.28</v>
      </c>
      <c r="M1089">
        <v>2012</v>
      </c>
      <c r="N1089">
        <f t="shared" si="32"/>
        <v>0</v>
      </c>
      <c r="O1089" t="str">
        <f t="shared" si="33"/>
        <v>Thursday</v>
      </c>
      <c r="P1089" s="14">
        <v>0.25992998833138853</v>
      </c>
    </row>
    <row r="1090" spans="1:16" x14ac:dyDescent="0.35">
      <c r="A1090">
        <v>1089</v>
      </c>
      <c r="B1090" t="s">
        <v>2916</v>
      </c>
      <c r="C1090" t="s">
        <v>44</v>
      </c>
      <c r="D1090" t="s">
        <v>3331</v>
      </c>
      <c r="E1090" s="3">
        <v>41053</v>
      </c>
      <c r="F1090" t="s">
        <v>383</v>
      </c>
      <c r="G1090" t="s">
        <v>139</v>
      </c>
      <c r="H1090" s="3">
        <v>41056</v>
      </c>
      <c r="I1090" s="3">
        <v>41059</v>
      </c>
      <c r="J1090">
        <v>6</v>
      </c>
      <c r="K1090" t="s">
        <v>8399</v>
      </c>
      <c r="L1090" s="5">
        <v>13.593</v>
      </c>
      <c r="M1090">
        <v>2012</v>
      </c>
      <c r="N1090">
        <f t="shared" si="32"/>
        <v>3</v>
      </c>
      <c r="O1090" t="str">
        <f t="shared" si="33"/>
        <v>Thursday</v>
      </c>
      <c r="P1090" s="14">
        <v>0.13043478260869568</v>
      </c>
    </row>
    <row r="1091" spans="1:16" x14ac:dyDescent="0.35">
      <c r="A1091">
        <v>1090</v>
      </c>
      <c r="B1091" t="s">
        <v>3337</v>
      </c>
      <c r="C1091" t="s">
        <v>44</v>
      </c>
      <c r="D1091" t="s">
        <v>3340</v>
      </c>
      <c r="E1091" s="3">
        <v>41927</v>
      </c>
      <c r="F1091" t="s">
        <v>147</v>
      </c>
      <c r="G1091" t="s">
        <v>242</v>
      </c>
      <c r="H1091" s="3">
        <v>41927</v>
      </c>
      <c r="I1091" s="3">
        <v>41927</v>
      </c>
      <c r="J1091">
        <v>0</v>
      </c>
      <c r="K1091" t="s">
        <v>8400</v>
      </c>
      <c r="L1091" s="5">
        <v>42.792999999999999</v>
      </c>
      <c r="M1091">
        <v>2014</v>
      </c>
      <c r="N1091">
        <f t="shared" ref="N1091:N1154" si="34">I1091-H1091</f>
        <v>0</v>
      </c>
      <c r="O1091" t="str">
        <f t="shared" ref="O1091:O1154" si="35">TEXT(E1091,"dddd")</f>
        <v>Wednesday</v>
      </c>
      <c r="P1091" s="14">
        <v>0.20019801980198015</v>
      </c>
    </row>
    <row r="1092" spans="1:16" x14ac:dyDescent="0.35">
      <c r="A1092">
        <v>1091</v>
      </c>
      <c r="B1092" t="s">
        <v>3337</v>
      </c>
      <c r="C1092" t="s">
        <v>44</v>
      </c>
      <c r="D1092" t="s">
        <v>3340</v>
      </c>
      <c r="E1092" s="3">
        <v>41927</v>
      </c>
      <c r="F1092" t="s">
        <v>2701</v>
      </c>
      <c r="G1092" t="s">
        <v>242</v>
      </c>
      <c r="H1092" s="3">
        <v>41927</v>
      </c>
      <c r="I1092" s="3">
        <v>41927</v>
      </c>
      <c r="J1092">
        <v>0</v>
      </c>
      <c r="K1092" t="s">
        <v>8400</v>
      </c>
      <c r="L1092" s="5">
        <v>42.698</v>
      </c>
      <c r="M1092">
        <v>2014</v>
      </c>
      <c r="N1092">
        <f t="shared" si="34"/>
        <v>0</v>
      </c>
      <c r="O1092" t="str">
        <f t="shared" si="35"/>
        <v>Wednesday</v>
      </c>
      <c r="P1092" s="14">
        <v>0.19949367088607595</v>
      </c>
    </row>
    <row r="1093" spans="1:16" x14ac:dyDescent="0.35">
      <c r="A1093">
        <v>1092</v>
      </c>
      <c r="B1093" t="s">
        <v>3342</v>
      </c>
      <c r="C1093" t="s">
        <v>44</v>
      </c>
      <c r="D1093" t="s">
        <v>3345</v>
      </c>
      <c r="E1093" s="3">
        <v>40718</v>
      </c>
      <c r="F1093" t="s">
        <v>858</v>
      </c>
      <c r="G1093" t="s">
        <v>41</v>
      </c>
      <c r="H1093" s="3">
        <v>40723</v>
      </c>
      <c r="I1093" s="3">
        <v>40723</v>
      </c>
      <c r="J1093">
        <v>5</v>
      </c>
      <c r="K1093" t="s">
        <v>8400</v>
      </c>
      <c r="L1093" s="5">
        <v>1.484</v>
      </c>
      <c r="M1093">
        <v>2011</v>
      </c>
      <c r="N1093">
        <f t="shared" si="34"/>
        <v>0</v>
      </c>
      <c r="O1093" t="str">
        <f t="shared" si="35"/>
        <v>Friday</v>
      </c>
      <c r="P1093" s="14">
        <v>0.33818181818181819</v>
      </c>
    </row>
    <row r="1094" spans="1:16" x14ac:dyDescent="0.35">
      <c r="A1094">
        <v>1093</v>
      </c>
      <c r="B1094" t="s">
        <v>1799</v>
      </c>
      <c r="C1094" t="s">
        <v>44</v>
      </c>
      <c r="D1094" t="s">
        <v>3346</v>
      </c>
      <c r="E1094" s="3">
        <v>40890</v>
      </c>
      <c r="F1094" t="s">
        <v>3348</v>
      </c>
      <c r="G1094" t="s">
        <v>41</v>
      </c>
      <c r="H1094" s="3">
        <v>40895</v>
      </c>
      <c r="I1094" s="3">
        <v>40895</v>
      </c>
      <c r="J1094">
        <v>5</v>
      </c>
      <c r="K1094" t="s">
        <v>8400</v>
      </c>
      <c r="L1094" s="5">
        <v>26.145</v>
      </c>
      <c r="M1094">
        <v>2011</v>
      </c>
      <c r="N1094">
        <f t="shared" si="34"/>
        <v>0</v>
      </c>
      <c r="O1094" t="str">
        <f t="shared" si="35"/>
        <v>Tuesday</v>
      </c>
      <c r="P1094" s="14">
        <v>0.2902409638554217</v>
      </c>
    </row>
    <row r="1095" spans="1:16" x14ac:dyDescent="0.35">
      <c r="A1095">
        <v>1094</v>
      </c>
      <c r="B1095" t="s">
        <v>2043</v>
      </c>
      <c r="C1095" t="s">
        <v>44</v>
      </c>
      <c r="D1095" t="s">
        <v>3349</v>
      </c>
      <c r="E1095" s="3">
        <v>41618</v>
      </c>
      <c r="F1095" t="s">
        <v>3351</v>
      </c>
      <c r="G1095" t="s">
        <v>41</v>
      </c>
      <c r="H1095" s="3">
        <v>41623</v>
      </c>
      <c r="I1095" s="3">
        <v>41623</v>
      </c>
      <c r="J1095">
        <v>5</v>
      </c>
      <c r="K1095" t="s">
        <v>8400</v>
      </c>
      <c r="L1095" s="5">
        <v>2.8479999999999999</v>
      </c>
      <c r="M1095">
        <v>2013</v>
      </c>
      <c r="N1095">
        <f t="shared" si="34"/>
        <v>0</v>
      </c>
      <c r="O1095" t="str">
        <f t="shared" si="35"/>
        <v>Tuesday</v>
      </c>
      <c r="P1095" s="14">
        <v>0.14933333333333335</v>
      </c>
    </row>
    <row r="1096" spans="1:16" x14ac:dyDescent="0.35">
      <c r="A1096">
        <v>1095</v>
      </c>
      <c r="B1096" t="s">
        <v>2043</v>
      </c>
      <c r="C1096" t="s">
        <v>44</v>
      </c>
      <c r="D1096" t="s">
        <v>3349</v>
      </c>
      <c r="E1096" s="3">
        <v>41618</v>
      </c>
      <c r="F1096" t="s">
        <v>3353</v>
      </c>
      <c r="G1096" t="s">
        <v>41</v>
      </c>
      <c r="H1096" s="3">
        <v>41623</v>
      </c>
      <c r="I1096" s="3">
        <v>41623</v>
      </c>
      <c r="J1096">
        <v>5</v>
      </c>
      <c r="K1096" t="s">
        <v>8400</v>
      </c>
      <c r="L1096" s="5">
        <v>3.4220000000000002</v>
      </c>
      <c r="M1096">
        <v>2013</v>
      </c>
      <c r="N1096">
        <f t="shared" si="34"/>
        <v>0</v>
      </c>
      <c r="O1096" t="str">
        <f t="shared" si="35"/>
        <v>Tuesday</v>
      </c>
      <c r="P1096" s="14">
        <v>0.375</v>
      </c>
    </row>
    <row r="1097" spans="1:16" x14ac:dyDescent="0.35">
      <c r="A1097">
        <v>1096</v>
      </c>
      <c r="B1097" t="s">
        <v>2043</v>
      </c>
      <c r="C1097" t="s">
        <v>44</v>
      </c>
      <c r="D1097" t="s">
        <v>3349</v>
      </c>
      <c r="E1097" s="3">
        <v>41618</v>
      </c>
      <c r="F1097" t="s">
        <v>3355</v>
      </c>
      <c r="G1097" t="s">
        <v>41</v>
      </c>
      <c r="H1097" s="3">
        <v>41623</v>
      </c>
      <c r="I1097" s="3">
        <v>41625</v>
      </c>
      <c r="J1097">
        <v>7</v>
      </c>
      <c r="K1097" t="s">
        <v>8399</v>
      </c>
      <c r="L1097" s="5">
        <v>23.731000000000002</v>
      </c>
      <c r="M1097">
        <v>2013</v>
      </c>
      <c r="N1097">
        <f t="shared" si="34"/>
        <v>2</v>
      </c>
      <c r="O1097" t="str">
        <f t="shared" si="35"/>
        <v>Tuesday</v>
      </c>
      <c r="P1097" s="14">
        <v>0.14006756756756758</v>
      </c>
    </row>
    <row r="1098" spans="1:16" x14ac:dyDescent="0.35">
      <c r="A1098">
        <v>1097</v>
      </c>
      <c r="B1098" t="s">
        <v>2043</v>
      </c>
      <c r="C1098" t="s">
        <v>44</v>
      </c>
      <c r="D1098" t="s">
        <v>3349</v>
      </c>
      <c r="E1098" s="3">
        <v>41618</v>
      </c>
      <c r="F1098" t="s">
        <v>3357</v>
      </c>
      <c r="G1098" t="s">
        <v>41</v>
      </c>
      <c r="H1098" s="3">
        <v>41623</v>
      </c>
      <c r="I1098" s="3">
        <v>41624</v>
      </c>
      <c r="J1098">
        <v>6</v>
      </c>
      <c r="K1098" t="s">
        <v>8399</v>
      </c>
      <c r="L1098" s="5">
        <v>52.31</v>
      </c>
      <c r="M1098">
        <v>2013</v>
      </c>
      <c r="N1098">
        <f t="shared" si="34"/>
        <v>1</v>
      </c>
      <c r="O1098" t="str">
        <f t="shared" si="35"/>
        <v>Tuesday</v>
      </c>
      <c r="P1098" s="14">
        <v>0.27999999999999997</v>
      </c>
    </row>
    <row r="1099" spans="1:16" x14ac:dyDescent="0.35">
      <c r="A1099">
        <v>1098</v>
      </c>
      <c r="B1099" t="s">
        <v>3359</v>
      </c>
      <c r="C1099" t="s">
        <v>44</v>
      </c>
      <c r="D1099" t="s">
        <v>3361</v>
      </c>
      <c r="E1099" s="3">
        <v>41576</v>
      </c>
      <c r="F1099" t="s">
        <v>938</v>
      </c>
      <c r="G1099" t="s">
        <v>41</v>
      </c>
      <c r="H1099" s="3">
        <v>41581</v>
      </c>
      <c r="I1099" s="3">
        <v>41581</v>
      </c>
      <c r="J1099">
        <v>5</v>
      </c>
      <c r="K1099" t="s">
        <v>8400</v>
      </c>
      <c r="L1099" s="5">
        <v>13.355</v>
      </c>
      <c r="M1099">
        <v>2013</v>
      </c>
      <c r="N1099">
        <f t="shared" si="34"/>
        <v>0</v>
      </c>
      <c r="O1099" t="str">
        <f t="shared" si="35"/>
        <v>Tuesday</v>
      </c>
      <c r="P1099" s="14">
        <v>0.35984942553366589</v>
      </c>
    </row>
    <row r="1100" spans="1:16" x14ac:dyDescent="0.35">
      <c r="A1100">
        <v>1099</v>
      </c>
      <c r="B1100" t="s">
        <v>2738</v>
      </c>
      <c r="C1100" t="s">
        <v>84</v>
      </c>
      <c r="D1100" t="s">
        <v>3363</v>
      </c>
      <c r="E1100" s="3">
        <v>41943</v>
      </c>
      <c r="F1100" t="s">
        <v>3365</v>
      </c>
      <c r="G1100" t="s">
        <v>155</v>
      </c>
      <c r="H1100" s="3">
        <v>41945</v>
      </c>
      <c r="I1100" s="3">
        <v>41947</v>
      </c>
      <c r="J1100">
        <v>4</v>
      </c>
      <c r="K1100" t="s">
        <v>8399</v>
      </c>
      <c r="L1100" s="5">
        <v>86.897999999999996</v>
      </c>
      <c r="M1100">
        <v>2014</v>
      </c>
      <c r="N1100">
        <f t="shared" si="34"/>
        <v>2</v>
      </c>
      <c r="O1100" t="str">
        <f t="shared" si="35"/>
        <v>Friday</v>
      </c>
      <c r="P1100" s="14">
        <v>1.2527660371614896E-2</v>
      </c>
    </row>
    <row r="1101" spans="1:16" x14ac:dyDescent="0.35">
      <c r="A1101">
        <v>1100</v>
      </c>
      <c r="B1101" t="s">
        <v>2738</v>
      </c>
      <c r="C1101" t="s">
        <v>84</v>
      </c>
      <c r="D1101" t="s">
        <v>3363</v>
      </c>
      <c r="E1101" s="3">
        <v>41943</v>
      </c>
      <c r="F1101" t="s">
        <v>3208</v>
      </c>
      <c r="G1101" t="s">
        <v>155</v>
      </c>
      <c r="H1101" s="3">
        <v>41945</v>
      </c>
      <c r="I1101" s="3">
        <v>41946</v>
      </c>
      <c r="J1101">
        <v>3</v>
      </c>
      <c r="K1101" t="s">
        <v>8399</v>
      </c>
      <c r="L1101" s="5">
        <v>16.638000000000002</v>
      </c>
      <c r="M1101">
        <v>2014</v>
      </c>
      <c r="N1101">
        <f t="shared" si="34"/>
        <v>1</v>
      </c>
      <c r="O1101" t="str">
        <f t="shared" si="35"/>
        <v>Friday</v>
      </c>
      <c r="P1101" s="14">
        <v>4.9999999999999996E-2</v>
      </c>
    </row>
    <row r="1102" spans="1:16" x14ac:dyDescent="0.35">
      <c r="A1102">
        <v>1101</v>
      </c>
      <c r="B1102" t="s">
        <v>2738</v>
      </c>
      <c r="C1102" t="s">
        <v>84</v>
      </c>
      <c r="D1102" t="s">
        <v>3363</v>
      </c>
      <c r="E1102" s="3">
        <v>41943</v>
      </c>
      <c r="F1102" t="s">
        <v>3367</v>
      </c>
      <c r="G1102" t="s">
        <v>155</v>
      </c>
      <c r="H1102" s="3">
        <v>41945</v>
      </c>
      <c r="I1102" s="3">
        <v>41945</v>
      </c>
      <c r="J1102">
        <v>2</v>
      </c>
      <c r="K1102" t="s">
        <v>8400</v>
      </c>
      <c r="L1102" s="5">
        <v>15.254</v>
      </c>
      <c r="M1102">
        <v>2014</v>
      </c>
      <c r="N1102">
        <f t="shared" si="34"/>
        <v>0</v>
      </c>
      <c r="O1102" t="str">
        <f t="shared" si="35"/>
        <v>Friday</v>
      </c>
      <c r="P1102" s="14">
        <v>6.9696969696969702E-2</v>
      </c>
    </row>
    <row r="1103" spans="1:16" x14ac:dyDescent="0.35">
      <c r="A1103">
        <v>1102</v>
      </c>
      <c r="B1103" t="s">
        <v>3369</v>
      </c>
      <c r="C1103" t="s">
        <v>84</v>
      </c>
      <c r="D1103" t="s">
        <v>3370</v>
      </c>
      <c r="E1103" s="3">
        <v>41130</v>
      </c>
      <c r="F1103" t="s">
        <v>3372</v>
      </c>
      <c r="G1103" t="s">
        <v>242</v>
      </c>
      <c r="H1103" s="3">
        <v>41130</v>
      </c>
      <c r="I1103" s="3">
        <v>41132</v>
      </c>
      <c r="J1103">
        <v>2</v>
      </c>
      <c r="K1103" t="s">
        <v>8399</v>
      </c>
      <c r="L1103" s="5">
        <v>11.396000000000001</v>
      </c>
      <c r="M1103">
        <v>2012</v>
      </c>
      <c r="N1103">
        <f t="shared" si="34"/>
        <v>2</v>
      </c>
      <c r="O1103" t="str">
        <f t="shared" si="35"/>
        <v>Thursday</v>
      </c>
      <c r="P1103" s="14">
        <v>0.12932038834951459</v>
      </c>
    </row>
    <row r="1104" spans="1:16" x14ac:dyDescent="0.35">
      <c r="A1104">
        <v>1103</v>
      </c>
      <c r="B1104" t="s">
        <v>1458</v>
      </c>
      <c r="C1104" t="s">
        <v>199</v>
      </c>
      <c r="D1104" t="s">
        <v>3373</v>
      </c>
      <c r="E1104" s="3">
        <v>41185</v>
      </c>
      <c r="F1104" t="s">
        <v>60</v>
      </c>
      <c r="G1104" t="s">
        <v>139</v>
      </c>
      <c r="H1104" s="3">
        <v>41188</v>
      </c>
      <c r="I1104" s="3">
        <v>41188</v>
      </c>
      <c r="J1104">
        <v>3</v>
      </c>
      <c r="K1104" t="s">
        <v>8400</v>
      </c>
      <c r="L1104" s="5">
        <v>8.6660000000000004</v>
      </c>
      <c r="M1104">
        <v>2012</v>
      </c>
      <c r="N1104">
        <f t="shared" si="34"/>
        <v>0</v>
      </c>
      <c r="O1104" t="str">
        <f t="shared" si="35"/>
        <v>Wednesday</v>
      </c>
      <c r="P1104" s="14">
        <v>-5.002084201750729E-2</v>
      </c>
    </row>
    <row r="1105" spans="1:16" x14ac:dyDescent="0.35">
      <c r="A1105">
        <v>1104</v>
      </c>
      <c r="B1105" t="s">
        <v>3375</v>
      </c>
      <c r="C1105" t="s">
        <v>199</v>
      </c>
      <c r="D1105" t="s">
        <v>3373</v>
      </c>
      <c r="E1105" s="3">
        <v>40936</v>
      </c>
      <c r="F1105" t="s">
        <v>3380</v>
      </c>
      <c r="G1105" t="s">
        <v>41</v>
      </c>
      <c r="H1105" s="3">
        <v>40941</v>
      </c>
      <c r="I1105" s="3">
        <v>40942</v>
      </c>
      <c r="J1105">
        <v>6</v>
      </c>
      <c r="K1105" t="s">
        <v>8399</v>
      </c>
      <c r="L1105" s="5">
        <v>7.05</v>
      </c>
      <c r="M1105">
        <v>2012</v>
      </c>
      <c r="N1105">
        <f t="shared" si="34"/>
        <v>1</v>
      </c>
      <c r="O1105" t="str">
        <f t="shared" si="35"/>
        <v>Saturday</v>
      </c>
      <c r="P1105" s="14">
        <v>0</v>
      </c>
    </row>
    <row r="1106" spans="1:16" x14ac:dyDescent="0.35">
      <c r="A1106">
        <v>1105</v>
      </c>
      <c r="B1106" t="s">
        <v>3375</v>
      </c>
      <c r="C1106" t="s">
        <v>199</v>
      </c>
      <c r="D1106" t="s">
        <v>3373</v>
      </c>
      <c r="E1106" s="3">
        <v>40936</v>
      </c>
      <c r="F1106" t="s">
        <v>3382</v>
      </c>
      <c r="G1106" t="s">
        <v>41</v>
      </c>
      <c r="H1106" s="3">
        <v>40941</v>
      </c>
      <c r="I1106" s="3">
        <v>40943</v>
      </c>
      <c r="J1106">
        <v>7</v>
      </c>
      <c r="K1106" t="s">
        <v>8399</v>
      </c>
      <c r="L1106" s="5">
        <v>1.635</v>
      </c>
      <c r="M1106">
        <v>2012</v>
      </c>
      <c r="N1106">
        <f t="shared" si="34"/>
        <v>2</v>
      </c>
      <c r="O1106" t="str">
        <f t="shared" si="35"/>
        <v>Saturday</v>
      </c>
      <c r="P1106" s="14">
        <v>0.26750000000000002</v>
      </c>
    </row>
    <row r="1107" spans="1:16" x14ac:dyDescent="0.35">
      <c r="A1107">
        <v>1106</v>
      </c>
      <c r="B1107" t="s">
        <v>3375</v>
      </c>
      <c r="C1107" t="s">
        <v>199</v>
      </c>
      <c r="D1107" t="s">
        <v>3373</v>
      </c>
      <c r="E1107" s="3">
        <v>40936</v>
      </c>
      <c r="F1107" t="s">
        <v>3384</v>
      </c>
      <c r="G1107" t="s">
        <v>41</v>
      </c>
      <c r="H1107" s="3">
        <v>40941</v>
      </c>
      <c r="I1107" s="3">
        <v>40944</v>
      </c>
      <c r="J1107">
        <v>8</v>
      </c>
      <c r="K1107" t="s">
        <v>8399</v>
      </c>
      <c r="L1107" s="5">
        <v>10.624000000000001</v>
      </c>
      <c r="M1107">
        <v>2012</v>
      </c>
      <c r="N1107">
        <f t="shared" si="34"/>
        <v>3</v>
      </c>
      <c r="O1107" t="str">
        <f t="shared" si="35"/>
        <v>Saturday</v>
      </c>
      <c r="P1107" s="14">
        <v>0.22935779816513763</v>
      </c>
    </row>
    <row r="1108" spans="1:16" x14ac:dyDescent="0.35">
      <c r="A1108">
        <v>1107</v>
      </c>
      <c r="B1108" t="s">
        <v>3375</v>
      </c>
      <c r="C1108" t="s">
        <v>199</v>
      </c>
      <c r="D1108" t="s">
        <v>3373</v>
      </c>
      <c r="E1108" s="3">
        <v>40936</v>
      </c>
      <c r="F1108" t="s">
        <v>3386</v>
      </c>
      <c r="G1108" t="s">
        <v>41</v>
      </c>
      <c r="H1108" s="3">
        <v>40941</v>
      </c>
      <c r="I1108" s="3">
        <v>40942</v>
      </c>
      <c r="J1108">
        <v>6</v>
      </c>
      <c r="K1108" t="s">
        <v>8399</v>
      </c>
      <c r="L1108" s="5">
        <v>26.597999999999999</v>
      </c>
      <c r="M1108">
        <v>2012</v>
      </c>
      <c r="N1108">
        <f t="shared" si="34"/>
        <v>1</v>
      </c>
      <c r="O1108" t="str">
        <f t="shared" si="35"/>
        <v>Saturday</v>
      </c>
      <c r="P1108" s="14">
        <v>9.8110190838578679E-2</v>
      </c>
    </row>
    <row r="1109" spans="1:16" x14ac:dyDescent="0.35">
      <c r="A1109">
        <v>1108</v>
      </c>
      <c r="B1109" t="s">
        <v>3375</v>
      </c>
      <c r="C1109" t="s">
        <v>199</v>
      </c>
      <c r="D1109" t="s">
        <v>3373</v>
      </c>
      <c r="E1109" s="3">
        <v>40936</v>
      </c>
      <c r="F1109" t="s">
        <v>2516</v>
      </c>
      <c r="G1109" t="s">
        <v>41</v>
      </c>
      <c r="H1109" s="3">
        <v>40941</v>
      </c>
      <c r="I1109" s="3">
        <v>40941</v>
      </c>
      <c r="J1109">
        <v>5</v>
      </c>
      <c r="K1109" t="s">
        <v>8400</v>
      </c>
      <c r="L1109" s="5">
        <v>2.0110000000000001</v>
      </c>
      <c r="M1109">
        <v>2012</v>
      </c>
      <c r="N1109">
        <f t="shared" si="34"/>
        <v>0</v>
      </c>
      <c r="O1109" t="str">
        <f t="shared" si="35"/>
        <v>Saturday</v>
      </c>
      <c r="P1109" s="14">
        <v>0</v>
      </c>
    </row>
    <row r="1110" spans="1:16" x14ac:dyDescent="0.35">
      <c r="A1110">
        <v>1109</v>
      </c>
      <c r="B1110" t="s">
        <v>3375</v>
      </c>
      <c r="C1110" t="s">
        <v>199</v>
      </c>
      <c r="D1110" t="s">
        <v>3373</v>
      </c>
      <c r="E1110" s="3">
        <v>40936</v>
      </c>
      <c r="F1110" t="s">
        <v>2642</v>
      </c>
      <c r="G1110" t="s">
        <v>41</v>
      </c>
      <c r="H1110" s="3">
        <v>40941</v>
      </c>
      <c r="I1110" s="3">
        <v>40941</v>
      </c>
      <c r="J1110">
        <v>5</v>
      </c>
      <c r="K1110" t="s">
        <v>8400</v>
      </c>
      <c r="L1110" s="5">
        <v>0.91400000000000003</v>
      </c>
      <c r="M1110">
        <v>2012</v>
      </c>
      <c r="N1110">
        <f t="shared" si="34"/>
        <v>0</v>
      </c>
      <c r="O1110" t="str">
        <f t="shared" si="35"/>
        <v>Saturday</v>
      </c>
      <c r="P1110" s="14">
        <v>7.8947368421052627E-2</v>
      </c>
    </row>
    <row r="1111" spans="1:16" x14ac:dyDescent="0.35">
      <c r="A1111">
        <v>1110</v>
      </c>
      <c r="B1111" t="s">
        <v>3375</v>
      </c>
      <c r="C1111" t="s">
        <v>199</v>
      </c>
      <c r="D1111" t="s">
        <v>3373</v>
      </c>
      <c r="E1111" s="3">
        <v>40936</v>
      </c>
      <c r="F1111" t="s">
        <v>3388</v>
      </c>
      <c r="G1111" t="s">
        <v>41</v>
      </c>
      <c r="H1111" s="3">
        <v>40941</v>
      </c>
      <c r="I1111" s="3">
        <v>40941</v>
      </c>
      <c r="J1111">
        <v>5</v>
      </c>
      <c r="K1111" t="s">
        <v>8400</v>
      </c>
      <c r="L1111" s="5">
        <v>14.944000000000001</v>
      </c>
      <c r="M1111">
        <v>2012</v>
      </c>
      <c r="N1111">
        <f t="shared" si="34"/>
        <v>0</v>
      </c>
      <c r="O1111" t="str">
        <f t="shared" si="35"/>
        <v>Saturday</v>
      </c>
      <c r="P1111" s="14">
        <v>1.9849624060150374E-2</v>
      </c>
    </row>
    <row r="1112" spans="1:16" x14ac:dyDescent="0.35">
      <c r="A1112">
        <v>1111</v>
      </c>
      <c r="B1112" t="s">
        <v>3390</v>
      </c>
      <c r="C1112" t="s">
        <v>84</v>
      </c>
      <c r="D1112" t="s">
        <v>3391</v>
      </c>
      <c r="E1112" s="3">
        <v>41729</v>
      </c>
      <c r="F1112" t="s">
        <v>3393</v>
      </c>
      <c r="G1112" t="s">
        <v>41</v>
      </c>
      <c r="H1112" s="3">
        <v>41734</v>
      </c>
      <c r="I1112" s="3">
        <v>41734</v>
      </c>
      <c r="J1112">
        <v>5</v>
      </c>
      <c r="K1112" t="s">
        <v>8400</v>
      </c>
      <c r="L1112" s="5">
        <v>5.867</v>
      </c>
      <c r="M1112">
        <v>2014</v>
      </c>
      <c r="N1112">
        <f t="shared" si="34"/>
        <v>0</v>
      </c>
      <c r="O1112" t="str">
        <f t="shared" si="35"/>
        <v>Monday</v>
      </c>
      <c r="P1112" s="14">
        <v>-0.25383004066209386</v>
      </c>
    </row>
    <row r="1113" spans="1:16" x14ac:dyDescent="0.35">
      <c r="A1113">
        <v>1112</v>
      </c>
      <c r="B1113" t="s">
        <v>3395</v>
      </c>
      <c r="C1113" t="s">
        <v>84</v>
      </c>
      <c r="D1113" t="s">
        <v>3396</v>
      </c>
      <c r="E1113" s="3">
        <v>41257</v>
      </c>
      <c r="F1113" t="s">
        <v>3398</v>
      </c>
      <c r="G1113" t="s">
        <v>41</v>
      </c>
      <c r="H1113" s="3">
        <v>41262</v>
      </c>
      <c r="I1113" s="3">
        <v>41262</v>
      </c>
      <c r="J1113">
        <v>5</v>
      </c>
      <c r="K1113" t="s">
        <v>8400</v>
      </c>
      <c r="L1113" s="5">
        <v>7.6230000000000002</v>
      </c>
      <c r="M1113">
        <v>2012</v>
      </c>
      <c r="N1113">
        <f t="shared" si="34"/>
        <v>0</v>
      </c>
      <c r="O1113" t="str">
        <f t="shared" si="35"/>
        <v>Friday</v>
      </c>
      <c r="P1113" s="14">
        <v>0.27978260869565214</v>
      </c>
    </row>
    <row r="1114" spans="1:16" x14ac:dyDescent="0.35">
      <c r="A1114">
        <v>1113</v>
      </c>
      <c r="B1114" t="s">
        <v>1658</v>
      </c>
      <c r="C1114" t="s">
        <v>44</v>
      </c>
      <c r="D1114" t="s">
        <v>3401</v>
      </c>
      <c r="E1114" s="3">
        <v>41260</v>
      </c>
      <c r="F1114" t="s">
        <v>3403</v>
      </c>
      <c r="G1114" t="s">
        <v>41</v>
      </c>
      <c r="H1114" s="3">
        <v>41265</v>
      </c>
      <c r="I1114" s="3">
        <v>41265</v>
      </c>
      <c r="J1114">
        <v>5</v>
      </c>
      <c r="K1114" t="s">
        <v>8400</v>
      </c>
      <c r="L1114" s="5">
        <v>29.155000000000001</v>
      </c>
      <c r="M1114">
        <v>2012</v>
      </c>
      <c r="N1114">
        <f t="shared" si="34"/>
        <v>0</v>
      </c>
      <c r="O1114" t="str">
        <f t="shared" si="35"/>
        <v>Monday</v>
      </c>
      <c r="P1114" s="14">
        <v>0.22960975609756096</v>
      </c>
    </row>
    <row r="1115" spans="1:16" x14ac:dyDescent="0.35">
      <c r="A1115">
        <v>1114</v>
      </c>
      <c r="B1115" t="s">
        <v>1658</v>
      </c>
      <c r="C1115" t="s">
        <v>44</v>
      </c>
      <c r="D1115" t="s">
        <v>3401</v>
      </c>
      <c r="E1115" s="3">
        <v>41260</v>
      </c>
      <c r="F1115" t="s">
        <v>357</v>
      </c>
      <c r="G1115" t="s">
        <v>41</v>
      </c>
      <c r="H1115" s="3">
        <v>41265</v>
      </c>
      <c r="I1115" s="3">
        <v>41265</v>
      </c>
      <c r="J1115">
        <v>5</v>
      </c>
      <c r="K1115" t="s">
        <v>8400</v>
      </c>
      <c r="L1115" s="5">
        <v>43.832999999999998</v>
      </c>
      <c r="M1115">
        <v>2012</v>
      </c>
      <c r="N1115">
        <f t="shared" si="34"/>
        <v>0</v>
      </c>
      <c r="O1115" t="str">
        <f t="shared" si="35"/>
        <v>Monday</v>
      </c>
      <c r="P1115" s="14">
        <v>-8.6020065982889193E-2</v>
      </c>
    </row>
    <row r="1116" spans="1:16" x14ac:dyDescent="0.35">
      <c r="A1116">
        <v>1115</v>
      </c>
      <c r="B1116" t="s">
        <v>1658</v>
      </c>
      <c r="C1116" t="s">
        <v>44</v>
      </c>
      <c r="D1116" t="s">
        <v>3401</v>
      </c>
      <c r="E1116" s="3">
        <v>41260</v>
      </c>
      <c r="F1116" t="s">
        <v>3405</v>
      </c>
      <c r="G1116" t="s">
        <v>41</v>
      </c>
      <c r="H1116" s="3">
        <v>41265</v>
      </c>
      <c r="I1116" s="3">
        <v>41265</v>
      </c>
      <c r="J1116">
        <v>5</v>
      </c>
      <c r="K1116" t="s">
        <v>8400</v>
      </c>
      <c r="L1116" s="5">
        <v>4.2939999999999996</v>
      </c>
      <c r="M1116">
        <v>2012</v>
      </c>
      <c r="N1116">
        <f t="shared" si="34"/>
        <v>0</v>
      </c>
      <c r="O1116" t="str">
        <f t="shared" si="35"/>
        <v>Monday</v>
      </c>
      <c r="P1116" s="14">
        <v>0.36928571428571427</v>
      </c>
    </row>
    <row r="1117" spans="1:16" x14ac:dyDescent="0.35">
      <c r="A1117">
        <v>1116</v>
      </c>
      <c r="B1117" t="s">
        <v>873</v>
      </c>
      <c r="C1117" t="s">
        <v>30</v>
      </c>
      <c r="D1117" t="s">
        <v>3406</v>
      </c>
      <c r="E1117" s="3">
        <v>41398</v>
      </c>
      <c r="F1117" t="s">
        <v>890</v>
      </c>
      <c r="G1117" t="s">
        <v>41</v>
      </c>
      <c r="H1117" s="3">
        <v>41403</v>
      </c>
      <c r="I1117" s="3">
        <v>41405</v>
      </c>
      <c r="J1117">
        <v>7</v>
      </c>
      <c r="K1117" t="s">
        <v>8399</v>
      </c>
      <c r="L1117" s="5">
        <v>44.063000000000002</v>
      </c>
      <c r="M1117">
        <v>2013</v>
      </c>
      <c r="N1117">
        <f t="shared" si="34"/>
        <v>2</v>
      </c>
      <c r="O1117" t="str">
        <f t="shared" si="35"/>
        <v>Saturday</v>
      </c>
      <c r="P1117" s="14">
        <v>3.9776536312849164E-2</v>
      </c>
    </row>
    <row r="1118" spans="1:16" x14ac:dyDescent="0.35">
      <c r="A1118">
        <v>1117</v>
      </c>
      <c r="B1118" t="s">
        <v>873</v>
      </c>
      <c r="C1118" t="s">
        <v>30</v>
      </c>
      <c r="D1118" t="s">
        <v>3406</v>
      </c>
      <c r="E1118" s="3">
        <v>41398</v>
      </c>
      <c r="F1118" t="s">
        <v>3408</v>
      </c>
      <c r="G1118" t="s">
        <v>41</v>
      </c>
      <c r="H1118" s="3">
        <v>41403</v>
      </c>
      <c r="I1118" s="3">
        <v>41403</v>
      </c>
      <c r="J1118">
        <v>5</v>
      </c>
      <c r="K1118" t="s">
        <v>8400</v>
      </c>
      <c r="L1118" s="5">
        <v>259.24900000000002</v>
      </c>
      <c r="M1118">
        <v>2013</v>
      </c>
      <c r="N1118">
        <f t="shared" si="34"/>
        <v>0</v>
      </c>
      <c r="O1118" t="str">
        <f t="shared" si="35"/>
        <v>Saturday</v>
      </c>
      <c r="P1118" s="14">
        <v>-0.13382843279027121</v>
      </c>
    </row>
    <row r="1119" spans="1:16" x14ac:dyDescent="0.35">
      <c r="A1119">
        <v>1118</v>
      </c>
      <c r="B1119" t="s">
        <v>3410</v>
      </c>
      <c r="C1119" t="s">
        <v>30</v>
      </c>
      <c r="D1119" t="s">
        <v>3411</v>
      </c>
      <c r="E1119" s="3">
        <v>41383</v>
      </c>
      <c r="F1119" t="s">
        <v>1782</v>
      </c>
      <c r="G1119" t="s">
        <v>41</v>
      </c>
      <c r="H1119" s="3">
        <v>41388</v>
      </c>
      <c r="I1119" s="3">
        <v>41388</v>
      </c>
      <c r="J1119">
        <v>5</v>
      </c>
      <c r="K1119" t="s">
        <v>8400</v>
      </c>
      <c r="L1119" s="5">
        <v>13.69</v>
      </c>
      <c r="M1119">
        <v>2013</v>
      </c>
      <c r="N1119">
        <f t="shared" si="34"/>
        <v>0</v>
      </c>
      <c r="O1119" t="str">
        <f t="shared" si="35"/>
        <v>Friday</v>
      </c>
      <c r="P1119" s="14">
        <v>0.16</v>
      </c>
    </row>
    <row r="1120" spans="1:16" x14ac:dyDescent="0.35">
      <c r="A1120">
        <v>1119</v>
      </c>
      <c r="B1120" t="s">
        <v>3050</v>
      </c>
      <c r="C1120" t="s">
        <v>30</v>
      </c>
      <c r="D1120" t="s">
        <v>3412</v>
      </c>
      <c r="E1120" s="3">
        <v>40750</v>
      </c>
      <c r="F1120" t="s">
        <v>1008</v>
      </c>
      <c r="G1120" t="s">
        <v>139</v>
      </c>
      <c r="H1120" s="3">
        <v>40753</v>
      </c>
      <c r="I1120" s="3">
        <v>40753</v>
      </c>
      <c r="J1120">
        <v>3</v>
      </c>
      <c r="K1120" t="s">
        <v>8400</v>
      </c>
      <c r="L1120" s="5">
        <v>6.101</v>
      </c>
      <c r="M1120">
        <v>2011</v>
      </c>
      <c r="N1120">
        <f t="shared" si="34"/>
        <v>0</v>
      </c>
      <c r="O1120" t="str">
        <f t="shared" si="35"/>
        <v>Tuesday</v>
      </c>
      <c r="P1120" s="14">
        <v>0.12962025316455697</v>
      </c>
    </row>
    <row r="1121" spans="1:16" x14ac:dyDescent="0.35">
      <c r="A1121">
        <v>1120</v>
      </c>
      <c r="B1121" t="s">
        <v>3414</v>
      </c>
      <c r="C1121" t="s">
        <v>84</v>
      </c>
      <c r="D1121" t="s">
        <v>3415</v>
      </c>
      <c r="E1121" s="3">
        <v>41169</v>
      </c>
      <c r="F1121" t="s">
        <v>3417</v>
      </c>
      <c r="G1121" t="s">
        <v>41</v>
      </c>
      <c r="H1121" s="3">
        <v>41174</v>
      </c>
      <c r="I1121" s="3">
        <v>41174</v>
      </c>
      <c r="J1121">
        <v>5</v>
      </c>
      <c r="K1121" t="s">
        <v>8400</v>
      </c>
      <c r="L1121" s="5">
        <v>6.8159999999999998</v>
      </c>
      <c r="M1121">
        <v>2012</v>
      </c>
      <c r="N1121">
        <f t="shared" si="34"/>
        <v>0</v>
      </c>
      <c r="O1121" t="str">
        <f t="shared" si="35"/>
        <v>Monday</v>
      </c>
      <c r="P1121" s="14">
        <v>0.12181029570062685</v>
      </c>
    </row>
    <row r="1122" spans="1:16" x14ac:dyDescent="0.35">
      <c r="A1122">
        <v>1121</v>
      </c>
      <c r="B1122" t="s">
        <v>2066</v>
      </c>
      <c r="C1122" t="s">
        <v>30</v>
      </c>
      <c r="D1122" t="s">
        <v>3418</v>
      </c>
      <c r="E1122" s="3">
        <v>41691</v>
      </c>
      <c r="F1122" t="s">
        <v>3420</v>
      </c>
      <c r="G1122" t="s">
        <v>41</v>
      </c>
      <c r="H1122" s="3">
        <v>41696</v>
      </c>
      <c r="I1122" s="3">
        <v>41696</v>
      </c>
      <c r="J1122">
        <v>5</v>
      </c>
      <c r="K1122" t="s">
        <v>8400</v>
      </c>
      <c r="L1122" s="5">
        <v>2.4500000000000002</v>
      </c>
      <c r="M1122">
        <v>2014</v>
      </c>
      <c r="N1122">
        <f t="shared" si="34"/>
        <v>0</v>
      </c>
      <c r="O1122" t="str">
        <f t="shared" si="35"/>
        <v>Friday</v>
      </c>
      <c r="P1122" s="14">
        <v>0.158</v>
      </c>
    </row>
    <row r="1123" spans="1:16" x14ac:dyDescent="0.35">
      <c r="A1123">
        <v>1122</v>
      </c>
      <c r="B1123" t="s">
        <v>3422</v>
      </c>
      <c r="C1123" t="s">
        <v>44</v>
      </c>
      <c r="D1123" t="s">
        <v>3424</v>
      </c>
      <c r="E1123" s="3">
        <v>41872</v>
      </c>
      <c r="F1123" t="s">
        <v>3426</v>
      </c>
      <c r="G1123" t="s">
        <v>242</v>
      </c>
      <c r="H1123" s="3">
        <v>41872</v>
      </c>
      <c r="I1123" s="3">
        <v>41872</v>
      </c>
      <c r="J1123">
        <v>0</v>
      </c>
      <c r="K1123" t="s">
        <v>8400</v>
      </c>
      <c r="L1123" s="5">
        <v>76.650999999999996</v>
      </c>
      <c r="M1123">
        <v>2014</v>
      </c>
      <c r="N1123">
        <f t="shared" si="34"/>
        <v>0</v>
      </c>
      <c r="O1123" t="str">
        <f t="shared" si="35"/>
        <v>Thursday</v>
      </c>
      <c r="P1123" s="14">
        <v>-0.21339848102734213</v>
      </c>
    </row>
    <row r="1124" spans="1:16" x14ac:dyDescent="0.35">
      <c r="A1124">
        <v>1123</v>
      </c>
      <c r="B1124" t="s">
        <v>3422</v>
      </c>
      <c r="C1124" t="s">
        <v>44</v>
      </c>
      <c r="D1124" t="s">
        <v>3424</v>
      </c>
      <c r="E1124" s="3">
        <v>41872</v>
      </c>
      <c r="F1124" t="s">
        <v>3428</v>
      </c>
      <c r="G1124" t="s">
        <v>242</v>
      </c>
      <c r="H1124" s="3">
        <v>41872</v>
      </c>
      <c r="I1124" s="3">
        <v>41872</v>
      </c>
      <c r="J1124">
        <v>0</v>
      </c>
      <c r="K1124" t="s">
        <v>8400</v>
      </c>
      <c r="L1124" s="5">
        <v>4.9610000000000003</v>
      </c>
      <c r="M1124">
        <v>2014</v>
      </c>
      <c r="N1124">
        <f t="shared" si="34"/>
        <v>0</v>
      </c>
      <c r="O1124" t="str">
        <f t="shared" si="35"/>
        <v>Thursday</v>
      </c>
      <c r="P1124" s="14">
        <v>-0.43513295729250623</v>
      </c>
    </row>
    <row r="1125" spans="1:16" x14ac:dyDescent="0.35">
      <c r="A1125">
        <v>1124</v>
      </c>
      <c r="B1125" t="s">
        <v>3422</v>
      </c>
      <c r="C1125" t="s">
        <v>44</v>
      </c>
      <c r="D1125" t="s">
        <v>3424</v>
      </c>
      <c r="E1125" s="3">
        <v>41872</v>
      </c>
      <c r="F1125" t="s">
        <v>3430</v>
      </c>
      <c r="G1125" t="s">
        <v>242</v>
      </c>
      <c r="H1125" s="3">
        <v>41872</v>
      </c>
      <c r="I1125" s="3">
        <v>41875</v>
      </c>
      <c r="J1125">
        <v>3</v>
      </c>
      <c r="K1125" t="s">
        <v>8399</v>
      </c>
      <c r="L1125" s="5">
        <v>5.52</v>
      </c>
      <c r="M1125">
        <v>2014</v>
      </c>
      <c r="N1125">
        <f t="shared" si="34"/>
        <v>3</v>
      </c>
      <c r="O1125" t="str">
        <f t="shared" si="35"/>
        <v>Thursday</v>
      </c>
      <c r="P1125" s="14">
        <v>0.10345427867996318</v>
      </c>
    </row>
    <row r="1126" spans="1:16" x14ac:dyDescent="0.35">
      <c r="A1126">
        <v>1125</v>
      </c>
      <c r="B1126" t="s">
        <v>3422</v>
      </c>
      <c r="C1126" t="s">
        <v>44</v>
      </c>
      <c r="D1126" t="s">
        <v>3424</v>
      </c>
      <c r="E1126" s="3">
        <v>41872</v>
      </c>
      <c r="F1126" t="s">
        <v>3432</v>
      </c>
      <c r="G1126" t="s">
        <v>242</v>
      </c>
      <c r="H1126" s="3">
        <v>41872</v>
      </c>
      <c r="I1126" s="3">
        <v>41875</v>
      </c>
      <c r="J1126">
        <v>3</v>
      </c>
      <c r="K1126" t="s">
        <v>8399</v>
      </c>
      <c r="L1126" s="5">
        <v>80.600999999999999</v>
      </c>
      <c r="M1126">
        <v>2014</v>
      </c>
      <c r="N1126">
        <f t="shared" si="34"/>
        <v>3</v>
      </c>
      <c r="O1126" t="str">
        <f t="shared" si="35"/>
        <v>Thursday</v>
      </c>
      <c r="P1126" s="14">
        <v>-0.11150617593036156</v>
      </c>
    </row>
    <row r="1127" spans="1:16" x14ac:dyDescent="0.35">
      <c r="A1127">
        <v>1126</v>
      </c>
      <c r="B1127" t="s">
        <v>2586</v>
      </c>
      <c r="C1127" t="s">
        <v>44</v>
      </c>
      <c r="D1127" t="s">
        <v>3434</v>
      </c>
      <c r="E1127" s="3">
        <v>41890</v>
      </c>
      <c r="F1127" t="s">
        <v>3436</v>
      </c>
      <c r="G1127" t="s">
        <v>41</v>
      </c>
      <c r="H1127" s="3">
        <v>41895</v>
      </c>
      <c r="I1127" s="3">
        <v>41895</v>
      </c>
      <c r="J1127">
        <v>5</v>
      </c>
      <c r="K1127" t="s">
        <v>8400</v>
      </c>
      <c r="L1127" s="5">
        <v>0.70799999999999996</v>
      </c>
      <c r="M1127">
        <v>2014</v>
      </c>
      <c r="N1127">
        <f t="shared" si="34"/>
        <v>0</v>
      </c>
      <c r="O1127" t="str">
        <f t="shared" si="35"/>
        <v>Monday</v>
      </c>
      <c r="P1127" s="14">
        <v>0.20888888888888887</v>
      </c>
    </row>
    <row r="1128" spans="1:16" x14ac:dyDescent="0.35">
      <c r="A1128">
        <v>1127</v>
      </c>
      <c r="B1128" t="s">
        <v>3438</v>
      </c>
      <c r="C1128" t="s">
        <v>84</v>
      </c>
      <c r="D1128" t="s">
        <v>3439</v>
      </c>
      <c r="E1128" s="3">
        <v>40697</v>
      </c>
      <c r="F1128" t="s">
        <v>3441</v>
      </c>
      <c r="G1128" t="s">
        <v>41</v>
      </c>
      <c r="H1128" s="3">
        <v>40702</v>
      </c>
      <c r="I1128" s="3">
        <v>40702</v>
      </c>
      <c r="J1128">
        <v>5</v>
      </c>
      <c r="K1128" t="s">
        <v>8400</v>
      </c>
      <c r="L1128" s="5">
        <v>2.492</v>
      </c>
      <c r="M1128">
        <v>2011</v>
      </c>
      <c r="N1128">
        <f t="shared" si="34"/>
        <v>0</v>
      </c>
      <c r="O1128" t="str">
        <f t="shared" si="35"/>
        <v>Friday</v>
      </c>
      <c r="P1128" s="14">
        <v>0.48214285714285721</v>
      </c>
    </row>
    <row r="1129" spans="1:16" x14ac:dyDescent="0.35">
      <c r="A1129">
        <v>1128</v>
      </c>
      <c r="B1129" t="s">
        <v>1233</v>
      </c>
      <c r="C1129" t="s">
        <v>44</v>
      </c>
      <c r="D1129" t="s">
        <v>3442</v>
      </c>
      <c r="E1129" s="3">
        <v>41169</v>
      </c>
      <c r="F1129" t="s">
        <v>3444</v>
      </c>
      <c r="G1129" t="s">
        <v>155</v>
      </c>
      <c r="H1129" s="3">
        <v>41171</v>
      </c>
      <c r="I1129" s="3">
        <v>41171</v>
      </c>
      <c r="J1129">
        <v>2</v>
      </c>
      <c r="K1129" t="s">
        <v>8400</v>
      </c>
      <c r="L1129" s="5">
        <v>0.48399999999999999</v>
      </c>
      <c r="M1129">
        <v>2012</v>
      </c>
      <c r="N1129">
        <f t="shared" si="34"/>
        <v>0</v>
      </c>
      <c r="O1129" t="str">
        <f t="shared" si="35"/>
        <v>Monday</v>
      </c>
      <c r="P1129" s="14">
        <v>0.48</v>
      </c>
    </row>
    <row r="1130" spans="1:16" x14ac:dyDescent="0.35">
      <c r="A1130">
        <v>1129</v>
      </c>
      <c r="B1130" t="s">
        <v>1233</v>
      </c>
      <c r="C1130" t="s">
        <v>44</v>
      </c>
      <c r="D1130" t="s">
        <v>3442</v>
      </c>
      <c r="E1130" s="3">
        <v>41169</v>
      </c>
      <c r="F1130" t="s">
        <v>3446</v>
      </c>
      <c r="G1130" t="s">
        <v>155</v>
      </c>
      <c r="H1130" s="3">
        <v>41171</v>
      </c>
      <c r="I1130" s="3">
        <v>41171</v>
      </c>
      <c r="J1130">
        <v>2</v>
      </c>
      <c r="K1130" t="s">
        <v>8400</v>
      </c>
      <c r="L1130" s="5">
        <v>1.8520000000000001</v>
      </c>
      <c r="M1130">
        <v>2012</v>
      </c>
      <c r="N1130">
        <f t="shared" si="34"/>
        <v>0</v>
      </c>
      <c r="O1130" t="str">
        <f t="shared" si="35"/>
        <v>Monday</v>
      </c>
      <c r="P1130" s="14">
        <v>0.215</v>
      </c>
    </row>
    <row r="1131" spans="1:16" x14ac:dyDescent="0.35">
      <c r="A1131">
        <v>1130</v>
      </c>
      <c r="B1131" t="s">
        <v>2164</v>
      </c>
      <c r="C1131" t="s">
        <v>30</v>
      </c>
      <c r="D1131" t="s">
        <v>3447</v>
      </c>
      <c r="E1131" s="3">
        <v>41891</v>
      </c>
      <c r="F1131" t="s">
        <v>2015</v>
      </c>
      <c r="G1131" t="s">
        <v>41</v>
      </c>
      <c r="H1131" s="3">
        <v>41896</v>
      </c>
      <c r="I1131" s="3">
        <v>41896</v>
      </c>
      <c r="J1131">
        <v>5</v>
      </c>
      <c r="K1131" t="s">
        <v>8400</v>
      </c>
      <c r="L1131" s="5">
        <v>11.624000000000001</v>
      </c>
      <c r="M1131">
        <v>2014</v>
      </c>
      <c r="N1131">
        <f t="shared" si="34"/>
        <v>0</v>
      </c>
      <c r="O1131" t="str">
        <f t="shared" si="35"/>
        <v>Tuesday</v>
      </c>
      <c r="P1131" s="14">
        <v>0.27715746345784731</v>
      </c>
    </row>
    <row r="1132" spans="1:16" x14ac:dyDescent="0.35">
      <c r="A1132">
        <v>1131</v>
      </c>
      <c r="B1132" t="s">
        <v>2164</v>
      </c>
      <c r="C1132" t="s">
        <v>30</v>
      </c>
      <c r="D1132" t="s">
        <v>3447</v>
      </c>
      <c r="E1132" s="3">
        <v>41891</v>
      </c>
      <c r="F1132" t="s">
        <v>3449</v>
      </c>
      <c r="G1132" t="s">
        <v>41</v>
      </c>
      <c r="H1132" s="3">
        <v>41896</v>
      </c>
      <c r="I1132" s="3">
        <v>41897</v>
      </c>
      <c r="J1132">
        <v>6</v>
      </c>
      <c r="K1132" t="s">
        <v>8399</v>
      </c>
      <c r="L1132" s="5">
        <v>4.78</v>
      </c>
      <c r="M1132">
        <v>2014</v>
      </c>
      <c r="N1132">
        <f t="shared" si="34"/>
        <v>1</v>
      </c>
      <c r="O1132" t="str">
        <f t="shared" si="35"/>
        <v>Tuesday</v>
      </c>
      <c r="P1132" s="14">
        <v>0.50289855072463774</v>
      </c>
    </row>
    <row r="1133" spans="1:16" x14ac:dyDescent="0.35">
      <c r="A1133">
        <v>1132</v>
      </c>
      <c r="B1133" t="s">
        <v>2164</v>
      </c>
      <c r="C1133" t="s">
        <v>30</v>
      </c>
      <c r="D1133" t="s">
        <v>3447</v>
      </c>
      <c r="E1133" s="3">
        <v>41891</v>
      </c>
      <c r="F1133" t="s">
        <v>373</v>
      </c>
      <c r="G1133" t="s">
        <v>41</v>
      </c>
      <c r="H1133" s="3">
        <v>41896</v>
      </c>
      <c r="I1133" s="3">
        <v>41896</v>
      </c>
      <c r="J1133">
        <v>5</v>
      </c>
      <c r="K1133" t="s">
        <v>8400</v>
      </c>
      <c r="L1133" s="5">
        <v>0.23200000000000001</v>
      </c>
      <c r="M1133">
        <v>2014</v>
      </c>
      <c r="N1133">
        <f t="shared" si="34"/>
        <v>0</v>
      </c>
      <c r="O1133" t="str">
        <f t="shared" si="35"/>
        <v>Tuesday</v>
      </c>
      <c r="P1133" s="14">
        <v>0.49</v>
      </c>
    </row>
    <row r="1134" spans="1:16" x14ac:dyDescent="0.35">
      <c r="A1134">
        <v>1133</v>
      </c>
      <c r="B1134" t="s">
        <v>3299</v>
      </c>
      <c r="C1134" t="s">
        <v>84</v>
      </c>
      <c r="D1134" t="s">
        <v>3450</v>
      </c>
      <c r="E1134" s="3">
        <v>40813</v>
      </c>
      <c r="F1134" t="s">
        <v>3452</v>
      </c>
      <c r="G1134" t="s">
        <v>41</v>
      </c>
      <c r="H1134" s="3">
        <v>40818</v>
      </c>
      <c r="I1134" s="3">
        <v>40818</v>
      </c>
      <c r="J1134">
        <v>5</v>
      </c>
      <c r="K1134" t="s">
        <v>8400</v>
      </c>
      <c r="L1134" s="5">
        <v>12.644</v>
      </c>
      <c r="M1134">
        <v>2011</v>
      </c>
      <c r="N1134">
        <f t="shared" si="34"/>
        <v>0</v>
      </c>
      <c r="O1134" t="str">
        <f t="shared" si="35"/>
        <v>Tuesday</v>
      </c>
      <c r="P1134" s="14">
        <v>0.12957446808510639</v>
      </c>
    </row>
    <row r="1135" spans="1:16" x14ac:dyDescent="0.35">
      <c r="A1135">
        <v>1134</v>
      </c>
      <c r="B1135" t="s">
        <v>1520</v>
      </c>
      <c r="C1135" t="s">
        <v>84</v>
      </c>
      <c r="D1135" t="s">
        <v>3453</v>
      </c>
      <c r="E1135" s="3">
        <v>40729</v>
      </c>
      <c r="F1135" t="s">
        <v>828</v>
      </c>
      <c r="G1135" t="s">
        <v>41</v>
      </c>
      <c r="H1135" s="3">
        <v>40734</v>
      </c>
      <c r="I1135" s="3">
        <v>40734</v>
      </c>
      <c r="J1135">
        <v>5</v>
      </c>
      <c r="K1135" t="s">
        <v>8400</v>
      </c>
      <c r="L1135" s="5">
        <v>5.2060000000000004</v>
      </c>
      <c r="M1135">
        <v>2011</v>
      </c>
      <c r="N1135">
        <f t="shared" si="34"/>
        <v>0</v>
      </c>
      <c r="O1135" t="str">
        <f t="shared" si="35"/>
        <v>Tuesday</v>
      </c>
      <c r="P1135" s="14">
        <v>0.28879310344827586</v>
      </c>
    </row>
    <row r="1136" spans="1:16" x14ac:dyDescent="0.35">
      <c r="A1136">
        <v>1135</v>
      </c>
      <c r="B1136" t="s">
        <v>1520</v>
      </c>
      <c r="C1136" t="s">
        <v>84</v>
      </c>
      <c r="D1136" t="s">
        <v>3453</v>
      </c>
      <c r="E1136" s="3">
        <v>40729</v>
      </c>
      <c r="F1136" t="s">
        <v>2830</v>
      </c>
      <c r="G1136" t="s">
        <v>41</v>
      </c>
      <c r="H1136" s="3">
        <v>40734</v>
      </c>
      <c r="I1136" s="3">
        <v>40735</v>
      </c>
      <c r="J1136">
        <v>6</v>
      </c>
      <c r="K1136" t="s">
        <v>8399</v>
      </c>
      <c r="L1136" s="5">
        <v>18.530999999999999</v>
      </c>
      <c r="M1136">
        <v>2011</v>
      </c>
      <c r="N1136">
        <f t="shared" si="34"/>
        <v>1</v>
      </c>
      <c r="O1136" t="str">
        <f t="shared" si="35"/>
        <v>Tuesday</v>
      </c>
      <c r="P1136" s="14">
        <v>9.9999999999999992E-2</v>
      </c>
    </row>
    <row r="1137" spans="1:16" x14ac:dyDescent="0.35">
      <c r="A1137">
        <v>1136</v>
      </c>
      <c r="B1137" t="s">
        <v>1520</v>
      </c>
      <c r="C1137" t="s">
        <v>84</v>
      </c>
      <c r="D1137" t="s">
        <v>3453</v>
      </c>
      <c r="E1137" s="3">
        <v>40729</v>
      </c>
      <c r="F1137" t="s">
        <v>3455</v>
      </c>
      <c r="G1137" t="s">
        <v>41</v>
      </c>
      <c r="H1137" s="3">
        <v>40734</v>
      </c>
      <c r="I1137" s="3">
        <v>40734</v>
      </c>
      <c r="J1137">
        <v>5</v>
      </c>
      <c r="K1137" t="s">
        <v>8400</v>
      </c>
      <c r="L1137" s="5">
        <v>4.2629999999999999</v>
      </c>
      <c r="M1137">
        <v>2011</v>
      </c>
      <c r="N1137">
        <f t="shared" si="34"/>
        <v>0</v>
      </c>
      <c r="O1137" t="str">
        <f t="shared" si="35"/>
        <v>Tuesday</v>
      </c>
      <c r="P1137" s="14">
        <v>0.29159999999999991</v>
      </c>
    </row>
    <row r="1138" spans="1:16" x14ac:dyDescent="0.35">
      <c r="A1138">
        <v>1137</v>
      </c>
      <c r="B1138" t="s">
        <v>1520</v>
      </c>
      <c r="C1138" t="s">
        <v>84</v>
      </c>
      <c r="D1138" t="s">
        <v>3453</v>
      </c>
      <c r="E1138" s="3">
        <v>40729</v>
      </c>
      <c r="F1138" t="s">
        <v>3457</v>
      </c>
      <c r="G1138" t="s">
        <v>41</v>
      </c>
      <c r="H1138" s="3">
        <v>40734</v>
      </c>
      <c r="I1138" s="3">
        <v>40734</v>
      </c>
      <c r="J1138">
        <v>5</v>
      </c>
      <c r="K1138" t="s">
        <v>8400</v>
      </c>
      <c r="L1138" s="5">
        <v>0.98699999999999999</v>
      </c>
      <c r="M1138">
        <v>2011</v>
      </c>
      <c r="N1138">
        <f t="shared" si="34"/>
        <v>0</v>
      </c>
      <c r="O1138" t="str">
        <f t="shared" si="35"/>
        <v>Tuesday</v>
      </c>
      <c r="P1138" s="14">
        <v>0.23199999999999998</v>
      </c>
    </row>
    <row r="1139" spans="1:16" x14ac:dyDescent="0.35">
      <c r="A1139">
        <v>1138</v>
      </c>
      <c r="B1139" t="s">
        <v>1520</v>
      </c>
      <c r="C1139" t="s">
        <v>84</v>
      </c>
      <c r="D1139" t="s">
        <v>3453</v>
      </c>
      <c r="E1139" s="3">
        <v>40729</v>
      </c>
      <c r="F1139" t="s">
        <v>3459</v>
      </c>
      <c r="G1139" t="s">
        <v>41</v>
      </c>
      <c r="H1139" s="3">
        <v>40734</v>
      </c>
      <c r="I1139" s="3">
        <v>40734</v>
      </c>
      <c r="J1139">
        <v>5</v>
      </c>
      <c r="K1139" t="s">
        <v>8400</v>
      </c>
      <c r="L1139" s="5">
        <v>7.4720000000000004</v>
      </c>
      <c r="M1139">
        <v>2011</v>
      </c>
      <c r="N1139">
        <f t="shared" si="34"/>
        <v>0</v>
      </c>
      <c r="O1139" t="str">
        <f t="shared" si="35"/>
        <v>Tuesday</v>
      </c>
      <c r="P1139" s="14">
        <v>0.46816901408450695</v>
      </c>
    </row>
    <row r="1140" spans="1:16" x14ac:dyDescent="0.35">
      <c r="A1140">
        <v>1139</v>
      </c>
      <c r="B1140" t="s">
        <v>3461</v>
      </c>
      <c r="C1140" t="s">
        <v>44</v>
      </c>
      <c r="D1140" t="s">
        <v>3463</v>
      </c>
      <c r="E1140" s="3">
        <v>41122</v>
      </c>
      <c r="F1140" t="s">
        <v>3465</v>
      </c>
      <c r="G1140" t="s">
        <v>139</v>
      </c>
      <c r="H1140" s="3">
        <v>41125</v>
      </c>
      <c r="I1140" s="3">
        <v>41125</v>
      </c>
      <c r="J1140">
        <v>3</v>
      </c>
      <c r="K1140" t="s">
        <v>8400</v>
      </c>
      <c r="L1140" s="5">
        <v>22.283999999999999</v>
      </c>
      <c r="M1140">
        <v>2012</v>
      </c>
      <c r="N1140">
        <f t="shared" si="34"/>
        <v>0</v>
      </c>
      <c r="O1140" t="str">
        <f t="shared" si="35"/>
        <v>Wednesday</v>
      </c>
      <c r="P1140" s="14">
        <v>0.15938807793195969</v>
      </c>
    </row>
    <row r="1141" spans="1:16" x14ac:dyDescent="0.35">
      <c r="A1141">
        <v>1140</v>
      </c>
      <c r="B1141" t="s">
        <v>3461</v>
      </c>
      <c r="C1141" t="s">
        <v>44</v>
      </c>
      <c r="D1141" t="s">
        <v>3463</v>
      </c>
      <c r="E1141" s="3">
        <v>41122</v>
      </c>
      <c r="F1141" t="s">
        <v>3467</v>
      </c>
      <c r="G1141" t="s">
        <v>139</v>
      </c>
      <c r="H1141" s="3">
        <v>41125</v>
      </c>
      <c r="I1141" s="3">
        <v>41128</v>
      </c>
      <c r="J1141">
        <v>6</v>
      </c>
      <c r="K1141" t="s">
        <v>8399</v>
      </c>
      <c r="L1141" s="5">
        <v>3.6509999999999998</v>
      </c>
      <c r="M1141">
        <v>2012</v>
      </c>
      <c r="N1141">
        <f t="shared" si="34"/>
        <v>3</v>
      </c>
      <c r="O1141" t="str">
        <f t="shared" si="35"/>
        <v>Wednesday</v>
      </c>
      <c r="P1141" s="14">
        <v>-0.2448095925391362</v>
      </c>
    </row>
    <row r="1142" spans="1:16" x14ac:dyDescent="0.35">
      <c r="A1142">
        <v>1141</v>
      </c>
      <c r="B1142" t="s">
        <v>3461</v>
      </c>
      <c r="C1142" t="s">
        <v>44</v>
      </c>
      <c r="D1142" t="s">
        <v>3463</v>
      </c>
      <c r="E1142" s="3">
        <v>41122</v>
      </c>
      <c r="F1142" t="s">
        <v>3469</v>
      </c>
      <c r="G1142" t="s">
        <v>139</v>
      </c>
      <c r="H1142" s="3">
        <v>41125</v>
      </c>
      <c r="I1142" s="3">
        <v>41127</v>
      </c>
      <c r="J1142">
        <v>5</v>
      </c>
      <c r="K1142" t="s">
        <v>8399</v>
      </c>
      <c r="L1142" s="5">
        <v>1.179</v>
      </c>
      <c r="M1142">
        <v>2012</v>
      </c>
      <c r="N1142">
        <f t="shared" si="34"/>
        <v>2</v>
      </c>
      <c r="O1142" t="str">
        <f t="shared" si="35"/>
        <v>Wednesday</v>
      </c>
      <c r="P1142" s="14">
        <v>-0.71105689890220292</v>
      </c>
    </row>
    <row r="1143" spans="1:16" x14ac:dyDescent="0.35">
      <c r="A1143">
        <v>1142</v>
      </c>
      <c r="B1143" t="s">
        <v>3004</v>
      </c>
      <c r="C1143" t="s">
        <v>30</v>
      </c>
      <c r="D1143" t="s">
        <v>3471</v>
      </c>
      <c r="E1143" s="3">
        <v>41502</v>
      </c>
      <c r="F1143" t="s">
        <v>2468</v>
      </c>
      <c r="G1143" t="s">
        <v>41</v>
      </c>
      <c r="H1143" s="3">
        <v>41507</v>
      </c>
      <c r="I1143" s="3">
        <v>41507</v>
      </c>
      <c r="J1143">
        <v>5</v>
      </c>
      <c r="K1143" t="s">
        <v>8400</v>
      </c>
      <c r="L1143" s="5">
        <v>172.12799999999999</v>
      </c>
      <c r="M1143">
        <v>2013</v>
      </c>
      <c r="N1143">
        <f t="shared" si="34"/>
        <v>0</v>
      </c>
      <c r="O1143" t="str">
        <f t="shared" si="35"/>
        <v>Friday</v>
      </c>
      <c r="P1143" s="14">
        <v>0.39907434772700034</v>
      </c>
    </row>
    <row r="1144" spans="1:16" x14ac:dyDescent="0.35">
      <c r="A1144">
        <v>1143</v>
      </c>
      <c r="B1144" t="s">
        <v>3004</v>
      </c>
      <c r="C1144" t="s">
        <v>30</v>
      </c>
      <c r="D1144" t="s">
        <v>3471</v>
      </c>
      <c r="E1144" s="3">
        <v>41502</v>
      </c>
      <c r="F1144" t="s">
        <v>3473</v>
      </c>
      <c r="G1144" t="s">
        <v>41</v>
      </c>
      <c r="H1144" s="3">
        <v>41507</v>
      </c>
      <c r="I1144" s="3">
        <v>41507</v>
      </c>
      <c r="J1144">
        <v>5</v>
      </c>
      <c r="K1144" t="s">
        <v>8400</v>
      </c>
      <c r="L1144" s="5">
        <v>0.435</v>
      </c>
      <c r="M1144">
        <v>2013</v>
      </c>
      <c r="N1144">
        <f t="shared" si="34"/>
        <v>0</v>
      </c>
      <c r="O1144" t="str">
        <f t="shared" si="35"/>
        <v>Friday</v>
      </c>
      <c r="P1144" s="14">
        <v>0.44</v>
      </c>
    </row>
    <row r="1145" spans="1:16" x14ac:dyDescent="0.35">
      <c r="A1145">
        <v>1144</v>
      </c>
      <c r="B1145" t="s">
        <v>3004</v>
      </c>
      <c r="C1145" t="s">
        <v>30</v>
      </c>
      <c r="D1145" t="s">
        <v>3471</v>
      </c>
      <c r="E1145" s="3">
        <v>41502</v>
      </c>
      <c r="F1145" t="s">
        <v>3475</v>
      </c>
      <c r="G1145" t="s">
        <v>41</v>
      </c>
      <c r="H1145" s="3">
        <v>41507</v>
      </c>
      <c r="I1145" s="3">
        <v>41510</v>
      </c>
      <c r="J1145">
        <v>8</v>
      </c>
      <c r="K1145" t="s">
        <v>8399</v>
      </c>
      <c r="L1145" s="5">
        <v>6.1269999999999998</v>
      </c>
      <c r="M1145">
        <v>2013</v>
      </c>
      <c r="N1145">
        <f t="shared" si="34"/>
        <v>3</v>
      </c>
      <c r="O1145" t="str">
        <f t="shared" si="35"/>
        <v>Friday</v>
      </c>
      <c r="P1145" s="14">
        <v>0.43111111111111106</v>
      </c>
    </row>
    <row r="1146" spans="1:16" x14ac:dyDescent="0.35">
      <c r="A1146">
        <v>1145</v>
      </c>
      <c r="B1146" t="s">
        <v>3477</v>
      </c>
      <c r="C1146" t="s">
        <v>30</v>
      </c>
      <c r="D1146" t="s">
        <v>3478</v>
      </c>
      <c r="E1146" s="3">
        <v>40941</v>
      </c>
      <c r="F1146" t="s">
        <v>3480</v>
      </c>
      <c r="G1146" t="s">
        <v>41</v>
      </c>
      <c r="H1146" s="3">
        <v>40946</v>
      </c>
      <c r="I1146" s="3">
        <v>40946</v>
      </c>
      <c r="J1146">
        <v>5</v>
      </c>
      <c r="K1146" t="s">
        <v>8400</v>
      </c>
      <c r="L1146" s="5">
        <v>9.9139999999999997</v>
      </c>
      <c r="M1146">
        <v>2012</v>
      </c>
      <c r="N1146">
        <f t="shared" si="34"/>
        <v>0</v>
      </c>
      <c r="O1146" t="str">
        <f t="shared" si="35"/>
        <v>Thursday</v>
      </c>
      <c r="P1146" s="14">
        <v>-0.4508087474809942</v>
      </c>
    </row>
    <row r="1147" spans="1:16" x14ac:dyDescent="0.35">
      <c r="A1147">
        <v>1146</v>
      </c>
      <c r="B1147" t="s">
        <v>1028</v>
      </c>
      <c r="C1147" t="s">
        <v>44</v>
      </c>
      <c r="D1147" t="s">
        <v>3481</v>
      </c>
      <c r="E1147" s="3">
        <v>41604</v>
      </c>
      <c r="F1147" t="s">
        <v>455</v>
      </c>
      <c r="G1147" t="s">
        <v>139</v>
      </c>
      <c r="H1147" s="3">
        <v>41607</v>
      </c>
      <c r="I1147" s="3">
        <v>41607</v>
      </c>
      <c r="J1147">
        <v>3</v>
      </c>
      <c r="K1147" t="s">
        <v>8400</v>
      </c>
      <c r="L1147" s="5">
        <v>18.228999999999999</v>
      </c>
      <c r="M1147">
        <v>2013</v>
      </c>
      <c r="N1147">
        <f t="shared" si="34"/>
        <v>0</v>
      </c>
      <c r="O1147" t="str">
        <f t="shared" si="35"/>
        <v>Tuesday</v>
      </c>
      <c r="P1147" s="14">
        <v>-0.47333640694636553</v>
      </c>
    </row>
    <row r="1148" spans="1:16" x14ac:dyDescent="0.35">
      <c r="A1148">
        <v>1147</v>
      </c>
      <c r="B1148" t="s">
        <v>3483</v>
      </c>
      <c r="C1148" t="s">
        <v>44</v>
      </c>
      <c r="D1148" t="s">
        <v>3484</v>
      </c>
      <c r="E1148" s="3">
        <v>41781</v>
      </c>
      <c r="F1148" t="s">
        <v>3486</v>
      </c>
      <c r="G1148" t="s">
        <v>41</v>
      </c>
      <c r="H1148" s="3">
        <v>41786</v>
      </c>
      <c r="I1148" s="3">
        <v>41786</v>
      </c>
      <c r="J1148">
        <v>5</v>
      </c>
      <c r="K1148" t="s">
        <v>8400</v>
      </c>
      <c r="L1148" s="5">
        <v>6.0190000000000001</v>
      </c>
      <c r="M1148">
        <v>2014</v>
      </c>
      <c r="N1148">
        <f t="shared" si="34"/>
        <v>0</v>
      </c>
      <c r="O1148" t="str">
        <f t="shared" si="35"/>
        <v>Thursday</v>
      </c>
      <c r="P1148" s="14">
        <v>0.16</v>
      </c>
    </row>
    <row r="1149" spans="1:16" x14ac:dyDescent="0.35">
      <c r="A1149">
        <v>1148</v>
      </c>
      <c r="B1149" t="s">
        <v>3483</v>
      </c>
      <c r="C1149" t="s">
        <v>44</v>
      </c>
      <c r="D1149" t="s">
        <v>3484</v>
      </c>
      <c r="E1149" s="3">
        <v>41781</v>
      </c>
      <c r="F1149" t="s">
        <v>3488</v>
      </c>
      <c r="G1149" t="s">
        <v>41</v>
      </c>
      <c r="H1149" s="3">
        <v>41786</v>
      </c>
      <c r="I1149" s="3">
        <v>41786</v>
      </c>
      <c r="J1149">
        <v>5</v>
      </c>
      <c r="K1149" t="s">
        <v>8400</v>
      </c>
      <c r="L1149" s="5">
        <v>44.069000000000003</v>
      </c>
      <c r="M1149">
        <v>2014</v>
      </c>
      <c r="N1149">
        <f t="shared" si="34"/>
        <v>0</v>
      </c>
      <c r="O1149" t="str">
        <f t="shared" si="35"/>
        <v>Thursday</v>
      </c>
      <c r="P1149" s="14">
        <v>0.44015544041450777</v>
      </c>
    </row>
    <row r="1150" spans="1:16" x14ac:dyDescent="0.35">
      <c r="A1150">
        <v>1149</v>
      </c>
      <c r="B1150" t="s">
        <v>3490</v>
      </c>
      <c r="C1150" t="s">
        <v>199</v>
      </c>
      <c r="D1150" t="s">
        <v>3493</v>
      </c>
      <c r="E1150" s="3">
        <v>41972</v>
      </c>
      <c r="F1150" t="s">
        <v>1386</v>
      </c>
      <c r="G1150" t="s">
        <v>41</v>
      </c>
      <c r="H1150" s="3">
        <v>41977</v>
      </c>
      <c r="I1150" s="3">
        <v>41980</v>
      </c>
      <c r="J1150">
        <v>8</v>
      </c>
      <c r="K1150" t="s">
        <v>8399</v>
      </c>
      <c r="L1150" s="5">
        <v>3.036</v>
      </c>
      <c r="M1150">
        <v>2014</v>
      </c>
      <c r="N1150">
        <f t="shared" si="34"/>
        <v>3</v>
      </c>
      <c r="O1150" t="str">
        <f t="shared" si="35"/>
        <v>Saturday</v>
      </c>
      <c r="P1150" s="14">
        <v>9.0267408714537797E-2</v>
      </c>
    </row>
    <row r="1151" spans="1:16" x14ac:dyDescent="0.35">
      <c r="A1151">
        <v>1150</v>
      </c>
      <c r="B1151" t="s">
        <v>3490</v>
      </c>
      <c r="C1151" t="s">
        <v>199</v>
      </c>
      <c r="D1151" t="s">
        <v>3493</v>
      </c>
      <c r="E1151" s="3">
        <v>41972</v>
      </c>
      <c r="F1151" t="s">
        <v>3495</v>
      </c>
      <c r="G1151" t="s">
        <v>41</v>
      </c>
      <c r="H1151" s="3">
        <v>41977</v>
      </c>
      <c r="I1151" s="3">
        <v>41977</v>
      </c>
      <c r="J1151">
        <v>5</v>
      </c>
      <c r="K1151" t="s">
        <v>8400</v>
      </c>
      <c r="L1151" s="5">
        <v>2.1110000000000002</v>
      </c>
      <c r="M1151">
        <v>2014</v>
      </c>
      <c r="N1151">
        <f t="shared" si="34"/>
        <v>0</v>
      </c>
      <c r="O1151" t="str">
        <f t="shared" si="35"/>
        <v>Saturday</v>
      </c>
      <c r="P1151" s="14">
        <v>7.6955964087216763E-2</v>
      </c>
    </row>
    <row r="1152" spans="1:16" x14ac:dyDescent="0.35">
      <c r="A1152">
        <v>1151</v>
      </c>
      <c r="B1152" t="s">
        <v>3490</v>
      </c>
      <c r="C1152" t="s">
        <v>199</v>
      </c>
      <c r="D1152" t="s">
        <v>3493</v>
      </c>
      <c r="E1152" s="3">
        <v>41972</v>
      </c>
      <c r="F1152" t="s">
        <v>1370</v>
      </c>
      <c r="G1152" t="s">
        <v>41</v>
      </c>
      <c r="H1152" s="3">
        <v>41977</v>
      </c>
      <c r="I1152" s="3">
        <v>41978</v>
      </c>
      <c r="J1152">
        <v>6</v>
      </c>
      <c r="K1152" t="s">
        <v>8399</v>
      </c>
      <c r="L1152" s="5">
        <v>1.1279999999999999</v>
      </c>
      <c r="M1152">
        <v>2014</v>
      </c>
      <c r="N1152">
        <f t="shared" si="34"/>
        <v>1</v>
      </c>
      <c r="O1152" t="str">
        <f t="shared" si="35"/>
        <v>Saturday</v>
      </c>
      <c r="P1152" s="14">
        <v>-0.18093965251362185</v>
      </c>
    </row>
    <row r="1153" spans="1:16" x14ac:dyDescent="0.35">
      <c r="A1153">
        <v>1152</v>
      </c>
      <c r="B1153" t="s">
        <v>3490</v>
      </c>
      <c r="C1153" t="s">
        <v>199</v>
      </c>
      <c r="D1153" t="s">
        <v>3493</v>
      </c>
      <c r="E1153" s="3">
        <v>41972</v>
      </c>
      <c r="F1153" t="s">
        <v>3183</v>
      </c>
      <c r="G1153" t="s">
        <v>41</v>
      </c>
      <c r="H1153" s="3">
        <v>41977</v>
      </c>
      <c r="I1153" s="3">
        <v>41977</v>
      </c>
      <c r="J1153">
        <v>5</v>
      </c>
      <c r="K1153" t="s">
        <v>8400</v>
      </c>
      <c r="L1153" s="5">
        <v>4.3650000000000002</v>
      </c>
      <c r="M1153">
        <v>2014</v>
      </c>
      <c r="N1153">
        <f t="shared" si="34"/>
        <v>0</v>
      </c>
      <c r="O1153" t="str">
        <f t="shared" si="35"/>
        <v>Saturday</v>
      </c>
      <c r="P1153" s="14">
        <v>-9.8893439052017085E-2</v>
      </c>
    </row>
    <row r="1154" spans="1:16" x14ac:dyDescent="0.35">
      <c r="A1154">
        <v>1153</v>
      </c>
      <c r="B1154" t="s">
        <v>3490</v>
      </c>
      <c r="C1154" t="s">
        <v>199</v>
      </c>
      <c r="D1154" t="s">
        <v>3493</v>
      </c>
      <c r="E1154" s="3">
        <v>41972</v>
      </c>
      <c r="F1154" t="s">
        <v>3497</v>
      </c>
      <c r="G1154" t="s">
        <v>41</v>
      </c>
      <c r="H1154" s="3">
        <v>41977</v>
      </c>
      <c r="I1154" s="3">
        <v>41977</v>
      </c>
      <c r="J1154">
        <v>5</v>
      </c>
      <c r="K1154" t="s">
        <v>8400</v>
      </c>
      <c r="L1154" s="5">
        <v>29.015000000000001</v>
      </c>
      <c r="M1154">
        <v>2014</v>
      </c>
      <c r="N1154">
        <f t="shared" si="34"/>
        <v>0</v>
      </c>
      <c r="O1154" t="str">
        <f t="shared" si="35"/>
        <v>Saturday</v>
      </c>
      <c r="P1154" s="14">
        <v>0.30433268774617539</v>
      </c>
    </row>
    <row r="1155" spans="1:16" x14ac:dyDescent="0.35">
      <c r="A1155">
        <v>1154</v>
      </c>
      <c r="B1155" t="s">
        <v>3490</v>
      </c>
      <c r="C1155" t="s">
        <v>199</v>
      </c>
      <c r="D1155" t="s">
        <v>3493</v>
      </c>
      <c r="E1155" s="3">
        <v>41972</v>
      </c>
      <c r="F1155" t="s">
        <v>908</v>
      </c>
      <c r="G1155" t="s">
        <v>41</v>
      </c>
      <c r="H1155" s="3">
        <v>41977</v>
      </c>
      <c r="I1155" s="3">
        <v>41978</v>
      </c>
      <c r="J1155">
        <v>6</v>
      </c>
      <c r="K1155" t="s">
        <v>8399</v>
      </c>
      <c r="L1155" s="5">
        <v>123.92400000000001</v>
      </c>
      <c r="M1155">
        <v>2014</v>
      </c>
      <c r="N1155">
        <f t="shared" ref="N1155:N1218" si="36">I1155-H1155</f>
        <v>1</v>
      </c>
      <c r="O1155" t="str">
        <f t="shared" ref="O1155:O1218" si="37">TEXT(E1155,"dddd")</f>
        <v>Saturday</v>
      </c>
      <c r="P1155" s="14">
        <v>-0.21543756573910985</v>
      </c>
    </row>
    <row r="1156" spans="1:16" x14ac:dyDescent="0.35">
      <c r="A1156">
        <v>1155</v>
      </c>
      <c r="B1156" t="s">
        <v>3177</v>
      </c>
      <c r="C1156" t="s">
        <v>199</v>
      </c>
      <c r="D1156" t="s">
        <v>3498</v>
      </c>
      <c r="E1156" s="3">
        <v>41765</v>
      </c>
      <c r="F1156" t="s">
        <v>1093</v>
      </c>
      <c r="G1156" t="s">
        <v>139</v>
      </c>
      <c r="H1156" s="3">
        <v>41768</v>
      </c>
      <c r="I1156" s="3">
        <v>41771</v>
      </c>
      <c r="J1156">
        <v>6</v>
      </c>
      <c r="K1156" t="s">
        <v>8399</v>
      </c>
      <c r="L1156" s="5">
        <v>3.1880000000000002</v>
      </c>
      <c r="M1156">
        <v>2014</v>
      </c>
      <c r="N1156">
        <f t="shared" si="36"/>
        <v>3</v>
      </c>
      <c r="O1156" t="str">
        <f t="shared" si="37"/>
        <v>Tuesday</v>
      </c>
      <c r="P1156" s="14">
        <v>8.8888888888888889E-3</v>
      </c>
    </row>
    <row r="1157" spans="1:16" x14ac:dyDescent="0.35">
      <c r="A1157">
        <v>1156</v>
      </c>
      <c r="B1157" t="s">
        <v>3337</v>
      </c>
      <c r="C1157" t="s">
        <v>84</v>
      </c>
      <c r="D1157" t="s">
        <v>3499</v>
      </c>
      <c r="E1157" s="3">
        <v>41206</v>
      </c>
      <c r="F1157" t="s">
        <v>1739</v>
      </c>
      <c r="G1157" t="s">
        <v>41</v>
      </c>
      <c r="H1157" s="3">
        <v>41211</v>
      </c>
      <c r="I1157" s="3">
        <v>41211</v>
      </c>
      <c r="J1157">
        <v>5</v>
      </c>
      <c r="K1157" t="s">
        <v>8400</v>
      </c>
      <c r="L1157" s="5">
        <v>1.627</v>
      </c>
      <c r="M1157">
        <v>2012</v>
      </c>
      <c r="N1157">
        <f t="shared" si="36"/>
        <v>0</v>
      </c>
      <c r="O1157" t="str">
        <f t="shared" si="37"/>
        <v>Wednesday</v>
      </c>
      <c r="P1157" s="14">
        <v>-0.52496444936008824</v>
      </c>
    </row>
    <row r="1158" spans="1:16" x14ac:dyDescent="0.35">
      <c r="A1158">
        <v>1157</v>
      </c>
      <c r="B1158" t="s">
        <v>3501</v>
      </c>
      <c r="C1158" t="s">
        <v>44</v>
      </c>
      <c r="D1158" t="s">
        <v>3502</v>
      </c>
      <c r="E1158" s="3">
        <v>40829</v>
      </c>
      <c r="F1158" t="s">
        <v>3504</v>
      </c>
      <c r="G1158" t="s">
        <v>41</v>
      </c>
      <c r="H1158" s="3">
        <v>40834</v>
      </c>
      <c r="I1158" s="3">
        <v>40836</v>
      </c>
      <c r="J1158">
        <v>7</v>
      </c>
      <c r="K1158" t="s">
        <v>8399</v>
      </c>
      <c r="L1158" s="5">
        <v>8.6910000000000007</v>
      </c>
      <c r="M1158">
        <v>2011</v>
      </c>
      <c r="N1158">
        <f t="shared" si="36"/>
        <v>2</v>
      </c>
      <c r="O1158" t="str">
        <f t="shared" si="37"/>
        <v>Thursday</v>
      </c>
      <c r="P1158" s="14">
        <v>9.7959183673469383E-3</v>
      </c>
    </row>
    <row r="1159" spans="1:16" x14ac:dyDescent="0.35">
      <c r="A1159">
        <v>1158</v>
      </c>
      <c r="B1159" t="s">
        <v>1418</v>
      </c>
      <c r="C1159" t="s">
        <v>44</v>
      </c>
      <c r="D1159" t="s">
        <v>3505</v>
      </c>
      <c r="E1159" s="3">
        <v>41978</v>
      </c>
      <c r="F1159" t="s">
        <v>3507</v>
      </c>
      <c r="G1159" t="s">
        <v>41</v>
      </c>
      <c r="H1159" s="3">
        <v>41983</v>
      </c>
      <c r="I1159" s="3">
        <v>41983</v>
      </c>
      <c r="J1159">
        <v>5</v>
      </c>
      <c r="K1159" t="s">
        <v>8400</v>
      </c>
      <c r="L1159" s="5">
        <v>12.426</v>
      </c>
      <c r="M1159">
        <v>2014</v>
      </c>
      <c r="N1159">
        <f t="shared" si="36"/>
        <v>0</v>
      </c>
      <c r="O1159" t="str">
        <f t="shared" si="37"/>
        <v>Friday</v>
      </c>
      <c r="P1159" s="14">
        <v>-0.1851098122853003</v>
      </c>
    </row>
    <row r="1160" spans="1:16" x14ac:dyDescent="0.35">
      <c r="A1160">
        <v>1159</v>
      </c>
      <c r="B1160" t="s">
        <v>1418</v>
      </c>
      <c r="C1160" t="s">
        <v>44</v>
      </c>
      <c r="D1160" t="s">
        <v>3505</v>
      </c>
      <c r="E1160" s="3">
        <v>41978</v>
      </c>
      <c r="F1160" t="s">
        <v>2830</v>
      </c>
      <c r="G1160" t="s">
        <v>41</v>
      </c>
      <c r="H1160" s="3">
        <v>41983</v>
      </c>
      <c r="I1160" s="3">
        <v>41983</v>
      </c>
      <c r="J1160">
        <v>5</v>
      </c>
      <c r="K1160" t="s">
        <v>8400</v>
      </c>
      <c r="L1160" s="5">
        <v>3.5779999999999998</v>
      </c>
      <c r="M1160">
        <v>2014</v>
      </c>
      <c r="N1160">
        <f t="shared" si="36"/>
        <v>0</v>
      </c>
      <c r="O1160" t="str">
        <f t="shared" si="37"/>
        <v>Friday</v>
      </c>
      <c r="P1160" s="14">
        <v>-0.41568329673486981</v>
      </c>
    </row>
    <row r="1161" spans="1:16" x14ac:dyDescent="0.35">
      <c r="A1161">
        <v>1160</v>
      </c>
      <c r="B1161" t="s">
        <v>1418</v>
      </c>
      <c r="C1161" t="s">
        <v>44</v>
      </c>
      <c r="D1161" t="s">
        <v>3505</v>
      </c>
      <c r="E1161" s="3">
        <v>41978</v>
      </c>
      <c r="F1161" t="s">
        <v>3509</v>
      </c>
      <c r="G1161" t="s">
        <v>41</v>
      </c>
      <c r="H1161" s="3">
        <v>41983</v>
      </c>
      <c r="I1161" s="3">
        <v>41983</v>
      </c>
      <c r="J1161">
        <v>5</v>
      </c>
      <c r="K1161" t="s">
        <v>8400</v>
      </c>
      <c r="L1161" s="5">
        <v>2.59</v>
      </c>
      <c r="M1161">
        <v>2014</v>
      </c>
      <c r="N1161">
        <f t="shared" si="36"/>
        <v>0</v>
      </c>
      <c r="O1161" t="str">
        <f t="shared" si="37"/>
        <v>Friday</v>
      </c>
      <c r="P1161" s="14">
        <v>-0.30763294513820671</v>
      </c>
    </row>
    <row r="1162" spans="1:16" x14ac:dyDescent="0.35">
      <c r="A1162">
        <v>1161</v>
      </c>
      <c r="B1162" t="s">
        <v>1418</v>
      </c>
      <c r="C1162" t="s">
        <v>44</v>
      </c>
      <c r="D1162" t="s">
        <v>3505</v>
      </c>
      <c r="E1162" s="3">
        <v>41978</v>
      </c>
      <c r="F1162" t="s">
        <v>3066</v>
      </c>
      <c r="G1162" t="s">
        <v>41</v>
      </c>
      <c r="H1162" s="3">
        <v>41983</v>
      </c>
      <c r="I1162" s="3">
        <v>41985</v>
      </c>
      <c r="J1162">
        <v>7</v>
      </c>
      <c r="K1162" t="s">
        <v>8399</v>
      </c>
      <c r="L1162" s="5">
        <v>0.154</v>
      </c>
      <c r="M1162">
        <v>2014</v>
      </c>
      <c r="N1162">
        <f t="shared" si="36"/>
        <v>2</v>
      </c>
      <c r="O1162" t="str">
        <f t="shared" si="37"/>
        <v>Friday</v>
      </c>
      <c r="P1162" s="14">
        <v>9.2643805309734525E-2</v>
      </c>
    </row>
    <row r="1163" spans="1:16" x14ac:dyDescent="0.35">
      <c r="A1163">
        <v>1162</v>
      </c>
      <c r="B1163" t="s">
        <v>1681</v>
      </c>
      <c r="C1163" t="s">
        <v>84</v>
      </c>
      <c r="D1163" t="s">
        <v>3510</v>
      </c>
      <c r="E1163" s="3">
        <v>41971</v>
      </c>
      <c r="F1163" t="s">
        <v>3512</v>
      </c>
      <c r="G1163" t="s">
        <v>41</v>
      </c>
      <c r="H1163" s="3">
        <v>41976</v>
      </c>
      <c r="I1163" s="3">
        <v>41976</v>
      </c>
      <c r="J1163">
        <v>5</v>
      </c>
      <c r="K1163" t="s">
        <v>8400</v>
      </c>
      <c r="L1163" s="5">
        <v>6.327</v>
      </c>
      <c r="M1163">
        <v>2014</v>
      </c>
      <c r="N1163">
        <f t="shared" si="36"/>
        <v>0</v>
      </c>
      <c r="O1163" t="str">
        <f t="shared" si="37"/>
        <v>Friday</v>
      </c>
      <c r="P1163" s="14">
        <v>-0.31955774729166131</v>
      </c>
    </row>
    <row r="1164" spans="1:16" x14ac:dyDescent="0.35">
      <c r="A1164">
        <v>1163</v>
      </c>
      <c r="B1164" t="s">
        <v>3514</v>
      </c>
      <c r="C1164" t="s">
        <v>199</v>
      </c>
      <c r="D1164" t="s">
        <v>3515</v>
      </c>
      <c r="E1164" s="3">
        <v>41943</v>
      </c>
      <c r="F1164" t="s">
        <v>2548</v>
      </c>
      <c r="G1164" t="s">
        <v>41</v>
      </c>
      <c r="H1164" s="3">
        <v>41948</v>
      </c>
      <c r="I1164" s="3">
        <v>41948</v>
      </c>
      <c r="J1164">
        <v>5</v>
      </c>
      <c r="K1164" t="s">
        <v>8400</v>
      </c>
      <c r="L1164" s="5">
        <v>2.5640000000000001</v>
      </c>
      <c r="M1164">
        <v>2014</v>
      </c>
      <c r="N1164">
        <f t="shared" si="36"/>
        <v>0</v>
      </c>
      <c r="O1164" t="str">
        <f t="shared" si="37"/>
        <v>Friday</v>
      </c>
      <c r="P1164" s="14">
        <v>0.47675675675675677</v>
      </c>
    </row>
    <row r="1165" spans="1:16" x14ac:dyDescent="0.35">
      <c r="A1165">
        <v>1164</v>
      </c>
      <c r="B1165" t="s">
        <v>3517</v>
      </c>
      <c r="C1165" t="s">
        <v>44</v>
      </c>
      <c r="D1165" t="s">
        <v>3518</v>
      </c>
      <c r="E1165" s="3">
        <v>41274</v>
      </c>
      <c r="F1165" t="s">
        <v>3520</v>
      </c>
      <c r="G1165" t="s">
        <v>155</v>
      </c>
      <c r="H1165" s="3">
        <v>41276</v>
      </c>
      <c r="I1165" s="3">
        <v>41277</v>
      </c>
      <c r="J1165">
        <v>3</v>
      </c>
      <c r="K1165" t="s">
        <v>8399</v>
      </c>
      <c r="L1165" s="5">
        <v>26.748000000000001</v>
      </c>
      <c r="M1165">
        <v>2012</v>
      </c>
      <c r="N1165">
        <f t="shared" si="36"/>
        <v>1</v>
      </c>
      <c r="O1165" t="str">
        <f t="shared" si="37"/>
        <v>Monday</v>
      </c>
      <c r="P1165" s="14">
        <v>0.45905325443786982</v>
      </c>
    </row>
    <row r="1166" spans="1:16" x14ac:dyDescent="0.35">
      <c r="A1166">
        <v>1165</v>
      </c>
      <c r="B1166" t="s">
        <v>3517</v>
      </c>
      <c r="C1166" t="s">
        <v>44</v>
      </c>
      <c r="D1166" t="s">
        <v>3518</v>
      </c>
      <c r="E1166" s="3">
        <v>41274</v>
      </c>
      <c r="F1166" t="s">
        <v>1709</v>
      </c>
      <c r="G1166" t="s">
        <v>155</v>
      </c>
      <c r="H1166" s="3">
        <v>41276</v>
      </c>
      <c r="I1166" s="3">
        <v>41276</v>
      </c>
      <c r="J1166">
        <v>2</v>
      </c>
      <c r="K1166" t="s">
        <v>8400</v>
      </c>
      <c r="L1166" s="5">
        <v>48.947000000000003</v>
      </c>
      <c r="M1166">
        <v>2012</v>
      </c>
      <c r="N1166">
        <f t="shared" si="36"/>
        <v>0</v>
      </c>
      <c r="O1166" t="str">
        <f t="shared" si="37"/>
        <v>Monday</v>
      </c>
      <c r="P1166" s="14">
        <v>0.35979274611398965</v>
      </c>
    </row>
    <row r="1167" spans="1:16" x14ac:dyDescent="0.35">
      <c r="A1167">
        <v>1166</v>
      </c>
      <c r="B1167" t="s">
        <v>3517</v>
      </c>
      <c r="C1167" t="s">
        <v>44</v>
      </c>
      <c r="D1167" t="s">
        <v>3518</v>
      </c>
      <c r="E1167" s="3">
        <v>41274</v>
      </c>
      <c r="F1167" t="s">
        <v>3522</v>
      </c>
      <c r="G1167" t="s">
        <v>155</v>
      </c>
      <c r="H1167" s="3">
        <v>41276</v>
      </c>
      <c r="I1167" s="3">
        <v>41276</v>
      </c>
      <c r="J1167">
        <v>2</v>
      </c>
      <c r="K1167" t="s">
        <v>8400</v>
      </c>
      <c r="L1167" s="5">
        <v>25.968</v>
      </c>
      <c r="M1167">
        <v>2012</v>
      </c>
      <c r="N1167">
        <f t="shared" si="36"/>
        <v>0</v>
      </c>
      <c r="O1167" t="str">
        <f t="shared" si="37"/>
        <v>Monday</v>
      </c>
      <c r="P1167" s="14">
        <v>0.24985074626865669</v>
      </c>
    </row>
    <row r="1168" spans="1:16" x14ac:dyDescent="0.35">
      <c r="A1168">
        <v>1167</v>
      </c>
      <c r="B1168" t="s">
        <v>2611</v>
      </c>
      <c r="C1168" t="s">
        <v>44</v>
      </c>
      <c r="D1168" t="s">
        <v>3524</v>
      </c>
      <c r="E1168" s="3">
        <v>41071</v>
      </c>
      <c r="F1168" t="s">
        <v>3526</v>
      </c>
      <c r="G1168" t="s">
        <v>155</v>
      </c>
      <c r="H1168" s="3">
        <v>41073</v>
      </c>
      <c r="I1168" s="3">
        <v>41075</v>
      </c>
      <c r="J1168">
        <v>4</v>
      </c>
      <c r="K1168" t="s">
        <v>8399</v>
      </c>
      <c r="L1168" s="5">
        <v>30.178000000000001</v>
      </c>
      <c r="M1168">
        <v>2012</v>
      </c>
      <c r="N1168">
        <f t="shared" si="36"/>
        <v>2</v>
      </c>
      <c r="O1168" t="str">
        <f t="shared" si="37"/>
        <v>Monday</v>
      </c>
      <c r="P1168" s="14">
        <v>0.16999999999999998</v>
      </c>
    </row>
    <row r="1169" spans="1:16" x14ac:dyDescent="0.35">
      <c r="A1169">
        <v>1168</v>
      </c>
      <c r="B1169" t="s">
        <v>2094</v>
      </c>
      <c r="C1169" t="s">
        <v>44</v>
      </c>
      <c r="D1169" t="s">
        <v>3527</v>
      </c>
      <c r="E1169" s="3">
        <v>40891</v>
      </c>
      <c r="F1169" t="s">
        <v>895</v>
      </c>
      <c r="G1169" t="s">
        <v>41</v>
      </c>
      <c r="H1169" s="3">
        <v>40896</v>
      </c>
      <c r="I1169" s="3">
        <v>40896</v>
      </c>
      <c r="J1169">
        <v>5</v>
      </c>
      <c r="K1169" t="s">
        <v>8400</v>
      </c>
      <c r="L1169" s="5">
        <v>27.16</v>
      </c>
      <c r="M1169">
        <v>2011</v>
      </c>
      <c r="N1169">
        <f t="shared" si="36"/>
        <v>0</v>
      </c>
      <c r="O1169" t="str">
        <f t="shared" si="37"/>
        <v>Wednesday</v>
      </c>
      <c r="P1169" s="14">
        <v>9.9290780141843959E-3</v>
      </c>
    </row>
    <row r="1170" spans="1:16" x14ac:dyDescent="0.35">
      <c r="A1170">
        <v>1169</v>
      </c>
      <c r="B1170" t="s">
        <v>1634</v>
      </c>
      <c r="C1170" t="s">
        <v>84</v>
      </c>
      <c r="D1170" t="s">
        <v>3528</v>
      </c>
      <c r="E1170" s="3">
        <v>41578</v>
      </c>
      <c r="F1170" t="s">
        <v>3530</v>
      </c>
      <c r="G1170" t="s">
        <v>41</v>
      </c>
      <c r="H1170" s="3">
        <v>41583</v>
      </c>
      <c r="I1170" s="3">
        <v>41583</v>
      </c>
      <c r="J1170">
        <v>5</v>
      </c>
      <c r="K1170" t="s">
        <v>8400</v>
      </c>
      <c r="L1170" s="5">
        <v>0.73299999999999998</v>
      </c>
      <c r="M1170">
        <v>2013</v>
      </c>
      <c r="N1170">
        <f t="shared" si="36"/>
        <v>0</v>
      </c>
      <c r="O1170" t="str">
        <f t="shared" si="37"/>
        <v>Thursday</v>
      </c>
      <c r="P1170" s="14">
        <v>-0.47341115434500647</v>
      </c>
    </row>
    <row r="1171" spans="1:16" x14ac:dyDescent="0.35">
      <c r="A1171">
        <v>1170</v>
      </c>
      <c r="B1171" t="s">
        <v>3532</v>
      </c>
      <c r="C1171" t="s">
        <v>44</v>
      </c>
      <c r="D1171" t="s">
        <v>3535</v>
      </c>
      <c r="E1171" s="3">
        <v>41220</v>
      </c>
      <c r="F1171" t="s">
        <v>3537</v>
      </c>
      <c r="G1171" t="s">
        <v>139</v>
      </c>
      <c r="H1171" s="3">
        <v>41223</v>
      </c>
      <c r="I1171" s="3">
        <v>41223</v>
      </c>
      <c r="J1171">
        <v>3</v>
      </c>
      <c r="K1171" t="s">
        <v>8400</v>
      </c>
      <c r="L1171" s="5">
        <v>11.321999999999999</v>
      </c>
      <c r="M1171">
        <v>2012</v>
      </c>
      <c r="N1171">
        <f t="shared" si="36"/>
        <v>0</v>
      </c>
      <c r="O1171" t="str">
        <f t="shared" si="37"/>
        <v>Wednesday</v>
      </c>
      <c r="P1171" s="14">
        <v>0.29046153846153844</v>
      </c>
    </row>
    <row r="1172" spans="1:16" x14ac:dyDescent="0.35">
      <c r="A1172">
        <v>1171</v>
      </c>
      <c r="B1172" t="s">
        <v>3532</v>
      </c>
      <c r="C1172" t="s">
        <v>44</v>
      </c>
      <c r="D1172" t="s">
        <v>3535</v>
      </c>
      <c r="E1172" s="3">
        <v>41220</v>
      </c>
      <c r="F1172" t="s">
        <v>3539</v>
      </c>
      <c r="G1172" t="s">
        <v>139</v>
      </c>
      <c r="H1172" s="3">
        <v>41223</v>
      </c>
      <c r="I1172" s="3">
        <v>41223</v>
      </c>
      <c r="J1172">
        <v>3</v>
      </c>
      <c r="K1172" t="s">
        <v>8400</v>
      </c>
      <c r="L1172" s="5">
        <v>0.60499999999999998</v>
      </c>
      <c r="M1172">
        <v>2012</v>
      </c>
      <c r="N1172">
        <f t="shared" si="36"/>
        <v>0</v>
      </c>
      <c r="O1172" t="str">
        <f t="shared" si="37"/>
        <v>Wednesday</v>
      </c>
      <c r="P1172" s="14">
        <v>0.28999999999999998</v>
      </c>
    </row>
    <row r="1173" spans="1:16" x14ac:dyDescent="0.35">
      <c r="A1173">
        <v>1172</v>
      </c>
      <c r="B1173" t="s">
        <v>3541</v>
      </c>
      <c r="C1173" t="s">
        <v>199</v>
      </c>
      <c r="D1173" t="s">
        <v>3543</v>
      </c>
      <c r="E1173" s="3">
        <v>41053</v>
      </c>
      <c r="F1173" t="s">
        <v>3111</v>
      </c>
      <c r="G1173" t="s">
        <v>242</v>
      </c>
      <c r="H1173" s="3">
        <v>41053</v>
      </c>
      <c r="I1173" s="3">
        <v>41056</v>
      </c>
      <c r="J1173">
        <v>3</v>
      </c>
      <c r="K1173" t="s">
        <v>8399</v>
      </c>
      <c r="L1173" s="5">
        <v>26.468</v>
      </c>
      <c r="M1173">
        <v>2012</v>
      </c>
      <c r="N1173">
        <f t="shared" si="36"/>
        <v>3</v>
      </c>
      <c r="O1173" t="str">
        <f t="shared" si="37"/>
        <v>Thursday</v>
      </c>
      <c r="P1173" s="14">
        <v>0.19017142857142857</v>
      </c>
    </row>
    <row r="1174" spans="1:16" x14ac:dyDescent="0.35">
      <c r="A1174">
        <v>1173</v>
      </c>
      <c r="B1174" t="s">
        <v>2455</v>
      </c>
      <c r="C1174" t="s">
        <v>30</v>
      </c>
      <c r="D1174" t="s">
        <v>3544</v>
      </c>
      <c r="E1174" s="3">
        <v>41738</v>
      </c>
      <c r="F1174" t="s">
        <v>575</v>
      </c>
      <c r="G1174" t="s">
        <v>139</v>
      </c>
      <c r="H1174" s="3">
        <v>41741</v>
      </c>
      <c r="I1174" s="3">
        <v>41741</v>
      </c>
      <c r="J1174">
        <v>3</v>
      </c>
      <c r="K1174" t="s">
        <v>8400</v>
      </c>
      <c r="L1174" s="5">
        <v>10.928000000000001</v>
      </c>
      <c r="M1174">
        <v>2014</v>
      </c>
      <c r="N1174">
        <f t="shared" si="36"/>
        <v>0</v>
      </c>
      <c r="O1174" t="str">
        <f t="shared" si="37"/>
        <v>Wednesday</v>
      </c>
      <c r="P1174" s="14">
        <v>0.38885245901639343</v>
      </c>
    </row>
    <row r="1175" spans="1:16" x14ac:dyDescent="0.35">
      <c r="A1175">
        <v>1174</v>
      </c>
      <c r="B1175" t="s">
        <v>3546</v>
      </c>
      <c r="C1175" t="s">
        <v>199</v>
      </c>
      <c r="D1175" t="s">
        <v>3547</v>
      </c>
      <c r="E1175" s="3">
        <v>41596</v>
      </c>
      <c r="F1175" t="s">
        <v>3549</v>
      </c>
      <c r="G1175" t="s">
        <v>41</v>
      </c>
      <c r="H1175" s="3">
        <v>41601</v>
      </c>
      <c r="I1175" s="3">
        <v>41601</v>
      </c>
      <c r="J1175">
        <v>5</v>
      </c>
      <c r="K1175" t="s">
        <v>8400</v>
      </c>
      <c r="L1175" s="5">
        <v>3.0150000000000001</v>
      </c>
      <c r="M1175">
        <v>2013</v>
      </c>
      <c r="N1175">
        <f t="shared" si="36"/>
        <v>0</v>
      </c>
      <c r="O1175" t="str">
        <f t="shared" si="37"/>
        <v>Monday</v>
      </c>
      <c r="P1175" s="14">
        <v>0.20896551724137927</v>
      </c>
    </row>
    <row r="1176" spans="1:16" x14ac:dyDescent="0.35">
      <c r="A1176">
        <v>1175</v>
      </c>
      <c r="B1176" t="s">
        <v>43</v>
      </c>
      <c r="C1176" t="s">
        <v>30</v>
      </c>
      <c r="D1176" t="s">
        <v>3550</v>
      </c>
      <c r="E1176" s="3">
        <v>41753</v>
      </c>
      <c r="F1176" t="s">
        <v>3552</v>
      </c>
      <c r="G1176" t="s">
        <v>41</v>
      </c>
      <c r="H1176" s="3">
        <v>41758</v>
      </c>
      <c r="I1176" s="3">
        <v>41758</v>
      </c>
      <c r="J1176">
        <v>5</v>
      </c>
      <c r="K1176" t="s">
        <v>8400</v>
      </c>
      <c r="L1176" s="5">
        <v>0.69199999999999995</v>
      </c>
      <c r="M1176">
        <v>2014</v>
      </c>
      <c r="N1176">
        <f t="shared" si="36"/>
        <v>0</v>
      </c>
      <c r="O1176" t="str">
        <f t="shared" si="37"/>
        <v>Thursday</v>
      </c>
      <c r="P1176" s="14">
        <v>0.31636363636363635</v>
      </c>
    </row>
    <row r="1177" spans="1:16" x14ac:dyDescent="0.35">
      <c r="A1177">
        <v>1176</v>
      </c>
      <c r="B1177" t="s">
        <v>3554</v>
      </c>
      <c r="C1177" t="s">
        <v>30</v>
      </c>
      <c r="D1177" t="s">
        <v>3556</v>
      </c>
      <c r="E1177" s="3">
        <v>41956</v>
      </c>
      <c r="F1177" t="s">
        <v>3558</v>
      </c>
      <c r="G1177" t="s">
        <v>41</v>
      </c>
      <c r="H1177" s="3">
        <v>41961</v>
      </c>
      <c r="I1177" s="3">
        <v>41961</v>
      </c>
      <c r="J1177">
        <v>5</v>
      </c>
      <c r="K1177" t="s">
        <v>8400</v>
      </c>
      <c r="L1177" s="5">
        <v>8.1449999999999996</v>
      </c>
      <c r="M1177">
        <v>2014</v>
      </c>
      <c r="N1177">
        <f t="shared" si="36"/>
        <v>0</v>
      </c>
      <c r="O1177" t="str">
        <f t="shared" si="37"/>
        <v>Thursday</v>
      </c>
      <c r="P1177" s="14">
        <v>0.35887781849226685</v>
      </c>
    </row>
    <row r="1178" spans="1:16" x14ac:dyDescent="0.35">
      <c r="A1178">
        <v>1177</v>
      </c>
      <c r="B1178" t="s">
        <v>3554</v>
      </c>
      <c r="C1178" t="s">
        <v>30</v>
      </c>
      <c r="D1178" t="s">
        <v>3556</v>
      </c>
      <c r="E1178" s="3">
        <v>41956</v>
      </c>
      <c r="F1178" t="s">
        <v>1894</v>
      </c>
      <c r="G1178" t="s">
        <v>41</v>
      </c>
      <c r="H1178" s="3">
        <v>41961</v>
      </c>
      <c r="I1178" s="3">
        <v>41961</v>
      </c>
      <c r="J1178">
        <v>5</v>
      </c>
      <c r="K1178" t="s">
        <v>8400</v>
      </c>
      <c r="L1178" s="5">
        <v>3.246</v>
      </c>
      <c r="M1178">
        <v>2014</v>
      </c>
      <c r="N1178">
        <f t="shared" si="36"/>
        <v>0</v>
      </c>
      <c r="O1178" t="str">
        <f t="shared" si="37"/>
        <v>Thursday</v>
      </c>
      <c r="P1178" s="14">
        <v>-0.43167405491934496</v>
      </c>
    </row>
    <row r="1179" spans="1:16" x14ac:dyDescent="0.35">
      <c r="A1179">
        <v>1178</v>
      </c>
      <c r="B1179" t="s">
        <v>3554</v>
      </c>
      <c r="C1179" t="s">
        <v>30</v>
      </c>
      <c r="D1179" t="s">
        <v>3556</v>
      </c>
      <c r="E1179" s="3">
        <v>41956</v>
      </c>
      <c r="F1179" t="s">
        <v>3560</v>
      </c>
      <c r="G1179" t="s">
        <v>41</v>
      </c>
      <c r="H1179" s="3">
        <v>41961</v>
      </c>
      <c r="I1179" s="3">
        <v>41961</v>
      </c>
      <c r="J1179">
        <v>5</v>
      </c>
      <c r="K1179" t="s">
        <v>8400</v>
      </c>
      <c r="L1179" s="5">
        <v>10.457000000000001</v>
      </c>
      <c r="M1179">
        <v>2014</v>
      </c>
      <c r="N1179">
        <f t="shared" si="36"/>
        <v>0</v>
      </c>
      <c r="O1179" t="str">
        <f t="shared" si="37"/>
        <v>Thursday</v>
      </c>
      <c r="P1179" s="14">
        <v>0.37032258064516133</v>
      </c>
    </row>
    <row r="1180" spans="1:16" x14ac:dyDescent="0.35">
      <c r="A1180">
        <v>1179</v>
      </c>
      <c r="B1180" t="s">
        <v>3554</v>
      </c>
      <c r="C1180" t="s">
        <v>30</v>
      </c>
      <c r="D1180" t="s">
        <v>3556</v>
      </c>
      <c r="E1180" s="3">
        <v>41956</v>
      </c>
      <c r="F1180" t="s">
        <v>1826</v>
      </c>
      <c r="G1180" t="s">
        <v>41</v>
      </c>
      <c r="H1180" s="3">
        <v>41961</v>
      </c>
      <c r="I1180" s="3">
        <v>41961</v>
      </c>
      <c r="J1180">
        <v>5</v>
      </c>
      <c r="K1180" t="s">
        <v>8400</v>
      </c>
      <c r="L1180" s="5">
        <v>2.9039999999999999</v>
      </c>
      <c r="M1180">
        <v>2014</v>
      </c>
      <c r="N1180">
        <f t="shared" si="36"/>
        <v>0</v>
      </c>
      <c r="O1180" t="str">
        <f t="shared" si="37"/>
        <v>Thursday</v>
      </c>
      <c r="P1180" s="14">
        <v>0.17161290322580647</v>
      </c>
    </row>
    <row r="1181" spans="1:16" x14ac:dyDescent="0.35">
      <c r="A1181">
        <v>1180</v>
      </c>
      <c r="B1181" t="s">
        <v>3554</v>
      </c>
      <c r="C1181" t="s">
        <v>30</v>
      </c>
      <c r="D1181" t="s">
        <v>3556</v>
      </c>
      <c r="E1181" s="3">
        <v>41956</v>
      </c>
      <c r="F1181" t="s">
        <v>3562</v>
      </c>
      <c r="G1181" t="s">
        <v>41</v>
      </c>
      <c r="H1181" s="3">
        <v>41961</v>
      </c>
      <c r="I1181" s="3">
        <v>41961</v>
      </c>
      <c r="J1181">
        <v>5</v>
      </c>
      <c r="K1181" t="s">
        <v>8400</v>
      </c>
      <c r="L1181" s="5">
        <v>3</v>
      </c>
      <c r="M1181">
        <v>2014</v>
      </c>
      <c r="N1181">
        <f t="shared" si="36"/>
        <v>0</v>
      </c>
      <c r="O1181" t="str">
        <f t="shared" si="37"/>
        <v>Thursday</v>
      </c>
      <c r="P1181" s="14">
        <v>0.2</v>
      </c>
    </row>
    <row r="1182" spans="1:16" x14ac:dyDescent="0.35">
      <c r="A1182">
        <v>1181</v>
      </c>
      <c r="B1182" t="s">
        <v>3554</v>
      </c>
      <c r="C1182" t="s">
        <v>30</v>
      </c>
      <c r="D1182" t="s">
        <v>3556</v>
      </c>
      <c r="E1182" s="3">
        <v>41956</v>
      </c>
      <c r="F1182" t="s">
        <v>207</v>
      </c>
      <c r="G1182" t="s">
        <v>41</v>
      </c>
      <c r="H1182" s="3">
        <v>41961</v>
      </c>
      <c r="I1182" s="3">
        <v>41962</v>
      </c>
      <c r="J1182">
        <v>6</v>
      </c>
      <c r="K1182" t="s">
        <v>8399</v>
      </c>
      <c r="L1182" s="5">
        <v>22.748999999999999</v>
      </c>
      <c r="M1182">
        <v>2014</v>
      </c>
      <c r="N1182">
        <f t="shared" si="36"/>
        <v>1</v>
      </c>
      <c r="O1182" t="str">
        <f t="shared" si="37"/>
        <v>Thursday</v>
      </c>
      <c r="P1182" s="14">
        <v>0.1545253863134658</v>
      </c>
    </row>
    <row r="1183" spans="1:16" x14ac:dyDescent="0.35">
      <c r="A1183">
        <v>1182</v>
      </c>
      <c r="B1183" t="s">
        <v>3554</v>
      </c>
      <c r="C1183" t="s">
        <v>30</v>
      </c>
      <c r="D1183" t="s">
        <v>3556</v>
      </c>
      <c r="E1183" s="3">
        <v>41956</v>
      </c>
      <c r="F1183" t="s">
        <v>3564</v>
      </c>
      <c r="G1183" t="s">
        <v>41</v>
      </c>
      <c r="H1183" s="3">
        <v>41961</v>
      </c>
      <c r="I1183" s="3">
        <v>41961</v>
      </c>
      <c r="J1183">
        <v>5</v>
      </c>
      <c r="K1183" t="s">
        <v>8400</v>
      </c>
      <c r="L1183" s="5">
        <v>5.6520000000000001</v>
      </c>
      <c r="M1183">
        <v>2014</v>
      </c>
      <c r="N1183">
        <f t="shared" si="36"/>
        <v>0</v>
      </c>
      <c r="O1183" t="str">
        <f t="shared" si="37"/>
        <v>Thursday</v>
      </c>
      <c r="P1183" s="14">
        <v>-0.48387096774193572</v>
      </c>
    </row>
    <row r="1184" spans="1:16" x14ac:dyDescent="0.35">
      <c r="A1184">
        <v>1183</v>
      </c>
      <c r="B1184" t="s">
        <v>3554</v>
      </c>
      <c r="C1184" t="s">
        <v>30</v>
      </c>
      <c r="D1184" t="s">
        <v>3556</v>
      </c>
      <c r="E1184" s="3">
        <v>41956</v>
      </c>
      <c r="F1184" t="s">
        <v>3566</v>
      </c>
      <c r="G1184" t="s">
        <v>41</v>
      </c>
      <c r="H1184" s="3">
        <v>41961</v>
      </c>
      <c r="I1184" s="3">
        <v>41961</v>
      </c>
      <c r="J1184">
        <v>5</v>
      </c>
      <c r="K1184" t="s">
        <v>8400</v>
      </c>
      <c r="L1184" s="5">
        <v>0.33400000000000002</v>
      </c>
      <c r="M1184">
        <v>2014</v>
      </c>
      <c r="N1184">
        <f t="shared" si="36"/>
        <v>0</v>
      </c>
      <c r="O1184" t="str">
        <f t="shared" si="37"/>
        <v>Thursday</v>
      </c>
      <c r="P1184" s="14">
        <v>-6.1987300162893451E-2</v>
      </c>
    </row>
    <row r="1185" spans="1:16" x14ac:dyDescent="0.35">
      <c r="A1185">
        <v>1184</v>
      </c>
      <c r="B1185" t="s">
        <v>3554</v>
      </c>
      <c r="C1185" t="s">
        <v>30</v>
      </c>
      <c r="D1185" t="s">
        <v>3556</v>
      </c>
      <c r="E1185" s="3">
        <v>41956</v>
      </c>
      <c r="F1185" t="s">
        <v>3568</v>
      </c>
      <c r="G1185" t="s">
        <v>41</v>
      </c>
      <c r="H1185" s="3">
        <v>41961</v>
      </c>
      <c r="I1185" s="3">
        <v>41961</v>
      </c>
      <c r="J1185">
        <v>5</v>
      </c>
      <c r="K1185" t="s">
        <v>8400</v>
      </c>
      <c r="L1185" s="5">
        <v>1.964</v>
      </c>
      <c r="M1185">
        <v>2014</v>
      </c>
      <c r="N1185">
        <f t="shared" si="36"/>
        <v>0</v>
      </c>
      <c r="O1185" t="str">
        <f t="shared" si="37"/>
        <v>Thursday</v>
      </c>
      <c r="P1185" s="14">
        <v>0.14814814814814814</v>
      </c>
    </row>
    <row r="1186" spans="1:16" x14ac:dyDescent="0.35">
      <c r="A1186">
        <v>1185</v>
      </c>
      <c r="B1186" t="s">
        <v>3554</v>
      </c>
      <c r="C1186" t="s">
        <v>30</v>
      </c>
      <c r="D1186" t="s">
        <v>3556</v>
      </c>
      <c r="E1186" s="3">
        <v>41956</v>
      </c>
      <c r="F1186" t="s">
        <v>756</v>
      </c>
      <c r="G1186" t="s">
        <v>41</v>
      </c>
      <c r="H1186" s="3">
        <v>41961</v>
      </c>
      <c r="I1186" s="3">
        <v>41961</v>
      </c>
      <c r="J1186">
        <v>5</v>
      </c>
      <c r="K1186" t="s">
        <v>8400</v>
      </c>
      <c r="L1186" s="5">
        <v>1.4059999999999999</v>
      </c>
      <c r="M1186">
        <v>2014</v>
      </c>
      <c r="N1186">
        <f t="shared" si="36"/>
        <v>0</v>
      </c>
      <c r="O1186" t="str">
        <f t="shared" si="37"/>
        <v>Thursday</v>
      </c>
      <c r="P1186" s="14">
        <v>0.23333333333333334</v>
      </c>
    </row>
    <row r="1187" spans="1:16" x14ac:dyDescent="0.35">
      <c r="A1187">
        <v>1186</v>
      </c>
      <c r="B1187" t="s">
        <v>3461</v>
      </c>
      <c r="C1187" t="s">
        <v>30</v>
      </c>
      <c r="D1187" t="s">
        <v>3569</v>
      </c>
      <c r="E1187" s="3">
        <v>41628</v>
      </c>
      <c r="F1187" t="s">
        <v>3571</v>
      </c>
      <c r="G1187" t="s">
        <v>139</v>
      </c>
      <c r="H1187" s="3">
        <v>41631</v>
      </c>
      <c r="I1187" s="3">
        <v>41631</v>
      </c>
      <c r="J1187">
        <v>3</v>
      </c>
      <c r="K1187" t="s">
        <v>8400</v>
      </c>
      <c r="L1187" s="5">
        <v>5.3789999999999996</v>
      </c>
      <c r="M1187">
        <v>2013</v>
      </c>
      <c r="N1187">
        <f t="shared" si="36"/>
        <v>0</v>
      </c>
      <c r="O1187" t="str">
        <f t="shared" si="37"/>
        <v>Friday</v>
      </c>
      <c r="P1187" s="14">
        <v>0.34788461538461535</v>
      </c>
    </row>
    <row r="1188" spans="1:16" x14ac:dyDescent="0.35">
      <c r="A1188">
        <v>1187</v>
      </c>
      <c r="B1188" t="s">
        <v>3461</v>
      </c>
      <c r="C1188" t="s">
        <v>30</v>
      </c>
      <c r="D1188" t="s">
        <v>3569</v>
      </c>
      <c r="E1188" s="3">
        <v>41628</v>
      </c>
      <c r="F1188" t="s">
        <v>3170</v>
      </c>
      <c r="G1188" t="s">
        <v>139</v>
      </c>
      <c r="H1188" s="3">
        <v>41631</v>
      </c>
      <c r="I1188" s="3">
        <v>41631</v>
      </c>
      <c r="J1188">
        <v>3</v>
      </c>
      <c r="K1188" t="s">
        <v>8400</v>
      </c>
      <c r="L1188" s="5">
        <v>29.861000000000001</v>
      </c>
      <c r="M1188">
        <v>2013</v>
      </c>
      <c r="N1188">
        <f t="shared" si="36"/>
        <v>0</v>
      </c>
      <c r="O1188" t="str">
        <f t="shared" si="37"/>
        <v>Friday</v>
      </c>
      <c r="P1188" s="14">
        <v>1.2522940469178232E-2</v>
      </c>
    </row>
    <row r="1189" spans="1:16" x14ac:dyDescent="0.35">
      <c r="A1189">
        <v>1188</v>
      </c>
      <c r="B1189" t="s">
        <v>3461</v>
      </c>
      <c r="C1189" t="s">
        <v>30</v>
      </c>
      <c r="D1189" t="s">
        <v>3569</v>
      </c>
      <c r="E1189" s="3">
        <v>41628</v>
      </c>
      <c r="F1189" t="s">
        <v>1833</v>
      </c>
      <c r="G1189" t="s">
        <v>139</v>
      </c>
      <c r="H1189" s="3">
        <v>41631</v>
      </c>
      <c r="I1189" s="3">
        <v>41631</v>
      </c>
      <c r="J1189">
        <v>3</v>
      </c>
      <c r="K1189" t="s">
        <v>8400</v>
      </c>
      <c r="L1189" s="5">
        <v>8.7140000000000004</v>
      </c>
      <c r="M1189">
        <v>2013</v>
      </c>
      <c r="N1189">
        <f t="shared" si="36"/>
        <v>0</v>
      </c>
      <c r="O1189" t="str">
        <f t="shared" si="37"/>
        <v>Friday</v>
      </c>
      <c r="P1189" s="14">
        <v>-0.11060437091163303</v>
      </c>
    </row>
    <row r="1190" spans="1:16" x14ac:dyDescent="0.35">
      <c r="A1190">
        <v>1189</v>
      </c>
      <c r="B1190" t="s">
        <v>1736</v>
      </c>
      <c r="C1190" t="s">
        <v>199</v>
      </c>
      <c r="D1190" t="s">
        <v>3572</v>
      </c>
      <c r="E1190" s="3">
        <v>41921</v>
      </c>
      <c r="F1190" t="s">
        <v>405</v>
      </c>
      <c r="G1190" t="s">
        <v>41</v>
      </c>
      <c r="H1190" s="3">
        <v>41926</v>
      </c>
      <c r="I1190" s="3">
        <v>41926</v>
      </c>
      <c r="J1190">
        <v>5</v>
      </c>
      <c r="K1190" t="s">
        <v>8400</v>
      </c>
      <c r="L1190" s="5">
        <v>28.861999999999998</v>
      </c>
      <c r="M1190">
        <v>2014</v>
      </c>
      <c r="N1190">
        <f t="shared" si="36"/>
        <v>0</v>
      </c>
      <c r="O1190" t="str">
        <f t="shared" si="37"/>
        <v>Thursday</v>
      </c>
      <c r="P1190" s="14">
        <v>0.24950495049504956</v>
      </c>
    </row>
    <row r="1191" spans="1:16" x14ac:dyDescent="0.35">
      <c r="A1191">
        <v>1190</v>
      </c>
      <c r="B1191" t="s">
        <v>1736</v>
      </c>
      <c r="C1191" t="s">
        <v>199</v>
      </c>
      <c r="D1191" t="s">
        <v>3572</v>
      </c>
      <c r="E1191" s="3">
        <v>41921</v>
      </c>
      <c r="F1191" t="s">
        <v>3574</v>
      </c>
      <c r="G1191" t="s">
        <v>41</v>
      </c>
      <c r="H1191" s="3">
        <v>41926</v>
      </c>
      <c r="I1191" s="3">
        <v>41928</v>
      </c>
      <c r="J1191">
        <v>7</v>
      </c>
      <c r="K1191" t="s">
        <v>8399</v>
      </c>
      <c r="L1191" s="5">
        <v>4.984</v>
      </c>
      <c r="M1191">
        <v>2014</v>
      </c>
      <c r="N1191">
        <f t="shared" si="36"/>
        <v>2</v>
      </c>
      <c r="O1191" t="str">
        <f t="shared" si="37"/>
        <v>Thursday</v>
      </c>
      <c r="P1191" s="14">
        <v>5.9642857142857143E-2</v>
      </c>
    </row>
    <row r="1192" spans="1:16" x14ac:dyDescent="0.35">
      <c r="A1192">
        <v>1191</v>
      </c>
      <c r="B1192" t="s">
        <v>1736</v>
      </c>
      <c r="C1192" t="s">
        <v>199</v>
      </c>
      <c r="D1192" t="s">
        <v>3572</v>
      </c>
      <c r="E1192" s="3">
        <v>41921</v>
      </c>
      <c r="F1192" t="s">
        <v>3576</v>
      </c>
      <c r="G1192" t="s">
        <v>41</v>
      </c>
      <c r="H1192" s="3">
        <v>41926</v>
      </c>
      <c r="I1192" s="3">
        <v>41926</v>
      </c>
      <c r="J1192">
        <v>5</v>
      </c>
      <c r="K1192" t="s">
        <v>8400</v>
      </c>
      <c r="L1192" s="5">
        <v>32.195999999999998</v>
      </c>
      <c r="M1192">
        <v>2014</v>
      </c>
      <c r="N1192">
        <f t="shared" si="36"/>
        <v>0</v>
      </c>
      <c r="O1192" t="str">
        <f t="shared" si="37"/>
        <v>Thursday</v>
      </c>
      <c r="P1192" s="14">
        <v>0.47947674418604652</v>
      </c>
    </row>
    <row r="1193" spans="1:16" x14ac:dyDescent="0.35">
      <c r="A1193">
        <v>1192</v>
      </c>
      <c r="B1193" t="s">
        <v>3020</v>
      </c>
      <c r="C1193" t="s">
        <v>84</v>
      </c>
      <c r="D1193" t="s">
        <v>3577</v>
      </c>
      <c r="E1193" s="3">
        <v>41613</v>
      </c>
      <c r="F1193" t="s">
        <v>455</v>
      </c>
      <c r="G1193" t="s">
        <v>41</v>
      </c>
      <c r="H1193" s="3">
        <v>41618</v>
      </c>
      <c r="I1193" s="3">
        <v>41621</v>
      </c>
      <c r="J1193">
        <v>8</v>
      </c>
      <c r="K1193" t="s">
        <v>8399</v>
      </c>
      <c r="L1193" s="5">
        <v>3.964</v>
      </c>
      <c r="M1193">
        <v>2013</v>
      </c>
      <c r="N1193">
        <f t="shared" si="36"/>
        <v>3</v>
      </c>
      <c r="O1193" t="str">
        <f t="shared" si="37"/>
        <v>Thursday</v>
      </c>
      <c r="P1193" s="14">
        <v>-0.4703247480403136</v>
      </c>
    </row>
    <row r="1194" spans="1:16" x14ac:dyDescent="0.35">
      <c r="A1194">
        <v>1193</v>
      </c>
      <c r="B1194" t="s">
        <v>616</v>
      </c>
      <c r="C1194" t="s">
        <v>199</v>
      </c>
      <c r="D1194" t="s">
        <v>3578</v>
      </c>
      <c r="E1194" s="3">
        <v>40722</v>
      </c>
      <c r="F1194" t="s">
        <v>3580</v>
      </c>
      <c r="G1194" t="s">
        <v>41</v>
      </c>
      <c r="H1194" s="3">
        <v>40727</v>
      </c>
      <c r="I1194" s="3">
        <v>40727</v>
      </c>
      <c r="J1194">
        <v>5</v>
      </c>
      <c r="K1194" t="s">
        <v>8400</v>
      </c>
      <c r="L1194" s="5">
        <v>12.896000000000001</v>
      </c>
      <c r="M1194">
        <v>2011</v>
      </c>
      <c r="N1194">
        <f t="shared" si="36"/>
        <v>0</v>
      </c>
      <c r="O1194" t="str">
        <f t="shared" si="37"/>
        <v>Tuesday</v>
      </c>
      <c r="P1194" s="14">
        <v>0.45028213166144199</v>
      </c>
    </row>
    <row r="1195" spans="1:16" x14ac:dyDescent="0.35">
      <c r="A1195">
        <v>1194</v>
      </c>
      <c r="B1195" t="s">
        <v>616</v>
      </c>
      <c r="C1195" t="s">
        <v>199</v>
      </c>
      <c r="D1195" t="s">
        <v>3578</v>
      </c>
      <c r="E1195" s="3">
        <v>40722</v>
      </c>
      <c r="F1195" t="s">
        <v>3082</v>
      </c>
      <c r="G1195" t="s">
        <v>41</v>
      </c>
      <c r="H1195" s="3">
        <v>40727</v>
      </c>
      <c r="I1195" s="3">
        <v>40729</v>
      </c>
      <c r="J1195">
        <v>7</v>
      </c>
      <c r="K1195" t="s">
        <v>8399</v>
      </c>
      <c r="L1195" s="5">
        <v>3.077</v>
      </c>
      <c r="M1195">
        <v>2011</v>
      </c>
      <c r="N1195">
        <f t="shared" si="36"/>
        <v>2</v>
      </c>
      <c r="O1195" t="str">
        <f t="shared" si="37"/>
        <v>Tuesday</v>
      </c>
      <c r="P1195" s="14">
        <v>0.49551020408163265</v>
      </c>
    </row>
    <row r="1196" spans="1:16" x14ac:dyDescent="0.35">
      <c r="A1196">
        <v>1195</v>
      </c>
      <c r="B1196" t="s">
        <v>3582</v>
      </c>
      <c r="C1196" t="s">
        <v>199</v>
      </c>
      <c r="D1196" t="s">
        <v>3583</v>
      </c>
      <c r="E1196" s="3">
        <v>41853</v>
      </c>
      <c r="F1196" t="s">
        <v>2278</v>
      </c>
      <c r="G1196" t="s">
        <v>41</v>
      </c>
      <c r="H1196" s="3">
        <v>41858</v>
      </c>
      <c r="I1196" s="3">
        <v>41858</v>
      </c>
      <c r="J1196">
        <v>5</v>
      </c>
      <c r="K1196" t="s">
        <v>8400</v>
      </c>
      <c r="L1196" s="5">
        <v>0.26700000000000002</v>
      </c>
      <c r="M1196">
        <v>2014</v>
      </c>
      <c r="N1196">
        <f t="shared" si="36"/>
        <v>0</v>
      </c>
      <c r="O1196" t="str">
        <f t="shared" si="37"/>
        <v>Saturday</v>
      </c>
      <c r="P1196" s="14">
        <v>-0.1876804619826756</v>
      </c>
    </row>
    <row r="1197" spans="1:16" x14ac:dyDescent="0.35">
      <c r="A1197">
        <v>1196</v>
      </c>
      <c r="B1197" t="s">
        <v>3585</v>
      </c>
      <c r="C1197" t="s">
        <v>44</v>
      </c>
      <c r="D1197" t="s">
        <v>3588</v>
      </c>
      <c r="E1197" s="3">
        <v>41817</v>
      </c>
      <c r="F1197" t="s">
        <v>3564</v>
      </c>
      <c r="G1197" t="s">
        <v>41</v>
      </c>
      <c r="H1197" s="3">
        <v>41822</v>
      </c>
      <c r="I1197" s="3">
        <v>41825</v>
      </c>
      <c r="J1197">
        <v>8</v>
      </c>
      <c r="K1197" t="s">
        <v>8399</v>
      </c>
      <c r="L1197" s="5">
        <v>16.268000000000001</v>
      </c>
      <c r="M1197">
        <v>2014</v>
      </c>
      <c r="N1197">
        <f t="shared" si="36"/>
        <v>3</v>
      </c>
      <c r="O1197" t="str">
        <f t="shared" si="37"/>
        <v>Friday</v>
      </c>
      <c r="P1197" s="14">
        <v>3.9727891156462587E-2</v>
      </c>
    </row>
    <row r="1198" spans="1:16" x14ac:dyDescent="0.35">
      <c r="A1198">
        <v>1197</v>
      </c>
      <c r="B1198" t="s">
        <v>1568</v>
      </c>
      <c r="C1198" t="s">
        <v>30</v>
      </c>
      <c r="D1198" t="s">
        <v>3589</v>
      </c>
      <c r="E1198" s="3">
        <v>41956</v>
      </c>
      <c r="F1198" t="s">
        <v>3591</v>
      </c>
      <c r="G1198" t="s">
        <v>139</v>
      </c>
      <c r="H1198" s="3">
        <v>41959</v>
      </c>
      <c r="I1198" s="3">
        <v>41959</v>
      </c>
      <c r="J1198">
        <v>3</v>
      </c>
      <c r="K1198" t="s">
        <v>8400</v>
      </c>
      <c r="L1198" s="5">
        <v>7.7140000000000004</v>
      </c>
      <c r="M1198">
        <v>2014</v>
      </c>
      <c r="N1198">
        <f t="shared" si="36"/>
        <v>0</v>
      </c>
      <c r="O1198" t="str">
        <f t="shared" si="37"/>
        <v>Thursday</v>
      </c>
      <c r="P1198" s="14">
        <v>0.26032258064516134</v>
      </c>
    </row>
    <row r="1199" spans="1:16" x14ac:dyDescent="0.35">
      <c r="A1199">
        <v>1198</v>
      </c>
      <c r="B1199" t="s">
        <v>1568</v>
      </c>
      <c r="C1199" t="s">
        <v>30</v>
      </c>
      <c r="D1199" t="s">
        <v>3589</v>
      </c>
      <c r="E1199" s="3">
        <v>41956</v>
      </c>
      <c r="F1199" t="s">
        <v>3593</v>
      </c>
      <c r="G1199" t="s">
        <v>139</v>
      </c>
      <c r="H1199" s="3">
        <v>41959</v>
      </c>
      <c r="I1199" s="3">
        <v>41959</v>
      </c>
      <c r="J1199">
        <v>3</v>
      </c>
      <c r="K1199" t="s">
        <v>8400</v>
      </c>
      <c r="L1199" s="5">
        <v>0.495</v>
      </c>
      <c r="M1199">
        <v>2014</v>
      </c>
      <c r="N1199">
        <f t="shared" si="36"/>
        <v>0</v>
      </c>
      <c r="O1199" t="str">
        <f t="shared" si="37"/>
        <v>Thursday</v>
      </c>
      <c r="P1199" s="14">
        <v>0.47142857142857142</v>
      </c>
    </row>
    <row r="1200" spans="1:16" x14ac:dyDescent="0.35">
      <c r="A1200">
        <v>1199</v>
      </c>
      <c r="B1200" t="s">
        <v>1568</v>
      </c>
      <c r="C1200" t="s">
        <v>30</v>
      </c>
      <c r="D1200" t="s">
        <v>3589</v>
      </c>
      <c r="E1200" s="3">
        <v>41956</v>
      </c>
      <c r="F1200" t="s">
        <v>403</v>
      </c>
      <c r="G1200" t="s">
        <v>139</v>
      </c>
      <c r="H1200" s="3">
        <v>41959</v>
      </c>
      <c r="I1200" s="3">
        <v>41959</v>
      </c>
      <c r="J1200">
        <v>3</v>
      </c>
      <c r="K1200" t="s">
        <v>8400</v>
      </c>
      <c r="L1200" s="5">
        <v>107.462</v>
      </c>
      <c r="M1200">
        <v>2014</v>
      </c>
      <c r="N1200">
        <f t="shared" si="36"/>
        <v>0</v>
      </c>
      <c r="O1200" t="str">
        <f t="shared" si="37"/>
        <v>Thursday</v>
      </c>
      <c r="P1200" s="14">
        <v>1.9848484848484848E-2</v>
      </c>
    </row>
    <row r="1201" spans="1:16" x14ac:dyDescent="0.35">
      <c r="A1201">
        <v>1200</v>
      </c>
      <c r="B1201" t="s">
        <v>1171</v>
      </c>
      <c r="C1201" t="s">
        <v>44</v>
      </c>
      <c r="D1201" t="s">
        <v>3596</v>
      </c>
      <c r="E1201" s="3">
        <v>41996</v>
      </c>
      <c r="F1201" t="s">
        <v>1676</v>
      </c>
      <c r="G1201" t="s">
        <v>41</v>
      </c>
      <c r="H1201" s="3">
        <v>42001</v>
      </c>
      <c r="I1201" s="3">
        <v>42001</v>
      </c>
      <c r="J1201">
        <v>5</v>
      </c>
      <c r="K1201" t="s">
        <v>8400</v>
      </c>
      <c r="L1201" s="5">
        <v>26.207000000000001</v>
      </c>
      <c r="M1201">
        <v>2014</v>
      </c>
      <c r="N1201">
        <f t="shared" si="36"/>
        <v>0</v>
      </c>
      <c r="O1201" t="str">
        <f t="shared" si="37"/>
        <v>Tuesday</v>
      </c>
      <c r="P1201" s="14">
        <v>5.8081845032008354E-2</v>
      </c>
    </row>
    <row r="1202" spans="1:16" x14ac:dyDescent="0.35">
      <c r="A1202">
        <v>1201</v>
      </c>
      <c r="B1202" t="s">
        <v>1171</v>
      </c>
      <c r="C1202" t="s">
        <v>44</v>
      </c>
      <c r="D1202" t="s">
        <v>3596</v>
      </c>
      <c r="E1202" s="3">
        <v>41996</v>
      </c>
      <c r="F1202" t="s">
        <v>217</v>
      </c>
      <c r="G1202" t="s">
        <v>41</v>
      </c>
      <c r="H1202" s="3">
        <v>42001</v>
      </c>
      <c r="I1202" s="3">
        <v>42003</v>
      </c>
      <c r="J1202">
        <v>7</v>
      </c>
      <c r="K1202" t="s">
        <v>8399</v>
      </c>
      <c r="L1202" s="5">
        <v>8.07</v>
      </c>
      <c r="M1202">
        <v>2014</v>
      </c>
      <c r="N1202">
        <f t="shared" si="36"/>
        <v>2</v>
      </c>
      <c r="O1202" t="str">
        <f t="shared" si="37"/>
        <v>Tuesday</v>
      </c>
      <c r="P1202" s="14">
        <v>0.31</v>
      </c>
    </row>
    <row r="1203" spans="1:16" x14ac:dyDescent="0.35">
      <c r="A1203">
        <v>1202</v>
      </c>
      <c r="B1203" t="s">
        <v>1353</v>
      </c>
      <c r="C1203" t="s">
        <v>84</v>
      </c>
      <c r="D1203" t="s">
        <v>3597</v>
      </c>
      <c r="E1203" s="3">
        <v>41515</v>
      </c>
      <c r="F1203" t="s">
        <v>1019</v>
      </c>
      <c r="G1203" t="s">
        <v>41</v>
      </c>
      <c r="H1203" s="3">
        <v>41520</v>
      </c>
      <c r="I1203" s="3">
        <v>41520</v>
      </c>
      <c r="J1203">
        <v>5</v>
      </c>
      <c r="K1203" t="s">
        <v>8400</v>
      </c>
      <c r="L1203" s="5">
        <v>5.8680000000000003</v>
      </c>
      <c r="M1203">
        <v>2013</v>
      </c>
      <c r="N1203">
        <f t="shared" si="36"/>
        <v>0</v>
      </c>
      <c r="O1203" t="str">
        <f t="shared" si="37"/>
        <v>Thursday</v>
      </c>
      <c r="P1203" s="14">
        <v>3.3893357550596782E-2</v>
      </c>
    </row>
    <row r="1204" spans="1:16" x14ac:dyDescent="0.35">
      <c r="A1204">
        <v>1203</v>
      </c>
      <c r="B1204" t="s">
        <v>1353</v>
      </c>
      <c r="C1204" t="s">
        <v>84</v>
      </c>
      <c r="D1204" t="s">
        <v>3597</v>
      </c>
      <c r="E1204" s="3">
        <v>41515</v>
      </c>
      <c r="F1204" t="s">
        <v>1791</v>
      </c>
      <c r="G1204" t="s">
        <v>41</v>
      </c>
      <c r="H1204" s="3">
        <v>41520</v>
      </c>
      <c r="I1204" s="3">
        <v>41520</v>
      </c>
      <c r="J1204">
        <v>5</v>
      </c>
      <c r="K1204" t="s">
        <v>8400</v>
      </c>
      <c r="L1204" s="5">
        <v>2.36</v>
      </c>
      <c r="M1204">
        <v>2013</v>
      </c>
      <c r="N1204">
        <f t="shared" si="36"/>
        <v>0</v>
      </c>
      <c r="O1204" t="str">
        <f t="shared" si="37"/>
        <v>Thursday</v>
      </c>
      <c r="P1204" s="14">
        <v>0.1747503566333809</v>
      </c>
    </row>
    <row r="1205" spans="1:16" x14ac:dyDescent="0.35">
      <c r="A1205">
        <v>1204</v>
      </c>
      <c r="B1205" t="s">
        <v>3599</v>
      </c>
      <c r="C1205" t="s">
        <v>199</v>
      </c>
      <c r="D1205" t="s">
        <v>3600</v>
      </c>
      <c r="E1205" s="3">
        <v>41525</v>
      </c>
      <c r="F1205" t="s">
        <v>3602</v>
      </c>
      <c r="G1205" t="s">
        <v>41</v>
      </c>
      <c r="H1205" s="3">
        <v>41530</v>
      </c>
      <c r="I1205" s="3">
        <v>41530</v>
      </c>
      <c r="J1205">
        <v>5</v>
      </c>
      <c r="K1205" t="s">
        <v>8400</v>
      </c>
      <c r="L1205" s="5">
        <v>38.286999999999999</v>
      </c>
      <c r="M1205">
        <v>2013</v>
      </c>
      <c r="N1205">
        <f t="shared" si="36"/>
        <v>0</v>
      </c>
      <c r="O1205" t="str">
        <f t="shared" si="37"/>
        <v>Sunday</v>
      </c>
      <c r="P1205" s="14">
        <v>0.01</v>
      </c>
    </row>
    <row r="1206" spans="1:16" x14ac:dyDescent="0.35">
      <c r="A1206">
        <v>1205</v>
      </c>
      <c r="B1206" t="s">
        <v>2873</v>
      </c>
      <c r="C1206" t="s">
        <v>30</v>
      </c>
      <c r="D1206" t="s">
        <v>3603</v>
      </c>
      <c r="E1206" s="3">
        <v>41092</v>
      </c>
      <c r="F1206" t="s">
        <v>3605</v>
      </c>
      <c r="G1206" t="s">
        <v>139</v>
      </c>
      <c r="H1206" s="3">
        <v>41095</v>
      </c>
      <c r="I1206" s="3">
        <v>41095</v>
      </c>
      <c r="J1206">
        <v>3</v>
      </c>
      <c r="K1206" t="s">
        <v>8400</v>
      </c>
      <c r="L1206" s="5">
        <v>10.531000000000001</v>
      </c>
      <c r="M1206">
        <v>2012</v>
      </c>
      <c r="N1206">
        <f t="shared" si="36"/>
        <v>0</v>
      </c>
      <c r="O1206" t="str">
        <f t="shared" si="37"/>
        <v>Monday</v>
      </c>
      <c r="P1206" s="14">
        <v>0.26986301369863014</v>
      </c>
    </row>
    <row r="1207" spans="1:16" x14ac:dyDescent="0.35">
      <c r="A1207">
        <v>1206</v>
      </c>
      <c r="B1207" t="s">
        <v>3607</v>
      </c>
      <c r="C1207" t="s">
        <v>30</v>
      </c>
      <c r="D1207" t="s">
        <v>3608</v>
      </c>
      <c r="E1207" s="3">
        <v>41240</v>
      </c>
      <c r="F1207" t="s">
        <v>2937</v>
      </c>
      <c r="G1207" t="s">
        <v>155</v>
      </c>
      <c r="H1207" s="3">
        <v>41242</v>
      </c>
      <c r="I1207" s="3">
        <v>41244</v>
      </c>
      <c r="J1207">
        <v>4</v>
      </c>
      <c r="K1207" t="s">
        <v>8399</v>
      </c>
      <c r="L1207" s="5">
        <v>8.4860000000000007</v>
      </c>
      <c r="M1207">
        <v>2012</v>
      </c>
      <c r="N1207">
        <f t="shared" si="36"/>
        <v>2</v>
      </c>
      <c r="O1207" t="str">
        <f t="shared" si="37"/>
        <v>Tuesday</v>
      </c>
      <c r="P1207" s="14">
        <v>0.12702702702702703</v>
      </c>
    </row>
    <row r="1208" spans="1:16" x14ac:dyDescent="0.35">
      <c r="A1208">
        <v>1207</v>
      </c>
      <c r="B1208" t="s">
        <v>3607</v>
      </c>
      <c r="C1208" t="s">
        <v>30</v>
      </c>
      <c r="D1208" t="s">
        <v>3608</v>
      </c>
      <c r="E1208" s="3">
        <v>41240</v>
      </c>
      <c r="F1208" t="s">
        <v>2567</v>
      </c>
      <c r="G1208" t="s">
        <v>155</v>
      </c>
      <c r="H1208" s="3">
        <v>41242</v>
      </c>
      <c r="I1208" s="3">
        <v>41242</v>
      </c>
      <c r="J1208">
        <v>2</v>
      </c>
      <c r="K1208" t="s">
        <v>8400</v>
      </c>
      <c r="L1208" s="5">
        <v>10.888</v>
      </c>
      <c r="M1208">
        <v>2012</v>
      </c>
      <c r="N1208">
        <f t="shared" si="36"/>
        <v>0</v>
      </c>
      <c r="O1208" t="str">
        <f t="shared" si="37"/>
        <v>Tuesday</v>
      </c>
      <c r="P1208" s="14">
        <v>0.29936170212765961</v>
      </c>
    </row>
    <row r="1209" spans="1:16" x14ac:dyDescent="0.35">
      <c r="A1209">
        <v>1208</v>
      </c>
      <c r="B1209" t="s">
        <v>3607</v>
      </c>
      <c r="C1209" t="s">
        <v>30</v>
      </c>
      <c r="D1209" t="s">
        <v>3608</v>
      </c>
      <c r="E1209" s="3">
        <v>41240</v>
      </c>
      <c r="F1209" t="s">
        <v>3610</v>
      </c>
      <c r="G1209" t="s">
        <v>155</v>
      </c>
      <c r="H1209" s="3">
        <v>41242</v>
      </c>
      <c r="I1209" s="3">
        <v>41242</v>
      </c>
      <c r="J1209">
        <v>2</v>
      </c>
      <c r="K1209" t="s">
        <v>8400</v>
      </c>
      <c r="L1209" s="5">
        <v>56.606000000000002</v>
      </c>
      <c r="M1209">
        <v>2012</v>
      </c>
      <c r="N1209">
        <f t="shared" si="36"/>
        <v>0</v>
      </c>
      <c r="O1209" t="str">
        <f t="shared" si="37"/>
        <v>Tuesday</v>
      </c>
      <c r="P1209" s="14">
        <v>0.43076923076923079</v>
      </c>
    </row>
    <row r="1210" spans="1:16" x14ac:dyDescent="0.35">
      <c r="A1210">
        <v>1209</v>
      </c>
      <c r="B1210" t="s">
        <v>3607</v>
      </c>
      <c r="C1210" t="s">
        <v>30</v>
      </c>
      <c r="D1210" t="s">
        <v>3608</v>
      </c>
      <c r="E1210" s="3">
        <v>41240</v>
      </c>
      <c r="F1210" t="s">
        <v>3612</v>
      </c>
      <c r="G1210" t="s">
        <v>155</v>
      </c>
      <c r="H1210" s="3">
        <v>41242</v>
      </c>
      <c r="I1210" s="3">
        <v>41242</v>
      </c>
      <c r="J1210">
        <v>2</v>
      </c>
      <c r="K1210" t="s">
        <v>8400</v>
      </c>
      <c r="L1210" s="5">
        <v>6.7720000000000002</v>
      </c>
      <c r="M1210">
        <v>2012</v>
      </c>
      <c r="N1210">
        <f t="shared" si="36"/>
        <v>0</v>
      </c>
      <c r="O1210" t="str">
        <f t="shared" si="37"/>
        <v>Tuesday</v>
      </c>
      <c r="P1210" s="14">
        <v>-9.6708451895716363E-2</v>
      </c>
    </row>
    <row r="1211" spans="1:16" x14ac:dyDescent="0.35">
      <c r="A1211">
        <v>1210</v>
      </c>
      <c r="B1211" t="s">
        <v>2711</v>
      </c>
      <c r="C1211" t="s">
        <v>30</v>
      </c>
      <c r="D1211" t="s">
        <v>3614</v>
      </c>
      <c r="E1211" s="3">
        <v>40849</v>
      </c>
      <c r="F1211" t="s">
        <v>2120</v>
      </c>
      <c r="G1211" t="s">
        <v>155</v>
      </c>
      <c r="H1211" s="3">
        <v>40851</v>
      </c>
      <c r="I1211" s="3">
        <v>40852</v>
      </c>
      <c r="J1211">
        <v>3</v>
      </c>
      <c r="K1211" t="s">
        <v>8399</v>
      </c>
      <c r="L1211" s="5">
        <v>26.812999999999999</v>
      </c>
      <c r="M1211">
        <v>2011</v>
      </c>
      <c r="N1211">
        <f t="shared" si="36"/>
        <v>1</v>
      </c>
      <c r="O1211" t="str">
        <f t="shared" si="37"/>
        <v>Wednesday</v>
      </c>
      <c r="P1211" s="14">
        <v>-0.23819714933869796</v>
      </c>
    </row>
    <row r="1212" spans="1:16" x14ac:dyDescent="0.35">
      <c r="A1212">
        <v>1211</v>
      </c>
      <c r="B1212" t="s">
        <v>2711</v>
      </c>
      <c r="C1212" t="s">
        <v>30</v>
      </c>
      <c r="D1212" t="s">
        <v>3614</v>
      </c>
      <c r="E1212" s="3">
        <v>40849</v>
      </c>
      <c r="F1212" t="s">
        <v>3616</v>
      </c>
      <c r="G1212" t="s">
        <v>155</v>
      </c>
      <c r="H1212" s="3">
        <v>40851</v>
      </c>
      <c r="I1212" s="3">
        <v>40851</v>
      </c>
      <c r="J1212">
        <v>2</v>
      </c>
      <c r="K1212" t="s">
        <v>8400</v>
      </c>
      <c r="L1212" s="5">
        <v>0.93</v>
      </c>
      <c r="M1212">
        <v>2011</v>
      </c>
      <c r="N1212">
        <f t="shared" si="36"/>
        <v>0</v>
      </c>
      <c r="O1212" t="str">
        <f t="shared" si="37"/>
        <v>Wednesday</v>
      </c>
      <c r="P1212" s="14">
        <v>0.14000000000000001</v>
      </c>
    </row>
    <row r="1213" spans="1:16" x14ac:dyDescent="0.35">
      <c r="A1213">
        <v>1212</v>
      </c>
      <c r="B1213" t="s">
        <v>3155</v>
      </c>
      <c r="C1213" t="s">
        <v>199</v>
      </c>
      <c r="D1213" t="s">
        <v>3617</v>
      </c>
      <c r="E1213" s="3">
        <v>41559</v>
      </c>
      <c r="F1213" t="s">
        <v>1870</v>
      </c>
      <c r="G1213" t="s">
        <v>155</v>
      </c>
      <c r="H1213" s="3">
        <v>41561</v>
      </c>
      <c r="I1213" s="3">
        <v>41561</v>
      </c>
      <c r="J1213">
        <v>2</v>
      </c>
      <c r="K1213" t="s">
        <v>8400</v>
      </c>
      <c r="L1213" s="5">
        <v>18.654</v>
      </c>
      <c r="M1213">
        <v>2013</v>
      </c>
      <c r="N1213">
        <f t="shared" si="36"/>
        <v>0</v>
      </c>
      <c r="O1213" t="str">
        <f t="shared" si="37"/>
        <v>Saturday</v>
      </c>
      <c r="P1213" s="14">
        <v>0.36177429008445833</v>
      </c>
    </row>
    <row r="1214" spans="1:16" x14ac:dyDescent="0.35">
      <c r="A1214">
        <v>1213</v>
      </c>
      <c r="B1214" t="s">
        <v>598</v>
      </c>
      <c r="C1214" t="s">
        <v>44</v>
      </c>
      <c r="D1214" t="s">
        <v>3620</v>
      </c>
      <c r="E1214" s="3">
        <v>41599</v>
      </c>
      <c r="F1214" t="s">
        <v>1846</v>
      </c>
      <c r="G1214" t="s">
        <v>41</v>
      </c>
      <c r="H1214" s="3">
        <v>41604</v>
      </c>
      <c r="I1214" s="3">
        <v>41604</v>
      </c>
      <c r="J1214">
        <v>5</v>
      </c>
      <c r="K1214" t="s">
        <v>8400</v>
      </c>
      <c r="L1214" s="5">
        <v>8.7140000000000004</v>
      </c>
      <c r="M1214">
        <v>2013</v>
      </c>
      <c r="N1214">
        <f t="shared" si="36"/>
        <v>0</v>
      </c>
      <c r="O1214" t="str">
        <f t="shared" si="37"/>
        <v>Thursday</v>
      </c>
      <c r="P1214" s="14">
        <v>6.9999999999999993E-2</v>
      </c>
    </row>
    <row r="1215" spans="1:16" x14ac:dyDescent="0.35">
      <c r="A1215">
        <v>1214</v>
      </c>
      <c r="B1215" t="s">
        <v>598</v>
      </c>
      <c r="C1215" t="s">
        <v>44</v>
      </c>
      <c r="D1215" t="s">
        <v>3620</v>
      </c>
      <c r="E1215" s="3">
        <v>41599</v>
      </c>
      <c r="F1215" t="s">
        <v>373</v>
      </c>
      <c r="G1215" t="s">
        <v>41</v>
      </c>
      <c r="H1215" s="3">
        <v>41604</v>
      </c>
      <c r="I1215" s="3">
        <v>41604</v>
      </c>
      <c r="J1215">
        <v>5</v>
      </c>
      <c r="K1215" t="s">
        <v>8400</v>
      </c>
      <c r="L1215" s="5">
        <v>1.2889999999999999</v>
      </c>
      <c r="M1215">
        <v>2013</v>
      </c>
      <c r="N1215">
        <f t="shared" si="36"/>
        <v>0</v>
      </c>
      <c r="O1215" t="str">
        <f t="shared" si="37"/>
        <v>Thursday</v>
      </c>
      <c r="P1215" s="14">
        <v>0.45705882352941174</v>
      </c>
    </row>
    <row r="1216" spans="1:16" x14ac:dyDescent="0.35">
      <c r="A1216">
        <v>1215</v>
      </c>
      <c r="B1216" t="s">
        <v>598</v>
      </c>
      <c r="C1216" t="s">
        <v>44</v>
      </c>
      <c r="D1216" t="s">
        <v>3620</v>
      </c>
      <c r="E1216" s="3">
        <v>41599</v>
      </c>
      <c r="F1216" t="s">
        <v>2057</v>
      </c>
      <c r="G1216" t="s">
        <v>41</v>
      </c>
      <c r="H1216" s="3">
        <v>41604</v>
      </c>
      <c r="I1216" s="3">
        <v>41604</v>
      </c>
      <c r="J1216">
        <v>5</v>
      </c>
      <c r="K1216" t="s">
        <v>8400</v>
      </c>
      <c r="L1216" s="5">
        <v>35.301000000000002</v>
      </c>
      <c r="M1216">
        <v>2013</v>
      </c>
      <c r="N1216">
        <f t="shared" si="36"/>
        <v>0</v>
      </c>
      <c r="O1216" t="str">
        <f t="shared" si="37"/>
        <v>Thursday</v>
      </c>
      <c r="P1216" s="14">
        <v>0.30976744186046512</v>
      </c>
    </row>
    <row r="1217" spans="1:16" x14ac:dyDescent="0.35">
      <c r="A1217">
        <v>1216</v>
      </c>
      <c r="B1217" t="s">
        <v>598</v>
      </c>
      <c r="C1217" t="s">
        <v>44</v>
      </c>
      <c r="D1217" t="s">
        <v>3620</v>
      </c>
      <c r="E1217" s="3">
        <v>41599</v>
      </c>
      <c r="F1217" t="s">
        <v>447</v>
      </c>
      <c r="G1217" t="s">
        <v>41</v>
      </c>
      <c r="H1217" s="3">
        <v>41604</v>
      </c>
      <c r="I1217" s="3">
        <v>41604</v>
      </c>
      <c r="J1217">
        <v>5</v>
      </c>
      <c r="K1217" t="s">
        <v>8400</v>
      </c>
      <c r="L1217" s="5">
        <v>37.591999999999999</v>
      </c>
      <c r="M1217">
        <v>2013</v>
      </c>
      <c r="N1217">
        <f t="shared" si="36"/>
        <v>0</v>
      </c>
      <c r="O1217" t="str">
        <f t="shared" si="37"/>
        <v>Thursday</v>
      </c>
      <c r="P1217" s="14">
        <v>0.20963562753036435</v>
      </c>
    </row>
    <row r="1218" spans="1:16" x14ac:dyDescent="0.35">
      <c r="A1218">
        <v>1217</v>
      </c>
      <c r="B1218" t="s">
        <v>598</v>
      </c>
      <c r="C1218" t="s">
        <v>44</v>
      </c>
      <c r="D1218" t="s">
        <v>3620</v>
      </c>
      <c r="E1218" s="3">
        <v>41599</v>
      </c>
      <c r="F1218" t="s">
        <v>3333</v>
      </c>
      <c r="G1218" t="s">
        <v>41</v>
      </c>
      <c r="H1218" s="3">
        <v>41604</v>
      </c>
      <c r="I1218" s="3">
        <v>41604</v>
      </c>
      <c r="J1218">
        <v>5</v>
      </c>
      <c r="K1218" t="s">
        <v>8400</v>
      </c>
      <c r="L1218" s="5">
        <v>12.817</v>
      </c>
      <c r="M1218">
        <v>2013</v>
      </c>
      <c r="N1218">
        <f t="shared" si="36"/>
        <v>0</v>
      </c>
      <c r="O1218" t="str">
        <f t="shared" si="37"/>
        <v>Thursday</v>
      </c>
      <c r="P1218" s="14">
        <v>0.12906666666666666</v>
      </c>
    </row>
    <row r="1219" spans="1:16" x14ac:dyDescent="0.35">
      <c r="A1219">
        <v>1218</v>
      </c>
      <c r="B1219" t="s">
        <v>598</v>
      </c>
      <c r="C1219" t="s">
        <v>44</v>
      </c>
      <c r="D1219" t="s">
        <v>3620</v>
      </c>
      <c r="E1219" s="3">
        <v>41599</v>
      </c>
      <c r="F1219" t="s">
        <v>3623</v>
      </c>
      <c r="G1219" t="s">
        <v>41</v>
      </c>
      <c r="H1219" s="3">
        <v>41604</v>
      </c>
      <c r="I1219" s="3">
        <v>41604</v>
      </c>
      <c r="J1219">
        <v>5</v>
      </c>
      <c r="K1219" t="s">
        <v>8400</v>
      </c>
      <c r="L1219" s="5">
        <v>2.589</v>
      </c>
      <c r="M1219">
        <v>2013</v>
      </c>
      <c r="N1219">
        <f t="shared" ref="N1219:N1282" si="38">I1219-H1219</f>
        <v>0</v>
      </c>
      <c r="O1219" t="str">
        <f t="shared" ref="O1219:O1282" si="39">TEXT(E1219,"dddd")</f>
        <v>Thursday</v>
      </c>
      <c r="P1219" s="14">
        <v>0.36054794520547945</v>
      </c>
    </row>
    <row r="1220" spans="1:16" x14ac:dyDescent="0.35">
      <c r="A1220">
        <v>1219</v>
      </c>
      <c r="B1220" t="s">
        <v>3625</v>
      </c>
      <c r="C1220" t="s">
        <v>84</v>
      </c>
      <c r="D1220" t="s">
        <v>3626</v>
      </c>
      <c r="E1220" s="3">
        <v>41913</v>
      </c>
      <c r="F1220" t="s">
        <v>3158</v>
      </c>
      <c r="G1220" t="s">
        <v>41</v>
      </c>
      <c r="H1220" s="3">
        <v>41918</v>
      </c>
      <c r="I1220" s="3">
        <v>41918</v>
      </c>
      <c r="J1220">
        <v>5</v>
      </c>
      <c r="K1220" t="s">
        <v>8400</v>
      </c>
      <c r="L1220" s="5">
        <v>8.3059999999999992</v>
      </c>
      <c r="M1220">
        <v>2014</v>
      </c>
      <c r="N1220">
        <f t="shared" si="38"/>
        <v>0</v>
      </c>
      <c r="O1220" t="str">
        <f t="shared" si="39"/>
        <v>Wednesday</v>
      </c>
      <c r="P1220" s="14">
        <v>-0.38344856780019748</v>
      </c>
    </row>
    <row r="1221" spans="1:16" x14ac:dyDescent="0.35">
      <c r="A1221">
        <v>1220</v>
      </c>
      <c r="B1221" t="s">
        <v>3628</v>
      </c>
      <c r="C1221" t="s">
        <v>30</v>
      </c>
      <c r="D1221" t="s">
        <v>3629</v>
      </c>
      <c r="E1221" s="3">
        <v>41604</v>
      </c>
      <c r="F1221" t="s">
        <v>3631</v>
      </c>
      <c r="G1221" t="s">
        <v>139</v>
      </c>
      <c r="H1221" s="3">
        <v>41607</v>
      </c>
      <c r="I1221" s="3">
        <v>41607</v>
      </c>
      <c r="J1221">
        <v>3</v>
      </c>
      <c r="K1221" t="s">
        <v>8400</v>
      </c>
      <c r="L1221" s="5">
        <v>28.765000000000001</v>
      </c>
      <c r="M1221">
        <v>2013</v>
      </c>
      <c r="N1221">
        <f t="shared" si="38"/>
        <v>0</v>
      </c>
      <c r="O1221" t="str">
        <f t="shared" si="39"/>
        <v>Tuesday</v>
      </c>
      <c r="P1221" s="14">
        <v>0.20811076449724369</v>
      </c>
    </row>
    <row r="1222" spans="1:16" x14ac:dyDescent="0.35">
      <c r="A1222">
        <v>1221</v>
      </c>
      <c r="B1222" t="s">
        <v>3628</v>
      </c>
      <c r="C1222" t="s">
        <v>30</v>
      </c>
      <c r="D1222" t="s">
        <v>3629</v>
      </c>
      <c r="E1222" s="3">
        <v>41604</v>
      </c>
      <c r="F1222" t="s">
        <v>3633</v>
      </c>
      <c r="G1222" t="s">
        <v>139</v>
      </c>
      <c r="H1222" s="3">
        <v>41607</v>
      </c>
      <c r="I1222" s="3">
        <v>41607</v>
      </c>
      <c r="J1222">
        <v>3</v>
      </c>
      <c r="K1222" t="s">
        <v>8400</v>
      </c>
      <c r="L1222" s="5">
        <v>20.152999999999999</v>
      </c>
      <c r="M1222">
        <v>2013</v>
      </c>
      <c r="N1222">
        <f t="shared" si="38"/>
        <v>0</v>
      </c>
      <c r="O1222" t="str">
        <f t="shared" si="39"/>
        <v>Tuesday</v>
      </c>
      <c r="P1222" s="14">
        <v>0.21927710843373494</v>
      </c>
    </row>
    <row r="1223" spans="1:16" x14ac:dyDescent="0.35">
      <c r="A1223">
        <v>1222</v>
      </c>
      <c r="B1223" t="s">
        <v>3628</v>
      </c>
      <c r="C1223" t="s">
        <v>30</v>
      </c>
      <c r="D1223" t="s">
        <v>3629</v>
      </c>
      <c r="E1223" s="3">
        <v>41604</v>
      </c>
      <c r="F1223" t="s">
        <v>3011</v>
      </c>
      <c r="G1223" t="s">
        <v>139</v>
      </c>
      <c r="H1223" s="3">
        <v>41607</v>
      </c>
      <c r="I1223" s="3">
        <v>41607</v>
      </c>
      <c r="J1223">
        <v>3</v>
      </c>
      <c r="K1223" t="s">
        <v>8400</v>
      </c>
      <c r="L1223" s="5">
        <v>0.153</v>
      </c>
      <c r="M1223">
        <v>2013</v>
      </c>
      <c r="N1223">
        <f t="shared" si="38"/>
        <v>0</v>
      </c>
      <c r="O1223" t="str">
        <f t="shared" si="39"/>
        <v>Tuesday</v>
      </c>
      <c r="P1223" s="14">
        <v>0.18204347905315524</v>
      </c>
    </row>
    <row r="1224" spans="1:16" x14ac:dyDescent="0.35">
      <c r="A1224">
        <v>1223</v>
      </c>
      <c r="B1224" t="s">
        <v>3106</v>
      </c>
      <c r="C1224" t="s">
        <v>84</v>
      </c>
      <c r="D1224" t="s">
        <v>3634</v>
      </c>
      <c r="E1224" s="3">
        <v>41849</v>
      </c>
      <c r="F1224" t="s">
        <v>489</v>
      </c>
      <c r="G1224" t="s">
        <v>41</v>
      </c>
      <c r="H1224" s="3">
        <v>41854</v>
      </c>
      <c r="I1224" s="3">
        <v>41854</v>
      </c>
      <c r="J1224">
        <v>5</v>
      </c>
      <c r="K1224" t="s">
        <v>8400</v>
      </c>
      <c r="L1224" s="5">
        <v>0.81599999999999995</v>
      </c>
      <c r="M1224">
        <v>2014</v>
      </c>
      <c r="N1224">
        <f t="shared" si="38"/>
        <v>0</v>
      </c>
      <c r="O1224" t="str">
        <f t="shared" si="39"/>
        <v>Tuesday</v>
      </c>
      <c r="P1224" s="14">
        <v>-3.5948234542259143E-3</v>
      </c>
    </row>
    <row r="1225" spans="1:16" x14ac:dyDescent="0.35">
      <c r="A1225">
        <v>1224</v>
      </c>
      <c r="B1225" t="s">
        <v>3106</v>
      </c>
      <c r="C1225" t="s">
        <v>84</v>
      </c>
      <c r="D1225" t="s">
        <v>3634</v>
      </c>
      <c r="E1225" s="3">
        <v>41849</v>
      </c>
      <c r="F1225" t="s">
        <v>1026</v>
      </c>
      <c r="G1225" t="s">
        <v>41</v>
      </c>
      <c r="H1225" s="3">
        <v>41854</v>
      </c>
      <c r="I1225" s="3">
        <v>41855</v>
      </c>
      <c r="J1225">
        <v>6</v>
      </c>
      <c r="K1225" t="s">
        <v>8399</v>
      </c>
      <c r="L1225" s="5">
        <v>4.2649999999999997</v>
      </c>
      <c r="M1225">
        <v>2014</v>
      </c>
      <c r="N1225">
        <f t="shared" si="38"/>
        <v>1</v>
      </c>
      <c r="O1225" t="str">
        <f t="shared" si="39"/>
        <v>Tuesday</v>
      </c>
      <c r="P1225" s="14">
        <v>-0.26656970183313677</v>
      </c>
    </row>
    <row r="1226" spans="1:16" x14ac:dyDescent="0.35">
      <c r="A1226">
        <v>1225</v>
      </c>
      <c r="B1226" t="s">
        <v>3636</v>
      </c>
      <c r="C1226" t="s">
        <v>30</v>
      </c>
      <c r="D1226" t="s">
        <v>3637</v>
      </c>
      <c r="E1226" s="3">
        <v>41163</v>
      </c>
      <c r="F1226" t="s">
        <v>3639</v>
      </c>
      <c r="G1226" t="s">
        <v>41</v>
      </c>
      <c r="H1226" s="3">
        <v>41168</v>
      </c>
      <c r="I1226" s="3">
        <v>41168</v>
      </c>
      <c r="J1226">
        <v>5</v>
      </c>
      <c r="K1226" t="s">
        <v>8400</v>
      </c>
      <c r="L1226" s="5">
        <v>2.95</v>
      </c>
      <c r="M1226">
        <v>2012</v>
      </c>
      <c r="N1226">
        <f t="shared" si="38"/>
        <v>0</v>
      </c>
      <c r="O1226" t="str">
        <f t="shared" si="39"/>
        <v>Tuesday</v>
      </c>
      <c r="P1226" s="14">
        <v>-5.3321957982297114E-4</v>
      </c>
    </row>
    <row r="1227" spans="1:16" x14ac:dyDescent="0.35">
      <c r="A1227">
        <v>1226</v>
      </c>
      <c r="B1227" t="s">
        <v>3636</v>
      </c>
      <c r="C1227" t="s">
        <v>30</v>
      </c>
      <c r="D1227" t="s">
        <v>3637</v>
      </c>
      <c r="E1227" s="3">
        <v>41163</v>
      </c>
      <c r="F1227" t="s">
        <v>3641</v>
      </c>
      <c r="G1227" t="s">
        <v>41</v>
      </c>
      <c r="H1227" s="3">
        <v>41168</v>
      </c>
      <c r="I1227" s="3">
        <v>41169</v>
      </c>
      <c r="J1227">
        <v>6</v>
      </c>
      <c r="K1227" t="s">
        <v>8399</v>
      </c>
      <c r="L1227" s="5">
        <v>13.331</v>
      </c>
      <c r="M1227">
        <v>2012</v>
      </c>
      <c r="N1227">
        <f t="shared" si="38"/>
        <v>1</v>
      </c>
      <c r="O1227" t="str">
        <f t="shared" si="39"/>
        <v>Tuesday</v>
      </c>
      <c r="P1227" s="14">
        <v>0.43084967320261441</v>
      </c>
    </row>
    <row r="1228" spans="1:16" x14ac:dyDescent="0.35">
      <c r="A1228">
        <v>1227</v>
      </c>
      <c r="B1228" t="s">
        <v>3643</v>
      </c>
      <c r="C1228" t="s">
        <v>30</v>
      </c>
      <c r="D1228" t="s">
        <v>3644</v>
      </c>
      <c r="E1228" s="3">
        <v>40876</v>
      </c>
      <c r="F1228" t="s">
        <v>761</v>
      </c>
      <c r="G1228" t="s">
        <v>41</v>
      </c>
      <c r="H1228" s="3">
        <v>40881</v>
      </c>
      <c r="I1228" s="3">
        <v>40884</v>
      </c>
      <c r="J1228">
        <v>8</v>
      </c>
      <c r="K1228" t="s">
        <v>8399</v>
      </c>
      <c r="L1228" s="5">
        <v>22.24</v>
      </c>
      <c r="M1228">
        <v>2011</v>
      </c>
      <c r="N1228">
        <f t="shared" si="38"/>
        <v>3</v>
      </c>
      <c r="O1228" t="str">
        <f t="shared" si="39"/>
        <v>Tuesday</v>
      </c>
      <c r="P1228" s="14">
        <v>0.16777477312621566</v>
      </c>
    </row>
    <row r="1229" spans="1:16" x14ac:dyDescent="0.35">
      <c r="A1229">
        <v>1228</v>
      </c>
      <c r="B1229" t="s">
        <v>3643</v>
      </c>
      <c r="C1229" t="s">
        <v>30</v>
      </c>
      <c r="D1229" t="s">
        <v>3644</v>
      </c>
      <c r="E1229" s="3">
        <v>40876</v>
      </c>
      <c r="F1229" t="s">
        <v>2584</v>
      </c>
      <c r="G1229" t="s">
        <v>41</v>
      </c>
      <c r="H1229" s="3">
        <v>40881</v>
      </c>
      <c r="I1229" s="3">
        <v>40881</v>
      </c>
      <c r="J1229">
        <v>5</v>
      </c>
      <c r="K1229" t="s">
        <v>8400</v>
      </c>
      <c r="L1229" s="5">
        <v>7.8150000000000004</v>
      </c>
      <c r="M1229">
        <v>2011</v>
      </c>
      <c r="N1229">
        <f t="shared" si="38"/>
        <v>0</v>
      </c>
      <c r="O1229" t="str">
        <f t="shared" si="39"/>
        <v>Tuesday</v>
      </c>
      <c r="P1229" s="14">
        <v>0.39</v>
      </c>
    </row>
    <row r="1230" spans="1:16" x14ac:dyDescent="0.35">
      <c r="A1230">
        <v>1229</v>
      </c>
      <c r="B1230" t="s">
        <v>3643</v>
      </c>
      <c r="C1230" t="s">
        <v>30</v>
      </c>
      <c r="D1230" t="s">
        <v>3644</v>
      </c>
      <c r="E1230" s="3">
        <v>40876</v>
      </c>
      <c r="F1230" t="s">
        <v>1026</v>
      </c>
      <c r="G1230" t="s">
        <v>41</v>
      </c>
      <c r="H1230" s="3">
        <v>40881</v>
      </c>
      <c r="I1230" s="3">
        <v>40881</v>
      </c>
      <c r="J1230">
        <v>5</v>
      </c>
      <c r="K1230" t="s">
        <v>8400</v>
      </c>
      <c r="L1230" s="5">
        <v>18.143000000000001</v>
      </c>
      <c r="M1230">
        <v>2011</v>
      </c>
      <c r="N1230">
        <f t="shared" si="38"/>
        <v>0</v>
      </c>
      <c r="O1230" t="str">
        <f t="shared" si="39"/>
        <v>Tuesday</v>
      </c>
      <c r="P1230" s="14">
        <v>0.22007067137809189</v>
      </c>
    </row>
    <row r="1231" spans="1:16" x14ac:dyDescent="0.35">
      <c r="A1231">
        <v>1230</v>
      </c>
      <c r="B1231" t="s">
        <v>3647</v>
      </c>
      <c r="C1231" t="s">
        <v>84</v>
      </c>
      <c r="D1231" t="s">
        <v>3648</v>
      </c>
      <c r="E1231" s="3">
        <v>40761</v>
      </c>
      <c r="F1231" t="s">
        <v>1739</v>
      </c>
      <c r="G1231" t="s">
        <v>41</v>
      </c>
      <c r="H1231" s="3">
        <v>40766</v>
      </c>
      <c r="I1231" s="3">
        <v>40766</v>
      </c>
      <c r="J1231">
        <v>5</v>
      </c>
      <c r="K1231" t="s">
        <v>8400</v>
      </c>
      <c r="L1231" s="5">
        <v>5.2999999999999999E-2</v>
      </c>
      <c r="M1231">
        <v>2011</v>
      </c>
      <c r="N1231">
        <f t="shared" si="38"/>
        <v>0</v>
      </c>
      <c r="O1231" t="str">
        <f t="shared" si="39"/>
        <v>Saturday</v>
      </c>
      <c r="P1231" s="14">
        <v>-0.53152558641790137</v>
      </c>
    </row>
    <row r="1232" spans="1:16" x14ac:dyDescent="0.35">
      <c r="A1232">
        <v>1231</v>
      </c>
      <c r="B1232" t="s">
        <v>3647</v>
      </c>
      <c r="C1232" t="s">
        <v>84</v>
      </c>
      <c r="D1232" t="s">
        <v>3648</v>
      </c>
      <c r="E1232" s="3">
        <v>40761</v>
      </c>
      <c r="F1232" t="s">
        <v>3650</v>
      </c>
      <c r="G1232" t="s">
        <v>41</v>
      </c>
      <c r="H1232" s="3">
        <v>40766</v>
      </c>
      <c r="I1232" s="3">
        <v>40766</v>
      </c>
      <c r="J1232">
        <v>5</v>
      </c>
      <c r="K1232" t="s">
        <v>8400</v>
      </c>
      <c r="L1232" s="5">
        <v>0.64600000000000002</v>
      </c>
      <c r="M1232">
        <v>2011</v>
      </c>
      <c r="N1232">
        <f t="shared" si="38"/>
        <v>0</v>
      </c>
      <c r="O1232" t="str">
        <f t="shared" si="39"/>
        <v>Saturday</v>
      </c>
      <c r="P1232" s="14">
        <v>-0.42893961708394696</v>
      </c>
    </row>
    <row r="1233" spans="1:16" x14ac:dyDescent="0.35">
      <c r="A1233">
        <v>1232</v>
      </c>
      <c r="B1233" t="s">
        <v>3647</v>
      </c>
      <c r="C1233" t="s">
        <v>84</v>
      </c>
      <c r="D1233" t="s">
        <v>3648</v>
      </c>
      <c r="E1233" s="3">
        <v>40761</v>
      </c>
      <c r="F1233" t="s">
        <v>1414</v>
      </c>
      <c r="G1233" t="s">
        <v>41</v>
      </c>
      <c r="H1233" s="3">
        <v>40766</v>
      </c>
      <c r="I1233" s="3">
        <v>40766</v>
      </c>
      <c r="J1233">
        <v>5</v>
      </c>
      <c r="K1233" t="s">
        <v>8400</v>
      </c>
      <c r="L1233" s="5">
        <v>9.5649999999999995</v>
      </c>
      <c r="M1233">
        <v>2011</v>
      </c>
      <c r="N1233">
        <f t="shared" si="38"/>
        <v>0</v>
      </c>
      <c r="O1233" t="str">
        <f t="shared" si="39"/>
        <v>Saturday</v>
      </c>
      <c r="P1233" s="14">
        <v>5.1009837315498539E-2</v>
      </c>
    </row>
    <row r="1234" spans="1:16" x14ac:dyDescent="0.35">
      <c r="A1234">
        <v>1233</v>
      </c>
      <c r="B1234" t="s">
        <v>947</v>
      </c>
      <c r="C1234" t="s">
        <v>30</v>
      </c>
      <c r="D1234" t="s">
        <v>3651</v>
      </c>
      <c r="E1234" s="3">
        <v>41941</v>
      </c>
      <c r="F1234" t="s">
        <v>619</v>
      </c>
      <c r="G1234" t="s">
        <v>41</v>
      </c>
      <c r="H1234" s="3">
        <v>41946</v>
      </c>
      <c r="I1234" s="3">
        <v>41948</v>
      </c>
      <c r="J1234">
        <v>7</v>
      </c>
      <c r="K1234" t="s">
        <v>8399</v>
      </c>
      <c r="L1234" s="5">
        <v>1.3320000000000001</v>
      </c>
      <c r="M1234">
        <v>2014</v>
      </c>
      <c r="N1234">
        <f t="shared" si="38"/>
        <v>2</v>
      </c>
      <c r="O1234" t="str">
        <f t="shared" si="39"/>
        <v>Wednesday</v>
      </c>
      <c r="P1234" s="14">
        <v>8.8571428571428565E-2</v>
      </c>
    </row>
    <row r="1235" spans="1:16" x14ac:dyDescent="0.35">
      <c r="A1235">
        <v>1234</v>
      </c>
      <c r="B1235" t="s">
        <v>947</v>
      </c>
      <c r="C1235" t="s">
        <v>30</v>
      </c>
      <c r="D1235" t="s">
        <v>3651</v>
      </c>
      <c r="E1235" s="3">
        <v>41941</v>
      </c>
      <c r="F1235" t="s">
        <v>2615</v>
      </c>
      <c r="G1235" t="s">
        <v>41</v>
      </c>
      <c r="H1235" s="3">
        <v>41946</v>
      </c>
      <c r="I1235" s="3">
        <v>41946</v>
      </c>
      <c r="J1235">
        <v>5</v>
      </c>
      <c r="K1235" t="s">
        <v>8400</v>
      </c>
      <c r="L1235" s="5">
        <v>1.617</v>
      </c>
      <c r="M1235">
        <v>2014</v>
      </c>
      <c r="N1235">
        <f t="shared" si="38"/>
        <v>0</v>
      </c>
      <c r="O1235" t="str">
        <f t="shared" si="39"/>
        <v>Wednesday</v>
      </c>
      <c r="P1235" s="14">
        <v>0.36</v>
      </c>
    </row>
    <row r="1236" spans="1:16" x14ac:dyDescent="0.35">
      <c r="A1236">
        <v>1235</v>
      </c>
      <c r="B1236" t="s">
        <v>457</v>
      </c>
      <c r="C1236" t="s">
        <v>30</v>
      </c>
      <c r="D1236" t="s">
        <v>3652</v>
      </c>
      <c r="E1236" s="3">
        <v>40799</v>
      </c>
      <c r="F1236" t="s">
        <v>3654</v>
      </c>
      <c r="G1236" t="s">
        <v>41</v>
      </c>
      <c r="H1236" s="3">
        <v>40804</v>
      </c>
      <c r="I1236" s="3">
        <v>40806</v>
      </c>
      <c r="J1236">
        <v>7</v>
      </c>
      <c r="K1236" t="s">
        <v>8399</v>
      </c>
      <c r="L1236" s="5">
        <v>80.525000000000006</v>
      </c>
      <c r="M1236">
        <v>2011</v>
      </c>
      <c r="N1236">
        <f t="shared" si="38"/>
        <v>2</v>
      </c>
      <c r="O1236" t="str">
        <f t="shared" si="39"/>
        <v>Tuesday</v>
      </c>
      <c r="P1236" s="14">
        <v>0.33332021109816895</v>
      </c>
    </row>
    <row r="1237" spans="1:16" x14ac:dyDescent="0.35">
      <c r="A1237">
        <v>1236</v>
      </c>
      <c r="B1237" t="s">
        <v>3656</v>
      </c>
      <c r="C1237" t="s">
        <v>84</v>
      </c>
      <c r="D1237" t="s">
        <v>3657</v>
      </c>
      <c r="E1237" s="3">
        <v>41430</v>
      </c>
      <c r="F1237" t="s">
        <v>449</v>
      </c>
      <c r="G1237" t="s">
        <v>41</v>
      </c>
      <c r="H1237" s="3">
        <v>41435</v>
      </c>
      <c r="I1237" s="3">
        <v>41438</v>
      </c>
      <c r="J1237">
        <v>8</v>
      </c>
      <c r="K1237" t="s">
        <v>8399</v>
      </c>
      <c r="L1237" s="5">
        <v>4.9960000000000004</v>
      </c>
      <c r="M1237">
        <v>2013</v>
      </c>
      <c r="N1237">
        <f t="shared" si="38"/>
        <v>3</v>
      </c>
      <c r="O1237" t="str">
        <f t="shared" si="39"/>
        <v>Wednesday</v>
      </c>
      <c r="P1237" s="14">
        <v>2.9818181818181817E-2</v>
      </c>
    </row>
    <row r="1238" spans="1:16" x14ac:dyDescent="0.35">
      <c r="A1238">
        <v>1237</v>
      </c>
      <c r="B1238" t="s">
        <v>3656</v>
      </c>
      <c r="C1238" t="s">
        <v>84</v>
      </c>
      <c r="D1238" t="s">
        <v>3657</v>
      </c>
      <c r="E1238" s="3">
        <v>41430</v>
      </c>
      <c r="F1238" t="s">
        <v>2049</v>
      </c>
      <c r="G1238" t="s">
        <v>41</v>
      </c>
      <c r="H1238" s="3">
        <v>41435</v>
      </c>
      <c r="I1238" s="3">
        <v>41435</v>
      </c>
      <c r="J1238">
        <v>5</v>
      </c>
      <c r="K1238" t="s">
        <v>8400</v>
      </c>
      <c r="L1238" s="5">
        <v>5.0510000000000002</v>
      </c>
      <c r="M1238">
        <v>2013</v>
      </c>
      <c r="N1238">
        <f t="shared" si="38"/>
        <v>0</v>
      </c>
      <c r="O1238" t="str">
        <f t="shared" si="39"/>
        <v>Wednesday</v>
      </c>
      <c r="P1238" s="14">
        <v>0.36888888888888893</v>
      </c>
    </row>
    <row r="1239" spans="1:16" x14ac:dyDescent="0.35">
      <c r="A1239">
        <v>1238</v>
      </c>
      <c r="B1239" t="s">
        <v>3656</v>
      </c>
      <c r="C1239" t="s">
        <v>84</v>
      </c>
      <c r="D1239" t="s">
        <v>3657</v>
      </c>
      <c r="E1239" s="3">
        <v>41430</v>
      </c>
      <c r="F1239" t="s">
        <v>3660</v>
      </c>
      <c r="G1239" t="s">
        <v>41</v>
      </c>
      <c r="H1239" s="3">
        <v>41435</v>
      </c>
      <c r="I1239" s="3">
        <v>41435</v>
      </c>
      <c r="J1239">
        <v>5</v>
      </c>
      <c r="K1239" t="s">
        <v>8400</v>
      </c>
      <c r="L1239" s="5">
        <v>2.7120000000000002</v>
      </c>
      <c r="M1239">
        <v>2013</v>
      </c>
      <c r="N1239">
        <f t="shared" si="38"/>
        <v>0</v>
      </c>
      <c r="O1239" t="str">
        <f t="shared" si="39"/>
        <v>Wednesday</v>
      </c>
      <c r="P1239" s="14">
        <v>1.9682539682539683E-2</v>
      </c>
    </row>
    <row r="1240" spans="1:16" x14ac:dyDescent="0.35">
      <c r="A1240">
        <v>1239</v>
      </c>
      <c r="B1240" t="s">
        <v>3656</v>
      </c>
      <c r="C1240" t="s">
        <v>84</v>
      </c>
      <c r="D1240" t="s">
        <v>3657</v>
      </c>
      <c r="E1240" s="3">
        <v>41430</v>
      </c>
      <c r="F1240" t="s">
        <v>3662</v>
      </c>
      <c r="G1240" t="s">
        <v>41</v>
      </c>
      <c r="H1240" s="3">
        <v>41435</v>
      </c>
      <c r="I1240" s="3">
        <v>41438</v>
      </c>
      <c r="J1240">
        <v>8</v>
      </c>
      <c r="K1240" t="s">
        <v>8399</v>
      </c>
      <c r="L1240" s="5">
        <v>2.4460000000000002</v>
      </c>
      <c r="M1240">
        <v>2013</v>
      </c>
      <c r="N1240">
        <f t="shared" si="38"/>
        <v>3</v>
      </c>
      <c r="O1240" t="str">
        <f t="shared" si="39"/>
        <v>Wednesday</v>
      </c>
      <c r="P1240" s="14">
        <v>0.40892857142857142</v>
      </c>
    </row>
    <row r="1241" spans="1:16" x14ac:dyDescent="0.35">
      <c r="A1241">
        <v>1240</v>
      </c>
      <c r="B1241" t="s">
        <v>3656</v>
      </c>
      <c r="C1241" t="s">
        <v>84</v>
      </c>
      <c r="D1241" t="s">
        <v>3657</v>
      </c>
      <c r="E1241" s="3">
        <v>41430</v>
      </c>
      <c r="F1241" t="s">
        <v>3664</v>
      </c>
      <c r="G1241" t="s">
        <v>41</v>
      </c>
      <c r="H1241" s="3">
        <v>41435</v>
      </c>
      <c r="I1241" s="3">
        <v>41438</v>
      </c>
      <c r="J1241">
        <v>8</v>
      </c>
      <c r="K1241" t="s">
        <v>8399</v>
      </c>
      <c r="L1241" s="5">
        <v>2.222</v>
      </c>
      <c r="M1241">
        <v>2013</v>
      </c>
      <c r="N1241">
        <f t="shared" si="38"/>
        <v>3</v>
      </c>
      <c r="O1241" t="str">
        <f t="shared" si="39"/>
        <v>Wednesday</v>
      </c>
      <c r="P1241" s="14">
        <v>0.20114285714285715</v>
      </c>
    </row>
    <row r="1242" spans="1:16" x14ac:dyDescent="0.35">
      <c r="A1242">
        <v>1241</v>
      </c>
      <c r="B1242" t="s">
        <v>3656</v>
      </c>
      <c r="C1242" t="s">
        <v>84</v>
      </c>
      <c r="D1242" t="s">
        <v>3657</v>
      </c>
      <c r="E1242" s="3">
        <v>41430</v>
      </c>
      <c r="F1242" t="s">
        <v>1540</v>
      </c>
      <c r="G1242" t="s">
        <v>41</v>
      </c>
      <c r="H1242" s="3">
        <v>41435</v>
      </c>
      <c r="I1242" s="3">
        <v>41437</v>
      </c>
      <c r="J1242">
        <v>7</v>
      </c>
      <c r="K1242" t="s">
        <v>8399</v>
      </c>
      <c r="L1242" s="5">
        <v>6.6459999999999999</v>
      </c>
      <c r="M1242">
        <v>2013</v>
      </c>
      <c r="N1242">
        <f t="shared" si="38"/>
        <v>2</v>
      </c>
      <c r="O1242" t="str">
        <f t="shared" si="39"/>
        <v>Wednesday</v>
      </c>
      <c r="P1242" s="14">
        <v>0.12000000000000001</v>
      </c>
    </row>
    <row r="1243" spans="1:16" x14ac:dyDescent="0.35">
      <c r="A1243">
        <v>1242</v>
      </c>
      <c r="B1243" t="s">
        <v>3656</v>
      </c>
      <c r="C1243" t="s">
        <v>84</v>
      </c>
      <c r="D1243" t="s">
        <v>3657</v>
      </c>
      <c r="E1243" s="3">
        <v>41430</v>
      </c>
      <c r="F1243" t="s">
        <v>2596</v>
      </c>
      <c r="G1243" t="s">
        <v>41</v>
      </c>
      <c r="H1243" s="3">
        <v>41435</v>
      </c>
      <c r="I1243" s="3">
        <v>41435</v>
      </c>
      <c r="J1243">
        <v>5</v>
      </c>
      <c r="K1243" t="s">
        <v>8400</v>
      </c>
      <c r="L1243" s="5">
        <v>3.6309999999999998</v>
      </c>
      <c r="M1243">
        <v>2013</v>
      </c>
      <c r="N1243">
        <f t="shared" si="38"/>
        <v>0</v>
      </c>
      <c r="O1243" t="str">
        <f t="shared" si="39"/>
        <v>Wednesday</v>
      </c>
      <c r="P1243" s="14">
        <v>0.32700000000000001</v>
      </c>
    </row>
    <row r="1244" spans="1:16" x14ac:dyDescent="0.35">
      <c r="A1244">
        <v>1243</v>
      </c>
      <c r="B1244" t="s">
        <v>3656</v>
      </c>
      <c r="C1244" t="s">
        <v>84</v>
      </c>
      <c r="D1244" t="s">
        <v>3657</v>
      </c>
      <c r="E1244" s="3">
        <v>41430</v>
      </c>
      <c r="F1244" t="s">
        <v>2926</v>
      </c>
      <c r="G1244" t="s">
        <v>41</v>
      </c>
      <c r="H1244" s="3">
        <v>41435</v>
      </c>
      <c r="I1244" s="3">
        <v>41435</v>
      </c>
      <c r="J1244">
        <v>5</v>
      </c>
      <c r="K1244" t="s">
        <v>8400</v>
      </c>
      <c r="L1244" s="5">
        <v>29.7</v>
      </c>
      <c r="M1244">
        <v>2013</v>
      </c>
      <c r="N1244">
        <f t="shared" si="38"/>
        <v>0</v>
      </c>
      <c r="O1244" t="str">
        <f t="shared" si="39"/>
        <v>Wednesday</v>
      </c>
      <c r="P1244" s="14">
        <v>0.36889899930980463</v>
      </c>
    </row>
    <row r="1245" spans="1:16" x14ac:dyDescent="0.35">
      <c r="A1245">
        <v>1244</v>
      </c>
      <c r="B1245" t="s">
        <v>3656</v>
      </c>
      <c r="C1245" t="s">
        <v>84</v>
      </c>
      <c r="D1245" t="s">
        <v>3657</v>
      </c>
      <c r="E1245" s="3">
        <v>41430</v>
      </c>
      <c r="F1245" t="s">
        <v>3666</v>
      </c>
      <c r="G1245" t="s">
        <v>41</v>
      </c>
      <c r="H1245" s="3">
        <v>41435</v>
      </c>
      <c r="I1245" s="3">
        <v>41435</v>
      </c>
      <c r="J1245">
        <v>5</v>
      </c>
      <c r="K1245" t="s">
        <v>8400</v>
      </c>
      <c r="L1245" s="5">
        <v>3.778</v>
      </c>
      <c r="M1245">
        <v>2013</v>
      </c>
      <c r="N1245">
        <f t="shared" si="38"/>
        <v>0</v>
      </c>
      <c r="O1245" t="str">
        <f t="shared" si="39"/>
        <v>Wednesday</v>
      </c>
      <c r="P1245" s="14">
        <v>0.27023999999999998</v>
      </c>
    </row>
    <row r="1246" spans="1:16" x14ac:dyDescent="0.35">
      <c r="A1246">
        <v>1245</v>
      </c>
      <c r="B1246" t="s">
        <v>3656</v>
      </c>
      <c r="C1246" t="s">
        <v>84</v>
      </c>
      <c r="D1246" t="s">
        <v>3657</v>
      </c>
      <c r="E1246" s="3">
        <v>41430</v>
      </c>
      <c r="F1246" t="s">
        <v>3668</v>
      </c>
      <c r="G1246" t="s">
        <v>41</v>
      </c>
      <c r="H1246" s="3">
        <v>41435</v>
      </c>
      <c r="I1246" s="3">
        <v>41436</v>
      </c>
      <c r="J1246">
        <v>6</v>
      </c>
      <c r="K1246" t="s">
        <v>8399</v>
      </c>
      <c r="L1246" s="5">
        <v>1.4530000000000001</v>
      </c>
      <c r="M1246">
        <v>2013</v>
      </c>
      <c r="N1246">
        <f t="shared" si="38"/>
        <v>1</v>
      </c>
      <c r="O1246" t="str">
        <f t="shared" si="39"/>
        <v>Wednesday</v>
      </c>
      <c r="P1246" s="14">
        <v>0.44</v>
      </c>
    </row>
    <row r="1247" spans="1:16" x14ac:dyDescent="0.35">
      <c r="A1247">
        <v>1246</v>
      </c>
      <c r="B1247" t="s">
        <v>3656</v>
      </c>
      <c r="C1247" t="s">
        <v>84</v>
      </c>
      <c r="D1247" t="s">
        <v>3657</v>
      </c>
      <c r="E1247" s="3">
        <v>41430</v>
      </c>
      <c r="F1247" t="s">
        <v>1008</v>
      </c>
      <c r="G1247" t="s">
        <v>41</v>
      </c>
      <c r="H1247" s="3">
        <v>41435</v>
      </c>
      <c r="I1247" s="3">
        <v>41435</v>
      </c>
      <c r="J1247">
        <v>5</v>
      </c>
      <c r="K1247" t="s">
        <v>8400</v>
      </c>
      <c r="L1247" s="5">
        <v>1.226</v>
      </c>
      <c r="M1247">
        <v>2013</v>
      </c>
      <c r="N1247">
        <f t="shared" si="38"/>
        <v>0</v>
      </c>
      <c r="O1247" t="str">
        <f t="shared" si="39"/>
        <v>Wednesday</v>
      </c>
      <c r="P1247" s="14">
        <v>0.128</v>
      </c>
    </row>
    <row r="1248" spans="1:16" x14ac:dyDescent="0.35">
      <c r="A1248">
        <v>1247</v>
      </c>
      <c r="B1248" t="s">
        <v>3656</v>
      </c>
      <c r="C1248" t="s">
        <v>84</v>
      </c>
      <c r="D1248" t="s">
        <v>3657</v>
      </c>
      <c r="E1248" s="3">
        <v>41430</v>
      </c>
      <c r="F1248" t="s">
        <v>1894</v>
      </c>
      <c r="G1248" t="s">
        <v>41</v>
      </c>
      <c r="H1248" s="3">
        <v>41435</v>
      </c>
      <c r="I1248" s="3">
        <v>41435</v>
      </c>
      <c r="J1248">
        <v>5</v>
      </c>
      <c r="K1248" t="s">
        <v>8400</v>
      </c>
      <c r="L1248" s="5">
        <v>26.984999999999999</v>
      </c>
      <c r="M1248">
        <v>2013</v>
      </c>
      <c r="N1248">
        <f t="shared" si="38"/>
        <v>0</v>
      </c>
      <c r="O1248" t="str">
        <f t="shared" si="39"/>
        <v>Wednesday</v>
      </c>
      <c r="P1248" s="14">
        <v>8.9861751152073732E-2</v>
      </c>
    </row>
    <row r="1249" spans="1:16" x14ac:dyDescent="0.35">
      <c r="A1249">
        <v>1248</v>
      </c>
      <c r="B1249" t="s">
        <v>3123</v>
      </c>
      <c r="C1249" t="s">
        <v>44</v>
      </c>
      <c r="D1249" t="s">
        <v>3669</v>
      </c>
      <c r="E1249" s="3">
        <v>41130</v>
      </c>
      <c r="F1249" t="s">
        <v>1035</v>
      </c>
      <c r="G1249" t="s">
        <v>41</v>
      </c>
      <c r="H1249" s="3">
        <v>41135</v>
      </c>
      <c r="I1249" s="3">
        <v>41135</v>
      </c>
      <c r="J1249">
        <v>5</v>
      </c>
      <c r="K1249" t="s">
        <v>8400</v>
      </c>
      <c r="L1249" s="5">
        <v>22.43</v>
      </c>
      <c r="M1249">
        <v>2012</v>
      </c>
      <c r="N1249">
        <f t="shared" si="38"/>
        <v>0</v>
      </c>
      <c r="O1249" t="str">
        <f t="shared" si="39"/>
        <v>Thursday</v>
      </c>
      <c r="P1249" s="14">
        <v>0.18794815333415538</v>
      </c>
    </row>
    <row r="1250" spans="1:16" x14ac:dyDescent="0.35">
      <c r="A1250">
        <v>1249</v>
      </c>
      <c r="B1250" t="s">
        <v>3123</v>
      </c>
      <c r="C1250" t="s">
        <v>44</v>
      </c>
      <c r="D1250" t="s">
        <v>3669</v>
      </c>
      <c r="E1250" s="3">
        <v>41130</v>
      </c>
      <c r="F1250" t="s">
        <v>592</v>
      </c>
      <c r="G1250" t="s">
        <v>41</v>
      </c>
      <c r="H1250" s="3">
        <v>41135</v>
      </c>
      <c r="I1250" s="3">
        <v>41135</v>
      </c>
      <c r="J1250">
        <v>5</v>
      </c>
      <c r="K1250" t="s">
        <v>8400</v>
      </c>
      <c r="L1250" s="5">
        <v>4.9400000000000004</v>
      </c>
      <c r="M1250">
        <v>2012</v>
      </c>
      <c r="N1250">
        <f t="shared" si="38"/>
        <v>0</v>
      </c>
      <c r="O1250" t="str">
        <f t="shared" si="39"/>
        <v>Thursday</v>
      </c>
      <c r="P1250" s="14">
        <v>0.31840000000000002</v>
      </c>
    </row>
    <row r="1251" spans="1:16" x14ac:dyDescent="0.35">
      <c r="A1251">
        <v>1250</v>
      </c>
      <c r="B1251" t="s">
        <v>3123</v>
      </c>
      <c r="C1251" t="s">
        <v>44</v>
      </c>
      <c r="D1251" t="s">
        <v>3669</v>
      </c>
      <c r="E1251" s="3">
        <v>41130</v>
      </c>
      <c r="F1251" t="s">
        <v>2935</v>
      </c>
      <c r="G1251" t="s">
        <v>41</v>
      </c>
      <c r="H1251" s="3">
        <v>41135</v>
      </c>
      <c r="I1251" s="3">
        <v>41138</v>
      </c>
      <c r="J1251">
        <v>8</v>
      </c>
      <c r="K1251" t="s">
        <v>8399</v>
      </c>
      <c r="L1251" s="5">
        <v>16.609000000000002</v>
      </c>
      <c r="M1251">
        <v>2012</v>
      </c>
      <c r="N1251">
        <f t="shared" si="38"/>
        <v>3</v>
      </c>
      <c r="O1251" t="str">
        <f t="shared" si="39"/>
        <v>Thursday</v>
      </c>
      <c r="P1251" s="14">
        <v>3.9699248120300755E-2</v>
      </c>
    </row>
    <row r="1252" spans="1:16" x14ac:dyDescent="0.35">
      <c r="A1252">
        <v>1251</v>
      </c>
      <c r="B1252" t="s">
        <v>2307</v>
      </c>
      <c r="C1252" t="s">
        <v>84</v>
      </c>
      <c r="D1252" t="s">
        <v>3670</v>
      </c>
      <c r="E1252" s="3">
        <v>41726</v>
      </c>
      <c r="F1252" t="s">
        <v>3672</v>
      </c>
      <c r="G1252" t="s">
        <v>41</v>
      </c>
      <c r="H1252" s="3">
        <v>41731</v>
      </c>
      <c r="I1252" s="3">
        <v>41731</v>
      </c>
      <c r="J1252">
        <v>5</v>
      </c>
      <c r="K1252" t="s">
        <v>8400</v>
      </c>
      <c r="L1252" s="5">
        <v>1.4930000000000001</v>
      </c>
      <c r="M1252">
        <v>2014</v>
      </c>
      <c r="N1252">
        <f t="shared" si="38"/>
        <v>0</v>
      </c>
      <c r="O1252" t="str">
        <f t="shared" si="39"/>
        <v>Friday</v>
      </c>
      <c r="P1252" s="14">
        <v>6.6885707580380191E-2</v>
      </c>
    </row>
    <row r="1253" spans="1:16" x14ac:dyDescent="0.35">
      <c r="A1253">
        <v>1252</v>
      </c>
      <c r="B1253" t="s">
        <v>3674</v>
      </c>
      <c r="C1253" t="s">
        <v>44</v>
      </c>
      <c r="D1253" t="s">
        <v>3676</v>
      </c>
      <c r="E1253" s="3">
        <v>42003</v>
      </c>
      <c r="F1253" t="s">
        <v>662</v>
      </c>
      <c r="G1253" t="s">
        <v>41</v>
      </c>
      <c r="H1253" s="3">
        <v>42008</v>
      </c>
      <c r="I1253" s="3">
        <v>42010</v>
      </c>
      <c r="J1253">
        <v>7</v>
      </c>
      <c r="K1253" t="s">
        <v>8399</v>
      </c>
      <c r="L1253" s="5">
        <v>4.1139999999999999</v>
      </c>
      <c r="M1253">
        <v>2014</v>
      </c>
      <c r="N1253">
        <f t="shared" si="38"/>
        <v>2</v>
      </c>
      <c r="O1253" t="str">
        <f t="shared" si="39"/>
        <v>Tuesday</v>
      </c>
      <c r="P1253" s="14">
        <v>7.8222222222222221E-2</v>
      </c>
    </row>
    <row r="1254" spans="1:16" x14ac:dyDescent="0.35">
      <c r="A1254">
        <v>1253</v>
      </c>
      <c r="B1254" t="s">
        <v>3674</v>
      </c>
      <c r="C1254" t="s">
        <v>44</v>
      </c>
      <c r="D1254" t="s">
        <v>3676</v>
      </c>
      <c r="E1254" s="3">
        <v>42003</v>
      </c>
      <c r="F1254" t="s">
        <v>737</v>
      </c>
      <c r="G1254" t="s">
        <v>41</v>
      </c>
      <c r="H1254" s="3">
        <v>42008</v>
      </c>
      <c r="I1254" s="3">
        <v>42008</v>
      </c>
      <c r="J1254">
        <v>5</v>
      </c>
      <c r="K1254" t="s">
        <v>8400</v>
      </c>
      <c r="L1254" s="5">
        <v>155.85400000000001</v>
      </c>
      <c r="M1254">
        <v>2014</v>
      </c>
      <c r="N1254">
        <f t="shared" si="38"/>
        <v>0</v>
      </c>
      <c r="O1254" t="str">
        <f t="shared" si="39"/>
        <v>Tuesday</v>
      </c>
      <c r="P1254" s="14">
        <v>0.41992353904969959</v>
      </c>
    </row>
    <row r="1255" spans="1:16" x14ac:dyDescent="0.35">
      <c r="A1255">
        <v>1254</v>
      </c>
      <c r="B1255" t="s">
        <v>252</v>
      </c>
      <c r="C1255" t="s">
        <v>84</v>
      </c>
      <c r="D1255" t="s">
        <v>3678</v>
      </c>
      <c r="E1255" s="3">
        <v>41799</v>
      </c>
      <c r="F1255" t="s">
        <v>473</v>
      </c>
      <c r="G1255" t="s">
        <v>41</v>
      </c>
      <c r="H1255" s="3">
        <v>41804</v>
      </c>
      <c r="I1255" s="3">
        <v>41804</v>
      </c>
      <c r="J1255">
        <v>5</v>
      </c>
      <c r="K1255" t="s">
        <v>8400</v>
      </c>
      <c r="L1255" s="5">
        <v>0.309</v>
      </c>
      <c r="M1255">
        <v>2014</v>
      </c>
      <c r="N1255">
        <f t="shared" si="38"/>
        <v>0</v>
      </c>
      <c r="O1255" t="str">
        <f t="shared" si="39"/>
        <v>Monday</v>
      </c>
      <c r="P1255" s="14">
        <v>0.1275</v>
      </c>
    </row>
    <row r="1256" spans="1:16" x14ac:dyDescent="0.35">
      <c r="A1256">
        <v>1255</v>
      </c>
      <c r="B1256" t="s">
        <v>252</v>
      </c>
      <c r="C1256" t="s">
        <v>84</v>
      </c>
      <c r="D1256" t="s">
        <v>3678</v>
      </c>
      <c r="E1256" s="3">
        <v>41799</v>
      </c>
      <c r="F1256" t="s">
        <v>3680</v>
      </c>
      <c r="G1256" t="s">
        <v>41</v>
      </c>
      <c r="H1256" s="3">
        <v>41804</v>
      </c>
      <c r="I1256" s="3">
        <v>41804</v>
      </c>
      <c r="J1256">
        <v>5</v>
      </c>
      <c r="K1256" t="s">
        <v>8400</v>
      </c>
      <c r="L1256" s="5">
        <v>2.2290000000000001</v>
      </c>
      <c r="M1256">
        <v>2014</v>
      </c>
      <c r="N1256">
        <f t="shared" si="38"/>
        <v>0</v>
      </c>
      <c r="O1256" t="str">
        <f t="shared" si="39"/>
        <v>Monday</v>
      </c>
      <c r="P1256" s="14">
        <v>0.44740740740740742</v>
      </c>
    </row>
    <row r="1257" spans="1:16" x14ac:dyDescent="0.35">
      <c r="A1257">
        <v>1256</v>
      </c>
      <c r="B1257" t="s">
        <v>252</v>
      </c>
      <c r="C1257" t="s">
        <v>84</v>
      </c>
      <c r="D1257" t="s">
        <v>3678</v>
      </c>
      <c r="E1257" s="3">
        <v>41799</v>
      </c>
      <c r="F1257" t="s">
        <v>3348</v>
      </c>
      <c r="G1257" t="s">
        <v>41</v>
      </c>
      <c r="H1257" s="3">
        <v>41804</v>
      </c>
      <c r="I1257" s="3">
        <v>41804</v>
      </c>
      <c r="J1257">
        <v>5</v>
      </c>
      <c r="K1257" t="s">
        <v>8400</v>
      </c>
      <c r="L1257" s="5">
        <v>37.085000000000001</v>
      </c>
      <c r="M1257">
        <v>2014</v>
      </c>
      <c r="N1257">
        <f t="shared" si="38"/>
        <v>0</v>
      </c>
      <c r="O1257" t="str">
        <f t="shared" si="39"/>
        <v>Monday</v>
      </c>
      <c r="P1257" s="14">
        <v>0.2902409638554217</v>
      </c>
    </row>
    <row r="1258" spans="1:16" x14ac:dyDescent="0.35">
      <c r="A1258">
        <v>1257</v>
      </c>
      <c r="B1258" t="s">
        <v>252</v>
      </c>
      <c r="C1258" t="s">
        <v>84</v>
      </c>
      <c r="D1258" t="s">
        <v>3678</v>
      </c>
      <c r="E1258" s="3">
        <v>41799</v>
      </c>
      <c r="F1258" t="s">
        <v>3682</v>
      </c>
      <c r="G1258" t="s">
        <v>41</v>
      </c>
      <c r="H1258" s="3">
        <v>41804</v>
      </c>
      <c r="I1258" s="3">
        <v>41807</v>
      </c>
      <c r="J1258">
        <v>8</v>
      </c>
      <c r="K1258" t="s">
        <v>8399</v>
      </c>
      <c r="L1258" s="5">
        <v>23.077000000000002</v>
      </c>
      <c r="M1258">
        <v>2014</v>
      </c>
      <c r="N1258">
        <f t="shared" si="38"/>
        <v>3</v>
      </c>
      <c r="O1258" t="str">
        <f t="shared" si="39"/>
        <v>Monday</v>
      </c>
      <c r="P1258" s="14">
        <v>0.3797092084006462</v>
      </c>
    </row>
    <row r="1259" spans="1:16" x14ac:dyDescent="0.35">
      <c r="A1259">
        <v>1258</v>
      </c>
      <c r="B1259" t="s">
        <v>252</v>
      </c>
      <c r="C1259" t="s">
        <v>84</v>
      </c>
      <c r="D1259" t="s">
        <v>3678</v>
      </c>
      <c r="E1259" s="3">
        <v>41799</v>
      </c>
      <c r="F1259" t="s">
        <v>3684</v>
      </c>
      <c r="G1259" t="s">
        <v>41</v>
      </c>
      <c r="H1259" s="3">
        <v>41804</v>
      </c>
      <c r="I1259" s="3">
        <v>41807</v>
      </c>
      <c r="J1259">
        <v>8</v>
      </c>
      <c r="K1259" t="s">
        <v>8399</v>
      </c>
      <c r="L1259" s="5">
        <v>3.3050000000000002</v>
      </c>
      <c r="M1259">
        <v>2014</v>
      </c>
      <c r="N1259">
        <f t="shared" si="38"/>
        <v>3</v>
      </c>
      <c r="O1259" t="str">
        <f t="shared" si="39"/>
        <v>Monday</v>
      </c>
      <c r="P1259" s="14">
        <v>0.37538461538461537</v>
      </c>
    </row>
    <row r="1260" spans="1:16" x14ac:dyDescent="0.35">
      <c r="A1260">
        <v>1259</v>
      </c>
      <c r="B1260" t="s">
        <v>491</v>
      </c>
      <c r="C1260" t="s">
        <v>30</v>
      </c>
      <c r="D1260" t="s">
        <v>3686</v>
      </c>
      <c r="E1260" s="3">
        <v>40837</v>
      </c>
      <c r="F1260" t="s">
        <v>3688</v>
      </c>
      <c r="G1260" t="s">
        <v>139</v>
      </c>
      <c r="H1260" s="3">
        <v>40840</v>
      </c>
      <c r="I1260" s="3">
        <v>40843</v>
      </c>
      <c r="J1260">
        <v>6</v>
      </c>
      <c r="K1260" t="s">
        <v>8399</v>
      </c>
      <c r="L1260" s="5">
        <v>125.624</v>
      </c>
      <c r="M1260">
        <v>2011</v>
      </c>
      <c r="N1260">
        <f t="shared" si="38"/>
        <v>3</v>
      </c>
      <c r="O1260" t="str">
        <f t="shared" si="39"/>
        <v>Friday</v>
      </c>
      <c r="P1260" s="14">
        <v>0.13829978154266839</v>
      </c>
    </row>
    <row r="1261" spans="1:16" x14ac:dyDescent="0.35">
      <c r="A1261">
        <v>1260</v>
      </c>
      <c r="B1261" t="s">
        <v>3690</v>
      </c>
      <c r="C1261" t="s">
        <v>84</v>
      </c>
      <c r="D1261" t="s">
        <v>3691</v>
      </c>
      <c r="E1261" s="3">
        <v>40863</v>
      </c>
      <c r="F1261" t="s">
        <v>3693</v>
      </c>
      <c r="G1261" t="s">
        <v>155</v>
      </c>
      <c r="H1261" s="3">
        <v>40865</v>
      </c>
      <c r="I1261" s="3">
        <v>40865</v>
      </c>
      <c r="J1261">
        <v>2</v>
      </c>
      <c r="K1261" t="s">
        <v>8400</v>
      </c>
      <c r="L1261" s="5">
        <v>95.841999999999999</v>
      </c>
      <c r="M1261">
        <v>2011</v>
      </c>
      <c r="N1261">
        <f t="shared" si="38"/>
        <v>0</v>
      </c>
      <c r="O1261" t="str">
        <f t="shared" si="39"/>
        <v>Wednesday</v>
      </c>
      <c r="P1261" s="14">
        <v>0.32006493506493511</v>
      </c>
    </row>
    <row r="1262" spans="1:16" x14ac:dyDescent="0.35">
      <c r="A1262">
        <v>1261</v>
      </c>
      <c r="B1262" t="s">
        <v>621</v>
      </c>
      <c r="C1262" t="s">
        <v>84</v>
      </c>
      <c r="D1262" t="s">
        <v>3694</v>
      </c>
      <c r="E1262" s="3">
        <v>41071</v>
      </c>
      <c r="F1262" t="s">
        <v>3696</v>
      </c>
      <c r="G1262" t="s">
        <v>155</v>
      </c>
      <c r="H1262" s="3">
        <v>41073</v>
      </c>
      <c r="I1262" s="3">
        <v>41074</v>
      </c>
      <c r="J1262">
        <v>3</v>
      </c>
      <c r="K1262" t="s">
        <v>8399</v>
      </c>
      <c r="L1262" s="5">
        <v>1.851</v>
      </c>
      <c r="M1262">
        <v>2012</v>
      </c>
      <c r="N1262">
        <f t="shared" si="38"/>
        <v>1</v>
      </c>
      <c r="O1262" t="str">
        <f t="shared" si="39"/>
        <v>Monday</v>
      </c>
      <c r="P1262" s="14">
        <v>-0.28933220147142041</v>
      </c>
    </row>
    <row r="1263" spans="1:16" x14ac:dyDescent="0.35">
      <c r="A1263">
        <v>1262</v>
      </c>
      <c r="B1263" t="s">
        <v>3698</v>
      </c>
      <c r="C1263" t="s">
        <v>199</v>
      </c>
      <c r="D1263" t="s">
        <v>3699</v>
      </c>
      <c r="E1263" s="3">
        <v>40806</v>
      </c>
      <c r="F1263" t="s">
        <v>3701</v>
      </c>
      <c r="G1263" t="s">
        <v>41</v>
      </c>
      <c r="H1263" s="3">
        <v>40811</v>
      </c>
      <c r="I1263" s="3">
        <v>40813</v>
      </c>
      <c r="J1263">
        <v>7</v>
      </c>
      <c r="K1263" t="s">
        <v>8399</v>
      </c>
      <c r="L1263" s="5">
        <v>10.545</v>
      </c>
      <c r="M1263">
        <v>2011</v>
      </c>
      <c r="N1263">
        <f t="shared" si="38"/>
        <v>2</v>
      </c>
      <c r="O1263" t="str">
        <f t="shared" si="39"/>
        <v>Tuesday</v>
      </c>
      <c r="P1263" s="14">
        <v>-0.22688514866167417</v>
      </c>
    </row>
    <row r="1264" spans="1:16" x14ac:dyDescent="0.35">
      <c r="A1264">
        <v>1263</v>
      </c>
      <c r="B1264" t="s">
        <v>3698</v>
      </c>
      <c r="C1264" t="s">
        <v>199</v>
      </c>
      <c r="D1264" t="s">
        <v>3699</v>
      </c>
      <c r="E1264" s="3">
        <v>40806</v>
      </c>
      <c r="F1264" t="s">
        <v>3703</v>
      </c>
      <c r="G1264" t="s">
        <v>41</v>
      </c>
      <c r="H1264" s="3">
        <v>40811</v>
      </c>
      <c r="I1264" s="3">
        <v>40811</v>
      </c>
      <c r="J1264">
        <v>5</v>
      </c>
      <c r="K1264" t="s">
        <v>8400</v>
      </c>
      <c r="L1264" s="5">
        <v>1.2909999999999999</v>
      </c>
      <c r="M1264">
        <v>2011</v>
      </c>
      <c r="N1264">
        <f t="shared" si="38"/>
        <v>0</v>
      </c>
      <c r="O1264" t="str">
        <f t="shared" si="39"/>
        <v>Tuesday</v>
      </c>
      <c r="P1264" s="14">
        <v>-1.2870012870012869E-2</v>
      </c>
    </row>
    <row r="1265" spans="1:16" x14ac:dyDescent="0.35">
      <c r="A1265">
        <v>1264</v>
      </c>
      <c r="B1265" t="s">
        <v>2837</v>
      </c>
      <c r="C1265" t="s">
        <v>199</v>
      </c>
      <c r="D1265" t="s">
        <v>3704</v>
      </c>
      <c r="E1265" s="3">
        <v>40737</v>
      </c>
      <c r="F1265" t="s">
        <v>3706</v>
      </c>
      <c r="G1265" t="s">
        <v>41</v>
      </c>
      <c r="H1265" s="3">
        <v>40742</v>
      </c>
      <c r="I1265" s="3">
        <v>40745</v>
      </c>
      <c r="J1265">
        <v>8</v>
      </c>
      <c r="K1265" t="s">
        <v>8399</v>
      </c>
      <c r="L1265" s="5">
        <v>0.41099999999999998</v>
      </c>
      <c r="M1265">
        <v>2011</v>
      </c>
      <c r="N1265">
        <f t="shared" si="38"/>
        <v>3</v>
      </c>
      <c r="O1265" t="str">
        <f t="shared" si="39"/>
        <v>Wednesday</v>
      </c>
      <c r="P1265" s="14">
        <v>0.15865737344093908</v>
      </c>
    </row>
    <row r="1266" spans="1:16" x14ac:dyDescent="0.35">
      <c r="A1266">
        <v>1265</v>
      </c>
      <c r="B1266" t="s">
        <v>2837</v>
      </c>
      <c r="C1266" t="s">
        <v>199</v>
      </c>
      <c r="D1266" t="s">
        <v>3704</v>
      </c>
      <c r="E1266" s="3">
        <v>40737</v>
      </c>
      <c r="F1266" t="s">
        <v>1390</v>
      </c>
      <c r="G1266" t="s">
        <v>41</v>
      </c>
      <c r="H1266" s="3">
        <v>40742</v>
      </c>
      <c r="I1266" s="3">
        <v>40742</v>
      </c>
      <c r="J1266">
        <v>5</v>
      </c>
      <c r="K1266" t="s">
        <v>8400</v>
      </c>
      <c r="L1266" s="5">
        <v>10.348000000000001</v>
      </c>
      <c r="M1266">
        <v>2011</v>
      </c>
      <c r="N1266">
        <f t="shared" si="38"/>
        <v>0</v>
      </c>
      <c r="O1266" t="str">
        <f t="shared" si="39"/>
        <v>Wednesday</v>
      </c>
      <c r="P1266" s="14">
        <v>0.23629847971526766</v>
      </c>
    </row>
    <row r="1267" spans="1:16" x14ac:dyDescent="0.35">
      <c r="A1267">
        <v>1266</v>
      </c>
      <c r="B1267" t="s">
        <v>2837</v>
      </c>
      <c r="C1267" t="s">
        <v>199</v>
      </c>
      <c r="D1267" t="s">
        <v>3704</v>
      </c>
      <c r="E1267" s="3">
        <v>40737</v>
      </c>
      <c r="F1267" t="s">
        <v>2606</v>
      </c>
      <c r="G1267" t="s">
        <v>41</v>
      </c>
      <c r="H1267" s="3">
        <v>40742</v>
      </c>
      <c r="I1267" s="3">
        <v>40742</v>
      </c>
      <c r="J1267">
        <v>5</v>
      </c>
      <c r="K1267" t="s">
        <v>8400</v>
      </c>
      <c r="L1267" s="5">
        <v>0.94899999999999995</v>
      </c>
      <c r="M1267">
        <v>2011</v>
      </c>
      <c r="N1267">
        <f t="shared" si="38"/>
        <v>0</v>
      </c>
      <c r="O1267" t="str">
        <f t="shared" si="39"/>
        <v>Wednesday</v>
      </c>
      <c r="P1267" s="14">
        <v>-8.8408644400785871E-2</v>
      </c>
    </row>
    <row r="1268" spans="1:16" x14ac:dyDescent="0.35">
      <c r="A1268">
        <v>1267</v>
      </c>
      <c r="B1268" t="s">
        <v>3708</v>
      </c>
      <c r="C1268" t="s">
        <v>199</v>
      </c>
      <c r="D1268" t="s">
        <v>3709</v>
      </c>
      <c r="E1268" s="3">
        <v>41445</v>
      </c>
      <c r="F1268" t="s">
        <v>3711</v>
      </c>
      <c r="G1268" t="s">
        <v>139</v>
      </c>
      <c r="H1268" s="3">
        <v>41448</v>
      </c>
      <c r="I1268" s="3">
        <v>41448</v>
      </c>
      <c r="J1268">
        <v>3</v>
      </c>
      <c r="K1268" t="s">
        <v>8400</v>
      </c>
      <c r="L1268" s="5">
        <v>25.95</v>
      </c>
      <c r="M1268">
        <v>2013</v>
      </c>
      <c r="N1268">
        <f t="shared" si="38"/>
        <v>0</v>
      </c>
      <c r="O1268" t="str">
        <f t="shared" si="39"/>
        <v>Thursday</v>
      </c>
      <c r="P1268" s="14">
        <v>0.32866371077575057</v>
      </c>
    </row>
    <row r="1269" spans="1:16" x14ac:dyDescent="0.35">
      <c r="A1269">
        <v>1268</v>
      </c>
      <c r="B1269" t="s">
        <v>2916</v>
      </c>
      <c r="C1269" t="s">
        <v>44</v>
      </c>
      <c r="D1269" t="s">
        <v>3712</v>
      </c>
      <c r="E1269" s="3">
        <v>41171</v>
      </c>
      <c r="F1269" t="s">
        <v>3560</v>
      </c>
      <c r="G1269" t="s">
        <v>242</v>
      </c>
      <c r="H1269" s="3">
        <v>41171</v>
      </c>
      <c r="I1269" s="3">
        <v>41171</v>
      </c>
      <c r="J1269">
        <v>0</v>
      </c>
      <c r="K1269" t="s">
        <v>8400</v>
      </c>
      <c r="L1269" s="5">
        <v>18.245000000000001</v>
      </c>
      <c r="M1269">
        <v>2012</v>
      </c>
      <c r="N1269">
        <f t="shared" si="38"/>
        <v>0</v>
      </c>
      <c r="O1269" t="str">
        <f t="shared" si="39"/>
        <v>Wednesday</v>
      </c>
      <c r="P1269" s="14">
        <v>0.37032258064516133</v>
      </c>
    </row>
    <row r="1270" spans="1:16" x14ac:dyDescent="0.35">
      <c r="A1270">
        <v>1269</v>
      </c>
      <c r="B1270" t="s">
        <v>2916</v>
      </c>
      <c r="C1270" t="s">
        <v>44</v>
      </c>
      <c r="D1270" t="s">
        <v>3712</v>
      </c>
      <c r="E1270" s="3">
        <v>41171</v>
      </c>
      <c r="F1270" t="s">
        <v>3714</v>
      </c>
      <c r="G1270" t="s">
        <v>242</v>
      </c>
      <c r="H1270" s="3">
        <v>41171</v>
      </c>
      <c r="I1270" s="3">
        <v>41171</v>
      </c>
      <c r="J1270">
        <v>0</v>
      </c>
      <c r="K1270" t="s">
        <v>8400</v>
      </c>
      <c r="L1270" s="5">
        <v>5.8140000000000001</v>
      </c>
      <c r="M1270">
        <v>2012</v>
      </c>
      <c r="N1270">
        <f t="shared" si="38"/>
        <v>0</v>
      </c>
      <c r="O1270" t="str">
        <f t="shared" si="39"/>
        <v>Wednesday</v>
      </c>
      <c r="P1270" s="14">
        <v>0.4651851851851852</v>
      </c>
    </row>
    <row r="1271" spans="1:16" x14ac:dyDescent="0.35">
      <c r="A1271">
        <v>1270</v>
      </c>
      <c r="B1271" t="s">
        <v>3716</v>
      </c>
      <c r="C1271" t="s">
        <v>84</v>
      </c>
      <c r="D1271" t="s">
        <v>3717</v>
      </c>
      <c r="E1271" s="3">
        <v>41264</v>
      </c>
      <c r="F1271" t="s">
        <v>3719</v>
      </c>
      <c r="G1271" t="s">
        <v>155</v>
      </c>
      <c r="H1271" s="3">
        <v>41266</v>
      </c>
      <c r="I1271" s="3">
        <v>41266</v>
      </c>
      <c r="J1271">
        <v>2</v>
      </c>
      <c r="K1271" t="s">
        <v>8400</v>
      </c>
      <c r="L1271" s="5">
        <v>24.225000000000001</v>
      </c>
      <c r="M1271">
        <v>2012</v>
      </c>
      <c r="N1271">
        <f t="shared" si="38"/>
        <v>0</v>
      </c>
      <c r="O1271" t="str">
        <f t="shared" si="39"/>
        <v>Friday</v>
      </c>
      <c r="P1271" s="14">
        <v>0.1298360655737705</v>
      </c>
    </row>
    <row r="1272" spans="1:16" x14ac:dyDescent="0.35">
      <c r="A1272">
        <v>1271</v>
      </c>
      <c r="B1272" t="s">
        <v>3716</v>
      </c>
      <c r="C1272" t="s">
        <v>84</v>
      </c>
      <c r="D1272" t="s">
        <v>3717</v>
      </c>
      <c r="E1272" s="3">
        <v>41264</v>
      </c>
      <c r="F1272" t="s">
        <v>3721</v>
      </c>
      <c r="G1272" t="s">
        <v>155</v>
      </c>
      <c r="H1272" s="3">
        <v>41266</v>
      </c>
      <c r="I1272" s="3">
        <v>41266</v>
      </c>
      <c r="J1272">
        <v>2</v>
      </c>
      <c r="K1272" t="s">
        <v>8400</v>
      </c>
      <c r="L1272" s="5">
        <v>9.3740000000000006</v>
      </c>
      <c r="M1272">
        <v>2012</v>
      </c>
      <c r="N1272">
        <f t="shared" si="38"/>
        <v>0</v>
      </c>
      <c r="O1272" t="str">
        <f t="shared" si="39"/>
        <v>Friday</v>
      </c>
      <c r="P1272" s="14">
        <v>3.9999999999999994E-2</v>
      </c>
    </row>
    <row r="1273" spans="1:16" x14ac:dyDescent="0.35">
      <c r="A1273">
        <v>1272</v>
      </c>
      <c r="B1273" t="s">
        <v>3723</v>
      </c>
      <c r="C1273" t="s">
        <v>44</v>
      </c>
      <c r="D1273" t="s">
        <v>3726</v>
      </c>
      <c r="E1273" s="3">
        <v>41163</v>
      </c>
      <c r="F1273" t="s">
        <v>78</v>
      </c>
      <c r="G1273" t="s">
        <v>41</v>
      </c>
      <c r="H1273" s="3">
        <v>41168</v>
      </c>
      <c r="I1273" s="3">
        <v>41168</v>
      </c>
      <c r="J1273">
        <v>5</v>
      </c>
      <c r="K1273" t="s">
        <v>8400</v>
      </c>
      <c r="L1273" s="5">
        <v>31.702000000000002</v>
      </c>
      <c r="M1273">
        <v>2012</v>
      </c>
      <c r="N1273">
        <f t="shared" si="38"/>
        <v>0</v>
      </c>
      <c r="O1273" t="str">
        <f t="shared" si="39"/>
        <v>Tuesday</v>
      </c>
      <c r="P1273" s="14">
        <v>-0.48376944236373826</v>
      </c>
    </row>
    <row r="1274" spans="1:16" x14ac:dyDescent="0.35">
      <c r="A1274">
        <v>1273</v>
      </c>
      <c r="B1274" t="s">
        <v>3728</v>
      </c>
      <c r="C1274" t="s">
        <v>199</v>
      </c>
      <c r="D1274" t="s">
        <v>3729</v>
      </c>
      <c r="E1274" s="3">
        <v>40599</v>
      </c>
      <c r="F1274" t="s">
        <v>3731</v>
      </c>
      <c r="G1274" t="s">
        <v>139</v>
      </c>
      <c r="H1274" s="3">
        <v>40602</v>
      </c>
      <c r="I1274" s="3">
        <v>40604</v>
      </c>
      <c r="J1274">
        <v>5</v>
      </c>
      <c r="K1274" t="s">
        <v>8399</v>
      </c>
      <c r="L1274" s="5">
        <v>20.103999999999999</v>
      </c>
      <c r="M1274">
        <v>2011</v>
      </c>
      <c r="N1274">
        <f t="shared" si="38"/>
        <v>2</v>
      </c>
      <c r="O1274" t="str">
        <f t="shared" si="39"/>
        <v>Friday</v>
      </c>
      <c r="P1274" s="14">
        <v>0.12</v>
      </c>
    </row>
    <row r="1275" spans="1:16" x14ac:dyDescent="0.35">
      <c r="A1275">
        <v>1274</v>
      </c>
      <c r="B1275" t="s">
        <v>585</v>
      </c>
      <c r="C1275" t="s">
        <v>44</v>
      </c>
      <c r="D1275" t="s">
        <v>3732</v>
      </c>
      <c r="E1275" s="3">
        <v>41143</v>
      </c>
      <c r="F1275" t="s">
        <v>1654</v>
      </c>
      <c r="G1275" t="s">
        <v>242</v>
      </c>
      <c r="H1275" s="3">
        <v>41143</v>
      </c>
      <c r="I1275" s="3">
        <v>41143</v>
      </c>
      <c r="J1275">
        <v>0</v>
      </c>
      <c r="K1275" t="s">
        <v>8400</v>
      </c>
      <c r="L1275" s="5">
        <v>7.9139999999999997</v>
      </c>
      <c r="M1275">
        <v>2012</v>
      </c>
      <c r="N1275">
        <f t="shared" si="38"/>
        <v>0</v>
      </c>
      <c r="O1275" t="str">
        <f t="shared" si="39"/>
        <v>Wednesday</v>
      </c>
      <c r="P1275" s="14">
        <v>-0.28453726767579995</v>
      </c>
    </row>
    <row r="1276" spans="1:16" x14ac:dyDescent="0.35">
      <c r="A1276">
        <v>1275</v>
      </c>
      <c r="B1276" t="s">
        <v>3735</v>
      </c>
      <c r="C1276" t="s">
        <v>44</v>
      </c>
      <c r="D1276" t="s">
        <v>3736</v>
      </c>
      <c r="E1276" s="3">
        <v>40724</v>
      </c>
      <c r="F1276" t="s">
        <v>3738</v>
      </c>
      <c r="G1276" t="s">
        <v>41</v>
      </c>
      <c r="H1276" s="3">
        <v>40729</v>
      </c>
      <c r="I1276" s="3">
        <v>40729</v>
      </c>
      <c r="J1276">
        <v>5</v>
      </c>
      <c r="K1276" t="s">
        <v>8400</v>
      </c>
      <c r="L1276" s="5">
        <v>14.141</v>
      </c>
      <c r="M1276">
        <v>2011</v>
      </c>
      <c r="N1276">
        <f t="shared" si="38"/>
        <v>0</v>
      </c>
      <c r="O1276" t="str">
        <f t="shared" si="39"/>
        <v>Thursday</v>
      </c>
      <c r="P1276" s="14">
        <v>0.37017391304347819</v>
      </c>
    </row>
    <row r="1277" spans="1:16" x14ac:dyDescent="0.35">
      <c r="A1277">
        <v>1276</v>
      </c>
      <c r="B1277" t="s">
        <v>3735</v>
      </c>
      <c r="C1277" t="s">
        <v>44</v>
      </c>
      <c r="D1277" t="s">
        <v>3736</v>
      </c>
      <c r="E1277" s="3">
        <v>40724</v>
      </c>
      <c r="F1277" t="s">
        <v>858</v>
      </c>
      <c r="G1277" t="s">
        <v>41</v>
      </c>
      <c r="H1277" s="3">
        <v>40729</v>
      </c>
      <c r="I1277" s="3">
        <v>40729</v>
      </c>
      <c r="J1277">
        <v>5</v>
      </c>
      <c r="K1277" t="s">
        <v>8400</v>
      </c>
      <c r="L1277" s="5">
        <v>0.93100000000000005</v>
      </c>
      <c r="M1277">
        <v>2011</v>
      </c>
      <c r="N1277">
        <f t="shared" si="38"/>
        <v>0</v>
      </c>
      <c r="O1277" t="str">
        <f t="shared" si="39"/>
        <v>Thursday</v>
      </c>
      <c r="P1277" s="14">
        <v>0.33818181818181819</v>
      </c>
    </row>
    <row r="1278" spans="1:16" x14ac:dyDescent="0.35">
      <c r="A1278">
        <v>1277</v>
      </c>
      <c r="B1278" t="s">
        <v>3735</v>
      </c>
      <c r="C1278" t="s">
        <v>44</v>
      </c>
      <c r="D1278" t="s">
        <v>3736</v>
      </c>
      <c r="E1278" s="3">
        <v>40724</v>
      </c>
      <c r="F1278" t="s">
        <v>1883</v>
      </c>
      <c r="G1278" t="s">
        <v>41</v>
      </c>
      <c r="H1278" s="3">
        <v>40729</v>
      </c>
      <c r="I1278" s="3">
        <v>40732</v>
      </c>
      <c r="J1278">
        <v>8</v>
      </c>
      <c r="K1278" t="s">
        <v>8399</v>
      </c>
      <c r="L1278" s="5">
        <v>20.744</v>
      </c>
      <c r="M1278">
        <v>2011</v>
      </c>
      <c r="N1278">
        <f t="shared" si="38"/>
        <v>3</v>
      </c>
      <c r="O1278" t="str">
        <f t="shared" si="39"/>
        <v>Thursday</v>
      </c>
      <c r="P1278" s="14">
        <v>0.4689655172413793</v>
      </c>
    </row>
    <row r="1279" spans="1:16" x14ac:dyDescent="0.35">
      <c r="A1279">
        <v>1278</v>
      </c>
      <c r="B1279" t="s">
        <v>3723</v>
      </c>
      <c r="C1279" t="s">
        <v>44</v>
      </c>
      <c r="D1279" t="s">
        <v>3739</v>
      </c>
      <c r="E1279" s="3">
        <v>41799</v>
      </c>
      <c r="F1279" t="s">
        <v>3741</v>
      </c>
      <c r="G1279" t="s">
        <v>41</v>
      </c>
      <c r="H1279" s="3">
        <v>41804</v>
      </c>
      <c r="I1279" s="3">
        <v>41804</v>
      </c>
      <c r="J1279">
        <v>5</v>
      </c>
      <c r="K1279" t="s">
        <v>8400</v>
      </c>
      <c r="L1279" s="5">
        <v>174.797</v>
      </c>
      <c r="M1279">
        <v>2014</v>
      </c>
      <c r="N1279">
        <f t="shared" si="38"/>
        <v>0</v>
      </c>
      <c r="O1279" t="str">
        <f t="shared" si="39"/>
        <v>Monday</v>
      </c>
      <c r="P1279" s="14">
        <v>0.15838696590325829</v>
      </c>
    </row>
    <row r="1280" spans="1:16" x14ac:dyDescent="0.35">
      <c r="A1280">
        <v>1279</v>
      </c>
      <c r="B1280" t="s">
        <v>3723</v>
      </c>
      <c r="C1280" t="s">
        <v>44</v>
      </c>
      <c r="D1280" t="s">
        <v>3739</v>
      </c>
      <c r="E1280" s="3">
        <v>41799</v>
      </c>
      <c r="F1280" t="s">
        <v>2896</v>
      </c>
      <c r="G1280" t="s">
        <v>41</v>
      </c>
      <c r="H1280" s="3">
        <v>41804</v>
      </c>
      <c r="I1280" s="3">
        <v>41804</v>
      </c>
      <c r="J1280">
        <v>5</v>
      </c>
      <c r="K1280" t="s">
        <v>8400</v>
      </c>
      <c r="L1280" s="5">
        <v>1.0469999999999999</v>
      </c>
      <c r="M1280">
        <v>2014</v>
      </c>
      <c r="N1280">
        <f t="shared" si="38"/>
        <v>0</v>
      </c>
      <c r="O1280" t="str">
        <f t="shared" si="39"/>
        <v>Monday</v>
      </c>
      <c r="P1280" s="14">
        <v>0.47733333333333333</v>
      </c>
    </row>
    <row r="1281" spans="1:16" x14ac:dyDescent="0.35">
      <c r="A1281">
        <v>1280</v>
      </c>
      <c r="B1281" t="s">
        <v>3438</v>
      </c>
      <c r="C1281" t="s">
        <v>84</v>
      </c>
      <c r="D1281" t="s">
        <v>3742</v>
      </c>
      <c r="E1281" s="3">
        <v>40820</v>
      </c>
      <c r="F1281" t="s">
        <v>3744</v>
      </c>
      <c r="G1281" t="s">
        <v>139</v>
      </c>
      <c r="H1281" s="3">
        <v>40823</v>
      </c>
      <c r="I1281" s="3">
        <v>40823</v>
      </c>
      <c r="J1281">
        <v>3</v>
      </c>
      <c r="K1281" t="s">
        <v>8400</v>
      </c>
      <c r="L1281" s="5">
        <v>64.921000000000006</v>
      </c>
      <c r="M1281">
        <v>2011</v>
      </c>
      <c r="N1281">
        <f t="shared" si="38"/>
        <v>0</v>
      </c>
      <c r="O1281" t="str">
        <f t="shared" si="39"/>
        <v>Tuesday</v>
      </c>
      <c r="P1281" s="14">
        <v>0.22862533341269928</v>
      </c>
    </row>
    <row r="1282" spans="1:16" x14ac:dyDescent="0.35">
      <c r="A1282">
        <v>1281</v>
      </c>
      <c r="B1282" t="s">
        <v>3746</v>
      </c>
      <c r="C1282" t="s">
        <v>30</v>
      </c>
      <c r="D1282" t="s">
        <v>3747</v>
      </c>
      <c r="E1282" s="3">
        <v>40617</v>
      </c>
      <c r="F1282" t="s">
        <v>3749</v>
      </c>
      <c r="G1282" t="s">
        <v>41</v>
      </c>
      <c r="H1282" s="3">
        <v>40622</v>
      </c>
      <c r="I1282" s="3">
        <v>40622</v>
      </c>
      <c r="J1282">
        <v>5</v>
      </c>
      <c r="K1282" t="s">
        <v>8400</v>
      </c>
      <c r="L1282" s="5">
        <v>4.1050000000000004</v>
      </c>
      <c r="M1282">
        <v>2011</v>
      </c>
      <c r="N1282">
        <f t="shared" si="38"/>
        <v>0</v>
      </c>
      <c r="O1282" t="str">
        <f t="shared" si="39"/>
        <v>Tuesday</v>
      </c>
      <c r="P1282" s="14">
        <v>0.18899999999999997</v>
      </c>
    </row>
    <row r="1283" spans="1:16" x14ac:dyDescent="0.35">
      <c r="A1283">
        <v>1282</v>
      </c>
      <c r="B1283" t="s">
        <v>3751</v>
      </c>
      <c r="C1283" t="s">
        <v>44</v>
      </c>
      <c r="D1283" t="s">
        <v>3752</v>
      </c>
      <c r="E1283" s="3">
        <v>41070</v>
      </c>
      <c r="F1283" t="s">
        <v>2665</v>
      </c>
      <c r="G1283" t="s">
        <v>41</v>
      </c>
      <c r="H1283" s="3">
        <v>41075</v>
      </c>
      <c r="I1283" s="3">
        <v>41077</v>
      </c>
      <c r="J1283">
        <v>7</v>
      </c>
      <c r="K1283" t="s">
        <v>8399</v>
      </c>
      <c r="L1283" s="5">
        <v>3.6829999999999998</v>
      </c>
      <c r="M1283">
        <v>2012</v>
      </c>
      <c r="N1283">
        <f t="shared" ref="N1283:N1346" si="40">I1283-H1283</f>
        <v>2</v>
      </c>
      <c r="O1283" t="str">
        <f t="shared" ref="O1283:O1346" si="41">TEXT(E1283,"dddd")</f>
        <v>Sunday</v>
      </c>
      <c r="P1283" s="14">
        <v>-0.54453209160093119</v>
      </c>
    </row>
    <row r="1284" spans="1:16" x14ac:dyDescent="0.35">
      <c r="A1284">
        <v>1283</v>
      </c>
      <c r="B1284" t="s">
        <v>3754</v>
      </c>
      <c r="C1284" t="s">
        <v>30</v>
      </c>
      <c r="D1284" t="s">
        <v>3756</v>
      </c>
      <c r="E1284" s="3">
        <v>41397</v>
      </c>
      <c r="F1284" t="s">
        <v>3758</v>
      </c>
      <c r="G1284" t="s">
        <v>242</v>
      </c>
      <c r="H1284" s="3">
        <v>41397</v>
      </c>
      <c r="I1284" s="3">
        <v>41397</v>
      </c>
      <c r="J1284">
        <v>0</v>
      </c>
      <c r="K1284" t="s">
        <v>8400</v>
      </c>
      <c r="L1284" s="5">
        <v>3.194</v>
      </c>
      <c r="M1284">
        <v>2013</v>
      </c>
      <c r="N1284">
        <f t="shared" si="40"/>
        <v>0</v>
      </c>
      <c r="O1284" t="str">
        <f t="shared" si="41"/>
        <v>Friday</v>
      </c>
      <c r="P1284" s="14">
        <v>0.42499999999999999</v>
      </c>
    </row>
    <row r="1285" spans="1:16" x14ac:dyDescent="0.35">
      <c r="A1285">
        <v>1284</v>
      </c>
      <c r="B1285" t="s">
        <v>3754</v>
      </c>
      <c r="C1285" t="s">
        <v>30</v>
      </c>
      <c r="D1285" t="s">
        <v>3756</v>
      </c>
      <c r="E1285" s="3">
        <v>41397</v>
      </c>
      <c r="F1285" t="s">
        <v>1883</v>
      </c>
      <c r="G1285" t="s">
        <v>242</v>
      </c>
      <c r="H1285" s="3">
        <v>41397</v>
      </c>
      <c r="I1285" s="3">
        <v>41400</v>
      </c>
      <c r="J1285">
        <v>3</v>
      </c>
      <c r="K1285" t="s">
        <v>8399</v>
      </c>
      <c r="L1285" s="5">
        <v>50.238</v>
      </c>
      <c r="M1285">
        <v>2013</v>
      </c>
      <c r="N1285">
        <f t="shared" si="40"/>
        <v>3</v>
      </c>
      <c r="O1285" t="str">
        <f t="shared" si="41"/>
        <v>Friday</v>
      </c>
      <c r="P1285" s="14">
        <v>0.47062146892655365</v>
      </c>
    </row>
    <row r="1286" spans="1:16" x14ac:dyDescent="0.35">
      <c r="A1286">
        <v>1285</v>
      </c>
      <c r="B1286" t="s">
        <v>3754</v>
      </c>
      <c r="C1286" t="s">
        <v>30</v>
      </c>
      <c r="D1286" t="s">
        <v>3756</v>
      </c>
      <c r="E1286" s="3">
        <v>41397</v>
      </c>
      <c r="F1286" t="s">
        <v>3760</v>
      </c>
      <c r="G1286" t="s">
        <v>242</v>
      </c>
      <c r="H1286" s="3">
        <v>41397</v>
      </c>
      <c r="I1286" s="3">
        <v>41397</v>
      </c>
      <c r="J1286">
        <v>0</v>
      </c>
      <c r="K1286" t="s">
        <v>8400</v>
      </c>
      <c r="L1286" s="5">
        <v>19.765000000000001</v>
      </c>
      <c r="M1286">
        <v>2013</v>
      </c>
      <c r="N1286">
        <f t="shared" si="40"/>
        <v>0</v>
      </c>
      <c r="O1286" t="str">
        <f t="shared" si="41"/>
        <v>Friday</v>
      </c>
      <c r="P1286" s="14">
        <v>7.9560439560439566E-2</v>
      </c>
    </row>
    <row r="1287" spans="1:16" x14ac:dyDescent="0.35">
      <c r="A1287">
        <v>1286</v>
      </c>
      <c r="B1287" t="s">
        <v>598</v>
      </c>
      <c r="C1287" t="s">
        <v>30</v>
      </c>
      <c r="D1287" t="s">
        <v>3762</v>
      </c>
      <c r="E1287" s="3">
        <v>40849</v>
      </c>
      <c r="F1287" t="s">
        <v>2029</v>
      </c>
      <c r="G1287" t="s">
        <v>139</v>
      </c>
      <c r="H1287" s="3">
        <v>40852</v>
      </c>
      <c r="I1287" s="3">
        <v>40854</v>
      </c>
      <c r="J1287">
        <v>5</v>
      </c>
      <c r="K1287" t="s">
        <v>8399</v>
      </c>
      <c r="L1287" s="5">
        <v>137.667</v>
      </c>
      <c r="M1287">
        <v>2011</v>
      </c>
      <c r="N1287">
        <f t="shared" si="40"/>
        <v>2</v>
      </c>
      <c r="O1287" t="str">
        <f t="shared" si="41"/>
        <v>Wednesday</v>
      </c>
      <c r="P1287" s="14">
        <v>0.22</v>
      </c>
    </row>
    <row r="1288" spans="1:16" x14ac:dyDescent="0.35">
      <c r="A1288">
        <v>1287</v>
      </c>
      <c r="B1288" t="s">
        <v>3375</v>
      </c>
      <c r="C1288" t="s">
        <v>199</v>
      </c>
      <c r="D1288" t="s">
        <v>3763</v>
      </c>
      <c r="E1288" s="3">
        <v>41230</v>
      </c>
      <c r="F1288" t="s">
        <v>3765</v>
      </c>
      <c r="G1288" t="s">
        <v>139</v>
      </c>
      <c r="H1288" s="3">
        <v>41233</v>
      </c>
      <c r="I1288" s="3">
        <v>41233</v>
      </c>
      <c r="J1288">
        <v>3</v>
      </c>
      <c r="K1288" t="s">
        <v>8400</v>
      </c>
      <c r="L1288" s="5">
        <v>3.468</v>
      </c>
      <c r="M1288">
        <v>2012</v>
      </c>
      <c r="N1288">
        <f t="shared" si="40"/>
        <v>0</v>
      </c>
      <c r="O1288" t="str">
        <f t="shared" si="41"/>
        <v>Saturday</v>
      </c>
      <c r="P1288" s="14">
        <v>0.41453694880013864</v>
      </c>
    </row>
    <row r="1289" spans="1:16" x14ac:dyDescent="0.35">
      <c r="A1289">
        <v>1288</v>
      </c>
      <c r="B1289" t="s">
        <v>3375</v>
      </c>
      <c r="C1289" t="s">
        <v>199</v>
      </c>
      <c r="D1289" t="s">
        <v>3763</v>
      </c>
      <c r="E1289" s="3">
        <v>41230</v>
      </c>
      <c r="F1289" t="s">
        <v>3767</v>
      </c>
      <c r="G1289" t="s">
        <v>139</v>
      </c>
      <c r="H1289" s="3">
        <v>41233</v>
      </c>
      <c r="I1289" s="3">
        <v>41233</v>
      </c>
      <c r="J1289">
        <v>3</v>
      </c>
      <c r="K1289" t="s">
        <v>8400</v>
      </c>
      <c r="L1289" s="5">
        <v>7.5570000000000004</v>
      </c>
      <c r="M1289">
        <v>2012</v>
      </c>
      <c r="N1289">
        <f t="shared" si="40"/>
        <v>0</v>
      </c>
      <c r="O1289" t="str">
        <f t="shared" si="41"/>
        <v>Saturday</v>
      </c>
      <c r="P1289" s="14">
        <v>-1.5732752969557125E-3</v>
      </c>
    </row>
    <row r="1290" spans="1:16" x14ac:dyDescent="0.35">
      <c r="A1290">
        <v>1289</v>
      </c>
      <c r="B1290" t="s">
        <v>3769</v>
      </c>
      <c r="C1290" t="s">
        <v>84</v>
      </c>
      <c r="D1290" t="s">
        <v>3771</v>
      </c>
      <c r="E1290" s="3">
        <v>41067</v>
      </c>
      <c r="F1290" t="s">
        <v>3773</v>
      </c>
      <c r="G1290" t="s">
        <v>41</v>
      </c>
      <c r="H1290" s="3">
        <v>41072</v>
      </c>
      <c r="I1290" s="3">
        <v>41072</v>
      </c>
      <c r="J1290">
        <v>5</v>
      </c>
      <c r="K1290" t="s">
        <v>8400</v>
      </c>
      <c r="L1290" s="5">
        <v>29.420999999999999</v>
      </c>
      <c r="M1290">
        <v>2012</v>
      </c>
      <c r="N1290">
        <f t="shared" si="40"/>
        <v>0</v>
      </c>
      <c r="O1290" t="str">
        <f t="shared" si="41"/>
        <v>Thursday</v>
      </c>
      <c r="P1290" s="14">
        <v>-1.6627375060498665E-2</v>
      </c>
    </row>
    <row r="1291" spans="1:16" x14ac:dyDescent="0.35">
      <c r="A1291">
        <v>1290</v>
      </c>
      <c r="B1291" t="s">
        <v>789</v>
      </c>
      <c r="C1291" t="s">
        <v>44</v>
      </c>
      <c r="D1291" t="s">
        <v>3774</v>
      </c>
      <c r="E1291" s="3">
        <v>40823</v>
      </c>
      <c r="F1291" t="s">
        <v>3776</v>
      </c>
      <c r="G1291" t="s">
        <v>242</v>
      </c>
      <c r="H1291" s="3">
        <v>40823</v>
      </c>
      <c r="I1291" s="3">
        <v>40823</v>
      </c>
      <c r="J1291">
        <v>0</v>
      </c>
      <c r="K1291" t="s">
        <v>8400</v>
      </c>
      <c r="L1291" s="5">
        <v>4.1820000000000004</v>
      </c>
      <c r="M1291">
        <v>2011</v>
      </c>
      <c r="N1291">
        <f t="shared" si="40"/>
        <v>0</v>
      </c>
      <c r="O1291" t="str">
        <f t="shared" si="41"/>
        <v>Friday</v>
      </c>
      <c r="P1291" s="14">
        <v>9.1428571428571428E-2</v>
      </c>
    </row>
    <row r="1292" spans="1:16" x14ac:dyDescent="0.35">
      <c r="A1292">
        <v>1291</v>
      </c>
      <c r="B1292" t="s">
        <v>3778</v>
      </c>
      <c r="C1292" t="s">
        <v>30</v>
      </c>
      <c r="D1292" t="s">
        <v>3779</v>
      </c>
      <c r="E1292" s="3">
        <v>41536</v>
      </c>
      <c r="F1292" t="s">
        <v>3781</v>
      </c>
      <c r="G1292" t="s">
        <v>139</v>
      </c>
      <c r="H1292" s="3">
        <v>41539</v>
      </c>
      <c r="I1292" s="3">
        <v>41539</v>
      </c>
      <c r="J1292">
        <v>3</v>
      </c>
      <c r="K1292" t="s">
        <v>8400</v>
      </c>
      <c r="L1292" s="5">
        <v>26.869</v>
      </c>
      <c r="M1292">
        <v>2013</v>
      </c>
      <c r="N1292">
        <f t="shared" si="40"/>
        <v>0</v>
      </c>
      <c r="O1292" t="str">
        <f t="shared" si="41"/>
        <v>Thursday</v>
      </c>
      <c r="P1292" s="14">
        <v>0.45914163090128757</v>
      </c>
    </row>
    <row r="1293" spans="1:16" x14ac:dyDescent="0.35">
      <c r="A1293">
        <v>1292</v>
      </c>
      <c r="B1293" t="s">
        <v>3778</v>
      </c>
      <c r="C1293" t="s">
        <v>30</v>
      </c>
      <c r="D1293" t="s">
        <v>3779</v>
      </c>
      <c r="E1293" s="3">
        <v>41536</v>
      </c>
      <c r="F1293" t="s">
        <v>1241</v>
      </c>
      <c r="G1293" t="s">
        <v>139</v>
      </c>
      <c r="H1293" s="3">
        <v>41539</v>
      </c>
      <c r="I1293" s="3">
        <v>41539</v>
      </c>
      <c r="J1293">
        <v>3</v>
      </c>
      <c r="K1293" t="s">
        <v>8400</v>
      </c>
      <c r="L1293" s="5">
        <v>5.923</v>
      </c>
      <c r="M1293">
        <v>2013</v>
      </c>
      <c r="N1293">
        <f t="shared" si="40"/>
        <v>0</v>
      </c>
      <c r="O1293" t="str">
        <f t="shared" si="41"/>
        <v>Thursday</v>
      </c>
      <c r="P1293" s="14">
        <v>0</v>
      </c>
    </row>
    <row r="1294" spans="1:16" x14ac:dyDescent="0.35">
      <c r="A1294">
        <v>1293</v>
      </c>
      <c r="B1294" t="s">
        <v>3783</v>
      </c>
      <c r="C1294" t="s">
        <v>30</v>
      </c>
      <c r="D1294" t="s">
        <v>3784</v>
      </c>
      <c r="E1294" s="3">
        <v>41961</v>
      </c>
      <c r="F1294" t="s">
        <v>1797</v>
      </c>
      <c r="G1294" t="s">
        <v>155</v>
      </c>
      <c r="H1294" s="3">
        <v>41963</v>
      </c>
      <c r="I1294" s="3">
        <v>41966</v>
      </c>
      <c r="J1294">
        <v>5</v>
      </c>
      <c r="K1294" t="s">
        <v>8399</v>
      </c>
      <c r="L1294" s="5">
        <v>5.3460000000000001</v>
      </c>
      <c r="M1294">
        <v>2014</v>
      </c>
      <c r="N1294">
        <f t="shared" si="40"/>
        <v>3</v>
      </c>
      <c r="O1294" t="str">
        <f t="shared" si="41"/>
        <v>Tuesday</v>
      </c>
      <c r="P1294" s="14">
        <v>0.4073684210526316</v>
      </c>
    </row>
    <row r="1295" spans="1:16" x14ac:dyDescent="0.35">
      <c r="A1295">
        <v>1294</v>
      </c>
      <c r="B1295" t="s">
        <v>3783</v>
      </c>
      <c r="C1295" t="s">
        <v>30</v>
      </c>
      <c r="D1295" t="s">
        <v>3784</v>
      </c>
      <c r="E1295" s="3">
        <v>41961</v>
      </c>
      <c r="F1295" t="s">
        <v>3018</v>
      </c>
      <c r="G1295" t="s">
        <v>155</v>
      </c>
      <c r="H1295" s="3">
        <v>41963</v>
      </c>
      <c r="I1295" s="3">
        <v>41963</v>
      </c>
      <c r="J1295">
        <v>2</v>
      </c>
      <c r="K1295" t="s">
        <v>8400</v>
      </c>
      <c r="L1295" s="5">
        <v>46.82</v>
      </c>
      <c r="M1295">
        <v>2014</v>
      </c>
      <c r="N1295">
        <f t="shared" si="40"/>
        <v>0</v>
      </c>
      <c r="O1295" t="str">
        <f t="shared" si="41"/>
        <v>Tuesday</v>
      </c>
      <c r="P1295" s="14">
        <v>0.3691358024691358</v>
      </c>
    </row>
    <row r="1296" spans="1:16" x14ac:dyDescent="0.35">
      <c r="A1296">
        <v>1295</v>
      </c>
      <c r="B1296" t="s">
        <v>3783</v>
      </c>
      <c r="C1296" t="s">
        <v>30</v>
      </c>
      <c r="D1296" t="s">
        <v>3784</v>
      </c>
      <c r="E1296" s="3">
        <v>41961</v>
      </c>
      <c r="F1296" t="s">
        <v>3786</v>
      </c>
      <c r="G1296" t="s">
        <v>155</v>
      </c>
      <c r="H1296" s="3">
        <v>41963</v>
      </c>
      <c r="I1296" s="3">
        <v>41963</v>
      </c>
      <c r="J1296">
        <v>2</v>
      </c>
      <c r="K1296" t="s">
        <v>8400</v>
      </c>
      <c r="L1296" s="5">
        <v>89.361999999999995</v>
      </c>
      <c r="M1296">
        <v>2014</v>
      </c>
      <c r="N1296">
        <f t="shared" si="40"/>
        <v>0</v>
      </c>
      <c r="O1296" t="str">
        <f t="shared" si="41"/>
        <v>Tuesday</v>
      </c>
      <c r="P1296" s="14">
        <v>-0.10989534060415664</v>
      </c>
    </row>
    <row r="1297" spans="1:16" x14ac:dyDescent="0.35">
      <c r="A1297">
        <v>1296</v>
      </c>
      <c r="B1297" t="s">
        <v>3783</v>
      </c>
      <c r="C1297" t="s">
        <v>30</v>
      </c>
      <c r="D1297" t="s">
        <v>3784</v>
      </c>
      <c r="E1297" s="3">
        <v>41961</v>
      </c>
      <c r="F1297" t="s">
        <v>3788</v>
      </c>
      <c r="G1297" t="s">
        <v>155</v>
      </c>
      <c r="H1297" s="3">
        <v>41963</v>
      </c>
      <c r="I1297" s="3">
        <v>41964</v>
      </c>
      <c r="J1297">
        <v>3</v>
      </c>
      <c r="K1297" t="s">
        <v>8399</v>
      </c>
      <c r="L1297" s="5">
        <v>4.8259999999999996</v>
      </c>
      <c r="M1297">
        <v>2014</v>
      </c>
      <c r="N1297">
        <f t="shared" si="40"/>
        <v>1</v>
      </c>
      <c r="O1297" t="str">
        <f t="shared" si="41"/>
        <v>Tuesday</v>
      </c>
      <c r="P1297" s="14">
        <v>0.42749999999999999</v>
      </c>
    </row>
    <row r="1298" spans="1:16" x14ac:dyDescent="0.35">
      <c r="A1298">
        <v>1297</v>
      </c>
      <c r="B1298" t="s">
        <v>2946</v>
      </c>
      <c r="C1298" t="s">
        <v>199</v>
      </c>
      <c r="D1298" t="s">
        <v>3789</v>
      </c>
      <c r="E1298" s="3">
        <v>41793</v>
      </c>
      <c r="F1298" t="s">
        <v>3791</v>
      </c>
      <c r="G1298" t="s">
        <v>155</v>
      </c>
      <c r="H1298" s="3">
        <v>41795</v>
      </c>
      <c r="I1298" s="3">
        <v>41795</v>
      </c>
      <c r="J1298">
        <v>2</v>
      </c>
      <c r="K1298" t="s">
        <v>8400</v>
      </c>
      <c r="L1298" s="5">
        <v>6.7039999999999997</v>
      </c>
      <c r="M1298">
        <v>2014</v>
      </c>
      <c r="N1298">
        <f t="shared" si="40"/>
        <v>0</v>
      </c>
      <c r="O1298" t="str">
        <f t="shared" si="41"/>
        <v>Tuesday</v>
      </c>
      <c r="P1298" s="14">
        <v>-0.12480499219968798</v>
      </c>
    </row>
    <row r="1299" spans="1:16" x14ac:dyDescent="0.35">
      <c r="A1299">
        <v>1298</v>
      </c>
      <c r="B1299" t="s">
        <v>2569</v>
      </c>
      <c r="C1299" t="s">
        <v>44</v>
      </c>
      <c r="D1299" t="s">
        <v>3793</v>
      </c>
      <c r="E1299" s="3">
        <v>41767</v>
      </c>
      <c r="F1299" t="s">
        <v>2049</v>
      </c>
      <c r="G1299" t="s">
        <v>41</v>
      </c>
      <c r="H1299" s="3">
        <v>41772</v>
      </c>
      <c r="I1299" s="3">
        <v>41772</v>
      </c>
      <c r="J1299">
        <v>5</v>
      </c>
      <c r="K1299" t="s">
        <v>8400</v>
      </c>
      <c r="L1299" s="5">
        <v>5.2069999999999999</v>
      </c>
      <c r="M1299">
        <v>2014</v>
      </c>
      <c r="N1299">
        <f t="shared" si="40"/>
        <v>0</v>
      </c>
      <c r="O1299" t="str">
        <f t="shared" si="41"/>
        <v>Thursday</v>
      </c>
      <c r="P1299" s="14">
        <v>0.22032786885245903</v>
      </c>
    </row>
    <row r="1300" spans="1:16" x14ac:dyDescent="0.35">
      <c r="A1300">
        <v>1299</v>
      </c>
      <c r="B1300" t="s">
        <v>2569</v>
      </c>
      <c r="C1300" t="s">
        <v>44</v>
      </c>
      <c r="D1300" t="s">
        <v>3793</v>
      </c>
      <c r="E1300" s="3">
        <v>41767</v>
      </c>
      <c r="F1300" t="s">
        <v>3795</v>
      </c>
      <c r="G1300" t="s">
        <v>41</v>
      </c>
      <c r="H1300" s="3">
        <v>41772</v>
      </c>
      <c r="I1300" s="3">
        <v>41772</v>
      </c>
      <c r="J1300">
        <v>5</v>
      </c>
      <c r="K1300" t="s">
        <v>8400</v>
      </c>
      <c r="L1300" s="5">
        <v>6.633</v>
      </c>
      <c r="M1300">
        <v>2014</v>
      </c>
      <c r="N1300">
        <f t="shared" si="40"/>
        <v>0</v>
      </c>
      <c r="O1300" t="str">
        <f t="shared" si="41"/>
        <v>Thursday</v>
      </c>
      <c r="P1300" s="14">
        <v>0.16957055214723926</v>
      </c>
    </row>
    <row r="1301" spans="1:16" x14ac:dyDescent="0.35">
      <c r="A1301">
        <v>1300</v>
      </c>
      <c r="B1301" t="s">
        <v>2569</v>
      </c>
      <c r="C1301" t="s">
        <v>44</v>
      </c>
      <c r="D1301" t="s">
        <v>3793</v>
      </c>
      <c r="E1301" s="3">
        <v>41767</v>
      </c>
      <c r="F1301" t="s">
        <v>2904</v>
      </c>
      <c r="G1301" t="s">
        <v>41</v>
      </c>
      <c r="H1301" s="3">
        <v>41772</v>
      </c>
      <c r="I1301" s="3">
        <v>41772</v>
      </c>
      <c r="J1301">
        <v>5</v>
      </c>
      <c r="K1301" t="s">
        <v>8400</v>
      </c>
      <c r="L1301" s="5">
        <v>35.103999999999999</v>
      </c>
      <c r="M1301">
        <v>2014</v>
      </c>
      <c r="N1301">
        <f t="shared" si="40"/>
        <v>0</v>
      </c>
      <c r="O1301" t="str">
        <f t="shared" si="41"/>
        <v>Thursday</v>
      </c>
      <c r="P1301" s="14">
        <v>6.9885057471264361E-2</v>
      </c>
    </row>
    <row r="1302" spans="1:16" x14ac:dyDescent="0.35">
      <c r="A1302">
        <v>1301</v>
      </c>
      <c r="B1302" t="s">
        <v>2569</v>
      </c>
      <c r="C1302" t="s">
        <v>44</v>
      </c>
      <c r="D1302" t="s">
        <v>3793</v>
      </c>
      <c r="E1302" s="3">
        <v>41767</v>
      </c>
      <c r="F1302" t="s">
        <v>3797</v>
      </c>
      <c r="G1302" t="s">
        <v>41</v>
      </c>
      <c r="H1302" s="3">
        <v>41772</v>
      </c>
      <c r="I1302" s="3">
        <v>41772</v>
      </c>
      <c r="J1302">
        <v>5</v>
      </c>
      <c r="K1302" t="s">
        <v>8400</v>
      </c>
      <c r="L1302" s="5">
        <v>0.69</v>
      </c>
      <c r="M1302">
        <v>2014</v>
      </c>
      <c r="N1302">
        <f t="shared" si="40"/>
        <v>0</v>
      </c>
      <c r="O1302" t="str">
        <f t="shared" si="41"/>
        <v>Thursday</v>
      </c>
      <c r="P1302" s="14">
        <v>0.30666666666666664</v>
      </c>
    </row>
    <row r="1303" spans="1:16" x14ac:dyDescent="0.35">
      <c r="A1303">
        <v>1302</v>
      </c>
      <c r="B1303" t="s">
        <v>3799</v>
      </c>
      <c r="C1303" t="s">
        <v>44</v>
      </c>
      <c r="D1303" t="s">
        <v>3800</v>
      </c>
      <c r="E1303" s="3">
        <v>41351</v>
      </c>
      <c r="F1303" t="s">
        <v>1021</v>
      </c>
      <c r="G1303" t="s">
        <v>242</v>
      </c>
      <c r="H1303" s="3">
        <v>41351</v>
      </c>
      <c r="I1303" s="3">
        <v>41353</v>
      </c>
      <c r="J1303">
        <v>2</v>
      </c>
      <c r="K1303" t="s">
        <v>8399</v>
      </c>
      <c r="L1303" s="5">
        <v>9.5020000000000007</v>
      </c>
      <c r="M1303">
        <v>2013</v>
      </c>
      <c r="N1303">
        <f t="shared" si="40"/>
        <v>2</v>
      </c>
      <c r="O1303" t="str">
        <f t="shared" si="41"/>
        <v>Monday</v>
      </c>
      <c r="P1303" s="14">
        <v>0.39466666666666667</v>
      </c>
    </row>
    <row r="1304" spans="1:16" x14ac:dyDescent="0.35">
      <c r="A1304">
        <v>1303</v>
      </c>
      <c r="B1304" t="s">
        <v>3799</v>
      </c>
      <c r="C1304" t="s">
        <v>44</v>
      </c>
      <c r="D1304" t="s">
        <v>3800</v>
      </c>
      <c r="E1304" s="3">
        <v>41351</v>
      </c>
      <c r="F1304" t="s">
        <v>2079</v>
      </c>
      <c r="G1304" t="s">
        <v>242</v>
      </c>
      <c r="H1304" s="3">
        <v>41351</v>
      </c>
      <c r="I1304" s="3">
        <v>41353</v>
      </c>
      <c r="J1304">
        <v>2</v>
      </c>
      <c r="K1304" t="s">
        <v>8399</v>
      </c>
      <c r="L1304" s="5">
        <v>89.763999999999996</v>
      </c>
      <c r="M1304">
        <v>2013</v>
      </c>
      <c r="N1304">
        <f t="shared" si="40"/>
        <v>2</v>
      </c>
      <c r="O1304" t="str">
        <f t="shared" si="41"/>
        <v>Monday</v>
      </c>
      <c r="P1304" s="14">
        <v>0.30887798901968438</v>
      </c>
    </row>
    <row r="1305" spans="1:16" x14ac:dyDescent="0.35">
      <c r="A1305">
        <v>1304</v>
      </c>
      <c r="B1305" t="s">
        <v>3802</v>
      </c>
      <c r="C1305" t="s">
        <v>30</v>
      </c>
      <c r="D1305" t="s">
        <v>3803</v>
      </c>
      <c r="E1305" s="3">
        <v>41629</v>
      </c>
      <c r="F1305" t="s">
        <v>888</v>
      </c>
      <c r="G1305" t="s">
        <v>41</v>
      </c>
      <c r="H1305" s="3">
        <v>41634</v>
      </c>
      <c r="I1305" s="3">
        <v>41634</v>
      </c>
      <c r="J1305">
        <v>5</v>
      </c>
      <c r="K1305" t="s">
        <v>8400</v>
      </c>
      <c r="L1305" s="5">
        <v>23.123999999999999</v>
      </c>
      <c r="M1305">
        <v>2013</v>
      </c>
      <c r="N1305">
        <f t="shared" si="40"/>
        <v>0</v>
      </c>
      <c r="O1305" t="str">
        <f t="shared" si="41"/>
        <v>Saturday</v>
      </c>
      <c r="P1305" s="14">
        <v>0.36210280223492453</v>
      </c>
    </row>
    <row r="1306" spans="1:16" x14ac:dyDescent="0.35">
      <c r="A1306">
        <v>1305</v>
      </c>
      <c r="B1306" t="s">
        <v>3802</v>
      </c>
      <c r="C1306" t="s">
        <v>30</v>
      </c>
      <c r="D1306" t="s">
        <v>3803</v>
      </c>
      <c r="E1306" s="3">
        <v>41629</v>
      </c>
      <c r="F1306" t="s">
        <v>449</v>
      </c>
      <c r="G1306" t="s">
        <v>41</v>
      </c>
      <c r="H1306" s="3">
        <v>41634</v>
      </c>
      <c r="I1306" s="3">
        <v>41635</v>
      </c>
      <c r="J1306">
        <v>6</v>
      </c>
      <c r="K1306" t="s">
        <v>8399</v>
      </c>
      <c r="L1306" s="5">
        <v>13.337999999999999</v>
      </c>
      <c r="M1306">
        <v>2013</v>
      </c>
      <c r="N1306">
        <f t="shared" si="40"/>
        <v>1</v>
      </c>
      <c r="O1306" t="str">
        <f t="shared" si="41"/>
        <v>Saturday</v>
      </c>
      <c r="P1306" s="14">
        <v>2.9710144927536229E-2</v>
      </c>
    </row>
    <row r="1307" spans="1:16" x14ac:dyDescent="0.35">
      <c r="A1307">
        <v>1306</v>
      </c>
      <c r="B1307" t="s">
        <v>1986</v>
      </c>
      <c r="C1307" t="s">
        <v>44</v>
      </c>
      <c r="D1307" t="s">
        <v>3804</v>
      </c>
      <c r="E1307" s="3">
        <v>40855</v>
      </c>
      <c r="F1307" t="s">
        <v>3631</v>
      </c>
      <c r="G1307" t="s">
        <v>139</v>
      </c>
      <c r="H1307" s="3">
        <v>40858</v>
      </c>
      <c r="I1307" s="3">
        <v>40858</v>
      </c>
      <c r="J1307">
        <v>3</v>
      </c>
      <c r="K1307" t="s">
        <v>8400</v>
      </c>
      <c r="L1307" s="5">
        <v>115.723</v>
      </c>
      <c r="M1307">
        <v>2011</v>
      </c>
      <c r="N1307">
        <f t="shared" si="40"/>
        <v>0</v>
      </c>
      <c r="O1307" t="str">
        <f t="shared" si="41"/>
        <v>Tuesday</v>
      </c>
      <c r="P1307" s="14">
        <v>-6.503753910734647E-2</v>
      </c>
    </row>
    <row r="1308" spans="1:16" x14ac:dyDescent="0.35">
      <c r="A1308">
        <v>1307</v>
      </c>
      <c r="B1308" t="s">
        <v>3806</v>
      </c>
      <c r="C1308" t="s">
        <v>84</v>
      </c>
      <c r="D1308" t="s">
        <v>3807</v>
      </c>
      <c r="E1308" s="3">
        <v>41449</v>
      </c>
      <c r="F1308" t="s">
        <v>3809</v>
      </c>
      <c r="G1308" t="s">
        <v>41</v>
      </c>
      <c r="H1308" s="3">
        <v>41454</v>
      </c>
      <c r="I1308" s="3">
        <v>41457</v>
      </c>
      <c r="J1308">
        <v>8</v>
      </c>
      <c r="K1308" t="s">
        <v>8399</v>
      </c>
      <c r="L1308" s="5">
        <v>10.757999999999999</v>
      </c>
      <c r="M1308">
        <v>2013</v>
      </c>
      <c r="N1308">
        <f t="shared" si="40"/>
        <v>3</v>
      </c>
      <c r="O1308" t="str">
        <f t="shared" si="41"/>
        <v>Monday</v>
      </c>
      <c r="P1308" s="14">
        <v>2.9452054794520548E-2</v>
      </c>
    </row>
    <row r="1309" spans="1:16" x14ac:dyDescent="0.35">
      <c r="A1309">
        <v>1308</v>
      </c>
      <c r="B1309" t="s">
        <v>3806</v>
      </c>
      <c r="C1309" t="s">
        <v>84</v>
      </c>
      <c r="D1309" t="s">
        <v>3807</v>
      </c>
      <c r="E1309" s="3">
        <v>41449</v>
      </c>
      <c r="F1309" t="s">
        <v>3092</v>
      </c>
      <c r="G1309" t="s">
        <v>41</v>
      </c>
      <c r="H1309" s="3">
        <v>41454</v>
      </c>
      <c r="I1309" s="3">
        <v>41455</v>
      </c>
      <c r="J1309">
        <v>6</v>
      </c>
      <c r="K1309" t="s">
        <v>8399</v>
      </c>
      <c r="L1309" s="5">
        <v>4.3600000000000003</v>
      </c>
      <c r="M1309">
        <v>2013</v>
      </c>
      <c r="N1309">
        <f t="shared" si="40"/>
        <v>1</v>
      </c>
      <c r="O1309" t="str">
        <f t="shared" si="41"/>
        <v>Monday</v>
      </c>
      <c r="P1309" s="14">
        <v>0.11967213114754098</v>
      </c>
    </row>
    <row r="1310" spans="1:16" x14ac:dyDescent="0.35">
      <c r="A1310">
        <v>1309</v>
      </c>
      <c r="B1310" t="s">
        <v>3811</v>
      </c>
      <c r="C1310" t="s">
        <v>199</v>
      </c>
      <c r="D1310" t="s">
        <v>3813</v>
      </c>
      <c r="E1310" s="3">
        <v>41912</v>
      </c>
      <c r="F1310" t="s">
        <v>981</v>
      </c>
      <c r="G1310" t="s">
        <v>155</v>
      </c>
      <c r="H1310" s="3">
        <v>41914</v>
      </c>
      <c r="I1310" s="3">
        <v>41914</v>
      </c>
      <c r="J1310">
        <v>2</v>
      </c>
      <c r="K1310" t="s">
        <v>8400</v>
      </c>
      <c r="L1310" s="5">
        <v>50.506999999999998</v>
      </c>
      <c r="M1310">
        <v>2014</v>
      </c>
      <c r="N1310">
        <f t="shared" si="40"/>
        <v>0</v>
      </c>
      <c r="O1310" t="str">
        <f t="shared" si="41"/>
        <v>Tuesday</v>
      </c>
      <c r="P1310" s="14">
        <v>-4.9054558936770958E-2</v>
      </c>
    </row>
    <row r="1311" spans="1:16" x14ac:dyDescent="0.35">
      <c r="A1311">
        <v>1310</v>
      </c>
      <c r="B1311" t="s">
        <v>1520</v>
      </c>
      <c r="C1311" t="s">
        <v>199</v>
      </c>
      <c r="D1311" t="s">
        <v>3814</v>
      </c>
      <c r="E1311" s="3">
        <v>40704</v>
      </c>
      <c r="F1311" t="s">
        <v>3816</v>
      </c>
      <c r="G1311" t="s">
        <v>139</v>
      </c>
      <c r="H1311" s="3">
        <v>40707</v>
      </c>
      <c r="I1311" s="3">
        <v>40707</v>
      </c>
      <c r="J1311">
        <v>3</v>
      </c>
      <c r="K1311" t="s">
        <v>8400</v>
      </c>
      <c r="L1311" s="5">
        <v>43.344000000000001</v>
      </c>
      <c r="M1311">
        <v>2011</v>
      </c>
      <c r="N1311">
        <f t="shared" si="40"/>
        <v>0</v>
      </c>
      <c r="O1311" t="str">
        <f t="shared" si="41"/>
        <v>Friday</v>
      </c>
      <c r="P1311" s="14">
        <v>-0.57145987160666967</v>
      </c>
    </row>
    <row r="1312" spans="1:16" x14ac:dyDescent="0.35">
      <c r="A1312">
        <v>1311</v>
      </c>
      <c r="B1312" t="s">
        <v>3818</v>
      </c>
      <c r="C1312" t="s">
        <v>44</v>
      </c>
      <c r="D1312" t="s">
        <v>3820</v>
      </c>
      <c r="E1312" s="3">
        <v>41371</v>
      </c>
      <c r="F1312" t="s">
        <v>3822</v>
      </c>
      <c r="G1312" t="s">
        <v>41</v>
      </c>
      <c r="H1312" s="3">
        <v>41376</v>
      </c>
      <c r="I1312" s="3">
        <v>41379</v>
      </c>
      <c r="J1312">
        <v>8</v>
      </c>
      <c r="K1312" t="s">
        <v>8399</v>
      </c>
      <c r="L1312" s="5">
        <v>3.7890000000000001</v>
      </c>
      <c r="M1312">
        <v>2013</v>
      </c>
      <c r="N1312">
        <f t="shared" si="40"/>
        <v>3</v>
      </c>
      <c r="O1312" t="str">
        <f t="shared" si="41"/>
        <v>Sunday</v>
      </c>
      <c r="P1312" s="14">
        <v>1.9411764705882354E-2</v>
      </c>
    </row>
    <row r="1313" spans="1:16" x14ac:dyDescent="0.35">
      <c r="A1313">
        <v>1312</v>
      </c>
      <c r="B1313" t="s">
        <v>3818</v>
      </c>
      <c r="C1313" t="s">
        <v>44</v>
      </c>
      <c r="D1313" t="s">
        <v>3820</v>
      </c>
      <c r="E1313" s="3">
        <v>41371</v>
      </c>
      <c r="F1313" t="s">
        <v>2596</v>
      </c>
      <c r="G1313" t="s">
        <v>41</v>
      </c>
      <c r="H1313" s="3">
        <v>41376</v>
      </c>
      <c r="I1313" s="3">
        <v>41376</v>
      </c>
      <c r="J1313">
        <v>5</v>
      </c>
      <c r="K1313" t="s">
        <v>8400</v>
      </c>
      <c r="L1313" s="5">
        <v>10.949</v>
      </c>
      <c r="M1313">
        <v>2013</v>
      </c>
      <c r="N1313">
        <f t="shared" si="40"/>
        <v>0</v>
      </c>
      <c r="O1313" t="str">
        <f t="shared" si="41"/>
        <v>Sunday</v>
      </c>
      <c r="P1313" s="14">
        <v>0.33030303030303032</v>
      </c>
    </row>
    <row r="1314" spans="1:16" x14ac:dyDescent="0.35">
      <c r="A1314">
        <v>1313</v>
      </c>
      <c r="B1314" t="s">
        <v>3818</v>
      </c>
      <c r="C1314" t="s">
        <v>44</v>
      </c>
      <c r="D1314" t="s">
        <v>3820</v>
      </c>
      <c r="E1314" s="3">
        <v>41371</v>
      </c>
      <c r="F1314" t="s">
        <v>2937</v>
      </c>
      <c r="G1314" t="s">
        <v>41</v>
      </c>
      <c r="H1314" s="3">
        <v>41376</v>
      </c>
      <c r="I1314" s="3">
        <v>41376</v>
      </c>
      <c r="J1314">
        <v>5</v>
      </c>
      <c r="K1314" t="s">
        <v>8400</v>
      </c>
      <c r="L1314" s="5">
        <v>1.7430000000000001</v>
      </c>
      <c r="M1314">
        <v>2013</v>
      </c>
      <c r="N1314">
        <f t="shared" si="40"/>
        <v>0</v>
      </c>
      <c r="O1314" t="str">
        <f t="shared" si="41"/>
        <v>Sunday</v>
      </c>
      <c r="P1314" s="14">
        <v>0.12818181818181817</v>
      </c>
    </row>
    <row r="1315" spans="1:16" x14ac:dyDescent="0.35">
      <c r="A1315">
        <v>1314</v>
      </c>
      <c r="B1315" t="s">
        <v>3818</v>
      </c>
      <c r="C1315" t="s">
        <v>44</v>
      </c>
      <c r="D1315" t="s">
        <v>3820</v>
      </c>
      <c r="E1315" s="3">
        <v>41371</v>
      </c>
      <c r="F1315" t="s">
        <v>369</v>
      </c>
      <c r="G1315" t="s">
        <v>41</v>
      </c>
      <c r="H1315" s="3">
        <v>41376</v>
      </c>
      <c r="I1315" s="3">
        <v>41378</v>
      </c>
      <c r="J1315">
        <v>7</v>
      </c>
      <c r="K1315" t="s">
        <v>8399</v>
      </c>
      <c r="L1315" s="5">
        <v>4.0540000000000003</v>
      </c>
      <c r="M1315">
        <v>2013</v>
      </c>
      <c r="N1315">
        <f t="shared" si="40"/>
        <v>2</v>
      </c>
      <c r="O1315" t="str">
        <f t="shared" si="41"/>
        <v>Sunday</v>
      </c>
      <c r="P1315" s="14">
        <v>0.42697674418604642</v>
      </c>
    </row>
    <row r="1316" spans="1:16" x14ac:dyDescent="0.35">
      <c r="A1316">
        <v>1315</v>
      </c>
      <c r="B1316" t="s">
        <v>3818</v>
      </c>
      <c r="C1316" t="s">
        <v>44</v>
      </c>
      <c r="D1316" t="s">
        <v>3820</v>
      </c>
      <c r="E1316" s="3">
        <v>41371</v>
      </c>
      <c r="F1316" t="s">
        <v>2860</v>
      </c>
      <c r="G1316" t="s">
        <v>41</v>
      </c>
      <c r="H1316" s="3">
        <v>41376</v>
      </c>
      <c r="I1316" s="3">
        <v>41376</v>
      </c>
      <c r="J1316">
        <v>5</v>
      </c>
      <c r="K1316" t="s">
        <v>8400</v>
      </c>
      <c r="L1316" s="5">
        <v>12.065</v>
      </c>
      <c r="M1316">
        <v>2013</v>
      </c>
      <c r="N1316">
        <f t="shared" si="40"/>
        <v>0</v>
      </c>
      <c r="O1316" t="str">
        <f t="shared" si="41"/>
        <v>Sunday</v>
      </c>
      <c r="P1316" s="14">
        <v>0.10914728682170542</v>
      </c>
    </row>
    <row r="1317" spans="1:16" x14ac:dyDescent="0.35">
      <c r="A1317">
        <v>1316</v>
      </c>
      <c r="B1317" t="s">
        <v>905</v>
      </c>
      <c r="C1317" t="s">
        <v>44</v>
      </c>
      <c r="D1317" t="s">
        <v>3824</v>
      </c>
      <c r="E1317" s="3">
        <v>41432</v>
      </c>
      <c r="F1317" t="s">
        <v>3018</v>
      </c>
      <c r="G1317" t="s">
        <v>242</v>
      </c>
      <c r="H1317" s="3">
        <v>41432</v>
      </c>
      <c r="I1317" s="3">
        <v>41432</v>
      </c>
      <c r="J1317">
        <v>0</v>
      </c>
      <c r="K1317" t="s">
        <v>8400</v>
      </c>
      <c r="L1317" s="5">
        <v>9.9689999999999994</v>
      </c>
      <c r="M1317">
        <v>2013</v>
      </c>
      <c r="N1317">
        <f t="shared" si="40"/>
        <v>0</v>
      </c>
      <c r="O1317" t="str">
        <f t="shared" si="41"/>
        <v>Friday</v>
      </c>
      <c r="P1317" s="14">
        <v>0.36800000000000005</v>
      </c>
    </row>
    <row r="1318" spans="1:16" x14ac:dyDescent="0.35">
      <c r="A1318">
        <v>1317</v>
      </c>
      <c r="B1318" t="s">
        <v>1041</v>
      </c>
      <c r="C1318" t="s">
        <v>84</v>
      </c>
      <c r="D1318" t="s">
        <v>3825</v>
      </c>
      <c r="E1318" s="3">
        <v>41020</v>
      </c>
      <c r="F1318" t="s">
        <v>3827</v>
      </c>
      <c r="G1318" t="s">
        <v>139</v>
      </c>
      <c r="H1318" s="3">
        <v>41023</v>
      </c>
      <c r="I1318" s="3">
        <v>41023</v>
      </c>
      <c r="J1318">
        <v>3</v>
      </c>
      <c r="K1318" t="s">
        <v>8400</v>
      </c>
      <c r="L1318" s="5">
        <v>9.3689999999999998</v>
      </c>
      <c r="M1318">
        <v>2012</v>
      </c>
      <c r="N1318">
        <f t="shared" si="40"/>
        <v>0</v>
      </c>
      <c r="O1318" t="str">
        <f t="shared" si="41"/>
        <v>Saturday</v>
      </c>
      <c r="P1318" s="14">
        <v>0.29079365079365077</v>
      </c>
    </row>
    <row r="1319" spans="1:16" x14ac:dyDescent="0.35">
      <c r="A1319">
        <v>1318</v>
      </c>
      <c r="B1319" t="s">
        <v>1706</v>
      </c>
      <c r="C1319" t="s">
        <v>30</v>
      </c>
      <c r="D1319" t="s">
        <v>3829</v>
      </c>
      <c r="E1319" s="3">
        <v>41509</v>
      </c>
      <c r="F1319" t="s">
        <v>3831</v>
      </c>
      <c r="G1319" t="s">
        <v>41</v>
      </c>
      <c r="H1319" s="3">
        <v>41514</v>
      </c>
      <c r="I1319" s="3">
        <v>41514</v>
      </c>
      <c r="J1319">
        <v>5</v>
      </c>
      <c r="K1319" t="s">
        <v>8400</v>
      </c>
      <c r="L1319" s="5">
        <v>1.5489999999999999</v>
      </c>
      <c r="M1319">
        <v>2013</v>
      </c>
      <c r="N1319">
        <f t="shared" si="40"/>
        <v>0</v>
      </c>
      <c r="O1319" t="str">
        <f t="shared" si="41"/>
        <v>Friday</v>
      </c>
      <c r="P1319" s="14">
        <v>0.39</v>
      </c>
    </row>
    <row r="1320" spans="1:16" x14ac:dyDescent="0.35">
      <c r="A1320">
        <v>1319</v>
      </c>
      <c r="B1320" t="s">
        <v>3307</v>
      </c>
      <c r="C1320" t="s">
        <v>30</v>
      </c>
      <c r="D1320" t="s">
        <v>3832</v>
      </c>
      <c r="E1320" s="3">
        <v>41579</v>
      </c>
      <c r="F1320" t="s">
        <v>2312</v>
      </c>
      <c r="G1320" t="s">
        <v>242</v>
      </c>
      <c r="H1320" s="3">
        <v>41579</v>
      </c>
      <c r="I1320" s="3">
        <v>41579</v>
      </c>
      <c r="J1320">
        <v>0</v>
      </c>
      <c r="K1320" t="s">
        <v>8400</v>
      </c>
      <c r="L1320" s="5">
        <v>28.55</v>
      </c>
      <c r="M1320">
        <v>2013</v>
      </c>
      <c r="N1320">
        <f t="shared" si="40"/>
        <v>0</v>
      </c>
      <c r="O1320" t="str">
        <f t="shared" si="41"/>
        <v>Friday</v>
      </c>
      <c r="P1320" s="14">
        <v>0.38863636363636372</v>
      </c>
    </row>
    <row r="1321" spans="1:16" x14ac:dyDescent="0.35">
      <c r="A1321">
        <v>1320</v>
      </c>
      <c r="B1321" t="s">
        <v>3834</v>
      </c>
      <c r="C1321" t="s">
        <v>84</v>
      </c>
      <c r="D1321" t="s">
        <v>3835</v>
      </c>
      <c r="E1321" s="3">
        <v>41557</v>
      </c>
      <c r="F1321" t="s">
        <v>1445</v>
      </c>
      <c r="G1321" t="s">
        <v>155</v>
      </c>
      <c r="H1321" s="3">
        <v>41559</v>
      </c>
      <c r="I1321" s="3">
        <v>41559</v>
      </c>
      <c r="J1321">
        <v>2</v>
      </c>
      <c r="K1321" t="s">
        <v>8400</v>
      </c>
      <c r="L1321" s="5">
        <v>201.96899999999999</v>
      </c>
      <c r="M1321">
        <v>2013</v>
      </c>
      <c r="N1321">
        <f t="shared" si="40"/>
        <v>0</v>
      </c>
      <c r="O1321" t="str">
        <f t="shared" si="41"/>
        <v>Thursday</v>
      </c>
      <c r="P1321" s="14">
        <v>0.41013698630136985</v>
      </c>
    </row>
    <row r="1322" spans="1:16" x14ac:dyDescent="0.35">
      <c r="A1322">
        <v>1321</v>
      </c>
      <c r="B1322" t="s">
        <v>3837</v>
      </c>
      <c r="C1322" t="s">
        <v>30</v>
      </c>
      <c r="D1322" t="s">
        <v>3840</v>
      </c>
      <c r="E1322" s="3">
        <v>41771</v>
      </c>
      <c r="F1322" t="s">
        <v>533</v>
      </c>
      <c r="G1322" t="s">
        <v>41</v>
      </c>
      <c r="H1322" s="3">
        <v>41776</v>
      </c>
      <c r="I1322" s="3">
        <v>41776</v>
      </c>
      <c r="J1322">
        <v>5</v>
      </c>
      <c r="K1322" t="s">
        <v>8400</v>
      </c>
      <c r="L1322" s="5">
        <v>6.0439999999999996</v>
      </c>
      <c r="M1322">
        <v>2014</v>
      </c>
      <c r="N1322">
        <f t="shared" si="40"/>
        <v>0</v>
      </c>
      <c r="O1322" t="str">
        <f t="shared" si="41"/>
        <v>Monday</v>
      </c>
      <c r="P1322" s="14">
        <v>0.24875</v>
      </c>
    </row>
    <row r="1323" spans="1:16" x14ac:dyDescent="0.35">
      <c r="A1323">
        <v>1322</v>
      </c>
      <c r="B1323" t="s">
        <v>3483</v>
      </c>
      <c r="C1323" t="s">
        <v>44</v>
      </c>
      <c r="D1323" t="s">
        <v>3841</v>
      </c>
      <c r="E1323" s="3">
        <v>41618</v>
      </c>
      <c r="F1323" t="s">
        <v>3843</v>
      </c>
      <c r="G1323" t="s">
        <v>139</v>
      </c>
      <c r="H1323" s="3">
        <v>41621</v>
      </c>
      <c r="I1323" s="3">
        <v>41621</v>
      </c>
      <c r="J1323">
        <v>3</v>
      </c>
      <c r="K1323" t="s">
        <v>8400</v>
      </c>
      <c r="L1323" s="5">
        <v>69.099999999999994</v>
      </c>
      <c r="M1323">
        <v>2013</v>
      </c>
      <c r="N1323">
        <f t="shared" si="40"/>
        <v>0</v>
      </c>
      <c r="O1323" t="str">
        <f t="shared" si="41"/>
        <v>Tuesday</v>
      </c>
      <c r="P1323" s="14">
        <v>0.45023890784982928</v>
      </c>
    </row>
    <row r="1324" spans="1:16" x14ac:dyDescent="0.35">
      <c r="A1324">
        <v>1323</v>
      </c>
      <c r="B1324" t="s">
        <v>2639</v>
      </c>
      <c r="C1324" t="s">
        <v>44</v>
      </c>
      <c r="D1324" t="s">
        <v>3845</v>
      </c>
      <c r="E1324" s="3">
        <v>41578</v>
      </c>
      <c r="F1324" t="s">
        <v>1587</v>
      </c>
      <c r="G1324" t="s">
        <v>41</v>
      </c>
      <c r="H1324" s="3">
        <v>41583</v>
      </c>
      <c r="I1324" s="3">
        <v>41585</v>
      </c>
      <c r="J1324">
        <v>7</v>
      </c>
      <c r="K1324" t="s">
        <v>8399</v>
      </c>
      <c r="L1324" s="5">
        <v>15.996</v>
      </c>
      <c r="M1324">
        <v>2013</v>
      </c>
      <c r="N1324">
        <f t="shared" si="40"/>
        <v>2</v>
      </c>
      <c r="O1324" t="str">
        <f t="shared" si="41"/>
        <v>Thursday</v>
      </c>
      <c r="P1324" s="14">
        <v>0.20937500000000001</v>
      </c>
    </row>
    <row r="1325" spans="1:16" x14ac:dyDescent="0.35">
      <c r="A1325">
        <v>1324</v>
      </c>
      <c r="B1325" t="s">
        <v>2639</v>
      </c>
      <c r="C1325" t="s">
        <v>44</v>
      </c>
      <c r="D1325" t="s">
        <v>3845</v>
      </c>
      <c r="E1325" s="3">
        <v>41578</v>
      </c>
      <c r="F1325" t="s">
        <v>1383</v>
      </c>
      <c r="G1325" t="s">
        <v>41</v>
      </c>
      <c r="H1325" s="3">
        <v>41583</v>
      </c>
      <c r="I1325" s="3">
        <v>41583</v>
      </c>
      <c r="J1325">
        <v>5</v>
      </c>
      <c r="K1325" t="s">
        <v>8400</v>
      </c>
      <c r="L1325" s="5">
        <v>3.8180000000000001</v>
      </c>
      <c r="M1325">
        <v>2013</v>
      </c>
      <c r="N1325">
        <f t="shared" si="40"/>
        <v>0</v>
      </c>
      <c r="O1325" t="str">
        <f t="shared" si="41"/>
        <v>Thursday</v>
      </c>
      <c r="P1325" s="14">
        <v>0.48837209302325579</v>
      </c>
    </row>
    <row r="1326" spans="1:16" x14ac:dyDescent="0.35">
      <c r="A1326">
        <v>1325</v>
      </c>
      <c r="B1326" t="s">
        <v>2639</v>
      </c>
      <c r="C1326" t="s">
        <v>44</v>
      </c>
      <c r="D1326" t="s">
        <v>3845</v>
      </c>
      <c r="E1326" s="3">
        <v>41578</v>
      </c>
      <c r="F1326" t="s">
        <v>3848</v>
      </c>
      <c r="G1326" t="s">
        <v>41</v>
      </c>
      <c r="H1326" s="3">
        <v>41583</v>
      </c>
      <c r="I1326" s="3">
        <v>41583</v>
      </c>
      <c r="J1326">
        <v>5</v>
      </c>
      <c r="K1326" t="s">
        <v>8400</v>
      </c>
      <c r="L1326" s="5">
        <v>5.8380000000000001</v>
      </c>
      <c r="M1326">
        <v>2013</v>
      </c>
      <c r="N1326">
        <f t="shared" si="40"/>
        <v>0</v>
      </c>
      <c r="O1326" t="str">
        <f t="shared" si="41"/>
        <v>Thursday</v>
      </c>
      <c r="P1326" s="14">
        <v>0.10952380952380951</v>
      </c>
    </row>
    <row r="1327" spans="1:16" x14ac:dyDescent="0.35">
      <c r="A1327">
        <v>1326</v>
      </c>
      <c r="B1327" t="s">
        <v>1609</v>
      </c>
      <c r="C1327" t="s">
        <v>30</v>
      </c>
      <c r="D1327" t="s">
        <v>3849</v>
      </c>
      <c r="E1327" s="3">
        <v>40794</v>
      </c>
      <c r="F1327" t="s">
        <v>2538</v>
      </c>
      <c r="G1327" t="s">
        <v>139</v>
      </c>
      <c r="H1327" s="3">
        <v>40797</v>
      </c>
      <c r="I1327" s="3">
        <v>40797</v>
      </c>
      <c r="J1327">
        <v>3</v>
      </c>
      <c r="K1327" t="s">
        <v>8400</v>
      </c>
      <c r="L1327" s="5">
        <v>5.181</v>
      </c>
      <c r="M1327">
        <v>2011</v>
      </c>
      <c r="N1327">
        <f t="shared" si="40"/>
        <v>0</v>
      </c>
      <c r="O1327" t="str">
        <f t="shared" si="41"/>
        <v>Thursday</v>
      </c>
      <c r="P1327" s="14">
        <v>0.10829268292682928</v>
      </c>
    </row>
    <row r="1328" spans="1:16" x14ac:dyDescent="0.35">
      <c r="A1328">
        <v>1327</v>
      </c>
      <c r="B1328" t="s">
        <v>3851</v>
      </c>
      <c r="C1328" t="s">
        <v>30</v>
      </c>
      <c r="D1328" t="s">
        <v>3852</v>
      </c>
      <c r="E1328" s="3">
        <v>41158</v>
      </c>
      <c r="F1328" t="s">
        <v>3854</v>
      </c>
      <c r="G1328" t="s">
        <v>41</v>
      </c>
      <c r="H1328" s="3">
        <v>41163</v>
      </c>
      <c r="I1328" s="3">
        <v>41163</v>
      </c>
      <c r="J1328">
        <v>5</v>
      </c>
      <c r="K1328" t="s">
        <v>8400</v>
      </c>
      <c r="L1328" s="5">
        <v>3.6429999999999998</v>
      </c>
      <c r="M1328">
        <v>2012</v>
      </c>
      <c r="N1328">
        <f t="shared" si="40"/>
        <v>0</v>
      </c>
      <c r="O1328" t="str">
        <f t="shared" si="41"/>
        <v>Thursday</v>
      </c>
      <c r="P1328" s="14">
        <v>0.35028857040289396</v>
      </c>
    </row>
    <row r="1329" spans="1:16" x14ac:dyDescent="0.35">
      <c r="A1329">
        <v>1328</v>
      </c>
      <c r="B1329" t="s">
        <v>3851</v>
      </c>
      <c r="C1329" t="s">
        <v>30</v>
      </c>
      <c r="D1329" t="s">
        <v>3852</v>
      </c>
      <c r="E1329" s="3">
        <v>41158</v>
      </c>
      <c r="F1329" t="s">
        <v>3855</v>
      </c>
      <c r="G1329" t="s">
        <v>41</v>
      </c>
      <c r="H1329" s="3">
        <v>41163</v>
      </c>
      <c r="I1329" s="3">
        <v>41163</v>
      </c>
      <c r="J1329">
        <v>5</v>
      </c>
      <c r="K1329" t="s">
        <v>8400</v>
      </c>
      <c r="L1329" s="5">
        <v>79.251999999999995</v>
      </c>
      <c r="M1329">
        <v>2012</v>
      </c>
      <c r="N1329">
        <f t="shared" si="40"/>
        <v>0</v>
      </c>
      <c r="O1329" t="str">
        <f t="shared" si="41"/>
        <v>Thursday</v>
      </c>
      <c r="P1329" s="14">
        <v>-0.14572141093561952</v>
      </c>
    </row>
    <row r="1330" spans="1:16" x14ac:dyDescent="0.35">
      <c r="A1330">
        <v>1329</v>
      </c>
      <c r="B1330" t="s">
        <v>3851</v>
      </c>
      <c r="C1330" t="s">
        <v>30</v>
      </c>
      <c r="D1330" t="s">
        <v>3852</v>
      </c>
      <c r="E1330" s="3">
        <v>41158</v>
      </c>
      <c r="F1330" t="s">
        <v>3857</v>
      </c>
      <c r="G1330" t="s">
        <v>41</v>
      </c>
      <c r="H1330" s="3">
        <v>41163</v>
      </c>
      <c r="I1330" s="3">
        <v>41163</v>
      </c>
      <c r="J1330">
        <v>5</v>
      </c>
      <c r="K1330" t="s">
        <v>8400</v>
      </c>
      <c r="L1330" s="5">
        <v>43.552999999999997</v>
      </c>
      <c r="M1330">
        <v>2012</v>
      </c>
      <c r="N1330">
        <f t="shared" si="40"/>
        <v>0</v>
      </c>
      <c r="O1330" t="str">
        <f t="shared" si="41"/>
        <v>Thursday</v>
      </c>
      <c r="P1330" s="14">
        <v>0.15828459141874093</v>
      </c>
    </row>
    <row r="1331" spans="1:16" x14ac:dyDescent="0.35">
      <c r="A1331">
        <v>1330</v>
      </c>
      <c r="B1331" t="s">
        <v>3851</v>
      </c>
      <c r="C1331" t="s">
        <v>30</v>
      </c>
      <c r="D1331" t="s">
        <v>3852</v>
      </c>
      <c r="E1331" s="3">
        <v>41158</v>
      </c>
      <c r="F1331" t="s">
        <v>3859</v>
      </c>
      <c r="G1331" t="s">
        <v>41</v>
      </c>
      <c r="H1331" s="3">
        <v>41163</v>
      </c>
      <c r="I1331" s="3">
        <v>41163</v>
      </c>
      <c r="J1331">
        <v>5</v>
      </c>
      <c r="K1331" t="s">
        <v>8400</v>
      </c>
      <c r="L1331" s="5">
        <v>18.504999999999999</v>
      </c>
      <c r="M1331">
        <v>2012</v>
      </c>
      <c r="N1331">
        <f t="shared" si="40"/>
        <v>0</v>
      </c>
      <c r="O1331" t="str">
        <f t="shared" si="41"/>
        <v>Thursday</v>
      </c>
      <c r="P1331" s="14">
        <v>0.23605361718904008</v>
      </c>
    </row>
    <row r="1332" spans="1:16" x14ac:dyDescent="0.35">
      <c r="A1332">
        <v>1331</v>
      </c>
      <c r="B1332" t="s">
        <v>3861</v>
      </c>
      <c r="C1332" t="s">
        <v>30</v>
      </c>
      <c r="D1332" t="s">
        <v>3862</v>
      </c>
      <c r="E1332" s="3">
        <v>41261</v>
      </c>
      <c r="F1332" t="s">
        <v>1250</v>
      </c>
      <c r="G1332" t="s">
        <v>155</v>
      </c>
      <c r="H1332" s="3">
        <v>41263</v>
      </c>
      <c r="I1332" s="3">
        <v>41263</v>
      </c>
      <c r="J1332">
        <v>2</v>
      </c>
      <c r="K1332" t="s">
        <v>8400</v>
      </c>
      <c r="L1332" s="5">
        <v>10.443</v>
      </c>
      <c r="M1332">
        <v>2012</v>
      </c>
      <c r="N1332">
        <f t="shared" si="40"/>
        <v>0</v>
      </c>
      <c r="O1332" t="str">
        <f t="shared" si="41"/>
        <v>Tuesday</v>
      </c>
      <c r="P1332" s="14">
        <v>0.1275</v>
      </c>
    </row>
    <row r="1333" spans="1:16" x14ac:dyDescent="0.35">
      <c r="A1333">
        <v>1332</v>
      </c>
      <c r="B1333" t="s">
        <v>3864</v>
      </c>
      <c r="C1333" t="s">
        <v>30</v>
      </c>
      <c r="D1333" t="s">
        <v>3865</v>
      </c>
      <c r="E1333" s="3">
        <v>41218</v>
      </c>
      <c r="F1333" t="s">
        <v>3867</v>
      </c>
      <c r="G1333" t="s">
        <v>41</v>
      </c>
      <c r="H1333" s="3">
        <v>41223</v>
      </c>
      <c r="I1333" s="3">
        <v>41225</v>
      </c>
      <c r="J1333">
        <v>7</v>
      </c>
      <c r="K1333" t="s">
        <v>8399</v>
      </c>
      <c r="L1333" s="5">
        <v>9.3879999999999999</v>
      </c>
      <c r="M1333">
        <v>2012</v>
      </c>
      <c r="N1333">
        <f t="shared" si="40"/>
        <v>2</v>
      </c>
      <c r="O1333" t="str">
        <f t="shared" si="41"/>
        <v>Monday</v>
      </c>
      <c r="P1333" s="14">
        <v>0.18020618556701032</v>
      </c>
    </row>
    <row r="1334" spans="1:16" x14ac:dyDescent="0.35">
      <c r="A1334">
        <v>1333</v>
      </c>
      <c r="B1334" t="s">
        <v>3864</v>
      </c>
      <c r="C1334" t="s">
        <v>30</v>
      </c>
      <c r="D1334" t="s">
        <v>3865</v>
      </c>
      <c r="E1334" s="3">
        <v>41218</v>
      </c>
      <c r="F1334" t="s">
        <v>3048</v>
      </c>
      <c r="G1334" t="s">
        <v>41</v>
      </c>
      <c r="H1334" s="3">
        <v>41223</v>
      </c>
      <c r="I1334" s="3">
        <v>41223</v>
      </c>
      <c r="J1334">
        <v>5</v>
      </c>
      <c r="K1334" t="s">
        <v>8400</v>
      </c>
      <c r="L1334" s="5">
        <v>5.1820000000000004</v>
      </c>
      <c r="M1334">
        <v>2012</v>
      </c>
      <c r="N1334">
        <f t="shared" si="40"/>
        <v>0</v>
      </c>
      <c r="O1334" t="str">
        <f t="shared" si="41"/>
        <v>Monday</v>
      </c>
      <c r="P1334" s="14">
        <v>0.48512820512820515</v>
      </c>
    </row>
    <row r="1335" spans="1:16" x14ac:dyDescent="0.35">
      <c r="A1335">
        <v>1334</v>
      </c>
      <c r="B1335" t="s">
        <v>413</v>
      </c>
      <c r="C1335" t="s">
        <v>84</v>
      </c>
      <c r="D1335" t="s">
        <v>3868</v>
      </c>
      <c r="E1335" s="3">
        <v>41962</v>
      </c>
      <c r="F1335" t="s">
        <v>3870</v>
      </c>
      <c r="G1335" t="s">
        <v>139</v>
      </c>
      <c r="H1335" s="3">
        <v>41965</v>
      </c>
      <c r="I1335" s="3">
        <v>41965</v>
      </c>
      <c r="J1335">
        <v>3</v>
      </c>
      <c r="K1335" t="s">
        <v>8400</v>
      </c>
      <c r="L1335" s="5">
        <v>4.46</v>
      </c>
      <c r="M1335">
        <v>2014</v>
      </c>
      <c r="N1335">
        <f t="shared" si="40"/>
        <v>0</v>
      </c>
      <c r="O1335" t="str">
        <f t="shared" si="41"/>
        <v>Wednesday</v>
      </c>
      <c r="P1335" s="14">
        <v>0.24</v>
      </c>
    </row>
    <row r="1336" spans="1:16" x14ac:dyDescent="0.35">
      <c r="A1336">
        <v>1335</v>
      </c>
      <c r="B1336" t="s">
        <v>3872</v>
      </c>
      <c r="C1336" t="s">
        <v>44</v>
      </c>
      <c r="D1336" t="s">
        <v>3873</v>
      </c>
      <c r="E1336" s="3">
        <v>41348</v>
      </c>
      <c r="F1336" t="s">
        <v>3875</v>
      </c>
      <c r="G1336" t="s">
        <v>242</v>
      </c>
      <c r="H1336" s="3">
        <v>41348</v>
      </c>
      <c r="I1336" s="3">
        <v>41348</v>
      </c>
      <c r="J1336">
        <v>0</v>
      </c>
      <c r="K1336" t="s">
        <v>8400</v>
      </c>
      <c r="L1336" s="5">
        <v>1.242</v>
      </c>
      <c r="M1336">
        <v>2013</v>
      </c>
      <c r="N1336">
        <f t="shared" si="40"/>
        <v>0</v>
      </c>
      <c r="O1336" t="str">
        <f t="shared" si="41"/>
        <v>Friday</v>
      </c>
      <c r="P1336" s="14">
        <v>-0.62061684639167491</v>
      </c>
    </row>
    <row r="1337" spans="1:16" x14ac:dyDescent="0.35">
      <c r="A1337">
        <v>1336</v>
      </c>
      <c r="B1337" t="s">
        <v>3877</v>
      </c>
      <c r="C1337" t="s">
        <v>44</v>
      </c>
      <c r="D1337" t="s">
        <v>3878</v>
      </c>
      <c r="E1337" s="3">
        <v>40898</v>
      </c>
      <c r="F1337" t="s">
        <v>785</v>
      </c>
      <c r="G1337" t="s">
        <v>41</v>
      </c>
      <c r="H1337" s="3">
        <v>40903</v>
      </c>
      <c r="I1337" s="3">
        <v>40903</v>
      </c>
      <c r="J1337">
        <v>5</v>
      </c>
      <c r="K1337" t="s">
        <v>8400</v>
      </c>
      <c r="L1337" s="5">
        <v>0.88400000000000001</v>
      </c>
      <c r="M1337">
        <v>2011</v>
      </c>
      <c r="N1337">
        <f t="shared" si="40"/>
        <v>0</v>
      </c>
      <c r="O1337" t="str">
        <f t="shared" si="41"/>
        <v>Wednesday</v>
      </c>
      <c r="P1337" s="14">
        <v>0.39157894736842108</v>
      </c>
    </row>
    <row r="1338" spans="1:16" x14ac:dyDescent="0.35">
      <c r="A1338">
        <v>1337</v>
      </c>
      <c r="B1338" t="s">
        <v>3877</v>
      </c>
      <c r="C1338" t="s">
        <v>44</v>
      </c>
      <c r="D1338" t="s">
        <v>3878</v>
      </c>
      <c r="E1338" s="3">
        <v>40898</v>
      </c>
      <c r="F1338" t="s">
        <v>3880</v>
      </c>
      <c r="G1338" t="s">
        <v>41</v>
      </c>
      <c r="H1338" s="3">
        <v>40903</v>
      </c>
      <c r="I1338" s="3">
        <v>40903</v>
      </c>
      <c r="J1338">
        <v>5</v>
      </c>
      <c r="K1338" t="s">
        <v>8400</v>
      </c>
      <c r="L1338" s="5">
        <v>36.765000000000001</v>
      </c>
      <c r="M1338">
        <v>2011</v>
      </c>
      <c r="N1338">
        <f t="shared" si="40"/>
        <v>0</v>
      </c>
      <c r="O1338" t="str">
        <f t="shared" si="41"/>
        <v>Wednesday</v>
      </c>
      <c r="P1338" s="14">
        <v>9.9489795918367308E-3</v>
      </c>
    </row>
    <row r="1339" spans="1:16" x14ac:dyDescent="0.35">
      <c r="A1339">
        <v>1338</v>
      </c>
      <c r="B1339" t="s">
        <v>3877</v>
      </c>
      <c r="C1339" t="s">
        <v>44</v>
      </c>
      <c r="D1339" t="s">
        <v>3878</v>
      </c>
      <c r="E1339" s="3">
        <v>40898</v>
      </c>
      <c r="F1339" t="s">
        <v>1370</v>
      </c>
      <c r="G1339" t="s">
        <v>41</v>
      </c>
      <c r="H1339" s="3">
        <v>40903</v>
      </c>
      <c r="I1339" s="3">
        <v>40903</v>
      </c>
      <c r="J1339">
        <v>5</v>
      </c>
      <c r="K1339" t="s">
        <v>8400</v>
      </c>
      <c r="L1339" s="5">
        <v>1.36</v>
      </c>
      <c r="M1339">
        <v>2011</v>
      </c>
      <c r="N1339">
        <f t="shared" si="40"/>
        <v>0</v>
      </c>
      <c r="O1339" t="str">
        <f t="shared" si="41"/>
        <v>Wednesday</v>
      </c>
      <c r="P1339" s="14">
        <v>0.19111111111111112</v>
      </c>
    </row>
    <row r="1340" spans="1:16" x14ac:dyDescent="0.35">
      <c r="A1340">
        <v>1339</v>
      </c>
      <c r="B1340" t="s">
        <v>3877</v>
      </c>
      <c r="C1340" t="s">
        <v>44</v>
      </c>
      <c r="D1340" t="s">
        <v>3878</v>
      </c>
      <c r="E1340" s="3">
        <v>40898</v>
      </c>
      <c r="F1340" t="s">
        <v>3882</v>
      </c>
      <c r="G1340" t="s">
        <v>41</v>
      </c>
      <c r="H1340" s="3">
        <v>40903</v>
      </c>
      <c r="I1340" s="3">
        <v>40903</v>
      </c>
      <c r="J1340">
        <v>5</v>
      </c>
      <c r="K1340" t="s">
        <v>8400</v>
      </c>
      <c r="L1340" s="5">
        <v>14.997</v>
      </c>
      <c r="M1340">
        <v>2011</v>
      </c>
      <c r="N1340">
        <f t="shared" si="40"/>
        <v>0</v>
      </c>
      <c r="O1340" t="str">
        <f t="shared" si="41"/>
        <v>Wednesday</v>
      </c>
      <c r="P1340" s="14">
        <v>0.42848209175861968</v>
      </c>
    </row>
    <row r="1341" spans="1:16" x14ac:dyDescent="0.35">
      <c r="A1341">
        <v>1340</v>
      </c>
      <c r="B1341" t="s">
        <v>3884</v>
      </c>
      <c r="C1341" t="s">
        <v>84</v>
      </c>
      <c r="D1341" t="s">
        <v>3885</v>
      </c>
      <c r="E1341" s="3">
        <v>41444</v>
      </c>
      <c r="F1341" t="s">
        <v>2085</v>
      </c>
      <c r="G1341" t="s">
        <v>41</v>
      </c>
      <c r="H1341" s="3">
        <v>41449</v>
      </c>
      <c r="I1341" s="3">
        <v>41449</v>
      </c>
      <c r="J1341">
        <v>5</v>
      </c>
      <c r="K1341" t="s">
        <v>8400</v>
      </c>
      <c r="L1341" s="5">
        <v>8.67</v>
      </c>
      <c r="M1341">
        <v>2013</v>
      </c>
      <c r="N1341">
        <f t="shared" si="40"/>
        <v>0</v>
      </c>
      <c r="O1341" t="str">
        <f t="shared" si="41"/>
        <v>Wednesday</v>
      </c>
      <c r="P1341" s="14">
        <v>0.47036496350364959</v>
      </c>
    </row>
    <row r="1342" spans="1:16" x14ac:dyDescent="0.35">
      <c r="A1342">
        <v>1341</v>
      </c>
      <c r="B1342" t="s">
        <v>3887</v>
      </c>
      <c r="C1342" t="s">
        <v>199</v>
      </c>
      <c r="D1342" t="s">
        <v>3888</v>
      </c>
      <c r="E1342" s="3">
        <v>41878</v>
      </c>
      <c r="F1342" t="s">
        <v>3367</v>
      </c>
      <c r="G1342" t="s">
        <v>242</v>
      </c>
      <c r="H1342" s="3">
        <v>41878</v>
      </c>
      <c r="I1342" s="3">
        <v>41880</v>
      </c>
      <c r="J1342">
        <v>2</v>
      </c>
      <c r="K1342" t="s">
        <v>8399</v>
      </c>
      <c r="L1342" s="5">
        <v>8.36</v>
      </c>
      <c r="M1342">
        <v>2014</v>
      </c>
      <c r="N1342">
        <f t="shared" si="40"/>
        <v>2</v>
      </c>
      <c r="O1342" t="str">
        <f t="shared" si="41"/>
        <v>Wednesday</v>
      </c>
      <c r="P1342" s="14">
        <v>-0.15673889522472731</v>
      </c>
    </row>
    <row r="1343" spans="1:16" x14ac:dyDescent="0.35">
      <c r="A1343">
        <v>1342</v>
      </c>
      <c r="B1343" t="s">
        <v>3887</v>
      </c>
      <c r="C1343" t="s">
        <v>199</v>
      </c>
      <c r="D1343" t="s">
        <v>3888</v>
      </c>
      <c r="E1343" s="3">
        <v>41878</v>
      </c>
      <c r="F1343" t="s">
        <v>3890</v>
      </c>
      <c r="G1343" t="s">
        <v>242</v>
      </c>
      <c r="H1343" s="3">
        <v>41878</v>
      </c>
      <c r="I1343" s="3">
        <v>41878</v>
      </c>
      <c r="J1343">
        <v>0</v>
      </c>
      <c r="K1343" t="s">
        <v>8400</v>
      </c>
      <c r="L1343" s="5">
        <v>3.7290000000000001</v>
      </c>
      <c r="M1343">
        <v>2014</v>
      </c>
      <c r="N1343">
        <f t="shared" si="40"/>
        <v>0</v>
      </c>
      <c r="O1343" t="str">
        <f t="shared" si="41"/>
        <v>Wednesday</v>
      </c>
      <c r="P1343" s="14">
        <v>-1.3206405106476643E-2</v>
      </c>
    </row>
    <row r="1344" spans="1:16" x14ac:dyDescent="0.35">
      <c r="A1344">
        <v>1343</v>
      </c>
      <c r="B1344" t="s">
        <v>3892</v>
      </c>
      <c r="C1344" t="s">
        <v>84</v>
      </c>
      <c r="D1344" t="s">
        <v>3893</v>
      </c>
      <c r="E1344" s="3">
        <v>41895</v>
      </c>
      <c r="F1344" t="s">
        <v>3593</v>
      </c>
      <c r="G1344" t="s">
        <v>139</v>
      </c>
      <c r="H1344" s="3">
        <v>41898</v>
      </c>
      <c r="I1344" s="3">
        <v>41898</v>
      </c>
      <c r="J1344">
        <v>3</v>
      </c>
      <c r="K1344" t="s">
        <v>8400</v>
      </c>
      <c r="L1344" s="5">
        <v>0.98299999999999998</v>
      </c>
      <c r="M1344">
        <v>2014</v>
      </c>
      <c r="N1344">
        <f t="shared" si="40"/>
        <v>0</v>
      </c>
      <c r="O1344" t="str">
        <f t="shared" si="41"/>
        <v>Saturday</v>
      </c>
      <c r="P1344" s="14">
        <v>0.47142857142857142</v>
      </c>
    </row>
    <row r="1345" spans="1:16" x14ac:dyDescent="0.35">
      <c r="A1345">
        <v>1344</v>
      </c>
      <c r="B1345" t="s">
        <v>3892</v>
      </c>
      <c r="C1345" t="s">
        <v>84</v>
      </c>
      <c r="D1345" t="s">
        <v>3893</v>
      </c>
      <c r="E1345" s="3">
        <v>41895</v>
      </c>
      <c r="F1345" t="s">
        <v>3895</v>
      </c>
      <c r="G1345" t="s">
        <v>139</v>
      </c>
      <c r="H1345" s="3">
        <v>41898</v>
      </c>
      <c r="I1345" s="3">
        <v>41898</v>
      </c>
      <c r="J1345">
        <v>3</v>
      </c>
      <c r="K1345" t="s">
        <v>8400</v>
      </c>
      <c r="L1345" s="5">
        <v>90.991</v>
      </c>
      <c r="M1345">
        <v>2014</v>
      </c>
      <c r="N1345">
        <f t="shared" si="40"/>
        <v>0</v>
      </c>
      <c r="O1345" t="str">
        <f t="shared" si="41"/>
        <v>Saturday</v>
      </c>
      <c r="P1345" s="14">
        <v>0.26976744186046514</v>
      </c>
    </row>
    <row r="1346" spans="1:16" x14ac:dyDescent="0.35">
      <c r="A1346">
        <v>1345</v>
      </c>
      <c r="B1346" t="s">
        <v>3892</v>
      </c>
      <c r="C1346" t="s">
        <v>84</v>
      </c>
      <c r="D1346" t="s">
        <v>3893</v>
      </c>
      <c r="E1346" s="3">
        <v>41895</v>
      </c>
      <c r="F1346" t="s">
        <v>2977</v>
      </c>
      <c r="G1346" t="s">
        <v>139</v>
      </c>
      <c r="H1346" s="3">
        <v>41898</v>
      </c>
      <c r="I1346" s="3">
        <v>41898</v>
      </c>
      <c r="J1346">
        <v>3</v>
      </c>
      <c r="K1346" t="s">
        <v>8400</v>
      </c>
      <c r="L1346" s="5">
        <v>1.7749999999999999</v>
      </c>
      <c r="M1346">
        <v>2014</v>
      </c>
      <c r="N1346">
        <f t="shared" si="40"/>
        <v>0</v>
      </c>
      <c r="O1346" t="str">
        <f t="shared" si="41"/>
        <v>Saturday</v>
      </c>
      <c r="P1346" s="14">
        <v>0.24842105263157893</v>
      </c>
    </row>
    <row r="1347" spans="1:16" x14ac:dyDescent="0.35">
      <c r="A1347">
        <v>1346</v>
      </c>
      <c r="B1347" t="s">
        <v>3892</v>
      </c>
      <c r="C1347" t="s">
        <v>84</v>
      </c>
      <c r="D1347" t="s">
        <v>3893</v>
      </c>
      <c r="E1347" s="3">
        <v>41895</v>
      </c>
      <c r="F1347" t="s">
        <v>3011</v>
      </c>
      <c r="G1347" t="s">
        <v>139</v>
      </c>
      <c r="H1347" s="3">
        <v>41898</v>
      </c>
      <c r="I1347" s="3">
        <v>41898</v>
      </c>
      <c r="J1347">
        <v>3</v>
      </c>
      <c r="K1347" t="s">
        <v>8400</v>
      </c>
      <c r="L1347" s="5">
        <v>13.201000000000001</v>
      </c>
      <c r="M1347">
        <v>2014</v>
      </c>
      <c r="N1347">
        <f t="shared" ref="N1347:N1410" si="42">I1347-H1347</f>
        <v>0</v>
      </c>
      <c r="O1347" t="str">
        <f t="shared" ref="O1347:O1410" si="43">TEXT(E1347,"dddd")</f>
        <v>Saturday</v>
      </c>
      <c r="P1347" s="14">
        <v>0.34070175438596495</v>
      </c>
    </row>
    <row r="1348" spans="1:16" x14ac:dyDescent="0.35">
      <c r="A1348">
        <v>1347</v>
      </c>
      <c r="B1348" t="s">
        <v>3897</v>
      </c>
      <c r="C1348" t="s">
        <v>44</v>
      </c>
      <c r="D1348" t="s">
        <v>3898</v>
      </c>
      <c r="E1348" s="3">
        <v>41171</v>
      </c>
      <c r="F1348" t="s">
        <v>3900</v>
      </c>
      <c r="G1348" t="s">
        <v>41</v>
      </c>
      <c r="H1348" s="3">
        <v>41176</v>
      </c>
      <c r="I1348" s="3">
        <v>41176</v>
      </c>
      <c r="J1348">
        <v>5</v>
      </c>
      <c r="K1348" t="s">
        <v>8400</v>
      </c>
      <c r="L1348" s="5">
        <v>3.601</v>
      </c>
      <c r="M1348">
        <v>2012</v>
      </c>
      <c r="N1348">
        <f t="shared" si="42"/>
        <v>0</v>
      </c>
      <c r="O1348" t="str">
        <f t="shared" si="43"/>
        <v>Wednesday</v>
      </c>
      <c r="P1348" s="14">
        <v>-0.50432968912949239</v>
      </c>
    </row>
    <row r="1349" spans="1:16" x14ac:dyDescent="0.35">
      <c r="A1349">
        <v>1348</v>
      </c>
      <c r="B1349" t="s">
        <v>3897</v>
      </c>
      <c r="C1349" t="s">
        <v>44</v>
      </c>
      <c r="D1349" t="s">
        <v>3898</v>
      </c>
      <c r="E1349" s="3">
        <v>41171</v>
      </c>
      <c r="F1349" t="s">
        <v>1262</v>
      </c>
      <c r="G1349" t="s">
        <v>41</v>
      </c>
      <c r="H1349" s="3">
        <v>41176</v>
      </c>
      <c r="I1349" s="3">
        <v>41179</v>
      </c>
      <c r="J1349">
        <v>8</v>
      </c>
      <c r="K1349" t="s">
        <v>8399</v>
      </c>
      <c r="L1349" s="5">
        <v>4.08</v>
      </c>
      <c r="M1349">
        <v>2012</v>
      </c>
      <c r="N1349">
        <f t="shared" si="42"/>
        <v>3</v>
      </c>
      <c r="O1349" t="str">
        <f t="shared" si="43"/>
        <v>Wednesday</v>
      </c>
      <c r="P1349" s="14">
        <v>-0.36866789991965176</v>
      </c>
    </row>
    <row r="1350" spans="1:16" x14ac:dyDescent="0.35">
      <c r="A1350">
        <v>1349</v>
      </c>
      <c r="B1350" t="s">
        <v>3897</v>
      </c>
      <c r="C1350" t="s">
        <v>44</v>
      </c>
      <c r="D1350" t="s">
        <v>3898</v>
      </c>
      <c r="E1350" s="3">
        <v>41171</v>
      </c>
      <c r="F1350" t="s">
        <v>3902</v>
      </c>
      <c r="G1350" t="s">
        <v>41</v>
      </c>
      <c r="H1350" s="3">
        <v>41176</v>
      </c>
      <c r="I1350" s="3">
        <v>41177</v>
      </c>
      <c r="J1350">
        <v>6</v>
      </c>
      <c r="K1350" t="s">
        <v>8399</v>
      </c>
      <c r="L1350" s="5">
        <v>2.431</v>
      </c>
      <c r="M1350">
        <v>2012</v>
      </c>
      <c r="N1350">
        <f t="shared" si="42"/>
        <v>1</v>
      </c>
      <c r="O1350" t="str">
        <f t="shared" si="43"/>
        <v>Wednesday</v>
      </c>
      <c r="P1350" s="14">
        <v>0.14031382015691007</v>
      </c>
    </row>
    <row r="1351" spans="1:16" x14ac:dyDescent="0.35">
      <c r="A1351">
        <v>1350</v>
      </c>
      <c r="B1351" t="s">
        <v>974</v>
      </c>
      <c r="C1351" t="s">
        <v>44</v>
      </c>
      <c r="D1351" t="s">
        <v>3903</v>
      </c>
      <c r="E1351" s="3">
        <v>41488</v>
      </c>
      <c r="F1351" t="s">
        <v>2332</v>
      </c>
      <c r="G1351" t="s">
        <v>41</v>
      </c>
      <c r="H1351" s="3">
        <v>41493</v>
      </c>
      <c r="I1351" s="3">
        <v>41493</v>
      </c>
      <c r="J1351">
        <v>5</v>
      </c>
      <c r="K1351" t="s">
        <v>8400</v>
      </c>
      <c r="L1351" s="5">
        <v>34.048000000000002</v>
      </c>
      <c r="M1351">
        <v>2013</v>
      </c>
      <c r="N1351">
        <f t="shared" si="42"/>
        <v>0</v>
      </c>
      <c r="O1351" t="str">
        <f t="shared" si="43"/>
        <v>Friday</v>
      </c>
      <c r="P1351" s="14">
        <v>-0.11157113493261175</v>
      </c>
    </row>
    <row r="1352" spans="1:16" x14ac:dyDescent="0.35">
      <c r="A1352">
        <v>1351</v>
      </c>
      <c r="B1352" t="s">
        <v>1665</v>
      </c>
      <c r="C1352" t="s">
        <v>199</v>
      </c>
      <c r="D1352" t="s">
        <v>3904</v>
      </c>
      <c r="E1352" s="3">
        <v>40613</v>
      </c>
      <c r="F1352" t="s">
        <v>2266</v>
      </c>
      <c r="G1352" t="s">
        <v>41</v>
      </c>
      <c r="H1352" s="3">
        <v>40618</v>
      </c>
      <c r="I1352" s="3">
        <v>40618</v>
      </c>
      <c r="J1352">
        <v>5</v>
      </c>
      <c r="K1352" t="s">
        <v>8400</v>
      </c>
      <c r="L1352" s="5">
        <v>3.4140000000000001</v>
      </c>
      <c r="M1352">
        <v>2011</v>
      </c>
      <c r="N1352">
        <f t="shared" si="42"/>
        <v>0</v>
      </c>
      <c r="O1352" t="str">
        <f t="shared" si="43"/>
        <v>Friday</v>
      </c>
      <c r="P1352" s="14">
        <v>0.19090909090909086</v>
      </c>
    </row>
    <row r="1353" spans="1:16" x14ac:dyDescent="0.35">
      <c r="A1353">
        <v>1352</v>
      </c>
      <c r="B1353" t="s">
        <v>1665</v>
      </c>
      <c r="C1353" t="s">
        <v>199</v>
      </c>
      <c r="D1353" t="s">
        <v>3904</v>
      </c>
      <c r="E1353" s="3">
        <v>40613</v>
      </c>
      <c r="F1353" t="s">
        <v>3906</v>
      </c>
      <c r="G1353" t="s">
        <v>41</v>
      </c>
      <c r="H1353" s="3">
        <v>40618</v>
      </c>
      <c r="I1353" s="3">
        <v>40618</v>
      </c>
      <c r="J1353">
        <v>5</v>
      </c>
      <c r="K1353" t="s">
        <v>8400</v>
      </c>
      <c r="L1353" s="5">
        <v>2.8119999999999998</v>
      </c>
      <c r="M1353">
        <v>2011</v>
      </c>
      <c r="N1353">
        <f t="shared" si="42"/>
        <v>0</v>
      </c>
      <c r="O1353" t="str">
        <f t="shared" si="43"/>
        <v>Friday</v>
      </c>
      <c r="P1353" s="14">
        <v>0.37348837209302321</v>
      </c>
    </row>
    <row r="1354" spans="1:16" x14ac:dyDescent="0.35">
      <c r="A1354">
        <v>1353</v>
      </c>
      <c r="B1354" t="s">
        <v>1665</v>
      </c>
      <c r="C1354" t="s">
        <v>199</v>
      </c>
      <c r="D1354" t="s">
        <v>3904</v>
      </c>
      <c r="E1354" s="3">
        <v>40613</v>
      </c>
      <c r="F1354" t="s">
        <v>3908</v>
      </c>
      <c r="G1354" t="s">
        <v>41</v>
      </c>
      <c r="H1354" s="3">
        <v>40618</v>
      </c>
      <c r="I1354" s="3">
        <v>40618</v>
      </c>
      <c r="J1354">
        <v>5</v>
      </c>
      <c r="K1354" t="s">
        <v>8400</v>
      </c>
      <c r="L1354" s="5">
        <v>6.4930000000000003</v>
      </c>
      <c r="M1354">
        <v>2011</v>
      </c>
      <c r="N1354">
        <f t="shared" si="42"/>
        <v>0</v>
      </c>
      <c r="O1354" t="str">
        <f t="shared" si="43"/>
        <v>Friday</v>
      </c>
      <c r="P1354" s="14">
        <v>0.27999999999999997</v>
      </c>
    </row>
    <row r="1355" spans="1:16" x14ac:dyDescent="0.35">
      <c r="A1355">
        <v>1354</v>
      </c>
      <c r="B1355" t="s">
        <v>3910</v>
      </c>
      <c r="C1355" t="s">
        <v>84</v>
      </c>
      <c r="D1355" t="s">
        <v>3911</v>
      </c>
      <c r="E1355" s="3">
        <v>41554</v>
      </c>
      <c r="F1355" t="s">
        <v>3133</v>
      </c>
      <c r="G1355" t="s">
        <v>242</v>
      </c>
      <c r="H1355" s="3">
        <v>41554</v>
      </c>
      <c r="I1355" s="3">
        <v>41554</v>
      </c>
      <c r="J1355">
        <v>0</v>
      </c>
      <c r="K1355" t="s">
        <v>8400</v>
      </c>
      <c r="L1355" s="5">
        <v>24.73</v>
      </c>
      <c r="M1355">
        <v>2013</v>
      </c>
      <c r="N1355">
        <f t="shared" si="42"/>
        <v>0</v>
      </c>
      <c r="O1355" t="str">
        <f t="shared" si="43"/>
        <v>Monday</v>
      </c>
      <c r="P1355" s="14">
        <v>0.1791150442477876</v>
      </c>
    </row>
    <row r="1356" spans="1:16" x14ac:dyDescent="0.35">
      <c r="A1356">
        <v>1355</v>
      </c>
      <c r="B1356" t="s">
        <v>3913</v>
      </c>
      <c r="C1356" t="s">
        <v>84</v>
      </c>
      <c r="D1356" t="s">
        <v>3914</v>
      </c>
      <c r="E1356" s="3">
        <v>40652</v>
      </c>
      <c r="F1356" t="s">
        <v>3915</v>
      </c>
      <c r="G1356" t="s">
        <v>242</v>
      </c>
      <c r="H1356" s="3">
        <v>40652</v>
      </c>
      <c r="I1356" s="3">
        <v>40652</v>
      </c>
      <c r="J1356">
        <v>0</v>
      </c>
      <c r="K1356" t="s">
        <v>8400</v>
      </c>
      <c r="L1356" s="5">
        <v>4.8559999999999999</v>
      </c>
      <c r="M1356">
        <v>2011</v>
      </c>
      <c r="N1356">
        <f t="shared" si="42"/>
        <v>0</v>
      </c>
      <c r="O1356" t="str">
        <f t="shared" si="43"/>
        <v>Tuesday</v>
      </c>
      <c r="P1356" s="14">
        <v>0.32279999999999992</v>
      </c>
    </row>
    <row r="1357" spans="1:16" x14ac:dyDescent="0.35">
      <c r="A1357">
        <v>1356</v>
      </c>
      <c r="B1357" t="s">
        <v>3884</v>
      </c>
      <c r="C1357" t="s">
        <v>44</v>
      </c>
      <c r="D1357" t="s">
        <v>3916</v>
      </c>
      <c r="E1357" s="3">
        <v>40793</v>
      </c>
      <c r="F1357" t="s">
        <v>3918</v>
      </c>
      <c r="G1357" t="s">
        <v>155</v>
      </c>
      <c r="H1357" s="3">
        <v>40795</v>
      </c>
      <c r="I1357" s="3">
        <v>40795</v>
      </c>
      <c r="J1357">
        <v>2</v>
      </c>
      <c r="K1357" t="s">
        <v>8400</v>
      </c>
      <c r="L1357" s="5">
        <v>2.8460000000000001</v>
      </c>
      <c r="M1357">
        <v>2011</v>
      </c>
      <c r="N1357">
        <f t="shared" si="42"/>
        <v>0</v>
      </c>
      <c r="O1357" t="str">
        <f t="shared" si="43"/>
        <v>Wednesday</v>
      </c>
      <c r="P1357" s="14">
        <v>-0.7016020073344913</v>
      </c>
    </row>
    <row r="1358" spans="1:16" x14ac:dyDescent="0.35">
      <c r="A1358">
        <v>1357</v>
      </c>
      <c r="B1358" t="s">
        <v>2258</v>
      </c>
      <c r="C1358" t="s">
        <v>44</v>
      </c>
      <c r="D1358" t="s">
        <v>3919</v>
      </c>
      <c r="E1358" s="3">
        <v>41871</v>
      </c>
      <c r="F1358" t="s">
        <v>1410</v>
      </c>
      <c r="G1358" t="s">
        <v>41</v>
      </c>
      <c r="H1358" s="3">
        <v>41876</v>
      </c>
      <c r="I1358" s="3">
        <v>41876</v>
      </c>
      <c r="J1358">
        <v>5</v>
      </c>
      <c r="K1358" t="s">
        <v>8400</v>
      </c>
      <c r="L1358" s="5">
        <v>7.4720000000000004</v>
      </c>
      <c r="M1358">
        <v>2014</v>
      </c>
      <c r="N1358">
        <f t="shared" si="42"/>
        <v>0</v>
      </c>
      <c r="O1358" t="str">
        <f t="shared" si="43"/>
        <v>Wednesday</v>
      </c>
      <c r="P1358" s="14">
        <v>0</v>
      </c>
    </row>
    <row r="1359" spans="1:16" x14ac:dyDescent="0.35">
      <c r="A1359">
        <v>1358</v>
      </c>
      <c r="B1359" t="s">
        <v>2046</v>
      </c>
      <c r="C1359" t="s">
        <v>44</v>
      </c>
      <c r="D1359" t="s">
        <v>3920</v>
      </c>
      <c r="E1359" s="3">
        <v>41240</v>
      </c>
      <c r="F1359" t="s">
        <v>1270</v>
      </c>
      <c r="G1359" t="s">
        <v>41</v>
      </c>
      <c r="H1359" s="3">
        <v>41245</v>
      </c>
      <c r="I1359" s="3">
        <v>41245</v>
      </c>
      <c r="J1359">
        <v>5</v>
      </c>
      <c r="K1359" t="s">
        <v>8400</v>
      </c>
      <c r="L1359" s="5">
        <v>32.226999999999997</v>
      </c>
      <c r="M1359">
        <v>2012</v>
      </c>
      <c r="N1359">
        <f t="shared" si="42"/>
        <v>0</v>
      </c>
      <c r="O1359" t="str">
        <f t="shared" si="43"/>
        <v>Tuesday</v>
      </c>
      <c r="P1359" s="14">
        <v>1.970443349753695E-2</v>
      </c>
    </row>
    <row r="1360" spans="1:16" x14ac:dyDescent="0.35">
      <c r="A1360">
        <v>1359</v>
      </c>
      <c r="B1360" t="s">
        <v>3922</v>
      </c>
      <c r="C1360" t="s">
        <v>44</v>
      </c>
      <c r="D1360" t="s">
        <v>3924</v>
      </c>
      <c r="E1360" s="3">
        <v>40799</v>
      </c>
      <c r="F1360" t="s">
        <v>1625</v>
      </c>
      <c r="G1360" t="s">
        <v>139</v>
      </c>
      <c r="H1360" s="3">
        <v>40802</v>
      </c>
      <c r="I1360" s="3">
        <v>40803</v>
      </c>
      <c r="J1360">
        <v>4</v>
      </c>
      <c r="K1360" t="s">
        <v>8399</v>
      </c>
      <c r="L1360" s="5">
        <v>6.4000000000000001E-2</v>
      </c>
      <c r="M1360">
        <v>2011</v>
      </c>
      <c r="N1360">
        <f t="shared" si="42"/>
        <v>1</v>
      </c>
      <c r="O1360" t="str">
        <f t="shared" si="43"/>
        <v>Tuesday</v>
      </c>
      <c r="P1360" s="14">
        <v>0.41230769230769232</v>
      </c>
    </row>
    <row r="1361" spans="1:16" x14ac:dyDescent="0.35">
      <c r="A1361">
        <v>1360</v>
      </c>
      <c r="B1361" t="s">
        <v>3922</v>
      </c>
      <c r="C1361" t="s">
        <v>44</v>
      </c>
      <c r="D1361" t="s">
        <v>3924</v>
      </c>
      <c r="E1361" s="3">
        <v>40799</v>
      </c>
      <c r="F1361" t="s">
        <v>3926</v>
      </c>
      <c r="G1361" t="s">
        <v>139</v>
      </c>
      <c r="H1361" s="3">
        <v>40802</v>
      </c>
      <c r="I1361" s="3">
        <v>40802</v>
      </c>
      <c r="J1361">
        <v>3</v>
      </c>
      <c r="K1361" t="s">
        <v>8400</v>
      </c>
      <c r="L1361" s="5">
        <v>34.905000000000001</v>
      </c>
      <c r="M1361">
        <v>2011</v>
      </c>
      <c r="N1361">
        <f t="shared" si="42"/>
        <v>0</v>
      </c>
      <c r="O1361" t="str">
        <f t="shared" si="43"/>
        <v>Tuesday</v>
      </c>
      <c r="P1361" s="14">
        <v>0.19989319092122831</v>
      </c>
    </row>
    <row r="1362" spans="1:16" x14ac:dyDescent="0.35">
      <c r="A1362">
        <v>1361</v>
      </c>
      <c r="B1362" t="s">
        <v>3922</v>
      </c>
      <c r="C1362" t="s">
        <v>44</v>
      </c>
      <c r="D1362" t="s">
        <v>3924</v>
      </c>
      <c r="E1362" s="3">
        <v>40799</v>
      </c>
      <c r="F1362" t="s">
        <v>3928</v>
      </c>
      <c r="G1362" t="s">
        <v>139</v>
      </c>
      <c r="H1362" s="3">
        <v>40802</v>
      </c>
      <c r="I1362" s="3">
        <v>40805</v>
      </c>
      <c r="J1362">
        <v>6</v>
      </c>
      <c r="K1362" t="s">
        <v>8399</v>
      </c>
      <c r="L1362" s="5">
        <v>1.165</v>
      </c>
      <c r="M1362">
        <v>2011</v>
      </c>
      <c r="N1362">
        <f t="shared" si="42"/>
        <v>3</v>
      </c>
      <c r="O1362" t="str">
        <f t="shared" si="43"/>
        <v>Tuesday</v>
      </c>
      <c r="P1362" s="14">
        <v>1.8947368421052629E-2</v>
      </c>
    </row>
    <row r="1363" spans="1:16" x14ac:dyDescent="0.35">
      <c r="A1363">
        <v>1362</v>
      </c>
      <c r="B1363" t="s">
        <v>3930</v>
      </c>
      <c r="C1363" t="s">
        <v>84</v>
      </c>
      <c r="D1363" t="s">
        <v>3931</v>
      </c>
      <c r="E1363" s="3">
        <v>41089</v>
      </c>
      <c r="F1363" t="s">
        <v>2100</v>
      </c>
      <c r="G1363" t="s">
        <v>41</v>
      </c>
      <c r="H1363" s="3">
        <v>41094</v>
      </c>
      <c r="I1363" s="3">
        <v>41094</v>
      </c>
      <c r="J1363">
        <v>5</v>
      </c>
      <c r="K1363" t="s">
        <v>8400</v>
      </c>
      <c r="L1363" s="5">
        <v>37.368000000000002</v>
      </c>
      <c r="M1363">
        <v>2012</v>
      </c>
      <c r="N1363">
        <f t="shared" si="42"/>
        <v>0</v>
      </c>
      <c r="O1363" t="str">
        <f t="shared" si="43"/>
        <v>Friday</v>
      </c>
      <c r="P1363" s="14">
        <v>0.16</v>
      </c>
    </row>
    <row r="1364" spans="1:16" x14ac:dyDescent="0.35">
      <c r="A1364">
        <v>1363</v>
      </c>
      <c r="B1364" t="s">
        <v>3930</v>
      </c>
      <c r="C1364" t="s">
        <v>84</v>
      </c>
      <c r="D1364" t="s">
        <v>3931</v>
      </c>
      <c r="E1364" s="3">
        <v>41089</v>
      </c>
      <c r="F1364" t="s">
        <v>394</v>
      </c>
      <c r="G1364" t="s">
        <v>41</v>
      </c>
      <c r="H1364" s="3">
        <v>41094</v>
      </c>
      <c r="I1364" s="3">
        <v>41094</v>
      </c>
      <c r="J1364">
        <v>5</v>
      </c>
      <c r="K1364" t="s">
        <v>8400</v>
      </c>
      <c r="L1364" s="5">
        <v>6.2050000000000001</v>
      </c>
      <c r="M1364">
        <v>2012</v>
      </c>
      <c r="N1364">
        <f t="shared" si="42"/>
        <v>0</v>
      </c>
      <c r="O1364" t="str">
        <f t="shared" si="43"/>
        <v>Friday</v>
      </c>
      <c r="P1364" s="14">
        <v>0.16935064935064933</v>
      </c>
    </row>
    <row r="1365" spans="1:16" x14ac:dyDescent="0.35">
      <c r="A1365">
        <v>1364</v>
      </c>
      <c r="B1365" t="s">
        <v>3930</v>
      </c>
      <c r="C1365" t="s">
        <v>84</v>
      </c>
      <c r="D1365" t="s">
        <v>3931</v>
      </c>
      <c r="E1365" s="3">
        <v>41089</v>
      </c>
      <c r="F1365" t="s">
        <v>3933</v>
      </c>
      <c r="G1365" t="s">
        <v>41</v>
      </c>
      <c r="H1365" s="3">
        <v>41094</v>
      </c>
      <c r="I1365" s="3">
        <v>41094</v>
      </c>
      <c r="J1365">
        <v>5</v>
      </c>
      <c r="K1365" t="s">
        <v>8400</v>
      </c>
      <c r="L1365" s="5">
        <v>2.4289999999999998</v>
      </c>
      <c r="M1365">
        <v>2012</v>
      </c>
      <c r="N1365">
        <f t="shared" si="42"/>
        <v>0</v>
      </c>
      <c r="O1365" t="str">
        <f t="shared" si="43"/>
        <v>Friday</v>
      </c>
      <c r="P1365" s="14">
        <v>0.11739130434782609</v>
      </c>
    </row>
    <row r="1366" spans="1:16" x14ac:dyDescent="0.35">
      <c r="A1366">
        <v>1365</v>
      </c>
      <c r="B1366" t="s">
        <v>763</v>
      </c>
      <c r="C1366" t="s">
        <v>84</v>
      </c>
      <c r="D1366" t="s">
        <v>3934</v>
      </c>
      <c r="E1366" s="3">
        <v>41904</v>
      </c>
      <c r="F1366" t="s">
        <v>2282</v>
      </c>
      <c r="G1366" t="s">
        <v>41</v>
      </c>
      <c r="H1366" s="3">
        <v>41909</v>
      </c>
      <c r="I1366" s="3">
        <v>41909</v>
      </c>
      <c r="J1366">
        <v>5</v>
      </c>
      <c r="K1366" t="s">
        <v>8400</v>
      </c>
      <c r="L1366" s="5">
        <v>1.7150000000000001</v>
      </c>
      <c r="M1366">
        <v>2014</v>
      </c>
      <c r="N1366">
        <f t="shared" si="42"/>
        <v>0</v>
      </c>
      <c r="O1366" t="str">
        <f t="shared" si="43"/>
        <v>Monday</v>
      </c>
      <c r="P1366" s="14">
        <v>0.39444444444444443</v>
      </c>
    </row>
    <row r="1367" spans="1:16" x14ac:dyDescent="0.35">
      <c r="A1367">
        <v>1366</v>
      </c>
      <c r="B1367" t="s">
        <v>763</v>
      </c>
      <c r="C1367" t="s">
        <v>84</v>
      </c>
      <c r="D1367" t="s">
        <v>3934</v>
      </c>
      <c r="E1367" s="3">
        <v>41904</v>
      </c>
      <c r="F1367" t="s">
        <v>3936</v>
      </c>
      <c r="G1367" t="s">
        <v>41</v>
      </c>
      <c r="H1367" s="3">
        <v>41909</v>
      </c>
      <c r="I1367" s="3">
        <v>41909</v>
      </c>
      <c r="J1367">
        <v>5</v>
      </c>
      <c r="K1367" t="s">
        <v>8400</v>
      </c>
      <c r="L1367" s="5">
        <v>0.98199999999999998</v>
      </c>
      <c r="M1367">
        <v>2014</v>
      </c>
      <c r="N1367">
        <f t="shared" si="42"/>
        <v>0</v>
      </c>
      <c r="O1367" t="str">
        <f t="shared" si="43"/>
        <v>Monday</v>
      </c>
      <c r="P1367" s="14">
        <v>0.11333333333333334</v>
      </c>
    </row>
    <row r="1368" spans="1:16" x14ac:dyDescent="0.35">
      <c r="A1368">
        <v>1367</v>
      </c>
      <c r="B1368" t="s">
        <v>1041</v>
      </c>
      <c r="C1368" t="s">
        <v>44</v>
      </c>
      <c r="D1368" t="s">
        <v>3937</v>
      </c>
      <c r="E1368" s="3">
        <v>41338</v>
      </c>
      <c r="F1368" t="s">
        <v>3939</v>
      </c>
      <c r="G1368" t="s">
        <v>41</v>
      </c>
      <c r="H1368" s="3">
        <v>41343</v>
      </c>
      <c r="I1368" s="3">
        <v>41346</v>
      </c>
      <c r="J1368">
        <v>8</v>
      </c>
      <c r="K1368" t="s">
        <v>8399</v>
      </c>
      <c r="L1368" s="5">
        <v>18.626999999999999</v>
      </c>
      <c r="M1368">
        <v>2013</v>
      </c>
      <c r="N1368">
        <f t="shared" si="42"/>
        <v>3</v>
      </c>
      <c r="O1368" t="str">
        <f t="shared" si="43"/>
        <v>Tuesday</v>
      </c>
      <c r="P1368" s="14">
        <v>0.28027681660899656</v>
      </c>
    </row>
    <row r="1369" spans="1:16" x14ac:dyDescent="0.35">
      <c r="A1369">
        <v>1368</v>
      </c>
      <c r="B1369" t="s">
        <v>1286</v>
      </c>
      <c r="C1369" t="s">
        <v>84</v>
      </c>
      <c r="D1369" t="s">
        <v>3940</v>
      </c>
      <c r="E1369" s="3">
        <v>41452</v>
      </c>
      <c r="F1369" t="s">
        <v>914</v>
      </c>
      <c r="G1369" t="s">
        <v>139</v>
      </c>
      <c r="H1369" s="3">
        <v>41455</v>
      </c>
      <c r="I1369" s="3">
        <v>41457</v>
      </c>
      <c r="J1369">
        <v>5</v>
      </c>
      <c r="K1369" t="s">
        <v>8399</v>
      </c>
      <c r="L1369" s="5">
        <v>0.29699999999999999</v>
      </c>
      <c r="M1369">
        <v>2013</v>
      </c>
      <c r="N1369">
        <f t="shared" si="42"/>
        <v>2</v>
      </c>
      <c r="O1369" t="str">
        <f t="shared" si="43"/>
        <v>Thursday</v>
      </c>
      <c r="P1369" s="14">
        <v>3.2414910858995137E-2</v>
      </c>
    </row>
    <row r="1370" spans="1:16" x14ac:dyDescent="0.35">
      <c r="A1370">
        <v>1369</v>
      </c>
      <c r="B1370" t="s">
        <v>1286</v>
      </c>
      <c r="C1370" t="s">
        <v>84</v>
      </c>
      <c r="D1370" t="s">
        <v>3940</v>
      </c>
      <c r="E1370" s="3">
        <v>41452</v>
      </c>
      <c r="F1370" t="s">
        <v>3942</v>
      </c>
      <c r="G1370" t="s">
        <v>139</v>
      </c>
      <c r="H1370" s="3">
        <v>41455</v>
      </c>
      <c r="I1370" s="3">
        <v>41455</v>
      </c>
      <c r="J1370">
        <v>3</v>
      </c>
      <c r="K1370" t="s">
        <v>8400</v>
      </c>
      <c r="L1370" s="5">
        <v>0.76600000000000001</v>
      </c>
      <c r="M1370">
        <v>2013</v>
      </c>
      <c r="N1370">
        <f t="shared" si="42"/>
        <v>0</v>
      </c>
      <c r="O1370" t="str">
        <f t="shared" si="43"/>
        <v>Thursday</v>
      </c>
      <c r="P1370" s="14">
        <v>-0.50987103964336888</v>
      </c>
    </row>
    <row r="1371" spans="1:16" x14ac:dyDescent="0.35">
      <c r="A1371">
        <v>1370</v>
      </c>
      <c r="B1371" t="s">
        <v>1286</v>
      </c>
      <c r="C1371" t="s">
        <v>84</v>
      </c>
      <c r="D1371" t="s">
        <v>3940</v>
      </c>
      <c r="E1371" s="3">
        <v>41452</v>
      </c>
      <c r="F1371" t="s">
        <v>2280</v>
      </c>
      <c r="G1371" t="s">
        <v>139</v>
      </c>
      <c r="H1371" s="3">
        <v>41455</v>
      </c>
      <c r="I1371" s="3">
        <v>41456</v>
      </c>
      <c r="J1371">
        <v>4</v>
      </c>
      <c r="K1371" t="s">
        <v>8399</v>
      </c>
      <c r="L1371" s="5">
        <v>13.920999999999999</v>
      </c>
      <c r="M1371">
        <v>2013</v>
      </c>
      <c r="N1371">
        <f t="shared" si="42"/>
        <v>1</v>
      </c>
      <c r="O1371" t="str">
        <f t="shared" si="43"/>
        <v>Thursday</v>
      </c>
      <c r="P1371" s="14">
        <v>-9.6013399030128316E-2</v>
      </c>
    </row>
    <row r="1372" spans="1:16" x14ac:dyDescent="0.35">
      <c r="A1372">
        <v>1371</v>
      </c>
      <c r="B1372" t="s">
        <v>1286</v>
      </c>
      <c r="C1372" t="s">
        <v>84</v>
      </c>
      <c r="D1372" t="s">
        <v>3940</v>
      </c>
      <c r="E1372" s="3">
        <v>41452</v>
      </c>
      <c r="F1372" t="s">
        <v>1908</v>
      </c>
      <c r="G1372" t="s">
        <v>139</v>
      </c>
      <c r="H1372" s="3">
        <v>41455</v>
      </c>
      <c r="I1372" s="3">
        <v>41455</v>
      </c>
      <c r="J1372">
        <v>3</v>
      </c>
      <c r="K1372" t="s">
        <v>8400</v>
      </c>
      <c r="L1372" s="5">
        <v>4.6559999999999997</v>
      </c>
      <c r="M1372">
        <v>2013</v>
      </c>
      <c r="N1372">
        <f t="shared" si="42"/>
        <v>0</v>
      </c>
      <c r="O1372" t="str">
        <f t="shared" si="43"/>
        <v>Thursday</v>
      </c>
      <c r="P1372" s="14">
        <v>-0.51567408595682107</v>
      </c>
    </row>
    <row r="1373" spans="1:16" x14ac:dyDescent="0.35">
      <c r="A1373">
        <v>1372</v>
      </c>
      <c r="B1373" t="s">
        <v>3944</v>
      </c>
      <c r="C1373" t="s">
        <v>199</v>
      </c>
      <c r="D1373" t="s">
        <v>3945</v>
      </c>
      <c r="E1373" s="3">
        <v>41827</v>
      </c>
      <c r="F1373" t="s">
        <v>3947</v>
      </c>
      <c r="G1373" t="s">
        <v>41</v>
      </c>
      <c r="H1373" s="3">
        <v>41832</v>
      </c>
      <c r="I1373" s="3">
        <v>41832</v>
      </c>
      <c r="J1373">
        <v>5</v>
      </c>
      <c r="K1373" t="s">
        <v>8400</v>
      </c>
      <c r="L1373" s="5">
        <v>2.4870000000000001</v>
      </c>
      <c r="M1373">
        <v>2014</v>
      </c>
      <c r="N1373">
        <f t="shared" si="42"/>
        <v>0</v>
      </c>
      <c r="O1373" t="str">
        <f t="shared" si="43"/>
        <v>Monday</v>
      </c>
      <c r="P1373" s="14">
        <v>0.20850354586751199</v>
      </c>
    </row>
    <row r="1374" spans="1:16" x14ac:dyDescent="0.35">
      <c r="A1374">
        <v>1373</v>
      </c>
      <c r="B1374" t="s">
        <v>3395</v>
      </c>
      <c r="C1374" t="s">
        <v>30</v>
      </c>
      <c r="D1374" t="s">
        <v>3948</v>
      </c>
      <c r="E1374" s="3">
        <v>41281</v>
      </c>
      <c r="F1374" t="s">
        <v>2069</v>
      </c>
      <c r="G1374" t="s">
        <v>155</v>
      </c>
      <c r="H1374" s="3">
        <v>41283</v>
      </c>
      <c r="I1374" s="3">
        <v>41283</v>
      </c>
      <c r="J1374">
        <v>2</v>
      </c>
      <c r="K1374" t="s">
        <v>8400</v>
      </c>
      <c r="L1374" s="5">
        <v>9.6349999999999998</v>
      </c>
      <c r="M1374">
        <v>2013</v>
      </c>
      <c r="N1374">
        <f t="shared" si="42"/>
        <v>0</v>
      </c>
      <c r="O1374" t="str">
        <f t="shared" si="43"/>
        <v>Monday</v>
      </c>
      <c r="P1374" s="14">
        <v>0.26999999999999991</v>
      </c>
    </row>
    <row r="1375" spans="1:16" x14ac:dyDescent="0.35">
      <c r="A1375">
        <v>1374</v>
      </c>
      <c r="B1375" t="s">
        <v>3395</v>
      </c>
      <c r="C1375" t="s">
        <v>30</v>
      </c>
      <c r="D1375" t="s">
        <v>3948</v>
      </c>
      <c r="E1375" s="3">
        <v>41281</v>
      </c>
      <c r="F1375" t="s">
        <v>2747</v>
      </c>
      <c r="G1375" t="s">
        <v>155</v>
      </c>
      <c r="H1375" s="3">
        <v>41283</v>
      </c>
      <c r="I1375" s="3">
        <v>41283</v>
      </c>
      <c r="J1375">
        <v>2</v>
      </c>
      <c r="K1375" t="s">
        <v>8400</v>
      </c>
      <c r="L1375" s="5">
        <v>7.9379999999999997</v>
      </c>
      <c r="M1375">
        <v>2013</v>
      </c>
      <c r="N1375">
        <f t="shared" si="42"/>
        <v>0</v>
      </c>
      <c r="O1375" t="str">
        <f t="shared" si="43"/>
        <v>Monday</v>
      </c>
      <c r="P1375" s="14">
        <v>0.20181818181818176</v>
      </c>
    </row>
    <row r="1376" spans="1:16" x14ac:dyDescent="0.35">
      <c r="A1376">
        <v>1375</v>
      </c>
      <c r="B1376" t="s">
        <v>3950</v>
      </c>
      <c r="C1376" t="s">
        <v>84</v>
      </c>
      <c r="D1376" t="s">
        <v>3951</v>
      </c>
      <c r="E1376" s="3">
        <v>40864</v>
      </c>
      <c r="F1376" t="s">
        <v>324</v>
      </c>
      <c r="G1376" t="s">
        <v>41</v>
      </c>
      <c r="H1376" s="3">
        <v>40869</v>
      </c>
      <c r="I1376" s="3">
        <v>40869</v>
      </c>
      <c r="J1376">
        <v>5</v>
      </c>
      <c r="K1376" t="s">
        <v>8400</v>
      </c>
      <c r="L1376" s="5">
        <v>8.01</v>
      </c>
      <c r="M1376">
        <v>2011</v>
      </c>
      <c r="N1376">
        <f t="shared" si="42"/>
        <v>0</v>
      </c>
      <c r="O1376" t="str">
        <f t="shared" si="43"/>
        <v>Thursday</v>
      </c>
      <c r="P1376" s="14">
        <v>-1.7354415734670271E-2</v>
      </c>
    </row>
    <row r="1377" spans="1:16" x14ac:dyDescent="0.35">
      <c r="A1377">
        <v>1376</v>
      </c>
      <c r="B1377" t="s">
        <v>3950</v>
      </c>
      <c r="C1377" t="s">
        <v>84</v>
      </c>
      <c r="D1377" t="s">
        <v>3951</v>
      </c>
      <c r="E1377" s="3">
        <v>40864</v>
      </c>
      <c r="F1377" t="s">
        <v>373</v>
      </c>
      <c r="G1377" t="s">
        <v>41</v>
      </c>
      <c r="H1377" s="3">
        <v>40869</v>
      </c>
      <c r="I1377" s="3">
        <v>40871</v>
      </c>
      <c r="J1377">
        <v>7</v>
      </c>
      <c r="K1377" t="s">
        <v>8399</v>
      </c>
      <c r="L1377" s="5">
        <v>0.49199999999999999</v>
      </c>
      <c r="M1377">
        <v>2011</v>
      </c>
      <c r="N1377">
        <f t="shared" si="42"/>
        <v>2</v>
      </c>
      <c r="O1377" t="str">
        <f t="shared" si="43"/>
        <v>Thursday</v>
      </c>
      <c r="P1377" s="14">
        <v>6.4628641772671303E-2</v>
      </c>
    </row>
    <row r="1378" spans="1:16" x14ac:dyDescent="0.35">
      <c r="A1378">
        <v>1377</v>
      </c>
      <c r="B1378" t="s">
        <v>3950</v>
      </c>
      <c r="C1378" t="s">
        <v>84</v>
      </c>
      <c r="D1378" t="s">
        <v>3951</v>
      </c>
      <c r="E1378" s="3">
        <v>40864</v>
      </c>
      <c r="F1378" t="s">
        <v>3953</v>
      </c>
      <c r="G1378" t="s">
        <v>41</v>
      </c>
      <c r="H1378" s="3">
        <v>40869</v>
      </c>
      <c r="I1378" s="3">
        <v>40872</v>
      </c>
      <c r="J1378">
        <v>8</v>
      </c>
      <c r="K1378" t="s">
        <v>8399</v>
      </c>
      <c r="L1378" s="5">
        <v>16.152999999999999</v>
      </c>
      <c r="M1378">
        <v>2011</v>
      </c>
      <c r="N1378">
        <f t="shared" si="42"/>
        <v>3</v>
      </c>
      <c r="O1378" t="str">
        <f t="shared" si="43"/>
        <v>Thursday</v>
      </c>
      <c r="P1378" s="14">
        <v>-0.881182874466095</v>
      </c>
    </row>
    <row r="1379" spans="1:16" x14ac:dyDescent="0.35">
      <c r="A1379">
        <v>1378</v>
      </c>
      <c r="B1379" t="s">
        <v>3950</v>
      </c>
      <c r="C1379" t="s">
        <v>84</v>
      </c>
      <c r="D1379" t="s">
        <v>3951</v>
      </c>
      <c r="E1379" s="3">
        <v>40864</v>
      </c>
      <c r="F1379" t="s">
        <v>3882</v>
      </c>
      <c r="G1379" t="s">
        <v>41</v>
      </c>
      <c r="H1379" s="3">
        <v>40869</v>
      </c>
      <c r="I1379" s="3">
        <v>40869</v>
      </c>
      <c r="J1379">
        <v>5</v>
      </c>
      <c r="K1379" t="s">
        <v>8400</v>
      </c>
      <c r="L1379" s="5">
        <v>8.3130000000000006</v>
      </c>
      <c r="M1379">
        <v>2011</v>
      </c>
      <c r="N1379">
        <f t="shared" si="42"/>
        <v>0</v>
      </c>
      <c r="O1379" t="str">
        <f t="shared" si="43"/>
        <v>Thursday</v>
      </c>
      <c r="P1379" s="14">
        <v>4.7669481534393127E-2</v>
      </c>
    </row>
    <row r="1380" spans="1:16" x14ac:dyDescent="0.35">
      <c r="A1380">
        <v>1379</v>
      </c>
      <c r="B1380" t="s">
        <v>1917</v>
      </c>
      <c r="C1380" t="s">
        <v>30</v>
      </c>
      <c r="D1380" t="s">
        <v>3955</v>
      </c>
      <c r="E1380" s="3">
        <v>40843</v>
      </c>
      <c r="F1380" t="s">
        <v>2038</v>
      </c>
      <c r="G1380" t="s">
        <v>41</v>
      </c>
      <c r="H1380" s="3">
        <v>40848</v>
      </c>
      <c r="I1380" s="3">
        <v>40851</v>
      </c>
      <c r="J1380">
        <v>8</v>
      </c>
      <c r="K1380" t="s">
        <v>8399</v>
      </c>
      <c r="L1380" s="5">
        <v>78.762</v>
      </c>
      <c r="M1380">
        <v>2011</v>
      </c>
      <c r="N1380">
        <f t="shared" si="42"/>
        <v>3</v>
      </c>
      <c r="O1380" t="str">
        <f t="shared" si="43"/>
        <v>Thursday</v>
      </c>
      <c r="P1380" s="14">
        <v>5.0421055926870878E-2</v>
      </c>
    </row>
    <row r="1381" spans="1:16" x14ac:dyDescent="0.35">
      <c r="A1381">
        <v>1380</v>
      </c>
      <c r="B1381" t="s">
        <v>1917</v>
      </c>
      <c r="C1381" t="s">
        <v>30</v>
      </c>
      <c r="D1381" t="s">
        <v>3955</v>
      </c>
      <c r="E1381" s="3">
        <v>40843</v>
      </c>
      <c r="F1381" t="s">
        <v>3957</v>
      </c>
      <c r="G1381" t="s">
        <v>41</v>
      </c>
      <c r="H1381" s="3">
        <v>40848</v>
      </c>
      <c r="I1381" s="3">
        <v>40848</v>
      </c>
      <c r="J1381">
        <v>5</v>
      </c>
      <c r="K1381" t="s">
        <v>8400</v>
      </c>
      <c r="L1381" s="5">
        <v>5.0289999999999999</v>
      </c>
      <c r="M1381">
        <v>2011</v>
      </c>
      <c r="N1381">
        <f t="shared" si="42"/>
        <v>0</v>
      </c>
      <c r="O1381" t="str">
        <f t="shared" si="43"/>
        <v>Thursday</v>
      </c>
      <c r="P1381" s="14">
        <v>0.13</v>
      </c>
    </row>
    <row r="1382" spans="1:16" x14ac:dyDescent="0.35">
      <c r="A1382">
        <v>1381</v>
      </c>
      <c r="B1382" t="s">
        <v>1917</v>
      </c>
      <c r="C1382" t="s">
        <v>30</v>
      </c>
      <c r="D1382" t="s">
        <v>3955</v>
      </c>
      <c r="E1382" s="3">
        <v>40843</v>
      </c>
      <c r="F1382" t="s">
        <v>3959</v>
      </c>
      <c r="G1382" t="s">
        <v>41</v>
      </c>
      <c r="H1382" s="3">
        <v>40848</v>
      </c>
      <c r="I1382" s="3">
        <v>40848</v>
      </c>
      <c r="J1382">
        <v>5</v>
      </c>
      <c r="K1382" t="s">
        <v>8400</v>
      </c>
      <c r="L1382" s="5">
        <v>5.633</v>
      </c>
      <c r="M1382">
        <v>2011</v>
      </c>
      <c r="N1382">
        <f t="shared" si="42"/>
        <v>0</v>
      </c>
      <c r="O1382" t="str">
        <f t="shared" si="43"/>
        <v>Thursday</v>
      </c>
      <c r="P1382" s="14">
        <v>0.42947368421052634</v>
      </c>
    </row>
    <row r="1383" spans="1:16" x14ac:dyDescent="0.35">
      <c r="A1383">
        <v>1382</v>
      </c>
      <c r="B1383" t="s">
        <v>3961</v>
      </c>
      <c r="C1383" t="s">
        <v>44</v>
      </c>
      <c r="D1383" t="s">
        <v>3963</v>
      </c>
      <c r="E1383" s="3">
        <v>41019</v>
      </c>
      <c r="F1383" t="s">
        <v>1416</v>
      </c>
      <c r="G1383" t="s">
        <v>155</v>
      </c>
      <c r="H1383" s="3">
        <v>41021</v>
      </c>
      <c r="I1383" s="3">
        <v>41021</v>
      </c>
      <c r="J1383">
        <v>2</v>
      </c>
      <c r="K1383" t="s">
        <v>8400</v>
      </c>
      <c r="L1383" s="5">
        <v>3.0129999999999999</v>
      </c>
      <c r="M1383">
        <v>2012</v>
      </c>
      <c r="N1383">
        <f t="shared" si="42"/>
        <v>0</v>
      </c>
      <c r="O1383" t="str">
        <f t="shared" si="43"/>
        <v>Friday</v>
      </c>
      <c r="P1383" s="14">
        <v>0.40399999999999997</v>
      </c>
    </row>
    <row r="1384" spans="1:16" x14ac:dyDescent="0.35">
      <c r="A1384">
        <v>1383</v>
      </c>
      <c r="B1384" t="s">
        <v>3961</v>
      </c>
      <c r="C1384" t="s">
        <v>44</v>
      </c>
      <c r="D1384" t="s">
        <v>3963</v>
      </c>
      <c r="E1384" s="3">
        <v>41019</v>
      </c>
      <c r="F1384" t="s">
        <v>1999</v>
      </c>
      <c r="G1384" t="s">
        <v>155</v>
      </c>
      <c r="H1384" s="3">
        <v>41021</v>
      </c>
      <c r="I1384" s="3">
        <v>41021</v>
      </c>
      <c r="J1384">
        <v>2</v>
      </c>
      <c r="K1384" t="s">
        <v>8400</v>
      </c>
      <c r="L1384" s="5">
        <v>140.523</v>
      </c>
      <c r="M1384">
        <v>2012</v>
      </c>
      <c r="N1384">
        <f t="shared" si="42"/>
        <v>0</v>
      </c>
      <c r="O1384" t="str">
        <f t="shared" si="43"/>
        <v>Friday</v>
      </c>
      <c r="P1384" s="14">
        <v>0.23861540258062397</v>
      </c>
    </row>
    <row r="1385" spans="1:16" x14ac:dyDescent="0.35">
      <c r="A1385">
        <v>1384</v>
      </c>
      <c r="B1385" t="s">
        <v>3961</v>
      </c>
      <c r="C1385" t="s">
        <v>44</v>
      </c>
      <c r="D1385" t="s">
        <v>3963</v>
      </c>
      <c r="E1385" s="3">
        <v>41019</v>
      </c>
      <c r="F1385" t="s">
        <v>954</v>
      </c>
      <c r="G1385" t="s">
        <v>155</v>
      </c>
      <c r="H1385" s="3">
        <v>41021</v>
      </c>
      <c r="I1385" s="3">
        <v>41024</v>
      </c>
      <c r="J1385">
        <v>5</v>
      </c>
      <c r="K1385" t="s">
        <v>8399</v>
      </c>
      <c r="L1385" s="5">
        <v>6.9889999999999999</v>
      </c>
      <c r="M1385">
        <v>2012</v>
      </c>
      <c r="N1385">
        <f t="shared" si="42"/>
        <v>3</v>
      </c>
      <c r="O1385" t="str">
        <f t="shared" si="43"/>
        <v>Friday</v>
      </c>
      <c r="P1385" s="14">
        <v>0.44800000000000001</v>
      </c>
    </row>
    <row r="1386" spans="1:16" x14ac:dyDescent="0.35">
      <c r="A1386">
        <v>1385</v>
      </c>
      <c r="B1386" t="s">
        <v>3961</v>
      </c>
      <c r="C1386" t="s">
        <v>44</v>
      </c>
      <c r="D1386" t="s">
        <v>3963</v>
      </c>
      <c r="E1386" s="3">
        <v>41019</v>
      </c>
      <c r="F1386" t="s">
        <v>818</v>
      </c>
      <c r="G1386" t="s">
        <v>155</v>
      </c>
      <c r="H1386" s="3">
        <v>41021</v>
      </c>
      <c r="I1386" s="3">
        <v>41022</v>
      </c>
      <c r="J1386">
        <v>3</v>
      </c>
      <c r="K1386" t="s">
        <v>8399</v>
      </c>
      <c r="L1386" s="5">
        <v>3.3969999999999998</v>
      </c>
      <c r="M1386">
        <v>2012</v>
      </c>
      <c r="N1386">
        <f t="shared" si="42"/>
        <v>1</v>
      </c>
      <c r="O1386" t="str">
        <f t="shared" si="43"/>
        <v>Friday</v>
      </c>
      <c r="P1386" s="14">
        <v>0.23760000000000001</v>
      </c>
    </row>
    <row r="1387" spans="1:16" x14ac:dyDescent="0.35">
      <c r="A1387">
        <v>1386</v>
      </c>
      <c r="B1387" t="s">
        <v>3961</v>
      </c>
      <c r="C1387" t="s">
        <v>44</v>
      </c>
      <c r="D1387" t="s">
        <v>3963</v>
      </c>
      <c r="E1387" s="3">
        <v>41019</v>
      </c>
      <c r="F1387" t="s">
        <v>3965</v>
      </c>
      <c r="G1387" t="s">
        <v>155</v>
      </c>
      <c r="H1387" s="3">
        <v>41021</v>
      </c>
      <c r="I1387" s="3">
        <v>41021</v>
      </c>
      <c r="J1387">
        <v>2</v>
      </c>
      <c r="K1387" t="s">
        <v>8400</v>
      </c>
      <c r="L1387" s="5">
        <v>1.1919999999999999</v>
      </c>
      <c r="M1387">
        <v>2012</v>
      </c>
      <c r="N1387">
        <f t="shared" si="42"/>
        <v>0</v>
      </c>
      <c r="O1387" t="str">
        <f t="shared" si="43"/>
        <v>Friday</v>
      </c>
      <c r="P1387" s="14">
        <v>1.846153846153846E-2</v>
      </c>
    </row>
    <row r="1388" spans="1:16" x14ac:dyDescent="0.35">
      <c r="A1388">
        <v>1387</v>
      </c>
      <c r="B1388" t="s">
        <v>703</v>
      </c>
      <c r="C1388" t="s">
        <v>44</v>
      </c>
      <c r="D1388" t="s">
        <v>3968</v>
      </c>
      <c r="E1388" s="3">
        <v>41393</v>
      </c>
      <c r="F1388" t="s">
        <v>2854</v>
      </c>
      <c r="G1388" t="s">
        <v>41</v>
      </c>
      <c r="H1388" s="3">
        <v>41398</v>
      </c>
      <c r="I1388" s="3">
        <v>41398</v>
      </c>
      <c r="J1388">
        <v>5</v>
      </c>
      <c r="K1388" t="s">
        <v>8400</v>
      </c>
      <c r="L1388" s="5">
        <v>0.67300000000000004</v>
      </c>
      <c r="M1388">
        <v>2013</v>
      </c>
      <c r="N1388">
        <f t="shared" si="42"/>
        <v>0</v>
      </c>
      <c r="O1388" t="str">
        <f t="shared" si="43"/>
        <v>Monday</v>
      </c>
      <c r="P1388" s="14">
        <v>0.29454545454545455</v>
      </c>
    </row>
    <row r="1389" spans="1:16" x14ac:dyDescent="0.35">
      <c r="A1389">
        <v>1388</v>
      </c>
      <c r="B1389" t="s">
        <v>703</v>
      </c>
      <c r="C1389" t="s">
        <v>44</v>
      </c>
      <c r="D1389" t="s">
        <v>3968</v>
      </c>
      <c r="E1389" s="3">
        <v>41393</v>
      </c>
      <c r="F1389" t="s">
        <v>533</v>
      </c>
      <c r="G1389" t="s">
        <v>41</v>
      </c>
      <c r="H1389" s="3">
        <v>41398</v>
      </c>
      <c r="I1389" s="3">
        <v>41400</v>
      </c>
      <c r="J1389">
        <v>7</v>
      </c>
      <c r="K1389" t="s">
        <v>8399</v>
      </c>
      <c r="L1389" s="5">
        <v>5.2050000000000001</v>
      </c>
      <c r="M1389">
        <v>2013</v>
      </c>
      <c r="N1389">
        <f t="shared" si="42"/>
        <v>2</v>
      </c>
      <c r="O1389" t="str">
        <f t="shared" si="43"/>
        <v>Monday</v>
      </c>
      <c r="P1389" s="14">
        <v>0.24875</v>
      </c>
    </row>
    <row r="1390" spans="1:16" x14ac:dyDescent="0.35">
      <c r="A1390">
        <v>1389</v>
      </c>
      <c r="B1390" t="s">
        <v>3970</v>
      </c>
      <c r="C1390" t="s">
        <v>84</v>
      </c>
      <c r="D1390" t="s">
        <v>3971</v>
      </c>
      <c r="E1390" s="3">
        <v>41376</v>
      </c>
      <c r="F1390" t="s">
        <v>797</v>
      </c>
      <c r="G1390" t="s">
        <v>155</v>
      </c>
      <c r="H1390" s="3">
        <v>41378</v>
      </c>
      <c r="I1390" s="3">
        <v>41378</v>
      </c>
      <c r="J1390">
        <v>2</v>
      </c>
      <c r="K1390" t="s">
        <v>8400</v>
      </c>
      <c r="L1390" s="5">
        <v>4.8630000000000004</v>
      </c>
      <c r="M1390">
        <v>2013</v>
      </c>
      <c r="N1390">
        <f t="shared" si="42"/>
        <v>0</v>
      </c>
      <c r="O1390" t="str">
        <f t="shared" si="43"/>
        <v>Friday</v>
      </c>
      <c r="P1390" s="14">
        <v>0.14972972972972973</v>
      </c>
    </row>
    <row r="1391" spans="1:16" x14ac:dyDescent="0.35">
      <c r="A1391">
        <v>1390</v>
      </c>
      <c r="B1391" t="s">
        <v>3970</v>
      </c>
      <c r="C1391" t="s">
        <v>84</v>
      </c>
      <c r="D1391" t="s">
        <v>3971</v>
      </c>
      <c r="E1391" s="3">
        <v>41376</v>
      </c>
      <c r="F1391" t="s">
        <v>2326</v>
      </c>
      <c r="G1391" t="s">
        <v>155</v>
      </c>
      <c r="H1391" s="3">
        <v>41378</v>
      </c>
      <c r="I1391" s="3">
        <v>41381</v>
      </c>
      <c r="J1391">
        <v>5</v>
      </c>
      <c r="K1391" t="s">
        <v>8399</v>
      </c>
      <c r="L1391" s="5">
        <v>8.3320000000000007</v>
      </c>
      <c r="M1391">
        <v>2013</v>
      </c>
      <c r="N1391">
        <f t="shared" si="42"/>
        <v>3</v>
      </c>
      <c r="O1391" t="str">
        <f t="shared" si="43"/>
        <v>Friday</v>
      </c>
      <c r="P1391" s="14">
        <v>0.41223529411764703</v>
      </c>
    </row>
    <row r="1392" spans="1:16" x14ac:dyDescent="0.35">
      <c r="A1392">
        <v>1391</v>
      </c>
      <c r="B1392" t="s">
        <v>3970</v>
      </c>
      <c r="C1392" t="s">
        <v>84</v>
      </c>
      <c r="D1392" t="s">
        <v>3971</v>
      </c>
      <c r="E1392" s="3">
        <v>41376</v>
      </c>
      <c r="F1392" t="s">
        <v>2334</v>
      </c>
      <c r="G1392" t="s">
        <v>155</v>
      </c>
      <c r="H1392" s="3">
        <v>41378</v>
      </c>
      <c r="I1392" s="3">
        <v>41378</v>
      </c>
      <c r="J1392">
        <v>2</v>
      </c>
      <c r="K1392" t="s">
        <v>8400</v>
      </c>
      <c r="L1392" s="5">
        <v>5.1280000000000001</v>
      </c>
      <c r="M1392">
        <v>2013</v>
      </c>
      <c r="N1392">
        <f t="shared" si="42"/>
        <v>0</v>
      </c>
      <c r="O1392" t="str">
        <f t="shared" si="43"/>
        <v>Friday</v>
      </c>
      <c r="P1392" s="14">
        <v>0.23454545454545456</v>
      </c>
    </row>
    <row r="1393" spans="1:16" x14ac:dyDescent="0.35">
      <c r="A1393">
        <v>1392</v>
      </c>
      <c r="B1393" t="s">
        <v>400</v>
      </c>
      <c r="C1393" t="s">
        <v>199</v>
      </c>
      <c r="D1393" t="s">
        <v>3975</v>
      </c>
      <c r="E1393" s="3">
        <v>41019</v>
      </c>
      <c r="F1393" t="s">
        <v>3977</v>
      </c>
      <c r="G1393" t="s">
        <v>242</v>
      </c>
      <c r="H1393" s="3">
        <v>41019</v>
      </c>
      <c r="I1393" s="3">
        <v>41021</v>
      </c>
      <c r="J1393">
        <v>2</v>
      </c>
      <c r="K1393" t="s">
        <v>8399</v>
      </c>
      <c r="L1393" s="5">
        <v>1.8</v>
      </c>
      <c r="M1393">
        <v>2012</v>
      </c>
      <c r="N1393">
        <f t="shared" si="42"/>
        <v>2</v>
      </c>
      <c r="O1393" t="str">
        <f t="shared" si="43"/>
        <v>Friday</v>
      </c>
      <c r="P1393" s="14">
        <v>0.46</v>
      </c>
    </row>
    <row r="1394" spans="1:16" x14ac:dyDescent="0.35">
      <c r="A1394">
        <v>1393</v>
      </c>
      <c r="B1394" t="s">
        <v>352</v>
      </c>
      <c r="C1394" t="s">
        <v>199</v>
      </c>
      <c r="D1394" t="s">
        <v>3978</v>
      </c>
      <c r="E1394" s="3">
        <v>41573</v>
      </c>
      <c r="F1394" t="s">
        <v>3980</v>
      </c>
      <c r="G1394" t="s">
        <v>41</v>
      </c>
      <c r="H1394" s="3">
        <v>41578</v>
      </c>
      <c r="I1394" s="3">
        <v>41578</v>
      </c>
      <c r="J1394">
        <v>5</v>
      </c>
      <c r="K1394" t="s">
        <v>8400</v>
      </c>
      <c r="L1394" s="5">
        <v>2.0939999999999999</v>
      </c>
      <c r="M1394">
        <v>2013</v>
      </c>
      <c r="N1394">
        <f t="shared" si="42"/>
        <v>0</v>
      </c>
      <c r="O1394" t="str">
        <f t="shared" si="43"/>
        <v>Saturday</v>
      </c>
      <c r="P1394" s="14">
        <v>0.25428571428571428</v>
      </c>
    </row>
    <row r="1395" spans="1:16" x14ac:dyDescent="0.35">
      <c r="A1395">
        <v>1394</v>
      </c>
      <c r="B1395" t="s">
        <v>352</v>
      </c>
      <c r="C1395" t="s">
        <v>199</v>
      </c>
      <c r="D1395" t="s">
        <v>3978</v>
      </c>
      <c r="E1395" s="3">
        <v>41573</v>
      </c>
      <c r="F1395" t="s">
        <v>3353</v>
      </c>
      <c r="G1395" t="s">
        <v>41</v>
      </c>
      <c r="H1395" s="3">
        <v>41578</v>
      </c>
      <c r="I1395" s="3">
        <v>41578</v>
      </c>
      <c r="J1395">
        <v>5</v>
      </c>
      <c r="K1395" t="s">
        <v>8400</v>
      </c>
      <c r="L1395" s="5">
        <v>6.9530000000000003</v>
      </c>
      <c r="M1395">
        <v>2013</v>
      </c>
      <c r="N1395">
        <f t="shared" si="42"/>
        <v>0</v>
      </c>
      <c r="O1395" t="str">
        <f t="shared" si="43"/>
        <v>Saturday</v>
      </c>
      <c r="P1395" s="14">
        <v>0.38095238095238093</v>
      </c>
    </row>
    <row r="1396" spans="1:16" x14ac:dyDescent="0.35">
      <c r="A1396">
        <v>1395</v>
      </c>
      <c r="B1396" t="s">
        <v>352</v>
      </c>
      <c r="C1396" t="s">
        <v>199</v>
      </c>
      <c r="D1396" t="s">
        <v>3978</v>
      </c>
      <c r="E1396" s="3">
        <v>41573</v>
      </c>
      <c r="F1396" t="s">
        <v>3882</v>
      </c>
      <c r="G1396" t="s">
        <v>41</v>
      </c>
      <c r="H1396" s="3">
        <v>41578</v>
      </c>
      <c r="I1396" s="3">
        <v>41578</v>
      </c>
      <c r="J1396">
        <v>5</v>
      </c>
      <c r="K1396" t="s">
        <v>8400</v>
      </c>
      <c r="L1396" s="5">
        <v>23.288</v>
      </c>
      <c r="M1396">
        <v>2013</v>
      </c>
      <c r="N1396">
        <f t="shared" si="42"/>
        <v>0</v>
      </c>
      <c r="O1396" t="str">
        <f t="shared" si="43"/>
        <v>Saturday</v>
      </c>
      <c r="P1396" s="14">
        <v>0.43014430381296365</v>
      </c>
    </row>
    <row r="1397" spans="1:16" x14ac:dyDescent="0.35">
      <c r="A1397">
        <v>1396</v>
      </c>
      <c r="B1397" t="s">
        <v>352</v>
      </c>
      <c r="C1397" t="s">
        <v>199</v>
      </c>
      <c r="D1397" t="s">
        <v>3978</v>
      </c>
      <c r="E1397" s="3">
        <v>41573</v>
      </c>
      <c r="F1397" t="s">
        <v>1887</v>
      </c>
      <c r="G1397" t="s">
        <v>41</v>
      </c>
      <c r="H1397" s="3">
        <v>41578</v>
      </c>
      <c r="I1397" s="3">
        <v>41579</v>
      </c>
      <c r="J1397">
        <v>6</v>
      </c>
      <c r="K1397" t="s">
        <v>8399</v>
      </c>
      <c r="L1397" s="5">
        <v>54.529000000000003</v>
      </c>
      <c r="M1397">
        <v>2013</v>
      </c>
      <c r="N1397">
        <f t="shared" si="42"/>
        <v>1</v>
      </c>
      <c r="O1397" t="str">
        <f t="shared" si="43"/>
        <v>Saturday</v>
      </c>
      <c r="P1397" s="14">
        <v>0.20832247464433293</v>
      </c>
    </row>
    <row r="1398" spans="1:16" x14ac:dyDescent="0.35">
      <c r="A1398">
        <v>1397</v>
      </c>
      <c r="B1398" t="s">
        <v>3369</v>
      </c>
      <c r="C1398" t="s">
        <v>84</v>
      </c>
      <c r="D1398" t="s">
        <v>3981</v>
      </c>
      <c r="E1398" s="3">
        <v>42000</v>
      </c>
      <c r="F1398" t="s">
        <v>2957</v>
      </c>
      <c r="G1398" t="s">
        <v>139</v>
      </c>
      <c r="H1398" s="3">
        <v>42003</v>
      </c>
      <c r="I1398" s="3">
        <v>42003</v>
      </c>
      <c r="J1398">
        <v>3</v>
      </c>
      <c r="K1398" t="s">
        <v>8400</v>
      </c>
      <c r="L1398" s="5">
        <v>164.39400000000001</v>
      </c>
      <c r="M1398">
        <v>2014</v>
      </c>
      <c r="N1398">
        <f t="shared" si="42"/>
        <v>0</v>
      </c>
      <c r="O1398" t="str">
        <f t="shared" si="43"/>
        <v>Saturday</v>
      </c>
      <c r="P1398" s="14">
        <v>5.9951749095295555E-2</v>
      </c>
    </row>
    <row r="1399" spans="1:16" x14ac:dyDescent="0.35">
      <c r="A1399">
        <v>1398</v>
      </c>
      <c r="B1399" t="s">
        <v>960</v>
      </c>
      <c r="C1399" t="s">
        <v>44</v>
      </c>
      <c r="D1399" t="s">
        <v>3984</v>
      </c>
      <c r="E1399" s="3">
        <v>40954</v>
      </c>
      <c r="F1399" t="s">
        <v>3986</v>
      </c>
      <c r="G1399" t="s">
        <v>155</v>
      </c>
      <c r="H1399" s="3">
        <v>40956</v>
      </c>
      <c r="I1399" s="3">
        <v>40959</v>
      </c>
      <c r="J1399">
        <v>5</v>
      </c>
      <c r="K1399" t="s">
        <v>8399</v>
      </c>
      <c r="L1399" s="5">
        <v>97.478999999999999</v>
      </c>
      <c r="M1399">
        <v>2012</v>
      </c>
      <c r="N1399">
        <f t="shared" si="42"/>
        <v>3</v>
      </c>
      <c r="O1399" t="str">
        <f t="shared" si="43"/>
        <v>Wednesday</v>
      </c>
      <c r="P1399" s="14">
        <v>0.24976331360946746</v>
      </c>
    </row>
    <row r="1400" spans="1:16" x14ac:dyDescent="0.35">
      <c r="A1400">
        <v>1399</v>
      </c>
      <c r="B1400" t="s">
        <v>1177</v>
      </c>
      <c r="C1400" t="s">
        <v>30</v>
      </c>
      <c r="D1400" t="s">
        <v>3987</v>
      </c>
      <c r="E1400" s="3">
        <v>41977</v>
      </c>
      <c r="F1400" t="s">
        <v>3959</v>
      </c>
      <c r="G1400" t="s">
        <v>41</v>
      </c>
      <c r="H1400" s="3">
        <v>41982</v>
      </c>
      <c r="I1400" s="3">
        <v>41982</v>
      </c>
      <c r="J1400">
        <v>5</v>
      </c>
      <c r="K1400" t="s">
        <v>8400</v>
      </c>
      <c r="L1400" s="5">
        <v>1.835</v>
      </c>
      <c r="M1400">
        <v>2014</v>
      </c>
      <c r="N1400">
        <f t="shared" si="42"/>
        <v>0</v>
      </c>
      <c r="O1400" t="str">
        <f t="shared" si="43"/>
        <v>Thursday</v>
      </c>
      <c r="P1400" s="14">
        <v>0.42947368421052634</v>
      </c>
    </row>
    <row r="1401" spans="1:16" x14ac:dyDescent="0.35">
      <c r="A1401">
        <v>1400</v>
      </c>
      <c r="B1401" t="s">
        <v>1177</v>
      </c>
      <c r="C1401" t="s">
        <v>30</v>
      </c>
      <c r="D1401" t="s">
        <v>3987</v>
      </c>
      <c r="E1401" s="3">
        <v>41977</v>
      </c>
      <c r="F1401" t="s">
        <v>3989</v>
      </c>
      <c r="G1401" t="s">
        <v>41</v>
      </c>
      <c r="H1401" s="3">
        <v>41982</v>
      </c>
      <c r="I1401" s="3">
        <v>41982</v>
      </c>
      <c r="J1401">
        <v>5</v>
      </c>
      <c r="K1401" t="s">
        <v>8400</v>
      </c>
      <c r="L1401" s="5">
        <v>20.388000000000002</v>
      </c>
      <c r="M1401">
        <v>2014</v>
      </c>
      <c r="N1401">
        <f t="shared" si="42"/>
        <v>0</v>
      </c>
      <c r="O1401" t="str">
        <f t="shared" si="43"/>
        <v>Thursday</v>
      </c>
      <c r="P1401" s="14">
        <v>-0.19230769230769226</v>
      </c>
    </row>
    <row r="1402" spans="1:16" x14ac:dyDescent="0.35">
      <c r="A1402">
        <v>1401</v>
      </c>
      <c r="B1402" t="s">
        <v>1177</v>
      </c>
      <c r="C1402" t="s">
        <v>30</v>
      </c>
      <c r="D1402" t="s">
        <v>3987</v>
      </c>
      <c r="E1402" s="3">
        <v>41977</v>
      </c>
      <c r="F1402" t="s">
        <v>2734</v>
      </c>
      <c r="G1402" t="s">
        <v>41</v>
      </c>
      <c r="H1402" s="3">
        <v>41982</v>
      </c>
      <c r="I1402" s="3">
        <v>41984</v>
      </c>
      <c r="J1402">
        <v>7</v>
      </c>
      <c r="K1402" t="s">
        <v>8399</v>
      </c>
      <c r="L1402" s="5">
        <v>8.2270000000000003</v>
      </c>
      <c r="M1402">
        <v>2014</v>
      </c>
      <c r="N1402">
        <f t="shared" si="42"/>
        <v>2</v>
      </c>
      <c r="O1402" t="str">
        <f t="shared" si="43"/>
        <v>Thursday</v>
      </c>
      <c r="P1402" s="14">
        <v>0.16933333333333334</v>
      </c>
    </row>
    <row r="1403" spans="1:16" x14ac:dyDescent="0.35">
      <c r="A1403">
        <v>1402</v>
      </c>
      <c r="B1403" t="s">
        <v>1177</v>
      </c>
      <c r="C1403" t="s">
        <v>30</v>
      </c>
      <c r="D1403" t="s">
        <v>3987</v>
      </c>
      <c r="E1403" s="3">
        <v>41977</v>
      </c>
      <c r="F1403" t="s">
        <v>1365</v>
      </c>
      <c r="G1403" t="s">
        <v>41</v>
      </c>
      <c r="H1403" s="3">
        <v>41982</v>
      </c>
      <c r="I1403" s="3">
        <v>41982</v>
      </c>
      <c r="J1403">
        <v>5</v>
      </c>
      <c r="K1403" t="s">
        <v>8400</v>
      </c>
      <c r="L1403" s="5">
        <v>10.945</v>
      </c>
      <c r="M1403">
        <v>2014</v>
      </c>
      <c r="N1403">
        <f t="shared" si="42"/>
        <v>0</v>
      </c>
      <c r="O1403" t="str">
        <f t="shared" si="43"/>
        <v>Thursday</v>
      </c>
      <c r="P1403" s="14">
        <v>-3.7447155518358761E-2</v>
      </c>
    </row>
    <row r="1404" spans="1:16" x14ac:dyDescent="0.35">
      <c r="A1404">
        <v>1403</v>
      </c>
      <c r="B1404" t="s">
        <v>1177</v>
      </c>
      <c r="C1404" t="s">
        <v>30</v>
      </c>
      <c r="D1404" t="s">
        <v>3987</v>
      </c>
      <c r="E1404" s="3">
        <v>41977</v>
      </c>
      <c r="F1404" t="s">
        <v>1958</v>
      </c>
      <c r="G1404" t="s">
        <v>41</v>
      </c>
      <c r="H1404" s="3">
        <v>41982</v>
      </c>
      <c r="I1404" s="3">
        <v>41982</v>
      </c>
      <c r="J1404">
        <v>5</v>
      </c>
      <c r="K1404" t="s">
        <v>8400</v>
      </c>
      <c r="L1404" s="5">
        <v>3.863</v>
      </c>
      <c r="M1404">
        <v>2014</v>
      </c>
      <c r="N1404">
        <f t="shared" si="42"/>
        <v>0</v>
      </c>
      <c r="O1404" t="str">
        <f t="shared" si="43"/>
        <v>Thursday</v>
      </c>
      <c r="P1404" s="14">
        <v>1.6488994554797146E-2</v>
      </c>
    </row>
    <row r="1405" spans="1:16" x14ac:dyDescent="0.35">
      <c r="A1405">
        <v>1404</v>
      </c>
      <c r="B1405" t="s">
        <v>1177</v>
      </c>
      <c r="C1405" t="s">
        <v>30</v>
      </c>
      <c r="D1405" t="s">
        <v>3987</v>
      </c>
      <c r="E1405" s="3">
        <v>41977</v>
      </c>
      <c r="F1405" t="s">
        <v>2445</v>
      </c>
      <c r="G1405" t="s">
        <v>41</v>
      </c>
      <c r="H1405" s="3">
        <v>41982</v>
      </c>
      <c r="I1405" s="3">
        <v>41985</v>
      </c>
      <c r="J1405">
        <v>8</v>
      </c>
      <c r="K1405" t="s">
        <v>8399</v>
      </c>
      <c r="L1405" s="5">
        <v>25.962</v>
      </c>
      <c r="M1405">
        <v>2014</v>
      </c>
      <c r="N1405">
        <f t="shared" si="42"/>
        <v>3</v>
      </c>
      <c r="O1405" t="str">
        <f t="shared" si="43"/>
        <v>Thursday</v>
      </c>
      <c r="P1405" s="14">
        <v>5.9551569506726451E-2</v>
      </c>
    </row>
    <row r="1406" spans="1:16" x14ac:dyDescent="0.35">
      <c r="A1406">
        <v>1405</v>
      </c>
      <c r="B1406" t="s">
        <v>2910</v>
      </c>
      <c r="C1406" t="s">
        <v>44</v>
      </c>
      <c r="D1406" t="s">
        <v>3992</v>
      </c>
      <c r="E1406" s="3">
        <v>41293</v>
      </c>
      <c r="F1406" t="s">
        <v>3333</v>
      </c>
      <c r="G1406" t="s">
        <v>41</v>
      </c>
      <c r="H1406" s="3">
        <v>41298</v>
      </c>
      <c r="I1406" s="3">
        <v>41301</v>
      </c>
      <c r="J1406">
        <v>8</v>
      </c>
      <c r="K1406" t="s">
        <v>8399</v>
      </c>
      <c r="L1406" s="5">
        <v>6.5789999999999997</v>
      </c>
      <c r="M1406">
        <v>2013</v>
      </c>
      <c r="N1406">
        <f t="shared" si="42"/>
        <v>3</v>
      </c>
      <c r="O1406" t="str">
        <f t="shared" si="43"/>
        <v>Saturday</v>
      </c>
      <c r="P1406" s="14">
        <v>0.40786516853932586</v>
      </c>
    </row>
    <row r="1407" spans="1:16" x14ac:dyDescent="0.35">
      <c r="A1407">
        <v>1406</v>
      </c>
      <c r="B1407" t="s">
        <v>2910</v>
      </c>
      <c r="C1407" t="s">
        <v>44</v>
      </c>
      <c r="D1407" t="s">
        <v>3992</v>
      </c>
      <c r="E1407" s="3">
        <v>41293</v>
      </c>
      <c r="F1407" t="s">
        <v>2758</v>
      </c>
      <c r="G1407" t="s">
        <v>41</v>
      </c>
      <c r="H1407" s="3">
        <v>41298</v>
      </c>
      <c r="I1407" s="3">
        <v>41298</v>
      </c>
      <c r="J1407">
        <v>5</v>
      </c>
      <c r="K1407" t="s">
        <v>8400</v>
      </c>
      <c r="L1407" s="5">
        <v>6.64</v>
      </c>
      <c r="M1407">
        <v>2013</v>
      </c>
      <c r="N1407">
        <f t="shared" si="42"/>
        <v>0</v>
      </c>
      <c r="O1407" t="str">
        <f t="shared" si="43"/>
        <v>Saturday</v>
      </c>
      <c r="P1407" s="14">
        <v>0.42060000000000008</v>
      </c>
    </row>
    <row r="1408" spans="1:16" x14ac:dyDescent="0.35">
      <c r="A1408">
        <v>1407</v>
      </c>
      <c r="B1408" t="s">
        <v>2910</v>
      </c>
      <c r="C1408" t="s">
        <v>44</v>
      </c>
      <c r="D1408" t="s">
        <v>3992</v>
      </c>
      <c r="E1408" s="3">
        <v>41293</v>
      </c>
      <c r="F1408" t="s">
        <v>991</v>
      </c>
      <c r="G1408" t="s">
        <v>41</v>
      </c>
      <c r="H1408" s="3">
        <v>41298</v>
      </c>
      <c r="I1408" s="3">
        <v>41298</v>
      </c>
      <c r="J1408">
        <v>5</v>
      </c>
      <c r="K1408" t="s">
        <v>8400</v>
      </c>
      <c r="L1408" s="5">
        <v>15.24</v>
      </c>
      <c r="M1408">
        <v>2013</v>
      </c>
      <c r="N1408">
        <f t="shared" si="42"/>
        <v>0</v>
      </c>
      <c r="O1408" t="str">
        <f t="shared" si="43"/>
        <v>Saturday</v>
      </c>
      <c r="P1408" s="14">
        <v>0.29016666666666668</v>
      </c>
    </row>
    <row r="1409" spans="1:16" x14ac:dyDescent="0.35">
      <c r="A1409">
        <v>1408</v>
      </c>
      <c r="B1409" t="s">
        <v>2910</v>
      </c>
      <c r="C1409" t="s">
        <v>44</v>
      </c>
      <c r="D1409" t="s">
        <v>3992</v>
      </c>
      <c r="E1409" s="3">
        <v>41293</v>
      </c>
      <c r="F1409" t="s">
        <v>3994</v>
      </c>
      <c r="G1409" t="s">
        <v>41</v>
      </c>
      <c r="H1409" s="3">
        <v>41298</v>
      </c>
      <c r="I1409" s="3">
        <v>41298</v>
      </c>
      <c r="J1409">
        <v>5</v>
      </c>
      <c r="K1409" t="s">
        <v>8400</v>
      </c>
      <c r="L1409" s="5">
        <v>203.13200000000001</v>
      </c>
      <c r="M1409">
        <v>2013</v>
      </c>
      <c r="N1409">
        <f t="shared" si="42"/>
        <v>0</v>
      </c>
      <c r="O1409" t="str">
        <f t="shared" si="43"/>
        <v>Saturday</v>
      </c>
      <c r="P1409" s="14">
        <v>3.9985459832788076E-2</v>
      </c>
    </row>
    <row r="1410" spans="1:16" x14ac:dyDescent="0.35">
      <c r="A1410">
        <v>1409</v>
      </c>
      <c r="B1410" t="s">
        <v>2296</v>
      </c>
      <c r="C1410" t="s">
        <v>199</v>
      </c>
      <c r="D1410" t="s">
        <v>3995</v>
      </c>
      <c r="E1410" s="3">
        <v>41907</v>
      </c>
      <c r="F1410" t="s">
        <v>3997</v>
      </c>
      <c r="G1410" t="s">
        <v>41</v>
      </c>
      <c r="H1410" s="3">
        <v>41912</v>
      </c>
      <c r="I1410" s="3">
        <v>41912</v>
      </c>
      <c r="J1410">
        <v>5</v>
      </c>
      <c r="K1410" t="s">
        <v>8400</v>
      </c>
      <c r="L1410" s="5">
        <v>8.17</v>
      </c>
      <c r="M1410">
        <v>2014</v>
      </c>
      <c r="N1410">
        <f t="shared" si="42"/>
        <v>0</v>
      </c>
      <c r="O1410" t="str">
        <f t="shared" si="43"/>
        <v>Thursday</v>
      </c>
      <c r="P1410" s="14">
        <v>0.14090551462699377</v>
      </c>
    </row>
    <row r="1411" spans="1:16" x14ac:dyDescent="0.35">
      <c r="A1411">
        <v>1410</v>
      </c>
      <c r="B1411" t="s">
        <v>1418</v>
      </c>
      <c r="C1411" t="s">
        <v>84</v>
      </c>
      <c r="D1411" t="s">
        <v>3998</v>
      </c>
      <c r="E1411" s="3">
        <v>41816</v>
      </c>
      <c r="F1411" t="s">
        <v>4000</v>
      </c>
      <c r="G1411" t="s">
        <v>41</v>
      </c>
      <c r="H1411" s="3">
        <v>41821</v>
      </c>
      <c r="I1411" s="3">
        <v>41822</v>
      </c>
      <c r="J1411">
        <v>6</v>
      </c>
      <c r="K1411" t="s">
        <v>8399</v>
      </c>
      <c r="L1411" s="5">
        <v>4.1909999999999998</v>
      </c>
      <c r="M1411">
        <v>2014</v>
      </c>
      <c r="N1411">
        <f t="shared" ref="N1411:N1474" si="44">I1411-H1411</f>
        <v>1</v>
      </c>
      <c r="O1411" t="str">
        <f t="shared" ref="O1411:O1474" si="45">TEXT(E1411,"dddd")</f>
        <v>Thursday</v>
      </c>
      <c r="P1411" s="14">
        <v>0.36521739130434783</v>
      </c>
    </row>
    <row r="1412" spans="1:16" x14ac:dyDescent="0.35">
      <c r="A1412">
        <v>1411</v>
      </c>
      <c r="B1412" t="s">
        <v>1418</v>
      </c>
      <c r="C1412" t="s">
        <v>84</v>
      </c>
      <c r="D1412" t="s">
        <v>3998</v>
      </c>
      <c r="E1412" s="3">
        <v>41816</v>
      </c>
      <c r="F1412" t="s">
        <v>3933</v>
      </c>
      <c r="G1412" t="s">
        <v>41</v>
      </c>
      <c r="H1412" s="3">
        <v>41821</v>
      </c>
      <c r="I1412" s="3">
        <v>41821</v>
      </c>
      <c r="J1412">
        <v>5</v>
      </c>
      <c r="K1412" t="s">
        <v>8400</v>
      </c>
      <c r="L1412" s="5">
        <v>2.3159999999999998</v>
      </c>
      <c r="M1412">
        <v>2014</v>
      </c>
      <c r="N1412">
        <f t="shared" si="44"/>
        <v>0</v>
      </c>
      <c r="O1412" t="str">
        <f t="shared" si="45"/>
        <v>Thursday</v>
      </c>
      <c r="P1412" s="14">
        <v>0.11612903225806452</v>
      </c>
    </row>
    <row r="1413" spans="1:16" x14ac:dyDescent="0.35">
      <c r="A1413">
        <v>1412</v>
      </c>
      <c r="B1413" t="s">
        <v>1418</v>
      </c>
      <c r="C1413" t="s">
        <v>84</v>
      </c>
      <c r="D1413" t="s">
        <v>3998</v>
      </c>
      <c r="E1413" s="3">
        <v>41816</v>
      </c>
      <c r="F1413" t="s">
        <v>301</v>
      </c>
      <c r="G1413" t="s">
        <v>41</v>
      </c>
      <c r="H1413" s="3">
        <v>41821</v>
      </c>
      <c r="I1413" s="3">
        <v>41821</v>
      </c>
      <c r="J1413">
        <v>5</v>
      </c>
      <c r="K1413" t="s">
        <v>8400</v>
      </c>
      <c r="L1413" s="5">
        <v>15.013</v>
      </c>
      <c r="M1413">
        <v>2014</v>
      </c>
      <c r="N1413">
        <f t="shared" si="44"/>
        <v>0</v>
      </c>
      <c r="O1413" t="str">
        <f t="shared" si="45"/>
        <v>Thursday</v>
      </c>
      <c r="P1413" s="14">
        <v>0.37050691244239631</v>
      </c>
    </row>
    <row r="1414" spans="1:16" x14ac:dyDescent="0.35">
      <c r="A1414">
        <v>1413</v>
      </c>
      <c r="B1414" t="s">
        <v>1418</v>
      </c>
      <c r="C1414" t="s">
        <v>84</v>
      </c>
      <c r="D1414" t="s">
        <v>3998</v>
      </c>
      <c r="E1414" s="3">
        <v>41816</v>
      </c>
      <c r="F1414" t="s">
        <v>2453</v>
      </c>
      <c r="G1414" t="s">
        <v>41</v>
      </c>
      <c r="H1414" s="3">
        <v>41821</v>
      </c>
      <c r="I1414" s="3">
        <v>41821</v>
      </c>
      <c r="J1414">
        <v>5</v>
      </c>
      <c r="K1414" t="s">
        <v>8400</v>
      </c>
      <c r="L1414" s="5">
        <v>25.652000000000001</v>
      </c>
      <c r="M1414">
        <v>2014</v>
      </c>
      <c r="N1414">
        <f t="shared" si="44"/>
        <v>0</v>
      </c>
      <c r="O1414" t="str">
        <f t="shared" si="45"/>
        <v>Thursday</v>
      </c>
      <c r="P1414" s="14">
        <v>0.13940425531914893</v>
      </c>
    </row>
    <row r="1415" spans="1:16" x14ac:dyDescent="0.35">
      <c r="A1415">
        <v>1414</v>
      </c>
      <c r="B1415" t="s">
        <v>4002</v>
      </c>
      <c r="C1415" t="s">
        <v>199</v>
      </c>
      <c r="D1415" t="s">
        <v>4003</v>
      </c>
      <c r="E1415" s="3">
        <v>41157</v>
      </c>
      <c r="F1415" t="s">
        <v>4005</v>
      </c>
      <c r="G1415" t="s">
        <v>155</v>
      </c>
      <c r="H1415" s="3">
        <v>41159</v>
      </c>
      <c r="I1415" s="3">
        <v>41159</v>
      </c>
      <c r="J1415">
        <v>2</v>
      </c>
      <c r="K1415" t="s">
        <v>8400</v>
      </c>
      <c r="L1415" s="5">
        <v>2.4569999999999999</v>
      </c>
      <c r="M1415">
        <v>2012</v>
      </c>
      <c r="N1415">
        <f t="shared" si="44"/>
        <v>0</v>
      </c>
      <c r="O1415" t="str">
        <f t="shared" si="45"/>
        <v>Wednesday</v>
      </c>
      <c r="P1415" s="14">
        <v>0.12542209358417752</v>
      </c>
    </row>
    <row r="1416" spans="1:16" x14ac:dyDescent="0.35">
      <c r="A1416">
        <v>1415</v>
      </c>
      <c r="B1416" t="s">
        <v>4002</v>
      </c>
      <c r="C1416" t="s">
        <v>199</v>
      </c>
      <c r="D1416" t="s">
        <v>4003</v>
      </c>
      <c r="E1416" s="3">
        <v>41157</v>
      </c>
      <c r="F1416" t="s">
        <v>4007</v>
      </c>
      <c r="G1416" t="s">
        <v>155</v>
      </c>
      <c r="H1416" s="3">
        <v>41159</v>
      </c>
      <c r="I1416" s="3">
        <v>41161</v>
      </c>
      <c r="J1416">
        <v>4</v>
      </c>
      <c r="K1416" t="s">
        <v>8399</v>
      </c>
      <c r="L1416" s="5">
        <v>8.7870000000000008</v>
      </c>
      <c r="M1416">
        <v>2012</v>
      </c>
      <c r="N1416">
        <f t="shared" si="44"/>
        <v>2</v>
      </c>
      <c r="O1416" t="str">
        <f t="shared" si="45"/>
        <v>Wednesday</v>
      </c>
      <c r="P1416" s="14">
        <v>0.10152025303540457</v>
      </c>
    </row>
    <row r="1417" spans="1:16" x14ac:dyDescent="0.35">
      <c r="A1417">
        <v>1416</v>
      </c>
      <c r="B1417" t="s">
        <v>2783</v>
      </c>
      <c r="C1417" t="s">
        <v>44</v>
      </c>
      <c r="D1417" t="s">
        <v>4009</v>
      </c>
      <c r="E1417" s="3">
        <v>40848</v>
      </c>
      <c r="F1417" t="s">
        <v>473</v>
      </c>
      <c r="G1417" t="s">
        <v>41</v>
      </c>
      <c r="H1417" s="3">
        <v>40853</v>
      </c>
      <c r="I1417" s="3">
        <v>40853</v>
      </c>
      <c r="J1417">
        <v>5</v>
      </c>
      <c r="K1417" t="s">
        <v>8400</v>
      </c>
      <c r="L1417" s="5">
        <v>1.51</v>
      </c>
      <c r="M1417">
        <v>2011</v>
      </c>
      <c r="N1417">
        <f t="shared" si="44"/>
        <v>0</v>
      </c>
      <c r="O1417" t="str">
        <f t="shared" si="45"/>
        <v>Tuesday</v>
      </c>
      <c r="P1417" s="14">
        <v>0.1275</v>
      </c>
    </row>
    <row r="1418" spans="1:16" x14ac:dyDescent="0.35">
      <c r="A1418">
        <v>1417</v>
      </c>
      <c r="B1418" t="s">
        <v>4011</v>
      </c>
      <c r="C1418" t="s">
        <v>84</v>
      </c>
      <c r="D1418" t="s">
        <v>4012</v>
      </c>
      <c r="E1418" s="3">
        <v>41674</v>
      </c>
      <c r="F1418" t="s">
        <v>373</v>
      </c>
      <c r="G1418" t="s">
        <v>41</v>
      </c>
      <c r="H1418" s="3">
        <v>41679</v>
      </c>
      <c r="I1418" s="3">
        <v>41679</v>
      </c>
      <c r="J1418">
        <v>5</v>
      </c>
      <c r="K1418" t="s">
        <v>8400</v>
      </c>
      <c r="L1418" s="5">
        <v>0.61799999999999999</v>
      </c>
      <c r="M1418">
        <v>2014</v>
      </c>
      <c r="N1418">
        <f t="shared" si="44"/>
        <v>0</v>
      </c>
      <c r="O1418" t="str">
        <f t="shared" si="45"/>
        <v>Tuesday</v>
      </c>
      <c r="P1418" s="14">
        <v>0.44400000000000006</v>
      </c>
    </row>
    <row r="1419" spans="1:16" x14ac:dyDescent="0.35">
      <c r="A1419">
        <v>1418</v>
      </c>
      <c r="B1419" t="s">
        <v>4014</v>
      </c>
      <c r="C1419" t="s">
        <v>44</v>
      </c>
      <c r="D1419" t="s">
        <v>4015</v>
      </c>
      <c r="E1419" s="3">
        <v>41610</v>
      </c>
      <c r="F1419" t="s">
        <v>2548</v>
      </c>
      <c r="G1419" t="s">
        <v>41</v>
      </c>
      <c r="H1419" s="3">
        <v>41615</v>
      </c>
      <c r="I1419" s="3">
        <v>41615</v>
      </c>
      <c r="J1419">
        <v>5</v>
      </c>
      <c r="K1419" t="s">
        <v>8400</v>
      </c>
      <c r="L1419" s="5">
        <v>13.478999999999999</v>
      </c>
      <c r="M1419">
        <v>2013</v>
      </c>
      <c r="N1419">
        <f t="shared" si="44"/>
        <v>0</v>
      </c>
      <c r="O1419" t="str">
        <f t="shared" si="45"/>
        <v>Monday</v>
      </c>
      <c r="P1419" s="14">
        <v>0.47891402714932135</v>
      </c>
    </row>
    <row r="1420" spans="1:16" x14ac:dyDescent="0.35">
      <c r="A1420">
        <v>1419</v>
      </c>
      <c r="B1420" t="s">
        <v>1584</v>
      </c>
      <c r="C1420" t="s">
        <v>44</v>
      </c>
      <c r="D1420" t="s">
        <v>4016</v>
      </c>
      <c r="E1420" s="3">
        <v>41281</v>
      </c>
      <c r="F1420" t="s">
        <v>3509</v>
      </c>
      <c r="G1420" t="s">
        <v>41</v>
      </c>
      <c r="H1420" s="3">
        <v>41286</v>
      </c>
      <c r="I1420" s="3">
        <v>41286</v>
      </c>
      <c r="J1420">
        <v>5</v>
      </c>
      <c r="K1420" t="s">
        <v>8400</v>
      </c>
      <c r="L1420" s="5">
        <v>2.387</v>
      </c>
      <c r="M1420">
        <v>2013</v>
      </c>
      <c r="N1420">
        <f t="shared" si="44"/>
        <v>0</v>
      </c>
      <c r="O1420" t="str">
        <f t="shared" si="45"/>
        <v>Monday</v>
      </c>
      <c r="P1420" s="14">
        <v>-0.30763294513820671</v>
      </c>
    </row>
    <row r="1421" spans="1:16" x14ac:dyDescent="0.35">
      <c r="A1421">
        <v>1420</v>
      </c>
      <c r="B1421" t="s">
        <v>1584</v>
      </c>
      <c r="C1421" t="s">
        <v>44</v>
      </c>
      <c r="D1421" t="s">
        <v>4016</v>
      </c>
      <c r="E1421" s="3">
        <v>41281</v>
      </c>
      <c r="F1421" t="s">
        <v>3486</v>
      </c>
      <c r="G1421" t="s">
        <v>41</v>
      </c>
      <c r="H1421" s="3">
        <v>41286</v>
      </c>
      <c r="I1421" s="3">
        <v>41286</v>
      </c>
      <c r="J1421">
        <v>5</v>
      </c>
      <c r="K1421" t="s">
        <v>8400</v>
      </c>
      <c r="L1421" s="5">
        <v>3.0070000000000001</v>
      </c>
      <c r="M1421">
        <v>2013</v>
      </c>
      <c r="N1421">
        <f t="shared" si="44"/>
        <v>0</v>
      </c>
      <c r="O1421" t="str">
        <f t="shared" si="45"/>
        <v>Monday</v>
      </c>
      <c r="P1421" s="14">
        <v>-0.34374607953832642</v>
      </c>
    </row>
    <row r="1422" spans="1:16" x14ac:dyDescent="0.35">
      <c r="A1422">
        <v>1421</v>
      </c>
      <c r="B1422" t="s">
        <v>1584</v>
      </c>
      <c r="C1422" t="s">
        <v>44</v>
      </c>
      <c r="D1422" t="s">
        <v>4016</v>
      </c>
      <c r="E1422" s="3">
        <v>41281</v>
      </c>
      <c r="F1422" t="s">
        <v>4018</v>
      </c>
      <c r="G1422" t="s">
        <v>41</v>
      </c>
      <c r="H1422" s="3">
        <v>41286</v>
      </c>
      <c r="I1422" s="3">
        <v>41286</v>
      </c>
      <c r="J1422">
        <v>5</v>
      </c>
      <c r="K1422" t="s">
        <v>8400</v>
      </c>
      <c r="L1422" s="5">
        <v>11.31</v>
      </c>
      <c r="M1422">
        <v>2013</v>
      </c>
      <c r="N1422">
        <f t="shared" si="44"/>
        <v>0</v>
      </c>
      <c r="O1422" t="str">
        <f t="shared" si="45"/>
        <v>Monday</v>
      </c>
      <c r="P1422" s="14">
        <v>-0.5065325172397086</v>
      </c>
    </row>
    <row r="1423" spans="1:16" x14ac:dyDescent="0.35">
      <c r="A1423">
        <v>1422</v>
      </c>
      <c r="B1423" t="s">
        <v>1584</v>
      </c>
      <c r="C1423" t="s">
        <v>44</v>
      </c>
      <c r="D1423" t="s">
        <v>4016</v>
      </c>
      <c r="E1423" s="3">
        <v>41281</v>
      </c>
      <c r="F1423" t="s">
        <v>4020</v>
      </c>
      <c r="G1423" t="s">
        <v>41</v>
      </c>
      <c r="H1423" s="3">
        <v>41286</v>
      </c>
      <c r="I1423" s="3">
        <v>41286</v>
      </c>
      <c r="J1423">
        <v>5</v>
      </c>
      <c r="K1423" t="s">
        <v>8400</v>
      </c>
      <c r="L1423" s="5">
        <v>1.4259999999999999</v>
      </c>
      <c r="M1423">
        <v>2013</v>
      </c>
      <c r="N1423">
        <f t="shared" si="44"/>
        <v>0</v>
      </c>
      <c r="O1423" t="str">
        <f t="shared" si="45"/>
        <v>Monday</v>
      </c>
      <c r="P1423" s="14">
        <v>-0.36834924965893595</v>
      </c>
    </row>
    <row r="1424" spans="1:16" x14ac:dyDescent="0.35">
      <c r="A1424">
        <v>1423</v>
      </c>
      <c r="B1424" t="s">
        <v>1584</v>
      </c>
      <c r="C1424" t="s">
        <v>44</v>
      </c>
      <c r="D1424" t="s">
        <v>4016</v>
      </c>
      <c r="E1424" s="3">
        <v>41281</v>
      </c>
      <c r="F1424" t="s">
        <v>2727</v>
      </c>
      <c r="G1424" t="s">
        <v>41</v>
      </c>
      <c r="H1424" s="3">
        <v>41286</v>
      </c>
      <c r="I1424" s="3">
        <v>41289</v>
      </c>
      <c r="J1424">
        <v>8</v>
      </c>
      <c r="K1424" t="s">
        <v>8399</v>
      </c>
      <c r="L1424" s="5">
        <v>0.154</v>
      </c>
      <c r="M1424">
        <v>2013</v>
      </c>
      <c r="N1424">
        <f t="shared" si="44"/>
        <v>3</v>
      </c>
      <c r="O1424" t="str">
        <f t="shared" si="45"/>
        <v>Monday</v>
      </c>
      <c r="P1424" s="14">
        <v>-0.42128603104212847</v>
      </c>
    </row>
    <row r="1425" spans="1:16" x14ac:dyDescent="0.35">
      <c r="A1425">
        <v>1424</v>
      </c>
      <c r="B1425" t="s">
        <v>1584</v>
      </c>
      <c r="C1425" t="s">
        <v>44</v>
      </c>
      <c r="D1425" t="s">
        <v>4016</v>
      </c>
      <c r="E1425" s="3">
        <v>41281</v>
      </c>
      <c r="F1425" t="s">
        <v>4022</v>
      </c>
      <c r="G1425" t="s">
        <v>41</v>
      </c>
      <c r="H1425" s="3">
        <v>41286</v>
      </c>
      <c r="I1425" s="3">
        <v>41287</v>
      </c>
      <c r="J1425">
        <v>6</v>
      </c>
      <c r="K1425" t="s">
        <v>8399</v>
      </c>
      <c r="L1425" s="5">
        <v>2.75</v>
      </c>
      <c r="M1425">
        <v>2013</v>
      </c>
      <c r="N1425">
        <f t="shared" si="44"/>
        <v>1</v>
      </c>
      <c r="O1425" t="str">
        <f t="shared" si="45"/>
        <v>Monday</v>
      </c>
      <c r="P1425" s="14">
        <v>-0.15527303042934557</v>
      </c>
    </row>
    <row r="1426" spans="1:16" x14ac:dyDescent="0.35">
      <c r="A1426">
        <v>1425</v>
      </c>
      <c r="B1426" t="s">
        <v>1584</v>
      </c>
      <c r="C1426" t="s">
        <v>44</v>
      </c>
      <c r="D1426" t="s">
        <v>4016</v>
      </c>
      <c r="E1426" s="3">
        <v>41281</v>
      </c>
      <c r="F1426" t="s">
        <v>4024</v>
      </c>
      <c r="G1426" t="s">
        <v>41</v>
      </c>
      <c r="H1426" s="3">
        <v>41286</v>
      </c>
      <c r="I1426" s="3">
        <v>41286</v>
      </c>
      <c r="J1426">
        <v>5</v>
      </c>
      <c r="K1426" t="s">
        <v>8400</v>
      </c>
      <c r="L1426" s="5">
        <v>6.359</v>
      </c>
      <c r="M1426">
        <v>2013</v>
      </c>
      <c r="N1426">
        <f t="shared" si="44"/>
        <v>0</v>
      </c>
      <c r="O1426" t="str">
        <f t="shared" si="45"/>
        <v>Monday</v>
      </c>
      <c r="P1426" s="14">
        <v>-4.9175463139598967E-2</v>
      </c>
    </row>
    <row r="1427" spans="1:16" x14ac:dyDescent="0.35">
      <c r="A1427">
        <v>1426</v>
      </c>
      <c r="B1427" t="s">
        <v>4026</v>
      </c>
      <c r="C1427" t="s">
        <v>199</v>
      </c>
      <c r="D1427" t="s">
        <v>4027</v>
      </c>
      <c r="E1427" s="3">
        <v>41515</v>
      </c>
      <c r="F1427" t="s">
        <v>895</v>
      </c>
      <c r="G1427" t="s">
        <v>242</v>
      </c>
      <c r="H1427" s="3">
        <v>41515</v>
      </c>
      <c r="I1427" s="3">
        <v>41515</v>
      </c>
      <c r="J1427">
        <v>0</v>
      </c>
      <c r="K1427" t="s">
        <v>8400</v>
      </c>
      <c r="L1427" s="5">
        <v>28.087</v>
      </c>
      <c r="M1427">
        <v>2013</v>
      </c>
      <c r="N1427">
        <f t="shared" si="44"/>
        <v>0</v>
      </c>
      <c r="O1427" t="str">
        <f t="shared" si="45"/>
        <v>Thursday</v>
      </c>
      <c r="P1427" s="14">
        <v>-0.51702774753125824</v>
      </c>
    </row>
    <row r="1428" spans="1:16" x14ac:dyDescent="0.35">
      <c r="A1428">
        <v>1427</v>
      </c>
      <c r="B1428" t="s">
        <v>4026</v>
      </c>
      <c r="C1428" t="s">
        <v>199</v>
      </c>
      <c r="D1428" t="s">
        <v>4027</v>
      </c>
      <c r="E1428" s="3">
        <v>41515</v>
      </c>
      <c r="F1428" t="s">
        <v>4029</v>
      </c>
      <c r="G1428" t="s">
        <v>242</v>
      </c>
      <c r="H1428" s="3">
        <v>41515</v>
      </c>
      <c r="I1428" s="3">
        <v>41515</v>
      </c>
      <c r="J1428">
        <v>0</v>
      </c>
      <c r="K1428" t="s">
        <v>8400</v>
      </c>
      <c r="L1428" s="5">
        <v>27.257999999999999</v>
      </c>
      <c r="M1428">
        <v>2013</v>
      </c>
      <c r="N1428">
        <f t="shared" si="44"/>
        <v>0</v>
      </c>
      <c r="O1428" t="str">
        <f t="shared" si="45"/>
        <v>Thursday</v>
      </c>
      <c r="P1428" s="14">
        <v>-0.44983987901970385</v>
      </c>
    </row>
    <row r="1429" spans="1:16" x14ac:dyDescent="0.35">
      <c r="A1429">
        <v>1428</v>
      </c>
      <c r="B1429" t="s">
        <v>4031</v>
      </c>
      <c r="C1429" t="s">
        <v>30</v>
      </c>
      <c r="D1429" t="s">
        <v>4032</v>
      </c>
      <c r="E1429" s="3">
        <v>40883</v>
      </c>
      <c r="F1429" t="s">
        <v>3859</v>
      </c>
      <c r="G1429" t="s">
        <v>41</v>
      </c>
      <c r="H1429" s="3">
        <v>40888</v>
      </c>
      <c r="I1429" s="3">
        <v>40888</v>
      </c>
      <c r="J1429">
        <v>5</v>
      </c>
      <c r="K1429" t="s">
        <v>8400</v>
      </c>
      <c r="L1429" s="5">
        <v>12.401999999999999</v>
      </c>
      <c r="M1429">
        <v>2011</v>
      </c>
      <c r="N1429">
        <f t="shared" si="44"/>
        <v>0</v>
      </c>
      <c r="O1429" t="str">
        <f t="shared" si="45"/>
        <v>Tuesday</v>
      </c>
      <c r="P1429" s="14">
        <v>0.23605361718904008</v>
      </c>
    </row>
    <row r="1430" spans="1:16" x14ac:dyDescent="0.35">
      <c r="A1430">
        <v>1429</v>
      </c>
      <c r="B1430" t="s">
        <v>2513</v>
      </c>
      <c r="C1430" t="s">
        <v>30</v>
      </c>
      <c r="D1430" t="s">
        <v>4034</v>
      </c>
      <c r="E1430" s="3">
        <v>41804</v>
      </c>
      <c r="F1430" t="s">
        <v>4036</v>
      </c>
      <c r="G1430" t="s">
        <v>155</v>
      </c>
      <c r="H1430" s="3">
        <v>41806</v>
      </c>
      <c r="I1430" s="3">
        <v>41809</v>
      </c>
      <c r="J1430">
        <v>5</v>
      </c>
      <c r="K1430" t="s">
        <v>8399</v>
      </c>
      <c r="L1430" s="5">
        <v>74.783000000000001</v>
      </c>
      <c r="M1430">
        <v>2014</v>
      </c>
      <c r="N1430">
        <f t="shared" si="44"/>
        <v>3</v>
      </c>
      <c r="O1430" t="str">
        <f t="shared" si="45"/>
        <v>Saturday</v>
      </c>
      <c r="P1430" s="14">
        <v>2.512385296469943E-2</v>
      </c>
    </row>
    <row r="1431" spans="1:16" x14ac:dyDescent="0.35">
      <c r="A1431">
        <v>1430</v>
      </c>
      <c r="B1431" t="s">
        <v>2373</v>
      </c>
      <c r="C1431" t="s">
        <v>44</v>
      </c>
      <c r="D1431" t="s">
        <v>4038</v>
      </c>
      <c r="E1431" s="3">
        <v>41523</v>
      </c>
      <c r="F1431" t="s">
        <v>4040</v>
      </c>
      <c r="G1431" t="s">
        <v>41</v>
      </c>
      <c r="H1431" s="3">
        <v>41528</v>
      </c>
      <c r="I1431" s="3">
        <v>41528</v>
      </c>
      <c r="J1431">
        <v>5</v>
      </c>
      <c r="K1431" t="s">
        <v>8400</v>
      </c>
      <c r="L1431" s="5">
        <v>1.5549999999999999</v>
      </c>
      <c r="M1431">
        <v>2013</v>
      </c>
      <c r="N1431">
        <f t="shared" si="44"/>
        <v>0</v>
      </c>
      <c r="O1431" t="str">
        <f t="shared" si="45"/>
        <v>Friday</v>
      </c>
      <c r="P1431" s="14">
        <v>0.32250000000000001</v>
      </c>
    </row>
    <row r="1432" spans="1:16" x14ac:dyDescent="0.35">
      <c r="A1432">
        <v>1431</v>
      </c>
      <c r="B1432" t="s">
        <v>2373</v>
      </c>
      <c r="C1432" t="s">
        <v>44</v>
      </c>
      <c r="D1432" t="s">
        <v>4038</v>
      </c>
      <c r="E1432" s="3">
        <v>41523</v>
      </c>
      <c r="F1432" t="s">
        <v>1328</v>
      </c>
      <c r="G1432" t="s">
        <v>41</v>
      </c>
      <c r="H1432" s="3">
        <v>41528</v>
      </c>
      <c r="I1432" s="3">
        <v>41528</v>
      </c>
      <c r="J1432">
        <v>5</v>
      </c>
      <c r="K1432" t="s">
        <v>8400</v>
      </c>
      <c r="L1432" s="5">
        <v>3.1749999999999998</v>
      </c>
      <c r="M1432">
        <v>2013</v>
      </c>
      <c r="N1432">
        <f t="shared" si="44"/>
        <v>0</v>
      </c>
      <c r="O1432" t="str">
        <f t="shared" si="45"/>
        <v>Friday</v>
      </c>
      <c r="P1432" s="14">
        <v>0.44787878787878788</v>
      </c>
    </row>
    <row r="1433" spans="1:16" x14ac:dyDescent="0.35">
      <c r="A1433">
        <v>1432</v>
      </c>
      <c r="B1433" t="s">
        <v>4042</v>
      </c>
      <c r="C1433" t="s">
        <v>30</v>
      </c>
      <c r="D1433" t="s">
        <v>4043</v>
      </c>
      <c r="E1433" s="3">
        <v>41953</v>
      </c>
      <c r="F1433" t="s">
        <v>4045</v>
      </c>
      <c r="G1433" t="s">
        <v>41</v>
      </c>
      <c r="H1433" s="3">
        <v>41958</v>
      </c>
      <c r="I1433" s="3">
        <v>41958</v>
      </c>
      <c r="J1433">
        <v>5</v>
      </c>
      <c r="K1433" t="s">
        <v>8400</v>
      </c>
      <c r="L1433" s="5">
        <v>1.1259999999999999</v>
      </c>
      <c r="M1433">
        <v>2014</v>
      </c>
      <c r="N1433">
        <f t="shared" si="44"/>
        <v>0</v>
      </c>
      <c r="O1433" t="str">
        <f t="shared" si="45"/>
        <v>Monday</v>
      </c>
      <c r="P1433" s="14">
        <v>0.19</v>
      </c>
    </row>
    <row r="1434" spans="1:16" x14ac:dyDescent="0.35">
      <c r="A1434">
        <v>1433</v>
      </c>
      <c r="B1434" t="s">
        <v>4047</v>
      </c>
      <c r="C1434" t="s">
        <v>84</v>
      </c>
      <c r="D1434" t="s">
        <v>4048</v>
      </c>
      <c r="E1434" s="3">
        <v>40833</v>
      </c>
      <c r="F1434" t="s">
        <v>4050</v>
      </c>
      <c r="G1434" t="s">
        <v>41</v>
      </c>
      <c r="H1434" s="3">
        <v>40838</v>
      </c>
      <c r="I1434" s="3">
        <v>40841</v>
      </c>
      <c r="J1434">
        <v>8</v>
      </c>
      <c r="K1434" t="s">
        <v>8399</v>
      </c>
      <c r="L1434" s="5">
        <v>2.2770000000000001</v>
      </c>
      <c r="M1434">
        <v>2011</v>
      </c>
      <c r="N1434">
        <f t="shared" si="44"/>
        <v>3</v>
      </c>
      <c r="O1434" t="str">
        <f t="shared" si="45"/>
        <v>Monday</v>
      </c>
      <c r="P1434" s="14">
        <v>-0.29498235985887888</v>
      </c>
    </row>
    <row r="1435" spans="1:16" x14ac:dyDescent="0.35">
      <c r="A1435">
        <v>1434</v>
      </c>
      <c r="B1435" t="s">
        <v>4052</v>
      </c>
      <c r="C1435" t="s">
        <v>30</v>
      </c>
      <c r="D1435" t="s">
        <v>4053</v>
      </c>
      <c r="E1435" s="3">
        <v>40733</v>
      </c>
      <c r="F1435" t="s">
        <v>2584</v>
      </c>
      <c r="G1435" t="s">
        <v>41</v>
      </c>
      <c r="H1435" s="3">
        <v>40738</v>
      </c>
      <c r="I1435" s="3">
        <v>40738</v>
      </c>
      <c r="J1435">
        <v>5</v>
      </c>
      <c r="K1435" t="s">
        <v>8400</v>
      </c>
      <c r="L1435" s="5">
        <v>6.67</v>
      </c>
      <c r="M1435">
        <v>2011</v>
      </c>
      <c r="N1435">
        <f t="shared" si="44"/>
        <v>0</v>
      </c>
      <c r="O1435" t="str">
        <f t="shared" si="45"/>
        <v>Saturday</v>
      </c>
      <c r="P1435" s="14">
        <v>0.39</v>
      </c>
    </row>
    <row r="1436" spans="1:16" x14ac:dyDescent="0.35">
      <c r="A1436">
        <v>1435</v>
      </c>
      <c r="B1436" t="s">
        <v>2006</v>
      </c>
      <c r="C1436" t="s">
        <v>44</v>
      </c>
      <c r="D1436" t="s">
        <v>4055</v>
      </c>
      <c r="E1436" s="3">
        <v>41937</v>
      </c>
      <c r="F1436" t="s">
        <v>908</v>
      </c>
      <c r="G1436" t="s">
        <v>41</v>
      </c>
      <c r="H1436" s="3">
        <v>41942</v>
      </c>
      <c r="I1436" s="3">
        <v>41942</v>
      </c>
      <c r="J1436">
        <v>5</v>
      </c>
      <c r="K1436" t="s">
        <v>8400</v>
      </c>
      <c r="L1436" s="5">
        <v>63.244</v>
      </c>
      <c r="M1436">
        <v>2014</v>
      </c>
      <c r="N1436">
        <f t="shared" si="44"/>
        <v>0</v>
      </c>
      <c r="O1436" t="str">
        <f t="shared" si="45"/>
        <v>Saturday</v>
      </c>
      <c r="P1436" s="14">
        <v>1.9959366111336856E-2</v>
      </c>
    </row>
    <row r="1437" spans="1:16" x14ac:dyDescent="0.35">
      <c r="A1437">
        <v>1436</v>
      </c>
      <c r="B1437" t="s">
        <v>1308</v>
      </c>
      <c r="C1437" t="s">
        <v>44</v>
      </c>
      <c r="D1437" t="s">
        <v>4056</v>
      </c>
      <c r="E1437" s="3">
        <v>41050</v>
      </c>
      <c r="F1437" t="s">
        <v>4058</v>
      </c>
      <c r="G1437" t="s">
        <v>41</v>
      </c>
      <c r="H1437" s="3">
        <v>41055</v>
      </c>
      <c r="I1437" s="3">
        <v>41055</v>
      </c>
      <c r="J1437">
        <v>5</v>
      </c>
      <c r="K1437" t="s">
        <v>8400</v>
      </c>
      <c r="L1437" s="5">
        <v>52.779000000000003</v>
      </c>
      <c r="M1437">
        <v>2012</v>
      </c>
      <c r="N1437">
        <f t="shared" si="44"/>
        <v>0</v>
      </c>
      <c r="O1437" t="str">
        <f t="shared" si="45"/>
        <v>Monday</v>
      </c>
      <c r="P1437" s="14">
        <v>0.11822693165702962</v>
      </c>
    </row>
    <row r="1438" spans="1:16" x14ac:dyDescent="0.35">
      <c r="A1438">
        <v>1437</v>
      </c>
      <c r="B1438" t="s">
        <v>1308</v>
      </c>
      <c r="C1438" t="s">
        <v>44</v>
      </c>
      <c r="D1438" t="s">
        <v>4056</v>
      </c>
      <c r="E1438" s="3">
        <v>41050</v>
      </c>
      <c r="F1438" t="s">
        <v>1812</v>
      </c>
      <c r="G1438" t="s">
        <v>41</v>
      </c>
      <c r="H1438" s="3">
        <v>41055</v>
      </c>
      <c r="I1438" s="3">
        <v>41055</v>
      </c>
      <c r="J1438">
        <v>5</v>
      </c>
      <c r="K1438" t="s">
        <v>8400</v>
      </c>
      <c r="L1438" s="5">
        <v>73.308999999999997</v>
      </c>
      <c r="M1438">
        <v>2012</v>
      </c>
      <c r="N1438">
        <f t="shared" si="44"/>
        <v>0</v>
      </c>
      <c r="O1438" t="str">
        <f t="shared" si="45"/>
        <v>Monday</v>
      </c>
      <c r="P1438" s="14">
        <v>0.49</v>
      </c>
    </row>
    <row r="1439" spans="1:16" x14ac:dyDescent="0.35">
      <c r="A1439">
        <v>1438</v>
      </c>
      <c r="B1439" t="s">
        <v>1308</v>
      </c>
      <c r="C1439" t="s">
        <v>44</v>
      </c>
      <c r="D1439" t="s">
        <v>4056</v>
      </c>
      <c r="E1439" s="3">
        <v>41050</v>
      </c>
      <c r="F1439" t="s">
        <v>3827</v>
      </c>
      <c r="G1439" t="s">
        <v>41</v>
      </c>
      <c r="H1439" s="3">
        <v>41055</v>
      </c>
      <c r="I1439" s="3">
        <v>41058</v>
      </c>
      <c r="J1439">
        <v>8</v>
      </c>
      <c r="K1439" t="s">
        <v>8399</v>
      </c>
      <c r="L1439" s="5">
        <v>1.181</v>
      </c>
      <c r="M1439">
        <v>2012</v>
      </c>
      <c r="N1439">
        <f t="shared" si="44"/>
        <v>3</v>
      </c>
      <c r="O1439" t="str">
        <f t="shared" si="45"/>
        <v>Monday</v>
      </c>
      <c r="P1439" s="14">
        <v>0.28926315789473689</v>
      </c>
    </row>
    <row r="1440" spans="1:16" x14ac:dyDescent="0.35">
      <c r="A1440">
        <v>1439</v>
      </c>
      <c r="B1440" t="s">
        <v>1308</v>
      </c>
      <c r="C1440" t="s">
        <v>44</v>
      </c>
      <c r="D1440" t="s">
        <v>4056</v>
      </c>
      <c r="E1440" s="3">
        <v>41050</v>
      </c>
      <c r="F1440" t="s">
        <v>2458</v>
      </c>
      <c r="G1440" t="s">
        <v>41</v>
      </c>
      <c r="H1440" s="3">
        <v>41055</v>
      </c>
      <c r="I1440" s="3">
        <v>41055</v>
      </c>
      <c r="J1440">
        <v>5</v>
      </c>
      <c r="K1440" t="s">
        <v>8400</v>
      </c>
      <c r="L1440" s="5">
        <v>3.2770000000000001</v>
      </c>
      <c r="M1440">
        <v>2012</v>
      </c>
      <c r="N1440">
        <f t="shared" si="44"/>
        <v>0</v>
      </c>
      <c r="O1440" t="str">
        <f t="shared" si="45"/>
        <v>Monday</v>
      </c>
      <c r="P1440" s="14">
        <v>0.42363636363636364</v>
      </c>
    </row>
    <row r="1441" spans="1:16" x14ac:dyDescent="0.35">
      <c r="A1441">
        <v>1440</v>
      </c>
      <c r="B1441" t="s">
        <v>1308</v>
      </c>
      <c r="C1441" t="s">
        <v>44</v>
      </c>
      <c r="D1441" t="s">
        <v>4056</v>
      </c>
      <c r="E1441" s="3">
        <v>41050</v>
      </c>
      <c r="F1441" t="s">
        <v>4061</v>
      </c>
      <c r="G1441" t="s">
        <v>41</v>
      </c>
      <c r="H1441" s="3">
        <v>41055</v>
      </c>
      <c r="I1441" s="3">
        <v>41055</v>
      </c>
      <c r="J1441">
        <v>5</v>
      </c>
      <c r="K1441" t="s">
        <v>8400</v>
      </c>
      <c r="L1441" s="5">
        <v>7.7190000000000003</v>
      </c>
      <c r="M1441">
        <v>2012</v>
      </c>
      <c r="N1441">
        <f t="shared" si="44"/>
        <v>0</v>
      </c>
      <c r="O1441" t="str">
        <f t="shared" si="45"/>
        <v>Monday</v>
      </c>
      <c r="P1441" s="14">
        <v>0.34979381443298968</v>
      </c>
    </row>
    <row r="1442" spans="1:16" x14ac:dyDescent="0.35">
      <c r="A1442">
        <v>1441</v>
      </c>
      <c r="B1442" t="s">
        <v>1308</v>
      </c>
      <c r="C1442" t="s">
        <v>44</v>
      </c>
      <c r="D1442" t="s">
        <v>4056</v>
      </c>
      <c r="E1442" s="3">
        <v>41050</v>
      </c>
      <c r="F1442" t="s">
        <v>4063</v>
      </c>
      <c r="G1442" t="s">
        <v>41</v>
      </c>
      <c r="H1442" s="3">
        <v>41055</v>
      </c>
      <c r="I1442" s="3">
        <v>41055</v>
      </c>
      <c r="J1442">
        <v>5</v>
      </c>
      <c r="K1442" t="s">
        <v>8400</v>
      </c>
      <c r="L1442" s="5">
        <v>7.0839999999999996</v>
      </c>
      <c r="M1442">
        <v>2012</v>
      </c>
      <c r="N1442">
        <f t="shared" si="44"/>
        <v>0</v>
      </c>
      <c r="O1442" t="str">
        <f t="shared" si="45"/>
        <v>Monday</v>
      </c>
      <c r="P1442" s="14">
        <v>0.45866666666666667</v>
      </c>
    </row>
    <row r="1443" spans="1:16" x14ac:dyDescent="0.35">
      <c r="A1443">
        <v>1442</v>
      </c>
      <c r="B1443" t="s">
        <v>1308</v>
      </c>
      <c r="C1443" t="s">
        <v>44</v>
      </c>
      <c r="D1443" t="s">
        <v>4056</v>
      </c>
      <c r="E1443" s="3">
        <v>41050</v>
      </c>
      <c r="F1443" t="s">
        <v>4065</v>
      </c>
      <c r="G1443" t="s">
        <v>41</v>
      </c>
      <c r="H1443" s="3">
        <v>41055</v>
      </c>
      <c r="I1443" s="3">
        <v>41055</v>
      </c>
      <c r="J1443">
        <v>5</v>
      </c>
      <c r="K1443" t="s">
        <v>8400</v>
      </c>
      <c r="L1443" s="5">
        <v>4.3819999999999997</v>
      </c>
      <c r="M1443">
        <v>2012</v>
      </c>
      <c r="N1443">
        <f t="shared" si="44"/>
        <v>0</v>
      </c>
      <c r="O1443" t="str">
        <f t="shared" si="45"/>
        <v>Monday</v>
      </c>
      <c r="P1443" s="14">
        <v>0.36036036036036034</v>
      </c>
    </row>
    <row r="1444" spans="1:16" x14ac:dyDescent="0.35">
      <c r="A1444">
        <v>1443</v>
      </c>
      <c r="B1444" t="s">
        <v>1308</v>
      </c>
      <c r="C1444" t="s">
        <v>44</v>
      </c>
      <c r="D1444" t="s">
        <v>4056</v>
      </c>
      <c r="E1444" s="3">
        <v>41050</v>
      </c>
      <c r="F1444" t="s">
        <v>4067</v>
      </c>
      <c r="G1444" t="s">
        <v>41</v>
      </c>
      <c r="H1444" s="3">
        <v>41055</v>
      </c>
      <c r="I1444" s="3">
        <v>41055</v>
      </c>
      <c r="J1444">
        <v>5</v>
      </c>
      <c r="K1444" t="s">
        <v>8400</v>
      </c>
      <c r="L1444" s="5">
        <v>2.4790000000000001</v>
      </c>
      <c r="M1444">
        <v>2012</v>
      </c>
      <c r="N1444">
        <f t="shared" si="44"/>
        <v>0</v>
      </c>
      <c r="O1444" t="str">
        <f t="shared" si="45"/>
        <v>Monday</v>
      </c>
      <c r="P1444" s="14">
        <v>0.2</v>
      </c>
    </row>
    <row r="1445" spans="1:16" x14ac:dyDescent="0.35">
      <c r="A1445">
        <v>1444</v>
      </c>
      <c r="B1445" t="s">
        <v>3438</v>
      </c>
      <c r="C1445" t="s">
        <v>84</v>
      </c>
      <c r="D1445" t="s">
        <v>4068</v>
      </c>
      <c r="E1445" s="3">
        <v>41365</v>
      </c>
      <c r="F1445" t="s">
        <v>2625</v>
      </c>
      <c r="G1445" t="s">
        <v>41</v>
      </c>
      <c r="H1445" s="3">
        <v>41370</v>
      </c>
      <c r="I1445" s="3">
        <v>41373</v>
      </c>
      <c r="J1445">
        <v>8</v>
      </c>
      <c r="K1445" t="s">
        <v>8399</v>
      </c>
      <c r="L1445" s="5">
        <v>4.6769999999999996</v>
      </c>
      <c r="M1445">
        <v>2013</v>
      </c>
      <c r="N1445">
        <f t="shared" si="44"/>
        <v>3</v>
      </c>
      <c r="O1445" t="str">
        <f t="shared" si="45"/>
        <v>Monday</v>
      </c>
      <c r="P1445" s="14">
        <v>0.1690909090909091</v>
      </c>
    </row>
    <row r="1446" spans="1:16" x14ac:dyDescent="0.35">
      <c r="A1446">
        <v>1445</v>
      </c>
      <c r="B1446" t="s">
        <v>2212</v>
      </c>
      <c r="C1446" t="s">
        <v>44</v>
      </c>
      <c r="D1446" t="s">
        <v>4070</v>
      </c>
      <c r="E1446" s="3">
        <v>41761</v>
      </c>
      <c r="F1446" t="s">
        <v>50</v>
      </c>
      <c r="G1446" t="s">
        <v>139</v>
      </c>
      <c r="H1446" s="3">
        <v>41764</v>
      </c>
      <c r="I1446" s="3">
        <v>41767</v>
      </c>
      <c r="J1446">
        <v>6</v>
      </c>
      <c r="K1446" t="s">
        <v>8399</v>
      </c>
      <c r="L1446" s="5">
        <v>0.45100000000000001</v>
      </c>
      <c r="M1446">
        <v>2014</v>
      </c>
      <c r="N1446">
        <f t="shared" si="44"/>
        <v>3</v>
      </c>
      <c r="O1446" t="str">
        <f t="shared" si="45"/>
        <v>Friday</v>
      </c>
      <c r="P1446" s="14">
        <v>-6.5001640419947507E-2</v>
      </c>
    </row>
    <row r="1447" spans="1:16" x14ac:dyDescent="0.35">
      <c r="A1447">
        <v>1446</v>
      </c>
      <c r="B1447" t="s">
        <v>2212</v>
      </c>
      <c r="C1447" t="s">
        <v>44</v>
      </c>
      <c r="D1447" t="s">
        <v>4070</v>
      </c>
      <c r="E1447" s="3">
        <v>41761</v>
      </c>
      <c r="F1447" t="s">
        <v>4072</v>
      </c>
      <c r="G1447" t="s">
        <v>139</v>
      </c>
      <c r="H1447" s="3">
        <v>41764</v>
      </c>
      <c r="I1447" s="3">
        <v>41766</v>
      </c>
      <c r="J1447">
        <v>5</v>
      </c>
      <c r="K1447" t="s">
        <v>8399</v>
      </c>
      <c r="L1447" s="5">
        <v>0.36399999999999999</v>
      </c>
      <c r="M1447">
        <v>2014</v>
      </c>
      <c r="N1447">
        <f t="shared" si="44"/>
        <v>2</v>
      </c>
      <c r="O1447" t="str">
        <f t="shared" si="45"/>
        <v>Friday</v>
      </c>
      <c r="P1447" s="14">
        <v>-0.40773968934118904</v>
      </c>
    </row>
    <row r="1448" spans="1:16" x14ac:dyDescent="0.35">
      <c r="A1448">
        <v>1447</v>
      </c>
      <c r="B1448" t="s">
        <v>4074</v>
      </c>
      <c r="C1448" t="s">
        <v>84</v>
      </c>
      <c r="D1448" t="s">
        <v>4075</v>
      </c>
      <c r="E1448" s="3">
        <v>40858</v>
      </c>
      <c r="F1448" t="s">
        <v>3788</v>
      </c>
      <c r="G1448" t="s">
        <v>41</v>
      </c>
      <c r="H1448" s="3">
        <v>40863</v>
      </c>
      <c r="I1448" s="3">
        <v>40863</v>
      </c>
      <c r="J1448">
        <v>5</v>
      </c>
      <c r="K1448" t="s">
        <v>8400</v>
      </c>
      <c r="L1448" s="5">
        <v>1.5740000000000001</v>
      </c>
      <c r="M1448">
        <v>2011</v>
      </c>
      <c r="N1448">
        <f t="shared" si="44"/>
        <v>0</v>
      </c>
      <c r="O1448" t="str">
        <f t="shared" si="45"/>
        <v>Friday</v>
      </c>
      <c r="P1448" s="14">
        <v>0.42749999999999999</v>
      </c>
    </row>
    <row r="1449" spans="1:16" x14ac:dyDescent="0.35">
      <c r="A1449">
        <v>1448</v>
      </c>
      <c r="B1449" t="s">
        <v>539</v>
      </c>
      <c r="C1449" t="s">
        <v>84</v>
      </c>
      <c r="D1449" t="s">
        <v>4076</v>
      </c>
      <c r="E1449" s="3">
        <v>41229</v>
      </c>
      <c r="F1449" t="s">
        <v>2692</v>
      </c>
      <c r="G1449" t="s">
        <v>41</v>
      </c>
      <c r="H1449" s="3">
        <v>41234</v>
      </c>
      <c r="I1449" s="3">
        <v>41234</v>
      </c>
      <c r="J1449">
        <v>5</v>
      </c>
      <c r="K1449" t="s">
        <v>8400</v>
      </c>
      <c r="L1449" s="5">
        <v>12.896000000000001</v>
      </c>
      <c r="M1449">
        <v>2012</v>
      </c>
      <c r="N1449">
        <f t="shared" si="44"/>
        <v>0</v>
      </c>
      <c r="O1449" t="str">
        <f t="shared" si="45"/>
        <v>Friday</v>
      </c>
      <c r="P1449" s="14">
        <v>0.1</v>
      </c>
    </row>
    <row r="1450" spans="1:16" x14ac:dyDescent="0.35">
      <c r="A1450">
        <v>1449</v>
      </c>
      <c r="B1450" t="s">
        <v>539</v>
      </c>
      <c r="C1450" t="s">
        <v>84</v>
      </c>
      <c r="D1450" t="s">
        <v>4076</v>
      </c>
      <c r="E1450" s="3">
        <v>41229</v>
      </c>
      <c r="F1450" t="s">
        <v>2697</v>
      </c>
      <c r="G1450" t="s">
        <v>41</v>
      </c>
      <c r="H1450" s="3">
        <v>41234</v>
      </c>
      <c r="I1450" s="3">
        <v>41234</v>
      </c>
      <c r="J1450">
        <v>5</v>
      </c>
      <c r="K1450" t="s">
        <v>8400</v>
      </c>
      <c r="L1450" s="5">
        <v>7.12</v>
      </c>
      <c r="M1450">
        <v>2012</v>
      </c>
      <c r="N1450">
        <f t="shared" si="44"/>
        <v>0</v>
      </c>
      <c r="O1450" t="str">
        <f t="shared" si="45"/>
        <v>Friday</v>
      </c>
      <c r="P1450" s="14">
        <v>0.39923076923076928</v>
      </c>
    </row>
    <row r="1451" spans="1:16" x14ac:dyDescent="0.35">
      <c r="A1451">
        <v>1450</v>
      </c>
      <c r="B1451" t="s">
        <v>539</v>
      </c>
      <c r="C1451" t="s">
        <v>84</v>
      </c>
      <c r="D1451" t="s">
        <v>4076</v>
      </c>
      <c r="E1451" s="3">
        <v>41229</v>
      </c>
      <c r="F1451" t="s">
        <v>1863</v>
      </c>
      <c r="G1451" t="s">
        <v>41</v>
      </c>
      <c r="H1451" s="3">
        <v>41234</v>
      </c>
      <c r="I1451" s="3">
        <v>41234</v>
      </c>
      <c r="J1451">
        <v>5</v>
      </c>
      <c r="K1451" t="s">
        <v>8400</v>
      </c>
      <c r="L1451" s="5">
        <v>13.96</v>
      </c>
      <c r="M1451">
        <v>2012</v>
      </c>
      <c r="N1451">
        <f t="shared" si="44"/>
        <v>0</v>
      </c>
      <c r="O1451" t="str">
        <f t="shared" si="45"/>
        <v>Friday</v>
      </c>
      <c r="P1451" s="14">
        <v>0.24905660377358491</v>
      </c>
    </row>
    <row r="1452" spans="1:16" x14ac:dyDescent="0.35">
      <c r="A1452">
        <v>1451</v>
      </c>
      <c r="B1452" t="s">
        <v>539</v>
      </c>
      <c r="C1452" t="s">
        <v>84</v>
      </c>
      <c r="D1452" t="s">
        <v>4076</v>
      </c>
      <c r="E1452" s="3">
        <v>41229</v>
      </c>
      <c r="F1452" t="s">
        <v>2379</v>
      </c>
      <c r="G1452" t="s">
        <v>41</v>
      </c>
      <c r="H1452" s="3">
        <v>41234</v>
      </c>
      <c r="I1452" s="3">
        <v>41236</v>
      </c>
      <c r="J1452">
        <v>7</v>
      </c>
      <c r="K1452" t="s">
        <v>8399</v>
      </c>
      <c r="L1452" s="5">
        <v>1.321</v>
      </c>
      <c r="M1452">
        <v>2012</v>
      </c>
      <c r="N1452">
        <f t="shared" si="44"/>
        <v>2</v>
      </c>
      <c r="O1452" t="str">
        <f t="shared" si="45"/>
        <v>Friday</v>
      </c>
      <c r="P1452" s="14">
        <v>6.9999999999999993E-2</v>
      </c>
    </row>
    <row r="1453" spans="1:16" x14ac:dyDescent="0.35">
      <c r="A1453">
        <v>1452</v>
      </c>
      <c r="B1453" t="s">
        <v>539</v>
      </c>
      <c r="C1453" t="s">
        <v>84</v>
      </c>
      <c r="D1453" t="s">
        <v>4076</v>
      </c>
      <c r="E1453" s="3">
        <v>41229</v>
      </c>
      <c r="F1453" t="s">
        <v>4078</v>
      </c>
      <c r="G1453" t="s">
        <v>41</v>
      </c>
      <c r="H1453" s="3">
        <v>41234</v>
      </c>
      <c r="I1453" s="3">
        <v>41234</v>
      </c>
      <c r="J1453">
        <v>5</v>
      </c>
      <c r="K1453" t="s">
        <v>8400</v>
      </c>
      <c r="L1453" s="5">
        <v>2.657</v>
      </c>
      <c r="M1453">
        <v>2012</v>
      </c>
      <c r="N1453">
        <f t="shared" si="44"/>
        <v>0</v>
      </c>
      <c r="O1453" t="str">
        <f t="shared" si="45"/>
        <v>Friday</v>
      </c>
      <c r="P1453" s="14">
        <v>0.4726530612244898</v>
      </c>
    </row>
    <row r="1454" spans="1:16" x14ac:dyDescent="0.35">
      <c r="A1454">
        <v>1453</v>
      </c>
      <c r="B1454" t="s">
        <v>539</v>
      </c>
      <c r="C1454" t="s">
        <v>84</v>
      </c>
      <c r="D1454" t="s">
        <v>4076</v>
      </c>
      <c r="E1454" s="3">
        <v>41229</v>
      </c>
      <c r="F1454" t="s">
        <v>3183</v>
      </c>
      <c r="G1454" t="s">
        <v>41</v>
      </c>
      <c r="H1454" s="3">
        <v>41234</v>
      </c>
      <c r="I1454" s="3">
        <v>41234</v>
      </c>
      <c r="J1454">
        <v>5</v>
      </c>
      <c r="K1454" t="s">
        <v>8400</v>
      </c>
      <c r="L1454" s="5">
        <v>2.9060000000000001</v>
      </c>
      <c r="M1454">
        <v>2012</v>
      </c>
      <c r="N1454">
        <f t="shared" si="44"/>
        <v>0</v>
      </c>
      <c r="O1454" t="str">
        <f t="shared" si="45"/>
        <v>Friday</v>
      </c>
      <c r="P1454" s="14">
        <v>0.12</v>
      </c>
    </row>
    <row r="1455" spans="1:16" x14ac:dyDescent="0.35">
      <c r="A1455">
        <v>1454</v>
      </c>
      <c r="B1455" t="s">
        <v>539</v>
      </c>
      <c r="C1455" t="s">
        <v>84</v>
      </c>
      <c r="D1455" t="s">
        <v>4076</v>
      </c>
      <c r="E1455" s="3">
        <v>41229</v>
      </c>
      <c r="F1455" t="s">
        <v>4080</v>
      </c>
      <c r="G1455" t="s">
        <v>41</v>
      </c>
      <c r="H1455" s="3">
        <v>41234</v>
      </c>
      <c r="I1455" s="3">
        <v>41234</v>
      </c>
      <c r="J1455">
        <v>5</v>
      </c>
      <c r="K1455" t="s">
        <v>8400</v>
      </c>
      <c r="L1455" s="5">
        <v>11.933</v>
      </c>
      <c r="M1455">
        <v>2012</v>
      </c>
      <c r="N1455">
        <f t="shared" si="44"/>
        <v>0</v>
      </c>
      <c r="O1455" t="str">
        <f t="shared" si="45"/>
        <v>Friday</v>
      </c>
      <c r="P1455" s="14">
        <v>0.42961194029850741</v>
      </c>
    </row>
    <row r="1456" spans="1:16" x14ac:dyDescent="0.35">
      <c r="A1456">
        <v>1455</v>
      </c>
      <c r="B1456" t="s">
        <v>539</v>
      </c>
      <c r="C1456" t="s">
        <v>84</v>
      </c>
      <c r="D1456" t="s">
        <v>4081</v>
      </c>
      <c r="E1456" s="3">
        <v>40892</v>
      </c>
      <c r="F1456" t="s">
        <v>4083</v>
      </c>
      <c r="G1456" t="s">
        <v>41</v>
      </c>
      <c r="H1456" s="3">
        <v>40897</v>
      </c>
      <c r="I1456" s="3">
        <v>40900</v>
      </c>
      <c r="J1456">
        <v>8</v>
      </c>
      <c r="K1456" t="s">
        <v>8399</v>
      </c>
      <c r="L1456" s="5">
        <v>6.6479999999999997</v>
      </c>
      <c r="M1456">
        <v>2011</v>
      </c>
      <c r="N1456">
        <f t="shared" si="44"/>
        <v>3</v>
      </c>
      <c r="O1456" t="str">
        <f t="shared" si="45"/>
        <v>Thursday</v>
      </c>
      <c r="P1456" s="14">
        <v>8.8636363636363652E-2</v>
      </c>
    </row>
    <row r="1457" spans="1:16" x14ac:dyDescent="0.35">
      <c r="A1457">
        <v>1456</v>
      </c>
      <c r="B1457" t="s">
        <v>4085</v>
      </c>
      <c r="C1457" t="s">
        <v>199</v>
      </c>
      <c r="D1457" t="s">
        <v>4086</v>
      </c>
      <c r="E1457" s="3">
        <v>40655</v>
      </c>
      <c r="F1457" t="s">
        <v>1826</v>
      </c>
      <c r="G1457" t="s">
        <v>41</v>
      </c>
      <c r="H1457" s="3">
        <v>40660</v>
      </c>
      <c r="I1457" s="3">
        <v>40660</v>
      </c>
      <c r="J1457">
        <v>5</v>
      </c>
      <c r="K1457" t="s">
        <v>8400</v>
      </c>
      <c r="L1457" s="5">
        <v>1.4470000000000001</v>
      </c>
      <c r="M1457">
        <v>2011</v>
      </c>
      <c r="N1457">
        <f t="shared" si="44"/>
        <v>0</v>
      </c>
      <c r="O1457" t="str">
        <f t="shared" si="45"/>
        <v>Friday</v>
      </c>
      <c r="P1457" s="14">
        <v>0.17161290322580647</v>
      </c>
    </row>
    <row r="1458" spans="1:16" x14ac:dyDescent="0.35">
      <c r="A1458">
        <v>1457</v>
      </c>
      <c r="B1458" t="s">
        <v>4085</v>
      </c>
      <c r="C1458" t="s">
        <v>199</v>
      </c>
      <c r="D1458" t="s">
        <v>4086</v>
      </c>
      <c r="E1458" s="3">
        <v>40655</v>
      </c>
      <c r="F1458" t="s">
        <v>2741</v>
      </c>
      <c r="G1458" t="s">
        <v>41</v>
      </c>
      <c r="H1458" s="3">
        <v>40660</v>
      </c>
      <c r="I1458" s="3">
        <v>40660</v>
      </c>
      <c r="J1458">
        <v>5</v>
      </c>
      <c r="K1458" t="s">
        <v>8400</v>
      </c>
      <c r="L1458" s="5">
        <v>3.9769999999999999</v>
      </c>
      <c r="M1458">
        <v>2011</v>
      </c>
      <c r="N1458">
        <f t="shared" si="44"/>
        <v>0</v>
      </c>
      <c r="O1458" t="str">
        <f t="shared" si="45"/>
        <v>Friday</v>
      </c>
      <c r="P1458" s="14">
        <v>0.34048780487804881</v>
      </c>
    </row>
    <row r="1459" spans="1:16" x14ac:dyDescent="0.35">
      <c r="A1459">
        <v>1458</v>
      </c>
      <c r="B1459" t="s">
        <v>1197</v>
      </c>
      <c r="C1459" t="s">
        <v>84</v>
      </c>
      <c r="D1459" t="s">
        <v>4087</v>
      </c>
      <c r="E1459" s="3">
        <v>41608</v>
      </c>
      <c r="F1459" t="s">
        <v>4050</v>
      </c>
      <c r="G1459" t="s">
        <v>139</v>
      </c>
      <c r="H1459" s="3">
        <v>41611</v>
      </c>
      <c r="I1459" s="3">
        <v>41613</v>
      </c>
      <c r="J1459">
        <v>5</v>
      </c>
      <c r="K1459" t="s">
        <v>8399</v>
      </c>
      <c r="L1459" s="5">
        <v>1.5229999999999999</v>
      </c>
      <c r="M1459">
        <v>2013</v>
      </c>
      <c r="N1459">
        <f t="shared" si="44"/>
        <v>2</v>
      </c>
      <c r="O1459" t="str">
        <f t="shared" si="45"/>
        <v>Saturday</v>
      </c>
      <c r="P1459" s="14">
        <v>0.19111111111111112</v>
      </c>
    </row>
    <row r="1460" spans="1:16" x14ac:dyDescent="0.35">
      <c r="A1460">
        <v>1459</v>
      </c>
      <c r="B1460" t="s">
        <v>2258</v>
      </c>
      <c r="C1460" t="s">
        <v>30</v>
      </c>
      <c r="D1460" t="s">
        <v>4088</v>
      </c>
      <c r="E1460" s="3">
        <v>41617</v>
      </c>
      <c r="F1460" t="s">
        <v>4090</v>
      </c>
      <c r="G1460" t="s">
        <v>155</v>
      </c>
      <c r="H1460" s="3">
        <v>41619</v>
      </c>
      <c r="I1460" s="3">
        <v>41621</v>
      </c>
      <c r="J1460">
        <v>4</v>
      </c>
      <c r="K1460" t="s">
        <v>8399</v>
      </c>
      <c r="L1460" s="5">
        <v>34.673000000000002</v>
      </c>
      <c r="M1460">
        <v>2013</v>
      </c>
      <c r="N1460">
        <f t="shared" si="44"/>
        <v>2</v>
      </c>
      <c r="O1460" t="str">
        <f t="shared" si="45"/>
        <v>Monday</v>
      </c>
      <c r="P1460" s="14">
        <v>0.16925373134328364</v>
      </c>
    </row>
    <row r="1461" spans="1:16" x14ac:dyDescent="0.35">
      <c r="A1461">
        <v>1460</v>
      </c>
      <c r="B1461" t="s">
        <v>2258</v>
      </c>
      <c r="C1461" t="s">
        <v>30</v>
      </c>
      <c r="D1461" t="s">
        <v>4088</v>
      </c>
      <c r="E1461" s="3">
        <v>41617</v>
      </c>
      <c r="F1461" t="s">
        <v>4092</v>
      </c>
      <c r="G1461" t="s">
        <v>155</v>
      </c>
      <c r="H1461" s="3">
        <v>41619</v>
      </c>
      <c r="I1461" s="3">
        <v>41619</v>
      </c>
      <c r="J1461">
        <v>2</v>
      </c>
      <c r="K1461" t="s">
        <v>8400</v>
      </c>
      <c r="L1461" s="5">
        <v>3.4430000000000001</v>
      </c>
      <c r="M1461">
        <v>2013</v>
      </c>
      <c r="N1461">
        <f t="shared" si="44"/>
        <v>0</v>
      </c>
      <c r="O1461" t="str">
        <f t="shared" si="45"/>
        <v>Monday</v>
      </c>
      <c r="P1461" s="14">
        <v>0.12909090909090909</v>
      </c>
    </row>
    <row r="1462" spans="1:16" x14ac:dyDescent="0.35">
      <c r="A1462">
        <v>1461</v>
      </c>
      <c r="B1462" t="s">
        <v>2258</v>
      </c>
      <c r="C1462" t="s">
        <v>30</v>
      </c>
      <c r="D1462" t="s">
        <v>4088</v>
      </c>
      <c r="E1462" s="3">
        <v>41617</v>
      </c>
      <c r="F1462" t="s">
        <v>4094</v>
      </c>
      <c r="G1462" t="s">
        <v>155</v>
      </c>
      <c r="H1462" s="3">
        <v>41619</v>
      </c>
      <c r="I1462" s="3">
        <v>41619</v>
      </c>
      <c r="J1462">
        <v>2</v>
      </c>
      <c r="K1462" t="s">
        <v>8400</v>
      </c>
      <c r="L1462" s="5">
        <v>16.611999999999998</v>
      </c>
      <c r="M1462">
        <v>2013</v>
      </c>
      <c r="N1462">
        <f t="shared" si="44"/>
        <v>0</v>
      </c>
      <c r="O1462" t="str">
        <f t="shared" si="45"/>
        <v>Monday</v>
      </c>
      <c r="P1462" s="14">
        <v>0.35926829268292693</v>
      </c>
    </row>
    <row r="1463" spans="1:16" x14ac:dyDescent="0.35">
      <c r="A1463">
        <v>1462</v>
      </c>
      <c r="B1463" t="s">
        <v>2258</v>
      </c>
      <c r="C1463" t="s">
        <v>30</v>
      </c>
      <c r="D1463" t="s">
        <v>4088</v>
      </c>
      <c r="E1463" s="3">
        <v>41617</v>
      </c>
      <c r="F1463" t="s">
        <v>4096</v>
      </c>
      <c r="G1463" t="s">
        <v>155</v>
      </c>
      <c r="H1463" s="3">
        <v>41619</v>
      </c>
      <c r="I1463" s="3">
        <v>41621</v>
      </c>
      <c r="J1463">
        <v>4</v>
      </c>
      <c r="K1463" t="s">
        <v>8399</v>
      </c>
      <c r="L1463" s="5">
        <v>5.5650000000000004</v>
      </c>
      <c r="M1463">
        <v>2013</v>
      </c>
      <c r="N1463">
        <f t="shared" si="44"/>
        <v>2</v>
      </c>
      <c r="O1463" t="str">
        <f t="shared" si="45"/>
        <v>Monday</v>
      </c>
      <c r="P1463" s="14">
        <v>0.28695652173913044</v>
      </c>
    </row>
    <row r="1464" spans="1:16" x14ac:dyDescent="0.35">
      <c r="A1464">
        <v>1463</v>
      </c>
      <c r="B1464" t="s">
        <v>4098</v>
      </c>
      <c r="C1464" t="s">
        <v>44</v>
      </c>
      <c r="D1464" t="s">
        <v>4101</v>
      </c>
      <c r="E1464" s="3">
        <v>41930</v>
      </c>
      <c r="F1464" t="s">
        <v>1073</v>
      </c>
      <c r="G1464" t="s">
        <v>139</v>
      </c>
      <c r="H1464" s="3">
        <v>41933</v>
      </c>
      <c r="I1464" s="3">
        <v>41933</v>
      </c>
      <c r="J1464">
        <v>3</v>
      </c>
      <c r="K1464" t="s">
        <v>8400</v>
      </c>
      <c r="L1464" s="5">
        <v>2.5499999999999998</v>
      </c>
      <c r="M1464">
        <v>2014</v>
      </c>
      <c r="N1464">
        <f t="shared" si="44"/>
        <v>0</v>
      </c>
      <c r="O1464" t="str">
        <f t="shared" si="45"/>
        <v>Saturday</v>
      </c>
      <c r="P1464" s="14">
        <v>-0.8029866237106229</v>
      </c>
    </row>
    <row r="1465" spans="1:16" x14ac:dyDescent="0.35">
      <c r="A1465">
        <v>1464</v>
      </c>
      <c r="B1465" t="s">
        <v>4098</v>
      </c>
      <c r="C1465" t="s">
        <v>44</v>
      </c>
      <c r="D1465" t="s">
        <v>4101</v>
      </c>
      <c r="E1465" s="3">
        <v>41930</v>
      </c>
      <c r="F1465" t="s">
        <v>4103</v>
      </c>
      <c r="G1465" t="s">
        <v>139</v>
      </c>
      <c r="H1465" s="3">
        <v>41933</v>
      </c>
      <c r="I1465" s="3">
        <v>41934</v>
      </c>
      <c r="J1465">
        <v>4</v>
      </c>
      <c r="K1465" t="s">
        <v>8399</v>
      </c>
      <c r="L1465" s="5">
        <v>0.52800000000000002</v>
      </c>
      <c r="M1465">
        <v>2014</v>
      </c>
      <c r="N1465">
        <f t="shared" si="44"/>
        <v>1</v>
      </c>
      <c r="O1465" t="str">
        <f t="shared" si="45"/>
        <v>Saturday</v>
      </c>
      <c r="P1465" s="14">
        <v>-0.25179856115107907</v>
      </c>
    </row>
    <row r="1466" spans="1:16" x14ac:dyDescent="0.35">
      <c r="A1466">
        <v>1465</v>
      </c>
      <c r="B1466" t="s">
        <v>3861</v>
      </c>
      <c r="C1466" t="s">
        <v>199</v>
      </c>
      <c r="D1466" t="s">
        <v>4104</v>
      </c>
      <c r="E1466" s="3">
        <v>41226</v>
      </c>
      <c r="F1466" t="s">
        <v>4106</v>
      </c>
      <c r="G1466" t="s">
        <v>242</v>
      </c>
      <c r="H1466" s="3">
        <v>41226</v>
      </c>
      <c r="I1466" s="3">
        <v>41227</v>
      </c>
      <c r="J1466">
        <v>1</v>
      </c>
      <c r="K1466" t="s">
        <v>8399</v>
      </c>
      <c r="L1466" s="5">
        <v>4.0540000000000003</v>
      </c>
      <c r="M1466">
        <v>2012</v>
      </c>
      <c r="N1466">
        <f t="shared" si="44"/>
        <v>1</v>
      </c>
      <c r="O1466" t="str">
        <f t="shared" si="45"/>
        <v>Tuesday</v>
      </c>
      <c r="P1466" s="14">
        <v>0.13903423531170578</v>
      </c>
    </row>
    <row r="1467" spans="1:16" x14ac:dyDescent="0.35">
      <c r="A1467">
        <v>1466</v>
      </c>
      <c r="B1467" t="s">
        <v>1627</v>
      </c>
      <c r="C1467" t="s">
        <v>84</v>
      </c>
      <c r="D1467" t="s">
        <v>4107</v>
      </c>
      <c r="E1467" s="3">
        <v>41356</v>
      </c>
      <c r="F1467" t="s">
        <v>1676</v>
      </c>
      <c r="G1467" t="s">
        <v>155</v>
      </c>
      <c r="H1467" s="3">
        <v>41358</v>
      </c>
      <c r="I1467" s="3">
        <v>41360</v>
      </c>
      <c r="J1467">
        <v>4</v>
      </c>
      <c r="K1467" t="s">
        <v>8399</v>
      </c>
      <c r="L1467" s="5">
        <v>99.085999999999999</v>
      </c>
      <c r="M1467">
        <v>2013</v>
      </c>
      <c r="N1467">
        <f t="shared" si="44"/>
        <v>2</v>
      </c>
      <c r="O1467" t="str">
        <f t="shared" si="45"/>
        <v>Saturday</v>
      </c>
      <c r="P1467" s="14">
        <v>-0.46485985896257559</v>
      </c>
    </row>
    <row r="1468" spans="1:16" x14ac:dyDescent="0.35">
      <c r="A1468">
        <v>1467</v>
      </c>
      <c r="B1468" t="s">
        <v>4109</v>
      </c>
      <c r="C1468" t="s">
        <v>30</v>
      </c>
      <c r="D1468" t="s">
        <v>4110</v>
      </c>
      <c r="E1468" s="3">
        <v>41522</v>
      </c>
      <c r="F1468" t="s">
        <v>473</v>
      </c>
      <c r="G1468" t="s">
        <v>41</v>
      </c>
      <c r="H1468" s="3">
        <v>41527</v>
      </c>
      <c r="I1468" s="3">
        <v>41527</v>
      </c>
      <c r="J1468">
        <v>5</v>
      </c>
      <c r="K1468" t="s">
        <v>8400</v>
      </c>
      <c r="L1468" s="5">
        <v>2.7240000000000002</v>
      </c>
      <c r="M1468">
        <v>2013</v>
      </c>
      <c r="N1468">
        <f t="shared" si="44"/>
        <v>0</v>
      </c>
      <c r="O1468" t="str">
        <f t="shared" si="45"/>
        <v>Thursday</v>
      </c>
      <c r="P1468" s="14">
        <v>0.30399999999999999</v>
      </c>
    </row>
    <row r="1469" spans="1:16" x14ac:dyDescent="0.35">
      <c r="A1469">
        <v>1468</v>
      </c>
      <c r="B1469" t="s">
        <v>4109</v>
      </c>
      <c r="C1469" t="s">
        <v>30</v>
      </c>
      <c r="D1469" t="s">
        <v>4110</v>
      </c>
      <c r="E1469" s="3">
        <v>41522</v>
      </c>
      <c r="F1469" t="s">
        <v>3046</v>
      </c>
      <c r="G1469" t="s">
        <v>41</v>
      </c>
      <c r="H1469" s="3">
        <v>41527</v>
      </c>
      <c r="I1469" s="3">
        <v>41529</v>
      </c>
      <c r="J1469">
        <v>7</v>
      </c>
      <c r="K1469" t="s">
        <v>8399</v>
      </c>
      <c r="L1469" s="5">
        <v>8.3859999999999992</v>
      </c>
      <c r="M1469">
        <v>2013</v>
      </c>
      <c r="N1469">
        <f t="shared" si="44"/>
        <v>2</v>
      </c>
      <c r="O1469" t="str">
        <f t="shared" si="45"/>
        <v>Thursday</v>
      </c>
      <c r="P1469" s="14">
        <v>6.3438881718067733E-2</v>
      </c>
    </row>
    <row r="1470" spans="1:16" x14ac:dyDescent="0.35">
      <c r="A1470">
        <v>1469</v>
      </c>
      <c r="B1470" t="s">
        <v>4113</v>
      </c>
      <c r="C1470" t="s">
        <v>44</v>
      </c>
      <c r="D1470" t="s">
        <v>4116</v>
      </c>
      <c r="E1470" s="3">
        <v>41409</v>
      </c>
      <c r="F1470" t="s">
        <v>164</v>
      </c>
      <c r="G1470" t="s">
        <v>41</v>
      </c>
      <c r="H1470" s="3">
        <v>41414</v>
      </c>
      <c r="I1470" s="3">
        <v>41415</v>
      </c>
      <c r="J1470">
        <v>6</v>
      </c>
      <c r="K1470" t="s">
        <v>8399</v>
      </c>
      <c r="L1470" s="5">
        <v>3.7959999999999998</v>
      </c>
      <c r="M1470">
        <v>2013</v>
      </c>
      <c r="N1470">
        <f t="shared" si="44"/>
        <v>1</v>
      </c>
      <c r="O1470" t="str">
        <f t="shared" si="45"/>
        <v>Wednesday</v>
      </c>
      <c r="P1470" s="14">
        <v>5.1262578317827975E-2</v>
      </c>
    </row>
    <row r="1471" spans="1:16" x14ac:dyDescent="0.35">
      <c r="A1471">
        <v>1470</v>
      </c>
      <c r="B1471" t="s">
        <v>4113</v>
      </c>
      <c r="C1471" t="s">
        <v>44</v>
      </c>
      <c r="D1471" t="s">
        <v>4116</v>
      </c>
      <c r="E1471" s="3">
        <v>41409</v>
      </c>
      <c r="F1471" t="s">
        <v>2516</v>
      </c>
      <c r="G1471" t="s">
        <v>41</v>
      </c>
      <c r="H1471" s="3">
        <v>41414</v>
      </c>
      <c r="I1471" s="3">
        <v>41416</v>
      </c>
      <c r="J1471">
        <v>7</v>
      </c>
      <c r="K1471" t="s">
        <v>8399</v>
      </c>
      <c r="L1471" s="5">
        <v>1.845</v>
      </c>
      <c r="M1471">
        <v>2013</v>
      </c>
      <c r="N1471">
        <f t="shared" si="44"/>
        <v>2</v>
      </c>
      <c r="O1471" t="str">
        <f t="shared" si="45"/>
        <v>Wednesday</v>
      </c>
      <c r="P1471" s="14">
        <v>-0.52683504340962883</v>
      </c>
    </row>
    <row r="1472" spans="1:16" x14ac:dyDescent="0.35">
      <c r="A1472">
        <v>1471</v>
      </c>
      <c r="B1472" t="s">
        <v>4118</v>
      </c>
      <c r="C1472" t="s">
        <v>30</v>
      </c>
      <c r="D1472" t="s">
        <v>4119</v>
      </c>
      <c r="E1472" s="3">
        <v>41263</v>
      </c>
      <c r="F1472" t="s">
        <v>4121</v>
      </c>
      <c r="G1472" t="s">
        <v>139</v>
      </c>
      <c r="H1472" s="3">
        <v>41266</v>
      </c>
      <c r="I1472" s="3">
        <v>41268</v>
      </c>
      <c r="J1472">
        <v>5</v>
      </c>
      <c r="K1472" t="s">
        <v>8399</v>
      </c>
      <c r="L1472" s="5">
        <v>1.4910000000000001</v>
      </c>
      <c r="M1472">
        <v>2012</v>
      </c>
      <c r="N1472">
        <f t="shared" si="44"/>
        <v>2</v>
      </c>
      <c r="O1472" t="str">
        <f t="shared" si="45"/>
        <v>Thursday</v>
      </c>
      <c r="P1472" s="14">
        <v>0.45894736842105266</v>
      </c>
    </row>
    <row r="1473" spans="1:16" x14ac:dyDescent="0.35">
      <c r="A1473">
        <v>1472</v>
      </c>
      <c r="B1473" t="s">
        <v>4118</v>
      </c>
      <c r="C1473" t="s">
        <v>30</v>
      </c>
      <c r="D1473" t="s">
        <v>4119</v>
      </c>
      <c r="E1473" s="3">
        <v>41263</v>
      </c>
      <c r="F1473" t="s">
        <v>3126</v>
      </c>
      <c r="G1473" t="s">
        <v>139</v>
      </c>
      <c r="H1473" s="3">
        <v>41266</v>
      </c>
      <c r="I1473" s="3">
        <v>41266</v>
      </c>
      <c r="J1473">
        <v>3</v>
      </c>
      <c r="K1473" t="s">
        <v>8400</v>
      </c>
      <c r="L1473" s="5">
        <v>56.503999999999998</v>
      </c>
      <c r="M1473">
        <v>2012</v>
      </c>
      <c r="N1473">
        <f t="shared" si="44"/>
        <v>0</v>
      </c>
      <c r="O1473" t="str">
        <f t="shared" si="45"/>
        <v>Thursday</v>
      </c>
      <c r="P1473" s="14">
        <v>0.27866397552753525</v>
      </c>
    </row>
    <row r="1474" spans="1:16" x14ac:dyDescent="0.35">
      <c r="A1474">
        <v>1473</v>
      </c>
      <c r="B1474" t="s">
        <v>4118</v>
      </c>
      <c r="C1474" t="s">
        <v>30</v>
      </c>
      <c r="D1474" t="s">
        <v>4119</v>
      </c>
      <c r="E1474" s="3">
        <v>41263</v>
      </c>
      <c r="F1474" t="s">
        <v>4123</v>
      </c>
      <c r="G1474" t="s">
        <v>139</v>
      </c>
      <c r="H1474" s="3">
        <v>41266</v>
      </c>
      <c r="I1474" s="3">
        <v>41266</v>
      </c>
      <c r="J1474">
        <v>3</v>
      </c>
      <c r="K1474" t="s">
        <v>8400</v>
      </c>
      <c r="L1474" s="5">
        <v>15.553000000000001</v>
      </c>
      <c r="M1474">
        <v>2012</v>
      </c>
      <c r="N1474">
        <f t="shared" si="44"/>
        <v>0</v>
      </c>
      <c r="O1474" t="str">
        <f t="shared" si="45"/>
        <v>Thursday</v>
      </c>
      <c r="P1474" s="14">
        <v>-0.22639041269305429</v>
      </c>
    </row>
    <row r="1475" spans="1:16" x14ac:dyDescent="0.35">
      <c r="A1475">
        <v>1474</v>
      </c>
      <c r="B1475" t="s">
        <v>4118</v>
      </c>
      <c r="C1475" t="s">
        <v>30</v>
      </c>
      <c r="D1475" t="s">
        <v>4119</v>
      </c>
      <c r="E1475" s="3">
        <v>41263</v>
      </c>
      <c r="F1475" t="s">
        <v>3180</v>
      </c>
      <c r="G1475" t="s">
        <v>139</v>
      </c>
      <c r="H1475" s="3">
        <v>41266</v>
      </c>
      <c r="I1475" s="3">
        <v>41266</v>
      </c>
      <c r="J1475">
        <v>3</v>
      </c>
      <c r="K1475" t="s">
        <v>8400</v>
      </c>
      <c r="L1475" s="5">
        <v>5.6180000000000003</v>
      </c>
      <c r="M1475">
        <v>2012</v>
      </c>
      <c r="N1475">
        <f t="shared" ref="N1475:N1538" si="46">I1475-H1475</f>
        <v>0</v>
      </c>
      <c r="O1475" t="str">
        <f t="shared" ref="O1475:O1538" si="47">TEXT(E1475,"dddd")</f>
        <v>Thursday</v>
      </c>
      <c r="P1475" s="14">
        <v>9.8461538461538465E-3</v>
      </c>
    </row>
    <row r="1476" spans="1:16" x14ac:dyDescent="0.35">
      <c r="A1476">
        <v>1475</v>
      </c>
      <c r="B1476" t="s">
        <v>4125</v>
      </c>
      <c r="C1476" t="s">
        <v>30</v>
      </c>
      <c r="D1476" t="s">
        <v>4126</v>
      </c>
      <c r="E1476" s="3">
        <v>41831</v>
      </c>
      <c r="F1476" t="s">
        <v>3902</v>
      </c>
      <c r="G1476" t="s">
        <v>41</v>
      </c>
      <c r="H1476" s="3">
        <v>41836</v>
      </c>
      <c r="I1476" s="3">
        <v>41836</v>
      </c>
      <c r="J1476">
        <v>5</v>
      </c>
      <c r="K1476" t="s">
        <v>8400</v>
      </c>
      <c r="L1476" s="5">
        <v>1.3149999999999999</v>
      </c>
      <c r="M1476">
        <v>2014</v>
      </c>
      <c r="N1476">
        <f t="shared" si="46"/>
        <v>0</v>
      </c>
      <c r="O1476" t="str">
        <f t="shared" si="47"/>
        <v>Friday</v>
      </c>
      <c r="P1476" s="14">
        <v>0.47249999999999998</v>
      </c>
    </row>
    <row r="1477" spans="1:16" x14ac:dyDescent="0.35">
      <c r="A1477">
        <v>1476</v>
      </c>
      <c r="B1477" t="s">
        <v>43</v>
      </c>
      <c r="C1477" t="s">
        <v>84</v>
      </c>
      <c r="D1477" t="s">
        <v>4127</v>
      </c>
      <c r="E1477" s="3">
        <v>40826</v>
      </c>
      <c r="F1477" t="s">
        <v>822</v>
      </c>
      <c r="G1477" t="s">
        <v>41</v>
      </c>
      <c r="H1477" s="3">
        <v>40831</v>
      </c>
      <c r="I1477" s="3">
        <v>40831</v>
      </c>
      <c r="J1477">
        <v>5</v>
      </c>
      <c r="K1477" t="s">
        <v>8400</v>
      </c>
      <c r="L1477" s="5">
        <v>4.4459999999999997</v>
      </c>
      <c r="M1477">
        <v>2011</v>
      </c>
      <c r="N1477">
        <f t="shared" si="46"/>
        <v>0</v>
      </c>
      <c r="O1477" t="str">
        <f t="shared" si="47"/>
        <v>Monday</v>
      </c>
      <c r="P1477" s="14">
        <v>6.4987925927446094E-2</v>
      </c>
    </row>
    <row r="1478" spans="1:16" x14ac:dyDescent="0.35">
      <c r="A1478">
        <v>1477</v>
      </c>
      <c r="B1478" t="s">
        <v>43</v>
      </c>
      <c r="C1478" t="s">
        <v>84</v>
      </c>
      <c r="D1478" t="s">
        <v>4127</v>
      </c>
      <c r="E1478" s="3">
        <v>40826</v>
      </c>
      <c r="F1478" t="s">
        <v>2889</v>
      </c>
      <c r="G1478" t="s">
        <v>41</v>
      </c>
      <c r="H1478" s="3">
        <v>40831</v>
      </c>
      <c r="I1478" s="3">
        <v>40831</v>
      </c>
      <c r="J1478">
        <v>5</v>
      </c>
      <c r="K1478" t="s">
        <v>8400</v>
      </c>
      <c r="L1478" s="5">
        <v>1.2210000000000001</v>
      </c>
      <c r="M1478">
        <v>2011</v>
      </c>
      <c r="N1478">
        <f t="shared" si="46"/>
        <v>0</v>
      </c>
      <c r="O1478" t="str">
        <f t="shared" si="47"/>
        <v>Monday</v>
      </c>
      <c r="P1478" s="14">
        <v>-0.42195623261999754</v>
      </c>
    </row>
    <row r="1479" spans="1:16" x14ac:dyDescent="0.35">
      <c r="A1479">
        <v>1478</v>
      </c>
      <c r="B1479" t="s">
        <v>3961</v>
      </c>
      <c r="C1479" t="s">
        <v>44</v>
      </c>
      <c r="D1479" t="s">
        <v>4128</v>
      </c>
      <c r="E1479" s="3">
        <v>41209</v>
      </c>
      <c r="F1479" t="s">
        <v>3446</v>
      </c>
      <c r="G1479" t="s">
        <v>155</v>
      </c>
      <c r="H1479" s="3">
        <v>41211</v>
      </c>
      <c r="I1479" s="3">
        <v>41211</v>
      </c>
      <c r="J1479">
        <v>2</v>
      </c>
      <c r="K1479" t="s">
        <v>8400</v>
      </c>
      <c r="L1479" s="5">
        <v>9.9139999999999997</v>
      </c>
      <c r="M1479">
        <v>2012</v>
      </c>
      <c r="N1479">
        <f t="shared" si="46"/>
        <v>0</v>
      </c>
      <c r="O1479" t="str">
        <f t="shared" si="47"/>
        <v>Saturday</v>
      </c>
      <c r="P1479" s="14">
        <v>0.2064</v>
      </c>
    </row>
    <row r="1480" spans="1:16" x14ac:dyDescent="0.35">
      <c r="A1480">
        <v>1479</v>
      </c>
      <c r="B1480" t="s">
        <v>1966</v>
      </c>
      <c r="C1480" t="s">
        <v>30</v>
      </c>
      <c r="D1480" t="s">
        <v>4130</v>
      </c>
      <c r="E1480" s="3">
        <v>41066</v>
      </c>
      <c r="F1480" t="s">
        <v>4132</v>
      </c>
      <c r="G1480" t="s">
        <v>41</v>
      </c>
      <c r="H1480" s="3">
        <v>41071</v>
      </c>
      <c r="I1480" s="3">
        <v>41071</v>
      </c>
      <c r="J1480">
        <v>5</v>
      </c>
      <c r="K1480" t="s">
        <v>8400</v>
      </c>
      <c r="L1480" s="5">
        <v>35.420999999999999</v>
      </c>
      <c r="M1480">
        <v>2012</v>
      </c>
      <c r="N1480">
        <f t="shared" si="46"/>
        <v>0</v>
      </c>
      <c r="O1480" t="str">
        <f t="shared" si="47"/>
        <v>Wednesday</v>
      </c>
      <c r="P1480" s="14">
        <v>9.9878197320341037E-3</v>
      </c>
    </row>
    <row r="1481" spans="1:16" x14ac:dyDescent="0.35">
      <c r="A1481">
        <v>1480</v>
      </c>
      <c r="B1481" t="s">
        <v>1966</v>
      </c>
      <c r="C1481" t="s">
        <v>30</v>
      </c>
      <c r="D1481" t="s">
        <v>4130</v>
      </c>
      <c r="E1481" s="3">
        <v>41066</v>
      </c>
      <c r="F1481" t="s">
        <v>1363</v>
      </c>
      <c r="G1481" t="s">
        <v>41</v>
      </c>
      <c r="H1481" s="3">
        <v>41071</v>
      </c>
      <c r="I1481" s="3">
        <v>41071</v>
      </c>
      <c r="J1481">
        <v>5</v>
      </c>
      <c r="K1481" t="s">
        <v>8400</v>
      </c>
      <c r="L1481" s="5">
        <v>32.011000000000003</v>
      </c>
      <c r="M1481">
        <v>2012</v>
      </c>
      <c r="N1481">
        <f t="shared" si="46"/>
        <v>0</v>
      </c>
      <c r="O1481" t="str">
        <f t="shared" si="47"/>
        <v>Wednesday</v>
      </c>
      <c r="P1481" s="14">
        <v>0.14986807387862797</v>
      </c>
    </row>
    <row r="1482" spans="1:16" x14ac:dyDescent="0.35">
      <c r="A1482">
        <v>1481</v>
      </c>
      <c r="B1482" t="s">
        <v>1966</v>
      </c>
      <c r="C1482" t="s">
        <v>30</v>
      </c>
      <c r="D1482" t="s">
        <v>4130</v>
      </c>
      <c r="E1482" s="3">
        <v>41066</v>
      </c>
      <c r="F1482" t="s">
        <v>1021</v>
      </c>
      <c r="G1482" t="s">
        <v>41</v>
      </c>
      <c r="H1482" s="3">
        <v>41071</v>
      </c>
      <c r="I1482" s="3">
        <v>41071</v>
      </c>
      <c r="J1482">
        <v>5</v>
      </c>
      <c r="K1482" t="s">
        <v>8400</v>
      </c>
      <c r="L1482" s="5">
        <v>2.1970000000000001</v>
      </c>
      <c r="M1482">
        <v>2012</v>
      </c>
      <c r="N1482">
        <f t="shared" si="46"/>
        <v>0</v>
      </c>
      <c r="O1482" t="str">
        <f t="shared" si="47"/>
        <v>Wednesday</v>
      </c>
      <c r="P1482" s="14">
        <v>0.38608695652173913</v>
      </c>
    </row>
    <row r="1483" spans="1:16" x14ac:dyDescent="0.35">
      <c r="A1483">
        <v>1482</v>
      </c>
      <c r="B1483" t="s">
        <v>1891</v>
      </c>
      <c r="C1483" t="s">
        <v>44</v>
      </c>
      <c r="D1483" t="s">
        <v>4134</v>
      </c>
      <c r="E1483" s="3">
        <v>41794</v>
      </c>
      <c r="F1483" t="s">
        <v>867</v>
      </c>
      <c r="G1483" t="s">
        <v>41</v>
      </c>
      <c r="H1483" s="3">
        <v>41799</v>
      </c>
      <c r="I1483" s="3">
        <v>41799</v>
      </c>
      <c r="J1483">
        <v>5</v>
      </c>
      <c r="K1483" t="s">
        <v>8400</v>
      </c>
      <c r="L1483" s="5">
        <v>1.1080000000000001</v>
      </c>
      <c r="M1483">
        <v>2014</v>
      </c>
      <c r="N1483">
        <f t="shared" si="46"/>
        <v>0</v>
      </c>
      <c r="O1483" t="str">
        <f t="shared" si="47"/>
        <v>Wednesday</v>
      </c>
      <c r="P1483" s="14">
        <v>-0.26785714285714274</v>
      </c>
    </row>
    <row r="1484" spans="1:16" x14ac:dyDescent="0.35">
      <c r="A1484">
        <v>1483</v>
      </c>
      <c r="B1484" t="s">
        <v>4136</v>
      </c>
      <c r="C1484" t="s">
        <v>84</v>
      </c>
      <c r="D1484" t="s">
        <v>4137</v>
      </c>
      <c r="E1484" s="3">
        <v>41291</v>
      </c>
      <c r="F1484" t="s">
        <v>4139</v>
      </c>
      <c r="G1484" t="s">
        <v>139</v>
      </c>
      <c r="H1484" s="3">
        <v>41294</v>
      </c>
      <c r="I1484" s="3">
        <v>41294</v>
      </c>
      <c r="J1484">
        <v>3</v>
      </c>
      <c r="K1484" t="s">
        <v>8400</v>
      </c>
      <c r="L1484" s="5">
        <v>16.109000000000002</v>
      </c>
      <c r="M1484">
        <v>2013</v>
      </c>
      <c r="N1484">
        <f t="shared" si="46"/>
        <v>0</v>
      </c>
      <c r="O1484" t="str">
        <f t="shared" si="47"/>
        <v>Thursday</v>
      </c>
      <c r="P1484" s="14">
        <v>0.19939393939393937</v>
      </c>
    </row>
    <row r="1485" spans="1:16" x14ac:dyDescent="0.35">
      <c r="A1485">
        <v>1484</v>
      </c>
      <c r="B1485" t="s">
        <v>4136</v>
      </c>
      <c r="C1485" t="s">
        <v>84</v>
      </c>
      <c r="D1485" t="s">
        <v>4137</v>
      </c>
      <c r="E1485" s="3">
        <v>41291</v>
      </c>
      <c r="F1485" t="s">
        <v>4141</v>
      </c>
      <c r="G1485" t="s">
        <v>139</v>
      </c>
      <c r="H1485" s="3">
        <v>41294</v>
      </c>
      <c r="I1485" s="3">
        <v>41297</v>
      </c>
      <c r="J1485">
        <v>6</v>
      </c>
      <c r="K1485" t="s">
        <v>8399</v>
      </c>
      <c r="L1485" s="5">
        <v>28.334</v>
      </c>
      <c r="M1485">
        <v>2013</v>
      </c>
      <c r="N1485">
        <f t="shared" si="46"/>
        <v>3</v>
      </c>
      <c r="O1485" t="str">
        <f t="shared" si="47"/>
        <v>Thursday</v>
      </c>
      <c r="P1485" s="14">
        <v>0.18909090909090909</v>
      </c>
    </row>
    <row r="1486" spans="1:16" x14ac:dyDescent="0.35">
      <c r="A1486">
        <v>1485</v>
      </c>
      <c r="B1486" t="s">
        <v>2293</v>
      </c>
      <c r="C1486" t="s">
        <v>30</v>
      </c>
      <c r="D1486" t="s">
        <v>4142</v>
      </c>
      <c r="E1486" s="3">
        <v>41614</v>
      </c>
      <c r="F1486" t="s">
        <v>2532</v>
      </c>
      <c r="G1486" t="s">
        <v>41</v>
      </c>
      <c r="H1486" s="3">
        <v>41619</v>
      </c>
      <c r="I1486" s="3">
        <v>41619</v>
      </c>
      <c r="J1486">
        <v>5</v>
      </c>
      <c r="K1486" t="s">
        <v>8400</v>
      </c>
      <c r="L1486" s="5">
        <v>10.91</v>
      </c>
      <c r="M1486">
        <v>2013</v>
      </c>
      <c r="N1486">
        <f t="shared" si="46"/>
        <v>0</v>
      </c>
      <c r="O1486" t="str">
        <f t="shared" si="47"/>
        <v>Friday</v>
      </c>
      <c r="P1486" s="14">
        <v>0.16983050847457623</v>
      </c>
    </row>
    <row r="1487" spans="1:16" x14ac:dyDescent="0.35">
      <c r="A1487">
        <v>1486</v>
      </c>
      <c r="B1487" t="s">
        <v>2293</v>
      </c>
      <c r="C1487" t="s">
        <v>30</v>
      </c>
      <c r="D1487" t="s">
        <v>4142</v>
      </c>
      <c r="E1487" s="3">
        <v>41614</v>
      </c>
      <c r="F1487" t="s">
        <v>1846</v>
      </c>
      <c r="G1487" t="s">
        <v>41</v>
      </c>
      <c r="H1487" s="3">
        <v>41619</v>
      </c>
      <c r="I1487" s="3">
        <v>41619</v>
      </c>
      <c r="J1487">
        <v>5</v>
      </c>
      <c r="K1487" t="s">
        <v>8400</v>
      </c>
      <c r="L1487" s="5">
        <v>5.4130000000000003</v>
      </c>
      <c r="M1487">
        <v>2013</v>
      </c>
      <c r="N1487">
        <f t="shared" si="46"/>
        <v>0</v>
      </c>
      <c r="O1487" t="str">
        <f t="shared" si="47"/>
        <v>Friday</v>
      </c>
      <c r="P1487" s="14">
        <v>7.0000000000000007E-2</v>
      </c>
    </row>
    <row r="1488" spans="1:16" x14ac:dyDescent="0.35">
      <c r="A1488">
        <v>1487</v>
      </c>
      <c r="B1488" t="s">
        <v>3806</v>
      </c>
      <c r="C1488" t="s">
        <v>199</v>
      </c>
      <c r="D1488" t="s">
        <v>4144</v>
      </c>
      <c r="E1488" s="3">
        <v>41534</v>
      </c>
      <c r="F1488" t="s">
        <v>4146</v>
      </c>
      <c r="G1488" t="s">
        <v>139</v>
      </c>
      <c r="H1488" s="3">
        <v>41537</v>
      </c>
      <c r="I1488" s="3">
        <v>41537</v>
      </c>
      <c r="J1488">
        <v>3</v>
      </c>
      <c r="K1488" t="s">
        <v>8400</v>
      </c>
      <c r="L1488" s="5">
        <v>2.0249999999999999</v>
      </c>
      <c r="M1488">
        <v>2013</v>
      </c>
      <c r="N1488">
        <f t="shared" si="46"/>
        <v>0</v>
      </c>
      <c r="O1488" t="str">
        <f t="shared" si="47"/>
        <v>Tuesday</v>
      </c>
      <c r="P1488" s="14">
        <v>-7.4563530552861287E-2</v>
      </c>
    </row>
    <row r="1489" spans="1:16" x14ac:dyDescent="0.35">
      <c r="A1489">
        <v>1488</v>
      </c>
      <c r="B1489" t="s">
        <v>4148</v>
      </c>
      <c r="C1489" t="s">
        <v>84</v>
      </c>
      <c r="D1489" t="s">
        <v>4149</v>
      </c>
      <c r="E1489" s="3">
        <v>41963</v>
      </c>
      <c r="F1489" t="s">
        <v>1618</v>
      </c>
      <c r="G1489" t="s">
        <v>41</v>
      </c>
      <c r="H1489" s="3">
        <v>41968</v>
      </c>
      <c r="I1489" s="3">
        <v>41971</v>
      </c>
      <c r="J1489">
        <v>8</v>
      </c>
      <c r="K1489" t="s">
        <v>8399</v>
      </c>
      <c r="L1489" s="5">
        <v>7.4160000000000004</v>
      </c>
      <c r="M1489">
        <v>2014</v>
      </c>
      <c r="N1489">
        <f t="shared" si="46"/>
        <v>3</v>
      </c>
      <c r="O1489" t="str">
        <f t="shared" si="47"/>
        <v>Thursday</v>
      </c>
      <c r="P1489" s="14">
        <v>0.20070796460176987</v>
      </c>
    </row>
    <row r="1490" spans="1:16" x14ac:dyDescent="0.35">
      <c r="A1490">
        <v>1489</v>
      </c>
      <c r="B1490" t="s">
        <v>2366</v>
      </c>
      <c r="C1490" t="s">
        <v>44</v>
      </c>
      <c r="D1490" t="s">
        <v>4150</v>
      </c>
      <c r="E1490" s="3">
        <v>41365</v>
      </c>
      <c r="F1490" t="s">
        <v>2751</v>
      </c>
      <c r="G1490" t="s">
        <v>155</v>
      </c>
      <c r="H1490" s="3">
        <v>41367</v>
      </c>
      <c r="I1490" s="3">
        <v>41369</v>
      </c>
      <c r="J1490">
        <v>4</v>
      </c>
      <c r="K1490" t="s">
        <v>8399</v>
      </c>
      <c r="L1490" s="5">
        <v>28.59</v>
      </c>
      <c r="M1490">
        <v>2013</v>
      </c>
      <c r="N1490">
        <f t="shared" si="46"/>
        <v>2</v>
      </c>
      <c r="O1490" t="str">
        <f t="shared" si="47"/>
        <v>Monday</v>
      </c>
      <c r="P1490" s="14">
        <v>0.05</v>
      </c>
    </row>
    <row r="1491" spans="1:16" x14ac:dyDescent="0.35">
      <c r="A1491">
        <v>1490</v>
      </c>
      <c r="B1491" t="s">
        <v>2366</v>
      </c>
      <c r="C1491" t="s">
        <v>44</v>
      </c>
      <c r="D1491" t="s">
        <v>4150</v>
      </c>
      <c r="E1491" s="3">
        <v>41365</v>
      </c>
      <c r="F1491" t="s">
        <v>2418</v>
      </c>
      <c r="G1491" t="s">
        <v>155</v>
      </c>
      <c r="H1491" s="3">
        <v>41367</v>
      </c>
      <c r="I1491" s="3">
        <v>41367</v>
      </c>
      <c r="J1491">
        <v>2</v>
      </c>
      <c r="K1491" t="s">
        <v>8400</v>
      </c>
      <c r="L1491" s="5">
        <v>13.233000000000001</v>
      </c>
      <c r="M1491">
        <v>2013</v>
      </c>
      <c r="N1491">
        <f t="shared" si="46"/>
        <v>0</v>
      </c>
      <c r="O1491" t="str">
        <f t="shared" si="47"/>
        <v>Monday</v>
      </c>
      <c r="P1491" s="14">
        <v>0.40129032258064518</v>
      </c>
    </row>
    <row r="1492" spans="1:16" x14ac:dyDescent="0.35">
      <c r="A1492">
        <v>1491</v>
      </c>
      <c r="B1492" t="s">
        <v>4152</v>
      </c>
      <c r="C1492" t="s">
        <v>84</v>
      </c>
      <c r="D1492" t="s">
        <v>4153</v>
      </c>
      <c r="E1492" s="3">
        <v>40696</v>
      </c>
      <c r="F1492" t="s">
        <v>1587</v>
      </c>
      <c r="G1492" t="s">
        <v>41</v>
      </c>
      <c r="H1492" s="3">
        <v>40701</v>
      </c>
      <c r="I1492" s="3">
        <v>40701</v>
      </c>
      <c r="J1492">
        <v>5</v>
      </c>
      <c r="K1492" t="s">
        <v>8400</v>
      </c>
      <c r="L1492" s="5">
        <v>15.065</v>
      </c>
      <c r="M1492">
        <v>2011</v>
      </c>
      <c r="N1492">
        <f t="shared" si="46"/>
        <v>0</v>
      </c>
      <c r="O1492" t="str">
        <f t="shared" si="47"/>
        <v>Thursday</v>
      </c>
      <c r="P1492" s="14">
        <v>0.20973913043478265</v>
      </c>
    </row>
    <row r="1493" spans="1:16" x14ac:dyDescent="0.35">
      <c r="A1493">
        <v>1492</v>
      </c>
      <c r="B1493" t="s">
        <v>4152</v>
      </c>
      <c r="C1493" t="s">
        <v>84</v>
      </c>
      <c r="D1493" t="s">
        <v>4153</v>
      </c>
      <c r="E1493" s="3">
        <v>40696</v>
      </c>
      <c r="F1493" t="s">
        <v>4155</v>
      </c>
      <c r="G1493" t="s">
        <v>41</v>
      </c>
      <c r="H1493" s="3">
        <v>40701</v>
      </c>
      <c r="I1493" s="3">
        <v>40704</v>
      </c>
      <c r="J1493">
        <v>8</v>
      </c>
      <c r="K1493" t="s">
        <v>8399</v>
      </c>
      <c r="L1493" s="5">
        <v>61.093000000000004</v>
      </c>
      <c r="M1493">
        <v>2011</v>
      </c>
      <c r="N1493">
        <f t="shared" si="46"/>
        <v>3</v>
      </c>
      <c r="O1493" t="str">
        <f t="shared" si="47"/>
        <v>Thursday</v>
      </c>
      <c r="P1493" s="14">
        <v>0.29090024298010536</v>
      </c>
    </row>
    <row r="1494" spans="1:16" x14ac:dyDescent="0.35">
      <c r="A1494">
        <v>1493</v>
      </c>
      <c r="B1494" t="s">
        <v>4152</v>
      </c>
      <c r="C1494" t="s">
        <v>84</v>
      </c>
      <c r="D1494" t="s">
        <v>4153</v>
      </c>
      <c r="E1494" s="3">
        <v>40696</v>
      </c>
      <c r="F1494" t="s">
        <v>2944</v>
      </c>
      <c r="G1494" t="s">
        <v>41</v>
      </c>
      <c r="H1494" s="3">
        <v>40701</v>
      </c>
      <c r="I1494" s="3">
        <v>40702</v>
      </c>
      <c r="J1494">
        <v>6</v>
      </c>
      <c r="K1494" t="s">
        <v>8399</v>
      </c>
      <c r="L1494" s="5">
        <v>1.5980000000000001</v>
      </c>
      <c r="M1494">
        <v>2011</v>
      </c>
      <c r="N1494">
        <f t="shared" si="46"/>
        <v>1</v>
      </c>
      <c r="O1494" t="str">
        <f t="shared" si="47"/>
        <v>Thursday</v>
      </c>
      <c r="P1494" s="14">
        <v>0.1503448275862069</v>
      </c>
    </row>
    <row r="1495" spans="1:16" x14ac:dyDescent="0.35">
      <c r="A1495">
        <v>1494</v>
      </c>
      <c r="B1495" t="s">
        <v>4152</v>
      </c>
      <c r="C1495" t="s">
        <v>84</v>
      </c>
      <c r="D1495" t="s">
        <v>4153</v>
      </c>
      <c r="E1495" s="3">
        <v>40696</v>
      </c>
      <c r="F1495" t="s">
        <v>2520</v>
      </c>
      <c r="G1495" t="s">
        <v>41</v>
      </c>
      <c r="H1495" s="3">
        <v>40701</v>
      </c>
      <c r="I1495" s="3">
        <v>40703</v>
      </c>
      <c r="J1495">
        <v>7</v>
      </c>
      <c r="K1495" t="s">
        <v>8399</v>
      </c>
      <c r="L1495" s="5">
        <v>42.567999999999998</v>
      </c>
      <c r="M1495">
        <v>2011</v>
      </c>
      <c r="N1495">
        <f t="shared" si="46"/>
        <v>2</v>
      </c>
      <c r="O1495" t="str">
        <f t="shared" si="47"/>
        <v>Thursday</v>
      </c>
      <c r="P1495" s="14">
        <v>0.40959999999999996</v>
      </c>
    </row>
    <row r="1496" spans="1:16" x14ac:dyDescent="0.35">
      <c r="A1496">
        <v>1495</v>
      </c>
      <c r="B1496" t="s">
        <v>4152</v>
      </c>
      <c r="C1496" t="s">
        <v>84</v>
      </c>
      <c r="D1496" t="s">
        <v>4153</v>
      </c>
      <c r="E1496" s="3">
        <v>40696</v>
      </c>
      <c r="F1496" t="s">
        <v>4157</v>
      </c>
      <c r="G1496" t="s">
        <v>41</v>
      </c>
      <c r="H1496" s="3">
        <v>40701</v>
      </c>
      <c r="I1496" s="3">
        <v>40701</v>
      </c>
      <c r="J1496">
        <v>5</v>
      </c>
      <c r="K1496" t="s">
        <v>8400</v>
      </c>
      <c r="L1496" s="5">
        <v>5.3869999999999996</v>
      </c>
      <c r="M1496">
        <v>2011</v>
      </c>
      <c r="N1496">
        <f t="shared" si="46"/>
        <v>0</v>
      </c>
      <c r="O1496" t="str">
        <f t="shared" si="47"/>
        <v>Thursday</v>
      </c>
      <c r="P1496" s="14">
        <v>0.36931506849315071</v>
      </c>
    </row>
    <row r="1497" spans="1:16" x14ac:dyDescent="0.35">
      <c r="A1497">
        <v>1496</v>
      </c>
      <c r="B1497" t="s">
        <v>4152</v>
      </c>
      <c r="C1497" t="s">
        <v>84</v>
      </c>
      <c r="D1497" t="s">
        <v>4153</v>
      </c>
      <c r="E1497" s="3">
        <v>40696</v>
      </c>
      <c r="F1497" t="s">
        <v>2887</v>
      </c>
      <c r="G1497" t="s">
        <v>41</v>
      </c>
      <c r="H1497" s="3">
        <v>40701</v>
      </c>
      <c r="I1497" s="3">
        <v>40701</v>
      </c>
      <c r="J1497">
        <v>5</v>
      </c>
      <c r="K1497" t="s">
        <v>8400</v>
      </c>
      <c r="L1497" s="5">
        <v>1.514</v>
      </c>
      <c r="M1497">
        <v>2011</v>
      </c>
      <c r="N1497">
        <f t="shared" si="46"/>
        <v>0</v>
      </c>
      <c r="O1497" t="str">
        <f t="shared" si="47"/>
        <v>Thursday</v>
      </c>
      <c r="P1497" s="14">
        <v>0.35454545454545455</v>
      </c>
    </row>
    <row r="1498" spans="1:16" x14ac:dyDescent="0.35">
      <c r="A1498">
        <v>1497</v>
      </c>
      <c r="B1498" t="s">
        <v>4159</v>
      </c>
      <c r="C1498" t="s">
        <v>30</v>
      </c>
      <c r="D1498" t="s">
        <v>4161</v>
      </c>
      <c r="E1498" s="3">
        <v>41172</v>
      </c>
      <c r="F1498" t="s">
        <v>154</v>
      </c>
      <c r="G1498" t="s">
        <v>139</v>
      </c>
      <c r="H1498" s="3">
        <v>41175</v>
      </c>
      <c r="I1498" s="3">
        <v>41175</v>
      </c>
      <c r="J1498">
        <v>3</v>
      </c>
      <c r="K1498" t="s">
        <v>8400</v>
      </c>
      <c r="L1498" s="5">
        <v>3.8029999999999999</v>
      </c>
      <c r="M1498">
        <v>2012</v>
      </c>
      <c r="N1498">
        <f t="shared" si="46"/>
        <v>0</v>
      </c>
      <c r="O1498" t="str">
        <f t="shared" si="47"/>
        <v>Thursday</v>
      </c>
      <c r="P1498" s="14">
        <v>-0.35944242756353162</v>
      </c>
    </row>
    <row r="1499" spans="1:16" x14ac:dyDescent="0.35">
      <c r="A1499">
        <v>1498</v>
      </c>
      <c r="B1499" t="s">
        <v>4163</v>
      </c>
      <c r="C1499" t="s">
        <v>44</v>
      </c>
      <c r="D1499" t="s">
        <v>4166</v>
      </c>
      <c r="E1499" s="3">
        <v>41579</v>
      </c>
      <c r="F1499" t="s">
        <v>270</v>
      </c>
      <c r="G1499" t="s">
        <v>41</v>
      </c>
      <c r="H1499" s="3">
        <v>41584</v>
      </c>
      <c r="I1499" s="3">
        <v>41584</v>
      </c>
      <c r="J1499">
        <v>5</v>
      </c>
      <c r="K1499" t="s">
        <v>8400</v>
      </c>
      <c r="L1499" s="5">
        <v>1.474</v>
      </c>
      <c r="M1499">
        <v>2013</v>
      </c>
      <c r="N1499">
        <f t="shared" si="46"/>
        <v>0</v>
      </c>
      <c r="O1499" t="str">
        <f t="shared" si="47"/>
        <v>Friday</v>
      </c>
      <c r="P1499" s="14">
        <v>5.0187693814264731E-2</v>
      </c>
    </row>
    <row r="1500" spans="1:16" x14ac:dyDescent="0.35">
      <c r="A1500">
        <v>1499</v>
      </c>
      <c r="B1500" t="s">
        <v>143</v>
      </c>
      <c r="C1500" t="s">
        <v>84</v>
      </c>
      <c r="D1500" t="s">
        <v>4167</v>
      </c>
      <c r="E1500" s="3">
        <v>41479</v>
      </c>
      <c r="F1500" t="s">
        <v>207</v>
      </c>
      <c r="G1500" t="s">
        <v>155</v>
      </c>
      <c r="H1500" s="3">
        <v>41481</v>
      </c>
      <c r="I1500" s="3">
        <v>41481</v>
      </c>
      <c r="J1500">
        <v>2</v>
      </c>
      <c r="K1500" t="s">
        <v>8400</v>
      </c>
      <c r="L1500" s="5">
        <v>97.891999999999996</v>
      </c>
      <c r="M1500">
        <v>2013</v>
      </c>
      <c r="N1500">
        <f t="shared" si="46"/>
        <v>0</v>
      </c>
      <c r="O1500" t="str">
        <f t="shared" si="47"/>
        <v>Wednesday</v>
      </c>
      <c r="P1500" s="14">
        <v>0.32016</v>
      </c>
    </row>
    <row r="1501" spans="1:16" x14ac:dyDescent="0.35">
      <c r="A1501">
        <v>1500</v>
      </c>
      <c r="B1501" t="s">
        <v>4169</v>
      </c>
      <c r="C1501" t="s">
        <v>44</v>
      </c>
      <c r="D1501" t="s">
        <v>4170</v>
      </c>
      <c r="E1501" s="3">
        <v>41647</v>
      </c>
      <c r="F1501" t="s">
        <v>3102</v>
      </c>
      <c r="G1501" t="s">
        <v>41</v>
      </c>
      <c r="H1501" s="3">
        <v>41652</v>
      </c>
      <c r="I1501" s="3">
        <v>41652</v>
      </c>
      <c r="J1501">
        <v>5</v>
      </c>
      <c r="K1501" t="s">
        <v>8400</v>
      </c>
      <c r="L1501" s="5">
        <v>258.83499999999998</v>
      </c>
      <c r="M1501">
        <v>2014</v>
      </c>
      <c r="N1501">
        <f t="shared" si="46"/>
        <v>0</v>
      </c>
      <c r="O1501" t="str">
        <f t="shared" si="47"/>
        <v>Wednesday</v>
      </c>
      <c r="P1501" s="14">
        <v>2.9991158267020337E-2</v>
      </c>
    </row>
    <row r="1502" spans="1:16" x14ac:dyDescent="0.35">
      <c r="A1502">
        <v>1501</v>
      </c>
      <c r="B1502" t="s">
        <v>4169</v>
      </c>
      <c r="C1502" t="s">
        <v>44</v>
      </c>
      <c r="D1502" t="s">
        <v>4170</v>
      </c>
      <c r="E1502" s="3">
        <v>41647</v>
      </c>
      <c r="F1502" t="s">
        <v>2389</v>
      </c>
      <c r="G1502" t="s">
        <v>41</v>
      </c>
      <c r="H1502" s="3">
        <v>41652</v>
      </c>
      <c r="I1502" s="3">
        <v>41652</v>
      </c>
      <c r="J1502">
        <v>5</v>
      </c>
      <c r="K1502" t="s">
        <v>8400</v>
      </c>
      <c r="L1502" s="5">
        <v>1.1160000000000001</v>
      </c>
      <c r="M1502">
        <v>2014</v>
      </c>
      <c r="N1502">
        <f t="shared" si="46"/>
        <v>0</v>
      </c>
      <c r="O1502" t="str">
        <f t="shared" si="47"/>
        <v>Wednesday</v>
      </c>
      <c r="P1502" s="14">
        <v>0.37411764705882355</v>
      </c>
    </row>
    <row r="1503" spans="1:16" x14ac:dyDescent="0.35">
      <c r="A1503">
        <v>1502</v>
      </c>
      <c r="B1503" t="s">
        <v>4169</v>
      </c>
      <c r="C1503" t="s">
        <v>44</v>
      </c>
      <c r="D1503" t="s">
        <v>4170</v>
      </c>
      <c r="E1503" s="3">
        <v>41647</v>
      </c>
      <c r="F1503" t="s">
        <v>3053</v>
      </c>
      <c r="G1503" t="s">
        <v>41</v>
      </c>
      <c r="H1503" s="3">
        <v>41652</v>
      </c>
      <c r="I1503" s="3">
        <v>41652</v>
      </c>
      <c r="J1503">
        <v>5</v>
      </c>
      <c r="K1503" t="s">
        <v>8400</v>
      </c>
      <c r="L1503" s="5">
        <v>7.694</v>
      </c>
      <c r="M1503">
        <v>2014</v>
      </c>
      <c r="N1503">
        <f t="shared" si="46"/>
        <v>0</v>
      </c>
      <c r="O1503" t="str">
        <f t="shared" si="47"/>
        <v>Wednesday</v>
      </c>
      <c r="P1503" s="14">
        <v>0.45253731343283582</v>
      </c>
    </row>
    <row r="1504" spans="1:16" x14ac:dyDescent="0.35">
      <c r="A1504">
        <v>1503</v>
      </c>
      <c r="B1504" t="s">
        <v>4169</v>
      </c>
      <c r="C1504" t="s">
        <v>44</v>
      </c>
      <c r="D1504" t="s">
        <v>4170</v>
      </c>
      <c r="E1504" s="3">
        <v>41647</v>
      </c>
      <c r="F1504" t="s">
        <v>4173</v>
      </c>
      <c r="G1504" t="s">
        <v>41</v>
      </c>
      <c r="H1504" s="3">
        <v>41652</v>
      </c>
      <c r="I1504" s="3">
        <v>41652</v>
      </c>
      <c r="J1504">
        <v>5</v>
      </c>
      <c r="K1504" t="s">
        <v>8400</v>
      </c>
      <c r="L1504" s="5">
        <v>6.6719999999999997</v>
      </c>
      <c r="M1504">
        <v>2014</v>
      </c>
      <c r="N1504">
        <f t="shared" si="46"/>
        <v>0</v>
      </c>
      <c r="O1504" t="str">
        <f t="shared" si="47"/>
        <v>Wednesday</v>
      </c>
      <c r="P1504" s="14">
        <v>0.04</v>
      </c>
    </row>
    <row r="1505" spans="1:16" x14ac:dyDescent="0.35">
      <c r="A1505">
        <v>1504</v>
      </c>
      <c r="B1505" t="s">
        <v>1182</v>
      </c>
      <c r="C1505" t="s">
        <v>30</v>
      </c>
      <c r="D1505" t="s">
        <v>4174</v>
      </c>
      <c r="E1505" s="3">
        <v>40800</v>
      </c>
      <c r="F1505" t="s">
        <v>2074</v>
      </c>
      <c r="G1505" t="s">
        <v>41</v>
      </c>
      <c r="H1505" s="3">
        <v>40805</v>
      </c>
      <c r="I1505" s="3">
        <v>40807</v>
      </c>
      <c r="J1505">
        <v>7</v>
      </c>
      <c r="K1505" t="s">
        <v>8399</v>
      </c>
      <c r="L1505" s="5">
        <v>40.165999999999997</v>
      </c>
      <c r="M1505">
        <v>2011</v>
      </c>
      <c r="N1505">
        <f t="shared" si="46"/>
        <v>2</v>
      </c>
      <c r="O1505" t="str">
        <f t="shared" si="47"/>
        <v>Wednesday</v>
      </c>
      <c r="P1505" s="14">
        <v>0.10195883080779676</v>
      </c>
    </row>
    <row r="1506" spans="1:16" x14ac:dyDescent="0.35">
      <c r="A1506">
        <v>1505</v>
      </c>
      <c r="B1506" t="s">
        <v>1182</v>
      </c>
      <c r="C1506" t="s">
        <v>30</v>
      </c>
      <c r="D1506" t="s">
        <v>4174</v>
      </c>
      <c r="E1506" s="3">
        <v>40800</v>
      </c>
      <c r="F1506" t="s">
        <v>4176</v>
      </c>
      <c r="G1506" t="s">
        <v>41</v>
      </c>
      <c r="H1506" s="3">
        <v>40805</v>
      </c>
      <c r="I1506" s="3">
        <v>40805</v>
      </c>
      <c r="J1506">
        <v>5</v>
      </c>
      <c r="K1506" t="s">
        <v>8400</v>
      </c>
      <c r="L1506" s="5">
        <v>26.978000000000002</v>
      </c>
      <c r="M1506">
        <v>2011</v>
      </c>
      <c r="N1506">
        <f t="shared" si="46"/>
        <v>0</v>
      </c>
      <c r="O1506" t="str">
        <f t="shared" si="47"/>
        <v>Wednesday</v>
      </c>
      <c r="P1506" s="14">
        <v>0.19014705882352942</v>
      </c>
    </row>
    <row r="1507" spans="1:16" x14ac:dyDescent="0.35">
      <c r="A1507">
        <v>1506</v>
      </c>
      <c r="B1507" t="s">
        <v>1182</v>
      </c>
      <c r="C1507" t="s">
        <v>30</v>
      </c>
      <c r="D1507" t="s">
        <v>4174</v>
      </c>
      <c r="E1507" s="3">
        <v>40800</v>
      </c>
      <c r="F1507" t="s">
        <v>4178</v>
      </c>
      <c r="G1507" t="s">
        <v>41</v>
      </c>
      <c r="H1507" s="3">
        <v>40805</v>
      </c>
      <c r="I1507" s="3">
        <v>40805</v>
      </c>
      <c r="J1507">
        <v>5</v>
      </c>
      <c r="K1507" t="s">
        <v>8400</v>
      </c>
      <c r="L1507" s="5">
        <v>0.97299999999999998</v>
      </c>
      <c r="M1507">
        <v>2011</v>
      </c>
      <c r="N1507">
        <f t="shared" si="46"/>
        <v>0</v>
      </c>
      <c r="O1507" t="str">
        <f t="shared" si="47"/>
        <v>Wednesday</v>
      </c>
      <c r="P1507" s="14">
        <v>0.13333333333333333</v>
      </c>
    </row>
    <row r="1508" spans="1:16" x14ac:dyDescent="0.35">
      <c r="A1508">
        <v>1507</v>
      </c>
      <c r="B1508" t="s">
        <v>546</v>
      </c>
      <c r="C1508" t="s">
        <v>44</v>
      </c>
      <c r="D1508" t="s">
        <v>4182</v>
      </c>
      <c r="E1508" s="3">
        <v>41059</v>
      </c>
      <c r="F1508" t="s">
        <v>4184</v>
      </c>
      <c r="G1508" t="s">
        <v>155</v>
      </c>
      <c r="H1508" s="3">
        <v>41061</v>
      </c>
      <c r="I1508" s="3">
        <v>41061</v>
      </c>
      <c r="J1508">
        <v>2</v>
      </c>
      <c r="K1508" t="s">
        <v>8400</v>
      </c>
      <c r="L1508" s="5">
        <v>28.75</v>
      </c>
      <c r="M1508">
        <v>2012</v>
      </c>
      <c r="N1508">
        <f t="shared" si="46"/>
        <v>0</v>
      </c>
      <c r="O1508" t="str">
        <f t="shared" si="47"/>
        <v>Wednesday</v>
      </c>
      <c r="P1508" s="14">
        <v>-0.21538351016303051</v>
      </c>
    </row>
    <row r="1509" spans="1:16" x14ac:dyDescent="0.35">
      <c r="A1509">
        <v>1508</v>
      </c>
      <c r="B1509" t="s">
        <v>546</v>
      </c>
      <c r="C1509" t="s">
        <v>44</v>
      </c>
      <c r="D1509" t="s">
        <v>4182</v>
      </c>
      <c r="E1509" s="3">
        <v>41059</v>
      </c>
      <c r="F1509" t="s">
        <v>4186</v>
      </c>
      <c r="G1509" t="s">
        <v>155</v>
      </c>
      <c r="H1509" s="3">
        <v>41061</v>
      </c>
      <c r="I1509" s="3">
        <v>41061</v>
      </c>
      <c r="J1509">
        <v>2</v>
      </c>
      <c r="K1509" t="s">
        <v>8400</v>
      </c>
      <c r="L1509" s="5">
        <v>22.521000000000001</v>
      </c>
      <c r="M1509">
        <v>2012</v>
      </c>
      <c r="N1509">
        <f t="shared" si="46"/>
        <v>0</v>
      </c>
      <c r="O1509" t="str">
        <f t="shared" si="47"/>
        <v>Wednesday</v>
      </c>
      <c r="P1509" s="14">
        <v>0.3</v>
      </c>
    </row>
    <row r="1510" spans="1:16" x14ac:dyDescent="0.35">
      <c r="A1510">
        <v>1509</v>
      </c>
      <c r="B1510" t="s">
        <v>1872</v>
      </c>
      <c r="C1510" t="s">
        <v>84</v>
      </c>
      <c r="D1510" t="s">
        <v>4187</v>
      </c>
      <c r="E1510" s="3">
        <v>41968</v>
      </c>
      <c r="F1510" t="s">
        <v>1670</v>
      </c>
      <c r="G1510" t="s">
        <v>155</v>
      </c>
      <c r="H1510" s="3">
        <v>41970</v>
      </c>
      <c r="I1510" s="3">
        <v>41971</v>
      </c>
      <c r="J1510">
        <v>3</v>
      </c>
      <c r="K1510" t="s">
        <v>8399</v>
      </c>
      <c r="L1510" s="5">
        <v>4.6619999999999999</v>
      </c>
      <c r="M1510">
        <v>2014</v>
      </c>
      <c r="N1510">
        <f t="shared" si="46"/>
        <v>1</v>
      </c>
      <c r="O1510" t="str">
        <f t="shared" si="47"/>
        <v>Tuesday</v>
      </c>
      <c r="P1510" s="14">
        <v>0.14028085304743038</v>
      </c>
    </row>
    <row r="1511" spans="1:16" x14ac:dyDescent="0.35">
      <c r="A1511">
        <v>1510</v>
      </c>
      <c r="B1511" t="s">
        <v>1872</v>
      </c>
      <c r="C1511" t="s">
        <v>84</v>
      </c>
      <c r="D1511" t="s">
        <v>4187</v>
      </c>
      <c r="E1511" s="3">
        <v>41968</v>
      </c>
      <c r="F1511" t="s">
        <v>1291</v>
      </c>
      <c r="G1511" t="s">
        <v>155</v>
      </c>
      <c r="H1511" s="3">
        <v>41970</v>
      </c>
      <c r="I1511" s="3">
        <v>41973</v>
      </c>
      <c r="J1511">
        <v>5</v>
      </c>
      <c r="K1511" t="s">
        <v>8399</v>
      </c>
      <c r="L1511" s="5">
        <v>3.07</v>
      </c>
      <c r="M1511">
        <v>2014</v>
      </c>
      <c r="N1511">
        <f t="shared" si="46"/>
        <v>3</v>
      </c>
      <c r="O1511" t="str">
        <f t="shared" si="47"/>
        <v>Tuesday</v>
      </c>
      <c r="P1511" s="14">
        <v>-0.27037176117161099</v>
      </c>
    </row>
    <row r="1512" spans="1:16" x14ac:dyDescent="0.35">
      <c r="A1512">
        <v>1511</v>
      </c>
      <c r="B1512" t="s">
        <v>4189</v>
      </c>
      <c r="C1512" t="s">
        <v>84</v>
      </c>
      <c r="D1512" t="s">
        <v>4190</v>
      </c>
      <c r="E1512" s="3">
        <v>41010</v>
      </c>
      <c r="F1512" t="s">
        <v>4192</v>
      </c>
      <c r="G1512" t="s">
        <v>41</v>
      </c>
      <c r="H1512" s="3">
        <v>41015</v>
      </c>
      <c r="I1512" s="3">
        <v>41015</v>
      </c>
      <c r="J1512">
        <v>5</v>
      </c>
      <c r="K1512" t="s">
        <v>8400</v>
      </c>
      <c r="L1512" s="5">
        <v>10.522</v>
      </c>
      <c r="M1512">
        <v>2012</v>
      </c>
      <c r="N1512">
        <f t="shared" si="46"/>
        <v>0</v>
      </c>
      <c r="O1512" t="str">
        <f t="shared" si="47"/>
        <v>Wednesday</v>
      </c>
      <c r="P1512" s="14">
        <v>0.08</v>
      </c>
    </row>
    <row r="1513" spans="1:16" x14ac:dyDescent="0.35">
      <c r="A1513">
        <v>1512</v>
      </c>
      <c r="B1513" t="s">
        <v>4189</v>
      </c>
      <c r="C1513" t="s">
        <v>84</v>
      </c>
      <c r="D1513" t="s">
        <v>4190</v>
      </c>
      <c r="E1513" s="3">
        <v>41010</v>
      </c>
      <c r="F1513" t="s">
        <v>4194</v>
      </c>
      <c r="G1513" t="s">
        <v>41</v>
      </c>
      <c r="H1513" s="3">
        <v>41015</v>
      </c>
      <c r="I1513" s="3">
        <v>41015</v>
      </c>
      <c r="J1513">
        <v>5</v>
      </c>
      <c r="K1513" t="s">
        <v>8400</v>
      </c>
      <c r="L1513" s="5">
        <v>23.713999999999999</v>
      </c>
      <c r="M1513">
        <v>2012</v>
      </c>
      <c r="N1513">
        <f t="shared" si="46"/>
        <v>0</v>
      </c>
      <c r="O1513" t="str">
        <f t="shared" si="47"/>
        <v>Wednesday</v>
      </c>
      <c r="P1513" s="14">
        <v>4.9909365558912386E-2</v>
      </c>
    </row>
    <row r="1514" spans="1:16" x14ac:dyDescent="0.35">
      <c r="A1514">
        <v>1513</v>
      </c>
      <c r="B1514" t="s">
        <v>4189</v>
      </c>
      <c r="C1514" t="s">
        <v>84</v>
      </c>
      <c r="D1514" t="s">
        <v>4190</v>
      </c>
      <c r="E1514" s="3">
        <v>41010</v>
      </c>
      <c r="F1514" t="s">
        <v>3287</v>
      </c>
      <c r="G1514" t="s">
        <v>41</v>
      </c>
      <c r="H1514" s="3">
        <v>41015</v>
      </c>
      <c r="I1514" s="3">
        <v>41017</v>
      </c>
      <c r="J1514">
        <v>7</v>
      </c>
      <c r="K1514" t="s">
        <v>8399</v>
      </c>
      <c r="L1514" s="5">
        <v>3.9239999999999999</v>
      </c>
      <c r="M1514">
        <v>2012</v>
      </c>
      <c r="N1514">
        <f t="shared" si="46"/>
        <v>2</v>
      </c>
      <c r="O1514" t="str">
        <f t="shared" si="47"/>
        <v>Wednesday</v>
      </c>
      <c r="P1514" s="14">
        <v>0.36944444444444446</v>
      </c>
    </row>
    <row r="1515" spans="1:16" x14ac:dyDescent="0.35">
      <c r="A1515">
        <v>1514</v>
      </c>
      <c r="B1515" t="s">
        <v>4189</v>
      </c>
      <c r="C1515" t="s">
        <v>84</v>
      </c>
      <c r="D1515" t="s">
        <v>4190</v>
      </c>
      <c r="E1515" s="3">
        <v>41010</v>
      </c>
      <c r="F1515" t="s">
        <v>4196</v>
      </c>
      <c r="G1515" t="s">
        <v>41</v>
      </c>
      <c r="H1515" s="3">
        <v>41015</v>
      </c>
      <c r="I1515" s="3">
        <v>41017</v>
      </c>
      <c r="J1515">
        <v>7</v>
      </c>
      <c r="K1515" t="s">
        <v>8399</v>
      </c>
      <c r="L1515" s="5">
        <v>5.8280000000000003</v>
      </c>
      <c r="M1515">
        <v>2012</v>
      </c>
      <c r="N1515">
        <f t="shared" si="46"/>
        <v>2</v>
      </c>
      <c r="O1515" t="str">
        <f t="shared" si="47"/>
        <v>Wednesday</v>
      </c>
      <c r="P1515" s="14">
        <v>0.33037037037037037</v>
      </c>
    </row>
    <row r="1516" spans="1:16" x14ac:dyDescent="0.35">
      <c r="A1516">
        <v>1515</v>
      </c>
      <c r="B1516" t="s">
        <v>4189</v>
      </c>
      <c r="C1516" t="s">
        <v>84</v>
      </c>
      <c r="D1516" t="s">
        <v>4190</v>
      </c>
      <c r="E1516" s="3">
        <v>41010</v>
      </c>
      <c r="F1516" t="s">
        <v>4198</v>
      </c>
      <c r="G1516" t="s">
        <v>41</v>
      </c>
      <c r="H1516" s="3">
        <v>41015</v>
      </c>
      <c r="I1516" s="3">
        <v>41015</v>
      </c>
      <c r="J1516">
        <v>5</v>
      </c>
      <c r="K1516" t="s">
        <v>8400</v>
      </c>
      <c r="L1516" s="5">
        <v>0.93700000000000006</v>
      </c>
      <c r="M1516">
        <v>2012</v>
      </c>
      <c r="N1516">
        <f t="shared" si="46"/>
        <v>0</v>
      </c>
      <c r="O1516" t="str">
        <f t="shared" si="47"/>
        <v>Wednesday</v>
      </c>
      <c r="P1516" s="14">
        <v>3.8571428571428576E-2</v>
      </c>
    </row>
    <row r="1517" spans="1:16" x14ac:dyDescent="0.35">
      <c r="A1517">
        <v>1516</v>
      </c>
      <c r="B1517" t="s">
        <v>4189</v>
      </c>
      <c r="C1517" t="s">
        <v>84</v>
      </c>
      <c r="D1517" t="s">
        <v>4190</v>
      </c>
      <c r="E1517" s="3">
        <v>41010</v>
      </c>
      <c r="F1517" t="s">
        <v>2707</v>
      </c>
      <c r="G1517" t="s">
        <v>41</v>
      </c>
      <c r="H1517" s="3">
        <v>41015</v>
      </c>
      <c r="I1517" s="3">
        <v>41015</v>
      </c>
      <c r="J1517">
        <v>5</v>
      </c>
      <c r="K1517" t="s">
        <v>8400</v>
      </c>
      <c r="L1517" s="5">
        <v>46.125</v>
      </c>
      <c r="M1517">
        <v>2012</v>
      </c>
      <c r="N1517">
        <f t="shared" si="46"/>
        <v>0</v>
      </c>
      <c r="O1517" t="str">
        <f t="shared" si="47"/>
        <v>Wednesday</v>
      </c>
      <c r="P1517" s="14">
        <v>4.9950738916256135E-2</v>
      </c>
    </row>
    <row r="1518" spans="1:16" x14ac:dyDescent="0.35">
      <c r="A1518">
        <v>1517</v>
      </c>
      <c r="B1518" t="s">
        <v>4189</v>
      </c>
      <c r="C1518" t="s">
        <v>84</v>
      </c>
      <c r="D1518" t="s">
        <v>4190</v>
      </c>
      <c r="E1518" s="3">
        <v>41010</v>
      </c>
      <c r="F1518" t="s">
        <v>3880</v>
      </c>
      <c r="G1518" t="s">
        <v>41</v>
      </c>
      <c r="H1518" s="3">
        <v>41015</v>
      </c>
      <c r="I1518" s="3">
        <v>41015</v>
      </c>
      <c r="J1518">
        <v>5</v>
      </c>
      <c r="K1518" t="s">
        <v>8400</v>
      </c>
      <c r="L1518" s="5">
        <v>19.271000000000001</v>
      </c>
      <c r="M1518">
        <v>2012</v>
      </c>
      <c r="N1518">
        <f t="shared" si="46"/>
        <v>0</v>
      </c>
      <c r="O1518" t="str">
        <f t="shared" si="47"/>
        <v>Wednesday</v>
      </c>
      <c r="P1518" s="14">
        <v>9.9489795918367308E-3</v>
      </c>
    </row>
    <row r="1519" spans="1:16" x14ac:dyDescent="0.35">
      <c r="A1519">
        <v>1518</v>
      </c>
      <c r="B1519" t="s">
        <v>4200</v>
      </c>
      <c r="C1519" t="s">
        <v>30</v>
      </c>
      <c r="D1519" t="s">
        <v>4201</v>
      </c>
      <c r="E1519" s="3">
        <v>41024</v>
      </c>
      <c r="F1519" t="s">
        <v>1478</v>
      </c>
      <c r="G1519" t="s">
        <v>139</v>
      </c>
      <c r="H1519" s="3">
        <v>41027</v>
      </c>
      <c r="I1519" s="3">
        <v>41030</v>
      </c>
      <c r="J1519">
        <v>6</v>
      </c>
      <c r="K1519" t="s">
        <v>8399</v>
      </c>
      <c r="L1519" s="5">
        <v>30.149000000000001</v>
      </c>
      <c r="M1519">
        <v>2012</v>
      </c>
      <c r="N1519">
        <f t="shared" si="46"/>
        <v>3</v>
      </c>
      <c r="O1519" t="str">
        <f t="shared" si="47"/>
        <v>Wednesday</v>
      </c>
      <c r="P1519" s="14">
        <v>1.9710144927536234E-2</v>
      </c>
    </row>
    <row r="1520" spans="1:16" x14ac:dyDescent="0.35">
      <c r="A1520">
        <v>1519</v>
      </c>
      <c r="B1520" t="s">
        <v>4200</v>
      </c>
      <c r="C1520" t="s">
        <v>30</v>
      </c>
      <c r="D1520" t="s">
        <v>4201</v>
      </c>
      <c r="E1520" s="3">
        <v>41024</v>
      </c>
      <c r="F1520" t="s">
        <v>4203</v>
      </c>
      <c r="G1520" t="s">
        <v>139</v>
      </c>
      <c r="H1520" s="3">
        <v>41027</v>
      </c>
      <c r="I1520" s="3">
        <v>41027</v>
      </c>
      <c r="J1520">
        <v>3</v>
      </c>
      <c r="K1520" t="s">
        <v>8400</v>
      </c>
      <c r="L1520" s="5">
        <v>16.529</v>
      </c>
      <c r="M1520">
        <v>2012</v>
      </c>
      <c r="N1520">
        <f t="shared" si="46"/>
        <v>0</v>
      </c>
      <c r="O1520" t="str">
        <f t="shared" si="47"/>
        <v>Wednesday</v>
      </c>
      <c r="P1520" s="14">
        <v>0.19980806142034549</v>
      </c>
    </row>
    <row r="1521" spans="1:16" x14ac:dyDescent="0.35">
      <c r="A1521">
        <v>1520</v>
      </c>
      <c r="B1521" t="s">
        <v>4200</v>
      </c>
      <c r="C1521" t="s">
        <v>30</v>
      </c>
      <c r="D1521" t="s">
        <v>4201</v>
      </c>
      <c r="E1521" s="3">
        <v>41024</v>
      </c>
      <c r="F1521" t="s">
        <v>350</v>
      </c>
      <c r="G1521" t="s">
        <v>139</v>
      </c>
      <c r="H1521" s="3">
        <v>41027</v>
      </c>
      <c r="I1521" s="3">
        <v>41029</v>
      </c>
      <c r="J1521">
        <v>5</v>
      </c>
      <c r="K1521" t="s">
        <v>8399</v>
      </c>
      <c r="L1521" s="5">
        <v>10.382999999999999</v>
      </c>
      <c r="M1521">
        <v>2012</v>
      </c>
      <c r="N1521">
        <f t="shared" si="46"/>
        <v>2</v>
      </c>
      <c r="O1521" t="str">
        <f t="shared" si="47"/>
        <v>Wednesday</v>
      </c>
      <c r="P1521" s="14">
        <v>0.17737774681303778</v>
      </c>
    </row>
    <row r="1522" spans="1:16" x14ac:dyDescent="0.35">
      <c r="A1522">
        <v>1521</v>
      </c>
      <c r="B1522" t="s">
        <v>4205</v>
      </c>
      <c r="C1522" t="s">
        <v>84</v>
      </c>
      <c r="D1522" t="s">
        <v>4206</v>
      </c>
      <c r="E1522" s="3">
        <v>41953</v>
      </c>
      <c r="F1522" t="s">
        <v>1322</v>
      </c>
      <c r="G1522" t="s">
        <v>41</v>
      </c>
      <c r="H1522" s="3">
        <v>41958</v>
      </c>
      <c r="I1522" s="3">
        <v>41958</v>
      </c>
      <c r="J1522">
        <v>5</v>
      </c>
      <c r="K1522" t="s">
        <v>8400</v>
      </c>
      <c r="L1522" s="5">
        <v>59.417000000000002</v>
      </c>
      <c r="M1522">
        <v>2014</v>
      </c>
      <c r="N1522">
        <f t="shared" si="46"/>
        <v>0</v>
      </c>
      <c r="O1522" t="str">
        <f t="shared" si="47"/>
        <v>Monday</v>
      </c>
      <c r="P1522" s="14">
        <v>-0.37262366313702855</v>
      </c>
    </row>
    <row r="1523" spans="1:16" x14ac:dyDescent="0.35">
      <c r="A1523">
        <v>1522</v>
      </c>
      <c r="B1523" t="s">
        <v>4205</v>
      </c>
      <c r="C1523" t="s">
        <v>84</v>
      </c>
      <c r="D1523" t="s">
        <v>4206</v>
      </c>
      <c r="E1523" s="3">
        <v>41953</v>
      </c>
      <c r="F1523" t="s">
        <v>4208</v>
      </c>
      <c r="G1523" t="s">
        <v>41</v>
      </c>
      <c r="H1523" s="3">
        <v>41958</v>
      </c>
      <c r="I1523" s="3">
        <v>41958</v>
      </c>
      <c r="J1523">
        <v>5</v>
      </c>
      <c r="K1523" t="s">
        <v>8400</v>
      </c>
      <c r="L1523" s="5">
        <v>4.33</v>
      </c>
      <c r="M1523">
        <v>2014</v>
      </c>
      <c r="N1523">
        <f t="shared" si="46"/>
        <v>0</v>
      </c>
      <c r="O1523" t="str">
        <f t="shared" si="47"/>
        <v>Monday</v>
      </c>
      <c r="P1523" s="14">
        <v>-0.41398833069620272</v>
      </c>
    </row>
    <row r="1524" spans="1:16" x14ac:dyDescent="0.35">
      <c r="A1524">
        <v>1523</v>
      </c>
      <c r="B1524" t="s">
        <v>4210</v>
      </c>
      <c r="C1524" t="s">
        <v>84</v>
      </c>
      <c r="D1524" t="s">
        <v>4211</v>
      </c>
      <c r="E1524" s="3">
        <v>41961</v>
      </c>
      <c r="F1524" t="s">
        <v>4213</v>
      </c>
      <c r="G1524" t="s">
        <v>41</v>
      </c>
      <c r="H1524" s="3">
        <v>41966</v>
      </c>
      <c r="I1524" s="3">
        <v>41966</v>
      </c>
      <c r="J1524">
        <v>5</v>
      </c>
      <c r="K1524" t="s">
        <v>8400</v>
      </c>
      <c r="L1524" s="5">
        <v>22.945</v>
      </c>
      <c r="M1524">
        <v>2014</v>
      </c>
      <c r="N1524">
        <f t="shared" si="46"/>
        <v>0</v>
      </c>
      <c r="O1524" t="str">
        <f t="shared" si="47"/>
        <v>Tuesday</v>
      </c>
      <c r="P1524" s="14">
        <v>0.14053112397465087</v>
      </c>
    </row>
    <row r="1525" spans="1:16" x14ac:dyDescent="0.35">
      <c r="A1525">
        <v>1524</v>
      </c>
      <c r="B1525" t="s">
        <v>726</v>
      </c>
      <c r="C1525" t="s">
        <v>30</v>
      </c>
      <c r="D1525" t="s">
        <v>4214</v>
      </c>
      <c r="E1525" s="3">
        <v>41737</v>
      </c>
      <c r="F1525" t="s">
        <v>1243</v>
      </c>
      <c r="G1525" t="s">
        <v>139</v>
      </c>
      <c r="H1525" s="3">
        <v>41740</v>
      </c>
      <c r="I1525" s="3">
        <v>41740</v>
      </c>
      <c r="J1525">
        <v>3</v>
      </c>
      <c r="K1525" t="s">
        <v>8400</v>
      </c>
      <c r="L1525" s="5">
        <v>6.5990000000000002</v>
      </c>
      <c r="M1525">
        <v>2014</v>
      </c>
      <c r="N1525">
        <f t="shared" si="46"/>
        <v>0</v>
      </c>
      <c r="O1525" t="str">
        <f t="shared" si="47"/>
        <v>Tuesday</v>
      </c>
      <c r="P1525" s="14">
        <v>0.42707692307692308</v>
      </c>
    </row>
    <row r="1526" spans="1:16" x14ac:dyDescent="0.35">
      <c r="A1526">
        <v>1525</v>
      </c>
      <c r="B1526" t="s">
        <v>726</v>
      </c>
      <c r="C1526" t="s">
        <v>30</v>
      </c>
      <c r="D1526" t="s">
        <v>4214</v>
      </c>
      <c r="E1526" s="3">
        <v>41737</v>
      </c>
      <c r="F1526" t="s">
        <v>4216</v>
      </c>
      <c r="G1526" t="s">
        <v>139</v>
      </c>
      <c r="H1526" s="3">
        <v>41740</v>
      </c>
      <c r="I1526" s="3">
        <v>41741</v>
      </c>
      <c r="J1526">
        <v>4</v>
      </c>
      <c r="K1526" t="s">
        <v>8399</v>
      </c>
      <c r="L1526" s="5">
        <v>8.1940000000000008</v>
      </c>
      <c r="M1526">
        <v>2014</v>
      </c>
      <c r="N1526">
        <f t="shared" si="46"/>
        <v>1</v>
      </c>
      <c r="O1526" t="str">
        <f t="shared" si="47"/>
        <v>Tuesday</v>
      </c>
      <c r="P1526" s="14">
        <v>0.12990825688073396</v>
      </c>
    </row>
    <row r="1527" spans="1:16" x14ac:dyDescent="0.35">
      <c r="A1527">
        <v>1526</v>
      </c>
      <c r="B1527" t="s">
        <v>4218</v>
      </c>
      <c r="C1527" t="s">
        <v>30</v>
      </c>
      <c r="D1527" t="s">
        <v>4220</v>
      </c>
      <c r="E1527" s="3">
        <v>41280</v>
      </c>
      <c r="F1527" t="s">
        <v>4222</v>
      </c>
      <c r="G1527" t="s">
        <v>155</v>
      </c>
      <c r="H1527" s="3">
        <v>41282</v>
      </c>
      <c r="I1527" s="3">
        <v>41282</v>
      </c>
      <c r="J1527">
        <v>2</v>
      </c>
      <c r="K1527" t="s">
        <v>8400</v>
      </c>
      <c r="L1527" s="5">
        <v>34.765000000000001</v>
      </c>
      <c r="M1527">
        <v>2013</v>
      </c>
      <c r="N1527">
        <f t="shared" si="46"/>
        <v>0</v>
      </c>
      <c r="O1527" t="str">
        <f t="shared" si="47"/>
        <v>Sunday</v>
      </c>
      <c r="P1527" s="14">
        <v>0.13979797979797981</v>
      </c>
    </row>
    <row r="1528" spans="1:16" x14ac:dyDescent="0.35">
      <c r="A1528">
        <v>1527</v>
      </c>
      <c r="B1528" t="s">
        <v>1324</v>
      </c>
      <c r="C1528" t="s">
        <v>199</v>
      </c>
      <c r="D1528" t="s">
        <v>4223</v>
      </c>
      <c r="E1528" s="3">
        <v>40882</v>
      </c>
      <c r="F1528" t="s">
        <v>2824</v>
      </c>
      <c r="G1528" t="s">
        <v>41</v>
      </c>
      <c r="H1528" s="3">
        <v>40887</v>
      </c>
      <c r="I1528" s="3">
        <v>40887</v>
      </c>
      <c r="J1528">
        <v>5</v>
      </c>
      <c r="K1528" t="s">
        <v>8400</v>
      </c>
      <c r="L1528" s="5">
        <v>22.934000000000001</v>
      </c>
      <c r="M1528">
        <v>2011</v>
      </c>
      <c r="N1528">
        <f t="shared" si="46"/>
        <v>0</v>
      </c>
      <c r="O1528" t="str">
        <f t="shared" si="47"/>
        <v>Monday</v>
      </c>
      <c r="P1528" s="14">
        <v>-0.15727218337142129</v>
      </c>
    </row>
    <row r="1529" spans="1:16" x14ac:dyDescent="0.35">
      <c r="A1529">
        <v>1528</v>
      </c>
      <c r="B1529" t="s">
        <v>3930</v>
      </c>
      <c r="C1529" t="s">
        <v>199</v>
      </c>
      <c r="D1529" t="s">
        <v>4224</v>
      </c>
      <c r="E1529" s="3">
        <v>41018</v>
      </c>
      <c r="F1529" t="s">
        <v>4226</v>
      </c>
      <c r="G1529" t="s">
        <v>41</v>
      </c>
      <c r="H1529" s="3">
        <v>41023</v>
      </c>
      <c r="I1529" s="3">
        <v>41026</v>
      </c>
      <c r="J1529">
        <v>8</v>
      </c>
      <c r="K1529" t="s">
        <v>8399</v>
      </c>
      <c r="L1529" s="5">
        <v>93.271000000000001</v>
      </c>
      <c r="M1529">
        <v>2012</v>
      </c>
      <c r="N1529">
        <f t="shared" si="46"/>
        <v>3</v>
      </c>
      <c r="O1529" t="str">
        <f t="shared" si="47"/>
        <v>Thursday</v>
      </c>
      <c r="P1529" s="14">
        <v>0.31860369542897232</v>
      </c>
    </row>
    <row r="1530" spans="1:16" x14ac:dyDescent="0.35">
      <c r="A1530">
        <v>1529</v>
      </c>
      <c r="B1530" t="s">
        <v>3930</v>
      </c>
      <c r="C1530" t="s">
        <v>199</v>
      </c>
      <c r="D1530" t="s">
        <v>4224</v>
      </c>
      <c r="E1530" s="3">
        <v>41018</v>
      </c>
      <c r="F1530" t="s">
        <v>1700</v>
      </c>
      <c r="G1530" t="s">
        <v>41</v>
      </c>
      <c r="H1530" s="3">
        <v>41023</v>
      </c>
      <c r="I1530" s="3">
        <v>41026</v>
      </c>
      <c r="J1530">
        <v>8</v>
      </c>
      <c r="K1530" t="s">
        <v>8399</v>
      </c>
      <c r="L1530" s="5">
        <v>12.632999999999999</v>
      </c>
      <c r="M1530">
        <v>2012</v>
      </c>
      <c r="N1530">
        <f t="shared" si="46"/>
        <v>3</v>
      </c>
      <c r="O1530" t="str">
        <f t="shared" si="47"/>
        <v>Thursday</v>
      </c>
      <c r="P1530" s="14">
        <v>4.9439999999999998E-2</v>
      </c>
    </row>
    <row r="1531" spans="1:16" x14ac:dyDescent="0.35">
      <c r="A1531">
        <v>1530</v>
      </c>
      <c r="B1531" t="s">
        <v>3930</v>
      </c>
      <c r="C1531" t="s">
        <v>199</v>
      </c>
      <c r="D1531" t="s">
        <v>4224</v>
      </c>
      <c r="E1531" s="3">
        <v>41018</v>
      </c>
      <c r="F1531" t="s">
        <v>4228</v>
      </c>
      <c r="G1531" t="s">
        <v>41</v>
      </c>
      <c r="H1531" s="3">
        <v>41023</v>
      </c>
      <c r="I1531" s="3">
        <v>41023</v>
      </c>
      <c r="J1531">
        <v>5</v>
      </c>
      <c r="K1531" t="s">
        <v>8400</v>
      </c>
      <c r="L1531" s="5">
        <v>11.814</v>
      </c>
      <c r="M1531">
        <v>2012</v>
      </c>
      <c r="N1531">
        <f t="shared" si="46"/>
        <v>0</v>
      </c>
      <c r="O1531" t="str">
        <f t="shared" si="47"/>
        <v>Thursday</v>
      </c>
      <c r="P1531" s="14">
        <v>0.46086956521739131</v>
      </c>
    </row>
    <row r="1532" spans="1:16" x14ac:dyDescent="0.35">
      <c r="A1532">
        <v>1531</v>
      </c>
      <c r="B1532" t="s">
        <v>3930</v>
      </c>
      <c r="C1532" t="s">
        <v>199</v>
      </c>
      <c r="D1532" t="s">
        <v>4224</v>
      </c>
      <c r="E1532" s="3">
        <v>41018</v>
      </c>
      <c r="F1532" t="s">
        <v>1557</v>
      </c>
      <c r="G1532" t="s">
        <v>41</v>
      </c>
      <c r="H1532" s="3">
        <v>41023</v>
      </c>
      <c r="I1532" s="3">
        <v>41023</v>
      </c>
      <c r="J1532">
        <v>5</v>
      </c>
      <c r="K1532" t="s">
        <v>8400</v>
      </c>
      <c r="L1532" s="5">
        <v>11.297000000000001</v>
      </c>
      <c r="M1532">
        <v>2012</v>
      </c>
      <c r="N1532">
        <f t="shared" si="46"/>
        <v>0</v>
      </c>
      <c r="O1532" t="str">
        <f t="shared" si="47"/>
        <v>Thursday</v>
      </c>
      <c r="P1532" s="14">
        <v>0.32985507246376816</v>
      </c>
    </row>
    <row r="1533" spans="1:16" x14ac:dyDescent="0.35">
      <c r="A1533">
        <v>1532</v>
      </c>
      <c r="B1533" t="s">
        <v>634</v>
      </c>
      <c r="C1533" t="s">
        <v>84</v>
      </c>
      <c r="D1533" t="s">
        <v>4229</v>
      </c>
      <c r="E1533" s="3">
        <v>41564</v>
      </c>
      <c r="F1533" t="s">
        <v>2106</v>
      </c>
      <c r="G1533" t="s">
        <v>139</v>
      </c>
      <c r="H1533" s="3">
        <v>41567</v>
      </c>
      <c r="I1533" s="3">
        <v>41567</v>
      </c>
      <c r="J1533">
        <v>3</v>
      </c>
      <c r="K1533" t="s">
        <v>8400</v>
      </c>
      <c r="L1533" s="5">
        <v>1.8340000000000001</v>
      </c>
      <c r="M1533">
        <v>2013</v>
      </c>
      <c r="N1533">
        <f t="shared" si="46"/>
        <v>0</v>
      </c>
      <c r="O1533" t="str">
        <f t="shared" si="47"/>
        <v>Thursday</v>
      </c>
      <c r="P1533" s="14">
        <v>-8.1643708404271806E-2</v>
      </c>
    </row>
    <row r="1534" spans="1:16" x14ac:dyDescent="0.35">
      <c r="A1534">
        <v>1533</v>
      </c>
      <c r="B1534" t="s">
        <v>634</v>
      </c>
      <c r="C1534" t="s">
        <v>84</v>
      </c>
      <c r="D1534" t="s">
        <v>4229</v>
      </c>
      <c r="E1534" s="3">
        <v>41564</v>
      </c>
      <c r="F1534" t="s">
        <v>1507</v>
      </c>
      <c r="G1534" t="s">
        <v>139</v>
      </c>
      <c r="H1534" s="3">
        <v>41567</v>
      </c>
      <c r="I1534" s="3">
        <v>41567</v>
      </c>
      <c r="J1534">
        <v>3</v>
      </c>
      <c r="K1534" t="s">
        <v>8400</v>
      </c>
      <c r="L1534" s="5">
        <v>5.3109999999999999</v>
      </c>
      <c r="M1534">
        <v>2013</v>
      </c>
      <c r="N1534">
        <f t="shared" si="46"/>
        <v>0</v>
      </c>
      <c r="O1534" t="str">
        <f t="shared" si="47"/>
        <v>Thursday</v>
      </c>
      <c r="P1534" s="14">
        <v>-4.9999999999999989E-2</v>
      </c>
    </row>
    <row r="1535" spans="1:16" x14ac:dyDescent="0.35">
      <c r="A1535">
        <v>1534</v>
      </c>
      <c r="B1535" t="s">
        <v>3337</v>
      </c>
      <c r="C1535" t="s">
        <v>30</v>
      </c>
      <c r="D1535" t="s">
        <v>4231</v>
      </c>
      <c r="E1535" s="3">
        <v>41438</v>
      </c>
      <c r="F1535" t="s">
        <v>4233</v>
      </c>
      <c r="G1535" t="s">
        <v>41</v>
      </c>
      <c r="H1535" s="3">
        <v>41443</v>
      </c>
      <c r="I1535" s="3">
        <v>41443</v>
      </c>
      <c r="J1535">
        <v>5</v>
      </c>
      <c r="K1535" t="s">
        <v>8400</v>
      </c>
      <c r="L1535" s="5">
        <v>0.27100000000000002</v>
      </c>
      <c r="M1535">
        <v>2013</v>
      </c>
      <c r="N1535">
        <f t="shared" si="46"/>
        <v>0</v>
      </c>
      <c r="O1535" t="str">
        <f t="shared" si="47"/>
        <v>Thursday</v>
      </c>
      <c r="P1535" s="14">
        <v>0.115</v>
      </c>
    </row>
    <row r="1536" spans="1:16" x14ac:dyDescent="0.35">
      <c r="A1536">
        <v>1535</v>
      </c>
      <c r="B1536" t="s">
        <v>3337</v>
      </c>
      <c r="C1536" t="s">
        <v>30</v>
      </c>
      <c r="D1536" t="s">
        <v>4231</v>
      </c>
      <c r="E1536" s="3">
        <v>41438</v>
      </c>
      <c r="F1536" t="s">
        <v>1383</v>
      </c>
      <c r="G1536" t="s">
        <v>41</v>
      </c>
      <c r="H1536" s="3">
        <v>41443</v>
      </c>
      <c r="I1536" s="3">
        <v>41443</v>
      </c>
      <c r="J1536">
        <v>5</v>
      </c>
      <c r="K1536" t="s">
        <v>8400</v>
      </c>
      <c r="L1536" s="5">
        <v>0.127</v>
      </c>
      <c r="M1536">
        <v>2013</v>
      </c>
      <c r="N1536">
        <f t="shared" si="46"/>
        <v>0</v>
      </c>
      <c r="O1536" t="str">
        <f t="shared" si="47"/>
        <v>Thursday</v>
      </c>
      <c r="P1536" s="14">
        <v>0.5</v>
      </c>
    </row>
    <row r="1537" spans="1:16" x14ac:dyDescent="0.35">
      <c r="A1537">
        <v>1536</v>
      </c>
      <c r="B1537" t="s">
        <v>3337</v>
      </c>
      <c r="C1537" t="s">
        <v>30</v>
      </c>
      <c r="D1537" t="s">
        <v>4231</v>
      </c>
      <c r="E1537" s="3">
        <v>41438</v>
      </c>
      <c r="F1537" t="s">
        <v>418</v>
      </c>
      <c r="G1537" t="s">
        <v>41</v>
      </c>
      <c r="H1537" s="3">
        <v>41443</v>
      </c>
      <c r="I1537" s="3">
        <v>41446</v>
      </c>
      <c r="J1537">
        <v>8</v>
      </c>
      <c r="K1537" t="s">
        <v>8399</v>
      </c>
      <c r="L1537" s="5">
        <v>2.3969999999999998</v>
      </c>
      <c r="M1537">
        <v>2013</v>
      </c>
      <c r="N1537">
        <f t="shared" si="46"/>
        <v>3</v>
      </c>
      <c r="O1537" t="str">
        <f t="shared" si="47"/>
        <v>Thursday</v>
      </c>
      <c r="P1537" s="14">
        <v>0.12827586206896552</v>
      </c>
    </row>
    <row r="1538" spans="1:16" x14ac:dyDescent="0.35">
      <c r="A1538">
        <v>1537</v>
      </c>
      <c r="B1538" t="s">
        <v>3337</v>
      </c>
      <c r="C1538" t="s">
        <v>30</v>
      </c>
      <c r="D1538" t="s">
        <v>4231</v>
      </c>
      <c r="E1538" s="3">
        <v>41438</v>
      </c>
      <c r="F1538" t="s">
        <v>4235</v>
      </c>
      <c r="G1538" t="s">
        <v>41</v>
      </c>
      <c r="H1538" s="3">
        <v>41443</v>
      </c>
      <c r="I1538" s="3">
        <v>41445</v>
      </c>
      <c r="J1538">
        <v>7</v>
      </c>
      <c r="K1538" t="s">
        <v>8399</v>
      </c>
      <c r="L1538" s="5">
        <v>13.798</v>
      </c>
      <c r="M1538">
        <v>2013</v>
      </c>
      <c r="N1538">
        <f t="shared" si="46"/>
        <v>2</v>
      </c>
      <c r="O1538" t="str">
        <f t="shared" si="47"/>
        <v>Thursday</v>
      </c>
      <c r="P1538" s="14">
        <v>0.11942446043165468</v>
      </c>
    </row>
    <row r="1539" spans="1:16" x14ac:dyDescent="0.35">
      <c r="A1539">
        <v>1538</v>
      </c>
      <c r="B1539" t="s">
        <v>3337</v>
      </c>
      <c r="C1539" t="s">
        <v>30</v>
      </c>
      <c r="D1539" t="s">
        <v>4231</v>
      </c>
      <c r="E1539" s="3">
        <v>41438</v>
      </c>
      <c r="F1539" t="s">
        <v>4237</v>
      </c>
      <c r="G1539" t="s">
        <v>41</v>
      </c>
      <c r="H1539" s="3">
        <v>41443</v>
      </c>
      <c r="I1539" s="3">
        <v>41443</v>
      </c>
      <c r="J1539">
        <v>5</v>
      </c>
      <c r="K1539" t="s">
        <v>8400</v>
      </c>
      <c r="L1539" s="5">
        <v>2.863</v>
      </c>
      <c r="M1539">
        <v>2013</v>
      </c>
      <c r="N1539">
        <f t="shared" ref="N1539:N1602" si="48">I1539-H1539</f>
        <v>0</v>
      </c>
      <c r="O1539" t="str">
        <f t="shared" ref="O1539:O1602" si="49">TEXT(E1539,"dddd")</f>
        <v>Thursday</v>
      </c>
      <c r="P1539" s="14">
        <v>0.38719999999999999</v>
      </c>
    </row>
    <row r="1540" spans="1:16" x14ac:dyDescent="0.35">
      <c r="A1540">
        <v>1539</v>
      </c>
      <c r="B1540" t="s">
        <v>4239</v>
      </c>
      <c r="C1540" t="s">
        <v>199</v>
      </c>
      <c r="D1540" t="s">
        <v>4240</v>
      </c>
      <c r="E1540" s="3">
        <v>41515</v>
      </c>
      <c r="F1540" t="s">
        <v>4242</v>
      </c>
      <c r="G1540" t="s">
        <v>41</v>
      </c>
      <c r="H1540" s="3">
        <v>41520</v>
      </c>
      <c r="I1540" s="3">
        <v>41520</v>
      </c>
      <c r="J1540">
        <v>5</v>
      </c>
      <c r="K1540" t="s">
        <v>8400</v>
      </c>
      <c r="L1540" s="5">
        <v>2.33</v>
      </c>
      <c r="M1540">
        <v>2013</v>
      </c>
      <c r="N1540">
        <f t="shared" si="48"/>
        <v>0</v>
      </c>
      <c r="O1540" t="str">
        <f t="shared" si="49"/>
        <v>Thursday</v>
      </c>
      <c r="P1540" s="14">
        <v>-0.20897213704839362</v>
      </c>
    </row>
    <row r="1541" spans="1:16" x14ac:dyDescent="0.35">
      <c r="A1541">
        <v>1540</v>
      </c>
      <c r="B1541" t="s">
        <v>763</v>
      </c>
      <c r="C1541" t="s">
        <v>44</v>
      </c>
      <c r="D1541" t="s">
        <v>4245</v>
      </c>
      <c r="E1541" s="3">
        <v>41985</v>
      </c>
      <c r="F1541" t="s">
        <v>4208</v>
      </c>
      <c r="G1541" t="s">
        <v>139</v>
      </c>
      <c r="H1541" s="3">
        <v>41988</v>
      </c>
      <c r="I1541" s="3">
        <v>41988</v>
      </c>
      <c r="J1541">
        <v>3</v>
      </c>
      <c r="K1541" t="s">
        <v>8400</v>
      </c>
      <c r="L1541" s="5">
        <v>10.349</v>
      </c>
      <c r="M1541">
        <v>2014</v>
      </c>
      <c r="N1541">
        <f t="shared" si="48"/>
        <v>0</v>
      </c>
      <c r="O1541" t="str">
        <f t="shared" si="49"/>
        <v>Friday</v>
      </c>
      <c r="P1541" s="14">
        <v>9.9664804469273741E-2</v>
      </c>
    </row>
    <row r="1542" spans="1:16" x14ac:dyDescent="0.35">
      <c r="A1542">
        <v>1541</v>
      </c>
      <c r="B1542" t="s">
        <v>2540</v>
      </c>
      <c r="C1542" t="s">
        <v>30</v>
      </c>
      <c r="D1542" t="s">
        <v>4246</v>
      </c>
      <c r="E1542" s="3">
        <v>41633</v>
      </c>
      <c r="F1542" t="s">
        <v>1582</v>
      </c>
      <c r="G1542" t="s">
        <v>41</v>
      </c>
      <c r="H1542" s="3">
        <v>41638</v>
      </c>
      <c r="I1542" s="3">
        <v>41638</v>
      </c>
      <c r="J1542">
        <v>5</v>
      </c>
      <c r="K1542" t="s">
        <v>8400</v>
      </c>
      <c r="L1542" s="5">
        <v>2.012</v>
      </c>
      <c r="M1542">
        <v>2013</v>
      </c>
      <c r="N1542">
        <f t="shared" si="48"/>
        <v>0</v>
      </c>
      <c r="O1542" t="str">
        <f t="shared" si="49"/>
        <v>Wednesday</v>
      </c>
      <c r="P1542" s="14">
        <v>0.2984</v>
      </c>
    </row>
    <row r="1543" spans="1:16" x14ac:dyDescent="0.35">
      <c r="A1543">
        <v>1542</v>
      </c>
      <c r="B1543" t="s">
        <v>2540</v>
      </c>
      <c r="C1543" t="s">
        <v>30</v>
      </c>
      <c r="D1543" t="s">
        <v>4246</v>
      </c>
      <c r="E1543" s="3">
        <v>41633</v>
      </c>
      <c r="F1543" t="s">
        <v>2280</v>
      </c>
      <c r="G1543" t="s">
        <v>41</v>
      </c>
      <c r="H1543" s="3">
        <v>41638</v>
      </c>
      <c r="I1543" s="3">
        <v>41638</v>
      </c>
      <c r="J1543">
        <v>5</v>
      </c>
      <c r="K1543" t="s">
        <v>8400</v>
      </c>
      <c r="L1543" s="5">
        <v>25.713999999999999</v>
      </c>
      <c r="M1543">
        <v>2013</v>
      </c>
      <c r="N1543">
        <f t="shared" si="48"/>
        <v>0</v>
      </c>
      <c r="O1543" t="str">
        <f t="shared" si="49"/>
        <v>Wednesday</v>
      </c>
      <c r="P1543" s="14">
        <v>0.33972602739726027</v>
      </c>
    </row>
    <row r="1544" spans="1:16" x14ac:dyDescent="0.35">
      <c r="A1544">
        <v>1543</v>
      </c>
      <c r="B1544" t="s">
        <v>2540</v>
      </c>
      <c r="C1544" t="s">
        <v>30</v>
      </c>
      <c r="D1544" t="s">
        <v>4246</v>
      </c>
      <c r="E1544" s="3">
        <v>41633</v>
      </c>
      <c r="F1544" t="s">
        <v>4248</v>
      </c>
      <c r="G1544" t="s">
        <v>41</v>
      </c>
      <c r="H1544" s="3">
        <v>41638</v>
      </c>
      <c r="I1544" s="3">
        <v>41638</v>
      </c>
      <c r="J1544">
        <v>5</v>
      </c>
      <c r="K1544" t="s">
        <v>8400</v>
      </c>
      <c r="L1544" s="5">
        <v>1.274</v>
      </c>
      <c r="M1544">
        <v>2013</v>
      </c>
      <c r="N1544">
        <f t="shared" si="48"/>
        <v>0</v>
      </c>
      <c r="O1544" t="str">
        <f t="shared" si="49"/>
        <v>Wednesday</v>
      </c>
      <c r="P1544" s="14">
        <v>0.32857142857142857</v>
      </c>
    </row>
    <row r="1545" spans="1:16" x14ac:dyDescent="0.35">
      <c r="A1545">
        <v>1544</v>
      </c>
      <c r="B1545" t="s">
        <v>4250</v>
      </c>
      <c r="C1545" t="s">
        <v>44</v>
      </c>
      <c r="D1545" t="s">
        <v>4252</v>
      </c>
      <c r="E1545" s="3">
        <v>41100</v>
      </c>
      <c r="F1545" t="s">
        <v>394</v>
      </c>
      <c r="G1545" t="s">
        <v>41</v>
      </c>
      <c r="H1545" s="3">
        <v>41105</v>
      </c>
      <c r="I1545" s="3">
        <v>41105</v>
      </c>
      <c r="J1545">
        <v>5</v>
      </c>
      <c r="K1545" t="s">
        <v>8400</v>
      </c>
      <c r="L1545" s="5">
        <v>4.5830000000000002</v>
      </c>
      <c r="M1545">
        <v>2012</v>
      </c>
      <c r="N1545">
        <f t="shared" si="48"/>
        <v>0</v>
      </c>
      <c r="O1545" t="str">
        <f t="shared" si="49"/>
        <v>Tuesday</v>
      </c>
      <c r="P1545" s="14">
        <v>0.16935064935064933</v>
      </c>
    </row>
    <row r="1546" spans="1:16" x14ac:dyDescent="0.35">
      <c r="A1546">
        <v>1545</v>
      </c>
      <c r="B1546" t="s">
        <v>2338</v>
      </c>
      <c r="C1546" t="s">
        <v>84</v>
      </c>
      <c r="D1546" t="s">
        <v>4253</v>
      </c>
      <c r="E1546" s="3">
        <v>41542</v>
      </c>
      <c r="F1546" t="s">
        <v>4255</v>
      </c>
      <c r="G1546" t="s">
        <v>41</v>
      </c>
      <c r="H1546" s="3">
        <v>41547</v>
      </c>
      <c r="I1546" s="3">
        <v>41549</v>
      </c>
      <c r="J1546">
        <v>7</v>
      </c>
      <c r="K1546" t="s">
        <v>8399</v>
      </c>
      <c r="L1546" s="5">
        <v>0.60799999999999998</v>
      </c>
      <c r="M1546">
        <v>2013</v>
      </c>
      <c r="N1546">
        <f t="shared" si="48"/>
        <v>2</v>
      </c>
      <c r="O1546" t="str">
        <f t="shared" si="49"/>
        <v>Wednesday</v>
      </c>
      <c r="P1546" s="14">
        <v>-0.1297825720546098</v>
      </c>
    </row>
    <row r="1547" spans="1:16" x14ac:dyDescent="0.35">
      <c r="A1547">
        <v>1546</v>
      </c>
      <c r="B1547" t="s">
        <v>664</v>
      </c>
      <c r="C1547" t="s">
        <v>84</v>
      </c>
      <c r="D1547" t="s">
        <v>4256</v>
      </c>
      <c r="E1547" s="3">
        <v>41251</v>
      </c>
      <c r="F1547" t="s">
        <v>4258</v>
      </c>
      <c r="G1547" t="s">
        <v>41</v>
      </c>
      <c r="H1547" s="3">
        <v>41256</v>
      </c>
      <c r="I1547" s="3">
        <v>41256</v>
      </c>
      <c r="J1547">
        <v>5</v>
      </c>
      <c r="K1547" t="s">
        <v>8400</v>
      </c>
      <c r="L1547" s="5">
        <v>0.754</v>
      </c>
      <c r="M1547">
        <v>2012</v>
      </c>
      <c r="N1547">
        <f t="shared" si="48"/>
        <v>0</v>
      </c>
      <c r="O1547" t="str">
        <f t="shared" si="49"/>
        <v>Saturday</v>
      </c>
      <c r="P1547" s="14">
        <v>2.7272727272727275E-2</v>
      </c>
    </row>
    <row r="1548" spans="1:16" x14ac:dyDescent="0.35">
      <c r="A1548">
        <v>1547</v>
      </c>
      <c r="B1548" t="s">
        <v>4260</v>
      </c>
      <c r="C1548" t="s">
        <v>44</v>
      </c>
      <c r="D1548" t="s">
        <v>4262</v>
      </c>
      <c r="E1548" s="3">
        <v>41767</v>
      </c>
      <c r="F1548" t="s">
        <v>4264</v>
      </c>
      <c r="G1548" t="s">
        <v>139</v>
      </c>
      <c r="H1548" s="3">
        <v>41770</v>
      </c>
      <c r="I1548" s="3">
        <v>41770</v>
      </c>
      <c r="J1548">
        <v>3</v>
      </c>
      <c r="K1548" t="s">
        <v>8400</v>
      </c>
      <c r="L1548" s="5">
        <v>7.2329999999999997</v>
      </c>
      <c r="M1548">
        <v>2014</v>
      </c>
      <c r="N1548">
        <f t="shared" si="48"/>
        <v>0</v>
      </c>
      <c r="O1548" t="str">
        <f t="shared" si="49"/>
        <v>Thursday</v>
      </c>
      <c r="P1548" s="14">
        <v>0.27750000000000002</v>
      </c>
    </row>
    <row r="1549" spans="1:16" x14ac:dyDescent="0.35">
      <c r="A1549">
        <v>1548</v>
      </c>
      <c r="B1549" t="s">
        <v>4260</v>
      </c>
      <c r="C1549" t="s">
        <v>44</v>
      </c>
      <c r="D1549" t="s">
        <v>4262</v>
      </c>
      <c r="E1549" s="3">
        <v>41767</v>
      </c>
      <c r="F1549" t="s">
        <v>1566</v>
      </c>
      <c r="G1549" t="s">
        <v>139</v>
      </c>
      <c r="H1549" s="3">
        <v>41770</v>
      </c>
      <c r="I1549" s="3">
        <v>41771</v>
      </c>
      <c r="J1549">
        <v>4</v>
      </c>
      <c r="K1549" t="s">
        <v>8399</v>
      </c>
      <c r="L1549" s="5">
        <v>229.08500000000001</v>
      </c>
      <c r="M1549">
        <v>2014</v>
      </c>
      <c r="N1549">
        <f t="shared" si="48"/>
        <v>1</v>
      </c>
      <c r="O1549" t="str">
        <f t="shared" si="49"/>
        <v>Thursday</v>
      </c>
      <c r="P1549" s="14">
        <v>0.11985365853658536</v>
      </c>
    </row>
    <row r="1550" spans="1:16" x14ac:dyDescent="0.35">
      <c r="A1550">
        <v>1549</v>
      </c>
      <c r="B1550" t="s">
        <v>266</v>
      </c>
      <c r="C1550" t="s">
        <v>199</v>
      </c>
      <c r="D1550" t="s">
        <v>4265</v>
      </c>
      <c r="E1550" s="3">
        <v>41020</v>
      </c>
      <c r="F1550" t="s">
        <v>4267</v>
      </c>
      <c r="G1550" t="s">
        <v>139</v>
      </c>
      <c r="H1550" s="3">
        <v>41023</v>
      </c>
      <c r="I1550" s="3">
        <v>41023</v>
      </c>
      <c r="J1550">
        <v>3</v>
      </c>
      <c r="K1550" t="s">
        <v>8400</v>
      </c>
      <c r="L1550" s="5">
        <v>1.024</v>
      </c>
      <c r="M1550">
        <v>2012</v>
      </c>
      <c r="N1550">
        <f t="shared" si="48"/>
        <v>0</v>
      </c>
      <c r="O1550" t="str">
        <f t="shared" si="49"/>
        <v>Saturday</v>
      </c>
      <c r="P1550" s="14">
        <v>-4.9950499504995062E-2</v>
      </c>
    </row>
    <row r="1551" spans="1:16" x14ac:dyDescent="0.35">
      <c r="A1551">
        <v>1550</v>
      </c>
      <c r="B1551" t="s">
        <v>266</v>
      </c>
      <c r="C1551" t="s">
        <v>199</v>
      </c>
      <c r="D1551" t="s">
        <v>4265</v>
      </c>
      <c r="E1551" s="3">
        <v>41020</v>
      </c>
      <c r="F1551" t="s">
        <v>2854</v>
      </c>
      <c r="G1551" t="s">
        <v>139</v>
      </c>
      <c r="H1551" s="3">
        <v>41023</v>
      </c>
      <c r="I1551" s="3">
        <v>41023</v>
      </c>
      <c r="J1551">
        <v>3</v>
      </c>
      <c r="K1551" t="s">
        <v>8400</v>
      </c>
      <c r="L1551" s="5">
        <v>4.8810000000000002</v>
      </c>
      <c r="M1551">
        <v>2012</v>
      </c>
      <c r="N1551">
        <f t="shared" si="48"/>
        <v>0</v>
      </c>
      <c r="O1551" t="str">
        <f t="shared" si="49"/>
        <v>Saturday</v>
      </c>
      <c r="P1551" s="14">
        <v>0.11270678058534811</v>
      </c>
    </row>
    <row r="1552" spans="1:16" x14ac:dyDescent="0.35">
      <c r="A1552">
        <v>1551</v>
      </c>
      <c r="B1552" t="s">
        <v>4269</v>
      </c>
      <c r="C1552" t="s">
        <v>30</v>
      </c>
      <c r="D1552" t="s">
        <v>4271</v>
      </c>
      <c r="E1552" s="3">
        <v>41914</v>
      </c>
      <c r="F1552" t="s">
        <v>1351</v>
      </c>
      <c r="G1552" t="s">
        <v>41</v>
      </c>
      <c r="H1552" s="3">
        <v>41919</v>
      </c>
      <c r="I1552" s="3">
        <v>41919</v>
      </c>
      <c r="J1552">
        <v>5</v>
      </c>
      <c r="K1552" t="s">
        <v>8400</v>
      </c>
      <c r="L1552" s="5">
        <v>10.345000000000001</v>
      </c>
      <c r="M1552">
        <v>2014</v>
      </c>
      <c r="N1552">
        <f t="shared" si="48"/>
        <v>0</v>
      </c>
      <c r="O1552" t="str">
        <f t="shared" si="49"/>
        <v>Thursday</v>
      </c>
      <c r="P1552" s="14">
        <v>0.08</v>
      </c>
    </row>
    <row r="1553" spans="1:16" x14ac:dyDescent="0.35">
      <c r="A1553">
        <v>1552</v>
      </c>
      <c r="B1553" t="s">
        <v>3607</v>
      </c>
      <c r="C1553" t="s">
        <v>84</v>
      </c>
      <c r="D1553" t="s">
        <v>4272</v>
      </c>
      <c r="E1553" s="3">
        <v>41795</v>
      </c>
      <c r="F1553" t="s">
        <v>4274</v>
      </c>
      <c r="G1553" t="s">
        <v>41</v>
      </c>
      <c r="H1553" s="3">
        <v>41800</v>
      </c>
      <c r="I1553" s="3">
        <v>41800</v>
      </c>
      <c r="J1553">
        <v>5</v>
      </c>
      <c r="K1553" t="s">
        <v>8400</v>
      </c>
      <c r="L1553" s="5">
        <v>0.47899999999999998</v>
      </c>
      <c r="M1553">
        <v>2014</v>
      </c>
      <c r="N1553">
        <f t="shared" si="48"/>
        <v>0</v>
      </c>
      <c r="O1553" t="str">
        <f t="shared" si="49"/>
        <v>Thursday</v>
      </c>
      <c r="P1553" s="14">
        <v>7.7801999155491339E-2</v>
      </c>
    </row>
    <row r="1554" spans="1:16" x14ac:dyDescent="0.35">
      <c r="A1554">
        <v>1553</v>
      </c>
      <c r="B1554" t="s">
        <v>3708</v>
      </c>
      <c r="C1554" t="s">
        <v>30</v>
      </c>
      <c r="D1554" t="s">
        <v>4275</v>
      </c>
      <c r="E1554" s="3">
        <v>41628</v>
      </c>
      <c r="F1554" t="s">
        <v>4277</v>
      </c>
      <c r="G1554" t="s">
        <v>155</v>
      </c>
      <c r="H1554" s="3">
        <v>41630</v>
      </c>
      <c r="I1554" s="3">
        <v>41630</v>
      </c>
      <c r="J1554">
        <v>2</v>
      </c>
      <c r="K1554" t="s">
        <v>8400</v>
      </c>
      <c r="L1554" s="5">
        <v>23.434000000000001</v>
      </c>
      <c r="M1554">
        <v>2013</v>
      </c>
      <c r="N1554">
        <f t="shared" si="48"/>
        <v>0</v>
      </c>
      <c r="O1554" t="str">
        <f t="shared" si="49"/>
        <v>Friday</v>
      </c>
      <c r="P1554" s="14">
        <v>0.27879310344827585</v>
      </c>
    </row>
    <row r="1555" spans="1:16" x14ac:dyDescent="0.35">
      <c r="A1555">
        <v>1554</v>
      </c>
      <c r="B1555" t="s">
        <v>4279</v>
      </c>
      <c r="C1555" t="s">
        <v>84</v>
      </c>
      <c r="D1555" t="s">
        <v>4280</v>
      </c>
      <c r="E1555" s="3">
        <v>40786</v>
      </c>
      <c r="F1555" t="s">
        <v>4282</v>
      </c>
      <c r="G1555" t="s">
        <v>139</v>
      </c>
      <c r="H1555" s="3">
        <v>40789</v>
      </c>
      <c r="I1555" s="3">
        <v>40789</v>
      </c>
      <c r="J1555">
        <v>3</v>
      </c>
      <c r="K1555" t="s">
        <v>8400</v>
      </c>
      <c r="L1555" s="5">
        <v>17.585000000000001</v>
      </c>
      <c r="M1555">
        <v>2011</v>
      </c>
      <c r="N1555">
        <f t="shared" si="48"/>
        <v>0</v>
      </c>
      <c r="O1555" t="str">
        <f t="shared" si="49"/>
        <v>Wednesday</v>
      </c>
      <c r="P1555" s="14">
        <v>0.28796268833587935</v>
      </c>
    </row>
    <row r="1556" spans="1:16" x14ac:dyDescent="0.35">
      <c r="A1556">
        <v>1555</v>
      </c>
      <c r="B1556" t="s">
        <v>2856</v>
      </c>
      <c r="C1556" t="s">
        <v>84</v>
      </c>
      <c r="D1556" t="s">
        <v>4283</v>
      </c>
      <c r="E1556" s="3">
        <v>40912</v>
      </c>
      <c r="F1556" t="s">
        <v>4285</v>
      </c>
      <c r="G1556" t="s">
        <v>41</v>
      </c>
      <c r="H1556" s="3">
        <v>40917</v>
      </c>
      <c r="I1556" s="3">
        <v>40920</v>
      </c>
      <c r="J1556">
        <v>8</v>
      </c>
      <c r="K1556" t="s">
        <v>8399</v>
      </c>
      <c r="L1556" s="5">
        <v>10.944000000000001</v>
      </c>
      <c r="M1556">
        <v>2012</v>
      </c>
      <c r="N1556">
        <f t="shared" si="48"/>
        <v>3</v>
      </c>
      <c r="O1556" t="str">
        <f t="shared" si="49"/>
        <v>Wednesday</v>
      </c>
      <c r="P1556" s="14">
        <v>0.30918367346938774</v>
      </c>
    </row>
    <row r="1557" spans="1:16" x14ac:dyDescent="0.35">
      <c r="A1557">
        <v>1556</v>
      </c>
      <c r="B1557" t="s">
        <v>2474</v>
      </c>
      <c r="C1557" t="s">
        <v>84</v>
      </c>
      <c r="D1557" t="s">
        <v>4286</v>
      </c>
      <c r="E1557" s="3">
        <v>40836</v>
      </c>
      <c r="F1557" t="s">
        <v>4288</v>
      </c>
      <c r="G1557" t="s">
        <v>41</v>
      </c>
      <c r="H1557" s="3">
        <v>40841</v>
      </c>
      <c r="I1557" s="3">
        <v>40841</v>
      </c>
      <c r="J1557">
        <v>5</v>
      </c>
      <c r="K1557" t="s">
        <v>8400</v>
      </c>
      <c r="L1557" s="5">
        <v>2.9769999999999999</v>
      </c>
      <c r="M1557">
        <v>2011</v>
      </c>
      <c r="N1557">
        <f t="shared" si="48"/>
        <v>0</v>
      </c>
      <c r="O1557" t="str">
        <f t="shared" si="49"/>
        <v>Thursday</v>
      </c>
      <c r="P1557" s="14">
        <v>0.23085714285714287</v>
      </c>
    </row>
    <row r="1558" spans="1:16" x14ac:dyDescent="0.35">
      <c r="A1558">
        <v>1557</v>
      </c>
      <c r="B1558" t="s">
        <v>4290</v>
      </c>
      <c r="C1558" t="s">
        <v>30</v>
      </c>
      <c r="D1558" t="s">
        <v>4291</v>
      </c>
      <c r="E1558" s="3">
        <v>41572</v>
      </c>
      <c r="F1558" t="s">
        <v>1278</v>
      </c>
      <c r="G1558" t="s">
        <v>41</v>
      </c>
      <c r="H1558" s="3">
        <v>41577</v>
      </c>
      <c r="I1558" s="3">
        <v>41577</v>
      </c>
      <c r="J1558">
        <v>5</v>
      </c>
      <c r="K1558" t="s">
        <v>8400</v>
      </c>
      <c r="L1558" s="5">
        <v>4.7320000000000002</v>
      </c>
      <c r="M1558">
        <v>2013</v>
      </c>
      <c r="N1558">
        <f t="shared" si="48"/>
        <v>0</v>
      </c>
      <c r="O1558" t="str">
        <f t="shared" si="49"/>
        <v>Friday</v>
      </c>
      <c r="P1558" s="14">
        <v>0.20765957446808511</v>
      </c>
    </row>
    <row r="1559" spans="1:16" x14ac:dyDescent="0.35">
      <c r="A1559">
        <v>1558</v>
      </c>
      <c r="B1559" t="s">
        <v>4290</v>
      </c>
      <c r="C1559" t="s">
        <v>30</v>
      </c>
      <c r="D1559" t="s">
        <v>4291</v>
      </c>
      <c r="E1559" s="3">
        <v>41572</v>
      </c>
      <c r="F1559" t="s">
        <v>1306</v>
      </c>
      <c r="G1559" t="s">
        <v>41</v>
      </c>
      <c r="H1559" s="3">
        <v>41577</v>
      </c>
      <c r="I1559" s="3">
        <v>41577</v>
      </c>
      <c r="J1559">
        <v>5</v>
      </c>
      <c r="K1559" t="s">
        <v>8400</v>
      </c>
      <c r="L1559" s="5">
        <v>1.909</v>
      </c>
      <c r="M1559">
        <v>2013</v>
      </c>
      <c r="N1559">
        <f t="shared" si="48"/>
        <v>0</v>
      </c>
      <c r="O1559" t="str">
        <f t="shared" si="49"/>
        <v>Friday</v>
      </c>
      <c r="P1559" s="14">
        <v>0.34666666666666668</v>
      </c>
    </row>
    <row r="1560" spans="1:16" x14ac:dyDescent="0.35">
      <c r="A1560">
        <v>1559</v>
      </c>
      <c r="B1560" t="s">
        <v>4293</v>
      </c>
      <c r="C1560" t="s">
        <v>199</v>
      </c>
      <c r="D1560" t="s">
        <v>4294</v>
      </c>
      <c r="E1560" s="3">
        <v>41375</v>
      </c>
      <c r="F1560" t="s">
        <v>2379</v>
      </c>
      <c r="G1560" t="s">
        <v>41</v>
      </c>
      <c r="H1560" s="3">
        <v>41380</v>
      </c>
      <c r="I1560" s="3">
        <v>41380</v>
      </c>
      <c r="J1560">
        <v>5</v>
      </c>
      <c r="K1560" t="s">
        <v>8400</v>
      </c>
      <c r="L1560" s="5">
        <v>3.2730000000000001</v>
      </c>
      <c r="M1560">
        <v>2013</v>
      </c>
      <c r="N1560">
        <f t="shared" si="48"/>
        <v>0</v>
      </c>
      <c r="O1560" t="str">
        <f t="shared" si="49"/>
        <v>Thursday</v>
      </c>
      <c r="P1560" s="14">
        <v>6.9999999999999993E-2</v>
      </c>
    </row>
    <row r="1561" spans="1:16" x14ac:dyDescent="0.35">
      <c r="A1561">
        <v>1560</v>
      </c>
      <c r="B1561" t="s">
        <v>3861</v>
      </c>
      <c r="C1561" t="s">
        <v>199</v>
      </c>
      <c r="D1561" t="s">
        <v>4295</v>
      </c>
      <c r="E1561" s="3">
        <v>41740</v>
      </c>
      <c r="F1561" t="s">
        <v>2808</v>
      </c>
      <c r="G1561" t="s">
        <v>41</v>
      </c>
      <c r="H1561" s="3">
        <v>41745</v>
      </c>
      <c r="I1561" s="3">
        <v>41745</v>
      </c>
      <c r="J1561">
        <v>5</v>
      </c>
      <c r="K1561" t="s">
        <v>8400</v>
      </c>
      <c r="L1561" s="5">
        <v>0.32200000000000001</v>
      </c>
      <c r="M1561">
        <v>2014</v>
      </c>
      <c r="N1561">
        <f t="shared" si="48"/>
        <v>0</v>
      </c>
      <c r="O1561" t="str">
        <f t="shared" si="49"/>
        <v>Friday</v>
      </c>
      <c r="P1561" s="14">
        <v>-3.6728211236847323E-2</v>
      </c>
    </row>
    <row r="1562" spans="1:16" x14ac:dyDescent="0.35">
      <c r="A1562">
        <v>1561</v>
      </c>
      <c r="B1562" t="s">
        <v>4297</v>
      </c>
      <c r="C1562" t="s">
        <v>84</v>
      </c>
      <c r="D1562" t="s">
        <v>4298</v>
      </c>
      <c r="E1562" s="3">
        <v>41451</v>
      </c>
      <c r="F1562" t="s">
        <v>2461</v>
      </c>
      <c r="G1562" t="s">
        <v>41</v>
      </c>
      <c r="H1562" s="3">
        <v>41456</v>
      </c>
      <c r="I1562" s="3">
        <v>41459</v>
      </c>
      <c r="J1562">
        <v>8</v>
      </c>
      <c r="K1562" t="s">
        <v>8399</v>
      </c>
      <c r="L1562" s="5">
        <v>7.4340000000000002</v>
      </c>
      <c r="M1562">
        <v>2013</v>
      </c>
      <c r="N1562">
        <f t="shared" si="48"/>
        <v>3</v>
      </c>
      <c r="O1562" t="str">
        <f t="shared" si="49"/>
        <v>Wednesday</v>
      </c>
      <c r="P1562" s="14">
        <v>0.22990909090909087</v>
      </c>
    </row>
    <row r="1563" spans="1:16" x14ac:dyDescent="0.35">
      <c r="A1563">
        <v>1562</v>
      </c>
      <c r="B1563" t="s">
        <v>1526</v>
      </c>
      <c r="C1563" t="s">
        <v>84</v>
      </c>
      <c r="D1563" t="s">
        <v>4299</v>
      </c>
      <c r="E1563" s="3">
        <v>41513</v>
      </c>
      <c r="F1563" t="s">
        <v>958</v>
      </c>
      <c r="G1563" t="s">
        <v>139</v>
      </c>
      <c r="H1563" s="3">
        <v>41516</v>
      </c>
      <c r="I1563" s="3">
        <v>41516</v>
      </c>
      <c r="J1563">
        <v>3</v>
      </c>
      <c r="K1563" t="s">
        <v>8400</v>
      </c>
      <c r="L1563" s="5">
        <v>15.568</v>
      </c>
      <c r="M1563">
        <v>2013</v>
      </c>
      <c r="N1563">
        <f t="shared" si="48"/>
        <v>0</v>
      </c>
      <c r="O1563" t="str">
        <f t="shared" si="49"/>
        <v>Tuesday</v>
      </c>
      <c r="P1563" s="14">
        <v>0.22973821989528798</v>
      </c>
    </row>
    <row r="1564" spans="1:16" x14ac:dyDescent="0.35">
      <c r="A1564">
        <v>1563</v>
      </c>
      <c r="B1564" t="s">
        <v>4301</v>
      </c>
      <c r="C1564" t="s">
        <v>199</v>
      </c>
      <c r="D1564" t="s">
        <v>4302</v>
      </c>
      <c r="E1564" s="3">
        <v>41522</v>
      </c>
      <c r="F1564" t="s">
        <v>4304</v>
      </c>
      <c r="G1564" t="s">
        <v>41</v>
      </c>
      <c r="H1564" s="3">
        <v>41527</v>
      </c>
      <c r="I1564" s="3">
        <v>41527</v>
      </c>
      <c r="J1564">
        <v>5</v>
      </c>
      <c r="K1564" t="s">
        <v>8400</v>
      </c>
      <c r="L1564" s="5">
        <v>0.30399999999999999</v>
      </c>
      <c r="M1564">
        <v>2013</v>
      </c>
      <c r="N1564">
        <f t="shared" si="48"/>
        <v>0</v>
      </c>
      <c r="O1564" t="str">
        <f t="shared" si="49"/>
        <v>Thursday</v>
      </c>
      <c r="P1564" s="14">
        <v>0.17526911399392767</v>
      </c>
    </row>
    <row r="1565" spans="1:16" x14ac:dyDescent="0.35">
      <c r="A1565">
        <v>1564</v>
      </c>
      <c r="B1565" t="s">
        <v>1835</v>
      </c>
      <c r="C1565" t="s">
        <v>44</v>
      </c>
      <c r="D1565" t="s">
        <v>4306</v>
      </c>
      <c r="E1565" s="3">
        <v>41459</v>
      </c>
      <c r="F1565" t="s">
        <v>4308</v>
      </c>
      <c r="G1565" t="s">
        <v>41</v>
      </c>
      <c r="H1565" s="3">
        <v>41464</v>
      </c>
      <c r="I1565" s="3">
        <v>41464</v>
      </c>
      <c r="J1565">
        <v>5</v>
      </c>
      <c r="K1565" t="s">
        <v>8400</v>
      </c>
      <c r="L1565" s="5">
        <v>1.9790000000000001</v>
      </c>
      <c r="M1565">
        <v>2013</v>
      </c>
      <c r="N1565">
        <f t="shared" si="48"/>
        <v>0</v>
      </c>
      <c r="O1565" t="str">
        <f t="shared" si="49"/>
        <v>Thursday</v>
      </c>
      <c r="P1565" s="14">
        <v>0.27085714285714285</v>
      </c>
    </row>
    <row r="1566" spans="1:16" x14ac:dyDescent="0.35">
      <c r="A1566">
        <v>1565</v>
      </c>
      <c r="B1566" t="s">
        <v>1835</v>
      </c>
      <c r="C1566" t="s">
        <v>44</v>
      </c>
      <c r="D1566" t="s">
        <v>4306</v>
      </c>
      <c r="E1566" s="3">
        <v>41459</v>
      </c>
      <c r="F1566" t="s">
        <v>4310</v>
      </c>
      <c r="G1566" t="s">
        <v>41</v>
      </c>
      <c r="H1566" s="3">
        <v>41464</v>
      </c>
      <c r="I1566" s="3">
        <v>41464</v>
      </c>
      <c r="J1566">
        <v>5</v>
      </c>
      <c r="K1566" t="s">
        <v>8400</v>
      </c>
      <c r="L1566" s="5">
        <v>28.687999999999999</v>
      </c>
      <c r="M1566">
        <v>2013</v>
      </c>
      <c r="N1566">
        <f t="shared" si="48"/>
        <v>0</v>
      </c>
      <c r="O1566" t="str">
        <f t="shared" si="49"/>
        <v>Thursday</v>
      </c>
      <c r="P1566" s="14">
        <v>0.21008645533141213</v>
      </c>
    </row>
    <row r="1567" spans="1:16" x14ac:dyDescent="0.35">
      <c r="A1567">
        <v>1566</v>
      </c>
      <c r="B1567" t="s">
        <v>4312</v>
      </c>
      <c r="C1567" t="s">
        <v>30</v>
      </c>
      <c r="D1567" t="s">
        <v>4313</v>
      </c>
      <c r="E1567" s="3">
        <v>40690</v>
      </c>
      <c r="F1567" t="s">
        <v>3668</v>
      </c>
      <c r="G1567" t="s">
        <v>155</v>
      </c>
      <c r="H1567" s="3">
        <v>40692</v>
      </c>
      <c r="I1567" s="3">
        <v>40692</v>
      </c>
      <c r="J1567">
        <v>2</v>
      </c>
      <c r="K1567" t="s">
        <v>8400</v>
      </c>
      <c r="L1567" s="5">
        <v>2.5920000000000001</v>
      </c>
      <c r="M1567">
        <v>2011</v>
      </c>
      <c r="N1567">
        <f t="shared" si="48"/>
        <v>0</v>
      </c>
      <c r="O1567" t="str">
        <f t="shared" si="49"/>
        <v>Friday</v>
      </c>
      <c r="P1567" s="14">
        <v>0.44</v>
      </c>
    </row>
    <row r="1568" spans="1:16" x14ac:dyDescent="0.35">
      <c r="A1568">
        <v>1567</v>
      </c>
      <c r="B1568" t="s">
        <v>4312</v>
      </c>
      <c r="C1568" t="s">
        <v>30</v>
      </c>
      <c r="D1568" t="s">
        <v>4313</v>
      </c>
      <c r="E1568" s="3">
        <v>40690</v>
      </c>
      <c r="F1568" t="s">
        <v>4315</v>
      </c>
      <c r="G1568" t="s">
        <v>155</v>
      </c>
      <c r="H1568" s="3">
        <v>40692</v>
      </c>
      <c r="I1568" s="3">
        <v>40693</v>
      </c>
      <c r="J1568">
        <v>3</v>
      </c>
      <c r="K1568" t="s">
        <v>8399</v>
      </c>
      <c r="L1568" s="5">
        <v>7.5979999999999999</v>
      </c>
      <c r="M1568">
        <v>2011</v>
      </c>
      <c r="N1568">
        <f t="shared" si="48"/>
        <v>1</v>
      </c>
      <c r="O1568" t="str">
        <f t="shared" si="49"/>
        <v>Friday</v>
      </c>
      <c r="P1568" s="14">
        <v>-0.35724081184860124</v>
      </c>
    </row>
    <row r="1569" spans="1:16" x14ac:dyDescent="0.35">
      <c r="A1569">
        <v>1568</v>
      </c>
      <c r="B1569" t="s">
        <v>4317</v>
      </c>
      <c r="C1569" t="s">
        <v>84</v>
      </c>
      <c r="D1569" t="s">
        <v>4318</v>
      </c>
      <c r="E1569" s="3">
        <v>41825</v>
      </c>
      <c r="F1569" t="s">
        <v>348</v>
      </c>
      <c r="G1569" t="s">
        <v>139</v>
      </c>
      <c r="H1569" s="3">
        <v>41828</v>
      </c>
      <c r="I1569" s="3">
        <v>41828</v>
      </c>
      <c r="J1569">
        <v>3</v>
      </c>
      <c r="K1569" t="s">
        <v>8400</v>
      </c>
      <c r="L1569" s="5">
        <v>71.447000000000003</v>
      </c>
      <c r="M1569">
        <v>2014</v>
      </c>
      <c r="N1569">
        <f t="shared" si="48"/>
        <v>0</v>
      </c>
      <c r="O1569" t="str">
        <f t="shared" si="49"/>
        <v>Saturday</v>
      </c>
      <c r="P1569" s="14">
        <v>0.4700514579759863</v>
      </c>
    </row>
    <row r="1570" spans="1:16" x14ac:dyDescent="0.35">
      <c r="A1570">
        <v>1569</v>
      </c>
      <c r="B1570" t="s">
        <v>4320</v>
      </c>
      <c r="C1570" t="s">
        <v>30</v>
      </c>
      <c r="D1570" t="s">
        <v>4321</v>
      </c>
      <c r="E1570" s="3">
        <v>41851</v>
      </c>
      <c r="F1570" t="s">
        <v>2106</v>
      </c>
      <c r="G1570" t="s">
        <v>155</v>
      </c>
      <c r="H1570" s="3">
        <v>41853</v>
      </c>
      <c r="I1570" s="3">
        <v>41853</v>
      </c>
      <c r="J1570">
        <v>2</v>
      </c>
      <c r="K1570" t="s">
        <v>8400</v>
      </c>
      <c r="L1570" s="5">
        <v>27.099</v>
      </c>
      <c r="M1570">
        <v>2014</v>
      </c>
      <c r="N1570">
        <f t="shared" si="48"/>
        <v>0</v>
      </c>
      <c r="O1570" t="str">
        <f t="shared" si="49"/>
        <v>Thursday</v>
      </c>
      <c r="P1570" s="14">
        <v>-8.0861500728136734E-2</v>
      </c>
    </row>
    <row r="1571" spans="1:16" x14ac:dyDescent="0.35">
      <c r="A1571">
        <v>1570</v>
      </c>
      <c r="B1571" t="s">
        <v>4320</v>
      </c>
      <c r="C1571" t="s">
        <v>30</v>
      </c>
      <c r="D1571" t="s">
        <v>4321</v>
      </c>
      <c r="E1571" s="3">
        <v>41851</v>
      </c>
      <c r="F1571" t="s">
        <v>3335</v>
      </c>
      <c r="G1571" t="s">
        <v>155</v>
      </c>
      <c r="H1571" s="3">
        <v>41853</v>
      </c>
      <c r="I1571" s="3">
        <v>41853</v>
      </c>
      <c r="J1571">
        <v>2</v>
      </c>
      <c r="K1571" t="s">
        <v>8400</v>
      </c>
      <c r="L1571" s="5">
        <v>728.96799999999996</v>
      </c>
      <c r="M1571">
        <v>2014</v>
      </c>
      <c r="N1571">
        <f t="shared" si="48"/>
        <v>0</v>
      </c>
      <c r="O1571" t="str">
        <f t="shared" si="49"/>
        <v>Thursday</v>
      </c>
      <c r="P1571" s="14">
        <v>0.25992998833138853</v>
      </c>
    </row>
    <row r="1572" spans="1:16" x14ac:dyDescent="0.35">
      <c r="A1572">
        <v>1571</v>
      </c>
      <c r="B1572" t="s">
        <v>621</v>
      </c>
      <c r="C1572" t="s">
        <v>44</v>
      </c>
      <c r="D1572" t="s">
        <v>4323</v>
      </c>
      <c r="E1572" s="3">
        <v>41571</v>
      </c>
      <c r="F1572" t="s">
        <v>4325</v>
      </c>
      <c r="G1572" t="s">
        <v>139</v>
      </c>
      <c r="H1572" s="3">
        <v>41574</v>
      </c>
      <c r="I1572" s="3">
        <v>41574</v>
      </c>
      <c r="J1572">
        <v>3</v>
      </c>
      <c r="K1572" t="s">
        <v>8400</v>
      </c>
      <c r="L1572" s="5">
        <v>28.684999999999999</v>
      </c>
      <c r="M1572">
        <v>2013</v>
      </c>
      <c r="N1572">
        <f t="shared" si="48"/>
        <v>0</v>
      </c>
      <c r="O1572" t="str">
        <f t="shared" si="49"/>
        <v>Thursday</v>
      </c>
      <c r="P1572" s="14">
        <v>0.31999999999999995</v>
      </c>
    </row>
    <row r="1573" spans="1:16" x14ac:dyDescent="0.35">
      <c r="A1573">
        <v>1572</v>
      </c>
      <c r="B1573" t="s">
        <v>4327</v>
      </c>
      <c r="C1573" t="s">
        <v>44</v>
      </c>
      <c r="D1573" t="s">
        <v>4328</v>
      </c>
      <c r="E1573" s="3">
        <v>41205</v>
      </c>
      <c r="F1573" t="s">
        <v>1818</v>
      </c>
      <c r="G1573" t="s">
        <v>41</v>
      </c>
      <c r="H1573" s="3">
        <v>41210</v>
      </c>
      <c r="I1573" s="3">
        <v>41210</v>
      </c>
      <c r="J1573">
        <v>5</v>
      </c>
      <c r="K1573" t="s">
        <v>8400</v>
      </c>
      <c r="L1573" s="5">
        <v>11.365</v>
      </c>
      <c r="M1573">
        <v>2012</v>
      </c>
      <c r="N1573">
        <f t="shared" si="48"/>
        <v>0</v>
      </c>
      <c r="O1573" t="str">
        <f t="shared" si="49"/>
        <v>Tuesday</v>
      </c>
      <c r="P1573" s="14">
        <v>-0.17042160192164335</v>
      </c>
    </row>
    <row r="1574" spans="1:16" x14ac:dyDescent="0.35">
      <c r="A1574">
        <v>1573</v>
      </c>
      <c r="B1574" t="s">
        <v>4330</v>
      </c>
      <c r="C1574" t="s">
        <v>84</v>
      </c>
      <c r="D1574" t="s">
        <v>4331</v>
      </c>
      <c r="E1574" s="3">
        <v>41996</v>
      </c>
      <c r="F1574" t="s">
        <v>1656</v>
      </c>
      <c r="G1574" t="s">
        <v>139</v>
      </c>
      <c r="H1574" s="3">
        <v>41999</v>
      </c>
      <c r="I1574" s="3">
        <v>41999</v>
      </c>
      <c r="J1574">
        <v>3</v>
      </c>
      <c r="K1574" t="s">
        <v>8400</v>
      </c>
      <c r="L1574" s="5">
        <v>28.231999999999999</v>
      </c>
      <c r="M1574">
        <v>2014</v>
      </c>
      <c r="N1574">
        <f t="shared" si="48"/>
        <v>0</v>
      </c>
      <c r="O1574" t="str">
        <f t="shared" si="49"/>
        <v>Tuesday</v>
      </c>
      <c r="P1574" s="14">
        <v>0.41911949685534594</v>
      </c>
    </row>
    <row r="1575" spans="1:16" x14ac:dyDescent="0.35">
      <c r="A1575">
        <v>1574</v>
      </c>
      <c r="B1575" t="s">
        <v>4330</v>
      </c>
      <c r="C1575" t="s">
        <v>84</v>
      </c>
      <c r="D1575" t="s">
        <v>4331</v>
      </c>
      <c r="E1575" s="3">
        <v>41996</v>
      </c>
      <c r="F1575" t="s">
        <v>1846</v>
      </c>
      <c r="G1575" t="s">
        <v>139</v>
      </c>
      <c r="H1575" s="3">
        <v>41999</v>
      </c>
      <c r="I1575" s="3">
        <v>41999</v>
      </c>
      <c r="J1575">
        <v>3</v>
      </c>
      <c r="K1575" t="s">
        <v>8400</v>
      </c>
      <c r="L1575" s="5">
        <v>8.2379999999999995</v>
      </c>
      <c r="M1575">
        <v>2014</v>
      </c>
      <c r="N1575">
        <f t="shared" si="48"/>
        <v>0</v>
      </c>
      <c r="O1575" t="str">
        <f t="shared" si="49"/>
        <v>Tuesday</v>
      </c>
      <c r="P1575" s="14">
        <v>6.9999999999999993E-2</v>
      </c>
    </row>
    <row r="1576" spans="1:16" x14ac:dyDescent="0.35">
      <c r="A1576">
        <v>1575</v>
      </c>
      <c r="B1576" t="s">
        <v>3337</v>
      </c>
      <c r="C1576" t="s">
        <v>44</v>
      </c>
      <c r="D1576" t="s">
        <v>4333</v>
      </c>
      <c r="E1576" s="3">
        <v>41211</v>
      </c>
      <c r="F1576" t="s">
        <v>4335</v>
      </c>
      <c r="G1576" t="s">
        <v>41</v>
      </c>
      <c r="H1576" s="3">
        <v>41216</v>
      </c>
      <c r="I1576" s="3">
        <v>41217</v>
      </c>
      <c r="J1576">
        <v>6</v>
      </c>
      <c r="K1576" t="s">
        <v>8399</v>
      </c>
      <c r="L1576" s="5">
        <v>1.0880000000000001</v>
      </c>
      <c r="M1576">
        <v>2012</v>
      </c>
      <c r="N1576">
        <f t="shared" si="48"/>
        <v>1</v>
      </c>
      <c r="O1576" t="str">
        <f t="shared" si="49"/>
        <v>Monday</v>
      </c>
      <c r="P1576" s="14">
        <v>0.4244444444444444</v>
      </c>
    </row>
    <row r="1577" spans="1:16" x14ac:dyDescent="0.35">
      <c r="A1577">
        <v>1576</v>
      </c>
      <c r="B1577" t="s">
        <v>4337</v>
      </c>
      <c r="C1577" t="s">
        <v>199</v>
      </c>
      <c r="D1577" t="s">
        <v>4338</v>
      </c>
      <c r="E1577" s="3">
        <v>41254</v>
      </c>
      <c r="F1577" t="s">
        <v>296</v>
      </c>
      <c r="G1577" t="s">
        <v>41</v>
      </c>
      <c r="H1577" s="3">
        <v>41259</v>
      </c>
      <c r="I1577" s="3">
        <v>41260</v>
      </c>
      <c r="J1577">
        <v>6</v>
      </c>
      <c r="K1577" t="s">
        <v>8399</v>
      </c>
      <c r="L1577" s="5">
        <v>3.5070000000000001</v>
      </c>
      <c r="M1577">
        <v>2012</v>
      </c>
      <c r="N1577">
        <f t="shared" si="48"/>
        <v>1</v>
      </c>
      <c r="O1577" t="str">
        <f t="shared" si="49"/>
        <v>Tuesday</v>
      </c>
      <c r="P1577" s="14">
        <v>-0.13438664556638932</v>
      </c>
    </row>
    <row r="1578" spans="1:16" x14ac:dyDescent="0.35">
      <c r="A1578">
        <v>1577</v>
      </c>
      <c r="B1578" t="s">
        <v>4337</v>
      </c>
      <c r="C1578" t="s">
        <v>199</v>
      </c>
      <c r="D1578" t="s">
        <v>4338</v>
      </c>
      <c r="E1578" s="3">
        <v>41254</v>
      </c>
      <c r="F1578" t="s">
        <v>4103</v>
      </c>
      <c r="G1578" t="s">
        <v>41</v>
      </c>
      <c r="H1578" s="3">
        <v>41259</v>
      </c>
      <c r="I1578" s="3">
        <v>41259</v>
      </c>
      <c r="J1578">
        <v>5</v>
      </c>
      <c r="K1578" t="s">
        <v>8400</v>
      </c>
      <c r="L1578" s="5">
        <v>0.48699999999999999</v>
      </c>
      <c r="M1578">
        <v>2012</v>
      </c>
      <c r="N1578">
        <f t="shared" si="48"/>
        <v>0</v>
      </c>
      <c r="O1578" t="str">
        <f t="shared" si="49"/>
        <v>Tuesday</v>
      </c>
      <c r="P1578" s="14">
        <v>4.9047893825735725E-2</v>
      </c>
    </row>
    <row r="1579" spans="1:16" x14ac:dyDescent="0.35">
      <c r="A1579">
        <v>1578</v>
      </c>
      <c r="B1579" t="s">
        <v>4337</v>
      </c>
      <c r="C1579" t="s">
        <v>199</v>
      </c>
      <c r="D1579" t="s">
        <v>4338</v>
      </c>
      <c r="E1579" s="3">
        <v>41254</v>
      </c>
      <c r="F1579" t="s">
        <v>602</v>
      </c>
      <c r="G1579" t="s">
        <v>41</v>
      </c>
      <c r="H1579" s="3">
        <v>41259</v>
      </c>
      <c r="I1579" s="3">
        <v>41261</v>
      </c>
      <c r="J1579">
        <v>7</v>
      </c>
      <c r="K1579" t="s">
        <v>8399</v>
      </c>
      <c r="L1579" s="5">
        <v>14.731999999999999</v>
      </c>
      <c r="M1579">
        <v>2012</v>
      </c>
      <c r="N1579">
        <f t="shared" si="48"/>
        <v>2</v>
      </c>
      <c r="O1579" t="str">
        <f t="shared" si="49"/>
        <v>Tuesday</v>
      </c>
      <c r="P1579" s="14">
        <v>-0.21646994284096338</v>
      </c>
    </row>
    <row r="1580" spans="1:16" x14ac:dyDescent="0.35">
      <c r="A1580">
        <v>1579</v>
      </c>
      <c r="B1580" t="s">
        <v>4337</v>
      </c>
      <c r="C1580" t="s">
        <v>199</v>
      </c>
      <c r="D1580" t="s">
        <v>4338</v>
      </c>
      <c r="E1580" s="3">
        <v>41254</v>
      </c>
      <c r="F1580" t="s">
        <v>2768</v>
      </c>
      <c r="G1580" t="s">
        <v>41</v>
      </c>
      <c r="H1580" s="3">
        <v>41259</v>
      </c>
      <c r="I1580" s="3">
        <v>41261</v>
      </c>
      <c r="J1580">
        <v>7</v>
      </c>
      <c r="K1580" t="s">
        <v>8399</v>
      </c>
      <c r="L1580" s="5">
        <v>6.0250000000000004</v>
      </c>
      <c r="M1580">
        <v>2012</v>
      </c>
      <c r="N1580">
        <f t="shared" si="48"/>
        <v>2</v>
      </c>
      <c r="O1580" t="str">
        <f t="shared" si="49"/>
        <v>Tuesday</v>
      </c>
      <c r="P1580" s="14">
        <v>-0.15926033497918482</v>
      </c>
    </row>
    <row r="1581" spans="1:16" x14ac:dyDescent="0.35">
      <c r="A1581">
        <v>1580</v>
      </c>
      <c r="B1581" t="s">
        <v>4337</v>
      </c>
      <c r="C1581" t="s">
        <v>199</v>
      </c>
      <c r="D1581" t="s">
        <v>4338</v>
      </c>
      <c r="E1581" s="3">
        <v>41254</v>
      </c>
      <c r="F1581" t="s">
        <v>4339</v>
      </c>
      <c r="G1581" t="s">
        <v>41</v>
      </c>
      <c r="H1581" s="3">
        <v>41259</v>
      </c>
      <c r="I1581" s="3">
        <v>41260</v>
      </c>
      <c r="J1581">
        <v>6</v>
      </c>
      <c r="K1581" t="s">
        <v>8399</v>
      </c>
      <c r="L1581" s="5">
        <v>11.965</v>
      </c>
      <c r="M1581">
        <v>2012</v>
      </c>
      <c r="N1581">
        <f t="shared" si="48"/>
        <v>1</v>
      </c>
      <c r="O1581" t="str">
        <f t="shared" si="49"/>
        <v>Tuesday</v>
      </c>
      <c r="P1581" s="14">
        <v>-0.14115858025983755</v>
      </c>
    </row>
    <row r="1582" spans="1:16" x14ac:dyDescent="0.35">
      <c r="A1582">
        <v>1581</v>
      </c>
      <c r="B1582" t="s">
        <v>4337</v>
      </c>
      <c r="C1582" t="s">
        <v>199</v>
      </c>
      <c r="D1582" t="s">
        <v>4338</v>
      </c>
      <c r="E1582" s="3">
        <v>41254</v>
      </c>
      <c r="F1582" t="s">
        <v>4341</v>
      </c>
      <c r="G1582" t="s">
        <v>41</v>
      </c>
      <c r="H1582" s="3">
        <v>41259</v>
      </c>
      <c r="I1582" s="3">
        <v>41261</v>
      </c>
      <c r="J1582">
        <v>7</v>
      </c>
      <c r="K1582" t="s">
        <v>8399</v>
      </c>
      <c r="L1582" s="5">
        <v>22.013999999999999</v>
      </c>
      <c r="M1582">
        <v>2012</v>
      </c>
      <c r="N1582">
        <f t="shared" si="48"/>
        <v>2</v>
      </c>
      <c r="O1582" t="str">
        <f t="shared" si="49"/>
        <v>Tuesday</v>
      </c>
      <c r="P1582" s="14">
        <v>-0.24114418685962416</v>
      </c>
    </row>
    <row r="1583" spans="1:16" x14ac:dyDescent="0.35">
      <c r="A1583">
        <v>1582</v>
      </c>
      <c r="B1583" t="s">
        <v>4337</v>
      </c>
      <c r="C1583" t="s">
        <v>199</v>
      </c>
      <c r="D1583" t="s">
        <v>4338</v>
      </c>
      <c r="E1583" s="3">
        <v>41254</v>
      </c>
      <c r="F1583" t="s">
        <v>3243</v>
      </c>
      <c r="G1583" t="s">
        <v>41</v>
      </c>
      <c r="H1583" s="3">
        <v>41259</v>
      </c>
      <c r="I1583" s="3">
        <v>41259</v>
      </c>
      <c r="J1583">
        <v>5</v>
      </c>
      <c r="K1583" t="s">
        <v>8400</v>
      </c>
      <c r="L1583" s="5">
        <v>2.0699999999999998</v>
      </c>
      <c r="M1583">
        <v>2012</v>
      </c>
      <c r="N1583">
        <f t="shared" si="48"/>
        <v>0</v>
      </c>
      <c r="O1583" t="str">
        <f t="shared" si="49"/>
        <v>Tuesday</v>
      </c>
      <c r="P1583" s="14">
        <v>-7.4473953818267782E-2</v>
      </c>
    </row>
    <row r="1584" spans="1:16" x14ac:dyDescent="0.35">
      <c r="A1584">
        <v>1583</v>
      </c>
      <c r="B1584" t="s">
        <v>4337</v>
      </c>
      <c r="C1584" t="s">
        <v>199</v>
      </c>
      <c r="D1584" t="s">
        <v>4338</v>
      </c>
      <c r="E1584" s="3">
        <v>41254</v>
      </c>
      <c r="F1584" t="s">
        <v>4343</v>
      </c>
      <c r="G1584" t="s">
        <v>41</v>
      </c>
      <c r="H1584" s="3">
        <v>41259</v>
      </c>
      <c r="I1584" s="3">
        <v>41259</v>
      </c>
      <c r="J1584">
        <v>5</v>
      </c>
      <c r="K1584" t="s">
        <v>8400</v>
      </c>
      <c r="L1584" s="5">
        <v>16.084</v>
      </c>
      <c r="M1584">
        <v>2012</v>
      </c>
      <c r="N1584">
        <f t="shared" si="48"/>
        <v>0</v>
      </c>
      <c r="O1584" t="str">
        <f t="shared" si="49"/>
        <v>Tuesday</v>
      </c>
      <c r="P1584" s="14">
        <v>-0.21797878131433723</v>
      </c>
    </row>
    <row r="1585" spans="1:16" x14ac:dyDescent="0.35">
      <c r="A1585">
        <v>1584</v>
      </c>
      <c r="B1585" t="s">
        <v>4337</v>
      </c>
      <c r="C1585" t="s">
        <v>199</v>
      </c>
      <c r="D1585" t="s">
        <v>4338</v>
      </c>
      <c r="E1585" s="3">
        <v>41254</v>
      </c>
      <c r="F1585" t="s">
        <v>4345</v>
      </c>
      <c r="G1585" t="s">
        <v>41</v>
      </c>
      <c r="H1585" s="3">
        <v>41259</v>
      </c>
      <c r="I1585" s="3">
        <v>41259</v>
      </c>
      <c r="J1585">
        <v>5</v>
      </c>
      <c r="K1585" t="s">
        <v>8400</v>
      </c>
      <c r="L1585" s="5">
        <v>25.184999999999999</v>
      </c>
      <c r="M1585">
        <v>2012</v>
      </c>
      <c r="N1585">
        <f t="shared" si="48"/>
        <v>0</v>
      </c>
      <c r="O1585" t="str">
        <f t="shared" si="49"/>
        <v>Tuesday</v>
      </c>
      <c r="P1585" s="14">
        <v>0.20849059452278149</v>
      </c>
    </row>
    <row r="1586" spans="1:16" x14ac:dyDescent="0.35">
      <c r="A1586">
        <v>1585</v>
      </c>
      <c r="B1586" t="s">
        <v>733</v>
      </c>
      <c r="C1586" t="s">
        <v>44</v>
      </c>
      <c r="D1586" t="s">
        <v>4347</v>
      </c>
      <c r="E1586" s="3">
        <v>41689</v>
      </c>
      <c r="F1586" t="s">
        <v>4349</v>
      </c>
      <c r="G1586" t="s">
        <v>41</v>
      </c>
      <c r="H1586" s="3">
        <v>41694</v>
      </c>
      <c r="I1586" s="3">
        <v>41696</v>
      </c>
      <c r="J1586">
        <v>7</v>
      </c>
      <c r="K1586" t="s">
        <v>8399</v>
      </c>
      <c r="L1586" s="5">
        <v>3.5350000000000001</v>
      </c>
      <c r="M1586">
        <v>2014</v>
      </c>
      <c r="N1586">
        <f t="shared" si="48"/>
        <v>2</v>
      </c>
      <c r="O1586" t="str">
        <f t="shared" si="49"/>
        <v>Wednesday</v>
      </c>
      <c r="P1586" s="14">
        <v>0.17128205128205126</v>
      </c>
    </row>
    <row r="1587" spans="1:16" x14ac:dyDescent="0.35">
      <c r="A1587">
        <v>1586</v>
      </c>
      <c r="B1587" t="s">
        <v>733</v>
      </c>
      <c r="C1587" t="s">
        <v>44</v>
      </c>
      <c r="D1587" t="s">
        <v>4347</v>
      </c>
      <c r="E1587" s="3">
        <v>41689</v>
      </c>
      <c r="F1587" t="s">
        <v>3158</v>
      </c>
      <c r="G1587" t="s">
        <v>41</v>
      </c>
      <c r="H1587" s="3">
        <v>41694</v>
      </c>
      <c r="I1587" s="3">
        <v>41696</v>
      </c>
      <c r="J1587">
        <v>7</v>
      </c>
      <c r="K1587" t="s">
        <v>8399</v>
      </c>
      <c r="L1587" s="5">
        <v>15.506</v>
      </c>
      <c r="M1587">
        <v>2014</v>
      </c>
      <c r="N1587">
        <f t="shared" si="48"/>
        <v>2</v>
      </c>
      <c r="O1587" t="str">
        <f t="shared" si="49"/>
        <v>Wednesday</v>
      </c>
      <c r="P1587" s="14">
        <v>0.12932642487046636</v>
      </c>
    </row>
    <row r="1588" spans="1:16" x14ac:dyDescent="0.35">
      <c r="A1588">
        <v>1587</v>
      </c>
      <c r="B1588" t="s">
        <v>2783</v>
      </c>
      <c r="C1588" t="s">
        <v>84</v>
      </c>
      <c r="D1588" t="s">
        <v>4350</v>
      </c>
      <c r="E1588" s="3">
        <v>41334</v>
      </c>
      <c r="F1588" t="s">
        <v>4352</v>
      </c>
      <c r="G1588" t="s">
        <v>139</v>
      </c>
      <c r="H1588" s="3">
        <v>41337</v>
      </c>
      <c r="I1588" s="3">
        <v>41337</v>
      </c>
      <c r="J1588">
        <v>3</v>
      </c>
      <c r="K1588" t="s">
        <v>8400</v>
      </c>
      <c r="L1588" s="5">
        <v>4.8380000000000001</v>
      </c>
      <c r="M1588">
        <v>2013</v>
      </c>
      <c r="N1588">
        <f t="shared" si="48"/>
        <v>0</v>
      </c>
      <c r="O1588" t="str">
        <f t="shared" si="49"/>
        <v>Friday</v>
      </c>
      <c r="P1588" s="14">
        <v>4.8063823172401356E-2</v>
      </c>
    </row>
    <row r="1589" spans="1:16" x14ac:dyDescent="0.35">
      <c r="A1589">
        <v>1588</v>
      </c>
      <c r="B1589" t="s">
        <v>3224</v>
      </c>
      <c r="C1589" t="s">
        <v>44</v>
      </c>
      <c r="D1589" t="s">
        <v>4354</v>
      </c>
      <c r="E1589" s="3">
        <v>40905</v>
      </c>
      <c r="F1589" t="s">
        <v>3947</v>
      </c>
      <c r="G1589" t="s">
        <v>139</v>
      </c>
      <c r="H1589" s="3">
        <v>40908</v>
      </c>
      <c r="I1589" s="3">
        <v>40908</v>
      </c>
      <c r="J1589">
        <v>3</v>
      </c>
      <c r="K1589" t="s">
        <v>8400</v>
      </c>
      <c r="L1589" s="5">
        <v>15.709</v>
      </c>
      <c r="M1589">
        <v>2011</v>
      </c>
      <c r="N1589">
        <f t="shared" si="48"/>
        <v>0</v>
      </c>
      <c r="O1589" t="str">
        <f t="shared" si="49"/>
        <v>Wednesday</v>
      </c>
      <c r="P1589" s="14">
        <v>0.359375</v>
      </c>
    </row>
    <row r="1590" spans="1:16" x14ac:dyDescent="0.35">
      <c r="A1590">
        <v>1589</v>
      </c>
      <c r="B1590" t="s">
        <v>3224</v>
      </c>
      <c r="C1590" t="s">
        <v>44</v>
      </c>
      <c r="D1590" t="s">
        <v>4354</v>
      </c>
      <c r="E1590" s="3">
        <v>40905</v>
      </c>
      <c r="F1590" t="s">
        <v>4355</v>
      </c>
      <c r="G1590" t="s">
        <v>139</v>
      </c>
      <c r="H1590" s="3">
        <v>40908</v>
      </c>
      <c r="I1590" s="3">
        <v>40908</v>
      </c>
      <c r="J1590">
        <v>3</v>
      </c>
      <c r="K1590" t="s">
        <v>8400</v>
      </c>
      <c r="L1590" s="5">
        <v>18.853000000000002</v>
      </c>
      <c r="M1590">
        <v>2011</v>
      </c>
      <c r="N1590">
        <f t="shared" si="48"/>
        <v>0</v>
      </c>
      <c r="O1590" t="str">
        <f t="shared" si="49"/>
        <v>Wednesday</v>
      </c>
      <c r="P1590" s="14">
        <v>0.17837837837837836</v>
      </c>
    </row>
    <row r="1591" spans="1:16" x14ac:dyDescent="0.35">
      <c r="A1591">
        <v>1590</v>
      </c>
      <c r="B1591" t="s">
        <v>3224</v>
      </c>
      <c r="C1591" t="s">
        <v>44</v>
      </c>
      <c r="D1591" t="s">
        <v>4354</v>
      </c>
      <c r="E1591" s="3">
        <v>40905</v>
      </c>
      <c r="F1591" t="s">
        <v>3094</v>
      </c>
      <c r="G1591" t="s">
        <v>139</v>
      </c>
      <c r="H1591" s="3">
        <v>40908</v>
      </c>
      <c r="I1591" s="3">
        <v>40908</v>
      </c>
      <c r="J1591">
        <v>3</v>
      </c>
      <c r="K1591" t="s">
        <v>8400</v>
      </c>
      <c r="L1591" s="5">
        <v>4.601</v>
      </c>
      <c r="M1591">
        <v>2011</v>
      </c>
      <c r="N1591">
        <f t="shared" si="48"/>
        <v>0</v>
      </c>
      <c r="O1591" t="str">
        <f t="shared" si="49"/>
        <v>Wednesday</v>
      </c>
      <c r="P1591" s="14">
        <v>0.27555555555555555</v>
      </c>
    </row>
    <row r="1592" spans="1:16" x14ac:dyDescent="0.35">
      <c r="A1592">
        <v>1591</v>
      </c>
      <c r="B1592" t="s">
        <v>3224</v>
      </c>
      <c r="C1592" t="s">
        <v>44</v>
      </c>
      <c r="D1592" t="s">
        <v>4354</v>
      </c>
      <c r="E1592" s="3">
        <v>40905</v>
      </c>
      <c r="F1592" t="s">
        <v>4357</v>
      </c>
      <c r="G1592" t="s">
        <v>139</v>
      </c>
      <c r="H1592" s="3">
        <v>40908</v>
      </c>
      <c r="I1592" s="3">
        <v>40908</v>
      </c>
      <c r="J1592">
        <v>3</v>
      </c>
      <c r="K1592" t="s">
        <v>8400</v>
      </c>
      <c r="L1592" s="5">
        <v>7.8890000000000002</v>
      </c>
      <c r="M1592">
        <v>2011</v>
      </c>
      <c r="N1592">
        <f t="shared" si="48"/>
        <v>0</v>
      </c>
      <c r="O1592" t="str">
        <f t="shared" si="49"/>
        <v>Wednesday</v>
      </c>
      <c r="P1592" s="14">
        <v>8.8999999999999996E-2</v>
      </c>
    </row>
    <row r="1593" spans="1:16" x14ac:dyDescent="0.35">
      <c r="A1593">
        <v>1592</v>
      </c>
      <c r="B1593" t="s">
        <v>3224</v>
      </c>
      <c r="C1593" t="s">
        <v>44</v>
      </c>
      <c r="D1593" t="s">
        <v>4354</v>
      </c>
      <c r="E1593" s="3">
        <v>40905</v>
      </c>
      <c r="F1593" t="s">
        <v>1300</v>
      </c>
      <c r="G1593" t="s">
        <v>139</v>
      </c>
      <c r="H1593" s="3">
        <v>40908</v>
      </c>
      <c r="I1593" s="3">
        <v>40908</v>
      </c>
      <c r="J1593">
        <v>3</v>
      </c>
      <c r="K1593" t="s">
        <v>8400</v>
      </c>
      <c r="L1593" s="5">
        <v>38.450000000000003</v>
      </c>
      <c r="M1593">
        <v>2011</v>
      </c>
      <c r="N1593">
        <f t="shared" si="48"/>
        <v>0</v>
      </c>
      <c r="O1593" t="str">
        <f t="shared" si="49"/>
        <v>Wednesday</v>
      </c>
      <c r="P1593" s="14">
        <v>0.27999999999999997</v>
      </c>
    </row>
    <row r="1594" spans="1:16" x14ac:dyDescent="0.35">
      <c r="A1594">
        <v>1593</v>
      </c>
      <c r="B1594" t="s">
        <v>2753</v>
      </c>
      <c r="C1594" t="s">
        <v>44</v>
      </c>
      <c r="D1594" t="s">
        <v>4358</v>
      </c>
      <c r="E1594" s="3">
        <v>41274</v>
      </c>
      <c r="F1594" t="s">
        <v>1412</v>
      </c>
      <c r="G1594" t="s">
        <v>242</v>
      </c>
      <c r="H1594" s="3">
        <v>41274</v>
      </c>
      <c r="I1594" s="3">
        <v>41275</v>
      </c>
      <c r="J1594">
        <v>1</v>
      </c>
      <c r="K1594" t="s">
        <v>8399</v>
      </c>
      <c r="L1594" s="5">
        <v>14.284000000000001</v>
      </c>
      <c r="M1594">
        <v>2012</v>
      </c>
      <c r="N1594">
        <f t="shared" si="48"/>
        <v>1</v>
      </c>
      <c r="O1594" t="str">
        <f t="shared" si="49"/>
        <v>Monday</v>
      </c>
      <c r="P1594" s="14">
        <v>0.44731182795698926</v>
      </c>
    </row>
    <row r="1595" spans="1:16" x14ac:dyDescent="0.35">
      <c r="A1595">
        <v>1594</v>
      </c>
      <c r="B1595" t="s">
        <v>319</v>
      </c>
      <c r="C1595" t="s">
        <v>199</v>
      </c>
      <c r="D1595" t="s">
        <v>4359</v>
      </c>
      <c r="E1595" s="3">
        <v>41619</v>
      </c>
      <c r="F1595" t="s">
        <v>2394</v>
      </c>
      <c r="G1595" t="s">
        <v>139</v>
      </c>
      <c r="H1595" s="3">
        <v>41622</v>
      </c>
      <c r="I1595" s="3">
        <v>41622</v>
      </c>
      <c r="J1595">
        <v>3</v>
      </c>
      <c r="K1595" t="s">
        <v>8400</v>
      </c>
      <c r="L1595" s="5">
        <v>3.9220000000000002</v>
      </c>
      <c r="M1595">
        <v>2013</v>
      </c>
      <c r="N1595">
        <f t="shared" si="48"/>
        <v>0</v>
      </c>
      <c r="O1595" t="str">
        <f t="shared" si="49"/>
        <v>Wednesday</v>
      </c>
      <c r="P1595" s="14">
        <v>0.31885714285714284</v>
      </c>
    </row>
    <row r="1596" spans="1:16" x14ac:dyDescent="0.35">
      <c r="A1596">
        <v>1595</v>
      </c>
      <c r="B1596" t="s">
        <v>319</v>
      </c>
      <c r="C1596" t="s">
        <v>199</v>
      </c>
      <c r="D1596" t="s">
        <v>4359</v>
      </c>
      <c r="E1596" s="3">
        <v>41619</v>
      </c>
      <c r="F1596" t="s">
        <v>4361</v>
      </c>
      <c r="G1596" t="s">
        <v>139</v>
      </c>
      <c r="H1596" s="3">
        <v>41622</v>
      </c>
      <c r="I1596" s="3">
        <v>41622</v>
      </c>
      <c r="J1596">
        <v>3</v>
      </c>
      <c r="K1596" t="s">
        <v>8400</v>
      </c>
      <c r="L1596" s="5">
        <v>3.0430000000000001</v>
      </c>
      <c r="M1596">
        <v>2013</v>
      </c>
      <c r="N1596">
        <f t="shared" si="48"/>
        <v>0</v>
      </c>
      <c r="O1596" t="str">
        <f t="shared" si="49"/>
        <v>Wednesday</v>
      </c>
      <c r="P1596" s="14">
        <v>6.0714285714285714E-2</v>
      </c>
    </row>
    <row r="1597" spans="1:16" x14ac:dyDescent="0.35">
      <c r="A1597">
        <v>1596</v>
      </c>
      <c r="B1597" t="s">
        <v>4363</v>
      </c>
      <c r="C1597" t="s">
        <v>84</v>
      </c>
      <c r="D1597" t="s">
        <v>4364</v>
      </c>
      <c r="E1597" s="3">
        <v>41103</v>
      </c>
      <c r="F1597" t="s">
        <v>575</v>
      </c>
      <c r="G1597" t="s">
        <v>41</v>
      </c>
      <c r="H1597" s="3">
        <v>41108</v>
      </c>
      <c r="I1597" s="3">
        <v>41109</v>
      </c>
      <c r="J1597">
        <v>6</v>
      </c>
      <c r="K1597" t="s">
        <v>8399</v>
      </c>
      <c r="L1597" s="5">
        <v>9.1669999999999998</v>
      </c>
      <c r="M1597">
        <v>2012</v>
      </c>
      <c r="N1597">
        <f t="shared" si="48"/>
        <v>1</v>
      </c>
      <c r="O1597" t="str">
        <f t="shared" si="49"/>
        <v>Friday</v>
      </c>
      <c r="P1597" s="14">
        <v>0.38885245901639343</v>
      </c>
    </row>
    <row r="1598" spans="1:16" x14ac:dyDescent="0.35">
      <c r="A1598">
        <v>1597</v>
      </c>
      <c r="B1598" t="s">
        <v>4366</v>
      </c>
      <c r="C1598" t="s">
        <v>84</v>
      </c>
      <c r="D1598" t="s">
        <v>4367</v>
      </c>
      <c r="E1598" s="3">
        <v>41570</v>
      </c>
      <c r="F1598" t="s">
        <v>4369</v>
      </c>
      <c r="G1598" t="s">
        <v>41</v>
      </c>
      <c r="H1598" s="3">
        <v>41575</v>
      </c>
      <c r="I1598" s="3">
        <v>41575</v>
      </c>
      <c r="J1598">
        <v>5</v>
      </c>
      <c r="K1598" t="s">
        <v>8400</v>
      </c>
      <c r="L1598" s="5">
        <v>12.896000000000001</v>
      </c>
      <c r="M1598">
        <v>2013</v>
      </c>
      <c r="N1598">
        <f t="shared" si="48"/>
        <v>0</v>
      </c>
      <c r="O1598" t="str">
        <f t="shared" si="49"/>
        <v>Wednesday</v>
      </c>
      <c r="P1598" s="14">
        <v>-1.6610213652944239E-2</v>
      </c>
    </row>
    <row r="1599" spans="1:16" x14ac:dyDescent="0.35">
      <c r="A1599">
        <v>1598</v>
      </c>
      <c r="B1599" t="s">
        <v>4366</v>
      </c>
      <c r="C1599" t="s">
        <v>84</v>
      </c>
      <c r="D1599" t="s">
        <v>4367</v>
      </c>
      <c r="E1599" s="3">
        <v>41570</v>
      </c>
      <c r="F1599" t="s">
        <v>1295</v>
      </c>
      <c r="G1599" t="s">
        <v>41</v>
      </c>
      <c r="H1599" s="3">
        <v>41575</v>
      </c>
      <c r="I1599" s="3">
        <v>41577</v>
      </c>
      <c r="J1599">
        <v>7</v>
      </c>
      <c r="K1599" t="s">
        <v>8399</v>
      </c>
      <c r="L1599" s="5">
        <v>1.131</v>
      </c>
      <c r="M1599">
        <v>2013</v>
      </c>
      <c r="N1599">
        <f t="shared" si="48"/>
        <v>2</v>
      </c>
      <c r="O1599" t="str">
        <f t="shared" si="49"/>
        <v>Wednesday</v>
      </c>
      <c r="P1599" s="14">
        <v>8.6734326639314768E-2</v>
      </c>
    </row>
    <row r="1600" spans="1:16" x14ac:dyDescent="0.35">
      <c r="A1600">
        <v>1599</v>
      </c>
      <c r="B1600" t="s">
        <v>4366</v>
      </c>
      <c r="C1600" t="s">
        <v>84</v>
      </c>
      <c r="D1600" t="s">
        <v>4367</v>
      </c>
      <c r="E1600" s="3">
        <v>41570</v>
      </c>
      <c r="F1600" t="s">
        <v>2852</v>
      </c>
      <c r="G1600" t="s">
        <v>41</v>
      </c>
      <c r="H1600" s="3">
        <v>41575</v>
      </c>
      <c r="I1600" s="3">
        <v>41575</v>
      </c>
      <c r="J1600">
        <v>5</v>
      </c>
      <c r="K1600" t="s">
        <v>8400</v>
      </c>
      <c r="L1600" s="5">
        <v>56.122</v>
      </c>
      <c r="M1600">
        <v>2013</v>
      </c>
      <c r="N1600">
        <f t="shared" si="48"/>
        <v>0</v>
      </c>
      <c r="O1600" t="str">
        <f t="shared" si="49"/>
        <v>Wednesday</v>
      </c>
      <c r="P1600" s="14">
        <v>3.3748828949497156E-2</v>
      </c>
    </row>
    <row r="1601" spans="1:16" x14ac:dyDescent="0.35">
      <c r="A1601">
        <v>1600</v>
      </c>
      <c r="B1601" t="s">
        <v>1706</v>
      </c>
      <c r="C1601" t="s">
        <v>84</v>
      </c>
      <c r="D1601" t="s">
        <v>4370</v>
      </c>
      <c r="E1601" s="3">
        <v>41452</v>
      </c>
      <c r="F1601" t="s">
        <v>2413</v>
      </c>
      <c r="G1601" t="s">
        <v>41</v>
      </c>
      <c r="H1601" s="3">
        <v>41457</v>
      </c>
      <c r="I1601" s="3">
        <v>41457</v>
      </c>
      <c r="J1601">
        <v>5</v>
      </c>
      <c r="K1601" t="s">
        <v>8400</v>
      </c>
      <c r="L1601" s="5">
        <v>27.76</v>
      </c>
      <c r="M1601">
        <v>2013</v>
      </c>
      <c r="N1601">
        <f t="shared" si="48"/>
        <v>0</v>
      </c>
      <c r="O1601" t="str">
        <f t="shared" si="49"/>
        <v>Thursday</v>
      </c>
      <c r="P1601" s="14">
        <v>0.43918720644433007</v>
      </c>
    </row>
    <row r="1602" spans="1:16" x14ac:dyDescent="0.35">
      <c r="A1602">
        <v>1601</v>
      </c>
      <c r="B1602" t="s">
        <v>4372</v>
      </c>
      <c r="C1602" t="s">
        <v>44</v>
      </c>
      <c r="D1602" t="s">
        <v>4373</v>
      </c>
      <c r="E1602" s="3">
        <v>40701</v>
      </c>
      <c r="F1602" t="s">
        <v>958</v>
      </c>
      <c r="G1602" t="s">
        <v>155</v>
      </c>
      <c r="H1602" s="3">
        <v>40703</v>
      </c>
      <c r="I1602" s="3">
        <v>40706</v>
      </c>
      <c r="J1602">
        <v>5</v>
      </c>
      <c r="K1602" t="s">
        <v>8399</v>
      </c>
      <c r="L1602" s="5">
        <v>110.32899999999999</v>
      </c>
      <c r="M1602">
        <v>2011</v>
      </c>
      <c r="N1602">
        <f t="shared" si="48"/>
        <v>3</v>
      </c>
      <c r="O1602" t="str">
        <f t="shared" si="49"/>
        <v>Tuesday</v>
      </c>
      <c r="P1602" s="14">
        <v>0.22973821989528798</v>
      </c>
    </row>
    <row r="1603" spans="1:16" x14ac:dyDescent="0.35">
      <c r="A1603">
        <v>1602</v>
      </c>
      <c r="B1603" t="s">
        <v>1537</v>
      </c>
      <c r="C1603" t="s">
        <v>84</v>
      </c>
      <c r="D1603" t="s">
        <v>4374</v>
      </c>
      <c r="E1603" s="3">
        <v>41635</v>
      </c>
      <c r="F1603" t="s">
        <v>1224</v>
      </c>
      <c r="G1603" t="s">
        <v>139</v>
      </c>
      <c r="H1603" s="3">
        <v>41638</v>
      </c>
      <c r="I1603" s="3">
        <v>41640</v>
      </c>
      <c r="J1603">
        <v>5</v>
      </c>
      <c r="K1603" t="s">
        <v>8399</v>
      </c>
      <c r="L1603" s="5">
        <v>1.403</v>
      </c>
      <c r="M1603">
        <v>2013</v>
      </c>
      <c r="N1603">
        <f t="shared" ref="N1603:N1666" si="50">I1603-H1603</f>
        <v>2</v>
      </c>
      <c r="O1603" t="str">
        <f t="shared" ref="O1603:O1666" si="51">TEXT(E1603,"dddd")</f>
        <v>Friday</v>
      </c>
      <c r="P1603" s="14">
        <v>-1.2625199898998398E-3</v>
      </c>
    </row>
    <row r="1604" spans="1:16" x14ac:dyDescent="0.35">
      <c r="A1604">
        <v>1603</v>
      </c>
      <c r="B1604" t="s">
        <v>1537</v>
      </c>
      <c r="C1604" t="s">
        <v>84</v>
      </c>
      <c r="D1604" t="s">
        <v>4374</v>
      </c>
      <c r="E1604" s="3">
        <v>41635</v>
      </c>
      <c r="F1604" t="s">
        <v>4376</v>
      </c>
      <c r="G1604" t="s">
        <v>139</v>
      </c>
      <c r="H1604" s="3">
        <v>41638</v>
      </c>
      <c r="I1604" s="3">
        <v>41638</v>
      </c>
      <c r="J1604">
        <v>3</v>
      </c>
      <c r="K1604" t="s">
        <v>8400</v>
      </c>
      <c r="L1604" s="5">
        <v>5.0129999999999999</v>
      </c>
      <c r="M1604">
        <v>2013</v>
      </c>
      <c r="N1604">
        <f t="shared" si="50"/>
        <v>0</v>
      </c>
      <c r="O1604" t="str">
        <f t="shared" si="51"/>
        <v>Friday</v>
      </c>
      <c r="P1604" s="14">
        <v>-0.25139413563590579</v>
      </c>
    </row>
    <row r="1605" spans="1:16" x14ac:dyDescent="0.35">
      <c r="A1605">
        <v>1604</v>
      </c>
      <c r="B1605" t="s">
        <v>1537</v>
      </c>
      <c r="C1605" t="s">
        <v>84</v>
      </c>
      <c r="D1605" t="s">
        <v>4374</v>
      </c>
      <c r="E1605" s="3">
        <v>41635</v>
      </c>
      <c r="F1605" t="s">
        <v>958</v>
      </c>
      <c r="G1605" t="s">
        <v>139</v>
      </c>
      <c r="H1605" s="3">
        <v>41638</v>
      </c>
      <c r="I1605" s="3">
        <v>41638</v>
      </c>
      <c r="J1605">
        <v>3</v>
      </c>
      <c r="K1605" t="s">
        <v>8400</v>
      </c>
      <c r="L1605" s="5">
        <v>83.147999999999996</v>
      </c>
      <c r="M1605">
        <v>2013</v>
      </c>
      <c r="N1605">
        <f t="shared" si="50"/>
        <v>0</v>
      </c>
      <c r="O1605" t="str">
        <f t="shared" si="51"/>
        <v>Friday</v>
      </c>
      <c r="P1605" s="14">
        <v>-0.25456210265268525</v>
      </c>
    </row>
    <row r="1606" spans="1:16" x14ac:dyDescent="0.35">
      <c r="A1606">
        <v>1605</v>
      </c>
      <c r="B1606" t="s">
        <v>1537</v>
      </c>
      <c r="C1606" t="s">
        <v>84</v>
      </c>
      <c r="D1606" t="s">
        <v>4374</v>
      </c>
      <c r="E1606" s="3">
        <v>41635</v>
      </c>
      <c r="F1606" t="s">
        <v>1349</v>
      </c>
      <c r="G1606" t="s">
        <v>139</v>
      </c>
      <c r="H1606" s="3">
        <v>41638</v>
      </c>
      <c r="I1606" s="3">
        <v>41638</v>
      </c>
      <c r="J1606">
        <v>3</v>
      </c>
      <c r="K1606" t="s">
        <v>8400</v>
      </c>
      <c r="L1606" s="5">
        <v>41.869</v>
      </c>
      <c r="M1606">
        <v>2013</v>
      </c>
      <c r="N1606">
        <f t="shared" si="50"/>
        <v>0</v>
      </c>
      <c r="O1606" t="str">
        <f t="shared" si="51"/>
        <v>Friday</v>
      </c>
      <c r="P1606" s="14">
        <v>-0.30687556648970593</v>
      </c>
    </row>
    <row r="1607" spans="1:16" x14ac:dyDescent="0.35">
      <c r="A1607">
        <v>1606</v>
      </c>
      <c r="B1607" t="s">
        <v>1537</v>
      </c>
      <c r="C1607" t="s">
        <v>84</v>
      </c>
      <c r="D1607" t="s">
        <v>4374</v>
      </c>
      <c r="E1607" s="3">
        <v>41635</v>
      </c>
      <c r="F1607" t="s">
        <v>4378</v>
      </c>
      <c r="G1607" t="s">
        <v>139</v>
      </c>
      <c r="H1607" s="3">
        <v>41638</v>
      </c>
      <c r="I1607" s="3">
        <v>41638</v>
      </c>
      <c r="J1607">
        <v>3</v>
      </c>
      <c r="K1607" t="s">
        <v>8400</v>
      </c>
      <c r="L1607" s="5">
        <v>2.25</v>
      </c>
      <c r="M1607">
        <v>2013</v>
      </c>
      <c r="N1607">
        <f t="shared" si="50"/>
        <v>0</v>
      </c>
      <c r="O1607" t="str">
        <f t="shared" si="51"/>
        <v>Friday</v>
      </c>
      <c r="P1607" s="14">
        <v>-0.50701530612244894</v>
      </c>
    </row>
    <row r="1608" spans="1:16" x14ac:dyDescent="0.35">
      <c r="A1608">
        <v>1607</v>
      </c>
      <c r="B1608" t="s">
        <v>4380</v>
      </c>
      <c r="C1608" t="s">
        <v>30</v>
      </c>
      <c r="D1608" t="s">
        <v>4381</v>
      </c>
      <c r="E1608" s="3">
        <v>41562</v>
      </c>
      <c r="F1608" t="s">
        <v>4383</v>
      </c>
      <c r="G1608" t="s">
        <v>41</v>
      </c>
      <c r="H1608" s="3">
        <v>41567</v>
      </c>
      <c r="I1608" s="3">
        <v>41567</v>
      </c>
      <c r="J1608">
        <v>5</v>
      </c>
      <c r="K1608" t="s">
        <v>8400</v>
      </c>
      <c r="L1608" s="5">
        <v>19.783000000000001</v>
      </c>
      <c r="M1608">
        <v>2013</v>
      </c>
      <c r="N1608">
        <f t="shared" si="50"/>
        <v>0</v>
      </c>
      <c r="O1608" t="str">
        <f t="shared" si="51"/>
        <v>Tuesday</v>
      </c>
      <c r="P1608" s="14">
        <v>0</v>
      </c>
    </row>
    <row r="1609" spans="1:16" x14ac:dyDescent="0.35">
      <c r="A1609">
        <v>1608</v>
      </c>
      <c r="B1609" t="s">
        <v>4380</v>
      </c>
      <c r="C1609" t="s">
        <v>30</v>
      </c>
      <c r="D1609" t="s">
        <v>4381</v>
      </c>
      <c r="E1609" s="3">
        <v>41562</v>
      </c>
      <c r="F1609" t="s">
        <v>1365</v>
      </c>
      <c r="G1609" t="s">
        <v>41</v>
      </c>
      <c r="H1609" s="3">
        <v>41567</v>
      </c>
      <c r="I1609" s="3">
        <v>41568</v>
      </c>
      <c r="J1609">
        <v>6</v>
      </c>
      <c r="K1609" t="s">
        <v>8399</v>
      </c>
      <c r="L1609" s="5">
        <v>19.32</v>
      </c>
      <c r="M1609">
        <v>2013</v>
      </c>
      <c r="N1609">
        <f t="shared" si="50"/>
        <v>1</v>
      </c>
      <c r="O1609" t="str">
        <f t="shared" si="51"/>
        <v>Tuesday</v>
      </c>
      <c r="P1609" s="14">
        <v>-3.7280483115181375E-2</v>
      </c>
    </row>
    <row r="1610" spans="1:16" x14ac:dyDescent="0.35">
      <c r="A1610">
        <v>1609</v>
      </c>
      <c r="B1610" t="s">
        <v>1041</v>
      </c>
      <c r="C1610" t="s">
        <v>199</v>
      </c>
      <c r="D1610" t="s">
        <v>4384</v>
      </c>
      <c r="E1610" s="3">
        <v>41096</v>
      </c>
      <c r="F1610" t="s">
        <v>3926</v>
      </c>
      <c r="G1610" t="s">
        <v>41</v>
      </c>
      <c r="H1610" s="3">
        <v>41101</v>
      </c>
      <c r="I1610" s="3">
        <v>41101</v>
      </c>
      <c r="J1610">
        <v>5</v>
      </c>
      <c r="K1610" t="s">
        <v>8400</v>
      </c>
      <c r="L1610" s="5">
        <v>83.088999999999999</v>
      </c>
      <c r="M1610">
        <v>2012</v>
      </c>
      <c r="N1610">
        <f t="shared" si="50"/>
        <v>0</v>
      </c>
      <c r="O1610" t="str">
        <f t="shared" si="51"/>
        <v>Friday</v>
      </c>
      <c r="P1610" s="14">
        <v>0.19998219056099734</v>
      </c>
    </row>
    <row r="1611" spans="1:16" x14ac:dyDescent="0.35">
      <c r="A1611">
        <v>1610</v>
      </c>
      <c r="B1611" t="s">
        <v>4386</v>
      </c>
      <c r="C1611" t="s">
        <v>44</v>
      </c>
      <c r="D1611" t="s">
        <v>4388</v>
      </c>
      <c r="E1611" s="3">
        <v>41356</v>
      </c>
      <c r="F1611" t="s">
        <v>4390</v>
      </c>
      <c r="G1611" t="s">
        <v>139</v>
      </c>
      <c r="H1611" s="3">
        <v>41359</v>
      </c>
      <c r="I1611" s="3">
        <v>41359</v>
      </c>
      <c r="J1611">
        <v>3</v>
      </c>
      <c r="K1611" t="s">
        <v>8400</v>
      </c>
      <c r="L1611" s="5">
        <v>5.0590000000000002</v>
      </c>
      <c r="M1611">
        <v>2013</v>
      </c>
      <c r="N1611">
        <f t="shared" si="50"/>
        <v>0</v>
      </c>
      <c r="O1611" t="str">
        <f t="shared" si="51"/>
        <v>Saturday</v>
      </c>
      <c r="P1611" s="14">
        <v>0.21842105263157896</v>
      </c>
    </row>
    <row r="1612" spans="1:16" x14ac:dyDescent="0.35">
      <c r="A1612">
        <v>1611</v>
      </c>
      <c r="B1612" t="s">
        <v>4386</v>
      </c>
      <c r="C1612" t="s">
        <v>44</v>
      </c>
      <c r="D1612" t="s">
        <v>4388</v>
      </c>
      <c r="E1612" s="3">
        <v>41356</v>
      </c>
      <c r="F1612" t="s">
        <v>3227</v>
      </c>
      <c r="G1612" t="s">
        <v>139</v>
      </c>
      <c r="H1612" s="3">
        <v>41359</v>
      </c>
      <c r="I1612" s="3">
        <v>41359</v>
      </c>
      <c r="J1612">
        <v>3</v>
      </c>
      <c r="K1612" t="s">
        <v>8400</v>
      </c>
      <c r="L1612" s="5">
        <v>3.5960000000000001</v>
      </c>
      <c r="M1612">
        <v>2013</v>
      </c>
      <c r="N1612">
        <f t="shared" si="50"/>
        <v>0</v>
      </c>
      <c r="O1612" t="str">
        <f t="shared" si="51"/>
        <v>Saturday</v>
      </c>
      <c r="P1612" s="14">
        <v>0.46965517241379318</v>
      </c>
    </row>
    <row r="1613" spans="1:16" x14ac:dyDescent="0.35">
      <c r="A1613">
        <v>1612</v>
      </c>
      <c r="B1613" t="s">
        <v>4386</v>
      </c>
      <c r="C1613" t="s">
        <v>44</v>
      </c>
      <c r="D1613" t="s">
        <v>4388</v>
      </c>
      <c r="E1613" s="3">
        <v>41356</v>
      </c>
      <c r="F1613" t="s">
        <v>1365</v>
      </c>
      <c r="G1613" t="s">
        <v>139</v>
      </c>
      <c r="H1613" s="3">
        <v>41359</v>
      </c>
      <c r="I1613" s="3">
        <v>41359</v>
      </c>
      <c r="J1613">
        <v>3</v>
      </c>
      <c r="K1613" t="s">
        <v>8400</v>
      </c>
      <c r="L1613" s="5">
        <v>49.468000000000004</v>
      </c>
      <c r="M1613">
        <v>2013</v>
      </c>
      <c r="N1613">
        <f t="shared" si="50"/>
        <v>0</v>
      </c>
      <c r="O1613" t="str">
        <f t="shared" si="51"/>
        <v>Saturday</v>
      </c>
      <c r="P1613" s="14">
        <v>0.16998459167950691</v>
      </c>
    </row>
    <row r="1614" spans="1:16" x14ac:dyDescent="0.35">
      <c r="A1614">
        <v>1613</v>
      </c>
      <c r="B1614" t="s">
        <v>4386</v>
      </c>
      <c r="C1614" t="s">
        <v>44</v>
      </c>
      <c r="D1614" t="s">
        <v>4388</v>
      </c>
      <c r="E1614" s="3">
        <v>41356</v>
      </c>
      <c r="F1614" t="s">
        <v>892</v>
      </c>
      <c r="G1614" t="s">
        <v>139</v>
      </c>
      <c r="H1614" s="3">
        <v>41359</v>
      </c>
      <c r="I1614" s="3">
        <v>41362</v>
      </c>
      <c r="J1614">
        <v>6</v>
      </c>
      <c r="K1614" t="s">
        <v>8399</v>
      </c>
      <c r="L1614" s="5">
        <v>0.57099999999999995</v>
      </c>
      <c r="M1614">
        <v>2013</v>
      </c>
      <c r="N1614">
        <f t="shared" si="50"/>
        <v>3</v>
      </c>
      <c r="O1614" t="str">
        <f t="shared" si="51"/>
        <v>Saturday</v>
      </c>
      <c r="P1614" s="14">
        <v>0.39200000000000002</v>
      </c>
    </row>
    <row r="1615" spans="1:16" x14ac:dyDescent="0.35">
      <c r="A1615">
        <v>1614</v>
      </c>
      <c r="B1615" t="s">
        <v>4386</v>
      </c>
      <c r="C1615" t="s">
        <v>44</v>
      </c>
      <c r="D1615" t="s">
        <v>4388</v>
      </c>
      <c r="E1615" s="3">
        <v>41356</v>
      </c>
      <c r="F1615" t="s">
        <v>1026</v>
      </c>
      <c r="G1615" t="s">
        <v>139</v>
      </c>
      <c r="H1615" s="3">
        <v>41359</v>
      </c>
      <c r="I1615" s="3">
        <v>41359</v>
      </c>
      <c r="J1615">
        <v>3</v>
      </c>
      <c r="K1615" t="s">
        <v>8400</v>
      </c>
      <c r="L1615" s="5">
        <v>10.722</v>
      </c>
      <c r="M1615">
        <v>2013</v>
      </c>
      <c r="N1615">
        <f t="shared" si="50"/>
        <v>0</v>
      </c>
      <c r="O1615" t="str">
        <f t="shared" si="51"/>
        <v>Saturday</v>
      </c>
      <c r="P1615" s="14">
        <v>0.40014084507042252</v>
      </c>
    </row>
    <row r="1616" spans="1:16" x14ac:dyDescent="0.35">
      <c r="A1616">
        <v>1615</v>
      </c>
      <c r="B1616" t="s">
        <v>4386</v>
      </c>
      <c r="C1616" t="s">
        <v>44</v>
      </c>
      <c r="D1616" t="s">
        <v>4388</v>
      </c>
      <c r="E1616" s="3">
        <v>41356</v>
      </c>
      <c r="F1616" t="s">
        <v>2472</v>
      </c>
      <c r="G1616" t="s">
        <v>139</v>
      </c>
      <c r="H1616" s="3">
        <v>41359</v>
      </c>
      <c r="I1616" s="3">
        <v>41359</v>
      </c>
      <c r="J1616">
        <v>3</v>
      </c>
      <c r="K1616" t="s">
        <v>8400</v>
      </c>
      <c r="L1616" s="5">
        <v>3.7919999999999998</v>
      </c>
      <c r="M1616">
        <v>2013</v>
      </c>
      <c r="N1616">
        <f t="shared" si="50"/>
        <v>0</v>
      </c>
      <c r="O1616" t="str">
        <f t="shared" si="51"/>
        <v>Saturday</v>
      </c>
      <c r="P1616" s="14">
        <v>0.33</v>
      </c>
    </row>
    <row r="1617" spans="1:16" x14ac:dyDescent="0.35">
      <c r="A1617">
        <v>1616</v>
      </c>
      <c r="B1617" t="s">
        <v>4386</v>
      </c>
      <c r="C1617" t="s">
        <v>44</v>
      </c>
      <c r="D1617" t="s">
        <v>4388</v>
      </c>
      <c r="E1617" s="3">
        <v>41356</v>
      </c>
      <c r="F1617" t="s">
        <v>871</v>
      </c>
      <c r="G1617" t="s">
        <v>139</v>
      </c>
      <c r="H1617" s="3">
        <v>41359</v>
      </c>
      <c r="I1617" s="3">
        <v>41359</v>
      </c>
      <c r="J1617">
        <v>3</v>
      </c>
      <c r="K1617" t="s">
        <v>8400</v>
      </c>
      <c r="L1617" s="5">
        <v>4.7919999999999998</v>
      </c>
      <c r="M1617">
        <v>2013</v>
      </c>
      <c r="N1617">
        <f t="shared" si="50"/>
        <v>0</v>
      </c>
      <c r="O1617" t="str">
        <f t="shared" si="51"/>
        <v>Saturday</v>
      </c>
      <c r="P1617" s="14">
        <v>8.7796610169491515E-2</v>
      </c>
    </row>
    <row r="1618" spans="1:16" x14ac:dyDescent="0.35">
      <c r="A1618">
        <v>1617</v>
      </c>
      <c r="B1618" t="s">
        <v>1981</v>
      </c>
      <c r="C1618" t="s">
        <v>84</v>
      </c>
      <c r="D1618" t="s">
        <v>4391</v>
      </c>
      <c r="E1618" s="3">
        <v>41822</v>
      </c>
      <c r="F1618" t="s">
        <v>4007</v>
      </c>
      <c r="G1618" t="s">
        <v>41</v>
      </c>
      <c r="H1618" s="3">
        <v>41827</v>
      </c>
      <c r="I1618" s="3">
        <v>41828</v>
      </c>
      <c r="J1618">
        <v>6</v>
      </c>
      <c r="K1618" t="s">
        <v>8399</v>
      </c>
      <c r="L1618" s="5">
        <v>1.577</v>
      </c>
      <c r="M1618">
        <v>2014</v>
      </c>
      <c r="N1618">
        <f t="shared" si="50"/>
        <v>1</v>
      </c>
      <c r="O1618" t="str">
        <f t="shared" si="51"/>
        <v>Wednesday</v>
      </c>
      <c r="P1618" s="14">
        <v>0.27999999999999997</v>
      </c>
    </row>
    <row r="1619" spans="1:16" x14ac:dyDescent="0.35">
      <c r="A1619">
        <v>1618</v>
      </c>
      <c r="B1619" t="s">
        <v>1981</v>
      </c>
      <c r="C1619" t="s">
        <v>84</v>
      </c>
      <c r="D1619" t="s">
        <v>4391</v>
      </c>
      <c r="E1619" s="3">
        <v>41822</v>
      </c>
      <c r="F1619" t="s">
        <v>4393</v>
      </c>
      <c r="G1619" t="s">
        <v>41</v>
      </c>
      <c r="H1619" s="3">
        <v>41827</v>
      </c>
      <c r="I1619" s="3">
        <v>41827</v>
      </c>
      <c r="J1619">
        <v>5</v>
      </c>
      <c r="K1619" t="s">
        <v>8400</v>
      </c>
      <c r="L1619" s="5">
        <v>3.2109999999999999</v>
      </c>
      <c r="M1619">
        <v>2014</v>
      </c>
      <c r="N1619">
        <f t="shared" si="50"/>
        <v>0</v>
      </c>
      <c r="O1619" t="str">
        <f t="shared" si="51"/>
        <v>Wednesday</v>
      </c>
      <c r="P1619" s="14">
        <v>0.3866666666666666</v>
      </c>
    </row>
    <row r="1620" spans="1:16" x14ac:dyDescent="0.35">
      <c r="A1620">
        <v>1619</v>
      </c>
      <c r="B1620" t="s">
        <v>1981</v>
      </c>
      <c r="C1620" t="s">
        <v>84</v>
      </c>
      <c r="D1620" t="s">
        <v>4391</v>
      </c>
      <c r="E1620" s="3">
        <v>41822</v>
      </c>
      <c r="F1620" t="s">
        <v>4395</v>
      </c>
      <c r="G1620" t="s">
        <v>41</v>
      </c>
      <c r="H1620" s="3">
        <v>41827</v>
      </c>
      <c r="I1620" s="3">
        <v>41827</v>
      </c>
      <c r="J1620">
        <v>5</v>
      </c>
      <c r="K1620" t="s">
        <v>8400</v>
      </c>
      <c r="L1620" s="5">
        <v>2.7559999999999998</v>
      </c>
      <c r="M1620">
        <v>2014</v>
      </c>
      <c r="N1620">
        <f t="shared" si="50"/>
        <v>0</v>
      </c>
      <c r="O1620" t="str">
        <f t="shared" si="51"/>
        <v>Wednesday</v>
      </c>
      <c r="P1620" s="14">
        <v>6.8823529411764728E-2</v>
      </c>
    </row>
    <row r="1621" spans="1:16" x14ac:dyDescent="0.35">
      <c r="A1621">
        <v>1620</v>
      </c>
      <c r="B1621" t="s">
        <v>1050</v>
      </c>
      <c r="C1621" t="s">
        <v>30</v>
      </c>
      <c r="D1621" t="s">
        <v>4396</v>
      </c>
      <c r="E1621" s="3">
        <v>41584</v>
      </c>
      <c r="F1621" t="s">
        <v>1254</v>
      </c>
      <c r="G1621" t="s">
        <v>155</v>
      </c>
      <c r="H1621" s="3">
        <v>41586</v>
      </c>
      <c r="I1621" s="3">
        <v>41586</v>
      </c>
      <c r="J1621">
        <v>2</v>
      </c>
      <c r="K1621" t="s">
        <v>8400</v>
      </c>
      <c r="L1621" s="5">
        <v>37.098999999999997</v>
      </c>
      <c r="M1621">
        <v>2013</v>
      </c>
      <c r="N1621">
        <f t="shared" si="50"/>
        <v>0</v>
      </c>
      <c r="O1621" t="str">
        <f t="shared" si="51"/>
        <v>Wednesday</v>
      </c>
      <c r="P1621" s="14">
        <v>0.1991304347826087</v>
      </c>
    </row>
    <row r="1622" spans="1:16" x14ac:dyDescent="0.35">
      <c r="A1622">
        <v>1621</v>
      </c>
      <c r="B1622" t="s">
        <v>1050</v>
      </c>
      <c r="C1622" t="s">
        <v>30</v>
      </c>
      <c r="D1622" t="s">
        <v>4396</v>
      </c>
      <c r="E1622" s="3">
        <v>41584</v>
      </c>
      <c r="F1622" t="s">
        <v>4398</v>
      </c>
      <c r="G1622" t="s">
        <v>155</v>
      </c>
      <c r="H1622" s="3">
        <v>41586</v>
      </c>
      <c r="I1622" s="3">
        <v>41586</v>
      </c>
      <c r="J1622">
        <v>2</v>
      </c>
      <c r="K1622" t="s">
        <v>8400</v>
      </c>
      <c r="L1622" s="5">
        <v>16.158000000000001</v>
      </c>
      <c r="M1622">
        <v>2013</v>
      </c>
      <c r="N1622">
        <f t="shared" si="50"/>
        <v>0</v>
      </c>
      <c r="O1622" t="str">
        <f t="shared" si="51"/>
        <v>Wednesday</v>
      </c>
      <c r="P1622" s="14">
        <v>8.9687500000000003E-2</v>
      </c>
    </row>
    <row r="1623" spans="1:16" x14ac:dyDescent="0.35">
      <c r="A1623">
        <v>1622</v>
      </c>
      <c r="B1623" t="s">
        <v>1931</v>
      </c>
      <c r="C1623" t="s">
        <v>44</v>
      </c>
      <c r="D1623" t="s">
        <v>4399</v>
      </c>
      <c r="E1623" s="3">
        <v>41351</v>
      </c>
      <c r="F1623" t="s">
        <v>2013</v>
      </c>
      <c r="G1623" t="s">
        <v>242</v>
      </c>
      <c r="H1623" s="3">
        <v>41351</v>
      </c>
      <c r="I1623" s="3">
        <v>41351</v>
      </c>
      <c r="J1623">
        <v>0</v>
      </c>
      <c r="K1623" t="s">
        <v>8400</v>
      </c>
      <c r="L1623" s="5">
        <v>23.59</v>
      </c>
      <c r="M1623">
        <v>2013</v>
      </c>
      <c r="N1623">
        <f t="shared" si="50"/>
        <v>0</v>
      </c>
      <c r="O1623" t="str">
        <f t="shared" si="51"/>
        <v>Monday</v>
      </c>
      <c r="P1623" s="14">
        <v>-9.6386079382891246E-2</v>
      </c>
    </row>
    <row r="1624" spans="1:16" x14ac:dyDescent="0.35">
      <c r="A1624">
        <v>1623</v>
      </c>
      <c r="B1624" t="s">
        <v>4401</v>
      </c>
      <c r="C1624" t="s">
        <v>84</v>
      </c>
      <c r="D1624" t="s">
        <v>4402</v>
      </c>
      <c r="E1624" s="3">
        <v>40851</v>
      </c>
      <c r="F1624" t="s">
        <v>4404</v>
      </c>
      <c r="G1624" t="s">
        <v>139</v>
      </c>
      <c r="H1624" s="3">
        <v>40854</v>
      </c>
      <c r="I1624" s="3">
        <v>40854</v>
      </c>
      <c r="J1624">
        <v>3</v>
      </c>
      <c r="K1624" t="s">
        <v>8400</v>
      </c>
      <c r="L1624" s="5">
        <v>28.515000000000001</v>
      </c>
      <c r="M1624">
        <v>2011</v>
      </c>
      <c r="N1624">
        <f t="shared" si="50"/>
        <v>0</v>
      </c>
      <c r="O1624" t="str">
        <f t="shared" si="51"/>
        <v>Friday</v>
      </c>
      <c r="P1624" s="14">
        <v>0</v>
      </c>
    </row>
    <row r="1625" spans="1:16" x14ac:dyDescent="0.35">
      <c r="A1625">
        <v>1624</v>
      </c>
      <c r="B1625" t="s">
        <v>4401</v>
      </c>
      <c r="C1625" t="s">
        <v>84</v>
      </c>
      <c r="D1625" t="s">
        <v>4402</v>
      </c>
      <c r="E1625" s="3">
        <v>40851</v>
      </c>
      <c r="F1625" t="s">
        <v>4406</v>
      </c>
      <c r="G1625" t="s">
        <v>139</v>
      </c>
      <c r="H1625" s="3">
        <v>40854</v>
      </c>
      <c r="I1625" s="3">
        <v>40854</v>
      </c>
      <c r="J1625">
        <v>3</v>
      </c>
      <c r="K1625" t="s">
        <v>8400</v>
      </c>
      <c r="L1625" s="5">
        <v>55.808999999999997</v>
      </c>
      <c r="M1625">
        <v>2011</v>
      </c>
      <c r="N1625">
        <f t="shared" si="50"/>
        <v>0</v>
      </c>
      <c r="O1625" t="str">
        <f t="shared" si="51"/>
        <v>Friday</v>
      </c>
      <c r="P1625" s="14">
        <v>0.03</v>
      </c>
    </row>
    <row r="1626" spans="1:16" x14ac:dyDescent="0.35">
      <c r="A1626">
        <v>1625</v>
      </c>
      <c r="B1626" t="s">
        <v>4401</v>
      </c>
      <c r="C1626" t="s">
        <v>84</v>
      </c>
      <c r="D1626" t="s">
        <v>4402</v>
      </c>
      <c r="E1626" s="3">
        <v>40851</v>
      </c>
      <c r="F1626" t="s">
        <v>1016</v>
      </c>
      <c r="G1626" t="s">
        <v>139</v>
      </c>
      <c r="H1626" s="3">
        <v>40854</v>
      </c>
      <c r="I1626" s="3">
        <v>40857</v>
      </c>
      <c r="J1626">
        <v>6</v>
      </c>
      <c r="K1626" t="s">
        <v>8399</v>
      </c>
      <c r="L1626" s="5">
        <v>19.469000000000001</v>
      </c>
      <c r="M1626">
        <v>2011</v>
      </c>
      <c r="N1626">
        <f t="shared" si="50"/>
        <v>3</v>
      </c>
      <c r="O1626" t="str">
        <f t="shared" si="51"/>
        <v>Friday</v>
      </c>
      <c r="P1626" s="14">
        <v>0.48113475177304965</v>
      </c>
    </row>
    <row r="1627" spans="1:16" x14ac:dyDescent="0.35">
      <c r="A1627">
        <v>1626</v>
      </c>
      <c r="B1627" t="s">
        <v>3195</v>
      </c>
      <c r="C1627" t="s">
        <v>44</v>
      </c>
      <c r="D1627" t="s">
        <v>4407</v>
      </c>
      <c r="E1627" s="3">
        <v>40771</v>
      </c>
      <c r="F1627" t="s">
        <v>3895</v>
      </c>
      <c r="G1627" t="s">
        <v>155</v>
      </c>
      <c r="H1627" s="3">
        <v>40773</v>
      </c>
      <c r="I1627" s="3">
        <v>40774</v>
      </c>
      <c r="J1627">
        <v>3</v>
      </c>
      <c r="K1627" t="s">
        <v>8399</v>
      </c>
      <c r="L1627" s="5">
        <v>128.494</v>
      </c>
      <c r="M1627">
        <v>2011</v>
      </c>
      <c r="N1627">
        <f t="shared" si="50"/>
        <v>1</v>
      </c>
      <c r="O1627" t="str">
        <f t="shared" si="51"/>
        <v>Tuesday</v>
      </c>
      <c r="P1627" s="14">
        <v>0.27001862197392923</v>
      </c>
    </row>
    <row r="1628" spans="1:16" x14ac:dyDescent="0.35">
      <c r="A1628">
        <v>1627</v>
      </c>
      <c r="B1628" t="s">
        <v>3195</v>
      </c>
      <c r="C1628" t="s">
        <v>44</v>
      </c>
      <c r="D1628" t="s">
        <v>4407</v>
      </c>
      <c r="E1628" s="3">
        <v>40771</v>
      </c>
      <c r="F1628" t="s">
        <v>3388</v>
      </c>
      <c r="G1628" t="s">
        <v>155</v>
      </c>
      <c r="H1628" s="3">
        <v>40773</v>
      </c>
      <c r="I1628" s="3">
        <v>40773</v>
      </c>
      <c r="J1628">
        <v>2</v>
      </c>
      <c r="K1628" t="s">
        <v>8400</v>
      </c>
      <c r="L1628" s="5">
        <v>57.570999999999998</v>
      </c>
      <c r="M1628">
        <v>2011</v>
      </c>
      <c r="N1628">
        <f t="shared" si="50"/>
        <v>0</v>
      </c>
      <c r="O1628" t="str">
        <f t="shared" si="51"/>
        <v>Tuesday</v>
      </c>
      <c r="P1628" s="14">
        <v>1.9849624060150374E-2</v>
      </c>
    </row>
    <row r="1629" spans="1:16" x14ac:dyDescent="0.35">
      <c r="A1629">
        <v>1628</v>
      </c>
      <c r="B1629" t="s">
        <v>3802</v>
      </c>
      <c r="C1629" t="s">
        <v>84</v>
      </c>
      <c r="D1629" t="s">
        <v>4408</v>
      </c>
      <c r="E1629" s="3">
        <v>41716</v>
      </c>
      <c r="F1629" t="s">
        <v>1363</v>
      </c>
      <c r="G1629" t="s">
        <v>41</v>
      </c>
      <c r="H1629" s="3">
        <v>41721</v>
      </c>
      <c r="I1629" s="3">
        <v>41721</v>
      </c>
      <c r="J1629">
        <v>5</v>
      </c>
      <c r="K1629" t="s">
        <v>8400</v>
      </c>
      <c r="L1629" s="5">
        <v>2.5089999999999999</v>
      </c>
      <c r="M1629">
        <v>2014</v>
      </c>
      <c r="N1629">
        <f t="shared" si="50"/>
        <v>0</v>
      </c>
      <c r="O1629" t="str">
        <f t="shared" si="51"/>
        <v>Tuesday</v>
      </c>
      <c r="P1629" s="14">
        <v>0.14947368421052631</v>
      </c>
    </row>
    <row r="1630" spans="1:16" x14ac:dyDescent="0.35">
      <c r="A1630">
        <v>1629</v>
      </c>
      <c r="B1630" t="s">
        <v>3802</v>
      </c>
      <c r="C1630" t="s">
        <v>84</v>
      </c>
      <c r="D1630" t="s">
        <v>4408</v>
      </c>
      <c r="E1630" s="3">
        <v>41716</v>
      </c>
      <c r="F1630" t="s">
        <v>1507</v>
      </c>
      <c r="G1630" t="s">
        <v>41</v>
      </c>
      <c r="H1630" s="3">
        <v>41721</v>
      </c>
      <c r="I1630" s="3">
        <v>41721</v>
      </c>
      <c r="J1630">
        <v>5</v>
      </c>
      <c r="K1630" t="s">
        <v>8400</v>
      </c>
      <c r="L1630" s="5">
        <v>5.14</v>
      </c>
      <c r="M1630">
        <v>2014</v>
      </c>
      <c r="N1630">
        <f t="shared" si="50"/>
        <v>0</v>
      </c>
      <c r="O1630" t="str">
        <f t="shared" si="51"/>
        <v>Tuesday</v>
      </c>
      <c r="P1630" s="14">
        <v>0.37046153846153845</v>
      </c>
    </row>
    <row r="1631" spans="1:16" x14ac:dyDescent="0.35">
      <c r="A1631">
        <v>1630</v>
      </c>
      <c r="B1631" t="s">
        <v>3802</v>
      </c>
      <c r="C1631" t="s">
        <v>84</v>
      </c>
      <c r="D1631" t="s">
        <v>4408</v>
      </c>
      <c r="E1631" s="3">
        <v>41716</v>
      </c>
      <c r="F1631" t="s">
        <v>756</v>
      </c>
      <c r="G1631" t="s">
        <v>41</v>
      </c>
      <c r="H1631" s="3">
        <v>41721</v>
      </c>
      <c r="I1631" s="3">
        <v>41721</v>
      </c>
      <c r="J1631">
        <v>5</v>
      </c>
      <c r="K1631" t="s">
        <v>8400</v>
      </c>
      <c r="L1631" s="5">
        <v>6.2149999999999999</v>
      </c>
      <c r="M1631">
        <v>2014</v>
      </c>
      <c r="N1631">
        <f t="shared" si="50"/>
        <v>0</v>
      </c>
      <c r="O1631" t="str">
        <f t="shared" si="51"/>
        <v>Tuesday</v>
      </c>
      <c r="P1631" s="14">
        <v>0.23773584905660369</v>
      </c>
    </row>
    <row r="1632" spans="1:16" x14ac:dyDescent="0.35">
      <c r="A1632">
        <v>1631</v>
      </c>
      <c r="B1632" t="s">
        <v>3802</v>
      </c>
      <c r="C1632" t="s">
        <v>84</v>
      </c>
      <c r="D1632" t="s">
        <v>4408</v>
      </c>
      <c r="E1632" s="3">
        <v>41716</v>
      </c>
      <c r="F1632" t="s">
        <v>2153</v>
      </c>
      <c r="G1632" t="s">
        <v>41</v>
      </c>
      <c r="H1632" s="3">
        <v>41721</v>
      </c>
      <c r="I1632" s="3">
        <v>41721</v>
      </c>
      <c r="J1632">
        <v>5</v>
      </c>
      <c r="K1632" t="s">
        <v>8400</v>
      </c>
      <c r="L1632" s="5">
        <v>6.258</v>
      </c>
      <c r="M1632">
        <v>2014</v>
      </c>
      <c r="N1632">
        <f t="shared" si="50"/>
        <v>0</v>
      </c>
      <c r="O1632" t="str">
        <f t="shared" si="51"/>
        <v>Tuesday</v>
      </c>
      <c r="P1632" s="14">
        <v>0</v>
      </c>
    </row>
    <row r="1633" spans="1:16" x14ac:dyDescent="0.35">
      <c r="A1633">
        <v>1632</v>
      </c>
      <c r="B1633" t="s">
        <v>3802</v>
      </c>
      <c r="C1633" t="s">
        <v>84</v>
      </c>
      <c r="D1633" t="s">
        <v>4408</v>
      </c>
      <c r="E1633" s="3">
        <v>41716</v>
      </c>
      <c r="F1633" t="s">
        <v>669</v>
      </c>
      <c r="G1633" t="s">
        <v>41</v>
      </c>
      <c r="H1633" s="3">
        <v>41721</v>
      </c>
      <c r="I1633" s="3">
        <v>41724</v>
      </c>
      <c r="J1633">
        <v>8</v>
      </c>
      <c r="K1633" t="s">
        <v>8399</v>
      </c>
      <c r="L1633" s="5">
        <v>19.116</v>
      </c>
      <c r="M1633">
        <v>2014</v>
      </c>
      <c r="N1633">
        <f t="shared" si="50"/>
        <v>3</v>
      </c>
      <c r="O1633" t="str">
        <f t="shared" si="51"/>
        <v>Tuesday</v>
      </c>
      <c r="P1633" s="14">
        <v>4.9890109890109891E-2</v>
      </c>
    </row>
    <row r="1634" spans="1:16" x14ac:dyDescent="0.35">
      <c r="A1634">
        <v>1633</v>
      </c>
      <c r="B1634" t="s">
        <v>3802</v>
      </c>
      <c r="C1634" t="s">
        <v>84</v>
      </c>
      <c r="D1634" t="s">
        <v>4408</v>
      </c>
      <c r="E1634" s="3">
        <v>41716</v>
      </c>
      <c r="F1634" t="s">
        <v>1026</v>
      </c>
      <c r="G1634" t="s">
        <v>41</v>
      </c>
      <c r="H1634" s="3">
        <v>41721</v>
      </c>
      <c r="I1634" s="3">
        <v>41721</v>
      </c>
      <c r="J1634">
        <v>5</v>
      </c>
      <c r="K1634" t="s">
        <v>8400</v>
      </c>
      <c r="L1634" s="5">
        <v>18.29</v>
      </c>
      <c r="M1634">
        <v>2014</v>
      </c>
      <c r="N1634">
        <f t="shared" si="50"/>
        <v>0</v>
      </c>
      <c r="O1634" t="str">
        <f t="shared" si="51"/>
        <v>Tuesday</v>
      </c>
      <c r="P1634" s="14">
        <v>0.4008465608465609</v>
      </c>
    </row>
    <row r="1635" spans="1:16" x14ac:dyDescent="0.35">
      <c r="A1635">
        <v>1634</v>
      </c>
      <c r="B1635" t="s">
        <v>3802</v>
      </c>
      <c r="C1635" t="s">
        <v>84</v>
      </c>
      <c r="D1635" t="s">
        <v>4408</v>
      </c>
      <c r="E1635" s="3">
        <v>41716</v>
      </c>
      <c r="F1635" t="s">
        <v>2894</v>
      </c>
      <c r="G1635" t="s">
        <v>41</v>
      </c>
      <c r="H1635" s="3">
        <v>41721</v>
      </c>
      <c r="I1635" s="3">
        <v>41721</v>
      </c>
      <c r="J1635">
        <v>5</v>
      </c>
      <c r="K1635" t="s">
        <v>8400</v>
      </c>
      <c r="L1635" s="5">
        <v>4.6849999999999996</v>
      </c>
      <c r="M1635">
        <v>2014</v>
      </c>
      <c r="N1635">
        <f t="shared" si="50"/>
        <v>0</v>
      </c>
      <c r="O1635" t="str">
        <f t="shared" si="51"/>
        <v>Tuesday</v>
      </c>
      <c r="P1635" s="14">
        <v>0.3175</v>
      </c>
    </row>
    <row r="1636" spans="1:16" x14ac:dyDescent="0.35">
      <c r="A1636">
        <v>1635</v>
      </c>
      <c r="B1636" t="s">
        <v>3802</v>
      </c>
      <c r="C1636" t="s">
        <v>84</v>
      </c>
      <c r="D1636" t="s">
        <v>4408</v>
      </c>
      <c r="E1636" s="3">
        <v>41716</v>
      </c>
      <c r="F1636" t="s">
        <v>4410</v>
      </c>
      <c r="G1636" t="s">
        <v>41</v>
      </c>
      <c r="H1636" s="3">
        <v>41721</v>
      </c>
      <c r="I1636" s="3">
        <v>41721</v>
      </c>
      <c r="J1636">
        <v>5</v>
      </c>
      <c r="K1636" t="s">
        <v>8400</v>
      </c>
      <c r="L1636" s="5">
        <v>35.197000000000003</v>
      </c>
      <c r="M1636">
        <v>2014</v>
      </c>
      <c r="N1636">
        <f t="shared" si="50"/>
        <v>0</v>
      </c>
      <c r="O1636" t="str">
        <f t="shared" si="51"/>
        <v>Tuesday</v>
      </c>
      <c r="P1636" s="14">
        <v>0.40981132075471693</v>
      </c>
    </row>
    <row r="1637" spans="1:16" x14ac:dyDescent="0.35">
      <c r="A1637">
        <v>1636</v>
      </c>
      <c r="B1637" t="s">
        <v>3802</v>
      </c>
      <c r="C1637" t="s">
        <v>84</v>
      </c>
      <c r="D1637" t="s">
        <v>4408</v>
      </c>
      <c r="E1637" s="3">
        <v>41716</v>
      </c>
      <c r="F1637" t="s">
        <v>4412</v>
      </c>
      <c r="G1637" t="s">
        <v>41</v>
      </c>
      <c r="H1637" s="3">
        <v>41721</v>
      </c>
      <c r="I1637" s="3">
        <v>41723</v>
      </c>
      <c r="J1637">
        <v>7</v>
      </c>
      <c r="K1637" t="s">
        <v>8399</v>
      </c>
      <c r="L1637" s="5">
        <v>8.4190000000000005</v>
      </c>
      <c r="M1637">
        <v>2014</v>
      </c>
      <c r="N1637">
        <f t="shared" si="50"/>
        <v>2</v>
      </c>
      <c r="O1637" t="str">
        <f t="shared" si="51"/>
        <v>Tuesday</v>
      </c>
      <c r="P1637" s="14">
        <v>0.39840000000000009</v>
      </c>
    </row>
    <row r="1638" spans="1:16" x14ac:dyDescent="0.35">
      <c r="A1638">
        <v>1637</v>
      </c>
      <c r="B1638" t="s">
        <v>3802</v>
      </c>
      <c r="C1638" t="s">
        <v>84</v>
      </c>
      <c r="D1638" t="s">
        <v>4408</v>
      </c>
      <c r="E1638" s="3">
        <v>41716</v>
      </c>
      <c r="F1638" t="s">
        <v>1472</v>
      </c>
      <c r="G1638" t="s">
        <v>41</v>
      </c>
      <c r="H1638" s="3">
        <v>41721</v>
      </c>
      <c r="I1638" s="3">
        <v>41722</v>
      </c>
      <c r="J1638">
        <v>6</v>
      </c>
      <c r="K1638" t="s">
        <v>8399</v>
      </c>
      <c r="L1638" s="5">
        <v>5.47</v>
      </c>
      <c r="M1638">
        <v>2014</v>
      </c>
      <c r="N1638">
        <f t="shared" si="50"/>
        <v>1</v>
      </c>
      <c r="O1638" t="str">
        <f t="shared" si="51"/>
        <v>Tuesday</v>
      </c>
      <c r="P1638" s="14">
        <v>0.16</v>
      </c>
    </row>
    <row r="1639" spans="1:16" x14ac:dyDescent="0.35">
      <c r="A1639">
        <v>1638</v>
      </c>
      <c r="B1639" t="s">
        <v>496</v>
      </c>
      <c r="C1639" t="s">
        <v>30</v>
      </c>
      <c r="D1639" t="s">
        <v>4413</v>
      </c>
      <c r="E1639" s="3">
        <v>41905</v>
      </c>
      <c r="F1639" t="s">
        <v>2776</v>
      </c>
      <c r="G1639" t="s">
        <v>41</v>
      </c>
      <c r="H1639" s="3">
        <v>41910</v>
      </c>
      <c r="I1639" s="3">
        <v>41913</v>
      </c>
      <c r="J1639">
        <v>8</v>
      </c>
      <c r="K1639" t="s">
        <v>8399</v>
      </c>
      <c r="L1639" s="5">
        <v>1.0780000000000001</v>
      </c>
      <c r="M1639">
        <v>2014</v>
      </c>
      <c r="N1639">
        <f t="shared" si="50"/>
        <v>3</v>
      </c>
      <c r="O1639" t="str">
        <f t="shared" si="51"/>
        <v>Tuesday</v>
      </c>
      <c r="P1639" s="14">
        <v>0.49857142857142861</v>
      </c>
    </row>
    <row r="1640" spans="1:16" x14ac:dyDescent="0.35">
      <c r="A1640">
        <v>1639</v>
      </c>
      <c r="B1640" t="s">
        <v>4415</v>
      </c>
      <c r="C1640" t="s">
        <v>84</v>
      </c>
      <c r="D1640" t="s">
        <v>4416</v>
      </c>
      <c r="E1640" s="3">
        <v>41423</v>
      </c>
      <c r="F1640" t="s">
        <v>4418</v>
      </c>
      <c r="G1640" t="s">
        <v>41</v>
      </c>
      <c r="H1640" s="3">
        <v>41428</v>
      </c>
      <c r="I1640" s="3">
        <v>41430</v>
      </c>
      <c r="J1640">
        <v>7</v>
      </c>
      <c r="K1640" t="s">
        <v>8399</v>
      </c>
      <c r="L1640" s="5">
        <v>92.274000000000001</v>
      </c>
      <c r="M1640">
        <v>2013</v>
      </c>
      <c r="N1640">
        <f t="shared" si="50"/>
        <v>2</v>
      </c>
      <c r="O1640" t="str">
        <f t="shared" si="51"/>
        <v>Wednesday</v>
      </c>
      <c r="P1640" s="14">
        <v>6.8084349060010929E-2</v>
      </c>
    </row>
    <row r="1641" spans="1:16" x14ac:dyDescent="0.35">
      <c r="A1641">
        <v>1640</v>
      </c>
      <c r="B1641" t="s">
        <v>4420</v>
      </c>
      <c r="C1641" t="s">
        <v>199</v>
      </c>
      <c r="D1641" t="s">
        <v>4421</v>
      </c>
      <c r="E1641" s="3">
        <v>41663</v>
      </c>
      <c r="F1641" t="s">
        <v>3682</v>
      </c>
      <c r="G1641" t="s">
        <v>41</v>
      </c>
      <c r="H1641" s="3">
        <v>41668</v>
      </c>
      <c r="I1641" s="3">
        <v>41668</v>
      </c>
      <c r="J1641">
        <v>5</v>
      </c>
      <c r="K1641" t="s">
        <v>8400</v>
      </c>
      <c r="L1641" s="5">
        <v>79.397999999999996</v>
      </c>
      <c r="M1641">
        <v>2014</v>
      </c>
      <c r="N1641">
        <f t="shared" si="50"/>
        <v>0</v>
      </c>
      <c r="O1641" t="str">
        <f t="shared" si="51"/>
        <v>Friday</v>
      </c>
      <c r="P1641" s="14">
        <v>0.37991379310344825</v>
      </c>
    </row>
    <row r="1642" spans="1:16" x14ac:dyDescent="0.35">
      <c r="A1642">
        <v>1641</v>
      </c>
      <c r="B1642" t="s">
        <v>739</v>
      </c>
      <c r="C1642" t="s">
        <v>84</v>
      </c>
      <c r="D1642" t="s">
        <v>4422</v>
      </c>
      <c r="E1642" s="3">
        <v>41451</v>
      </c>
      <c r="F1642" t="s">
        <v>2116</v>
      </c>
      <c r="G1642" t="s">
        <v>41</v>
      </c>
      <c r="H1642" s="3">
        <v>41456</v>
      </c>
      <c r="I1642" s="3">
        <v>41456</v>
      </c>
      <c r="J1642">
        <v>5</v>
      </c>
      <c r="K1642" t="s">
        <v>8400</v>
      </c>
      <c r="L1642" s="5">
        <v>1.694</v>
      </c>
      <c r="M1642">
        <v>2013</v>
      </c>
      <c r="N1642">
        <f t="shared" si="50"/>
        <v>0</v>
      </c>
      <c r="O1642" t="str">
        <f t="shared" si="51"/>
        <v>Wednesday</v>
      </c>
      <c r="P1642" s="14">
        <v>0.46909090909090911</v>
      </c>
    </row>
    <row r="1643" spans="1:16" x14ac:dyDescent="0.35">
      <c r="A1643">
        <v>1642</v>
      </c>
      <c r="B1643" t="s">
        <v>1013</v>
      </c>
      <c r="C1643" t="s">
        <v>199</v>
      </c>
      <c r="D1643" t="s">
        <v>4423</v>
      </c>
      <c r="E1643" s="3">
        <v>41759</v>
      </c>
      <c r="F1643" t="s">
        <v>2396</v>
      </c>
      <c r="G1643" t="s">
        <v>139</v>
      </c>
      <c r="H1643" s="3">
        <v>41762</v>
      </c>
      <c r="I1643" s="3">
        <v>41765</v>
      </c>
      <c r="J1643">
        <v>6</v>
      </c>
      <c r="K1643" t="s">
        <v>8399</v>
      </c>
      <c r="L1643" s="5">
        <v>2.1419999999999999</v>
      </c>
      <c r="M1643">
        <v>2014</v>
      </c>
      <c r="N1643">
        <f t="shared" si="50"/>
        <v>3</v>
      </c>
      <c r="O1643" t="str">
        <f t="shared" si="51"/>
        <v>Wednesday</v>
      </c>
      <c r="P1643" s="14">
        <v>3.826086956521739E-2</v>
      </c>
    </row>
    <row r="1644" spans="1:16" x14ac:dyDescent="0.35">
      <c r="A1644">
        <v>1643</v>
      </c>
      <c r="B1644" t="s">
        <v>1013</v>
      </c>
      <c r="C1644" t="s">
        <v>199</v>
      </c>
      <c r="D1644" t="s">
        <v>4423</v>
      </c>
      <c r="E1644" s="3">
        <v>41759</v>
      </c>
      <c r="F1644" t="s">
        <v>4425</v>
      </c>
      <c r="G1644" t="s">
        <v>139</v>
      </c>
      <c r="H1644" s="3">
        <v>41762</v>
      </c>
      <c r="I1644" s="3">
        <v>41762</v>
      </c>
      <c r="J1644">
        <v>3</v>
      </c>
      <c r="K1644" t="s">
        <v>8400</v>
      </c>
      <c r="L1644" s="5">
        <v>5.3869999999999996</v>
      </c>
      <c r="M1644">
        <v>2014</v>
      </c>
      <c r="N1644">
        <f t="shared" si="50"/>
        <v>0</v>
      </c>
      <c r="O1644" t="str">
        <f t="shared" si="51"/>
        <v>Wednesday</v>
      </c>
      <c r="P1644" s="14">
        <v>0.4711538461538462</v>
      </c>
    </row>
    <row r="1645" spans="1:16" x14ac:dyDescent="0.35">
      <c r="A1645">
        <v>1644</v>
      </c>
      <c r="B1645" t="s">
        <v>621</v>
      </c>
      <c r="C1645" t="s">
        <v>44</v>
      </c>
      <c r="D1645" t="s">
        <v>4426</v>
      </c>
      <c r="E1645" s="3">
        <v>41716</v>
      </c>
      <c r="F1645" t="s">
        <v>3260</v>
      </c>
      <c r="G1645" t="s">
        <v>155</v>
      </c>
      <c r="H1645" s="3">
        <v>41718</v>
      </c>
      <c r="I1645" s="3">
        <v>41719</v>
      </c>
      <c r="J1645">
        <v>3</v>
      </c>
      <c r="K1645" t="s">
        <v>8399</v>
      </c>
      <c r="L1645" s="5">
        <v>10.56</v>
      </c>
      <c r="M1645">
        <v>2014</v>
      </c>
      <c r="N1645">
        <f t="shared" si="50"/>
        <v>1</v>
      </c>
      <c r="O1645" t="str">
        <f t="shared" si="51"/>
        <v>Tuesday</v>
      </c>
      <c r="P1645" s="14">
        <v>0.4263157894736842</v>
      </c>
    </row>
    <row r="1646" spans="1:16" x14ac:dyDescent="0.35">
      <c r="A1646">
        <v>1645</v>
      </c>
      <c r="B1646" t="s">
        <v>1865</v>
      </c>
      <c r="C1646" t="s">
        <v>84</v>
      </c>
      <c r="D1646" t="s">
        <v>4427</v>
      </c>
      <c r="E1646" s="3">
        <v>41917</v>
      </c>
      <c r="F1646" t="s">
        <v>248</v>
      </c>
      <c r="G1646" t="s">
        <v>41</v>
      </c>
      <c r="H1646" s="3">
        <v>41922</v>
      </c>
      <c r="I1646" s="3">
        <v>41924</v>
      </c>
      <c r="J1646">
        <v>7</v>
      </c>
      <c r="K1646" t="s">
        <v>8399</v>
      </c>
      <c r="L1646" s="5">
        <v>11.247</v>
      </c>
      <c r="M1646">
        <v>2014</v>
      </c>
      <c r="N1646">
        <f t="shared" si="50"/>
        <v>2</v>
      </c>
      <c r="O1646" t="str">
        <f t="shared" si="51"/>
        <v>Sunday</v>
      </c>
      <c r="P1646" s="14">
        <v>0.19936305732484078</v>
      </c>
    </row>
    <row r="1647" spans="1:16" x14ac:dyDescent="0.35">
      <c r="A1647">
        <v>1646</v>
      </c>
      <c r="B1647" t="s">
        <v>1865</v>
      </c>
      <c r="C1647" t="s">
        <v>84</v>
      </c>
      <c r="D1647" t="s">
        <v>4427</v>
      </c>
      <c r="E1647" s="3">
        <v>41917</v>
      </c>
      <c r="F1647" t="s">
        <v>4429</v>
      </c>
      <c r="G1647" t="s">
        <v>41</v>
      </c>
      <c r="H1647" s="3">
        <v>41922</v>
      </c>
      <c r="I1647" s="3">
        <v>41923</v>
      </c>
      <c r="J1647">
        <v>6</v>
      </c>
      <c r="K1647" t="s">
        <v>8399</v>
      </c>
      <c r="L1647" s="5">
        <v>5.181</v>
      </c>
      <c r="M1647">
        <v>2014</v>
      </c>
      <c r="N1647">
        <f t="shared" si="50"/>
        <v>1</v>
      </c>
      <c r="O1647" t="str">
        <f t="shared" si="51"/>
        <v>Sunday</v>
      </c>
      <c r="P1647" s="14">
        <v>0.45064220183486237</v>
      </c>
    </row>
    <row r="1648" spans="1:16" x14ac:dyDescent="0.35">
      <c r="A1648">
        <v>1647</v>
      </c>
      <c r="B1648" t="s">
        <v>3216</v>
      </c>
      <c r="C1648" t="s">
        <v>44</v>
      </c>
      <c r="D1648" t="s">
        <v>4430</v>
      </c>
      <c r="E1648" s="3">
        <v>40742</v>
      </c>
      <c r="F1648" t="s">
        <v>4432</v>
      </c>
      <c r="G1648" t="s">
        <v>41</v>
      </c>
      <c r="H1648" s="3">
        <v>40747</v>
      </c>
      <c r="I1648" s="3">
        <v>40747</v>
      </c>
      <c r="J1648">
        <v>5</v>
      </c>
      <c r="K1648" t="s">
        <v>8400</v>
      </c>
      <c r="L1648" s="5">
        <v>2.657</v>
      </c>
      <c r="M1648">
        <v>2011</v>
      </c>
      <c r="N1648">
        <f t="shared" si="50"/>
        <v>0</v>
      </c>
      <c r="O1648" t="str">
        <f t="shared" si="51"/>
        <v>Monday</v>
      </c>
      <c r="P1648" s="14">
        <v>-0.63244638602065129</v>
      </c>
    </row>
    <row r="1649" spans="1:16" x14ac:dyDescent="0.35">
      <c r="A1649">
        <v>1648</v>
      </c>
      <c r="B1649" t="s">
        <v>1297</v>
      </c>
      <c r="C1649" t="s">
        <v>84</v>
      </c>
      <c r="D1649" t="s">
        <v>4433</v>
      </c>
      <c r="E1649" s="3">
        <v>40677</v>
      </c>
      <c r="F1649" t="s">
        <v>1780</v>
      </c>
      <c r="G1649" t="s">
        <v>41</v>
      </c>
      <c r="H1649" s="3">
        <v>40682</v>
      </c>
      <c r="I1649" s="3">
        <v>40682</v>
      </c>
      <c r="J1649">
        <v>5</v>
      </c>
      <c r="K1649" t="s">
        <v>8400</v>
      </c>
      <c r="L1649" s="5">
        <v>1.2370000000000001</v>
      </c>
      <c r="M1649">
        <v>2011</v>
      </c>
      <c r="N1649">
        <f t="shared" si="50"/>
        <v>0</v>
      </c>
      <c r="O1649" t="str">
        <f t="shared" si="51"/>
        <v>Saturday</v>
      </c>
      <c r="P1649" s="14">
        <v>0.12129032258064515</v>
      </c>
    </row>
    <row r="1650" spans="1:16" x14ac:dyDescent="0.35">
      <c r="A1650">
        <v>1649</v>
      </c>
      <c r="B1650" t="s">
        <v>1297</v>
      </c>
      <c r="C1650" t="s">
        <v>84</v>
      </c>
      <c r="D1650" t="s">
        <v>4433</v>
      </c>
      <c r="E1650" s="3">
        <v>40677</v>
      </c>
      <c r="F1650" t="s">
        <v>2953</v>
      </c>
      <c r="G1650" t="s">
        <v>41</v>
      </c>
      <c r="H1650" s="3">
        <v>40682</v>
      </c>
      <c r="I1650" s="3">
        <v>40682</v>
      </c>
      <c r="J1650">
        <v>5</v>
      </c>
      <c r="K1650" t="s">
        <v>8400</v>
      </c>
      <c r="L1650" s="5">
        <v>74.593000000000004</v>
      </c>
      <c r="M1650">
        <v>2011</v>
      </c>
      <c r="N1650">
        <f t="shared" si="50"/>
        <v>0</v>
      </c>
      <c r="O1650" t="str">
        <f t="shared" si="51"/>
        <v>Saturday</v>
      </c>
      <c r="P1650" s="14">
        <v>0.10988457502623297</v>
      </c>
    </row>
    <row r="1651" spans="1:16" x14ac:dyDescent="0.35">
      <c r="A1651">
        <v>1650</v>
      </c>
      <c r="B1651" t="s">
        <v>1297</v>
      </c>
      <c r="C1651" t="s">
        <v>84</v>
      </c>
      <c r="D1651" t="s">
        <v>4433</v>
      </c>
      <c r="E1651" s="3">
        <v>40677</v>
      </c>
      <c r="F1651" t="s">
        <v>3989</v>
      </c>
      <c r="G1651" t="s">
        <v>41</v>
      </c>
      <c r="H1651" s="3">
        <v>40682</v>
      </c>
      <c r="I1651" s="3">
        <v>40684</v>
      </c>
      <c r="J1651">
        <v>7</v>
      </c>
      <c r="K1651" t="s">
        <v>8399</v>
      </c>
      <c r="L1651" s="5">
        <v>7.78</v>
      </c>
      <c r="M1651">
        <v>2011</v>
      </c>
      <c r="N1651">
        <f t="shared" si="50"/>
        <v>2</v>
      </c>
      <c r="O1651" t="str">
        <f t="shared" si="51"/>
        <v>Saturday</v>
      </c>
      <c r="P1651" s="14">
        <v>0.04</v>
      </c>
    </row>
    <row r="1652" spans="1:16" x14ac:dyDescent="0.35">
      <c r="A1652">
        <v>1651</v>
      </c>
      <c r="B1652" t="s">
        <v>4435</v>
      </c>
      <c r="C1652" t="s">
        <v>44</v>
      </c>
      <c r="D1652" t="s">
        <v>4436</v>
      </c>
      <c r="E1652" s="3">
        <v>41318</v>
      </c>
      <c r="F1652" t="s">
        <v>4438</v>
      </c>
      <c r="G1652" t="s">
        <v>41</v>
      </c>
      <c r="H1652" s="3">
        <v>41323</v>
      </c>
      <c r="I1652" s="3">
        <v>41323</v>
      </c>
      <c r="J1652">
        <v>5</v>
      </c>
      <c r="K1652" t="s">
        <v>8400</v>
      </c>
      <c r="L1652" s="5">
        <v>10.236000000000001</v>
      </c>
      <c r="M1652">
        <v>2013</v>
      </c>
      <c r="N1652">
        <f t="shared" si="50"/>
        <v>0</v>
      </c>
      <c r="O1652" t="str">
        <f t="shared" si="51"/>
        <v>Wednesday</v>
      </c>
      <c r="P1652" s="14">
        <v>-0.43843552374163997</v>
      </c>
    </row>
    <row r="1653" spans="1:16" x14ac:dyDescent="0.35">
      <c r="A1653">
        <v>1652</v>
      </c>
      <c r="B1653" t="s">
        <v>501</v>
      </c>
      <c r="C1653" t="s">
        <v>199</v>
      </c>
      <c r="D1653" t="s">
        <v>4439</v>
      </c>
      <c r="E1653" s="3">
        <v>42003</v>
      </c>
      <c r="F1653" t="s">
        <v>2317</v>
      </c>
      <c r="G1653" t="s">
        <v>41</v>
      </c>
      <c r="H1653" s="3">
        <v>42008</v>
      </c>
      <c r="I1653" s="3">
        <v>42008</v>
      </c>
      <c r="J1653">
        <v>5</v>
      </c>
      <c r="K1653" t="s">
        <v>8400</v>
      </c>
      <c r="L1653" s="5">
        <v>1.9650000000000001</v>
      </c>
      <c r="M1653">
        <v>2014</v>
      </c>
      <c r="N1653">
        <f t="shared" si="50"/>
        <v>0</v>
      </c>
      <c r="O1653" t="str">
        <f t="shared" si="51"/>
        <v>Tuesday</v>
      </c>
      <c r="P1653" s="14">
        <v>-6.1355396486009108E-2</v>
      </c>
    </row>
    <row r="1654" spans="1:16" x14ac:dyDescent="0.35">
      <c r="A1654">
        <v>1653</v>
      </c>
      <c r="B1654" t="s">
        <v>1976</v>
      </c>
      <c r="C1654" t="s">
        <v>84</v>
      </c>
      <c r="D1654" t="s">
        <v>4440</v>
      </c>
      <c r="E1654" s="3">
        <v>41388</v>
      </c>
      <c r="F1654" t="s">
        <v>4442</v>
      </c>
      <c r="G1654" t="s">
        <v>155</v>
      </c>
      <c r="H1654" s="3">
        <v>41390</v>
      </c>
      <c r="I1654" s="3">
        <v>41392</v>
      </c>
      <c r="J1654">
        <v>4</v>
      </c>
      <c r="K1654" t="s">
        <v>8399</v>
      </c>
      <c r="L1654" s="5">
        <v>30.957000000000001</v>
      </c>
      <c r="M1654">
        <v>2013</v>
      </c>
      <c r="N1654">
        <f t="shared" si="50"/>
        <v>2</v>
      </c>
      <c r="O1654" t="str">
        <f t="shared" si="51"/>
        <v>Wednesday</v>
      </c>
      <c r="P1654" s="14">
        <v>1.9191919191919191E-2</v>
      </c>
    </row>
    <row r="1655" spans="1:16" x14ac:dyDescent="0.35">
      <c r="A1655">
        <v>1654</v>
      </c>
      <c r="B1655" t="s">
        <v>4444</v>
      </c>
      <c r="C1655" t="s">
        <v>44</v>
      </c>
      <c r="D1655" t="s">
        <v>4447</v>
      </c>
      <c r="E1655" s="3">
        <v>41885</v>
      </c>
      <c r="F1655" t="s">
        <v>2957</v>
      </c>
      <c r="G1655" t="s">
        <v>41</v>
      </c>
      <c r="H1655" s="3">
        <v>41890</v>
      </c>
      <c r="I1655" s="3">
        <v>41890</v>
      </c>
      <c r="J1655">
        <v>5</v>
      </c>
      <c r="K1655" t="s">
        <v>8400</v>
      </c>
      <c r="L1655" s="5">
        <v>37.640999999999998</v>
      </c>
      <c r="M1655">
        <v>2014</v>
      </c>
      <c r="N1655">
        <f t="shared" si="50"/>
        <v>0</v>
      </c>
      <c r="O1655" t="str">
        <f t="shared" si="51"/>
        <v>Wednesday</v>
      </c>
      <c r="P1655" s="14">
        <v>6.0000000000000019E-2</v>
      </c>
    </row>
    <row r="1656" spans="1:16" x14ac:dyDescent="0.35">
      <c r="A1656">
        <v>1655</v>
      </c>
      <c r="B1656" t="s">
        <v>4444</v>
      </c>
      <c r="C1656" t="s">
        <v>44</v>
      </c>
      <c r="D1656" t="s">
        <v>4447</v>
      </c>
      <c r="E1656" s="3">
        <v>41885</v>
      </c>
      <c r="F1656" t="s">
        <v>3165</v>
      </c>
      <c r="G1656" t="s">
        <v>41</v>
      </c>
      <c r="H1656" s="3">
        <v>41890</v>
      </c>
      <c r="I1656" s="3">
        <v>41893</v>
      </c>
      <c r="J1656">
        <v>8</v>
      </c>
      <c r="K1656" t="s">
        <v>8399</v>
      </c>
      <c r="L1656" s="5">
        <v>2.2530000000000001</v>
      </c>
      <c r="M1656">
        <v>2014</v>
      </c>
      <c r="N1656">
        <f t="shared" si="50"/>
        <v>3</v>
      </c>
      <c r="O1656" t="str">
        <f t="shared" si="51"/>
        <v>Wednesday</v>
      </c>
      <c r="P1656" s="14">
        <v>0.08</v>
      </c>
    </row>
    <row r="1657" spans="1:16" x14ac:dyDescent="0.35">
      <c r="A1657">
        <v>1656</v>
      </c>
      <c r="B1657" t="s">
        <v>4444</v>
      </c>
      <c r="C1657" t="s">
        <v>44</v>
      </c>
      <c r="D1657" t="s">
        <v>4447</v>
      </c>
      <c r="E1657" s="3">
        <v>41885</v>
      </c>
      <c r="F1657" t="s">
        <v>1454</v>
      </c>
      <c r="G1657" t="s">
        <v>41</v>
      </c>
      <c r="H1657" s="3">
        <v>41890</v>
      </c>
      <c r="I1657" s="3">
        <v>41890</v>
      </c>
      <c r="J1657">
        <v>5</v>
      </c>
      <c r="K1657" t="s">
        <v>8400</v>
      </c>
      <c r="L1657" s="5">
        <v>4.6760000000000002</v>
      </c>
      <c r="M1657">
        <v>2014</v>
      </c>
      <c r="N1657">
        <f t="shared" si="50"/>
        <v>0</v>
      </c>
      <c r="O1657" t="str">
        <f t="shared" si="51"/>
        <v>Wednesday</v>
      </c>
      <c r="P1657" s="14">
        <v>0.39749999999999996</v>
      </c>
    </row>
    <row r="1658" spans="1:16" x14ac:dyDescent="0.35">
      <c r="A1658">
        <v>1657</v>
      </c>
      <c r="B1658" t="s">
        <v>4444</v>
      </c>
      <c r="C1658" t="s">
        <v>44</v>
      </c>
      <c r="D1658" t="s">
        <v>4447</v>
      </c>
      <c r="E1658" s="3">
        <v>41885</v>
      </c>
      <c r="F1658" t="s">
        <v>4449</v>
      </c>
      <c r="G1658" t="s">
        <v>41</v>
      </c>
      <c r="H1658" s="3">
        <v>41890</v>
      </c>
      <c r="I1658" s="3">
        <v>41890</v>
      </c>
      <c r="J1658">
        <v>5</v>
      </c>
      <c r="K1658" t="s">
        <v>8400</v>
      </c>
      <c r="L1658" s="5">
        <v>4.5609999999999999</v>
      </c>
      <c r="M1658">
        <v>2014</v>
      </c>
      <c r="N1658">
        <f t="shared" si="50"/>
        <v>0</v>
      </c>
      <c r="O1658" t="str">
        <f t="shared" si="51"/>
        <v>Wednesday</v>
      </c>
      <c r="P1658" s="14">
        <v>0.44894117647058812</v>
      </c>
    </row>
    <row r="1659" spans="1:16" x14ac:dyDescent="0.35">
      <c r="A1659">
        <v>1658</v>
      </c>
      <c r="B1659" t="s">
        <v>4444</v>
      </c>
      <c r="C1659" t="s">
        <v>44</v>
      </c>
      <c r="D1659" t="s">
        <v>4447</v>
      </c>
      <c r="E1659" s="3">
        <v>41885</v>
      </c>
      <c r="F1659" t="s">
        <v>3227</v>
      </c>
      <c r="G1659" t="s">
        <v>41</v>
      </c>
      <c r="H1659" s="3">
        <v>41890</v>
      </c>
      <c r="I1659" s="3">
        <v>41893</v>
      </c>
      <c r="J1659">
        <v>8</v>
      </c>
      <c r="K1659" t="s">
        <v>8399</v>
      </c>
      <c r="L1659" s="5">
        <v>1.536</v>
      </c>
      <c r="M1659">
        <v>2014</v>
      </c>
      <c r="N1659">
        <f t="shared" si="50"/>
        <v>3</v>
      </c>
      <c r="O1659" t="str">
        <f t="shared" si="51"/>
        <v>Wednesday</v>
      </c>
      <c r="P1659" s="14">
        <v>0.46564102564102566</v>
      </c>
    </row>
    <row r="1660" spans="1:16" x14ac:dyDescent="0.35">
      <c r="A1660">
        <v>1659</v>
      </c>
      <c r="B1660" t="s">
        <v>4451</v>
      </c>
      <c r="C1660" t="s">
        <v>84</v>
      </c>
      <c r="D1660" t="s">
        <v>4452</v>
      </c>
      <c r="E1660" s="3">
        <v>41162</v>
      </c>
      <c r="F1660" t="s">
        <v>4454</v>
      </c>
      <c r="G1660" t="s">
        <v>41</v>
      </c>
      <c r="H1660" s="3">
        <v>41167</v>
      </c>
      <c r="I1660" s="3">
        <v>41170</v>
      </c>
      <c r="J1660">
        <v>8</v>
      </c>
      <c r="K1660" t="s">
        <v>8399</v>
      </c>
      <c r="L1660" s="5">
        <v>60.664999999999999</v>
      </c>
      <c r="M1660">
        <v>2012</v>
      </c>
      <c r="N1660">
        <f t="shared" si="50"/>
        <v>3</v>
      </c>
      <c r="O1660" t="str">
        <f t="shared" si="51"/>
        <v>Monday</v>
      </c>
      <c r="P1660" s="14">
        <v>-0.28136743065316538</v>
      </c>
    </row>
    <row r="1661" spans="1:16" x14ac:dyDescent="0.35">
      <c r="A1661">
        <v>1660</v>
      </c>
      <c r="B1661" t="s">
        <v>4451</v>
      </c>
      <c r="C1661" t="s">
        <v>84</v>
      </c>
      <c r="D1661" t="s">
        <v>4452</v>
      </c>
      <c r="E1661" s="3">
        <v>41162</v>
      </c>
      <c r="F1661" t="s">
        <v>4456</v>
      </c>
      <c r="G1661" t="s">
        <v>41</v>
      </c>
      <c r="H1661" s="3">
        <v>41167</v>
      </c>
      <c r="I1661" s="3">
        <v>41167</v>
      </c>
      <c r="J1661">
        <v>5</v>
      </c>
      <c r="K1661" t="s">
        <v>8400</v>
      </c>
      <c r="L1661" s="5">
        <v>6.8890000000000002</v>
      </c>
      <c r="M1661">
        <v>2012</v>
      </c>
      <c r="N1661">
        <f t="shared" si="50"/>
        <v>0</v>
      </c>
      <c r="O1661" t="str">
        <f t="shared" si="51"/>
        <v>Monday</v>
      </c>
      <c r="P1661" s="14">
        <v>0.17901864837789933</v>
      </c>
    </row>
    <row r="1662" spans="1:16" x14ac:dyDescent="0.35">
      <c r="A1662">
        <v>1661</v>
      </c>
      <c r="B1662" t="s">
        <v>4458</v>
      </c>
      <c r="C1662" t="s">
        <v>30</v>
      </c>
      <c r="D1662" t="s">
        <v>4459</v>
      </c>
      <c r="E1662" s="3">
        <v>41562</v>
      </c>
      <c r="F1662" t="s">
        <v>4461</v>
      </c>
      <c r="G1662" t="s">
        <v>139</v>
      </c>
      <c r="H1662" s="3">
        <v>41565</v>
      </c>
      <c r="I1662" s="3">
        <v>41565</v>
      </c>
      <c r="J1662">
        <v>3</v>
      </c>
      <c r="K1662" t="s">
        <v>8400</v>
      </c>
      <c r="L1662" s="5">
        <v>10.529</v>
      </c>
      <c r="M1662">
        <v>2013</v>
      </c>
      <c r="N1662">
        <f t="shared" si="50"/>
        <v>0</v>
      </c>
      <c r="O1662" t="str">
        <f t="shared" si="51"/>
        <v>Tuesday</v>
      </c>
      <c r="P1662" s="14">
        <v>0.43725490196078431</v>
      </c>
    </row>
    <row r="1663" spans="1:16" x14ac:dyDescent="0.35">
      <c r="A1663">
        <v>1662</v>
      </c>
      <c r="B1663" t="s">
        <v>4458</v>
      </c>
      <c r="C1663" t="s">
        <v>30</v>
      </c>
      <c r="D1663" t="s">
        <v>4459</v>
      </c>
      <c r="E1663" s="3">
        <v>41562</v>
      </c>
      <c r="F1663" t="s">
        <v>4463</v>
      </c>
      <c r="G1663" t="s">
        <v>139</v>
      </c>
      <c r="H1663" s="3">
        <v>41565</v>
      </c>
      <c r="I1663" s="3">
        <v>41565</v>
      </c>
      <c r="J1663">
        <v>3</v>
      </c>
      <c r="K1663" t="s">
        <v>8400</v>
      </c>
      <c r="L1663" s="5">
        <v>10.590999999999999</v>
      </c>
      <c r="M1663">
        <v>2013</v>
      </c>
      <c r="N1663">
        <f t="shared" si="50"/>
        <v>0</v>
      </c>
      <c r="O1663" t="str">
        <f t="shared" si="51"/>
        <v>Tuesday</v>
      </c>
      <c r="P1663" s="14">
        <v>0.43838709677419346</v>
      </c>
    </row>
    <row r="1664" spans="1:16" x14ac:dyDescent="0.35">
      <c r="A1664">
        <v>1663</v>
      </c>
      <c r="B1664" t="s">
        <v>4465</v>
      </c>
      <c r="C1664" t="s">
        <v>199</v>
      </c>
      <c r="D1664" t="s">
        <v>4466</v>
      </c>
      <c r="E1664" s="3">
        <v>40981</v>
      </c>
      <c r="F1664" t="s">
        <v>2229</v>
      </c>
      <c r="G1664" t="s">
        <v>41</v>
      </c>
      <c r="H1664" s="3">
        <v>40986</v>
      </c>
      <c r="I1664" s="3">
        <v>40988</v>
      </c>
      <c r="J1664">
        <v>7</v>
      </c>
      <c r="K1664" t="s">
        <v>8399</v>
      </c>
      <c r="L1664" s="5">
        <v>2.952</v>
      </c>
      <c r="M1664">
        <v>2012</v>
      </c>
      <c r="N1664">
        <f t="shared" si="50"/>
        <v>2</v>
      </c>
      <c r="O1664" t="str">
        <f t="shared" si="51"/>
        <v>Tuesday</v>
      </c>
      <c r="P1664" s="14">
        <v>-0.16778796592697087</v>
      </c>
    </row>
    <row r="1665" spans="1:16" x14ac:dyDescent="0.35">
      <c r="A1665">
        <v>1664</v>
      </c>
      <c r="B1665" t="s">
        <v>4468</v>
      </c>
      <c r="C1665" t="s">
        <v>44</v>
      </c>
      <c r="D1665" t="s">
        <v>4470</v>
      </c>
      <c r="E1665" s="3">
        <v>41562</v>
      </c>
      <c r="F1665" t="s">
        <v>932</v>
      </c>
      <c r="G1665" t="s">
        <v>41</v>
      </c>
      <c r="H1665" s="3">
        <v>41567</v>
      </c>
      <c r="I1665" s="3">
        <v>41570</v>
      </c>
      <c r="J1665">
        <v>8</v>
      </c>
      <c r="K1665" t="s">
        <v>8399</v>
      </c>
      <c r="L1665" s="5">
        <v>4.9080000000000004</v>
      </c>
      <c r="M1665">
        <v>2013</v>
      </c>
      <c r="N1665">
        <f t="shared" si="50"/>
        <v>3</v>
      </c>
      <c r="O1665" t="str">
        <f t="shared" si="51"/>
        <v>Tuesday</v>
      </c>
      <c r="P1665" s="14">
        <v>6.6666666666666662E-3</v>
      </c>
    </row>
    <row r="1666" spans="1:16" x14ac:dyDescent="0.35">
      <c r="A1666">
        <v>1665</v>
      </c>
      <c r="B1666" t="s">
        <v>4472</v>
      </c>
      <c r="C1666" t="s">
        <v>199</v>
      </c>
      <c r="D1666" t="s">
        <v>4473</v>
      </c>
      <c r="E1666" s="3">
        <v>40588</v>
      </c>
      <c r="F1666" t="s">
        <v>1969</v>
      </c>
      <c r="G1666" t="s">
        <v>41</v>
      </c>
      <c r="H1666" s="3">
        <v>40593</v>
      </c>
      <c r="I1666" s="3">
        <v>40593</v>
      </c>
      <c r="J1666">
        <v>5</v>
      </c>
      <c r="K1666" t="s">
        <v>8400</v>
      </c>
      <c r="L1666" s="5">
        <v>9.6129999999999995</v>
      </c>
      <c r="M1666">
        <v>2011</v>
      </c>
      <c r="N1666">
        <f t="shared" si="50"/>
        <v>0</v>
      </c>
      <c r="O1666" t="str">
        <f t="shared" si="51"/>
        <v>Monday</v>
      </c>
      <c r="P1666" s="14">
        <v>0.27853658536585368</v>
      </c>
    </row>
    <row r="1667" spans="1:16" x14ac:dyDescent="0.35">
      <c r="A1667">
        <v>1666</v>
      </c>
      <c r="B1667" t="s">
        <v>4472</v>
      </c>
      <c r="C1667" t="s">
        <v>199</v>
      </c>
      <c r="D1667" t="s">
        <v>4473</v>
      </c>
      <c r="E1667" s="3">
        <v>40588</v>
      </c>
      <c r="F1667" t="s">
        <v>4475</v>
      </c>
      <c r="G1667" t="s">
        <v>41</v>
      </c>
      <c r="H1667" s="3">
        <v>40593</v>
      </c>
      <c r="I1667" s="3">
        <v>40593</v>
      </c>
      <c r="J1667">
        <v>5</v>
      </c>
      <c r="K1667" t="s">
        <v>8400</v>
      </c>
      <c r="L1667" s="5">
        <v>20.14</v>
      </c>
      <c r="M1667">
        <v>2011</v>
      </c>
      <c r="N1667">
        <f t="shared" ref="N1667:N1730" si="52">I1667-H1667</f>
        <v>0</v>
      </c>
      <c r="O1667" t="str">
        <f t="shared" ref="O1667:O1730" si="53">TEXT(E1667,"dddd")</f>
        <v>Monday</v>
      </c>
      <c r="P1667" s="14">
        <v>6.958333333333333E-2</v>
      </c>
    </row>
    <row r="1668" spans="1:16" x14ac:dyDescent="0.35">
      <c r="A1668">
        <v>1667</v>
      </c>
      <c r="B1668" t="s">
        <v>4472</v>
      </c>
      <c r="C1668" t="s">
        <v>199</v>
      </c>
      <c r="D1668" t="s">
        <v>4473</v>
      </c>
      <c r="E1668" s="3">
        <v>40588</v>
      </c>
      <c r="F1668" t="s">
        <v>4476</v>
      </c>
      <c r="G1668" t="s">
        <v>41</v>
      </c>
      <c r="H1668" s="3">
        <v>40593</v>
      </c>
      <c r="I1668" s="3">
        <v>40594</v>
      </c>
      <c r="J1668">
        <v>6</v>
      </c>
      <c r="K1668" t="s">
        <v>8399</v>
      </c>
      <c r="L1668" s="5">
        <v>13.321</v>
      </c>
      <c r="M1668">
        <v>2011</v>
      </c>
      <c r="N1668">
        <f t="shared" si="52"/>
        <v>1</v>
      </c>
      <c r="O1668" t="str">
        <f t="shared" si="53"/>
        <v>Monday</v>
      </c>
      <c r="P1668" s="14">
        <v>0.31948051948051948</v>
      </c>
    </row>
    <row r="1669" spans="1:16" x14ac:dyDescent="0.35">
      <c r="A1669">
        <v>1668</v>
      </c>
      <c r="B1669" t="s">
        <v>4472</v>
      </c>
      <c r="C1669" t="s">
        <v>199</v>
      </c>
      <c r="D1669" t="s">
        <v>4473</v>
      </c>
      <c r="E1669" s="3">
        <v>40588</v>
      </c>
      <c r="F1669" t="s">
        <v>4277</v>
      </c>
      <c r="G1669" t="s">
        <v>41</v>
      </c>
      <c r="H1669" s="3">
        <v>40593</v>
      </c>
      <c r="I1669" s="3">
        <v>40593</v>
      </c>
      <c r="J1669">
        <v>5</v>
      </c>
      <c r="K1669" t="s">
        <v>8400</v>
      </c>
      <c r="L1669" s="5">
        <v>8.3770000000000007</v>
      </c>
      <c r="M1669">
        <v>2011</v>
      </c>
      <c r="N1669">
        <f t="shared" si="52"/>
        <v>0</v>
      </c>
      <c r="O1669" t="str">
        <f t="shared" si="53"/>
        <v>Monday</v>
      </c>
      <c r="P1669" s="14">
        <v>0.4311688311688312</v>
      </c>
    </row>
    <row r="1670" spans="1:16" x14ac:dyDescent="0.35">
      <c r="A1670">
        <v>1669</v>
      </c>
      <c r="B1670" t="s">
        <v>4472</v>
      </c>
      <c r="C1670" t="s">
        <v>199</v>
      </c>
      <c r="D1670" t="s">
        <v>4473</v>
      </c>
      <c r="E1670" s="3">
        <v>40588</v>
      </c>
      <c r="F1670" t="s">
        <v>3473</v>
      </c>
      <c r="G1670" t="s">
        <v>41</v>
      </c>
      <c r="H1670" s="3">
        <v>40593</v>
      </c>
      <c r="I1670" s="3">
        <v>40594</v>
      </c>
      <c r="J1670">
        <v>6</v>
      </c>
      <c r="K1670" t="s">
        <v>8399</v>
      </c>
      <c r="L1670" s="5">
        <v>1.7809999999999999</v>
      </c>
      <c r="M1670">
        <v>2011</v>
      </c>
      <c r="N1670">
        <f t="shared" si="52"/>
        <v>1</v>
      </c>
      <c r="O1670" t="str">
        <f t="shared" si="53"/>
        <v>Monday</v>
      </c>
      <c r="P1670" s="14">
        <v>0.44</v>
      </c>
    </row>
    <row r="1671" spans="1:16" x14ac:dyDescent="0.35">
      <c r="A1671">
        <v>1670</v>
      </c>
      <c r="B1671" t="s">
        <v>4479</v>
      </c>
      <c r="C1671" t="s">
        <v>84</v>
      </c>
      <c r="D1671" t="s">
        <v>4480</v>
      </c>
      <c r="E1671" s="3">
        <v>41597</v>
      </c>
      <c r="F1671" t="s">
        <v>2852</v>
      </c>
      <c r="G1671" t="s">
        <v>41</v>
      </c>
      <c r="H1671" s="3">
        <v>41602</v>
      </c>
      <c r="I1671" s="3">
        <v>41602</v>
      </c>
      <c r="J1671">
        <v>5</v>
      </c>
      <c r="K1671" t="s">
        <v>8400</v>
      </c>
      <c r="L1671" s="5">
        <v>42.674999999999997</v>
      </c>
      <c r="M1671">
        <v>2013</v>
      </c>
      <c r="N1671">
        <f t="shared" si="52"/>
        <v>0</v>
      </c>
      <c r="O1671" t="str">
        <f t="shared" si="53"/>
        <v>Tuesday</v>
      </c>
      <c r="P1671" s="14">
        <v>0.41980528511821974</v>
      </c>
    </row>
    <row r="1672" spans="1:16" x14ac:dyDescent="0.35">
      <c r="A1672">
        <v>1671</v>
      </c>
      <c r="B1672" t="s">
        <v>4482</v>
      </c>
      <c r="C1672" t="s">
        <v>84</v>
      </c>
      <c r="D1672" t="s">
        <v>4483</v>
      </c>
      <c r="E1672" s="3">
        <v>41627</v>
      </c>
      <c r="F1672" t="s">
        <v>4258</v>
      </c>
      <c r="G1672" t="s">
        <v>41</v>
      </c>
      <c r="H1672" s="3">
        <v>41632</v>
      </c>
      <c r="I1672" s="3">
        <v>41632</v>
      </c>
      <c r="J1672">
        <v>5</v>
      </c>
      <c r="K1672" t="s">
        <v>8400</v>
      </c>
      <c r="L1672" s="5">
        <v>1.3</v>
      </c>
      <c r="M1672">
        <v>2013</v>
      </c>
      <c r="N1672">
        <f t="shared" si="52"/>
        <v>0</v>
      </c>
      <c r="O1672" t="str">
        <f t="shared" si="53"/>
        <v>Thursday</v>
      </c>
      <c r="P1672" s="14">
        <v>2.8571428571428574E-2</v>
      </c>
    </row>
    <row r="1673" spans="1:16" x14ac:dyDescent="0.35">
      <c r="A1673">
        <v>1672</v>
      </c>
      <c r="B1673" t="s">
        <v>4482</v>
      </c>
      <c r="C1673" t="s">
        <v>84</v>
      </c>
      <c r="D1673" t="s">
        <v>4483</v>
      </c>
      <c r="E1673" s="3">
        <v>41627</v>
      </c>
      <c r="F1673" t="s">
        <v>4485</v>
      </c>
      <c r="G1673" t="s">
        <v>41</v>
      </c>
      <c r="H1673" s="3">
        <v>41632</v>
      </c>
      <c r="I1673" s="3">
        <v>41633</v>
      </c>
      <c r="J1673">
        <v>6</v>
      </c>
      <c r="K1673" t="s">
        <v>8399</v>
      </c>
      <c r="L1673" s="5">
        <v>0.86699999999999999</v>
      </c>
      <c r="M1673">
        <v>2013</v>
      </c>
      <c r="N1673">
        <f t="shared" si="52"/>
        <v>1</v>
      </c>
      <c r="O1673" t="str">
        <f t="shared" si="53"/>
        <v>Thursday</v>
      </c>
      <c r="P1673" s="14">
        <v>0.15</v>
      </c>
    </row>
    <row r="1674" spans="1:16" x14ac:dyDescent="0.35">
      <c r="A1674">
        <v>1673</v>
      </c>
      <c r="B1674" t="s">
        <v>4487</v>
      </c>
      <c r="C1674" t="s">
        <v>44</v>
      </c>
      <c r="D1674" t="s">
        <v>4488</v>
      </c>
      <c r="E1674" s="3">
        <v>41536</v>
      </c>
      <c r="F1674" t="s">
        <v>4490</v>
      </c>
      <c r="G1674" t="s">
        <v>139</v>
      </c>
      <c r="H1674" s="3">
        <v>41539</v>
      </c>
      <c r="I1674" s="3">
        <v>41542</v>
      </c>
      <c r="J1674">
        <v>6</v>
      </c>
      <c r="K1674" t="s">
        <v>8399</v>
      </c>
      <c r="L1674" s="5">
        <v>2.9319999999999999</v>
      </c>
      <c r="M1674">
        <v>2013</v>
      </c>
      <c r="N1674">
        <f t="shared" si="52"/>
        <v>3</v>
      </c>
      <c r="O1674" t="str">
        <f t="shared" si="53"/>
        <v>Thursday</v>
      </c>
      <c r="P1674" s="14">
        <v>0.48780487804878048</v>
      </c>
    </row>
    <row r="1675" spans="1:16" x14ac:dyDescent="0.35">
      <c r="A1675">
        <v>1674</v>
      </c>
      <c r="B1675" t="s">
        <v>4487</v>
      </c>
      <c r="C1675" t="s">
        <v>44</v>
      </c>
      <c r="D1675" t="s">
        <v>4488</v>
      </c>
      <c r="E1675" s="3">
        <v>41536</v>
      </c>
      <c r="F1675" t="s">
        <v>4463</v>
      </c>
      <c r="G1675" t="s">
        <v>139</v>
      </c>
      <c r="H1675" s="3">
        <v>41539</v>
      </c>
      <c r="I1675" s="3">
        <v>41539</v>
      </c>
      <c r="J1675">
        <v>3</v>
      </c>
      <c r="K1675" t="s">
        <v>8400</v>
      </c>
      <c r="L1675" s="5">
        <v>6.7960000000000003</v>
      </c>
      <c r="M1675">
        <v>2013</v>
      </c>
      <c r="N1675">
        <f t="shared" si="52"/>
        <v>0</v>
      </c>
      <c r="O1675" t="str">
        <f t="shared" si="53"/>
        <v>Thursday</v>
      </c>
      <c r="P1675" s="14">
        <v>0.43838709677419346</v>
      </c>
    </row>
    <row r="1676" spans="1:16" x14ac:dyDescent="0.35">
      <c r="A1676">
        <v>1675</v>
      </c>
      <c r="B1676" t="s">
        <v>4487</v>
      </c>
      <c r="C1676" t="s">
        <v>44</v>
      </c>
      <c r="D1676" t="s">
        <v>4488</v>
      </c>
      <c r="E1676" s="3">
        <v>41536</v>
      </c>
      <c r="F1676" t="s">
        <v>1715</v>
      </c>
      <c r="G1676" t="s">
        <v>139</v>
      </c>
      <c r="H1676" s="3">
        <v>41539</v>
      </c>
      <c r="I1676" s="3">
        <v>41541</v>
      </c>
      <c r="J1676">
        <v>5</v>
      </c>
      <c r="K1676" t="s">
        <v>8399</v>
      </c>
      <c r="L1676" s="5">
        <v>1.1479999999999999</v>
      </c>
      <c r="M1676">
        <v>2013</v>
      </c>
      <c r="N1676">
        <f t="shared" si="52"/>
        <v>2</v>
      </c>
      <c r="O1676" t="str">
        <f t="shared" si="53"/>
        <v>Thursday</v>
      </c>
      <c r="P1676" s="14">
        <v>6.1333333333333337E-2</v>
      </c>
    </row>
    <row r="1677" spans="1:16" x14ac:dyDescent="0.35">
      <c r="A1677">
        <v>1676</v>
      </c>
      <c r="B1677" t="s">
        <v>4487</v>
      </c>
      <c r="C1677" t="s">
        <v>44</v>
      </c>
      <c r="D1677" t="s">
        <v>4488</v>
      </c>
      <c r="E1677" s="3">
        <v>41536</v>
      </c>
      <c r="F1677" t="s">
        <v>4492</v>
      </c>
      <c r="G1677" t="s">
        <v>139</v>
      </c>
      <c r="H1677" s="3">
        <v>41539</v>
      </c>
      <c r="I1677" s="3">
        <v>41542</v>
      </c>
      <c r="J1677">
        <v>6</v>
      </c>
      <c r="K1677" t="s">
        <v>8399</v>
      </c>
      <c r="L1677" s="5">
        <v>9.8919999999999995</v>
      </c>
      <c r="M1677">
        <v>2013</v>
      </c>
      <c r="N1677">
        <f t="shared" si="52"/>
        <v>3</v>
      </c>
      <c r="O1677" t="str">
        <f t="shared" si="53"/>
        <v>Thursday</v>
      </c>
      <c r="P1677" s="14">
        <v>6.0175438596491229E-2</v>
      </c>
    </row>
    <row r="1678" spans="1:16" x14ac:dyDescent="0.35">
      <c r="A1678">
        <v>1677</v>
      </c>
      <c r="B1678" t="s">
        <v>4487</v>
      </c>
      <c r="C1678" t="s">
        <v>44</v>
      </c>
      <c r="D1678" t="s">
        <v>4488</v>
      </c>
      <c r="E1678" s="3">
        <v>41536</v>
      </c>
      <c r="F1678" t="s">
        <v>3560</v>
      </c>
      <c r="G1678" t="s">
        <v>139</v>
      </c>
      <c r="H1678" s="3">
        <v>41539</v>
      </c>
      <c r="I1678" s="3">
        <v>41542</v>
      </c>
      <c r="J1678">
        <v>6</v>
      </c>
      <c r="K1678" t="s">
        <v>8399</v>
      </c>
      <c r="L1678" s="5">
        <v>12.201000000000001</v>
      </c>
      <c r="M1678">
        <v>2013</v>
      </c>
      <c r="N1678">
        <f t="shared" si="52"/>
        <v>3</v>
      </c>
      <c r="O1678" t="str">
        <f t="shared" si="53"/>
        <v>Thursday</v>
      </c>
      <c r="P1678" s="14">
        <v>0.37032258064516127</v>
      </c>
    </row>
    <row r="1679" spans="1:16" x14ac:dyDescent="0.35">
      <c r="A1679">
        <v>1678</v>
      </c>
      <c r="B1679" t="s">
        <v>4487</v>
      </c>
      <c r="C1679" t="s">
        <v>44</v>
      </c>
      <c r="D1679" t="s">
        <v>4488</v>
      </c>
      <c r="E1679" s="3">
        <v>41536</v>
      </c>
      <c r="F1679" t="s">
        <v>3355</v>
      </c>
      <c r="G1679" t="s">
        <v>139</v>
      </c>
      <c r="H1679" s="3">
        <v>41539</v>
      </c>
      <c r="I1679" s="3">
        <v>41539</v>
      </c>
      <c r="J1679">
        <v>3</v>
      </c>
      <c r="K1679" t="s">
        <v>8400</v>
      </c>
      <c r="L1679" s="5">
        <v>40.225000000000001</v>
      </c>
      <c r="M1679">
        <v>2013</v>
      </c>
      <c r="N1679">
        <f t="shared" si="52"/>
        <v>0</v>
      </c>
      <c r="O1679" t="str">
        <f t="shared" si="53"/>
        <v>Thursday</v>
      </c>
      <c r="P1679" s="14">
        <v>0.13994936708860758</v>
      </c>
    </row>
    <row r="1680" spans="1:16" x14ac:dyDescent="0.35">
      <c r="A1680">
        <v>1679</v>
      </c>
      <c r="B1680" t="s">
        <v>4026</v>
      </c>
      <c r="C1680" t="s">
        <v>44</v>
      </c>
      <c r="D1680" t="s">
        <v>4493</v>
      </c>
      <c r="E1680" s="3">
        <v>41926</v>
      </c>
      <c r="F1680" t="s">
        <v>4495</v>
      </c>
      <c r="G1680" t="s">
        <v>41</v>
      </c>
      <c r="H1680" s="3">
        <v>41931</v>
      </c>
      <c r="I1680" s="3">
        <v>41931</v>
      </c>
      <c r="J1680">
        <v>5</v>
      </c>
      <c r="K1680" t="s">
        <v>8400</v>
      </c>
      <c r="L1680" s="5">
        <v>7.9729999999999999</v>
      </c>
      <c r="M1680">
        <v>2014</v>
      </c>
      <c r="N1680">
        <f t="shared" si="52"/>
        <v>0</v>
      </c>
      <c r="O1680" t="str">
        <f t="shared" si="53"/>
        <v>Tuesday</v>
      </c>
      <c r="P1680" s="14">
        <v>-0.32116569290240582</v>
      </c>
    </row>
    <row r="1681" spans="1:16" x14ac:dyDescent="0.35">
      <c r="A1681">
        <v>1680</v>
      </c>
      <c r="B1681" t="s">
        <v>1764</v>
      </c>
      <c r="C1681" t="s">
        <v>44</v>
      </c>
      <c r="D1681" t="s">
        <v>4496</v>
      </c>
      <c r="E1681" s="3">
        <v>41092</v>
      </c>
      <c r="F1681" t="s">
        <v>4498</v>
      </c>
      <c r="G1681" t="s">
        <v>41</v>
      </c>
      <c r="H1681" s="3">
        <v>41097</v>
      </c>
      <c r="I1681" s="3">
        <v>41097</v>
      </c>
      <c r="J1681">
        <v>5</v>
      </c>
      <c r="K1681" t="s">
        <v>8400</v>
      </c>
      <c r="L1681" s="5">
        <v>25.594000000000001</v>
      </c>
      <c r="M1681">
        <v>2012</v>
      </c>
      <c r="N1681">
        <f t="shared" si="52"/>
        <v>0</v>
      </c>
      <c r="O1681" t="str">
        <f t="shared" si="53"/>
        <v>Monday</v>
      </c>
      <c r="P1681" s="14">
        <v>0.33035294117647057</v>
      </c>
    </row>
    <row r="1682" spans="1:16" x14ac:dyDescent="0.35">
      <c r="A1682">
        <v>1681</v>
      </c>
      <c r="B1682" t="s">
        <v>1764</v>
      </c>
      <c r="C1682" t="s">
        <v>44</v>
      </c>
      <c r="D1682" t="s">
        <v>4496</v>
      </c>
      <c r="E1682" s="3">
        <v>41092</v>
      </c>
      <c r="F1682" t="s">
        <v>4500</v>
      </c>
      <c r="G1682" t="s">
        <v>41</v>
      </c>
      <c r="H1682" s="3">
        <v>41097</v>
      </c>
      <c r="I1682" s="3">
        <v>41097</v>
      </c>
      <c r="J1682">
        <v>5</v>
      </c>
      <c r="K1682" t="s">
        <v>8400</v>
      </c>
      <c r="L1682" s="5">
        <v>8.5850000000000009</v>
      </c>
      <c r="M1682">
        <v>2012</v>
      </c>
      <c r="N1682">
        <f t="shared" si="52"/>
        <v>0</v>
      </c>
      <c r="O1682" t="str">
        <f t="shared" si="53"/>
        <v>Monday</v>
      </c>
      <c r="P1682" s="14">
        <v>7.9816513761467894E-2</v>
      </c>
    </row>
    <row r="1683" spans="1:16" x14ac:dyDescent="0.35">
      <c r="A1683">
        <v>1682</v>
      </c>
      <c r="B1683" t="s">
        <v>3375</v>
      </c>
      <c r="C1683" t="s">
        <v>44</v>
      </c>
      <c r="D1683" t="s">
        <v>4503</v>
      </c>
      <c r="E1683" s="3">
        <v>41731</v>
      </c>
      <c r="F1683" t="s">
        <v>4505</v>
      </c>
      <c r="G1683" t="s">
        <v>41</v>
      </c>
      <c r="H1683" s="3">
        <v>41736</v>
      </c>
      <c r="I1683" s="3">
        <v>41737</v>
      </c>
      <c r="J1683">
        <v>6</v>
      </c>
      <c r="K1683" t="s">
        <v>8399</v>
      </c>
      <c r="L1683" s="5">
        <v>7.9320000000000004</v>
      </c>
      <c r="M1683">
        <v>2014</v>
      </c>
      <c r="N1683">
        <f t="shared" si="52"/>
        <v>1</v>
      </c>
      <c r="O1683" t="str">
        <f t="shared" si="53"/>
        <v>Wednesday</v>
      </c>
      <c r="P1683" s="14">
        <v>0.3498305084745762</v>
      </c>
    </row>
    <row r="1684" spans="1:16" x14ac:dyDescent="0.35">
      <c r="A1684">
        <v>1683</v>
      </c>
      <c r="B1684" t="s">
        <v>4507</v>
      </c>
      <c r="C1684" t="s">
        <v>30</v>
      </c>
      <c r="D1684" t="s">
        <v>4508</v>
      </c>
      <c r="E1684" s="3">
        <v>41027</v>
      </c>
      <c r="F1684" t="s">
        <v>4510</v>
      </c>
      <c r="G1684" t="s">
        <v>139</v>
      </c>
      <c r="H1684" s="3">
        <v>41030</v>
      </c>
      <c r="I1684" s="3">
        <v>41030</v>
      </c>
      <c r="J1684">
        <v>3</v>
      </c>
      <c r="K1684" t="s">
        <v>8400</v>
      </c>
      <c r="L1684" s="5">
        <v>3.5259999999999998</v>
      </c>
      <c r="M1684">
        <v>2012</v>
      </c>
      <c r="N1684">
        <f t="shared" si="52"/>
        <v>0</v>
      </c>
      <c r="O1684" t="str">
        <f t="shared" si="53"/>
        <v>Saturday</v>
      </c>
      <c r="P1684" s="14">
        <v>2.8965517241379309E-2</v>
      </c>
    </row>
    <row r="1685" spans="1:16" x14ac:dyDescent="0.35">
      <c r="A1685">
        <v>1684</v>
      </c>
      <c r="B1685" t="s">
        <v>219</v>
      </c>
      <c r="C1685" t="s">
        <v>199</v>
      </c>
      <c r="D1685" t="s">
        <v>4511</v>
      </c>
      <c r="E1685" s="3">
        <v>41018</v>
      </c>
      <c r="F1685" t="s">
        <v>2361</v>
      </c>
      <c r="G1685" t="s">
        <v>41</v>
      </c>
      <c r="H1685" s="3">
        <v>41023</v>
      </c>
      <c r="I1685" s="3">
        <v>41023</v>
      </c>
      <c r="J1685">
        <v>5</v>
      </c>
      <c r="K1685" t="s">
        <v>8400</v>
      </c>
      <c r="L1685" s="5">
        <v>2.77</v>
      </c>
      <c r="M1685">
        <v>2012</v>
      </c>
      <c r="N1685">
        <f t="shared" si="52"/>
        <v>0</v>
      </c>
      <c r="O1685" t="str">
        <f t="shared" si="53"/>
        <v>Thursday</v>
      </c>
      <c r="P1685" s="14">
        <v>1.9199999999999998E-2</v>
      </c>
    </row>
    <row r="1686" spans="1:16" x14ac:dyDescent="0.35">
      <c r="A1686">
        <v>1685</v>
      </c>
      <c r="B1686" t="s">
        <v>3284</v>
      </c>
      <c r="C1686" t="s">
        <v>30</v>
      </c>
      <c r="D1686" t="s">
        <v>4512</v>
      </c>
      <c r="E1686" s="3">
        <v>41176</v>
      </c>
      <c r="F1686" t="s">
        <v>1120</v>
      </c>
      <c r="G1686" t="s">
        <v>41</v>
      </c>
      <c r="H1686" s="3">
        <v>41181</v>
      </c>
      <c r="I1686" s="3">
        <v>41184</v>
      </c>
      <c r="J1686">
        <v>8</v>
      </c>
      <c r="K1686" t="s">
        <v>8399</v>
      </c>
      <c r="L1686" s="5">
        <v>27.094999999999999</v>
      </c>
      <c r="M1686">
        <v>2012</v>
      </c>
      <c r="N1686">
        <f t="shared" si="52"/>
        <v>3</v>
      </c>
      <c r="O1686" t="str">
        <f t="shared" si="53"/>
        <v>Monday</v>
      </c>
      <c r="P1686" s="14">
        <v>-3.7253321495455557E-2</v>
      </c>
    </row>
    <row r="1687" spans="1:16" x14ac:dyDescent="0.35">
      <c r="A1687">
        <v>1686</v>
      </c>
      <c r="B1687" t="s">
        <v>400</v>
      </c>
      <c r="C1687" t="s">
        <v>84</v>
      </c>
      <c r="D1687" t="s">
        <v>4514</v>
      </c>
      <c r="E1687" s="3">
        <v>41435</v>
      </c>
      <c r="F1687" t="s">
        <v>4516</v>
      </c>
      <c r="G1687" t="s">
        <v>139</v>
      </c>
      <c r="H1687" s="3">
        <v>41438</v>
      </c>
      <c r="I1687" s="3">
        <v>41438</v>
      </c>
      <c r="J1687">
        <v>3</v>
      </c>
      <c r="K1687" t="s">
        <v>8400</v>
      </c>
      <c r="L1687" s="5">
        <v>3.1230000000000002</v>
      </c>
      <c r="M1687">
        <v>2013</v>
      </c>
      <c r="N1687">
        <f t="shared" si="52"/>
        <v>0</v>
      </c>
      <c r="O1687" t="str">
        <f t="shared" si="53"/>
        <v>Monday</v>
      </c>
      <c r="P1687" s="14">
        <v>0.49009900990099003</v>
      </c>
    </row>
    <row r="1688" spans="1:16" x14ac:dyDescent="0.35">
      <c r="A1688">
        <v>1687</v>
      </c>
      <c r="B1688" t="s">
        <v>4518</v>
      </c>
      <c r="C1688" t="s">
        <v>84</v>
      </c>
      <c r="D1688" t="s">
        <v>4519</v>
      </c>
      <c r="E1688" s="3">
        <v>41941</v>
      </c>
      <c r="F1688" t="s">
        <v>1809</v>
      </c>
      <c r="G1688" t="s">
        <v>41</v>
      </c>
      <c r="H1688" s="3">
        <v>41946</v>
      </c>
      <c r="I1688" s="3">
        <v>41948</v>
      </c>
      <c r="J1688">
        <v>7</v>
      </c>
      <c r="K1688" t="s">
        <v>8399</v>
      </c>
      <c r="L1688" s="5">
        <v>31.707000000000001</v>
      </c>
      <c r="M1688">
        <v>2014</v>
      </c>
      <c r="N1688">
        <f t="shared" si="52"/>
        <v>2</v>
      </c>
      <c r="O1688" t="str">
        <f t="shared" si="53"/>
        <v>Wednesday</v>
      </c>
      <c r="P1688" s="14">
        <v>7.9880059970014988E-2</v>
      </c>
    </row>
    <row r="1689" spans="1:16" x14ac:dyDescent="0.35">
      <c r="A1689">
        <v>1688</v>
      </c>
      <c r="B1689" t="s">
        <v>4521</v>
      </c>
      <c r="C1689" t="s">
        <v>84</v>
      </c>
      <c r="D1689" t="s">
        <v>4522</v>
      </c>
      <c r="E1689" s="3">
        <v>40714</v>
      </c>
      <c r="F1689" t="s">
        <v>1807</v>
      </c>
      <c r="G1689" t="s">
        <v>155</v>
      </c>
      <c r="H1689" s="3">
        <v>40716</v>
      </c>
      <c r="I1689" s="3">
        <v>40716</v>
      </c>
      <c r="J1689">
        <v>2</v>
      </c>
      <c r="K1689" t="s">
        <v>8400</v>
      </c>
      <c r="L1689" s="5">
        <v>1.147</v>
      </c>
      <c r="M1689">
        <v>2011</v>
      </c>
      <c r="N1689">
        <f t="shared" si="52"/>
        <v>0</v>
      </c>
      <c r="O1689" t="str">
        <f t="shared" si="53"/>
        <v>Monday</v>
      </c>
      <c r="P1689" s="14">
        <v>-0.26306370794559764</v>
      </c>
    </row>
    <row r="1690" spans="1:16" x14ac:dyDescent="0.35">
      <c r="A1690">
        <v>1689</v>
      </c>
      <c r="B1690" t="s">
        <v>4521</v>
      </c>
      <c r="C1690" t="s">
        <v>84</v>
      </c>
      <c r="D1690" t="s">
        <v>4522</v>
      </c>
      <c r="E1690" s="3">
        <v>40714</v>
      </c>
      <c r="F1690" t="s">
        <v>3111</v>
      </c>
      <c r="G1690" t="s">
        <v>155</v>
      </c>
      <c r="H1690" s="3">
        <v>40716</v>
      </c>
      <c r="I1690" s="3">
        <v>40716</v>
      </c>
      <c r="J1690">
        <v>2</v>
      </c>
      <c r="K1690" t="s">
        <v>8400</v>
      </c>
      <c r="L1690" s="5">
        <v>30.117000000000001</v>
      </c>
      <c r="M1690">
        <v>2011</v>
      </c>
      <c r="N1690">
        <f t="shared" si="52"/>
        <v>0</v>
      </c>
      <c r="O1690" t="str">
        <f t="shared" si="53"/>
        <v>Monday</v>
      </c>
      <c r="P1690" s="14">
        <v>-0.30750110251373131</v>
      </c>
    </row>
    <row r="1691" spans="1:16" x14ac:dyDescent="0.35">
      <c r="A1691">
        <v>1690</v>
      </c>
      <c r="B1691" t="s">
        <v>1544</v>
      </c>
      <c r="C1691" t="s">
        <v>84</v>
      </c>
      <c r="D1691" t="s">
        <v>4523</v>
      </c>
      <c r="E1691" s="3">
        <v>40721</v>
      </c>
      <c r="F1691" t="s">
        <v>4525</v>
      </c>
      <c r="G1691" t="s">
        <v>242</v>
      </c>
      <c r="H1691" s="3">
        <v>40721</v>
      </c>
      <c r="I1691" s="3">
        <v>40721</v>
      </c>
      <c r="J1691">
        <v>0</v>
      </c>
      <c r="K1691" t="s">
        <v>8400</v>
      </c>
      <c r="L1691" s="5">
        <v>42.847000000000001</v>
      </c>
      <c r="M1691">
        <v>2011</v>
      </c>
      <c r="N1691">
        <f t="shared" si="52"/>
        <v>0</v>
      </c>
      <c r="O1691" t="str">
        <f t="shared" si="53"/>
        <v>Monday</v>
      </c>
      <c r="P1691" s="14">
        <v>0.48</v>
      </c>
    </row>
    <row r="1692" spans="1:16" x14ac:dyDescent="0.35">
      <c r="A1692">
        <v>1691</v>
      </c>
      <c r="B1692" t="s">
        <v>1544</v>
      </c>
      <c r="C1692" t="s">
        <v>84</v>
      </c>
      <c r="D1692" t="s">
        <v>4523</v>
      </c>
      <c r="E1692" s="3">
        <v>40721</v>
      </c>
      <c r="F1692" t="s">
        <v>2668</v>
      </c>
      <c r="G1692" t="s">
        <v>242</v>
      </c>
      <c r="H1692" s="3">
        <v>40721</v>
      </c>
      <c r="I1692" s="3">
        <v>40721</v>
      </c>
      <c r="J1692">
        <v>0</v>
      </c>
      <c r="K1692" t="s">
        <v>8400</v>
      </c>
      <c r="L1692" s="5">
        <v>25.462</v>
      </c>
      <c r="M1692">
        <v>2011</v>
      </c>
      <c r="N1692">
        <f t="shared" si="52"/>
        <v>0</v>
      </c>
      <c r="O1692" t="str">
        <f t="shared" si="53"/>
        <v>Monday</v>
      </c>
      <c r="P1692" s="14">
        <v>0.44152173913043474</v>
      </c>
    </row>
    <row r="1693" spans="1:16" x14ac:dyDescent="0.35">
      <c r="A1693">
        <v>1692</v>
      </c>
      <c r="B1693" t="s">
        <v>1544</v>
      </c>
      <c r="C1693" t="s">
        <v>84</v>
      </c>
      <c r="D1693" t="s">
        <v>4523</v>
      </c>
      <c r="E1693" s="3">
        <v>40721</v>
      </c>
      <c r="F1693" t="s">
        <v>1478</v>
      </c>
      <c r="G1693" t="s">
        <v>242</v>
      </c>
      <c r="H1693" s="3">
        <v>40721</v>
      </c>
      <c r="I1693" s="3">
        <v>40723</v>
      </c>
      <c r="J1693">
        <v>2</v>
      </c>
      <c r="K1693" t="s">
        <v>8399</v>
      </c>
      <c r="L1693" s="5">
        <v>21.986999999999998</v>
      </c>
      <c r="M1693">
        <v>2011</v>
      </c>
      <c r="N1693">
        <f t="shared" si="52"/>
        <v>2</v>
      </c>
      <c r="O1693" t="str">
        <f t="shared" si="53"/>
        <v>Monday</v>
      </c>
      <c r="P1693" s="14">
        <v>1.9710144927536234E-2</v>
      </c>
    </row>
    <row r="1694" spans="1:16" x14ac:dyDescent="0.35">
      <c r="A1694">
        <v>1693</v>
      </c>
      <c r="B1694" t="s">
        <v>1544</v>
      </c>
      <c r="C1694" t="s">
        <v>84</v>
      </c>
      <c r="D1694" t="s">
        <v>4523</v>
      </c>
      <c r="E1694" s="3">
        <v>40721</v>
      </c>
      <c r="F1694" t="s">
        <v>2239</v>
      </c>
      <c r="G1694" t="s">
        <v>242</v>
      </c>
      <c r="H1694" s="3">
        <v>40721</v>
      </c>
      <c r="I1694" s="3">
        <v>40721</v>
      </c>
      <c r="J1694">
        <v>0</v>
      </c>
      <c r="K1694" t="s">
        <v>8400</v>
      </c>
      <c r="L1694" s="5">
        <v>21.684000000000001</v>
      </c>
      <c r="M1694">
        <v>2011</v>
      </c>
      <c r="N1694">
        <f t="shared" si="52"/>
        <v>0</v>
      </c>
      <c r="O1694" t="str">
        <f t="shared" si="53"/>
        <v>Monday</v>
      </c>
      <c r="P1694" s="14">
        <v>9.5522388059701493E-3</v>
      </c>
    </row>
    <row r="1695" spans="1:16" x14ac:dyDescent="0.35">
      <c r="A1695">
        <v>1694</v>
      </c>
      <c r="B1695" t="s">
        <v>1544</v>
      </c>
      <c r="C1695" t="s">
        <v>84</v>
      </c>
      <c r="D1695" t="s">
        <v>4523</v>
      </c>
      <c r="E1695" s="3">
        <v>40721</v>
      </c>
      <c r="F1695" t="s">
        <v>714</v>
      </c>
      <c r="G1695" t="s">
        <v>242</v>
      </c>
      <c r="H1695" s="3">
        <v>40721</v>
      </c>
      <c r="I1695" s="3">
        <v>40723</v>
      </c>
      <c r="J1695">
        <v>2</v>
      </c>
      <c r="K1695" t="s">
        <v>8399</v>
      </c>
      <c r="L1695" s="5">
        <v>16.135000000000002</v>
      </c>
      <c r="M1695">
        <v>2011</v>
      </c>
      <c r="N1695">
        <f t="shared" si="52"/>
        <v>2</v>
      </c>
      <c r="O1695" t="str">
        <f t="shared" si="53"/>
        <v>Monday</v>
      </c>
      <c r="P1695" s="14">
        <v>1.9701492537313434E-2</v>
      </c>
    </row>
    <row r="1696" spans="1:16" x14ac:dyDescent="0.35">
      <c r="A1696">
        <v>1695</v>
      </c>
      <c r="B1696" t="s">
        <v>1859</v>
      </c>
      <c r="C1696" t="s">
        <v>30</v>
      </c>
      <c r="D1696" t="s">
        <v>4526</v>
      </c>
      <c r="E1696" s="3">
        <v>40942</v>
      </c>
      <c r="F1696" t="s">
        <v>4490</v>
      </c>
      <c r="G1696" t="s">
        <v>41</v>
      </c>
      <c r="H1696" s="3">
        <v>40947</v>
      </c>
      <c r="I1696" s="3">
        <v>40947</v>
      </c>
      <c r="J1696">
        <v>5</v>
      </c>
      <c r="K1696" t="s">
        <v>8400</v>
      </c>
      <c r="L1696" s="5">
        <v>2.274</v>
      </c>
      <c r="M1696">
        <v>2012</v>
      </c>
      <c r="N1696">
        <f t="shared" si="52"/>
        <v>0</v>
      </c>
      <c r="O1696" t="str">
        <f t="shared" si="53"/>
        <v>Friday</v>
      </c>
      <c r="P1696" s="14">
        <v>0.48000000000000009</v>
      </c>
    </row>
    <row r="1697" spans="1:16" x14ac:dyDescent="0.35">
      <c r="A1697">
        <v>1696</v>
      </c>
      <c r="B1697" t="s">
        <v>1859</v>
      </c>
      <c r="C1697" t="s">
        <v>30</v>
      </c>
      <c r="D1697" t="s">
        <v>4526</v>
      </c>
      <c r="E1697" s="3">
        <v>40942</v>
      </c>
      <c r="F1697" t="s">
        <v>2692</v>
      </c>
      <c r="G1697" t="s">
        <v>41</v>
      </c>
      <c r="H1697" s="3">
        <v>40947</v>
      </c>
      <c r="I1697" s="3">
        <v>40947</v>
      </c>
      <c r="J1697">
        <v>5</v>
      </c>
      <c r="K1697" t="s">
        <v>8400</v>
      </c>
      <c r="L1697" s="5">
        <v>2.5939999999999999</v>
      </c>
      <c r="M1697">
        <v>2012</v>
      </c>
      <c r="N1697">
        <f t="shared" si="52"/>
        <v>0</v>
      </c>
      <c r="O1697" t="str">
        <f t="shared" si="53"/>
        <v>Friday</v>
      </c>
      <c r="P1697" s="14">
        <v>-0.12135947933038684</v>
      </c>
    </row>
    <row r="1698" spans="1:16" x14ac:dyDescent="0.35">
      <c r="A1698">
        <v>1697</v>
      </c>
      <c r="B1698" t="s">
        <v>1496</v>
      </c>
      <c r="C1698" t="s">
        <v>84</v>
      </c>
      <c r="D1698" t="s">
        <v>4527</v>
      </c>
      <c r="E1698" s="3">
        <v>40834</v>
      </c>
      <c r="F1698" t="s">
        <v>4529</v>
      </c>
      <c r="G1698" t="s">
        <v>41</v>
      </c>
      <c r="H1698" s="3">
        <v>40839</v>
      </c>
      <c r="I1698" s="3">
        <v>40839</v>
      </c>
      <c r="J1698">
        <v>5</v>
      </c>
      <c r="K1698" t="s">
        <v>8400</v>
      </c>
      <c r="L1698" s="5">
        <v>8.3870000000000005</v>
      </c>
      <c r="M1698">
        <v>2011</v>
      </c>
      <c r="N1698">
        <f t="shared" si="52"/>
        <v>0</v>
      </c>
      <c r="O1698" t="str">
        <f t="shared" si="53"/>
        <v>Tuesday</v>
      </c>
      <c r="P1698" s="14">
        <v>9.9677419354838717E-2</v>
      </c>
    </row>
    <row r="1699" spans="1:16" x14ac:dyDescent="0.35">
      <c r="A1699">
        <v>1698</v>
      </c>
      <c r="B1699" t="s">
        <v>1496</v>
      </c>
      <c r="C1699" t="s">
        <v>84</v>
      </c>
      <c r="D1699" t="s">
        <v>4527</v>
      </c>
      <c r="E1699" s="3">
        <v>40834</v>
      </c>
      <c r="F1699" t="s">
        <v>4531</v>
      </c>
      <c r="G1699" t="s">
        <v>41</v>
      </c>
      <c r="H1699" s="3">
        <v>40839</v>
      </c>
      <c r="I1699" s="3">
        <v>40839</v>
      </c>
      <c r="J1699">
        <v>5</v>
      </c>
      <c r="K1699" t="s">
        <v>8400</v>
      </c>
      <c r="L1699" s="5">
        <v>48.003999999999998</v>
      </c>
      <c r="M1699">
        <v>2011</v>
      </c>
      <c r="N1699">
        <f t="shared" si="52"/>
        <v>0</v>
      </c>
      <c r="O1699" t="str">
        <f t="shared" si="53"/>
        <v>Tuesday</v>
      </c>
      <c r="P1699" s="14">
        <v>0.32985337243401763</v>
      </c>
    </row>
    <row r="1700" spans="1:16" x14ac:dyDescent="0.35">
      <c r="A1700">
        <v>1699</v>
      </c>
      <c r="B1700" t="s">
        <v>3811</v>
      </c>
      <c r="C1700" t="s">
        <v>30</v>
      </c>
      <c r="D1700" t="s">
        <v>4532</v>
      </c>
      <c r="E1700" s="3">
        <v>41703</v>
      </c>
      <c r="F1700" t="s">
        <v>766</v>
      </c>
      <c r="G1700" t="s">
        <v>139</v>
      </c>
      <c r="H1700" s="3">
        <v>41706</v>
      </c>
      <c r="I1700" s="3">
        <v>41709</v>
      </c>
      <c r="J1700">
        <v>6</v>
      </c>
      <c r="K1700" t="s">
        <v>8399</v>
      </c>
      <c r="L1700" s="5">
        <v>22.332999999999998</v>
      </c>
      <c r="M1700">
        <v>2014</v>
      </c>
      <c r="N1700">
        <f t="shared" si="52"/>
        <v>3</v>
      </c>
      <c r="O1700" t="str">
        <f t="shared" si="53"/>
        <v>Wednesday</v>
      </c>
      <c r="P1700" s="14">
        <v>-0.18107303417434728</v>
      </c>
    </row>
    <row r="1701" spans="1:16" x14ac:dyDescent="0.35">
      <c r="A1701">
        <v>1700</v>
      </c>
      <c r="B1701" t="s">
        <v>435</v>
      </c>
      <c r="C1701" t="s">
        <v>30</v>
      </c>
      <c r="D1701" t="s">
        <v>4533</v>
      </c>
      <c r="E1701" s="3">
        <v>41194</v>
      </c>
      <c r="F1701" t="s">
        <v>655</v>
      </c>
      <c r="G1701" t="s">
        <v>139</v>
      </c>
      <c r="H1701" s="3">
        <v>41197</v>
      </c>
      <c r="I1701" s="3">
        <v>41197</v>
      </c>
      <c r="J1701">
        <v>3</v>
      </c>
      <c r="K1701" t="s">
        <v>8400</v>
      </c>
      <c r="L1701" s="5">
        <v>8.4949999999999992</v>
      </c>
      <c r="M1701">
        <v>2012</v>
      </c>
      <c r="N1701">
        <f t="shared" si="52"/>
        <v>0</v>
      </c>
      <c r="O1701" t="str">
        <f t="shared" si="53"/>
        <v>Friday</v>
      </c>
      <c r="P1701" s="14">
        <v>0.3961904761904762</v>
      </c>
    </row>
    <row r="1702" spans="1:16" x14ac:dyDescent="0.35">
      <c r="A1702">
        <v>1701</v>
      </c>
      <c r="B1702" t="s">
        <v>4535</v>
      </c>
      <c r="C1702" t="s">
        <v>199</v>
      </c>
      <c r="D1702" t="s">
        <v>4536</v>
      </c>
      <c r="E1702" s="3">
        <v>41390</v>
      </c>
      <c r="F1702" t="s">
        <v>4538</v>
      </c>
      <c r="G1702" t="s">
        <v>41</v>
      </c>
      <c r="H1702" s="3">
        <v>41395</v>
      </c>
      <c r="I1702" s="3">
        <v>41395</v>
      </c>
      <c r="J1702">
        <v>5</v>
      </c>
      <c r="K1702" t="s">
        <v>8400</v>
      </c>
      <c r="L1702" s="5">
        <v>14.196999999999999</v>
      </c>
      <c r="M1702">
        <v>2013</v>
      </c>
      <c r="N1702">
        <f t="shared" si="52"/>
        <v>0</v>
      </c>
      <c r="O1702" t="str">
        <f t="shared" si="53"/>
        <v>Friday</v>
      </c>
      <c r="P1702" s="14">
        <v>0.33392327968180691</v>
      </c>
    </row>
    <row r="1703" spans="1:16" x14ac:dyDescent="0.35">
      <c r="A1703">
        <v>1702</v>
      </c>
      <c r="B1703" t="s">
        <v>4540</v>
      </c>
      <c r="C1703" t="s">
        <v>44</v>
      </c>
      <c r="D1703" t="s">
        <v>4542</v>
      </c>
      <c r="E1703" s="3">
        <v>40801</v>
      </c>
      <c r="F1703" t="s">
        <v>1162</v>
      </c>
      <c r="G1703" t="s">
        <v>155</v>
      </c>
      <c r="H1703" s="3">
        <v>40803</v>
      </c>
      <c r="I1703" s="3">
        <v>40803</v>
      </c>
      <c r="J1703">
        <v>2</v>
      </c>
      <c r="K1703" t="s">
        <v>8400</v>
      </c>
      <c r="L1703" s="5">
        <v>204.31299999999999</v>
      </c>
      <c r="M1703">
        <v>2011</v>
      </c>
      <c r="N1703">
        <f t="shared" si="52"/>
        <v>0</v>
      </c>
      <c r="O1703" t="str">
        <f t="shared" si="53"/>
        <v>Thursday</v>
      </c>
      <c r="P1703" s="14">
        <v>-9.8084482243830651E-2</v>
      </c>
    </row>
    <row r="1704" spans="1:16" x14ac:dyDescent="0.35">
      <c r="A1704">
        <v>1703</v>
      </c>
      <c r="B1704" t="s">
        <v>4118</v>
      </c>
      <c r="C1704" t="s">
        <v>30</v>
      </c>
      <c r="D1704" t="s">
        <v>4543</v>
      </c>
      <c r="E1704" s="3">
        <v>40841</v>
      </c>
      <c r="F1704" t="s">
        <v>3469</v>
      </c>
      <c r="G1704" t="s">
        <v>41</v>
      </c>
      <c r="H1704" s="3">
        <v>40846</v>
      </c>
      <c r="I1704" s="3">
        <v>40846</v>
      </c>
      <c r="J1704">
        <v>5</v>
      </c>
      <c r="K1704" t="s">
        <v>8400</v>
      </c>
      <c r="L1704" s="5">
        <v>0.20599999999999999</v>
      </c>
      <c r="M1704">
        <v>2011</v>
      </c>
      <c r="N1704">
        <f t="shared" si="52"/>
        <v>0</v>
      </c>
      <c r="O1704" t="str">
        <f t="shared" si="53"/>
        <v>Tuesday</v>
      </c>
      <c r="P1704" s="14">
        <v>0.28499999999999998</v>
      </c>
    </row>
    <row r="1705" spans="1:16" x14ac:dyDescent="0.35">
      <c r="A1705">
        <v>1704</v>
      </c>
      <c r="B1705" t="s">
        <v>1561</v>
      </c>
      <c r="C1705" t="s">
        <v>84</v>
      </c>
      <c r="D1705" t="s">
        <v>4544</v>
      </c>
      <c r="E1705" s="3">
        <v>41566</v>
      </c>
      <c r="F1705" t="s">
        <v>1863</v>
      </c>
      <c r="G1705" t="s">
        <v>41</v>
      </c>
      <c r="H1705" s="3">
        <v>41571</v>
      </c>
      <c r="I1705" s="3">
        <v>41572</v>
      </c>
      <c r="J1705">
        <v>6</v>
      </c>
      <c r="K1705" t="s">
        <v>8399</v>
      </c>
      <c r="L1705" s="5">
        <v>1.829</v>
      </c>
      <c r="M1705">
        <v>2013</v>
      </c>
      <c r="N1705">
        <f t="shared" si="52"/>
        <v>1</v>
      </c>
      <c r="O1705" t="str">
        <f t="shared" si="53"/>
        <v>Saturday</v>
      </c>
      <c r="P1705" s="14">
        <v>-0.22582552533430353</v>
      </c>
    </row>
    <row r="1706" spans="1:16" x14ac:dyDescent="0.35">
      <c r="A1706">
        <v>1705</v>
      </c>
      <c r="B1706" t="s">
        <v>2694</v>
      </c>
      <c r="C1706" t="s">
        <v>84</v>
      </c>
      <c r="D1706" t="s">
        <v>4545</v>
      </c>
      <c r="E1706" s="3">
        <v>41988</v>
      </c>
      <c r="F1706" t="s">
        <v>989</v>
      </c>
      <c r="G1706" t="s">
        <v>41</v>
      </c>
      <c r="H1706" s="3">
        <v>41993</v>
      </c>
      <c r="I1706" s="3">
        <v>41995</v>
      </c>
      <c r="J1706">
        <v>7</v>
      </c>
      <c r="K1706" t="s">
        <v>8399</v>
      </c>
      <c r="L1706" s="5">
        <v>4.7990000000000004</v>
      </c>
      <c r="M1706">
        <v>2014</v>
      </c>
      <c r="N1706">
        <f t="shared" si="52"/>
        <v>2</v>
      </c>
      <c r="O1706" t="str">
        <f t="shared" si="53"/>
        <v>Monday</v>
      </c>
      <c r="P1706" s="14">
        <v>0.35884615384615376</v>
      </c>
    </row>
    <row r="1707" spans="1:16" x14ac:dyDescent="0.35">
      <c r="A1707">
        <v>1706</v>
      </c>
      <c r="B1707" t="s">
        <v>4547</v>
      </c>
      <c r="C1707" t="s">
        <v>30</v>
      </c>
      <c r="D1707" t="s">
        <v>4548</v>
      </c>
      <c r="E1707" s="3">
        <v>41642</v>
      </c>
      <c r="F1707" t="s">
        <v>4549</v>
      </c>
      <c r="G1707" t="s">
        <v>139</v>
      </c>
      <c r="H1707" s="3">
        <v>41645</v>
      </c>
      <c r="I1707" s="3">
        <v>41645</v>
      </c>
      <c r="J1707">
        <v>3</v>
      </c>
      <c r="K1707" t="s">
        <v>8400</v>
      </c>
      <c r="L1707" s="5">
        <v>27.306999999999999</v>
      </c>
      <c r="M1707">
        <v>2014</v>
      </c>
      <c r="N1707">
        <f t="shared" si="52"/>
        <v>0</v>
      </c>
      <c r="O1707" t="str">
        <f t="shared" si="53"/>
        <v>Friday</v>
      </c>
      <c r="P1707" s="14">
        <v>0.46892307692307694</v>
      </c>
    </row>
    <row r="1708" spans="1:16" x14ac:dyDescent="0.35">
      <c r="A1708">
        <v>1707</v>
      </c>
      <c r="B1708" t="s">
        <v>4551</v>
      </c>
      <c r="C1708" t="s">
        <v>84</v>
      </c>
      <c r="D1708" t="s">
        <v>4552</v>
      </c>
      <c r="E1708" s="3">
        <v>41010</v>
      </c>
      <c r="F1708" t="s">
        <v>4554</v>
      </c>
      <c r="G1708" t="s">
        <v>242</v>
      </c>
      <c r="H1708" s="3">
        <v>41010</v>
      </c>
      <c r="I1708" s="3">
        <v>41013</v>
      </c>
      <c r="J1708">
        <v>3</v>
      </c>
      <c r="K1708" t="s">
        <v>8399</v>
      </c>
      <c r="L1708" s="5">
        <v>17.099</v>
      </c>
      <c r="M1708">
        <v>2012</v>
      </c>
      <c r="N1708">
        <f t="shared" si="52"/>
        <v>3</v>
      </c>
      <c r="O1708" t="str">
        <f t="shared" si="53"/>
        <v>Wednesday</v>
      </c>
      <c r="P1708" s="14">
        <v>0.25811320754716982</v>
      </c>
    </row>
    <row r="1709" spans="1:16" x14ac:dyDescent="0.35">
      <c r="A1709">
        <v>1708</v>
      </c>
      <c r="B1709" t="s">
        <v>4551</v>
      </c>
      <c r="C1709" t="s">
        <v>84</v>
      </c>
      <c r="D1709" t="s">
        <v>4552</v>
      </c>
      <c r="E1709" s="3">
        <v>41010</v>
      </c>
      <c r="F1709" t="s">
        <v>4282</v>
      </c>
      <c r="G1709" t="s">
        <v>242</v>
      </c>
      <c r="H1709" s="3">
        <v>41010</v>
      </c>
      <c r="I1709" s="3">
        <v>41010</v>
      </c>
      <c r="J1709">
        <v>0</v>
      </c>
      <c r="K1709" t="s">
        <v>8400</v>
      </c>
      <c r="L1709" s="5">
        <v>85.840999999999994</v>
      </c>
      <c r="M1709">
        <v>2012</v>
      </c>
      <c r="N1709">
        <f t="shared" si="52"/>
        <v>0</v>
      </c>
      <c r="O1709" t="str">
        <f t="shared" si="53"/>
        <v>Wednesday</v>
      </c>
      <c r="P1709" s="14">
        <v>0.28869959104113935</v>
      </c>
    </row>
    <row r="1710" spans="1:16" x14ac:dyDescent="0.35">
      <c r="A1710">
        <v>1709</v>
      </c>
      <c r="B1710" t="s">
        <v>4556</v>
      </c>
      <c r="C1710" t="s">
        <v>30</v>
      </c>
      <c r="D1710" t="s">
        <v>4557</v>
      </c>
      <c r="E1710" s="3">
        <v>40997</v>
      </c>
      <c r="F1710" t="s">
        <v>1317</v>
      </c>
      <c r="G1710" t="s">
        <v>41</v>
      </c>
      <c r="H1710" s="3">
        <v>41002</v>
      </c>
      <c r="I1710" s="3">
        <v>41002</v>
      </c>
      <c r="J1710">
        <v>5</v>
      </c>
      <c r="K1710" t="s">
        <v>8400</v>
      </c>
      <c r="L1710" s="5">
        <v>3.0750000000000002</v>
      </c>
      <c r="M1710">
        <v>2012</v>
      </c>
      <c r="N1710">
        <f t="shared" si="52"/>
        <v>0</v>
      </c>
      <c r="O1710" t="str">
        <f t="shared" si="53"/>
        <v>Thursday</v>
      </c>
      <c r="P1710" s="14">
        <v>0.44418604651162796</v>
      </c>
    </row>
    <row r="1711" spans="1:16" x14ac:dyDescent="0.35">
      <c r="A1711">
        <v>1710</v>
      </c>
      <c r="B1711" t="s">
        <v>4556</v>
      </c>
      <c r="C1711" t="s">
        <v>30</v>
      </c>
      <c r="D1711" t="s">
        <v>4557</v>
      </c>
      <c r="E1711" s="3">
        <v>40997</v>
      </c>
      <c r="F1711" t="s">
        <v>4559</v>
      </c>
      <c r="G1711" t="s">
        <v>41</v>
      </c>
      <c r="H1711" s="3">
        <v>41002</v>
      </c>
      <c r="I1711" s="3">
        <v>41002</v>
      </c>
      <c r="J1711">
        <v>5</v>
      </c>
      <c r="K1711" t="s">
        <v>8400</v>
      </c>
      <c r="L1711" s="5">
        <v>61.304000000000002</v>
      </c>
      <c r="M1711">
        <v>2012</v>
      </c>
      <c r="N1711">
        <f t="shared" si="52"/>
        <v>0</v>
      </c>
      <c r="O1711" t="str">
        <f t="shared" si="53"/>
        <v>Thursday</v>
      </c>
      <c r="P1711" s="14">
        <v>0.26315789473684209</v>
      </c>
    </row>
    <row r="1712" spans="1:16" x14ac:dyDescent="0.35">
      <c r="A1712">
        <v>1711</v>
      </c>
      <c r="B1712" t="s">
        <v>4561</v>
      </c>
      <c r="C1712" t="s">
        <v>44</v>
      </c>
      <c r="D1712" t="s">
        <v>4562</v>
      </c>
      <c r="E1712" s="3">
        <v>41436</v>
      </c>
      <c r="F1712" t="s">
        <v>4564</v>
      </c>
      <c r="G1712" t="s">
        <v>139</v>
      </c>
      <c r="H1712" s="3">
        <v>41439</v>
      </c>
      <c r="I1712" s="3">
        <v>41439</v>
      </c>
      <c r="J1712">
        <v>3</v>
      </c>
      <c r="K1712" t="s">
        <v>8400</v>
      </c>
      <c r="L1712" s="5">
        <v>2.4820000000000002</v>
      </c>
      <c r="M1712">
        <v>2013</v>
      </c>
      <c r="N1712">
        <f t="shared" si="52"/>
        <v>0</v>
      </c>
      <c r="O1712" t="str">
        <f t="shared" si="53"/>
        <v>Tuesday</v>
      </c>
      <c r="P1712" s="14">
        <v>-0.14621178555604791</v>
      </c>
    </row>
    <row r="1713" spans="1:16" x14ac:dyDescent="0.35">
      <c r="A1713">
        <v>1712</v>
      </c>
      <c r="B1713" t="s">
        <v>1828</v>
      </c>
      <c r="C1713" t="s">
        <v>30</v>
      </c>
      <c r="D1713" t="s">
        <v>4566</v>
      </c>
      <c r="E1713" s="3">
        <v>41633</v>
      </c>
      <c r="F1713" t="s">
        <v>4568</v>
      </c>
      <c r="G1713" t="s">
        <v>139</v>
      </c>
      <c r="H1713" s="3">
        <v>41636</v>
      </c>
      <c r="I1713" s="3">
        <v>41639</v>
      </c>
      <c r="J1713">
        <v>6</v>
      </c>
      <c r="K1713" t="s">
        <v>8399</v>
      </c>
      <c r="L1713" s="5">
        <v>3.0950000000000002</v>
      </c>
      <c r="M1713">
        <v>2013</v>
      </c>
      <c r="N1713">
        <f t="shared" si="52"/>
        <v>3</v>
      </c>
      <c r="O1713" t="str">
        <f t="shared" si="53"/>
        <v>Wednesday</v>
      </c>
      <c r="P1713" s="14">
        <v>0.35111111111111115</v>
      </c>
    </row>
    <row r="1714" spans="1:16" x14ac:dyDescent="0.35">
      <c r="A1714">
        <v>1713</v>
      </c>
      <c r="B1714" t="s">
        <v>1828</v>
      </c>
      <c r="C1714" t="s">
        <v>30</v>
      </c>
      <c r="D1714" t="s">
        <v>4566</v>
      </c>
      <c r="E1714" s="3">
        <v>41633</v>
      </c>
      <c r="F1714" t="s">
        <v>1550</v>
      </c>
      <c r="G1714" t="s">
        <v>139</v>
      </c>
      <c r="H1714" s="3">
        <v>41636</v>
      </c>
      <c r="I1714" s="3">
        <v>41636</v>
      </c>
      <c r="J1714">
        <v>3</v>
      </c>
      <c r="K1714" t="s">
        <v>8400</v>
      </c>
      <c r="L1714" s="5">
        <v>4.9260000000000002</v>
      </c>
      <c r="M1714">
        <v>2013</v>
      </c>
      <c r="N1714">
        <f t="shared" si="52"/>
        <v>0</v>
      </c>
      <c r="O1714" t="str">
        <f t="shared" si="53"/>
        <v>Wednesday</v>
      </c>
      <c r="P1714" s="14">
        <v>0.12118135263994352</v>
      </c>
    </row>
    <row r="1715" spans="1:16" x14ac:dyDescent="0.35">
      <c r="A1715">
        <v>1714</v>
      </c>
      <c r="B1715" t="s">
        <v>1828</v>
      </c>
      <c r="C1715" t="s">
        <v>30</v>
      </c>
      <c r="D1715" t="s">
        <v>4566</v>
      </c>
      <c r="E1715" s="3">
        <v>41633</v>
      </c>
      <c r="F1715" t="s">
        <v>3459</v>
      </c>
      <c r="G1715" t="s">
        <v>139</v>
      </c>
      <c r="H1715" s="3">
        <v>41636</v>
      </c>
      <c r="I1715" s="3">
        <v>41636</v>
      </c>
      <c r="J1715">
        <v>3</v>
      </c>
      <c r="K1715" t="s">
        <v>8400</v>
      </c>
      <c r="L1715" s="5">
        <v>5.5750000000000002</v>
      </c>
      <c r="M1715">
        <v>2013</v>
      </c>
      <c r="N1715">
        <f t="shared" si="52"/>
        <v>0</v>
      </c>
      <c r="O1715" t="str">
        <f t="shared" si="53"/>
        <v>Wednesday</v>
      </c>
      <c r="P1715" s="14">
        <v>0.47148936170212769</v>
      </c>
    </row>
    <row r="1716" spans="1:16" x14ac:dyDescent="0.35">
      <c r="A1716">
        <v>1715</v>
      </c>
      <c r="B1716" t="s">
        <v>1132</v>
      </c>
      <c r="C1716" t="s">
        <v>199</v>
      </c>
      <c r="D1716" t="s">
        <v>4569</v>
      </c>
      <c r="E1716" s="3">
        <v>41561</v>
      </c>
      <c r="F1716" t="s">
        <v>771</v>
      </c>
      <c r="G1716" t="s">
        <v>41</v>
      </c>
      <c r="H1716" s="3">
        <v>41566</v>
      </c>
      <c r="I1716" s="3">
        <v>41566</v>
      </c>
      <c r="J1716">
        <v>5</v>
      </c>
      <c r="K1716" t="s">
        <v>8400</v>
      </c>
      <c r="L1716" s="5">
        <v>5.2709999999999999</v>
      </c>
      <c r="M1716">
        <v>2013</v>
      </c>
      <c r="N1716">
        <f t="shared" si="52"/>
        <v>0</v>
      </c>
      <c r="O1716" t="str">
        <f t="shared" si="53"/>
        <v>Monday</v>
      </c>
      <c r="P1716" s="14">
        <v>0.28824458483754523</v>
      </c>
    </row>
    <row r="1717" spans="1:16" x14ac:dyDescent="0.35">
      <c r="A1717">
        <v>1716</v>
      </c>
      <c r="B1717" t="s">
        <v>1132</v>
      </c>
      <c r="C1717" t="s">
        <v>199</v>
      </c>
      <c r="D1717" t="s">
        <v>4569</v>
      </c>
      <c r="E1717" s="3">
        <v>41561</v>
      </c>
      <c r="F1717" t="s">
        <v>701</v>
      </c>
      <c r="G1717" t="s">
        <v>41</v>
      </c>
      <c r="H1717" s="3">
        <v>41566</v>
      </c>
      <c r="I1717" s="3">
        <v>41566</v>
      </c>
      <c r="J1717">
        <v>5</v>
      </c>
      <c r="K1717" t="s">
        <v>8400</v>
      </c>
      <c r="L1717" s="5">
        <v>5.2190000000000003</v>
      </c>
      <c r="M1717">
        <v>2013</v>
      </c>
      <c r="N1717">
        <f t="shared" si="52"/>
        <v>0</v>
      </c>
      <c r="O1717" t="str">
        <f t="shared" si="53"/>
        <v>Monday</v>
      </c>
      <c r="P1717" s="14">
        <v>0.19426553085393727</v>
      </c>
    </row>
    <row r="1718" spans="1:16" x14ac:dyDescent="0.35">
      <c r="A1718">
        <v>1717</v>
      </c>
      <c r="B1718" t="s">
        <v>4571</v>
      </c>
      <c r="C1718" t="s">
        <v>30</v>
      </c>
      <c r="D1718" t="s">
        <v>4572</v>
      </c>
      <c r="E1718" s="3">
        <v>41769</v>
      </c>
      <c r="F1718" t="s">
        <v>1894</v>
      </c>
      <c r="G1718" t="s">
        <v>41</v>
      </c>
      <c r="H1718" s="3">
        <v>41774</v>
      </c>
      <c r="I1718" s="3">
        <v>41777</v>
      </c>
      <c r="J1718">
        <v>8</v>
      </c>
      <c r="K1718" t="s">
        <v>8399</v>
      </c>
      <c r="L1718" s="5">
        <v>6.81</v>
      </c>
      <c r="M1718">
        <v>2014</v>
      </c>
      <c r="N1718">
        <f t="shared" si="52"/>
        <v>3</v>
      </c>
      <c r="O1718" t="str">
        <f t="shared" si="53"/>
        <v>Saturday</v>
      </c>
      <c r="P1718" s="14">
        <v>-0.42892319300141707</v>
      </c>
    </row>
    <row r="1719" spans="1:16" x14ac:dyDescent="0.35">
      <c r="A1719">
        <v>1718</v>
      </c>
      <c r="B1719" t="s">
        <v>4574</v>
      </c>
      <c r="C1719" t="s">
        <v>44</v>
      </c>
      <c r="D1719" t="s">
        <v>4577</v>
      </c>
      <c r="E1719" s="3">
        <v>41267</v>
      </c>
      <c r="F1719" t="s">
        <v>4020</v>
      </c>
      <c r="G1719" t="s">
        <v>41</v>
      </c>
      <c r="H1719" s="3">
        <v>41272</v>
      </c>
      <c r="I1719" s="3">
        <v>41272</v>
      </c>
      <c r="J1719">
        <v>5</v>
      </c>
      <c r="K1719" t="s">
        <v>8400</v>
      </c>
      <c r="L1719" s="5">
        <v>12.426</v>
      </c>
      <c r="M1719">
        <v>2012</v>
      </c>
      <c r="N1719">
        <f t="shared" si="52"/>
        <v>0</v>
      </c>
      <c r="O1719" t="str">
        <f t="shared" si="53"/>
        <v>Monday</v>
      </c>
      <c r="P1719" s="14">
        <v>0.13999999999999996</v>
      </c>
    </row>
    <row r="1720" spans="1:16" x14ac:dyDescent="0.35">
      <c r="A1720">
        <v>1719</v>
      </c>
      <c r="B1720" t="s">
        <v>4574</v>
      </c>
      <c r="C1720" t="s">
        <v>44</v>
      </c>
      <c r="D1720" t="s">
        <v>4577</v>
      </c>
      <c r="E1720" s="3">
        <v>41267</v>
      </c>
      <c r="F1720" t="s">
        <v>2137</v>
      </c>
      <c r="G1720" t="s">
        <v>41</v>
      </c>
      <c r="H1720" s="3">
        <v>41272</v>
      </c>
      <c r="I1720" s="3">
        <v>41272</v>
      </c>
      <c r="J1720">
        <v>5</v>
      </c>
      <c r="K1720" t="s">
        <v>8400</v>
      </c>
      <c r="L1720" s="5">
        <v>1.101</v>
      </c>
      <c r="M1720">
        <v>2012</v>
      </c>
      <c r="N1720">
        <f t="shared" si="52"/>
        <v>0</v>
      </c>
      <c r="O1720" t="str">
        <f t="shared" si="53"/>
        <v>Monday</v>
      </c>
      <c r="P1720" s="14">
        <v>5.7500000000000002E-2</v>
      </c>
    </row>
    <row r="1721" spans="1:16" x14ac:dyDescent="0.35">
      <c r="A1721">
        <v>1720</v>
      </c>
      <c r="B1721" t="s">
        <v>4574</v>
      </c>
      <c r="C1721" t="s">
        <v>44</v>
      </c>
      <c r="D1721" t="s">
        <v>4577</v>
      </c>
      <c r="E1721" s="3">
        <v>41267</v>
      </c>
      <c r="F1721" t="s">
        <v>4579</v>
      </c>
      <c r="G1721" t="s">
        <v>41</v>
      </c>
      <c r="H1721" s="3">
        <v>41272</v>
      </c>
      <c r="I1721" s="3">
        <v>41272</v>
      </c>
      <c r="J1721">
        <v>5</v>
      </c>
      <c r="K1721" t="s">
        <v>8400</v>
      </c>
      <c r="L1721" s="5">
        <v>33.259</v>
      </c>
      <c r="M1721">
        <v>2012</v>
      </c>
      <c r="N1721">
        <f t="shared" si="52"/>
        <v>0</v>
      </c>
      <c r="O1721" t="str">
        <f t="shared" si="53"/>
        <v>Monday</v>
      </c>
      <c r="P1721" s="14">
        <v>-9.8077281481021322E-2</v>
      </c>
    </row>
    <row r="1722" spans="1:16" x14ac:dyDescent="0.35">
      <c r="A1722">
        <v>1721</v>
      </c>
      <c r="B1722" t="s">
        <v>4581</v>
      </c>
      <c r="C1722" t="s">
        <v>84</v>
      </c>
      <c r="D1722" t="s">
        <v>4582</v>
      </c>
      <c r="E1722" s="3">
        <v>41986</v>
      </c>
      <c r="F1722" t="s">
        <v>4584</v>
      </c>
      <c r="G1722" t="s">
        <v>139</v>
      </c>
      <c r="H1722" s="3">
        <v>41989</v>
      </c>
      <c r="I1722" s="3">
        <v>41989</v>
      </c>
      <c r="J1722">
        <v>3</v>
      </c>
      <c r="K1722" t="s">
        <v>8400</v>
      </c>
      <c r="L1722" s="5">
        <v>122.042</v>
      </c>
      <c r="M1722">
        <v>2014</v>
      </c>
      <c r="N1722">
        <f t="shared" si="52"/>
        <v>0</v>
      </c>
      <c r="O1722" t="str">
        <f t="shared" si="53"/>
        <v>Saturday</v>
      </c>
      <c r="P1722" s="14">
        <v>-0.39332753784834412</v>
      </c>
    </row>
    <row r="1723" spans="1:16" x14ac:dyDescent="0.35">
      <c r="A1723">
        <v>1722</v>
      </c>
      <c r="B1723" t="s">
        <v>4581</v>
      </c>
      <c r="C1723" t="s">
        <v>84</v>
      </c>
      <c r="D1723" t="s">
        <v>4582</v>
      </c>
      <c r="E1723" s="3">
        <v>41986</v>
      </c>
      <c r="F1723" t="s">
        <v>4586</v>
      </c>
      <c r="G1723" t="s">
        <v>139</v>
      </c>
      <c r="H1723" s="3">
        <v>41989</v>
      </c>
      <c r="I1723" s="3">
        <v>41992</v>
      </c>
      <c r="J1723">
        <v>6</v>
      </c>
      <c r="K1723" t="s">
        <v>8399</v>
      </c>
      <c r="L1723" s="5">
        <v>5.5229999999999997</v>
      </c>
      <c r="M1723">
        <v>2014</v>
      </c>
      <c r="N1723">
        <f t="shared" si="52"/>
        <v>3</v>
      </c>
      <c r="O1723" t="str">
        <f t="shared" si="53"/>
        <v>Saturday</v>
      </c>
      <c r="P1723" s="14">
        <v>0.11931762153633764</v>
      </c>
    </row>
    <row r="1724" spans="1:16" x14ac:dyDescent="0.35">
      <c r="A1724">
        <v>1723</v>
      </c>
      <c r="B1724" t="s">
        <v>4581</v>
      </c>
      <c r="C1724" t="s">
        <v>84</v>
      </c>
      <c r="D1724" t="s">
        <v>4582</v>
      </c>
      <c r="E1724" s="3">
        <v>41986</v>
      </c>
      <c r="F1724" t="s">
        <v>4588</v>
      </c>
      <c r="G1724" t="s">
        <v>139</v>
      </c>
      <c r="H1724" s="3">
        <v>41989</v>
      </c>
      <c r="I1724" s="3">
        <v>41989</v>
      </c>
      <c r="J1724">
        <v>3</v>
      </c>
      <c r="K1724" t="s">
        <v>8400</v>
      </c>
      <c r="L1724" s="5">
        <v>6.6619999999999999</v>
      </c>
      <c r="M1724">
        <v>2014</v>
      </c>
      <c r="N1724">
        <f t="shared" si="52"/>
        <v>0</v>
      </c>
      <c r="O1724" t="str">
        <f t="shared" si="53"/>
        <v>Saturday</v>
      </c>
      <c r="P1724" s="14">
        <v>-3.3154404799494788E-2</v>
      </c>
    </row>
    <row r="1725" spans="1:16" x14ac:dyDescent="0.35">
      <c r="A1725">
        <v>1724</v>
      </c>
      <c r="B1725" t="s">
        <v>3106</v>
      </c>
      <c r="C1725" t="s">
        <v>30</v>
      </c>
      <c r="D1725" t="s">
        <v>4589</v>
      </c>
      <c r="E1725" s="3">
        <v>41569</v>
      </c>
      <c r="F1725" t="s">
        <v>3558</v>
      </c>
      <c r="G1725" t="s">
        <v>155</v>
      </c>
      <c r="H1725" s="3">
        <v>41571</v>
      </c>
      <c r="I1725" s="3">
        <v>41572</v>
      </c>
      <c r="J1725">
        <v>3</v>
      </c>
      <c r="K1725" t="s">
        <v>8399</v>
      </c>
      <c r="L1725" s="5">
        <v>112.505</v>
      </c>
      <c r="M1725">
        <v>2013</v>
      </c>
      <c r="N1725">
        <f t="shared" si="52"/>
        <v>1</v>
      </c>
      <c r="O1725" t="str">
        <f t="shared" si="53"/>
        <v>Tuesday</v>
      </c>
      <c r="P1725" s="14">
        <v>0.35887781849226691</v>
      </c>
    </row>
    <row r="1726" spans="1:16" x14ac:dyDescent="0.35">
      <c r="A1726">
        <v>1725</v>
      </c>
      <c r="B1726" t="s">
        <v>3250</v>
      </c>
      <c r="C1726" t="s">
        <v>44</v>
      </c>
      <c r="D1726" t="s">
        <v>4591</v>
      </c>
      <c r="E1726" s="3">
        <v>41554</v>
      </c>
      <c r="F1726" t="s">
        <v>4593</v>
      </c>
      <c r="G1726" t="s">
        <v>139</v>
      </c>
      <c r="H1726" s="3">
        <v>41557</v>
      </c>
      <c r="I1726" s="3">
        <v>41557</v>
      </c>
      <c r="J1726">
        <v>3</v>
      </c>
      <c r="K1726" t="s">
        <v>8400</v>
      </c>
      <c r="L1726" s="5">
        <v>29.626000000000001</v>
      </c>
      <c r="M1726">
        <v>2013</v>
      </c>
      <c r="N1726">
        <f t="shared" si="52"/>
        <v>0</v>
      </c>
      <c r="O1726" t="str">
        <f t="shared" si="53"/>
        <v>Monday</v>
      </c>
      <c r="P1726" s="14">
        <v>0.22961130742049471</v>
      </c>
    </row>
    <row r="1727" spans="1:16" x14ac:dyDescent="0.35">
      <c r="A1727">
        <v>1726</v>
      </c>
      <c r="B1727" t="s">
        <v>3250</v>
      </c>
      <c r="C1727" t="s">
        <v>44</v>
      </c>
      <c r="D1727" t="s">
        <v>4591</v>
      </c>
      <c r="E1727" s="3">
        <v>41554</v>
      </c>
      <c r="F1727" t="s">
        <v>4595</v>
      </c>
      <c r="G1727" t="s">
        <v>139</v>
      </c>
      <c r="H1727" s="3">
        <v>41557</v>
      </c>
      <c r="I1727" s="3">
        <v>41557</v>
      </c>
      <c r="J1727">
        <v>3</v>
      </c>
      <c r="K1727" t="s">
        <v>8400</v>
      </c>
      <c r="L1727" s="5">
        <v>18.489999999999998</v>
      </c>
      <c r="M1727">
        <v>2013</v>
      </c>
      <c r="N1727">
        <f t="shared" si="52"/>
        <v>0</v>
      </c>
      <c r="O1727" t="str">
        <f t="shared" si="53"/>
        <v>Monday</v>
      </c>
      <c r="P1727" s="14">
        <v>1.8026426368328449E-2</v>
      </c>
    </row>
    <row r="1728" spans="1:16" x14ac:dyDescent="0.35">
      <c r="A1728">
        <v>1727</v>
      </c>
      <c r="B1728" t="s">
        <v>3250</v>
      </c>
      <c r="C1728" t="s">
        <v>44</v>
      </c>
      <c r="D1728" t="s">
        <v>4591</v>
      </c>
      <c r="E1728" s="3">
        <v>41554</v>
      </c>
      <c r="F1728" t="s">
        <v>2756</v>
      </c>
      <c r="G1728" t="s">
        <v>139</v>
      </c>
      <c r="H1728" s="3">
        <v>41557</v>
      </c>
      <c r="I1728" s="3">
        <v>41558</v>
      </c>
      <c r="J1728">
        <v>4</v>
      </c>
      <c r="K1728" t="s">
        <v>8399</v>
      </c>
      <c r="L1728" s="5">
        <v>4.9960000000000004</v>
      </c>
      <c r="M1728">
        <v>2013</v>
      </c>
      <c r="N1728">
        <f t="shared" si="52"/>
        <v>1</v>
      </c>
      <c r="O1728" t="str">
        <f t="shared" si="53"/>
        <v>Monday</v>
      </c>
      <c r="P1728" s="14">
        <v>0.24000000000000002</v>
      </c>
    </row>
    <row r="1729" spans="1:16" x14ac:dyDescent="0.35">
      <c r="A1729">
        <v>1728</v>
      </c>
      <c r="B1729" t="s">
        <v>3250</v>
      </c>
      <c r="C1729" t="s">
        <v>44</v>
      </c>
      <c r="D1729" t="s">
        <v>4591</v>
      </c>
      <c r="E1729" s="3">
        <v>41554</v>
      </c>
      <c r="F1729" t="s">
        <v>3170</v>
      </c>
      <c r="G1729" t="s">
        <v>139</v>
      </c>
      <c r="H1729" s="3">
        <v>41557</v>
      </c>
      <c r="I1729" s="3">
        <v>41559</v>
      </c>
      <c r="J1729">
        <v>5</v>
      </c>
      <c r="K1729" t="s">
        <v>8399</v>
      </c>
      <c r="L1729" s="5">
        <v>63.357999999999997</v>
      </c>
      <c r="M1729">
        <v>2013</v>
      </c>
      <c r="N1729">
        <f t="shared" si="52"/>
        <v>2</v>
      </c>
      <c r="O1729" t="str">
        <f t="shared" si="53"/>
        <v>Monday</v>
      </c>
      <c r="P1729" s="14">
        <v>0.20991501416430594</v>
      </c>
    </row>
    <row r="1730" spans="1:16" x14ac:dyDescent="0.35">
      <c r="A1730">
        <v>1729</v>
      </c>
      <c r="B1730" t="s">
        <v>3250</v>
      </c>
      <c r="C1730" t="s">
        <v>44</v>
      </c>
      <c r="D1730" t="s">
        <v>4591</v>
      </c>
      <c r="E1730" s="3">
        <v>41554</v>
      </c>
      <c r="F1730" t="s">
        <v>1456</v>
      </c>
      <c r="G1730" t="s">
        <v>139</v>
      </c>
      <c r="H1730" s="3">
        <v>41557</v>
      </c>
      <c r="I1730" s="3">
        <v>41557</v>
      </c>
      <c r="J1730">
        <v>3</v>
      </c>
      <c r="K1730" t="s">
        <v>8400</v>
      </c>
      <c r="L1730" s="5">
        <v>5.4779999999999998</v>
      </c>
      <c r="M1730">
        <v>2013</v>
      </c>
      <c r="N1730">
        <f t="shared" si="52"/>
        <v>0</v>
      </c>
      <c r="O1730" t="str">
        <f t="shared" si="53"/>
        <v>Monday</v>
      </c>
      <c r="P1730" s="14">
        <v>0.49757575757575762</v>
      </c>
    </row>
    <row r="1731" spans="1:16" x14ac:dyDescent="0.35">
      <c r="A1731">
        <v>1730</v>
      </c>
      <c r="B1731" t="s">
        <v>779</v>
      </c>
      <c r="C1731" t="s">
        <v>84</v>
      </c>
      <c r="D1731" t="s">
        <v>4596</v>
      </c>
      <c r="E1731" s="3">
        <v>40798</v>
      </c>
      <c r="F1731" t="s">
        <v>3353</v>
      </c>
      <c r="G1731" t="s">
        <v>41</v>
      </c>
      <c r="H1731" s="3">
        <v>40803</v>
      </c>
      <c r="I1731" s="3">
        <v>40803</v>
      </c>
      <c r="J1731">
        <v>5</v>
      </c>
      <c r="K1731" t="s">
        <v>8400</v>
      </c>
      <c r="L1731" s="5">
        <v>15.641999999999999</v>
      </c>
      <c r="M1731">
        <v>2011</v>
      </c>
      <c r="N1731">
        <f t="shared" ref="N1731:N1794" si="54">I1731-H1731</f>
        <v>0</v>
      </c>
      <c r="O1731" t="str">
        <f t="shared" ref="O1731:O1794" si="55">TEXT(E1731,"dddd")</f>
        <v>Monday</v>
      </c>
      <c r="P1731" s="14">
        <v>0.379746835443038</v>
      </c>
    </row>
    <row r="1732" spans="1:16" x14ac:dyDescent="0.35">
      <c r="A1732">
        <v>1731</v>
      </c>
      <c r="B1732" t="s">
        <v>779</v>
      </c>
      <c r="C1732" t="s">
        <v>84</v>
      </c>
      <c r="D1732" t="s">
        <v>4596</v>
      </c>
      <c r="E1732" s="3">
        <v>40798</v>
      </c>
      <c r="F1732" t="s">
        <v>4598</v>
      </c>
      <c r="G1732" t="s">
        <v>41</v>
      </c>
      <c r="H1732" s="3">
        <v>40803</v>
      </c>
      <c r="I1732" s="3">
        <v>40803</v>
      </c>
      <c r="J1732">
        <v>5</v>
      </c>
      <c r="K1732" t="s">
        <v>8400</v>
      </c>
      <c r="L1732" s="5">
        <v>17.234000000000002</v>
      </c>
      <c r="M1732">
        <v>2011</v>
      </c>
      <c r="N1732">
        <f t="shared" si="54"/>
        <v>0</v>
      </c>
      <c r="O1732" t="str">
        <f t="shared" si="55"/>
        <v>Monday</v>
      </c>
      <c r="P1732" s="14">
        <v>0.12971659919028339</v>
      </c>
    </row>
    <row r="1733" spans="1:16" x14ac:dyDescent="0.35">
      <c r="A1733">
        <v>1732</v>
      </c>
      <c r="B1733" t="s">
        <v>779</v>
      </c>
      <c r="C1733" t="s">
        <v>84</v>
      </c>
      <c r="D1733" t="s">
        <v>4596</v>
      </c>
      <c r="E1733" s="3">
        <v>40798</v>
      </c>
      <c r="F1733" t="s">
        <v>2906</v>
      </c>
      <c r="G1733" t="s">
        <v>41</v>
      </c>
      <c r="H1733" s="3">
        <v>40803</v>
      </c>
      <c r="I1733" s="3">
        <v>40803</v>
      </c>
      <c r="J1733">
        <v>5</v>
      </c>
      <c r="K1733" t="s">
        <v>8400</v>
      </c>
      <c r="L1733" s="5">
        <v>7.3140000000000001</v>
      </c>
      <c r="M1733">
        <v>2011</v>
      </c>
      <c r="N1733">
        <f t="shared" si="54"/>
        <v>0</v>
      </c>
      <c r="O1733" t="str">
        <f t="shared" si="55"/>
        <v>Monday</v>
      </c>
      <c r="P1733" s="14">
        <v>0.41030927835051545</v>
      </c>
    </row>
    <row r="1734" spans="1:16" x14ac:dyDescent="0.35">
      <c r="A1734">
        <v>1733</v>
      </c>
      <c r="B1734" t="s">
        <v>779</v>
      </c>
      <c r="C1734" t="s">
        <v>84</v>
      </c>
      <c r="D1734" t="s">
        <v>4596</v>
      </c>
      <c r="E1734" s="3">
        <v>40798</v>
      </c>
      <c r="F1734" t="s">
        <v>3436</v>
      </c>
      <c r="G1734" t="s">
        <v>41</v>
      </c>
      <c r="H1734" s="3">
        <v>40803</v>
      </c>
      <c r="I1734" s="3">
        <v>40803</v>
      </c>
      <c r="J1734">
        <v>5</v>
      </c>
      <c r="K1734" t="s">
        <v>8400</v>
      </c>
      <c r="L1734" s="5">
        <v>1.46</v>
      </c>
      <c r="M1734">
        <v>2011</v>
      </c>
      <c r="N1734">
        <f t="shared" si="54"/>
        <v>0</v>
      </c>
      <c r="O1734" t="str">
        <f t="shared" si="55"/>
        <v>Monday</v>
      </c>
      <c r="P1734" s="14">
        <v>0.20142857142857143</v>
      </c>
    </row>
    <row r="1735" spans="1:16" x14ac:dyDescent="0.35">
      <c r="A1735">
        <v>1734</v>
      </c>
      <c r="B1735" t="s">
        <v>779</v>
      </c>
      <c r="C1735" t="s">
        <v>84</v>
      </c>
      <c r="D1735" t="s">
        <v>4596</v>
      </c>
      <c r="E1735" s="3">
        <v>40798</v>
      </c>
      <c r="F1735" t="s">
        <v>2902</v>
      </c>
      <c r="G1735" t="s">
        <v>41</v>
      </c>
      <c r="H1735" s="3">
        <v>40803</v>
      </c>
      <c r="I1735" s="3">
        <v>40803</v>
      </c>
      <c r="J1735">
        <v>5</v>
      </c>
      <c r="K1735" t="s">
        <v>8400</v>
      </c>
      <c r="L1735" s="5">
        <v>54.05</v>
      </c>
      <c r="M1735">
        <v>2011</v>
      </c>
      <c r="N1735">
        <f t="shared" si="54"/>
        <v>0</v>
      </c>
      <c r="O1735" t="str">
        <f t="shared" si="55"/>
        <v>Monday</v>
      </c>
      <c r="P1735" s="14">
        <v>2.9912023460410546E-2</v>
      </c>
    </row>
    <row r="1736" spans="1:16" x14ac:dyDescent="0.35">
      <c r="A1736">
        <v>1735</v>
      </c>
      <c r="B1736" t="s">
        <v>779</v>
      </c>
      <c r="C1736" t="s">
        <v>84</v>
      </c>
      <c r="D1736" t="s">
        <v>4596</v>
      </c>
      <c r="E1736" s="3">
        <v>40798</v>
      </c>
      <c r="F1736" t="s">
        <v>3843</v>
      </c>
      <c r="G1736" t="s">
        <v>41</v>
      </c>
      <c r="H1736" s="3">
        <v>40803</v>
      </c>
      <c r="I1736" s="3">
        <v>40803</v>
      </c>
      <c r="J1736">
        <v>5</v>
      </c>
      <c r="K1736" t="s">
        <v>8400</v>
      </c>
      <c r="L1736" s="5">
        <v>20.341999999999999</v>
      </c>
      <c r="M1736">
        <v>2011</v>
      </c>
      <c r="N1736">
        <f t="shared" si="54"/>
        <v>0</v>
      </c>
      <c r="O1736" t="str">
        <f t="shared" si="55"/>
        <v>Monday</v>
      </c>
      <c r="P1736" s="14">
        <v>0.4497272727272727</v>
      </c>
    </row>
    <row r="1737" spans="1:16" x14ac:dyDescent="0.35">
      <c r="A1737">
        <v>1736</v>
      </c>
      <c r="B1737" t="s">
        <v>462</v>
      </c>
      <c r="C1737" t="s">
        <v>30</v>
      </c>
      <c r="D1737" t="s">
        <v>4599</v>
      </c>
      <c r="E1737" s="3">
        <v>41960</v>
      </c>
      <c r="F1737" t="s">
        <v>4601</v>
      </c>
      <c r="G1737" t="s">
        <v>139</v>
      </c>
      <c r="H1737" s="3">
        <v>41963</v>
      </c>
      <c r="I1737" s="3">
        <v>41963</v>
      </c>
      <c r="J1737">
        <v>3</v>
      </c>
      <c r="K1737" t="s">
        <v>8400</v>
      </c>
      <c r="L1737" s="5">
        <v>31.140999999999998</v>
      </c>
      <c r="M1737">
        <v>2014</v>
      </c>
      <c r="N1737">
        <f t="shared" si="54"/>
        <v>0</v>
      </c>
      <c r="O1737" t="str">
        <f t="shared" si="55"/>
        <v>Monday</v>
      </c>
      <c r="P1737" s="14">
        <v>-0.1922939442206012</v>
      </c>
    </row>
    <row r="1738" spans="1:16" x14ac:dyDescent="0.35">
      <c r="A1738">
        <v>1737</v>
      </c>
      <c r="B1738" t="s">
        <v>3625</v>
      </c>
      <c r="C1738" t="s">
        <v>44</v>
      </c>
      <c r="D1738" t="s">
        <v>4603</v>
      </c>
      <c r="E1738" s="3">
        <v>41803</v>
      </c>
      <c r="F1738" t="s">
        <v>4605</v>
      </c>
      <c r="G1738" t="s">
        <v>139</v>
      </c>
      <c r="H1738" s="3">
        <v>41806</v>
      </c>
      <c r="I1738" s="3">
        <v>41806</v>
      </c>
      <c r="J1738">
        <v>3</v>
      </c>
      <c r="K1738" t="s">
        <v>8400</v>
      </c>
      <c r="L1738" s="5">
        <v>1.5369999999999999</v>
      </c>
      <c r="M1738">
        <v>2014</v>
      </c>
      <c r="N1738">
        <f t="shared" si="54"/>
        <v>0</v>
      </c>
      <c r="O1738" t="str">
        <f t="shared" si="55"/>
        <v>Friday</v>
      </c>
      <c r="P1738" s="14">
        <v>-8.4152138295353784E-2</v>
      </c>
    </row>
    <row r="1739" spans="1:16" x14ac:dyDescent="0.35">
      <c r="A1739">
        <v>1738</v>
      </c>
      <c r="B1739" t="s">
        <v>4607</v>
      </c>
      <c r="C1739" t="s">
        <v>30</v>
      </c>
      <c r="D1739" t="s">
        <v>4608</v>
      </c>
      <c r="E1739" s="3">
        <v>41344</v>
      </c>
      <c r="F1739" t="s">
        <v>2567</v>
      </c>
      <c r="G1739" t="s">
        <v>155</v>
      </c>
      <c r="H1739" s="3">
        <v>41346</v>
      </c>
      <c r="I1739" s="3">
        <v>41346</v>
      </c>
      <c r="J1739">
        <v>2</v>
      </c>
      <c r="K1739" t="s">
        <v>8400</v>
      </c>
      <c r="L1739" s="5">
        <v>3.411</v>
      </c>
      <c r="M1739">
        <v>2013</v>
      </c>
      <c r="N1739">
        <f t="shared" si="54"/>
        <v>0</v>
      </c>
      <c r="O1739" t="str">
        <f t="shared" si="55"/>
        <v>Monday</v>
      </c>
      <c r="P1739" s="14">
        <v>0.29777777777777781</v>
      </c>
    </row>
    <row r="1740" spans="1:16" x14ac:dyDescent="0.35">
      <c r="A1740">
        <v>1739</v>
      </c>
      <c r="B1740" t="s">
        <v>1643</v>
      </c>
      <c r="C1740" t="s">
        <v>199</v>
      </c>
      <c r="D1740" t="s">
        <v>4609</v>
      </c>
      <c r="E1740" s="3">
        <v>41538</v>
      </c>
      <c r="F1740" t="s">
        <v>4611</v>
      </c>
      <c r="G1740" t="s">
        <v>41</v>
      </c>
      <c r="H1740" s="3">
        <v>41543</v>
      </c>
      <c r="I1740" s="3">
        <v>41543</v>
      </c>
      <c r="J1740">
        <v>5</v>
      </c>
      <c r="K1740" t="s">
        <v>8400</v>
      </c>
      <c r="L1740" s="5">
        <v>4.0419999999999998</v>
      </c>
      <c r="M1740">
        <v>2013</v>
      </c>
      <c r="N1740">
        <f t="shared" si="54"/>
        <v>0</v>
      </c>
      <c r="O1740" t="str">
        <f t="shared" si="55"/>
        <v>Saturday</v>
      </c>
      <c r="P1740" s="14">
        <v>0.24932038834951456</v>
      </c>
    </row>
    <row r="1741" spans="1:16" x14ac:dyDescent="0.35">
      <c r="A1741">
        <v>1740</v>
      </c>
      <c r="B1741" t="s">
        <v>1643</v>
      </c>
      <c r="C1741" t="s">
        <v>199</v>
      </c>
      <c r="D1741" t="s">
        <v>4609</v>
      </c>
      <c r="E1741" s="3">
        <v>41538</v>
      </c>
      <c r="F1741" t="s">
        <v>4258</v>
      </c>
      <c r="G1741" t="s">
        <v>41</v>
      </c>
      <c r="H1741" s="3">
        <v>41543</v>
      </c>
      <c r="I1741" s="3">
        <v>41543</v>
      </c>
      <c r="J1741">
        <v>5</v>
      </c>
      <c r="K1741" t="s">
        <v>8400</v>
      </c>
      <c r="L1741" s="5">
        <v>0.98799999999999999</v>
      </c>
      <c r="M1741">
        <v>2013</v>
      </c>
      <c r="N1741">
        <f t="shared" si="54"/>
        <v>0</v>
      </c>
      <c r="O1741" t="str">
        <f t="shared" si="55"/>
        <v>Saturday</v>
      </c>
      <c r="P1741" s="14">
        <v>2.8124999999999994E-2</v>
      </c>
    </row>
    <row r="1742" spans="1:16" x14ac:dyDescent="0.35">
      <c r="A1742">
        <v>1741</v>
      </c>
      <c r="B1742" t="s">
        <v>1643</v>
      </c>
      <c r="C1742" t="s">
        <v>199</v>
      </c>
      <c r="D1742" t="s">
        <v>4609</v>
      </c>
      <c r="E1742" s="3">
        <v>41538</v>
      </c>
      <c r="F1742" t="s">
        <v>4613</v>
      </c>
      <c r="G1742" t="s">
        <v>41</v>
      </c>
      <c r="H1742" s="3">
        <v>41543</v>
      </c>
      <c r="I1742" s="3">
        <v>41543</v>
      </c>
      <c r="J1742">
        <v>5</v>
      </c>
      <c r="K1742" t="s">
        <v>8400</v>
      </c>
      <c r="L1742" s="5">
        <v>1.054</v>
      </c>
      <c r="M1742">
        <v>2013</v>
      </c>
      <c r="N1742">
        <f t="shared" si="54"/>
        <v>0</v>
      </c>
      <c r="O1742" t="str">
        <f t="shared" si="55"/>
        <v>Saturday</v>
      </c>
      <c r="P1742" s="14">
        <v>0.44705882352941173</v>
      </c>
    </row>
    <row r="1743" spans="1:16" x14ac:dyDescent="0.35">
      <c r="A1743">
        <v>1742</v>
      </c>
      <c r="B1743" t="s">
        <v>3477</v>
      </c>
      <c r="C1743" t="s">
        <v>84</v>
      </c>
      <c r="D1743" t="s">
        <v>4614</v>
      </c>
      <c r="E1743" s="3">
        <v>40822</v>
      </c>
      <c r="F1743" t="s">
        <v>2415</v>
      </c>
      <c r="G1743" t="s">
        <v>41</v>
      </c>
      <c r="H1743" s="3">
        <v>40827</v>
      </c>
      <c r="I1743" s="3">
        <v>40827</v>
      </c>
      <c r="J1743">
        <v>5</v>
      </c>
      <c r="K1743" t="s">
        <v>8400</v>
      </c>
      <c r="L1743" s="5">
        <v>2.0179999999999998</v>
      </c>
      <c r="M1743">
        <v>2011</v>
      </c>
      <c r="N1743">
        <f t="shared" si="54"/>
        <v>0</v>
      </c>
      <c r="O1743" t="str">
        <f t="shared" si="55"/>
        <v>Thursday</v>
      </c>
      <c r="P1743" s="14">
        <v>-3.38931606636989E-2</v>
      </c>
    </row>
    <row r="1744" spans="1:16" x14ac:dyDescent="0.35">
      <c r="A1744">
        <v>1743</v>
      </c>
      <c r="B1744" t="s">
        <v>236</v>
      </c>
      <c r="C1744" t="s">
        <v>84</v>
      </c>
      <c r="D1744" t="s">
        <v>4615</v>
      </c>
      <c r="E1744" s="3">
        <v>41194</v>
      </c>
      <c r="F1744" t="s">
        <v>4617</v>
      </c>
      <c r="G1744" t="s">
        <v>41</v>
      </c>
      <c r="H1744" s="3">
        <v>41199</v>
      </c>
      <c r="I1744" s="3">
        <v>41201</v>
      </c>
      <c r="J1744">
        <v>7</v>
      </c>
      <c r="K1744" t="s">
        <v>8399</v>
      </c>
      <c r="L1744" s="5">
        <v>2.5059999999999998</v>
      </c>
      <c r="M1744">
        <v>2012</v>
      </c>
      <c r="N1744">
        <f t="shared" si="54"/>
        <v>2</v>
      </c>
      <c r="O1744" t="str">
        <f t="shared" si="55"/>
        <v>Friday</v>
      </c>
      <c r="P1744" s="14">
        <v>0.13790509046867544</v>
      </c>
    </row>
    <row r="1745" spans="1:16" x14ac:dyDescent="0.35">
      <c r="A1745">
        <v>1744</v>
      </c>
      <c r="B1745" t="s">
        <v>236</v>
      </c>
      <c r="C1745" t="s">
        <v>84</v>
      </c>
      <c r="D1745" t="s">
        <v>4615</v>
      </c>
      <c r="E1745" s="3">
        <v>41194</v>
      </c>
      <c r="F1745" t="s">
        <v>2167</v>
      </c>
      <c r="G1745" t="s">
        <v>41</v>
      </c>
      <c r="H1745" s="3">
        <v>41199</v>
      </c>
      <c r="I1745" s="3">
        <v>41202</v>
      </c>
      <c r="J1745">
        <v>8</v>
      </c>
      <c r="K1745" t="s">
        <v>8399</v>
      </c>
      <c r="L1745" s="5">
        <v>3.0049999999999999</v>
      </c>
      <c r="M1745">
        <v>2012</v>
      </c>
      <c r="N1745">
        <f t="shared" si="54"/>
        <v>3</v>
      </c>
      <c r="O1745" t="str">
        <f t="shared" si="55"/>
        <v>Friday</v>
      </c>
      <c r="P1745" s="14">
        <v>-0.19882179675994108</v>
      </c>
    </row>
    <row r="1746" spans="1:16" x14ac:dyDescent="0.35">
      <c r="A1746">
        <v>1745</v>
      </c>
      <c r="B1746" t="s">
        <v>236</v>
      </c>
      <c r="C1746" t="s">
        <v>84</v>
      </c>
      <c r="D1746" t="s">
        <v>4615</v>
      </c>
      <c r="E1746" s="3">
        <v>41194</v>
      </c>
      <c r="F1746" t="s">
        <v>3143</v>
      </c>
      <c r="G1746" t="s">
        <v>41</v>
      </c>
      <c r="H1746" s="3">
        <v>41199</v>
      </c>
      <c r="I1746" s="3">
        <v>41199</v>
      </c>
      <c r="J1746">
        <v>5</v>
      </c>
      <c r="K1746" t="s">
        <v>8400</v>
      </c>
      <c r="L1746" s="5">
        <v>2.4889999999999999</v>
      </c>
      <c r="M1746">
        <v>2012</v>
      </c>
      <c r="N1746">
        <f t="shared" si="54"/>
        <v>0</v>
      </c>
      <c r="O1746" t="str">
        <f t="shared" si="55"/>
        <v>Friday</v>
      </c>
      <c r="P1746" s="14">
        <v>-0.29336243420207997</v>
      </c>
    </row>
    <row r="1747" spans="1:16" x14ac:dyDescent="0.35">
      <c r="A1747">
        <v>1746</v>
      </c>
      <c r="B1747" t="s">
        <v>1706</v>
      </c>
      <c r="C1747" t="s">
        <v>30</v>
      </c>
      <c r="D1747" t="s">
        <v>4618</v>
      </c>
      <c r="E1747" s="3">
        <v>41928</v>
      </c>
      <c r="F1747" t="s">
        <v>4620</v>
      </c>
      <c r="G1747" t="s">
        <v>41</v>
      </c>
      <c r="H1747" s="3">
        <v>41933</v>
      </c>
      <c r="I1747" s="3">
        <v>41936</v>
      </c>
      <c r="J1747">
        <v>8</v>
      </c>
      <c r="K1747" t="s">
        <v>8399</v>
      </c>
      <c r="L1747" s="5">
        <v>19.581</v>
      </c>
      <c r="M1747">
        <v>2014</v>
      </c>
      <c r="N1747">
        <f t="shared" si="54"/>
        <v>3</v>
      </c>
      <c r="O1747" t="str">
        <f t="shared" si="55"/>
        <v>Thursday</v>
      </c>
      <c r="P1747" s="14">
        <v>0.14011560693641617</v>
      </c>
    </row>
    <row r="1748" spans="1:16" x14ac:dyDescent="0.35">
      <c r="A1748">
        <v>1747</v>
      </c>
      <c r="B1748" t="s">
        <v>1706</v>
      </c>
      <c r="C1748" t="s">
        <v>30</v>
      </c>
      <c r="D1748" t="s">
        <v>4618</v>
      </c>
      <c r="E1748" s="3">
        <v>41928</v>
      </c>
      <c r="F1748" t="s">
        <v>897</v>
      </c>
      <c r="G1748" t="s">
        <v>41</v>
      </c>
      <c r="H1748" s="3">
        <v>41933</v>
      </c>
      <c r="I1748" s="3">
        <v>41933</v>
      </c>
      <c r="J1748">
        <v>5</v>
      </c>
      <c r="K1748" t="s">
        <v>8400</v>
      </c>
      <c r="L1748" s="5">
        <v>12.412000000000001</v>
      </c>
      <c r="M1748">
        <v>2014</v>
      </c>
      <c r="N1748">
        <f t="shared" si="54"/>
        <v>0</v>
      </c>
      <c r="O1748" t="str">
        <f t="shared" si="55"/>
        <v>Thursday</v>
      </c>
      <c r="P1748" s="14">
        <v>9.6453900709219872E-3</v>
      </c>
    </row>
    <row r="1749" spans="1:16" x14ac:dyDescent="0.35">
      <c r="A1749">
        <v>1748</v>
      </c>
      <c r="B1749" t="s">
        <v>1706</v>
      </c>
      <c r="C1749" t="s">
        <v>30</v>
      </c>
      <c r="D1749" t="s">
        <v>4618</v>
      </c>
      <c r="E1749" s="3">
        <v>41928</v>
      </c>
      <c r="F1749" t="s">
        <v>4106</v>
      </c>
      <c r="G1749" t="s">
        <v>41</v>
      </c>
      <c r="H1749" s="3">
        <v>41933</v>
      </c>
      <c r="I1749" s="3">
        <v>41933</v>
      </c>
      <c r="J1749">
        <v>5</v>
      </c>
      <c r="K1749" t="s">
        <v>8400</v>
      </c>
      <c r="L1749" s="5">
        <v>3.8450000000000002</v>
      </c>
      <c r="M1749">
        <v>2014</v>
      </c>
      <c r="N1749">
        <f t="shared" si="54"/>
        <v>0</v>
      </c>
      <c r="O1749" t="str">
        <f t="shared" si="55"/>
        <v>Thursday</v>
      </c>
      <c r="P1749" s="14">
        <v>0.30690909090909091</v>
      </c>
    </row>
    <row r="1750" spans="1:16" x14ac:dyDescent="0.35">
      <c r="A1750">
        <v>1749</v>
      </c>
      <c r="B1750" t="s">
        <v>1706</v>
      </c>
      <c r="C1750" t="s">
        <v>30</v>
      </c>
      <c r="D1750" t="s">
        <v>4618</v>
      </c>
      <c r="E1750" s="3">
        <v>41928</v>
      </c>
      <c r="F1750" t="s">
        <v>2665</v>
      </c>
      <c r="G1750" t="s">
        <v>41</v>
      </c>
      <c r="H1750" s="3">
        <v>41933</v>
      </c>
      <c r="I1750" s="3">
        <v>41936</v>
      </c>
      <c r="J1750">
        <v>8</v>
      </c>
      <c r="K1750" t="s">
        <v>8399</v>
      </c>
      <c r="L1750" s="5">
        <v>1.9259999999999999</v>
      </c>
      <c r="M1750">
        <v>2014</v>
      </c>
      <c r="N1750">
        <f t="shared" si="54"/>
        <v>3</v>
      </c>
      <c r="O1750" t="str">
        <f t="shared" si="55"/>
        <v>Thursday</v>
      </c>
      <c r="P1750" s="14">
        <v>0.28102564102564104</v>
      </c>
    </row>
    <row r="1751" spans="1:16" x14ac:dyDescent="0.35">
      <c r="A1751">
        <v>1750</v>
      </c>
      <c r="B1751" t="s">
        <v>1706</v>
      </c>
      <c r="C1751" t="s">
        <v>30</v>
      </c>
      <c r="D1751" t="s">
        <v>4618</v>
      </c>
      <c r="E1751" s="3">
        <v>41928</v>
      </c>
      <c r="F1751" t="s">
        <v>3854</v>
      </c>
      <c r="G1751" t="s">
        <v>41</v>
      </c>
      <c r="H1751" s="3">
        <v>41933</v>
      </c>
      <c r="I1751" s="3">
        <v>41933</v>
      </c>
      <c r="J1751">
        <v>5</v>
      </c>
      <c r="K1751" t="s">
        <v>8400</v>
      </c>
      <c r="L1751" s="5">
        <v>13.961</v>
      </c>
      <c r="M1751">
        <v>2014</v>
      </c>
      <c r="N1751">
        <f t="shared" si="54"/>
        <v>0</v>
      </c>
      <c r="O1751" t="str">
        <f t="shared" si="55"/>
        <v>Thursday</v>
      </c>
      <c r="P1751" s="14">
        <v>0.34686766331628849</v>
      </c>
    </row>
    <row r="1752" spans="1:16" x14ac:dyDescent="0.35">
      <c r="A1752">
        <v>1751</v>
      </c>
      <c r="B1752" t="s">
        <v>3950</v>
      </c>
      <c r="C1752" t="s">
        <v>44</v>
      </c>
      <c r="D1752" t="s">
        <v>4622</v>
      </c>
      <c r="E1752" s="3">
        <v>41810</v>
      </c>
      <c r="F1752" t="s">
        <v>3902</v>
      </c>
      <c r="G1752" t="s">
        <v>41</v>
      </c>
      <c r="H1752" s="3">
        <v>41815</v>
      </c>
      <c r="I1752" s="3">
        <v>41815</v>
      </c>
      <c r="J1752">
        <v>5</v>
      </c>
      <c r="K1752" t="s">
        <v>8400</v>
      </c>
      <c r="L1752" s="5">
        <v>0.92500000000000004</v>
      </c>
      <c r="M1752">
        <v>2014</v>
      </c>
      <c r="N1752">
        <f t="shared" si="54"/>
        <v>0</v>
      </c>
      <c r="O1752" t="str">
        <f t="shared" si="55"/>
        <v>Friday</v>
      </c>
      <c r="P1752" s="14">
        <v>0.47249999999999998</v>
      </c>
    </row>
    <row r="1753" spans="1:16" x14ac:dyDescent="0.35">
      <c r="A1753">
        <v>1752</v>
      </c>
      <c r="B1753" t="s">
        <v>855</v>
      </c>
      <c r="C1753" t="s">
        <v>30</v>
      </c>
      <c r="D1753" t="s">
        <v>4623</v>
      </c>
      <c r="E1753" s="3">
        <v>41814</v>
      </c>
      <c r="F1753" t="s">
        <v>2633</v>
      </c>
      <c r="G1753" t="s">
        <v>139</v>
      </c>
      <c r="H1753" s="3">
        <v>41817</v>
      </c>
      <c r="I1753" s="3">
        <v>41817</v>
      </c>
      <c r="J1753">
        <v>3</v>
      </c>
      <c r="K1753" t="s">
        <v>8400</v>
      </c>
      <c r="L1753" s="5">
        <v>6.5540000000000003</v>
      </c>
      <c r="M1753">
        <v>2014</v>
      </c>
      <c r="N1753">
        <f t="shared" si="54"/>
        <v>0</v>
      </c>
      <c r="O1753" t="str">
        <f t="shared" si="55"/>
        <v>Tuesday</v>
      </c>
      <c r="P1753" s="14">
        <v>0.24979591836734702</v>
      </c>
    </row>
    <row r="1754" spans="1:16" x14ac:dyDescent="0.35">
      <c r="A1754">
        <v>1753</v>
      </c>
      <c r="B1754" t="s">
        <v>855</v>
      </c>
      <c r="C1754" t="s">
        <v>30</v>
      </c>
      <c r="D1754" t="s">
        <v>4623</v>
      </c>
      <c r="E1754" s="3">
        <v>41814</v>
      </c>
      <c r="F1754" t="s">
        <v>1605</v>
      </c>
      <c r="G1754" t="s">
        <v>139</v>
      </c>
      <c r="H1754" s="3">
        <v>41817</v>
      </c>
      <c r="I1754" s="3">
        <v>41817</v>
      </c>
      <c r="J1754">
        <v>3</v>
      </c>
      <c r="K1754" t="s">
        <v>8400</v>
      </c>
      <c r="L1754" s="5">
        <v>30.492999999999999</v>
      </c>
      <c r="M1754">
        <v>2014</v>
      </c>
      <c r="N1754">
        <f t="shared" si="54"/>
        <v>0</v>
      </c>
      <c r="O1754" t="str">
        <f t="shared" si="55"/>
        <v>Tuesday</v>
      </c>
      <c r="P1754" s="14">
        <v>0.18119120100442013</v>
      </c>
    </row>
    <row r="1755" spans="1:16" x14ac:dyDescent="0.35">
      <c r="A1755">
        <v>1754</v>
      </c>
      <c r="B1755" t="s">
        <v>855</v>
      </c>
      <c r="C1755" t="s">
        <v>30</v>
      </c>
      <c r="D1755" t="s">
        <v>4623</v>
      </c>
      <c r="E1755" s="3">
        <v>41814</v>
      </c>
      <c r="F1755" t="s">
        <v>1494</v>
      </c>
      <c r="G1755" t="s">
        <v>139</v>
      </c>
      <c r="H1755" s="3">
        <v>41817</v>
      </c>
      <c r="I1755" s="3">
        <v>41817</v>
      </c>
      <c r="J1755">
        <v>3</v>
      </c>
      <c r="K1755" t="s">
        <v>8400</v>
      </c>
      <c r="L1755" s="5">
        <v>0.24199999999999999</v>
      </c>
      <c r="M1755">
        <v>2014</v>
      </c>
      <c r="N1755">
        <f t="shared" si="54"/>
        <v>0</v>
      </c>
      <c r="O1755" t="str">
        <f t="shared" si="55"/>
        <v>Tuesday</v>
      </c>
      <c r="P1755" s="14">
        <v>0.21076923076923079</v>
      </c>
    </row>
    <row r="1756" spans="1:16" x14ac:dyDescent="0.35">
      <c r="A1756">
        <v>1755</v>
      </c>
      <c r="B1756" t="s">
        <v>3546</v>
      </c>
      <c r="C1756" t="s">
        <v>84</v>
      </c>
      <c r="D1756" t="s">
        <v>4624</v>
      </c>
      <c r="E1756" s="3">
        <v>40809</v>
      </c>
      <c r="F1756" t="s">
        <v>50</v>
      </c>
      <c r="G1756" t="s">
        <v>155</v>
      </c>
      <c r="H1756" s="3">
        <v>40811</v>
      </c>
      <c r="I1756" s="3">
        <v>40811</v>
      </c>
      <c r="J1756">
        <v>2</v>
      </c>
      <c r="K1756" t="s">
        <v>8400</v>
      </c>
      <c r="L1756" s="5">
        <v>16.329000000000001</v>
      </c>
      <c r="M1756">
        <v>2011</v>
      </c>
      <c r="N1756">
        <f t="shared" si="54"/>
        <v>0</v>
      </c>
      <c r="O1756" t="str">
        <f t="shared" si="55"/>
        <v>Friday</v>
      </c>
      <c r="P1756" s="14">
        <v>-6.5001640419947507E-2</v>
      </c>
    </row>
    <row r="1757" spans="1:16" x14ac:dyDescent="0.35">
      <c r="A1757">
        <v>1756</v>
      </c>
      <c r="B1757" t="s">
        <v>3546</v>
      </c>
      <c r="C1757" t="s">
        <v>84</v>
      </c>
      <c r="D1757" t="s">
        <v>4624</v>
      </c>
      <c r="E1757" s="3">
        <v>40809</v>
      </c>
      <c r="F1757" t="s">
        <v>1252</v>
      </c>
      <c r="G1757" t="s">
        <v>155</v>
      </c>
      <c r="H1757" s="3">
        <v>40811</v>
      </c>
      <c r="I1757" s="3">
        <v>40813</v>
      </c>
      <c r="J1757">
        <v>4</v>
      </c>
      <c r="K1757" t="s">
        <v>8399</v>
      </c>
      <c r="L1757" s="5">
        <v>8.0109999999999992</v>
      </c>
      <c r="M1757">
        <v>2011</v>
      </c>
      <c r="N1757">
        <f t="shared" si="54"/>
        <v>2</v>
      </c>
      <c r="O1757" t="str">
        <f t="shared" si="55"/>
        <v>Friday</v>
      </c>
      <c r="P1757" s="14">
        <v>-0.51795666278489438</v>
      </c>
    </row>
    <row r="1758" spans="1:16" x14ac:dyDescent="0.35">
      <c r="A1758">
        <v>1757</v>
      </c>
      <c r="B1758" t="s">
        <v>3546</v>
      </c>
      <c r="C1758" t="s">
        <v>84</v>
      </c>
      <c r="D1758" t="s">
        <v>4624</v>
      </c>
      <c r="E1758" s="3">
        <v>40809</v>
      </c>
      <c r="F1758" t="s">
        <v>4476</v>
      </c>
      <c r="G1758" t="s">
        <v>155</v>
      </c>
      <c r="H1758" s="3">
        <v>40811</v>
      </c>
      <c r="I1758" s="3">
        <v>40811</v>
      </c>
      <c r="J1758">
        <v>2</v>
      </c>
      <c r="K1758" t="s">
        <v>8400</v>
      </c>
      <c r="L1758" s="5">
        <v>6.2549999999999999</v>
      </c>
      <c r="M1758">
        <v>2011</v>
      </c>
      <c r="N1758">
        <f t="shared" si="54"/>
        <v>0</v>
      </c>
      <c r="O1758" t="str">
        <f t="shared" si="55"/>
        <v>Friday</v>
      </c>
      <c r="P1758" s="14">
        <v>-0.12832035150788892</v>
      </c>
    </row>
    <row r="1759" spans="1:16" x14ac:dyDescent="0.35">
      <c r="A1759">
        <v>1758</v>
      </c>
      <c r="B1759" t="s">
        <v>564</v>
      </c>
      <c r="C1759" t="s">
        <v>84</v>
      </c>
      <c r="D1759" t="s">
        <v>4625</v>
      </c>
      <c r="E1759" s="3">
        <v>41892</v>
      </c>
      <c r="F1759" t="s">
        <v>2741</v>
      </c>
      <c r="G1759" t="s">
        <v>139</v>
      </c>
      <c r="H1759" s="3">
        <v>41895</v>
      </c>
      <c r="I1759" s="3">
        <v>41895</v>
      </c>
      <c r="J1759">
        <v>3</v>
      </c>
      <c r="K1759" t="s">
        <v>8400</v>
      </c>
      <c r="L1759" s="5">
        <v>5.7190000000000003</v>
      </c>
      <c r="M1759">
        <v>2014</v>
      </c>
      <c r="N1759">
        <f t="shared" si="54"/>
        <v>0</v>
      </c>
      <c r="O1759" t="str">
        <f t="shared" si="55"/>
        <v>Wednesday</v>
      </c>
      <c r="P1759" s="14">
        <v>0.34048780487804881</v>
      </c>
    </row>
    <row r="1760" spans="1:16" x14ac:dyDescent="0.35">
      <c r="A1760">
        <v>1759</v>
      </c>
      <c r="B1760" t="s">
        <v>564</v>
      </c>
      <c r="C1760" t="s">
        <v>84</v>
      </c>
      <c r="D1760" t="s">
        <v>4625</v>
      </c>
      <c r="E1760" s="3">
        <v>41892</v>
      </c>
      <c r="F1760" t="s">
        <v>2718</v>
      </c>
      <c r="G1760" t="s">
        <v>139</v>
      </c>
      <c r="H1760" s="3">
        <v>41895</v>
      </c>
      <c r="I1760" s="3">
        <v>41895</v>
      </c>
      <c r="J1760">
        <v>3</v>
      </c>
      <c r="K1760" t="s">
        <v>8400</v>
      </c>
      <c r="L1760" s="5">
        <v>28.25</v>
      </c>
      <c r="M1760">
        <v>2014</v>
      </c>
      <c r="N1760">
        <f t="shared" si="54"/>
        <v>0</v>
      </c>
      <c r="O1760" t="str">
        <f t="shared" si="55"/>
        <v>Wednesday</v>
      </c>
      <c r="P1760" s="14">
        <v>0.24954128440366971</v>
      </c>
    </row>
    <row r="1761" spans="1:16" x14ac:dyDescent="0.35">
      <c r="A1761">
        <v>1760</v>
      </c>
      <c r="B1761" t="s">
        <v>564</v>
      </c>
      <c r="C1761" t="s">
        <v>84</v>
      </c>
      <c r="D1761" t="s">
        <v>4625</v>
      </c>
      <c r="E1761" s="3">
        <v>41892</v>
      </c>
      <c r="F1761" t="s">
        <v>2432</v>
      </c>
      <c r="G1761" t="s">
        <v>139</v>
      </c>
      <c r="H1761" s="3">
        <v>41895</v>
      </c>
      <c r="I1761" s="3">
        <v>41895</v>
      </c>
      <c r="J1761">
        <v>3</v>
      </c>
      <c r="K1761" t="s">
        <v>8400</v>
      </c>
      <c r="L1761" s="5">
        <v>7.2880000000000003</v>
      </c>
      <c r="M1761">
        <v>2014</v>
      </c>
      <c r="N1761">
        <f t="shared" si="54"/>
        <v>0</v>
      </c>
      <c r="O1761" t="str">
        <f t="shared" si="55"/>
        <v>Wednesday</v>
      </c>
      <c r="P1761" s="14">
        <v>0.20055555555555554</v>
      </c>
    </row>
    <row r="1762" spans="1:16" x14ac:dyDescent="0.35">
      <c r="A1762">
        <v>1761</v>
      </c>
      <c r="B1762" t="s">
        <v>710</v>
      </c>
      <c r="C1762" t="s">
        <v>199</v>
      </c>
      <c r="D1762" t="s">
        <v>4626</v>
      </c>
      <c r="E1762" s="3">
        <v>40861</v>
      </c>
      <c r="F1762" t="s">
        <v>3781</v>
      </c>
      <c r="G1762" t="s">
        <v>139</v>
      </c>
      <c r="H1762" s="3">
        <v>40864</v>
      </c>
      <c r="I1762" s="3">
        <v>40864</v>
      </c>
      <c r="J1762">
        <v>3</v>
      </c>
      <c r="K1762" t="s">
        <v>8400</v>
      </c>
      <c r="L1762" s="5">
        <v>43.905999999999999</v>
      </c>
      <c r="M1762">
        <v>2011</v>
      </c>
      <c r="N1762">
        <f t="shared" si="54"/>
        <v>0</v>
      </c>
      <c r="O1762" t="str">
        <f t="shared" si="55"/>
        <v>Monday</v>
      </c>
      <c r="P1762" s="14">
        <v>0.34763048218376535</v>
      </c>
    </row>
    <row r="1763" spans="1:16" x14ac:dyDescent="0.35">
      <c r="A1763">
        <v>1762</v>
      </c>
      <c r="B1763" t="s">
        <v>710</v>
      </c>
      <c r="C1763" t="s">
        <v>199</v>
      </c>
      <c r="D1763" t="s">
        <v>4626</v>
      </c>
      <c r="E1763" s="3">
        <v>40861</v>
      </c>
      <c r="F1763" t="s">
        <v>4628</v>
      </c>
      <c r="G1763" t="s">
        <v>139</v>
      </c>
      <c r="H1763" s="3">
        <v>40864</v>
      </c>
      <c r="I1763" s="3">
        <v>40864</v>
      </c>
      <c r="J1763">
        <v>3</v>
      </c>
      <c r="K1763" t="s">
        <v>8400</v>
      </c>
      <c r="L1763" s="5">
        <v>0.502</v>
      </c>
      <c r="M1763">
        <v>2011</v>
      </c>
      <c r="N1763">
        <f t="shared" si="54"/>
        <v>0</v>
      </c>
      <c r="O1763" t="str">
        <f t="shared" si="55"/>
        <v>Monday</v>
      </c>
      <c r="P1763" s="14">
        <v>-0.24132877381533951</v>
      </c>
    </row>
    <row r="1764" spans="1:16" x14ac:dyDescent="0.35">
      <c r="A1764">
        <v>1763</v>
      </c>
      <c r="B1764" t="s">
        <v>4200</v>
      </c>
      <c r="C1764" t="s">
        <v>30</v>
      </c>
      <c r="D1764" t="s">
        <v>4629</v>
      </c>
      <c r="E1764" s="3">
        <v>41941</v>
      </c>
      <c r="F1764" t="s">
        <v>2790</v>
      </c>
      <c r="G1764" t="s">
        <v>41</v>
      </c>
      <c r="H1764" s="3">
        <v>41946</v>
      </c>
      <c r="I1764" s="3">
        <v>41946</v>
      </c>
      <c r="J1764">
        <v>5</v>
      </c>
      <c r="K1764" t="s">
        <v>8400</v>
      </c>
      <c r="L1764" s="5">
        <v>52.51</v>
      </c>
      <c r="M1764">
        <v>2014</v>
      </c>
      <c r="N1764">
        <f t="shared" si="54"/>
        <v>0</v>
      </c>
      <c r="O1764" t="str">
        <f t="shared" si="55"/>
        <v>Wednesday</v>
      </c>
      <c r="P1764" s="14">
        <v>0.26869443131455434</v>
      </c>
    </row>
    <row r="1765" spans="1:16" x14ac:dyDescent="0.35">
      <c r="A1765">
        <v>1764</v>
      </c>
      <c r="B1765" t="s">
        <v>616</v>
      </c>
      <c r="C1765" t="s">
        <v>44</v>
      </c>
      <c r="D1765" t="s">
        <v>4632</v>
      </c>
      <c r="E1765" s="3">
        <v>41446</v>
      </c>
      <c r="F1765" t="s">
        <v>2312</v>
      </c>
      <c r="G1765" t="s">
        <v>41</v>
      </c>
      <c r="H1765" s="3">
        <v>41451</v>
      </c>
      <c r="I1765" s="3">
        <v>41451</v>
      </c>
      <c r="J1765">
        <v>5</v>
      </c>
      <c r="K1765" t="s">
        <v>8400</v>
      </c>
      <c r="L1765" s="5">
        <v>8.9469999999999992</v>
      </c>
      <c r="M1765">
        <v>2013</v>
      </c>
      <c r="N1765">
        <f t="shared" si="54"/>
        <v>0</v>
      </c>
      <c r="O1765" t="str">
        <f t="shared" si="55"/>
        <v>Friday</v>
      </c>
      <c r="P1765" s="14">
        <v>0.38863636363636372</v>
      </c>
    </row>
    <row r="1766" spans="1:16" x14ac:dyDescent="0.35">
      <c r="A1766">
        <v>1765</v>
      </c>
      <c r="B1766" t="s">
        <v>616</v>
      </c>
      <c r="C1766" t="s">
        <v>44</v>
      </c>
      <c r="D1766" t="s">
        <v>4632</v>
      </c>
      <c r="E1766" s="3">
        <v>41446</v>
      </c>
      <c r="F1766" t="s">
        <v>4308</v>
      </c>
      <c r="G1766" t="s">
        <v>41</v>
      </c>
      <c r="H1766" s="3">
        <v>41451</v>
      </c>
      <c r="I1766" s="3">
        <v>41451</v>
      </c>
      <c r="J1766">
        <v>5</v>
      </c>
      <c r="K1766" t="s">
        <v>8400</v>
      </c>
      <c r="L1766" s="5">
        <v>3.6619999999999999</v>
      </c>
      <c r="M1766">
        <v>2013</v>
      </c>
      <c r="N1766">
        <f t="shared" si="54"/>
        <v>0</v>
      </c>
      <c r="O1766" t="str">
        <f t="shared" si="55"/>
        <v>Friday</v>
      </c>
      <c r="P1766" s="14">
        <v>0.27085714285714285</v>
      </c>
    </row>
    <row r="1767" spans="1:16" x14ac:dyDescent="0.35">
      <c r="A1767">
        <v>1766</v>
      </c>
      <c r="B1767" t="s">
        <v>616</v>
      </c>
      <c r="C1767" t="s">
        <v>44</v>
      </c>
      <c r="D1767" t="s">
        <v>4632</v>
      </c>
      <c r="E1767" s="3">
        <v>41446</v>
      </c>
      <c r="F1767" t="s">
        <v>4634</v>
      </c>
      <c r="G1767" t="s">
        <v>41</v>
      </c>
      <c r="H1767" s="3">
        <v>41451</v>
      </c>
      <c r="I1767" s="3">
        <v>41452</v>
      </c>
      <c r="J1767">
        <v>6</v>
      </c>
      <c r="K1767" t="s">
        <v>8399</v>
      </c>
      <c r="L1767" s="5">
        <v>5.556</v>
      </c>
      <c r="M1767">
        <v>2013</v>
      </c>
      <c r="N1767">
        <f t="shared" si="54"/>
        <v>1</v>
      </c>
      <c r="O1767" t="str">
        <f t="shared" si="55"/>
        <v>Friday</v>
      </c>
      <c r="P1767" s="14">
        <v>0.18</v>
      </c>
    </row>
    <row r="1768" spans="1:16" x14ac:dyDescent="0.35">
      <c r="A1768">
        <v>1767</v>
      </c>
      <c r="B1768" t="s">
        <v>198</v>
      </c>
      <c r="C1768" t="s">
        <v>84</v>
      </c>
      <c r="D1768" t="s">
        <v>4635</v>
      </c>
      <c r="E1768" s="3">
        <v>41954</v>
      </c>
      <c r="F1768" t="s">
        <v>4637</v>
      </c>
      <c r="G1768" t="s">
        <v>41</v>
      </c>
      <c r="H1768" s="3">
        <v>41959</v>
      </c>
      <c r="I1768" s="3">
        <v>41959</v>
      </c>
      <c r="J1768">
        <v>5</v>
      </c>
      <c r="K1768" t="s">
        <v>8400</v>
      </c>
      <c r="L1768" s="5">
        <v>1.603</v>
      </c>
      <c r="M1768">
        <v>2014</v>
      </c>
      <c r="N1768">
        <f t="shared" si="54"/>
        <v>0</v>
      </c>
      <c r="O1768" t="str">
        <f t="shared" si="55"/>
        <v>Tuesday</v>
      </c>
      <c r="P1768" s="14">
        <v>0.34717948717948716</v>
      </c>
    </row>
    <row r="1769" spans="1:16" x14ac:dyDescent="0.35">
      <c r="A1769">
        <v>1768</v>
      </c>
      <c r="B1769" t="s">
        <v>1917</v>
      </c>
      <c r="C1769" t="s">
        <v>44</v>
      </c>
      <c r="D1769" t="s">
        <v>4639</v>
      </c>
      <c r="E1769" s="3">
        <v>41600</v>
      </c>
      <c r="F1769" t="s">
        <v>3245</v>
      </c>
      <c r="G1769" t="s">
        <v>41</v>
      </c>
      <c r="H1769" s="3">
        <v>41605</v>
      </c>
      <c r="I1769" s="3">
        <v>41605</v>
      </c>
      <c r="J1769">
        <v>5</v>
      </c>
      <c r="K1769" t="s">
        <v>8400</v>
      </c>
      <c r="L1769" s="5">
        <v>1.6870000000000001</v>
      </c>
      <c r="M1769">
        <v>2013</v>
      </c>
      <c r="N1769">
        <f t="shared" si="54"/>
        <v>0</v>
      </c>
      <c r="O1769" t="str">
        <f t="shared" si="55"/>
        <v>Friday</v>
      </c>
      <c r="P1769" s="14">
        <v>0.18000000000000002</v>
      </c>
    </row>
    <row r="1770" spans="1:16" x14ac:dyDescent="0.35">
      <c r="A1770">
        <v>1769</v>
      </c>
      <c r="B1770" t="s">
        <v>4641</v>
      </c>
      <c r="C1770" t="s">
        <v>30</v>
      </c>
      <c r="D1770" t="s">
        <v>4643</v>
      </c>
      <c r="E1770" s="3">
        <v>41892</v>
      </c>
      <c r="F1770" t="s">
        <v>2247</v>
      </c>
      <c r="G1770" t="s">
        <v>41</v>
      </c>
      <c r="H1770" s="3">
        <v>41897</v>
      </c>
      <c r="I1770" s="3">
        <v>41897</v>
      </c>
      <c r="J1770">
        <v>5</v>
      </c>
      <c r="K1770" t="s">
        <v>8400</v>
      </c>
      <c r="L1770" s="5">
        <v>4.6100000000000003</v>
      </c>
      <c r="M1770">
        <v>2014</v>
      </c>
      <c r="N1770">
        <f t="shared" si="54"/>
        <v>0</v>
      </c>
      <c r="O1770" t="str">
        <f t="shared" si="55"/>
        <v>Wednesday</v>
      </c>
      <c r="P1770" s="14">
        <v>0.13958333333333334</v>
      </c>
    </row>
    <row r="1771" spans="1:16" x14ac:dyDescent="0.35">
      <c r="A1771">
        <v>1770</v>
      </c>
      <c r="B1771" t="s">
        <v>293</v>
      </c>
      <c r="C1771" t="s">
        <v>84</v>
      </c>
      <c r="D1771" t="s">
        <v>4644</v>
      </c>
      <c r="E1771" s="3">
        <v>40960</v>
      </c>
      <c r="F1771" t="s">
        <v>4646</v>
      </c>
      <c r="G1771" t="s">
        <v>155</v>
      </c>
      <c r="H1771" s="3">
        <v>40962</v>
      </c>
      <c r="I1771" s="3">
        <v>40965</v>
      </c>
      <c r="J1771">
        <v>5</v>
      </c>
      <c r="K1771" t="s">
        <v>8399</v>
      </c>
      <c r="L1771" s="5">
        <v>10.063000000000001</v>
      </c>
      <c r="M1771">
        <v>2012</v>
      </c>
      <c r="N1771">
        <f t="shared" si="54"/>
        <v>3</v>
      </c>
      <c r="O1771" t="str">
        <f t="shared" si="55"/>
        <v>Tuesday</v>
      </c>
      <c r="P1771" s="14">
        <v>0.35068493150684932</v>
      </c>
    </row>
    <row r="1772" spans="1:16" x14ac:dyDescent="0.35">
      <c r="A1772">
        <v>1771</v>
      </c>
      <c r="B1772" t="s">
        <v>293</v>
      </c>
      <c r="C1772" t="s">
        <v>84</v>
      </c>
      <c r="D1772" t="s">
        <v>4644</v>
      </c>
      <c r="E1772" s="3">
        <v>40960</v>
      </c>
      <c r="F1772" t="s">
        <v>1612</v>
      </c>
      <c r="G1772" t="s">
        <v>155</v>
      </c>
      <c r="H1772" s="3">
        <v>40962</v>
      </c>
      <c r="I1772" s="3">
        <v>40962</v>
      </c>
      <c r="J1772">
        <v>2</v>
      </c>
      <c r="K1772" t="s">
        <v>8400</v>
      </c>
      <c r="L1772" s="5">
        <v>2.5179999999999998</v>
      </c>
      <c r="M1772">
        <v>2012</v>
      </c>
      <c r="N1772">
        <f t="shared" si="54"/>
        <v>0</v>
      </c>
      <c r="O1772" t="str">
        <f t="shared" si="55"/>
        <v>Tuesday</v>
      </c>
      <c r="P1772" s="14">
        <v>0.34285714285714286</v>
      </c>
    </row>
    <row r="1773" spans="1:16" x14ac:dyDescent="0.35">
      <c r="A1773">
        <v>1772</v>
      </c>
      <c r="B1773" t="s">
        <v>293</v>
      </c>
      <c r="C1773" t="s">
        <v>84</v>
      </c>
      <c r="D1773" t="s">
        <v>4644</v>
      </c>
      <c r="E1773" s="3">
        <v>40960</v>
      </c>
      <c r="F1773" t="s">
        <v>4648</v>
      </c>
      <c r="G1773" t="s">
        <v>155</v>
      </c>
      <c r="H1773" s="3">
        <v>40962</v>
      </c>
      <c r="I1773" s="3">
        <v>40963</v>
      </c>
      <c r="J1773">
        <v>3</v>
      </c>
      <c r="K1773" t="s">
        <v>8399</v>
      </c>
      <c r="L1773" s="5">
        <v>0.52100000000000002</v>
      </c>
      <c r="M1773">
        <v>2012</v>
      </c>
      <c r="N1773">
        <f t="shared" si="54"/>
        <v>1</v>
      </c>
      <c r="O1773" t="str">
        <f t="shared" si="55"/>
        <v>Tuesday</v>
      </c>
      <c r="P1773" s="14">
        <v>0.41</v>
      </c>
    </row>
    <row r="1774" spans="1:16" x14ac:dyDescent="0.35">
      <c r="A1774">
        <v>1773</v>
      </c>
      <c r="B1774" t="s">
        <v>4218</v>
      </c>
      <c r="C1774" t="s">
        <v>199</v>
      </c>
      <c r="D1774" t="s">
        <v>4649</v>
      </c>
      <c r="E1774" s="3">
        <v>41382</v>
      </c>
      <c r="F1774" t="s">
        <v>4651</v>
      </c>
      <c r="G1774" t="s">
        <v>41</v>
      </c>
      <c r="H1774" s="3">
        <v>41387</v>
      </c>
      <c r="I1774" s="3">
        <v>41387</v>
      </c>
      <c r="J1774">
        <v>5</v>
      </c>
      <c r="K1774" t="s">
        <v>8400</v>
      </c>
      <c r="L1774" s="5">
        <v>2.0110000000000001</v>
      </c>
      <c r="M1774">
        <v>2013</v>
      </c>
      <c r="N1774">
        <f t="shared" si="54"/>
        <v>0</v>
      </c>
      <c r="O1774" t="str">
        <f t="shared" si="55"/>
        <v>Thursday</v>
      </c>
      <c r="P1774" s="14">
        <v>0.17870129870129869</v>
      </c>
    </row>
    <row r="1775" spans="1:16" x14ac:dyDescent="0.35">
      <c r="A1775">
        <v>1774</v>
      </c>
      <c r="B1775" t="s">
        <v>4218</v>
      </c>
      <c r="C1775" t="s">
        <v>199</v>
      </c>
      <c r="D1775" t="s">
        <v>4649</v>
      </c>
      <c r="E1775" s="3">
        <v>41382</v>
      </c>
      <c r="F1775" t="s">
        <v>4653</v>
      </c>
      <c r="G1775" t="s">
        <v>41</v>
      </c>
      <c r="H1775" s="3">
        <v>41387</v>
      </c>
      <c r="I1775" s="3">
        <v>41387</v>
      </c>
      <c r="J1775">
        <v>5</v>
      </c>
      <c r="K1775" t="s">
        <v>8400</v>
      </c>
      <c r="L1775" s="5">
        <v>1.181</v>
      </c>
      <c r="M1775">
        <v>2013</v>
      </c>
      <c r="N1775">
        <f t="shared" si="54"/>
        <v>0</v>
      </c>
      <c r="O1775" t="str">
        <f t="shared" si="55"/>
        <v>Thursday</v>
      </c>
      <c r="P1775" s="14">
        <v>0.36719999999999997</v>
      </c>
    </row>
    <row r="1776" spans="1:16" x14ac:dyDescent="0.35">
      <c r="A1776">
        <v>1775</v>
      </c>
      <c r="B1776" t="s">
        <v>4655</v>
      </c>
      <c r="C1776" t="s">
        <v>30</v>
      </c>
      <c r="D1776" t="s">
        <v>4656</v>
      </c>
      <c r="E1776" s="3">
        <v>41345</v>
      </c>
      <c r="F1776" t="s">
        <v>2637</v>
      </c>
      <c r="G1776" t="s">
        <v>139</v>
      </c>
      <c r="H1776" s="3">
        <v>41348</v>
      </c>
      <c r="I1776" s="3">
        <v>41350</v>
      </c>
      <c r="J1776">
        <v>5</v>
      </c>
      <c r="K1776" t="s">
        <v>8399</v>
      </c>
      <c r="L1776" s="5">
        <v>133.06899999999999</v>
      </c>
      <c r="M1776">
        <v>2013</v>
      </c>
      <c r="N1776">
        <f t="shared" si="54"/>
        <v>2</v>
      </c>
      <c r="O1776" t="str">
        <f t="shared" si="55"/>
        <v>Tuesday</v>
      </c>
      <c r="P1776" s="14">
        <v>0.25975609756097562</v>
      </c>
    </row>
    <row r="1777" spans="1:16" x14ac:dyDescent="0.35">
      <c r="A1777">
        <v>1776</v>
      </c>
      <c r="B1777" t="s">
        <v>4239</v>
      </c>
      <c r="C1777" t="s">
        <v>44</v>
      </c>
      <c r="D1777" t="s">
        <v>4658</v>
      </c>
      <c r="E1777" s="3">
        <v>41900</v>
      </c>
      <c r="F1777" t="s">
        <v>4660</v>
      </c>
      <c r="G1777" t="s">
        <v>242</v>
      </c>
      <c r="H1777" s="3">
        <v>41900</v>
      </c>
      <c r="I1777" s="3">
        <v>41900</v>
      </c>
      <c r="J1777">
        <v>0</v>
      </c>
      <c r="K1777" t="s">
        <v>8400</v>
      </c>
      <c r="L1777" s="5">
        <v>5.2039999999999997</v>
      </c>
      <c r="M1777">
        <v>2014</v>
      </c>
      <c r="N1777">
        <f t="shared" si="54"/>
        <v>0</v>
      </c>
      <c r="O1777" t="str">
        <f t="shared" si="55"/>
        <v>Thursday</v>
      </c>
      <c r="P1777" s="14">
        <v>0.19619047619047619</v>
      </c>
    </row>
    <row r="1778" spans="1:16" x14ac:dyDescent="0.35">
      <c r="A1778">
        <v>1777</v>
      </c>
      <c r="B1778" t="s">
        <v>4239</v>
      </c>
      <c r="C1778" t="s">
        <v>44</v>
      </c>
      <c r="D1778" t="s">
        <v>4658</v>
      </c>
      <c r="E1778" s="3">
        <v>41900</v>
      </c>
      <c r="F1778" t="s">
        <v>653</v>
      </c>
      <c r="G1778" t="s">
        <v>242</v>
      </c>
      <c r="H1778" s="3">
        <v>41900</v>
      </c>
      <c r="I1778" s="3">
        <v>41903</v>
      </c>
      <c r="J1778">
        <v>3</v>
      </c>
      <c r="K1778" t="s">
        <v>8399</v>
      </c>
      <c r="L1778" s="5">
        <v>157.46100000000001</v>
      </c>
      <c r="M1778">
        <v>2014</v>
      </c>
      <c r="N1778">
        <f t="shared" si="54"/>
        <v>3</v>
      </c>
      <c r="O1778" t="str">
        <f t="shared" si="55"/>
        <v>Thursday</v>
      </c>
      <c r="P1778" s="14">
        <v>0.18843935879067583</v>
      </c>
    </row>
    <row r="1779" spans="1:16" x14ac:dyDescent="0.35">
      <c r="A1779">
        <v>1778</v>
      </c>
      <c r="B1779" t="s">
        <v>4239</v>
      </c>
      <c r="C1779" t="s">
        <v>44</v>
      </c>
      <c r="D1779" t="s">
        <v>4658</v>
      </c>
      <c r="E1779" s="3">
        <v>41900</v>
      </c>
      <c r="F1779" t="s">
        <v>2379</v>
      </c>
      <c r="G1779" t="s">
        <v>242</v>
      </c>
      <c r="H1779" s="3">
        <v>41900</v>
      </c>
      <c r="I1779" s="3">
        <v>41902</v>
      </c>
      <c r="J1779">
        <v>2</v>
      </c>
      <c r="K1779" t="s">
        <v>8399</v>
      </c>
      <c r="L1779" s="5">
        <v>8.3469999999999995</v>
      </c>
      <c r="M1779">
        <v>2014</v>
      </c>
      <c r="N1779">
        <f t="shared" si="54"/>
        <v>2</v>
      </c>
      <c r="O1779" t="str">
        <f t="shared" si="55"/>
        <v>Thursday</v>
      </c>
      <c r="P1779" s="14">
        <v>6.9999999999999993E-2</v>
      </c>
    </row>
    <row r="1780" spans="1:16" x14ac:dyDescent="0.35">
      <c r="A1780">
        <v>1779</v>
      </c>
      <c r="B1780" t="s">
        <v>4239</v>
      </c>
      <c r="C1780" t="s">
        <v>44</v>
      </c>
      <c r="D1780" t="s">
        <v>4658</v>
      </c>
      <c r="E1780" s="3">
        <v>41900</v>
      </c>
      <c r="F1780" t="s">
        <v>938</v>
      </c>
      <c r="G1780" t="s">
        <v>242</v>
      </c>
      <c r="H1780" s="3">
        <v>41900</v>
      </c>
      <c r="I1780" s="3">
        <v>41902</v>
      </c>
      <c r="J1780">
        <v>2</v>
      </c>
      <c r="K1780" t="s">
        <v>8399</v>
      </c>
      <c r="L1780" s="5">
        <v>493.40899999999999</v>
      </c>
      <c r="M1780">
        <v>2014</v>
      </c>
      <c r="N1780">
        <f t="shared" si="54"/>
        <v>2</v>
      </c>
      <c r="O1780" t="str">
        <f t="shared" si="55"/>
        <v>Thursday</v>
      </c>
      <c r="P1780" s="14">
        <v>0.41915468136839262</v>
      </c>
    </row>
    <row r="1781" spans="1:16" x14ac:dyDescent="0.35">
      <c r="A1781">
        <v>1780</v>
      </c>
      <c r="B1781" t="s">
        <v>4239</v>
      </c>
      <c r="C1781" t="s">
        <v>44</v>
      </c>
      <c r="D1781" t="s">
        <v>4658</v>
      </c>
      <c r="E1781" s="3">
        <v>41900</v>
      </c>
      <c r="F1781" t="s">
        <v>1625</v>
      </c>
      <c r="G1781" t="s">
        <v>242</v>
      </c>
      <c r="H1781" s="3">
        <v>41900</v>
      </c>
      <c r="I1781" s="3">
        <v>41900</v>
      </c>
      <c r="J1781">
        <v>0</v>
      </c>
      <c r="K1781" t="s">
        <v>8400</v>
      </c>
      <c r="L1781" s="5">
        <v>9.9480000000000004</v>
      </c>
      <c r="M1781">
        <v>2014</v>
      </c>
      <c r="N1781">
        <f t="shared" si="54"/>
        <v>0</v>
      </c>
      <c r="O1781" t="str">
        <f t="shared" si="55"/>
        <v>Thursday</v>
      </c>
      <c r="P1781" s="14">
        <v>0.42315789473684207</v>
      </c>
    </row>
    <row r="1782" spans="1:16" x14ac:dyDescent="0.35">
      <c r="A1782">
        <v>1781</v>
      </c>
      <c r="B1782" t="s">
        <v>4239</v>
      </c>
      <c r="C1782" t="s">
        <v>44</v>
      </c>
      <c r="D1782" t="s">
        <v>4658</v>
      </c>
      <c r="E1782" s="3">
        <v>41900</v>
      </c>
      <c r="F1782" t="s">
        <v>3455</v>
      </c>
      <c r="G1782" t="s">
        <v>242</v>
      </c>
      <c r="H1782" s="3">
        <v>41900</v>
      </c>
      <c r="I1782" s="3">
        <v>41900</v>
      </c>
      <c r="J1782">
        <v>0</v>
      </c>
      <c r="K1782" t="s">
        <v>8400</v>
      </c>
      <c r="L1782" s="5">
        <v>17.61</v>
      </c>
      <c r="M1782">
        <v>2014</v>
      </c>
      <c r="N1782">
        <f t="shared" si="54"/>
        <v>0</v>
      </c>
      <c r="O1782" t="str">
        <f t="shared" si="55"/>
        <v>Thursday</v>
      </c>
      <c r="P1782" s="14">
        <v>0.29159999999999991</v>
      </c>
    </row>
    <row r="1783" spans="1:16" x14ac:dyDescent="0.35">
      <c r="A1783">
        <v>1782</v>
      </c>
      <c r="B1783" t="s">
        <v>4239</v>
      </c>
      <c r="C1783" t="s">
        <v>44</v>
      </c>
      <c r="D1783" t="s">
        <v>4658</v>
      </c>
      <c r="E1783" s="3">
        <v>41900</v>
      </c>
      <c r="F1783" t="s">
        <v>4662</v>
      </c>
      <c r="G1783" t="s">
        <v>242</v>
      </c>
      <c r="H1783" s="3">
        <v>41900</v>
      </c>
      <c r="I1783" s="3">
        <v>41900</v>
      </c>
      <c r="J1783">
        <v>0</v>
      </c>
      <c r="K1783" t="s">
        <v>8400</v>
      </c>
      <c r="L1783" s="5">
        <v>8.6539999999999999</v>
      </c>
      <c r="M1783">
        <v>2014</v>
      </c>
      <c r="N1783">
        <f t="shared" si="54"/>
        <v>0</v>
      </c>
      <c r="O1783" t="str">
        <f t="shared" si="55"/>
        <v>Thursday</v>
      </c>
      <c r="P1783" s="14">
        <v>0.23199999999999998</v>
      </c>
    </row>
    <row r="1784" spans="1:16" x14ac:dyDescent="0.35">
      <c r="A1784">
        <v>1783</v>
      </c>
      <c r="B1784" t="s">
        <v>4002</v>
      </c>
      <c r="C1784" t="s">
        <v>44</v>
      </c>
      <c r="D1784" t="s">
        <v>4663</v>
      </c>
      <c r="E1784" s="3">
        <v>42004</v>
      </c>
      <c r="F1784" t="s">
        <v>1999</v>
      </c>
      <c r="G1784" t="s">
        <v>139</v>
      </c>
      <c r="H1784" s="3">
        <v>42007</v>
      </c>
      <c r="I1784" s="3">
        <v>42007</v>
      </c>
      <c r="J1784">
        <v>3</v>
      </c>
      <c r="K1784" t="s">
        <v>8400</v>
      </c>
      <c r="L1784" s="5">
        <v>253.25399999999999</v>
      </c>
      <c r="M1784">
        <v>2014</v>
      </c>
      <c r="N1784">
        <f t="shared" si="54"/>
        <v>0</v>
      </c>
      <c r="O1784" t="str">
        <f t="shared" si="55"/>
        <v>Wednesday</v>
      </c>
      <c r="P1784" s="14">
        <v>0.23861540258062397</v>
      </c>
    </row>
    <row r="1785" spans="1:16" x14ac:dyDescent="0.35">
      <c r="A1785">
        <v>1784</v>
      </c>
      <c r="B1785" t="s">
        <v>4002</v>
      </c>
      <c r="C1785" t="s">
        <v>44</v>
      </c>
      <c r="D1785" t="s">
        <v>4663</v>
      </c>
      <c r="E1785" s="3">
        <v>42004</v>
      </c>
      <c r="F1785" t="s">
        <v>1900</v>
      </c>
      <c r="G1785" t="s">
        <v>139</v>
      </c>
      <c r="H1785" s="3">
        <v>42007</v>
      </c>
      <c r="I1785" s="3">
        <v>42009</v>
      </c>
      <c r="J1785">
        <v>5</v>
      </c>
      <c r="K1785" t="s">
        <v>8399</v>
      </c>
      <c r="L1785" s="5">
        <v>4.1639999999999997</v>
      </c>
      <c r="M1785">
        <v>2014</v>
      </c>
      <c r="N1785">
        <f t="shared" si="54"/>
        <v>2</v>
      </c>
      <c r="O1785" t="str">
        <f t="shared" si="55"/>
        <v>Wednesday</v>
      </c>
      <c r="P1785" s="14">
        <v>0.32347826086956522</v>
      </c>
    </row>
    <row r="1786" spans="1:16" x14ac:dyDescent="0.35">
      <c r="A1786">
        <v>1785</v>
      </c>
      <c r="B1786" t="s">
        <v>4002</v>
      </c>
      <c r="C1786" t="s">
        <v>44</v>
      </c>
      <c r="D1786" t="s">
        <v>4663</v>
      </c>
      <c r="E1786" s="3">
        <v>42004</v>
      </c>
      <c r="F1786" t="s">
        <v>2665</v>
      </c>
      <c r="G1786" t="s">
        <v>139</v>
      </c>
      <c r="H1786" s="3">
        <v>42007</v>
      </c>
      <c r="I1786" s="3">
        <v>42007</v>
      </c>
      <c r="J1786">
        <v>3</v>
      </c>
      <c r="K1786" t="s">
        <v>8400</v>
      </c>
      <c r="L1786" s="5">
        <v>6.3360000000000003</v>
      </c>
      <c r="M1786">
        <v>2014</v>
      </c>
      <c r="N1786">
        <f t="shared" si="54"/>
        <v>0</v>
      </c>
      <c r="O1786" t="str">
        <f t="shared" si="55"/>
        <v>Wednesday</v>
      </c>
      <c r="P1786" s="14">
        <v>0.27864406779661011</v>
      </c>
    </row>
    <row r="1787" spans="1:16" x14ac:dyDescent="0.35">
      <c r="A1787">
        <v>1786</v>
      </c>
      <c r="B1787" t="s">
        <v>4002</v>
      </c>
      <c r="C1787" t="s">
        <v>44</v>
      </c>
      <c r="D1787" t="s">
        <v>4663</v>
      </c>
      <c r="E1787" s="3">
        <v>42004</v>
      </c>
      <c r="F1787" t="s">
        <v>660</v>
      </c>
      <c r="G1787" t="s">
        <v>139</v>
      </c>
      <c r="H1787" s="3">
        <v>42007</v>
      </c>
      <c r="I1787" s="3">
        <v>42009</v>
      </c>
      <c r="J1787">
        <v>5</v>
      </c>
      <c r="K1787" t="s">
        <v>8399</v>
      </c>
      <c r="L1787" s="5">
        <v>7.3120000000000003</v>
      </c>
      <c r="M1787">
        <v>2014</v>
      </c>
      <c r="N1787">
        <f t="shared" si="54"/>
        <v>2</v>
      </c>
      <c r="O1787" t="str">
        <f t="shared" si="55"/>
        <v>Wednesday</v>
      </c>
      <c r="P1787" s="14">
        <v>0.37893333333333334</v>
      </c>
    </row>
    <row r="1788" spans="1:16" x14ac:dyDescent="0.35">
      <c r="A1788">
        <v>1787</v>
      </c>
      <c r="B1788" t="s">
        <v>4002</v>
      </c>
      <c r="C1788" t="s">
        <v>44</v>
      </c>
      <c r="D1788" t="s">
        <v>4663</v>
      </c>
      <c r="E1788" s="3">
        <v>42004</v>
      </c>
      <c r="F1788" t="s">
        <v>2120</v>
      </c>
      <c r="G1788" t="s">
        <v>139</v>
      </c>
      <c r="H1788" s="3">
        <v>42007</v>
      </c>
      <c r="I1788" s="3">
        <v>42007</v>
      </c>
      <c r="J1788">
        <v>3</v>
      </c>
      <c r="K1788" t="s">
        <v>8400</v>
      </c>
      <c r="L1788" s="5">
        <v>51.527000000000001</v>
      </c>
      <c r="M1788">
        <v>2014</v>
      </c>
      <c r="N1788">
        <f t="shared" si="54"/>
        <v>0</v>
      </c>
      <c r="O1788" t="str">
        <f t="shared" si="55"/>
        <v>Wednesday</v>
      </c>
      <c r="P1788" s="14">
        <v>0</v>
      </c>
    </row>
    <row r="1789" spans="1:16" x14ac:dyDescent="0.35">
      <c r="A1789">
        <v>1788</v>
      </c>
      <c r="B1789" t="s">
        <v>3735</v>
      </c>
      <c r="C1789" t="s">
        <v>44</v>
      </c>
      <c r="D1789" t="s">
        <v>4665</v>
      </c>
      <c r="E1789" s="3">
        <v>41887</v>
      </c>
      <c r="F1789" t="s">
        <v>3037</v>
      </c>
      <c r="G1789" t="s">
        <v>155</v>
      </c>
      <c r="H1789" s="3">
        <v>41889</v>
      </c>
      <c r="I1789" s="3">
        <v>41889</v>
      </c>
      <c r="J1789">
        <v>2</v>
      </c>
      <c r="K1789" t="s">
        <v>8400</v>
      </c>
      <c r="L1789" s="5">
        <v>6.202</v>
      </c>
      <c r="M1789">
        <v>2014</v>
      </c>
      <c r="N1789">
        <f t="shared" si="54"/>
        <v>0</v>
      </c>
      <c r="O1789" t="str">
        <f t="shared" si="55"/>
        <v>Friday</v>
      </c>
      <c r="P1789" s="14">
        <v>0.44719999999999999</v>
      </c>
    </row>
    <row r="1790" spans="1:16" x14ac:dyDescent="0.35">
      <c r="A1790">
        <v>1789</v>
      </c>
      <c r="B1790" t="s">
        <v>3735</v>
      </c>
      <c r="C1790" t="s">
        <v>44</v>
      </c>
      <c r="D1790" t="s">
        <v>4665</v>
      </c>
      <c r="E1790" s="3">
        <v>41887</v>
      </c>
      <c r="F1790" t="s">
        <v>1632</v>
      </c>
      <c r="G1790" t="s">
        <v>155</v>
      </c>
      <c r="H1790" s="3">
        <v>41889</v>
      </c>
      <c r="I1790" s="3">
        <v>41891</v>
      </c>
      <c r="J1790">
        <v>4</v>
      </c>
      <c r="K1790" t="s">
        <v>8399</v>
      </c>
      <c r="L1790" s="5">
        <v>4.4000000000000004</v>
      </c>
      <c r="M1790">
        <v>2014</v>
      </c>
      <c r="N1790">
        <f t="shared" si="54"/>
        <v>2</v>
      </c>
      <c r="O1790" t="str">
        <f t="shared" si="55"/>
        <v>Friday</v>
      </c>
      <c r="P1790" s="14">
        <v>6.9999999999999993E-2</v>
      </c>
    </row>
    <row r="1791" spans="1:16" x14ac:dyDescent="0.35">
      <c r="A1791">
        <v>1790</v>
      </c>
      <c r="B1791" t="s">
        <v>3735</v>
      </c>
      <c r="C1791" t="s">
        <v>44</v>
      </c>
      <c r="D1791" t="s">
        <v>4665</v>
      </c>
      <c r="E1791" s="3">
        <v>41887</v>
      </c>
      <c r="F1791" t="s">
        <v>4274</v>
      </c>
      <c r="G1791" t="s">
        <v>155</v>
      </c>
      <c r="H1791" s="3">
        <v>41889</v>
      </c>
      <c r="I1791" s="3">
        <v>41889</v>
      </c>
      <c r="J1791">
        <v>2</v>
      </c>
      <c r="K1791" t="s">
        <v>8400</v>
      </c>
      <c r="L1791" s="5">
        <v>58.533000000000001</v>
      </c>
      <c r="M1791">
        <v>2014</v>
      </c>
      <c r="N1791">
        <f t="shared" si="54"/>
        <v>0</v>
      </c>
      <c r="O1791" t="str">
        <f t="shared" si="55"/>
        <v>Friday</v>
      </c>
      <c r="P1791" s="14">
        <v>7.8075992634688951E-2</v>
      </c>
    </row>
    <row r="1792" spans="1:16" x14ac:dyDescent="0.35">
      <c r="A1792">
        <v>1791</v>
      </c>
      <c r="B1792" t="s">
        <v>3735</v>
      </c>
      <c r="C1792" t="s">
        <v>44</v>
      </c>
      <c r="D1792" t="s">
        <v>4665</v>
      </c>
      <c r="E1792" s="3">
        <v>41887</v>
      </c>
      <c r="F1792" t="s">
        <v>575</v>
      </c>
      <c r="G1792" t="s">
        <v>155</v>
      </c>
      <c r="H1792" s="3">
        <v>41889</v>
      </c>
      <c r="I1792" s="3">
        <v>41889</v>
      </c>
      <c r="J1792">
        <v>2</v>
      </c>
      <c r="K1792" t="s">
        <v>8400</v>
      </c>
      <c r="L1792" s="5">
        <v>48.232999999999997</v>
      </c>
      <c r="M1792">
        <v>2014</v>
      </c>
      <c r="N1792">
        <f t="shared" si="54"/>
        <v>0</v>
      </c>
      <c r="O1792" t="str">
        <f t="shared" si="55"/>
        <v>Friday</v>
      </c>
      <c r="P1792" s="14">
        <v>0.38956204379562048</v>
      </c>
    </row>
    <row r="1793" spans="1:16" x14ac:dyDescent="0.35">
      <c r="A1793">
        <v>1792</v>
      </c>
      <c r="B1793" t="s">
        <v>3735</v>
      </c>
      <c r="C1793" t="s">
        <v>44</v>
      </c>
      <c r="D1793" t="s">
        <v>4665</v>
      </c>
      <c r="E1793" s="3">
        <v>41887</v>
      </c>
      <c r="F1793" t="s">
        <v>4668</v>
      </c>
      <c r="G1793" t="s">
        <v>155</v>
      </c>
      <c r="H1793" s="3">
        <v>41889</v>
      </c>
      <c r="I1793" s="3">
        <v>41889</v>
      </c>
      <c r="J1793">
        <v>2</v>
      </c>
      <c r="K1793" t="s">
        <v>8400</v>
      </c>
      <c r="L1793" s="5">
        <v>14.433999999999999</v>
      </c>
      <c r="M1793">
        <v>2014</v>
      </c>
      <c r="N1793">
        <f t="shared" si="54"/>
        <v>0</v>
      </c>
      <c r="O1793" t="str">
        <f t="shared" si="55"/>
        <v>Friday</v>
      </c>
      <c r="P1793" s="14">
        <v>8.4210526315789472E-3</v>
      </c>
    </row>
    <row r="1794" spans="1:16" x14ac:dyDescent="0.35">
      <c r="A1794">
        <v>1793</v>
      </c>
      <c r="B1794" t="s">
        <v>3735</v>
      </c>
      <c r="C1794" t="s">
        <v>44</v>
      </c>
      <c r="D1794" t="s">
        <v>4665</v>
      </c>
      <c r="E1794" s="3">
        <v>41887</v>
      </c>
      <c r="F1794" t="s">
        <v>4670</v>
      </c>
      <c r="G1794" t="s">
        <v>155</v>
      </c>
      <c r="H1794" s="3">
        <v>41889</v>
      </c>
      <c r="I1794" s="3">
        <v>41890</v>
      </c>
      <c r="J1794">
        <v>3</v>
      </c>
      <c r="K1794" t="s">
        <v>8399</v>
      </c>
      <c r="L1794" s="5">
        <v>0.48099999999999998</v>
      </c>
      <c r="M1794">
        <v>2014</v>
      </c>
      <c r="N1794">
        <f t="shared" si="54"/>
        <v>1</v>
      </c>
      <c r="O1794" t="str">
        <f t="shared" si="55"/>
        <v>Friday</v>
      </c>
      <c r="P1794" s="14">
        <v>0.02</v>
      </c>
    </row>
    <row r="1795" spans="1:16" x14ac:dyDescent="0.35">
      <c r="A1795">
        <v>1794</v>
      </c>
      <c r="B1795" t="s">
        <v>4518</v>
      </c>
      <c r="C1795" t="s">
        <v>30</v>
      </c>
      <c r="D1795" t="s">
        <v>4671</v>
      </c>
      <c r="E1795" s="3">
        <v>41974</v>
      </c>
      <c r="F1795" t="s">
        <v>4673</v>
      </c>
      <c r="G1795" t="s">
        <v>155</v>
      </c>
      <c r="H1795" s="3">
        <v>41976</v>
      </c>
      <c r="I1795" s="3">
        <v>41976</v>
      </c>
      <c r="J1795">
        <v>2</v>
      </c>
      <c r="K1795" t="s">
        <v>8400</v>
      </c>
      <c r="L1795" s="5">
        <v>1.0469999999999999</v>
      </c>
      <c r="M1795">
        <v>2014</v>
      </c>
      <c r="N1795">
        <f t="shared" ref="N1795:N1858" si="56">I1795-H1795</f>
        <v>0</v>
      </c>
      <c r="O1795" t="str">
        <f t="shared" ref="O1795:O1858" si="57">TEXT(E1795,"dddd")</f>
        <v>Monday</v>
      </c>
      <c r="P1795" s="14">
        <v>0.34666666666666668</v>
      </c>
    </row>
    <row r="1796" spans="1:16" x14ac:dyDescent="0.35">
      <c r="A1796">
        <v>1795</v>
      </c>
      <c r="B1796" t="s">
        <v>4518</v>
      </c>
      <c r="C1796" t="s">
        <v>30</v>
      </c>
      <c r="D1796" t="s">
        <v>4671</v>
      </c>
      <c r="E1796" s="3">
        <v>41974</v>
      </c>
      <c r="F1796" t="s">
        <v>4675</v>
      </c>
      <c r="G1796" t="s">
        <v>155</v>
      </c>
      <c r="H1796" s="3">
        <v>41976</v>
      </c>
      <c r="I1796" s="3">
        <v>41976</v>
      </c>
      <c r="J1796">
        <v>2</v>
      </c>
      <c r="K1796" t="s">
        <v>8400</v>
      </c>
      <c r="L1796" s="5">
        <v>95.951999999999998</v>
      </c>
      <c r="M1796">
        <v>2014</v>
      </c>
      <c r="N1796">
        <f t="shared" si="56"/>
        <v>0</v>
      </c>
      <c r="O1796" t="str">
        <f t="shared" si="57"/>
        <v>Monday</v>
      </c>
      <c r="P1796" s="14">
        <v>-9.8161915012557055E-2</v>
      </c>
    </row>
    <row r="1797" spans="1:16" x14ac:dyDescent="0.35">
      <c r="A1797">
        <v>1796</v>
      </c>
      <c r="B1797" t="s">
        <v>4677</v>
      </c>
      <c r="C1797" t="s">
        <v>30</v>
      </c>
      <c r="D1797" t="s">
        <v>4678</v>
      </c>
      <c r="E1797" s="3">
        <v>41702</v>
      </c>
      <c r="F1797" t="s">
        <v>4680</v>
      </c>
      <c r="G1797" t="s">
        <v>41</v>
      </c>
      <c r="H1797" s="3">
        <v>41707</v>
      </c>
      <c r="I1797" s="3">
        <v>41708</v>
      </c>
      <c r="J1797">
        <v>6</v>
      </c>
      <c r="K1797" t="s">
        <v>8399</v>
      </c>
      <c r="L1797" s="5">
        <v>2.782</v>
      </c>
      <c r="M1797">
        <v>2014</v>
      </c>
      <c r="N1797">
        <f t="shared" si="56"/>
        <v>1</v>
      </c>
      <c r="O1797" t="str">
        <f t="shared" si="57"/>
        <v>Tuesday</v>
      </c>
      <c r="P1797" s="14">
        <v>0.18833333333333332</v>
      </c>
    </row>
    <row r="1798" spans="1:16" x14ac:dyDescent="0.35">
      <c r="A1798">
        <v>1797</v>
      </c>
      <c r="B1798" t="s">
        <v>3769</v>
      </c>
      <c r="C1798" t="s">
        <v>30</v>
      </c>
      <c r="D1798" t="s">
        <v>4681</v>
      </c>
      <c r="E1798" s="3">
        <v>41549</v>
      </c>
      <c r="F1798" t="s">
        <v>284</v>
      </c>
      <c r="G1798" t="s">
        <v>41</v>
      </c>
      <c r="H1798" s="3">
        <v>41554</v>
      </c>
      <c r="I1798" s="3">
        <v>41554</v>
      </c>
      <c r="J1798">
        <v>5</v>
      </c>
      <c r="K1798" t="s">
        <v>8400</v>
      </c>
      <c r="L1798" s="5">
        <v>26.766999999999999</v>
      </c>
      <c r="M1798">
        <v>2013</v>
      </c>
      <c r="N1798">
        <f t="shared" si="56"/>
        <v>0</v>
      </c>
      <c r="O1798" t="str">
        <f t="shared" si="57"/>
        <v>Wednesday</v>
      </c>
      <c r="P1798" s="14">
        <v>0.2078151427718635</v>
      </c>
    </row>
    <row r="1799" spans="1:16" x14ac:dyDescent="0.35">
      <c r="A1799">
        <v>1798</v>
      </c>
      <c r="B1799" t="s">
        <v>3769</v>
      </c>
      <c r="C1799" t="s">
        <v>30</v>
      </c>
      <c r="D1799" t="s">
        <v>4681</v>
      </c>
      <c r="E1799" s="3">
        <v>41549</v>
      </c>
      <c r="F1799" t="s">
        <v>4237</v>
      </c>
      <c r="G1799" t="s">
        <v>41</v>
      </c>
      <c r="H1799" s="3">
        <v>41554</v>
      </c>
      <c r="I1799" s="3">
        <v>41554</v>
      </c>
      <c r="J1799">
        <v>5</v>
      </c>
      <c r="K1799" t="s">
        <v>8400</v>
      </c>
      <c r="L1799" s="5">
        <v>1.07</v>
      </c>
      <c r="M1799">
        <v>2013</v>
      </c>
      <c r="N1799">
        <f t="shared" si="56"/>
        <v>0</v>
      </c>
      <c r="O1799" t="str">
        <f t="shared" si="57"/>
        <v>Wednesday</v>
      </c>
      <c r="P1799" s="14">
        <v>0.40333333333333332</v>
      </c>
    </row>
    <row r="1800" spans="1:16" x14ac:dyDescent="0.35">
      <c r="A1800">
        <v>1799</v>
      </c>
      <c r="B1800" t="s">
        <v>3769</v>
      </c>
      <c r="C1800" t="s">
        <v>30</v>
      </c>
      <c r="D1800" t="s">
        <v>4681</v>
      </c>
      <c r="E1800" s="3">
        <v>41549</v>
      </c>
      <c r="F1800" t="s">
        <v>4593</v>
      </c>
      <c r="G1800" t="s">
        <v>41</v>
      </c>
      <c r="H1800" s="3">
        <v>41554</v>
      </c>
      <c r="I1800" s="3">
        <v>41554</v>
      </c>
      <c r="J1800">
        <v>5</v>
      </c>
      <c r="K1800" t="s">
        <v>8400</v>
      </c>
      <c r="L1800" s="5">
        <v>13.706</v>
      </c>
      <c r="M1800">
        <v>2013</v>
      </c>
      <c r="N1800">
        <f t="shared" si="56"/>
        <v>0</v>
      </c>
      <c r="O1800" t="str">
        <f t="shared" si="57"/>
        <v>Wednesday</v>
      </c>
      <c r="P1800" s="14">
        <v>0.23042553191489362</v>
      </c>
    </row>
    <row r="1801" spans="1:16" x14ac:dyDescent="0.35">
      <c r="A1801">
        <v>1800</v>
      </c>
      <c r="B1801" t="s">
        <v>4683</v>
      </c>
      <c r="C1801" t="s">
        <v>44</v>
      </c>
      <c r="D1801" t="s">
        <v>4684</v>
      </c>
      <c r="E1801" s="3">
        <v>41757</v>
      </c>
      <c r="F1801" t="s">
        <v>2520</v>
      </c>
      <c r="G1801" t="s">
        <v>41</v>
      </c>
      <c r="H1801" s="3">
        <v>41762</v>
      </c>
      <c r="I1801" s="3">
        <v>41762</v>
      </c>
      <c r="J1801">
        <v>5</v>
      </c>
      <c r="K1801" t="s">
        <v>8400</v>
      </c>
      <c r="L1801" s="5">
        <v>17.058</v>
      </c>
      <c r="M1801">
        <v>2014</v>
      </c>
      <c r="N1801">
        <f t="shared" si="56"/>
        <v>0</v>
      </c>
      <c r="O1801" t="str">
        <f t="shared" si="57"/>
        <v>Monday</v>
      </c>
      <c r="P1801" s="14">
        <v>0.40959999999999996</v>
      </c>
    </row>
    <row r="1802" spans="1:16" x14ac:dyDescent="0.35">
      <c r="A1802">
        <v>1801</v>
      </c>
      <c r="B1802" t="s">
        <v>1598</v>
      </c>
      <c r="C1802" t="s">
        <v>84</v>
      </c>
      <c r="D1802" t="s">
        <v>4685</v>
      </c>
      <c r="E1802" s="3">
        <v>41226</v>
      </c>
      <c r="F1802" t="s">
        <v>3408</v>
      </c>
      <c r="G1802" t="s">
        <v>41</v>
      </c>
      <c r="H1802" s="3">
        <v>41231</v>
      </c>
      <c r="I1802" s="3">
        <v>41231</v>
      </c>
      <c r="J1802">
        <v>5</v>
      </c>
      <c r="K1802" t="s">
        <v>8400</v>
      </c>
      <c r="L1802" s="5">
        <v>54.231000000000002</v>
      </c>
      <c r="M1802">
        <v>2012</v>
      </c>
      <c r="N1802">
        <f t="shared" si="56"/>
        <v>0</v>
      </c>
      <c r="O1802" t="str">
        <f t="shared" si="57"/>
        <v>Tuesday</v>
      </c>
      <c r="P1802" s="14">
        <v>9.0032362459546933E-2</v>
      </c>
    </row>
    <row r="1803" spans="1:16" x14ac:dyDescent="0.35">
      <c r="A1803">
        <v>1802</v>
      </c>
      <c r="B1803" t="s">
        <v>1598</v>
      </c>
      <c r="C1803" t="s">
        <v>84</v>
      </c>
      <c r="D1803" t="s">
        <v>4685</v>
      </c>
      <c r="E1803" s="3">
        <v>41226</v>
      </c>
      <c r="F1803" t="s">
        <v>4687</v>
      </c>
      <c r="G1803" t="s">
        <v>41</v>
      </c>
      <c r="H1803" s="3">
        <v>41231</v>
      </c>
      <c r="I1803" s="3">
        <v>41231</v>
      </c>
      <c r="J1803">
        <v>5</v>
      </c>
      <c r="K1803" t="s">
        <v>8400</v>
      </c>
      <c r="L1803" s="5">
        <v>19.606000000000002</v>
      </c>
      <c r="M1803">
        <v>2012</v>
      </c>
      <c r="N1803">
        <f t="shared" si="56"/>
        <v>0</v>
      </c>
      <c r="O1803" t="str">
        <f t="shared" si="57"/>
        <v>Tuesday</v>
      </c>
      <c r="P1803" s="14">
        <v>0.25841584158415837</v>
      </c>
    </row>
    <row r="1804" spans="1:16" x14ac:dyDescent="0.35">
      <c r="A1804">
        <v>1803</v>
      </c>
      <c r="B1804" t="s">
        <v>2066</v>
      </c>
      <c r="C1804" t="s">
        <v>30</v>
      </c>
      <c r="D1804" t="s">
        <v>4688</v>
      </c>
      <c r="E1804" s="3">
        <v>41170</v>
      </c>
      <c r="F1804" t="s">
        <v>1757</v>
      </c>
      <c r="G1804" t="s">
        <v>41</v>
      </c>
      <c r="H1804" s="3">
        <v>41175</v>
      </c>
      <c r="I1804" s="3">
        <v>41175</v>
      </c>
      <c r="J1804">
        <v>5</v>
      </c>
      <c r="K1804" t="s">
        <v>8400</v>
      </c>
      <c r="L1804" s="5">
        <v>18.056000000000001</v>
      </c>
      <c r="M1804">
        <v>2012</v>
      </c>
      <c r="N1804">
        <f t="shared" si="56"/>
        <v>0</v>
      </c>
      <c r="O1804" t="str">
        <f t="shared" si="57"/>
        <v>Tuesday</v>
      </c>
      <c r="P1804" s="14">
        <v>4.9811912225705322E-2</v>
      </c>
    </row>
    <row r="1805" spans="1:16" x14ac:dyDescent="0.35">
      <c r="A1805">
        <v>1804</v>
      </c>
      <c r="B1805" t="s">
        <v>3086</v>
      </c>
      <c r="C1805" t="s">
        <v>30</v>
      </c>
      <c r="D1805" t="s">
        <v>4689</v>
      </c>
      <c r="E1805" s="3">
        <v>40891</v>
      </c>
      <c r="F1805" t="s">
        <v>2038</v>
      </c>
      <c r="G1805" t="s">
        <v>242</v>
      </c>
      <c r="H1805" s="3">
        <v>40891</v>
      </c>
      <c r="I1805" s="3">
        <v>40891</v>
      </c>
      <c r="J1805">
        <v>0</v>
      </c>
      <c r="K1805" t="s">
        <v>8400</v>
      </c>
      <c r="L1805" s="5">
        <v>209.316</v>
      </c>
      <c r="M1805">
        <v>2011</v>
      </c>
      <c r="N1805">
        <f t="shared" si="56"/>
        <v>0</v>
      </c>
      <c r="O1805" t="str">
        <f t="shared" si="57"/>
        <v>Wednesday</v>
      </c>
      <c r="P1805" s="14">
        <v>5.0421055926870878E-2</v>
      </c>
    </row>
    <row r="1806" spans="1:16" x14ac:dyDescent="0.35">
      <c r="A1806">
        <v>1805</v>
      </c>
      <c r="B1806" t="s">
        <v>167</v>
      </c>
      <c r="C1806" t="s">
        <v>30</v>
      </c>
      <c r="D1806" t="s">
        <v>4690</v>
      </c>
      <c r="E1806" s="3">
        <v>41496</v>
      </c>
      <c r="F1806" t="s">
        <v>4692</v>
      </c>
      <c r="G1806" t="s">
        <v>41</v>
      </c>
      <c r="H1806" s="3">
        <v>41501</v>
      </c>
      <c r="I1806" s="3">
        <v>41501</v>
      </c>
      <c r="J1806">
        <v>5</v>
      </c>
      <c r="K1806" t="s">
        <v>8400</v>
      </c>
      <c r="L1806" s="5">
        <v>1.9950000000000001</v>
      </c>
      <c r="M1806">
        <v>2013</v>
      </c>
      <c r="N1806">
        <f t="shared" si="56"/>
        <v>0</v>
      </c>
      <c r="O1806" t="str">
        <f t="shared" si="57"/>
        <v>Saturday</v>
      </c>
      <c r="P1806" s="14">
        <v>9.9259259259259269E-2</v>
      </c>
    </row>
    <row r="1807" spans="1:16" x14ac:dyDescent="0.35">
      <c r="A1807">
        <v>1806</v>
      </c>
      <c r="B1807" t="s">
        <v>4694</v>
      </c>
      <c r="C1807" t="s">
        <v>30</v>
      </c>
      <c r="D1807" t="s">
        <v>4695</v>
      </c>
      <c r="E1807" s="3">
        <v>41264</v>
      </c>
      <c r="F1807" t="s">
        <v>4697</v>
      </c>
      <c r="G1807" t="s">
        <v>41</v>
      </c>
      <c r="H1807" s="3">
        <v>41269</v>
      </c>
      <c r="I1807" s="3">
        <v>41269</v>
      </c>
      <c r="J1807">
        <v>5</v>
      </c>
      <c r="K1807" t="s">
        <v>8400</v>
      </c>
      <c r="L1807" s="5">
        <v>1.181</v>
      </c>
      <c r="M1807">
        <v>2012</v>
      </c>
      <c r="N1807">
        <f t="shared" si="56"/>
        <v>0</v>
      </c>
      <c r="O1807" t="str">
        <f t="shared" si="57"/>
        <v>Friday</v>
      </c>
      <c r="P1807" s="14">
        <v>0.43636363636363634</v>
      </c>
    </row>
    <row r="1808" spans="1:16" x14ac:dyDescent="0.35">
      <c r="A1808">
        <v>1807</v>
      </c>
      <c r="B1808" t="s">
        <v>528</v>
      </c>
      <c r="C1808" t="s">
        <v>199</v>
      </c>
      <c r="D1808" t="s">
        <v>4698</v>
      </c>
      <c r="E1808" s="3">
        <v>41222</v>
      </c>
      <c r="F1808" t="s">
        <v>4525</v>
      </c>
      <c r="G1808" t="s">
        <v>41</v>
      </c>
      <c r="H1808" s="3">
        <v>41227</v>
      </c>
      <c r="I1808" s="3">
        <v>41227</v>
      </c>
      <c r="J1808">
        <v>5</v>
      </c>
      <c r="K1808" t="s">
        <v>8400</v>
      </c>
      <c r="L1808" s="5">
        <v>29.795000000000002</v>
      </c>
      <c r="M1808">
        <v>2012</v>
      </c>
      <c r="N1808">
        <f t="shared" si="56"/>
        <v>0</v>
      </c>
      <c r="O1808" t="str">
        <f t="shared" si="57"/>
        <v>Friday</v>
      </c>
      <c r="P1808" s="14">
        <v>0.37600382037890218</v>
      </c>
    </row>
    <row r="1809" spans="1:16" x14ac:dyDescent="0.35">
      <c r="A1809">
        <v>1808</v>
      </c>
      <c r="B1809" t="s">
        <v>528</v>
      </c>
      <c r="C1809" t="s">
        <v>199</v>
      </c>
      <c r="D1809" t="s">
        <v>4698</v>
      </c>
      <c r="E1809" s="3">
        <v>41222</v>
      </c>
      <c r="F1809" t="s">
        <v>117</v>
      </c>
      <c r="G1809" t="s">
        <v>41</v>
      </c>
      <c r="H1809" s="3">
        <v>41227</v>
      </c>
      <c r="I1809" s="3">
        <v>41227</v>
      </c>
      <c r="J1809">
        <v>5</v>
      </c>
      <c r="K1809" t="s">
        <v>8400</v>
      </c>
      <c r="L1809" s="5">
        <v>2.1509999999999998</v>
      </c>
      <c r="M1809">
        <v>2012</v>
      </c>
      <c r="N1809">
        <f t="shared" si="56"/>
        <v>0</v>
      </c>
      <c r="O1809" t="str">
        <f t="shared" si="57"/>
        <v>Friday</v>
      </c>
      <c r="P1809" s="14">
        <v>-1.25997480050399E-2</v>
      </c>
    </row>
    <row r="1810" spans="1:16" x14ac:dyDescent="0.35">
      <c r="A1810">
        <v>1809</v>
      </c>
      <c r="B1810" t="s">
        <v>528</v>
      </c>
      <c r="C1810" t="s">
        <v>199</v>
      </c>
      <c r="D1810" t="s">
        <v>4698</v>
      </c>
      <c r="E1810" s="3">
        <v>41222</v>
      </c>
      <c r="F1810" t="s">
        <v>3441</v>
      </c>
      <c r="G1810" t="s">
        <v>41</v>
      </c>
      <c r="H1810" s="3">
        <v>41227</v>
      </c>
      <c r="I1810" s="3">
        <v>41227</v>
      </c>
      <c r="J1810">
        <v>5</v>
      </c>
      <c r="K1810" t="s">
        <v>8400</v>
      </c>
      <c r="L1810" s="5">
        <v>1.861</v>
      </c>
      <c r="M1810">
        <v>2012</v>
      </c>
      <c r="N1810">
        <f t="shared" si="56"/>
        <v>0</v>
      </c>
      <c r="O1810" t="str">
        <f t="shared" si="57"/>
        <v>Friday</v>
      </c>
      <c r="P1810" s="14">
        <v>0.39046573623961106</v>
      </c>
    </row>
    <row r="1811" spans="1:16" x14ac:dyDescent="0.35">
      <c r="A1811">
        <v>1810</v>
      </c>
      <c r="B1811" t="s">
        <v>528</v>
      </c>
      <c r="C1811" t="s">
        <v>199</v>
      </c>
      <c r="D1811" t="s">
        <v>4698</v>
      </c>
      <c r="E1811" s="3">
        <v>41222</v>
      </c>
      <c r="F1811" t="s">
        <v>793</v>
      </c>
      <c r="G1811" t="s">
        <v>41</v>
      </c>
      <c r="H1811" s="3">
        <v>41227</v>
      </c>
      <c r="I1811" s="3">
        <v>41227</v>
      </c>
      <c r="J1811">
        <v>5</v>
      </c>
      <c r="K1811" t="s">
        <v>8400</v>
      </c>
      <c r="L1811" s="5">
        <v>13.18</v>
      </c>
      <c r="M1811">
        <v>2012</v>
      </c>
      <c r="N1811">
        <f t="shared" si="56"/>
        <v>0</v>
      </c>
      <c r="O1811" t="str">
        <f t="shared" si="57"/>
        <v>Friday</v>
      </c>
      <c r="P1811" s="14">
        <v>-0.25402539045985478</v>
      </c>
    </row>
    <row r="1812" spans="1:16" x14ac:dyDescent="0.35">
      <c r="A1812">
        <v>1811</v>
      </c>
      <c r="B1812" t="s">
        <v>4700</v>
      </c>
      <c r="C1812" t="s">
        <v>44</v>
      </c>
      <c r="D1812" t="s">
        <v>4701</v>
      </c>
      <c r="E1812" s="3">
        <v>40694</v>
      </c>
      <c r="F1812" t="s">
        <v>4703</v>
      </c>
      <c r="G1812" t="s">
        <v>41</v>
      </c>
      <c r="H1812" s="3">
        <v>40699</v>
      </c>
      <c r="I1812" s="3">
        <v>40700</v>
      </c>
      <c r="J1812">
        <v>6</v>
      </c>
      <c r="K1812" t="s">
        <v>8399</v>
      </c>
      <c r="L1812" s="5">
        <v>7.109</v>
      </c>
      <c r="M1812">
        <v>2011</v>
      </c>
      <c r="N1812">
        <f t="shared" si="56"/>
        <v>1</v>
      </c>
      <c r="O1812" t="str">
        <f t="shared" si="57"/>
        <v>Tuesday</v>
      </c>
      <c r="P1812" s="14">
        <v>0.28059701492537314</v>
      </c>
    </row>
    <row r="1813" spans="1:16" x14ac:dyDescent="0.35">
      <c r="A1813">
        <v>1812</v>
      </c>
      <c r="B1813" t="s">
        <v>4705</v>
      </c>
      <c r="C1813" t="s">
        <v>30</v>
      </c>
      <c r="D1813" t="s">
        <v>4706</v>
      </c>
      <c r="E1813" s="3">
        <v>40858</v>
      </c>
      <c r="F1813" t="s">
        <v>4708</v>
      </c>
      <c r="G1813" t="s">
        <v>41</v>
      </c>
      <c r="H1813" s="3">
        <v>40863</v>
      </c>
      <c r="I1813" s="3">
        <v>40863</v>
      </c>
      <c r="J1813">
        <v>5</v>
      </c>
      <c r="K1813" t="s">
        <v>8400</v>
      </c>
      <c r="L1813" s="5">
        <v>0.51900000000000002</v>
      </c>
      <c r="M1813">
        <v>2011</v>
      </c>
      <c r="N1813">
        <f t="shared" si="56"/>
        <v>0</v>
      </c>
      <c r="O1813" t="str">
        <f t="shared" si="57"/>
        <v>Friday</v>
      </c>
      <c r="P1813" s="14">
        <v>6.9411764705882353E-2</v>
      </c>
    </row>
    <row r="1814" spans="1:16" x14ac:dyDescent="0.35">
      <c r="A1814">
        <v>1813</v>
      </c>
      <c r="B1814" t="s">
        <v>4705</v>
      </c>
      <c r="C1814" t="s">
        <v>30</v>
      </c>
      <c r="D1814" t="s">
        <v>4706</v>
      </c>
      <c r="E1814" s="3">
        <v>40858</v>
      </c>
      <c r="F1814" t="s">
        <v>1793</v>
      </c>
      <c r="G1814" t="s">
        <v>41</v>
      </c>
      <c r="H1814" s="3">
        <v>40863</v>
      </c>
      <c r="I1814" s="3">
        <v>40863</v>
      </c>
      <c r="J1814">
        <v>5</v>
      </c>
      <c r="K1814" t="s">
        <v>8400</v>
      </c>
      <c r="L1814" s="5">
        <v>7.3159999999999998</v>
      </c>
      <c r="M1814">
        <v>2011</v>
      </c>
      <c r="N1814">
        <f t="shared" si="56"/>
        <v>0</v>
      </c>
      <c r="O1814" t="str">
        <f t="shared" si="57"/>
        <v>Friday</v>
      </c>
      <c r="P1814" s="14">
        <v>0.47028571428571431</v>
      </c>
    </row>
    <row r="1815" spans="1:16" x14ac:dyDescent="0.35">
      <c r="A1815">
        <v>1814</v>
      </c>
      <c r="B1815" t="s">
        <v>4705</v>
      </c>
      <c r="C1815" t="s">
        <v>30</v>
      </c>
      <c r="D1815" t="s">
        <v>4706</v>
      </c>
      <c r="E1815" s="3">
        <v>40858</v>
      </c>
      <c r="F1815" t="s">
        <v>4710</v>
      </c>
      <c r="G1815" t="s">
        <v>41</v>
      </c>
      <c r="H1815" s="3">
        <v>40863</v>
      </c>
      <c r="I1815" s="3">
        <v>40864</v>
      </c>
      <c r="J1815">
        <v>6</v>
      </c>
      <c r="K1815" t="s">
        <v>8399</v>
      </c>
      <c r="L1815" s="5">
        <v>3.597</v>
      </c>
      <c r="M1815">
        <v>2011</v>
      </c>
      <c r="N1815">
        <f t="shared" si="56"/>
        <v>1</v>
      </c>
      <c r="O1815" t="str">
        <f t="shared" si="57"/>
        <v>Friday</v>
      </c>
      <c r="P1815" s="14">
        <v>0.43687500000000012</v>
      </c>
    </row>
    <row r="1816" spans="1:16" x14ac:dyDescent="0.35">
      <c r="A1816">
        <v>1815</v>
      </c>
      <c r="B1816" t="s">
        <v>4705</v>
      </c>
      <c r="C1816" t="s">
        <v>30</v>
      </c>
      <c r="D1816" t="s">
        <v>4706</v>
      </c>
      <c r="E1816" s="3">
        <v>40858</v>
      </c>
      <c r="F1816" t="s">
        <v>4712</v>
      </c>
      <c r="G1816" t="s">
        <v>41</v>
      </c>
      <c r="H1816" s="3">
        <v>40863</v>
      </c>
      <c r="I1816" s="3">
        <v>40863</v>
      </c>
      <c r="J1816">
        <v>5</v>
      </c>
      <c r="K1816" t="s">
        <v>8400</v>
      </c>
      <c r="L1816" s="5">
        <v>214.88300000000001</v>
      </c>
      <c r="M1816">
        <v>2011</v>
      </c>
      <c r="N1816">
        <f t="shared" si="56"/>
        <v>0</v>
      </c>
      <c r="O1816" t="str">
        <f t="shared" si="57"/>
        <v>Friday</v>
      </c>
      <c r="P1816" s="14">
        <v>0.19998450813323007</v>
      </c>
    </row>
    <row r="1817" spans="1:16" x14ac:dyDescent="0.35">
      <c r="A1817">
        <v>1816</v>
      </c>
      <c r="B1817" t="s">
        <v>4705</v>
      </c>
      <c r="C1817" t="s">
        <v>30</v>
      </c>
      <c r="D1817" t="s">
        <v>4706</v>
      </c>
      <c r="E1817" s="3">
        <v>40858</v>
      </c>
      <c r="F1817" t="s">
        <v>4203</v>
      </c>
      <c r="G1817" t="s">
        <v>41</v>
      </c>
      <c r="H1817" s="3">
        <v>40863</v>
      </c>
      <c r="I1817" s="3">
        <v>40863</v>
      </c>
      <c r="J1817">
        <v>5</v>
      </c>
      <c r="K1817" t="s">
        <v>8400</v>
      </c>
      <c r="L1817" s="5">
        <v>16.033000000000001</v>
      </c>
      <c r="M1817">
        <v>2011</v>
      </c>
      <c r="N1817">
        <f t="shared" si="56"/>
        <v>0</v>
      </c>
      <c r="O1817" t="str">
        <f t="shared" si="57"/>
        <v>Friday</v>
      </c>
      <c r="P1817" s="14">
        <v>0.19942528735632187</v>
      </c>
    </row>
    <row r="1818" spans="1:16" x14ac:dyDescent="0.35">
      <c r="A1818">
        <v>1817</v>
      </c>
      <c r="B1818" t="s">
        <v>4705</v>
      </c>
      <c r="C1818" t="s">
        <v>30</v>
      </c>
      <c r="D1818" t="s">
        <v>4706</v>
      </c>
      <c r="E1818" s="3">
        <v>40858</v>
      </c>
      <c r="F1818" t="s">
        <v>1111</v>
      </c>
      <c r="G1818" t="s">
        <v>41</v>
      </c>
      <c r="H1818" s="3">
        <v>40863</v>
      </c>
      <c r="I1818" s="3">
        <v>40865</v>
      </c>
      <c r="J1818">
        <v>7</v>
      </c>
      <c r="K1818" t="s">
        <v>8399</v>
      </c>
      <c r="L1818" s="5">
        <v>15.058</v>
      </c>
      <c r="M1818">
        <v>2011</v>
      </c>
      <c r="N1818">
        <f t="shared" si="56"/>
        <v>2</v>
      </c>
      <c r="O1818" t="str">
        <f t="shared" si="57"/>
        <v>Friday</v>
      </c>
      <c r="P1818" s="14">
        <v>0.38014598540145983</v>
      </c>
    </row>
    <row r="1819" spans="1:16" x14ac:dyDescent="0.35">
      <c r="A1819">
        <v>1818</v>
      </c>
      <c r="B1819" t="s">
        <v>4705</v>
      </c>
      <c r="C1819" t="s">
        <v>30</v>
      </c>
      <c r="D1819" t="s">
        <v>4706</v>
      </c>
      <c r="E1819" s="3">
        <v>40858</v>
      </c>
      <c r="F1819" t="s">
        <v>4714</v>
      </c>
      <c r="G1819" t="s">
        <v>41</v>
      </c>
      <c r="H1819" s="3">
        <v>40863</v>
      </c>
      <c r="I1819" s="3">
        <v>40863</v>
      </c>
      <c r="J1819">
        <v>5</v>
      </c>
      <c r="K1819" t="s">
        <v>8400</v>
      </c>
      <c r="L1819" s="5">
        <v>1.59</v>
      </c>
      <c r="M1819">
        <v>2011</v>
      </c>
      <c r="N1819">
        <f t="shared" si="56"/>
        <v>0</v>
      </c>
      <c r="O1819" t="str">
        <f t="shared" si="57"/>
        <v>Friday</v>
      </c>
      <c r="P1819" s="14">
        <v>7.0588235294117646E-2</v>
      </c>
    </row>
    <row r="1820" spans="1:16" x14ac:dyDescent="0.35">
      <c r="A1820">
        <v>1819</v>
      </c>
      <c r="B1820" t="s">
        <v>4011</v>
      </c>
      <c r="C1820" t="s">
        <v>30</v>
      </c>
      <c r="D1820" t="s">
        <v>4715</v>
      </c>
      <c r="E1820" s="3">
        <v>41263</v>
      </c>
      <c r="F1820" t="s">
        <v>958</v>
      </c>
      <c r="G1820" t="s">
        <v>41</v>
      </c>
      <c r="H1820" s="3">
        <v>41268</v>
      </c>
      <c r="I1820" s="3">
        <v>41269</v>
      </c>
      <c r="J1820">
        <v>6</v>
      </c>
      <c r="K1820" t="s">
        <v>8399</v>
      </c>
      <c r="L1820" s="5">
        <v>23.116</v>
      </c>
      <c r="M1820">
        <v>2012</v>
      </c>
      <c r="N1820">
        <f t="shared" si="56"/>
        <v>1</v>
      </c>
      <c r="O1820" t="str">
        <f t="shared" si="57"/>
        <v>Thursday</v>
      </c>
      <c r="P1820" s="14">
        <v>3.7643737834860323E-2</v>
      </c>
    </row>
    <row r="1821" spans="1:16" x14ac:dyDescent="0.35">
      <c r="A1821">
        <v>1820</v>
      </c>
      <c r="B1821" t="s">
        <v>4011</v>
      </c>
      <c r="C1821" t="s">
        <v>30</v>
      </c>
      <c r="D1821" t="s">
        <v>4715</v>
      </c>
      <c r="E1821" s="3">
        <v>41263</v>
      </c>
      <c r="F1821" t="s">
        <v>4613</v>
      </c>
      <c r="G1821" t="s">
        <v>41</v>
      </c>
      <c r="H1821" s="3">
        <v>41268</v>
      </c>
      <c r="I1821" s="3">
        <v>41268</v>
      </c>
      <c r="J1821">
        <v>5</v>
      </c>
      <c r="K1821" t="s">
        <v>8400</v>
      </c>
      <c r="L1821" s="5">
        <v>2.3490000000000002</v>
      </c>
      <c r="M1821">
        <v>2012</v>
      </c>
      <c r="N1821">
        <f t="shared" si="56"/>
        <v>0</v>
      </c>
      <c r="O1821" t="str">
        <f t="shared" si="57"/>
        <v>Thursday</v>
      </c>
      <c r="P1821" s="14">
        <v>0.45600000000000002</v>
      </c>
    </row>
    <row r="1822" spans="1:16" x14ac:dyDescent="0.35">
      <c r="A1822">
        <v>1821</v>
      </c>
      <c r="B1822" t="s">
        <v>4011</v>
      </c>
      <c r="C1822" t="s">
        <v>30</v>
      </c>
      <c r="D1822" t="s">
        <v>4715</v>
      </c>
      <c r="E1822" s="3">
        <v>41263</v>
      </c>
      <c r="F1822" t="s">
        <v>1390</v>
      </c>
      <c r="G1822" t="s">
        <v>41</v>
      </c>
      <c r="H1822" s="3">
        <v>41268</v>
      </c>
      <c r="I1822" s="3">
        <v>41268</v>
      </c>
      <c r="J1822">
        <v>5</v>
      </c>
      <c r="K1822" t="s">
        <v>8400</v>
      </c>
      <c r="L1822" s="5">
        <v>40.173999999999999</v>
      </c>
      <c r="M1822">
        <v>2012</v>
      </c>
      <c r="N1822">
        <f t="shared" si="56"/>
        <v>0</v>
      </c>
      <c r="O1822" t="str">
        <f t="shared" si="57"/>
        <v>Thursday</v>
      </c>
      <c r="P1822" s="14">
        <v>0.37953488372093025</v>
      </c>
    </row>
    <row r="1823" spans="1:16" x14ac:dyDescent="0.35">
      <c r="A1823">
        <v>1822</v>
      </c>
      <c r="B1823" t="s">
        <v>2035</v>
      </c>
      <c r="C1823" t="s">
        <v>84</v>
      </c>
      <c r="D1823" t="s">
        <v>4716</v>
      </c>
      <c r="E1823" s="3">
        <v>41785</v>
      </c>
      <c r="F1823" t="s">
        <v>4718</v>
      </c>
      <c r="G1823" t="s">
        <v>155</v>
      </c>
      <c r="H1823" s="3">
        <v>41787</v>
      </c>
      <c r="I1823" s="3">
        <v>41787</v>
      </c>
      <c r="J1823">
        <v>2</v>
      </c>
      <c r="K1823" t="s">
        <v>8400</v>
      </c>
      <c r="L1823" s="5">
        <v>0.77400000000000002</v>
      </c>
      <c r="M1823">
        <v>2014</v>
      </c>
      <c r="N1823">
        <f t="shared" si="56"/>
        <v>0</v>
      </c>
      <c r="O1823" t="str">
        <f t="shared" si="57"/>
        <v>Monday</v>
      </c>
      <c r="P1823" s="14">
        <v>0.3</v>
      </c>
    </row>
    <row r="1824" spans="1:16" x14ac:dyDescent="0.35">
      <c r="A1824">
        <v>1823</v>
      </c>
      <c r="B1824" t="s">
        <v>1219</v>
      </c>
      <c r="C1824" t="s">
        <v>199</v>
      </c>
      <c r="D1824" t="s">
        <v>4719</v>
      </c>
      <c r="E1824" s="3">
        <v>41947</v>
      </c>
      <c r="F1824" t="s">
        <v>3417</v>
      </c>
      <c r="G1824" t="s">
        <v>139</v>
      </c>
      <c r="H1824" s="3">
        <v>41950</v>
      </c>
      <c r="I1824" s="3">
        <v>41950</v>
      </c>
      <c r="J1824">
        <v>3</v>
      </c>
      <c r="K1824" t="s">
        <v>8400</v>
      </c>
      <c r="L1824" s="5">
        <v>39.590000000000003</v>
      </c>
      <c r="M1824">
        <v>2014</v>
      </c>
      <c r="N1824">
        <f t="shared" si="56"/>
        <v>0</v>
      </c>
      <c r="O1824" t="str">
        <f t="shared" si="57"/>
        <v>Tuesday</v>
      </c>
      <c r="P1824" s="14">
        <v>0.47030716723549493</v>
      </c>
    </row>
    <row r="1825" spans="1:16" x14ac:dyDescent="0.35">
      <c r="A1825">
        <v>1824</v>
      </c>
      <c r="B1825" t="s">
        <v>259</v>
      </c>
      <c r="C1825" t="s">
        <v>44</v>
      </c>
      <c r="D1825" t="s">
        <v>4721</v>
      </c>
      <c r="E1825" s="3">
        <v>41082</v>
      </c>
      <c r="F1825" t="s">
        <v>4723</v>
      </c>
      <c r="G1825" t="s">
        <v>41</v>
      </c>
      <c r="H1825" s="3">
        <v>41087</v>
      </c>
      <c r="I1825" s="3">
        <v>41089</v>
      </c>
      <c r="J1825">
        <v>7</v>
      </c>
      <c r="K1825" t="s">
        <v>8399</v>
      </c>
      <c r="L1825" s="5">
        <v>78.760999999999996</v>
      </c>
      <c r="M1825">
        <v>2012</v>
      </c>
      <c r="N1825">
        <f t="shared" si="56"/>
        <v>2</v>
      </c>
      <c r="O1825" t="str">
        <f t="shared" si="57"/>
        <v>Friday</v>
      </c>
      <c r="P1825" s="14">
        <v>0.34977272727272724</v>
      </c>
    </row>
    <row r="1826" spans="1:16" x14ac:dyDescent="0.35">
      <c r="A1826">
        <v>1825</v>
      </c>
      <c r="B1826" t="s">
        <v>259</v>
      </c>
      <c r="C1826" t="s">
        <v>44</v>
      </c>
      <c r="D1826" t="s">
        <v>4721</v>
      </c>
      <c r="E1826" s="3">
        <v>41082</v>
      </c>
      <c r="F1826" t="s">
        <v>3082</v>
      </c>
      <c r="G1826" t="s">
        <v>41</v>
      </c>
      <c r="H1826" s="3">
        <v>41087</v>
      </c>
      <c r="I1826" s="3">
        <v>41087</v>
      </c>
      <c r="J1826">
        <v>5</v>
      </c>
      <c r="K1826" t="s">
        <v>8400</v>
      </c>
      <c r="L1826" s="5">
        <v>1.06</v>
      </c>
      <c r="M1826">
        <v>2012</v>
      </c>
      <c r="N1826">
        <f t="shared" si="56"/>
        <v>0</v>
      </c>
      <c r="O1826" t="str">
        <f t="shared" si="57"/>
        <v>Friday</v>
      </c>
      <c r="P1826" s="14">
        <v>0.50583333333333336</v>
      </c>
    </row>
    <row r="1827" spans="1:16" x14ac:dyDescent="0.35">
      <c r="A1827">
        <v>1826</v>
      </c>
      <c r="B1827" t="s">
        <v>259</v>
      </c>
      <c r="C1827" t="s">
        <v>44</v>
      </c>
      <c r="D1827" t="s">
        <v>4721</v>
      </c>
      <c r="E1827" s="3">
        <v>41082</v>
      </c>
      <c r="F1827" t="s">
        <v>482</v>
      </c>
      <c r="G1827" t="s">
        <v>41</v>
      </c>
      <c r="H1827" s="3">
        <v>41087</v>
      </c>
      <c r="I1827" s="3">
        <v>41087</v>
      </c>
      <c r="J1827">
        <v>5</v>
      </c>
      <c r="K1827" t="s">
        <v>8400</v>
      </c>
      <c r="L1827" s="5">
        <v>1.4410000000000001</v>
      </c>
      <c r="M1827">
        <v>2012</v>
      </c>
      <c r="N1827">
        <f t="shared" si="56"/>
        <v>0</v>
      </c>
      <c r="O1827" t="str">
        <f t="shared" si="57"/>
        <v>Friday</v>
      </c>
      <c r="P1827" s="14">
        <v>0.14249999999999999</v>
      </c>
    </row>
    <row r="1828" spans="1:16" x14ac:dyDescent="0.35">
      <c r="A1828">
        <v>1827</v>
      </c>
      <c r="B1828" t="s">
        <v>2345</v>
      </c>
      <c r="C1828" t="s">
        <v>84</v>
      </c>
      <c r="D1828" t="s">
        <v>4724</v>
      </c>
      <c r="E1828" s="3">
        <v>41775</v>
      </c>
      <c r="F1828" t="s">
        <v>2596</v>
      </c>
      <c r="G1828" t="s">
        <v>139</v>
      </c>
      <c r="H1828" s="3">
        <v>41778</v>
      </c>
      <c r="I1828" s="3">
        <v>41778</v>
      </c>
      <c r="J1828">
        <v>3</v>
      </c>
      <c r="K1828" t="s">
        <v>8400</v>
      </c>
      <c r="L1828" s="5">
        <v>6.67</v>
      </c>
      <c r="M1828">
        <v>2014</v>
      </c>
      <c r="N1828">
        <f t="shared" si="56"/>
        <v>0</v>
      </c>
      <c r="O1828" t="str">
        <f t="shared" si="57"/>
        <v>Friday</v>
      </c>
      <c r="P1828" s="14">
        <v>0.32700000000000001</v>
      </c>
    </row>
    <row r="1829" spans="1:16" x14ac:dyDescent="0.35">
      <c r="A1829">
        <v>1828</v>
      </c>
      <c r="B1829" t="s">
        <v>2345</v>
      </c>
      <c r="C1829" t="s">
        <v>84</v>
      </c>
      <c r="D1829" t="s">
        <v>4724</v>
      </c>
      <c r="E1829" s="3">
        <v>41775</v>
      </c>
      <c r="F1829" t="s">
        <v>4726</v>
      </c>
      <c r="G1829" t="s">
        <v>139</v>
      </c>
      <c r="H1829" s="3">
        <v>41778</v>
      </c>
      <c r="I1829" s="3">
        <v>41778</v>
      </c>
      <c r="J1829">
        <v>3</v>
      </c>
      <c r="K1829" t="s">
        <v>8400</v>
      </c>
      <c r="L1829" s="5">
        <v>5.984</v>
      </c>
      <c r="M1829">
        <v>2014</v>
      </c>
      <c r="N1829">
        <f t="shared" si="56"/>
        <v>0</v>
      </c>
      <c r="O1829" t="str">
        <f t="shared" si="57"/>
        <v>Friday</v>
      </c>
      <c r="P1829" s="14">
        <v>8.8135593220338981E-2</v>
      </c>
    </row>
    <row r="1830" spans="1:16" x14ac:dyDescent="0.35">
      <c r="A1830">
        <v>1829</v>
      </c>
      <c r="B1830" t="s">
        <v>2345</v>
      </c>
      <c r="C1830" t="s">
        <v>84</v>
      </c>
      <c r="D1830" t="s">
        <v>4724</v>
      </c>
      <c r="E1830" s="3">
        <v>41775</v>
      </c>
      <c r="F1830" t="s">
        <v>4728</v>
      </c>
      <c r="G1830" t="s">
        <v>139</v>
      </c>
      <c r="H1830" s="3">
        <v>41778</v>
      </c>
      <c r="I1830" s="3">
        <v>41778</v>
      </c>
      <c r="J1830">
        <v>3</v>
      </c>
      <c r="K1830" t="s">
        <v>8400</v>
      </c>
      <c r="L1830" s="5">
        <v>74.385999999999996</v>
      </c>
      <c r="M1830">
        <v>2014</v>
      </c>
      <c r="N1830">
        <f t="shared" si="56"/>
        <v>0</v>
      </c>
      <c r="O1830" t="str">
        <f t="shared" si="57"/>
        <v>Friday</v>
      </c>
      <c r="P1830" s="14">
        <v>0.14826431112957014</v>
      </c>
    </row>
    <row r="1831" spans="1:16" x14ac:dyDescent="0.35">
      <c r="A1831">
        <v>1830</v>
      </c>
      <c r="B1831" t="s">
        <v>2345</v>
      </c>
      <c r="C1831" t="s">
        <v>84</v>
      </c>
      <c r="D1831" t="s">
        <v>4724</v>
      </c>
      <c r="E1831" s="3">
        <v>41775</v>
      </c>
      <c r="F1831" t="s">
        <v>4730</v>
      </c>
      <c r="G1831" t="s">
        <v>139</v>
      </c>
      <c r="H1831" s="3">
        <v>41778</v>
      </c>
      <c r="I1831" s="3">
        <v>41779</v>
      </c>
      <c r="J1831">
        <v>4</v>
      </c>
      <c r="K1831" t="s">
        <v>8399</v>
      </c>
      <c r="L1831" s="5">
        <v>26.588999999999999</v>
      </c>
      <c r="M1831">
        <v>2014</v>
      </c>
      <c r="N1831">
        <f t="shared" si="56"/>
        <v>1</v>
      </c>
      <c r="O1831" t="str">
        <f t="shared" si="57"/>
        <v>Friday</v>
      </c>
      <c r="P1831" s="14">
        <v>0.3</v>
      </c>
    </row>
    <row r="1832" spans="1:16" x14ac:dyDescent="0.35">
      <c r="A1832">
        <v>1831</v>
      </c>
      <c r="B1832" t="s">
        <v>2345</v>
      </c>
      <c r="C1832" t="s">
        <v>84</v>
      </c>
      <c r="D1832" t="s">
        <v>4724</v>
      </c>
      <c r="E1832" s="3">
        <v>41775</v>
      </c>
      <c r="F1832" t="s">
        <v>4732</v>
      </c>
      <c r="G1832" t="s">
        <v>139</v>
      </c>
      <c r="H1832" s="3">
        <v>41778</v>
      </c>
      <c r="I1832" s="3">
        <v>41778</v>
      </c>
      <c r="J1832">
        <v>3</v>
      </c>
      <c r="K1832" t="s">
        <v>8400</v>
      </c>
      <c r="L1832" s="5">
        <v>10.590999999999999</v>
      </c>
      <c r="M1832">
        <v>2014</v>
      </c>
      <c r="N1832">
        <f t="shared" si="56"/>
        <v>0</v>
      </c>
      <c r="O1832" t="str">
        <f t="shared" si="57"/>
        <v>Friday</v>
      </c>
      <c r="P1832" s="14">
        <v>0.16023529411764709</v>
      </c>
    </row>
    <row r="1833" spans="1:16" x14ac:dyDescent="0.35">
      <c r="A1833">
        <v>1832</v>
      </c>
      <c r="B1833" t="s">
        <v>2345</v>
      </c>
      <c r="C1833" t="s">
        <v>84</v>
      </c>
      <c r="D1833" t="s">
        <v>4724</v>
      </c>
      <c r="E1833" s="3">
        <v>41775</v>
      </c>
      <c r="F1833" t="s">
        <v>3170</v>
      </c>
      <c r="G1833" t="s">
        <v>139</v>
      </c>
      <c r="H1833" s="3">
        <v>41778</v>
      </c>
      <c r="I1833" s="3">
        <v>41778</v>
      </c>
      <c r="J1833">
        <v>3</v>
      </c>
      <c r="K1833" t="s">
        <v>8400</v>
      </c>
      <c r="L1833" s="5">
        <v>19.562000000000001</v>
      </c>
      <c r="M1833">
        <v>2014</v>
      </c>
      <c r="N1833">
        <f t="shared" si="56"/>
        <v>0</v>
      </c>
      <c r="O1833" t="str">
        <f t="shared" si="57"/>
        <v>Friday</v>
      </c>
      <c r="P1833" s="14">
        <v>0.21021276595744681</v>
      </c>
    </row>
    <row r="1834" spans="1:16" x14ac:dyDescent="0.35">
      <c r="A1834">
        <v>1833</v>
      </c>
      <c r="B1834" t="s">
        <v>2345</v>
      </c>
      <c r="C1834" t="s">
        <v>84</v>
      </c>
      <c r="D1834" t="s">
        <v>4724</v>
      </c>
      <c r="E1834" s="3">
        <v>41775</v>
      </c>
      <c r="F1834" t="s">
        <v>4734</v>
      </c>
      <c r="G1834" t="s">
        <v>139</v>
      </c>
      <c r="H1834" s="3">
        <v>41778</v>
      </c>
      <c r="I1834" s="3">
        <v>41780</v>
      </c>
      <c r="J1834">
        <v>5</v>
      </c>
      <c r="K1834" t="s">
        <v>8399</v>
      </c>
      <c r="L1834" s="5">
        <v>7.0490000000000004</v>
      </c>
      <c r="M1834">
        <v>2014</v>
      </c>
      <c r="N1834">
        <f t="shared" si="56"/>
        <v>2</v>
      </c>
      <c r="O1834" t="str">
        <f t="shared" si="57"/>
        <v>Friday</v>
      </c>
      <c r="P1834" s="14">
        <v>0.12903225806451613</v>
      </c>
    </row>
    <row r="1835" spans="1:16" x14ac:dyDescent="0.35">
      <c r="A1835">
        <v>1834</v>
      </c>
      <c r="B1835" t="s">
        <v>813</v>
      </c>
      <c r="C1835" t="s">
        <v>44</v>
      </c>
      <c r="D1835" t="s">
        <v>4735</v>
      </c>
      <c r="E1835" s="3">
        <v>41116</v>
      </c>
      <c r="F1835" t="s">
        <v>241</v>
      </c>
      <c r="G1835" t="s">
        <v>41</v>
      </c>
      <c r="H1835" s="3">
        <v>41121</v>
      </c>
      <c r="I1835" s="3">
        <v>41121</v>
      </c>
      <c r="J1835">
        <v>5</v>
      </c>
      <c r="K1835" t="s">
        <v>8400</v>
      </c>
      <c r="L1835" s="5">
        <v>13.726000000000001</v>
      </c>
      <c r="M1835">
        <v>2012</v>
      </c>
      <c r="N1835">
        <f t="shared" si="56"/>
        <v>0</v>
      </c>
      <c r="O1835" t="str">
        <f t="shared" si="57"/>
        <v>Thursday</v>
      </c>
      <c r="P1835" s="14">
        <v>0.24</v>
      </c>
    </row>
    <row r="1836" spans="1:16" x14ac:dyDescent="0.35">
      <c r="A1836">
        <v>1835</v>
      </c>
      <c r="B1836" t="s">
        <v>813</v>
      </c>
      <c r="C1836" t="s">
        <v>44</v>
      </c>
      <c r="D1836" t="s">
        <v>4735</v>
      </c>
      <c r="E1836" s="3">
        <v>41116</v>
      </c>
      <c r="F1836" t="s">
        <v>4737</v>
      </c>
      <c r="G1836" t="s">
        <v>41</v>
      </c>
      <c r="H1836" s="3">
        <v>41121</v>
      </c>
      <c r="I1836" s="3">
        <v>41121</v>
      </c>
      <c r="J1836">
        <v>5</v>
      </c>
      <c r="K1836" t="s">
        <v>8400</v>
      </c>
      <c r="L1836" s="5">
        <v>2.556</v>
      </c>
      <c r="M1836">
        <v>2012</v>
      </c>
      <c r="N1836">
        <f t="shared" si="56"/>
        <v>0</v>
      </c>
      <c r="O1836" t="str">
        <f t="shared" si="57"/>
        <v>Thursday</v>
      </c>
      <c r="P1836" s="14">
        <v>0.14818181818181816</v>
      </c>
    </row>
    <row r="1837" spans="1:16" x14ac:dyDescent="0.35">
      <c r="A1837">
        <v>1836</v>
      </c>
      <c r="B1837" t="s">
        <v>4739</v>
      </c>
      <c r="C1837" t="s">
        <v>44</v>
      </c>
      <c r="D1837" t="s">
        <v>4740</v>
      </c>
      <c r="E1837" s="3">
        <v>40814</v>
      </c>
      <c r="F1837" t="s">
        <v>3512</v>
      </c>
      <c r="G1837" t="s">
        <v>41</v>
      </c>
      <c r="H1837" s="3">
        <v>40819</v>
      </c>
      <c r="I1837" s="3">
        <v>40819</v>
      </c>
      <c r="J1837">
        <v>5</v>
      </c>
      <c r="K1837" t="s">
        <v>8400</v>
      </c>
      <c r="L1837" s="5">
        <v>3.573</v>
      </c>
      <c r="M1837">
        <v>2011</v>
      </c>
      <c r="N1837">
        <f t="shared" si="56"/>
        <v>0</v>
      </c>
      <c r="O1837" t="str">
        <f t="shared" si="57"/>
        <v>Wednesday</v>
      </c>
      <c r="P1837" s="14">
        <v>-0.64532092610235969</v>
      </c>
    </row>
    <row r="1838" spans="1:16" x14ac:dyDescent="0.35">
      <c r="A1838">
        <v>1837</v>
      </c>
      <c r="B1838" t="s">
        <v>3312</v>
      </c>
      <c r="C1838" t="s">
        <v>199</v>
      </c>
      <c r="D1838" t="s">
        <v>4741</v>
      </c>
      <c r="E1838" s="3">
        <v>41575</v>
      </c>
      <c r="F1838" t="s">
        <v>3053</v>
      </c>
      <c r="G1838" t="s">
        <v>139</v>
      </c>
      <c r="H1838" s="3">
        <v>41578</v>
      </c>
      <c r="I1838" s="3">
        <v>41579</v>
      </c>
      <c r="J1838">
        <v>4</v>
      </c>
      <c r="K1838" t="s">
        <v>8399</v>
      </c>
      <c r="L1838" s="5">
        <v>2.4729999999999999</v>
      </c>
      <c r="M1838">
        <v>2013</v>
      </c>
      <c r="N1838">
        <f t="shared" si="56"/>
        <v>1</v>
      </c>
      <c r="O1838" t="str">
        <f t="shared" si="57"/>
        <v>Monday</v>
      </c>
      <c r="P1838" s="14">
        <v>8.64923025989075E-2</v>
      </c>
    </row>
    <row r="1839" spans="1:16" x14ac:dyDescent="0.35">
      <c r="A1839">
        <v>1838</v>
      </c>
      <c r="B1839" t="s">
        <v>4366</v>
      </c>
      <c r="C1839" t="s">
        <v>44</v>
      </c>
      <c r="D1839" t="s">
        <v>4742</v>
      </c>
      <c r="E1839" s="3">
        <v>40731</v>
      </c>
      <c r="F1839" t="s">
        <v>1889</v>
      </c>
      <c r="G1839" t="s">
        <v>41</v>
      </c>
      <c r="H1839" s="3">
        <v>40736</v>
      </c>
      <c r="I1839" s="3">
        <v>40736</v>
      </c>
      <c r="J1839">
        <v>5</v>
      </c>
      <c r="K1839" t="s">
        <v>8400</v>
      </c>
      <c r="L1839" s="5">
        <v>7.181</v>
      </c>
      <c r="M1839">
        <v>2011</v>
      </c>
      <c r="N1839">
        <f t="shared" si="56"/>
        <v>0</v>
      </c>
      <c r="O1839" t="str">
        <f t="shared" si="57"/>
        <v>Thursday</v>
      </c>
      <c r="P1839" s="14">
        <v>0.10403353611778537</v>
      </c>
    </row>
    <row r="1840" spans="1:16" x14ac:dyDescent="0.35">
      <c r="A1840">
        <v>1839</v>
      </c>
      <c r="B1840" t="s">
        <v>4366</v>
      </c>
      <c r="C1840" t="s">
        <v>44</v>
      </c>
      <c r="D1840" t="s">
        <v>4742</v>
      </c>
      <c r="E1840" s="3">
        <v>40731</v>
      </c>
      <c r="F1840" t="s">
        <v>4343</v>
      </c>
      <c r="G1840" t="s">
        <v>41</v>
      </c>
      <c r="H1840" s="3">
        <v>40736</v>
      </c>
      <c r="I1840" s="3">
        <v>40737</v>
      </c>
      <c r="J1840">
        <v>6</v>
      </c>
      <c r="K1840" t="s">
        <v>8399</v>
      </c>
      <c r="L1840" s="5">
        <v>13.923</v>
      </c>
      <c r="M1840">
        <v>2011</v>
      </c>
      <c r="N1840">
        <f t="shared" si="56"/>
        <v>1</v>
      </c>
      <c r="O1840" t="str">
        <f t="shared" si="57"/>
        <v>Thursday</v>
      </c>
      <c r="P1840" s="14">
        <v>-0.50833364956451221</v>
      </c>
    </row>
    <row r="1841" spans="1:16" x14ac:dyDescent="0.35">
      <c r="A1841">
        <v>1840</v>
      </c>
      <c r="B1841" t="s">
        <v>3708</v>
      </c>
      <c r="C1841" t="s">
        <v>84</v>
      </c>
      <c r="D1841" t="s">
        <v>4743</v>
      </c>
      <c r="E1841" s="3">
        <v>41524</v>
      </c>
      <c r="F1841" t="s">
        <v>1295</v>
      </c>
      <c r="G1841" t="s">
        <v>155</v>
      </c>
      <c r="H1841" s="3">
        <v>41526</v>
      </c>
      <c r="I1841" s="3">
        <v>41526</v>
      </c>
      <c r="J1841">
        <v>2</v>
      </c>
      <c r="K1841" t="s">
        <v>8400</v>
      </c>
      <c r="L1841" s="5">
        <v>26.928999999999998</v>
      </c>
      <c r="M1841">
        <v>2013</v>
      </c>
      <c r="N1841">
        <f t="shared" si="56"/>
        <v>0</v>
      </c>
      <c r="O1841" t="str">
        <f t="shared" si="57"/>
        <v>Saturday</v>
      </c>
      <c r="P1841" s="14">
        <v>8.6734326639314782E-2</v>
      </c>
    </row>
    <row r="1842" spans="1:16" x14ac:dyDescent="0.35">
      <c r="A1842">
        <v>1841</v>
      </c>
      <c r="B1842" t="s">
        <v>3897</v>
      </c>
      <c r="C1842" t="s">
        <v>84</v>
      </c>
      <c r="D1842" t="s">
        <v>4744</v>
      </c>
      <c r="E1842" s="3">
        <v>41085</v>
      </c>
      <c r="F1842" t="s">
        <v>1818</v>
      </c>
      <c r="G1842" t="s">
        <v>155</v>
      </c>
      <c r="H1842" s="3">
        <v>41087</v>
      </c>
      <c r="I1842" s="3">
        <v>41087</v>
      </c>
      <c r="J1842">
        <v>2</v>
      </c>
      <c r="K1842" t="s">
        <v>8400</v>
      </c>
      <c r="L1842" s="5">
        <v>24.547999999999998</v>
      </c>
      <c r="M1842">
        <v>2012</v>
      </c>
      <c r="N1842">
        <f t="shared" si="56"/>
        <v>0</v>
      </c>
      <c r="O1842" t="str">
        <f t="shared" si="57"/>
        <v>Monday</v>
      </c>
      <c r="P1842" s="14">
        <v>-0.11171818630615574</v>
      </c>
    </row>
    <row r="1843" spans="1:16" x14ac:dyDescent="0.35">
      <c r="A1843">
        <v>1842</v>
      </c>
      <c r="B1843" t="s">
        <v>1496</v>
      </c>
      <c r="C1843" t="s">
        <v>30</v>
      </c>
      <c r="D1843" t="s">
        <v>4745</v>
      </c>
      <c r="E1843" s="3">
        <v>41220</v>
      </c>
      <c r="F1843" t="s">
        <v>4747</v>
      </c>
      <c r="G1843" t="s">
        <v>41</v>
      </c>
      <c r="H1843" s="3">
        <v>41225</v>
      </c>
      <c r="I1843" s="3">
        <v>41225</v>
      </c>
      <c r="J1843">
        <v>5</v>
      </c>
      <c r="K1843" t="s">
        <v>8400</v>
      </c>
      <c r="L1843" s="5">
        <v>39.372</v>
      </c>
      <c r="M1843">
        <v>2012</v>
      </c>
      <c r="N1843">
        <f t="shared" si="56"/>
        <v>0</v>
      </c>
      <c r="O1843" t="str">
        <f t="shared" si="57"/>
        <v>Wednesday</v>
      </c>
      <c r="P1843" s="14">
        <v>0.23994202898550726</v>
      </c>
    </row>
    <row r="1844" spans="1:16" x14ac:dyDescent="0.35">
      <c r="A1844">
        <v>1843</v>
      </c>
      <c r="B1844" t="s">
        <v>4749</v>
      </c>
      <c r="C1844" t="s">
        <v>44</v>
      </c>
      <c r="D1844" t="s">
        <v>4750</v>
      </c>
      <c r="E1844" s="3">
        <v>41778</v>
      </c>
      <c r="F1844" t="s">
        <v>4752</v>
      </c>
      <c r="G1844" t="s">
        <v>41</v>
      </c>
      <c r="H1844" s="3">
        <v>41783</v>
      </c>
      <c r="I1844" s="3">
        <v>41783</v>
      </c>
      <c r="J1844">
        <v>5</v>
      </c>
      <c r="K1844" t="s">
        <v>8400</v>
      </c>
      <c r="L1844" s="5">
        <v>9.5220000000000002</v>
      </c>
      <c r="M1844">
        <v>2014</v>
      </c>
      <c r="N1844">
        <f t="shared" si="56"/>
        <v>0</v>
      </c>
      <c r="O1844" t="str">
        <f t="shared" si="57"/>
        <v>Monday</v>
      </c>
      <c r="P1844" s="14">
        <v>-0.25572290658820013</v>
      </c>
    </row>
    <row r="1845" spans="1:16" x14ac:dyDescent="0.35">
      <c r="A1845">
        <v>1844</v>
      </c>
      <c r="B1845" t="s">
        <v>4749</v>
      </c>
      <c r="C1845" t="s">
        <v>44</v>
      </c>
      <c r="D1845" t="s">
        <v>4750</v>
      </c>
      <c r="E1845" s="3">
        <v>41778</v>
      </c>
      <c r="F1845" t="s">
        <v>54</v>
      </c>
      <c r="G1845" t="s">
        <v>41</v>
      </c>
      <c r="H1845" s="3">
        <v>41783</v>
      </c>
      <c r="I1845" s="3">
        <v>41783</v>
      </c>
      <c r="J1845">
        <v>5</v>
      </c>
      <c r="K1845" t="s">
        <v>8400</v>
      </c>
      <c r="L1845" s="5">
        <v>7.1779999999999999</v>
      </c>
      <c r="M1845">
        <v>2014</v>
      </c>
      <c r="N1845">
        <f t="shared" si="56"/>
        <v>0</v>
      </c>
      <c r="O1845" t="str">
        <f t="shared" si="57"/>
        <v>Monday</v>
      </c>
      <c r="P1845" s="14">
        <v>-0.18542166828421103</v>
      </c>
    </row>
    <row r="1846" spans="1:16" x14ac:dyDescent="0.35">
      <c r="A1846">
        <v>1845</v>
      </c>
      <c r="B1846" t="s">
        <v>4749</v>
      </c>
      <c r="C1846" t="s">
        <v>44</v>
      </c>
      <c r="D1846" t="s">
        <v>4750</v>
      </c>
      <c r="E1846" s="3">
        <v>41778</v>
      </c>
      <c r="F1846" t="s">
        <v>4500</v>
      </c>
      <c r="G1846" t="s">
        <v>41</v>
      </c>
      <c r="H1846" s="3">
        <v>41783</v>
      </c>
      <c r="I1846" s="3">
        <v>41783</v>
      </c>
      <c r="J1846">
        <v>5</v>
      </c>
      <c r="K1846" t="s">
        <v>8400</v>
      </c>
      <c r="L1846" s="5">
        <v>2.3250000000000002</v>
      </c>
      <c r="M1846">
        <v>2014</v>
      </c>
      <c r="N1846">
        <f t="shared" si="56"/>
        <v>0</v>
      </c>
      <c r="O1846" t="str">
        <f t="shared" si="57"/>
        <v>Monday</v>
      </c>
      <c r="P1846" s="14">
        <v>-0.4423295109202155</v>
      </c>
    </row>
    <row r="1847" spans="1:16" x14ac:dyDescent="0.35">
      <c r="A1847">
        <v>1846</v>
      </c>
      <c r="B1847" t="s">
        <v>4749</v>
      </c>
      <c r="C1847" t="s">
        <v>44</v>
      </c>
      <c r="D1847" t="s">
        <v>4750</v>
      </c>
      <c r="E1847" s="3">
        <v>41778</v>
      </c>
      <c r="F1847" t="s">
        <v>2781</v>
      </c>
      <c r="G1847" t="s">
        <v>41</v>
      </c>
      <c r="H1847" s="3">
        <v>41783</v>
      </c>
      <c r="I1847" s="3">
        <v>41783</v>
      </c>
      <c r="J1847">
        <v>5</v>
      </c>
      <c r="K1847" t="s">
        <v>8400</v>
      </c>
      <c r="L1847" s="5">
        <v>62.970999999999997</v>
      </c>
      <c r="M1847">
        <v>2014</v>
      </c>
      <c r="N1847">
        <f t="shared" si="56"/>
        <v>0</v>
      </c>
      <c r="O1847" t="str">
        <f t="shared" si="57"/>
        <v>Monday</v>
      </c>
      <c r="P1847" s="14">
        <v>-0.34483924360111645</v>
      </c>
    </row>
    <row r="1848" spans="1:16" x14ac:dyDescent="0.35">
      <c r="A1848">
        <v>1847</v>
      </c>
      <c r="B1848" t="s">
        <v>1976</v>
      </c>
      <c r="C1848" t="s">
        <v>199</v>
      </c>
      <c r="D1848" t="s">
        <v>4753</v>
      </c>
      <c r="E1848" s="3">
        <v>41066</v>
      </c>
      <c r="F1848" t="s">
        <v>4755</v>
      </c>
      <c r="G1848" t="s">
        <v>41</v>
      </c>
      <c r="H1848" s="3">
        <v>41071</v>
      </c>
      <c r="I1848" s="3">
        <v>41071</v>
      </c>
      <c r="J1848">
        <v>5</v>
      </c>
      <c r="K1848" t="s">
        <v>8400</v>
      </c>
      <c r="L1848" s="5">
        <v>6.5380000000000003</v>
      </c>
      <c r="M1848">
        <v>2012</v>
      </c>
      <c r="N1848">
        <f t="shared" si="56"/>
        <v>0</v>
      </c>
      <c r="O1848" t="str">
        <f t="shared" si="57"/>
        <v>Wednesday</v>
      </c>
      <c r="P1848" s="14">
        <v>0.22812499999999999</v>
      </c>
    </row>
    <row r="1849" spans="1:16" x14ac:dyDescent="0.35">
      <c r="A1849">
        <v>1848</v>
      </c>
      <c r="B1849" t="s">
        <v>1976</v>
      </c>
      <c r="C1849" t="s">
        <v>199</v>
      </c>
      <c r="D1849" t="s">
        <v>4753</v>
      </c>
      <c r="E1849" s="3">
        <v>41066</v>
      </c>
      <c r="F1849" t="s">
        <v>1774</v>
      </c>
      <c r="G1849" t="s">
        <v>41</v>
      </c>
      <c r="H1849" s="3">
        <v>41071</v>
      </c>
      <c r="I1849" s="3">
        <v>41072</v>
      </c>
      <c r="J1849">
        <v>6</v>
      </c>
      <c r="K1849" t="s">
        <v>8399</v>
      </c>
      <c r="L1849" s="5">
        <v>1.171</v>
      </c>
      <c r="M1849">
        <v>2012</v>
      </c>
      <c r="N1849">
        <f t="shared" si="56"/>
        <v>1</v>
      </c>
      <c r="O1849" t="str">
        <f t="shared" si="57"/>
        <v>Wednesday</v>
      </c>
      <c r="P1849" s="14">
        <v>0.26476190476190475</v>
      </c>
    </row>
    <row r="1850" spans="1:16" x14ac:dyDescent="0.35">
      <c r="A1850">
        <v>1849</v>
      </c>
      <c r="B1850" t="s">
        <v>2142</v>
      </c>
      <c r="C1850" t="s">
        <v>30</v>
      </c>
      <c r="D1850" t="s">
        <v>4756</v>
      </c>
      <c r="E1850" s="3">
        <v>40854</v>
      </c>
      <c r="F1850" t="s">
        <v>4758</v>
      </c>
      <c r="G1850" t="s">
        <v>41</v>
      </c>
      <c r="H1850" s="3">
        <v>40859</v>
      </c>
      <c r="I1850" s="3">
        <v>40862</v>
      </c>
      <c r="J1850">
        <v>8</v>
      </c>
      <c r="K1850" t="s">
        <v>8399</v>
      </c>
      <c r="L1850" s="5">
        <v>5.165</v>
      </c>
      <c r="M1850">
        <v>2011</v>
      </c>
      <c r="N1850">
        <f t="shared" si="56"/>
        <v>3</v>
      </c>
      <c r="O1850" t="str">
        <f t="shared" si="57"/>
        <v>Monday</v>
      </c>
      <c r="P1850" s="14">
        <v>0.04</v>
      </c>
    </row>
    <row r="1851" spans="1:16" x14ac:dyDescent="0.35">
      <c r="A1851">
        <v>1850</v>
      </c>
      <c r="B1851" t="s">
        <v>2071</v>
      </c>
      <c r="C1851" t="s">
        <v>44</v>
      </c>
      <c r="D1851" t="s">
        <v>4759</v>
      </c>
      <c r="E1851" s="3">
        <v>41846</v>
      </c>
      <c r="F1851" t="s">
        <v>4376</v>
      </c>
      <c r="G1851" t="s">
        <v>41</v>
      </c>
      <c r="H1851" s="3">
        <v>41851</v>
      </c>
      <c r="I1851" s="3">
        <v>41851</v>
      </c>
      <c r="J1851">
        <v>5</v>
      </c>
      <c r="K1851" t="s">
        <v>8400</v>
      </c>
      <c r="L1851" s="5">
        <v>7.2279999999999998</v>
      </c>
      <c r="M1851">
        <v>2014</v>
      </c>
      <c r="N1851">
        <f t="shared" si="56"/>
        <v>0</v>
      </c>
      <c r="O1851" t="str">
        <f t="shared" si="57"/>
        <v>Saturday</v>
      </c>
      <c r="P1851" s="14">
        <v>0.229367088607595</v>
      </c>
    </row>
    <row r="1852" spans="1:16" x14ac:dyDescent="0.35">
      <c r="A1852">
        <v>1851</v>
      </c>
      <c r="B1852" t="s">
        <v>2071</v>
      </c>
      <c r="C1852" t="s">
        <v>44</v>
      </c>
      <c r="D1852" t="s">
        <v>4759</v>
      </c>
      <c r="E1852" s="3">
        <v>41846</v>
      </c>
      <c r="F1852" t="s">
        <v>3382</v>
      </c>
      <c r="G1852" t="s">
        <v>41</v>
      </c>
      <c r="H1852" s="3">
        <v>41851</v>
      </c>
      <c r="I1852" s="3">
        <v>41851</v>
      </c>
      <c r="J1852">
        <v>5</v>
      </c>
      <c r="K1852" t="s">
        <v>8400</v>
      </c>
      <c r="L1852" s="5">
        <v>6.3040000000000003</v>
      </c>
      <c r="M1852">
        <v>2014</v>
      </c>
      <c r="N1852">
        <f t="shared" si="56"/>
        <v>0</v>
      </c>
      <c r="O1852" t="str">
        <f t="shared" si="57"/>
        <v>Saturday</v>
      </c>
      <c r="P1852" s="14">
        <v>0.27088607594936709</v>
      </c>
    </row>
    <row r="1853" spans="1:16" x14ac:dyDescent="0.35">
      <c r="A1853">
        <v>1852</v>
      </c>
      <c r="B1853" t="s">
        <v>4761</v>
      </c>
      <c r="C1853" t="s">
        <v>84</v>
      </c>
      <c r="D1853" t="s">
        <v>4762</v>
      </c>
      <c r="E1853" s="3">
        <v>41953</v>
      </c>
      <c r="F1853" t="s">
        <v>4764</v>
      </c>
      <c r="G1853" t="s">
        <v>139</v>
      </c>
      <c r="H1853" s="3">
        <v>41956</v>
      </c>
      <c r="I1853" s="3">
        <v>41956</v>
      </c>
      <c r="J1853">
        <v>3</v>
      </c>
      <c r="K1853" t="s">
        <v>8400</v>
      </c>
      <c r="L1853" s="5">
        <v>6.5839999999999996</v>
      </c>
      <c r="M1853">
        <v>2014</v>
      </c>
      <c r="N1853">
        <f t="shared" si="56"/>
        <v>0</v>
      </c>
      <c r="O1853" t="str">
        <f t="shared" si="57"/>
        <v>Monday</v>
      </c>
      <c r="P1853" s="14">
        <v>0.37272727272727268</v>
      </c>
    </row>
    <row r="1854" spans="1:16" x14ac:dyDescent="0.35">
      <c r="A1854">
        <v>1853</v>
      </c>
      <c r="B1854" t="s">
        <v>4766</v>
      </c>
      <c r="C1854" t="s">
        <v>84</v>
      </c>
      <c r="D1854" t="s">
        <v>4767</v>
      </c>
      <c r="E1854" s="3">
        <v>41155</v>
      </c>
      <c r="F1854" t="s">
        <v>4769</v>
      </c>
      <c r="G1854" t="s">
        <v>242</v>
      </c>
      <c r="H1854" s="3">
        <v>41155</v>
      </c>
      <c r="I1854" s="3">
        <v>41156</v>
      </c>
      <c r="J1854">
        <v>1</v>
      </c>
      <c r="K1854" t="s">
        <v>8399</v>
      </c>
      <c r="L1854" s="5">
        <v>8.2870000000000008</v>
      </c>
      <c r="M1854">
        <v>2012</v>
      </c>
      <c r="N1854">
        <f t="shared" si="56"/>
        <v>1</v>
      </c>
      <c r="O1854" t="str">
        <f t="shared" si="57"/>
        <v>Monday</v>
      </c>
      <c r="P1854" s="14">
        <v>0.4293877551020408</v>
      </c>
    </row>
    <row r="1855" spans="1:16" x14ac:dyDescent="0.35">
      <c r="A1855">
        <v>1854</v>
      </c>
      <c r="B1855" t="s">
        <v>125</v>
      </c>
      <c r="C1855" t="s">
        <v>199</v>
      </c>
      <c r="D1855" t="s">
        <v>4770</v>
      </c>
      <c r="E1855" s="3">
        <v>41320</v>
      </c>
      <c r="F1855" t="s">
        <v>4772</v>
      </c>
      <c r="G1855" t="s">
        <v>41</v>
      </c>
      <c r="H1855" s="3">
        <v>41325</v>
      </c>
      <c r="I1855" s="3">
        <v>41326</v>
      </c>
      <c r="J1855">
        <v>6</v>
      </c>
      <c r="K1855" t="s">
        <v>8399</v>
      </c>
      <c r="L1855" s="5">
        <v>1.014</v>
      </c>
      <c r="M1855">
        <v>2013</v>
      </c>
      <c r="N1855">
        <f t="shared" si="56"/>
        <v>1</v>
      </c>
      <c r="O1855" t="str">
        <f t="shared" si="57"/>
        <v>Friday</v>
      </c>
      <c r="P1855" s="14">
        <v>-0.40410373325733823</v>
      </c>
    </row>
    <row r="1856" spans="1:16" x14ac:dyDescent="0.35">
      <c r="A1856">
        <v>1855</v>
      </c>
      <c r="B1856" t="s">
        <v>4774</v>
      </c>
      <c r="C1856" t="s">
        <v>30</v>
      </c>
      <c r="D1856" t="s">
        <v>4775</v>
      </c>
      <c r="E1856" s="3">
        <v>41810</v>
      </c>
      <c r="F1856" t="s">
        <v>1207</v>
      </c>
      <c r="G1856" t="s">
        <v>41</v>
      </c>
      <c r="H1856" s="3">
        <v>41815</v>
      </c>
      <c r="I1856" s="3">
        <v>41815</v>
      </c>
      <c r="J1856">
        <v>5</v>
      </c>
      <c r="K1856" t="s">
        <v>8400</v>
      </c>
      <c r="L1856" s="5">
        <v>30.042999999999999</v>
      </c>
      <c r="M1856">
        <v>2014</v>
      </c>
      <c r="N1856">
        <f t="shared" si="56"/>
        <v>0</v>
      </c>
      <c r="O1856" t="str">
        <f t="shared" si="57"/>
        <v>Friday</v>
      </c>
      <c r="P1856" s="14">
        <v>0.37655340678817684</v>
      </c>
    </row>
    <row r="1857" spans="1:16" x14ac:dyDescent="0.35">
      <c r="A1857">
        <v>1856</v>
      </c>
      <c r="B1857" t="s">
        <v>4774</v>
      </c>
      <c r="C1857" t="s">
        <v>30</v>
      </c>
      <c r="D1857" t="s">
        <v>4775</v>
      </c>
      <c r="E1857" s="3">
        <v>41810</v>
      </c>
      <c r="F1857" t="s">
        <v>3403</v>
      </c>
      <c r="G1857" t="s">
        <v>41</v>
      </c>
      <c r="H1857" s="3">
        <v>41815</v>
      </c>
      <c r="I1857" s="3">
        <v>41815</v>
      </c>
      <c r="J1857">
        <v>5</v>
      </c>
      <c r="K1857" t="s">
        <v>8400</v>
      </c>
      <c r="L1857" s="5">
        <v>5.4690000000000003</v>
      </c>
      <c r="M1857">
        <v>2014</v>
      </c>
      <c r="N1857">
        <f t="shared" si="56"/>
        <v>0</v>
      </c>
      <c r="O1857" t="str">
        <f t="shared" si="57"/>
        <v>Friday</v>
      </c>
      <c r="P1857" s="14">
        <v>3.7317552498509508E-2</v>
      </c>
    </row>
    <row r="1858" spans="1:16" x14ac:dyDescent="0.35">
      <c r="A1858">
        <v>1857</v>
      </c>
      <c r="B1858" t="s">
        <v>4210</v>
      </c>
      <c r="C1858" t="s">
        <v>30</v>
      </c>
      <c r="D1858" t="s">
        <v>4776</v>
      </c>
      <c r="E1858" s="3">
        <v>41502</v>
      </c>
      <c r="F1858" t="s">
        <v>1467</v>
      </c>
      <c r="G1858" t="s">
        <v>139</v>
      </c>
      <c r="H1858" s="3">
        <v>41505</v>
      </c>
      <c r="I1858" s="3">
        <v>41505</v>
      </c>
      <c r="J1858">
        <v>3</v>
      </c>
      <c r="K1858" t="s">
        <v>8400</v>
      </c>
      <c r="L1858" s="5">
        <v>101.754</v>
      </c>
      <c r="M1858">
        <v>2013</v>
      </c>
      <c r="N1858">
        <f t="shared" si="56"/>
        <v>0</v>
      </c>
      <c r="O1858" t="str">
        <f t="shared" si="57"/>
        <v>Friday</v>
      </c>
      <c r="P1858" s="14">
        <v>0.39096562779394795</v>
      </c>
    </row>
    <row r="1859" spans="1:16" x14ac:dyDescent="0.35">
      <c r="A1859">
        <v>1858</v>
      </c>
      <c r="B1859" t="s">
        <v>4210</v>
      </c>
      <c r="C1859" t="s">
        <v>30</v>
      </c>
      <c r="D1859" t="s">
        <v>4776</v>
      </c>
      <c r="E1859" s="3">
        <v>41502</v>
      </c>
      <c r="F1859" t="s">
        <v>2361</v>
      </c>
      <c r="G1859" t="s">
        <v>139</v>
      </c>
      <c r="H1859" s="3">
        <v>41505</v>
      </c>
      <c r="I1859" s="3">
        <v>41508</v>
      </c>
      <c r="J1859">
        <v>6</v>
      </c>
      <c r="K1859" t="s">
        <v>8399</v>
      </c>
      <c r="L1859" s="5">
        <v>4.2670000000000003</v>
      </c>
      <c r="M1859">
        <v>2013</v>
      </c>
      <c r="N1859">
        <f t="shared" ref="N1859:N1922" si="58">I1859-H1859</f>
        <v>3</v>
      </c>
      <c r="O1859" t="str">
        <f t="shared" ref="O1859:O1922" si="59">TEXT(E1859,"dddd")</f>
        <v>Friday</v>
      </c>
      <c r="P1859" s="14">
        <v>-0.50755033557046991</v>
      </c>
    </row>
    <row r="1860" spans="1:16" x14ac:dyDescent="0.35">
      <c r="A1860">
        <v>1859</v>
      </c>
      <c r="B1860" t="s">
        <v>978</v>
      </c>
      <c r="C1860" t="s">
        <v>84</v>
      </c>
      <c r="D1860" t="s">
        <v>4777</v>
      </c>
      <c r="E1860" s="3">
        <v>41813</v>
      </c>
      <c r="F1860" t="s">
        <v>4598</v>
      </c>
      <c r="G1860" t="s">
        <v>242</v>
      </c>
      <c r="H1860" s="3">
        <v>41813</v>
      </c>
      <c r="I1860" s="3">
        <v>41813</v>
      </c>
      <c r="J1860">
        <v>0</v>
      </c>
      <c r="K1860" t="s">
        <v>8400</v>
      </c>
      <c r="L1860" s="5">
        <v>58.521999999999998</v>
      </c>
      <c r="M1860">
        <v>2014</v>
      </c>
      <c r="N1860">
        <f t="shared" si="58"/>
        <v>0</v>
      </c>
      <c r="O1860" t="str">
        <f t="shared" si="59"/>
        <v>Monday</v>
      </c>
      <c r="P1860" s="14">
        <v>0.12971659919028339</v>
      </c>
    </row>
    <row r="1861" spans="1:16" x14ac:dyDescent="0.35">
      <c r="A1861">
        <v>1860</v>
      </c>
      <c r="B1861" t="s">
        <v>4779</v>
      </c>
      <c r="C1861" t="s">
        <v>44</v>
      </c>
      <c r="D1861" t="s">
        <v>4780</v>
      </c>
      <c r="E1861" s="3">
        <v>41933</v>
      </c>
      <c r="F1861" t="s">
        <v>673</v>
      </c>
      <c r="G1861" t="s">
        <v>242</v>
      </c>
      <c r="H1861" s="3">
        <v>41933</v>
      </c>
      <c r="I1861" s="3">
        <v>41933</v>
      </c>
      <c r="J1861">
        <v>0</v>
      </c>
      <c r="K1861" t="s">
        <v>8400</v>
      </c>
      <c r="L1861" s="5">
        <v>26.956</v>
      </c>
      <c r="M1861">
        <v>2014</v>
      </c>
      <c r="N1861">
        <f t="shared" si="58"/>
        <v>0</v>
      </c>
      <c r="O1861" t="str">
        <f t="shared" si="59"/>
        <v>Tuesday</v>
      </c>
      <c r="P1861" s="14">
        <v>0.14860392585817647</v>
      </c>
    </row>
    <row r="1862" spans="1:16" x14ac:dyDescent="0.35">
      <c r="A1862">
        <v>1861</v>
      </c>
      <c r="B1862" t="s">
        <v>4779</v>
      </c>
      <c r="C1862" t="s">
        <v>44</v>
      </c>
      <c r="D1862" t="s">
        <v>4780</v>
      </c>
      <c r="E1862" s="3">
        <v>41933</v>
      </c>
      <c r="F1862" t="s">
        <v>3420</v>
      </c>
      <c r="G1862" t="s">
        <v>242</v>
      </c>
      <c r="H1862" s="3">
        <v>41933</v>
      </c>
      <c r="I1862" s="3">
        <v>41933</v>
      </c>
      <c r="J1862">
        <v>0</v>
      </c>
      <c r="K1862" t="s">
        <v>8400</v>
      </c>
      <c r="L1862" s="5">
        <v>19.198</v>
      </c>
      <c r="M1862">
        <v>2014</v>
      </c>
      <c r="N1862">
        <f t="shared" si="58"/>
        <v>0</v>
      </c>
      <c r="O1862" t="str">
        <f t="shared" si="59"/>
        <v>Tuesday</v>
      </c>
      <c r="P1862" s="14">
        <v>0.1595959595959596</v>
      </c>
    </row>
    <row r="1863" spans="1:16" x14ac:dyDescent="0.35">
      <c r="A1863">
        <v>1862</v>
      </c>
      <c r="B1863" t="s">
        <v>4779</v>
      </c>
      <c r="C1863" t="s">
        <v>44</v>
      </c>
      <c r="D1863" t="s">
        <v>4780</v>
      </c>
      <c r="E1863" s="3">
        <v>41933</v>
      </c>
      <c r="F1863" t="s">
        <v>4782</v>
      </c>
      <c r="G1863" t="s">
        <v>242</v>
      </c>
      <c r="H1863" s="3">
        <v>41933</v>
      </c>
      <c r="I1863" s="3">
        <v>41933</v>
      </c>
      <c r="J1863">
        <v>0</v>
      </c>
      <c r="K1863" t="s">
        <v>8400</v>
      </c>
      <c r="L1863" s="5">
        <v>2.1589999999999998</v>
      </c>
      <c r="M1863">
        <v>2014</v>
      </c>
      <c r="N1863">
        <f t="shared" si="58"/>
        <v>0</v>
      </c>
      <c r="O1863" t="str">
        <f t="shared" si="59"/>
        <v>Tuesday</v>
      </c>
      <c r="P1863" s="14">
        <v>0.25</v>
      </c>
    </row>
    <row r="1864" spans="1:16" x14ac:dyDescent="0.35">
      <c r="A1864">
        <v>1863</v>
      </c>
      <c r="B1864" t="s">
        <v>4779</v>
      </c>
      <c r="C1864" t="s">
        <v>44</v>
      </c>
      <c r="D1864" t="s">
        <v>4780</v>
      </c>
      <c r="E1864" s="3">
        <v>41933</v>
      </c>
      <c r="F1864" t="s">
        <v>3843</v>
      </c>
      <c r="G1864" t="s">
        <v>242</v>
      </c>
      <c r="H1864" s="3">
        <v>41933</v>
      </c>
      <c r="I1864" s="3">
        <v>41934</v>
      </c>
      <c r="J1864">
        <v>1</v>
      </c>
      <c r="K1864" t="s">
        <v>8399</v>
      </c>
      <c r="L1864" s="5">
        <v>148.136</v>
      </c>
      <c r="M1864">
        <v>2014</v>
      </c>
      <c r="N1864">
        <f t="shared" si="58"/>
        <v>1</v>
      </c>
      <c r="O1864" t="str">
        <f t="shared" si="59"/>
        <v>Tuesday</v>
      </c>
      <c r="P1864" s="14">
        <v>0.4497272727272727</v>
      </c>
    </row>
    <row r="1865" spans="1:16" x14ac:dyDescent="0.35">
      <c r="A1865">
        <v>1864</v>
      </c>
      <c r="B1865" t="s">
        <v>710</v>
      </c>
      <c r="C1865" t="s">
        <v>30</v>
      </c>
      <c r="D1865" t="s">
        <v>4783</v>
      </c>
      <c r="E1865" s="3">
        <v>40862</v>
      </c>
      <c r="F1865" t="s">
        <v>489</v>
      </c>
      <c r="G1865" t="s">
        <v>139</v>
      </c>
      <c r="H1865" s="3">
        <v>40865</v>
      </c>
      <c r="I1865" s="3">
        <v>40868</v>
      </c>
      <c r="J1865">
        <v>6</v>
      </c>
      <c r="K1865" t="s">
        <v>8399</v>
      </c>
      <c r="L1865" s="5">
        <v>6.6390000000000002</v>
      </c>
      <c r="M1865">
        <v>2011</v>
      </c>
      <c r="N1865">
        <f t="shared" si="58"/>
        <v>3</v>
      </c>
      <c r="O1865" t="str">
        <f t="shared" si="59"/>
        <v>Tuesday</v>
      </c>
      <c r="P1865" s="14">
        <v>0.39550000000000002</v>
      </c>
    </row>
    <row r="1866" spans="1:16" x14ac:dyDescent="0.35">
      <c r="A1866">
        <v>1865</v>
      </c>
      <c r="B1866" t="s">
        <v>710</v>
      </c>
      <c r="C1866" t="s">
        <v>30</v>
      </c>
      <c r="D1866" t="s">
        <v>4783</v>
      </c>
      <c r="E1866" s="3">
        <v>40862</v>
      </c>
      <c r="F1866" t="s">
        <v>2819</v>
      </c>
      <c r="G1866" t="s">
        <v>139</v>
      </c>
      <c r="H1866" s="3">
        <v>40865</v>
      </c>
      <c r="I1866" s="3">
        <v>40865</v>
      </c>
      <c r="J1866">
        <v>3</v>
      </c>
      <c r="K1866" t="s">
        <v>8400</v>
      </c>
      <c r="L1866" s="5">
        <v>6.06</v>
      </c>
      <c r="M1866">
        <v>2011</v>
      </c>
      <c r="N1866">
        <f t="shared" si="58"/>
        <v>0</v>
      </c>
      <c r="O1866" t="str">
        <f t="shared" si="59"/>
        <v>Tuesday</v>
      </c>
      <c r="P1866" s="14">
        <v>0.46079999999999999</v>
      </c>
    </row>
    <row r="1867" spans="1:16" x14ac:dyDescent="0.35">
      <c r="A1867">
        <v>1866</v>
      </c>
      <c r="B1867" t="s">
        <v>1319</v>
      </c>
      <c r="C1867" t="s">
        <v>84</v>
      </c>
      <c r="D1867" t="s">
        <v>4784</v>
      </c>
      <c r="E1867" s="3">
        <v>41332</v>
      </c>
      <c r="F1867" t="s">
        <v>4786</v>
      </c>
      <c r="G1867" t="s">
        <v>41</v>
      </c>
      <c r="H1867" s="3">
        <v>41337</v>
      </c>
      <c r="I1867" s="3">
        <v>41337</v>
      </c>
      <c r="J1867">
        <v>5</v>
      </c>
      <c r="K1867" t="s">
        <v>8400</v>
      </c>
      <c r="L1867" s="5">
        <v>2.6840000000000002</v>
      </c>
      <c r="M1867">
        <v>2013</v>
      </c>
      <c r="N1867">
        <f t="shared" si="58"/>
        <v>0</v>
      </c>
      <c r="O1867" t="str">
        <f t="shared" si="59"/>
        <v>Wednesday</v>
      </c>
      <c r="P1867" s="14">
        <v>0.10933333333333334</v>
      </c>
    </row>
    <row r="1868" spans="1:16" x14ac:dyDescent="0.35">
      <c r="A1868">
        <v>1867</v>
      </c>
      <c r="B1868" t="s">
        <v>2678</v>
      </c>
      <c r="C1868" t="s">
        <v>84</v>
      </c>
      <c r="D1868" t="s">
        <v>4787</v>
      </c>
      <c r="E1868" s="3">
        <v>40829</v>
      </c>
      <c r="F1868" t="s">
        <v>3335</v>
      </c>
      <c r="G1868" t="s">
        <v>139</v>
      </c>
      <c r="H1868" s="3">
        <v>40832</v>
      </c>
      <c r="I1868" s="3">
        <v>40834</v>
      </c>
      <c r="J1868">
        <v>5</v>
      </c>
      <c r="K1868" t="s">
        <v>8399</v>
      </c>
      <c r="L1868" s="5">
        <v>17.021999999999998</v>
      </c>
      <c r="M1868">
        <v>2011</v>
      </c>
      <c r="N1868">
        <f t="shared" si="58"/>
        <v>2</v>
      </c>
      <c r="O1868" t="str">
        <f t="shared" si="59"/>
        <v>Thursday</v>
      </c>
      <c r="P1868" s="14">
        <v>0.20013986013986013</v>
      </c>
    </row>
    <row r="1869" spans="1:16" x14ac:dyDescent="0.35">
      <c r="A1869">
        <v>1868</v>
      </c>
      <c r="B1869" t="s">
        <v>2527</v>
      </c>
      <c r="C1869" t="s">
        <v>199</v>
      </c>
      <c r="D1869" t="s">
        <v>4789</v>
      </c>
      <c r="E1869" s="3">
        <v>41501</v>
      </c>
      <c r="F1869" t="s">
        <v>1729</v>
      </c>
      <c r="G1869" t="s">
        <v>139</v>
      </c>
      <c r="H1869" s="3">
        <v>41504</v>
      </c>
      <c r="I1869" s="3">
        <v>41504</v>
      </c>
      <c r="J1869">
        <v>3</v>
      </c>
      <c r="K1869" t="s">
        <v>8400</v>
      </c>
      <c r="L1869" s="5">
        <v>1.776</v>
      </c>
      <c r="M1869">
        <v>2013</v>
      </c>
      <c r="N1869">
        <f t="shared" si="58"/>
        <v>0</v>
      </c>
      <c r="O1869" t="str">
        <f t="shared" si="59"/>
        <v>Thursday</v>
      </c>
      <c r="P1869" s="14">
        <v>0.21789948238437132</v>
      </c>
    </row>
    <row r="1870" spans="1:16" x14ac:dyDescent="0.35">
      <c r="A1870">
        <v>1869</v>
      </c>
      <c r="B1870" t="s">
        <v>2527</v>
      </c>
      <c r="C1870" t="s">
        <v>199</v>
      </c>
      <c r="D1870" t="s">
        <v>4789</v>
      </c>
      <c r="E1870" s="3">
        <v>41501</v>
      </c>
      <c r="F1870" t="s">
        <v>1130</v>
      </c>
      <c r="G1870" t="s">
        <v>139</v>
      </c>
      <c r="H1870" s="3">
        <v>41504</v>
      </c>
      <c r="I1870" s="3">
        <v>41504</v>
      </c>
      <c r="J1870">
        <v>3</v>
      </c>
      <c r="K1870" t="s">
        <v>8400</v>
      </c>
      <c r="L1870" s="5">
        <v>3.9740000000000002</v>
      </c>
      <c r="M1870">
        <v>2013</v>
      </c>
      <c r="N1870">
        <f t="shared" si="58"/>
        <v>0</v>
      </c>
      <c r="O1870" t="str">
        <f t="shared" si="59"/>
        <v>Thursday</v>
      </c>
      <c r="P1870" s="14">
        <v>-1.2889761846304934E-2</v>
      </c>
    </row>
    <row r="1871" spans="1:16" x14ac:dyDescent="0.35">
      <c r="A1871">
        <v>1870</v>
      </c>
      <c r="B1871" t="s">
        <v>3359</v>
      </c>
      <c r="C1871" t="s">
        <v>30</v>
      </c>
      <c r="D1871" t="s">
        <v>4790</v>
      </c>
      <c r="E1871" s="3">
        <v>40893</v>
      </c>
      <c r="F1871" t="s">
        <v>4792</v>
      </c>
      <c r="G1871" t="s">
        <v>41</v>
      </c>
      <c r="H1871" s="3">
        <v>40898</v>
      </c>
      <c r="I1871" s="3">
        <v>40898</v>
      </c>
      <c r="J1871">
        <v>5</v>
      </c>
      <c r="K1871" t="s">
        <v>8400</v>
      </c>
      <c r="L1871" s="5">
        <v>18.164999999999999</v>
      </c>
      <c r="M1871">
        <v>2011</v>
      </c>
      <c r="N1871">
        <f t="shared" si="58"/>
        <v>0</v>
      </c>
      <c r="O1871" t="str">
        <f t="shared" si="59"/>
        <v>Friday</v>
      </c>
      <c r="P1871" s="14">
        <v>-0.12171063917384295</v>
      </c>
    </row>
    <row r="1872" spans="1:16" x14ac:dyDescent="0.35">
      <c r="A1872">
        <v>1871</v>
      </c>
      <c r="B1872" t="s">
        <v>4794</v>
      </c>
      <c r="C1872" t="s">
        <v>44</v>
      </c>
      <c r="D1872" t="s">
        <v>4795</v>
      </c>
      <c r="E1872" s="3">
        <v>41387</v>
      </c>
      <c r="F1872" t="s">
        <v>4797</v>
      </c>
      <c r="G1872" t="s">
        <v>41</v>
      </c>
      <c r="H1872" s="3">
        <v>41392</v>
      </c>
      <c r="I1872" s="3">
        <v>41392</v>
      </c>
      <c r="J1872">
        <v>5</v>
      </c>
      <c r="K1872" t="s">
        <v>8400</v>
      </c>
      <c r="L1872" s="5">
        <v>51.395000000000003</v>
      </c>
      <c r="M1872">
        <v>2013</v>
      </c>
      <c r="N1872">
        <f t="shared" si="58"/>
        <v>0</v>
      </c>
      <c r="O1872" t="str">
        <f t="shared" si="59"/>
        <v>Tuesday</v>
      </c>
      <c r="P1872" s="14">
        <v>0.31952095808383235</v>
      </c>
    </row>
    <row r="1873" spans="1:16" x14ac:dyDescent="0.35">
      <c r="A1873">
        <v>1872</v>
      </c>
      <c r="B1873" t="s">
        <v>3913</v>
      </c>
      <c r="C1873" t="s">
        <v>44</v>
      </c>
      <c r="D1873" t="s">
        <v>4798</v>
      </c>
      <c r="E1873" s="3">
        <v>41390</v>
      </c>
      <c r="F1873" t="s">
        <v>4800</v>
      </c>
      <c r="G1873" t="s">
        <v>155</v>
      </c>
      <c r="H1873" s="3">
        <v>41392</v>
      </c>
      <c r="I1873" s="3">
        <v>41395</v>
      </c>
      <c r="J1873">
        <v>5</v>
      </c>
      <c r="K1873" t="s">
        <v>8399</v>
      </c>
      <c r="L1873" s="5">
        <v>55.48</v>
      </c>
      <c r="M1873">
        <v>2013</v>
      </c>
      <c r="N1873">
        <f t="shared" si="58"/>
        <v>3</v>
      </c>
      <c r="O1873" t="str">
        <f t="shared" si="59"/>
        <v>Friday</v>
      </c>
      <c r="P1873" s="14">
        <v>0.19006535947712416</v>
      </c>
    </row>
    <row r="1874" spans="1:16" x14ac:dyDescent="0.35">
      <c r="A1874">
        <v>1873</v>
      </c>
      <c r="B1874" t="s">
        <v>3913</v>
      </c>
      <c r="C1874" t="s">
        <v>44</v>
      </c>
      <c r="D1874" t="s">
        <v>4798</v>
      </c>
      <c r="E1874" s="3">
        <v>41390</v>
      </c>
      <c r="F1874" t="s">
        <v>981</v>
      </c>
      <c r="G1874" t="s">
        <v>155</v>
      </c>
      <c r="H1874" s="3">
        <v>41392</v>
      </c>
      <c r="I1874" s="3">
        <v>41392</v>
      </c>
      <c r="J1874">
        <v>2</v>
      </c>
      <c r="K1874" t="s">
        <v>8400</v>
      </c>
      <c r="L1874" s="5">
        <v>523.46600000000001</v>
      </c>
      <c r="M1874">
        <v>2013</v>
      </c>
      <c r="N1874">
        <f t="shared" si="58"/>
        <v>0</v>
      </c>
      <c r="O1874" t="str">
        <f t="shared" si="59"/>
        <v>Friday</v>
      </c>
      <c r="P1874" s="14">
        <v>0.3698989082086534</v>
      </c>
    </row>
    <row r="1875" spans="1:16" x14ac:dyDescent="0.35">
      <c r="A1875">
        <v>1874</v>
      </c>
      <c r="B1875" t="s">
        <v>3751</v>
      </c>
      <c r="C1875" t="s">
        <v>44</v>
      </c>
      <c r="D1875" t="s">
        <v>4801</v>
      </c>
      <c r="E1875" s="3">
        <v>40831</v>
      </c>
      <c r="F1875" t="s">
        <v>4803</v>
      </c>
      <c r="G1875" t="s">
        <v>41</v>
      </c>
      <c r="H1875" s="3">
        <v>40836</v>
      </c>
      <c r="I1875" s="3">
        <v>40836</v>
      </c>
      <c r="J1875">
        <v>5</v>
      </c>
      <c r="K1875" t="s">
        <v>8400</v>
      </c>
      <c r="L1875" s="5">
        <v>1.895</v>
      </c>
      <c r="M1875">
        <v>2011</v>
      </c>
      <c r="N1875">
        <f t="shared" si="58"/>
        <v>0</v>
      </c>
      <c r="O1875" t="str">
        <f t="shared" si="59"/>
        <v>Saturday</v>
      </c>
      <c r="P1875" s="14">
        <v>0.10830188679245284</v>
      </c>
    </row>
    <row r="1876" spans="1:16" x14ac:dyDescent="0.35">
      <c r="A1876">
        <v>1875</v>
      </c>
      <c r="B1876" t="s">
        <v>3751</v>
      </c>
      <c r="C1876" t="s">
        <v>44</v>
      </c>
      <c r="D1876" t="s">
        <v>4801</v>
      </c>
      <c r="E1876" s="3">
        <v>40831</v>
      </c>
      <c r="F1876" t="s">
        <v>4805</v>
      </c>
      <c r="G1876" t="s">
        <v>41</v>
      </c>
      <c r="H1876" s="3">
        <v>40836</v>
      </c>
      <c r="I1876" s="3">
        <v>40836</v>
      </c>
      <c r="J1876">
        <v>5</v>
      </c>
      <c r="K1876" t="s">
        <v>8400</v>
      </c>
      <c r="L1876" s="5">
        <v>18.187999999999999</v>
      </c>
      <c r="M1876">
        <v>2011</v>
      </c>
      <c r="N1876">
        <f t="shared" si="58"/>
        <v>0</v>
      </c>
      <c r="O1876" t="str">
        <f t="shared" si="59"/>
        <v>Saturday</v>
      </c>
      <c r="P1876" s="14">
        <v>-0.16915137614678899</v>
      </c>
    </row>
    <row r="1877" spans="1:16" x14ac:dyDescent="0.35">
      <c r="A1877">
        <v>1876</v>
      </c>
      <c r="B1877" t="s">
        <v>1153</v>
      </c>
      <c r="C1877" t="s">
        <v>44</v>
      </c>
      <c r="D1877" t="s">
        <v>4806</v>
      </c>
      <c r="E1877" s="3">
        <v>41864</v>
      </c>
      <c r="F1877" t="s">
        <v>4096</v>
      </c>
      <c r="G1877" t="s">
        <v>41</v>
      </c>
      <c r="H1877" s="3">
        <v>41869</v>
      </c>
      <c r="I1877" s="3">
        <v>41869</v>
      </c>
      <c r="J1877">
        <v>5</v>
      </c>
      <c r="K1877" t="s">
        <v>8400</v>
      </c>
      <c r="L1877" s="5">
        <v>2.6379999999999999</v>
      </c>
      <c r="M1877">
        <v>2014</v>
      </c>
      <c r="N1877">
        <f t="shared" si="58"/>
        <v>0</v>
      </c>
      <c r="O1877" t="str">
        <f t="shared" si="59"/>
        <v>Wednesday</v>
      </c>
      <c r="P1877" s="14">
        <v>-0.17089011925042588</v>
      </c>
    </row>
    <row r="1878" spans="1:16" x14ac:dyDescent="0.35">
      <c r="A1878">
        <v>1877</v>
      </c>
      <c r="B1878" t="s">
        <v>4808</v>
      </c>
      <c r="C1878" t="s">
        <v>199</v>
      </c>
      <c r="D1878" t="s">
        <v>4809</v>
      </c>
      <c r="E1878" s="3">
        <v>41589</v>
      </c>
      <c r="F1878" t="s">
        <v>508</v>
      </c>
      <c r="G1878" t="s">
        <v>139</v>
      </c>
      <c r="H1878" s="3">
        <v>41592</v>
      </c>
      <c r="I1878" s="3">
        <v>41592</v>
      </c>
      <c r="J1878">
        <v>3</v>
      </c>
      <c r="K1878" t="s">
        <v>8400</v>
      </c>
      <c r="L1878" s="5">
        <v>5.1139999999999999</v>
      </c>
      <c r="M1878">
        <v>2013</v>
      </c>
      <c r="N1878">
        <f t="shared" si="58"/>
        <v>0</v>
      </c>
      <c r="O1878" t="str">
        <f t="shared" si="59"/>
        <v>Monday</v>
      </c>
      <c r="P1878" s="14">
        <v>0.24739729094369195</v>
      </c>
    </row>
    <row r="1879" spans="1:16" x14ac:dyDescent="0.35">
      <c r="A1879">
        <v>1878</v>
      </c>
      <c r="B1879" t="s">
        <v>2391</v>
      </c>
      <c r="C1879" t="s">
        <v>199</v>
      </c>
      <c r="D1879" t="s">
        <v>4810</v>
      </c>
      <c r="E1879" s="3">
        <v>40863</v>
      </c>
      <c r="F1879" t="s">
        <v>592</v>
      </c>
      <c r="G1879" t="s">
        <v>41</v>
      </c>
      <c r="H1879" s="3">
        <v>40868</v>
      </c>
      <c r="I1879" s="3">
        <v>40868</v>
      </c>
      <c r="J1879">
        <v>5</v>
      </c>
      <c r="K1879" t="s">
        <v>8400</v>
      </c>
      <c r="L1879" s="5">
        <v>3.984</v>
      </c>
      <c r="M1879">
        <v>2011</v>
      </c>
      <c r="N1879">
        <f t="shared" si="58"/>
        <v>0</v>
      </c>
      <c r="O1879" t="str">
        <f t="shared" si="59"/>
        <v>Wednesday</v>
      </c>
      <c r="P1879" s="14">
        <v>0.31839999999999996</v>
      </c>
    </row>
    <row r="1880" spans="1:16" x14ac:dyDescent="0.35">
      <c r="A1880">
        <v>1879</v>
      </c>
      <c r="B1880" t="s">
        <v>3656</v>
      </c>
      <c r="C1880" t="s">
        <v>199</v>
      </c>
      <c r="D1880" t="s">
        <v>4811</v>
      </c>
      <c r="E1880" s="3">
        <v>41191</v>
      </c>
      <c r="F1880" t="s">
        <v>3902</v>
      </c>
      <c r="G1880" t="s">
        <v>41</v>
      </c>
      <c r="H1880" s="3">
        <v>41196</v>
      </c>
      <c r="I1880" s="3">
        <v>41196</v>
      </c>
      <c r="J1880">
        <v>5</v>
      </c>
      <c r="K1880" t="s">
        <v>8400</v>
      </c>
      <c r="L1880" s="5">
        <v>4.5199999999999996</v>
      </c>
      <c r="M1880">
        <v>2012</v>
      </c>
      <c r="N1880">
        <f t="shared" si="58"/>
        <v>0</v>
      </c>
      <c r="O1880" t="str">
        <f t="shared" si="59"/>
        <v>Tuesday</v>
      </c>
      <c r="P1880" s="14">
        <v>0.47249999999999998</v>
      </c>
    </row>
    <row r="1881" spans="1:16" x14ac:dyDescent="0.35">
      <c r="A1881">
        <v>1880</v>
      </c>
      <c r="B1881" t="s">
        <v>3656</v>
      </c>
      <c r="C1881" t="s">
        <v>199</v>
      </c>
      <c r="D1881" t="s">
        <v>4811</v>
      </c>
      <c r="E1881" s="3">
        <v>41191</v>
      </c>
      <c r="F1881" t="s">
        <v>3386</v>
      </c>
      <c r="G1881" t="s">
        <v>41</v>
      </c>
      <c r="H1881" s="3">
        <v>41196</v>
      </c>
      <c r="I1881" s="3">
        <v>41196</v>
      </c>
      <c r="J1881">
        <v>5</v>
      </c>
      <c r="K1881" t="s">
        <v>8400</v>
      </c>
      <c r="L1881" s="5">
        <v>27.13</v>
      </c>
      <c r="M1881">
        <v>2012</v>
      </c>
      <c r="N1881">
        <f t="shared" si="58"/>
        <v>0</v>
      </c>
      <c r="O1881" t="str">
        <f t="shared" si="59"/>
        <v>Tuesday</v>
      </c>
      <c r="P1881" s="14">
        <v>9.8110190838578692E-2</v>
      </c>
    </row>
    <row r="1882" spans="1:16" x14ac:dyDescent="0.35">
      <c r="A1882">
        <v>1881</v>
      </c>
      <c r="B1882" t="s">
        <v>1050</v>
      </c>
      <c r="C1882" t="s">
        <v>84</v>
      </c>
      <c r="D1882" t="s">
        <v>4812</v>
      </c>
      <c r="E1882" s="3">
        <v>41218</v>
      </c>
      <c r="F1882" t="s">
        <v>4814</v>
      </c>
      <c r="G1882" t="s">
        <v>139</v>
      </c>
      <c r="H1882" s="3">
        <v>41221</v>
      </c>
      <c r="I1882" s="3">
        <v>41221</v>
      </c>
      <c r="J1882">
        <v>3</v>
      </c>
      <c r="K1882" t="s">
        <v>8400</v>
      </c>
      <c r="L1882" s="5">
        <v>3.4079999999999999</v>
      </c>
      <c r="M1882">
        <v>2012</v>
      </c>
      <c r="N1882">
        <f t="shared" si="58"/>
        <v>0</v>
      </c>
      <c r="O1882" t="str">
        <f t="shared" si="59"/>
        <v>Monday</v>
      </c>
      <c r="P1882" s="14">
        <v>0.10045173561578699</v>
      </c>
    </row>
    <row r="1883" spans="1:16" x14ac:dyDescent="0.35">
      <c r="A1883">
        <v>1882</v>
      </c>
      <c r="B1883" t="s">
        <v>2329</v>
      </c>
      <c r="C1883" t="s">
        <v>84</v>
      </c>
      <c r="D1883" t="s">
        <v>4815</v>
      </c>
      <c r="E1883" s="3">
        <v>41890</v>
      </c>
      <c r="F1883" t="s">
        <v>2181</v>
      </c>
      <c r="G1883" t="s">
        <v>41</v>
      </c>
      <c r="H1883" s="3">
        <v>41895</v>
      </c>
      <c r="I1883" s="3">
        <v>41895</v>
      </c>
      <c r="J1883">
        <v>5</v>
      </c>
      <c r="K1883" t="s">
        <v>8400</v>
      </c>
      <c r="L1883" s="5">
        <v>0.90500000000000003</v>
      </c>
      <c r="M1883">
        <v>2014</v>
      </c>
      <c r="N1883">
        <f t="shared" si="58"/>
        <v>0</v>
      </c>
      <c r="O1883" t="str">
        <f t="shared" si="59"/>
        <v>Monday</v>
      </c>
      <c r="P1883" s="14">
        <v>0.44666666666666671</v>
      </c>
    </row>
    <row r="1884" spans="1:16" x14ac:dyDescent="0.35">
      <c r="A1884">
        <v>1883</v>
      </c>
      <c r="B1884" t="s">
        <v>132</v>
      </c>
      <c r="C1884" t="s">
        <v>30</v>
      </c>
      <c r="D1884" t="s">
        <v>4816</v>
      </c>
      <c r="E1884" s="3">
        <v>40557</v>
      </c>
      <c r="F1884" t="s">
        <v>560</v>
      </c>
      <c r="G1884" t="s">
        <v>155</v>
      </c>
      <c r="H1884" s="3">
        <v>40559</v>
      </c>
      <c r="I1884" s="3">
        <v>40560</v>
      </c>
      <c r="J1884">
        <v>3</v>
      </c>
      <c r="K1884" t="s">
        <v>8399</v>
      </c>
      <c r="L1884" s="5">
        <v>26.231999999999999</v>
      </c>
      <c r="M1884">
        <v>2011</v>
      </c>
      <c r="N1884">
        <f t="shared" si="58"/>
        <v>1</v>
      </c>
      <c r="O1884" t="str">
        <f t="shared" si="59"/>
        <v>Friday</v>
      </c>
      <c r="P1884" s="14">
        <v>0.17886792452830189</v>
      </c>
    </row>
    <row r="1885" spans="1:16" x14ac:dyDescent="0.35">
      <c r="A1885">
        <v>1884</v>
      </c>
      <c r="B1885" t="s">
        <v>4818</v>
      </c>
      <c r="C1885" t="s">
        <v>30</v>
      </c>
      <c r="D1885" t="s">
        <v>4819</v>
      </c>
      <c r="E1885" s="3">
        <v>41884</v>
      </c>
      <c r="F1885" t="s">
        <v>1356</v>
      </c>
      <c r="G1885" t="s">
        <v>41</v>
      </c>
      <c r="H1885" s="3">
        <v>41889</v>
      </c>
      <c r="I1885" s="3">
        <v>41892</v>
      </c>
      <c r="J1885">
        <v>8</v>
      </c>
      <c r="K1885" t="s">
        <v>8399</v>
      </c>
      <c r="L1885" s="5">
        <v>2.899</v>
      </c>
      <c r="M1885">
        <v>2014</v>
      </c>
      <c r="N1885">
        <f t="shared" si="58"/>
        <v>3</v>
      </c>
      <c r="O1885" t="str">
        <f t="shared" si="59"/>
        <v>Tuesday</v>
      </c>
      <c r="P1885" s="14">
        <v>0.17777777777777778</v>
      </c>
    </row>
    <row r="1886" spans="1:16" x14ac:dyDescent="0.35">
      <c r="A1886">
        <v>1885</v>
      </c>
      <c r="B1886" t="s">
        <v>4818</v>
      </c>
      <c r="C1886" t="s">
        <v>30</v>
      </c>
      <c r="D1886" t="s">
        <v>4819</v>
      </c>
      <c r="E1886" s="3">
        <v>41884</v>
      </c>
      <c r="F1886" t="s">
        <v>4821</v>
      </c>
      <c r="G1886" t="s">
        <v>41</v>
      </c>
      <c r="H1886" s="3">
        <v>41889</v>
      </c>
      <c r="I1886" s="3">
        <v>41889</v>
      </c>
      <c r="J1886">
        <v>5</v>
      </c>
      <c r="K1886" t="s">
        <v>8400</v>
      </c>
      <c r="L1886" s="5">
        <v>1.472</v>
      </c>
      <c r="M1886">
        <v>2014</v>
      </c>
      <c r="N1886">
        <f t="shared" si="58"/>
        <v>0</v>
      </c>
      <c r="O1886" t="str">
        <f t="shared" si="59"/>
        <v>Tuesday</v>
      </c>
      <c r="P1886" s="14">
        <v>0.37333333333333335</v>
      </c>
    </row>
    <row r="1887" spans="1:16" x14ac:dyDescent="0.35">
      <c r="A1887">
        <v>1886</v>
      </c>
      <c r="B1887" t="s">
        <v>4818</v>
      </c>
      <c r="C1887" t="s">
        <v>30</v>
      </c>
      <c r="D1887" t="s">
        <v>4819</v>
      </c>
      <c r="E1887" s="3">
        <v>41884</v>
      </c>
      <c r="F1887" t="s">
        <v>1984</v>
      </c>
      <c r="G1887" t="s">
        <v>41</v>
      </c>
      <c r="H1887" s="3">
        <v>41889</v>
      </c>
      <c r="I1887" s="3">
        <v>41889</v>
      </c>
      <c r="J1887">
        <v>5</v>
      </c>
      <c r="K1887" t="s">
        <v>8400</v>
      </c>
      <c r="L1887" s="5">
        <v>17.306000000000001</v>
      </c>
      <c r="M1887">
        <v>2014</v>
      </c>
      <c r="N1887">
        <f t="shared" si="58"/>
        <v>0</v>
      </c>
      <c r="O1887" t="str">
        <f t="shared" si="59"/>
        <v>Tuesday</v>
      </c>
      <c r="P1887" s="14">
        <v>0</v>
      </c>
    </row>
    <row r="1888" spans="1:16" x14ac:dyDescent="0.35">
      <c r="A1888">
        <v>1887</v>
      </c>
      <c r="B1888" t="s">
        <v>4823</v>
      </c>
      <c r="C1888" t="s">
        <v>84</v>
      </c>
      <c r="D1888" t="s">
        <v>4824</v>
      </c>
      <c r="E1888" s="3">
        <v>41800</v>
      </c>
      <c r="F1888" t="s">
        <v>938</v>
      </c>
      <c r="G1888" t="s">
        <v>41</v>
      </c>
      <c r="H1888" s="3">
        <v>41805</v>
      </c>
      <c r="I1888" s="3">
        <v>41805</v>
      </c>
      <c r="J1888">
        <v>5</v>
      </c>
      <c r="K1888" t="s">
        <v>8400</v>
      </c>
      <c r="L1888" s="5">
        <v>59.767000000000003</v>
      </c>
      <c r="M1888">
        <v>2014</v>
      </c>
      <c r="N1888">
        <f t="shared" si="58"/>
        <v>0</v>
      </c>
      <c r="O1888" t="str">
        <f t="shared" si="59"/>
        <v>Tuesday</v>
      </c>
      <c r="P1888" s="14">
        <v>0.41903943247662112</v>
      </c>
    </row>
    <row r="1889" spans="1:16" x14ac:dyDescent="0.35">
      <c r="A1889">
        <v>1888</v>
      </c>
      <c r="B1889" t="s">
        <v>4826</v>
      </c>
      <c r="C1889" t="s">
        <v>84</v>
      </c>
      <c r="D1889" t="s">
        <v>4827</v>
      </c>
      <c r="E1889" s="3">
        <v>41626</v>
      </c>
      <c r="F1889" t="s">
        <v>669</v>
      </c>
      <c r="G1889" t="s">
        <v>242</v>
      </c>
      <c r="H1889" s="3">
        <v>41626</v>
      </c>
      <c r="I1889" s="3">
        <v>41628</v>
      </c>
      <c r="J1889">
        <v>2</v>
      </c>
      <c r="K1889" t="s">
        <v>8399</v>
      </c>
      <c r="L1889" s="5">
        <v>16.09</v>
      </c>
      <c r="M1889">
        <v>2013</v>
      </c>
      <c r="N1889">
        <f t="shared" si="58"/>
        <v>2</v>
      </c>
      <c r="O1889" t="str">
        <f t="shared" si="59"/>
        <v>Wednesday</v>
      </c>
      <c r="P1889" s="14">
        <v>-0.46991637531890779</v>
      </c>
    </row>
    <row r="1890" spans="1:16" x14ac:dyDescent="0.35">
      <c r="A1890">
        <v>1889</v>
      </c>
      <c r="B1890" t="s">
        <v>4826</v>
      </c>
      <c r="C1890" t="s">
        <v>84</v>
      </c>
      <c r="D1890" t="s">
        <v>4827</v>
      </c>
      <c r="E1890" s="3">
        <v>41626</v>
      </c>
      <c r="F1890" t="s">
        <v>4123</v>
      </c>
      <c r="G1890" t="s">
        <v>242</v>
      </c>
      <c r="H1890" s="3">
        <v>41626</v>
      </c>
      <c r="I1890" s="3">
        <v>41626</v>
      </c>
      <c r="J1890">
        <v>0</v>
      </c>
      <c r="K1890" t="s">
        <v>8400</v>
      </c>
      <c r="L1890" s="5">
        <v>42.344000000000001</v>
      </c>
      <c r="M1890">
        <v>2013</v>
      </c>
      <c r="N1890">
        <f t="shared" si="58"/>
        <v>0</v>
      </c>
      <c r="O1890" t="str">
        <f t="shared" si="59"/>
        <v>Wednesday</v>
      </c>
      <c r="P1890" s="14">
        <v>-0.51741153249682781</v>
      </c>
    </row>
    <row r="1891" spans="1:16" x14ac:dyDescent="0.35">
      <c r="A1891">
        <v>1890</v>
      </c>
      <c r="B1891" t="s">
        <v>4826</v>
      </c>
      <c r="C1891" t="s">
        <v>84</v>
      </c>
      <c r="D1891" t="s">
        <v>4827</v>
      </c>
      <c r="E1891" s="3">
        <v>41626</v>
      </c>
      <c r="F1891" t="s">
        <v>4803</v>
      </c>
      <c r="G1891" t="s">
        <v>242</v>
      </c>
      <c r="H1891" s="3">
        <v>41626</v>
      </c>
      <c r="I1891" s="3">
        <v>41627</v>
      </c>
      <c r="J1891">
        <v>1</v>
      </c>
      <c r="K1891" t="s">
        <v>8399</v>
      </c>
      <c r="L1891" s="5">
        <v>6.6849999999999996</v>
      </c>
      <c r="M1891">
        <v>2013</v>
      </c>
      <c r="N1891">
        <f t="shared" si="58"/>
        <v>1</v>
      </c>
      <c r="O1891" t="str">
        <f t="shared" si="59"/>
        <v>Wednesday</v>
      </c>
      <c r="P1891" s="14">
        <v>-0.40207238762405145</v>
      </c>
    </row>
    <row r="1892" spans="1:16" x14ac:dyDescent="0.35">
      <c r="A1892">
        <v>1891</v>
      </c>
      <c r="B1892" t="s">
        <v>1138</v>
      </c>
      <c r="C1892" t="s">
        <v>199</v>
      </c>
      <c r="D1892" t="s">
        <v>4828</v>
      </c>
      <c r="E1892" s="3">
        <v>41949</v>
      </c>
      <c r="F1892" t="s">
        <v>3928</v>
      </c>
      <c r="G1892" t="s">
        <v>41</v>
      </c>
      <c r="H1892" s="3">
        <v>41954</v>
      </c>
      <c r="I1892" s="3">
        <v>41956</v>
      </c>
      <c r="J1892">
        <v>7</v>
      </c>
      <c r="K1892" t="s">
        <v>8399</v>
      </c>
      <c r="L1892" s="5">
        <v>1.542</v>
      </c>
      <c r="M1892">
        <v>2014</v>
      </c>
      <c r="N1892">
        <f t="shared" si="58"/>
        <v>2</v>
      </c>
      <c r="O1892" t="str">
        <f t="shared" si="59"/>
        <v>Thursday</v>
      </c>
      <c r="P1892" s="14">
        <v>-0.21853379457158073</v>
      </c>
    </row>
    <row r="1893" spans="1:16" x14ac:dyDescent="0.35">
      <c r="A1893">
        <v>1892</v>
      </c>
      <c r="B1893" t="s">
        <v>1138</v>
      </c>
      <c r="C1893" t="s">
        <v>199</v>
      </c>
      <c r="D1893" t="s">
        <v>4828</v>
      </c>
      <c r="E1893" s="3">
        <v>41949</v>
      </c>
      <c r="F1893" t="s">
        <v>2049</v>
      </c>
      <c r="G1893" t="s">
        <v>41</v>
      </c>
      <c r="H1893" s="3">
        <v>41954</v>
      </c>
      <c r="I1893" s="3">
        <v>41954</v>
      </c>
      <c r="J1893">
        <v>5</v>
      </c>
      <c r="K1893" t="s">
        <v>8400</v>
      </c>
      <c r="L1893" s="5">
        <v>4.1349999999999998</v>
      </c>
      <c r="M1893">
        <v>2014</v>
      </c>
      <c r="N1893">
        <f t="shared" si="58"/>
        <v>0</v>
      </c>
      <c r="O1893" t="str">
        <f t="shared" si="59"/>
        <v>Thursday</v>
      </c>
      <c r="P1893" s="14">
        <v>2.4115755627009648E-2</v>
      </c>
    </row>
    <row r="1894" spans="1:16" x14ac:dyDescent="0.35">
      <c r="A1894">
        <v>1893</v>
      </c>
      <c r="B1894" t="s">
        <v>4830</v>
      </c>
      <c r="C1894" t="s">
        <v>30</v>
      </c>
      <c r="D1894" t="s">
        <v>4832</v>
      </c>
      <c r="E1894" s="3">
        <v>41080</v>
      </c>
      <c r="F1894" t="s">
        <v>2441</v>
      </c>
      <c r="G1894" t="s">
        <v>41</v>
      </c>
      <c r="H1894" s="3">
        <v>41085</v>
      </c>
      <c r="I1894" s="3">
        <v>41085</v>
      </c>
      <c r="J1894">
        <v>5</v>
      </c>
      <c r="K1894" t="s">
        <v>8400</v>
      </c>
      <c r="L1894" s="5">
        <v>1.2390000000000001</v>
      </c>
      <c r="M1894">
        <v>2012</v>
      </c>
      <c r="N1894">
        <f t="shared" si="58"/>
        <v>0</v>
      </c>
      <c r="O1894" t="str">
        <f t="shared" si="59"/>
        <v>Wednesday</v>
      </c>
      <c r="P1894" s="14">
        <v>-0.24498484629816708</v>
      </c>
    </row>
    <row r="1895" spans="1:16" x14ac:dyDescent="0.35">
      <c r="A1895">
        <v>1894</v>
      </c>
      <c r="B1895" t="s">
        <v>1614</v>
      </c>
      <c r="C1895" t="s">
        <v>84</v>
      </c>
      <c r="D1895" t="s">
        <v>4834</v>
      </c>
      <c r="E1895" s="3">
        <v>41535</v>
      </c>
      <c r="F1895" t="s">
        <v>4836</v>
      </c>
      <c r="G1895" t="s">
        <v>41</v>
      </c>
      <c r="H1895" s="3">
        <v>41540</v>
      </c>
      <c r="I1895" s="3">
        <v>41540</v>
      </c>
      <c r="J1895">
        <v>5</v>
      </c>
      <c r="K1895" t="s">
        <v>8400</v>
      </c>
      <c r="L1895" s="5">
        <v>1.849</v>
      </c>
      <c r="M1895">
        <v>2013</v>
      </c>
      <c r="N1895">
        <f t="shared" si="58"/>
        <v>0</v>
      </c>
      <c r="O1895" t="str">
        <f t="shared" si="59"/>
        <v>Wednesday</v>
      </c>
      <c r="P1895" s="14">
        <v>9.9393939393939382E-2</v>
      </c>
    </row>
    <row r="1896" spans="1:16" x14ac:dyDescent="0.35">
      <c r="A1896">
        <v>1895</v>
      </c>
      <c r="B1896" t="s">
        <v>1614</v>
      </c>
      <c r="C1896" t="s">
        <v>84</v>
      </c>
      <c r="D1896" t="s">
        <v>4834</v>
      </c>
      <c r="E1896" s="3">
        <v>41535</v>
      </c>
      <c r="F1896" t="s">
        <v>4838</v>
      </c>
      <c r="G1896" t="s">
        <v>41</v>
      </c>
      <c r="H1896" s="3">
        <v>41540</v>
      </c>
      <c r="I1896" s="3">
        <v>41540</v>
      </c>
      <c r="J1896">
        <v>5</v>
      </c>
      <c r="K1896" t="s">
        <v>8400</v>
      </c>
      <c r="L1896" s="5">
        <v>10.206</v>
      </c>
      <c r="M1896">
        <v>2013</v>
      </c>
      <c r="N1896">
        <f t="shared" si="58"/>
        <v>0</v>
      </c>
      <c r="O1896" t="str">
        <f t="shared" si="59"/>
        <v>Wednesday</v>
      </c>
      <c r="P1896" s="14">
        <v>0.23959183673469389</v>
      </c>
    </row>
    <row r="1897" spans="1:16" x14ac:dyDescent="0.35">
      <c r="A1897">
        <v>1896</v>
      </c>
      <c r="B1897" t="s">
        <v>2066</v>
      </c>
      <c r="C1897" t="s">
        <v>44</v>
      </c>
      <c r="D1897" t="s">
        <v>4840</v>
      </c>
      <c r="E1897" s="3">
        <v>41802</v>
      </c>
      <c r="F1897" t="s">
        <v>4842</v>
      </c>
      <c r="G1897" t="s">
        <v>242</v>
      </c>
      <c r="H1897" s="3">
        <v>41802</v>
      </c>
      <c r="I1897" s="3">
        <v>41802</v>
      </c>
      <c r="J1897">
        <v>0</v>
      </c>
      <c r="K1897" t="s">
        <v>8400</v>
      </c>
      <c r="L1897" s="5">
        <v>22.37</v>
      </c>
      <c r="M1897">
        <v>2014</v>
      </c>
      <c r="N1897">
        <f t="shared" si="58"/>
        <v>0</v>
      </c>
      <c r="O1897" t="str">
        <f t="shared" si="59"/>
        <v>Thursday</v>
      </c>
      <c r="P1897" s="14">
        <v>0.48</v>
      </c>
    </row>
    <row r="1898" spans="1:16" x14ac:dyDescent="0.35">
      <c r="A1898">
        <v>1897</v>
      </c>
      <c r="B1898" t="s">
        <v>2066</v>
      </c>
      <c r="C1898" t="s">
        <v>44</v>
      </c>
      <c r="D1898" t="s">
        <v>4840</v>
      </c>
      <c r="E1898" s="3">
        <v>41802</v>
      </c>
      <c r="F1898" t="s">
        <v>1637</v>
      </c>
      <c r="G1898" t="s">
        <v>242</v>
      </c>
      <c r="H1898" s="3">
        <v>41802</v>
      </c>
      <c r="I1898" s="3">
        <v>41802</v>
      </c>
      <c r="J1898">
        <v>0</v>
      </c>
      <c r="K1898" t="s">
        <v>8400</v>
      </c>
      <c r="L1898" s="5">
        <v>3.7229999999999999</v>
      </c>
      <c r="M1898">
        <v>2014</v>
      </c>
      <c r="N1898">
        <f t="shared" si="58"/>
        <v>0</v>
      </c>
      <c r="O1898" t="str">
        <f t="shared" si="59"/>
        <v>Thursday</v>
      </c>
      <c r="P1898" s="14">
        <v>0.44</v>
      </c>
    </row>
    <row r="1899" spans="1:16" x14ac:dyDescent="0.35">
      <c r="A1899">
        <v>1898</v>
      </c>
      <c r="B1899" t="s">
        <v>2066</v>
      </c>
      <c r="C1899" t="s">
        <v>44</v>
      </c>
      <c r="D1899" t="s">
        <v>4840</v>
      </c>
      <c r="E1899" s="3">
        <v>41802</v>
      </c>
      <c r="F1899" t="s">
        <v>1741</v>
      </c>
      <c r="G1899" t="s">
        <v>242</v>
      </c>
      <c r="H1899" s="3">
        <v>41802</v>
      </c>
      <c r="I1899" s="3">
        <v>41802</v>
      </c>
      <c r="J1899">
        <v>0</v>
      </c>
      <c r="K1899" t="s">
        <v>8400</v>
      </c>
      <c r="L1899" s="5">
        <v>80.736000000000004</v>
      </c>
      <c r="M1899">
        <v>2014</v>
      </c>
      <c r="N1899">
        <f t="shared" si="58"/>
        <v>0</v>
      </c>
      <c r="O1899" t="str">
        <f t="shared" si="59"/>
        <v>Thursday</v>
      </c>
      <c r="P1899" s="14">
        <v>0.27962962962962962</v>
      </c>
    </row>
    <row r="1900" spans="1:16" x14ac:dyDescent="0.35">
      <c r="A1900">
        <v>1899</v>
      </c>
      <c r="B1900" t="s">
        <v>3554</v>
      </c>
      <c r="C1900" t="s">
        <v>84</v>
      </c>
      <c r="D1900" t="s">
        <v>4843</v>
      </c>
      <c r="E1900" s="3">
        <v>41990</v>
      </c>
      <c r="F1900" t="s">
        <v>232</v>
      </c>
      <c r="G1900" t="s">
        <v>155</v>
      </c>
      <c r="H1900" s="3">
        <v>41992</v>
      </c>
      <c r="I1900" s="3">
        <v>41992</v>
      </c>
      <c r="J1900">
        <v>2</v>
      </c>
      <c r="K1900" t="s">
        <v>8400</v>
      </c>
      <c r="L1900" s="5">
        <v>381.14</v>
      </c>
      <c r="M1900">
        <v>2014</v>
      </c>
      <c r="N1900">
        <f t="shared" si="58"/>
        <v>0</v>
      </c>
      <c r="O1900" t="str">
        <f t="shared" si="59"/>
        <v>Wednesday</v>
      </c>
      <c r="P1900" s="14">
        <v>6.9988925802879284E-2</v>
      </c>
    </row>
    <row r="1901" spans="1:16" x14ac:dyDescent="0.35">
      <c r="A1901">
        <v>1900</v>
      </c>
      <c r="B1901" t="s">
        <v>3554</v>
      </c>
      <c r="C1901" t="s">
        <v>84</v>
      </c>
      <c r="D1901" t="s">
        <v>4843</v>
      </c>
      <c r="E1901" s="3">
        <v>41990</v>
      </c>
      <c r="F1901" t="s">
        <v>1868</v>
      </c>
      <c r="G1901" t="s">
        <v>155</v>
      </c>
      <c r="H1901" s="3">
        <v>41992</v>
      </c>
      <c r="I1901" s="3">
        <v>41995</v>
      </c>
      <c r="J1901">
        <v>5</v>
      </c>
      <c r="K1901" t="s">
        <v>8399</v>
      </c>
      <c r="L1901" s="5">
        <v>113.009</v>
      </c>
      <c r="M1901">
        <v>2014</v>
      </c>
      <c r="N1901">
        <f t="shared" si="58"/>
        <v>3</v>
      </c>
      <c r="O1901" t="str">
        <f t="shared" si="59"/>
        <v>Wednesday</v>
      </c>
      <c r="P1901" s="14">
        <v>0.17963768115942028</v>
      </c>
    </row>
    <row r="1902" spans="1:16" x14ac:dyDescent="0.35">
      <c r="A1902">
        <v>1901</v>
      </c>
      <c r="B1902" t="s">
        <v>3554</v>
      </c>
      <c r="C1902" t="s">
        <v>84</v>
      </c>
      <c r="D1902" t="s">
        <v>4843</v>
      </c>
      <c r="E1902" s="3">
        <v>41990</v>
      </c>
      <c r="F1902" t="s">
        <v>1885</v>
      </c>
      <c r="G1902" t="s">
        <v>155</v>
      </c>
      <c r="H1902" s="3">
        <v>41992</v>
      </c>
      <c r="I1902" s="3">
        <v>41992</v>
      </c>
      <c r="J1902">
        <v>2</v>
      </c>
      <c r="K1902" t="s">
        <v>8400</v>
      </c>
      <c r="L1902" s="5">
        <v>19.925999999999998</v>
      </c>
      <c r="M1902">
        <v>2014</v>
      </c>
      <c r="N1902">
        <f t="shared" si="58"/>
        <v>0</v>
      </c>
      <c r="O1902" t="str">
        <f t="shared" si="59"/>
        <v>Wednesday</v>
      </c>
      <c r="P1902" s="14">
        <v>0.08</v>
      </c>
    </row>
    <row r="1903" spans="1:16" x14ac:dyDescent="0.35">
      <c r="A1903">
        <v>1902</v>
      </c>
      <c r="B1903" t="s">
        <v>3554</v>
      </c>
      <c r="C1903" t="s">
        <v>84</v>
      </c>
      <c r="D1903" t="s">
        <v>4843</v>
      </c>
      <c r="E1903" s="3">
        <v>41990</v>
      </c>
      <c r="F1903" t="s">
        <v>429</v>
      </c>
      <c r="G1903" t="s">
        <v>155</v>
      </c>
      <c r="H1903" s="3">
        <v>41992</v>
      </c>
      <c r="I1903" s="3">
        <v>41992</v>
      </c>
      <c r="J1903">
        <v>2</v>
      </c>
      <c r="K1903" t="s">
        <v>8400</v>
      </c>
      <c r="L1903" s="5">
        <v>269.52499999999998</v>
      </c>
      <c r="M1903">
        <v>2014</v>
      </c>
      <c r="N1903">
        <f t="shared" si="58"/>
        <v>0</v>
      </c>
      <c r="O1903" t="str">
        <f t="shared" si="59"/>
        <v>Wednesday</v>
      </c>
      <c r="P1903" s="14">
        <v>0.49975267930750211</v>
      </c>
    </row>
    <row r="1904" spans="1:16" x14ac:dyDescent="0.35">
      <c r="A1904">
        <v>1903</v>
      </c>
      <c r="B1904" t="s">
        <v>3554</v>
      </c>
      <c r="C1904" t="s">
        <v>84</v>
      </c>
      <c r="D1904" t="s">
        <v>4843</v>
      </c>
      <c r="E1904" s="3">
        <v>41990</v>
      </c>
      <c r="F1904" t="s">
        <v>447</v>
      </c>
      <c r="G1904" t="s">
        <v>155</v>
      </c>
      <c r="H1904" s="3">
        <v>41992</v>
      </c>
      <c r="I1904" s="3">
        <v>41992</v>
      </c>
      <c r="J1904">
        <v>2</v>
      </c>
      <c r="K1904" t="s">
        <v>8400</v>
      </c>
      <c r="L1904" s="5">
        <v>111.145</v>
      </c>
      <c r="M1904">
        <v>2014</v>
      </c>
      <c r="N1904">
        <f t="shared" si="58"/>
        <v>0</v>
      </c>
      <c r="O1904" t="str">
        <f t="shared" si="59"/>
        <v>Wednesday</v>
      </c>
      <c r="P1904" s="14">
        <v>0.20975694444444443</v>
      </c>
    </row>
    <row r="1905" spans="1:16" x14ac:dyDescent="0.35">
      <c r="A1905">
        <v>1904</v>
      </c>
      <c r="B1905" t="s">
        <v>3554</v>
      </c>
      <c r="C1905" t="s">
        <v>84</v>
      </c>
      <c r="D1905" t="s">
        <v>4843</v>
      </c>
      <c r="E1905" s="3">
        <v>41990</v>
      </c>
      <c r="F1905" t="s">
        <v>3639</v>
      </c>
      <c r="G1905" t="s">
        <v>155</v>
      </c>
      <c r="H1905" s="3">
        <v>41992</v>
      </c>
      <c r="I1905" s="3">
        <v>41993</v>
      </c>
      <c r="J1905">
        <v>3</v>
      </c>
      <c r="K1905" t="s">
        <v>8399</v>
      </c>
      <c r="L1905" s="5">
        <v>10.125</v>
      </c>
      <c r="M1905">
        <v>2014</v>
      </c>
      <c r="N1905">
        <f t="shared" si="58"/>
        <v>1</v>
      </c>
      <c r="O1905" t="str">
        <f t="shared" si="59"/>
        <v>Wednesday</v>
      </c>
      <c r="P1905" s="14">
        <v>0.40160000000000001</v>
      </c>
    </row>
    <row r="1906" spans="1:16" x14ac:dyDescent="0.35">
      <c r="A1906">
        <v>1905</v>
      </c>
      <c r="B1906" t="s">
        <v>3554</v>
      </c>
      <c r="C1906" t="s">
        <v>84</v>
      </c>
      <c r="D1906" t="s">
        <v>4843</v>
      </c>
      <c r="E1906" s="3">
        <v>41990</v>
      </c>
      <c r="F1906" t="s">
        <v>1456</v>
      </c>
      <c r="G1906" t="s">
        <v>155</v>
      </c>
      <c r="H1906" s="3">
        <v>41992</v>
      </c>
      <c r="I1906" s="3">
        <v>41992</v>
      </c>
      <c r="J1906">
        <v>2</v>
      </c>
      <c r="K1906" t="s">
        <v>8400</v>
      </c>
      <c r="L1906" s="5">
        <v>7.1479999999999997</v>
      </c>
      <c r="M1906">
        <v>2014</v>
      </c>
      <c r="N1906">
        <f t="shared" si="58"/>
        <v>0</v>
      </c>
      <c r="O1906" t="str">
        <f t="shared" si="59"/>
        <v>Wednesday</v>
      </c>
      <c r="P1906" s="14">
        <v>0.49757575757575762</v>
      </c>
    </row>
    <row r="1907" spans="1:16" x14ac:dyDescent="0.35">
      <c r="A1907">
        <v>1906</v>
      </c>
      <c r="B1907" t="s">
        <v>808</v>
      </c>
      <c r="C1907" t="s">
        <v>44</v>
      </c>
      <c r="D1907" t="s">
        <v>4844</v>
      </c>
      <c r="E1907" s="3">
        <v>41167</v>
      </c>
      <c r="F1907" t="s">
        <v>4846</v>
      </c>
      <c r="G1907" t="s">
        <v>41</v>
      </c>
      <c r="H1907" s="3">
        <v>41172</v>
      </c>
      <c r="I1907" s="3">
        <v>41172</v>
      </c>
      <c r="J1907">
        <v>5</v>
      </c>
      <c r="K1907" t="s">
        <v>8400</v>
      </c>
      <c r="L1907" s="5">
        <v>3.468</v>
      </c>
      <c r="M1907">
        <v>2012</v>
      </c>
      <c r="N1907">
        <f t="shared" si="58"/>
        <v>0</v>
      </c>
      <c r="O1907" t="str">
        <f t="shared" si="59"/>
        <v>Saturday</v>
      </c>
      <c r="P1907" s="14">
        <v>-0.18717471231437713</v>
      </c>
    </row>
    <row r="1908" spans="1:16" x14ac:dyDescent="0.35">
      <c r="A1908">
        <v>1907</v>
      </c>
      <c r="B1908" t="s">
        <v>808</v>
      </c>
      <c r="C1908" t="s">
        <v>44</v>
      </c>
      <c r="D1908" t="s">
        <v>4844</v>
      </c>
      <c r="E1908" s="3">
        <v>41167</v>
      </c>
      <c r="F1908" t="s">
        <v>123</v>
      </c>
      <c r="G1908" t="s">
        <v>41</v>
      </c>
      <c r="H1908" s="3">
        <v>41172</v>
      </c>
      <c r="I1908" s="3">
        <v>41172</v>
      </c>
      <c r="J1908">
        <v>5</v>
      </c>
      <c r="K1908" t="s">
        <v>8400</v>
      </c>
      <c r="L1908" s="5">
        <v>1.7509999999999999</v>
      </c>
      <c r="M1908">
        <v>2012</v>
      </c>
      <c r="N1908">
        <f t="shared" si="58"/>
        <v>0</v>
      </c>
      <c r="O1908" t="str">
        <f t="shared" si="59"/>
        <v>Saturday</v>
      </c>
      <c r="P1908" s="14">
        <v>-0.44227392449517122</v>
      </c>
    </row>
    <row r="1909" spans="1:16" x14ac:dyDescent="0.35">
      <c r="A1909">
        <v>1908</v>
      </c>
      <c r="B1909" t="s">
        <v>3089</v>
      </c>
      <c r="C1909" t="s">
        <v>199</v>
      </c>
      <c r="D1909" t="s">
        <v>4847</v>
      </c>
      <c r="E1909" s="3">
        <v>40726</v>
      </c>
      <c r="F1909" t="s">
        <v>2064</v>
      </c>
      <c r="G1909" t="s">
        <v>139</v>
      </c>
      <c r="H1909" s="3">
        <v>40729</v>
      </c>
      <c r="I1909" s="3">
        <v>40730</v>
      </c>
      <c r="J1909">
        <v>4</v>
      </c>
      <c r="K1909" t="s">
        <v>8399</v>
      </c>
      <c r="L1909" s="5">
        <v>3.0230000000000001</v>
      </c>
      <c r="M1909">
        <v>2011</v>
      </c>
      <c r="N1909">
        <f t="shared" si="58"/>
        <v>1</v>
      </c>
      <c r="O1909" t="str">
        <f t="shared" si="59"/>
        <v>Saturday</v>
      </c>
      <c r="P1909" s="14">
        <v>0.37791698217112962</v>
      </c>
    </row>
    <row r="1910" spans="1:16" x14ac:dyDescent="0.35">
      <c r="A1910">
        <v>1909</v>
      </c>
      <c r="B1910" t="s">
        <v>3089</v>
      </c>
      <c r="C1910" t="s">
        <v>199</v>
      </c>
      <c r="D1910" t="s">
        <v>4847</v>
      </c>
      <c r="E1910" s="3">
        <v>40726</v>
      </c>
      <c r="F1910" t="s">
        <v>2359</v>
      </c>
      <c r="G1910" t="s">
        <v>139</v>
      </c>
      <c r="H1910" s="3">
        <v>40729</v>
      </c>
      <c r="I1910" s="3">
        <v>40729</v>
      </c>
      <c r="J1910">
        <v>3</v>
      </c>
      <c r="K1910" t="s">
        <v>8400</v>
      </c>
      <c r="L1910" s="5">
        <v>3.0720000000000001</v>
      </c>
      <c r="M1910">
        <v>2011</v>
      </c>
      <c r="N1910">
        <f t="shared" si="58"/>
        <v>0</v>
      </c>
      <c r="O1910" t="str">
        <f t="shared" si="59"/>
        <v>Saturday</v>
      </c>
      <c r="P1910" s="14">
        <v>0.12843382090617195</v>
      </c>
    </row>
    <row r="1911" spans="1:16" x14ac:dyDescent="0.35">
      <c r="A1911">
        <v>1910</v>
      </c>
      <c r="B1911" t="s">
        <v>3944</v>
      </c>
      <c r="C1911" t="s">
        <v>199</v>
      </c>
      <c r="D1911" t="s">
        <v>4848</v>
      </c>
      <c r="E1911" s="3">
        <v>40875</v>
      </c>
      <c r="F1911" t="s">
        <v>2271</v>
      </c>
      <c r="G1911" t="s">
        <v>41</v>
      </c>
      <c r="H1911" s="3">
        <v>40880</v>
      </c>
      <c r="I1911" s="3">
        <v>40883</v>
      </c>
      <c r="J1911">
        <v>8</v>
      </c>
      <c r="K1911" t="s">
        <v>8399</v>
      </c>
      <c r="L1911" s="5">
        <v>1.8580000000000001</v>
      </c>
      <c r="M1911">
        <v>2011</v>
      </c>
      <c r="N1911">
        <f t="shared" si="58"/>
        <v>3</v>
      </c>
      <c r="O1911" t="str">
        <f t="shared" si="59"/>
        <v>Monday</v>
      </c>
      <c r="P1911" s="14">
        <v>0.31393939393939391</v>
      </c>
    </row>
    <row r="1912" spans="1:16" x14ac:dyDescent="0.35">
      <c r="A1912">
        <v>1911</v>
      </c>
      <c r="B1912" t="s">
        <v>3944</v>
      </c>
      <c r="C1912" t="s">
        <v>199</v>
      </c>
      <c r="D1912" t="s">
        <v>4848</v>
      </c>
      <c r="E1912" s="3">
        <v>40875</v>
      </c>
      <c r="F1912" t="s">
        <v>3048</v>
      </c>
      <c r="G1912" t="s">
        <v>41</v>
      </c>
      <c r="H1912" s="3">
        <v>40880</v>
      </c>
      <c r="I1912" s="3">
        <v>40880</v>
      </c>
      <c r="J1912">
        <v>5</v>
      </c>
      <c r="K1912" t="s">
        <v>8400</v>
      </c>
      <c r="L1912" s="5">
        <v>2.0310000000000001</v>
      </c>
      <c r="M1912">
        <v>2011</v>
      </c>
      <c r="N1912">
        <f t="shared" si="58"/>
        <v>0</v>
      </c>
      <c r="O1912" t="str">
        <f t="shared" si="59"/>
        <v>Monday</v>
      </c>
      <c r="P1912" s="14">
        <v>0.48512820512820515</v>
      </c>
    </row>
    <row r="1913" spans="1:16" x14ac:dyDescent="0.35">
      <c r="A1913">
        <v>1912</v>
      </c>
      <c r="B1913" t="s">
        <v>4415</v>
      </c>
      <c r="C1913" t="s">
        <v>30</v>
      </c>
      <c r="D1913" t="s">
        <v>4849</v>
      </c>
      <c r="E1913" s="3">
        <v>41645</v>
      </c>
      <c r="F1913" t="s">
        <v>4851</v>
      </c>
      <c r="G1913" t="s">
        <v>242</v>
      </c>
      <c r="H1913" s="3">
        <v>41645</v>
      </c>
      <c r="I1913" s="3">
        <v>41645</v>
      </c>
      <c r="J1913">
        <v>0</v>
      </c>
      <c r="K1913" t="s">
        <v>8400</v>
      </c>
      <c r="L1913" s="5">
        <v>5.4359999999999999</v>
      </c>
      <c r="M1913">
        <v>2014</v>
      </c>
      <c r="N1913">
        <f t="shared" si="58"/>
        <v>0</v>
      </c>
      <c r="O1913" t="str">
        <f t="shared" si="59"/>
        <v>Monday</v>
      </c>
      <c r="P1913" s="14">
        <v>0.22750000000000001</v>
      </c>
    </row>
    <row r="1914" spans="1:16" x14ac:dyDescent="0.35">
      <c r="A1914">
        <v>1913</v>
      </c>
      <c r="B1914" t="s">
        <v>4380</v>
      </c>
      <c r="C1914" t="s">
        <v>199</v>
      </c>
      <c r="D1914" t="s">
        <v>4852</v>
      </c>
      <c r="E1914" s="3">
        <v>41592</v>
      </c>
      <c r="F1914" t="s">
        <v>4854</v>
      </c>
      <c r="G1914" t="s">
        <v>41</v>
      </c>
      <c r="H1914" s="3">
        <v>41597</v>
      </c>
      <c r="I1914" s="3">
        <v>41597</v>
      </c>
      <c r="J1914">
        <v>5</v>
      </c>
      <c r="K1914" t="s">
        <v>8400</v>
      </c>
      <c r="L1914" s="5">
        <v>14.206</v>
      </c>
      <c r="M1914">
        <v>2013</v>
      </c>
      <c r="N1914">
        <f t="shared" si="58"/>
        <v>0</v>
      </c>
      <c r="O1914" t="str">
        <f t="shared" si="59"/>
        <v>Thursday</v>
      </c>
      <c r="P1914" s="14">
        <v>0.40992187499999988</v>
      </c>
    </row>
    <row r="1915" spans="1:16" x14ac:dyDescent="0.35">
      <c r="A1915">
        <v>1914</v>
      </c>
      <c r="B1915" t="s">
        <v>4293</v>
      </c>
      <c r="C1915" t="s">
        <v>84</v>
      </c>
      <c r="D1915" t="s">
        <v>4855</v>
      </c>
      <c r="E1915" s="3">
        <v>41804</v>
      </c>
      <c r="F1915" t="s">
        <v>4857</v>
      </c>
      <c r="G1915" t="s">
        <v>41</v>
      </c>
      <c r="H1915" s="3">
        <v>41809</v>
      </c>
      <c r="I1915" s="3">
        <v>41811</v>
      </c>
      <c r="J1915">
        <v>7</v>
      </c>
      <c r="K1915" t="s">
        <v>8399</v>
      </c>
      <c r="L1915" s="5">
        <v>67.760999999999996</v>
      </c>
      <c r="M1915">
        <v>2014</v>
      </c>
      <c r="N1915">
        <f t="shared" si="58"/>
        <v>2</v>
      </c>
      <c r="O1915" t="str">
        <f t="shared" si="59"/>
        <v>Saturday</v>
      </c>
      <c r="P1915" s="14">
        <v>0.36989505247376314</v>
      </c>
    </row>
    <row r="1916" spans="1:16" x14ac:dyDescent="0.35">
      <c r="A1916">
        <v>1915</v>
      </c>
      <c r="B1916" t="s">
        <v>4859</v>
      </c>
      <c r="C1916" t="s">
        <v>199</v>
      </c>
      <c r="D1916" t="s">
        <v>4861</v>
      </c>
      <c r="E1916" s="3">
        <v>41261</v>
      </c>
      <c r="F1916" t="s">
        <v>4157</v>
      </c>
      <c r="G1916" t="s">
        <v>41</v>
      </c>
      <c r="H1916" s="3">
        <v>41266</v>
      </c>
      <c r="I1916" s="3">
        <v>41266</v>
      </c>
      <c r="J1916">
        <v>5</v>
      </c>
      <c r="K1916" t="s">
        <v>8400</v>
      </c>
      <c r="L1916" s="5">
        <v>1.74</v>
      </c>
      <c r="M1916">
        <v>2012</v>
      </c>
      <c r="N1916">
        <f t="shared" si="58"/>
        <v>0</v>
      </c>
      <c r="O1916" t="str">
        <f t="shared" si="59"/>
        <v>Tuesday</v>
      </c>
      <c r="P1916" s="14">
        <v>0.21528704939919893</v>
      </c>
    </row>
    <row r="1917" spans="1:16" x14ac:dyDescent="0.35">
      <c r="A1917">
        <v>1916</v>
      </c>
      <c r="B1917" t="s">
        <v>4826</v>
      </c>
      <c r="C1917" t="s">
        <v>30</v>
      </c>
      <c r="D1917" t="s">
        <v>4862</v>
      </c>
      <c r="E1917" s="3">
        <v>41606</v>
      </c>
      <c r="F1917" t="s">
        <v>932</v>
      </c>
      <c r="G1917" t="s">
        <v>41</v>
      </c>
      <c r="H1917" s="3">
        <v>41611</v>
      </c>
      <c r="I1917" s="3">
        <v>41613</v>
      </c>
      <c r="J1917">
        <v>7</v>
      </c>
      <c r="K1917" t="s">
        <v>8399</v>
      </c>
      <c r="L1917" s="5">
        <v>11.423999999999999</v>
      </c>
      <c r="M1917">
        <v>2013</v>
      </c>
      <c r="N1917">
        <f t="shared" si="58"/>
        <v>2</v>
      </c>
      <c r="O1917" t="str">
        <f t="shared" si="59"/>
        <v>Thursday</v>
      </c>
      <c r="P1917" s="14">
        <v>6.7605633802816896E-3</v>
      </c>
    </row>
    <row r="1918" spans="1:16" x14ac:dyDescent="0.35">
      <c r="A1918">
        <v>1917</v>
      </c>
      <c r="B1918" t="s">
        <v>4826</v>
      </c>
      <c r="C1918" t="s">
        <v>30</v>
      </c>
      <c r="D1918" t="s">
        <v>4862</v>
      </c>
      <c r="E1918" s="3">
        <v>41606</v>
      </c>
      <c r="F1918" t="s">
        <v>3495</v>
      </c>
      <c r="G1918" t="s">
        <v>41</v>
      </c>
      <c r="H1918" s="3">
        <v>41611</v>
      </c>
      <c r="I1918" s="3">
        <v>41614</v>
      </c>
      <c r="J1918">
        <v>8</v>
      </c>
      <c r="K1918" t="s">
        <v>8399</v>
      </c>
      <c r="L1918" s="5">
        <v>1.7430000000000001</v>
      </c>
      <c r="M1918">
        <v>2013</v>
      </c>
      <c r="N1918">
        <f t="shared" si="58"/>
        <v>3</v>
      </c>
      <c r="O1918" t="str">
        <f t="shared" si="59"/>
        <v>Thursday</v>
      </c>
      <c r="P1918" s="14">
        <v>0.26</v>
      </c>
    </row>
    <row r="1919" spans="1:16" x14ac:dyDescent="0.35">
      <c r="A1919">
        <v>1918</v>
      </c>
      <c r="B1919" t="s">
        <v>4826</v>
      </c>
      <c r="C1919" t="s">
        <v>30</v>
      </c>
      <c r="D1919" t="s">
        <v>4862</v>
      </c>
      <c r="E1919" s="3">
        <v>41606</v>
      </c>
      <c r="F1919" t="s">
        <v>4864</v>
      </c>
      <c r="G1919" t="s">
        <v>41</v>
      </c>
      <c r="H1919" s="3">
        <v>41611</v>
      </c>
      <c r="I1919" s="3">
        <v>41611</v>
      </c>
      <c r="J1919">
        <v>5</v>
      </c>
      <c r="K1919" t="s">
        <v>8400</v>
      </c>
      <c r="L1919" s="5">
        <v>60.759</v>
      </c>
      <c r="M1919">
        <v>2013</v>
      </c>
      <c r="N1919">
        <f t="shared" si="58"/>
        <v>0</v>
      </c>
      <c r="O1919" t="str">
        <f t="shared" si="59"/>
        <v>Thursday</v>
      </c>
      <c r="P1919" s="14">
        <v>0.27713149204443105</v>
      </c>
    </row>
    <row r="1920" spans="1:16" x14ac:dyDescent="0.35">
      <c r="A1920">
        <v>1919</v>
      </c>
      <c r="B1920" t="s">
        <v>4826</v>
      </c>
      <c r="C1920" t="s">
        <v>30</v>
      </c>
      <c r="D1920" t="s">
        <v>4862</v>
      </c>
      <c r="E1920" s="3">
        <v>41606</v>
      </c>
      <c r="F1920" t="s">
        <v>4866</v>
      </c>
      <c r="G1920" t="s">
        <v>41</v>
      </c>
      <c r="H1920" s="3">
        <v>41611</v>
      </c>
      <c r="I1920" s="3">
        <v>41611</v>
      </c>
      <c r="J1920">
        <v>5</v>
      </c>
      <c r="K1920" t="s">
        <v>8400</v>
      </c>
      <c r="L1920" s="5">
        <v>172.69300000000001</v>
      </c>
      <c r="M1920">
        <v>2013</v>
      </c>
      <c r="N1920">
        <f t="shared" si="58"/>
        <v>0</v>
      </c>
      <c r="O1920" t="str">
        <f t="shared" si="59"/>
        <v>Thursday</v>
      </c>
      <c r="P1920" s="14">
        <v>0.29867952452142299</v>
      </c>
    </row>
    <row r="1921" spans="1:16" x14ac:dyDescent="0.35">
      <c r="A1921">
        <v>1920</v>
      </c>
      <c r="B1921" t="s">
        <v>2026</v>
      </c>
      <c r="C1921" t="s">
        <v>30</v>
      </c>
      <c r="D1921" t="s">
        <v>4867</v>
      </c>
      <c r="E1921" s="3">
        <v>41232</v>
      </c>
      <c r="F1921" t="s">
        <v>4498</v>
      </c>
      <c r="G1921" t="s">
        <v>41</v>
      </c>
      <c r="H1921" s="3">
        <v>41237</v>
      </c>
      <c r="I1921" s="3">
        <v>41238</v>
      </c>
      <c r="J1921">
        <v>6</v>
      </c>
      <c r="K1921" t="s">
        <v>8399</v>
      </c>
      <c r="L1921" s="5">
        <v>67.968999999999994</v>
      </c>
      <c r="M1921">
        <v>2012</v>
      </c>
      <c r="N1921">
        <f t="shared" si="58"/>
        <v>1</v>
      </c>
      <c r="O1921" t="str">
        <f t="shared" si="59"/>
        <v>Monday</v>
      </c>
      <c r="P1921" s="14">
        <v>0.16797189990022823</v>
      </c>
    </row>
    <row r="1922" spans="1:16" x14ac:dyDescent="0.35">
      <c r="A1922">
        <v>1921</v>
      </c>
      <c r="B1922" t="s">
        <v>2026</v>
      </c>
      <c r="C1922" t="s">
        <v>30</v>
      </c>
      <c r="D1922" t="s">
        <v>4867</v>
      </c>
      <c r="E1922" s="3">
        <v>41232</v>
      </c>
      <c r="F1922" t="s">
        <v>350</v>
      </c>
      <c r="G1922" t="s">
        <v>41</v>
      </c>
      <c r="H1922" s="3">
        <v>41237</v>
      </c>
      <c r="I1922" s="3">
        <v>41237</v>
      </c>
      <c r="J1922">
        <v>5</v>
      </c>
      <c r="K1922" t="s">
        <v>8400</v>
      </c>
      <c r="L1922" s="5">
        <v>1.6870000000000001</v>
      </c>
      <c r="M1922">
        <v>2012</v>
      </c>
      <c r="N1922">
        <f t="shared" si="58"/>
        <v>0</v>
      </c>
      <c r="O1922" t="str">
        <f t="shared" si="59"/>
        <v>Monday</v>
      </c>
      <c r="P1922" s="14">
        <v>0.17531452393359642</v>
      </c>
    </row>
    <row r="1923" spans="1:16" x14ac:dyDescent="0.35">
      <c r="A1923">
        <v>1922</v>
      </c>
      <c r="B1923" t="s">
        <v>3375</v>
      </c>
      <c r="C1923" t="s">
        <v>44</v>
      </c>
      <c r="D1923" t="s">
        <v>4868</v>
      </c>
      <c r="E1923" s="3">
        <v>41975</v>
      </c>
      <c r="F1923" t="s">
        <v>1019</v>
      </c>
      <c r="G1923" t="s">
        <v>41</v>
      </c>
      <c r="H1923" s="3">
        <v>41980</v>
      </c>
      <c r="I1923" s="3">
        <v>41980</v>
      </c>
      <c r="J1923">
        <v>5</v>
      </c>
      <c r="K1923" t="s">
        <v>8400</v>
      </c>
      <c r="L1923" s="5">
        <v>2.08</v>
      </c>
      <c r="M1923">
        <v>2014</v>
      </c>
      <c r="N1923">
        <f t="shared" ref="N1923:N1986" si="60">I1923-H1923</f>
        <v>0</v>
      </c>
      <c r="O1923" t="str">
        <f t="shared" ref="O1923:O1986" si="61">TEXT(E1923,"dddd")</f>
        <v>Tuesday</v>
      </c>
      <c r="P1923" s="14">
        <v>3.3893357550596782E-2</v>
      </c>
    </row>
    <row r="1924" spans="1:16" x14ac:dyDescent="0.35">
      <c r="A1924">
        <v>1923</v>
      </c>
      <c r="B1924" t="s">
        <v>3321</v>
      </c>
      <c r="C1924" t="s">
        <v>44</v>
      </c>
      <c r="D1924" t="s">
        <v>4869</v>
      </c>
      <c r="E1924" s="3">
        <v>41224</v>
      </c>
      <c r="F1924" t="s">
        <v>1212</v>
      </c>
      <c r="G1924" t="s">
        <v>155</v>
      </c>
      <c r="H1924" s="3">
        <v>41226</v>
      </c>
      <c r="I1924" s="3">
        <v>41226</v>
      </c>
      <c r="J1924">
        <v>2</v>
      </c>
      <c r="K1924" t="s">
        <v>8400</v>
      </c>
      <c r="L1924" s="5">
        <v>24.847000000000001</v>
      </c>
      <c r="M1924">
        <v>2012</v>
      </c>
      <c r="N1924">
        <f t="shared" si="60"/>
        <v>0</v>
      </c>
      <c r="O1924" t="str">
        <f t="shared" si="61"/>
        <v>Sunday</v>
      </c>
      <c r="P1924" s="14">
        <v>-0.19934559163495397</v>
      </c>
    </row>
    <row r="1925" spans="1:16" x14ac:dyDescent="0.35">
      <c r="A1925">
        <v>1924</v>
      </c>
      <c r="B1925" t="s">
        <v>3321</v>
      </c>
      <c r="C1925" t="s">
        <v>44</v>
      </c>
      <c r="D1925" t="s">
        <v>4869</v>
      </c>
      <c r="E1925" s="3">
        <v>41224</v>
      </c>
      <c r="F1925" t="s">
        <v>4871</v>
      </c>
      <c r="G1925" t="s">
        <v>155</v>
      </c>
      <c r="H1925" s="3">
        <v>41226</v>
      </c>
      <c r="I1925" s="3">
        <v>41229</v>
      </c>
      <c r="J1925">
        <v>5</v>
      </c>
      <c r="K1925" t="s">
        <v>8399</v>
      </c>
      <c r="L1925" s="5">
        <v>93.933999999999997</v>
      </c>
      <c r="M1925">
        <v>2012</v>
      </c>
      <c r="N1925">
        <f t="shared" si="60"/>
        <v>3</v>
      </c>
      <c r="O1925" t="str">
        <f t="shared" si="61"/>
        <v>Sunday</v>
      </c>
      <c r="P1925" s="14">
        <v>-0.21341290750804764</v>
      </c>
    </row>
    <row r="1926" spans="1:16" x14ac:dyDescent="0.35">
      <c r="A1926">
        <v>1925</v>
      </c>
      <c r="B1926" t="s">
        <v>4873</v>
      </c>
      <c r="C1926" t="s">
        <v>84</v>
      </c>
      <c r="D1926" t="s">
        <v>4874</v>
      </c>
      <c r="E1926" s="3">
        <v>41447</v>
      </c>
      <c r="F1926" t="s">
        <v>1215</v>
      </c>
      <c r="G1926" t="s">
        <v>139</v>
      </c>
      <c r="H1926" s="3">
        <v>41450</v>
      </c>
      <c r="I1926" s="3">
        <v>41452</v>
      </c>
      <c r="J1926">
        <v>5</v>
      </c>
      <c r="K1926" t="s">
        <v>8399</v>
      </c>
      <c r="L1926" s="5">
        <v>7.6360000000000001</v>
      </c>
      <c r="M1926">
        <v>2013</v>
      </c>
      <c r="N1926">
        <f t="shared" si="60"/>
        <v>2</v>
      </c>
      <c r="O1926" t="str">
        <f t="shared" si="61"/>
        <v>Saturday</v>
      </c>
      <c r="P1926" s="14">
        <v>0.14857142857142858</v>
      </c>
    </row>
    <row r="1927" spans="1:16" x14ac:dyDescent="0.35">
      <c r="A1927">
        <v>1926</v>
      </c>
      <c r="B1927" t="s">
        <v>4877</v>
      </c>
      <c r="C1927" t="s">
        <v>199</v>
      </c>
      <c r="D1927" t="s">
        <v>4878</v>
      </c>
      <c r="E1927" s="3">
        <v>41904</v>
      </c>
      <c r="F1927" t="s">
        <v>4880</v>
      </c>
      <c r="G1927" t="s">
        <v>155</v>
      </c>
      <c r="H1927" s="3">
        <v>41906</v>
      </c>
      <c r="I1927" s="3">
        <v>41906</v>
      </c>
      <c r="J1927">
        <v>2</v>
      </c>
      <c r="K1927" t="s">
        <v>8400</v>
      </c>
      <c r="L1927" s="5">
        <v>51.694000000000003</v>
      </c>
      <c r="M1927">
        <v>2014</v>
      </c>
      <c r="N1927">
        <f t="shared" si="60"/>
        <v>0</v>
      </c>
      <c r="O1927" t="str">
        <f t="shared" si="61"/>
        <v>Monday</v>
      </c>
      <c r="P1927" s="14">
        <v>0.18995594713656386</v>
      </c>
    </row>
    <row r="1928" spans="1:16" x14ac:dyDescent="0.35">
      <c r="A1928">
        <v>1927</v>
      </c>
      <c r="B1928" t="s">
        <v>4877</v>
      </c>
      <c r="C1928" t="s">
        <v>199</v>
      </c>
      <c r="D1928" t="s">
        <v>4878</v>
      </c>
      <c r="E1928" s="3">
        <v>41904</v>
      </c>
      <c r="F1928" t="s">
        <v>439</v>
      </c>
      <c r="G1928" t="s">
        <v>155</v>
      </c>
      <c r="H1928" s="3">
        <v>41906</v>
      </c>
      <c r="I1928" s="3">
        <v>41907</v>
      </c>
      <c r="J1928">
        <v>3</v>
      </c>
      <c r="K1928" t="s">
        <v>8399</v>
      </c>
      <c r="L1928" s="5">
        <v>7.22</v>
      </c>
      <c r="M1928">
        <v>2014</v>
      </c>
      <c r="N1928">
        <f t="shared" si="60"/>
        <v>1</v>
      </c>
      <c r="O1928" t="str">
        <f t="shared" si="61"/>
        <v>Monday</v>
      </c>
      <c r="P1928" s="14">
        <v>0.26228571428571429</v>
      </c>
    </row>
    <row r="1929" spans="1:16" x14ac:dyDescent="0.35">
      <c r="A1929">
        <v>1928</v>
      </c>
      <c r="B1929" t="s">
        <v>4877</v>
      </c>
      <c r="C1929" t="s">
        <v>199</v>
      </c>
      <c r="D1929" t="s">
        <v>4878</v>
      </c>
      <c r="E1929" s="3">
        <v>41904</v>
      </c>
      <c r="F1929" t="s">
        <v>4882</v>
      </c>
      <c r="G1929" t="s">
        <v>155</v>
      </c>
      <c r="H1929" s="3">
        <v>41906</v>
      </c>
      <c r="I1929" s="3">
        <v>41906</v>
      </c>
      <c r="J1929">
        <v>2</v>
      </c>
      <c r="K1929" t="s">
        <v>8400</v>
      </c>
      <c r="L1929" s="5">
        <v>97.456000000000003</v>
      </c>
      <c r="M1929">
        <v>2014</v>
      </c>
      <c r="N1929">
        <f t="shared" si="60"/>
        <v>0</v>
      </c>
      <c r="O1929" t="str">
        <f t="shared" si="61"/>
        <v>Monday</v>
      </c>
      <c r="P1929" s="14">
        <v>0.24970059880239523</v>
      </c>
    </row>
    <row r="1930" spans="1:16" x14ac:dyDescent="0.35">
      <c r="A1930">
        <v>1929</v>
      </c>
      <c r="B1930" t="s">
        <v>3039</v>
      </c>
      <c r="C1930" t="s">
        <v>84</v>
      </c>
      <c r="D1930" t="s">
        <v>4883</v>
      </c>
      <c r="E1930" s="3">
        <v>40896</v>
      </c>
      <c r="F1930" t="s">
        <v>2949</v>
      </c>
      <c r="G1930" t="s">
        <v>139</v>
      </c>
      <c r="H1930" s="3">
        <v>40899</v>
      </c>
      <c r="I1930" s="3">
        <v>40899</v>
      </c>
      <c r="J1930">
        <v>3</v>
      </c>
      <c r="K1930" t="s">
        <v>8400</v>
      </c>
      <c r="L1930" s="5">
        <v>19.196000000000002</v>
      </c>
      <c r="M1930">
        <v>2011</v>
      </c>
      <c r="N1930">
        <f t="shared" si="60"/>
        <v>0</v>
      </c>
      <c r="O1930" t="str">
        <f t="shared" si="61"/>
        <v>Monday</v>
      </c>
      <c r="P1930" s="14">
        <v>0.2798684210526316</v>
      </c>
    </row>
    <row r="1931" spans="1:16" x14ac:dyDescent="0.35">
      <c r="A1931">
        <v>1930</v>
      </c>
      <c r="B1931" t="s">
        <v>3039</v>
      </c>
      <c r="C1931" t="s">
        <v>84</v>
      </c>
      <c r="D1931" t="s">
        <v>4883</v>
      </c>
      <c r="E1931" s="3">
        <v>40896</v>
      </c>
      <c r="F1931" t="s">
        <v>3593</v>
      </c>
      <c r="G1931" t="s">
        <v>139</v>
      </c>
      <c r="H1931" s="3">
        <v>40899</v>
      </c>
      <c r="I1931" s="3">
        <v>40899</v>
      </c>
      <c r="J1931">
        <v>3</v>
      </c>
      <c r="K1931" t="s">
        <v>8400</v>
      </c>
      <c r="L1931" s="5">
        <v>3.03</v>
      </c>
      <c r="M1931">
        <v>2011</v>
      </c>
      <c r="N1931">
        <f t="shared" si="60"/>
        <v>0</v>
      </c>
      <c r="O1931" t="str">
        <f t="shared" si="61"/>
        <v>Monday</v>
      </c>
      <c r="P1931" s="14">
        <v>0.45517241379310341</v>
      </c>
    </row>
    <row r="1932" spans="1:16" x14ac:dyDescent="0.35">
      <c r="A1932">
        <v>1931</v>
      </c>
      <c r="B1932" t="s">
        <v>3039</v>
      </c>
      <c r="C1932" t="s">
        <v>84</v>
      </c>
      <c r="D1932" t="s">
        <v>4883</v>
      </c>
      <c r="E1932" s="3">
        <v>40896</v>
      </c>
      <c r="F1932" t="s">
        <v>4885</v>
      </c>
      <c r="G1932" t="s">
        <v>139</v>
      </c>
      <c r="H1932" s="3">
        <v>40899</v>
      </c>
      <c r="I1932" s="3">
        <v>40899</v>
      </c>
      <c r="J1932">
        <v>3</v>
      </c>
      <c r="K1932" t="s">
        <v>8400</v>
      </c>
      <c r="L1932" s="5">
        <v>15.974</v>
      </c>
      <c r="M1932">
        <v>2011</v>
      </c>
      <c r="N1932">
        <f t="shared" si="60"/>
        <v>0</v>
      </c>
      <c r="O1932" t="str">
        <f t="shared" si="61"/>
        <v>Monday</v>
      </c>
      <c r="P1932" s="14">
        <v>5.8991596638655455E-2</v>
      </c>
    </row>
    <row r="1933" spans="1:16" x14ac:dyDescent="0.35">
      <c r="A1933">
        <v>1932</v>
      </c>
      <c r="B1933" t="s">
        <v>3039</v>
      </c>
      <c r="C1933" t="s">
        <v>84</v>
      </c>
      <c r="D1933" t="s">
        <v>4883</v>
      </c>
      <c r="E1933" s="3">
        <v>40896</v>
      </c>
      <c r="F1933" t="s">
        <v>1439</v>
      </c>
      <c r="G1933" t="s">
        <v>139</v>
      </c>
      <c r="H1933" s="3">
        <v>40899</v>
      </c>
      <c r="I1933" s="3">
        <v>40899</v>
      </c>
      <c r="J1933">
        <v>3</v>
      </c>
      <c r="K1933" t="s">
        <v>8400</v>
      </c>
      <c r="L1933" s="5">
        <v>19.896999999999998</v>
      </c>
      <c r="M1933">
        <v>2011</v>
      </c>
      <c r="N1933">
        <f t="shared" si="60"/>
        <v>0</v>
      </c>
      <c r="O1933" t="str">
        <f t="shared" si="61"/>
        <v>Monday</v>
      </c>
      <c r="P1933" s="14">
        <v>0.17821201026346298</v>
      </c>
    </row>
    <row r="1934" spans="1:16" x14ac:dyDescent="0.35">
      <c r="A1934">
        <v>1933</v>
      </c>
      <c r="B1934" t="s">
        <v>640</v>
      </c>
      <c r="C1934" t="s">
        <v>44</v>
      </c>
      <c r="D1934" t="s">
        <v>4888</v>
      </c>
      <c r="E1934" s="3">
        <v>40857</v>
      </c>
      <c r="F1934" t="s">
        <v>3282</v>
      </c>
      <c r="G1934" t="s">
        <v>41</v>
      </c>
      <c r="H1934" s="3">
        <v>40862</v>
      </c>
      <c r="I1934" s="3">
        <v>40862</v>
      </c>
      <c r="J1934">
        <v>5</v>
      </c>
      <c r="K1934" t="s">
        <v>8400</v>
      </c>
      <c r="L1934" s="5">
        <v>33.756999999999998</v>
      </c>
      <c r="M1934">
        <v>2011</v>
      </c>
      <c r="N1934">
        <f t="shared" si="60"/>
        <v>0</v>
      </c>
      <c r="O1934" t="str">
        <f t="shared" si="61"/>
        <v>Thursday</v>
      </c>
      <c r="P1934" s="14">
        <v>0.35008064516129034</v>
      </c>
    </row>
    <row r="1935" spans="1:16" x14ac:dyDescent="0.35">
      <c r="A1935">
        <v>1934</v>
      </c>
      <c r="B1935" t="s">
        <v>4042</v>
      </c>
      <c r="C1935" t="s">
        <v>30</v>
      </c>
      <c r="D1935" t="s">
        <v>4891</v>
      </c>
      <c r="E1935" s="3">
        <v>40943</v>
      </c>
      <c r="F1935" t="s">
        <v>958</v>
      </c>
      <c r="G1935" t="s">
        <v>139</v>
      </c>
      <c r="H1935" s="3">
        <v>40946</v>
      </c>
      <c r="I1935" s="3">
        <v>40946</v>
      </c>
      <c r="J1935">
        <v>3</v>
      </c>
      <c r="K1935" t="s">
        <v>8400</v>
      </c>
      <c r="L1935" s="5">
        <v>15.057</v>
      </c>
      <c r="M1935">
        <v>2012</v>
      </c>
      <c r="N1935">
        <f t="shared" si="60"/>
        <v>0</v>
      </c>
      <c r="O1935" t="str">
        <f t="shared" si="61"/>
        <v>Saturday</v>
      </c>
      <c r="P1935" s="14">
        <v>3.7610642809667985E-2</v>
      </c>
    </row>
    <row r="1936" spans="1:16" x14ac:dyDescent="0.35">
      <c r="A1936">
        <v>1935</v>
      </c>
      <c r="B1936" t="s">
        <v>4042</v>
      </c>
      <c r="C1936" t="s">
        <v>30</v>
      </c>
      <c r="D1936" t="s">
        <v>4891</v>
      </c>
      <c r="E1936" s="3">
        <v>40943</v>
      </c>
      <c r="F1936" t="s">
        <v>3711</v>
      </c>
      <c r="G1936" t="s">
        <v>139</v>
      </c>
      <c r="H1936" s="3">
        <v>40946</v>
      </c>
      <c r="I1936" s="3">
        <v>40949</v>
      </c>
      <c r="J1936">
        <v>6</v>
      </c>
      <c r="K1936" t="s">
        <v>8399</v>
      </c>
      <c r="L1936" s="5">
        <v>75.251999999999995</v>
      </c>
      <c r="M1936">
        <v>2012</v>
      </c>
      <c r="N1936">
        <f t="shared" si="60"/>
        <v>3</v>
      </c>
      <c r="O1936" t="str">
        <f t="shared" si="61"/>
        <v>Saturday</v>
      </c>
      <c r="P1936" s="14">
        <v>0.32866371077575057</v>
      </c>
    </row>
    <row r="1937" spans="1:16" x14ac:dyDescent="0.35">
      <c r="A1937">
        <v>1936</v>
      </c>
      <c r="B1937" t="s">
        <v>389</v>
      </c>
      <c r="C1937" t="s">
        <v>44</v>
      </c>
      <c r="D1937" t="s">
        <v>4893</v>
      </c>
      <c r="E1937" s="3">
        <v>40711</v>
      </c>
      <c r="F1937" t="s">
        <v>3128</v>
      </c>
      <c r="G1937" t="s">
        <v>41</v>
      </c>
      <c r="H1937" s="3">
        <v>40716</v>
      </c>
      <c r="I1937" s="3">
        <v>40718</v>
      </c>
      <c r="J1937">
        <v>7</v>
      </c>
      <c r="K1937" t="s">
        <v>8399</v>
      </c>
      <c r="L1937" s="5">
        <v>4.8330000000000002</v>
      </c>
      <c r="M1937">
        <v>2011</v>
      </c>
      <c r="N1937">
        <f t="shared" si="60"/>
        <v>2</v>
      </c>
      <c r="O1937" t="str">
        <f t="shared" si="61"/>
        <v>Friday</v>
      </c>
      <c r="P1937" s="14">
        <v>0.36045977011494251</v>
      </c>
    </row>
    <row r="1938" spans="1:16" x14ac:dyDescent="0.35">
      <c r="A1938">
        <v>1937</v>
      </c>
      <c r="B1938" t="s">
        <v>389</v>
      </c>
      <c r="C1938" t="s">
        <v>44</v>
      </c>
      <c r="D1938" t="s">
        <v>4893</v>
      </c>
      <c r="E1938" s="3">
        <v>40711</v>
      </c>
      <c r="F1938" t="s">
        <v>4895</v>
      </c>
      <c r="G1938" t="s">
        <v>41</v>
      </c>
      <c r="H1938" s="3">
        <v>40716</v>
      </c>
      <c r="I1938" s="3">
        <v>40716</v>
      </c>
      <c r="J1938">
        <v>5</v>
      </c>
      <c r="K1938" t="s">
        <v>8400</v>
      </c>
      <c r="L1938" s="5">
        <v>9.2460000000000004</v>
      </c>
      <c r="M1938">
        <v>2011</v>
      </c>
      <c r="N1938">
        <f t="shared" si="60"/>
        <v>0</v>
      </c>
      <c r="O1938" t="str">
        <f t="shared" si="61"/>
        <v>Friday</v>
      </c>
      <c r="P1938" s="14">
        <v>8.9677419354838708E-2</v>
      </c>
    </row>
    <row r="1939" spans="1:16" x14ac:dyDescent="0.35">
      <c r="A1939">
        <v>1938</v>
      </c>
      <c r="B1939" t="s">
        <v>389</v>
      </c>
      <c r="C1939" t="s">
        <v>44</v>
      </c>
      <c r="D1939" t="s">
        <v>4893</v>
      </c>
      <c r="E1939" s="3">
        <v>40711</v>
      </c>
      <c r="F1939" t="s">
        <v>4897</v>
      </c>
      <c r="G1939" t="s">
        <v>41</v>
      </c>
      <c r="H1939" s="3">
        <v>40716</v>
      </c>
      <c r="I1939" s="3">
        <v>40716</v>
      </c>
      <c r="J1939">
        <v>5</v>
      </c>
      <c r="K1939" t="s">
        <v>8400</v>
      </c>
      <c r="L1939" s="5">
        <v>21.324999999999999</v>
      </c>
      <c r="M1939">
        <v>2011</v>
      </c>
      <c r="N1939">
        <f t="shared" si="60"/>
        <v>0</v>
      </c>
      <c r="O1939" t="str">
        <f t="shared" si="61"/>
        <v>Friday</v>
      </c>
      <c r="P1939" s="14">
        <v>0.16975609756097562</v>
      </c>
    </row>
    <row r="1940" spans="1:16" x14ac:dyDescent="0.35">
      <c r="A1940">
        <v>1939</v>
      </c>
      <c r="B1940" t="s">
        <v>2649</v>
      </c>
      <c r="C1940" t="s">
        <v>84</v>
      </c>
      <c r="D1940" t="s">
        <v>4898</v>
      </c>
      <c r="E1940" s="3">
        <v>40600</v>
      </c>
      <c r="F1940" t="s">
        <v>4900</v>
      </c>
      <c r="G1940" t="s">
        <v>139</v>
      </c>
      <c r="H1940" s="3">
        <v>40603</v>
      </c>
      <c r="I1940" s="3">
        <v>40603</v>
      </c>
      <c r="J1940">
        <v>3</v>
      </c>
      <c r="K1940" t="s">
        <v>8400</v>
      </c>
      <c r="L1940" s="5">
        <v>3.8940000000000001</v>
      </c>
      <c r="M1940">
        <v>2011</v>
      </c>
      <c r="N1940">
        <f t="shared" si="60"/>
        <v>0</v>
      </c>
      <c r="O1940" t="str">
        <f t="shared" si="61"/>
        <v>Saturday</v>
      </c>
      <c r="P1940" s="14">
        <v>0.36893617021276598</v>
      </c>
    </row>
    <row r="1941" spans="1:16" x14ac:dyDescent="0.35">
      <c r="A1941">
        <v>1940</v>
      </c>
      <c r="B1941" t="s">
        <v>2649</v>
      </c>
      <c r="C1941" t="s">
        <v>84</v>
      </c>
      <c r="D1941" t="s">
        <v>4898</v>
      </c>
      <c r="E1941" s="3">
        <v>40600</v>
      </c>
      <c r="F1941" t="s">
        <v>890</v>
      </c>
      <c r="G1941" t="s">
        <v>139</v>
      </c>
      <c r="H1941" s="3">
        <v>40603</v>
      </c>
      <c r="I1941" s="3">
        <v>40603</v>
      </c>
      <c r="J1941">
        <v>3</v>
      </c>
      <c r="K1941" t="s">
        <v>8400</v>
      </c>
      <c r="L1941" s="5">
        <v>33.298999999999999</v>
      </c>
      <c r="M1941">
        <v>2011</v>
      </c>
      <c r="N1941">
        <f t="shared" si="60"/>
        <v>0</v>
      </c>
      <c r="O1941" t="str">
        <f t="shared" si="61"/>
        <v>Saturday</v>
      </c>
      <c r="P1941" s="14">
        <v>3.9850746268656714E-2</v>
      </c>
    </row>
    <row r="1942" spans="1:16" x14ac:dyDescent="0.35">
      <c r="A1942">
        <v>1941</v>
      </c>
      <c r="B1942" t="s">
        <v>2649</v>
      </c>
      <c r="C1942" t="s">
        <v>84</v>
      </c>
      <c r="D1942" t="s">
        <v>4898</v>
      </c>
      <c r="E1942" s="3">
        <v>40600</v>
      </c>
      <c r="F1942" t="s">
        <v>1984</v>
      </c>
      <c r="G1942" t="s">
        <v>139</v>
      </c>
      <c r="H1942" s="3">
        <v>40603</v>
      </c>
      <c r="I1942" s="3">
        <v>40603</v>
      </c>
      <c r="J1942">
        <v>3</v>
      </c>
      <c r="K1942" t="s">
        <v>8400</v>
      </c>
      <c r="L1942" s="5">
        <v>8.2029999999999994</v>
      </c>
      <c r="M1942">
        <v>2011</v>
      </c>
      <c r="N1942">
        <f t="shared" si="60"/>
        <v>0</v>
      </c>
      <c r="O1942" t="str">
        <f t="shared" si="61"/>
        <v>Saturday</v>
      </c>
      <c r="P1942" s="14">
        <v>0</v>
      </c>
    </row>
    <row r="1943" spans="1:16" x14ac:dyDescent="0.35">
      <c r="A1943">
        <v>1942</v>
      </c>
      <c r="B1943" t="s">
        <v>621</v>
      </c>
      <c r="C1943" t="s">
        <v>44</v>
      </c>
      <c r="D1943" t="s">
        <v>4901</v>
      </c>
      <c r="E1943" s="3">
        <v>41844</v>
      </c>
      <c r="F1943" t="s">
        <v>4485</v>
      </c>
      <c r="G1943" t="s">
        <v>41</v>
      </c>
      <c r="H1943" s="3">
        <v>41849</v>
      </c>
      <c r="I1943" s="3">
        <v>41851</v>
      </c>
      <c r="J1943">
        <v>7</v>
      </c>
      <c r="K1943" t="s">
        <v>8399</v>
      </c>
      <c r="L1943" s="5">
        <v>2.214</v>
      </c>
      <c r="M1943">
        <v>2014</v>
      </c>
      <c r="N1943">
        <f t="shared" si="60"/>
        <v>2</v>
      </c>
      <c r="O1943" t="str">
        <f t="shared" si="61"/>
        <v>Thursday</v>
      </c>
      <c r="P1943" s="14">
        <v>0.30555555555555558</v>
      </c>
    </row>
    <row r="1944" spans="1:16" x14ac:dyDescent="0.35">
      <c r="A1944">
        <v>1943</v>
      </c>
      <c r="B1944" t="s">
        <v>621</v>
      </c>
      <c r="C1944" t="s">
        <v>44</v>
      </c>
      <c r="D1944" t="s">
        <v>4901</v>
      </c>
      <c r="E1944" s="3">
        <v>41844</v>
      </c>
      <c r="F1944" t="s">
        <v>4904</v>
      </c>
      <c r="G1944" t="s">
        <v>41</v>
      </c>
      <c r="H1944" s="3">
        <v>41849</v>
      </c>
      <c r="I1944" s="3">
        <v>41849</v>
      </c>
      <c r="J1944">
        <v>5</v>
      </c>
      <c r="K1944" t="s">
        <v>8400</v>
      </c>
      <c r="L1944" s="5">
        <v>11.074999999999999</v>
      </c>
      <c r="M1944">
        <v>2014</v>
      </c>
      <c r="N1944">
        <f t="shared" si="60"/>
        <v>0</v>
      </c>
      <c r="O1944" t="str">
        <f t="shared" si="61"/>
        <v>Thursday</v>
      </c>
      <c r="P1944" s="14">
        <v>0.42877192982456136</v>
      </c>
    </row>
    <row r="1945" spans="1:16" x14ac:dyDescent="0.35">
      <c r="A1945">
        <v>1944</v>
      </c>
      <c r="B1945" t="s">
        <v>4906</v>
      </c>
      <c r="C1945" t="s">
        <v>30</v>
      </c>
      <c r="D1945" t="s">
        <v>4907</v>
      </c>
      <c r="E1945" s="3">
        <v>41342</v>
      </c>
      <c r="F1945" t="s">
        <v>2413</v>
      </c>
      <c r="G1945" t="s">
        <v>41</v>
      </c>
      <c r="H1945" s="3">
        <v>41347</v>
      </c>
      <c r="I1945" s="3">
        <v>41347</v>
      </c>
      <c r="J1945">
        <v>5</v>
      </c>
      <c r="K1945" t="s">
        <v>8400</v>
      </c>
      <c r="L1945" s="5">
        <v>7.5030000000000001</v>
      </c>
      <c r="M1945">
        <v>2013</v>
      </c>
      <c r="N1945">
        <f t="shared" si="60"/>
        <v>0</v>
      </c>
      <c r="O1945" t="str">
        <f t="shared" si="61"/>
        <v>Saturday</v>
      </c>
      <c r="P1945" s="14">
        <v>0.4400752342367944</v>
      </c>
    </row>
    <row r="1946" spans="1:16" x14ac:dyDescent="0.35">
      <c r="A1946">
        <v>1945</v>
      </c>
      <c r="B1946" t="s">
        <v>4909</v>
      </c>
      <c r="C1946" t="s">
        <v>30</v>
      </c>
      <c r="D1946" t="s">
        <v>4910</v>
      </c>
      <c r="E1946" s="3">
        <v>41712</v>
      </c>
      <c r="F1946" t="s">
        <v>1421</v>
      </c>
      <c r="G1946" t="s">
        <v>41</v>
      </c>
      <c r="H1946" s="3">
        <v>41717</v>
      </c>
      <c r="I1946" s="3">
        <v>41717</v>
      </c>
      <c r="J1946">
        <v>5</v>
      </c>
      <c r="K1946" t="s">
        <v>8400</v>
      </c>
      <c r="L1946" s="5">
        <v>4.3689999999999998</v>
      </c>
      <c r="M1946">
        <v>2014</v>
      </c>
      <c r="N1946">
        <f t="shared" si="60"/>
        <v>0</v>
      </c>
      <c r="O1946" t="str">
        <f t="shared" si="61"/>
        <v>Friday</v>
      </c>
      <c r="P1946" s="14">
        <v>-8.636761832026775E-2</v>
      </c>
    </row>
    <row r="1947" spans="1:16" x14ac:dyDescent="0.35">
      <c r="A1947">
        <v>1946</v>
      </c>
      <c r="B1947" t="s">
        <v>4912</v>
      </c>
      <c r="C1947" t="s">
        <v>44</v>
      </c>
      <c r="D1947" t="s">
        <v>4914</v>
      </c>
      <c r="E1947" s="3">
        <v>41914</v>
      </c>
      <c r="F1947" t="s">
        <v>2563</v>
      </c>
      <c r="G1947" t="s">
        <v>242</v>
      </c>
      <c r="H1947" s="3">
        <v>41914</v>
      </c>
      <c r="I1947" s="3">
        <v>41916</v>
      </c>
      <c r="J1947">
        <v>2</v>
      </c>
      <c r="K1947" t="s">
        <v>8399</v>
      </c>
      <c r="L1947" s="5">
        <v>2.2599999999999998</v>
      </c>
      <c r="M1947">
        <v>2014</v>
      </c>
      <c r="N1947">
        <f t="shared" si="60"/>
        <v>2</v>
      </c>
      <c r="O1947" t="str">
        <f t="shared" si="61"/>
        <v>Thursday</v>
      </c>
      <c r="P1947" s="14">
        <v>0.43157894736842101</v>
      </c>
    </row>
    <row r="1948" spans="1:16" x14ac:dyDescent="0.35">
      <c r="A1948">
        <v>1947</v>
      </c>
      <c r="B1948" t="s">
        <v>4912</v>
      </c>
      <c r="C1948" t="s">
        <v>44</v>
      </c>
      <c r="D1948" t="s">
        <v>4914</v>
      </c>
      <c r="E1948" s="3">
        <v>41914</v>
      </c>
      <c r="F1948" t="s">
        <v>4916</v>
      </c>
      <c r="G1948" t="s">
        <v>242</v>
      </c>
      <c r="H1948" s="3">
        <v>41914</v>
      </c>
      <c r="I1948" s="3">
        <v>41914</v>
      </c>
      <c r="J1948">
        <v>0</v>
      </c>
      <c r="K1948" t="s">
        <v>8400</v>
      </c>
      <c r="L1948" s="5">
        <v>131.04</v>
      </c>
      <c r="M1948">
        <v>2014</v>
      </c>
      <c r="N1948">
        <f t="shared" si="60"/>
        <v>0</v>
      </c>
      <c r="O1948" t="str">
        <f t="shared" si="61"/>
        <v>Thursday</v>
      </c>
      <c r="P1948" s="14">
        <v>0.39990610328638498</v>
      </c>
    </row>
    <row r="1949" spans="1:16" x14ac:dyDescent="0.35">
      <c r="A1949">
        <v>1948</v>
      </c>
      <c r="B1949" t="s">
        <v>4912</v>
      </c>
      <c r="C1949" t="s">
        <v>44</v>
      </c>
      <c r="D1949" t="s">
        <v>4914</v>
      </c>
      <c r="E1949" s="3">
        <v>41914</v>
      </c>
      <c r="F1949" t="s">
        <v>3018</v>
      </c>
      <c r="G1949" t="s">
        <v>242</v>
      </c>
      <c r="H1949" s="3">
        <v>41914</v>
      </c>
      <c r="I1949" s="3">
        <v>41914</v>
      </c>
      <c r="J1949">
        <v>0</v>
      </c>
      <c r="K1949" t="s">
        <v>8400</v>
      </c>
      <c r="L1949" s="5">
        <v>13.507</v>
      </c>
      <c r="M1949">
        <v>2014</v>
      </c>
      <c r="N1949">
        <f t="shared" si="60"/>
        <v>0</v>
      </c>
      <c r="O1949" t="str">
        <f t="shared" si="61"/>
        <v>Thursday</v>
      </c>
      <c r="P1949" s="14">
        <v>0.36989690721649493</v>
      </c>
    </row>
    <row r="1950" spans="1:16" x14ac:dyDescent="0.35">
      <c r="A1950">
        <v>1949</v>
      </c>
      <c r="B1950" t="s">
        <v>4912</v>
      </c>
      <c r="C1950" t="s">
        <v>44</v>
      </c>
      <c r="D1950" t="s">
        <v>4914</v>
      </c>
      <c r="E1950" s="3">
        <v>41914</v>
      </c>
      <c r="F1950" t="s">
        <v>2118</v>
      </c>
      <c r="G1950" t="s">
        <v>242</v>
      </c>
      <c r="H1950" s="3">
        <v>41914</v>
      </c>
      <c r="I1950" s="3">
        <v>41914</v>
      </c>
      <c r="J1950">
        <v>0</v>
      </c>
      <c r="K1950" t="s">
        <v>8400</v>
      </c>
      <c r="L1950" s="5">
        <v>71.495999999999995</v>
      </c>
      <c r="M1950">
        <v>2014</v>
      </c>
      <c r="N1950">
        <f t="shared" si="60"/>
        <v>0</v>
      </c>
      <c r="O1950" t="str">
        <f t="shared" si="61"/>
        <v>Thursday</v>
      </c>
      <c r="P1950" s="14">
        <v>0.32924623115577889</v>
      </c>
    </row>
    <row r="1951" spans="1:16" x14ac:dyDescent="0.35">
      <c r="A1951">
        <v>1950</v>
      </c>
      <c r="B1951" t="s">
        <v>2856</v>
      </c>
      <c r="C1951" t="s">
        <v>30</v>
      </c>
      <c r="D1951" t="s">
        <v>4917</v>
      </c>
      <c r="E1951" s="3">
        <v>41541</v>
      </c>
      <c r="F1951" t="s">
        <v>4919</v>
      </c>
      <c r="G1951" t="s">
        <v>41</v>
      </c>
      <c r="H1951" s="3">
        <v>41546</v>
      </c>
      <c r="I1951" s="3">
        <v>41546</v>
      </c>
      <c r="J1951">
        <v>5</v>
      </c>
      <c r="K1951" t="s">
        <v>8400</v>
      </c>
      <c r="L1951" s="5">
        <v>21.460999999999999</v>
      </c>
      <c r="M1951">
        <v>2013</v>
      </c>
      <c r="N1951">
        <f t="shared" si="60"/>
        <v>0</v>
      </c>
      <c r="O1951" t="str">
        <f t="shared" si="61"/>
        <v>Tuesday</v>
      </c>
      <c r="P1951" s="14">
        <v>0.29895833333333333</v>
      </c>
    </row>
    <row r="1952" spans="1:16" x14ac:dyDescent="0.35">
      <c r="A1952">
        <v>1951</v>
      </c>
      <c r="B1952" t="s">
        <v>2856</v>
      </c>
      <c r="C1952" t="s">
        <v>30</v>
      </c>
      <c r="D1952" t="s">
        <v>4917</v>
      </c>
      <c r="E1952" s="3">
        <v>41541</v>
      </c>
      <c r="F1952" t="s">
        <v>4568</v>
      </c>
      <c r="G1952" t="s">
        <v>41</v>
      </c>
      <c r="H1952" s="3">
        <v>41546</v>
      </c>
      <c r="I1952" s="3">
        <v>41549</v>
      </c>
      <c r="J1952">
        <v>8</v>
      </c>
      <c r="K1952" t="s">
        <v>8399</v>
      </c>
      <c r="L1952" s="5">
        <v>13.084</v>
      </c>
      <c r="M1952">
        <v>2013</v>
      </c>
      <c r="N1952">
        <f t="shared" si="60"/>
        <v>3</v>
      </c>
      <c r="O1952" t="str">
        <f t="shared" si="61"/>
        <v>Tuesday</v>
      </c>
      <c r="P1952" s="14">
        <v>0.35111111111111115</v>
      </c>
    </row>
    <row r="1953" spans="1:16" x14ac:dyDescent="0.35">
      <c r="A1953">
        <v>1952</v>
      </c>
      <c r="B1953" t="s">
        <v>2856</v>
      </c>
      <c r="C1953" t="s">
        <v>30</v>
      </c>
      <c r="D1953" t="s">
        <v>4917</v>
      </c>
      <c r="E1953" s="3">
        <v>41541</v>
      </c>
      <c r="F1953" t="s">
        <v>4921</v>
      </c>
      <c r="G1953" t="s">
        <v>41</v>
      </c>
      <c r="H1953" s="3">
        <v>41546</v>
      </c>
      <c r="I1953" s="3">
        <v>41546</v>
      </c>
      <c r="J1953">
        <v>5</v>
      </c>
      <c r="K1953" t="s">
        <v>8400</v>
      </c>
      <c r="L1953" s="5">
        <v>1.5820000000000001</v>
      </c>
      <c r="M1953">
        <v>2013</v>
      </c>
      <c r="N1953">
        <f t="shared" si="60"/>
        <v>0</v>
      </c>
      <c r="O1953" t="str">
        <f t="shared" si="61"/>
        <v>Tuesday</v>
      </c>
      <c r="P1953" s="14">
        <v>0.06</v>
      </c>
    </row>
    <row r="1954" spans="1:16" x14ac:dyDescent="0.35">
      <c r="A1954">
        <v>1953</v>
      </c>
      <c r="B1954" t="s">
        <v>2856</v>
      </c>
      <c r="C1954" t="s">
        <v>30</v>
      </c>
      <c r="D1954" t="s">
        <v>4917</v>
      </c>
      <c r="E1954" s="3">
        <v>41541</v>
      </c>
      <c r="F1954" t="s">
        <v>2091</v>
      </c>
      <c r="G1954" t="s">
        <v>41</v>
      </c>
      <c r="H1954" s="3">
        <v>41546</v>
      </c>
      <c r="I1954" s="3">
        <v>41546</v>
      </c>
      <c r="J1954">
        <v>5</v>
      </c>
      <c r="K1954" t="s">
        <v>8400</v>
      </c>
      <c r="L1954" s="5">
        <v>4.0170000000000003</v>
      </c>
      <c r="M1954">
        <v>2013</v>
      </c>
      <c r="N1954">
        <f t="shared" si="60"/>
        <v>0</v>
      </c>
      <c r="O1954" t="str">
        <f t="shared" si="61"/>
        <v>Tuesday</v>
      </c>
      <c r="P1954" s="14">
        <v>0.46956521739130436</v>
      </c>
    </row>
    <row r="1955" spans="1:16" x14ac:dyDescent="0.35">
      <c r="A1955">
        <v>1954</v>
      </c>
      <c r="B1955" t="s">
        <v>2856</v>
      </c>
      <c r="C1955" t="s">
        <v>30</v>
      </c>
      <c r="D1955" t="s">
        <v>4917</v>
      </c>
      <c r="E1955" s="3">
        <v>41541</v>
      </c>
      <c r="F1955" t="s">
        <v>2057</v>
      </c>
      <c r="G1955" t="s">
        <v>41</v>
      </c>
      <c r="H1955" s="3">
        <v>41546</v>
      </c>
      <c r="I1955" s="3">
        <v>41546</v>
      </c>
      <c r="J1955">
        <v>5</v>
      </c>
      <c r="K1955" t="s">
        <v>8400</v>
      </c>
      <c r="L1955" s="5">
        <v>18.247</v>
      </c>
      <c r="M1955">
        <v>2013</v>
      </c>
      <c r="N1955">
        <f t="shared" si="60"/>
        <v>0</v>
      </c>
      <c r="O1955" t="str">
        <f t="shared" si="61"/>
        <v>Tuesday</v>
      </c>
      <c r="P1955" s="14">
        <v>0.30976744186046512</v>
      </c>
    </row>
    <row r="1956" spans="1:16" x14ac:dyDescent="0.35">
      <c r="A1956">
        <v>1955</v>
      </c>
      <c r="B1956" t="s">
        <v>2856</v>
      </c>
      <c r="C1956" t="s">
        <v>30</v>
      </c>
      <c r="D1956" t="s">
        <v>4917</v>
      </c>
      <c r="E1956" s="3">
        <v>41541</v>
      </c>
      <c r="F1956" t="s">
        <v>1802</v>
      </c>
      <c r="G1956" t="s">
        <v>41</v>
      </c>
      <c r="H1956" s="3">
        <v>41546</v>
      </c>
      <c r="I1956" s="3">
        <v>41546</v>
      </c>
      <c r="J1956">
        <v>5</v>
      </c>
      <c r="K1956" t="s">
        <v>8400</v>
      </c>
      <c r="L1956" s="5">
        <v>2.8220000000000001</v>
      </c>
      <c r="M1956">
        <v>2013</v>
      </c>
      <c r="N1956">
        <f t="shared" si="60"/>
        <v>0</v>
      </c>
      <c r="O1956" t="str">
        <f t="shared" si="61"/>
        <v>Tuesday</v>
      </c>
      <c r="P1956" s="14">
        <v>0.48599999999999999</v>
      </c>
    </row>
    <row r="1957" spans="1:16" x14ac:dyDescent="0.35">
      <c r="A1957">
        <v>1956</v>
      </c>
      <c r="B1957" t="s">
        <v>4923</v>
      </c>
      <c r="C1957" t="s">
        <v>30</v>
      </c>
      <c r="D1957" t="s">
        <v>4924</v>
      </c>
      <c r="E1957" s="3">
        <v>41353</v>
      </c>
      <c r="F1957" t="s">
        <v>1011</v>
      </c>
      <c r="G1957" t="s">
        <v>41</v>
      </c>
      <c r="H1957" s="3">
        <v>41358</v>
      </c>
      <c r="I1957" s="3">
        <v>41358</v>
      </c>
      <c r="J1957">
        <v>5</v>
      </c>
      <c r="K1957" t="s">
        <v>8400</v>
      </c>
      <c r="L1957" s="5">
        <v>2.2229999999999999</v>
      </c>
      <c r="M1957">
        <v>2013</v>
      </c>
      <c r="N1957">
        <f t="shared" si="60"/>
        <v>0</v>
      </c>
      <c r="O1957" t="str">
        <f t="shared" si="61"/>
        <v>Wednesday</v>
      </c>
      <c r="P1957" s="14">
        <v>0.28153846153846157</v>
      </c>
    </row>
    <row r="1958" spans="1:16" x14ac:dyDescent="0.35">
      <c r="A1958">
        <v>1957</v>
      </c>
      <c r="B1958" t="s">
        <v>4923</v>
      </c>
      <c r="C1958" t="s">
        <v>30</v>
      </c>
      <c r="D1958" t="s">
        <v>4924</v>
      </c>
      <c r="E1958" s="3">
        <v>41353</v>
      </c>
      <c r="F1958" t="s">
        <v>3243</v>
      </c>
      <c r="G1958" t="s">
        <v>41</v>
      </c>
      <c r="H1958" s="3">
        <v>41358</v>
      </c>
      <c r="I1958" s="3">
        <v>41358</v>
      </c>
      <c r="J1958">
        <v>5</v>
      </c>
      <c r="K1958" t="s">
        <v>8400</v>
      </c>
      <c r="L1958" s="5">
        <v>1.341</v>
      </c>
      <c r="M1958">
        <v>2013</v>
      </c>
      <c r="N1958">
        <f t="shared" si="60"/>
        <v>0</v>
      </c>
      <c r="O1958" t="str">
        <f t="shared" si="61"/>
        <v>Wednesday</v>
      </c>
      <c r="P1958" s="14">
        <v>0.14080000000000001</v>
      </c>
    </row>
    <row r="1959" spans="1:16" x14ac:dyDescent="0.35">
      <c r="A1959">
        <v>1958</v>
      </c>
      <c r="B1959" t="s">
        <v>4923</v>
      </c>
      <c r="C1959" t="s">
        <v>30</v>
      </c>
      <c r="D1959" t="s">
        <v>4924</v>
      </c>
      <c r="E1959" s="3">
        <v>41353</v>
      </c>
      <c r="F1959" t="s">
        <v>4926</v>
      </c>
      <c r="G1959" t="s">
        <v>41</v>
      </c>
      <c r="H1959" s="3">
        <v>41358</v>
      </c>
      <c r="I1959" s="3">
        <v>41358</v>
      </c>
      <c r="J1959">
        <v>5</v>
      </c>
      <c r="K1959" t="s">
        <v>8400</v>
      </c>
      <c r="L1959" s="5">
        <v>1.0229999999999999</v>
      </c>
      <c r="M1959">
        <v>2013</v>
      </c>
      <c r="N1959">
        <f t="shared" si="60"/>
        <v>0</v>
      </c>
      <c r="O1959" t="str">
        <f t="shared" si="61"/>
        <v>Wednesday</v>
      </c>
      <c r="P1959" s="14">
        <v>0.21025641025641023</v>
      </c>
    </row>
    <row r="1960" spans="1:16" x14ac:dyDescent="0.35">
      <c r="A1960">
        <v>1959</v>
      </c>
      <c r="B1960" t="s">
        <v>4923</v>
      </c>
      <c r="C1960" t="s">
        <v>30</v>
      </c>
      <c r="D1960" t="s">
        <v>4924</v>
      </c>
      <c r="E1960" s="3">
        <v>41353</v>
      </c>
      <c r="F1960" t="s">
        <v>4928</v>
      </c>
      <c r="G1960" t="s">
        <v>41</v>
      </c>
      <c r="H1960" s="3">
        <v>41358</v>
      </c>
      <c r="I1960" s="3">
        <v>41358</v>
      </c>
      <c r="J1960">
        <v>5</v>
      </c>
      <c r="K1960" t="s">
        <v>8400</v>
      </c>
      <c r="L1960" s="5">
        <v>10.307</v>
      </c>
      <c r="M1960">
        <v>2013</v>
      </c>
      <c r="N1960">
        <f t="shared" si="60"/>
        <v>0</v>
      </c>
      <c r="O1960" t="str">
        <f t="shared" si="61"/>
        <v>Wednesday</v>
      </c>
      <c r="P1960" s="14">
        <v>9.6453900709219872E-3</v>
      </c>
    </row>
    <row r="1961" spans="1:16" x14ac:dyDescent="0.35">
      <c r="A1961">
        <v>1960</v>
      </c>
      <c r="B1961" t="s">
        <v>4923</v>
      </c>
      <c r="C1961" t="s">
        <v>30</v>
      </c>
      <c r="D1961" t="s">
        <v>4924</v>
      </c>
      <c r="E1961" s="3">
        <v>41353</v>
      </c>
      <c r="F1961" t="s">
        <v>4854</v>
      </c>
      <c r="G1961" t="s">
        <v>41</v>
      </c>
      <c r="H1961" s="3">
        <v>41358</v>
      </c>
      <c r="I1961" s="3">
        <v>41361</v>
      </c>
      <c r="J1961">
        <v>8</v>
      </c>
      <c r="K1961" t="s">
        <v>8399</v>
      </c>
      <c r="L1961" s="5">
        <v>9.9149999999999991</v>
      </c>
      <c r="M1961">
        <v>2013</v>
      </c>
      <c r="N1961">
        <f t="shared" si="60"/>
        <v>3</v>
      </c>
      <c r="O1961" t="str">
        <f t="shared" si="61"/>
        <v>Wednesday</v>
      </c>
      <c r="P1961" s="14">
        <v>0.41056338028169009</v>
      </c>
    </row>
    <row r="1962" spans="1:16" x14ac:dyDescent="0.35">
      <c r="A1962">
        <v>1961</v>
      </c>
      <c r="B1962" t="s">
        <v>4923</v>
      </c>
      <c r="C1962" t="s">
        <v>30</v>
      </c>
      <c r="D1962" t="s">
        <v>4924</v>
      </c>
      <c r="E1962" s="3">
        <v>41353</v>
      </c>
      <c r="F1962" t="s">
        <v>4916</v>
      </c>
      <c r="G1962" t="s">
        <v>41</v>
      </c>
      <c r="H1962" s="3">
        <v>41358</v>
      </c>
      <c r="I1962" s="3">
        <v>41358</v>
      </c>
      <c r="J1962">
        <v>5</v>
      </c>
      <c r="K1962" t="s">
        <v>8400</v>
      </c>
      <c r="L1962" s="5">
        <v>81.665000000000006</v>
      </c>
      <c r="M1962">
        <v>2013</v>
      </c>
      <c r="N1962">
        <f t="shared" si="60"/>
        <v>0</v>
      </c>
      <c r="O1962" t="str">
        <f t="shared" si="61"/>
        <v>Wednesday</v>
      </c>
      <c r="P1962" s="14">
        <v>0.39990610328638498</v>
      </c>
    </row>
    <row r="1963" spans="1:16" x14ac:dyDescent="0.35">
      <c r="A1963">
        <v>1962</v>
      </c>
      <c r="B1963" t="s">
        <v>4923</v>
      </c>
      <c r="C1963" t="s">
        <v>30</v>
      </c>
      <c r="D1963" t="s">
        <v>4924</v>
      </c>
      <c r="E1963" s="3">
        <v>41353</v>
      </c>
      <c r="F1963" t="s">
        <v>1113</v>
      </c>
      <c r="G1963" t="s">
        <v>41</v>
      </c>
      <c r="H1963" s="3">
        <v>41358</v>
      </c>
      <c r="I1963" s="3">
        <v>41360</v>
      </c>
      <c r="J1963">
        <v>7</v>
      </c>
      <c r="K1963" t="s">
        <v>8399</v>
      </c>
      <c r="L1963" s="5">
        <v>8.6170000000000009</v>
      </c>
      <c r="M1963">
        <v>2013</v>
      </c>
      <c r="N1963">
        <f t="shared" si="60"/>
        <v>2</v>
      </c>
      <c r="O1963" t="str">
        <f t="shared" si="61"/>
        <v>Wednesday</v>
      </c>
      <c r="P1963" s="14">
        <v>0.26794520547945211</v>
      </c>
    </row>
    <row r="1964" spans="1:16" x14ac:dyDescent="0.35">
      <c r="A1964">
        <v>1963</v>
      </c>
      <c r="B1964" t="s">
        <v>978</v>
      </c>
      <c r="C1964" t="s">
        <v>84</v>
      </c>
      <c r="D1964" t="s">
        <v>4929</v>
      </c>
      <c r="E1964" s="3">
        <v>41430</v>
      </c>
      <c r="F1964" t="s">
        <v>2565</v>
      </c>
      <c r="G1964" t="s">
        <v>41</v>
      </c>
      <c r="H1964" s="3">
        <v>41435</v>
      </c>
      <c r="I1964" s="3">
        <v>41436</v>
      </c>
      <c r="J1964">
        <v>6</v>
      </c>
      <c r="K1964" t="s">
        <v>8399</v>
      </c>
      <c r="L1964" s="5">
        <v>169.40299999999999</v>
      </c>
      <c r="M1964">
        <v>2013</v>
      </c>
      <c r="N1964">
        <f t="shared" si="60"/>
        <v>1</v>
      </c>
      <c r="O1964" t="str">
        <f t="shared" si="61"/>
        <v>Wednesday</v>
      </c>
      <c r="P1964" s="14">
        <v>0.17001992825827025</v>
      </c>
    </row>
    <row r="1965" spans="1:16" x14ac:dyDescent="0.35">
      <c r="A1965">
        <v>1964</v>
      </c>
      <c r="B1965" t="s">
        <v>978</v>
      </c>
      <c r="C1965" t="s">
        <v>84</v>
      </c>
      <c r="D1965" t="s">
        <v>4929</v>
      </c>
      <c r="E1965" s="3">
        <v>41430</v>
      </c>
      <c r="F1965" t="s">
        <v>567</v>
      </c>
      <c r="G1965" t="s">
        <v>41</v>
      </c>
      <c r="H1965" s="3">
        <v>41435</v>
      </c>
      <c r="I1965" s="3">
        <v>41437</v>
      </c>
      <c r="J1965">
        <v>7</v>
      </c>
      <c r="K1965" t="s">
        <v>8399</v>
      </c>
      <c r="L1965" s="5">
        <v>22.137</v>
      </c>
      <c r="M1965">
        <v>2013</v>
      </c>
      <c r="N1965">
        <f t="shared" si="60"/>
        <v>2</v>
      </c>
      <c r="O1965" t="str">
        <f t="shared" si="61"/>
        <v>Wednesday</v>
      </c>
      <c r="P1965" s="14">
        <v>8.9411764705882343E-2</v>
      </c>
    </row>
    <row r="1966" spans="1:16" x14ac:dyDescent="0.35">
      <c r="A1966">
        <v>1965</v>
      </c>
      <c r="B1966" t="s">
        <v>978</v>
      </c>
      <c r="C1966" t="s">
        <v>84</v>
      </c>
      <c r="D1966" t="s">
        <v>4929</v>
      </c>
      <c r="E1966" s="3">
        <v>41430</v>
      </c>
      <c r="F1966" t="s">
        <v>2445</v>
      </c>
      <c r="G1966" t="s">
        <v>41</v>
      </c>
      <c r="H1966" s="3">
        <v>41435</v>
      </c>
      <c r="I1966" s="3">
        <v>41435</v>
      </c>
      <c r="J1966">
        <v>5</v>
      </c>
      <c r="K1966" t="s">
        <v>8400</v>
      </c>
      <c r="L1966" s="5">
        <v>7.0780000000000003</v>
      </c>
      <c r="M1966">
        <v>2013</v>
      </c>
      <c r="N1966">
        <f t="shared" si="60"/>
        <v>0</v>
      </c>
      <c r="O1966" t="str">
        <f t="shared" si="61"/>
        <v>Wednesday</v>
      </c>
      <c r="P1966" s="14">
        <v>5.9819819819819819E-2</v>
      </c>
    </row>
    <row r="1967" spans="1:16" x14ac:dyDescent="0.35">
      <c r="A1967">
        <v>1966</v>
      </c>
      <c r="B1967" t="s">
        <v>4320</v>
      </c>
      <c r="C1967" t="s">
        <v>199</v>
      </c>
      <c r="D1967" t="s">
        <v>4930</v>
      </c>
      <c r="E1967" s="3">
        <v>41835</v>
      </c>
      <c r="F1967" t="s">
        <v>4932</v>
      </c>
      <c r="G1967" t="s">
        <v>139</v>
      </c>
      <c r="H1967" s="3">
        <v>41838</v>
      </c>
      <c r="I1967" s="3">
        <v>41838</v>
      </c>
      <c r="J1967">
        <v>3</v>
      </c>
      <c r="K1967" t="s">
        <v>8400</v>
      </c>
      <c r="L1967" s="5">
        <v>5.6660000000000004</v>
      </c>
      <c r="M1967">
        <v>2014</v>
      </c>
      <c r="N1967">
        <f t="shared" si="60"/>
        <v>0</v>
      </c>
      <c r="O1967" t="str">
        <f t="shared" si="61"/>
        <v>Tuesday</v>
      </c>
      <c r="P1967" s="14">
        <v>0.24941176470588236</v>
      </c>
    </row>
    <row r="1968" spans="1:16" x14ac:dyDescent="0.35">
      <c r="A1968">
        <v>1967</v>
      </c>
      <c r="B1968" t="s">
        <v>303</v>
      </c>
      <c r="C1968" t="s">
        <v>30</v>
      </c>
      <c r="D1968" t="s">
        <v>4934</v>
      </c>
      <c r="E1968" s="3">
        <v>41227</v>
      </c>
      <c r="F1968" t="s">
        <v>3077</v>
      </c>
      <c r="G1968" t="s">
        <v>155</v>
      </c>
      <c r="H1968" s="3">
        <v>41229</v>
      </c>
      <c r="I1968" s="3">
        <v>41229</v>
      </c>
      <c r="J1968">
        <v>2</v>
      </c>
      <c r="K1968" t="s">
        <v>8400</v>
      </c>
      <c r="L1968" s="5">
        <v>8.0939999999999994</v>
      </c>
      <c r="M1968">
        <v>2012</v>
      </c>
      <c r="N1968">
        <f t="shared" si="60"/>
        <v>0</v>
      </c>
      <c r="O1968" t="str">
        <f t="shared" si="61"/>
        <v>Wednesday</v>
      </c>
      <c r="P1968" s="14">
        <v>0.22892514764514804</v>
      </c>
    </row>
    <row r="1969" spans="1:16" x14ac:dyDescent="0.35">
      <c r="A1969">
        <v>1968</v>
      </c>
      <c r="B1969" t="s">
        <v>259</v>
      </c>
      <c r="C1969" t="s">
        <v>199</v>
      </c>
      <c r="D1969" t="s">
        <v>4935</v>
      </c>
      <c r="E1969" s="3">
        <v>41859</v>
      </c>
      <c r="F1969" t="s">
        <v>3701</v>
      </c>
      <c r="G1969" t="s">
        <v>41</v>
      </c>
      <c r="H1969" s="3">
        <v>41864</v>
      </c>
      <c r="I1969" s="3">
        <v>41864</v>
      </c>
      <c r="J1969">
        <v>5</v>
      </c>
      <c r="K1969" t="s">
        <v>8400</v>
      </c>
      <c r="L1969" s="5">
        <v>2.8980000000000001</v>
      </c>
      <c r="M1969">
        <v>2014</v>
      </c>
      <c r="N1969">
        <f t="shared" si="60"/>
        <v>0</v>
      </c>
      <c r="O1969" t="str">
        <f t="shared" si="61"/>
        <v>Friday</v>
      </c>
      <c r="P1969" s="14">
        <v>-0.5121513619311695</v>
      </c>
    </row>
    <row r="1970" spans="1:16" x14ac:dyDescent="0.35">
      <c r="A1970">
        <v>1969</v>
      </c>
      <c r="B1970" t="s">
        <v>2837</v>
      </c>
      <c r="C1970" t="s">
        <v>30</v>
      </c>
      <c r="D1970" t="s">
        <v>4937</v>
      </c>
      <c r="E1970" s="3">
        <v>41582</v>
      </c>
      <c r="F1970" t="s">
        <v>4939</v>
      </c>
      <c r="G1970" t="s">
        <v>139</v>
      </c>
      <c r="H1970" s="3">
        <v>41585</v>
      </c>
      <c r="I1970" s="3">
        <v>41585</v>
      </c>
      <c r="J1970">
        <v>3</v>
      </c>
      <c r="K1970" t="s">
        <v>8400</v>
      </c>
      <c r="L1970" s="5">
        <v>8.0549999999999997</v>
      </c>
      <c r="M1970">
        <v>2013</v>
      </c>
      <c r="N1970">
        <f t="shared" si="60"/>
        <v>0</v>
      </c>
      <c r="O1970" t="str">
        <f t="shared" si="61"/>
        <v>Monday</v>
      </c>
      <c r="P1970" s="14">
        <v>3.0000000000000006E-2</v>
      </c>
    </row>
    <row r="1971" spans="1:16" x14ac:dyDescent="0.35">
      <c r="A1971">
        <v>1970</v>
      </c>
      <c r="B1971" t="s">
        <v>2006</v>
      </c>
      <c r="C1971" t="s">
        <v>44</v>
      </c>
      <c r="D1971" t="s">
        <v>4941</v>
      </c>
      <c r="E1971" s="3">
        <v>40547</v>
      </c>
      <c r="F1971" t="s">
        <v>2532</v>
      </c>
      <c r="G1971" t="s">
        <v>139</v>
      </c>
      <c r="H1971" s="3">
        <v>40550</v>
      </c>
      <c r="I1971" s="3">
        <v>40552</v>
      </c>
      <c r="J1971">
        <v>5</v>
      </c>
      <c r="K1971" t="s">
        <v>8399</v>
      </c>
      <c r="L1971" s="5">
        <v>10.382999999999999</v>
      </c>
      <c r="M1971">
        <v>2011</v>
      </c>
      <c r="N1971">
        <f t="shared" si="60"/>
        <v>2</v>
      </c>
      <c r="O1971" t="str">
        <f t="shared" si="61"/>
        <v>Tuesday</v>
      </c>
      <c r="P1971" s="14">
        <v>0.18899328859060402</v>
      </c>
    </row>
    <row r="1972" spans="1:16" x14ac:dyDescent="0.35">
      <c r="A1972">
        <v>1971</v>
      </c>
      <c r="B1972" t="s">
        <v>2006</v>
      </c>
      <c r="C1972" t="s">
        <v>44</v>
      </c>
      <c r="D1972" t="s">
        <v>4941</v>
      </c>
      <c r="E1972" s="3">
        <v>40547</v>
      </c>
      <c r="F1972" t="s">
        <v>981</v>
      </c>
      <c r="G1972" t="s">
        <v>139</v>
      </c>
      <c r="H1972" s="3">
        <v>40550</v>
      </c>
      <c r="I1972" s="3">
        <v>40550</v>
      </c>
      <c r="J1972">
        <v>3</v>
      </c>
      <c r="K1972" t="s">
        <v>8400</v>
      </c>
      <c r="L1972" s="5">
        <v>109.129</v>
      </c>
      <c r="M1972">
        <v>2011</v>
      </c>
      <c r="N1972">
        <f t="shared" si="60"/>
        <v>0</v>
      </c>
      <c r="O1972" t="str">
        <f t="shared" si="61"/>
        <v>Tuesday</v>
      </c>
      <c r="P1972" s="14">
        <v>0.37004854368932044</v>
      </c>
    </row>
    <row r="1973" spans="1:16" x14ac:dyDescent="0.35">
      <c r="A1973">
        <v>1972</v>
      </c>
      <c r="B1973" t="s">
        <v>2611</v>
      </c>
      <c r="C1973" t="s">
        <v>199</v>
      </c>
      <c r="D1973" t="s">
        <v>4942</v>
      </c>
      <c r="E1973" s="3">
        <v>41614</v>
      </c>
      <c r="F1973" t="s">
        <v>4383</v>
      </c>
      <c r="G1973" t="s">
        <v>41</v>
      </c>
      <c r="H1973" s="3">
        <v>41619</v>
      </c>
      <c r="I1973" s="3">
        <v>41621</v>
      </c>
      <c r="J1973">
        <v>7</v>
      </c>
      <c r="K1973" t="s">
        <v>8399</v>
      </c>
      <c r="L1973" s="5">
        <v>11.398</v>
      </c>
      <c r="M1973">
        <v>2013</v>
      </c>
      <c r="N1973">
        <f t="shared" si="60"/>
        <v>2</v>
      </c>
      <c r="O1973" t="str">
        <f t="shared" si="61"/>
        <v>Friday</v>
      </c>
      <c r="P1973" s="14">
        <v>-0.52563292567354147</v>
      </c>
    </row>
    <row r="1974" spans="1:16" x14ac:dyDescent="0.35">
      <c r="A1974">
        <v>1973</v>
      </c>
      <c r="B1974" t="s">
        <v>2611</v>
      </c>
      <c r="C1974" t="s">
        <v>199</v>
      </c>
      <c r="D1974" t="s">
        <v>4942</v>
      </c>
      <c r="E1974" s="3">
        <v>41614</v>
      </c>
      <c r="F1974" t="s">
        <v>4438</v>
      </c>
      <c r="G1974" t="s">
        <v>41</v>
      </c>
      <c r="H1974" s="3">
        <v>41619</v>
      </c>
      <c r="I1974" s="3">
        <v>41619</v>
      </c>
      <c r="J1974">
        <v>5</v>
      </c>
      <c r="K1974" t="s">
        <v>8400</v>
      </c>
      <c r="L1974" s="5">
        <v>7.0750000000000002</v>
      </c>
      <c r="M1974">
        <v>2013</v>
      </c>
      <c r="N1974">
        <f t="shared" si="60"/>
        <v>0</v>
      </c>
      <c r="O1974" t="str">
        <f t="shared" si="61"/>
        <v>Friday</v>
      </c>
      <c r="P1974" s="14">
        <v>-0.44122360314803605</v>
      </c>
    </row>
    <row r="1975" spans="1:16" x14ac:dyDescent="0.35">
      <c r="A1975">
        <v>1974</v>
      </c>
      <c r="B1975" t="s">
        <v>2611</v>
      </c>
      <c r="C1975" t="s">
        <v>199</v>
      </c>
      <c r="D1975" t="s">
        <v>4942</v>
      </c>
      <c r="E1975" s="3">
        <v>41614</v>
      </c>
      <c r="F1975" t="s">
        <v>4944</v>
      </c>
      <c r="G1975" t="s">
        <v>41</v>
      </c>
      <c r="H1975" s="3">
        <v>41619</v>
      </c>
      <c r="I1975" s="3">
        <v>41619</v>
      </c>
      <c r="J1975">
        <v>5</v>
      </c>
      <c r="K1975" t="s">
        <v>8400</v>
      </c>
      <c r="L1975" s="5">
        <v>3.1549999999999998</v>
      </c>
      <c r="M1975">
        <v>2013</v>
      </c>
      <c r="N1975">
        <f t="shared" si="60"/>
        <v>0</v>
      </c>
      <c r="O1975" t="str">
        <f t="shared" si="61"/>
        <v>Friday</v>
      </c>
      <c r="P1975" s="14">
        <v>0.12167687890726951</v>
      </c>
    </row>
    <row r="1976" spans="1:16" x14ac:dyDescent="0.35">
      <c r="A1976">
        <v>1975</v>
      </c>
      <c r="B1976" t="s">
        <v>2611</v>
      </c>
      <c r="C1976" t="s">
        <v>199</v>
      </c>
      <c r="D1976" t="s">
        <v>4942</v>
      </c>
      <c r="E1976" s="3">
        <v>41614</v>
      </c>
      <c r="F1976" t="s">
        <v>4946</v>
      </c>
      <c r="G1976" t="s">
        <v>41</v>
      </c>
      <c r="H1976" s="3">
        <v>41619</v>
      </c>
      <c r="I1976" s="3">
        <v>41619</v>
      </c>
      <c r="J1976">
        <v>5</v>
      </c>
      <c r="K1976" t="s">
        <v>8400</v>
      </c>
      <c r="L1976" s="5">
        <v>0.2</v>
      </c>
      <c r="M1976">
        <v>2013</v>
      </c>
      <c r="N1976">
        <f t="shared" si="60"/>
        <v>0</v>
      </c>
      <c r="O1976" t="str">
        <f t="shared" si="61"/>
        <v>Friday</v>
      </c>
      <c r="P1976" s="14">
        <v>-0.84070614378009145</v>
      </c>
    </row>
    <row r="1977" spans="1:16" x14ac:dyDescent="0.35">
      <c r="A1977">
        <v>1976</v>
      </c>
      <c r="B1977" t="s">
        <v>1197</v>
      </c>
      <c r="C1977" t="s">
        <v>30</v>
      </c>
      <c r="D1977" t="s">
        <v>4947</v>
      </c>
      <c r="E1977" s="3">
        <v>41911</v>
      </c>
      <c r="F1977" t="s">
        <v>3537</v>
      </c>
      <c r="G1977" t="s">
        <v>41</v>
      </c>
      <c r="H1977" s="3">
        <v>41916</v>
      </c>
      <c r="I1977" s="3">
        <v>41918</v>
      </c>
      <c r="J1977">
        <v>7</v>
      </c>
      <c r="K1977" t="s">
        <v>8399</v>
      </c>
      <c r="L1977" s="5">
        <v>4.57</v>
      </c>
      <c r="M1977">
        <v>2014</v>
      </c>
      <c r="N1977">
        <f t="shared" si="60"/>
        <v>2</v>
      </c>
      <c r="O1977" t="str">
        <f t="shared" si="61"/>
        <v>Monday</v>
      </c>
      <c r="P1977" s="14">
        <v>-0.17156394482442403</v>
      </c>
    </row>
    <row r="1978" spans="1:16" x14ac:dyDescent="0.35">
      <c r="A1978">
        <v>1977</v>
      </c>
      <c r="B1978" t="s">
        <v>677</v>
      </c>
      <c r="C1978" t="s">
        <v>30</v>
      </c>
      <c r="D1978" t="s">
        <v>4948</v>
      </c>
      <c r="E1978" s="3">
        <v>41796</v>
      </c>
      <c r="F1978" t="s">
        <v>4593</v>
      </c>
      <c r="G1978" t="s">
        <v>41</v>
      </c>
      <c r="H1978" s="3">
        <v>41801</v>
      </c>
      <c r="I1978" s="3">
        <v>41802</v>
      </c>
      <c r="J1978">
        <v>6</v>
      </c>
      <c r="K1978" t="s">
        <v>8399</v>
      </c>
      <c r="L1978" s="5">
        <v>63.173999999999999</v>
      </c>
      <c r="M1978">
        <v>2014</v>
      </c>
      <c r="N1978">
        <f t="shared" si="60"/>
        <v>1</v>
      </c>
      <c r="O1978" t="str">
        <f t="shared" si="61"/>
        <v>Friday</v>
      </c>
      <c r="P1978" s="14">
        <v>0.23001769911504427</v>
      </c>
    </row>
    <row r="1979" spans="1:16" x14ac:dyDescent="0.35">
      <c r="A1979">
        <v>1978</v>
      </c>
      <c r="B1979" t="s">
        <v>677</v>
      </c>
      <c r="C1979" t="s">
        <v>30</v>
      </c>
      <c r="D1979" t="s">
        <v>4948</v>
      </c>
      <c r="E1979" s="3">
        <v>41796</v>
      </c>
      <c r="F1979" t="s">
        <v>4950</v>
      </c>
      <c r="G1979" t="s">
        <v>41</v>
      </c>
      <c r="H1979" s="3">
        <v>41801</v>
      </c>
      <c r="I1979" s="3">
        <v>41801</v>
      </c>
      <c r="J1979">
        <v>5</v>
      </c>
      <c r="K1979" t="s">
        <v>8400</v>
      </c>
      <c r="L1979" s="5">
        <v>1.0129999999999999</v>
      </c>
      <c r="M1979">
        <v>2014</v>
      </c>
      <c r="N1979">
        <f t="shared" si="60"/>
        <v>0</v>
      </c>
      <c r="O1979" t="str">
        <f t="shared" si="61"/>
        <v>Friday</v>
      </c>
      <c r="P1979" s="14">
        <v>0.32666666666666666</v>
      </c>
    </row>
    <row r="1980" spans="1:16" x14ac:dyDescent="0.35">
      <c r="A1980">
        <v>1979</v>
      </c>
      <c r="B1980" t="s">
        <v>677</v>
      </c>
      <c r="C1980" t="s">
        <v>30</v>
      </c>
      <c r="D1980" t="s">
        <v>4948</v>
      </c>
      <c r="E1980" s="3">
        <v>41796</v>
      </c>
      <c r="F1980" t="s">
        <v>4952</v>
      </c>
      <c r="G1980" t="s">
        <v>41</v>
      </c>
      <c r="H1980" s="3">
        <v>41801</v>
      </c>
      <c r="I1980" s="3">
        <v>41803</v>
      </c>
      <c r="J1980">
        <v>7</v>
      </c>
      <c r="K1980" t="s">
        <v>8399</v>
      </c>
      <c r="L1980" s="5">
        <v>2.0880000000000001</v>
      </c>
      <c r="M1980">
        <v>2014</v>
      </c>
      <c r="N1980">
        <f t="shared" si="60"/>
        <v>2</v>
      </c>
      <c r="O1980" t="str">
        <f t="shared" si="61"/>
        <v>Friday</v>
      </c>
      <c r="P1980" s="14">
        <v>-0.52821344871101494</v>
      </c>
    </row>
    <row r="1981" spans="1:16" x14ac:dyDescent="0.35">
      <c r="A1981">
        <v>1980</v>
      </c>
      <c r="B1981" t="s">
        <v>677</v>
      </c>
      <c r="C1981" t="s">
        <v>30</v>
      </c>
      <c r="D1981" t="s">
        <v>4948</v>
      </c>
      <c r="E1981" s="3">
        <v>41796</v>
      </c>
      <c r="F1981" t="s">
        <v>671</v>
      </c>
      <c r="G1981" t="s">
        <v>41</v>
      </c>
      <c r="H1981" s="3">
        <v>41801</v>
      </c>
      <c r="I1981" s="3">
        <v>41801</v>
      </c>
      <c r="J1981">
        <v>5</v>
      </c>
      <c r="K1981" t="s">
        <v>8400</v>
      </c>
      <c r="L1981" s="5">
        <v>0.50700000000000001</v>
      </c>
      <c r="M1981">
        <v>2014</v>
      </c>
      <c r="N1981">
        <f t="shared" si="60"/>
        <v>0</v>
      </c>
      <c r="O1981" t="str">
        <f t="shared" si="61"/>
        <v>Friday</v>
      </c>
      <c r="P1981" s="14">
        <v>0.20666666666666667</v>
      </c>
    </row>
    <row r="1982" spans="1:16" x14ac:dyDescent="0.35">
      <c r="A1982">
        <v>1981</v>
      </c>
      <c r="B1982" t="s">
        <v>3410</v>
      </c>
      <c r="C1982" t="s">
        <v>84</v>
      </c>
      <c r="D1982" t="s">
        <v>4953</v>
      </c>
      <c r="E1982" s="3">
        <v>41543</v>
      </c>
      <c r="F1982" t="s">
        <v>4418</v>
      </c>
      <c r="G1982" t="s">
        <v>139</v>
      </c>
      <c r="H1982" s="3">
        <v>41546</v>
      </c>
      <c r="I1982" s="3">
        <v>41546</v>
      </c>
      <c r="J1982">
        <v>3</v>
      </c>
      <c r="K1982" t="s">
        <v>8400</v>
      </c>
      <c r="L1982" s="5">
        <v>91.37</v>
      </c>
      <c r="M1982">
        <v>2013</v>
      </c>
      <c r="N1982">
        <f t="shared" si="60"/>
        <v>0</v>
      </c>
      <c r="O1982" t="str">
        <f t="shared" si="61"/>
        <v>Thursday</v>
      </c>
      <c r="P1982" s="14">
        <v>6.8084349060010929E-2</v>
      </c>
    </row>
    <row r="1983" spans="1:16" x14ac:dyDescent="0.35">
      <c r="A1983">
        <v>1982</v>
      </c>
      <c r="B1983" t="s">
        <v>4955</v>
      </c>
      <c r="C1983" t="s">
        <v>44</v>
      </c>
      <c r="D1983" t="s">
        <v>4957</v>
      </c>
      <c r="E1983" s="3">
        <v>41367</v>
      </c>
      <c r="F1983" t="s">
        <v>4959</v>
      </c>
      <c r="G1983" t="s">
        <v>139</v>
      </c>
      <c r="H1983" s="3">
        <v>41370</v>
      </c>
      <c r="I1983" s="3">
        <v>41370</v>
      </c>
      <c r="J1983">
        <v>3</v>
      </c>
      <c r="K1983" t="s">
        <v>8400</v>
      </c>
      <c r="L1983" s="5">
        <v>1.9990000000000001</v>
      </c>
      <c r="M1983">
        <v>2013</v>
      </c>
      <c r="N1983">
        <f t="shared" si="60"/>
        <v>0</v>
      </c>
      <c r="O1983" t="str">
        <f t="shared" si="61"/>
        <v>Wednesday</v>
      </c>
      <c r="P1983" s="14">
        <v>0.47241379310344828</v>
      </c>
    </row>
    <row r="1984" spans="1:16" x14ac:dyDescent="0.35">
      <c r="A1984">
        <v>1983</v>
      </c>
      <c r="B1984" t="s">
        <v>4955</v>
      </c>
      <c r="C1984" t="s">
        <v>44</v>
      </c>
      <c r="D1984" t="s">
        <v>4957</v>
      </c>
      <c r="E1984" s="3">
        <v>41367</v>
      </c>
      <c r="F1984" t="s">
        <v>2089</v>
      </c>
      <c r="G1984" t="s">
        <v>139</v>
      </c>
      <c r="H1984" s="3">
        <v>41370</v>
      </c>
      <c r="I1984" s="3">
        <v>41370</v>
      </c>
      <c r="J1984">
        <v>3</v>
      </c>
      <c r="K1984" t="s">
        <v>8400</v>
      </c>
      <c r="L1984" s="5">
        <v>1.91</v>
      </c>
      <c r="M1984">
        <v>2013</v>
      </c>
      <c r="N1984">
        <f t="shared" si="60"/>
        <v>0</v>
      </c>
      <c r="O1984" t="str">
        <f t="shared" si="61"/>
        <v>Wednesday</v>
      </c>
      <c r="P1984" s="14">
        <v>0.45300000000000001</v>
      </c>
    </row>
    <row r="1985" spans="1:16" x14ac:dyDescent="0.35">
      <c r="A1985">
        <v>1984</v>
      </c>
      <c r="B1985" t="s">
        <v>400</v>
      </c>
      <c r="C1985" t="s">
        <v>84</v>
      </c>
      <c r="D1985" t="s">
        <v>4960</v>
      </c>
      <c r="E1985" s="3">
        <v>41268</v>
      </c>
      <c r="F1985" t="s">
        <v>2317</v>
      </c>
      <c r="G1985" t="s">
        <v>139</v>
      </c>
      <c r="H1985" s="3">
        <v>41271</v>
      </c>
      <c r="I1985" s="3">
        <v>41271</v>
      </c>
      <c r="J1985">
        <v>3</v>
      </c>
      <c r="K1985" t="s">
        <v>8400</v>
      </c>
      <c r="L1985" s="5">
        <v>10.47</v>
      </c>
      <c r="M1985">
        <v>2012</v>
      </c>
      <c r="N1985">
        <f t="shared" si="60"/>
        <v>0</v>
      </c>
      <c r="O1985" t="str">
        <f t="shared" si="61"/>
        <v>Tuesday</v>
      </c>
      <c r="P1985" s="14">
        <v>0.15047619047619049</v>
      </c>
    </row>
    <row r="1986" spans="1:16" x14ac:dyDescent="0.35">
      <c r="A1986">
        <v>1985</v>
      </c>
      <c r="B1986" t="s">
        <v>3913</v>
      </c>
      <c r="C1986" t="s">
        <v>84</v>
      </c>
      <c r="D1986" t="s">
        <v>4961</v>
      </c>
      <c r="E1986" s="3">
        <v>41347</v>
      </c>
      <c r="F1986" t="s">
        <v>892</v>
      </c>
      <c r="G1986" t="s">
        <v>41</v>
      </c>
      <c r="H1986" s="3">
        <v>41352</v>
      </c>
      <c r="I1986" s="3">
        <v>41352</v>
      </c>
      <c r="J1986">
        <v>5</v>
      </c>
      <c r="K1986" t="s">
        <v>8400</v>
      </c>
      <c r="L1986" s="5">
        <v>2.161</v>
      </c>
      <c r="M1986">
        <v>2013</v>
      </c>
      <c r="N1986">
        <f t="shared" si="60"/>
        <v>0</v>
      </c>
      <c r="O1986" t="str">
        <f t="shared" si="61"/>
        <v>Thursday</v>
      </c>
      <c r="P1986" s="14">
        <v>-1.8528321863419794E-2</v>
      </c>
    </row>
    <row r="1987" spans="1:16" x14ac:dyDescent="0.35">
      <c r="A1987">
        <v>1986</v>
      </c>
      <c r="B1987" t="s">
        <v>1358</v>
      </c>
      <c r="C1987" t="s">
        <v>84</v>
      </c>
      <c r="D1987" t="s">
        <v>4962</v>
      </c>
      <c r="E1987" s="3">
        <v>41593</v>
      </c>
      <c r="F1987" t="s">
        <v>4176</v>
      </c>
      <c r="G1987" t="s">
        <v>41</v>
      </c>
      <c r="H1987" s="3">
        <v>41598</v>
      </c>
      <c r="I1987" s="3">
        <v>41598</v>
      </c>
      <c r="J1987">
        <v>5</v>
      </c>
      <c r="K1987" t="s">
        <v>8400</v>
      </c>
      <c r="L1987" s="5">
        <v>11.583</v>
      </c>
      <c r="M1987">
        <v>2013</v>
      </c>
      <c r="N1987">
        <f t="shared" ref="N1987:N2050" si="62">I1987-H1987</f>
        <v>0</v>
      </c>
      <c r="O1987" t="str">
        <f t="shared" ref="O1987:O2050" si="63">TEXT(E1987,"dddd")</f>
        <v>Friday</v>
      </c>
      <c r="P1987" s="14">
        <v>-0.30706151255112674</v>
      </c>
    </row>
    <row r="1988" spans="1:16" x14ac:dyDescent="0.35">
      <c r="A1988">
        <v>1987</v>
      </c>
      <c r="B1988" t="s">
        <v>1358</v>
      </c>
      <c r="C1988" t="s">
        <v>84</v>
      </c>
      <c r="D1988" t="s">
        <v>4962</v>
      </c>
      <c r="E1988" s="3">
        <v>41593</v>
      </c>
      <c r="F1988" t="s">
        <v>1091</v>
      </c>
      <c r="G1988" t="s">
        <v>41</v>
      </c>
      <c r="H1988" s="3">
        <v>41598</v>
      </c>
      <c r="I1988" s="3">
        <v>41601</v>
      </c>
      <c r="J1988">
        <v>8</v>
      </c>
      <c r="K1988" t="s">
        <v>8399</v>
      </c>
      <c r="L1988" s="5">
        <v>95.075999999999993</v>
      </c>
      <c r="M1988">
        <v>2013</v>
      </c>
      <c r="N1988">
        <f t="shared" si="62"/>
        <v>3</v>
      </c>
      <c r="O1988" t="str">
        <f t="shared" si="63"/>
        <v>Friday</v>
      </c>
      <c r="P1988" s="14">
        <v>-0.26795341463510269</v>
      </c>
    </row>
    <row r="1989" spans="1:16" x14ac:dyDescent="0.35">
      <c r="A1989">
        <v>1988</v>
      </c>
      <c r="B1989" t="s">
        <v>1358</v>
      </c>
      <c r="C1989" t="s">
        <v>84</v>
      </c>
      <c r="D1989" t="s">
        <v>4962</v>
      </c>
      <c r="E1989" s="3">
        <v>41593</v>
      </c>
      <c r="F1989" t="s">
        <v>4964</v>
      </c>
      <c r="G1989" t="s">
        <v>41</v>
      </c>
      <c r="H1989" s="3">
        <v>41598</v>
      </c>
      <c r="I1989" s="3">
        <v>41601</v>
      </c>
      <c r="J1989">
        <v>8</v>
      </c>
      <c r="K1989" t="s">
        <v>8399</v>
      </c>
      <c r="L1989" s="5">
        <v>4.0890000000000004</v>
      </c>
      <c r="M1989">
        <v>2013</v>
      </c>
      <c r="N1989">
        <f t="shared" si="62"/>
        <v>3</v>
      </c>
      <c r="O1989" t="str">
        <f t="shared" si="63"/>
        <v>Friday</v>
      </c>
      <c r="P1989" s="14">
        <v>-0.45291124584869452</v>
      </c>
    </row>
    <row r="1990" spans="1:16" x14ac:dyDescent="0.35">
      <c r="A1990">
        <v>1989</v>
      </c>
      <c r="B1990" t="s">
        <v>1358</v>
      </c>
      <c r="C1990" t="s">
        <v>84</v>
      </c>
      <c r="D1990" t="s">
        <v>4962</v>
      </c>
      <c r="E1990" s="3">
        <v>41593</v>
      </c>
      <c r="F1990" t="s">
        <v>4966</v>
      </c>
      <c r="G1990" t="s">
        <v>41</v>
      </c>
      <c r="H1990" s="3">
        <v>41598</v>
      </c>
      <c r="I1990" s="3">
        <v>41599</v>
      </c>
      <c r="J1990">
        <v>6</v>
      </c>
      <c r="K1990" t="s">
        <v>8399</v>
      </c>
      <c r="L1990" s="5">
        <v>6.4370000000000003</v>
      </c>
      <c r="M1990">
        <v>2013</v>
      </c>
      <c r="N1990">
        <f t="shared" si="62"/>
        <v>1</v>
      </c>
      <c r="O1990" t="str">
        <f t="shared" si="63"/>
        <v>Friday</v>
      </c>
      <c r="P1990" s="14">
        <v>-9.5948371655697071E-2</v>
      </c>
    </row>
    <row r="1991" spans="1:16" x14ac:dyDescent="0.35">
      <c r="A1991">
        <v>1990</v>
      </c>
      <c r="B1991" t="s">
        <v>1358</v>
      </c>
      <c r="C1991" t="s">
        <v>84</v>
      </c>
      <c r="D1991" t="s">
        <v>4962</v>
      </c>
      <c r="E1991" s="3">
        <v>41593</v>
      </c>
      <c r="F1991" t="s">
        <v>4916</v>
      </c>
      <c r="G1991" t="s">
        <v>41</v>
      </c>
      <c r="H1991" s="3">
        <v>41598</v>
      </c>
      <c r="I1991" s="3">
        <v>41601</v>
      </c>
      <c r="J1991">
        <v>8</v>
      </c>
      <c r="K1991" t="s">
        <v>8399</v>
      </c>
      <c r="L1991" s="5">
        <v>110.36499999999999</v>
      </c>
      <c r="M1991">
        <v>2013</v>
      </c>
      <c r="N1991">
        <f t="shared" si="62"/>
        <v>3</v>
      </c>
      <c r="O1991" t="str">
        <f t="shared" si="63"/>
        <v>Friday</v>
      </c>
      <c r="P1991" s="14">
        <v>-6.262074061549926E-5</v>
      </c>
    </row>
    <row r="1992" spans="1:16" x14ac:dyDescent="0.35">
      <c r="A1992">
        <v>1991</v>
      </c>
      <c r="B1992" t="s">
        <v>1358</v>
      </c>
      <c r="C1992" t="s">
        <v>84</v>
      </c>
      <c r="D1992" t="s">
        <v>4962</v>
      </c>
      <c r="E1992" s="3">
        <v>41593</v>
      </c>
      <c r="F1992" t="s">
        <v>4968</v>
      </c>
      <c r="G1992" t="s">
        <v>41</v>
      </c>
      <c r="H1992" s="3">
        <v>41598</v>
      </c>
      <c r="I1992" s="3">
        <v>41598</v>
      </c>
      <c r="J1992">
        <v>5</v>
      </c>
      <c r="K1992" t="s">
        <v>8400</v>
      </c>
      <c r="L1992" s="5">
        <v>2.04</v>
      </c>
      <c r="M1992">
        <v>2013</v>
      </c>
      <c r="N1992">
        <f t="shared" si="62"/>
        <v>0</v>
      </c>
      <c r="O1992" t="str">
        <f t="shared" si="63"/>
        <v>Friday</v>
      </c>
      <c r="P1992" s="14">
        <v>-0.431313915266618</v>
      </c>
    </row>
    <row r="1993" spans="1:16" x14ac:dyDescent="0.35">
      <c r="A1993">
        <v>1992</v>
      </c>
      <c r="B1993" t="s">
        <v>1358</v>
      </c>
      <c r="C1993" t="s">
        <v>84</v>
      </c>
      <c r="D1993" t="s">
        <v>4962</v>
      </c>
      <c r="E1993" s="3">
        <v>41593</v>
      </c>
      <c r="F1993" t="s">
        <v>3890</v>
      </c>
      <c r="G1993" t="s">
        <v>41</v>
      </c>
      <c r="H1993" s="3">
        <v>41598</v>
      </c>
      <c r="I1993" s="3">
        <v>41598</v>
      </c>
      <c r="J1993">
        <v>5</v>
      </c>
      <c r="K1993" t="s">
        <v>8400</v>
      </c>
      <c r="L1993" s="5">
        <v>2.7290000000000001</v>
      </c>
      <c r="M1993">
        <v>2013</v>
      </c>
      <c r="N1993">
        <f t="shared" si="62"/>
        <v>0</v>
      </c>
      <c r="O1993" t="str">
        <f t="shared" si="63"/>
        <v>Friday</v>
      </c>
      <c r="P1993" s="14">
        <v>-0.30379504216713515</v>
      </c>
    </row>
    <row r="1994" spans="1:16" x14ac:dyDescent="0.35">
      <c r="A1994">
        <v>1993</v>
      </c>
      <c r="B1994" t="s">
        <v>1358</v>
      </c>
      <c r="C1994" t="s">
        <v>84</v>
      </c>
      <c r="D1994" t="s">
        <v>4962</v>
      </c>
      <c r="E1994" s="3">
        <v>41593</v>
      </c>
      <c r="F1994" t="s">
        <v>3287</v>
      </c>
      <c r="G1994" t="s">
        <v>41</v>
      </c>
      <c r="H1994" s="3">
        <v>41598</v>
      </c>
      <c r="I1994" s="3">
        <v>41598</v>
      </c>
      <c r="J1994">
        <v>5</v>
      </c>
      <c r="K1994" t="s">
        <v>8400</v>
      </c>
      <c r="L1994" s="5">
        <v>2.069</v>
      </c>
      <c r="M1994">
        <v>2013</v>
      </c>
      <c r="N1994">
        <f t="shared" si="62"/>
        <v>0</v>
      </c>
      <c r="O1994" t="str">
        <f t="shared" si="63"/>
        <v>Friday</v>
      </c>
      <c r="P1994" s="14">
        <v>-5.140099040932742E-2</v>
      </c>
    </row>
    <row r="1995" spans="1:16" x14ac:dyDescent="0.35">
      <c r="A1995">
        <v>1994</v>
      </c>
      <c r="B1995" t="s">
        <v>1358</v>
      </c>
      <c r="C1995" t="s">
        <v>84</v>
      </c>
      <c r="D1995" t="s">
        <v>4962</v>
      </c>
      <c r="E1995" s="3">
        <v>41593</v>
      </c>
      <c r="F1995" t="s">
        <v>4970</v>
      </c>
      <c r="G1995" t="s">
        <v>41</v>
      </c>
      <c r="H1995" s="3">
        <v>41598</v>
      </c>
      <c r="I1995" s="3">
        <v>41598</v>
      </c>
      <c r="J1995">
        <v>5</v>
      </c>
      <c r="K1995" t="s">
        <v>8400</v>
      </c>
      <c r="L1995" s="5">
        <v>4.5439999999999996</v>
      </c>
      <c r="M1995">
        <v>2013</v>
      </c>
      <c r="N1995">
        <f t="shared" si="62"/>
        <v>0</v>
      </c>
      <c r="O1995" t="str">
        <f t="shared" si="63"/>
        <v>Friday</v>
      </c>
      <c r="P1995" s="14">
        <v>-0.46434947646084312</v>
      </c>
    </row>
    <row r="1996" spans="1:16" x14ac:dyDescent="0.35">
      <c r="A1996">
        <v>1995</v>
      </c>
      <c r="B1996" t="s">
        <v>1838</v>
      </c>
      <c r="C1996" t="s">
        <v>199</v>
      </c>
      <c r="D1996" t="s">
        <v>4971</v>
      </c>
      <c r="E1996" s="3">
        <v>41771</v>
      </c>
      <c r="F1996" t="s">
        <v>4973</v>
      </c>
      <c r="G1996" t="s">
        <v>41</v>
      </c>
      <c r="H1996" s="3">
        <v>41776</v>
      </c>
      <c r="I1996" s="3">
        <v>41776</v>
      </c>
      <c r="J1996">
        <v>5</v>
      </c>
      <c r="K1996" t="s">
        <v>8400</v>
      </c>
      <c r="L1996" s="5">
        <v>2.7970000000000002</v>
      </c>
      <c r="M1996">
        <v>2014</v>
      </c>
      <c r="N1996">
        <f t="shared" si="62"/>
        <v>0</v>
      </c>
      <c r="O1996" t="str">
        <f t="shared" si="63"/>
        <v>Monday</v>
      </c>
      <c r="P1996" s="14">
        <v>2.4892544605584589E-2</v>
      </c>
    </row>
    <row r="1997" spans="1:16" x14ac:dyDescent="0.35">
      <c r="A1997">
        <v>1996</v>
      </c>
      <c r="B1997" t="s">
        <v>4975</v>
      </c>
      <c r="C1997" t="s">
        <v>30</v>
      </c>
      <c r="D1997" t="s">
        <v>4976</v>
      </c>
      <c r="E1997" s="3">
        <v>40646</v>
      </c>
      <c r="F1997" t="s">
        <v>4978</v>
      </c>
      <c r="G1997" t="s">
        <v>155</v>
      </c>
      <c r="H1997" s="3">
        <v>40648</v>
      </c>
      <c r="I1997" s="3">
        <v>40648</v>
      </c>
      <c r="J1997">
        <v>2</v>
      </c>
      <c r="K1997" t="s">
        <v>8400</v>
      </c>
      <c r="L1997" s="5">
        <v>17.786999999999999</v>
      </c>
      <c r="M1997">
        <v>2011</v>
      </c>
      <c r="N1997">
        <f t="shared" si="62"/>
        <v>0</v>
      </c>
      <c r="O1997" t="str">
        <f t="shared" si="63"/>
        <v>Wednesday</v>
      </c>
      <c r="P1997" s="14">
        <v>-4.9525162702203938E-2</v>
      </c>
    </row>
    <row r="1998" spans="1:16" x14ac:dyDescent="0.35">
      <c r="A1998">
        <v>1997</v>
      </c>
      <c r="B1998" t="s">
        <v>4975</v>
      </c>
      <c r="C1998" t="s">
        <v>30</v>
      </c>
      <c r="D1998" t="s">
        <v>4976</v>
      </c>
      <c r="E1998" s="3">
        <v>40646</v>
      </c>
      <c r="F1998" t="s">
        <v>92</v>
      </c>
      <c r="G1998" t="s">
        <v>155</v>
      </c>
      <c r="H1998" s="3">
        <v>40648</v>
      </c>
      <c r="I1998" s="3">
        <v>40651</v>
      </c>
      <c r="J1998">
        <v>5</v>
      </c>
      <c r="K1998" t="s">
        <v>8399</v>
      </c>
      <c r="L1998" s="5">
        <v>6.9370000000000003</v>
      </c>
      <c r="M1998">
        <v>2011</v>
      </c>
      <c r="N1998">
        <f t="shared" si="62"/>
        <v>3</v>
      </c>
      <c r="O1998" t="str">
        <f t="shared" si="63"/>
        <v>Wednesday</v>
      </c>
      <c r="P1998" s="14">
        <v>5.0213551887336949E-2</v>
      </c>
    </row>
    <row r="1999" spans="1:16" x14ac:dyDescent="0.35">
      <c r="A1999">
        <v>1998</v>
      </c>
      <c r="B1999" t="s">
        <v>4980</v>
      </c>
      <c r="C1999" t="s">
        <v>199</v>
      </c>
      <c r="D1999" t="s">
        <v>4981</v>
      </c>
      <c r="E1999" s="3">
        <v>41422</v>
      </c>
      <c r="F1999" t="s">
        <v>4983</v>
      </c>
      <c r="G1999" t="s">
        <v>155</v>
      </c>
      <c r="H1999" s="3">
        <v>41424</v>
      </c>
      <c r="I1999" s="3">
        <v>41424</v>
      </c>
      <c r="J1999">
        <v>2</v>
      </c>
      <c r="K1999" t="s">
        <v>8400</v>
      </c>
      <c r="L1999" s="5">
        <v>9.452</v>
      </c>
      <c r="M1999">
        <v>2013</v>
      </c>
      <c r="N1999">
        <f t="shared" si="62"/>
        <v>0</v>
      </c>
      <c r="O1999" t="str">
        <f t="shared" si="63"/>
        <v>Tuesday</v>
      </c>
      <c r="P1999" s="14">
        <v>-3.7713378324732039E-2</v>
      </c>
    </row>
    <row r="2000" spans="1:16" x14ac:dyDescent="0.35">
      <c r="A2000">
        <v>1999</v>
      </c>
      <c r="B2000" t="s">
        <v>4980</v>
      </c>
      <c r="C2000" t="s">
        <v>199</v>
      </c>
      <c r="D2000" t="s">
        <v>4981</v>
      </c>
      <c r="E2000" s="3">
        <v>41422</v>
      </c>
      <c r="F2000" t="s">
        <v>1824</v>
      </c>
      <c r="G2000" t="s">
        <v>155</v>
      </c>
      <c r="H2000" s="3">
        <v>41424</v>
      </c>
      <c r="I2000" s="3">
        <v>41424</v>
      </c>
      <c r="J2000">
        <v>2</v>
      </c>
      <c r="K2000" t="s">
        <v>8400</v>
      </c>
      <c r="L2000" s="5">
        <v>8.4190000000000005</v>
      </c>
      <c r="M2000">
        <v>2013</v>
      </c>
      <c r="N2000">
        <f t="shared" si="62"/>
        <v>0</v>
      </c>
      <c r="O2000" t="str">
        <f t="shared" si="63"/>
        <v>Tuesday</v>
      </c>
      <c r="P2000" s="14">
        <v>6.2095032397408212E-2</v>
      </c>
    </row>
    <row r="2001" spans="1:16" x14ac:dyDescent="0.35">
      <c r="A2001">
        <v>2000</v>
      </c>
      <c r="B2001" t="s">
        <v>4980</v>
      </c>
      <c r="C2001" t="s">
        <v>199</v>
      </c>
      <c r="D2001" t="s">
        <v>4981</v>
      </c>
      <c r="E2001" s="3">
        <v>41422</v>
      </c>
      <c r="F2001" t="s">
        <v>2510</v>
      </c>
      <c r="G2001" t="s">
        <v>155</v>
      </c>
      <c r="H2001" s="3">
        <v>41424</v>
      </c>
      <c r="I2001" s="3">
        <v>41424</v>
      </c>
      <c r="J2001">
        <v>2</v>
      </c>
      <c r="K2001" t="s">
        <v>8400</v>
      </c>
      <c r="L2001" s="5">
        <v>8.0570000000000004</v>
      </c>
      <c r="M2001">
        <v>2013</v>
      </c>
      <c r="N2001">
        <f t="shared" si="62"/>
        <v>0</v>
      </c>
      <c r="O2001" t="str">
        <f t="shared" si="63"/>
        <v>Tuesday</v>
      </c>
      <c r="P2001" s="14">
        <v>0.2618151667835959</v>
      </c>
    </row>
    <row r="2002" spans="1:16" x14ac:dyDescent="0.35">
      <c r="A2002">
        <v>2001</v>
      </c>
      <c r="B2002" t="s">
        <v>4980</v>
      </c>
      <c r="C2002" t="s">
        <v>199</v>
      </c>
      <c r="D2002" t="s">
        <v>4981</v>
      </c>
      <c r="E2002" s="3">
        <v>41422</v>
      </c>
      <c r="F2002" t="s">
        <v>2405</v>
      </c>
      <c r="G2002" t="s">
        <v>155</v>
      </c>
      <c r="H2002" s="3">
        <v>41424</v>
      </c>
      <c r="I2002" s="3">
        <v>41424</v>
      </c>
      <c r="J2002">
        <v>2</v>
      </c>
      <c r="K2002" t="s">
        <v>8400</v>
      </c>
      <c r="L2002" s="5">
        <v>6.9870000000000001</v>
      </c>
      <c r="M2002">
        <v>2013</v>
      </c>
      <c r="N2002">
        <f t="shared" si="62"/>
        <v>0</v>
      </c>
      <c r="O2002" t="str">
        <f t="shared" si="63"/>
        <v>Tuesday</v>
      </c>
      <c r="P2002" s="14">
        <v>0.40432915208919989</v>
      </c>
    </row>
    <row r="2003" spans="1:16" x14ac:dyDescent="0.35">
      <c r="A2003">
        <v>2002</v>
      </c>
      <c r="B2003" t="s">
        <v>4980</v>
      </c>
      <c r="C2003" t="s">
        <v>199</v>
      </c>
      <c r="D2003" t="s">
        <v>4981</v>
      </c>
      <c r="E2003" s="3">
        <v>41422</v>
      </c>
      <c r="F2003" t="s">
        <v>4986</v>
      </c>
      <c r="G2003" t="s">
        <v>155</v>
      </c>
      <c r="H2003" s="3">
        <v>41424</v>
      </c>
      <c r="I2003" s="3">
        <v>41424</v>
      </c>
      <c r="J2003">
        <v>2</v>
      </c>
      <c r="K2003" t="s">
        <v>8400</v>
      </c>
      <c r="L2003" s="5">
        <v>28.628</v>
      </c>
      <c r="M2003">
        <v>2013</v>
      </c>
      <c r="N2003">
        <f t="shared" si="62"/>
        <v>0</v>
      </c>
      <c r="O2003" t="str">
        <f t="shared" si="63"/>
        <v>Tuesday</v>
      </c>
      <c r="P2003" s="14">
        <v>0.10180684215353573</v>
      </c>
    </row>
    <row r="2004" spans="1:16" x14ac:dyDescent="0.35">
      <c r="A2004">
        <v>2003</v>
      </c>
      <c r="B2004" t="s">
        <v>4980</v>
      </c>
      <c r="C2004" t="s">
        <v>199</v>
      </c>
      <c r="D2004" t="s">
        <v>4981</v>
      </c>
      <c r="E2004" s="3">
        <v>41422</v>
      </c>
      <c r="F2004" t="s">
        <v>4987</v>
      </c>
      <c r="G2004" t="s">
        <v>155</v>
      </c>
      <c r="H2004" s="3">
        <v>41424</v>
      </c>
      <c r="I2004" s="3">
        <v>41424</v>
      </c>
      <c r="J2004">
        <v>2</v>
      </c>
      <c r="K2004" t="s">
        <v>8400</v>
      </c>
      <c r="L2004" s="5">
        <v>30.003</v>
      </c>
      <c r="M2004">
        <v>2013</v>
      </c>
      <c r="N2004">
        <f t="shared" si="62"/>
        <v>0</v>
      </c>
      <c r="O2004" t="str">
        <f t="shared" si="63"/>
        <v>Tuesday</v>
      </c>
      <c r="P2004" s="14">
        <v>-0.22968275844083788</v>
      </c>
    </row>
    <row r="2005" spans="1:16" x14ac:dyDescent="0.35">
      <c r="A2005">
        <v>2004</v>
      </c>
      <c r="B2005" t="s">
        <v>4989</v>
      </c>
      <c r="C2005" t="s">
        <v>44</v>
      </c>
      <c r="D2005" t="s">
        <v>4990</v>
      </c>
      <c r="E2005" s="3">
        <v>41591</v>
      </c>
      <c r="F2005" t="s">
        <v>4992</v>
      </c>
      <c r="G2005" t="s">
        <v>41</v>
      </c>
      <c r="H2005" s="3">
        <v>41596</v>
      </c>
      <c r="I2005" s="3">
        <v>41596</v>
      </c>
      <c r="J2005">
        <v>5</v>
      </c>
      <c r="K2005" t="s">
        <v>8400</v>
      </c>
      <c r="L2005" s="5">
        <v>2.7789999999999999</v>
      </c>
      <c r="M2005">
        <v>2013</v>
      </c>
      <c r="N2005">
        <f t="shared" si="62"/>
        <v>0</v>
      </c>
      <c r="O2005" t="str">
        <f t="shared" si="63"/>
        <v>Wednesday</v>
      </c>
      <c r="P2005" s="14">
        <v>9.1111111111111101E-2</v>
      </c>
    </row>
    <row r="2006" spans="1:16" x14ac:dyDescent="0.35">
      <c r="A2006">
        <v>2005</v>
      </c>
      <c r="B2006" t="s">
        <v>4989</v>
      </c>
      <c r="C2006" t="s">
        <v>44</v>
      </c>
      <c r="D2006" t="s">
        <v>4990</v>
      </c>
      <c r="E2006" s="3">
        <v>41591</v>
      </c>
      <c r="F2006" t="s">
        <v>3558</v>
      </c>
      <c r="G2006" t="s">
        <v>41</v>
      </c>
      <c r="H2006" s="3">
        <v>41596</v>
      </c>
      <c r="I2006" s="3">
        <v>41596</v>
      </c>
      <c r="J2006">
        <v>5</v>
      </c>
      <c r="K2006" t="s">
        <v>8400</v>
      </c>
      <c r="L2006" s="5">
        <v>29.295999999999999</v>
      </c>
      <c r="M2006">
        <v>2013</v>
      </c>
      <c r="N2006">
        <f t="shared" si="62"/>
        <v>0</v>
      </c>
      <c r="O2006" t="str">
        <f t="shared" si="63"/>
        <v>Wednesday</v>
      </c>
      <c r="P2006" s="14">
        <v>0.35887781849226685</v>
      </c>
    </row>
    <row r="2007" spans="1:16" x14ac:dyDescent="0.35">
      <c r="A2007">
        <v>2006</v>
      </c>
      <c r="B2007" t="s">
        <v>4989</v>
      </c>
      <c r="C2007" t="s">
        <v>44</v>
      </c>
      <c r="D2007" t="s">
        <v>4990</v>
      </c>
      <c r="E2007" s="3">
        <v>41591</v>
      </c>
      <c r="F2007" t="s">
        <v>1668</v>
      </c>
      <c r="G2007" t="s">
        <v>41</v>
      </c>
      <c r="H2007" s="3">
        <v>41596</v>
      </c>
      <c r="I2007" s="3">
        <v>41599</v>
      </c>
      <c r="J2007">
        <v>8</v>
      </c>
      <c r="K2007" t="s">
        <v>8399</v>
      </c>
      <c r="L2007" s="5">
        <v>294.971</v>
      </c>
      <c r="M2007">
        <v>2013</v>
      </c>
      <c r="N2007">
        <f t="shared" si="62"/>
        <v>3</v>
      </c>
      <c r="O2007" t="str">
        <f t="shared" si="63"/>
        <v>Wednesday</v>
      </c>
      <c r="P2007" s="14">
        <v>0.1800092123445417</v>
      </c>
    </row>
    <row r="2008" spans="1:16" x14ac:dyDescent="0.35">
      <c r="A2008">
        <v>2007</v>
      </c>
      <c r="B2008" t="s">
        <v>4989</v>
      </c>
      <c r="C2008" t="s">
        <v>44</v>
      </c>
      <c r="D2008" t="s">
        <v>4990</v>
      </c>
      <c r="E2008" s="3">
        <v>41591</v>
      </c>
      <c r="F2008" t="s">
        <v>3623</v>
      </c>
      <c r="G2008" t="s">
        <v>41</v>
      </c>
      <c r="H2008" s="3">
        <v>41596</v>
      </c>
      <c r="I2008" s="3">
        <v>41596</v>
      </c>
      <c r="J2008">
        <v>5</v>
      </c>
      <c r="K2008" t="s">
        <v>8400</v>
      </c>
      <c r="L2008" s="5">
        <v>20.71</v>
      </c>
      <c r="M2008">
        <v>2013</v>
      </c>
      <c r="N2008">
        <f t="shared" si="62"/>
        <v>0</v>
      </c>
      <c r="O2008" t="str">
        <f t="shared" si="63"/>
        <v>Wednesday</v>
      </c>
      <c r="P2008" s="14">
        <v>0.35931740614334473</v>
      </c>
    </row>
    <row r="2009" spans="1:16" x14ac:dyDescent="0.35">
      <c r="A2009">
        <v>2008</v>
      </c>
      <c r="B2009" t="s">
        <v>4989</v>
      </c>
      <c r="C2009" t="s">
        <v>44</v>
      </c>
      <c r="D2009" t="s">
        <v>4990</v>
      </c>
      <c r="E2009" s="3">
        <v>41591</v>
      </c>
      <c r="F2009" t="s">
        <v>3786</v>
      </c>
      <c r="G2009" t="s">
        <v>41</v>
      </c>
      <c r="H2009" s="3">
        <v>41596</v>
      </c>
      <c r="I2009" s="3">
        <v>41599</v>
      </c>
      <c r="J2009">
        <v>8</v>
      </c>
      <c r="K2009" t="s">
        <v>8399</v>
      </c>
      <c r="L2009" s="5">
        <v>30.356999999999999</v>
      </c>
      <c r="M2009">
        <v>2013</v>
      </c>
      <c r="N2009">
        <f t="shared" si="62"/>
        <v>3</v>
      </c>
      <c r="O2009" t="str">
        <f t="shared" si="63"/>
        <v>Wednesday</v>
      </c>
      <c r="P2009" s="14">
        <v>0.11</v>
      </c>
    </row>
    <row r="2010" spans="1:16" x14ac:dyDescent="0.35">
      <c r="A2010">
        <v>2009</v>
      </c>
      <c r="B2010" t="s">
        <v>4989</v>
      </c>
      <c r="C2010" t="s">
        <v>44</v>
      </c>
      <c r="D2010" t="s">
        <v>4990</v>
      </c>
      <c r="E2010" s="3">
        <v>41591</v>
      </c>
      <c r="F2010" t="s">
        <v>4995</v>
      </c>
      <c r="G2010" t="s">
        <v>41</v>
      </c>
      <c r="H2010" s="3">
        <v>41596</v>
      </c>
      <c r="I2010" s="3">
        <v>41599</v>
      </c>
      <c r="J2010">
        <v>8</v>
      </c>
      <c r="K2010" t="s">
        <v>8399</v>
      </c>
      <c r="L2010" s="5">
        <v>0.96</v>
      </c>
      <c r="M2010">
        <v>2013</v>
      </c>
      <c r="N2010">
        <f t="shared" si="62"/>
        <v>3</v>
      </c>
      <c r="O2010" t="str">
        <f t="shared" si="63"/>
        <v>Wednesday</v>
      </c>
      <c r="P2010" s="14">
        <v>0.28727272727272729</v>
      </c>
    </row>
    <row r="2011" spans="1:16" x14ac:dyDescent="0.35">
      <c r="A2011">
        <v>2010</v>
      </c>
      <c r="B2011" t="s">
        <v>4997</v>
      </c>
      <c r="C2011" t="s">
        <v>30</v>
      </c>
      <c r="D2011" t="s">
        <v>4998</v>
      </c>
      <c r="E2011" s="3">
        <v>41419</v>
      </c>
      <c r="F2011" t="s">
        <v>771</v>
      </c>
      <c r="G2011" t="s">
        <v>139</v>
      </c>
      <c r="H2011" s="3">
        <v>41422</v>
      </c>
      <c r="I2011" s="3">
        <v>41422</v>
      </c>
      <c r="J2011">
        <v>3</v>
      </c>
      <c r="K2011" t="s">
        <v>8400</v>
      </c>
      <c r="L2011" s="5">
        <v>0.88300000000000001</v>
      </c>
      <c r="M2011">
        <v>2013</v>
      </c>
      <c r="N2011">
        <f t="shared" si="62"/>
        <v>0</v>
      </c>
      <c r="O2011" t="str">
        <f t="shared" si="63"/>
        <v>Saturday</v>
      </c>
      <c r="P2011" s="14">
        <v>0.28000000000000003</v>
      </c>
    </row>
    <row r="2012" spans="1:16" x14ac:dyDescent="0.35">
      <c r="A2012">
        <v>2011</v>
      </c>
      <c r="B2012" t="s">
        <v>4700</v>
      </c>
      <c r="C2012" t="s">
        <v>84</v>
      </c>
      <c r="D2012" t="s">
        <v>4999</v>
      </c>
      <c r="E2012" s="3">
        <v>41559</v>
      </c>
      <c r="F2012" t="s">
        <v>2049</v>
      </c>
      <c r="G2012" t="s">
        <v>41</v>
      </c>
      <c r="H2012" s="3">
        <v>41564</v>
      </c>
      <c r="I2012" s="3">
        <v>41564</v>
      </c>
      <c r="J2012">
        <v>5</v>
      </c>
      <c r="K2012" t="s">
        <v>8400</v>
      </c>
      <c r="L2012" s="5">
        <v>0.84399999999999997</v>
      </c>
      <c r="M2012">
        <v>2013</v>
      </c>
      <c r="N2012">
        <f t="shared" si="62"/>
        <v>0</v>
      </c>
      <c r="O2012" t="str">
        <f t="shared" si="63"/>
        <v>Saturday</v>
      </c>
      <c r="P2012" s="14">
        <v>0.21333333333333332</v>
      </c>
    </row>
    <row r="2013" spans="1:16" x14ac:dyDescent="0.35">
      <c r="A2013">
        <v>2012</v>
      </c>
      <c r="B2013" t="s">
        <v>4700</v>
      </c>
      <c r="C2013" t="s">
        <v>84</v>
      </c>
      <c r="D2013" t="s">
        <v>4999</v>
      </c>
      <c r="E2013" s="3">
        <v>41559</v>
      </c>
      <c r="F2013" t="s">
        <v>5001</v>
      </c>
      <c r="G2013" t="s">
        <v>41</v>
      </c>
      <c r="H2013" s="3">
        <v>41564</v>
      </c>
      <c r="I2013" s="3">
        <v>41564</v>
      </c>
      <c r="J2013">
        <v>5</v>
      </c>
      <c r="K2013" t="s">
        <v>8400</v>
      </c>
      <c r="L2013" s="5">
        <v>42.716999999999999</v>
      </c>
      <c r="M2013">
        <v>2013</v>
      </c>
      <c r="N2013">
        <f t="shared" si="62"/>
        <v>0</v>
      </c>
      <c r="O2013" t="str">
        <f t="shared" si="63"/>
        <v>Saturday</v>
      </c>
      <c r="P2013" s="14">
        <v>3.799720834391522E-2</v>
      </c>
    </row>
    <row r="2014" spans="1:16" x14ac:dyDescent="0.35">
      <c r="A2014">
        <v>2013</v>
      </c>
      <c r="B2014" t="s">
        <v>422</v>
      </c>
      <c r="C2014" t="s">
        <v>30</v>
      </c>
      <c r="D2014" t="s">
        <v>5002</v>
      </c>
      <c r="E2014" s="3">
        <v>41192</v>
      </c>
      <c r="F2014" t="s">
        <v>5004</v>
      </c>
      <c r="G2014" t="s">
        <v>155</v>
      </c>
      <c r="H2014" s="3">
        <v>41194</v>
      </c>
      <c r="I2014" s="3">
        <v>41194</v>
      </c>
      <c r="J2014">
        <v>2</v>
      </c>
      <c r="K2014" t="s">
        <v>8400</v>
      </c>
      <c r="L2014" s="5">
        <v>34.204999999999998</v>
      </c>
      <c r="M2014">
        <v>2012</v>
      </c>
      <c r="N2014">
        <f t="shared" si="62"/>
        <v>0</v>
      </c>
      <c r="O2014" t="str">
        <f t="shared" si="63"/>
        <v>Wednesday</v>
      </c>
      <c r="P2014" s="14">
        <v>0.14813508996417107</v>
      </c>
    </row>
    <row r="2015" spans="1:16" x14ac:dyDescent="0.35">
      <c r="A2015">
        <v>2014</v>
      </c>
      <c r="B2015" t="s">
        <v>314</v>
      </c>
      <c r="C2015" t="s">
        <v>30</v>
      </c>
      <c r="D2015" t="s">
        <v>5005</v>
      </c>
      <c r="E2015" s="3">
        <v>41887</v>
      </c>
      <c r="F2015" t="s">
        <v>5007</v>
      </c>
      <c r="G2015" t="s">
        <v>139</v>
      </c>
      <c r="H2015" s="3">
        <v>41890</v>
      </c>
      <c r="I2015" s="3">
        <v>41892</v>
      </c>
      <c r="J2015">
        <v>5</v>
      </c>
      <c r="K2015" t="s">
        <v>8399</v>
      </c>
      <c r="L2015" s="5">
        <v>1.278</v>
      </c>
      <c r="M2015">
        <v>2014</v>
      </c>
      <c r="N2015">
        <f t="shared" si="62"/>
        <v>2</v>
      </c>
      <c r="O2015" t="str">
        <f t="shared" si="63"/>
        <v>Friday</v>
      </c>
      <c r="P2015" s="14">
        <v>0.46363636363636362</v>
      </c>
    </row>
    <row r="2016" spans="1:16" x14ac:dyDescent="0.35">
      <c r="A2016">
        <v>2015</v>
      </c>
      <c r="B2016" t="s">
        <v>1697</v>
      </c>
      <c r="C2016" t="s">
        <v>30</v>
      </c>
      <c r="D2016" t="s">
        <v>5008</v>
      </c>
      <c r="E2016" s="3">
        <v>40843</v>
      </c>
      <c r="F2016" t="s">
        <v>5010</v>
      </c>
      <c r="G2016" t="s">
        <v>41</v>
      </c>
      <c r="H2016" s="3">
        <v>40848</v>
      </c>
      <c r="I2016" s="3">
        <v>40848</v>
      </c>
      <c r="J2016">
        <v>5</v>
      </c>
      <c r="K2016" t="s">
        <v>8400</v>
      </c>
      <c r="L2016" s="5">
        <v>4.3079999999999998</v>
      </c>
      <c r="M2016">
        <v>2011</v>
      </c>
      <c r="N2016">
        <f t="shared" si="62"/>
        <v>0</v>
      </c>
      <c r="O2016" t="str">
        <f t="shared" si="63"/>
        <v>Thursday</v>
      </c>
      <c r="P2016" s="14">
        <v>0.50482758620689661</v>
      </c>
    </row>
    <row r="2017" spans="1:16" x14ac:dyDescent="0.35">
      <c r="A2017">
        <v>2016</v>
      </c>
      <c r="B2017" t="s">
        <v>1697</v>
      </c>
      <c r="C2017" t="s">
        <v>30</v>
      </c>
      <c r="D2017" t="s">
        <v>5008</v>
      </c>
      <c r="E2017" s="3">
        <v>40843</v>
      </c>
      <c r="F2017" t="s">
        <v>5012</v>
      </c>
      <c r="G2017" t="s">
        <v>41</v>
      </c>
      <c r="H2017" s="3">
        <v>40848</v>
      </c>
      <c r="I2017" s="3">
        <v>40848</v>
      </c>
      <c r="J2017">
        <v>5</v>
      </c>
      <c r="K2017" t="s">
        <v>8400</v>
      </c>
      <c r="L2017" s="5">
        <v>2.14</v>
      </c>
      <c r="M2017">
        <v>2011</v>
      </c>
      <c r="N2017">
        <f t="shared" si="62"/>
        <v>0</v>
      </c>
      <c r="O2017" t="str">
        <f t="shared" si="63"/>
        <v>Thursday</v>
      </c>
      <c r="P2017" s="14">
        <v>0.27454545454545454</v>
      </c>
    </row>
    <row r="2018" spans="1:16" x14ac:dyDescent="0.35">
      <c r="A2018">
        <v>2017</v>
      </c>
      <c r="B2018" t="s">
        <v>1697</v>
      </c>
      <c r="C2018" t="s">
        <v>30</v>
      </c>
      <c r="D2018" t="s">
        <v>5008</v>
      </c>
      <c r="E2018" s="3">
        <v>40843</v>
      </c>
      <c r="F2018" t="s">
        <v>4000</v>
      </c>
      <c r="G2018" t="s">
        <v>41</v>
      </c>
      <c r="H2018" s="3">
        <v>40848</v>
      </c>
      <c r="I2018" s="3">
        <v>40850</v>
      </c>
      <c r="J2018">
        <v>7</v>
      </c>
      <c r="K2018" t="s">
        <v>8399</v>
      </c>
      <c r="L2018" s="5">
        <v>3.3130000000000002</v>
      </c>
      <c r="M2018">
        <v>2011</v>
      </c>
      <c r="N2018">
        <f t="shared" si="62"/>
        <v>2</v>
      </c>
      <c r="O2018" t="str">
        <f t="shared" si="63"/>
        <v>Thursday</v>
      </c>
      <c r="P2018" s="14">
        <v>0.37333333333333329</v>
      </c>
    </row>
    <row r="2019" spans="1:16" x14ac:dyDescent="0.35">
      <c r="A2019">
        <v>2018</v>
      </c>
      <c r="B2019" t="s">
        <v>5014</v>
      </c>
      <c r="C2019" t="s">
        <v>84</v>
      </c>
      <c r="D2019" t="s">
        <v>5015</v>
      </c>
      <c r="E2019" s="3">
        <v>41577</v>
      </c>
      <c r="F2019" t="s">
        <v>5017</v>
      </c>
      <c r="G2019" t="s">
        <v>41</v>
      </c>
      <c r="H2019" s="3">
        <v>41582</v>
      </c>
      <c r="I2019" s="3">
        <v>41582</v>
      </c>
      <c r="J2019">
        <v>5</v>
      </c>
      <c r="K2019" t="s">
        <v>8400</v>
      </c>
      <c r="L2019" s="5">
        <v>3.51</v>
      </c>
      <c r="M2019">
        <v>2013</v>
      </c>
      <c r="N2019">
        <f t="shared" si="62"/>
        <v>0</v>
      </c>
      <c r="O2019" t="str">
        <f t="shared" si="63"/>
        <v>Wednesday</v>
      </c>
      <c r="P2019" s="14">
        <v>6.9859154929577463E-2</v>
      </c>
    </row>
    <row r="2020" spans="1:16" x14ac:dyDescent="0.35">
      <c r="A2020">
        <v>2019</v>
      </c>
      <c r="B2020" t="s">
        <v>5019</v>
      </c>
      <c r="C2020" t="s">
        <v>44</v>
      </c>
      <c r="D2020" t="s">
        <v>5020</v>
      </c>
      <c r="E2020" s="3">
        <v>41714</v>
      </c>
      <c r="F2020" t="s">
        <v>2083</v>
      </c>
      <c r="G2020" t="s">
        <v>242</v>
      </c>
      <c r="H2020" s="3">
        <v>41714</v>
      </c>
      <c r="I2020" s="3">
        <v>41714</v>
      </c>
      <c r="J2020">
        <v>0</v>
      </c>
      <c r="K2020" t="s">
        <v>8400</v>
      </c>
      <c r="L2020" s="5">
        <v>1.083</v>
      </c>
      <c r="M2020">
        <v>2014</v>
      </c>
      <c r="N2020">
        <f t="shared" si="62"/>
        <v>0</v>
      </c>
      <c r="O2020" t="str">
        <f t="shared" si="63"/>
        <v>Sunday</v>
      </c>
      <c r="P2020" s="14">
        <v>-0.41222788327929594</v>
      </c>
    </row>
    <row r="2021" spans="1:16" x14ac:dyDescent="0.35">
      <c r="A2021">
        <v>2020</v>
      </c>
      <c r="B2021" t="s">
        <v>5019</v>
      </c>
      <c r="C2021" t="s">
        <v>44</v>
      </c>
      <c r="D2021" t="s">
        <v>5020</v>
      </c>
      <c r="E2021" s="3">
        <v>41714</v>
      </c>
      <c r="F2021" t="s">
        <v>5022</v>
      </c>
      <c r="G2021" t="s">
        <v>242</v>
      </c>
      <c r="H2021" s="3">
        <v>41714</v>
      </c>
      <c r="I2021" s="3">
        <v>41714</v>
      </c>
      <c r="J2021">
        <v>0</v>
      </c>
      <c r="K2021" t="s">
        <v>8400</v>
      </c>
      <c r="L2021" s="5">
        <v>4.694</v>
      </c>
      <c r="M2021">
        <v>2014</v>
      </c>
      <c r="N2021">
        <f t="shared" si="62"/>
        <v>0</v>
      </c>
      <c r="O2021" t="str">
        <f t="shared" si="63"/>
        <v>Sunday</v>
      </c>
      <c r="P2021" s="14">
        <v>-0.70590506424143629</v>
      </c>
    </row>
    <row r="2022" spans="1:16" x14ac:dyDescent="0.35">
      <c r="A2022">
        <v>2021</v>
      </c>
      <c r="B2022" t="s">
        <v>5024</v>
      </c>
      <c r="C2022" t="s">
        <v>44</v>
      </c>
      <c r="D2022" t="s">
        <v>5027</v>
      </c>
      <c r="E2022" s="3">
        <v>41785</v>
      </c>
      <c r="F2022" t="s">
        <v>4376</v>
      </c>
      <c r="G2022" t="s">
        <v>41</v>
      </c>
      <c r="H2022" s="3">
        <v>41790</v>
      </c>
      <c r="I2022" s="3">
        <v>41790</v>
      </c>
      <c r="J2022">
        <v>5</v>
      </c>
      <c r="K2022" t="s">
        <v>8400</v>
      </c>
      <c r="L2022" s="5">
        <v>5.2629999999999999</v>
      </c>
      <c r="M2022">
        <v>2014</v>
      </c>
      <c r="N2022">
        <f t="shared" si="62"/>
        <v>0</v>
      </c>
      <c r="O2022" t="str">
        <f t="shared" si="63"/>
        <v>Monday</v>
      </c>
      <c r="P2022" s="14">
        <v>0.229367088607595</v>
      </c>
    </row>
    <row r="2023" spans="1:16" x14ac:dyDescent="0.35">
      <c r="A2023">
        <v>2022</v>
      </c>
      <c r="B2023" t="s">
        <v>5024</v>
      </c>
      <c r="C2023" t="s">
        <v>44</v>
      </c>
      <c r="D2023" t="s">
        <v>5027</v>
      </c>
      <c r="E2023" s="3">
        <v>41785</v>
      </c>
      <c r="F2023" t="s">
        <v>5029</v>
      </c>
      <c r="G2023" t="s">
        <v>41</v>
      </c>
      <c r="H2023" s="3">
        <v>41790</v>
      </c>
      <c r="I2023" s="3">
        <v>41790</v>
      </c>
      <c r="J2023">
        <v>5</v>
      </c>
      <c r="K2023" t="s">
        <v>8400</v>
      </c>
      <c r="L2023" s="5">
        <v>5.0380000000000003</v>
      </c>
      <c r="M2023">
        <v>2014</v>
      </c>
      <c r="N2023">
        <f t="shared" si="62"/>
        <v>0</v>
      </c>
      <c r="O2023" t="str">
        <f t="shared" si="63"/>
        <v>Monday</v>
      </c>
      <c r="P2023" s="14">
        <v>0.47379310344827585</v>
      </c>
    </row>
    <row r="2024" spans="1:16" x14ac:dyDescent="0.35">
      <c r="A2024">
        <v>2023</v>
      </c>
      <c r="B2024" t="s">
        <v>5031</v>
      </c>
      <c r="C2024" t="s">
        <v>199</v>
      </c>
      <c r="D2024" t="s">
        <v>5032</v>
      </c>
      <c r="E2024" s="3">
        <v>41096</v>
      </c>
      <c r="F2024" t="s">
        <v>5034</v>
      </c>
      <c r="G2024" t="s">
        <v>139</v>
      </c>
      <c r="H2024" s="3">
        <v>41099</v>
      </c>
      <c r="I2024" s="3">
        <v>41099</v>
      </c>
      <c r="J2024">
        <v>3</v>
      </c>
      <c r="K2024" t="s">
        <v>8400</v>
      </c>
      <c r="L2024" s="5">
        <v>48.844000000000001</v>
      </c>
      <c r="M2024">
        <v>2012</v>
      </c>
      <c r="N2024">
        <f t="shared" si="62"/>
        <v>0</v>
      </c>
      <c r="O2024" t="str">
        <f t="shared" si="63"/>
        <v>Friday</v>
      </c>
      <c r="P2024" s="14">
        <v>0.20827294553228376</v>
      </c>
    </row>
    <row r="2025" spans="1:16" x14ac:dyDescent="0.35">
      <c r="A2025">
        <v>2024</v>
      </c>
      <c r="B2025" t="s">
        <v>5031</v>
      </c>
      <c r="C2025" t="s">
        <v>199</v>
      </c>
      <c r="D2025" t="s">
        <v>5032</v>
      </c>
      <c r="E2025" s="3">
        <v>41096</v>
      </c>
      <c r="F2025" t="s">
        <v>2062</v>
      </c>
      <c r="G2025" t="s">
        <v>139</v>
      </c>
      <c r="H2025" s="3">
        <v>41099</v>
      </c>
      <c r="I2025" s="3">
        <v>41101</v>
      </c>
      <c r="J2025">
        <v>5</v>
      </c>
      <c r="K2025" t="s">
        <v>8399</v>
      </c>
      <c r="L2025" s="5">
        <v>152.53100000000001</v>
      </c>
      <c r="M2025">
        <v>2012</v>
      </c>
      <c r="N2025">
        <f t="shared" si="62"/>
        <v>2</v>
      </c>
      <c r="O2025" t="str">
        <f t="shared" si="63"/>
        <v>Friday</v>
      </c>
      <c r="P2025" s="14">
        <v>0.43899320067525033</v>
      </c>
    </row>
    <row r="2026" spans="1:16" x14ac:dyDescent="0.35">
      <c r="A2026">
        <v>2025</v>
      </c>
      <c r="B2026" t="s">
        <v>1177</v>
      </c>
      <c r="C2026" t="s">
        <v>30</v>
      </c>
      <c r="D2026" t="s">
        <v>5036</v>
      </c>
      <c r="E2026" s="3">
        <v>40899</v>
      </c>
      <c r="F2026" t="s">
        <v>5038</v>
      </c>
      <c r="G2026" t="s">
        <v>41</v>
      </c>
      <c r="H2026" s="3">
        <v>40904</v>
      </c>
      <c r="I2026" s="3">
        <v>40904</v>
      </c>
      <c r="J2026">
        <v>5</v>
      </c>
      <c r="K2026" t="s">
        <v>8400</v>
      </c>
      <c r="L2026" s="5">
        <v>1.488</v>
      </c>
      <c r="M2026">
        <v>2011</v>
      </c>
      <c r="N2026">
        <f t="shared" si="62"/>
        <v>0</v>
      </c>
      <c r="O2026" t="str">
        <f t="shared" si="63"/>
        <v>Thursday</v>
      </c>
      <c r="P2026" s="14">
        <v>0.13714285714285715</v>
      </c>
    </row>
    <row r="2027" spans="1:16" x14ac:dyDescent="0.35">
      <c r="A2027">
        <v>2026</v>
      </c>
      <c r="B2027" t="s">
        <v>1115</v>
      </c>
      <c r="C2027" t="s">
        <v>44</v>
      </c>
      <c r="D2027" t="s">
        <v>5040</v>
      </c>
      <c r="E2027" s="3">
        <v>41435</v>
      </c>
      <c r="F2027" t="s">
        <v>1795</v>
      </c>
      <c r="G2027" t="s">
        <v>41</v>
      </c>
      <c r="H2027" s="3">
        <v>41440</v>
      </c>
      <c r="I2027" s="3">
        <v>41440</v>
      </c>
      <c r="J2027">
        <v>5</v>
      </c>
      <c r="K2027" t="s">
        <v>8400</v>
      </c>
      <c r="L2027" s="5">
        <v>219.84200000000001</v>
      </c>
      <c r="M2027">
        <v>2013</v>
      </c>
      <c r="N2027">
        <f t="shared" si="62"/>
        <v>0</v>
      </c>
      <c r="O2027" t="str">
        <f t="shared" si="63"/>
        <v>Monday</v>
      </c>
      <c r="P2027" s="14">
        <v>-0.40504545715269002</v>
      </c>
    </row>
    <row r="2028" spans="1:16" x14ac:dyDescent="0.35">
      <c r="A2028">
        <v>2027</v>
      </c>
      <c r="B2028" t="s">
        <v>2545</v>
      </c>
      <c r="C2028" t="s">
        <v>44</v>
      </c>
      <c r="D2028" t="s">
        <v>5042</v>
      </c>
      <c r="E2028" s="3">
        <v>40831</v>
      </c>
      <c r="F2028" t="s">
        <v>3994</v>
      </c>
      <c r="G2028" t="s">
        <v>155</v>
      </c>
      <c r="H2028" s="3">
        <v>40833</v>
      </c>
      <c r="I2028" s="3">
        <v>40836</v>
      </c>
      <c r="J2028">
        <v>5</v>
      </c>
      <c r="K2028" t="s">
        <v>8399</v>
      </c>
      <c r="L2028" s="5">
        <v>168.81399999999999</v>
      </c>
      <c r="M2028">
        <v>2011</v>
      </c>
      <c r="N2028">
        <f t="shared" si="62"/>
        <v>3</v>
      </c>
      <c r="O2028" t="str">
        <f t="shared" si="63"/>
        <v>Saturday</v>
      </c>
      <c r="P2028" s="14">
        <v>3.9970930232558141E-2</v>
      </c>
    </row>
    <row r="2029" spans="1:16" x14ac:dyDescent="0.35">
      <c r="A2029">
        <v>2028</v>
      </c>
      <c r="B2029" t="s">
        <v>2545</v>
      </c>
      <c r="C2029" t="s">
        <v>44</v>
      </c>
      <c r="D2029" t="s">
        <v>5042</v>
      </c>
      <c r="E2029" s="3">
        <v>40831</v>
      </c>
      <c r="F2029" t="s">
        <v>5044</v>
      </c>
      <c r="G2029" t="s">
        <v>155</v>
      </c>
      <c r="H2029" s="3">
        <v>40833</v>
      </c>
      <c r="I2029" s="3">
        <v>40834</v>
      </c>
      <c r="J2029">
        <v>3</v>
      </c>
      <c r="K2029" t="s">
        <v>8399</v>
      </c>
      <c r="L2029" s="5">
        <v>12.840999999999999</v>
      </c>
      <c r="M2029">
        <v>2011</v>
      </c>
      <c r="N2029">
        <f t="shared" si="62"/>
        <v>1</v>
      </c>
      <c r="O2029" t="str">
        <f t="shared" si="63"/>
        <v>Saturday</v>
      </c>
      <c r="P2029" s="14">
        <v>0.20048780487804879</v>
      </c>
    </row>
    <row r="2030" spans="1:16" x14ac:dyDescent="0.35">
      <c r="A2030">
        <v>2029</v>
      </c>
      <c r="B2030" t="s">
        <v>5046</v>
      </c>
      <c r="C2030" t="s">
        <v>84</v>
      </c>
      <c r="D2030" t="s">
        <v>5047</v>
      </c>
      <c r="E2030" s="3">
        <v>41978</v>
      </c>
      <c r="F2030" t="s">
        <v>147</v>
      </c>
      <c r="G2030" t="s">
        <v>155</v>
      </c>
      <c r="H2030" s="3">
        <v>41980</v>
      </c>
      <c r="I2030" s="3">
        <v>41980</v>
      </c>
      <c r="J2030">
        <v>2</v>
      </c>
      <c r="K2030" t="s">
        <v>8400</v>
      </c>
      <c r="L2030" s="5">
        <v>5.9790000000000001</v>
      </c>
      <c r="M2030">
        <v>2014</v>
      </c>
      <c r="N2030">
        <f t="shared" si="62"/>
        <v>0</v>
      </c>
      <c r="O2030" t="str">
        <f t="shared" si="63"/>
        <v>Friday</v>
      </c>
      <c r="P2030" s="14">
        <v>0.20119402985074628</v>
      </c>
    </row>
    <row r="2031" spans="1:16" x14ac:dyDescent="0.35">
      <c r="A2031">
        <v>2030</v>
      </c>
      <c r="B2031" t="s">
        <v>5046</v>
      </c>
      <c r="C2031" t="s">
        <v>84</v>
      </c>
      <c r="D2031" t="s">
        <v>5047</v>
      </c>
      <c r="E2031" s="3">
        <v>41978</v>
      </c>
      <c r="F2031" t="s">
        <v>5049</v>
      </c>
      <c r="G2031" t="s">
        <v>155</v>
      </c>
      <c r="H2031" s="3">
        <v>41980</v>
      </c>
      <c r="I2031" s="3">
        <v>41980</v>
      </c>
      <c r="J2031">
        <v>2</v>
      </c>
      <c r="K2031" t="s">
        <v>8400</v>
      </c>
      <c r="L2031" s="5">
        <v>7.5670000000000002</v>
      </c>
      <c r="M2031">
        <v>2014</v>
      </c>
      <c r="N2031">
        <f t="shared" si="62"/>
        <v>0</v>
      </c>
      <c r="O2031" t="str">
        <f t="shared" si="63"/>
        <v>Friday</v>
      </c>
      <c r="P2031" s="14">
        <v>6.9056603773584913E-2</v>
      </c>
    </row>
    <row r="2032" spans="1:16" x14ac:dyDescent="0.35">
      <c r="A2032">
        <v>2031</v>
      </c>
      <c r="B2032" t="s">
        <v>968</v>
      </c>
      <c r="C2032" t="s">
        <v>30</v>
      </c>
      <c r="D2032" t="s">
        <v>5050</v>
      </c>
      <c r="E2032" s="3">
        <v>41187</v>
      </c>
      <c r="F2032" t="s">
        <v>1500</v>
      </c>
      <c r="G2032" t="s">
        <v>41</v>
      </c>
      <c r="H2032" s="3">
        <v>41192</v>
      </c>
      <c r="I2032" s="3">
        <v>41192</v>
      </c>
      <c r="J2032">
        <v>5</v>
      </c>
      <c r="K2032" t="s">
        <v>8400</v>
      </c>
      <c r="L2032" s="5">
        <v>29.042999999999999</v>
      </c>
      <c r="M2032">
        <v>2012</v>
      </c>
      <c r="N2032">
        <f t="shared" si="62"/>
        <v>0</v>
      </c>
      <c r="O2032" t="str">
        <f t="shared" si="63"/>
        <v>Friday</v>
      </c>
      <c r="P2032" s="14">
        <v>1.9923664122137408E-2</v>
      </c>
    </row>
    <row r="2033" spans="1:16" x14ac:dyDescent="0.35">
      <c r="A2033">
        <v>2032</v>
      </c>
      <c r="B2033" t="s">
        <v>3055</v>
      </c>
      <c r="C2033" t="s">
        <v>84</v>
      </c>
      <c r="D2033" t="s">
        <v>5051</v>
      </c>
      <c r="E2033" s="3">
        <v>41995</v>
      </c>
      <c r="F2033" t="s">
        <v>308</v>
      </c>
      <c r="G2033" t="s">
        <v>155</v>
      </c>
      <c r="H2033" s="3">
        <v>41997</v>
      </c>
      <c r="I2033" s="3">
        <v>42000</v>
      </c>
      <c r="J2033">
        <v>5</v>
      </c>
      <c r="K2033" t="s">
        <v>8399</v>
      </c>
      <c r="L2033" s="5">
        <v>20.472000000000001</v>
      </c>
      <c r="M2033">
        <v>2014</v>
      </c>
      <c r="N2033">
        <f t="shared" si="62"/>
        <v>3</v>
      </c>
      <c r="O2033" t="str">
        <f t="shared" si="63"/>
        <v>Monday</v>
      </c>
      <c r="P2033" s="14">
        <v>-0.11200933075933076</v>
      </c>
    </row>
    <row r="2034" spans="1:16" x14ac:dyDescent="0.35">
      <c r="A2034">
        <v>2033</v>
      </c>
      <c r="B2034" t="s">
        <v>3001</v>
      </c>
      <c r="C2034" t="s">
        <v>84</v>
      </c>
      <c r="D2034" t="s">
        <v>5052</v>
      </c>
      <c r="E2034" s="3">
        <v>40913</v>
      </c>
      <c r="F2034" t="s">
        <v>5054</v>
      </c>
      <c r="G2034" t="s">
        <v>242</v>
      </c>
      <c r="H2034" s="3">
        <v>40913</v>
      </c>
      <c r="I2034" s="3">
        <v>40914</v>
      </c>
      <c r="J2034">
        <v>1</v>
      </c>
      <c r="K2034" t="s">
        <v>8399</v>
      </c>
      <c r="L2034" s="5">
        <v>4.6790000000000003</v>
      </c>
      <c r="M2034">
        <v>2012</v>
      </c>
      <c r="N2034">
        <f t="shared" si="62"/>
        <v>1</v>
      </c>
      <c r="O2034" t="str">
        <f t="shared" si="63"/>
        <v>Thursday</v>
      </c>
      <c r="P2034" s="14">
        <v>0.48615384615384616</v>
      </c>
    </row>
    <row r="2035" spans="1:16" x14ac:dyDescent="0.35">
      <c r="A2035">
        <v>2034</v>
      </c>
      <c r="B2035" t="s">
        <v>5056</v>
      </c>
      <c r="C2035" t="s">
        <v>199</v>
      </c>
      <c r="D2035" t="s">
        <v>5057</v>
      </c>
      <c r="E2035" s="3">
        <v>40724</v>
      </c>
      <c r="F2035" t="s">
        <v>1377</v>
      </c>
      <c r="G2035" t="s">
        <v>41</v>
      </c>
      <c r="H2035" s="3">
        <v>40729</v>
      </c>
      <c r="I2035" s="3">
        <v>40729</v>
      </c>
      <c r="J2035">
        <v>5</v>
      </c>
      <c r="K2035" t="s">
        <v>8400</v>
      </c>
      <c r="L2035" s="5">
        <v>184.17099999999999</v>
      </c>
      <c r="M2035">
        <v>2011</v>
      </c>
      <c r="N2035">
        <f t="shared" si="62"/>
        <v>0</v>
      </c>
      <c r="O2035" t="str">
        <f t="shared" si="63"/>
        <v>Thursday</v>
      </c>
      <c r="P2035" s="14">
        <v>0.30500453274253381</v>
      </c>
    </row>
    <row r="2036" spans="1:16" x14ac:dyDescent="0.35">
      <c r="A2036">
        <v>2035</v>
      </c>
      <c r="B2036" t="s">
        <v>1537</v>
      </c>
      <c r="C2036" t="s">
        <v>30</v>
      </c>
      <c r="D2036" t="s">
        <v>5058</v>
      </c>
      <c r="E2036" s="3">
        <v>41732</v>
      </c>
      <c r="F2036" t="s">
        <v>2703</v>
      </c>
      <c r="G2036" t="s">
        <v>41</v>
      </c>
      <c r="H2036" s="3">
        <v>41737</v>
      </c>
      <c r="I2036" s="3">
        <v>41740</v>
      </c>
      <c r="J2036">
        <v>8</v>
      </c>
      <c r="K2036" t="s">
        <v>8399</v>
      </c>
      <c r="L2036" s="5">
        <v>6.4260000000000002</v>
      </c>
      <c r="M2036">
        <v>2014</v>
      </c>
      <c r="N2036">
        <f t="shared" si="62"/>
        <v>3</v>
      </c>
      <c r="O2036" t="str">
        <f t="shared" si="63"/>
        <v>Thursday</v>
      </c>
      <c r="P2036" s="14">
        <v>0.39954545454545459</v>
      </c>
    </row>
    <row r="2037" spans="1:16" x14ac:dyDescent="0.35">
      <c r="A2037">
        <v>2036</v>
      </c>
      <c r="B2037" t="s">
        <v>4607</v>
      </c>
      <c r="C2037" t="s">
        <v>44</v>
      </c>
      <c r="D2037" t="s">
        <v>5059</v>
      </c>
      <c r="E2037" s="3">
        <v>41541</v>
      </c>
      <c r="F2037" t="s">
        <v>2957</v>
      </c>
      <c r="G2037" t="s">
        <v>139</v>
      </c>
      <c r="H2037" s="3">
        <v>41544</v>
      </c>
      <c r="I2037" s="3">
        <v>41544</v>
      </c>
      <c r="J2037">
        <v>3</v>
      </c>
      <c r="K2037" t="s">
        <v>8400</v>
      </c>
      <c r="L2037" s="5">
        <v>21.32</v>
      </c>
      <c r="M2037">
        <v>2013</v>
      </c>
      <c r="N2037">
        <f t="shared" si="62"/>
        <v>0</v>
      </c>
      <c r="O2037" t="str">
        <f t="shared" si="63"/>
        <v>Tuesday</v>
      </c>
      <c r="P2037" s="14">
        <v>-0.46243066524629922</v>
      </c>
    </row>
    <row r="2038" spans="1:16" x14ac:dyDescent="0.35">
      <c r="A2038">
        <v>2037</v>
      </c>
      <c r="B2038" t="s">
        <v>4607</v>
      </c>
      <c r="C2038" t="s">
        <v>44</v>
      </c>
      <c r="D2038" t="s">
        <v>5059</v>
      </c>
      <c r="E2038" s="3">
        <v>41541</v>
      </c>
      <c r="F2038" t="s">
        <v>2113</v>
      </c>
      <c r="G2038" t="s">
        <v>139</v>
      </c>
      <c r="H2038" s="3">
        <v>41544</v>
      </c>
      <c r="I2038" s="3">
        <v>41544</v>
      </c>
      <c r="J2038">
        <v>3</v>
      </c>
      <c r="K2038" t="s">
        <v>8400</v>
      </c>
      <c r="L2038" s="5">
        <v>3.6880000000000002</v>
      </c>
      <c r="M2038">
        <v>2013</v>
      </c>
      <c r="N2038">
        <f t="shared" si="62"/>
        <v>0</v>
      </c>
      <c r="O2038" t="str">
        <f t="shared" si="63"/>
        <v>Tuesday</v>
      </c>
      <c r="P2038" s="14">
        <v>-0.29619181946403372</v>
      </c>
    </row>
    <row r="2039" spans="1:16" x14ac:dyDescent="0.35">
      <c r="A2039">
        <v>2038</v>
      </c>
      <c r="B2039" t="s">
        <v>4607</v>
      </c>
      <c r="C2039" t="s">
        <v>44</v>
      </c>
      <c r="D2039" t="s">
        <v>5059</v>
      </c>
      <c r="E2039" s="3">
        <v>41541</v>
      </c>
      <c r="F2039" t="s">
        <v>5061</v>
      </c>
      <c r="G2039" t="s">
        <v>139</v>
      </c>
      <c r="H2039" s="3">
        <v>41544</v>
      </c>
      <c r="I2039" s="3">
        <v>41545</v>
      </c>
      <c r="J2039">
        <v>4</v>
      </c>
      <c r="K2039" t="s">
        <v>8399</v>
      </c>
      <c r="L2039" s="5">
        <v>28.187000000000001</v>
      </c>
      <c r="M2039">
        <v>2013</v>
      </c>
      <c r="N2039">
        <f t="shared" si="62"/>
        <v>1</v>
      </c>
      <c r="O2039" t="str">
        <f t="shared" si="63"/>
        <v>Tuesday</v>
      </c>
      <c r="P2039" s="14">
        <v>-0.19985092704742383</v>
      </c>
    </row>
    <row r="2040" spans="1:16" x14ac:dyDescent="0.35">
      <c r="A2040">
        <v>2039</v>
      </c>
      <c r="B2040" t="s">
        <v>2006</v>
      </c>
      <c r="C2040" t="s">
        <v>44</v>
      </c>
      <c r="D2040" t="s">
        <v>5063</v>
      </c>
      <c r="E2040" s="3">
        <v>40784</v>
      </c>
      <c r="F2040" t="s">
        <v>5065</v>
      </c>
      <c r="G2040" t="s">
        <v>242</v>
      </c>
      <c r="H2040" s="3">
        <v>40784</v>
      </c>
      <c r="I2040" s="3">
        <v>40784</v>
      </c>
      <c r="J2040">
        <v>0</v>
      </c>
      <c r="K2040" t="s">
        <v>8400</v>
      </c>
      <c r="L2040" s="5">
        <v>27.219000000000001</v>
      </c>
      <c r="M2040">
        <v>2011</v>
      </c>
      <c r="N2040">
        <f t="shared" si="62"/>
        <v>0</v>
      </c>
      <c r="O2040" t="str">
        <f t="shared" si="63"/>
        <v>Monday</v>
      </c>
      <c r="P2040" s="14">
        <v>8.8263372967859605E-2</v>
      </c>
    </row>
    <row r="2041" spans="1:16" x14ac:dyDescent="0.35">
      <c r="A2041">
        <v>2040</v>
      </c>
      <c r="B2041" t="s">
        <v>5067</v>
      </c>
      <c r="C2041" t="s">
        <v>30</v>
      </c>
      <c r="D2041" t="s">
        <v>5069</v>
      </c>
      <c r="E2041" s="3">
        <v>41988</v>
      </c>
      <c r="F2041" t="s">
        <v>2689</v>
      </c>
      <c r="G2041" t="s">
        <v>41</v>
      </c>
      <c r="H2041" s="3">
        <v>41993</v>
      </c>
      <c r="I2041" s="3">
        <v>41996</v>
      </c>
      <c r="J2041">
        <v>8</v>
      </c>
      <c r="K2041" t="s">
        <v>8399</v>
      </c>
      <c r="L2041" s="5">
        <v>3.4580000000000002</v>
      </c>
      <c r="M2041">
        <v>2014</v>
      </c>
      <c r="N2041">
        <f t="shared" si="62"/>
        <v>3</v>
      </c>
      <c r="O2041" t="str">
        <f t="shared" si="63"/>
        <v>Monday</v>
      </c>
      <c r="P2041" s="14">
        <v>8.8571428571428579E-2</v>
      </c>
    </row>
    <row r="2042" spans="1:16" x14ac:dyDescent="0.35">
      <c r="A2042">
        <v>2041</v>
      </c>
      <c r="B2042" t="s">
        <v>1372</v>
      </c>
      <c r="C2042" t="s">
        <v>30</v>
      </c>
      <c r="D2042" t="s">
        <v>5070</v>
      </c>
      <c r="E2042" s="3">
        <v>41501</v>
      </c>
      <c r="F2042" t="s">
        <v>3151</v>
      </c>
      <c r="G2042" t="s">
        <v>242</v>
      </c>
      <c r="H2042" s="3">
        <v>41501</v>
      </c>
      <c r="I2042" s="3">
        <v>41502</v>
      </c>
      <c r="J2042">
        <v>1</v>
      </c>
      <c r="K2042" t="s">
        <v>8399</v>
      </c>
      <c r="L2042" s="5">
        <v>0.17100000000000001</v>
      </c>
      <c r="M2042">
        <v>2013</v>
      </c>
      <c r="N2042">
        <f t="shared" si="62"/>
        <v>1</v>
      </c>
      <c r="O2042" t="str">
        <f t="shared" si="63"/>
        <v>Thursday</v>
      </c>
      <c r="P2042" s="14">
        <v>0.22153846153846152</v>
      </c>
    </row>
    <row r="2043" spans="1:16" x14ac:dyDescent="0.35">
      <c r="A2043">
        <v>2042</v>
      </c>
      <c r="B2043" t="s">
        <v>1372</v>
      </c>
      <c r="C2043" t="s">
        <v>30</v>
      </c>
      <c r="D2043" t="s">
        <v>5070</v>
      </c>
      <c r="E2043" s="3">
        <v>41501</v>
      </c>
      <c r="F2043" t="s">
        <v>2432</v>
      </c>
      <c r="G2043" t="s">
        <v>242</v>
      </c>
      <c r="H2043" s="3">
        <v>41501</v>
      </c>
      <c r="I2043" s="3">
        <v>41504</v>
      </c>
      <c r="J2043">
        <v>3</v>
      </c>
      <c r="K2043" t="s">
        <v>8399</v>
      </c>
      <c r="L2043" s="5">
        <v>1.6539999999999999</v>
      </c>
      <c r="M2043">
        <v>2013</v>
      </c>
      <c r="N2043">
        <f t="shared" si="62"/>
        <v>3</v>
      </c>
      <c r="O2043" t="str">
        <f t="shared" si="63"/>
        <v>Thursday</v>
      </c>
      <c r="P2043" s="14">
        <v>0.20055555555555554</v>
      </c>
    </row>
    <row r="2044" spans="1:16" x14ac:dyDescent="0.35">
      <c r="A2044">
        <v>2043</v>
      </c>
      <c r="B2044" t="s">
        <v>1372</v>
      </c>
      <c r="C2044" t="s">
        <v>30</v>
      </c>
      <c r="D2044" t="s">
        <v>5070</v>
      </c>
      <c r="E2044" s="3">
        <v>41501</v>
      </c>
      <c r="F2044" t="s">
        <v>3403</v>
      </c>
      <c r="G2044" t="s">
        <v>242</v>
      </c>
      <c r="H2044" s="3">
        <v>41501</v>
      </c>
      <c r="I2044" s="3">
        <v>41501</v>
      </c>
      <c r="J2044">
        <v>0</v>
      </c>
      <c r="K2044" t="s">
        <v>8400</v>
      </c>
      <c r="L2044" s="5">
        <v>18.587</v>
      </c>
      <c r="M2044">
        <v>2013</v>
      </c>
      <c r="N2044">
        <f t="shared" si="62"/>
        <v>0</v>
      </c>
      <c r="O2044" t="str">
        <f t="shared" si="63"/>
        <v>Thursday</v>
      </c>
      <c r="P2044" s="14">
        <v>3.7317552498509508E-2</v>
      </c>
    </row>
    <row r="2045" spans="1:16" x14ac:dyDescent="0.35">
      <c r="A2045">
        <v>2044</v>
      </c>
      <c r="B2045" t="s">
        <v>1372</v>
      </c>
      <c r="C2045" t="s">
        <v>30</v>
      </c>
      <c r="D2045" t="s">
        <v>5070</v>
      </c>
      <c r="E2045" s="3">
        <v>41501</v>
      </c>
      <c r="F2045" t="s">
        <v>1676</v>
      </c>
      <c r="G2045" t="s">
        <v>242</v>
      </c>
      <c r="H2045" s="3">
        <v>41501</v>
      </c>
      <c r="I2045" s="3">
        <v>41502</v>
      </c>
      <c r="J2045">
        <v>1</v>
      </c>
      <c r="K2045" t="s">
        <v>8399</v>
      </c>
      <c r="L2045" s="5">
        <v>170.36600000000001</v>
      </c>
      <c r="M2045">
        <v>2013</v>
      </c>
      <c r="N2045">
        <f t="shared" si="62"/>
        <v>1</v>
      </c>
      <c r="O2045" t="str">
        <f t="shared" si="63"/>
        <v>Thursday</v>
      </c>
      <c r="P2045" s="14">
        <v>5.8081845032008333E-2</v>
      </c>
    </row>
    <row r="2046" spans="1:16" x14ac:dyDescent="0.35">
      <c r="A2046">
        <v>2045</v>
      </c>
      <c r="B2046" t="s">
        <v>1372</v>
      </c>
      <c r="C2046" t="s">
        <v>30</v>
      </c>
      <c r="D2046" t="s">
        <v>5070</v>
      </c>
      <c r="E2046" s="3">
        <v>41501</v>
      </c>
      <c r="F2046" t="s">
        <v>5072</v>
      </c>
      <c r="G2046" t="s">
        <v>242</v>
      </c>
      <c r="H2046" s="3">
        <v>41501</v>
      </c>
      <c r="I2046" s="3">
        <v>41501</v>
      </c>
      <c r="J2046">
        <v>0</v>
      </c>
      <c r="K2046" t="s">
        <v>8400</v>
      </c>
      <c r="L2046" s="5">
        <v>156.804</v>
      </c>
      <c r="M2046">
        <v>2013</v>
      </c>
      <c r="N2046">
        <f t="shared" si="62"/>
        <v>0</v>
      </c>
      <c r="O2046" t="str">
        <f t="shared" si="63"/>
        <v>Thursday</v>
      </c>
      <c r="P2046" s="14">
        <v>2.5029649948703762E-2</v>
      </c>
    </row>
    <row r="2047" spans="1:16" x14ac:dyDescent="0.35">
      <c r="A2047">
        <v>2046</v>
      </c>
      <c r="B2047" t="s">
        <v>1372</v>
      </c>
      <c r="C2047" t="s">
        <v>30</v>
      </c>
      <c r="D2047" t="s">
        <v>5070</v>
      </c>
      <c r="E2047" s="3">
        <v>41501</v>
      </c>
      <c r="F2047" t="s">
        <v>317</v>
      </c>
      <c r="G2047" t="s">
        <v>242</v>
      </c>
      <c r="H2047" s="3">
        <v>41501</v>
      </c>
      <c r="I2047" s="3">
        <v>41501</v>
      </c>
      <c r="J2047">
        <v>0</v>
      </c>
      <c r="K2047" t="s">
        <v>8400</v>
      </c>
      <c r="L2047" s="5">
        <v>180.50200000000001</v>
      </c>
      <c r="M2047">
        <v>2013</v>
      </c>
      <c r="N2047">
        <f t="shared" si="62"/>
        <v>0</v>
      </c>
      <c r="O2047" t="str">
        <f t="shared" si="63"/>
        <v>Thursday</v>
      </c>
      <c r="P2047" s="14">
        <v>-0.16915171794403078</v>
      </c>
    </row>
    <row r="2048" spans="1:16" x14ac:dyDescent="0.35">
      <c r="A2048">
        <v>2047</v>
      </c>
      <c r="B2048" t="s">
        <v>1372</v>
      </c>
      <c r="C2048" t="s">
        <v>30</v>
      </c>
      <c r="D2048" t="s">
        <v>5070</v>
      </c>
      <c r="E2048" s="3">
        <v>41501</v>
      </c>
      <c r="F2048" t="s">
        <v>3315</v>
      </c>
      <c r="G2048" t="s">
        <v>242</v>
      </c>
      <c r="H2048" s="3">
        <v>41501</v>
      </c>
      <c r="I2048" s="3">
        <v>41501</v>
      </c>
      <c r="J2048">
        <v>0</v>
      </c>
      <c r="K2048" t="s">
        <v>8400</v>
      </c>
      <c r="L2048" s="5">
        <v>30.024000000000001</v>
      </c>
      <c r="M2048">
        <v>2013</v>
      </c>
      <c r="N2048">
        <f t="shared" si="62"/>
        <v>0</v>
      </c>
      <c r="O2048" t="str">
        <f t="shared" si="63"/>
        <v>Thursday</v>
      </c>
      <c r="P2048" s="14">
        <v>0.38877192982456144</v>
      </c>
    </row>
    <row r="2049" spans="1:16" x14ac:dyDescent="0.35">
      <c r="A2049">
        <v>2048</v>
      </c>
      <c r="B2049" t="s">
        <v>3375</v>
      </c>
      <c r="C2049" t="s">
        <v>199</v>
      </c>
      <c r="D2049" t="s">
        <v>5073</v>
      </c>
      <c r="E2049" s="3">
        <v>41977</v>
      </c>
      <c r="F2049" t="s">
        <v>275</v>
      </c>
      <c r="G2049" t="s">
        <v>155</v>
      </c>
      <c r="H2049" s="3">
        <v>41979</v>
      </c>
      <c r="I2049" s="3">
        <v>41982</v>
      </c>
      <c r="J2049">
        <v>5</v>
      </c>
      <c r="K2049" t="s">
        <v>8399</v>
      </c>
      <c r="L2049" s="5">
        <v>30.943000000000001</v>
      </c>
      <c r="M2049">
        <v>2014</v>
      </c>
      <c r="N2049">
        <f t="shared" si="62"/>
        <v>3</v>
      </c>
      <c r="O2049" t="str">
        <f t="shared" si="63"/>
        <v>Thursday</v>
      </c>
      <c r="P2049" s="14">
        <v>0.17814002100542048</v>
      </c>
    </row>
    <row r="2050" spans="1:16" x14ac:dyDescent="0.35">
      <c r="A2050">
        <v>2049</v>
      </c>
      <c r="B2050" t="s">
        <v>5075</v>
      </c>
      <c r="C2050" t="s">
        <v>84</v>
      </c>
      <c r="D2050" t="s">
        <v>5076</v>
      </c>
      <c r="E2050" s="3">
        <v>41523</v>
      </c>
      <c r="F2050" t="s">
        <v>4203</v>
      </c>
      <c r="G2050" t="s">
        <v>41</v>
      </c>
      <c r="H2050" s="3">
        <v>41528</v>
      </c>
      <c r="I2050" s="3">
        <v>41528</v>
      </c>
      <c r="J2050">
        <v>5</v>
      </c>
      <c r="K2050" t="s">
        <v>8400</v>
      </c>
      <c r="L2050" s="5">
        <v>71.242999999999995</v>
      </c>
      <c r="M2050">
        <v>2013</v>
      </c>
      <c r="N2050">
        <f t="shared" si="62"/>
        <v>0</v>
      </c>
      <c r="O2050" t="str">
        <f t="shared" si="63"/>
        <v>Friday</v>
      </c>
      <c r="P2050" s="14">
        <v>0.19988479262672809</v>
      </c>
    </row>
    <row r="2051" spans="1:16" x14ac:dyDescent="0.35">
      <c r="A2051">
        <v>2050</v>
      </c>
      <c r="B2051" t="s">
        <v>5075</v>
      </c>
      <c r="C2051" t="s">
        <v>84</v>
      </c>
      <c r="D2051" t="s">
        <v>5076</v>
      </c>
      <c r="E2051" s="3">
        <v>41523</v>
      </c>
      <c r="F2051" t="s">
        <v>4285</v>
      </c>
      <c r="G2051" t="s">
        <v>41</v>
      </c>
      <c r="H2051" s="3">
        <v>41528</v>
      </c>
      <c r="I2051" s="3">
        <v>41528</v>
      </c>
      <c r="J2051">
        <v>5</v>
      </c>
      <c r="K2051" t="s">
        <v>8400</v>
      </c>
      <c r="L2051" s="5">
        <v>12.513</v>
      </c>
      <c r="M2051">
        <v>2013</v>
      </c>
      <c r="N2051">
        <f t="shared" ref="N2051:N2114" si="64">I2051-H2051</f>
        <v>0</v>
      </c>
      <c r="O2051" t="str">
        <f t="shared" ref="O2051:O2114" si="65">TEXT(E2051,"dddd")</f>
        <v>Friday</v>
      </c>
      <c r="P2051" s="14">
        <v>0.30918367346938774</v>
      </c>
    </row>
    <row r="2052" spans="1:16" x14ac:dyDescent="0.35">
      <c r="A2052">
        <v>2051</v>
      </c>
      <c r="B2052" t="s">
        <v>5075</v>
      </c>
      <c r="C2052" t="s">
        <v>84</v>
      </c>
      <c r="D2052" t="s">
        <v>5076</v>
      </c>
      <c r="E2052" s="3">
        <v>41523</v>
      </c>
      <c r="F2052" t="s">
        <v>3612</v>
      </c>
      <c r="G2052" t="s">
        <v>41</v>
      </c>
      <c r="H2052" s="3">
        <v>41528</v>
      </c>
      <c r="I2052" s="3">
        <v>41528</v>
      </c>
      <c r="J2052">
        <v>5</v>
      </c>
      <c r="K2052" t="s">
        <v>8400</v>
      </c>
      <c r="L2052" s="5">
        <v>7.1790000000000003</v>
      </c>
      <c r="M2052">
        <v>2013</v>
      </c>
      <c r="N2052">
        <f t="shared" si="64"/>
        <v>0</v>
      </c>
      <c r="O2052" t="str">
        <f t="shared" si="65"/>
        <v>Friday</v>
      </c>
      <c r="P2052" s="14">
        <v>0.34140000000000004</v>
      </c>
    </row>
    <row r="2053" spans="1:16" x14ac:dyDescent="0.35">
      <c r="A2053">
        <v>2052</v>
      </c>
      <c r="B2053" t="s">
        <v>3001</v>
      </c>
      <c r="C2053" t="s">
        <v>44</v>
      </c>
      <c r="D2053" t="s">
        <v>5078</v>
      </c>
      <c r="E2053" s="3">
        <v>40612</v>
      </c>
      <c r="F2053" t="s">
        <v>5080</v>
      </c>
      <c r="G2053" t="s">
        <v>41</v>
      </c>
      <c r="H2053" s="3">
        <v>40617</v>
      </c>
      <c r="I2053" s="3">
        <v>40617</v>
      </c>
      <c r="J2053">
        <v>5</v>
      </c>
      <c r="K2053" t="s">
        <v>8400</v>
      </c>
      <c r="L2053" s="5">
        <v>5.2460000000000004</v>
      </c>
      <c r="M2053">
        <v>2011</v>
      </c>
      <c r="N2053">
        <f t="shared" si="64"/>
        <v>0</v>
      </c>
      <c r="O2053" t="str">
        <f t="shared" si="65"/>
        <v>Thursday</v>
      </c>
      <c r="P2053" s="14">
        <v>1.9047619047619046E-2</v>
      </c>
    </row>
    <row r="2054" spans="1:16" x14ac:dyDescent="0.35">
      <c r="A2054">
        <v>2053</v>
      </c>
      <c r="B2054" t="s">
        <v>2856</v>
      </c>
      <c r="C2054" t="s">
        <v>44</v>
      </c>
      <c r="D2054" t="s">
        <v>5081</v>
      </c>
      <c r="E2054" s="3">
        <v>41340</v>
      </c>
      <c r="F2054" t="s">
        <v>5083</v>
      </c>
      <c r="G2054" t="s">
        <v>41</v>
      </c>
      <c r="H2054" s="3">
        <v>41345</v>
      </c>
      <c r="I2054" s="3">
        <v>41345</v>
      </c>
      <c r="J2054">
        <v>5</v>
      </c>
      <c r="K2054" t="s">
        <v>8400</v>
      </c>
      <c r="L2054" s="5">
        <v>0.48899999999999999</v>
      </c>
      <c r="M2054">
        <v>2013</v>
      </c>
      <c r="N2054">
        <f t="shared" si="64"/>
        <v>0</v>
      </c>
      <c r="O2054" t="str">
        <f t="shared" si="65"/>
        <v>Thursday</v>
      </c>
      <c r="P2054" s="14">
        <v>-0.63874289391826666</v>
      </c>
    </row>
    <row r="2055" spans="1:16" x14ac:dyDescent="0.35">
      <c r="A2055">
        <v>2054</v>
      </c>
      <c r="B2055" t="s">
        <v>2856</v>
      </c>
      <c r="C2055" t="s">
        <v>44</v>
      </c>
      <c r="D2055" t="s">
        <v>5081</v>
      </c>
      <c r="E2055" s="3">
        <v>41340</v>
      </c>
      <c r="F2055" t="s">
        <v>5085</v>
      </c>
      <c r="G2055" t="s">
        <v>41</v>
      </c>
      <c r="H2055" s="3">
        <v>41345</v>
      </c>
      <c r="I2055" s="3">
        <v>41345</v>
      </c>
      <c r="J2055">
        <v>5</v>
      </c>
      <c r="K2055" t="s">
        <v>8400</v>
      </c>
      <c r="L2055" s="5">
        <v>1.758</v>
      </c>
      <c r="M2055">
        <v>2013</v>
      </c>
      <c r="N2055">
        <f t="shared" si="64"/>
        <v>0</v>
      </c>
      <c r="O2055" t="str">
        <f t="shared" si="65"/>
        <v>Thursday</v>
      </c>
      <c r="P2055" s="14">
        <v>-0.49701554281661842</v>
      </c>
    </row>
    <row r="2056" spans="1:16" x14ac:dyDescent="0.35">
      <c r="A2056">
        <v>2055</v>
      </c>
      <c r="B2056" t="s">
        <v>2856</v>
      </c>
      <c r="C2056" t="s">
        <v>44</v>
      </c>
      <c r="D2056" t="s">
        <v>5081</v>
      </c>
      <c r="E2056" s="3">
        <v>41340</v>
      </c>
      <c r="F2056" t="s">
        <v>4092</v>
      </c>
      <c r="G2056" t="s">
        <v>41</v>
      </c>
      <c r="H2056" s="3">
        <v>41345</v>
      </c>
      <c r="I2056" s="3">
        <v>41345</v>
      </c>
      <c r="J2056">
        <v>5</v>
      </c>
      <c r="K2056" t="s">
        <v>8400</v>
      </c>
      <c r="L2056" s="5">
        <v>0.50700000000000001</v>
      </c>
      <c r="M2056">
        <v>2013</v>
      </c>
      <c r="N2056">
        <f t="shared" si="64"/>
        <v>0</v>
      </c>
      <c r="O2056" t="str">
        <f t="shared" si="65"/>
        <v>Thursday</v>
      </c>
      <c r="P2056" s="14">
        <v>-0.68365314040054526</v>
      </c>
    </row>
    <row r="2057" spans="1:16" x14ac:dyDescent="0.35">
      <c r="A2057">
        <v>2056</v>
      </c>
      <c r="B2057" t="s">
        <v>2856</v>
      </c>
      <c r="C2057" t="s">
        <v>44</v>
      </c>
      <c r="D2057" t="s">
        <v>5081</v>
      </c>
      <c r="E2057" s="3">
        <v>41340</v>
      </c>
      <c r="F2057" t="s">
        <v>685</v>
      </c>
      <c r="G2057" t="s">
        <v>41</v>
      </c>
      <c r="H2057" s="3">
        <v>41345</v>
      </c>
      <c r="I2057" s="3">
        <v>41345</v>
      </c>
      <c r="J2057">
        <v>5</v>
      </c>
      <c r="K2057" t="s">
        <v>8400</v>
      </c>
      <c r="L2057" s="5">
        <v>2.5259999999999998</v>
      </c>
      <c r="M2057">
        <v>2013</v>
      </c>
      <c r="N2057">
        <f t="shared" si="64"/>
        <v>0</v>
      </c>
      <c r="O2057" t="str">
        <f t="shared" si="65"/>
        <v>Thursday</v>
      </c>
      <c r="P2057" s="14">
        <v>-0.37235623024769737</v>
      </c>
    </row>
    <row r="2058" spans="1:16" x14ac:dyDescent="0.35">
      <c r="A2058">
        <v>2057</v>
      </c>
      <c r="B2058" t="s">
        <v>4401</v>
      </c>
      <c r="C2058" t="s">
        <v>199</v>
      </c>
      <c r="D2058" t="s">
        <v>5086</v>
      </c>
      <c r="E2058" s="3">
        <v>41239</v>
      </c>
      <c r="F2058" t="s">
        <v>3480</v>
      </c>
      <c r="G2058" t="s">
        <v>41</v>
      </c>
      <c r="H2058" s="3">
        <v>41244</v>
      </c>
      <c r="I2058" s="3">
        <v>41244</v>
      </c>
      <c r="J2058">
        <v>5</v>
      </c>
      <c r="K2058" t="s">
        <v>8400</v>
      </c>
      <c r="L2058" s="5">
        <v>12.317</v>
      </c>
      <c r="M2058">
        <v>2012</v>
      </c>
      <c r="N2058">
        <f t="shared" si="64"/>
        <v>0</v>
      </c>
      <c r="O2058" t="str">
        <f t="shared" si="65"/>
        <v>Monday</v>
      </c>
      <c r="P2058" s="14">
        <v>6.9545454545454563E-2</v>
      </c>
    </row>
    <row r="2059" spans="1:16" x14ac:dyDescent="0.35">
      <c r="A2059">
        <v>2058</v>
      </c>
      <c r="B2059" t="s">
        <v>5088</v>
      </c>
      <c r="C2059" t="s">
        <v>44</v>
      </c>
      <c r="D2059" t="s">
        <v>5090</v>
      </c>
      <c r="E2059" s="3">
        <v>41209</v>
      </c>
      <c r="F2059" t="s">
        <v>2567</v>
      </c>
      <c r="G2059" t="s">
        <v>41</v>
      </c>
      <c r="H2059" s="3">
        <v>41214</v>
      </c>
      <c r="I2059" s="3">
        <v>41214</v>
      </c>
      <c r="J2059">
        <v>5</v>
      </c>
      <c r="K2059" t="s">
        <v>8400</v>
      </c>
      <c r="L2059" s="5">
        <v>4.0010000000000003</v>
      </c>
      <c r="M2059">
        <v>2012</v>
      </c>
      <c r="N2059">
        <f t="shared" si="64"/>
        <v>0</v>
      </c>
      <c r="O2059" t="str">
        <f t="shared" si="65"/>
        <v>Saturday</v>
      </c>
      <c r="P2059" s="14">
        <v>-0.15723312538488313</v>
      </c>
    </row>
    <row r="2060" spans="1:16" x14ac:dyDescent="0.35">
      <c r="A2060">
        <v>2059</v>
      </c>
      <c r="B2060" t="s">
        <v>5088</v>
      </c>
      <c r="C2060" t="s">
        <v>44</v>
      </c>
      <c r="D2060" t="s">
        <v>5090</v>
      </c>
      <c r="E2060" s="3">
        <v>41209</v>
      </c>
      <c r="F2060" t="s">
        <v>1101</v>
      </c>
      <c r="G2060" t="s">
        <v>41</v>
      </c>
      <c r="H2060" s="3">
        <v>41214</v>
      </c>
      <c r="I2060" s="3">
        <v>41214</v>
      </c>
      <c r="J2060">
        <v>5</v>
      </c>
      <c r="K2060" t="s">
        <v>8400</v>
      </c>
      <c r="L2060" s="5">
        <v>2.5579999999999998</v>
      </c>
      <c r="M2060">
        <v>2012</v>
      </c>
      <c r="N2060">
        <f t="shared" si="64"/>
        <v>0</v>
      </c>
      <c r="O2060" t="str">
        <f t="shared" si="65"/>
        <v>Saturday</v>
      </c>
      <c r="P2060" s="14">
        <v>-0.43161038081457992</v>
      </c>
    </row>
    <row r="2061" spans="1:16" x14ac:dyDescent="0.35">
      <c r="A2061">
        <v>2060</v>
      </c>
      <c r="B2061" t="s">
        <v>5088</v>
      </c>
      <c r="C2061" t="s">
        <v>44</v>
      </c>
      <c r="D2061" t="s">
        <v>5090</v>
      </c>
      <c r="E2061" s="3">
        <v>41209</v>
      </c>
      <c r="F2061" t="s">
        <v>1974</v>
      </c>
      <c r="G2061" t="s">
        <v>41</v>
      </c>
      <c r="H2061" s="3">
        <v>41214</v>
      </c>
      <c r="I2061" s="3">
        <v>41214</v>
      </c>
      <c r="J2061">
        <v>5</v>
      </c>
      <c r="K2061" t="s">
        <v>8400</v>
      </c>
      <c r="L2061" s="5">
        <v>0.24</v>
      </c>
      <c r="M2061">
        <v>2012</v>
      </c>
      <c r="N2061">
        <f t="shared" si="64"/>
        <v>0</v>
      </c>
      <c r="O2061" t="str">
        <f t="shared" si="65"/>
        <v>Saturday</v>
      </c>
      <c r="P2061" s="14">
        <v>-0.72971871178149206</v>
      </c>
    </row>
    <row r="2062" spans="1:16" x14ac:dyDescent="0.35">
      <c r="A2062">
        <v>2061</v>
      </c>
      <c r="B2062" t="s">
        <v>5088</v>
      </c>
      <c r="C2062" t="s">
        <v>44</v>
      </c>
      <c r="D2062" t="s">
        <v>5090</v>
      </c>
      <c r="E2062" s="3">
        <v>41209</v>
      </c>
      <c r="F2062" t="s">
        <v>2284</v>
      </c>
      <c r="G2062" t="s">
        <v>41</v>
      </c>
      <c r="H2062" s="3">
        <v>41214</v>
      </c>
      <c r="I2062" s="3">
        <v>41217</v>
      </c>
      <c r="J2062">
        <v>8</v>
      </c>
      <c r="K2062" t="s">
        <v>8399</v>
      </c>
      <c r="L2062" s="5">
        <v>1.351</v>
      </c>
      <c r="M2062">
        <v>2012</v>
      </c>
      <c r="N2062">
        <f t="shared" si="64"/>
        <v>3</v>
      </c>
      <c r="O2062" t="str">
        <f t="shared" si="65"/>
        <v>Saturday</v>
      </c>
      <c r="P2062" s="14">
        <v>-1.8767143063375197E-2</v>
      </c>
    </row>
    <row r="2063" spans="1:16" x14ac:dyDescent="0.35">
      <c r="A2063">
        <v>2062</v>
      </c>
      <c r="B2063" t="s">
        <v>5088</v>
      </c>
      <c r="C2063" t="s">
        <v>44</v>
      </c>
      <c r="D2063" t="s">
        <v>5090</v>
      </c>
      <c r="E2063" s="3">
        <v>41209</v>
      </c>
      <c r="F2063" t="s">
        <v>5092</v>
      </c>
      <c r="G2063" t="s">
        <v>41</v>
      </c>
      <c r="H2063" s="3">
        <v>41214</v>
      </c>
      <c r="I2063" s="3">
        <v>41215</v>
      </c>
      <c r="J2063">
        <v>6</v>
      </c>
      <c r="K2063" t="s">
        <v>8399</v>
      </c>
      <c r="L2063" s="5">
        <v>2.3260000000000001</v>
      </c>
      <c r="M2063">
        <v>2012</v>
      </c>
      <c r="N2063">
        <f t="shared" si="64"/>
        <v>1</v>
      </c>
      <c r="O2063" t="str">
        <f t="shared" si="65"/>
        <v>Saturday</v>
      </c>
      <c r="P2063" s="14">
        <v>-0.40342514124293782</v>
      </c>
    </row>
    <row r="2064" spans="1:16" x14ac:dyDescent="0.35">
      <c r="A2064">
        <v>2063</v>
      </c>
      <c r="B2064" t="s">
        <v>5088</v>
      </c>
      <c r="C2064" t="s">
        <v>44</v>
      </c>
      <c r="D2064" t="s">
        <v>5090</v>
      </c>
      <c r="E2064" s="3">
        <v>41209</v>
      </c>
      <c r="F2064" t="s">
        <v>5094</v>
      </c>
      <c r="G2064" t="s">
        <v>41</v>
      </c>
      <c r="H2064" s="3">
        <v>41214</v>
      </c>
      <c r="I2064" s="3">
        <v>41214</v>
      </c>
      <c r="J2064">
        <v>5</v>
      </c>
      <c r="K2064" t="s">
        <v>8400</v>
      </c>
      <c r="L2064" s="5">
        <v>0.24</v>
      </c>
      <c r="M2064">
        <v>2012</v>
      </c>
      <c r="N2064">
        <f t="shared" si="64"/>
        <v>0</v>
      </c>
      <c r="O2064" t="str">
        <f t="shared" si="65"/>
        <v>Saturday</v>
      </c>
      <c r="P2064" s="14">
        <v>8.8348978464936487E-2</v>
      </c>
    </row>
    <row r="2065" spans="1:16" x14ac:dyDescent="0.35">
      <c r="A2065">
        <v>2064</v>
      </c>
      <c r="B2065" t="s">
        <v>5088</v>
      </c>
      <c r="C2065" t="s">
        <v>44</v>
      </c>
      <c r="D2065" t="s">
        <v>5090</v>
      </c>
      <c r="E2065" s="3">
        <v>41209</v>
      </c>
      <c r="F2065" t="s">
        <v>1365</v>
      </c>
      <c r="G2065" t="s">
        <v>41</v>
      </c>
      <c r="H2065" s="3">
        <v>41214</v>
      </c>
      <c r="I2065" s="3">
        <v>41214</v>
      </c>
      <c r="J2065">
        <v>5</v>
      </c>
      <c r="K2065" t="s">
        <v>8400</v>
      </c>
      <c r="L2065" s="5">
        <v>5.6059999999999999</v>
      </c>
      <c r="M2065">
        <v>2012</v>
      </c>
      <c r="N2065">
        <f t="shared" si="64"/>
        <v>0</v>
      </c>
      <c r="O2065" t="str">
        <f t="shared" si="65"/>
        <v>Saturday</v>
      </c>
      <c r="P2065" s="14">
        <v>-0.3333041837920222</v>
      </c>
    </row>
    <row r="2066" spans="1:16" x14ac:dyDescent="0.35">
      <c r="A2066">
        <v>2065</v>
      </c>
      <c r="B2066" t="s">
        <v>5088</v>
      </c>
      <c r="C2066" t="s">
        <v>44</v>
      </c>
      <c r="D2066" t="s">
        <v>5090</v>
      </c>
      <c r="E2066" s="3">
        <v>41209</v>
      </c>
      <c r="F2066" t="s">
        <v>2615</v>
      </c>
      <c r="G2066" t="s">
        <v>41</v>
      </c>
      <c r="H2066" s="3">
        <v>41214</v>
      </c>
      <c r="I2066" s="3">
        <v>41214</v>
      </c>
      <c r="J2066">
        <v>5</v>
      </c>
      <c r="K2066" t="s">
        <v>8400</v>
      </c>
      <c r="L2066" s="5">
        <v>1.9390000000000001</v>
      </c>
      <c r="M2066">
        <v>2012</v>
      </c>
      <c r="N2066">
        <f t="shared" si="64"/>
        <v>0</v>
      </c>
      <c r="O2066" t="str">
        <f t="shared" si="65"/>
        <v>Saturday</v>
      </c>
      <c r="P2066" s="14">
        <v>-6.7073901065995936E-2</v>
      </c>
    </row>
    <row r="2067" spans="1:16" x14ac:dyDescent="0.35">
      <c r="A2067">
        <v>2066</v>
      </c>
      <c r="B2067" t="s">
        <v>5088</v>
      </c>
      <c r="C2067" t="s">
        <v>44</v>
      </c>
      <c r="D2067" t="s">
        <v>5090</v>
      </c>
      <c r="E2067" s="3">
        <v>41209</v>
      </c>
      <c r="F2067" t="s">
        <v>5096</v>
      </c>
      <c r="G2067" t="s">
        <v>41</v>
      </c>
      <c r="H2067" s="3">
        <v>41214</v>
      </c>
      <c r="I2067" s="3">
        <v>41214</v>
      </c>
      <c r="J2067">
        <v>5</v>
      </c>
      <c r="K2067" t="s">
        <v>8400</v>
      </c>
      <c r="L2067" s="5">
        <v>6.7779999999999996</v>
      </c>
      <c r="M2067">
        <v>2012</v>
      </c>
      <c r="N2067">
        <f t="shared" si="64"/>
        <v>0</v>
      </c>
      <c r="O2067" t="str">
        <f t="shared" si="65"/>
        <v>Saturday</v>
      </c>
      <c r="P2067" s="14">
        <v>0.17776304727413825</v>
      </c>
    </row>
    <row r="2068" spans="1:16" x14ac:dyDescent="0.35">
      <c r="A2068">
        <v>2067</v>
      </c>
      <c r="B2068" t="s">
        <v>3284</v>
      </c>
      <c r="C2068" t="s">
        <v>84</v>
      </c>
      <c r="D2068" t="s">
        <v>5097</v>
      </c>
      <c r="E2068" s="3">
        <v>41638</v>
      </c>
      <c r="F2068" t="s">
        <v>4072</v>
      </c>
      <c r="G2068" t="s">
        <v>139</v>
      </c>
      <c r="H2068" s="3">
        <v>41641</v>
      </c>
      <c r="I2068" s="3">
        <v>41641</v>
      </c>
      <c r="J2068">
        <v>3</v>
      </c>
      <c r="K2068" t="s">
        <v>8400</v>
      </c>
      <c r="L2068" s="5">
        <v>1.079</v>
      </c>
      <c r="M2068">
        <v>2013</v>
      </c>
      <c r="N2068">
        <f t="shared" si="64"/>
        <v>0</v>
      </c>
      <c r="O2068" t="str">
        <f t="shared" si="65"/>
        <v>Monday</v>
      </c>
      <c r="P2068" s="14">
        <v>-0.44498027181060928</v>
      </c>
    </row>
    <row r="2069" spans="1:16" x14ac:dyDescent="0.35">
      <c r="A2069">
        <v>2068</v>
      </c>
      <c r="B2069" t="s">
        <v>3284</v>
      </c>
      <c r="C2069" t="s">
        <v>84</v>
      </c>
      <c r="D2069" t="s">
        <v>5097</v>
      </c>
      <c r="E2069" s="3">
        <v>41638</v>
      </c>
      <c r="F2069" t="s">
        <v>1974</v>
      </c>
      <c r="G2069" t="s">
        <v>139</v>
      </c>
      <c r="H2069" s="3">
        <v>41641</v>
      </c>
      <c r="I2069" s="3">
        <v>41641</v>
      </c>
      <c r="J2069">
        <v>3</v>
      </c>
      <c r="K2069" t="s">
        <v>8400</v>
      </c>
      <c r="L2069" s="5">
        <v>4.2880000000000003</v>
      </c>
      <c r="M2069">
        <v>2013</v>
      </c>
      <c r="N2069">
        <f t="shared" si="64"/>
        <v>0</v>
      </c>
      <c r="O2069" t="str">
        <f t="shared" si="65"/>
        <v>Monday</v>
      </c>
      <c r="P2069" s="14">
        <v>-0.21758977480219108</v>
      </c>
    </row>
    <row r="2070" spans="1:16" x14ac:dyDescent="0.35">
      <c r="A2070">
        <v>2069</v>
      </c>
      <c r="B2070" t="s">
        <v>2729</v>
      </c>
      <c r="C2070" t="s">
        <v>44</v>
      </c>
      <c r="D2070" t="s">
        <v>5098</v>
      </c>
      <c r="E2070" s="3">
        <v>41725</v>
      </c>
      <c r="F2070" t="s">
        <v>766</v>
      </c>
      <c r="G2070" t="s">
        <v>41</v>
      </c>
      <c r="H2070" s="3">
        <v>41730</v>
      </c>
      <c r="I2070" s="3">
        <v>41731</v>
      </c>
      <c r="J2070">
        <v>6</v>
      </c>
      <c r="K2070" t="s">
        <v>8399</v>
      </c>
      <c r="L2070" s="5">
        <v>24.745000000000001</v>
      </c>
      <c r="M2070">
        <v>2014</v>
      </c>
      <c r="N2070">
        <f t="shared" si="64"/>
        <v>1</v>
      </c>
      <c r="O2070" t="str">
        <f t="shared" si="65"/>
        <v>Thursday</v>
      </c>
      <c r="P2070" s="14">
        <v>-0.47294455193911045</v>
      </c>
    </row>
    <row r="2071" spans="1:16" x14ac:dyDescent="0.35">
      <c r="A2071">
        <v>2070</v>
      </c>
      <c r="B2071" t="s">
        <v>1338</v>
      </c>
      <c r="C2071" t="s">
        <v>84</v>
      </c>
      <c r="D2071" t="s">
        <v>5099</v>
      </c>
      <c r="E2071" s="3">
        <v>41899</v>
      </c>
      <c r="F2071" t="s">
        <v>141</v>
      </c>
      <c r="G2071" t="s">
        <v>242</v>
      </c>
      <c r="H2071" s="3">
        <v>41899</v>
      </c>
      <c r="I2071" s="3">
        <v>41899</v>
      </c>
      <c r="J2071">
        <v>0</v>
      </c>
      <c r="K2071" t="s">
        <v>8400</v>
      </c>
      <c r="L2071" s="5">
        <v>27.288</v>
      </c>
      <c r="M2071">
        <v>2014</v>
      </c>
      <c r="N2071">
        <f t="shared" si="64"/>
        <v>0</v>
      </c>
      <c r="O2071" t="str">
        <f t="shared" si="65"/>
        <v>Wednesday</v>
      </c>
      <c r="P2071" s="14">
        <v>0.32</v>
      </c>
    </row>
    <row r="2072" spans="1:16" x14ac:dyDescent="0.35">
      <c r="A2072">
        <v>2071</v>
      </c>
      <c r="B2072" t="s">
        <v>1338</v>
      </c>
      <c r="C2072" t="s">
        <v>84</v>
      </c>
      <c r="D2072" t="s">
        <v>5099</v>
      </c>
      <c r="E2072" s="3">
        <v>41899</v>
      </c>
      <c r="F2072" t="s">
        <v>4146</v>
      </c>
      <c r="G2072" t="s">
        <v>242</v>
      </c>
      <c r="H2072" s="3">
        <v>41899</v>
      </c>
      <c r="I2072" s="3">
        <v>41899</v>
      </c>
      <c r="J2072">
        <v>0</v>
      </c>
      <c r="K2072" t="s">
        <v>8400</v>
      </c>
      <c r="L2072" s="5">
        <v>9.4589999999999996</v>
      </c>
      <c r="M2072">
        <v>2014</v>
      </c>
      <c r="N2072">
        <f t="shared" si="64"/>
        <v>0</v>
      </c>
      <c r="O2072" t="str">
        <f t="shared" si="65"/>
        <v>Wednesday</v>
      </c>
      <c r="P2072" s="14">
        <v>0.13818181818181818</v>
      </c>
    </row>
    <row r="2073" spans="1:16" x14ac:dyDescent="0.35">
      <c r="A2073">
        <v>2072</v>
      </c>
      <c r="B2073" t="s">
        <v>1338</v>
      </c>
      <c r="C2073" t="s">
        <v>84</v>
      </c>
      <c r="D2073" t="s">
        <v>5099</v>
      </c>
      <c r="E2073" s="3">
        <v>41899</v>
      </c>
      <c r="F2073" t="s">
        <v>473</v>
      </c>
      <c r="G2073" t="s">
        <v>242</v>
      </c>
      <c r="H2073" s="3">
        <v>41899</v>
      </c>
      <c r="I2073" s="3">
        <v>41900</v>
      </c>
      <c r="J2073">
        <v>1</v>
      </c>
      <c r="K2073" t="s">
        <v>8399</v>
      </c>
      <c r="L2073" s="5">
        <v>5.3680000000000003</v>
      </c>
      <c r="M2073">
        <v>2014</v>
      </c>
      <c r="N2073">
        <f t="shared" si="64"/>
        <v>1</v>
      </c>
      <c r="O2073" t="str">
        <f t="shared" si="65"/>
        <v>Wednesday</v>
      </c>
      <c r="P2073" s="14">
        <v>0.1275</v>
      </c>
    </row>
    <row r="2074" spans="1:16" x14ac:dyDescent="0.35">
      <c r="A2074">
        <v>2073</v>
      </c>
      <c r="B2074" t="s">
        <v>5101</v>
      </c>
      <c r="C2074" t="s">
        <v>44</v>
      </c>
      <c r="D2074" t="s">
        <v>5102</v>
      </c>
      <c r="E2074" s="3">
        <v>41620</v>
      </c>
      <c r="F2074" t="s">
        <v>5104</v>
      </c>
      <c r="G2074" t="s">
        <v>41</v>
      </c>
      <c r="H2074" s="3">
        <v>41625</v>
      </c>
      <c r="I2074" s="3">
        <v>41626</v>
      </c>
      <c r="J2074">
        <v>6</v>
      </c>
      <c r="K2074" t="s">
        <v>8399</v>
      </c>
      <c r="L2074" s="5">
        <v>3.145</v>
      </c>
      <c r="M2074">
        <v>2013</v>
      </c>
      <c r="N2074">
        <f t="shared" si="64"/>
        <v>1</v>
      </c>
      <c r="O2074" t="str">
        <f t="shared" si="65"/>
        <v>Thursday</v>
      </c>
      <c r="P2074" s="14">
        <v>-0.25319567354965583</v>
      </c>
    </row>
    <row r="2075" spans="1:16" x14ac:dyDescent="0.35">
      <c r="A2075">
        <v>2074</v>
      </c>
      <c r="B2075" t="s">
        <v>5101</v>
      </c>
      <c r="C2075" t="s">
        <v>44</v>
      </c>
      <c r="D2075" t="s">
        <v>5102</v>
      </c>
      <c r="E2075" s="3">
        <v>41620</v>
      </c>
      <c r="F2075" t="s">
        <v>5106</v>
      </c>
      <c r="G2075" t="s">
        <v>41</v>
      </c>
      <c r="H2075" s="3">
        <v>41625</v>
      </c>
      <c r="I2075" s="3">
        <v>41625</v>
      </c>
      <c r="J2075">
        <v>5</v>
      </c>
      <c r="K2075" t="s">
        <v>8400</v>
      </c>
      <c r="L2075" s="5">
        <v>3.653</v>
      </c>
      <c r="M2075">
        <v>2013</v>
      </c>
      <c r="N2075">
        <f t="shared" si="64"/>
        <v>0</v>
      </c>
      <c r="O2075" t="str">
        <f t="shared" si="65"/>
        <v>Thursday</v>
      </c>
      <c r="P2075" s="14">
        <v>-0.39979656369546468</v>
      </c>
    </row>
    <row r="2076" spans="1:16" x14ac:dyDescent="0.35">
      <c r="A2076">
        <v>2075</v>
      </c>
      <c r="B2076" t="s">
        <v>5101</v>
      </c>
      <c r="C2076" t="s">
        <v>44</v>
      </c>
      <c r="D2076" t="s">
        <v>5102</v>
      </c>
      <c r="E2076" s="3">
        <v>41620</v>
      </c>
      <c r="F2076" t="s">
        <v>2790</v>
      </c>
      <c r="G2076" t="s">
        <v>41</v>
      </c>
      <c r="H2076" s="3">
        <v>41625</v>
      </c>
      <c r="I2076" s="3">
        <v>41625</v>
      </c>
      <c r="J2076">
        <v>5</v>
      </c>
      <c r="K2076" t="s">
        <v>8400</v>
      </c>
      <c r="L2076" s="5">
        <v>3.49</v>
      </c>
      <c r="M2076">
        <v>2013</v>
      </c>
      <c r="N2076">
        <f t="shared" si="64"/>
        <v>0</v>
      </c>
      <c r="O2076" t="str">
        <f t="shared" si="65"/>
        <v>Thursday</v>
      </c>
      <c r="P2076" s="14">
        <v>-0.555729675187563</v>
      </c>
    </row>
    <row r="2077" spans="1:16" x14ac:dyDescent="0.35">
      <c r="A2077">
        <v>2076</v>
      </c>
      <c r="B2077" t="s">
        <v>5101</v>
      </c>
      <c r="C2077" t="s">
        <v>44</v>
      </c>
      <c r="D2077" t="s">
        <v>5102</v>
      </c>
      <c r="E2077" s="3">
        <v>41620</v>
      </c>
      <c r="F2077" t="s">
        <v>766</v>
      </c>
      <c r="G2077" t="s">
        <v>41</v>
      </c>
      <c r="H2077" s="3">
        <v>41625</v>
      </c>
      <c r="I2077" s="3">
        <v>41625</v>
      </c>
      <c r="J2077">
        <v>5</v>
      </c>
      <c r="K2077" t="s">
        <v>8400</v>
      </c>
      <c r="L2077" s="5">
        <v>10.314</v>
      </c>
      <c r="M2077">
        <v>2013</v>
      </c>
      <c r="N2077">
        <f t="shared" si="64"/>
        <v>0</v>
      </c>
      <c r="O2077" t="str">
        <f t="shared" si="65"/>
        <v>Thursday</v>
      </c>
      <c r="P2077" s="14">
        <v>-0.75405704119042494</v>
      </c>
    </row>
    <row r="2078" spans="1:16" x14ac:dyDescent="0.35">
      <c r="A2078">
        <v>2077</v>
      </c>
      <c r="B2078" t="s">
        <v>266</v>
      </c>
      <c r="C2078" t="s">
        <v>199</v>
      </c>
      <c r="D2078" t="s">
        <v>5107</v>
      </c>
      <c r="E2078" s="3">
        <v>41813</v>
      </c>
      <c r="F2078" t="s">
        <v>2819</v>
      </c>
      <c r="G2078" t="s">
        <v>41</v>
      </c>
      <c r="H2078" s="3">
        <v>41818</v>
      </c>
      <c r="I2078" s="3">
        <v>41818</v>
      </c>
      <c r="J2078">
        <v>5</v>
      </c>
      <c r="K2078" t="s">
        <v>8400</v>
      </c>
      <c r="L2078" s="5">
        <v>1.026</v>
      </c>
      <c r="M2078">
        <v>2014</v>
      </c>
      <c r="N2078">
        <f t="shared" si="64"/>
        <v>0</v>
      </c>
      <c r="O2078" t="str">
        <f t="shared" si="65"/>
        <v>Monday</v>
      </c>
      <c r="P2078" s="14">
        <v>0.10387734696144871</v>
      </c>
    </row>
    <row r="2079" spans="1:16" x14ac:dyDescent="0.35">
      <c r="A2079">
        <v>2078</v>
      </c>
      <c r="B2079" t="s">
        <v>266</v>
      </c>
      <c r="C2079" t="s">
        <v>199</v>
      </c>
      <c r="D2079" t="s">
        <v>5107</v>
      </c>
      <c r="E2079" s="3">
        <v>41813</v>
      </c>
      <c r="F2079" t="s">
        <v>4461</v>
      </c>
      <c r="G2079" t="s">
        <v>41</v>
      </c>
      <c r="H2079" s="3">
        <v>41818</v>
      </c>
      <c r="I2079" s="3">
        <v>41818</v>
      </c>
      <c r="J2079">
        <v>5</v>
      </c>
      <c r="K2079" t="s">
        <v>8400</v>
      </c>
      <c r="L2079" s="5">
        <v>1.0569999999999999</v>
      </c>
      <c r="M2079">
        <v>2014</v>
      </c>
      <c r="N2079">
        <f t="shared" si="64"/>
        <v>0</v>
      </c>
      <c r="O2079" t="str">
        <f t="shared" si="65"/>
        <v>Monday</v>
      </c>
      <c r="P2079" s="14">
        <v>-0.45430741031683675</v>
      </c>
    </row>
    <row r="2080" spans="1:16" x14ac:dyDescent="0.35">
      <c r="A2080">
        <v>2079</v>
      </c>
      <c r="B2080" t="s">
        <v>491</v>
      </c>
      <c r="C2080" t="s">
        <v>44</v>
      </c>
      <c r="D2080" t="s">
        <v>5109</v>
      </c>
      <c r="E2080" s="3">
        <v>40857</v>
      </c>
      <c r="F2080" t="s">
        <v>2665</v>
      </c>
      <c r="G2080" t="s">
        <v>139</v>
      </c>
      <c r="H2080" s="3">
        <v>40860</v>
      </c>
      <c r="I2080" s="3">
        <v>40860</v>
      </c>
      <c r="J2080">
        <v>3</v>
      </c>
      <c r="K2080" t="s">
        <v>8400</v>
      </c>
      <c r="L2080" s="5">
        <v>2.895</v>
      </c>
      <c r="M2080">
        <v>2011</v>
      </c>
      <c r="N2080">
        <f t="shared" si="64"/>
        <v>0</v>
      </c>
      <c r="O2080" t="str">
        <f t="shared" si="65"/>
        <v>Thursday</v>
      </c>
      <c r="P2080" s="14">
        <v>0.28102564102564104</v>
      </c>
    </row>
    <row r="2081" spans="1:16" x14ac:dyDescent="0.35">
      <c r="A2081">
        <v>2080</v>
      </c>
      <c r="B2081" t="s">
        <v>491</v>
      </c>
      <c r="C2081" t="s">
        <v>44</v>
      </c>
      <c r="D2081" t="s">
        <v>5109</v>
      </c>
      <c r="E2081" s="3">
        <v>40857</v>
      </c>
      <c r="F2081" t="s">
        <v>2162</v>
      </c>
      <c r="G2081" t="s">
        <v>139</v>
      </c>
      <c r="H2081" s="3">
        <v>40860</v>
      </c>
      <c r="I2081" s="3">
        <v>40860</v>
      </c>
      <c r="J2081">
        <v>3</v>
      </c>
      <c r="K2081" t="s">
        <v>8400</v>
      </c>
      <c r="L2081" s="5">
        <v>399.84899999999999</v>
      </c>
      <c r="M2081">
        <v>2011</v>
      </c>
      <c r="N2081">
        <f t="shared" si="64"/>
        <v>0</v>
      </c>
      <c r="O2081" t="str">
        <f t="shared" si="65"/>
        <v>Thursday</v>
      </c>
      <c r="P2081" s="14">
        <v>0.27000000000000007</v>
      </c>
    </row>
    <row r="2082" spans="1:16" x14ac:dyDescent="0.35">
      <c r="A2082">
        <v>2081</v>
      </c>
      <c r="B2082" t="s">
        <v>491</v>
      </c>
      <c r="C2082" t="s">
        <v>44</v>
      </c>
      <c r="D2082" t="s">
        <v>5109</v>
      </c>
      <c r="E2082" s="3">
        <v>40857</v>
      </c>
      <c r="F2082" t="s">
        <v>3018</v>
      </c>
      <c r="G2082" t="s">
        <v>139</v>
      </c>
      <c r="H2082" s="3">
        <v>40860</v>
      </c>
      <c r="I2082" s="3">
        <v>40860</v>
      </c>
      <c r="J2082">
        <v>3</v>
      </c>
      <c r="K2082" t="s">
        <v>8400</v>
      </c>
      <c r="L2082" s="5">
        <v>9.843</v>
      </c>
      <c r="M2082">
        <v>2011</v>
      </c>
      <c r="N2082">
        <f t="shared" si="64"/>
        <v>0</v>
      </c>
      <c r="O2082" t="str">
        <f t="shared" si="65"/>
        <v>Thursday</v>
      </c>
      <c r="P2082" s="14">
        <v>0.36800000000000005</v>
      </c>
    </row>
    <row r="2083" spans="1:16" x14ac:dyDescent="0.35">
      <c r="A2083">
        <v>2082</v>
      </c>
      <c r="B2083" t="s">
        <v>491</v>
      </c>
      <c r="C2083" t="s">
        <v>44</v>
      </c>
      <c r="D2083" t="s">
        <v>5109</v>
      </c>
      <c r="E2083" s="3">
        <v>40857</v>
      </c>
      <c r="F2083" t="s">
        <v>3446</v>
      </c>
      <c r="G2083" t="s">
        <v>139</v>
      </c>
      <c r="H2083" s="3">
        <v>40860</v>
      </c>
      <c r="I2083" s="3">
        <v>40860</v>
      </c>
      <c r="J2083">
        <v>3</v>
      </c>
      <c r="K2083" t="s">
        <v>8400</v>
      </c>
      <c r="L2083" s="5">
        <v>3.7050000000000001</v>
      </c>
      <c r="M2083">
        <v>2011</v>
      </c>
      <c r="N2083">
        <f t="shared" si="64"/>
        <v>0</v>
      </c>
      <c r="O2083" t="str">
        <f t="shared" si="65"/>
        <v>Thursday</v>
      </c>
      <c r="P2083" s="14">
        <v>0.20758620689655169</v>
      </c>
    </row>
    <row r="2084" spans="1:16" x14ac:dyDescent="0.35">
      <c r="A2084">
        <v>2083</v>
      </c>
      <c r="B2084" t="s">
        <v>4014</v>
      </c>
      <c r="C2084" t="s">
        <v>30</v>
      </c>
      <c r="D2084" t="s">
        <v>5111</v>
      </c>
      <c r="E2084" s="3">
        <v>41066</v>
      </c>
      <c r="F2084" t="s">
        <v>1821</v>
      </c>
      <c r="G2084" t="s">
        <v>41</v>
      </c>
      <c r="H2084" s="3">
        <v>41071</v>
      </c>
      <c r="I2084" s="3">
        <v>41071</v>
      </c>
      <c r="J2084">
        <v>5</v>
      </c>
      <c r="K2084" t="s">
        <v>8400</v>
      </c>
      <c r="L2084" s="5">
        <v>7.9569999999999999</v>
      </c>
      <c r="M2084">
        <v>2012</v>
      </c>
      <c r="N2084">
        <f t="shared" si="64"/>
        <v>0</v>
      </c>
      <c r="O2084" t="str">
        <f t="shared" si="65"/>
        <v>Wednesday</v>
      </c>
      <c r="P2084" s="14">
        <v>0.15</v>
      </c>
    </row>
    <row r="2085" spans="1:16" x14ac:dyDescent="0.35">
      <c r="A2085">
        <v>2084</v>
      </c>
      <c r="B2085" t="s">
        <v>2046</v>
      </c>
      <c r="C2085" t="s">
        <v>84</v>
      </c>
      <c r="D2085" t="s">
        <v>5112</v>
      </c>
      <c r="E2085" s="3">
        <v>40836</v>
      </c>
      <c r="F2085" t="s">
        <v>5114</v>
      </c>
      <c r="G2085" t="s">
        <v>139</v>
      </c>
      <c r="H2085" s="3">
        <v>40839</v>
      </c>
      <c r="I2085" s="3">
        <v>40839</v>
      </c>
      <c r="J2085">
        <v>3</v>
      </c>
      <c r="K2085" t="s">
        <v>8400</v>
      </c>
      <c r="L2085" s="5">
        <v>5.1310000000000002</v>
      </c>
      <c r="M2085">
        <v>2011</v>
      </c>
      <c r="N2085">
        <f t="shared" si="64"/>
        <v>0</v>
      </c>
      <c r="O2085" t="str">
        <f t="shared" si="65"/>
        <v>Thursday</v>
      </c>
      <c r="P2085" s="14">
        <v>0.36838709677419357</v>
      </c>
    </row>
    <row r="2086" spans="1:16" x14ac:dyDescent="0.35">
      <c r="A2086">
        <v>2085</v>
      </c>
      <c r="B2086" t="s">
        <v>2046</v>
      </c>
      <c r="C2086" t="s">
        <v>84</v>
      </c>
      <c r="D2086" t="s">
        <v>5112</v>
      </c>
      <c r="E2086" s="3">
        <v>40836</v>
      </c>
      <c r="F2086" t="s">
        <v>5116</v>
      </c>
      <c r="G2086" t="s">
        <v>139</v>
      </c>
      <c r="H2086" s="3">
        <v>40839</v>
      </c>
      <c r="I2086" s="3">
        <v>40840</v>
      </c>
      <c r="J2086">
        <v>4</v>
      </c>
      <c r="K2086" t="s">
        <v>8399</v>
      </c>
      <c r="L2086" s="5">
        <v>8.4480000000000004</v>
      </c>
      <c r="M2086">
        <v>2011</v>
      </c>
      <c r="N2086">
        <f t="shared" si="64"/>
        <v>1</v>
      </c>
      <c r="O2086" t="str">
        <f t="shared" si="65"/>
        <v>Thursday</v>
      </c>
      <c r="P2086" s="14">
        <v>0.19951807228915663</v>
      </c>
    </row>
    <row r="2087" spans="1:16" x14ac:dyDescent="0.35">
      <c r="A2087">
        <v>2086</v>
      </c>
      <c r="B2087" t="s">
        <v>2046</v>
      </c>
      <c r="C2087" t="s">
        <v>84</v>
      </c>
      <c r="D2087" t="s">
        <v>5112</v>
      </c>
      <c r="E2087" s="3">
        <v>40836</v>
      </c>
      <c r="F2087" t="s">
        <v>5118</v>
      </c>
      <c r="G2087" t="s">
        <v>139</v>
      </c>
      <c r="H2087" s="3">
        <v>40839</v>
      </c>
      <c r="I2087" s="3">
        <v>40842</v>
      </c>
      <c r="J2087">
        <v>6</v>
      </c>
      <c r="K2087" t="s">
        <v>8399</v>
      </c>
      <c r="L2087" s="5">
        <v>43.143000000000001</v>
      </c>
      <c r="M2087">
        <v>2011</v>
      </c>
      <c r="N2087">
        <f t="shared" si="64"/>
        <v>3</v>
      </c>
      <c r="O2087" t="str">
        <f t="shared" si="65"/>
        <v>Thursday</v>
      </c>
      <c r="P2087" s="14">
        <v>0.13009174311926605</v>
      </c>
    </row>
    <row r="2088" spans="1:16" x14ac:dyDescent="0.35">
      <c r="A2088">
        <v>2087</v>
      </c>
      <c r="B2088" t="s">
        <v>5120</v>
      </c>
      <c r="C2088" t="s">
        <v>44</v>
      </c>
      <c r="D2088" t="s">
        <v>5122</v>
      </c>
      <c r="E2088" s="3">
        <v>41428</v>
      </c>
      <c r="F2088" t="s">
        <v>5124</v>
      </c>
      <c r="G2088" t="s">
        <v>41</v>
      </c>
      <c r="H2088" s="3">
        <v>41433</v>
      </c>
      <c r="I2088" s="3">
        <v>41435</v>
      </c>
      <c r="J2088">
        <v>7</v>
      </c>
      <c r="K2088" t="s">
        <v>8399</v>
      </c>
      <c r="L2088" s="5">
        <v>3.89</v>
      </c>
      <c r="M2088">
        <v>2013</v>
      </c>
      <c r="N2088">
        <f t="shared" si="64"/>
        <v>2</v>
      </c>
      <c r="O2088" t="str">
        <f t="shared" si="65"/>
        <v>Monday</v>
      </c>
      <c r="P2088" s="14">
        <v>-0.49559029865704546</v>
      </c>
    </row>
    <row r="2089" spans="1:16" x14ac:dyDescent="0.35">
      <c r="A2089">
        <v>2088</v>
      </c>
      <c r="B2089" t="s">
        <v>5120</v>
      </c>
      <c r="C2089" t="s">
        <v>44</v>
      </c>
      <c r="D2089" t="s">
        <v>5122</v>
      </c>
      <c r="E2089" s="3">
        <v>41428</v>
      </c>
      <c r="F2089" t="s">
        <v>2828</v>
      </c>
      <c r="G2089" t="s">
        <v>41</v>
      </c>
      <c r="H2089" s="3">
        <v>41433</v>
      </c>
      <c r="I2089" s="3">
        <v>41433</v>
      </c>
      <c r="J2089">
        <v>5</v>
      </c>
      <c r="K2089" t="s">
        <v>8400</v>
      </c>
      <c r="L2089" s="5">
        <v>18.564</v>
      </c>
      <c r="M2089">
        <v>2013</v>
      </c>
      <c r="N2089">
        <f t="shared" si="64"/>
        <v>0</v>
      </c>
      <c r="O2089" t="str">
        <f t="shared" si="65"/>
        <v>Monday</v>
      </c>
      <c r="P2089" s="14">
        <v>-0.26872647020641305</v>
      </c>
    </row>
    <row r="2090" spans="1:16" x14ac:dyDescent="0.35">
      <c r="A2090">
        <v>2089</v>
      </c>
      <c r="B2090" t="s">
        <v>5120</v>
      </c>
      <c r="C2090" t="s">
        <v>44</v>
      </c>
      <c r="D2090" t="s">
        <v>5122</v>
      </c>
      <c r="E2090" s="3">
        <v>41428</v>
      </c>
      <c r="F2090" t="s">
        <v>3444</v>
      </c>
      <c r="G2090" t="s">
        <v>41</v>
      </c>
      <c r="H2090" s="3">
        <v>41433</v>
      </c>
      <c r="I2090" s="3">
        <v>41434</v>
      </c>
      <c r="J2090">
        <v>6</v>
      </c>
      <c r="K2090" t="s">
        <v>8399</v>
      </c>
      <c r="L2090" s="5">
        <v>1.0629999999999999</v>
      </c>
      <c r="M2090">
        <v>2013</v>
      </c>
      <c r="N2090">
        <f t="shared" si="64"/>
        <v>1</v>
      </c>
      <c r="O2090" t="str">
        <f t="shared" si="65"/>
        <v>Monday</v>
      </c>
      <c r="P2090" s="14">
        <v>0.10561423012784882</v>
      </c>
    </row>
    <row r="2091" spans="1:16" x14ac:dyDescent="0.35">
      <c r="A2091">
        <v>2090</v>
      </c>
      <c r="B2091" t="s">
        <v>1202</v>
      </c>
      <c r="C2091" t="s">
        <v>44</v>
      </c>
      <c r="D2091" t="s">
        <v>5125</v>
      </c>
      <c r="E2091" s="3">
        <v>41620</v>
      </c>
      <c r="F2091" t="s">
        <v>5127</v>
      </c>
      <c r="G2091" t="s">
        <v>155</v>
      </c>
      <c r="H2091" s="3">
        <v>41622</v>
      </c>
      <c r="I2091" s="3">
        <v>41622</v>
      </c>
      <c r="J2091">
        <v>2</v>
      </c>
      <c r="K2091" t="s">
        <v>8400</v>
      </c>
      <c r="L2091" s="5">
        <v>2.8690000000000002</v>
      </c>
      <c r="M2091">
        <v>2013</v>
      </c>
      <c r="N2091">
        <f t="shared" si="64"/>
        <v>0</v>
      </c>
      <c r="O2091" t="str">
        <f t="shared" si="65"/>
        <v>Thursday</v>
      </c>
      <c r="P2091" s="14">
        <v>6.7368421052631577E-2</v>
      </c>
    </row>
    <row r="2092" spans="1:16" x14ac:dyDescent="0.35">
      <c r="A2092">
        <v>2091</v>
      </c>
      <c r="B2092" t="s">
        <v>1202</v>
      </c>
      <c r="C2092" t="s">
        <v>44</v>
      </c>
      <c r="D2092" t="s">
        <v>5125</v>
      </c>
      <c r="E2092" s="3">
        <v>41620</v>
      </c>
      <c r="F2092" t="s">
        <v>2015</v>
      </c>
      <c r="G2092" t="s">
        <v>155</v>
      </c>
      <c r="H2092" s="3">
        <v>41622</v>
      </c>
      <c r="I2092" s="3">
        <v>41622</v>
      </c>
      <c r="J2092">
        <v>2</v>
      </c>
      <c r="K2092" t="s">
        <v>8400</v>
      </c>
      <c r="L2092" s="5">
        <v>64.709000000000003</v>
      </c>
      <c r="M2092">
        <v>2013</v>
      </c>
      <c r="N2092">
        <f t="shared" si="64"/>
        <v>0</v>
      </c>
      <c r="O2092" t="str">
        <f t="shared" si="65"/>
        <v>Thursday</v>
      </c>
      <c r="P2092" s="14">
        <v>0.40978165938864625</v>
      </c>
    </row>
    <row r="2093" spans="1:16" x14ac:dyDescent="0.35">
      <c r="A2093">
        <v>2092</v>
      </c>
      <c r="B2093" t="s">
        <v>1202</v>
      </c>
      <c r="C2093" t="s">
        <v>44</v>
      </c>
      <c r="D2093" t="s">
        <v>5125</v>
      </c>
      <c r="E2093" s="3">
        <v>41620</v>
      </c>
      <c r="F2093" t="s">
        <v>2532</v>
      </c>
      <c r="G2093" t="s">
        <v>155</v>
      </c>
      <c r="H2093" s="3">
        <v>41622</v>
      </c>
      <c r="I2093" s="3">
        <v>41622</v>
      </c>
      <c r="J2093">
        <v>2</v>
      </c>
      <c r="K2093" t="s">
        <v>8400</v>
      </c>
      <c r="L2093" s="5">
        <v>12.009</v>
      </c>
      <c r="M2093">
        <v>2013</v>
      </c>
      <c r="N2093">
        <f t="shared" si="64"/>
        <v>0</v>
      </c>
      <c r="O2093" t="str">
        <f t="shared" si="65"/>
        <v>Thursday</v>
      </c>
      <c r="P2093" s="14">
        <v>0.16983050847457623</v>
      </c>
    </row>
    <row r="2094" spans="1:16" x14ac:dyDescent="0.35">
      <c r="A2094">
        <v>2093</v>
      </c>
      <c r="B2094" t="s">
        <v>1202</v>
      </c>
      <c r="C2094" t="s">
        <v>44</v>
      </c>
      <c r="D2094" t="s">
        <v>5125</v>
      </c>
      <c r="E2094" s="3">
        <v>41620</v>
      </c>
      <c r="F2094" t="s">
        <v>5129</v>
      </c>
      <c r="G2094" t="s">
        <v>155</v>
      </c>
      <c r="H2094" s="3">
        <v>41622</v>
      </c>
      <c r="I2094" s="3">
        <v>41622</v>
      </c>
      <c r="J2094">
        <v>2</v>
      </c>
      <c r="K2094" t="s">
        <v>8400</v>
      </c>
      <c r="L2094" s="5">
        <v>148.19200000000001</v>
      </c>
      <c r="M2094">
        <v>2013</v>
      </c>
      <c r="N2094">
        <f t="shared" si="64"/>
        <v>0</v>
      </c>
      <c r="O2094" t="str">
        <f t="shared" si="65"/>
        <v>Thursday</v>
      </c>
      <c r="P2094" s="14">
        <v>0.29867705422142787</v>
      </c>
    </row>
    <row r="2095" spans="1:16" x14ac:dyDescent="0.35">
      <c r="A2095">
        <v>2094</v>
      </c>
      <c r="B2095" t="s">
        <v>1187</v>
      </c>
      <c r="C2095" t="s">
        <v>30</v>
      </c>
      <c r="D2095" t="s">
        <v>5130</v>
      </c>
      <c r="E2095" s="3">
        <v>41940</v>
      </c>
      <c r="F2095" t="s">
        <v>5132</v>
      </c>
      <c r="G2095" t="s">
        <v>41</v>
      </c>
      <c r="H2095" s="3">
        <v>41945</v>
      </c>
      <c r="I2095" s="3">
        <v>41948</v>
      </c>
      <c r="J2095">
        <v>8</v>
      </c>
      <c r="K2095" t="s">
        <v>8399</v>
      </c>
      <c r="L2095" s="5">
        <v>3.347</v>
      </c>
      <c r="M2095">
        <v>2014</v>
      </c>
      <c r="N2095">
        <f t="shared" si="64"/>
        <v>3</v>
      </c>
      <c r="O2095" t="str">
        <f t="shared" si="65"/>
        <v>Tuesday</v>
      </c>
      <c r="P2095" s="14">
        <v>4.8000000000000008E-2</v>
      </c>
    </row>
    <row r="2096" spans="1:16" x14ac:dyDescent="0.35">
      <c r="A2096">
        <v>2095</v>
      </c>
      <c r="B2096" t="s">
        <v>1502</v>
      </c>
      <c r="C2096" t="s">
        <v>44</v>
      </c>
      <c r="D2096" t="s">
        <v>5133</v>
      </c>
      <c r="E2096" s="3">
        <v>40878</v>
      </c>
      <c r="F2096" t="s">
        <v>207</v>
      </c>
      <c r="G2096" t="s">
        <v>41</v>
      </c>
      <c r="H2096" s="3">
        <v>40883</v>
      </c>
      <c r="I2096" s="3">
        <v>40884</v>
      </c>
      <c r="J2096">
        <v>6</v>
      </c>
      <c r="K2096" t="s">
        <v>8399</v>
      </c>
      <c r="L2096" s="5">
        <v>12.323</v>
      </c>
      <c r="M2096">
        <v>2011</v>
      </c>
      <c r="N2096">
        <f t="shared" si="64"/>
        <v>1</v>
      </c>
      <c r="O2096" t="str">
        <f t="shared" si="65"/>
        <v>Thursday</v>
      </c>
      <c r="P2096" s="14">
        <v>0.31979452054794522</v>
      </c>
    </row>
    <row r="2097" spans="1:16" x14ac:dyDescent="0.35">
      <c r="A2097">
        <v>2096</v>
      </c>
      <c r="B2097" t="s">
        <v>1502</v>
      </c>
      <c r="C2097" t="s">
        <v>44</v>
      </c>
      <c r="D2097" t="s">
        <v>5133</v>
      </c>
      <c r="E2097" s="3">
        <v>40878</v>
      </c>
      <c r="F2097" t="s">
        <v>5135</v>
      </c>
      <c r="G2097" t="s">
        <v>41</v>
      </c>
      <c r="H2097" s="3">
        <v>40883</v>
      </c>
      <c r="I2097" s="3">
        <v>40883</v>
      </c>
      <c r="J2097">
        <v>5</v>
      </c>
      <c r="K2097" t="s">
        <v>8400</v>
      </c>
      <c r="L2097" s="5">
        <v>1.7609999999999999</v>
      </c>
      <c r="M2097">
        <v>2011</v>
      </c>
      <c r="N2097">
        <f t="shared" si="64"/>
        <v>0</v>
      </c>
      <c r="O2097" t="str">
        <f t="shared" si="65"/>
        <v>Thursday</v>
      </c>
      <c r="P2097" s="14">
        <v>0.25428571428571428</v>
      </c>
    </row>
    <row r="2098" spans="1:16" x14ac:dyDescent="0.35">
      <c r="A2098">
        <v>2097</v>
      </c>
      <c r="B2098" t="s">
        <v>1502</v>
      </c>
      <c r="C2098" t="s">
        <v>44</v>
      </c>
      <c r="D2098" t="s">
        <v>5133</v>
      </c>
      <c r="E2098" s="3">
        <v>40878</v>
      </c>
      <c r="F2098" t="s">
        <v>5137</v>
      </c>
      <c r="G2098" t="s">
        <v>41</v>
      </c>
      <c r="H2098" s="3">
        <v>40883</v>
      </c>
      <c r="I2098" s="3">
        <v>40883</v>
      </c>
      <c r="J2098">
        <v>5</v>
      </c>
      <c r="K2098" t="s">
        <v>8400</v>
      </c>
      <c r="L2098" s="5">
        <v>35.152999999999999</v>
      </c>
      <c r="M2098">
        <v>2011</v>
      </c>
      <c r="N2098">
        <f t="shared" si="64"/>
        <v>0</v>
      </c>
      <c r="O2098" t="str">
        <f t="shared" si="65"/>
        <v>Thursday</v>
      </c>
      <c r="P2098" s="14">
        <v>0.24989816700611001</v>
      </c>
    </row>
    <row r="2099" spans="1:16" x14ac:dyDescent="0.35">
      <c r="A2099">
        <v>2098</v>
      </c>
      <c r="B2099" t="s">
        <v>1187</v>
      </c>
      <c r="C2099" t="s">
        <v>44</v>
      </c>
      <c r="D2099" t="s">
        <v>5138</v>
      </c>
      <c r="E2099" s="3">
        <v>41544</v>
      </c>
      <c r="F2099" t="s">
        <v>3580</v>
      </c>
      <c r="G2099" t="s">
        <v>41</v>
      </c>
      <c r="H2099" s="3">
        <v>41549</v>
      </c>
      <c r="I2099" s="3">
        <v>41551</v>
      </c>
      <c r="J2099">
        <v>7</v>
      </c>
      <c r="K2099" t="s">
        <v>8399</v>
      </c>
      <c r="L2099" s="5">
        <v>4.0620000000000003</v>
      </c>
      <c r="M2099">
        <v>2013</v>
      </c>
      <c r="N2099">
        <f t="shared" si="64"/>
        <v>2</v>
      </c>
      <c r="O2099" t="str">
        <f t="shared" si="65"/>
        <v>Friday</v>
      </c>
      <c r="P2099" s="14">
        <v>8.5983966899405226E-2</v>
      </c>
    </row>
    <row r="2100" spans="1:16" x14ac:dyDescent="0.35">
      <c r="A2100">
        <v>2099</v>
      </c>
      <c r="B2100" t="s">
        <v>5140</v>
      </c>
      <c r="C2100" t="s">
        <v>44</v>
      </c>
      <c r="D2100" t="s">
        <v>5141</v>
      </c>
      <c r="E2100" s="3">
        <v>41955</v>
      </c>
      <c r="F2100" t="s">
        <v>1125</v>
      </c>
      <c r="G2100" t="s">
        <v>139</v>
      </c>
      <c r="H2100" s="3">
        <v>41958</v>
      </c>
      <c r="I2100" s="3">
        <v>41961</v>
      </c>
      <c r="J2100">
        <v>6</v>
      </c>
      <c r="K2100" t="s">
        <v>8399</v>
      </c>
      <c r="L2100" s="5">
        <v>2.7789999999999999</v>
      </c>
      <c r="M2100">
        <v>2014</v>
      </c>
      <c r="N2100">
        <f t="shared" si="64"/>
        <v>3</v>
      </c>
      <c r="O2100" t="str">
        <f t="shared" si="65"/>
        <v>Wednesday</v>
      </c>
      <c r="P2100" s="14">
        <v>0.08</v>
      </c>
    </row>
    <row r="2101" spans="1:16" x14ac:dyDescent="0.35">
      <c r="A2101">
        <v>2100</v>
      </c>
      <c r="B2101" t="s">
        <v>3751</v>
      </c>
      <c r="C2101" t="s">
        <v>30</v>
      </c>
      <c r="D2101" t="s">
        <v>5142</v>
      </c>
      <c r="E2101" s="3">
        <v>40906</v>
      </c>
      <c r="F2101" t="s">
        <v>1734</v>
      </c>
      <c r="G2101" t="s">
        <v>41</v>
      </c>
      <c r="H2101" s="3">
        <v>40911</v>
      </c>
      <c r="I2101" s="3">
        <v>40914</v>
      </c>
      <c r="J2101">
        <v>8</v>
      </c>
      <c r="K2101" t="s">
        <v>8399</v>
      </c>
      <c r="L2101" s="5">
        <v>0.504</v>
      </c>
      <c r="M2101">
        <v>2011</v>
      </c>
      <c r="N2101">
        <f t="shared" si="64"/>
        <v>3</v>
      </c>
      <c r="O2101" t="str">
        <f t="shared" si="65"/>
        <v>Thursday</v>
      </c>
      <c r="P2101" s="14">
        <v>0.38666666666666666</v>
      </c>
    </row>
    <row r="2102" spans="1:16" x14ac:dyDescent="0.35">
      <c r="A2102">
        <v>2101</v>
      </c>
      <c r="B2102" t="s">
        <v>3910</v>
      </c>
      <c r="C2102" t="s">
        <v>84</v>
      </c>
      <c r="D2102" t="s">
        <v>5143</v>
      </c>
      <c r="E2102" s="3">
        <v>41461</v>
      </c>
      <c r="F2102" t="s">
        <v>2618</v>
      </c>
      <c r="G2102" t="s">
        <v>41</v>
      </c>
      <c r="H2102" s="3">
        <v>41466</v>
      </c>
      <c r="I2102" s="3">
        <v>41466</v>
      </c>
      <c r="J2102">
        <v>5</v>
      </c>
      <c r="K2102" t="s">
        <v>8400</v>
      </c>
      <c r="L2102" s="5">
        <v>26.082999999999998</v>
      </c>
      <c r="M2102">
        <v>2013</v>
      </c>
      <c r="N2102">
        <f t="shared" si="64"/>
        <v>0</v>
      </c>
      <c r="O2102" t="str">
        <f t="shared" si="65"/>
        <v>Saturday</v>
      </c>
      <c r="P2102" s="14">
        <v>0.10828009329481317</v>
      </c>
    </row>
    <row r="2103" spans="1:16" x14ac:dyDescent="0.35">
      <c r="A2103">
        <v>2102</v>
      </c>
      <c r="B2103" t="s">
        <v>4363</v>
      </c>
      <c r="C2103" t="s">
        <v>44</v>
      </c>
      <c r="D2103" t="s">
        <v>5144</v>
      </c>
      <c r="E2103" s="3">
        <v>41167</v>
      </c>
      <c r="F2103" t="s">
        <v>248</v>
      </c>
      <c r="G2103" t="s">
        <v>41</v>
      </c>
      <c r="H2103" s="3">
        <v>41172</v>
      </c>
      <c r="I2103" s="3">
        <v>41175</v>
      </c>
      <c r="J2103">
        <v>8</v>
      </c>
      <c r="K2103" t="s">
        <v>8399</v>
      </c>
      <c r="L2103" s="5">
        <v>13.302</v>
      </c>
      <c r="M2103">
        <v>2012</v>
      </c>
      <c r="N2103">
        <f t="shared" si="64"/>
        <v>3</v>
      </c>
      <c r="O2103" t="str">
        <f t="shared" si="65"/>
        <v>Saturday</v>
      </c>
      <c r="P2103" s="14">
        <v>0.19978723404255319</v>
      </c>
    </row>
    <row r="2104" spans="1:16" x14ac:dyDescent="0.35">
      <c r="A2104">
        <v>2103</v>
      </c>
      <c r="B2104" t="s">
        <v>4363</v>
      </c>
      <c r="C2104" t="s">
        <v>44</v>
      </c>
      <c r="D2104" t="s">
        <v>5144</v>
      </c>
      <c r="E2104" s="3">
        <v>41167</v>
      </c>
      <c r="F2104" t="s">
        <v>5080</v>
      </c>
      <c r="G2104" t="s">
        <v>41</v>
      </c>
      <c r="H2104" s="3">
        <v>41172</v>
      </c>
      <c r="I2104" s="3">
        <v>41172</v>
      </c>
      <c r="J2104">
        <v>5</v>
      </c>
      <c r="K2104" t="s">
        <v>8400</v>
      </c>
      <c r="L2104" s="5">
        <v>3.3610000000000002</v>
      </c>
      <c r="M2104">
        <v>2012</v>
      </c>
      <c r="N2104">
        <f t="shared" si="64"/>
        <v>0</v>
      </c>
      <c r="O2104" t="str">
        <f t="shared" si="65"/>
        <v>Saturday</v>
      </c>
      <c r="P2104" s="14">
        <v>1.8749999999999999E-2</v>
      </c>
    </row>
    <row r="2105" spans="1:16" x14ac:dyDescent="0.35">
      <c r="A2105">
        <v>2104</v>
      </c>
      <c r="B2105" t="s">
        <v>4363</v>
      </c>
      <c r="C2105" t="s">
        <v>44</v>
      </c>
      <c r="D2105" t="s">
        <v>5144</v>
      </c>
      <c r="E2105" s="3">
        <v>41167</v>
      </c>
      <c r="F2105" t="s">
        <v>1491</v>
      </c>
      <c r="G2105" t="s">
        <v>41</v>
      </c>
      <c r="H2105" s="3">
        <v>41172</v>
      </c>
      <c r="I2105" s="3">
        <v>41174</v>
      </c>
      <c r="J2105">
        <v>7</v>
      </c>
      <c r="K2105" t="s">
        <v>8399</v>
      </c>
      <c r="L2105" s="5">
        <v>3.7290000000000001</v>
      </c>
      <c r="M2105">
        <v>2012</v>
      </c>
      <c r="N2105">
        <f t="shared" si="64"/>
        <v>2</v>
      </c>
      <c r="O2105" t="str">
        <f t="shared" si="65"/>
        <v>Saturday</v>
      </c>
      <c r="P2105" s="14">
        <v>0.1172093023255814</v>
      </c>
    </row>
    <row r="2106" spans="1:16" x14ac:dyDescent="0.35">
      <c r="A2106">
        <v>2105</v>
      </c>
      <c r="B2106" t="s">
        <v>4363</v>
      </c>
      <c r="C2106" t="s">
        <v>44</v>
      </c>
      <c r="D2106" t="s">
        <v>5144</v>
      </c>
      <c r="E2106" s="3">
        <v>41167</v>
      </c>
      <c r="F2106" t="s">
        <v>5146</v>
      </c>
      <c r="G2106" t="s">
        <v>41</v>
      </c>
      <c r="H2106" s="3">
        <v>41172</v>
      </c>
      <c r="I2106" s="3">
        <v>41172</v>
      </c>
      <c r="J2106">
        <v>5</v>
      </c>
      <c r="K2106" t="s">
        <v>8400</v>
      </c>
      <c r="L2106" s="5">
        <v>34.042999999999999</v>
      </c>
      <c r="M2106">
        <v>2012</v>
      </c>
      <c r="N2106">
        <f t="shared" si="64"/>
        <v>0</v>
      </c>
      <c r="O2106" t="str">
        <f t="shared" si="65"/>
        <v>Saturday</v>
      </c>
      <c r="P2106" s="14">
        <v>0.18964285714285714</v>
      </c>
    </row>
    <row r="2107" spans="1:16" x14ac:dyDescent="0.35">
      <c r="A2107">
        <v>2106</v>
      </c>
      <c r="B2107" t="s">
        <v>4363</v>
      </c>
      <c r="C2107" t="s">
        <v>44</v>
      </c>
      <c r="D2107" t="s">
        <v>5144</v>
      </c>
      <c r="E2107" s="3">
        <v>41167</v>
      </c>
      <c r="F2107" t="s">
        <v>5148</v>
      </c>
      <c r="G2107" t="s">
        <v>41</v>
      </c>
      <c r="H2107" s="3">
        <v>41172</v>
      </c>
      <c r="I2107" s="3">
        <v>41175</v>
      </c>
      <c r="J2107">
        <v>8</v>
      </c>
      <c r="K2107" t="s">
        <v>8399</v>
      </c>
      <c r="L2107" s="5">
        <v>5.0570000000000004</v>
      </c>
      <c r="M2107">
        <v>2012</v>
      </c>
      <c r="N2107">
        <f t="shared" si="64"/>
        <v>3</v>
      </c>
      <c r="O2107" t="str">
        <f t="shared" si="65"/>
        <v>Saturday</v>
      </c>
      <c r="P2107" s="14">
        <v>6.8333333333333329E-2</v>
      </c>
    </row>
    <row r="2108" spans="1:16" x14ac:dyDescent="0.35">
      <c r="A2108">
        <v>2107</v>
      </c>
      <c r="B2108" t="s">
        <v>621</v>
      </c>
      <c r="C2108" t="s">
        <v>84</v>
      </c>
      <c r="D2108" t="s">
        <v>5149</v>
      </c>
      <c r="E2108" s="3">
        <v>40725</v>
      </c>
      <c r="F2108" t="s">
        <v>1797</v>
      </c>
      <c r="G2108" t="s">
        <v>155</v>
      </c>
      <c r="H2108" s="3">
        <v>40727</v>
      </c>
      <c r="I2108" s="3">
        <v>40729</v>
      </c>
      <c r="J2108">
        <v>4</v>
      </c>
      <c r="K2108" t="s">
        <v>8399</v>
      </c>
      <c r="L2108" s="5">
        <v>30.887</v>
      </c>
      <c r="M2108">
        <v>2011</v>
      </c>
      <c r="N2108">
        <f t="shared" si="64"/>
        <v>2</v>
      </c>
      <c r="O2108" t="str">
        <f t="shared" si="65"/>
        <v>Friday</v>
      </c>
      <c r="P2108" s="14">
        <v>0.40834532374100718</v>
      </c>
    </row>
    <row r="2109" spans="1:16" x14ac:dyDescent="0.35">
      <c r="A2109">
        <v>2108</v>
      </c>
      <c r="B2109" t="s">
        <v>621</v>
      </c>
      <c r="C2109" t="s">
        <v>84</v>
      </c>
      <c r="D2109" t="s">
        <v>5149</v>
      </c>
      <c r="E2109" s="3">
        <v>40725</v>
      </c>
      <c r="F2109" t="s">
        <v>4734</v>
      </c>
      <c r="G2109" t="s">
        <v>155</v>
      </c>
      <c r="H2109" s="3">
        <v>40727</v>
      </c>
      <c r="I2109" s="3">
        <v>40727</v>
      </c>
      <c r="J2109">
        <v>2</v>
      </c>
      <c r="K2109" t="s">
        <v>8400</v>
      </c>
      <c r="L2109" s="5">
        <v>16.061</v>
      </c>
      <c r="M2109">
        <v>2011</v>
      </c>
      <c r="N2109">
        <f t="shared" si="64"/>
        <v>0</v>
      </c>
      <c r="O2109" t="str">
        <f t="shared" si="65"/>
        <v>Friday</v>
      </c>
      <c r="P2109" s="14">
        <v>0.12903225806451613</v>
      </c>
    </row>
    <row r="2110" spans="1:16" x14ac:dyDescent="0.35">
      <c r="A2110">
        <v>2109</v>
      </c>
      <c r="B2110" t="s">
        <v>621</v>
      </c>
      <c r="C2110" t="s">
        <v>84</v>
      </c>
      <c r="D2110" t="s">
        <v>5149</v>
      </c>
      <c r="E2110" s="3">
        <v>40725</v>
      </c>
      <c r="F2110" t="s">
        <v>5151</v>
      </c>
      <c r="G2110" t="s">
        <v>155</v>
      </c>
      <c r="H2110" s="3">
        <v>40727</v>
      </c>
      <c r="I2110" s="3">
        <v>40727</v>
      </c>
      <c r="J2110">
        <v>2</v>
      </c>
      <c r="K2110" t="s">
        <v>8400</v>
      </c>
      <c r="L2110" s="5">
        <v>30.137</v>
      </c>
      <c r="M2110">
        <v>2011</v>
      </c>
      <c r="N2110">
        <f t="shared" si="64"/>
        <v>0</v>
      </c>
      <c r="O2110" t="str">
        <f t="shared" si="65"/>
        <v>Friday</v>
      </c>
      <c r="P2110" s="14">
        <v>0.2602159827213823</v>
      </c>
    </row>
    <row r="2111" spans="1:16" x14ac:dyDescent="0.35">
      <c r="A2111">
        <v>2110</v>
      </c>
      <c r="B2111" t="s">
        <v>1561</v>
      </c>
      <c r="C2111" t="s">
        <v>44</v>
      </c>
      <c r="D2111" t="s">
        <v>5152</v>
      </c>
      <c r="E2111" s="3">
        <v>41256</v>
      </c>
      <c r="F2111" t="s">
        <v>2506</v>
      </c>
      <c r="G2111" t="s">
        <v>41</v>
      </c>
      <c r="H2111" s="3">
        <v>41261</v>
      </c>
      <c r="I2111" s="3">
        <v>41264</v>
      </c>
      <c r="J2111">
        <v>8</v>
      </c>
      <c r="K2111" t="s">
        <v>8399</v>
      </c>
      <c r="L2111" s="5">
        <v>7.056</v>
      </c>
      <c r="M2111">
        <v>2012</v>
      </c>
      <c r="N2111">
        <f t="shared" si="64"/>
        <v>3</v>
      </c>
      <c r="O2111" t="str">
        <f t="shared" si="65"/>
        <v>Thursday</v>
      </c>
      <c r="P2111" s="14">
        <v>0.25777777777777777</v>
      </c>
    </row>
    <row r="2112" spans="1:16" x14ac:dyDescent="0.35">
      <c r="A2112">
        <v>2111</v>
      </c>
      <c r="B2112" t="s">
        <v>1561</v>
      </c>
      <c r="C2112" t="s">
        <v>44</v>
      </c>
      <c r="D2112" t="s">
        <v>5152</v>
      </c>
      <c r="E2112" s="3">
        <v>41256</v>
      </c>
      <c r="F2112" t="s">
        <v>1954</v>
      </c>
      <c r="G2112" t="s">
        <v>41</v>
      </c>
      <c r="H2112" s="3">
        <v>41261</v>
      </c>
      <c r="I2112" s="3">
        <v>41261</v>
      </c>
      <c r="J2112">
        <v>5</v>
      </c>
      <c r="K2112" t="s">
        <v>8400</v>
      </c>
      <c r="L2112" s="5">
        <v>77.614000000000004</v>
      </c>
      <c r="M2112">
        <v>2012</v>
      </c>
      <c r="N2112">
        <f t="shared" si="64"/>
        <v>0</v>
      </c>
      <c r="O2112" t="str">
        <f t="shared" si="65"/>
        <v>Thursday</v>
      </c>
      <c r="P2112" s="14">
        <v>0.27982758620689657</v>
      </c>
    </row>
    <row r="2113" spans="1:16" x14ac:dyDescent="0.35">
      <c r="A2113">
        <v>2112</v>
      </c>
      <c r="B2113" t="s">
        <v>1561</v>
      </c>
      <c r="C2113" t="s">
        <v>44</v>
      </c>
      <c r="D2113" t="s">
        <v>5152</v>
      </c>
      <c r="E2113" s="3">
        <v>41256</v>
      </c>
      <c r="F2113" t="s">
        <v>1991</v>
      </c>
      <c r="G2113" t="s">
        <v>41</v>
      </c>
      <c r="H2113" s="3">
        <v>41261</v>
      </c>
      <c r="I2113" s="3">
        <v>41261</v>
      </c>
      <c r="J2113">
        <v>5</v>
      </c>
      <c r="K2113" t="s">
        <v>8400</v>
      </c>
      <c r="L2113" s="5">
        <v>14.512</v>
      </c>
      <c r="M2113">
        <v>2012</v>
      </c>
      <c r="N2113">
        <f t="shared" si="64"/>
        <v>0</v>
      </c>
      <c r="O2113" t="str">
        <f t="shared" si="65"/>
        <v>Thursday</v>
      </c>
      <c r="P2113" s="14">
        <v>4.9565217391304359E-2</v>
      </c>
    </row>
    <row r="2114" spans="1:16" x14ac:dyDescent="0.35">
      <c r="A2114">
        <v>2113</v>
      </c>
      <c r="B2114" t="s">
        <v>2916</v>
      </c>
      <c r="C2114" t="s">
        <v>30</v>
      </c>
      <c r="D2114" t="s">
        <v>5153</v>
      </c>
      <c r="E2114" s="3">
        <v>41561</v>
      </c>
      <c r="F2114" t="s">
        <v>5155</v>
      </c>
      <c r="G2114" t="s">
        <v>41</v>
      </c>
      <c r="H2114" s="3">
        <v>41566</v>
      </c>
      <c r="I2114" s="3">
        <v>41566</v>
      </c>
      <c r="J2114">
        <v>5</v>
      </c>
      <c r="K2114" t="s">
        <v>8400</v>
      </c>
      <c r="L2114" s="5">
        <v>5.25</v>
      </c>
      <c r="M2114">
        <v>2013</v>
      </c>
      <c r="N2114">
        <f t="shared" si="64"/>
        <v>0</v>
      </c>
      <c r="O2114" t="str">
        <f t="shared" si="65"/>
        <v>Monday</v>
      </c>
      <c r="P2114" s="14">
        <v>0.44626865671641791</v>
      </c>
    </row>
    <row r="2115" spans="1:16" x14ac:dyDescent="0.35">
      <c r="A2115">
        <v>2114</v>
      </c>
      <c r="B2115" t="s">
        <v>2916</v>
      </c>
      <c r="C2115" t="s">
        <v>30</v>
      </c>
      <c r="D2115" t="s">
        <v>5153</v>
      </c>
      <c r="E2115" s="3">
        <v>41561</v>
      </c>
      <c r="F2115" t="s">
        <v>5157</v>
      </c>
      <c r="G2115" t="s">
        <v>41</v>
      </c>
      <c r="H2115" s="3">
        <v>41566</v>
      </c>
      <c r="I2115" s="3">
        <v>41566</v>
      </c>
      <c r="J2115">
        <v>5</v>
      </c>
      <c r="K2115" t="s">
        <v>8400</v>
      </c>
      <c r="L2115" s="5">
        <v>1.2949999999999999</v>
      </c>
      <c r="M2115">
        <v>2013</v>
      </c>
      <c r="N2115">
        <f t="shared" ref="N2115:N2178" si="66">I2115-H2115</f>
        <v>0</v>
      </c>
      <c r="O2115" t="str">
        <f t="shared" ref="O2115:O2178" si="67">TEXT(E2115,"dddd")</f>
        <v>Monday</v>
      </c>
      <c r="P2115" s="14">
        <v>0.43764705882352944</v>
      </c>
    </row>
    <row r="2116" spans="1:16" x14ac:dyDescent="0.35">
      <c r="A2116">
        <v>2115</v>
      </c>
      <c r="B2116" t="s">
        <v>2916</v>
      </c>
      <c r="C2116" t="s">
        <v>30</v>
      </c>
      <c r="D2116" t="s">
        <v>5153</v>
      </c>
      <c r="E2116" s="3">
        <v>41561</v>
      </c>
      <c r="F2116" t="s">
        <v>3330</v>
      </c>
      <c r="G2116" t="s">
        <v>41</v>
      </c>
      <c r="H2116" s="3">
        <v>41566</v>
      </c>
      <c r="I2116" s="3">
        <v>41568</v>
      </c>
      <c r="J2116">
        <v>7</v>
      </c>
      <c r="K2116" t="s">
        <v>8399</v>
      </c>
      <c r="L2116" s="5">
        <v>0.68</v>
      </c>
      <c r="M2116">
        <v>2013</v>
      </c>
      <c r="N2116">
        <f t="shared" si="66"/>
        <v>2</v>
      </c>
      <c r="O2116" t="str">
        <f t="shared" si="67"/>
        <v>Monday</v>
      </c>
      <c r="P2116" s="14">
        <v>0.01</v>
      </c>
    </row>
    <row r="2117" spans="1:16" x14ac:dyDescent="0.35">
      <c r="A2117">
        <v>2116</v>
      </c>
      <c r="B2117" t="s">
        <v>5159</v>
      </c>
      <c r="C2117" t="s">
        <v>44</v>
      </c>
      <c r="D2117" t="s">
        <v>5160</v>
      </c>
      <c r="E2117" s="3">
        <v>41540</v>
      </c>
      <c r="F2117" t="s">
        <v>2087</v>
      </c>
      <c r="G2117" t="s">
        <v>41</v>
      </c>
      <c r="H2117" s="3">
        <v>41545</v>
      </c>
      <c r="I2117" s="3">
        <v>41545</v>
      </c>
      <c r="J2117">
        <v>5</v>
      </c>
      <c r="K2117" t="s">
        <v>8400</v>
      </c>
      <c r="L2117" s="5">
        <v>2.25</v>
      </c>
      <c r="M2117">
        <v>2013</v>
      </c>
      <c r="N2117">
        <f t="shared" si="66"/>
        <v>0</v>
      </c>
      <c r="O2117" t="str">
        <f t="shared" si="67"/>
        <v>Monday</v>
      </c>
      <c r="P2117" s="14">
        <v>0.45024390243902435</v>
      </c>
    </row>
    <row r="2118" spans="1:16" x14ac:dyDescent="0.35">
      <c r="A2118">
        <v>2117</v>
      </c>
      <c r="B2118" t="s">
        <v>5162</v>
      </c>
      <c r="C2118" t="s">
        <v>44</v>
      </c>
      <c r="D2118" t="s">
        <v>5164</v>
      </c>
      <c r="E2118" s="3">
        <v>41457</v>
      </c>
      <c r="F2118" t="s">
        <v>5166</v>
      </c>
      <c r="G2118" t="s">
        <v>139</v>
      </c>
      <c r="H2118" s="3">
        <v>41460</v>
      </c>
      <c r="I2118" s="3">
        <v>41460</v>
      </c>
      <c r="J2118">
        <v>3</v>
      </c>
      <c r="K2118" t="s">
        <v>8400</v>
      </c>
      <c r="L2118" s="5">
        <v>21.596</v>
      </c>
      <c r="M2118">
        <v>2013</v>
      </c>
      <c r="N2118">
        <f t="shared" si="66"/>
        <v>0</v>
      </c>
      <c r="O2118" t="str">
        <f t="shared" si="67"/>
        <v>Tuesday</v>
      </c>
      <c r="P2118" s="14">
        <v>0.20968421052631578</v>
      </c>
    </row>
    <row r="2119" spans="1:16" x14ac:dyDescent="0.35">
      <c r="A2119">
        <v>2118</v>
      </c>
      <c r="B2119" t="s">
        <v>5162</v>
      </c>
      <c r="C2119" t="s">
        <v>44</v>
      </c>
      <c r="D2119" t="s">
        <v>5164</v>
      </c>
      <c r="E2119" s="3">
        <v>41457</v>
      </c>
      <c r="F2119" t="s">
        <v>3672</v>
      </c>
      <c r="G2119" t="s">
        <v>139</v>
      </c>
      <c r="H2119" s="3">
        <v>41460</v>
      </c>
      <c r="I2119" s="3">
        <v>41463</v>
      </c>
      <c r="J2119">
        <v>6</v>
      </c>
      <c r="K2119" t="s">
        <v>8399</v>
      </c>
      <c r="L2119" s="5">
        <v>0.76300000000000001</v>
      </c>
      <c r="M2119">
        <v>2013</v>
      </c>
      <c r="N2119">
        <f t="shared" si="66"/>
        <v>3</v>
      </c>
      <c r="O2119" t="str">
        <f t="shared" si="67"/>
        <v>Tuesday</v>
      </c>
      <c r="P2119" s="14">
        <v>0.44</v>
      </c>
    </row>
    <row r="2120" spans="1:16" x14ac:dyDescent="0.35">
      <c r="A2120">
        <v>2119</v>
      </c>
      <c r="B2120" t="s">
        <v>5162</v>
      </c>
      <c r="C2120" t="s">
        <v>44</v>
      </c>
      <c r="D2120" t="s">
        <v>5164</v>
      </c>
      <c r="E2120" s="3">
        <v>41457</v>
      </c>
      <c r="F2120" t="s">
        <v>5168</v>
      </c>
      <c r="G2120" t="s">
        <v>139</v>
      </c>
      <c r="H2120" s="3">
        <v>41460</v>
      </c>
      <c r="I2120" s="3">
        <v>41460</v>
      </c>
      <c r="J2120">
        <v>3</v>
      </c>
      <c r="K2120" t="s">
        <v>8400</v>
      </c>
      <c r="L2120" s="5">
        <v>4.7480000000000002</v>
      </c>
      <c r="M2120">
        <v>2013</v>
      </c>
      <c r="N2120">
        <f t="shared" si="66"/>
        <v>0</v>
      </c>
      <c r="O2120" t="str">
        <f t="shared" si="67"/>
        <v>Tuesday</v>
      </c>
      <c r="P2120" s="14">
        <v>0.10026666666666666</v>
      </c>
    </row>
    <row r="2121" spans="1:16" x14ac:dyDescent="0.35">
      <c r="A2121">
        <v>2120</v>
      </c>
      <c r="B2121" t="s">
        <v>5162</v>
      </c>
      <c r="C2121" t="s">
        <v>44</v>
      </c>
      <c r="D2121" t="s">
        <v>5164</v>
      </c>
      <c r="E2121" s="3">
        <v>41457</v>
      </c>
      <c r="F2121" t="s">
        <v>296</v>
      </c>
      <c r="G2121" t="s">
        <v>139</v>
      </c>
      <c r="H2121" s="3">
        <v>41460</v>
      </c>
      <c r="I2121" s="3">
        <v>41460</v>
      </c>
      <c r="J2121">
        <v>3</v>
      </c>
      <c r="K2121" t="s">
        <v>8400</v>
      </c>
      <c r="L2121" s="5">
        <v>6.6920000000000002</v>
      </c>
      <c r="M2121">
        <v>2013</v>
      </c>
      <c r="N2121">
        <f t="shared" si="66"/>
        <v>0</v>
      </c>
      <c r="O2121" t="str">
        <f t="shared" si="67"/>
        <v>Tuesday</v>
      </c>
      <c r="P2121" s="14">
        <v>8.8421052631578928E-2</v>
      </c>
    </row>
    <row r="2122" spans="1:16" x14ac:dyDescent="0.35">
      <c r="A2122">
        <v>2121</v>
      </c>
      <c r="B2122" t="s">
        <v>286</v>
      </c>
      <c r="C2122" t="s">
        <v>44</v>
      </c>
      <c r="D2122" t="s">
        <v>5169</v>
      </c>
      <c r="E2122" s="3">
        <v>41369</v>
      </c>
      <c r="F2122" t="s">
        <v>5171</v>
      </c>
      <c r="G2122" t="s">
        <v>155</v>
      </c>
      <c r="H2122" s="3">
        <v>41371</v>
      </c>
      <c r="I2122" s="3">
        <v>41374</v>
      </c>
      <c r="J2122">
        <v>5</v>
      </c>
      <c r="K2122" t="s">
        <v>8399</v>
      </c>
      <c r="L2122" s="5">
        <v>79.381</v>
      </c>
      <c r="M2122">
        <v>2013</v>
      </c>
      <c r="N2122">
        <f t="shared" si="66"/>
        <v>3</v>
      </c>
      <c r="O2122" t="str">
        <f t="shared" si="67"/>
        <v>Friday</v>
      </c>
      <c r="P2122" s="14">
        <v>0.38978947368421057</v>
      </c>
    </row>
    <row r="2123" spans="1:16" x14ac:dyDescent="0.35">
      <c r="A2123">
        <v>2122</v>
      </c>
      <c r="B2123" t="s">
        <v>286</v>
      </c>
      <c r="C2123" t="s">
        <v>44</v>
      </c>
      <c r="D2123" t="s">
        <v>5169</v>
      </c>
      <c r="E2123" s="3">
        <v>41369</v>
      </c>
      <c r="F2123" t="s">
        <v>594</v>
      </c>
      <c r="G2123" t="s">
        <v>155</v>
      </c>
      <c r="H2123" s="3">
        <v>41371</v>
      </c>
      <c r="I2123" s="3">
        <v>41371</v>
      </c>
      <c r="J2123">
        <v>2</v>
      </c>
      <c r="K2123" t="s">
        <v>8400</v>
      </c>
      <c r="L2123" s="5">
        <v>101.312</v>
      </c>
      <c r="M2123">
        <v>2013</v>
      </c>
      <c r="N2123">
        <f t="shared" si="66"/>
        <v>0</v>
      </c>
      <c r="O2123" t="str">
        <f t="shared" si="67"/>
        <v>Friday</v>
      </c>
      <c r="P2123" s="14">
        <v>0.19986062717770034</v>
      </c>
    </row>
    <row r="2124" spans="1:16" x14ac:dyDescent="0.35">
      <c r="A2124">
        <v>2123</v>
      </c>
      <c r="B2124" t="s">
        <v>286</v>
      </c>
      <c r="C2124" t="s">
        <v>44</v>
      </c>
      <c r="D2124" t="s">
        <v>5169</v>
      </c>
      <c r="E2124" s="3">
        <v>41369</v>
      </c>
      <c r="F2124" t="s">
        <v>5173</v>
      </c>
      <c r="G2124" t="s">
        <v>155</v>
      </c>
      <c r="H2124" s="3">
        <v>41371</v>
      </c>
      <c r="I2124" s="3">
        <v>41371</v>
      </c>
      <c r="J2124">
        <v>2</v>
      </c>
      <c r="K2124" t="s">
        <v>8400</v>
      </c>
      <c r="L2124" s="5">
        <v>6.375</v>
      </c>
      <c r="M2124">
        <v>2013</v>
      </c>
      <c r="N2124">
        <f t="shared" si="66"/>
        <v>0</v>
      </c>
      <c r="O2124" t="str">
        <f t="shared" si="67"/>
        <v>Friday</v>
      </c>
      <c r="P2124" s="14">
        <v>0.16666666666666666</v>
      </c>
    </row>
    <row r="2125" spans="1:16" x14ac:dyDescent="0.35">
      <c r="A2125">
        <v>2124</v>
      </c>
      <c r="B2125" t="s">
        <v>286</v>
      </c>
      <c r="C2125" t="s">
        <v>44</v>
      </c>
      <c r="D2125" t="s">
        <v>5169</v>
      </c>
      <c r="E2125" s="3">
        <v>41369</v>
      </c>
      <c r="F2125" t="s">
        <v>2760</v>
      </c>
      <c r="G2125" t="s">
        <v>155</v>
      </c>
      <c r="H2125" s="3">
        <v>41371</v>
      </c>
      <c r="I2125" s="3">
        <v>41371</v>
      </c>
      <c r="J2125">
        <v>2</v>
      </c>
      <c r="K2125" t="s">
        <v>8400</v>
      </c>
      <c r="L2125" s="5">
        <v>9.343</v>
      </c>
      <c r="M2125">
        <v>2013</v>
      </c>
      <c r="N2125">
        <f t="shared" si="66"/>
        <v>0</v>
      </c>
      <c r="O2125" t="str">
        <f t="shared" si="67"/>
        <v>Friday</v>
      </c>
      <c r="P2125" s="14">
        <v>0.29090909090909089</v>
      </c>
    </row>
    <row r="2126" spans="1:16" x14ac:dyDescent="0.35">
      <c r="A2126">
        <v>2125</v>
      </c>
      <c r="B2126" t="s">
        <v>286</v>
      </c>
      <c r="C2126" t="s">
        <v>44</v>
      </c>
      <c r="D2126" t="s">
        <v>5169</v>
      </c>
      <c r="E2126" s="3">
        <v>41369</v>
      </c>
      <c r="F2126" t="s">
        <v>5175</v>
      </c>
      <c r="G2126" t="s">
        <v>155</v>
      </c>
      <c r="H2126" s="3">
        <v>41371</v>
      </c>
      <c r="I2126" s="3">
        <v>41371</v>
      </c>
      <c r="J2126">
        <v>2</v>
      </c>
      <c r="K2126" t="s">
        <v>8400</v>
      </c>
      <c r="L2126" s="5">
        <v>8.2560000000000002</v>
      </c>
      <c r="M2126">
        <v>2013</v>
      </c>
      <c r="N2126">
        <f t="shared" si="66"/>
        <v>0</v>
      </c>
      <c r="O2126" t="str">
        <f t="shared" si="67"/>
        <v>Friday</v>
      </c>
      <c r="P2126" s="14">
        <v>0.33933333333333332</v>
      </c>
    </row>
    <row r="2127" spans="1:16" x14ac:dyDescent="0.35">
      <c r="A2127">
        <v>2126</v>
      </c>
      <c r="B2127" t="s">
        <v>4980</v>
      </c>
      <c r="C2127" t="s">
        <v>84</v>
      </c>
      <c r="D2127" t="s">
        <v>5176</v>
      </c>
      <c r="E2127" s="3">
        <v>41411</v>
      </c>
      <c r="F2127" t="s">
        <v>494</v>
      </c>
      <c r="G2127" t="s">
        <v>242</v>
      </c>
      <c r="H2127" s="3">
        <v>41411</v>
      </c>
      <c r="I2127" s="3">
        <v>41413</v>
      </c>
      <c r="J2127">
        <v>2</v>
      </c>
      <c r="K2127" t="s">
        <v>8399</v>
      </c>
      <c r="L2127" s="5">
        <v>3.3940000000000001</v>
      </c>
      <c r="M2127">
        <v>2013</v>
      </c>
      <c r="N2127">
        <f t="shared" si="66"/>
        <v>2</v>
      </c>
      <c r="O2127" t="str">
        <f t="shared" si="67"/>
        <v>Friday</v>
      </c>
      <c r="P2127" s="14">
        <v>0.22000000000000003</v>
      </c>
    </row>
    <row r="2128" spans="1:16" x14ac:dyDescent="0.35">
      <c r="A2128">
        <v>2127</v>
      </c>
      <c r="B2128" t="s">
        <v>4980</v>
      </c>
      <c r="C2128" t="s">
        <v>84</v>
      </c>
      <c r="D2128" t="s">
        <v>5176</v>
      </c>
      <c r="E2128" s="3">
        <v>41411</v>
      </c>
      <c r="F2128" t="s">
        <v>5168</v>
      </c>
      <c r="G2128" t="s">
        <v>242</v>
      </c>
      <c r="H2128" s="3">
        <v>41411</v>
      </c>
      <c r="I2128" s="3">
        <v>41411</v>
      </c>
      <c r="J2128">
        <v>0</v>
      </c>
      <c r="K2128" t="s">
        <v>8400</v>
      </c>
      <c r="L2128" s="5">
        <v>15.438000000000001</v>
      </c>
      <c r="M2128">
        <v>2013</v>
      </c>
      <c r="N2128">
        <f t="shared" si="66"/>
        <v>0</v>
      </c>
      <c r="O2128" t="str">
        <f t="shared" si="67"/>
        <v>Friday</v>
      </c>
      <c r="P2128" s="14">
        <v>9.9823008849557499E-2</v>
      </c>
    </row>
    <row r="2129" spans="1:16" x14ac:dyDescent="0.35">
      <c r="A2129">
        <v>2128</v>
      </c>
      <c r="B2129" t="s">
        <v>2738</v>
      </c>
      <c r="C2129" t="s">
        <v>84</v>
      </c>
      <c r="D2129" t="s">
        <v>5177</v>
      </c>
      <c r="E2129" s="3">
        <v>40800</v>
      </c>
      <c r="F2129" t="s">
        <v>3696</v>
      </c>
      <c r="G2129" t="s">
        <v>41</v>
      </c>
      <c r="H2129" s="3">
        <v>40805</v>
      </c>
      <c r="I2129" s="3">
        <v>40805</v>
      </c>
      <c r="J2129">
        <v>5</v>
      </c>
      <c r="K2129" t="s">
        <v>8400</v>
      </c>
      <c r="L2129" s="5">
        <v>4.5999999999999996</v>
      </c>
      <c r="M2129">
        <v>2011</v>
      </c>
      <c r="N2129">
        <f t="shared" si="66"/>
        <v>0</v>
      </c>
      <c r="O2129" t="str">
        <f t="shared" si="67"/>
        <v>Wednesday</v>
      </c>
      <c r="P2129" s="14">
        <v>0.20766666666666669</v>
      </c>
    </row>
    <row r="2130" spans="1:16" x14ac:dyDescent="0.35">
      <c r="A2130">
        <v>2129</v>
      </c>
      <c r="B2130" t="s">
        <v>2738</v>
      </c>
      <c r="C2130" t="s">
        <v>84</v>
      </c>
      <c r="D2130" t="s">
        <v>5177</v>
      </c>
      <c r="E2130" s="3">
        <v>40800</v>
      </c>
      <c r="F2130" t="s">
        <v>594</v>
      </c>
      <c r="G2130" t="s">
        <v>41</v>
      </c>
      <c r="H2130" s="3">
        <v>40805</v>
      </c>
      <c r="I2130" s="3">
        <v>40806</v>
      </c>
      <c r="J2130">
        <v>6</v>
      </c>
      <c r="K2130" t="s">
        <v>8399</v>
      </c>
      <c r="L2130" s="5">
        <v>19.864999999999998</v>
      </c>
      <c r="M2130">
        <v>2011</v>
      </c>
      <c r="N2130">
        <f t="shared" si="66"/>
        <v>1</v>
      </c>
      <c r="O2130" t="str">
        <f t="shared" si="67"/>
        <v>Wednesday</v>
      </c>
      <c r="P2130" s="14">
        <v>0.20020942408376965</v>
      </c>
    </row>
    <row r="2131" spans="1:16" x14ac:dyDescent="0.35">
      <c r="A2131">
        <v>2130</v>
      </c>
      <c r="B2131" t="s">
        <v>2992</v>
      </c>
      <c r="C2131" t="s">
        <v>84</v>
      </c>
      <c r="D2131" t="s">
        <v>5178</v>
      </c>
      <c r="E2131" s="3">
        <v>40613</v>
      </c>
      <c r="F2131" t="s">
        <v>3706</v>
      </c>
      <c r="G2131" t="s">
        <v>41</v>
      </c>
      <c r="H2131" s="3">
        <v>40618</v>
      </c>
      <c r="I2131" s="3">
        <v>40618</v>
      </c>
      <c r="J2131">
        <v>5</v>
      </c>
      <c r="K2131" t="s">
        <v>8400</v>
      </c>
      <c r="L2131" s="5">
        <v>1.413</v>
      </c>
      <c r="M2131">
        <v>2011</v>
      </c>
      <c r="N2131">
        <f t="shared" si="66"/>
        <v>0</v>
      </c>
      <c r="O2131" t="str">
        <f t="shared" si="67"/>
        <v>Friday</v>
      </c>
      <c r="P2131" s="14">
        <v>0.31</v>
      </c>
    </row>
    <row r="2132" spans="1:16" x14ac:dyDescent="0.35">
      <c r="A2132">
        <v>2131</v>
      </c>
      <c r="B2132" t="s">
        <v>2992</v>
      </c>
      <c r="C2132" t="s">
        <v>84</v>
      </c>
      <c r="D2132" t="s">
        <v>5178</v>
      </c>
      <c r="E2132" s="3">
        <v>40613</v>
      </c>
      <c r="F2132" t="s">
        <v>2808</v>
      </c>
      <c r="G2132" t="s">
        <v>41</v>
      </c>
      <c r="H2132" s="3">
        <v>40618</v>
      </c>
      <c r="I2132" s="3">
        <v>40618</v>
      </c>
      <c r="J2132">
        <v>5</v>
      </c>
      <c r="K2132" t="s">
        <v>8400</v>
      </c>
      <c r="L2132" s="5">
        <v>0.81200000000000006</v>
      </c>
      <c r="M2132">
        <v>2011</v>
      </c>
      <c r="N2132">
        <f t="shared" si="66"/>
        <v>0</v>
      </c>
      <c r="O2132" t="str">
        <f t="shared" si="67"/>
        <v>Friday</v>
      </c>
      <c r="P2132" s="14">
        <v>0.17076923076923078</v>
      </c>
    </row>
    <row r="2133" spans="1:16" x14ac:dyDescent="0.35">
      <c r="A2133">
        <v>2132</v>
      </c>
      <c r="B2133" t="s">
        <v>2992</v>
      </c>
      <c r="C2133" t="s">
        <v>84</v>
      </c>
      <c r="D2133" t="s">
        <v>5178</v>
      </c>
      <c r="E2133" s="3">
        <v>40613</v>
      </c>
      <c r="F2133" t="s">
        <v>4343</v>
      </c>
      <c r="G2133" t="s">
        <v>41</v>
      </c>
      <c r="H2133" s="3">
        <v>40618</v>
      </c>
      <c r="I2133" s="3">
        <v>40618</v>
      </c>
      <c r="J2133">
        <v>5</v>
      </c>
      <c r="K2133" t="s">
        <v>8400</v>
      </c>
      <c r="L2133" s="5">
        <v>24.099</v>
      </c>
      <c r="M2133">
        <v>2011</v>
      </c>
      <c r="N2133">
        <f t="shared" si="66"/>
        <v>0</v>
      </c>
      <c r="O2133" t="str">
        <f t="shared" si="67"/>
        <v>Friday</v>
      </c>
      <c r="P2133" s="14">
        <v>1.7997931778394764E-2</v>
      </c>
    </row>
    <row r="2134" spans="1:16" x14ac:dyDescent="0.35">
      <c r="A2134">
        <v>2133</v>
      </c>
      <c r="B2134" t="s">
        <v>1966</v>
      </c>
      <c r="C2134" t="s">
        <v>199</v>
      </c>
      <c r="D2134" t="s">
        <v>5179</v>
      </c>
      <c r="E2134" s="3">
        <v>40921</v>
      </c>
      <c r="F2134" t="s">
        <v>5181</v>
      </c>
      <c r="G2134" t="s">
        <v>41</v>
      </c>
      <c r="H2134" s="3">
        <v>40926</v>
      </c>
      <c r="I2134" s="3">
        <v>40929</v>
      </c>
      <c r="J2134">
        <v>8</v>
      </c>
      <c r="K2134" t="s">
        <v>8399</v>
      </c>
      <c r="L2134" s="5">
        <v>27.577999999999999</v>
      </c>
      <c r="M2134">
        <v>2012</v>
      </c>
      <c r="N2134">
        <f t="shared" si="66"/>
        <v>3</v>
      </c>
      <c r="O2134" t="str">
        <f t="shared" si="67"/>
        <v>Friday</v>
      </c>
      <c r="P2134" s="14">
        <v>0.27013550135501357</v>
      </c>
    </row>
    <row r="2135" spans="1:16" x14ac:dyDescent="0.35">
      <c r="A2135">
        <v>2134</v>
      </c>
      <c r="B2135" t="s">
        <v>4507</v>
      </c>
      <c r="C2135" t="s">
        <v>84</v>
      </c>
      <c r="D2135" t="s">
        <v>5182</v>
      </c>
      <c r="E2135" s="3">
        <v>41323</v>
      </c>
      <c r="F2135" t="s">
        <v>1548</v>
      </c>
      <c r="G2135" t="s">
        <v>242</v>
      </c>
      <c r="H2135" s="3">
        <v>41323</v>
      </c>
      <c r="I2135" s="3">
        <v>41325</v>
      </c>
      <c r="J2135">
        <v>2</v>
      </c>
      <c r="K2135" t="s">
        <v>8399</v>
      </c>
      <c r="L2135" s="5">
        <v>3.8340000000000001</v>
      </c>
      <c r="M2135">
        <v>2013</v>
      </c>
      <c r="N2135">
        <f t="shared" si="66"/>
        <v>2</v>
      </c>
      <c r="O2135" t="str">
        <f t="shared" si="67"/>
        <v>Monday</v>
      </c>
      <c r="P2135" s="14">
        <v>-0.37847929395790902</v>
      </c>
    </row>
    <row r="2136" spans="1:16" x14ac:dyDescent="0.35">
      <c r="A2136">
        <v>2135</v>
      </c>
      <c r="B2136" t="s">
        <v>5184</v>
      </c>
      <c r="C2136" t="s">
        <v>84</v>
      </c>
      <c r="D2136" t="s">
        <v>5185</v>
      </c>
      <c r="E2136" s="3">
        <v>41535</v>
      </c>
      <c r="F2136" t="s">
        <v>877</v>
      </c>
      <c r="G2136" t="s">
        <v>139</v>
      </c>
      <c r="H2136" s="3">
        <v>41538</v>
      </c>
      <c r="I2136" s="3">
        <v>41538</v>
      </c>
      <c r="J2136">
        <v>3</v>
      </c>
      <c r="K2136" t="s">
        <v>8400</v>
      </c>
      <c r="L2136" s="5">
        <v>43.219000000000001</v>
      </c>
      <c r="M2136">
        <v>2013</v>
      </c>
      <c r="N2136">
        <f t="shared" si="66"/>
        <v>0</v>
      </c>
      <c r="O2136" t="str">
        <f t="shared" si="67"/>
        <v>Wednesday</v>
      </c>
      <c r="P2136" s="14">
        <v>0</v>
      </c>
    </row>
    <row r="2137" spans="1:16" x14ac:dyDescent="0.35">
      <c r="A2137">
        <v>2136</v>
      </c>
      <c r="B2137" t="s">
        <v>5184</v>
      </c>
      <c r="C2137" t="s">
        <v>84</v>
      </c>
      <c r="D2137" t="s">
        <v>5185</v>
      </c>
      <c r="E2137" s="3">
        <v>41535</v>
      </c>
      <c r="F2137" t="s">
        <v>5187</v>
      </c>
      <c r="G2137" t="s">
        <v>139</v>
      </c>
      <c r="H2137" s="3">
        <v>41538</v>
      </c>
      <c r="I2137" s="3">
        <v>41538</v>
      </c>
      <c r="J2137">
        <v>3</v>
      </c>
      <c r="K2137" t="s">
        <v>8400</v>
      </c>
      <c r="L2137" s="5">
        <v>15.045</v>
      </c>
      <c r="M2137">
        <v>2013</v>
      </c>
      <c r="N2137">
        <f t="shared" si="66"/>
        <v>0</v>
      </c>
      <c r="O2137" t="str">
        <f t="shared" si="67"/>
        <v>Wednesday</v>
      </c>
      <c r="P2137" s="14">
        <v>0.2891238398399848</v>
      </c>
    </row>
    <row r="2138" spans="1:16" x14ac:dyDescent="0.35">
      <c r="A2138">
        <v>2137</v>
      </c>
      <c r="B2138" t="s">
        <v>5184</v>
      </c>
      <c r="C2138" t="s">
        <v>84</v>
      </c>
      <c r="D2138" t="s">
        <v>5185</v>
      </c>
      <c r="E2138" s="3">
        <v>41535</v>
      </c>
      <c r="F2138" t="s">
        <v>2465</v>
      </c>
      <c r="G2138" t="s">
        <v>139</v>
      </c>
      <c r="H2138" s="3">
        <v>41538</v>
      </c>
      <c r="I2138" s="3">
        <v>41538</v>
      </c>
      <c r="J2138">
        <v>3</v>
      </c>
      <c r="K2138" t="s">
        <v>8400</v>
      </c>
      <c r="L2138" s="5">
        <v>1.512</v>
      </c>
      <c r="M2138">
        <v>2013</v>
      </c>
      <c r="N2138">
        <f t="shared" si="66"/>
        <v>0</v>
      </c>
      <c r="O2138" t="str">
        <f t="shared" si="67"/>
        <v>Wednesday</v>
      </c>
      <c r="P2138" s="14">
        <v>0.24000000000000002</v>
      </c>
    </row>
    <row r="2139" spans="1:16" x14ac:dyDescent="0.35">
      <c r="A2139">
        <v>2138</v>
      </c>
      <c r="B2139" t="s">
        <v>5189</v>
      </c>
      <c r="C2139" t="s">
        <v>84</v>
      </c>
      <c r="D2139" t="s">
        <v>5190</v>
      </c>
      <c r="E2139" s="3">
        <v>41534</v>
      </c>
      <c r="F2139" t="s">
        <v>1824</v>
      </c>
      <c r="G2139" t="s">
        <v>41</v>
      </c>
      <c r="H2139" s="3">
        <v>41539</v>
      </c>
      <c r="I2139" s="3">
        <v>41542</v>
      </c>
      <c r="J2139">
        <v>8</v>
      </c>
      <c r="K2139" t="s">
        <v>8399</v>
      </c>
      <c r="L2139" s="5">
        <v>0.66200000000000003</v>
      </c>
      <c r="M2139">
        <v>2013</v>
      </c>
      <c r="N2139">
        <f t="shared" si="66"/>
        <v>3</v>
      </c>
      <c r="O2139" t="str">
        <f t="shared" si="67"/>
        <v>Tuesday</v>
      </c>
      <c r="P2139" s="14">
        <v>-0.20961594840222805</v>
      </c>
    </row>
    <row r="2140" spans="1:16" x14ac:dyDescent="0.35">
      <c r="A2140">
        <v>2139</v>
      </c>
      <c r="B2140" t="s">
        <v>5189</v>
      </c>
      <c r="C2140" t="s">
        <v>84</v>
      </c>
      <c r="D2140" t="s">
        <v>5190</v>
      </c>
      <c r="E2140" s="3">
        <v>41534</v>
      </c>
      <c r="F2140" t="s">
        <v>5192</v>
      </c>
      <c r="G2140" t="s">
        <v>41</v>
      </c>
      <c r="H2140" s="3">
        <v>41539</v>
      </c>
      <c r="I2140" s="3">
        <v>41539</v>
      </c>
      <c r="J2140">
        <v>5</v>
      </c>
      <c r="K2140" t="s">
        <v>8400</v>
      </c>
      <c r="L2140" s="5">
        <v>35.381999999999998</v>
      </c>
      <c r="M2140">
        <v>2013</v>
      </c>
      <c r="N2140">
        <f t="shared" si="66"/>
        <v>0</v>
      </c>
      <c r="O2140" t="str">
        <f t="shared" si="67"/>
        <v>Tuesday</v>
      </c>
      <c r="P2140" s="14">
        <v>-0.21372811110935341</v>
      </c>
    </row>
    <row r="2141" spans="1:16" x14ac:dyDescent="0.35">
      <c r="A2141">
        <v>2140</v>
      </c>
      <c r="B2141" t="s">
        <v>5189</v>
      </c>
      <c r="C2141" t="s">
        <v>84</v>
      </c>
      <c r="D2141" t="s">
        <v>5190</v>
      </c>
      <c r="E2141" s="3">
        <v>41534</v>
      </c>
      <c r="F2141" t="s">
        <v>5151</v>
      </c>
      <c r="G2141" t="s">
        <v>41</v>
      </c>
      <c r="H2141" s="3">
        <v>41539</v>
      </c>
      <c r="I2141" s="3">
        <v>41539</v>
      </c>
      <c r="J2141">
        <v>5</v>
      </c>
      <c r="K2141" t="s">
        <v>8400</v>
      </c>
      <c r="L2141" s="5">
        <v>6.1710000000000003</v>
      </c>
      <c r="M2141">
        <v>2013</v>
      </c>
      <c r="N2141">
        <f t="shared" si="66"/>
        <v>0</v>
      </c>
      <c r="O2141" t="str">
        <f t="shared" si="67"/>
        <v>Tuesday</v>
      </c>
      <c r="P2141" s="14">
        <v>-0.21210726687026726</v>
      </c>
    </row>
    <row r="2142" spans="1:16" x14ac:dyDescent="0.35">
      <c r="A2142">
        <v>2141</v>
      </c>
      <c r="B2142" t="s">
        <v>5189</v>
      </c>
      <c r="C2142" t="s">
        <v>84</v>
      </c>
      <c r="D2142" t="s">
        <v>5190</v>
      </c>
      <c r="E2142" s="3">
        <v>41534</v>
      </c>
      <c r="F2142" t="s">
        <v>234</v>
      </c>
      <c r="G2142" t="s">
        <v>41</v>
      </c>
      <c r="H2142" s="3">
        <v>41539</v>
      </c>
      <c r="I2142" s="3">
        <v>41542</v>
      </c>
      <c r="J2142">
        <v>8</v>
      </c>
      <c r="K2142" t="s">
        <v>8399</v>
      </c>
      <c r="L2142" s="5">
        <v>3.0329999999999999</v>
      </c>
      <c r="M2142">
        <v>2013</v>
      </c>
      <c r="N2142">
        <f t="shared" si="66"/>
        <v>3</v>
      </c>
      <c r="O2142" t="str">
        <f t="shared" si="67"/>
        <v>Tuesday</v>
      </c>
      <c r="P2142" s="14">
        <v>-0.44419655626108345</v>
      </c>
    </row>
    <row r="2143" spans="1:16" x14ac:dyDescent="0.35">
      <c r="A2143">
        <v>2142</v>
      </c>
      <c r="B2143" t="s">
        <v>1520</v>
      </c>
      <c r="C2143" t="s">
        <v>44</v>
      </c>
      <c r="D2143" t="s">
        <v>5193</v>
      </c>
      <c r="E2143" s="3">
        <v>41792</v>
      </c>
      <c r="F2143" t="s">
        <v>660</v>
      </c>
      <c r="G2143" t="s">
        <v>41</v>
      </c>
      <c r="H2143" s="3">
        <v>41797</v>
      </c>
      <c r="I2143" s="3">
        <v>41799</v>
      </c>
      <c r="J2143">
        <v>7</v>
      </c>
      <c r="K2143" t="s">
        <v>8399</v>
      </c>
      <c r="L2143" s="5">
        <v>6.774</v>
      </c>
      <c r="M2143">
        <v>2014</v>
      </c>
      <c r="N2143">
        <f t="shared" si="66"/>
        <v>2</v>
      </c>
      <c r="O2143" t="str">
        <f t="shared" si="67"/>
        <v>Monday</v>
      </c>
      <c r="P2143" s="14">
        <v>0.37893333333333334</v>
      </c>
    </row>
    <row r="2144" spans="1:16" x14ac:dyDescent="0.35">
      <c r="A2144">
        <v>2143</v>
      </c>
      <c r="B2144" t="s">
        <v>5195</v>
      </c>
      <c r="C2144" t="s">
        <v>30</v>
      </c>
      <c r="D2144" t="s">
        <v>5197</v>
      </c>
      <c r="E2144" s="3">
        <v>42004</v>
      </c>
      <c r="F2144" t="s">
        <v>5199</v>
      </c>
      <c r="G2144" t="s">
        <v>41</v>
      </c>
      <c r="H2144" s="3">
        <v>42009</v>
      </c>
      <c r="I2144" s="3">
        <v>42010</v>
      </c>
      <c r="J2144">
        <v>6</v>
      </c>
      <c r="K2144" t="s">
        <v>8399</v>
      </c>
      <c r="L2144" s="5">
        <v>1.3240000000000001</v>
      </c>
      <c r="M2144">
        <v>2014</v>
      </c>
      <c r="N2144">
        <f t="shared" si="66"/>
        <v>1</v>
      </c>
      <c r="O2144" t="str">
        <f t="shared" si="67"/>
        <v>Wednesday</v>
      </c>
      <c r="P2144" s="14">
        <v>3.8823529411764708E-2</v>
      </c>
    </row>
    <row r="2145" spans="1:16" x14ac:dyDescent="0.35">
      <c r="A2145">
        <v>2144</v>
      </c>
      <c r="B2145" t="s">
        <v>5201</v>
      </c>
      <c r="C2145" t="s">
        <v>44</v>
      </c>
      <c r="D2145" t="s">
        <v>5202</v>
      </c>
      <c r="E2145" s="3">
        <v>41509</v>
      </c>
      <c r="F2145" t="s">
        <v>5204</v>
      </c>
      <c r="G2145" t="s">
        <v>41</v>
      </c>
      <c r="H2145" s="3">
        <v>41514</v>
      </c>
      <c r="I2145" s="3">
        <v>41514</v>
      </c>
      <c r="J2145">
        <v>5</v>
      </c>
      <c r="K2145" t="s">
        <v>8400</v>
      </c>
      <c r="L2145" s="5">
        <v>5.7489999999999997</v>
      </c>
      <c r="M2145">
        <v>2013</v>
      </c>
      <c r="N2145">
        <f t="shared" si="66"/>
        <v>0</v>
      </c>
      <c r="O2145" t="str">
        <f t="shared" si="67"/>
        <v>Friday</v>
      </c>
      <c r="P2145" s="14">
        <v>0.4930232558139534</v>
      </c>
    </row>
    <row r="2146" spans="1:16" x14ac:dyDescent="0.35">
      <c r="A2146">
        <v>2145</v>
      </c>
      <c r="B2146" t="s">
        <v>5206</v>
      </c>
      <c r="C2146" t="s">
        <v>84</v>
      </c>
      <c r="D2146" t="s">
        <v>5207</v>
      </c>
      <c r="E2146" s="3">
        <v>41436</v>
      </c>
      <c r="F2146" t="s">
        <v>1956</v>
      </c>
      <c r="G2146" t="s">
        <v>41</v>
      </c>
      <c r="H2146" s="3">
        <v>41441</v>
      </c>
      <c r="I2146" s="3">
        <v>41442</v>
      </c>
      <c r="J2146">
        <v>6</v>
      </c>
      <c r="K2146" t="s">
        <v>8399</v>
      </c>
      <c r="L2146" s="5">
        <v>20.033999999999999</v>
      </c>
      <c r="M2146">
        <v>2013</v>
      </c>
      <c r="N2146">
        <f t="shared" si="66"/>
        <v>1</v>
      </c>
      <c r="O2146" t="str">
        <f t="shared" si="67"/>
        <v>Tuesday</v>
      </c>
      <c r="P2146" s="14">
        <v>0.25974405850091414</v>
      </c>
    </row>
    <row r="2147" spans="1:16" x14ac:dyDescent="0.35">
      <c r="A2147">
        <v>2146</v>
      </c>
      <c r="B2147" t="s">
        <v>5209</v>
      </c>
      <c r="C2147" t="s">
        <v>84</v>
      </c>
      <c r="D2147" t="s">
        <v>5210</v>
      </c>
      <c r="E2147" s="3">
        <v>41745</v>
      </c>
      <c r="F2147" t="s">
        <v>1421</v>
      </c>
      <c r="G2147" t="s">
        <v>41</v>
      </c>
      <c r="H2147" s="3">
        <v>41750</v>
      </c>
      <c r="I2147" s="3">
        <v>41750</v>
      </c>
      <c r="J2147">
        <v>5</v>
      </c>
      <c r="K2147" t="s">
        <v>8400</v>
      </c>
      <c r="L2147" s="5">
        <v>5.0720000000000001</v>
      </c>
      <c r="M2147">
        <v>2014</v>
      </c>
      <c r="N2147">
        <f t="shared" si="66"/>
        <v>0</v>
      </c>
      <c r="O2147" t="str">
        <f t="shared" si="67"/>
        <v>Wednesday</v>
      </c>
      <c r="P2147" s="14">
        <v>0.12954545454545455</v>
      </c>
    </row>
    <row r="2148" spans="1:16" x14ac:dyDescent="0.35">
      <c r="A2148">
        <v>2147</v>
      </c>
      <c r="B2148" t="s">
        <v>5209</v>
      </c>
      <c r="C2148" t="s">
        <v>84</v>
      </c>
      <c r="D2148" t="s">
        <v>5210</v>
      </c>
      <c r="E2148" s="3">
        <v>41745</v>
      </c>
      <c r="F2148" t="s">
        <v>5212</v>
      </c>
      <c r="G2148" t="s">
        <v>41</v>
      </c>
      <c r="H2148" s="3">
        <v>41750</v>
      </c>
      <c r="I2148" s="3">
        <v>41750</v>
      </c>
      <c r="J2148">
        <v>5</v>
      </c>
      <c r="K2148" t="s">
        <v>8400</v>
      </c>
      <c r="L2148" s="5">
        <v>7.9269999999999996</v>
      </c>
      <c r="M2148">
        <v>2014</v>
      </c>
      <c r="N2148">
        <f t="shared" si="66"/>
        <v>0</v>
      </c>
      <c r="O2148" t="str">
        <f t="shared" si="67"/>
        <v>Wednesday</v>
      </c>
      <c r="P2148" s="14">
        <v>0.20061538461538461</v>
      </c>
    </row>
    <row r="2149" spans="1:16" x14ac:dyDescent="0.35">
      <c r="A2149">
        <v>2148</v>
      </c>
      <c r="B2149" t="s">
        <v>3299</v>
      </c>
      <c r="C2149" t="s">
        <v>44</v>
      </c>
      <c r="D2149" t="s">
        <v>5213</v>
      </c>
      <c r="E2149" s="3">
        <v>40861</v>
      </c>
      <c r="F2149" t="s">
        <v>5215</v>
      </c>
      <c r="G2149" t="s">
        <v>41</v>
      </c>
      <c r="H2149" s="3">
        <v>40866</v>
      </c>
      <c r="I2149" s="3">
        <v>40868</v>
      </c>
      <c r="J2149">
        <v>7</v>
      </c>
      <c r="K2149" t="s">
        <v>8399</v>
      </c>
      <c r="L2149" s="5">
        <v>0.82199999999999995</v>
      </c>
      <c r="M2149">
        <v>2011</v>
      </c>
      <c r="N2149">
        <f t="shared" si="66"/>
        <v>2</v>
      </c>
      <c r="O2149" t="str">
        <f t="shared" si="67"/>
        <v>Monday</v>
      </c>
      <c r="P2149" s="14">
        <v>3.9E-2</v>
      </c>
    </row>
    <row r="2150" spans="1:16" x14ac:dyDescent="0.35">
      <c r="A2150">
        <v>2149</v>
      </c>
      <c r="B2150" t="s">
        <v>3708</v>
      </c>
      <c r="C2150" t="s">
        <v>30</v>
      </c>
      <c r="D2150" t="s">
        <v>5216</v>
      </c>
      <c r="E2150" s="3">
        <v>40899</v>
      </c>
      <c r="F2150" t="s">
        <v>4697</v>
      </c>
      <c r="G2150" t="s">
        <v>155</v>
      </c>
      <c r="H2150" s="3">
        <v>40901</v>
      </c>
      <c r="I2150" s="3">
        <v>40903</v>
      </c>
      <c r="J2150">
        <v>4</v>
      </c>
      <c r="K2150" t="s">
        <v>8399</v>
      </c>
      <c r="L2150" s="5">
        <v>5.0949999999999998</v>
      </c>
      <c r="M2150">
        <v>2011</v>
      </c>
      <c r="N2150">
        <f t="shared" si="66"/>
        <v>2</v>
      </c>
      <c r="O2150" t="str">
        <f t="shared" si="67"/>
        <v>Thursday</v>
      </c>
      <c r="P2150" s="14">
        <v>0.42352941176470588</v>
      </c>
    </row>
    <row r="2151" spans="1:16" x14ac:dyDescent="0.35">
      <c r="A2151">
        <v>2150</v>
      </c>
      <c r="B2151" t="s">
        <v>5218</v>
      </c>
      <c r="C2151" t="s">
        <v>199</v>
      </c>
      <c r="D2151" t="s">
        <v>5219</v>
      </c>
      <c r="E2151" s="3">
        <v>41820</v>
      </c>
      <c r="F2151" t="s">
        <v>5221</v>
      </c>
      <c r="G2151" t="s">
        <v>41</v>
      </c>
      <c r="H2151" s="3">
        <v>41825</v>
      </c>
      <c r="I2151" s="3">
        <v>41825</v>
      </c>
      <c r="J2151">
        <v>5</v>
      </c>
      <c r="K2151" t="s">
        <v>8400</v>
      </c>
      <c r="L2151" s="5">
        <v>6.6520000000000001</v>
      </c>
      <c r="M2151">
        <v>2014</v>
      </c>
      <c r="N2151">
        <f t="shared" si="66"/>
        <v>0</v>
      </c>
      <c r="O2151" t="str">
        <f t="shared" si="67"/>
        <v>Monday</v>
      </c>
      <c r="P2151" s="14">
        <v>0.26349885012794361</v>
      </c>
    </row>
    <row r="2152" spans="1:16" x14ac:dyDescent="0.35">
      <c r="A2152">
        <v>2151</v>
      </c>
      <c r="B2152" t="s">
        <v>1852</v>
      </c>
      <c r="C2152" t="s">
        <v>44</v>
      </c>
      <c r="D2152" t="s">
        <v>5223</v>
      </c>
      <c r="E2152" s="3">
        <v>41194</v>
      </c>
      <c r="F2152" t="s">
        <v>5225</v>
      </c>
      <c r="G2152" t="s">
        <v>41</v>
      </c>
      <c r="H2152" s="3">
        <v>41199</v>
      </c>
      <c r="I2152" s="3">
        <v>41199</v>
      </c>
      <c r="J2152">
        <v>5</v>
      </c>
      <c r="K2152" t="s">
        <v>8400</v>
      </c>
      <c r="L2152" s="5">
        <v>2.4169999999999998</v>
      </c>
      <c r="M2152">
        <v>2012</v>
      </c>
      <c r="N2152">
        <f t="shared" si="66"/>
        <v>0</v>
      </c>
      <c r="O2152" t="str">
        <f t="shared" si="67"/>
        <v>Friday</v>
      </c>
      <c r="P2152" s="14">
        <v>9.3749999999999979E-3</v>
      </c>
    </row>
    <row r="2153" spans="1:16" x14ac:dyDescent="0.35">
      <c r="A2153">
        <v>2152</v>
      </c>
      <c r="B2153" t="s">
        <v>1852</v>
      </c>
      <c r="C2153" t="s">
        <v>44</v>
      </c>
      <c r="D2153" t="s">
        <v>5223</v>
      </c>
      <c r="E2153" s="3">
        <v>41194</v>
      </c>
      <c r="F2153" t="s">
        <v>279</v>
      </c>
      <c r="G2153" t="s">
        <v>41</v>
      </c>
      <c r="H2153" s="3">
        <v>41199</v>
      </c>
      <c r="I2153" s="3">
        <v>41202</v>
      </c>
      <c r="J2153">
        <v>8</v>
      </c>
      <c r="K2153" t="s">
        <v>8399</v>
      </c>
      <c r="L2153" s="5">
        <v>8.9860000000000007</v>
      </c>
      <c r="M2153">
        <v>2012</v>
      </c>
      <c r="N2153">
        <f t="shared" si="66"/>
        <v>3</v>
      </c>
      <c r="O2153" t="str">
        <f t="shared" si="67"/>
        <v>Friday</v>
      </c>
      <c r="P2153" s="14">
        <v>0.49130434782608695</v>
      </c>
    </row>
    <row r="2154" spans="1:16" x14ac:dyDescent="0.35">
      <c r="A2154">
        <v>2153</v>
      </c>
      <c r="B2154" t="s">
        <v>1852</v>
      </c>
      <c r="C2154" t="s">
        <v>44</v>
      </c>
      <c r="D2154" t="s">
        <v>5223</v>
      </c>
      <c r="E2154" s="3">
        <v>41194</v>
      </c>
      <c r="F2154" t="s">
        <v>625</v>
      </c>
      <c r="G2154" t="s">
        <v>41</v>
      </c>
      <c r="H2154" s="3">
        <v>41199</v>
      </c>
      <c r="I2154" s="3">
        <v>41200</v>
      </c>
      <c r="J2154">
        <v>6</v>
      </c>
      <c r="K2154" t="s">
        <v>8399</v>
      </c>
      <c r="L2154" s="5">
        <v>0.69599999999999995</v>
      </c>
      <c r="M2154">
        <v>2012</v>
      </c>
      <c r="N2154">
        <f t="shared" si="66"/>
        <v>1</v>
      </c>
      <c r="O2154" t="str">
        <f t="shared" si="67"/>
        <v>Friday</v>
      </c>
      <c r="P2154" s="14">
        <v>0.41333333333333333</v>
      </c>
    </row>
    <row r="2155" spans="1:16" x14ac:dyDescent="0.35">
      <c r="A2155">
        <v>2154</v>
      </c>
      <c r="B2155" t="s">
        <v>585</v>
      </c>
      <c r="C2155" t="s">
        <v>30</v>
      </c>
      <c r="D2155" t="s">
        <v>5226</v>
      </c>
      <c r="E2155" s="3">
        <v>41843</v>
      </c>
      <c r="F2155" t="s">
        <v>632</v>
      </c>
      <c r="G2155" t="s">
        <v>41</v>
      </c>
      <c r="H2155" s="3">
        <v>41848</v>
      </c>
      <c r="I2155" s="3">
        <v>41851</v>
      </c>
      <c r="J2155">
        <v>8</v>
      </c>
      <c r="K2155" t="s">
        <v>8399</v>
      </c>
      <c r="L2155" s="5">
        <v>2.859</v>
      </c>
      <c r="M2155">
        <v>2014</v>
      </c>
      <c r="N2155">
        <f t="shared" si="66"/>
        <v>3</v>
      </c>
      <c r="O2155" t="str">
        <f t="shared" si="67"/>
        <v>Wednesday</v>
      </c>
      <c r="P2155" s="14">
        <v>0.38871794871794874</v>
      </c>
    </row>
    <row r="2156" spans="1:16" x14ac:dyDescent="0.35">
      <c r="A2156">
        <v>2155</v>
      </c>
      <c r="B2156" t="s">
        <v>3414</v>
      </c>
      <c r="C2156" t="s">
        <v>84</v>
      </c>
      <c r="D2156" t="s">
        <v>5227</v>
      </c>
      <c r="E2156" s="3">
        <v>41771</v>
      </c>
      <c r="F2156" t="s">
        <v>2902</v>
      </c>
      <c r="G2156" t="s">
        <v>41</v>
      </c>
      <c r="H2156" s="3">
        <v>41776</v>
      </c>
      <c r="I2156" s="3">
        <v>41776</v>
      </c>
      <c r="J2156">
        <v>5</v>
      </c>
      <c r="K2156" t="s">
        <v>8400</v>
      </c>
      <c r="L2156" s="5">
        <v>28.056000000000001</v>
      </c>
      <c r="M2156">
        <v>2014</v>
      </c>
      <c r="N2156">
        <f t="shared" si="66"/>
        <v>0</v>
      </c>
      <c r="O2156" t="str">
        <f t="shared" si="67"/>
        <v>Monday</v>
      </c>
      <c r="P2156" s="14">
        <v>2.9955947136563875E-2</v>
      </c>
    </row>
    <row r="2157" spans="1:16" x14ac:dyDescent="0.35">
      <c r="A2157">
        <v>2156</v>
      </c>
      <c r="B2157" t="s">
        <v>3414</v>
      </c>
      <c r="C2157" t="s">
        <v>84</v>
      </c>
      <c r="D2157" t="s">
        <v>5227</v>
      </c>
      <c r="E2157" s="3">
        <v>41771</v>
      </c>
      <c r="F2157" t="s">
        <v>5229</v>
      </c>
      <c r="G2157" t="s">
        <v>41</v>
      </c>
      <c r="H2157" s="3">
        <v>41776</v>
      </c>
      <c r="I2157" s="3">
        <v>41776</v>
      </c>
      <c r="J2157">
        <v>5</v>
      </c>
      <c r="K2157" t="s">
        <v>8400</v>
      </c>
      <c r="L2157" s="5">
        <v>15.365</v>
      </c>
      <c r="M2157">
        <v>2014</v>
      </c>
      <c r="N2157">
        <f t="shared" si="66"/>
        <v>0</v>
      </c>
      <c r="O2157" t="str">
        <f t="shared" si="67"/>
        <v>Monday</v>
      </c>
      <c r="P2157" s="14">
        <v>0.12782075304491991</v>
      </c>
    </row>
    <row r="2158" spans="1:16" x14ac:dyDescent="0.35">
      <c r="A2158">
        <v>2157</v>
      </c>
      <c r="B2158" t="s">
        <v>2982</v>
      </c>
      <c r="C2158" t="s">
        <v>44</v>
      </c>
      <c r="D2158" t="s">
        <v>5230</v>
      </c>
      <c r="E2158" s="3">
        <v>41246</v>
      </c>
      <c r="F2158" t="s">
        <v>5232</v>
      </c>
      <c r="G2158" t="s">
        <v>155</v>
      </c>
      <c r="H2158" s="3">
        <v>41248</v>
      </c>
      <c r="I2158" s="3">
        <v>41249</v>
      </c>
      <c r="J2158">
        <v>3</v>
      </c>
      <c r="K2158" t="s">
        <v>8399</v>
      </c>
      <c r="L2158" s="5">
        <v>5.5039999999999996</v>
      </c>
      <c r="M2158">
        <v>2012</v>
      </c>
      <c r="N2158">
        <f t="shared" si="66"/>
        <v>1</v>
      </c>
      <c r="O2158" t="str">
        <f t="shared" si="67"/>
        <v>Monday</v>
      </c>
      <c r="P2158" s="14">
        <v>0.25846153846153846</v>
      </c>
    </row>
    <row r="2159" spans="1:16" x14ac:dyDescent="0.35">
      <c r="A2159">
        <v>2158</v>
      </c>
      <c r="B2159" t="s">
        <v>2982</v>
      </c>
      <c r="C2159" t="s">
        <v>44</v>
      </c>
      <c r="D2159" t="s">
        <v>5230</v>
      </c>
      <c r="E2159" s="3">
        <v>41246</v>
      </c>
      <c r="F2159" t="s">
        <v>2069</v>
      </c>
      <c r="G2159" t="s">
        <v>155</v>
      </c>
      <c r="H2159" s="3">
        <v>41248</v>
      </c>
      <c r="I2159" s="3">
        <v>41250</v>
      </c>
      <c r="J2159">
        <v>4</v>
      </c>
      <c r="K2159" t="s">
        <v>8399</v>
      </c>
      <c r="L2159" s="5">
        <v>18.576000000000001</v>
      </c>
      <c r="M2159">
        <v>2012</v>
      </c>
      <c r="N2159">
        <f t="shared" si="66"/>
        <v>2</v>
      </c>
      <c r="O2159" t="str">
        <f t="shared" si="67"/>
        <v>Monday</v>
      </c>
      <c r="P2159" s="14">
        <v>0.26999999999999991</v>
      </c>
    </row>
    <row r="2160" spans="1:16" x14ac:dyDescent="0.35">
      <c r="A2160">
        <v>2159</v>
      </c>
      <c r="B2160" t="s">
        <v>2982</v>
      </c>
      <c r="C2160" t="s">
        <v>44</v>
      </c>
      <c r="D2160" t="s">
        <v>5230</v>
      </c>
      <c r="E2160" s="3">
        <v>41246</v>
      </c>
      <c r="F2160" t="s">
        <v>5234</v>
      </c>
      <c r="G2160" t="s">
        <v>155</v>
      </c>
      <c r="H2160" s="3">
        <v>41248</v>
      </c>
      <c r="I2160" s="3">
        <v>41249</v>
      </c>
      <c r="J2160">
        <v>3</v>
      </c>
      <c r="K2160" t="s">
        <v>8399</v>
      </c>
      <c r="L2160" s="5">
        <v>21.684999999999999</v>
      </c>
      <c r="M2160">
        <v>2012</v>
      </c>
      <c r="N2160">
        <f t="shared" si="66"/>
        <v>1</v>
      </c>
      <c r="O2160" t="str">
        <f t="shared" si="67"/>
        <v>Monday</v>
      </c>
      <c r="P2160" s="14">
        <v>0.47705882352941176</v>
      </c>
    </row>
    <row r="2161" spans="1:16" x14ac:dyDescent="0.35">
      <c r="A2161">
        <v>2160</v>
      </c>
      <c r="B2161" t="s">
        <v>5236</v>
      </c>
      <c r="C2161" t="s">
        <v>199</v>
      </c>
      <c r="D2161" t="s">
        <v>5237</v>
      </c>
      <c r="E2161" s="3">
        <v>41372</v>
      </c>
      <c r="F2161" t="s">
        <v>2371</v>
      </c>
      <c r="G2161" t="s">
        <v>41</v>
      </c>
      <c r="H2161" s="3">
        <v>41377</v>
      </c>
      <c r="I2161" s="3">
        <v>41377</v>
      </c>
      <c r="J2161">
        <v>5</v>
      </c>
      <c r="K2161" t="s">
        <v>8400</v>
      </c>
      <c r="L2161" s="5">
        <v>25.524999999999999</v>
      </c>
      <c r="M2161">
        <v>2013</v>
      </c>
      <c r="N2161">
        <f t="shared" si="66"/>
        <v>0</v>
      </c>
      <c r="O2161" t="str">
        <f t="shared" si="67"/>
        <v>Monday</v>
      </c>
      <c r="P2161" s="14">
        <v>2.5029783388205187E-2</v>
      </c>
    </row>
    <row r="2162" spans="1:16" x14ac:dyDescent="0.35">
      <c r="A2162">
        <v>2161</v>
      </c>
      <c r="B2162" t="s">
        <v>726</v>
      </c>
      <c r="C2162" t="s">
        <v>44</v>
      </c>
      <c r="D2162" t="s">
        <v>5238</v>
      </c>
      <c r="E2162" s="3">
        <v>41372</v>
      </c>
      <c r="F2162" t="s">
        <v>5135</v>
      </c>
      <c r="G2162" t="s">
        <v>41</v>
      </c>
      <c r="H2162" s="3">
        <v>41377</v>
      </c>
      <c r="I2162" s="3">
        <v>41377</v>
      </c>
      <c r="J2162">
        <v>5</v>
      </c>
      <c r="K2162" t="s">
        <v>8400</v>
      </c>
      <c r="L2162" s="5">
        <v>3.1970000000000001</v>
      </c>
      <c r="M2162">
        <v>2013</v>
      </c>
      <c r="N2162">
        <f t="shared" si="66"/>
        <v>0</v>
      </c>
      <c r="O2162" t="str">
        <f t="shared" si="67"/>
        <v>Monday</v>
      </c>
      <c r="P2162" s="14">
        <v>-0.57256518656618438</v>
      </c>
    </row>
    <row r="2163" spans="1:16" x14ac:dyDescent="0.35">
      <c r="A2163">
        <v>2162</v>
      </c>
      <c r="B2163" t="s">
        <v>726</v>
      </c>
      <c r="C2163" t="s">
        <v>44</v>
      </c>
      <c r="D2163" t="s">
        <v>5238</v>
      </c>
      <c r="E2163" s="3">
        <v>41372</v>
      </c>
      <c r="F2163" t="s">
        <v>2031</v>
      </c>
      <c r="G2163" t="s">
        <v>41</v>
      </c>
      <c r="H2163" s="3">
        <v>41377</v>
      </c>
      <c r="I2163" s="3">
        <v>41380</v>
      </c>
      <c r="J2163">
        <v>8</v>
      </c>
      <c r="K2163" t="s">
        <v>8399</v>
      </c>
      <c r="L2163" s="5">
        <v>0.97299999999999998</v>
      </c>
      <c r="M2163">
        <v>2013</v>
      </c>
      <c r="N2163">
        <f t="shared" si="66"/>
        <v>3</v>
      </c>
      <c r="O2163" t="str">
        <f t="shared" si="67"/>
        <v>Monday</v>
      </c>
      <c r="P2163" s="14">
        <v>-0.5793319415448851</v>
      </c>
    </row>
    <row r="2164" spans="1:16" x14ac:dyDescent="0.35">
      <c r="A2164">
        <v>2163</v>
      </c>
      <c r="B2164" t="s">
        <v>726</v>
      </c>
      <c r="C2164" t="s">
        <v>44</v>
      </c>
      <c r="D2164" t="s">
        <v>5238</v>
      </c>
      <c r="E2164" s="3">
        <v>41372</v>
      </c>
      <c r="F2164" t="s">
        <v>3426</v>
      </c>
      <c r="G2164" t="s">
        <v>41</v>
      </c>
      <c r="H2164" s="3">
        <v>41377</v>
      </c>
      <c r="I2164" s="3">
        <v>41377</v>
      </c>
      <c r="J2164">
        <v>5</v>
      </c>
      <c r="K2164" t="s">
        <v>8400</v>
      </c>
      <c r="L2164" s="5">
        <v>4.9119999999999999</v>
      </c>
      <c r="M2164">
        <v>2013</v>
      </c>
      <c r="N2164">
        <f t="shared" si="66"/>
        <v>0</v>
      </c>
      <c r="O2164" t="str">
        <f t="shared" si="67"/>
        <v>Monday</v>
      </c>
      <c r="P2164" s="14">
        <v>-0.56353751003051444</v>
      </c>
    </row>
    <row r="2165" spans="1:16" x14ac:dyDescent="0.35">
      <c r="A2165">
        <v>2164</v>
      </c>
      <c r="B2165" t="s">
        <v>726</v>
      </c>
      <c r="C2165" t="s">
        <v>44</v>
      </c>
      <c r="D2165" t="s">
        <v>5238</v>
      </c>
      <c r="E2165" s="3">
        <v>41372</v>
      </c>
      <c r="F2165" t="s">
        <v>5240</v>
      </c>
      <c r="G2165" t="s">
        <v>41</v>
      </c>
      <c r="H2165" s="3">
        <v>41377</v>
      </c>
      <c r="I2165" s="3">
        <v>41379</v>
      </c>
      <c r="J2165">
        <v>7</v>
      </c>
      <c r="K2165" t="s">
        <v>8399</v>
      </c>
      <c r="L2165" s="5">
        <v>23.716999999999999</v>
      </c>
      <c r="M2165">
        <v>2013</v>
      </c>
      <c r="N2165">
        <f t="shared" si="66"/>
        <v>2</v>
      </c>
      <c r="O2165" t="str">
        <f t="shared" si="67"/>
        <v>Monday</v>
      </c>
      <c r="P2165" s="14">
        <v>-0.60568531678974058</v>
      </c>
    </row>
    <row r="2166" spans="1:16" x14ac:dyDescent="0.35">
      <c r="A2166">
        <v>2165</v>
      </c>
      <c r="B2166" t="s">
        <v>726</v>
      </c>
      <c r="C2166" t="s">
        <v>44</v>
      </c>
      <c r="D2166" t="s">
        <v>5238</v>
      </c>
      <c r="E2166" s="3">
        <v>41372</v>
      </c>
      <c r="F2166" t="s">
        <v>4203</v>
      </c>
      <c r="G2166" t="s">
        <v>41</v>
      </c>
      <c r="H2166" s="3">
        <v>41377</v>
      </c>
      <c r="I2166" s="3">
        <v>41380</v>
      </c>
      <c r="J2166">
        <v>8</v>
      </c>
      <c r="K2166" t="s">
        <v>8399</v>
      </c>
      <c r="L2166" s="5">
        <v>6.1130000000000004</v>
      </c>
      <c r="M2166">
        <v>2013</v>
      </c>
      <c r="N2166">
        <f t="shared" si="66"/>
        <v>3</v>
      </c>
      <c r="O2166" t="str">
        <f t="shared" si="67"/>
        <v>Monday</v>
      </c>
      <c r="P2166" s="14">
        <v>-0.62443764621198483</v>
      </c>
    </row>
    <row r="2167" spans="1:16" x14ac:dyDescent="0.35">
      <c r="A2167">
        <v>2166</v>
      </c>
      <c r="B2167" t="s">
        <v>726</v>
      </c>
      <c r="C2167" t="s">
        <v>44</v>
      </c>
      <c r="D2167" t="s">
        <v>5238</v>
      </c>
      <c r="E2167" s="3">
        <v>41372</v>
      </c>
      <c r="F2167" t="s">
        <v>5242</v>
      </c>
      <c r="G2167" t="s">
        <v>41</v>
      </c>
      <c r="H2167" s="3">
        <v>41377</v>
      </c>
      <c r="I2167" s="3">
        <v>41377</v>
      </c>
      <c r="J2167">
        <v>5</v>
      </c>
      <c r="K2167" t="s">
        <v>8400</v>
      </c>
      <c r="L2167" s="5">
        <v>28.109000000000002</v>
      </c>
      <c r="M2167">
        <v>2013</v>
      </c>
      <c r="N2167">
        <f t="shared" si="66"/>
        <v>0</v>
      </c>
      <c r="O2167" t="str">
        <f t="shared" si="67"/>
        <v>Monday</v>
      </c>
      <c r="P2167" s="14">
        <v>-0.753368616423432</v>
      </c>
    </row>
    <row r="2168" spans="1:16" x14ac:dyDescent="0.35">
      <c r="A2168">
        <v>2167</v>
      </c>
      <c r="B2168" t="s">
        <v>726</v>
      </c>
      <c r="C2168" t="s">
        <v>44</v>
      </c>
      <c r="D2168" t="s">
        <v>5238</v>
      </c>
      <c r="E2168" s="3">
        <v>41372</v>
      </c>
      <c r="F2168" t="s">
        <v>3170</v>
      </c>
      <c r="G2168" t="s">
        <v>41</v>
      </c>
      <c r="H2168" s="3">
        <v>41377</v>
      </c>
      <c r="I2168" s="3">
        <v>41378</v>
      </c>
      <c r="J2168">
        <v>6</v>
      </c>
      <c r="K2168" t="s">
        <v>8399</v>
      </c>
      <c r="L2168" s="5">
        <v>7.2690000000000001</v>
      </c>
      <c r="M2168">
        <v>2013</v>
      </c>
      <c r="N2168">
        <f t="shared" si="66"/>
        <v>1</v>
      </c>
      <c r="O2168" t="str">
        <f t="shared" si="67"/>
        <v>Monday</v>
      </c>
      <c r="P2168" s="14">
        <v>-0.61553985872855743</v>
      </c>
    </row>
    <row r="2169" spans="1:16" x14ac:dyDescent="0.35">
      <c r="A2169">
        <v>2168</v>
      </c>
      <c r="B2169" t="s">
        <v>3477</v>
      </c>
      <c r="C2169" t="s">
        <v>84</v>
      </c>
      <c r="D2169" t="s">
        <v>5243</v>
      </c>
      <c r="E2169" s="3">
        <v>41901</v>
      </c>
      <c r="F2169" t="s">
        <v>2069</v>
      </c>
      <c r="G2169" t="s">
        <v>155</v>
      </c>
      <c r="H2169" s="3">
        <v>41903</v>
      </c>
      <c r="I2169" s="3">
        <v>41903</v>
      </c>
      <c r="J2169">
        <v>2</v>
      </c>
      <c r="K2169" t="s">
        <v>8400</v>
      </c>
      <c r="L2169" s="5">
        <v>2.9990000000000001</v>
      </c>
      <c r="M2169">
        <v>2014</v>
      </c>
      <c r="N2169">
        <f t="shared" si="66"/>
        <v>0</v>
      </c>
      <c r="O2169" t="str">
        <f t="shared" si="67"/>
        <v>Friday</v>
      </c>
      <c r="P2169" s="14">
        <v>-0.20350480497456186</v>
      </c>
    </row>
    <row r="2170" spans="1:16" x14ac:dyDescent="0.35">
      <c r="A2170">
        <v>2169</v>
      </c>
      <c r="B2170" t="s">
        <v>3001</v>
      </c>
      <c r="C2170" t="s">
        <v>44</v>
      </c>
      <c r="D2170" t="s">
        <v>5244</v>
      </c>
      <c r="E2170" s="3">
        <v>41156</v>
      </c>
      <c r="F2170" t="s">
        <v>2113</v>
      </c>
      <c r="G2170" t="s">
        <v>41</v>
      </c>
      <c r="H2170" s="3">
        <v>41161</v>
      </c>
      <c r="I2170" s="3">
        <v>41161</v>
      </c>
      <c r="J2170">
        <v>5</v>
      </c>
      <c r="K2170" t="s">
        <v>8400</v>
      </c>
      <c r="L2170" s="5">
        <v>2.62</v>
      </c>
      <c r="M2170">
        <v>2012</v>
      </c>
      <c r="N2170">
        <f t="shared" si="66"/>
        <v>0</v>
      </c>
      <c r="O2170" t="str">
        <f t="shared" si="67"/>
        <v>Tuesday</v>
      </c>
      <c r="P2170" s="14">
        <v>-0.29619181946403372</v>
      </c>
    </row>
    <row r="2171" spans="1:16" x14ac:dyDescent="0.35">
      <c r="A2171">
        <v>2170</v>
      </c>
      <c r="B2171" t="s">
        <v>3001</v>
      </c>
      <c r="C2171" t="s">
        <v>44</v>
      </c>
      <c r="D2171" t="s">
        <v>5244</v>
      </c>
      <c r="E2171" s="3">
        <v>41156</v>
      </c>
      <c r="F2171" t="s">
        <v>5246</v>
      </c>
      <c r="G2171" t="s">
        <v>41</v>
      </c>
      <c r="H2171" s="3">
        <v>41161</v>
      </c>
      <c r="I2171" s="3">
        <v>41161</v>
      </c>
      <c r="J2171">
        <v>5</v>
      </c>
      <c r="K2171" t="s">
        <v>8400</v>
      </c>
      <c r="L2171" s="5">
        <v>15.654</v>
      </c>
      <c r="M2171">
        <v>2012</v>
      </c>
      <c r="N2171">
        <f t="shared" si="66"/>
        <v>0</v>
      </c>
      <c r="O2171" t="str">
        <f t="shared" si="67"/>
        <v>Tuesday</v>
      </c>
      <c r="P2171" s="14">
        <v>-0.26829587892288548</v>
      </c>
    </row>
    <row r="2172" spans="1:16" x14ac:dyDescent="0.35">
      <c r="A2172">
        <v>2171</v>
      </c>
      <c r="B2172" t="s">
        <v>5248</v>
      </c>
      <c r="C2172" t="s">
        <v>84</v>
      </c>
      <c r="D2172" t="s">
        <v>5249</v>
      </c>
      <c r="E2172" s="3">
        <v>41450</v>
      </c>
      <c r="F2172" t="s">
        <v>5251</v>
      </c>
      <c r="G2172" t="s">
        <v>139</v>
      </c>
      <c r="H2172" s="3">
        <v>41453</v>
      </c>
      <c r="I2172" s="3">
        <v>41453</v>
      </c>
      <c r="J2172">
        <v>3</v>
      </c>
      <c r="K2172" t="s">
        <v>8400</v>
      </c>
      <c r="L2172" s="5">
        <v>4.6269999999999998</v>
      </c>
      <c r="M2172">
        <v>2013</v>
      </c>
      <c r="N2172">
        <f t="shared" si="66"/>
        <v>0</v>
      </c>
      <c r="O2172" t="str">
        <f t="shared" si="67"/>
        <v>Tuesday</v>
      </c>
      <c r="P2172" s="14">
        <v>0.36</v>
      </c>
    </row>
    <row r="2173" spans="1:16" x14ac:dyDescent="0.35">
      <c r="A2173">
        <v>2172</v>
      </c>
      <c r="B2173" t="s">
        <v>5248</v>
      </c>
      <c r="C2173" t="s">
        <v>84</v>
      </c>
      <c r="D2173" t="s">
        <v>5249</v>
      </c>
      <c r="E2173" s="3">
        <v>41450</v>
      </c>
      <c r="F2173" t="s">
        <v>1535</v>
      </c>
      <c r="G2173" t="s">
        <v>139</v>
      </c>
      <c r="H2173" s="3">
        <v>41453</v>
      </c>
      <c r="I2173" s="3">
        <v>41453</v>
      </c>
      <c r="J2173">
        <v>3</v>
      </c>
      <c r="K2173" t="s">
        <v>8400</v>
      </c>
      <c r="L2173" s="5">
        <v>8.3689999999999998</v>
      </c>
      <c r="M2173">
        <v>2013</v>
      </c>
      <c r="N2173">
        <f t="shared" si="66"/>
        <v>0</v>
      </c>
      <c r="O2173" t="str">
        <f t="shared" si="67"/>
        <v>Tuesday</v>
      </c>
      <c r="P2173" s="14">
        <v>0.14033898305084741</v>
      </c>
    </row>
    <row r="2174" spans="1:16" x14ac:dyDescent="0.35">
      <c r="A2174">
        <v>2173</v>
      </c>
      <c r="B2174" t="s">
        <v>5248</v>
      </c>
      <c r="C2174" t="s">
        <v>84</v>
      </c>
      <c r="D2174" t="s">
        <v>5249</v>
      </c>
      <c r="E2174" s="3">
        <v>41450</v>
      </c>
      <c r="F2174" t="s">
        <v>4734</v>
      </c>
      <c r="G2174" t="s">
        <v>139</v>
      </c>
      <c r="H2174" s="3">
        <v>41453</v>
      </c>
      <c r="I2174" s="3">
        <v>41453</v>
      </c>
      <c r="J2174">
        <v>3</v>
      </c>
      <c r="K2174" t="s">
        <v>8400</v>
      </c>
      <c r="L2174" s="5">
        <v>9.33</v>
      </c>
      <c r="M2174">
        <v>2013</v>
      </c>
      <c r="N2174">
        <f t="shared" si="66"/>
        <v>0</v>
      </c>
      <c r="O2174" t="str">
        <f t="shared" si="67"/>
        <v>Tuesday</v>
      </c>
      <c r="P2174" s="14">
        <v>0.12903225806451613</v>
      </c>
    </row>
    <row r="2175" spans="1:16" x14ac:dyDescent="0.35">
      <c r="A2175">
        <v>2174</v>
      </c>
      <c r="B2175" t="s">
        <v>5248</v>
      </c>
      <c r="C2175" t="s">
        <v>84</v>
      </c>
      <c r="D2175" t="s">
        <v>5249</v>
      </c>
      <c r="E2175" s="3">
        <v>41450</v>
      </c>
      <c r="F2175" t="s">
        <v>1695</v>
      </c>
      <c r="G2175" t="s">
        <v>139</v>
      </c>
      <c r="H2175" s="3">
        <v>41453</v>
      </c>
      <c r="I2175" s="3">
        <v>41453</v>
      </c>
      <c r="J2175">
        <v>3</v>
      </c>
      <c r="K2175" t="s">
        <v>8400</v>
      </c>
      <c r="L2175" s="5">
        <v>6.5579999999999998</v>
      </c>
      <c r="M2175">
        <v>2013</v>
      </c>
      <c r="N2175">
        <f t="shared" si="66"/>
        <v>0</v>
      </c>
      <c r="O2175" t="str">
        <f t="shared" si="67"/>
        <v>Tuesday</v>
      </c>
      <c r="P2175" s="14">
        <v>0.17012658227848101</v>
      </c>
    </row>
    <row r="2176" spans="1:16" x14ac:dyDescent="0.35">
      <c r="A2176">
        <v>2175</v>
      </c>
      <c r="B2176" t="s">
        <v>5253</v>
      </c>
      <c r="C2176" t="s">
        <v>30</v>
      </c>
      <c r="D2176" t="s">
        <v>5254</v>
      </c>
      <c r="E2176" s="3">
        <v>41808</v>
      </c>
      <c r="F2176" t="s">
        <v>4058</v>
      </c>
      <c r="G2176" t="s">
        <v>139</v>
      </c>
      <c r="H2176" s="3">
        <v>41811</v>
      </c>
      <c r="I2176" s="3">
        <v>41813</v>
      </c>
      <c r="J2176">
        <v>5</v>
      </c>
      <c r="K2176" t="s">
        <v>8399</v>
      </c>
      <c r="L2176" s="5">
        <v>106.68</v>
      </c>
      <c r="M2176">
        <v>2014</v>
      </c>
      <c r="N2176">
        <f t="shared" si="66"/>
        <v>2</v>
      </c>
      <c r="O2176" t="str">
        <f t="shared" si="67"/>
        <v>Wednesday</v>
      </c>
      <c r="P2176" s="14">
        <v>0.11822693165702962</v>
      </c>
    </row>
    <row r="2177" spans="1:16" x14ac:dyDescent="0.35">
      <c r="A2177">
        <v>2176</v>
      </c>
      <c r="B2177" t="s">
        <v>5256</v>
      </c>
      <c r="C2177" t="s">
        <v>84</v>
      </c>
      <c r="D2177" t="s">
        <v>5257</v>
      </c>
      <c r="E2177" s="3">
        <v>40809</v>
      </c>
      <c r="F2177" t="s">
        <v>2389</v>
      </c>
      <c r="G2177" t="s">
        <v>41</v>
      </c>
      <c r="H2177" s="3">
        <v>40814</v>
      </c>
      <c r="I2177" s="3">
        <v>40814</v>
      </c>
      <c r="J2177">
        <v>5</v>
      </c>
      <c r="K2177" t="s">
        <v>8400</v>
      </c>
      <c r="L2177" s="5">
        <v>1.212</v>
      </c>
      <c r="M2177">
        <v>2011</v>
      </c>
      <c r="N2177">
        <f t="shared" si="66"/>
        <v>0</v>
      </c>
      <c r="O2177" t="str">
        <f t="shared" si="67"/>
        <v>Friday</v>
      </c>
      <c r="P2177" s="14">
        <v>0.18588235294117647</v>
      </c>
    </row>
    <row r="2178" spans="1:16" x14ac:dyDescent="0.35">
      <c r="A2178">
        <v>2177</v>
      </c>
      <c r="B2178" t="s">
        <v>5259</v>
      </c>
      <c r="C2178" t="s">
        <v>84</v>
      </c>
      <c r="D2178" t="s">
        <v>5260</v>
      </c>
      <c r="E2178" s="3">
        <v>41055</v>
      </c>
      <c r="F2178" t="s">
        <v>5262</v>
      </c>
      <c r="G2178" t="s">
        <v>41</v>
      </c>
      <c r="H2178" s="3">
        <v>41060</v>
      </c>
      <c r="I2178" s="3">
        <v>41060</v>
      </c>
      <c r="J2178">
        <v>5</v>
      </c>
      <c r="K2178" t="s">
        <v>8400</v>
      </c>
      <c r="L2178" s="5">
        <v>2.6669999999999998</v>
      </c>
      <c r="M2178">
        <v>2012</v>
      </c>
      <c r="N2178">
        <f t="shared" si="66"/>
        <v>0</v>
      </c>
      <c r="O2178" t="str">
        <f t="shared" si="67"/>
        <v>Saturday</v>
      </c>
      <c r="P2178" s="14">
        <v>0.42765957446808511</v>
      </c>
    </row>
    <row r="2179" spans="1:16" x14ac:dyDescent="0.35">
      <c r="A2179">
        <v>2178</v>
      </c>
      <c r="B2179" t="s">
        <v>5259</v>
      </c>
      <c r="C2179" t="s">
        <v>84</v>
      </c>
      <c r="D2179" t="s">
        <v>5260</v>
      </c>
      <c r="E2179" s="3">
        <v>41055</v>
      </c>
      <c r="F2179" t="s">
        <v>1908</v>
      </c>
      <c r="G2179" t="s">
        <v>41</v>
      </c>
      <c r="H2179" s="3">
        <v>41060</v>
      </c>
      <c r="I2179" s="3">
        <v>41060</v>
      </c>
      <c r="J2179">
        <v>5</v>
      </c>
      <c r="K2179" t="s">
        <v>8400</v>
      </c>
      <c r="L2179" s="5">
        <v>37.904000000000003</v>
      </c>
      <c r="M2179">
        <v>2012</v>
      </c>
      <c r="N2179">
        <f t="shared" ref="N2179:N2242" si="68">I2179-H2179</f>
        <v>0</v>
      </c>
      <c r="O2179" t="str">
        <f t="shared" ref="O2179:O2242" si="69">TEXT(E2179,"dddd")</f>
        <v>Saturday</v>
      </c>
      <c r="P2179" s="14">
        <v>9.9248120300751905E-3</v>
      </c>
    </row>
    <row r="2180" spans="1:16" x14ac:dyDescent="0.35">
      <c r="A2180">
        <v>2179</v>
      </c>
      <c r="B2180" t="s">
        <v>5264</v>
      </c>
      <c r="C2180" t="s">
        <v>84</v>
      </c>
      <c r="D2180" t="s">
        <v>5265</v>
      </c>
      <c r="E2180" s="3">
        <v>41227</v>
      </c>
      <c r="F2180" t="s">
        <v>5267</v>
      </c>
      <c r="G2180" t="s">
        <v>41</v>
      </c>
      <c r="H2180" s="3">
        <v>41232</v>
      </c>
      <c r="I2180" s="3">
        <v>41232</v>
      </c>
      <c r="J2180">
        <v>5</v>
      </c>
      <c r="K2180" t="s">
        <v>8400</v>
      </c>
      <c r="L2180" s="5">
        <v>2.6389999999999998</v>
      </c>
      <c r="M2180">
        <v>2012</v>
      </c>
      <c r="N2180">
        <f t="shared" si="68"/>
        <v>0</v>
      </c>
      <c r="O2180" t="str">
        <f t="shared" si="69"/>
        <v>Wednesday</v>
      </c>
      <c r="P2180" s="14">
        <v>-0.26875362577535811</v>
      </c>
    </row>
    <row r="2181" spans="1:16" x14ac:dyDescent="0.35">
      <c r="A2181">
        <v>2180</v>
      </c>
      <c r="B2181" t="s">
        <v>5264</v>
      </c>
      <c r="C2181" t="s">
        <v>84</v>
      </c>
      <c r="D2181" t="s">
        <v>5265</v>
      </c>
      <c r="E2181" s="3">
        <v>41227</v>
      </c>
      <c r="F2181" t="s">
        <v>681</v>
      </c>
      <c r="G2181" t="s">
        <v>41</v>
      </c>
      <c r="H2181" s="3">
        <v>41232</v>
      </c>
      <c r="I2181" s="3">
        <v>41233</v>
      </c>
      <c r="J2181">
        <v>6</v>
      </c>
      <c r="K2181" t="s">
        <v>8399</v>
      </c>
      <c r="L2181" s="5">
        <v>9.6229999999999993</v>
      </c>
      <c r="M2181">
        <v>2012</v>
      </c>
      <c r="N2181">
        <f t="shared" si="68"/>
        <v>1</v>
      </c>
      <c r="O2181" t="str">
        <f t="shared" si="69"/>
        <v>Wednesday</v>
      </c>
      <c r="P2181" s="14">
        <v>-0.47259276422495095</v>
      </c>
    </row>
    <row r="2182" spans="1:16" x14ac:dyDescent="0.35">
      <c r="A2182">
        <v>2181</v>
      </c>
      <c r="B2182" t="s">
        <v>5264</v>
      </c>
      <c r="C2182" t="s">
        <v>84</v>
      </c>
      <c r="D2182" t="s">
        <v>5265</v>
      </c>
      <c r="E2182" s="3">
        <v>41227</v>
      </c>
      <c r="F2182" t="s">
        <v>1818</v>
      </c>
      <c r="G2182" t="s">
        <v>41</v>
      </c>
      <c r="H2182" s="3">
        <v>41232</v>
      </c>
      <c r="I2182" s="3">
        <v>41234</v>
      </c>
      <c r="J2182">
        <v>7</v>
      </c>
      <c r="K2182" t="s">
        <v>8399</v>
      </c>
      <c r="L2182" s="5">
        <v>12.641999999999999</v>
      </c>
      <c r="M2182">
        <v>2012</v>
      </c>
      <c r="N2182">
        <f t="shared" si="68"/>
        <v>2</v>
      </c>
      <c r="O2182" t="str">
        <f t="shared" si="69"/>
        <v>Wednesday</v>
      </c>
      <c r="P2182" s="14">
        <v>-0.11171818630615574</v>
      </c>
    </row>
    <row r="2183" spans="1:16" x14ac:dyDescent="0.35">
      <c r="A2183">
        <v>2182</v>
      </c>
      <c r="B2183" t="s">
        <v>845</v>
      </c>
      <c r="C2183" t="s">
        <v>84</v>
      </c>
      <c r="D2183" t="s">
        <v>5268</v>
      </c>
      <c r="E2183" s="3">
        <v>41570</v>
      </c>
      <c r="F2183" t="s">
        <v>1920</v>
      </c>
      <c r="G2183" t="s">
        <v>41</v>
      </c>
      <c r="H2183" s="3">
        <v>41575</v>
      </c>
      <c r="I2183" s="3">
        <v>41575</v>
      </c>
      <c r="J2183">
        <v>5</v>
      </c>
      <c r="K2183" t="s">
        <v>8400</v>
      </c>
      <c r="L2183" s="5">
        <v>1.163</v>
      </c>
      <c r="M2183">
        <v>2013</v>
      </c>
      <c r="N2183">
        <f t="shared" si="68"/>
        <v>0</v>
      </c>
      <c r="O2183" t="str">
        <f t="shared" si="69"/>
        <v>Wednesday</v>
      </c>
      <c r="P2183" s="14">
        <v>0.24</v>
      </c>
    </row>
    <row r="2184" spans="1:16" x14ac:dyDescent="0.35">
      <c r="A2184">
        <v>2183</v>
      </c>
      <c r="B2184" t="s">
        <v>4641</v>
      </c>
      <c r="C2184" t="s">
        <v>44</v>
      </c>
      <c r="D2184" t="s">
        <v>5269</v>
      </c>
      <c r="E2184" s="3">
        <v>40721</v>
      </c>
      <c r="F2184" t="s">
        <v>3507</v>
      </c>
      <c r="G2184" t="s">
        <v>242</v>
      </c>
      <c r="H2184" s="3">
        <v>40721</v>
      </c>
      <c r="I2184" s="3">
        <v>40721</v>
      </c>
      <c r="J2184">
        <v>0</v>
      </c>
      <c r="K2184" t="s">
        <v>8400</v>
      </c>
      <c r="L2184" s="5">
        <v>4.3609999999999998</v>
      </c>
      <c r="M2184">
        <v>2011</v>
      </c>
      <c r="N2184">
        <f t="shared" si="68"/>
        <v>0</v>
      </c>
      <c r="O2184" t="str">
        <f t="shared" si="69"/>
        <v>Monday</v>
      </c>
      <c r="P2184" s="14">
        <v>-0.18573980091916958</v>
      </c>
    </row>
    <row r="2185" spans="1:16" x14ac:dyDescent="0.35">
      <c r="A2185">
        <v>2184</v>
      </c>
      <c r="B2185" t="s">
        <v>4641</v>
      </c>
      <c r="C2185" t="s">
        <v>44</v>
      </c>
      <c r="D2185" t="s">
        <v>5269</v>
      </c>
      <c r="E2185" s="3">
        <v>40721</v>
      </c>
      <c r="F2185" t="s">
        <v>3895</v>
      </c>
      <c r="G2185" t="s">
        <v>242</v>
      </c>
      <c r="H2185" s="3">
        <v>40721</v>
      </c>
      <c r="I2185" s="3">
        <v>40721</v>
      </c>
      <c r="J2185">
        <v>0</v>
      </c>
      <c r="K2185" t="s">
        <v>8400</v>
      </c>
      <c r="L2185" s="5">
        <v>37.838999999999999</v>
      </c>
      <c r="M2185">
        <v>2011</v>
      </c>
      <c r="N2185">
        <f t="shared" si="68"/>
        <v>0</v>
      </c>
      <c r="O2185" t="str">
        <f t="shared" si="69"/>
        <v>Monday</v>
      </c>
      <c r="P2185" s="14">
        <v>-0.19989485233610685</v>
      </c>
    </row>
    <row r="2186" spans="1:16" x14ac:dyDescent="0.35">
      <c r="A2186">
        <v>2185</v>
      </c>
      <c r="B2186" t="s">
        <v>747</v>
      </c>
      <c r="C2186" t="s">
        <v>84</v>
      </c>
      <c r="D2186" t="s">
        <v>5270</v>
      </c>
      <c r="E2186" s="3">
        <v>41680</v>
      </c>
      <c r="F2186" t="s">
        <v>196</v>
      </c>
      <c r="G2186" t="s">
        <v>155</v>
      </c>
      <c r="H2186" s="3">
        <v>41682</v>
      </c>
      <c r="I2186" s="3">
        <v>41682</v>
      </c>
      <c r="J2186">
        <v>2</v>
      </c>
      <c r="K2186" t="s">
        <v>8400</v>
      </c>
      <c r="L2186" s="5">
        <v>2.7250000000000001</v>
      </c>
      <c r="M2186">
        <v>2014</v>
      </c>
      <c r="N2186">
        <f t="shared" si="68"/>
        <v>0</v>
      </c>
      <c r="O2186" t="str">
        <f t="shared" si="69"/>
        <v>Monday</v>
      </c>
      <c r="P2186" s="14">
        <v>-8.1685296646603622E-2</v>
      </c>
    </row>
    <row r="2187" spans="1:16" x14ac:dyDescent="0.35">
      <c r="A2187">
        <v>2186</v>
      </c>
      <c r="B2187" t="s">
        <v>225</v>
      </c>
      <c r="C2187" t="s">
        <v>44</v>
      </c>
      <c r="D2187" t="s">
        <v>5272</v>
      </c>
      <c r="E2187" s="3">
        <v>41941</v>
      </c>
      <c r="F2187" t="s">
        <v>147</v>
      </c>
      <c r="G2187" t="s">
        <v>139</v>
      </c>
      <c r="H2187" s="3">
        <v>41944</v>
      </c>
      <c r="I2187" s="3">
        <v>41944</v>
      </c>
      <c r="J2187">
        <v>3</v>
      </c>
      <c r="K2187" t="s">
        <v>8400</v>
      </c>
      <c r="L2187" s="5">
        <v>30.071999999999999</v>
      </c>
      <c r="M2187">
        <v>2014</v>
      </c>
      <c r="N2187">
        <f t="shared" si="68"/>
        <v>0</v>
      </c>
      <c r="O2187" t="str">
        <f t="shared" si="69"/>
        <v>Wednesday</v>
      </c>
      <c r="P2187" s="14">
        <v>0.20019801980198015</v>
      </c>
    </row>
    <row r="2188" spans="1:16" x14ac:dyDescent="0.35">
      <c r="A2188">
        <v>2187</v>
      </c>
      <c r="B2188" t="s">
        <v>225</v>
      </c>
      <c r="C2188" t="s">
        <v>44</v>
      </c>
      <c r="D2188" t="s">
        <v>5272</v>
      </c>
      <c r="E2188" s="3">
        <v>41941</v>
      </c>
      <c r="F2188" t="s">
        <v>5274</v>
      </c>
      <c r="G2188" t="s">
        <v>139</v>
      </c>
      <c r="H2188" s="3">
        <v>41944</v>
      </c>
      <c r="I2188" s="3">
        <v>41947</v>
      </c>
      <c r="J2188">
        <v>6</v>
      </c>
      <c r="K2188" t="s">
        <v>8399</v>
      </c>
      <c r="L2188" s="5">
        <v>19.866</v>
      </c>
      <c r="M2188">
        <v>2014</v>
      </c>
      <c r="N2188">
        <f t="shared" si="68"/>
        <v>3</v>
      </c>
      <c r="O2188" t="str">
        <f t="shared" si="69"/>
        <v>Wednesday</v>
      </c>
      <c r="P2188" s="14">
        <v>0.4108</v>
      </c>
    </row>
    <row r="2189" spans="1:16" x14ac:dyDescent="0.35">
      <c r="A2189">
        <v>2188</v>
      </c>
      <c r="B2189" t="s">
        <v>5276</v>
      </c>
      <c r="C2189" t="s">
        <v>84</v>
      </c>
      <c r="D2189" t="s">
        <v>5277</v>
      </c>
      <c r="E2189" s="3">
        <v>40906</v>
      </c>
      <c r="F2189" t="s">
        <v>2031</v>
      </c>
      <c r="G2189" t="s">
        <v>41</v>
      </c>
      <c r="H2189" s="3">
        <v>40911</v>
      </c>
      <c r="I2189" s="3">
        <v>40911</v>
      </c>
      <c r="J2189">
        <v>5</v>
      </c>
      <c r="K2189" t="s">
        <v>8400</v>
      </c>
      <c r="L2189" s="5">
        <v>1.7450000000000001</v>
      </c>
      <c r="M2189">
        <v>2011</v>
      </c>
      <c r="N2189">
        <f t="shared" si="68"/>
        <v>0</v>
      </c>
      <c r="O2189" t="str">
        <f t="shared" si="69"/>
        <v>Thursday</v>
      </c>
      <c r="P2189" s="14">
        <v>0.23749999999999999</v>
      </c>
    </row>
    <row r="2190" spans="1:16" x14ac:dyDescent="0.35">
      <c r="A2190">
        <v>2189</v>
      </c>
      <c r="B2190" t="s">
        <v>5280</v>
      </c>
      <c r="C2190" t="s">
        <v>84</v>
      </c>
      <c r="D2190" t="s">
        <v>5281</v>
      </c>
      <c r="E2190" s="3">
        <v>41465</v>
      </c>
      <c r="F2190" t="s">
        <v>4959</v>
      </c>
      <c r="G2190" t="s">
        <v>155</v>
      </c>
      <c r="H2190" s="3">
        <v>41467</v>
      </c>
      <c r="I2190" s="3">
        <v>41467</v>
      </c>
      <c r="J2190">
        <v>2</v>
      </c>
      <c r="K2190" t="s">
        <v>8400</v>
      </c>
      <c r="L2190" s="5">
        <v>5.7919999999999998</v>
      </c>
      <c r="M2190">
        <v>2013</v>
      </c>
      <c r="N2190">
        <f t="shared" si="68"/>
        <v>0</v>
      </c>
      <c r="O2190" t="str">
        <f t="shared" si="69"/>
        <v>Wednesday</v>
      </c>
      <c r="P2190" s="14">
        <v>0.12101605559549485</v>
      </c>
    </row>
    <row r="2191" spans="1:16" x14ac:dyDescent="0.35">
      <c r="A2191">
        <v>2190</v>
      </c>
      <c r="B2191" t="s">
        <v>5280</v>
      </c>
      <c r="C2191" t="s">
        <v>84</v>
      </c>
      <c r="D2191" t="s">
        <v>5281</v>
      </c>
      <c r="E2191" s="3">
        <v>41465</v>
      </c>
      <c r="F2191" t="s">
        <v>5283</v>
      </c>
      <c r="G2191" t="s">
        <v>155</v>
      </c>
      <c r="H2191" s="3">
        <v>41467</v>
      </c>
      <c r="I2191" s="3">
        <v>41467</v>
      </c>
      <c r="J2191">
        <v>2</v>
      </c>
      <c r="K2191" t="s">
        <v>8400</v>
      </c>
      <c r="L2191" s="5">
        <v>21.140999999999998</v>
      </c>
      <c r="M2191">
        <v>2013</v>
      </c>
      <c r="N2191">
        <f t="shared" si="68"/>
        <v>0</v>
      </c>
      <c r="O2191" t="str">
        <f t="shared" si="69"/>
        <v>Wednesday</v>
      </c>
      <c r="P2191" s="14">
        <v>-8.1102931058208344E-2</v>
      </c>
    </row>
    <row r="2192" spans="1:16" x14ac:dyDescent="0.35">
      <c r="A2192">
        <v>2191</v>
      </c>
      <c r="B2192" t="s">
        <v>1209</v>
      </c>
      <c r="C2192" t="s">
        <v>84</v>
      </c>
      <c r="D2192" t="s">
        <v>5284</v>
      </c>
      <c r="E2192" s="3">
        <v>41590</v>
      </c>
      <c r="F2192" t="s">
        <v>3455</v>
      </c>
      <c r="G2192" t="s">
        <v>41</v>
      </c>
      <c r="H2192" s="3">
        <v>41595</v>
      </c>
      <c r="I2192" s="3">
        <v>41597</v>
      </c>
      <c r="J2192">
        <v>7</v>
      </c>
      <c r="K2192" t="s">
        <v>8399</v>
      </c>
      <c r="L2192" s="5">
        <v>13.68</v>
      </c>
      <c r="M2192">
        <v>2013</v>
      </c>
      <c r="N2192">
        <f t="shared" si="68"/>
        <v>2</v>
      </c>
      <c r="O2192" t="str">
        <f t="shared" si="69"/>
        <v>Tuesday</v>
      </c>
      <c r="P2192" s="14">
        <v>0.2887128712871288</v>
      </c>
    </row>
    <row r="2193" spans="1:16" x14ac:dyDescent="0.35">
      <c r="A2193">
        <v>2192</v>
      </c>
      <c r="B2193" t="s">
        <v>1209</v>
      </c>
      <c r="C2193" t="s">
        <v>84</v>
      </c>
      <c r="D2193" t="s">
        <v>5284</v>
      </c>
      <c r="E2193" s="3">
        <v>41590</v>
      </c>
      <c r="F2193" t="s">
        <v>801</v>
      </c>
      <c r="G2193" t="s">
        <v>41</v>
      </c>
      <c r="H2193" s="3">
        <v>41595</v>
      </c>
      <c r="I2193" s="3">
        <v>41595</v>
      </c>
      <c r="J2193">
        <v>5</v>
      </c>
      <c r="K2193" t="s">
        <v>8400</v>
      </c>
      <c r="L2193" s="5">
        <v>5.5439999999999996</v>
      </c>
      <c r="M2193">
        <v>2013</v>
      </c>
      <c r="N2193">
        <f t="shared" si="68"/>
        <v>0</v>
      </c>
      <c r="O2193" t="str">
        <f t="shared" si="69"/>
        <v>Tuesday</v>
      </c>
      <c r="P2193" s="14">
        <v>0.22777777777777775</v>
      </c>
    </row>
    <row r="2194" spans="1:16" x14ac:dyDescent="0.35">
      <c r="A2194">
        <v>2193</v>
      </c>
      <c r="B2194" t="s">
        <v>4761</v>
      </c>
      <c r="C2194" t="s">
        <v>199</v>
      </c>
      <c r="D2194" t="s">
        <v>5285</v>
      </c>
      <c r="E2194" s="3">
        <v>41438</v>
      </c>
      <c r="F2194" t="s">
        <v>396</v>
      </c>
      <c r="G2194" t="s">
        <v>139</v>
      </c>
      <c r="H2194" s="3">
        <v>41441</v>
      </c>
      <c r="I2194" s="3">
        <v>41441</v>
      </c>
      <c r="J2194">
        <v>3</v>
      </c>
      <c r="K2194" t="s">
        <v>8400</v>
      </c>
      <c r="L2194" s="5">
        <v>25.54</v>
      </c>
      <c r="M2194">
        <v>2013</v>
      </c>
      <c r="N2194">
        <f t="shared" si="68"/>
        <v>0</v>
      </c>
      <c r="O2194" t="str">
        <f t="shared" si="69"/>
        <v>Thursday</v>
      </c>
      <c r="P2194" s="14">
        <v>0.12846381490449288</v>
      </c>
    </row>
    <row r="2195" spans="1:16" x14ac:dyDescent="0.35">
      <c r="A2195">
        <v>2194</v>
      </c>
      <c r="B2195" t="s">
        <v>5287</v>
      </c>
      <c r="C2195" t="s">
        <v>44</v>
      </c>
      <c r="D2195" t="s">
        <v>5288</v>
      </c>
      <c r="E2195" s="3">
        <v>41965</v>
      </c>
      <c r="F2195" t="s">
        <v>3703</v>
      </c>
      <c r="G2195" t="s">
        <v>139</v>
      </c>
      <c r="H2195" s="3">
        <v>41968</v>
      </c>
      <c r="I2195" s="3">
        <v>41969</v>
      </c>
      <c r="J2195">
        <v>4</v>
      </c>
      <c r="K2195" t="s">
        <v>8399</v>
      </c>
      <c r="L2195" s="5">
        <v>0.83599999999999997</v>
      </c>
      <c r="M2195">
        <v>2014</v>
      </c>
      <c r="N2195">
        <f t="shared" si="68"/>
        <v>1</v>
      </c>
      <c r="O2195" t="str">
        <f t="shared" si="69"/>
        <v>Saturday</v>
      </c>
      <c r="P2195" s="14">
        <v>-0.2980035231943628</v>
      </c>
    </row>
    <row r="2196" spans="1:16" x14ac:dyDescent="0.35">
      <c r="A2196">
        <v>2195</v>
      </c>
      <c r="B2196" t="s">
        <v>978</v>
      </c>
      <c r="C2196" t="s">
        <v>84</v>
      </c>
      <c r="D2196" t="s">
        <v>5289</v>
      </c>
      <c r="E2196" s="3">
        <v>41551</v>
      </c>
      <c r="F2196" t="s">
        <v>5291</v>
      </c>
      <c r="G2196" t="s">
        <v>41</v>
      </c>
      <c r="H2196" s="3">
        <v>41556</v>
      </c>
      <c r="I2196" s="3">
        <v>41556</v>
      </c>
      <c r="J2196">
        <v>5</v>
      </c>
      <c r="K2196" t="s">
        <v>8400</v>
      </c>
      <c r="L2196" s="5">
        <v>5.2640000000000002</v>
      </c>
      <c r="M2196">
        <v>2013</v>
      </c>
      <c r="N2196">
        <f t="shared" si="68"/>
        <v>0</v>
      </c>
      <c r="O2196" t="str">
        <f t="shared" si="69"/>
        <v>Friday</v>
      </c>
      <c r="P2196" s="14">
        <v>8.6164930386525174E-2</v>
      </c>
    </row>
    <row r="2197" spans="1:16" x14ac:dyDescent="0.35">
      <c r="A2197">
        <v>2196</v>
      </c>
      <c r="B2197" t="s">
        <v>2043</v>
      </c>
      <c r="C2197" t="s">
        <v>44</v>
      </c>
      <c r="D2197" t="s">
        <v>5292</v>
      </c>
      <c r="E2197" s="3">
        <v>40981</v>
      </c>
      <c r="F2197" t="s">
        <v>1741</v>
      </c>
      <c r="G2197" t="s">
        <v>41</v>
      </c>
      <c r="H2197" s="3">
        <v>40986</v>
      </c>
      <c r="I2197" s="3">
        <v>40986</v>
      </c>
      <c r="J2197">
        <v>5</v>
      </c>
      <c r="K2197" t="s">
        <v>8400</v>
      </c>
      <c r="L2197" s="5">
        <v>28.347999999999999</v>
      </c>
      <c r="M2197">
        <v>2012</v>
      </c>
      <c r="N2197">
        <f t="shared" si="68"/>
        <v>0</v>
      </c>
      <c r="O2197" t="str">
        <f t="shared" si="69"/>
        <v>Tuesday</v>
      </c>
      <c r="P2197" s="14">
        <v>0.27938325991189433</v>
      </c>
    </row>
    <row r="2198" spans="1:16" x14ac:dyDescent="0.35">
      <c r="A2198">
        <v>2197</v>
      </c>
      <c r="B2198" t="s">
        <v>2043</v>
      </c>
      <c r="C2198" t="s">
        <v>44</v>
      </c>
      <c r="D2198" t="s">
        <v>5292</v>
      </c>
      <c r="E2198" s="3">
        <v>40981</v>
      </c>
      <c r="F2198" t="s">
        <v>1937</v>
      </c>
      <c r="G2198" t="s">
        <v>41</v>
      </c>
      <c r="H2198" s="3">
        <v>40986</v>
      </c>
      <c r="I2198" s="3">
        <v>40986</v>
      </c>
      <c r="J2198">
        <v>5</v>
      </c>
      <c r="K2198" t="s">
        <v>8400</v>
      </c>
      <c r="L2198" s="5">
        <v>1.3740000000000001</v>
      </c>
      <c r="M2198">
        <v>2012</v>
      </c>
      <c r="N2198">
        <f t="shared" si="68"/>
        <v>0</v>
      </c>
      <c r="O2198" t="str">
        <f t="shared" si="69"/>
        <v>Tuesday</v>
      </c>
      <c r="P2198" s="14">
        <v>0.05</v>
      </c>
    </row>
    <row r="2199" spans="1:16" x14ac:dyDescent="0.35">
      <c r="A2199">
        <v>2198</v>
      </c>
      <c r="B2199" t="s">
        <v>2043</v>
      </c>
      <c r="C2199" t="s">
        <v>44</v>
      </c>
      <c r="D2199" t="s">
        <v>5292</v>
      </c>
      <c r="E2199" s="3">
        <v>40981</v>
      </c>
      <c r="F2199" t="s">
        <v>2453</v>
      </c>
      <c r="G2199" t="s">
        <v>41</v>
      </c>
      <c r="H2199" s="3">
        <v>40986</v>
      </c>
      <c r="I2199" s="3">
        <v>40986</v>
      </c>
      <c r="J2199">
        <v>5</v>
      </c>
      <c r="K2199" t="s">
        <v>8400</v>
      </c>
      <c r="L2199" s="5">
        <v>4.2149999999999999</v>
      </c>
      <c r="M2199">
        <v>2012</v>
      </c>
      <c r="N2199">
        <f t="shared" si="68"/>
        <v>0</v>
      </c>
      <c r="O2199" t="str">
        <f t="shared" si="69"/>
        <v>Tuesday</v>
      </c>
      <c r="P2199" s="14">
        <v>0.13970149253731343</v>
      </c>
    </row>
    <row r="2200" spans="1:16" x14ac:dyDescent="0.35">
      <c r="A2200">
        <v>2199</v>
      </c>
      <c r="B2200" t="s">
        <v>2043</v>
      </c>
      <c r="C2200" t="s">
        <v>44</v>
      </c>
      <c r="D2200" t="s">
        <v>5292</v>
      </c>
      <c r="E2200" s="3">
        <v>40981</v>
      </c>
      <c r="F2200" t="s">
        <v>2024</v>
      </c>
      <c r="G2200" t="s">
        <v>41</v>
      </c>
      <c r="H2200" s="3">
        <v>40986</v>
      </c>
      <c r="I2200" s="3">
        <v>40986</v>
      </c>
      <c r="J2200">
        <v>5</v>
      </c>
      <c r="K2200" t="s">
        <v>8400</v>
      </c>
      <c r="L2200" s="5">
        <v>29.9</v>
      </c>
      <c r="M2200">
        <v>2012</v>
      </c>
      <c r="N2200">
        <f t="shared" si="68"/>
        <v>0</v>
      </c>
      <c r="O2200" t="str">
        <f t="shared" si="69"/>
        <v>Tuesday</v>
      </c>
      <c r="P2200" s="14">
        <v>0.39999999999999997</v>
      </c>
    </row>
    <row r="2201" spans="1:16" x14ac:dyDescent="0.35">
      <c r="A2201">
        <v>2200</v>
      </c>
      <c r="B2201" t="s">
        <v>2231</v>
      </c>
      <c r="C2201" t="s">
        <v>84</v>
      </c>
      <c r="D2201" t="s">
        <v>5293</v>
      </c>
      <c r="E2201" s="3">
        <v>40801</v>
      </c>
      <c r="F2201" t="s">
        <v>1143</v>
      </c>
      <c r="G2201" t="s">
        <v>139</v>
      </c>
      <c r="H2201" s="3">
        <v>40804</v>
      </c>
      <c r="I2201" s="3">
        <v>40805</v>
      </c>
      <c r="J2201">
        <v>4</v>
      </c>
      <c r="K2201" t="s">
        <v>8399</v>
      </c>
      <c r="L2201" s="5">
        <v>1.4650000000000001</v>
      </c>
      <c r="M2201">
        <v>2011</v>
      </c>
      <c r="N2201">
        <f t="shared" si="68"/>
        <v>1</v>
      </c>
      <c r="O2201" t="str">
        <f t="shared" si="69"/>
        <v>Thursday</v>
      </c>
      <c r="P2201" s="14">
        <v>-0.53436642268984447</v>
      </c>
    </row>
    <row r="2202" spans="1:16" x14ac:dyDescent="0.35">
      <c r="A2202">
        <v>2201</v>
      </c>
      <c r="B2202" t="s">
        <v>4873</v>
      </c>
      <c r="C2202" t="s">
        <v>84</v>
      </c>
      <c r="D2202" t="s">
        <v>5294</v>
      </c>
      <c r="E2202" s="3">
        <v>41928</v>
      </c>
      <c r="F2202" t="s">
        <v>3942</v>
      </c>
      <c r="G2202" t="s">
        <v>139</v>
      </c>
      <c r="H2202" s="3">
        <v>41931</v>
      </c>
      <c r="I2202" s="3">
        <v>41932</v>
      </c>
      <c r="J2202">
        <v>4</v>
      </c>
      <c r="K2202" t="s">
        <v>8399</v>
      </c>
      <c r="L2202" s="5">
        <v>2.786</v>
      </c>
      <c r="M2202">
        <v>2014</v>
      </c>
      <c r="N2202">
        <f t="shared" si="68"/>
        <v>1</v>
      </c>
      <c r="O2202" t="str">
        <f t="shared" si="69"/>
        <v>Thursday</v>
      </c>
      <c r="P2202" s="14">
        <v>1.7777777777777778E-2</v>
      </c>
    </row>
    <row r="2203" spans="1:16" x14ac:dyDescent="0.35">
      <c r="A2203">
        <v>2202</v>
      </c>
      <c r="B2203" t="s">
        <v>4873</v>
      </c>
      <c r="C2203" t="s">
        <v>84</v>
      </c>
      <c r="D2203" t="s">
        <v>5294</v>
      </c>
      <c r="E2203" s="3">
        <v>41928</v>
      </c>
      <c r="F2203" t="s">
        <v>2995</v>
      </c>
      <c r="G2203" t="s">
        <v>139</v>
      </c>
      <c r="H2203" s="3">
        <v>41931</v>
      </c>
      <c r="I2203" s="3">
        <v>41931</v>
      </c>
      <c r="J2203">
        <v>3</v>
      </c>
      <c r="K2203" t="s">
        <v>8400</v>
      </c>
      <c r="L2203" s="5">
        <v>9.5259999999999998</v>
      </c>
      <c r="M2203">
        <v>2014</v>
      </c>
      <c r="N2203">
        <f t="shared" si="68"/>
        <v>0</v>
      </c>
      <c r="O2203" t="str">
        <f t="shared" si="69"/>
        <v>Thursday</v>
      </c>
      <c r="P2203" s="14">
        <v>0.22869117169307715</v>
      </c>
    </row>
    <row r="2204" spans="1:16" x14ac:dyDescent="0.35">
      <c r="A2204">
        <v>2203</v>
      </c>
      <c r="B2204" t="s">
        <v>4873</v>
      </c>
      <c r="C2204" t="s">
        <v>84</v>
      </c>
      <c r="D2204" t="s">
        <v>5294</v>
      </c>
      <c r="E2204" s="3">
        <v>41928</v>
      </c>
      <c r="F2204" t="s">
        <v>5296</v>
      </c>
      <c r="G2204" t="s">
        <v>139</v>
      </c>
      <c r="H2204" s="3">
        <v>41931</v>
      </c>
      <c r="I2204" s="3">
        <v>41931</v>
      </c>
      <c r="J2204">
        <v>3</v>
      </c>
      <c r="K2204" t="s">
        <v>8400</v>
      </c>
      <c r="L2204" s="5">
        <v>18.939</v>
      </c>
      <c r="M2204">
        <v>2014</v>
      </c>
      <c r="N2204">
        <f t="shared" si="68"/>
        <v>0</v>
      </c>
      <c r="O2204" t="str">
        <f t="shared" si="69"/>
        <v>Thursday</v>
      </c>
      <c r="P2204" s="14">
        <v>0.1900497512437811</v>
      </c>
    </row>
    <row r="2205" spans="1:16" x14ac:dyDescent="0.35">
      <c r="A2205">
        <v>2204</v>
      </c>
      <c r="B2205" t="s">
        <v>5298</v>
      </c>
      <c r="C2205" t="s">
        <v>199</v>
      </c>
      <c r="D2205" t="s">
        <v>5299</v>
      </c>
      <c r="E2205" s="3">
        <v>40717</v>
      </c>
      <c r="F2205" t="s">
        <v>3208</v>
      </c>
      <c r="G2205" t="s">
        <v>139</v>
      </c>
      <c r="H2205" s="3">
        <v>40720</v>
      </c>
      <c r="I2205" s="3">
        <v>40721</v>
      </c>
      <c r="J2205">
        <v>4</v>
      </c>
      <c r="K2205" t="s">
        <v>8399</v>
      </c>
      <c r="L2205" s="5">
        <v>1.4119999999999999</v>
      </c>
      <c r="M2205">
        <v>2011</v>
      </c>
      <c r="N2205">
        <f t="shared" si="68"/>
        <v>1</v>
      </c>
      <c r="O2205" t="str">
        <f t="shared" si="69"/>
        <v>Thursday</v>
      </c>
      <c r="P2205" s="14">
        <v>-0.4881974248927039</v>
      </c>
    </row>
    <row r="2206" spans="1:16" x14ac:dyDescent="0.35">
      <c r="A2206">
        <v>2205</v>
      </c>
      <c r="B2206" t="s">
        <v>4749</v>
      </c>
      <c r="C2206" t="s">
        <v>84</v>
      </c>
      <c r="D2206" t="s">
        <v>5300</v>
      </c>
      <c r="E2206" s="3">
        <v>41975</v>
      </c>
      <c r="F2206" t="s">
        <v>1447</v>
      </c>
      <c r="G2206" t="s">
        <v>41</v>
      </c>
      <c r="H2206" s="3">
        <v>41980</v>
      </c>
      <c r="I2206" s="3">
        <v>41983</v>
      </c>
      <c r="J2206">
        <v>8</v>
      </c>
      <c r="K2206" t="s">
        <v>8399</v>
      </c>
      <c r="L2206" s="5">
        <v>16.227</v>
      </c>
      <c r="M2206">
        <v>2014</v>
      </c>
      <c r="N2206">
        <f t="shared" si="68"/>
        <v>3</v>
      </c>
      <c r="O2206" t="str">
        <f t="shared" si="69"/>
        <v>Tuesday</v>
      </c>
      <c r="P2206" s="14">
        <v>9.8876404494382033E-3</v>
      </c>
    </row>
    <row r="2207" spans="1:16" x14ac:dyDescent="0.35">
      <c r="A2207">
        <v>2206</v>
      </c>
      <c r="B2207" t="s">
        <v>4487</v>
      </c>
      <c r="C2207" t="s">
        <v>30</v>
      </c>
      <c r="D2207" t="s">
        <v>5301</v>
      </c>
      <c r="E2207" s="3">
        <v>41561</v>
      </c>
      <c r="F2207" t="s">
        <v>3939</v>
      </c>
      <c r="G2207" t="s">
        <v>41</v>
      </c>
      <c r="H2207" s="3">
        <v>41566</v>
      </c>
      <c r="I2207" s="3">
        <v>41566</v>
      </c>
      <c r="J2207">
        <v>5</v>
      </c>
      <c r="K2207" t="s">
        <v>8400</v>
      </c>
      <c r="L2207" s="5">
        <v>24.236000000000001</v>
      </c>
      <c r="M2207">
        <v>2013</v>
      </c>
      <c r="N2207">
        <f t="shared" si="68"/>
        <v>0</v>
      </c>
      <c r="O2207" t="str">
        <f t="shared" si="69"/>
        <v>Monday</v>
      </c>
      <c r="P2207" s="14">
        <v>0.10220309153749921</v>
      </c>
    </row>
    <row r="2208" spans="1:16" x14ac:dyDescent="0.35">
      <c r="A2208">
        <v>2207</v>
      </c>
      <c r="B2208" t="s">
        <v>4487</v>
      </c>
      <c r="C2208" t="s">
        <v>30</v>
      </c>
      <c r="D2208" t="s">
        <v>5301</v>
      </c>
      <c r="E2208" s="3">
        <v>41561</v>
      </c>
      <c r="F2208" t="s">
        <v>5303</v>
      </c>
      <c r="G2208" t="s">
        <v>41</v>
      </c>
      <c r="H2208" s="3">
        <v>41566</v>
      </c>
      <c r="I2208" s="3">
        <v>41567</v>
      </c>
      <c r="J2208">
        <v>6</v>
      </c>
      <c r="K2208" t="s">
        <v>8399</v>
      </c>
      <c r="L2208" s="5">
        <v>30.338999999999999</v>
      </c>
      <c r="M2208">
        <v>2013</v>
      </c>
      <c r="N2208">
        <f t="shared" si="68"/>
        <v>1</v>
      </c>
      <c r="O2208" t="str">
        <f t="shared" si="69"/>
        <v>Monday</v>
      </c>
      <c r="P2208" s="14">
        <v>8.8891065590831722E-2</v>
      </c>
    </row>
    <row r="2209" spans="1:16" x14ac:dyDescent="0.35">
      <c r="A2209">
        <v>2208</v>
      </c>
      <c r="B2209" t="s">
        <v>4487</v>
      </c>
      <c r="C2209" t="s">
        <v>30</v>
      </c>
      <c r="D2209" t="s">
        <v>5301</v>
      </c>
      <c r="E2209" s="3">
        <v>41561</v>
      </c>
      <c r="F2209" t="s">
        <v>5305</v>
      </c>
      <c r="G2209" t="s">
        <v>41</v>
      </c>
      <c r="H2209" s="3">
        <v>41566</v>
      </c>
      <c r="I2209" s="3">
        <v>41566</v>
      </c>
      <c r="J2209">
        <v>5</v>
      </c>
      <c r="K2209" t="s">
        <v>8400</v>
      </c>
      <c r="L2209" s="5">
        <v>10.925000000000001</v>
      </c>
      <c r="M2209">
        <v>2013</v>
      </c>
      <c r="N2209">
        <f t="shared" si="68"/>
        <v>0</v>
      </c>
      <c r="O2209" t="str">
        <f t="shared" si="69"/>
        <v>Monday</v>
      </c>
      <c r="P2209" s="14">
        <v>0.18926829268292683</v>
      </c>
    </row>
    <row r="2210" spans="1:16" x14ac:dyDescent="0.35">
      <c r="A2210">
        <v>2209</v>
      </c>
      <c r="B2210" t="s">
        <v>4487</v>
      </c>
      <c r="C2210" t="s">
        <v>30</v>
      </c>
      <c r="D2210" t="s">
        <v>5301</v>
      </c>
      <c r="E2210" s="3">
        <v>41561</v>
      </c>
      <c r="F2210" t="s">
        <v>5307</v>
      </c>
      <c r="G2210" t="s">
        <v>41</v>
      </c>
      <c r="H2210" s="3">
        <v>41566</v>
      </c>
      <c r="I2210" s="3">
        <v>41566</v>
      </c>
      <c r="J2210">
        <v>5</v>
      </c>
      <c r="K2210" t="s">
        <v>8400</v>
      </c>
      <c r="L2210" s="5">
        <v>27.077999999999999</v>
      </c>
      <c r="M2210">
        <v>2013</v>
      </c>
      <c r="N2210">
        <f t="shared" si="68"/>
        <v>0</v>
      </c>
      <c r="O2210" t="str">
        <f t="shared" si="69"/>
        <v>Monday</v>
      </c>
      <c r="P2210" s="14">
        <v>-0.35732094994701724</v>
      </c>
    </row>
    <row r="2211" spans="1:16" x14ac:dyDescent="0.35">
      <c r="A2211">
        <v>2210</v>
      </c>
      <c r="B2211" t="s">
        <v>4487</v>
      </c>
      <c r="C2211" t="s">
        <v>30</v>
      </c>
      <c r="D2211" t="s">
        <v>5301</v>
      </c>
      <c r="E2211" s="3">
        <v>41561</v>
      </c>
      <c r="F2211" t="s">
        <v>480</v>
      </c>
      <c r="G2211" t="s">
        <v>41</v>
      </c>
      <c r="H2211" s="3">
        <v>41566</v>
      </c>
      <c r="I2211" s="3">
        <v>41566</v>
      </c>
      <c r="J2211">
        <v>5</v>
      </c>
      <c r="K2211" t="s">
        <v>8400</v>
      </c>
      <c r="L2211" s="5">
        <v>20.140999999999998</v>
      </c>
      <c r="M2211">
        <v>2013</v>
      </c>
      <c r="N2211">
        <f t="shared" si="68"/>
        <v>0</v>
      </c>
      <c r="O2211" t="str">
        <f t="shared" si="69"/>
        <v>Monday</v>
      </c>
      <c r="P2211" s="14">
        <v>-0.10993660881089629</v>
      </c>
    </row>
    <row r="2212" spans="1:16" x14ac:dyDescent="0.35">
      <c r="A2212">
        <v>2211</v>
      </c>
      <c r="B2212" t="s">
        <v>4487</v>
      </c>
      <c r="C2212" t="s">
        <v>30</v>
      </c>
      <c r="D2212" t="s">
        <v>5301</v>
      </c>
      <c r="E2212" s="3">
        <v>41561</v>
      </c>
      <c r="F2212" t="s">
        <v>2506</v>
      </c>
      <c r="G2212" t="s">
        <v>41</v>
      </c>
      <c r="H2212" s="3">
        <v>41566</v>
      </c>
      <c r="I2212" s="3">
        <v>41566</v>
      </c>
      <c r="J2212">
        <v>5</v>
      </c>
      <c r="K2212" t="s">
        <v>8400</v>
      </c>
      <c r="L2212" s="5">
        <v>2.2109999999999999</v>
      </c>
      <c r="M2212">
        <v>2013</v>
      </c>
      <c r="N2212">
        <f t="shared" si="68"/>
        <v>0</v>
      </c>
      <c r="O2212" t="str">
        <f t="shared" si="69"/>
        <v>Monday</v>
      </c>
      <c r="P2212" s="14">
        <v>0.25777777777777777</v>
      </c>
    </row>
    <row r="2213" spans="1:16" x14ac:dyDescent="0.35">
      <c r="A2213">
        <v>2212</v>
      </c>
      <c r="B2213" t="s">
        <v>2916</v>
      </c>
      <c r="C2213" t="s">
        <v>199</v>
      </c>
      <c r="D2213" t="s">
        <v>5308</v>
      </c>
      <c r="E2213" s="3">
        <v>40982</v>
      </c>
      <c r="F2213" t="s">
        <v>1175</v>
      </c>
      <c r="G2213" t="s">
        <v>41</v>
      </c>
      <c r="H2213" s="3">
        <v>40987</v>
      </c>
      <c r="I2213" s="3">
        <v>40987</v>
      </c>
      <c r="J2213">
        <v>5</v>
      </c>
      <c r="K2213" t="s">
        <v>8400</v>
      </c>
      <c r="L2213" s="5">
        <v>72.188999999999993</v>
      </c>
      <c r="M2213">
        <v>2012</v>
      </c>
      <c r="N2213">
        <f t="shared" si="68"/>
        <v>0</v>
      </c>
      <c r="O2213" t="str">
        <f t="shared" si="69"/>
        <v>Wednesday</v>
      </c>
      <c r="P2213" s="14">
        <v>0.40930232558139534</v>
      </c>
    </row>
    <row r="2214" spans="1:16" x14ac:dyDescent="0.35">
      <c r="A2214">
        <v>2213</v>
      </c>
      <c r="B2214" t="s">
        <v>2916</v>
      </c>
      <c r="C2214" t="s">
        <v>199</v>
      </c>
      <c r="D2214" t="s">
        <v>5308</v>
      </c>
      <c r="E2214" s="3">
        <v>40982</v>
      </c>
      <c r="F2214" t="s">
        <v>5310</v>
      </c>
      <c r="G2214" t="s">
        <v>41</v>
      </c>
      <c r="H2214" s="3">
        <v>40987</v>
      </c>
      <c r="I2214" s="3">
        <v>40989</v>
      </c>
      <c r="J2214">
        <v>7</v>
      </c>
      <c r="K2214" t="s">
        <v>8399</v>
      </c>
      <c r="L2214" s="5">
        <v>3.593</v>
      </c>
      <c r="M2214">
        <v>2012</v>
      </c>
      <c r="N2214">
        <f t="shared" si="68"/>
        <v>2</v>
      </c>
      <c r="O2214" t="str">
        <f t="shared" si="69"/>
        <v>Wednesday</v>
      </c>
      <c r="P2214" s="14">
        <v>0.18062500000000001</v>
      </c>
    </row>
    <row r="2215" spans="1:16" x14ac:dyDescent="0.35">
      <c r="A2215">
        <v>2214</v>
      </c>
      <c r="B2215" t="s">
        <v>2916</v>
      </c>
      <c r="C2215" t="s">
        <v>199</v>
      </c>
      <c r="D2215" t="s">
        <v>5308</v>
      </c>
      <c r="E2215" s="3">
        <v>40982</v>
      </c>
      <c r="F2215" t="s">
        <v>5173</v>
      </c>
      <c r="G2215" t="s">
        <v>41</v>
      </c>
      <c r="H2215" s="3">
        <v>40987</v>
      </c>
      <c r="I2215" s="3">
        <v>40988</v>
      </c>
      <c r="J2215">
        <v>6</v>
      </c>
      <c r="K2215" t="s">
        <v>8399</v>
      </c>
      <c r="L2215" s="5">
        <v>5.4610000000000003</v>
      </c>
      <c r="M2215">
        <v>2012</v>
      </c>
      <c r="N2215">
        <f t="shared" si="68"/>
        <v>1</v>
      </c>
      <c r="O2215" t="str">
        <f t="shared" si="69"/>
        <v>Wednesday</v>
      </c>
      <c r="P2215" s="14">
        <v>0.16666666666666666</v>
      </c>
    </row>
    <row r="2216" spans="1:16" x14ac:dyDescent="0.35">
      <c r="A2216">
        <v>2215</v>
      </c>
      <c r="B2216" t="s">
        <v>5312</v>
      </c>
      <c r="C2216" t="s">
        <v>30</v>
      </c>
      <c r="D2216" t="s">
        <v>5313</v>
      </c>
      <c r="E2216" s="3">
        <v>41612</v>
      </c>
      <c r="F2216" t="s">
        <v>3867</v>
      </c>
      <c r="G2216" t="s">
        <v>155</v>
      </c>
      <c r="H2216" s="3">
        <v>41614</v>
      </c>
      <c r="I2216" s="3">
        <v>41617</v>
      </c>
      <c r="J2216">
        <v>5</v>
      </c>
      <c r="K2216" t="s">
        <v>8399</v>
      </c>
      <c r="L2216" s="5">
        <v>4.2729999999999997</v>
      </c>
      <c r="M2216">
        <v>2013</v>
      </c>
      <c r="N2216">
        <f t="shared" si="68"/>
        <v>3</v>
      </c>
      <c r="O2216" t="str">
        <f t="shared" si="69"/>
        <v>Wednesday</v>
      </c>
      <c r="P2216" s="14">
        <v>0.17983539094650208</v>
      </c>
    </row>
    <row r="2217" spans="1:16" x14ac:dyDescent="0.35">
      <c r="A2217">
        <v>2216</v>
      </c>
      <c r="B2217" t="s">
        <v>5312</v>
      </c>
      <c r="C2217" t="s">
        <v>30</v>
      </c>
      <c r="D2217" t="s">
        <v>5313</v>
      </c>
      <c r="E2217" s="3">
        <v>41612</v>
      </c>
      <c r="F2217" t="s">
        <v>250</v>
      </c>
      <c r="G2217" t="s">
        <v>155</v>
      </c>
      <c r="H2217" s="3">
        <v>41614</v>
      </c>
      <c r="I2217" s="3">
        <v>41617</v>
      </c>
      <c r="J2217">
        <v>5</v>
      </c>
      <c r="K2217" t="s">
        <v>8399</v>
      </c>
      <c r="L2217" s="5">
        <v>20.521999999999998</v>
      </c>
      <c r="M2217">
        <v>2013</v>
      </c>
      <c r="N2217">
        <f t="shared" si="68"/>
        <v>3</v>
      </c>
      <c r="O2217" t="str">
        <f t="shared" si="69"/>
        <v>Wednesday</v>
      </c>
      <c r="P2217" s="14">
        <v>0.38871613237191688</v>
      </c>
    </row>
    <row r="2218" spans="1:16" x14ac:dyDescent="0.35">
      <c r="A2218">
        <v>2217</v>
      </c>
      <c r="B2218" t="s">
        <v>1872</v>
      </c>
      <c r="C2218" t="s">
        <v>44</v>
      </c>
      <c r="D2218" t="s">
        <v>5314</v>
      </c>
      <c r="E2218" s="3">
        <v>40849</v>
      </c>
      <c r="F2218" t="s">
        <v>4092</v>
      </c>
      <c r="G2218" t="s">
        <v>139</v>
      </c>
      <c r="H2218" s="3">
        <v>40852</v>
      </c>
      <c r="I2218" s="3">
        <v>40852</v>
      </c>
      <c r="J2218">
        <v>3</v>
      </c>
      <c r="K2218" t="s">
        <v>8400</v>
      </c>
      <c r="L2218" s="5">
        <v>5.33</v>
      </c>
      <c r="M2218">
        <v>2011</v>
      </c>
      <c r="N2218">
        <f t="shared" si="68"/>
        <v>0</v>
      </c>
      <c r="O2218" t="str">
        <f t="shared" si="69"/>
        <v>Wednesday</v>
      </c>
      <c r="P2218" s="14">
        <v>0.12909090909090909</v>
      </c>
    </row>
    <row r="2219" spans="1:16" x14ac:dyDescent="0.35">
      <c r="A2219">
        <v>2218</v>
      </c>
      <c r="B2219" t="s">
        <v>1247</v>
      </c>
      <c r="C2219" t="s">
        <v>84</v>
      </c>
      <c r="D2219" t="s">
        <v>5315</v>
      </c>
      <c r="E2219" s="3">
        <v>41432</v>
      </c>
      <c r="F2219" t="s">
        <v>2009</v>
      </c>
      <c r="G2219" t="s">
        <v>41</v>
      </c>
      <c r="H2219" s="3">
        <v>41437</v>
      </c>
      <c r="I2219" s="3">
        <v>41437</v>
      </c>
      <c r="J2219">
        <v>5</v>
      </c>
      <c r="K2219" t="s">
        <v>8400</v>
      </c>
      <c r="L2219" s="5">
        <v>3.427</v>
      </c>
      <c r="M2219">
        <v>2013</v>
      </c>
      <c r="N2219">
        <f t="shared" si="68"/>
        <v>0</v>
      </c>
      <c r="O2219" t="str">
        <f t="shared" si="69"/>
        <v>Friday</v>
      </c>
      <c r="P2219" s="14">
        <v>-9.6820554196817996E-2</v>
      </c>
    </row>
    <row r="2220" spans="1:16" x14ac:dyDescent="0.35">
      <c r="A2220">
        <v>2219</v>
      </c>
      <c r="B2220" t="s">
        <v>1247</v>
      </c>
      <c r="C2220" t="s">
        <v>84</v>
      </c>
      <c r="D2220" t="s">
        <v>5315</v>
      </c>
      <c r="E2220" s="3">
        <v>41432</v>
      </c>
      <c r="F2220" t="s">
        <v>241</v>
      </c>
      <c r="G2220" t="s">
        <v>41</v>
      </c>
      <c r="H2220" s="3">
        <v>41437</v>
      </c>
      <c r="I2220" s="3">
        <v>41438</v>
      </c>
      <c r="J2220">
        <v>6</v>
      </c>
      <c r="K2220" t="s">
        <v>8399</v>
      </c>
      <c r="L2220" s="5">
        <v>12.005000000000001</v>
      </c>
      <c r="M2220">
        <v>2013</v>
      </c>
      <c r="N2220">
        <f t="shared" si="68"/>
        <v>1</v>
      </c>
      <c r="O2220" t="str">
        <f t="shared" si="69"/>
        <v>Friday</v>
      </c>
      <c r="P2220" s="14">
        <v>-0.2413181079462835</v>
      </c>
    </row>
    <row r="2221" spans="1:16" x14ac:dyDescent="0.35">
      <c r="A2221">
        <v>2220</v>
      </c>
      <c r="B2221" t="s">
        <v>1247</v>
      </c>
      <c r="C2221" t="s">
        <v>84</v>
      </c>
      <c r="D2221" t="s">
        <v>5315</v>
      </c>
      <c r="E2221" s="3">
        <v>41432</v>
      </c>
      <c r="F2221" t="s">
        <v>4995</v>
      </c>
      <c r="G2221" t="s">
        <v>41</v>
      </c>
      <c r="H2221" s="3">
        <v>41437</v>
      </c>
      <c r="I2221" s="3">
        <v>41438</v>
      </c>
      <c r="J2221">
        <v>6</v>
      </c>
      <c r="K2221" t="s">
        <v>8399</v>
      </c>
      <c r="L2221" s="5">
        <v>0.45500000000000002</v>
      </c>
      <c r="M2221">
        <v>2013</v>
      </c>
      <c r="N2221">
        <f t="shared" si="68"/>
        <v>1</v>
      </c>
      <c r="O2221" t="str">
        <f t="shared" si="69"/>
        <v>Friday</v>
      </c>
      <c r="P2221" s="14">
        <v>-0.18125927496290012</v>
      </c>
    </row>
    <row r="2222" spans="1:16" x14ac:dyDescent="0.35">
      <c r="A2222">
        <v>2221</v>
      </c>
      <c r="B2222" t="s">
        <v>1247</v>
      </c>
      <c r="C2222" t="s">
        <v>84</v>
      </c>
      <c r="D2222" t="s">
        <v>5315</v>
      </c>
      <c r="E2222" s="3">
        <v>41432</v>
      </c>
      <c r="F2222" t="s">
        <v>4687</v>
      </c>
      <c r="G2222" t="s">
        <v>41</v>
      </c>
      <c r="H2222" s="3">
        <v>41437</v>
      </c>
      <c r="I2222" s="3">
        <v>41439</v>
      </c>
      <c r="J2222">
        <v>7</v>
      </c>
      <c r="K2222" t="s">
        <v>8399</v>
      </c>
      <c r="L2222" s="5">
        <v>3.7869999999999999</v>
      </c>
      <c r="M2222">
        <v>2013</v>
      </c>
      <c r="N2222">
        <f t="shared" si="68"/>
        <v>2</v>
      </c>
      <c r="O2222" t="str">
        <f t="shared" si="69"/>
        <v>Friday</v>
      </c>
      <c r="P2222" s="14">
        <v>-0.21480804387568564</v>
      </c>
    </row>
    <row r="2223" spans="1:16" x14ac:dyDescent="0.35">
      <c r="A2223">
        <v>2222</v>
      </c>
      <c r="B2223" t="s">
        <v>1247</v>
      </c>
      <c r="C2223" t="s">
        <v>84</v>
      </c>
      <c r="D2223" t="s">
        <v>5315</v>
      </c>
      <c r="E2223" s="3">
        <v>41432</v>
      </c>
      <c r="F2223" t="s">
        <v>5094</v>
      </c>
      <c r="G2223" t="s">
        <v>41</v>
      </c>
      <c r="H2223" s="3">
        <v>41437</v>
      </c>
      <c r="I2223" s="3">
        <v>41437</v>
      </c>
      <c r="J2223">
        <v>5</v>
      </c>
      <c r="K2223" t="s">
        <v>8400</v>
      </c>
      <c r="L2223" s="5">
        <v>0.25800000000000001</v>
      </c>
      <c r="M2223">
        <v>2013</v>
      </c>
      <c r="N2223">
        <f t="shared" si="68"/>
        <v>0</v>
      </c>
      <c r="O2223" t="str">
        <f t="shared" si="69"/>
        <v>Friday</v>
      </c>
      <c r="P2223" s="14">
        <v>7.9234070650379684E-2</v>
      </c>
    </row>
    <row r="2224" spans="1:16" x14ac:dyDescent="0.35">
      <c r="A2224">
        <v>2223</v>
      </c>
      <c r="B2224" t="s">
        <v>1859</v>
      </c>
      <c r="C2224" t="s">
        <v>199</v>
      </c>
      <c r="D2224" t="s">
        <v>5316</v>
      </c>
      <c r="E2224" s="3">
        <v>41740</v>
      </c>
      <c r="F2224" t="s">
        <v>5318</v>
      </c>
      <c r="G2224" t="s">
        <v>41</v>
      </c>
      <c r="H2224" s="3">
        <v>41745</v>
      </c>
      <c r="I2224" s="3">
        <v>41745</v>
      </c>
      <c r="J2224">
        <v>5</v>
      </c>
      <c r="K2224" t="s">
        <v>8400</v>
      </c>
      <c r="L2224" s="5">
        <v>62.768999999999998</v>
      </c>
      <c r="M2224">
        <v>2014</v>
      </c>
      <c r="N2224">
        <f t="shared" si="68"/>
        <v>0</v>
      </c>
      <c r="O2224" t="str">
        <f t="shared" si="69"/>
        <v>Friday</v>
      </c>
      <c r="P2224" s="14">
        <v>-0.50531914893617025</v>
      </c>
    </row>
    <row r="2225" spans="1:16" x14ac:dyDescent="0.35">
      <c r="A2225">
        <v>2224</v>
      </c>
      <c r="B2225" t="s">
        <v>1859</v>
      </c>
      <c r="C2225" t="s">
        <v>199</v>
      </c>
      <c r="D2225" t="s">
        <v>5316</v>
      </c>
      <c r="E2225" s="3">
        <v>41740</v>
      </c>
      <c r="F2225" t="s">
        <v>2849</v>
      </c>
      <c r="G2225" t="s">
        <v>41</v>
      </c>
      <c r="H2225" s="3">
        <v>41745</v>
      </c>
      <c r="I2225" s="3">
        <v>41745</v>
      </c>
      <c r="J2225">
        <v>5</v>
      </c>
      <c r="K2225" t="s">
        <v>8400</v>
      </c>
      <c r="L2225" s="5">
        <v>25.318999999999999</v>
      </c>
      <c r="M2225">
        <v>2014</v>
      </c>
      <c r="N2225">
        <f t="shared" si="68"/>
        <v>0</v>
      </c>
      <c r="O2225" t="str">
        <f t="shared" si="69"/>
        <v>Friday</v>
      </c>
      <c r="P2225" s="14">
        <v>-0.30693240797701732</v>
      </c>
    </row>
    <row r="2226" spans="1:16" x14ac:dyDescent="0.35">
      <c r="A2226">
        <v>2225</v>
      </c>
      <c r="B2226" t="s">
        <v>2821</v>
      </c>
      <c r="C2226" t="s">
        <v>30</v>
      </c>
      <c r="D2226" t="s">
        <v>5319</v>
      </c>
      <c r="E2226" s="3">
        <v>41870</v>
      </c>
      <c r="F2226" t="s">
        <v>2202</v>
      </c>
      <c r="G2226" t="s">
        <v>41</v>
      </c>
      <c r="H2226" s="3">
        <v>41875</v>
      </c>
      <c r="I2226" s="3">
        <v>41875</v>
      </c>
      <c r="J2226">
        <v>5</v>
      </c>
      <c r="K2226" t="s">
        <v>8400</v>
      </c>
      <c r="L2226" s="5">
        <v>21.12</v>
      </c>
      <c r="M2226">
        <v>2014</v>
      </c>
      <c r="N2226">
        <f t="shared" si="68"/>
        <v>0</v>
      </c>
      <c r="O2226" t="str">
        <f t="shared" si="69"/>
        <v>Tuesday</v>
      </c>
      <c r="P2226" s="14">
        <v>0.43094117647058822</v>
      </c>
    </row>
    <row r="2227" spans="1:16" x14ac:dyDescent="0.35">
      <c r="A2227">
        <v>2226</v>
      </c>
      <c r="B2227" t="s">
        <v>5321</v>
      </c>
      <c r="C2227" t="s">
        <v>199</v>
      </c>
      <c r="D2227" t="s">
        <v>5322</v>
      </c>
      <c r="E2227" s="3">
        <v>40823</v>
      </c>
      <c r="F2227" t="s">
        <v>3942</v>
      </c>
      <c r="G2227" t="s">
        <v>139</v>
      </c>
      <c r="H2227" s="3">
        <v>40826</v>
      </c>
      <c r="I2227" s="3">
        <v>40826</v>
      </c>
      <c r="J2227">
        <v>3</v>
      </c>
      <c r="K2227" t="s">
        <v>8400</v>
      </c>
      <c r="L2227" s="5">
        <v>4.3680000000000003</v>
      </c>
      <c r="M2227">
        <v>2011</v>
      </c>
      <c r="N2227">
        <f t="shared" si="68"/>
        <v>0</v>
      </c>
      <c r="O2227" t="str">
        <f t="shared" si="69"/>
        <v>Friday</v>
      </c>
      <c r="P2227" s="14">
        <v>1.7777777777777778E-2</v>
      </c>
    </row>
    <row r="2228" spans="1:16" x14ac:dyDescent="0.35">
      <c r="A2228">
        <v>2227</v>
      </c>
      <c r="B2228" t="s">
        <v>5321</v>
      </c>
      <c r="C2228" t="s">
        <v>199</v>
      </c>
      <c r="D2228" t="s">
        <v>5322</v>
      </c>
      <c r="E2228" s="3">
        <v>40823</v>
      </c>
      <c r="F2228" t="s">
        <v>3605</v>
      </c>
      <c r="G2228" t="s">
        <v>139</v>
      </c>
      <c r="H2228" s="3">
        <v>40826</v>
      </c>
      <c r="I2228" s="3">
        <v>40828</v>
      </c>
      <c r="J2228">
        <v>5</v>
      </c>
      <c r="K2228" t="s">
        <v>8399</v>
      </c>
      <c r="L2228" s="5">
        <v>8.1479999999999997</v>
      </c>
      <c r="M2228">
        <v>2011</v>
      </c>
      <c r="N2228">
        <f t="shared" si="68"/>
        <v>2</v>
      </c>
      <c r="O2228" t="str">
        <f t="shared" si="69"/>
        <v>Friday</v>
      </c>
      <c r="P2228" s="14">
        <v>0.26863636363636362</v>
      </c>
    </row>
    <row r="2229" spans="1:16" x14ac:dyDescent="0.35">
      <c r="A2229">
        <v>2228</v>
      </c>
      <c r="B2229" t="s">
        <v>5321</v>
      </c>
      <c r="C2229" t="s">
        <v>199</v>
      </c>
      <c r="D2229" t="s">
        <v>5322</v>
      </c>
      <c r="E2229" s="3">
        <v>40823</v>
      </c>
      <c r="F2229" t="s">
        <v>5324</v>
      </c>
      <c r="G2229" t="s">
        <v>139</v>
      </c>
      <c r="H2229" s="3">
        <v>40826</v>
      </c>
      <c r="I2229" s="3">
        <v>40826</v>
      </c>
      <c r="J2229">
        <v>3</v>
      </c>
      <c r="K2229" t="s">
        <v>8400</v>
      </c>
      <c r="L2229" s="5">
        <v>12.276999999999999</v>
      </c>
      <c r="M2229">
        <v>2011</v>
      </c>
      <c r="N2229">
        <f t="shared" si="68"/>
        <v>0</v>
      </c>
      <c r="O2229" t="str">
        <f t="shared" si="69"/>
        <v>Friday</v>
      </c>
      <c r="P2229" s="14">
        <v>0.15031578947368421</v>
      </c>
    </row>
    <row r="2230" spans="1:16" x14ac:dyDescent="0.35">
      <c r="A2230">
        <v>2229</v>
      </c>
      <c r="B2230" t="s">
        <v>5321</v>
      </c>
      <c r="C2230" t="s">
        <v>199</v>
      </c>
      <c r="D2230" t="s">
        <v>5322</v>
      </c>
      <c r="E2230" s="3">
        <v>40823</v>
      </c>
      <c r="F2230" t="s">
        <v>2631</v>
      </c>
      <c r="G2230" t="s">
        <v>139</v>
      </c>
      <c r="H2230" s="3">
        <v>40826</v>
      </c>
      <c r="I2230" s="3">
        <v>40826</v>
      </c>
      <c r="J2230">
        <v>3</v>
      </c>
      <c r="K2230" t="s">
        <v>8400</v>
      </c>
      <c r="L2230" s="5">
        <v>12.818</v>
      </c>
      <c r="M2230">
        <v>2011</v>
      </c>
      <c r="N2230">
        <f t="shared" si="68"/>
        <v>0</v>
      </c>
      <c r="O2230" t="str">
        <f t="shared" si="69"/>
        <v>Friday</v>
      </c>
      <c r="P2230" s="14">
        <v>0.08</v>
      </c>
    </row>
    <row r="2231" spans="1:16" x14ac:dyDescent="0.35">
      <c r="A2231">
        <v>2230</v>
      </c>
      <c r="B2231" t="s">
        <v>5321</v>
      </c>
      <c r="C2231" t="s">
        <v>199</v>
      </c>
      <c r="D2231" t="s">
        <v>5322</v>
      </c>
      <c r="E2231" s="3">
        <v>40823</v>
      </c>
      <c r="F2231" t="s">
        <v>1700</v>
      </c>
      <c r="G2231" t="s">
        <v>139</v>
      </c>
      <c r="H2231" s="3">
        <v>40826</v>
      </c>
      <c r="I2231" s="3">
        <v>40828</v>
      </c>
      <c r="J2231">
        <v>5</v>
      </c>
      <c r="K2231" t="s">
        <v>8399</v>
      </c>
      <c r="L2231" s="5">
        <v>6.6</v>
      </c>
      <c r="M2231">
        <v>2011</v>
      </c>
      <c r="N2231">
        <f t="shared" si="68"/>
        <v>2</v>
      </c>
      <c r="O2231" t="str">
        <f t="shared" si="69"/>
        <v>Friday</v>
      </c>
      <c r="P2231" s="14">
        <v>4.9439999999999998E-2</v>
      </c>
    </row>
    <row r="2232" spans="1:16" x14ac:dyDescent="0.35">
      <c r="A2232">
        <v>2231</v>
      </c>
      <c r="B2232" t="s">
        <v>5321</v>
      </c>
      <c r="C2232" t="s">
        <v>199</v>
      </c>
      <c r="D2232" t="s">
        <v>5322</v>
      </c>
      <c r="E2232" s="3">
        <v>40823</v>
      </c>
      <c r="F2232" t="s">
        <v>4882</v>
      </c>
      <c r="G2232" t="s">
        <v>139</v>
      </c>
      <c r="H2232" s="3">
        <v>40826</v>
      </c>
      <c r="I2232" s="3">
        <v>40826</v>
      </c>
      <c r="J2232">
        <v>3</v>
      </c>
      <c r="K2232" t="s">
        <v>8400</v>
      </c>
      <c r="L2232" s="5">
        <v>48.243000000000002</v>
      </c>
      <c r="M2232">
        <v>2011</v>
      </c>
      <c r="N2232">
        <f t="shared" si="68"/>
        <v>0</v>
      </c>
      <c r="O2232" t="str">
        <f t="shared" si="69"/>
        <v>Friday</v>
      </c>
      <c r="P2232" s="14">
        <v>0.24970059880239523</v>
      </c>
    </row>
    <row r="2233" spans="1:16" x14ac:dyDescent="0.35">
      <c r="A2233">
        <v>2232</v>
      </c>
      <c r="B2233" t="s">
        <v>5321</v>
      </c>
      <c r="C2233" t="s">
        <v>199</v>
      </c>
      <c r="D2233" t="s">
        <v>5322</v>
      </c>
      <c r="E2233" s="3">
        <v>40823</v>
      </c>
      <c r="F2233" t="s">
        <v>4146</v>
      </c>
      <c r="G2233" t="s">
        <v>139</v>
      </c>
      <c r="H2233" s="3">
        <v>40826</v>
      </c>
      <c r="I2233" s="3">
        <v>40826</v>
      </c>
      <c r="J2233">
        <v>3</v>
      </c>
      <c r="K2233" t="s">
        <v>8400</v>
      </c>
      <c r="L2233" s="5">
        <v>3.1320000000000001</v>
      </c>
      <c r="M2233">
        <v>2011</v>
      </c>
      <c r="N2233">
        <f t="shared" si="68"/>
        <v>0</v>
      </c>
      <c r="O2233" t="str">
        <f t="shared" si="69"/>
        <v>Friday</v>
      </c>
      <c r="P2233" s="14">
        <v>0.14249999999999999</v>
      </c>
    </row>
    <row r="2234" spans="1:16" x14ac:dyDescent="0.35">
      <c r="A2234">
        <v>2233</v>
      </c>
      <c r="B2234" t="s">
        <v>5321</v>
      </c>
      <c r="C2234" t="s">
        <v>199</v>
      </c>
      <c r="D2234" t="s">
        <v>5322</v>
      </c>
      <c r="E2234" s="3">
        <v>40823</v>
      </c>
      <c r="F2234" t="s">
        <v>5326</v>
      </c>
      <c r="G2234" t="s">
        <v>139</v>
      </c>
      <c r="H2234" s="3">
        <v>40826</v>
      </c>
      <c r="I2234" s="3">
        <v>40828</v>
      </c>
      <c r="J2234">
        <v>5</v>
      </c>
      <c r="K2234" t="s">
        <v>8399</v>
      </c>
      <c r="L2234" s="5">
        <v>22.419</v>
      </c>
      <c r="M2234">
        <v>2011</v>
      </c>
      <c r="N2234">
        <f t="shared" si="68"/>
        <v>2</v>
      </c>
      <c r="O2234" t="str">
        <f t="shared" si="69"/>
        <v>Friday</v>
      </c>
      <c r="P2234" s="14">
        <v>0.04</v>
      </c>
    </row>
    <row r="2235" spans="1:16" x14ac:dyDescent="0.35">
      <c r="A2235">
        <v>2234</v>
      </c>
      <c r="B2235" t="s">
        <v>189</v>
      </c>
      <c r="C2235" t="s">
        <v>30</v>
      </c>
      <c r="D2235" t="s">
        <v>5327</v>
      </c>
      <c r="E2235" s="3">
        <v>41390</v>
      </c>
      <c r="F2235" t="s">
        <v>5329</v>
      </c>
      <c r="G2235" t="s">
        <v>41</v>
      </c>
      <c r="H2235" s="3">
        <v>41395</v>
      </c>
      <c r="I2235" s="3">
        <v>41395</v>
      </c>
      <c r="J2235">
        <v>5</v>
      </c>
      <c r="K2235" t="s">
        <v>8400</v>
      </c>
      <c r="L2235" s="5">
        <v>2.173</v>
      </c>
      <c r="M2235">
        <v>2013</v>
      </c>
      <c r="N2235">
        <f t="shared" si="68"/>
        <v>0</v>
      </c>
      <c r="O2235" t="str">
        <f t="shared" si="69"/>
        <v>Friday</v>
      </c>
      <c r="P2235" s="14">
        <v>0.37860465116279074</v>
      </c>
    </row>
    <row r="2236" spans="1:16" x14ac:dyDescent="0.35">
      <c r="A2236">
        <v>2235</v>
      </c>
      <c r="B2236" t="s">
        <v>5331</v>
      </c>
      <c r="C2236" t="s">
        <v>84</v>
      </c>
      <c r="D2236" t="s">
        <v>5332</v>
      </c>
      <c r="E2236" s="3">
        <v>41586</v>
      </c>
      <c r="F2236" t="s">
        <v>177</v>
      </c>
      <c r="G2236" t="s">
        <v>155</v>
      </c>
      <c r="H2236" s="3">
        <v>41588</v>
      </c>
      <c r="I2236" s="3">
        <v>41588</v>
      </c>
      <c r="J2236">
        <v>2</v>
      </c>
      <c r="K2236" t="s">
        <v>8400</v>
      </c>
      <c r="L2236" s="5">
        <v>19.454000000000001</v>
      </c>
      <c r="M2236">
        <v>2013</v>
      </c>
      <c r="N2236">
        <f t="shared" si="68"/>
        <v>0</v>
      </c>
      <c r="O2236" t="str">
        <f t="shared" si="69"/>
        <v>Friday</v>
      </c>
      <c r="P2236" s="14">
        <v>-0.36871270247229332</v>
      </c>
    </row>
    <row r="2237" spans="1:16" x14ac:dyDescent="0.35">
      <c r="A2237">
        <v>2236</v>
      </c>
      <c r="B2237" t="s">
        <v>5331</v>
      </c>
      <c r="C2237" t="s">
        <v>84</v>
      </c>
      <c r="D2237" t="s">
        <v>5332</v>
      </c>
      <c r="E2237" s="3">
        <v>41586</v>
      </c>
      <c r="F2237" t="s">
        <v>1991</v>
      </c>
      <c r="G2237" t="s">
        <v>155</v>
      </c>
      <c r="H2237" s="3">
        <v>41588</v>
      </c>
      <c r="I2237" s="3">
        <v>41589</v>
      </c>
      <c r="J2237">
        <v>3</v>
      </c>
      <c r="K2237" t="s">
        <v>8399</v>
      </c>
      <c r="L2237" s="5">
        <v>52.344000000000001</v>
      </c>
      <c r="M2237">
        <v>2013</v>
      </c>
      <c r="N2237">
        <f t="shared" si="68"/>
        <v>1</v>
      </c>
      <c r="O2237" t="str">
        <f t="shared" si="69"/>
        <v>Friday</v>
      </c>
      <c r="P2237" s="14">
        <v>-0.47261085411260295</v>
      </c>
    </row>
    <row r="2238" spans="1:16" x14ac:dyDescent="0.35">
      <c r="A2238">
        <v>2237</v>
      </c>
      <c r="B2238" t="s">
        <v>3674</v>
      </c>
      <c r="C2238" t="s">
        <v>30</v>
      </c>
      <c r="D2238" t="s">
        <v>5333</v>
      </c>
      <c r="E2238" s="3">
        <v>42000</v>
      </c>
      <c r="F2238" t="s">
        <v>3436</v>
      </c>
      <c r="G2238" t="s">
        <v>139</v>
      </c>
      <c r="H2238" s="3">
        <v>42003</v>
      </c>
      <c r="I2238" s="3">
        <v>42003</v>
      </c>
      <c r="J2238">
        <v>3</v>
      </c>
      <c r="K2238" t="s">
        <v>8400</v>
      </c>
      <c r="L2238" s="5">
        <v>0.504</v>
      </c>
      <c r="M2238">
        <v>2014</v>
      </c>
      <c r="N2238">
        <f t="shared" si="68"/>
        <v>0</v>
      </c>
      <c r="O2238" t="str">
        <f t="shared" si="69"/>
        <v>Saturday</v>
      </c>
      <c r="P2238" s="14">
        <v>0.19789473684210526</v>
      </c>
    </row>
    <row r="2239" spans="1:16" x14ac:dyDescent="0.35">
      <c r="A2239">
        <v>2238</v>
      </c>
      <c r="B2239" t="s">
        <v>4700</v>
      </c>
      <c r="C2239" t="s">
        <v>199</v>
      </c>
      <c r="D2239" t="s">
        <v>5334</v>
      </c>
      <c r="E2239" s="3">
        <v>41197</v>
      </c>
      <c r="F2239" t="s">
        <v>2492</v>
      </c>
      <c r="G2239" t="s">
        <v>41</v>
      </c>
      <c r="H2239" s="3">
        <v>41202</v>
      </c>
      <c r="I2239" s="3">
        <v>41202</v>
      </c>
      <c r="J2239">
        <v>5</v>
      </c>
      <c r="K2239" t="s">
        <v>8400</v>
      </c>
      <c r="L2239" s="5">
        <v>2.0640000000000001</v>
      </c>
      <c r="M2239">
        <v>2012</v>
      </c>
      <c r="N2239">
        <f t="shared" si="68"/>
        <v>0</v>
      </c>
      <c r="O2239" t="str">
        <f t="shared" si="69"/>
        <v>Monday</v>
      </c>
      <c r="P2239" s="14">
        <v>0.48000000000000004</v>
      </c>
    </row>
    <row r="2240" spans="1:16" x14ac:dyDescent="0.35">
      <c r="A2240">
        <v>2239</v>
      </c>
      <c r="B2240" t="s">
        <v>4700</v>
      </c>
      <c r="C2240" t="s">
        <v>199</v>
      </c>
      <c r="D2240" t="s">
        <v>5334</v>
      </c>
      <c r="E2240" s="3">
        <v>41197</v>
      </c>
      <c r="F2240" t="s">
        <v>4921</v>
      </c>
      <c r="G2240" t="s">
        <v>41</v>
      </c>
      <c r="H2240" s="3">
        <v>41202</v>
      </c>
      <c r="I2240" s="3">
        <v>41205</v>
      </c>
      <c r="J2240">
        <v>8</v>
      </c>
      <c r="K2240" t="s">
        <v>8399</v>
      </c>
      <c r="L2240" s="5">
        <v>7.1760000000000002</v>
      </c>
      <c r="M2240">
        <v>2012</v>
      </c>
      <c r="N2240">
        <f t="shared" si="68"/>
        <v>3</v>
      </c>
      <c r="O2240" t="str">
        <f t="shared" si="69"/>
        <v>Monday</v>
      </c>
      <c r="P2240" s="14">
        <v>5.9016393442622966E-2</v>
      </c>
    </row>
    <row r="2241" spans="1:16" x14ac:dyDescent="0.35">
      <c r="A2241">
        <v>2240</v>
      </c>
      <c r="B2241" t="s">
        <v>4700</v>
      </c>
      <c r="C2241" t="s">
        <v>199</v>
      </c>
      <c r="D2241" t="s">
        <v>5334</v>
      </c>
      <c r="E2241" s="3">
        <v>41197</v>
      </c>
      <c r="F2241" t="s">
        <v>1295</v>
      </c>
      <c r="G2241" t="s">
        <v>41</v>
      </c>
      <c r="H2241" s="3">
        <v>41202</v>
      </c>
      <c r="I2241" s="3">
        <v>41205</v>
      </c>
      <c r="J2241">
        <v>8</v>
      </c>
      <c r="K2241" t="s">
        <v>8399</v>
      </c>
      <c r="L2241" s="5">
        <v>11.686999999999999</v>
      </c>
      <c r="M2241">
        <v>2012</v>
      </c>
      <c r="N2241">
        <f t="shared" si="68"/>
        <v>3</v>
      </c>
      <c r="O2241" t="str">
        <f t="shared" si="69"/>
        <v>Monday</v>
      </c>
      <c r="P2241" s="14">
        <v>0.45090909090909087</v>
      </c>
    </row>
    <row r="2242" spans="1:16" x14ac:dyDescent="0.35">
      <c r="A2242">
        <v>2241</v>
      </c>
      <c r="B2242" t="s">
        <v>4700</v>
      </c>
      <c r="C2242" t="s">
        <v>199</v>
      </c>
      <c r="D2242" t="s">
        <v>5334</v>
      </c>
      <c r="E2242" s="3">
        <v>41197</v>
      </c>
      <c r="F2242" t="s">
        <v>5336</v>
      </c>
      <c r="G2242" t="s">
        <v>41</v>
      </c>
      <c r="H2242" s="3">
        <v>41202</v>
      </c>
      <c r="I2242" s="3">
        <v>41202</v>
      </c>
      <c r="J2242">
        <v>5</v>
      </c>
      <c r="K2242" t="s">
        <v>8400</v>
      </c>
      <c r="L2242" s="5">
        <v>68.400999999999996</v>
      </c>
      <c r="M2242">
        <v>2012</v>
      </c>
      <c r="N2242">
        <f t="shared" si="68"/>
        <v>0</v>
      </c>
      <c r="O2242" t="str">
        <f t="shared" si="69"/>
        <v>Monday</v>
      </c>
      <c r="P2242" s="14">
        <v>0.15981337480559876</v>
      </c>
    </row>
    <row r="2243" spans="1:16" x14ac:dyDescent="0.35">
      <c r="A2243">
        <v>2242</v>
      </c>
      <c r="B2243" t="s">
        <v>4700</v>
      </c>
      <c r="C2243" t="s">
        <v>199</v>
      </c>
      <c r="D2243" t="s">
        <v>5334</v>
      </c>
      <c r="E2243" s="3">
        <v>41197</v>
      </c>
      <c r="F2243" t="s">
        <v>2137</v>
      </c>
      <c r="G2243" t="s">
        <v>41</v>
      </c>
      <c r="H2243" s="3">
        <v>41202</v>
      </c>
      <c r="I2243" s="3">
        <v>41202</v>
      </c>
      <c r="J2243">
        <v>5</v>
      </c>
      <c r="K2243" t="s">
        <v>8400</v>
      </c>
      <c r="L2243" s="5">
        <v>4.6580000000000004</v>
      </c>
      <c r="M2243">
        <v>2012</v>
      </c>
      <c r="N2243">
        <f t="shared" ref="N2243:N2306" si="70">I2243-H2243</f>
        <v>0</v>
      </c>
      <c r="O2243" t="str">
        <f t="shared" ref="O2243:O2306" si="71">TEXT(E2243,"dddd")</f>
        <v>Monday</v>
      </c>
      <c r="P2243" s="14">
        <v>5.7499999999999996E-2</v>
      </c>
    </row>
    <row r="2244" spans="1:16" x14ac:dyDescent="0.35">
      <c r="A2244">
        <v>2243</v>
      </c>
      <c r="B2244" t="s">
        <v>4700</v>
      </c>
      <c r="C2244" t="s">
        <v>199</v>
      </c>
      <c r="D2244" t="s">
        <v>5334</v>
      </c>
      <c r="E2244" s="3">
        <v>41197</v>
      </c>
      <c r="F2244" t="s">
        <v>2389</v>
      </c>
      <c r="G2244" t="s">
        <v>41</v>
      </c>
      <c r="H2244" s="3">
        <v>41202</v>
      </c>
      <c r="I2244" s="3">
        <v>41202</v>
      </c>
      <c r="J2244">
        <v>5</v>
      </c>
      <c r="K2244" t="s">
        <v>8400</v>
      </c>
      <c r="L2244" s="5">
        <v>6.8959999999999999</v>
      </c>
      <c r="M2244">
        <v>2012</v>
      </c>
      <c r="N2244">
        <f t="shared" si="70"/>
        <v>0</v>
      </c>
      <c r="O2244" t="str">
        <f t="shared" si="71"/>
        <v>Monday</v>
      </c>
      <c r="P2244" s="14">
        <v>0.36692307692307685</v>
      </c>
    </row>
    <row r="2245" spans="1:16" x14ac:dyDescent="0.35">
      <c r="A2245">
        <v>2244</v>
      </c>
      <c r="B2245" t="s">
        <v>1050</v>
      </c>
      <c r="C2245" t="s">
        <v>44</v>
      </c>
      <c r="D2245" t="s">
        <v>5338</v>
      </c>
      <c r="E2245" s="3">
        <v>41972</v>
      </c>
      <c r="F2245" t="s">
        <v>2957</v>
      </c>
      <c r="G2245" t="s">
        <v>139</v>
      </c>
      <c r="H2245" s="3">
        <v>41975</v>
      </c>
      <c r="I2245" s="3">
        <v>41975</v>
      </c>
      <c r="J2245">
        <v>3</v>
      </c>
      <c r="K2245" t="s">
        <v>8400</v>
      </c>
      <c r="L2245" s="5">
        <v>12.131</v>
      </c>
      <c r="M2245">
        <v>2014</v>
      </c>
      <c r="N2245">
        <f t="shared" si="70"/>
        <v>0</v>
      </c>
      <c r="O2245" t="str">
        <f t="shared" si="71"/>
        <v>Saturday</v>
      </c>
      <c r="P2245" s="14">
        <v>-0.46243066524629922</v>
      </c>
    </row>
    <row r="2246" spans="1:16" x14ac:dyDescent="0.35">
      <c r="A2246">
        <v>2245</v>
      </c>
      <c r="B2246" t="s">
        <v>5340</v>
      </c>
      <c r="C2246" t="s">
        <v>30</v>
      </c>
      <c r="D2246" t="s">
        <v>5342</v>
      </c>
      <c r="E2246" s="3">
        <v>41933</v>
      </c>
      <c r="F2246" t="s">
        <v>3957</v>
      </c>
      <c r="G2246" t="s">
        <v>242</v>
      </c>
      <c r="H2246" s="3">
        <v>41933</v>
      </c>
      <c r="I2246" s="3">
        <v>41933</v>
      </c>
      <c r="J2246">
        <v>0</v>
      </c>
      <c r="K2246" t="s">
        <v>8400</v>
      </c>
      <c r="L2246" s="5">
        <v>9.327</v>
      </c>
      <c r="M2246">
        <v>2014</v>
      </c>
      <c r="N2246">
        <f t="shared" si="70"/>
        <v>0</v>
      </c>
      <c r="O2246" t="str">
        <f t="shared" si="71"/>
        <v>Tuesday</v>
      </c>
      <c r="P2246" s="14">
        <v>0.13</v>
      </c>
    </row>
    <row r="2247" spans="1:16" x14ac:dyDescent="0.35">
      <c r="A2247">
        <v>2246</v>
      </c>
      <c r="B2247" t="s">
        <v>5340</v>
      </c>
      <c r="C2247" t="s">
        <v>30</v>
      </c>
      <c r="D2247" t="s">
        <v>5342</v>
      </c>
      <c r="E2247" s="3">
        <v>41933</v>
      </c>
      <c r="F2247" t="s">
        <v>2647</v>
      </c>
      <c r="G2247" t="s">
        <v>242</v>
      </c>
      <c r="H2247" s="3">
        <v>41933</v>
      </c>
      <c r="I2247" s="3">
        <v>41933</v>
      </c>
      <c r="J2247">
        <v>0</v>
      </c>
      <c r="K2247" t="s">
        <v>8400</v>
      </c>
      <c r="L2247" s="5">
        <v>5.4320000000000004</v>
      </c>
      <c r="M2247">
        <v>2014</v>
      </c>
      <c r="N2247">
        <f t="shared" si="70"/>
        <v>0</v>
      </c>
      <c r="O2247" t="str">
        <f t="shared" si="71"/>
        <v>Tuesday</v>
      </c>
      <c r="P2247" s="14">
        <v>2.9714285714285714E-2</v>
      </c>
    </row>
    <row r="2248" spans="1:16" x14ac:dyDescent="0.35">
      <c r="A2248">
        <v>2247</v>
      </c>
      <c r="B2248" t="s">
        <v>5340</v>
      </c>
      <c r="C2248" t="s">
        <v>30</v>
      </c>
      <c r="D2248" t="s">
        <v>5342</v>
      </c>
      <c r="E2248" s="3">
        <v>41933</v>
      </c>
      <c r="F2248" t="s">
        <v>3315</v>
      </c>
      <c r="G2248" t="s">
        <v>242</v>
      </c>
      <c r="H2248" s="3">
        <v>41933</v>
      </c>
      <c r="I2248" s="3">
        <v>41933</v>
      </c>
      <c r="J2248">
        <v>0</v>
      </c>
      <c r="K2248" t="s">
        <v>8400</v>
      </c>
      <c r="L2248" s="5">
        <v>20.460999999999999</v>
      </c>
      <c r="M2248">
        <v>2014</v>
      </c>
      <c r="N2248">
        <f t="shared" si="70"/>
        <v>0</v>
      </c>
      <c r="O2248" t="str">
        <f t="shared" si="71"/>
        <v>Tuesday</v>
      </c>
      <c r="P2248" s="14">
        <v>0.38877192982456138</v>
      </c>
    </row>
    <row r="2249" spans="1:16" x14ac:dyDescent="0.35">
      <c r="A2249">
        <v>2248</v>
      </c>
      <c r="B2249" t="s">
        <v>4694</v>
      </c>
      <c r="C2249" t="s">
        <v>30</v>
      </c>
      <c r="D2249" t="s">
        <v>5343</v>
      </c>
      <c r="E2249" s="3">
        <v>41628</v>
      </c>
      <c r="F2249" t="s">
        <v>1689</v>
      </c>
      <c r="G2249" t="s">
        <v>139</v>
      </c>
      <c r="H2249" s="3">
        <v>41631</v>
      </c>
      <c r="I2249" s="3">
        <v>41633</v>
      </c>
      <c r="J2249">
        <v>5</v>
      </c>
      <c r="K2249" t="s">
        <v>8399</v>
      </c>
      <c r="L2249" s="5">
        <v>0.70699999999999996</v>
      </c>
      <c r="M2249">
        <v>2013</v>
      </c>
      <c r="N2249">
        <f t="shared" si="70"/>
        <v>2</v>
      </c>
      <c r="O2249" t="str">
        <f t="shared" si="71"/>
        <v>Friday</v>
      </c>
      <c r="P2249" s="14">
        <v>0.185</v>
      </c>
    </row>
    <row r="2250" spans="1:16" x14ac:dyDescent="0.35">
      <c r="A2250">
        <v>2249</v>
      </c>
      <c r="B2250" t="s">
        <v>4694</v>
      </c>
      <c r="C2250" t="s">
        <v>30</v>
      </c>
      <c r="D2250" t="s">
        <v>5343</v>
      </c>
      <c r="E2250" s="3">
        <v>41628</v>
      </c>
      <c r="F2250" t="s">
        <v>5345</v>
      </c>
      <c r="G2250" t="s">
        <v>139</v>
      </c>
      <c r="H2250" s="3">
        <v>41631</v>
      </c>
      <c r="I2250" s="3">
        <v>41631</v>
      </c>
      <c r="J2250">
        <v>3</v>
      </c>
      <c r="K2250" t="s">
        <v>8400</v>
      </c>
      <c r="L2250" s="5">
        <v>9.8170000000000002</v>
      </c>
      <c r="M2250">
        <v>2013</v>
      </c>
      <c r="N2250">
        <f t="shared" si="70"/>
        <v>0</v>
      </c>
      <c r="O2250" t="str">
        <f t="shared" si="71"/>
        <v>Friday</v>
      </c>
      <c r="P2250" s="14">
        <v>0.22048780487804875</v>
      </c>
    </row>
    <row r="2251" spans="1:16" x14ac:dyDescent="0.35">
      <c r="A2251">
        <v>2250</v>
      </c>
      <c r="B2251" t="s">
        <v>4694</v>
      </c>
      <c r="C2251" t="s">
        <v>30</v>
      </c>
      <c r="D2251" t="s">
        <v>5343</v>
      </c>
      <c r="E2251" s="3">
        <v>41628</v>
      </c>
      <c r="F2251" t="s">
        <v>2069</v>
      </c>
      <c r="G2251" t="s">
        <v>139</v>
      </c>
      <c r="H2251" s="3">
        <v>41631</v>
      </c>
      <c r="I2251" s="3">
        <v>41634</v>
      </c>
      <c r="J2251">
        <v>6</v>
      </c>
      <c r="K2251" t="s">
        <v>8399</v>
      </c>
      <c r="L2251" s="5">
        <v>5.6050000000000004</v>
      </c>
      <c r="M2251">
        <v>2013</v>
      </c>
      <c r="N2251">
        <f t="shared" si="70"/>
        <v>3</v>
      </c>
      <c r="O2251" t="str">
        <f t="shared" si="71"/>
        <v>Friday</v>
      </c>
      <c r="P2251" s="14">
        <v>0.26756756756756755</v>
      </c>
    </row>
    <row r="2252" spans="1:16" x14ac:dyDescent="0.35">
      <c r="A2252">
        <v>2251</v>
      </c>
      <c r="B2252" t="s">
        <v>3113</v>
      </c>
      <c r="C2252" t="s">
        <v>44</v>
      </c>
      <c r="D2252" t="s">
        <v>5346</v>
      </c>
      <c r="E2252" s="3">
        <v>41383</v>
      </c>
      <c r="F2252" t="s">
        <v>2860</v>
      </c>
      <c r="G2252" t="s">
        <v>139</v>
      </c>
      <c r="H2252" s="3">
        <v>41386</v>
      </c>
      <c r="I2252" s="3">
        <v>41386</v>
      </c>
      <c r="J2252">
        <v>3</v>
      </c>
      <c r="K2252" t="s">
        <v>8400</v>
      </c>
      <c r="L2252" s="5">
        <v>6.0129999999999999</v>
      </c>
      <c r="M2252">
        <v>2013</v>
      </c>
      <c r="N2252">
        <f t="shared" si="70"/>
        <v>0</v>
      </c>
      <c r="O2252" t="str">
        <f t="shared" si="71"/>
        <v>Friday</v>
      </c>
      <c r="P2252" s="14">
        <v>-0.40268456375838924</v>
      </c>
    </row>
    <row r="2253" spans="1:16" x14ac:dyDescent="0.35">
      <c r="A2253">
        <v>2252</v>
      </c>
      <c r="B2253" t="s">
        <v>3113</v>
      </c>
      <c r="C2253" t="s">
        <v>44</v>
      </c>
      <c r="D2253" t="s">
        <v>5346</v>
      </c>
      <c r="E2253" s="3">
        <v>41383</v>
      </c>
      <c r="F2253" t="s">
        <v>4369</v>
      </c>
      <c r="G2253" t="s">
        <v>139</v>
      </c>
      <c r="H2253" s="3">
        <v>41386</v>
      </c>
      <c r="I2253" s="3">
        <v>41386</v>
      </c>
      <c r="J2253">
        <v>3</v>
      </c>
      <c r="K2253" t="s">
        <v>8400</v>
      </c>
      <c r="L2253" s="5">
        <v>73.363</v>
      </c>
      <c r="M2253">
        <v>2013</v>
      </c>
      <c r="N2253">
        <f t="shared" si="70"/>
        <v>0</v>
      </c>
      <c r="O2253" t="str">
        <f t="shared" si="71"/>
        <v>Friday</v>
      </c>
      <c r="P2253" s="14">
        <v>-1.6592200581269253E-2</v>
      </c>
    </row>
    <row r="2254" spans="1:16" x14ac:dyDescent="0.35">
      <c r="A2254">
        <v>2253</v>
      </c>
      <c r="B2254" t="s">
        <v>3113</v>
      </c>
      <c r="C2254" t="s">
        <v>44</v>
      </c>
      <c r="D2254" t="s">
        <v>5346</v>
      </c>
      <c r="E2254" s="3">
        <v>41383</v>
      </c>
      <c r="F2254" t="s">
        <v>5348</v>
      </c>
      <c r="G2254" t="s">
        <v>139</v>
      </c>
      <c r="H2254" s="3">
        <v>41386</v>
      </c>
      <c r="I2254" s="3">
        <v>41388</v>
      </c>
      <c r="J2254">
        <v>5</v>
      </c>
      <c r="K2254" t="s">
        <v>8399</v>
      </c>
      <c r="L2254" s="5">
        <v>1.071</v>
      </c>
      <c r="M2254">
        <v>2013</v>
      </c>
      <c r="N2254">
        <f t="shared" si="70"/>
        <v>2</v>
      </c>
      <c r="O2254" t="str">
        <f t="shared" si="71"/>
        <v>Friday</v>
      </c>
      <c r="P2254" s="14">
        <v>-0.24726066897347179</v>
      </c>
    </row>
    <row r="2255" spans="1:16" x14ac:dyDescent="0.35">
      <c r="A2255">
        <v>2254</v>
      </c>
      <c r="B2255" t="s">
        <v>3113</v>
      </c>
      <c r="C2255" t="s">
        <v>44</v>
      </c>
      <c r="D2255" t="s">
        <v>5346</v>
      </c>
      <c r="E2255" s="3">
        <v>41383</v>
      </c>
      <c r="F2255" t="s">
        <v>1125</v>
      </c>
      <c r="G2255" t="s">
        <v>139</v>
      </c>
      <c r="H2255" s="3">
        <v>41386</v>
      </c>
      <c r="I2255" s="3">
        <v>41386</v>
      </c>
      <c r="J2255">
        <v>3</v>
      </c>
      <c r="K2255" t="s">
        <v>8400</v>
      </c>
      <c r="L2255" s="5">
        <v>1.2010000000000001</v>
      </c>
      <c r="M2255">
        <v>2013</v>
      </c>
      <c r="N2255">
        <f t="shared" si="70"/>
        <v>0</v>
      </c>
      <c r="O2255" t="str">
        <f t="shared" si="71"/>
        <v>Friday</v>
      </c>
      <c r="P2255" s="14">
        <v>-0.43524942186983817</v>
      </c>
    </row>
    <row r="2256" spans="1:16" x14ac:dyDescent="0.35">
      <c r="A2256">
        <v>2255</v>
      </c>
      <c r="B2256" t="s">
        <v>3113</v>
      </c>
      <c r="C2256" t="s">
        <v>44</v>
      </c>
      <c r="D2256" t="s">
        <v>5346</v>
      </c>
      <c r="E2256" s="3">
        <v>41383</v>
      </c>
      <c r="F2256" t="s">
        <v>4461</v>
      </c>
      <c r="G2256" t="s">
        <v>139</v>
      </c>
      <c r="H2256" s="3">
        <v>41386</v>
      </c>
      <c r="I2256" s="3">
        <v>41389</v>
      </c>
      <c r="J2256">
        <v>6</v>
      </c>
      <c r="K2256" t="s">
        <v>8399</v>
      </c>
      <c r="L2256" s="5">
        <v>1.5780000000000001</v>
      </c>
      <c r="M2256">
        <v>2013</v>
      </c>
      <c r="N2256">
        <f t="shared" si="70"/>
        <v>3</v>
      </c>
      <c r="O2256" t="str">
        <f t="shared" si="71"/>
        <v>Friday</v>
      </c>
      <c r="P2256" s="14">
        <v>6.7789646672144613E-2</v>
      </c>
    </row>
    <row r="2257" spans="1:16" x14ac:dyDescent="0.35">
      <c r="A2257">
        <v>2256</v>
      </c>
      <c r="B2257" t="s">
        <v>3113</v>
      </c>
      <c r="C2257" t="s">
        <v>44</v>
      </c>
      <c r="D2257" t="s">
        <v>5346</v>
      </c>
      <c r="E2257" s="3">
        <v>41383</v>
      </c>
      <c r="F2257" t="s">
        <v>5350</v>
      </c>
      <c r="G2257" t="s">
        <v>139</v>
      </c>
      <c r="H2257" s="3">
        <v>41386</v>
      </c>
      <c r="I2257" s="3">
        <v>41386</v>
      </c>
      <c r="J2257">
        <v>3</v>
      </c>
      <c r="K2257" t="s">
        <v>8400</v>
      </c>
      <c r="L2257" s="5">
        <v>42.826000000000001</v>
      </c>
      <c r="M2257">
        <v>2013</v>
      </c>
      <c r="N2257">
        <f t="shared" si="70"/>
        <v>0</v>
      </c>
      <c r="O2257" t="str">
        <f t="shared" si="71"/>
        <v>Friday</v>
      </c>
      <c r="P2257" s="14">
        <v>1.6471449487554905E-2</v>
      </c>
    </row>
    <row r="2258" spans="1:16" x14ac:dyDescent="0.35">
      <c r="A2258">
        <v>2257</v>
      </c>
      <c r="B2258" t="s">
        <v>3113</v>
      </c>
      <c r="C2258" t="s">
        <v>44</v>
      </c>
      <c r="D2258" t="s">
        <v>5346</v>
      </c>
      <c r="E2258" s="3">
        <v>41383</v>
      </c>
      <c r="F2258" t="s">
        <v>5352</v>
      </c>
      <c r="G2258" t="s">
        <v>139</v>
      </c>
      <c r="H2258" s="3">
        <v>41386</v>
      </c>
      <c r="I2258" s="3">
        <v>41386</v>
      </c>
      <c r="J2258">
        <v>3</v>
      </c>
      <c r="K2258" t="s">
        <v>8400</v>
      </c>
      <c r="L2258" s="5">
        <v>1.1970000000000001</v>
      </c>
      <c r="M2258">
        <v>2013</v>
      </c>
      <c r="N2258">
        <f t="shared" si="70"/>
        <v>0</v>
      </c>
      <c r="O2258" t="str">
        <f t="shared" si="71"/>
        <v>Friday</v>
      </c>
      <c r="P2258" s="14">
        <v>-0.51723262778539159</v>
      </c>
    </row>
    <row r="2259" spans="1:16" x14ac:dyDescent="0.35">
      <c r="A2259">
        <v>2258</v>
      </c>
      <c r="B2259" t="s">
        <v>2366</v>
      </c>
      <c r="C2259" t="s">
        <v>30</v>
      </c>
      <c r="D2259" t="s">
        <v>5353</v>
      </c>
      <c r="E2259" s="3">
        <v>41117</v>
      </c>
      <c r="F2259" t="s">
        <v>2647</v>
      </c>
      <c r="G2259" t="s">
        <v>139</v>
      </c>
      <c r="H2259" s="3">
        <v>41120</v>
      </c>
      <c r="I2259" s="3">
        <v>41120</v>
      </c>
      <c r="J2259">
        <v>3</v>
      </c>
      <c r="K2259" t="s">
        <v>8400</v>
      </c>
      <c r="L2259" s="5">
        <v>4.29</v>
      </c>
      <c r="M2259">
        <v>2012</v>
      </c>
      <c r="N2259">
        <f t="shared" si="70"/>
        <v>0</v>
      </c>
      <c r="O2259" t="str">
        <f t="shared" si="71"/>
        <v>Friday</v>
      </c>
      <c r="P2259" s="14">
        <v>2.9836065573770488E-2</v>
      </c>
    </row>
    <row r="2260" spans="1:16" x14ac:dyDescent="0.35">
      <c r="A2260">
        <v>2259</v>
      </c>
      <c r="B2260" t="s">
        <v>2366</v>
      </c>
      <c r="C2260" t="s">
        <v>30</v>
      </c>
      <c r="D2260" t="s">
        <v>5353</v>
      </c>
      <c r="E2260" s="3">
        <v>41117</v>
      </c>
      <c r="F2260" t="s">
        <v>2582</v>
      </c>
      <c r="G2260" t="s">
        <v>139</v>
      </c>
      <c r="H2260" s="3">
        <v>41120</v>
      </c>
      <c r="I2260" s="3">
        <v>41120</v>
      </c>
      <c r="J2260">
        <v>3</v>
      </c>
      <c r="K2260" t="s">
        <v>8400</v>
      </c>
      <c r="L2260" s="5">
        <v>36.488999999999997</v>
      </c>
      <c r="M2260">
        <v>2012</v>
      </c>
      <c r="N2260">
        <f t="shared" si="70"/>
        <v>0</v>
      </c>
      <c r="O2260" t="str">
        <f t="shared" si="71"/>
        <v>Friday</v>
      </c>
      <c r="P2260" s="14">
        <v>0.37922725114934447</v>
      </c>
    </row>
    <row r="2261" spans="1:16" x14ac:dyDescent="0.35">
      <c r="A2261">
        <v>2260</v>
      </c>
      <c r="B2261" t="s">
        <v>2366</v>
      </c>
      <c r="C2261" t="s">
        <v>30</v>
      </c>
      <c r="D2261" t="s">
        <v>5353</v>
      </c>
      <c r="E2261" s="3">
        <v>41117</v>
      </c>
      <c r="F2261" t="s">
        <v>5324</v>
      </c>
      <c r="G2261" t="s">
        <v>139</v>
      </c>
      <c r="H2261" s="3">
        <v>41120</v>
      </c>
      <c r="I2261" s="3">
        <v>41122</v>
      </c>
      <c r="J2261">
        <v>5</v>
      </c>
      <c r="K2261" t="s">
        <v>8399</v>
      </c>
      <c r="L2261" s="5">
        <v>23.966000000000001</v>
      </c>
      <c r="M2261">
        <v>2012</v>
      </c>
      <c r="N2261">
        <f t="shared" si="70"/>
        <v>2</v>
      </c>
      <c r="O2261" t="str">
        <f t="shared" si="71"/>
        <v>Friday</v>
      </c>
      <c r="P2261" s="14">
        <v>-6.185674186505874E-2</v>
      </c>
    </row>
    <row r="2262" spans="1:16" x14ac:dyDescent="0.35">
      <c r="A2262">
        <v>2261</v>
      </c>
      <c r="B2262" t="s">
        <v>2366</v>
      </c>
      <c r="C2262" t="s">
        <v>30</v>
      </c>
      <c r="D2262" t="s">
        <v>5353</v>
      </c>
      <c r="E2262" s="3">
        <v>41117</v>
      </c>
      <c r="F2262" t="s">
        <v>3290</v>
      </c>
      <c r="G2262" t="s">
        <v>139</v>
      </c>
      <c r="H2262" s="3">
        <v>41120</v>
      </c>
      <c r="I2262" s="3">
        <v>41120</v>
      </c>
      <c r="J2262">
        <v>3</v>
      </c>
      <c r="K2262" t="s">
        <v>8400</v>
      </c>
      <c r="L2262" s="5">
        <v>4.7039999999999997</v>
      </c>
      <c r="M2262">
        <v>2012</v>
      </c>
      <c r="N2262">
        <f t="shared" si="70"/>
        <v>0</v>
      </c>
      <c r="O2262" t="str">
        <f t="shared" si="71"/>
        <v>Friday</v>
      </c>
      <c r="P2262" s="14">
        <v>0.45245901639344266</v>
      </c>
    </row>
    <row r="2263" spans="1:16" x14ac:dyDescent="0.35">
      <c r="A2263">
        <v>2262</v>
      </c>
      <c r="B2263" t="s">
        <v>2366</v>
      </c>
      <c r="C2263" t="s">
        <v>30</v>
      </c>
      <c r="D2263" t="s">
        <v>5353</v>
      </c>
      <c r="E2263" s="3">
        <v>41117</v>
      </c>
      <c r="F2263" t="s">
        <v>515</v>
      </c>
      <c r="G2263" t="s">
        <v>139</v>
      </c>
      <c r="H2263" s="3">
        <v>41120</v>
      </c>
      <c r="I2263" s="3">
        <v>41120</v>
      </c>
      <c r="J2263">
        <v>3</v>
      </c>
      <c r="K2263" t="s">
        <v>8400</v>
      </c>
      <c r="L2263" s="5">
        <v>1.7490000000000001</v>
      </c>
      <c r="M2263">
        <v>2012</v>
      </c>
      <c r="N2263">
        <f t="shared" si="70"/>
        <v>0</v>
      </c>
      <c r="O2263" t="str">
        <f t="shared" si="71"/>
        <v>Friday</v>
      </c>
      <c r="P2263" s="14">
        <v>0.28083333333333332</v>
      </c>
    </row>
    <row r="2264" spans="1:16" x14ac:dyDescent="0.35">
      <c r="A2264">
        <v>2263</v>
      </c>
      <c r="B2264" t="s">
        <v>352</v>
      </c>
      <c r="C2264" t="s">
        <v>30</v>
      </c>
      <c r="D2264" t="s">
        <v>5354</v>
      </c>
      <c r="E2264" s="3">
        <v>40800</v>
      </c>
      <c r="F2264" t="s">
        <v>1055</v>
      </c>
      <c r="G2264" t="s">
        <v>41</v>
      </c>
      <c r="H2264" s="3">
        <v>40805</v>
      </c>
      <c r="I2264" s="3">
        <v>40808</v>
      </c>
      <c r="J2264">
        <v>8</v>
      </c>
      <c r="K2264" t="s">
        <v>8399</v>
      </c>
      <c r="L2264" s="5">
        <v>11.146000000000001</v>
      </c>
      <c r="M2264">
        <v>2011</v>
      </c>
      <c r="N2264">
        <f t="shared" si="70"/>
        <v>3</v>
      </c>
      <c r="O2264" t="str">
        <f t="shared" si="71"/>
        <v>Wednesday</v>
      </c>
      <c r="P2264" s="14">
        <v>0.12827170751973413</v>
      </c>
    </row>
    <row r="2265" spans="1:16" x14ac:dyDescent="0.35">
      <c r="A2265">
        <v>2264</v>
      </c>
      <c r="B2265" t="s">
        <v>352</v>
      </c>
      <c r="C2265" t="s">
        <v>30</v>
      </c>
      <c r="D2265" t="s">
        <v>5354</v>
      </c>
      <c r="E2265" s="3">
        <v>40800</v>
      </c>
      <c r="F2265" t="s">
        <v>3267</v>
      </c>
      <c r="G2265" t="s">
        <v>41</v>
      </c>
      <c r="H2265" s="3">
        <v>40805</v>
      </c>
      <c r="I2265" s="3">
        <v>40808</v>
      </c>
      <c r="J2265">
        <v>8</v>
      </c>
      <c r="K2265" t="s">
        <v>8399</v>
      </c>
      <c r="L2265" s="5">
        <v>0.72799999999999998</v>
      </c>
      <c r="M2265">
        <v>2011</v>
      </c>
      <c r="N2265">
        <f t="shared" si="70"/>
        <v>3</v>
      </c>
      <c r="O2265" t="str">
        <f t="shared" si="71"/>
        <v>Wednesday</v>
      </c>
      <c r="P2265" s="14">
        <v>0.35986622073578595</v>
      </c>
    </row>
    <row r="2266" spans="1:16" x14ac:dyDescent="0.35">
      <c r="A2266">
        <v>2265</v>
      </c>
      <c r="B2266" t="s">
        <v>352</v>
      </c>
      <c r="C2266" t="s">
        <v>30</v>
      </c>
      <c r="D2266" t="s">
        <v>5354</v>
      </c>
      <c r="E2266" s="3">
        <v>40800</v>
      </c>
      <c r="F2266" t="s">
        <v>2522</v>
      </c>
      <c r="G2266" t="s">
        <v>41</v>
      </c>
      <c r="H2266" s="3">
        <v>40805</v>
      </c>
      <c r="I2266" s="3">
        <v>40805</v>
      </c>
      <c r="J2266">
        <v>5</v>
      </c>
      <c r="K2266" t="s">
        <v>8400</v>
      </c>
      <c r="L2266" s="5">
        <v>58.984999999999999</v>
      </c>
      <c r="M2266">
        <v>2011</v>
      </c>
      <c r="N2266">
        <f t="shared" si="70"/>
        <v>0</v>
      </c>
      <c r="O2266" t="str">
        <f t="shared" si="71"/>
        <v>Wednesday</v>
      </c>
      <c r="P2266" s="14">
        <v>0.10818674816262504</v>
      </c>
    </row>
    <row r="2267" spans="1:16" x14ac:dyDescent="0.35">
      <c r="A2267">
        <v>2266</v>
      </c>
      <c r="B2267" t="s">
        <v>1726</v>
      </c>
      <c r="C2267" t="s">
        <v>30</v>
      </c>
      <c r="D2267" t="s">
        <v>5356</v>
      </c>
      <c r="E2267" s="3">
        <v>41043</v>
      </c>
      <c r="F2267" t="s">
        <v>2106</v>
      </c>
      <c r="G2267" t="s">
        <v>155</v>
      </c>
      <c r="H2267" s="3">
        <v>41045</v>
      </c>
      <c r="I2267" s="3">
        <v>41045</v>
      </c>
      <c r="J2267">
        <v>2</v>
      </c>
      <c r="K2267" t="s">
        <v>8400</v>
      </c>
      <c r="L2267" s="5">
        <v>0.55700000000000005</v>
      </c>
      <c r="M2267">
        <v>2012</v>
      </c>
      <c r="N2267">
        <f t="shared" si="70"/>
        <v>0</v>
      </c>
      <c r="O2267" t="str">
        <f t="shared" si="71"/>
        <v>Monday</v>
      </c>
      <c r="P2267" s="14">
        <v>-8.1643708404271806E-2</v>
      </c>
    </row>
    <row r="2268" spans="1:16" x14ac:dyDescent="0.35">
      <c r="A2268">
        <v>2267</v>
      </c>
      <c r="B2268" t="s">
        <v>1726</v>
      </c>
      <c r="C2268" t="s">
        <v>30</v>
      </c>
      <c r="D2268" t="s">
        <v>5356</v>
      </c>
      <c r="E2268" s="3">
        <v>41043</v>
      </c>
      <c r="F2268" t="s">
        <v>3104</v>
      </c>
      <c r="G2268" t="s">
        <v>155</v>
      </c>
      <c r="H2268" s="3">
        <v>41045</v>
      </c>
      <c r="I2268" s="3">
        <v>41047</v>
      </c>
      <c r="J2268">
        <v>4</v>
      </c>
      <c r="K2268" t="s">
        <v>8399</v>
      </c>
      <c r="L2268" s="5">
        <v>2.7450000000000001</v>
      </c>
      <c r="M2268">
        <v>2012</v>
      </c>
      <c r="N2268">
        <f t="shared" si="70"/>
        <v>2</v>
      </c>
      <c r="O2268" t="str">
        <f t="shared" si="71"/>
        <v>Monday</v>
      </c>
      <c r="P2268" s="14">
        <v>0.51333333333333331</v>
      </c>
    </row>
    <row r="2269" spans="1:16" x14ac:dyDescent="0.35">
      <c r="A2269">
        <v>2268</v>
      </c>
      <c r="B2269" t="s">
        <v>1759</v>
      </c>
      <c r="C2269" t="s">
        <v>84</v>
      </c>
      <c r="D2269" t="s">
        <v>5357</v>
      </c>
      <c r="E2269" s="3">
        <v>40935</v>
      </c>
      <c r="F2269" t="s">
        <v>3721</v>
      </c>
      <c r="G2269" t="s">
        <v>41</v>
      </c>
      <c r="H2269" s="3">
        <v>40940</v>
      </c>
      <c r="I2269" s="3">
        <v>40940</v>
      </c>
      <c r="J2269">
        <v>5</v>
      </c>
      <c r="K2269" t="s">
        <v>8400</v>
      </c>
      <c r="L2269" s="5">
        <v>17.774999999999999</v>
      </c>
      <c r="M2269">
        <v>2012</v>
      </c>
      <c r="N2269">
        <f t="shared" si="70"/>
        <v>0</v>
      </c>
      <c r="O2269" t="str">
        <f t="shared" si="71"/>
        <v>Friday</v>
      </c>
      <c r="P2269" s="14">
        <v>3.9884393063583816E-2</v>
      </c>
    </row>
    <row r="2270" spans="1:16" x14ac:dyDescent="0.35">
      <c r="A2270">
        <v>2269</v>
      </c>
      <c r="B2270" t="s">
        <v>4859</v>
      </c>
      <c r="C2270" t="s">
        <v>44</v>
      </c>
      <c r="D2270" t="s">
        <v>5358</v>
      </c>
      <c r="E2270" s="3">
        <v>41603</v>
      </c>
      <c r="F2270" t="s">
        <v>3672</v>
      </c>
      <c r="G2270" t="s">
        <v>41</v>
      </c>
      <c r="H2270" s="3">
        <v>41608</v>
      </c>
      <c r="I2270" s="3">
        <v>41608</v>
      </c>
      <c r="J2270">
        <v>5</v>
      </c>
      <c r="K2270" t="s">
        <v>8400</v>
      </c>
      <c r="L2270" s="5">
        <v>3.4129999999999998</v>
      </c>
      <c r="M2270">
        <v>2013</v>
      </c>
      <c r="N2270">
        <f t="shared" si="70"/>
        <v>0</v>
      </c>
      <c r="O2270" t="str">
        <f t="shared" si="71"/>
        <v>Monday</v>
      </c>
      <c r="P2270" s="14">
        <v>0.44000000000000006</v>
      </c>
    </row>
    <row r="2271" spans="1:16" x14ac:dyDescent="0.35">
      <c r="A2271">
        <v>2270</v>
      </c>
      <c r="B2271" t="s">
        <v>4859</v>
      </c>
      <c r="C2271" t="s">
        <v>44</v>
      </c>
      <c r="D2271" t="s">
        <v>5358</v>
      </c>
      <c r="E2271" s="3">
        <v>41603</v>
      </c>
      <c r="F2271" t="s">
        <v>5360</v>
      </c>
      <c r="G2271" t="s">
        <v>41</v>
      </c>
      <c r="H2271" s="3">
        <v>41608</v>
      </c>
      <c r="I2271" s="3">
        <v>41608</v>
      </c>
      <c r="J2271">
        <v>5</v>
      </c>
      <c r="K2271" t="s">
        <v>8400</v>
      </c>
      <c r="L2271" s="5">
        <v>11.115</v>
      </c>
      <c r="M2271">
        <v>2013</v>
      </c>
      <c r="N2271">
        <f t="shared" si="70"/>
        <v>0</v>
      </c>
      <c r="O2271" t="str">
        <f t="shared" si="71"/>
        <v>Monday</v>
      </c>
      <c r="P2271" s="14">
        <v>0.3606030150753769</v>
      </c>
    </row>
    <row r="2272" spans="1:16" x14ac:dyDescent="0.35">
      <c r="A2272">
        <v>2271</v>
      </c>
      <c r="B2272" t="s">
        <v>1578</v>
      </c>
      <c r="C2272" t="s">
        <v>44</v>
      </c>
      <c r="D2272" t="s">
        <v>5361</v>
      </c>
      <c r="E2272" s="3">
        <v>41472</v>
      </c>
      <c r="F2272" t="s">
        <v>1317</v>
      </c>
      <c r="G2272" t="s">
        <v>242</v>
      </c>
      <c r="H2272" s="3">
        <v>41472</v>
      </c>
      <c r="I2272" s="3">
        <v>41472</v>
      </c>
      <c r="J2272">
        <v>0</v>
      </c>
      <c r="K2272" t="s">
        <v>8400</v>
      </c>
      <c r="L2272" s="5">
        <v>4.3970000000000002</v>
      </c>
      <c r="M2272">
        <v>2013</v>
      </c>
      <c r="N2272">
        <f t="shared" si="70"/>
        <v>0</v>
      </c>
      <c r="O2272" t="str">
        <f t="shared" si="71"/>
        <v>Wednesday</v>
      </c>
      <c r="P2272" s="14">
        <v>0.44076923076923075</v>
      </c>
    </row>
    <row r="2273" spans="1:16" x14ac:dyDescent="0.35">
      <c r="A2273">
        <v>2272</v>
      </c>
      <c r="B2273" t="s">
        <v>4518</v>
      </c>
      <c r="C2273" t="s">
        <v>84</v>
      </c>
      <c r="D2273" t="s">
        <v>5362</v>
      </c>
      <c r="E2273" s="3">
        <v>41998</v>
      </c>
      <c r="F2273" t="s">
        <v>291</v>
      </c>
      <c r="G2273" t="s">
        <v>155</v>
      </c>
      <c r="H2273" s="3">
        <v>42000</v>
      </c>
      <c r="I2273" s="3">
        <v>42000</v>
      </c>
      <c r="J2273">
        <v>2</v>
      </c>
      <c r="K2273" t="s">
        <v>8400</v>
      </c>
      <c r="L2273" s="5">
        <v>85.072999999999993</v>
      </c>
      <c r="M2273">
        <v>2014</v>
      </c>
      <c r="N2273">
        <f t="shared" si="70"/>
        <v>0</v>
      </c>
      <c r="O2273" t="str">
        <f t="shared" si="71"/>
        <v>Thursday</v>
      </c>
      <c r="P2273" s="14">
        <v>0.39</v>
      </c>
    </row>
    <row r="2274" spans="1:16" x14ac:dyDescent="0.35">
      <c r="A2274">
        <v>2273</v>
      </c>
      <c r="B2274" t="s">
        <v>4113</v>
      </c>
      <c r="C2274" t="s">
        <v>44</v>
      </c>
      <c r="D2274" t="s">
        <v>5364</v>
      </c>
      <c r="E2274" s="3">
        <v>41087</v>
      </c>
      <c r="F2274" t="s">
        <v>5366</v>
      </c>
      <c r="G2274" t="s">
        <v>41</v>
      </c>
      <c r="H2274" s="3">
        <v>41092</v>
      </c>
      <c r="I2274" s="3">
        <v>41092</v>
      </c>
      <c r="J2274">
        <v>5</v>
      </c>
      <c r="K2274" t="s">
        <v>8400</v>
      </c>
      <c r="L2274" s="5">
        <v>2.5920000000000001</v>
      </c>
      <c r="M2274">
        <v>2012</v>
      </c>
      <c r="N2274">
        <f t="shared" si="70"/>
        <v>0</v>
      </c>
      <c r="O2274" t="str">
        <f t="shared" si="71"/>
        <v>Wednesday</v>
      </c>
      <c r="P2274" s="14">
        <v>-0.31502486016159104</v>
      </c>
    </row>
    <row r="2275" spans="1:16" x14ac:dyDescent="0.35">
      <c r="A2275">
        <v>2274</v>
      </c>
      <c r="B2275" t="s">
        <v>4581</v>
      </c>
      <c r="C2275" t="s">
        <v>199</v>
      </c>
      <c r="D2275" t="s">
        <v>5367</v>
      </c>
      <c r="E2275" s="3">
        <v>41556</v>
      </c>
      <c r="F2275" t="s">
        <v>2389</v>
      </c>
      <c r="G2275" t="s">
        <v>139</v>
      </c>
      <c r="H2275" s="3">
        <v>41559</v>
      </c>
      <c r="I2275" s="3">
        <v>41559</v>
      </c>
      <c r="J2275">
        <v>3</v>
      </c>
      <c r="K2275" t="s">
        <v>8400</v>
      </c>
      <c r="L2275" s="5">
        <v>0.85599999999999998</v>
      </c>
      <c r="M2275">
        <v>2013</v>
      </c>
      <c r="N2275">
        <f t="shared" si="70"/>
        <v>0</v>
      </c>
      <c r="O2275" t="str">
        <f t="shared" si="71"/>
        <v>Wednesday</v>
      </c>
      <c r="P2275" s="14">
        <v>-1.4358647096362477E-2</v>
      </c>
    </row>
    <row r="2276" spans="1:16" x14ac:dyDescent="0.35">
      <c r="A2276">
        <v>2275</v>
      </c>
      <c r="B2276" t="s">
        <v>4581</v>
      </c>
      <c r="C2276" t="s">
        <v>199</v>
      </c>
      <c r="D2276" t="s">
        <v>5367</v>
      </c>
      <c r="E2276" s="3">
        <v>41556</v>
      </c>
      <c r="F2276" t="s">
        <v>5369</v>
      </c>
      <c r="G2276" t="s">
        <v>139</v>
      </c>
      <c r="H2276" s="3">
        <v>41559</v>
      </c>
      <c r="I2276" s="3">
        <v>41559</v>
      </c>
      <c r="J2276">
        <v>3</v>
      </c>
      <c r="K2276" t="s">
        <v>8400</v>
      </c>
      <c r="L2276" s="5">
        <v>3.1139999999999999</v>
      </c>
      <c r="M2276">
        <v>2013</v>
      </c>
      <c r="N2276">
        <f t="shared" si="70"/>
        <v>0</v>
      </c>
      <c r="O2276" t="str">
        <f t="shared" si="71"/>
        <v>Wednesday</v>
      </c>
      <c r="P2276" s="14">
        <v>0.36864710093056552</v>
      </c>
    </row>
    <row r="2277" spans="1:16" x14ac:dyDescent="0.35">
      <c r="A2277">
        <v>2276</v>
      </c>
      <c r="B2277" t="s">
        <v>1620</v>
      </c>
      <c r="C2277" t="s">
        <v>44</v>
      </c>
      <c r="D2277" t="s">
        <v>5370</v>
      </c>
      <c r="E2277" s="3">
        <v>40809</v>
      </c>
      <c r="F2277" t="s">
        <v>5326</v>
      </c>
      <c r="G2277" t="s">
        <v>139</v>
      </c>
      <c r="H2277" s="3">
        <v>40812</v>
      </c>
      <c r="I2277" s="3">
        <v>40814</v>
      </c>
      <c r="J2277">
        <v>5</v>
      </c>
      <c r="K2277" t="s">
        <v>8399</v>
      </c>
      <c r="L2277" s="5">
        <v>20.741</v>
      </c>
      <c r="M2277">
        <v>2011</v>
      </c>
      <c r="N2277">
        <f t="shared" si="70"/>
        <v>2</v>
      </c>
      <c r="O2277" t="str">
        <f t="shared" si="71"/>
        <v>Friday</v>
      </c>
      <c r="P2277" s="14">
        <v>0.04</v>
      </c>
    </row>
    <row r="2278" spans="1:16" x14ac:dyDescent="0.35">
      <c r="A2278">
        <v>2277</v>
      </c>
      <c r="B2278" t="s">
        <v>1620</v>
      </c>
      <c r="C2278" t="s">
        <v>44</v>
      </c>
      <c r="D2278" t="s">
        <v>5370</v>
      </c>
      <c r="E2278" s="3">
        <v>40809</v>
      </c>
      <c r="F2278" t="s">
        <v>3693</v>
      </c>
      <c r="G2278" t="s">
        <v>139</v>
      </c>
      <c r="H2278" s="3">
        <v>40812</v>
      </c>
      <c r="I2278" s="3">
        <v>40814</v>
      </c>
      <c r="J2278">
        <v>5</v>
      </c>
      <c r="K2278" t="s">
        <v>8399</v>
      </c>
      <c r="L2278" s="5">
        <v>63.31</v>
      </c>
      <c r="M2278">
        <v>2011</v>
      </c>
      <c r="N2278">
        <f t="shared" si="70"/>
        <v>2</v>
      </c>
      <c r="O2278" t="str">
        <f t="shared" si="71"/>
        <v>Friday</v>
      </c>
      <c r="P2278" s="14">
        <v>0.3198053527980535</v>
      </c>
    </row>
    <row r="2279" spans="1:16" x14ac:dyDescent="0.35">
      <c r="A2279">
        <v>2278</v>
      </c>
      <c r="B2279" t="s">
        <v>1620</v>
      </c>
      <c r="C2279" t="s">
        <v>44</v>
      </c>
      <c r="D2279" t="s">
        <v>5370</v>
      </c>
      <c r="E2279" s="3">
        <v>40809</v>
      </c>
      <c r="F2279" t="s">
        <v>3507</v>
      </c>
      <c r="G2279" t="s">
        <v>139</v>
      </c>
      <c r="H2279" s="3">
        <v>40812</v>
      </c>
      <c r="I2279" s="3">
        <v>40815</v>
      </c>
      <c r="J2279">
        <v>6</v>
      </c>
      <c r="K2279" t="s">
        <v>8399</v>
      </c>
      <c r="L2279" s="5">
        <v>66.39</v>
      </c>
      <c r="M2279">
        <v>2011</v>
      </c>
      <c r="N2279">
        <f t="shared" si="70"/>
        <v>3</v>
      </c>
      <c r="O2279" t="str">
        <f t="shared" si="71"/>
        <v>Friday</v>
      </c>
      <c r="P2279" s="14">
        <v>0.27975352112676055</v>
      </c>
    </row>
    <row r="2280" spans="1:16" x14ac:dyDescent="0.35">
      <c r="A2280">
        <v>2279</v>
      </c>
      <c r="B2280" t="s">
        <v>1132</v>
      </c>
      <c r="C2280" t="s">
        <v>30</v>
      </c>
      <c r="D2280" t="s">
        <v>5371</v>
      </c>
      <c r="E2280" s="3">
        <v>40883</v>
      </c>
      <c r="F2280" t="s">
        <v>3989</v>
      </c>
      <c r="G2280" t="s">
        <v>139</v>
      </c>
      <c r="H2280" s="3">
        <v>40886</v>
      </c>
      <c r="I2280" s="3">
        <v>40887</v>
      </c>
      <c r="J2280">
        <v>4</v>
      </c>
      <c r="K2280" t="s">
        <v>8399</v>
      </c>
      <c r="L2280" s="5">
        <v>36.308</v>
      </c>
      <c r="M2280">
        <v>2011</v>
      </c>
      <c r="N2280">
        <f t="shared" si="70"/>
        <v>1</v>
      </c>
      <c r="O2280" t="str">
        <f t="shared" si="71"/>
        <v>Tuesday</v>
      </c>
      <c r="P2280" s="14">
        <v>-0.1920939125794833</v>
      </c>
    </row>
    <row r="2281" spans="1:16" x14ac:dyDescent="0.35">
      <c r="A2281">
        <v>2280</v>
      </c>
      <c r="B2281" t="s">
        <v>3072</v>
      </c>
      <c r="C2281" t="s">
        <v>44</v>
      </c>
      <c r="D2281" t="s">
        <v>5374</v>
      </c>
      <c r="E2281" s="3">
        <v>41029</v>
      </c>
      <c r="F2281" t="s">
        <v>3809</v>
      </c>
      <c r="G2281" t="s">
        <v>242</v>
      </c>
      <c r="H2281" s="3">
        <v>41029</v>
      </c>
      <c r="I2281" s="3">
        <v>41029</v>
      </c>
      <c r="J2281">
        <v>0</v>
      </c>
      <c r="K2281" t="s">
        <v>8400</v>
      </c>
      <c r="L2281" s="5">
        <v>21.896000000000001</v>
      </c>
      <c r="M2281">
        <v>2012</v>
      </c>
      <c r="N2281">
        <f t="shared" si="70"/>
        <v>0</v>
      </c>
      <c r="O2281" t="str">
        <f t="shared" si="71"/>
        <v>Monday</v>
      </c>
      <c r="P2281" s="14">
        <v>2.9318181818181823E-2</v>
      </c>
    </row>
    <row r="2282" spans="1:16" x14ac:dyDescent="0.35">
      <c r="A2282">
        <v>2281</v>
      </c>
      <c r="B2282" t="s">
        <v>3072</v>
      </c>
      <c r="C2282" t="s">
        <v>44</v>
      </c>
      <c r="D2282" t="s">
        <v>5374</v>
      </c>
      <c r="E2282" s="3">
        <v>41029</v>
      </c>
      <c r="F2282" t="s">
        <v>5360</v>
      </c>
      <c r="G2282" t="s">
        <v>242</v>
      </c>
      <c r="H2282" s="3">
        <v>41029</v>
      </c>
      <c r="I2282" s="3">
        <v>41029</v>
      </c>
      <c r="J2282">
        <v>0</v>
      </c>
      <c r="K2282" t="s">
        <v>8400</v>
      </c>
      <c r="L2282" s="5">
        <v>26.771000000000001</v>
      </c>
      <c r="M2282">
        <v>2012</v>
      </c>
      <c r="N2282">
        <f t="shared" si="70"/>
        <v>0</v>
      </c>
      <c r="O2282" t="str">
        <f t="shared" si="71"/>
        <v>Monday</v>
      </c>
      <c r="P2282" s="14">
        <v>0.3596992481203008</v>
      </c>
    </row>
    <row r="2283" spans="1:16" x14ac:dyDescent="0.35">
      <c r="A2283">
        <v>2282</v>
      </c>
      <c r="B2283" t="s">
        <v>2941</v>
      </c>
      <c r="C2283" t="s">
        <v>84</v>
      </c>
      <c r="D2283" t="s">
        <v>5375</v>
      </c>
      <c r="E2283" s="3">
        <v>41166</v>
      </c>
      <c r="F2283" t="s">
        <v>921</v>
      </c>
      <c r="G2283" t="s">
        <v>41</v>
      </c>
      <c r="H2283" s="3">
        <v>41171</v>
      </c>
      <c r="I2283" s="3">
        <v>41171</v>
      </c>
      <c r="J2283">
        <v>5</v>
      </c>
      <c r="K2283" t="s">
        <v>8400</v>
      </c>
      <c r="L2283" s="5">
        <v>9.3330000000000002</v>
      </c>
      <c r="M2283">
        <v>2012</v>
      </c>
      <c r="N2283">
        <f t="shared" si="70"/>
        <v>0</v>
      </c>
      <c r="O2283" t="str">
        <f t="shared" si="71"/>
        <v>Friday</v>
      </c>
      <c r="P2283" s="14">
        <v>0.04</v>
      </c>
    </row>
    <row r="2284" spans="1:16" x14ac:dyDescent="0.35">
      <c r="A2284">
        <v>2283</v>
      </c>
      <c r="B2284" t="s">
        <v>5377</v>
      </c>
      <c r="C2284" t="s">
        <v>44</v>
      </c>
      <c r="D2284" t="s">
        <v>5379</v>
      </c>
      <c r="E2284" s="3">
        <v>41249</v>
      </c>
      <c r="F2284" t="s">
        <v>1414</v>
      </c>
      <c r="G2284" t="s">
        <v>155</v>
      </c>
      <c r="H2284" s="3">
        <v>41251</v>
      </c>
      <c r="I2284" s="3">
        <v>41251</v>
      </c>
      <c r="J2284">
        <v>2</v>
      </c>
      <c r="K2284" t="s">
        <v>8400</v>
      </c>
      <c r="L2284" s="5">
        <v>483.25700000000001</v>
      </c>
      <c r="M2284">
        <v>2012</v>
      </c>
      <c r="N2284">
        <f t="shared" si="70"/>
        <v>0</v>
      </c>
      <c r="O2284" t="str">
        <f t="shared" si="71"/>
        <v>Thursday</v>
      </c>
      <c r="P2284" s="14">
        <v>0.42999129677980846</v>
      </c>
    </row>
    <row r="2285" spans="1:16" x14ac:dyDescent="0.35">
      <c r="A2285">
        <v>2284</v>
      </c>
      <c r="B2285" t="s">
        <v>5381</v>
      </c>
      <c r="C2285" t="s">
        <v>84</v>
      </c>
      <c r="D2285" t="s">
        <v>5382</v>
      </c>
      <c r="E2285" s="3">
        <v>41674</v>
      </c>
      <c r="F2285" t="s">
        <v>1486</v>
      </c>
      <c r="G2285" t="s">
        <v>41</v>
      </c>
      <c r="H2285" s="3">
        <v>41679</v>
      </c>
      <c r="I2285" s="3">
        <v>41679</v>
      </c>
      <c r="J2285">
        <v>5</v>
      </c>
      <c r="K2285" t="s">
        <v>8400</v>
      </c>
      <c r="L2285" s="5">
        <v>4.8730000000000002</v>
      </c>
      <c r="M2285">
        <v>2014</v>
      </c>
      <c r="N2285">
        <f t="shared" si="70"/>
        <v>0</v>
      </c>
      <c r="O2285" t="str">
        <f t="shared" si="71"/>
        <v>Tuesday</v>
      </c>
      <c r="P2285" s="14">
        <v>0.16073431075300079</v>
      </c>
    </row>
    <row r="2286" spans="1:16" x14ac:dyDescent="0.35">
      <c r="A2286">
        <v>2285</v>
      </c>
      <c r="B2286" t="s">
        <v>5159</v>
      </c>
      <c r="C2286" t="s">
        <v>30</v>
      </c>
      <c r="D2286" t="s">
        <v>5383</v>
      </c>
      <c r="E2286" s="3">
        <v>41229</v>
      </c>
      <c r="F2286" t="s">
        <v>3426</v>
      </c>
      <c r="G2286" t="s">
        <v>41</v>
      </c>
      <c r="H2286" s="3">
        <v>41234</v>
      </c>
      <c r="I2286" s="3">
        <v>41236</v>
      </c>
      <c r="J2286">
        <v>7</v>
      </c>
      <c r="K2286" t="s">
        <v>8399</v>
      </c>
      <c r="L2286" s="5">
        <v>67.930999999999997</v>
      </c>
      <c r="M2286">
        <v>2012</v>
      </c>
      <c r="N2286">
        <f t="shared" si="70"/>
        <v>2</v>
      </c>
      <c r="O2286" t="str">
        <f t="shared" si="71"/>
        <v>Friday</v>
      </c>
      <c r="P2286" s="14">
        <v>7.6083791777127388E-2</v>
      </c>
    </row>
    <row r="2287" spans="1:16" x14ac:dyDescent="0.35">
      <c r="A2287">
        <v>2286</v>
      </c>
      <c r="B2287" t="s">
        <v>5159</v>
      </c>
      <c r="C2287" t="s">
        <v>30</v>
      </c>
      <c r="D2287" t="s">
        <v>5383</v>
      </c>
      <c r="E2287" s="3">
        <v>41229</v>
      </c>
      <c r="F2287" t="s">
        <v>5007</v>
      </c>
      <c r="G2287" t="s">
        <v>41</v>
      </c>
      <c r="H2287" s="3">
        <v>41234</v>
      </c>
      <c r="I2287" s="3">
        <v>41237</v>
      </c>
      <c r="J2287">
        <v>8</v>
      </c>
      <c r="K2287" t="s">
        <v>8399</v>
      </c>
      <c r="L2287" s="5">
        <v>13.773999999999999</v>
      </c>
      <c r="M2287">
        <v>2012</v>
      </c>
      <c r="N2287">
        <f t="shared" si="70"/>
        <v>3</v>
      </c>
      <c r="O2287" t="str">
        <f t="shared" si="71"/>
        <v>Friday</v>
      </c>
      <c r="P2287" s="14">
        <v>0.48243243243243245</v>
      </c>
    </row>
    <row r="2288" spans="1:16" x14ac:dyDescent="0.35">
      <c r="A2288">
        <v>2287</v>
      </c>
      <c r="B2288" t="s">
        <v>5159</v>
      </c>
      <c r="C2288" t="s">
        <v>30</v>
      </c>
      <c r="D2288" t="s">
        <v>5383</v>
      </c>
      <c r="E2288" s="3">
        <v>41229</v>
      </c>
      <c r="F2288" t="s">
        <v>2282</v>
      </c>
      <c r="G2288" t="s">
        <v>41</v>
      </c>
      <c r="H2288" s="3">
        <v>41234</v>
      </c>
      <c r="I2288" s="3">
        <v>41235</v>
      </c>
      <c r="J2288">
        <v>6</v>
      </c>
      <c r="K2288" t="s">
        <v>8399</v>
      </c>
      <c r="L2288" s="5">
        <v>9.7100000000000009</v>
      </c>
      <c r="M2288">
        <v>2012</v>
      </c>
      <c r="N2288">
        <f t="shared" si="70"/>
        <v>1</v>
      </c>
      <c r="O2288" t="str">
        <f t="shared" si="71"/>
        <v>Friday</v>
      </c>
      <c r="P2288" s="14">
        <v>0.39937499999999998</v>
      </c>
    </row>
    <row r="2289" spans="1:16" x14ac:dyDescent="0.35">
      <c r="A2289">
        <v>2288</v>
      </c>
      <c r="B2289" t="s">
        <v>5159</v>
      </c>
      <c r="C2289" t="s">
        <v>30</v>
      </c>
      <c r="D2289" t="s">
        <v>5383</v>
      </c>
      <c r="E2289" s="3">
        <v>41229</v>
      </c>
      <c r="F2289" t="s">
        <v>991</v>
      </c>
      <c r="G2289" t="s">
        <v>41</v>
      </c>
      <c r="H2289" s="3">
        <v>41234</v>
      </c>
      <c r="I2289" s="3">
        <v>41237</v>
      </c>
      <c r="J2289">
        <v>8</v>
      </c>
      <c r="K2289" t="s">
        <v>8399</v>
      </c>
      <c r="L2289" s="5">
        <v>87.721999999999994</v>
      </c>
      <c r="M2289">
        <v>2012</v>
      </c>
      <c r="N2289">
        <f t="shared" si="70"/>
        <v>3</v>
      </c>
      <c r="O2289" t="str">
        <f t="shared" si="71"/>
        <v>Friday</v>
      </c>
      <c r="P2289" s="14">
        <v>0.11513312133948284</v>
      </c>
    </row>
    <row r="2290" spans="1:16" x14ac:dyDescent="0.35">
      <c r="A2290">
        <v>2289</v>
      </c>
      <c r="B2290" t="s">
        <v>4482</v>
      </c>
      <c r="C2290" t="s">
        <v>30</v>
      </c>
      <c r="D2290" t="s">
        <v>5384</v>
      </c>
      <c r="E2290" s="3">
        <v>41498</v>
      </c>
      <c r="F2290" t="s">
        <v>5129</v>
      </c>
      <c r="G2290" t="s">
        <v>139</v>
      </c>
      <c r="H2290" s="3">
        <v>41501</v>
      </c>
      <c r="I2290" s="3">
        <v>41501</v>
      </c>
      <c r="J2290">
        <v>3</v>
      </c>
      <c r="K2290" t="s">
        <v>8400</v>
      </c>
      <c r="L2290" s="5">
        <v>88.195999999999998</v>
      </c>
      <c r="M2290">
        <v>2013</v>
      </c>
      <c r="N2290">
        <f t="shared" si="70"/>
        <v>0</v>
      </c>
      <c r="O2290" t="str">
        <f t="shared" si="71"/>
        <v>Monday</v>
      </c>
      <c r="P2290" s="14">
        <v>0.29876639817465861</v>
      </c>
    </row>
    <row r="2291" spans="1:16" x14ac:dyDescent="0.35">
      <c r="A2291">
        <v>2290</v>
      </c>
      <c r="B2291" t="s">
        <v>1665</v>
      </c>
      <c r="C2291" t="s">
        <v>30</v>
      </c>
      <c r="D2291" t="s">
        <v>5385</v>
      </c>
      <c r="E2291" s="3">
        <v>41800</v>
      </c>
      <c r="F2291" t="s">
        <v>1632</v>
      </c>
      <c r="G2291" t="s">
        <v>41</v>
      </c>
      <c r="H2291" s="3">
        <v>41805</v>
      </c>
      <c r="I2291" s="3">
        <v>41807</v>
      </c>
      <c r="J2291">
        <v>7</v>
      </c>
      <c r="K2291" t="s">
        <v>8399</v>
      </c>
      <c r="L2291" s="5">
        <v>4.569</v>
      </c>
      <c r="M2291">
        <v>2014</v>
      </c>
      <c r="N2291">
        <f t="shared" si="70"/>
        <v>2</v>
      </c>
      <c r="O2291" t="str">
        <f t="shared" si="71"/>
        <v>Tuesday</v>
      </c>
      <c r="P2291" s="14">
        <v>6.904109589041095E-2</v>
      </c>
    </row>
    <row r="2292" spans="1:16" x14ac:dyDescent="0.35">
      <c r="A2292">
        <v>2291</v>
      </c>
      <c r="B2292" t="s">
        <v>5387</v>
      </c>
      <c r="C2292" t="s">
        <v>44</v>
      </c>
      <c r="D2292" t="s">
        <v>5388</v>
      </c>
      <c r="E2292" s="3">
        <v>40637</v>
      </c>
      <c r="F2292" t="s">
        <v>130</v>
      </c>
      <c r="G2292" t="s">
        <v>242</v>
      </c>
      <c r="H2292" s="3">
        <v>40637</v>
      </c>
      <c r="I2292" s="3">
        <v>40637</v>
      </c>
      <c r="J2292">
        <v>0</v>
      </c>
      <c r="K2292" t="s">
        <v>8400</v>
      </c>
      <c r="L2292" s="5">
        <v>154.31100000000001</v>
      </c>
      <c r="M2292">
        <v>2011</v>
      </c>
      <c r="N2292">
        <f t="shared" si="70"/>
        <v>0</v>
      </c>
      <c r="O2292" t="str">
        <f t="shared" si="71"/>
        <v>Monday</v>
      </c>
      <c r="P2292" s="14">
        <v>0.47976608187134506</v>
      </c>
    </row>
    <row r="2293" spans="1:16" x14ac:dyDescent="0.35">
      <c r="A2293">
        <v>2292</v>
      </c>
      <c r="B2293" t="s">
        <v>5387</v>
      </c>
      <c r="C2293" t="s">
        <v>44</v>
      </c>
      <c r="D2293" t="s">
        <v>5388</v>
      </c>
      <c r="E2293" s="3">
        <v>40637</v>
      </c>
      <c r="F2293" t="s">
        <v>4966</v>
      </c>
      <c r="G2293" t="s">
        <v>242</v>
      </c>
      <c r="H2293" s="3">
        <v>40637</v>
      </c>
      <c r="I2293" s="3">
        <v>40637</v>
      </c>
      <c r="J2293">
        <v>0</v>
      </c>
      <c r="K2293" t="s">
        <v>8400</v>
      </c>
      <c r="L2293" s="5">
        <v>21.561</v>
      </c>
      <c r="M2293">
        <v>2011</v>
      </c>
      <c r="N2293">
        <f t="shared" si="70"/>
        <v>0</v>
      </c>
      <c r="O2293" t="str">
        <f t="shared" si="71"/>
        <v>Monday</v>
      </c>
      <c r="P2293" s="14">
        <v>0.33866666666666667</v>
      </c>
    </row>
    <row r="2294" spans="1:16" x14ac:dyDescent="0.35">
      <c r="A2294">
        <v>2293</v>
      </c>
      <c r="B2294" t="s">
        <v>5387</v>
      </c>
      <c r="C2294" t="s">
        <v>44</v>
      </c>
      <c r="D2294" t="s">
        <v>5388</v>
      </c>
      <c r="E2294" s="3">
        <v>40637</v>
      </c>
      <c r="F2294" t="s">
        <v>3009</v>
      </c>
      <c r="G2294" t="s">
        <v>242</v>
      </c>
      <c r="H2294" s="3">
        <v>40637</v>
      </c>
      <c r="I2294" s="3">
        <v>40637</v>
      </c>
      <c r="J2294">
        <v>0</v>
      </c>
      <c r="K2294" t="s">
        <v>8400</v>
      </c>
      <c r="L2294" s="5">
        <v>126.767</v>
      </c>
      <c r="M2294">
        <v>2011</v>
      </c>
      <c r="N2294">
        <f t="shared" si="70"/>
        <v>0</v>
      </c>
      <c r="O2294" t="str">
        <f t="shared" si="71"/>
        <v>Monday</v>
      </c>
      <c r="P2294" s="14">
        <v>0.30863011453897887</v>
      </c>
    </row>
    <row r="2295" spans="1:16" x14ac:dyDescent="0.35">
      <c r="A2295">
        <v>2294</v>
      </c>
      <c r="B2295" t="s">
        <v>389</v>
      </c>
      <c r="C2295" t="s">
        <v>199</v>
      </c>
      <c r="D2295" t="s">
        <v>5389</v>
      </c>
      <c r="E2295" s="3">
        <v>41719</v>
      </c>
      <c r="F2295" t="s">
        <v>1945</v>
      </c>
      <c r="G2295" t="s">
        <v>41</v>
      </c>
      <c r="H2295" s="3">
        <v>41724</v>
      </c>
      <c r="I2295" s="3">
        <v>41724</v>
      </c>
      <c r="J2295">
        <v>5</v>
      </c>
      <c r="K2295" t="s">
        <v>8400</v>
      </c>
      <c r="L2295" s="5">
        <v>5.3049999999999997</v>
      </c>
      <c r="M2295">
        <v>2014</v>
      </c>
      <c r="N2295">
        <f t="shared" si="70"/>
        <v>0</v>
      </c>
      <c r="O2295" t="str">
        <f t="shared" si="71"/>
        <v>Friday</v>
      </c>
      <c r="P2295" s="14">
        <v>-0.15742128935532232</v>
      </c>
    </row>
    <row r="2296" spans="1:16" x14ac:dyDescent="0.35">
      <c r="A2296">
        <v>2295</v>
      </c>
      <c r="B2296" t="s">
        <v>389</v>
      </c>
      <c r="C2296" t="s">
        <v>199</v>
      </c>
      <c r="D2296" t="s">
        <v>5389</v>
      </c>
      <c r="E2296" s="3">
        <v>41719</v>
      </c>
      <c r="F2296" t="s">
        <v>5391</v>
      </c>
      <c r="G2296" t="s">
        <v>41</v>
      </c>
      <c r="H2296" s="3">
        <v>41724</v>
      </c>
      <c r="I2296" s="3">
        <v>41724</v>
      </c>
      <c r="J2296">
        <v>5</v>
      </c>
      <c r="K2296" t="s">
        <v>8400</v>
      </c>
      <c r="L2296" s="5">
        <v>4.0350000000000001</v>
      </c>
      <c r="M2296">
        <v>2014</v>
      </c>
      <c r="N2296">
        <f t="shared" si="70"/>
        <v>0</v>
      </c>
      <c r="O2296" t="str">
        <f t="shared" si="71"/>
        <v>Friday</v>
      </c>
      <c r="P2296" s="14">
        <v>-0.47378658762504627</v>
      </c>
    </row>
    <row r="2297" spans="1:16" x14ac:dyDescent="0.35">
      <c r="A2297">
        <v>2296</v>
      </c>
      <c r="B2297" t="s">
        <v>4451</v>
      </c>
      <c r="C2297" t="s">
        <v>30</v>
      </c>
      <c r="D2297" t="s">
        <v>5392</v>
      </c>
      <c r="E2297" s="3">
        <v>41817</v>
      </c>
      <c r="F2297" t="s">
        <v>5394</v>
      </c>
      <c r="G2297" t="s">
        <v>41</v>
      </c>
      <c r="H2297" s="3">
        <v>41822</v>
      </c>
      <c r="I2297" s="3">
        <v>41822</v>
      </c>
      <c r="J2297">
        <v>5</v>
      </c>
      <c r="K2297" t="s">
        <v>8400</v>
      </c>
      <c r="L2297" s="5">
        <v>5.9749999999999996</v>
      </c>
      <c r="M2297">
        <v>2014</v>
      </c>
      <c r="N2297">
        <f t="shared" si="70"/>
        <v>0</v>
      </c>
      <c r="O2297" t="str">
        <f t="shared" si="71"/>
        <v>Friday</v>
      </c>
      <c r="P2297" s="14">
        <v>0.33882352941176475</v>
      </c>
    </row>
    <row r="2298" spans="1:16" x14ac:dyDescent="0.35">
      <c r="A2298">
        <v>2297</v>
      </c>
      <c r="B2298" t="s">
        <v>4451</v>
      </c>
      <c r="C2298" t="s">
        <v>30</v>
      </c>
      <c r="D2298" t="s">
        <v>5392</v>
      </c>
      <c r="E2298" s="3">
        <v>41817</v>
      </c>
      <c r="F2298" t="s">
        <v>5396</v>
      </c>
      <c r="G2298" t="s">
        <v>41</v>
      </c>
      <c r="H2298" s="3">
        <v>41822</v>
      </c>
      <c r="I2298" s="3">
        <v>41822</v>
      </c>
      <c r="J2298">
        <v>5</v>
      </c>
      <c r="K2298" t="s">
        <v>8400</v>
      </c>
      <c r="L2298" s="5">
        <v>6.4169999999999998</v>
      </c>
      <c r="M2298">
        <v>2014</v>
      </c>
      <c r="N2298">
        <f t="shared" si="70"/>
        <v>0</v>
      </c>
      <c r="O2298" t="str">
        <f t="shared" si="71"/>
        <v>Friday</v>
      </c>
      <c r="P2298" s="14">
        <v>0.34</v>
      </c>
    </row>
    <row r="2299" spans="1:16" x14ac:dyDescent="0.35">
      <c r="A2299">
        <v>2298</v>
      </c>
      <c r="B2299" t="s">
        <v>4451</v>
      </c>
      <c r="C2299" t="s">
        <v>30</v>
      </c>
      <c r="D2299" t="s">
        <v>5392</v>
      </c>
      <c r="E2299" s="3">
        <v>41817</v>
      </c>
      <c r="F2299" t="s">
        <v>4634</v>
      </c>
      <c r="G2299" t="s">
        <v>41</v>
      </c>
      <c r="H2299" s="3">
        <v>41822</v>
      </c>
      <c r="I2299" s="3">
        <v>41822</v>
      </c>
      <c r="J2299">
        <v>5</v>
      </c>
      <c r="K2299" t="s">
        <v>8400</v>
      </c>
      <c r="L2299" s="5">
        <v>7.3970000000000002</v>
      </c>
      <c r="M2299">
        <v>2014</v>
      </c>
      <c r="N2299">
        <f t="shared" si="70"/>
        <v>0</v>
      </c>
      <c r="O2299" t="str">
        <f t="shared" si="71"/>
        <v>Friday</v>
      </c>
      <c r="P2299" s="14">
        <v>0.18092307692307691</v>
      </c>
    </row>
    <row r="2300" spans="1:16" x14ac:dyDescent="0.35">
      <c r="A2300">
        <v>2299</v>
      </c>
      <c r="B2300" t="s">
        <v>3636</v>
      </c>
      <c r="C2300" t="s">
        <v>84</v>
      </c>
      <c r="D2300" t="s">
        <v>5397</v>
      </c>
      <c r="E2300" s="3">
        <v>41597</v>
      </c>
      <c r="F2300" t="s">
        <v>1649</v>
      </c>
      <c r="G2300" t="s">
        <v>41</v>
      </c>
      <c r="H2300" s="3">
        <v>41602</v>
      </c>
      <c r="I2300" s="3">
        <v>41602</v>
      </c>
      <c r="J2300">
        <v>5</v>
      </c>
      <c r="K2300" t="s">
        <v>8400</v>
      </c>
      <c r="L2300" s="5">
        <v>54.377000000000002</v>
      </c>
      <c r="M2300">
        <v>2013</v>
      </c>
      <c r="N2300">
        <f t="shared" si="70"/>
        <v>0</v>
      </c>
      <c r="O2300" t="str">
        <f t="shared" si="71"/>
        <v>Tuesday</v>
      </c>
      <c r="P2300" s="14">
        <v>2.9929078014184398E-2</v>
      </c>
    </row>
    <row r="2301" spans="1:16" x14ac:dyDescent="0.35">
      <c r="A2301">
        <v>2300</v>
      </c>
      <c r="B2301" t="s">
        <v>5399</v>
      </c>
      <c r="C2301" t="s">
        <v>30</v>
      </c>
      <c r="D2301" t="s">
        <v>5400</v>
      </c>
      <c r="E2301" s="3">
        <v>41227</v>
      </c>
      <c r="F2301" t="s">
        <v>4274</v>
      </c>
      <c r="G2301" t="s">
        <v>139</v>
      </c>
      <c r="H2301" s="3">
        <v>41230</v>
      </c>
      <c r="I2301" s="3">
        <v>41230</v>
      </c>
      <c r="J2301">
        <v>3</v>
      </c>
      <c r="K2301" t="s">
        <v>8400</v>
      </c>
      <c r="L2301" s="5">
        <v>15.134</v>
      </c>
      <c r="M2301">
        <v>2012</v>
      </c>
      <c r="N2301">
        <f t="shared" si="70"/>
        <v>0</v>
      </c>
      <c r="O2301" t="str">
        <f t="shared" si="71"/>
        <v>Wednesday</v>
      </c>
      <c r="P2301" s="14">
        <v>7.7801999155491339E-2</v>
      </c>
    </row>
    <row r="2302" spans="1:16" x14ac:dyDescent="0.35">
      <c r="A2302">
        <v>2301</v>
      </c>
      <c r="B2302" t="s">
        <v>5399</v>
      </c>
      <c r="C2302" t="s">
        <v>30</v>
      </c>
      <c r="D2302" t="s">
        <v>5400</v>
      </c>
      <c r="E2302" s="3">
        <v>41227</v>
      </c>
      <c r="F2302" t="s">
        <v>991</v>
      </c>
      <c r="G2302" t="s">
        <v>139</v>
      </c>
      <c r="H2302" s="3">
        <v>41230</v>
      </c>
      <c r="I2302" s="3">
        <v>41230</v>
      </c>
      <c r="J2302">
        <v>3</v>
      </c>
      <c r="K2302" t="s">
        <v>8400</v>
      </c>
      <c r="L2302" s="5">
        <v>20.754000000000001</v>
      </c>
      <c r="M2302">
        <v>2012</v>
      </c>
      <c r="N2302">
        <f t="shared" si="70"/>
        <v>0</v>
      </c>
      <c r="O2302" t="str">
        <f t="shared" si="71"/>
        <v>Wednesday</v>
      </c>
      <c r="P2302" s="14">
        <v>0.11513312133948282</v>
      </c>
    </row>
    <row r="2303" spans="1:16" x14ac:dyDescent="0.35">
      <c r="A2303">
        <v>2302</v>
      </c>
      <c r="B2303" t="s">
        <v>5402</v>
      </c>
      <c r="C2303" t="s">
        <v>44</v>
      </c>
      <c r="D2303" t="s">
        <v>5404</v>
      </c>
      <c r="E2303" s="3">
        <v>41450</v>
      </c>
      <c r="F2303" t="s">
        <v>2108</v>
      </c>
      <c r="G2303" t="s">
        <v>41</v>
      </c>
      <c r="H2303" s="3">
        <v>41455</v>
      </c>
      <c r="I2303" s="3">
        <v>41458</v>
      </c>
      <c r="J2303">
        <v>8</v>
      </c>
      <c r="K2303" t="s">
        <v>8399</v>
      </c>
      <c r="L2303" s="5">
        <v>14.084</v>
      </c>
      <c r="M2303">
        <v>2013</v>
      </c>
      <c r="N2303">
        <f t="shared" si="70"/>
        <v>3</v>
      </c>
      <c r="O2303" t="str">
        <f t="shared" si="71"/>
        <v>Tuesday</v>
      </c>
      <c r="P2303" s="14">
        <v>0.13973333333333335</v>
      </c>
    </row>
    <row r="2304" spans="1:16" x14ac:dyDescent="0.35">
      <c r="A2304">
        <v>2303</v>
      </c>
      <c r="B2304" t="s">
        <v>5402</v>
      </c>
      <c r="C2304" t="s">
        <v>44</v>
      </c>
      <c r="D2304" t="s">
        <v>5404</v>
      </c>
      <c r="E2304" s="3">
        <v>41450</v>
      </c>
      <c r="F2304" t="s">
        <v>627</v>
      </c>
      <c r="G2304" t="s">
        <v>41</v>
      </c>
      <c r="H2304" s="3">
        <v>41455</v>
      </c>
      <c r="I2304" s="3">
        <v>41455</v>
      </c>
      <c r="J2304">
        <v>5</v>
      </c>
      <c r="K2304" t="s">
        <v>8400</v>
      </c>
      <c r="L2304" s="5">
        <v>99.063000000000002</v>
      </c>
      <c r="M2304">
        <v>2013</v>
      </c>
      <c r="N2304">
        <f t="shared" si="70"/>
        <v>0</v>
      </c>
      <c r="O2304" t="str">
        <f t="shared" si="71"/>
        <v>Tuesday</v>
      </c>
      <c r="P2304" s="14">
        <v>0.47971084337349401</v>
      </c>
    </row>
    <row r="2305" spans="1:16" x14ac:dyDescent="0.35">
      <c r="A2305">
        <v>2304</v>
      </c>
      <c r="B2305" t="s">
        <v>5402</v>
      </c>
      <c r="C2305" t="s">
        <v>44</v>
      </c>
      <c r="D2305" t="s">
        <v>5404</v>
      </c>
      <c r="E2305" s="3">
        <v>41450</v>
      </c>
      <c r="F2305" t="s">
        <v>2510</v>
      </c>
      <c r="G2305" t="s">
        <v>41</v>
      </c>
      <c r="H2305" s="3">
        <v>41455</v>
      </c>
      <c r="I2305" s="3">
        <v>41455</v>
      </c>
      <c r="J2305">
        <v>5</v>
      </c>
      <c r="K2305" t="s">
        <v>8400</v>
      </c>
      <c r="L2305" s="5">
        <v>8.1050000000000004</v>
      </c>
      <c r="M2305">
        <v>2013</v>
      </c>
      <c r="N2305">
        <f t="shared" si="70"/>
        <v>0</v>
      </c>
      <c r="O2305" t="str">
        <f t="shared" si="71"/>
        <v>Tuesday</v>
      </c>
      <c r="P2305" s="14">
        <v>0.3987878787878788</v>
      </c>
    </row>
    <row r="2306" spans="1:16" x14ac:dyDescent="0.35">
      <c r="A2306">
        <v>2305</v>
      </c>
      <c r="B2306" t="s">
        <v>4873</v>
      </c>
      <c r="C2306" t="s">
        <v>30</v>
      </c>
      <c r="D2306" t="s">
        <v>5406</v>
      </c>
      <c r="E2306" s="3">
        <v>40883</v>
      </c>
      <c r="F2306" t="s">
        <v>2359</v>
      </c>
      <c r="G2306" t="s">
        <v>41</v>
      </c>
      <c r="H2306" s="3">
        <v>40888</v>
      </c>
      <c r="I2306" s="3">
        <v>40888</v>
      </c>
      <c r="J2306">
        <v>5</v>
      </c>
      <c r="K2306" t="s">
        <v>8400</v>
      </c>
      <c r="L2306" s="5">
        <v>0.80100000000000005</v>
      </c>
      <c r="M2306">
        <v>2011</v>
      </c>
      <c r="N2306">
        <f t="shared" si="70"/>
        <v>0</v>
      </c>
      <c r="O2306" t="str">
        <f t="shared" si="71"/>
        <v>Tuesday</v>
      </c>
      <c r="P2306" s="14">
        <v>0.30315789473684207</v>
      </c>
    </row>
    <row r="2307" spans="1:16" x14ac:dyDescent="0.35">
      <c r="A2307">
        <v>2306</v>
      </c>
      <c r="B2307" t="s">
        <v>4482</v>
      </c>
      <c r="C2307" t="s">
        <v>44</v>
      </c>
      <c r="D2307" t="s">
        <v>5409</v>
      </c>
      <c r="E2307" s="3">
        <v>41969</v>
      </c>
      <c r="F2307" t="s">
        <v>4598</v>
      </c>
      <c r="G2307" t="s">
        <v>41</v>
      </c>
      <c r="H2307" s="3">
        <v>41974</v>
      </c>
      <c r="I2307" s="3">
        <v>41974</v>
      </c>
      <c r="J2307">
        <v>5</v>
      </c>
      <c r="K2307" t="s">
        <v>8400</v>
      </c>
      <c r="L2307" s="5">
        <v>9.7940000000000005</v>
      </c>
      <c r="M2307">
        <v>2014</v>
      </c>
      <c r="N2307">
        <f t="shared" ref="N2307:N2370" si="72">I2307-H2307</f>
        <v>0</v>
      </c>
      <c r="O2307" t="str">
        <f t="shared" ref="O2307:O2370" si="73">TEXT(E2307,"dddd")</f>
        <v>Wednesday</v>
      </c>
      <c r="P2307" s="14">
        <v>-0.38084800328789625</v>
      </c>
    </row>
    <row r="2308" spans="1:16" x14ac:dyDescent="0.35">
      <c r="A2308">
        <v>2307</v>
      </c>
      <c r="B2308" t="s">
        <v>4482</v>
      </c>
      <c r="C2308" t="s">
        <v>44</v>
      </c>
      <c r="D2308" t="s">
        <v>5409</v>
      </c>
      <c r="E2308" s="3">
        <v>41969</v>
      </c>
      <c r="F2308" t="s">
        <v>2631</v>
      </c>
      <c r="G2308" t="s">
        <v>41</v>
      </c>
      <c r="H2308" s="3">
        <v>41974</v>
      </c>
      <c r="I2308" s="3">
        <v>41974</v>
      </c>
      <c r="J2308">
        <v>5</v>
      </c>
      <c r="K2308" t="s">
        <v>8400</v>
      </c>
      <c r="L2308" s="5">
        <v>7.2069999999999999</v>
      </c>
      <c r="M2308">
        <v>2014</v>
      </c>
      <c r="N2308">
        <f t="shared" si="72"/>
        <v>0</v>
      </c>
      <c r="O2308" t="str">
        <f t="shared" si="73"/>
        <v>Wednesday</v>
      </c>
      <c r="P2308" s="14">
        <v>-0.44137022397891962</v>
      </c>
    </row>
    <row r="2309" spans="1:16" x14ac:dyDescent="0.35">
      <c r="A2309">
        <v>2308</v>
      </c>
      <c r="B2309" t="s">
        <v>4482</v>
      </c>
      <c r="C2309" t="s">
        <v>44</v>
      </c>
      <c r="D2309" t="s">
        <v>5409</v>
      </c>
      <c r="E2309" s="3">
        <v>41969</v>
      </c>
      <c r="F2309" t="s">
        <v>3282</v>
      </c>
      <c r="G2309" t="s">
        <v>41</v>
      </c>
      <c r="H2309" s="3">
        <v>41974</v>
      </c>
      <c r="I2309" s="3">
        <v>41974</v>
      </c>
      <c r="J2309">
        <v>5</v>
      </c>
      <c r="K2309" t="s">
        <v>8400</v>
      </c>
      <c r="L2309" s="5">
        <v>5.319</v>
      </c>
      <c r="M2309">
        <v>2014</v>
      </c>
      <c r="N2309">
        <f t="shared" si="72"/>
        <v>0</v>
      </c>
      <c r="O2309" t="str">
        <f t="shared" si="73"/>
        <v>Wednesday</v>
      </c>
      <c r="P2309" s="14">
        <v>-8.1231529404406366E-2</v>
      </c>
    </row>
    <row r="2310" spans="1:16" x14ac:dyDescent="0.35">
      <c r="A2310">
        <v>2309</v>
      </c>
      <c r="B2310" t="s">
        <v>5201</v>
      </c>
      <c r="C2310" t="s">
        <v>30</v>
      </c>
      <c r="D2310" t="s">
        <v>5410</v>
      </c>
      <c r="E2310" s="3">
        <v>41955</v>
      </c>
      <c r="F2310" t="s">
        <v>3388</v>
      </c>
      <c r="G2310" t="s">
        <v>41</v>
      </c>
      <c r="H2310" s="3">
        <v>41960</v>
      </c>
      <c r="I2310" s="3">
        <v>41962</v>
      </c>
      <c r="J2310">
        <v>7</v>
      </c>
      <c r="K2310" t="s">
        <v>8399</v>
      </c>
      <c r="L2310" s="5">
        <v>3.097</v>
      </c>
      <c r="M2310">
        <v>2014</v>
      </c>
      <c r="N2310">
        <f t="shared" si="72"/>
        <v>2</v>
      </c>
      <c r="O2310" t="str">
        <f t="shared" si="73"/>
        <v>Wednesday</v>
      </c>
      <c r="P2310" s="14">
        <v>-0.21547866777362068</v>
      </c>
    </row>
    <row r="2311" spans="1:16" x14ac:dyDescent="0.35">
      <c r="A2311">
        <v>2310</v>
      </c>
      <c r="B2311" t="s">
        <v>2797</v>
      </c>
      <c r="C2311" t="s">
        <v>44</v>
      </c>
      <c r="D2311" t="s">
        <v>5413</v>
      </c>
      <c r="E2311" s="3">
        <v>41540</v>
      </c>
      <c r="F2311" t="s">
        <v>192</v>
      </c>
      <c r="G2311" t="s">
        <v>242</v>
      </c>
      <c r="H2311" s="3">
        <v>41540</v>
      </c>
      <c r="I2311" s="3">
        <v>41543</v>
      </c>
      <c r="J2311">
        <v>3</v>
      </c>
      <c r="K2311" t="s">
        <v>8399</v>
      </c>
      <c r="L2311" s="5">
        <v>18.434999999999999</v>
      </c>
      <c r="M2311">
        <v>2013</v>
      </c>
      <c r="N2311">
        <f t="shared" si="72"/>
        <v>3</v>
      </c>
      <c r="O2311" t="str">
        <f t="shared" si="73"/>
        <v>Monday</v>
      </c>
      <c r="P2311" s="14">
        <v>0.42883720930232561</v>
      </c>
    </row>
    <row r="2312" spans="1:16" x14ac:dyDescent="0.35">
      <c r="A2312">
        <v>2311</v>
      </c>
      <c r="B2312" t="s">
        <v>4487</v>
      </c>
      <c r="C2312" t="s">
        <v>199</v>
      </c>
      <c r="D2312" t="s">
        <v>5414</v>
      </c>
      <c r="E2312" s="3">
        <v>40711</v>
      </c>
      <c r="F2312" t="s">
        <v>2642</v>
      </c>
      <c r="G2312" t="s">
        <v>41</v>
      </c>
      <c r="H2312" s="3">
        <v>40716</v>
      </c>
      <c r="I2312" s="3">
        <v>40717</v>
      </c>
      <c r="J2312">
        <v>6</v>
      </c>
      <c r="K2312" t="s">
        <v>8399</v>
      </c>
      <c r="L2312" s="5">
        <v>18.739000000000001</v>
      </c>
      <c r="M2312">
        <v>2011</v>
      </c>
      <c r="N2312">
        <f t="shared" si="72"/>
        <v>1</v>
      </c>
      <c r="O2312" t="str">
        <f t="shared" si="73"/>
        <v>Friday</v>
      </c>
      <c r="P2312" s="14">
        <v>7.954545454545453E-2</v>
      </c>
    </row>
    <row r="2313" spans="1:16" x14ac:dyDescent="0.35">
      <c r="A2313">
        <v>2312</v>
      </c>
      <c r="B2313" t="s">
        <v>1513</v>
      </c>
      <c r="C2313" t="s">
        <v>84</v>
      </c>
      <c r="D2313" t="s">
        <v>5415</v>
      </c>
      <c r="E2313" s="3">
        <v>41920</v>
      </c>
      <c r="F2313" t="s">
        <v>799</v>
      </c>
      <c r="G2313" t="s">
        <v>41</v>
      </c>
      <c r="H2313" s="3">
        <v>41925</v>
      </c>
      <c r="I2313" s="3">
        <v>41925</v>
      </c>
      <c r="J2313">
        <v>5</v>
      </c>
      <c r="K2313" t="s">
        <v>8400</v>
      </c>
      <c r="L2313" s="5">
        <v>16.248000000000001</v>
      </c>
      <c r="M2313">
        <v>2014</v>
      </c>
      <c r="N2313">
        <f t="shared" si="72"/>
        <v>0</v>
      </c>
      <c r="O2313" t="str">
        <f t="shared" si="73"/>
        <v>Wednesday</v>
      </c>
      <c r="P2313" s="14">
        <v>-0.25477271172136956</v>
      </c>
    </row>
    <row r="2314" spans="1:16" x14ac:dyDescent="0.35">
      <c r="A2314">
        <v>2313</v>
      </c>
      <c r="B2314" t="s">
        <v>5209</v>
      </c>
      <c r="C2314" t="s">
        <v>44</v>
      </c>
      <c r="D2314" t="s">
        <v>5416</v>
      </c>
      <c r="E2314" s="3">
        <v>41814</v>
      </c>
      <c r="F2314" t="s">
        <v>671</v>
      </c>
      <c r="G2314" t="s">
        <v>41</v>
      </c>
      <c r="H2314" s="3">
        <v>41819</v>
      </c>
      <c r="I2314" s="3">
        <v>41822</v>
      </c>
      <c r="J2314">
        <v>8</v>
      </c>
      <c r="K2314" t="s">
        <v>8399</v>
      </c>
      <c r="L2314" s="5">
        <v>2.7389999999999999</v>
      </c>
      <c r="M2314">
        <v>2014</v>
      </c>
      <c r="N2314">
        <f t="shared" si="72"/>
        <v>3</v>
      </c>
      <c r="O2314" t="str">
        <f t="shared" si="73"/>
        <v>Tuesday</v>
      </c>
      <c r="P2314" s="14">
        <v>0.22256410256410253</v>
      </c>
    </row>
    <row r="2315" spans="1:16" x14ac:dyDescent="0.35">
      <c r="A2315">
        <v>2314</v>
      </c>
      <c r="B2315" t="s">
        <v>5075</v>
      </c>
      <c r="C2315" t="s">
        <v>84</v>
      </c>
      <c r="D2315" t="s">
        <v>5417</v>
      </c>
      <c r="E2315" s="3">
        <v>41869</v>
      </c>
      <c r="F2315" t="s">
        <v>4463</v>
      </c>
      <c r="G2315" t="s">
        <v>139</v>
      </c>
      <c r="H2315" s="3">
        <v>41872</v>
      </c>
      <c r="I2315" s="3">
        <v>41874</v>
      </c>
      <c r="J2315">
        <v>5</v>
      </c>
      <c r="K2315" t="s">
        <v>8399</v>
      </c>
      <c r="L2315" s="5">
        <v>10.646000000000001</v>
      </c>
      <c r="M2315">
        <v>2014</v>
      </c>
      <c r="N2315">
        <f t="shared" si="72"/>
        <v>2</v>
      </c>
      <c r="O2315" t="str">
        <f t="shared" si="73"/>
        <v>Monday</v>
      </c>
      <c r="P2315" s="14">
        <v>6.8302976454908931E-2</v>
      </c>
    </row>
    <row r="2316" spans="1:16" x14ac:dyDescent="0.35">
      <c r="A2316">
        <v>2315</v>
      </c>
      <c r="B2316" t="s">
        <v>2286</v>
      </c>
      <c r="C2316" t="s">
        <v>44</v>
      </c>
      <c r="D2316" t="s">
        <v>5418</v>
      </c>
      <c r="E2316" s="3">
        <v>40920</v>
      </c>
      <c r="F2316" t="s">
        <v>5420</v>
      </c>
      <c r="G2316" t="s">
        <v>139</v>
      </c>
      <c r="H2316" s="3">
        <v>40923</v>
      </c>
      <c r="I2316" s="3">
        <v>40924</v>
      </c>
      <c r="J2316">
        <v>4</v>
      </c>
      <c r="K2316" t="s">
        <v>8399</v>
      </c>
      <c r="L2316" s="5">
        <v>7.7469999999999999</v>
      </c>
      <c r="M2316">
        <v>2012</v>
      </c>
      <c r="N2316">
        <f t="shared" si="72"/>
        <v>1</v>
      </c>
      <c r="O2316" t="str">
        <f t="shared" si="73"/>
        <v>Thursday</v>
      </c>
      <c r="P2316" s="14">
        <v>-1.7610911270983211E-2</v>
      </c>
    </row>
    <row r="2317" spans="1:16" x14ac:dyDescent="0.35">
      <c r="A2317">
        <v>2316</v>
      </c>
      <c r="B2317" t="s">
        <v>2286</v>
      </c>
      <c r="C2317" t="s">
        <v>44</v>
      </c>
      <c r="D2317" t="s">
        <v>5418</v>
      </c>
      <c r="E2317" s="3">
        <v>40920</v>
      </c>
      <c r="F2317" t="s">
        <v>81</v>
      </c>
      <c r="G2317" t="s">
        <v>139</v>
      </c>
      <c r="H2317" s="3">
        <v>40923</v>
      </c>
      <c r="I2317" s="3">
        <v>40923</v>
      </c>
      <c r="J2317">
        <v>3</v>
      </c>
      <c r="K2317" t="s">
        <v>8400</v>
      </c>
      <c r="L2317" s="5">
        <v>0.46400000000000002</v>
      </c>
      <c r="M2317">
        <v>2012</v>
      </c>
      <c r="N2317">
        <f t="shared" si="72"/>
        <v>0</v>
      </c>
      <c r="O2317" t="str">
        <f t="shared" si="73"/>
        <v>Thursday</v>
      </c>
      <c r="P2317" s="14">
        <v>-0.66395482645114667</v>
      </c>
    </row>
    <row r="2318" spans="1:16" x14ac:dyDescent="0.35">
      <c r="A2318">
        <v>2317</v>
      </c>
      <c r="B2318" t="s">
        <v>2286</v>
      </c>
      <c r="C2318" t="s">
        <v>44</v>
      </c>
      <c r="D2318" t="s">
        <v>5418</v>
      </c>
      <c r="E2318" s="3">
        <v>40920</v>
      </c>
      <c r="F2318" t="s">
        <v>5012</v>
      </c>
      <c r="G2318" t="s">
        <v>139</v>
      </c>
      <c r="H2318" s="3">
        <v>40923</v>
      </c>
      <c r="I2318" s="3">
        <v>40923</v>
      </c>
      <c r="J2318">
        <v>3</v>
      </c>
      <c r="K2318" t="s">
        <v>8400</v>
      </c>
      <c r="L2318" s="5">
        <v>1.74</v>
      </c>
      <c r="M2318">
        <v>2012</v>
      </c>
      <c r="N2318">
        <f t="shared" si="72"/>
        <v>0</v>
      </c>
      <c r="O2318" t="str">
        <f t="shared" si="73"/>
        <v>Thursday</v>
      </c>
      <c r="P2318" s="14">
        <v>-0.18540881718352489</v>
      </c>
    </row>
    <row r="2319" spans="1:16" x14ac:dyDescent="0.35">
      <c r="A2319">
        <v>2318</v>
      </c>
      <c r="B2319" t="s">
        <v>2286</v>
      </c>
      <c r="C2319" t="s">
        <v>44</v>
      </c>
      <c r="D2319" t="s">
        <v>5418</v>
      </c>
      <c r="E2319" s="3">
        <v>40920</v>
      </c>
      <c r="F2319" t="s">
        <v>2606</v>
      </c>
      <c r="G2319" t="s">
        <v>139</v>
      </c>
      <c r="H2319" s="3">
        <v>40923</v>
      </c>
      <c r="I2319" s="3">
        <v>40923</v>
      </c>
      <c r="J2319">
        <v>3</v>
      </c>
      <c r="K2319" t="s">
        <v>8400</v>
      </c>
      <c r="L2319" s="5">
        <v>0.85299999999999998</v>
      </c>
      <c r="M2319">
        <v>2012</v>
      </c>
      <c r="N2319">
        <f t="shared" si="72"/>
        <v>0</v>
      </c>
      <c r="O2319" t="str">
        <f t="shared" si="73"/>
        <v>Thursday</v>
      </c>
      <c r="P2319" s="14">
        <v>-0.37518212724623606</v>
      </c>
    </row>
    <row r="2320" spans="1:16" x14ac:dyDescent="0.35">
      <c r="A2320">
        <v>2319</v>
      </c>
      <c r="B2320" t="s">
        <v>2286</v>
      </c>
      <c r="C2320" t="s">
        <v>44</v>
      </c>
      <c r="D2320" t="s">
        <v>5418</v>
      </c>
      <c r="E2320" s="3">
        <v>40920</v>
      </c>
      <c r="F2320" t="s">
        <v>447</v>
      </c>
      <c r="G2320" t="s">
        <v>139</v>
      </c>
      <c r="H2320" s="3">
        <v>40923</v>
      </c>
      <c r="I2320" s="3">
        <v>40924</v>
      </c>
      <c r="J2320">
        <v>4</v>
      </c>
      <c r="K2320" t="s">
        <v>8399</v>
      </c>
      <c r="L2320" s="5">
        <v>9.8219999999999992</v>
      </c>
      <c r="M2320">
        <v>2012</v>
      </c>
      <c r="N2320">
        <f t="shared" si="72"/>
        <v>1</v>
      </c>
      <c r="O2320" t="str">
        <f t="shared" si="73"/>
        <v>Thursday</v>
      </c>
      <c r="P2320" s="14">
        <v>-0.28154049827799577</v>
      </c>
    </row>
    <row r="2321" spans="1:16" x14ac:dyDescent="0.35">
      <c r="A2321">
        <v>2320</v>
      </c>
      <c r="B2321" t="s">
        <v>2286</v>
      </c>
      <c r="C2321" t="s">
        <v>44</v>
      </c>
      <c r="D2321" t="s">
        <v>5418</v>
      </c>
      <c r="E2321" s="3">
        <v>40920</v>
      </c>
      <c r="F2321" t="s">
        <v>1920</v>
      </c>
      <c r="G2321" t="s">
        <v>139</v>
      </c>
      <c r="H2321" s="3">
        <v>40923</v>
      </c>
      <c r="I2321" s="3">
        <v>40923</v>
      </c>
      <c r="J2321">
        <v>3</v>
      </c>
      <c r="K2321" t="s">
        <v>8400</v>
      </c>
      <c r="L2321" s="5">
        <v>1.137</v>
      </c>
      <c r="M2321">
        <v>2012</v>
      </c>
      <c r="N2321">
        <f t="shared" si="72"/>
        <v>0</v>
      </c>
      <c r="O2321" t="str">
        <f t="shared" si="73"/>
        <v>Thursday</v>
      </c>
      <c r="P2321" s="14">
        <v>-0.23386511965192164</v>
      </c>
    </row>
    <row r="2322" spans="1:16" x14ac:dyDescent="0.35">
      <c r="A2322">
        <v>2321</v>
      </c>
      <c r="B2322" t="s">
        <v>2349</v>
      </c>
      <c r="C2322" t="s">
        <v>199</v>
      </c>
      <c r="D2322" t="s">
        <v>5421</v>
      </c>
      <c r="E2322" s="3">
        <v>41734</v>
      </c>
      <c r="F2322" t="s">
        <v>4456</v>
      </c>
      <c r="G2322" t="s">
        <v>41</v>
      </c>
      <c r="H2322" s="3">
        <v>41739</v>
      </c>
      <c r="I2322" s="3">
        <v>41739</v>
      </c>
      <c r="J2322">
        <v>5</v>
      </c>
      <c r="K2322" t="s">
        <v>8400</v>
      </c>
      <c r="L2322" s="5">
        <v>56.32</v>
      </c>
      <c r="M2322">
        <v>2014</v>
      </c>
      <c r="N2322">
        <f t="shared" si="72"/>
        <v>0</v>
      </c>
      <c r="O2322" t="str">
        <f t="shared" si="73"/>
        <v>Saturday</v>
      </c>
      <c r="P2322" s="14">
        <v>0.40456326297940587</v>
      </c>
    </row>
    <row r="2323" spans="1:16" x14ac:dyDescent="0.35">
      <c r="A2323">
        <v>2322</v>
      </c>
      <c r="B2323" t="s">
        <v>2931</v>
      </c>
      <c r="C2323" t="s">
        <v>84</v>
      </c>
      <c r="D2323" t="s">
        <v>5422</v>
      </c>
      <c r="E2323" s="3">
        <v>40632</v>
      </c>
      <c r="F2323" t="s">
        <v>3059</v>
      </c>
      <c r="G2323" t="s">
        <v>155</v>
      </c>
      <c r="H2323" s="3">
        <v>40634</v>
      </c>
      <c r="I2323" s="3">
        <v>40635</v>
      </c>
      <c r="J2323">
        <v>3</v>
      </c>
      <c r="K2323" t="s">
        <v>8399</v>
      </c>
      <c r="L2323" s="5">
        <v>0.68700000000000006</v>
      </c>
      <c r="M2323">
        <v>2011</v>
      </c>
      <c r="N2323">
        <f t="shared" si="72"/>
        <v>1</v>
      </c>
      <c r="O2323" t="str">
        <f t="shared" si="73"/>
        <v>Wednesday</v>
      </c>
      <c r="P2323" s="14">
        <v>0.41875000000000001</v>
      </c>
    </row>
    <row r="2324" spans="1:16" x14ac:dyDescent="0.35">
      <c r="A2324">
        <v>2323</v>
      </c>
      <c r="B2324" t="s">
        <v>2931</v>
      </c>
      <c r="C2324" t="s">
        <v>84</v>
      </c>
      <c r="D2324" t="s">
        <v>5422</v>
      </c>
      <c r="E2324" s="3">
        <v>40632</v>
      </c>
      <c r="F2324" t="s">
        <v>1207</v>
      </c>
      <c r="G2324" t="s">
        <v>155</v>
      </c>
      <c r="H2324" s="3">
        <v>40634</v>
      </c>
      <c r="I2324" s="3">
        <v>40636</v>
      </c>
      <c r="J2324">
        <v>4</v>
      </c>
      <c r="K2324" t="s">
        <v>8399</v>
      </c>
      <c r="L2324" s="5">
        <v>51.883000000000003</v>
      </c>
      <c r="M2324">
        <v>2011</v>
      </c>
      <c r="N2324">
        <f t="shared" si="72"/>
        <v>2</v>
      </c>
      <c r="O2324" t="str">
        <f t="shared" si="73"/>
        <v>Wednesday</v>
      </c>
      <c r="P2324" s="14">
        <v>0.4795180722891566</v>
      </c>
    </row>
    <row r="2325" spans="1:16" x14ac:dyDescent="0.35">
      <c r="A2325">
        <v>2324</v>
      </c>
      <c r="B2325" t="s">
        <v>5264</v>
      </c>
      <c r="C2325" t="s">
        <v>30</v>
      </c>
      <c r="D2325" t="s">
        <v>5424</v>
      </c>
      <c r="E2325" s="3">
        <v>41537</v>
      </c>
      <c r="F2325" t="s">
        <v>1055</v>
      </c>
      <c r="G2325" t="s">
        <v>41</v>
      </c>
      <c r="H2325" s="3">
        <v>41542</v>
      </c>
      <c r="I2325" s="3">
        <v>41543</v>
      </c>
      <c r="J2325">
        <v>6</v>
      </c>
      <c r="K2325" t="s">
        <v>8399</v>
      </c>
      <c r="L2325" s="5">
        <v>5.1669999999999998</v>
      </c>
      <c r="M2325">
        <v>2013</v>
      </c>
      <c r="N2325">
        <f t="shared" si="72"/>
        <v>1</v>
      </c>
      <c r="O2325" t="str">
        <f t="shared" si="73"/>
        <v>Friday</v>
      </c>
      <c r="P2325" s="14">
        <v>0.12771898376365956</v>
      </c>
    </row>
    <row r="2326" spans="1:16" x14ac:dyDescent="0.35">
      <c r="A2326">
        <v>2325</v>
      </c>
      <c r="B2326" t="s">
        <v>1981</v>
      </c>
      <c r="C2326" t="s">
        <v>84</v>
      </c>
      <c r="D2326" t="s">
        <v>5425</v>
      </c>
      <c r="E2326" s="3">
        <v>41453</v>
      </c>
      <c r="F2326" t="s">
        <v>3475</v>
      </c>
      <c r="G2326" t="s">
        <v>41</v>
      </c>
      <c r="H2326" s="3">
        <v>41458</v>
      </c>
      <c r="I2326" s="3">
        <v>41458</v>
      </c>
      <c r="J2326">
        <v>5</v>
      </c>
      <c r="K2326" t="s">
        <v>8400</v>
      </c>
      <c r="L2326" s="5">
        <v>1.341</v>
      </c>
      <c r="M2326">
        <v>2013</v>
      </c>
      <c r="N2326">
        <f t="shared" si="72"/>
        <v>0</v>
      </c>
      <c r="O2326" t="str">
        <f t="shared" si="73"/>
        <v>Friday</v>
      </c>
      <c r="P2326" s="14">
        <v>4.8323769254001822E-2</v>
      </c>
    </row>
    <row r="2327" spans="1:16" x14ac:dyDescent="0.35">
      <c r="A2327">
        <v>2326</v>
      </c>
      <c r="B2327" t="s">
        <v>1981</v>
      </c>
      <c r="C2327" t="s">
        <v>84</v>
      </c>
      <c r="D2327" t="s">
        <v>5425</v>
      </c>
      <c r="E2327" s="3">
        <v>41453</v>
      </c>
      <c r="F2327" t="s">
        <v>5427</v>
      </c>
      <c r="G2327" t="s">
        <v>41</v>
      </c>
      <c r="H2327" s="3">
        <v>41458</v>
      </c>
      <c r="I2327" s="3">
        <v>41458</v>
      </c>
      <c r="J2327">
        <v>5</v>
      </c>
      <c r="K2327" t="s">
        <v>8400</v>
      </c>
      <c r="L2327" s="5">
        <v>3.9529999999999998</v>
      </c>
      <c r="M2327">
        <v>2013</v>
      </c>
      <c r="N2327">
        <f t="shared" si="72"/>
        <v>0</v>
      </c>
      <c r="O2327" t="str">
        <f t="shared" si="73"/>
        <v>Friday</v>
      </c>
      <c r="P2327" s="14">
        <v>-0.31227802200642935</v>
      </c>
    </row>
    <row r="2328" spans="1:16" x14ac:dyDescent="0.35">
      <c r="A2328">
        <v>2327</v>
      </c>
      <c r="B2328" t="s">
        <v>4607</v>
      </c>
      <c r="C2328" t="s">
        <v>199</v>
      </c>
      <c r="D2328" t="s">
        <v>5428</v>
      </c>
      <c r="E2328" s="3">
        <v>41153</v>
      </c>
      <c r="F2328" t="s">
        <v>1215</v>
      </c>
      <c r="G2328" t="s">
        <v>41</v>
      </c>
      <c r="H2328" s="3">
        <v>41158</v>
      </c>
      <c r="I2328" s="3">
        <v>41159</v>
      </c>
      <c r="J2328">
        <v>6</v>
      </c>
      <c r="K2328" t="s">
        <v>8399</v>
      </c>
      <c r="L2328" s="5">
        <v>6.3970000000000002</v>
      </c>
      <c r="M2328">
        <v>2012</v>
      </c>
      <c r="N2328">
        <f t="shared" si="72"/>
        <v>1</v>
      </c>
      <c r="O2328" t="str">
        <f t="shared" si="73"/>
        <v>Saturday</v>
      </c>
      <c r="P2328" s="14">
        <v>0.14857142857142858</v>
      </c>
    </row>
    <row r="2329" spans="1:16" x14ac:dyDescent="0.35">
      <c r="A2329">
        <v>2328</v>
      </c>
      <c r="B2329" t="s">
        <v>5184</v>
      </c>
      <c r="C2329" t="s">
        <v>30</v>
      </c>
      <c r="D2329" t="s">
        <v>5429</v>
      </c>
      <c r="E2329" s="3">
        <v>40880</v>
      </c>
      <c r="F2329" t="s">
        <v>771</v>
      </c>
      <c r="G2329" t="s">
        <v>155</v>
      </c>
      <c r="H2329" s="3">
        <v>40882</v>
      </c>
      <c r="I2329" s="3">
        <v>40883</v>
      </c>
      <c r="J2329">
        <v>3</v>
      </c>
      <c r="K2329" t="s">
        <v>8399</v>
      </c>
      <c r="L2329" s="5">
        <v>1.49</v>
      </c>
      <c r="M2329">
        <v>2011</v>
      </c>
      <c r="N2329">
        <f t="shared" si="72"/>
        <v>1</v>
      </c>
      <c r="O2329" t="str">
        <f t="shared" si="73"/>
        <v>Saturday</v>
      </c>
      <c r="P2329" s="14">
        <v>0.27176470588235296</v>
      </c>
    </row>
    <row r="2330" spans="1:16" x14ac:dyDescent="0.35">
      <c r="A2330">
        <v>2329</v>
      </c>
      <c r="B2330" t="s">
        <v>5184</v>
      </c>
      <c r="C2330" t="s">
        <v>30</v>
      </c>
      <c r="D2330" t="s">
        <v>5429</v>
      </c>
      <c r="E2330" s="3">
        <v>40880</v>
      </c>
      <c r="F2330" t="s">
        <v>433</v>
      </c>
      <c r="G2330" t="s">
        <v>155</v>
      </c>
      <c r="H2330" s="3">
        <v>40882</v>
      </c>
      <c r="I2330" s="3">
        <v>40882</v>
      </c>
      <c r="J2330">
        <v>2</v>
      </c>
      <c r="K2330" t="s">
        <v>8400</v>
      </c>
      <c r="L2330" s="5">
        <v>5.5209999999999999</v>
      </c>
      <c r="M2330">
        <v>2011</v>
      </c>
      <c r="N2330">
        <f t="shared" si="72"/>
        <v>0</v>
      </c>
      <c r="O2330" t="str">
        <f t="shared" si="73"/>
        <v>Saturday</v>
      </c>
      <c r="P2330" s="14">
        <v>0.35766233766233757</v>
      </c>
    </row>
    <row r="2331" spans="1:16" x14ac:dyDescent="0.35">
      <c r="A2331">
        <v>2330</v>
      </c>
      <c r="B2331" t="s">
        <v>3461</v>
      </c>
      <c r="C2331" t="s">
        <v>84</v>
      </c>
      <c r="D2331" t="s">
        <v>5430</v>
      </c>
      <c r="E2331" s="3">
        <v>41547</v>
      </c>
      <c r="F2331" t="s">
        <v>2532</v>
      </c>
      <c r="G2331" t="s">
        <v>41</v>
      </c>
      <c r="H2331" s="3">
        <v>41552</v>
      </c>
      <c r="I2331" s="3">
        <v>41553</v>
      </c>
      <c r="J2331">
        <v>6</v>
      </c>
      <c r="K2331" t="s">
        <v>8399</v>
      </c>
      <c r="L2331" s="5">
        <v>3.4809999999999999</v>
      </c>
      <c r="M2331">
        <v>2013</v>
      </c>
      <c r="N2331">
        <f t="shared" si="72"/>
        <v>1</v>
      </c>
      <c r="O2331" t="str">
        <f t="shared" si="73"/>
        <v>Monday</v>
      </c>
      <c r="P2331" s="14">
        <v>0.18857142857142853</v>
      </c>
    </row>
    <row r="2332" spans="1:16" x14ac:dyDescent="0.35">
      <c r="A2332">
        <v>2331</v>
      </c>
      <c r="B2332" t="s">
        <v>2649</v>
      </c>
      <c r="C2332" t="s">
        <v>30</v>
      </c>
      <c r="D2332" t="s">
        <v>5431</v>
      </c>
      <c r="E2332" s="3">
        <v>40723</v>
      </c>
      <c r="F2332" t="s">
        <v>4233</v>
      </c>
      <c r="G2332" t="s">
        <v>155</v>
      </c>
      <c r="H2332" s="3">
        <v>40725</v>
      </c>
      <c r="I2332" s="3">
        <v>40725</v>
      </c>
      <c r="J2332">
        <v>2</v>
      </c>
      <c r="K2332" t="s">
        <v>8400</v>
      </c>
      <c r="L2332" s="5">
        <v>2.012</v>
      </c>
      <c r="M2332">
        <v>2011</v>
      </c>
      <c r="N2332">
        <f t="shared" si="72"/>
        <v>0</v>
      </c>
      <c r="O2332" t="str">
        <f t="shared" si="73"/>
        <v>Wednesday</v>
      </c>
      <c r="P2332" s="14">
        <v>0.12</v>
      </c>
    </row>
    <row r="2333" spans="1:16" x14ac:dyDescent="0.35">
      <c r="A2333">
        <v>2332</v>
      </c>
      <c r="B2333" t="s">
        <v>2649</v>
      </c>
      <c r="C2333" t="s">
        <v>30</v>
      </c>
      <c r="D2333" t="s">
        <v>5431</v>
      </c>
      <c r="E2333" s="3">
        <v>40723</v>
      </c>
      <c r="F2333" t="s">
        <v>194</v>
      </c>
      <c r="G2333" t="s">
        <v>155</v>
      </c>
      <c r="H2333" s="3">
        <v>40725</v>
      </c>
      <c r="I2333" s="3">
        <v>40725</v>
      </c>
      <c r="J2333">
        <v>2</v>
      </c>
      <c r="K2333" t="s">
        <v>8400</v>
      </c>
      <c r="L2333" s="5">
        <v>10.435</v>
      </c>
      <c r="M2333">
        <v>2011</v>
      </c>
      <c r="N2333">
        <f t="shared" si="72"/>
        <v>0</v>
      </c>
      <c r="O2333" t="str">
        <f t="shared" si="73"/>
        <v>Wednesday</v>
      </c>
      <c r="P2333" s="14">
        <v>0.38886075949367088</v>
      </c>
    </row>
    <row r="2334" spans="1:16" x14ac:dyDescent="0.35">
      <c r="A2334">
        <v>2333</v>
      </c>
      <c r="B2334" t="s">
        <v>1643</v>
      </c>
      <c r="C2334" t="s">
        <v>199</v>
      </c>
      <c r="D2334" t="s">
        <v>5434</v>
      </c>
      <c r="E2334" s="3">
        <v>41155</v>
      </c>
      <c r="F2334" t="s">
        <v>2863</v>
      </c>
      <c r="G2334" t="s">
        <v>139</v>
      </c>
      <c r="H2334" s="3">
        <v>41158</v>
      </c>
      <c r="I2334" s="3">
        <v>41158</v>
      </c>
      <c r="J2334">
        <v>3</v>
      </c>
      <c r="K2334" t="s">
        <v>8400</v>
      </c>
      <c r="L2334" s="5">
        <v>175.99299999999999</v>
      </c>
      <c r="M2334">
        <v>2012</v>
      </c>
      <c r="N2334">
        <f t="shared" si="72"/>
        <v>0</v>
      </c>
      <c r="O2334" t="str">
        <f t="shared" si="73"/>
        <v>Monday</v>
      </c>
      <c r="P2334" s="14">
        <v>0.48005780346820809</v>
      </c>
    </row>
    <row r="2335" spans="1:16" x14ac:dyDescent="0.35">
      <c r="A2335">
        <v>2334</v>
      </c>
      <c r="B2335" t="s">
        <v>1643</v>
      </c>
      <c r="C2335" t="s">
        <v>199</v>
      </c>
      <c r="D2335" t="s">
        <v>5434</v>
      </c>
      <c r="E2335" s="3">
        <v>41155</v>
      </c>
      <c r="F2335" t="s">
        <v>4078</v>
      </c>
      <c r="G2335" t="s">
        <v>139</v>
      </c>
      <c r="H2335" s="3">
        <v>41158</v>
      </c>
      <c r="I2335" s="3">
        <v>41158</v>
      </c>
      <c r="J2335">
        <v>3</v>
      </c>
      <c r="K2335" t="s">
        <v>8400</v>
      </c>
      <c r="L2335" s="5">
        <v>7.9450000000000003</v>
      </c>
      <c r="M2335">
        <v>2012</v>
      </c>
      <c r="N2335">
        <f t="shared" si="72"/>
        <v>0</v>
      </c>
      <c r="O2335" t="str">
        <f t="shared" si="73"/>
        <v>Monday</v>
      </c>
      <c r="P2335" s="14">
        <v>0.46945945945945938</v>
      </c>
    </row>
    <row r="2336" spans="1:16" x14ac:dyDescent="0.35">
      <c r="A2336">
        <v>2335</v>
      </c>
      <c r="B2336" t="s">
        <v>1643</v>
      </c>
      <c r="C2336" t="s">
        <v>199</v>
      </c>
      <c r="D2336" t="s">
        <v>5434</v>
      </c>
      <c r="E2336" s="3">
        <v>41155</v>
      </c>
      <c r="F2336" t="s">
        <v>860</v>
      </c>
      <c r="G2336" t="s">
        <v>139</v>
      </c>
      <c r="H2336" s="3">
        <v>41158</v>
      </c>
      <c r="I2336" s="3">
        <v>41159</v>
      </c>
      <c r="J2336">
        <v>4</v>
      </c>
      <c r="K2336" t="s">
        <v>8399</v>
      </c>
      <c r="L2336" s="5">
        <v>0.41</v>
      </c>
      <c r="M2336">
        <v>2012</v>
      </c>
      <c r="N2336">
        <f t="shared" si="72"/>
        <v>1</v>
      </c>
      <c r="O2336" t="str">
        <f t="shared" si="73"/>
        <v>Monday</v>
      </c>
      <c r="P2336" s="14">
        <v>0.1081967213114754</v>
      </c>
    </row>
    <row r="2337" spans="1:16" x14ac:dyDescent="0.35">
      <c r="A2337">
        <v>2336</v>
      </c>
      <c r="B2337" t="s">
        <v>1469</v>
      </c>
      <c r="C2337" t="s">
        <v>84</v>
      </c>
      <c r="D2337" t="s">
        <v>5435</v>
      </c>
      <c r="E2337" s="3">
        <v>41451</v>
      </c>
      <c r="F2337" t="s">
        <v>858</v>
      </c>
      <c r="G2337" t="s">
        <v>155</v>
      </c>
      <c r="H2337" s="3">
        <v>41453</v>
      </c>
      <c r="I2337" s="3">
        <v>41455</v>
      </c>
      <c r="J2337">
        <v>4</v>
      </c>
      <c r="K2337" t="s">
        <v>8399</v>
      </c>
      <c r="L2337" s="5">
        <v>2.6</v>
      </c>
      <c r="M2337">
        <v>2013</v>
      </c>
      <c r="N2337">
        <f t="shared" si="72"/>
        <v>2</v>
      </c>
      <c r="O2337" t="str">
        <f t="shared" si="73"/>
        <v>Wednesday</v>
      </c>
      <c r="P2337" s="14">
        <v>0.18758620689655173</v>
      </c>
    </row>
    <row r="2338" spans="1:16" x14ac:dyDescent="0.35">
      <c r="A2338">
        <v>2337</v>
      </c>
      <c r="B2338" t="s">
        <v>1469</v>
      </c>
      <c r="C2338" t="s">
        <v>84</v>
      </c>
      <c r="D2338" t="s">
        <v>5435</v>
      </c>
      <c r="E2338" s="3">
        <v>41451</v>
      </c>
      <c r="F2338" t="s">
        <v>5438</v>
      </c>
      <c r="G2338" t="s">
        <v>155</v>
      </c>
      <c r="H2338" s="3">
        <v>41453</v>
      </c>
      <c r="I2338" s="3">
        <v>41456</v>
      </c>
      <c r="J2338">
        <v>5</v>
      </c>
      <c r="K2338" t="s">
        <v>8399</v>
      </c>
      <c r="L2338" s="5">
        <v>149.86199999999999</v>
      </c>
      <c r="M2338">
        <v>2013</v>
      </c>
      <c r="N2338">
        <f t="shared" si="72"/>
        <v>3</v>
      </c>
      <c r="O2338" t="str">
        <f t="shared" si="73"/>
        <v>Wednesday</v>
      </c>
      <c r="P2338" s="14">
        <v>0.26331396038429616</v>
      </c>
    </row>
    <row r="2339" spans="1:16" x14ac:dyDescent="0.35">
      <c r="A2339">
        <v>2338</v>
      </c>
      <c r="B2339" t="s">
        <v>1469</v>
      </c>
      <c r="C2339" t="s">
        <v>84</v>
      </c>
      <c r="D2339" t="s">
        <v>5435</v>
      </c>
      <c r="E2339" s="3">
        <v>41451</v>
      </c>
      <c r="F2339" t="s">
        <v>694</v>
      </c>
      <c r="G2339" t="s">
        <v>155</v>
      </c>
      <c r="H2339" s="3">
        <v>41453</v>
      </c>
      <c r="I2339" s="3">
        <v>41455</v>
      </c>
      <c r="J2339">
        <v>4</v>
      </c>
      <c r="K2339" t="s">
        <v>8399</v>
      </c>
      <c r="L2339" s="5">
        <v>8.7669999999999995</v>
      </c>
      <c r="M2339">
        <v>2013</v>
      </c>
      <c r="N2339">
        <f t="shared" si="72"/>
        <v>2</v>
      </c>
      <c r="O2339" t="str">
        <f t="shared" si="73"/>
        <v>Wednesday</v>
      </c>
      <c r="P2339" s="14">
        <v>0.25855072463768114</v>
      </c>
    </row>
    <row r="2340" spans="1:16" x14ac:dyDescent="0.35">
      <c r="A2340">
        <v>2339</v>
      </c>
      <c r="B2340" t="s">
        <v>1469</v>
      </c>
      <c r="C2340" t="s">
        <v>84</v>
      </c>
      <c r="D2340" t="s">
        <v>5435</v>
      </c>
      <c r="E2340" s="3">
        <v>41451</v>
      </c>
      <c r="F2340" t="s">
        <v>5396</v>
      </c>
      <c r="G2340" t="s">
        <v>155</v>
      </c>
      <c r="H2340" s="3">
        <v>41453</v>
      </c>
      <c r="I2340" s="3">
        <v>41453</v>
      </c>
      <c r="J2340">
        <v>2</v>
      </c>
      <c r="K2340" t="s">
        <v>8400</v>
      </c>
      <c r="L2340" s="5">
        <v>10.093</v>
      </c>
      <c r="M2340">
        <v>2013</v>
      </c>
      <c r="N2340">
        <f t="shared" si="72"/>
        <v>0</v>
      </c>
      <c r="O2340" t="str">
        <f t="shared" si="73"/>
        <v>Wednesday</v>
      </c>
      <c r="P2340" s="14">
        <v>0.34</v>
      </c>
    </row>
    <row r="2341" spans="1:16" x14ac:dyDescent="0.35">
      <c r="A2341">
        <v>2340</v>
      </c>
      <c r="B2341" t="s">
        <v>3746</v>
      </c>
      <c r="C2341" t="s">
        <v>44</v>
      </c>
      <c r="D2341" t="s">
        <v>5439</v>
      </c>
      <c r="E2341" s="3">
        <v>41604</v>
      </c>
      <c r="F2341" t="s">
        <v>3767</v>
      </c>
      <c r="G2341" t="s">
        <v>139</v>
      </c>
      <c r="H2341" s="3">
        <v>41607</v>
      </c>
      <c r="I2341" s="3">
        <v>41607</v>
      </c>
      <c r="J2341">
        <v>3</v>
      </c>
      <c r="K2341" t="s">
        <v>8400</v>
      </c>
      <c r="L2341" s="5">
        <v>0.20200000000000001</v>
      </c>
      <c r="M2341">
        <v>2013</v>
      </c>
      <c r="N2341">
        <f t="shared" si="72"/>
        <v>0</v>
      </c>
      <c r="O2341" t="str">
        <f t="shared" si="73"/>
        <v>Tuesday</v>
      </c>
      <c r="P2341" s="14">
        <v>-0.75038769503433878</v>
      </c>
    </row>
    <row r="2342" spans="1:16" x14ac:dyDescent="0.35">
      <c r="A2342">
        <v>2341</v>
      </c>
      <c r="B2342" t="s">
        <v>3746</v>
      </c>
      <c r="C2342" t="s">
        <v>44</v>
      </c>
      <c r="D2342" t="s">
        <v>5439</v>
      </c>
      <c r="E2342" s="3">
        <v>41604</v>
      </c>
      <c r="F2342" t="s">
        <v>551</v>
      </c>
      <c r="G2342" t="s">
        <v>139</v>
      </c>
      <c r="H2342" s="3">
        <v>41607</v>
      </c>
      <c r="I2342" s="3">
        <v>41607</v>
      </c>
      <c r="J2342">
        <v>3</v>
      </c>
      <c r="K2342" t="s">
        <v>8400</v>
      </c>
      <c r="L2342" s="5">
        <v>29.63</v>
      </c>
      <c r="M2342">
        <v>2013</v>
      </c>
      <c r="N2342">
        <f t="shared" si="72"/>
        <v>0</v>
      </c>
      <c r="O2342" t="str">
        <f t="shared" si="73"/>
        <v>Tuesday</v>
      </c>
      <c r="P2342" s="14">
        <v>-0.26759856354017847</v>
      </c>
    </row>
    <row r="2343" spans="1:16" x14ac:dyDescent="0.35">
      <c r="A2343">
        <v>2342</v>
      </c>
      <c r="B2343" t="s">
        <v>4279</v>
      </c>
      <c r="C2343" t="s">
        <v>199</v>
      </c>
      <c r="D2343" t="s">
        <v>5440</v>
      </c>
      <c r="E2343" s="3">
        <v>41920</v>
      </c>
      <c r="F2343" t="s">
        <v>783</v>
      </c>
      <c r="G2343" t="s">
        <v>41</v>
      </c>
      <c r="H2343" s="3">
        <v>41925</v>
      </c>
      <c r="I2343" s="3">
        <v>41925</v>
      </c>
      <c r="J2343">
        <v>5</v>
      </c>
      <c r="K2343" t="s">
        <v>8400</v>
      </c>
      <c r="L2343" s="5">
        <v>40.119</v>
      </c>
      <c r="M2343">
        <v>2014</v>
      </c>
      <c r="N2343">
        <f t="shared" si="72"/>
        <v>0</v>
      </c>
      <c r="O2343" t="str">
        <f t="shared" si="73"/>
        <v>Wednesday</v>
      </c>
      <c r="P2343" s="14">
        <v>0.12015094339622641</v>
      </c>
    </row>
    <row r="2344" spans="1:16" x14ac:dyDescent="0.35">
      <c r="A2344">
        <v>2343</v>
      </c>
      <c r="B2344" t="s">
        <v>4279</v>
      </c>
      <c r="C2344" t="s">
        <v>199</v>
      </c>
      <c r="D2344" t="s">
        <v>5440</v>
      </c>
      <c r="E2344" s="3">
        <v>41920</v>
      </c>
      <c r="F2344" t="s">
        <v>5442</v>
      </c>
      <c r="G2344" t="s">
        <v>41</v>
      </c>
      <c r="H2344" s="3">
        <v>41925</v>
      </c>
      <c r="I2344" s="3">
        <v>41925</v>
      </c>
      <c r="J2344">
        <v>5</v>
      </c>
      <c r="K2344" t="s">
        <v>8400</v>
      </c>
      <c r="L2344" s="5">
        <v>120.9</v>
      </c>
      <c r="M2344">
        <v>2014</v>
      </c>
      <c r="N2344">
        <f t="shared" si="72"/>
        <v>0</v>
      </c>
      <c r="O2344" t="str">
        <f t="shared" si="73"/>
        <v>Wednesday</v>
      </c>
      <c r="P2344" s="14">
        <v>0.41891105472365986</v>
      </c>
    </row>
    <row r="2345" spans="1:16" x14ac:dyDescent="0.35">
      <c r="A2345">
        <v>2344</v>
      </c>
      <c r="B2345" t="s">
        <v>4435</v>
      </c>
      <c r="C2345" t="s">
        <v>30</v>
      </c>
      <c r="D2345" t="s">
        <v>5443</v>
      </c>
      <c r="E2345" s="3">
        <v>41828</v>
      </c>
      <c r="F2345" t="s">
        <v>1700</v>
      </c>
      <c r="G2345" t="s">
        <v>41</v>
      </c>
      <c r="H2345" s="3">
        <v>41833</v>
      </c>
      <c r="I2345" s="3">
        <v>41833</v>
      </c>
      <c r="J2345">
        <v>5</v>
      </c>
      <c r="K2345" t="s">
        <v>8400</v>
      </c>
      <c r="L2345" s="5">
        <v>3.4769999999999999</v>
      </c>
      <c r="M2345">
        <v>2014</v>
      </c>
      <c r="N2345">
        <f t="shared" si="72"/>
        <v>0</v>
      </c>
      <c r="O2345" t="str">
        <f t="shared" si="73"/>
        <v>Tuesday</v>
      </c>
      <c r="P2345" s="14">
        <v>-0.18242548818088383</v>
      </c>
    </row>
    <row r="2346" spans="1:16" x14ac:dyDescent="0.35">
      <c r="A2346">
        <v>2345</v>
      </c>
      <c r="B2346" t="s">
        <v>4435</v>
      </c>
      <c r="C2346" t="s">
        <v>30</v>
      </c>
      <c r="D2346" t="s">
        <v>5443</v>
      </c>
      <c r="E2346" s="3">
        <v>41828</v>
      </c>
      <c r="F2346" t="s">
        <v>1641</v>
      </c>
      <c r="G2346" t="s">
        <v>41</v>
      </c>
      <c r="H2346" s="3">
        <v>41833</v>
      </c>
      <c r="I2346" s="3">
        <v>41833</v>
      </c>
      <c r="J2346">
        <v>5</v>
      </c>
      <c r="K2346" t="s">
        <v>8400</v>
      </c>
      <c r="L2346" s="5">
        <v>27.971</v>
      </c>
      <c r="M2346">
        <v>2014</v>
      </c>
      <c r="N2346">
        <f t="shared" si="72"/>
        <v>0</v>
      </c>
      <c r="O2346" t="str">
        <f t="shared" si="73"/>
        <v>Tuesday</v>
      </c>
      <c r="P2346" s="14">
        <v>0.21969924812030078</v>
      </c>
    </row>
    <row r="2347" spans="1:16" x14ac:dyDescent="0.35">
      <c r="A2347">
        <v>2346</v>
      </c>
      <c r="B2347" t="s">
        <v>1609</v>
      </c>
      <c r="C2347" t="s">
        <v>199</v>
      </c>
      <c r="D2347" t="s">
        <v>5444</v>
      </c>
      <c r="E2347" s="3">
        <v>41709</v>
      </c>
      <c r="F2347" t="s">
        <v>1812</v>
      </c>
      <c r="G2347" t="s">
        <v>242</v>
      </c>
      <c r="H2347" s="3">
        <v>41709</v>
      </c>
      <c r="I2347" s="3">
        <v>41709</v>
      </c>
      <c r="J2347">
        <v>0</v>
      </c>
      <c r="K2347" t="s">
        <v>8400</v>
      </c>
      <c r="L2347" s="5">
        <v>2.496</v>
      </c>
      <c r="M2347">
        <v>2014</v>
      </c>
      <c r="N2347">
        <f t="shared" si="72"/>
        <v>0</v>
      </c>
      <c r="O2347" t="str">
        <f t="shared" si="73"/>
        <v>Tuesday</v>
      </c>
      <c r="P2347" s="14">
        <v>7.6127731179623181E-2</v>
      </c>
    </row>
    <row r="2348" spans="1:16" x14ac:dyDescent="0.35">
      <c r="A2348">
        <v>2347</v>
      </c>
      <c r="B2348" t="s">
        <v>1609</v>
      </c>
      <c r="C2348" t="s">
        <v>199</v>
      </c>
      <c r="D2348" t="s">
        <v>5444</v>
      </c>
      <c r="E2348" s="3">
        <v>41709</v>
      </c>
      <c r="F2348" t="s">
        <v>5446</v>
      </c>
      <c r="G2348" t="s">
        <v>242</v>
      </c>
      <c r="H2348" s="3">
        <v>41709</v>
      </c>
      <c r="I2348" s="3">
        <v>41709</v>
      </c>
      <c r="J2348">
        <v>0</v>
      </c>
      <c r="K2348" t="s">
        <v>8400</v>
      </c>
      <c r="L2348" s="5">
        <v>14.234</v>
      </c>
      <c r="M2348">
        <v>2014</v>
      </c>
      <c r="N2348">
        <f t="shared" si="72"/>
        <v>0</v>
      </c>
      <c r="O2348" t="str">
        <f t="shared" si="73"/>
        <v>Tuesday</v>
      </c>
      <c r="P2348" s="14">
        <v>0.23426423555013351</v>
      </c>
    </row>
    <row r="2349" spans="1:16" x14ac:dyDescent="0.35">
      <c r="A2349">
        <v>2348</v>
      </c>
      <c r="B2349" t="s">
        <v>2349</v>
      </c>
      <c r="C2349" t="s">
        <v>30</v>
      </c>
      <c r="D2349" t="s">
        <v>5447</v>
      </c>
      <c r="E2349" s="3">
        <v>41594</v>
      </c>
      <c r="F2349" t="s">
        <v>5449</v>
      </c>
      <c r="G2349" t="s">
        <v>139</v>
      </c>
      <c r="H2349" s="3">
        <v>41597</v>
      </c>
      <c r="I2349" s="3">
        <v>41598</v>
      </c>
      <c r="J2349">
        <v>4</v>
      </c>
      <c r="K2349" t="s">
        <v>8399</v>
      </c>
      <c r="L2349" s="5">
        <v>156.51400000000001</v>
      </c>
      <c r="M2349">
        <v>2013</v>
      </c>
      <c r="N2349">
        <f t="shared" si="72"/>
        <v>1</v>
      </c>
      <c r="O2349" t="str">
        <f t="shared" si="73"/>
        <v>Saturday</v>
      </c>
      <c r="P2349" s="14">
        <v>5.992916174734355E-2</v>
      </c>
    </row>
    <row r="2350" spans="1:16" x14ac:dyDescent="0.35">
      <c r="A2350">
        <v>2349</v>
      </c>
      <c r="B2350" t="s">
        <v>2066</v>
      </c>
      <c r="C2350" t="s">
        <v>30</v>
      </c>
      <c r="D2350" t="s">
        <v>5450</v>
      </c>
      <c r="E2350" s="3">
        <v>41806</v>
      </c>
      <c r="F2350" t="s">
        <v>1663</v>
      </c>
      <c r="G2350" t="s">
        <v>41</v>
      </c>
      <c r="H2350" s="3">
        <v>41811</v>
      </c>
      <c r="I2350" s="3">
        <v>41812</v>
      </c>
      <c r="J2350">
        <v>6</v>
      </c>
      <c r="K2350" t="s">
        <v>8399</v>
      </c>
      <c r="L2350" s="5">
        <v>2.6520000000000001</v>
      </c>
      <c r="M2350">
        <v>2014</v>
      </c>
      <c r="N2350">
        <f t="shared" si="72"/>
        <v>1</v>
      </c>
      <c r="O2350" t="str">
        <f t="shared" si="73"/>
        <v>Monday</v>
      </c>
      <c r="P2350" s="14">
        <v>0.21666666666666667</v>
      </c>
    </row>
    <row r="2351" spans="1:16" x14ac:dyDescent="0.35">
      <c r="A2351">
        <v>2350</v>
      </c>
      <c r="B2351" t="s">
        <v>1643</v>
      </c>
      <c r="C2351" t="s">
        <v>84</v>
      </c>
      <c r="D2351" t="s">
        <v>5451</v>
      </c>
      <c r="E2351" s="3">
        <v>41529</v>
      </c>
      <c r="F2351" t="s">
        <v>180</v>
      </c>
      <c r="G2351" t="s">
        <v>139</v>
      </c>
      <c r="H2351" s="3">
        <v>41532</v>
      </c>
      <c r="I2351" s="3">
        <v>41532</v>
      </c>
      <c r="J2351">
        <v>3</v>
      </c>
      <c r="K2351" t="s">
        <v>8400</v>
      </c>
      <c r="L2351" s="5">
        <v>4.55</v>
      </c>
      <c r="M2351">
        <v>2013</v>
      </c>
      <c r="N2351">
        <f t="shared" si="72"/>
        <v>0</v>
      </c>
      <c r="O2351" t="str">
        <f t="shared" si="73"/>
        <v>Thursday</v>
      </c>
      <c r="P2351" s="14">
        <v>0.16088554270861344</v>
      </c>
    </row>
    <row r="2352" spans="1:16" x14ac:dyDescent="0.35">
      <c r="A2352">
        <v>2351</v>
      </c>
      <c r="B2352" t="s">
        <v>2946</v>
      </c>
      <c r="C2352" t="s">
        <v>199</v>
      </c>
      <c r="D2352" t="s">
        <v>5452</v>
      </c>
      <c r="E2352" s="3">
        <v>41412</v>
      </c>
      <c r="F2352" t="s">
        <v>4277</v>
      </c>
      <c r="G2352" t="s">
        <v>155</v>
      </c>
      <c r="H2352" s="3">
        <v>41414</v>
      </c>
      <c r="I2352" s="3">
        <v>41414</v>
      </c>
      <c r="J2352">
        <v>2</v>
      </c>
      <c r="K2352" t="s">
        <v>8400</v>
      </c>
      <c r="L2352" s="5">
        <v>16.103000000000002</v>
      </c>
      <c r="M2352">
        <v>2013</v>
      </c>
      <c r="N2352">
        <f t="shared" si="72"/>
        <v>0</v>
      </c>
      <c r="O2352" t="str">
        <f t="shared" si="73"/>
        <v>Saturday</v>
      </c>
      <c r="P2352" s="14">
        <v>0.4311688311688312</v>
      </c>
    </row>
    <row r="2353" spans="1:16" x14ac:dyDescent="0.35">
      <c r="A2353">
        <v>2352</v>
      </c>
      <c r="B2353" t="s">
        <v>2946</v>
      </c>
      <c r="C2353" t="s">
        <v>199</v>
      </c>
      <c r="D2353" t="s">
        <v>5452</v>
      </c>
      <c r="E2353" s="3">
        <v>41412</v>
      </c>
      <c r="F2353" t="s">
        <v>983</v>
      </c>
      <c r="G2353" t="s">
        <v>155</v>
      </c>
      <c r="H2353" s="3">
        <v>41414</v>
      </c>
      <c r="I2353" s="3">
        <v>41415</v>
      </c>
      <c r="J2353">
        <v>3</v>
      </c>
      <c r="K2353" t="s">
        <v>8399</v>
      </c>
      <c r="L2353" s="5">
        <v>5.6029999999999998</v>
      </c>
      <c r="M2353">
        <v>2013</v>
      </c>
      <c r="N2353">
        <f t="shared" si="72"/>
        <v>1</v>
      </c>
      <c r="O2353" t="str">
        <f t="shared" si="73"/>
        <v>Saturday</v>
      </c>
      <c r="P2353" s="14">
        <v>0.42915254237288125</v>
      </c>
    </row>
    <row r="2354" spans="1:16" x14ac:dyDescent="0.35">
      <c r="A2354">
        <v>2353</v>
      </c>
      <c r="B2354" t="s">
        <v>2946</v>
      </c>
      <c r="C2354" t="s">
        <v>199</v>
      </c>
      <c r="D2354" t="s">
        <v>5452</v>
      </c>
      <c r="E2354" s="3">
        <v>41412</v>
      </c>
      <c r="F2354" t="s">
        <v>441</v>
      </c>
      <c r="G2354" t="s">
        <v>155</v>
      </c>
      <c r="H2354" s="3">
        <v>41414</v>
      </c>
      <c r="I2354" s="3">
        <v>41415</v>
      </c>
      <c r="J2354">
        <v>3</v>
      </c>
      <c r="K2354" t="s">
        <v>8399</v>
      </c>
      <c r="L2354" s="5">
        <v>8.3049999999999997</v>
      </c>
      <c r="M2354">
        <v>2013</v>
      </c>
      <c r="N2354">
        <f t="shared" si="72"/>
        <v>1</v>
      </c>
      <c r="O2354" t="str">
        <f t="shared" si="73"/>
        <v>Saturday</v>
      </c>
      <c r="P2354" s="14">
        <v>9.9622641509433937E-2</v>
      </c>
    </row>
    <row r="2355" spans="1:16" x14ac:dyDescent="0.35">
      <c r="A2355">
        <v>2354</v>
      </c>
      <c r="B2355" t="s">
        <v>5454</v>
      </c>
      <c r="C2355" t="s">
        <v>44</v>
      </c>
      <c r="D2355" t="s">
        <v>5457</v>
      </c>
      <c r="E2355" s="3">
        <v>41751</v>
      </c>
      <c r="F2355" t="s">
        <v>5459</v>
      </c>
      <c r="G2355" t="s">
        <v>139</v>
      </c>
      <c r="H2355" s="3">
        <v>41754</v>
      </c>
      <c r="I2355" s="3">
        <v>41757</v>
      </c>
      <c r="J2355">
        <v>6</v>
      </c>
      <c r="K2355" t="s">
        <v>8399</v>
      </c>
      <c r="L2355" s="5">
        <v>3.8279999999999998</v>
      </c>
      <c r="M2355">
        <v>2014</v>
      </c>
      <c r="N2355">
        <f t="shared" si="72"/>
        <v>3</v>
      </c>
      <c r="O2355" t="str">
        <f t="shared" si="73"/>
        <v>Tuesday</v>
      </c>
      <c r="P2355" s="14">
        <v>0.47826086956521741</v>
      </c>
    </row>
    <row r="2356" spans="1:16" x14ac:dyDescent="0.35">
      <c r="A2356">
        <v>2355</v>
      </c>
      <c r="B2356" t="s">
        <v>5454</v>
      </c>
      <c r="C2356" t="s">
        <v>44</v>
      </c>
      <c r="D2356" t="s">
        <v>5457</v>
      </c>
      <c r="E2356" s="3">
        <v>41751</v>
      </c>
      <c r="F2356" t="s">
        <v>5461</v>
      </c>
      <c r="G2356" t="s">
        <v>139</v>
      </c>
      <c r="H2356" s="3">
        <v>41754</v>
      </c>
      <c r="I2356" s="3">
        <v>41757</v>
      </c>
      <c r="J2356">
        <v>6</v>
      </c>
      <c r="K2356" t="s">
        <v>8399</v>
      </c>
      <c r="L2356" s="5">
        <v>34.648000000000003</v>
      </c>
      <c r="M2356">
        <v>2014</v>
      </c>
      <c r="N2356">
        <f t="shared" si="72"/>
        <v>3</v>
      </c>
      <c r="O2356" t="str">
        <f t="shared" si="73"/>
        <v>Tuesday</v>
      </c>
      <c r="P2356" s="14">
        <v>0.3902439024390244</v>
      </c>
    </row>
    <row r="2357" spans="1:16" x14ac:dyDescent="0.35">
      <c r="A2357">
        <v>2356</v>
      </c>
      <c r="B2357" t="s">
        <v>5454</v>
      </c>
      <c r="C2357" t="s">
        <v>44</v>
      </c>
      <c r="D2357" t="s">
        <v>5457</v>
      </c>
      <c r="E2357" s="3">
        <v>41751</v>
      </c>
      <c r="F2357" t="s">
        <v>5463</v>
      </c>
      <c r="G2357" t="s">
        <v>139</v>
      </c>
      <c r="H2357" s="3">
        <v>41754</v>
      </c>
      <c r="I2357" s="3">
        <v>41755</v>
      </c>
      <c r="J2357">
        <v>4</v>
      </c>
      <c r="K2357" t="s">
        <v>8399</v>
      </c>
      <c r="L2357" s="5">
        <v>13.163</v>
      </c>
      <c r="M2357">
        <v>2014</v>
      </c>
      <c r="N2357">
        <f t="shared" si="72"/>
        <v>1</v>
      </c>
      <c r="O2357" t="str">
        <f t="shared" si="73"/>
        <v>Tuesday</v>
      </c>
      <c r="P2357" s="14">
        <v>0.12992947813822286</v>
      </c>
    </row>
    <row r="2358" spans="1:16" x14ac:dyDescent="0.35">
      <c r="A2358">
        <v>2357</v>
      </c>
      <c r="B2358" t="s">
        <v>5454</v>
      </c>
      <c r="C2358" t="s">
        <v>44</v>
      </c>
      <c r="D2358" t="s">
        <v>5457</v>
      </c>
      <c r="E2358" s="3">
        <v>41751</v>
      </c>
      <c r="F2358" t="s">
        <v>5465</v>
      </c>
      <c r="G2358" t="s">
        <v>139</v>
      </c>
      <c r="H2358" s="3">
        <v>41754</v>
      </c>
      <c r="I2358" s="3">
        <v>41754</v>
      </c>
      <c r="J2358">
        <v>3</v>
      </c>
      <c r="K2358" t="s">
        <v>8400</v>
      </c>
      <c r="L2358" s="5">
        <v>19.128</v>
      </c>
      <c r="M2358">
        <v>2014</v>
      </c>
      <c r="N2358">
        <f t="shared" si="72"/>
        <v>0</v>
      </c>
      <c r="O2358" t="str">
        <f t="shared" si="73"/>
        <v>Tuesday</v>
      </c>
      <c r="P2358" s="14">
        <v>6.9913043478260842E-2</v>
      </c>
    </row>
    <row r="2359" spans="1:16" x14ac:dyDescent="0.35">
      <c r="A2359">
        <v>2358</v>
      </c>
      <c r="B2359" t="s">
        <v>4535</v>
      </c>
      <c r="C2359" t="s">
        <v>199</v>
      </c>
      <c r="D2359" t="s">
        <v>5466</v>
      </c>
      <c r="E2359" s="3">
        <v>41752</v>
      </c>
      <c r="F2359" t="s">
        <v>858</v>
      </c>
      <c r="G2359" t="s">
        <v>41</v>
      </c>
      <c r="H2359" s="3">
        <v>41757</v>
      </c>
      <c r="I2359" s="3">
        <v>41758</v>
      </c>
      <c r="J2359">
        <v>6</v>
      </c>
      <c r="K2359" t="s">
        <v>8399</v>
      </c>
      <c r="L2359" s="5">
        <v>1.1539999999999999</v>
      </c>
      <c r="M2359">
        <v>2014</v>
      </c>
      <c r="N2359">
        <f t="shared" si="72"/>
        <v>1</v>
      </c>
      <c r="O2359" t="str">
        <f t="shared" si="73"/>
        <v>Wednesday</v>
      </c>
      <c r="P2359" s="14">
        <v>-1.2673676304919265E-2</v>
      </c>
    </row>
    <row r="2360" spans="1:16" x14ac:dyDescent="0.35">
      <c r="A2360">
        <v>2359</v>
      </c>
      <c r="B2360" t="s">
        <v>1658</v>
      </c>
      <c r="C2360" t="s">
        <v>199</v>
      </c>
      <c r="D2360" t="s">
        <v>5467</v>
      </c>
      <c r="E2360" s="3">
        <v>40806</v>
      </c>
      <c r="F2360" t="s">
        <v>2631</v>
      </c>
      <c r="G2360" t="s">
        <v>139</v>
      </c>
      <c r="H2360" s="3">
        <v>40809</v>
      </c>
      <c r="I2360" s="3">
        <v>40809</v>
      </c>
      <c r="J2360">
        <v>3</v>
      </c>
      <c r="K2360" t="s">
        <v>8400</v>
      </c>
      <c r="L2360" s="5">
        <v>8.4770000000000003</v>
      </c>
      <c r="M2360">
        <v>2011</v>
      </c>
      <c r="N2360">
        <f t="shared" si="72"/>
        <v>0</v>
      </c>
      <c r="O2360" t="str">
        <f t="shared" si="73"/>
        <v>Tuesday</v>
      </c>
      <c r="P2360" s="14">
        <v>0.08</v>
      </c>
    </row>
    <row r="2361" spans="1:16" x14ac:dyDescent="0.35">
      <c r="A2361">
        <v>2360</v>
      </c>
      <c r="B2361" t="s">
        <v>1658</v>
      </c>
      <c r="C2361" t="s">
        <v>199</v>
      </c>
      <c r="D2361" t="s">
        <v>5467</v>
      </c>
      <c r="E2361" s="3">
        <v>40806</v>
      </c>
      <c r="F2361" t="s">
        <v>5469</v>
      </c>
      <c r="G2361" t="s">
        <v>139</v>
      </c>
      <c r="H2361" s="3">
        <v>40809</v>
      </c>
      <c r="I2361" s="3">
        <v>40809</v>
      </c>
      <c r="J2361">
        <v>3</v>
      </c>
      <c r="K2361" t="s">
        <v>8400</v>
      </c>
      <c r="L2361" s="5">
        <v>26.094999999999999</v>
      </c>
      <c r="M2361">
        <v>2011</v>
      </c>
      <c r="N2361">
        <f t="shared" si="72"/>
        <v>0</v>
      </c>
      <c r="O2361" t="str">
        <f t="shared" si="73"/>
        <v>Tuesday</v>
      </c>
      <c r="P2361" s="14">
        <v>0.35029940119760467</v>
      </c>
    </row>
    <row r="2362" spans="1:16" x14ac:dyDescent="0.35">
      <c r="A2362">
        <v>2361</v>
      </c>
      <c r="B2362" t="s">
        <v>5471</v>
      </c>
      <c r="C2362" t="s">
        <v>30</v>
      </c>
      <c r="D2362" t="s">
        <v>5472</v>
      </c>
      <c r="E2362" s="3">
        <v>41977</v>
      </c>
      <c r="F2362" t="s">
        <v>5474</v>
      </c>
      <c r="G2362" t="s">
        <v>41</v>
      </c>
      <c r="H2362" s="3">
        <v>41982</v>
      </c>
      <c r="I2362" s="3">
        <v>41983</v>
      </c>
      <c r="J2362">
        <v>6</v>
      </c>
      <c r="K2362" t="s">
        <v>8399</v>
      </c>
      <c r="L2362" s="5">
        <v>10.244999999999999</v>
      </c>
      <c r="M2362">
        <v>2014</v>
      </c>
      <c r="N2362">
        <f t="shared" si="72"/>
        <v>1</v>
      </c>
      <c r="O2362" t="str">
        <f t="shared" si="73"/>
        <v>Thursday</v>
      </c>
      <c r="P2362" s="14">
        <v>2.9473684210526319E-2</v>
      </c>
    </row>
    <row r="2363" spans="1:16" x14ac:dyDescent="0.35">
      <c r="A2363">
        <v>2362</v>
      </c>
      <c r="B2363" t="s">
        <v>3864</v>
      </c>
      <c r="C2363" t="s">
        <v>30</v>
      </c>
      <c r="D2363" t="s">
        <v>5475</v>
      </c>
      <c r="E2363" s="3">
        <v>40831</v>
      </c>
      <c r="F2363" t="s">
        <v>5477</v>
      </c>
      <c r="G2363" t="s">
        <v>41</v>
      </c>
      <c r="H2363" s="3">
        <v>40836</v>
      </c>
      <c r="I2363" s="3">
        <v>40836</v>
      </c>
      <c r="J2363">
        <v>5</v>
      </c>
      <c r="K2363" t="s">
        <v>8400</v>
      </c>
      <c r="L2363" s="5">
        <v>6.9029999999999996</v>
      </c>
      <c r="M2363">
        <v>2011</v>
      </c>
      <c r="N2363">
        <f t="shared" si="72"/>
        <v>0</v>
      </c>
      <c r="O2363" t="str">
        <f t="shared" si="73"/>
        <v>Saturday</v>
      </c>
      <c r="P2363" s="14">
        <v>0.34673781691573247</v>
      </c>
    </row>
    <row r="2364" spans="1:16" x14ac:dyDescent="0.35">
      <c r="A2364">
        <v>2363</v>
      </c>
      <c r="B2364" t="s">
        <v>3864</v>
      </c>
      <c r="C2364" t="s">
        <v>30</v>
      </c>
      <c r="D2364" t="s">
        <v>5475</v>
      </c>
      <c r="E2364" s="3">
        <v>40831</v>
      </c>
      <c r="F2364" t="s">
        <v>5479</v>
      </c>
      <c r="G2364" t="s">
        <v>41</v>
      </c>
      <c r="H2364" s="3">
        <v>40836</v>
      </c>
      <c r="I2364" s="3">
        <v>40837</v>
      </c>
      <c r="J2364">
        <v>6</v>
      </c>
      <c r="K2364" t="s">
        <v>8399</v>
      </c>
      <c r="L2364" s="5">
        <v>62.398000000000003</v>
      </c>
      <c r="M2364">
        <v>2011</v>
      </c>
      <c r="N2364">
        <f t="shared" si="72"/>
        <v>1</v>
      </c>
      <c r="O2364" t="str">
        <f t="shared" si="73"/>
        <v>Saturday</v>
      </c>
      <c r="P2364" s="14">
        <v>0.23004267425320057</v>
      </c>
    </row>
    <row r="2365" spans="1:16" x14ac:dyDescent="0.35">
      <c r="A2365">
        <v>2364</v>
      </c>
      <c r="B2365" t="s">
        <v>3864</v>
      </c>
      <c r="C2365" t="s">
        <v>30</v>
      </c>
      <c r="D2365" t="s">
        <v>5475</v>
      </c>
      <c r="E2365" s="3">
        <v>40831</v>
      </c>
      <c r="F2365" t="s">
        <v>5366</v>
      </c>
      <c r="G2365" t="s">
        <v>41</v>
      </c>
      <c r="H2365" s="3">
        <v>40836</v>
      </c>
      <c r="I2365" s="3">
        <v>40836</v>
      </c>
      <c r="J2365">
        <v>5</v>
      </c>
      <c r="K2365" t="s">
        <v>8400</v>
      </c>
      <c r="L2365" s="5">
        <v>0.69</v>
      </c>
      <c r="M2365">
        <v>2011</v>
      </c>
      <c r="N2365">
        <f t="shared" si="72"/>
        <v>0</v>
      </c>
      <c r="O2365" t="str">
        <f t="shared" si="73"/>
        <v>Saturday</v>
      </c>
      <c r="P2365" s="14">
        <v>0.19333333333333333</v>
      </c>
    </row>
    <row r="2366" spans="1:16" x14ac:dyDescent="0.35">
      <c r="A2366">
        <v>2365</v>
      </c>
      <c r="B2366" t="s">
        <v>3864</v>
      </c>
      <c r="C2366" t="s">
        <v>30</v>
      </c>
      <c r="D2366" t="s">
        <v>5475</v>
      </c>
      <c r="E2366" s="3">
        <v>40831</v>
      </c>
      <c r="F2366" t="s">
        <v>1439</v>
      </c>
      <c r="G2366" t="s">
        <v>41</v>
      </c>
      <c r="H2366" s="3">
        <v>40836</v>
      </c>
      <c r="I2366" s="3">
        <v>40839</v>
      </c>
      <c r="J2366">
        <v>8</v>
      </c>
      <c r="K2366" t="s">
        <v>8399</v>
      </c>
      <c r="L2366" s="5">
        <v>127.49299999999999</v>
      </c>
      <c r="M2366">
        <v>2011</v>
      </c>
      <c r="N2366">
        <f t="shared" si="72"/>
        <v>3</v>
      </c>
      <c r="O2366" t="str">
        <f t="shared" si="73"/>
        <v>Saturday</v>
      </c>
      <c r="P2366" s="14">
        <v>0.17836182167749753</v>
      </c>
    </row>
    <row r="2367" spans="1:16" x14ac:dyDescent="0.35">
      <c r="A2367">
        <v>2366</v>
      </c>
      <c r="B2367" t="s">
        <v>5312</v>
      </c>
      <c r="C2367" t="s">
        <v>30</v>
      </c>
      <c r="D2367" t="s">
        <v>5480</v>
      </c>
      <c r="E2367" s="3">
        <v>41949</v>
      </c>
      <c r="F2367" t="s">
        <v>5482</v>
      </c>
      <c r="G2367" t="s">
        <v>41</v>
      </c>
      <c r="H2367" s="3">
        <v>41954</v>
      </c>
      <c r="I2367" s="3">
        <v>41956</v>
      </c>
      <c r="J2367">
        <v>7</v>
      </c>
      <c r="K2367" t="s">
        <v>8399</v>
      </c>
      <c r="L2367" s="5">
        <v>1.4550000000000001</v>
      </c>
      <c r="M2367">
        <v>2014</v>
      </c>
      <c r="N2367">
        <f t="shared" si="72"/>
        <v>2</v>
      </c>
      <c r="O2367" t="str">
        <f t="shared" si="73"/>
        <v>Thursday</v>
      </c>
      <c r="P2367" s="14">
        <v>0.41428571428571409</v>
      </c>
    </row>
    <row r="2368" spans="1:16" x14ac:dyDescent="0.35">
      <c r="A2368">
        <v>2367</v>
      </c>
      <c r="B2368" t="s">
        <v>5312</v>
      </c>
      <c r="C2368" t="s">
        <v>30</v>
      </c>
      <c r="D2368" t="s">
        <v>5480</v>
      </c>
      <c r="E2368" s="3">
        <v>41949</v>
      </c>
      <c r="F2368" t="s">
        <v>1085</v>
      </c>
      <c r="G2368" t="s">
        <v>41</v>
      </c>
      <c r="H2368" s="3">
        <v>41954</v>
      </c>
      <c r="I2368" s="3">
        <v>41954</v>
      </c>
      <c r="J2368">
        <v>5</v>
      </c>
      <c r="K2368" t="s">
        <v>8400</v>
      </c>
      <c r="L2368" s="5">
        <v>1.8129999999999999</v>
      </c>
      <c r="M2368">
        <v>2014</v>
      </c>
      <c r="N2368">
        <f t="shared" si="72"/>
        <v>0</v>
      </c>
      <c r="O2368" t="str">
        <f t="shared" si="73"/>
        <v>Thursday</v>
      </c>
      <c r="P2368" s="14">
        <v>0.26025974025974019</v>
      </c>
    </row>
    <row r="2369" spans="1:16" x14ac:dyDescent="0.35">
      <c r="A2369">
        <v>2368</v>
      </c>
      <c r="B2369" t="s">
        <v>5312</v>
      </c>
      <c r="C2369" t="s">
        <v>30</v>
      </c>
      <c r="D2369" t="s">
        <v>5480</v>
      </c>
      <c r="E2369" s="3">
        <v>41949</v>
      </c>
      <c r="F2369" t="s">
        <v>5484</v>
      </c>
      <c r="G2369" t="s">
        <v>41</v>
      </c>
      <c r="H2369" s="3">
        <v>41954</v>
      </c>
      <c r="I2369" s="3">
        <v>41957</v>
      </c>
      <c r="J2369">
        <v>8</v>
      </c>
      <c r="K2369" t="s">
        <v>8399</v>
      </c>
      <c r="L2369" s="5">
        <v>0.624</v>
      </c>
      <c r="M2369">
        <v>2014</v>
      </c>
      <c r="N2369">
        <f t="shared" si="72"/>
        <v>3</v>
      </c>
      <c r="O2369" t="str">
        <f t="shared" si="73"/>
        <v>Thursday</v>
      </c>
      <c r="P2369" s="14">
        <v>0.43600000000000005</v>
      </c>
    </row>
    <row r="2370" spans="1:16" x14ac:dyDescent="0.35">
      <c r="A2370">
        <v>2369</v>
      </c>
      <c r="B2370" t="s">
        <v>5312</v>
      </c>
      <c r="C2370" t="s">
        <v>30</v>
      </c>
      <c r="D2370" t="s">
        <v>5480</v>
      </c>
      <c r="E2370" s="3">
        <v>41949</v>
      </c>
      <c r="F2370" t="s">
        <v>3854</v>
      </c>
      <c r="G2370" t="s">
        <v>41</v>
      </c>
      <c r="H2370" s="3">
        <v>41954</v>
      </c>
      <c r="I2370" s="3">
        <v>41957</v>
      </c>
      <c r="J2370">
        <v>8</v>
      </c>
      <c r="K2370" t="s">
        <v>8399</v>
      </c>
      <c r="L2370" s="5">
        <v>12.989000000000001</v>
      </c>
      <c r="M2370">
        <v>2014</v>
      </c>
      <c r="N2370">
        <f t="shared" si="72"/>
        <v>3</v>
      </c>
      <c r="O2370" t="str">
        <f t="shared" si="73"/>
        <v>Thursday</v>
      </c>
      <c r="P2370" s="14">
        <v>0.34788689904835041</v>
      </c>
    </row>
    <row r="2371" spans="1:16" x14ac:dyDescent="0.35">
      <c r="A2371">
        <v>2370</v>
      </c>
      <c r="B2371" t="s">
        <v>4301</v>
      </c>
      <c r="C2371" t="s">
        <v>30</v>
      </c>
      <c r="D2371" t="s">
        <v>5485</v>
      </c>
      <c r="E2371" s="3">
        <v>40904</v>
      </c>
      <c r="F2371" t="s">
        <v>2663</v>
      </c>
      <c r="G2371" t="s">
        <v>41</v>
      </c>
      <c r="H2371" s="3">
        <v>40909</v>
      </c>
      <c r="I2371" s="3">
        <v>40910</v>
      </c>
      <c r="J2371">
        <v>6</v>
      </c>
      <c r="K2371" t="s">
        <v>8399</v>
      </c>
      <c r="L2371" s="5">
        <v>1.2509999999999999</v>
      </c>
      <c r="M2371">
        <v>2011</v>
      </c>
      <c r="N2371">
        <f t="shared" ref="N2371:N2434" si="74">I2371-H2371</f>
        <v>1</v>
      </c>
      <c r="O2371" t="str">
        <f t="shared" ref="O2371:O2434" si="75">TEXT(E2371,"dddd")</f>
        <v>Tuesday</v>
      </c>
      <c r="P2371" s="14">
        <v>0.19500000000000001</v>
      </c>
    </row>
    <row r="2372" spans="1:16" x14ac:dyDescent="0.35">
      <c r="A2372">
        <v>2371</v>
      </c>
      <c r="B2372" t="s">
        <v>4301</v>
      </c>
      <c r="C2372" t="s">
        <v>30</v>
      </c>
      <c r="D2372" t="s">
        <v>5485</v>
      </c>
      <c r="E2372" s="3">
        <v>40904</v>
      </c>
      <c r="F2372" t="s">
        <v>2620</v>
      </c>
      <c r="G2372" t="s">
        <v>41</v>
      </c>
      <c r="H2372" s="3">
        <v>40909</v>
      </c>
      <c r="I2372" s="3">
        <v>40909</v>
      </c>
      <c r="J2372">
        <v>5</v>
      </c>
      <c r="K2372" t="s">
        <v>8400</v>
      </c>
      <c r="L2372" s="5">
        <v>128.89599999999999</v>
      </c>
      <c r="M2372">
        <v>2011</v>
      </c>
      <c r="N2372">
        <f t="shared" si="74"/>
        <v>0</v>
      </c>
      <c r="O2372" t="str">
        <f t="shared" si="75"/>
        <v>Tuesday</v>
      </c>
      <c r="P2372" s="14">
        <v>0.14138517663816777</v>
      </c>
    </row>
    <row r="2373" spans="1:16" x14ac:dyDescent="0.35">
      <c r="A2373">
        <v>2372</v>
      </c>
      <c r="B2373" t="s">
        <v>5488</v>
      </c>
      <c r="C2373" t="s">
        <v>199</v>
      </c>
      <c r="D2373" t="s">
        <v>5489</v>
      </c>
      <c r="E2373" s="3">
        <v>41408</v>
      </c>
      <c r="F2373" t="s">
        <v>5491</v>
      </c>
      <c r="G2373" t="s">
        <v>41</v>
      </c>
      <c r="H2373" s="3">
        <v>41413</v>
      </c>
      <c r="I2373" s="3">
        <v>41413</v>
      </c>
      <c r="J2373">
        <v>5</v>
      </c>
      <c r="K2373" t="s">
        <v>8400</v>
      </c>
      <c r="L2373" s="5">
        <v>1.0449999999999999</v>
      </c>
      <c r="M2373">
        <v>2013</v>
      </c>
      <c r="N2373">
        <f t="shared" si="74"/>
        <v>0</v>
      </c>
      <c r="O2373" t="str">
        <f t="shared" si="75"/>
        <v>Tuesday</v>
      </c>
      <c r="P2373" s="14">
        <v>2.3403148787291387E-2</v>
      </c>
    </row>
    <row r="2374" spans="1:16" x14ac:dyDescent="0.35">
      <c r="A2374">
        <v>2373</v>
      </c>
      <c r="B2374" t="s">
        <v>5488</v>
      </c>
      <c r="C2374" t="s">
        <v>199</v>
      </c>
      <c r="D2374" t="s">
        <v>5489</v>
      </c>
      <c r="E2374" s="3">
        <v>41408</v>
      </c>
      <c r="F2374" t="s">
        <v>2079</v>
      </c>
      <c r="G2374" t="s">
        <v>41</v>
      </c>
      <c r="H2374" s="3">
        <v>41413</v>
      </c>
      <c r="I2374" s="3">
        <v>41413</v>
      </c>
      <c r="J2374">
        <v>5</v>
      </c>
      <c r="K2374" t="s">
        <v>8400</v>
      </c>
      <c r="L2374" s="5">
        <v>12.661</v>
      </c>
      <c r="M2374">
        <v>2013</v>
      </c>
      <c r="N2374">
        <f t="shared" si="74"/>
        <v>0</v>
      </c>
      <c r="O2374" t="str">
        <f t="shared" si="75"/>
        <v>Tuesday</v>
      </c>
      <c r="P2374" s="14">
        <v>0.1393196322301595</v>
      </c>
    </row>
    <row r="2375" spans="1:16" x14ac:dyDescent="0.35">
      <c r="A2375">
        <v>2374</v>
      </c>
      <c r="B2375" t="s">
        <v>5488</v>
      </c>
      <c r="C2375" t="s">
        <v>199</v>
      </c>
      <c r="D2375" t="s">
        <v>5489</v>
      </c>
      <c r="E2375" s="3">
        <v>41408</v>
      </c>
      <c r="F2375" t="s">
        <v>5493</v>
      </c>
      <c r="G2375" t="s">
        <v>41</v>
      </c>
      <c r="H2375" s="3">
        <v>41413</v>
      </c>
      <c r="I2375" s="3">
        <v>41413</v>
      </c>
      <c r="J2375">
        <v>5</v>
      </c>
      <c r="K2375" t="s">
        <v>8400</v>
      </c>
      <c r="L2375" s="5">
        <v>0.376</v>
      </c>
      <c r="M2375">
        <v>2013</v>
      </c>
      <c r="N2375">
        <f t="shared" si="74"/>
        <v>0</v>
      </c>
      <c r="O2375" t="str">
        <f t="shared" si="75"/>
        <v>Tuesday</v>
      </c>
      <c r="P2375" s="14">
        <v>-0.12923756331991171</v>
      </c>
    </row>
    <row r="2376" spans="1:16" x14ac:dyDescent="0.35">
      <c r="A2376">
        <v>2375</v>
      </c>
      <c r="B2376" t="s">
        <v>2097</v>
      </c>
      <c r="C2376" t="s">
        <v>84</v>
      </c>
      <c r="D2376" t="s">
        <v>5494</v>
      </c>
      <c r="E2376" s="3">
        <v>41898</v>
      </c>
      <c r="F2376" t="s">
        <v>5496</v>
      </c>
      <c r="G2376" t="s">
        <v>155</v>
      </c>
      <c r="H2376" s="3">
        <v>41900</v>
      </c>
      <c r="I2376" s="3">
        <v>41900</v>
      </c>
      <c r="J2376">
        <v>2</v>
      </c>
      <c r="K2376" t="s">
        <v>8400</v>
      </c>
      <c r="L2376" s="5">
        <v>291.63099999999997</v>
      </c>
      <c r="M2376">
        <v>2014</v>
      </c>
      <c r="N2376">
        <f t="shared" si="74"/>
        <v>0</v>
      </c>
      <c r="O2376" t="str">
        <f t="shared" si="75"/>
        <v>Tuesday</v>
      </c>
      <c r="P2376" s="14">
        <v>0.29865119359656334</v>
      </c>
    </row>
    <row r="2377" spans="1:16" x14ac:dyDescent="0.35">
      <c r="A2377">
        <v>2376</v>
      </c>
      <c r="B2377" t="s">
        <v>2249</v>
      </c>
      <c r="C2377" t="s">
        <v>44</v>
      </c>
      <c r="D2377" t="s">
        <v>5497</v>
      </c>
      <c r="E2377" s="3">
        <v>41209</v>
      </c>
      <c r="F2377" t="s">
        <v>2977</v>
      </c>
      <c r="G2377" t="s">
        <v>41</v>
      </c>
      <c r="H2377" s="3">
        <v>41214</v>
      </c>
      <c r="I2377" s="3">
        <v>41214</v>
      </c>
      <c r="J2377">
        <v>5</v>
      </c>
      <c r="K2377" t="s">
        <v>8400</v>
      </c>
      <c r="L2377" s="5">
        <v>1.954</v>
      </c>
      <c r="M2377">
        <v>2012</v>
      </c>
      <c r="N2377">
        <f t="shared" si="74"/>
        <v>0</v>
      </c>
      <c r="O2377" t="str">
        <f t="shared" si="75"/>
        <v>Saturday</v>
      </c>
      <c r="P2377" s="14">
        <v>-0.22834174292311638</v>
      </c>
    </row>
    <row r="2378" spans="1:16" x14ac:dyDescent="0.35">
      <c r="A2378">
        <v>2377</v>
      </c>
      <c r="B2378" t="s">
        <v>5499</v>
      </c>
      <c r="C2378" t="s">
        <v>30</v>
      </c>
      <c r="D2378" t="s">
        <v>5500</v>
      </c>
      <c r="E2378" s="3">
        <v>41033</v>
      </c>
      <c r="F2378" t="s">
        <v>5502</v>
      </c>
      <c r="G2378" t="s">
        <v>41</v>
      </c>
      <c r="H2378" s="3">
        <v>41038</v>
      </c>
      <c r="I2378" s="3">
        <v>41039</v>
      </c>
      <c r="J2378">
        <v>6</v>
      </c>
      <c r="K2378" t="s">
        <v>8399</v>
      </c>
      <c r="L2378" s="5">
        <v>65.58</v>
      </c>
      <c r="M2378">
        <v>2012</v>
      </c>
      <c r="N2378">
        <f t="shared" si="74"/>
        <v>1</v>
      </c>
      <c r="O2378" t="str">
        <f t="shared" si="75"/>
        <v>Friday</v>
      </c>
      <c r="P2378" s="14">
        <v>9.9916782246879346E-2</v>
      </c>
    </row>
    <row r="2379" spans="1:16" x14ac:dyDescent="0.35">
      <c r="A2379">
        <v>2378</v>
      </c>
      <c r="B2379" t="s">
        <v>5499</v>
      </c>
      <c r="C2379" t="s">
        <v>30</v>
      </c>
      <c r="D2379" t="s">
        <v>5500</v>
      </c>
      <c r="E2379" s="3">
        <v>41033</v>
      </c>
      <c r="F2379" t="s">
        <v>5502</v>
      </c>
      <c r="G2379" t="s">
        <v>41</v>
      </c>
      <c r="H2379" s="3">
        <v>41038</v>
      </c>
      <c r="I2379" s="3">
        <v>41038</v>
      </c>
      <c r="J2379">
        <v>5</v>
      </c>
      <c r="K2379" t="s">
        <v>8400</v>
      </c>
      <c r="L2379" s="5">
        <v>279.52999999999997</v>
      </c>
      <c r="M2379">
        <v>2012</v>
      </c>
      <c r="N2379">
        <f t="shared" si="74"/>
        <v>0</v>
      </c>
      <c r="O2379" t="str">
        <f t="shared" si="75"/>
        <v>Friday</v>
      </c>
      <c r="P2379" s="14">
        <v>9.9962997224791891E-2</v>
      </c>
    </row>
    <row r="2380" spans="1:16" x14ac:dyDescent="0.35">
      <c r="A2380">
        <v>2379</v>
      </c>
      <c r="B2380" t="s">
        <v>3861</v>
      </c>
      <c r="C2380" t="s">
        <v>30</v>
      </c>
      <c r="D2380" t="s">
        <v>5503</v>
      </c>
      <c r="E2380" s="3">
        <v>40798</v>
      </c>
      <c r="F2380" t="s">
        <v>5505</v>
      </c>
      <c r="G2380" t="s">
        <v>41</v>
      </c>
      <c r="H2380" s="3">
        <v>40803</v>
      </c>
      <c r="I2380" s="3">
        <v>40803</v>
      </c>
      <c r="J2380">
        <v>5</v>
      </c>
      <c r="K2380" t="s">
        <v>8400</v>
      </c>
      <c r="L2380" s="5">
        <v>0.63900000000000001</v>
      </c>
      <c r="M2380">
        <v>2011</v>
      </c>
      <c r="N2380">
        <f t="shared" si="74"/>
        <v>0</v>
      </c>
      <c r="O2380" t="str">
        <f t="shared" si="75"/>
        <v>Monday</v>
      </c>
      <c r="P2380" s="14">
        <v>0.12571428571428572</v>
      </c>
    </row>
    <row r="2381" spans="1:16" x14ac:dyDescent="0.35">
      <c r="A2381">
        <v>2380</v>
      </c>
      <c r="B2381" t="s">
        <v>3861</v>
      </c>
      <c r="C2381" t="s">
        <v>30</v>
      </c>
      <c r="D2381" t="s">
        <v>5503</v>
      </c>
      <c r="E2381" s="3">
        <v>40798</v>
      </c>
      <c r="F2381" t="s">
        <v>2418</v>
      </c>
      <c r="G2381" t="s">
        <v>41</v>
      </c>
      <c r="H2381" s="3">
        <v>40803</v>
      </c>
      <c r="I2381" s="3">
        <v>40803</v>
      </c>
      <c r="J2381">
        <v>5</v>
      </c>
      <c r="K2381" t="s">
        <v>8400</v>
      </c>
      <c r="L2381" s="5">
        <v>5.6449999999999996</v>
      </c>
      <c r="M2381">
        <v>2011</v>
      </c>
      <c r="N2381">
        <f t="shared" si="74"/>
        <v>0</v>
      </c>
      <c r="O2381" t="str">
        <f t="shared" si="75"/>
        <v>Monday</v>
      </c>
      <c r="P2381" s="14">
        <v>0.40129032258064518</v>
      </c>
    </row>
    <row r="2382" spans="1:16" x14ac:dyDescent="0.35">
      <c r="A2382">
        <v>2381</v>
      </c>
      <c r="B2382" t="s">
        <v>4444</v>
      </c>
      <c r="C2382" t="s">
        <v>30</v>
      </c>
      <c r="D2382" t="s">
        <v>5506</v>
      </c>
      <c r="E2382" s="3">
        <v>40555</v>
      </c>
      <c r="F2382" t="s">
        <v>275</v>
      </c>
      <c r="G2382" t="s">
        <v>41</v>
      </c>
      <c r="H2382" s="3">
        <v>40560</v>
      </c>
      <c r="I2382" s="3">
        <v>40563</v>
      </c>
      <c r="J2382">
        <v>8</v>
      </c>
      <c r="K2382" t="s">
        <v>8399</v>
      </c>
      <c r="L2382" s="5">
        <v>38.185000000000002</v>
      </c>
      <c r="M2382">
        <v>2011</v>
      </c>
      <c r="N2382">
        <f t="shared" si="74"/>
        <v>3</v>
      </c>
      <c r="O2382" t="str">
        <f t="shared" si="75"/>
        <v>Wednesday</v>
      </c>
      <c r="P2382" s="14">
        <v>0.17837145421476411</v>
      </c>
    </row>
    <row r="2383" spans="1:16" x14ac:dyDescent="0.35">
      <c r="A2383">
        <v>2382</v>
      </c>
      <c r="B2383" t="s">
        <v>4444</v>
      </c>
      <c r="C2383" t="s">
        <v>30</v>
      </c>
      <c r="D2383" t="s">
        <v>5506</v>
      </c>
      <c r="E2383" s="3">
        <v>40555</v>
      </c>
      <c r="F2383" t="s">
        <v>5508</v>
      </c>
      <c r="G2383" t="s">
        <v>41</v>
      </c>
      <c r="H2383" s="3">
        <v>40560</v>
      </c>
      <c r="I2383" s="3">
        <v>40560</v>
      </c>
      <c r="J2383">
        <v>5</v>
      </c>
      <c r="K2383" t="s">
        <v>8400</v>
      </c>
      <c r="L2383" s="5">
        <v>54.548000000000002</v>
      </c>
      <c r="M2383">
        <v>2011</v>
      </c>
      <c r="N2383">
        <f t="shared" si="74"/>
        <v>0</v>
      </c>
      <c r="O2383" t="str">
        <f t="shared" si="75"/>
        <v>Wednesday</v>
      </c>
      <c r="P2383" s="14">
        <v>0.36</v>
      </c>
    </row>
    <row r="2384" spans="1:16" x14ac:dyDescent="0.35">
      <c r="A2384">
        <v>2383</v>
      </c>
      <c r="B2384" t="s">
        <v>4535</v>
      </c>
      <c r="C2384" t="s">
        <v>84</v>
      </c>
      <c r="D2384" t="s">
        <v>5509</v>
      </c>
      <c r="E2384" s="3">
        <v>41674</v>
      </c>
      <c r="F2384" t="s">
        <v>4916</v>
      </c>
      <c r="G2384" t="s">
        <v>139</v>
      </c>
      <c r="H2384" s="3">
        <v>41677</v>
      </c>
      <c r="I2384" s="3">
        <v>41677</v>
      </c>
      <c r="J2384">
        <v>3</v>
      </c>
      <c r="K2384" t="s">
        <v>8400</v>
      </c>
      <c r="L2384" s="5">
        <v>180.53100000000001</v>
      </c>
      <c r="M2384">
        <v>2014</v>
      </c>
      <c r="N2384">
        <f t="shared" si="74"/>
        <v>0</v>
      </c>
      <c r="O2384" t="str">
        <f t="shared" si="75"/>
        <v>Tuesday</v>
      </c>
      <c r="P2384" s="14">
        <v>0.39990610328638498</v>
      </c>
    </row>
    <row r="2385" spans="1:16" x14ac:dyDescent="0.35">
      <c r="A2385">
        <v>2384</v>
      </c>
      <c r="B2385" t="s">
        <v>5511</v>
      </c>
      <c r="C2385" t="s">
        <v>84</v>
      </c>
      <c r="D2385" t="s">
        <v>5512</v>
      </c>
      <c r="E2385" s="3">
        <v>41885</v>
      </c>
      <c r="F2385" t="s">
        <v>5391</v>
      </c>
      <c r="G2385" t="s">
        <v>41</v>
      </c>
      <c r="H2385" s="3">
        <v>41890</v>
      </c>
      <c r="I2385" s="3">
        <v>41890</v>
      </c>
      <c r="J2385">
        <v>5</v>
      </c>
      <c r="K2385" t="s">
        <v>8400</v>
      </c>
      <c r="L2385" s="5">
        <v>4.1399999999999997</v>
      </c>
      <c r="M2385">
        <v>2014</v>
      </c>
      <c r="N2385">
        <f t="shared" si="74"/>
        <v>0</v>
      </c>
      <c r="O2385" t="str">
        <f t="shared" si="75"/>
        <v>Wednesday</v>
      </c>
      <c r="P2385" s="14">
        <v>4.9714285714285711E-2</v>
      </c>
    </row>
    <row r="2386" spans="1:16" x14ac:dyDescent="0.35">
      <c r="A2386">
        <v>2385</v>
      </c>
      <c r="B2386" t="s">
        <v>5511</v>
      </c>
      <c r="C2386" t="s">
        <v>84</v>
      </c>
      <c r="D2386" t="s">
        <v>5512</v>
      </c>
      <c r="E2386" s="3">
        <v>41885</v>
      </c>
      <c r="F2386" t="s">
        <v>5514</v>
      </c>
      <c r="G2386" t="s">
        <v>41</v>
      </c>
      <c r="H2386" s="3">
        <v>41890</v>
      </c>
      <c r="I2386" s="3">
        <v>41890</v>
      </c>
      <c r="J2386">
        <v>5</v>
      </c>
      <c r="K2386" t="s">
        <v>8400</v>
      </c>
      <c r="L2386" s="5">
        <v>2.169</v>
      </c>
      <c r="M2386">
        <v>2014</v>
      </c>
      <c r="N2386">
        <f t="shared" si="74"/>
        <v>0</v>
      </c>
      <c r="O2386" t="str">
        <f t="shared" si="75"/>
        <v>Wednesday</v>
      </c>
      <c r="P2386" s="14">
        <v>0</v>
      </c>
    </row>
    <row r="2387" spans="1:16" x14ac:dyDescent="0.35">
      <c r="A2387">
        <v>2386</v>
      </c>
      <c r="B2387" t="s">
        <v>66</v>
      </c>
      <c r="C2387" t="s">
        <v>84</v>
      </c>
      <c r="D2387" t="s">
        <v>5515</v>
      </c>
      <c r="E2387" s="3">
        <v>41017</v>
      </c>
      <c r="F2387" t="s">
        <v>1670</v>
      </c>
      <c r="G2387" t="s">
        <v>41</v>
      </c>
      <c r="H2387" s="3">
        <v>41022</v>
      </c>
      <c r="I2387" s="3">
        <v>41022</v>
      </c>
      <c r="J2387">
        <v>5</v>
      </c>
      <c r="K2387" t="s">
        <v>8400</v>
      </c>
      <c r="L2387" s="5">
        <v>2.4489999999999998</v>
      </c>
      <c r="M2387">
        <v>2012</v>
      </c>
      <c r="N2387">
        <f t="shared" si="74"/>
        <v>0</v>
      </c>
      <c r="O2387" t="str">
        <f t="shared" si="75"/>
        <v>Wednesday</v>
      </c>
      <c r="P2387" s="14">
        <v>0.48625000000000002</v>
      </c>
    </row>
    <row r="2388" spans="1:16" x14ac:dyDescent="0.35">
      <c r="A2388">
        <v>2387</v>
      </c>
      <c r="B2388" t="s">
        <v>66</v>
      </c>
      <c r="C2388" t="s">
        <v>84</v>
      </c>
      <c r="D2388" t="s">
        <v>5515</v>
      </c>
      <c r="E2388" s="3">
        <v>41017</v>
      </c>
      <c r="F2388" t="s">
        <v>4092</v>
      </c>
      <c r="G2388" t="s">
        <v>41</v>
      </c>
      <c r="H2388" s="3">
        <v>41022</v>
      </c>
      <c r="I2388" s="3">
        <v>41022</v>
      </c>
      <c r="J2388">
        <v>5</v>
      </c>
      <c r="K2388" t="s">
        <v>8400</v>
      </c>
      <c r="L2388" s="5">
        <v>0.46</v>
      </c>
      <c r="M2388">
        <v>2012</v>
      </c>
      <c r="N2388">
        <f t="shared" si="74"/>
        <v>0</v>
      </c>
      <c r="O2388" t="str">
        <f t="shared" si="75"/>
        <v>Wednesday</v>
      </c>
      <c r="P2388" s="14">
        <v>0.12909090909090909</v>
      </c>
    </row>
    <row r="2389" spans="1:16" x14ac:dyDescent="0.35">
      <c r="A2389">
        <v>2388</v>
      </c>
      <c r="B2389" t="s">
        <v>66</v>
      </c>
      <c r="C2389" t="s">
        <v>84</v>
      </c>
      <c r="D2389" t="s">
        <v>5515</v>
      </c>
      <c r="E2389" s="3">
        <v>41017</v>
      </c>
      <c r="F2389" t="s">
        <v>4864</v>
      </c>
      <c r="G2389" t="s">
        <v>41</v>
      </c>
      <c r="H2389" s="3">
        <v>41022</v>
      </c>
      <c r="I2389" s="3">
        <v>41022</v>
      </c>
      <c r="J2389">
        <v>5</v>
      </c>
      <c r="K2389" t="s">
        <v>8400</v>
      </c>
      <c r="L2389" s="5">
        <v>9.8010000000000002</v>
      </c>
      <c r="M2389">
        <v>2012</v>
      </c>
      <c r="N2389">
        <f t="shared" si="74"/>
        <v>0</v>
      </c>
      <c r="O2389" t="str">
        <f t="shared" si="75"/>
        <v>Wednesday</v>
      </c>
      <c r="P2389" s="14">
        <v>0.40831858407079646</v>
      </c>
    </row>
    <row r="2390" spans="1:16" x14ac:dyDescent="0.35">
      <c r="A2390">
        <v>2389</v>
      </c>
      <c r="B2390" t="s">
        <v>66</v>
      </c>
      <c r="C2390" t="s">
        <v>84</v>
      </c>
      <c r="D2390" t="s">
        <v>5515</v>
      </c>
      <c r="E2390" s="3">
        <v>41017</v>
      </c>
      <c r="F2390" t="s">
        <v>5072</v>
      </c>
      <c r="G2390" t="s">
        <v>41</v>
      </c>
      <c r="H2390" s="3">
        <v>41022</v>
      </c>
      <c r="I2390" s="3">
        <v>41022</v>
      </c>
      <c r="J2390">
        <v>5</v>
      </c>
      <c r="K2390" t="s">
        <v>8400</v>
      </c>
      <c r="L2390" s="5">
        <v>107.336</v>
      </c>
      <c r="M2390">
        <v>2012</v>
      </c>
      <c r="N2390">
        <f t="shared" si="74"/>
        <v>0</v>
      </c>
      <c r="O2390" t="str">
        <f t="shared" si="75"/>
        <v>Wednesday</v>
      </c>
      <c r="P2390" s="14">
        <v>0.21993964996982504</v>
      </c>
    </row>
    <row r="2391" spans="1:16" x14ac:dyDescent="0.35">
      <c r="A2391">
        <v>2390</v>
      </c>
      <c r="B2391" t="s">
        <v>66</v>
      </c>
      <c r="C2391" t="s">
        <v>84</v>
      </c>
      <c r="D2391" t="s">
        <v>5515</v>
      </c>
      <c r="E2391" s="3">
        <v>41017</v>
      </c>
      <c r="F2391" t="s">
        <v>4952</v>
      </c>
      <c r="G2391" t="s">
        <v>41</v>
      </c>
      <c r="H2391" s="3">
        <v>41022</v>
      </c>
      <c r="I2391" s="3">
        <v>41022</v>
      </c>
      <c r="J2391">
        <v>5</v>
      </c>
      <c r="K2391" t="s">
        <v>8400</v>
      </c>
      <c r="L2391" s="5">
        <v>4.6070000000000002</v>
      </c>
      <c r="M2391">
        <v>2012</v>
      </c>
      <c r="N2391">
        <f t="shared" si="74"/>
        <v>0</v>
      </c>
      <c r="O2391" t="str">
        <f t="shared" si="75"/>
        <v>Wednesday</v>
      </c>
      <c r="P2391" s="14">
        <v>0</v>
      </c>
    </row>
    <row r="2392" spans="1:16" x14ac:dyDescent="0.35">
      <c r="A2392">
        <v>2391</v>
      </c>
      <c r="B2392" t="s">
        <v>4779</v>
      </c>
      <c r="C2392" t="s">
        <v>30</v>
      </c>
      <c r="D2392" t="s">
        <v>5516</v>
      </c>
      <c r="E2392" s="3">
        <v>41467</v>
      </c>
      <c r="F2392" t="s">
        <v>2751</v>
      </c>
      <c r="G2392" t="s">
        <v>41</v>
      </c>
      <c r="H2392" s="3">
        <v>41472</v>
      </c>
      <c r="I2392" s="3">
        <v>41472</v>
      </c>
      <c r="J2392">
        <v>5</v>
      </c>
      <c r="K2392" t="s">
        <v>8400</v>
      </c>
      <c r="L2392" s="5">
        <v>2.0640000000000001</v>
      </c>
      <c r="M2392">
        <v>2013</v>
      </c>
      <c r="N2392">
        <f t="shared" si="74"/>
        <v>0</v>
      </c>
      <c r="O2392" t="str">
        <f t="shared" si="75"/>
        <v>Friday</v>
      </c>
      <c r="P2392" s="14">
        <v>-0.46907255906414858</v>
      </c>
    </row>
    <row r="2393" spans="1:16" x14ac:dyDescent="0.35">
      <c r="A2393">
        <v>2392</v>
      </c>
      <c r="B2393" t="s">
        <v>4779</v>
      </c>
      <c r="C2393" t="s">
        <v>30</v>
      </c>
      <c r="D2393" t="s">
        <v>5516</v>
      </c>
      <c r="E2393" s="3">
        <v>41467</v>
      </c>
      <c r="F2393" t="s">
        <v>1278</v>
      </c>
      <c r="G2393" t="s">
        <v>41</v>
      </c>
      <c r="H2393" s="3">
        <v>41472</v>
      </c>
      <c r="I2393" s="3">
        <v>41472</v>
      </c>
      <c r="J2393">
        <v>5</v>
      </c>
      <c r="K2393" t="s">
        <v>8400</v>
      </c>
      <c r="L2393" s="5">
        <v>5.1879999999999997</v>
      </c>
      <c r="M2393">
        <v>2013</v>
      </c>
      <c r="N2393">
        <f t="shared" si="74"/>
        <v>0</v>
      </c>
      <c r="O2393" t="str">
        <f t="shared" si="75"/>
        <v>Friday</v>
      </c>
      <c r="P2393" s="14">
        <v>0.20957055214723924</v>
      </c>
    </row>
    <row r="2394" spans="1:16" x14ac:dyDescent="0.35">
      <c r="A2394">
        <v>2393</v>
      </c>
      <c r="B2394" t="s">
        <v>4779</v>
      </c>
      <c r="C2394" t="s">
        <v>30</v>
      </c>
      <c r="D2394" t="s">
        <v>5516</v>
      </c>
      <c r="E2394" s="3">
        <v>41467</v>
      </c>
      <c r="F2394" t="s">
        <v>4352</v>
      </c>
      <c r="G2394" t="s">
        <v>41</v>
      </c>
      <c r="H2394" s="3">
        <v>41472</v>
      </c>
      <c r="I2394" s="3">
        <v>41472</v>
      </c>
      <c r="J2394">
        <v>5</v>
      </c>
      <c r="K2394" t="s">
        <v>8400</v>
      </c>
      <c r="L2394" s="5">
        <v>60.725000000000001</v>
      </c>
      <c r="M2394">
        <v>2013</v>
      </c>
      <c r="N2394">
        <f t="shared" si="74"/>
        <v>0</v>
      </c>
      <c r="O2394" t="str">
        <f t="shared" si="75"/>
        <v>Friday</v>
      </c>
      <c r="P2394" s="14">
        <v>4.8063823172401335E-2</v>
      </c>
    </row>
    <row r="2395" spans="1:16" x14ac:dyDescent="0.35">
      <c r="A2395">
        <v>2394</v>
      </c>
      <c r="B2395" t="s">
        <v>4779</v>
      </c>
      <c r="C2395" t="s">
        <v>30</v>
      </c>
      <c r="D2395" t="s">
        <v>5516</v>
      </c>
      <c r="E2395" s="3">
        <v>41467</v>
      </c>
      <c r="F2395" t="s">
        <v>3430</v>
      </c>
      <c r="G2395" t="s">
        <v>41</v>
      </c>
      <c r="H2395" s="3">
        <v>41472</v>
      </c>
      <c r="I2395" s="3">
        <v>41472</v>
      </c>
      <c r="J2395">
        <v>5</v>
      </c>
      <c r="K2395" t="s">
        <v>8400</v>
      </c>
      <c r="L2395" s="5">
        <v>16.591000000000001</v>
      </c>
      <c r="M2395">
        <v>2013</v>
      </c>
      <c r="N2395">
        <f t="shared" si="74"/>
        <v>0</v>
      </c>
      <c r="O2395" t="str">
        <f t="shared" si="75"/>
        <v>Friday</v>
      </c>
      <c r="P2395" s="14">
        <v>0.45991031390134529</v>
      </c>
    </row>
    <row r="2396" spans="1:16" x14ac:dyDescent="0.35">
      <c r="A2396">
        <v>2395</v>
      </c>
      <c r="B2396" t="s">
        <v>4779</v>
      </c>
      <c r="C2396" t="s">
        <v>30</v>
      </c>
      <c r="D2396" t="s">
        <v>5516</v>
      </c>
      <c r="E2396" s="3">
        <v>41467</v>
      </c>
      <c r="F2396" t="s">
        <v>895</v>
      </c>
      <c r="G2396" t="s">
        <v>41</v>
      </c>
      <c r="H2396" s="3">
        <v>41472</v>
      </c>
      <c r="I2396" s="3">
        <v>41475</v>
      </c>
      <c r="J2396">
        <v>8</v>
      </c>
      <c r="K2396" t="s">
        <v>8399</v>
      </c>
      <c r="L2396" s="5">
        <v>9.625</v>
      </c>
      <c r="M2396">
        <v>2013</v>
      </c>
      <c r="N2396">
        <f t="shared" si="74"/>
        <v>3</v>
      </c>
      <c r="O2396" t="str">
        <f t="shared" si="75"/>
        <v>Friday</v>
      </c>
      <c r="P2396" s="14">
        <v>-0.22651127070797433</v>
      </c>
    </row>
    <row r="2397" spans="1:16" x14ac:dyDescent="0.35">
      <c r="A2397">
        <v>2396</v>
      </c>
      <c r="B2397" t="s">
        <v>1324</v>
      </c>
      <c r="C2397" t="s">
        <v>84</v>
      </c>
      <c r="D2397" t="s">
        <v>5517</v>
      </c>
      <c r="E2397" s="3">
        <v>41894</v>
      </c>
      <c r="F2397" t="s">
        <v>3574</v>
      </c>
      <c r="G2397" t="s">
        <v>155</v>
      </c>
      <c r="H2397" s="3">
        <v>41896</v>
      </c>
      <c r="I2397" s="3">
        <v>41896</v>
      </c>
      <c r="J2397">
        <v>2</v>
      </c>
      <c r="K2397" t="s">
        <v>8400</v>
      </c>
      <c r="L2397" s="5">
        <v>13.952999999999999</v>
      </c>
      <c r="M2397">
        <v>2014</v>
      </c>
      <c r="N2397">
        <f t="shared" si="74"/>
        <v>0</v>
      </c>
      <c r="O2397" t="str">
        <f t="shared" si="75"/>
        <v>Friday</v>
      </c>
      <c r="P2397" s="14">
        <v>5.9642857142857143E-2</v>
      </c>
    </row>
    <row r="2398" spans="1:16" x14ac:dyDescent="0.35">
      <c r="A2398">
        <v>2397</v>
      </c>
      <c r="B2398" t="s">
        <v>1324</v>
      </c>
      <c r="C2398" t="s">
        <v>84</v>
      </c>
      <c r="D2398" t="s">
        <v>5517</v>
      </c>
      <c r="E2398" s="3">
        <v>41894</v>
      </c>
      <c r="F2398" t="s">
        <v>923</v>
      </c>
      <c r="G2398" t="s">
        <v>155</v>
      </c>
      <c r="H2398" s="3">
        <v>41896</v>
      </c>
      <c r="I2398" s="3">
        <v>41896</v>
      </c>
      <c r="J2398">
        <v>2</v>
      </c>
      <c r="K2398" t="s">
        <v>8400</v>
      </c>
      <c r="L2398" s="5">
        <v>351.06700000000001</v>
      </c>
      <c r="M2398">
        <v>2014</v>
      </c>
      <c r="N2398">
        <f t="shared" si="74"/>
        <v>0</v>
      </c>
      <c r="O2398" t="str">
        <f t="shared" si="75"/>
        <v>Friday</v>
      </c>
      <c r="P2398" s="14">
        <v>0.13004716981132075</v>
      </c>
    </row>
    <row r="2399" spans="1:16" x14ac:dyDescent="0.35">
      <c r="A2399">
        <v>2398</v>
      </c>
      <c r="B2399" t="s">
        <v>1324</v>
      </c>
      <c r="C2399" t="s">
        <v>84</v>
      </c>
      <c r="D2399" t="s">
        <v>5517</v>
      </c>
      <c r="E2399" s="3">
        <v>41894</v>
      </c>
      <c r="F2399" t="s">
        <v>5242</v>
      </c>
      <c r="G2399" t="s">
        <v>155</v>
      </c>
      <c r="H2399" s="3">
        <v>41896</v>
      </c>
      <c r="I2399" s="3">
        <v>41897</v>
      </c>
      <c r="J2399">
        <v>3</v>
      </c>
      <c r="K2399" t="s">
        <v>8399</v>
      </c>
      <c r="L2399" s="5">
        <v>377.70400000000001</v>
      </c>
      <c r="M2399">
        <v>2014</v>
      </c>
      <c r="N2399">
        <f t="shared" si="74"/>
        <v>1</v>
      </c>
      <c r="O2399" t="str">
        <f t="shared" si="75"/>
        <v>Friday</v>
      </c>
      <c r="P2399" s="14">
        <v>4.9976426214049977E-2</v>
      </c>
    </row>
    <row r="2400" spans="1:16" x14ac:dyDescent="0.35">
      <c r="A2400">
        <v>2399</v>
      </c>
      <c r="B2400" t="s">
        <v>1324</v>
      </c>
      <c r="C2400" t="s">
        <v>84</v>
      </c>
      <c r="D2400" t="s">
        <v>5517</v>
      </c>
      <c r="E2400" s="3">
        <v>41894</v>
      </c>
      <c r="F2400" t="s">
        <v>1908</v>
      </c>
      <c r="G2400" t="s">
        <v>155</v>
      </c>
      <c r="H2400" s="3">
        <v>41896</v>
      </c>
      <c r="I2400" s="3">
        <v>41896</v>
      </c>
      <c r="J2400">
        <v>2</v>
      </c>
      <c r="K2400" t="s">
        <v>8400</v>
      </c>
      <c r="L2400" s="5">
        <v>281.74299999999999</v>
      </c>
      <c r="M2400">
        <v>2014</v>
      </c>
      <c r="N2400">
        <f t="shared" si="74"/>
        <v>0</v>
      </c>
      <c r="O2400" t="str">
        <f t="shared" si="75"/>
        <v>Friday</v>
      </c>
      <c r="P2400" s="14">
        <v>9.9248120300751905E-3</v>
      </c>
    </row>
    <row r="2401" spans="1:16" x14ac:dyDescent="0.35">
      <c r="A2401">
        <v>2400</v>
      </c>
      <c r="B2401" t="s">
        <v>1324</v>
      </c>
      <c r="C2401" t="s">
        <v>84</v>
      </c>
      <c r="D2401" t="s">
        <v>5517</v>
      </c>
      <c r="E2401" s="3">
        <v>41894</v>
      </c>
      <c r="F2401" t="s">
        <v>3706</v>
      </c>
      <c r="G2401" t="s">
        <v>155</v>
      </c>
      <c r="H2401" s="3">
        <v>41896</v>
      </c>
      <c r="I2401" s="3">
        <v>41896</v>
      </c>
      <c r="J2401">
        <v>2</v>
      </c>
      <c r="K2401" t="s">
        <v>8400</v>
      </c>
      <c r="L2401" s="5">
        <v>4.6260000000000003</v>
      </c>
      <c r="M2401">
        <v>2014</v>
      </c>
      <c r="N2401">
        <f t="shared" si="74"/>
        <v>0</v>
      </c>
      <c r="O2401" t="str">
        <f t="shared" si="75"/>
        <v>Friday</v>
      </c>
      <c r="P2401" s="14">
        <v>0.32347826086956522</v>
      </c>
    </row>
    <row r="2402" spans="1:16" x14ac:dyDescent="0.35">
      <c r="A2402">
        <v>2401</v>
      </c>
      <c r="B2402" t="s">
        <v>2670</v>
      </c>
      <c r="C2402" t="s">
        <v>30</v>
      </c>
      <c r="D2402" t="s">
        <v>5518</v>
      </c>
      <c r="E2402" s="3">
        <v>41787</v>
      </c>
      <c r="F2402" t="s">
        <v>5520</v>
      </c>
      <c r="G2402" t="s">
        <v>41</v>
      </c>
      <c r="H2402" s="3">
        <v>41792</v>
      </c>
      <c r="I2402" s="3">
        <v>41792</v>
      </c>
      <c r="J2402">
        <v>5</v>
      </c>
      <c r="K2402" t="s">
        <v>8400</v>
      </c>
      <c r="L2402" s="5">
        <v>75.228999999999999</v>
      </c>
      <c r="M2402">
        <v>2014</v>
      </c>
      <c r="N2402">
        <f t="shared" si="74"/>
        <v>0</v>
      </c>
      <c r="O2402" t="str">
        <f t="shared" si="75"/>
        <v>Wednesday</v>
      </c>
      <c r="P2402" s="14">
        <v>0.32981606969990318</v>
      </c>
    </row>
    <row r="2403" spans="1:16" x14ac:dyDescent="0.35">
      <c r="A2403">
        <v>2402</v>
      </c>
      <c r="B2403" t="s">
        <v>5522</v>
      </c>
      <c r="C2403" t="s">
        <v>199</v>
      </c>
      <c r="D2403" t="s">
        <v>5523</v>
      </c>
      <c r="E2403" s="3">
        <v>41462</v>
      </c>
      <c r="F2403" t="s">
        <v>5525</v>
      </c>
      <c r="G2403" t="s">
        <v>139</v>
      </c>
      <c r="H2403" s="3">
        <v>41465</v>
      </c>
      <c r="I2403" s="3">
        <v>41465</v>
      </c>
      <c r="J2403">
        <v>3</v>
      </c>
      <c r="K2403" t="s">
        <v>8400</v>
      </c>
      <c r="L2403" s="5">
        <v>1.016</v>
      </c>
      <c r="M2403">
        <v>2013</v>
      </c>
      <c r="N2403">
        <f t="shared" si="74"/>
        <v>0</v>
      </c>
      <c r="O2403" t="str">
        <f t="shared" si="75"/>
        <v>Sunday</v>
      </c>
      <c r="P2403" s="14">
        <v>0</v>
      </c>
    </row>
    <row r="2404" spans="1:16" x14ac:dyDescent="0.35">
      <c r="A2404">
        <v>2403</v>
      </c>
      <c r="B2404" t="s">
        <v>3269</v>
      </c>
      <c r="C2404" t="s">
        <v>84</v>
      </c>
      <c r="D2404" t="s">
        <v>5526</v>
      </c>
      <c r="E2404" s="3">
        <v>41638</v>
      </c>
      <c r="F2404" t="s">
        <v>5528</v>
      </c>
      <c r="G2404" t="s">
        <v>41</v>
      </c>
      <c r="H2404" s="3">
        <v>41643</v>
      </c>
      <c r="I2404" s="3">
        <v>41643</v>
      </c>
      <c r="J2404">
        <v>5</v>
      </c>
      <c r="K2404" t="s">
        <v>8400</v>
      </c>
      <c r="L2404" s="5">
        <v>64.37</v>
      </c>
      <c r="M2404">
        <v>2013</v>
      </c>
      <c r="N2404">
        <f t="shared" si="74"/>
        <v>0</v>
      </c>
      <c r="O2404" t="str">
        <f t="shared" si="75"/>
        <v>Monday</v>
      </c>
      <c r="P2404" s="14">
        <v>-2.555884412683321E-5</v>
      </c>
    </row>
    <row r="2405" spans="1:16" x14ac:dyDescent="0.35">
      <c r="A2405">
        <v>2404</v>
      </c>
      <c r="B2405" t="s">
        <v>3269</v>
      </c>
      <c r="C2405" t="s">
        <v>84</v>
      </c>
      <c r="D2405" t="s">
        <v>5526</v>
      </c>
      <c r="E2405" s="3">
        <v>41638</v>
      </c>
      <c r="F2405" t="s">
        <v>4803</v>
      </c>
      <c r="G2405" t="s">
        <v>41</v>
      </c>
      <c r="H2405" s="3">
        <v>41643</v>
      </c>
      <c r="I2405" s="3">
        <v>41643</v>
      </c>
      <c r="J2405">
        <v>5</v>
      </c>
      <c r="K2405" t="s">
        <v>8400</v>
      </c>
      <c r="L2405" s="5">
        <v>0.98699999999999999</v>
      </c>
      <c r="M2405">
        <v>2013</v>
      </c>
      <c r="N2405">
        <f t="shared" si="74"/>
        <v>0</v>
      </c>
      <c r="O2405" t="str">
        <f t="shared" si="75"/>
        <v>Monday</v>
      </c>
      <c r="P2405" s="14">
        <v>-0.39724118042872258</v>
      </c>
    </row>
    <row r="2406" spans="1:16" x14ac:dyDescent="0.35">
      <c r="A2406">
        <v>2405</v>
      </c>
      <c r="B2406" t="s">
        <v>3086</v>
      </c>
      <c r="C2406" t="s">
        <v>44</v>
      </c>
      <c r="D2406" t="s">
        <v>5529</v>
      </c>
      <c r="E2406" s="3">
        <v>41907</v>
      </c>
      <c r="F2406" t="s">
        <v>5531</v>
      </c>
      <c r="G2406" t="s">
        <v>139</v>
      </c>
      <c r="H2406" s="3">
        <v>41910</v>
      </c>
      <c r="I2406" s="3">
        <v>41910</v>
      </c>
      <c r="J2406">
        <v>3</v>
      </c>
      <c r="K2406" t="s">
        <v>8400</v>
      </c>
      <c r="L2406" s="5">
        <v>62.372999999999998</v>
      </c>
      <c r="M2406">
        <v>2014</v>
      </c>
      <c r="N2406">
        <f t="shared" si="74"/>
        <v>0</v>
      </c>
      <c r="O2406" t="str">
        <f t="shared" si="75"/>
        <v>Thursday</v>
      </c>
      <c r="P2406" s="14">
        <v>0.13739392443692133</v>
      </c>
    </row>
    <row r="2407" spans="1:16" x14ac:dyDescent="0.35">
      <c r="A2407">
        <v>2406</v>
      </c>
      <c r="B2407" t="s">
        <v>3892</v>
      </c>
      <c r="C2407" t="s">
        <v>199</v>
      </c>
      <c r="D2407" t="s">
        <v>5532</v>
      </c>
      <c r="E2407" s="3">
        <v>41563</v>
      </c>
      <c r="F2407" t="s">
        <v>594</v>
      </c>
      <c r="G2407" t="s">
        <v>139</v>
      </c>
      <c r="H2407" s="3">
        <v>41566</v>
      </c>
      <c r="I2407" s="3">
        <v>41566</v>
      </c>
      <c r="J2407">
        <v>3</v>
      </c>
      <c r="K2407" t="s">
        <v>8400</v>
      </c>
      <c r="L2407" s="5">
        <v>60.58</v>
      </c>
      <c r="M2407">
        <v>2013</v>
      </c>
      <c r="N2407">
        <f t="shared" si="74"/>
        <v>0</v>
      </c>
      <c r="O2407" t="str">
        <f t="shared" si="75"/>
        <v>Wednesday</v>
      </c>
      <c r="P2407" s="14">
        <v>0</v>
      </c>
    </row>
    <row r="2408" spans="1:16" x14ac:dyDescent="0.35">
      <c r="A2408">
        <v>2407</v>
      </c>
      <c r="B2408" t="s">
        <v>3892</v>
      </c>
      <c r="C2408" t="s">
        <v>199</v>
      </c>
      <c r="D2408" t="s">
        <v>5532</v>
      </c>
      <c r="E2408" s="3">
        <v>41563</v>
      </c>
      <c r="F2408" t="s">
        <v>1898</v>
      </c>
      <c r="G2408" t="s">
        <v>139</v>
      </c>
      <c r="H2408" s="3">
        <v>41566</v>
      </c>
      <c r="I2408" s="3">
        <v>41568</v>
      </c>
      <c r="J2408">
        <v>5</v>
      </c>
      <c r="K2408" t="s">
        <v>8399</v>
      </c>
      <c r="L2408" s="5">
        <v>47.048000000000002</v>
      </c>
      <c r="M2408">
        <v>2013</v>
      </c>
      <c r="N2408">
        <f t="shared" si="74"/>
        <v>2</v>
      </c>
      <c r="O2408" t="str">
        <f t="shared" si="75"/>
        <v>Wednesday</v>
      </c>
      <c r="P2408" s="14">
        <v>-0.2065741659901679</v>
      </c>
    </row>
    <row r="2409" spans="1:16" x14ac:dyDescent="0.35">
      <c r="A2409">
        <v>2408</v>
      </c>
      <c r="B2409" t="s">
        <v>3892</v>
      </c>
      <c r="C2409" t="s">
        <v>199</v>
      </c>
      <c r="D2409" t="s">
        <v>5532</v>
      </c>
      <c r="E2409" s="3">
        <v>41563</v>
      </c>
      <c r="F2409" t="s">
        <v>2332</v>
      </c>
      <c r="G2409" t="s">
        <v>139</v>
      </c>
      <c r="H2409" s="3">
        <v>41566</v>
      </c>
      <c r="I2409" s="3">
        <v>41566</v>
      </c>
      <c r="J2409">
        <v>3</v>
      </c>
      <c r="K2409" t="s">
        <v>8400</v>
      </c>
      <c r="L2409" s="5">
        <v>11.257999999999999</v>
      </c>
      <c r="M2409">
        <v>2013</v>
      </c>
      <c r="N2409">
        <f t="shared" si="74"/>
        <v>0</v>
      </c>
      <c r="O2409" t="str">
        <f t="shared" si="75"/>
        <v>Wednesday</v>
      </c>
      <c r="P2409" s="14">
        <v>-0.11157113493261175</v>
      </c>
    </row>
    <row r="2410" spans="1:16" x14ac:dyDescent="0.35">
      <c r="A2410">
        <v>2409</v>
      </c>
      <c r="B2410" t="s">
        <v>5534</v>
      </c>
      <c r="C2410" t="s">
        <v>84</v>
      </c>
      <c r="D2410" t="s">
        <v>5535</v>
      </c>
      <c r="E2410" s="3">
        <v>41431</v>
      </c>
      <c r="F2410" t="s">
        <v>699</v>
      </c>
      <c r="G2410" t="s">
        <v>41</v>
      </c>
      <c r="H2410" s="3">
        <v>41436</v>
      </c>
      <c r="I2410" s="3">
        <v>41436</v>
      </c>
      <c r="J2410">
        <v>5</v>
      </c>
      <c r="K2410" t="s">
        <v>8400</v>
      </c>
      <c r="L2410" s="5">
        <v>7.0209999999999999</v>
      </c>
      <c r="M2410">
        <v>2013</v>
      </c>
      <c r="N2410">
        <f t="shared" si="74"/>
        <v>0</v>
      </c>
      <c r="O2410" t="str">
        <f t="shared" si="75"/>
        <v>Thursday</v>
      </c>
      <c r="P2410" s="14">
        <v>0.15942857142857142</v>
      </c>
    </row>
    <row r="2411" spans="1:16" x14ac:dyDescent="0.35">
      <c r="A2411">
        <v>2410</v>
      </c>
      <c r="B2411" t="s">
        <v>5534</v>
      </c>
      <c r="C2411" t="s">
        <v>84</v>
      </c>
      <c r="D2411" t="s">
        <v>5535</v>
      </c>
      <c r="E2411" s="3">
        <v>41431</v>
      </c>
      <c r="F2411" t="s">
        <v>2011</v>
      </c>
      <c r="G2411" t="s">
        <v>41</v>
      </c>
      <c r="H2411" s="3">
        <v>41436</v>
      </c>
      <c r="I2411" s="3">
        <v>41436</v>
      </c>
      <c r="J2411">
        <v>5</v>
      </c>
      <c r="K2411" t="s">
        <v>8400</v>
      </c>
      <c r="L2411" s="5">
        <v>4.149</v>
      </c>
      <c r="M2411">
        <v>2013</v>
      </c>
      <c r="N2411">
        <f t="shared" si="74"/>
        <v>0</v>
      </c>
      <c r="O2411" t="str">
        <f t="shared" si="75"/>
        <v>Thursday</v>
      </c>
      <c r="P2411" s="14">
        <v>0.4541935483870968</v>
      </c>
    </row>
    <row r="2412" spans="1:16" x14ac:dyDescent="0.35">
      <c r="A2412">
        <v>2411</v>
      </c>
      <c r="B2412" t="s">
        <v>2122</v>
      </c>
      <c r="C2412" t="s">
        <v>44</v>
      </c>
      <c r="D2412" t="s">
        <v>5536</v>
      </c>
      <c r="E2412" s="3">
        <v>41361</v>
      </c>
      <c r="F2412" t="s">
        <v>5538</v>
      </c>
      <c r="G2412" t="s">
        <v>41</v>
      </c>
      <c r="H2412" s="3">
        <v>41366</v>
      </c>
      <c r="I2412" s="3">
        <v>41369</v>
      </c>
      <c r="J2412">
        <v>8</v>
      </c>
      <c r="K2412" t="s">
        <v>8399</v>
      </c>
      <c r="L2412" s="5">
        <v>18.827999999999999</v>
      </c>
      <c r="M2412">
        <v>2013</v>
      </c>
      <c r="N2412">
        <f t="shared" si="74"/>
        <v>3</v>
      </c>
      <c r="O2412" t="str">
        <f t="shared" si="75"/>
        <v>Thursday</v>
      </c>
      <c r="P2412" s="14">
        <v>3.3652457851129518E-2</v>
      </c>
    </row>
    <row r="2413" spans="1:16" x14ac:dyDescent="0.35">
      <c r="A2413">
        <v>2412</v>
      </c>
      <c r="B2413" t="s">
        <v>2122</v>
      </c>
      <c r="C2413" t="s">
        <v>44</v>
      </c>
      <c r="D2413" t="s">
        <v>5536</v>
      </c>
      <c r="E2413" s="3">
        <v>41361</v>
      </c>
      <c r="F2413" t="s">
        <v>2727</v>
      </c>
      <c r="G2413" t="s">
        <v>41</v>
      </c>
      <c r="H2413" s="3">
        <v>41366</v>
      </c>
      <c r="I2413" s="3">
        <v>41366</v>
      </c>
      <c r="J2413">
        <v>5</v>
      </c>
      <c r="K2413" t="s">
        <v>8400</v>
      </c>
      <c r="L2413" s="5">
        <v>4.1539999999999999</v>
      </c>
      <c r="M2413">
        <v>2013</v>
      </c>
      <c r="N2413">
        <f t="shared" si="74"/>
        <v>0</v>
      </c>
      <c r="O2413" t="str">
        <f t="shared" si="75"/>
        <v>Thursday</v>
      </c>
      <c r="P2413" s="14">
        <v>-0.42128603104212847</v>
      </c>
    </row>
    <row r="2414" spans="1:16" x14ac:dyDescent="0.35">
      <c r="A2414">
        <v>2413</v>
      </c>
      <c r="B2414" t="s">
        <v>2122</v>
      </c>
      <c r="C2414" t="s">
        <v>44</v>
      </c>
      <c r="D2414" t="s">
        <v>5536</v>
      </c>
      <c r="E2414" s="3">
        <v>41361</v>
      </c>
      <c r="F2414" t="s">
        <v>5540</v>
      </c>
      <c r="G2414" t="s">
        <v>41</v>
      </c>
      <c r="H2414" s="3">
        <v>41366</v>
      </c>
      <c r="I2414" s="3">
        <v>41367</v>
      </c>
      <c r="J2414">
        <v>6</v>
      </c>
      <c r="K2414" t="s">
        <v>8399</v>
      </c>
      <c r="L2414" s="5">
        <v>2.609</v>
      </c>
      <c r="M2414">
        <v>2013</v>
      </c>
      <c r="N2414">
        <f t="shared" si="74"/>
        <v>1</v>
      </c>
      <c r="O2414" t="str">
        <f t="shared" si="75"/>
        <v>Thursday</v>
      </c>
      <c r="P2414" s="14">
        <v>-0.4634669937897723</v>
      </c>
    </row>
    <row r="2415" spans="1:16" x14ac:dyDescent="0.35">
      <c r="A2415">
        <v>2414</v>
      </c>
      <c r="B2415" t="s">
        <v>2122</v>
      </c>
      <c r="C2415" t="s">
        <v>44</v>
      </c>
      <c r="D2415" t="s">
        <v>5536</v>
      </c>
      <c r="E2415" s="3">
        <v>41361</v>
      </c>
      <c r="F2415" t="s">
        <v>1416</v>
      </c>
      <c r="G2415" t="s">
        <v>41</v>
      </c>
      <c r="H2415" s="3">
        <v>41366</v>
      </c>
      <c r="I2415" s="3">
        <v>41369</v>
      </c>
      <c r="J2415">
        <v>8</v>
      </c>
      <c r="K2415" t="s">
        <v>8399</v>
      </c>
      <c r="L2415" s="5">
        <v>0.30399999999999999</v>
      </c>
      <c r="M2415">
        <v>2013</v>
      </c>
      <c r="N2415">
        <f t="shared" si="74"/>
        <v>3</v>
      </c>
      <c r="O2415" t="str">
        <f t="shared" si="75"/>
        <v>Thursday</v>
      </c>
      <c r="P2415" s="14">
        <v>-0.5964585274930102</v>
      </c>
    </row>
    <row r="2416" spans="1:16" x14ac:dyDescent="0.35">
      <c r="A2416">
        <v>2415</v>
      </c>
      <c r="B2416" t="s">
        <v>2122</v>
      </c>
      <c r="C2416" t="s">
        <v>44</v>
      </c>
      <c r="D2416" t="s">
        <v>5536</v>
      </c>
      <c r="E2416" s="3">
        <v>41361</v>
      </c>
      <c r="F2416" t="s">
        <v>5542</v>
      </c>
      <c r="G2416" t="s">
        <v>41</v>
      </c>
      <c r="H2416" s="3">
        <v>41366</v>
      </c>
      <c r="I2416" s="3">
        <v>41366</v>
      </c>
      <c r="J2416">
        <v>5</v>
      </c>
      <c r="K2416" t="s">
        <v>8400</v>
      </c>
      <c r="L2416" s="5">
        <v>0.83399999999999996</v>
      </c>
      <c r="M2416">
        <v>2013</v>
      </c>
      <c r="N2416">
        <f t="shared" si="74"/>
        <v>0</v>
      </c>
      <c r="O2416" t="str">
        <f t="shared" si="75"/>
        <v>Thursday</v>
      </c>
      <c r="P2416" s="14">
        <v>8.4586466165413529E-2</v>
      </c>
    </row>
    <row r="2417" spans="1:16" x14ac:dyDescent="0.35">
      <c r="A2417">
        <v>2416</v>
      </c>
      <c r="B2417" t="s">
        <v>2122</v>
      </c>
      <c r="C2417" t="s">
        <v>44</v>
      </c>
      <c r="D2417" t="s">
        <v>5536</v>
      </c>
      <c r="E2417" s="3">
        <v>41361</v>
      </c>
      <c r="F2417" t="s">
        <v>3795</v>
      </c>
      <c r="G2417" t="s">
        <v>41</v>
      </c>
      <c r="H2417" s="3">
        <v>41366</v>
      </c>
      <c r="I2417" s="3">
        <v>41366</v>
      </c>
      <c r="J2417">
        <v>5</v>
      </c>
      <c r="K2417" t="s">
        <v>8400</v>
      </c>
      <c r="L2417" s="5">
        <v>5.6189999999999998</v>
      </c>
      <c r="M2417">
        <v>2013</v>
      </c>
      <c r="N2417">
        <f t="shared" si="74"/>
        <v>0</v>
      </c>
      <c r="O2417" t="str">
        <f t="shared" si="75"/>
        <v>Thursday</v>
      </c>
      <c r="P2417" s="14">
        <v>-0.33158207771609821</v>
      </c>
    </row>
    <row r="2418" spans="1:16" x14ac:dyDescent="0.35">
      <c r="A2418">
        <v>2417</v>
      </c>
      <c r="B2418" t="s">
        <v>2249</v>
      </c>
      <c r="C2418" t="s">
        <v>30</v>
      </c>
      <c r="D2418" t="s">
        <v>5543</v>
      </c>
      <c r="E2418" s="3">
        <v>41831</v>
      </c>
      <c r="F2418" t="s">
        <v>777</v>
      </c>
      <c r="G2418" t="s">
        <v>41</v>
      </c>
      <c r="H2418" s="3">
        <v>41836</v>
      </c>
      <c r="I2418" s="3">
        <v>41838</v>
      </c>
      <c r="J2418">
        <v>7</v>
      </c>
      <c r="K2418" t="s">
        <v>8399</v>
      </c>
      <c r="L2418" s="5">
        <v>5.1280000000000001</v>
      </c>
      <c r="M2418">
        <v>2014</v>
      </c>
      <c r="N2418">
        <f t="shared" si="74"/>
        <v>2</v>
      </c>
      <c r="O2418" t="str">
        <f t="shared" si="75"/>
        <v>Friday</v>
      </c>
      <c r="P2418" s="14">
        <v>0.27071428571428569</v>
      </c>
    </row>
    <row r="2419" spans="1:16" x14ac:dyDescent="0.35">
      <c r="A2419">
        <v>2418</v>
      </c>
      <c r="B2419" t="s">
        <v>2345</v>
      </c>
      <c r="C2419" t="s">
        <v>199</v>
      </c>
      <c r="D2419" t="s">
        <v>5544</v>
      </c>
      <c r="E2419" s="3">
        <v>41536</v>
      </c>
      <c r="F2419" t="s">
        <v>3046</v>
      </c>
      <c r="G2419" t="s">
        <v>41</v>
      </c>
      <c r="H2419" s="3">
        <v>41541</v>
      </c>
      <c r="I2419" s="3">
        <v>41543</v>
      </c>
      <c r="J2419">
        <v>7</v>
      </c>
      <c r="K2419" t="s">
        <v>8399</v>
      </c>
      <c r="L2419" s="5">
        <v>14.532999999999999</v>
      </c>
      <c r="M2419">
        <v>2013</v>
      </c>
      <c r="N2419">
        <f t="shared" si="74"/>
        <v>2</v>
      </c>
      <c r="O2419" t="str">
        <f t="shared" si="75"/>
        <v>Thursday</v>
      </c>
      <c r="P2419" s="14">
        <v>0.24972972972972973</v>
      </c>
    </row>
    <row r="2420" spans="1:16" x14ac:dyDescent="0.35">
      <c r="A2420">
        <v>2419</v>
      </c>
      <c r="B2420" t="s">
        <v>1513</v>
      </c>
      <c r="C2420" t="s">
        <v>30</v>
      </c>
      <c r="D2420" t="s">
        <v>5545</v>
      </c>
      <c r="E2420" s="3">
        <v>41645</v>
      </c>
      <c r="F2420" t="s">
        <v>2116</v>
      </c>
      <c r="G2420" t="s">
        <v>139</v>
      </c>
      <c r="H2420" s="3">
        <v>41648</v>
      </c>
      <c r="I2420" s="3">
        <v>41650</v>
      </c>
      <c r="J2420">
        <v>5</v>
      </c>
      <c r="K2420" t="s">
        <v>8399</v>
      </c>
      <c r="L2420" s="5">
        <v>11.879</v>
      </c>
      <c r="M2420">
        <v>2014</v>
      </c>
      <c r="N2420">
        <f t="shared" si="74"/>
        <v>2</v>
      </c>
      <c r="O2420" t="str">
        <f t="shared" si="75"/>
        <v>Monday</v>
      </c>
      <c r="P2420" s="14">
        <v>0.46909090909090906</v>
      </c>
    </row>
    <row r="2421" spans="1:16" x14ac:dyDescent="0.35">
      <c r="A2421">
        <v>2420</v>
      </c>
      <c r="B2421" t="s">
        <v>1658</v>
      </c>
      <c r="C2421" t="s">
        <v>199</v>
      </c>
      <c r="D2421" t="s">
        <v>5546</v>
      </c>
      <c r="E2421" s="3">
        <v>41870</v>
      </c>
      <c r="F2421" t="s">
        <v>5548</v>
      </c>
      <c r="G2421" t="s">
        <v>155</v>
      </c>
      <c r="H2421" s="3">
        <v>41872</v>
      </c>
      <c r="I2421" s="3">
        <v>41872</v>
      </c>
      <c r="J2421">
        <v>2</v>
      </c>
      <c r="K2421" t="s">
        <v>8400</v>
      </c>
      <c r="L2421" s="5">
        <v>3.073</v>
      </c>
      <c r="M2421">
        <v>2014</v>
      </c>
      <c r="N2421">
        <f t="shared" si="74"/>
        <v>0</v>
      </c>
      <c r="O2421" t="str">
        <f t="shared" si="75"/>
        <v>Tuesday</v>
      </c>
      <c r="P2421" s="14">
        <v>2.4981335783609938E-2</v>
      </c>
    </row>
    <row r="2422" spans="1:16" x14ac:dyDescent="0.35">
      <c r="A2422">
        <v>2421</v>
      </c>
      <c r="B2422" t="s">
        <v>1658</v>
      </c>
      <c r="C2422" t="s">
        <v>199</v>
      </c>
      <c r="D2422" t="s">
        <v>5546</v>
      </c>
      <c r="E2422" s="3">
        <v>41870</v>
      </c>
      <c r="F2422" t="s">
        <v>2584</v>
      </c>
      <c r="G2422" t="s">
        <v>155</v>
      </c>
      <c r="H2422" s="3">
        <v>41872</v>
      </c>
      <c r="I2422" s="3">
        <v>41872</v>
      </c>
      <c r="J2422">
        <v>2</v>
      </c>
      <c r="K2422" t="s">
        <v>8400</v>
      </c>
      <c r="L2422" s="5">
        <v>15.952999999999999</v>
      </c>
      <c r="M2422">
        <v>2014</v>
      </c>
      <c r="N2422">
        <f t="shared" si="74"/>
        <v>0</v>
      </c>
      <c r="O2422" t="str">
        <f t="shared" si="75"/>
        <v>Tuesday</v>
      </c>
      <c r="P2422" s="14">
        <v>0.24693144974525247</v>
      </c>
    </row>
    <row r="2423" spans="1:16" x14ac:dyDescent="0.35">
      <c r="A2423">
        <v>2422</v>
      </c>
      <c r="B2423" t="s">
        <v>1658</v>
      </c>
      <c r="C2423" t="s">
        <v>199</v>
      </c>
      <c r="D2423" t="s">
        <v>5546</v>
      </c>
      <c r="E2423" s="3">
        <v>41870</v>
      </c>
      <c r="F2423" t="s">
        <v>1971</v>
      </c>
      <c r="G2423" t="s">
        <v>155</v>
      </c>
      <c r="H2423" s="3">
        <v>41872</v>
      </c>
      <c r="I2423" s="3">
        <v>41872</v>
      </c>
      <c r="J2423">
        <v>2</v>
      </c>
      <c r="K2423" t="s">
        <v>8400</v>
      </c>
      <c r="L2423" s="5">
        <v>26.012</v>
      </c>
      <c r="M2423">
        <v>2014</v>
      </c>
      <c r="N2423">
        <f t="shared" si="74"/>
        <v>0</v>
      </c>
      <c r="O2423" t="str">
        <f t="shared" si="75"/>
        <v>Tuesday</v>
      </c>
      <c r="P2423" s="14">
        <v>2.513198082485487E-2</v>
      </c>
    </row>
    <row r="2424" spans="1:16" x14ac:dyDescent="0.35">
      <c r="A2424">
        <v>2423</v>
      </c>
      <c r="B2424" t="s">
        <v>1001</v>
      </c>
      <c r="C2424" t="s">
        <v>44</v>
      </c>
      <c r="D2424" t="s">
        <v>5549</v>
      </c>
      <c r="E2424" s="3">
        <v>41468</v>
      </c>
      <c r="F2424" t="s">
        <v>373</v>
      </c>
      <c r="G2424" t="s">
        <v>41</v>
      </c>
      <c r="H2424" s="3">
        <v>41473</v>
      </c>
      <c r="I2424" s="3">
        <v>41473</v>
      </c>
      <c r="J2424">
        <v>5</v>
      </c>
      <c r="K2424" t="s">
        <v>8400</v>
      </c>
      <c r="L2424" s="5">
        <v>3.9820000000000002</v>
      </c>
      <c r="M2424">
        <v>2013</v>
      </c>
      <c r="N2424">
        <f t="shared" si="74"/>
        <v>0</v>
      </c>
      <c r="O2424" t="str">
        <f t="shared" si="75"/>
        <v>Saturday</v>
      </c>
      <c r="P2424" s="14">
        <v>0.44258064516129036</v>
      </c>
    </row>
    <row r="2425" spans="1:16" x14ac:dyDescent="0.35">
      <c r="A2425">
        <v>2424</v>
      </c>
      <c r="B2425" t="s">
        <v>1001</v>
      </c>
      <c r="C2425" t="s">
        <v>44</v>
      </c>
      <c r="D2425" t="s">
        <v>5549</v>
      </c>
      <c r="E2425" s="3">
        <v>41468</v>
      </c>
      <c r="F2425" t="s">
        <v>1596</v>
      </c>
      <c r="G2425" t="s">
        <v>41</v>
      </c>
      <c r="H2425" s="3">
        <v>41473</v>
      </c>
      <c r="I2425" s="3">
        <v>41473</v>
      </c>
      <c r="J2425">
        <v>5</v>
      </c>
      <c r="K2425" t="s">
        <v>8400</v>
      </c>
      <c r="L2425" s="5">
        <v>3.4990000000000001</v>
      </c>
      <c r="M2425">
        <v>2013</v>
      </c>
      <c r="N2425">
        <f t="shared" si="74"/>
        <v>0</v>
      </c>
      <c r="O2425" t="str">
        <f t="shared" si="75"/>
        <v>Saturday</v>
      </c>
      <c r="P2425" s="14">
        <v>0.12645161290322579</v>
      </c>
    </row>
    <row r="2426" spans="1:16" x14ac:dyDescent="0.35">
      <c r="A2426">
        <v>2425</v>
      </c>
      <c r="B2426" t="s">
        <v>1939</v>
      </c>
      <c r="C2426" t="s">
        <v>199</v>
      </c>
      <c r="D2426" t="s">
        <v>5550</v>
      </c>
      <c r="E2426" s="3">
        <v>41716</v>
      </c>
      <c r="F2426" t="s">
        <v>1120</v>
      </c>
      <c r="G2426" t="s">
        <v>41</v>
      </c>
      <c r="H2426" s="3">
        <v>41721</v>
      </c>
      <c r="I2426" s="3">
        <v>41722</v>
      </c>
      <c r="J2426">
        <v>6</v>
      </c>
      <c r="K2426" t="s">
        <v>8399</v>
      </c>
      <c r="L2426" s="5">
        <v>199.98599999999999</v>
      </c>
      <c r="M2426">
        <v>2014</v>
      </c>
      <c r="N2426">
        <f t="shared" si="74"/>
        <v>1</v>
      </c>
      <c r="O2426" t="str">
        <f t="shared" si="75"/>
        <v>Tuesday</v>
      </c>
      <c r="P2426" s="14">
        <v>-3.7263482441813656E-2</v>
      </c>
    </row>
    <row r="2427" spans="1:16" x14ac:dyDescent="0.35">
      <c r="A2427">
        <v>2426</v>
      </c>
      <c r="B2427" t="s">
        <v>1939</v>
      </c>
      <c r="C2427" t="s">
        <v>199</v>
      </c>
      <c r="D2427" t="s">
        <v>5550</v>
      </c>
      <c r="E2427" s="3">
        <v>41716</v>
      </c>
      <c r="F2427" t="s">
        <v>2379</v>
      </c>
      <c r="G2427" t="s">
        <v>41</v>
      </c>
      <c r="H2427" s="3">
        <v>41721</v>
      </c>
      <c r="I2427" s="3">
        <v>41724</v>
      </c>
      <c r="J2427">
        <v>8</v>
      </c>
      <c r="K2427" t="s">
        <v>8399</v>
      </c>
      <c r="L2427" s="5">
        <v>2.5030000000000001</v>
      </c>
      <c r="M2427">
        <v>2014</v>
      </c>
      <c r="N2427">
        <f t="shared" si="74"/>
        <v>3</v>
      </c>
      <c r="O2427" t="str">
        <f t="shared" si="75"/>
        <v>Tuesday</v>
      </c>
      <c r="P2427" s="14">
        <v>-0.15972894482090996</v>
      </c>
    </row>
    <row r="2428" spans="1:16" x14ac:dyDescent="0.35">
      <c r="A2428">
        <v>2427</v>
      </c>
      <c r="B2428" t="s">
        <v>3897</v>
      </c>
      <c r="C2428" t="s">
        <v>30</v>
      </c>
      <c r="D2428" t="s">
        <v>5551</v>
      </c>
      <c r="E2428" s="3">
        <v>41545</v>
      </c>
      <c r="F2428" t="s">
        <v>5553</v>
      </c>
      <c r="G2428" t="s">
        <v>155</v>
      </c>
      <c r="H2428" s="3">
        <v>41547</v>
      </c>
      <c r="I2428" s="3">
        <v>41547</v>
      </c>
      <c r="J2428">
        <v>2</v>
      </c>
      <c r="K2428" t="s">
        <v>8400</v>
      </c>
      <c r="L2428" s="5">
        <v>49.198999999999998</v>
      </c>
      <c r="M2428">
        <v>2013</v>
      </c>
      <c r="N2428">
        <f t="shared" si="74"/>
        <v>0</v>
      </c>
      <c r="O2428" t="str">
        <f t="shared" si="75"/>
        <v>Saturday</v>
      </c>
      <c r="P2428" s="14">
        <v>0.45947368421052631</v>
      </c>
    </row>
    <row r="2429" spans="1:16" x14ac:dyDescent="0.35">
      <c r="A2429">
        <v>2428</v>
      </c>
      <c r="B2429" t="s">
        <v>286</v>
      </c>
      <c r="C2429" t="s">
        <v>84</v>
      </c>
      <c r="D2429" t="s">
        <v>5554</v>
      </c>
      <c r="E2429" s="3">
        <v>41514</v>
      </c>
      <c r="F2429" t="s">
        <v>783</v>
      </c>
      <c r="G2429" t="s">
        <v>41</v>
      </c>
      <c r="H2429" s="3">
        <v>41519</v>
      </c>
      <c r="I2429" s="3">
        <v>41522</v>
      </c>
      <c r="J2429">
        <v>8</v>
      </c>
      <c r="K2429" t="s">
        <v>8399</v>
      </c>
      <c r="L2429" s="5">
        <v>2.7130000000000001</v>
      </c>
      <c r="M2429">
        <v>2013</v>
      </c>
      <c r="N2429">
        <f t="shared" si="74"/>
        <v>3</v>
      </c>
      <c r="O2429" t="str">
        <f t="shared" si="75"/>
        <v>Wednesday</v>
      </c>
      <c r="P2429" s="14">
        <v>0.12060606060606061</v>
      </c>
    </row>
    <row r="2430" spans="1:16" x14ac:dyDescent="0.35">
      <c r="A2430">
        <v>2429</v>
      </c>
      <c r="B2430" t="s">
        <v>286</v>
      </c>
      <c r="C2430" t="s">
        <v>84</v>
      </c>
      <c r="D2430" t="s">
        <v>5554</v>
      </c>
      <c r="E2430" s="3">
        <v>41514</v>
      </c>
      <c r="F2430" t="s">
        <v>3512</v>
      </c>
      <c r="G2430" t="s">
        <v>41</v>
      </c>
      <c r="H2430" s="3">
        <v>41519</v>
      </c>
      <c r="I2430" s="3">
        <v>41519</v>
      </c>
      <c r="J2430">
        <v>5</v>
      </c>
      <c r="K2430" t="s">
        <v>8400</v>
      </c>
      <c r="L2430" s="5">
        <v>25.588999999999999</v>
      </c>
      <c r="M2430">
        <v>2013</v>
      </c>
      <c r="N2430">
        <f t="shared" si="74"/>
        <v>0</v>
      </c>
      <c r="O2430" t="str">
        <f t="shared" si="75"/>
        <v>Wednesday</v>
      </c>
      <c r="P2430" s="14">
        <v>0.18011299435028247</v>
      </c>
    </row>
    <row r="2431" spans="1:16" x14ac:dyDescent="0.35">
      <c r="A2431">
        <v>2430</v>
      </c>
      <c r="B2431" t="s">
        <v>286</v>
      </c>
      <c r="C2431" t="s">
        <v>84</v>
      </c>
      <c r="D2431" t="s">
        <v>5554</v>
      </c>
      <c r="E2431" s="3">
        <v>41514</v>
      </c>
      <c r="F2431" t="s">
        <v>1905</v>
      </c>
      <c r="G2431" t="s">
        <v>41</v>
      </c>
      <c r="H2431" s="3">
        <v>41519</v>
      </c>
      <c r="I2431" s="3">
        <v>41519</v>
      </c>
      <c r="J2431">
        <v>5</v>
      </c>
      <c r="K2431" t="s">
        <v>8400</v>
      </c>
      <c r="L2431" s="5">
        <v>7.8490000000000002</v>
      </c>
      <c r="M2431">
        <v>2013</v>
      </c>
      <c r="N2431">
        <f t="shared" si="74"/>
        <v>0</v>
      </c>
      <c r="O2431" t="str">
        <f t="shared" si="75"/>
        <v>Wednesday</v>
      </c>
      <c r="P2431" s="14">
        <v>0.21951219512195119</v>
      </c>
    </row>
    <row r="2432" spans="1:16" x14ac:dyDescent="0.35">
      <c r="A2432">
        <v>2431</v>
      </c>
      <c r="B2432" t="s">
        <v>286</v>
      </c>
      <c r="C2432" t="s">
        <v>84</v>
      </c>
      <c r="D2432" t="s">
        <v>5554</v>
      </c>
      <c r="E2432" s="3">
        <v>41514</v>
      </c>
      <c r="F2432" t="s">
        <v>4390</v>
      </c>
      <c r="G2432" t="s">
        <v>41</v>
      </c>
      <c r="H2432" s="3">
        <v>41519</v>
      </c>
      <c r="I2432" s="3">
        <v>41519</v>
      </c>
      <c r="J2432">
        <v>5</v>
      </c>
      <c r="K2432" t="s">
        <v>8400</v>
      </c>
      <c r="L2432" s="5">
        <v>1.319</v>
      </c>
      <c r="M2432">
        <v>2013</v>
      </c>
      <c r="N2432">
        <f t="shared" si="74"/>
        <v>0</v>
      </c>
      <c r="O2432" t="str">
        <f t="shared" si="75"/>
        <v>Wednesday</v>
      </c>
      <c r="P2432" s="14">
        <v>0.22133333333333333</v>
      </c>
    </row>
    <row r="2433" spans="1:16" x14ac:dyDescent="0.35">
      <c r="A2433">
        <v>2432</v>
      </c>
      <c r="B2433" t="s">
        <v>286</v>
      </c>
      <c r="C2433" t="s">
        <v>84</v>
      </c>
      <c r="D2433" t="s">
        <v>5554</v>
      </c>
      <c r="E2433" s="3">
        <v>41514</v>
      </c>
      <c r="F2433" t="s">
        <v>5556</v>
      </c>
      <c r="G2433" t="s">
        <v>41</v>
      </c>
      <c r="H2433" s="3">
        <v>41519</v>
      </c>
      <c r="I2433" s="3">
        <v>41519</v>
      </c>
      <c r="J2433">
        <v>5</v>
      </c>
      <c r="K2433" t="s">
        <v>8400</v>
      </c>
      <c r="L2433" s="5">
        <v>16.713999999999999</v>
      </c>
      <c r="M2433">
        <v>2013</v>
      </c>
      <c r="N2433">
        <f t="shared" si="74"/>
        <v>0</v>
      </c>
      <c r="O2433" t="str">
        <f t="shared" si="75"/>
        <v>Wednesday</v>
      </c>
      <c r="P2433" s="14">
        <v>3.9857904085257558E-2</v>
      </c>
    </row>
    <row r="2434" spans="1:16" x14ac:dyDescent="0.35">
      <c r="A2434">
        <v>2433</v>
      </c>
      <c r="B2434" t="s">
        <v>286</v>
      </c>
      <c r="C2434" t="s">
        <v>84</v>
      </c>
      <c r="D2434" t="s">
        <v>5554</v>
      </c>
      <c r="E2434" s="3">
        <v>41514</v>
      </c>
      <c r="F2434" t="s">
        <v>3430</v>
      </c>
      <c r="G2434" t="s">
        <v>41</v>
      </c>
      <c r="H2434" s="3">
        <v>41519</v>
      </c>
      <c r="I2434" s="3">
        <v>41519</v>
      </c>
      <c r="J2434">
        <v>5</v>
      </c>
      <c r="K2434" t="s">
        <v>8400</v>
      </c>
      <c r="L2434" s="5">
        <v>5.0380000000000003</v>
      </c>
      <c r="M2434">
        <v>2013</v>
      </c>
      <c r="N2434">
        <f t="shared" si="74"/>
        <v>0</v>
      </c>
      <c r="O2434" t="str">
        <f t="shared" si="75"/>
        <v>Wednesday</v>
      </c>
      <c r="P2434" s="14">
        <v>0.45785714285714285</v>
      </c>
    </row>
    <row r="2435" spans="1:16" x14ac:dyDescent="0.35">
      <c r="A2435">
        <v>2434</v>
      </c>
      <c r="B2435" t="s">
        <v>2314</v>
      </c>
      <c r="C2435" t="s">
        <v>84</v>
      </c>
      <c r="D2435" t="s">
        <v>5557</v>
      </c>
      <c r="E2435" s="3">
        <v>40833</v>
      </c>
      <c r="F2435" t="s">
        <v>3384</v>
      </c>
      <c r="G2435" t="s">
        <v>41</v>
      </c>
      <c r="H2435" s="3">
        <v>40838</v>
      </c>
      <c r="I2435" s="3">
        <v>40838</v>
      </c>
      <c r="J2435">
        <v>5</v>
      </c>
      <c r="K2435" t="s">
        <v>8400</v>
      </c>
      <c r="L2435" s="5">
        <v>3.7480000000000002</v>
      </c>
      <c r="M2435">
        <v>2011</v>
      </c>
      <c r="N2435">
        <f t="shared" ref="N2435:N2498" si="76">I2435-H2435</f>
        <v>0</v>
      </c>
      <c r="O2435" t="str">
        <f t="shared" ref="O2435:O2498" si="77">TEXT(E2435,"dddd")</f>
        <v>Monday</v>
      </c>
      <c r="P2435" s="14">
        <v>0.22727272727272727</v>
      </c>
    </row>
    <row r="2436" spans="1:16" x14ac:dyDescent="0.35">
      <c r="A2436">
        <v>2435</v>
      </c>
      <c r="B2436" t="s">
        <v>2314</v>
      </c>
      <c r="C2436" t="s">
        <v>84</v>
      </c>
      <c r="D2436" t="s">
        <v>5557</v>
      </c>
      <c r="E2436" s="3">
        <v>40833</v>
      </c>
      <c r="F2436" t="s">
        <v>5559</v>
      </c>
      <c r="G2436" t="s">
        <v>41</v>
      </c>
      <c r="H2436" s="3">
        <v>40838</v>
      </c>
      <c r="I2436" s="3">
        <v>40838</v>
      </c>
      <c r="J2436">
        <v>5</v>
      </c>
      <c r="K2436" t="s">
        <v>8400</v>
      </c>
      <c r="L2436" s="5">
        <v>6.0540000000000003</v>
      </c>
      <c r="M2436">
        <v>2011</v>
      </c>
      <c r="N2436">
        <f t="shared" si="76"/>
        <v>0</v>
      </c>
      <c r="O2436" t="str">
        <f t="shared" si="77"/>
        <v>Monday</v>
      </c>
      <c r="P2436" s="14">
        <v>0</v>
      </c>
    </row>
    <row r="2437" spans="1:16" x14ac:dyDescent="0.35">
      <c r="A2437">
        <v>2436</v>
      </c>
      <c r="B2437" t="s">
        <v>5561</v>
      </c>
      <c r="C2437" t="s">
        <v>84</v>
      </c>
      <c r="D2437" t="s">
        <v>5563</v>
      </c>
      <c r="E2437" s="3">
        <v>41548</v>
      </c>
      <c r="F2437" t="s">
        <v>4020</v>
      </c>
      <c r="G2437" t="s">
        <v>41</v>
      </c>
      <c r="H2437" s="3">
        <v>41553</v>
      </c>
      <c r="I2437" s="3">
        <v>41555</v>
      </c>
      <c r="J2437">
        <v>7</v>
      </c>
      <c r="K2437" t="s">
        <v>8399</v>
      </c>
      <c r="L2437" s="5">
        <v>6.92</v>
      </c>
      <c r="M2437">
        <v>2013</v>
      </c>
      <c r="N2437">
        <f t="shared" si="76"/>
        <v>2</v>
      </c>
      <c r="O2437" t="str">
        <f t="shared" si="77"/>
        <v>Tuesday</v>
      </c>
      <c r="P2437" s="14">
        <v>0.1406060606060606</v>
      </c>
    </row>
    <row r="2438" spans="1:16" x14ac:dyDescent="0.35">
      <c r="A2438">
        <v>2437</v>
      </c>
      <c r="B2438" t="s">
        <v>5561</v>
      </c>
      <c r="C2438" t="s">
        <v>84</v>
      </c>
      <c r="D2438" t="s">
        <v>5563</v>
      </c>
      <c r="E2438" s="3">
        <v>41548</v>
      </c>
      <c r="F2438" t="s">
        <v>5565</v>
      </c>
      <c r="G2438" t="s">
        <v>41</v>
      </c>
      <c r="H2438" s="3">
        <v>41553</v>
      </c>
      <c r="I2438" s="3">
        <v>41553</v>
      </c>
      <c r="J2438">
        <v>5</v>
      </c>
      <c r="K2438" t="s">
        <v>8400</v>
      </c>
      <c r="L2438" s="5">
        <v>19.609000000000002</v>
      </c>
      <c r="M2438">
        <v>2013</v>
      </c>
      <c r="N2438">
        <f t="shared" si="76"/>
        <v>0</v>
      </c>
      <c r="O2438" t="str">
        <f t="shared" si="77"/>
        <v>Tuesday</v>
      </c>
      <c r="P2438" s="14">
        <v>0.32057553956834534</v>
      </c>
    </row>
    <row r="2439" spans="1:16" x14ac:dyDescent="0.35">
      <c r="A2439">
        <v>2438</v>
      </c>
      <c r="B2439" t="s">
        <v>3861</v>
      </c>
      <c r="C2439" t="s">
        <v>84</v>
      </c>
      <c r="D2439" t="s">
        <v>5566</v>
      </c>
      <c r="E2439" s="3">
        <v>41963</v>
      </c>
      <c r="F2439" t="s">
        <v>3302</v>
      </c>
      <c r="G2439" t="s">
        <v>41</v>
      </c>
      <c r="H2439" s="3">
        <v>41968</v>
      </c>
      <c r="I2439" s="3">
        <v>41968</v>
      </c>
      <c r="J2439">
        <v>5</v>
      </c>
      <c r="K2439" t="s">
        <v>8400</v>
      </c>
      <c r="L2439" s="5">
        <v>69.805000000000007</v>
      </c>
      <c r="M2439">
        <v>2014</v>
      </c>
      <c r="N2439">
        <f t="shared" si="76"/>
        <v>0</v>
      </c>
      <c r="O2439" t="str">
        <f t="shared" si="77"/>
        <v>Thursday</v>
      </c>
      <c r="P2439" s="14">
        <v>0.49962205429592704</v>
      </c>
    </row>
    <row r="2440" spans="1:16" x14ac:dyDescent="0.35">
      <c r="A2440">
        <v>2439</v>
      </c>
      <c r="B2440" t="s">
        <v>3861</v>
      </c>
      <c r="C2440" t="s">
        <v>84</v>
      </c>
      <c r="D2440" t="s">
        <v>5566</v>
      </c>
      <c r="E2440" s="3">
        <v>41963</v>
      </c>
      <c r="F2440" t="s">
        <v>5568</v>
      </c>
      <c r="G2440" t="s">
        <v>41</v>
      </c>
      <c r="H2440" s="3">
        <v>41968</v>
      </c>
      <c r="I2440" s="3">
        <v>41968</v>
      </c>
      <c r="J2440">
        <v>5</v>
      </c>
      <c r="K2440" t="s">
        <v>8400</v>
      </c>
      <c r="L2440" s="5">
        <v>1.73</v>
      </c>
      <c r="M2440">
        <v>2014</v>
      </c>
      <c r="N2440">
        <f t="shared" si="76"/>
        <v>0</v>
      </c>
      <c r="O2440" t="str">
        <f t="shared" si="77"/>
        <v>Thursday</v>
      </c>
      <c r="P2440" s="14">
        <v>0.39517241379310342</v>
      </c>
    </row>
    <row r="2441" spans="1:16" x14ac:dyDescent="0.35">
      <c r="A2441">
        <v>2440</v>
      </c>
      <c r="B2441" t="s">
        <v>5570</v>
      </c>
      <c r="C2441" t="s">
        <v>30</v>
      </c>
      <c r="D2441" t="s">
        <v>5571</v>
      </c>
      <c r="E2441" s="3">
        <v>41456</v>
      </c>
      <c r="F2441" t="s">
        <v>473</v>
      </c>
      <c r="G2441" t="s">
        <v>41</v>
      </c>
      <c r="H2441" s="3">
        <v>41461</v>
      </c>
      <c r="I2441" s="3">
        <v>41461</v>
      </c>
      <c r="J2441">
        <v>5</v>
      </c>
      <c r="K2441" t="s">
        <v>8400</v>
      </c>
      <c r="L2441" s="5">
        <v>2.4180000000000001</v>
      </c>
      <c r="M2441">
        <v>2013</v>
      </c>
      <c r="N2441">
        <f t="shared" si="76"/>
        <v>0</v>
      </c>
      <c r="O2441" t="str">
        <f t="shared" si="77"/>
        <v>Monday</v>
      </c>
      <c r="P2441" s="14">
        <v>0.30113207547169812</v>
      </c>
    </row>
    <row r="2442" spans="1:16" x14ac:dyDescent="0.35">
      <c r="A2442">
        <v>2441</v>
      </c>
      <c r="B2442" t="s">
        <v>5570</v>
      </c>
      <c r="C2442" t="s">
        <v>30</v>
      </c>
      <c r="D2442" t="s">
        <v>5571</v>
      </c>
      <c r="E2442" s="3">
        <v>41456</v>
      </c>
      <c r="F2442" t="s">
        <v>4710</v>
      </c>
      <c r="G2442" t="s">
        <v>41</v>
      </c>
      <c r="H2442" s="3">
        <v>41461</v>
      </c>
      <c r="I2442" s="3">
        <v>41461</v>
      </c>
      <c r="J2442">
        <v>5</v>
      </c>
      <c r="K2442" t="s">
        <v>8400</v>
      </c>
      <c r="L2442" s="5">
        <v>3.55</v>
      </c>
      <c r="M2442">
        <v>2013</v>
      </c>
      <c r="N2442">
        <f t="shared" si="76"/>
        <v>0</v>
      </c>
      <c r="O2442" t="str">
        <f t="shared" si="77"/>
        <v>Monday</v>
      </c>
      <c r="P2442" s="14">
        <v>0.44380952380952382</v>
      </c>
    </row>
    <row r="2443" spans="1:16" x14ac:dyDescent="0.35">
      <c r="A2443">
        <v>2442</v>
      </c>
      <c r="B2443" t="s">
        <v>5570</v>
      </c>
      <c r="C2443" t="s">
        <v>30</v>
      </c>
      <c r="D2443" t="s">
        <v>5571</v>
      </c>
      <c r="E2443" s="3">
        <v>41456</v>
      </c>
      <c r="F2443" t="s">
        <v>3857</v>
      </c>
      <c r="G2443" t="s">
        <v>41</v>
      </c>
      <c r="H2443" s="3">
        <v>41461</v>
      </c>
      <c r="I2443" s="3">
        <v>41462</v>
      </c>
      <c r="J2443">
        <v>6</v>
      </c>
      <c r="K2443" t="s">
        <v>8399</v>
      </c>
      <c r="L2443" s="5">
        <v>46.801000000000002</v>
      </c>
      <c r="M2443">
        <v>2013</v>
      </c>
      <c r="N2443">
        <f t="shared" si="76"/>
        <v>1</v>
      </c>
      <c r="O2443" t="str">
        <f t="shared" si="77"/>
        <v>Monday</v>
      </c>
      <c r="P2443" s="14">
        <v>0.15828459141874093</v>
      </c>
    </row>
    <row r="2444" spans="1:16" x14ac:dyDescent="0.35">
      <c r="A2444">
        <v>2443</v>
      </c>
      <c r="B2444" t="s">
        <v>1502</v>
      </c>
      <c r="C2444" t="s">
        <v>44</v>
      </c>
      <c r="D2444" t="s">
        <v>5572</v>
      </c>
      <c r="E2444" s="3">
        <v>41494</v>
      </c>
      <c r="F2444" t="s">
        <v>4418</v>
      </c>
      <c r="G2444" t="s">
        <v>242</v>
      </c>
      <c r="H2444" s="3">
        <v>41494</v>
      </c>
      <c r="I2444" s="3">
        <v>41494</v>
      </c>
      <c r="J2444">
        <v>0</v>
      </c>
      <c r="K2444" t="s">
        <v>8400</v>
      </c>
      <c r="L2444" s="5">
        <v>55.587000000000003</v>
      </c>
      <c r="M2444">
        <v>2013</v>
      </c>
      <c r="N2444">
        <f t="shared" si="76"/>
        <v>0</v>
      </c>
      <c r="O2444" t="str">
        <f t="shared" si="77"/>
        <v>Thursday</v>
      </c>
      <c r="P2444" s="14">
        <v>-0.45400953922803838</v>
      </c>
    </row>
    <row r="2445" spans="1:16" x14ac:dyDescent="0.35">
      <c r="A2445">
        <v>2444</v>
      </c>
      <c r="B2445" t="s">
        <v>4518</v>
      </c>
      <c r="C2445" t="s">
        <v>30</v>
      </c>
      <c r="D2445" t="s">
        <v>5573</v>
      </c>
      <c r="E2445" s="3">
        <v>41611</v>
      </c>
      <c r="F2445" t="s">
        <v>2033</v>
      </c>
      <c r="G2445" t="s">
        <v>41</v>
      </c>
      <c r="H2445" s="3">
        <v>41616</v>
      </c>
      <c r="I2445" s="3">
        <v>41618</v>
      </c>
      <c r="J2445">
        <v>7</v>
      </c>
      <c r="K2445" t="s">
        <v>8399</v>
      </c>
      <c r="L2445" s="5">
        <v>74.986000000000004</v>
      </c>
      <c r="M2445">
        <v>2013</v>
      </c>
      <c r="N2445">
        <f t="shared" si="76"/>
        <v>2</v>
      </c>
      <c r="O2445" t="str">
        <f t="shared" si="77"/>
        <v>Tuesday</v>
      </c>
      <c r="P2445" s="14">
        <v>0.16988216810683424</v>
      </c>
    </row>
    <row r="2446" spans="1:16" x14ac:dyDescent="0.35">
      <c r="A2446">
        <v>2445</v>
      </c>
      <c r="B2446" t="s">
        <v>5575</v>
      </c>
      <c r="C2446" t="s">
        <v>30</v>
      </c>
      <c r="D2446" t="s">
        <v>5576</v>
      </c>
      <c r="E2446" s="3">
        <v>41177</v>
      </c>
      <c r="F2446" t="s">
        <v>1486</v>
      </c>
      <c r="G2446" t="s">
        <v>41</v>
      </c>
      <c r="H2446" s="3">
        <v>41182</v>
      </c>
      <c r="I2446" s="3">
        <v>41182</v>
      </c>
      <c r="J2446">
        <v>5</v>
      </c>
      <c r="K2446" t="s">
        <v>8400</v>
      </c>
      <c r="L2446" s="5">
        <v>3.2410000000000001</v>
      </c>
      <c r="M2446">
        <v>2012</v>
      </c>
      <c r="N2446">
        <f t="shared" si="76"/>
        <v>0</v>
      </c>
      <c r="O2446" t="str">
        <f t="shared" si="77"/>
        <v>Tuesday</v>
      </c>
      <c r="P2446" s="14">
        <v>0.38411838907177798</v>
      </c>
    </row>
    <row r="2447" spans="1:16" x14ac:dyDescent="0.35">
      <c r="A2447">
        <v>2446</v>
      </c>
      <c r="B2447" t="s">
        <v>1520</v>
      </c>
      <c r="C2447" t="s">
        <v>84</v>
      </c>
      <c r="D2447" t="s">
        <v>5577</v>
      </c>
      <c r="E2447" s="3">
        <v>41671</v>
      </c>
      <c r="F2447" t="s">
        <v>4568</v>
      </c>
      <c r="G2447" t="s">
        <v>41</v>
      </c>
      <c r="H2447" s="3">
        <v>41676</v>
      </c>
      <c r="I2447" s="3">
        <v>41676</v>
      </c>
      <c r="J2447">
        <v>5</v>
      </c>
      <c r="K2447" t="s">
        <v>8400</v>
      </c>
      <c r="L2447" s="5">
        <v>2.3439999999999999</v>
      </c>
      <c r="M2447">
        <v>2014</v>
      </c>
      <c r="N2447">
        <f t="shared" si="76"/>
        <v>0</v>
      </c>
      <c r="O2447" t="str">
        <f t="shared" si="77"/>
        <v>Saturday</v>
      </c>
      <c r="P2447" s="14">
        <v>-7.9566258273482612E-2</v>
      </c>
    </row>
    <row r="2448" spans="1:16" x14ac:dyDescent="0.35">
      <c r="A2448">
        <v>2447</v>
      </c>
      <c r="B2448" t="s">
        <v>1520</v>
      </c>
      <c r="C2448" t="s">
        <v>84</v>
      </c>
      <c r="D2448" t="s">
        <v>5577</v>
      </c>
      <c r="E2448" s="3">
        <v>41671</v>
      </c>
      <c r="F2448" t="s">
        <v>75</v>
      </c>
      <c r="G2448" t="s">
        <v>41</v>
      </c>
      <c r="H2448" s="3">
        <v>41676</v>
      </c>
      <c r="I2448" s="3">
        <v>41676</v>
      </c>
      <c r="J2448">
        <v>5</v>
      </c>
      <c r="K2448" t="s">
        <v>8400</v>
      </c>
      <c r="L2448" s="5">
        <v>3.2719999999999998</v>
      </c>
      <c r="M2448">
        <v>2014</v>
      </c>
      <c r="N2448">
        <f t="shared" si="76"/>
        <v>0</v>
      </c>
      <c r="O2448" t="str">
        <f t="shared" si="77"/>
        <v>Saturday</v>
      </c>
      <c r="P2448" s="14">
        <v>-0.29640616641540629</v>
      </c>
    </row>
    <row r="2449" spans="1:16" x14ac:dyDescent="0.35">
      <c r="A2449">
        <v>2448</v>
      </c>
      <c r="B2449" t="s">
        <v>1520</v>
      </c>
      <c r="C2449" t="s">
        <v>84</v>
      </c>
      <c r="D2449" t="s">
        <v>5577</v>
      </c>
      <c r="E2449" s="3">
        <v>41671</v>
      </c>
      <c r="F2449" t="s">
        <v>2100</v>
      </c>
      <c r="G2449" t="s">
        <v>41</v>
      </c>
      <c r="H2449" s="3">
        <v>41676</v>
      </c>
      <c r="I2449" s="3">
        <v>41678</v>
      </c>
      <c r="J2449">
        <v>7</v>
      </c>
      <c r="K2449" t="s">
        <v>8399</v>
      </c>
      <c r="L2449" s="5">
        <v>8.3770000000000007</v>
      </c>
      <c r="M2449">
        <v>2014</v>
      </c>
      <c r="N2449">
        <f t="shared" si="76"/>
        <v>2</v>
      </c>
      <c r="O2449" t="str">
        <f t="shared" si="77"/>
        <v>Saturday</v>
      </c>
      <c r="P2449" s="14">
        <v>-0.34544032980311323</v>
      </c>
    </row>
    <row r="2450" spans="1:16" x14ac:dyDescent="0.35">
      <c r="A2450">
        <v>2449</v>
      </c>
      <c r="B2450" t="s">
        <v>1931</v>
      </c>
      <c r="C2450" t="s">
        <v>30</v>
      </c>
      <c r="D2450" t="s">
        <v>5578</v>
      </c>
      <c r="E2450" s="3">
        <v>41087</v>
      </c>
      <c r="F2450" t="s">
        <v>4786</v>
      </c>
      <c r="G2450" t="s">
        <v>41</v>
      </c>
      <c r="H2450" s="3">
        <v>41092</v>
      </c>
      <c r="I2450" s="3">
        <v>41092</v>
      </c>
      <c r="J2450">
        <v>5</v>
      </c>
      <c r="K2450" t="s">
        <v>8400</v>
      </c>
      <c r="L2450" s="5">
        <v>0.77300000000000002</v>
      </c>
      <c r="M2450">
        <v>2012</v>
      </c>
      <c r="N2450">
        <f t="shared" si="76"/>
        <v>0</v>
      </c>
      <c r="O2450" t="str">
        <f t="shared" si="77"/>
        <v>Wednesday</v>
      </c>
      <c r="P2450" s="14">
        <v>0.11714285714285713</v>
      </c>
    </row>
    <row r="2451" spans="1:16" x14ac:dyDescent="0.35">
      <c r="A2451">
        <v>2450</v>
      </c>
      <c r="B2451" t="s">
        <v>1931</v>
      </c>
      <c r="C2451" t="s">
        <v>30</v>
      </c>
      <c r="D2451" t="s">
        <v>5578</v>
      </c>
      <c r="E2451" s="3">
        <v>41087</v>
      </c>
      <c r="F2451" t="s">
        <v>983</v>
      </c>
      <c r="G2451" t="s">
        <v>41</v>
      </c>
      <c r="H2451" s="3">
        <v>41092</v>
      </c>
      <c r="I2451" s="3">
        <v>41092</v>
      </c>
      <c r="J2451">
        <v>5</v>
      </c>
      <c r="K2451" t="s">
        <v>8400</v>
      </c>
      <c r="L2451" s="5">
        <v>4.4000000000000004</v>
      </c>
      <c r="M2451">
        <v>2012</v>
      </c>
      <c r="N2451">
        <f t="shared" si="76"/>
        <v>0</v>
      </c>
      <c r="O2451" t="str">
        <f t="shared" si="77"/>
        <v>Wednesday</v>
      </c>
      <c r="P2451" s="14">
        <v>0.42915254237288125</v>
      </c>
    </row>
    <row r="2452" spans="1:16" x14ac:dyDescent="0.35">
      <c r="A2452">
        <v>2451</v>
      </c>
      <c r="B2452" t="s">
        <v>1931</v>
      </c>
      <c r="C2452" t="s">
        <v>30</v>
      </c>
      <c r="D2452" t="s">
        <v>5578</v>
      </c>
      <c r="E2452" s="3">
        <v>41087</v>
      </c>
      <c r="F2452" t="s">
        <v>2988</v>
      </c>
      <c r="G2452" t="s">
        <v>41</v>
      </c>
      <c r="H2452" s="3">
        <v>41092</v>
      </c>
      <c r="I2452" s="3">
        <v>41095</v>
      </c>
      <c r="J2452">
        <v>8</v>
      </c>
      <c r="K2452" t="s">
        <v>8399</v>
      </c>
      <c r="L2452" s="5">
        <v>13.646000000000001</v>
      </c>
      <c r="M2452">
        <v>2012</v>
      </c>
      <c r="N2452">
        <f t="shared" si="76"/>
        <v>3</v>
      </c>
      <c r="O2452" t="str">
        <f t="shared" si="77"/>
        <v>Wednesday</v>
      </c>
      <c r="P2452" s="14">
        <v>0.17013157894736841</v>
      </c>
    </row>
    <row r="2453" spans="1:16" x14ac:dyDescent="0.35">
      <c r="A2453">
        <v>2452</v>
      </c>
      <c r="B2453" t="s">
        <v>5580</v>
      </c>
      <c r="C2453" t="s">
        <v>84</v>
      </c>
      <c r="D2453" t="s">
        <v>5581</v>
      </c>
      <c r="E2453" s="3">
        <v>41458</v>
      </c>
      <c r="F2453" t="s">
        <v>5583</v>
      </c>
      <c r="G2453" t="s">
        <v>155</v>
      </c>
      <c r="H2453" s="3">
        <v>41460</v>
      </c>
      <c r="I2453" s="3">
        <v>41461</v>
      </c>
      <c r="J2453">
        <v>3</v>
      </c>
      <c r="K2453" t="s">
        <v>8399</v>
      </c>
      <c r="L2453" s="5">
        <v>11.804</v>
      </c>
      <c r="M2453">
        <v>2013</v>
      </c>
      <c r="N2453">
        <f t="shared" si="76"/>
        <v>1</v>
      </c>
      <c r="O2453" t="str">
        <f t="shared" si="77"/>
        <v>Wednesday</v>
      </c>
      <c r="P2453" s="14">
        <v>0.1780566852085573</v>
      </c>
    </row>
    <row r="2454" spans="1:16" x14ac:dyDescent="0.35">
      <c r="A2454">
        <v>2453</v>
      </c>
      <c r="B2454" t="s">
        <v>5580</v>
      </c>
      <c r="C2454" t="s">
        <v>84</v>
      </c>
      <c r="D2454" t="s">
        <v>5581</v>
      </c>
      <c r="E2454" s="3">
        <v>41458</v>
      </c>
      <c r="F2454" t="s">
        <v>480</v>
      </c>
      <c r="G2454" t="s">
        <v>155</v>
      </c>
      <c r="H2454" s="3">
        <v>41460</v>
      </c>
      <c r="I2454" s="3">
        <v>41460</v>
      </c>
      <c r="J2454">
        <v>2</v>
      </c>
      <c r="K2454" t="s">
        <v>8400</v>
      </c>
      <c r="L2454" s="5">
        <v>50.206000000000003</v>
      </c>
      <c r="M2454">
        <v>2013</v>
      </c>
      <c r="N2454">
        <f t="shared" si="76"/>
        <v>0</v>
      </c>
      <c r="O2454" t="str">
        <f t="shared" si="77"/>
        <v>Wednesday</v>
      </c>
      <c r="P2454" s="14">
        <v>-0.40452144401565532</v>
      </c>
    </row>
    <row r="2455" spans="1:16" x14ac:dyDescent="0.35">
      <c r="A2455">
        <v>2454</v>
      </c>
      <c r="B2455" t="s">
        <v>5580</v>
      </c>
      <c r="C2455" t="s">
        <v>84</v>
      </c>
      <c r="D2455" t="s">
        <v>5581</v>
      </c>
      <c r="E2455" s="3">
        <v>41458</v>
      </c>
      <c r="F2455" t="s">
        <v>5585</v>
      </c>
      <c r="G2455" t="s">
        <v>155</v>
      </c>
      <c r="H2455" s="3">
        <v>41460</v>
      </c>
      <c r="I2455" s="3">
        <v>41460</v>
      </c>
      <c r="J2455">
        <v>2</v>
      </c>
      <c r="K2455" t="s">
        <v>8400</v>
      </c>
      <c r="L2455" s="5">
        <v>32.043999999999997</v>
      </c>
      <c r="M2455">
        <v>2013</v>
      </c>
      <c r="N2455">
        <f t="shared" si="76"/>
        <v>0</v>
      </c>
      <c r="O2455" t="str">
        <f t="shared" si="77"/>
        <v>Wednesday</v>
      </c>
      <c r="P2455" s="14">
        <v>-0.3446660169427993</v>
      </c>
    </row>
    <row r="2456" spans="1:16" x14ac:dyDescent="0.35">
      <c r="A2456">
        <v>2455</v>
      </c>
      <c r="B2456" t="s">
        <v>2814</v>
      </c>
      <c r="C2456" t="s">
        <v>199</v>
      </c>
      <c r="D2456" t="s">
        <v>5586</v>
      </c>
      <c r="E2456" s="3">
        <v>41800</v>
      </c>
      <c r="F2456" t="s">
        <v>5588</v>
      </c>
      <c r="G2456" t="s">
        <v>41</v>
      </c>
      <c r="H2456" s="3">
        <v>41805</v>
      </c>
      <c r="I2456" s="3">
        <v>41808</v>
      </c>
      <c r="J2456">
        <v>8</v>
      </c>
      <c r="K2456" t="s">
        <v>8399</v>
      </c>
      <c r="L2456" s="5">
        <v>18.242000000000001</v>
      </c>
      <c r="M2456">
        <v>2014</v>
      </c>
      <c r="N2456">
        <f t="shared" si="76"/>
        <v>3</v>
      </c>
      <c r="O2456" t="str">
        <f t="shared" si="77"/>
        <v>Tuesday</v>
      </c>
      <c r="P2456" s="14">
        <v>0.30933333333333335</v>
      </c>
    </row>
    <row r="2457" spans="1:16" x14ac:dyDescent="0.35">
      <c r="A2457">
        <v>2456</v>
      </c>
      <c r="B2457" t="s">
        <v>5590</v>
      </c>
      <c r="C2457" t="s">
        <v>30</v>
      </c>
      <c r="D2457" t="s">
        <v>5591</v>
      </c>
      <c r="E2457" s="3">
        <v>40899</v>
      </c>
      <c r="F2457" t="s">
        <v>5593</v>
      </c>
      <c r="G2457" t="s">
        <v>242</v>
      </c>
      <c r="H2457" s="3">
        <v>40899</v>
      </c>
      <c r="I2457" s="3">
        <v>40899</v>
      </c>
      <c r="J2457">
        <v>0</v>
      </c>
      <c r="K2457" t="s">
        <v>8400</v>
      </c>
      <c r="L2457" s="5">
        <v>14.179</v>
      </c>
      <c r="M2457">
        <v>2011</v>
      </c>
      <c r="N2457">
        <f t="shared" si="76"/>
        <v>0</v>
      </c>
      <c r="O2457" t="str">
        <f t="shared" si="77"/>
        <v>Thursday</v>
      </c>
      <c r="P2457" s="14">
        <v>0.46327868852459031</v>
      </c>
    </row>
    <row r="2458" spans="1:16" x14ac:dyDescent="0.35">
      <c r="A2458">
        <v>2457</v>
      </c>
      <c r="B2458" t="s">
        <v>4818</v>
      </c>
      <c r="C2458" t="s">
        <v>199</v>
      </c>
      <c r="D2458" t="s">
        <v>5594</v>
      </c>
      <c r="E2458" s="3">
        <v>40869</v>
      </c>
      <c r="F2458" t="s">
        <v>1913</v>
      </c>
      <c r="G2458" t="s">
        <v>41</v>
      </c>
      <c r="H2458" s="3">
        <v>40874</v>
      </c>
      <c r="I2458" s="3">
        <v>40874</v>
      </c>
      <c r="J2458">
        <v>5</v>
      </c>
      <c r="K2458" t="s">
        <v>8400</v>
      </c>
      <c r="L2458" s="5">
        <v>0.93899999999999995</v>
      </c>
      <c r="M2458">
        <v>2011</v>
      </c>
      <c r="N2458">
        <f t="shared" si="76"/>
        <v>0</v>
      </c>
      <c r="O2458" t="str">
        <f t="shared" si="77"/>
        <v>Tuesday</v>
      </c>
      <c r="P2458" s="14">
        <v>-0.1133698201720094</v>
      </c>
    </row>
    <row r="2459" spans="1:16" x14ac:dyDescent="0.35">
      <c r="A2459">
        <v>2458</v>
      </c>
      <c r="B2459" t="s">
        <v>4607</v>
      </c>
      <c r="C2459" t="s">
        <v>199</v>
      </c>
      <c r="D2459" t="s">
        <v>5595</v>
      </c>
      <c r="E2459" s="3">
        <v>40773</v>
      </c>
      <c r="F2459" t="s">
        <v>964</v>
      </c>
      <c r="G2459" t="s">
        <v>139</v>
      </c>
      <c r="H2459" s="3">
        <v>40776</v>
      </c>
      <c r="I2459" s="3">
        <v>40776</v>
      </c>
      <c r="J2459">
        <v>3</v>
      </c>
      <c r="K2459" t="s">
        <v>8400</v>
      </c>
      <c r="L2459" s="5">
        <v>6.7430000000000003</v>
      </c>
      <c r="M2459">
        <v>2011</v>
      </c>
      <c r="N2459">
        <f t="shared" si="76"/>
        <v>0</v>
      </c>
      <c r="O2459" t="str">
        <f t="shared" si="77"/>
        <v>Thursday</v>
      </c>
      <c r="P2459" s="14">
        <v>0.20920153358893151</v>
      </c>
    </row>
    <row r="2460" spans="1:16" x14ac:dyDescent="0.35">
      <c r="A2460">
        <v>2459</v>
      </c>
      <c r="B2460" t="s">
        <v>4607</v>
      </c>
      <c r="C2460" t="s">
        <v>199</v>
      </c>
      <c r="D2460" t="s">
        <v>5595</v>
      </c>
      <c r="E2460" s="3">
        <v>40773</v>
      </c>
      <c r="F2460" t="s">
        <v>3029</v>
      </c>
      <c r="G2460" t="s">
        <v>139</v>
      </c>
      <c r="H2460" s="3">
        <v>40776</v>
      </c>
      <c r="I2460" s="3">
        <v>40776</v>
      </c>
      <c r="J2460">
        <v>3</v>
      </c>
      <c r="K2460" t="s">
        <v>8400</v>
      </c>
      <c r="L2460" s="5">
        <v>10.109</v>
      </c>
      <c r="M2460">
        <v>2011</v>
      </c>
      <c r="N2460">
        <f t="shared" si="76"/>
        <v>0</v>
      </c>
      <c r="O2460" t="str">
        <f t="shared" si="77"/>
        <v>Thursday</v>
      </c>
      <c r="P2460" s="14">
        <v>-4.9434928358251168E-2</v>
      </c>
    </row>
    <row r="2461" spans="1:16" x14ac:dyDescent="0.35">
      <c r="A2461">
        <v>2460</v>
      </c>
      <c r="B2461" t="s">
        <v>3585</v>
      </c>
      <c r="C2461" t="s">
        <v>84</v>
      </c>
      <c r="D2461" t="s">
        <v>5596</v>
      </c>
      <c r="E2461" s="3">
        <v>41155</v>
      </c>
      <c r="F2461" t="s">
        <v>1423</v>
      </c>
      <c r="G2461" t="s">
        <v>155</v>
      </c>
      <c r="H2461" s="3">
        <v>41157</v>
      </c>
      <c r="I2461" s="3">
        <v>41159</v>
      </c>
      <c r="J2461">
        <v>4</v>
      </c>
      <c r="K2461" t="s">
        <v>8399</v>
      </c>
      <c r="L2461" s="5">
        <v>61.000999999999998</v>
      </c>
      <c r="M2461">
        <v>2012</v>
      </c>
      <c r="N2461">
        <f t="shared" si="76"/>
        <v>2</v>
      </c>
      <c r="O2461" t="str">
        <f t="shared" si="77"/>
        <v>Monday</v>
      </c>
      <c r="P2461" s="14">
        <v>-0.25455660708026634</v>
      </c>
    </row>
    <row r="2462" spans="1:16" x14ac:dyDescent="0.35">
      <c r="A2462">
        <v>2461</v>
      </c>
      <c r="B2462" t="s">
        <v>5598</v>
      </c>
      <c r="C2462" t="s">
        <v>84</v>
      </c>
      <c r="D2462" t="s">
        <v>5599</v>
      </c>
      <c r="E2462" s="3">
        <v>41062</v>
      </c>
      <c r="F2462" t="s">
        <v>3616</v>
      </c>
      <c r="G2462" t="s">
        <v>41</v>
      </c>
      <c r="H2462" s="3">
        <v>41067</v>
      </c>
      <c r="I2462" s="3">
        <v>41067</v>
      </c>
      <c r="J2462">
        <v>5</v>
      </c>
      <c r="K2462" t="s">
        <v>8400</v>
      </c>
      <c r="L2462" s="5">
        <v>1.069</v>
      </c>
      <c r="M2462">
        <v>2012</v>
      </c>
      <c r="N2462">
        <f t="shared" si="76"/>
        <v>0</v>
      </c>
      <c r="O2462" t="str">
        <f t="shared" si="77"/>
        <v>Saturday</v>
      </c>
      <c r="P2462" s="14">
        <v>-0.37151702786377711</v>
      </c>
    </row>
    <row r="2463" spans="1:16" x14ac:dyDescent="0.35">
      <c r="A2463">
        <v>2462</v>
      </c>
      <c r="B2463" t="s">
        <v>5598</v>
      </c>
      <c r="C2463" t="s">
        <v>84</v>
      </c>
      <c r="D2463" t="s">
        <v>5599</v>
      </c>
      <c r="E2463" s="3">
        <v>41062</v>
      </c>
      <c r="F2463" t="s">
        <v>5601</v>
      </c>
      <c r="G2463" t="s">
        <v>41</v>
      </c>
      <c r="H2463" s="3">
        <v>41067</v>
      </c>
      <c r="I2463" s="3">
        <v>41068</v>
      </c>
      <c r="J2463">
        <v>6</v>
      </c>
      <c r="K2463" t="s">
        <v>8399</v>
      </c>
      <c r="L2463" s="5">
        <v>71.775000000000006</v>
      </c>
      <c r="M2463">
        <v>2012</v>
      </c>
      <c r="N2463">
        <f t="shared" si="76"/>
        <v>1</v>
      </c>
      <c r="O2463" t="str">
        <f t="shared" si="77"/>
        <v>Saturday</v>
      </c>
      <c r="P2463" s="14">
        <v>-0.40486586843846972</v>
      </c>
    </row>
    <row r="2464" spans="1:16" x14ac:dyDescent="0.35">
      <c r="A2464">
        <v>2463</v>
      </c>
      <c r="B2464" t="s">
        <v>974</v>
      </c>
      <c r="C2464" t="s">
        <v>44</v>
      </c>
      <c r="D2464" t="s">
        <v>5602</v>
      </c>
      <c r="E2464" s="3">
        <v>40634</v>
      </c>
      <c r="F2464" t="s">
        <v>1596</v>
      </c>
      <c r="G2464" t="s">
        <v>41</v>
      </c>
      <c r="H2464" s="3">
        <v>40639</v>
      </c>
      <c r="I2464" s="3">
        <v>40640</v>
      </c>
      <c r="J2464">
        <v>6</v>
      </c>
      <c r="K2464" t="s">
        <v>8399</v>
      </c>
      <c r="L2464" s="5">
        <v>1.1950000000000001</v>
      </c>
      <c r="M2464">
        <v>2011</v>
      </c>
      <c r="N2464">
        <f t="shared" si="76"/>
        <v>1</v>
      </c>
      <c r="O2464" t="str">
        <f t="shared" si="77"/>
        <v>Friday</v>
      </c>
      <c r="P2464" s="14">
        <v>0.13066666666666665</v>
      </c>
    </row>
    <row r="2465" spans="1:16" x14ac:dyDescent="0.35">
      <c r="A2465">
        <v>2464</v>
      </c>
      <c r="B2465" t="s">
        <v>974</v>
      </c>
      <c r="C2465" t="s">
        <v>44</v>
      </c>
      <c r="D2465" t="s">
        <v>5602</v>
      </c>
      <c r="E2465" s="3">
        <v>40634</v>
      </c>
      <c r="F2465" t="s">
        <v>427</v>
      </c>
      <c r="G2465" t="s">
        <v>41</v>
      </c>
      <c r="H2465" s="3">
        <v>40639</v>
      </c>
      <c r="I2465" s="3">
        <v>40639</v>
      </c>
      <c r="J2465">
        <v>5</v>
      </c>
      <c r="K2465" t="s">
        <v>8400</v>
      </c>
      <c r="L2465" s="5">
        <v>6.0019999999999998</v>
      </c>
      <c r="M2465">
        <v>2011</v>
      </c>
      <c r="N2465">
        <f t="shared" si="76"/>
        <v>0</v>
      </c>
      <c r="O2465" t="str">
        <f t="shared" si="77"/>
        <v>Friday</v>
      </c>
      <c r="P2465" s="14">
        <v>0.22750000000000001</v>
      </c>
    </row>
    <row r="2466" spans="1:16" x14ac:dyDescent="0.35">
      <c r="A2466">
        <v>2465</v>
      </c>
      <c r="B2466" t="s">
        <v>974</v>
      </c>
      <c r="C2466" t="s">
        <v>44</v>
      </c>
      <c r="D2466" t="s">
        <v>5602</v>
      </c>
      <c r="E2466" s="3">
        <v>40634</v>
      </c>
      <c r="F2466" t="s">
        <v>4258</v>
      </c>
      <c r="G2466" t="s">
        <v>41</v>
      </c>
      <c r="H2466" s="3">
        <v>40639</v>
      </c>
      <c r="I2466" s="3">
        <v>40640</v>
      </c>
      <c r="J2466">
        <v>6</v>
      </c>
      <c r="K2466" t="s">
        <v>8399</v>
      </c>
      <c r="L2466" s="5">
        <v>1.9570000000000001</v>
      </c>
      <c r="M2466">
        <v>2011</v>
      </c>
      <c r="N2466">
        <f t="shared" si="76"/>
        <v>1</v>
      </c>
      <c r="O2466" t="str">
        <f t="shared" si="77"/>
        <v>Friday</v>
      </c>
      <c r="P2466" s="14">
        <v>2.7777777777777776E-2</v>
      </c>
    </row>
    <row r="2467" spans="1:16" x14ac:dyDescent="0.35">
      <c r="A2467">
        <v>2466</v>
      </c>
      <c r="B2467" t="s">
        <v>5604</v>
      </c>
      <c r="C2467" t="s">
        <v>44</v>
      </c>
      <c r="D2467" t="s">
        <v>5605</v>
      </c>
      <c r="E2467" s="3">
        <v>40647</v>
      </c>
      <c r="F2467" t="s">
        <v>385</v>
      </c>
      <c r="G2467" t="s">
        <v>41</v>
      </c>
      <c r="H2467" s="3">
        <v>40652</v>
      </c>
      <c r="I2467" s="3">
        <v>40652</v>
      </c>
      <c r="J2467">
        <v>5</v>
      </c>
      <c r="K2467" t="s">
        <v>8400</v>
      </c>
      <c r="L2467" s="5">
        <v>17.202000000000002</v>
      </c>
      <c r="M2467">
        <v>2011</v>
      </c>
      <c r="N2467">
        <f t="shared" si="76"/>
        <v>0</v>
      </c>
      <c r="O2467" t="str">
        <f t="shared" si="77"/>
        <v>Thursday</v>
      </c>
      <c r="P2467" s="14">
        <v>0.45974811083123435</v>
      </c>
    </row>
    <row r="2468" spans="1:16" x14ac:dyDescent="0.35">
      <c r="A2468">
        <v>2467</v>
      </c>
      <c r="B2468" t="s">
        <v>5607</v>
      </c>
      <c r="C2468" t="s">
        <v>44</v>
      </c>
      <c r="D2468" t="s">
        <v>5609</v>
      </c>
      <c r="E2468" s="3">
        <v>41600</v>
      </c>
      <c r="F2468" t="s">
        <v>4157</v>
      </c>
      <c r="G2468" t="s">
        <v>41</v>
      </c>
      <c r="H2468" s="3">
        <v>41605</v>
      </c>
      <c r="I2468" s="3">
        <v>41605</v>
      </c>
      <c r="J2468">
        <v>5</v>
      </c>
      <c r="K2468" t="s">
        <v>8400</v>
      </c>
      <c r="L2468" s="5">
        <v>1.7869999999999999</v>
      </c>
      <c r="M2468">
        <v>2013</v>
      </c>
      <c r="N2468">
        <f t="shared" si="76"/>
        <v>0</v>
      </c>
      <c r="O2468" t="str">
        <f t="shared" si="77"/>
        <v>Friday</v>
      </c>
      <c r="P2468" s="14">
        <v>-4.8844837421563037E-2</v>
      </c>
    </row>
    <row r="2469" spans="1:16" x14ac:dyDescent="0.35">
      <c r="A2469">
        <v>2468</v>
      </c>
      <c r="B2469" t="s">
        <v>5607</v>
      </c>
      <c r="C2469" t="s">
        <v>44</v>
      </c>
      <c r="D2469" t="s">
        <v>5609</v>
      </c>
      <c r="E2469" s="3">
        <v>41600</v>
      </c>
      <c r="F2469" t="s">
        <v>1695</v>
      </c>
      <c r="G2469" t="s">
        <v>41</v>
      </c>
      <c r="H2469" s="3">
        <v>41605</v>
      </c>
      <c r="I2469" s="3">
        <v>41605</v>
      </c>
      <c r="J2469">
        <v>5</v>
      </c>
      <c r="K2469" t="s">
        <v>8400</v>
      </c>
      <c r="L2469" s="5">
        <v>1.681</v>
      </c>
      <c r="M2469">
        <v>2013</v>
      </c>
      <c r="N2469">
        <f t="shared" si="76"/>
        <v>0</v>
      </c>
      <c r="O2469" t="str">
        <f t="shared" si="77"/>
        <v>Friday</v>
      </c>
      <c r="P2469" s="14">
        <v>-0.33826784726065301</v>
      </c>
    </row>
    <row r="2470" spans="1:16" x14ac:dyDescent="0.35">
      <c r="A2470">
        <v>2469</v>
      </c>
      <c r="B2470" t="s">
        <v>5607</v>
      </c>
      <c r="C2470" t="s">
        <v>44</v>
      </c>
      <c r="D2470" t="s">
        <v>5609</v>
      </c>
      <c r="E2470" s="3">
        <v>41600</v>
      </c>
      <c r="F2470" t="s">
        <v>439</v>
      </c>
      <c r="G2470" t="s">
        <v>41</v>
      </c>
      <c r="H2470" s="3">
        <v>41605</v>
      </c>
      <c r="I2470" s="3">
        <v>41605</v>
      </c>
      <c r="J2470">
        <v>5</v>
      </c>
      <c r="K2470" t="s">
        <v>8400</v>
      </c>
      <c r="L2470" s="5">
        <v>0.88700000000000001</v>
      </c>
      <c r="M2470">
        <v>2013</v>
      </c>
      <c r="N2470">
        <f t="shared" si="76"/>
        <v>0</v>
      </c>
      <c r="O2470" t="str">
        <f t="shared" si="77"/>
        <v>Friday</v>
      </c>
      <c r="P2470" s="14">
        <v>-0.21564327485380116</v>
      </c>
    </row>
    <row r="2471" spans="1:16" x14ac:dyDescent="0.35">
      <c r="A2471">
        <v>2470</v>
      </c>
      <c r="B2471" t="s">
        <v>5611</v>
      </c>
      <c r="C2471" t="s">
        <v>199</v>
      </c>
      <c r="D2471" t="s">
        <v>5612</v>
      </c>
      <c r="E2471" s="3">
        <v>40703</v>
      </c>
      <c r="F2471" t="s">
        <v>2031</v>
      </c>
      <c r="G2471" t="s">
        <v>41</v>
      </c>
      <c r="H2471" s="3">
        <v>40708</v>
      </c>
      <c r="I2471" s="3">
        <v>40708</v>
      </c>
      <c r="J2471">
        <v>5</v>
      </c>
      <c r="K2471" t="s">
        <v>8400</v>
      </c>
      <c r="L2471" s="5">
        <v>8.0250000000000004</v>
      </c>
      <c r="M2471">
        <v>2011</v>
      </c>
      <c r="N2471">
        <f t="shared" si="76"/>
        <v>0</v>
      </c>
      <c r="O2471" t="str">
        <f t="shared" si="77"/>
        <v>Thursday</v>
      </c>
      <c r="P2471" s="14">
        <v>0.23963963963963958</v>
      </c>
    </row>
    <row r="2472" spans="1:16" x14ac:dyDescent="0.35">
      <c r="A2472">
        <v>2471</v>
      </c>
      <c r="B2472" t="s">
        <v>1256</v>
      </c>
      <c r="C2472" t="s">
        <v>84</v>
      </c>
      <c r="D2472" t="s">
        <v>5613</v>
      </c>
      <c r="E2472" s="3">
        <v>41565</v>
      </c>
      <c r="F2472" t="s">
        <v>619</v>
      </c>
      <c r="G2472" t="s">
        <v>155</v>
      </c>
      <c r="H2472" s="3">
        <v>41567</v>
      </c>
      <c r="I2472" s="3">
        <v>41567</v>
      </c>
      <c r="J2472">
        <v>2</v>
      </c>
      <c r="K2472" t="s">
        <v>8400</v>
      </c>
      <c r="L2472" s="5">
        <v>4.0309999999999997</v>
      </c>
      <c r="M2472">
        <v>2013</v>
      </c>
      <c r="N2472">
        <f t="shared" si="76"/>
        <v>0</v>
      </c>
      <c r="O2472" t="str">
        <f t="shared" si="77"/>
        <v>Friday</v>
      </c>
      <c r="P2472" s="14">
        <v>8.8571428571428579E-2</v>
      </c>
    </row>
    <row r="2473" spans="1:16" x14ac:dyDescent="0.35">
      <c r="A2473">
        <v>2472</v>
      </c>
      <c r="B2473" t="s">
        <v>2797</v>
      </c>
      <c r="C2473" t="s">
        <v>199</v>
      </c>
      <c r="D2473" t="s">
        <v>5614</v>
      </c>
      <c r="E2473" s="3">
        <v>41366</v>
      </c>
      <c r="F2473" t="s">
        <v>1632</v>
      </c>
      <c r="G2473" t="s">
        <v>41</v>
      </c>
      <c r="H2473" s="3">
        <v>41371</v>
      </c>
      <c r="I2473" s="3">
        <v>41371</v>
      </c>
      <c r="J2473">
        <v>5</v>
      </c>
      <c r="K2473" t="s">
        <v>8400</v>
      </c>
      <c r="L2473" s="5">
        <v>3.9809999999999999</v>
      </c>
      <c r="M2473">
        <v>2013</v>
      </c>
      <c r="N2473">
        <f t="shared" si="76"/>
        <v>0</v>
      </c>
      <c r="O2473" t="str">
        <f t="shared" si="77"/>
        <v>Tuesday</v>
      </c>
      <c r="P2473" s="14">
        <v>0.2634420211617361</v>
      </c>
    </row>
    <row r="2474" spans="1:16" x14ac:dyDescent="0.35">
      <c r="A2474">
        <v>2473</v>
      </c>
      <c r="B2474" t="s">
        <v>5616</v>
      </c>
      <c r="C2474" t="s">
        <v>30</v>
      </c>
      <c r="D2474" t="s">
        <v>5617</v>
      </c>
      <c r="E2474" s="3">
        <v>41513</v>
      </c>
      <c r="F2474" t="s">
        <v>5619</v>
      </c>
      <c r="G2474" t="s">
        <v>41</v>
      </c>
      <c r="H2474" s="3">
        <v>41518</v>
      </c>
      <c r="I2474" s="3">
        <v>41518</v>
      </c>
      <c r="J2474">
        <v>5</v>
      </c>
      <c r="K2474" t="s">
        <v>8400</v>
      </c>
      <c r="L2474" s="5">
        <v>0.78800000000000003</v>
      </c>
      <c r="M2474">
        <v>2013</v>
      </c>
      <c r="N2474">
        <f t="shared" si="76"/>
        <v>0</v>
      </c>
      <c r="O2474" t="str">
        <f t="shared" si="77"/>
        <v>Tuesday</v>
      </c>
      <c r="P2474" s="14">
        <v>0.47529411764705881</v>
      </c>
    </row>
    <row r="2475" spans="1:16" x14ac:dyDescent="0.35">
      <c r="A2475">
        <v>2474</v>
      </c>
      <c r="B2475" t="s">
        <v>5621</v>
      </c>
      <c r="C2475" t="s">
        <v>30</v>
      </c>
      <c r="D2475" t="s">
        <v>5622</v>
      </c>
      <c r="E2475" s="3">
        <v>41541</v>
      </c>
      <c r="F2475" t="s">
        <v>1349</v>
      </c>
      <c r="G2475" t="s">
        <v>41</v>
      </c>
      <c r="H2475" s="3">
        <v>41546</v>
      </c>
      <c r="I2475" s="3">
        <v>41549</v>
      </c>
      <c r="J2475">
        <v>8</v>
      </c>
      <c r="K2475" t="s">
        <v>8399</v>
      </c>
      <c r="L2475" s="5">
        <v>10.537000000000001</v>
      </c>
      <c r="M2475">
        <v>2013</v>
      </c>
      <c r="N2475">
        <f t="shared" si="76"/>
        <v>3</v>
      </c>
      <c r="O2475" t="str">
        <f t="shared" si="77"/>
        <v>Tuesday</v>
      </c>
      <c r="P2475" s="14">
        <v>-1.2634658864210665E-2</v>
      </c>
    </row>
    <row r="2476" spans="1:16" x14ac:dyDescent="0.35">
      <c r="A2476">
        <v>2475</v>
      </c>
      <c r="B2476" t="s">
        <v>5621</v>
      </c>
      <c r="C2476" t="s">
        <v>30</v>
      </c>
      <c r="D2476" t="s">
        <v>5622</v>
      </c>
      <c r="E2476" s="3">
        <v>41541</v>
      </c>
      <c r="F2476" t="s">
        <v>5624</v>
      </c>
      <c r="G2476" t="s">
        <v>41</v>
      </c>
      <c r="H2476" s="3">
        <v>41546</v>
      </c>
      <c r="I2476" s="3">
        <v>41546</v>
      </c>
      <c r="J2476">
        <v>5</v>
      </c>
      <c r="K2476" t="s">
        <v>8400</v>
      </c>
      <c r="L2476" s="5">
        <v>3.944</v>
      </c>
      <c r="M2476">
        <v>2013</v>
      </c>
      <c r="N2476">
        <f t="shared" si="76"/>
        <v>0</v>
      </c>
      <c r="O2476" t="str">
        <f t="shared" si="77"/>
        <v>Tuesday</v>
      </c>
      <c r="P2476" s="14">
        <v>0.25046153846153846</v>
      </c>
    </row>
    <row r="2477" spans="1:16" x14ac:dyDescent="0.35">
      <c r="A2477">
        <v>2476</v>
      </c>
      <c r="B2477" t="s">
        <v>752</v>
      </c>
      <c r="C2477" t="s">
        <v>199</v>
      </c>
      <c r="D2477" t="s">
        <v>5627</v>
      </c>
      <c r="E2477" s="3">
        <v>41879</v>
      </c>
      <c r="F2477" t="s">
        <v>5629</v>
      </c>
      <c r="G2477" t="s">
        <v>41</v>
      </c>
      <c r="H2477" s="3">
        <v>41884</v>
      </c>
      <c r="I2477" s="3">
        <v>41884</v>
      </c>
      <c r="J2477">
        <v>5</v>
      </c>
      <c r="K2477" t="s">
        <v>8400</v>
      </c>
      <c r="L2477" s="5">
        <v>17.738</v>
      </c>
      <c r="M2477">
        <v>2014</v>
      </c>
      <c r="N2477">
        <f t="shared" si="76"/>
        <v>0</v>
      </c>
      <c r="O2477" t="str">
        <f t="shared" si="77"/>
        <v>Thursday</v>
      </c>
      <c r="P2477" s="14">
        <v>0.41964071856287433</v>
      </c>
    </row>
    <row r="2478" spans="1:16" x14ac:dyDescent="0.35">
      <c r="A2478">
        <v>2477</v>
      </c>
      <c r="B2478" t="s">
        <v>752</v>
      </c>
      <c r="C2478" t="s">
        <v>199</v>
      </c>
      <c r="D2478" t="s">
        <v>5627</v>
      </c>
      <c r="E2478" s="3">
        <v>41879</v>
      </c>
      <c r="F2478" t="s">
        <v>5631</v>
      </c>
      <c r="G2478" t="s">
        <v>41</v>
      </c>
      <c r="H2478" s="3">
        <v>41884</v>
      </c>
      <c r="I2478" s="3">
        <v>41884</v>
      </c>
      <c r="J2478">
        <v>5</v>
      </c>
      <c r="K2478" t="s">
        <v>8400</v>
      </c>
      <c r="L2478" s="5">
        <v>36.639000000000003</v>
      </c>
      <c r="M2478">
        <v>2014</v>
      </c>
      <c r="N2478">
        <f t="shared" si="76"/>
        <v>0</v>
      </c>
      <c r="O2478" t="str">
        <f t="shared" si="77"/>
        <v>Thursday</v>
      </c>
      <c r="P2478" s="14">
        <v>7.9909090909090888E-2</v>
      </c>
    </row>
    <row r="2479" spans="1:16" x14ac:dyDescent="0.35">
      <c r="A2479">
        <v>2478</v>
      </c>
      <c r="B2479" t="s">
        <v>752</v>
      </c>
      <c r="C2479" t="s">
        <v>199</v>
      </c>
      <c r="D2479" t="s">
        <v>5627</v>
      </c>
      <c r="E2479" s="3">
        <v>41879</v>
      </c>
      <c r="F2479" t="s">
        <v>3560</v>
      </c>
      <c r="G2479" t="s">
        <v>41</v>
      </c>
      <c r="H2479" s="3">
        <v>41884</v>
      </c>
      <c r="I2479" s="3">
        <v>41887</v>
      </c>
      <c r="J2479">
        <v>8</v>
      </c>
      <c r="K2479" t="s">
        <v>8399</v>
      </c>
      <c r="L2479" s="5">
        <v>3.4649999999999999</v>
      </c>
      <c r="M2479">
        <v>2014</v>
      </c>
      <c r="N2479">
        <f t="shared" si="76"/>
        <v>3</v>
      </c>
      <c r="O2479" t="str">
        <f t="shared" si="77"/>
        <v>Thursday</v>
      </c>
      <c r="P2479" s="14">
        <v>0.37032258064516133</v>
      </c>
    </row>
    <row r="2480" spans="1:16" x14ac:dyDescent="0.35">
      <c r="A2480">
        <v>2479</v>
      </c>
      <c r="B2480" t="s">
        <v>752</v>
      </c>
      <c r="C2480" t="s">
        <v>199</v>
      </c>
      <c r="D2480" t="s">
        <v>5627</v>
      </c>
      <c r="E2480" s="3">
        <v>41879</v>
      </c>
      <c r="F2480" t="s">
        <v>5633</v>
      </c>
      <c r="G2480" t="s">
        <v>41</v>
      </c>
      <c r="H2480" s="3">
        <v>41884</v>
      </c>
      <c r="I2480" s="3">
        <v>41884</v>
      </c>
      <c r="J2480">
        <v>5</v>
      </c>
      <c r="K2480" t="s">
        <v>8400</v>
      </c>
      <c r="L2480" s="5">
        <v>20.023</v>
      </c>
      <c r="M2480">
        <v>2014</v>
      </c>
      <c r="N2480">
        <f t="shared" si="76"/>
        <v>0</v>
      </c>
      <c r="O2480" t="str">
        <f t="shared" si="77"/>
        <v>Thursday</v>
      </c>
      <c r="P2480" s="14">
        <v>0.40975609756097564</v>
      </c>
    </row>
    <row r="2481" spans="1:16" x14ac:dyDescent="0.35">
      <c r="A2481">
        <v>2480</v>
      </c>
      <c r="B2481" t="s">
        <v>752</v>
      </c>
      <c r="C2481" t="s">
        <v>199</v>
      </c>
      <c r="D2481" t="s">
        <v>5627</v>
      </c>
      <c r="E2481" s="3">
        <v>41879</v>
      </c>
      <c r="F2481" t="s">
        <v>5114</v>
      </c>
      <c r="G2481" t="s">
        <v>41</v>
      </c>
      <c r="H2481" s="3">
        <v>41884</v>
      </c>
      <c r="I2481" s="3">
        <v>41887</v>
      </c>
      <c r="J2481">
        <v>8</v>
      </c>
      <c r="K2481" t="s">
        <v>8399</v>
      </c>
      <c r="L2481" s="5">
        <v>6.58</v>
      </c>
      <c r="M2481">
        <v>2014</v>
      </c>
      <c r="N2481">
        <f t="shared" si="76"/>
        <v>3</v>
      </c>
      <c r="O2481" t="str">
        <f t="shared" si="77"/>
        <v>Thursday</v>
      </c>
      <c r="P2481" s="14">
        <v>0.36838709677419357</v>
      </c>
    </row>
    <row r="2482" spans="1:16" x14ac:dyDescent="0.35">
      <c r="A2482">
        <v>2481</v>
      </c>
      <c r="B2482" t="s">
        <v>752</v>
      </c>
      <c r="C2482" t="s">
        <v>199</v>
      </c>
      <c r="D2482" t="s">
        <v>5627</v>
      </c>
      <c r="E2482" s="3">
        <v>41879</v>
      </c>
      <c r="F2482" t="s">
        <v>1905</v>
      </c>
      <c r="G2482" t="s">
        <v>41</v>
      </c>
      <c r="H2482" s="3">
        <v>41884</v>
      </c>
      <c r="I2482" s="3">
        <v>41884</v>
      </c>
      <c r="J2482">
        <v>5</v>
      </c>
      <c r="K2482" t="s">
        <v>8400</v>
      </c>
      <c r="L2482" s="5">
        <v>11.009</v>
      </c>
      <c r="M2482">
        <v>2014</v>
      </c>
      <c r="N2482">
        <f t="shared" si="76"/>
        <v>0</v>
      </c>
      <c r="O2482" t="str">
        <f t="shared" si="77"/>
        <v>Thursday</v>
      </c>
      <c r="P2482" s="14">
        <v>0.2204081632653061</v>
      </c>
    </row>
    <row r="2483" spans="1:16" x14ac:dyDescent="0.35">
      <c r="A2483">
        <v>2482</v>
      </c>
      <c r="B2483" t="s">
        <v>752</v>
      </c>
      <c r="C2483" t="s">
        <v>199</v>
      </c>
      <c r="D2483" t="s">
        <v>5627</v>
      </c>
      <c r="E2483" s="3">
        <v>41879</v>
      </c>
      <c r="F2483" t="s">
        <v>5528</v>
      </c>
      <c r="G2483" t="s">
        <v>41</v>
      </c>
      <c r="H2483" s="3">
        <v>41884</v>
      </c>
      <c r="I2483" s="3">
        <v>41884</v>
      </c>
      <c r="J2483">
        <v>5</v>
      </c>
      <c r="K2483" t="s">
        <v>8400</v>
      </c>
      <c r="L2483" s="5">
        <v>23.042999999999999</v>
      </c>
      <c r="M2483">
        <v>2014</v>
      </c>
      <c r="N2483">
        <f t="shared" si="76"/>
        <v>0</v>
      </c>
      <c r="O2483" t="str">
        <f t="shared" si="77"/>
        <v>Thursday</v>
      </c>
      <c r="P2483" s="14">
        <v>0.39961685823754789</v>
      </c>
    </row>
    <row r="2484" spans="1:16" x14ac:dyDescent="0.35">
      <c r="A2484">
        <v>2483</v>
      </c>
      <c r="B2484" t="s">
        <v>752</v>
      </c>
      <c r="C2484" t="s">
        <v>199</v>
      </c>
      <c r="D2484" t="s">
        <v>5627</v>
      </c>
      <c r="E2484" s="3">
        <v>41879</v>
      </c>
      <c r="F2484" t="s">
        <v>326</v>
      </c>
      <c r="G2484" t="s">
        <v>41</v>
      </c>
      <c r="H2484" s="3">
        <v>41884</v>
      </c>
      <c r="I2484" s="3">
        <v>41884</v>
      </c>
      <c r="J2484">
        <v>5</v>
      </c>
      <c r="K2484" t="s">
        <v>8400</v>
      </c>
      <c r="L2484" s="5">
        <v>1.2370000000000001</v>
      </c>
      <c r="M2484">
        <v>2014</v>
      </c>
      <c r="N2484">
        <f t="shared" si="76"/>
        <v>0</v>
      </c>
      <c r="O2484" t="str">
        <f t="shared" si="77"/>
        <v>Thursday</v>
      </c>
      <c r="P2484" s="14">
        <v>0.35</v>
      </c>
    </row>
    <row r="2485" spans="1:16" x14ac:dyDescent="0.35">
      <c r="A2485">
        <v>2484</v>
      </c>
      <c r="B2485" t="s">
        <v>752</v>
      </c>
      <c r="C2485" t="s">
        <v>199</v>
      </c>
      <c r="D2485" t="s">
        <v>5627</v>
      </c>
      <c r="E2485" s="3">
        <v>41879</v>
      </c>
      <c r="F2485" t="s">
        <v>1668</v>
      </c>
      <c r="G2485" t="s">
        <v>41</v>
      </c>
      <c r="H2485" s="3">
        <v>41884</v>
      </c>
      <c r="I2485" s="3">
        <v>41884</v>
      </c>
      <c r="J2485">
        <v>5</v>
      </c>
      <c r="K2485" t="s">
        <v>8400</v>
      </c>
      <c r="L2485" s="5">
        <v>66.911000000000001</v>
      </c>
      <c r="M2485">
        <v>2014</v>
      </c>
      <c r="N2485">
        <f t="shared" si="76"/>
        <v>0</v>
      </c>
      <c r="O2485" t="str">
        <f t="shared" si="77"/>
        <v>Thursday</v>
      </c>
      <c r="P2485" s="14">
        <v>0.34009195402298847</v>
      </c>
    </row>
    <row r="2486" spans="1:16" x14ac:dyDescent="0.35">
      <c r="A2486">
        <v>2485</v>
      </c>
      <c r="B2486" t="s">
        <v>1976</v>
      </c>
      <c r="C2486" t="s">
        <v>30</v>
      </c>
      <c r="D2486" t="s">
        <v>5634</v>
      </c>
      <c r="E2486" s="3">
        <v>40953</v>
      </c>
      <c r="F2486" t="s">
        <v>3459</v>
      </c>
      <c r="G2486" t="s">
        <v>41</v>
      </c>
      <c r="H2486" s="3">
        <v>40958</v>
      </c>
      <c r="I2486" s="3">
        <v>40958</v>
      </c>
      <c r="J2486">
        <v>5</v>
      </c>
      <c r="K2486" t="s">
        <v>8400</v>
      </c>
      <c r="L2486" s="5">
        <v>8.7159999999999993</v>
      </c>
      <c r="M2486">
        <v>2012</v>
      </c>
      <c r="N2486">
        <f t="shared" si="76"/>
        <v>0</v>
      </c>
      <c r="O2486" t="str">
        <f t="shared" si="77"/>
        <v>Tuesday</v>
      </c>
      <c r="P2486" s="14">
        <v>0.46816901408450695</v>
      </c>
    </row>
    <row r="2487" spans="1:16" x14ac:dyDescent="0.35">
      <c r="A2487">
        <v>2486</v>
      </c>
      <c r="B2487" t="s">
        <v>1976</v>
      </c>
      <c r="C2487" t="s">
        <v>30</v>
      </c>
      <c r="D2487" t="s">
        <v>5634</v>
      </c>
      <c r="E2487" s="3">
        <v>40953</v>
      </c>
      <c r="F2487" t="s">
        <v>2776</v>
      </c>
      <c r="G2487" t="s">
        <v>41</v>
      </c>
      <c r="H2487" s="3">
        <v>40958</v>
      </c>
      <c r="I2487" s="3">
        <v>40958</v>
      </c>
      <c r="J2487">
        <v>5</v>
      </c>
      <c r="K2487" t="s">
        <v>8400</v>
      </c>
      <c r="L2487" s="5">
        <v>3.117</v>
      </c>
      <c r="M2487">
        <v>2012</v>
      </c>
      <c r="N2487">
        <f t="shared" si="76"/>
        <v>0</v>
      </c>
      <c r="O2487" t="str">
        <f t="shared" si="77"/>
        <v>Tuesday</v>
      </c>
      <c r="P2487" s="14">
        <v>0.48137931034482762</v>
      </c>
    </row>
    <row r="2488" spans="1:16" x14ac:dyDescent="0.35">
      <c r="A2488">
        <v>2487</v>
      </c>
      <c r="B2488" t="s">
        <v>1976</v>
      </c>
      <c r="C2488" t="s">
        <v>30</v>
      </c>
      <c r="D2488" t="s">
        <v>5634</v>
      </c>
      <c r="E2488" s="3">
        <v>40953</v>
      </c>
      <c r="F2488" t="s">
        <v>5636</v>
      </c>
      <c r="G2488" t="s">
        <v>41</v>
      </c>
      <c r="H2488" s="3">
        <v>40958</v>
      </c>
      <c r="I2488" s="3">
        <v>40958</v>
      </c>
      <c r="J2488">
        <v>5</v>
      </c>
      <c r="K2488" t="s">
        <v>8400</v>
      </c>
      <c r="L2488" s="5">
        <v>56.503</v>
      </c>
      <c r="M2488">
        <v>2012</v>
      </c>
      <c r="N2488">
        <f t="shared" si="76"/>
        <v>0</v>
      </c>
      <c r="O2488" t="str">
        <f t="shared" si="77"/>
        <v>Tuesday</v>
      </c>
      <c r="P2488" s="14">
        <v>0.31006821282401087</v>
      </c>
    </row>
    <row r="2489" spans="1:16" x14ac:dyDescent="0.35">
      <c r="A2489">
        <v>2488</v>
      </c>
      <c r="B2489" t="s">
        <v>1976</v>
      </c>
      <c r="C2489" t="s">
        <v>30</v>
      </c>
      <c r="D2489" t="s">
        <v>5634</v>
      </c>
      <c r="E2489" s="3">
        <v>40953</v>
      </c>
      <c r="F2489" t="s">
        <v>2919</v>
      </c>
      <c r="G2489" t="s">
        <v>41</v>
      </c>
      <c r="H2489" s="3">
        <v>40958</v>
      </c>
      <c r="I2489" s="3">
        <v>40958</v>
      </c>
      <c r="J2489">
        <v>5</v>
      </c>
      <c r="K2489" t="s">
        <v>8400</v>
      </c>
      <c r="L2489" s="5">
        <v>1.347</v>
      </c>
      <c r="M2489">
        <v>2012</v>
      </c>
      <c r="N2489">
        <f t="shared" si="76"/>
        <v>0</v>
      </c>
      <c r="O2489" t="str">
        <f t="shared" si="77"/>
        <v>Tuesday</v>
      </c>
      <c r="P2489" s="14">
        <v>0.1368</v>
      </c>
    </row>
    <row r="2490" spans="1:16" x14ac:dyDescent="0.35">
      <c r="A2490">
        <v>2489</v>
      </c>
      <c r="B2490" t="s">
        <v>5331</v>
      </c>
      <c r="C2490" t="s">
        <v>30</v>
      </c>
      <c r="D2490" t="s">
        <v>5637</v>
      </c>
      <c r="E2490" s="3">
        <v>40800</v>
      </c>
      <c r="F2490" t="s">
        <v>1439</v>
      </c>
      <c r="G2490" t="s">
        <v>242</v>
      </c>
      <c r="H2490" s="3">
        <v>40800</v>
      </c>
      <c r="I2490" s="3">
        <v>40800</v>
      </c>
      <c r="J2490">
        <v>0</v>
      </c>
      <c r="K2490" t="s">
        <v>8400</v>
      </c>
      <c r="L2490" s="5">
        <v>140.69999999999999</v>
      </c>
      <c r="M2490">
        <v>2011</v>
      </c>
      <c r="N2490">
        <f t="shared" si="76"/>
        <v>0</v>
      </c>
      <c r="O2490" t="str">
        <f t="shared" si="77"/>
        <v>Wednesday</v>
      </c>
      <c r="P2490" s="14">
        <v>0.17830186689719871</v>
      </c>
    </row>
    <row r="2491" spans="1:16" x14ac:dyDescent="0.35">
      <c r="A2491">
        <v>2490</v>
      </c>
      <c r="B2491" t="s">
        <v>5331</v>
      </c>
      <c r="C2491" t="s">
        <v>30</v>
      </c>
      <c r="D2491" t="s">
        <v>5637</v>
      </c>
      <c r="E2491" s="3">
        <v>40800</v>
      </c>
      <c r="F2491" t="s">
        <v>3668</v>
      </c>
      <c r="G2491" t="s">
        <v>242</v>
      </c>
      <c r="H2491" s="3">
        <v>40800</v>
      </c>
      <c r="I2491" s="3">
        <v>40801</v>
      </c>
      <c r="J2491">
        <v>1</v>
      </c>
      <c r="K2491" t="s">
        <v>8399</v>
      </c>
      <c r="L2491" s="5">
        <v>8.57</v>
      </c>
      <c r="M2491">
        <v>2011</v>
      </c>
      <c r="N2491">
        <f t="shared" si="76"/>
        <v>1</v>
      </c>
      <c r="O2491" t="str">
        <f t="shared" si="77"/>
        <v>Wednesday</v>
      </c>
      <c r="P2491" s="14">
        <v>0.44</v>
      </c>
    </row>
    <row r="2492" spans="1:16" x14ac:dyDescent="0.35">
      <c r="A2492">
        <v>2491</v>
      </c>
      <c r="B2492" t="s">
        <v>5331</v>
      </c>
      <c r="C2492" t="s">
        <v>30</v>
      </c>
      <c r="D2492" t="s">
        <v>5637</v>
      </c>
      <c r="E2492" s="3">
        <v>40800</v>
      </c>
      <c r="F2492" t="s">
        <v>5639</v>
      </c>
      <c r="G2492" t="s">
        <v>242</v>
      </c>
      <c r="H2492" s="3">
        <v>40800</v>
      </c>
      <c r="I2492" s="3">
        <v>40800</v>
      </c>
      <c r="J2492">
        <v>0</v>
      </c>
      <c r="K2492" t="s">
        <v>8400</v>
      </c>
      <c r="L2492" s="5">
        <v>13.784000000000001</v>
      </c>
      <c r="M2492">
        <v>2011</v>
      </c>
      <c r="N2492">
        <f t="shared" si="76"/>
        <v>0</v>
      </c>
      <c r="O2492" t="str">
        <f t="shared" si="77"/>
        <v>Wednesday</v>
      </c>
      <c r="P2492" s="14">
        <v>-8.0981302846254571E-2</v>
      </c>
    </row>
    <row r="2493" spans="1:16" x14ac:dyDescent="0.35">
      <c r="A2493">
        <v>2492</v>
      </c>
      <c r="B2493" t="s">
        <v>4109</v>
      </c>
      <c r="C2493" t="s">
        <v>44</v>
      </c>
      <c r="D2493" t="s">
        <v>5640</v>
      </c>
      <c r="E2493" s="3">
        <v>41968</v>
      </c>
      <c r="F2493" t="s">
        <v>3059</v>
      </c>
      <c r="G2493" t="s">
        <v>41</v>
      </c>
      <c r="H2493" s="3">
        <v>41973</v>
      </c>
      <c r="I2493" s="3">
        <v>41973</v>
      </c>
      <c r="J2493">
        <v>5</v>
      </c>
      <c r="K2493" t="s">
        <v>8400</v>
      </c>
      <c r="L2493" s="5">
        <v>0.625</v>
      </c>
      <c r="M2493">
        <v>2014</v>
      </c>
      <c r="N2493">
        <f t="shared" si="76"/>
        <v>0</v>
      </c>
      <c r="O2493" t="str">
        <f t="shared" si="77"/>
        <v>Tuesday</v>
      </c>
      <c r="P2493" s="14">
        <v>5.217785843920146E-2</v>
      </c>
    </row>
    <row r="2494" spans="1:16" x14ac:dyDescent="0.35">
      <c r="A2494">
        <v>2493</v>
      </c>
      <c r="B2494" t="s">
        <v>4109</v>
      </c>
      <c r="C2494" t="s">
        <v>44</v>
      </c>
      <c r="D2494" t="s">
        <v>5640</v>
      </c>
      <c r="E2494" s="3">
        <v>41968</v>
      </c>
      <c r="F2494" t="s">
        <v>5642</v>
      </c>
      <c r="G2494" t="s">
        <v>41</v>
      </c>
      <c r="H2494" s="3">
        <v>41973</v>
      </c>
      <c r="I2494" s="3">
        <v>41973</v>
      </c>
      <c r="J2494">
        <v>5</v>
      </c>
      <c r="K2494" t="s">
        <v>8400</v>
      </c>
      <c r="L2494" s="5">
        <v>34.722999999999999</v>
      </c>
      <c r="M2494">
        <v>2014</v>
      </c>
      <c r="N2494">
        <f t="shared" si="76"/>
        <v>0</v>
      </c>
      <c r="O2494" t="str">
        <f t="shared" si="77"/>
        <v>Tuesday</v>
      </c>
      <c r="P2494" s="14">
        <v>-0.51564351574265965</v>
      </c>
    </row>
    <row r="2495" spans="1:16" x14ac:dyDescent="0.35">
      <c r="A2495">
        <v>2494</v>
      </c>
      <c r="B2495" t="s">
        <v>3113</v>
      </c>
      <c r="C2495" t="s">
        <v>84</v>
      </c>
      <c r="D2495" t="s">
        <v>5643</v>
      </c>
      <c r="E2495" s="3">
        <v>41018</v>
      </c>
      <c r="F2495" t="s">
        <v>5645</v>
      </c>
      <c r="G2495" t="s">
        <v>41</v>
      </c>
      <c r="H2495" s="3">
        <v>41023</v>
      </c>
      <c r="I2495" s="3">
        <v>41025</v>
      </c>
      <c r="J2495">
        <v>7</v>
      </c>
      <c r="K2495" t="s">
        <v>8399</v>
      </c>
      <c r="L2495" s="5">
        <v>8.766</v>
      </c>
      <c r="M2495">
        <v>2012</v>
      </c>
      <c r="N2495">
        <f t="shared" si="76"/>
        <v>2</v>
      </c>
      <c r="O2495" t="str">
        <f t="shared" si="77"/>
        <v>Thursday</v>
      </c>
      <c r="P2495" s="14">
        <v>0.42588235294117643</v>
      </c>
    </row>
    <row r="2496" spans="1:16" x14ac:dyDescent="0.35">
      <c r="A2496">
        <v>2495</v>
      </c>
      <c r="B2496" t="s">
        <v>3802</v>
      </c>
      <c r="C2496" t="s">
        <v>30</v>
      </c>
      <c r="D2496" t="s">
        <v>5646</v>
      </c>
      <c r="E2496" s="3">
        <v>41263</v>
      </c>
      <c r="F2496" t="s">
        <v>4304</v>
      </c>
      <c r="G2496" t="s">
        <v>41</v>
      </c>
      <c r="H2496" s="3">
        <v>41268</v>
      </c>
      <c r="I2496" s="3">
        <v>41269</v>
      </c>
      <c r="J2496">
        <v>6</v>
      </c>
      <c r="K2496" t="s">
        <v>8399</v>
      </c>
      <c r="L2496" s="5">
        <v>1.6519999999999999</v>
      </c>
      <c r="M2496">
        <v>2012</v>
      </c>
      <c r="N2496">
        <f t="shared" si="76"/>
        <v>1</v>
      </c>
      <c r="O2496" t="str">
        <f t="shared" si="77"/>
        <v>Thursday</v>
      </c>
      <c r="P2496" s="14">
        <v>0.33818181818181825</v>
      </c>
    </row>
    <row r="2497" spans="1:16" x14ac:dyDescent="0.35">
      <c r="A2497">
        <v>2496</v>
      </c>
      <c r="B2497" t="s">
        <v>3802</v>
      </c>
      <c r="C2497" t="s">
        <v>30</v>
      </c>
      <c r="D2497" t="s">
        <v>5646</v>
      </c>
      <c r="E2497" s="3">
        <v>41263</v>
      </c>
      <c r="F2497" t="s">
        <v>1668</v>
      </c>
      <c r="G2497" t="s">
        <v>41</v>
      </c>
      <c r="H2497" s="3">
        <v>41268</v>
      </c>
      <c r="I2497" s="3">
        <v>41270</v>
      </c>
      <c r="J2497">
        <v>7</v>
      </c>
      <c r="K2497" t="s">
        <v>8399</v>
      </c>
      <c r="L2497" s="5">
        <v>365.65199999999999</v>
      </c>
      <c r="M2497">
        <v>2012</v>
      </c>
      <c r="N2497">
        <f t="shared" si="76"/>
        <v>2</v>
      </c>
      <c r="O2497" t="str">
        <f t="shared" si="77"/>
        <v>Thursday</v>
      </c>
      <c r="P2497" s="14">
        <v>0.17998848589522165</v>
      </c>
    </row>
    <row r="2498" spans="1:16" x14ac:dyDescent="0.35">
      <c r="A2498">
        <v>2497</v>
      </c>
      <c r="B2498" t="s">
        <v>5648</v>
      </c>
      <c r="C2498" t="s">
        <v>30</v>
      </c>
      <c r="D2498" t="s">
        <v>5649</v>
      </c>
      <c r="E2498" s="3">
        <v>41205</v>
      </c>
      <c r="F2498" t="s">
        <v>5651</v>
      </c>
      <c r="G2498" t="s">
        <v>41</v>
      </c>
      <c r="H2498" s="3">
        <v>41210</v>
      </c>
      <c r="I2498" s="3">
        <v>41211</v>
      </c>
      <c r="J2498">
        <v>6</v>
      </c>
      <c r="K2498" t="s">
        <v>8399</v>
      </c>
      <c r="L2498" s="5">
        <v>0.86699999999999999</v>
      </c>
      <c r="M2498">
        <v>2012</v>
      </c>
      <c r="N2498">
        <f t="shared" si="76"/>
        <v>1</v>
      </c>
      <c r="O2498" t="str">
        <f t="shared" si="77"/>
        <v>Tuesday</v>
      </c>
      <c r="P2498" s="14">
        <v>8.6400000000000005E-2</v>
      </c>
    </row>
    <row r="2499" spans="1:16" x14ac:dyDescent="0.35">
      <c r="A2499">
        <v>2498</v>
      </c>
      <c r="B2499" t="s">
        <v>5648</v>
      </c>
      <c r="C2499" t="s">
        <v>30</v>
      </c>
      <c r="D2499" t="s">
        <v>5649</v>
      </c>
      <c r="E2499" s="3">
        <v>41205</v>
      </c>
      <c r="F2499" t="s">
        <v>1797</v>
      </c>
      <c r="G2499" t="s">
        <v>41</v>
      </c>
      <c r="H2499" s="3">
        <v>41210</v>
      </c>
      <c r="I2499" s="3">
        <v>41210</v>
      </c>
      <c r="J2499">
        <v>5</v>
      </c>
      <c r="K2499" t="s">
        <v>8400</v>
      </c>
      <c r="L2499" s="5">
        <v>2.4049999999999998</v>
      </c>
      <c r="M2499">
        <v>2012</v>
      </c>
      <c r="N2499">
        <f t="shared" ref="N2499:N2562" si="78">I2499-H2499</f>
        <v>0</v>
      </c>
      <c r="O2499" t="str">
        <f t="shared" ref="O2499:O2562" si="79">TEXT(E2499,"dddd")</f>
        <v>Tuesday</v>
      </c>
      <c r="P2499" s="14">
        <v>0.4073684210526316</v>
      </c>
    </row>
    <row r="2500" spans="1:16" x14ac:dyDescent="0.35">
      <c r="A2500">
        <v>2499</v>
      </c>
      <c r="B2500" t="s">
        <v>5648</v>
      </c>
      <c r="C2500" t="s">
        <v>30</v>
      </c>
      <c r="D2500" t="s">
        <v>5649</v>
      </c>
      <c r="E2500" s="3">
        <v>41205</v>
      </c>
      <c r="F2500" t="s">
        <v>5225</v>
      </c>
      <c r="G2500" t="s">
        <v>41</v>
      </c>
      <c r="H2500" s="3">
        <v>41210</v>
      </c>
      <c r="I2500" s="3">
        <v>41210</v>
      </c>
      <c r="J2500">
        <v>5</v>
      </c>
      <c r="K2500" t="s">
        <v>8400</v>
      </c>
      <c r="L2500" s="5">
        <v>0.93400000000000005</v>
      </c>
      <c r="M2500">
        <v>2012</v>
      </c>
      <c r="N2500">
        <f t="shared" si="78"/>
        <v>0</v>
      </c>
      <c r="O2500" t="str">
        <f t="shared" si="79"/>
        <v>Tuesday</v>
      </c>
      <c r="P2500" s="14">
        <v>-0.51072372931152665</v>
      </c>
    </row>
    <row r="2501" spans="1:16" x14ac:dyDescent="0.35">
      <c r="A2501">
        <v>2500</v>
      </c>
      <c r="B2501" t="s">
        <v>4556</v>
      </c>
      <c r="C2501" t="s">
        <v>44</v>
      </c>
      <c r="D2501" t="s">
        <v>5652</v>
      </c>
      <c r="E2501" s="3">
        <v>40812</v>
      </c>
      <c r="F2501" t="s">
        <v>5654</v>
      </c>
      <c r="G2501" t="s">
        <v>41</v>
      </c>
      <c r="H2501" s="3">
        <v>40817</v>
      </c>
      <c r="I2501" s="3">
        <v>40818</v>
      </c>
      <c r="J2501">
        <v>6</v>
      </c>
      <c r="K2501" t="s">
        <v>8399</v>
      </c>
      <c r="L2501" s="5">
        <v>18.111999999999998</v>
      </c>
      <c r="M2501">
        <v>2011</v>
      </c>
      <c r="N2501">
        <f t="shared" si="78"/>
        <v>1</v>
      </c>
      <c r="O2501" t="str">
        <f t="shared" si="79"/>
        <v>Monday</v>
      </c>
      <c r="P2501" s="14">
        <v>-0.41700889585281409</v>
      </c>
    </row>
    <row r="2502" spans="1:16" x14ac:dyDescent="0.35">
      <c r="A2502">
        <v>2501</v>
      </c>
      <c r="B2502" t="s">
        <v>5656</v>
      </c>
      <c r="C2502" t="s">
        <v>84</v>
      </c>
      <c r="D2502" t="s">
        <v>5657</v>
      </c>
      <c r="E2502" s="3">
        <v>41962</v>
      </c>
      <c r="F2502" t="s">
        <v>945</v>
      </c>
      <c r="G2502" t="s">
        <v>242</v>
      </c>
      <c r="H2502" s="3">
        <v>41962</v>
      </c>
      <c r="I2502" s="3">
        <v>41962</v>
      </c>
      <c r="J2502">
        <v>0</v>
      </c>
      <c r="K2502" t="s">
        <v>8400</v>
      </c>
      <c r="L2502" s="5">
        <v>12.523999999999999</v>
      </c>
      <c r="M2502">
        <v>2014</v>
      </c>
      <c r="N2502">
        <f t="shared" si="78"/>
        <v>0</v>
      </c>
      <c r="O2502" t="str">
        <f t="shared" si="79"/>
        <v>Wednesday</v>
      </c>
      <c r="P2502" s="14">
        <v>1.5801373734605439E-2</v>
      </c>
    </row>
    <row r="2503" spans="1:16" x14ac:dyDescent="0.35">
      <c r="A2503">
        <v>2502</v>
      </c>
      <c r="B2503" t="s">
        <v>3690</v>
      </c>
      <c r="C2503" t="s">
        <v>30</v>
      </c>
      <c r="D2503" t="s">
        <v>5658</v>
      </c>
      <c r="E2503" s="3">
        <v>41795</v>
      </c>
      <c r="F2503" t="s">
        <v>4378</v>
      </c>
      <c r="G2503" t="s">
        <v>139</v>
      </c>
      <c r="H2503" s="3">
        <v>41798</v>
      </c>
      <c r="I2503" s="3">
        <v>41798</v>
      </c>
      <c r="J2503">
        <v>3</v>
      </c>
      <c r="K2503" t="s">
        <v>8400</v>
      </c>
      <c r="L2503" s="5">
        <v>17.577999999999999</v>
      </c>
      <c r="M2503">
        <v>2014</v>
      </c>
      <c r="N2503">
        <f t="shared" si="78"/>
        <v>0</v>
      </c>
      <c r="O2503" t="str">
        <f t="shared" si="79"/>
        <v>Thursday</v>
      </c>
      <c r="P2503" s="14">
        <v>8.7912087912087912E-3</v>
      </c>
    </row>
    <row r="2504" spans="1:16" x14ac:dyDescent="0.35">
      <c r="A2504">
        <v>2503</v>
      </c>
      <c r="B2504" t="s">
        <v>3690</v>
      </c>
      <c r="C2504" t="s">
        <v>30</v>
      </c>
      <c r="D2504" t="s">
        <v>5658</v>
      </c>
      <c r="E2504" s="3">
        <v>41795</v>
      </c>
      <c r="F2504" t="s">
        <v>5660</v>
      </c>
      <c r="G2504" t="s">
        <v>139</v>
      </c>
      <c r="H2504" s="3">
        <v>41798</v>
      </c>
      <c r="I2504" s="3">
        <v>41799</v>
      </c>
      <c r="J2504">
        <v>4</v>
      </c>
      <c r="K2504" t="s">
        <v>8399</v>
      </c>
      <c r="L2504" s="5">
        <v>8.8930000000000007</v>
      </c>
      <c r="M2504">
        <v>2014</v>
      </c>
      <c r="N2504">
        <f t="shared" si="78"/>
        <v>1</v>
      </c>
      <c r="O2504" t="str">
        <f t="shared" si="79"/>
        <v>Thursday</v>
      </c>
      <c r="P2504" s="14">
        <v>9.9344262295081989E-2</v>
      </c>
    </row>
    <row r="2505" spans="1:16" x14ac:dyDescent="0.35">
      <c r="A2505">
        <v>2504</v>
      </c>
      <c r="B2505" t="s">
        <v>1917</v>
      </c>
      <c r="C2505" t="s">
        <v>44</v>
      </c>
      <c r="D2505" t="s">
        <v>5661</v>
      </c>
      <c r="E2505" s="3">
        <v>41984</v>
      </c>
      <c r="F2505" t="s">
        <v>5663</v>
      </c>
      <c r="G2505" t="s">
        <v>139</v>
      </c>
      <c r="H2505" s="3">
        <v>41987</v>
      </c>
      <c r="I2505" s="3">
        <v>41987</v>
      </c>
      <c r="J2505">
        <v>3</v>
      </c>
      <c r="K2505" t="s">
        <v>8400</v>
      </c>
      <c r="L2505" s="5">
        <v>40.521999999999998</v>
      </c>
      <c r="M2505">
        <v>2014</v>
      </c>
      <c r="N2505">
        <f t="shared" si="78"/>
        <v>0</v>
      </c>
      <c r="O2505" t="str">
        <f t="shared" si="79"/>
        <v>Thursday</v>
      </c>
      <c r="P2505" s="14">
        <v>-1.7240190331701264E-4</v>
      </c>
    </row>
    <row r="2506" spans="1:16" x14ac:dyDescent="0.35">
      <c r="A2506">
        <v>2505</v>
      </c>
      <c r="B2506" t="s">
        <v>1917</v>
      </c>
      <c r="C2506" t="s">
        <v>44</v>
      </c>
      <c r="D2506" t="s">
        <v>5661</v>
      </c>
      <c r="E2506" s="3">
        <v>41984</v>
      </c>
      <c r="F2506" t="s">
        <v>1587</v>
      </c>
      <c r="G2506" t="s">
        <v>139</v>
      </c>
      <c r="H2506" s="3">
        <v>41987</v>
      </c>
      <c r="I2506" s="3">
        <v>41987</v>
      </c>
      <c r="J2506">
        <v>3</v>
      </c>
      <c r="K2506" t="s">
        <v>8400</v>
      </c>
      <c r="L2506" s="5">
        <v>3.7320000000000002</v>
      </c>
      <c r="M2506">
        <v>2014</v>
      </c>
      <c r="N2506">
        <f t="shared" si="78"/>
        <v>0</v>
      </c>
      <c r="O2506" t="str">
        <f t="shared" si="79"/>
        <v>Thursday</v>
      </c>
      <c r="P2506" s="14">
        <v>-0.52508655272847171</v>
      </c>
    </row>
    <row r="2507" spans="1:16" x14ac:dyDescent="0.35">
      <c r="A2507">
        <v>2506</v>
      </c>
      <c r="B2507" t="s">
        <v>5665</v>
      </c>
      <c r="C2507" t="s">
        <v>30</v>
      </c>
      <c r="D2507" t="s">
        <v>5666</v>
      </c>
      <c r="E2507" s="3">
        <v>40778</v>
      </c>
      <c r="F2507" t="s">
        <v>5303</v>
      </c>
      <c r="G2507" t="s">
        <v>139</v>
      </c>
      <c r="H2507" s="3">
        <v>40781</v>
      </c>
      <c r="I2507" s="3">
        <v>40784</v>
      </c>
      <c r="J2507">
        <v>6</v>
      </c>
      <c r="K2507" t="s">
        <v>8399</v>
      </c>
      <c r="L2507" s="5">
        <v>18.812000000000001</v>
      </c>
      <c r="M2507">
        <v>2011</v>
      </c>
      <c r="N2507">
        <f t="shared" si="78"/>
        <v>3</v>
      </c>
      <c r="O2507" t="str">
        <f t="shared" si="79"/>
        <v>Tuesday</v>
      </c>
      <c r="P2507" s="14">
        <v>8.9118390795191377E-2</v>
      </c>
    </row>
    <row r="2508" spans="1:16" x14ac:dyDescent="0.35">
      <c r="A2508">
        <v>2507</v>
      </c>
      <c r="B2508" t="s">
        <v>3754</v>
      </c>
      <c r="C2508" t="s">
        <v>84</v>
      </c>
      <c r="D2508" t="s">
        <v>5667</v>
      </c>
      <c r="E2508" s="3">
        <v>41114</v>
      </c>
      <c r="F2508" t="s">
        <v>938</v>
      </c>
      <c r="G2508" t="s">
        <v>41</v>
      </c>
      <c r="H2508" s="3">
        <v>41119</v>
      </c>
      <c r="I2508" s="3">
        <v>41122</v>
      </c>
      <c r="J2508">
        <v>8</v>
      </c>
      <c r="K2508" t="s">
        <v>8399</v>
      </c>
      <c r="L2508" s="5">
        <v>22.52</v>
      </c>
      <c r="M2508">
        <v>2012</v>
      </c>
      <c r="N2508">
        <f t="shared" si="78"/>
        <v>3</v>
      </c>
      <c r="O2508" t="str">
        <f t="shared" si="79"/>
        <v>Tuesday</v>
      </c>
      <c r="P2508" s="14">
        <v>0.41863655996660243</v>
      </c>
    </row>
    <row r="2509" spans="1:16" x14ac:dyDescent="0.35">
      <c r="A2509">
        <v>2508</v>
      </c>
      <c r="B2509" t="s">
        <v>3754</v>
      </c>
      <c r="C2509" t="s">
        <v>84</v>
      </c>
      <c r="D2509" t="s">
        <v>5667</v>
      </c>
      <c r="E2509" s="3">
        <v>41114</v>
      </c>
      <c r="F2509" t="s">
        <v>5669</v>
      </c>
      <c r="G2509" t="s">
        <v>41</v>
      </c>
      <c r="H2509" s="3">
        <v>41119</v>
      </c>
      <c r="I2509" s="3">
        <v>41119</v>
      </c>
      <c r="J2509">
        <v>5</v>
      </c>
      <c r="K2509" t="s">
        <v>8400</v>
      </c>
      <c r="L2509" s="5">
        <v>24.366</v>
      </c>
      <c r="M2509">
        <v>2012</v>
      </c>
      <c r="N2509">
        <f t="shared" si="78"/>
        <v>0</v>
      </c>
      <c r="O2509" t="str">
        <f t="shared" si="79"/>
        <v>Tuesday</v>
      </c>
      <c r="P2509" s="14">
        <v>7.982182628062362E-2</v>
      </c>
    </row>
    <row r="2510" spans="1:16" x14ac:dyDescent="0.35">
      <c r="A2510">
        <v>2509</v>
      </c>
      <c r="B2510" t="s">
        <v>3754</v>
      </c>
      <c r="C2510" t="s">
        <v>84</v>
      </c>
      <c r="D2510" t="s">
        <v>5667</v>
      </c>
      <c r="E2510" s="3">
        <v>41114</v>
      </c>
      <c r="F2510" t="s">
        <v>4432</v>
      </c>
      <c r="G2510" t="s">
        <v>41</v>
      </c>
      <c r="H2510" s="3">
        <v>41119</v>
      </c>
      <c r="I2510" s="3">
        <v>41122</v>
      </c>
      <c r="J2510">
        <v>8</v>
      </c>
      <c r="K2510" t="s">
        <v>8399</v>
      </c>
      <c r="L2510" s="5">
        <v>6.0010000000000003</v>
      </c>
      <c r="M2510">
        <v>2012</v>
      </c>
      <c r="N2510">
        <f t="shared" si="78"/>
        <v>3</v>
      </c>
      <c r="O2510" t="str">
        <f t="shared" si="79"/>
        <v>Tuesday</v>
      </c>
      <c r="P2510" s="14">
        <v>0.45000000000000007</v>
      </c>
    </row>
    <row r="2511" spans="1:16" x14ac:dyDescent="0.35">
      <c r="A2511">
        <v>2510</v>
      </c>
      <c r="B2511" t="s">
        <v>2301</v>
      </c>
      <c r="C2511" t="s">
        <v>84</v>
      </c>
      <c r="D2511" t="s">
        <v>5671</v>
      </c>
      <c r="E2511" s="3">
        <v>41617</v>
      </c>
      <c r="F2511" t="s">
        <v>3094</v>
      </c>
      <c r="G2511" t="s">
        <v>41</v>
      </c>
      <c r="H2511" s="3">
        <v>41622</v>
      </c>
      <c r="I2511" s="3">
        <v>41622</v>
      </c>
      <c r="J2511">
        <v>5</v>
      </c>
      <c r="K2511" t="s">
        <v>8400</v>
      </c>
      <c r="L2511" s="5">
        <v>6.3490000000000002</v>
      </c>
      <c r="M2511">
        <v>2013</v>
      </c>
      <c r="N2511">
        <f t="shared" si="78"/>
        <v>0</v>
      </c>
      <c r="O2511" t="str">
        <f t="shared" si="79"/>
        <v>Monday</v>
      </c>
      <c r="P2511" s="14">
        <v>0.26956521739130429</v>
      </c>
    </row>
    <row r="2512" spans="1:16" x14ac:dyDescent="0.35">
      <c r="A2512">
        <v>2511</v>
      </c>
      <c r="B2512" t="s">
        <v>2301</v>
      </c>
      <c r="C2512" t="s">
        <v>84</v>
      </c>
      <c r="D2512" t="s">
        <v>5671</v>
      </c>
      <c r="E2512" s="3">
        <v>41617</v>
      </c>
      <c r="F2512" t="s">
        <v>5274</v>
      </c>
      <c r="G2512" t="s">
        <v>41</v>
      </c>
      <c r="H2512" s="3">
        <v>41622</v>
      </c>
      <c r="I2512" s="3">
        <v>41622</v>
      </c>
      <c r="J2512">
        <v>5</v>
      </c>
      <c r="K2512" t="s">
        <v>8400</v>
      </c>
      <c r="L2512" s="5">
        <v>122.34</v>
      </c>
      <c r="M2512">
        <v>2013</v>
      </c>
      <c r="N2512">
        <f t="shared" si="78"/>
        <v>0</v>
      </c>
      <c r="O2512" t="str">
        <f t="shared" si="79"/>
        <v>Monday</v>
      </c>
      <c r="P2512" s="14">
        <v>0.40962962962962962</v>
      </c>
    </row>
    <row r="2513" spans="1:16" x14ac:dyDescent="0.35">
      <c r="A2513">
        <v>2512</v>
      </c>
      <c r="B2513" t="s">
        <v>4989</v>
      </c>
      <c r="C2513" t="s">
        <v>30</v>
      </c>
      <c r="D2513" t="s">
        <v>5672</v>
      </c>
      <c r="E2513" s="3">
        <v>41201</v>
      </c>
      <c r="F2513" t="s">
        <v>5181</v>
      </c>
      <c r="G2513" t="s">
        <v>41</v>
      </c>
      <c r="H2513" s="3">
        <v>41206</v>
      </c>
      <c r="I2513" s="3">
        <v>41206</v>
      </c>
      <c r="J2513">
        <v>5</v>
      </c>
      <c r="K2513" t="s">
        <v>8400</v>
      </c>
      <c r="L2513" s="5">
        <v>14.798999999999999</v>
      </c>
      <c r="M2513">
        <v>2012</v>
      </c>
      <c r="N2513">
        <f t="shared" si="78"/>
        <v>0</v>
      </c>
      <c r="O2513" t="str">
        <f t="shared" si="79"/>
        <v>Friday</v>
      </c>
      <c r="P2513" s="14">
        <v>8.8792553308540384E-2</v>
      </c>
    </row>
    <row r="2514" spans="1:16" x14ac:dyDescent="0.35">
      <c r="A2514">
        <v>2513</v>
      </c>
      <c r="B2514" t="s">
        <v>4989</v>
      </c>
      <c r="C2514" t="s">
        <v>30</v>
      </c>
      <c r="D2514" t="s">
        <v>5672</v>
      </c>
      <c r="E2514" s="3">
        <v>41201</v>
      </c>
      <c r="F2514" t="s">
        <v>5674</v>
      </c>
      <c r="G2514" t="s">
        <v>41</v>
      </c>
      <c r="H2514" s="3">
        <v>41206</v>
      </c>
      <c r="I2514" s="3">
        <v>41207</v>
      </c>
      <c r="J2514">
        <v>6</v>
      </c>
      <c r="K2514" t="s">
        <v>8399</v>
      </c>
      <c r="L2514" s="5">
        <v>2.9119999999999999</v>
      </c>
      <c r="M2514">
        <v>2012</v>
      </c>
      <c r="N2514">
        <f t="shared" si="78"/>
        <v>1</v>
      </c>
      <c r="O2514" t="str">
        <f t="shared" si="79"/>
        <v>Friday</v>
      </c>
      <c r="P2514" s="14">
        <v>8.8888888888888865E-2</v>
      </c>
    </row>
    <row r="2515" spans="1:16" x14ac:dyDescent="0.35">
      <c r="A2515">
        <v>2514</v>
      </c>
      <c r="B2515" t="s">
        <v>4989</v>
      </c>
      <c r="C2515" t="s">
        <v>30</v>
      </c>
      <c r="D2515" t="s">
        <v>5672</v>
      </c>
      <c r="E2515" s="3">
        <v>41201</v>
      </c>
      <c r="F2515" t="s">
        <v>5676</v>
      </c>
      <c r="G2515" t="s">
        <v>41</v>
      </c>
      <c r="H2515" s="3">
        <v>41206</v>
      </c>
      <c r="I2515" s="3">
        <v>41209</v>
      </c>
      <c r="J2515">
        <v>8</v>
      </c>
      <c r="K2515" t="s">
        <v>8399</v>
      </c>
      <c r="L2515" s="5">
        <v>148.012</v>
      </c>
      <c r="M2515">
        <v>2012</v>
      </c>
      <c r="N2515">
        <f t="shared" si="78"/>
        <v>3</v>
      </c>
      <c r="O2515" t="str">
        <f t="shared" si="79"/>
        <v>Friday</v>
      </c>
      <c r="P2515" s="14">
        <v>0.34745132705866949</v>
      </c>
    </row>
    <row r="2516" spans="1:16" x14ac:dyDescent="0.35">
      <c r="A2516">
        <v>2515</v>
      </c>
      <c r="B2516" t="s">
        <v>5276</v>
      </c>
      <c r="C2516" t="s">
        <v>30</v>
      </c>
      <c r="D2516" t="s">
        <v>5677</v>
      </c>
      <c r="E2516" s="3">
        <v>41809</v>
      </c>
      <c r="F2516" t="s">
        <v>2359</v>
      </c>
      <c r="G2516" t="s">
        <v>139</v>
      </c>
      <c r="H2516" s="3">
        <v>41812</v>
      </c>
      <c r="I2516" s="3">
        <v>41812</v>
      </c>
      <c r="J2516">
        <v>3</v>
      </c>
      <c r="K2516" t="s">
        <v>8400</v>
      </c>
      <c r="L2516" s="5">
        <v>1.89</v>
      </c>
      <c r="M2516">
        <v>2014</v>
      </c>
      <c r="N2516">
        <f t="shared" si="78"/>
        <v>0</v>
      </c>
      <c r="O2516" t="str">
        <f t="shared" si="79"/>
        <v>Thursday</v>
      </c>
      <c r="P2516" s="14">
        <v>0.29793103448275865</v>
      </c>
    </row>
    <row r="2517" spans="1:16" x14ac:dyDescent="0.35">
      <c r="A2517">
        <v>2516</v>
      </c>
      <c r="B2517" t="s">
        <v>5679</v>
      </c>
      <c r="C2517" t="s">
        <v>84</v>
      </c>
      <c r="D2517" t="s">
        <v>5680</v>
      </c>
      <c r="E2517" s="3">
        <v>40751</v>
      </c>
      <c r="F2517" t="s">
        <v>5559</v>
      </c>
      <c r="G2517" t="s">
        <v>139</v>
      </c>
      <c r="H2517" s="3">
        <v>40754</v>
      </c>
      <c r="I2517" s="3">
        <v>40754</v>
      </c>
      <c r="J2517">
        <v>3</v>
      </c>
      <c r="K2517" t="s">
        <v>8400</v>
      </c>
      <c r="L2517" s="5">
        <v>4.6239999999999997</v>
      </c>
      <c r="M2517">
        <v>2011</v>
      </c>
      <c r="N2517">
        <f t="shared" si="78"/>
        <v>0</v>
      </c>
      <c r="O2517" t="str">
        <f t="shared" si="79"/>
        <v>Wednesday</v>
      </c>
      <c r="P2517" s="14">
        <v>0</v>
      </c>
    </row>
    <row r="2518" spans="1:16" x14ac:dyDescent="0.35">
      <c r="A2518">
        <v>2517</v>
      </c>
      <c r="B2518" t="s">
        <v>5679</v>
      </c>
      <c r="C2518" t="s">
        <v>84</v>
      </c>
      <c r="D2518" t="s">
        <v>5680</v>
      </c>
      <c r="E2518" s="3">
        <v>40751</v>
      </c>
      <c r="F2518" t="s">
        <v>5682</v>
      </c>
      <c r="G2518" t="s">
        <v>139</v>
      </c>
      <c r="H2518" s="3">
        <v>40754</v>
      </c>
      <c r="I2518" s="3">
        <v>40756</v>
      </c>
      <c r="J2518">
        <v>5</v>
      </c>
      <c r="K2518" t="s">
        <v>8399</v>
      </c>
      <c r="L2518" s="5">
        <v>1.623</v>
      </c>
      <c r="M2518">
        <v>2011</v>
      </c>
      <c r="N2518">
        <f t="shared" si="78"/>
        <v>2</v>
      </c>
      <c r="O2518" t="str">
        <f t="shared" si="79"/>
        <v>Wednesday</v>
      </c>
      <c r="P2518" s="14">
        <v>0.10400000000000001</v>
      </c>
    </row>
    <row r="2519" spans="1:16" x14ac:dyDescent="0.35">
      <c r="A2519">
        <v>2518</v>
      </c>
      <c r="B2519" t="s">
        <v>3210</v>
      </c>
      <c r="C2519" t="s">
        <v>44</v>
      </c>
      <c r="D2519" t="s">
        <v>5684</v>
      </c>
      <c r="E2519" s="3">
        <v>41537</v>
      </c>
      <c r="F2519" t="s">
        <v>5686</v>
      </c>
      <c r="G2519" t="s">
        <v>139</v>
      </c>
      <c r="H2519" s="3">
        <v>41540</v>
      </c>
      <c r="I2519" s="3">
        <v>41540</v>
      </c>
      <c r="J2519">
        <v>3</v>
      </c>
      <c r="K2519" t="s">
        <v>8400</v>
      </c>
      <c r="L2519" s="5">
        <v>2.669</v>
      </c>
      <c r="M2519">
        <v>2013</v>
      </c>
      <c r="N2519">
        <f t="shared" si="78"/>
        <v>0</v>
      </c>
      <c r="O2519" t="str">
        <f t="shared" si="79"/>
        <v>Friday</v>
      </c>
      <c r="P2519" s="14">
        <v>0.28285714285714292</v>
      </c>
    </row>
    <row r="2520" spans="1:16" x14ac:dyDescent="0.35">
      <c r="A2520">
        <v>2519</v>
      </c>
      <c r="B2520" t="s">
        <v>3210</v>
      </c>
      <c r="C2520" t="s">
        <v>44</v>
      </c>
      <c r="D2520" t="s">
        <v>5684</v>
      </c>
      <c r="E2520" s="3">
        <v>41537</v>
      </c>
      <c r="F2520" t="s">
        <v>5688</v>
      </c>
      <c r="G2520" t="s">
        <v>139</v>
      </c>
      <c r="H2520" s="3">
        <v>41540</v>
      </c>
      <c r="I2520" s="3">
        <v>41542</v>
      </c>
      <c r="J2520">
        <v>5</v>
      </c>
      <c r="K2520" t="s">
        <v>8399</v>
      </c>
      <c r="L2520" s="5">
        <v>14.254</v>
      </c>
      <c r="M2520">
        <v>2013</v>
      </c>
      <c r="N2520">
        <f t="shared" si="78"/>
        <v>2</v>
      </c>
      <c r="O2520" t="str">
        <f t="shared" si="79"/>
        <v>Friday</v>
      </c>
      <c r="P2520" s="14">
        <v>0.33047619047619048</v>
      </c>
    </row>
    <row r="2521" spans="1:16" x14ac:dyDescent="0.35">
      <c r="A2521">
        <v>2520</v>
      </c>
      <c r="B2521" t="s">
        <v>3210</v>
      </c>
      <c r="C2521" t="s">
        <v>44</v>
      </c>
      <c r="D2521" t="s">
        <v>5684</v>
      </c>
      <c r="E2521" s="3">
        <v>41537</v>
      </c>
      <c r="F2521" t="s">
        <v>2224</v>
      </c>
      <c r="G2521" t="s">
        <v>139</v>
      </c>
      <c r="H2521" s="3">
        <v>41540</v>
      </c>
      <c r="I2521" s="3">
        <v>41540</v>
      </c>
      <c r="J2521">
        <v>3</v>
      </c>
      <c r="K2521" t="s">
        <v>8400</v>
      </c>
      <c r="L2521" s="5">
        <v>23.405000000000001</v>
      </c>
      <c r="M2521">
        <v>2013</v>
      </c>
      <c r="N2521">
        <f t="shared" si="78"/>
        <v>0</v>
      </c>
      <c r="O2521" t="str">
        <f t="shared" si="79"/>
        <v>Friday</v>
      </c>
      <c r="P2521" s="14">
        <v>9.7902097902097893E-3</v>
      </c>
    </row>
    <row r="2522" spans="1:16" x14ac:dyDescent="0.35">
      <c r="A2522">
        <v>2521</v>
      </c>
      <c r="B2522" t="s">
        <v>5690</v>
      </c>
      <c r="C2522" t="s">
        <v>30</v>
      </c>
      <c r="D2522" t="s">
        <v>5691</v>
      </c>
      <c r="E2522" s="3">
        <v>41318</v>
      </c>
      <c r="F2522" t="s">
        <v>4851</v>
      </c>
      <c r="G2522" t="s">
        <v>139</v>
      </c>
      <c r="H2522" s="3">
        <v>41321</v>
      </c>
      <c r="I2522" s="3">
        <v>41321</v>
      </c>
      <c r="J2522">
        <v>3</v>
      </c>
      <c r="K2522" t="s">
        <v>8400</v>
      </c>
      <c r="L2522" s="5">
        <v>7.7320000000000002</v>
      </c>
      <c r="M2522">
        <v>2013</v>
      </c>
      <c r="N2522">
        <f t="shared" si="78"/>
        <v>0</v>
      </c>
      <c r="O2522" t="str">
        <f t="shared" si="79"/>
        <v>Wednesday</v>
      </c>
      <c r="P2522" s="14">
        <v>0.23111111111111113</v>
      </c>
    </row>
    <row r="2523" spans="1:16" x14ac:dyDescent="0.35">
      <c r="A2523">
        <v>2522</v>
      </c>
      <c r="B2523" t="s">
        <v>3414</v>
      </c>
      <c r="C2523" t="s">
        <v>30</v>
      </c>
      <c r="D2523" t="s">
        <v>5692</v>
      </c>
      <c r="E2523" s="3">
        <v>41648</v>
      </c>
      <c r="F2523" t="s">
        <v>3011</v>
      </c>
      <c r="G2523" t="s">
        <v>41</v>
      </c>
      <c r="H2523" s="3">
        <v>41653</v>
      </c>
      <c r="I2523" s="3">
        <v>41653</v>
      </c>
      <c r="J2523">
        <v>5</v>
      </c>
      <c r="K2523" t="s">
        <v>8400</v>
      </c>
      <c r="L2523" s="5">
        <v>7.0140000000000002</v>
      </c>
      <c r="M2523">
        <v>2014</v>
      </c>
      <c r="N2523">
        <f t="shared" si="78"/>
        <v>0</v>
      </c>
      <c r="O2523" t="str">
        <f t="shared" si="79"/>
        <v>Thursday</v>
      </c>
      <c r="P2523" s="14">
        <v>0.18135498862371111</v>
      </c>
    </row>
    <row r="2524" spans="1:16" x14ac:dyDescent="0.35">
      <c r="A2524">
        <v>2523</v>
      </c>
      <c r="B2524" t="s">
        <v>5694</v>
      </c>
      <c r="C2524" t="s">
        <v>84</v>
      </c>
      <c r="D2524" t="s">
        <v>5695</v>
      </c>
      <c r="E2524" s="3">
        <v>40978</v>
      </c>
      <c r="F2524" t="s">
        <v>5697</v>
      </c>
      <c r="G2524" t="s">
        <v>41</v>
      </c>
      <c r="H2524" s="3">
        <v>40983</v>
      </c>
      <c r="I2524" s="3">
        <v>40983</v>
      </c>
      <c r="J2524">
        <v>5</v>
      </c>
      <c r="K2524" t="s">
        <v>8400</v>
      </c>
      <c r="L2524" s="5">
        <v>25.864000000000001</v>
      </c>
      <c r="M2524">
        <v>2012</v>
      </c>
      <c r="N2524">
        <f t="shared" si="78"/>
        <v>0</v>
      </c>
      <c r="O2524" t="str">
        <f t="shared" si="79"/>
        <v>Saturday</v>
      </c>
      <c r="P2524" s="14">
        <v>0.33971563981042663</v>
      </c>
    </row>
    <row r="2525" spans="1:16" x14ac:dyDescent="0.35">
      <c r="A2525">
        <v>2524</v>
      </c>
      <c r="B2525" t="s">
        <v>1726</v>
      </c>
      <c r="C2525" t="s">
        <v>44</v>
      </c>
      <c r="D2525" t="s">
        <v>5700</v>
      </c>
      <c r="E2525" s="3">
        <v>40953</v>
      </c>
      <c r="F2525" t="s">
        <v>5702</v>
      </c>
      <c r="G2525" t="s">
        <v>41</v>
      </c>
      <c r="H2525" s="3">
        <v>40958</v>
      </c>
      <c r="I2525" s="3">
        <v>40958</v>
      </c>
      <c r="J2525">
        <v>5</v>
      </c>
      <c r="K2525" t="s">
        <v>8400</v>
      </c>
      <c r="L2525" s="5">
        <v>2.7370000000000001</v>
      </c>
      <c r="M2525">
        <v>2012</v>
      </c>
      <c r="N2525">
        <f t="shared" si="78"/>
        <v>0</v>
      </c>
      <c r="O2525" t="str">
        <f t="shared" si="79"/>
        <v>Tuesday</v>
      </c>
      <c r="P2525" s="14">
        <v>-0.25802780663994851</v>
      </c>
    </row>
    <row r="2526" spans="1:16" x14ac:dyDescent="0.35">
      <c r="A2526">
        <v>2525</v>
      </c>
      <c r="B2526" t="s">
        <v>5690</v>
      </c>
      <c r="C2526" t="s">
        <v>44</v>
      </c>
      <c r="D2526" t="s">
        <v>5704</v>
      </c>
      <c r="E2526" s="3">
        <v>40711</v>
      </c>
      <c r="F2526" t="s">
        <v>284</v>
      </c>
      <c r="G2526" t="s">
        <v>41</v>
      </c>
      <c r="H2526" s="3">
        <v>40716</v>
      </c>
      <c r="I2526" s="3">
        <v>40716</v>
      </c>
      <c r="J2526">
        <v>5</v>
      </c>
      <c r="K2526" t="s">
        <v>8400</v>
      </c>
      <c r="L2526" s="5">
        <v>15.789</v>
      </c>
      <c r="M2526">
        <v>2011</v>
      </c>
      <c r="N2526">
        <f t="shared" si="78"/>
        <v>0</v>
      </c>
      <c r="O2526" t="str">
        <f t="shared" si="79"/>
        <v>Friday</v>
      </c>
      <c r="P2526" s="14">
        <v>0.35809523809523808</v>
      </c>
    </row>
    <row r="2527" spans="1:16" x14ac:dyDescent="0.35">
      <c r="A2527">
        <v>2526</v>
      </c>
      <c r="B2527" t="s">
        <v>5706</v>
      </c>
      <c r="C2527" t="s">
        <v>44</v>
      </c>
      <c r="D2527" t="s">
        <v>5708</v>
      </c>
      <c r="E2527" s="3">
        <v>41522</v>
      </c>
      <c r="F2527" t="s">
        <v>5710</v>
      </c>
      <c r="G2527" t="s">
        <v>41</v>
      </c>
      <c r="H2527" s="3">
        <v>41527</v>
      </c>
      <c r="I2527" s="3">
        <v>41528</v>
      </c>
      <c r="J2527">
        <v>6</v>
      </c>
      <c r="K2527" t="s">
        <v>8399</v>
      </c>
      <c r="L2527" s="5">
        <v>0.315</v>
      </c>
      <c r="M2527">
        <v>2013</v>
      </c>
      <c r="N2527">
        <f t="shared" si="78"/>
        <v>1</v>
      </c>
      <c r="O2527" t="str">
        <f t="shared" si="79"/>
        <v>Thursday</v>
      </c>
      <c r="P2527" s="14">
        <v>-0.84752065635495233</v>
      </c>
    </row>
    <row r="2528" spans="1:16" x14ac:dyDescent="0.35">
      <c r="A2528">
        <v>2527</v>
      </c>
      <c r="B2528" t="s">
        <v>5075</v>
      </c>
      <c r="C2528" t="s">
        <v>30</v>
      </c>
      <c r="D2528" t="s">
        <v>5711</v>
      </c>
      <c r="E2528" s="3">
        <v>41115</v>
      </c>
      <c r="F2528" t="s">
        <v>5713</v>
      </c>
      <c r="G2528" t="s">
        <v>41</v>
      </c>
      <c r="H2528" s="3">
        <v>41120</v>
      </c>
      <c r="I2528" s="3">
        <v>41120</v>
      </c>
      <c r="J2528">
        <v>5</v>
      </c>
      <c r="K2528" t="s">
        <v>8400</v>
      </c>
      <c r="L2528" s="5">
        <v>5.5709999999999997</v>
      </c>
      <c r="M2528">
        <v>2012</v>
      </c>
      <c r="N2528">
        <f t="shared" si="78"/>
        <v>0</v>
      </c>
      <c r="O2528" t="str">
        <f t="shared" si="79"/>
        <v>Wednesday</v>
      </c>
      <c r="P2528" s="14">
        <v>0.28030534351145037</v>
      </c>
    </row>
    <row r="2529" spans="1:16" x14ac:dyDescent="0.35">
      <c r="A2529">
        <v>2528</v>
      </c>
      <c r="B2529" t="s">
        <v>5075</v>
      </c>
      <c r="C2529" t="s">
        <v>30</v>
      </c>
      <c r="D2529" t="s">
        <v>5711</v>
      </c>
      <c r="E2529" s="3">
        <v>41115</v>
      </c>
      <c r="F2529" t="s">
        <v>5715</v>
      </c>
      <c r="G2529" t="s">
        <v>41</v>
      </c>
      <c r="H2529" s="3">
        <v>41120</v>
      </c>
      <c r="I2529" s="3">
        <v>41120</v>
      </c>
      <c r="J2529">
        <v>5</v>
      </c>
      <c r="K2529" t="s">
        <v>8400</v>
      </c>
      <c r="L2529" s="5">
        <v>1.3540000000000001</v>
      </c>
      <c r="M2529">
        <v>2012</v>
      </c>
      <c r="N2529">
        <f t="shared" si="78"/>
        <v>0</v>
      </c>
      <c r="O2529" t="str">
        <f t="shared" si="79"/>
        <v>Wednesday</v>
      </c>
      <c r="P2529" s="14">
        <v>0.28285714285714286</v>
      </c>
    </row>
    <row r="2530" spans="1:16" x14ac:dyDescent="0.35">
      <c r="A2530">
        <v>2529</v>
      </c>
      <c r="B2530" t="s">
        <v>5075</v>
      </c>
      <c r="C2530" t="s">
        <v>30</v>
      </c>
      <c r="D2530" t="s">
        <v>5711</v>
      </c>
      <c r="E2530" s="3">
        <v>41115</v>
      </c>
      <c r="F2530" t="s">
        <v>4258</v>
      </c>
      <c r="G2530" t="s">
        <v>41</v>
      </c>
      <c r="H2530" s="3">
        <v>41120</v>
      </c>
      <c r="I2530" s="3">
        <v>41120</v>
      </c>
      <c r="J2530">
        <v>5</v>
      </c>
      <c r="K2530" t="s">
        <v>8400</v>
      </c>
      <c r="L2530" s="5">
        <v>0.999</v>
      </c>
      <c r="M2530">
        <v>2012</v>
      </c>
      <c r="N2530">
        <f t="shared" si="78"/>
        <v>0</v>
      </c>
      <c r="O2530" t="str">
        <f t="shared" si="79"/>
        <v>Wednesday</v>
      </c>
      <c r="P2530" s="14">
        <v>2.7272727272727275E-2</v>
      </c>
    </row>
    <row r="2531" spans="1:16" x14ac:dyDescent="0.35">
      <c r="A2531">
        <v>2530</v>
      </c>
      <c r="B2531" t="s">
        <v>5607</v>
      </c>
      <c r="C2531" t="s">
        <v>199</v>
      </c>
      <c r="D2531" t="s">
        <v>5716</v>
      </c>
      <c r="E2531" s="3">
        <v>41152</v>
      </c>
      <c r="F2531" t="s">
        <v>1405</v>
      </c>
      <c r="G2531" t="s">
        <v>41</v>
      </c>
      <c r="H2531" s="3">
        <v>41157</v>
      </c>
      <c r="I2531" s="3">
        <v>41157</v>
      </c>
      <c r="J2531">
        <v>5</v>
      </c>
      <c r="K2531" t="s">
        <v>8400</v>
      </c>
      <c r="L2531" s="5">
        <v>2.2770000000000001</v>
      </c>
      <c r="M2531">
        <v>2012</v>
      </c>
      <c r="N2531">
        <f t="shared" si="78"/>
        <v>0</v>
      </c>
      <c r="O2531" t="str">
        <f t="shared" si="79"/>
        <v>Friday</v>
      </c>
      <c r="P2531" s="14">
        <v>0.28824458483754517</v>
      </c>
    </row>
    <row r="2532" spans="1:16" x14ac:dyDescent="0.35">
      <c r="A2532">
        <v>2531</v>
      </c>
      <c r="B2532" t="s">
        <v>4200</v>
      </c>
      <c r="C2532" t="s">
        <v>84</v>
      </c>
      <c r="D2532" t="s">
        <v>5717</v>
      </c>
      <c r="E2532" s="3">
        <v>41071</v>
      </c>
      <c r="F2532" t="s">
        <v>4357</v>
      </c>
      <c r="G2532" t="s">
        <v>41</v>
      </c>
      <c r="H2532" s="3">
        <v>41076</v>
      </c>
      <c r="I2532" s="3">
        <v>41078</v>
      </c>
      <c r="J2532">
        <v>7</v>
      </c>
      <c r="K2532" t="s">
        <v>8399</v>
      </c>
      <c r="L2532" s="5">
        <v>4.3609999999999998</v>
      </c>
      <c r="M2532">
        <v>2012</v>
      </c>
      <c r="N2532">
        <f t="shared" si="78"/>
        <v>2</v>
      </c>
      <c r="O2532" t="str">
        <f t="shared" si="79"/>
        <v>Monday</v>
      </c>
      <c r="P2532" s="14">
        <v>9.0508474576271161E-2</v>
      </c>
    </row>
    <row r="2533" spans="1:16" x14ac:dyDescent="0.35">
      <c r="A2533">
        <v>2532</v>
      </c>
      <c r="B2533" t="s">
        <v>4200</v>
      </c>
      <c r="C2533" t="s">
        <v>84</v>
      </c>
      <c r="D2533" t="s">
        <v>5717</v>
      </c>
      <c r="E2533" s="3">
        <v>41071</v>
      </c>
      <c r="F2533" t="s">
        <v>706</v>
      </c>
      <c r="G2533" t="s">
        <v>41</v>
      </c>
      <c r="H2533" s="3">
        <v>41076</v>
      </c>
      <c r="I2533" s="3">
        <v>41078</v>
      </c>
      <c r="J2533">
        <v>7</v>
      </c>
      <c r="K2533" t="s">
        <v>8399</v>
      </c>
      <c r="L2533" s="5">
        <v>3.2730000000000001</v>
      </c>
      <c r="M2533">
        <v>2012</v>
      </c>
      <c r="N2533">
        <f t="shared" si="78"/>
        <v>2</v>
      </c>
      <c r="O2533" t="str">
        <f t="shared" si="79"/>
        <v>Monday</v>
      </c>
      <c r="P2533" s="14">
        <v>9.8571428571428532E-2</v>
      </c>
    </row>
    <row r="2534" spans="1:16" x14ac:dyDescent="0.35">
      <c r="A2534">
        <v>2533</v>
      </c>
      <c r="B2534" t="s">
        <v>2675</v>
      </c>
      <c r="C2534" t="s">
        <v>84</v>
      </c>
      <c r="D2534" t="s">
        <v>5718</v>
      </c>
      <c r="E2534" s="3">
        <v>40710</v>
      </c>
      <c r="F2534" t="s">
        <v>3384</v>
      </c>
      <c r="G2534" t="s">
        <v>139</v>
      </c>
      <c r="H2534" s="3">
        <v>40713</v>
      </c>
      <c r="I2534" s="3">
        <v>40713</v>
      </c>
      <c r="J2534">
        <v>3</v>
      </c>
      <c r="K2534" t="s">
        <v>8400</v>
      </c>
      <c r="L2534" s="5">
        <v>11.098000000000001</v>
      </c>
      <c r="M2534">
        <v>2011</v>
      </c>
      <c r="N2534">
        <f t="shared" si="78"/>
        <v>0</v>
      </c>
      <c r="O2534" t="str">
        <f t="shared" si="79"/>
        <v>Thursday</v>
      </c>
      <c r="P2534" s="14">
        <v>0.22900763358778631</v>
      </c>
    </row>
    <row r="2535" spans="1:16" x14ac:dyDescent="0.35">
      <c r="A2535">
        <v>2534</v>
      </c>
      <c r="B2535" t="s">
        <v>5720</v>
      </c>
      <c r="C2535" t="s">
        <v>199</v>
      </c>
      <c r="D2535" t="s">
        <v>5721</v>
      </c>
      <c r="E2535" s="3">
        <v>41632</v>
      </c>
      <c r="F2535" t="s">
        <v>2828</v>
      </c>
      <c r="G2535" t="s">
        <v>41</v>
      </c>
      <c r="H2535" s="3">
        <v>41637</v>
      </c>
      <c r="I2535" s="3">
        <v>41637</v>
      </c>
      <c r="J2535">
        <v>5</v>
      </c>
      <c r="K2535" t="s">
        <v>8400</v>
      </c>
      <c r="L2535" s="5">
        <v>22.513999999999999</v>
      </c>
      <c r="M2535">
        <v>2013</v>
      </c>
      <c r="N2535">
        <f t="shared" si="78"/>
        <v>0</v>
      </c>
      <c r="O2535" t="str">
        <f t="shared" si="79"/>
        <v>Tuesday</v>
      </c>
      <c r="P2535" s="14">
        <v>2.4860865017601649E-2</v>
      </c>
    </row>
    <row r="2536" spans="1:16" x14ac:dyDescent="0.35">
      <c r="A2536">
        <v>2535</v>
      </c>
      <c r="B2536" t="s">
        <v>2353</v>
      </c>
      <c r="C2536" t="s">
        <v>84</v>
      </c>
      <c r="D2536" t="s">
        <v>5722</v>
      </c>
      <c r="E2536" s="3">
        <v>40744</v>
      </c>
      <c r="F2536" t="s">
        <v>3100</v>
      </c>
      <c r="G2536" t="s">
        <v>242</v>
      </c>
      <c r="H2536" s="3">
        <v>40744</v>
      </c>
      <c r="I2536" s="3">
        <v>40746</v>
      </c>
      <c r="J2536">
        <v>2</v>
      </c>
      <c r="K2536" t="s">
        <v>8399</v>
      </c>
      <c r="L2536" s="5">
        <v>174.678</v>
      </c>
      <c r="M2536">
        <v>2011</v>
      </c>
      <c r="N2536">
        <f t="shared" si="78"/>
        <v>2</v>
      </c>
      <c r="O2536" t="str">
        <f t="shared" si="79"/>
        <v>Wednesday</v>
      </c>
      <c r="P2536" s="14">
        <v>0.45995901639344267</v>
      </c>
    </row>
    <row r="2537" spans="1:16" x14ac:dyDescent="0.35">
      <c r="A2537">
        <v>2536</v>
      </c>
      <c r="B2537" t="s">
        <v>4607</v>
      </c>
      <c r="C2537" t="s">
        <v>30</v>
      </c>
      <c r="D2537" t="s">
        <v>5724</v>
      </c>
      <c r="E2537" s="3">
        <v>40691</v>
      </c>
      <c r="F2537" t="s">
        <v>5726</v>
      </c>
      <c r="G2537" t="s">
        <v>41</v>
      </c>
      <c r="H2537" s="3">
        <v>40696</v>
      </c>
      <c r="I2537" s="3">
        <v>40696</v>
      </c>
      <c r="J2537">
        <v>5</v>
      </c>
      <c r="K2537" t="s">
        <v>8400</v>
      </c>
      <c r="L2537" s="5">
        <v>97.063999999999993</v>
      </c>
      <c r="M2537">
        <v>2011</v>
      </c>
      <c r="N2537">
        <f t="shared" si="78"/>
        <v>0</v>
      </c>
      <c r="O2537" t="str">
        <f t="shared" si="79"/>
        <v>Saturday</v>
      </c>
      <c r="P2537" s="14">
        <v>2.9976976208749048E-2</v>
      </c>
    </row>
    <row r="2538" spans="1:16" x14ac:dyDescent="0.35">
      <c r="A2538">
        <v>2537</v>
      </c>
      <c r="B2538" t="s">
        <v>4200</v>
      </c>
      <c r="C2538" t="s">
        <v>44</v>
      </c>
      <c r="D2538" t="s">
        <v>5727</v>
      </c>
      <c r="E2538" s="3">
        <v>41401</v>
      </c>
      <c r="F2538" t="s">
        <v>3512</v>
      </c>
      <c r="G2538" t="s">
        <v>41</v>
      </c>
      <c r="H2538" s="3">
        <v>41406</v>
      </c>
      <c r="I2538" s="3">
        <v>41406</v>
      </c>
      <c r="J2538">
        <v>5</v>
      </c>
      <c r="K2538" t="s">
        <v>8400</v>
      </c>
      <c r="L2538" s="5">
        <v>98.194000000000003</v>
      </c>
      <c r="M2538">
        <v>2013</v>
      </c>
      <c r="N2538">
        <f t="shared" si="78"/>
        <v>0</v>
      </c>
      <c r="O2538" t="str">
        <f t="shared" si="79"/>
        <v>Tuesday</v>
      </c>
      <c r="P2538" s="14">
        <v>0.17996774193548387</v>
      </c>
    </row>
    <row r="2539" spans="1:16" x14ac:dyDescent="0.35">
      <c r="A2539">
        <v>2538</v>
      </c>
      <c r="B2539" t="s">
        <v>4200</v>
      </c>
      <c r="C2539" t="s">
        <v>44</v>
      </c>
      <c r="D2539" t="s">
        <v>5727</v>
      </c>
      <c r="E2539" s="3">
        <v>41401</v>
      </c>
      <c r="F2539" t="s">
        <v>5729</v>
      </c>
      <c r="G2539" t="s">
        <v>41</v>
      </c>
      <c r="H2539" s="3">
        <v>41406</v>
      </c>
      <c r="I2539" s="3">
        <v>41406</v>
      </c>
      <c r="J2539">
        <v>5</v>
      </c>
      <c r="K2539" t="s">
        <v>8400</v>
      </c>
      <c r="L2539" s="5">
        <v>14.788</v>
      </c>
      <c r="M2539">
        <v>2013</v>
      </c>
      <c r="N2539">
        <f t="shared" si="78"/>
        <v>0</v>
      </c>
      <c r="O2539" t="str">
        <f t="shared" si="79"/>
        <v>Tuesday</v>
      </c>
      <c r="P2539" s="14">
        <v>0.43937007874015743</v>
      </c>
    </row>
    <row r="2540" spans="1:16" x14ac:dyDescent="0.35">
      <c r="A2540">
        <v>2539</v>
      </c>
      <c r="B2540" t="s">
        <v>4200</v>
      </c>
      <c r="C2540" t="s">
        <v>44</v>
      </c>
      <c r="D2540" t="s">
        <v>5727</v>
      </c>
      <c r="E2540" s="3">
        <v>41401</v>
      </c>
      <c r="F2540" t="s">
        <v>5731</v>
      </c>
      <c r="G2540" t="s">
        <v>41</v>
      </c>
      <c r="H2540" s="3">
        <v>41406</v>
      </c>
      <c r="I2540" s="3">
        <v>41406</v>
      </c>
      <c r="J2540">
        <v>5</v>
      </c>
      <c r="K2540" t="s">
        <v>8400</v>
      </c>
      <c r="L2540" s="5">
        <v>12.601000000000001</v>
      </c>
      <c r="M2540">
        <v>2013</v>
      </c>
      <c r="N2540">
        <f t="shared" si="78"/>
        <v>0</v>
      </c>
      <c r="O2540" t="str">
        <f t="shared" si="79"/>
        <v>Tuesday</v>
      </c>
      <c r="P2540" s="14">
        <v>0.37</v>
      </c>
    </row>
    <row r="2541" spans="1:16" x14ac:dyDescent="0.35">
      <c r="A2541">
        <v>2540</v>
      </c>
      <c r="B2541" t="s">
        <v>5733</v>
      </c>
      <c r="C2541" t="s">
        <v>84</v>
      </c>
      <c r="D2541" t="s">
        <v>5734</v>
      </c>
      <c r="E2541" s="3">
        <v>41969</v>
      </c>
      <c r="F2541" t="s">
        <v>2386</v>
      </c>
      <c r="G2541" t="s">
        <v>41</v>
      </c>
      <c r="H2541" s="3">
        <v>41974</v>
      </c>
      <c r="I2541" s="3">
        <v>41974</v>
      </c>
      <c r="J2541">
        <v>5</v>
      </c>
      <c r="K2541" t="s">
        <v>8400</v>
      </c>
      <c r="L2541" s="5">
        <v>1.2809999999999999</v>
      </c>
      <c r="M2541">
        <v>2014</v>
      </c>
      <c r="N2541">
        <f t="shared" si="78"/>
        <v>0</v>
      </c>
      <c r="O2541" t="str">
        <f t="shared" si="79"/>
        <v>Wednesday</v>
      </c>
      <c r="P2541" s="14">
        <v>0.13102504735845086</v>
      </c>
    </row>
    <row r="2542" spans="1:16" x14ac:dyDescent="0.35">
      <c r="A2542">
        <v>2541</v>
      </c>
      <c r="B2542" t="s">
        <v>4458</v>
      </c>
      <c r="C2542" t="s">
        <v>199</v>
      </c>
      <c r="D2542" t="s">
        <v>5735</v>
      </c>
      <c r="E2542" s="3">
        <v>41339</v>
      </c>
      <c r="F2542" t="s">
        <v>3143</v>
      </c>
      <c r="G2542" t="s">
        <v>41</v>
      </c>
      <c r="H2542" s="3">
        <v>41344</v>
      </c>
      <c r="I2542" s="3">
        <v>41346</v>
      </c>
      <c r="J2542">
        <v>7</v>
      </c>
      <c r="K2542" t="s">
        <v>8399</v>
      </c>
      <c r="L2542" s="5">
        <v>1.4530000000000001</v>
      </c>
      <c r="M2542">
        <v>2013</v>
      </c>
      <c r="N2542">
        <f t="shared" si="78"/>
        <v>2</v>
      </c>
      <c r="O2542" t="str">
        <f t="shared" si="79"/>
        <v>Wednesday</v>
      </c>
      <c r="P2542" s="14">
        <v>-5.3327645051194541E-4</v>
      </c>
    </row>
    <row r="2543" spans="1:16" x14ac:dyDescent="0.35">
      <c r="A2543">
        <v>2542</v>
      </c>
      <c r="B2543" t="s">
        <v>1127</v>
      </c>
      <c r="C2543" t="s">
        <v>199</v>
      </c>
      <c r="D2543" t="s">
        <v>5738</v>
      </c>
      <c r="E2543" s="3">
        <v>41344</v>
      </c>
      <c r="F2543" t="s">
        <v>5740</v>
      </c>
      <c r="G2543" t="s">
        <v>242</v>
      </c>
      <c r="H2543" s="3">
        <v>41344</v>
      </c>
      <c r="I2543" s="3">
        <v>41344</v>
      </c>
      <c r="J2543">
        <v>0</v>
      </c>
      <c r="K2543" t="s">
        <v>8400</v>
      </c>
      <c r="L2543" s="5">
        <v>75.186999999999998</v>
      </c>
      <c r="M2543">
        <v>2013</v>
      </c>
      <c r="N2543">
        <f t="shared" si="78"/>
        <v>0</v>
      </c>
      <c r="O2543" t="str">
        <f t="shared" si="79"/>
        <v>Monday</v>
      </c>
      <c r="P2543" s="14">
        <v>0.36044943820224723</v>
      </c>
    </row>
    <row r="2544" spans="1:16" x14ac:dyDescent="0.35">
      <c r="A2544">
        <v>2543</v>
      </c>
      <c r="B2544" t="s">
        <v>1127</v>
      </c>
      <c r="C2544" t="s">
        <v>199</v>
      </c>
      <c r="D2544" t="s">
        <v>5738</v>
      </c>
      <c r="E2544" s="3">
        <v>41344</v>
      </c>
      <c r="F2544" t="s">
        <v>1019</v>
      </c>
      <c r="G2544" t="s">
        <v>242</v>
      </c>
      <c r="H2544" s="3">
        <v>41344</v>
      </c>
      <c r="I2544" s="3">
        <v>41346</v>
      </c>
      <c r="J2544">
        <v>2</v>
      </c>
      <c r="K2544" t="s">
        <v>8399</v>
      </c>
      <c r="L2544" s="5">
        <v>69.991</v>
      </c>
      <c r="M2544">
        <v>2013</v>
      </c>
      <c r="N2544">
        <f t="shared" si="78"/>
        <v>2</v>
      </c>
      <c r="O2544" t="str">
        <f t="shared" si="79"/>
        <v>Monday</v>
      </c>
      <c r="P2544" s="14">
        <v>0.31975975975975979</v>
      </c>
    </row>
    <row r="2545" spans="1:16" x14ac:dyDescent="0.35">
      <c r="A2545">
        <v>2544</v>
      </c>
      <c r="B2545" t="s">
        <v>1127</v>
      </c>
      <c r="C2545" t="s">
        <v>199</v>
      </c>
      <c r="D2545" t="s">
        <v>5738</v>
      </c>
      <c r="E2545" s="3">
        <v>41344</v>
      </c>
      <c r="F2545" t="s">
        <v>1410</v>
      </c>
      <c r="G2545" t="s">
        <v>242</v>
      </c>
      <c r="H2545" s="3">
        <v>41344</v>
      </c>
      <c r="I2545" s="3">
        <v>41344</v>
      </c>
      <c r="J2545">
        <v>0</v>
      </c>
      <c r="K2545" t="s">
        <v>8400</v>
      </c>
      <c r="L2545" s="5">
        <v>10.103999999999999</v>
      </c>
      <c r="M2545">
        <v>2013</v>
      </c>
      <c r="N2545">
        <f t="shared" si="78"/>
        <v>0</v>
      </c>
      <c r="O2545" t="str">
        <f t="shared" si="79"/>
        <v>Monday</v>
      </c>
      <c r="P2545" s="14">
        <v>0.39709090909090911</v>
      </c>
    </row>
    <row r="2546" spans="1:16" x14ac:dyDescent="0.35">
      <c r="A2546">
        <v>2545</v>
      </c>
      <c r="B2546" t="s">
        <v>5331</v>
      </c>
      <c r="C2546" t="s">
        <v>199</v>
      </c>
      <c r="D2546" t="s">
        <v>5741</v>
      </c>
      <c r="E2546" s="3">
        <v>41918</v>
      </c>
      <c r="F2546" t="s">
        <v>1663</v>
      </c>
      <c r="G2546" t="s">
        <v>41</v>
      </c>
      <c r="H2546" s="3">
        <v>41923</v>
      </c>
      <c r="I2546" s="3">
        <v>41923</v>
      </c>
      <c r="J2546">
        <v>5</v>
      </c>
      <c r="K2546" t="s">
        <v>8400</v>
      </c>
      <c r="L2546" s="5">
        <v>0.61199999999999999</v>
      </c>
      <c r="M2546">
        <v>2014</v>
      </c>
      <c r="N2546">
        <f t="shared" si="78"/>
        <v>0</v>
      </c>
      <c r="O2546" t="str">
        <f t="shared" si="79"/>
        <v>Monday</v>
      </c>
      <c r="P2546" s="14">
        <v>2.1693716856821466E-2</v>
      </c>
    </row>
    <row r="2547" spans="1:16" x14ac:dyDescent="0.35">
      <c r="A2547">
        <v>2546</v>
      </c>
      <c r="B2547" t="s">
        <v>2314</v>
      </c>
      <c r="C2547" t="s">
        <v>30</v>
      </c>
      <c r="D2547" t="s">
        <v>5742</v>
      </c>
      <c r="E2547" s="3">
        <v>41794</v>
      </c>
      <c r="F2547" t="s">
        <v>5744</v>
      </c>
      <c r="G2547" t="s">
        <v>41</v>
      </c>
      <c r="H2547" s="3">
        <v>41799</v>
      </c>
      <c r="I2547" s="3">
        <v>41799</v>
      </c>
      <c r="J2547">
        <v>5</v>
      </c>
      <c r="K2547" t="s">
        <v>8400</v>
      </c>
      <c r="L2547" s="5">
        <v>24.143000000000001</v>
      </c>
      <c r="M2547">
        <v>2014</v>
      </c>
      <c r="N2547">
        <f t="shared" si="78"/>
        <v>0</v>
      </c>
      <c r="O2547" t="str">
        <f t="shared" si="79"/>
        <v>Wednesday</v>
      </c>
      <c r="P2547" s="14">
        <v>0.18996226415094342</v>
      </c>
    </row>
    <row r="2548" spans="1:16" x14ac:dyDescent="0.35">
      <c r="A2548">
        <v>2547</v>
      </c>
      <c r="B2548" t="s">
        <v>5746</v>
      </c>
      <c r="C2548" t="s">
        <v>30</v>
      </c>
      <c r="D2548" t="s">
        <v>5747</v>
      </c>
      <c r="E2548" s="3">
        <v>41618</v>
      </c>
      <c r="F2548" t="s">
        <v>5749</v>
      </c>
      <c r="G2548" t="s">
        <v>139</v>
      </c>
      <c r="H2548" s="3">
        <v>41621</v>
      </c>
      <c r="I2548" s="3">
        <v>41621</v>
      </c>
      <c r="J2548">
        <v>3</v>
      </c>
      <c r="K2548" t="s">
        <v>8400</v>
      </c>
      <c r="L2548" s="5">
        <v>8.6829999999999998</v>
      </c>
      <c r="M2548">
        <v>2013</v>
      </c>
      <c r="N2548">
        <f t="shared" si="78"/>
        <v>0</v>
      </c>
      <c r="O2548" t="str">
        <f t="shared" si="79"/>
        <v>Tuesday</v>
      </c>
      <c r="P2548" s="14">
        <v>2.9090909090909091E-2</v>
      </c>
    </row>
    <row r="2549" spans="1:16" x14ac:dyDescent="0.35">
      <c r="A2549">
        <v>2548</v>
      </c>
      <c r="B2549" t="s">
        <v>5746</v>
      </c>
      <c r="C2549" t="s">
        <v>30</v>
      </c>
      <c r="D2549" t="s">
        <v>5747</v>
      </c>
      <c r="E2549" s="3">
        <v>41618</v>
      </c>
      <c r="F2549" t="s">
        <v>797</v>
      </c>
      <c r="G2549" t="s">
        <v>139</v>
      </c>
      <c r="H2549" s="3">
        <v>41621</v>
      </c>
      <c r="I2549" s="3">
        <v>41621</v>
      </c>
      <c r="J2549">
        <v>3</v>
      </c>
      <c r="K2549" t="s">
        <v>8400</v>
      </c>
      <c r="L2549" s="5">
        <v>26.036999999999999</v>
      </c>
      <c r="M2549">
        <v>2013</v>
      </c>
      <c r="N2549">
        <f t="shared" si="78"/>
        <v>0</v>
      </c>
      <c r="O2549" t="str">
        <f t="shared" si="79"/>
        <v>Tuesday</v>
      </c>
      <c r="P2549" s="14">
        <v>0.14972972972972973</v>
      </c>
    </row>
    <row r="2550" spans="1:16" x14ac:dyDescent="0.35">
      <c r="A2550">
        <v>2549</v>
      </c>
      <c r="B2550" t="s">
        <v>5746</v>
      </c>
      <c r="C2550" t="s">
        <v>30</v>
      </c>
      <c r="D2550" t="s">
        <v>5747</v>
      </c>
      <c r="E2550" s="3">
        <v>41618</v>
      </c>
      <c r="F2550" t="s">
        <v>441</v>
      </c>
      <c r="G2550" t="s">
        <v>139</v>
      </c>
      <c r="H2550" s="3">
        <v>41621</v>
      </c>
      <c r="I2550" s="3">
        <v>41621</v>
      </c>
      <c r="J2550">
        <v>3</v>
      </c>
      <c r="K2550" t="s">
        <v>8400</v>
      </c>
      <c r="L2550" s="5">
        <v>24.959</v>
      </c>
      <c r="M2550">
        <v>2013</v>
      </c>
      <c r="N2550">
        <f t="shared" si="78"/>
        <v>0</v>
      </c>
      <c r="O2550" t="str">
        <f t="shared" si="79"/>
        <v>Tuesday</v>
      </c>
      <c r="P2550" s="14">
        <v>9.9622641509433923E-2</v>
      </c>
    </row>
    <row r="2551" spans="1:16" x14ac:dyDescent="0.35">
      <c r="A2551">
        <v>2550</v>
      </c>
      <c r="B2551" t="s">
        <v>5746</v>
      </c>
      <c r="C2551" t="s">
        <v>30</v>
      </c>
      <c r="D2551" t="s">
        <v>5747</v>
      </c>
      <c r="E2551" s="3">
        <v>41618</v>
      </c>
      <c r="F2551" t="s">
        <v>5751</v>
      </c>
      <c r="G2551" t="s">
        <v>139</v>
      </c>
      <c r="H2551" s="3">
        <v>41621</v>
      </c>
      <c r="I2551" s="3">
        <v>41621</v>
      </c>
      <c r="J2551">
        <v>3</v>
      </c>
      <c r="K2551" t="s">
        <v>8400</v>
      </c>
      <c r="L2551" s="5">
        <v>199.42500000000001</v>
      </c>
      <c r="M2551">
        <v>2013</v>
      </c>
      <c r="N2551">
        <f t="shared" si="78"/>
        <v>0</v>
      </c>
      <c r="O2551" t="str">
        <f t="shared" si="79"/>
        <v>Tuesday</v>
      </c>
      <c r="P2551" s="14">
        <v>0.19473882014768806</v>
      </c>
    </row>
    <row r="2552" spans="1:16" x14ac:dyDescent="0.35">
      <c r="A2552">
        <v>2551</v>
      </c>
      <c r="B2552" t="s">
        <v>5746</v>
      </c>
      <c r="C2552" t="s">
        <v>30</v>
      </c>
      <c r="D2552" t="s">
        <v>5747</v>
      </c>
      <c r="E2552" s="3">
        <v>41618</v>
      </c>
      <c r="F2552" t="s">
        <v>1091</v>
      </c>
      <c r="G2552" t="s">
        <v>139</v>
      </c>
      <c r="H2552" s="3">
        <v>41621</v>
      </c>
      <c r="I2552" s="3">
        <v>41621</v>
      </c>
      <c r="J2552">
        <v>3</v>
      </c>
      <c r="K2552" t="s">
        <v>8400</v>
      </c>
      <c r="L2552" s="5">
        <v>163.26</v>
      </c>
      <c r="M2552">
        <v>2013</v>
      </c>
      <c r="N2552">
        <f t="shared" si="78"/>
        <v>0</v>
      </c>
      <c r="O2552" t="str">
        <f t="shared" si="79"/>
        <v>Tuesday</v>
      </c>
      <c r="P2552" s="14">
        <v>2.5079904974291439E-2</v>
      </c>
    </row>
    <row r="2553" spans="1:16" x14ac:dyDescent="0.35">
      <c r="A2553">
        <v>2552</v>
      </c>
      <c r="B2553" t="s">
        <v>2649</v>
      </c>
      <c r="C2553" t="s">
        <v>84</v>
      </c>
      <c r="D2553" t="s">
        <v>5752</v>
      </c>
      <c r="E2553" s="3">
        <v>41397</v>
      </c>
      <c r="F2553" t="s">
        <v>2705</v>
      </c>
      <c r="G2553" t="s">
        <v>41</v>
      </c>
      <c r="H2553" s="3">
        <v>41402</v>
      </c>
      <c r="I2553" s="3">
        <v>41402</v>
      </c>
      <c r="J2553">
        <v>5</v>
      </c>
      <c r="K2553" t="s">
        <v>8400</v>
      </c>
      <c r="L2553" s="5">
        <v>37.222999999999999</v>
      </c>
      <c r="M2553">
        <v>2013</v>
      </c>
      <c r="N2553">
        <f t="shared" si="78"/>
        <v>0</v>
      </c>
      <c r="O2553" t="str">
        <f t="shared" si="79"/>
        <v>Friday</v>
      </c>
      <c r="P2553" s="14">
        <v>3.9949367088607586E-2</v>
      </c>
    </row>
    <row r="2554" spans="1:16" x14ac:dyDescent="0.35">
      <c r="A2554">
        <v>2553</v>
      </c>
      <c r="B2554" t="s">
        <v>2649</v>
      </c>
      <c r="C2554" t="s">
        <v>84</v>
      </c>
      <c r="D2554" t="s">
        <v>5752</v>
      </c>
      <c r="E2554" s="3">
        <v>41397</v>
      </c>
      <c r="F2554" t="s">
        <v>4007</v>
      </c>
      <c r="G2554" t="s">
        <v>41</v>
      </c>
      <c r="H2554" s="3">
        <v>41402</v>
      </c>
      <c r="I2554" s="3">
        <v>41402</v>
      </c>
      <c r="J2554">
        <v>5</v>
      </c>
      <c r="K2554" t="s">
        <v>8400</v>
      </c>
      <c r="L2554" s="5">
        <v>3.5430000000000001</v>
      </c>
      <c r="M2554">
        <v>2013</v>
      </c>
      <c r="N2554">
        <f t="shared" si="78"/>
        <v>0</v>
      </c>
      <c r="O2554" t="str">
        <f t="shared" si="79"/>
        <v>Friday</v>
      </c>
      <c r="P2554" s="14">
        <v>0.28000000000000003</v>
      </c>
    </row>
    <row r="2555" spans="1:16" x14ac:dyDescent="0.35">
      <c r="A2555">
        <v>2554</v>
      </c>
      <c r="B2555" t="s">
        <v>2649</v>
      </c>
      <c r="C2555" t="s">
        <v>84</v>
      </c>
      <c r="D2555" t="s">
        <v>5752</v>
      </c>
      <c r="E2555" s="3">
        <v>41397</v>
      </c>
      <c r="F2555" t="s">
        <v>4634</v>
      </c>
      <c r="G2555" t="s">
        <v>41</v>
      </c>
      <c r="H2555" s="3">
        <v>41402</v>
      </c>
      <c r="I2555" s="3">
        <v>41405</v>
      </c>
      <c r="J2555">
        <v>8</v>
      </c>
      <c r="K2555" t="s">
        <v>8399</v>
      </c>
      <c r="L2555" s="5">
        <v>3.5739999999999998</v>
      </c>
      <c r="M2555">
        <v>2013</v>
      </c>
      <c r="N2555">
        <f t="shared" si="78"/>
        <v>3</v>
      </c>
      <c r="O2555" t="str">
        <f t="shared" si="79"/>
        <v>Friday</v>
      </c>
      <c r="P2555" s="14">
        <v>0.17818181818181819</v>
      </c>
    </row>
    <row r="2556" spans="1:16" x14ac:dyDescent="0.35">
      <c r="A2556">
        <v>2555</v>
      </c>
      <c r="B2556" t="s">
        <v>5754</v>
      </c>
      <c r="C2556" t="s">
        <v>84</v>
      </c>
      <c r="D2556" t="s">
        <v>5755</v>
      </c>
      <c r="E2556" s="3">
        <v>40606</v>
      </c>
      <c r="F2556" t="s">
        <v>4995</v>
      </c>
      <c r="G2556" t="s">
        <v>41</v>
      </c>
      <c r="H2556" s="3">
        <v>40611</v>
      </c>
      <c r="I2556" s="3">
        <v>40614</v>
      </c>
      <c r="J2556">
        <v>8</v>
      </c>
      <c r="K2556" t="s">
        <v>8399</v>
      </c>
      <c r="L2556" s="5">
        <v>11.866</v>
      </c>
      <c r="M2556">
        <v>2011</v>
      </c>
      <c r="N2556">
        <f t="shared" si="78"/>
        <v>3</v>
      </c>
      <c r="O2556" t="str">
        <f t="shared" si="79"/>
        <v>Friday</v>
      </c>
      <c r="P2556" s="14">
        <v>0.27780219780219784</v>
      </c>
    </row>
    <row r="2557" spans="1:16" x14ac:dyDescent="0.35">
      <c r="A2557">
        <v>2556</v>
      </c>
      <c r="B2557" t="s">
        <v>5754</v>
      </c>
      <c r="C2557" t="s">
        <v>84</v>
      </c>
      <c r="D2557" t="s">
        <v>5755</v>
      </c>
      <c r="E2557" s="3">
        <v>40606</v>
      </c>
      <c r="F2557" t="s">
        <v>4983</v>
      </c>
      <c r="G2557" t="s">
        <v>41</v>
      </c>
      <c r="H2557" s="3">
        <v>40611</v>
      </c>
      <c r="I2557" s="3">
        <v>40611</v>
      </c>
      <c r="J2557">
        <v>5</v>
      </c>
      <c r="K2557" t="s">
        <v>8400</v>
      </c>
      <c r="L2557" s="5">
        <v>6.5430000000000001</v>
      </c>
      <c r="M2557">
        <v>2011</v>
      </c>
      <c r="N2557">
        <f t="shared" si="78"/>
        <v>0</v>
      </c>
      <c r="O2557" t="str">
        <f t="shared" si="79"/>
        <v>Friday</v>
      </c>
      <c r="P2557" s="14">
        <v>0.16866666666666666</v>
      </c>
    </row>
    <row r="2558" spans="1:16" x14ac:dyDescent="0.35">
      <c r="A2558">
        <v>2557</v>
      </c>
      <c r="B2558" t="s">
        <v>664</v>
      </c>
      <c r="C2558" t="s">
        <v>199</v>
      </c>
      <c r="D2558" t="s">
        <v>5757</v>
      </c>
      <c r="E2558" s="3">
        <v>41616</v>
      </c>
      <c r="F2558" t="s">
        <v>5759</v>
      </c>
      <c r="G2558" t="s">
        <v>41</v>
      </c>
      <c r="H2558" s="3">
        <v>41621</v>
      </c>
      <c r="I2558" s="3">
        <v>41621</v>
      </c>
      <c r="J2558">
        <v>5</v>
      </c>
      <c r="K2558" t="s">
        <v>8400</v>
      </c>
      <c r="L2558" s="5">
        <v>21.148</v>
      </c>
      <c r="M2558">
        <v>2013</v>
      </c>
      <c r="N2558">
        <f t="shared" si="78"/>
        <v>0</v>
      </c>
      <c r="O2558" t="str">
        <f t="shared" si="79"/>
        <v>Sunday</v>
      </c>
      <c r="P2558" s="14">
        <v>0.25989010989010985</v>
      </c>
    </row>
    <row r="2559" spans="1:16" x14ac:dyDescent="0.35">
      <c r="A2559">
        <v>2558</v>
      </c>
      <c r="B2559" t="s">
        <v>664</v>
      </c>
      <c r="C2559" t="s">
        <v>199</v>
      </c>
      <c r="D2559" t="s">
        <v>5757</v>
      </c>
      <c r="E2559" s="3">
        <v>41616</v>
      </c>
      <c r="F2559" t="s">
        <v>1067</v>
      </c>
      <c r="G2559" t="s">
        <v>41</v>
      </c>
      <c r="H2559" s="3">
        <v>41621</v>
      </c>
      <c r="I2559" s="3">
        <v>41621</v>
      </c>
      <c r="J2559">
        <v>5</v>
      </c>
      <c r="K2559" t="s">
        <v>8400</v>
      </c>
      <c r="L2559" s="5">
        <v>8.843</v>
      </c>
      <c r="M2559">
        <v>2013</v>
      </c>
      <c r="N2559">
        <f t="shared" si="78"/>
        <v>0</v>
      </c>
      <c r="O2559" t="str">
        <f t="shared" si="79"/>
        <v>Sunday</v>
      </c>
      <c r="P2559" s="14">
        <v>0.31048780487804878</v>
      </c>
    </row>
    <row r="2560" spans="1:16" x14ac:dyDescent="0.35">
      <c r="A2560">
        <v>2559</v>
      </c>
      <c r="B2560" t="s">
        <v>664</v>
      </c>
      <c r="C2560" t="s">
        <v>199</v>
      </c>
      <c r="D2560" t="s">
        <v>5757</v>
      </c>
      <c r="E2560" s="3">
        <v>41616</v>
      </c>
      <c r="F2560" t="s">
        <v>5761</v>
      </c>
      <c r="G2560" t="s">
        <v>41</v>
      </c>
      <c r="H2560" s="3">
        <v>41621</v>
      </c>
      <c r="I2560" s="3">
        <v>41623</v>
      </c>
      <c r="J2560">
        <v>7</v>
      </c>
      <c r="K2560" t="s">
        <v>8399</v>
      </c>
      <c r="L2560" s="5">
        <v>6.1829999999999998</v>
      </c>
      <c r="M2560">
        <v>2013</v>
      </c>
      <c r="N2560">
        <f t="shared" si="78"/>
        <v>2</v>
      </c>
      <c r="O2560" t="str">
        <f t="shared" si="79"/>
        <v>Sunday</v>
      </c>
      <c r="P2560" s="14">
        <v>0.22</v>
      </c>
    </row>
    <row r="2561" spans="1:16" x14ac:dyDescent="0.35">
      <c r="A2561">
        <v>2560</v>
      </c>
      <c r="B2561" t="s">
        <v>1069</v>
      </c>
      <c r="C2561" t="s">
        <v>30</v>
      </c>
      <c r="D2561" t="s">
        <v>5763</v>
      </c>
      <c r="E2561" s="3">
        <v>40921</v>
      </c>
      <c r="F2561" t="s">
        <v>5173</v>
      </c>
      <c r="G2561" t="s">
        <v>41</v>
      </c>
      <c r="H2561" s="3">
        <v>40926</v>
      </c>
      <c r="I2561" s="3">
        <v>40926</v>
      </c>
      <c r="J2561">
        <v>5</v>
      </c>
      <c r="K2561" t="s">
        <v>8400</v>
      </c>
      <c r="L2561" s="5">
        <v>5.43</v>
      </c>
      <c r="M2561">
        <v>2012</v>
      </c>
      <c r="N2561">
        <f t="shared" si="78"/>
        <v>0</v>
      </c>
      <c r="O2561" t="str">
        <f t="shared" si="79"/>
        <v>Friday</v>
      </c>
      <c r="P2561" s="14">
        <v>0.16875000000000001</v>
      </c>
    </row>
    <row r="2562" spans="1:16" x14ac:dyDescent="0.35">
      <c r="A2562">
        <v>2561</v>
      </c>
      <c r="B2562" t="s">
        <v>657</v>
      </c>
      <c r="C2562" t="s">
        <v>199</v>
      </c>
      <c r="D2562" t="s">
        <v>5764</v>
      </c>
      <c r="E2562" s="3">
        <v>41094</v>
      </c>
      <c r="F2562" t="s">
        <v>4703</v>
      </c>
      <c r="G2562" t="s">
        <v>41</v>
      </c>
      <c r="H2562" s="3">
        <v>41099</v>
      </c>
      <c r="I2562" s="3">
        <v>41099</v>
      </c>
      <c r="J2562">
        <v>5</v>
      </c>
      <c r="K2562" t="s">
        <v>8400</v>
      </c>
      <c r="L2562" s="5">
        <v>1.125</v>
      </c>
      <c r="M2562">
        <v>2012</v>
      </c>
      <c r="N2562">
        <f t="shared" si="78"/>
        <v>0</v>
      </c>
      <c r="O2562" t="str">
        <f t="shared" si="79"/>
        <v>Wednesday</v>
      </c>
      <c r="P2562" s="14">
        <v>-0.35828102366006759</v>
      </c>
    </row>
    <row r="2563" spans="1:16" x14ac:dyDescent="0.35">
      <c r="A2563">
        <v>2562</v>
      </c>
      <c r="B2563" t="s">
        <v>657</v>
      </c>
      <c r="C2563" t="s">
        <v>199</v>
      </c>
      <c r="D2563" t="s">
        <v>5764</v>
      </c>
      <c r="E2563" s="3">
        <v>41094</v>
      </c>
      <c r="F2563" t="s">
        <v>433</v>
      </c>
      <c r="G2563" t="s">
        <v>41</v>
      </c>
      <c r="H2563" s="3">
        <v>41099</v>
      </c>
      <c r="I2563" s="3">
        <v>41099</v>
      </c>
      <c r="J2563">
        <v>5</v>
      </c>
      <c r="K2563" t="s">
        <v>8400</v>
      </c>
      <c r="L2563" s="5">
        <v>3.3210000000000002</v>
      </c>
      <c r="M2563">
        <v>2012</v>
      </c>
      <c r="N2563">
        <f t="shared" ref="N2563:N2626" si="80">I2563-H2563</f>
        <v>0</v>
      </c>
      <c r="O2563" t="str">
        <f t="shared" ref="O2563:O2626" si="81">TEXT(E2563,"dddd")</f>
        <v>Wednesday</v>
      </c>
      <c r="P2563" s="14">
        <v>0.20727494411704941</v>
      </c>
    </row>
    <row r="2564" spans="1:16" x14ac:dyDescent="0.35">
      <c r="A2564">
        <v>2563</v>
      </c>
      <c r="B2564" t="s">
        <v>657</v>
      </c>
      <c r="C2564" t="s">
        <v>199</v>
      </c>
      <c r="D2564" t="s">
        <v>5764</v>
      </c>
      <c r="E2564" s="3">
        <v>41094</v>
      </c>
      <c r="F2564" t="s">
        <v>5766</v>
      </c>
      <c r="G2564" t="s">
        <v>41</v>
      </c>
      <c r="H2564" s="3">
        <v>41099</v>
      </c>
      <c r="I2564" s="3">
        <v>41099</v>
      </c>
      <c r="J2564">
        <v>5</v>
      </c>
      <c r="K2564" t="s">
        <v>8400</v>
      </c>
      <c r="L2564" s="5">
        <v>20.85</v>
      </c>
      <c r="M2564">
        <v>2012</v>
      </c>
      <c r="N2564">
        <f t="shared" si="80"/>
        <v>0</v>
      </c>
      <c r="O2564" t="str">
        <f t="shared" si="81"/>
        <v>Wednesday</v>
      </c>
      <c r="P2564" s="14">
        <v>0.15461057957239388</v>
      </c>
    </row>
    <row r="2565" spans="1:16" x14ac:dyDescent="0.35">
      <c r="A2565">
        <v>2564</v>
      </c>
      <c r="B2565" t="s">
        <v>3145</v>
      </c>
      <c r="C2565" t="s">
        <v>199</v>
      </c>
      <c r="D2565" t="s">
        <v>5767</v>
      </c>
      <c r="E2565" s="3">
        <v>41982</v>
      </c>
      <c r="F2565" t="s">
        <v>5639</v>
      </c>
      <c r="G2565" t="s">
        <v>41</v>
      </c>
      <c r="H2565" s="3">
        <v>41987</v>
      </c>
      <c r="I2565" s="3">
        <v>41987</v>
      </c>
      <c r="J2565">
        <v>5</v>
      </c>
      <c r="K2565" t="s">
        <v>8400</v>
      </c>
      <c r="L2565" s="5">
        <v>11.276</v>
      </c>
      <c r="M2565">
        <v>2014</v>
      </c>
      <c r="N2565">
        <f t="shared" si="80"/>
        <v>0</v>
      </c>
      <c r="O2565" t="str">
        <f t="shared" si="81"/>
        <v>Tuesday</v>
      </c>
      <c r="P2565" s="14">
        <v>-0.26040649684920558</v>
      </c>
    </row>
    <row r="2566" spans="1:16" x14ac:dyDescent="0.35">
      <c r="A2566">
        <v>2565</v>
      </c>
      <c r="B2566" t="s">
        <v>5769</v>
      </c>
      <c r="C2566" t="s">
        <v>30</v>
      </c>
      <c r="D2566" t="s">
        <v>5770</v>
      </c>
      <c r="E2566" s="3">
        <v>41387</v>
      </c>
      <c r="F2566" t="s">
        <v>81</v>
      </c>
      <c r="G2566" t="s">
        <v>139</v>
      </c>
      <c r="H2566" s="3">
        <v>41390</v>
      </c>
      <c r="I2566" s="3">
        <v>41390</v>
      </c>
      <c r="J2566">
        <v>3</v>
      </c>
      <c r="K2566" t="s">
        <v>8400</v>
      </c>
      <c r="L2566" s="5">
        <v>3</v>
      </c>
      <c r="M2566">
        <v>2013</v>
      </c>
      <c r="N2566">
        <f t="shared" si="80"/>
        <v>0</v>
      </c>
      <c r="O2566" t="str">
        <f t="shared" si="81"/>
        <v>Tuesday</v>
      </c>
      <c r="P2566" s="14">
        <v>0.28999999999999998</v>
      </c>
    </row>
    <row r="2567" spans="1:16" x14ac:dyDescent="0.35">
      <c r="A2567">
        <v>2566</v>
      </c>
      <c r="B2567" t="s">
        <v>4109</v>
      </c>
      <c r="C2567" t="s">
        <v>44</v>
      </c>
      <c r="D2567" t="s">
        <v>5771</v>
      </c>
      <c r="E2567" s="3">
        <v>41618</v>
      </c>
      <c r="F2567" t="s">
        <v>5773</v>
      </c>
      <c r="G2567" t="s">
        <v>41</v>
      </c>
      <c r="H2567" s="3">
        <v>41623</v>
      </c>
      <c r="I2567" s="3">
        <v>41623</v>
      </c>
      <c r="J2567">
        <v>5</v>
      </c>
      <c r="K2567" t="s">
        <v>8400</v>
      </c>
      <c r="L2567" s="5">
        <v>0.28799999999999998</v>
      </c>
      <c r="M2567">
        <v>2013</v>
      </c>
      <c r="N2567">
        <f t="shared" si="80"/>
        <v>0</v>
      </c>
      <c r="O2567" t="str">
        <f t="shared" si="81"/>
        <v>Tuesday</v>
      </c>
      <c r="P2567" s="14">
        <v>-0.13972809667673713</v>
      </c>
    </row>
    <row r="2568" spans="1:16" x14ac:dyDescent="0.35">
      <c r="A2568">
        <v>2567</v>
      </c>
      <c r="B2568" t="s">
        <v>1319</v>
      </c>
      <c r="C2568" t="s">
        <v>30</v>
      </c>
      <c r="D2568" t="s">
        <v>5774</v>
      </c>
      <c r="E2568" s="3">
        <v>41100</v>
      </c>
      <c r="F2568" t="s">
        <v>348</v>
      </c>
      <c r="G2568" t="s">
        <v>41</v>
      </c>
      <c r="H2568" s="3">
        <v>41105</v>
      </c>
      <c r="I2568" s="3">
        <v>41107</v>
      </c>
      <c r="J2568">
        <v>7</v>
      </c>
      <c r="K2568" t="s">
        <v>8399</v>
      </c>
      <c r="L2568" s="5">
        <v>74.778000000000006</v>
      </c>
      <c r="M2568">
        <v>2012</v>
      </c>
      <c r="N2568">
        <f t="shared" si="80"/>
        <v>2</v>
      </c>
      <c r="O2568" t="str">
        <f t="shared" si="81"/>
        <v>Tuesday</v>
      </c>
      <c r="P2568" s="14">
        <v>0.36186188671334074</v>
      </c>
    </row>
    <row r="2569" spans="1:16" x14ac:dyDescent="0.35">
      <c r="A2569">
        <v>2568</v>
      </c>
      <c r="B2569" t="s">
        <v>687</v>
      </c>
      <c r="C2569" t="s">
        <v>44</v>
      </c>
      <c r="D2569" t="s">
        <v>5775</v>
      </c>
      <c r="E2569" s="3">
        <v>41512</v>
      </c>
      <c r="F2569" t="s">
        <v>5777</v>
      </c>
      <c r="G2569" t="s">
        <v>155</v>
      </c>
      <c r="H2569" s="3">
        <v>41514</v>
      </c>
      <c r="I2569" s="3">
        <v>41514</v>
      </c>
      <c r="J2569">
        <v>2</v>
      </c>
      <c r="K2569" t="s">
        <v>8400</v>
      </c>
      <c r="L2569" s="5">
        <v>5.0529999999999999</v>
      </c>
      <c r="M2569">
        <v>2013</v>
      </c>
      <c r="N2569">
        <f t="shared" si="80"/>
        <v>0</v>
      </c>
      <c r="O2569" t="str">
        <f t="shared" si="81"/>
        <v>Monday</v>
      </c>
      <c r="P2569" s="14">
        <v>-0.37133626561831001</v>
      </c>
    </row>
    <row r="2570" spans="1:16" x14ac:dyDescent="0.35">
      <c r="A2570">
        <v>2569</v>
      </c>
      <c r="B2570" t="s">
        <v>1041</v>
      </c>
      <c r="C2570" t="s">
        <v>199</v>
      </c>
      <c r="D2570" t="s">
        <v>5778</v>
      </c>
      <c r="E2570" s="3">
        <v>41851</v>
      </c>
      <c r="F2570" t="s">
        <v>3290</v>
      </c>
      <c r="G2570" t="s">
        <v>41</v>
      </c>
      <c r="H2570" s="3">
        <v>41856</v>
      </c>
      <c r="I2570" s="3">
        <v>41859</v>
      </c>
      <c r="J2570">
        <v>8</v>
      </c>
      <c r="K2570" t="s">
        <v>8399</v>
      </c>
      <c r="L2570" s="5">
        <v>3.7949999999999999</v>
      </c>
      <c r="M2570">
        <v>2014</v>
      </c>
      <c r="N2570">
        <f t="shared" si="80"/>
        <v>3</v>
      </c>
      <c r="O2570" t="str">
        <f t="shared" si="81"/>
        <v>Thursday</v>
      </c>
      <c r="P2570" s="14">
        <v>0.33369326691978118</v>
      </c>
    </row>
    <row r="2571" spans="1:16" x14ac:dyDescent="0.35">
      <c r="A2571">
        <v>2570</v>
      </c>
      <c r="B2571" t="s">
        <v>832</v>
      </c>
      <c r="C2571" t="s">
        <v>30</v>
      </c>
      <c r="D2571" t="s">
        <v>5779</v>
      </c>
      <c r="E2571" s="3">
        <v>41464</v>
      </c>
      <c r="F2571" t="s">
        <v>3714</v>
      </c>
      <c r="G2571" t="s">
        <v>139</v>
      </c>
      <c r="H2571" s="3">
        <v>41467</v>
      </c>
      <c r="I2571" s="3">
        <v>41467</v>
      </c>
      <c r="J2571">
        <v>3</v>
      </c>
      <c r="K2571" t="s">
        <v>8400</v>
      </c>
      <c r="L2571" s="5">
        <v>14.004</v>
      </c>
      <c r="M2571">
        <v>2013</v>
      </c>
      <c r="N2571">
        <f t="shared" si="80"/>
        <v>0</v>
      </c>
      <c r="O2571" t="str">
        <f t="shared" si="81"/>
        <v>Tuesday</v>
      </c>
      <c r="P2571" s="14">
        <v>0.46176470588235291</v>
      </c>
    </row>
    <row r="2572" spans="1:16" x14ac:dyDescent="0.35">
      <c r="A2572">
        <v>2571</v>
      </c>
      <c r="B2572" t="s">
        <v>3410</v>
      </c>
      <c r="C2572" t="s">
        <v>84</v>
      </c>
      <c r="D2572" t="s">
        <v>5780</v>
      </c>
      <c r="E2572" s="3">
        <v>41262</v>
      </c>
      <c r="F2572" t="s">
        <v>3928</v>
      </c>
      <c r="G2572" t="s">
        <v>41</v>
      </c>
      <c r="H2572" s="3">
        <v>41267</v>
      </c>
      <c r="I2572" s="3">
        <v>41267</v>
      </c>
      <c r="J2572">
        <v>5</v>
      </c>
      <c r="K2572" t="s">
        <v>8400</v>
      </c>
      <c r="L2572" s="5">
        <v>5.8609999999999998</v>
      </c>
      <c r="M2572">
        <v>2012</v>
      </c>
      <c r="N2572">
        <f t="shared" si="80"/>
        <v>0</v>
      </c>
      <c r="O2572" t="str">
        <f t="shared" si="81"/>
        <v>Wednesday</v>
      </c>
      <c r="P2572" s="14">
        <v>8.4705882352941169E-3</v>
      </c>
    </row>
    <row r="2573" spans="1:16" x14ac:dyDescent="0.35">
      <c r="A2573">
        <v>2572</v>
      </c>
      <c r="B2573" t="s">
        <v>3410</v>
      </c>
      <c r="C2573" t="s">
        <v>84</v>
      </c>
      <c r="D2573" t="s">
        <v>5780</v>
      </c>
      <c r="E2573" s="3">
        <v>41262</v>
      </c>
      <c r="F2573" t="s">
        <v>562</v>
      </c>
      <c r="G2573" t="s">
        <v>41</v>
      </c>
      <c r="H2573" s="3">
        <v>41267</v>
      </c>
      <c r="I2573" s="3">
        <v>41267</v>
      </c>
      <c r="J2573">
        <v>5</v>
      </c>
      <c r="K2573" t="s">
        <v>8400</v>
      </c>
      <c r="L2573" s="5">
        <v>3.0830000000000002</v>
      </c>
      <c r="M2573">
        <v>2012</v>
      </c>
      <c r="N2573">
        <f t="shared" si="80"/>
        <v>0</v>
      </c>
      <c r="O2573" t="str">
        <f t="shared" si="81"/>
        <v>Wednesday</v>
      </c>
      <c r="P2573" s="14">
        <v>0.29454545454545455</v>
      </c>
    </row>
    <row r="2574" spans="1:16" x14ac:dyDescent="0.35">
      <c r="A2574">
        <v>2573</v>
      </c>
      <c r="B2574" t="s">
        <v>259</v>
      </c>
      <c r="C2574" t="s">
        <v>199</v>
      </c>
      <c r="D2574" t="s">
        <v>5782</v>
      </c>
      <c r="E2574" s="3">
        <v>40830</v>
      </c>
      <c r="F2574" t="s">
        <v>5784</v>
      </c>
      <c r="G2574" t="s">
        <v>41</v>
      </c>
      <c r="H2574" s="3">
        <v>40835</v>
      </c>
      <c r="I2574" s="3">
        <v>40835</v>
      </c>
      <c r="J2574">
        <v>5</v>
      </c>
      <c r="K2574" t="s">
        <v>8400</v>
      </c>
      <c r="L2574" s="5">
        <v>58.192</v>
      </c>
      <c r="M2574">
        <v>2011</v>
      </c>
      <c r="N2574">
        <f t="shared" si="80"/>
        <v>0</v>
      </c>
      <c r="O2574" t="str">
        <f t="shared" si="81"/>
        <v>Friday</v>
      </c>
      <c r="P2574" s="14">
        <v>-0.11279222182680587</v>
      </c>
    </row>
    <row r="2575" spans="1:16" x14ac:dyDescent="0.35">
      <c r="A2575">
        <v>2574</v>
      </c>
      <c r="B2575" t="s">
        <v>3247</v>
      </c>
      <c r="C2575" t="s">
        <v>199</v>
      </c>
      <c r="D2575" t="s">
        <v>5785</v>
      </c>
      <c r="E2575" s="3">
        <v>41443</v>
      </c>
      <c r="F2575" t="s">
        <v>5759</v>
      </c>
      <c r="G2575" t="s">
        <v>242</v>
      </c>
      <c r="H2575" s="3">
        <v>41443</v>
      </c>
      <c r="I2575" s="3">
        <v>41445</v>
      </c>
      <c r="J2575">
        <v>2</v>
      </c>
      <c r="K2575" t="s">
        <v>8399</v>
      </c>
      <c r="L2575" s="5">
        <v>15.909000000000001</v>
      </c>
      <c r="M2575">
        <v>2013</v>
      </c>
      <c r="N2575">
        <f t="shared" si="80"/>
        <v>2</v>
      </c>
      <c r="O2575" t="str">
        <f t="shared" si="81"/>
        <v>Tuesday</v>
      </c>
      <c r="P2575" s="14">
        <v>7.501799324561241E-2</v>
      </c>
    </row>
    <row r="2576" spans="1:16" x14ac:dyDescent="0.35">
      <c r="A2576">
        <v>2575</v>
      </c>
      <c r="B2576" t="s">
        <v>5787</v>
      </c>
      <c r="C2576" t="s">
        <v>84</v>
      </c>
      <c r="D2576" t="s">
        <v>5788</v>
      </c>
      <c r="E2576" s="3">
        <v>41551</v>
      </c>
      <c r="F2576" t="s">
        <v>1625</v>
      </c>
      <c r="G2576" t="s">
        <v>41</v>
      </c>
      <c r="H2576" s="3">
        <v>41556</v>
      </c>
      <c r="I2576" s="3">
        <v>41559</v>
      </c>
      <c r="J2576">
        <v>8</v>
      </c>
      <c r="K2576" t="s">
        <v>8399</v>
      </c>
      <c r="L2576" s="5">
        <v>2.0609999999999999</v>
      </c>
      <c r="M2576">
        <v>2013</v>
      </c>
      <c r="N2576">
        <f t="shared" si="80"/>
        <v>3</v>
      </c>
      <c r="O2576" t="str">
        <f t="shared" si="81"/>
        <v>Friday</v>
      </c>
      <c r="P2576" s="14">
        <v>4.8939641109298528E-2</v>
      </c>
    </row>
    <row r="2577" spans="1:16" x14ac:dyDescent="0.35">
      <c r="A2577">
        <v>2576</v>
      </c>
      <c r="B2577" t="s">
        <v>5787</v>
      </c>
      <c r="C2577" t="s">
        <v>84</v>
      </c>
      <c r="D2577" t="s">
        <v>5788</v>
      </c>
      <c r="E2577" s="3">
        <v>41551</v>
      </c>
      <c r="F2577" t="s">
        <v>1795</v>
      </c>
      <c r="G2577" t="s">
        <v>41</v>
      </c>
      <c r="H2577" s="3">
        <v>41556</v>
      </c>
      <c r="I2577" s="3">
        <v>41556</v>
      </c>
      <c r="J2577">
        <v>5</v>
      </c>
      <c r="K2577" t="s">
        <v>8400</v>
      </c>
      <c r="L2577" s="5">
        <v>95.703999999999994</v>
      </c>
      <c r="M2577">
        <v>2013</v>
      </c>
      <c r="N2577">
        <f t="shared" si="80"/>
        <v>0</v>
      </c>
      <c r="O2577" t="str">
        <f t="shared" si="81"/>
        <v>Friday</v>
      </c>
      <c r="P2577" s="14">
        <v>-0.40504545715269008</v>
      </c>
    </row>
    <row r="2578" spans="1:16" x14ac:dyDescent="0.35">
      <c r="A2578">
        <v>2577</v>
      </c>
      <c r="B2578" t="s">
        <v>5787</v>
      </c>
      <c r="C2578" t="s">
        <v>84</v>
      </c>
      <c r="D2578" t="s">
        <v>5788</v>
      </c>
      <c r="E2578" s="3">
        <v>41551</v>
      </c>
      <c r="F2578" t="s">
        <v>5012</v>
      </c>
      <c r="G2578" t="s">
        <v>41</v>
      </c>
      <c r="H2578" s="3">
        <v>41556</v>
      </c>
      <c r="I2578" s="3">
        <v>41556</v>
      </c>
      <c r="J2578">
        <v>5</v>
      </c>
      <c r="K2578" t="s">
        <v>8400</v>
      </c>
      <c r="L2578" s="5">
        <v>4.6509999999999998</v>
      </c>
      <c r="M2578">
        <v>2013</v>
      </c>
      <c r="N2578">
        <f t="shared" si="80"/>
        <v>0</v>
      </c>
      <c r="O2578" t="str">
        <f t="shared" si="81"/>
        <v>Friday</v>
      </c>
      <c r="P2578" s="14">
        <v>-0.18729363543208469</v>
      </c>
    </row>
    <row r="2579" spans="1:16" x14ac:dyDescent="0.35">
      <c r="A2579">
        <v>2578</v>
      </c>
      <c r="B2579" t="s">
        <v>1115</v>
      </c>
      <c r="C2579" t="s">
        <v>84</v>
      </c>
      <c r="D2579" t="s">
        <v>5789</v>
      </c>
      <c r="E2579" s="3">
        <v>41820</v>
      </c>
      <c r="F2579" t="s">
        <v>2266</v>
      </c>
      <c r="G2579" t="s">
        <v>155</v>
      </c>
      <c r="H2579" s="3">
        <v>41822</v>
      </c>
      <c r="I2579" s="3">
        <v>41822</v>
      </c>
      <c r="J2579">
        <v>2</v>
      </c>
      <c r="K2579" t="s">
        <v>8400</v>
      </c>
      <c r="L2579" s="5">
        <v>20.847999999999999</v>
      </c>
      <c r="M2579">
        <v>2014</v>
      </c>
      <c r="N2579">
        <f t="shared" si="80"/>
        <v>0</v>
      </c>
      <c r="O2579" t="str">
        <f t="shared" si="81"/>
        <v>Monday</v>
      </c>
      <c r="P2579" s="14">
        <v>0.18983050847457625</v>
      </c>
    </row>
    <row r="2580" spans="1:16" x14ac:dyDescent="0.35">
      <c r="A2580">
        <v>2579</v>
      </c>
      <c r="B2580" t="s">
        <v>1115</v>
      </c>
      <c r="C2580" t="s">
        <v>84</v>
      </c>
      <c r="D2580" t="s">
        <v>5789</v>
      </c>
      <c r="E2580" s="3">
        <v>41820</v>
      </c>
      <c r="F2580" t="s">
        <v>2013</v>
      </c>
      <c r="G2580" t="s">
        <v>155</v>
      </c>
      <c r="H2580" s="3">
        <v>41822</v>
      </c>
      <c r="I2580" s="3">
        <v>41822</v>
      </c>
      <c r="J2580">
        <v>2</v>
      </c>
      <c r="K2580" t="s">
        <v>8400</v>
      </c>
      <c r="L2580" s="5">
        <v>102.687</v>
      </c>
      <c r="M2580">
        <v>2014</v>
      </c>
      <c r="N2580">
        <f t="shared" si="80"/>
        <v>0</v>
      </c>
      <c r="O2580" t="str">
        <f t="shared" si="81"/>
        <v>Monday</v>
      </c>
      <c r="P2580" s="14">
        <v>0.33984555984555981</v>
      </c>
    </row>
    <row r="2581" spans="1:16" x14ac:dyDescent="0.35">
      <c r="A2581">
        <v>2580</v>
      </c>
      <c r="B2581" t="s">
        <v>5791</v>
      </c>
      <c r="C2581" t="s">
        <v>199</v>
      </c>
      <c r="D2581" t="s">
        <v>5792</v>
      </c>
      <c r="E2581" s="3">
        <v>41549</v>
      </c>
      <c r="F2581" t="s">
        <v>2697</v>
      </c>
      <c r="G2581" t="s">
        <v>155</v>
      </c>
      <c r="H2581" s="3">
        <v>41551</v>
      </c>
      <c r="I2581" s="3">
        <v>41551</v>
      </c>
      <c r="J2581">
        <v>2</v>
      </c>
      <c r="K2581" t="s">
        <v>8400</v>
      </c>
      <c r="L2581" s="5">
        <v>33.987000000000002</v>
      </c>
      <c r="M2581">
        <v>2013</v>
      </c>
      <c r="N2581">
        <f t="shared" si="80"/>
        <v>0</v>
      </c>
      <c r="O2581" t="str">
        <f t="shared" si="81"/>
        <v>Wednesday</v>
      </c>
      <c r="P2581" s="14">
        <v>0.4</v>
      </c>
    </row>
    <row r="2582" spans="1:16" x14ac:dyDescent="0.35">
      <c r="A2582">
        <v>2581</v>
      </c>
      <c r="B2582" t="s">
        <v>2017</v>
      </c>
      <c r="C2582" t="s">
        <v>44</v>
      </c>
      <c r="D2582" t="s">
        <v>5794</v>
      </c>
      <c r="E2582" s="3">
        <v>40613</v>
      </c>
      <c r="F2582" t="s">
        <v>2113</v>
      </c>
      <c r="G2582" t="s">
        <v>41</v>
      </c>
      <c r="H2582" s="3">
        <v>40618</v>
      </c>
      <c r="I2582" s="3">
        <v>40618</v>
      </c>
      <c r="J2582">
        <v>5</v>
      </c>
      <c r="K2582" t="s">
        <v>8400</v>
      </c>
      <c r="L2582" s="5">
        <v>4.8499999999999996</v>
      </c>
      <c r="M2582">
        <v>2011</v>
      </c>
      <c r="N2582">
        <f t="shared" si="80"/>
        <v>0</v>
      </c>
      <c r="O2582" t="str">
        <f t="shared" si="81"/>
        <v>Friday</v>
      </c>
      <c r="P2582" s="14">
        <v>0.19851851851851851</v>
      </c>
    </row>
    <row r="2583" spans="1:16" x14ac:dyDescent="0.35">
      <c r="A2583">
        <v>2582</v>
      </c>
      <c r="B2583" t="s">
        <v>5796</v>
      </c>
      <c r="C2583" t="s">
        <v>199</v>
      </c>
      <c r="D2583" t="s">
        <v>5797</v>
      </c>
      <c r="E2583" s="3">
        <v>41899</v>
      </c>
      <c r="F2583" t="s">
        <v>232</v>
      </c>
      <c r="G2583" t="s">
        <v>139</v>
      </c>
      <c r="H2583" s="3">
        <v>41902</v>
      </c>
      <c r="I2583" s="3">
        <v>41902</v>
      </c>
      <c r="J2583">
        <v>3</v>
      </c>
      <c r="K2583" t="s">
        <v>8400</v>
      </c>
      <c r="L2583" s="5">
        <v>197.65899999999999</v>
      </c>
      <c r="M2583">
        <v>2014</v>
      </c>
      <c r="N2583">
        <f t="shared" si="80"/>
        <v>0</v>
      </c>
      <c r="O2583" t="str">
        <f t="shared" si="81"/>
        <v>Wednesday</v>
      </c>
      <c r="P2583" s="14">
        <v>7.0027700831024928E-2</v>
      </c>
    </row>
    <row r="2584" spans="1:16" x14ac:dyDescent="0.35">
      <c r="A2584">
        <v>2583</v>
      </c>
      <c r="B2584" t="s">
        <v>2474</v>
      </c>
      <c r="C2584" t="s">
        <v>84</v>
      </c>
      <c r="D2584" t="s">
        <v>5798</v>
      </c>
      <c r="E2584" s="3">
        <v>40890</v>
      </c>
      <c r="F2584" t="s">
        <v>4383</v>
      </c>
      <c r="G2584" t="s">
        <v>139</v>
      </c>
      <c r="H2584" s="3">
        <v>40893</v>
      </c>
      <c r="I2584" s="3">
        <v>40893</v>
      </c>
      <c r="J2584">
        <v>3</v>
      </c>
      <c r="K2584" t="s">
        <v>8400</v>
      </c>
      <c r="L2584" s="5">
        <v>13.51</v>
      </c>
      <c r="M2584">
        <v>2011</v>
      </c>
      <c r="N2584">
        <f t="shared" si="80"/>
        <v>0</v>
      </c>
      <c r="O2584" t="str">
        <f t="shared" si="81"/>
        <v>Tuesday</v>
      </c>
      <c r="P2584" s="14">
        <v>0</v>
      </c>
    </row>
    <row r="2585" spans="1:16" x14ac:dyDescent="0.35">
      <c r="A2585">
        <v>2584</v>
      </c>
      <c r="B2585" t="s">
        <v>5056</v>
      </c>
      <c r="C2585" t="s">
        <v>44</v>
      </c>
      <c r="D2585" t="s">
        <v>5799</v>
      </c>
      <c r="E2585" s="3">
        <v>41947</v>
      </c>
      <c r="F2585" t="s">
        <v>5801</v>
      </c>
      <c r="G2585" t="s">
        <v>41</v>
      </c>
      <c r="H2585" s="3">
        <v>41952</v>
      </c>
      <c r="I2585" s="3">
        <v>41953</v>
      </c>
      <c r="J2585">
        <v>6</v>
      </c>
      <c r="K2585" t="s">
        <v>8399</v>
      </c>
      <c r="L2585" s="5">
        <v>27.561</v>
      </c>
      <c r="M2585">
        <v>2014</v>
      </c>
      <c r="N2585">
        <f t="shared" si="80"/>
        <v>1</v>
      </c>
      <c r="O2585" t="str">
        <f t="shared" si="81"/>
        <v>Tuesday</v>
      </c>
      <c r="P2585" s="14">
        <v>-0.7962200892716903</v>
      </c>
    </row>
    <row r="2586" spans="1:16" x14ac:dyDescent="0.35">
      <c r="A2586">
        <v>2585</v>
      </c>
      <c r="B2586" t="s">
        <v>5056</v>
      </c>
      <c r="C2586" t="s">
        <v>44</v>
      </c>
      <c r="D2586" t="s">
        <v>5799</v>
      </c>
      <c r="E2586" s="3">
        <v>41947</v>
      </c>
      <c r="F2586" t="s">
        <v>5803</v>
      </c>
      <c r="G2586" t="s">
        <v>41</v>
      </c>
      <c r="H2586" s="3">
        <v>41952</v>
      </c>
      <c r="I2586" s="3">
        <v>41955</v>
      </c>
      <c r="J2586">
        <v>8</v>
      </c>
      <c r="K2586" t="s">
        <v>8399</v>
      </c>
      <c r="L2586" s="5">
        <v>40.765999999999998</v>
      </c>
      <c r="M2586">
        <v>2014</v>
      </c>
      <c r="N2586">
        <f t="shared" si="80"/>
        <v>3</v>
      </c>
      <c r="O2586" t="str">
        <f t="shared" si="81"/>
        <v>Tuesday</v>
      </c>
      <c r="P2586" s="14">
        <v>-0.48381985727504345</v>
      </c>
    </row>
    <row r="2587" spans="1:16" x14ac:dyDescent="0.35">
      <c r="A2587">
        <v>2586</v>
      </c>
      <c r="B2587" t="s">
        <v>5056</v>
      </c>
      <c r="C2587" t="s">
        <v>44</v>
      </c>
      <c r="D2587" t="s">
        <v>5799</v>
      </c>
      <c r="E2587" s="3">
        <v>41947</v>
      </c>
      <c r="F2587" t="s">
        <v>3580</v>
      </c>
      <c r="G2587" t="s">
        <v>41</v>
      </c>
      <c r="H2587" s="3">
        <v>41952</v>
      </c>
      <c r="I2587" s="3">
        <v>41952</v>
      </c>
      <c r="J2587">
        <v>5</v>
      </c>
      <c r="K2587" t="s">
        <v>8400</v>
      </c>
      <c r="L2587" s="5">
        <v>6.4779999999999998</v>
      </c>
      <c r="M2587">
        <v>2014</v>
      </c>
      <c r="N2587">
        <f t="shared" si="80"/>
        <v>0</v>
      </c>
      <c r="O2587" t="str">
        <f t="shared" si="81"/>
        <v>Tuesday</v>
      </c>
      <c r="P2587" s="14">
        <v>8.5983966899405226E-2</v>
      </c>
    </row>
    <row r="2588" spans="1:16" x14ac:dyDescent="0.35">
      <c r="A2588">
        <v>2587</v>
      </c>
      <c r="B2588" t="s">
        <v>1865</v>
      </c>
      <c r="C2588" t="s">
        <v>44</v>
      </c>
      <c r="D2588" t="s">
        <v>5804</v>
      </c>
      <c r="E2588" s="3">
        <v>41998</v>
      </c>
      <c r="F2588" t="s">
        <v>4554</v>
      </c>
      <c r="G2588" t="s">
        <v>41</v>
      </c>
      <c r="H2588" s="3">
        <v>42003</v>
      </c>
      <c r="I2588" s="3">
        <v>42003</v>
      </c>
      <c r="J2588">
        <v>5</v>
      </c>
      <c r="K2588" t="s">
        <v>8400</v>
      </c>
      <c r="L2588" s="5">
        <v>2.2450000000000001</v>
      </c>
      <c r="M2588">
        <v>2014</v>
      </c>
      <c r="N2588">
        <f t="shared" si="80"/>
        <v>0</v>
      </c>
      <c r="O2588" t="str">
        <f t="shared" si="81"/>
        <v>Thursday</v>
      </c>
      <c r="P2588" s="14">
        <v>-0.21330940218141653</v>
      </c>
    </row>
    <row r="2589" spans="1:16" x14ac:dyDescent="0.35">
      <c r="A2589">
        <v>2588</v>
      </c>
      <c r="B2589" t="s">
        <v>1132</v>
      </c>
      <c r="C2589" t="s">
        <v>84</v>
      </c>
      <c r="D2589" t="s">
        <v>5805</v>
      </c>
      <c r="E2589" s="3">
        <v>41073</v>
      </c>
      <c r="F2589" t="s">
        <v>2413</v>
      </c>
      <c r="G2589" t="s">
        <v>41</v>
      </c>
      <c r="H2589" s="3">
        <v>41078</v>
      </c>
      <c r="I2589" s="3">
        <v>41078</v>
      </c>
      <c r="J2589">
        <v>5</v>
      </c>
      <c r="K2589" t="s">
        <v>8400</v>
      </c>
      <c r="L2589" s="5">
        <v>16.587</v>
      </c>
      <c r="M2589">
        <v>2012</v>
      </c>
      <c r="N2589">
        <f t="shared" si="80"/>
        <v>0</v>
      </c>
      <c r="O2589" t="str">
        <f t="shared" si="81"/>
        <v>Wednesday</v>
      </c>
      <c r="P2589" s="14">
        <v>0.4400752342367944</v>
      </c>
    </row>
    <row r="2590" spans="1:16" x14ac:dyDescent="0.35">
      <c r="A2590">
        <v>2589</v>
      </c>
      <c r="B2590" t="s">
        <v>5807</v>
      </c>
      <c r="C2590" t="s">
        <v>199</v>
      </c>
      <c r="D2590" t="s">
        <v>5808</v>
      </c>
      <c r="E2590" s="3">
        <v>40746</v>
      </c>
      <c r="F2590" t="s">
        <v>431</v>
      </c>
      <c r="G2590" t="s">
        <v>41</v>
      </c>
      <c r="H2590" s="3">
        <v>40751</v>
      </c>
      <c r="I2590" s="3">
        <v>40751</v>
      </c>
      <c r="J2590">
        <v>5</v>
      </c>
      <c r="K2590" t="s">
        <v>8400</v>
      </c>
      <c r="L2590" s="5">
        <v>0.94199999999999995</v>
      </c>
      <c r="M2590">
        <v>2011</v>
      </c>
      <c r="N2590">
        <f t="shared" si="80"/>
        <v>0</v>
      </c>
      <c r="O2590" t="str">
        <f t="shared" si="81"/>
        <v>Friday</v>
      </c>
      <c r="P2590" s="14">
        <v>-0.52082557186498768</v>
      </c>
    </row>
    <row r="2591" spans="1:16" x14ac:dyDescent="0.35">
      <c r="A2591">
        <v>2590</v>
      </c>
      <c r="B2591" t="s">
        <v>5807</v>
      </c>
      <c r="C2591" t="s">
        <v>199</v>
      </c>
      <c r="D2591" t="s">
        <v>5808</v>
      </c>
      <c r="E2591" s="3">
        <v>40746</v>
      </c>
      <c r="F2591" t="s">
        <v>3552</v>
      </c>
      <c r="G2591" t="s">
        <v>41</v>
      </c>
      <c r="H2591" s="3">
        <v>40751</v>
      </c>
      <c r="I2591" s="3">
        <v>40751</v>
      </c>
      <c r="J2591">
        <v>5</v>
      </c>
      <c r="K2591" t="s">
        <v>8400</v>
      </c>
      <c r="L2591" s="5">
        <v>0.35599999999999998</v>
      </c>
      <c r="M2591">
        <v>2011</v>
      </c>
      <c r="N2591">
        <f t="shared" si="80"/>
        <v>0</v>
      </c>
      <c r="O2591" t="str">
        <f t="shared" si="81"/>
        <v>Friday</v>
      </c>
      <c r="P2591" s="14">
        <v>-0.11865882865229699</v>
      </c>
    </row>
    <row r="2592" spans="1:16" x14ac:dyDescent="0.35">
      <c r="A2592">
        <v>2591</v>
      </c>
      <c r="B2592" t="s">
        <v>5807</v>
      </c>
      <c r="C2592" t="s">
        <v>199</v>
      </c>
      <c r="D2592" t="s">
        <v>5808</v>
      </c>
      <c r="E2592" s="3">
        <v>40746</v>
      </c>
      <c r="F2592" t="s">
        <v>5810</v>
      </c>
      <c r="G2592" t="s">
        <v>41</v>
      </c>
      <c r="H2592" s="3">
        <v>40751</v>
      </c>
      <c r="I2592" s="3">
        <v>40751</v>
      </c>
      <c r="J2592">
        <v>5</v>
      </c>
      <c r="K2592" t="s">
        <v>8400</v>
      </c>
      <c r="L2592" s="5">
        <v>2.3039999999999998</v>
      </c>
      <c r="M2592">
        <v>2011</v>
      </c>
      <c r="N2592">
        <f t="shared" si="80"/>
        <v>0</v>
      </c>
      <c r="O2592" t="str">
        <f t="shared" si="81"/>
        <v>Friday</v>
      </c>
      <c r="P2592" s="14">
        <v>-0.88855455844440534</v>
      </c>
    </row>
    <row r="2593" spans="1:16" x14ac:dyDescent="0.35">
      <c r="A2593">
        <v>2592</v>
      </c>
      <c r="B2593" t="s">
        <v>5807</v>
      </c>
      <c r="C2593" t="s">
        <v>199</v>
      </c>
      <c r="D2593" t="s">
        <v>5808</v>
      </c>
      <c r="E2593" s="3">
        <v>40746</v>
      </c>
      <c r="F2593" t="s">
        <v>1410</v>
      </c>
      <c r="G2593" t="s">
        <v>41</v>
      </c>
      <c r="H2593" s="3">
        <v>40751</v>
      </c>
      <c r="I2593" s="3">
        <v>40754</v>
      </c>
      <c r="J2593">
        <v>8</v>
      </c>
      <c r="K2593" t="s">
        <v>8399</v>
      </c>
      <c r="L2593" s="5">
        <v>6.6029999999999998</v>
      </c>
      <c r="M2593">
        <v>2011</v>
      </c>
      <c r="N2593">
        <f t="shared" si="80"/>
        <v>3</v>
      </c>
      <c r="O2593" t="str">
        <f t="shared" si="81"/>
        <v>Friday</v>
      </c>
      <c r="P2593" s="14">
        <v>0</v>
      </c>
    </row>
    <row r="2594" spans="1:16" x14ac:dyDescent="0.35">
      <c r="A2594">
        <v>2593</v>
      </c>
      <c r="B2594" t="s">
        <v>5807</v>
      </c>
      <c r="C2594" t="s">
        <v>199</v>
      </c>
      <c r="D2594" t="s">
        <v>5808</v>
      </c>
      <c r="E2594" s="3">
        <v>40746</v>
      </c>
      <c r="F2594" t="s">
        <v>1093</v>
      </c>
      <c r="G2594" t="s">
        <v>41</v>
      </c>
      <c r="H2594" s="3">
        <v>40751</v>
      </c>
      <c r="I2594" s="3">
        <v>40751</v>
      </c>
      <c r="J2594">
        <v>5</v>
      </c>
      <c r="K2594" t="s">
        <v>8400</v>
      </c>
      <c r="L2594" s="5">
        <v>0.42599999999999999</v>
      </c>
      <c r="M2594">
        <v>2011</v>
      </c>
      <c r="N2594">
        <f t="shared" si="80"/>
        <v>0</v>
      </c>
      <c r="O2594" t="str">
        <f t="shared" si="81"/>
        <v>Friday</v>
      </c>
      <c r="P2594" s="14">
        <v>-0.11753494282083865</v>
      </c>
    </row>
    <row r="2595" spans="1:16" x14ac:dyDescent="0.35">
      <c r="A2595">
        <v>2594</v>
      </c>
      <c r="B2595" t="s">
        <v>3861</v>
      </c>
      <c r="C2595" t="s">
        <v>44</v>
      </c>
      <c r="D2595" t="s">
        <v>5813</v>
      </c>
      <c r="E2595" s="3">
        <v>40556</v>
      </c>
      <c r="F2595" t="s">
        <v>867</v>
      </c>
      <c r="G2595" t="s">
        <v>41</v>
      </c>
      <c r="H2595" s="3">
        <v>40561</v>
      </c>
      <c r="I2595" s="3">
        <v>40561</v>
      </c>
      <c r="J2595">
        <v>5</v>
      </c>
      <c r="K2595" t="s">
        <v>8400</v>
      </c>
      <c r="L2595" s="5">
        <v>2.2000000000000002</v>
      </c>
      <c r="M2595">
        <v>2011</v>
      </c>
      <c r="N2595">
        <f t="shared" si="80"/>
        <v>0</v>
      </c>
      <c r="O2595" t="str">
        <f t="shared" si="81"/>
        <v>Thursday</v>
      </c>
      <c r="P2595" s="14">
        <v>-0.27397260273972612</v>
      </c>
    </row>
    <row r="2596" spans="1:16" x14ac:dyDescent="0.35">
      <c r="A2596">
        <v>2595</v>
      </c>
      <c r="B2596" t="s">
        <v>4694</v>
      </c>
      <c r="C2596" t="s">
        <v>44</v>
      </c>
      <c r="D2596" t="s">
        <v>5815</v>
      </c>
      <c r="E2596" s="3">
        <v>41630</v>
      </c>
      <c r="F2596" t="s">
        <v>1160</v>
      </c>
      <c r="G2596" t="s">
        <v>41</v>
      </c>
      <c r="H2596" s="3">
        <v>41635</v>
      </c>
      <c r="I2596" s="3">
        <v>41635</v>
      </c>
      <c r="J2596">
        <v>5</v>
      </c>
      <c r="K2596" t="s">
        <v>8400</v>
      </c>
      <c r="L2596" s="5">
        <v>49.753</v>
      </c>
      <c r="M2596">
        <v>2013</v>
      </c>
      <c r="N2596">
        <f t="shared" si="80"/>
        <v>0</v>
      </c>
      <c r="O2596" t="str">
        <f t="shared" si="81"/>
        <v>Sunday</v>
      </c>
      <c r="P2596" s="14">
        <v>3.9910112359550567E-2</v>
      </c>
    </row>
    <row r="2597" spans="1:16" x14ac:dyDescent="0.35">
      <c r="A2597">
        <v>2596</v>
      </c>
      <c r="B2597" t="s">
        <v>528</v>
      </c>
      <c r="C2597" t="s">
        <v>84</v>
      </c>
      <c r="D2597" t="s">
        <v>5816</v>
      </c>
      <c r="E2597" s="3">
        <v>41973</v>
      </c>
      <c r="F2597" t="s">
        <v>4755</v>
      </c>
      <c r="G2597" t="s">
        <v>139</v>
      </c>
      <c r="H2597" s="3">
        <v>41976</v>
      </c>
      <c r="I2597" s="3">
        <v>41977</v>
      </c>
      <c r="J2597">
        <v>4</v>
      </c>
      <c r="K2597" t="s">
        <v>8399</v>
      </c>
      <c r="L2597" s="5">
        <v>8.0790000000000006</v>
      </c>
      <c r="M2597">
        <v>2014</v>
      </c>
      <c r="N2597">
        <f t="shared" si="80"/>
        <v>1</v>
      </c>
      <c r="O2597" t="str">
        <f t="shared" si="81"/>
        <v>Sunday</v>
      </c>
      <c r="P2597" s="14">
        <v>0.23052631578947369</v>
      </c>
    </row>
    <row r="2598" spans="1:16" x14ac:dyDescent="0.35">
      <c r="A2598">
        <v>2597</v>
      </c>
      <c r="B2598" t="s">
        <v>5818</v>
      </c>
      <c r="C2598" t="s">
        <v>84</v>
      </c>
      <c r="D2598" t="s">
        <v>5819</v>
      </c>
      <c r="E2598" s="3">
        <v>41905</v>
      </c>
      <c r="F2598" t="s">
        <v>2957</v>
      </c>
      <c r="G2598" t="s">
        <v>41</v>
      </c>
      <c r="H2598" s="3">
        <v>41910</v>
      </c>
      <c r="I2598" s="3">
        <v>41911</v>
      </c>
      <c r="J2598">
        <v>6</v>
      </c>
      <c r="K2598" t="s">
        <v>8399</v>
      </c>
      <c r="L2598" s="5">
        <v>35.840000000000003</v>
      </c>
      <c r="M2598">
        <v>2014</v>
      </c>
      <c r="N2598">
        <f t="shared" si="80"/>
        <v>1</v>
      </c>
      <c r="O2598" t="str">
        <f t="shared" si="81"/>
        <v>Tuesday</v>
      </c>
      <c r="P2598" s="14">
        <v>-0.4617680705559235</v>
      </c>
    </row>
    <row r="2599" spans="1:16" x14ac:dyDescent="0.35">
      <c r="A2599">
        <v>2598</v>
      </c>
      <c r="B2599" t="s">
        <v>5818</v>
      </c>
      <c r="C2599" t="s">
        <v>84</v>
      </c>
      <c r="D2599" t="s">
        <v>5819</v>
      </c>
      <c r="E2599" s="3">
        <v>41905</v>
      </c>
      <c r="F2599" t="s">
        <v>5821</v>
      </c>
      <c r="G2599" t="s">
        <v>41</v>
      </c>
      <c r="H2599" s="3">
        <v>41910</v>
      </c>
      <c r="I2599" s="3">
        <v>41910</v>
      </c>
      <c r="J2599">
        <v>5</v>
      </c>
      <c r="K2599" t="s">
        <v>8400</v>
      </c>
      <c r="L2599" s="5">
        <v>1.038</v>
      </c>
      <c r="M2599">
        <v>2014</v>
      </c>
      <c r="N2599">
        <f t="shared" si="80"/>
        <v>0</v>
      </c>
      <c r="O2599" t="str">
        <f t="shared" si="81"/>
        <v>Tuesday</v>
      </c>
      <c r="P2599" s="14">
        <v>-0.3386523070842799</v>
      </c>
    </row>
    <row r="2600" spans="1:16" x14ac:dyDescent="0.35">
      <c r="A2600">
        <v>2599</v>
      </c>
      <c r="B2600" t="s">
        <v>5818</v>
      </c>
      <c r="C2600" t="s">
        <v>84</v>
      </c>
      <c r="D2600" t="s">
        <v>5819</v>
      </c>
      <c r="E2600" s="3">
        <v>41905</v>
      </c>
      <c r="F2600" t="s">
        <v>164</v>
      </c>
      <c r="G2600" t="s">
        <v>41</v>
      </c>
      <c r="H2600" s="3">
        <v>41910</v>
      </c>
      <c r="I2600" s="3">
        <v>41910</v>
      </c>
      <c r="J2600">
        <v>5</v>
      </c>
      <c r="K2600" t="s">
        <v>8400</v>
      </c>
      <c r="L2600" s="5">
        <v>11.346</v>
      </c>
      <c r="M2600">
        <v>2014</v>
      </c>
      <c r="N2600">
        <f t="shared" si="80"/>
        <v>0</v>
      </c>
      <c r="O2600" t="str">
        <f t="shared" si="81"/>
        <v>Tuesday</v>
      </c>
      <c r="P2600" s="14">
        <v>5.1020408163265307E-2</v>
      </c>
    </row>
    <row r="2601" spans="1:16" x14ac:dyDescent="0.35">
      <c r="A2601">
        <v>2600</v>
      </c>
      <c r="B2601" t="s">
        <v>5818</v>
      </c>
      <c r="C2601" t="s">
        <v>84</v>
      </c>
      <c r="D2601" t="s">
        <v>5819</v>
      </c>
      <c r="E2601" s="3">
        <v>41905</v>
      </c>
      <c r="F2601" t="s">
        <v>1540</v>
      </c>
      <c r="G2601" t="s">
        <v>41</v>
      </c>
      <c r="H2601" s="3">
        <v>41910</v>
      </c>
      <c r="I2601" s="3">
        <v>41910</v>
      </c>
      <c r="J2601">
        <v>5</v>
      </c>
      <c r="K2601" t="s">
        <v>8400</v>
      </c>
      <c r="L2601" s="5">
        <v>4.8289999999999997</v>
      </c>
      <c r="M2601">
        <v>2014</v>
      </c>
      <c r="N2601">
        <f t="shared" si="80"/>
        <v>0</v>
      </c>
      <c r="O2601" t="str">
        <f t="shared" si="81"/>
        <v>Tuesday</v>
      </c>
      <c r="P2601" s="14">
        <v>-0.39296572353258463</v>
      </c>
    </row>
    <row r="2602" spans="1:16" x14ac:dyDescent="0.35">
      <c r="A2602">
        <v>2601</v>
      </c>
      <c r="B2602" t="s">
        <v>5818</v>
      </c>
      <c r="C2602" t="s">
        <v>84</v>
      </c>
      <c r="D2602" t="s">
        <v>5819</v>
      </c>
      <c r="E2602" s="3">
        <v>41905</v>
      </c>
      <c r="F2602" t="s">
        <v>5114</v>
      </c>
      <c r="G2602" t="s">
        <v>41</v>
      </c>
      <c r="H2602" s="3">
        <v>41910</v>
      </c>
      <c r="I2602" s="3">
        <v>41910</v>
      </c>
      <c r="J2602">
        <v>5</v>
      </c>
      <c r="K2602" t="s">
        <v>8400</v>
      </c>
      <c r="L2602" s="5">
        <v>20.07</v>
      </c>
      <c r="M2602">
        <v>2014</v>
      </c>
      <c r="N2602">
        <f t="shared" si="80"/>
        <v>0</v>
      </c>
      <c r="O2602" t="str">
        <f t="shared" si="81"/>
        <v>Tuesday</v>
      </c>
      <c r="P2602" s="14">
        <v>-4.9122954967110818E-2</v>
      </c>
    </row>
    <row r="2603" spans="1:16" x14ac:dyDescent="0.35">
      <c r="A2603">
        <v>2602</v>
      </c>
      <c r="B2603" t="s">
        <v>5818</v>
      </c>
      <c r="C2603" t="s">
        <v>84</v>
      </c>
      <c r="D2603" t="s">
        <v>5819</v>
      </c>
      <c r="E2603" s="3">
        <v>41905</v>
      </c>
      <c r="F2603" t="s">
        <v>5726</v>
      </c>
      <c r="G2603" t="s">
        <v>41</v>
      </c>
      <c r="H2603" s="3">
        <v>41910</v>
      </c>
      <c r="I2603" s="3">
        <v>41910</v>
      </c>
      <c r="J2603">
        <v>5</v>
      </c>
      <c r="K2603" t="s">
        <v>8400</v>
      </c>
      <c r="L2603" s="5">
        <v>21.495000000000001</v>
      </c>
      <c r="M2603">
        <v>2014</v>
      </c>
      <c r="N2603">
        <f t="shared" si="80"/>
        <v>0</v>
      </c>
      <c r="O2603" t="str">
        <f t="shared" si="81"/>
        <v>Tuesday</v>
      </c>
      <c r="P2603" s="14">
        <v>-0.49405564136112773</v>
      </c>
    </row>
    <row r="2604" spans="1:16" x14ac:dyDescent="0.35">
      <c r="A2604">
        <v>2603</v>
      </c>
      <c r="B2604" t="s">
        <v>5823</v>
      </c>
      <c r="C2604" t="s">
        <v>30</v>
      </c>
      <c r="D2604" t="s">
        <v>5824</v>
      </c>
      <c r="E2604" s="3">
        <v>41610</v>
      </c>
      <c r="F2604" t="s">
        <v>699</v>
      </c>
      <c r="G2604" t="s">
        <v>41</v>
      </c>
      <c r="H2604" s="3">
        <v>41615</v>
      </c>
      <c r="I2604" s="3">
        <v>41615</v>
      </c>
      <c r="J2604">
        <v>5</v>
      </c>
      <c r="K2604" t="s">
        <v>8400</v>
      </c>
      <c r="L2604" s="5">
        <v>0.40200000000000002</v>
      </c>
      <c r="M2604">
        <v>2013</v>
      </c>
      <c r="N2604">
        <f t="shared" si="80"/>
        <v>0</v>
      </c>
      <c r="O2604" t="str">
        <f t="shared" si="81"/>
        <v>Monday</v>
      </c>
      <c r="P2604" s="14">
        <v>-0.34864280094413858</v>
      </c>
    </row>
    <row r="2605" spans="1:16" x14ac:dyDescent="0.35">
      <c r="A2605">
        <v>2604</v>
      </c>
      <c r="B2605" t="s">
        <v>5823</v>
      </c>
      <c r="C2605" t="s">
        <v>30</v>
      </c>
      <c r="D2605" t="s">
        <v>5824</v>
      </c>
      <c r="E2605" s="3">
        <v>41610</v>
      </c>
      <c r="F2605" t="s">
        <v>5826</v>
      </c>
      <c r="G2605" t="s">
        <v>41</v>
      </c>
      <c r="H2605" s="3">
        <v>41615</v>
      </c>
      <c r="I2605" s="3">
        <v>41616</v>
      </c>
      <c r="J2605">
        <v>6</v>
      </c>
      <c r="K2605" t="s">
        <v>8399</v>
      </c>
      <c r="L2605" s="5">
        <v>2.673</v>
      </c>
      <c r="M2605">
        <v>2013</v>
      </c>
      <c r="N2605">
        <f t="shared" si="80"/>
        <v>1</v>
      </c>
      <c r="O2605" t="str">
        <f t="shared" si="81"/>
        <v>Monday</v>
      </c>
      <c r="P2605" s="14">
        <v>-9.7078046905036533E-2</v>
      </c>
    </row>
    <row r="2606" spans="1:16" x14ac:dyDescent="0.35">
      <c r="A2606">
        <v>2605</v>
      </c>
      <c r="B2606" t="s">
        <v>5828</v>
      </c>
      <c r="C2606" t="s">
        <v>199</v>
      </c>
      <c r="D2606" t="s">
        <v>5829</v>
      </c>
      <c r="E2606" s="3">
        <v>41165</v>
      </c>
      <c r="F2606" t="s">
        <v>5831</v>
      </c>
      <c r="G2606" t="s">
        <v>41</v>
      </c>
      <c r="H2606" s="3">
        <v>41170</v>
      </c>
      <c r="I2606" s="3">
        <v>41170</v>
      </c>
      <c r="J2606">
        <v>5</v>
      </c>
      <c r="K2606" t="s">
        <v>8400</v>
      </c>
      <c r="L2606" s="5">
        <v>1.736</v>
      </c>
      <c r="M2606">
        <v>2012</v>
      </c>
      <c r="N2606">
        <f t="shared" si="80"/>
        <v>0</v>
      </c>
      <c r="O2606" t="str">
        <f t="shared" si="81"/>
        <v>Thursday</v>
      </c>
      <c r="P2606" s="14">
        <v>0.43529411764705883</v>
      </c>
    </row>
    <row r="2607" spans="1:16" x14ac:dyDescent="0.35">
      <c r="A2607">
        <v>2606</v>
      </c>
      <c r="B2607" t="s">
        <v>3483</v>
      </c>
      <c r="C2607" t="s">
        <v>84</v>
      </c>
      <c r="D2607" t="s">
        <v>5832</v>
      </c>
      <c r="E2607" s="3">
        <v>41250</v>
      </c>
      <c r="F2607" t="s">
        <v>4390</v>
      </c>
      <c r="G2607" t="s">
        <v>41</v>
      </c>
      <c r="H2607" s="3">
        <v>41255</v>
      </c>
      <c r="I2607" s="3">
        <v>41255</v>
      </c>
      <c r="J2607">
        <v>5</v>
      </c>
      <c r="K2607" t="s">
        <v>8400</v>
      </c>
      <c r="L2607" s="5">
        <v>2.835</v>
      </c>
      <c r="M2607">
        <v>2012</v>
      </c>
      <c r="N2607">
        <f t="shared" si="80"/>
        <v>0</v>
      </c>
      <c r="O2607" t="str">
        <f t="shared" si="81"/>
        <v>Friday</v>
      </c>
      <c r="P2607" s="14">
        <v>0.21842105263157896</v>
      </c>
    </row>
    <row r="2608" spans="1:16" x14ac:dyDescent="0.35">
      <c r="A2608">
        <v>2607</v>
      </c>
      <c r="B2608" t="s">
        <v>3483</v>
      </c>
      <c r="C2608" t="s">
        <v>84</v>
      </c>
      <c r="D2608" t="s">
        <v>5832</v>
      </c>
      <c r="E2608" s="3">
        <v>41250</v>
      </c>
      <c r="F2608" t="s">
        <v>2334</v>
      </c>
      <c r="G2608" t="s">
        <v>41</v>
      </c>
      <c r="H2608" s="3">
        <v>41255</v>
      </c>
      <c r="I2608" s="3">
        <v>41255</v>
      </c>
      <c r="J2608">
        <v>5</v>
      </c>
      <c r="K2608" t="s">
        <v>8400</v>
      </c>
      <c r="L2608" s="5">
        <v>0.76</v>
      </c>
      <c r="M2608">
        <v>2012</v>
      </c>
      <c r="N2608">
        <f t="shared" si="80"/>
        <v>0</v>
      </c>
      <c r="O2608" t="str">
        <f t="shared" si="81"/>
        <v>Friday</v>
      </c>
      <c r="P2608" s="14">
        <v>0.23454545454545456</v>
      </c>
    </row>
    <row r="2609" spans="1:16" x14ac:dyDescent="0.35">
      <c r="A2609">
        <v>2608</v>
      </c>
      <c r="B2609" t="s">
        <v>3735</v>
      </c>
      <c r="C2609" t="s">
        <v>84</v>
      </c>
      <c r="D2609" t="s">
        <v>5833</v>
      </c>
      <c r="E2609" s="3">
        <v>41655</v>
      </c>
      <c r="F2609" t="s">
        <v>2162</v>
      </c>
      <c r="G2609" t="s">
        <v>41</v>
      </c>
      <c r="H2609" s="3">
        <v>41660</v>
      </c>
      <c r="I2609" s="3">
        <v>41662</v>
      </c>
      <c r="J2609">
        <v>7</v>
      </c>
      <c r="K2609" t="s">
        <v>8399</v>
      </c>
      <c r="L2609" s="5">
        <v>43.46</v>
      </c>
      <c r="M2609">
        <v>2014</v>
      </c>
      <c r="N2609">
        <f t="shared" si="80"/>
        <v>2</v>
      </c>
      <c r="O2609" t="str">
        <f t="shared" si="81"/>
        <v>Thursday</v>
      </c>
      <c r="P2609" s="14">
        <v>0.27008514664143807</v>
      </c>
    </row>
    <row r="2610" spans="1:16" x14ac:dyDescent="0.35">
      <c r="A2610">
        <v>2609</v>
      </c>
      <c r="B2610" t="s">
        <v>3735</v>
      </c>
      <c r="C2610" t="s">
        <v>84</v>
      </c>
      <c r="D2610" t="s">
        <v>5833</v>
      </c>
      <c r="E2610" s="3">
        <v>41655</v>
      </c>
      <c r="F2610" t="s">
        <v>2622</v>
      </c>
      <c r="G2610" t="s">
        <v>41</v>
      </c>
      <c r="H2610" s="3">
        <v>41660</v>
      </c>
      <c r="I2610" s="3">
        <v>41660</v>
      </c>
      <c r="J2610">
        <v>5</v>
      </c>
      <c r="K2610" t="s">
        <v>8400</v>
      </c>
      <c r="L2610" s="5">
        <v>12.337</v>
      </c>
      <c r="M2610">
        <v>2014</v>
      </c>
      <c r="N2610">
        <f t="shared" si="80"/>
        <v>0</v>
      </c>
      <c r="O2610" t="str">
        <f t="shared" si="81"/>
        <v>Thursday</v>
      </c>
      <c r="P2610" s="14">
        <v>0.10013793103448275</v>
      </c>
    </row>
    <row r="2611" spans="1:16" x14ac:dyDescent="0.35">
      <c r="A2611">
        <v>2610</v>
      </c>
      <c r="B2611" t="s">
        <v>3735</v>
      </c>
      <c r="C2611" t="s">
        <v>84</v>
      </c>
      <c r="D2611" t="s">
        <v>5833</v>
      </c>
      <c r="E2611" s="3">
        <v>41655</v>
      </c>
      <c r="F2611" t="s">
        <v>5835</v>
      </c>
      <c r="G2611" t="s">
        <v>41</v>
      </c>
      <c r="H2611" s="3">
        <v>41660</v>
      </c>
      <c r="I2611" s="3">
        <v>41660</v>
      </c>
      <c r="J2611">
        <v>5</v>
      </c>
      <c r="K2611" t="s">
        <v>8400</v>
      </c>
      <c r="L2611" s="5">
        <v>5.3819999999999997</v>
      </c>
      <c r="M2611">
        <v>2014</v>
      </c>
      <c r="N2611">
        <f t="shared" si="80"/>
        <v>0</v>
      </c>
      <c r="O2611" t="str">
        <f t="shared" si="81"/>
        <v>Thursday</v>
      </c>
      <c r="P2611" s="14">
        <v>0.19875000000000001</v>
      </c>
    </row>
    <row r="2612" spans="1:16" x14ac:dyDescent="0.35">
      <c r="A2612">
        <v>2611</v>
      </c>
      <c r="B2612" t="s">
        <v>5280</v>
      </c>
      <c r="C2612" t="s">
        <v>44</v>
      </c>
      <c r="D2612" t="s">
        <v>5837</v>
      </c>
      <c r="E2612" s="3">
        <v>41257</v>
      </c>
      <c r="F2612" t="s">
        <v>4970</v>
      </c>
      <c r="G2612" t="s">
        <v>41</v>
      </c>
      <c r="H2612" s="3">
        <v>41262</v>
      </c>
      <c r="I2612" s="3">
        <v>41262</v>
      </c>
      <c r="J2612">
        <v>5</v>
      </c>
      <c r="K2612" t="s">
        <v>8400</v>
      </c>
      <c r="L2612" s="5">
        <v>14.94</v>
      </c>
      <c r="M2612">
        <v>2012</v>
      </c>
      <c r="N2612">
        <f t="shared" si="80"/>
        <v>0</v>
      </c>
      <c r="O2612" t="str">
        <f t="shared" si="81"/>
        <v>Friday</v>
      </c>
      <c r="P2612" s="14">
        <v>-0.46156551768241988</v>
      </c>
    </row>
    <row r="2613" spans="1:16" x14ac:dyDescent="0.35">
      <c r="A2613">
        <v>2612</v>
      </c>
      <c r="B2613" t="s">
        <v>1177</v>
      </c>
      <c r="C2613" t="s">
        <v>44</v>
      </c>
      <c r="D2613" t="s">
        <v>5838</v>
      </c>
      <c r="E2613" s="3">
        <v>40565</v>
      </c>
      <c r="F2613" t="s">
        <v>3380</v>
      </c>
      <c r="G2613" t="s">
        <v>41</v>
      </c>
      <c r="H2613" s="3">
        <v>40570</v>
      </c>
      <c r="I2613" s="3">
        <v>40570</v>
      </c>
      <c r="J2613">
        <v>5</v>
      </c>
      <c r="K2613" t="s">
        <v>8400</v>
      </c>
      <c r="L2613" s="5">
        <v>10.231</v>
      </c>
      <c r="M2613">
        <v>2011</v>
      </c>
      <c r="N2613">
        <f t="shared" si="80"/>
        <v>0</v>
      </c>
      <c r="O2613" t="str">
        <f t="shared" si="81"/>
        <v>Saturday</v>
      </c>
      <c r="P2613" s="14">
        <v>0</v>
      </c>
    </row>
    <row r="2614" spans="1:16" x14ac:dyDescent="0.35">
      <c r="A2614">
        <v>2613</v>
      </c>
      <c r="B2614" t="s">
        <v>1177</v>
      </c>
      <c r="C2614" t="s">
        <v>44</v>
      </c>
      <c r="D2614" t="s">
        <v>5838</v>
      </c>
      <c r="E2614" s="3">
        <v>40565</v>
      </c>
      <c r="F2614" t="s">
        <v>2718</v>
      </c>
      <c r="G2614" t="s">
        <v>41</v>
      </c>
      <c r="H2614" s="3">
        <v>40570</v>
      </c>
      <c r="I2614" s="3">
        <v>40570</v>
      </c>
      <c r="J2614">
        <v>5</v>
      </c>
      <c r="K2614" t="s">
        <v>8400</v>
      </c>
      <c r="L2614" s="5">
        <v>9.0020000000000007</v>
      </c>
      <c r="M2614">
        <v>2011</v>
      </c>
      <c r="N2614">
        <f t="shared" si="80"/>
        <v>0</v>
      </c>
      <c r="O2614" t="str">
        <f t="shared" si="81"/>
        <v>Saturday</v>
      </c>
      <c r="P2614" s="14">
        <v>0.24954128440366971</v>
      </c>
    </row>
    <row r="2615" spans="1:16" x14ac:dyDescent="0.35">
      <c r="A2615">
        <v>2614</v>
      </c>
      <c r="B2615" t="s">
        <v>5162</v>
      </c>
      <c r="C2615" t="s">
        <v>84</v>
      </c>
      <c r="D2615" t="s">
        <v>5839</v>
      </c>
      <c r="E2615" s="3">
        <v>40891</v>
      </c>
      <c r="F2615" t="s">
        <v>5841</v>
      </c>
      <c r="G2615" t="s">
        <v>41</v>
      </c>
      <c r="H2615" s="3">
        <v>40896</v>
      </c>
      <c r="I2615" s="3">
        <v>40897</v>
      </c>
      <c r="J2615">
        <v>6</v>
      </c>
      <c r="K2615" t="s">
        <v>8399</v>
      </c>
      <c r="L2615" s="5">
        <v>2.0840000000000001</v>
      </c>
      <c r="M2615">
        <v>2011</v>
      </c>
      <c r="N2615">
        <f t="shared" si="80"/>
        <v>1</v>
      </c>
      <c r="O2615" t="str">
        <f t="shared" si="81"/>
        <v>Wednesday</v>
      </c>
      <c r="P2615" s="14">
        <v>-0.14108863330679919</v>
      </c>
    </row>
    <row r="2616" spans="1:16" x14ac:dyDescent="0.35">
      <c r="A2616">
        <v>2615</v>
      </c>
      <c r="B2616" t="s">
        <v>2941</v>
      </c>
      <c r="C2616" t="s">
        <v>44</v>
      </c>
      <c r="D2616" t="s">
        <v>5842</v>
      </c>
      <c r="E2616" s="3">
        <v>41919</v>
      </c>
      <c r="F2616" t="s">
        <v>1236</v>
      </c>
      <c r="G2616" t="s">
        <v>41</v>
      </c>
      <c r="H2616" s="3">
        <v>41924</v>
      </c>
      <c r="I2616" s="3">
        <v>41927</v>
      </c>
      <c r="J2616">
        <v>8</v>
      </c>
      <c r="K2616" t="s">
        <v>8399</v>
      </c>
      <c r="L2616" s="5">
        <v>23.827000000000002</v>
      </c>
      <c r="M2616">
        <v>2014</v>
      </c>
      <c r="N2616">
        <f t="shared" si="80"/>
        <v>3</v>
      </c>
      <c r="O2616" t="str">
        <f t="shared" si="81"/>
        <v>Tuesday</v>
      </c>
      <c r="P2616" s="14">
        <v>8.5860961974871336E-2</v>
      </c>
    </row>
    <row r="2617" spans="1:16" x14ac:dyDescent="0.35">
      <c r="A2617">
        <v>2616</v>
      </c>
      <c r="B2617" t="s">
        <v>2941</v>
      </c>
      <c r="C2617" t="s">
        <v>44</v>
      </c>
      <c r="D2617" t="s">
        <v>5842</v>
      </c>
      <c r="E2617" s="3">
        <v>41919</v>
      </c>
      <c r="F2617" t="s">
        <v>899</v>
      </c>
      <c r="G2617" t="s">
        <v>41</v>
      </c>
      <c r="H2617" s="3">
        <v>41924</v>
      </c>
      <c r="I2617" s="3">
        <v>41927</v>
      </c>
      <c r="J2617">
        <v>8</v>
      </c>
      <c r="K2617" t="s">
        <v>8399</v>
      </c>
      <c r="L2617" s="5">
        <v>2.125</v>
      </c>
      <c r="M2617">
        <v>2014</v>
      </c>
      <c r="N2617">
        <f t="shared" si="80"/>
        <v>3</v>
      </c>
      <c r="O2617" t="str">
        <f t="shared" si="81"/>
        <v>Tuesday</v>
      </c>
      <c r="P2617" s="14">
        <v>0.14010137989298788</v>
      </c>
    </row>
    <row r="2618" spans="1:16" x14ac:dyDescent="0.35">
      <c r="A2618">
        <v>2617</v>
      </c>
      <c r="B2618" t="s">
        <v>2017</v>
      </c>
      <c r="C2618" t="s">
        <v>44</v>
      </c>
      <c r="D2618" t="s">
        <v>5843</v>
      </c>
      <c r="E2618" s="3">
        <v>41536</v>
      </c>
      <c r="F2618" t="s">
        <v>4176</v>
      </c>
      <c r="G2618" t="s">
        <v>155</v>
      </c>
      <c r="H2618" s="3">
        <v>41538</v>
      </c>
      <c r="I2618" s="3">
        <v>41538</v>
      </c>
      <c r="J2618">
        <v>2</v>
      </c>
      <c r="K2618" t="s">
        <v>8400</v>
      </c>
      <c r="L2618" s="5">
        <v>70.259</v>
      </c>
      <c r="M2618">
        <v>2013</v>
      </c>
      <c r="N2618">
        <f t="shared" si="80"/>
        <v>0</v>
      </c>
      <c r="O2618" t="str">
        <f t="shared" si="81"/>
        <v>Thursday</v>
      </c>
      <c r="P2618" s="14">
        <v>0.18986784140969162</v>
      </c>
    </row>
    <row r="2619" spans="1:16" x14ac:dyDescent="0.35">
      <c r="A2619">
        <v>2618</v>
      </c>
      <c r="B2619" t="s">
        <v>2017</v>
      </c>
      <c r="C2619" t="s">
        <v>44</v>
      </c>
      <c r="D2619" t="s">
        <v>5843</v>
      </c>
      <c r="E2619" s="3">
        <v>41536</v>
      </c>
      <c r="F2619" t="s">
        <v>4390</v>
      </c>
      <c r="G2619" t="s">
        <v>155</v>
      </c>
      <c r="H2619" s="3">
        <v>41538</v>
      </c>
      <c r="I2619" s="3">
        <v>41541</v>
      </c>
      <c r="J2619">
        <v>5</v>
      </c>
      <c r="K2619" t="s">
        <v>8399</v>
      </c>
      <c r="L2619" s="5">
        <v>8.1720000000000006</v>
      </c>
      <c r="M2619">
        <v>2013</v>
      </c>
      <c r="N2619">
        <f t="shared" si="80"/>
        <v>3</v>
      </c>
      <c r="O2619" t="str">
        <f t="shared" si="81"/>
        <v>Thursday</v>
      </c>
      <c r="P2619" s="14">
        <v>0.22133333333333335</v>
      </c>
    </row>
    <row r="2620" spans="1:16" x14ac:dyDescent="0.35">
      <c r="A2620">
        <v>2619</v>
      </c>
      <c r="B2620" t="s">
        <v>2017</v>
      </c>
      <c r="C2620" t="s">
        <v>44</v>
      </c>
      <c r="D2620" t="s">
        <v>5843</v>
      </c>
      <c r="E2620" s="3">
        <v>41536</v>
      </c>
      <c r="F2620" t="s">
        <v>4432</v>
      </c>
      <c r="G2620" t="s">
        <v>155</v>
      </c>
      <c r="H2620" s="3">
        <v>41538</v>
      </c>
      <c r="I2620" s="3">
        <v>41538</v>
      </c>
      <c r="J2620">
        <v>2</v>
      </c>
      <c r="K2620" t="s">
        <v>8400</v>
      </c>
      <c r="L2620" s="5">
        <v>3.0049999999999999</v>
      </c>
      <c r="M2620">
        <v>2013</v>
      </c>
      <c r="N2620">
        <f t="shared" si="80"/>
        <v>0</v>
      </c>
      <c r="O2620" t="str">
        <f t="shared" si="81"/>
        <v>Thursday</v>
      </c>
      <c r="P2620" s="14">
        <v>0.44117647058823528</v>
      </c>
    </row>
    <row r="2621" spans="1:16" x14ac:dyDescent="0.35">
      <c r="A2621">
        <v>2620</v>
      </c>
      <c r="B2621" t="s">
        <v>2017</v>
      </c>
      <c r="C2621" t="s">
        <v>44</v>
      </c>
      <c r="D2621" t="s">
        <v>5843</v>
      </c>
      <c r="E2621" s="3">
        <v>41536</v>
      </c>
      <c r="F2621" t="s">
        <v>2443</v>
      </c>
      <c r="G2621" t="s">
        <v>155</v>
      </c>
      <c r="H2621" s="3">
        <v>41538</v>
      </c>
      <c r="I2621" s="3">
        <v>41538</v>
      </c>
      <c r="J2621">
        <v>2</v>
      </c>
      <c r="K2621" t="s">
        <v>8400</v>
      </c>
      <c r="L2621" s="5">
        <v>8.9550000000000001</v>
      </c>
      <c r="M2621">
        <v>2013</v>
      </c>
      <c r="N2621">
        <f t="shared" si="80"/>
        <v>0</v>
      </c>
      <c r="O2621" t="str">
        <f t="shared" si="81"/>
        <v>Thursday</v>
      </c>
      <c r="P2621" s="14">
        <v>4.9411764705882356E-2</v>
      </c>
    </row>
    <row r="2622" spans="1:16" x14ac:dyDescent="0.35">
      <c r="A2622">
        <v>2621</v>
      </c>
      <c r="B2622" t="s">
        <v>2686</v>
      </c>
      <c r="C2622" t="s">
        <v>84</v>
      </c>
      <c r="D2622" t="s">
        <v>5844</v>
      </c>
      <c r="E2622" s="3">
        <v>41012</v>
      </c>
      <c r="F2622" t="s">
        <v>5846</v>
      </c>
      <c r="G2622" t="s">
        <v>139</v>
      </c>
      <c r="H2622" s="3">
        <v>41015</v>
      </c>
      <c r="I2622" s="3">
        <v>41015</v>
      </c>
      <c r="J2622">
        <v>3</v>
      </c>
      <c r="K2622" t="s">
        <v>8400</v>
      </c>
      <c r="L2622" s="5">
        <v>67.200999999999993</v>
      </c>
      <c r="M2622">
        <v>2012</v>
      </c>
      <c r="N2622">
        <f t="shared" si="80"/>
        <v>0</v>
      </c>
      <c r="O2622" t="str">
        <f t="shared" si="81"/>
        <v>Friday</v>
      </c>
      <c r="P2622" s="14">
        <v>0.41995674116798848</v>
      </c>
    </row>
    <row r="2623" spans="1:16" x14ac:dyDescent="0.35">
      <c r="A2623">
        <v>2622</v>
      </c>
      <c r="B2623" t="s">
        <v>2686</v>
      </c>
      <c r="C2623" t="s">
        <v>84</v>
      </c>
      <c r="D2623" t="s">
        <v>5844</v>
      </c>
      <c r="E2623" s="3">
        <v>41012</v>
      </c>
      <c r="F2623" t="s">
        <v>3243</v>
      </c>
      <c r="G2623" t="s">
        <v>139</v>
      </c>
      <c r="H2623" s="3">
        <v>41015</v>
      </c>
      <c r="I2623" s="3">
        <v>41015</v>
      </c>
      <c r="J2623">
        <v>3</v>
      </c>
      <c r="K2623" t="s">
        <v>8400</v>
      </c>
      <c r="L2623" s="5">
        <v>1.3260000000000001</v>
      </c>
      <c r="M2623">
        <v>2012</v>
      </c>
      <c r="N2623">
        <f t="shared" si="80"/>
        <v>0</v>
      </c>
      <c r="O2623" t="str">
        <f t="shared" si="81"/>
        <v>Friday</v>
      </c>
      <c r="P2623" s="14">
        <v>0.14080000000000001</v>
      </c>
    </row>
    <row r="2624" spans="1:16" x14ac:dyDescent="0.35">
      <c r="A2624">
        <v>2623</v>
      </c>
      <c r="B2624" t="s">
        <v>2686</v>
      </c>
      <c r="C2624" t="s">
        <v>84</v>
      </c>
      <c r="D2624" t="s">
        <v>5844</v>
      </c>
      <c r="E2624" s="3">
        <v>41012</v>
      </c>
      <c r="F2624" t="s">
        <v>4476</v>
      </c>
      <c r="G2624" t="s">
        <v>139</v>
      </c>
      <c r="H2624" s="3">
        <v>41015</v>
      </c>
      <c r="I2624" s="3">
        <v>41015</v>
      </c>
      <c r="J2624">
        <v>3</v>
      </c>
      <c r="K2624" t="s">
        <v>8400</v>
      </c>
      <c r="L2624" s="5">
        <v>2.302</v>
      </c>
      <c r="M2624">
        <v>2012</v>
      </c>
      <c r="N2624">
        <f t="shared" si="80"/>
        <v>0</v>
      </c>
      <c r="O2624" t="str">
        <f t="shared" si="81"/>
        <v>Friday</v>
      </c>
      <c r="P2624" s="14">
        <v>0.3236842105263158</v>
      </c>
    </row>
    <row r="2625" spans="1:16" x14ac:dyDescent="0.35">
      <c r="A2625">
        <v>2624</v>
      </c>
      <c r="B2625" t="s">
        <v>940</v>
      </c>
      <c r="C2625" t="s">
        <v>199</v>
      </c>
      <c r="D2625" t="s">
        <v>5847</v>
      </c>
      <c r="E2625" s="3">
        <v>41509</v>
      </c>
      <c r="F2625" t="s">
        <v>888</v>
      </c>
      <c r="G2625" t="s">
        <v>41</v>
      </c>
      <c r="H2625" s="3">
        <v>41514</v>
      </c>
      <c r="I2625" s="3">
        <v>41517</v>
      </c>
      <c r="J2625">
        <v>8</v>
      </c>
      <c r="K2625" t="s">
        <v>8399</v>
      </c>
      <c r="L2625" s="5">
        <v>8.4149999999999991</v>
      </c>
      <c r="M2625">
        <v>2013</v>
      </c>
      <c r="N2625">
        <f t="shared" si="80"/>
        <v>3</v>
      </c>
      <c r="O2625" t="str">
        <f t="shared" si="81"/>
        <v>Friday</v>
      </c>
      <c r="P2625" s="14">
        <v>0.36210280223492453</v>
      </c>
    </row>
    <row r="2626" spans="1:16" x14ac:dyDescent="0.35">
      <c r="A2626">
        <v>2625</v>
      </c>
      <c r="B2626" t="s">
        <v>5331</v>
      </c>
      <c r="C2626" t="s">
        <v>44</v>
      </c>
      <c r="D2626" t="s">
        <v>5848</v>
      </c>
      <c r="E2626" s="3">
        <v>41103</v>
      </c>
      <c r="F2626" t="s">
        <v>1416</v>
      </c>
      <c r="G2626" t="s">
        <v>41</v>
      </c>
      <c r="H2626" s="3">
        <v>41108</v>
      </c>
      <c r="I2626" s="3">
        <v>41108</v>
      </c>
      <c r="J2626">
        <v>5</v>
      </c>
      <c r="K2626" t="s">
        <v>8400</v>
      </c>
      <c r="L2626" s="5">
        <v>0.34</v>
      </c>
      <c r="M2626">
        <v>2012</v>
      </c>
      <c r="N2626">
        <f t="shared" si="80"/>
        <v>0</v>
      </c>
      <c r="O2626" t="str">
        <f t="shared" si="81"/>
        <v>Friday</v>
      </c>
      <c r="P2626" s="14">
        <v>-3.9936102236421724E-3</v>
      </c>
    </row>
    <row r="2627" spans="1:16" x14ac:dyDescent="0.35">
      <c r="A2627">
        <v>2626</v>
      </c>
      <c r="B2627" t="s">
        <v>1266</v>
      </c>
      <c r="C2627" t="s">
        <v>44</v>
      </c>
      <c r="D2627" t="s">
        <v>5849</v>
      </c>
      <c r="E2627" s="3">
        <v>41788</v>
      </c>
      <c r="F2627" t="s">
        <v>2087</v>
      </c>
      <c r="G2627" t="s">
        <v>41</v>
      </c>
      <c r="H2627" s="3">
        <v>41793</v>
      </c>
      <c r="I2627" s="3">
        <v>41795</v>
      </c>
      <c r="J2627">
        <v>7</v>
      </c>
      <c r="K2627" t="s">
        <v>8399</v>
      </c>
      <c r="L2627" s="5">
        <v>0.40799999999999997</v>
      </c>
      <c r="M2627">
        <v>2014</v>
      </c>
      <c r="N2627">
        <f t="shared" ref="N2627:N2690" si="82">I2627-H2627</f>
        <v>2</v>
      </c>
      <c r="O2627" t="str">
        <f t="shared" ref="O2627:O2690" si="83">TEXT(E2627,"dddd")</f>
        <v>Thursday</v>
      </c>
      <c r="P2627" s="14">
        <v>0.47333333333333333</v>
      </c>
    </row>
    <row r="2628" spans="1:16" x14ac:dyDescent="0.35">
      <c r="A2628">
        <v>2627</v>
      </c>
      <c r="B2628" t="s">
        <v>1266</v>
      </c>
      <c r="C2628" t="s">
        <v>44</v>
      </c>
      <c r="D2628" t="s">
        <v>5849</v>
      </c>
      <c r="E2628" s="3">
        <v>41788</v>
      </c>
      <c r="F2628" t="s">
        <v>1791</v>
      </c>
      <c r="G2628" t="s">
        <v>41</v>
      </c>
      <c r="H2628" s="3">
        <v>41793</v>
      </c>
      <c r="I2628" s="3">
        <v>41793</v>
      </c>
      <c r="J2628">
        <v>5</v>
      </c>
      <c r="K2628" t="s">
        <v>8400</v>
      </c>
      <c r="L2628" s="5">
        <v>5.4630000000000001</v>
      </c>
      <c r="M2628">
        <v>2014</v>
      </c>
      <c r="N2628">
        <f t="shared" si="82"/>
        <v>0</v>
      </c>
      <c r="O2628" t="str">
        <f t="shared" si="83"/>
        <v>Thursday</v>
      </c>
      <c r="P2628" s="14">
        <v>0.50461538461538458</v>
      </c>
    </row>
    <row r="2629" spans="1:16" x14ac:dyDescent="0.35">
      <c r="A2629">
        <v>2628</v>
      </c>
      <c r="B2629" t="s">
        <v>1266</v>
      </c>
      <c r="C2629" t="s">
        <v>44</v>
      </c>
      <c r="D2629" t="s">
        <v>5849</v>
      </c>
      <c r="E2629" s="3">
        <v>41788</v>
      </c>
      <c r="F2629" t="s">
        <v>3721</v>
      </c>
      <c r="G2629" t="s">
        <v>41</v>
      </c>
      <c r="H2629" s="3">
        <v>41793</v>
      </c>
      <c r="I2629" s="3">
        <v>41793</v>
      </c>
      <c r="J2629">
        <v>5</v>
      </c>
      <c r="K2629" t="s">
        <v>8400</v>
      </c>
      <c r="L2629" s="5">
        <v>9.1809999999999992</v>
      </c>
      <c r="M2629">
        <v>2014</v>
      </c>
      <c r="N2629">
        <f t="shared" si="82"/>
        <v>0</v>
      </c>
      <c r="O2629" t="str">
        <f t="shared" si="83"/>
        <v>Thursday</v>
      </c>
      <c r="P2629" s="14">
        <v>3.9999999999999994E-2</v>
      </c>
    </row>
    <row r="2630" spans="1:16" x14ac:dyDescent="0.35">
      <c r="A2630">
        <v>2629</v>
      </c>
      <c r="B2630" t="s">
        <v>1266</v>
      </c>
      <c r="C2630" t="s">
        <v>44</v>
      </c>
      <c r="D2630" t="s">
        <v>5849</v>
      </c>
      <c r="E2630" s="3">
        <v>41788</v>
      </c>
      <c r="F2630" t="s">
        <v>5851</v>
      </c>
      <c r="G2630" t="s">
        <v>41</v>
      </c>
      <c r="H2630" s="3">
        <v>41793</v>
      </c>
      <c r="I2630" s="3">
        <v>41793</v>
      </c>
      <c r="J2630">
        <v>5</v>
      </c>
      <c r="K2630" t="s">
        <v>8400</v>
      </c>
      <c r="L2630" s="5">
        <v>45.079000000000001</v>
      </c>
      <c r="M2630">
        <v>2014</v>
      </c>
      <c r="N2630">
        <f t="shared" si="82"/>
        <v>0</v>
      </c>
      <c r="O2630" t="str">
        <f t="shared" si="83"/>
        <v>Thursday</v>
      </c>
      <c r="P2630" s="14">
        <v>0.30994413407821225</v>
      </c>
    </row>
    <row r="2631" spans="1:16" x14ac:dyDescent="0.35">
      <c r="A2631">
        <v>2630</v>
      </c>
      <c r="B2631" t="s">
        <v>2555</v>
      </c>
      <c r="C2631" t="s">
        <v>84</v>
      </c>
      <c r="D2631" t="s">
        <v>5852</v>
      </c>
      <c r="E2631" s="3">
        <v>41836</v>
      </c>
      <c r="F2631" t="s">
        <v>4880</v>
      </c>
      <c r="G2631" t="s">
        <v>41</v>
      </c>
      <c r="H2631" s="3">
        <v>41841</v>
      </c>
      <c r="I2631" s="3">
        <v>41841</v>
      </c>
      <c r="J2631">
        <v>5</v>
      </c>
      <c r="K2631" t="s">
        <v>8400</v>
      </c>
      <c r="L2631" s="5">
        <v>3.6949999999999998</v>
      </c>
      <c r="M2631">
        <v>2014</v>
      </c>
      <c r="N2631">
        <f t="shared" si="82"/>
        <v>0</v>
      </c>
      <c r="O2631" t="str">
        <f t="shared" si="83"/>
        <v>Wednesday</v>
      </c>
      <c r="P2631" s="14">
        <v>-0.30666234747867405</v>
      </c>
    </row>
    <row r="2632" spans="1:16" x14ac:dyDescent="0.35">
      <c r="A2632">
        <v>2631</v>
      </c>
      <c r="B2632" t="s">
        <v>2555</v>
      </c>
      <c r="C2632" t="s">
        <v>84</v>
      </c>
      <c r="D2632" t="s">
        <v>5852</v>
      </c>
      <c r="E2632" s="3">
        <v>41836</v>
      </c>
      <c r="F2632" t="s">
        <v>4277</v>
      </c>
      <c r="G2632" t="s">
        <v>41</v>
      </c>
      <c r="H2632" s="3">
        <v>41841</v>
      </c>
      <c r="I2632" s="3">
        <v>41841</v>
      </c>
      <c r="J2632">
        <v>5</v>
      </c>
      <c r="K2632" t="s">
        <v>8400</v>
      </c>
      <c r="L2632" s="5">
        <v>5.8540000000000001</v>
      </c>
      <c r="M2632">
        <v>2014</v>
      </c>
      <c r="N2632">
        <f t="shared" si="82"/>
        <v>0</v>
      </c>
      <c r="O2632" t="str">
        <f t="shared" si="83"/>
        <v>Wednesday</v>
      </c>
      <c r="P2632" s="14">
        <v>5.0009325748391308E-2</v>
      </c>
    </row>
    <row r="2633" spans="1:16" x14ac:dyDescent="0.35">
      <c r="A2633">
        <v>2632</v>
      </c>
      <c r="B2633" t="s">
        <v>5253</v>
      </c>
      <c r="C2633" t="s">
        <v>30</v>
      </c>
      <c r="D2633" t="s">
        <v>5853</v>
      </c>
      <c r="E2633" s="3">
        <v>41239</v>
      </c>
      <c r="F2633" t="s">
        <v>3843</v>
      </c>
      <c r="G2633" t="s">
        <v>41</v>
      </c>
      <c r="H2633" s="3">
        <v>41244</v>
      </c>
      <c r="I2633" s="3">
        <v>41244</v>
      </c>
      <c r="J2633">
        <v>5</v>
      </c>
      <c r="K2633" t="s">
        <v>8400</v>
      </c>
      <c r="L2633" s="5">
        <v>9.11</v>
      </c>
      <c r="M2633">
        <v>2012</v>
      </c>
      <c r="N2633">
        <f t="shared" si="82"/>
        <v>0</v>
      </c>
      <c r="O2633" t="str">
        <f t="shared" si="83"/>
        <v>Monday</v>
      </c>
      <c r="P2633" s="14">
        <v>8.5850227554820024E-2</v>
      </c>
    </row>
    <row r="2634" spans="1:16" x14ac:dyDescent="0.35">
      <c r="A2634">
        <v>2633</v>
      </c>
      <c r="B2634" t="s">
        <v>5855</v>
      </c>
      <c r="C2634" t="s">
        <v>44</v>
      </c>
      <c r="D2634" t="s">
        <v>5857</v>
      </c>
      <c r="E2634" s="3">
        <v>41976</v>
      </c>
      <c r="F2634" t="s">
        <v>1190</v>
      </c>
      <c r="G2634" t="s">
        <v>41</v>
      </c>
      <c r="H2634" s="3">
        <v>41981</v>
      </c>
      <c r="I2634" s="3">
        <v>41983</v>
      </c>
      <c r="J2634">
        <v>7</v>
      </c>
      <c r="K2634" t="s">
        <v>8399</v>
      </c>
      <c r="L2634" s="5">
        <v>1.5209999999999999</v>
      </c>
      <c r="M2634">
        <v>2014</v>
      </c>
      <c r="N2634">
        <f t="shared" si="82"/>
        <v>2</v>
      </c>
      <c r="O2634" t="str">
        <f t="shared" si="83"/>
        <v>Wednesday</v>
      </c>
      <c r="P2634" s="14">
        <v>0.23727272727272727</v>
      </c>
    </row>
    <row r="2635" spans="1:16" x14ac:dyDescent="0.35">
      <c r="A2635">
        <v>2634</v>
      </c>
      <c r="B2635" t="s">
        <v>496</v>
      </c>
      <c r="C2635" t="s">
        <v>84</v>
      </c>
      <c r="D2635" t="s">
        <v>5858</v>
      </c>
      <c r="E2635" s="3">
        <v>41622</v>
      </c>
      <c r="F2635" t="s">
        <v>5114</v>
      </c>
      <c r="G2635" t="s">
        <v>41</v>
      </c>
      <c r="H2635" s="3">
        <v>41627</v>
      </c>
      <c r="I2635" s="3">
        <v>41627</v>
      </c>
      <c r="J2635">
        <v>5</v>
      </c>
      <c r="K2635" t="s">
        <v>8400</v>
      </c>
      <c r="L2635" s="5">
        <v>1.7410000000000001</v>
      </c>
      <c r="M2635">
        <v>2013</v>
      </c>
      <c r="N2635">
        <f t="shared" si="82"/>
        <v>0</v>
      </c>
      <c r="O2635" t="str">
        <f t="shared" si="83"/>
        <v>Saturday</v>
      </c>
      <c r="P2635" s="14">
        <v>-4.9383239370946554E-2</v>
      </c>
    </row>
    <row r="2636" spans="1:16" x14ac:dyDescent="0.35">
      <c r="A2636">
        <v>2635</v>
      </c>
      <c r="B2636" t="s">
        <v>4830</v>
      </c>
      <c r="C2636" t="s">
        <v>30</v>
      </c>
      <c r="D2636" t="s">
        <v>5859</v>
      </c>
      <c r="E2636" s="3">
        <v>40554</v>
      </c>
      <c r="F2636" t="s">
        <v>4123</v>
      </c>
      <c r="G2636" t="s">
        <v>155</v>
      </c>
      <c r="H2636" s="3">
        <v>40556</v>
      </c>
      <c r="I2636" s="3">
        <v>40556</v>
      </c>
      <c r="J2636">
        <v>2</v>
      </c>
      <c r="K2636" t="s">
        <v>8400</v>
      </c>
      <c r="L2636" s="5">
        <v>57.746000000000002</v>
      </c>
      <c r="M2636">
        <v>2011</v>
      </c>
      <c r="N2636">
        <f t="shared" si="82"/>
        <v>0</v>
      </c>
      <c r="O2636" t="str">
        <f t="shared" si="83"/>
        <v>Tuesday</v>
      </c>
      <c r="P2636" s="14">
        <v>-0.22662949351581971</v>
      </c>
    </row>
    <row r="2637" spans="1:16" x14ac:dyDescent="0.35">
      <c r="A2637">
        <v>2636</v>
      </c>
      <c r="B2637" t="s">
        <v>4830</v>
      </c>
      <c r="C2637" t="s">
        <v>30</v>
      </c>
      <c r="D2637" t="s">
        <v>5859</v>
      </c>
      <c r="E2637" s="3">
        <v>40554</v>
      </c>
      <c r="F2637" t="s">
        <v>5861</v>
      </c>
      <c r="G2637" t="s">
        <v>155</v>
      </c>
      <c r="H2637" s="3">
        <v>40556</v>
      </c>
      <c r="I2637" s="3">
        <v>40556</v>
      </c>
      <c r="J2637">
        <v>2</v>
      </c>
      <c r="K2637" t="s">
        <v>8400</v>
      </c>
      <c r="L2637" s="5">
        <v>39.107999999999997</v>
      </c>
      <c r="M2637">
        <v>2011</v>
      </c>
      <c r="N2637">
        <f t="shared" si="82"/>
        <v>0</v>
      </c>
      <c r="O2637" t="str">
        <f t="shared" si="83"/>
        <v>Tuesday</v>
      </c>
      <c r="P2637" s="14">
        <v>0.35918367346938773</v>
      </c>
    </row>
    <row r="2638" spans="1:16" x14ac:dyDescent="0.35">
      <c r="A2638">
        <v>2637</v>
      </c>
      <c r="B2638" t="s">
        <v>4830</v>
      </c>
      <c r="C2638" t="s">
        <v>30</v>
      </c>
      <c r="D2638" t="s">
        <v>5859</v>
      </c>
      <c r="E2638" s="3">
        <v>40554</v>
      </c>
      <c r="F2638" t="s">
        <v>4495</v>
      </c>
      <c r="G2638" t="s">
        <v>155</v>
      </c>
      <c r="H2638" s="3">
        <v>40556</v>
      </c>
      <c r="I2638" s="3">
        <v>40557</v>
      </c>
      <c r="J2638">
        <v>3</v>
      </c>
      <c r="K2638" t="s">
        <v>8399</v>
      </c>
      <c r="L2638" s="5">
        <v>103.84099999999999</v>
      </c>
      <c r="M2638">
        <v>2011</v>
      </c>
      <c r="N2638">
        <f t="shared" si="82"/>
        <v>1</v>
      </c>
      <c r="O2638" t="str">
        <f t="shared" si="83"/>
        <v>Tuesday</v>
      </c>
      <c r="P2638" s="14">
        <v>0.17989417989417988</v>
      </c>
    </row>
    <row r="2639" spans="1:16" x14ac:dyDescent="0.35">
      <c r="A2639">
        <v>2638</v>
      </c>
      <c r="B2639" t="s">
        <v>4830</v>
      </c>
      <c r="C2639" t="s">
        <v>30</v>
      </c>
      <c r="D2639" t="s">
        <v>5859</v>
      </c>
      <c r="E2639" s="3">
        <v>40554</v>
      </c>
      <c r="F2639" t="s">
        <v>5863</v>
      </c>
      <c r="G2639" t="s">
        <v>155</v>
      </c>
      <c r="H2639" s="3">
        <v>40556</v>
      </c>
      <c r="I2639" s="3">
        <v>40558</v>
      </c>
      <c r="J2639">
        <v>4</v>
      </c>
      <c r="K2639" t="s">
        <v>8399</v>
      </c>
      <c r="L2639" s="5">
        <v>6.4690000000000003</v>
      </c>
      <c r="M2639">
        <v>2011</v>
      </c>
      <c r="N2639">
        <f t="shared" si="82"/>
        <v>2</v>
      </c>
      <c r="O2639" t="str">
        <f t="shared" si="83"/>
        <v>Tuesday</v>
      </c>
      <c r="P2639" s="14">
        <v>0.22928571428571429</v>
      </c>
    </row>
    <row r="2640" spans="1:16" x14ac:dyDescent="0.35">
      <c r="A2640">
        <v>2639</v>
      </c>
      <c r="B2640" t="s">
        <v>2534</v>
      </c>
      <c r="C2640" t="s">
        <v>30</v>
      </c>
      <c r="D2640" t="s">
        <v>5864</v>
      </c>
      <c r="E2640" s="3">
        <v>41570</v>
      </c>
      <c r="F2640" t="s">
        <v>5866</v>
      </c>
      <c r="G2640" t="s">
        <v>139</v>
      </c>
      <c r="H2640" s="3">
        <v>41573</v>
      </c>
      <c r="I2640" s="3">
        <v>41573</v>
      </c>
      <c r="J2640">
        <v>3</v>
      </c>
      <c r="K2640" t="s">
        <v>8400</v>
      </c>
      <c r="L2640" s="5">
        <v>17.445</v>
      </c>
      <c r="M2640">
        <v>2013</v>
      </c>
      <c r="N2640">
        <f t="shared" si="82"/>
        <v>0</v>
      </c>
      <c r="O2640" t="str">
        <f t="shared" si="83"/>
        <v>Wednesday</v>
      </c>
      <c r="P2640" s="14">
        <v>0.02</v>
      </c>
    </row>
    <row r="2641" spans="1:16" x14ac:dyDescent="0.35">
      <c r="A2641">
        <v>2640</v>
      </c>
      <c r="B2641" t="s">
        <v>4989</v>
      </c>
      <c r="C2641" t="s">
        <v>30</v>
      </c>
      <c r="D2641" t="s">
        <v>5867</v>
      </c>
      <c r="E2641" s="3">
        <v>41078</v>
      </c>
      <c r="F2641" t="s">
        <v>1106</v>
      </c>
      <c r="G2641" t="s">
        <v>139</v>
      </c>
      <c r="H2641" s="3">
        <v>41081</v>
      </c>
      <c r="I2641" s="3">
        <v>41081</v>
      </c>
      <c r="J2641">
        <v>3</v>
      </c>
      <c r="K2641" t="s">
        <v>8400</v>
      </c>
      <c r="L2641" s="5">
        <v>1.36</v>
      </c>
      <c r="M2641">
        <v>2012</v>
      </c>
      <c r="N2641">
        <f t="shared" si="82"/>
        <v>0</v>
      </c>
      <c r="O2641" t="str">
        <f t="shared" si="83"/>
        <v>Monday</v>
      </c>
      <c r="P2641" s="14">
        <v>0.2742857142857143</v>
      </c>
    </row>
    <row r="2642" spans="1:16" x14ac:dyDescent="0.35">
      <c r="A2642">
        <v>2641</v>
      </c>
      <c r="B2642" t="s">
        <v>2856</v>
      </c>
      <c r="C2642" t="s">
        <v>199</v>
      </c>
      <c r="D2642" t="s">
        <v>5868</v>
      </c>
      <c r="E2642" s="3">
        <v>40764</v>
      </c>
      <c r="F2642" t="s">
        <v>1136</v>
      </c>
      <c r="G2642" t="s">
        <v>242</v>
      </c>
      <c r="H2642" s="3">
        <v>40764</v>
      </c>
      <c r="I2642" s="3">
        <v>40764</v>
      </c>
      <c r="J2642">
        <v>0</v>
      </c>
      <c r="K2642" t="s">
        <v>8400</v>
      </c>
      <c r="L2642" s="5">
        <v>417.99</v>
      </c>
      <c r="M2642">
        <v>2011</v>
      </c>
      <c r="N2642">
        <f t="shared" si="82"/>
        <v>0</v>
      </c>
      <c r="O2642" t="str">
        <f t="shared" si="83"/>
        <v>Tuesday</v>
      </c>
      <c r="P2642" s="14">
        <v>-0.15737008017216561</v>
      </c>
    </row>
    <row r="2643" spans="1:16" x14ac:dyDescent="0.35">
      <c r="A2643">
        <v>2642</v>
      </c>
      <c r="B2643" t="s">
        <v>2856</v>
      </c>
      <c r="C2643" t="s">
        <v>199</v>
      </c>
      <c r="D2643" t="s">
        <v>5868</v>
      </c>
      <c r="E2643" s="3">
        <v>40764</v>
      </c>
      <c r="F2643" t="s">
        <v>5870</v>
      </c>
      <c r="G2643" t="s">
        <v>242</v>
      </c>
      <c r="H2643" s="3">
        <v>40764</v>
      </c>
      <c r="I2643" s="3">
        <v>40764</v>
      </c>
      <c r="J2643">
        <v>0</v>
      </c>
      <c r="K2643" t="s">
        <v>8400</v>
      </c>
      <c r="L2643" s="5">
        <v>249.63900000000001</v>
      </c>
      <c r="M2643">
        <v>2011</v>
      </c>
      <c r="N2643">
        <f t="shared" si="82"/>
        <v>0</v>
      </c>
      <c r="O2643" t="str">
        <f t="shared" si="83"/>
        <v>Tuesday</v>
      </c>
      <c r="P2643" s="14">
        <v>0.29098005123088155</v>
      </c>
    </row>
    <row r="2644" spans="1:16" x14ac:dyDescent="0.35">
      <c r="A2644">
        <v>2643</v>
      </c>
      <c r="B2644" t="s">
        <v>5611</v>
      </c>
      <c r="C2644" t="s">
        <v>44</v>
      </c>
      <c r="D2644" t="s">
        <v>5872</v>
      </c>
      <c r="E2644" s="3">
        <v>41139</v>
      </c>
      <c r="F2644" t="s">
        <v>1868</v>
      </c>
      <c r="G2644" t="s">
        <v>41</v>
      </c>
      <c r="H2644" s="3">
        <v>41144</v>
      </c>
      <c r="I2644" s="3">
        <v>41144</v>
      </c>
      <c r="J2644">
        <v>5</v>
      </c>
      <c r="K2644" t="s">
        <v>8400</v>
      </c>
      <c r="L2644" s="5">
        <v>28.81</v>
      </c>
      <c r="M2644">
        <v>2012</v>
      </c>
      <c r="N2644">
        <f t="shared" si="82"/>
        <v>0</v>
      </c>
      <c r="O2644" t="str">
        <f t="shared" si="83"/>
        <v>Saturday</v>
      </c>
      <c r="P2644" s="14">
        <v>0.17985489721886339</v>
      </c>
    </row>
    <row r="2645" spans="1:16" x14ac:dyDescent="0.35">
      <c r="A2645">
        <v>2644</v>
      </c>
      <c r="B2645" t="s">
        <v>1843</v>
      </c>
      <c r="C2645" t="s">
        <v>44</v>
      </c>
      <c r="D2645" t="s">
        <v>5873</v>
      </c>
      <c r="E2645" s="3">
        <v>41053</v>
      </c>
      <c r="F2645" t="s">
        <v>5875</v>
      </c>
      <c r="G2645" t="s">
        <v>41</v>
      </c>
      <c r="H2645" s="3">
        <v>41058</v>
      </c>
      <c r="I2645" s="3">
        <v>41058</v>
      </c>
      <c r="J2645">
        <v>5</v>
      </c>
      <c r="K2645" t="s">
        <v>8400</v>
      </c>
      <c r="L2645" s="5">
        <v>43.42</v>
      </c>
      <c r="M2645">
        <v>2012</v>
      </c>
      <c r="N2645">
        <f t="shared" si="82"/>
        <v>0</v>
      </c>
      <c r="O2645" t="str">
        <f t="shared" si="83"/>
        <v>Thursday</v>
      </c>
      <c r="P2645" s="14">
        <v>6.3175494311456651E-2</v>
      </c>
    </row>
    <row r="2646" spans="1:16" x14ac:dyDescent="0.35">
      <c r="A2646">
        <v>2645</v>
      </c>
      <c r="B2646" t="s">
        <v>2837</v>
      </c>
      <c r="C2646" t="s">
        <v>84</v>
      </c>
      <c r="D2646" t="s">
        <v>5876</v>
      </c>
      <c r="E2646" s="3">
        <v>41415</v>
      </c>
      <c r="F2646" t="s">
        <v>291</v>
      </c>
      <c r="G2646" t="s">
        <v>139</v>
      </c>
      <c r="H2646" s="3">
        <v>41418</v>
      </c>
      <c r="I2646" s="3">
        <v>41418</v>
      </c>
      <c r="J2646">
        <v>3</v>
      </c>
      <c r="K2646" t="s">
        <v>8400</v>
      </c>
      <c r="L2646" s="5">
        <v>277.92500000000001</v>
      </c>
      <c r="M2646">
        <v>2013</v>
      </c>
      <c r="N2646">
        <f t="shared" si="82"/>
        <v>0</v>
      </c>
      <c r="O2646" t="str">
        <f t="shared" si="83"/>
        <v>Tuesday</v>
      </c>
      <c r="P2646" s="14">
        <v>0.39</v>
      </c>
    </row>
    <row r="2647" spans="1:16" x14ac:dyDescent="0.35">
      <c r="A2647">
        <v>2646</v>
      </c>
      <c r="B2647" t="s">
        <v>2837</v>
      </c>
      <c r="C2647" t="s">
        <v>84</v>
      </c>
      <c r="D2647" t="s">
        <v>5876</v>
      </c>
      <c r="E2647" s="3">
        <v>41415</v>
      </c>
      <c r="F2647" t="s">
        <v>5878</v>
      </c>
      <c r="G2647" t="s">
        <v>139</v>
      </c>
      <c r="H2647" s="3">
        <v>41418</v>
      </c>
      <c r="I2647" s="3">
        <v>41419</v>
      </c>
      <c r="J2647">
        <v>4</v>
      </c>
      <c r="K2647" t="s">
        <v>8399</v>
      </c>
      <c r="L2647" s="5">
        <v>0.78600000000000003</v>
      </c>
      <c r="M2647">
        <v>2013</v>
      </c>
      <c r="N2647">
        <f t="shared" si="82"/>
        <v>1</v>
      </c>
      <c r="O2647" t="str">
        <f t="shared" si="83"/>
        <v>Tuesday</v>
      </c>
      <c r="P2647" s="14">
        <v>0.38857142857142862</v>
      </c>
    </row>
    <row r="2648" spans="1:16" x14ac:dyDescent="0.35">
      <c r="A2648">
        <v>2647</v>
      </c>
      <c r="B2648" t="s">
        <v>2837</v>
      </c>
      <c r="C2648" t="s">
        <v>84</v>
      </c>
      <c r="D2648" t="s">
        <v>5876</v>
      </c>
      <c r="E2648" s="3">
        <v>41415</v>
      </c>
      <c r="F2648" t="s">
        <v>5880</v>
      </c>
      <c r="G2648" t="s">
        <v>139</v>
      </c>
      <c r="H2648" s="3">
        <v>41418</v>
      </c>
      <c r="I2648" s="3">
        <v>41418</v>
      </c>
      <c r="J2648">
        <v>3</v>
      </c>
      <c r="K2648" t="s">
        <v>8400</v>
      </c>
      <c r="L2648" s="5">
        <v>7.4649999999999999</v>
      </c>
      <c r="M2648">
        <v>2013</v>
      </c>
      <c r="N2648">
        <f t="shared" si="82"/>
        <v>0</v>
      </c>
      <c r="O2648" t="str">
        <f t="shared" si="83"/>
        <v>Tuesday</v>
      </c>
      <c r="P2648" s="14">
        <v>7.0000000000000007E-2</v>
      </c>
    </row>
    <row r="2649" spans="1:16" x14ac:dyDescent="0.35">
      <c r="A2649">
        <v>2648</v>
      </c>
      <c r="B2649" t="s">
        <v>2837</v>
      </c>
      <c r="C2649" t="s">
        <v>84</v>
      </c>
      <c r="D2649" t="s">
        <v>5876</v>
      </c>
      <c r="E2649" s="3">
        <v>41415</v>
      </c>
      <c r="F2649" t="s">
        <v>1505</v>
      </c>
      <c r="G2649" t="s">
        <v>139</v>
      </c>
      <c r="H2649" s="3">
        <v>41418</v>
      </c>
      <c r="I2649" s="3">
        <v>41418</v>
      </c>
      <c r="J2649">
        <v>3</v>
      </c>
      <c r="K2649" t="s">
        <v>8400</v>
      </c>
      <c r="L2649" s="5">
        <v>9.8520000000000003</v>
      </c>
      <c r="M2649">
        <v>2013</v>
      </c>
      <c r="N2649">
        <f t="shared" si="82"/>
        <v>0</v>
      </c>
      <c r="O2649" t="str">
        <f t="shared" si="83"/>
        <v>Tuesday</v>
      </c>
      <c r="P2649" s="14">
        <v>0.48184615384615387</v>
      </c>
    </row>
    <row r="2650" spans="1:16" x14ac:dyDescent="0.35">
      <c r="A2650">
        <v>2649</v>
      </c>
      <c r="B2650" t="s">
        <v>2837</v>
      </c>
      <c r="C2650" t="s">
        <v>84</v>
      </c>
      <c r="D2650" t="s">
        <v>5876</v>
      </c>
      <c r="E2650" s="3">
        <v>41415</v>
      </c>
      <c r="F2650" t="s">
        <v>1414</v>
      </c>
      <c r="G2650" t="s">
        <v>139</v>
      </c>
      <c r="H2650" s="3">
        <v>41418</v>
      </c>
      <c r="I2650" s="3">
        <v>41421</v>
      </c>
      <c r="J2650">
        <v>6</v>
      </c>
      <c r="K2650" t="s">
        <v>8399</v>
      </c>
      <c r="L2650" s="5">
        <v>58.734999999999999</v>
      </c>
      <c r="M2650">
        <v>2013</v>
      </c>
      <c r="N2650">
        <f t="shared" si="82"/>
        <v>3</v>
      </c>
      <c r="O2650" t="str">
        <f t="shared" si="83"/>
        <v>Tuesday</v>
      </c>
      <c r="P2650" s="14">
        <v>0.43036585365853658</v>
      </c>
    </row>
    <row r="2651" spans="1:16" x14ac:dyDescent="0.35">
      <c r="A2651">
        <v>2650</v>
      </c>
      <c r="B2651" t="s">
        <v>2837</v>
      </c>
      <c r="C2651" t="s">
        <v>84</v>
      </c>
      <c r="D2651" t="s">
        <v>5876</v>
      </c>
      <c r="E2651" s="3">
        <v>41415</v>
      </c>
      <c r="F2651" t="s">
        <v>5882</v>
      </c>
      <c r="G2651" t="s">
        <v>139</v>
      </c>
      <c r="H2651" s="3">
        <v>41418</v>
      </c>
      <c r="I2651" s="3">
        <v>41418</v>
      </c>
      <c r="J2651">
        <v>3</v>
      </c>
      <c r="K2651" t="s">
        <v>8400</v>
      </c>
      <c r="L2651" s="5">
        <v>2.7240000000000002</v>
      </c>
      <c r="M2651">
        <v>2013</v>
      </c>
      <c r="N2651">
        <f t="shared" si="82"/>
        <v>0</v>
      </c>
      <c r="O2651" t="str">
        <f t="shared" si="83"/>
        <v>Tuesday</v>
      </c>
      <c r="P2651" s="14">
        <v>0.40833333333333333</v>
      </c>
    </row>
    <row r="2652" spans="1:16" x14ac:dyDescent="0.35">
      <c r="A2652">
        <v>2651</v>
      </c>
      <c r="B2652" t="s">
        <v>1981</v>
      </c>
      <c r="C2652" t="s">
        <v>44</v>
      </c>
      <c r="D2652" t="s">
        <v>5884</v>
      </c>
      <c r="E2652" s="3">
        <v>41772</v>
      </c>
      <c r="F2652" t="s">
        <v>551</v>
      </c>
      <c r="G2652" t="s">
        <v>139</v>
      </c>
      <c r="H2652" s="3">
        <v>41775</v>
      </c>
      <c r="I2652" s="3">
        <v>41775</v>
      </c>
      <c r="J2652">
        <v>3</v>
      </c>
      <c r="K2652" t="s">
        <v>8400</v>
      </c>
      <c r="L2652" s="5">
        <v>28.445</v>
      </c>
      <c r="M2652">
        <v>2014</v>
      </c>
      <c r="N2652">
        <f t="shared" si="82"/>
        <v>0</v>
      </c>
      <c r="O2652" t="str">
        <f t="shared" si="83"/>
        <v>Tuesday</v>
      </c>
      <c r="P2652" s="14">
        <v>0.21967567567567567</v>
      </c>
    </row>
    <row r="2653" spans="1:16" x14ac:dyDescent="0.35">
      <c r="A2653">
        <v>2652</v>
      </c>
      <c r="B2653" t="s">
        <v>1981</v>
      </c>
      <c r="C2653" t="s">
        <v>44</v>
      </c>
      <c r="D2653" t="s">
        <v>5884</v>
      </c>
      <c r="E2653" s="3">
        <v>41772</v>
      </c>
      <c r="F2653" t="s">
        <v>785</v>
      </c>
      <c r="G2653" t="s">
        <v>139</v>
      </c>
      <c r="H2653" s="3">
        <v>41775</v>
      </c>
      <c r="I2653" s="3">
        <v>41775</v>
      </c>
      <c r="J2653">
        <v>3</v>
      </c>
      <c r="K2653" t="s">
        <v>8400</v>
      </c>
      <c r="L2653" s="5">
        <v>2.0190000000000001</v>
      </c>
      <c r="M2653">
        <v>2014</v>
      </c>
      <c r="N2653">
        <f t="shared" si="82"/>
        <v>0</v>
      </c>
      <c r="O2653" t="str">
        <f t="shared" si="83"/>
        <v>Tuesday</v>
      </c>
      <c r="P2653" s="14">
        <v>0.38153846153846155</v>
      </c>
    </row>
    <row r="2654" spans="1:16" x14ac:dyDescent="0.35">
      <c r="A2654">
        <v>2653</v>
      </c>
      <c r="B2654" t="s">
        <v>1981</v>
      </c>
      <c r="C2654" t="s">
        <v>44</v>
      </c>
      <c r="D2654" t="s">
        <v>5884</v>
      </c>
      <c r="E2654" s="3">
        <v>41772</v>
      </c>
      <c r="F2654" t="s">
        <v>5886</v>
      </c>
      <c r="G2654" t="s">
        <v>139</v>
      </c>
      <c r="H2654" s="3">
        <v>41775</v>
      </c>
      <c r="I2654" s="3">
        <v>41778</v>
      </c>
      <c r="J2654">
        <v>6</v>
      </c>
      <c r="K2654" t="s">
        <v>8399</v>
      </c>
      <c r="L2654" s="5">
        <v>7.5490000000000004</v>
      </c>
      <c r="M2654">
        <v>2014</v>
      </c>
      <c r="N2654">
        <f t="shared" si="82"/>
        <v>3</v>
      </c>
      <c r="O2654" t="str">
        <f t="shared" si="83"/>
        <v>Tuesday</v>
      </c>
      <c r="P2654" s="14">
        <v>4.9090909090909095E-2</v>
      </c>
    </row>
    <row r="2655" spans="1:16" x14ac:dyDescent="0.35">
      <c r="A2655">
        <v>2654</v>
      </c>
      <c r="B2655" t="s">
        <v>1981</v>
      </c>
      <c r="C2655" t="s">
        <v>44</v>
      </c>
      <c r="D2655" t="s">
        <v>5884</v>
      </c>
      <c r="E2655" s="3">
        <v>41772</v>
      </c>
      <c r="F2655" t="s">
        <v>983</v>
      </c>
      <c r="G2655" t="s">
        <v>139</v>
      </c>
      <c r="H2655" s="3">
        <v>41775</v>
      </c>
      <c r="I2655" s="3">
        <v>41775</v>
      </c>
      <c r="J2655">
        <v>3</v>
      </c>
      <c r="K2655" t="s">
        <v>8400</v>
      </c>
      <c r="L2655" s="5">
        <v>6.2270000000000003</v>
      </c>
      <c r="M2655">
        <v>2014</v>
      </c>
      <c r="N2655">
        <f t="shared" si="82"/>
        <v>0</v>
      </c>
      <c r="O2655" t="str">
        <f t="shared" si="83"/>
        <v>Tuesday</v>
      </c>
      <c r="P2655" s="14">
        <v>0.43282051282051281</v>
      </c>
    </row>
    <row r="2656" spans="1:16" x14ac:dyDescent="0.35">
      <c r="A2656">
        <v>2655</v>
      </c>
      <c r="B2656" t="s">
        <v>1981</v>
      </c>
      <c r="C2656" t="s">
        <v>44</v>
      </c>
      <c r="D2656" t="s">
        <v>5884</v>
      </c>
      <c r="E2656" s="3">
        <v>41772</v>
      </c>
      <c r="F2656" t="s">
        <v>1449</v>
      </c>
      <c r="G2656" t="s">
        <v>139</v>
      </c>
      <c r="H2656" s="3">
        <v>41775</v>
      </c>
      <c r="I2656" s="3">
        <v>41778</v>
      </c>
      <c r="J2656">
        <v>6</v>
      </c>
      <c r="K2656" t="s">
        <v>8399</v>
      </c>
      <c r="L2656" s="5">
        <v>4.2030000000000003</v>
      </c>
      <c r="M2656">
        <v>2014</v>
      </c>
      <c r="N2656">
        <f t="shared" si="82"/>
        <v>3</v>
      </c>
      <c r="O2656" t="str">
        <f t="shared" si="83"/>
        <v>Tuesday</v>
      </c>
      <c r="P2656" s="14">
        <v>0.25600000000000001</v>
      </c>
    </row>
    <row r="2657" spans="1:16" x14ac:dyDescent="0.35">
      <c r="A2657">
        <v>2656</v>
      </c>
      <c r="B2657" t="s">
        <v>5889</v>
      </c>
      <c r="C2657" t="s">
        <v>30</v>
      </c>
      <c r="D2657" t="s">
        <v>5890</v>
      </c>
      <c r="E2657" s="3">
        <v>40801</v>
      </c>
      <c r="F2657" t="s">
        <v>2659</v>
      </c>
      <c r="G2657" t="s">
        <v>139</v>
      </c>
      <c r="H2657" s="3">
        <v>40804</v>
      </c>
      <c r="I2657" s="3">
        <v>40806</v>
      </c>
      <c r="J2657">
        <v>5</v>
      </c>
      <c r="K2657" t="s">
        <v>8399</v>
      </c>
      <c r="L2657" s="5">
        <v>22.844999999999999</v>
      </c>
      <c r="M2657">
        <v>2011</v>
      </c>
      <c r="N2657">
        <f t="shared" si="82"/>
        <v>2</v>
      </c>
      <c r="O2657" t="str">
        <f t="shared" si="83"/>
        <v>Thursday</v>
      </c>
      <c r="P2657" s="14">
        <v>0.26339365705070783</v>
      </c>
    </row>
    <row r="2658" spans="1:16" x14ac:dyDescent="0.35">
      <c r="A2658">
        <v>2657</v>
      </c>
      <c r="B2658" t="s">
        <v>5889</v>
      </c>
      <c r="C2658" t="s">
        <v>30</v>
      </c>
      <c r="D2658" t="s">
        <v>5890</v>
      </c>
      <c r="E2658" s="3">
        <v>40801</v>
      </c>
      <c r="F2658" t="s">
        <v>2926</v>
      </c>
      <c r="G2658" t="s">
        <v>139</v>
      </c>
      <c r="H2658" s="3">
        <v>40804</v>
      </c>
      <c r="I2658" s="3">
        <v>40804</v>
      </c>
      <c r="J2658">
        <v>3</v>
      </c>
      <c r="K2658" t="s">
        <v>8400</v>
      </c>
      <c r="L2658" s="5">
        <v>16.356000000000002</v>
      </c>
      <c r="M2658">
        <v>2011</v>
      </c>
      <c r="N2658">
        <f t="shared" si="82"/>
        <v>0</v>
      </c>
      <c r="O2658" t="str">
        <f t="shared" si="83"/>
        <v>Thursday</v>
      </c>
      <c r="P2658" s="14">
        <v>0.36889899930980463</v>
      </c>
    </row>
    <row r="2659" spans="1:16" x14ac:dyDescent="0.35">
      <c r="A2659">
        <v>2658</v>
      </c>
      <c r="B2659" t="s">
        <v>1182</v>
      </c>
      <c r="C2659" t="s">
        <v>44</v>
      </c>
      <c r="D2659" t="s">
        <v>5891</v>
      </c>
      <c r="E2659" s="3">
        <v>41739</v>
      </c>
      <c r="F2659" t="s">
        <v>5893</v>
      </c>
      <c r="G2659" t="s">
        <v>41</v>
      </c>
      <c r="H2659" s="3">
        <v>41744</v>
      </c>
      <c r="I2659" s="3">
        <v>41744</v>
      </c>
      <c r="J2659">
        <v>5</v>
      </c>
      <c r="K2659" t="s">
        <v>8400</v>
      </c>
      <c r="L2659" s="5">
        <v>52.167000000000002</v>
      </c>
      <c r="M2659">
        <v>2014</v>
      </c>
      <c r="N2659">
        <f t="shared" si="82"/>
        <v>0</v>
      </c>
      <c r="O2659" t="str">
        <f t="shared" si="83"/>
        <v>Thursday</v>
      </c>
      <c r="P2659" s="14">
        <v>0.36963350785340315</v>
      </c>
    </row>
    <row r="2660" spans="1:16" x14ac:dyDescent="0.35">
      <c r="A2660">
        <v>2659</v>
      </c>
      <c r="B2660" t="s">
        <v>4002</v>
      </c>
      <c r="C2660" t="s">
        <v>84</v>
      </c>
      <c r="D2660" t="s">
        <v>5894</v>
      </c>
      <c r="E2660" s="3">
        <v>41593</v>
      </c>
      <c r="F2660" t="s">
        <v>2192</v>
      </c>
      <c r="G2660" t="s">
        <v>139</v>
      </c>
      <c r="H2660" s="3">
        <v>41596</v>
      </c>
      <c r="I2660" s="3">
        <v>41596</v>
      </c>
      <c r="J2660">
        <v>3</v>
      </c>
      <c r="K2660" t="s">
        <v>8400</v>
      </c>
      <c r="L2660" s="5">
        <v>10.125</v>
      </c>
      <c r="M2660">
        <v>2013</v>
      </c>
      <c r="N2660">
        <f t="shared" si="82"/>
        <v>0</v>
      </c>
      <c r="O2660" t="str">
        <f t="shared" si="83"/>
        <v>Friday</v>
      </c>
      <c r="P2660" s="14">
        <v>0.36193548387096769</v>
      </c>
    </row>
    <row r="2661" spans="1:16" x14ac:dyDescent="0.35">
      <c r="A2661">
        <v>2660</v>
      </c>
      <c r="B2661" t="s">
        <v>4002</v>
      </c>
      <c r="C2661" t="s">
        <v>84</v>
      </c>
      <c r="D2661" t="s">
        <v>5894</v>
      </c>
      <c r="E2661" s="3">
        <v>41593</v>
      </c>
      <c r="F2661" t="s">
        <v>5896</v>
      </c>
      <c r="G2661" t="s">
        <v>139</v>
      </c>
      <c r="H2661" s="3">
        <v>41596</v>
      </c>
      <c r="I2661" s="3">
        <v>41597</v>
      </c>
      <c r="J2661">
        <v>4</v>
      </c>
      <c r="K2661" t="s">
        <v>8399</v>
      </c>
      <c r="L2661" s="5">
        <v>4.8769999999999998</v>
      </c>
      <c r="M2661">
        <v>2013</v>
      </c>
      <c r="N2661">
        <f t="shared" si="82"/>
        <v>1</v>
      </c>
      <c r="O2661" t="str">
        <f t="shared" si="83"/>
        <v>Friday</v>
      </c>
      <c r="P2661" s="14">
        <v>0.31384615384615383</v>
      </c>
    </row>
    <row r="2662" spans="1:16" x14ac:dyDescent="0.35">
      <c r="A2662">
        <v>2661</v>
      </c>
      <c r="B2662" t="s">
        <v>4002</v>
      </c>
      <c r="C2662" t="s">
        <v>84</v>
      </c>
      <c r="D2662" t="s">
        <v>5894</v>
      </c>
      <c r="E2662" s="3">
        <v>41593</v>
      </c>
      <c r="F2662" t="s">
        <v>5054</v>
      </c>
      <c r="G2662" t="s">
        <v>139</v>
      </c>
      <c r="H2662" s="3">
        <v>41596</v>
      </c>
      <c r="I2662" s="3">
        <v>41596</v>
      </c>
      <c r="J2662">
        <v>3</v>
      </c>
      <c r="K2662" t="s">
        <v>8400</v>
      </c>
      <c r="L2662" s="5">
        <v>4.101</v>
      </c>
      <c r="M2662">
        <v>2013</v>
      </c>
      <c r="N2662">
        <f t="shared" si="82"/>
        <v>0</v>
      </c>
      <c r="O2662" t="str">
        <f t="shared" si="83"/>
        <v>Friday</v>
      </c>
      <c r="P2662" s="14">
        <v>0.48615384615384616</v>
      </c>
    </row>
    <row r="2663" spans="1:16" x14ac:dyDescent="0.35">
      <c r="A2663">
        <v>2662</v>
      </c>
      <c r="B2663" t="s">
        <v>4002</v>
      </c>
      <c r="C2663" t="s">
        <v>84</v>
      </c>
      <c r="D2663" t="s">
        <v>5894</v>
      </c>
      <c r="E2663" s="3">
        <v>41593</v>
      </c>
      <c r="F2663" t="s">
        <v>2668</v>
      </c>
      <c r="G2663" t="s">
        <v>139</v>
      </c>
      <c r="H2663" s="3">
        <v>41596</v>
      </c>
      <c r="I2663" s="3">
        <v>41596</v>
      </c>
      <c r="J2663">
        <v>3</v>
      </c>
      <c r="K2663" t="s">
        <v>8400</v>
      </c>
      <c r="L2663" s="5">
        <v>32.691000000000003</v>
      </c>
      <c r="M2663">
        <v>2013</v>
      </c>
      <c r="N2663">
        <f t="shared" si="82"/>
        <v>0</v>
      </c>
      <c r="O2663" t="str">
        <f t="shared" si="83"/>
        <v>Friday</v>
      </c>
      <c r="P2663" s="14">
        <v>0.43981438515081195</v>
      </c>
    </row>
    <row r="2664" spans="1:16" x14ac:dyDescent="0.35">
      <c r="A2664">
        <v>2663</v>
      </c>
      <c r="B2664" t="s">
        <v>4002</v>
      </c>
      <c r="C2664" t="s">
        <v>84</v>
      </c>
      <c r="D2664" t="s">
        <v>5894</v>
      </c>
      <c r="E2664" s="3">
        <v>41593</v>
      </c>
      <c r="F2664" t="s">
        <v>5898</v>
      </c>
      <c r="G2664" t="s">
        <v>139</v>
      </c>
      <c r="H2664" s="3">
        <v>41596</v>
      </c>
      <c r="I2664" s="3">
        <v>41596</v>
      </c>
      <c r="J2664">
        <v>3</v>
      </c>
      <c r="K2664" t="s">
        <v>8400</v>
      </c>
      <c r="L2664" s="5">
        <v>15.712999999999999</v>
      </c>
      <c r="M2664">
        <v>2013</v>
      </c>
      <c r="N2664">
        <f t="shared" si="82"/>
        <v>0</v>
      </c>
      <c r="O2664" t="str">
        <f t="shared" si="83"/>
        <v>Friday</v>
      </c>
      <c r="P2664" s="14">
        <v>0.18923076923076923</v>
      </c>
    </row>
    <row r="2665" spans="1:16" x14ac:dyDescent="0.35">
      <c r="A2665">
        <v>2664</v>
      </c>
      <c r="B2665" t="s">
        <v>2409</v>
      </c>
      <c r="C2665" t="s">
        <v>84</v>
      </c>
      <c r="D2665" t="s">
        <v>5899</v>
      </c>
      <c r="E2665" s="3">
        <v>41426</v>
      </c>
      <c r="F2665" t="s">
        <v>1311</v>
      </c>
      <c r="G2665" t="s">
        <v>41</v>
      </c>
      <c r="H2665" s="3">
        <v>41431</v>
      </c>
      <c r="I2665" s="3">
        <v>41431</v>
      </c>
      <c r="J2665">
        <v>5</v>
      </c>
      <c r="K2665" t="s">
        <v>8400</v>
      </c>
      <c r="L2665" s="5">
        <v>0.59799999999999998</v>
      </c>
      <c r="M2665">
        <v>2013</v>
      </c>
      <c r="N2665">
        <f t="shared" si="82"/>
        <v>0</v>
      </c>
      <c r="O2665" t="str">
        <f t="shared" si="83"/>
        <v>Saturday</v>
      </c>
      <c r="P2665" s="14">
        <v>-0.26410750948796119</v>
      </c>
    </row>
    <row r="2666" spans="1:16" x14ac:dyDescent="0.35">
      <c r="A2666">
        <v>2665</v>
      </c>
      <c r="B2666" t="s">
        <v>2946</v>
      </c>
      <c r="C2666" t="s">
        <v>30</v>
      </c>
      <c r="D2666" t="s">
        <v>5900</v>
      </c>
      <c r="E2666" s="3">
        <v>41951</v>
      </c>
      <c r="F2666" t="s">
        <v>5902</v>
      </c>
      <c r="G2666" t="s">
        <v>242</v>
      </c>
      <c r="H2666" s="3">
        <v>41951</v>
      </c>
      <c r="I2666" s="3">
        <v>41953</v>
      </c>
      <c r="J2666">
        <v>2</v>
      </c>
      <c r="K2666" t="s">
        <v>8399</v>
      </c>
      <c r="L2666" s="5">
        <v>173.13</v>
      </c>
      <c r="M2666">
        <v>2014</v>
      </c>
      <c r="N2666">
        <f t="shared" si="82"/>
        <v>2</v>
      </c>
      <c r="O2666" t="str">
        <f t="shared" si="83"/>
        <v>Saturday</v>
      </c>
      <c r="P2666" s="14">
        <v>0.26992665036674818</v>
      </c>
    </row>
    <row r="2667" spans="1:16" x14ac:dyDescent="0.35">
      <c r="A2667">
        <v>2666</v>
      </c>
      <c r="B2667" t="s">
        <v>2169</v>
      </c>
      <c r="C2667" t="s">
        <v>30</v>
      </c>
      <c r="D2667" t="s">
        <v>5904</v>
      </c>
      <c r="E2667" s="3">
        <v>41885</v>
      </c>
      <c r="F2667" t="s">
        <v>3219</v>
      </c>
      <c r="G2667" t="s">
        <v>139</v>
      </c>
      <c r="H2667" s="3">
        <v>41888</v>
      </c>
      <c r="I2667" s="3">
        <v>41890</v>
      </c>
      <c r="J2667">
        <v>5</v>
      </c>
      <c r="K2667" t="s">
        <v>8399</v>
      </c>
      <c r="L2667" s="5">
        <v>1.869</v>
      </c>
      <c r="M2667">
        <v>2014</v>
      </c>
      <c r="N2667">
        <f t="shared" si="82"/>
        <v>2</v>
      </c>
      <c r="O2667" t="str">
        <f t="shared" si="83"/>
        <v>Wednesday</v>
      </c>
      <c r="P2667" s="14">
        <v>7.9047619047619047E-2</v>
      </c>
    </row>
    <row r="2668" spans="1:16" x14ac:dyDescent="0.35">
      <c r="A2668">
        <v>2667</v>
      </c>
      <c r="B2668" t="s">
        <v>2169</v>
      </c>
      <c r="C2668" t="s">
        <v>30</v>
      </c>
      <c r="D2668" t="s">
        <v>5904</v>
      </c>
      <c r="E2668" s="3">
        <v>41885</v>
      </c>
      <c r="F2668" t="s">
        <v>3639</v>
      </c>
      <c r="G2668" t="s">
        <v>139</v>
      </c>
      <c r="H2668" s="3">
        <v>41888</v>
      </c>
      <c r="I2668" s="3">
        <v>41888</v>
      </c>
      <c r="J2668">
        <v>3</v>
      </c>
      <c r="K2668" t="s">
        <v>8400</v>
      </c>
      <c r="L2668" s="5">
        <v>5.35</v>
      </c>
      <c r="M2668">
        <v>2014</v>
      </c>
      <c r="N2668">
        <f t="shared" si="82"/>
        <v>0</v>
      </c>
      <c r="O2668" t="str">
        <f t="shared" si="83"/>
        <v>Wednesday</v>
      </c>
      <c r="P2668" s="14">
        <v>-5.3321957982297114E-4</v>
      </c>
    </row>
    <row r="2669" spans="1:16" x14ac:dyDescent="0.35">
      <c r="A2669">
        <v>2668</v>
      </c>
      <c r="B2669" t="s">
        <v>2155</v>
      </c>
      <c r="C2669" t="s">
        <v>30</v>
      </c>
      <c r="D2669" t="s">
        <v>5905</v>
      </c>
      <c r="E2669" s="3">
        <v>41204</v>
      </c>
      <c r="F2669" t="s">
        <v>1945</v>
      </c>
      <c r="G2669" t="s">
        <v>139</v>
      </c>
      <c r="H2669" s="3">
        <v>41207</v>
      </c>
      <c r="I2669" s="3">
        <v>41207</v>
      </c>
      <c r="J2669">
        <v>3</v>
      </c>
      <c r="K2669" t="s">
        <v>8400</v>
      </c>
      <c r="L2669" s="5">
        <v>9.6639999999999997</v>
      </c>
      <c r="M2669">
        <v>2012</v>
      </c>
      <c r="N2669">
        <f t="shared" si="82"/>
        <v>0</v>
      </c>
      <c r="O2669" t="str">
        <f t="shared" si="83"/>
        <v>Monday</v>
      </c>
      <c r="P2669" s="14">
        <v>0.29774647887323946</v>
      </c>
    </row>
    <row r="2670" spans="1:16" x14ac:dyDescent="0.35">
      <c r="A2670">
        <v>2669</v>
      </c>
      <c r="B2670" t="s">
        <v>2155</v>
      </c>
      <c r="C2670" t="s">
        <v>30</v>
      </c>
      <c r="D2670" t="s">
        <v>5905</v>
      </c>
      <c r="E2670" s="3">
        <v>41204</v>
      </c>
      <c r="F2670" t="s">
        <v>5907</v>
      </c>
      <c r="G2670" t="s">
        <v>139</v>
      </c>
      <c r="H2670" s="3">
        <v>41207</v>
      </c>
      <c r="I2670" s="3">
        <v>41207</v>
      </c>
      <c r="J2670">
        <v>3</v>
      </c>
      <c r="K2670" t="s">
        <v>8400</v>
      </c>
      <c r="L2670" s="5">
        <v>4.9580000000000002</v>
      </c>
      <c r="M2670">
        <v>2012</v>
      </c>
      <c r="N2670">
        <f t="shared" si="82"/>
        <v>0</v>
      </c>
      <c r="O2670" t="str">
        <f t="shared" si="83"/>
        <v>Monday</v>
      </c>
      <c r="P2670" s="14">
        <v>0.23217391304347826</v>
      </c>
    </row>
    <row r="2671" spans="1:16" x14ac:dyDescent="0.35">
      <c r="A2671">
        <v>2670</v>
      </c>
      <c r="B2671" t="s">
        <v>2155</v>
      </c>
      <c r="C2671" t="s">
        <v>30</v>
      </c>
      <c r="D2671" t="s">
        <v>5905</v>
      </c>
      <c r="E2671" s="3">
        <v>41204</v>
      </c>
      <c r="F2671" t="s">
        <v>4490</v>
      </c>
      <c r="G2671" t="s">
        <v>139</v>
      </c>
      <c r="H2671" s="3">
        <v>41207</v>
      </c>
      <c r="I2671" s="3">
        <v>41207</v>
      </c>
      <c r="J2671">
        <v>3</v>
      </c>
      <c r="K2671" t="s">
        <v>8400</v>
      </c>
      <c r="L2671" s="5">
        <v>1.4770000000000001</v>
      </c>
      <c r="M2671">
        <v>2012</v>
      </c>
      <c r="N2671">
        <f t="shared" si="82"/>
        <v>0</v>
      </c>
      <c r="O2671" t="str">
        <f t="shared" si="83"/>
        <v>Monday</v>
      </c>
      <c r="P2671" s="14">
        <v>0.48000000000000009</v>
      </c>
    </row>
    <row r="2672" spans="1:16" x14ac:dyDescent="0.35">
      <c r="A2672">
        <v>2671</v>
      </c>
      <c r="B2672" t="s">
        <v>2155</v>
      </c>
      <c r="C2672" t="s">
        <v>30</v>
      </c>
      <c r="D2672" t="s">
        <v>5905</v>
      </c>
      <c r="E2672" s="3">
        <v>41204</v>
      </c>
      <c r="F2672" t="s">
        <v>2202</v>
      </c>
      <c r="G2672" t="s">
        <v>139</v>
      </c>
      <c r="H2672" s="3">
        <v>41207</v>
      </c>
      <c r="I2672" s="3">
        <v>41207</v>
      </c>
      <c r="J2672">
        <v>3</v>
      </c>
      <c r="K2672" t="s">
        <v>8400</v>
      </c>
      <c r="L2672" s="5">
        <v>4.4770000000000003</v>
      </c>
      <c r="M2672">
        <v>2012</v>
      </c>
      <c r="N2672">
        <f t="shared" si="82"/>
        <v>0</v>
      </c>
      <c r="O2672" t="str">
        <f t="shared" si="83"/>
        <v>Monday</v>
      </c>
      <c r="P2672" s="14">
        <v>0.42842105263157898</v>
      </c>
    </row>
    <row r="2673" spans="1:16" x14ac:dyDescent="0.35">
      <c r="A2673">
        <v>2672</v>
      </c>
      <c r="B2673" t="s">
        <v>2856</v>
      </c>
      <c r="C2673" t="s">
        <v>84</v>
      </c>
      <c r="D2673" t="s">
        <v>5908</v>
      </c>
      <c r="E2673" s="3">
        <v>41475</v>
      </c>
      <c r="F2673" t="s">
        <v>5910</v>
      </c>
      <c r="G2673" t="s">
        <v>155</v>
      </c>
      <c r="H2673" s="3">
        <v>41477</v>
      </c>
      <c r="I2673" s="3">
        <v>41477</v>
      </c>
      <c r="J2673">
        <v>2</v>
      </c>
      <c r="K2673" t="s">
        <v>8400</v>
      </c>
      <c r="L2673" s="5">
        <v>0.95699999999999996</v>
      </c>
      <c r="M2673">
        <v>2013</v>
      </c>
      <c r="N2673">
        <f t="shared" si="82"/>
        <v>0</v>
      </c>
      <c r="O2673" t="str">
        <f t="shared" si="83"/>
        <v>Saturday</v>
      </c>
      <c r="P2673" s="14">
        <v>-0.22958442313281022</v>
      </c>
    </row>
    <row r="2674" spans="1:16" x14ac:dyDescent="0.35">
      <c r="A2674">
        <v>2673</v>
      </c>
      <c r="B2674" t="s">
        <v>4683</v>
      </c>
      <c r="C2674" t="s">
        <v>30</v>
      </c>
      <c r="D2674" t="s">
        <v>5911</v>
      </c>
      <c r="E2674" s="3">
        <v>41785</v>
      </c>
      <c r="F2674" t="s">
        <v>5913</v>
      </c>
      <c r="G2674" t="s">
        <v>41</v>
      </c>
      <c r="H2674" s="3">
        <v>41790</v>
      </c>
      <c r="I2674" s="3">
        <v>41790</v>
      </c>
      <c r="J2674">
        <v>5</v>
      </c>
      <c r="K2674" t="s">
        <v>8400</v>
      </c>
      <c r="L2674" s="5">
        <v>5.7530000000000001</v>
      </c>
      <c r="M2674">
        <v>2014</v>
      </c>
      <c r="N2674">
        <f t="shared" si="82"/>
        <v>0</v>
      </c>
      <c r="O2674" t="str">
        <f t="shared" si="83"/>
        <v>Monday</v>
      </c>
      <c r="P2674" s="14">
        <v>0.36066666666666669</v>
      </c>
    </row>
    <row r="2675" spans="1:16" x14ac:dyDescent="0.35">
      <c r="A2675">
        <v>2674</v>
      </c>
      <c r="B2675" t="s">
        <v>4683</v>
      </c>
      <c r="C2675" t="s">
        <v>30</v>
      </c>
      <c r="D2675" t="s">
        <v>5911</v>
      </c>
      <c r="E2675" s="3">
        <v>41785</v>
      </c>
      <c r="F2675" t="s">
        <v>2601</v>
      </c>
      <c r="G2675" t="s">
        <v>41</v>
      </c>
      <c r="H2675" s="3">
        <v>41790</v>
      </c>
      <c r="I2675" s="3">
        <v>41790</v>
      </c>
      <c r="J2675">
        <v>5</v>
      </c>
      <c r="K2675" t="s">
        <v>8400</v>
      </c>
      <c r="L2675" s="5">
        <v>89.078000000000003</v>
      </c>
      <c r="M2675">
        <v>2014</v>
      </c>
      <c r="N2675">
        <f t="shared" si="82"/>
        <v>0</v>
      </c>
      <c r="O2675" t="str">
        <f t="shared" si="83"/>
        <v>Monday</v>
      </c>
      <c r="P2675" s="14">
        <v>2.5109696400943515E-2</v>
      </c>
    </row>
    <row r="2676" spans="1:16" x14ac:dyDescent="0.35">
      <c r="A2676">
        <v>2675</v>
      </c>
      <c r="B2676" t="s">
        <v>3708</v>
      </c>
      <c r="C2676" t="s">
        <v>84</v>
      </c>
      <c r="D2676" t="s">
        <v>5914</v>
      </c>
      <c r="E2676" s="3">
        <v>41941</v>
      </c>
      <c r="F2676" t="s">
        <v>5916</v>
      </c>
      <c r="G2676" t="s">
        <v>41</v>
      </c>
      <c r="H2676" s="3">
        <v>41946</v>
      </c>
      <c r="I2676" s="3">
        <v>41946</v>
      </c>
      <c r="J2676">
        <v>5</v>
      </c>
      <c r="K2676" t="s">
        <v>8400</v>
      </c>
      <c r="L2676" s="5">
        <v>35.597999999999999</v>
      </c>
      <c r="M2676">
        <v>2014</v>
      </c>
      <c r="N2676">
        <f t="shared" si="82"/>
        <v>0</v>
      </c>
      <c r="O2676" t="str">
        <f t="shared" si="83"/>
        <v>Wednesday</v>
      </c>
      <c r="P2676" s="14">
        <v>0.29012345679012347</v>
      </c>
    </row>
    <row r="2677" spans="1:16" x14ac:dyDescent="0.35">
      <c r="A2677">
        <v>2676</v>
      </c>
      <c r="B2677" t="s">
        <v>3708</v>
      </c>
      <c r="C2677" t="s">
        <v>84</v>
      </c>
      <c r="D2677" t="s">
        <v>5914</v>
      </c>
      <c r="E2677" s="3">
        <v>41941</v>
      </c>
      <c r="F2677" t="s">
        <v>4617</v>
      </c>
      <c r="G2677" t="s">
        <v>41</v>
      </c>
      <c r="H2677" s="3">
        <v>41946</v>
      </c>
      <c r="I2677" s="3">
        <v>41946</v>
      </c>
      <c r="J2677">
        <v>5</v>
      </c>
      <c r="K2677" t="s">
        <v>8400</v>
      </c>
      <c r="L2677" s="5">
        <v>1.0820000000000001</v>
      </c>
      <c r="M2677">
        <v>2014</v>
      </c>
      <c r="N2677">
        <f t="shared" si="82"/>
        <v>0</v>
      </c>
      <c r="O2677" t="str">
        <f t="shared" si="83"/>
        <v>Wednesday</v>
      </c>
      <c r="P2677" s="14">
        <v>0.48235294117647054</v>
      </c>
    </row>
    <row r="2678" spans="1:16" x14ac:dyDescent="0.35">
      <c r="A2678">
        <v>2677</v>
      </c>
      <c r="B2678" t="s">
        <v>2187</v>
      </c>
      <c r="C2678" t="s">
        <v>84</v>
      </c>
      <c r="D2678" t="s">
        <v>5917</v>
      </c>
      <c r="E2678" s="3">
        <v>41350</v>
      </c>
      <c r="F2678" t="s">
        <v>439</v>
      </c>
      <c r="G2678" t="s">
        <v>41</v>
      </c>
      <c r="H2678" s="3">
        <v>41355</v>
      </c>
      <c r="I2678" s="3">
        <v>41355</v>
      </c>
      <c r="J2678">
        <v>5</v>
      </c>
      <c r="K2678" t="s">
        <v>8400</v>
      </c>
      <c r="L2678" s="5">
        <v>6.8959999999999999</v>
      </c>
      <c r="M2678">
        <v>2013</v>
      </c>
      <c r="N2678">
        <f t="shared" si="82"/>
        <v>0</v>
      </c>
      <c r="O2678" t="str">
        <f t="shared" si="83"/>
        <v>Sunday</v>
      </c>
      <c r="P2678" s="14">
        <v>0.26228571428571429</v>
      </c>
    </row>
    <row r="2679" spans="1:16" x14ac:dyDescent="0.35">
      <c r="A2679">
        <v>2678</v>
      </c>
      <c r="B2679" t="s">
        <v>2611</v>
      </c>
      <c r="C2679" t="s">
        <v>84</v>
      </c>
      <c r="D2679" t="s">
        <v>5918</v>
      </c>
      <c r="E2679" s="3">
        <v>41706</v>
      </c>
      <c r="F2679" t="s">
        <v>2548</v>
      </c>
      <c r="G2679" t="s">
        <v>155</v>
      </c>
      <c r="H2679" s="3">
        <v>41708</v>
      </c>
      <c r="I2679" s="3">
        <v>41710</v>
      </c>
      <c r="J2679">
        <v>4</v>
      </c>
      <c r="K2679" t="s">
        <v>8399</v>
      </c>
      <c r="L2679" s="5">
        <v>12.166</v>
      </c>
      <c r="M2679">
        <v>2014</v>
      </c>
      <c r="N2679">
        <f t="shared" si="82"/>
        <v>2</v>
      </c>
      <c r="O2679" t="str">
        <f t="shared" si="83"/>
        <v>Saturday</v>
      </c>
      <c r="P2679" s="14">
        <v>0.47675675675675677</v>
      </c>
    </row>
    <row r="2680" spans="1:16" x14ac:dyDescent="0.35">
      <c r="A2680">
        <v>2679</v>
      </c>
      <c r="B2680" t="s">
        <v>2611</v>
      </c>
      <c r="C2680" t="s">
        <v>84</v>
      </c>
      <c r="D2680" t="s">
        <v>5918</v>
      </c>
      <c r="E2680" s="3">
        <v>41706</v>
      </c>
      <c r="F2680" t="s">
        <v>5920</v>
      </c>
      <c r="G2680" t="s">
        <v>155</v>
      </c>
      <c r="H2680" s="3">
        <v>41708</v>
      </c>
      <c r="I2680" s="3">
        <v>41708</v>
      </c>
      <c r="J2680">
        <v>2</v>
      </c>
      <c r="K2680" t="s">
        <v>8400</v>
      </c>
      <c r="L2680" s="5">
        <v>6.3109999999999999</v>
      </c>
      <c r="M2680">
        <v>2014</v>
      </c>
      <c r="N2680">
        <f t="shared" si="82"/>
        <v>0</v>
      </c>
      <c r="O2680" t="str">
        <f t="shared" si="83"/>
        <v>Saturday</v>
      </c>
      <c r="P2680" s="14">
        <v>0.42028985507246375</v>
      </c>
    </row>
    <row r="2681" spans="1:16" x14ac:dyDescent="0.35">
      <c r="A2681">
        <v>2680</v>
      </c>
      <c r="B2681" t="s">
        <v>1418</v>
      </c>
      <c r="C2681" t="s">
        <v>44</v>
      </c>
      <c r="D2681" t="s">
        <v>5921</v>
      </c>
      <c r="E2681" s="3">
        <v>40892</v>
      </c>
      <c r="F2681" t="s">
        <v>5463</v>
      </c>
      <c r="G2681" t="s">
        <v>41</v>
      </c>
      <c r="H2681" s="3">
        <v>40897</v>
      </c>
      <c r="I2681" s="3">
        <v>40898</v>
      </c>
      <c r="J2681">
        <v>6</v>
      </c>
      <c r="K2681" t="s">
        <v>8399</v>
      </c>
      <c r="L2681" s="5">
        <v>20.309000000000001</v>
      </c>
      <c r="M2681">
        <v>2011</v>
      </c>
      <c r="N2681">
        <f t="shared" si="82"/>
        <v>1</v>
      </c>
      <c r="O2681" t="str">
        <f t="shared" si="83"/>
        <v>Thursday</v>
      </c>
      <c r="P2681" s="14">
        <v>0.12986842105263158</v>
      </c>
    </row>
    <row r="2682" spans="1:16" x14ac:dyDescent="0.35">
      <c r="A2682">
        <v>2681</v>
      </c>
      <c r="B2682" t="s">
        <v>2686</v>
      </c>
      <c r="C2682" t="s">
        <v>199</v>
      </c>
      <c r="D2682" t="s">
        <v>5922</v>
      </c>
      <c r="E2682" s="3">
        <v>41890</v>
      </c>
      <c r="F2682" t="s">
        <v>5749</v>
      </c>
      <c r="G2682" t="s">
        <v>139</v>
      </c>
      <c r="H2682" s="3">
        <v>41893</v>
      </c>
      <c r="I2682" s="3">
        <v>41893</v>
      </c>
      <c r="J2682">
        <v>3</v>
      </c>
      <c r="K2682" t="s">
        <v>8400</v>
      </c>
      <c r="L2682" s="5">
        <v>2.3250000000000002</v>
      </c>
      <c r="M2682">
        <v>2014</v>
      </c>
      <c r="N2682">
        <f t="shared" si="82"/>
        <v>0</v>
      </c>
      <c r="O2682" t="str">
        <f t="shared" si="83"/>
        <v>Monday</v>
      </c>
      <c r="P2682" s="14">
        <v>2.9090909090909091E-2</v>
      </c>
    </row>
    <row r="2683" spans="1:16" x14ac:dyDescent="0.35">
      <c r="A2683">
        <v>2682</v>
      </c>
      <c r="B2683" t="s">
        <v>2686</v>
      </c>
      <c r="C2683" t="s">
        <v>199</v>
      </c>
      <c r="D2683" t="s">
        <v>5922</v>
      </c>
      <c r="E2683" s="3">
        <v>41890</v>
      </c>
      <c r="F2683" t="s">
        <v>5924</v>
      </c>
      <c r="G2683" t="s">
        <v>139</v>
      </c>
      <c r="H2683" s="3">
        <v>41893</v>
      </c>
      <c r="I2683" s="3">
        <v>41896</v>
      </c>
      <c r="J2683">
        <v>6</v>
      </c>
      <c r="K2683" t="s">
        <v>8399</v>
      </c>
      <c r="L2683" s="5">
        <v>205.167</v>
      </c>
      <c r="M2683">
        <v>2014</v>
      </c>
      <c r="N2683">
        <f t="shared" si="82"/>
        <v>3</v>
      </c>
      <c r="O2683" t="str">
        <f t="shared" si="83"/>
        <v>Monday</v>
      </c>
      <c r="P2683" s="14">
        <v>0.16997933030177764</v>
      </c>
    </row>
    <row r="2684" spans="1:16" x14ac:dyDescent="0.35">
      <c r="A2684">
        <v>2683</v>
      </c>
      <c r="B2684" t="s">
        <v>2231</v>
      </c>
      <c r="C2684" t="s">
        <v>84</v>
      </c>
      <c r="D2684" t="s">
        <v>5925</v>
      </c>
      <c r="E2684" s="3">
        <v>41579</v>
      </c>
      <c r="F2684" t="s">
        <v>175</v>
      </c>
      <c r="G2684" t="s">
        <v>41</v>
      </c>
      <c r="H2684" s="3">
        <v>41584</v>
      </c>
      <c r="I2684" s="3">
        <v>41587</v>
      </c>
      <c r="J2684">
        <v>8</v>
      </c>
      <c r="K2684" t="s">
        <v>8399</v>
      </c>
      <c r="L2684" s="5">
        <v>2.0499999999999998</v>
      </c>
      <c r="M2684">
        <v>2013</v>
      </c>
      <c r="N2684">
        <f t="shared" si="82"/>
        <v>3</v>
      </c>
      <c r="O2684" t="str">
        <f t="shared" si="83"/>
        <v>Friday</v>
      </c>
      <c r="P2684" s="14">
        <v>-0.38081715690429779</v>
      </c>
    </row>
    <row r="2685" spans="1:16" x14ac:dyDescent="0.35">
      <c r="A2685">
        <v>2684</v>
      </c>
      <c r="B2685" t="s">
        <v>2231</v>
      </c>
      <c r="C2685" t="s">
        <v>84</v>
      </c>
      <c r="D2685" t="s">
        <v>5925</v>
      </c>
      <c r="E2685" s="3">
        <v>41579</v>
      </c>
      <c r="F2685" t="s">
        <v>5927</v>
      </c>
      <c r="G2685" t="s">
        <v>41</v>
      </c>
      <c r="H2685" s="3">
        <v>41584</v>
      </c>
      <c r="I2685" s="3">
        <v>41585</v>
      </c>
      <c r="J2685">
        <v>6</v>
      </c>
      <c r="K2685" t="s">
        <v>8399</v>
      </c>
      <c r="L2685" s="5">
        <v>5.3239999999999998</v>
      </c>
      <c r="M2685">
        <v>2013</v>
      </c>
      <c r="N2685">
        <f t="shared" si="82"/>
        <v>1</v>
      </c>
      <c r="O2685" t="str">
        <f t="shared" si="83"/>
        <v>Friday</v>
      </c>
      <c r="P2685" s="14">
        <v>-0.38538377263646328</v>
      </c>
    </row>
    <row r="2686" spans="1:16" x14ac:dyDescent="0.35">
      <c r="A2686">
        <v>2685</v>
      </c>
      <c r="B2686" t="s">
        <v>2231</v>
      </c>
      <c r="C2686" t="s">
        <v>84</v>
      </c>
      <c r="D2686" t="s">
        <v>5925</v>
      </c>
      <c r="E2686" s="3">
        <v>41579</v>
      </c>
      <c r="F2686" t="s">
        <v>1969</v>
      </c>
      <c r="G2686" t="s">
        <v>41</v>
      </c>
      <c r="H2686" s="3">
        <v>41584</v>
      </c>
      <c r="I2686" s="3">
        <v>41584</v>
      </c>
      <c r="J2686">
        <v>5</v>
      </c>
      <c r="K2686" t="s">
        <v>8400</v>
      </c>
      <c r="L2686" s="5">
        <v>11.734</v>
      </c>
      <c r="M2686">
        <v>2013</v>
      </c>
      <c r="N2686">
        <f t="shared" si="82"/>
        <v>0</v>
      </c>
      <c r="O2686" t="str">
        <f t="shared" si="83"/>
        <v>Friday</v>
      </c>
      <c r="P2686" s="14">
        <v>-0.18588770864946888</v>
      </c>
    </row>
    <row r="2687" spans="1:16" x14ac:dyDescent="0.35">
      <c r="A2687">
        <v>2686</v>
      </c>
      <c r="B2687" t="s">
        <v>2231</v>
      </c>
      <c r="C2687" t="s">
        <v>84</v>
      </c>
      <c r="D2687" t="s">
        <v>5925</v>
      </c>
      <c r="E2687" s="3">
        <v>41579</v>
      </c>
      <c r="F2687" t="s">
        <v>647</v>
      </c>
      <c r="G2687" t="s">
        <v>41</v>
      </c>
      <c r="H2687" s="3">
        <v>41584</v>
      </c>
      <c r="I2687" s="3">
        <v>41584</v>
      </c>
      <c r="J2687">
        <v>5</v>
      </c>
      <c r="K2687" t="s">
        <v>8400</v>
      </c>
      <c r="L2687" s="5">
        <v>4.17</v>
      </c>
      <c r="M2687">
        <v>2013</v>
      </c>
      <c r="N2687">
        <f t="shared" si="82"/>
        <v>0</v>
      </c>
      <c r="O2687" t="str">
        <f t="shared" si="83"/>
        <v>Friday</v>
      </c>
      <c r="P2687" s="14">
        <v>-0.4533649503161698</v>
      </c>
    </row>
    <row r="2688" spans="1:16" x14ac:dyDescent="0.35">
      <c r="A2688">
        <v>2687</v>
      </c>
      <c r="B2688" t="s">
        <v>2231</v>
      </c>
      <c r="C2688" t="s">
        <v>84</v>
      </c>
      <c r="D2688" t="s">
        <v>5925</v>
      </c>
      <c r="E2688" s="3">
        <v>41579</v>
      </c>
      <c r="F2688" t="s">
        <v>3388</v>
      </c>
      <c r="G2688" t="s">
        <v>41</v>
      </c>
      <c r="H2688" s="3">
        <v>41584</v>
      </c>
      <c r="I2688" s="3">
        <v>41584</v>
      </c>
      <c r="J2688">
        <v>5</v>
      </c>
      <c r="K2688" t="s">
        <v>8400</v>
      </c>
      <c r="L2688" s="5">
        <v>20.236999999999998</v>
      </c>
      <c r="M2688">
        <v>2013</v>
      </c>
      <c r="N2688">
        <f t="shared" si="82"/>
        <v>0</v>
      </c>
      <c r="O2688" t="str">
        <f t="shared" si="83"/>
        <v>Friday</v>
      </c>
      <c r="P2688" s="14">
        <v>-0.50482035402467662</v>
      </c>
    </row>
    <row r="2689" spans="1:16" x14ac:dyDescent="0.35">
      <c r="A2689">
        <v>2688</v>
      </c>
      <c r="B2689" t="s">
        <v>3625</v>
      </c>
      <c r="C2689" t="s">
        <v>44</v>
      </c>
      <c r="D2689" t="s">
        <v>5928</v>
      </c>
      <c r="E2689" s="3">
        <v>40645</v>
      </c>
      <c r="F2689" t="s">
        <v>5930</v>
      </c>
      <c r="G2689" t="s">
        <v>41</v>
      </c>
      <c r="H2689" s="3">
        <v>40650</v>
      </c>
      <c r="I2689" s="3">
        <v>40650</v>
      </c>
      <c r="J2689">
        <v>5</v>
      </c>
      <c r="K2689" t="s">
        <v>8400</v>
      </c>
      <c r="L2689" s="5">
        <v>2.2759999999999998</v>
      </c>
      <c r="M2689">
        <v>2011</v>
      </c>
      <c r="N2689">
        <f t="shared" si="82"/>
        <v>0</v>
      </c>
      <c r="O2689" t="str">
        <f t="shared" si="83"/>
        <v>Tuesday</v>
      </c>
      <c r="P2689" s="14">
        <v>-0.4118576114688372</v>
      </c>
    </row>
    <row r="2690" spans="1:16" x14ac:dyDescent="0.35">
      <c r="A2690">
        <v>2689</v>
      </c>
      <c r="B2690" t="s">
        <v>1458</v>
      </c>
      <c r="C2690" t="s">
        <v>44</v>
      </c>
      <c r="D2690" t="s">
        <v>5932</v>
      </c>
      <c r="E2690" s="3">
        <v>41492</v>
      </c>
      <c r="F2690" t="s">
        <v>121</v>
      </c>
      <c r="G2690" t="s">
        <v>139</v>
      </c>
      <c r="H2690" s="3">
        <v>41495</v>
      </c>
      <c r="I2690" s="3">
        <v>41496</v>
      </c>
      <c r="J2690">
        <v>4</v>
      </c>
      <c r="K2690" t="s">
        <v>8399</v>
      </c>
      <c r="L2690" s="5">
        <v>11.204000000000001</v>
      </c>
      <c r="M2690">
        <v>2013</v>
      </c>
      <c r="N2690">
        <f t="shared" si="82"/>
        <v>1</v>
      </c>
      <c r="O2690" t="str">
        <f t="shared" si="83"/>
        <v>Tuesday</v>
      </c>
      <c r="P2690" s="14">
        <v>0.31080000000000002</v>
      </c>
    </row>
    <row r="2691" spans="1:16" x14ac:dyDescent="0.35">
      <c r="A2691">
        <v>2690</v>
      </c>
      <c r="B2691" t="s">
        <v>1458</v>
      </c>
      <c r="C2691" t="s">
        <v>44</v>
      </c>
      <c r="D2691" t="s">
        <v>5932</v>
      </c>
      <c r="E2691" s="3">
        <v>41492</v>
      </c>
      <c r="F2691" t="s">
        <v>5251</v>
      </c>
      <c r="G2691" t="s">
        <v>139</v>
      </c>
      <c r="H2691" s="3">
        <v>41495</v>
      </c>
      <c r="I2691" s="3">
        <v>41495</v>
      </c>
      <c r="J2691">
        <v>3</v>
      </c>
      <c r="K2691" t="s">
        <v>8400</v>
      </c>
      <c r="L2691" s="5">
        <v>14.335000000000001</v>
      </c>
      <c r="M2691">
        <v>2013</v>
      </c>
      <c r="N2691">
        <f t="shared" ref="N2691:N2754" si="84">I2691-H2691</f>
        <v>0</v>
      </c>
      <c r="O2691" t="str">
        <f t="shared" ref="O2691:O2754" si="85">TEXT(E2691,"dddd")</f>
        <v>Tuesday</v>
      </c>
      <c r="P2691" s="14">
        <v>0.35894117647058832</v>
      </c>
    </row>
    <row r="2692" spans="1:16" x14ac:dyDescent="0.35">
      <c r="A2692">
        <v>2691</v>
      </c>
      <c r="B2692" t="s">
        <v>1458</v>
      </c>
      <c r="C2692" t="s">
        <v>44</v>
      </c>
      <c r="D2692" t="s">
        <v>5932</v>
      </c>
      <c r="E2692" s="3">
        <v>41492</v>
      </c>
      <c r="F2692" t="s">
        <v>1771</v>
      </c>
      <c r="G2692" t="s">
        <v>139</v>
      </c>
      <c r="H2692" s="3">
        <v>41495</v>
      </c>
      <c r="I2692" s="3">
        <v>41495</v>
      </c>
      <c r="J2692">
        <v>3</v>
      </c>
      <c r="K2692" t="s">
        <v>8400</v>
      </c>
      <c r="L2692" s="5">
        <v>30.728000000000002</v>
      </c>
      <c r="M2692">
        <v>2013</v>
      </c>
      <c r="N2692">
        <f t="shared" si="84"/>
        <v>0</v>
      </c>
      <c r="O2692" t="str">
        <f t="shared" si="85"/>
        <v>Tuesday</v>
      </c>
      <c r="P2692" s="14">
        <v>0.11</v>
      </c>
    </row>
    <row r="2693" spans="1:16" x14ac:dyDescent="0.35">
      <c r="A2693">
        <v>2692</v>
      </c>
      <c r="B2693" t="s">
        <v>1458</v>
      </c>
      <c r="C2693" t="s">
        <v>44</v>
      </c>
      <c r="D2693" t="s">
        <v>5932</v>
      </c>
      <c r="E2693" s="3">
        <v>41492</v>
      </c>
      <c r="F2693" t="s">
        <v>871</v>
      </c>
      <c r="G2693" t="s">
        <v>139</v>
      </c>
      <c r="H2693" s="3">
        <v>41495</v>
      </c>
      <c r="I2693" s="3">
        <v>41495</v>
      </c>
      <c r="J2693">
        <v>3</v>
      </c>
      <c r="K2693" t="s">
        <v>8400</v>
      </c>
      <c r="L2693" s="5">
        <v>3.6469999999999998</v>
      </c>
      <c r="M2693">
        <v>2013</v>
      </c>
      <c r="N2693">
        <f t="shared" si="84"/>
        <v>0</v>
      </c>
      <c r="O2693" t="str">
        <f t="shared" si="85"/>
        <v>Tuesday</v>
      </c>
      <c r="P2693" s="14">
        <v>8.9696969696969692E-2</v>
      </c>
    </row>
    <row r="2694" spans="1:16" x14ac:dyDescent="0.35">
      <c r="A2694">
        <v>2693</v>
      </c>
      <c r="B2694" t="s">
        <v>1458</v>
      </c>
      <c r="C2694" t="s">
        <v>44</v>
      </c>
      <c r="D2694" t="s">
        <v>5932</v>
      </c>
      <c r="E2694" s="3">
        <v>41492</v>
      </c>
      <c r="F2694" t="s">
        <v>5934</v>
      </c>
      <c r="G2694" t="s">
        <v>139</v>
      </c>
      <c r="H2694" s="3">
        <v>41495</v>
      </c>
      <c r="I2694" s="3">
        <v>41495</v>
      </c>
      <c r="J2694">
        <v>3</v>
      </c>
      <c r="K2694" t="s">
        <v>8400</v>
      </c>
      <c r="L2694" s="5">
        <v>6.0389999999999997</v>
      </c>
      <c r="M2694">
        <v>2013</v>
      </c>
      <c r="N2694">
        <f t="shared" si="84"/>
        <v>0</v>
      </c>
      <c r="O2694" t="str">
        <f t="shared" si="85"/>
        <v>Tuesday</v>
      </c>
      <c r="P2694" s="14">
        <v>0.26666666666666666</v>
      </c>
    </row>
    <row r="2695" spans="1:16" x14ac:dyDescent="0.35">
      <c r="A2695">
        <v>2694</v>
      </c>
      <c r="B2695" t="s">
        <v>1966</v>
      </c>
      <c r="C2695" t="s">
        <v>44</v>
      </c>
      <c r="D2695" t="s">
        <v>5935</v>
      </c>
      <c r="E2695" s="3">
        <v>41988</v>
      </c>
      <c r="F2695" t="s">
        <v>2967</v>
      </c>
      <c r="G2695" t="s">
        <v>139</v>
      </c>
      <c r="H2695" s="3">
        <v>41991</v>
      </c>
      <c r="I2695" s="3">
        <v>41991</v>
      </c>
      <c r="J2695">
        <v>3</v>
      </c>
      <c r="K2695" t="s">
        <v>8400</v>
      </c>
      <c r="L2695" s="5">
        <v>12.826000000000001</v>
      </c>
      <c r="M2695">
        <v>2014</v>
      </c>
      <c r="N2695">
        <f t="shared" si="84"/>
        <v>0</v>
      </c>
      <c r="O2695" t="str">
        <f t="shared" si="85"/>
        <v>Monday</v>
      </c>
      <c r="P2695" s="14">
        <v>0.26847457627118643</v>
      </c>
    </row>
    <row r="2696" spans="1:16" x14ac:dyDescent="0.35">
      <c r="A2696">
        <v>2695</v>
      </c>
      <c r="B2696" t="s">
        <v>1966</v>
      </c>
      <c r="C2696" t="s">
        <v>44</v>
      </c>
      <c r="D2696" t="s">
        <v>5935</v>
      </c>
      <c r="E2696" s="3">
        <v>41988</v>
      </c>
      <c r="F2696" t="s">
        <v>5866</v>
      </c>
      <c r="G2696" t="s">
        <v>139</v>
      </c>
      <c r="H2696" s="3">
        <v>41991</v>
      </c>
      <c r="I2696" s="3">
        <v>41991</v>
      </c>
      <c r="J2696">
        <v>3</v>
      </c>
      <c r="K2696" t="s">
        <v>8400</v>
      </c>
      <c r="L2696" s="5">
        <v>195.37100000000001</v>
      </c>
      <c r="M2696">
        <v>2014</v>
      </c>
      <c r="N2696">
        <f t="shared" si="84"/>
        <v>0</v>
      </c>
      <c r="O2696" t="str">
        <f t="shared" si="85"/>
        <v>Monday</v>
      </c>
      <c r="P2696" s="14">
        <v>0.02</v>
      </c>
    </row>
    <row r="2697" spans="1:16" x14ac:dyDescent="0.35">
      <c r="A2697">
        <v>2696</v>
      </c>
      <c r="B2697" t="s">
        <v>1966</v>
      </c>
      <c r="C2697" t="s">
        <v>44</v>
      </c>
      <c r="D2697" t="s">
        <v>5935</v>
      </c>
      <c r="E2697" s="3">
        <v>41988</v>
      </c>
      <c r="F2697" t="s">
        <v>5937</v>
      </c>
      <c r="G2697" t="s">
        <v>139</v>
      </c>
      <c r="H2697" s="3">
        <v>41991</v>
      </c>
      <c r="I2697" s="3">
        <v>41991</v>
      </c>
      <c r="J2697">
        <v>3</v>
      </c>
      <c r="K2697" t="s">
        <v>8400</v>
      </c>
      <c r="L2697" s="5">
        <v>100.104</v>
      </c>
      <c r="M2697">
        <v>2014</v>
      </c>
      <c r="N2697">
        <f t="shared" si="84"/>
        <v>0</v>
      </c>
      <c r="O2697" t="str">
        <f t="shared" si="85"/>
        <v>Monday</v>
      </c>
      <c r="P2697" s="14">
        <v>0.1282280964196458</v>
      </c>
    </row>
    <row r="2698" spans="1:16" x14ac:dyDescent="0.35">
      <c r="A2698">
        <v>2697</v>
      </c>
      <c r="B2698" t="s">
        <v>5939</v>
      </c>
      <c r="C2698" t="s">
        <v>30</v>
      </c>
      <c r="D2698" t="s">
        <v>5940</v>
      </c>
      <c r="E2698" s="3">
        <v>41577</v>
      </c>
      <c r="F2698" t="s">
        <v>5942</v>
      </c>
      <c r="G2698" t="s">
        <v>155</v>
      </c>
      <c r="H2698" s="3">
        <v>41579</v>
      </c>
      <c r="I2698" s="3">
        <v>41579</v>
      </c>
      <c r="J2698">
        <v>2</v>
      </c>
      <c r="K2698" t="s">
        <v>8400</v>
      </c>
      <c r="L2698" s="5">
        <v>1.6759999999999999</v>
      </c>
      <c r="M2698">
        <v>2013</v>
      </c>
      <c r="N2698">
        <f t="shared" si="84"/>
        <v>0</v>
      </c>
      <c r="O2698" t="str">
        <f t="shared" si="85"/>
        <v>Wednesday</v>
      </c>
      <c r="P2698" s="14">
        <v>0.14666666666666667</v>
      </c>
    </row>
    <row r="2699" spans="1:16" x14ac:dyDescent="0.35">
      <c r="A2699">
        <v>2698</v>
      </c>
      <c r="B2699" t="s">
        <v>5939</v>
      </c>
      <c r="C2699" t="s">
        <v>30</v>
      </c>
      <c r="D2699" t="s">
        <v>5940</v>
      </c>
      <c r="E2699" s="3">
        <v>41577</v>
      </c>
      <c r="F2699" t="s">
        <v>1702</v>
      </c>
      <c r="G2699" t="s">
        <v>155</v>
      </c>
      <c r="H2699" s="3">
        <v>41579</v>
      </c>
      <c r="I2699" s="3">
        <v>41579</v>
      </c>
      <c r="J2699">
        <v>2</v>
      </c>
      <c r="K2699" t="s">
        <v>8400</v>
      </c>
      <c r="L2699" s="5">
        <v>4.0060000000000002</v>
      </c>
      <c r="M2699">
        <v>2013</v>
      </c>
      <c r="N2699">
        <f t="shared" si="84"/>
        <v>0</v>
      </c>
      <c r="O2699" t="str">
        <f t="shared" si="85"/>
        <v>Wednesday</v>
      </c>
      <c r="P2699" s="14">
        <v>0.25680000000000008</v>
      </c>
    </row>
    <row r="2700" spans="1:16" x14ac:dyDescent="0.35">
      <c r="A2700">
        <v>2699</v>
      </c>
      <c r="B2700" t="s">
        <v>5939</v>
      </c>
      <c r="C2700" t="s">
        <v>30</v>
      </c>
      <c r="D2700" t="s">
        <v>5940</v>
      </c>
      <c r="E2700" s="3">
        <v>41577</v>
      </c>
      <c r="F2700" t="s">
        <v>2929</v>
      </c>
      <c r="G2700" t="s">
        <v>155</v>
      </c>
      <c r="H2700" s="3">
        <v>41579</v>
      </c>
      <c r="I2700" s="3">
        <v>41579</v>
      </c>
      <c r="J2700">
        <v>2</v>
      </c>
      <c r="K2700" t="s">
        <v>8400</v>
      </c>
      <c r="L2700" s="5">
        <v>8.3800000000000008</v>
      </c>
      <c r="M2700">
        <v>2013</v>
      </c>
      <c r="N2700">
        <f t="shared" si="84"/>
        <v>0</v>
      </c>
      <c r="O2700" t="str">
        <f t="shared" si="85"/>
        <v>Wednesday</v>
      </c>
      <c r="P2700" s="14">
        <v>0.45857142857142846</v>
      </c>
    </row>
    <row r="2701" spans="1:16" x14ac:dyDescent="0.35">
      <c r="A2701">
        <v>2700</v>
      </c>
      <c r="B2701" t="s">
        <v>2436</v>
      </c>
      <c r="C2701" t="s">
        <v>84</v>
      </c>
      <c r="D2701" t="s">
        <v>5943</v>
      </c>
      <c r="E2701" s="3">
        <v>41516</v>
      </c>
      <c r="F2701" t="s">
        <v>4882</v>
      </c>
      <c r="G2701" t="s">
        <v>41</v>
      </c>
      <c r="H2701" s="3">
        <v>41521</v>
      </c>
      <c r="I2701" s="3">
        <v>41521</v>
      </c>
      <c r="J2701">
        <v>5</v>
      </c>
      <c r="K2701" t="s">
        <v>8400</v>
      </c>
      <c r="L2701" s="5">
        <v>18.795999999999999</v>
      </c>
      <c r="M2701">
        <v>2013</v>
      </c>
      <c r="N2701">
        <f t="shared" si="84"/>
        <v>0</v>
      </c>
      <c r="O2701" t="str">
        <f t="shared" si="85"/>
        <v>Friday</v>
      </c>
      <c r="P2701" s="14">
        <v>0.25</v>
      </c>
    </row>
    <row r="2702" spans="1:16" x14ac:dyDescent="0.35">
      <c r="A2702">
        <v>2701</v>
      </c>
      <c r="B2702" t="s">
        <v>2436</v>
      </c>
      <c r="C2702" t="s">
        <v>84</v>
      </c>
      <c r="D2702" t="s">
        <v>5943</v>
      </c>
      <c r="E2702" s="3">
        <v>41516</v>
      </c>
      <c r="F2702" t="s">
        <v>5945</v>
      </c>
      <c r="G2702" t="s">
        <v>41</v>
      </c>
      <c r="H2702" s="3">
        <v>41521</v>
      </c>
      <c r="I2702" s="3">
        <v>41521</v>
      </c>
      <c r="J2702">
        <v>5</v>
      </c>
      <c r="K2702" t="s">
        <v>8400</v>
      </c>
      <c r="L2702" s="5">
        <v>26.035</v>
      </c>
      <c r="M2702">
        <v>2013</v>
      </c>
      <c r="N2702">
        <f t="shared" si="84"/>
        <v>0</v>
      </c>
      <c r="O2702" t="str">
        <f t="shared" si="85"/>
        <v>Friday</v>
      </c>
      <c r="P2702" s="14">
        <v>0.42979916666300161</v>
      </c>
    </row>
    <row r="2703" spans="1:16" x14ac:dyDescent="0.35">
      <c r="A2703">
        <v>2702</v>
      </c>
      <c r="B2703" t="s">
        <v>3210</v>
      </c>
      <c r="C2703" t="s">
        <v>84</v>
      </c>
      <c r="D2703" t="s">
        <v>5946</v>
      </c>
      <c r="E2703" s="3">
        <v>40698</v>
      </c>
      <c r="F2703" t="s">
        <v>5948</v>
      </c>
      <c r="G2703" t="s">
        <v>155</v>
      </c>
      <c r="H2703" s="3">
        <v>40700</v>
      </c>
      <c r="I2703" s="3">
        <v>40702</v>
      </c>
      <c r="J2703">
        <v>4</v>
      </c>
      <c r="K2703" t="s">
        <v>8399</v>
      </c>
      <c r="L2703" s="5">
        <v>9.1739999999999995</v>
      </c>
      <c r="M2703">
        <v>2011</v>
      </c>
      <c r="N2703">
        <f t="shared" si="84"/>
        <v>2</v>
      </c>
      <c r="O2703" t="str">
        <f t="shared" si="85"/>
        <v>Saturday</v>
      </c>
      <c r="P2703" s="14">
        <v>-0.35650593319157692</v>
      </c>
    </row>
    <row r="2704" spans="1:16" x14ac:dyDescent="0.35">
      <c r="A2704">
        <v>2703</v>
      </c>
      <c r="B2704" t="s">
        <v>5950</v>
      </c>
      <c r="C2704" t="s">
        <v>84</v>
      </c>
      <c r="D2704" t="s">
        <v>5951</v>
      </c>
      <c r="E2704" s="3">
        <v>40849</v>
      </c>
      <c r="F2704" t="s">
        <v>1911</v>
      </c>
      <c r="G2704" t="s">
        <v>41</v>
      </c>
      <c r="H2704" s="3">
        <v>40854</v>
      </c>
      <c r="I2704" s="3">
        <v>40854</v>
      </c>
      <c r="J2704">
        <v>5</v>
      </c>
      <c r="K2704" t="s">
        <v>8400</v>
      </c>
      <c r="L2704" s="5">
        <v>0.753</v>
      </c>
      <c r="M2704">
        <v>2011</v>
      </c>
      <c r="N2704">
        <f t="shared" si="84"/>
        <v>0</v>
      </c>
      <c r="O2704" t="str">
        <f t="shared" si="85"/>
        <v>Wednesday</v>
      </c>
      <c r="P2704" s="14">
        <v>-0.48562542301866096</v>
      </c>
    </row>
    <row r="2705" spans="1:16" x14ac:dyDescent="0.35">
      <c r="A2705">
        <v>2704</v>
      </c>
      <c r="B2705" t="s">
        <v>4113</v>
      </c>
      <c r="C2705" t="s">
        <v>44</v>
      </c>
      <c r="D2705" t="s">
        <v>5952</v>
      </c>
      <c r="E2705" s="3">
        <v>41107</v>
      </c>
      <c r="F2705" t="s">
        <v>2860</v>
      </c>
      <c r="G2705" t="s">
        <v>155</v>
      </c>
      <c r="H2705" s="3">
        <v>41109</v>
      </c>
      <c r="I2705" s="3">
        <v>41109</v>
      </c>
      <c r="J2705">
        <v>2</v>
      </c>
      <c r="K2705" t="s">
        <v>8400</v>
      </c>
      <c r="L2705" s="5">
        <v>7.1289999999999996</v>
      </c>
      <c r="M2705">
        <v>2012</v>
      </c>
      <c r="N2705">
        <f t="shared" si="84"/>
        <v>0</v>
      </c>
      <c r="O2705" t="str">
        <f t="shared" si="85"/>
        <v>Tuesday</v>
      </c>
      <c r="P2705" s="14">
        <v>-0.40268456375838924</v>
      </c>
    </row>
    <row r="2706" spans="1:16" x14ac:dyDescent="0.35">
      <c r="A2706">
        <v>2705</v>
      </c>
      <c r="B2706" t="s">
        <v>4113</v>
      </c>
      <c r="C2706" t="s">
        <v>44</v>
      </c>
      <c r="D2706" t="s">
        <v>5952</v>
      </c>
      <c r="E2706" s="3">
        <v>41107</v>
      </c>
      <c r="F2706" t="s">
        <v>1908</v>
      </c>
      <c r="G2706" t="s">
        <v>155</v>
      </c>
      <c r="H2706" s="3">
        <v>41109</v>
      </c>
      <c r="I2706" s="3">
        <v>41109</v>
      </c>
      <c r="J2706">
        <v>2</v>
      </c>
      <c r="K2706" t="s">
        <v>8400</v>
      </c>
      <c r="L2706" s="5">
        <v>42.389000000000003</v>
      </c>
      <c r="M2706">
        <v>2012</v>
      </c>
      <c r="N2706">
        <f t="shared" si="84"/>
        <v>0</v>
      </c>
      <c r="O2706" t="str">
        <f t="shared" si="85"/>
        <v>Tuesday</v>
      </c>
      <c r="P2706" s="14">
        <v>-0.51670196073428676</v>
      </c>
    </row>
    <row r="2707" spans="1:16" x14ac:dyDescent="0.35">
      <c r="A2707">
        <v>2706</v>
      </c>
      <c r="B2707" t="s">
        <v>1319</v>
      </c>
      <c r="C2707" t="s">
        <v>30</v>
      </c>
      <c r="D2707" t="s">
        <v>5954</v>
      </c>
      <c r="E2707" s="3">
        <v>41825</v>
      </c>
      <c r="F2707" t="s">
        <v>5956</v>
      </c>
      <c r="G2707" t="s">
        <v>41</v>
      </c>
      <c r="H2707" s="3">
        <v>41830</v>
      </c>
      <c r="I2707" s="3">
        <v>41830</v>
      </c>
      <c r="J2707">
        <v>5</v>
      </c>
      <c r="K2707" t="s">
        <v>8400</v>
      </c>
      <c r="L2707" s="5">
        <v>1.0640000000000001</v>
      </c>
      <c r="M2707">
        <v>2014</v>
      </c>
      <c r="N2707">
        <f t="shared" si="84"/>
        <v>0</v>
      </c>
      <c r="O2707" t="str">
        <f t="shared" si="85"/>
        <v>Saturday</v>
      </c>
      <c r="P2707" s="14">
        <v>0.12631578947368421</v>
      </c>
    </row>
    <row r="2708" spans="1:16" x14ac:dyDescent="0.35">
      <c r="A2708">
        <v>2707</v>
      </c>
      <c r="B2708" t="s">
        <v>1319</v>
      </c>
      <c r="C2708" t="s">
        <v>30</v>
      </c>
      <c r="D2708" t="s">
        <v>5954</v>
      </c>
      <c r="E2708" s="3">
        <v>41825</v>
      </c>
      <c r="F2708" t="s">
        <v>2635</v>
      </c>
      <c r="G2708" t="s">
        <v>41</v>
      </c>
      <c r="H2708" s="3">
        <v>41830</v>
      </c>
      <c r="I2708" s="3">
        <v>41833</v>
      </c>
      <c r="J2708">
        <v>8</v>
      </c>
      <c r="K2708" t="s">
        <v>8399</v>
      </c>
      <c r="L2708" s="5">
        <v>13.458</v>
      </c>
      <c r="M2708">
        <v>2014</v>
      </c>
      <c r="N2708">
        <f t="shared" si="84"/>
        <v>3</v>
      </c>
      <c r="O2708" t="str">
        <f t="shared" si="85"/>
        <v>Saturday</v>
      </c>
      <c r="P2708" s="14">
        <v>-4.1025304407758706E-5</v>
      </c>
    </row>
    <row r="2709" spans="1:16" x14ac:dyDescent="0.35">
      <c r="A2709">
        <v>2708</v>
      </c>
      <c r="B2709" t="s">
        <v>1319</v>
      </c>
      <c r="C2709" t="s">
        <v>30</v>
      </c>
      <c r="D2709" t="s">
        <v>5954</v>
      </c>
      <c r="E2709" s="3">
        <v>41825</v>
      </c>
      <c r="F2709" t="s">
        <v>312</v>
      </c>
      <c r="G2709" t="s">
        <v>41</v>
      </c>
      <c r="H2709" s="3">
        <v>41830</v>
      </c>
      <c r="I2709" s="3">
        <v>41831</v>
      </c>
      <c r="J2709">
        <v>6</v>
      </c>
      <c r="K2709" t="s">
        <v>8399</v>
      </c>
      <c r="L2709" s="5">
        <v>138.14400000000001</v>
      </c>
      <c r="M2709">
        <v>2014</v>
      </c>
      <c r="N2709">
        <f t="shared" si="84"/>
        <v>1</v>
      </c>
      <c r="O2709" t="str">
        <f t="shared" si="85"/>
        <v>Saturday</v>
      </c>
      <c r="P2709" s="14">
        <v>-4.9580550578270072E-2</v>
      </c>
    </row>
    <row r="2710" spans="1:16" x14ac:dyDescent="0.35">
      <c r="A2710">
        <v>2709</v>
      </c>
      <c r="B2710" t="s">
        <v>1319</v>
      </c>
      <c r="C2710" t="s">
        <v>30</v>
      </c>
      <c r="D2710" t="s">
        <v>5954</v>
      </c>
      <c r="E2710" s="3">
        <v>41825</v>
      </c>
      <c r="F2710" t="s">
        <v>5958</v>
      </c>
      <c r="G2710" t="s">
        <v>41</v>
      </c>
      <c r="H2710" s="3">
        <v>41830</v>
      </c>
      <c r="I2710" s="3">
        <v>41830</v>
      </c>
      <c r="J2710">
        <v>5</v>
      </c>
      <c r="K2710" t="s">
        <v>8400</v>
      </c>
      <c r="L2710" s="5">
        <v>16.933</v>
      </c>
      <c r="M2710">
        <v>2014</v>
      </c>
      <c r="N2710">
        <f t="shared" si="84"/>
        <v>0</v>
      </c>
      <c r="O2710" t="str">
        <f t="shared" si="85"/>
        <v>Saturday</v>
      </c>
      <c r="P2710" s="14">
        <v>2.955223880597016E-2</v>
      </c>
    </row>
    <row r="2711" spans="1:16" x14ac:dyDescent="0.35">
      <c r="A2711">
        <v>2710</v>
      </c>
      <c r="B2711" t="s">
        <v>5960</v>
      </c>
      <c r="C2711" t="s">
        <v>44</v>
      </c>
      <c r="D2711" t="s">
        <v>5961</v>
      </c>
      <c r="E2711" s="3">
        <v>41906</v>
      </c>
      <c r="F2711" t="s">
        <v>3738</v>
      </c>
      <c r="G2711" t="s">
        <v>155</v>
      </c>
      <c r="H2711" s="3">
        <v>41908</v>
      </c>
      <c r="I2711" s="3">
        <v>41910</v>
      </c>
      <c r="J2711">
        <v>4</v>
      </c>
      <c r="K2711" t="s">
        <v>8399</v>
      </c>
      <c r="L2711" s="5">
        <v>37.417000000000002</v>
      </c>
      <c r="M2711">
        <v>2014</v>
      </c>
      <c r="N2711">
        <f t="shared" si="84"/>
        <v>2</v>
      </c>
      <c r="O2711" t="str">
        <f t="shared" si="85"/>
        <v>Wednesday</v>
      </c>
      <c r="P2711" s="14">
        <v>0.36953124999999998</v>
      </c>
    </row>
    <row r="2712" spans="1:16" x14ac:dyDescent="0.35">
      <c r="A2712">
        <v>2711</v>
      </c>
      <c r="B2712" t="s">
        <v>4152</v>
      </c>
      <c r="C2712" t="s">
        <v>199</v>
      </c>
      <c r="D2712" t="s">
        <v>5962</v>
      </c>
      <c r="E2712" s="3">
        <v>41744</v>
      </c>
      <c r="F2712" t="s">
        <v>3082</v>
      </c>
      <c r="G2712" t="s">
        <v>41</v>
      </c>
      <c r="H2712" s="3">
        <v>41749</v>
      </c>
      <c r="I2712" s="3">
        <v>41749</v>
      </c>
      <c r="J2712">
        <v>5</v>
      </c>
      <c r="K2712" t="s">
        <v>8400</v>
      </c>
      <c r="L2712" s="5">
        <v>4.5229999999999997</v>
      </c>
      <c r="M2712">
        <v>2014</v>
      </c>
      <c r="N2712">
        <f t="shared" si="84"/>
        <v>0</v>
      </c>
      <c r="O2712" t="str">
        <f t="shared" si="85"/>
        <v>Tuesday</v>
      </c>
      <c r="P2712" s="14">
        <v>0.49551020408163265</v>
      </c>
    </row>
    <row r="2713" spans="1:16" x14ac:dyDescent="0.35">
      <c r="A2713">
        <v>2712</v>
      </c>
      <c r="B2713" t="s">
        <v>3097</v>
      </c>
      <c r="C2713" t="s">
        <v>84</v>
      </c>
      <c r="D2713" t="s">
        <v>5963</v>
      </c>
      <c r="E2713" s="3">
        <v>41159</v>
      </c>
      <c r="F2713" t="s">
        <v>4404</v>
      </c>
      <c r="G2713" t="s">
        <v>41</v>
      </c>
      <c r="H2713" s="3">
        <v>41164</v>
      </c>
      <c r="I2713" s="3">
        <v>41164</v>
      </c>
      <c r="J2713">
        <v>5</v>
      </c>
      <c r="K2713" t="s">
        <v>8400</v>
      </c>
      <c r="L2713" s="5">
        <v>23.841999999999999</v>
      </c>
      <c r="M2713">
        <v>2012</v>
      </c>
      <c r="N2713">
        <f t="shared" si="84"/>
        <v>0</v>
      </c>
      <c r="O2713" t="str">
        <f t="shared" si="85"/>
        <v>Friday</v>
      </c>
      <c r="P2713" s="14">
        <v>-0.52550531188681504</v>
      </c>
    </row>
    <row r="2714" spans="1:16" x14ac:dyDescent="0.35">
      <c r="A2714">
        <v>2713</v>
      </c>
      <c r="B2714" t="s">
        <v>1458</v>
      </c>
      <c r="C2714" t="s">
        <v>30</v>
      </c>
      <c r="D2714" t="s">
        <v>5964</v>
      </c>
      <c r="E2714" s="3">
        <v>41961</v>
      </c>
      <c r="F2714" t="s">
        <v>2261</v>
      </c>
      <c r="G2714" t="s">
        <v>41</v>
      </c>
      <c r="H2714" s="3">
        <v>41966</v>
      </c>
      <c r="I2714" s="3">
        <v>41966</v>
      </c>
      <c r="J2714">
        <v>5</v>
      </c>
      <c r="K2714" t="s">
        <v>8400</v>
      </c>
      <c r="L2714" s="5">
        <v>1.4730000000000001</v>
      </c>
      <c r="M2714">
        <v>2014</v>
      </c>
      <c r="N2714">
        <f t="shared" si="84"/>
        <v>0</v>
      </c>
      <c r="O2714" t="str">
        <f t="shared" si="85"/>
        <v>Tuesday</v>
      </c>
      <c r="P2714" s="14">
        <v>0.24</v>
      </c>
    </row>
    <row r="2715" spans="1:16" x14ac:dyDescent="0.35">
      <c r="A2715">
        <v>2714</v>
      </c>
      <c r="B2715" t="s">
        <v>1458</v>
      </c>
      <c r="C2715" t="s">
        <v>30</v>
      </c>
      <c r="D2715" t="s">
        <v>5964</v>
      </c>
      <c r="E2715" s="3">
        <v>41961</v>
      </c>
      <c r="F2715" t="s">
        <v>4952</v>
      </c>
      <c r="G2715" t="s">
        <v>41</v>
      </c>
      <c r="H2715" s="3">
        <v>41966</v>
      </c>
      <c r="I2715" s="3">
        <v>41966</v>
      </c>
      <c r="J2715">
        <v>5</v>
      </c>
      <c r="K2715" t="s">
        <v>8400</v>
      </c>
      <c r="L2715" s="5">
        <v>3.1659999999999999</v>
      </c>
      <c r="M2715">
        <v>2014</v>
      </c>
      <c r="N2715">
        <f t="shared" si="84"/>
        <v>0</v>
      </c>
      <c r="O2715" t="str">
        <f t="shared" si="85"/>
        <v>Tuesday</v>
      </c>
      <c r="P2715" s="14">
        <v>-0.52427531909817482</v>
      </c>
    </row>
    <row r="2716" spans="1:16" x14ac:dyDescent="0.35">
      <c r="A2716">
        <v>2715</v>
      </c>
      <c r="B2716" t="s">
        <v>569</v>
      </c>
      <c r="C2716" t="s">
        <v>44</v>
      </c>
      <c r="D2716" t="s">
        <v>5965</v>
      </c>
      <c r="E2716" s="3">
        <v>40820</v>
      </c>
      <c r="F2716" t="s">
        <v>3495</v>
      </c>
      <c r="G2716" t="s">
        <v>41</v>
      </c>
      <c r="H2716" s="3">
        <v>40825</v>
      </c>
      <c r="I2716" s="3">
        <v>40825</v>
      </c>
      <c r="J2716">
        <v>5</v>
      </c>
      <c r="K2716" t="s">
        <v>8400</v>
      </c>
      <c r="L2716" s="5">
        <v>0.152</v>
      </c>
      <c r="M2716">
        <v>2011</v>
      </c>
      <c r="N2716">
        <f t="shared" si="84"/>
        <v>0</v>
      </c>
      <c r="O2716" t="str">
        <f t="shared" si="85"/>
        <v>Tuesday</v>
      </c>
      <c r="P2716" s="14">
        <v>-0.63275434243176187</v>
      </c>
    </row>
    <row r="2717" spans="1:16" x14ac:dyDescent="0.35">
      <c r="A2717">
        <v>2716</v>
      </c>
      <c r="B2717" t="s">
        <v>569</v>
      </c>
      <c r="C2717" t="s">
        <v>44</v>
      </c>
      <c r="D2717" t="s">
        <v>5965</v>
      </c>
      <c r="E2717" s="3">
        <v>40820</v>
      </c>
      <c r="F2717" t="s">
        <v>5967</v>
      </c>
      <c r="G2717" t="s">
        <v>41</v>
      </c>
      <c r="H2717" s="3">
        <v>40825</v>
      </c>
      <c r="I2717" s="3">
        <v>40825</v>
      </c>
      <c r="J2717">
        <v>5</v>
      </c>
      <c r="K2717" t="s">
        <v>8400</v>
      </c>
      <c r="L2717" s="5">
        <v>40.279000000000003</v>
      </c>
      <c r="M2717">
        <v>2011</v>
      </c>
      <c r="N2717">
        <f t="shared" si="84"/>
        <v>0</v>
      </c>
      <c r="O2717" t="str">
        <f t="shared" si="85"/>
        <v>Tuesday</v>
      </c>
      <c r="P2717" s="14">
        <v>-0.33867867823299375</v>
      </c>
    </row>
    <row r="2718" spans="1:16" x14ac:dyDescent="0.35">
      <c r="A2718">
        <v>2717</v>
      </c>
      <c r="B2718" t="s">
        <v>569</v>
      </c>
      <c r="C2718" t="s">
        <v>44</v>
      </c>
      <c r="D2718" t="s">
        <v>5965</v>
      </c>
      <c r="E2718" s="3">
        <v>40820</v>
      </c>
      <c r="F2718" t="s">
        <v>1686</v>
      </c>
      <c r="G2718" t="s">
        <v>41</v>
      </c>
      <c r="H2718" s="3">
        <v>40825</v>
      </c>
      <c r="I2718" s="3">
        <v>40825</v>
      </c>
      <c r="J2718">
        <v>5</v>
      </c>
      <c r="K2718" t="s">
        <v>8400</v>
      </c>
      <c r="L2718" s="5">
        <v>0.80700000000000005</v>
      </c>
      <c r="M2718">
        <v>2011</v>
      </c>
      <c r="N2718">
        <f t="shared" si="84"/>
        <v>0</v>
      </c>
      <c r="O2718" t="str">
        <f t="shared" si="85"/>
        <v>Tuesday</v>
      </c>
      <c r="P2718" s="14">
        <v>-0.76071638521811269</v>
      </c>
    </row>
    <row r="2719" spans="1:16" x14ac:dyDescent="0.35">
      <c r="A2719">
        <v>2718</v>
      </c>
      <c r="B2719" t="s">
        <v>569</v>
      </c>
      <c r="C2719" t="s">
        <v>44</v>
      </c>
      <c r="D2719" t="s">
        <v>5965</v>
      </c>
      <c r="E2719" s="3">
        <v>40820</v>
      </c>
      <c r="F2719" t="s">
        <v>5969</v>
      </c>
      <c r="G2719" t="s">
        <v>41</v>
      </c>
      <c r="H2719" s="3">
        <v>40825</v>
      </c>
      <c r="I2719" s="3">
        <v>40825</v>
      </c>
      <c r="J2719">
        <v>5</v>
      </c>
      <c r="K2719" t="s">
        <v>8400</v>
      </c>
      <c r="L2719" s="5">
        <v>1.4119999999999999</v>
      </c>
      <c r="M2719">
        <v>2011</v>
      </c>
      <c r="N2719">
        <f t="shared" si="84"/>
        <v>0</v>
      </c>
      <c r="O2719" t="str">
        <f t="shared" si="85"/>
        <v>Tuesday</v>
      </c>
      <c r="P2719" s="14">
        <v>-0.72205849013829049</v>
      </c>
    </row>
    <row r="2720" spans="1:16" x14ac:dyDescent="0.35">
      <c r="A2720">
        <v>2719</v>
      </c>
      <c r="B2720" t="s">
        <v>569</v>
      </c>
      <c r="C2720" t="s">
        <v>44</v>
      </c>
      <c r="D2720" t="s">
        <v>5965</v>
      </c>
      <c r="E2720" s="3">
        <v>40820</v>
      </c>
      <c r="F2720" t="s">
        <v>5229</v>
      </c>
      <c r="G2720" t="s">
        <v>41</v>
      </c>
      <c r="H2720" s="3">
        <v>40825</v>
      </c>
      <c r="I2720" s="3">
        <v>40825</v>
      </c>
      <c r="J2720">
        <v>5</v>
      </c>
      <c r="K2720" t="s">
        <v>8400</v>
      </c>
      <c r="L2720" s="5">
        <v>19.47</v>
      </c>
      <c r="M2720">
        <v>2011</v>
      </c>
      <c r="N2720">
        <f t="shared" si="84"/>
        <v>0</v>
      </c>
      <c r="O2720" t="str">
        <f t="shared" si="85"/>
        <v>Tuesday</v>
      </c>
      <c r="P2720" s="14">
        <v>-0.69274880972306574</v>
      </c>
    </row>
    <row r="2721" spans="1:16" x14ac:dyDescent="0.35">
      <c r="A2721">
        <v>2720</v>
      </c>
      <c r="B2721" t="s">
        <v>569</v>
      </c>
      <c r="C2721" t="s">
        <v>44</v>
      </c>
      <c r="D2721" t="s">
        <v>5965</v>
      </c>
      <c r="E2721" s="3">
        <v>40820</v>
      </c>
      <c r="F2721" t="s">
        <v>5971</v>
      </c>
      <c r="G2721" t="s">
        <v>41</v>
      </c>
      <c r="H2721" s="3">
        <v>40825</v>
      </c>
      <c r="I2721" s="3">
        <v>40825</v>
      </c>
      <c r="J2721">
        <v>5</v>
      </c>
      <c r="K2721" t="s">
        <v>8400</v>
      </c>
      <c r="L2721" s="5">
        <v>1.526</v>
      </c>
      <c r="M2721">
        <v>2011</v>
      </c>
      <c r="N2721">
        <f t="shared" si="84"/>
        <v>0</v>
      </c>
      <c r="O2721" t="str">
        <f t="shared" si="85"/>
        <v>Tuesday</v>
      </c>
      <c r="P2721" s="14">
        <v>-0.81095270490106175</v>
      </c>
    </row>
    <row r="2722" spans="1:16" x14ac:dyDescent="0.35">
      <c r="A2722">
        <v>2721</v>
      </c>
      <c r="B2722" t="s">
        <v>569</v>
      </c>
      <c r="C2722" t="s">
        <v>44</v>
      </c>
      <c r="D2722" t="s">
        <v>5965</v>
      </c>
      <c r="E2722" s="3">
        <v>40820</v>
      </c>
      <c r="F2722" t="s">
        <v>901</v>
      </c>
      <c r="G2722" t="s">
        <v>41</v>
      </c>
      <c r="H2722" s="3">
        <v>40825</v>
      </c>
      <c r="I2722" s="3">
        <v>40828</v>
      </c>
      <c r="J2722">
        <v>8</v>
      </c>
      <c r="K2722" t="s">
        <v>8399</v>
      </c>
      <c r="L2722" s="5">
        <v>0.111</v>
      </c>
      <c r="M2722">
        <v>2011</v>
      </c>
      <c r="N2722">
        <f t="shared" si="84"/>
        <v>3</v>
      </c>
      <c r="O2722" t="str">
        <f t="shared" si="85"/>
        <v>Tuesday</v>
      </c>
      <c r="P2722" s="14">
        <v>-0.41126845435372134</v>
      </c>
    </row>
    <row r="2723" spans="1:16" x14ac:dyDescent="0.35">
      <c r="A2723">
        <v>2722</v>
      </c>
      <c r="B2723" t="s">
        <v>569</v>
      </c>
      <c r="C2723" t="s">
        <v>44</v>
      </c>
      <c r="D2723" t="s">
        <v>5965</v>
      </c>
      <c r="E2723" s="3">
        <v>40820</v>
      </c>
      <c r="F2723" t="s">
        <v>5080</v>
      </c>
      <c r="G2723" t="s">
        <v>41</v>
      </c>
      <c r="H2723" s="3">
        <v>40825</v>
      </c>
      <c r="I2723" s="3">
        <v>40825</v>
      </c>
      <c r="J2723">
        <v>5</v>
      </c>
      <c r="K2723" t="s">
        <v>8400</v>
      </c>
      <c r="L2723" s="5">
        <v>1.6060000000000001</v>
      </c>
      <c r="M2723">
        <v>2011</v>
      </c>
      <c r="N2723">
        <f t="shared" si="84"/>
        <v>0</v>
      </c>
      <c r="O2723" t="str">
        <f t="shared" si="85"/>
        <v>Tuesday</v>
      </c>
      <c r="P2723" s="14">
        <v>-0.77525053484967954</v>
      </c>
    </row>
    <row r="2724" spans="1:16" x14ac:dyDescent="0.35">
      <c r="A2724">
        <v>2723</v>
      </c>
      <c r="B2724" t="s">
        <v>569</v>
      </c>
      <c r="C2724" t="s">
        <v>44</v>
      </c>
      <c r="D2724" t="s">
        <v>5965</v>
      </c>
      <c r="E2724" s="3">
        <v>40820</v>
      </c>
      <c r="F2724" t="s">
        <v>5974</v>
      </c>
      <c r="G2724" t="s">
        <v>41</v>
      </c>
      <c r="H2724" s="3">
        <v>40825</v>
      </c>
      <c r="I2724" s="3">
        <v>40828</v>
      </c>
      <c r="J2724">
        <v>8</v>
      </c>
      <c r="K2724" t="s">
        <v>8399</v>
      </c>
      <c r="L2724" s="5">
        <v>9.2430000000000003</v>
      </c>
      <c r="M2724">
        <v>2011</v>
      </c>
      <c r="N2724">
        <f t="shared" si="84"/>
        <v>3</v>
      </c>
      <c r="O2724" t="str">
        <f t="shared" si="85"/>
        <v>Tuesday</v>
      </c>
      <c r="P2724" s="14">
        <v>-0.4546153086202922</v>
      </c>
    </row>
    <row r="2725" spans="1:16" x14ac:dyDescent="0.35">
      <c r="A2725">
        <v>2724</v>
      </c>
      <c r="B2725" t="s">
        <v>569</v>
      </c>
      <c r="C2725" t="s">
        <v>44</v>
      </c>
      <c r="D2725" t="s">
        <v>5965</v>
      </c>
      <c r="E2725" s="3">
        <v>40820</v>
      </c>
      <c r="F2725" t="s">
        <v>3497</v>
      </c>
      <c r="G2725" t="s">
        <v>41</v>
      </c>
      <c r="H2725" s="3">
        <v>40825</v>
      </c>
      <c r="I2725" s="3">
        <v>40827</v>
      </c>
      <c r="J2725">
        <v>7</v>
      </c>
      <c r="K2725" t="s">
        <v>8399</v>
      </c>
      <c r="L2725" s="5">
        <v>6.7060000000000004</v>
      </c>
      <c r="M2725">
        <v>2011</v>
      </c>
      <c r="N2725">
        <f t="shared" si="84"/>
        <v>2</v>
      </c>
      <c r="O2725" t="str">
        <f t="shared" si="85"/>
        <v>Tuesday</v>
      </c>
      <c r="P2725" s="14">
        <v>-0.33827087829442154</v>
      </c>
    </row>
    <row r="2726" spans="1:16" x14ac:dyDescent="0.35">
      <c r="A2726">
        <v>2725</v>
      </c>
      <c r="B2726" t="s">
        <v>4026</v>
      </c>
      <c r="C2726" t="s">
        <v>44</v>
      </c>
      <c r="D2726" t="s">
        <v>5975</v>
      </c>
      <c r="E2726" s="3">
        <v>40864</v>
      </c>
      <c r="F2726" t="s">
        <v>938</v>
      </c>
      <c r="G2726" t="s">
        <v>155</v>
      </c>
      <c r="H2726" s="3">
        <v>40866</v>
      </c>
      <c r="I2726" s="3">
        <v>40866</v>
      </c>
      <c r="J2726">
        <v>2</v>
      </c>
      <c r="K2726" t="s">
        <v>8400</v>
      </c>
      <c r="L2726" s="5">
        <v>109.361</v>
      </c>
      <c r="M2726">
        <v>2011</v>
      </c>
      <c r="N2726">
        <f t="shared" si="84"/>
        <v>0</v>
      </c>
      <c r="O2726" t="str">
        <f t="shared" si="85"/>
        <v>Thursday</v>
      </c>
      <c r="P2726" s="14">
        <v>0.35916480972371434</v>
      </c>
    </row>
    <row r="2727" spans="1:16" x14ac:dyDescent="0.35">
      <c r="A2727">
        <v>2726</v>
      </c>
      <c r="B2727" t="s">
        <v>4739</v>
      </c>
      <c r="C2727" t="s">
        <v>30</v>
      </c>
      <c r="D2727" t="s">
        <v>5976</v>
      </c>
      <c r="E2727" s="3">
        <v>40711</v>
      </c>
      <c r="F2727" t="s">
        <v>5978</v>
      </c>
      <c r="G2727" t="s">
        <v>155</v>
      </c>
      <c r="H2727" s="3">
        <v>40713</v>
      </c>
      <c r="I2727" s="3">
        <v>40713</v>
      </c>
      <c r="J2727">
        <v>2</v>
      </c>
      <c r="K2727" t="s">
        <v>8400</v>
      </c>
      <c r="L2727" s="5">
        <v>35.779000000000003</v>
      </c>
      <c r="M2727">
        <v>2011</v>
      </c>
      <c r="N2727">
        <f t="shared" si="84"/>
        <v>0</v>
      </c>
      <c r="O2727" t="str">
        <f t="shared" si="85"/>
        <v>Friday</v>
      </c>
      <c r="P2727" s="14">
        <v>9.0109890109890109E-2</v>
      </c>
    </row>
    <row r="2728" spans="1:16" x14ac:dyDescent="0.35">
      <c r="A2728">
        <v>2727</v>
      </c>
      <c r="B2728" t="s">
        <v>4739</v>
      </c>
      <c r="C2728" t="s">
        <v>30</v>
      </c>
      <c r="D2728" t="s">
        <v>5976</v>
      </c>
      <c r="E2728" s="3">
        <v>40711</v>
      </c>
      <c r="F2728" t="s">
        <v>892</v>
      </c>
      <c r="G2728" t="s">
        <v>155</v>
      </c>
      <c r="H2728" s="3">
        <v>40713</v>
      </c>
      <c r="I2728" s="3">
        <v>40713</v>
      </c>
      <c r="J2728">
        <v>2</v>
      </c>
      <c r="K2728" t="s">
        <v>8400</v>
      </c>
      <c r="L2728" s="5">
        <v>2.214</v>
      </c>
      <c r="M2728">
        <v>2011</v>
      </c>
      <c r="N2728">
        <f t="shared" si="84"/>
        <v>0</v>
      </c>
      <c r="O2728" t="str">
        <f t="shared" si="85"/>
        <v>Friday</v>
      </c>
      <c r="P2728" s="14">
        <v>0.39200000000000002</v>
      </c>
    </row>
    <row r="2729" spans="1:16" x14ac:dyDescent="0.35">
      <c r="A2729">
        <v>2728</v>
      </c>
      <c r="B2729" t="s">
        <v>2802</v>
      </c>
      <c r="C2729" t="s">
        <v>44</v>
      </c>
      <c r="D2729" t="s">
        <v>5979</v>
      </c>
      <c r="E2729" s="3">
        <v>41947</v>
      </c>
      <c r="F2729" t="s">
        <v>2478</v>
      </c>
      <c r="G2729" t="s">
        <v>41</v>
      </c>
      <c r="H2729" s="3">
        <v>41952</v>
      </c>
      <c r="I2729" s="3">
        <v>41952</v>
      </c>
      <c r="J2729">
        <v>5</v>
      </c>
      <c r="K2729" t="s">
        <v>8400</v>
      </c>
      <c r="L2729" s="5">
        <v>17.798999999999999</v>
      </c>
      <c r="M2729">
        <v>2014</v>
      </c>
      <c r="N2729">
        <f t="shared" si="84"/>
        <v>0</v>
      </c>
      <c r="O2729" t="str">
        <f t="shared" si="85"/>
        <v>Tuesday</v>
      </c>
      <c r="P2729" s="14">
        <v>0.28999999999999998</v>
      </c>
    </row>
    <row r="2730" spans="1:16" x14ac:dyDescent="0.35">
      <c r="A2730">
        <v>2729</v>
      </c>
      <c r="B2730" t="s">
        <v>2802</v>
      </c>
      <c r="C2730" t="s">
        <v>44</v>
      </c>
      <c r="D2730" t="s">
        <v>5979</v>
      </c>
      <c r="E2730" s="3">
        <v>41947</v>
      </c>
      <c r="F2730" t="s">
        <v>2077</v>
      </c>
      <c r="G2730" t="s">
        <v>41</v>
      </c>
      <c r="H2730" s="3">
        <v>41952</v>
      </c>
      <c r="I2730" s="3">
        <v>41952</v>
      </c>
      <c r="J2730">
        <v>5</v>
      </c>
      <c r="K2730" t="s">
        <v>8400</v>
      </c>
      <c r="L2730" s="5">
        <v>1.343</v>
      </c>
      <c r="M2730">
        <v>2014</v>
      </c>
      <c r="N2730">
        <f t="shared" si="84"/>
        <v>0</v>
      </c>
      <c r="O2730" t="str">
        <f t="shared" si="85"/>
        <v>Tuesday</v>
      </c>
      <c r="P2730" s="14">
        <v>0.35777777777777781</v>
      </c>
    </row>
    <row r="2731" spans="1:16" x14ac:dyDescent="0.35">
      <c r="A2731">
        <v>2730</v>
      </c>
      <c r="B2731" t="s">
        <v>2268</v>
      </c>
      <c r="C2731" t="s">
        <v>30</v>
      </c>
      <c r="D2731" t="s">
        <v>5980</v>
      </c>
      <c r="E2731" s="3">
        <v>40695</v>
      </c>
      <c r="F2731" t="s">
        <v>5729</v>
      </c>
      <c r="G2731" t="s">
        <v>155</v>
      </c>
      <c r="H2731" s="3">
        <v>40697</v>
      </c>
      <c r="I2731" s="3">
        <v>40700</v>
      </c>
      <c r="J2731">
        <v>5</v>
      </c>
      <c r="K2731" t="s">
        <v>8399</v>
      </c>
      <c r="L2731" s="5">
        <v>15.178000000000001</v>
      </c>
      <c r="M2731">
        <v>2011</v>
      </c>
      <c r="N2731">
        <f t="shared" si="84"/>
        <v>3</v>
      </c>
      <c r="O2731" t="str">
        <f t="shared" si="85"/>
        <v>Wednesday</v>
      </c>
      <c r="P2731" s="14">
        <v>0.43764705882352944</v>
      </c>
    </row>
    <row r="2732" spans="1:16" x14ac:dyDescent="0.35">
      <c r="A2732">
        <v>2731</v>
      </c>
      <c r="B2732" t="s">
        <v>2314</v>
      </c>
      <c r="C2732" t="s">
        <v>199</v>
      </c>
      <c r="D2732" t="s">
        <v>5981</v>
      </c>
      <c r="E2732" s="3">
        <v>41537</v>
      </c>
      <c r="F2732" t="s">
        <v>1505</v>
      </c>
      <c r="G2732" t="s">
        <v>139</v>
      </c>
      <c r="H2732" s="3">
        <v>41540</v>
      </c>
      <c r="I2732" s="3">
        <v>41540</v>
      </c>
      <c r="J2732">
        <v>3</v>
      </c>
      <c r="K2732" t="s">
        <v>8400</v>
      </c>
      <c r="L2732" s="5">
        <v>7.8860000000000001</v>
      </c>
      <c r="M2732">
        <v>2013</v>
      </c>
      <c r="N2732">
        <f t="shared" si="84"/>
        <v>0</v>
      </c>
      <c r="O2732" t="str">
        <f t="shared" si="85"/>
        <v>Friday</v>
      </c>
      <c r="P2732" s="14">
        <v>0.47938775510204074</v>
      </c>
    </row>
    <row r="2733" spans="1:16" x14ac:dyDescent="0.35">
      <c r="A2733">
        <v>2732</v>
      </c>
      <c r="B2733" t="s">
        <v>2314</v>
      </c>
      <c r="C2733" t="s">
        <v>199</v>
      </c>
      <c r="D2733" t="s">
        <v>5981</v>
      </c>
      <c r="E2733" s="3">
        <v>41537</v>
      </c>
      <c r="F2733" t="s">
        <v>3384</v>
      </c>
      <c r="G2733" t="s">
        <v>139</v>
      </c>
      <c r="H2733" s="3">
        <v>41540</v>
      </c>
      <c r="I2733" s="3">
        <v>41541</v>
      </c>
      <c r="J2733">
        <v>4</v>
      </c>
      <c r="K2733" t="s">
        <v>8399</v>
      </c>
      <c r="L2733" s="5">
        <v>2.4289999999999998</v>
      </c>
      <c r="M2733">
        <v>2013</v>
      </c>
      <c r="N2733">
        <f t="shared" si="84"/>
        <v>1</v>
      </c>
      <c r="O2733" t="str">
        <f t="shared" si="85"/>
        <v>Friday</v>
      </c>
      <c r="P2733" s="14">
        <v>0.22727272727272727</v>
      </c>
    </row>
    <row r="2734" spans="1:16" x14ac:dyDescent="0.35">
      <c r="A2734">
        <v>2733</v>
      </c>
      <c r="B2734" t="s">
        <v>2314</v>
      </c>
      <c r="C2734" t="s">
        <v>199</v>
      </c>
      <c r="D2734" t="s">
        <v>5981</v>
      </c>
      <c r="E2734" s="3">
        <v>41537</v>
      </c>
      <c r="F2734" t="s">
        <v>5531</v>
      </c>
      <c r="G2734" t="s">
        <v>139</v>
      </c>
      <c r="H2734" s="3">
        <v>41540</v>
      </c>
      <c r="I2734" s="3">
        <v>41542</v>
      </c>
      <c r="J2734">
        <v>5</v>
      </c>
      <c r="K2734" t="s">
        <v>8399</v>
      </c>
      <c r="L2734" s="5">
        <v>42.243000000000002</v>
      </c>
      <c r="M2734">
        <v>2013</v>
      </c>
      <c r="N2734">
        <f t="shared" si="84"/>
        <v>2</v>
      </c>
      <c r="O2734" t="str">
        <f t="shared" si="85"/>
        <v>Friday</v>
      </c>
      <c r="P2734" s="14">
        <v>0.47959375673525162</v>
      </c>
    </row>
    <row r="2735" spans="1:16" x14ac:dyDescent="0.35">
      <c r="A2735">
        <v>2734</v>
      </c>
      <c r="B2735" t="s">
        <v>2314</v>
      </c>
      <c r="C2735" t="s">
        <v>199</v>
      </c>
      <c r="D2735" t="s">
        <v>5981</v>
      </c>
      <c r="E2735" s="3">
        <v>41537</v>
      </c>
      <c r="F2735" t="s">
        <v>5983</v>
      </c>
      <c r="G2735" t="s">
        <v>139</v>
      </c>
      <c r="H2735" s="3">
        <v>41540</v>
      </c>
      <c r="I2735" s="3">
        <v>41540</v>
      </c>
      <c r="J2735">
        <v>3</v>
      </c>
      <c r="K2735" t="s">
        <v>8400</v>
      </c>
      <c r="L2735" s="5">
        <v>6.6849999999999996</v>
      </c>
      <c r="M2735">
        <v>2013</v>
      </c>
      <c r="N2735">
        <f t="shared" si="84"/>
        <v>0</v>
      </c>
      <c r="O2735" t="str">
        <f t="shared" si="85"/>
        <v>Friday</v>
      </c>
      <c r="P2735" s="14">
        <v>0.36024390243902438</v>
      </c>
    </row>
    <row r="2736" spans="1:16" x14ac:dyDescent="0.35">
      <c r="A2736">
        <v>2735</v>
      </c>
      <c r="B2736" t="s">
        <v>3461</v>
      </c>
      <c r="C2736" t="s">
        <v>199</v>
      </c>
      <c r="D2736" t="s">
        <v>5984</v>
      </c>
      <c r="E2736" s="3">
        <v>41932</v>
      </c>
      <c r="F2736" t="s">
        <v>1019</v>
      </c>
      <c r="G2736" t="s">
        <v>41</v>
      </c>
      <c r="H2736" s="3">
        <v>41937</v>
      </c>
      <c r="I2736" s="3">
        <v>41937</v>
      </c>
      <c r="J2736">
        <v>5</v>
      </c>
      <c r="K2736" t="s">
        <v>8400</v>
      </c>
      <c r="L2736" s="5">
        <v>5.3040000000000003</v>
      </c>
      <c r="M2736">
        <v>2014</v>
      </c>
      <c r="N2736">
        <f t="shared" si="84"/>
        <v>0</v>
      </c>
      <c r="O2736" t="str">
        <f t="shared" si="85"/>
        <v>Monday</v>
      </c>
      <c r="P2736" s="14">
        <v>3.3665875581233018E-2</v>
      </c>
    </row>
    <row r="2737" spans="1:16" x14ac:dyDescent="0.35">
      <c r="A2737">
        <v>2736</v>
      </c>
      <c r="B2737" t="s">
        <v>4136</v>
      </c>
      <c r="C2737" t="s">
        <v>30</v>
      </c>
      <c r="D2737" t="s">
        <v>5985</v>
      </c>
      <c r="E2737" s="3">
        <v>40869</v>
      </c>
      <c r="F2737" t="s">
        <v>250</v>
      </c>
      <c r="G2737" t="s">
        <v>41</v>
      </c>
      <c r="H2737" s="3">
        <v>40874</v>
      </c>
      <c r="I2737" s="3">
        <v>40874</v>
      </c>
      <c r="J2737">
        <v>5</v>
      </c>
      <c r="K2737" t="s">
        <v>8400</v>
      </c>
      <c r="L2737" s="5">
        <v>2.085</v>
      </c>
      <c r="M2737">
        <v>2011</v>
      </c>
      <c r="N2737">
        <f t="shared" si="84"/>
        <v>0</v>
      </c>
      <c r="O2737" t="str">
        <f t="shared" si="85"/>
        <v>Tuesday</v>
      </c>
      <c r="P2737" s="14">
        <v>0.38871613237191688</v>
      </c>
    </row>
    <row r="2738" spans="1:16" x14ac:dyDescent="0.35">
      <c r="A2738">
        <v>2737</v>
      </c>
      <c r="B2738" t="s">
        <v>5987</v>
      </c>
      <c r="C2738" t="s">
        <v>44</v>
      </c>
      <c r="D2738" t="s">
        <v>5988</v>
      </c>
      <c r="E2738" s="3">
        <v>41927</v>
      </c>
      <c r="F2738" t="s">
        <v>958</v>
      </c>
      <c r="G2738" t="s">
        <v>41</v>
      </c>
      <c r="H2738" s="3">
        <v>41932</v>
      </c>
      <c r="I2738" s="3">
        <v>41932</v>
      </c>
      <c r="J2738">
        <v>5</v>
      </c>
      <c r="K2738" t="s">
        <v>8400</v>
      </c>
      <c r="L2738" s="5">
        <v>5.641</v>
      </c>
      <c r="M2738">
        <v>2014</v>
      </c>
      <c r="N2738">
        <f t="shared" si="84"/>
        <v>0</v>
      </c>
      <c r="O2738" t="str">
        <f t="shared" si="85"/>
        <v>Wednesday</v>
      </c>
      <c r="P2738" s="14">
        <v>0.23094736842105265</v>
      </c>
    </row>
    <row r="2739" spans="1:16" x14ac:dyDescent="0.35">
      <c r="A2739">
        <v>2738</v>
      </c>
      <c r="B2739" t="s">
        <v>5377</v>
      </c>
      <c r="C2739" t="s">
        <v>84</v>
      </c>
      <c r="D2739" t="s">
        <v>5989</v>
      </c>
      <c r="E2739" s="3">
        <v>41097</v>
      </c>
      <c r="F2739" t="s">
        <v>1085</v>
      </c>
      <c r="G2739" t="s">
        <v>41</v>
      </c>
      <c r="H2739" s="3">
        <v>41102</v>
      </c>
      <c r="I2739" s="3">
        <v>41105</v>
      </c>
      <c r="J2739">
        <v>8</v>
      </c>
      <c r="K2739" t="s">
        <v>8399</v>
      </c>
      <c r="L2739" s="5">
        <v>5.4340000000000002</v>
      </c>
      <c r="M2739">
        <v>2012</v>
      </c>
      <c r="N2739">
        <f t="shared" si="84"/>
        <v>3</v>
      </c>
      <c r="O2739" t="str">
        <f t="shared" si="85"/>
        <v>Saturday</v>
      </c>
      <c r="P2739" s="14">
        <v>0.26025974025974019</v>
      </c>
    </row>
    <row r="2740" spans="1:16" x14ac:dyDescent="0.35">
      <c r="A2740">
        <v>2739</v>
      </c>
      <c r="B2740" t="s">
        <v>5991</v>
      </c>
      <c r="C2740" t="s">
        <v>44</v>
      </c>
      <c r="D2740" t="s">
        <v>5993</v>
      </c>
      <c r="E2740" s="3">
        <v>40612</v>
      </c>
      <c r="F2740" t="s">
        <v>1911</v>
      </c>
      <c r="G2740" t="s">
        <v>41</v>
      </c>
      <c r="H2740" s="3">
        <v>40617</v>
      </c>
      <c r="I2740" s="3">
        <v>40617</v>
      </c>
      <c r="J2740">
        <v>5</v>
      </c>
      <c r="K2740" t="s">
        <v>8400</v>
      </c>
      <c r="L2740" s="5">
        <v>13.127000000000001</v>
      </c>
      <c r="M2740">
        <v>2011</v>
      </c>
      <c r="N2740">
        <f t="shared" si="84"/>
        <v>0</v>
      </c>
      <c r="O2740" t="str">
        <f t="shared" si="85"/>
        <v>Thursday</v>
      </c>
      <c r="P2740" s="14">
        <v>3.9701492537313435E-2</v>
      </c>
    </row>
    <row r="2741" spans="1:16" x14ac:dyDescent="0.35">
      <c r="A2741">
        <v>2740</v>
      </c>
      <c r="B2741" t="s">
        <v>5995</v>
      </c>
      <c r="C2741" t="s">
        <v>30</v>
      </c>
      <c r="D2741" t="s">
        <v>5996</v>
      </c>
      <c r="E2741" s="3">
        <v>41722</v>
      </c>
      <c r="F2741" t="s">
        <v>5998</v>
      </c>
      <c r="G2741" t="s">
        <v>41</v>
      </c>
      <c r="H2741" s="3">
        <v>41727</v>
      </c>
      <c r="I2741" s="3">
        <v>41727</v>
      </c>
      <c r="J2741">
        <v>5</v>
      </c>
      <c r="K2741" t="s">
        <v>8400</v>
      </c>
      <c r="L2741" s="5">
        <v>41.076000000000001</v>
      </c>
      <c r="M2741">
        <v>2014</v>
      </c>
      <c r="N2741">
        <f t="shared" si="84"/>
        <v>0</v>
      </c>
      <c r="O2741" t="str">
        <f t="shared" si="85"/>
        <v>Monday</v>
      </c>
      <c r="P2741" s="14">
        <v>-0.23820777011059655</v>
      </c>
    </row>
    <row r="2742" spans="1:16" x14ac:dyDescent="0.35">
      <c r="A2742">
        <v>2741</v>
      </c>
      <c r="B2742" t="s">
        <v>5995</v>
      </c>
      <c r="C2742" t="s">
        <v>30</v>
      </c>
      <c r="D2742" t="s">
        <v>5996</v>
      </c>
      <c r="E2742" s="3">
        <v>41722</v>
      </c>
      <c r="F2742" t="s">
        <v>1270</v>
      </c>
      <c r="G2742" t="s">
        <v>41</v>
      </c>
      <c r="H2742" s="3">
        <v>41727</v>
      </c>
      <c r="I2742" s="3">
        <v>41728</v>
      </c>
      <c r="J2742">
        <v>6</v>
      </c>
      <c r="K2742" t="s">
        <v>8399</v>
      </c>
      <c r="L2742" s="5">
        <v>3.8450000000000002</v>
      </c>
      <c r="M2742">
        <v>2014</v>
      </c>
      <c r="N2742">
        <f t="shared" si="84"/>
        <v>1</v>
      </c>
      <c r="O2742" t="str">
        <f t="shared" si="85"/>
        <v>Monday</v>
      </c>
      <c r="P2742" s="14">
        <v>1.9512195121951219E-2</v>
      </c>
    </row>
    <row r="2743" spans="1:16" x14ac:dyDescent="0.35">
      <c r="A2743">
        <v>2742</v>
      </c>
      <c r="B2743" t="s">
        <v>1103</v>
      </c>
      <c r="C2743" t="s">
        <v>44</v>
      </c>
      <c r="D2743" t="s">
        <v>5999</v>
      </c>
      <c r="E2743" s="3">
        <v>40920</v>
      </c>
      <c r="F2743" t="s">
        <v>6001</v>
      </c>
      <c r="G2743" t="s">
        <v>41</v>
      </c>
      <c r="H2743" s="3">
        <v>40925</v>
      </c>
      <c r="I2743" s="3">
        <v>40926</v>
      </c>
      <c r="J2743">
        <v>6</v>
      </c>
      <c r="K2743" t="s">
        <v>8399</v>
      </c>
      <c r="L2743" s="5">
        <v>4.5540000000000003</v>
      </c>
      <c r="M2743">
        <v>2012</v>
      </c>
      <c r="N2743">
        <f t="shared" si="84"/>
        <v>1</v>
      </c>
      <c r="O2743" t="str">
        <f t="shared" si="85"/>
        <v>Thursday</v>
      </c>
      <c r="P2743" s="14">
        <v>0.13973684210526319</v>
      </c>
    </row>
    <row r="2744" spans="1:16" x14ac:dyDescent="0.35">
      <c r="A2744">
        <v>2743</v>
      </c>
      <c r="B2744" t="s">
        <v>1182</v>
      </c>
      <c r="C2744" t="s">
        <v>30</v>
      </c>
      <c r="D2744" t="s">
        <v>6002</v>
      </c>
      <c r="E2744" s="3">
        <v>41582</v>
      </c>
      <c r="F2744" t="s">
        <v>1447</v>
      </c>
      <c r="G2744" t="s">
        <v>139</v>
      </c>
      <c r="H2744" s="3">
        <v>41585</v>
      </c>
      <c r="I2744" s="3">
        <v>41585</v>
      </c>
      <c r="J2744">
        <v>3</v>
      </c>
      <c r="K2744" t="s">
        <v>8400</v>
      </c>
      <c r="L2744" s="5">
        <v>19.033999999999999</v>
      </c>
      <c r="M2744">
        <v>2013</v>
      </c>
      <c r="N2744">
        <f t="shared" si="84"/>
        <v>0</v>
      </c>
      <c r="O2744" t="str">
        <f t="shared" si="85"/>
        <v>Monday</v>
      </c>
      <c r="P2744" s="14">
        <v>9.909909909909911E-3</v>
      </c>
    </row>
    <row r="2745" spans="1:16" x14ac:dyDescent="0.35">
      <c r="A2745">
        <v>2744</v>
      </c>
      <c r="B2745" t="s">
        <v>2268</v>
      </c>
      <c r="C2745" t="s">
        <v>84</v>
      </c>
      <c r="D2745" t="s">
        <v>6003</v>
      </c>
      <c r="E2745" s="3">
        <v>41267</v>
      </c>
      <c r="F2745" t="s">
        <v>4418</v>
      </c>
      <c r="G2745" t="s">
        <v>41</v>
      </c>
      <c r="H2745" s="3">
        <v>41272</v>
      </c>
      <c r="I2745" s="3">
        <v>41272</v>
      </c>
      <c r="J2745">
        <v>5</v>
      </c>
      <c r="K2745" t="s">
        <v>8400</v>
      </c>
      <c r="L2745" s="5">
        <v>26.131</v>
      </c>
      <c r="M2745">
        <v>2012</v>
      </c>
      <c r="N2745">
        <f t="shared" si="84"/>
        <v>0</v>
      </c>
      <c r="O2745" t="str">
        <f t="shared" si="85"/>
        <v>Monday</v>
      </c>
      <c r="P2745" s="14">
        <v>-0.45400953922803838</v>
      </c>
    </row>
    <row r="2746" spans="1:16" x14ac:dyDescent="0.35">
      <c r="A2746">
        <v>2745</v>
      </c>
      <c r="B2746" t="s">
        <v>2268</v>
      </c>
      <c r="C2746" t="s">
        <v>84</v>
      </c>
      <c r="D2746" t="s">
        <v>6003</v>
      </c>
      <c r="E2746" s="3">
        <v>41267</v>
      </c>
      <c r="F2746" t="s">
        <v>2906</v>
      </c>
      <c r="G2746" t="s">
        <v>41</v>
      </c>
      <c r="H2746" s="3">
        <v>41272</v>
      </c>
      <c r="I2746" s="3">
        <v>41272</v>
      </c>
      <c r="J2746">
        <v>5</v>
      </c>
      <c r="K2746" t="s">
        <v>8400</v>
      </c>
      <c r="L2746" s="5">
        <v>18.72</v>
      </c>
      <c r="M2746">
        <v>2012</v>
      </c>
      <c r="N2746">
        <f t="shared" si="84"/>
        <v>0</v>
      </c>
      <c r="O2746" t="str">
        <f t="shared" si="85"/>
        <v>Monday</v>
      </c>
      <c r="P2746" s="14">
        <v>1.6380129113958898E-2</v>
      </c>
    </row>
    <row r="2747" spans="1:16" x14ac:dyDescent="0.35">
      <c r="A2747">
        <v>2746</v>
      </c>
      <c r="B2747" t="s">
        <v>6005</v>
      </c>
      <c r="C2747" t="s">
        <v>84</v>
      </c>
      <c r="D2747" t="s">
        <v>6006</v>
      </c>
      <c r="E2747" s="3">
        <v>41963</v>
      </c>
      <c r="F2747" t="s">
        <v>4213</v>
      </c>
      <c r="G2747" t="s">
        <v>41</v>
      </c>
      <c r="H2747" s="3">
        <v>41968</v>
      </c>
      <c r="I2747" s="3">
        <v>41968</v>
      </c>
      <c r="J2747">
        <v>5</v>
      </c>
      <c r="K2747" t="s">
        <v>8400</v>
      </c>
      <c r="L2747" s="5">
        <v>15.930999999999999</v>
      </c>
      <c r="M2747">
        <v>2014</v>
      </c>
      <c r="N2747">
        <f t="shared" si="84"/>
        <v>0</v>
      </c>
      <c r="O2747" t="str">
        <f t="shared" si="85"/>
        <v>Thursday</v>
      </c>
      <c r="P2747" s="14">
        <v>0.47964912280701755</v>
      </c>
    </row>
    <row r="2748" spans="1:16" x14ac:dyDescent="0.35">
      <c r="A2748">
        <v>2747</v>
      </c>
      <c r="B2748" t="s">
        <v>2293</v>
      </c>
      <c r="C2748" t="s">
        <v>30</v>
      </c>
      <c r="D2748" t="s">
        <v>6008</v>
      </c>
      <c r="E2748" s="3">
        <v>41946</v>
      </c>
      <c r="F2748" t="s">
        <v>1421</v>
      </c>
      <c r="G2748" t="s">
        <v>41</v>
      </c>
      <c r="H2748" s="3">
        <v>41951</v>
      </c>
      <c r="I2748" s="3">
        <v>41951</v>
      </c>
      <c r="J2748">
        <v>5</v>
      </c>
      <c r="K2748" t="s">
        <v>8400</v>
      </c>
      <c r="L2748" s="5">
        <v>4.4560000000000004</v>
      </c>
      <c r="M2748">
        <v>2014</v>
      </c>
      <c r="N2748">
        <f t="shared" si="84"/>
        <v>0</v>
      </c>
      <c r="O2748" t="str">
        <f t="shared" si="85"/>
        <v>Monday</v>
      </c>
      <c r="P2748" s="14">
        <v>-8.636761832026775E-2</v>
      </c>
    </row>
    <row r="2749" spans="1:16" x14ac:dyDescent="0.35">
      <c r="A2749">
        <v>2748</v>
      </c>
      <c r="B2749" t="s">
        <v>5120</v>
      </c>
      <c r="C2749" t="s">
        <v>44</v>
      </c>
      <c r="D2749" t="s">
        <v>6009</v>
      </c>
      <c r="E2749" s="3">
        <v>40975</v>
      </c>
      <c r="F2749" t="s">
        <v>2192</v>
      </c>
      <c r="G2749" t="s">
        <v>139</v>
      </c>
      <c r="H2749" s="3">
        <v>40978</v>
      </c>
      <c r="I2749" s="3">
        <v>40980</v>
      </c>
      <c r="J2749">
        <v>5</v>
      </c>
      <c r="K2749" t="s">
        <v>8399</v>
      </c>
      <c r="L2749" s="5">
        <v>4.5090000000000003</v>
      </c>
      <c r="M2749">
        <v>2012</v>
      </c>
      <c r="N2749">
        <f t="shared" si="84"/>
        <v>2</v>
      </c>
      <c r="O2749" t="str">
        <f t="shared" si="85"/>
        <v>Wednesday</v>
      </c>
      <c r="P2749" s="14">
        <v>0.35961538461538461</v>
      </c>
    </row>
    <row r="2750" spans="1:16" x14ac:dyDescent="0.35">
      <c r="A2750">
        <v>2749</v>
      </c>
      <c r="B2750" t="s">
        <v>5120</v>
      </c>
      <c r="C2750" t="s">
        <v>44</v>
      </c>
      <c r="D2750" t="s">
        <v>6011</v>
      </c>
      <c r="E2750" s="3">
        <v>41600</v>
      </c>
      <c r="F2750" t="s">
        <v>6013</v>
      </c>
      <c r="G2750" t="s">
        <v>139</v>
      </c>
      <c r="H2750" s="3">
        <v>41603</v>
      </c>
      <c r="I2750" s="3">
        <v>41606</v>
      </c>
      <c r="J2750">
        <v>6</v>
      </c>
      <c r="K2750" t="s">
        <v>8399</v>
      </c>
      <c r="L2750" s="5">
        <v>1.97</v>
      </c>
      <c r="M2750">
        <v>2013</v>
      </c>
      <c r="N2750">
        <f t="shared" si="84"/>
        <v>3</v>
      </c>
      <c r="O2750" t="str">
        <f t="shared" si="85"/>
        <v>Friday</v>
      </c>
      <c r="P2750" s="14">
        <v>-0.33855114670549691</v>
      </c>
    </row>
    <row r="2751" spans="1:16" x14ac:dyDescent="0.35">
      <c r="A2751">
        <v>2750</v>
      </c>
      <c r="B2751" t="s">
        <v>5120</v>
      </c>
      <c r="C2751" t="s">
        <v>44</v>
      </c>
      <c r="D2751" t="s">
        <v>6011</v>
      </c>
      <c r="E2751" s="3">
        <v>41600</v>
      </c>
      <c r="F2751" t="s">
        <v>3018</v>
      </c>
      <c r="G2751" t="s">
        <v>139</v>
      </c>
      <c r="H2751" s="3">
        <v>41603</v>
      </c>
      <c r="I2751" s="3">
        <v>41603</v>
      </c>
      <c r="J2751">
        <v>3</v>
      </c>
      <c r="K2751" t="s">
        <v>8400</v>
      </c>
      <c r="L2751" s="5">
        <v>12.42</v>
      </c>
      <c r="M2751">
        <v>2013</v>
      </c>
      <c r="N2751">
        <f t="shared" si="84"/>
        <v>0</v>
      </c>
      <c r="O2751" t="str">
        <f t="shared" si="85"/>
        <v>Friday</v>
      </c>
      <c r="P2751" s="14">
        <v>-4.9206334979519775E-2</v>
      </c>
    </row>
    <row r="2752" spans="1:16" x14ac:dyDescent="0.35">
      <c r="A2752">
        <v>2751</v>
      </c>
      <c r="B2752" t="s">
        <v>5120</v>
      </c>
      <c r="C2752" t="s">
        <v>44</v>
      </c>
      <c r="D2752" t="s">
        <v>6011</v>
      </c>
      <c r="E2752" s="3">
        <v>41600</v>
      </c>
      <c r="F2752" t="s">
        <v>3151</v>
      </c>
      <c r="G2752" t="s">
        <v>139</v>
      </c>
      <c r="H2752" s="3">
        <v>41603</v>
      </c>
      <c r="I2752" s="3">
        <v>41603</v>
      </c>
      <c r="J2752">
        <v>3</v>
      </c>
      <c r="K2752" t="s">
        <v>8400</v>
      </c>
      <c r="L2752" s="5">
        <v>0.67</v>
      </c>
      <c r="M2752">
        <v>2013</v>
      </c>
      <c r="N2752">
        <f t="shared" si="84"/>
        <v>0</v>
      </c>
      <c r="O2752" t="str">
        <f t="shared" si="85"/>
        <v>Friday</v>
      </c>
      <c r="P2752" s="14">
        <v>-0.73643410852713176</v>
      </c>
    </row>
    <row r="2753" spans="1:16" x14ac:dyDescent="0.35">
      <c r="A2753">
        <v>2752</v>
      </c>
      <c r="B2753" t="s">
        <v>5120</v>
      </c>
      <c r="C2753" t="s">
        <v>44</v>
      </c>
      <c r="D2753" t="s">
        <v>6011</v>
      </c>
      <c r="E2753" s="3">
        <v>41600</v>
      </c>
      <c r="F2753" t="s">
        <v>2828</v>
      </c>
      <c r="G2753" t="s">
        <v>139</v>
      </c>
      <c r="H2753" s="3">
        <v>41603</v>
      </c>
      <c r="I2753" s="3">
        <v>41604</v>
      </c>
      <c r="J2753">
        <v>4</v>
      </c>
      <c r="K2753" t="s">
        <v>8399</v>
      </c>
      <c r="L2753" s="5">
        <v>6.8310000000000004</v>
      </c>
      <c r="M2753">
        <v>2013</v>
      </c>
      <c r="N2753">
        <f t="shared" si="84"/>
        <v>1</v>
      </c>
      <c r="O2753" t="str">
        <f t="shared" si="85"/>
        <v>Friday</v>
      </c>
      <c r="P2753" s="14">
        <v>-0.2687264702064131</v>
      </c>
    </row>
    <row r="2754" spans="1:16" x14ac:dyDescent="0.35">
      <c r="A2754">
        <v>2753</v>
      </c>
      <c r="B2754" t="s">
        <v>5120</v>
      </c>
      <c r="C2754" t="s">
        <v>44</v>
      </c>
      <c r="D2754" t="s">
        <v>6011</v>
      </c>
      <c r="E2754" s="3">
        <v>41600</v>
      </c>
      <c r="F2754" t="s">
        <v>4758</v>
      </c>
      <c r="G2754" t="s">
        <v>139</v>
      </c>
      <c r="H2754" s="3">
        <v>41603</v>
      </c>
      <c r="I2754" s="3">
        <v>41604</v>
      </c>
      <c r="J2754">
        <v>4</v>
      </c>
      <c r="K2754" t="s">
        <v>8399</v>
      </c>
      <c r="L2754" s="5">
        <v>2.33</v>
      </c>
      <c r="M2754">
        <v>2013</v>
      </c>
      <c r="N2754">
        <f t="shared" si="84"/>
        <v>1</v>
      </c>
      <c r="O2754" t="str">
        <f t="shared" si="85"/>
        <v>Friday</v>
      </c>
      <c r="P2754" s="14">
        <v>-0.4894744968860979</v>
      </c>
    </row>
    <row r="2755" spans="1:16" x14ac:dyDescent="0.35">
      <c r="A2755">
        <v>2754</v>
      </c>
      <c r="B2755" t="s">
        <v>1848</v>
      </c>
      <c r="C2755" t="s">
        <v>44</v>
      </c>
      <c r="D2755" t="s">
        <v>6014</v>
      </c>
      <c r="E2755" s="3">
        <v>41433</v>
      </c>
      <c r="F2755" t="s">
        <v>4022</v>
      </c>
      <c r="G2755" t="s">
        <v>41</v>
      </c>
      <c r="H2755" s="3">
        <v>41438</v>
      </c>
      <c r="I2755" s="3">
        <v>41440</v>
      </c>
      <c r="J2755">
        <v>7</v>
      </c>
      <c r="K2755" t="s">
        <v>8399</v>
      </c>
      <c r="L2755" s="5">
        <v>14.968999999999999</v>
      </c>
      <c r="M2755">
        <v>2013</v>
      </c>
      <c r="N2755">
        <f t="shared" ref="N2755:N2818" si="86">I2755-H2755</f>
        <v>2</v>
      </c>
      <c r="O2755" t="str">
        <f t="shared" ref="O2755:O2818" si="87">TEXT(E2755,"dddd")</f>
        <v>Saturday</v>
      </c>
      <c r="P2755" s="14">
        <v>0.2994258373205741</v>
      </c>
    </row>
    <row r="2756" spans="1:16" x14ac:dyDescent="0.35">
      <c r="A2756">
        <v>2755</v>
      </c>
      <c r="B2756" t="s">
        <v>1848</v>
      </c>
      <c r="C2756" t="s">
        <v>44</v>
      </c>
      <c r="D2756" t="s">
        <v>6014</v>
      </c>
      <c r="E2756" s="3">
        <v>41433</v>
      </c>
      <c r="F2756" t="s">
        <v>6016</v>
      </c>
      <c r="G2756" t="s">
        <v>41</v>
      </c>
      <c r="H2756" s="3">
        <v>41438</v>
      </c>
      <c r="I2756" s="3">
        <v>41438</v>
      </c>
      <c r="J2756">
        <v>5</v>
      </c>
      <c r="K2756" t="s">
        <v>8400</v>
      </c>
      <c r="L2756" s="5">
        <v>49.207000000000001</v>
      </c>
      <c r="M2756">
        <v>2013</v>
      </c>
      <c r="N2756">
        <f t="shared" si="86"/>
        <v>0</v>
      </c>
      <c r="O2756" t="str">
        <f t="shared" si="87"/>
        <v>Saturday</v>
      </c>
      <c r="P2756" s="14">
        <v>0.1499544764795144</v>
      </c>
    </row>
    <row r="2757" spans="1:16" x14ac:dyDescent="0.35">
      <c r="A2757">
        <v>2756</v>
      </c>
      <c r="B2757" t="s">
        <v>585</v>
      </c>
      <c r="C2757" t="s">
        <v>30</v>
      </c>
      <c r="D2757" t="s">
        <v>6017</v>
      </c>
      <c r="E2757" s="3">
        <v>41374</v>
      </c>
      <c r="F2757" t="s">
        <v>6019</v>
      </c>
      <c r="G2757" t="s">
        <v>139</v>
      </c>
      <c r="H2757" s="3">
        <v>41377</v>
      </c>
      <c r="I2757" s="3">
        <v>41378</v>
      </c>
      <c r="J2757">
        <v>4</v>
      </c>
      <c r="K2757" t="s">
        <v>8399</v>
      </c>
      <c r="L2757" s="5">
        <v>3.0979999999999999</v>
      </c>
      <c r="M2757">
        <v>2013</v>
      </c>
      <c r="N2757">
        <f t="shared" si="86"/>
        <v>1</v>
      </c>
      <c r="O2757" t="str">
        <f t="shared" si="87"/>
        <v>Wednesday</v>
      </c>
      <c r="P2757" s="14">
        <v>0.14571428571428571</v>
      </c>
    </row>
    <row r="2758" spans="1:16" x14ac:dyDescent="0.35">
      <c r="A2758">
        <v>2757</v>
      </c>
      <c r="B2758" t="s">
        <v>4330</v>
      </c>
      <c r="C2758" t="s">
        <v>30</v>
      </c>
      <c r="D2758" t="s">
        <v>6020</v>
      </c>
      <c r="E2758" s="3">
        <v>41824</v>
      </c>
      <c r="F2758" t="s">
        <v>2642</v>
      </c>
      <c r="G2758" t="s">
        <v>155</v>
      </c>
      <c r="H2758" s="3">
        <v>41826</v>
      </c>
      <c r="I2758" s="3">
        <v>41826</v>
      </c>
      <c r="J2758">
        <v>2</v>
      </c>
      <c r="K2758" t="s">
        <v>8400</v>
      </c>
      <c r="L2758" s="5">
        <v>12.922000000000001</v>
      </c>
      <c r="M2758">
        <v>2014</v>
      </c>
      <c r="N2758">
        <f t="shared" si="86"/>
        <v>0</v>
      </c>
      <c r="O2758" t="str">
        <f t="shared" si="87"/>
        <v>Friday</v>
      </c>
      <c r="P2758" s="14">
        <v>8.0357142857142835E-2</v>
      </c>
    </row>
    <row r="2759" spans="1:16" x14ac:dyDescent="0.35">
      <c r="A2759">
        <v>2758</v>
      </c>
      <c r="B2759" t="s">
        <v>4330</v>
      </c>
      <c r="C2759" t="s">
        <v>30</v>
      </c>
      <c r="D2759" t="s">
        <v>6020</v>
      </c>
      <c r="E2759" s="3">
        <v>41824</v>
      </c>
      <c r="F2759" t="s">
        <v>2980</v>
      </c>
      <c r="G2759" t="s">
        <v>155</v>
      </c>
      <c r="H2759" s="3">
        <v>41826</v>
      </c>
      <c r="I2759" s="3">
        <v>41826</v>
      </c>
      <c r="J2759">
        <v>2</v>
      </c>
      <c r="K2759" t="s">
        <v>8400</v>
      </c>
      <c r="L2759" s="5">
        <v>1.6479999999999999</v>
      </c>
      <c r="M2759">
        <v>2014</v>
      </c>
      <c r="N2759">
        <f t="shared" si="86"/>
        <v>0</v>
      </c>
      <c r="O2759" t="str">
        <f t="shared" si="87"/>
        <v>Friday</v>
      </c>
      <c r="P2759" s="14">
        <v>0.19894736842105262</v>
      </c>
    </row>
    <row r="2760" spans="1:16" x14ac:dyDescent="0.35">
      <c r="A2760">
        <v>2759</v>
      </c>
      <c r="B2760" t="s">
        <v>4330</v>
      </c>
      <c r="C2760" t="s">
        <v>30</v>
      </c>
      <c r="D2760" t="s">
        <v>6020</v>
      </c>
      <c r="E2760" s="3">
        <v>41824</v>
      </c>
      <c r="F2760" t="s">
        <v>4970</v>
      </c>
      <c r="G2760" t="s">
        <v>155</v>
      </c>
      <c r="H2760" s="3">
        <v>41826</v>
      </c>
      <c r="I2760" s="3">
        <v>41826</v>
      </c>
      <c r="J2760">
        <v>2</v>
      </c>
      <c r="K2760" t="s">
        <v>8400</v>
      </c>
      <c r="L2760" s="5">
        <v>2.3929999999999998</v>
      </c>
      <c r="M2760">
        <v>2014</v>
      </c>
      <c r="N2760">
        <f t="shared" si="86"/>
        <v>0</v>
      </c>
      <c r="O2760" t="str">
        <f t="shared" si="87"/>
        <v>Friday</v>
      </c>
      <c r="P2760" s="14">
        <v>5.9411764705882351E-2</v>
      </c>
    </row>
    <row r="2761" spans="1:16" x14ac:dyDescent="0.35">
      <c r="A2761">
        <v>2760</v>
      </c>
      <c r="B2761" t="s">
        <v>4330</v>
      </c>
      <c r="C2761" t="s">
        <v>30</v>
      </c>
      <c r="D2761" t="s">
        <v>6020</v>
      </c>
      <c r="E2761" s="3">
        <v>41824</v>
      </c>
      <c r="F2761" t="s">
        <v>6022</v>
      </c>
      <c r="G2761" t="s">
        <v>155</v>
      </c>
      <c r="H2761" s="3">
        <v>41826</v>
      </c>
      <c r="I2761" s="3">
        <v>41826</v>
      </c>
      <c r="J2761">
        <v>2</v>
      </c>
      <c r="K2761" t="s">
        <v>8400</v>
      </c>
      <c r="L2761" s="5">
        <v>25.581</v>
      </c>
      <c r="M2761">
        <v>2014</v>
      </c>
      <c r="N2761">
        <f t="shared" si="86"/>
        <v>0</v>
      </c>
      <c r="O2761" t="str">
        <f t="shared" si="87"/>
        <v>Friday</v>
      </c>
      <c r="P2761" s="14">
        <v>0.11478657880001725</v>
      </c>
    </row>
    <row r="2762" spans="1:16" x14ac:dyDescent="0.35">
      <c r="A2762">
        <v>2761</v>
      </c>
      <c r="B2762" t="s">
        <v>3837</v>
      </c>
      <c r="C2762" t="s">
        <v>44</v>
      </c>
      <c r="D2762" t="s">
        <v>6023</v>
      </c>
      <c r="E2762" s="3">
        <v>41324</v>
      </c>
      <c r="F2762" t="s">
        <v>6025</v>
      </c>
      <c r="G2762" t="s">
        <v>41</v>
      </c>
      <c r="H2762" s="3">
        <v>41329</v>
      </c>
      <c r="I2762" s="3">
        <v>41329</v>
      </c>
      <c r="J2762">
        <v>5</v>
      </c>
      <c r="K2762" t="s">
        <v>8400</v>
      </c>
      <c r="L2762" s="5">
        <v>61.344999999999999</v>
      </c>
      <c r="M2762">
        <v>2013</v>
      </c>
      <c r="N2762">
        <f t="shared" si="86"/>
        <v>0</v>
      </c>
      <c r="O2762" t="str">
        <f t="shared" si="87"/>
        <v>Tuesday</v>
      </c>
      <c r="P2762" s="14">
        <v>2.9973333333333334E-2</v>
      </c>
    </row>
    <row r="2763" spans="1:16" x14ac:dyDescent="0.35">
      <c r="A2763">
        <v>2762</v>
      </c>
      <c r="B2763" t="s">
        <v>5075</v>
      </c>
      <c r="C2763" t="s">
        <v>44</v>
      </c>
      <c r="D2763" t="s">
        <v>6026</v>
      </c>
      <c r="E2763" s="3">
        <v>40898</v>
      </c>
      <c r="F2763" t="s">
        <v>3137</v>
      </c>
      <c r="G2763" t="s">
        <v>155</v>
      </c>
      <c r="H2763" s="3">
        <v>40900</v>
      </c>
      <c r="I2763" s="3">
        <v>40900</v>
      </c>
      <c r="J2763">
        <v>2</v>
      </c>
      <c r="K2763" t="s">
        <v>8400</v>
      </c>
      <c r="L2763" s="5">
        <v>3.923</v>
      </c>
      <c r="M2763">
        <v>2011</v>
      </c>
      <c r="N2763">
        <f t="shared" si="86"/>
        <v>0</v>
      </c>
      <c r="O2763" t="str">
        <f t="shared" si="87"/>
        <v>Wednesday</v>
      </c>
      <c r="P2763" s="14">
        <v>0.37542857142857144</v>
      </c>
    </row>
    <row r="2764" spans="1:16" x14ac:dyDescent="0.35">
      <c r="A2764">
        <v>2763</v>
      </c>
      <c r="B2764" t="s">
        <v>5075</v>
      </c>
      <c r="C2764" t="s">
        <v>44</v>
      </c>
      <c r="D2764" t="s">
        <v>6026</v>
      </c>
      <c r="E2764" s="3">
        <v>40898</v>
      </c>
      <c r="F2764" t="s">
        <v>6028</v>
      </c>
      <c r="G2764" t="s">
        <v>155</v>
      </c>
      <c r="H2764" s="3">
        <v>40900</v>
      </c>
      <c r="I2764" s="3">
        <v>40900</v>
      </c>
      <c r="J2764">
        <v>2</v>
      </c>
      <c r="K2764" t="s">
        <v>8400</v>
      </c>
      <c r="L2764" s="5">
        <v>20.922000000000001</v>
      </c>
      <c r="M2764">
        <v>2011</v>
      </c>
      <c r="N2764">
        <f t="shared" si="86"/>
        <v>0</v>
      </c>
      <c r="O2764" t="str">
        <f t="shared" si="87"/>
        <v>Wednesday</v>
      </c>
      <c r="P2764" s="14">
        <v>0.44166666666666671</v>
      </c>
    </row>
    <row r="2765" spans="1:16" x14ac:dyDescent="0.35">
      <c r="A2765">
        <v>2764</v>
      </c>
      <c r="B2765" t="s">
        <v>5075</v>
      </c>
      <c r="C2765" t="s">
        <v>44</v>
      </c>
      <c r="D2765" t="s">
        <v>6026</v>
      </c>
      <c r="E2765" s="3">
        <v>40898</v>
      </c>
      <c r="F2765" t="s">
        <v>1509</v>
      </c>
      <c r="G2765" t="s">
        <v>155</v>
      </c>
      <c r="H2765" s="3">
        <v>40900</v>
      </c>
      <c r="I2765" s="3">
        <v>40900</v>
      </c>
      <c r="J2765">
        <v>2</v>
      </c>
      <c r="K2765" t="s">
        <v>8400</v>
      </c>
      <c r="L2765" s="5">
        <v>4.9850000000000003</v>
      </c>
      <c r="M2765">
        <v>2011</v>
      </c>
      <c r="N2765">
        <f t="shared" si="86"/>
        <v>0</v>
      </c>
      <c r="O2765" t="str">
        <f t="shared" si="87"/>
        <v>Wednesday</v>
      </c>
      <c r="P2765" s="14">
        <v>0</v>
      </c>
    </row>
    <row r="2766" spans="1:16" x14ac:dyDescent="0.35">
      <c r="A2766">
        <v>2765</v>
      </c>
      <c r="B2766" t="s">
        <v>5075</v>
      </c>
      <c r="C2766" t="s">
        <v>44</v>
      </c>
      <c r="D2766" t="s">
        <v>6026</v>
      </c>
      <c r="E2766" s="3">
        <v>40898</v>
      </c>
      <c r="F2766" t="s">
        <v>6030</v>
      </c>
      <c r="G2766" t="s">
        <v>155</v>
      </c>
      <c r="H2766" s="3">
        <v>40900</v>
      </c>
      <c r="I2766" s="3">
        <v>40900</v>
      </c>
      <c r="J2766">
        <v>2</v>
      </c>
      <c r="K2766" t="s">
        <v>8400</v>
      </c>
      <c r="L2766" s="5">
        <v>105.242</v>
      </c>
      <c r="M2766">
        <v>2011</v>
      </c>
      <c r="N2766">
        <f t="shared" si="86"/>
        <v>0</v>
      </c>
      <c r="O2766" t="str">
        <f t="shared" si="87"/>
        <v>Wednesday</v>
      </c>
      <c r="P2766" s="14">
        <v>0.41955555555555557</v>
      </c>
    </row>
    <row r="2767" spans="1:16" x14ac:dyDescent="0.35">
      <c r="A2767">
        <v>2766</v>
      </c>
      <c r="B2767" t="s">
        <v>3410</v>
      </c>
      <c r="C2767" t="s">
        <v>30</v>
      </c>
      <c r="D2767" t="s">
        <v>6031</v>
      </c>
      <c r="E2767" s="3">
        <v>41213</v>
      </c>
      <c r="F2767" t="s">
        <v>5012</v>
      </c>
      <c r="G2767" t="s">
        <v>155</v>
      </c>
      <c r="H2767" s="3">
        <v>41215</v>
      </c>
      <c r="I2767" s="3">
        <v>41215</v>
      </c>
      <c r="J2767">
        <v>2</v>
      </c>
      <c r="K2767" t="s">
        <v>8400</v>
      </c>
      <c r="L2767" s="5">
        <v>1.956</v>
      </c>
      <c r="M2767">
        <v>2012</v>
      </c>
      <c r="N2767">
        <f t="shared" si="86"/>
        <v>0</v>
      </c>
      <c r="O2767" t="str">
        <f t="shared" si="87"/>
        <v>Wednesday</v>
      </c>
      <c r="P2767" s="14">
        <v>0.24181818181818182</v>
      </c>
    </row>
    <row r="2768" spans="1:16" x14ac:dyDescent="0.35">
      <c r="A2768">
        <v>2767</v>
      </c>
      <c r="B2768" t="s">
        <v>6034</v>
      </c>
      <c r="C2768" t="s">
        <v>199</v>
      </c>
      <c r="D2768" t="s">
        <v>6035</v>
      </c>
      <c r="E2768" s="3">
        <v>41577</v>
      </c>
      <c r="F2768" t="s">
        <v>5061</v>
      </c>
      <c r="G2768" t="s">
        <v>155</v>
      </c>
      <c r="H2768" s="3">
        <v>41579</v>
      </c>
      <c r="I2768" s="3">
        <v>41579</v>
      </c>
      <c r="J2768">
        <v>2</v>
      </c>
      <c r="K2768" t="s">
        <v>8400</v>
      </c>
      <c r="L2768" s="5">
        <v>5.3369999999999997</v>
      </c>
      <c r="M2768">
        <v>2013</v>
      </c>
      <c r="N2768">
        <f t="shared" si="86"/>
        <v>0</v>
      </c>
      <c r="O2768" t="str">
        <f t="shared" si="87"/>
        <v>Wednesday</v>
      </c>
      <c r="P2768" s="14">
        <v>0.26939393939393941</v>
      </c>
    </row>
    <row r="2769" spans="1:16" x14ac:dyDescent="0.35">
      <c r="A2769">
        <v>2768</v>
      </c>
      <c r="B2769" t="s">
        <v>4683</v>
      </c>
      <c r="C2769" t="s">
        <v>84</v>
      </c>
      <c r="D2769" t="s">
        <v>6036</v>
      </c>
      <c r="E2769" s="3">
        <v>41921</v>
      </c>
      <c r="F2769" t="s">
        <v>2663</v>
      </c>
      <c r="G2769" t="s">
        <v>139</v>
      </c>
      <c r="H2769" s="3">
        <v>41924</v>
      </c>
      <c r="I2769" s="3">
        <v>41927</v>
      </c>
      <c r="J2769">
        <v>6</v>
      </c>
      <c r="K2769" t="s">
        <v>8399</v>
      </c>
      <c r="L2769" s="5">
        <v>0.71599999999999997</v>
      </c>
      <c r="M2769">
        <v>2014</v>
      </c>
      <c r="N2769">
        <f t="shared" si="86"/>
        <v>3</v>
      </c>
      <c r="O2769" t="str">
        <f t="shared" si="87"/>
        <v>Thursday</v>
      </c>
      <c r="P2769" s="14">
        <v>-0.30018101367658889</v>
      </c>
    </row>
    <row r="2770" spans="1:16" x14ac:dyDescent="0.35">
      <c r="A2770">
        <v>2769</v>
      </c>
      <c r="B2770" t="s">
        <v>5604</v>
      </c>
      <c r="C2770" t="s">
        <v>44</v>
      </c>
      <c r="D2770" t="s">
        <v>6037</v>
      </c>
      <c r="E2770" s="3">
        <v>40876</v>
      </c>
      <c r="F2770" t="s">
        <v>264</v>
      </c>
      <c r="G2770" t="s">
        <v>41</v>
      </c>
      <c r="H2770" s="3">
        <v>40881</v>
      </c>
      <c r="I2770" s="3">
        <v>40884</v>
      </c>
      <c r="J2770">
        <v>8</v>
      </c>
      <c r="K2770" t="s">
        <v>8399</v>
      </c>
      <c r="L2770" s="5">
        <v>6.4790000000000001</v>
      </c>
      <c r="M2770">
        <v>2011</v>
      </c>
      <c r="N2770">
        <f t="shared" si="86"/>
        <v>3</v>
      </c>
      <c r="O2770" t="str">
        <f t="shared" si="87"/>
        <v>Tuesday</v>
      </c>
      <c r="P2770" s="14">
        <v>0.18888888888888888</v>
      </c>
    </row>
    <row r="2771" spans="1:16" x14ac:dyDescent="0.35">
      <c r="A2771">
        <v>2770</v>
      </c>
      <c r="B2771" t="s">
        <v>5604</v>
      </c>
      <c r="C2771" t="s">
        <v>44</v>
      </c>
      <c r="D2771" t="s">
        <v>6037</v>
      </c>
      <c r="E2771" s="3">
        <v>40876</v>
      </c>
      <c r="F2771" t="s">
        <v>6039</v>
      </c>
      <c r="G2771" t="s">
        <v>41</v>
      </c>
      <c r="H2771" s="3">
        <v>40881</v>
      </c>
      <c r="I2771" s="3">
        <v>40881</v>
      </c>
      <c r="J2771">
        <v>5</v>
      </c>
      <c r="K2771" t="s">
        <v>8400</v>
      </c>
      <c r="L2771" s="5">
        <v>7.4589999999999996</v>
      </c>
      <c r="M2771">
        <v>2011</v>
      </c>
      <c r="N2771">
        <f t="shared" si="86"/>
        <v>0</v>
      </c>
      <c r="O2771" t="str">
        <f t="shared" si="87"/>
        <v>Tuesday</v>
      </c>
      <c r="P2771" s="14">
        <v>0.30976744186046506</v>
      </c>
    </row>
    <row r="2772" spans="1:16" x14ac:dyDescent="0.35">
      <c r="A2772">
        <v>2771</v>
      </c>
      <c r="B2772" t="s">
        <v>3172</v>
      </c>
      <c r="C2772" t="s">
        <v>30</v>
      </c>
      <c r="D2772" t="s">
        <v>6040</v>
      </c>
      <c r="E2772" s="3">
        <v>41212</v>
      </c>
      <c r="F2772" t="s">
        <v>1989</v>
      </c>
      <c r="G2772" t="s">
        <v>41</v>
      </c>
      <c r="H2772" s="3">
        <v>41217</v>
      </c>
      <c r="I2772" s="3">
        <v>41217</v>
      </c>
      <c r="J2772">
        <v>5</v>
      </c>
      <c r="K2772" t="s">
        <v>8400</v>
      </c>
      <c r="L2772" s="5">
        <v>1.587</v>
      </c>
      <c r="M2772">
        <v>2012</v>
      </c>
      <c r="N2772">
        <f t="shared" si="86"/>
        <v>0</v>
      </c>
      <c r="O2772" t="str">
        <f t="shared" si="87"/>
        <v>Tuesday</v>
      </c>
      <c r="P2772" s="14">
        <v>0.11960784313725488</v>
      </c>
    </row>
    <row r="2773" spans="1:16" x14ac:dyDescent="0.35">
      <c r="A2773">
        <v>2772</v>
      </c>
      <c r="B2773" t="s">
        <v>3276</v>
      </c>
      <c r="C2773" t="s">
        <v>30</v>
      </c>
      <c r="D2773" t="s">
        <v>6041</v>
      </c>
      <c r="E2773" s="3">
        <v>41529</v>
      </c>
      <c r="F2773" t="s">
        <v>6043</v>
      </c>
      <c r="G2773" t="s">
        <v>41</v>
      </c>
      <c r="H2773" s="3">
        <v>41534</v>
      </c>
      <c r="I2773" s="3">
        <v>41534</v>
      </c>
      <c r="J2773">
        <v>5</v>
      </c>
      <c r="K2773" t="s">
        <v>8400</v>
      </c>
      <c r="L2773" s="5">
        <v>3.7389999999999999</v>
      </c>
      <c r="M2773">
        <v>2013</v>
      </c>
      <c r="N2773">
        <f t="shared" si="86"/>
        <v>0</v>
      </c>
      <c r="O2773" t="str">
        <f t="shared" si="87"/>
        <v>Thursday</v>
      </c>
      <c r="P2773" s="14">
        <v>0.02</v>
      </c>
    </row>
    <row r="2774" spans="1:16" x14ac:dyDescent="0.35">
      <c r="A2774">
        <v>2773</v>
      </c>
      <c r="B2774" t="s">
        <v>3276</v>
      </c>
      <c r="C2774" t="s">
        <v>30</v>
      </c>
      <c r="D2774" t="s">
        <v>6041</v>
      </c>
      <c r="E2774" s="3">
        <v>41529</v>
      </c>
      <c r="F2774" t="s">
        <v>590</v>
      </c>
      <c r="G2774" t="s">
        <v>41</v>
      </c>
      <c r="H2774" s="3">
        <v>41534</v>
      </c>
      <c r="I2774" s="3">
        <v>41537</v>
      </c>
      <c r="J2774">
        <v>8</v>
      </c>
      <c r="K2774" t="s">
        <v>8399</v>
      </c>
      <c r="L2774" s="5">
        <v>3.573</v>
      </c>
      <c r="M2774">
        <v>2013</v>
      </c>
      <c r="N2774">
        <f t="shared" si="86"/>
        <v>3</v>
      </c>
      <c r="O2774" t="str">
        <f t="shared" si="87"/>
        <v>Thursday</v>
      </c>
      <c r="P2774" s="14">
        <v>0.31895381680789403</v>
      </c>
    </row>
    <row r="2775" spans="1:16" x14ac:dyDescent="0.35">
      <c r="A2775">
        <v>2774</v>
      </c>
      <c r="B2775" t="s">
        <v>3276</v>
      </c>
      <c r="C2775" t="s">
        <v>30</v>
      </c>
      <c r="D2775" t="s">
        <v>6041</v>
      </c>
      <c r="E2775" s="3">
        <v>41529</v>
      </c>
      <c r="F2775" t="s">
        <v>308</v>
      </c>
      <c r="G2775" t="s">
        <v>41</v>
      </c>
      <c r="H2775" s="3">
        <v>41534</v>
      </c>
      <c r="I2775" s="3">
        <v>41534</v>
      </c>
      <c r="J2775">
        <v>5</v>
      </c>
      <c r="K2775" t="s">
        <v>8400</v>
      </c>
      <c r="L2775" s="5">
        <v>9.1359999999999992</v>
      </c>
      <c r="M2775">
        <v>2013</v>
      </c>
      <c r="N2775">
        <f t="shared" si="86"/>
        <v>0</v>
      </c>
      <c r="O2775" t="str">
        <f t="shared" si="87"/>
        <v>Thursday</v>
      </c>
      <c r="P2775" s="14">
        <v>0.32921465968586389</v>
      </c>
    </row>
    <row r="2776" spans="1:16" x14ac:dyDescent="0.35">
      <c r="A2776">
        <v>2775</v>
      </c>
      <c r="B2776" t="s">
        <v>3276</v>
      </c>
      <c r="C2776" t="s">
        <v>30</v>
      </c>
      <c r="D2776" t="s">
        <v>6041</v>
      </c>
      <c r="E2776" s="3">
        <v>41529</v>
      </c>
      <c r="F2776" t="s">
        <v>1887</v>
      </c>
      <c r="G2776" t="s">
        <v>41</v>
      </c>
      <c r="H2776" s="3">
        <v>41534</v>
      </c>
      <c r="I2776" s="3">
        <v>41535</v>
      </c>
      <c r="J2776">
        <v>6</v>
      </c>
      <c r="K2776" t="s">
        <v>8399</v>
      </c>
      <c r="L2776" s="5">
        <v>68.572999999999993</v>
      </c>
      <c r="M2776">
        <v>2013</v>
      </c>
      <c r="N2776">
        <f t="shared" si="86"/>
        <v>1</v>
      </c>
      <c r="O2776" t="str">
        <f t="shared" si="87"/>
        <v>Thursday</v>
      </c>
      <c r="P2776" s="14">
        <v>0.20859851356640099</v>
      </c>
    </row>
    <row r="2777" spans="1:16" x14ac:dyDescent="0.35">
      <c r="A2777">
        <v>2776</v>
      </c>
      <c r="B2777" t="s">
        <v>3276</v>
      </c>
      <c r="C2777" t="s">
        <v>30</v>
      </c>
      <c r="D2777" t="s">
        <v>6041</v>
      </c>
      <c r="E2777" s="3">
        <v>41529</v>
      </c>
      <c r="F2777" t="s">
        <v>5065</v>
      </c>
      <c r="G2777" t="s">
        <v>41</v>
      </c>
      <c r="H2777" s="3">
        <v>41534</v>
      </c>
      <c r="I2777" s="3">
        <v>41535</v>
      </c>
      <c r="J2777">
        <v>6</v>
      </c>
      <c r="K2777" t="s">
        <v>8399</v>
      </c>
      <c r="L2777" s="5">
        <v>27.734999999999999</v>
      </c>
      <c r="M2777">
        <v>2013</v>
      </c>
      <c r="N2777">
        <f t="shared" si="86"/>
        <v>1</v>
      </c>
      <c r="O2777" t="str">
        <f t="shared" si="87"/>
        <v>Thursday</v>
      </c>
      <c r="P2777" s="14">
        <v>8.8263372967859605E-2</v>
      </c>
    </row>
    <row r="2778" spans="1:16" x14ac:dyDescent="0.35">
      <c r="A2778">
        <v>2777</v>
      </c>
      <c r="B2778" t="s">
        <v>3276</v>
      </c>
      <c r="C2778" t="s">
        <v>30</v>
      </c>
      <c r="D2778" t="s">
        <v>6041</v>
      </c>
      <c r="E2778" s="3">
        <v>41529</v>
      </c>
      <c r="F2778" t="s">
        <v>383</v>
      </c>
      <c r="G2778" t="s">
        <v>41</v>
      </c>
      <c r="H2778" s="3">
        <v>41534</v>
      </c>
      <c r="I2778" s="3">
        <v>41534</v>
      </c>
      <c r="J2778">
        <v>5</v>
      </c>
      <c r="K2778" t="s">
        <v>8400</v>
      </c>
      <c r="L2778" s="5">
        <v>5.016</v>
      </c>
      <c r="M2778">
        <v>2013</v>
      </c>
      <c r="N2778">
        <f t="shared" si="86"/>
        <v>0</v>
      </c>
      <c r="O2778" t="str">
        <f t="shared" si="87"/>
        <v>Thursday</v>
      </c>
      <c r="P2778" s="14">
        <v>0.13043478260869568</v>
      </c>
    </row>
    <row r="2779" spans="1:16" x14ac:dyDescent="0.35">
      <c r="A2779">
        <v>2778</v>
      </c>
      <c r="B2779" t="s">
        <v>3276</v>
      </c>
      <c r="C2779" t="s">
        <v>30</v>
      </c>
      <c r="D2779" t="s">
        <v>6041</v>
      </c>
      <c r="E2779" s="3">
        <v>41529</v>
      </c>
      <c r="F2779" t="s">
        <v>4139</v>
      </c>
      <c r="G2779" t="s">
        <v>41</v>
      </c>
      <c r="H2779" s="3">
        <v>41534</v>
      </c>
      <c r="I2779" s="3">
        <v>41537</v>
      </c>
      <c r="J2779">
        <v>8</v>
      </c>
      <c r="K2779" t="s">
        <v>8399</v>
      </c>
      <c r="L2779" s="5">
        <v>1.2589999999999999</v>
      </c>
      <c r="M2779">
        <v>2013</v>
      </c>
      <c r="N2779">
        <f t="shared" si="86"/>
        <v>3</v>
      </c>
      <c r="O2779" t="str">
        <f t="shared" si="87"/>
        <v>Thursday</v>
      </c>
      <c r="P2779" s="14">
        <v>-4.614958619204381E-4</v>
      </c>
    </row>
    <row r="2780" spans="1:16" x14ac:dyDescent="0.35">
      <c r="A2780">
        <v>2779</v>
      </c>
      <c r="B2780" t="s">
        <v>3276</v>
      </c>
      <c r="C2780" t="s">
        <v>30</v>
      </c>
      <c r="D2780" t="s">
        <v>6041</v>
      </c>
      <c r="E2780" s="3">
        <v>41529</v>
      </c>
      <c r="F2780" t="s">
        <v>2824</v>
      </c>
      <c r="G2780" t="s">
        <v>41</v>
      </c>
      <c r="H2780" s="3">
        <v>41534</v>
      </c>
      <c r="I2780" s="3">
        <v>41534</v>
      </c>
      <c r="J2780">
        <v>5</v>
      </c>
      <c r="K2780" t="s">
        <v>8400</v>
      </c>
      <c r="L2780" s="5">
        <v>7.8129999999999997</v>
      </c>
      <c r="M2780">
        <v>2013</v>
      </c>
      <c r="N2780">
        <f t="shared" si="86"/>
        <v>0</v>
      </c>
      <c r="O2780" t="str">
        <f t="shared" si="87"/>
        <v>Thursday</v>
      </c>
      <c r="P2780" s="14">
        <v>6.9696969696969688E-2</v>
      </c>
    </row>
    <row r="2781" spans="1:16" x14ac:dyDescent="0.35">
      <c r="A2781">
        <v>2780</v>
      </c>
      <c r="B2781" t="s">
        <v>3276</v>
      </c>
      <c r="C2781" t="s">
        <v>30</v>
      </c>
      <c r="D2781" t="s">
        <v>6041</v>
      </c>
      <c r="E2781" s="3">
        <v>41529</v>
      </c>
      <c r="F2781" t="s">
        <v>4412</v>
      </c>
      <c r="G2781" t="s">
        <v>41</v>
      </c>
      <c r="H2781" s="3">
        <v>41534</v>
      </c>
      <c r="I2781" s="3">
        <v>41534</v>
      </c>
      <c r="J2781">
        <v>5</v>
      </c>
      <c r="K2781" t="s">
        <v>8400</v>
      </c>
      <c r="L2781" s="5">
        <v>4.6619999999999999</v>
      </c>
      <c r="M2781">
        <v>2013</v>
      </c>
      <c r="N2781">
        <f t="shared" si="86"/>
        <v>0</v>
      </c>
      <c r="O2781" t="str">
        <f t="shared" si="87"/>
        <v>Thursday</v>
      </c>
      <c r="P2781" s="14">
        <v>0.40242424242424241</v>
      </c>
    </row>
    <row r="2782" spans="1:16" x14ac:dyDescent="0.35">
      <c r="A2782">
        <v>2781</v>
      </c>
      <c r="B2782" t="s">
        <v>3276</v>
      </c>
      <c r="C2782" t="s">
        <v>30</v>
      </c>
      <c r="D2782" t="s">
        <v>6041</v>
      </c>
      <c r="E2782" s="3">
        <v>41529</v>
      </c>
      <c r="F2782" t="s">
        <v>2273</v>
      </c>
      <c r="G2782" t="s">
        <v>41</v>
      </c>
      <c r="H2782" s="3">
        <v>41534</v>
      </c>
      <c r="I2782" s="3">
        <v>41534</v>
      </c>
      <c r="J2782">
        <v>5</v>
      </c>
      <c r="K2782" t="s">
        <v>8400</v>
      </c>
      <c r="L2782" s="5">
        <v>5.5670000000000002</v>
      </c>
      <c r="M2782">
        <v>2013</v>
      </c>
      <c r="N2782">
        <f t="shared" si="86"/>
        <v>0</v>
      </c>
      <c r="O2782" t="str">
        <f t="shared" si="87"/>
        <v>Thursday</v>
      </c>
      <c r="P2782" s="14">
        <v>7.0000000000000021E-2</v>
      </c>
    </row>
    <row r="2783" spans="1:16" x14ac:dyDescent="0.35">
      <c r="A2783">
        <v>2782</v>
      </c>
      <c r="B2783" t="s">
        <v>3276</v>
      </c>
      <c r="C2783" t="s">
        <v>30</v>
      </c>
      <c r="D2783" t="s">
        <v>6041</v>
      </c>
      <c r="E2783" s="3">
        <v>41529</v>
      </c>
      <c r="F2783" t="s">
        <v>6045</v>
      </c>
      <c r="G2783" t="s">
        <v>41</v>
      </c>
      <c r="H2783" s="3">
        <v>41534</v>
      </c>
      <c r="I2783" s="3">
        <v>41534</v>
      </c>
      <c r="J2783">
        <v>5</v>
      </c>
      <c r="K2783" t="s">
        <v>8400</v>
      </c>
      <c r="L2783" s="5">
        <v>5.782</v>
      </c>
      <c r="M2783">
        <v>2013</v>
      </c>
      <c r="N2783">
        <f t="shared" si="86"/>
        <v>0</v>
      </c>
      <c r="O2783" t="str">
        <f t="shared" si="87"/>
        <v>Thursday</v>
      </c>
      <c r="P2783" s="14">
        <v>8.0357142857142835E-2</v>
      </c>
    </row>
    <row r="2784" spans="1:16" x14ac:dyDescent="0.35">
      <c r="A2784">
        <v>2783</v>
      </c>
      <c r="B2784" t="s">
        <v>1513</v>
      </c>
      <c r="C2784" t="s">
        <v>44</v>
      </c>
      <c r="D2784" t="s">
        <v>6046</v>
      </c>
      <c r="E2784" s="3">
        <v>41820</v>
      </c>
      <c r="F2784" t="s">
        <v>2579</v>
      </c>
      <c r="G2784" t="s">
        <v>41</v>
      </c>
      <c r="H2784" s="3">
        <v>41825</v>
      </c>
      <c r="I2784" s="3">
        <v>41827</v>
      </c>
      <c r="J2784">
        <v>7</v>
      </c>
      <c r="K2784" t="s">
        <v>8399</v>
      </c>
      <c r="L2784" s="5">
        <v>47.902000000000001</v>
      </c>
      <c r="M2784">
        <v>2014</v>
      </c>
      <c r="N2784">
        <f t="shared" si="86"/>
        <v>2</v>
      </c>
      <c r="O2784" t="str">
        <f t="shared" si="87"/>
        <v>Monday</v>
      </c>
      <c r="P2784" s="14">
        <v>9.8173413986665042E-2</v>
      </c>
    </row>
    <row r="2785" spans="1:16" x14ac:dyDescent="0.35">
      <c r="A2785">
        <v>2784</v>
      </c>
      <c r="B2785" t="s">
        <v>585</v>
      </c>
      <c r="C2785" t="s">
        <v>44</v>
      </c>
      <c r="D2785" t="s">
        <v>6047</v>
      </c>
      <c r="E2785" s="3">
        <v>41579</v>
      </c>
      <c r="F2785" t="s">
        <v>3452</v>
      </c>
      <c r="G2785" t="s">
        <v>139</v>
      </c>
      <c r="H2785" s="3">
        <v>41582</v>
      </c>
      <c r="I2785" s="3">
        <v>41582</v>
      </c>
      <c r="J2785">
        <v>3</v>
      </c>
      <c r="K2785" t="s">
        <v>8400</v>
      </c>
      <c r="L2785" s="5">
        <v>7.8710000000000004</v>
      </c>
      <c r="M2785">
        <v>2013</v>
      </c>
      <c r="N2785">
        <f t="shared" si="86"/>
        <v>0</v>
      </c>
      <c r="O2785" t="str">
        <f t="shared" si="87"/>
        <v>Friday</v>
      </c>
      <c r="P2785" s="14">
        <v>0.12957446808510639</v>
      </c>
    </row>
    <row r="2786" spans="1:16" x14ac:dyDescent="0.35">
      <c r="A2786">
        <v>2785</v>
      </c>
      <c r="B2786" t="s">
        <v>2802</v>
      </c>
      <c r="C2786" t="s">
        <v>84</v>
      </c>
      <c r="D2786" t="s">
        <v>6048</v>
      </c>
      <c r="E2786" s="3">
        <v>41751</v>
      </c>
      <c r="F2786" t="s">
        <v>6050</v>
      </c>
      <c r="G2786" t="s">
        <v>41</v>
      </c>
      <c r="H2786" s="3">
        <v>41756</v>
      </c>
      <c r="I2786" s="3">
        <v>41756</v>
      </c>
      <c r="J2786">
        <v>5</v>
      </c>
      <c r="K2786" t="s">
        <v>8400</v>
      </c>
      <c r="L2786" s="5">
        <v>1.262</v>
      </c>
      <c r="M2786">
        <v>2014</v>
      </c>
      <c r="N2786">
        <f t="shared" si="86"/>
        <v>0</v>
      </c>
      <c r="O2786" t="str">
        <f t="shared" si="87"/>
        <v>Tuesday</v>
      </c>
      <c r="P2786" s="14">
        <v>-0.66314732721960901</v>
      </c>
    </row>
    <row r="2787" spans="1:16" x14ac:dyDescent="0.35">
      <c r="A2787">
        <v>2786</v>
      </c>
      <c r="B2787" t="s">
        <v>2802</v>
      </c>
      <c r="C2787" t="s">
        <v>84</v>
      </c>
      <c r="D2787" t="s">
        <v>6048</v>
      </c>
      <c r="E2787" s="3">
        <v>41751</v>
      </c>
      <c r="F2787" t="s">
        <v>3064</v>
      </c>
      <c r="G2787" t="s">
        <v>41</v>
      </c>
      <c r="H2787" s="3">
        <v>41756</v>
      </c>
      <c r="I2787" s="3">
        <v>41757</v>
      </c>
      <c r="J2787">
        <v>6</v>
      </c>
      <c r="K2787" t="s">
        <v>8399</v>
      </c>
      <c r="L2787" s="5">
        <v>1.2150000000000001</v>
      </c>
      <c r="M2787">
        <v>2014</v>
      </c>
      <c r="N2787">
        <f t="shared" si="86"/>
        <v>1</v>
      </c>
      <c r="O2787" t="str">
        <f t="shared" si="87"/>
        <v>Tuesday</v>
      </c>
      <c r="P2787" s="14">
        <v>-7.2706121855460235E-4</v>
      </c>
    </row>
    <row r="2788" spans="1:16" x14ac:dyDescent="0.35">
      <c r="A2788">
        <v>2787</v>
      </c>
      <c r="B2788" t="s">
        <v>4535</v>
      </c>
      <c r="C2788" t="s">
        <v>30</v>
      </c>
      <c r="D2788" t="s">
        <v>6051</v>
      </c>
      <c r="E2788" s="3">
        <v>41949</v>
      </c>
      <c r="F2788" t="s">
        <v>3441</v>
      </c>
      <c r="G2788" t="s">
        <v>41</v>
      </c>
      <c r="H2788" s="3">
        <v>41954</v>
      </c>
      <c r="I2788" s="3">
        <v>41954</v>
      </c>
      <c r="J2788">
        <v>5</v>
      </c>
      <c r="K2788" t="s">
        <v>8400</v>
      </c>
      <c r="L2788" s="5">
        <v>2.1259999999999999</v>
      </c>
      <c r="M2788">
        <v>2014</v>
      </c>
      <c r="N2788">
        <f t="shared" si="86"/>
        <v>0</v>
      </c>
      <c r="O2788" t="str">
        <f t="shared" si="87"/>
        <v>Thursday</v>
      </c>
      <c r="P2788" s="14">
        <v>0.5</v>
      </c>
    </row>
    <row r="2789" spans="1:16" x14ac:dyDescent="0.35">
      <c r="A2789">
        <v>2788</v>
      </c>
      <c r="B2789" t="s">
        <v>4535</v>
      </c>
      <c r="C2789" t="s">
        <v>30</v>
      </c>
      <c r="D2789" t="s">
        <v>6051</v>
      </c>
      <c r="E2789" s="3">
        <v>41949</v>
      </c>
      <c r="F2789" t="s">
        <v>5525</v>
      </c>
      <c r="G2789" t="s">
        <v>41</v>
      </c>
      <c r="H2789" s="3">
        <v>41954</v>
      </c>
      <c r="I2789" s="3">
        <v>41954</v>
      </c>
      <c r="J2789">
        <v>5</v>
      </c>
      <c r="K2789" t="s">
        <v>8400</v>
      </c>
      <c r="L2789" s="5">
        <v>2.89</v>
      </c>
      <c r="M2789">
        <v>2014</v>
      </c>
      <c r="N2789">
        <f t="shared" si="86"/>
        <v>0</v>
      </c>
      <c r="O2789" t="str">
        <f t="shared" si="87"/>
        <v>Thursday</v>
      </c>
      <c r="P2789" s="14">
        <v>0</v>
      </c>
    </row>
    <row r="2790" spans="1:16" x14ac:dyDescent="0.35">
      <c r="A2790">
        <v>2789</v>
      </c>
      <c r="B2790" t="s">
        <v>4535</v>
      </c>
      <c r="C2790" t="s">
        <v>30</v>
      </c>
      <c r="D2790" t="s">
        <v>6051</v>
      </c>
      <c r="E2790" s="3">
        <v>41949</v>
      </c>
      <c r="F2790" t="s">
        <v>2997</v>
      </c>
      <c r="G2790" t="s">
        <v>41</v>
      </c>
      <c r="H2790" s="3">
        <v>41954</v>
      </c>
      <c r="I2790" s="3">
        <v>41954</v>
      </c>
      <c r="J2790">
        <v>5</v>
      </c>
      <c r="K2790" t="s">
        <v>8400</v>
      </c>
      <c r="L2790" s="5">
        <v>7.35</v>
      </c>
      <c r="M2790">
        <v>2014</v>
      </c>
      <c r="N2790">
        <f t="shared" si="86"/>
        <v>0</v>
      </c>
      <c r="O2790" t="str">
        <f t="shared" si="87"/>
        <v>Thursday</v>
      </c>
      <c r="P2790" s="14">
        <v>0</v>
      </c>
    </row>
    <row r="2791" spans="1:16" x14ac:dyDescent="0.35">
      <c r="A2791">
        <v>2790</v>
      </c>
      <c r="B2791" t="s">
        <v>198</v>
      </c>
      <c r="C2791" t="s">
        <v>30</v>
      </c>
      <c r="D2791" t="s">
        <v>6052</v>
      </c>
      <c r="E2791" s="3">
        <v>41953</v>
      </c>
      <c r="F2791" t="s">
        <v>2153</v>
      </c>
      <c r="G2791" t="s">
        <v>155</v>
      </c>
      <c r="H2791" s="3">
        <v>41955</v>
      </c>
      <c r="I2791" s="3">
        <v>41955</v>
      </c>
      <c r="J2791">
        <v>2</v>
      </c>
      <c r="K2791" t="s">
        <v>8400</v>
      </c>
      <c r="L2791" s="5">
        <v>23.957000000000001</v>
      </c>
      <c r="M2791">
        <v>2014</v>
      </c>
      <c r="N2791">
        <f t="shared" si="86"/>
        <v>0</v>
      </c>
      <c r="O2791" t="str">
        <f t="shared" si="87"/>
        <v>Monday</v>
      </c>
      <c r="P2791" s="14">
        <v>0</v>
      </c>
    </row>
    <row r="2792" spans="1:16" x14ac:dyDescent="0.35">
      <c r="A2792">
        <v>2791</v>
      </c>
      <c r="B2792" t="s">
        <v>3746</v>
      </c>
      <c r="C2792" t="s">
        <v>199</v>
      </c>
      <c r="D2792" t="s">
        <v>6053</v>
      </c>
      <c r="E2792" s="3">
        <v>41655</v>
      </c>
      <c r="F2792" t="s">
        <v>3744</v>
      </c>
      <c r="G2792" t="s">
        <v>139</v>
      </c>
      <c r="H2792" s="3">
        <v>41658</v>
      </c>
      <c r="I2792" s="3">
        <v>41661</v>
      </c>
      <c r="J2792">
        <v>6</v>
      </c>
      <c r="K2792" t="s">
        <v>8399</v>
      </c>
      <c r="L2792" s="5">
        <v>16.260999999999999</v>
      </c>
      <c r="M2792">
        <v>2014</v>
      </c>
      <c r="N2792">
        <f t="shared" si="86"/>
        <v>3</v>
      </c>
      <c r="O2792" t="str">
        <f t="shared" si="87"/>
        <v>Thursday</v>
      </c>
      <c r="P2792" s="14">
        <v>0.22862533341269928</v>
      </c>
    </row>
    <row r="2793" spans="1:16" x14ac:dyDescent="0.35">
      <c r="A2793">
        <v>2792</v>
      </c>
      <c r="B2793" t="s">
        <v>3746</v>
      </c>
      <c r="C2793" t="s">
        <v>199</v>
      </c>
      <c r="D2793" t="s">
        <v>6053</v>
      </c>
      <c r="E2793" s="3">
        <v>41655</v>
      </c>
      <c r="F2793" t="s">
        <v>3109</v>
      </c>
      <c r="G2793" t="s">
        <v>139</v>
      </c>
      <c r="H2793" s="3">
        <v>41658</v>
      </c>
      <c r="I2793" s="3">
        <v>41658</v>
      </c>
      <c r="J2793">
        <v>3</v>
      </c>
      <c r="K2793" t="s">
        <v>8400</v>
      </c>
      <c r="L2793" s="5">
        <v>1.417</v>
      </c>
      <c r="M2793">
        <v>2014</v>
      </c>
      <c r="N2793">
        <f t="shared" si="86"/>
        <v>0</v>
      </c>
      <c r="O2793" t="str">
        <f t="shared" si="87"/>
        <v>Thursday</v>
      </c>
      <c r="P2793" s="14">
        <v>0.10249999999999999</v>
      </c>
    </row>
    <row r="2794" spans="1:16" x14ac:dyDescent="0.35">
      <c r="A2794">
        <v>2793</v>
      </c>
      <c r="B2794" t="s">
        <v>2122</v>
      </c>
      <c r="C2794" t="s">
        <v>84</v>
      </c>
      <c r="D2794" t="s">
        <v>6054</v>
      </c>
      <c r="E2794" s="3">
        <v>40935</v>
      </c>
      <c r="F2794" t="s">
        <v>6056</v>
      </c>
      <c r="G2794" t="s">
        <v>41</v>
      </c>
      <c r="H2794" s="3">
        <v>40940</v>
      </c>
      <c r="I2794" s="3">
        <v>40940</v>
      </c>
      <c r="J2794">
        <v>5</v>
      </c>
      <c r="K2794" t="s">
        <v>8400</v>
      </c>
      <c r="L2794" s="5">
        <v>4.3789999999999996</v>
      </c>
      <c r="M2794">
        <v>2012</v>
      </c>
      <c r="N2794">
        <f t="shared" si="86"/>
        <v>0</v>
      </c>
      <c r="O2794" t="str">
        <f t="shared" si="87"/>
        <v>Friday</v>
      </c>
      <c r="P2794" s="14">
        <v>-0.33274576663006417</v>
      </c>
    </row>
    <row r="2795" spans="1:16" x14ac:dyDescent="0.35">
      <c r="A2795">
        <v>2794</v>
      </c>
      <c r="B2795" t="s">
        <v>3327</v>
      </c>
      <c r="C2795" t="s">
        <v>199</v>
      </c>
      <c r="D2795" t="s">
        <v>6057</v>
      </c>
      <c r="E2795" s="3">
        <v>41556</v>
      </c>
      <c r="F2795" t="s">
        <v>2863</v>
      </c>
      <c r="G2795" t="s">
        <v>139</v>
      </c>
      <c r="H2795" s="3">
        <v>41559</v>
      </c>
      <c r="I2795" s="3">
        <v>41559</v>
      </c>
      <c r="J2795">
        <v>3</v>
      </c>
      <c r="K2795" t="s">
        <v>8400</v>
      </c>
      <c r="L2795" s="5">
        <v>22.648</v>
      </c>
      <c r="M2795">
        <v>2013</v>
      </c>
      <c r="N2795">
        <f t="shared" si="86"/>
        <v>0</v>
      </c>
      <c r="O2795" t="str">
        <f t="shared" si="87"/>
        <v>Wednesday</v>
      </c>
      <c r="P2795" s="14">
        <v>-0.4841166314494002</v>
      </c>
    </row>
    <row r="2796" spans="1:16" x14ac:dyDescent="0.35">
      <c r="A2796">
        <v>2795</v>
      </c>
      <c r="B2796" t="s">
        <v>3327</v>
      </c>
      <c r="C2796" t="s">
        <v>199</v>
      </c>
      <c r="D2796" t="s">
        <v>6057</v>
      </c>
      <c r="E2796" s="3">
        <v>41556</v>
      </c>
      <c r="F2796" t="s">
        <v>5930</v>
      </c>
      <c r="G2796" t="s">
        <v>139</v>
      </c>
      <c r="H2796" s="3">
        <v>41559</v>
      </c>
      <c r="I2796" s="3">
        <v>41562</v>
      </c>
      <c r="J2796">
        <v>6</v>
      </c>
      <c r="K2796" t="s">
        <v>8399</v>
      </c>
      <c r="L2796" s="5">
        <v>9.9629999999999992</v>
      </c>
      <c r="M2796">
        <v>2013</v>
      </c>
      <c r="N2796">
        <f t="shared" si="86"/>
        <v>3</v>
      </c>
      <c r="O2796" t="str">
        <f t="shared" si="87"/>
        <v>Wednesday</v>
      </c>
      <c r="P2796" s="14">
        <v>-0.12191839810528583</v>
      </c>
    </row>
    <row r="2797" spans="1:16" x14ac:dyDescent="0.35">
      <c r="A2797">
        <v>2796</v>
      </c>
      <c r="B2797" t="s">
        <v>6059</v>
      </c>
      <c r="C2797" t="s">
        <v>44</v>
      </c>
      <c r="D2797" t="s">
        <v>6060</v>
      </c>
      <c r="E2797" s="3">
        <v>41901</v>
      </c>
      <c r="F2797" t="s">
        <v>1356</v>
      </c>
      <c r="G2797" t="s">
        <v>139</v>
      </c>
      <c r="H2797" s="3">
        <v>41904</v>
      </c>
      <c r="I2797" s="3">
        <v>41904</v>
      </c>
      <c r="J2797">
        <v>3</v>
      </c>
      <c r="K2797" t="s">
        <v>8400</v>
      </c>
      <c r="L2797" s="5">
        <v>1.5189999999999999</v>
      </c>
      <c r="M2797">
        <v>2014</v>
      </c>
      <c r="N2797">
        <f t="shared" si="86"/>
        <v>0</v>
      </c>
      <c r="O2797" t="str">
        <f t="shared" si="87"/>
        <v>Friday</v>
      </c>
      <c r="P2797" s="14">
        <v>0.17777777777777778</v>
      </c>
    </row>
    <row r="2798" spans="1:16" x14ac:dyDescent="0.35">
      <c r="A2798">
        <v>2797</v>
      </c>
      <c r="B2798" t="s">
        <v>6059</v>
      </c>
      <c r="C2798" t="s">
        <v>44</v>
      </c>
      <c r="D2798" t="s">
        <v>6060</v>
      </c>
      <c r="E2798" s="3">
        <v>41901</v>
      </c>
      <c r="F2798" t="s">
        <v>6062</v>
      </c>
      <c r="G2798" t="s">
        <v>139</v>
      </c>
      <c r="H2798" s="3">
        <v>41904</v>
      </c>
      <c r="I2798" s="3">
        <v>41904</v>
      </c>
      <c r="J2798">
        <v>3</v>
      </c>
      <c r="K2798" t="s">
        <v>8400</v>
      </c>
      <c r="L2798" s="5">
        <v>2.3940000000000001</v>
      </c>
      <c r="M2798">
        <v>2014</v>
      </c>
      <c r="N2798">
        <f t="shared" si="86"/>
        <v>0</v>
      </c>
      <c r="O2798" t="str">
        <f t="shared" si="87"/>
        <v>Friday</v>
      </c>
      <c r="P2798" s="14">
        <v>0.35812500000000003</v>
      </c>
    </row>
    <row r="2799" spans="1:16" x14ac:dyDescent="0.35">
      <c r="A2799">
        <v>2798</v>
      </c>
      <c r="B2799" t="s">
        <v>6059</v>
      </c>
      <c r="C2799" t="s">
        <v>44</v>
      </c>
      <c r="D2799" t="s">
        <v>6060</v>
      </c>
      <c r="E2799" s="3">
        <v>41901</v>
      </c>
      <c r="F2799" t="s">
        <v>2487</v>
      </c>
      <c r="G2799" t="s">
        <v>139</v>
      </c>
      <c r="H2799" s="3">
        <v>41904</v>
      </c>
      <c r="I2799" s="3">
        <v>41904</v>
      </c>
      <c r="J2799">
        <v>3</v>
      </c>
      <c r="K2799" t="s">
        <v>8400</v>
      </c>
      <c r="L2799" s="5">
        <v>1.488</v>
      </c>
      <c r="M2799">
        <v>2014</v>
      </c>
      <c r="N2799">
        <f t="shared" si="86"/>
        <v>0</v>
      </c>
      <c r="O2799" t="str">
        <f t="shared" si="87"/>
        <v>Friday</v>
      </c>
      <c r="P2799" s="14">
        <v>0.28499999999999998</v>
      </c>
    </row>
    <row r="2800" spans="1:16" x14ac:dyDescent="0.35">
      <c r="A2800">
        <v>2799</v>
      </c>
      <c r="B2800" t="s">
        <v>6034</v>
      </c>
      <c r="C2800" t="s">
        <v>30</v>
      </c>
      <c r="D2800" t="s">
        <v>6063</v>
      </c>
      <c r="E2800" s="3">
        <v>40779</v>
      </c>
      <c r="F2800" t="s">
        <v>2015</v>
      </c>
      <c r="G2800" t="s">
        <v>41</v>
      </c>
      <c r="H2800" s="3">
        <v>40784</v>
      </c>
      <c r="I2800" s="3">
        <v>40784</v>
      </c>
      <c r="J2800">
        <v>5</v>
      </c>
      <c r="K2800" t="s">
        <v>8400</v>
      </c>
      <c r="L2800" s="5">
        <v>41.048000000000002</v>
      </c>
      <c r="M2800">
        <v>2011</v>
      </c>
      <c r="N2800">
        <f t="shared" si="86"/>
        <v>0</v>
      </c>
      <c r="O2800" t="str">
        <f t="shared" si="87"/>
        <v>Wednesday</v>
      </c>
      <c r="P2800" s="14">
        <v>0.27662566120916471</v>
      </c>
    </row>
    <row r="2801" spans="1:16" x14ac:dyDescent="0.35">
      <c r="A2801">
        <v>2800</v>
      </c>
      <c r="B2801" t="s">
        <v>6034</v>
      </c>
      <c r="C2801" t="s">
        <v>30</v>
      </c>
      <c r="D2801" t="s">
        <v>6063</v>
      </c>
      <c r="E2801" s="3">
        <v>40779</v>
      </c>
      <c r="F2801" t="s">
        <v>2202</v>
      </c>
      <c r="G2801" t="s">
        <v>41</v>
      </c>
      <c r="H2801" s="3">
        <v>40784</v>
      </c>
      <c r="I2801" s="3">
        <v>40784</v>
      </c>
      <c r="J2801">
        <v>5</v>
      </c>
      <c r="K2801" t="s">
        <v>8400</v>
      </c>
      <c r="L2801" s="5">
        <v>6.9039999999999999</v>
      </c>
      <c r="M2801">
        <v>2011</v>
      </c>
      <c r="N2801">
        <f t="shared" si="86"/>
        <v>0</v>
      </c>
      <c r="O2801" t="str">
        <f t="shared" si="87"/>
        <v>Wednesday</v>
      </c>
      <c r="P2801" s="14">
        <v>0.42842105263157898</v>
      </c>
    </row>
    <row r="2802" spans="1:16" x14ac:dyDescent="0.35">
      <c r="A2802">
        <v>2801</v>
      </c>
      <c r="B2802" t="s">
        <v>4521</v>
      </c>
      <c r="C2802" t="s">
        <v>44</v>
      </c>
      <c r="D2802" t="s">
        <v>6064</v>
      </c>
      <c r="E2802" s="3">
        <v>41911</v>
      </c>
      <c r="F2802" t="s">
        <v>2913</v>
      </c>
      <c r="G2802" t="s">
        <v>139</v>
      </c>
      <c r="H2802" s="3">
        <v>41914</v>
      </c>
      <c r="I2802" s="3">
        <v>41914</v>
      </c>
      <c r="J2802">
        <v>3</v>
      </c>
      <c r="K2802" t="s">
        <v>8400</v>
      </c>
      <c r="L2802" s="5">
        <v>22.454999999999998</v>
      </c>
      <c r="M2802">
        <v>2014</v>
      </c>
      <c r="N2802">
        <f t="shared" si="86"/>
        <v>0</v>
      </c>
      <c r="O2802" t="str">
        <f t="shared" si="87"/>
        <v>Monday</v>
      </c>
      <c r="P2802" s="14">
        <v>0.34934210526315784</v>
      </c>
    </row>
    <row r="2803" spans="1:16" x14ac:dyDescent="0.35">
      <c r="A2803">
        <v>2802</v>
      </c>
      <c r="B2803" t="s">
        <v>6034</v>
      </c>
      <c r="C2803" t="s">
        <v>30</v>
      </c>
      <c r="D2803" t="s">
        <v>6065</v>
      </c>
      <c r="E2803" s="3">
        <v>40812</v>
      </c>
      <c r="F2803" t="s">
        <v>5688</v>
      </c>
      <c r="G2803" t="s">
        <v>41</v>
      </c>
      <c r="H2803" s="3">
        <v>40817</v>
      </c>
      <c r="I2803" s="3">
        <v>40817</v>
      </c>
      <c r="J2803">
        <v>5</v>
      </c>
      <c r="K2803" t="s">
        <v>8400</v>
      </c>
      <c r="L2803" s="5">
        <v>4.923</v>
      </c>
      <c r="M2803">
        <v>2011</v>
      </c>
      <c r="N2803">
        <f t="shared" si="86"/>
        <v>0</v>
      </c>
      <c r="O2803" t="str">
        <f t="shared" si="87"/>
        <v>Monday</v>
      </c>
      <c r="P2803" s="14">
        <v>-0.11133684676348714</v>
      </c>
    </row>
    <row r="2804" spans="1:16" x14ac:dyDescent="0.35">
      <c r="A2804">
        <v>2803</v>
      </c>
      <c r="B2804" t="s">
        <v>3250</v>
      </c>
      <c r="C2804" t="s">
        <v>84</v>
      </c>
      <c r="D2804" t="s">
        <v>6066</v>
      </c>
      <c r="E2804" s="3">
        <v>41431</v>
      </c>
      <c r="F2804" t="s">
        <v>818</v>
      </c>
      <c r="G2804" t="s">
        <v>139</v>
      </c>
      <c r="H2804" s="3">
        <v>41434</v>
      </c>
      <c r="I2804" s="3">
        <v>41434</v>
      </c>
      <c r="J2804">
        <v>3</v>
      </c>
      <c r="K2804" t="s">
        <v>8400</v>
      </c>
      <c r="L2804" s="5">
        <v>3.2170000000000001</v>
      </c>
      <c r="M2804">
        <v>2013</v>
      </c>
      <c r="N2804">
        <f t="shared" si="86"/>
        <v>0</v>
      </c>
      <c r="O2804" t="str">
        <f t="shared" si="87"/>
        <v>Thursday</v>
      </c>
      <c r="P2804" s="14">
        <v>-0.23943865740740744</v>
      </c>
    </row>
    <row r="2805" spans="1:16" x14ac:dyDescent="0.35">
      <c r="A2805">
        <v>2804</v>
      </c>
      <c r="B2805" t="s">
        <v>3250</v>
      </c>
      <c r="C2805" t="s">
        <v>84</v>
      </c>
      <c r="D2805" t="s">
        <v>6066</v>
      </c>
      <c r="E2805" s="3">
        <v>41431</v>
      </c>
      <c r="F2805" t="s">
        <v>3032</v>
      </c>
      <c r="G2805" t="s">
        <v>139</v>
      </c>
      <c r="H2805" s="3">
        <v>41434</v>
      </c>
      <c r="I2805" s="3">
        <v>41435</v>
      </c>
      <c r="J2805">
        <v>4</v>
      </c>
      <c r="K2805" t="s">
        <v>8399</v>
      </c>
      <c r="L2805" s="5">
        <v>1.64</v>
      </c>
      <c r="M2805">
        <v>2013</v>
      </c>
      <c r="N2805">
        <f t="shared" si="86"/>
        <v>1</v>
      </c>
      <c r="O2805" t="str">
        <f t="shared" si="87"/>
        <v>Thursday</v>
      </c>
      <c r="P2805" s="14">
        <v>1.5090543259557349E-2</v>
      </c>
    </row>
    <row r="2806" spans="1:16" x14ac:dyDescent="0.35">
      <c r="A2806">
        <v>2805</v>
      </c>
      <c r="B2806" t="s">
        <v>1799</v>
      </c>
      <c r="C2806" t="s">
        <v>199</v>
      </c>
      <c r="D2806" t="s">
        <v>6067</v>
      </c>
      <c r="E2806" s="3">
        <v>41084</v>
      </c>
      <c r="F2806" t="s">
        <v>6068</v>
      </c>
      <c r="G2806" t="s">
        <v>41</v>
      </c>
      <c r="H2806" s="3">
        <v>41089</v>
      </c>
      <c r="I2806" s="3">
        <v>41089</v>
      </c>
      <c r="J2806">
        <v>5</v>
      </c>
      <c r="K2806" t="s">
        <v>8400</v>
      </c>
      <c r="L2806" s="5">
        <v>1.9670000000000001</v>
      </c>
      <c r="M2806">
        <v>2012</v>
      </c>
      <c r="N2806">
        <f t="shared" si="86"/>
        <v>0</v>
      </c>
      <c r="O2806" t="str">
        <f t="shared" si="87"/>
        <v>Sunday</v>
      </c>
      <c r="P2806" s="14">
        <v>-3.7431941923774956E-2</v>
      </c>
    </row>
    <row r="2807" spans="1:16" x14ac:dyDescent="0.35">
      <c r="A2807">
        <v>2806</v>
      </c>
      <c r="B2807" t="s">
        <v>1799</v>
      </c>
      <c r="C2807" t="s">
        <v>199</v>
      </c>
      <c r="D2807" t="s">
        <v>6067</v>
      </c>
      <c r="E2807" s="3">
        <v>41084</v>
      </c>
      <c r="F2807" t="s">
        <v>3170</v>
      </c>
      <c r="G2807" t="s">
        <v>41</v>
      </c>
      <c r="H2807" s="3">
        <v>41089</v>
      </c>
      <c r="I2807" s="3">
        <v>41089</v>
      </c>
      <c r="J2807">
        <v>5</v>
      </c>
      <c r="K2807" t="s">
        <v>8400</v>
      </c>
      <c r="L2807" s="5">
        <v>18.946000000000002</v>
      </c>
      <c r="M2807">
        <v>2012</v>
      </c>
      <c r="N2807">
        <f t="shared" si="86"/>
        <v>0</v>
      </c>
      <c r="O2807" t="str">
        <f t="shared" si="87"/>
        <v>Sunday</v>
      </c>
      <c r="P2807" s="14">
        <v>1.2542020033104105E-2</v>
      </c>
    </row>
    <row r="2808" spans="1:16" x14ac:dyDescent="0.35">
      <c r="A2808">
        <v>2807</v>
      </c>
      <c r="B2808" t="s">
        <v>3422</v>
      </c>
      <c r="C2808" t="s">
        <v>84</v>
      </c>
      <c r="D2808" t="s">
        <v>6069</v>
      </c>
      <c r="E2808" s="3">
        <v>41995</v>
      </c>
      <c r="F2808" t="s">
        <v>5920</v>
      </c>
      <c r="G2808" t="s">
        <v>155</v>
      </c>
      <c r="H2808" s="3">
        <v>41997</v>
      </c>
      <c r="I2808" s="3">
        <v>41997</v>
      </c>
      <c r="J2808">
        <v>2</v>
      </c>
      <c r="K2808" t="s">
        <v>8400</v>
      </c>
      <c r="L2808" s="5">
        <v>25.725999999999999</v>
      </c>
      <c r="M2808">
        <v>2014</v>
      </c>
      <c r="N2808">
        <f t="shared" si="86"/>
        <v>0</v>
      </c>
      <c r="O2808" t="str">
        <f t="shared" si="87"/>
        <v>Monday</v>
      </c>
      <c r="P2808" s="14">
        <v>0.41826923076923073</v>
      </c>
    </row>
    <row r="2809" spans="1:16" x14ac:dyDescent="0.35">
      <c r="A2809">
        <v>2808</v>
      </c>
      <c r="B2809" t="s">
        <v>3422</v>
      </c>
      <c r="C2809" t="s">
        <v>84</v>
      </c>
      <c r="D2809" t="s">
        <v>6069</v>
      </c>
      <c r="E2809" s="3">
        <v>41995</v>
      </c>
      <c r="F2809" t="s">
        <v>2074</v>
      </c>
      <c r="G2809" t="s">
        <v>155</v>
      </c>
      <c r="H2809" s="3">
        <v>41997</v>
      </c>
      <c r="I2809" s="3">
        <v>41997</v>
      </c>
      <c r="J2809">
        <v>2</v>
      </c>
      <c r="K2809" t="s">
        <v>8400</v>
      </c>
      <c r="L2809" s="5">
        <v>333.14800000000002</v>
      </c>
      <c r="M2809">
        <v>2014</v>
      </c>
      <c r="N2809">
        <f t="shared" si="86"/>
        <v>0</v>
      </c>
      <c r="O2809" t="str">
        <f t="shared" si="87"/>
        <v>Monday</v>
      </c>
      <c r="P2809" s="14">
        <v>0.2798740157480315</v>
      </c>
    </row>
    <row r="2810" spans="1:16" x14ac:dyDescent="0.35">
      <c r="A2810">
        <v>2809</v>
      </c>
      <c r="B2810" t="s">
        <v>1584</v>
      </c>
      <c r="C2810" t="s">
        <v>30</v>
      </c>
      <c r="D2810" t="s">
        <v>6070</v>
      </c>
      <c r="E2810" s="3">
        <v>41493</v>
      </c>
      <c r="F2810" t="s">
        <v>5083</v>
      </c>
      <c r="G2810" t="s">
        <v>242</v>
      </c>
      <c r="H2810" s="3">
        <v>41493</v>
      </c>
      <c r="I2810" s="3">
        <v>41493</v>
      </c>
      <c r="J2810">
        <v>0</v>
      </c>
      <c r="K2810" t="s">
        <v>8400</v>
      </c>
      <c r="L2810" s="5">
        <v>6.944</v>
      </c>
      <c r="M2810">
        <v>2013</v>
      </c>
      <c r="N2810">
        <f t="shared" si="86"/>
        <v>0</v>
      </c>
      <c r="O2810" t="str">
        <f t="shared" si="87"/>
        <v>Wednesday</v>
      </c>
      <c r="P2810" s="14">
        <v>0.18</v>
      </c>
    </row>
    <row r="2811" spans="1:16" x14ac:dyDescent="0.35">
      <c r="A2811">
        <v>2810</v>
      </c>
      <c r="B2811" t="s">
        <v>1584</v>
      </c>
      <c r="C2811" t="s">
        <v>30</v>
      </c>
      <c r="D2811" t="s">
        <v>6070</v>
      </c>
      <c r="E2811" s="3">
        <v>41493</v>
      </c>
      <c r="F2811" t="s">
        <v>373</v>
      </c>
      <c r="G2811" t="s">
        <v>242</v>
      </c>
      <c r="H2811" s="3">
        <v>41493</v>
      </c>
      <c r="I2811" s="3">
        <v>41493</v>
      </c>
      <c r="J2811">
        <v>0</v>
      </c>
      <c r="K2811" t="s">
        <v>8400</v>
      </c>
      <c r="L2811" s="5">
        <v>4.827</v>
      </c>
      <c r="M2811">
        <v>2013</v>
      </c>
      <c r="N2811">
        <f t="shared" si="86"/>
        <v>0</v>
      </c>
      <c r="O2811" t="str">
        <f t="shared" si="87"/>
        <v>Wednesday</v>
      </c>
      <c r="P2811" s="14">
        <v>0.45230769230769224</v>
      </c>
    </row>
    <row r="2812" spans="1:16" x14ac:dyDescent="0.35">
      <c r="A2812">
        <v>2811</v>
      </c>
      <c r="B2812" t="s">
        <v>1280</v>
      </c>
      <c r="C2812" t="s">
        <v>44</v>
      </c>
      <c r="D2812" t="s">
        <v>6071</v>
      </c>
      <c r="E2812" s="3">
        <v>41712</v>
      </c>
      <c r="F2812" t="s">
        <v>4598</v>
      </c>
      <c r="G2812" t="s">
        <v>41</v>
      </c>
      <c r="H2812" s="3">
        <v>41717</v>
      </c>
      <c r="I2812" s="3">
        <v>41717</v>
      </c>
      <c r="J2812">
        <v>5</v>
      </c>
      <c r="K2812" t="s">
        <v>8400</v>
      </c>
      <c r="L2812" s="5">
        <v>9.2449999999999992</v>
      </c>
      <c r="M2812">
        <v>2014</v>
      </c>
      <c r="N2812">
        <f t="shared" si="86"/>
        <v>0</v>
      </c>
      <c r="O2812" t="str">
        <f t="shared" si="87"/>
        <v>Friday</v>
      </c>
      <c r="P2812" s="14">
        <v>0.12945454545454546</v>
      </c>
    </row>
    <row r="2813" spans="1:16" x14ac:dyDescent="0.35">
      <c r="A2813">
        <v>2812</v>
      </c>
      <c r="B2813" t="s">
        <v>1280</v>
      </c>
      <c r="C2813" t="s">
        <v>44</v>
      </c>
      <c r="D2813" t="s">
        <v>6071</v>
      </c>
      <c r="E2813" s="3">
        <v>41712</v>
      </c>
      <c r="F2813" t="s">
        <v>6073</v>
      </c>
      <c r="G2813" t="s">
        <v>41</v>
      </c>
      <c r="H2813" s="3">
        <v>41717</v>
      </c>
      <c r="I2813" s="3">
        <v>41717</v>
      </c>
      <c r="J2813">
        <v>5</v>
      </c>
      <c r="K2813" t="s">
        <v>8400</v>
      </c>
      <c r="L2813" s="5">
        <v>3.6120000000000001</v>
      </c>
      <c r="M2813">
        <v>2014</v>
      </c>
      <c r="N2813">
        <f t="shared" si="86"/>
        <v>0</v>
      </c>
      <c r="O2813" t="str">
        <f t="shared" si="87"/>
        <v>Friday</v>
      </c>
      <c r="P2813" s="14">
        <v>0.14880000000000002</v>
      </c>
    </row>
    <row r="2814" spans="1:16" x14ac:dyDescent="0.35">
      <c r="A2814">
        <v>2813</v>
      </c>
      <c r="B2814" t="s">
        <v>5939</v>
      </c>
      <c r="C2814" t="s">
        <v>30</v>
      </c>
      <c r="D2814" t="s">
        <v>6074</v>
      </c>
      <c r="E2814" s="3">
        <v>41626</v>
      </c>
      <c r="F2814" t="s">
        <v>5054</v>
      </c>
      <c r="G2814" t="s">
        <v>41</v>
      </c>
      <c r="H2814" s="3">
        <v>41631</v>
      </c>
      <c r="I2814" s="3">
        <v>41631</v>
      </c>
      <c r="J2814">
        <v>5</v>
      </c>
      <c r="K2814" t="s">
        <v>8400</v>
      </c>
      <c r="L2814" s="5">
        <v>4.4249999999999998</v>
      </c>
      <c r="M2814">
        <v>2013</v>
      </c>
      <c r="N2814">
        <f t="shared" si="86"/>
        <v>0</v>
      </c>
      <c r="O2814" t="str">
        <f t="shared" si="87"/>
        <v>Wednesday</v>
      </c>
      <c r="P2814" s="14">
        <v>0.48615384615384616</v>
      </c>
    </row>
    <row r="2815" spans="1:16" x14ac:dyDescent="0.35">
      <c r="A2815">
        <v>2814</v>
      </c>
      <c r="B2815" t="s">
        <v>1531</v>
      </c>
      <c r="C2815" t="s">
        <v>84</v>
      </c>
      <c r="D2815" t="s">
        <v>6075</v>
      </c>
      <c r="E2815" s="3">
        <v>41549</v>
      </c>
      <c r="F2815" t="s">
        <v>2379</v>
      </c>
      <c r="G2815" t="s">
        <v>155</v>
      </c>
      <c r="H2815" s="3">
        <v>41551</v>
      </c>
      <c r="I2815" s="3">
        <v>41554</v>
      </c>
      <c r="J2815">
        <v>5</v>
      </c>
      <c r="K2815" t="s">
        <v>8399</v>
      </c>
      <c r="L2815" s="5">
        <v>2.3969999999999998</v>
      </c>
      <c r="M2815">
        <v>2013</v>
      </c>
      <c r="N2815">
        <f t="shared" si="86"/>
        <v>3</v>
      </c>
      <c r="O2815" t="str">
        <f t="shared" si="87"/>
        <v>Wednesday</v>
      </c>
      <c r="P2815" s="14">
        <v>-0.45528898582333688</v>
      </c>
    </row>
    <row r="2816" spans="1:16" x14ac:dyDescent="0.35">
      <c r="A2816">
        <v>2815</v>
      </c>
      <c r="B2816" t="s">
        <v>3293</v>
      </c>
      <c r="C2816" t="s">
        <v>199</v>
      </c>
      <c r="D2816" t="s">
        <v>6076</v>
      </c>
      <c r="E2816" s="3">
        <v>41995</v>
      </c>
      <c r="F2816" t="s">
        <v>5633</v>
      </c>
      <c r="G2816" t="s">
        <v>155</v>
      </c>
      <c r="H2816" s="3">
        <v>41997</v>
      </c>
      <c r="I2816" s="3">
        <v>41997</v>
      </c>
      <c r="J2816">
        <v>2</v>
      </c>
      <c r="K2816" t="s">
        <v>8400</v>
      </c>
      <c r="L2816" s="5">
        <v>13.257999999999999</v>
      </c>
      <c r="M2816">
        <v>2014</v>
      </c>
      <c r="N2816">
        <f t="shared" si="86"/>
        <v>0</v>
      </c>
      <c r="O2816" t="str">
        <f t="shared" si="87"/>
        <v>Monday</v>
      </c>
      <c r="P2816" s="14">
        <v>0.41142857142857142</v>
      </c>
    </row>
    <row r="2817" spans="1:16" x14ac:dyDescent="0.35">
      <c r="A2817">
        <v>2816</v>
      </c>
      <c r="B2817" t="s">
        <v>3293</v>
      </c>
      <c r="C2817" t="s">
        <v>199</v>
      </c>
      <c r="D2817" t="s">
        <v>6076</v>
      </c>
      <c r="E2817" s="3">
        <v>41995</v>
      </c>
      <c r="F2817" t="s">
        <v>1920</v>
      </c>
      <c r="G2817" t="s">
        <v>155</v>
      </c>
      <c r="H2817" s="3">
        <v>41997</v>
      </c>
      <c r="I2817" s="3">
        <v>41997</v>
      </c>
      <c r="J2817">
        <v>2</v>
      </c>
      <c r="K2817" t="s">
        <v>8400</v>
      </c>
      <c r="L2817" s="5">
        <v>2.4470000000000001</v>
      </c>
      <c r="M2817">
        <v>2014</v>
      </c>
      <c r="N2817">
        <f t="shared" si="86"/>
        <v>0</v>
      </c>
      <c r="O2817" t="str">
        <f t="shared" si="87"/>
        <v>Monday</v>
      </c>
      <c r="P2817" s="14">
        <v>0.24888888888888891</v>
      </c>
    </row>
    <row r="2818" spans="1:16" x14ac:dyDescent="0.35">
      <c r="A2818">
        <v>2817</v>
      </c>
      <c r="B2818" t="s">
        <v>6078</v>
      </c>
      <c r="C2818" t="s">
        <v>30</v>
      </c>
      <c r="D2818" t="s">
        <v>6079</v>
      </c>
      <c r="E2818" s="3">
        <v>41996</v>
      </c>
      <c r="F2818" t="s">
        <v>3070</v>
      </c>
      <c r="G2818" t="s">
        <v>242</v>
      </c>
      <c r="H2818" s="3">
        <v>41996</v>
      </c>
      <c r="I2818" s="3">
        <v>41999</v>
      </c>
      <c r="J2818">
        <v>3</v>
      </c>
      <c r="K2818" t="s">
        <v>8399</v>
      </c>
      <c r="L2818" s="5">
        <v>22.832999999999998</v>
      </c>
      <c r="M2818">
        <v>2014</v>
      </c>
      <c r="N2818">
        <f t="shared" si="86"/>
        <v>3</v>
      </c>
      <c r="O2818" t="str">
        <f t="shared" si="87"/>
        <v>Tuesday</v>
      </c>
      <c r="P2818" s="14">
        <v>0.12779694148417611</v>
      </c>
    </row>
    <row r="2819" spans="1:16" x14ac:dyDescent="0.35">
      <c r="A2819">
        <v>2818</v>
      </c>
      <c r="B2819" t="s">
        <v>4975</v>
      </c>
      <c r="C2819" t="s">
        <v>30</v>
      </c>
      <c r="D2819" t="s">
        <v>6080</v>
      </c>
      <c r="E2819" s="3">
        <v>41744</v>
      </c>
      <c r="F2819" t="s">
        <v>6082</v>
      </c>
      <c r="G2819" t="s">
        <v>139</v>
      </c>
      <c r="H2819" s="3">
        <v>41747</v>
      </c>
      <c r="I2819" s="3">
        <v>41748</v>
      </c>
      <c r="J2819">
        <v>4</v>
      </c>
      <c r="K2819" t="s">
        <v>8399</v>
      </c>
      <c r="L2819" s="5">
        <v>2.2850000000000001</v>
      </c>
      <c r="M2819">
        <v>2014</v>
      </c>
      <c r="N2819">
        <f t="shared" ref="N2819:N2882" si="88">I2819-H2819</f>
        <v>1</v>
      </c>
      <c r="O2819" t="str">
        <f t="shared" ref="O2819:O2882" si="89">TEXT(E2819,"dddd")</f>
        <v>Tuesday</v>
      </c>
      <c r="P2819" s="14">
        <v>1.9310344827586208E-2</v>
      </c>
    </row>
    <row r="2820" spans="1:16" x14ac:dyDescent="0.35">
      <c r="A2820">
        <v>2819</v>
      </c>
      <c r="B2820" t="s">
        <v>3253</v>
      </c>
      <c r="C2820" t="s">
        <v>84</v>
      </c>
      <c r="D2820" t="s">
        <v>6083</v>
      </c>
      <c r="E2820" s="3">
        <v>41660</v>
      </c>
      <c r="F2820" t="s">
        <v>4842</v>
      </c>
      <c r="G2820" t="s">
        <v>41</v>
      </c>
      <c r="H2820" s="3">
        <v>41665</v>
      </c>
      <c r="I2820" s="3">
        <v>41667</v>
      </c>
      <c r="J2820">
        <v>7</v>
      </c>
      <c r="K2820" t="s">
        <v>8399</v>
      </c>
      <c r="L2820" s="5">
        <v>2.468</v>
      </c>
      <c r="M2820">
        <v>2014</v>
      </c>
      <c r="N2820">
        <f t="shared" si="88"/>
        <v>2</v>
      </c>
      <c r="O2820" t="str">
        <f t="shared" si="89"/>
        <v>Tuesday</v>
      </c>
      <c r="P2820" s="14">
        <v>0.14084507042253519</v>
      </c>
    </row>
    <row r="2821" spans="1:16" x14ac:dyDescent="0.35">
      <c r="A2821">
        <v>2820</v>
      </c>
      <c r="B2821" t="s">
        <v>3253</v>
      </c>
      <c r="C2821" t="s">
        <v>84</v>
      </c>
      <c r="D2821" t="s">
        <v>6083</v>
      </c>
      <c r="E2821" s="3">
        <v>41660</v>
      </c>
      <c r="F2821" t="s">
        <v>991</v>
      </c>
      <c r="G2821" t="s">
        <v>41</v>
      </c>
      <c r="H2821" s="3">
        <v>41665</v>
      </c>
      <c r="I2821" s="3">
        <v>41665</v>
      </c>
      <c r="J2821">
        <v>5</v>
      </c>
      <c r="K2821" t="s">
        <v>8400</v>
      </c>
      <c r="L2821" s="5">
        <v>11.055999999999999</v>
      </c>
      <c r="M2821">
        <v>2014</v>
      </c>
      <c r="N2821">
        <f t="shared" si="88"/>
        <v>0</v>
      </c>
      <c r="O2821" t="str">
        <f t="shared" si="89"/>
        <v>Tuesday</v>
      </c>
      <c r="P2821" s="14">
        <v>-0.17095211477547978</v>
      </c>
    </row>
    <row r="2822" spans="1:16" x14ac:dyDescent="0.35">
      <c r="A2822">
        <v>2821</v>
      </c>
      <c r="B2822" t="s">
        <v>3253</v>
      </c>
      <c r="C2822" t="s">
        <v>84</v>
      </c>
      <c r="D2822" t="s">
        <v>6083</v>
      </c>
      <c r="E2822" s="3">
        <v>41660</v>
      </c>
      <c r="F2822" t="s">
        <v>6085</v>
      </c>
      <c r="G2822" t="s">
        <v>41</v>
      </c>
      <c r="H2822" s="3">
        <v>41665</v>
      </c>
      <c r="I2822" s="3">
        <v>41665</v>
      </c>
      <c r="J2822">
        <v>5</v>
      </c>
      <c r="K2822" t="s">
        <v>8400</v>
      </c>
      <c r="L2822" s="5">
        <v>52.14</v>
      </c>
      <c r="M2822">
        <v>2014</v>
      </c>
      <c r="N2822">
        <f t="shared" si="88"/>
        <v>0</v>
      </c>
      <c r="O2822" t="str">
        <f t="shared" si="89"/>
        <v>Tuesday</v>
      </c>
      <c r="P2822" s="14">
        <v>-0.22727708845845335</v>
      </c>
    </row>
    <row r="2823" spans="1:16" x14ac:dyDescent="0.35">
      <c r="A2823">
        <v>2822</v>
      </c>
      <c r="B2823" t="s">
        <v>3253</v>
      </c>
      <c r="C2823" t="s">
        <v>84</v>
      </c>
      <c r="D2823" t="s">
        <v>6083</v>
      </c>
      <c r="E2823" s="3">
        <v>41660</v>
      </c>
      <c r="F2823" t="s">
        <v>373</v>
      </c>
      <c r="G2823" t="s">
        <v>41</v>
      </c>
      <c r="H2823" s="3">
        <v>41665</v>
      </c>
      <c r="I2823" s="3">
        <v>41667</v>
      </c>
      <c r="J2823">
        <v>7</v>
      </c>
      <c r="K2823" t="s">
        <v>8399</v>
      </c>
      <c r="L2823" s="5">
        <v>0.27400000000000002</v>
      </c>
      <c r="M2823">
        <v>2014</v>
      </c>
      <c r="N2823">
        <f t="shared" si="88"/>
        <v>2</v>
      </c>
      <c r="O2823" t="str">
        <f t="shared" si="89"/>
        <v>Tuesday</v>
      </c>
      <c r="P2823" s="14">
        <v>6.4628641772671303E-2</v>
      </c>
    </row>
    <row r="2824" spans="1:16" x14ac:dyDescent="0.35">
      <c r="A2824">
        <v>2823</v>
      </c>
      <c r="B2824" t="s">
        <v>3253</v>
      </c>
      <c r="C2824" t="s">
        <v>84</v>
      </c>
      <c r="D2824" t="s">
        <v>6083</v>
      </c>
      <c r="E2824" s="3">
        <v>41660</v>
      </c>
      <c r="F2824" t="s">
        <v>2550</v>
      </c>
      <c r="G2824" t="s">
        <v>41</v>
      </c>
      <c r="H2824" s="3">
        <v>41665</v>
      </c>
      <c r="I2824" s="3">
        <v>41665</v>
      </c>
      <c r="J2824">
        <v>5</v>
      </c>
      <c r="K2824" t="s">
        <v>8400</v>
      </c>
      <c r="L2824" s="5">
        <v>9.8420000000000005</v>
      </c>
      <c r="M2824">
        <v>2014</v>
      </c>
      <c r="N2824">
        <f t="shared" si="88"/>
        <v>0</v>
      </c>
      <c r="O2824" t="str">
        <f t="shared" si="89"/>
        <v>Tuesday</v>
      </c>
      <c r="P2824" s="14">
        <v>-0.52869721887518251</v>
      </c>
    </row>
    <row r="2825" spans="1:16" x14ac:dyDescent="0.35">
      <c r="A2825">
        <v>2824</v>
      </c>
      <c r="B2825" t="s">
        <v>1441</v>
      </c>
      <c r="C2825" t="s">
        <v>199</v>
      </c>
      <c r="D2825" t="s">
        <v>6087</v>
      </c>
      <c r="E2825" s="3">
        <v>41029</v>
      </c>
      <c r="F2825" t="s">
        <v>6089</v>
      </c>
      <c r="G2825" t="s">
        <v>41</v>
      </c>
      <c r="H2825" s="3">
        <v>41034</v>
      </c>
      <c r="I2825" s="3">
        <v>41034</v>
      </c>
      <c r="J2825">
        <v>5</v>
      </c>
      <c r="K2825" t="s">
        <v>8400</v>
      </c>
      <c r="L2825" s="5">
        <v>6.3840000000000003</v>
      </c>
      <c r="M2825">
        <v>2012</v>
      </c>
      <c r="N2825">
        <f t="shared" si="88"/>
        <v>0</v>
      </c>
      <c r="O2825" t="str">
        <f t="shared" si="89"/>
        <v>Monday</v>
      </c>
      <c r="P2825" s="14">
        <v>0.47746031746031742</v>
      </c>
    </row>
    <row r="2826" spans="1:16" x14ac:dyDescent="0.35">
      <c r="A2826">
        <v>2825</v>
      </c>
      <c r="B2826" t="s">
        <v>6091</v>
      </c>
      <c r="C2826" t="s">
        <v>30</v>
      </c>
      <c r="D2826" t="s">
        <v>6092</v>
      </c>
      <c r="E2826" s="3">
        <v>41637</v>
      </c>
      <c r="F2826" t="s">
        <v>6094</v>
      </c>
      <c r="G2826" t="s">
        <v>41</v>
      </c>
      <c r="H2826" s="3">
        <v>41642</v>
      </c>
      <c r="I2826" s="3">
        <v>41642</v>
      </c>
      <c r="J2826">
        <v>5</v>
      </c>
      <c r="K2826" t="s">
        <v>8400</v>
      </c>
      <c r="L2826" s="5">
        <v>35.131</v>
      </c>
      <c r="M2826">
        <v>2013</v>
      </c>
      <c r="N2826">
        <f t="shared" si="88"/>
        <v>0</v>
      </c>
      <c r="O2826" t="str">
        <f t="shared" si="89"/>
        <v>Sunday</v>
      </c>
      <c r="P2826" s="14">
        <v>4.9930069930069924E-2</v>
      </c>
    </row>
    <row r="2827" spans="1:16" x14ac:dyDescent="0.35">
      <c r="A2827">
        <v>2826</v>
      </c>
      <c r="B2827" t="s">
        <v>6091</v>
      </c>
      <c r="C2827" t="s">
        <v>30</v>
      </c>
      <c r="D2827" t="s">
        <v>6092</v>
      </c>
      <c r="E2827" s="3">
        <v>41637</v>
      </c>
      <c r="F2827" t="s">
        <v>248</v>
      </c>
      <c r="G2827" t="s">
        <v>41</v>
      </c>
      <c r="H2827" s="3">
        <v>41642</v>
      </c>
      <c r="I2827" s="3">
        <v>41645</v>
      </c>
      <c r="J2827">
        <v>8</v>
      </c>
      <c r="K2827" t="s">
        <v>8399</v>
      </c>
      <c r="L2827" s="5">
        <v>1.631</v>
      </c>
      <c r="M2827">
        <v>2013</v>
      </c>
      <c r="N2827">
        <f t="shared" si="88"/>
        <v>3</v>
      </c>
      <c r="O2827" t="str">
        <f t="shared" si="89"/>
        <v>Sunday</v>
      </c>
      <c r="P2827" s="14">
        <v>0.19873015873015873</v>
      </c>
    </row>
    <row r="2828" spans="1:16" x14ac:dyDescent="0.35">
      <c r="A2828">
        <v>2827</v>
      </c>
      <c r="B2828" t="s">
        <v>5561</v>
      </c>
      <c r="C2828" t="s">
        <v>84</v>
      </c>
      <c r="D2828" t="s">
        <v>6095</v>
      </c>
      <c r="E2828" s="3">
        <v>40940</v>
      </c>
      <c r="F2828" t="s">
        <v>369</v>
      </c>
      <c r="G2828" t="s">
        <v>41</v>
      </c>
      <c r="H2828" s="3">
        <v>40945</v>
      </c>
      <c r="I2828" s="3">
        <v>40945</v>
      </c>
      <c r="J2828">
        <v>5</v>
      </c>
      <c r="K2828" t="s">
        <v>8400</v>
      </c>
      <c r="L2828" s="5">
        <v>9.5120000000000005</v>
      </c>
      <c r="M2828">
        <v>2012</v>
      </c>
      <c r="N2828">
        <f t="shared" si="88"/>
        <v>0</v>
      </c>
      <c r="O2828" t="str">
        <f t="shared" si="89"/>
        <v>Wednesday</v>
      </c>
      <c r="P2828" s="14">
        <v>0.42947368421052634</v>
      </c>
    </row>
    <row r="2829" spans="1:16" x14ac:dyDescent="0.35">
      <c r="A2829">
        <v>2828</v>
      </c>
      <c r="B2829" t="s">
        <v>5561</v>
      </c>
      <c r="C2829" t="s">
        <v>84</v>
      </c>
      <c r="D2829" t="s">
        <v>6095</v>
      </c>
      <c r="E2829" s="3">
        <v>40940</v>
      </c>
      <c r="F2829" t="s">
        <v>3939</v>
      </c>
      <c r="G2829" t="s">
        <v>41</v>
      </c>
      <c r="H2829" s="3">
        <v>40945</v>
      </c>
      <c r="I2829" s="3">
        <v>40946</v>
      </c>
      <c r="J2829">
        <v>6</v>
      </c>
      <c r="K2829" t="s">
        <v>8399</v>
      </c>
      <c r="L2829" s="5">
        <v>19.265000000000001</v>
      </c>
      <c r="M2829">
        <v>2012</v>
      </c>
      <c r="N2829">
        <f t="shared" si="88"/>
        <v>1</v>
      </c>
      <c r="O2829" t="str">
        <f t="shared" si="89"/>
        <v>Wednesday</v>
      </c>
      <c r="P2829" s="14">
        <v>0.27979274611398963</v>
      </c>
    </row>
    <row r="2830" spans="1:16" x14ac:dyDescent="0.35">
      <c r="A2830">
        <v>2829</v>
      </c>
      <c r="B2830" t="s">
        <v>5561</v>
      </c>
      <c r="C2830" t="s">
        <v>84</v>
      </c>
      <c r="D2830" t="s">
        <v>6095</v>
      </c>
      <c r="E2830" s="3">
        <v>40940</v>
      </c>
      <c r="F2830" t="s">
        <v>2104</v>
      </c>
      <c r="G2830" t="s">
        <v>41</v>
      </c>
      <c r="H2830" s="3">
        <v>40945</v>
      </c>
      <c r="I2830" s="3">
        <v>40945</v>
      </c>
      <c r="J2830">
        <v>5</v>
      </c>
      <c r="K2830" t="s">
        <v>8400</v>
      </c>
      <c r="L2830" s="5">
        <v>28.95</v>
      </c>
      <c r="M2830">
        <v>2012</v>
      </c>
      <c r="N2830">
        <f t="shared" si="88"/>
        <v>0</v>
      </c>
      <c r="O2830" t="str">
        <f t="shared" si="89"/>
        <v>Wednesday</v>
      </c>
      <c r="P2830" s="14">
        <v>0</v>
      </c>
    </row>
    <row r="2831" spans="1:16" x14ac:dyDescent="0.35">
      <c r="A2831">
        <v>2830</v>
      </c>
      <c r="B2831" t="s">
        <v>2644</v>
      </c>
      <c r="C2831" t="s">
        <v>44</v>
      </c>
      <c r="D2831" t="s">
        <v>6096</v>
      </c>
      <c r="E2831" s="3">
        <v>41793</v>
      </c>
      <c r="F2831" t="s">
        <v>3706</v>
      </c>
      <c r="G2831" t="s">
        <v>155</v>
      </c>
      <c r="H2831" s="3">
        <v>41795</v>
      </c>
      <c r="I2831" s="3">
        <v>41795</v>
      </c>
      <c r="J2831">
        <v>2</v>
      </c>
      <c r="K2831" t="s">
        <v>8400</v>
      </c>
      <c r="L2831" s="5">
        <v>0.56200000000000006</v>
      </c>
      <c r="M2831">
        <v>2014</v>
      </c>
      <c r="N2831">
        <f t="shared" si="88"/>
        <v>0</v>
      </c>
      <c r="O2831" t="str">
        <f t="shared" si="89"/>
        <v>Tuesday</v>
      </c>
      <c r="P2831" s="14">
        <v>0.31</v>
      </c>
    </row>
    <row r="2832" spans="1:16" x14ac:dyDescent="0.35">
      <c r="A2832">
        <v>2831</v>
      </c>
      <c r="B2832" t="s">
        <v>167</v>
      </c>
      <c r="C2832" t="s">
        <v>44</v>
      </c>
      <c r="D2832" t="s">
        <v>6097</v>
      </c>
      <c r="E2832" s="3">
        <v>40917</v>
      </c>
      <c r="F2832" t="s">
        <v>5148</v>
      </c>
      <c r="G2832" t="s">
        <v>41</v>
      </c>
      <c r="H2832" s="3">
        <v>40922</v>
      </c>
      <c r="I2832" s="3">
        <v>40925</v>
      </c>
      <c r="J2832">
        <v>8</v>
      </c>
      <c r="K2832" t="s">
        <v>8399</v>
      </c>
      <c r="L2832" s="5">
        <v>1.7030000000000001</v>
      </c>
      <c r="M2832">
        <v>2012</v>
      </c>
      <c r="N2832">
        <f t="shared" si="88"/>
        <v>3</v>
      </c>
      <c r="O2832" t="str">
        <f t="shared" si="89"/>
        <v>Monday</v>
      </c>
      <c r="P2832" s="14">
        <v>6.8333333333333329E-2</v>
      </c>
    </row>
    <row r="2833" spans="1:16" x14ac:dyDescent="0.35">
      <c r="A2833">
        <v>2832</v>
      </c>
      <c r="B2833" t="s">
        <v>1736</v>
      </c>
      <c r="C2833" t="s">
        <v>44</v>
      </c>
      <c r="D2833" t="s">
        <v>6098</v>
      </c>
      <c r="E2833" s="3">
        <v>41591</v>
      </c>
      <c r="F2833" t="s">
        <v>2427</v>
      </c>
      <c r="G2833" t="s">
        <v>41</v>
      </c>
      <c r="H2833" s="3">
        <v>41596</v>
      </c>
      <c r="I2833" s="3">
        <v>41596</v>
      </c>
      <c r="J2833">
        <v>5</v>
      </c>
      <c r="K2833" t="s">
        <v>8400</v>
      </c>
      <c r="L2833" s="5">
        <v>1.829</v>
      </c>
      <c r="M2833">
        <v>2013</v>
      </c>
      <c r="N2833">
        <f t="shared" si="88"/>
        <v>0</v>
      </c>
      <c r="O2833" t="str">
        <f t="shared" si="89"/>
        <v>Wednesday</v>
      </c>
      <c r="P2833" s="14">
        <v>6.7488262910798125E-2</v>
      </c>
    </row>
    <row r="2834" spans="1:16" x14ac:dyDescent="0.35">
      <c r="A2834">
        <v>2833</v>
      </c>
      <c r="B2834" t="s">
        <v>1736</v>
      </c>
      <c r="C2834" t="s">
        <v>44</v>
      </c>
      <c r="D2834" t="s">
        <v>6098</v>
      </c>
      <c r="E2834" s="3">
        <v>41591</v>
      </c>
      <c r="F2834" t="s">
        <v>2532</v>
      </c>
      <c r="G2834" t="s">
        <v>41</v>
      </c>
      <c r="H2834" s="3">
        <v>41596</v>
      </c>
      <c r="I2834" s="3">
        <v>41596</v>
      </c>
      <c r="J2834">
        <v>5</v>
      </c>
      <c r="K2834" t="s">
        <v>8400</v>
      </c>
      <c r="L2834" s="5">
        <v>1.885</v>
      </c>
      <c r="M2834">
        <v>2013</v>
      </c>
      <c r="N2834">
        <f t="shared" si="88"/>
        <v>0</v>
      </c>
      <c r="O2834" t="str">
        <f t="shared" si="89"/>
        <v>Wednesday</v>
      </c>
      <c r="P2834" s="14">
        <v>-0.30438915523226978</v>
      </c>
    </row>
    <row r="2835" spans="1:16" x14ac:dyDescent="0.35">
      <c r="A2835">
        <v>2834</v>
      </c>
      <c r="B2835" t="s">
        <v>1736</v>
      </c>
      <c r="C2835" t="s">
        <v>44</v>
      </c>
      <c r="D2835" t="s">
        <v>6098</v>
      </c>
      <c r="E2835" s="3">
        <v>41591</v>
      </c>
      <c r="F2835" t="s">
        <v>3222</v>
      </c>
      <c r="G2835" t="s">
        <v>41</v>
      </c>
      <c r="H2835" s="3">
        <v>41596</v>
      </c>
      <c r="I2835" s="3">
        <v>41596</v>
      </c>
      <c r="J2835">
        <v>5</v>
      </c>
      <c r="K2835" t="s">
        <v>8400</v>
      </c>
      <c r="L2835" s="5">
        <v>1.619</v>
      </c>
      <c r="M2835">
        <v>2013</v>
      </c>
      <c r="N2835">
        <f t="shared" si="88"/>
        <v>0</v>
      </c>
      <c r="O2835" t="str">
        <f t="shared" si="89"/>
        <v>Wednesday</v>
      </c>
      <c r="P2835" s="14">
        <v>-0.17148514008345392</v>
      </c>
    </row>
    <row r="2836" spans="1:16" x14ac:dyDescent="0.35">
      <c r="A2836">
        <v>2835</v>
      </c>
      <c r="B2836" t="s">
        <v>1736</v>
      </c>
      <c r="C2836" t="s">
        <v>44</v>
      </c>
      <c r="D2836" t="s">
        <v>6098</v>
      </c>
      <c r="E2836" s="3">
        <v>41591</v>
      </c>
      <c r="F2836" t="s">
        <v>5514</v>
      </c>
      <c r="G2836" t="s">
        <v>41</v>
      </c>
      <c r="H2836" s="3">
        <v>41596</v>
      </c>
      <c r="I2836" s="3">
        <v>41596</v>
      </c>
      <c r="J2836">
        <v>5</v>
      </c>
      <c r="K2836" t="s">
        <v>8400</v>
      </c>
      <c r="L2836" s="5">
        <v>0.67700000000000005</v>
      </c>
      <c r="M2836">
        <v>2013</v>
      </c>
      <c r="N2836">
        <f t="shared" si="88"/>
        <v>0</v>
      </c>
      <c r="O2836" t="str">
        <f t="shared" si="89"/>
        <v>Wednesday</v>
      </c>
      <c r="P2836" s="14">
        <v>-0.50616758826031483</v>
      </c>
    </row>
    <row r="2837" spans="1:16" x14ac:dyDescent="0.35">
      <c r="A2837">
        <v>2836</v>
      </c>
      <c r="B2837" t="s">
        <v>1736</v>
      </c>
      <c r="C2837" t="s">
        <v>44</v>
      </c>
      <c r="D2837" t="s">
        <v>6098</v>
      </c>
      <c r="E2837" s="3">
        <v>41591</v>
      </c>
      <c r="F2837" t="s">
        <v>109</v>
      </c>
      <c r="G2837" t="s">
        <v>41</v>
      </c>
      <c r="H2837" s="3">
        <v>41596</v>
      </c>
      <c r="I2837" s="3">
        <v>41597</v>
      </c>
      <c r="J2837">
        <v>6</v>
      </c>
      <c r="K2837" t="s">
        <v>8399</v>
      </c>
      <c r="L2837" s="5">
        <v>0.55200000000000005</v>
      </c>
      <c r="M2837">
        <v>2013</v>
      </c>
      <c r="N2837">
        <f t="shared" si="88"/>
        <v>1</v>
      </c>
      <c r="O2837" t="str">
        <f t="shared" si="89"/>
        <v>Wednesday</v>
      </c>
      <c r="P2837" s="14">
        <v>-0.44548936656757354</v>
      </c>
    </row>
    <row r="2838" spans="1:16" x14ac:dyDescent="0.35">
      <c r="A2838">
        <v>2837</v>
      </c>
      <c r="B2838" t="s">
        <v>462</v>
      </c>
      <c r="C2838" t="s">
        <v>199</v>
      </c>
      <c r="D2838" t="s">
        <v>6099</v>
      </c>
      <c r="E2838" s="3">
        <v>41869</v>
      </c>
      <c r="F2838" t="s">
        <v>5157</v>
      </c>
      <c r="G2838" t="s">
        <v>41</v>
      </c>
      <c r="H2838" s="3">
        <v>41874</v>
      </c>
      <c r="I2838" s="3">
        <v>41874</v>
      </c>
      <c r="J2838">
        <v>5</v>
      </c>
      <c r="K2838" t="s">
        <v>8400</v>
      </c>
      <c r="L2838" s="5">
        <v>0.52100000000000002</v>
      </c>
      <c r="M2838">
        <v>2014</v>
      </c>
      <c r="N2838">
        <f t="shared" si="88"/>
        <v>0</v>
      </c>
      <c r="O2838" t="str">
        <f t="shared" si="89"/>
        <v>Monday</v>
      </c>
      <c r="P2838" s="14">
        <v>0.33801984100913207</v>
      </c>
    </row>
    <row r="2839" spans="1:16" x14ac:dyDescent="0.35">
      <c r="A2839">
        <v>2838</v>
      </c>
      <c r="B2839" t="s">
        <v>5828</v>
      </c>
      <c r="C2839" t="s">
        <v>44</v>
      </c>
      <c r="D2839" t="s">
        <v>6100</v>
      </c>
      <c r="E2839" s="3">
        <v>41620</v>
      </c>
      <c r="F2839" t="s">
        <v>6102</v>
      </c>
      <c r="G2839" t="s">
        <v>41</v>
      </c>
      <c r="H2839" s="3">
        <v>41625</v>
      </c>
      <c r="I2839" s="3">
        <v>41627</v>
      </c>
      <c r="J2839">
        <v>7</v>
      </c>
      <c r="K2839" t="s">
        <v>8399</v>
      </c>
      <c r="L2839" s="5">
        <v>51.377000000000002</v>
      </c>
      <c r="M2839">
        <v>2013</v>
      </c>
      <c r="N2839">
        <f t="shared" si="88"/>
        <v>2</v>
      </c>
      <c r="O2839" t="str">
        <f t="shared" si="89"/>
        <v>Thursday</v>
      </c>
      <c r="P2839" s="14">
        <v>0.18816937464513112</v>
      </c>
    </row>
    <row r="2840" spans="1:16" x14ac:dyDescent="0.35">
      <c r="A2840">
        <v>2839</v>
      </c>
      <c r="B2840" t="s">
        <v>1926</v>
      </c>
      <c r="C2840" t="s">
        <v>84</v>
      </c>
      <c r="D2840" t="s">
        <v>6103</v>
      </c>
      <c r="E2840" s="3">
        <v>41547</v>
      </c>
      <c r="F2840" t="s">
        <v>6105</v>
      </c>
      <c r="G2840" t="s">
        <v>41</v>
      </c>
      <c r="H2840" s="3">
        <v>41552</v>
      </c>
      <c r="I2840" s="3">
        <v>41552</v>
      </c>
      <c r="J2840">
        <v>5</v>
      </c>
      <c r="K2840" t="s">
        <v>8400</v>
      </c>
      <c r="L2840" s="5">
        <v>0.627</v>
      </c>
      <c r="M2840">
        <v>2013</v>
      </c>
      <c r="N2840">
        <f t="shared" si="88"/>
        <v>0</v>
      </c>
      <c r="O2840" t="str">
        <f t="shared" si="89"/>
        <v>Monday</v>
      </c>
      <c r="P2840" s="14">
        <v>0.18010291595197253</v>
      </c>
    </row>
    <row r="2841" spans="1:16" x14ac:dyDescent="0.35">
      <c r="A2841">
        <v>2840</v>
      </c>
      <c r="B2841" t="s">
        <v>2694</v>
      </c>
      <c r="C2841" t="s">
        <v>84</v>
      </c>
      <c r="D2841" t="s">
        <v>6106</v>
      </c>
      <c r="E2841" s="3">
        <v>40679</v>
      </c>
      <c r="F2841" t="s">
        <v>6108</v>
      </c>
      <c r="G2841" t="s">
        <v>139</v>
      </c>
      <c r="H2841" s="3">
        <v>40682</v>
      </c>
      <c r="I2841" s="3">
        <v>40683</v>
      </c>
      <c r="J2841">
        <v>4</v>
      </c>
      <c r="K2841" t="s">
        <v>8399</v>
      </c>
      <c r="L2841" s="5">
        <v>4.8209999999999997</v>
      </c>
      <c r="M2841">
        <v>2011</v>
      </c>
      <c r="N2841">
        <f t="shared" si="88"/>
        <v>1</v>
      </c>
      <c r="O2841" t="str">
        <f t="shared" si="89"/>
        <v>Monday</v>
      </c>
      <c r="P2841" s="14">
        <v>5.0860228557076476E-2</v>
      </c>
    </row>
    <row r="2842" spans="1:16" x14ac:dyDescent="0.35">
      <c r="A2842">
        <v>2841</v>
      </c>
      <c r="B2842" t="s">
        <v>4574</v>
      </c>
      <c r="C2842" t="s">
        <v>199</v>
      </c>
      <c r="D2842" t="s">
        <v>6109</v>
      </c>
      <c r="E2842" s="3">
        <v>41813</v>
      </c>
      <c r="F2842" t="s">
        <v>6111</v>
      </c>
      <c r="G2842" t="s">
        <v>139</v>
      </c>
      <c r="H2842" s="3">
        <v>41816</v>
      </c>
      <c r="I2842" s="3">
        <v>41817</v>
      </c>
      <c r="J2842">
        <v>4</v>
      </c>
      <c r="K2842" t="s">
        <v>8399</v>
      </c>
      <c r="L2842" s="5">
        <v>38.347999999999999</v>
      </c>
      <c r="M2842">
        <v>2014</v>
      </c>
      <c r="N2842">
        <f t="shared" si="88"/>
        <v>1</v>
      </c>
      <c r="O2842" t="str">
        <f t="shared" si="89"/>
        <v>Monday</v>
      </c>
      <c r="P2842" s="14">
        <v>-0.58792808842643229</v>
      </c>
    </row>
    <row r="2843" spans="1:16" x14ac:dyDescent="0.35">
      <c r="A2843">
        <v>2842</v>
      </c>
      <c r="B2843" t="s">
        <v>4297</v>
      </c>
      <c r="C2843" t="s">
        <v>199</v>
      </c>
      <c r="D2843" t="s">
        <v>6112</v>
      </c>
      <c r="E2843" s="3">
        <v>41899</v>
      </c>
      <c r="F2843" t="s">
        <v>3738</v>
      </c>
      <c r="G2843" t="s">
        <v>41</v>
      </c>
      <c r="H2843" s="3">
        <v>41904</v>
      </c>
      <c r="I2843" s="3">
        <v>41906</v>
      </c>
      <c r="J2843">
        <v>7</v>
      </c>
      <c r="K2843" t="s">
        <v>8399</v>
      </c>
      <c r="L2843" s="5">
        <v>8.3680000000000003</v>
      </c>
      <c r="M2843">
        <v>2014</v>
      </c>
      <c r="N2843">
        <f t="shared" si="88"/>
        <v>2</v>
      </c>
      <c r="O2843" t="str">
        <f t="shared" si="89"/>
        <v>Wednesday</v>
      </c>
      <c r="P2843" s="14">
        <v>0.22317514248136786</v>
      </c>
    </row>
    <row r="2844" spans="1:16" x14ac:dyDescent="0.35">
      <c r="A2844">
        <v>2843</v>
      </c>
      <c r="B2844" t="s">
        <v>4297</v>
      </c>
      <c r="C2844" t="s">
        <v>199</v>
      </c>
      <c r="D2844" t="s">
        <v>6112</v>
      </c>
      <c r="E2844" s="3">
        <v>41899</v>
      </c>
      <c r="F2844" t="s">
        <v>494</v>
      </c>
      <c r="G2844" t="s">
        <v>41</v>
      </c>
      <c r="H2844" s="3">
        <v>41904</v>
      </c>
      <c r="I2844" s="3">
        <v>41904</v>
      </c>
      <c r="J2844">
        <v>5</v>
      </c>
      <c r="K2844" t="s">
        <v>8400</v>
      </c>
      <c r="L2844" s="5">
        <v>25.213000000000001</v>
      </c>
      <c r="M2844">
        <v>2014</v>
      </c>
      <c r="N2844">
        <f t="shared" si="88"/>
        <v>0</v>
      </c>
      <c r="O2844" t="str">
        <f t="shared" si="89"/>
        <v>Wednesday</v>
      </c>
      <c r="P2844" s="14">
        <v>2.4989135158626687E-2</v>
      </c>
    </row>
    <row r="2845" spans="1:16" x14ac:dyDescent="0.35">
      <c r="A2845">
        <v>2844</v>
      </c>
      <c r="B2845" t="s">
        <v>4297</v>
      </c>
      <c r="C2845" t="s">
        <v>199</v>
      </c>
      <c r="D2845" t="s">
        <v>6112</v>
      </c>
      <c r="E2845" s="3">
        <v>41899</v>
      </c>
      <c r="F2845" t="s">
        <v>6114</v>
      </c>
      <c r="G2845" t="s">
        <v>41</v>
      </c>
      <c r="H2845" s="3">
        <v>41904</v>
      </c>
      <c r="I2845" s="3">
        <v>41906</v>
      </c>
      <c r="J2845">
        <v>7</v>
      </c>
      <c r="K2845" t="s">
        <v>8399</v>
      </c>
      <c r="L2845" s="5">
        <v>4.4400000000000004</v>
      </c>
      <c r="M2845">
        <v>2014</v>
      </c>
      <c r="N2845">
        <f t="shared" si="88"/>
        <v>2</v>
      </c>
      <c r="O2845" t="str">
        <f t="shared" si="89"/>
        <v>Wednesday</v>
      </c>
      <c r="P2845" s="14">
        <v>0.19420873064473804</v>
      </c>
    </row>
    <row r="2846" spans="1:16" x14ac:dyDescent="0.35">
      <c r="A2846">
        <v>2845</v>
      </c>
      <c r="B2846" t="s">
        <v>4297</v>
      </c>
      <c r="C2846" t="s">
        <v>199</v>
      </c>
      <c r="D2846" t="s">
        <v>6112</v>
      </c>
      <c r="E2846" s="3">
        <v>41899</v>
      </c>
      <c r="F2846" t="s">
        <v>6116</v>
      </c>
      <c r="G2846" t="s">
        <v>41</v>
      </c>
      <c r="H2846" s="3">
        <v>41904</v>
      </c>
      <c r="I2846" s="3">
        <v>41904</v>
      </c>
      <c r="J2846">
        <v>5</v>
      </c>
      <c r="K2846" t="s">
        <v>8400</v>
      </c>
      <c r="L2846" s="5">
        <v>28.765000000000001</v>
      </c>
      <c r="M2846">
        <v>2014</v>
      </c>
      <c r="N2846">
        <f t="shared" si="88"/>
        <v>0</v>
      </c>
      <c r="O2846" t="str">
        <f t="shared" si="89"/>
        <v>Wednesday</v>
      </c>
      <c r="P2846" s="14">
        <v>1.6517169627217471E-2</v>
      </c>
    </row>
    <row r="2847" spans="1:16" x14ac:dyDescent="0.35">
      <c r="A2847">
        <v>2846</v>
      </c>
      <c r="B2847" t="s">
        <v>4297</v>
      </c>
      <c r="C2847" t="s">
        <v>199</v>
      </c>
      <c r="D2847" t="s">
        <v>6112</v>
      </c>
      <c r="E2847" s="3">
        <v>41899</v>
      </c>
      <c r="F2847" t="s">
        <v>1212</v>
      </c>
      <c r="G2847" t="s">
        <v>41</v>
      </c>
      <c r="H2847" s="3">
        <v>41904</v>
      </c>
      <c r="I2847" s="3">
        <v>41904</v>
      </c>
      <c r="J2847">
        <v>5</v>
      </c>
      <c r="K2847" t="s">
        <v>8400</v>
      </c>
      <c r="L2847" s="5">
        <v>24.257000000000001</v>
      </c>
      <c r="M2847">
        <v>2014</v>
      </c>
      <c r="N2847">
        <f t="shared" si="88"/>
        <v>0</v>
      </c>
      <c r="O2847" t="str">
        <f t="shared" si="89"/>
        <v>Wednesday</v>
      </c>
      <c r="P2847" s="14">
        <v>8.9124448523968849E-2</v>
      </c>
    </row>
    <row r="2848" spans="1:16" x14ac:dyDescent="0.35">
      <c r="A2848">
        <v>2847</v>
      </c>
      <c r="B2848" t="s">
        <v>3872</v>
      </c>
      <c r="C2848" t="s">
        <v>44</v>
      </c>
      <c r="D2848" t="s">
        <v>6117</v>
      </c>
      <c r="E2848" s="3">
        <v>41796</v>
      </c>
      <c r="F2848" t="s">
        <v>6119</v>
      </c>
      <c r="G2848" t="s">
        <v>41</v>
      </c>
      <c r="H2848" s="3">
        <v>41801</v>
      </c>
      <c r="I2848" s="3">
        <v>41801</v>
      </c>
      <c r="J2848">
        <v>5</v>
      </c>
      <c r="K2848" t="s">
        <v>8400</v>
      </c>
      <c r="L2848" s="5">
        <v>10.023</v>
      </c>
      <c r="M2848">
        <v>2014</v>
      </c>
      <c r="N2848">
        <f t="shared" si="88"/>
        <v>0</v>
      </c>
      <c r="O2848" t="str">
        <f t="shared" si="89"/>
        <v>Friday</v>
      </c>
      <c r="P2848" s="14">
        <v>-0.36908924099283386</v>
      </c>
    </row>
    <row r="2849" spans="1:16" x14ac:dyDescent="0.35">
      <c r="A2849">
        <v>2848</v>
      </c>
      <c r="B2849" t="s">
        <v>3872</v>
      </c>
      <c r="C2849" t="s">
        <v>44</v>
      </c>
      <c r="D2849" t="s">
        <v>6117</v>
      </c>
      <c r="E2849" s="3">
        <v>41796</v>
      </c>
      <c r="F2849" t="s">
        <v>1447</v>
      </c>
      <c r="G2849" t="s">
        <v>41</v>
      </c>
      <c r="H2849" s="3">
        <v>41801</v>
      </c>
      <c r="I2849" s="3">
        <v>41801</v>
      </c>
      <c r="J2849">
        <v>5</v>
      </c>
      <c r="K2849" t="s">
        <v>8400</v>
      </c>
      <c r="L2849" s="5">
        <v>2.3540000000000001</v>
      </c>
      <c r="M2849">
        <v>2014</v>
      </c>
      <c r="N2849">
        <f t="shared" si="88"/>
        <v>0</v>
      </c>
      <c r="O2849" t="str">
        <f t="shared" si="89"/>
        <v>Friday</v>
      </c>
      <c r="P2849" s="14">
        <v>-0.51434884867797137</v>
      </c>
    </row>
    <row r="2850" spans="1:16" x14ac:dyDescent="0.35">
      <c r="A2850">
        <v>2849</v>
      </c>
      <c r="B2850" t="s">
        <v>3872</v>
      </c>
      <c r="C2850" t="s">
        <v>44</v>
      </c>
      <c r="D2850" t="s">
        <v>6117</v>
      </c>
      <c r="E2850" s="3">
        <v>41796</v>
      </c>
      <c r="F2850" t="s">
        <v>1654</v>
      </c>
      <c r="G2850" t="s">
        <v>41</v>
      </c>
      <c r="H2850" s="3">
        <v>41801</v>
      </c>
      <c r="I2850" s="3">
        <v>41804</v>
      </c>
      <c r="J2850">
        <v>8</v>
      </c>
      <c r="K2850" t="s">
        <v>8399</v>
      </c>
      <c r="L2850" s="5">
        <v>5.8840000000000003</v>
      </c>
      <c r="M2850">
        <v>2014</v>
      </c>
      <c r="N2850">
        <f t="shared" si="88"/>
        <v>3</v>
      </c>
      <c r="O2850" t="str">
        <f t="shared" si="89"/>
        <v>Friday</v>
      </c>
      <c r="P2850" s="14">
        <v>-0.28318077803203662</v>
      </c>
    </row>
    <row r="2851" spans="1:16" x14ac:dyDescent="0.35">
      <c r="A2851">
        <v>2850</v>
      </c>
      <c r="B2851" t="s">
        <v>3514</v>
      </c>
      <c r="C2851" t="s">
        <v>199</v>
      </c>
      <c r="D2851" t="s">
        <v>6120</v>
      </c>
      <c r="E2851" s="3">
        <v>41631</v>
      </c>
      <c r="F2851" t="s">
        <v>1686</v>
      </c>
      <c r="G2851" t="s">
        <v>155</v>
      </c>
      <c r="H2851" s="3">
        <v>41633</v>
      </c>
      <c r="I2851" s="3">
        <v>41633</v>
      </c>
      <c r="J2851">
        <v>2</v>
      </c>
      <c r="K2851" t="s">
        <v>8400</v>
      </c>
      <c r="L2851" s="5">
        <v>8.5259999999999998</v>
      </c>
      <c r="M2851">
        <v>2013</v>
      </c>
      <c r="N2851">
        <f t="shared" si="88"/>
        <v>0</v>
      </c>
      <c r="O2851" t="str">
        <f t="shared" si="89"/>
        <v>Monday</v>
      </c>
      <c r="P2851" s="14">
        <v>-0.19268433384848765</v>
      </c>
    </row>
    <row r="2852" spans="1:16" x14ac:dyDescent="0.35">
      <c r="A2852">
        <v>2851</v>
      </c>
      <c r="B2852" t="s">
        <v>4487</v>
      </c>
      <c r="C2852" t="s">
        <v>30</v>
      </c>
      <c r="D2852" t="s">
        <v>6122</v>
      </c>
      <c r="E2852" s="3">
        <v>41446</v>
      </c>
      <c r="F2852" t="s">
        <v>3497</v>
      </c>
      <c r="G2852" t="s">
        <v>41</v>
      </c>
      <c r="H2852" s="3">
        <v>41451</v>
      </c>
      <c r="I2852" s="3">
        <v>41451</v>
      </c>
      <c r="J2852">
        <v>5</v>
      </c>
      <c r="K2852" t="s">
        <v>8400</v>
      </c>
      <c r="L2852" s="5">
        <v>45.671999999999997</v>
      </c>
      <c r="M2852">
        <v>2013</v>
      </c>
      <c r="N2852">
        <f t="shared" si="88"/>
        <v>0</v>
      </c>
      <c r="O2852" t="str">
        <f t="shared" si="89"/>
        <v>Friday</v>
      </c>
      <c r="P2852" s="14">
        <v>0.42956878850102664</v>
      </c>
    </row>
    <row r="2853" spans="1:16" x14ac:dyDescent="0.35">
      <c r="A2853">
        <v>2852</v>
      </c>
      <c r="B2853" t="s">
        <v>4487</v>
      </c>
      <c r="C2853" t="s">
        <v>30</v>
      </c>
      <c r="D2853" t="s">
        <v>6122</v>
      </c>
      <c r="E2853" s="3">
        <v>41446</v>
      </c>
      <c r="F2853" t="s">
        <v>3758</v>
      </c>
      <c r="G2853" t="s">
        <v>41</v>
      </c>
      <c r="H2853" s="3">
        <v>41451</v>
      </c>
      <c r="I2853" s="3">
        <v>41453</v>
      </c>
      <c r="J2853">
        <v>7</v>
      </c>
      <c r="K2853" t="s">
        <v>8399</v>
      </c>
      <c r="L2853" s="5">
        <v>3.68</v>
      </c>
      <c r="M2853">
        <v>2013</v>
      </c>
      <c r="N2853">
        <f t="shared" si="88"/>
        <v>2</v>
      </c>
      <c r="O2853" t="str">
        <f t="shared" si="89"/>
        <v>Friday</v>
      </c>
      <c r="P2853" s="14">
        <v>0.43098591549295778</v>
      </c>
    </row>
    <row r="2854" spans="1:16" x14ac:dyDescent="0.35">
      <c r="A2854">
        <v>2853</v>
      </c>
      <c r="B2854" t="s">
        <v>3483</v>
      </c>
      <c r="C2854" t="s">
        <v>44</v>
      </c>
      <c r="D2854" t="s">
        <v>6123</v>
      </c>
      <c r="E2854" s="3">
        <v>41920</v>
      </c>
      <c r="F2854" t="s">
        <v>5773</v>
      </c>
      <c r="G2854" t="s">
        <v>41</v>
      </c>
      <c r="H2854" s="3">
        <v>41925</v>
      </c>
      <c r="I2854" s="3">
        <v>41925</v>
      </c>
      <c r="J2854">
        <v>5</v>
      </c>
      <c r="K2854" t="s">
        <v>8400</v>
      </c>
      <c r="L2854" s="5">
        <v>0.66600000000000004</v>
      </c>
      <c r="M2854">
        <v>2014</v>
      </c>
      <c r="N2854">
        <f t="shared" si="88"/>
        <v>0</v>
      </c>
      <c r="O2854" t="str">
        <f t="shared" si="89"/>
        <v>Wednesday</v>
      </c>
      <c r="P2854" s="14">
        <v>-0.15842432027403125</v>
      </c>
    </row>
    <row r="2855" spans="1:16" x14ac:dyDescent="0.35">
      <c r="A2855">
        <v>2854</v>
      </c>
      <c r="B2855" t="s">
        <v>3483</v>
      </c>
      <c r="C2855" t="s">
        <v>44</v>
      </c>
      <c r="D2855" t="s">
        <v>6123</v>
      </c>
      <c r="E2855" s="3">
        <v>41920</v>
      </c>
      <c r="F2855" t="s">
        <v>3282</v>
      </c>
      <c r="G2855" t="s">
        <v>41</v>
      </c>
      <c r="H2855" s="3">
        <v>41925</v>
      </c>
      <c r="I2855" s="3">
        <v>41925</v>
      </c>
      <c r="J2855">
        <v>5</v>
      </c>
      <c r="K2855" t="s">
        <v>8400</v>
      </c>
      <c r="L2855" s="5">
        <v>32.438000000000002</v>
      </c>
      <c r="M2855">
        <v>2014</v>
      </c>
      <c r="N2855">
        <f t="shared" si="88"/>
        <v>0</v>
      </c>
      <c r="O2855" t="str">
        <f t="shared" si="89"/>
        <v>Wednesday</v>
      </c>
      <c r="P2855" s="14">
        <v>-0.31954607597985385</v>
      </c>
    </row>
    <row r="2856" spans="1:16" x14ac:dyDescent="0.35">
      <c r="A2856">
        <v>2855</v>
      </c>
      <c r="B2856" t="s">
        <v>3483</v>
      </c>
      <c r="C2856" t="s">
        <v>44</v>
      </c>
      <c r="D2856" t="s">
        <v>6123</v>
      </c>
      <c r="E2856" s="3">
        <v>41920</v>
      </c>
      <c r="F2856" t="s">
        <v>1011</v>
      </c>
      <c r="G2856" t="s">
        <v>41</v>
      </c>
      <c r="H2856" s="3">
        <v>41925</v>
      </c>
      <c r="I2856" s="3">
        <v>41925</v>
      </c>
      <c r="J2856">
        <v>5</v>
      </c>
      <c r="K2856" t="s">
        <v>8400</v>
      </c>
      <c r="L2856" s="5">
        <v>3.0529999999999999</v>
      </c>
      <c r="M2856">
        <v>2014</v>
      </c>
      <c r="N2856">
        <f t="shared" si="88"/>
        <v>0</v>
      </c>
      <c r="O2856" t="str">
        <f t="shared" si="89"/>
        <v>Wednesday</v>
      </c>
      <c r="P2856" s="14">
        <v>-0.18782014797951052</v>
      </c>
    </row>
    <row r="2857" spans="1:16" x14ac:dyDescent="0.35">
      <c r="A2857">
        <v>2856</v>
      </c>
      <c r="B2857" t="s">
        <v>3483</v>
      </c>
      <c r="C2857" t="s">
        <v>44</v>
      </c>
      <c r="D2857" t="s">
        <v>6123</v>
      </c>
      <c r="E2857" s="3">
        <v>41920</v>
      </c>
      <c r="F2857" t="s">
        <v>5204</v>
      </c>
      <c r="G2857" t="s">
        <v>41</v>
      </c>
      <c r="H2857" s="3">
        <v>41925</v>
      </c>
      <c r="I2857" s="3">
        <v>41925</v>
      </c>
      <c r="J2857">
        <v>5</v>
      </c>
      <c r="K2857" t="s">
        <v>8400</v>
      </c>
      <c r="L2857" s="5">
        <v>1.667</v>
      </c>
      <c r="M2857">
        <v>2014</v>
      </c>
      <c r="N2857">
        <f t="shared" si="88"/>
        <v>0</v>
      </c>
      <c r="O2857" t="str">
        <f t="shared" si="89"/>
        <v>Wednesday</v>
      </c>
      <c r="P2857" s="14">
        <v>0.15280135823429539</v>
      </c>
    </row>
    <row r="2858" spans="1:16" x14ac:dyDescent="0.35">
      <c r="A2858">
        <v>2857</v>
      </c>
      <c r="B2858" t="s">
        <v>6125</v>
      </c>
      <c r="C2858" t="s">
        <v>44</v>
      </c>
      <c r="D2858" t="s">
        <v>6127</v>
      </c>
      <c r="E2858" s="3">
        <v>41773</v>
      </c>
      <c r="F2858" t="s">
        <v>2400</v>
      </c>
      <c r="G2858" t="s">
        <v>41</v>
      </c>
      <c r="H2858" s="3">
        <v>41778</v>
      </c>
      <c r="I2858" s="3">
        <v>41781</v>
      </c>
      <c r="J2858">
        <v>8</v>
      </c>
      <c r="K2858" t="s">
        <v>8399</v>
      </c>
      <c r="L2858" s="5">
        <v>3.339</v>
      </c>
      <c r="M2858">
        <v>2014</v>
      </c>
      <c r="N2858">
        <f t="shared" si="88"/>
        <v>3</v>
      </c>
      <c r="O2858" t="str">
        <f t="shared" si="89"/>
        <v>Wednesday</v>
      </c>
      <c r="P2858" s="14">
        <v>0.3831578947368422</v>
      </c>
    </row>
    <row r="2859" spans="1:16" x14ac:dyDescent="0.35">
      <c r="A2859">
        <v>2858</v>
      </c>
      <c r="B2859" t="s">
        <v>6125</v>
      </c>
      <c r="C2859" t="s">
        <v>44</v>
      </c>
      <c r="D2859" t="s">
        <v>6127</v>
      </c>
      <c r="E2859" s="3">
        <v>41773</v>
      </c>
      <c r="F2859" t="s">
        <v>4157</v>
      </c>
      <c r="G2859" t="s">
        <v>41</v>
      </c>
      <c r="H2859" s="3">
        <v>41778</v>
      </c>
      <c r="I2859" s="3">
        <v>41778</v>
      </c>
      <c r="J2859">
        <v>5</v>
      </c>
      <c r="K2859" t="s">
        <v>8400</v>
      </c>
      <c r="L2859" s="5">
        <v>1.8009999999999999</v>
      </c>
      <c r="M2859">
        <v>2014</v>
      </c>
      <c r="N2859">
        <f t="shared" si="88"/>
        <v>0</v>
      </c>
      <c r="O2859" t="str">
        <f t="shared" si="89"/>
        <v>Wednesday</v>
      </c>
      <c r="P2859" s="14">
        <v>0.37444444444444447</v>
      </c>
    </row>
    <row r="2860" spans="1:16" x14ac:dyDescent="0.35">
      <c r="A2860">
        <v>2859</v>
      </c>
      <c r="B2860" t="s">
        <v>2540</v>
      </c>
      <c r="C2860" t="s">
        <v>44</v>
      </c>
      <c r="D2860" t="s">
        <v>6130</v>
      </c>
      <c r="E2860" s="3">
        <v>41901</v>
      </c>
      <c r="F2860" t="s">
        <v>5001</v>
      </c>
      <c r="G2860" t="s">
        <v>139</v>
      </c>
      <c r="H2860" s="3">
        <v>41904</v>
      </c>
      <c r="I2860" s="3">
        <v>41906</v>
      </c>
      <c r="J2860">
        <v>5</v>
      </c>
      <c r="K2860" t="s">
        <v>8399</v>
      </c>
      <c r="L2860" s="5">
        <v>154.07400000000001</v>
      </c>
      <c r="M2860">
        <v>2014</v>
      </c>
      <c r="N2860">
        <f t="shared" si="88"/>
        <v>2</v>
      </c>
      <c r="O2860" t="str">
        <f t="shared" si="89"/>
        <v>Friday</v>
      </c>
      <c r="P2860" s="14">
        <v>3.7958153777675072E-2</v>
      </c>
    </row>
    <row r="2861" spans="1:16" x14ac:dyDescent="0.35">
      <c r="A2861">
        <v>2860</v>
      </c>
      <c r="B2861" t="s">
        <v>6132</v>
      </c>
      <c r="C2861" t="s">
        <v>199</v>
      </c>
      <c r="D2861" t="s">
        <v>6133</v>
      </c>
      <c r="E2861" s="3">
        <v>41260</v>
      </c>
      <c r="F2861" t="s">
        <v>5096</v>
      </c>
      <c r="G2861" t="s">
        <v>139</v>
      </c>
      <c r="H2861" s="3">
        <v>41263</v>
      </c>
      <c r="I2861" s="3">
        <v>41263</v>
      </c>
      <c r="J2861">
        <v>3</v>
      </c>
      <c r="K2861" t="s">
        <v>8400</v>
      </c>
      <c r="L2861" s="5">
        <v>4.4459999999999997</v>
      </c>
      <c r="M2861">
        <v>2012</v>
      </c>
      <c r="N2861">
        <f t="shared" si="88"/>
        <v>0</v>
      </c>
      <c r="O2861" t="str">
        <f t="shared" si="89"/>
        <v>Monday</v>
      </c>
      <c r="P2861" s="14">
        <v>0.5</v>
      </c>
    </row>
    <row r="2862" spans="1:16" x14ac:dyDescent="0.35">
      <c r="A2862">
        <v>2861</v>
      </c>
      <c r="B2862" t="s">
        <v>2241</v>
      </c>
      <c r="C2862" t="s">
        <v>84</v>
      </c>
      <c r="D2862" t="s">
        <v>6134</v>
      </c>
      <c r="E2862" s="3">
        <v>41757</v>
      </c>
      <c r="F2862" t="s">
        <v>6136</v>
      </c>
      <c r="G2862" t="s">
        <v>139</v>
      </c>
      <c r="H2862" s="3">
        <v>41760</v>
      </c>
      <c r="I2862" s="3">
        <v>41762</v>
      </c>
      <c r="J2862">
        <v>5</v>
      </c>
      <c r="K2862" t="s">
        <v>8399</v>
      </c>
      <c r="L2862" s="5">
        <v>7.6580000000000004</v>
      </c>
      <c r="M2862">
        <v>2014</v>
      </c>
      <c r="N2862">
        <f t="shared" si="88"/>
        <v>2</v>
      </c>
      <c r="O2862" t="str">
        <f t="shared" si="89"/>
        <v>Monday</v>
      </c>
      <c r="P2862" s="14">
        <v>0.22048780487804875</v>
      </c>
    </row>
    <row r="2863" spans="1:16" x14ac:dyDescent="0.35">
      <c r="A2863">
        <v>2862</v>
      </c>
      <c r="B2863" t="s">
        <v>6138</v>
      </c>
      <c r="C2863" t="s">
        <v>84</v>
      </c>
      <c r="D2863" t="s">
        <v>6139</v>
      </c>
      <c r="E2863" s="3">
        <v>41611</v>
      </c>
      <c r="F2863" t="s">
        <v>5493</v>
      </c>
      <c r="G2863" t="s">
        <v>41</v>
      </c>
      <c r="H2863" s="3">
        <v>41616</v>
      </c>
      <c r="I2863" s="3">
        <v>41618</v>
      </c>
      <c r="J2863">
        <v>7</v>
      </c>
      <c r="K2863" t="s">
        <v>8399</v>
      </c>
      <c r="L2863" s="5">
        <v>1.9059999999999999</v>
      </c>
      <c r="M2863">
        <v>2013</v>
      </c>
      <c r="N2863">
        <f t="shared" si="88"/>
        <v>2</v>
      </c>
      <c r="O2863" t="str">
        <f t="shared" si="89"/>
        <v>Tuesday</v>
      </c>
      <c r="P2863" s="14">
        <v>8.7272727272727293E-2</v>
      </c>
    </row>
    <row r="2864" spans="1:16" x14ac:dyDescent="0.35">
      <c r="A2864">
        <v>2863</v>
      </c>
      <c r="B2864" t="s">
        <v>4479</v>
      </c>
      <c r="C2864" t="s">
        <v>199</v>
      </c>
      <c r="D2864" t="s">
        <v>6140</v>
      </c>
      <c r="E2864" s="3">
        <v>41947</v>
      </c>
      <c r="F2864" t="s">
        <v>3201</v>
      </c>
      <c r="G2864" t="s">
        <v>139</v>
      </c>
      <c r="H2864" s="3">
        <v>41950</v>
      </c>
      <c r="I2864" s="3">
        <v>41950</v>
      </c>
      <c r="J2864">
        <v>3</v>
      </c>
      <c r="K2864" t="s">
        <v>8400</v>
      </c>
      <c r="L2864" s="5">
        <v>1.579</v>
      </c>
      <c r="M2864">
        <v>2014</v>
      </c>
      <c r="N2864">
        <f t="shared" si="88"/>
        <v>0</v>
      </c>
      <c r="O2864" t="str">
        <f t="shared" si="89"/>
        <v>Tuesday</v>
      </c>
      <c r="P2864" s="14">
        <v>0.37263157894736842</v>
      </c>
    </row>
    <row r="2865" spans="1:16" x14ac:dyDescent="0.35">
      <c r="A2865">
        <v>2864</v>
      </c>
      <c r="B2865" t="s">
        <v>6142</v>
      </c>
      <c r="C2865" t="s">
        <v>44</v>
      </c>
      <c r="D2865" t="s">
        <v>6144</v>
      </c>
      <c r="E2865" s="3">
        <v>41526</v>
      </c>
      <c r="F2865" t="s">
        <v>6146</v>
      </c>
      <c r="G2865" t="s">
        <v>155</v>
      </c>
      <c r="H2865" s="3">
        <v>41528</v>
      </c>
      <c r="I2865" s="3">
        <v>41530</v>
      </c>
      <c r="J2865">
        <v>4</v>
      </c>
      <c r="K2865" t="s">
        <v>8399</v>
      </c>
      <c r="L2865" s="5">
        <v>19.704000000000001</v>
      </c>
      <c r="M2865">
        <v>2013</v>
      </c>
      <c r="N2865">
        <f t="shared" si="88"/>
        <v>2</v>
      </c>
      <c r="O2865" t="str">
        <f t="shared" si="89"/>
        <v>Monday</v>
      </c>
      <c r="P2865" s="14">
        <v>0.45994652406417114</v>
      </c>
    </row>
    <row r="2866" spans="1:16" x14ac:dyDescent="0.35">
      <c r="A2866">
        <v>2865</v>
      </c>
      <c r="B2866" t="s">
        <v>6142</v>
      </c>
      <c r="C2866" t="s">
        <v>44</v>
      </c>
      <c r="D2866" t="s">
        <v>6144</v>
      </c>
      <c r="E2866" s="3">
        <v>41526</v>
      </c>
      <c r="F2866" t="s">
        <v>1478</v>
      </c>
      <c r="G2866" t="s">
        <v>155</v>
      </c>
      <c r="H2866" s="3">
        <v>41528</v>
      </c>
      <c r="I2866" s="3">
        <v>41528</v>
      </c>
      <c r="J2866">
        <v>2</v>
      </c>
      <c r="K2866" t="s">
        <v>8400</v>
      </c>
      <c r="L2866" s="5">
        <v>15.545</v>
      </c>
      <c r="M2866">
        <v>2013</v>
      </c>
      <c r="N2866">
        <f t="shared" si="88"/>
        <v>0</v>
      </c>
      <c r="O2866" t="str">
        <f t="shared" si="89"/>
        <v>Monday</v>
      </c>
      <c r="P2866" s="14">
        <v>1.9710144927536234E-2</v>
      </c>
    </row>
    <row r="2867" spans="1:16" x14ac:dyDescent="0.35">
      <c r="A2867">
        <v>2866</v>
      </c>
      <c r="B2867" t="s">
        <v>3390</v>
      </c>
      <c r="C2867" t="s">
        <v>30</v>
      </c>
      <c r="D2867" t="s">
        <v>6147</v>
      </c>
      <c r="E2867" s="3">
        <v>41491</v>
      </c>
      <c r="F2867" t="s">
        <v>6149</v>
      </c>
      <c r="G2867" t="s">
        <v>139</v>
      </c>
      <c r="H2867" s="3">
        <v>41494</v>
      </c>
      <c r="I2867" s="3">
        <v>41494</v>
      </c>
      <c r="J2867">
        <v>3</v>
      </c>
      <c r="K2867" t="s">
        <v>8400</v>
      </c>
      <c r="L2867" s="5">
        <v>8.0269999999999992</v>
      </c>
      <c r="M2867">
        <v>2013</v>
      </c>
      <c r="N2867">
        <f t="shared" si="88"/>
        <v>0</v>
      </c>
      <c r="O2867" t="str">
        <f t="shared" si="89"/>
        <v>Monday</v>
      </c>
      <c r="P2867" s="14">
        <v>0.37016949152542372</v>
      </c>
    </row>
    <row r="2868" spans="1:16" x14ac:dyDescent="0.35">
      <c r="A2868">
        <v>2867</v>
      </c>
      <c r="B2868" t="s">
        <v>4031</v>
      </c>
      <c r="C2868" t="s">
        <v>84</v>
      </c>
      <c r="D2868" t="s">
        <v>6150</v>
      </c>
      <c r="E2868" s="3">
        <v>40843</v>
      </c>
      <c r="F2868" t="s">
        <v>6152</v>
      </c>
      <c r="G2868" t="s">
        <v>41</v>
      </c>
      <c r="H2868" s="3">
        <v>40848</v>
      </c>
      <c r="I2868" s="3">
        <v>40848</v>
      </c>
      <c r="J2868">
        <v>5</v>
      </c>
      <c r="K2868" t="s">
        <v>8400</v>
      </c>
      <c r="L2868" s="5">
        <v>1.143</v>
      </c>
      <c r="M2868">
        <v>2011</v>
      </c>
      <c r="N2868">
        <f t="shared" si="88"/>
        <v>0</v>
      </c>
      <c r="O2868" t="str">
        <f t="shared" si="89"/>
        <v>Thursday</v>
      </c>
      <c r="P2868" s="14">
        <v>0.30299999999999994</v>
      </c>
    </row>
    <row r="2869" spans="1:16" x14ac:dyDescent="0.35">
      <c r="A2869">
        <v>2868</v>
      </c>
      <c r="B2869" t="s">
        <v>6154</v>
      </c>
      <c r="C2869" t="s">
        <v>30</v>
      </c>
      <c r="D2869" t="s">
        <v>6155</v>
      </c>
      <c r="E2869" s="3">
        <v>41492</v>
      </c>
      <c r="F2869" t="s">
        <v>6157</v>
      </c>
      <c r="G2869" t="s">
        <v>139</v>
      </c>
      <c r="H2869" s="3">
        <v>41495</v>
      </c>
      <c r="I2869" s="3">
        <v>41495</v>
      </c>
      <c r="J2869">
        <v>3</v>
      </c>
      <c r="K2869" t="s">
        <v>8400</v>
      </c>
      <c r="L2869" s="5">
        <v>99.138999999999996</v>
      </c>
      <c r="M2869">
        <v>2013</v>
      </c>
      <c r="N2869">
        <f t="shared" si="88"/>
        <v>0</v>
      </c>
      <c r="O2869" t="str">
        <f t="shared" si="89"/>
        <v>Tuesday</v>
      </c>
      <c r="P2869" s="14">
        <v>0.1700164744645799</v>
      </c>
    </row>
    <row r="2870" spans="1:16" x14ac:dyDescent="0.35">
      <c r="A2870">
        <v>2869</v>
      </c>
      <c r="B2870" t="s">
        <v>6154</v>
      </c>
      <c r="C2870" t="s">
        <v>30</v>
      </c>
      <c r="D2870" t="s">
        <v>6155</v>
      </c>
      <c r="E2870" s="3">
        <v>41492</v>
      </c>
      <c r="F2870" t="s">
        <v>4335</v>
      </c>
      <c r="G2870" t="s">
        <v>139</v>
      </c>
      <c r="H2870" s="3">
        <v>41495</v>
      </c>
      <c r="I2870" s="3">
        <v>41496</v>
      </c>
      <c r="J2870">
        <v>4</v>
      </c>
      <c r="K2870" t="s">
        <v>8399</v>
      </c>
      <c r="L2870" s="5">
        <v>6.0119999999999996</v>
      </c>
      <c r="M2870">
        <v>2013</v>
      </c>
      <c r="N2870">
        <f t="shared" si="88"/>
        <v>1</v>
      </c>
      <c r="O2870" t="str">
        <f t="shared" si="89"/>
        <v>Tuesday</v>
      </c>
      <c r="P2870" s="14">
        <v>0.4244444444444444</v>
      </c>
    </row>
    <row r="2871" spans="1:16" x14ac:dyDescent="0.35">
      <c r="A2871">
        <v>2870</v>
      </c>
      <c r="B2871" t="s">
        <v>4451</v>
      </c>
      <c r="C2871" t="s">
        <v>30</v>
      </c>
      <c r="D2871" t="s">
        <v>6158</v>
      </c>
      <c r="E2871" s="3">
        <v>41768</v>
      </c>
      <c r="F2871" t="s">
        <v>4005</v>
      </c>
      <c r="G2871" t="s">
        <v>155</v>
      </c>
      <c r="H2871" s="3">
        <v>41770</v>
      </c>
      <c r="I2871" s="3">
        <v>41770</v>
      </c>
      <c r="J2871">
        <v>2</v>
      </c>
      <c r="K2871" t="s">
        <v>8400</v>
      </c>
      <c r="L2871" s="5">
        <v>1.827</v>
      </c>
      <c r="M2871">
        <v>2014</v>
      </c>
      <c r="N2871">
        <f t="shared" si="88"/>
        <v>0</v>
      </c>
      <c r="O2871" t="str">
        <f t="shared" si="89"/>
        <v>Friday</v>
      </c>
      <c r="P2871" s="14">
        <v>0.29809523809523808</v>
      </c>
    </row>
    <row r="2872" spans="1:16" x14ac:dyDescent="0.35">
      <c r="A2872">
        <v>2871</v>
      </c>
      <c r="B2872" t="s">
        <v>4451</v>
      </c>
      <c r="C2872" t="s">
        <v>30</v>
      </c>
      <c r="D2872" t="s">
        <v>6158</v>
      </c>
      <c r="E2872" s="3">
        <v>41768</v>
      </c>
      <c r="F2872" t="s">
        <v>4500</v>
      </c>
      <c r="G2872" t="s">
        <v>155</v>
      </c>
      <c r="H2872" s="3">
        <v>41770</v>
      </c>
      <c r="I2872" s="3">
        <v>41770</v>
      </c>
      <c r="J2872">
        <v>2</v>
      </c>
      <c r="K2872" t="s">
        <v>8400</v>
      </c>
      <c r="L2872" s="5">
        <v>16.314</v>
      </c>
      <c r="M2872">
        <v>2014</v>
      </c>
      <c r="N2872">
        <f t="shared" si="88"/>
        <v>0</v>
      </c>
      <c r="O2872" t="str">
        <f t="shared" si="89"/>
        <v>Friday</v>
      </c>
      <c r="P2872" s="14">
        <v>7.9452054794520541E-2</v>
      </c>
    </row>
    <row r="2873" spans="1:16" x14ac:dyDescent="0.35">
      <c r="A2873">
        <v>2872</v>
      </c>
      <c r="B2873" t="s">
        <v>3177</v>
      </c>
      <c r="C2873" t="s">
        <v>44</v>
      </c>
      <c r="D2873" t="s">
        <v>6160</v>
      </c>
      <c r="E2873" s="3">
        <v>41565</v>
      </c>
      <c r="F2873" t="s">
        <v>4510</v>
      </c>
      <c r="G2873" t="s">
        <v>139</v>
      </c>
      <c r="H2873" s="3">
        <v>41568</v>
      </c>
      <c r="I2873" s="3">
        <v>41568</v>
      </c>
      <c r="J2873">
        <v>3</v>
      </c>
      <c r="K2873" t="s">
        <v>8400</v>
      </c>
      <c r="L2873" s="5">
        <v>1.8959999999999999</v>
      </c>
      <c r="M2873">
        <v>2013</v>
      </c>
      <c r="N2873">
        <f t="shared" si="88"/>
        <v>0</v>
      </c>
      <c r="O2873" t="str">
        <f t="shared" si="89"/>
        <v>Friday</v>
      </c>
      <c r="P2873" s="14">
        <v>-0.5047697739052055</v>
      </c>
    </row>
    <row r="2874" spans="1:16" x14ac:dyDescent="0.35">
      <c r="A2874">
        <v>2873</v>
      </c>
      <c r="B2874" t="s">
        <v>3177</v>
      </c>
      <c r="C2874" t="s">
        <v>44</v>
      </c>
      <c r="D2874" t="s">
        <v>6160</v>
      </c>
      <c r="E2874" s="3">
        <v>41565</v>
      </c>
      <c r="F2874" t="s">
        <v>473</v>
      </c>
      <c r="G2874" t="s">
        <v>139</v>
      </c>
      <c r="H2874" s="3">
        <v>41568</v>
      </c>
      <c r="I2874" s="3">
        <v>41568</v>
      </c>
      <c r="J2874">
        <v>3</v>
      </c>
      <c r="K2874" t="s">
        <v>8400</v>
      </c>
      <c r="L2874" s="5">
        <v>2.746</v>
      </c>
      <c r="M2874">
        <v>2013</v>
      </c>
      <c r="N2874">
        <f t="shared" si="88"/>
        <v>0</v>
      </c>
      <c r="O2874" t="str">
        <f t="shared" si="89"/>
        <v>Friday</v>
      </c>
      <c r="P2874" s="14">
        <v>-0.15793514422549629</v>
      </c>
    </row>
    <row r="2875" spans="1:16" x14ac:dyDescent="0.35">
      <c r="A2875">
        <v>2874</v>
      </c>
      <c r="B2875" t="s">
        <v>3177</v>
      </c>
      <c r="C2875" t="s">
        <v>44</v>
      </c>
      <c r="D2875" t="s">
        <v>6160</v>
      </c>
      <c r="E2875" s="3">
        <v>41565</v>
      </c>
      <c r="F2875" t="s">
        <v>6162</v>
      </c>
      <c r="G2875" t="s">
        <v>139</v>
      </c>
      <c r="H2875" s="3">
        <v>41568</v>
      </c>
      <c r="I2875" s="3">
        <v>41569</v>
      </c>
      <c r="J2875">
        <v>4</v>
      </c>
      <c r="K2875" t="s">
        <v>8399</v>
      </c>
      <c r="L2875" s="5">
        <v>0.78300000000000003</v>
      </c>
      <c r="M2875">
        <v>2013</v>
      </c>
      <c r="N2875">
        <f t="shared" si="88"/>
        <v>1</v>
      </c>
      <c r="O2875" t="str">
        <f t="shared" si="89"/>
        <v>Friday</v>
      </c>
      <c r="P2875" s="14">
        <v>-0.40518397139877838</v>
      </c>
    </row>
    <row r="2876" spans="1:16" x14ac:dyDescent="0.35">
      <c r="A2876">
        <v>2875</v>
      </c>
      <c r="B2876" t="s">
        <v>1297</v>
      </c>
      <c r="C2876" t="s">
        <v>199</v>
      </c>
      <c r="D2876" t="s">
        <v>6163</v>
      </c>
      <c r="E2876" s="3">
        <v>41628</v>
      </c>
      <c r="F2876" t="s">
        <v>673</v>
      </c>
      <c r="G2876" t="s">
        <v>41</v>
      </c>
      <c r="H2876" s="3">
        <v>41633</v>
      </c>
      <c r="I2876" s="3">
        <v>41633</v>
      </c>
      <c r="J2876">
        <v>5</v>
      </c>
      <c r="K2876" t="s">
        <v>8400</v>
      </c>
      <c r="L2876" s="5">
        <v>89.478999999999999</v>
      </c>
      <c r="M2876">
        <v>2013</v>
      </c>
      <c r="N2876">
        <f t="shared" si="88"/>
        <v>0</v>
      </c>
      <c r="O2876" t="str">
        <f t="shared" si="89"/>
        <v>Friday</v>
      </c>
      <c r="P2876" s="14">
        <v>0.14826685558168709</v>
      </c>
    </row>
    <row r="2877" spans="1:16" x14ac:dyDescent="0.35">
      <c r="A2877">
        <v>2876</v>
      </c>
      <c r="B2877" t="s">
        <v>1297</v>
      </c>
      <c r="C2877" t="s">
        <v>199</v>
      </c>
      <c r="D2877" t="s">
        <v>6163</v>
      </c>
      <c r="E2877" s="3">
        <v>41628</v>
      </c>
      <c r="F2877" t="s">
        <v>2247</v>
      </c>
      <c r="G2877" t="s">
        <v>41</v>
      </c>
      <c r="H2877" s="3">
        <v>41633</v>
      </c>
      <c r="I2877" s="3">
        <v>41636</v>
      </c>
      <c r="J2877">
        <v>8</v>
      </c>
      <c r="K2877" t="s">
        <v>8399</v>
      </c>
      <c r="L2877" s="5">
        <v>3.5859999999999999</v>
      </c>
      <c r="M2877">
        <v>2013</v>
      </c>
      <c r="N2877">
        <f t="shared" si="88"/>
        <v>3</v>
      </c>
      <c r="O2877" t="str">
        <f t="shared" si="89"/>
        <v>Friday</v>
      </c>
      <c r="P2877" s="14">
        <v>0.13862068965517241</v>
      </c>
    </row>
    <row r="2878" spans="1:16" x14ac:dyDescent="0.35">
      <c r="A2878">
        <v>2877</v>
      </c>
      <c r="B2878" t="s">
        <v>1297</v>
      </c>
      <c r="C2878" t="s">
        <v>199</v>
      </c>
      <c r="D2878" t="s">
        <v>6163</v>
      </c>
      <c r="E2878" s="3">
        <v>41628</v>
      </c>
      <c r="F2878" t="s">
        <v>1412</v>
      </c>
      <c r="G2878" t="s">
        <v>41</v>
      </c>
      <c r="H2878" s="3">
        <v>41633</v>
      </c>
      <c r="I2878" s="3">
        <v>41635</v>
      </c>
      <c r="J2878">
        <v>7</v>
      </c>
      <c r="K2878" t="s">
        <v>8399</v>
      </c>
      <c r="L2878" s="5">
        <v>1.67</v>
      </c>
      <c r="M2878">
        <v>2013</v>
      </c>
      <c r="N2878">
        <f t="shared" si="88"/>
        <v>2</v>
      </c>
      <c r="O2878" t="str">
        <f t="shared" si="89"/>
        <v>Friday</v>
      </c>
      <c r="P2878" s="14">
        <v>0.43789473684210528</v>
      </c>
    </row>
    <row r="2879" spans="1:16" x14ac:dyDescent="0.35">
      <c r="A2879">
        <v>2878</v>
      </c>
      <c r="B2879" t="s">
        <v>1297</v>
      </c>
      <c r="C2879" t="s">
        <v>199</v>
      </c>
      <c r="D2879" t="s">
        <v>6163</v>
      </c>
      <c r="E2879" s="3">
        <v>41628</v>
      </c>
      <c r="F2879" t="s">
        <v>3576</v>
      </c>
      <c r="G2879" t="s">
        <v>41</v>
      </c>
      <c r="H2879" s="3">
        <v>41633</v>
      </c>
      <c r="I2879" s="3">
        <v>41633</v>
      </c>
      <c r="J2879">
        <v>5</v>
      </c>
      <c r="K2879" t="s">
        <v>8400</v>
      </c>
      <c r="L2879" s="5">
        <v>34.433999999999997</v>
      </c>
      <c r="M2879">
        <v>2013</v>
      </c>
      <c r="N2879">
        <f t="shared" si="88"/>
        <v>0</v>
      </c>
      <c r="O2879" t="str">
        <f t="shared" si="89"/>
        <v>Friday</v>
      </c>
      <c r="P2879" s="14">
        <v>0.47947674418604652</v>
      </c>
    </row>
    <row r="2880" spans="1:16" x14ac:dyDescent="0.35">
      <c r="A2880">
        <v>2879</v>
      </c>
      <c r="B2880" t="s">
        <v>1297</v>
      </c>
      <c r="C2880" t="s">
        <v>199</v>
      </c>
      <c r="D2880" t="s">
        <v>6163</v>
      </c>
      <c r="E2880" s="3">
        <v>41628</v>
      </c>
      <c r="F2880" t="s">
        <v>1023</v>
      </c>
      <c r="G2880" t="s">
        <v>41</v>
      </c>
      <c r="H2880" s="3">
        <v>41633</v>
      </c>
      <c r="I2880" s="3">
        <v>41635</v>
      </c>
      <c r="J2880">
        <v>7</v>
      </c>
      <c r="K2880" t="s">
        <v>8399</v>
      </c>
      <c r="L2880" s="5">
        <v>4.2789999999999999</v>
      </c>
      <c r="M2880">
        <v>2013</v>
      </c>
      <c r="N2880">
        <f t="shared" si="88"/>
        <v>2</v>
      </c>
      <c r="O2880" t="str">
        <f t="shared" si="89"/>
        <v>Friday</v>
      </c>
      <c r="P2880" s="14">
        <v>0.35859649122807014</v>
      </c>
    </row>
    <row r="2881" spans="1:16" x14ac:dyDescent="0.35">
      <c r="A2881">
        <v>2880</v>
      </c>
      <c r="B2881" t="s">
        <v>1736</v>
      </c>
      <c r="C2881" t="s">
        <v>30</v>
      </c>
      <c r="D2881" t="s">
        <v>6165</v>
      </c>
      <c r="E2881" s="3">
        <v>41907</v>
      </c>
      <c r="F2881" t="s">
        <v>836</v>
      </c>
      <c r="G2881" t="s">
        <v>41</v>
      </c>
      <c r="H2881" s="3">
        <v>41912</v>
      </c>
      <c r="I2881" s="3">
        <v>41912</v>
      </c>
      <c r="J2881">
        <v>5</v>
      </c>
      <c r="K2881" t="s">
        <v>8400</v>
      </c>
      <c r="L2881" s="5">
        <v>7.6859999999999999</v>
      </c>
      <c r="M2881">
        <v>2014</v>
      </c>
      <c r="N2881">
        <f t="shared" si="88"/>
        <v>0</v>
      </c>
      <c r="O2881" t="str">
        <f t="shared" si="89"/>
        <v>Thursday</v>
      </c>
      <c r="P2881" s="14">
        <v>0.25780487804878049</v>
      </c>
    </row>
    <row r="2882" spans="1:16" x14ac:dyDescent="0.35">
      <c r="A2882">
        <v>2881</v>
      </c>
      <c r="B2882" t="s">
        <v>1736</v>
      </c>
      <c r="C2882" t="s">
        <v>30</v>
      </c>
      <c r="D2882" t="s">
        <v>6165</v>
      </c>
      <c r="E2882" s="3">
        <v>41907</v>
      </c>
      <c r="F2882" t="s">
        <v>6167</v>
      </c>
      <c r="G2882" t="s">
        <v>41</v>
      </c>
      <c r="H2882" s="3">
        <v>41912</v>
      </c>
      <c r="I2882" s="3">
        <v>41912</v>
      </c>
      <c r="J2882">
        <v>5</v>
      </c>
      <c r="K2882" t="s">
        <v>8400</v>
      </c>
      <c r="L2882" s="5">
        <v>36.313000000000002</v>
      </c>
      <c r="M2882">
        <v>2014</v>
      </c>
      <c r="N2882">
        <f t="shared" si="88"/>
        <v>0</v>
      </c>
      <c r="O2882" t="str">
        <f t="shared" si="89"/>
        <v>Thursday</v>
      </c>
      <c r="P2882" s="14">
        <v>0.45948295546553686</v>
      </c>
    </row>
    <row r="2883" spans="1:16" x14ac:dyDescent="0.35">
      <c r="A2883">
        <v>2882</v>
      </c>
      <c r="B2883" t="s">
        <v>1736</v>
      </c>
      <c r="C2883" t="s">
        <v>30</v>
      </c>
      <c r="D2883" t="s">
        <v>6165</v>
      </c>
      <c r="E2883" s="3">
        <v>41907</v>
      </c>
      <c r="F2883" t="s">
        <v>6169</v>
      </c>
      <c r="G2883" t="s">
        <v>41</v>
      </c>
      <c r="H2883" s="3">
        <v>41912</v>
      </c>
      <c r="I2883" s="3">
        <v>41912</v>
      </c>
      <c r="J2883">
        <v>5</v>
      </c>
      <c r="K2883" t="s">
        <v>8400</v>
      </c>
      <c r="L2883" s="5">
        <v>12.635</v>
      </c>
      <c r="M2883">
        <v>2014</v>
      </c>
      <c r="N2883">
        <f t="shared" ref="N2883:N2946" si="90">I2883-H2883</f>
        <v>0</v>
      </c>
      <c r="O2883" t="str">
        <f t="shared" ref="O2883:O2946" si="91">TEXT(E2883,"dddd")</f>
        <v>Thursday</v>
      </c>
      <c r="P2883" s="14">
        <v>6.9879518072289148E-2</v>
      </c>
    </row>
    <row r="2884" spans="1:16" x14ac:dyDescent="0.35">
      <c r="A2884">
        <v>2883</v>
      </c>
      <c r="B2884" t="s">
        <v>1736</v>
      </c>
      <c r="C2884" t="s">
        <v>30</v>
      </c>
      <c r="D2884" t="s">
        <v>6165</v>
      </c>
      <c r="E2884" s="3">
        <v>41907</v>
      </c>
      <c r="F2884" t="s">
        <v>5366</v>
      </c>
      <c r="G2884" t="s">
        <v>41</v>
      </c>
      <c r="H2884" s="3">
        <v>41912</v>
      </c>
      <c r="I2884" s="3">
        <v>41912</v>
      </c>
      <c r="J2884">
        <v>5</v>
      </c>
      <c r="K2884" t="s">
        <v>8400</v>
      </c>
      <c r="L2884" s="5">
        <v>1.9950000000000001</v>
      </c>
      <c r="M2884">
        <v>2014</v>
      </c>
      <c r="N2884">
        <f t="shared" si="90"/>
        <v>0</v>
      </c>
      <c r="O2884" t="str">
        <f t="shared" si="91"/>
        <v>Thursday</v>
      </c>
      <c r="P2884" s="14">
        <v>0.18709677419354839</v>
      </c>
    </row>
    <row r="2885" spans="1:16" x14ac:dyDescent="0.35">
      <c r="A2885">
        <v>2884</v>
      </c>
      <c r="B2885" t="s">
        <v>2964</v>
      </c>
      <c r="C2885" t="s">
        <v>84</v>
      </c>
      <c r="D2885" t="s">
        <v>6170</v>
      </c>
      <c r="E2885" s="3">
        <v>41844</v>
      </c>
      <c r="F2885" t="s">
        <v>1802</v>
      </c>
      <c r="G2885" t="s">
        <v>41</v>
      </c>
      <c r="H2885" s="3">
        <v>41849</v>
      </c>
      <c r="I2885" s="3">
        <v>41849</v>
      </c>
      <c r="J2885">
        <v>5</v>
      </c>
      <c r="K2885" t="s">
        <v>8400</v>
      </c>
      <c r="L2885" s="5">
        <v>4.3460000000000001</v>
      </c>
      <c r="M2885">
        <v>2014</v>
      </c>
      <c r="N2885">
        <f t="shared" si="90"/>
        <v>0</v>
      </c>
      <c r="O2885" t="str">
        <f t="shared" si="91"/>
        <v>Thursday</v>
      </c>
      <c r="P2885" s="14">
        <v>0.48600000000000004</v>
      </c>
    </row>
    <row r="2886" spans="1:16" x14ac:dyDescent="0.35">
      <c r="A2886">
        <v>2885</v>
      </c>
      <c r="B2886" t="s">
        <v>2964</v>
      </c>
      <c r="C2886" t="s">
        <v>84</v>
      </c>
      <c r="D2886" t="s">
        <v>6170</v>
      </c>
      <c r="E2886" s="3">
        <v>41844</v>
      </c>
      <c r="F2886" t="s">
        <v>2697</v>
      </c>
      <c r="G2886" t="s">
        <v>41</v>
      </c>
      <c r="H2886" s="3">
        <v>41849</v>
      </c>
      <c r="I2886" s="3">
        <v>41849</v>
      </c>
      <c r="J2886">
        <v>5</v>
      </c>
      <c r="K2886" t="s">
        <v>8400</v>
      </c>
      <c r="L2886" s="5">
        <v>18.016999999999999</v>
      </c>
      <c r="M2886">
        <v>2014</v>
      </c>
      <c r="N2886">
        <f t="shared" si="90"/>
        <v>0</v>
      </c>
      <c r="O2886" t="str">
        <f t="shared" si="91"/>
        <v>Thursday</v>
      </c>
      <c r="P2886" s="14">
        <v>0.39923076923076928</v>
      </c>
    </row>
    <row r="2887" spans="1:16" x14ac:dyDescent="0.35">
      <c r="A2887">
        <v>2886</v>
      </c>
      <c r="B2887" t="s">
        <v>2964</v>
      </c>
      <c r="C2887" t="s">
        <v>84</v>
      </c>
      <c r="D2887" t="s">
        <v>6170</v>
      </c>
      <c r="E2887" s="3">
        <v>41844</v>
      </c>
      <c r="F2887" t="s">
        <v>312</v>
      </c>
      <c r="G2887" t="s">
        <v>41</v>
      </c>
      <c r="H2887" s="3">
        <v>41849</v>
      </c>
      <c r="I2887" s="3">
        <v>41851</v>
      </c>
      <c r="J2887">
        <v>7</v>
      </c>
      <c r="K2887" t="s">
        <v>8399</v>
      </c>
      <c r="L2887" s="5">
        <v>41.07</v>
      </c>
      <c r="M2887">
        <v>2014</v>
      </c>
      <c r="N2887">
        <f t="shared" si="90"/>
        <v>2</v>
      </c>
      <c r="O2887" t="str">
        <f t="shared" si="91"/>
        <v>Thursday</v>
      </c>
      <c r="P2887" s="14">
        <v>0.16006861063464836</v>
      </c>
    </row>
    <row r="2888" spans="1:16" x14ac:dyDescent="0.35">
      <c r="A2888">
        <v>2887</v>
      </c>
      <c r="B2888" t="s">
        <v>319</v>
      </c>
      <c r="C2888" t="s">
        <v>84</v>
      </c>
      <c r="D2888" t="s">
        <v>6171</v>
      </c>
      <c r="E2888" s="3">
        <v>41850</v>
      </c>
      <c r="F2888" t="s">
        <v>6173</v>
      </c>
      <c r="G2888" t="s">
        <v>41</v>
      </c>
      <c r="H2888" s="3">
        <v>41855</v>
      </c>
      <c r="I2888" s="3">
        <v>41855</v>
      </c>
      <c r="J2888">
        <v>5</v>
      </c>
      <c r="K2888" t="s">
        <v>8400</v>
      </c>
      <c r="L2888" s="5">
        <v>1.1060000000000001</v>
      </c>
      <c r="M2888">
        <v>2014</v>
      </c>
      <c r="N2888">
        <f t="shared" si="90"/>
        <v>0</v>
      </c>
      <c r="O2888" t="str">
        <f t="shared" si="91"/>
        <v>Wednesday</v>
      </c>
      <c r="P2888" s="14">
        <v>6.9517117655852917E-2</v>
      </c>
    </row>
    <row r="2889" spans="1:16" x14ac:dyDescent="0.35">
      <c r="A2889">
        <v>2888</v>
      </c>
      <c r="B2889" t="s">
        <v>2792</v>
      </c>
      <c r="C2889" t="s">
        <v>84</v>
      </c>
      <c r="D2889" t="s">
        <v>6174</v>
      </c>
      <c r="E2889" s="3">
        <v>41800</v>
      </c>
      <c r="F2889" t="s">
        <v>348</v>
      </c>
      <c r="G2889" t="s">
        <v>41</v>
      </c>
      <c r="H2889" s="3">
        <v>41805</v>
      </c>
      <c r="I2889" s="3">
        <v>41807</v>
      </c>
      <c r="J2889">
        <v>7</v>
      </c>
      <c r="K2889" t="s">
        <v>8399</v>
      </c>
      <c r="L2889" s="5">
        <v>71.804000000000002</v>
      </c>
      <c r="M2889">
        <v>2014</v>
      </c>
      <c r="N2889">
        <f t="shared" si="90"/>
        <v>2</v>
      </c>
      <c r="O2889" t="str">
        <f t="shared" si="91"/>
        <v>Tuesday</v>
      </c>
      <c r="P2889" s="14">
        <v>0.4700514579759863</v>
      </c>
    </row>
    <row r="2890" spans="1:16" x14ac:dyDescent="0.35">
      <c r="A2890">
        <v>2889</v>
      </c>
      <c r="B2890" t="s">
        <v>2792</v>
      </c>
      <c r="C2890" t="s">
        <v>84</v>
      </c>
      <c r="D2890" t="s">
        <v>6174</v>
      </c>
      <c r="E2890" s="3">
        <v>41800</v>
      </c>
      <c r="F2890" t="s">
        <v>5956</v>
      </c>
      <c r="G2890" t="s">
        <v>41</v>
      </c>
      <c r="H2890" s="3">
        <v>41805</v>
      </c>
      <c r="I2890" s="3">
        <v>41805</v>
      </c>
      <c r="J2890">
        <v>5</v>
      </c>
      <c r="K2890" t="s">
        <v>8400</v>
      </c>
      <c r="L2890" s="5">
        <v>1.274</v>
      </c>
      <c r="M2890">
        <v>2014</v>
      </c>
      <c r="N2890">
        <f t="shared" si="90"/>
        <v>0</v>
      </c>
      <c r="O2890" t="str">
        <f t="shared" si="91"/>
        <v>Tuesday</v>
      </c>
      <c r="P2890" s="14">
        <v>0.13333333333333333</v>
      </c>
    </row>
    <row r="2891" spans="1:16" x14ac:dyDescent="0.35">
      <c r="A2891">
        <v>2890</v>
      </c>
      <c r="B2891" t="s">
        <v>2792</v>
      </c>
      <c r="C2891" t="s">
        <v>84</v>
      </c>
      <c r="D2891" t="s">
        <v>6174</v>
      </c>
      <c r="E2891" s="3">
        <v>41800</v>
      </c>
      <c r="F2891" t="s">
        <v>4885</v>
      </c>
      <c r="G2891" t="s">
        <v>41</v>
      </c>
      <c r="H2891" s="3">
        <v>41805</v>
      </c>
      <c r="I2891" s="3">
        <v>41805</v>
      </c>
      <c r="J2891">
        <v>5</v>
      </c>
      <c r="K2891" t="s">
        <v>8400</v>
      </c>
      <c r="L2891" s="5">
        <v>1.5629999999999999</v>
      </c>
      <c r="M2891">
        <v>2014</v>
      </c>
      <c r="N2891">
        <f t="shared" si="90"/>
        <v>0</v>
      </c>
      <c r="O2891" t="str">
        <f t="shared" si="91"/>
        <v>Tuesday</v>
      </c>
      <c r="P2891" s="14">
        <v>6.0000000000000005E-2</v>
      </c>
    </row>
    <row r="2892" spans="1:16" x14ac:dyDescent="0.35">
      <c r="A2892">
        <v>2891</v>
      </c>
      <c r="B2892" t="s">
        <v>3811</v>
      </c>
      <c r="C2892" t="s">
        <v>44</v>
      </c>
      <c r="D2892" t="s">
        <v>6177</v>
      </c>
      <c r="E2892" s="3">
        <v>40854</v>
      </c>
      <c r="F2892" t="s">
        <v>801</v>
      </c>
      <c r="G2892" t="s">
        <v>41</v>
      </c>
      <c r="H2892" s="3">
        <v>40859</v>
      </c>
      <c r="I2892" s="3">
        <v>40859</v>
      </c>
      <c r="J2892">
        <v>5</v>
      </c>
      <c r="K2892" t="s">
        <v>8400</v>
      </c>
      <c r="L2892" s="5">
        <v>3.621</v>
      </c>
      <c r="M2892">
        <v>2011</v>
      </c>
      <c r="N2892">
        <f t="shared" si="90"/>
        <v>0</v>
      </c>
      <c r="O2892" t="str">
        <f t="shared" si="91"/>
        <v>Monday</v>
      </c>
      <c r="P2892" s="14">
        <v>0.22777777777777775</v>
      </c>
    </row>
    <row r="2893" spans="1:16" x14ac:dyDescent="0.35">
      <c r="A2893">
        <v>2892</v>
      </c>
      <c r="B2893" t="s">
        <v>4823</v>
      </c>
      <c r="C2893" t="s">
        <v>199</v>
      </c>
      <c r="D2893" t="s">
        <v>6178</v>
      </c>
      <c r="E2893" s="3">
        <v>41627</v>
      </c>
      <c r="F2893" t="s">
        <v>1306</v>
      </c>
      <c r="G2893" t="s">
        <v>41</v>
      </c>
      <c r="H2893" s="3">
        <v>41632</v>
      </c>
      <c r="I2893" s="3">
        <v>41634</v>
      </c>
      <c r="J2893">
        <v>7</v>
      </c>
      <c r="K2893" t="s">
        <v>8399</v>
      </c>
      <c r="L2893" s="5">
        <v>15.702</v>
      </c>
      <c r="M2893">
        <v>2013</v>
      </c>
      <c r="N2893">
        <f t="shared" si="90"/>
        <v>2</v>
      </c>
      <c r="O2893" t="str">
        <f t="shared" si="91"/>
        <v>Thursday</v>
      </c>
      <c r="P2893" s="14">
        <v>0.35</v>
      </c>
    </row>
    <row r="2894" spans="1:16" x14ac:dyDescent="0.35">
      <c r="A2894">
        <v>2893</v>
      </c>
      <c r="B2894" t="s">
        <v>4823</v>
      </c>
      <c r="C2894" t="s">
        <v>199</v>
      </c>
      <c r="D2894" t="s">
        <v>6178</v>
      </c>
      <c r="E2894" s="3">
        <v>41627</v>
      </c>
      <c r="F2894" t="s">
        <v>2889</v>
      </c>
      <c r="G2894" t="s">
        <v>41</v>
      </c>
      <c r="H2894" s="3">
        <v>41632</v>
      </c>
      <c r="I2894" s="3">
        <v>41632</v>
      </c>
      <c r="J2894">
        <v>5</v>
      </c>
      <c r="K2894" t="s">
        <v>8400</v>
      </c>
      <c r="L2894" s="5">
        <v>3.847</v>
      </c>
      <c r="M2894">
        <v>2013</v>
      </c>
      <c r="N2894">
        <f t="shared" si="90"/>
        <v>0</v>
      </c>
      <c r="O2894" t="str">
        <f t="shared" si="91"/>
        <v>Thursday</v>
      </c>
      <c r="P2894" s="14">
        <v>0.14899999999999999</v>
      </c>
    </row>
    <row r="2895" spans="1:16" x14ac:dyDescent="0.35">
      <c r="A2895">
        <v>2894</v>
      </c>
      <c r="B2895" t="s">
        <v>4823</v>
      </c>
      <c r="C2895" t="s">
        <v>199</v>
      </c>
      <c r="D2895" t="s">
        <v>6178</v>
      </c>
      <c r="E2895" s="3">
        <v>41627</v>
      </c>
      <c r="F2895" t="s">
        <v>4067</v>
      </c>
      <c r="G2895" t="s">
        <v>41</v>
      </c>
      <c r="H2895" s="3">
        <v>41632</v>
      </c>
      <c r="I2895" s="3">
        <v>41632</v>
      </c>
      <c r="J2895">
        <v>5</v>
      </c>
      <c r="K2895" t="s">
        <v>8400</v>
      </c>
      <c r="L2895" s="5">
        <v>33.796999999999997</v>
      </c>
      <c r="M2895">
        <v>2013</v>
      </c>
      <c r="N2895">
        <f t="shared" si="90"/>
        <v>0</v>
      </c>
      <c r="O2895" t="str">
        <f t="shared" si="91"/>
        <v>Thursday</v>
      </c>
      <c r="P2895" s="14">
        <v>0.2</v>
      </c>
    </row>
    <row r="2896" spans="1:16" x14ac:dyDescent="0.35">
      <c r="A2896">
        <v>2895</v>
      </c>
      <c r="B2896" t="s">
        <v>4823</v>
      </c>
      <c r="C2896" t="s">
        <v>199</v>
      </c>
      <c r="D2896" t="s">
        <v>6178</v>
      </c>
      <c r="E2896" s="3">
        <v>41627</v>
      </c>
      <c r="F2896" t="s">
        <v>771</v>
      </c>
      <c r="G2896" t="s">
        <v>41</v>
      </c>
      <c r="H2896" s="3">
        <v>41632</v>
      </c>
      <c r="I2896" s="3">
        <v>41632</v>
      </c>
      <c r="J2896">
        <v>5</v>
      </c>
      <c r="K2896" t="s">
        <v>8400</v>
      </c>
      <c r="L2896" s="5">
        <v>1.228</v>
      </c>
      <c r="M2896">
        <v>2013</v>
      </c>
      <c r="N2896">
        <f t="shared" si="90"/>
        <v>0</v>
      </c>
      <c r="O2896" t="str">
        <f t="shared" si="91"/>
        <v>Thursday</v>
      </c>
      <c r="P2896" s="14">
        <v>0.40727272727272729</v>
      </c>
    </row>
    <row r="2897" spans="1:16" x14ac:dyDescent="0.35">
      <c r="A2897">
        <v>2896</v>
      </c>
      <c r="B2897" t="s">
        <v>2992</v>
      </c>
      <c r="C2897" t="s">
        <v>199</v>
      </c>
      <c r="D2897" t="s">
        <v>6179</v>
      </c>
      <c r="E2897" s="3">
        <v>41442</v>
      </c>
      <c r="F2897" t="s">
        <v>6181</v>
      </c>
      <c r="G2897" t="s">
        <v>41</v>
      </c>
      <c r="H2897" s="3">
        <v>41447</v>
      </c>
      <c r="I2897" s="3">
        <v>41447</v>
      </c>
      <c r="J2897">
        <v>5</v>
      </c>
      <c r="K2897" t="s">
        <v>8400</v>
      </c>
      <c r="L2897" s="5">
        <v>3.5310000000000001</v>
      </c>
      <c r="M2897">
        <v>2013</v>
      </c>
      <c r="N2897">
        <f t="shared" si="90"/>
        <v>0</v>
      </c>
      <c r="O2897" t="str">
        <f t="shared" si="91"/>
        <v>Monday</v>
      </c>
      <c r="P2897" s="14">
        <v>0.49422222222222217</v>
      </c>
    </row>
    <row r="2898" spans="1:16" x14ac:dyDescent="0.35">
      <c r="A2898">
        <v>2897</v>
      </c>
      <c r="B2898" t="s">
        <v>1537</v>
      </c>
      <c r="C2898" t="s">
        <v>84</v>
      </c>
      <c r="D2898" t="s">
        <v>6182</v>
      </c>
      <c r="E2898" s="3">
        <v>40801</v>
      </c>
      <c r="F2898" t="s">
        <v>2312</v>
      </c>
      <c r="G2898" t="s">
        <v>41</v>
      </c>
      <c r="H2898" s="3">
        <v>40806</v>
      </c>
      <c r="I2898" s="3">
        <v>40808</v>
      </c>
      <c r="J2898">
        <v>7</v>
      </c>
      <c r="K2898" t="s">
        <v>8399</v>
      </c>
      <c r="L2898" s="5">
        <v>1.671</v>
      </c>
      <c r="M2898">
        <v>2011</v>
      </c>
      <c r="N2898">
        <f t="shared" si="90"/>
        <v>2</v>
      </c>
      <c r="O2898" t="str">
        <f t="shared" si="91"/>
        <v>Thursday</v>
      </c>
      <c r="P2898" s="14">
        <v>-1.7536496897389012E-2</v>
      </c>
    </row>
    <row r="2899" spans="1:16" x14ac:dyDescent="0.35">
      <c r="A2899">
        <v>2898</v>
      </c>
      <c r="B2899" t="s">
        <v>1537</v>
      </c>
      <c r="C2899" t="s">
        <v>84</v>
      </c>
      <c r="D2899" t="s">
        <v>6182</v>
      </c>
      <c r="E2899" s="3">
        <v>40801</v>
      </c>
      <c r="F2899" t="s">
        <v>5654</v>
      </c>
      <c r="G2899" t="s">
        <v>41</v>
      </c>
      <c r="H2899" s="3">
        <v>40806</v>
      </c>
      <c r="I2899" s="3">
        <v>40806</v>
      </c>
      <c r="J2899">
        <v>5</v>
      </c>
      <c r="K2899" t="s">
        <v>8400</v>
      </c>
      <c r="L2899" s="5">
        <v>50.9</v>
      </c>
      <c r="M2899">
        <v>2011</v>
      </c>
      <c r="N2899">
        <f t="shared" si="90"/>
        <v>0</v>
      </c>
      <c r="O2899" t="str">
        <f t="shared" si="91"/>
        <v>Thursday</v>
      </c>
      <c r="P2899" s="14">
        <v>-0.41646072272127843</v>
      </c>
    </row>
    <row r="2900" spans="1:16" x14ac:dyDescent="0.35">
      <c r="A2900">
        <v>2899</v>
      </c>
      <c r="B2900" t="s">
        <v>6184</v>
      </c>
      <c r="C2900" t="s">
        <v>84</v>
      </c>
      <c r="D2900" t="s">
        <v>6185</v>
      </c>
      <c r="E2900" s="3">
        <v>41759</v>
      </c>
      <c r="F2900" t="s">
        <v>2904</v>
      </c>
      <c r="G2900" t="s">
        <v>139</v>
      </c>
      <c r="H2900" s="3">
        <v>41762</v>
      </c>
      <c r="I2900" s="3">
        <v>41762</v>
      </c>
      <c r="J2900">
        <v>3</v>
      </c>
      <c r="K2900" t="s">
        <v>8400</v>
      </c>
      <c r="L2900" s="5">
        <v>2.774</v>
      </c>
      <c r="M2900">
        <v>2014</v>
      </c>
      <c r="N2900">
        <f t="shared" si="90"/>
        <v>0</v>
      </c>
      <c r="O2900" t="str">
        <f t="shared" si="91"/>
        <v>Wednesday</v>
      </c>
      <c r="P2900" s="14">
        <v>6.9885057471264375E-2</v>
      </c>
    </row>
    <row r="2901" spans="1:16" x14ac:dyDescent="0.35">
      <c r="A2901">
        <v>2900</v>
      </c>
      <c r="B2901" t="s">
        <v>6184</v>
      </c>
      <c r="C2901" t="s">
        <v>84</v>
      </c>
      <c r="D2901" t="s">
        <v>6185</v>
      </c>
      <c r="E2901" s="3">
        <v>41759</v>
      </c>
      <c r="F2901" t="s">
        <v>3918</v>
      </c>
      <c r="G2901" t="s">
        <v>139</v>
      </c>
      <c r="H2901" s="3">
        <v>41762</v>
      </c>
      <c r="I2901" s="3">
        <v>41762</v>
      </c>
      <c r="J2901">
        <v>3</v>
      </c>
      <c r="K2901" t="s">
        <v>8400</v>
      </c>
      <c r="L2901" s="5">
        <v>2.6829999999999998</v>
      </c>
      <c r="M2901">
        <v>2014</v>
      </c>
      <c r="N2901">
        <f t="shared" si="90"/>
        <v>0</v>
      </c>
      <c r="O2901" t="str">
        <f t="shared" si="91"/>
        <v>Wednesday</v>
      </c>
      <c r="P2901" s="14">
        <v>0.12972972972972974</v>
      </c>
    </row>
    <row r="2902" spans="1:16" x14ac:dyDescent="0.35">
      <c r="A2902">
        <v>2901</v>
      </c>
      <c r="B2902" t="s">
        <v>4042</v>
      </c>
      <c r="C2902" t="s">
        <v>44</v>
      </c>
      <c r="D2902" t="s">
        <v>6186</v>
      </c>
      <c r="E2902" s="3">
        <v>41565</v>
      </c>
      <c r="F2902" t="s">
        <v>431</v>
      </c>
      <c r="G2902" t="s">
        <v>41</v>
      </c>
      <c r="H2902" s="3">
        <v>41570</v>
      </c>
      <c r="I2902" s="3">
        <v>41570</v>
      </c>
      <c r="J2902">
        <v>5</v>
      </c>
      <c r="K2902" t="s">
        <v>8400</v>
      </c>
      <c r="L2902" s="5">
        <v>0.46100000000000002</v>
      </c>
      <c r="M2902">
        <v>2013</v>
      </c>
      <c r="N2902">
        <f t="shared" si="90"/>
        <v>0</v>
      </c>
      <c r="O2902" t="str">
        <f t="shared" si="91"/>
        <v>Friday</v>
      </c>
      <c r="P2902" s="14">
        <v>0</v>
      </c>
    </row>
    <row r="2903" spans="1:16" x14ac:dyDescent="0.35">
      <c r="A2903">
        <v>2902</v>
      </c>
      <c r="B2903" t="s">
        <v>6188</v>
      </c>
      <c r="C2903" t="s">
        <v>84</v>
      </c>
      <c r="D2903" t="s">
        <v>6189</v>
      </c>
      <c r="E2903" s="3">
        <v>40809</v>
      </c>
      <c r="F2903" t="s">
        <v>3441</v>
      </c>
      <c r="G2903" t="s">
        <v>155</v>
      </c>
      <c r="H2903" s="3">
        <v>40811</v>
      </c>
      <c r="I2903" s="3">
        <v>40811</v>
      </c>
      <c r="J2903">
        <v>2</v>
      </c>
      <c r="K2903" t="s">
        <v>8400</v>
      </c>
      <c r="L2903" s="5">
        <v>8.9390000000000001</v>
      </c>
      <c r="M2903">
        <v>2011</v>
      </c>
      <c r="N2903">
        <f t="shared" si="90"/>
        <v>0</v>
      </c>
      <c r="O2903" t="str">
        <f t="shared" si="91"/>
        <v>Friday</v>
      </c>
      <c r="P2903" s="14">
        <v>0.4891304347826087</v>
      </c>
    </row>
    <row r="2904" spans="1:16" x14ac:dyDescent="0.35">
      <c r="A2904">
        <v>2903</v>
      </c>
      <c r="B2904" t="s">
        <v>6188</v>
      </c>
      <c r="C2904" t="s">
        <v>84</v>
      </c>
      <c r="D2904" t="s">
        <v>6189</v>
      </c>
      <c r="E2904" s="3">
        <v>40809</v>
      </c>
      <c r="F2904" t="s">
        <v>3509</v>
      </c>
      <c r="G2904" t="s">
        <v>155</v>
      </c>
      <c r="H2904" s="3">
        <v>40811</v>
      </c>
      <c r="I2904" s="3">
        <v>40812</v>
      </c>
      <c r="J2904">
        <v>3</v>
      </c>
      <c r="K2904" t="s">
        <v>8399</v>
      </c>
      <c r="L2904" s="5">
        <v>13.502000000000001</v>
      </c>
      <c r="M2904">
        <v>2011</v>
      </c>
      <c r="N2904">
        <f t="shared" si="90"/>
        <v>1</v>
      </c>
      <c r="O2904" t="str">
        <f t="shared" si="91"/>
        <v>Friday</v>
      </c>
      <c r="P2904" s="14">
        <v>0.18839999999999996</v>
      </c>
    </row>
    <row r="2905" spans="1:16" x14ac:dyDescent="0.35">
      <c r="A2905">
        <v>2904</v>
      </c>
      <c r="B2905" t="s">
        <v>3195</v>
      </c>
      <c r="C2905" t="s">
        <v>44</v>
      </c>
      <c r="D2905" t="s">
        <v>6190</v>
      </c>
      <c r="E2905" s="3">
        <v>41023</v>
      </c>
      <c r="F2905" t="s">
        <v>2239</v>
      </c>
      <c r="G2905" t="s">
        <v>41</v>
      </c>
      <c r="H2905" s="3">
        <v>41028</v>
      </c>
      <c r="I2905" s="3">
        <v>41028</v>
      </c>
      <c r="J2905">
        <v>5</v>
      </c>
      <c r="K2905" t="s">
        <v>8400</v>
      </c>
      <c r="L2905" s="5">
        <v>3.9289999999999998</v>
      </c>
      <c r="M2905">
        <v>2012</v>
      </c>
      <c r="N2905">
        <f t="shared" si="90"/>
        <v>0</v>
      </c>
      <c r="O2905" t="str">
        <f t="shared" si="91"/>
        <v>Tuesday</v>
      </c>
      <c r="P2905" s="14">
        <v>-0.51302830071063477</v>
      </c>
    </row>
    <row r="2906" spans="1:16" x14ac:dyDescent="0.35">
      <c r="A2906">
        <v>2905</v>
      </c>
      <c r="B2906" t="s">
        <v>3195</v>
      </c>
      <c r="C2906" t="s">
        <v>44</v>
      </c>
      <c r="D2906" t="s">
        <v>6190</v>
      </c>
      <c r="E2906" s="3">
        <v>41023</v>
      </c>
      <c r="F2906" t="s">
        <v>2923</v>
      </c>
      <c r="G2906" t="s">
        <v>41</v>
      </c>
      <c r="H2906" s="3">
        <v>41028</v>
      </c>
      <c r="I2906" s="3">
        <v>41028</v>
      </c>
      <c r="J2906">
        <v>5</v>
      </c>
      <c r="K2906" t="s">
        <v>8400</v>
      </c>
      <c r="L2906" s="5">
        <v>2.4079999999999999</v>
      </c>
      <c r="M2906">
        <v>2012</v>
      </c>
      <c r="N2906">
        <f t="shared" si="90"/>
        <v>0</v>
      </c>
      <c r="O2906" t="str">
        <f t="shared" si="91"/>
        <v>Tuesday</v>
      </c>
      <c r="P2906" s="14">
        <v>-0.12822561316609407</v>
      </c>
    </row>
    <row r="2907" spans="1:16" x14ac:dyDescent="0.35">
      <c r="A2907">
        <v>2906</v>
      </c>
      <c r="B2907" t="s">
        <v>1057</v>
      </c>
      <c r="C2907" t="s">
        <v>199</v>
      </c>
      <c r="D2907" t="s">
        <v>6191</v>
      </c>
      <c r="E2907" s="3">
        <v>41269</v>
      </c>
      <c r="F2907" t="s">
        <v>4213</v>
      </c>
      <c r="G2907" t="s">
        <v>41</v>
      </c>
      <c r="H2907" s="3">
        <v>41274</v>
      </c>
      <c r="I2907" s="3">
        <v>41274</v>
      </c>
      <c r="J2907">
        <v>5</v>
      </c>
      <c r="K2907" t="s">
        <v>8400</v>
      </c>
      <c r="L2907" s="5">
        <v>20.952999999999999</v>
      </c>
      <c r="M2907">
        <v>2012</v>
      </c>
      <c r="N2907">
        <f t="shared" si="90"/>
        <v>0</v>
      </c>
      <c r="O2907" t="str">
        <f t="shared" si="91"/>
        <v>Wednesday</v>
      </c>
      <c r="P2907" s="14">
        <v>0.47964912280701755</v>
      </c>
    </row>
    <row r="2908" spans="1:16" x14ac:dyDescent="0.35">
      <c r="A2908">
        <v>2907</v>
      </c>
      <c r="B2908" t="s">
        <v>1057</v>
      </c>
      <c r="C2908" t="s">
        <v>199</v>
      </c>
      <c r="D2908" t="s">
        <v>6191</v>
      </c>
      <c r="E2908" s="3">
        <v>41269</v>
      </c>
      <c r="F2908" t="s">
        <v>2069</v>
      </c>
      <c r="G2908" t="s">
        <v>41</v>
      </c>
      <c r="H2908" s="3">
        <v>41274</v>
      </c>
      <c r="I2908" s="3">
        <v>41277</v>
      </c>
      <c r="J2908">
        <v>8</v>
      </c>
      <c r="K2908" t="s">
        <v>8399</v>
      </c>
      <c r="L2908" s="5">
        <v>0.96099999999999997</v>
      </c>
      <c r="M2908">
        <v>2012</v>
      </c>
      <c r="N2908">
        <f t="shared" si="90"/>
        <v>3</v>
      </c>
      <c r="O2908" t="str">
        <f t="shared" si="91"/>
        <v>Wednesday</v>
      </c>
      <c r="P2908" s="14">
        <v>0.26400000000000001</v>
      </c>
    </row>
    <row r="2909" spans="1:16" x14ac:dyDescent="0.35">
      <c r="A2909">
        <v>2908</v>
      </c>
      <c r="B2909" t="s">
        <v>850</v>
      </c>
      <c r="C2909" t="s">
        <v>30</v>
      </c>
      <c r="D2909" t="s">
        <v>6192</v>
      </c>
      <c r="E2909" s="3">
        <v>41585</v>
      </c>
      <c r="F2909" t="s">
        <v>499</v>
      </c>
      <c r="G2909" t="s">
        <v>139</v>
      </c>
      <c r="H2909" s="3">
        <v>41588</v>
      </c>
      <c r="I2909" s="3">
        <v>41588</v>
      </c>
      <c r="J2909">
        <v>3</v>
      </c>
      <c r="K2909" t="s">
        <v>8400</v>
      </c>
      <c r="L2909" s="5">
        <v>16.475999999999999</v>
      </c>
      <c r="M2909">
        <v>2013</v>
      </c>
      <c r="N2909">
        <f t="shared" si="90"/>
        <v>0</v>
      </c>
      <c r="O2909" t="str">
        <f t="shared" si="91"/>
        <v>Thursday</v>
      </c>
      <c r="P2909" s="14">
        <v>0.18944099378881987</v>
      </c>
    </row>
    <row r="2910" spans="1:16" x14ac:dyDescent="0.35">
      <c r="A2910">
        <v>2909</v>
      </c>
      <c r="B2910" t="s">
        <v>850</v>
      </c>
      <c r="C2910" t="s">
        <v>30</v>
      </c>
      <c r="D2910" t="s">
        <v>6192</v>
      </c>
      <c r="E2910" s="3">
        <v>41585</v>
      </c>
      <c r="F2910" t="s">
        <v>958</v>
      </c>
      <c r="G2910" t="s">
        <v>139</v>
      </c>
      <c r="H2910" s="3">
        <v>41588</v>
      </c>
      <c r="I2910" s="3">
        <v>41588</v>
      </c>
      <c r="J2910">
        <v>3</v>
      </c>
      <c r="K2910" t="s">
        <v>8400</v>
      </c>
      <c r="L2910" s="5">
        <v>9.9009999999999998</v>
      </c>
      <c r="M2910">
        <v>2013</v>
      </c>
      <c r="N2910">
        <f t="shared" si="90"/>
        <v>0</v>
      </c>
      <c r="O2910" t="str">
        <f t="shared" si="91"/>
        <v>Thursday</v>
      </c>
      <c r="P2910" s="14">
        <v>3.7561109238031021E-2</v>
      </c>
    </row>
    <row r="2911" spans="1:16" x14ac:dyDescent="0.35">
      <c r="A2911">
        <v>2910</v>
      </c>
      <c r="B2911" t="s">
        <v>2678</v>
      </c>
      <c r="C2911" t="s">
        <v>44</v>
      </c>
      <c r="D2911" t="s">
        <v>6194</v>
      </c>
      <c r="E2911" s="3">
        <v>40809</v>
      </c>
      <c r="F2911" t="s">
        <v>6196</v>
      </c>
      <c r="G2911" t="s">
        <v>41</v>
      </c>
      <c r="H2911" s="3">
        <v>40814</v>
      </c>
      <c r="I2911" s="3">
        <v>40814</v>
      </c>
      <c r="J2911">
        <v>5</v>
      </c>
      <c r="K2911" t="s">
        <v>8400</v>
      </c>
      <c r="L2911" s="5">
        <v>105.33799999999999</v>
      </c>
      <c r="M2911">
        <v>2011</v>
      </c>
      <c r="N2911">
        <f t="shared" si="90"/>
        <v>0</v>
      </c>
      <c r="O2911" t="str">
        <f t="shared" si="91"/>
        <v>Friday</v>
      </c>
      <c r="P2911" s="14">
        <v>0.38005420054200545</v>
      </c>
    </row>
    <row r="2912" spans="1:16" x14ac:dyDescent="0.35">
      <c r="A2912">
        <v>2911</v>
      </c>
      <c r="B2912" t="s">
        <v>2678</v>
      </c>
      <c r="C2912" t="s">
        <v>44</v>
      </c>
      <c r="D2912" t="s">
        <v>6194</v>
      </c>
      <c r="E2912" s="3">
        <v>40809</v>
      </c>
      <c r="F2912" t="s">
        <v>4492</v>
      </c>
      <c r="G2912" t="s">
        <v>41</v>
      </c>
      <c r="H2912" s="3">
        <v>40814</v>
      </c>
      <c r="I2912" s="3">
        <v>40814</v>
      </c>
      <c r="J2912">
        <v>5</v>
      </c>
      <c r="K2912" t="s">
        <v>8400</v>
      </c>
      <c r="L2912" s="5">
        <v>43.088000000000001</v>
      </c>
      <c r="M2912">
        <v>2011</v>
      </c>
      <c r="N2912">
        <f t="shared" si="90"/>
        <v>0</v>
      </c>
      <c r="O2912" t="str">
        <f t="shared" si="91"/>
        <v>Friday</v>
      </c>
      <c r="P2912" s="14">
        <v>6.0000000000000012E-2</v>
      </c>
    </row>
    <row r="2913" spans="1:16" x14ac:dyDescent="0.35">
      <c r="A2913">
        <v>2912</v>
      </c>
      <c r="B2913" t="s">
        <v>3390</v>
      </c>
      <c r="C2913" t="s">
        <v>199</v>
      </c>
      <c r="D2913" t="s">
        <v>6197</v>
      </c>
      <c r="E2913" s="3">
        <v>41197</v>
      </c>
      <c r="F2913" t="s">
        <v>1905</v>
      </c>
      <c r="G2913" t="s">
        <v>41</v>
      </c>
      <c r="H2913" s="3">
        <v>41202</v>
      </c>
      <c r="I2913" s="3">
        <v>41202</v>
      </c>
      <c r="J2913">
        <v>5</v>
      </c>
      <c r="K2913" t="s">
        <v>8400</v>
      </c>
      <c r="L2913" s="5">
        <v>8.3930000000000007</v>
      </c>
      <c r="M2913">
        <v>2012</v>
      </c>
      <c r="N2913">
        <f t="shared" si="90"/>
        <v>0</v>
      </c>
      <c r="O2913" t="str">
        <f t="shared" si="91"/>
        <v>Monday</v>
      </c>
      <c r="P2913" s="14">
        <v>0.2181818181818182</v>
      </c>
    </row>
    <row r="2914" spans="1:16" x14ac:dyDescent="0.35">
      <c r="A2914">
        <v>2913</v>
      </c>
      <c r="B2914" t="s">
        <v>3390</v>
      </c>
      <c r="C2914" t="s">
        <v>199</v>
      </c>
      <c r="D2914" t="s">
        <v>6197</v>
      </c>
      <c r="E2914" s="3">
        <v>41197</v>
      </c>
      <c r="F2914" t="s">
        <v>3776</v>
      </c>
      <c r="G2914" t="s">
        <v>41</v>
      </c>
      <c r="H2914" s="3">
        <v>41202</v>
      </c>
      <c r="I2914" s="3">
        <v>41203</v>
      </c>
      <c r="J2914">
        <v>6</v>
      </c>
      <c r="K2914" t="s">
        <v>8399</v>
      </c>
      <c r="L2914" s="5">
        <v>2.286</v>
      </c>
      <c r="M2914">
        <v>2012</v>
      </c>
      <c r="N2914">
        <f t="shared" si="90"/>
        <v>1</v>
      </c>
      <c r="O2914" t="str">
        <f t="shared" si="91"/>
        <v>Monday</v>
      </c>
      <c r="P2914" s="14">
        <v>9.1428571428571428E-2</v>
      </c>
    </row>
    <row r="2915" spans="1:16" x14ac:dyDescent="0.35">
      <c r="A2915">
        <v>2914</v>
      </c>
      <c r="B2915" t="s">
        <v>4002</v>
      </c>
      <c r="C2915" t="s">
        <v>30</v>
      </c>
      <c r="D2915" t="s">
        <v>6198</v>
      </c>
      <c r="E2915" s="3">
        <v>42003</v>
      </c>
      <c r="F2915" t="s">
        <v>6200</v>
      </c>
      <c r="G2915" t="s">
        <v>41</v>
      </c>
      <c r="H2915" s="3">
        <v>42008</v>
      </c>
      <c r="I2915" s="3">
        <v>42009</v>
      </c>
      <c r="J2915">
        <v>6</v>
      </c>
      <c r="K2915" t="s">
        <v>8399</v>
      </c>
      <c r="L2915" s="5">
        <v>16.431999999999999</v>
      </c>
      <c r="M2915">
        <v>2014</v>
      </c>
      <c r="N2915">
        <f t="shared" si="90"/>
        <v>1</v>
      </c>
      <c r="O2915" t="str">
        <f t="shared" si="91"/>
        <v>Tuesday</v>
      </c>
      <c r="P2915" s="14">
        <v>0.12229311678267597</v>
      </c>
    </row>
    <row r="2916" spans="1:16" x14ac:dyDescent="0.35">
      <c r="A2916">
        <v>2915</v>
      </c>
      <c r="B2916" t="s">
        <v>4002</v>
      </c>
      <c r="C2916" t="s">
        <v>30</v>
      </c>
      <c r="D2916" t="s">
        <v>6198</v>
      </c>
      <c r="E2916" s="3">
        <v>42003</v>
      </c>
      <c r="F2916" t="s">
        <v>5127</v>
      </c>
      <c r="G2916" t="s">
        <v>41</v>
      </c>
      <c r="H2916" s="3">
        <v>42008</v>
      </c>
      <c r="I2916" s="3">
        <v>42010</v>
      </c>
      <c r="J2916">
        <v>7</v>
      </c>
      <c r="K2916" t="s">
        <v>8399</v>
      </c>
      <c r="L2916" s="5">
        <v>1.968</v>
      </c>
      <c r="M2916">
        <v>2014</v>
      </c>
      <c r="N2916">
        <f t="shared" si="90"/>
        <v>2</v>
      </c>
      <c r="O2916" t="str">
        <f t="shared" si="91"/>
        <v>Tuesday</v>
      </c>
      <c r="P2916" s="14">
        <v>0</v>
      </c>
    </row>
    <row r="2917" spans="1:16" x14ac:dyDescent="0.35">
      <c r="A2917">
        <v>2916</v>
      </c>
      <c r="B2917" t="s">
        <v>2217</v>
      </c>
      <c r="C2917" t="s">
        <v>199</v>
      </c>
      <c r="D2917" t="s">
        <v>6203</v>
      </c>
      <c r="E2917" s="3">
        <v>41061</v>
      </c>
      <c r="F2917" t="s">
        <v>6205</v>
      </c>
      <c r="G2917" t="s">
        <v>139</v>
      </c>
      <c r="H2917" s="3">
        <v>41064</v>
      </c>
      <c r="I2917" s="3">
        <v>41066</v>
      </c>
      <c r="J2917">
        <v>5</v>
      </c>
      <c r="K2917" t="s">
        <v>8399</v>
      </c>
      <c r="L2917" s="5">
        <v>1.111</v>
      </c>
      <c r="M2917">
        <v>2012</v>
      </c>
      <c r="N2917">
        <f t="shared" si="90"/>
        <v>2</v>
      </c>
      <c r="O2917" t="str">
        <f t="shared" si="91"/>
        <v>Friday</v>
      </c>
      <c r="P2917" s="14">
        <v>0.22352941176470587</v>
      </c>
    </row>
    <row r="2918" spans="1:16" x14ac:dyDescent="0.35">
      <c r="A2918">
        <v>2917</v>
      </c>
      <c r="B2918" t="s">
        <v>2217</v>
      </c>
      <c r="C2918" t="s">
        <v>199</v>
      </c>
      <c r="D2918" t="s">
        <v>6203</v>
      </c>
      <c r="E2918" s="3">
        <v>41061</v>
      </c>
      <c r="F2918" t="s">
        <v>6207</v>
      </c>
      <c r="G2918" t="s">
        <v>139</v>
      </c>
      <c r="H2918" s="3">
        <v>41064</v>
      </c>
      <c r="I2918" s="3">
        <v>41064</v>
      </c>
      <c r="J2918">
        <v>3</v>
      </c>
      <c r="K2918" t="s">
        <v>8400</v>
      </c>
      <c r="L2918" s="5">
        <v>19.484000000000002</v>
      </c>
      <c r="M2918">
        <v>2012</v>
      </c>
      <c r="N2918">
        <f t="shared" si="90"/>
        <v>0</v>
      </c>
      <c r="O2918" t="str">
        <f t="shared" si="91"/>
        <v>Friday</v>
      </c>
      <c r="P2918" s="14">
        <v>0.16019999999999995</v>
      </c>
    </row>
    <row r="2919" spans="1:16" x14ac:dyDescent="0.35">
      <c r="A2919">
        <v>2918</v>
      </c>
      <c r="B2919" t="s">
        <v>2217</v>
      </c>
      <c r="C2919" t="s">
        <v>199</v>
      </c>
      <c r="D2919" t="s">
        <v>6203</v>
      </c>
      <c r="E2919" s="3">
        <v>41061</v>
      </c>
      <c r="F2919" t="s">
        <v>871</v>
      </c>
      <c r="G2919" t="s">
        <v>139</v>
      </c>
      <c r="H2919" s="3">
        <v>41064</v>
      </c>
      <c r="I2919" s="3">
        <v>41064</v>
      </c>
      <c r="J2919">
        <v>3</v>
      </c>
      <c r="K2919" t="s">
        <v>8400</v>
      </c>
      <c r="L2919" s="5">
        <v>4.4539999999999997</v>
      </c>
      <c r="M2919">
        <v>2012</v>
      </c>
      <c r="N2919">
        <f t="shared" si="90"/>
        <v>0</v>
      </c>
      <c r="O2919" t="str">
        <f t="shared" si="91"/>
        <v>Friday</v>
      </c>
      <c r="P2919" s="14">
        <v>8.7058823529411758E-2</v>
      </c>
    </row>
    <row r="2920" spans="1:16" x14ac:dyDescent="0.35">
      <c r="A2920">
        <v>2919</v>
      </c>
      <c r="B2920" t="s">
        <v>2217</v>
      </c>
      <c r="C2920" t="s">
        <v>199</v>
      </c>
      <c r="D2920" t="s">
        <v>6203</v>
      </c>
      <c r="E2920" s="3">
        <v>41061</v>
      </c>
      <c r="F2920" t="s">
        <v>2622</v>
      </c>
      <c r="G2920" t="s">
        <v>139</v>
      </c>
      <c r="H2920" s="3">
        <v>41064</v>
      </c>
      <c r="I2920" s="3">
        <v>41064</v>
      </c>
      <c r="J2920">
        <v>3</v>
      </c>
      <c r="K2920" t="s">
        <v>8400</v>
      </c>
      <c r="L2920" s="5">
        <v>21.154</v>
      </c>
      <c r="M2920">
        <v>2012</v>
      </c>
      <c r="N2920">
        <f t="shared" si="90"/>
        <v>0</v>
      </c>
      <c r="O2920" t="str">
        <f t="shared" si="91"/>
        <v>Friday</v>
      </c>
      <c r="P2920" s="14">
        <v>9.9793814432989694E-2</v>
      </c>
    </row>
    <row r="2921" spans="1:16" x14ac:dyDescent="0.35">
      <c r="A2921">
        <v>2920</v>
      </c>
      <c r="B2921" t="s">
        <v>2217</v>
      </c>
      <c r="C2921" t="s">
        <v>199</v>
      </c>
      <c r="D2921" t="s">
        <v>6203</v>
      </c>
      <c r="E2921" s="3">
        <v>41061</v>
      </c>
      <c r="F2921" t="s">
        <v>6209</v>
      </c>
      <c r="G2921" t="s">
        <v>139</v>
      </c>
      <c r="H2921" s="3">
        <v>41064</v>
      </c>
      <c r="I2921" s="3">
        <v>41064</v>
      </c>
      <c r="J2921">
        <v>3</v>
      </c>
      <c r="K2921" t="s">
        <v>8400</v>
      </c>
      <c r="L2921" s="5">
        <v>12.528</v>
      </c>
      <c r="M2921">
        <v>2012</v>
      </c>
      <c r="N2921">
        <f t="shared" si="90"/>
        <v>0</v>
      </c>
      <c r="O2921" t="str">
        <f t="shared" si="91"/>
        <v>Friday</v>
      </c>
      <c r="P2921" s="14">
        <v>4.912280701754386E-2</v>
      </c>
    </row>
    <row r="2922" spans="1:16" x14ac:dyDescent="0.35">
      <c r="A2922">
        <v>2921</v>
      </c>
      <c r="B2922" t="s">
        <v>6211</v>
      </c>
      <c r="C2922" t="s">
        <v>30</v>
      </c>
      <c r="D2922" t="s">
        <v>6212</v>
      </c>
      <c r="E2922" s="3">
        <v>41262</v>
      </c>
      <c r="F2922" t="s">
        <v>4662</v>
      </c>
      <c r="G2922" t="s">
        <v>155</v>
      </c>
      <c r="H2922" s="3">
        <v>41264</v>
      </c>
      <c r="I2922" s="3">
        <v>41264</v>
      </c>
      <c r="J2922">
        <v>2</v>
      </c>
      <c r="K2922" t="s">
        <v>8400</v>
      </c>
      <c r="L2922" s="5">
        <v>9.5500000000000007</v>
      </c>
      <c r="M2922">
        <v>2012</v>
      </c>
      <c r="N2922">
        <f t="shared" si="90"/>
        <v>0</v>
      </c>
      <c r="O2922" t="str">
        <f t="shared" si="91"/>
        <v>Wednesday</v>
      </c>
      <c r="P2922" s="14">
        <v>0.22819672131147548</v>
      </c>
    </row>
    <row r="2923" spans="1:16" x14ac:dyDescent="0.35">
      <c r="A2923">
        <v>2922</v>
      </c>
      <c r="B2923" t="s">
        <v>5140</v>
      </c>
      <c r="C2923" t="s">
        <v>84</v>
      </c>
      <c r="D2923" t="s">
        <v>6213</v>
      </c>
      <c r="E2923" s="3">
        <v>41745</v>
      </c>
      <c r="F2923" t="s">
        <v>1190</v>
      </c>
      <c r="G2923" t="s">
        <v>155</v>
      </c>
      <c r="H2923" s="3">
        <v>41747</v>
      </c>
      <c r="I2923" s="3">
        <v>41747</v>
      </c>
      <c r="J2923">
        <v>2</v>
      </c>
      <c r="K2923" t="s">
        <v>8400</v>
      </c>
      <c r="L2923" s="5">
        <v>5.6319999999999997</v>
      </c>
      <c r="M2923">
        <v>2014</v>
      </c>
      <c r="N2923">
        <f t="shared" si="90"/>
        <v>0</v>
      </c>
      <c r="O2923" t="str">
        <f t="shared" si="91"/>
        <v>Wednesday</v>
      </c>
      <c r="P2923" s="14">
        <v>0.24092307692307693</v>
      </c>
    </row>
    <row r="2924" spans="1:16" x14ac:dyDescent="0.35">
      <c r="A2924">
        <v>2923</v>
      </c>
      <c r="B2924" t="s">
        <v>5140</v>
      </c>
      <c r="C2924" t="s">
        <v>84</v>
      </c>
      <c r="D2924" t="s">
        <v>6213</v>
      </c>
      <c r="E2924" s="3">
        <v>41745</v>
      </c>
      <c r="F2924" t="s">
        <v>6215</v>
      </c>
      <c r="G2924" t="s">
        <v>155</v>
      </c>
      <c r="H2924" s="3">
        <v>41747</v>
      </c>
      <c r="I2924" s="3">
        <v>41749</v>
      </c>
      <c r="J2924">
        <v>4</v>
      </c>
      <c r="K2924" t="s">
        <v>8399</v>
      </c>
      <c r="L2924" s="5">
        <v>4.9210000000000003</v>
      </c>
      <c r="M2924">
        <v>2014</v>
      </c>
      <c r="N2924">
        <f t="shared" si="90"/>
        <v>2</v>
      </c>
      <c r="O2924" t="str">
        <f t="shared" si="91"/>
        <v>Wednesday</v>
      </c>
      <c r="P2924" s="14">
        <v>0.16</v>
      </c>
    </row>
    <row r="2925" spans="1:16" x14ac:dyDescent="0.35">
      <c r="A2925">
        <v>2924</v>
      </c>
      <c r="B2925" t="s">
        <v>5140</v>
      </c>
      <c r="C2925" t="s">
        <v>84</v>
      </c>
      <c r="D2925" t="s">
        <v>6213</v>
      </c>
      <c r="E2925" s="3">
        <v>41745</v>
      </c>
      <c r="F2925" t="s">
        <v>6216</v>
      </c>
      <c r="G2925" t="s">
        <v>155</v>
      </c>
      <c r="H2925" s="3">
        <v>41747</v>
      </c>
      <c r="I2925" s="3">
        <v>41747</v>
      </c>
      <c r="J2925">
        <v>2</v>
      </c>
      <c r="K2925" t="s">
        <v>8400</v>
      </c>
      <c r="L2925" s="5">
        <v>31.449000000000002</v>
      </c>
      <c r="M2925">
        <v>2014</v>
      </c>
      <c r="N2925">
        <f t="shared" si="90"/>
        <v>0</v>
      </c>
      <c r="O2925" t="str">
        <f t="shared" si="91"/>
        <v>Wednesday</v>
      </c>
      <c r="P2925" s="14">
        <v>0.37909547738693467</v>
      </c>
    </row>
    <row r="2926" spans="1:16" x14ac:dyDescent="0.35">
      <c r="A2926">
        <v>2925</v>
      </c>
      <c r="B2926" t="s">
        <v>5140</v>
      </c>
      <c r="C2926" t="s">
        <v>84</v>
      </c>
      <c r="D2926" t="s">
        <v>6213</v>
      </c>
      <c r="E2926" s="3">
        <v>41745</v>
      </c>
      <c r="F2926" t="s">
        <v>6218</v>
      </c>
      <c r="G2926" t="s">
        <v>155</v>
      </c>
      <c r="H2926" s="3">
        <v>41747</v>
      </c>
      <c r="I2926" s="3">
        <v>41747</v>
      </c>
      <c r="J2926">
        <v>2</v>
      </c>
      <c r="K2926" t="s">
        <v>8400</v>
      </c>
      <c r="L2926" s="5">
        <v>18.838000000000001</v>
      </c>
      <c r="M2926">
        <v>2014</v>
      </c>
      <c r="N2926">
        <f t="shared" si="90"/>
        <v>0</v>
      </c>
      <c r="O2926" t="str">
        <f t="shared" si="91"/>
        <v>Wednesday</v>
      </c>
      <c r="P2926" s="14">
        <v>0.36939999999999995</v>
      </c>
    </row>
    <row r="2927" spans="1:16" x14ac:dyDescent="0.35">
      <c r="A2927">
        <v>2926</v>
      </c>
      <c r="B2927" t="s">
        <v>5140</v>
      </c>
      <c r="C2927" t="s">
        <v>84</v>
      </c>
      <c r="D2927" t="s">
        <v>6213</v>
      </c>
      <c r="E2927" s="3">
        <v>41745</v>
      </c>
      <c r="F2927" t="s">
        <v>3032</v>
      </c>
      <c r="G2927" t="s">
        <v>155</v>
      </c>
      <c r="H2927" s="3">
        <v>41747</v>
      </c>
      <c r="I2927" s="3">
        <v>41747</v>
      </c>
      <c r="J2927">
        <v>2</v>
      </c>
      <c r="K2927" t="s">
        <v>8400</v>
      </c>
      <c r="L2927" s="5">
        <v>4.242</v>
      </c>
      <c r="M2927">
        <v>2014</v>
      </c>
      <c r="N2927">
        <f t="shared" si="90"/>
        <v>0</v>
      </c>
      <c r="O2927" t="str">
        <f t="shared" si="91"/>
        <v>Wednesday</v>
      </c>
      <c r="P2927" s="14">
        <v>0.4017391304347826</v>
      </c>
    </row>
    <row r="2928" spans="1:16" x14ac:dyDescent="0.35">
      <c r="A2928">
        <v>2927</v>
      </c>
      <c r="B2928" t="s">
        <v>5140</v>
      </c>
      <c r="C2928" t="s">
        <v>84</v>
      </c>
      <c r="D2928" t="s">
        <v>6213</v>
      </c>
      <c r="E2928" s="3">
        <v>41745</v>
      </c>
      <c r="F2928" t="s">
        <v>4369</v>
      </c>
      <c r="G2928" t="s">
        <v>155</v>
      </c>
      <c r="H2928" s="3">
        <v>41747</v>
      </c>
      <c r="I2928" s="3">
        <v>41750</v>
      </c>
      <c r="J2928">
        <v>5</v>
      </c>
      <c r="K2928" t="s">
        <v>8399</v>
      </c>
      <c r="L2928" s="5">
        <v>162.25299999999999</v>
      </c>
      <c r="M2928">
        <v>2014</v>
      </c>
      <c r="N2928">
        <f t="shared" si="90"/>
        <v>3</v>
      </c>
      <c r="O2928" t="str">
        <f t="shared" si="91"/>
        <v>Wednesday</v>
      </c>
      <c r="P2928" s="14">
        <v>0.38972176759410804</v>
      </c>
    </row>
    <row r="2929" spans="1:16" x14ac:dyDescent="0.35">
      <c r="A2929">
        <v>2928</v>
      </c>
      <c r="B2929" t="s">
        <v>4301</v>
      </c>
      <c r="C2929" t="s">
        <v>84</v>
      </c>
      <c r="D2929" t="s">
        <v>6219</v>
      </c>
      <c r="E2929" s="3">
        <v>41390</v>
      </c>
      <c r="F2929" t="s">
        <v>2291</v>
      </c>
      <c r="G2929" t="s">
        <v>41</v>
      </c>
      <c r="H2929" s="3">
        <v>41395</v>
      </c>
      <c r="I2929" s="3">
        <v>41395</v>
      </c>
      <c r="J2929">
        <v>5</v>
      </c>
      <c r="K2929" t="s">
        <v>8400</v>
      </c>
      <c r="L2929" s="5">
        <v>35.494999999999997</v>
      </c>
      <c r="M2929">
        <v>2013</v>
      </c>
      <c r="N2929">
        <f t="shared" si="90"/>
        <v>0</v>
      </c>
      <c r="O2929" t="str">
        <f t="shared" si="91"/>
        <v>Friday</v>
      </c>
      <c r="P2929" s="14">
        <v>0.20839739868050758</v>
      </c>
    </row>
    <row r="2930" spans="1:16" x14ac:dyDescent="0.35">
      <c r="A2930">
        <v>2929</v>
      </c>
      <c r="B2930" t="s">
        <v>4301</v>
      </c>
      <c r="C2930" t="s">
        <v>84</v>
      </c>
      <c r="D2930" t="s">
        <v>6219</v>
      </c>
      <c r="E2930" s="3">
        <v>41390</v>
      </c>
      <c r="F2930" t="s">
        <v>858</v>
      </c>
      <c r="G2930" t="s">
        <v>41</v>
      </c>
      <c r="H2930" s="3">
        <v>41395</v>
      </c>
      <c r="I2930" s="3">
        <v>41395</v>
      </c>
      <c r="J2930">
        <v>5</v>
      </c>
      <c r="K2930" t="s">
        <v>8400</v>
      </c>
      <c r="L2930" s="5">
        <v>2.0110000000000001</v>
      </c>
      <c r="M2930">
        <v>2013</v>
      </c>
      <c r="N2930">
        <f t="shared" si="90"/>
        <v>0</v>
      </c>
      <c r="O2930" t="str">
        <f t="shared" si="91"/>
        <v>Friday</v>
      </c>
      <c r="P2930" s="14">
        <v>0.19428571428571431</v>
      </c>
    </row>
    <row r="2931" spans="1:16" x14ac:dyDescent="0.35">
      <c r="A2931">
        <v>2930</v>
      </c>
      <c r="B2931" t="s">
        <v>4301</v>
      </c>
      <c r="C2931" t="s">
        <v>84</v>
      </c>
      <c r="D2931" t="s">
        <v>6219</v>
      </c>
      <c r="E2931" s="3">
        <v>41390</v>
      </c>
      <c r="F2931" t="s">
        <v>4237</v>
      </c>
      <c r="G2931" t="s">
        <v>41</v>
      </c>
      <c r="H2931" s="3">
        <v>41395</v>
      </c>
      <c r="I2931" s="3">
        <v>41395</v>
      </c>
      <c r="J2931">
        <v>5</v>
      </c>
      <c r="K2931" t="s">
        <v>8400</v>
      </c>
      <c r="L2931" s="5">
        <v>4.1909999999999998</v>
      </c>
      <c r="M2931">
        <v>2013</v>
      </c>
      <c r="N2931">
        <f t="shared" si="90"/>
        <v>0</v>
      </c>
      <c r="O2931" t="str">
        <f t="shared" si="91"/>
        <v>Friday</v>
      </c>
      <c r="P2931" s="14">
        <v>0.39032258064516134</v>
      </c>
    </row>
    <row r="2932" spans="1:16" x14ac:dyDescent="0.35">
      <c r="A2932">
        <v>2931</v>
      </c>
      <c r="B2932" t="s">
        <v>2212</v>
      </c>
      <c r="C2932" t="s">
        <v>199</v>
      </c>
      <c r="D2932" t="s">
        <v>6220</v>
      </c>
      <c r="E2932" s="3">
        <v>41871</v>
      </c>
      <c r="F2932" t="s">
        <v>1824</v>
      </c>
      <c r="G2932" t="s">
        <v>41</v>
      </c>
      <c r="H2932" s="3">
        <v>41876</v>
      </c>
      <c r="I2932" s="3">
        <v>41877</v>
      </c>
      <c r="J2932">
        <v>6</v>
      </c>
      <c r="K2932" t="s">
        <v>8399</v>
      </c>
      <c r="L2932" s="5">
        <v>1.423</v>
      </c>
      <c r="M2932">
        <v>2014</v>
      </c>
      <c r="N2932">
        <f t="shared" si="90"/>
        <v>1</v>
      </c>
      <c r="O2932" t="str">
        <f t="shared" si="91"/>
        <v>Wednesday</v>
      </c>
      <c r="P2932" s="14">
        <v>8.995335751832384E-2</v>
      </c>
    </row>
    <row r="2933" spans="1:16" x14ac:dyDescent="0.35">
      <c r="A2933">
        <v>2932</v>
      </c>
      <c r="B2933" t="s">
        <v>2241</v>
      </c>
      <c r="C2933" t="s">
        <v>199</v>
      </c>
      <c r="D2933" t="s">
        <v>6222</v>
      </c>
      <c r="E2933" s="3">
        <v>41478</v>
      </c>
      <c r="F2933" t="s">
        <v>6224</v>
      </c>
      <c r="G2933" t="s">
        <v>41</v>
      </c>
      <c r="H2933" s="3">
        <v>41483</v>
      </c>
      <c r="I2933" s="3">
        <v>41483</v>
      </c>
      <c r="J2933">
        <v>5</v>
      </c>
      <c r="K2933" t="s">
        <v>8400</v>
      </c>
      <c r="L2933" s="5">
        <v>12.781000000000001</v>
      </c>
      <c r="M2933">
        <v>2013</v>
      </c>
      <c r="N2933">
        <f t="shared" si="90"/>
        <v>0</v>
      </c>
      <c r="O2933" t="str">
        <f t="shared" si="91"/>
        <v>Tuesday</v>
      </c>
      <c r="P2933" s="14">
        <v>0.32</v>
      </c>
    </row>
    <row r="2934" spans="1:16" x14ac:dyDescent="0.35">
      <c r="A2934">
        <v>2933</v>
      </c>
      <c r="B2934" t="s">
        <v>2241</v>
      </c>
      <c r="C2934" t="s">
        <v>199</v>
      </c>
      <c r="D2934" t="s">
        <v>6222</v>
      </c>
      <c r="E2934" s="3">
        <v>41478</v>
      </c>
      <c r="F2934" t="s">
        <v>173</v>
      </c>
      <c r="G2934" t="s">
        <v>41</v>
      </c>
      <c r="H2934" s="3">
        <v>41483</v>
      </c>
      <c r="I2934" s="3">
        <v>41483</v>
      </c>
      <c r="J2934">
        <v>5</v>
      </c>
      <c r="K2934" t="s">
        <v>8400</v>
      </c>
      <c r="L2934" s="5">
        <v>12.32</v>
      </c>
      <c r="M2934">
        <v>2013</v>
      </c>
      <c r="N2934">
        <f t="shared" si="90"/>
        <v>0</v>
      </c>
      <c r="O2934" t="str">
        <f t="shared" si="91"/>
        <v>Tuesday</v>
      </c>
      <c r="P2934" s="14">
        <v>8.9481481481481481E-2</v>
      </c>
    </row>
    <row r="2935" spans="1:16" x14ac:dyDescent="0.35">
      <c r="A2935">
        <v>2934</v>
      </c>
      <c r="B2935" t="s">
        <v>2241</v>
      </c>
      <c r="C2935" t="s">
        <v>199</v>
      </c>
      <c r="D2935" t="s">
        <v>6222</v>
      </c>
      <c r="E2935" s="3">
        <v>41478</v>
      </c>
      <c r="F2935" t="s">
        <v>1421</v>
      </c>
      <c r="G2935" t="s">
        <v>41</v>
      </c>
      <c r="H2935" s="3">
        <v>41483</v>
      </c>
      <c r="I2935" s="3">
        <v>41485</v>
      </c>
      <c r="J2935">
        <v>7</v>
      </c>
      <c r="K2935" t="s">
        <v>8399</v>
      </c>
      <c r="L2935" s="5">
        <v>7.3579999999999997</v>
      </c>
      <c r="M2935">
        <v>2013</v>
      </c>
      <c r="N2935">
        <f t="shared" si="90"/>
        <v>2</v>
      </c>
      <c r="O2935" t="str">
        <f t="shared" si="91"/>
        <v>Tuesday</v>
      </c>
      <c r="P2935" s="14">
        <v>0.12954545454545455</v>
      </c>
    </row>
    <row r="2936" spans="1:16" x14ac:dyDescent="0.35">
      <c r="A2936">
        <v>2935</v>
      </c>
      <c r="B2936" t="s">
        <v>2241</v>
      </c>
      <c r="C2936" t="s">
        <v>199</v>
      </c>
      <c r="D2936" t="s">
        <v>6222</v>
      </c>
      <c r="E2936" s="3">
        <v>41478</v>
      </c>
      <c r="F2936" t="s">
        <v>5482</v>
      </c>
      <c r="G2936" t="s">
        <v>41</v>
      </c>
      <c r="H2936" s="3">
        <v>41483</v>
      </c>
      <c r="I2936" s="3">
        <v>41483</v>
      </c>
      <c r="J2936">
        <v>5</v>
      </c>
      <c r="K2936" t="s">
        <v>8400</v>
      </c>
      <c r="L2936" s="5">
        <v>0.60599999999999998</v>
      </c>
      <c r="M2936">
        <v>2013</v>
      </c>
      <c r="N2936">
        <f t="shared" si="90"/>
        <v>0</v>
      </c>
      <c r="O2936" t="str">
        <f t="shared" si="91"/>
        <v>Tuesday</v>
      </c>
      <c r="P2936" s="14">
        <v>0.41428571428571426</v>
      </c>
    </row>
    <row r="2937" spans="1:16" x14ac:dyDescent="0.35">
      <c r="A2937">
        <v>2936</v>
      </c>
      <c r="B2937" t="s">
        <v>2241</v>
      </c>
      <c r="C2937" t="s">
        <v>199</v>
      </c>
      <c r="D2937" t="s">
        <v>6222</v>
      </c>
      <c r="E2937" s="3">
        <v>41478</v>
      </c>
      <c r="F2937" t="s">
        <v>3241</v>
      </c>
      <c r="G2937" t="s">
        <v>41</v>
      </c>
      <c r="H2937" s="3">
        <v>41483</v>
      </c>
      <c r="I2937" s="3">
        <v>41483</v>
      </c>
      <c r="J2937">
        <v>5</v>
      </c>
      <c r="K2937" t="s">
        <v>8400</v>
      </c>
      <c r="L2937" s="5">
        <v>65.143000000000001</v>
      </c>
      <c r="M2937">
        <v>2013</v>
      </c>
      <c r="N2937">
        <f t="shared" si="90"/>
        <v>0</v>
      </c>
      <c r="O2937" t="str">
        <f t="shared" si="91"/>
        <v>Tuesday</v>
      </c>
      <c r="P2937" s="14">
        <v>6.8118244443565193E-2</v>
      </c>
    </row>
    <row r="2938" spans="1:16" x14ac:dyDescent="0.35">
      <c r="A2938">
        <v>2937</v>
      </c>
      <c r="B2938" t="s">
        <v>5209</v>
      </c>
      <c r="C2938" t="s">
        <v>44</v>
      </c>
      <c r="D2938" t="s">
        <v>6225</v>
      </c>
      <c r="E2938" s="3">
        <v>41213</v>
      </c>
      <c r="F2938" t="s">
        <v>2751</v>
      </c>
      <c r="G2938" t="s">
        <v>139</v>
      </c>
      <c r="H2938" s="3">
        <v>41216</v>
      </c>
      <c r="I2938" s="3">
        <v>41216</v>
      </c>
      <c r="J2938">
        <v>3</v>
      </c>
      <c r="K2938" t="s">
        <v>8400</v>
      </c>
      <c r="L2938" s="5">
        <v>8.2409999999999997</v>
      </c>
      <c r="M2938">
        <v>2012</v>
      </c>
      <c r="N2938">
        <f t="shared" si="90"/>
        <v>0</v>
      </c>
      <c r="O2938" t="str">
        <f t="shared" si="91"/>
        <v>Wednesday</v>
      </c>
      <c r="P2938" s="14">
        <v>0.05</v>
      </c>
    </row>
    <row r="2939" spans="1:16" x14ac:dyDescent="0.35">
      <c r="A2939">
        <v>2938</v>
      </c>
      <c r="B2939" t="s">
        <v>5209</v>
      </c>
      <c r="C2939" t="s">
        <v>44</v>
      </c>
      <c r="D2939" t="s">
        <v>6225</v>
      </c>
      <c r="E2939" s="3">
        <v>41213</v>
      </c>
      <c r="F2939" t="s">
        <v>4063</v>
      </c>
      <c r="G2939" t="s">
        <v>139</v>
      </c>
      <c r="H2939" s="3">
        <v>41216</v>
      </c>
      <c r="I2939" s="3">
        <v>41216</v>
      </c>
      <c r="J2939">
        <v>3</v>
      </c>
      <c r="K2939" t="s">
        <v>8400</v>
      </c>
      <c r="L2939" s="5">
        <v>6.7939999999999996</v>
      </c>
      <c r="M2939">
        <v>2012</v>
      </c>
      <c r="N2939">
        <f t="shared" si="90"/>
        <v>0</v>
      </c>
      <c r="O2939" t="str">
        <f t="shared" si="91"/>
        <v>Wednesday</v>
      </c>
      <c r="P2939" s="14">
        <v>0.45866666666666667</v>
      </c>
    </row>
    <row r="2940" spans="1:16" x14ac:dyDescent="0.35">
      <c r="A2940">
        <v>2939</v>
      </c>
      <c r="B2940" t="s">
        <v>4830</v>
      </c>
      <c r="C2940" t="s">
        <v>44</v>
      </c>
      <c r="D2940" t="s">
        <v>6226</v>
      </c>
      <c r="E2940" s="3">
        <v>40875</v>
      </c>
      <c r="F2940" t="s">
        <v>6013</v>
      </c>
      <c r="G2940" t="s">
        <v>41</v>
      </c>
      <c r="H2940" s="3">
        <v>40880</v>
      </c>
      <c r="I2940" s="3">
        <v>40880</v>
      </c>
      <c r="J2940">
        <v>5</v>
      </c>
      <c r="K2940" t="s">
        <v>8400</v>
      </c>
      <c r="L2940" s="5">
        <v>9.2750000000000004</v>
      </c>
      <c r="M2940">
        <v>2011</v>
      </c>
      <c r="N2940">
        <f t="shared" si="90"/>
        <v>0</v>
      </c>
      <c r="O2940" t="str">
        <f t="shared" si="91"/>
        <v>Monday</v>
      </c>
      <c r="P2940" s="14">
        <v>-0.33101975440469822</v>
      </c>
    </row>
    <row r="2941" spans="1:16" x14ac:dyDescent="0.35">
      <c r="A2941">
        <v>2940</v>
      </c>
      <c r="B2941" t="s">
        <v>2212</v>
      </c>
      <c r="C2941" t="s">
        <v>44</v>
      </c>
      <c r="D2941" t="s">
        <v>6227</v>
      </c>
      <c r="E2941" s="3">
        <v>41970</v>
      </c>
      <c r="F2941" t="s">
        <v>722</v>
      </c>
      <c r="G2941" t="s">
        <v>41</v>
      </c>
      <c r="H2941" s="3">
        <v>41975</v>
      </c>
      <c r="I2941" s="3">
        <v>41975</v>
      </c>
      <c r="J2941">
        <v>5</v>
      </c>
      <c r="K2941" t="s">
        <v>8400</v>
      </c>
      <c r="L2941" s="5">
        <v>2.81</v>
      </c>
      <c r="M2941">
        <v>2014</v>
      </c>
      <c r="N2941">
        <f t="shared" si="90"/>
        <v>0</v>
      </c>
      <c r="O2941" t="str">
        <f t="shared" si="91"/>
        <v>Thursday</v>
      </c>
      <c r="P2941" s="14">
        <v>-1.7333525928065866E-2</v>
      </c>
    </row>
    <row r="2942" spans="1:16" x14ac:dyDescent="0.35">
      <c r="A2942">
        <v>2941</v>
      </c>
      <c r="B2942" t="s">
        <v>2212</v>
      </c>
      <c r="C2942" t="s">
        <v>44</v>
      </c>
      <c r="D2942" t="s">
        <v>6227</v>
      </c>
      <c r="E2942" s="3">
        <v>41970</v>
      </c>
      <c r="F2942" t="s">
        <v>4020</v>
      </c>
      <c r="G2942" t="s">
        <v>41</v>
      </c>
      <c r="H2942" s="3">
        <v>41975</v>
      </c>
      <c r="I2942" s="3">
        <v>41977</v>
      </c>
      <c r="J2942">
        <v>7</v>
      </c>
      <c r="K2942" t="s">
        <v>8399</v>
      </c>
      <c r="L2942" s="5">
        <v>5.5170000000000003</v>
      </c>
      <c r="M2942">
        <v>2014</v>
      </c>
      <c r="N2942">
        <f t="shared" si="90"/>
        <v>2</v>
      </c>
      <c r="O2942" t="str">
        <f t="shared" si="91"/>
        <v>Thursday</v>
      </c>
      <c r="P2942" s="14">
        <v>-0.36834924965893584</v>
      </c>
    </row>
    <row r="2943" spans="1:16" x14ac:dyDescent="0.35">
      <c r="A2943">
        <v>2942</v>
      </c>
      <c r="B2943" t="s">
        <v>2212</v>
      </c>
      <c r="C2943" t="s">
        <v>44</v>
      </c>
      <c r="D2943" t="s">
        <v>6227</v>
      </c>
      <c r="E2943" s="3">
        <v>41970</v>
      </c>
      <c r="F2943" t="s">
        <v>6229</v>
      </c>
      <c r="G2943" t="s">
        <v>41</v>
      </c>
      <c r="H2943" s="3">
        <v>41975</v>
      </c>
      <c r="I2943" s="3">
        <v>41975</v>
      </c>
      <c r="J2943">
        <v>5</v>
      </c>
      <c r="K2943" t="s">
        <v>8400</v>
      </c>
      <c r="L2943" s="5">
        <v>4.7350000000000003</v>
      </c>
      <c r="M2943">
        <v>2014</v>
      </c>
      <c r="N2943">
        <f t="shared" si="90"/>
        <v>0</v>
      </c>
      <c r="O2943" t="str">
        <f t="shared" si="91"/>
        <v>Thursday</v>
      </c>
      <c r="P2943" s="14">
        <v>-4.9933165389954265E-2</v>
      </c>
    </row>
    <row r="2944" spans="1:16" x14ac:dyDescent="0.35">
      <c r="A2944">
        <v>2943</v>
      </c>
      <c r="B2944" t="s">
        <v>2212</v>
      </c>
      <c r="C2944" t="s">
        <v>44</v>
      </c>
      <c r="D2944" t="s">
        <v>6227</v>
      </c>
      <c r="E2944" s="3">
        <v>41970</v>
      </c>
      <c r="F2944" t="s">
        <v>6231</v>
      </c>
      <c r="G2944" t="s">
        <v>41</v>
      </c>
      <c r="H2944" s="3">
        <v>41975</v>
      </c>
      <c r="I2944" s="3">
        <v>41975</v>
      </c>
      <c r="J2944">
        <v>5</v>
      </c>
      <c r="K2944" t="s">
        <v>8400</v>
      </c>
      <c r="L2944" s="5">
        <v>51.338000000000001</v>
      </c>
      <c r="M2944">
        <v>2014</v>
      </c>
      <c r="N2944">
        <f t="shared" si="90"/>
        <v>0</v>
      </c>
      <c r="O2944" t="str">
        <f t="shared" si="91"/>
        <v>Thursday</v>
      </c>
      <c r="P2944" s="14">
        <v>-0.64248195289550558</v>
      </c>
    </row>
    <row r="2945" spans="1:16" x14ac:dyDescent="0.35">
      <c r="A2945">
        <v>2944</v>
      </c>
      <c r="B2945" t="s">
        <v>2212</v>
      </c>
      <c r="C2945" t="s">
        <v>44</v>
      </c>
      <c r="D2945" t="s">
        <v>6227</v>
      </c>
      <c r="E2945" s="3">
        <v>41970</v>
      </c>
      <c r="F2945" t="s">
        <v>5540</v>
      </c>
      <c r="G2945" t="s">
        <v>41</v>
      </c>
      <c r="H2945" s="3">
        <v>41975</v>
      </c>
      <c r="I2945" s="3">
        <v>41975</v>
      </c>
      <c r="J2945">
        <v>5</v>
      </c>
      <c r="K2945" t="s">
        <v>8400</v>
      </c>
      <c r="L2945" s="5">
        <v>2.5089999999999999</v>
      </c>
      <c r="M2945">
        <v>2014</v>
      </c>
      <c r="N2945">
        <f t="shared" si="90"/>
        <v>0</v>
      </c>
      <c r="O2945" t="str">
        <f t="shared" si="91"/>
        <v>Thursday</v>
      </c>
      <c r="P2945" s="14">
        <v>-0.46625979810835039</v>
      </c>
    </row>
    <row r="2946" spans="1:16" x14ac:dyDescent="0.35">
      <c r="A2946">
        <v>2945</v>
      </c>
      <c r="B2946" t="s">
        <v>3751</v>
      </c>
      <c r="C2946" t="s">
        <v>84</v>
      </c>
      <c r="D2946" t="s">
        <v>6232</v>
      </c>
      <c r="E2946" s="3">
        <v>41999</v>
      </c>
      <c r="F2946" t="s">
        <v>1500</v>
      </c>
      <c r="G2946" t="s">
        <v>242</v>
      </c>
      <c r="H2946" s="3">
        <v>41999</v>
      </c>
      <c r="I2946" s="3">
        <v>42001</v>
      </c>
      <c r="J2946">
        <v>2</v>
      </c>
      <c r="K2946" t="s">
        <v>8399</v>
      </c>
      <c r="L2946" s="5">
        <v>73.456999999999994</v>
      </c>
      <c r="M2946">
        <v>2014</v>
      </c>
      <c r="N2946">
        <f t="shared" si="90"/>
        <v>2</v>
      </c>
      <c r="O2946" t="str">
        <f t="shared" si="91"/>
        <v>Friday</v>
      </c>
      <c r="P2946" s="14">
        <v>1.9923664122137408E-2</v>
      </c>
    </row>
    <row r="2947" spans="1:16" x14ac:dyDescent="0.35">
      <c r="A2947">
        <v>2946</v>
      </c>
      <c r="B2947" t="s">
        <v>5656</v>
      </c>
      <c r="C2947" t="s">
        <v>44</v>
      </c>
      <c r="D2947" t="s">
        <v>6233</v>
      </c>
      <c r="E2947" s="3">
        <v>41389</v>
      </c>
      <c r="F2947" t="s">
        <v>619</v>
      </c>
      <c r="G2947" t="s">
        <v>242</v>
      </c>
      <c r="H2947" s="3">
        <v>41389</v>
      </c>
      <c r="I2947" s="3">
        <v>41389</v>
      </c>
      <c r="J2947">
        <v>0</v>
      </c>
      <c r="K2947" t="s">
        <v>8400</v>
      </c>
      <c r="L2947" s="5">
        <v>2.6589999999999998</v>
      </c>
      <c r="M2947">
        <v>2013</v>
      </c>
      <c r="N2947">
        <f t="shared" ref="N2947:N3010" si="92">I2947-H2947</f>
        <v>0</v>
      </c>
      <c r="O2947" t="str">
        <f t="shared" ref="O2947:O3010" si="93">TEXT(E2947,"dddd")</f>
        <v>Thursday</v>
      </c>
      <c r="P2947" s="14">
        <v>-0.85330004429589679</v>
      </c>
    </row>
    <row r="2948" spans="1:16" x14ac:dyDescent="0.35">
      <c r="A2948">
        <v>2947</v>
      </c>
      <c r="B2948" t="s">
        <v>5656</v>
      </c>
      <c r="C2948" t="s">
        <v>44</v>
      </c>
      <c r="D2948" t="s">
        <v>6233</v>
      </c>
      <c r="E2948" s="3">
        <v>41389</v>
      </c>
      <c r="F2948" t="s">
        <v>1911</v>
      </c>
      <c r="G2948" t="s">
        <v>242</v>
      </c>
      <c r="H2948" s="3">
        <v>41389</v>
      </c>
      <c r="I2948" s="3">
        <v>41389</v>
      </c>
      <c r="J2948">
        <v>0</v>
      </c>
      <c r="K2948" t="s">
        <v>8400</v>
      </c>
      <c r="L2948" s="5">
        <v>20.882999999999999</v>
      </c>
      <c r="M2948">
        <v>2013</v>
      </c>
      <c r="N2948">
        <f t="shared" si="92"/>
        <v>0</v>
      </c>
      <c r="O2948" t="str">
        <f t="shared" si="93"/>
        <v>Thursday</v>
      </c>
      <c r="P2948" s="14">
        <v>-0.48400049253963046</v>
      </c>
    </row>
    <row r="2949" spans="1:16" x14ac:dyDescent="0.35">
      <c r="A2949">
        <v>2948</v>
      </c>
      <c r="B2949" t="s">
        <v>5656</v>
      </c>
      <c r="C2949" t="s">
        <v>44</v>
      </c>
      <c r="D2949" t="s">
        <v>6233</v>
      </c>
      <c r="E2949" s="3">
        <v>41389</v>
      </c>
      <c r="F2949" t="s">
        <v>4687</v>
      </c>
      <c r="G2949" t="s">
        <v>242</v>
      </c>
      <c r="H2949" s="3">
        <v>41389</v>
      </c>
      <c r="I2949" s="3">
        <v>41389</v>
      </c>
      <c r="J2949">
        <v>0</v>
      </c>
      <c r="K2949" t="s">
        <v>8400</v>
      </c>
      <c r="L2949" s="5">
        <v>9.1300000000000008</v>
      </c>
      <c r="M2949">
        <v>2013</v>
      </c>
      <c r="N2949">
        <f t="shared" si="92"/>
        <v>0</v>
      </c>
      <c r="O2949" t="str">
        <f t="shared" si="93"/>
        <v>Thursday</v>
      </c>
      <c r="P2949" s="14">
        <v>-0.21286231884057974</v>
      </c>
    </row>
    <row r="2950" spans="1:16" x14ac:dyDescent="0.35">
      <c r="A2950">
        <v>2949</v>
      </c>
      <c r="B2950" t="s">
        <v>5656</v>
      </c>
      <c r="C2950" t="s">
        <v>44</v>
      </c>
      <c r="D2950" t="s">
        <v>6233</v>
      </c>
      <c r="E2950" s="3">
        <v>41389</v>
      </c>
      <c r="F2950" t="s">
        <v>6235</v>
      </c>
      <c r="G2950" t="s">
        <v>242</v>
      </c>
      <c r="H2950" s="3">
        <v>41389</v>
      </c>
      <c r="I2950" s="3">
        <v>41389</v>
      </c>
      <c r="J2950">
        <v>0</v>
      </c>
      <c r="K2950" t="s">
        <v>8400</v>
      </c>
      <c r="L2950" s="5">
        <v>3.3479999999999999</v>
      </c>
      <c r="M2950">
        <v>2013</v>
      </c>
      <c r="N2950">
        <f t="shared" si="92"/>
        <v>0</v>
      </c>
      <c r="O2950" t="str">
        <f t="shared" si="93"/>
        <v>Thursday</v>
      </c>
      <c r="P2950" s="14">
        <v>-0.18917919645057926</v>
      </c>
    </row>
    <row r="2951" spans="1:16" x14ac:dyDescent="0.35">
      <c r="A2951">
        <v>2950</v>
      </c>
      <c r="B2951" t="s">
        <v>5656</v>
      </c>
      <c r="C2951" t="s">
        <v>44</v>
      </c>
      <c r="D2951" t="s">
        <v>6233</v>
      </c>
      <c r="E2951" s="3">
        <v>41389</v>
      </c>
      <c r="F2951" t="s">
        <v>2663</v>
      </c>
      <c r="G2951" t="s">
        <v>242</v>
      </c>
      <c r="H2951" s="3">
        <v>41389</v>
      </c>
      <c r="I2951" s="3">
        <v>41389</v>
      </c>
      <c r="J2951">
        <v>0</v>
      </c>
      <c r="K2951" t="s">
        <v>8400</v>
      </c>
      <c r="L2951" s="5">
        <v>0.375</v>
      </c>
      <c r="M2951">
        <v>2013</v>
      </c>
      <c r="N2951">
        <f t="shared" si="92"/>
        <v>0</v>
      </c>
      <c r="O2951" t="str">
        <f t="shared" si="93"/>
        <v>Thursday</v>
      </c>
      <c r="P2951" s="14">
        <v>-0.82948922251111301</v>
      </c>
    </row>
    <row r="2952" spans="1:16" x14ac:dyDescent="0.35">
      <c r="A2952">
        <v>2951</v>
      </c>
      <c r="B2952" t="s">
        <v>5656</v>
      </c>
      <c r="C2952" t="s">
        <v>44</v>
      </c>
      <c r="D2952" t="s">
        <v>6233</v>
      </c>
      <c r="E2952" s="3">
        <v>41389</v>
      </c>
      <c r="F2952" t="s">
        <v>2310</v>
      </c>
      <c r="G2952" t="s">
        <v>242</v>
      </c>
      <c r="H2952" s="3">
        <v>41389</v>
      </c>
      <c r="I2952" s="3">
        <v>41389</v>
      </c>
      <c r="J2952">
        <v>0</v>
      </c>
      <c r="K2952" t="s">
        <v>8400</v>
      </c>
      <c r="L2952" s="5">
        <v>0.43099999999999999</v>
      </c>
      <c r="M2952">
        <v>2013</v>
      </c>
      <c r="N2952">
        <f t="shared" si="92"/>
        <v>0</v>
      </c>
      <c r="O2952" t="str">
        <f t="shared" si="93"/>
        <v>Thursday</v>
      </c>
      <c r="P2952" s="14">
        <v>-0.41982803646424449</v>
      </c>
    </row>
    <row r="2953" spans="1:16" x14ac:dyDescent="0.35">
      <c r="A2953">
        <v>2952</v>
      </c>
      <c r="B2953" t="s">
        <v>4011</v>
      </c>
      <c r="C2953" t="s">
        <v>44</v>
      </c>
      <c r="D2953" t="s">
        <v>6236</v>
      </c>
      <c r="E2953" s="3">
        <v>40901</v>
      </c>
      <c r="F2953" t="s">
        <v>6045</v>
      </c>
      <c r="G2953" t="s">
        <v>41</v>
      </c>
      <c r="H2953" s="3">
        <v>40906</v>
      </c>
      <c r="I2953" s="3">
        <v>40906</v>
      </c>
      <c r="J2953">
        <v>5</v>
      </c>
      <c r="K2953" t="s">
        <v>8400</v>
      </c>
      <c r="L2953" s="5">
        <v>6.9210000000000003</v>
      </c>
      <c r="M2953">
        <v>2011</v>
      </c>
      <c r="N2953">
        <f t="shared" si="92"/>
        <v>0</v>
      </c>
      <c r="O2953" t="str">
        <f t="shared" si="93"/>
        <v>Saturday</v>
      </c>
      <c r="P2953" s="14">
        <v>7.9787234042553196E-2</v>
      </c>
    </row>
    <row r="2954" spans="1:16" x14ac:dyDescent="0.35">
      <c r="A2954">
        <v>2953</v>
      </c>
      <c r="B2954" t="s">
        <v>4011</v>
      </c>
      <c r="C2954" t="s">
        <v>44</v>
      </c>
      <c r="D2954" t="s">
        <v>6236</v>
      </c>
      <c r="E2954" s="3">
        <v>40901</v>
      </c>
      <c r="F2954" t="s">
        <v>2736</v>
      </c>
      <c r="G2954" t="s">
        <v>41</v>
      </c>
      <c r="H2954" s="3">
        <v>40906</v>
      </c>
      <c r="I2954" s="3">
        <v>40908</v>
      </c>
      <c r="J2954">
        <v>7</v>
      </c>
      <c r="K2954" t="s">
        <v>8399</v>
      </c>
      <c r="L2954" s="5">
        <v>4.9809999999999999</v>
      </c>
      <c r="M2954">
        <v>2011</v>
      </c>
      <c r="N2954">
        <f t="shared" si="92"/>
        <v>2</v>
      </c>
      <c r="O2954" t="str">
        <f t="shared" si="93"/>
        <v>Saturday</v>
      </c>
      <c r="P2954" s="14">
        <v>0.49694117647058828</v>
      </c>
    </row>
    <row r="2955" spans="1:16" x14ac:dyDescent="0.35">
      <c r="A2955">
        <v>2954</v>
      </c>
      <c r="B2955" t="s">
        <v>5209</v>
      </c>
      <c r="C2955" t="s">
        <v>44</v>
      </c>
      <c r="D2955" t="s">
        <v>6238</v>
      </c>
      <c r="E2955" s="3">
        <v>41831</v>
      </c>
      <c r="F2955" t="s">
        <v>3684</v>
      </c>
      <c r="G2955" t="s">
        <v>41</v>
      </c>
      <c r="H2955" s="3">
        <v>41836</v>
      </c>
      <c r="I2955" s="3">
        <v>41837</v>
      </c>
      <c r="J2955">
        <v>6</v>
      </c>
      <c r="K2955" t="s">
        <v>8399</v>
      </c>
      <c r="L2955" s="5">
        <v>0.77100000000000002</v>
      </c>
      <c r="M2955">
        <v>2014</v>
      </c>
      <c r="N2955">
        <f t="shared" si="92"/>
        <v>1</v>
      </c>
      <c r="O2955" t="str">
        <f t="shared" si="93"/>
        <v>Friday</v>
      </c>
      <c r="P2955" s="14">
        <v>0.37538461538461537</v>
      </c>
    </row>
    <row r="2956" spans="1:16" x14ac:dyDescent="0.35">
      <c r="A2956">
        <v>2955</v>
      </c>
      <c r="B2956" t="s">
        <v>5209</v>
      </c>
      <c r="C2956" t="s">
        <v>44</v>
      </c>
      <c r="D2956" t="s">
        <v>6238</v>
      </c>
      <c r="E2956" s="3">
        <v>41831</v>
      </c>
      <c r="F2956" t="s">
        <v>4067</v>
      </c>
      <c r="G2956" t="s">
        <v>41</v>
      </c>
      <c r="H2956" s="3">
        <v>41836</v>
      </c>
      <c r="I2956" s="3">
        <v>41836</v>
      </c>
      <c r="J2956">
        <v>5</v>
      </c>
      <c r="K2956" t="s">
        <v>8400</v>
      </c>
      <c r="L2956" s="5">
        <v>9.4689999999999994</v>
      </c>
      <c r="M2956">
        <v>2014</v>
      </c>
      <c r="N2956">
        <f t="shared" si="92"/>
        <v>0</v>
      </c>
      <c r="O2956" t="str">
        <f t="shared" si="93"/>
        <v>Friday</v>
      </c>
      <c r="P2956" s="14">
        <v>0.2</v>
      </c>
    </row>
    <row r="2957" spans="1:16" x14ac:dyDescent="0.35">
      <c r="A2957">
        <v>2956</v>
      </c>
      <c r="B2957" t="s">
        <v>5209</v>
      </c>
      <c r="C2957" t="s">
        <v>44</v>
      </c>
      <c r="D2957" t="s">
        <v>6238</v>
      </c>
      <c r="E2957" s="3">
        <v>41831</v>
      </c>
      <c r="F2957" t="s">
        <v>6240</v>
      </c>
      <c r="G2957" t="s">
        <v>41</v>
      </c>
      <c r="H2957" s="3">
        <v>41836</v>
      </c>
      <c r="I2957" s="3">
        <v>41836</v>
      </c>
      <c r="J2957">
        <v>5</v>
      </c>
      <c r="K2957" t="s">
        <v>8400</v>
      </c>
      <c r="L2957" s="5">
        <v>6.6319999999999997</v>
      </c>
      <c r="M2957">
        <v>2014</v>
      </c>
      <c r="N2957">
        <f t="shared" si="92"/>
        <v>0</v>
      </c>
      <c r="O2957" t="str">
        <f t="shared" si="93"/>
        <v>Friday</v>
      </c>
      <c r="P2957" s="14">
        <v>0.33692307692307694</v>
      </c>
    </row>
    <row r="2958" spans="1:16" x14ac:dyDescent="0.35">
      <c r="A2958">
        <v>2957</v>
      </c>
      <c r="B2958" t="s">
        <v>5209</v>
      </c>
      <c r="C2958" t="s">
        <v>44</v>
      </c>
      <c r="D2958" t="s">
        <v>6238</v>
      </c>
      <c r="E2958" s="3">
        <v>41831</v>
      </c>
      <c r="F2958" t="s">
        <v>317</v>
      </c>
      <c r="G2958" t="s">
        <v>41</v>
      </c>
      <c r="H2958" s="3">
        <v>41836</v>
      </c>
      <c r="I2958" s="3">
        <v>41836</v>
      </c>
      <c r="J2958">
        <v>5</v>
      </c>
      <c r="K2958" t="s">
        <v>8400</v>
      </c>
      <c r="L2958" s="5">
        <v>87.051000000000002</v>
      </c>
      <c r="M2958">
        <v>2014</v>
      </c>
      <c r="N2958">
        <f t="shared" si="92"/>
        <v>0</v>
      </c>
      <c r="O2958" t="str">
        <f t="shared" si="93"/>
        <v>Friday</v>
      </c>
      <c r="P2958" s="14">
        <v>5.9938335046248715E-2</v>
      </c>
    </row>
    <row r="2959" spans="1:16" x14ac:dyDescent="0.35">
      <c r="A2959">
        <v>2958</v>
      </c>
      <c r="B2959" t="s">
        <v>5209</v>
      </c>
      <c r="C2959" t="s">
        <v>44</v>
      </c>
      <c r="D2959" t="s">
        <v>6238</v>
      </c>
      <c r="E2959" s="3">
        <v>41831</v>
      </c>
      <c r="F2959" t="s">
        <v>3776</v>
      </c>
      <c r="G2959" t="s">
        <v>41</v>
      </c>
      <c r="H2959" s="3">
        <v>41836</v>
      </c>
      <c r="I2959" s="3">
        <v>41836</v>
      </c>
      <c r="J2959">
        <v>5</v>
      </c>
      <c r="K2959" t="s">
        <v>8400</v>
      </c>
      <c r="L2959" s="5">
        <v>9.7490000000000006</v>
      </c>
      <c r="M2959">
        <v>2014</v>
      </c>
      <c r="N2959">
        <f t="shared" si="92"/>
        <v>0</v>
      </c>
      <c r="O2959" t="str">
        <f t="shared" si="93"/>
        <v>Friday</v>
      </c>
      <c r="P2959" s="14">
        <v>9.0000000000000011E-2</v>
      </c>
    </row>
    <row r="2960" spans="1:16" x14ac:dyDescent="0.35">
      <c r="A2960">
        <v>2959</v>
      </c>
      <c r="B2960" t="s">
        <v>5575</v>
      </c>
      <c r="C2960" t="s">
        <v>30</v>
      </c>
      <c r="D2960" t="s">
        <v>6241</v>
      </c>
      <c r="E2960" s="3">
        <v>40995</v>
      </c>
      <c r="F2960" t="s">
        <v>1757</v>
      </c>
      <c r="G2960" t="s">
        <v>41</v>
      </c>
      <c r="H2960" s="3">
        <v>41000</v>
      </c>
      <c r="I2960" s="3">
        <v>41001</v>
      </c>
      <c r="J2960">
        <v>6</v>
      </c>
      <c r="K2960" t="s">
        <v>8399</v>
      </c>
      <c r="L2960" s="5">
        <v>35.6</v>
      </c>
      <c r="M2960">
        <v>2012</v>
      </c>
      <c r="N2960">
        <f t="shared" si="92"/>
        <v>1</v>
      </c>
      <c r="O2960" t="str">
        <f t="shared" si="93"/>
        <v>Tuesday</v>
      </c>
      <c r="P2960" s="14">
        <v>4.9798903107861059E-2</v>
      </c>
    </row>
    <row r="2961" spans="1:16" x14ac:dyDescent="0.35">
      <c r="A2961">
        <v>2960</v>
      </c>
      <c r="B2961" t="s">
        <v>5575</v>
      </c>
      <c r="C2961" t="s">
        <v>30</v>
      </c>
      <c r="D2961" t="s">
        <v>6241</v>
      </c>
      <c r="E2961" s="3">
        <v>40995</v>
      </c>
      <c r="F2961" t="s">
        <v>2256</v>
      </c>
      <c r="G2961" t="s">
        <v>41</v>
      </c>
      <c r="H2961" s="3">
        <v>41000</v>
      </c>
      <c r="I2961" s="3">
        <v>41003</v>
      </c>
      <c r="J2961">
        <v>8</v>
      </c>
      <c r="K2961" t="s">
        <v>8399</v>
      </c>
      <c r="L2961" s="5">
        <v>3.9569999999999999</v>
      </c>
      <c r="M2961">
        <v>2012</v>
      </c>
      <c r="N2961">
        <f t="shared" si="92"/>
        <v>3</v>
      </c>
      <c r="O2961" t="str">
        <f t="shared" si="93"/>
        <v>Tuesday</v>
      </c>
      <c r="P2961" s="14">
        <v>-0.42845147604737499</v>
      </c>
    </row>
    <row r="2962" spans="1:16" x14ac:dyDescent="0.35">
      <c r="A2962">
        <v>2961</v>
      </c>
      <c r="B2962" t="s">
        <v>5575</v>
      </c>
      <c r="C2962" t="s">
        <v>30</v>
      </c>
      <c r="D2962" t="s">
        <v>6241</v>
      </c>
      <c r="E2962" s="3">
        <v>40995</v>
      </c>
      <c r="F2962" t="s">
        <v>4516</v>
      </c>
      <c r="G2962" t="s">
        <v>41</v>
      </c>
      <c r="H2962" s="3">
        <v>41000</v>
      </c>
      <c r="I2962" s="3">
        <v>41000</v>
      </c>
      <c r="J2962">
        <v>5</v>
      </c>
      <c r="K2962" t="s">
        <v>8400</v>
      </c>
      <c r="L2962" s="5">
        <v>3.222</v>
      </c>
      <c r="M2962">
        <v>2012</v>
      </c>
      <c r="N2962">
        <f t="shared" si="92"/>
        <v>0</v>
      </c>
      <c r="O2962" t="str">
        <f t="shared" si="93"/>
        <v>Tuesday</v>
      </c>
      <c r="P2962" s="14">
        <v>0.15835053271601499</v>
      </c>
    </row>
    <row r="2963" spans="1:16" x14ac:dyDescent="0.35">
      <c r="A2963">
        <v>2962</v>
      </c>
      <c r="B2963" t="s">
        <v>5575</v>
      </c>
      <c r="C2963" t="s">
        <v>30</v>
      </c>
      <c r="D2963" t="s">
        <v>6241</v>
      </c>
      <c r="E2963" s="3">
        <v>40995</v>
      </c>
      <c r="F2963" t="s">
        <v>3310</v>
      </c>
      <c r="G2963" t="s">
        <v>41</v>
      </c>
      <c r="H2963" s="3">
        <v>41000</v>
      </c>
      <c r="I2963" s="3">
        <v>41000</v>
      </c>
      <c r="J2963">
        <v>5</v>
      </c>
      <c r="K2963" t="s">
        <v>8400</v>
      </c>
      <c r="L2963" s="5">
        <v>0.80300000000000005</v>
      </c>
      <c r="M2963">
        <v>2012</v>
      </c>
      <c r="N2963">
        <f t="shared" si="92"/>
        <v>0</v>
      </c>
      <c r="O2963" t="str">
        <f t="shared" si="93"/>
        <v>Tuesday</v>
      </c>
      <c r="P2963" s="14">
        <v>0</v>
      </c>
    </row>
    <row r="2964" spans="1:16" x14ac:dyDescent="0.35">
      <c r="A2964">
        <v>2963</v>
      </c>
      <c r="B2964" t="s">
        <v>2494</v>
      </c>
      <c r="C2964" t="s">
        <v>84</v>
      </c>
      <c r="D2964" t="s">
        <v>6242</v>
      </c>
      <c r="E2964" s="3">
        <v>41980</v>
      </c>
      <c r="F2964" t="s">
        <v>1193</v>
      </c>
      <c r="G2964" t="s">
        <v>139</v>
      </c>
      <c r="H2964" s="3">
        <v>41983</v>
      </c>
      <c r="I2964" s="3">
        <v>41983</v>
      </c>
      <c r="J2964">
        <v>3</v>
      </c>
      <c r="K2964" t="s">
        <v>8400</v>
      </c>
      <c r="L2964" s="5">
        <v>186.29300000000001</v>
      </c>
      <c r="M2964">
        <v>2014</v>
      </c>
      <c r="N2964">
        <f t="shared" si="92"/>
        <v>0</v>
      </c>
      <c r="O2964" t="str">
        <f t="shared" si="93"/>
        <v>Sunday</v>
      </c>
      <c r="P2964" s="14">
        <v>0.42896699327945526</v>
      </c>
    </row>
    <row r="2965" spans="1:16" x14ac:dyDescent="0.35">
      <c r="A2965">
        <v>2964</v>
      </c>
      <c r="B2965" t="s">
        <v>352</v>
      </c>
      <c r="C2965" t="s">
        <v>199</v>
      </c>
      <c r="D2965" t="s">
        <v>6243</v>
      </c>
      <c r="E2965" s="3">
        <v>40681</v>
      </c>
      <c r="F2965" t="s">
        <v>2081</v>
      </c>
      <c r="G2965" t="s">
        <v>41</v>
      </c>
      <c r="H2965" s="3">
        <v>40686</v>
      </c>
      <c r="I2965" s="3">
        <v>40686</v>
      </c>
      <c r="J2965">
        <v>5</v>
      </c>
      <c r="K2965" t="s">
        <v>8400</v>
      </c>
      <c r="L2965" s="5">
        <v>67.792000000000002</v>
      </c>
      <c r="M2965">
        <v>2011</v>
      </c>
      <c r="N2965">
        <f t="shared" si="92"/>
        <v>0</v>
      </c>
      <c r="O2965" t="str">
        <f t="shared" si="93"/>
        <v>Wednesday</v>
      </c>
      <c r="P2965" s="14">
        <v>-0.26773835693262432</v>
      </c>
    </row>
    <row r="2966" spans="1:16" x14ac:dyDescent="0.35">
      <c r="A2966">
        <v>2965</v>
      </c>
      <c r="B2966" t="s">
        <v>352</v>
      </c>
      <c r="C2966" t="s">
        <v>199</v>
      </c>
      <c r="D2966" t="s">
        <v>6243</v>
      </c>
      <c r="E2966" s="3">
        <v>40681</v>
      </c>
      <c r="F2966" t="s">
        <v>6245</v>
      </c>
      <c r="G2966" t="s">
        <v>41</v>
      </c>
      <c r="H2966" s="3">
        <v>40686</v>
      </c>
      <c r="I2966" s="3">
        <v>40686</v>
      </c>
      <c r="J2966">
        <v>5</v>
      </c>
      <c r="K2966" t="s">
        <v>8400</v>
      </c>
      <c r="L2966" s="5">
        <v>41.152999999999999</v>
      </c>
      <c r="M2966">
        <v>2011</v>
      </c>
      <c r="N2966">
        <f t="shared" si="92"/>
        <v>0</v>
      </c>
      <c r="O2966" t="str">
        <f t="shared" si="93"/>
        <v>Wednesday</v>
      </c>
      <c r="P2966" s="14">
        <v>-8.6248151439808005E-2</v>
      </c>
    </row>
    <row r="2967" spans="1:16" x14ac:dyDescent="0.35">
      <c r="A2967">
        <v>2966</v>
      </c>
      <c r="B2967" t="s">
        <v>352</v>
      </c>
      <c r="C2967" t="s">
        <v>199</v>
      </c>
      <c r="D2967" t="s">
        <v>6243</v>
      </c>
      <c r="E2967" s="3">
        <v>40681</v>
      </c>
      <c r="F2967" t="s">
        <v>4178</v>
      </c>
      <c r="G2967" t="s">
        <v>41</v>
      </c>
      <c r="H2967" s="3">
        <v>40686</v>
      </c>
      <c r="I2967" s="3">
        <v>40686</v>
      </c>
      <c r="J2967">
        <v>5</v>
      </c>
      <c r="K2967" t="s">
        <v>8400</v>
      </c>
      <c r="L2967" s="5">
        <v>1.52</v>
      </c>
      <c r="M2967">
        <v>2011</v>
      </c>
      <c r="N2967">
        <f t="shared" si="92"/>
        <v>0</v>
      </c>
      <c r="O2967" t="str">
        <f t="shared" si="93"/>
        <v>Wednesday</v>
      </c>
      <c r="P2967" s="14">
        <v>-7.7632763276327649E-2</v>
      </c>
    </row>
    <row r="2968" spans="1:16" x14ac:dyDescent="0.35">
      <c r="A2968">
        <v>2967</v>
      </c>
      <c r="B2968" t="s">
        <v>352</v>
      </c>
      <c r="C2968" t="s">
        <v>199</v>
      </c>
      <c r="D2968" t="s">
        <v>6243</v>
      </c>
      <c r="E2968" s="3">
        <v>40681</v>
      </c>
      <c r="F2968" t="s">
        <v>6247</v>
      </c>
      <c r="G2968" t="s">
        <v>41</v>
      </c>
      <c r="H2968" s="3">
        <v>40686</v>
      </c>
      <c r="I2968" s="3">
        <v>40689</v>
      </c>
      <c r="J2968">
        <v>8</v>
      </c>
      <c r="K2968" t="s">
        <v>8399</v>
      </c>
      <c r="L2968" s="5">
        <v>76.054000000000002</v>
      </c>
      <c r="M2968">
        <v>2011</v>
      </c>
      <c r="N2968">
        <f t="shared" si="92"/>
        <v>3</v>
      </c>
      <c r="O2968" t="str">
        <f t="shared" si="93"/>
        <v>Wednesday</v>
      </c>
      <c r="P2968" s="14">
        <v>-0.15745450878451059</v>
      </c>
    </row>
    <row r="2969" spans="1:16" x14ac:dyDescent="0.35">
      <c r="A2969">
        <v>2968</v>
      </c>
      <c r="B2969" t="s">
        <v>352</v>
      </c>
      <c r="C2969" t="s">
        <v>199</v>
      </c>
      <c r="D2969" t="s">
        <v>6243</v>
      </c>
      <c r="E2969" s="3">
        <v>40681</v>
      </c>
      <c r="F2969" t="s">
        <v>2944</v>
      </c>
      <c r="G2969" t="s">
        <v>41</v>
      </c>
      <c r="H2969" s="3">
        <v>40686</v>
      </c>
      <c r="I2969" s="3">
        <v>40687</v>
      </c>
      <c r="J2969">
        <v>6</v>
      </c>
      <c r="K2969" t="s">
        <v>8399</v>
      </c>
      <c r="L2969" s="5">
        <v>3.218</v>
      </c>
      <c r="M2969">
        <v>2011</v>
      </c>
      <c r="N2969">
        <f t="shared" si="92"/>
        <v>1</v>
      </c>
      <c r="O2969" t="str">
        <f t="shared" si="93"/>
        <v>Wednesday</v>
      </c>
      <c r="P2969" s="14">
        <v>-0.5156447668044194</v>
      </c>
    </row>
    <row r="2970" spans="1:16" x14ac:dyDescent="0.35">
      <c r="A2970">
        <v>2969</v>
      </c>
      <c r="B2970" t="s">
        <v>352</v>
      </c>
      <c r="C2970" t="s">
        <v>199</v>
      </c>
      <c r="D2970" t="s">
        <v>6243</v>
      </c>
      <c r="E2970" s="3">
        <v>40681</v>
      </c>
      <c r="F2970" t="s">
        <v>5896</v>
      </c>
      <c r="G2970" t="s">
        <v>41</v>
      </c>
      <c r="H2970" s="3">
        <v>40686</v>
      </c>
      <c r="I2970" s="3">
        <v>40686</v>
      </c>
      <c r="J2970">
        <v>5</v>
      </c>
      <c r="K2970" t="s">
        <v>8400</v>
      </c>
      <c r="L2970" s="5">
        <v>1.335</v>
      </c>
      <c r="M2970">
        <v>2011</v>
      </c>
      <c r="N2970">
        <f t="shared" si="92"/>
        <v>0</v>
      </c>
      <c r="O2970" t="str">
        <f t="shared" si="93"/>
        <v>Wednesday</v>
      </c>
      <c r="P2970" s="14">
        <v>0.1414133500470072</v>
      </c>
    </row>
    <row r="2971" spans="1:16" x14ac:dyDescent="0.35">
      <c r="A2971">
        <v>2970</v>
      </c>
      <c r="B2971" t="s">
        <v>1069</v>
      </c>
      <c r="C2971" t="s">
        <v>84</v>
      </c>
      <c r="D2971" t="s">
        <v>6248</v>
      </c>
      <c r="E2971" s="3">
        <v>41799</v>
      </c>
      <c r="F2971" t="s">
        <v>5861</v>
      </c>
      <c r="G2971" t="s">
        <v>155</v>
      </c>
      <c r="H2971" s="3">
        <v>41801</v>
      </c>
      <c r="I2971" s="3">
        <v>41801</v>
      </c>
      <c r="J2971">
        <v>2</v>
      </c>
      <c r="K2971" t="s">
        <v>8400</v>
      </c>
      <c r="L2971" s="5">
        <v>14.047000000000001</v>
      </c>
      <c r="M2971">
        <v>2014</v>
      </c>
      <c r="N2971">
        <f t="shared" si="92"/>
        <v>0</v>
      </c>
      <c r="O2971" t="str">
        <f t="shared" si="93"/>
        <v>Monday</v>
      </c>
      <c r="P2971" s="14">
        <v>-6.4720644564786683E-2</v>
      </c>
    </row>
    <row r="2972" spans="1:16" x14ac:dyDescent="0.35">
      <c r="A2972">
        <v>2971</v>
      </c>
      <c r="B2972" t="s">
        <v>1069</v>
      </c>
      <c r="C2972" t="s">
        <v>84</v>
      </c>
      <c r="D2972" t="s">
        <v>6248</v>
      </c>
      <c r="E2972" s="3">
        <v>41799</v>
      </c>
      <c r="F2972" t="s">
        <v>4132</v>
      </c>
      <c r="G2972" t="s">
        <v>155</v>
      </c>
      <c r="H2972" s="3">
        <v>41801</v>
      </c>
      <c r="I2972" s="3">
        <v>41803</v>
      </c>
      <c r="J2972">
        <v>4</v>
      </c>
      <c r="K2972" t="s">
        <v>8399</v>
      </c>
      <c r="L2972" s="5">
        <v>130.44</v>
      </c>
      <c r="M2972">
        <v>2014</v>
      </c>
      <c r="N2972">
        <f t="shared" si="92"/>
        <v>2</v>
      </c>
      <c r="O2972" t="str">
        <f t="shared" si="93"/>
        <v>Monday</v>
      </c>
      <c r="P2972" s="14">
        <v>-0.51617352298580177</v>
      </c>
    </row>
    <row r="2973" spans="1:16" x14ac:dyDescent="0.35">
      <c r="A2973">
        <v>2972</v>
      </c>
      <c r="B2973" t="s">
        <v>5818</v>
      </c>
      <c r="C2973" t="s">
        <v>30</v>
      </c>
      <c r="D2973" t="s">
        <v>6249</v>
      </c>
      <c r="E2973" s="3">
        <v>41963</v>
      </c>
      <c r="F2973" t="s">
        <v>1812</v>
      </c>
      <c r="G2973" t="s">
        <v>155</v>
      </c>
      <c r="H2973" s="3">
        <v>41965</v>
      </c>
      <c r="I2973" s="3">
        <v>41965</v>
      </c>
      <c r="J2973">
        <v>2</v>
      </c>
      <c r="K2973" t="s">
        <v>8400</v>
      </c>
      <c r="L2973" s="5">
        <v>137.904</v>
      </c>
      <c r="M2973">
        <v>2014</v>
      </c>
      <c r="N2973">
        <f t="shared" si="92"/>
        <v>0</v>
      </c>
      <c r="O2973" t="str">
        <f t="shared" si="93"/>
        <v>Thursday</v>
      </c>
      <c r="P2973" s="14">
        <v>0.39083557951482484</v>
      </c>
    </row>
    <row r="2974" spans="1:16" x14ac:dyDescent="0.35">
      <c r="A2974">
        <v>2973</v>
      </c>
      <c r="B2974" t="s">
        <v>5818</v>
      </c>
      <c r="C2974" t="s">
        <v>30</v>
      </c>
      <c r="D2974" t="s">
        <v>6249</v>
      </c>
      <c r="E2974" s="3">
        <v>41963</v>
      </c>
      <c r="F2974" t="s">
        <v>326</v>
      </c>
      <c r="G2974" t="s">
        <v>155</v>
      </c>
      <c r="H2974" s="3">
        <v>41965</v>
      </c>
      <c r="I2974" s="3">
        <v>41965</v>
      </c>
      <c r="J2974">
        <v>2</v>
      </c>
      <c r="K2974" t="s">
        <v>8400</v>
      </c>
      <c r="L2974" s="5">
        <v>1.782</v>
      </c>
      <c r="M2974">
        <v>2014</v>
      </c>
      <c r="N2974">
        <f t="shared" si="92"/>
        <v>0</v>
      </c>
      <c r="O2974" t="str">
        <f t="shared" si="93"/>
        <v>Thursday</v>
      </c>
      <c r="P2974" s="14">
        <v>0.35</v>
      </c>
    </row>
    <row r="2975" spans="1:16" x14ac:dyDescent="0.35">
      <c r="A2975">
        <v>2974</v>
      </c>
      <c r="B2975" t="s">
        <v>4337</v>
      </c>
      <c r="C2975" t="s">
        <v>84</v>
      </c>
      <c r="D2975" t="s">
        <v>6250</v>
      </c>
      <c r="E2975" s="3">
        <v>40943</v>
      </c>
      <c r="F2975" t="s">
        <v>699</v>
      </c>
      <c r="G2975" t="s">
        <v>41</v>
      </c>
      <c r="H2975" s="3">
        <v>40948</v>
      </c>
      <c r="I2975" s="3">
        <v>40948</v>
      </c>
      <c r="J2975">
        <v>5</v>
      </c>
      <c r="K2975" t="s">
        <v>8400</v>
      </c>
      <c r="L2975" s="5">
        <v>0.74199999999999999</v>
      </c>
      <c r="M2975">
        <v>2012</v>
      </c>
      <c r="N2975">
        <f t="shared" si="92"/>
        <v>0</v>
      </c>
      <c r="O2975" t="str">
        <f t="shared" si="93"/>
        <v>Saturday</v>
      </c>
      <c r="P2975" s="14">
        <v>-0.34864280094413858</v>
      </c>
    </row>
    <row r="2976" spans="1:16" x14ac:dyDescent="0.35">
      <c r="A2976">
        <v>2975</v>
      </c>
      <c r="B2976" t="s">
        <v>1481</v>
      </c>
      <c r="C2976" t="s">
        <v>84</v>
      </c>
      <c r="D2976" t="s">
        <v>6252</v>
      </c>
      <c r="E2976" s="3">
        <v>41145</v>
      </c>
      <c r="F2976" t="s">
        <v>6254</v>
      </c>
      <c r="G2976" t="s">
        <v>155</v>
      </c>
      <c r="H2976" s="3">
        <v>41147</v>
      </c>
      <c r="I2976" s="3">
        <v>41150</v>
      </c>
      <c r="J2976">
        <v>5</v>
      </c>
      <c r="K2976" t="s">
        <v>8399</v>
      </c>
      <c r="L2976" s="5">
        <v>24.888000000000002</v>
      </c>
      <c r="M2976">
        <v>2012</v>
      </c>
      <c r="N2976">
        <f t="shared" si="92"/>
        <v>3</v>
      </c>
      <c r="O2976" t="str">
        <f t="shared" si="93"/>
        <v>Friday</v>
      </c>
      <c r="P2976" s="14">
        <v>0.06</v>
      </c>
    </row>
    <row r="2977" spans="1:16" x14ac:dyDescent="0.35">
      <c r="A2977">
        <v>2976</v>
      </c>
      <c r="B2977" t="s">
        <v>1481</v>
      </c>
      <c r="C2977" t="s">
        <v>84</v>
      </c>
      <c r="D2977" t="s">
        <v>6252</v>
      </c>
      <c r="E2977" s="3">
        <v>41145</v>
      </c>
      <c r="F2977" t="s">
        <v>1739</v>
      </c>
      <c r="G2977" t="s">
        <v>155</v>
      </c>
      <c r="H2977" s="3">
        <v>41147</v>
      </c>
      <c r="I2977" s="3">
        <v>41150</v>
      </c>
      <c r="J2977">
        <v>5</v>
      </c>
      <c r="K2977" t="s">
        <v>8399</v>
      </c>
      <c r="L2977" s="5">
        <v>2.8010000000000002</v>
      </c>
      <c r="M2977">
        <v>2012</v>
      </c>
      <c r="N2977">
        <f t="shared" si="92"/>
        <v>3</v>
      </c>
      <c r="O2977" t="str">
        <f t="shared" si="93"/>
        <v>Friday</v>
      </c>
      <c r="P2977" s="14">
        <v>0</v>
      </c>
    </row>
    <row r="2978" spans="1:16" x14ac:dyDescent="0.35">
      <c r="A2978">
        <v>2977</v>
      </c>
      <c r="B2978" t="s">
        <v>5679</v>
      </c>
      <c r="C2978" t="s">
        <v>44</v>
      </c>
      <c r="D2978" t="s">
        <v>6255</v>
      </c>
      <c r="E2978" s="3">
        <v>40785</v>
      </c>
      <c r="F2978" t="s">
        <v>811</v>
      </c>
      <c r="G2978" t="s">
        <v>41</v>
      </c>
      <c r="H2978" s="3">
        <v>40790</v>
      </c>
      <c r="I2978" s="3">
        <v>40790</v>
      </c>
      <c r="J2978">
        <v>5</v>
      </c>
      <c r="K2978" t="s">
        <v>8400</v>
      </c>
      <c r="L2978" s="5">
        <v>25.689</v>
      </c>
      <c r="M2978">
        <v>2011</v>
      </c>
      <c r="N2978">
        <f t="shared" si="92"/>
        <v>0</v>
      </c>
      <c r="O2978" t="str">
        <f t="shared" si="93"/>
        <v>Tuesday</v>
      </c>
      <c r="P2978" s="14">
        <v>0.30945945945945946</v>
      </c>
    </row>
    <row r="2979" spans="1:16" x14ac:dyDescent="0.35">
      <c r="A2979">
        <v>2978</v>
      </c>
      <c r="B2979" t="s">
        <v>2349</v>
      </c>
      <c r="C2979" t="s">
        <v>84</v>
      </c>
      <c r="D2979" t="s">
        <v>6256</v>
      </c>
      <c r="E2979" s="3">
        <v>41570</v>
      </c>
      <c r="F2979" t="s">
        <v>2483</v>
      </c>
      <c r="G2979" t="s">
        <v>41</v>
      </c>
      <c r="H2979" s="3">
        <v>41575</v>
      </c>
      <c r="I2979" s="3">
        <v>41575</v>
      </c>
      <c r="J2979">
        <v>5</v>
      </c>
      <c r="K2979" t="s">
        <v>8400</v>
      </c>
      <c r="L2979" s="5">
        <v>2.089</v>
      </c>
      <c r="M2979">
        <v>2013</v>
      </c>
      <c r="N2979">
        <f t="shared" si="92"/>
        <v>0</v>
      </c>
      <c r="O2979" t="str">
        <f t="shared" si="93"/>
        <v>Wednesday</v>
      </c>
      <c r="P2979" s="14">
        <v>0.43500000000000005</v>
      </c>
    </row>
    <row r="2980" spans="1:16" x14ac:dyDescent="0.35">
      <c r="A2980">
        <v>2979</v>
      </c>
      <c r="B2980" t="s">
        <v>5399</v>
      </c>
      <c r="C2980" t="s">
        <v>84</v>
      </c>
      <c r="D2980" t="s">
        <v>6257</v>
      </c>
      <c r="E2980" s="3">
        <v>41590</v>
      </c>
      <c r="F2980" t="s">
        <v>6259</v>
      </c>
      <c r="G2980" t="s">
        <v>139</v>
      </c>
      <c r="H2980" s="3">
        <v>41593</v>
      </c>
      <c r="I2980" s="3">
        <v>41593</v>
      </c>
      <c r="J2980">
        <v>3</v>
      </c>
      <c r="K2980" t="s">
        <v>8400</v>
      </c>
      <c r="L2980" s="5">
        <v>34.027000000000001</v>
      </c>
      <c r="M2980">
        <v>2013</v>
      </c>
      <c r="N2980">
        <f t="shared" si="92"/>
        <v>0</v>
      </c>
      <c r="O2980" t="str">
        <f t="shared" si="93"/>
        <v>Tuesday</v>
      </c>
      <c r="P2980" s="14">
        <v>0.12000000000000001</v>
      </c>
    </row>
    <row r="2981" spans="1:16" x14ac:dyDescent="0.35">
      <c r="A2981">
        <v>2980</v>
      </c>
      <c r="B2981" t="s">
        <v>5399</v>
      </c>
      <c r="C2981" t="s">
        <v>84</v>
      </c>
      <c r="D2981" t="s">
        <v>6257</v>
      </c>
      <c r="E2981" s="3">
        <v>41590</v>
      </c>
      <c r="F2981" t="s">
        <v>5166</v>
      </c>
      <c r="G2981" t="s">
        <v>139</v>
      </c>
      <c r="H2981" s="3">
        <v>41593</v>
      </c>
      <c r="I2981" s="3">
        <v>41596</v>
      </c>
      <c r="J2981">
        <v>6</v>
      </c>
      <c r="K2981" t="s">
        <v>8399</v>
      </c>
      <c r="L2981" s="5">
        <v>37.604999999999997</v>
      </c>
      <c r="M2981">
        <v>2013</v>
      </c>
      <c r="N2981">
        <f t="shared" si="92"/>
        <v>3</v>
      </c>
      <c r="O2981" t="str">
        <f t="shared" si="93"/>
        <v>Tuesday</v>
      </c>
      <c r="P2981" s="14">
        <v>0.20913385826771652</v>
      </c>
    </row>
    <row r="2982" spans="1:16" x14ac:dyDescent="0.35">
      <c r="A2982">
        <v>2981</v>
      </c>
      <c r="B2982" t="s">
        <v>1526</v>
      </c>
      <c r="C2982" t="s">
        <v>44</v>
      </c>
      <c r="D2982" t="s">
        <v>6260</v>
      </c>
      <c r="E2982" s="3">
        <v>41487</v>
      </c>
      <c r="F2982" t="s">
        <v>3191</v>
      </c>
      <c r="G2982" t="s">
        <v>155</v>
      </c>
      <c r="H2982" s="3">
        <v>41489</v>
      </c>
      <c r="I2982" s="3">
        <v>41489</v>
      </c>
      <c r="J2982">
        <v>2</v>
      </c>
      <c r="K2982" t="s">
        <v>8400</v>
      </c>
      <c r="L2982" s="5">
        <v>43.027999999999999</v>
      </c>
      <c r="M2982">
        <v>2013</v>
      </c>
      <c r="N2982">
        <f t="shared" si="92"/>
        <v>0</v>
      </c>
      <c r="O2982" t="str">
        <f t="shared" si="93"/>
        <v>Thursday</v>
      </c>
      <c r="P2982" s="14">
        <v>5.806053044137633E-2</v>
      </c>
    </row>
    <row r="2983" spans="1:16" x14ac:dyDescent="0.35">
      <c r="A2983">
        <v>2982</v>
      </c>
      <c r="B2983" t="s">
        <v>3490</v>
      </c>
      <c r="C2983" t="s">
        <v>30</v>
      </c>
      <c r="D2983" t="s">
        <v>6261</v>
      </c>
      <c r="E2983" s="3">
        <v>41715</v>
      </c>
      <c r="F2983" t="s">
        <v>1067</v>
      </c>
      <c r="G2983" t="s">
        <v>41</v>
      </c>
      <c r="H2983" s="3">
        <v>41720</v>
      </c>
      <c r="I2983" s="3">
        <v>41720</v>
      </c>
      <c r="J2983">
        <v>5</v>
      </c>
      <c r="K2983" t="s">
        <v>8400</v>
      </c>
      <c r="L2983" s="5">
        <v>15.523999999999999</v>
      </c>
      <c r="M2983">
        <v>2014</v>
      </c>
      <c r="N2983">
        <f t="shared" si="92"/>
        <v>0</v>
      </c>
      <c r="O2983" t="str">
        <f t="shared" si="93"/>
        <v>Monday</v>
      </c>
      <c r="P2983" s="14">
        <v>0.31048780487804878</v>
      </c>
    </row>
    <row r="2984" spans="1:16" x14ac:dyDescent="0.35">
      <c r="A2984">
        <v>2983</v>
      </c>
      <c r="B2984" t="s">
        <v>4521</v>
      </c>
      <c r="C2984" t="s">
        <v>44</v>
      </c>
      <c r="D2984" t="s">
        <v>6262</v>
      </c>
      <c r="E2984" s="3">
        <v>41484</v>
      </c>
      <c r="F2984" t="s">
        <v>1900</v>
      </c>
      <c r="G2984" t="s">
        <v>41</v>
      </c>
      <c r="H2984" s="3">
        <v>41489</v>
      </c>
      <c r="I2984" s="3">
        <v>41489</v>
      </c>
      <c r="J2984">
        <v>5</v>
      </c>
      <c r="K2984" t="s">
        <v>8400</v>
      </c>
      <c r="L2984" s="5">
        <v>0.63400000000000001</v>
      </c>
      <c r="M2984">
        <v>2013</v>
      </c>
      <c r="N2984">
        <f t="shared" si="92"/>
        <v>0</v>
      </c>
      <c r="O2984" t="str">
        <f t="shared" si="93"/>
        <v>Monday</v>
      </c>
      <c r="P2984" s="14">
        <v>0.33818181818181819</v>
      </c>
    </row>
    <row r="2985" spans="1:16" x14ac:dyDescent="0.35">
      <c r="A2985">
        <v>2984</v>
      </c>
      <c r="B2985" t="s">
        <v>4109</v>
      </c>
      <c r="C2985" t="s">
        <v>30</v>
      </c>
      <c r="D2985" t="s">
        <v>6263</v>
      </c>
      <c r="E2985" s="3">
        <v>41198</v>
      </c>
      <c r="F2985" t="s">
        <v>6265</v>
      </c>
      <c r="G2985" t="s">
        <v>139</v>
      </c>
      <c r="H2985" s="3">
        <v>41201</v>
      </c>
      <c r="I2985" s="3">
        <v>41201</v>
      </c>
      <c r="J2985">
        <v>3</v>
      </c>
      <c r="K2985" t="s">
        <v>8400</v>
      </c>
      <c r="L2985" s="5">
        <v>28.895</v>
      </c>
      <c r="M2985">
        <v>2012</v>
      </c>
      <c r="N2985">
        <f t="shared" si="92"/>
        <v>0</v>
      </c>
      <c r="O2985" t="str">
        <f t="shared" si="93"/>
        <v>Tuesday</v>
      </c>
      <c r="P2985" s="14">
        <v>0.31931095773577872</v>
      </c>
    </row>
    <row r="2986" spans="1:16" x14ac:dyDescent="0.35">
      <c r="A2986">
        <v>2985</v>
      </c>
      <c r="B2986" t="s">
        <v>6267</v>
      </c>
      <c r="C2986" t="s">
        <v>84</v>
      </c>
      <c r="D2986" t="s">
        <v>6268</v>
      </c>
      <c r="E2986" s="3">
        <v>41380</v>
      </c>
      <c r="F2986" t="s">
        <v>4595</v>
      </c>
      <c r="G2986" t="s">
        <v>41</v>
      </c>
      <c r="H2986" s="3">
        <v>41385</v>
      </c>
      <c r="I2986" s="3">
        <v>41385</v>
      </c>
      <c r="J2986">
        <v>5</v>
      </c>
      <c r="K2986" t="s">
        <v>8400</v>
      </c>
      <c r="L2986" s="5">
        <v>30.033000000000001</v>
      </c>
      <c r="M2986">
        <v>2013</v>
      </c>
      <c r="N2986">
        <f t="shared" si="92"/>
        <v>0</v>
      </c>
      <c r="O2986" t="str">
        <f t="shared" si="93"/>
        <v>Tuesday</v>
      </c>
      <c r="P2986" s="14">
        <v>1.8052628515446308E-2</v>
      </c>
    </row>
    <row r="2987" spans="1:16" x14ac:dyDescent="0.35">
      <c r="A2987">
        <v>2986</v>
      </c>
      <c r="B2987" t="s">
        <v>677</v>
      </c>
      <c r="C2987" t="s">
        <v>30</v>
      </c>
      <c r="D2987" t="s">
        <v>6269</v>
      </c>
      <c r="E2987" s="3">
        <v>40653</v>
      </c>
      <c r="F2987" t="s">
        <v>2543</v>
      </c>
      <c r="G2987" t="s">
        <v>139</v>
      </c>
      <c r="H2987" s="3">
        <v>40656</v>
      </c>
      <c r="I2987" s="3">
        <v>40656</v>
      </c>
      <c r="J2987">
        <v>3</v>
      </c>
      <c r="K2987" t="s">
        <v>8400</v>
      </c>
      <c r="L2987" s="5">
        <v>4.9779999999999998</v>
      </c>
      <c r="M2987">
        <v>2011</v>
      </c>
      <c r="N2987">
        <f t="shared" si="92"/>
        <v>0</v>
      </c>
      <c r="O2987" t="str">
        <f t="shared" si="93"/>
        <v>Wednesday</v>
      </c>
      <c r="P2987" s="14">
        <v>0.10848484848484849</v>
      </c>
    </row>
    <row r="2988" spans="1:16" x14ac:dyDescent="0.35">
      <c r="A2988">
        <v>2987</v>
      </c>
      <c r="B2988" t="s">
        <v>677</v>
      </c>
      <c r="C2988" t="s">
        <v>30</v>
      </c>
      <c r="D2988" t="s">
        <v>6269</v>
      </c>
      <c r="E2988" s="3">
        <v>40653</v>
      </c>
      <c r="F2988" t="s">
        <v>675</v>
      </c>
      <c r="G2988" t="s">
        <v>139</v>
      </c>
      <c r="H2988" s="3">
        <v>40656</v>
      </c>
      <c r="I2988" s="3">
        <v>40656</v>
      </c>
      <c r="J2988">
        <v>3</v>
      </c>
      <c r="K2988" t="s">
        <v>8400</v>
      </c>
      <c r="L2988" s="5">
        <v>1.784</v>
      </c>
      <c r="M2988">
        <v>2011</v>
      </c>
      <c r="N2988">
        <f t="shared" si="92"/>
        <v>0</v>
      </c>
      <c r="O2988" t="str">
        <f t="shared" si="93"/>
        <v>Wednesday</v>
      </c>
      <c r="P2988" s="14">
        <v>0.458125</v>
      </c>
    </row>
    <row r="2989" spans="1:16" x14ac:dyDescent="0.35">
      <c r="A2989">
        <v>2988</v>
      </c>
      <c r="B2989" t="s">
        <v>3735</v>
      </c>
      <c r="C2989" t="s">
        <v>84</v>
      </c>
      <c r="D2989" t="s">
        <v>6270</v>
      </c>
      <c r="E2989" s="3">
        <v>41065</v>
      </c>
      <c r="F2989" t="s">
        <v>6272</v>
      </c>
      <c r="G2989" t="s">
        <v>41</v>
      </c>
      <c r="H2989" s="3">
        <v>41070</v>
      </c>
      <c r="I2989" s="3">
        <v>41070</v>
      </c>
      <c r="J2989">
        <v>5</v>
      </c>
      <c r="K2989" t="s">
        <v>8400</v>
      </c>
      <c r="L2989" s="5">
        <v>5.6319999999999997</v>
      </c>
      <c r="M2989">
        <v>2012</v>
      </c>
      <c r="N2989">
        <f t="shared" si="92"/>
        <v>0</v>
      </c>
      <c r="O2989" t="str">
        <f t="shared" si="93"/>
        <v>Tuesday</v>
      </c>
      <c r="P2989" s="14">
        <v>-0.17025555671139775</v>
      </c>
    </row>
    <row r="2990" spans="1:16" x14ac:dyDescent="0.35">
      <c r="A2990">
        <v>2989</v>
      </c>
      <c r="B2990" t="s">
        <v>3735</v>
      </c>
      <c r="C2990" t="s">
        <v>84</v>
      </c>
      <c r="D2990" t="s">
        <v>6270</v>
      </c>
      <c r="E2990" s="3">
        <v>41065</v>
      </c>
      <c r="F2990" t="s">
        <v>756</v>
      </c>
      <c r="G2990" t="s">
        <v>41</v>
      </c>
      <c r="H2990" s="3">
        <v>41070</v>
      </c>
      <c r="I2990" s="3">
        <v>41070</v>
      </c>
      <c r="J2990">
        <v>5</v>
      </c>
      <c r="K2990" t="s">
        <v>8400</v>
      </c>
      <c r="L2990" s="5">
        <v>3.7549999999999999</v>
      </c>
      <c r="M2990">
        <v>2012</v>
      </c>
      <c r="N2990">
        <f t="shared" si="92"/>
        <v>0</v>
      </c>
      <c r="O2990" t="str">
        <f t="shared" si="93"/>
        <v>Tuesday</v>
      </c>
      <c r="P2990" s="14">
        <v>-0.24158579392938262</v>
      </c>
    </row>
    <row r="2991" spans="1:16" x14ac:dyDescent="0.35">
      <c r="A2991">
        <v>2990</v>
      </c>
      <c r="B2991" t="s">
        <v>4465</v>
      </c>
      <c r="C2991" t="s">
        <v>199</v>
      </c>
      <c r="D2991" t="s">
        <v>6273</v>
      </c>
      <c r="E2991" s="3">
        <v>41582</v>
      </c>
      <c r="F2991" t="s">
        <v>5531</v>
      </c>
      <c r="G2991" t="s">
        <v>139</v>
      </c>
      <c r="H2991" s="3">
        <v>41585</v>
      </c>
      <c r="I2991" s="3">
        <v>41588</v>
      </c>
      <c r="J2991">
        <v>6</v>
      </c>
      <c r="K2991" t="s">
        <v>8399</v>
      </c>
      <c r="L2991" s="5">
        <v>48.167000000000002</v>
      </c>
      <c r="M2991">
        <v>2013</v>
      </c>
      <c r="N2991">
        <f t="shared" si="92"/>
        <v>3</v>
      </c>
      <c r="O2991" t="str">
        <f t="shared" si="93"/>
        <v>Monday</v>
      </c>
      <c r="P2991" s="14">
        <v>-0.21831223852360698</v>
      </c>
    </row>
    <row r="2992" spans="1:16" x14ac:dyDescent="0.35">
      <c r="A2992">
        <v>2991</v>
      </c>
      <c r="B2992" t="s">
        <v>4465</v>
      </c>
      <c r="C2992" t="s">
        <v>199</v>
      </c>
      <c r="D2992" t="s">
        <v>6273</v>
      </c>
      <c r="E2992" s="3">
        <v>41582</v>
      </c>
      <c r="F2992" t="s">
        <v>3880</v>
      </c>
      <c r="G2992" t="s">
        <v>139</v>
      </c>
      <c r="H2992" s="3">
        <v>41585</v>
      </c>
      <c r="I2992" s="3">
        <v>41585</v>
      </c>
      <c r="J2992">
        <v>3</v>
      </c>
      <c r="K2992" t="s">
        <v>8400</v>
      </c>
      <c r="L2992" s="5">
        <v>60.500999999999998</v>
      </c>
      <c r="M2992">
        <v>2013</v>
      </c>
      <c r="N2992">
        <f t="shared" si="92"/>
        <v>0</v>
      </c>
      <c r="O2992" t="str">
        <f t="shared" si="93"/>
        <v>Monday</v>
      </c>
      <c r="P2992" s="14">
        <v>-0.51612279581688525</v>
      </c>
    </row>
    <row r="2993" spans="1:16" x14ac:dyDescent="0.35">
      <c r="A2993">
        <v>2992</v>
      </c>
      <c r="B2993" t="s">
        <v>4465</v>
      </c>
      <c r="C2993" t="s">
        <v>199</v>
      </c>
      <c r="D2993" t="s">
        <v>6273</v>
      </c>
      <c r="E2993" s="3">
        <v>41582</v>
      </c>
      <c r="F2993" t="s">
        <v>81</v>
      </c>
      <c r="G2993" t="s">
        <v>139</v>
      </c>
      <c r="H2993" s="3">
        <v>41585</v>
      </c>
      <c r="I2993" s="3">
        <v>41588</v>
      </c>
      <c r="J2993">
        <v>6</v>
      </c>
      <c r="K2993" t="s">
        <v>8399</v>
      </c>
      <c r="L2993" s="5">
        <v>2.302</v>
      </c>
      <c r="M2993">
        <v>2013</v>
      </c>
      <c r="N2993">
        <f t="shared" si="92"/>
        <v>3</v>
      </c>
      <c r="O2993" t="str">
        <f t="shared" si="93"/>
        <v>Monday</v>
      </c>
      <c r="P2993" s="14">
        <v>0.11378164152390693</v>
      </c>
    </row>
    <row r="2994" spans="1:16" x14ac:dyDescent="0.35">
      <c r="A2994">
        <v>2993</v>
      </c>
      <c r="B2994" t="s">
        <v>916</v>
      </c>
      <c r="C2994" t="s">
        <v>30</v>
      </c>
      <c r="D2994" t="s">
        <v>6275</v>
      </c>
      <c r="E2994" s="3">
        <v>41757</v>
      </c>
      <c r="F2994" t="s">
        <v>5660</v>
      </c>
      <c r="G2994" t="s">
        <v>41</v>
      </c>
      <c r="H2994" s="3">
        <v>41762</v>
      </c>
      <c r="I2994" s="3">
        <v>41763</v>
      </c>
      <c r="J2994">
        <v>6</v>
      </c>
      <c r="K2994" t="s">
        <v>8399</v>
      </c>
      <c r="L2994" s="5">
        <v>12.752000000000001</v>
      </c>
      <c r="M2994">
        <v>2014</v>
      </c>
      <c r="N2994">
        <f t="shared" si="92"/>
        <v>1</v>
      </c>
      <c r="O2994" t="str">
        <f t="shared" si="93"/>
        <v>Monday</v>
      </c>
      <c r="P2994" s="14">
        <v>9.9344262295082003E-2</v>
      </c>
    </row>
    <row r="2995" spans="1:16" x14ac:dyDescent="0.35">
      <c r="A2995">
        <v>2994</v>
      </c>
      <c r="B2995" t="s">
        <v>5828</v>
      </c>
      <c r="C2995" t="s">
        <v>84</v>
      </c>
      <c r="D2995" t="s">
        <v>6276</v>
      </c>
      <c r="E2995" s="3">
        <v>41815</v>
      </c>
      <c r="F2995" t="s">
        <v>3380</v>
      </c>
      <c r="G2995" t="s">
        <v>155</v>
      </c>
      <c r="H2995" s="3">
        <v>41817</v>
      </c>
      <c r="I2995" s="3">
        <v>41817</v>
      </c>
      <c r="J2995">
        <v>2</v>
      </c>
      <c r="K2995" t="s">
        <v>8400</v>
      </c>
      <c r="L2995" s="5">
        <v>12.215</v>
      </c>
      <c r="M2995">
        <v>2014</v>
      </c>
      <c r="N2995">
        <f t="shared" si="92"/>
        <v>0</v>
      </c>
      <c r="O2995" t="str">
        <f t="shared" si="93"/>
        <v>Wednesday</v>
      </c>
      <c r="P2995" s="14">
        <v>0</v>
      </c>
    </row>
    <row r="2996" spans="1:16" x14ac:dyDescent="0.35">
      <c r="A2996">
        <v>2995</v>
      </c>
      <c r="B2996" t="s">
        <v>5828</v>
      </c>
      <c r="C2996" t="s">
        <v>84</v>
      </c>
      <c r="D2996" t="s">
        <v>6276</v>
      </c>
      <c r="E2996" s="3">
        <v>41815</v>
      </c>
      <c r="F2996" t="s">
        <v>2849</v>
      </c>
      <c r="G2996" t="s">
        <v>155</v>
      </c>
      <c r="H2996" s="3">
        <v>41817</v>
      </c>
      <c r="I2996" s="3">
        <v>41817</v>
      </c>
      <c r="J2996">
        <v>2</v>
      </c>
      <c r="K2996" t="s">
        <v>8400</v>
      </c>
      <c r="L2996" s="5">
        <v>36.509</v>
      </c>
      <c r="M2996">
        <v>2014</v>
      </c>
      <c r="N2996">
        <f t="shared" si="92"/>
        <v>0</v>
      </c>
      <c r="O2996" t="str">
        <f t="shared" si="93"/>
        <v>Wednesday</v>
      </c>
      <c r="P2996" s="14">
        <v>0.18959183673469387</v>
      </c>
    </row>
    <row r="2997" spans="1:16" x14ac:dyDescent="0.35">
      <c r="A2997">
        <v>2996</v>
      </c>
      <c r="B2997" t="s">
        <v>5828</v>
      </c>
      <c r="C2997" t="s">
        <v>84</v>
      </c>
      <c r="D2997" t="s">
        <v>6276</v>
      </c>
      <c r="E2997" s="3">
        <v>41815</v>
      </c>
      <c r="F2997" t="s">
        <v>2153</v>
      </c>
      <c r="G2997" t="s">
        <v>155</v>
      </c>
      <c r="H2997" s="3">
        <v>41817</v>
      </c>
      <c r="I2997" s="3">
        <v>41817</v>
      </c>
      <c r="J2997">
        <v>2</v>
      </c>
      <c r="K2997" t="s">
        <v>8400</v>
      </c>
      <c r="L2997" s="5">
        <v>9.9309999999999992</v>
      </c>
      <c r="M2997">
        <v>2014</v>
      </c>
      <c r="N2997">
        <f t="shared" si="92"/>
        <v>0</v>
      </c>
      <c r="O2997" t="str">
        <f t="shared" si="93"/>
        <v>Wednesday</v>
      </c>
      <c r="P2997" s="14">
        <v>0</v>
      </c>
    </row>
    <row r="2998" spans="1:16" x14ac:dyDescent="0.35">
      <c r="A2998">
        <v>2997</v>
      </c>
      <c r="B2998" t="s">
        <v>3811</v>
      </c>
      <c r="C2998" t="s">
        <v>30</v>
      </c>
      <c r="D2998" t="s">
        <v>6277</v>
      </c>
      <c r="E2998" s="3">
        <v>41080</v>
      </c>
      <c r="F2998" t="s">
        <v>6279</v>
      </c>
      <c r="G2998" t="s">
        <v>41</v>
      </c>
      <c r="H2998" s="3">
        <v>41085</v>
      </c>
      <c r="I2998" s="3">
        <v>41085</v>
      </c>
      <c r="J2998">
        <v>5</v>
      </c>
      <c r="K2998" t="s">
        <v>8400</v>
      </c>
      <c r="L2998" s="5">
        <v>18.199000000000002</v>
      </c>
      <c r="M2998">
        <v>2012</v>
      </c>
      <c r="N2998">
        <f t="shared" si="92"/>
        <v>0</v>
      </c>
      <c r="O2998" t="str">
        <f t="shared" si="93"/>
        <v>Wednesday</v>
      </c>
      <c r="P2998" s="14">
        <v>-0.16916019978245414</v>
      </c>
    </row>
    <row r="2999" spans="1:16" x14ac:dyDescent="0.35">
      <c r="A2999">
        <v>2998</v>
      </c>
      <c r="B2999" t="s">
        <v>3025</v>
      </c>
      <c r="C2999" t="s">
        <v>44</v>
      </c>
      <c r="D2999" t="s">
        <v>6281</v>
      </c>
      <c r="E2999" s="3">
        <v>41297</v>
      </c>
      <c r="F2999" t="s">
        <v>6283</v>
      </c>
      <c r="G2999" t="s">
        <v>139</v>
      </c>
      <c r="H2999" s="3">
        <v>41300</v>
      </c>
      <c r="I2999" s="3">
        <v>41300</v>
      </c>
      <c r="J2999">
        <v>3</v>
      </c>
      <c r="K2999" t="s">
        <v>8400</v>
      </c>
      <c r="L2999" s="5">
        <v>12.079000000000001</v>
      </c>
      <c r="M2999">
        <v>2013</v>
      </c>
      <c r="N2999">
        <f t="shared" si="92"/>
        <v>0</v>
      </c>
      <c r="O2999" t="str">
        <f t="shared" si="93"/>
        <v>Wednesday</v>
      </c>
      <c r="P2999" s="14">
        <v>-0.70008261063195443</v>
      </c>
    </row>
    <row r="3000" spans="1:16" x14ac:dyDescent="0.35">
      <c r="A3000">
        <v>2999</v>
      </c>
      <c r="B3000" t="s">
        <v>3025</v>
      </c>
      <c r="C3000" t="s">
        <v>44</v>
      </c>
      <c r="D3000" t="s">
        <v>6281</v>
      </c>
      <c r="E3000" s="3">
        <v>41297</v>
      </c>
      <c r="F3000" t="s">
        <v>899</v>
      </c>
      <c r="G3000" t="s">
        <v>139</v>
      </c>
      <c r="H3000" s="3">
        <v>41300</v>
      </c>
      <c r="I3000" s="3">
        <v>41303</v>
      </c>
      <c r="J3000">
        <v>6</v>
      </c>
      <c r="K3000" t="s">
        <v>8399</v>
      </c>
      <c r="L3000" s="5">
        <v>1.321</v>
      </c>
      <c r="M3000">
        <v>2013</v>
      </c>
      <c r="N3000">
        <f t="shared" si="92"/>
        <v>3</v>
      </c>
      <c r="O3000" t="str">
        <f t="shared" si="93"/>
        <v>Wednesday</v>
      </c>
      <c r="P3000" s="14">
        <v>0.14010137989298788</v>
      </c>
    </row>
    <row r="3001" spans="1:16" x14ac:dyDescent="0.35">
      <c r="A3001">
        <v>3000</v>
      </c>
      <c r="B3001" t="s">
        <v>3025</v>
      </c>
      <c r="C3001" t="s">
        <v>44</v>
      </c>
      <c r="D3001" t="s">
        <v>6281</v>
      </c>
      <c r="E3001" s="3">
        <v>41297</v>
      </c>
      <c r="F3001" t="s">
        <v>4442</v>
      </c>
      <c r="G3001" t="s">
        <v>139</v>
      </c>
      <c r="H3001" s="3">
        <v>41300</v>
      </c>
      <c r="I3001" s="3">
        <v>41301</v>
      </c>
      <c r="J3001">
        <v>4</v>
      </c>
      <c r="K3001" t="s">
        <v>8399</v>
      </c>
      <c r="L3001" s="5">
        <v>4.9740000000000002</v>
      </c>
      <c r="M3001">
        <v>2013</v>
      </c>
      <c r="N3001">
        <f t="shared" si="92"/>
        <v>1</v>
      </c>
      <c r="O3001" t="str">
        <f t="shared" si="93"/>
        <v>Wednesday</v>
      </c>
      <c r="P3001" s="14">
        <v>-0.51020131682336678</v>
      </c>
    </row>
    <row r="3002" spans="1:16" x14ac:dyDescent="0.35">
      <c r="A3002">
        <v>3001</v>
      </c>
      <c r="B3002" t="s">
        <v>1643</v>
      </c>
      <c r="C3002" t="s">
        <v>44</v>
      </c>
      <c r="D3002" t="s">
        <v>6284</v>
      </c>
      <c r="E3002" s="3">
        <v>41924</v>
      </c>
      <c r="F3002" t="s">
        <v>5642</v>
      </c>
      <c r="G3002" t="s">
        <v>41</v>
      </c>
      <c r="H3002" s="3">
        <v>41929</v>
      </c>
      <c r="I3002" s="3">
        <v>41929</v>
      </c>
      <c r="J3002">
        <v>5</v>
      </c>
      <c r="K3002" t="s">
        <v>8400</v>
      </c>
      <c r="L3002" s="5">
        <v>45.881999999999998</v>
      </c>
      <c r="M3002">
        <v>2014</v>
      </c>
      <c r="N3002">
        <f t="shared" si="92"/>
        <v>0</v>
      </c>
      <c r="O3002" t="str">
        <f t="shared" si="93"/>
        <v>Sunday</v>
      </c>
      <c r="P3002" s="14">
        <v>0.01</v>
      </c>
    </row>
    <row r="3003" spans="1:16" x14ac:dyDescent="0.35">
      <c r="A3003">
        <v>3002</v>
      </c>
      <c r="B3003" t="s">
        <v>5159</v>
      </c>
      <c r="C3003" t="s">
        <v>30</v>
      </c>
      <c r="D3003" t="s">
        <v>6285</v>
      </c>
      <c r="E3003" s="3">
        <v>41822</v>
      </c>
      <c r="F3003" t="s">
        <v>5029</v>
      </c>
      <c r="G3003" t="s">
        <v>41</v>
      </c>
      <c r="H3003" s="3">
        <v>41827</v>
      </c>
      <c r="I3003" s="3">
        <v>41827</v>
      </c>
      <c r="J3003">
        <v>5</v>
      </c>
      <c r="K3003" t="s">
        <v>8400</v>
      </c>
      <c r="L3003" s="5">
        <v>1.367</v>
      </c>
      <c r="M3003">
        <v>2014</v>
      </c>
      <c r="N3003">
        <f t="shared" si="92"/>
        <v>0</v>
      </c>
      <c r="O3003" t="str">
        <f t="shared" si="93"/>
        <v>Wednesday</v>
      </c>
      <c r="P3003" s="14">
        <v>0.1225243370258476</v>
      </c>
    </row>
    <row r="3004" spans="1:16" x14ac:dyDescent="0.35">
      <c r="A3004">
        <v>3003</v>
      </c>
      <c r="B3004" t="s">
        <v>1272</v>
      </c>
      <c r="C3004" t="s">
        <v>44</v>
      </c>
      <c r="D3004" t="s">
        <v>6287</v>
      </c>
      <c r="E3004" s="3">
        <v>41420</v>
      </c>
      <c r="F3004" t="s">
        <v>3605</v>
      </c>
      <c r="G3004" t="s">
        <v>41</v>
      </c>
      <c r="H3004" s="3">
        <v>41425</v>
      </c>
      <c r="I3004" s="3">
        <v>41425</v>
      </c>
      <c r="J3004">
        <v>5</v>
      </c>
      <c r="K3004" t="s">
        <v>8400</v>
      </c>
      <c r="L3004" s="5">
        <v>2.1110000000000002</v>
      </c>
      <c r="M3004">
        <v>2013</v>
      </c>
      <c r="N3004">
        <f t="shared" si="92"/>
        <v>0</v>
      </c>
      <c r="O3004" t="str">
        <f t="shared" si="93"/>
        <v>Sunday</v>
      </c>
      <c r="P3004" s="14">
        <v>0.26863636363636362</v>
      </c>
    </row>
    <row r="3005" spans="1:16" x14ac:dyDescent="0.35">
      <c r="A3005">
        <v>3004</v>
      </c>
      <c r="B3005" t="s">
        <v>1272</v>
      </c>
      <c r="C3005" t="s">
        <v>44</v>
      </c>
      <c r="D3005" t="s">
        <v>6287</v>
      </c>
      <c r="E3005" s="3">
        <v>41420</v>
      </c>
      <c r="F3005" t="s">
        <v>2425</v>
      </c>
      <c r="G3005" t="s">
        <v>41</v>
      </c>
      <c r="H3005" s="3">
        <v>41425</v>
      </c>
      <c r="I3005" s="3">
        <v>41426</v>
      </c>
      <c r="J3005">
        <v>6</v>
      </c>
      <c r="K3005" t="s">
        <v>8399</v>
      </c>
      <c r="L3005" s="5">
        <v>0.56399999999999995</v>
      </c>
      <c r="M3005">
        <v>2013</v>
      </c>
      <c r="N3005">
        <f t="shared" si="92"/>
        <v>1</v>
      </c>
      <c r="O3005" t="str">
        <f t="shared" si="93"/>
        <v>Sunday</v>
      </c>
      <c r="P3005" s="14">
        <v>4.8888888888888891E-2</v>
      </c>
    </row>
    <row r="3006" spans="1:16" x14ac:dyDescent="0.35">
      <c r="A3006">
        <v>3005</v>
      </c>
      <c r="B3006" t="s">
        <v>189</v>
      </c>
      <c r="C3006" t="s">
        <v>30</v>
      </c>
      <c r="D3006" t="s">
        <v>6289</v>
      </c>
      <c r="E3006" s="3">
        <v>41628</v>
      </c>
      <c r="F3006" t="s">
        <v>4341</v>
      </c>
      <c r="G3006" t="s">
        <v>41</v>
      </c>
      <c r="H3006" s="3">
        <v>41633</v>
      </c>
      <c r="I3006" s="3">
        <v>41633</v>
      </c>
      <c r="J3006">
        <v>5</v>
      </c>
      <c r="K3006" t="s">
        <v>8400</v>
      </c>
      <c r="L3006" s="5">
        <v>25.045999999999999</v>
      </c>
      <c r="M3006">
        <v>2013</v>
      </c>
      <c r="N3006">
        <f t="shared" si="92"/>
        <v>0</v>
      </c>
      <c r="O3006" t="str">
        <f t="shared" si="93"/>
        <v>Friday</v>
      </c>
      <c r="P3006" s="14">
        <v>-2.0054765896647723E-3</v>
      </c>
    </row>
    <row r="3007" spans="1:16" x14ac:dyDescent="0.35">
      <c r="A3007">
        <v>3006</v>
      </c>
      <c r="B3007" t="s">
        <v>189</v>
      </c>
      <c r="C3007" t="s">
        <v>30</v>
      </c>
      <c r="D3007" t="s">
        <v>6289</v>
      </c>
      <c r="E3007" s="3">
        <v>41628</v>
      </c>
      <c r="F3007" t="s">
        <v>1943</v>
      </c>
      <c r="G3007" t="s">
        <v>41</v>
      </c>
      <c r="H3007" s="3">
        <v>41633</v>
      </c>
      <c r="I3007" s="3">
        <v>41633</v>
      </c>
      <c r="J3007">
        <v>5</v>
      </c>
      <c r="K3007" t="s">
        <v>8400</v>
      </c>
      <c r="L3007" s="5">
        <v>5.5449999999999999</v>
      </c>
      <c r="M3007">
        <v>2013</v>
      </c>
      <c r="N3007">
        <f t="shared" si="92"/>
        <v>0</v>
      </c>
      <c r="O3007" t="str">
        <f t="shared" si="93"/>
        <v>Friday</v>
      </c>
      <c r="P3007" s="14">
        <v>0.41837837837837838</v>
      </c>
    </row>
    <row r="3008" spans="1:16" x14ac:dyDescent="0.35">
      <c r="A3008">
        <v>3007</v>
      </c>
      <c r="B3008" t="s">
        <v>359</v>
      </c>
      <c r="C3008" t="s">
        <v>30</v>
      </c>
      <c r="D3008" t="s">
        <v>6291</v>
      </c>
      <c r="E3008" s="3">
        <v>41811</v>
      </c>
      <c r="F3008" t="s">
        <v>420</v>
      </c>
      <c r="G3008" t="s">
        <v>41</v>
      </c>
      <c r="H3008" s="3">
        <v>41816</v>
      </c>
      <c r="I3008" s="3">
        <v>41816</v>
      </c>
      <c r="J3008">
        <v>5</v>
      </c>
      <c r="K3008" t="s">
        <v>8400</v>
      </c>
      <c r="L3008" s="5">
        <v>10.157</v>
      </c>
      <c r="M3008">
        <v>2014</v>
      </c>
      <c r="N3008">
        <f t="shared" si="92"/>
        <v>0</v>
      </c>
      <c r="O3008" t="str">
        <f t="shared" si="93"/>
        <v>Saturday</v>
      </c>
      <c r="P3008" s="14">
        <v>-4.9411858846123077E-2</v>
      </c>
    </row>
    <row r="3009" spans="1:16" x14ac:dyDescent="0.35">
      <c r="A3009">
        <v>3008</v>
      </c>
      <c r="B3009" t="s">
        <v>5818</v>
      </c>
      <c r="C3009" t="s">
        <v>84</v>
      </c>
      <c r="D3009" t="s">
        <v>6292</v>
      </c>
      <c r="E3009" s="3">
        <v>40866</v>
      </c>
      <c r="F3009" t="s">
        <v>6294</v>
      </c>
      <c r="G3009" t="s">
        <v>41</v>
      </c>
      <c r="H3009" s="3">
        <v>40871</v>
      </c>
      <c r="I3009" s="3">
        <v>40871</v>
      </c>
      <c r="J3009">
        <v>5</v>
      </c>
      <c r="K3009" t="s">
        <v>8400</v>
      </c>
      <c r="L3009" s="5">
        <v>5.0549999999999997</v>
      </c>
      <c r="M3009">
        <v>2011</v>
      </c>
      <c r="N3009">
        <f t="shared" si="92"/>
        <v>0</v>
      </c>
      <c r="O3009" t="str">
        <f t="shared" si="93"/>
        <v>Saturday</v>
      </c>
      <c r="P3009" s="14">
        <v>0.15800247960095726</v>
      </c>
    </row>
    <row r="3010" spans="1:16" x14ac:dyDescent="0.35">
      <c r="A3010">
        <v>3009</v>
      </c>
      <c r="B3010" t="s">
        <v>6296</v>
      </c>
      <c r="C3010" t="s">
        <v>44</v>
      </c>
      <c r="D3010" t="s">
        <v>6297</v>
      </c>
      <c r="E3010" s="3">
        <v>41166</v>
      </c>
      <c r="F3010" t="s">
        <v>843</v>
      </c>
      <c r="G3010" t="s">
        <v>242</v>
      </c>
      <c r="H3010" s="3">
        <v>41166</v>
      </c>
      <c r="I3010" s="3">
        <v>41166</v>
      </c>
      <c r="J3010">
        <v>0</v>
      </c>
      <c r="K3010" t="s">
        <v>8400</v>
      </c>
      <c r="L3010" s="5">
        <v>25.087</v>
      </c>
      <c r="M3010">
        <v>2012</v>
      </c>
      <c r="N3010">
        <f t="shared" si="92"/>
        <v>0</v>
      </c>
      <c r="O3010" t="str">
        <f t="shared" si="93"/>
        <v>Friday</v>
      </c>
      <c r="P3010" s="14">
        <v>0.32923076923076927</v>
      </c>
    </row>
    <row r="3011" spans="1:16" x14ac:dyDescent="0.35">
      <c r="A3011">
        <v>3010</v>
      </c>
      <c r="B3011" t="s">
        <v>6296</v>
      </c>
      <c r="C3011" t="s">
        <v>44</v>
      </c>
      <c r="D3011" t="s">
        <v>6297</v>
      </c>
      <c r="E3011" s="3">
        <v>41166</v>
      </c>
      <c r="F3011" t="s">
        <v>89</v>
      </c>
      <c r="G3011" t="s">
        <v>242</v>
      </c>
      <c r="H3011" s="3">
        <v>41166</v>
      </c>
      <c r="I3011" s="3">
        <v>41166</v>
      </c>
      <c r="J3011">
        <v>0</v>
      </c>
      <c r="K3011" t="s">
        <v>8400</v>
      </c>
      <c r="L3011" s="5">
        <v>4.1769999999999996</v>
      </c>
      <c r="M3011">
        <v>2012</v>
      </c>
      <c r="N3011">
        <f t="shared" ref="N3011:N3074" si="94">I3011-H3011</f>
        <v>0</v>
      </c>
      <c r="O3011" t="str">
        <f t="shared" ref="O3011:O3074" si="95">TEXT(E3011,"dddd")</f>
        <v>Friday</v>
      </c>
      <c r="P3011" s="14">
        <v>0.45428571428571429</v>
      </c>
    </row>
    <row r="3012" spans="1:16" x14ac:dyDescent="0.35">
      <c r="A3012">
        <v>3011</v>
      </c>
      <c r="B3012" t="s">
        <v>3039</v>
      </c>
      <c r="C3012" t="s">
        <v>30</v>
      </c>
      <c r="D3012" t="s">
        <v>6298</v>
      </c>
      <c r="E3012" s="3">
        <v>41283</v>
      </c>
      <c r="F3012" t="s">
        <v>1093</v>
      </c>
      <c r="G3012" t="s">
        <v>139</v>
      </c>
      <c r="H3012" s="3">
        <v>41286</v>
      </c>
      <c r="I3012" s="3">
        <v>41286</v>
      </c>
      <c r="J3012">
        <v>3</v>
      </c>
      <c r="K3012" t="s">
        <v>8400</v>
      </c>
      <c r="L3012" s="5">
        <v>6.2889999999999997</v>
      </c>
      <c r="M3012">
        <v>2013</v>
      </c>
      <c r="N3012">
        <f t="shared" si="94"/>
        <v>0</v>
      </c>
      <c r="O3012" t="str">
        <f t="shared" si="95"/>
        <v>Wednesday</v>
      </c>
      <c r="P3012" s="14">
        <v>0.32072727272727275</v>
      </c>
    </row>
    <row r="3013" spans="1:16" x14ac:dyDescent="0.35">
      <c r="A3013">
        <v>3012</v>
      </c>
      <c r="B3013" t="s">
        <v>3039</v>
      </c>
      <c r="C3013" t="s">
        <v>30</v>
      </c>
      <c r="D3013" t="s">
        <v>6298</v>
      </c>
      <c r="E3013" s="3">
        <v>41283</v>
      </c>
      <c r="F3013" t="s">
        <v>6300</v>
      </c>
      <c r="G3013" t="s">
        <v>139</v>
      </c>
      <c r="H3013" s="3">
        <v>41286</v>
      </c>
      <c r="I3013" s="3">
        <v>41286</v>
      </c>
      <c r="J3013">
        <v>3</v>
      </c>
      <c r="K3013" t="s">
        <v>8400</v>
      </c>
      <c r="L3013" s="5">
        <v>3.8679999999999999</v>
      </c>
      <c r="M3013">
        <v>2013</v>
      </c>
      <c r="N3013">
        <f t="shared" si="94"/>
        <v>0</v>
      </c>
      <c r="O3013" t="str">
        <f t="shared" si="95"/>
        <v>Wednesday</v>
      </c>
      <c r="P3013" s="14">
        <v>0.20380952380952383</v>
      </c>
    </row>
    <row r="3014" spans="1:16" x14ac:dyDescent="0.35">
      <c r="A3014">
        <v>3013</v>
      </c>
      <c r="B3014" t="s">
        <v>739</v>
      </c>
      <c r="C3014" t="s">
        <v>84</v>
      </c>
      <c r="D3014" t="s">
        <v>6301</v>
      </c>
      <c r="E3014" s="3">
        <v>41157</v>
      </c>
      <c r="F3014" t="s">
        <v>447</v>
      </c>
      <c r="G3014" t="s">
        <v>41</v>
      </c>
      <c r="H3014" s="3">
        <v>41162</v>
      </c>
      <c r="I3014" s="3">
        <v>41163</v>
      </c>
      <c r="J3014">
        <v>6</v>
      </c>
      <c r="K3014" t="s">
        <v>8399</v>
      </c>
      <c r="L3014" s="5">
        <v>3.6160000000000001</v>
      </c>
      <c r="M3014">
        <v>2012</v>
      </c>
      <c r="N3014">
        <f t="shared" si="94"/>
        <v>1</v>
      </c>
      <c r="O3014" t="str">
        <f t="shared" si="95"/>
        <v>Wednesday</v>
      </c>
      <c r="P3014" s="14">
        <v>-0.28154049827799571</v>
      </c>
    </row>
    <row r="3015" spans="1:16" x14ac:dyDescent="0.35">
      <c r="A3015">
        <v>3014</v>
      </c>
      <c r="B3015" t="s">
        <v>6303</v>
      </c>
      <c r="C3015" t="s">
        <v>44</v>
      </c>
      <c r="D3015" t="s">
        <v>6304</v>
      </c>
      <c r="E3015" s="3">
        <v>41794</v>
      </c>
      <c r="F3015" t="s">
        <v>1739</v>
      </c>
      <c r="G3015" t="s">
        <v>41</v>
      </c>
      <c r="H3015" s="3">
        <v>41799</v>
      </c>
      <c r="I3015" s="3">
        <v>41799</v>
      </c>
      <c r="J3015">
        <v>5</v>
      </c>
      <c r="K3015" t="s">
        <v>8400</v>
      </c>
      <c r="L3015" s="5">
        <v>1.07</v>
      </c>
      <c r="M3015">
        <v>2014</v>
      </c>
      <c r="N3015">
        <f t="shared" si="94"/>
        <v>0</v>
      </c>
      <c r="O3015" t="str">
        <f t="shared" si="95"/>
        <v>Wednesday</v>
      </c>
      <c r="P3015" s="14">
        <v>0</v>
      </c>
    </row>
    <row r="3016" spans="1:16" x14ac:dyDescent="0.35">
      <c r="A3016">
        <v>3015</v>
      </c>
      <c r="B3016" t="s">
        <v>4655</v>
      </c>
      <c r="C3016" t="s">
        <v>199</v>
      </c>
      <c r="D3016" t="s">
        <v>6305</v>
      </c>
      <c r="E3016" s="3">
        <v>41985</v>
      </c>
      <c r="F3016" t="s">
        <v>473</v>
      </c>
      <c r="G3016" t="s">
        <v>155</v>
      </c>
      <c r="H3016" s="3">
        <v>41987</v>
      </c>
      <c r="I3016" s="3">
        <v>41987</v>
      </c>
      <c r="J3016">
        <v>2</v>
      </c>
      <c r="K3016" t="s">
        <v>8400</v>
      </c>
      <c r="L3016" s="5">
        <v>1.9830000000000001</v>
      </c>
      <c r="M3016">
        <v>2014</v>
      </c>
      <c r="N3016">
        <f t="shared" si="94"/>
        <v>0</v>
      </c>
      <c r="O3016" t="str">
        <f t="shared" si="95"/>
        <v>Friday</v>
      </c>
      <c r="P3016" s="14">
        <v>0.1275</v>
      </c>
    </row>
    <row r="3017" spans="1:16" x14ac:dyDescent="0.35">
      <c r="A3017">
        <v>3016</v>
      </c>
      <c r="B3017" t="s">
        <v>4655</v>
      </c>
      <c r="C3017" t="s">
        <v>199</v>
      </c>
      <c r="D3017" t="s">
        <v>6305</v>
      </c>
      <c r="E3017" s="3">
        <v>41985</v>
      </c>
      <c r="F3017" t="s">
        <v>3408</v>
      </c>
      <c r="G3017" t="s">
        <v>155</v>
      </c>
      <c r="H3017" s="3">
        <v>41987</v>
      </c>
      <c r="I3017" s="3">
        <v>41987</v>
      </c>
      <c r="J3017">
        <v>2</v>
      </c>
      <c r="K3017" t="s">
        <v>8400</v>
      </c>
      <c r="L3017" s="5">
        <v>44.594000000000001</v>
      </c>
      <c r="M3017">
        <v>2014</v>
      </c>
      <c r="N3017">
        <f t="shared" si="94"/>
        <v>0</v>
      </c>
      <c r="O3017" t="str">
        <f t="shared" si="95"/>
        <v>Friday</v>
      </c>
      <c r="P3017" s="14">
        <v>9.0032362459546933E-2</v>
      </c>
    </row>
    <row r="3018" spans="1:16" x14ac:dyDescent="0.35">
      <c r="A3018">
        <v>3017</v>
      </c>
      <c r="B3018" t="s">
        <v>4655</v>
      </c>
      <c r="C3018" t="s">
        <v>199</v>
      </c>
      <c r="D3018" t="s">
        <v>6305</v>
      </c>
      <c r="E3018" s="3">
        <v>41985</v>
      </c>
      <c r="F3018" t="s">
        <v>3918</v>
      </c>
      <c r="G3018" t="s">
        <v>155</v>
      </c>
      <c r="H3018" s="3">
        <v>41987</v>
      </c>
      <c r="I3018" s="3">
        <v>41989</v>
      </c>
      <c r="J3018">
        <v>4</v>
      </c>
      <c r="K3018" t="s">
        <v>8399</v>
      </c>
      <c r="L3018" s="5">
        <v>4.5039999999999996</v>
      </c>
      <c r="M3018">
        <v>2014</v>
      </c>
      <c r="N3018">
        <f t="shared" si="94"/>
        <v>2</v>
      </c>
      <c r="O3018" t="str">
        <f t="shared" si="95"/>
        <v>Friday</v>
      </c>
      <c r="P3018" s="14">
        <v>0.12903225806451613</v>
      </c>
    </row>
    <row r="3019" spans="1:16" x14ac:dyDescent="0.35">
      <c r="A3019">
        <v>3018</v>
      </c>
      <c r="B3019" t="s">
        <v>4655</v>
      </c>
      <c r="C3019" t="s">
        <v>199</v>
      </c>
      <c r="D3019" t="s">
        <v>6305</v>
      </c>
      <c r="E3019" s="3">
        <v>41985</v>
      </c>
      <c r="F3019" t="s">
        <v>4063</v>
      </c>
      <c r="G3019" t="s">
        <v>155</v>
      </c>
      <c r="H3019" s="3">
        <v>41987</v>
      </c>
      <c r="I3019" s="3">
        <v>41987</v>
      </c>
      <c r="J3019">
        <v>2</v>
      </c>
      <c r="K3019" t="s">
        <v>8400</v>
      </c>
      <c r="L3019" s="5">
        <v>16.555</v>
      </c>
      <c r="M3019">
        <v>2014</v>
      </c>
      <c r="N3019">
        <f t="shared" si="94"/>
        <v>0</v>
      </c>
      <c r="O3019" t="str">
        <f t="shared" si="95"/>
        <v>Friday</v>
      </c>
      <c r="P3019" s="14">
        <v>0.45866666666666667</v>
      </c>
    </row>
    <row r="3020" spans="1:16" x14ac:dyDescent="0.35">
      <c r="A3020">
        <v>3019</v>
      </c>
      <c r="B3020" t="s">
        <v>3636</v>
      </c>
      <c r="C3020" t="s">
        <v>84</v>
      </c>
      <c r="D3020" t="s">
        <v>6306</v>
      </c>
      <c r="E3020" s="3">
        <v>41502</v>
      </c>
      <c r="F3020" t="s">
        <v>6308</v>
      </c>
      <c r="G3020" t="s">
        <v>41</v>
      </c>
      <c r="H3020" s="3">
        <v>41507</v>
      </c>
      <c r="I3020" s="3">
        <v>41509</v>
      </c>
      <c r="J3020">
        <v>7</v>
      </c>
      <c r="K3020" t="s">
        <v>8399</v>
      </c>
      <c r="L3020" s="5">
        <v>3.621</v>
      </c>
      <c r="M3020">
        <v>2013</v>
      </c>
      <c r="N3020">
        <f t="shared" si="94"/>
        <v>2</v>
      </c>
      <c r="O3020" t="str">
        <f t="shared" si="95"/>
        <v>Friday</v>
      </c>
      <c r="P3020" s="14">
        <v>1.9500000000000003E-2</v>
      </c>
    </row>
    <row r="3021" spans="1:16" x14ac:dyDescent="0.35">
      <c r="A3021">
        <v>3020</v>
      </c>
      <c r="B3021" t="s">
        <v>3636</v>
      </c>
      <c r="C3021" t="s">
        <v>84</v>
      </c>
      <c r="D3021" t="s">
        <v>6306</v>
      </c>
      <c r="E3021" s="3">
        <v>41502</v>
      </c>
      <c r="F3021" t="s">
        <v>1632</v>
      </c>
      <c r="G3021" t="s">
        <v>41</v>
      </c>
      <c r="H3021" s="3">
        <v>41507</v>
      </c>
      <c r="I3021" s="3">
        <v>41507</v>
      </c>
      <c r="J3021">
        <v>5</v>
      </c>
      <c r="K3021" t="s">
        <v>8400</v>
      </c>
      <c r="L3021" s="5">
        <v>1.879</v>
      </c>
      <c r="M3021">
        <v>2013</v>
      </c>
      <c r="N3021">
        <f t="shared" si="94"/>
        <v>0</v>
      </c>
      <c r="O3021" t="str">
        <f t="shared" si="95"/>
        <v>Friday</v>
      </c>
      <c r="P3021" s="14">
        <v>6.9999999999999993E-2</v>
      </c>
    </row>
    <row r="3022" spans="1:16" x14ac:dyDescent="0.35">
      <c r="A3022">
        <v>3021</v>
      </c>
      <c r="B3022" t="s">
        <v>3636</v>
      </c>
      <c r="C3022" t="s">
        <v>84</v>
      </c>
      <c r="D3022" t="s">
        <v>6306</v>
      </c>
      <c r="E3022" s="3">
        <v>41502</v>
      </c>
      <c r="F3022" t="s">
        <v>2703</v>
      </c>
      <c r="G3022" t="s">
        <v>41</v>
      </c>
      <c r="H3022" s="3">
        <v>41507</v>
      </c>
      <c r="I3022" s="3">
        <v>41507</v>
      </c>
      <c r="J3022">
        <v>5</v>
      </c>
      <c r="K3022" t="s">
        <v>8400</v>
      </c>
      <c r="L3022" s="5">
        <v>1.478</v>
      </c>
      <c r="M3022">
        <v>2013</v>
      </c>
      <c r="N3022">
        <f t="shared" si="94"/>
        <v>0</v>
      </c>
      <c r="O3022" t="str">
        <f t="shared" si="95"/>
        <v>Friday</v>
      </c>
      <c r="P3022" s="14">
        <v>0.40019512195121942</v>
      </c>
    </row>
    <row r="3023" spans="1:16" x14ac:dyDescent="0.35">
      <c r="A3023">
        <v>3022</v>
      </c>
      <c r="B3023" t="s">
        <v>1013</v>
      </c>
      <c r="C3023" t="s">
        <v>199</v>
      </c>
      <c r="D3023" t="s">
        <v>6309</v>
      </c>
      <c r="E3023" s="3">
        <v>41793</v>
      </c>
      <c r="F3023" t="s">
        <v>6311</v>
      </c>
      <c r="G3023" t="s">
        <v>41</v>
      </c>
      <c r="H3023" s="3">
        <v>41798</v>
      </c>
      <c r="I3023" s="3">
        <v>41798</v>
      </c>
      <c r="J3023">
        <v>5</v>
      </c>
      <c r="K3023" t="s">
        <v>8400</v>
      </c>
      <c r="L3023" s="5">
        <v>9.7880000000000003</v>
      </c>
      <c r="M3023">
        <v>2014</v>
      </c>
      <c r="N3023">
        <f t="shared" si="94"/>
        <v>0</v>
      </c>
      <c r="O3023" t="str">
        <f t="shared" si="95"/>
        <v>Tuesday</v>
      </c>
      <c r="P3023" s="14">
        <v>0.38901098901098902</v>
      </c>
    </row>
    <row r="3024" spans="1:16" x14ac:dyDescent="0.35">
      <c r="A3024">
        <v>3023</v>
      </c>
      <c r="B3024" t="s">
        <v>6313</v>
      </c>
      <c r="C3024" t="s">
        <v>199</v>
      </c>
      <c r="D3024" t="s">
        <v>6314</v>
      </c>
      <c r="E3024" s="3">
        <v>41792</v>
      </c>
      <c r="F3024" t="s">
        <v>4846</v>
      </c>
      <c r="G3024" t="s">
        <v>242</v>
      </c>
      <c r="H3024" s="3">
        <v>41792</v>
      </c>
      <c r="I3024" s="3">
        <v>41793</v>
      </c>
      <c r="J3024">
        <v>1</v>
      </c>
      <c r="K3024" t="s">
        <v>8399</v>
      </c>
      <c r="L3024" s="5">
        <v>7.5739999999999998</v>
      </c>
      <c r="M3024">
        <v>2014</v>
      </c>
      <c r="N3024">
        <f t="shared" si="94"/>
        <v>1</v>
      </c>
      <c r="O3024" t="str">
        <f t="shared" si="95"/>
        <v>Monday</v>
      </c>
      <c r="P3024" s="14">
        <v>0.10065288356909685</v>
      </c>
    </row>
    <row r="3025" spans="1:16" x14ac:dyDescent="0.35">
      <c r="A3025">
        <v>3024</v>
      </c>
      <c r="B3025" t="s">
        <v>3422</v>
      </c>
      <c r="C3025" t="s">
        <v>84</v>
      </c>
      <c r="D3025" t="s">
        <v>6315</v>
      </c>
      <c r="E3025" s="3">
        <v>41949</v>
      </c>
      <c r="F3025" t="s">
        <v>6317</v>
      </c>
      <c r="G3025" t="s">
        <v>41</v>
      </c>
      <c r="H3025" s="3">
        <v>41954</v>
      </c>
      <c r="I3025" s="3">
        <v>41954</v>
      </c>
      <c r="J3025">
        <v>5</v>
      </c>
      <c r="K3025" t="s">
        <v>8400</v>
      </c>
      <c r="L3025" s="5">
        <v>6.1950000000000003</v>
      </c>
      <c r="M3025">
        <v>2014</v>
      </c>
      <c r="N3025">
        <f t="shared" si="94"/>
        <v>0</v>
      </c>
      <c r="O3025" t="str">
        <f t="shared" si="95"/>
        <v>Thursday</v>
      </c>
      <c r="P3025" s="14">
        <v>-8.1484512605191517E-2</v>
      </c>
    </row>
    <row r="3026" spans="1:16" x14ac:dyDescent="0.35">
      <c r="A3026">
        <v>3025</v>
      </c>
      <c r="B3026" t="s">
        <v>2649</v>
      </c>
      <c r="C3026" t="s">
        <v>199</v>
      </c>
      <c r="D3026" t="s">
        <v>6318</v>
      </c>
      <c r="E3026" s="3">
        <v>41529</v>
      </c>
      <c r="F3026" t="s">
        <v>3552</v>
      </c>
      <c r="G3026" t="s">
        <v>139</v>
      </c>
      <c r="H3026" s="3">
        <v>41532</v>
      </c>
      <c r="I3026" s="3">
        <v>41532</v>
      </c>
      <c r="J3026">
        <v>3</v>
      </c>
      <c r="K3026" t="s">
        <v>8400</v>
      </c>
      <c r="L3026" s="5">
        <v>0.61299999999999999</v>
      </c>
      <c r="M3026">
        <v>2013</v>
      </c>
      <c r="N3026">
        <f t="shared" si="94"/>
        <v>0</v>
      </c>
      <c r="O3026" t="str">
        <f t="shared" si="95"/>
        <v>Thursday</v>
      </c>
      <c r="P3026" s="14">
        <v>0.14921274258513365</v>
      </c>
    </row>
    <row r="3027" spans="1:16" x14ac:dyDescent="0.35">
      <c r="A3027">
        <v>3026</v>
      </c>
      <c r="B3027" t="s">
        <v>2649</v>
      </c>
      <c r="C3027" t="s">
        <v>199</v>
      </c>
      <c r="D3027" t="s">
        <v>6318</v>
      </c>
      <c r="E3027" s="3">
        <v>41529</v>
      </c>
      <c r="F3027" t="s">
        <v>1342</v>
      </c>
      <c r="G3027" t="s">
        <v>139</v>
      </c>
      <c r="H3027" s="3">
        <v>41532</v>
      </c>
      <c r="I3027" s="3">
        <v>41532</v>
      </c>
      <c r="J3027">
        <v>3</v>
      </c>
      <c r="K3027" t="s">
        <v>8400</v>
      </c>
      <c r="L3027" s="5">
        <v>7.9349999999999996</v>
      </c>
      <c r="M3027">
        <v>2013</v>
      </c>
      <c r="N3027">
        <f t="shared" si="94"/>
        <v>0</v>
      </c>
      <c r="O3027" t="str">
        <f t="shared" si="95"/>
        <v>Thursday</v>
      </c>
      <c r="P3027" s="14">
        <v>0.17786373958307874</v>
      </c>
    </row>
    <row r="3028" spans="1:16" x14ac:dyDescent="0.35">
      <c r="A3028">
        <v>3027</v>
      </c>
      <c r="B3028" t="s">
        <v>2649</v>
      </c>
      <c r="C3028" t="s">
        <v>199</v>
      </c>
      <c r="D3028" t="s">
        <v>6318</v>
      </c>
      <c r="E3028" s="3">
        <v>41529</v>
      </c>
      <c r="F3028" t="s">
        <v>2584</v>
      </c>
      <c r="G3028" t="s">
        <v>139</v>
      </c>
      <c r="H3028" s="3">
        <v>41532</v>
      </c>
      <c r="I3028" s="3">
        <v>41533</v>
      </c>
      <c r="J3028">
        <v>4</v>
      </c>
      <c r="K3028" t="s">
        <v>8399</v>
      </c>
      <c r="L3028" s="5">
        <v>3.5739999999999998</v>
      </c>
      <c r="M3028">
        <v>2013</v>
      </c>
      <c r="N3028">
        <f t="shared" si="94"/>
        <v>1</v>
      </c>
      <c r="O3028" t="str">
        <f t="shared" si="95"/>
        <v>Thursday</v>
      </c>
      <c r="P3028" s="14">
        <v>0.24994627961946447</v>
      </c>
    </row>
    <row r="3029" spans="1:16" x14ac:dyDescent="0.35">
      <c r="A3029">
        <v>3028</v>
      </c>
      <c r="B3029" t="s">
        <v>616</v>
      </c>
      <c r="C3029" t="s">
        <v>44</v>
      </c>
      <c r="D3029" t="s">
        <v>6319</v>
      </c>
      <c r="E3029" s="3">
        <v>41943</v>
      </c>
      <c r="F3029" t="s">
        <v>403</v>
      </c>
      <c r="G3029" t="s">
        <v>41</v>
      </c>
      <c r="H3029" s="3">
        <v>41948</v>
      </c>
      <c r="I3029" s="3">
        <v>41950</v>
      </c>
      <c r="J3029">
        <v>7</v>
      </c>
      <c r="K3029" t="s">
        <v>8399</v>
      </c>
      <c r="L3029" s="5">
        <v>10.481999999999999</v>
      </c>
      <c r="M3029">
        <v>2014</v>
      </c>
      <c r="N3029">
        <f t="shared" si="94"/>
        <v>2</v>
      </c>
      <c r="O3029" t="str">
        <f t="shared" si="95"/>
        <v>Friday</v>
      </c>
      <c r="P3029" s="14">
        <v>1.9848484848484848E-2</v>
      </c>
    </row>
    <row r="3030" spans="1:16" x14ac:dyDescent="0.35">
      <c r="A3030">
        <v>3029</v>
      </c>
      <c r="B3030" t="s">
        <v>616</v>
      </c>
      <c r="C3030" t="s">
        <v>44</v>
      </c>
      <c r="D3030" t="s">
        <v>6319</v>
      </c>
      <c r="E3030" s="3">
        <v>41943</v>
      </c>
      <c r="F3030" t="s">
        <v>6321</v>
      </c>
      <c r="G3030" t="s">
        <v>41</v>
      </c>
      <c r="H3030" s="3">
        <v>41948</v>
      </c>
      <c r="I3030" s="3">
        <v>41948</v>
      </c>
      <c r="J3030">
        <v>5</v>
      </c>
      <c r="K3030" t="s">
        <v>8400</v>
      </c>
      <c r="L3030" s="5">
        <v>14.670999999999999</v>
      </c>
      <c r="M3030">
        <v>2014</v>
      </c>
      <c r="N3030">
        <f t="shared" si="94"/>
        <v>0</v>
      </c>
      <c r="O3030" t="str">
        <f t="shared" si="95"/>
        <v>Friday</v>
      </c>
      <c r="P3030" s="14">
        <v>0.16818489102318906</v>
      </c>
    </row>
    <row r="3031" spans="1:16" x14ac:dyDescent="0.35">
      <c r="A3031">
        <v>3030</v>
      </c>
      <c r="B3031" t="s">
        <v>1280</v>
      </c>
      <c r="C3031" t="s">
        <v>44</v>
      </c>
      <c r="D3031" t="s">
        <v>6322</v>
      </c>
      <c r="E3031" s="3">
        <v>41928</v>
      </c>
      <c r="F3031" t="s">
        <v>2707</v>
      </c>
      <c r="G3031" t="s">
        <v>41</v>
      </c>
      <c r="H3031" s="3">
        <v>41933</v>
      </c>
      <c r="I3031" s="3">
        <v>41933</v>
      </c>
      <c r="J3031">
        <v>5</v>
      </c>
      <c r="K3031" t="s">
        <v>8400</v>
      </c>
      <c r="L3031" s="5">
        <v>16.736999999999998</v>
      </c>
      <c r="M3031">
        <v>2014</v>
      </c>
      <c r="N3031">
        <f t="shared" si="94"/>
        <v>0</v>
      </c>
      <c r="O3031" t="str">
        <f t="shared" si="95"/>
        <v>Thursday</v>
      </c>
      <c r="P3031" s="14">
        <v>4.9889298892988931E-2</v>
      </c>
    </row>
    <row r="3032" spans="1:16" x14ac:dyDescent="0.35">
      <c r="A3032">
        <v>3031</v>
      </c>
      <c r="B3032" t="s">
        <v>1280</v>
      </c>
      <c r="C3032" t="s">
        <v>44</v>
      </c>
      <c r="D3032" t="s">
        <v>6322</v>
      </c>
      <c r="E3032" s="3">
        <v>41928</v>
      </c>
      <c r="F3032" t="s">
        <v>4341</v>
      </c>
      <c r="G3032" t="s">
        <v>41</v>
      </c>
      <c r="H3032" s="3">
        <v>41933</v>
      </c>
      <c r="I3032" s="3">
        <v>41933</v>
      </c>
      <c r="J3032">
        <v>5</v>
      </c>
      <c r="K3032" t="s">
        <v>8400</v>
      </c>
      <c r="L3032" s="5">
        <v>53.037999999999997</v>
      </c>
      <c r="M3032">
        <v>2014</v>
      </c>
      <c r="N3032">
        <f t="shared" si="94"/>
        <v>0</v>
      </c>
      <c r="O3032" t="str">
        <f t="shared" si="95"/>
        <v>Thursday</v>
      </c>
      <c r="P3032" s="14">
        <v>-2.0038974805686111E-3</v>
      </c>
    </row>
    <row r="3033" spans="1:16" x14ac:dyDescent="0.35">
      <c r="A3033">
        <v>3032</v>
      </c>
      <c r="B3033" t="s">
        <v>6324</v>
      </c>
      <c r="C3033" t="s">
        <v>44</v>
      </c>
      <c r="D3033" t="s">
        <v>6325</v>
      </c>
      <c r="E3033" s="3">
        <v>41344</v>
      </c>
      <c r="F3033" t="s">
        <v>6327</v>
      </c>
      <c r="G3033" t="s">
        <v>41</v>
      </c>
      <c r="H3033" s="3">
        <v>41349</v>
      </c>
      <c r="I3033" s="3">
        <v>41349</v>
      </c>
      <c r="J3033">
        <v>5</v>
      </c>
      <c r="K3033" t="s">
        <v>8400</v>
      </c>
      <c r="L3033" s="5">
        <v>0.88600000000000001</v>
      </c>
      <c r="M3033">
        <v>2013</v>
      </c>
      <c r="N3033">
        <f t="shared" si="94"/>
        <v>0</v>
      </c>
      <c r="O3033" t="str">
        <f t="shared" si="95"/>
        <v>Monday</v>
      </c>
      <c r="P3033" s="14">
        <v>0.22</v>
      </c>
    </row>
    <row r="3034" spans="1:16" x14ac:dyDescent="0.35">
      <c r="A3034">
        <v>3033</v>
      </c>
      <c r="B3034" t="s">
        <v>5690</v>
      </c>
      <c r="C3034" t="s">
        <v>199</v>
      </c>
      <c r="D3034" t="s">
        <v>6328</v>
      </c>
      <c r="E3034" s="3">
        <v>40702</v>
      </c>
      <c r="F3034" t="s">
        <v>2317</v>
      </c>
      <c r="G3034" t="s">
        <v>41</v>
      </c>
      <c r="H3034" s="3">
        <v>40707</v>
      </c>
      <c r="I3034" s="3">
        <v>40707</v>
      </c>
      <c r="J3034">
        <v>5</v>
      </c>
      <c r="K3034" t="s">
        <v>8400</v>
      </c>
      <c r="L3034" s="5">
        <v>2.597</v>
      </c>
      <c r="M3034">
        <v>2011</v>
      </c>
      <c r="N3034">
        <f t="shared" si="94"/>
        <v>0</v>
      </c>
      <c r="O3034" t="str">
        <f t="shared" si="95"/>
        <v>Wednesday</v>
      </c>
      <c r="P3034" s="14">
        <v>0.15047619047619049</v>
      </c>
    </row>
    <row r="3035" spans="1:16" x14ac:dyDescent="0.35">
      <c r="A3035">
        <v>3034</v>
      </c>
      <c r="B3035" t="s">
        <v>6330</v>
      </c>
      <c r="C3035" t="s">
        <v>30</v>
      </c>
      <c r="D3035" t="s">
        <v>6331</v>
      </c>
      <c r="E3035" s="3">
        <v>40848</v>
      </c>
      <c r="F3035" t="s">
        <v>3333</v>
      </c>
      <c r="G3035" t="s">
        <v>41</v>
      </c>
      <c r="H3035" s="3">
        <v>40853</v>
      </c>
      <c r="I3035" s="3">
        <v>40853</v>
      </c>
      <c r="J3035">
        <v>5</v>
      </c>
      <c r="K3035" t="s">
        <v>8400</v>
      </c>
      <c r="L3035" s="5">
        <v>6.3979999999999997</v>
      </c>
      <c r="M3035">
        <v>2011</v>
      </c>
      <c r="N3035">
        <f t="shared" si="94"/>
        <v>0</v>
      </c>
      <c r="O3035" t="str">
        <f t="shared" si="95"/>
        <v>Tuesday</v>
      </c>
      <c r="P3035" s="14">
        <v>0.13081081081081081</v>
      </c>
    </row>
    <row r="3036" spans="1:16" x14ac:dyDescent="0.35">
      <c r="A3036">
        <v>3035</v>
      </c>
      <c r="B3036" t="s">
        <v>6330</v>
      </c>
      <c r="C3036" t="s">
        <v>30</v>
      </c>
      <c r="D3036" t="s">
        <v>6331</v>
      </c>
      <c r="E3036" s="3">
        <v>40848</v>
      </c>
      <c r="F3036" t="s">
        <v>3426</v>
      </c>
      <c r="G3036" t="s">
        <v>41</v>
      </c>
      <c r="H3036" s="3">
        <v>40853</v>
      </c>
      <c r="I3036" s="3">
        <v>40853</v>
      </c>
      <c r="J3036">
        <v>5</v>
      </c>
      <c r="K3036" t="s">
        <v>8400</v>
      </c>
      <c r="L3036" s="5">
        <v>53.930999999999997</v>
      </c>
      <c r="M3036">
        <v>2011</v>
      </c>
      <c r="N3036">
        <f t="shared" si="94"/>
        <v>0</v>
      </c>
      <c r="O3036" t="str">
        <f t="shared" si="95"/>
        <v>Tuesday</v>
      </c>
      <c r="P3036" s="14">
        <v>7.6017604516376874E-2</v>
      </c>
    </row>
    <row r="3037" spans="1:16" x14ac:dyDescent="0.35">
      <c r="A3037">
        <v>3036</v>
      </c>
      <c r="B3037" t="s">
        <v>2972</v>
      </c>
      <c r="C3037" t="s">
        <v>199</v>
      </c>
      <c r="D3037" t="s">
        <v>6332</v>
      </c>
      <c r="E3037" s="3">
        <v>41795</v>
      </c>
      <c r="F3037" t="s">
        <v>429</v>
      </c>
      <c r="G3037" t="s">
        <v>41</v>
      </c>
      <c r="H3037" s="3">
        <v>41800</v>
      </c>
      <c r="I3037" s="3">
        <v>41802</v>
      </c>
      <c r="J3037">
        <v>7</v>
      </c>
      <c r="K3037" t="s">
        <v>8399</v>
      </c>
      <c r="L3037" s="5">
        <v>28.210999999999999</v>
      </c>
      <c r="M3037">
        <v>2014</v>
      </c>
      <c r="N3037">
        <f t="shared" si="94"/>
        <v>2</v>
      </c>
      <c r="O3037" t="str">
        <f t="shared" si="95"/>
        <v>Thursday</v>
      </c>
      <c r="P3037" s="14">
        <v>0.49995876288659791</v>
      </c>
    </row>
    <row r="3038" spans="1:16" x14ac:dyDescent="0.35">
      <c r="A3038">
        <v>3037</v>
      </c>
      <c r="B3038" t="s">
        <v>484</v>
      </c>
      <c r="C3038" t="s">
        <v>30</v>
      </c>
      <c r="D3038" t="s">
        <v>6334</v>
      </c>
      <c r="E3038" s="3">
        <v>41045</v>
      </c>
      <c r="F3038" t="s">
        <v>6240</v>
      </c>
      <c r="G3038" t="s">
        <v>242</v>
      </c>
      <c r="H3038" s="3">
        <v>41045</v>
      </c>
      <c r="I3038" s="3">
        <v>41047</v>
      </c>
      <c r="J3038">
        <v>2</v>
      </c>
      <c r="K3038" t="s">
        <v>8399</v>
      </c>
      <c r="L3038" s="5">
        <v>3.1080000000000001</v>
      </c>
      <c r="M3038">
        <v>2012</v>
      </c>
      <c r="N3038">
        <f t="shared" si="94"/>
        <v>2</v>
      </c>
      <c r="O3038" t="str">
        <f t="shared" si="95"/>
        <v>Wednesday</v>
      </c>
      <c r="P3038" s="14">
        <v>0.33692307692307688</v>
      </c>
    </row>
    <row r="3039" spans="1:16" x14ac:dyDescent="0.35">
      <c r="A3039">
        <v>3038</v>
      </c>
      <c r="B3039" t="s">
        <v>484</v>
      </c>
      <c r="C3039" t="s">
        <v>30</v>
      </c>
      <c r="D3039" t="s">
        <v>6334</v>
      </c>
      <c r="E3039" s="3">
        <v>41045</v>
      </c>
      <c r="F3039" t="s">
        <v>1663</v>
      </c>
      <c r="G3039" t="s">
        <v>242</v>
      </c>
      <c r="H3039" s="3">
        <v>41045</v>
      </c>
      <c r="I3039" s="3">
        <v>41045</v>
      </c>
      <c r="J3039">
        <v>0</v>
      </c>
      <c r="K3039" t="s">
        <v>8400</v>
      </c>
      <c r="L3039" s="5">
        <v>3.2919999999999998</v>
      </c>
      <c r="M3039">
        <v>2012</v>
      </c>
      <c r="N3039">
        <f t="shared" si="94"/>
        <v>0</v>
      </c>
      <c r="O3039" t="str">
        <f t="shared" si="95"/>
        <v>Wednesday</v>
      </c>
      <c r="P3039" s="14">
        <v>0.21666666666666667</v>
      </c>
    </row>
    <row r="3040" spans="1:16" x14ac:dyDescent="0.35">
      <c r="A3040">
        <v>3039</v>
      </c>
      <c r="B3040" t="s">
        <v>484</v>
      </c>
      <c r="C3040" t="s">
        <v>30</v>
      </c>
      <c r="D3040" t="s">
        <v>6334</v>
      </c>
      <c r="E3040" s="3">
        <v>41045</v>
      </c>
      <c r="F3040" t="s">
        <v>6162</v>
      </c>
      <c r="G3040" t="s">
        <v>242</v>
      </c>
      <c r="H3040" s="3">
        <v>41045</v>
      </c>
      <c r="I3040" s="3">
        <v>41048</v>
      </c>
      <c r="J3040">
        <v>3</v>
      </c>
      <c r="K3040" t="s">
        <v>8399</v>
      </c>
      <c r="L3040" s="5">
        <v>11.154999999999999</v>
      </c>
      <c r="M3040">
        <v>2012</v>
      </c>
      <c r="N3040">
        <f t="shared" si="94"/>
        <v>3</v>
      </c>
      <c r="O3040" t="str">
        <f t="shared" si="95"/>
        <v>Wednesday</v>
      </c>
      <c r="P3040" s="14">
        <v>9.9310344827586203E-2</v>
      </c>
    </row>
    <row r="3041" spans="1:16" x14ac:dyDescent="0.35">
      <c r="A3041">
        <v>3040</v>
      </c>
      <c r="B3041" t="s">
        <v>6336</v>
      </c>
      <c r="C3041" t="s">
        <v>44</v>
      </c>
      <c r="D3041" t="s">
        <v>6337</v>
      </c>
      <c r="E3041" s="3">
        <v>41967</v>
      </c>
      <c r="F3041" t="s">
        <v>2868</v>
      </c>
      <c r="G3041" t="s">
        <v>155</v>
      </c>
      <c r="H3041" s="3">
        <v>41969</v>
      </c>
      <c r="I3041" s="3">
        <v>41969</v>
      </c>
      <c r="J3041">
        <v>2</v>
      </c>
      <c r="K3041" t="s">
        <v>8400</v>
      </c>
      <c r="L3041" s="5">
        <v>46.652999999999999</v>
      </c>
      <c r="M3041">
        <v>2014</v>
      </c>
      <c r="N3041">
        <f t="shared" si="94"/>
        <v>0</v>
      </c>
      <c r="O3041" t="str">
        <f t="shared" si="95"/>
        <v>Monday</v>
      </c>
      <c r="P3041" s="14">
        <v>7.9852941176470585E-2</v>
      </c>
    </row>
    <row r="3042" spans="1:16" x14ac:dyDescent="0.35">
      <c r="A3042">
        <v>3041</v>
      </c>
      <c r="B3042" t="s">
        <v>4794</v>
      </c>
      <c r="C3042" t="s">
        <v>44</v>
      </c>
      <c r="D3042" t="s">
        <v>6338</v>
      </c>
      <c r="E3042" s="3">
        <v>41951</v>
      </c>
      <c r="F3042" t="s">
        <v>6340</v>
      </c>
      <c r="G3042" t="s">
        <v>41</v>
      </c>
      <c r="H3042" s="3">
        <v>41956</v>
      </c>
      <c r="I3042" s="3">
        <v>41956</v>
      </c>
      <c r="J3042">
        <v>5</v>
      </c>
      <c r="K3042" t="s">
        <v>8400</v>
      </c>
      <c r="L3042" s="5">
        <v>16.234000000000002</v>
      </c>
      <c r="M3042">
        <v>2014</v>
      </c>
      <c r="N3042">
        <f t="shared" si="94"/>
        <v>0</v>
      </c>
      <c r="O3042" t="str">
        <f t="shared" si="95"/>
        <v>Saturday</v>
      </c>
      <c r="P3042" s="14">
        <v>0.30029126213592233</v>
      </c>
    </row>
    <row r="3043" spans="1:16" x14ac:dyDescent="0.35">
      <c r="A3043">
        <v>3042</v>
      </c>
      <c r="B3043" t="s">
        <v>4794</v>
      </c>
      <c r="C3043" t="s">
        <v>44</v>
      </c>
      <c r="D3043" t="s">
        <v>6338</v>
      </c>
      <c r="E3043" s="3">
        <v>41951</v>
      </c>
      <c r="F3043" t="s">
        <v>551</v>
      </c>
      <c r="G3043" t="s">
        <v>41</v>
      </c>
      <c r="H3043" s="3">
        <v>41956</v>
      </c>
      <c r="I3043" s="3">
        <v>41956</v>
      </c>
      <c r="J3043">
        <v>5</v>
      </c>
      <c r="K3043" t="s">
        <v>8400</v>
      </c>
      <c r="L3043" s="5">
        <v>28.134</v>
      </c>
      <c r="M3043">
        <v>2014</v>
      </c>
      <c r="N3043">
        <f t="shared" si="94"/>
        <v>0</v>
      </c>
      <c r="O3043" t="str">
        <f t="shared" si="95"/>
        <v>Saturday</v>
      </c>
      <c r="P3043" s="14">
        <v>0.22007220216606499</v>
      </c>
    </row>
    <row r="3044" spans="1:16" x14ac:dyDescent="0.35">
      <c r="A3044">
        <v>3043</v>
      </c>
      <c r="B3044" t="s">
        <v>4794</v>
      </c>
      <c r="C3044" t="s">
        <v>44</v>
      </c>
      <c r="D3044" t="s">
        <v>6338</v>
      </c>
      <c r="E3044" s="3">
        <v>41951</v>
      </c>
      <c r="F3044" t="s">
        <v>5187</v>
      </c>
      <c r="G3044" t="s">
        <v>41</v>
      </c>
      <c r="H3044" s="3">
        <v>41956</v>
      </c>
      <c r="I3044" s="3">
        <v>41957</v>
      </c>
      <c r="J3044">
        <v>6</v>
      </c>
      <c r="K3044" t="s">
        <v>8399</v>
      </c>
      <c r="L3044" s="5">
        <v>30.509</v>
      </c>
      <c r="M3044">
        <v>2014</v>
      </c>
      <c r="N3044">
        <f t="shared" si="94"/>
        <v>1</v>
      </c>
      <c r="O3044" t="str">
        <f t="shared" si="95"/>
        <v>Saturday</v>
      </c>
      <c r="P3044" s="14">
        <v>0.28839145857028409</v>
      </c>
    </row>
    <row r="3045" spans="1:16" x14ac:dyDescent="0.35">
      <c r="A3045">
        <v>3044</v>
      </c>
      <c r="B3045" t="s">
        <v>2125</v>
      </c>
      <c r="C3045" t="s">
        <v>84</v>
      </c>
      <c r="D3045" t="s">
        <v>6341</v>
      </c>
      <c r="E3045" s="3">
        <v>41613</v>
      </c>
      <c r="F3045" t="s">
        <v>6343</v>
      </c>
      <c r="G3045" t="s">
        <v>41</v>
      </c>
      <c r="H3045" s="3">
        <v>41618</v>
      </c>
      <c r="I3045" s="3">
        <v>41619</v>
      </c>
      <c r="J3045">
        <v>6</v>
      </c>
      <c r="K3045" t="s">
        <v>8399</v>
      </c>
      <c r="L3045" s="5">
        <v>3.8639999999999999</v>
      </c>
      <c r="M3045">
        <v>2013</v>
      </c>
      <c r="N3045">
        <f t="shared" si="94"/>
        <v>1</v>
      </c>
      <c r="O3045" t="str">
        <f t="shared" si="95"/>
        <v>Thursday</v>
      </c>
      <c r="P3045" s="14">
        <v>0.47939393939393943</v>
      </c>
    </row>
    <row r="3046" spans="1:16" x14ac:dyDescent="0.35">
      <c r="A3046">
        <v>3045</v>
      </c>
      <c r="B3046" t="s">
        <v>2715</v>
      </c>
      <c r="C3046" t="s">
        <v>30</v>
      </c>
      <c r="D3046" t="s">
        <v>6344</v>
      </c>
      <c r="E3046" s="3">
        <v>41523</v>
      </c>
      <c r="F3046" t="s">
        <v>5157</v>
      </c>
      <c r="G3046" t="s">
        <v>242</v>
      </c>
      <c r="H3046" s="3">
        <v>41523</v>
      </c>
      <c r="I3046" s="3">
        <v>41523</v>
      </c>
      <c r="J3046">
        <v>0</v>
      </c>
      <c r="K3046" t="s">
        <v>8400</v>
      </c>
      <c r="L3046" s="5">
        <v>2.0489999999999999</v>
      </c>
      <c r="M3046">
        <v>2013</v>
      </c>
      <c r="N3046">
        <f t="shared" si="94"/>
        <v>0</v>
      </c>
      <c r="O3046" t="str">
        <f t="shared" si="95"/>
        <v>Friday</v>
      </c>
      <c r="P3046" s="14">
        <v>0.45090909090909093</v>
      </c>
    </row>
    <row r="3047" spans="1:16" x14ac:dyDescent="0.35">
      <c r="A3047">
        <v>3046</v>
      </c>
      <c r="B3047" t="s">
        <v>2715</v>
      </c>
      <c r="C3047" t="s">
        <v>30</v>
      </c>
      <c r="D3047" t="s">
        <v>6344</v>
      </c>
      <c r="E3047" s="3">
        <v>41523</v>
      </c>
      <c r="F3047" t="s">
        <v>2747</v>
      </c>
      <c r="G3047" t="s">
        <v>242</v>
      </c>
      <c r="H3047" s="3">
        <v>41523</v>
      </c>
      <c r="I3047" s="3">
        <v>41526</v>
      </c>
      <c r="J3047">
        <v>3</v>
      </c>
      <c r="K3047" t="s">
        <v>8399</v>
      </c>
      <c r="L3047" s="5">
        <v>14.997</v>
      </c>
      <c r="M3047">
        <v>2013</v>
      </c>
      <c r="N3047">
        <f t="shared" si="94"/>
        <v>3</v>
      </c>
      <c r="O3047" t="str">
        <f t="shared" si="95"/>
        <v>Friday</v>
      </c>
      <c r="P3047" s="14">
        <v>0.19923076923076916</v>
      </c>
    </row>
    <row r="3048" spans="1:16" x14ac:dyDescent="0.35">
      <c r="A3048">
        <v>3047</v>
      </c>
      <c r="B3048" t="s">
        <v>2715</v>
      </c>
      <c r="C3048" t="s">
        <v>30</v>
      </c>
      <c r="D3048" t="s">
        <v>6344</v>
      </c>
      <c r="E3048" s="3">
        <v>41523</v>
      </c>
      <c r="F3048" t="s">
        <v>999</v>
      </c>
      <c r="G3048" t="s">
        <v>242</v>
      </c>
      <c r="H3048" s="3">
        <v>41523</v>
      </c>
      <c r="I3048" s="3">
        <v>41524</v>
      </c>
      <c r="J3048">
        <v>1</v>
      </c>
      <c r="K3048" t="s">
        <v>8399</v>
      </c>
      <c r="L3048" s="5">
        <v>4.516</v>
      </c>
      <c r="M3048">
        <v>2013</v>
      </c>
      <c r="N3048">
        <f t="shared" si="94"/>
        <v>1</v>
      </c>
      <c r="O3048" t="str">
        <f t="shared" si="95"/>
        <v>Friday</v>
      </c>
      <c r="P3048" s="14">
        <v>0.08</v>
      </c>
    </row>
    <row r="3049" spans="1:16" x14ac:dyDescent="0.35">
      <c r="A3049">
        <v>3048</v>
      </c>
      <c r="B3049" t="s">
        <v>2715</v>
      </c>
      <c r="C3049" t="s">
        <v>30</v>
      </c>
      <c r="D3049" t="s">
        <v>6344</v>
      </c>
      <c r="E3049" s="3">
        <v>41523</v>
      </c>
      <c r="F3049" t="s">
        <v>411</v>
      </c>
      <c r="G3049" t="s">
        <v>242</v>
      </c>
      <c r="H3049" s="3">
        <v>41523</v>
      </c>
      <c r="I3049" s="3">
        <v>41523</v>
      </c>
      <c r="J3049">
        <v>0</v>
      </c>
      <c r="K3049" t="s">
        <v>8400</v>
      </c>
      <c r="L3049" s="5">
        <v>0.75800000000000001</v>
      </c>
      <c r="M3049">
        <v>2013</v>
      </c>
      <c r="N3049">
        <f t="shared" si="94"/>
        <v>0</v>
      </c>
      <c r="O3049" t="str">
        <f t="shared" si="95"/>
        <v>Friday</v>
      </c>
      <c r="P3049" s="14">
        <v>0.28499999999999998</v>
      </c>
    </row>
    <row r="3050" spans="1:16" x14ac:dyDescent="0.35">
      <c r="A3050">
        <v>3049</v>
      </c>
      <c r="B3050" t="s">
        <v>1776</v>
      </c>
      <c r="C3050" t="s">
        <v>30</v>
      </c>
      <c r="D3050" t="s">
        <v>6345</v>
      </c>
      <c r="E3050" s="3">
        <v>41108</v>
      </c>
      <c r="F3050" t="s">
        <v>1821</v>
      </c>
      <c r="G3050" t="s">
        <v>155</v>
      </c>
      <c r="H3050" s="3">
        <v>41110</v>
      </c>
      <c r="I3050" s="3">
        <v>41110</v>
      </c>
      <c r="J3050">
        <v>2</v>
      </c>
      <c r="K3050" t="s">
        <v>8400</v>
      </c>
      <c r="L3050" s="5">
        <v>23.059000000000001</v>
      </c>
      <c r="M3050">
        <v>2012</v>
      </c>
      <c r="N3050">
        <f t="shared" si="94"/>
        <v>0</v>
      </c>
      <c r="O3050" t="str">
        <f t="shared" si="95"/>
        <v>Wednesday</v>
      </c>
      <c r="P3050" s="14">
        <v>0.15</v>
      </c>
    </row>
    <row r="3051" spans="1:16" x14ac:dyDescent="0.35">
      <c r="A3051">
        <v>3050</v>
      </c>
      <c r="B3051" t="s">
        <v>634</v>
      </c>
      <c r="C3051" t="s">
        <v>30</v>
      </c>
      <c r="D3051" t="s">
        <v>6347</v>
      </c>
      <c r="E3051" s="3">
        <v>40849</v>
      </c>
      <c r="F3051" t="s">
        <v>5012</v>
      </c>
      <c r="G3051" t="s">
        <v>242</v>
      </c>
      <c r="H3051" s="3">
        <v>40849</v>
      </c>
      <c r="I3051" s="3">
        <v>40849</v>
      </c>
      <c r="J3051">
        <v>0</v>
      </c>
      <c r="K3051" t="s">
        <v>8400</v>
      </c>
      <c r="L3051" s="5">
        <v>0.86</v>
      </c>
      <c r="M3051">
        <v>2011</v>
      </c>
      <c r="N3051">
        <f t="shared" si="94"/>
        <v>0</v>
      </c>
      <c r="O3051" t="str">
        <f t="shared" si="95"/>
        <v>Wednesday</v>
      </c>
      <c r="P3051" s="14">
        <v>0.27454545454545454</v>
      </c>
    </row>
    <row r="3052" spans="1:16" x14ac:dyDescent="0.35">
      <c r="A3052">
        <v>3051</v>
      </c>
      <c r="B3052" t="s">
        <v>6349</v>
      </c>
      <c r="C3052" t="s">
        <v>30</v>
      </c>
      <c r="D3052" t="s">
        <v>6350</v>
      </c>
      <c r="E3052" s="3">
        <v>41614</v>
      </c>
      <c r="F3052" t="s">
        <v>6352</v>
      </c>
      <c r="G3052" t="s">
        <v>41</v>
      </c>
      <c r="H3052" s="3">
        <v>41619</v>
      </c>
      <c r="I3052" s="3">
        <v>41619</v>
      </c>
      <c r="J3052">
        <v>5</v>
      </c>
      <c r="K3052" t="s">
        <v>8400</v>
      </c>
      <c r="L3052" s="5">
        <v>35.290999999999997</v>
      </c>
      <c r="M3052">
        <v>2013</v>
      </c>
      <c r="N3052">
        <f t="shared" si="94"/>
        <v>0</v>
      </c>
      <c r="O3052" t="str">
        <f t="shared" si="95"/>
        <v>Friday</v>
      </c>
      <c r="P3052" s="14">
        <v>0.35001934235976789</v>
      </c>
    </row>
    <row r="3053" spans="1:16" x14ac:dyDescent="0.35">
      <c r="A3053">
        <v>3052</v>
      </c>
      <c r="B3053" t="s">
        <v>6349</v>
      </c>
      <c r="C3053" t="s">
        <v>30</v>
      </c>
      <c r="D3053" t="s">
        <v>6350</v>
      </c>
      <c r="E3053" s="3">
        <v>41614</v>
      </c>
      <c r="F3053" t="s">
        <v>3175</v>
      </c>
      <c r="G3053" t="s">
        <v>41</v>
      </c>
      <c r="H3053" s="3">
        <v>41619</v>
      </c>
      <c r="I3053" s="3">
        <v>41620</v>
      </c>
      <c r="J3053">
        <v>6</v>
      </c>
      <c r="K3053" t="s">
        <v>8399</v>
      </c>
      <c r="L3053" s="5">
        <v>4.0110000000000001</v>
      </c>
      <c r="M3053">
        <v>2013</v>
      </c>
      <c r="N3053">
        <f t="shared" si="94"/>
        <v>1</v>
      </c>
      <c r="O3053" t="str">
        <f t="shared" si="95"/>
        <v>Friday</v>
      </c>
      <c r="P3053" s="14">
        <v>0.29039999999999999</v>
      </c>
    </row>
    <row r="3054" spans="1:16" x14ac:dyDescent="0.35">
      <c r="A3054">
        <v>3053</v>
      </c>
      <c r="B3054" t="s">
        <v>6349</v>
      </c>
      <c r="C3054" t="s">
        <v>30</v>
      </c>
      <c r="D3054" t="s">
        <v>6350</v>
      </c>
      <c r="E3054" s="3">
        <v>41614</v>
      </c>
      <c r="F3054" t="s">
        <v>683</v>
      </c>
      <c r="G3054" t="s">
        <v>41</v>
      </c>
      <c r="H3054" s="3">
        <v>41619</v>
      </c>
      <c r="I3054" s="3">
        <v>41619</v>
      </c>
      <c r="J3054">
        <v>5</v>
      </c>
      <c r="K3054" t="s">
        <v>8400</v>
      </c>
      <c r="L3054" s="5">
        <v>0.53100000000000003</v>
      </c>
      <c r="M3054">
        <v>2013</v>
      </c>
      <c r="N3054">
        <f t="shared" si="94"/>
        <v>0</v>
      </c>
      <c r="O3054" t="str">
        <f t="shared" si="95"/>
        <v>Friday</v>
      </c>
      <c r="P3054" s="14">
        <v>0.35499999999999998</v>
      </c>
    </row>
    <row r="3055" spans="1:16" x14ac:dyDescent="0.35">
      <c r="A3055">
        <v>3054</v>
      </c>
      <c r="B3055" t="s">
        <v>3517</v>
      </c>
      <c r="C3055" t="s">
        <v>30</v>
      </c>
      <c r="D3055" t="s">
        <v>6355</v>
      </c>
      <c r="E3055" s="3">
        <v>40847</v>
      </c>
      <c r="F3055" t="s">
        <v>3428</v>
      </c>
      <c r="G3055" t="s">
        <v>41</v>
      </c>
      <c r="H3055" s="3">
        <v>40852</v>
      </c>
      <c r="I3055" s="3">
        <v>40852</v>
      </c>
      <c r="J3055">
        <v>5</v>
      </c>
      <c r="K3055" t="s">
        <v>8400</v>
      </c>
      <c r="L3055" s="5">
        <v>1.5469999999999999</v>
      </c>
      <c r="M3055">
        <v>2011</v>
      </c>
      <c r="N3055">
        <f t="shared" si="94"/>
        <v>0</v>
      </c>
      <c r="O3055" t="str">
        <f t="shared" si="95"/>
        <v>Monday</v>
      </c>
      <c r="P3055" s="14">
        <v>7.8260869565217397E-2</v>
      </c>
    </row>
    <row r="3056" spans="1:16" x14ac:dyDescent="0.35">
      <c r="A3056">
        <v>3055</v>
      </c>
      <c r="B3056" t="s">
        <v>3517</v>
      </c>
      <c r="C3056" t="s">
        <v>30</v>
      </c>
      <c r="D3056" t="s">
        <v>6355</v>
      </c>
      <c r="E3056" s="3">
        <v>40847</v>
      </c>
      <c r="F3056" t="s">
        <v>6357</v>
      </c>
      <c r="G3056" t="s">
        <v>41</v>
      </c>
      <c r="H3056" s="3">
        <v>40852</v>
      </c>
      <c r="I3056" s="3">
        <v>40855</v>
      </c>
      <c r="J3056">
        <v>8</v>
      </c>
      <c r="K3056" t="s">
        <v>8399</v>
      </c>
      <c r="L3056" s="5">
        <v>12.542999999999999</v>
      </c>
      <c r="M3056">
        <v>2011</v>
      </c>
      <c r="N3056">
        <f t="shared" si="94"/>
        <v>3</v>
      </c>
      <c r="O3056" t="str">
        <f t="shared" si="95"/>
        <v>Monday</v>
      </c>
      <c r="P3056" s="14">
        <v>5.0425958406414437E-2</v>
      </c>
    </row>
    <row r="3057" spans="1:16" x14ac:dyDescent="0.35">
      <c r="A3057">
        <v>3056</v>
      </c>
      <c r="B3057" t="s">
        <v>5787</v>
      </c>
      <c r="C3057" t="s">
        <v>84</v>
      </c>
      <c r="D3057" t="s">
        <v>6358</v>
      </c>
      <c r="E3057" s="3">
        <v>41704</v>
      </c>
      <c r="F3057" t="s">
        <v>6360</v>
      </c>
      <c r="G3057" t="s">
        <v>41</v>
      </c>
      <c r="H3057" s="3">
        <v>41709</v>
      </c>
      <c r="I3057" s="3">
        <v>41709</v>
      </c>
      <c r="J3057">
        <v>5</v>
      </c>
      <c r="K3057" t="s">
        <v>8400</v>
      </c>
      <c r="L3057" s="5">
        <v>0.38600000000000001</v>
      </c>
      <c r="M3057">
        <v>2014</v>
      </c>
      <c r="N3057">
        <f t="shared" si="94"/>
        <v>0</v>
      </c>
      <c r="O3057" t="str">
        <f t="shared" si="95"/>
        <v>Thursday</v>
      </c>
      <c r="P3057" s="14">
        <v>-0.17016051223576878</v>
      </c>
    </row>
    <row r="3058" spans="1:16" x14ac:dyDescent="0.35">
      <c r="A3058">
        <v>3057</v>
      </c>
      <c r="B3058" t="s">
        <v>1926</v>
      </c>
      <c r="C3058" t="s">
        <v>30</v>
      </c>
      <c r="D3058" t="s">
        <v>6361</v>
      </c>
      <c r="E3058" s="3">
        <v>41804</v>
      </c>
      <c r="F3058" t="s">
        <v>1954</v>
      </c>
      <c r="G3058" t="s">
        <v>155</v>
      </c>
      <c r="H3058" s="3">
        <v>41806</v>
      </c>
      <c r="I3058" s="3">
        <v>41806</v>
      </c>
      <c r="J3058">
        <v>2</v>
      </c>
      <c r="K3058" t="s">
        <v>8400</v>
      </c>
      <c r="L3058" s="5">
        <v>35.36</v>
      </c>
      <c r="M3058">
        <v>2014</v>
      </c>
      <c r="N3058">
        <f t="shared" si="94"/>
        <v>0</v>
      </c>
      <c r="O3058" t="str">
        <f t="shared" si="95"/>
        <v>Saturday</v>
      </c>
      <c r="P3058" s="14">
        <v>0.10168256782494975</v>
      </c>
    </row>
    <row r="3059" spans="1:16" x14ac:dyDescent="0.35">
      <c r="A3059">
        <v>3058</v>
      </c>
      <c r="B3059" t="s">
        <v>1926</v>
      </c>
      <c r="C3059" t="s">
        <v>30</v>
      </c>
      <c r="D3059" t="s">
        <v>6361</v>
      </c>
      <c r="E3059" s="3">
        <v>41804</v>
      </c>
      <c r="F3059" t="s">
        <v>75</v>
      </c>
      <c r="G3059" t="s">
        <v>155</v>
      </c>
      <c r="H3059" s="3">
        <v>41806</v>
      </c>
      <c r="I3059" s="3">
        <v>41809</v>
      </c>
      <c r="J3059">
        <v>5</v>
      </c>
      <c r="K3059" t="s">
        <v>8399</v>
      </c>
      <c r="L3059" s="5">
        <v>20.114999999999998</v>
      </c>
      <c r="M3059">
        <v>2014</v>
      </c>
      <c r="N3059">
        <f t="shared" si="94"/>
        <v>3</v>
      </c>
      <c r="O3059" t="str">
        <f t="shared" si="95"/>
        <v>Saturday</v>
      </c>
      <c r="P3059" s="14">
        <v>0.19836734693877553</v>
      </c>
    </row>
    <row r="3060" spans="1:16" x14ac:dyDescent="0.35">
      <c r="A3060">
        <v>3059</v>
      </c>
      <c r="B3060" t="s">
        <v>2497</v>
      </c>
      <c r="C3060" t="s">
        <v>84</v>
      </c>
      <c r="D3060" t="s">
        <v>6362</v>
      </c>
      <c r="E3060" s="3">
        <v>41586</v>
      </c>
      <c r="F3060" t="s">
        <v>4277</v>
      </c>
      <c r="G3060" t="s">
        <v>139</v>
      </c>
      <c r="H3060" s="3">
        <v>41589</v>
      </c>
      <c r="I3060" s="3">
        <v>41589</v>
      </c>
      <c r="J3060">
        <v>3</v>
      </c>
      <c r="K3060" t="s">
        <v>8400</v>
      </c>
      <c r="L3060" s="5">
        <v>27.564</v>
      </c>
      <c r="M3060">
        <v>2013</v>
      </c>
      <c r="N3060">
        <f t="shared" si="94"/>
        <v>0</v>
      </c>
      <c r="O3060" t="str">
        <f t="shared" si="95"/>
        <v>Friday</v>
      </c>
      <c r="P3060" s="14">
        <v>0.42931034482758618</v>
      </c>
    </row>
    <row r="3061" spans="1:16" x14ac:dyDescent="0.35">
      <c r="A3061">
        <v>3060</v>
      </c>
      <c r="B3061" t="s">
        <v>2497</v>
      </c>
      <c r="C3061" t="s">
        <v>84</v>
      </c>
      <c r="D3061" t="s">
        <v>6362</v>
      </c>
      <c r="E3061" s="3">
        <v>41586</v>
      </c>
      <c r="F3061" t="s">
        <v>6364</v>
      </c>
      <c r="G3061" t="s">
        <v>139</v>
      </c>
      <c r="H3061" s="3">
        <v>41589</v>
      </c>
      <c r="I3061" s="3">
        <v>41590</v>
      </c>
      <c r="J3061">
        <v>4</v>
      </c>
      <c r="K3061" t="s">
        <v>8399</v>
      </c>
      <c r="L3061" s="5">
        <v>12.605</v>
      </c>
      <c r="M3061">
        <v>2013</v>
      </c>
      <c r="N3061">
        <f t="shared" si="94"/>
        <v>1</v>
      </c>
      <c r="O3061" t="str">
        <f t="shared" si="95"/>
        <v>Friday</v>
      </c>
      <c r="P3061" s="14">
        <v>0.4811214953271028</v>
      </c>
    </row>
    <row r="3062" spans="1:16" x14ac:dyDescent="0.35">
      <c r="A3062">
        <v>3061</v>
      </c>
      <c r="B3062" t="s">
        <v>2497</v>
      </c>
      <c r="C3062" t="s">
        <v>84</v>
      </c>
      <c r="D3062" t="s">
        <v>6362</v>
      </c>
      <c r="E3062" s="3">
        <v>41586</v>
      </c>
      <c r="F3062" t="s">
        <v>6366</v>
      </c>
      <c r="G3062" t="s">
        <v>139</v>
      </c>
      <c r="H3062" s="3">
        <v>41589</v>
      </c>
      <c r="I3062" s="3">
        <v>41589</v>
      </c>
      <c r="J3062">
        <v>3</v>
      </c>
      <c r="K3062" t="s">
        <v>8400</v>
      </c>
      <c r="L3062" s="5">
        <v>0.56699999999999995</v>
      </c>
      <c r="M3062">
        <v>2013</v>
      </c>
      <c r="N3062">
        <f t="shared" si="94"/>
        <v>0</v>
      </c>
      <c r="O3062" t="str">
        <f t="shared" si="95"/>
        <v>Friday</v>
      </c>
      <c r="P3062" s="14">
        <v>8.0000000000000002E-3</v>
      </c>
    </row>
    <row r="3063" spans="1:16" x14ac:dyDescent="0.35">
      <c r="A3063">
        <v>3062</v>
      </c>
      <c r="B3063" t="s">
        <v>1620</v>
      </c>
      <c r="C3063" t="s">
        <v>44</v>
      </c>
      <c r="D3063" t="s">
        <v>6368</v>
      </c>
      <c r="E3063" s="3">
        <v>41555</v>
      </c>
      <c r="F3063" t="s">
        <v>5682</v>
      </c>
      <c r="G3063" t="s">
        <v>41</v>
      </c>
      <c r="H3063" s="3">
        <v>41560</v>
      </c>
      <c r="I3063" s="3">
        <v>41563</v>
      </c>
      <c r="J3063">
        <v>8</v>
      </c>
      <c r="K3063" t="s">
        <v>8399</v>
      </c>
      <c r="L3063" s="5">
        <v>0.52400000000000002</v>
      </c>
      <c r="M3063">
        <v>2013</v>
      </c>
      <c r="N3063">
        <f t="shared" si="94"/>
        <v>3</v>
      </c>
      <c r="O3063" t="str">
        <f t="shared" si="95"/>
        <v>Tuesday</v>
      </c>
      <c r="P3063" s="14">
        <v>0.10400000000000001</v>
      </c>
    </row>
    <row r="3064" spans="1:16" x14ac:dyDescent="0.35">
      <c r="A3064">
        <v>3063</v>
      </c>
      <c r="B3064" t="s">
        <v>1620</v>
      </c>
      <c r="C3064" t="s">
        <v>44</v>
      </c>
      <c r="D3064" t="s">
        <v>6368</v>
      </c>
      <c r="E3064" s="3">
        <v>41555</v>
      </c>
      <c r="F3064" t="s">
        <v>6370</v>
      </c>
      <c r="G3064" t="s">
        <v>41</v>
      </c>
      <c r="H3064" s="3">
        <v>41560</v>
      </c>
      <c r="I3064" s="3">
        <v>41561</v>
      </c>
      <c r="J3064">
        <v>6</v>
      </c>
      <c r="K3064" t="s">
        <v>8399</v>
      </c>
      <c r="L3064" s="5">
        <v>14.717000000000001</v>
      </c>
      <c r="M3064">
        <v>2013</v>
      </c>
      <c r="N3064">
        <f t="shared" si="94"/>
        <v>1</v>
      </c>
      <c r="O3064" t="str">
        <f t="shared" si="95"/>
        <v>Tuesday</v>
      </c>
      <c r="P3064" s="14">
        <v>0.15979166666666667</v>
      </c>
    </row>
    <row r="3065" spans="1:16" x14ac:dyDescent="0.35">
      <c r="A3065">
        <v>3064</v>
      </c>
      <c r="B3065" t="s">
        <v>517</v>
      </c>
      <c r="C3065" t="s">
        <v>44</v>
      </c>
      <c r="D3065" t="s">
        <v>6371</v>
      </c>
      <c r="E3065" s="3">
        <v>41253</v>
      </c>
      <c r="F3065" t="s">
        <v>2234</v>
      </c>
      <c r="G3065" t="s">
        <v>41</v>
      </c>
      <c r="H3065" s="3">
        <v>41258</v>
      </c>
      <c r="I3065" s="3">
        <v>41258</v>
      </c>
      <c r="J3065">
        <v>5</v>
      </c>
      <c r="K3065" t="s">
        <v>8400</v>
      </c>
      <c r="L3065" s="5">
        <v>24.856999999999999</v>
      </c>
      <c r="M3065">
        <v>2012</v>
      </c>
      <c r="N3065">
        <f t="shared" si="94"/>
        <v>0</v>
      </c>
      <c r="O3065" t="str">
        <f t="shared" si="95"/>
        <v>Monday</v>
      </c>
      <c r="P3065" s="14">
        <v>-6.8332823272180154E-2</v>
      </c>
    </row>
    <row r="3066" spans="1:16" x14ac:dyDescent="0.35">
      <c r="A3066">
        <v>3065</v>
      </c>
      <c r="B3066" t="s">
        <v>5796</v>
      </c>
      <c r="C3066" t="s">
        <v>199</v>
      </c>
      <c r="D3066" t="s">
        <v>6372</v>
      </c>
      <c r="E3066" s="3">
        <v>41758</v>
      </c>
      <c r="F3066" t="s">
        <v>6374</v>
      </c>
      <c r="G3066" t="s">
        <v>139</v>
      </c>
      <c r="H3066" s="3">
        <v>41761</v>
      </c>
      <c r="I3066" s="3">
        <v>41761</v>
      </c>
      <c r="J3066">
        <v>3</v>
      </c>
      <c r="K3066" t="s">
        <v>8400</v>
      </c>
      <c r="L3066" s="5">
        <v>2.1579999999999999</v>
      </c>
      <c r="M3066">
        <v>2014</v>
      </c>
      <c r="N3066">
        <f t="shared" si="94"/>
        <v>0</v>
      </c>
      <c r="O3066" t="str">
        <f t="shared" si="95"/>
        <v>Tuesday</v>
      </c>
      <c r="P3066" s="14">
        <v>0.12631578947368421</v>
      </c>
    </row>
    <row r="3067" spans="1:16" x14ac:dyDescent="0.35">
      <c r="A3067">
        <v>3066</v>
      </c>
      <c r="B3067" t="s">
        <v>5796</v>
      </c>
      <c r="C3067" t="s">
        <v>199</v>
      </c>
      <c r="D3067" t="s">
        <v>6372</v>
      </c>
      <c r="E3067" s="3">
        <v>41758</v>
      </c>
      <c r="F3067" t="s">
        <v>3092</v>
      </c>
      <c r="G3067" t="s">
        <v>139</v>
      </c>
      <c r="H3067" s="3">
        <v>41761</v>
      </c>
      <c r="I3067" s="3">
        <v>41761</v>
      </c>
      <c r="J3067">
        <v>3</v>
      </c>
      <c r="K3067" t="s">
        <v>8400</v>
      </c>
      <c r="L3067" s="5">
        <v>22.454999999999998</v>
      </c>
      <c r="M3067">
        <v>2014</v>
      </c>
      <c r="N3067">
        <f t="shared" si="94"/>
        <v>0</v>
      </c>
      <c r="O3067" t="str">
        <f t="shared" si="95"/>
        <v>Tuesday</v>
      </c>
      <c r="P3067" s="14">
        <v>0.12016460905349793</v>
      </c>
    </row>
    <row r="3068" spans="1:16" x14ac:dyDescent="0.35">
      <c r="A3068">
        <v>3067</v>
      </c>
      <c r="B3068" t="s">
        <v>609</v>
      </c>
      <c r="C3068" t="s">
        <v>84</v>
      </c>
      <c r="D3068" t="s">
        <v>6375</v>
      </c>
      <c r="E3068" s="3">
        <v>41774</v>
      </c>
      <c r="F3068" t="s">
        <v>3680</v>
      </c>
      <c r="G3068" t="s">
        <v>41</v>
      </c>
      <c r="H3068" s="3">
        <v>41779</v>
      </c>
      <c r="I3068" s="3">
        <v>41779</v>
      </c>
      <c r="J3068">
        <v>5</v>
      </c>
      <c r="K3068" t="s">
        <v>8400</v>
      </c>
      <c r="L3068" s="5">
        <v>8.6969999999999992</v>
      </c>
      <c r="M3068">
        <v>2014</v>
      </c>
      <c r="N3068">
        <f t="shared" si="94"/>
        <v>0</v>
      </c>
      <c r="O3068" t="str">
        <f t="shared" si="95"/>
        <v>Thursday</v>
      </c>
      <c r="P3068" s="14">
        <v>8.5282402206107652E-2</v>
      </c>
    </row>
    <row r="3069" spans="1:16" x14ac:dyDescent="0.35">
      <c r="A3069">
        <v>3068</v>
      </c>
      <c r="B3069" t="s">
        <v>1776</v>
      </c>
      <c r="C3069" t="s">
        <v>84</v>
      </c>
      <c r="D3069" t="s">
        <v>6376</v>
      </c>
      <c r="E3069" s="3">
        <v>41017</v>
      </c>
      <c r="F3069" t="s">
        <v>2200</v>
      </c>
      <c r="G3069" t="s">
        <v>139</v>
      </c>
      <c r="H3069" s="3">
        <v>41020</v>
      </c>
      <c r="I3069" s="3">
        <v>41021</v>
      </c>
      <c r="J3069">
        <v>4</v>
      </c>
      <c r="K3069" t="s">
        <v>8399</v>
      </c>
      <c r="L3069" s="5">
        <v>231.95699999999999</v>
      </c>
      <c r="M3069">
        <v>2012</v>
      </c>
      <c r="N3069">
        <f t="shared" si="94"/>
        <v>1</v>
      </c>
      <c r="O3069" t="str">
        <f t="shared" si="95"/>
        <v>Wednesday</v>
      </c>
      <c r="P3069" s="14">
        <v>6.9939148073022317E-2</v>
      </c>
    </row>
    <row r="3070" spans="1:16" x14ac:dyDescent="0.35">
      <c r="A3070">
        <v>3069</v>
      </c>
      <c r="B3070" t="s">
        <v>1776</v>
      </c>
      <c r="C3070" t="s">
        <v>84</v>
      </c>
      <c r="D3070" t="s">
        <v>6376</v>
      </c>
      <c r="E3070" s="3">
        <v>41017</v>
      </c>
      <c r="F3070" t="s">
        <v>1363</v>
      </c>
      <c r="G3070" t="s">
        <v>139</v>
      </c>
      <c r="H3070" s="3">
        <v>41020</v>
      </c>
      <c r="I3070" s="3">
        <v>41022</v>
      </c>
      <c r="J3070">
        <v>5</v>
      </c>
      <c r="K3070" t="s">
        <v>8399</v>
      </c>
      <c r="L3070" s="5">
        <v>11.621</v>
      </c>
      <c r="M3070">
        <v>2012</v>
      </c>
      <c r="N3070">
        <f t="shared" si="94"/>
        <v>2</v>
      </c>
      <c r="O3070" t="str">
        <f t="shared" si="95"/>
        <v>Wednesday</v>
      </c>
      <c r="P3070" s="14">
        <v>0.14947368421052631</v>
      </c>
    </row>
    <row r="3071" spans="1:16" x14ac:dyDescent="0.35">
      <c r="A3071">
        <v>3070</v>
      </c>
      <c r="B3071" t="s">
        <v>1776</v>
      </c>
      <c r="C3071" t="s">
        <v>84</v>
      </c>
      <c r="D3071" t="s">
        <v>6376</v>
      </c>
      <c r="E3071" s="3">
        <v>41017</v>
      </c>
      <c r="F3071" t="s">
        <v>836</v>
      </c>
      <c r="G3071" t="s">
        <v>139</v>
      </c>
      <c r="H3071" s="3">
        <v>41020</v>
      </c>
      <c r="I3071" s="3">
        <v>41020</v>
      </c>
      <c r="J3071">
        <v>3</v>
      </c>
      <c r="K3071" t="s">
        <v>8400</v>
      </c>
      <c r="L3071" s="5">
        <v>3.4910000000000001</v>
      </c>
      <c r="M3071">
        <v>2012</v>
      </c>
      <c r="N3071">
        <f t="shared" si="94"/>
        <v>0</v>
      </c>
      <c r="O3071" t="str">
        <f t="shared" si="95"/>
        <v>Wednesday</v>
      </c>
      <c r="P3071" s="14">
        <v>0.2588571428571429</v>
      </c>
    </row>
    <row r="3072" spans="1:16" x14ac:dyDescent="0.35">
      <c r="A3072">
        <v>3071</v>
      </c>
      <c r="B3072" t="s">
        <v>2110</v>
      </c>
      <c r="C3072" t="s">
        <v>199</v>
      </c>
      <c r="D3072" t="s">
        <v>6377</v>
      </c>
      <c r="E3072" s="3">
        <v>40849</v>
      </c>
      <c r="F3072" t="s">
        <v>6379</v>
      </c>
      <c r="G3072" t="s">
        <v>41</v>
      </c>
      <c r="H3072" s="3">
        <v>40854</v>
      </c>
      <c r="I3072" s="3">
        <v>40854</v>
      </c>
      <c r="J3072">
        <v>5</v>
      </c>
      <c r="K3072" t="s">
        <v>8400</v>
      </c>
      <c r="L3072" s="5">
        <v>2.0699999999999998</v>
      </c>
      <c r="M3072">
        <v>2011</v>
      </c>
      <c r="N3072">
        <f t="shared" si="94"/>
        <v>0</v>
      </c>
      <c r="O3072" t="str">
        <f t="shared" si="95"/>
        <v>Wednesday</v>
      </c>
      <c r="P3072" s="14">
        <v>0.40363636363636363</v>
      </c>
    </row>
    <row r="3073" spans="1:16" x14ac:dyDescent="0.35">
      <c r="A3073">
        <v>3072</v>
      </c>
      <c r="B3073" t="s">
        <v>2110</v>
      </c>
      <c r="C3073" t="s">
        <v>199</v>
      </c>
      <c r="D3073" t="s">
        <v>6377</v>
      </c>
      <c r="E3073" s="3">
        <v>40849</v>
      </c>
      <c r="F3073" t="s">
        <v>3566</v>
      </c>
      <c r="G3073" t="s">
        <v>41</v>
      </c>
      <c r="H3073" s="3">
        <v>40854</v>
      </c>
      <c r="I3073" s="3">
        <v>40856</v>
      </c>
      <c r="J3073">
        <v>7</v>
      </c>
      <c r="K3073" t="s">
        <v>8399</v>
      </c>
      <c r="L3073" s="5">
        <v>49.343000000000004</v>
      </c>
      <c r="M3073">
        <v>2011</v>
      </c>
      <c r="N3073">
        <f t="shared" si="94"/>
        <v>2</v>
      </c>
      <c r="O3073" t="str">
        <f t="shared" si="95"/>
        <v>Wednesday</v>
      </c>
      <c r="P3073" s="14">
        <v>0.14980263157894738</v>
      </c>
    </row>
    <row r="3074" spans="1:16" x14ac:dyDescent="0.35">
      <c r="A3074">
        <v>3073</v>
      </c>
      <c r="B3074" t="s">
        <v>2110</v>
      </c>
      <c r="C3074" t="s">
        <v>199</v>
      </c>
      <c r="D3074" t="s">
        <v>6377</v>
      </c>
      <c r="E3074" s="3">
        <v>40849</v>
      </c>
      <c r="F3074" t="s">
        <v>6381</v>
      </c>
      <c r="G3074" t="s">
        <v>41</v>
      </c>
      <c r="H3074" s="3">
        <v>40854</v>
      </c>
      <c r="I3074" s="3">
        <v>40854</v>
      </c>
      <c r="J3074">
        <v>5</v>
      </c>
      <c r="K3074" t="s">
        <v>8400</v>
      </c>
      <c r="L3074" s="5">
        <v>4.2519999999999998</v>
      </c>
      <c r="M3074">
        <v>2011</v>
      </c>
      <c r="N3074">
        <f t="shared" si="94"/>
        <v>0</v>
      </c>
      <c r="O3074" t="str">
        <f t="shared" si="95"/>
        <v>Wednesday</v>
      </c>
      <c r="P3074" s="14">
        <v>0.35567567567567571</v>
      </c>
    </row>
    <row r="3075" spans="1:16" x14ac:dyDescent="0.35">
      <c r="A3075">
        <v>3074</v>
      </c>
      <c r="B3075" t="s">
        <v>5236</v>
      </c>
      <c r="C3075" t="s">
        <v>44</v>
      </c>
      <c r="D3075" t="s">
        <v>6382</v>
      </c>
      <c r="E3075" s="3">
        <v>41528</v>
      </c>
      <c r="F3075" t="s">
        <v>5291</v>
      </c>
      <c r="G3075" t="s">
        <v>41</v>
      </c>
      <c r="H3075" s="3">
        <v>41533</v>
      </c>
      <c r="I3075" s="3">
        <v>41533</v>
      </c>
      <c r="J3075">
        <v>5</v>
      </c>
      <c r="K3075" t="s">
        <v>8400</v>
      </c>
      <c r="L3075" s="5">
        <v>15.911</v>
      </c>
      <c r="M3075">
        <v>2013</v>
      </c>
      <c r="N3075">
        <f t="shared" ref="N3075:N3138" si="96">I3075-H3075</f>
        <v>0</v>
      </c>
      <c r="O3075" t="str">
        <f t="shared" ref="O3075:O3138" si="97">TEXT(E3075,"dddd")</f>
        <v>Wednesday</v>
      </c>
      <c r="P3075" s="14">
        <v>8.5643779939033243E-2</v>
      </c>
    </row>
    <row r="3076" spans="1:16" x14ac:dyDescent="0.35">
      <c r="A3076">
        <v>3075</v>
      </c>
      <c r="B3076" t="s">
        <v>1087</v>
      </c>
      <c r="C3076" t="s">
        <v>44</v>
      </c>
      <c r="D3076" t="s">
        <v>6384</v>
      </c>
      <c r="E3076" s="3">
        <v>41920</v>
      </c>
      <c r="F3076" t="s">
        <v>3428</v>
      </c>
      <c r="G3076" t="s">
        <v>41</v>
      </c>
      <c r="H3076" s="3">
        <v>41925</v>
      </c>
      <c r="I3076" s="3">
        <v>41925</v>
      </c>
      <c r="J3076">
        <v>5</v>
      </c>
      <c r="K3076" t="s">
        <v>8400</v>
      </c>
      <c r="L3076" s="5">
        <v>5.6970000000000001</v>
      </c>
      <c r="M3076">
        <v>2014</v>
      </c>
      <c r="N3076">
        <f t="shared" si="96"/>
        <v>0</v>
      </c>
      <c r="O3076" t="str">
        <f t="shared" si="97"/>
        <v>Wednesday</v>
      </c>
      <c r="P3076" s="14">
        <v>8.0000000000000029E-2</v>
      </c>
    </row>
    <row r="3077" spans="1:16" x14ac:dyDescent="0.35">
      <c r="A3077">
        <v>3076</v>
      </c>
      <c r="B3077" t="s">
        <v>1087</v>
      </c>
      <c r="C3077" t="s">
        <v>44</v>
      </c>
      <c r="D3077" t="s">
        <v>6384</v>
      </c>
      <c r="E3077" s="3">
        <v>41920</v>
      </c>
      <c r="F3077" t="s">
        <v>2432</v>
      </c>
      <c r="G3077" t="s">
        <v>41</v>
      </c>
      <c r="H3077" s="3">
        <v>41925</v>
      </c>
      <c r="I3077" s="3">
        <v>41925</v>
      </c>
      <c r="J3077">
        <v>5</v>
      </c>
      <c r="K3077" t="s">
        <v>8400</v>
      </c>
      <c r="L3077" s="5">
        <v>9.64</v>
      </c>
      <c r="M3077">
        <v>2014</v>
      </c>
      <c r="N3077">
        <f t="shared" si="96"/>
        <v>0</v>
      </c>
      <c r="O3077" t="str">
        <f t="shared" si="97"/>
        <v>Wednesday</v>
      </c>
      <c r="P3077" s="14">
        <v>0.20055555555555557</v>
      </c>
    </row>
    <row r="3078" spans="1:16" x14ac:dyDescent="0.35">
      <c r="A3078">
        <v>3077</v>
      </c>
      <c r="B3078" t="s">
        <v>1087</v>
      </c>
      <c r="C3078" t="s">
        <v>44</v>
      </c>
      <c r="D3078" t="s">
        <v>6384</v>
      </c>
      <c r="E3078" s="3">
        <v>41920</v>
      </c>
      <c r="F3078" t="s">
        <v>2266</v>
      </c>
      <c r="G3078" t="s">
        <v>41</v>
      </c>
      <c r="H3078" s="3">
        <v>41925</v>
      </c>
      <c r="I3078" s="3">
        <v>41925</v>
      </c>
      <c r="J3078">
        <v>5</v>
      </c>
      <c r="K3078" t="s">
        <v>8400</v>
      </c>
      <c r="L3078" s="5">
        <v>3.9620000000000002</v>
      </c>
      <c r="M3078">
        <v>2014</v>
      </c>
      <c r="N3078">
        <f t="shared" si="96"/>
        <v>0</v>
      </c>
      <c r="O3078" t="str">
        <f t="shared" si="97"/>
        <v>Wednesday</v>
      </c>
      <c r="P3078" s="14">
        <v>0.18666666666666665</v>
      </c>
    </row>
    <row r="3079" spans="1:16" x14ac:dyDescent="0.35">
      <c r="A3079">
        <v>3078</v>
      </c>
      <c r="B3079" t="s">
        <v>1087</v>
      </c>
      <c r="C3079" t="s">
        <v>44</v>
      </c>
      <c r="D3079" t="s">
        <v>6384</v>
      </c>
      <c r="E3079" s="3">
        <v>41920</v>
      </c>
      <c r="F3079" t="s">
        <v>6386</v>
      </c>
      <c r="G3079" t="s">
        <v>41</v>
      </c>
      <c r="H3079" s="3">
        <v>41925</v>
      </c>
      <c r="I3079" s="3">
        <v>41925</v>
      </c>
      <c r="J3079">
        <v>5</v>
      </c>
      <c r="K3079" t="s">
        <v>8400</v>
      </c>
      <c r="L3079" s="5">
        <v>1.591</v>
      </c>
      <c r="M3079">
        <v>2014</v>
      </c>
      <c r="N3079">
        <f t="shared" si="96"/>
        <v>0</v>
      </c>
      <c r="O3079" t="str">
        <f t="shared" si="97"/>
        <v>Wednesday</v>
      </c>
      <c r="P3079" s="14">
        <v>0.37200000000000005</v>
      </c>
    </row>
    <row r="3080" spans="1:16" x14ac:dyDescent="0.35">
      <c r="A3080">
        <v>3079</v>
      </c>
      <c r="B3080" t="s">
        <v>6388</v>
      </c>
      <c r="C3080" t="s">
        <v>84</v>
      </c>
      <c r="D3080" t="s">
        <v>6389</v>
      </c>
      <c r="E3080" s="3">
        <v>41943</v>
      </c>
      <c r="F3080" t="s">
        <v>154</v>
      </c>
      <c r="G3080" t="s">
        <v>139</v>
      </c>
      <c r="H3080" s="3">
        <v>41946</v>
      </c>
      <c r="I3080" s="3">
        <v>41946</v>
      </c>
      <c r="J3080">
        <v>3</v>
      </c>
      <c r="K3080" t="s">
        <v>8400</v>
      </c>
      <c r="L3080" s="5">
        <v>23.541</v>
      </c>
      <c r="M3080">
        <v>2014</v>
      </c>
      <c r="N3080">
        <f t="shared" si="96"/>
        <v>0</v>
      </c>
      <c r="O3080" t="str">
        <f t="shared" si="97"/>
        <v>Friday</v>
      </c>
      <c r="P3080" s="14">
        <v>0.14985074626865671</v>
      </c>
    </row>
    <row r="3081" spans="1:16" x14ac:dyDescent="0.35">
      <c r="A3081">
        <v>3080</v>
      </c>
      <c r="B3081" t="s">
        <v>6391</v>
      </c>
      <c r="C3081" t="s">
        <v>30</v>
      </c>
      <c r="D3081" t="s">
        <v>6392</v>
      </c>
      <c r="E3081" s="3">
        <v>41970</v>
      </c>
      <c r="F3081" t="s">
        <v>5531</v>
      </c>
      <c r="G3081" t="s">
        <v>155</v>
      </c>
      <c r="H3081" s="3">
        <v>41972</v>
      </c>
      <c r="I3081" s="3">
        <v>41972</v>
      </c>
      <c r="J3081">
        <v>2</v>
      </c>
      <c r="K3081" t="s">
        <v>8400</v>
      </c>
      <c r="L3081" s="5">
        <v>53.905000000000001</v>
      </c>
      <c r="M3081">
        <v>2014</v>
      </c>
      <c r="N3081">
        <f t="shared" si="96"/>
        <v>0</v>
      </c>
      <c r="O3081" t="str">
        <f t="shared" si="97"/>
        <v>Thursday</v>
      </c>
      <c r="P3081" s="14">
        <v>0.47959375673525156</v>
      </c>
    </row>
    <row r="3082" spans="1:16" x14ac:dyDescent="0.35">
      <c r="A3082">
        <v>3081</v>
      </c>
      <c r="B3082" t="s">
        <v>6391</v>
      </c>
      <c r="C3082" t="s">
        <v>30</v>
      </c>
      <c r="D3082" t="s">
        <v>6392</v>
      </c>
      <c r="E3082" s="3">
        <v>41970</v>
      </c>
      <c r="F3082" t="s">
        <v>6394</v>
      </c>
      <c r="G3082" t="s">
        <v>155</v>
      </c>
      <c r="H3082" s="3">
        <v>41972</v>
      </c>
      <c r="I3082" s="3">
        <v>41972</v>
      </c>
      <c r="J3082">
        <v>2</v>
      </c>
      <c r="K3082" t="s">
        <v>8400</v>
      </c>
      <c r="L3082" s="5">
        <v>5.2759999999999998</v>
      </c>
      <c r="M3082">
        <v>2014</v>
      </c>
      <c r="N3082">
        <f t="shared" si="96"/>
        <v>0</v>
      </c>
      <c r="O3082" t="str">
        <f t="shared" si="97"/>
        <v>Thursday</v>
      </c>
      <c r="P3082" s="14">
        <v>0.35627906976744189</v>
      </c>
    </row>
    <row r="3083" spans="1:16" x14ac:dyDescent="0.35">
      <c r="A3083">
        <v>3082</v>
      </c>
      <c r="B3083" t="s">
        <v>6391</v>
      </c>
      <c r="C3083" t="s">
        <v>30</v>
      </c>
      <c r="D3083" t="s">
        <v>6392</v>
      </c>
      <c r="E3083" s="3">
        <v>41970</v>
      </c>
      <c r="F3083" t="s">
        <v>270</v>
      </c>
      <c r="G3083" t="s">
        <v>155</v>
      </c>
      <c r="H3083" s="3">
        <v>41972</v>
      </c>
      <c r="I3083" s="3">
        <v>41973</v>
      </c>
      <c r="J3083">
        <v>3</v>
      </c>
      <c r="K3083" t="s">
        <v>8399</v>
      </c>
      <c r="L3083" s="5">
        <v>20.925999999999998</v>
      </c>
      <c r="M3083">
        <v>2014</v>
      </c>
      <c r="N3083">
        <f t="shared" si="96"/>
        <v>1</v>
      </c>
      <c r="O3083" t="str">
        <f t="shared" si="97"/>
        <v>Thursday</v>
      </c>
      <c r="P3083" s="14">
        <v>0.42738095238095236</v>
      </c>
    </row>
    <row r="3084" spans="1:16" x14ac:dyDescent="0.35">
      <c r="A3084">
        <v>3083</v>
      </c>
      <c r="B3084" t="s">
        <v>6391</v>
      </c>
      <c r="C3084" t="s">
        <v>30</v>
      </c>
      <c r="D3084" t="s">
        <v>6392</v>
      </c>
      <c r="E3084" s="3">
        <v>41970</v>
      </c>
      <c r="F3084" t="s">
        <v>3384</v>
      </c>
      <c r="G3084" t="s">
        <v>155</v>
      </c>
      <c r="H3084" s="3">
        <v>41972</v>
      </c>
      <c r="I3084" s="3">
        <v>41973</v>
      </c>
      <c r="J3084">
        <v>3</v>
      </c>
      <c r="K3084" t="s">
        <v>8399</v>
      </c>
      <c r="L3084" s="5">
        <v>26.541</v>
      </c>
      <c r="M3084">
        <v>2014</v>
      </c>
      <c r="N3084">
        <f t="shared" si="96"/>
        <v>1</v>
      </c>
      <c r="O3084" t="str">
        <f t="shared" si="97"/>
        <v>Thursday</v>
      </c>
      <c r="P3084" s="14">
        <v>0.22988505747126436</v>
      </c>
    </row>
    <row r="3085" spans="1:16" x14ac:dyDescent="0.35">
      <c r="A3085">
        <v>3084</v>
      </c>
      <c r="B3085" t="s">
        <v>5209</v>
      </c>
      <c r="C3085" t="s">
        <v>44</v>
      </c>
      <c r="D3085" t="s">
        <v>6397</v>
      </c>
      <c r="E3085" s="3">
        <v>41712</v>
      </c>
      <c r="F3085" t="s">
        <v>1120</v>
      </c>
      <c r="G3085" t="s">
        <v>41</v>
      </c>
      <c r="H3085" s="3">
        <v>41717</v>
      </c>
      <c r="I3085" s="3">
        <v>41717</v>
      </c>
      <c r="J3085">
        <v>5</v>
      </c>
      <c r="K3085" t="s">
        <v>8400</v>
      </c>
      <c r="L3085" s="5">
        <v>55.137999999999998</v>
      </c>
      <c r="M3085">
        <v>2014</v>
      </c>
      <c r="N3085">
        <f t="shared" si="96"/>
        <v>0</v>
      </c>
      <c r="O3085" t="str">
        <f t="shared" si="97"/>
        <v>Friday</v>
      </c>
      <c r="P3085" s="14">
        <v>-0.17068793699919788</v>
      </c>
    </row>
    <row r="3086" spans="1:16" x14ac:dyDescent="0.35">
      <c r="A3086">
        <v>3085</v>
      </c>
      <c r="B3086" t="s">
        <v>5209</v>
      </c>
      <c r="C3086" t="s">
        <v>44</v>
      </c>
      <c r="D3086" t="s">
        <v>6397</v>
      </c>
      <c r="E3086" s="3">
        <v>41712</v>
      </c>
      <c r="F3086" t="s">
        <v>3459</v>
      </c>
      <c r="G3086" t="s">
        <v>41</v>
      </c>
      <c r="H3086" s="3">
        <v>41717</v>
      </c>
      <c r="I3086" s="3">
        <v>41720</v>
      </c>
      <c r="J3086">
        <v>8</v>
      </c>
      <c r="K3086" t="s">
        <v>8399</v>
      </c>
      <c r="L3086" s="5">
        <v>3.3170000000000002</v>
      </c>
      <c r="M3086">
        <v>2014</v>
      </c>
      <c r="N3086">
        <f t="shared" si="96"/>
        <v>3</v>
      </c>
      <c r="O3086" t="str">
        <f t="shared" si="97"/>
        <v>Friday</v>
      </c>
      <c r="P3086" s="14">
        <v>0.12353082273926599</v>
      </c>
    </row>
    <row r="3087" spans="1:16" x14ac:dyDescent="0.35">
      <c r="A3087">
        <v>3086</v>
      </c>
      <c r="B3087" t="s">
        <v>5209</v>
      </c>
      <c r="C3087" t="s">
        <v>44</v>
      </c>
      <c r="D3087" t="s">
        <v>6397</v>
      </c>
      <c r="E3087" s="3">
        <v>41712</v>
      </c>
      <c r="F3087" t="s">
        <v>1826</v>
      </c>
      <c r="G3087" t="s">
        <v>41</v>
      </c>
      <c r="H3087" s="3">
        <v>41717</v>
      </c>
      <c r="I3087" s="3">
        <v>41717</v>
      </c>
      <c r="J3087">
        <v>5</v>
      </c>
      <c r="K3087" t="s">
        <v>8400</v>
      </c>
      <c r="L3087" s="5">
        <v>2.4670000000000001</v>
      </c>
      <c r="M3087">
        <v>2014</v>
      </c>
      <c r="N3087">
        <f t="shared" si="96"/>
        <v>0</v>
      </c>
      <c r="O3087" t="str">
        <f t="shared" si="97"/>
        <v>Friday</v>
      </c>
      <c r="P3087" s="14">
        <v>-0.33448002771865559</v>
      </c>
    </row>
    <row r="3088" spans="1:16" x14ac:dyDescent="0.35">
      <c r="A3088">
        <v>3087</v>
      </c>
      <c r="B3088" t="s">
        <v>1028</v>
      </c>
      <c r="C3088" t="s">
        <v>44</v>
      </c>
      <c r="D3088" t="s">
        <v>6398</v>
      </c>
      <c r="E3088" s="3">
        <v>41790</v>
      </c>
      <c r="F3088" t="s">
        <v>3355</v>
      </c>
      <c r="G3088" t="s">
        <v>155</v>
      </c>
      <c r="H3088" s="3">
        <v>41792</v>
      </c>
      <c r="I3088" s="3">
        <v>41792</v>
      </c>
      <c r="J3088">
        <v>2</v>
      </c>
      <c r="K3088" t="s">
        <v>8400</v>
      </c>
      <c r="L3088" s="5">
        <v>93.817999999999998</v>
      </c>
      <c r="M3088">
        <v>2014</v>
      </c>
      <c r="N3088">
        <f t="shared" si="96"/>
        <v>0</v>
      </c>
      <c r="O3088" t="str">
        <f t="shared" si="97"/>
        <v>Saturday</v>
      </c>
      <c r="P3088" s="14">
        <v>0.14006756756756758</v>
      </c>
    </row>
    <row r="3089" spans="1:16" x14ac:dyDescent="0.35">
      <c r="A3089">
        <v>3088</v>
      </c>
      <c r="B3089" t="s">
        <v>634</v>
      </c>
      <c r="C3089" t="s">
        <v>199</v>
      </c>
      <c r="D3089" t="s">
        <v>6399</v>
      </c>
      <c r="E3089" s="3">
        <v>41347</v>
      </c>
      <c r="F3089" t="s">
        <v>5542</v>
      </c>
      <c r="G3089" t="s">
        <v>41</v>
      </c>
      <c r="H3089" s="3">
        <v>41352</v>
      </c>
      <c r="I3089" s="3">
        <v>41352</v>
      </c>
      <c r="J3089">
        <v>5</v>
      </c>
      <c r="K3089" t="s">
        <v>8400</v>
      </c>
      <c r="L3089" s="5">
        <v>2.8210000000000002</v>
      </c>
      <c r="M3089">
        <v>2013</v>
      </c>
      <c r="N3089">
        <f t="shared" si="96"/>
        <v>0</v>
      </c>
      <c r="O3089" t="str">
        <f t="shared" si="97"/>
        <v>Thursday</v>
      </c>
      <c r="P3089" s="14">
        <v>0.45</v>
      </c>
    </row>
    <row r="3090" spans="1:16" x14ac:dyDescent="0.35">
      <c r="A3090">
        <v>3089</v>
      </c>
      <c r="B3090" t="s">
        <v>6401</v>
      </c>
      <c r="C3090" t="s">
        <v>30</v>
      </c>
      <c r="D3090" t="s">
        <v>6402</v>
      </c>
      <c r="E3090" s="3">
        <v>40862</v>
      </c>
      <c r="F3090" t="s">
        <v>2868</v>
      </c>
      <c r="G3090" t="s">
        <v>242</v>
      </c>
      <c r="H3090" s="3">
        <v>40862</v>
      </c>
      <c r="I3090" s="3">
        <v>40862</v>
      </c>
      <c r="J3090">
        <v>0</v>
      </c>
      <c r="K3090" t="s">
        <v>8400</v>
      </c>
      <c r="L3090" s="5">
        <v>25.683</v>
      </c>
      <c r="M3090">
        <v>2011</v>
      </c>
      <c r="N3090">
        <f t="shared" si="96"/>
        <v>0</v>
      </c>
      <c r="O3090" t="str">
        <f t="shared" si="97"/>
        <v>Tuesday</v>
      </c>
      <c r="P3090" s="14">
        <v>7.9852941176470585E-2</v>
      </c>
    </row>
    <row r="3091" spans="1:16" x14ac:dyDescent="0.35">
      <c r="A3091">
        <v>3090</v>
      </c>
      <c r="B3091" t="s">
        <v>6401</v>
      </c>
      <c r="C3091" t="s">
        <v>30</v>
      </c>
      <c r="D3091" t="s">
        <v>6402</v>
      </c>
      <c r="E3091" s="3">
        <v>40862</v>
      </c>
      <c r="F3091" t="s">
        <v>1091</v>
      </c>
      <c r="G3091" t="s">
        <v>242</v>
      </c>
      <c r="H3091" s="3">
        <v>40862</v>
      </c>
      <c r="I3091" s="3">
        <v>40862</v>
      </c>
      <c r="J3091">
        <v>0</v>
      </c>
      <c r="K3091" t="s">
        <v>8400</v>
      </c>
      <c r="L3091" s="5">
        <v>44.694000000000003</v>
      </c>
      <c r="M3091">
        <v>2011</v>
      </c>
      <c r="N3091">
        <f t="shared" si="96"/>
        <v>0</v>
      </c>
      <c r="O3091" t="str">
        <f t="shared" si="97"/>
        <v>Tuesday</v>
      </c>
      <c r="P3091" s="14">
        <v>2.5079904974291436E-2</v>
      </c>
    </row>
    <row r="3092" spans="1:16" x14ac:dyDescent="0.35">
      <c r="A3092">
        <v>3091</v>
      </c>
      <c r="B3092" t="s">
        <v>6401</v>
      </c>
      <c r="C3092" t="s">
        <v>30</v>
      </c>
      <c r="D3092" t="s">
        <v>6402</v>
      </c>
      <c r="E3092" s="3">
        <v>40862</v>
      </c>
      <c r="F3092" t="s">
        <v>3552</v>
      </c>
      <c r="G3092" t="s">
        <v>242</v>
      </c>
      <c r="H3092" s="3">
        <v>40862</v>
      </c>
      <c r="I3092" s="3">
        <v>40862</v>
      </c>
      <c r="J3092">
        <v>0</v>
      </c>
      <c r="K3092" t="s">
        <v>8400</v>
      </c>
      <c r="L3092" s="5">
        <v>1.5269999999999999</v>
      </c>
      <c r="M3092">
        <v>2011</v>
      </c>
      <c r="N3092">
        <f t="shared" si="96"/>
        <v>0</v>
      </c>
      <c r="O3092" t="str">
        <f t="shared" si="97"/>
        <v>Tuesday</v>
      </c>
      <c r="P3092" s="14">
        <v>0.31636363636363635</v>
      </c>
    </row>
    <row r="3093" spans="1:16" x14ac:dyDescent="0.35">
      <c r="A3093">
        <v>3092</v>
      </c>
      <c r="B3093" t="s">
        <v>6404</v>
      </c>
      <c r="C3093" t="s">
        <v>84</v>
      </c>
      <c r="D3093" t="s">
        <v>6405</v>
      </c>
      <c r="E3093" s="3">
        <v>41467</v>
      </c>
      <c r="F3093" t="s">
        <v>5151</v>
      </c>
      <c r="G3093" t="s">
        <v>242</v>
      </c>
      <c r="H3093" s="3">
        <v>41467</v>
      </c>
      <c r="I3093" s="3">
        <v>41470</v>
      </c>
      <c r="J3093">
        <v>3</v>
      </c>
      <c r="K3093" t="s">
        <v>8399</v>
      </c>
      <c r="L3093" s="5">
        <v>51.411999999999999</v>
      </c>
      <c r="M3093">
        <v>2013</v>
      </c>
      <c r="N3093">
        <f t="shared" si="96"/>
        <v>3</v>
      </c>
      <c r="O3093" t="str">
        <f t="shared" si="97"/>
        <v>Friday</v>
      </c>
      <c r="P3093" s="14">
        <v>0.2596551724137931</v>
      </c>
    </row>
    <row r="3094" spans="1:16" x14ac:dyDescent="0.35">
      <c r="A3094">
        <v>3093</v>
      </c>
      <c r="B3094" t="s">
        <v>6404</v>
      </c>
      <c r="C3094" t="s">
        <v>84</v>
      </c>
      <c r="D3094" t="s">
        <v>6405</v>
      </c>
      <c r="E3094" s="3">
        <v>41467</v>
      </c>
      <c r="F3094" t="s">
        <v>3417</v>
      </c>
      <c r="G3094" t="s">
        <v>242</v>
      </c>
      <c r="H3094" s="3">
        <v>41467</v>
      </c>
      <c r="I3094" s="3">
        <v>41469</v>
      </c>
      <c r="J3094">
        <v>2</v>
      </c>
      <c r="K3094" t="s">
        <v>8399</v>
      </c>
      <c r="L3094" s="5">
        <v>108.89400000000001</v>
      </c>
      <c r="M3094">
        <v>2013</v>
      </c>
      <c r="N3094">
        <f t="shared" si="96"/>
        <v>2</v>
      </c>
      <c r="O3094" t="str">
        <f t="shared" si="97"/>
        <v>Friday</v>
      </c>
      <c r="P3094" s="14">
        <v>0.46977272727272723</v>
      </c>
    </row>
    <row r="3095" spans="1:16" x14ac:dyDescent="0.35">
      <c r="A3095">
        <v>3094</v>
      </c>
      <c r="B3095" t="s">
        <v>6407</v>
      </c>
      <c r="C3095" t="s">
        <v>199</v>
      </c>
      <c r="D3095" t="s">
        <v>6408</v>
      </c>
      <c r="E3095" s="3">
        <v>41467</v>
      </c>
      <c r="F3095" t="s">
        <v>5967</v>
      </c>
      <c r="G3095" t="s">
        <v>139</v>
      </c>
      <c r="H3095" s="3">
        <v>41470</v>
      </c>
      <c r="I3095" s="3">
        <v>41470</v>
      </c>
      <c r="J3095">
        <v>3</v>
      </c>
      <c r="K3095" t="s">
        <v>8400</v>
      </c>
      <c r="L3095" s="5">
        <v>22.081</v>
      </c>
      <c r="M3095">
        <v>2013</v>
      </c>
      <c r="N3095">
        <f t="shared" si="96"/>
        <v>0</v>
      </c>
      <c r="O3095" t="str">
        <f t="shared" si="97"/>
        <v>Friday</v>
      </c>
      <c r="P3095" s="14">
        <v>0.30560271646859077</v>
      </c>
    </row>
    <row r="3096" spans="1:16" x14ac:dyDescent="0.35">
      <c r="A3096">
        <v>3095</v>
      </c>
      <c r="B3096" t="s">
        <v>4830</v>
      </c>
      <c r="C3096" t="s">
        <v>44</v>
      </c>
      <c r="D3096" t="s">
        <v>6409</v>
      </c>
      <c r="E3096" s="3">
        <v>41156</v>
      </c>
      <c r="F3096" t="s">
        <v>6411</v>
      </c>
      <c r="G3096" t="s">
        <v>139</v>
      </c>
      <c r="H3096" s="3">
        <v>41159</v>
      </c>
      <c r="I3096" s="3">
        <v>41159</v>
      </c>
      <c r="J3096">
        <v>3</v>
      </c>
      <c r="K3096" t="s">
        <v>8400</v>
      </c>
      <c r="L3096" s="5">
        <v>0.32800000000000001</v>
      </c>
      <c r="M3096">
        <v>2012</v>
      </c>
      <c r="N3096">
        <f t="shared" si="96"/>
        <v>0</v>
      </c>
      <c r="O3096" t="str">
        <f t="shared" si="97"/>
        <v>Tuesday</v>
      </c>
      <c r="P3096" s="14">
        <v>-0.44076731585883749</v>
      </c>
    </row>
    <row r="3097" spans="1:16" x14ac:dyDescent="0.35">
      <c r="A3097">
        <v>3096</v>
      </c>
      <c r="B3097" t="s">
        <v>102</v>
      </c>
      <c r="C3097" t="s">
        <v>44</v>
      </c>
      <c r="D3097" t="s">
        <v>6412</v>
      </c>
      <c r="E3097" s="3">
        <v>41235</v>
      </c>
      <c r="F3097" t="s">
        <v>1596</v>
      </c>
      <c r="G3097" t="s">
        <v>41</v>
      </c>
      <c r="H3097" s="3">
        <v>41240</v>
      </c>
      <c r="I3097" s="3">
        <v>41240</v>
      </c>
      <c r="J3097">
        <v>5</v>
      </c>
      <c r="K3097" t="s">
        <v>8400</v>
      </c>
      <c r="L3097" s="5">
        <v>1.371</v>
      </c>
      <c r="M3097">
        <v>2012</v>
      </c>
      <c r="N3097">
        <f t="shared" si="96"/>
        <v>0</v>
      </c>
      <c r="O3097" t="str">
        <f t="shared" si="97"/>
        <v>Thursday</v>
      </c>
      <c r="P3097" s="14">
        <v>0.13066666666666665</v>
      </c>
    </row>
    <row r="3098" spans="1:16" x14ac:dyDescent="0.35">
      <c r="A3098">
        <v>3097</v>
      </c>
      <c r="B3098" t="s">
        <v>102</v>
      </c>
      <c r="C3098" t="s">
        <v>44</v>
      </c>
      <c r="D3098" t="s">
        <v>6412</v>
      </c>
      <c r="E3098" s="3">
        <v>41235</v>
      </c>
      <c r="F3098" t="s">
        <v>3895</v>
      </c>
      <c r="G3098" t="s">
        <v>41</v>
      </c>
      <c r="H3098" s="3">
        <v>41240</v>
      </c>
      <c r="I3098" s="3">
        <v>41240</v>
      </c>
      <c r="J3098">
        <v>5</v>
      </c>
      <c r="K3098" t="s">
        <v>8400</v>
      </c>
      <c r="L3098" s="5">
        <v>43.447000000000003</v>
      </c>
      <c r="M3098">
        <v>2012</v>
      </c>
      <c r="N3098">
        <f t="shared" si="96"/>
        <v>0</v>
      </c>
      <c r="O3098" t="str">
        <f t="shared" si="97"/>
        <v>Thursday</v>
      </c>
      <c r="P3098" s="14">
        <v>0.27001862197392923</v>
      </c>
    </row>
    <row r="3099" spans="1:16" x14ac:dyDescent="0.35">
      <c r="A3099">
        <v>3098</v>
      </c>
      <c r="B3099" t="s">
        <v>102</v>
      </c>
      <c r="C3099" t="s">
        <v>44</v>
      </c>
      <c r="D3099" t="s">
        <v>6412</v>
      </c>
      <c r="E3099" s="3">
        <v>41235</v>
      </c>
      <c r="F3099" t="s">
        <v>3467</v>
      </c>
      <c r="G3099" t="s">
        <v>41</v>
      </c>
      <c r="H3099" s="3">
        <v>41240</v>
      </c>
      <c r="I3099" s="3">
        <v>41242</v>
      </c>
      <c r="J3099">
        <v>7</v>
      </c>
      <c r="K3099" t="s">
        <v>8399</v>
      </c>
      <c r="L3099" s="5">
        <v>2.4740000000000002</v>
      </c>
      <c r="M3099">
        <v>2012</v>
      </c>
      <c r="N3099">
        <f t="shared" si="96"/>
        <v>2</v>
      </c>
      <c r="O3099" t="str">
        <f t="shared" si="97"/>
        <v>Thursday</v>
      </c>
      <c r="P3099" s="14">
        <v>0.24571428571428572</v>
      </c>
    </row>
    <row r="3100" spans="1:16" x14ac:dyDescent="0.35">
      <c r="A3100">
        <v>3099</v>
      </c>
      <c r="B3100" t="s">
        <v>2931</v>
      </c>
      <c r="C3100" t="s">
        <v>84</v>
      </c>
      <c r="D3100" t="s">
        <v>6413</v>
      </c>
      <c r="E3100" s="3">
        <v>41752</v>
      </c>
      <c r="F3100" t="s">
        <v>4173</v>
      </c>
      <c r="G3100" t="s">
        <v>41</v>
      </c>
      <c r="H3100" s="3">
        <v>41757</v>
      </c>
      <c r="I3100" s="3">
        <v>41760</v>
      </c>
      <c r="J3100">
        <v>8</v>
      </c>
      <c r="K3100" t="s">
        <v>8399</v>
      </c>
      <c r="L3100" s="5">
        <v>55.343000000000004</v>
      </c>
      <c r="M3100">
        <v>2014</v>
      </c>
      <c r="N3100">
        <f t="shared" si="96"/>
        <v>3</v>
      </c>
      <c r="O3100" t="str">
        <f t="shared" si="97"/>
        <v>Wednesday</v>
      </c>
      <c r="P3100" s="14">
        <v>3.9930434782608694E-2</v>
      </c>
    </row>
    <row r="3101" spans="1:16" x14ac:dyDescent="0.35">
      <c r="A3101">
        <v>3100</v>
      </c>
      <c r="B3101" t="s">
        <v>2931</v>
      </c>
      <c r="C3101" t="s">
        <v>84</v>
      </c>
      <c r="D3101" t="s">
        <v>6413</v>
      </c>
      <c r="E3101" s="3">
        <v>41752</v>
      </c>
      <c r="F3101" t="s">
        <v>1722</v>
      </c>
      <c r="G3101" t="s">
        <v>41</v>
      </c>
      <c r="H3101" s="3">
        <v>41757</v>
      </c>
      <c r="I3101" s="3">
        <v>41757</v>
      </c>
      <c r="J3101">
        <v>5</v>
      </c>
      <c r="K3101" t="s">
        <v>8400</v>
      </c>
      <c r="L3101" s="5">
        <v>22.395</v>
      </c>
      <c r="M3101">
        <v>2014</v>
      </c>
      <c r="N3101">
        <f t="shared" si="96"/>
        <v>0</v>
      </c>
      <c r="O3101" t="str">
        <f t="shared" si="97"/>
        <v>Wednesday</v>
      </c>
      <c r="P3101" s="14">
        <v>0.40895546578724851</v>
      </c>
    </row>
    <row r="3102" spans="1:16" x14ac:dyDescent="0.35">
      <c r="A3102">
        <v>3101</v>
      </c>
      <c r="B3102" t="s">
        <v>3884</v>
      </c>
      <c r="C3102" t="s">
        <v>44</v>
      </c>
      <c r="D3102" t="s">
        <v>6415</v>
      </c>
      <c r="E3102" s="3">
        <v>41542</v>
      </c>
      <c r="F3102" t="s">
        <v>6417</v>
      </c>
      <c r="G3102" t="s">
        <v>139</v>
      </c>
      <c r="H3102" s="3">
        <v>41545</v>
      </c>
      <c r="I3102" s="3">
        <v>41545</v>
      </c>
      <c r="J3102">
        <v>3</v>
      </c>
      <c r="K3102" t="s">
        <v>8400</v>
      </c>
      <c r="L3102" s="5">
        <v>21.361000000000001</v>
      </c>
      <c r="M3102">
        <v>2013</v>
      </c>
      <c r="N3102">
        <f t="shared" si="96"/>
        <v>0</v>
      </c>
      <c r="O3102" t="str">
        <f t="shared" si="97"/>
        <v>Wednesday</v>
      </c>
      <c r="P3102" s="14">
        <v>-0.40517854436503969</v>
      </c>
    </row>
    <row r="3103" spans="1:16" x14ac:dyDescent="0.35">
      <c r="A3103">
        <v>3102</v>
      </c>
      <c r="B3103" t="s">
        <v>3884</v>
      </c>
      <c r="C3103" t="s">
        <v>44</v>
      </c>
      <c r="D3103" t="s">
        <v>6415</v>
      </c>
      <c r="E3103" s="3">
        <v>41542</v>
      </c>
      <c r="F3103" t="s">
        <v>403</v>
      </c>
      <c r="G3103" t="s">
        <v>139</v>
      </c>
      <c r="H3103" s="3">
        <v>41545</v>
      </c>
      <c r="I3103" s="3">
        <v>41545</v>
      </c>
      <c r="J3103">
        <v>3</v>
      </c>
      <c r="K3103" t="s">
        <v>8400</v>
      </c>
      <c r="L3103" s="5">
        <v>63.673999999999999</v>
      </c>
      <c r="M3103">
        <v>2013</v>
      </c>
      <c r="N3103">
        <f t="shared" si="96"/>
        <v>0</v>
      </c>
      <c r="O3103" t="str">
        <f t="shared" si="97"/>
        <v>Wednesday</v>
      </c>
      <c r="P3103" s="14">
        <v>-0.50535129994680927</v>
      </c>
    </row>
    <row r="3104" spans="1:16" x14ac:dyDescent="0.35">
      <c r="A3104">
        <v>3103</v>
      </c>
      <c r="B3104" t="s">
        <v>4989</v>
      </c>
      <c r="C3104" t="s">
        <v>84</v>
      </c>
      <c r="D3104" t="s">
        <v>6418</v>
      </c>
      <c r="E3104" s="3">
        <v>40989</v>
      </c>
      <c r="F3104" t="s">
        <v>2705</v>
      </c>
      <c r="G3104" t="s">
        <v>155</v>
      </c>
      <c r="H3104" s="3">
        <v>40991</v>
      </c>
      <c r="I3104" s="3">
        <v>40991</v>
      </c>
      <c r="J3104">
        <v>2</v>
      </c>
      <c r="K3104" t="s">
        <v>8400</v>
      </c>
      <c r="L3104" s="5">
        <v>60.27</v>
      </c>
      <c r="M3104">
        <v>2012</v>
      </c>
      <c r="N3104">
        <f t="shared" si="96"/>
        <v>0</v>
      </c>
      <c r="O3104" t="str">
        <f t="shared" si="97"/>
        <v>Wednesday</v>
      </c>
      <c r="P3104" s="14">
        <v>3.9949367088607586E-2</v>
      </c>
    </row>
    <row r="3105" spans="1:16" x14ac:dyDescent="0.35">
      <c r="A3105">
        <v>3104</v>
      </c>
      <c r="B3105" t="s">
        <v>5014</v>
      </c>
      <c r="C3105" t="s">
        <v>84</v>
      </c>
      <c r="D3105" t="s">
        <v>6419</v>
      </c>
      <c r="E3105" s="3">
        <v>41215</v>
      </c>
      <c r="F3105" t="s">
        <v>1250</v>
      </c>
      <c r="G3105" t="s">
        <v>41</v>
      </c>
      <c r="H3105" s="3">
        <v>41220</v>
      </c>
      <c r="I3105" s="3">
        <v>41220</v>
      </c>
      <c r="J3105">
        <v>5</v>
      </c>
      <c r="K3105" t="s">
        <v>8400</v>
      </c>
      <c r="L3105" s="5">
        <v>1.024</v>
      </c>
      <c r="M3105">
        <v>2012</v>
      </c>
      <c r="N3105">
        <f t="shared" si="96"/>
        <v>0</v>
      </c>
      <c r="O3105" t="str">
        <f t="shared" si="97"/>
        <v>Friday</v>
      </c>
      <c r="P3105" s="14">
        <v>0.1275</v>
      </c>
    </row>
    <row r="3106" spans="1:16" x14ac:dyDescent="0.35">
      <c r="A3106">
        <v>3105</v>
      </c>
      <c r="B3106" t="s">
        <v>5014</v>
      </c>
      <c r="C3106" t="s">
        <v>84</v>
      </c>
      <c r="D3106" t="s">
        <v>6419</v>
      </c>
      <c r="E3106" s="3">
        <v>41215</v>
      </c>
      <c r="F3106" t="s">
        <v>1649</v>
      </c>
      <c r="G3106" t="s">
        <v>41</v>
      </c>
      <c r="H3106" s="3">
        <v>41220</v>
      </c>
      <c r="I3106" s="3">
        <v>41220</v>
      </c>
      <c r="J3106">
        <v>5</v>
      </c>
      <c r="K3106" t="s">
        <v>8400</v>
      </c>
      <c r="L3106" s="5">
        <v>26.492999999999999</v>
      </c>
      <c r="M3106">
        <v>2012</v>
      </c>
      <c r="N3106">
        <f t="shared" si="96"/>
        <v>0</v>
      </c>
      <c r="O3106" t="str">
        <f t="shared" si="97"/>
        <v>Friday</v>
      </c>
      <c r="P3106" s="14">
        <v>2.9929078014184398E-2</v>
      </c>
    </row>
    <row r="3107" spans="1:16" x14ac:dyDescent="0.35">
      <c r="A3107">
        <v>3106</v>
      </c>
      <c r="B3107" t="s">
        <v>5014</v>
      </c>
      <c r="C3107" t="s">
        <v>84</v>
      </c>
      <c r="D3107" t="s">
        <v>6419</v>
      </c>
      <c r="E3107" s="3">
        <v>41215</v>
      </c>
      <c r="F3107" t="s">
        <v>5835</v>
      </c>
      <c r="G3107" t="s">
        <v>41</v>
      </c>
      <c r="H3107" s="3">
        <v>41220</v>
      </c>
      <c r="I3107" s="3">
        <v>41220</v>
      </c>
      <c r="J3107">
        <v>5</v>
      </c>
      <c r="K3107" t="s">
        <v>8400</v>
      </c>
      <c r="L3107" s="5">
        <v>12.776</v>
      </c>
      <c r="M3107">
        <v>2012</v>
      </c>
      <c r="N3107">
        <f t="shared" si="96"/>
        <v>0</v>
      </c>
      <c r="O3107" t="str">
        <f t="shared" si="97"/>
        <v>Friday</v>
      </c>
      <c r="P3107" s="14">
        <v>0.2</v>
      </c>
    </row>
    <row r="3108" spans="1:16" x14ac:dyDescent="0.35">
      <c r="A3108">
        <v>3107</v>
      </c>
      <c r="B3108" t="s">
        <v>5014</v>
      </c>
      <c r="C3108" t="s">
        <v>84</v>
      </c>
      <c r="D3108" t="s">
        <v>6419</v>
      </c>
      <c r="E3108" s="3">
        <v>41215</v>
      </c>
      <c r="F3108" t="s">
        <v>109</v>
      </c>
      <c r="G3108" t="s">
        <v>41</v>
      </c>
      <c r="H3108" s="3">
        <v>41220</v>
      </c>
      <c r="I3108" s="3">
        <v>41220</v>
      </c>
      <c r="J3108">
        <v>5</v>
      </c>
      <c r="K3108" t="s">
        <v>8400</v>
      </c>
      <c r="L3108" s="5">
        <v>1.466</v>
      </c>
      <c r="M3108">
        <v>2012</v>
      </c>
      <c r="N3108">
        <f t="shared" si="96"/>
        <v>0</v>
      </c>
      <c r="O3108" t="str">
        <f t="shared" si="97"/>
        <v>Friday</v>
      </c>
      <c r="P3108" s="14">
        <v>7.8461538461538458E-2</v>
      </c>
    </row>
    <row r="3109" spans="1:16" x14ac:dyDescent="0.35">
      <c r="A3109">
        <v>3108</v>
      </c>
      <c r="B3109" t="s">
        <v>6421</v>
      </c>
      <c r="C3109" t="s">
        <v>199</v>
      </c>
      <c r="D3109" t="s">
        <v>6422</v>
      </c>
      <c r="E3109" s="3">
        <v>41795</v>
      </c>
      <c r="F3109" t="s">
        <v>6424</v>
      </c>
      <c r="G3109" t="s">
        <v>41</v>
      </c>
      <c r="H3109" s="3">
        <v>41800</v>
      </c>
      <c r="I3109" s="3">
        <v>41803</v>
      </c>
      <c r="J3109">
        <v>8</v>
      </c>
      <c r="K3109" t="s">
        <v>8399</v>
      </c>
      <c r="L3109" s="5">
        <v>2.5299999999999998</v>
      </c>
      <c r="M3109">
        <v>2014</v>
      </c>
      <c r="N3109">
        <f t="shared" si="96"/>
        <v>3</v>
      </c>
      <c r="O3109" t="str">
        <f t="shared" si="97"/>
        <v>Thursday</v>
      </c>
      <c r="P3109" s="14">
        <v>-7.3244432766209039E-2</v>
      </c>
    </row>
    <row r="3110" spans="1:16" x14ac:dyDescent="0.35">
      <c r="A3110">
        <v>3109</v>
      </c>
      <c r="B3110" t="s">
        <v>6421</v>
      </c>
      <c r="C3110" t="s">
        <v>199</v>
      </c>
      <c r="D3110" t="s">
        <v>6422</v>
      </c>
      <c r="E3110" s="3">
        <v>41795</v>
      </c>
      <c r="F3110" t="s">
        <v>4646</v>
      </c>
      <c r="G3110" t="s">
        <v>41</v>
      </c>
      <c r="H3110" s="3">
        <v>41800</v>
      </c>
      <c r="I3110" s="3">
        <v>41800</v>
      </c>
      <c r="J3110">
        <v>5</v>
      </c>
      <c r="K3110" t="s">
        <v>8400</v>
      </c>
      <c r="L3110" s="5">
        <v>4.0890000000000004</v>
      </c>
      <c r="M3110">
        <v>2014</v>
      </c>
      <c r="N3110">
        <f t="shared" si="96"/>
        <v>0</v>
      </c>
      <c r="O3110" t="str">
        <f t="shared" si="97"/>
        <v>Thursday</v>
      </c>
      <c r="P3110" s="14">
        <v>0.19293057315871007</v>
      </c>
    </row>
    <row r="3111" spans="1:16" x14ac:dyDescent="0.35">
      <c r="A3111">
        <v>3110</v>
      </c>
      <c r="B3111" t="s">
        <v>4327</v>
      </c>
      <c r="C3111" t="s">
        <v>44</v>
      </c>
      <c r="D3111" t="s">
        <v>6425</v>
      </c>
      <c r="E3111" s="3">
        <v>41443</v>
      </c>
      <c r="F3111" t="s">
        <v>3018</v>
      </c>
      <c r="G3111" t="s">
        <v>41</v>
      </c>
      <c r="H3111" s="3">
        <v>41448</v>
      </c>
      <c r="I3111" s="3">
        <v>41449</v>
      </c>
      <c r="J3111">
        <v>6</v>
      </c>
      <c r="K3111" t="s">
        <v>8399</v>
      </c>
      <c r="L3111" s="5">
        <v>0.47599999999999998</v>
      </c>
      <c r="M3111">
        <v>2013</v>
      </c>
      <c r="N3111">
        <f t="shared" si="96"/>
        <v>1</v>
      </c>
      <c r="O3111" t="str">
        <f t="shared" si="97"/>
        <v>Tuesday</v>
      </c>
      <c r="P3111" s="14">
        <v>-5.0334185988942973E-2</v>
      </c>
    </row>
    <row r="3112" spans="1:16" x14ac:dyDescent="0.35">
      <c r="A3112">
        <v>3111</v>
      </c>
      <c r="B3112" t="s">
        <v>4327</v>
      </c>
      <c r="C3112" t="s">
        <v>44</v>
      </c>
      <c r="D3112" t="s">
        <v>6425</v>
      </c>
      <c r="E3112" s="3">
        <v>41443</v>
      </c>
      <c r="F3112" t="s">
        <v>2854</v>
      </c>
      <c r="G3112" t="s">
        <v>41</v>
      </c>
      <c r="H3112" s="3">
        <v>41448</v>
      </c>
      <c r="I3112" s="3">
        <v>41448</v>
      </c>
      <c r="J3112">
        <v>5</v>
      </c>
      <c r="K3112" t="s">
        <v>8400</v>
      </c>
      <c r="L3112" s="5">
        <v>3.181</v>
      </c>
      <c r="M3112">
        <v>2013</v>
      </c>
      <c r="N3112">
        <f t="shared" si="96"/>
        <v>0</v>
      </c>
      <c r="O3112" t="str">
        <f t="shared" si="97"/>
        <v>Tuesday</v>
      </c>
      <c r="P3112" s="14">
        <v>-0.17404111107591935</v>
      </c>
    </row>
    <row r="3113" spans="1:16" x14ac:dyDescent="0.35">
      <c r="A3113">
        <v>3112</v>
      </c>
      <c r="B3113" t="s">
        <v>1157</v>
      </c>
      <c r="C3113" t="s">
        <v>199</v>
      </c>
      <c r="D3113" t="s">
        <v>6426</v>
      </c>
      <c r="E3113" s="3">
        <v>40630</v>
      </c>
      <c r="F3113" t="s">
        <v>771</v>
      </c>
      <c r="G3113" t="s">
        <v>41</v>
      </c>
      <c r="H3113" s="3">
        <v>40635</v>
      </c>
      <c r="I3113" s="3">
        <v>40635</v>
      </c>
      <c r="J3113">
        <v>5</v>
      </c>
      <c r="K3113" t="s">
        <v>8400</v>
      </c>
      <c r="L3113" s="5">
        <v>0.73599999999999999</v>
      </c>
      <c r="M3113">
        <v>2011</v>
      </c>
      <c r="N3113">
        <f t="shared" si="96"/>
        <v>0</v>
      </c>
      <c r="O3113" t="str">
        <f t="shared" si="97"/>
        <v>Monday</v>
      </c>
      <c r="P3113" s="14">
        <v>0.40727272727272729</v>
      </c>
    </row>
    <row r="3114" spans="1:16" x14ac:dyDescent="0.35">
      <c r="A3114">
        <v>3113</v>
      </c>
      <c r="B3114" t="s">
        <v>1502</v>
      </c>
      <c r="C3114" t="s">
        <v>30</v>
      </c>
      <c r="D3114" t="s">
        <v>6427</v>
      </c>
      <c r="E3114" s="3">
        <v>40834</v>
      </c>
      <c r="F3114" t="s">
        <v>6429</v>
      </c>
      <c r="G3114" t="s">
        <v>242</v>
      </c>
      <c r="H3114" s="3">
        <v>40834</v>
      </c>
      <c r="I3114" s="3">
        <v>40836</v>
      </c>
      <c r="J3114">
        <v>2</v>
      </c>
      <c r="K3114" t="s">
        <v>8399</v>
      </c>
      <c r="L3114" s="5">
        <v>2.1819999999999999</v>
      </c>
      <c r="M3114">
        <v>2011</v>
      </c>
      <c r="N3114">
        <f t="shared" si="96"/>
        <v>2</v>
      </c>
      <c r="O3114" t="str">
        <f t="shared" si="97"/>
        <v>Tuesday</v>
      </c>
      <c r="P3114" s="14">
        <v>0.32916666666666666</v>
      </c>
    </row>
    <row r="3115" spans="1:16" x14ac:dyDescent="0.35">
      <c r="A3115">
        <v>3114</v>
      </c>
      <c r="B3115" t="s">
        <v>1502</v>
      </c>
      <c r="C3115" t="s">
        <v>30</v>
      </c>
      <c r="D3115" t="s">
        <v>6427</v>
      </c>
      <c r="E3115" s="3">
        <v>40834</v>
      </c>
      <c r="F3115" t="s">
        <v>3906</v>
      </c>
      <c r="G3115" t="s">
        <v>242</v>
      </c>
      <c r="H3115" s="3">
        <v>40834</v>
      </c>
      <c r="I3115" s="3">
        <v>40834</v>
      </c>
      <c r="J3115">
        <v>0</v>
      </c>
      <c r="K3115" t="s">
        <v>8400</v>
      </c>
      <c r="L3115" s="5">
        <v>9.5549999999999997</v>
      </c>
      <c r="M3115">
        <v>2011</v>
      </c>
      <c r="N3115">
        <f t="shared" si="96"/>
        <v>0</v>
      </c>
      <c r="O3115" t="str">
        <f t="shared" si="97"/>
        <v>Tuesday</v>
      </c>
      <c r="P3115" s="14">
        <v>0.37061538461538462</v>
      </c>
    </row>
    <row r="3116" spans="1:16" x14ac:dyDescent="0.35">
      <c r="A3116">
        <v>3115</v>
      </c>
      <c r="B3116" t="s">
        <v>6431</v>
      </c>
      <c r="C3116" t="s">
        <v>44</v>
      </c>
      <c r="D3116" t="s">
        <v>6433</v>
      </c>
      <c r="E3116" s="3">
        <v>41146</v>
      </c>
      <c r="F3116" t="s">
        <v>795</v>
      </c>
      <c r="G3116" t="s">
        <v>155</v>
      </c>
      <c r="H3116" s="3">
        <v>41148</v>
      </c>
      <c r="I3116" s="3">
        <v>41148</v>
      </c>
      <c r="J3116">
        <v>2</v>
      </c>
      <c r="K3116" t="s">
        <v>8400</v>
      </c>
      <c r="L3116" s="5">
        <v>63.997</v>
      </c>
      <c r="M3116">
        <v>2012</v>
      </c>
      <c r="N3116">
        <f t="shared" si="96"/>
        <v>0</v>
      </c>
      <c r="O3116" t="str">
        <f t="shared" si="97"/>
        <v>Saturday</v>
      </c>
      <c r="P3116" s="14">
        <v>0.17973045822102426</v>
      </c>
    </row>
    <row r="3117" spans="1:16" x14ac:dyDescent="0.35">
      <c r="A3117">
        <v>3116</v>
      </c>
      <c r="B3117" t="s">
        <v>6431</v>
      </c>
      <c r="C3117" t="s">
        <v>44</v>
      </c>
      <c r="D3117" t="s">
        <v>6433</v>
      </c>
      <c r="E3117" s="3">
        <v>41146</v>
      </c>
      <c r="F3117" t="s">
        <v>6435</v>
      </c>
      <c r="G3117" t="s">
        <v>155</v>
      </c>
      <c r="H3117" s="3">
        <v>41148</v>
      </c>
      <c r="I3117" s="3">
        <v>41148</v>
      </c>
      <c r="J3117">
        <v>2</v>
      </c>
      <c r="K3117" t="s">
        <v>8400</v>
      </c>
      <c r="L3117" s="5">
        <v>165.709</v>
      </c>
      <c r="M3117">
        <v>2012</v>
      </c>
      <c r="N3117">
        <f t="shared" si="96"/>
        <v>0</v>
      </c>
      <c r="O3117" t="str">
        <f t="shared" si="97"/>
        <v>Saturday</v>
      </c>
      <c r="P3117" s="14">
        <v>0.44963821359949596</v>
      </c>
    </row>
    <row r="3118" spans="1:16" x14ac:dyDescent="0.35">
      <c r="A3118">
        <v>3117</v>
      </c>
      <c r="B3118" t="s">
        <v>5621</v>
      </c>
      <c r="C3118" t="s">
        <v>44</v>
      </c>
      <c r="D3118" t="s">
        <v>6436</v>
      </c>
      <c r="E3118" s="3">
        <v>41750</v>
      </c>
      <c r="F3118" t="s">
        <v>4208</v>
      </c>
      <c r="G3118" t="s">
        <v>155</v>
      </c>
      <c r="H3118" s="3">
        <v>41752</v>
      </c>
      <c r="I3118" s="3">
        <v>41753</v>
      </c>
      <c r="J3118">
        <v>3</v>
      </c>
      <c r="K3118" t="s">
        <v>8399</v>
      </c>
      <c r="L3118" s="5">
        <v>205.33600000000001</v>
      </c>
      <c r="M3118">
        <v>2014</v>
      </c>
      <c r="N3118">
        <f t="shared" si="96"/>
        <v>1</v>
      </c>
      <c r="O3118" t="str">
        <f t="shared" si="97"/>
        <v>Monday</v>
      </c>
      <c r="P3118" s="14">
        <v>9.9850746268656698E-2</v>
      </c>
    </row>
    <row r="3119" spans="1:16" x14ac:dyDescent="0.35">
      <c r="A3119">
        <v>3118</v>
      </c>
      <c r="B3119" t="s">
        <v>6438</v>
      </c>
      <c r="C3119" t="s">
        <v>44</v>
      </c>
      <c r="D3119" t="s">
        <v>6440</v>
      </c>
      <c r="E3119" s="3">
        <v>41305</v>
      </c>
      <c r="F3119" t="s">
        <v>1386</v>
      </c>
      <c r="G3119" t="s">
        <v>41</v>
      </c>
      <c r="H3119" s="3">
        <v>41310</v>
      </c>
      <c r="I3119" s="3">
        <v>41310</v>
      </c>
      <c r="J3119">
        <v>5</v>
      </c>
      <c r="K3119" t="s">
        <v>8400</v>
      </c>
      <c r="L3119" s="5">
        <v>1.1499999999999999</v>
      </c>
      <c r="M3119">
        <v>2013</v>
      </c>
      <c r="N3119">
        <f t="shared" si="96"/>
        <v>0</v>
      </c>
      <c r="O3119" t="str">
        <f t="shared" si="97"/>
        <v>Thursday</v>
      </c>
      <c r="P3119" s="14">
        <v>0.26400000000000001</v>
      </c>
    </row>
    <row r="3120" spans="1:16" x14ac:dyDescent="0.35">
      <c r="A3120">
        <v>3119</v>
      </c>
      <c r="B3120" t="s">
        <v>6438</v>
      </c>
      <c r="C3120" t="s">
        <v>44</v>
      </c>
      <c r="D3120" t="s">
        <v>6440</v>
      </c>
      <c r="E3120" s="3">
        <v>41305</v>
      </c>
      <c r="F3120" t="s">
        <v>1048</v>
      </c>
      <c r="G3120" t="s">
        <v>41</v>
      </c>
      <c r="H3120" s="3">
        <v>41310</v>
      </c>
      <c r="I3120" s="3">
        <v>41310</v>
      </c>
      <c r="J3120">
        <v>5</v>
      </c>
      <c r="K3120" t="s">
        <v>8400</v>
      </c>
      <c r="L3120" s="5">
        <v>15.933</v>
      </c>
      <c r="M3120">
        <v>2013</v>
      </c>
      <c r="N3120">
        <f t="shared" si="96"/>
        <v>0</v>
      </c>
      <c r="O3120" t="str">
        <f t="shared" si="97"/>
        <v>Thursday</v>
      </c>
      <c r="P3120" s="14">
        <v>0.33975903614457831</v>
      </c>
    </row>
    <row r="3121" spans="1:16" x14ac:dyDescent="0.35">
      <c r="A3121">
        <v>3120</v>
      </c>
      <c r="B3121" t="s">
        <v>6438</v>
      </c>
      <c r="C3121" t="s">
        <v>44</v>
      </c>
      <c r="D3121" t="s">
        <v>6440</v>
      </c>
      <c r="E3121" s="3">
        <v>41305</v>
      </c>
      <c r="F3121" t="s">
        <v>5956</v>
      </c>
      <c r="G3121" t="s">
        <v>41</v>
      </c>
      <c r="H3121" s="3">
        <v>41310</v>
      </c>
      <c r="I3121" s="3">
        <v>41310</v>
      </c>
      <c r="J3121">
        <v>5</v>
      </c>
      <c r="K3121" t="s">
        <v>8400</v>
      </c>
      <c r="L3121" s="5">
        <v>1.1930000000000001</v>
      </c>
      <c r="M3121">
        <v>2013</v>
      </c>
      <c r="N3121">
        <f t="shared" si="96"/>
        <v>0</v>
      </c>
      <c r="O3121" t="str">
        <f t="shared" si="97"/>
        <v>Thursday</v>
      </c>
      <c r="P3121" s="14">
        <v>0.12857142857142859</v>
      </c>
    </row>
    <row r="3122" spans="1:16" x14ac:dyDescent="0.35">
      <c r="A3122">
        <v>3121</v>
      </c>
      <c r="B3122" t="s">
        <v>6442</v>
      </c>
      <c r="C3122" t="s">
        <v>30</v>
      </c>
      <c r="D3122" t="s">
        <v>6443</v>
      </c>
      <c r="E3122" s="3">
        <v>41262</v>
      </c>
      <c r="F3122" t="s">
        <v>5766</v>
      </c>
      <c r="G3122" t="s">
        <v>155</v>
      </c>
      <c r="H3122" s="3">
        <v>41264</v>
      </c>
      <c r="I3122" s="3">
        <v>41266</v>
      </c>
      <c r="J3122">
        <v>4</v>
      </c>
      <c r="K3122" t="s">
        <v>8399</v>
      </c>
      <c r="L3122" s="5">
        <v>183.66300000000001</v>
      </c>
      <c r="M3122">
        <v>2012</v>
      </c>
      <c r="N3122">
        <f t="shared" si="96"/>
        <v>2</v>
      </c>
      <c r="O3122" t="str">
        <f t="shared" si="97"/>
        <v>Wednesday</v>
      </c>
      <c r="P3122" s="14">
        <v>0.31978494623655912</v>
      </c>
    </row>
    <row r="3123" spans="1:16" x14ac:dyDescent="0.35">
      <c r="A3123">
        <v>3122</v>
      </c>
      <c r="B3123" t="s">
        <v>6442</v>
      </c>
      <c r="C3123" t="s">
        <v>30</v>
      </c>
      <c r="D3123" t="s">
        <v>6443</v>
      </c>
      <c r="E3123" s="3">
        <v>41262</v>
      </c>
      <c r="F3123" t="s">
        <v>6445</v>
      </c>
      <c r="G3123" t="s">
        <v>155</v>
      </c>
      <c r="H3123" s="3">
        <v>41264</v>
      </c>
      <c r="I3123" s="3">
        <v>41267</v>
      </c>
      <c r="J3123">
        <v>5</v>
      </c>
      <c r="K3123" t="s">
        <v>8399</v>
      </c>
      <c r="L3123" s="5">
        <v>148.745</v>
      </c>
      <c r="M3123">
        <v>2012</v>
      </c>
      <c r="N3123">
        <f t="shared" si="96"/>
        <v>3</v>
      </c>
      <c r="O3123" t="str">
        <f t="shared" si="97"/>
        <v>Wednesday</v>
      </c>
      <c r="P3123" s="14">
        <v>0.36199736891707818</v>
      </c>
    </row>
    <row r="3124" spans="1:16" x14ac:dyDescent="0.35">
      <c r="A3124">
        <v>3123</v>
      </c>
      <c r="B3124" t="s">
        <v>6442</v>
      </c>
      <c r="C3124" t="s">
        <v>30</v>
      </c>
      <c r="D3124" t="s">
        <v>6443</v>
      </c>
      <c r="E3124" s="3">
        <v>41262</v>
      </c>
      <c r="F3124" t="s">
        <v>1782</v>
      </c>
      <c r="G3124" t="s">
        <v>155</v>
      </c>
      <c r="H3124" s="3">
        <v>41264</v>
      </c>
      <c r="I3124" s="3">
        <v>41264</v>
      </c>
      <c r="J3124">
        <v>2</v>
      </c>
      <c r="K3124" t="s">
        <v>8400</v>
      </c>
      <c r="L3124" s="5">
        <v>30.111999999999998</v>
      </c>
      <c r="M3124">
        <v>2012</v>
      </c>
      <c r="N3124">
        <f t="shared" si="96"/>
        <v>0</v>
      </c>
      <c r="O3124" t="str">
        <f t="shared" si="97"/>
        <v>Wednesday</v>
      </c>
      <c r="P3124" s="14">
        <v>0.16</v>
      </c>
    </row>
    <row r="3125" spans="1:16" x14ac:dyDescent="0.35">
      <c r="A3125">
        <v>3124</v>
      </c>
      <c r="B3125" t="s">
        <v>5575</v>
      </c>
      <c r="C3125" t="s">
        <v>44</v>
      </c>
      <c r="D3125" t="s">
        <v>6446</v>
      </c>
      <c r="E3125" s="3">
        <v>41067</v>
      </c>
      <c r="F3125" t="s">
        <v>756</v>
      </c>
      <c r="G3125" t="s">
        <v>41</v>
      </c>
      <c r="H3125" s="3">
        <v>41072</v>
      </c>
      <c r="I3125" s="3">
        <v>41072</v>
      </c>
      <c r="J3125">
        <v>5</v>
      </c>
      <c r="K3125" t="s">
        <v>8400</v>
      </c>
      <c r="L3125" s="5">
        <v>0.94899999999999995</v>
      </c>
      <c r="M3125">
        <v>2012</v>
      </c>
      <c r="N3125">
        <f t="shared" si="96"/>
        <v>0</v>
      </c>
      <c r="O3125" t="str">
        <f t="shared" si="97"/>
        <v>Thursday</v>
      </c>
      <c r="P3125" s="14">
        <v>-0.24158579392938262</v>
      </c>
    </row>
    <row r="3126" spans="1:16" x14ac:dyDescent="0.35">
      <c r="A3126">
        <v>3125</v>
      </c>
      <c r="B3126" t="s">
        <v>5575</v>
      </c>
      <c r="C3126" t="s">
        <v>44</v>
      </c>
      <c r="D3126" t="s">
        <v>6446</v>
      </c>
      <c r="E3126" s="3">
        <v>41067</v>
      </c>
      <c r="F3126" t="s">
        <v>2960</v>
      </c>
      <c r="G3126" t="s">
        <v>41</v>
      </c>
      <c r="H3126" s="3">
        <v>41072</v>
      </c>
      <c r="I3126" s="3">
        <v>41074</v>
      </c>
      <c r="J3126">
        <v>7</v>
      </c>
      <c r="K3126" t="s">
        <v>8399</v>
      </c>
      <c r="L3126" s="5">
        <v>0.68899999999999995</v>
      </c>
      <c r="M3126">
        <v>2012</v>
      </c>
      <c r="N3126">
        <f t="shared" si="96"/>
        <v>2</v>
      </c>
      <c r="O3126" t="str">
        <f t="shared" si="97"/>
        <v>Thursday</v>
      </c>
      <c r="P3126" s="14">
        <v>-0.31070477791789275</v>
      </c>
    </row>
    <row r="3127" spans="1:16" x14ac:dyDescent="0.35">
      <c r="A3127">
        <v>3126</v>
      </c>
      <c r="B3127" t="s">
        <v>3811</v>
      </c>
      <c r="C3127" t="s">
        <v>84</v>
      </c>
      <c r="D3127" t="s">
        <v>6447</v>
      </c>
      <c r="E3127" s="3">
        <v>41879</v>
      </c>
      <c r="F3127" t="s">
        <v>3701</v>
      </c>
      <c r="G3127" t="s">
        <v>41</v>
      </c>
      <c r="H3127" s="3">
        <v>41884</v>
      </c>
      <c r="I3127" s="3">
        <v>41884</v>
      </c>
      <c r="J3127">
        <v>5</v>
      </c>
      <c r="K3127" t="s">
        <v>8400</v>
      </c>
      <c r="L3127" s="5">
        <v>10.090999999999999</v>
      </c>
      <c r="M3127">
        <v>2014</v>
      </c>
      <c r="N3127">
        <f t="shared" si="96"/>
        <v>0</v>
      </c>
      <c r="O3127" t="str">
        <f t="shared" si="97"/>
        <v>Thursday</v>
      </c>
      <c r="P3127" s="14">
        <v>9.9224806201550393E-3</v>
      </c>
    </row>
    <row r="3128" spans="1:16" x14ac:dyDescent="0.35">
      <c r="A3128">
        <v>3127</v>
      </c>
      <c r="B3128" t="s">
        <v>3811</v>
      </c>
      <c r="C3128" t="s">
        <v>84</v>
      </c>
      <c r="D3128" t="s">
        <v>6447</v>
      </c>
      <c r="E3128" s="3">
        <v>41879</v>
      </c>
      <c r="F3128" t="s">
        <v>4668</v>
      </c>
      <c r="G3128" t="s">
        <v>41</v>
      </c>
      <c r="H3128" s="3">
        <v>41884</v>
      </c>
      <c r="I3128" s="3">
        <v>41884</v>
      </c>
      <c r="J3128">
        <v>5</v>
      </c>
      <c r="K3128" t="s">
        <v>8400</v>
      </c>
      <c r="L3128" s="5">
        <v>2.0409999999999999</v>
      </c>
      <c r="M3128">
        <v>2014</v>
      </c>
      <c r="N3128">
        <f t="shared" si="96"/>
        <v>0</v>
      </c>
      <c r="O3128" t="str">
        <f t="shared" si="97"/>
        <v>Thursday</v>
      </c>
      <c r="P3128" s="14">
        <v>8.4210526315789472E-3</v>
      </c>
    </row>
    <row r="3129" spans="1:16" x14ac:dyDescent="0.35">
      <c r="A3129">
        <v>3128</v>
      </c>
      <c r="B3129" t="s">
        <v>5656</v>
      </c>
      <c r="C3129" t="s">
        <v>84</v>
      </c>
      <c r="D3129" t="s">
        <v>6448</v>
      </c>
      <c r="E3129" s="3">
        <v>41629</v>
      </c>
      <c r="F3129" t="s">
        <v>4395</v>
      </c>
      <c r="G3129" t="s">
        <v>139</v>
      </c>
      <c r="H3129" s="3">
        <v>41632</v>
      </c>
      <c r="I3129" s="3">
        <v>41632</v>
      </c>
      <c r="J3129">
        <v>3</v>
      </c>
      <c r="K3129" t="s">
        <v>8400</v>
      </c>
      <c r="L3129" s="5">
        <v>5.8129999999999997</v>
      </c>
      <c r="M3129">
        <v>2013</v>
      </c>
      <c r="N3129">
        <f t="shared" si="96"/>
        <v>0</v>
      </c>
      <c r="O3129" t="str">
        <f t="shared" si="97"/>
        <v>Saturday</v>
      </c>
      <c r="P3129" s="14">
        <v>6.8421052631578952E-2</v>
      </c>
    </row>
    <row r="3130" spans="1:16" x14ac:dyDescent="0.35">
      <c r="A3130">
        <v>3129</v>
      </c>
      <c r="B3130" t="s">
        <v>5656</v>
      </c>
      <c r="C3130" t="s">
        <v>84</v>
      </c>
      <c r="D3130" t="s">
        <v>6448</v>
      </c>
      <c r="E3130" s="3">
        <v>41629</v>
      </c>
      <c r="F3130" t="s">
        <v>175</v>
      </c>
      <c r="G3130" t="s">
        <v>139</v>
      </c>
      <c r="H3130" s="3">
        <v>41632</v>
      </c>
      <c r="I3130" s="3">
        <v>41633</v>
      </c>
      <c r="J3130">
        <v>4</v>
      </c>
      <c r="K3130" t="s">
        <v>8399</v>
      </c>
      <c r="L3130" s="5">
        <v>3.1989999999999998</v>
      </c>
      <c r="M3130">
        <v>2013</v>
      </c>
      <c r="N3130">
        <f t="shared" si="96"/>
        <v>1</v>
      </c>
      <c r="O3130" t="str">
        <f t="shared" si="97"/>
        <v>Saturday</v>
      </c>
      <c r="P3130" s="14">
        <v>0.31333333333333335</v>
      </c>
    </row>
    <row r="3131" spans="1:16" x14ac:dyDescent="0.35">
      <c r="A3131">
        <v>3130</v>
      </c>
      <c r="B3131" t="s">
        <v>5656</v>
      </c>
      <c r="C3131" t="s">
        <v>84</v>
      </c>
      <c r="D3131" t="s">
        <v>6448</v>
      </c>
      <c r="E3131" s="3">
        <v>41629</v>
      </c>
      <c r="F3131" t="s">
        <v>625</v>
      </c>
      <c r="G3131" t="s">
        <v>139</v>
      </c>
      <c r="H3131" s="3">
        <v>41632</v>
      </c>
      <c r="I3131" s="3">
        <v>41632</v>
      </c>
      <c r="J3131">
        <v>3</v>
      </c>
      <c r="K3131" t="s">
        <v>8400</v>
      </c>
      <c r="L3131" s="5">
        <v>0.621</v>
      </c>
      <c r="M3131">
        <v>2013</v>
      </c>
      <c r="N3131">
        <f t="shared" si="96"/>
        <v>0</v>
      </c>
      <c r="O3131" t="str">
        <f t="shared" si="97"/>
        <v>Saturday</v>
      </c>
      <c r="P3131" s="14">
        <v>0.46500000000000002</v>
      </c>
    </row>
    <row r="3132" spans="1:16" x14ac:dyDescent="0.35">
      <c r="A3132">
        <v>3131</v>
      </c>
      <c r="B3132" t="s">
        <v>6450</v>
      </c>
      <c r="C3132" t="s">
        <v>84</v>
      </c>
      <c r="D3132" t="s">
        <v>6451</v>
      </c>
      <c r="E3132" s="3">
        <v>41046</v>
      </c>
      <c r="F3132" t="s">
        <v>2004</v>
      </c>
      <c r="G3132" t="s">
        <v>41</v>
      </c>
      <c r="H3132" s="3">
        <v>41051</v>
      </c>
      <c r="I3132" s="3">
        <v>41051</v>
      </c>
      <c r="J3132">
        <v>5</v>
      </c>
      <c r="K3132" t="s">
        <v>8400</v>
      </c>
      <c r="L3132" s="5">
        <v>6.0350000000000001</v>
      </c>
      <c r="M3132">
        <v>2012</v>
      </c>
      <c r="N3132">
        <f t="shared" si="96"/>
        <v>0</v>
      </c>
      <c r="O3132" t="str">
        <f t="shared" si="97"/>
        <v>Thursday</v>
      </c>
      <c r="P3132" s="14">
        <v>0.38926829268292684</v>
      </c>
    </row>
    <row r="3133" spans="1:16" x14ac:dyDescent="0.35">
      <c r="A3133">
        <v>3132</v>
      </c>
      <c r="B3133" t="s">
        <v>6450</v>
      </c>
      <c r="C3133" t="s">
        <v>84</v>
      </c>
      <c r="D3133" t="s">
        <v>6451</v>
      </c>
      <c r="E3133" s="3">
        <v>41046</v>
      </c>
      <c r="F3133" t="s">
        <v>1143</v>
      </c>
      <c r="G3133" t="s">
        <v>41</v>
      </c>
      <c r="H3133" s="3">
        <v>41051</v>
      </c>
      <c r="I3133" s="3">
        <v>41053</v>
      </c>
      <c r="J3133">
        <v>7</v>
      </c>
      <c r="K3133" t="s">
        <v>8399</v>
      </c>
      <c r="L3133" s="5">
        <v>5.6909999999999998</v>
      </c>
      <c r="M3133">
        <v>2012</v>
      </c>
      <c r="N3133">
        <f t="shared" si="96"/>
        <v>2</v>
      </c>
      <c r="O3133" t="str">
        <f t="shared" si="97"/>
        <v>Thursday</v>
      </c>
      <c r="P3133" s="14">
        <v>0</v>
      </c>
    </row>
    <row r="3134" spans="1:16" x14ac:dyDescent="0.35">
      <c r="A3134">
        <v>3133</v>
      </c>
      <c r="B3134" t="s">
        <v>6450</v>
      </c>
      <c r="C3134" t="s">
        <v>84</v>
      </c>
      <c r="D3134" t="s">
        <v>6451</v>
      </c>
      <c r="E3134" s="3">
        <v>41046</v>
      </c>
      <c r="F3134" t="s">
        <v>806</v>
      </c>
      <c r="G3134" t="s">
        <v>41</v>
      </c>
      <c r="H3134" s="3">
        <v>41051</v>
      </c>
      <c r="I3134" s="3">
        <v>41051</v>
      </c>
      <c r="J3134">
        <v>5</v>
      </c>
      <c r="K3134" t="s">
        <v>8400</v>
      </c>
      <c r="L3134" s="5">
        <v>13.599</v>
      </c>
      <c r="M3134">
        <v>2012</v>
      </c>
      <c r="N3134">
        <f t="shared" si="96"/>
        <v>0</v>
      </c>
      <c r="O3134" t="str">
        <f t="shared" si="97"/>
        <v>Thursday</v>
      </c>
      <c r="P3134" s="14">
        <v>2.9370629370629373E-2</v>
      </c>
    </row>
    <row r="3135" spans="1:16" x14ac:dyDescent="0.35">
      <c r="A3135">
        <v>3134</v>
      </c>
      <c r="B3135" t="s">
        <v>4655</v>
      </c>
      <c r="C3135" t="s">
        <v>199</v>
      </c>
      <c r="D3135" t="s">
        <v>6452</v>
      </c>
      <c r="E3135" s="3">
        <v>41872</v>
      </c>
      <c r="F3135" t="s">
        <v>1295</v>
      </c>
      <c r="G3135" t="s">
        <v>139</v>
      </c>
      <c r="H3135" s="3">
        <v>41875</v>
      </c>
      <c r="I3135" s="3">
        <v>41875</v>
      </c>
      <c r="J3135">
        <v>3</v>
      </c>
      <c r="K3135" t="s">
        <v>8400</v>
      </c>
      <c r="L3135" s="5">
        <v>17.388000000000002</v>
      </c>
      <c r="M3135">
        <v>2014</v>
      </c>
      <c r="N3135">
        <f t="shared" si="96"/>
        <v>0</v>
      </c>
      <c r="O3135" t="str">
        <f t="shared" si="97"/>
        <v>Thursday</v>
      </c>
      <c r="P3135" s="14">
        <v>0.33173725198822201</v>
      </c>
    </row>
    <row r="3136" spans="1:16" x14ac:dyDescent="0.35">
      <c r="A3136">
        <v>3135</v>
      </c>
      <c r="B3136" t="s">
        <v>4118</v>
      </c>
      <c r="C3136" t="s">
        <v>30</v>
      </c>
      <c r="D3136" t="s">
        <v>6453</v>
      </c>
      <c r="E3136" s="3">
        <v>41929</v>
      </c>
      <c r="F3136" t="s">
        <v>2483</v>
      </c>
      <c r="G3136" t="s">
        <v>41</v>
      </c>
      <c r="H3136" s="3">
        <v>41934</v>
      </c>
      <c r="I3136" s="3">
        <v>41934</v>
      </c>
      <c r="J3136">
        <v>5</v>
      </c>
      <c r="K3136" t="s">
        <v>8400</v>
      </c>
      <c r="L3136" s="5">
        <v>1.659</v>
      </c>
      <c r="M3136">
        <v>2014</v>
      </c>
      <c r="N3136">
        <f t="shared" si="96"/>
        <v>0</v>
      </c>
      <c r="O3136" t="str">
        <f t="shared" si="97"/>
        <v>Friday</v>
      </c>
      <c r="P3136" s="14">
        <v>0.435</v>
      </c>
    </row>
    <row r="3137" spans="1:16" x14ac:dyDescent="0.35">
      <c r="A3137">
        <v>3136</v>
      </c>
      <c r="B3137" t="s">
        <v>4118</v>
      </c>
      <c r="C3137" t="s">
        <v>30</v>
      </c>
      <c r="D3137" t="s">
        <v>6453</v>
      </c>
      <c r="E3137" s="3">
        <v>41929</v>
      </c>
      <c r="F3137" t="s">
        <v>3023</v>
      </c>
      <c r="G3137" t="s">
        <v>41</v>
      </c>
      <c r="H3137" s="3">
        <v>41934</v>
      </c>
      <c r="I3137" s="3">
        <v>41934</v>
      </c>
      <c r="J3137">
        <v>5</v>
      </c>
      <c r="K3137" t="s">
        <v>8400</v>
      </c>
      <c r="L3137" s="5">
        <v>77.274000000000001</v>
      </c>
      <c r="M3137">
        <v>2014</v>
      </c>
      <c r="N3137">
        <f t="shared" si="96"/>
        <v>0</v>
      </c>
      <c r="O3137" t="str">
        <f t="shared" si="97"/>
        <v>Friday</v>
      </c>
      <c r="P3137" s="14">
        <v>0</v>
      </c>
    </row>
    <row r="3138" spans="1:16" x14ac:dyDescent="0.35">
      <c r="A3138">
        <v>3137</v>
      </c>
      <c r="B3138" t="s">
        <v>4118</v>
      </c>
      <c r="C3138" t="s">
        <v>30</v>
      </c>
      <c r="D3138" t="s">
        <v>6453</v>
      </c>
      <c r="E3138" s="3">
        <v>41929</v>
      </c>
      <c r="F3138" t="s">
        <v>6455</v>
      </c>
      <c r="G3138" t="s">
        <v>41</v>
      </c>
      <c r="H3138" s="3">
        <v>41934</v>
      </c>
      <c r="I3138" s="3">
        <v>41934</v>
      </c>
      <c r="J3138">
        <v>5</v>
      </c>
      <c r="K3138" t="s">
        <v>8400</v>
      </c>
      <c r="L3138" s="5">
        <v>23.420999999999999</v>
      </c>
      <c r="M3138">
        <v>2014</v>
      </c>
      <c r="N3138">
        <f t="shared" si="96"/>
        <v>0</v>
      </c>
      <c r="O3138" t="str">
        <f t="shared" si="97"/>
        <v>Friday</v>
      </c>
      <c r="P3138" s="14">
        <v>-0.15761326042613011</v>
      </c>
    </row>
    <row r="3139" spans="1:16" x14ac:dyDescent="0.35">
      <c r="A3139">
        <v>3138</v>
      </c>
      <c r="B3139" t="s">
        <v>4118</v>
      </c>
      <c r="C3139" t="s">
        <v>30</v>
      </c>
      <c r="D3139" t="s">
        <v>6453</v>
      </c>
      <c r="E3139" s="3">
        <v>41929</v>
      </c>
      <c r="F3139" t="s">
        <v>5234</v>
      </c>
      <c r="G3139" t="s">
        <v>41</v>
      </c>
      <c r="H3139" s="3">
        <v>41934</v>
      </c>
      <c r="I3139" s="3">
        <v>41936</v>
      </c>
      <c r="J3139">
        <v>7</v>
      </c>
      <c r="K3139" t="s">
        <v>8399</v>
      </c>
      <c r="L3139" s="5">
        <v>36.927999999999997</v>
      </c>
      <c r="M3139">
        <v>2014</v>
      </c>
      <c r="N3139">
        <f t="shared" ref="N3139:N3202" si="98">I3139-H3139</f>
        <v>2</v>
      </c>
      <c r="O3139" t="str">
        <f t="shared" ref="O3139:O3202" si="99">TEXT(E3139,"dddd")</f>
        <v>Friday</v>
      </c>
      <c r="P3139" s="14">
        <v>0.47881918819188191</v>
      </c>
    </row>
    <row r="3140" spans="1:16" x14ac:dyDescent="0.35">
      <c r="A3140">
        <v>3139</v>
      </c>
      <c r="B3140" t="s">
        <v>4118</v>
      </c>
      <c r="C3140" t="s">
        <v>30</v>
      </c>
      <c r="D3140" t="s">
        <v>6453</v>
      </c>
      <c r="E3140" s="3">
        <v>41929</v>
      </c>
      <c r="F3140" t="s">
        <v>1654</v>
      </c>
      <c r="G3140" t="s">
        <v>41</v>
      </c>
      <c r="H3140" s="3">
        <v>41934</v>
      </c>
      <c r="I3140" s="3">
        <v>41934</v>
      </c>
      <c r="J3140">
        <v>5</v>
      </c>
      <c r="K3140" t="s">
        <v>8400</v>
      </c>
      <c r="L3140" s="5">
        <v>5.7460000000000004</v>
      </c>
      <c r="M3140">
        <v>2014</v>
      </c>
      <c r="N3140">
        <f t="shared" si="98"/>
        <v>0</v>
      </c>
      <c r="O3140" t="str">
        <f t="shared" si="99"/>
        <v>Friday</v>
      </c>
      <c r="P3140" s="14">
        <v>0.129</v>
      </c>
    </row>
    <row r="3141" spans="1:16" x14ac:dyDescent="0.35">
      <c r="A3141">
        <v>3140</v>
      </c>
      <c r="B3141" t="s">
        <v>1219</v>
      </c>
      <c r="C3141" t="s">
        <v>199</v>
      </c>
      <c r="D3141" t="s">
        <v>6456</v>
      </c>
      <c r="E3141" s="3">
        <v>41268</v>
      </c>
      <c r="F3141" t="s">
        <v>1605</v>
      </c>
      <c r="G3141" t="s">
        <v>41</v>
      </c>
      <c r="H3141" s="3">
        <v>41273</v>
      </c>
      <c r="I3141" s="3">
        <v>41273</v>
      </c>
      <c r="J3141">
        <v>5</v>
      </c>
      <c r="K3141" t="s">
        <v>8400</v>
      </c>
      <c r="L3141" s="5">
        <v>27.218</v>
      </c>
      <c r="M3141">
        <v>2012</v>
      </c>
      <c r="N3141">
        <f t="shared" si="98"/>
        <v>0</v>
      </c>
      <c r="O3141" t="str">
        <f t="shared" si="99"/>
        <v>Tuesday</v>
      </c>
      <c r="P3141" s="14">
        <v>0.18148382623375836</v>
      </c>
    </row>
    <row r="3142" spans="1:16" x14ac:dyDescent="0.35">
      <c r="A3142">
        <v>3141</v>
      </c>
      <c r="B3142" t="s">
        <v>1219</v>
      </c>
      <c r="C3142" t="s">
        <v>199</v>
      </c>
      <c r="D3142" t="s">
        <v>6456</v>
      </c>
      <c r="E3142" s="3">
        <v>41268</v>
      </c>
      <c r="F3142" t="s">
        <v>3827</v>
      </c>
      <c r="G3142" t="s">
        <v>41</v>
      </c>
      <c r="H3142" s="3">
        <v>41273</v>
      </c>
      <c r="I3142" s="3">
        <v>41273</v>
      </c>
      <c r="J3142">
        <v>5</v>
      </c>
      <c r="K3142" t="s">
        <v>8400</v>
      </c>
      <c r="L3142" s="5">
        <v>8.8970000000000002</v>
      </c>
      <c r="M3142">
        <v>2012</v>
      </c>
      <c r="N3142">
        <f t="shared" si="98"/>
        <v>0</v>
      </c>
      <c r="O3142" t="str">
        <f t="shared" si="99"/>
        <v>Tuesday</v>
      </c>
      <c r="P3142" s="14">
        <v>0.11467642941746531</v>
      </c>
    </row>
    <row r="3143" spans="1:16" x14ac:dyDescent="0.35">
      <c r="A3143">
        <v>3142</v>
      </c>
      <c r="B3143" t="s">
        <v>1976</v>
      </c>
      <c r="C3143" t="s">
        <v>30</v>
      </c>
      <c r="D3143" t="s">
        <v>6457</v>
      </c>
      <c r="E3143" s="3">
        <v>41067</v>
      </c>
      <c r="F3143" t="s">
        <v>3495</v>
      </c>
      <c r="G3143" t="s">
        <v>41</v>
      </c>
      <c r="H3143" s="3">
        <v>41072</v>
      </c>
      <c r="I3143" s="3">
        <v>41075</v>
      </c>
      <c r="J3143">
        <v>8</v>
      </c>
      <c r="K3143" t="s">
        <v>8399</v>
      </c>
      <c r="L3143" s="5">
        <v>0.89400000000000002</v>
      </c>
      <c r="M3143">
        <v>2012</v>
      </c>
      <c r="N3143">
        <f t="shared" si="98"/>
        <v>3</v>
      </c>
      <c r="O3143" t="str">
        <f t="shared" si="99"/>
        <v>Thursday</v>
      </c>
      <c r="P3143" s="14">
        <v>0.26</v>
      </c>
    </row>
    <row r="3144" spans="1:16" x14ac:dyDescent="0.35">
      <c r="A3144">
        <v>3143</v>
      </c>
      <c r="B3144" t="s">
        <v>1976</v>
      </c>
      <c r="C3144" t="s">
        <v>30</v>
      </c>
      <c r="D3144" t="s">
        <v>6457</v>
      </c>
      <c r="E3144" s="3">
        <v>41067</v>
      </c>
      <c r="F3144" t="s">
        <v>2261</v>
      </c>
      <c r="G3144" t="s">
        <v>41</v>
      </c>
      <c r="H3144" s="3">
        <v>41072</v>
      </c>
      <c r="I3144" s="3">
        <v>41072</v>
      </c>
      <c r="J3144">
        <v>5</v>
      </c>
      <c r="K3144" t="s">
        <v>8400</v>
      </c>
      <c r="L3144" s="5">
        <v>2.9209999999999998</v>
      </c>
      <c r="M3144">
        <v>2012</v>
      </c>
      <c r="N3144">
        <f t="shared" si="98"/>
        <v>0</v>
      </c>
      <c r="O3144" t="str">
        <f t="shared" si="99"/>
        <v>Thursday</v>
      </c>
      <c r="P3144" s="14">
        <v>0.24000000000000002</v>
      </c>
    </row>
    <row r="3145" spans="1:16" x14ac:dyDescent="0.35">
      <c r="A3145">
        <v>3144</v>
      </c>
      <c r="B3145" t="s">
        <v>1976</v>
      </c>
      <c r="C3145" t="s">
        <v>30</v>
      </c>
      <c r="D3145" t="s">
        <v>6457</v>
      </c>
      <c r="E3145" s="3">
        <v>41067</v>
      </c>
      <c r="F3145" t="s">
        <v>394</v>
      </c>
      <c r="G3145" t="s">
        <v>41</v>
      </c>
      <c r="H3145" s="3">
        <v>41072</v>
      </c>
      <c r="I3145" s="3">
        <v>41074</v>
      </c>
      <c r="J3145">
        <v>7</v>
      </c>
      <c r="K3145" t="s">
        <v>8399</v>
      </c>
      <c r="L3145" s="5">
        <v>6.2149999999999999</v>
      </c>
      <c r="M3145">
        <v>2012</v>
      </c>
      <c r="N3145">
        <f t="shared" si="98"/>
        <v>2</v>
      </c>
      <c r="O3145" t="str">
        <f t="shared" si="99"/>
        <v>Thursday</v>
      </c>
      <c r="P3145" s="14">
        <v>-3.7927493333563454E-2</v>
      </c>
    </row>
    <row r="3146" spans="1:16" x14ac:dyDescent="0.35">
      <c r="A3146">
        <v>3145</v>
      </c>
      <c r="B3146" t="s">
        <v>1976</v>
      </c>
      <c r="C3146" t="s">
        <v>30</v>
      </c>
      <c r="D3146" t="s">
        <v>6457</v>
      </c>
      <c r="E3146" s="3">
        <v>41067</v>
      </c>
      <c r="F3146" t="s">
        <v>1603</v>
      </c>
      <c r="G3146" t="s">
        <v>41</v>
      </c>
      <c r="H3146" s="3">
        <v>41072</v>
      </c>
      <c r="I3146" s="3">
        <v>41072</v>
      </c>
      <c r="J3146">
        <v>5</v>
      </c>
      <c r="K3146" t="s">
        <v>8400</v>
      </c>
      <c r="L3146" s="5">
        <v>10.385999999999999</v>
      </c>
      <c r="M3146">
        <v>2012</v>
      </c>
      <c r="N3146">
        <f t="shared" si="98"/>
        <v>0</v>
      </c>
      <c r="O3146" t="str">
        <f t="shared" si="99"/>
        <v>Thursday</v>
      </c>
      <c r="P3146" s="14">
        <v>0.41954022988505746</v>
      </c>
    </row>
    <row r="3147" spans="1:16" x14ac:dyDescent="0.35">
      <c r="A3147">
        <v>3146</v>
      </c>
      <c r="B3147" t="s">
        <v>758</v>
      </c>
      <c r="C3147" t="s">
        <v>44</v>
      </c>
      <c r="D3147" t="s">
        <v>6458</v>
      </c>
      <c r="E3147" s="3">
        <v>41820</v>
      </c>
      <c r="F3147" t="s">
        <v>141</v>
      </c>
      <c r="G3147" t="s">
        <v>41</v>
      </c>
      <c r="H3147" s="3">
        <v>41825</v>
      </c>
      <c r="I3147" s="3">
        <v>41827</v>
      </c>
      <c r="J3147">
        <v>7</v>
      </c>
      <c r="K3147" t="s">
        <v>8399</v>
      </c>
      <c r="L3147" s="5">
        <v>7.6580000000000004</v>
      </c>
      <c r="M3147">
        <v>2014</v>
      </c>
      <c r="N3147">
        <f t="shared" si="98"/>
        <v>2</v>
      </c>
      <c r="O3147" t="str">
        <f t="shared" si="99"/>
        <v>Monday</v>
      </c>
      <c r="P3147" s="14">
        <v>-0.12629266953418139</v>
      </c>
    </row>
    <row r="3148" spans="1:16" x14ac:dyDescent="0.35">
      <c r="A3148">
        <v>3147</v>
      </c>
      <c r="B3148" t="s">
        <v>4877</v>
      </c>
      <c r="C3148" t="s">
        <v>84</v>
      </c>
      <c r="D3148" t="s">
        <v>6459</v>
      </c>
      <c r="E3148" s="3">
        <v>41951</v>
      </c>
      <c r="F3148" t="s">
        <v>6461</v>
      </c>
      <c r="G3148" t="s">
        <v>41</v>
      </c>
      <c r="H3148" s="3">
        <v>41956</v>
      </c>
      <c r="I3148" s="3">
        <v>41959</v>
      </c>
      <c r="J3148">
        <v>8</v>
      </c>
      <c r="K3148" t="s">
        <v>8399</v>
      </c>
      <c r="L3148" s="5">
        <v>2.9359999999999999</v>
      </c>
      <c r="M3148">
        <v>2014</v>
      </c>
      <c r="N3148">
        <f t="shared" si="98"/>
        <v>3</v>
      </c>
      <c r="O3148" t="str">
        <f t="shared" si="99"/>
        <v>Saturday</v>
      </c>
      <c r="P3148" s="14">
        <v>-0.21797867679275593</v>
      </c>
    </row>
    <row r="3149" spans="1:16" x14ac:dyDescent="0.35">
      <c r="A3149">
        <v>3148</v>
      </c>
      <c r="B3149" t="s">
        <v>4239</v>
      </c>
      <c r="C3149" t="s">
        <v>30</v>
      </c>
      <c r="D3149" t="s">
        <v>6462</v>
      </c>
      <c r="E3149" s="3">
        <v>40932</v>
      </c>
      <c r="F3149" t="s">
        <v>3367</v>
      </c>
      <c r="G3149" t="s">
        <v>41</v>
      </c>
      <c r="H3149" s="3">
        <v>40937</v>
      </c>
      <c r="I3149" s="3">
        <v>40937</v>
      </c>
      <c r="J3149">
        <v>5</v>
      </c>
      <c r="K3149" t="s">
        <v>8400</v>
      </c>
      <c r="L3149" s="5">
        <v>7.3689999999999998</v>
      </c>
      <c r="M3149">
        <v>2012</v>
      </c>
      <c r="N3149">
        <f t="shared" si="98"/>
        <v>0</v>
      </c>
      <c r="O3149" t="str">
        <f t="shared" si="99"/>
        <v>Tuesday</v>
      </c>
      <c r="P3149" s="14">
        <v>6.9696969696969702E-2</v>
      </c>
    </row>
    <row r="3150" spans="1:16" x14ac:dyDescent="0.35">
      <c r="A3150">
        <v>3149</v>
      </c>
      <c r="B3150" t="s">
        <v>3799</v>
      </c>
      <c r="C3150" t="s">
        <v>30</v>
      </c>
      <c r="D3150" t="s">
        <v>6463</v>
      </c>
      <c r="E3150" s="3">
        <v>41593</v>
      </c>
      <c r="F3150" t="s">
        <v>1668</v>
      </c>
      <c r="G3150" t="s">
        <v>41</v>
      </c>
      <c r="H3150" s="3">
        <v>41598</v>
      </c>
      <c r="I3150" s="3">
        <v>41598</v>
      </c>
      <c r="J3150">
        <v>5</v>
      </c>
      <c r="K3150" t="s">
        <v>8400</v>
      </c>
      <c r="L3150" s="5">
        <v>309.74799999999999</v>
      </c>
      <c r="M3150">
        <v>2013</v>
      </c>
      <c r="N3150">
        <f t="shared" si="98"/>
        <v>0</v>
      </c>
      <c r="O3150" t="str">
        <f t="shared" si="99"/>
        <v>Friday</v>
      </c>
      <c r="P3150" s="14">
        <v>0.33998030203545626</v>
      </c>
    </row>
    <row r="3151" spans="1:16" x14ac:dyDescent="0.35">
      <c r="A3151">
        <v>3150</v>
      </c>
      <c r="B3151" t="s">
        <v>3799</v>
      </c>
      <c r="C3151" t="s">
        <v>30</v>
      </c>
      <c r="D3151" t="s">
        <v>6463</v>
      </c>
      <c r="E3151" s="3">
        <v>41593</v>
      </c>
      <c r="F3151" t="s">
        <v>3786</v>
      </c>
      <c r="G3151" t="s">
        <v>41</v>
      </c>
      <c r="H3151" s="3">
        <v>41598</v>
      </c>
      <c r="I3151" s="3">
        <v>41598</v>
      </c>
      <c r="J3151">
        <v>5</v>
      </c>
      <c r="K3151" t="s">
        <v>8400</v>
      </c>
      <c r="L3151" s="5">
        <v>61.628999999999998</v>
      </c>
      <c r="M3151">
        <v>2013</v>
      </c>
      <c r="N3151">
        <f t="shared" si="98"/>
        <v>0</v>
      </c>
      <c r="O3151" t="str">
        <f t="shared" si="99"/>
        <v>Friday</v>
      </c>
      <c r="P3151" s="14">
        <v>-0.11014109031927201</v>
      </c>
    </row>
    <row r="3152" spans="1:16" x14ac:dyDescent="0.35">
      <c r="A3152">
        <v>3151</v>
      </c>
      <c r="B3152" t="s">
        <v>2649</v>
      </c>
      <c r="C3152" t="s">
        <v>44</v>
      </c>
      <c r="D3152" t="s">
        <v>6465</v>
      </c>
      <c r="E3152" s="3">
        <v>40819</v>
      </c>
      <c r="F3152" t="s">
        <v>4369</v>
      </c>
      <c r="G3152" t="s">
        <v>41</v>
      </c>
      <c r="H3152" s="3">
        <v>40824</v>
      </c>
      <c r="I3152" s="3">
        <v>40824</v>
      </c>
      <c r="J3152">
        <v>5</v>
      </c>
      <c r="K3152" t="s">
        <v>8400</v>
      </c>
      <c r="L3152" s="5">
        <v>121.726</v>
      </c>
      <c r="M3152">
        <v>2011</v>
      </c>
      <c r="N3152">
        <f t="shared" si="98"/>
        <v>0</v>
      </c>
      <c r="O3152" t="str">
        <f t="shared" si="99"/>
        <v>Monday</v>
      </c>
      <c r="P3152" s="14">
        <v>0.38984937786509494</v>
      </c>
    </row>
    <row r="3153" spans="1:16" x14ac:dyDescent="0.35">
      <c r="A3153">
        <v>3152</v>
      </c>
      <c r="B3153" t="s">
        <v>5218</v>
      </c>
      <c r="C3153" t="s">
        <v>199</v>
      </c>
      <c r="D3153" t="s">
        <v>6466</v>
      </c>
      <c r="E3153" s="3">
        <v>41268</v>
      </c>
      <c r="F3153" t="s">
        <v>1656</v>
      </c>
      <c r="G3153" t="s">
        <v>41</v>
      </c>
      <c r="H3153" s="3">
        <v>41273</v>
      </c>
      <c r="I3153" s="3">
        <v>41274</v>
      </c>
      <c r="J3153">
        <v>6</v>
      </c>
      <c r="K3153" t="s">
        <v>8399</v>
      </c>
      <c r="L3153" s="5">
        <v>2.9289999999999998</v>
      </c>
      <c r="M3153">
        <v>2012</v>
      </c>
      <c r="N3153">
        <f t="shared" si="98"/>
        <v>1</v>
      </c>
      <c r="O3153" t="str">
        <f t="shared" si="99"/>
        <v>Tuesday</v>
      </c>
      <c r="P3153" s="14">
        <v>0.41846153846153844</v>
      </c>
    </row>
    <row r="3154" spans="1:16" x14ac:dyDescent="0.35">
      <c r="A3154">
        <v>3153</v>
      </c>
      <c r="B3154" t="s">
        <v>5218</v>
      </c>
      <c r="C3154" t="s">
        <v>199</v>
      </c>
      <c r="D3154" t="s">
        <v>6466</v>
      </c>
      <c r="E3154" s="3">
        <v>41268</v>
      </c>
      <c r="F3154" t="s">
        <v>5588</v>
      </c>
      <c r="G3154" t="s">
        <v>41</v>
      </c>
      <c r="H3154" s="3">
        <v>41273</v>
      </c>
      <c r="I3154" s="3">
        <v>41273</v>
      </c>
      <c r="J3154">
        <v>5</v>
      </c>
      <c r="K3154" t="s">
        <v>8400</v>
      </c>
      <c r="L3154" s="5">
        <v>11.423999999999999</v>
      </c>
      <c r="M3154">
        <v>2012</v>
      </c>
      <c r="N3154">
        <f t="shared" si="98"/>
        <v>0</v>
      </c>
      <c r="O3154" t="str">
        <f t="shared" si="99"/>
        <v>Tuesday</v>
      </c>
      <c r="P3154" s="14">
        <v>0.30901639344262299</v>
      </c>
    </row>
    <row r="3155" spans="1:16" x14ac:dyDescent="0.35">
      <c r="A3155">
        <v>3154</v>
      </c>
      <c r="B3155" t="s">
        <v>6388</v>
      </c>
      <c r="C3155" t="s">
        <v>44</v>
      </c>
      <c r="D3155" t="s">
        <v>6468</v>
      </c>
      <c r="E3155" s="3">
        <v>41801</v>
      </c>
      <c r="F3155" t="s">
        <v>2074</v>
      </c>
      <c r="G3155" t="s">
        <v>41</v>
      </c>
      <c r="H3155" s="3">
        <v>41806</v>
      </c>
      <c r="I3155" s="3">
        <v>41806</v>
      </c>
      <c r="J3155">
        <v>5</v>
      </c>
      <c r="K3155" t="s">
        <v>8400</v>
      </c>
      <c r="L3155" s="5">
        <v>52.58</v>
      </c>
      <c r="M3155">
        <v>2014</v>
      </c>
      <c r="N3155">
        <f t="shared" si="98"/>
        <v>0</v>
      </c>
      <c r="O3155" t="str">
        <f t="shared" si="99"/>
        <v>Wednesday</v>
      </c>
      <c r="P3155" s="14">
        <v>0.3100636942675159</v>
      </c>
    </row>
    <row r="3156" spans="1:16" x14ac:dyDescent="0.35">
      <c r="A3156">
        <v>3155</v>
      </c>
      <c r="B3156" t="s">
        <v>6388</v>
      </c>
      <c r="C3156" t="s">
        <v>44</v>
      </c>
      <c r="D3156" t="s">
        <v>6468</v>
      </c>
      <c r="E3156" s="3">
        <v>41801</v>
      </c>
      <c r="F3156" t="s">
        <v>6471</v>
      </c>
      <c r="G3156" t="s">
        <v>41</v>
      </c>
      <c r="H3156" s="3">
        <v>41806</v>
      </c>
      <c r="I3156" s="3">
        <v>41806</v>
      </c>
      <c r="J3156">
        <v>5</v>
      </c>
      <c r="K3156" t="s">
        <v>8400</v>
      </c>
      <c r="L3156" s="5">
        <v>47.581000000000003</v>
      </c>
      <c r="M3156">
        <v>2014</v>
      </c>
      <c r="N3156">
        <f t="shared" si="98"/>
        <v>0</v>
      </c>
      <c r="O3156" t="str">
        <f t="shared" si="99"/>
        <v>Wednesday</v>
      </c>
      <c r="P3156" s="14">
        <v>0.18014251781472687</v>
      </c>
    </row>
    <row r="3157" spans="1:16" x14ac:dyDescent="0.35">
      <c r="A3157">
        <v>3156</v>
      </c>
      <c r="B3157" t="s">
        <v>6388</v>
      </c>
      <c r="C3157" t="s">
        <v>44</v>
      </c>
      <c r="D3157" t="s">
        <v>6468</v>
      </c>
      <c r="E3157" s="3">
        <v>41801</v>
      </c>
      <c r="F3157" t="s">
        <v>4726</v>
      </c>
      <c r="G3157" t="s">
        <v>41</v>
      </c>
      <c r="H3157" s="3">
        <v>41806</v>
      </c>
      <c r="I3157" s="3">
        <v>41806</v>
      </c>
      <c r="J3157">
        <v>5</v>
      </c>
      <c r="K3157" t="s">
        <v>8400</v>
      </c>
      <c r="L3157" s="5">
        <v>1.8839999999999999</v>
      </c>
      <c r="M3157">
        <v>2014</v>
      </c>
      <c r="N3157">
        <f t="shared" si="98"/>
        <v>0</v>
      </c>
      <c r="O3157" t="str">
        <f t="shared" si="99"/>
        <v>Wednesday</v>
      </c>
      <c r="P3157" s="14">
        <v>9.0434782608695655E-2</v>
      </c>
    </row>
    <row r="3158" spans="1:16" x14ac:dyDescent="0.35">
      <c r="A3158">
        <v>3157</v>
      </c>
      <c r="B3158" t="s">
        <v>1069</v>
      </c>
      <c r="C3158" t="s">
        <v>44</v>
      </c>
      <c r="D3158" t="s">
        <v>6472</v>
      </c>
      <c r="E3158" s="3">
        <v>41992</v>
      </c>
      <c r="F3158" t="s">
        <v>6116</v>
      </c>
      <c r="G3158" t="s">
        <v>139</v>
      </c>
      <c r="H3158" s="3">
        <v>41995</v>
      </c>
      <c r="I3158" s="3">
        <v>41995</v>
      </c>
      <c r="J3158">
        <v>3</v>
      </c>
      <c r="K3158" t="s">
        <v>8400</v>
      </c>
      <c r="L3158" s="5">
        <v>76.957999999999998</v>
      </c>
      <c r="M3158">
        <v>2014</v>
      </c>
      <c r="N3158">
        <f t="shared" si="98"/>
        <v>0</v>
      </c>
      <c r="O3158" t="str">
        <f t="shared" si="99"/>
        <v>Friday</v>
      </c>
      <c r="P3158" s="14">
        <v>0.40980306345733042</v>
      </c>
    </row>
    <row r="3159" spans="1:16" x14ac:dyDescent="0.35">
      <c r="A3159">
        <v>3158</v>
      </c>
      <c r="B3159" t="s">
        <v>1344</v>
      </c>
      <c r="C3159" t="s">
        <v>84</v>
      </c>
      <c r="D3159" t="s">
        <v>6473</v>
      </c>
      <c r="E3159" s="3">
        <v>41560</v>
      </c>
      <c r="F3159" t="s">
        <v>4952</v>
      </c>
      <c r="G3159" t="s">
        <v>41</v>
      </c>
      <c r="H3159" s="3">
        <v>41565</v>
      </c>
      <c r="I3159" s="3">
        <v>41565</v>
      </c>
      <c r="J3159">
        <v>5</v>
      </c>
      <c r="K3159" t="s">
        <v>8400</v>
      </c>
      <c r="L3159" s="5">
        <v>7.6289999999999996</v>
      </c>
      <c r="M3159">
        <v>2013</v>
      </c>
      <c r="N3159">
        <f t="shared" si="98"/>
        <v>0</v>
      </c>
      <c r="O3159" t="str">
        <f t="shared" si="99"/>
        <v>Sunday</v>
      </c>
      <c r="P3159" s="14">
        <v>-0.52427531909817482</v>
      </c>
    </row>
    <row r="3160" spans="1:16" x14ac:dyDescent="0.35">
      <c r="A3160">
        <v>3159</v>
      </c>
      <c r="B3160" t="s">
        <v>4761</v>
      </c>
      <c r="C3160" t="s">
        <v>199</v>
      </c>
      <c r="D3160" t="s">
        <v>6474</v>
      </c>
      <c r="E3160" s="3">
        <v>41436</v>
      </c>
      <c r="F3160" t="s">
        <v>722</v>
      </c>
      <c r="G3160" t="s">
        <v>41</v>
      </c>
      <c r="H3160" s="3">
        <v>41441</v>
      </c>
      <c r="I3160" s="3">
        <v>41441</v>
      </c>
      <c r="J3160">
        <v>5</v>
      </c>
      <c r="K3160" t="s">
        <v>8400</v>
      </c>
      <c r="L3160" s="5">
        <v>55.173999999999999</v>
      </c>
      <c r="M3160">
        <v>2013</v>
      </c>
      <c r="N3160">
        <f t="shared" si="98"/>
        <v>0</v>
      </c>
      <c r="O3160" t="str">
        <f t="shared" si="99"/>
        <v>Tuesday</v>
      </c>
      <c r="P3160" s="14">
        <v>0.38963414634146343</v>
      </c>
    </row>
    <row r="3161" spans="1:16" x14ac:dyDescent="0.35">
      <c r="A3161">
        <v>3160</v>
      </c>
      <c r="B3161" t="s">
        <v>4761</v>
      </c>
      <c r="C3161" t="s">
        <v>199</v>
      </c>
      <c r="D3161" t="s">
        <v>6474</v>
      </c>
      <c r="E3161" s="3">
        <v>41436</v>
      </c>
      <c r="F3161" t="s">
        <v>4065</v>
      </c>
      <c r="G3161" t="s">
        <v>41</v>
      </c>
      <c r="H3161" s="3">
        <v>41441</v>
      </c>
      <c r="I3161" s="3">
        <v>41442</v>
      </c>
      <c r="J3161">
        <v>6</v>
      </c>
      <c r="K3161" t="s">
        <v>8399</v>
      </c>
      <c r="L3161" s="5">
        <v>15.885</v>
      </c>
      <c r="M3161">
        <v>2013</v>
      </c>
      <c r="N3161">
        <f t="shared" si="98"/>
        <v>1</v>
      </c>
      <c r="O3161" t="str">
        <f t="shared" si="99"/>
        <v>Tuesday</v>
      </c>
      <c r="P3161" s="14">
        <v>0.36036036036036034</v>
      </c>
    </row>
    <row r="3162" spans="1:16" x14ac:dyDescent="0.35">
      <c r="A3162">
        <v>3161</v>
      </c>
      <c r="B3162" t="s">
        <v>4761</v>
      </c>
      <c r="C3162" t="s">
        <v>199</v>
      </c>
      <c r="D3162" t="s">
        <v>6474</v>
      </c>
      <c r="E3162" s="3">
        <v>41436</v>
      </c>
      <c r="F3162" t="s">
        <v>2661</v>
      </c>
      <c r="G3162" t="s">
        <v>41</v>
      </c>
      <c r="H3162" s="3">
        <v>41441</v>
      </c>
      <c r="I3162" s="3">
        <v>41443</v>
      </c>
      <c r="J3162">
        <v>7</v>
      </c>
      <c r="K3162" t="s">
        <v>8399</v>
      </c>
      <c r="L3162" s="5">
        <v>26.651</v>
      </c>
      <c r="M3162">
        <v>2013</v>
      </c>
      <c r="N3162">
        <f t="shared" si="98"/>
        <v>2</v>
      </c>
      <c r="O3162" t="str">
        <f t="shared" si="99"/>
        <v>Tuesday</v>
      </c>
      <c r="P3162" s="14">
        <v>0.16972644376899698</v>
      </c>
    </row>
    <row r="3163" spans="1:16" x14ac:dyDescent="0.35">
      <c r="A3163">
        <v>3162</v>
      </c>
      <c r="B3163" t="s">
        <v>4761</v>
      </c>
      <c r="C3163" t="s">
        <v>199</v>
      </c>
      <c r="D3163" t="s">
        <v>6474</v>
      </c>
      <c r="E3163" s="3">
        <v>41436</v>
      </c>
      <c r="F3163" t="s">
        <v>4648</v>
      </c>
      <c r="G3163" t="s">
        <v>41</v>
      </c>
      <c r="H3163" s="3">
        <v>41441</v>
      </c>
      <c r="I3163" s="3">
        <v>41442</v>
      </c>
      <c r="J3163">
        <v>6</v>
      </c>
      <c r="K3163" t="s">
        <v>8399</v>
      </c>
      <c r="L3163" s="5">
        <v>1.6739999999999999</v>
      </c>
      <c r="M3163">
        <v>2013</v>
      </c>
      <c r="N3163">
        <f t="shared" si="98"/>
        <v>1</v>
      </c>
      <c r="O3163" t="str">
        <f t="shared" si="99"/>
        <v>Tuesday</v>
      </c>
      <c r="P3163" s="14">
        <v>0.41</v>
      </c>
    </row>
    <row r="3164" spans="1:16" x14ac:dyDescent="0.35">
      <c r="A3164">
        <v>3163</v>
      </c>
      <c r="B3164" t="s">
        <v>4761</v>
      </c>
      <c r="C3164" t="s">
        <v>199</v>
      </c>
      <c r="D3164" t="s">
        <v>6474</v>
      </c>
      <c r="E3164" s="3">
        <v>41436</v>
      </c>
      <c r="F3164" t="s">
        <v>2100</v>
      </c>
      <c r="G3164" t="s">
        <v>41</v>
      </c>
      <c r="H3164" s="3">
        <v>41441</v>
      </c>
      <c r="I3164" s="3">
        <v>41441</v>
      </c>
      <c r="J3164">
        <v>5</v>
      </c>
      <c r="K3164" t="s">
        <v>8400</v>
      </c>
      <c r="L3164" s="5">
        <v>12.103</v>
      </c>
      <c r="M3164">
        <v>2013</v>
      </c>
      <c r="N3164">
        <f t="shared" si="98"/>
        <v>0</v>
      </c>
      <c r="O3164" t="str">
        <f t="shared" si="99"/>
        <v>Tuesday</v>
      </c>
      <c r="P3164" s="14">
        <v>0.15934426229508195</v>
      </c>
    </row>
    <row r="3165" spans="1:16" x14ac:dyDescent="0.35">
      <c r="A3165">
        <v>3164</v>
      </c>
      <c r="B3165" t="s">
        <v>4761</v>
      </c>
      <c r="C3165" t="s">
        <v>199</v>
      </c>
      <c r="D3165" t="s">
        <v>6474</v>
      </c>
      <c r="E3165" s="3">
        <v>41436</v>
      </c>
      <c r="F3165" t="s">
        <v>6435</v>
      </c>
      <c r="G3165" t="s">
        <v>41</v>
      </c>
      <c r="H3165" s="3">
        <v>41441</v>
      </c>
      <c r="I3165" s="3">
        <v>41441</v>
      </c>
      <c r="J3165">
        <v>5</v>
      </c>
      <c r="K3165" t="s">
        <v>8400</v>
      </c>
      <c r="L3165" s="5">
        <v>9.5779999999999994</v>
      </c>
      <c r="M3165">
        <v>2013</v>
      </c>
      <c r="N3165">
        <f t="shared" si="98"/>
        <v>0</v>
      </c>
      <c r="O3165" t="str">
        <f t="shared" si="99"/>
        <v>Tuesday</v>
      </c>
      <c r="P3165" s="14">
        <v>0.44850174506251012</v>
      </c>
    </row>
    <row r="3166" spans="1:16" x14ac:dyDescent="0.35">
      <c r="A3166">
        <v>3165</v>
      </c>
      <c r="B3166" t="s">
        <v>4761</v>
      </c>
      <c r="C3166" t="s">
        <v>199</v>
      </c>
      <c r="D3166" t="s">
        <v>6474</v>
      </c>
      <c r="E3166" s="3">
        <v>41436</v>
      </c>
      <c r="F3166" t="s">
        <v>1365</v>
      </c>
      <c r="G3166" t="s">
        <v>41</v>
      </c>
      <c r="H3166" s="3">
        <v>41441</v>
      </c>
      <c r="I3166" s="3">
        <v>41441</v>
      </c>
      <c r="J3166">
        <v>5</v>
      </c>
      <c r="K3166" t="s">
        <v>8400</v>
      </c>
      <c r="L3166" s="5">
        <v>71.932000000000002</v>
      </c>
      <c r="M3166">
        <v>2013</v>
      </c>
      <c r="N3166">
        <f t="shared" si="98"/>
        <v>0</v>
      </c>
      <c r="O3166" t="str">
        <f t="shared" si="99"/>
        <v>Tuesday</v>
      </c>
      <c r="P3166" s="14">
        <v>0.17007194244604318</v>
      </c>
    </row>
    <row r="3167" spans="1:16" x14ac:dyDescent="0.35">
      <c r="A3167">
        <v>3166</v>
      </c>
      <c r="B3167" t="s">
        <v>4761</v>
      </c>
      <c r="C3167" t="s">
        <v>199</v>
      </c>
      <c r="D3167" t="s">
        <v>6474</v>
      </c>
      <c r="E3167" s="3">
        <v>41436</v>
      </c>
      <c r="F3167" t="s">
        <v>6476</v>
      </c>
      <c r="G3167" t="s">
        <v>41</v>
      </c>
      <c r="H3167" s="3">
        <v>41441</v>
      </c>
      <c r="I3167" s="3">
        <v>41441</v>
      </c>
      <c r="J3167">
        <v>5</v>
      </c>
      <c r="K3167" t="s">
        <v>8400</v>
      </c>
      <c r="L3167" s="5">
        <v>19.152999999999999</v>
      </c>
      <c r="M3167">
        <v>2013</v>
      </c>
      <c r="N3167">
        <f t="shared" si="98"/>
        <v>0</v>
      </c>
      <c r="O3167" t="str">
        <f t="shared" si="99"/>
        <v>Tuesday</v>
      </c>
      <c r="P3167" s="14">
        <v>5.0078740157480317E-2</v>
      </c>
    </row>
    <row r="3168" spans="1:16" x14ac:dyDescent="0.35">
      <c r="A3168">
        <v>3167</v>
      </c>
      <c r="B3168" t="s">
        <v>2873</v>
      </c>
      <c r="C3168" t="s">
        <v>84</v>
      </c>
      <c r="D3168" t="s">
        <v>6477</v>
      </c>
      <c r="E3168" s="3">
        <v>41430</v>
      </c>
      <c r="F3168" t="s">
        <v>1500</v>
      </c>
      <c r="G3168" t="s">
        <v>41</v>
      </c>
      <c r="H3168" s="3">
        <v>41435</v>
      </c>
      <c r="I3168" s="3">
        <v>41435</v>
      </c>
      <c r="J3168">
        <v>5</v>
      </c>
      <c r="K3168" t="s">
        <v>8400</v>
      </c>
      <c r="L3168" s="5">
        <v>18.047000000000001</v>
      </c>
      <c r="M3168">
        <v>2013</v>
      </c>
      <c r="N3168">
        <f t="shared" si="98"/>
        <v>0</v>
      </c>
      <c r="O3168" t="str">
        <f t="shared" si="99"/>
        <v>Wednesday</v>
      </c>
      <c r="P3168" s="14">
        <v>1.9923664122137408E-2</v>
      </c>
    </row>
    <row r="3169" spans="1:16" x14ac:dyDescent="0.35">
      <c r="A3169">
        <v>3168</v>
      </c>
      <c r="B3169" t="s">
        <v>2873</v>
      </c>
      <c r="C3169" t="s">
        <v>84</v>
      </c>
      <c r="D3169" t="s">
        <v>6477</v>
      </c>
      <c r="E3169" s="3">
        <v>41430</v>
      </c>
      <c r="F3169" t="s">
        <v>877</v>
      </c>
      <c r="G3169" t="s">
        <v>41</v>
      </c>
      <c r="H3169" s="3">
        <v>41435</v>
      </c>
      <c r="I3169" s="3">
        <v>41435</v>
      </c>
      <c r="J3169">
        <v>5</v>
      </c>
      <c r="K3169" t="s">
        <v>8400</v>
      </c>
      <c r="L3169" s="5">
        <v>45.881999999999998</v>
      </c>
      <c r="M3169">
        <v>2013</v>
      </c>
      <c r="N3169">
        <f t="shared" si="98"/>
        <v>0</v>
      </c>
      <c r="O3169" t="str">
        <f t="shared" si="99"/>
        <v>Wednesday</v>
      </c>
      <c r="P3169" s="14">
        <v>0.18004694835680751</v>
      </c>
    </row>
    <row r="3170" spans="1:16" x14ac:dyDescent="0.35">
      <c r="A3170">
        <v>3169</v>
      </c>
      <c r="B3170" t="s">
        <v>1219</v>
      </c>
      <c r="C3170" t="s">
        <v>84</v>
      </c>
      <c r="D3170" t="s">
        <v>6478</v>
      </c>
      <c r="E3170" s="3">
        <v>41254</v>
      </c>
      <c r="F3170" t="s">
        <v>3986</v>
      </c>
      <c r="G3170" t="s">
        <v>139</v>
      </c>
      <c r="H3170" s="3">
        <v>41257</v>
      </c>
      <c r="I3170" s="3">
        <v>41260</v>
      </c>
      <c r="J3170">
        <v>6</v>
      </c>
      <c r="K3170" t="s">
        <v>8399</v>
      </c>
      <c r="L3170" s="5">
        <v>11.252000000000001</v>
      </c>
      <c r="M3170">
        <v>2012</v>
      </c>
      <c r="N3170">
        <f t="shared" si="98"/>
        <v>3</v>
      </c>
      <c r="O3170" t="str">
        <f t="shared" si="99"/>
        <v>Tuesday</v>
      </c>
      <c r="P3170" s="14">
        <v>-0.22755767301905719</v>
      </c>
    </row>
    <row r="3171" spans="1:16" x14ac:dyDescent="0.35">
      <c r="A3171">
        <v>3170</v>
      </c>
      <c r="B3171" t="s">
        <v>1219</v>
      </c>
      <c r="C3171" t="s">
        <v>84</v>
      </c>
      <c r="D3171" t="s">
        <v>6478</v>
      </c>
      <c r="E3171" s="3">
        <v>41254</v>
      </c>
      <c r="F3171" t="s">
        <v>1689</v>
      </c>
      <c r="G3171" t="s">
        <v>139</v>
      </c>
      <c r="H3171" s="3">
        <v>41257</v>
      </c>
      <c r="I3171" s="3">
        <v>41257</v>
      </c>
      <c r="J3171">
        <v>3</v>
      </c>
      <c r="K3171" t="s">
        <v>8400</v>
      </c>
      <c r="L3171" s="5">
        <v>0.74199999999999999</v>
      </c>
      <c r="M3171">
        <v>2012</v>
      </c>
      <c r="N3171">
        <f t="shared" si="98"/>
        <v>0</v>
      </c>
      <c r="O3171" t="str">
        <f t="shared" si="99"/>
        <v>Tuesday</v>
      </c>
      <c r="P3171" s="14">
        <v>-0.31337465013994409</v>
      </c>
    </row>
    <row r="3172" spans="1:16" x14ac:dyDescent="0.35">
      <c r="A3172">
        <v>3171</v>
      </c>
      <c r="B3172" t="s">
        <v>3025</v>
      </c>
      <c r="C3172" t="s">
        <v>44</v>
      </c>
      <c r="D3172" t="s">
        <v>6479</v>
      </c>
      <c r="E3172" s="3">
        <v>41316</v>
      </c>
      <c r="F3172" t="s">
        <v>5878</v>
      </c>
      <c r="G3172" t="s">
        <v>41</v>
      </c>
      <c r="H3172" s="3">
        <v>41321</v>
      </c>
      <c r="I3172" s="3">
        <v>41321</v>
      </c>
      <c r="J3172">
        <v>5</v>
      </c>
      <c r="K3172" t="s">
        <v>8400</v>
      </c>
      <c r="L3172" s="5">
        <v>2.0920000000000001</v>
      </c>
      <c r="M3172">
        <v>2013</v>
      </c>
      <c r="N3172">
        <f t="shared" si="98"/>
        <v>0</v>
      </c>
      <c r="O3172" t="str">
        <f t="shared" si="99"/>
        <v>Monday</v>
      </c>
      <c r="P3172" s="14">
        <v>0.36756756756756753</v>
      </c>
    </row>
    <row r="3173" spans="1:16" x14ac:dyDescent="0.35">
      <c r="A3173">
        <v>3172</v>
      </c>
      <c r="B3173" t="s">
        <v>3025</v>
      </c>
      <c r="C3173" t="s">
        <v>44</v>
      </c>
      <c r="D3173" t="s">
        <v>6479</v>
      </c>
      <c r="E3173" s="3">
        <v>41316</v>
      </c>
      <c r="F3173" t="s">
        <v>2013</v>
      </c>
      <c r="G3173" t="s">
        <v>41</v>
      </c>
      <c r="H3173" s="3">
        <v>41321</v>
      </c>
      <c r="I3173" s="3">
        <v>41321</v>
      </c>
      <c r="J3173">
        <v>5</v>
      </c>
      <c r="K3173" t="s">
        <v>8400</v>
      </c>
      <c r="L3173" s="5">
        <v>56.996000000000002</v>
      </c>
      <c r="M3173">
        <v>2013</v>
      </c>
      <c r="N3173">
        <f t="shared" si="98"/>
        <v>0</v>
      </c>
      <c r="O3173" t="str">
        <f t="shared" si="99"/>
        <v>Monday</v>
      </c>
      <c r="P3173" s="14">
        <v>0.33984555984555981</v>
      </c>
    </row>
    <row r="3174" spans="1:16" x14ac:dyDescent="0.35">
      <c r="A3174">
        <v>3173</v>
      </c>
      <c r="B3174" t="s">
        <v>3025</v>
      </c>
      <c r="C3174" t="s">
        <v>44</v>
      </c>
      <c r="D3174" t="s">
        <v>6479</v>
      </c>
      <c r="E3174" s="3">
        <v>41316</v>
      </c>
      <c r="F3174" t="s">
        <v>6481</v>
      </c>
      <c r="G3174" t="s">
        <v>41</v>
      </c>
      <c r="H3174" s="3">
        <v>41321</v>
      </c>
      <c r="I3174" s="3">
        <v>41322</v>
      </c>
      <c r="J3174">
        <v>6</v>
      </c>
      <c r="K3174" t="s">
        <v>8399</v>
      </c>
      <c r="L3174" s="5">
        <v>1.1759999999999999</v>
      </c>
      <c r="M3174">
        <v>2013</v>
      </c>
      <c r="N3174">
        <f t="shared" si="98"/>
        <v>1</v>
      </c>
      <c r="O3174" t="str">
        <f t="shared" si="99"/>
        <v>Monday</v>
      </c>
      <c r="P3174" s="14">
        <v>0.26615384615384619</v>
      </c>
    </row>
    <row r="3175" spans="1:16" x14ac:dyDescent="0.35">
      <c r="A3175">
        <v>3174</v>
      </c>
      <c r="B3175" t="s">
        <v>3025</v>
      </c>
      <c r="C3175" t="s">
        <v>44</v>
      </c>
      <c r="D3175" t="s">
        <v>6479</v>
      </c>
      <c r="E3175" s="3">
        <v>41316</v>
      </c>
      <c r="F3175" t="s">
        <v>1456</v>
      </c>
      <c r="G3175" t="s">
        <v>41</v>
      </c>
      <c r="H3175" s="3">
        <v>41321</v>
      </c>
      <c r="I3175" s="3">
        <v>41321</v>
      </c>
      <c r="J3175">
        <v>5</v>
      </c>
      <c r="K3175" t="s">
        <v>8400</v>
      </c>
      <c r="L3175" s="5">
        <v>13.215</v>
      </c>
      <c r="M3175">
        <v>2013</v>
      </c>
      <c r="N3175">
        <f t="shared" si="98"/>
        <v>0</v>
      </c>
      <c r="O3175" t="str">
        <f t="shared" si="99"/>
        <v>Monday</v>
      </c>
      <c r="P3175" s="14">
        <v>0.49946768060836505</v>
      </c>
    </row>
    <row r="3176" spans="1:16" x14ac:dyDescent="0.35">
      <c r="A3176">
        <v>3175</v>
      </c>
      <c r="B3176" t="s">
        <v>3025</v>
      </c>
      <c r="C3176" t="s">
        <v>44</v>
      </c>
      <c r="D3176" t="s">
        <v>6479</v>
      </c>
      <c r="E3176" s="3">
        <v>41316</v>
      </c>
      <c r="F3176" t="s">
        <v>6483</v>
      </c>
      <c r="G3176" t="s">
        <v>41</v>
      </c>
      <c r="H3176" s="3">
        <v>41321</v>
      </c>
      <c r="I3176" s="3">
        <v>41321</v>
      </c>
      <c r="J3176">
        <v>5</v>
      </c>
      <c r="K3176" t="s">
        <v>8400</v>
      </c>
      <c r="L3176" s="5">
        <v>43.58</v>
      </c>
      <c r="M3176">
        <v>2013</v>
      </c>
      <c r="N3176">
        <f t="shared" si="98"/>
        <v>0</v>
      </c>
      <c r="O3176" t="str">
        <f t="shared" si="99"/>
        <v>Monday</v>
      </c>
      <c r="P3176" s="14">
        <v>0.12819407266947605</v>
      </c>
    </row>
    <row r="3177" spans="1:16" x14ac:dyDescent="0.35">
      <c r="A3177">
        <v>3176</v>
      </c>
      <c r="B3177" t="s">
        <v>3025</v>
      </c>
      <c r="C3177" t="s">
        <v>44</v>
      </c>
      <c r="D3177" t="s">
        <v>6479</v>
      </c>
      <c r="E3177" s="3">
        <v>41316</v>
      </c>
      <c r="F3177" t="s">
        <v>6229</v>
      </c>
      <c r="G3177" t="s">
        <v>41</v>
      </c>
      <c r="H3177" s="3">
        <v>41321</v>
      </c>
      <c r="I3177" s="3">
        <v>41324</v>
      </c>
      <c r="J3177">
        <v>8</v>
      </c>
      <c r="K3177" t="s">
        <v>8399</v>
      </c>
      <c r="L3177" s="5">
        <v>2.3530000000000002</v>
      </c>
      <c r="M3177">
        <v>2013</v>
      </c>
      <c r="N3177">
        <f t="shared" si="98"/>
        <v>3</v>
      </c>
      <c r="O3177" t="str">
        <f t="shared" si="99"/>
        <v>Monday</v>
      </c>
      <c r="P3177" s="14">
        <v>0.36827586206896551</v>
      </c>
    </row>
    <row r="3178" spans="1:16" x14ac:dyDescent="0.35">
      <c r="A3178">
        <v>3177</v>
      </c>
      <c r="B3178" t="s">
        <v>3025</v>
      </c>
      <c r="C3178" t="s">
        <v>44</v>
      </c>
      <c r="D3178" t="s">
        <v>6479</v>
      </c>
      <c r="E3178" s="3">
        <v>41316</v>
      </c>
      <c r="F3178" t="s">
        <v>4208</v>
      </c>
      <c r="G3178" t="s">
        <v>41</v>
      </c>
      <c r="H3178" s="3">
        <v>41321</v>
      </c>
      <c r="I3178" s="3">
        <v>41321</v>
      </c>
      <c r="J3178">
        <v>5</v>
      </c>
      <c r="K3178" t="s">
        <v>8400</v>
      </c>
      <c r="L3178" s="5">
        <v>33.030999999999999</v>
      </c>
      <c r="M3178">
        <v>2013</v>
      </c>
      <c r="N3178">
        <f t="shared" si="98"/>
        <v>0</v>
      </c>
      <c r="O3178" t="str">
        <f t="shared" si="99"/>
        <v>Monday</v>
      </c>
      <c r="P3178" s="14">
        <v>0.1</v>
      </c>
    </row>
    <row r="3179" spans="1:16" x14ac:dyDescent="0.35">
      <c r="A3179">
        <v>3178</v>
      </c>
      <c r="B3179" t="s">
        <v>1266</v>
      </c>
      <c r="C3179" t="s">
        <v>44</v>
      </c>
      <c r="D3179" t="s">
        <v>6484</v>
      </c>
      <c r="E3179" s="3">
        <v>41986</v>
      </c>
      <c r="F3179" t="s">
        <v>5548</v>
      </c>
      <c r="G3179" t="s">
        <v>139</v>
      </c>
      <c r="H3179" s="3">
        <v>41989</v>
      </c>
      <c r="I3179" s="3">
        <v>41989</v>
      </c>
      <c r="J3179">
        <v>3</v>
      </c>
      <c r="K3179" t="s">
        <v>8400</v>
      </c>
      <c r="L3179" s="5">
        <v>3.5630000000000002</v>
      </c>
      <c r="M3179">
        <v>2014</v>
      </c>
      <c r="N3179">
        <f t="shared" si="98"/>
        <v>0</v>
      </c>
      <c r="O3179" t="str">
        <f t="shared" si="99"/>
        <v>Saturday</v>
      </c>
      <c r="P3179" s="14">
        <v>0.22068965517241379</v>
      </c>
    </row>
    <row r="3180" spans="1:16" x14ac:dyDescent="0.35">
      <c r="A3180">
        <v>3179</v>
      </c>
      <c r="B3180" t="s">
        <v>1266</v>
      </c>
      <c r="C3180" t="s">
        <v>44</v>
      </c>
      <c r="D3180" t="s">
        <v>6484</v>
      </c>
      <c r="E3180" s="3">
        <v>41986</v>
      </c>
      <c r="F3180" t="s">
        <v>1125</v>
      </c>
      <c r="G3180" t="s">
        <v>139</v>
      </c>
      <c r="H3180" s="3">
        <v>41989</v>
      </c>
      <c r="I3180" s="3">
        <v>41989</v>
      </c>
      <c r="J3180">
        <v>3</v>
      </c>
      <c r="K3180" t="s">
        <v>8400</v>
      </c>
      <c r="L3180" s="5">
        <v>9.2110000000000003</v>
      </c>
      <c r="M3180">
        <v>2014</v>
      </c>
      <c r="N3180">
        <f t="shared" si="98"/>
        <v>0</v>
      </c>
      <c r="O3180" t="str">
        <f t="shared" si="99"/>
        <v>Saturday</v>
      </c>
      <c r="P3180" s="14">
        <v>7.8787878787878796E-2</v>
      </c>
    </row>
    <row r="3181" spans="1:16" x14ac:dyDescent="0.35">
      <c r="A3181">
        <v>3180</v>
      </c>
      <c r="B3181" t="s">
        <v>718</v>
      </c>
      <c r="C3181" t="s">
        <v>199</v>
      </c>
      <c r="D3181" t="s">
        <v>6485</v>
      </c>
      <c r="E3181" s="3">
        <v>41493</v>
      </c>
      <c r="F3181" t="s">
        <v>2116</v>
      </c>
      <c r="G3181" t="s">
        <v>155</v>
      </c>
      <c r="H3181" s="3">
        <v>41495</v>
      </c>
      <c r="I3181" s="3">
        <v>41498</v>
      </c>
      <c r="J3181">
        <v>5</v>
      </c>
      <c r="K3181" t="s">
        <v>8399</v>
      </c>
      <c r="L3181" s="5">
        <v>15.375999999999999</v>
      </c>
      <c r="M3181">
        <v>2013</v>
      </c>
      <c r="N3181">
        <f t="shared" si="98"/>
        <v>3</v>
      </c>
      <c r="O3181" t="str">
        <f t="shared" si="99"/>
        <v>Wednesday</v>
      </c>
      <c r="P3181" s="14">
        <v>0.36010135464379689</v>
      </c>
    </row>
    <row r="3182" spans="1:16" x14ac:dyDescent="0.35">
      <c r="A3182">
        <v>3181</v>
      </c>
      <c r="B3182" t="s">
        <v>718</v>
      </c>
      <c r="C3182" t="s">
        <v>199</v>
      </c>
      <c r="D3182" t="s">
        <v>6485</v>
      </c>
      <c r="E3182" s="3">
        <v>41493</v>
      </c>
      <c r="F3182" t="s">
        <v>3180</v>
      </c>
      <c r="G3182" t="s">
        <v>155</v>
      </c>
      <c r="H3182" s="3">
        <v>41495</v>
      </c>
      <c r="I3182" s="3">
        <v>41495</v>
      </c>
      <c r="J3182">
        <v>2</v>
      </c>
      <c r="K3182" t="s">
        <v>8400</v>
      </c>
      <c r="L3182" s="5">
        <v>28.225999999999999</v>
      </c>
      <c r="M3182">
        <v>2013</v>
      </c>
      <c r="N3182">
        <f t="shared" si="98"/>
        <v>0</v>
      </c>
      <c r="O3182" t="str">
        <f t="shared" si="99"/>
        <v>Wednesday</v>
      </c>
      <c r="P3182" s="14">
        <v>-0.22774661537106108</v>
      </c>
    </row>
    <row r="3183" spans="1:16" x14ac:dyDescent="0.35">
      <c r="A3183">
        <v>3182</v>
      </c>
      <c r="B3183" t="s">
        <v>496</v>
      </c>
      <c r="C3183" t="s">
        <v>44</v>
      </c>
      <c r="D3183" t="s">
        <v>6487</v>
      </c>
      <c r="E3183" s="3">
        <v>41708</v>
      </c>
      <c r="F3183" t="s">
        <v>6489</v>
      </c>
      <c r="G3183" t="s">
        <v>139</v>
      </c>
      <c r="H3183" s="3">
        <v>41711</v>
      </c>
      <c r="I3183" s="3">
        <v>41711</v>
      </c>
      <c r="J3183">
        <v>3</v>
      </c>
      <c r="K3183" t="s">
        <v>8400</v>
      </c>
      <c r="L3183" s="5">
        <v>2.0350000000000001</v>
      </c>
      <c r="M3183">
        <v>2014</v>
      </c>
      <c r="N3183">
        <f t="shared" si="98"/>
        <v>0</v>
      </c>
      <c r="O3183" t="str">
        <f t="shared" si="99"/>
        <v>Monday</v>
      </c>
      <c r="P3183" s="14">
        <v>2.9473684210526319E-2</v>
      </c>
    </row>
    <row r="3184" spans="1:16" x14ac:dyDescent="0.35">
      <c r="A3184">
        <v>3183</v>
      </c>
      <c r="B3184" t="s">
        <v>6391</v>
      </c>
      <c r="C3184" t="s">
        <v>30</v>
      </c>
      <c r="D3184" t="s">
        <v>6490</v>
      </c>
      <c r="E3184" s="3">
        <v>41654</v>
      </c>
      <c r="F3184" t="s">
        <v>1006</v>
      </c>
      <c r="G3184" t="s">
        <v>41</v>
      </c>
      <c r="H3184" s="3">
        <v>41659</v>
      </c>
      <c r="I3184" s="3">
        <v>41659</v>
      </c>
      <c r="J3184">
        <v>5</v>
      </c>
      <c r="K3184" t="s">
        <v>8400</v>
      </c>
      <c r="L3184" s="5">
        <v>22.664999999999999</v>
      </c>
      <c r="M3184">
        <v>2014</v>
      </c>
      <c r="N3184">
        <f t="shared" si="98"/>
        <v>0</v>
      </c>
      <c r="O3184" t="str">
        <f t="shared" si="99"/>
        <v>Wednesday</v>
      </c>
      <c r="P3184" s="14">
        <v>0.43008849557522127</v>
      </c>
    </row>
    <row r="3185" spans="1:16" x14ac:dyDescent="0.35">
      <c r="A3185">
        <v>3184</v>
      </c>
      <c r="B3185" t="s">
        <v>5720</v>
      </c>
      <c r="C3185" t="s">
        <v>84</v>
      </c>
      <c r="D3185" t="s">
        <v>6491</v>
      </c>
      <c r="E3185" s="3">
        <v>40640</v>
      </c>
      <c r="F3185" t="s">
        <v>5085</v>
      </c>
      <c r="G3185" t="s">
        <v>139</v>
      </c>
      <c r="H3185" s="3">
        <v>40643</v>
      </c>
      <c r="I3185" s="3">
        <v>40643</v>
      </c>
      <c r="J3185">
        <v>3</v>
      </c>
      <c r="K3185" t="s">
        <v>8400</v>
      </c>
      <c r="L3185" s="5">
        <v>2.33</v>
      </c>
      <c r="M3185">
        <v>2011</v>
      </c>
      <c r="N3185">
        <f t="shared" si="98"/>
        <v>0</v>
      </c>
      <c r="O3185" t="str">
        <f t="shared" si="99"/>
        <v>Thursday</v>
      </c>
      <c r="P3185" s="14">
        <v>0.31916666666666665</v>
      </c>
    </row>
    <row r="3186" spans="1:16" x14ac:dyDescent="0.35">
      <c r="A3186">
        <v>3185</v>
      </c>
      <c r="B3186" t="s">
        <v>6431</v>
      </c>
      <c r="C3186" t="s">
        <v>84</v>
      </c>
      <c r="D3186" t="s">
        <v>6492</v>
      </c>
      <c r="E3186" s="3">
        <v>40780</v>
      </c>
      <c r="F3186" t="s">
        <v>3048</v>
      </c>
      <c r="G3186" t="s">
        <v>41</v>
      </c>
      <c r="H3186" s="3">
        <v>40785</v>
      </c>
      <c r="I3186" s="3">
        <v>40787</v>
      </c>
      <c r="J3186">
        <v>7</v>
      </c>
      <c r="K3186" t="s">
        <v>8399</v>
      </c>
      <c r="L3186" s="5">
        <v>2.1520000000000001</v>
      </c>
      <c r="M3186">
        <v>2011</v>
      </c>
      <c r="N3186">
        <f t="shared" si="98"/>
        <v>2</v>
      </c>
      <c r="O3186" t="str">
        <f t="shared" si="99"/>
        <v>Thursday</v>
      </c>
      <c r="P3186" s="14">
        <v>0.48512820512820515</v>
      </c>
    </row>
    <row r="3187" spans="1:16" x14ac:dyDescent="0.35">
      <c r="A3187">
        <v>3186</v>
      </c>
      <c r="B3187" t="s">
        <v>6431</v>
      </c>
      <c r="C3187" t="s">
        <v>84</v>
      </c>
      <c r="D3187" t="s">
        <v>6492</v>
      </c>
      <c r="E3187" s="3">
        <v>40780</v>
      </c>
      <c r="F3187" t="s">
        <v>6494</v>
      </c>
      <c r="G3187" t="s">
        <v>41</v>
      </c>
      <c r="H3187" s="3">
        <v>40785</v>
      </c>
      <c r="I3187" s="3">
        <v>40785</v>
      </c>
      <c r="J3187">
        <v>5</v>
      </c>
      <c r="K3187" t="s">
        <v>8400</v>
      </c>
      <c r="L3187" s="5">
        <v>17.132999999999999</v>
      </c>
      <c r="M3187">
        <v>2011</v>
      </c>
      <c r="N3187">
        <f t="shared" si="98"/>
        <v>0</v>
      </c>
      <c r="O3187" t="str">
        <f t="shared" si="99"/>
        <v>Thursday</v>
      </c>
      <c r="P3187" s="14">
        <v>0.32960422163588393</v>
      </c>
    </row>
    <row r="3188" spans="1:16" x14ac:dyDescent="0.35">
      <c r="A3188">
        <v>3187</v>
      </c>
      <c r="B3188" t="s">
        <v>6431</v>
      </c>
      <c r="C3188" t="s">
        <v>84</v>
      </c>
      <c r="D3188" t="s">
        <v>6492</v>
      </c>
      <c r="E3188" s="3">
        <v>40780</v>
      </c>
      <c r="F3188" t="s">
        <v>3355</v>
      </c>
      <c r="G3188" t="s">
        <v>41</v>
      </c>
      <c r="H3188" s="3">
        <v>40785</v>
      </c>
      <c r="I3188" s="3">
        <v>40786</v>
      </c>
      <c r="J3188">
        <v>6</v>
      </c>
      <c r="K3188" t="s">
        <v>8399</v>
      </c>
      <c r="L3188" s="5">
        <v>77.852000000000004</v>
      </c>
      <c r="M3188">
        <v>2011</v>
      </c>
      <c r="N3188">
        <f t="shared" si="98"/>
        <v>1</v>
      </c>
      <c r="O3188" t="str">
        <f t="shared" si="99"/>
        <v>Thursday</v>
      </c>
      <c r="P3188" s="14">
        <v>0.34010050251256285</v>
      </c>
    </row>
    <row r="3189" spans="1:16" x14ac:dyDescent="0.35">
      <c r="A3189">
        <v>3188</v>
      </c>
      <c r="B3189" t="s">
        <v>1843</v>
      </c>
      <c r="C3189" t="s">
        <v>84</v>
      </c>
      <c r="D3189" t="s">
        <v>6496</v>
      </c>
      <c r="E3189" s="3">
        <v>41479</v>
      </c>
      <c r="F3189" t="s">
        <v>2919</v>
      </c>
      <c r="G3189" t="s">
        <v>41</v>
      </c>
      <c r="H3189" s="3">
        <v>41484</v>
      </c>
      <c r="I3189" s="3">
        <v>41484</v>
      </c>
      <c r="J3189">
        <v>5</v>
      </c>
      <c r="K3189" t="s">
        <v>8400</v>
      </c>
      <c r="L3189" s="5">
        <v>1.2370000000000001</v>
      </c>
      <c r="M3189">
        <v>2013</v>
      </c>
      <c r="N3189">
        <f t="shared" si="98"/>
        <v>0</v>
      </c>
      <c r="O3189" t="str">
        <f t="shared" si="99"/>
        <v>Wednesday</v>
      </c>
      <c r="P3189" s="14">
        <v>0.13902439024390245</v>
      </c>
    </row>
    <row r="3190" spans="1:16" x14ac:dyDescent="0.35">
      <c r="A3190">
        <v>3189</v>
      </c>
      <c r="B3190" t="s">
        <v>1843</v>
      </c>
      <c r="C3190" t="s">
        <v>84</v>
      </c>
      <c r="D3190" t="s">
        <v>6496</v>
      </c>
      <c r="E3190" s="3">
        <v>41479</v>
      </c>
      <c r="F3190" t="s">
        <v>6498</v>
      </c>
      <c r="G3190" t="s">
        <v>41</v>
      </c>
      <c r="H3190" s="3">
        <v>41484</v>
      </c>
      <c r="I3190" s="3">
        <v>41485</v>
      </c>
      <c r="J3190">
        <v>6</v>
      </c>
      <c r="K3190" t="s">
        <v>8399</v>
      </c>
      <c r="L3190" s="5">
        <v>18.350000000000001</v>
      </c>
      <c r="M3190">
        <v>2013</v>
      </c>
      <c r="N3190">
        <f t="shared" si="98"/>
        <v>1</v>
      </c>
      <c r="O3190" t="str">
        <f t="shared" si="99"/>
        <v>Wednesday</v>
      </c>
      <c r="P3190" s="14">
        <v>0.44985294117647068</v>
      </c>
    </row>
    <row r="3191" spans="1:16" x14ac:dyDescent="0.35">
      <c r="A3191">
        <v>3190</v>
      </c>
      <c r="B3191" t="s">
        <v>1843</v>
      </c>
      <c r="C3191" t="s">
        <v>84</v>
      </c>
      <c r="D3191" t="s">
        <v>6496</v>
      </c>
      <c r="E3191" s="3">
        <v>41479</v>
      </c>
      <c r="F3191" t="s">
        <v>1929</v>
      </c>
      <c r="G3191" t="s">
        <v>41</v>
      </c>
      <c r="H3191" s="3">
        <v>41484</v>
      </c>
      <c r="I3191" s="3">
        <v>41484</v>
      </c>
      <c r="J3191">
        <v>5</v>
      </c>
      <c r="K3191" t="s">
        <v>8400</v>
      </c>
      <c r="L3191" s="5">
        <v>8.5250000000000004</v>
      </c>
      <c r="M3191">
        <v>2013</v>
      </c>
      <c r="N3191">
        <f t="shared" si="98"/>
        <v>0</v>
      </c>
      <c r="O3191" t="str">
        <f t="shared" si="99"/>
        <v>Wednesday</v>
      </c>
      <c r="P3191" s="14">
        <v>0.26080808080808082</v>
      </c>
    </row>
    <row r="3192" spans="1:16" x14ac:dyDescent="0.35">
      <c r="A3192">
        <v>3191</v>
      </c>
      <c r="B3192" t="s">
        <v>1843</v>
      </c>
      <c r="C3192" t="s">
        <v>84</v>
      </c>
      <c r="D3192" t="s">
        <v>6496</v>
      </c>
      <c r="E3192" s="3">
        <v>41479</v>
      </c>
      <c r="F3192" t="s">
        <v>439</v>
      </c>
      <c r="G3192" t="s">
        <v>41</v>
      </c>
      <c r="H3192" s="3">
        <v>41484</v>
      </c>
      <c r="I3192" s="3">
        <v>41487</v>
      </c>
      <c r="J3192">
        <v>8</v>
      </c>
      <c r="K3192" t="s">
        <v>8399</v>
      </c>
      <c r="L3192" s="5">
        <v>2.2679999999999998</v>
      </c>
      <c r="M3192">
        <v>2013</v>
      </c>
      <c r="N3192">
        <f t="shared" si="98"/>
        <v>3</v>
      </c>
      <c r="O3192" t="str">
        <f t="shared" si="99"/>
        <v>Wednesday</v>
      </c>
      <c r="P3192" s="14">
        <v>0.26042553191489365</v>
      </c>
    </row>
    <row r="3193" spans="1:16" x14ac:dyDescent="0.35">
      <c r="A3193">
        <v>3192</v>
      </c>
      <c r="B3193" t="s">
        <v>1843</v>
      </c>
      <c r="C3193" t="s">
        <v>84</v>
      </c>
      <c r="D3193" t="s">
        <v>6496</v>
      </c>
      <c r="E3193" s="3">
        <v>41479</v>
      </c>
      <c r="F3193" t="s">
        <v>5702</v>
      </c>
      <c r="G3193" t="s">
        <v>41</v>
      </c>
      <c r="H3193" s="3">
        <v>41484</v>
      </c>
      <c r="I3193" s="3">
        <v>41484</v>
      </c>
      <c r="J3193">
        <v>5</v>
      </c>
      <c r="K3193" t="s">
        <v>8400</v>
      </c>
      <c r="L3193" s="5">
        <v>1.345</v>
      </c>
      <c r="M3193">
        <v>2013</v>
      </c>
      <c r="N3193">
        <f t="shared" si="98"/>
        <v>0</v>
      </c>
      <c r="O3193" t="str">
        <f t="shared" si="99"/>
        <v>Wednesday</v>
      </c>
      <c r="P3193" s="14">
        <v>0.22857142857142865</v>
      </c>
    </row>
    <row r="3194" spans="1:16" x14ac:dyDescent="0.35">
      <c r="A3194">
        <v>3193</v>
      </c>
      <c r="B3194" t="s">
        <v>1843</v>
      </c>
      <c r="C3194" t="s">
        <v>84</v>
      </c>
      <c r="D3194" t="s">
        <v>6496</v>
      </c>
      <c r="E3194" s="3">
        <v>41479</v>
      </c>
      <c r="F3194" t="s">
        <v>6424</v>
      </c>
      <c r="G3194" t="s">
        <v>41</v>
      </c>
      <c r="H3194" s="3">
        <v>41484</v>
      </c>
      <c r="I3194" s="3">
        <v>41485</v>
      </c>
      <c r="J3194">
        <v>6</v>
      </c>
      <c r="K3194" t="s">
        <v>8399</v>
      </c>
      <c r="L3194" s="5">
        <v>4.0620000000000003</v>
      </c>
      <c r="M3194">
        <v>2013</v>
      </c>
      <c r="N3194">
        <f t="shared" si="98"/>
        <v>1</v>
      </c>
      <c r="O3194" t="str">
        <f t="shared" si="99"/>
        <v>Wednesday</v>
      </c>
      <c r="P3194" s="14">
        <v>0.14101694915254237</v>
      </c>
    </row>
    <row r="3195" spans="1:16" x14ac:dyDescent="0.35">
      <c r="A3195">
        <v>3194</v>
      </c>
      <c r="B3195" t="s">
        <v>6500</v>
      </c>
      <c r="C3195" t="s">
        <v>44</v>
      </c>
      <c r="D3195" t="s">
        <v>6502</v>
      </c>
      <c r="E3195" s="3">
        <v>41542</v>
      </c>
      <c r="F3195" t="s">
        <v>2179</v>
      </c>
      <c r="G3195" t="s">
        <v>41</v>
      </c>
      <c r="H3195" s="3">
        <v>41547</v>
      </c>
      <c r="I3195" s="3">
        <v>41547</v>
      </c>
      <c r="J3195">
        <v>5</v>
      </c>
      <c r="K3195" t="s">
        <v>8400</v>
      </c>
      <c r="L3195" s="5">
        <v>9.3309999999999995</v>
      </c>
      <c r="M3195">
        <v>2013</v>
      </c>
      <c r="N3195">
        <f t="shared" si="98"/>
        <v>0</v>
      </c>
      <c r="O3195" t="str">
        <f t="shared" si="99"/>
        <v>Wednesday</v>
      </c>
      <c r="P3195" s="14">
        <v>9.9646643109540627E-3</v>
      </c>
    </row>
    <row r="3196" spans="1:16" x14ac:dyDescent="0.35">
      <c r="A3196">
        <v>3195</v>
      </c>
      <c r="B3196" t="s">
        <v>6500</v>
      </c>
      <c r="C3196" t="s">
        <v>44</v>
      </c>
      <c r="D3196" t="s">
        <v>6502</v>
      </c>
      <c r="E3196" s="3">
        <v>41542</v>
      </c>
      <c r="F3196" t="s">
        <v>3290</v>
      </c>
      <c r="G3196" t="s">
        <v>41</v>
      </c>
      <c r="H3196" s="3">
        <v>41547</v>
      </c>
      <c r="I3196" s="3">
        <v>41547</v>
      </c>
      <c r="J3196">
        <v>5</v>
      </c>
      <c r="K3196" t="s">
        <v>8400</v>
      </c>
      <c r="L3196" s="5">
        <v>6.3360000000000003</v>
      </c>
      <c r="M3196">
        <v>2013</v>
      </c>
      <c r="N3196">
        <f t="shared" si="98"/>
        <v>0</v>
      </c>
      <c r="O3196" t="str">
        <f t="shared" si="99"/>
        <v>Wednesday</v>
      </c>
      <c r="P3196" s="14">
        <v>0.44805194805194803</v>
      </c>
    </row>
    <row r="3197" spans="1:16" x14ac:dyDescent="0.35">
      <c r="A3197">
        <v>3196</v>
      </c>
      <c r="B3197" t="s">
        <v>6500</v>
      </c>
      <c r="C3197" t="s">
        <v>44</v>
      </c>
      <c r="D3197" t="s">
        <v>6502</v>
      </c>
      <c r="E3197" s="3">
        <v>41542</v>
      </c>
      <c r="F3197" t="s">
        <v>1625</v>
      </c>
      <c r="G3197" t="s">
        <v>41</v>
      </c>
      <c r="H3197" s="3">
        <v>41547</v>
      </c>
      <c r="I3197" s="3">
        <v>41547</v>
      </c>
      <c r="J3197">
        <v>5</v>
      </c>
      <c r="K3197" t="s">
        <v>8400</v>
      </c>
      <c r="L3197" s="5">
        <v>4.399</v>
      </c>
      <c r="M3197">
        <v>2013</v>
      </c>
      <c r="N3197">
        <f t="shared" si="98"/>
        <v>0</v>
      </c>
      <c r="O3197" t="str">
        <f t="shared" si="99"/>
        <v>Wednesday</v>
      </c>
      <c r="P3197" s="14">
        <v>0.42539682539682538</v>
      </c>
    </row>
    <row r="3198" spans="1:16" x14ac:dyDescent="0.35">
      <c r="A3198">
        <v>3197</v>
      </c>
      <c r="B3198" t="s">
        <v>6500</v>
      </c>
      <c r="C3198" t="s">
        <v>44</v>
      </c>
      <c r="D3198" t="s">
        <v>6502</v>
      </c>
      <c r="E3198" s="3">
        <v>41542</v>
      </c>
      <c r="F3198" t="s">
        <v>4670</v>
      </c>
      <c r="G3198" t="s">
        <v>41</v>
      </c>
      <c r="H3198" s="3">
        <v>41547</v>
      </c>
      <c r="I3198" s="3">
        <v>41547</v>
      </c>
      <c r="J3198">
        <v>5</v>
      </c>
      <c r="K3198" t="s">
        <v>8400</v>
      </c>
      <c r="L3198" s="5">
        <v>0.59399999999999997</v>
      </c>
      <c r="M3198">
        <v>2013</v>
      </c>
      <c r="N3198">
        <f t="shared" si="98"/>
        <v>0</v>
      </c>
      <c r="O3198" t="str">
        <f t="shared" si="99"/>
        <v>Wednesday</v>
      </c>
      <c r="P3198" s="14">
        <v>1.846153846153846E-2</v>
      </c>
    </row>
    <row r="3199" spans="1:16" x14ac:dyDescent="0.35">
      <c r="A3199">
        <v>3198</v>
      </c>
      <c r="B3199" t="s">
        <v>6500</v>
      </c>
      <c r="C3199" t="s">
        <v>44</v>
      </c>
      <c r="D3199" t="s">
        <v>6502</v>
      </c>
      <c r="E3199" s="3">
        <v>41542</v>
      </c>
      <c r="F3199" t="s">
        <v>4613</v>
      </c>
      <c r="G3199" t="s">
        <v>41</v>
      </c>
      <c r="H3199" s="3">
        <v>41547</v>
      </c>
      <c r="I3199" s="3">
        <v>41547</v>
      </c>
      <c r="J3199">
        <v>5</v>
      </c>
      <c r="K3199" t="s">
        <v>8400</v>
      </c>
      <c r="L3199" s="5">
        <v>1.7050000000000001</v>
      </c>
      <c r="M3199">
        <v>2013</v>
      </c>
      <c r="N3199">
        <f t="shared" si="98"/>
        <v>0</v>
      </c>
      <c r="O3199" t="str">
        <f t="shared" si="99"/>
        <v>Wednesday</v>
      </c>
      <c r="P3199" s="14">
        <v>0.44705882352941173</v>
      </c>
    </row>
    <row r="3200" spans="1:16" x14ac:dyDescent="0.35">
      <c r="A3200">
        <v>3199</v>
      </c>
      <c r="B3200" t="s">
        <v>6500</v>
      </c>
      <c r="C3200" t="s">
        <v>44</v>
      </c>
      <c r="D3200" t="s">
        <v>6502</v>
      </c>
      <c r="E3200" s="3">
        <v>41542</v>
      </c>
      <c r="F3200" t="s">
        <v>3053</v>
      </c>
      <c r="G3200" t="s">
        <v>41</v>
      </c>
      <c r="H3200" s="3">
        <v>41547</v>
      </c>
      <c r="I3200" s="3">
        <v>41547</v>
      </c>
      <c r="J3200">
        <v>5</v>
      </c>
      <c r="K3200" t="s">
        <v>8400</v>
      </c>
      <c r="L3200" s="5">
        <v>2.2469999999999999</v>
      </c>
      <c r="M3200">
        <v>2013</v>
      </c>
      <c r="N3200">
        <f t="shared" si="98"/>
        <v>0</v>
      </c>
      <c r="O3200" t="str">
        <f t="shared" si="99"/>
        <v>Wednesday</v>
      </c>
      <c r="P3200" s="14">
        <v>0.44588235294117645</v>
      </c>
    </row>
    <row r="3201" spans="1:16" x14ac:dyDescent="0.35">
      <c r="A3201">
        <v>3200</v>
      </c>
      <c r="B3201" t="s">
        <v>5377</v>
      </c>
      <c r="C3201" t="s">
        <v>44</v>
      </c>
      <c r="D3201" t="s">
        <v>6504</v>
      </c>
      <c r="E3201" s="3">
        <v>41940</v>
      </c>
      <c r="F3201" t="s">
        <v>6506</v>
      </c>
      <c r="G3201" t="s">
        <v>242</v>
      </c>
      <c r="H3201" s="3">
        <v>41940</v>
      </c>
      <c r="I3201" s="3">
        <v>41941</v>
      </c>
      <c r="J3201">
        <v>1</v>
      </c>
      <c r="K3201" t="s">
        <v>8399</v>
      </c>
      <c r="L3201" s="5">
        <v>18.306000000000001</v>
      </c>
      <c r="M3201">
        <v>2014</v>
      </c>
      <c r="N3201">
        <f t="shared" si="98"/>
        <v>1</v>
      </c>
      <c r="O3201" t="str">
        <f t="shared" si="99"/>
        <v>Tuesday</v>
      </c>
      <c r="P3201" s="14">
        <v>0.30066666666666664</v>
      </c>
    </row>
    <row r="3202" spans="1:16" x14ac:dyDescent="0.35">
      <c r="A3202">
        <v>3201</v>
      </c>
      <c r="B3202" t="s">
        <v>5377</v>
      </c>
      <c r="C3202" t="s">
        <v>44</v>
      </c>
      <c r="D3202" t="s">
        <v>6504</v>
      </c>
      <c r="E3202" s="3">
        <v>41940</v>
      </c>
      <c r="F3202" t="s">
        <v>6508</v>
      </c>
      <c r="G3202" t="s">
        <v>242</v>
      </c>
      <c r="H3202" s="3">
        <v>41940</v>
      </c>
      <c r="I3202" s="3">
        <v>41941</v>
      </c>
      <c r="J3202">
        <v>1</v>
      </c>
      <c r="K3202" t="s">
        <v>8399</v>
      </c>
      <c r="L3202" s="5">
        <v>39.813000000000002</v>
      </c>
      <c r="M3202">
        <v>2014</v>
      </c>
      <c r="N3202">
        <f t="shared" si="98"/>
        <v>1</v>
      </c>
      <c r="O3202" t="str">
        <f t="shared" si="99"/>
        <v>Tuesday</v>
      </c>
      <c r="P3202" s="14">
        <v>7.9058823529411779E-2</v>
      </c>
    </row>
    <row r="3203" spans="1:16" x14ac:dyDescent="0.35">
      <c r="A3203">
        <v>3202</v>
      </c>
      <c r="B3203" t="s">
        <v>5377</v>
      </c>
      <c r="C3203" t="s">
        <v>44</v>
      </c>
      <c r="D3203" t="s">
        <v>6504</v>
      </c>
      <c r="E3203" s="3">
        <v>41940</v>
      </c>
      <c r="F3203" t="s">
        <v>6510</v>
      </c>
      <c r="G3203" t="s">
        <v>242</v>
      </c>
      <c r="H3203" s="3">
        <v>41940</v>
      </c>
      <c r="I3203" s="3">
        <v>41940</v>
      </c>
      <c r="J3203">
        <v>0</v>
      </c>
      <c r="K3203" t="s">
        <v>8400</v>
      </c>
      <c r="L3203" s="5">
        <v>67.462999999999994</v>
      </c>
      <c r="M3203">
        <v>2014</v>
      </c>
      <c r="N3203">
        <f t="shared" ref="N3203:N3266" si="100">I3203-H3203</f>
        <v>0</v>
      </c>
      <c r="O3203" t="str">
        <f t="shared" ref="O3203:O3266" si="101">TEXT(E3203,"dddd")</f>
        <v>Tuesday</v>
      </c>
      <c r="P3203" s="14">
        <v>0.15000000000000002</v>
      </c>
    </row>
    <row r="3204" spans="1:16" x14ac:dyDescent="0.35">
      <c r="A3204">
        <v>3203</v>
      </c>
      <c r="B3204" t="s">
        <v>5377</v>
      </c>
      <c r="C3204" t="s">
        <v>44</v>
      </c>
      <c r="D3204" t="s">
        <v>6504</v>
      </c>
      <c r="E3204" s="3">
        <v>41940</v>
      </c>
      <c r="F3204" t="s">
        <v>3895</v>
      </c>
      <c r="G3204" t="s">
        <v>242</v>
      </c>
      <c r="H3204" s="3">
        <v>41940</v>
      </c>
      <c r="I3204" s="3">
        <v>41940</v>
      </c>
      <c r="J3204">
        <v>0</v>
      </c>
      <c r="K3204" t="s">
        <v>8400</v>
      </c>
      <c r="L3204" s="5">
        <v>97.584000000000003</v>
      </c>
      <c r="M3204">
        <v>2014</v>
      </c>
      <c r="N3204">
        <f t="shared" si="100"/>
        <v>0</v>
      </c>
      <c r="O3204" t="str">
        <f t="shared" si="101"/>
        <v>Tuesday</v>
      </c>
      <c r="P3204" s="14">
        <v>0.26976744186046514</v>
      </c>
    </row>
    <row r="3205" spans="1:16" x14ac:dyDescent="0.35">
      <c r="A3205">
        <v>3204</v>
      </c>
      <c r="B3205" t="s">
        <v>5377</v>
      </c>
      <c r="C3205" t="s">
        <v>44</v>
      </c>
      <c r="D3205" t="s">
        <v>6504</v>
      </c>
      <c r="E3205" s="3">
        <v>41940</v>
      </c>
      <c r="F3205" t="s">
        <v>1709</v>
      </c>
      <c r="G3205" t="s">
        <v>242</v>
      </c>
      <c r="H3205" s="3">
        <v>41940</v>
      </c>
      <c r="I3205" s="3">
        <v>41940</v>
      </c>
      <c r="J3205">
        <v>0</v>
      </c>
      <c r="K3205" t="s">
        <v>8400</v>
      </c>
      <c r="L3205" s="5">
        <v>37.881</v>
      </c>
      <c r="M3205">
        <v>2014</v>
      </c>
      <c r="N3205">
        <f t="shared" si="100"/>
        <v>0</v>
      </c>
      <c r="O3205" t="str">
        <f t="shared" si="101"/>
        <v>Tuesday</v>
      </c>
      <c r="P3205" s="14">
        <v>0.36166666666666664</v>
      </c>
    </row>
    <row r="3206" spans="1:16" x14ac:dyDescent="0.35">
      <c r="A3206">
        <v>3205</v>
      </c>
      <c r="B3206" t="s">
        <v>5377</v>
      </c>
      <c r="C3206" t="s">
        <v>44</v>
      </c>
      <c r="D3206" t="s">
        <v>6504</v>
      </c>
      <c r="E3206" s="3">
        <v>41940</v>
      </c>
      <c r="F3206" t="s">
        <v>1491</v>
      </c>
      <c r="G3206" t="s">
        <v>242</v>
      </c>
      <c r="H3206" s="3">
        <v>41940</v>
      </c>
      <c r="I3206" s="3">
        <v>41943</v>
      </c>
      <c r="J3206">
        <v>3</v>
      </c>
      <c r="K3206" t="s">
        <v>8399</v>
      </c>
      <c r="L3206" s="5">
        <v>11.205</v>
      </c>
      <c r="M3206">
        <v>2014</v>
      </c>
      <c r="N3206">
        <f t="shared" si="100"/>
        <v>3</v>
      </c>
      <c r="O3206" t="str">
        <f t="shared" si="101"/>
        <v>Tuesday</v>
      </c>
      <c r="P3206" s="14">
        <v>0.1172093023255814</v>
      </c>
    </row>
    <row r="3207" spans="1:16" x14ac:dyDescent="0.35">
      <c r="A3207">
        <v>3206</v>
      </c>
      <c r="B3207" t="s">
        <v>4118</v>
      </c>
      <c r="C3207" t="s">
        <v>30</v>
      </c>
      <c r="D3207" t="s">
        <v>6511</v>
      </c>
      <c r="E3207" s="3">
        <v>41432</v>
      </c>
      <c r="F3207" t="s">
        <v>2415</v>
      </c>
      <c r="G3207" t="s">
        <v>41</v>
      </c>
      <c r="H3207" s="3">
        <v>41437</v>
      </c>
      <c r="I3207" s="3">
        <v>41437</v>
      </c>
      <c r="J3207">
        <v>5</v>
      </c>
      <c r="K3207" t="s">
        <v>8400</v>
      </c>
      <c r="L3207" s="5">
        <v>4.6879999999999997</v>
      </c>
      <c r="M3207">
        <v>2013</v>
      </c>
      <c r="N3207">
        <f t="shared" si="100"/>
        <v>0</v>
      </c>
      <c r="O3207" t="str">
        <f t="shared" si="101"/>
        <v>Friday</v>
      </c>
      <c r="P3207" s="14">
        <v>0.37727272727272726</v>
      </c>
    </row>
    <row r="3208" spans="1:16" x14ac:dyDescent="0.35">
      <c r="A3208">
        <v>3207</v>
      </c>
      <c r="B3208" t="s">
        <v>4118</v>
      </c>
      <c r="C3208" t="s">
        <v>30</v>
      </c>
      <c r="D3208" t="s">
        <v>6511</v>
      </c>
      <c r="E3208" s="3">
        <v>41432</v>
      </c>
      <c r="F3208" t="s">
        <v>1654</v>
      </c>
      <c r="G3208" t="s">
        <v>41</v>
      </c>
      <c r="H3208" s="3">
        <v>41437</v>
      </c>
      <c r="I3208" s="3">
        <v>41437</v>
      </c>
      <c r="J3208">
        <v>5</v>
      </c>
      <c r="K3208" t="s">
        <v>8400</v>
      </c>
      <c r="L3208" s="5">
        <v>1.18</v>
      </c>
      <c r="M3208">
        <v>2013</v>
      </c>
      <c r="N3208">
        <f t="shared" si="100"/>
        <v>0</v>
      </c>
      <c r="O3208" t="str">
        <f t="shared" si="101"/>
        <v>Friday</v>
      </c>
      <c r="P3208" s="14">
        <v>0.20761904761904765</v>
      </c>
    </row>
    <row r="3209" spans="1:16" x14ac:dyDescent="0.35">
      <c r="A3209">
        <v>3208</v>
      </c>
      <c r="B3209" t="s">
        <v>4118</v>
      </c>
      <c r="C3209" t="s">
        <v>30</v>
      </c>
      <c r="D3209" t="s">
        <v>6511</v>
      </c>
      <c r="E3209" s="3">
        <v>41432</v>
      </c>
      <c r="F3209" t="s">
        <v>4461</v>
      </c>
      <c r="G3209" t="s">
        <v>41</v>
      </c>
      <c r="H3209" s="3">
        <v>41437</v>
      </c>
      <c r="I3209" s="3">
        <v>41437</v>
      </c>
      <c r="J3209">
        <v>5</v>
      </c>
      <c r="K3209" t="s">
        <v>8400</v>
      </c>
      <c r="L3209" s="5">
        <v>3.7989999999999999</v>
      </c>
      <c r="M3209">
        <v>2013</v>
      </c>
      <c r="N3209">
        <f t="shared" si="100"/>
        <v>0</v>
      </c>
      <c r="O3209" t="str">
        <f t="shared" si="101"/>
        <v>Friday</v>
      </c>
      <c r="P3209" s="14">
        <v>6.88E-2</v>
      </c>
    </row>
    <row r="3210" spans="1:16" x14ac:dyDescent="0.35">
      <c r="A3210">
        <v>3209</v>
      </c>
      <c r="B3210" t="s">
        <v>4118</v>
      </c>
      <c r="C3210" t="s">
        <v>30</v>
      </c>
      <c r="D3210" t="s">
        <v>6511</v>
      </c>
      <c r="E3210" s="3">
        <v>41432</v>
      </c>
      <c r="F3210" t="s">
        <v>6513</v>
      </c>
      <c r="G3210" t="s">
        <v>41</v>
      </c>
      <c r="H3210" s="3">
        <v>41437</v>
      </c>
      <c r="I3210" s="3">
        <v>41437</v>
      </c>
      <c r="J3210">
        <v>5</v>
      </c>
      <c r="K3210" t="s">
        <v>8400</v>
      </c>
      <c r="L3210" s="5">
        <v>12.384</v>
      </c>
      <c r="M3210">
        <v>2013</v>
      </c>
      <c r="N3210">
        <f t="shared" si="100"/>
        <v>0</v>
      </c>
      <c r="O3210" t="str">
        <f t="shared" si="101"/>
        <v>Friday</v>
      </c>
      <c r="P3210" s="14">
        <v>0.25977011494252877</v>
      </c>
    </row>
    <row r="3211" spans="1:16" x14ac:dyDescent="0.35">
      <c r="A3211">
        <v>3210</v>
      </c>
      <c r="B3211" t="s">
        <v>4118</v>
      </c>
      <c r="C3211" t="s">
        <v>30</v>
      </c>
      <c r="D3211" t="s">
        <v>6511</v>
      </c>
      <c r="E3211" s="3">
        <v>41432</v>
      </c>
      <c r="F3211" t="s">
        <v>3436</v>
      </c>
      <c r="G3211" t="s">
        <v>41</v>
      </c>
      <c r="H3211" s="3">
        <v>41437</v>
      </c>
      <c r="I3211" s="3">
        <v>41437</v>
      </c>
      <c r="J3211">
        <v>5</v>
      </c>
      <c r="K3211" t="s">
        <v>8400</v>
      </c>
      <c r="L3211" s="5">
        <v>3.2919999999999998</v>
      </c>
      <c r="M3211">
        <v>2013</v>
      </c>
      <c r="N3211">
        <f t="shared" si="100"/>
        <v>0</v>
      </c>
      <c r="O3211" t="str">
        <f t="shared" si="101"/>
        <v>Friday</v>
      </c>
      <c r="P3211" s="14">
        <v>0.1993939393939394</v>
      </c>
    </row>
    <row r="3212" spans="1:16" x14ac:dyDescent="0.35">
      <c r="A3212">
        <v>3211</v>
      </c>
      <c r="B3212" t="s">
        <v>4118</v>
      </c>
      <c r="C3212" t="s">
        <v>30</v>
      </c>
      <c r="D3212" t="s">
        <v>6511</v>
      </c>
      <c r="E3212" s="3">
        <v>41432</v>
      </c>
      <c r="F3212" t="s">
        <v>2988</v>
      </c>
      <c r="G3212" t="s">
        <v>41</v>
      </c>
      <c r="H3212" s="3">
        <v>41437</v>
      </c>
      <c r="I3212" s="3">
        <v>41439</v>
      </c>
      <c r="J3212">
        <v>7</v>
      </c>
      <c r="K3212" t="s">
        <v>8399</v>
      </c>
      <c r="L3212" s="5">
        <v>9.8770000000000007</v>
      </c>
      <c r="M3212">
        <v>2013</v>
      </c>
      <c r="N3212">
        <f t="shared" si="100"/>
        <v>2</v>
      </c>
      <c r="O3212" t="str">
        <f t="shared" si="101"/>
        <v>Friday</v>
      </c>
      <c r="P3212" s="14">
        <v>0.17013157894736841</v>
      </c>
    </row>
    <row r="3213" spans="1:16" x14ac:dyDescent="0.35">
      <c r="A3213">
        <v>3212</v>
      </c>
      <c r="B3213" t="s">
        <v>2753</v>
      </c>
      <c r="C3213" t="s">
        <v>30</v>
      </c>
      <c r="D3213" t="s">
        <v>6514</v>
      </c>
      <c r="E3213" s="3">
        <v>41429</v>
      </c>
      <c r="F3213" t="s">
        <v>2663</v>
      </c>
      <c r="G3213" t="s">
        <v>41</v>
      </c>
      <c r="H3213" s="3">
        <v>41434</v>
      </c>
      <c r="I3213" s="3">
        <v>41435</v>
      </c>
      <c r="J3213">
        <v>6</v>
      </c>
      <c r="K3213" t="s">
        <v>8399</v>
      </c>
      <c r="L3213" s="5">
        <v>0.50800000000000001</v>
      </c>
      <c r="M3213">
        <v>2013</v>
      </c>
      <c r="N3213">
        <f t="shared" si="100"/>
        <v>1</v>
      </c>
      <c r="O3213" t="str">
        <f t="shared" si="101"/>
        <v>Tuesday</v>
      </c>
      <c r="P3213" s="14">
        <v>0.19499999999999998</v>
      </c>
    </row>
    <row r="3214" spans="1:16" x14ac:dyDescent="0.35">
      <c r="A3214">
        <v>3213</v>
      </c>
      <c r="B3214" t="s">
        <v>3607</v>
      </c>
      <c r="C3214" t="s">
        <v>199</v>
      </c>
      <c r="D3214" t="s">
        <v>6515</v>
      </c>
      <c r="E3214" s="3">
        <v>41227</v>
      </c>
      <c r="F3214" t="s">
        <v>3066</v>
      </c>
      <c r="G3214" t="s">
        <v>41</v>
      </c>
      <c r="H3214" s="3">
        <v>41232</v>
      </c>
      <c r="I3214" s="3">
        <v>41234</v>
      </c>
      <c r="J3214">
        <v>7</v>
      </c>
      <c r="K3214" t="s">
        <v>8399</v>
      </c>
      <c r="L3214" s="5">
        <v>1.37</v>
      </c>
      <c r="M3214">
        <v>2012</v>
      </c>
      <c r="N3214">
        <f t="shared" si="100"/>
        <v>2</v>
      </c>
      <c r="O3214" t="str">
        <f t="shared" si="101"/>
        <v>Wednesday</v>
      </c>
      <c r="P3214" s="14">
        <v>0.36941580756013748</v>
      </c>
    </row>
    <row r="3215" spans="1:16" x14ac:dyDescent="0.35">
      <c r="A3215">
        <v>3214</v>
      </c>
      <c r="B3215" t="s">
        <v>4444</v>
      </c>
      <c r="C3215" t="s">
        <v>44</v>
      </c>
      <c r="D3215" t="s">
        <v>6516</v>
      </c>
      <c r="E3215" s="3">
        <v>41426</v>
      </c>
      <c r="F3215" t="s">
        <v>6518</v>
      </c>
      <c r="G3215" t="s">
        <v>41</v>
      </c>
      <c r="H3215" s="3">
        <v>41431</v>
      </c>
      <c r="I3215" s="3">
        <v>41432</v>
      </c>
      <c r="J3215">
        <v>6</v>
      </c>
      <c r="K3215" t="s">
        <v>8399</v>
      </c>
      <c r="L3215" s="5">
        <v>0.96599999999999997</v>
      </c>
      <c r="M3215">
        <v>2013</v>
      </c>
      <c r="N3215">
        <f t="shared" si="100"/>
        <v>1</v>
      </c>
      <c r="O3215" t="str">
        <f t="shared" si="101"/>
        <v>Saturday</v>
      </c>
      <c r="P3215" s="14">
        <v>0.40421052631578946</v>
      </c>
    </row>
    <row r="3216" spans="1:16" x14ac:dyDescent="0.35">
      <c r="A3216">
        <v>3215</v>
      </c>
      <c r="B3216" t="s">
        <v>4444</v>
      </c>
      <c r="C3216" t="s">
        <v>44</v>
      </c>
      <c r="D3216" t="s">
        <v>6516</v>
      </c>
      <c r="E3216" s="3">
        <v>41426</v>
      </c>
      <c r="F3216" t="s">
        <v>6279</v>
      </c>
      <c r="G3216" t="s">
        <v>41</v>
      </c>
      <c r="H3216" s="3">
        <v>41431</v>
      </c>
      <c r="I3216" s="3">
        <v>41434</v>
      </c>
      <c r="J3216">
        <v>8</v>
      </c>
      <c r="K3216" t="s">
        <v>8399</v>
      </c>
      <c r="L3216" s="5">
        <v>41.728999999999999</v>
      </c>
      <c r="M3216">
        <v>2013</v>
      </c>
      <c r="N3216">
        <f t="shared" si="100"/>
        <v>3</v>
      </c>
      <c r="O3216" t="str">
        <f t="shared" si="101"/>
        <v>Saturday</v>
      </c>
      <c r="P3216" s="14">
        <v>-0.16916019978245411</v>
      </c>
    </row>
    <row r="3217" spans="1:16" x14ac:dyDescent="0.35">
      <c r="A3217">
        <v>3216</v>
      </c>
      <c r="B3217" t="s">
        <v>3514</v>
      </c>
      <c r="C3217" t="s">
        <v>199</v>
      </c>
      <c r="D3217" t="s">
        <v>6519</v>
      </c>
      <c r="E3217" s="3">
        <v>40826</v>
      </c>
      <c r="F3217" t="s">
        <v>2256</v>
      </c>
      <c r="G3217" t="s">
        <v>41</v>
      </c>
      <c r="H3217" s="3">
        <v>40831</v>
      </c>
      <c r="I3217" s="3">
        <v>40833</v>
      </c>
      <c r="J3217">
        <v>7</v>
      </c>
      <c r="K3217" t="s">
        <v>8399</v>
      </c>
      <c r="L3217" s="5">
        <v>7.4710000000000001</v>
      </c>
      <c r="M3217">
        <v>2011</v>
      </c>
      <c r="N3217">
        <f t="shared" si="100"/>
        <v>2</v>
      </c>
      <c r="O3217" t="str">
        <f t="shared" si="101"/>
        <v>Monday</v>
      </c>
      <c r="P3217" s="14">
        <v>-0.57847976307996063</v>
      </c>
    </row>
    <row r="3218" spans="1:16" x14ac:dyDescent="0.35">
      <c r="A3218">
        <v>3217</v>
      </c>
      <c r="B3218" t="s">
        <v>1219</v>
      </c>
      <c r="C3218" t="s">
        <v>44</v>
      </c>
      <c r="D3218" t="s">
        <v>6522</v>
      </c>
      <c r="E3218" s="3">
        <v>41555</v>
      </c>
      <c r="F3218" t="s">
        <v>4404</v>
      </c>
      <c r="G3218" t="s">
        <v>41</v>
      </c>
      <c r="H3218" s="3">
        <v>41560</v>
      </c>
      <c r="I3218" s="3">
        <v>41560</v>
      </c>
      <c r="J3218">
        <v>5</v>
      </c>
      <c r="K3218" t="s">
        <v>8400</v>
      </c>
      <c r="L3218" s="5">
        <v>20.190000000000001</v>
      </c>
      <c r="M3218">
        <v>2013</v>
      </c>
      <c r="N3218">
        <f t="shared" si="100"/>
        <v>0</v>
      </c>
      <c r="O3218" t="str">
        <f t="shared" si="101"/>
        <v>Tuesday</v>
      </c>
      <c r="P3218" s="14">
        <v>-0.5260272405261226</v>
      </c>
    </row>
    <row r="3219" spans="1:16" x14ac:dyDescent="0.35">
      <c r="A3219">
        <v>3218</v>
      </c>
      <c r="B3219" t="s">
        <v>3778</v>
      </c>
      <c r="C3219" t="s">
        <v>199</v>
      </c>
      <c r="D3219" t="s">
        <v>6523</v>
      </c>
      <c r="E3219" s="3">
        <v>41803</v>
      </c>
      <c r="F3219" t="s">
        <v>5329</v>
      </c>
      <c r="G3219" t="s">
        <v>139</v>
      </c>
      <c r="H3219" s="3">
        <v>41806</v>
      </c>
      <c r="I3219" s="3">
        <v>41808</v>
      </c>
      <c r="J3219">
        <v>5</v>
      </c>
      <c r="K3219" t="s">
        <v>8399</v>
      </c>
      <c r="L3219" s="5">
        <v>8.4640000000000004</v>
      </c>
      <c r="M3219">
        <v>2014</v>
      </c>
      <c r="N3219">
        <f t="shared" si="100"/>
        <v>2</v>
      </c>
      <c r="O3219" t="str">
        <f t="shared" si="101"/>
        <v>Friday</v>
      </c>
      <c r="P3219" s="14">
        <v>0.37860465116279074</v>
      </c>
    </row>
    <row r="3220" spans="1:16" x14ac:dyDescent="0.35">
      <c r="A3220">
        <v>3219</v>
      </c>
      <c r="B3220" t="s">
        <v>4877</v>
      </c>
      <c r="C3220" t="s">
        <v>84</v>
      </c>
      <c r="D3220" t="s">
        <v>6524</v>
      </c>
      <c r="E3220" s="3">
        <v>41389</v>
      </c>
      <c r="F3220" t="s">
        <v>4341</v>
      </c>
      <c r="G3220" t="s">
        <v>41</v>
      </c>
      <c r="H3220" s="3">
        <v>41394</v>
      </c>
      <c r="I3220" s="3">
        <v>41394</v>
      </c>
      <c r="J3220">
        <v>5</v>
      </c>
      <c r="K3220" t="s">
        <v>8400</v>
      </c>
      <c r="L3220" s="5">
        <v>14.657</v>
      </c>
      <c r="M3220">
        <v>2013</v>
      </c>
      <c r="N3220">
        <f t="shared" si="100"/>
        <v>0</v>
      </c>
      <c r="O3220" t="str">
        <f t="shared" si="101"/>
        <v>Thursday</v>
      </c>
      <c r="P3220" s="14">
        <v>-2.0038974805686111E-3</v>
      </c>
    </row>
    <row r="3221" spans="1:16" x14ac:dyDescent="0.35">
      <c r="A3221">
        <v>3220</v>
      </c>
      <c r="B3221" t="s">
        <v>4877</v>
      </c>
      <c r="C3221" t="s">
        <v>84</v>
      </c>
      <c r="D3221" t="s">
        <v>6524</v>
      </c>
      <c r="E3221" s="3">
        <v>41389</v>
      </c>
      <c r="F3221" t="s">
        <v>1704</v>
      </c>
      <c r="G3221" t="s">
        <v>41</v>
      </c>
      <c r="H3221" s="3">
        <v>41394</v>
      </c>
      <c r="I3221" s="3">
        <v>41396</v>
      </c>
      <c r="J3221">
        <v>7</v>
      </c>
      <c r="K3221" t="s">
        <v>8399</v>
      </c>
      <c r="L3221" s="5">
        <v>3.8220000000000001</v>
      </c>
      <c r="M3221">
        <v>2013</v>
      </c>
      <c r="N3221">
        <f t="shared" si="100"/>
        <v>2</v>
      </c>
      <c r="O3221" t="str">
        <f t="shared" si="101"/>
        <v>Thursday</v>
      </c>
      <c r="P3221" s="14">
        <v>0.49611940298507468</v>
      </c>
    </row>
    <row r="3222" spans="1:16" x14ac:dyDescent="0.35">
      <c r="A3222">
        <v>3221</v>
      </c>
      <c r="B3222" t="s">
        <v>4877</v>
      </c>
      <c r="C3222" t="s">
        <v>84</v>
      </c>
      <c r="D3222" t="s">
        <v>6524</v>
      </c>
      <c r="E3222" s="3">
        <v>41389</v>
      </c>
      <c r="F3222" t="s">
        <v>1111</v>
      </c>
      <c r="G3222" t="s">
        <v>41</v>
      </c>
      <c r="H3222" s="3">
        <v>41394</v>
      </c>
      <c r="I3222" s="3">
        <v>41394</v>
      </c>
      <c r="J3222">
        <v>5</v>
      </c>
      <c r="K3222" t="s">
        <v>8400</v>
      </c>
      <c r="L3222" s="5">
        <v>5.766</v>
      </c>
      <c r="M3222">
        <v>2013</v>
      </c>
      <c r="N3222">
        <f t="shared" si="100"/>
        <v>0</v>
      </c>
      <c r="O3222" t="str">
        <f t="shared" si="101"/>
        <v>Thursday</v>
      </c>
      <c r="P3222" s="14">
        <v>0.37739130434782608</v>
      </c>
    </row>
    <row r="3223" spans="1:16" x14ac:dyDescent="0.35">
      <c r="A3223">
        <v>3222</v>
      </c>
      <c r="B3223" t="s">
        <v>4877</v>
      </c>
      <c r="C3223" t="s">
        <v>84</v>
      </c>
      <c r="D3223" t="s">
        <v>6524</v>
      </c>
      <c r="E3223" s="3">
        <v>41389</v>
      </c>
      <c r="F3223" t="s">
        <v>1971</v>
      </c>
      <c r="G3223" t="s">
        <v>41</v>
      </c>
      <c r="H3223" s="3">
        <v>41394</v>
      </c>
      <c r="I3223" s="3">
        <v>41394</v>
      </c>
      <c r="J3223">
        <v>5</v>
      </c>
      <c r="K3223" t="s">
        <v>8400</v>
      </c>
      <c r="L3223" s="5">
        <v>22.073</v>
      </c>
      <c r="M3223">
        <v>2013</v>
      </c>
      <c r="N3223">
        <f t="shared" si="100"/>
        <v>0</v>
      </c>
      <c r="O3223" t="str">
        <f t="shared" si="101"/>
        <v>Thursday</v>
      </c>
      <c r="P3223" s="14">
        <v>0.21987951807228914</v>
      </c>
    </row>
    <row r="3224" spans="1:16" x14ac:dyDescent="0.35">
      <c r="A3224">
        <v>3223</v>
      </c>
      <c r="B3224" t="s">
        <v>4877</v>
      </c>
      <c r="C3224" t="s">
        <v>84</v>
      </c>
      <c r="D3224" t="s">
        <v>6524</v>
      </c>
      <c r="E3224" s="3">
        <v>41389</v>
      </c>
      <c r="F3224" t="s">
        <v>1782</v>
      </c>
      <c r="G3224" t="s">
        <v>41</v>
      </c>
      <c r="H3224" s="3">
        <v>41394</v>
      </c>
      <c r="I3224" s="3">
        <v>41394</v>
      </c>
      <c r="J3224">
        <v>5</v>
      </c>
      <c r="K3224" t="s">
        <v>8400</v>
      </c>
      <c r="L3224" s="5">
        <v>12.939</v>
      </c>
      <c r="M3224">
        <v>2013</v>
      </c>
      <c r="N3224">
        <f t="shared" si="100"/>
        <v>0</v>
      </c>
      <c r="O3224" t="str">
        <f t="shared" si="101"/>
        <v>Thursday</v>
      </c>
      <c r="P3224" s="14">
        <v>0.16</v>
      </c>
    </row>
    <row r="3225" spans="1:16" x14ac:dyDescent="0.35">
      <c r="A3225">
        <v>3224</v>
      </c>
      <c r="B3225" t="s">
        <v>4877</v>
      </c>
      <c r="C3225" t="s">
        <v>84</v>
      </c>
      <c r="D3225" t="s">
        <v>6524</v>
      </c>
      <c r="E3225" s="3">
        <v>41389</v>
      </c>
      <c r="F3225" t="s">
        <v>6526</v>
      </c>
      <c r="G3225" t="s">
        <v>41</v>
      </c>
      <c r="H3225" s="3">
        <v>41394</v>
      </c>
      <c r="I3225" s="3">
        <v>41394</v>
      </c>
      <c r="J3225">
        <v>5</v>
      </c>
      <c r="K3225" t="s">
        <v>8400</v>
      </c>
      <c r="L3225" s="5">
        <v>3.1</v>
      </c>
      <c r="M3225">
        <v>2013</v>
      </c>
      <c r="N3225">
        <f t="shared" si="100"/>
        <v>0</v>
      </c>
      <c r="O3225" t="str">
        <f t="shared" si="101"/>
        <v>Thursday</v>
      </c>
      <c r="P3225" s="14">
        <v>9.5454545454545427E-3</v>
      </c>
    </row>
    <row r="3226" spans="1:16" x14ac:dyDescent="0.35">
      <c r="A3226">
        <v>3225</v>
      </c>
      <c r="B3226" t="s">
        <v>3375</v>
      </c>
      <c r="C3226" t="s">
        <v>84</v>
      </c>
      <c r="D3226" t="s">
        <v>6527</v>
      </c>
      <c r="E3226" s="3">
        <v>41072</v>
      </c>
      <c r="F3226" t="s">
        <v>4764</v>
      </c>
      <c r="G3226" t="s">
        <v>41</v>
      </c>
      <c r="H3226" s="3">
        <v>41077</v>
      </c>
      <c r="I3226" s="3">
        <v>41080</v>
      </c>
      <c r="J3226">
        <v>8</v>
      </c>
      <c r="K3226" t="s">
        <v>8399</v>
      </c>
      <c r="L3226" s="5">
        <v>6.4470000000000001</v>
      </c>
      <c r="M3226">
        <v>2012</v>
      </c>
      <c r="N3226">
        <f t="shared" si="100"/>
        <v>3</v>
      </c>
      <c r="O3226" t="str">
        <f t="shared" si="101"/>
        <v>Tuesday</v>
      </c>
      <c r="P3226" s="14">
        <v>0.18918367346938772</v>
      </c>
    </row>
    <row r="3227" spans="1:16" x14ac:dyDescent="0.35">
      <c r="A3227">
        <v>3226</v>
      </c>
      <c r="B3227" t="s">
        <v>3375</v>
      </c>
      <c r="C3227" t="s">
        <v>84</v>
      </c>
      <c r="D3227" t="s">
        <v>6527</v>
      </c>
      <c r="E3227" s="3">
        <v>41072</v>
      </c>
      <c r="F3227" t="s">
        <v>5173</v>
      </c>
      <c r="G3227" t="s">
        <v>41</v>
      </c>
      <c r="H3227" s="3">
        <v>41077</v>
      </c>
      <c r="I3227" s="3">
        <v>41078</v>
      </c>
      <c r="J3227">
        <v>6</v>
      </c>
      <c r="K3227" t="s">
        <v>8399</v>
      </c>
      <c r="L3227" s="5">
        <v>1.9319999999999999</v>
      </c>
      <c r="M3227">
        <v>2012</v>
      </c>
      <c r="N3227">
        <f t="shared" si="100"/>
        <v>1</v>
      </c>
      <c r="O3227" t="str">
        <f t="shared" si="101"/>
        <v>Tuesday</v>
      </c>
      <c r="P3227" s="14">
        <v>0.16666666666666666</v>
      </c>
    </row>
    <row r="3228" spans="1:16" x14ac:dyDescent="0.35">
      <c r="A3228">
        <v>3227</v>
      </c>
      <c r="B3228" t="s">
        <v>1852</v>
      </c>
      <c r="C3228" t="s">
        <v>84</v>
      </c>
      <c r="D3228" t="s">
        <v>6529</v>
      </c>
      <c r="E3228" s="3">
        <v>41437</v>
      </c>
      <c r="F3228" t="s">
        <v>671</v>
      </c>
      <c r="G3228" t="s">
        <v>41</v>
      </c>
      <c r="H3228" s="3">
        <v>41442</v>
      </c>
      <c r="I3228" s="3">
        <v>41442</v>
      </c>
      <c r="J3228">
        <v>5</v>
      </c>
      <c r="K3228" t="s">
        <v>8400</v>
      </c>
      <c r="L3228" s="5">
        <v>3.097</v>
      </c>
      <c r="M3228">
        <v>2013</v>
      </c>
      <c r="N3228">
        <f t="shared" si="100"/>
        <v>0</v>
      </c>
      <c r="O3228" t="str">
        <f t="shared" si="101"/>
        <v>Wednesday</v>
      </c>
      <c r="P3228" s="14">
        <v>0.21565217391304348</v>
      </c>
    </row>
    <row r="3229" spans="1:16" x14ac:dyDescent="0.35">
      <c r="A3229">
        <v>3228</v>
      </c>
      <c r="B3229" t="s">
        <v>1852</v>
      </c>
      <c r="C3229" t="s">
        <v>84</v>
      </c>
      <c r="D3229" t="s">
        <v>6529</v>
      </c>
      <c r="E3229" s="3">
        <v>41437</v>
      </c>
      <c r="F3229" t="s">
        <v>4139</v>
      </c>
      <c r="G3229" t="s">
        <v>41</v>
      </c>
      <c r="H3229" s="3">
        <v>41442</v>
      </c>
      <c r="I3229" s="3">
        <v>41442</v>
      </c>
      <c r="J3229">
        <v>5</v>
      </c>
      <c r="K3229" t="s">
        <v>8400</v>
      </c>
      <c r="L3229" s="5">
        <v>12.519</v>
      </c>
      <c r="M3229">
        <v>2013</v>
      </c>
      <c r="N3229">
        <f t="shared" si="100"/>
        <v>0</v>
      </c>
      <c r="O3229" t="str">
        <f t="shared" si="101"/>
        <v>Wednesday</v>
      </c>
      <c r="P3229" s="14">
        <v>0.1993939393939394</v>
      </c>
    </row>
    <row r="3230" spans="1:16" x14ac:dyDescent="0.35">
      <c r="A3230">
        <v>3229</v>
      </c>
      <c r="B3230" t="s">
        <v>1358</v>
      </c>
      <c r="C3230" t="s">
        <v>44</v>
      </c>
      <c r="D3230" t="s">
        <v>6531</v>
      </c>
      <c r="E3230" s="3">
        <v>41862</v>
      </c>
      <c r="F3230" t="s">
        <v>1791</v>
      </c>
      <c r="G3230" t="s">
        <v>41</v>
      </c>
      <c r="H3230" s="3">
        <v>41867</v>
      </c>
      <c r="I3230" s="3">
        <v>41867</v>
      </c>
      <c r="J3230">
        <v>5</v>
      </c>
      <c r="K3230" t="s">
        <v>8400</v>
      </c>
      <c r="L3230" s="5">
        <v>2.78</v>
      </c>
      <c r="M3230">
        <v>2014</v>
      </c>
      <c r="N3230">
        <f t="shared" si="100"/>
        <v>0</v>
      </c>
      <c r="O3230" t="str">
        <f t="shared" si="101"/>
        <v>Monday</v>
      </c>
      <c r="P3230" s="14">
        <v>0.50461538461538458</v>
      </c>
    </row>
    <row r="3231" spans="1:16" x14ac:dyDescent="0.35">
      <c r="A3231">
        <v>3230</v>
      </c>
      <c r="B3231" t="s">
        <v>1835</v>
      </c>
      <c r="C3231" t="s">
        <v>30</v>
      </c>
      <c r="D3231" t="s">
        <v>6532</v>
      </c>
      <c r="E3231" s="3">
        <v>41400</v>
      </c>
      <c r="F3231" t="s">
        <v>3749</v>
      </c>
      <c r="G3231" t="s">
        <v>41</v>
      </c>
      <c r="H3231" s="3">
        <v>41405</v>
      </c>
      <c r="I3231" s="3">
        <v>41406</v>
      </c>
      <c r="J3231">
        <v>6</v>
      </c>
      <c r="K3231" t="s">
        <v>8399</v>
      </c>
      <c r="L3231" s="5">
        <v>0.313</v>
      </c>
      <c r="M3231">
        <v>2013</v>
      </c>
      <c r="N3231">
        <f t="shared" si="100"/>
        <v>1</v>
      </c>
      <c r="O3231" t="str">
        <f t="shared" si="101"/>
        <v>Monday</v>
      </c>
      <c r="P3231" s="14">
        <v>0.19090909090909092</v>
      </c>
    </row>
    <row r="3232" spans="1:16" x14ac:dyDescent="0.35">
      <c r="A3232">
        <v>3231</v>
      </c>
      <c r="B3232" t="s">
        <v>1835</v>
      </c>
      <c r="C3232" t="s">
        <v>30</v>
      </c>
      <c r="D3232" t="s">
        <v>6532</v>
      </c>
      <c r="E3232" s="3">
        <v>41400</v>
      </c>
      <c r="F3232" t="s">
        <v>5305</v>
      </c>
      <c r="G3232" t="s">
        <v>41</v>
      </c>
      <c r="H3232" s="3">
        <v>41405</v>
      </c>
      <c r="I3232" s="3">
        <v>41408</v>
      </c>
      <c r="J3232">
        <v>8</v>
      </c>
      <c r="K3232" t="s">
        <v>8399</v>
      </c>
      <c r="L3232" s="5">
        <v>7.3609999999999998</v>
      </c>
      <c r="M3232">
        <v>2013</v>
      </c>
      <c r="N3232">
        <f t="shared" si="100"/>
        <v>3</v>
      </c>
      <c r="O3232" t="str">
        <f t="shared" si="101"/>
        <v>Monday</v>
      </c>
      <c r="P3232" s="14">
        <v>0.18993006993006994</v>
      </c>
    </row>
    <row r="3233" spans="1:16" x14ac:dyDescent="0.35">
      <c r="A3233">
        <v>3232</v>
      </c>
      <c r="B3233" t="s">
        <v>1835</v>
      </c>
      <c r="C3233" t="s">
        <v>30</v>
      </c>
      <c r="D3233" t="s">
        <v>6532</v>
      </c>
      <c r="E3233" s="3">
        <v>41400</v>
      </c>
      <c r="F3233" t="s">
        <v>4782</v>
      </c>
      <c r="G3233" t="s">
        <v>41</v>
      </c>
      <c r="H3233" s="3">
        <v>41405</v>
      </c>
      <c r="I3233" s="3">
        <v>41406</v>
      </c>
      <c r="J3233">
        <v>6</v>
      </c>
      <c r="K3233" t="s">
        <v>8399</v>
      </c>
      <c r="L3233" s="5">
        <v>0.623</v>
      </c>
      <c r="M3233">
        <v>2013</v>
      </c>
      <c r="N3233">
        <f t="shared" si="100"/>
        <v>1</v>
      </c>
      <c r="O3233" t="str">
        <f t="shared" si="101"/>
        <v>Monday</v>
      </c>
      <c r="P3233" s="14">
        <v>0.25</v>
      </c>
    </row>
    <row r="3234" spans="1:16" x14ac:dyDescent="0.35">
      <c r="A3234">
        <v>3233</v>
      </c>
      <c r="B3234" t="s">
        <v>2275</v>
      </c>
      <c r="C3234" t="s">
        <v>84</v>
      </c>
      <c r="D3234" t="s">
        <v>6533</v>
      </c>
      <c r="E3234" s="3">
        <v>41533</v>
      </c>
      <c r="F3234" t="s">
        <v>6535</v>
      </c>
      <c r="G3234" t="s">
        <v>41</v>
      </c>
      <c r="H3234" s="3">
        <v>41538</v>
      </c>
      <c r="I3234" s="3">
        <v>41540</v>
      </c>
      <c r="J3234">
        <v>7</v>
      </c>
      <c r="K3234" t="s">
        <v>8399</v>
      </c>
      <c r="L3234" s="5">
        <v>4.8</v>
      </c>
      <c r="M3234">
        <v>2013</v>
      </c>
      <c r="N3234">
        <f t="shared" si="100"/>
        <v>2</v>
      </c>
      <c r="O3234" t="str">
        <f t="shared" si="101"/>
        <v>Monday</v>
      </c>
      <c r="P3234" s="14">
        <v>-0.29383705399732873</v>
      </c>
    </row>
    <row r="3235" spans="1:16" x14ac:dyDescent="0.35">
      <c r="A3235">
        <v>3234</v>
      </c>
      <c r="B3235" t="s">
        <v>2275</v>
      </c>
      <c r="C3235" t="s">
        <v>84</v>
      </c>
      <c r="D3235" t="s">
        <v>6533</v>
      </c>
      <c r="E3235" s="3">
        <v>41533</v>
      </c>
      <c r="F3235" t="s">
        <v>2135</v>
      </c>
      <c r="G3235" t="s">
        <v>41</v>
      </c>
      <c r="H3235" s="3">
        <v>41538</v>
      </c>
      <c r="I3235" s="3">
        <v>41539</v>
      </c>
      <c r="J3235">
        <v>6</v>
      </c>
      <c r="K3235" t="s">
        <v>8399</v>
      </c>
      <c r="L3235" s="5">
        <v>1.65</v>
      </c>
      <c r="M3235">
        <v>2013</v>
      </c>
      <c r="N3235">
        <f t="shared" si="100"/>
        <v>1</v>
      </c>
      <c r="O3235" t="str">
        <f t="shared" si="101"/>
        <v>Monday</v>
      </c>
      <c r="P3235" s="14">
        <v>-0.41291596492246946</v>
      </c>
    </row>
    <row r="3236" spans="1:16" x14ac:dyDescent="0.35">
      <c r="A3236">
        <v>3235</v>
      </c>
      <c r="B3236" t="s">
        <v>2275</v>
      </c>
      <c r="C3236" t="s">
        <v>84</v>
      </c>
      <c r="D3236" t="s">
        <v>6533</v>
      </c>
      <c r="E3236" s="3">
        <v>41533</v>
      </c>
      <c r="F3236" t="s">
        <v>1033</v>
      </c>
      <c r="G3236" t="s">
        <v>41</v>
      </c>
      <c r="H3236" s="3">
        <v>41538</v>
      </c>
      <c r="I3236" s="3">
        <v>41538</v>
      </c>
      <c r="J3236">
        <v>5</v>
      </c>
      <c r="K3236" t="s">
        <v>8400</v>
      </c>
      <c r="L3236" s="5">
        <v>7.1210000000000004</v>
      </c>
      <c r="M3236">
        <v>2013</v>
      </c>
      <c r="N3236">
        <f t="shared" si="100"/>
        <v>0</v>
      </c>
      <c r="O3236" t="str">
        <f t="shared" si="101"/>
        <v>Monday</v>
      </c>
      <c r="P3236" s="14">
        <v>-0.20012911555842475</v>
      </c>
    </row>
    <row r="3237" spans="1:16" x14ac:dyDescent="0.35">
      <c r="A3237">
        <v>3236</v>
      </c>
      <c r="B3237" t="s">
        <v>2275</v>
      </c>
      <c r="C3237" t="s">
        <v>84</v>
      </c>
      <c r="D3237" t="s">
        <v>6533</v>
      </c>
      <c r="E3237" s="3">
        <v>41533</v>
      </c>
      <c r="F3237" t="s">
        <v>4072</v>
      </c>
      <c r="G3237" t="s">
        <v>41</v>
      </c>
      <c r="H3237" s="3">
        <v>41538</v>
      </c>
      <c r="I3237" s="3">
        <v>41538</v>
      </c>
      <c r="J3237">
        <v>5</v>
      </c>
      <c r="K3237" t="s">
        <v>8400</v>
      </c>
      <c r="L3237" s="5">
        <v>0.129</v>
      </c>
      <c r="M3237">
        <v>2013</v>
      </c>
      <c r="N3237">
        <f t="shared" si="100"/>
        <v>0</v>
      </c>
      <c r="O3237" t="str">
        <f t="shared" si="101"/>
        <v>Monday</v>
      </c>
      <c r="P3237" s="14">
        <v>-0.40773968934118904</v>
      </c>
    </row>
    <row r="3238" spans="1:16" x14ac:dyDescent="0.35">
      <c r="A3238">
        <v>3237</v>
      </c>
      <c r="B3238" t="s">
        <v>1233</v>
      </c>
      <c r="C3238" t="s">
        <v>30</v>
      </c>
      <c r="D3238" t="s">
        <v>6538</v>
      </c>
      <c r="E3238" s="3">
        <v>41744</v>
      </c>
      <c r="F3238" t="s">
        <v>3297</v>
      </c>
      <c r="G3238" t="s">
        <v>155</v>
      </c>
      <c r="H3238" s="3">
        <v>41746</v>
      </c>
      <c r="I3238" s="3">
        <v>41746</v>
      </c>
      <c r="J3238">
        <v>2</v>
      </c>
      <c r="K3238" t="s">
        <v>8400</v>
      </c>
      <c r="L3238" s="5">
        <v>1.1379999999999999</v>
      </c>
      <c r="M3238">
        <v>2014</v>
      </c>
      <c r="N3238">
        <f t="shared" si="100"/>
        <v>0</v>
      </c>
      <c r="O3238" t="str">
        <f t="shared" si="101"/>
        <v>Tuesday</v>
      </c>
      <c r="P3238" s="14">
        <v>0.15</v>
      </c>
    </row>
    <row r="3239" spans="1:16" x14ac:dyDescent="0.35">
      <c r="A3239">
        <v>3238</v>
      </c>
      <c r="B3239" t="s">
        <v>4014</v>
      </c>
      <c r="C3239" t="s">
        <v>199</v>
      </c>
      <c r="D3239" t="s">
        <v>6539</v>
      </c>
      <c r="E3239" s="3">
        <v>41584</v>
      </c>
      <c r="F3239" t="s">
        <v>2222</v>
      </c>
      <c r="G3239" t="s">
        <v>139</v>
      </c>
      <c r="H3239" s="3">
        <v>41587</v>
      </c>
      <c r="I3239" s="3">
        <v>41590</v>
      </c>
      <c r="J3239">
        <v>6</v>
      </c>
      <c r="K3239" t="s">
        <v>8399</v>
      </c>
      <c r="L3239" s="5">
        <v>69.072000000000003</v>
      </c>
      <c r="M3239">
        <v>2013</v>
      </c>
      <c r="N3239">
        <f t="shared" si="100"/>
        <v>3</v>
      </c>
      <c r="O3239" t="str">
        <f t="shared" si="101"/>
        <v>Wednesday</v>
      </c>
      <c r="P3239" s="14">
        <v>0.23996983408748113</v>
      </c>
    </row>
    <row r="3240" spans="1:16" x14ac:dyDescent="0.35">
      <c r="A3240">
        <v>3239</v>
      </c>
      <c r="B3240" t="s">
        <v>4014</v>
      </c>
      <c r="C3240" t="s">
        <v>199</v>
      </c>
      <c r="D3240" t="s">
        <v>6539</v>
      </c>
      <c r="E3240" s="3">
        <v>41584</v>
      </c>
      <c r="F3240" t="s">
        <v>6541</v>
      </c>
      <c r="G3240" t="s">
        <v>139</v>
      </c>
      <c r="H3240" s="3">
        <v>41587</v>
      </c>
      <c r="I3240" s="3">
        <v>41590</v>
      </c>
      <c r="J3240">
        <v>6</v>
      </c>
      <c r="K3240" t="s">
        <v>8399</v>
      </c>
      <c r="L3240" s="5">
        <v>33.747</v>
      </c>
      <c r="M3240">
        <v>2013</v>
      </c>
      <c r="N3240">
        <f t="shared" si="100"/>
        <v>3</v>
      </c>
      <c r="O3240" t="str">
        <f t="shared" si="101"/>
        <v>Wednesday</v>
      </c>
      <c r="P3240" s="14">
        <v>7.9755351681957187E-2</v>
      </c>
    </row>
    <row r="3241" spans="1:16" x14ac:dyDescent="0.35">
      <c r="A3241">
        <v>3240</v>
      </c>
      <c r="B3241" t="s">
        <v>3072</v>
      </c>
      <c r="C3241" t="s">
        <v>84</v>
      </c>
      <c r="D3241" t="s">
        <v>6542</v>
      </c>
      <c r="E3241" s="3">
        <v>41883</v>
      </c>
      <c r="F3241" t="s">
        <v>3380</v>
      </c>
      <c r="G3241" t="s">
        <v>139</v>
      </c>
      <c r="H3241" s="3">
        <v>41886</v>
      </c>
      <c r="I3241" s="3">
        <v>41886</v>
      </c>
      <c r="J3241">
        <v>3</v>
      </c>
      <c r="K3241" t="s">
        <v>8400</v>
      </c>
      <c r="L3241" s="5">
        <v>54.570999999999998</v>
      </c>
      <c r="M3241">
        <v>2014</v>
      </c>
      <c r="N3241">
        <f t="shared" si="100"/>
        <v>0</v>
      </c>
      <c r="O3241" t="str">
        <f t="shared" si="101"/>
        <v>Monday</v>
      </c>
      <c r="P3241" s="14">
        <v>0</v>
      </c>
    </row>
    <row r="3242" spans="1:16" x14ac:dyDescent="0.35">
      <c r="A3242">
        <v>3241</v>
      </c>
      <c r="B3242" t="s">
        <v>6500</v>
      </c>
      <c r="C3242" t="s">
        <v>84</v>
      </c>
      <c r="D3242" t="s">
        <v>6543</v>
      </c>
      <c r="E3242" s="3">
        <v>41604</v>
      </c>
      <c r="F3242" t="s">
        <v>3297</v>
      </c>
      <c r="G3242" t="s">
        <v>139</v>
      </c>
      <c r="H3242" s="3">
        <v>41607</v>
      </c>
      <c r="I3242" s="3">
        <v>41607</v>
      </c>
      <c r="J3242">
        <v>3</v>
      </c>
      <c r="K3242" t="s">
        <v>8400</v>
      </c>
      <c r="L3242" s="5">
        <v>0.184</v>
      </c>
      <c r="M3242">
        <v>2013</v>
      </c>
      <c r="N3242">
        <f t="shared" si="100"/>
        <v>0</v>
      </c>
      <c r="O3242" t="str">
        <f t="shared" si="101"/>
        <v>Tuesday</v>
      </c>
      <c r="P3242" s="14">
        <v>-0.3571428571428571</v>
      </c>
    </row>
    <row r="3243" spans="1:16" x14ac:dyDescent="0.35">
      <c r="A3243">
        <v>3242</v>
      </c>
      <c r="B3243" t="s">
        <v>6500</v>
      </c>
      <c r="C3243" t="s">
        <v>84</v>
      </c>
      <c r="D3243" t="s">
        <v>6543</v>
      </c>
      <c r="E3243" s="3">
        <v>41604</v>
      </c>
      <c r="F3243" t="s">
        <v>6545</v>
      </c>
      <c r="G3243" t="s">
        <v>139</v>
      </c>
      <c r="H3243" s="3">
        <v>41607</v>
      </c>
      <c r="I3243" s="3">
        <v>41607</v>
      </c>
      <c r="J3243">
        <v>3</v>
      </c>
      <c r="K3243" t="s">
        <v>8400</v>
      </c>
      <c r="L3243" s="5">
        <v>14.496</v>
      </c>
      <c r="M3243">
        <v>2013</v>
      </c>
      <c r="N3243">
        <f t="shared" si="100"/>
        <v>0</v>
      </c>
      <c r="O3243" t="str">
        <f t="shared" si="101"/>
        <v>Tuesday</v>
      </c>
      <c r="P3243" s="14">
        <v>-0.38418271171410567</v>
      </c>
    </row>
    <row r="3244" spans="1:16" x14ac:dyDescent="0.35">
      <c r="A3244">
        <v>3243</v>
      </c>
      <c r="B3244" t="s">
        <v>3284</v>
      </c>
      <c r="C3244" t="s">
        <v>44</v>
      </c>
      <c r="D3244" t="s">
        <v>6546</v>
      </c>
      <c r="E3244" s="3">
        <v>41740</v>
      </c>
      <c r="F3244" t="s">
        <v>5001</v>
      </c>
      <c r="G3244" t="s">
        <v>139</v>
      </c>
      <c r="H3244" s="3">
        <v>41743</v>
      </c>
      <c r="I3244" s="3">
        <v>41745</v>
      </c>
      <c r="J3244">
        <v>5</v>
      </c>
      <c r="K3244" t="s">
        <v>8399</v>
      </c>
      <c r="L3244" s="5">
        <v>123.497</v>
      </c>
      <c r="M3244">
        <v>2014</v>
      </c>
      <c r="N3244">
        <f t="shared" si="100"/>
        <v>2</v>
      </c>
      <c r="O3244" t="str">
        <f t="shared" si="101"/>
        <v>Friday</v>
      </c>
      <c r="P3244" s="14">
        <v>3.7958153777675072E-2</v>
      </c>
    </row>
    <row r="3245" spans="1:16" x14ac:dyDescent="0.35">
      <c r="A3245">
        <v>3244</v>
      </c>
      <c r="B3245" t="s">
        <v>6211</v>
      </c>
      <c r="C3245" t="s">
        <v>84</v>
      </c>
      <c r="D3245" t="s">
        <v>6547</v>
      </c>
      <c r="E3245" s="3">
        <v>41340</v>
      </c>
      <c r="F3245" t="s">
        <v>989</v>
      </c>
      <c r="G3245" t="s">
        <v>41</v>
      </c>
      <c r="H3245" s="3">
        <v>41345</v>
      </c>
      <c r="I3245" s="3">
        <v>41345</v>
      </c>
      <c r="J3245">
        <v>5</v>
      </c>
      <c r="K3245" t="s">
        <v>8400</v>
      </c>
      <c r="L3245" s="5">
        <v>3.9470000000000001</v>
      </c>
      <c r="M3245">
        <v>2013</v>
      </c>
      <c r="N3245">
        <f t="shared" si="100"/>
        <v>0</v>
      </c>
      <c r="O3245" t="str">
        <f t="shared" si="101"/>
        <v>Thursday</v>
      </c>
      <c r="P3245" s="14">
        <v>-6.627227796914785E-2</v>
      </c>
    </row>
    <row r="3246" spans="1:16" x14ac:dyDescent="0.35">
      <c r="A3246">
        <v>3245</v>
      </c>
      <c r="B3246" t="s">
        <v>6034</v>
      </c>
      <c r="C3246" t="s">
        <v>30</v>
      </c>
      <c r="D3246" t="s">
        <v>6548</v>
      </c>
      <c r="E3246" s="3">
        <v>41540</v>
      </c>
      <c r="F3246" t="s">
        <v>3459</v>
      </c>
      <c r="G3246" t="s">
        <v>41</v>
      </c>
      <c r="H3246" s="3">
        <v>41545</v>
      </c>
      <c r="I3246" s="3">
        <v>41545</v>
      </c>
      <c r="J3246">
        <v>5</v>
      </c>
      <c r="K3246" t="s">
        <v>8400</v>
      </c>
      <c r="L3246" s="5">
        <v>3.1110000000000002</v>
      </c>
      <c r="M3246">
        <v>2013</v>
      </c>
      <c r="N3246">
        <f t="shared" si="100"/>
        <v>0</v>
      </c>
      <c r="O3246" t="str">
        <f t="shared" si="101"/>
        <v>Monday</v>
      </c>
      <c r="P3246" s="14">
        <v>0.47148936170212769</v>
      </c>
    </row>
    <row r="3247" spans="1:16" x14ac:dyDescent="0.35">
      <c r="A3247">
        <v>3246</v>
      </c>
      <c r="B3247" t="s">
        <v>1651</v>
      </c>
      <c r="C3247" t="s">
        <v>199</v>
      </c>
      <c r="D3247" t="s">
        <v>6549</v>
      </c>
      <c r="E3247" s="3">
        <v>41461</v>
      </c>
      <c r="F3247" t="s">
        <v>6551</v>
      </c>
      <c r="G3247" t="s">
        <v>139</v>
      </c>
      <c r="H3247" s="3">
        <v>41464</v>
      </c>
      <c r="I3247" s="3">
        <v>41464</v>
      </c>
      <c r="J3247">
        <v>3</v>
      </c>
      <c r="K3247" t="s">
        <v>8400</v>
      </c>
      <c r="L3247" s="5">
        <v>13.656000000000001</v>
      </c>
      <c r="M3247">
        <v>2013</v>
      </c>
      <c r="N3247">
        <f t="shared" si="100"/>
        <v>0</v>
      </c>
      <c r="O3247" t="str">
        <f t="shared" si="101"/>
        <v>Saturday</v>
      </c>
      <c r="P3247" s="14">
        <v>0.22213898812953786</v>
      </c>
    </row>
    <row r="3248" spans="1:16" x14ac:dyDescent="0.35">
      <c r="A3248">
        <v>3247</v>
      </c>
      <c r="B3248" t="s">
        <v>211</v>
      </c>
      <c r="C3248" t="s">
        <v>199</v>
      </c>
      <c r="D3248" t="s">
        <v>6552</v>
      </c>
      <c r="E3248" s="3">
        <v>41271</v>
      </c>
      <c r="F3248" t="s">
        <v>2278</v>
      </c>
      <c r="G3248" t="s">
        <v>155</v>
      </c>
      <c r="H3248" s="3">
        <v>41273</v>
      </c>
      <c r="I3248" s="3">
        <v>41273</v>
      </c>
      <c r="J3248">
        <v>2</v>
      </c>
      <c r="K3248" t="s">
        <v>8400</v>
      </c>
      <c r="L3248" s="5">
        <v>9.6859999999999999</v>
      </c>
      <c r="M3248">
        <v>2012</v>
      </c>
      <c r="N3248">
        <f t="shared" si="100"/>
        <v>0</v>
      </c>
      <c r="O3248" t="str">
        <f t="shared" si="101"/>
        <v>Friday</v>
      </c>
      <c r="P3248" s="14">
        <v>-0.18279345901468602</v>
      </c>
    </row>
    <row r="3249" spans="1:16" x14ac:dyDescent="0.35">
      <c r="A3249">
        <v>3248</v>
      </c>
      <c r="B3249" t="s">
        <v>4301</v>
      </c>
      <c r="C3249" t="s">
        <v>44</v>
      </c>
      <c r="D3249" t="s">
        <v>6553</v>
      </c>
      <c r="E3249" s="3">
        <v>41982</v>
      </c>
      <c r="F3249" t="s">
        <v>2447</v>
      </c>
      <c r="G3249" t="s">
        <v>155</v>
      </c>
      <c r="H3249" s="3">
        <v>41984</v>
      </c>
      <c r="I3249" s="3">
        <v>41985</v>
      </c>
      <c r="J3249">
        <v>3</v>
      </c>
      <c r="K3249" t="s">
        <v>8399</v>
      </c>
      <c r="L3249" s="5">
        <v>10.670999999999999</v>
      </c>
      <c r="M3249">
        <v>2014</v>
      </c>
      <c r="N3249">
        <f t="shared" si="100"/>
        <v>1</v>
      </c>
      <c r="O3249" t="str">
        <f t="shared" si="101"/>
        <v>Tuesday</v>
      </c>
      <c r="P3249" s="14">
        <v>-0.46067427010963408</v>
      </c>
    </row>
    <row r="3250" spans="1:16" x14ac:dyDescent="0.35">
      <c r="A3250">
        <v>3249</v>
      </c>
      <c r="B3250" t="s">
        <v>5995</v>
      </c>
      <c r="C3250" t="s">
        <v>44</v>
      </c>
      <c r="D3250" t="s">
        <v>6555</v>
      </c>
      <c r="E3250" s="3">
        <v>41515</v>
      </c>
      <c r="F3250" t="s">
        <v>6557</v>
      </c>
      <c r="G3250" t="s">
        <v>41</v>
      </c>
      <c r="H3250" s="3">
        <v>41520</v>
      </c>
      <c r="I3250" s="3">
        <v>41520</v>
      </c>
      <c r="J3250">
        <v>5</v>
      </c>
      <c r="K3250" t="s">
        <v>8400</v>
      </c>
      <c r="L3250" s="5">
        <v>8.3040000000000003</v>
      </c>
      <c r="M3250">
        <v>2013</v>
      </c>
      <c r="N3250">
        <f t="shared" si="100"/>
        <v>0</v>
      </c>
      <c r="O3250" t="str">
        <f t="shared" si="101"/>
        <v>Thursday</v>
      </c>
      <c r="P3250" s="14">
        <v>0.36977777777777782</v>
      </c>
    </row>
    <row r="3251" spans="1:16" x14ac:dyDescent="0.35">
      <c r="A3251">
        <v>3250</v>
      </c>
      <c r="B3251" t="s">
        <v>5995</v>
      </c>
      <c r="C3251" t="s">
        <v>44</v>
      </c>
      <c r="D3251" t="s">
        <v>6555</v>
      </c>
      <c r="E3251" s="3">
        <v>41515</v>
      </c>
      <c r="F3251" t="s">
        <v>6489</v>
      </c>
      <c r="G3251" t="s">
        <v>41</v>
      </c>
      <c r="H3251" s="3">
        <v>41520</v>
      </c>
      <c r="I3251" s="3">
        <v>41522</v>
      </c>
      <c r="J3251">
        <v>7</v>
      </c>
      <c r="K3251" t="s">
        <v>8399</v>
      </c>
      <c r="L3251" s="5">
        <v>0.77</v>
      </c>
      <c r="M3251">
        <v>2013</v>
      </c>
      <c r="N3251">
        <f t="shared" si="100"/>
        <v>2</v>
      </c>
      <c r="O3251" t="str">
        <f t="shared" si="101"/>
        <v>Thursday</v>
      </c>
      <c r="P3251" s="14">
        <v>2.8000000000000004E-2</v>
      </c>
    </row>
    <row r="3252" spans="1:16" x14ac:dyDescent="0.35">
      <c r="A3252">
        <v>3251</v>
      </c>
      <c r="B3252" t="s">
        <v>5995</v>
      </c>
      <c r="C3252" t="s">
        <v>44</v>
      </c>
      <c r="D3252" t="s">
        <v>6555</v>
      </c>
      <c r="E3252" s="3">
        <v>41515</v>
      </c>
      <c r="F3252" t="s">
        <v>3549</v>
      </c>
      <c r="G3252" t="s">
        <v>41</v>
      </c>
      <c r="H3252" s="3">
        <v>41520</v>
      </c>
      <c r="I3252" s="3">
        <v>41520</v>
      </c>
      <c r="J3252">
        <v>5</v>
      </c>
      <c r="K3252" t="s">
        <v>8400</v>
      </c>
      <c r="L3252" s="5">
        <v>2.899</v>
      </c>
      <c r="M3252">
        <v>2013</v>
      </c>
      <c r="N3252">
        <f t="shared" si="100"/>
        <v>0</v>
      </c>
      <c r="O3252" t="str">
        <f t="shared" si="101"/>
        <v>Thursday</v>
      </c>
      <c r="P3252" s="14">
        <v>0.20896551724137927</v>
      </c>
    </row>
    <row r="3253" spans="1:16" x14ac:dyDescent="0.35">
      <c r="A3253">
        <v>3252</v>
      </c>
      <c r="B3253" t="s">
        <v>5995</v>
      </c>
      <c r="C3253" t="s">
        <v>44</v>
      </c>
      <c r="D3253" t="s">
        <v>6555</v>
      </c>
      <c r="E3253" s="3">
        <v>41515</v>
      </c>
      <c r="F3253" t="s">
        <v>5446</v>
      </c>
      <c r="G3253" t="s">
        <v>41</v>
      </c>
      <c r="H3253" s="3">
        <v>41520</v>
      </c>
      <c r="I3253" s="3">
        <v>41520</v>
      </c>
      <c r="J3253">
        <v>5</v>
      </c>
      <c r="K3253" t="s">
        <v>8400</v>
      </c>
      <c r="L3253" s="5">
        <v>11.138</v>
      </c>
      <c r="M3253">
        <v>2013</v>
      </c>
      <c r="N3253">
        <f t="shared" si="100"/>
        <v>0</v>
      </c>
      <c r="O3253" t="str">
        <f t="shared" si="101"/>
        <v>Thursday</v>
      </c>
      <c r="P3253" s="14">
        <v>0.37957894736842107</v>
      </c>
    </row>
    <row r="3254" spans="1:16" x14ac:dyDescent="0.35">
      <c r="A3254">
        <v>3253</v>
      </c>
      <c r="B3254" t="s">
        <v>3014</v>
      </c>
      <c r="C3254" t="s">
        <v>44</v>
      </c>
      <c r="D3254" t="s">
        <v>6558</v>
      </c>
      <c r="E3254" s="3">
        <v>41619</v>
      </c>
      <c r="F3254" t="s">
        <v>785</v>
      </c>
      <c r="G3254" t="s">
        <v>139</v>
      </c>
      <c r="H3254" s="3">
        <v>41622</v>
      </c>
      <c r="I3254" s="3">
        <v>41622</v>
      </c>
      <c r="J3254">
        <v>3</v>
      </c>
      <c r="K3254" t="s">
        <v>8400</v>
      </c>
      <c r="L3254" s="5">
        <v>2.4550000000000001</v>
      </c>
      <c r="M3254">
        <v>2013</v>
      </c>
      <c r="N3254">
        <f t="shared" si="100"/>
        <v>0</v>
      </c>
      <c r="O3254" t="str">
        <f t="shared" si="101"/>
        <v>Wednesday</v>
      </c>
      <c r="P3254" s="14">
        <v>0.39157894736842108</v>
      </c>
    </row>
    <row r="3255" spans="1:16" x14ac:dyDescent="0.35">
      <c r="A3255">
        <v>3254</v>
      </c>
      <c r="B3255" t="s">
        <v>3014</v>
      </c>
      <c r="C3255" t="s">
        <v>44</v>
      </c>
      <c r="D3255" t="s">
        <v>6558</v>
      </c>
      <c r="E3255" s="3">
        <v>41619</v>
      </c>
      <c r="F3255" t="s">
        <v>6300</v>
      </c>
      <c r="G3255" t="s">
        <v>139</v>
      </c>
      <c r="H3255" s="3">
        <v>41622</v>
      </c>
      <c r="I3255" s="3">
        <v>41622</v>
      </c>
      <c r="J3255">
        <v>3</v>
      </c>
      <c r="K3255" t="s">
        <v>8400</v>
      </c>
      <c r="L3255" s="5">
        <v>0.53500000000000003</v>
      </c>
      <c r="M3255">
        <v>2013</v>
      </c>
      <c r="N3255">
        <f t="shared" si="100"/>
        <v>0</v>
      </c>
      <c r="O3255" t="str">
        <f t="shared" si="101"/>
        <v>Wednesday</v>
      </c>
      <c r="P3255" s="14">
        <v>0.19454545454545455</v>
      </c>
    </row>
    <row r="3256" spans="1:16" x14ac:dyDescent="0.35">
      <c r="A3256">
        <v>3255</v>
      </c>
      <c r="B3256" t="s">
        <v>3014</v>
      </c>
      <c r="C3256" t="s">
        <v>44</v>
      </c>
      <c r="D3256" t="s">
        <v>6558</v>
      </c>
      <c r="E3256" s="3">
        <v>41619</v>
      </c>
      <c r="F3256" t="s">
        <v>4505</v>
      </c>
      <c r="G3256" t="s">
        <v>139</v>
      </c>
      <c r="H3256" s="3">
        <v>41622</v>
      </c>
      <c r="I3256" s="3">
        <v>41622</v>
      </c>
      <c r="J3256">
        <v>3</v>
      </c>
      <c r="K3256" t="s">
        <v>8400</v>
      </c>
      <c r="L3256" s="5">
        <v>4.1340000000000003</v>
      </c>
      <c r="M3256">
        <v>2013</v>
      </c>
      <c r="N3256">
        <f t="shared" si="100"/>
        <v>0</v>
      </c>
      <c r="O3256" t="str">
        <f t="shared" si="101"/>
        <v>Wednesday</v>
      </c>
      <c r="P3256" s="14">
        <v>0.3498305084745762</v>
      </c>
    </row>
    <row r="3257" spans="1:16" x14ac:dyDescent="0.35">
      <c r="A3257">
        <v>3256</v>
      </c>
      <c r="B3257" t="s">
        <v>6560</v>
      </c>
      <c r="C3257" t="s">
        <v>30</v>
      </c>
      <c r="D3257" t="s">
        <v>6561</v>
      </c>
      <c r="E3257" s="3">
        <v>41745</v>
      </c>
      <c r="F3257" t="s">
        <v>2377</v>
      </c>
      <c r="G3257" t="s">
        <v>139</v>
      </c>
      <c r="H3257" s="3">
        <v>41748</v>
      </c>
      <c r="I3257" s="3">
        <v>41748</v>
      </c>
      <c r="J3257">
        <v>3</v>
      </c>
      <c r="K3257" t="s">
        <v>8400</v>
      </c>
      <c r="L3257" s="5">
        <v>55.722999999999999</v>
      </c>
      <c r="M3257">
        <v>2014</v>
      </c>
      <c r="N3257">
        <f t="shared" si="100"/>
        <v>0</v>
      </c>
      <c r="O3257" t="str">
        <f t="shared" si="101"/>
        <v>Wednesday</v>
      </c>
      <c r="P3257" s="14">
        <v>0.41962827000069036</v>
      </c>
    </row>
    <row r="3258" spans="1:16" x14ac:dyDescent="0.35">
      <c r="A3258">
        <v>3257</v>
      </c>
      <c r="B3258" t="s">
        <v>6560</v>
      </c>
      <c r="C3258" t="s">
        <v>30</v>
      </c>
      <c r="D3258" t="s">
        <v>6561</v>
      </c>
      <c r="E3258" s="3">
        <v>41745</v>
      </c>
      <c r="F3258" t="s">
        <v>4198</v>
      </c>
      <c r="G3258" t="s">
        <v>139</v>
      </c>
      <c r="H3258" s="3">
        <v>41748</v>
      </c>
      <c r="I3258" s="3">
        <v>41750</v>
      </c>
      <c r="J3258">
        <v>5</v>
      </c>
      <c r="K3258" t="s">
        <v>8399</v>
      </c>
      <c r="L3258" s="5">
        <v>2.0009999999999999</v>
      </c>
      <c r="M3258">
        <v>2014</v>
      </c>
      <c r="N3258">
        <f t="shared" si="100"/>
        <v>2</v>
      </c>
      <c r="O3258" t="str">
        <f t="shared" si="101"/>
        <v>Wednesday</v>
      </c>
      <c r="P3258" s="14">
        <v>3.9130434782608699E-2</v>
      </c>
    </row>
    <row r="3259" spans="1:16" x14ac:dyDescent="0.35">
      <c r="A3259">
        <v>3258</v>
      </c>
      <c r="B3259" t="s">
        <v>6560</v>
      </c>
      <c r="C3259" t="s">
        <v>30</v>
      </c>
      <c r="D3259" t="s">
        <v>6561</v>
      </c>
      <c r="E3259" s="3">
        <v>41745</v>
      </c>
      <c r="F3259" t="s">
        <v>1960</v>
      </c>
      <c r="G3259" t="s">
        <v>139</v>
      </c>
      <c r="H3259" s="3">
        <v>41748</v>
      </c>
      <c r="I3259" s="3">
        <v>41749</v>
      </c>
      <c r="J3259">
        <v>4</v>
      </c>
      <c r="K3259" t="s">
        <v>8399</v>
      </c>
      <c r="L3259" s="5">
        <v>1.4079999999999999</v>
      </c>
      <c r="M3259">
        <v>2014</v>
      </c>
      <c r="N3259">
        <f t="shared" si="100"/>
        <v>1</v>
      </c>
      <c r="O3259" t="str">
        <f t="shared" si="101"/>
        <v>Wednesday</v>
      </c>
      <c r="P3259" s="14">
        <v>0.32210526315789473</v>
      </c>
    </row>
    <row r="3260" spans="1:16" x14ac:dyDescent="0.35">
      <c r="A3260">
        <v>3259</v>
      </c>
      <c r="B3260" t="s">
        <v>1425</v>
      </c>
      <c r="C3260" t="s">
        <v>84</v>
      </c>
      <c r="D3260" t="s">
        <v>6562</v>
      </c>
      <c r="E3260" s="3">
        <v>41068</v>
      </c>
      <c r="F3260" t="s">
        <v>6564</v>
      </c>
      <c r="G3260" t="s">
        <v>155</v>
      </c>
      <c r="H3260" s="3">
        <v>41070</v>
      </c>
      <c r="I3260" s="3">
        <v>41070</v>
      </c>
      <c r="J3260">
        <v>2</v>
      </c>
      <c r="K3260" t="s">
        <v>8400</v>
      </c>
      <c r="L3260" s="5">
        <v>161.846</v>
      </c>
      <c r="M3260">
        <v>2012</v>
      </c>
      <c r="N3260">
        <f t="shared" si="100"/>
        <v>0</v>
      </c>
      <c r="O3260" t="str">
        <f t="shared" si="101"/>
        <v>Friday</v>
      </c>
      <c r="P3260" s="14">
        <v>0.29005120702267739</v>
      </c>
    </row>
    <row r="3261" spans="1:16" x14ac:dyDescent="0.35">
      <c r="A3261">
        <v>3260</v>
      </c>
      <c r="B3261" t="s">
        <v>1398</v>
      </c>
      <c r="C3261" t="s">
        <v>30</v>
      </c>
      <c r="D3261" t="s">
        <v>6565</v>
      </c>
      <c r="E3261" s="3">
        <v>41246</v>
      </c>
      <c r="F3261" t="s">
        <v>6146</v>
      </c>
      <c r="G3261" t="s">
        <v>155</v>
      </c>
      <c r="H3261" s="3">
        <v>41248</v>
      </c>
      <c r="I3261" s="3">
        <v>41248</v>
      </c>
      <c r="J3261">
        <v>2</v>
      </c>
      <c r="K3261" t="s">
        <v>8400</v>
      </c>
      <c r="L3261" s="5">
        <v>162.99799999999999</v>
      </c>
      <c r="M3261">
        <v>2012</v>
      </c>
      <c r="N3261">
        <f t="shared" si="100"/>
        <v>0</v>
      </c>
      <c r="O3261" t="str">
        <f t="shared" si="101"/>
        <v>Monday</v>
      </c>
      <c r="P3261" s="14">
        <v>0.45994652406417108</v>
      </c>
    </row>
    <row r="3262" spans="1:16" x14ac:dyDescent="0.35">
      <c r="A3262">
        <v>3261</v>
      </c>
      <c r="B3262" t="s">
        <v>5046</v>
      </c>
      <c r="C3262" t="s">
        <v>44</v>
      </c>
      <c r="D3262" t="s">
        <v>6568</v>
      </c>
      <c r="E3262" s="3">
        <v>41164</v>
      </c>
      <c r="F3262" t="s">
        <v>903</v>
      </c>
      <c r="G3262" t="s">
        <v>41</v>
      </c>
      <c r="H3262" s="3">
        <v>41169</v>
      </c>
      <c r="I3262" s="3">
        <v>41169</v>
      </c>
      <c r="J3262">
        <v>5</v>
      </c>
      <c r="K3262" t="s">
        <v>8400</v>
      </c>
      <c r="L3262" s="5">
        <v>8.9789999999999992</v>
      </c>
      <c r="M3262">
        <v>2012</v>
      </c>
      <c r="N3262">
        <f t="shared" si="100"/>
        <v>0</v>
      </c>
      <c r="O3262" t="str">
        <f t="shared" si="101"/>
        <v>Wednesday</v>
      </c>
      <c r="P3262" s="14">
        <v>-0.11207335710646969</v>
      </c>
    </row>
    <row r="3263" spans="1:16" x14ac:dyDescent="0.35">
      <c r="A3263">
        <v>3262</v>
      </c>
      <c r="B3263" t="s">
        <v>6570</v>
      </c>
      <c r="C3263" t="s">
        <v>30</v>
      </c>
      <c r="D3263" t="s">
        <v>6571</v>
      </c>
      <c r="E3263" s="3">
        <v>40673</v>
      </c>
      <c r="F3263" t="s">
        <v>897</v>
      </c>
      <c r="G3263" t="s">
        <v>139</v>
      </c>
      <c r="H3263" s="3">
        <v>40676</v>
      </c>
      <c r="I3263" s="3">
        <v>40676</v>
      </c>
      <c r="J3263">
        <v>3</v>
      </c>
      <c r="K3263" t="s">
        <v>8400</v>
      </c>
      <c r="L3263" s="5">
        <v>4.577</v>
      </c>
      <c r="M3263">
        <v>2011</v>
      </c>
      <c r="N3263">
        <f t="shared" si="100"/>
        <v>0</v>
      </c>
      <c r="O3263" t="str">
        <f t="shared" si="101"/>
        <v>Tuesday</v>
      </c>
      <c r="P3263" s="14">
        <v>9.5774647887323944E-3</v>
      </c>
    </row>
    <row r="3264" spans="1:16" x14ac:dyDescent="0.35">
      <c r="A3264">
        <v>3263</v>
      </c>
      <c r="B3264" t="s">
        <v>1843</v>
      </c>
      <c r="C3264" t="s">
        <v>84</v>
      </c>
      <c r="D3264" t="s">
        <v>6572</v>
      </c>
      <c r="E3264" s="3">
        <v>40694</v>
      </c>
      <c r="F3264" t="s">
        <v>2343</v>
      </c>
      <c r="G3264" t="s">
        <v>41</v>
      </c>
      <c r="H3264" s="3">
        <v>40699</v>
      </c>
      <c r="I3264" s="3">
        <v>40701</v>
      </c>
      <c r="J3264">
        <v>7</v>
      </c>
      <c r="K3264" t="s">
        <v>8399</v>
      </c>
      <c r="L3264" s="5">
        <v>47.210999999999999</v>
      </c>
      <c r="M3264">
        <v>2011</v>
      </c>
      <c r="N3264">
        <f t="shared" si="100"/>
        <v>2</v>
      </c>
      <c r="O3264" t="str">
        <f t="shared" si="101"/>
        <v>Tuesday</v>
      </c>
      <c r="P3264" s="14">
        <v>0.37660579963195684</v>
      </c>
    </row>
    <row r="3265" spans="1:16" x14ac:dyDescent="0.35">
      <c r="A3265">
        <v>3264</v>
      </c>
      <c r="B3265" t="s">
        <v>1843</v>
      </c>
      <c r="C3265" t="s">
        <v>84</v>
      </c>
      <c r="D3265" t="s">
        <v>6572</v>
      </c>
      <c r="E3265" s="3">
        <v>40694</v>
      </c>
      <c r="F3265" t="s">
        <v>6294</v>
      </c>
      <c r="G3265" t="s">
        <v>41</v>
      </c>
      <c r="H3265" s="3">
        <v>40699</v>
      </c>
      <c r="I3265" s="3">
        <v>40699</v>
      </c>
      <c r="J3265">
        <v>5</v>
      </c>
      <c r="K3265" t="s">
        <v>8400</v>
      </c>
      <c r="L3265" s="5">
        <v>6.8529999999999998</v>
      </c>
      <c r="M3265">
        <v>2011</v>
      </c>
      <c r="N3265">
        <f t="shared" si="100"/>
        <v>0</v>
      </c>
      <c r="O3265" t="str">
        <f t="shared" si="101"/>
        <v>Tuesday</v>
      </c>
      <c r="P3265" s="14">
        <v>0.48816326530612247</v>
      </c>
    </row>
    <row r="3266" spans="1:16" x14ac:dyDescent="0.35">
      <c r="A3266">
        <v>3265</v>
      </c>
      <c r="B3266" t="s">
        <v>6574</v>
      </c>
      <c r="C3266" t="s">
        <v>44</v>
      </c>
      <c r="D3266" t="s">
        <v>6576</v>
      </c>
      <c r="E3266" s="3">
        <v>41571</v>
      </c>
      <c r="F3266" t="s">
        <v>2790</v>
      </c>
      <c r="G3266" t="s">
        <v>41</v>
      </c>
      <c r="H3266" s="3">
        <v>41576</v>
      </c>
      <c r="I3266" s="3">
        <v>41576</v>
      </c>
      <c r="J3266">
        <v>5</v>
      </c>
      <c r="K3266" t="s">
        <v>8400</v>
      </c>
      <c r="L3266" s="5">
        <v>21.733000000000001</v>
      </c>
      <c r="M3266">
        <v>2013</v>
      </c>
      <c r="N3266">
        <f t="shared" si="100"/>
        <v>0</v>
      </c>
      <c r="O3266" t="str">
        <f t="shared" si="101"/>
        <v>Thursday</v>
      </c>
      <c r="P3266" s="14">
        <v>0.26900522783678321</v>
      </c>
    </row>
    <row r="3267" spans="1:16" x14ac:dyDescent="0.35">
      <c r="A3267">
        <v>3266</v>
      </c>
      <c r="B3267" t="s">
        <v>3897</v>
      </c>
      <c r="C3267" t="s">
        <v>199</v>
      </c>
      <c r="D3267" t="s">
        <v>6577</v>
      </c>
      <c r="E3267" s="3">
        <v>41306</v>
      </c>
      <c r="F3267" t="s">
        <v>6579</v>
      </c>
      <c r="G3267" t="s">
        <v>155</v>
      </c>
      <c r="H3267" s="3">
        <v>41308</v>
      </c>
      <c r="I3267" s="3">
        <v>41311</v>
      </c>
      <c r="J3267">
        <v>5</v>
      </c>
      <c r="K3267" t="s">
        <v>8399</v>
      </c>
      <c r="L3267" s="5">
        <v>1.0840000000000001</v>
      </c>
      <c r="M3267">
        <v>2013</v>
      </c>
      <c r="N3267">
        <f t="shared" ref="N3267:N3330" si="102">I3267-H3267</f>
        <v>3</v>
      </c>
      <c r="O3267" t="str">
        <f t="shared" ref="O3267:O3330" si="103">TEXT(E3267,"dddd")</f>
        <v>Friday</v>
      </c>
      <c r="P3267" s="14">
        <v>0.38752717187617114</v>
      </c>
    </row>
    <row r="3268" spans="1:16" x14ac:dyDescent="0.35">
      <c r="A3268">
        <v>3267</v>
      </c>
      <c r="B3268" t="s">
        <v>3897</v>
      </c>
      <c r="C3268" t="s">
        <v>199</v>
      </c>
      <c r="D3268" t="s">
        <v>6577</v>
      </c>
      <c r="E3268" s="3">
        <v>41306</v>
      </c>
      <c r="F3268" t="s">
        <v>4020</v>
      </c>
      <c r="G3268" t="s">
        <v>155</v>
      </c>
      <c r="H3268" s="3">
        <v>41308</v>
      </c>
      <c r="I3268" s="3">
        <v>41308</v>
      </c>
      <c r="J3268">
        <v>2</v>
      </c>
      <c r="K3268" t="s">
        <v>8400</v>
      </c>
      <c r="L3268" s="5">
        <v>9.2129999999999992</v>
      </c>
      <c r="M3268">
        <v>2013</v>
      </c>
      <c r="N3268">
        <f t="shared" si="102"/>
        <v>0</v>
      </c>
      <c r="O3268" t="str">
        <f t="shared" si="103"/>
        <v>Friday</v>
      </c>
      <c r="P3268" s="14">
        <v>-7.4349442379182146E-2</v>
      </c>
    </row>
    <row r="3269" spans="1:16" x14ac:dyDescent="0.35">
      <c r="A3269">
        <v>3268</v>
      </c>
      <c r="B3269" t="s">
        <v>3897</v>
      </c>
      <c r="C3269" t="s">
        <v>199</v>
      </c>
      <c r="D3269" t="s">
        <v>6577</v>
      </c>
      <c r="E3269" s="3">
        <v>41306</v>
      </c>
      <c r="F3269" t="s">
        <v>1649</v>
      </c>
      <c r="G3269" t="s">
        <v>155</v>
      </c>
      <c r="H3269" s="3">
        <v>41308</v>
      </c>
      <c r="I3269" s="3">
        <v>41308</v>
      </c>
      <c r="J3269">
        <v>2</v>
      </c>
      <c r="K3269" t="s">
        <v>8400</v>
      </c>
      <c r="L3269" s="5">
        <v>12.582000000000001</v>
      </c>
      <c r="M3269">
        <v>2013</v>
      </c>
      <c r="N3269">
        <f t="shared" si="102"/>
        <v>0</v>
      </c>
      <c r="O3269" t="str">
        <f t="shared" si="103"/>
        <v>Friday</v>
      </c>
      <c r="P3269" s="14">
        <v>-0.20370257183410412</v>
      </c>
    </row>
    <row r="3270" spans="1:16" x14ac:dyDescent="0.35">
      <c r="A3270">
        <v>3269</v>
      </c>
      <c r="B3270" t="s">
        <v>3897</v>
      </c>
      <c r="C3270" t="s">
        <v>199</v>
      </c>
      <c r="D3270" t="s">
        <v>6577</v>
      </c>
      <c r="E3270" s="3">
        <v>41306</v>
      </c>
      <c r="F3270" t="s">
        <v>6581</v>
      </c>
      <c r="G3270" t="s">
        <v>155</v>
      </c>
      <c r="H3270" s="3">
        <v>41308</v>
      </c>
      <c r="I3270" s="3">
        <v>41309</v>
      </c>
      <c r="J3270">
        <v>3</v>
      </c>
      <c r="K3270" t="s">
        <v>8399</v>
      </c>
      <c r="L3270" s="5">
        <v>78.921999999999997</v>
      </c>
      <c r="M3270">
        <v>2013</v>
      </c>
      <c r="N3270">
        <f t="shared" si="102"/>
        <v>1</v>
      </c>
      <c r="O3270" t="str">
        <f t="shared" si="103"/>
        <v>Friday</v>
      </c>
      <c r="P3270" s="14">
        <v>-0.45447580521589892</v>
      </c>
    </row>
    <row r="3271" spans="1:16" x14ac:dyDescent="0.35">
      <c r="A3271">
        <v>3270</v>
      </c>
      <c r="B3271" t="s">
        <v>3897</v>
      </c>
      <c r="C3271" t="s">
        <v>199</v>
      </c>
      <c r="D3271" t="s">
        <v>6577</v>
      </c>
      <c r="E3271" s="3">
        <v>41306</v>
      </c>
      <c r="F3271" t="s">
        <v>1793</v>
      </c>
      <c r="G3271" t="s">
        <v>155</v>
      </c>
      <c r="H3271" s="3">
        <v>41308</v>
      </c>
      <c r="I3271" s="3">
        <v>41308</v>
      </c>
      <c r="J3271">
        <v>2</v>
      </c>
      <c r="K3271" t="s">
        <v>8400</v>
      </c>
      <c r="L3271" s="5">
        <v>39.286000000000001</v>
      </c>
      <c r="M3271">
        <v>2013</v>
      </c>
      <c r="N3271">
        <f t="shared" si="102"/>
        <v>0</v>
      </c>
      <c r="O3271" t="str">
        <f t="shared" si="103"/>
        <v>Friday</v>
      </c>
      <c r="P3271" s="14">
        <v>0.3618481524603222</v>
      </c>
    </row>
    <row r="3272" spans="1:16" x14ac:dyDescent="0.35">
      <c r="A3272">
        <v>3271</v>
      </c>
      <c r="B3272" t="s">
        <v>3897</v>
      </c>
      <c r="C3272" t="s">
        <v>199</v>
      </c>
      <c r="D3272" t="s">
        <v>6577</v>
      </c>
      <c r="E3272" s="3">
        <v>41306</v>
      </c>
      <c r="F3272" t="s">
        <v>3009</v>
      </c>
      <c r="G3272" t="s">
        <v>155</v>
      </c>
      <c r="H3272" s="3">
        <v>41308</v>
      </c>
      <c r="I3272" s="3">
        <v>41311</v>
      </c>
      <c r="J3272">
        <v>5</v>
      </c>
      <c r="K3272" t="s">
        <v>8399</v>
      </c>
      <c r="L3272" s="5">
        <v>17.236000000000001</v>
      </c>
      <c r="M3272">
        <v>2013</v>
      </c>
      <c r="N3272">
        <f t="shared" si="102"/>
        <v>3</v>
      </c>
      <c r="O3272" t="str">
        <f t="shared" si="103"/>
        <v>Friday</v>
      </c>
      <c r="P3272" s="14">
        <v>0.13908655664843605</v>
      </c>
    </row>
    <row r="3273" spans="1:16" x14ac:dyDescent="0.35">
      <c r="A3273">
        <v>3272</v>
      </c>
      <c r="B3273" t="s">
        <v>3897</v>
      </c>
      <c r="C3273" t="s">
        <v>199</v>
      </c>
      <c r="D3273" t="s">
        <v>6577</v>
      </c>
      <c r="E3273" s="3">
        <v>41306</v>
      </c>
      <c r="F3273" t="s">
        <v>4505</v>
      </c>
      <c r="G3273" t="s">
        <v>155</v>
      </c>
      <c r="H3273" s="3">
        <v>41308</v>
      </c>
      <c r="I3273" s="3">
        <v>41308</v>
      </c>
      <c r="J3273">
        <v>2</v>
      </c>
      <c r="K3273" t="s">
        <v>8400</v>
      </c>
      <c r="L3273" s="5">
        <v>14.407999999999999</v>
      </c>
      <c r="M3273">
        <v>2013</v>
      </c>
      <c r="N3273">
        <f t="shared" si="102"/>
        <v>0</v>
      </c>
      <c r="O3273" t="str">
        <f t="shared" si="103"/>
        <v>Friday</v>
      </c>
      <c r="P3273" s="14">
        <v>0.19390581717451522</v>
      </c>
    </row>
    <row r="3274" spans="1:16" x14ac:dyDescent="0.35">
      <c r="A3274">
        <v>3273</v>
      </c>
      <c r="B3274" t="s">
        <v>3897</v>
      </c>
      <c r="C3274" t="s">
        <v>199</v>
      </c>
      <c r="D3274" t="s">
        <v>6577</v>
      </c>
      <c r="E3274" s="3">
        <v>41306</v>
      </c>
      <c r="F3274" t="s">
        <v>3330</v>
      </c>
      <c r="G3274" t="s">
        <v>155</v>
      </c>
      <c r="H3274" s="3">
        <v>41308</v>
      </c>
      <c r="I3274" s="3">
        <v>41308</v>
      </c>
      <c r="J3274">
        <v>2</v>
      </c>
      <c r="K3274" t="s">
        <v>8400</v>
      </c>
      <c r="L3274" s="5">
        <v>0.58399999999999996</v>
      </c>
      <c r="M3274">
        <v>2013</v>
      </c>
      <c r="N3274">
        <f t="shared" si="102"/>
        <v>0</v>
      </c>
      <c r="O3274" t="str">
        <f t="shared" si="103"/>
        <v>Friday</v>
      </c>
      <c r="P3274" s="14">
        <v>-0.22645688535858852</v>
      </c>
    </row>
    <row r="3275" spans="1:16" x14ac:dyDescent="0.35">
      <c r="A3275">
        <v>3274</v>
      </c>
      <c r="B3275" t="s">
        <v>484</v>
      </c>
      <c r="C3275" t="s">
        <v>44</v>
      </c>
      <c r="D3275" t="s">
        <v>6582</v>
      </c>
      <c r="E3275" s="3">
        <v>41592</v>
      </c>
      <c r="F3275" t="s">
        <v>6386</v>
      </c>
      <c r="G3275" t="s">
        <v>41</v>
      </c>
      <c r="H3275" s="3">
        <v>41597</v>
      </c>
      <c r="I3275" s="3">
        <v>41597</v>
      </c>
      <c r="J3275">
        <v>5</v>
      </c>
      <c r="K3275" t="s">
        <v>8400</v>
      </c>
      <c r="L3275" s="5">
        <v>0.29699999999999999</v>
      </c>
      <c r="M3275">
        <v>2013</v>
      </c>
      <c r="N3275">
        <f t="shared" si="102"/>
        <v>0</v>
      </c>
      <c r="O3275" t="str">
        <f t="shared" si="103"/>
        <v>Thursday</v>
      </c>
      <c r="P3275" s="14">
        <v>0.37200000000000005</v>
      </c>
    </row>
    <row r="3276" spans="1:16" x14ac:dyDescent="0.35">
      <c r="A3276">
        <v>3275</v>
      </c>
      <c r="B3276" t="s">
        <v>3001</v>
      </c>
      <c r="C3276" t="s">
        <v>30</v>
      </c>
      <c r="D3276" t="s">
        <v>6583</v>
      </c>
      <c r="E3276" s="3">
        <v>40981</v>
      </c>
      <c r="F3276" t="s">
        <v>4378</v>
      </c>
      <c r="G3276" t="s">
        <v>139</v>
      </c>
      <c r="H3276" s="3">
        <v>40984</v>
      </c>
      <c r="I3276" s="3">
        <v>40984</v>
      </c>
      <c r="J3276">
        <v>3</v>
      </c>
      <c r="K3276" t="s">
        <v>8400</v>
      </c>
      <c r="L3276" s="5">
        <v>1.034</v>
      </c>
      <c r="M3276">
        <v>2012</v>
      </c>
      <c r="N3276">
        <f t="shared" si="102"/>
        <v>0</v>
      </c>
      <c r="O3276" t="str">
        <f t="shared" si="103"/>
        <v>Tuesday</v>
      </c>
      <c r="P3276" s="14">
        <v>8.6956521739130436E-3</v>
      </c>
    </row>
    <row r="3277" spans="1:16" x14ac:dyDescent="0.35">
      <c r="A3277">
        <v>3276</v>
      </c>
      <c r="B3277" t="s">
        <v>3001</v>
      </c>
      <c r="C3277" t="s">
        <v>30</v>
      </c>
      <c r="D3277" t="s">
        <v>6583</v>
      </c>
      <c r="E3277" s="3">
        <v>40981</v>
      </c>
      <c r="F3277" t="s">
        <v>71</v>
      </c>
      <c r="G3277" t="s">
        <v>139</v>
      </c>
      <c r="H3277" s="3">
        <v>40984</v>
      </c>
      <c r="I3277" s="3">
        <v>40984</v>
      </c>
      <c r="J3277">
        <v>3</v>
      </c>
      <c r="K3277" t="s">
        <v>8400</v>
      </c>
      <c r="L3277" s="5">
        <v>20.904</v>
      </c>
      <c r="M3277">
        <v>2012</v>
      </c>
      <c r="N3277">
        <f t="shared" si="102"/>
        <v>0</v>
      </c>
      <c r="O3277" t="str">
        <f t="shared" si="103"/>
        <v>Tuesday</v>
      </c>
      <c r="P3277" s="14">
        <v>0.47947826086956519</v>
      </c>
    </row>
    <row r="3278" spans="1:16" x14ac:dyDescent="0.35">
      <c r="A3278">
        <v>3277</v>
      </c>
      <c r="B3278" t="s">
        <v>3001</v>
      </c>
      <c r="C3278" t="s">
        <v>30</v>
      </c>
      <c r="D3278" t="s">
        <v>6583</v>
      </c>
      <c r="E3278" s="3">
        <v>40981</v>
      </c>
      <c r="F3278" t="s">
        <v>5127</v>
      </c>
      <c r="G3278" t="s">
        <v>139</v>
      </c>
      <c r="H3278" s="3">
        <v>40984</v>
      </c>
      <c r="I3278" s="3">
        <v>40984</v>
      </c>
      <c r="J3278">
        <v>3</v>
      </c>
      <c r="K3278" t="s">
        <v>8400</v>
      </c>
      <c r="L3278" s="5">
        <v>2.6560000000000001</v>
      </c>
      <c r="M3278">
        <v>2012</v>
      </c>
      <c r="N3278">
        <f t="shared" si="102"/>
        <v>0</v>
      </c>
      <c r="O3278" t="str">
        <f t="shared" si="103"/>
        <v>Tuesday</v>
      </c>
      <c r="P3278" s="14">
        <v>0</v>
      </c>
    </row>
    <row r="3279" spans="1:16" x14ac:dyDescent="0.35">
      <c r="A3279">
        <v>3278</v>
      </c>
      <c r="B3279" t="s">
        <v>3001</v>
      </c>
      <c r="C3279" t="s">
        <v>30</v>
      </c>
      <c r="D3279" t="s">
        <v>6583</v>
      </c>
      <c r="E3279" s="3">
        <v>40981</v>
      </c>
      <c r="F3279" t="s">
        <v>1905</v>
      </c>
      <c r="G3279" t="s">
        <v>139</v>
      </c>
      <c r="H3279" s="3">
        <v>40984</v>
      </c>
      <c r="I3279" s="3">
        <v>40986</v>
      </c>
      <c r="J3279">
        <v>5</v>
      </c>
      <c r="K3279" t="s">
        <v>8399</v>
      </c>
      <c r="L3279" s="5">
        <v>9.6920000000000002</v>
      </c>
      <c r="M3279">
        <v>2012</v>
      </c>
      <c r="N3279">
        <f t="shared" si="102"/>
        <v>2</v>
      </c>
      <c r="O3279" t="str">
        <f t="shared" si="103"/>
        <v>Tuesday</v>
      </c>
      <c r="P3279" s="14">
        <v>0.2204081632653061</v>
      </c>
    </row>
    <row r="3280" spans="1:16" x14ac:dyDescent="0.35">
      <c r="A3280">
        <v>3279</v>
      </c>
      <c r="B3280" t="s">
        <v>3235</v>
      </c>
      <c r="C3280" t="s">
        <v>30</v>
      </c>
      <c r="D3280" t="s">
        <v>6584</v>
      </c>
      <c r="E3280" s="3">
        <v>41626</v>
      </c>
      <c r="F3280" t="s">
        <v>5001</v>
      </c>
      <c r="G3280" t="s">
        <v>41</v>
      </c>
      <c r="H3280" s="3">
        <v>41631</v>
      </c>
      <c r="I3280" s="3">
        <v>41632</v>
      </c>
      <c r="J3280">
        <v>6</v>
      </c>
      <c r="K3280" t="s">
        <v>8399</v>
      </c>
      <c r="L3280" s="5">
        <v>105.047</v>
      </c>
      <c r="M3280">
        <v>2013</v>
      </c>
      <c r="N3280">
        <f t="shared" si="102"/>
        <v>1</v>
      </c>
      <c r="O3280" t="str">
        <f t="shared" si="103"/>
        <v>Wednesday</v>
      </c>
      <c r="P3280" s="14">
        <v>3.7963728085434793E-2</v>
      </c>
    </row>
    <row r="3281" spans="1:16" x14ac:dyDescent="0.35">
      <c r="A3281">
        <v>3280</v>
      </c>
      <c r="B3281" t="s">
        <v>3235</v>
      </c>
      <c r="C3281" t="s">
        <v>30</v>
      </c>
      <c r="D3281" t="s">
        <v>6584</v>
      </c>
      <c r="E3281" s="3">
        <v>41626</v>
      </c>
      <c r="F3281" t="s">
        <v>2995</v>
      </c>
      <c r="G3281" t="s">
        <v>41</v>
      </c>
      <c r="H3281" s="3">
        <v>41631</v>
      </c>
      <c r="I3281" s="3">
        <v>41631</v>
      </c>
      <c r="J3281">
        <v>5</v>
      </c>
      <c r="K3281" t="s">
        <v>8400</v>
      </c>
      <c r="L3281" s="5">
        <v>64.772000000000006</v>
      </c>
      <c r="M3281">
        <v>2013</v>
      </c>
      <c r="N3281">
        <f t="shared" si="102"/>
        <v>0</v>
      </c>
      <c r="O3281" t="str">
        <f t="shared" si="103"/>
        <v>Wednesday</v>
      </c>
      <c r="P3281" s="14">
        <v>0.22837273658472579</v>
      </c>
    </row>
    <row r="3282" spans="1:16" x14ac:dyDescent="0.35">
      <c r="A3282">
        <v>3281</v>
      </c>
      <c r="B3282" t="s">
        <v>1469</v>
      </c>
      <c r="C3282" t="s">
        <v>84</v>
      </c>
      <c r="D3282" t="s">
        <v>6585</v>
      </c>
      <c r="E3282" s="3">
        <v>41475</v>
      </c>
      <c r="F3282" t="s">
        <v>4882</v>
      </c>
      <c r="G3282" t="s">
        <v>41</v>
      </c>
      <c r="H3282" s="3">
        <v>41480</v>
      </c>
      <c r="I3282" s="3">
        <v>41480</v>
      </c>
      <c r="J3282">
        <v>5</v>
      </c>
      <c r="K3282" t="s">
        <v>8400</v>
      </c>
      <c r="L3282" s="5">
        <v>16.683</v>
      </c>
      <c r="M3282">
        <v>2013</v>
      </c>
      <c r="N3282">
        <f t="shared" si="102"/>
        <v>0</v>
      </c>
      <c r="O3282" t="str">
        <f t="shared" si="103"/>
        <v>Saturday</v>
      </c>
      <c r="P3282" s="14">
        <v>0.2493273542600897</v>
      </c>
    </row>
    <row r="3283" spans="1:16" x14ac:dyDescent="0.35">
      <c r="A3283">
        <v>3282</v>
      </c>
      <c r="B3283" t="s">
        <v>1469</v>
      </c>
      <c r="C3283" t="s">
        <v>84</v>
      </c>
      <c r="D3283" t="s">
        <v>6585</v>
      </c>
      <c r="E3283" s="3">
        <v>41475</v>
      </c>
      <c r="F3283" t="s">
        <v>6587</v>
      </c>
      <c r="G3283" t="s">
        <v>41</v>
      </c>
      <c r="H3283" s="3">
        <v>41480</v>
      </c>
      <c r="I3283" s="3">
        <v>41480</v>
      </c>
      <c r="J3283">
        <v>5</v>
      </c>
      <c r="K3283" t="s">
        <v>8400</v>
      </c>
      <c r="L3283" s="5">
        <v>1.829</v>
      </c>
      <c r="M3283">
        <v>2013</v>
      </c>
      <c r="N3283">
        <f t="shared" si="102"/>
        <v>0</v>
      </c>
      <c r="O3283" t="str">
        <f t="shared" si="103"/>
        <v>Saturday</v>
      </c>
      <c r="P3283" s="14">
        <v>0.22776119402985073</v>
      </c>
    </row>
    <row r="3284" spans="1:16" x14ac:dyDescent="0.35">
      <c r="A3284">
        <v>3283</v>
      </c>
      <c r="B3284" t="s">
        <v>6589</v>
      </c>
      <c r="C3284" t="s">
        <v>199</v>
      </c>
      <c r="D3284" t="s">
        <v>6590</v>
      </c>
      <c r="E3284" s="3">
        <v>41341</v>
      </c>
      <c r="F3284" t="s">
        <v>2819</v>
      </c>
      <c r="G3284" t="s">
        <v>41</v>
      </c>
      <c r="H3284" s="3">
        <v>41346</v>
      </c>
      <c r="I3284" s="3">
        <v>41349</v>
      </c>
      <c r="J3284">
        <v>8</v>
      </c>
      <c r="K3284" t="s">
        <v>8399</v>
      </c>
      <c r="L3284" s="5">
        <v>1.0009999999999999</v>
      </c>
      <c r="M3284">
        <v>2013</v>
      </c>
      <c r="N3284">
        <f t="shared" si="102"/>
        <v>3</v>
      </c>
      <c r="O3284" t="str">
        <f t="shared" si="103"/>
        <v>Friday</v>
      </c>
      <c r="P3284" s="14">
        <v>0.46079999999999999</v>
      </c>
    </row>
    <row r="3285" spans="1:16" x14ac:dyDescent="0.35">
      <c r="A3285">
        <v>3284</v>
      </c>
      <c r="B3285" t="s">
        <v>1069</v>
      </c>
      <c r="C3285" t="s">
        <v>44</v>
      </c>
      <c r="D3285" t="s">
        <v>6591</v>
      </c>
      <c r="E3285" s="3">
        <v>41449</v>
      </c>
      <c r="F3285" t="s">
        <v>6593</v>
      </c>
      <c r="G3285" t="s">
        <v>41</v>
      </c>
      <c r="H3285" s="3">
        <v>41454</v>
      </c>
      <c r="I3285" s="3">
        <v>41454</v>
      </c>
      <c r="J3285">
        <v>5</v>
      </c>
      <c r="K3285" t="s">
        <v>8400</v>
      </c>
      <c r="L3285" s="5">
        <v>3.0129999999999999</v>
      </c>
      <c r="M3285">
        <v>2013</v>
      </c>
      <c r="N3285">
        <f t="shared" si="102"/>
        <v>0</v>
      </c>
      <c r="O3285" t="str">
        <f t="shared" si="103"/>
        <v>Monday</v>
      </c>
      <c r="P3285" s="14">
        <v>0.08</v>
      </c>
    </row>
    <row r="3286" spans="1:16" x14ac:dyDescent="0.35">
      <c r="A3286">
        <v>3285</v>
      </c>
      <c r="B3286" t="s">
        <v>1069</v>
      </c>
      <c r="C3286" t="s">
        <v>44</v>
      </c>
      <c r="D3286" t="s">
        <v>6591</v>
      </c>
      <c r="E3286" s="3">
        <v>41449</v>
      </c>
      <c r="F3286" t="s">
        <v>5619</v>
      </c>
      <c r="G3286" t="s">
        <v>41</v>
      </c>
      <c r="H3286" s="3">
        <v>41454</v>
      </c>
      <c r="I3286" s="3">
        <v>41454</v>
      </c>
      <c r="J3286">
        <v>5</v>
      </c>
      <c r="K3286" t="s">
        <v>8400</v>
      </c>
      <c r="L3286" s="5">
        <v>2.5019999999999998</v>
      </c>
      <c r="M3286">
        <v>2013</v>
      </c>
      <c r="N3286">
        <f t="shared" si="102"/>
        <v>0</v>
      </c>
      <c r="O3286" t="str">
        <f t="shared" si="103"/>
        <v>Monday</v>
      </c>
      <c r="P3286" s="14">
        <v>0.48095238095238091</v>
      </c>
    </row>
    <row r="3287" spans="1:16" x14ac:dyDescent="0.35">
      <c r="A3287">
        <v>3286</v>
      </c>
      <c r="B3287" t="s">
        <v>3321</v>
      </c>
      <c r="C3287" t="s">
        <v>84</v>
      </c>
      <c r="D3287" t="s">
        <v>6594</v>
      </c>
      <c r="E3287" s="3">
        <v>40599</v>
      </c>
      <c r="F3287" t="s">
        <v>5427</v>
      </c>
      <c r="G3287" t="s">
        <v>41</v>
      </c>
      <c r="H3287" s="3">
        <v>40604</v>
      </c>
      <c r="I3287" s="3">
        <v>40604</v>
      </c>
      <c r="J3287">
        <v>5</v>
      </c>
      <c r="K3287" t="s">
        <v>8400</v>
      </c>
      <c r="L3287" s="5">
        <v>14.260999999999999</v>
      </c>
      <c r="M3287">
        <v>2011</v>
      </c>
      <c r="N3287">
        <f t="shared" si="102"/>
        <v>0</v>
      </c>
      <c r="O3287" t="str">
        <f t="shared" si="103"/>
        <v>Friday</v>
      </c>
      <c r="P3287" s="14">
        <v>0.18841200590696164</v>
      </c>
    </row>
    <row r="3288" spans="1:16" x14ac:dyDescent="0.35">
      <c r="A3288">
        <v>3287</v>
      </c>
      <c r="B3288" t="s">
        <v>4830</v>
      </c>
      <c r="C3288" t="s">
        <v>30</v>
      </c>
      <c r="D3288" t="s">
        <v>6595</v>
      </c>
      <c r="E3288" s="3">
        <v>41682</v>
      </c>
      <c r="F3288" t="s">
        <v>2808</v>
      </c>
      <c r="G3288" t="s">
        <v>41</v>
      </c>
      <c r="H3288" s="3">
        <v>41687</v>
      </c>
      <c r="I3288" s="3">
        <v>41688</v>
      </c>
      <c r="J3288">
        <v>6</v>
      </c>
      <c r="K3288" t="s">
        <v>8399</v>
      </c>
      <c r="L3288" s="5">
        <v>1.4630000000000001</v>
      </c>
      <c r="M3288">
        <v>2014</v>
      </c>
      <c r="N3288">
        <f t="shared" si="102"/>
        <v>1</v>
      </c>
      <c r="O3288" t="str">
        <f t="shared" si="103"/>
        <v>Wednesday</v>
      </c>
      <c r="P3288" s="14">
        <v>0.17076923076923078</v>
      </c>
    </row>
    <row r="3289" spans="1:16" x14ac:dyDescent="0.35">
      <c r="A3289">
        <v>3288</v>
      </c>
      <c r="B3289" t="s">
        <v>6597</v>
      </c>
      <c r="C3289" t="s">
        <v>84</v>
      </c>
      <c r="D3289" t="s">
        <v>6598</v>
      </c>
      <c r="E3289" s="3">
        <v>41437</v>
      </c>
      <c r="F3289" t="s">
        <v>981</v>
      </c>
      <c r="G3289" t="s">
        <v>41</v>
      </c>
      <c r="H3289" s="3">
        <v>41442</v>
      </c>
      <c r="I3289" s="3">
        <v>41442</v>
      </c>
      <c r="J3289">
        <v>5</v>
      </c>
      <c r="K3289" t="s">
        <v>8400</v>
      </c>
      <c r="L3289" s="5">
        <v>21.106999999999999</v>
      </c>
      <c r="M3289">
        <v>2013</v>
      </c>
      <c r="N3289">
        <f t="shared" si="102"/>
        <v>0</v>
      </c>
      <c r="O3289" t="str">
        <f t="shared" si="103"/>
        <v>Wednesday</v>
      </c>
      <c r="P3289" s="14">
        <v>0.36959999999999998</v>
      </c>
    </row>
    <row r="3290" spans="1:16" x14ac:dyDescent="0.35">
      <c r="A3290">
        <v>3289</v>
      </c>
      <c r="B3290" t="s">
        <v>6597</v>
      </c>
      <c r="C3290" t="s">
        <v>84</v>
      </c>
      <c r="D3290" t="s">
        <v>6598</v>
      </c>
      <c r="E3290" s="3">
        <v>41437</v>
      </c>
      <c r="F3290" t="s">
        <v>6600</v>
      </c>
      <c r="G3290" t="s">
        <v>41</v>
      </c>
      <c r="H3290" s="3">
        <v>41442</v>
      </c>
      <c r="I3290" s="3">
        <v>41442</v>
      </c>
      <c r="J3290">
        <v>5</v>
      </c>
      <c r="K3290" t="s">
        <v>8400</v>
      </c>
      <c r="L3290" s="5">
        <v>3.2530000000000001</v>
      </c>
      <c r="M3290">
        <v>2013</v>
      </c>
      <c r="N3290">
        <f t="shared" si="102"/>
        <v>0</v>
      </c>
      <c r="O3290" t="str">
        <f t="shared" si="103"/>
        <v>Wednesday</v>
      </c>
      <c r="P3290" s="14">
        <v>0.29913999149144804</v>
      </c>
    </row>
    <row r="3291" spans="1:16" x14ac:dyDescent="0.35">
      <c r="A3291">
        <v>3290</v>
      </c>
      <c r="B3291" t="s">
        <v>6597</v>
      </c>
      <c r="C3291" t="s">
        <v>84</v>
      </c>
      <c r="D3291" t="s">
        <v>6598</v>
      </c>
      <c r="E3291" s="3">
        <v>41437</v>
      </c>
      <c r="F3291" t="s">
        <v>671</v>
      </c>
      <c r="G3291" t="s">
        <v>41</v>
      </c>
      <c r="H3291" s="3">
        <v>41442</v>
      </c>
      <c r="I3291" s="3">
        <v>41442</v>
      </c>
      <c r="J3291">
        <v>5</v>
      </c>
      <c r="K3291" t="s">
        <v>8400</v>
      </c>
      <c r="L3291" s="5">
        <v>2.8149999999999999</v>
      </c>
      <c r="M3291">
        <v>2013</v>
      </c>
      <c r="N3291">
        <f t="shared" si="102"/>
        <v>0</v>
      </c>
      <c r="O3291" t="str">
        <f t="shared" si="103"/>
        <v>Wednesday</v>
      </c>
      <c r="P3291" s="14">
        <v>0.21882352941176472</v>
      </c>
    </row>
    <row r="3292" spans="1:16" x14ac:dyDescent="0.35">
      <c r="A3292">
        <v>3291</v>
      </c>
      <c r="B3292" t="s">
        <v>6597</v>
      </c>
      <c r="C3292" t="s">
        <v>84</v>
      </c>
      <c r="D3292" t="s">
        <v>6598</v>
      </c>
      <c r="E3292" s="3">
        <v>41437</v>
      </c>
      <c r="F3292" t="s">
        <v>130</v>
      </c>
      <c r="G3292" t="s">
        <v>41</v>
      </c>
      <c r="H3292" s="3">
        <v>41442</v>
      </c>
      <c r="I3292" s="3">
        <v>41443</v>
      </c>
      <c r="J3292">
        <v>6</v>
      </c>
      <c r="K3292" t="s">
        <v>8399</v>
      </c>
      <c r="L3292" s="5">
        <v>14.355</v>
      </c>
      <c r="M3292">
        <v>2013</v>
      </c>
      <c r="N3292">
        <f t="shared" si="102"/>
        <v>1</v>
      </c>
      <c r="O3292" t="str">
        <f t="shared" si="103"/>
        <v>Wednesday</v>
      </c>
      <c r="P3292" s="14">
        <v>0.47976608187134506</v>
      </c>
    </row>
    <row r="3293" spans="1:16" x14ac:dyDescent="0.35">
      <c r="A3293">
        <v>3292</v>
      </c>
      <c r="B3293" t="s">
        <v>1280</v>
      </c>
      <c r="C3293" t="s">
        <v>30</v>
      </c>
      <c r="D3293" t="s">
        <v>6601</v>
      </c>
      <c r="E3293" s="3">
        <v>41780</v>
      </c>
      <c r="F3293" t="s">
        <v>3623</v>
      </c>
      <c r="G3293" t="s">
        <v>41</v>
      </c>
      <c r="H3293" s="3">
        <v>41785</v>
      </c>
      <c r="I3293" s="3">
        <v>41787</v>
      </c>
      <c r="J3293">
        <v>7</v>
      </c>
      <c r="K3293" t="s">
        <v>8399</v>
      </c>
      <c r="L3293" s="5">
        <v>12.819000000000001</v>
      </c>
      <c r="M3293">
        <v>2014</v>
      </c>
      <c r="N3293">
        <f t="shared" si="102"/>
        <v>2</v>
      </c>
      <c r="O3293" t="str">
        <f t="shared" si="103"/>
        <v>Wednesday</v>
      </c>
      <c r="P3293" s="14">
        <v>-6.5406330906268711E-2</v>
      </c>
    </row>
    <row r="3294" spans="1:16" x14ac:dyDescent="0.35">
      <c r="A3294">
        <v>3293</v>
      </c>
      <c r="B3294" t="s">
        <v>1280</v>
      </c>
      <c r="C3294" t="s">
        <v>30</v>
      </c>
      <c r="D3294" t="s">
        <v>6601</v>
      </c>
      <c r="E3294" s="3">
        <v>41780</v>
      </c>
      <c r="F3294" t="s">
        <v>6603</v>
      </c>
      <c r="G3294" t="s">
        <v>41</v>
      </c>
      <c r="H3294" s="3">
        <v>41785</v>
      </c>
      <c r="I3294" s="3">
        <v>41788</v>
      </c>
      <c r="J3294">
        <v>8</v>
      </c>
      <c r="K3294" t="s">
        <v>8399</v>
      </c>
      <c r="L3294" s="5">
        <v>19.722000000000001</v>
      </c>
      <c r="M3294">
        <v>2014</v>
      </c>
      <c r="N3294">
        <f t="shared" si="102"/>
        <v>3</v>
      </c>
      <c r="O3294" t="str">
        <f t="shared" si="103"/>
        <v>Wednesday</v>
      </c>
      <c r="P3294" s="14">
        <v>0.19974683544303798</v>
      </c>
    </row>
    <row r="3295" spans="1:16" x14ac:dyDescent="0.35">
      <c r="A3295">
        <v>3294</v>
      </c>
      <c r="B3295" t="s">
        <v>1280</v>
      </c>
      <c r="C3295" t="s">
        <v>30</v>
      </c>
      <c r="D3295" t="s">
        <v>6601</v>
      </c>
      <c r="E3295" s="3">
        <v>41780</v>
      </c>
      <c r="F3295" t="s">
        <v>6605</v>
      </c>
      <c r="G3295" t="s">
        <v>41</v>
      </c>
      <c r="H3295" s="3">
        <v>41785</v>
      </c>
      <c r="I3295" s="3">
        <v>41785</v>
      </c>
      <c r="J3295">
        <v>5</v>
      </c>
      <c r="K3295" t="s">
        <v>8400</v>
      </c>
      <c r="L3295" s="5">
        <v>150.88200000000001</v>
      </c>
      <c r="M3295">
        <v>2014</v>
      </c>
      <c r="N3295">
        <f t="shared" si="102"/>
        <v>0</v>
      </c>
      <c r="O3295" t="str">
        <f t="shared" si="103"/>
        <v>Wednesday</v>
      </c>
      <c r="P3295" s="14">
        <v>0.18131615258751727</v>
      </c>
    </row>
    <row r="3296" spans="1:16" x14ac:dyDescent="0.35">
      <c r="A3296">
        <v>3295</v>
      </c>
      <c r="B3296" t="s">
        <v>2856</v>
      </c>
      <c r="C3296" t="s">
        <v>44</v>
      </c>
      <c r="D3296" t="s">
        <v>6606</v>
      </c>
      <c r="E3296" s="3">
        <v>41992</v>
      </c>
      <c r="F3296" t="s">
        <v>2174</v>
      </c>
      <c r="G3296" t="s">
        <v>41</v>
      </c>
      <c r="H3296" s="3">
        <v>41997</v>
      </c>
      <c r="I3296" s="3">
        <v>42000</v>
      </c>
      <c r="J3296">
        <v>8</v>
      </c>
      <c r="K3296" t="s">
        <v>8399</v>
      </c>
      <c r="L3296" s="5">
        <v>9.9670000000000005</v>
      </c>
      <c r="M3296">
        <v>2014</v>
      </c>
      <c r="N3296">
        <f t="shared" si="102"/>
        <v>3</v>
      </c>
      <c r="O3296" t="str">
        <f t="shared" si="103"/>
        <v>Friday</v>
      </c>
      <c r="P3296" s="14">
        <v>-0.33690512711185516</v>
      </c>
    </row>
    <row r="3297" spans="1:16" x14ac:dyDescent="0.35">
      <c r="A3297">
        <v>3296</v>
      </c>
      <c r="B3297" t="s">
        <v>2856</v>
      </c>
      <c r="C3297" t="s">
        <v>44</v>
      </c>
      <c r="D3297" t="s">
        <v>6606</v>
      </c>
      <c r="E3297" s="3">
        <v>41992</v>
      </c>
      <c r="F3297" t="s">
        <v>5212</v>
      </c>
      <c r="G3297" t="s">
        <v>41</v>
      </c>
      <c r="H3297" s="3">
        <v>41997</v>
      </c>
      <c r="I3297" s="3">
        <v>41997</v>
      </c>
      <c r="J3297">
        <v>5</v>
      </c>
      <c r="K3297" t="s">
        <v>8400</v>
      </c>
      <c r="L3297" s="5">
        <v>5.9880000000000004</v>
      </c>
      <c r="M3297">
        <v>2014</v>
      </c>
      <c r="N3297">
        <f t="shared" si="102"/>
        <v>0</v>
      </c>
      <c r="O3297" t="str">
        <f t="shared" si="103"/>
        <v>Friday</v>
      </c>
      <c r="P3297" s="14">
        <v>-0.29302626223935263</v>
      </c>
    </row>
    <row r="3298" spans="1:16" x14ac:dyDescent="0.35">
      <c r="A3298">
        <v>3297</v>
      </c>
      <c r="B3298" t="s">
        <v>2856</v>
      </c>
      <c r="C3298" t="s">
        <v>44</v>
      </c>
      <c r="D3298" t="s">
        <v>6606</v>
      </c>
      <c r="E3298" s="3">
        <v>41992</v>
      </c>
      <c r="F3298" t="s">
        <v>6608</v>
      </c>
      <c r="G3298" t="s">
        <v>41</v>
      </c>
      <c r="H3298" s="3">
        <v>41997</v>
      </c>
      <c r="I3298" s="3">
        <v>41997</v>
      </c>
      <c r="J3298">
        <v>5</v>
      </c>
      <c r="K3298" t="s">
        <v>8400</v>
      </c>
      <c r="L3298" s="5">
        <v>20.2</v>
      </c>
      <c r="M3298">
        <v>2014</v>
      </c>
      <c r="N3298">
        <f t="shared" si="102"/>
        <v>0</v>
      </c>
      <c r="O3298" t="str">
        <f t="shared" si="103"/>
        <v>Friday</v>
      </c>
      <c r="P3298" s="14">
        <v>0.10395496301113728</v>
      </c>
    </row>
    <row r="3299" spans="1:16" x14ac:dyDescent="0.35">
      <c r="A3299">
        <v>3298</v>
      </c>
      <c r="B3299" t="s">
        <v>4380</v>
      </c>
      <c r="C3299" t="s">
        <v>30</v>
      </c>
      <c r="D3299" t="s">
        <v>6609</v>
      </c>
      <c r="E3299" s="3">
        <v>41906</v>
      </c>
      <c r="F3299" t="s">
        <v>154</v>
      </c>
      <c r="G3299" t="s">
        <v>155</v>
      </c>
      <c r="H3299" s="3">
        <v>41908</v>
      </c>
      <c r="I3299" s="3">
        <v>41909</v>
      </c>
      <c r="J3299">
        <v>3</v>
      </c>
      <c r="K3299" t="s">
        <v>8399</v>
      </c>
      <c r="L3299" s="5">
        <v>3.496</v>
      </c>
      <c r="M3299">
        <v>2014</v>
      </c>
      <c r="N3299">
        <f t="shared" si="102"/>
        <v>1</v>
      </c>
      <c r="O3299" t="str">
        <f t="shared" si="103"/>
        <v>Wednesday</v>
      </c>
      <c r="P3299" s="14">
        <v>-0.35944242756353179</v>
      </c>
    </row>
    <row r="3300" spans="1:16" x14ac:dyDescent="0.35">
      <c r="A3300">
        <v>3299</v>
      </c>
      <c r="B3300" t="s">
        <v>4380</v>
      </c>
      <c r="C3300" t="s">
        <v>30</v>
      </c>
      <c r="D3300" t="s">
        <v>6609</v>
      </c>
      <c r="E3300" s="3">
        <v>41906</v>
      </c>
      <c r="F3300" t="s">
        <v>3530</v>
      </c>
      <c r="G3300" t="s">
        <v>155</v>
      </c>
      <c r="H3300" s="3">
        <v>41908</v>
      </c>
      <c r="I3300" s="3">
        <v>41908</v>
      </c>
      <c r="J3300">
        <v>2</v>
      </c>
      <c r="K3300" t="s">
        <v>8400</v>
      </c>
      <c r="L3300" s="5">
        <v>1.4870000000000001</v>
      </c>
      <c r="M3300">
        <v>2014</v>
      </c>
      <c r="N3300">
        <f t="shared" si="102"/>
        <v>0</v>
      </c>
      <c r="O3300" t="str">
        <f t="shared" si="103"/>
        <v>Wednesday</v>
      </c>
      <c r="P3300" s="14">
        <v>5.7142857142857148E-2</v>
      </c>
    </row>
    <row r="3301" spans="1:16" x14ac:dyDescent="0.35">
      <c r="A3301">
        <v>3300</v>
      </c>
      <c r="B3301" t="s">
        <v>985</v>
      </c>
      <c r="C3301" t="s">
        <v>30</v>
      </c>
      <c r="D3301" t="s">
        <v>6610</v>
      </c>
      <c r="E3301" s="3">
        <v>41953</v>
      </c>
      <c r="F3301" t="s">
        <v>6612</v>
      </c>
      <c r="G3301" t="s">
        <v>41</v>
      </c>
      <c r="H3301" s="3">
        <v>41958</v>
      </c>
      <c r="I3301" s="3">
        <v>41958</v>
      </c>
      <c r="J3301">
        <v>5</v>
      </c>
      <c r="K3301" t="s">
        <v>8400</v>
      </c>
      <c r="L3301" s="5">
        <v>3.31</v>
      </c>
      <c r="M3301">
        <v>2014</v>
      </c>
      <c r="N3301">
        <f t="shared" si="102"/>
        <v>0</v>
      </c>
      <c r="O3301" t="str">
        <f t="shared" si="103"/>
        <v>Monday</v>
      </c>
      <c r="P3301" s="14">
        <v>-7.4241039059298256E-2</v>
      </c>
    </row>
    <row r="3302" spans="1:16" x14ac:dyDescent="0.35">
      <c r="A3302">
        <v>3301</v>
      </c>
      <c r="B3302" t="s">
        <v>985</v>
      </c>
      <c r="C3302" t="s">
        <v>30</v>
      </c>
      <c r="D3302" t="s">
        <v>6610</v>
      </c>
      <c r="E3302" s="3">
        <v>41953</v>
      </c>
      <c r="F3302" t="s">
        <v>6614</v>
      </c>
      <c r="G3302" t="s">
        <v>41</v>
      </c>
      <c r="H3302" s="3">
        <v>41958</v>
      </c>
      <c r="I3302" s="3">
        <v>41958</v>
      </c>
      <c r="J3302">
        <v>5</v>
      </c>
      <c r="K3302" t="s">
        <v>8400</v>
      </c>
      <c r="L3302" s="5">
        <v>6.0949999999999998</v>
      </c>
      <c r="M3302">
        <v>2014</v>
      </c>
      <c r="N3302">
        <f t="shared" si="102"/>
        <v>0</v>
      </c>
      <c r="O3302" t="str">
        <f t="shared" si="103"/>
        <v>Monday</v>
      </c>
      <c r="P3302" s="14">
        <v>0.39999999999999997</v>
      </c>
    </row>
    <row r="3303" spans="1:16" x14ac:dyDescent="0.35">
      <c r="A3303">
        <v>3302</v>
      </c>
      <c r="B3303" t="s">
        <v>985</v>
      </c>
      <c r="C3303" t="s">
        <v>30</v>
      </c>
      <c r="D3303" t="s">
        <v>6610</v>
      </c>
      <c r="E3303" s="3">
        <v>41953</v>
      </c>
      <c r="F3303" t="s">
        <v>6279</v>
      </c>
      <c r="G3303" t="s">
        <v>41</v>
      </c>
      <c r="H3303" s="3">
        <v>41958</v>
      </c>
      <c r="I3303" s="3">
        <v>41959</v>
      </c>
      <c r="J3303">
        <v>6</v>
      </c>
      <c r="K3303" t="s">
        <v>8399</v>
      </c>
      <c r="L3303" s="5">
        <v>43.936999999999998</v>
      </c>
      <c r="M3303">
        <v>2014</v>
      </c>
      <c r="N3303">
        <f t="shared" si="102"/>
        <v>1</v>
      </c>
      <c r="O3303" t="str">
        <f t="shared" si="103"/>
        <v>Monday</v>
      </c>
      <c r="P3303" s="14">
        <v>-0.16916019978245411</v>
      </c>
    </row>
    <row r="3304" spans="1:16" x14ac:dyDescent="0.35">
      <c r="A3304">
        <v>3303</v>
      </c>
      <c r="B3304" t="s">
        <v>985</v>
      </c>
      <c r="C3304" t="s">
        <v>30</v>
      </c>
      <c r="D3304" t="s">
        <v>6610</v>
      </c>
      <c r="E3304" s="3">
        <v>41953</v>
      </c>
      <c r="F3304" t="s">
        <v>4352</v>
      </c>
      <c r="G3304" t="s">
        <v>41</v>
      </c>
      <c r="H3304" s="3">
        <v>41958</v>
      </c>
      <c r="I3304" s="3">
        <v>41958</v>
      </c>
      <c r="J3304">
        <v>5</v>
      </c>
      <c r="K3304" t="s">
        <v>8400</v>
      </c>
      <c r="L3304" s="5">
        <v>101.94799999999999</v>
      </c>
      <c r="M3304">
        <v>2014</v>
      </c>
      <c r="N3304">
        <f t="shared" si="102"/>
        <v>0</v>
      </c>
      <c r="O3304" t="str">
        <f t="shared" si="103"/>
        <v>Monday</v>
      </c>
      <c r="P3304" s="14">
        <v>4.8083986110896662E-2</v>
      </c>
    </row>
    <row r="3305" spans="1:16" x14ac:dyDescent="0.35">
      <c r="A3305">
        <v>3304</v>
      </c>
      <c r="B3305" t="s">
        <v>985</v>
      </c>
      <c r="C3305" t="s">
        <v>30</v>
      </c>
      <c r="D3305" t="s">
        <v>6610</v>
      </c>
      <c r="E3305" s="3">
        <v>41953</v>
      </c>
      <c r="F3305" t="s">
        <v>1889</v>
      </c>
      <c r="G3305" t="s">
        <v>41</v>
      </c>
      <c r="H3305" s="3">
        <v>41958</v>
      </c>
      <c r="I3305" s="3">
        <v>41959</v>
      </c>
      <c r="J3305">
        <v>6</v>
      </c>
      <c r="K3305" t="s">
        <v>8399</v>
      </c>
      <c r="L3305" s="5">
        <v>6.5279999999999996</v>
      </c>
      <c r="M3305">
        <v>2014</v>
      </c>
      <c r="N3305">
        <f t="shared" si="102"/>
        <v>1</v>
      </c>
      <c r="O3305" t="str">
        <f t="shared" si="103"/>
        <v>Monday</v>
      </c>
      <c r="P3305" s="14">
        <v>0.45944954128440363</v>
      </c>
    </row>
    <row r="3306" spans="1:16" x14ac:dyDescent="0.35">
      <c r="A3306">
        <v>3305</v>
      </c>
      <c r="B3306" t="s">
        <v>985</v>
      </c>
      <c r="C3306" t="s">
        <v>30</v>
      </c>
      <c r="D3306" t="s">
        <v>6610</v>
      </c>
      <c r="E3306" s="3">
        <v>41953</v>
      </c>
      <c r="F3306" t="s">
        <v>2582</v>
      </c>
      <c r="G3306" t="s">
        <v>41</v>
      </c>
      <c r="H3306" s="3">
        <v>41958</v>
      </c>
      <c r="I3306" s="3">
        <v>41958</v>
      </c>
      <c r="J3306">
        <v>5</v>
      </c>
      <c r="K3306" t="s">
        <v>8400</v>
      </c>
      <c r="L3306" s="5">
        <v>42.512999999999998</v>
      </c>
      <c r="M3306">
        <v>2014</v>
      </c>
      <c r="N3306">
        <f t="shared" si="102"/>
        <v>0</v>
      </c>
      <c r="O3306" t="str">
        <f t="shared" si="103"/>
        <v>Monday</v>
      </c>
      <c r="P3306" s="14">
        <v>0.37922725114934447</v>
      </c>
    </row>
    <row r="3307" spans="1:16" x14ac:dyDescent="0.35">
      <c r="A3307">
        <v>3306</v>
      </c>
      <c r="B3307" t="s">
        <v>5570</v>
      </c>
      <c r="C3307" t="s">
        <v>44</v>
      </c>
      <c r="D3307" t="s">
        <v>6615</v>
      </c>
      <c r="E3307" s="3">
        <v>41541</v>
      </c>
      <c r="F3307" t="s">
        <v>6617</v>
      </c>
      <c r="G3307" t="s">
        <v>139</v>
      </c>
      <c r="H3307" s="3">
        <v>41544</v>
      </c>
      <c r="I3307" s="3">
        <v>41544</v>
      </c>
      <c r="J3307">
        <v>3</v>
      </c>
      <c r="K3307" t="s">
        <v>8400</v>
      </c>
      <c r="L3307" s="5">
        <v>2.0179999999999998</v>
      </c>
      <c r="M3307">
        <v>2013</v>
      </c>
      <c r="N3307">
        <f t="shared" si="102"/>
        <v>0</v>
      </c>
      <c r="O3307" t="str">
        <f t="shared" si="103"/>
        <v>Tuesday</v>
      </c>
      <c r="P3307" s="14">
        <v>-0.29474513407949587</v>
      </c>
    </row>
    <row r="3308" spans="1:16" x14ac:dyDescent="0.35">
      <c r="A3308">
        <v>3307</v>
      </c>
      <c r="B3308" t="s">
        <v>5120</v>
      </c>
      <c r="C3308" t="s">
        <v>30</v>
      </c>
      <c r="D3308" t="s">
        <v>6618</v>
      </c>
      <c r="E3308" s="3">
        <v>41484</v>
      </c>
      <c r="F3308" t="s">
        <v>4851</v>
      </c>
      <c r="G3308" t="s">
        <v>41</v>
      </c>
      <c r="H3308" s="3">
        <v>41489</v>
      </c>
      <c r="I3308" s="3">
        <v>41489</v>
      </c>
      <c r="J3308">
        <v>5</v>
      </c>
      <c r="K3308" t="s">
        <v>8400</v>
      </c>
      <c r="L3308" s="5">
        <v>15.675000000000001</v>
      </c>
      <c r="M3308">
        <v>2013</v>
      </c>
      <c r="N3308">
        <f t="shared" si="102"/>
        <v>0</v>
      </c>
      <c r="O3308" t="str">
        <f t="shared" si="103"/>
        <v>Monday</v>
      </c>
      <c r="P3308" s="14">
        <v>0.22989473684210524</v>
      </c>
    </row>
    <row r="3309" spans="1:16" x14ac:dyDescent="0.35">
      <c r="A3309">
        <v>3308</v>
      </c>
      <c r="B3309" t="s">
        <v>5580</v>
      </c>
      <c r="C3309" t="s">
        <v>199</v>
      </c>
      <c r="D3309" t="s">
        <v>6619</v>
      </c>
      <c r="E3309" s="3">
        <v>41269</v>
      </c>
      <c r="F3309" t="s">
        <v>5945</v>
      </c>
      <c r="G3309" t="s">
        <v>155</v>
      </c>
      <c r="H3309" s="3">
        <v>41271</v>
      </c>
      <c r="I3309" s="3">
        <v>41271</v>
      </c>
      <c r="J3309">
        <v>2</v>
      </c>
      <c r="K3309" t="s">
        <v>8400</v>
      </c>
      <c r="L3309" s="5">
        <v>27.449000000000002</v>
      </c>
      <c r="M3309">
        <v>2012</v>
      </c>
      <c r="N3309">
        <f t="shared" si="102"/>
        <v>0</v>
      </c>
      <c r="O3309" t="str">
        <f t="shared" si="103"/>
        <v>Wednesday</v>
      </c>
      <c r="P3309" s="14">
        <v>0.42854136683812527</v>
      </c>
    </row>
    <row r="3310" spans="1:16" x14ac:dyDescent="0.35">
      <c r="A3310">
        <v>3309</v>
      </c>
      <c r="B3310" t="s">
        <v>1164</v>
      </c>
      <c r="C3310" t="s">
        <v>84</v>
      </c>
      <c r="D3310" t="s">
        <v>6620</v>
      </c>
      <c r="E3310" s="3">
        <v>41890</v>
      </c>
      <c r="F3310" t="s">
        <v>2538</v>
      </c>
      <c r="G3310" t="s">
        <v>139</v>
      </c>
      <c r="H3310" s="3">
        <v>41893</v>
      </c>
      <c r="I3310" s="3">
        <v>41893</v>
      </c>
      <c r="J3310">
        <v>3</v>
      </c>
      <c r="K3310" t="s">
        <v>8400</v>
      </c>
      <c r="L3310" s="5">
        <v>2.3730000000000002</v>
      </c>
      <c r="M3310">
        <v>2014</v>
      </c>
      <c r="N3310">
        <f t="shared" si="102"/>
        <v>0</v>
      </c>
      <c r="O3310" t="str">
        <f t="shared" si="103"/>
        <v>Monday</v>
      </c>
      <c r="P3310" s="14">
        <v>-0.40199956452315277</v>
      </c>
    </row>
    <row r="3311" spans="1:16" x14ac:dyDescent="0.35">
      <c r="A3311">
        <v>3310</v>
      </c>
      <c r="B3311" t="s">
        <v>1164</v>
      </c>
      <c r="C3311" t="s">
        <v>84</v>
      </c>
      <c r="D3311" t="s">
        <v>6620</v>
      </c>
      <c r="E3311" s="3">
        <v>41890</v>
      </c>
      <c r="F3311" t="s">
        <v>3933</v>
      </c>
      <c r="G3311" t="s">
        <v>139</v>
      </c>
      <c r="H3311" s="3">
        <v>41893</v>
      </c>
      <c r="I3311" s="3">
        <v>41893</v>
      </c>
      <c r="J3311">
        <v>3</v>
      </c>
      <c r="K3311" t="s">
        <v>8400</v>
      </c>
      <c r="L3311" s="5">
        <v>0.745</v>
      </c>
      <c r="M3311">
        <v>2014</v>
      </c>
      <c r="N3311">
        <f t="shared" si="102"/>
        <v>0</v>
      </c>
      <c r="O3311" t="str">
        <f t="shared" si="103"/>
        <v>Monday</v>
      </c>
      <c r="P3311" s="14">
        <v>-0.40330997465334717</v>
      </c>
    </row>
    <row r="3312" spans="1:16" x14ac:dyDescent="0.35">
      <c r="A3312">
        <v>3311</v>
      </c>
      <c r="B3312" t="s">
        <v>1164</v>
      </c>
      <c r="C3312" t="s">
        <v>84</v>
      </c>
      <c r="D3312" t="s">
        <v>6620</v>
      </c>
      <c r="E3312" s="3">
        <v>41890</v>
      </c>
      <c r="F3312" t="s">
        <v>4752</v>
      </c>
      <c r="G3312" t="s">
        <v>139</v>
      </c>
      <c r="H3312" s="3">
        <v>41893</v>
      </c>
      <c r="I3312" s="3">
        <v>41893</v>
      </c>
      <c r="J3312">
        <v>3</v>
      </c>
      <c r="K3312" t="s">
        <v>8400</v>
      </c>
      <c r="L3312" s="5">
        <v>0.503</v>
      </c>
      <c r="M3312">
        <v>2014</v>
      </c>
      <c r="N3312">
        <f t="shared" si="102"/>
        <v>0</v>
      </c>
      <c r="O3312" t="str">
        <f t="shared" si="103"/>
        <v>Monday</v>
      </c>
      <c r="P3312" s="14">
        <v>-0.25102810143934196</v>
      </c>
    </row>
    <row r="3313" spans="1:16" x14ac:dyDescent="0.35">
      <c r="A3313">
        <v>3312</v>
      </c>
      <c r="B3313" t="s">
        <v>4705</v>
      </c>
      <c r="C3313" t="s">
        <v>30</v>
      </c>
      <c r="D3313" t="s">
        <v>6621</v>
      </c>
      <c r="E3313" s="3">
        <v>41943</v>
      </c>
      <c r="F3313" t="s">
        <v>2461</v>
      </c>
      <c r="G3313" t="s">
        <v>41</v>
      </c>
      <c r="H3313" s="3">
        <v>41948</v>
      </c>
      <c r="I3313" s="3">
        <v>41948</v>
      </c>
      <c r="J3313">
        <v>5</v>
      </c>
      <c r="K3313" t="s">
        <v>8400</v>
      </c>
      <c r="L3313" s="5">
        <v>73.41</v>
      </c>
      <c r="M3313">
        <v>2014</v>
      </c>
      <c r="N3313">
        <f t="shared" si="102"/>
        <v>0</v>
      </c>
      <c r="O3313" t="str">
        <f t="shared" si="103"/>
        <v>Friday</v>
      </c>
      <c r="P3313" s="14">
        <v>-0.25480879135233991</v>
      </c>
    </row>
    <row r="3314" spans="1:16" x14ac:dyDescent="0.35">
      <c r="A3314">
        <v>3313</v>
      </c>
      <c r="B3314" t="s">
        <v>4435</v>
      </c>
      <c r="C3314" t="s">
        <v>84</v>
      </c>
      <c r="D3314" t="s">
        <v>6622</v>
      </c>
      <c r="E3314" s="3">
        <v>41005</v>
      </c>
      <c r="F3314" t="s">
        <v>6624</v>
      </c>
      <c r="G3314" t="s">
        <v>41</v>
      </c>
      <c r="H3314" s="3">
        <v>41010</v>
      </c>
      <c r="I3314" s="3">
        <v>41010</v>
      </c>
      <c r="J3314">
        <v>5</v>
      </c>
      <c r="K3314" t="s">
        <v>8400</v>
      </c>
      <c r="L3314" s="5">
        <v>29.704000000000001</v>
      </c>
      <c r="M3314">
        <v>2012</v>
      </c>
      <c r="N3314">
        <f t="shared" si="102"/>
        <v>0</v>
      </c>
      <c r="O3314" t="str">
        <f t="shared" si="103"/>
        <v>Friday</v>
      </c>
      <c r="P3314" s="14">
        <v>0.24911873950176247</v>
      </c>
    </row>
    <row r="3315" spans="1:16" x14ac:dyDescent="0.35">
      <c r="A3315">
        <v>3314</v>
      </c>
      <c r="B3315" t="s">
        <v>1219</v>
      </c>
      <c r="C3315" t="s">
        <v>84</v>
      </c>
      <c r="D3315" t="s">
        <v>6625</v>
      </c>
      <c r="E3315" s="3">
        <v>41576</v>
      </c>
      <c r="F3315" t="s">
        <v>520</v>
      </c>
      <c r="G3315" t="s">
        <v>41</v>
      </c>
      <c r="H3315" s="3">
        <v>41581</v>
      </c>
      <c r="I3315" s="3">
        <v>41581</v>
      </c>
      <c r="J3315">
        <v>5</v>
      </c>
      <c r="K3315" t="s">
        <v>8400</v>
      </c>
      <c r="L3315" s="5">
        <v>26.106000000000002</v>
      </c>
      <c r="M3315">
        <v>2013</v>
      </c>
      <c r="N3315">
        <f t="shared" si="102"/>
        <v>0</v>
      </c>
      <c r="O3315" t="str">
        <f t="shared" si="103"/>
        <v>Tuesday</v>
      </c>
      <c r="P3315" s="14">
        <v>-0.46157118547929671</v>
      </c>
    </row>
    <row r="3316" spans="1:16" x14ac:dyDescent="0.35">
      <c r="A3316">
        <v>3315</v>
      </c>
      <c r="B3316" t="s">
        <v>3210</v>
      </c>
      <c r="C3316" t="s">
        <v>44</v>
      </c>
      <c r="D3316" t="s">
        <v>6626</v>
      </c>
      <c r="E3316" s="3">
        <v>40857</v>
      </c>
      <c r="F3316" t="s">
        <v>6476</v>
      </c>
      <c r="G3316" t="s">
        <v>139</v>
      </c>
      <c r="H3316" s="3">
        <v>40860</v>
      </c>
      <c r="I3316" s="3">
        <v>40860</v>
      </c>
      <c r="J3316">
        <v>3</v>
      </c>
      <c r="K3316" t="s">
        <v>8400</v>
      </c>
      <c r="L3316" s="5">
        <v>18.396999999999998</v>
      </c>
      <c r="M3316">
        <v>2011</v>
      </c>
      <c r="N3316">
        <f t="shared" si="102"/>
        <v>0</v>
      </c>
      <c r="O3316" t="str">
        <f t="shared" si="103"/>
        <v>Thursday</v>
      </c>
      <c r="P3316" s="14">
        <v>0.05</v>
      </c>
    </row>
    <row r="3317" spans="1:16" x14ac:dyDescent="0.35">
      <c r="A3317">
        <v>3316</v>
      </c>
      <c r="B3317" t="s">
        <v>344</v>
      </c>
      <c r="C3317" t="s">
        <v>44</v>
      </c>
      <c r="D3317" t="s">
        <v>6628</v>
      </c>
      <c r="E3317" s="3">
        <v>41292</v>
      </c>
      <c r="F3317" t="s">
        <v>1894</v>
      </c>
      <c r="G3317" t="s">
        <v>41</v>
      </c>
      <c r="H3317" s="3">
        <v>41297</v>
      </c>
      <c r="I3317" s="3">
        <v>41297</v>
      </c>
      <c r="J3317">
        <v>5</v>
      </c>
      <c r="K3317" t="s">
        <v>8400</v>
      </c>
      <c r="L3317" s="5">
        <v>35.194000000000003</v>
      </c>
      <c r="M3317">
        <v>2013</v>
      </c>
      <c r="N3317">
        <f t="shared" si="102"/>
        <v>0</v>
      </c>
      <c r="O3317" t="str">
        <f t="shared" si="103"/>
        <v>Friday</v>
      </c>
      <c r="P3317" s="14">
        <v>8.9861751152073732E-2</v>
      </c>
    </row>
    <row r="3318" spans="1:16" x14ac:dyDescent="0.35">
      <c r="A3318">
        <v>3317</v>
      </c>
      <c r="B3318" t="s">
        <v>344</v>
      </c>
      <c r="C3318" t="s">
        <v>44</v>
      </c>
      <c r="D3318" t="s">
        <v>6628</v>
      </c>
      <c r="E3318" s="3">
        <v>41292</v>
      </c>
      <c r="F3318" t="s">
        <v>6630</v>
      </c>
      <c r="G3318" t="s">
        <v>41</v>
      </c>
      <c r="H3318" s="3">
        <v>41297</v>
      </c>
      <c r="I3318" s="3">
        <v>41297</v>
      </c>
      <c r="J3318">
        <v>5</v>
      </c>
      <c r="K3318" t="s">
        <v>8400</v>
      </c>
      <c r="L3318" s="5">
        <v>107.568</v>
      </c>
      <c r="M3318">
        <v>2013</v>
      </c>
      <c r="N3318">
        <f t="shared" si="102"/>
        <v>0</v>
      </c>
      <c r="O3318" t="str">
        <f t="shared" si="103"/>
        <v>Friday</v>
      </c>
      <c r="P3318" s="14">
        <v>9.0028544243577535E-2</v>
      </c>
    </row>
    <row r="3319" spans="1:16" x14ac:dyDescent="0.35">
      <c r="A3319">
        <v>3318</v>
      </c>
      <c r="B3319" t="s">
        <v>5321</v>
      </c>
      <c r="C3319" t="s">
        <v>44</v>
      </c>
      <c r="D3319" t="s">
        <v>6631</v>
      </c>
      <c r="E3319" s="3">
        <v>41880</v>
      </c>
      <c r="F3319" t="s">
        <v>4734</v>
      </c>
      <c r="G3319" t="s">
        <v>242</v>
      </c>
      <c r="H3319" s="3">
        <v>41880</v>
      </c>
      <c r="I3319" s="3">
        <v>41883</v>
      </c>
      <c r="J3319">
        <v>3</v>
      </c>
      <c r="K3319" t="s">
        <v>8399</v>
      </c>
      <c r="L3319" s="5">
        <v>19.885000000000002</v>
      </c>
      <c r="M3319">
        <v>2014</v>
      </c>
      <c r="N3319">
        <f t="shared" si="102"/>
        <v>3</v>
      </c>
      <c r="O3319" t="str">
        <f t="shared" si="103"/>
        <v>Friday</v>
      </c>
      <c r="P3319" s="14">
        <v>0.12903225806451613</v>
      </c>
    </row>
    <row r="3320" spans="1:16" x14ac:dyDescent="0.35">
      <c r="A3320">
        <v>3319</v>
      </c>
      <c r="B3320" t="s">
        <v>2675</v>
      </c>
      <c r="C3320" t="s">
        <v>199</v>
      </c>
      <c r="D3320" t="s">
        <v>6632</v>
      </c>
      <c r="E3320" s="3">
        <v>41890</v>
      </c>
      <c r="F3320" t="s">
        <v>3664</v>
      </c>
      <c r="G3320" t="s">
        <v>155</v>
      </c>
      <c r="H3320" s="3">
        <v>41892</v>
      </c>
      <c r="I3320" s="3">
        <v>41892</v>
      </c>
      <c r="J3320">
        <v>2</v>
      </c>
      <c r="K3320" t="s">
        <v>8400</v>
      </c>
      <c r="L3320" s="5">
        <v>2.633</v>
      </c>
      <c r="M3320">
        <v>2014</v>
      </c>
      <c r="N3320">
        <f t="shared" si="102"/>
        <v>0</v>
      </c>
      <c r="O3320" t="str">
        <f t="shared" si="103"/>
        <v>Monday</v>
      </c>
      <c r="P3320" s="14">
        <v>0.19555555555555557</v>
      </c>
    </row>
    <row r="3321" spans="1:16" x14ac:dyDescent="0.35">
      <c r="A3321">
        <v>3320</v>
      </c>
      <c r="B3321" t="s">
        <v>3216</v>
      </c>
      <c r="C3321" t="s">
        <v>84</v>
      </c>
      <c r="D3321" t="s">
        <v>6633</v>
      </c>
      <c r="E3321" s="3">
        <v>41928</v>
      </c>
      <c r="F3321" t="s">
        <v>6635</v>
      </c>
      <c r="G3321" t="s">
        <v>41</v>
      </c>
      <c r="H3321" s="3">
        <v>41933</v>
      </c>
      <c r="I3321" s="3">
        <v>41933</v>
      </c>
      <c r="J3321">
        <v>5</v>
      </c>
      <c r="K3321" t="s">
        <v>8400</v>
      </c>
      <c r="L3321" s="5">
        <v>3.05</v>
      </c>
      <c r="M3321">
        <v>2014</v>
      </c>
      <c r="N3321">
        <f t="shared" si="102"/>
        <v>0</v>
      </c>
      <c r="O3321" t="str">
        <f t="shared" si="103"/>
        <v>Thursday</v>
      </c>
      <c r="P3321" s="14">
        <v>0.14829268292682926</v>
      </c>
    </row>
    <row r="3322" spans="1:16" x14ac:dyDescent="0.35">
      <c r="A3322">
        <v>3321</v>
      </c>
      <c r="B3322" t="s">
        <v>3216</v>
      </c>
      <c r="C3322" t="s">
        <v>84</v>
      </c>
      <c r="D3322" t="s">
        <v>6633</v>
      </c>
      <c r="E3322" s="3">
        <v>41928</v>
      </c>
      <c r="F3322" t="s">
        <v>6637</v>
      </c>
      <c r="G3322" t="s">
        <v>41</v>
      </c>
      <c r="H3322" s="3">
        <v>41933</v>
      </c>
      <c r="I3322" s="3">
        <v>41933</v>
      </c>
      <c r="J3322">
        <v>5</v>
      </c>
      <c r="K3322" t="s">
        <v>8400</v>
      </c>
      <c r="L3322" s="5">
        <v>27.975999999999999</v>
      </c>
      <c r="M3322">
        <v>2014</v>
      </c>
      <c r="N3322">
        <f t="shared" si="102"/>
        <v>0</v>
      </c>
      <c r="O3322" t="str">
        <f t="shared" si="103"/>
        <v>Thursday</v>
      </c>
      <c r="P3322" s="14">
        <v>0.30017857142857141</v>
      </c>
    </row>
    <row r="3323" spans="1:16" x14ac:dyDescent="0.35">
      <c r="A3323">
        <v>3322</v>
      </c>
      <c r="B3323" t="s">
        <v>4641</v>
      </c>
      <c r="C3323" t="s">
        <v>84</v>
      </c>
      <c r="D3323" t="s">
        <v>6638</v>
      </c>
      <c r="E3323" s="3">
        <v>41939</v>
      </c>
      <c r="F3323" t="s">
        <v>1215</v>
      </c>
      <c r="G3323" t="s">
        <v>41</v>
      </c>
      <c r="H3323" s="3">
        <v>41944</v>
      </c>
      <c r="I3323" s="3">
        <v>41944</v>
      </c>
      <c r="J3323">
        <v>5</v>
      </c>
      <c r="K3323" t="s">
        <v>8400</v>
      </c>
      <c r="L3323" s="5">
        <v>2.0680000000000001</v>
      </c>
      <c r="M3323">
        <v>2014</v>
      </c>
      <c r="N3323">
        <f t="shared" si="102"/>
        <v>0</v>
      </c>
      <c r="O3323" t="str">
        <f t="shared" si="103"/>
        <v>Monday</v>
      </c>
      <c r="P3323" s="14">
        <v>0.14857142857142858</v>
      </c>
    </row>
    <row r="3324" spans="1:16" x14ac:dyDescent="0.35">
      <c r="A3324">
        <v>3323</v>
      </c>
      <c r="B3324" t="s">
        <v>4641</v>
      </c>
      <c r="C3324" t="s">
        <v>84</v>
      </c>
      <c r="D3324" t="s">
        <v>6638</v>
      </c>
      <c r="E3324" s="3">
        <v>41939</v>
      </c>
      <c r="F3324" t="s">
        <v>1529</v>
      </c>
      <c r="G3324" t="s">
        <v>41</v>
      </c>
      <c r="H3324" s="3">
        <v>41944</v>
      </c>
      <c r="I3324" s="3">
        <v>41944</v>
      </c>
      <c r="J3324">
        <v>5</v>
      </c>
      <c r="K3324" t="s">
        <v>8400</v>
      </c>
      <c r="L3324" s="5">
        <v>32.228999999999999</v>
      </c>
      <c r="M3324">
        <v>2014</v>
      </c>
      <c r="N3324">
        <f t="shared" si="102"/>
        <v>0</v>
      </c>
      <c r="O3324" t="str">
        <f t="shared" si="103"/>
        <v>Monday</v>
      </c>
      <c r="P3324" s="14">
        <v>1.990384615384615E-2</v>
      </c>
    </row>
    <row r="3325" spans="1:16" x14ac:dyDescent="0.35">
      <c r="A3325">
        <v>3324</v>
      </c>
      <c r="B3325" t="s">
        <v>4641</v>
      </c>
      <c r="C3325" t="s">
        <v>84</v>
      </c>
      <c r="D3325" t="s">
        <v>6638</v>
      </c>
      <c r="E3325" s="3">
        <v>41939</v>
      </c>
      <c r="F3325" t="s">
        <v>6600</v>
      </c>
      <c r="G3325" t="s">
        <v>41</v>
      </c>
      <c r="H3325" s="3">
        <v>41944</v>
      </c>
      <c r="I3325" s="3">
        <v>41944</v>
      </c>
      <c r="J3325">
        <v>5</v>
      </c>
      <c r="K3325" t="s">
        <v>8400</v>
      </c>
      <c r="L3325" s="5">
        <v>31.751000000000001</v>
      </c>
      <c r="M3325">
        <v>2014</v>
      </c>
      <c r="N3325">
        <f t="shared" si="102"/>
        <v>0</v>
      </c>
      <c r="O3325" t="str">
        <f t="shared" si="103"/>
        <v>Monday</v>
      </c>
      <c r="P3325" s="14">
        <v>0.29883856270935172</v>
      </c>
    </row>
    <row r="3326" spans="1:16" x14ac:dyDescent="0.35">
      <c r="A3326">
        <v>3325</v>
      </c>
      <c r="B3326" t="s">
        <v>6640</v>
      </c>
      <c r="C3326" t="s">
        <v>30</v>
      </c>
      <c r="D3326" t="s">
        <v>6641</v>
      </c>
      <c r="E3326" s="3">
        <v>41817</v>
      </c>
      <c r="F3326" t="s">
        <v>4285</v>
      </c>
      <c r="G3326" t="s">
        <v>41</v>
      </c>
      <c r="H3326" s="3">
        <v>41822</v>
      </c>
      <c r="I3326" s="3">
        <v>41822</v>
      </c>
      <c r="J3326">
        <v>5</v>
      </c>
      <c r="K3326" t="s">
        <v>8400</v>
      </c>
      <c r="L3326" s="5">
        <v>2.173</v>
      </c>
      <c r="M3326">
        <v>2014</v>
      </c>
      <c r="N3326">
        <f t="shared" si="102"/>
        <v>0</v>
      </c>
      <c r="O3326" t="str">
        <f t="shared" si="103"/>
        <v>Friday</v>
      </c>
      <c r="P3326" s="14">
        <v>0.30606060606060603</v>
      </c>
    </row>
    <row r="3327" spans="1:16" x14ac:dyDescent="0.35">
      <c r="A3327">
        <v>3326</v>
      </c>
      <c r="B3327" t="s">
        <v>3554</v>
      </c>
      <c r="C3327" t="s">
        <v>199</v>
      </c>
      <c r="D3327" t="s">
        <v>6642</v>
      </c>
      <c r="E3327" s="3">
        <v>41597</v>
      </c>
      <c r="F3327" t="s">
        <v>4335</v>
      </c>
      <c r="G3327" t="s">
        <v>41</v>
      </c>
      <c r="H3327" s="3">
        <v>41602</v>
      </c>
      <c r="I3327" s="3">
        <v>41602</v>
      </c>
      <c r="J3327">
        <v>5</v>
      </c>
      <c r="K3327" t="s">
        <v>8400</v>
      </c>
      <c r="L3327" s="5">
        <v>0.99099999999999999</v>
      </c>
      <c r="M3327">
        <v>2013</v>
      </c>
      <c r="N3327">
        <f t="shared" si="102"/>
        <v>0</v>
      </c>
      <c r="O3327" t="str">
        <f t="shared" si="103"/>
        <v>Tuesday</v>
      </c>
      <c r="P3327" s="14">
        <v>0.28169014084507038</v>
      </c>
    </row>
    <row r="3328" spans="1:16" x14ac:dyDescent="0.35">
      <c r="A3328">
        <v>3327</v>
      </c>
      <c r="B3328" t="s">
        <v>3554</v>
      </c>
      <c r="C3328" t="s">
        <v>199</v>
      </c>
      <c r="D3328" t="s">
        <v>6642</v>
      </c>
      <c r="E3328" s="3">
        <v>41597</v>
      </c>
      <c r="F3328" t="s">
        <v>4264</v>
      </c>
      <c r="G3328" t="s">
        <v>41</v>
      </c>
      <c r="H3328" s="3">
        <v>41602</v>
      </c>
      <c r="I3328" s="3">
        <v>41602</v>
      </c>
      <c r="J3328">
        <v>5</v>
      </c>
      <c r="K3328" t="s">
        <v>8400</v>
      </c>
      <c r="L3328" s="5">
        <v>1.98</v>
      </c>
      <c r="M3328">
        <v>2013</v>
      </c>
      <c r="N3328">
        <f t="shared" si="102"/>
        <v>0</v>
      </c>
      <c r="O3328" t="str">
        <f t="shared" si="103"/>
        <v>Tuesday</v>
      </c>
      <c r="P3328" s="14">
        <v>0.10114265595493391</v>
      </c>
    </row>
    <row r="3329" spans="1:16" x14ac:dyDescent="0.35">
      <c r="A3329">
        <v>3328</v>
      </c>
      <c r="B3329" t="s">
        <v>3055</v>
      </c>
      <c r="C3329" t="s">
        <v>44</v>
      </c>
      <c r="D3329" t="s">
        <v>6643</v>
      </c>
      <c r="E3329" s="3">
        <v>40988</v>
      </c>
      <c r="F3329" t="s">
        <v>1494</v>
      </c>
      <c r="G3329" t="s">
        <v>41</v>
      </c>
      <c r="H3329" s="3">
        <v>40993</v>
      </c>
      <c r="I3329" s="3">
        <v>40993</v>
      </c>
      <c r="J3329">
        <v>5</v>
      </c>
      <c r="K3329" t="s">
        <v>8400</v>
      </c>
      <c r="L3329" s="5">
        <v>6.008</v>
      </c>
      <c r="M3329">
        <v>2012</v>
      </c>
      <c r="N3329">
        <f t="shared" si="102"/>
        <v>0</v>
      </c>
      <c r="O3329" t="str">
        <f t="shared" si="103"/>
        <v>Tuesday</v>
      </c>
      <c r="P3329" s="14">
        <v>0.20942675159235671</v>
      </c>
    </row>
    <row r="3330" spans="1:16" x14ac:dyDescent="0.35">
      <c r="A3330">
        <v>3329</v>
      </c>
      <c r="B3330" t="s">
        <v>3055</v>
      </c>
      <c r="C3330" t="s">
        <v>44</v>
      </c>
      <c r="D3330" t="s">
        <v>6643</v>
      </c>
      <c r="E3330" s="3">
        <v>40988</v>
      </c>
      <c r="F3330" t="s">
        <v>5187</v>
      </c>
      <c r="G3330" t="s">
        <v>41</v>
      </c>
      <c r="H3330" s="3">
        <v>40993</v>
      </c>
      <c r="I3330" s="3">
        <v>40993</v>
      </c>
      <c r="J3330">
        <v>5</v>
      </c>
      <c r="K3330" t="s">
        <v>8400</v>
      </c>
      <c r="L3330" s="5">
        <v>44.895000000000003</v>
      </c>
      <c r="M3330">
        <v>2012</v>
      </c>
      <c r="N3330">
        <f t="shared" si="102"/>
        <v>0</v>
      </c>
      <c r="O3330" t="str">
        <f t="shared" si="103"/>
        <v>Tuesday</v>
      </c>
      <c r="P3330" s="14">
        <v>0.28863517304529041</v>
      </c>
    </row>
    <row r="3331" spans="1:16" x14ac:dyDescent="0.35">
      <c r="A3331">
        <v>3330</v>
      </c>
      <c r="B3331" t="s">
        <v>6645</v>
      </c>
      <c r="C3331" t="s">
        <v>199</v>
      </c>
      <c r="D3331" t="s">
        <v>6646</v>
      </c>
      <c r="E3331" s="3">
        <v>41505</v>
      </c>
      <c r="F3331" t="s">
        <v>6648</v>
      </c>
      <c r="G3331" t="s">
        <v>139</v>
      </c>
      <c r="H3331" s="3">
        <v>41508</v>
      </c>
      <c r="I3331" s="3">
        <v>41508</v>
      </c>
      <c r="J3331">
        <v>3</v>
      </c>
      <c r="K3331" t="s">
        <v>8400</v>
      </c>
      <c r="L3331" s="5">
        <v>6.1630000000000003</v>
      </c>
      <c r="M3331">
        <v>2013</v>
      </c>
      <c r="N3331">
        <f t="shared" ref="N3331:N3394" si="104">I3331-H3331</f>
        <v>0</v>
      </c>
      <c r="O3331" t="str">
        <f t="shared" ref="O3331:O3394" si="105">TEXT(E3331,"dddd")</f>
        <v>Monday</v>
      </c>
      <c r="P3331" s="14">
        <v>0.31794481661124124</v>
      </c>
    </row>
    <row r="3332" spans="1:16" x14ac:dyDescent="0.35">
      <c r="A3332">
        <v>3331</v>
      </c>
      <c r="B3332" t="s">
        <v>6645</v>
      </c>
      <c r="C3332" t="s">
        <v>199</v>
      </c>
      <c r="D3332" t="s">
        <v>6646</v>
      </c>
      <c r="E3332" s="3">
        <v>41505</v>
      </c>
      <c r="F3332" t="s">
        <v>2904</v>
      </c>
      <c r="G3332" t="s">
        <v>139</v>
      </c>
      <c r="H3332" s="3">
        <v>41508</v>
      </c>
      <c r="I3332" s="3">
        <v>41508</v>
      </c>
      <c r="J3332">
        <v>3</v>
      </c>
      <c r="K3332" t="s">
        <v>8400</v>
      </c>
      <c r="L3332" s="5">
        <v>23.204000000000001</v>
      </c>
      <c r="M3332">
        <v>2013</v>
      </c>
      <c r="N3332">
        <f t="shared" si="104"/>
        <v>0</v>
      </c>
      <c r="O3332" t="str">
        <f t="shared" si="105"/>
        <v>Monday</v>
      </c>
      <c r="P3332" s="14">
        <v>-0.15773537858717188</v>
      </c>
    </row>
    <row r="3333" spans="1:16" x14ac:dyDescent="0.35">
      <c r="A3333">
        <v>3332</v>
      </c>
      <c r="B3333" t="s">
        <v>6645</v>
      </c>
      <c r="C3333" t="s">
        <v>199</v>
      </c>
      <c r="D3333" t="s">
        <v>6646</v>
      </c>
      <c r="E3333" s="3">
        <v>41505</v>
      </c>
      <c r="F3333" t="s">
        <v>6424</v>
      </c>
      <c r="G3333" t="s">
        <v>139</v>
      </c>
      <c r="H3333" s="3">
        <v>41508</v>
      </c>
      <c r="I3333" s="3">
        <v>41508</v>
      </c>
      <c r="J3333">
        <v>3</v>
      </c>
      <c r="K3333" t="s">
        <v>8400</v>
      </c>
      <c r="L3333" s="5">
        <v>6.8419999999999996</v>
      </c>
      <c r="M3333">
        <v>2013</v>
      </c>
      <c r="N3333">
        <f t="shared" si="104"/>
        <v>0</v>
      </c>
      <c r="O3333" t="str">
        <f t="shared" si="105"/>
        <v>Monday</v>
      </c>
      <c r="P3333" s="14">
        <v>-7.4467374607627049E-2</v>
      </c>
    </row>
    <row r="3334" spans="1:16" x14ac:dyDescent="0.35">
      <c r="A3334">
        <v>3333</v>
      </c>
      <c r="B3334" t="s">
        <v>6645</v>
      </c>
      <c r="C3334" t="s">
        <v>199</v>
      </c>
      <c r="D3334" t="s">
        <v>6646</v>
      </c>
      <c r="E3334" s="3">
        <v>41505</v>
      </c>
      <c r="F3334" t="s">
        <v>6650</v>
      </c>
      <c r="G3334" t="s">
        <v>139</v>
      </c>
      <c r="H3334" s="3">
        <v>41508</v>
      </c>
      <c r="I3334" s="3">
        <v>41511</v>
      </c>
      <c r="J3334">
        <v>6</v>
      </c>
      <c r="K3334" t="s">
        <v>8399</v>
      </c>
      <c r="L3334" s="5">
        <v>0.84599999999999997</v>
      </c>
      <c r="M3334">
        <v>2013</v>
      </c>
      <c r="N3334">
        <f t="shared" si="104"/>
        <v>3</v>
      </c>
      <c r="O3334" t="str">
        <f t="shared" si="105"/>
        <v>Monday</v>
      </c>
      <c r="P3334" s="14">
        <v>-0.4469788886192671</v>
      </c>
    </row>
    <row r="3335" spans="1:16" x14ac:dyDescent="0.35">
      <c r="A3335">
        <v>3334</v>
      </c>
      <c r="B3335" t="s">
        <v>6645</v>
      </c>
      <c r="C3335" t="s">
        <v>199</v>
      </c>
      <c r="D3335" t="s">
        <v>6646</v>
      </c>
      <c r="E3335" s="3">
        <v>41505</v>
      </c>
      <c r="F3335" t="s">
        <v>3151</v>
      </c>
      <c r="G3335" t="s">
        <v>139</v>
      </c>
      <c r="H3335" s="3">
        <v>41508</v>
      </c>
      <c r="I3335" s="3">
        <v>41509</v>
      </c>
      <c r="J3335">
        <v>4</v>
      </c>
      <c r="K3335" t="s">
        <v>8399</v>
      </c>
      <c r="L3335" s="5">
        <v>0.68700000000000006</v>
      </c>
      <c r="M3335">
        <v>2013</v>
      </c>
      <c r="N3335">
        <f t="shared" si="104"/>
        <v>1</v>
      </c>
      <c r="O3335" t="str">
        <f t="shared" si="105"/>
        <v>Monday</v>
      </c>
      <c r="P3335" s="14">
        <v>3.2206119162640906E-2</v>
      </c>
    </row>
    <row r="3336" spans="1:16" x14ac:dyDescent="0.35">
      <c r="A3336">
        <v>3335</v>
      </c>
      <c r="B3336" t="s">
        <v>2524</v>
      </c>
      <c r="C3336" t="s">
        <v>30</v>
      </c>
      <c r="D3336" t="s">
        <v>6651</v>
      </c>
      <c r="E3336" s="3">
        <v>41887</v>
      </c>
      <c r="F3336" t="s">
        <v>5773</v>
      </c>
      <c r="G3336" t="s">
        <v>41</v>
      </c>
      <c r="H3336" s="3">
        <v>41892</v>
      </c>
      <c r="I3336" s="3">
        <v>41893</v>
      </c>
      <c r="J3336">
        <v>6</v>
      </c>
      <c r="K3336" t="s">
        <v>8399</v>
      </c>
      <c r="L3336" s="5">
        <v>1.05</v>
      </c>
      <c r="M3336">
        <v>2014</v>
      </c>
      <c r="N3336">
        <f t="shared" si="104"/>
        <v>1</v>
      </c>
      <c r="O3336" t="str">
        <f t="shared" si="105"/>
        <v>Friday</v>
      </c>
      <c r="P3336" s="14">
        <v>0.29333333333333333</v>
      </c>
    </row>
    <row r="3337" spans="1:16" x14ac:dyDescent="0.35">
      <c r="A3337">
        <v>3336</v>
      </c>
      <c r="B3337" t="s">
        <v>2524</v>
      </c>
      <c r="C3337" t="s">
        <v>30</v>
      </c>
      <c r="D3337" t="s">
        <v>6651</v>
      </c>
      <c r="E3337" s="3">
        <v>41887</v>
      </c>
      <c r="F3337" t="s">
        <v>2795</v>
      </c>
      <c r="G3337" t="s">
        <v>41</v>
      </c>
      <c r="H3337" s="3">
        <v>41892</v>
      </c>
      <c r="I3337" s="3">
        <v>41892</v>
      </c>
      <c r="J3337">
        <v>5</v>
      </c>
      <c r="K3337" t="s">
        <v>8400</v>
      </c>
      <c r="L3337" s="5">
        <v>0.93799999999999994</v>
      </c>
      <c r="M3337">
        <v>2014</v>
      </c>
      <c r="N3337">
        <f t="shared" si="104"/>
        <v>0</v>
      </c>
      <c r="O3337" t="str">
        <f t="shared" si="105"/>
        <v>Friday</v>
      </c>
      <c r="P3337" s="14">
        <v>0.31</v>
      </c>
    </row>
    <row r="3338" spans="1:16" x14ac:dyDescent="0.35">
      <c r="A3338">
        <v>3337</v>
      </c>
      <c r="B3338" t="s">
        <v>3950</v>
      </c>
      <c r="C3338" t="s">
        <v>44</v>
      </c>
      <c r="D3338" t="s">
        <v>6654</v>
      </c>
      <c r="E3338" s="3">
        <v>40770</v>
      </c>
      <c r="F3338" t="s">
        <v>6231</v>
      </c>
      <c r="G3338" t="s">
        <v>41</v>
      </c>
      <c r="H3338" s="3">
        <v>40775</v>
      </c>
      <c r="I3338" s="3">
        <v>40775</v>
      </c>
      <c r="J3338">
        <v>5</v>
      </c>
      <c r="K3338" t="s">
        <v>8400</v>
      </c>
      <c r="L3338" s="5">
        <v>14.419</v>
      </c>
      <c r="M3338">
        <v>2011</v>
      </c>
      <c r="N3338">
        <f t="shared" si="104"/>
        <v>0</v>
      </c>
      <c r="O3338" t="str">
        <f t="shared" si="105"/>
        <v>Monday</v>
      </c>
      <c r="P3338" s="14">
        <v>-0.64140591111058998</v>
      </c>
    </row>
    <row r="3339" spans="1:16" x14ac:dyDescent="0.35">
      <c r="A3339">
        <v>3338</v>
      </c>
      <c r="B3339" t="s">
        <v>3950</v>
      </c>
      <c r="C3339" t="s">
        <v>44</v>
      </c>
      <c r="D3339" t="s">
        <v>6654</v>
      </c>
      <c r="E3339" s="3">
        <v>40770</v>
      </c>
      <c r="F3339" t="s">
        <v>2317</v>
      </c>
      <c r="G3339" t="s">
        <v>41</v>
      </c>
      <c r="H3339" s="3">
        <v>40775</v>
      </c>
      <c r="I3339" s="3">
        <v>40775</v>
      </c>
      <c r="J3339">
        <v>5</v>
      </c>
      <c r="K3339" t="s">
        <v>8400</v>
      </c>
      <c r="L3339" s="5">
        <v>8.2710000000000008</v>
      </c>
      <c r="M3339">
        <v>2011</v>
      </c>
      <c r="N3339">
        <f t="shared" si="104"/>
        <v>0</v>
      </c>
      <c r="O3339" t="str">
        <f t="shared" si="105"/>
        <v>Monday</v>
      </c>
      <c r="P3339" s="14">
        <v>-0.35566143929931687</v>
      </c>
    </row>
    <row r="3340" spans="1:16" x14ac:dyDescent="0.35">
      <c r="A3340">
        <v>3339</v>
      </c>
      <c r="B3340" t="s">
        <v>3950</v>
      </c>
      <c r="C3340" t="s">
        <v>44</v>
      </c>
      <c r="D3340" t="s">
        <v>6654</v>
      </c>
      <c r="E3340" s="3">
        <v>40770</v>
      </c>
      <c r="F3340" t="s">
        <v>526</v>
      </c>
      <c r="G3340" t="s">
        <v>41</v>
      </c>
      <c r="H3340" s="3">
        <v>40775</v>
      </c>
      <c r="I3340" s="3">
        <v>40775</v>
      </c>
      <c r="J3340">
        <v>5</v>
      </c>
      <c r="K3340" t="s">
        <v>8400</v>
      </c>
      <c r="L3340" s="5">
        <v>0.51800000000000002</v>
      </c>
      <c r="M3340">
        <v>2011</v>
      </c>
      <c r="N3340">
        <f t="shared" si="104"/>
        <v>0</v>
      </c>
      <c r="O3340" t="str">
        <f t="shared" si="105"/>
        <v>Monday</v>
      </c>
      <c r="P3340" s="14">
        <v>-0.27046309508366828</v>
      </c>
    </row>
    <row r="3341" spans="1:16" x14ac:dyDescent="0.35">
      <c r="A3341">
        <v>3340</v>
      </c>
      <c r="B3341" t="s">
        <v>451</v>
      </c>
      <c r="C3341" t="s">
        <v>84</v>
      </c>
      <c r="D3341" t="s">
        <v>6655</v>
      </c>
      <c r="E3341" s="3">
        <v>41760</v>
      </c>
      <c r="F3341" t="s">
        <v>2625</v>
      </c>
      <c r="G3341" t="s">
        <v>41</v>
      </c>
      <c r="H3341" s="3">
        <v>41765</v>
      </c>
      <c r="I3341" s="3">
        <v>41765</v>
      </c>
      <c r="J3341">
        <v>5</v>
      </c>
      <c r="K3341" t="s">
        <v>8400</v>
      </c>
      <c r="L3341" s="5">
        <v>1.0249999999999999</v>
      </c>
      <c r="M3341">
        <v>2014</v>
      </c>
      <c r="N3341">
        <f t="shared" si="104"/>
        <v>0</v>
      </c>
      <c r="O3341" t="str">
        <f t="shared" si="105"/>
        <v>Thursday</v>
      </c>
      <c r="P3341" s="14">
        <v>-0.3397851749441666</v>
      </c>
    </row>
    <row r="3342" spans="1:16" x14ac:dyDescent="0.35">
      <c r="A3342">
        <v>3341</v>
      </c>
      <c r="B3342" t="s">
        <v>1531</v>
      </c>
      <c r="C3342" t="s">
        <v>84</v>
      </c>
      <c r="D3342" t="s">
        <v>6656</v>
      </c>
      <c r="E3342" s="3">
        <v>41598</v>
      </c>
      <c r="F3342" t="s">
        <v>4345</v>
      </c>
      <c r="G3342" t="s">
        <v>155</v>
      </c>
      <c r="H3342" s="3">
        <v>41600</v>
      </c>
      <c r="I3342" s="3">
        <v>41600</v>
      </c>
      <c r="J3342">
        <v>2</v>
      </c>
      <c r="K3342" t="s">
        <v>8400</v>
      </c>
      <c r="L3342" s="5">
        <v>56.573999999999998</v>
      </c>
      <c r="M3342">
        <v>2013</v>
      </c>
      <c r="N3342">
        <f t="shared" si="104"/>
        <v>0</v>
      </c>
      <c r="O3342" t="str">
        <f t="shared" si="105"/>
        <v>Wednesday</v>
      </c>
      <c r="P3342" s="14">
        <v>0.36028985507246375</v>
      </c>
    </row>
    <row r="3343" spans="1:16" x14ac:dyDescent="0.35">
      <c r="A3343">
        <v>3342</v>
      </c>
      <c r="B3343" t="s">
        <v>1531</v>
      </c>
      <c r="C3343" t="s">
        <v>84</v>
      </c>
      <c r="D3343" t="s">
        <v>6656</v>
      </c>
      <c r="E3343" s="3">
        <v>41598</v>
      </c>
      <c r="F3343" t="s">
        <v>6658</v>
      </c>
      <c r="G3343" t="s">
        <v>155</v>
      </c>
      <c r="H3343" s="3">
        <v>41600</v>
      </c>
      <c r="I3343" s="3">
        <v>41600</v>
      </c>
      <c r="J3343">
        <v>2</v>
      </c>
      <c r="K3343" t="s">
        <v>8400</v>
      </c>
      <c r="L3343" s="5">
        <v>93.283000000000001</v>
      </c>
      <c r="M3343">
        <v>2013</v>
      </c>
      <c r="N3343">
        <f t="shared" si="104"/>
        <v>0</v>
      </c>
      <c r="O3343" t="str">
        <f t="shared" si="105"/>
        <v>Wednesday</v>
      </c>
      <c r="P3343" s="14">
        <v>0.47010989010989013</v>
      </c>
    </row>
    <row r="3344" spans="1:16" x14ac:dyDescent="0.35">
      <c r="A3344">
        <v>3343</v>
      </c>
      <c r="B3344" t="s">
        <v>1531</v>
      </c>
      <c r="C3344" t="s">
        <v>84</v>
      </c>
      <c r="D3344" t="s">
        <v>6656</v>
      </c>
      <c r="E3344" s="3">
        <v>41598</v>
      </c>
      <c r="F3344" t="s">
        <v>694</v>
      </c>
      <c r="G3344" t="s">
        <v>155</v>
      </c>
      <c r="H3344" s="3">
        <v>41600</v>
      </c>
      <c r="I3344" s="3">
        <v>41600</v>
      </c>
      <c r="J3344">
        <v>2</v>
      </c>
      <c r="K3344" t="s">
        <v>8400</v>
      </c>
      <c r="L3344" s="5">
        <v>10.801</v>
      </c>
      <c r="M3344">
        <v>2013</v>
      </c>
      <c r="N3344">
        <f t="shared" si="104"/>
        <v>0</v>
      </c>
      <c r="O3344" t="str">
        <f t="shared" si="105"/>
        <v>Wednesday</v>
      </c>
      <c r="P3344" s="14">
        <v>0.2598058252427185</v>
      </c>
    </row>
    <row r="3345" spans="1:16" x14ac:dyDescent="0.35">
      <c r="A3345">
        <v>3344</v>
      </c>
      <c r="B3345" t="s">
        <v>4705</v>
      </c>
      <c r="C3345" t="s">
        <v>199</v>
      </c>
      <c r="D3345" t="s">
        <v>6659</v>
      </c>
      <c r="E3345" s="3">
        <v>41439</v>
      </c>
      <c r="F3345" t="s">
        <v>2465</v>
      </c>
      <c r="G3345" t="s">
        <v>155</v>
      </c>
      <c r="H3345" s="3">
        <v>41441</v>
      </c>
      <c r="I3345" s="3">
        <v>41441</v>
      </c>
      <c r="J3345">
        <v>2</v>
      </c>
      <c r="K3345" t="s">
        <v>8400</v>
      </c>
      <c r="L3345" s="5">
        <v>4.2519999999999998</v>
      </c>
      <c r="M3345">
        <v>2013</v>
      </c>
      <c r="N3345">
        <f t="shared" si="104"/>
        <v>0</v>
      </c>
      <c r="O3345" t="str">
        <f t="shared" si="105"/>
        <v>Friday</v>
      </c>
      <c r="P3345" s="14">
        <v>0.24545454545454548</v>
      </c>
    </row>
    <row r="3346" spans="1:16" x14ac:dyDescent="0.35">
      <c r="A3346">
        <v>3345</v>
      </c>
      <c r="B3346" t="s">
        <v>4705</v>
      </c>
      <c r="C3346" t="s">
        <v>199</v>
      </c>
      <c r="D3346" t="s">
        <v>6659</v>
      </c>
      <c r="E3346" s="3">
        <v>41439</v>
      </c>
      <c r="F3346" t="s">
        <v>2453</v>
      </c>
      <c r="G3346" t="s">
        <v>155</v>
      </c>
      <c r="H3346" s="3">
        <v>41441</v>
      </c>
      <c r="I3346" s="3">
        <v>41442</v>
      </c>
      <c r="J3346">
        <v>3</v>
      </c>
      <c r="K3346" t="s">
        <v>8399</v>
      </c>
      <c r="L3346" s="5">
        <v>36.268999999999998</v>
      </c>
      <c r="M3346">
        <v>2013</v>
      </c>
      <c r="N3346">
        <f t="shared" si="104"/>
        <v>1</v>
      </c>
      <c r="O3346" t="str">
        <f t="shared" si="105"/>
        <v>Friday</v>
      </c>
      <c r="P3346" s="14">
        <v>0.13970149253731343</v>
      </c>
    </row>
    <row r="3347" spans="1:16" x14ac:dyDescent="0.35">
      <c r="A3347">
        <v>3346</v>
      </c>
      <c r="B3347" t="s">
        <v>6661</v>
      </c>
      <c r="C3347" t="s">
        <v>199</v>
      </c>
      <c r="D3347" t="s">
        <v>6662</v>
      </c>
      <c r="E3347" s="3">
        <v>41067</v>
      </c>
      <c r="F3347" t="s">
        <v>4782</v>
      </c>
      <c r="G3347" t="s">
        <v>155</v>
      </c>
      <c r="H3347" s="3">
        <v>41069</v>
      </c>
      <c r="I3347" s="3">
        <v>41069</v>
      </c>
      <c r="J3347">
        <v>2</v>
      </c>
      <c r="K3347" t="s">
        <v>8400</v>
      </c>
      <c r="L3347" s="5">
        <v>6.6029999999999998</v>
      </c>
      <c r="M3347">
        <v>2012</v>
      </c>
      <c r="N3347">
        <f t="shared" si="104"/>
        <v>0</v>
      </c>
      <c r="O3347" t="str">
        <f t="shared" si="105"/>
        <v>Thursday</v>
      </c>
      <c r="P3347" s="14">
        <v>0.25</v>
      </c>
    </row>
    <row r="3348" spans="1:16" x14ac:dyDescent="0.35">
      <c r="A3348">
        <v>3347</v>
      </c>
      <c r="B3348" t="s">
        <v>4031</v>
      </c>
      <c r="C3348" t="s">
        <v>84</v>
      </c>
      <c r="D3348" t="s">
        <v>6663</v>
      </c>
      <c r="E3348" s="3">
        <v>41733</v>
      </c>
      <c r="F3348" t="s">
        <v>5491</v>
      </c>
      <c r="G3348" t="s">
        <v>139</v>
      </c>
      <c r="H3348" s="3">
        <v>41736</v>
      </c>
      <c r="I3348" s="3">
        <v>41736</v>
      </c>
      <c r="J3348">
        <v>3</v>
      </c>
      <c r="K3348" t="s">
        <v>8400</v>
      </c>
      <c r="L3348" s="5">
        <v>0.95899999999999996</v>
      </c>
      <c r="M3348">
        <v>2014</v>
      </c>
      <c r="N3348">
        <f t="shared" si="104"/>
        <v>0</v>
      </c>
      <c r="O3348" t="str">
        <f t="shared" si="105"/>
        <v>Friday</v>
      </c>
      <c r="P3348" s="14">
        <v>-0.26181760305586504</v>
      </c>
    </row>
    <row r="3349" spans="1:16" x14ac:dyDescent="0.35">
      <c r="A3349">
        <v>3348</v>
      </c>
      <c r="B3349" t="s">
        <v>4031</v>
      </c>
      <c r="C3349" t="s">
        <v>84</v>
      </c>
      <c r="D3349" t="s">
        <v>6663</v>
      </c>
      <c r="E3349" s="3">
        <v>41733</v>
      </c>
      <c r="F3349" t="s">
        <v>877</v>
      </c>
      <c r="G3349" t="s">
        <v>139</v>
      </c>
      <c r="H3349" s="3">
        <v>41736</v>
      </c>
      <c r="I3349" s="3">
        <v>41736</v>
      </c>
      <c r="J3349">
        <v>3</v>
      </c>
      <c r="K3349" t="s">
        <v>8400</v>
      </c>
      <c r="L3349" s="5">
        <v>21.36</v>
      </c>
      <c r="M3349">
        <v>2014</v>
      </c>
      <c r="N3349">
        <f t="shared" si="104"/>
        <v>0</v>
      </c>
      <c r="O3349" t="str">
        <f t="shared" si="105"/>
        <v>Friday</v>
      </c>
      <c r="P3349" s="14">
        <v>-0.52711001065553076</v>
      </c>
    </row>
    <row r="3350" spans="1:16" x14ac:dyDescent="0.35">
      <c r="A3350">
        <v>3349</v>
      </c>
      <c r="B3350" t="s">
        <v>6324</v>
      </c>
      <c r="C3350" t="s">
        <v>44</v>
      </c>
      <c r="D3350" t="s">
        <v>6665</v>
      </c>
      <c r="E3350" s="3">
        <v>41962</v>
      </c>
      <c r="F3350" t="s">
        <v>4237</v>
      </c>
      <c r="G3350" t="s">
        <v>41</v>
      </c>
      <c r="H3350" s="3">
        <v>41967</v>
      </c>
      <c r="I3350" s="3">
        <v>41969</v>
      </c>
      <c r="J3350">
        <v>7</v>
      </c>
      <c r="K3350" t="s">
        <v>8399</v>
      </c>
      <c r="L3350" s="5">
        <v>0.99399999999999999</v>
      </c>
      <c r="M3350">
        <v>2014</v>
      </c>
      <c r="N3350">
        <f t="shared" si="104"/>
        <v>2</v>
      </c>
      <c r="O3350" t="str">
        <f t="shared" si="105"/>
        <v>Wednesday</v>
      </c>
      <c r="P3350" s="14">
        <v>0.38210526315789473</v>
      </c>
    </row>
    <row r="3351" spans="1:16" x14ac:dyDescent="0.35">
      <c r="A3351">
        <v>3350</v>
      </c>
      <c r="B3351" t="s">
        <v>2941</v>
      </c>
      <c r="C3351" t="s">
        <v>44</v>
      </c>
      <c r="D3351" t="s">
        <v>6666</v>
      </c>
      <c r="E3351" s="3">
        <v>41964</v>
      </c>
      <c r="F3351" t="s">
        <v>836</v>
      </c>
      <c r="G3351" t="s">
        <v>155</v>
      </c>
      <c r="H3351" s="3">
        <v>41966</v>
      </c>
      <c r="I3351" s="3">
        <v>41966</v>
      </c>
      <c r="J3351">
        <v>2</v>
      </c>
      <c r="K3351" t="s">
        <v>8400</v>
      </c>
      <c r="L3351" s="5">
        <v>15.566000000000001</v>
      </c>
      <c r="M3351">
        <v>2014</v>
      </c>
      <c r="N3351">
        <f t="shared" si="104"/>
        <v>0</v>
      </c>
      <c r="O3351" t="str">
        <f t="shared" si="105"/>
        <v>Friday</v>
      </c>
      <c r="P3351" s="14">
        <v>0.26034482758620692</v>
      </c>
    </row>
    <row r="3352" spans="1:16" x14ac:dyDescent="0.35">
      <c r="A3352">
        <v>3351</v>
      </c>
      <c r="B3352" t="s">
        <v>407</v>
      </c>
      <c r="C3352" t="s">
        <v>44</v>
      </c>
      <c r="D3352" t="s">
        <v>6667</v>
      </c>
      <c r="E3352" s="3">
        <v>40833</v>
      </c>
      <c r="F3352" t="s">
        <v>3388</v>
      </c>
      <c r="G3352" t="s">
        <v>155</v>
      </c>
      <c r="H3352" s="3">
        <v>40835</v>
      </c>
      <c r="I3352" s="3">
        <v>40835</v>
      </c>
      <c r="J3352">
        <v>2</v>
      </c>
      <c r="K3352" t="s">
        <v>8400</v>
      </c>
      <c r="L3352" s="5">
        <v>18.084</v>
      </c>
      <c r="M3352">
        <v>2011</v>
      </c>
      <c r="N3352">
        <f t="shared" si="104"/>
        <v>0</v>
      </c>
      <c r="O3352" t="str">
        <f t="shared" si="105"/>
        <v>Monday</v>
      </c>
      <c r="P3352" s="14">
        <v>1.9887005649717515E-2</v>
      </c>
    </row>
    <row r="3353" spans="1:16" x14ac:dyDescent="0.35">
      <c r="A3353">
        <v>3352</v>
      </c>
      <c r="B3353" t="s">
        <v>3375</v>
      </c>
      <c r="C3353" t="s">
        <v>44</v>
      </c>
      <c r="D3353" t="s">
        <v>6669</v>
      </c>
      <c r="E3353" s="3">
        <v>41456</v>
      </c>
      <c r="F3353" t="s">
        <v>1729</v>
      </c>
      <c r="G3353" t="s">
        <v>41</v>
      </c>
      <c r="H3353" s="3">
        <v>41461</v>
      </c>
      <c r="I3353" s="3">
        <v>41461</v>
      </c>
      <c r="J3353">
        <v>5</v>
      </c>
      <c r="K3353" t="s">
        <v>8400</v>
      </c>
      <c r="L3353" s="5">
        <v>5.4589999999999996</v>
      </c>
      <c r="M3353">
        <v>2013</v>
      </c>
      <c r="N3353">
        <f t="shared" si="104"/>
        <v>0</v>
      </c>
      <c r="O3353" t="str">
        <f t="shared" si="105"/>
        <v>Monday</v>
      </c>
      <c r="P3353" s="14">
        <v>0.36709677419354841</v>
      </c>
    </row>
    <row r="3354" spans="1:16" x14ac:dyDescent="0.35">
      <c r="A3354">
        <v>3353</v>
      </c>
      <c r="B3354" t="s">
        <v>3375</v>
      </c>
      <c r="C3354" t="s">
        <v>44</v>
      </c>
      <c r="D3354" t="s">
        <v>6669</v>
      </c>
      <c r="E3354" s="3">
        <v>41456</v>
      </c>
      <c r="F3354" t="s">
        <v>2919</v>
      </c>
      <c r="G3354" t="s">
        <v>41</v>
      </c>
      <c r="H3354" s="3">
        <v>41461</v>
      </c>
      <c r="I3354" s="3">
        <v>41461</v>
      </c>
      <c r="J3354">
        <v>5</v>
      </c>
      <c r="K3354" t="s">
        <v>8400</v>
      </c>
      <c r="L3354" s="5">
        <v>0.36199999999999999</v>
      </c>
      <c r="M3354">
        <v>2013</v>
      </c>
      <c r="N3354">
        <f t="shared" si="104"/>
        <v>0</v>
      </c>
      <c r="O3354" t="str">
        <f t="shared" si="105"/>
        <v>Monday</v>
      </c>
      <c r="P3354" s="14">
        <v>0.14249999999999999</v>
      </c>
    </row>
    <row r="3355" spans="1:16" x14ac:dyDescent="0.35">
      <c r="A3355">
        <v>3354</v>
      </c>
      <c r="B3355" t="s">
        <v>303</v>
      </c>
      <c r="C3355" t="s">
        <v>44</v>
      </c>
      <c r="D3355" t="s">
        <v>6670</v>
      </c>
      <c r="E3355" s="3">
        <v>41170</v>
      </c>
      <c r="F3355" t="s">
        <v>6672</v>
      </c>
      <c r="G3355" t="s">
        <v>155</v>
      </c>
      <c r="H3355" s="3">
        <v>41172</v>
      </c>
      <c r="I3355" s="3">
        <v>41172</v>
      </c>
      <c r="J3355">
        <v>2</v>
      </c>
      <c r="K3355" t="s">
        <v>8400</v>
      </c>
      <c r="L3355" s="5">
        <v>8.9250000000000007</v>
      </c>
      <c r="M3355">
        <v>2012</v>
      </c>
      <c r="N3355">
        <f t="shared" si="104"/>
        <v>0</v>
      </c>
      <c r="O3355" t="str">
        <f t="shared" si="105"/>
        <v>Tuesday</v>
      </c>
      <c r="P3355" s="14">
        <v>-0.50851218790540997</v>
      </c>
    </row>
    <row r="3356" spans="1:16" x14ac:dyDescent="0.35">
      <c r="A3356">
        <v>3355</v>
      </c>
      <c r="B3356" t="s">
        <v>6674</v>
      </c>
      <c r="C3356" t="s">
        <v>84</v>
      </c>
      <c r="D3356" t="s">
        <v>6675</v>
      </c>
      <c r="E3356" s="3">
        <v>41338</v>
      </c>
      <c r="F3356" t="s">
        <v>4492</v>
      </c>
      <c r="G3356" t="s">
        <v>41</v>
      </c>
      <c r="H3356" s="3">
        <v>41343</v>
      </c>
      <c r="I3356" s="3">
        <v>41346</v>
      </c>
      <c r="J3356">
        <v>8</v>
      </c>
      <c r="K3356" t="s">
        <v>8399</v>
      </c>
      <c r="L3356" s="5">
        <v>10.396000000000001</v>
      </c>
      <c r="M3356">
        <v>2013</v>
      </c>
      <c r="N3356">
        <f t="shared" si="104"/>
        <v>3</v>
      </c>
      <c r="O3356" t="str">
        <f t="shared" si="105"/>
        <v>Tuesday</v>
      </c>
      <c r="P3356" s="14">
        <v>-0.46253200460675975</v>
      </c>
    </row>
    <row r="3357" spans="1:16" x14ac:dyDescent="0.35">
      <c r="A3357">
        <v>3356</v>
      </c>
      <c r="B3357" t="s">
        <v>6677</v>
      </c>
      <c r="C3357" t="s">
        <v>199</v>
      </c>
      <c r="D3357" t="s">
        <v>6678</v>
      </c>
      <c r="E3357" s="3">
        <v>41768</v>
      </c>
      <c r="F3357" t="s">
        <v>1046</v>
      </c>
      <c r="G3357" t="s">
        <v>41</v>
      </c>
      <c r="H3357" s="3">
        <v>41773</v>
      </c>
      <c r="I3357" s="3">
        <v>41773</v>
      </c>
      <c r="J3357">
        <v>5</v>
      </c>
      <c r="K3357" t="s">
        <v>8400</v>
      </c>
      <c r="L3357" s="5">
        <v>10.36</v>
      </c>
      <c r="M3357">
        <v>2014</v>
      </c>
      <c r="N3357">
        <f t="shared" si="104"/>
        <v>0</v>
      </c>
      <c r="O3357" t="str">
        <f t="shared" si="105"/>
        <v>Friday</v>
      </c>
      <c r="P3357" s="14">
        <v>0.27921787709497203</v>
      </c>
    </row>
    <row r="3358" spans="1:16" x14ac:dyDescent="0.35">
      <c r="A3358">
        <v>3357</v>
      </c>
      <c r="B3358" t="s">
        <v>6677</v>
      </c>
      <c r="C3358" t="s">
        <v>199</v>
      </c>
      <c r="D3358" t="s">
        <v>6678</v>
      </c>
      <c r="E3358" s="3">
        <v>41768</v>
      </c>
      <c r="F3358" t="s">
        <v>629</v>
      </c>
      <c r="G3358" t="s">
        <v>41</v>
      </c>
      <c r="H3358" s="3">
        <v>41773</v>
      </c>
      <c r="I3358" s="3">
        <v>41773</v>
      </c>
      <c r="J3358">
        <v>5</v>
      </c>
      <c r="K3358" t="s">
        <v>8400</v>
      </c>
      <c r="L3358" s="5">
        <v>5.01</v>
      </c>
      <c r="M3358">
        <v>2014</v>
      </c>
      <c r="N3358">
        <f t="shared" si="104"/>
        <v>0</v>
      </c>
      <c r="O3358" t="str">
        <f t="shared" si="105"/>
        <v>Friday</v>
      </c>
      <c r="P3358" s="14">
        <v>0</v>
      </c>
    </row>
    <row r="3359" spans="1:16" x14ac:dyDescent="0.35">
      <c r="A3359">
        <v>3358</v>
      </c>
      <c r="B3359" t="s">
        <v>5488</v>
      </c>
      <c r="C3359" t="s">
        <v>30</v>
      </c>
      <c r="D3359" t="s">
        <v>6680</v>
      </c>
      <c r="E3359" s="3">
        <v>40814</v>
      </c>
      <c r="F3359" t="s">
        <v>5882</v>
      </c>
      <c r="G3359" t="s">
        <v>41</v>
      </c>
      <c r="H3359" s="3">
        <v>40819</v>
      </c>
      <c r="I3359" s="3">
        <v>40819</v>
      </c>
      <c r="J3359">
        <v>5</v>
      </c>
      <c r="K3359" t="s">
        <v>8400</v>
      </c>
      <c r="L3359" s="5">
        <v>4.0679999999999996</v>
      </c>
      <c r="M3359">
        <v>2011</v>
      </c>
      <c r="N3359">
        <f t="shared" si="104"/>
        <v>0</v>
      </c>
      <c r="O3359" t="str">
        <f t="shared" si="105"/>
        <v>Wednesday</v>
      </c>
      <c r="P3359" s="14">
        <v>0.40833333333333338</v>
      </c>
    </row>
    <row r="3360" spans="1:16" x14ac:dyDescent="0.35">
      <c r="A3360">
        <v>3359</v>
      </c>
      <c r="B3360" t="s">
        <v>5488</v>
      </c>
      <c r="C3360" t="s">
        <v>30</v>
      </c>
      <c r="D3360" t="s">
        <v>6680</v>
      </c>
      <c r="E3360" s="3">
        <v>40814</v>
      </c>
      <c r="F3360" t="s">
        <v>4800</v>
      </c>
      <c r="G3360" t="s">
        <v>41</v>
      </c>
      <c r="H3360" s="3">
        <v>40819</v>
      </c>
      <c r="I3360" s="3">
        <v>40822</v>
      </c>
      <c r="J3360">
        <v>8</v>
      </c>
      <c r="K3360" t="s">
        <v>8399</v>
      </c>
      <c r="L3360" s="5">
        <v>46.232999999999997</v>
      </c>
      <c r="M3360">
        <v>2011</v>
      </c>
      <c r="N3360">
        <f t="shared" si="104"/>
        <v>3</v>
      </c>
      <c r="O3360" t="str">
        <f t="shared" si="105"/>
        <v>Wednesday</v>
      </c>
      <c r="P3360" s="14">
        <v>0.1898880597014925</v>
      </c>
    </row>
    <row r="3361" spans="1:16" x14ac:dyDescent="0.35">
      <c r="A3361">
        <v>3360</v>
      </c>
      <c r="B3361" t="s">
        <v>6682</v>
      </c>
      <c r="C3361" t="s">
        <v>199</v>
      </c>
      <c r="D3361" t="s">
        <v>6683</v>
      </c>
      <c r="E3361" s="3">
        <v>41383</v>
      </c>
      <c r="F3361" t="s">
        <v>683</v>
      </c>
      <c r="G3361" t="s">
        <v>41</v>
      </c>
      <c r="H3361" s="3">
        <v>41388</v>
      </c>
      <c r="I3361" s="3">
        <v>41388</v>
      </c>
      <c r="J3361">
        <v>5</v>
      </c>
      <c r="K3361" t="s">
        <v>8400</v>
      </c>
      <c r="L3361" s="5">
        <v>0.61099999999999999</v>
      </c>
      <c r="M3361">
        <v>2013</v>
      </c>
      <c r="N3361">
        <f t="shared" si="104"/>
        <v>0</v>
      </c>
      <c r="O3361" t="str">
        <f t="shared" si="105"/>
        <v>Friday</v>
      </c>
      <c r="P3361" s="14">
        <v>0.225752508361204</v>
      </c>
    </row>
    <row r="3362" spans="1:16" x14ac:dyDescent="0.35">
      <c r="A3362">
        <v>3361</v>
      </c>
      <c r="B3362" t="s">
        <v>6682</v>
      </c>
      <c r="C3362" t="s">
        <v>199</v>
      </c>
      <c r="D3362" t="s">
        <v>6683</v>
      </c>
      <c r="E3362" s="3">
        <v>41383</v>
      </c>
      <c r="F3362" t="s">
        <v>2120</v>
      </c>
      <c r="G3362" t="s">
        <v>41</v>
      </c>
      <c r="H3362" s="3">
        <v>41388</v>
      </c>
      <c r="I3362" s="3">
        <v>41388</v>
      </c>
      <c r="J3362">
        <v>5</v>
      </c>
      <c r="K3362" t="s">
        <v>8400</v>
      </c>
      <c r="L3362" s="5">
        <v>13.863</v>
      </c>
      <c r="M3362">
        <v>2013</v>
      </c>
      <c r="N3362">
        <f t="shared" si="104"/>
        <v>0</v>
      </c>
      <c r="O3362" t="str">
        <f t="shared" si="105"/>
        <v>Friday</v>
      </c>
      <c r="P3362" s="14">
        <v>-0.23819714933869796</v>
      </c>
    </row>
    <row r="3363" spans="1:16" x14ac:dyDescent="0.35">
      <c r="A3363">
        <v>3362</v>
      </c>
      <c r="B3363" t="s">
        <v>6682</v>
      </c>
      <c r="C3363" t="s">
        <v>199</v>
      </c>
      <c r="D3363" t="s">
        <v>6683</v>
      </c>
      <c r="E3363" s="3">
        <v>41383</v>
      </c>
      <c r="F3363" t="s">
        <v>2159</v>
      </c>
      <c r="G3363" t="s">
        <v>41</v>
      </c>
      <c r="H3363" s="3">
        <v>41388</v>
      </c>
      <c r="I3363" s="3">
        <v>41391</v>
      </c>
      <c r="J3363">
        <v>8</v>
      </c>
      <c r="K3363" t="s">
        <v>8399</v>
      </c>
      <c r="L3363" s="5">
        <v>39.314999999999998</v>
      </c>
      <c r="M3363">
        <v>2013</v>
      </c>
      <c r="N3363">
        <f t="shared" si="104"/>
        <v>3</v>
      </c>
      <c r="O3363" t="str">
        <f t="shared" si="105"/>
        <v>Friday</v>
      </c>
      <c r="P3363" s="14">
        <v>-0.3447259522995485</v>
      </c>
    </row>
    <row r="3364" spans="1:16" x14ac:dyDescent="0.35">
      <c r="A3364">
        <v>3363</v>
      </c>
      <c r="B3364" t="s">
        <v>2720</v>
      </c>
      <c r="C3364" t="s">
        <v>30</v>
      </c>
      <c r="D3364" t="s">
        <v>6684</v>
      </c>
      <c r="E3364" s="3">
        <v>41626</v>
      </c>
      <c r="F3364" t="s">
        <v>4285</v>
      </c>
      <c r="G3364" t="s">
        <v>41</v>
      </c>
      <c r="H3364" s="3">
        <v>41631</v>
      </c>
      <c r="I3364" s="3">
        <v>41631</v>
      </c>
      <c r="J3364">
        <v>5</v>
      </c>
      <c r="K3364" t="s">
        <v>8400</v>
      </c>
      <c r="L3364" s="5">
        <v>4.7539999999999996</v>
      </c>
      <c r="M3364">
        <v>2013</v>
      </c>
      <c r="N3364">
        <f t="shared" si="104"/>
        <v>0</v>
      </c>
      <c r="O3364" t="str">
        <f t="shared" si="105"/>
        <v>Wednesday</v>
      </c>
      <c r="P3364" s="14">
        <v>0.30918367346938774</v>
      </c>
    </row>
    <row r="3365" spans="1:16" x14ac:dyDescent="0.35">
      <c r="A3365">
        <v>3364</v>
      </c>
      <c r="B3365" t="s">
        <v>5159</v>
      </c>
      <c r="C3365" t="s">
        <v>199</v>
      </c>
      <c r="D3365" t="s">
        <v>6685</v>
      </c>
      <c r="E3365" s="3">
        <v>41709</v>
      </c>
      <c r="F3365" t="s">
        <v>2949</v>
      </c>
      <c r="G3365" t="s">
        <v>139</v>
      </c>
      <c r="H3365" s="3">
        <v>41712</v>
      </c>
      <c r="I3365" s="3">
        <v>41712</v>
      </c>
      <c r="J3365">
        <v>3</v>
      </c>
      <c r="K3365" t="s">
        <v>8400</v>
      </c>
      <c r="L3365" s="5">
        <v>14.41</v>
      </c>
      <c r="M3365">
        <v>2014</v>
      </c>
      <c r="N3365">
        <f t="shared" si="104"/>
        <v>0</v>
      </c>
      <c r="O3365" t="str">
        <f t="shared" si="105"/>
        <v>Tuesday</v>
      </c>
      <c r="P3365" s="14">
        <v>0.2798684210526316</v>
      </c>
    </row>
    <row r="3366" spans="1:16" x14ac:dyDescent="0.35">
      <c r="A3366">
        <v>3365</v>
      </c>
      <c r="B3366" t="s">
        <v>5159</v>
      </c>
      <c r="C3366" t="s">
        <v>199</v>
      </c>
      <c r="D3366" t="s">
        <v>6685</v>
      </c>
      <c r="E3366" s="3">
        <v>41709</v>
      </c>
      <c r="F3366" t="s">
        <v>1336</v>
      </c>
      <c r="G3366" t="s">
        <v>139</v>
      </c>
      <c r="H3366" s="3">
        <v>41712</v>
      </c>
      <c r="I3366" s="3">
        <v>41712</v>
      </c>
      <c r="J3366">
        <v>3</v>
      </c>
      <c r="K3366" t="s">
        <v>8400</v>
      </c>
      <c r="L3366" s="5">
        <v>15.91</v>
      </c>
      <c r="M3366">
        <v>2014</v>
      </c>
      <c r="N3366">
        <f t="shared" si="104"/>
        <v>0</v>
      </c>
      <c r="O3366" t="str">
        <f t="shared" si="105"/>
        <v>Tuesday</v>
      </c>
      <c r="P3366" s="14">
        <v>0.27027027027027029</v>
      </c>
    </row>
    <row r="3367" spans="1:16" x14ac:dyDescent="0.35">
      <c r="A3367">
        <v>3366</v>
      </c>
      <c r="B3367" t="s">
        <v>5159</v>
      </c>
      <c r="C3367" t="s">
        <v>199</v>
      </c>
      <c r="D3367" t="s">
        <v>6685</v>
      </c>
      <c r="E3367" s="3">
        <v>41709</v>
      </c>
      <c r="F3367" t="s">
        <v>6687</v>
      </c>
      <c r="G3367" t="s">
        <v>139</v>
      </c>
      <c r="H3367" s="3">
        <v>41712</v>
      </c>
      <c r="I3367" s="3">
        <v>41712</v>
      </c>
      <c r="J3367">
        <v>3</v>
      </c>
      <c r="K3367" t="s">
        <v>8400</v>
      </c>
      <c r="L3367" s="5">
        <v>3.6749999999999998</v>
      </c>
      <c r="M3367">
        <v>2014</v>
      </c>
      <c r="N3367">
        <f t="shared" si="104"/>
        <v>0</v>
      </c>
      <c r="O3367" t="str">
        <f t="shared" si="105"/>
        <v>Tuesday</v>
      </c>
      <c r="P3367" s="14">
        <v>0.42666666666666669</v>
      </c>
    </row>
    <row r="3368" spans="1:16" x14ac:dyDescent="0.35">
      <c r="A3368">
        <v>3367</v>
      </c>
      <c r="B3368" t="s">
        <v>1187</v>
      </c>
      <c r="C3368" t="s">
        <v>44</v>
      </c>
      <c r="D3368" t="s">
        <v>6689</v>
      </c>
      <c r="E3368" s="3">
        <v>41977</v>
      </c>
      <c r="F3368" t="s">
        <v>5459</v>
      </c>
      <c r="G3368" t="s">
        <v>139</v>
      </c>
      <c r="H3368" s="3">
        <v>41980</v>
      </c>
      <c r="I3368" s="3">
        <v>41981</v>
      </c>
      <c r="J3368">
        <v>4</v>
      </c>
      <c r="K3368" t="s">
        <v>8399</v>
      </c>
      <c r="L3368" s="5">
        <v>4.2009999999999996</v>
      </c>
      <c r="M3368">
        <v>2014</v>
      </c>
      <c r="N3368">
        <f t="shared" si="104"/>
        <v>1</v>
      </c>
      <c r="O3368" t="str">
        <f t="shared" si="105"/>
        <v>Thursday</v>
      </c>
      <c r="P3368" s="14">
        <v>0.48529411764705882</v>
      </c>
    </row>
    <row r="3369" spans="1:16" x14ac:dyDescent="0.35">
      <c r="A3369">
        <v>3368</v>
      </c>
      <c r="B3369" t="s">
        <v>1187</v>
      </c>
      <c r="C3369" t="s">
        <v>44</v>
      </c>
      <c r="D3369" t="s">
        <v>6689</v>
      </c>
      <c r="E3369" s="3">
        <v>41977</v>
      </c>
      <c r="F3369" t="s">
        <v>1943</v>
      </c>
      <c r="G3369" t="s">
        <v>139</v>
      </c>
      <c r="H3369" s="3">
        <v>41980</v>
      </c>
      <c r="I3369" s="3">
        <v>41980</v>
      </c>
      <c r="J3369">
        <v>3</v>
      </c>
      <c r="K3369" t="s">
        <v>8400</v>
      </c>
      <c r="L3369" s="5">
        <v>19.920999999999999</v>
      </c>
      <c r="M3369">
        <v>2014</v>
      </c>
      <c r="N3369">
        <f t="shared" si="104"/>
        <v>0</v>
      </c>
      <c r="O3369" t="str">
        <f t="shared" si="105"/>
        <v>Thursday</v>
      </c>
      <c r="P3369" s="14">
        <v>0.20972972972972975</v>
      </c>
    </row>
    <row r="3370" spans="1:16" x14ac:dyDescent="0.35">
      <c r="A3370">
        <v>3369</v>
      </c>
      <c r="B3370" t="s">
        <v>5312</v>
      </c>
      <c r="C3370" t="s">
        <v>30</v>
      </c>
      <c r="D3370" t="s">
        <v>6690</v>
      </c>
      <c r="E3370" s="3">
        <v>41484</v>
      </c>
      <c r="F3370" t="s">
        <v>482</v>
      </c>
      <c r="G3370" t="s">
        <v>41</v>
      </c>
      <c r="H3370" s="3">
        <v>41489</v>
      </c>
      <c r="I3370" s="3">
        <v>41489</v>
      </c>
      <c r="J3370">
        <v>5</v>
      </c>
      <c r="K3370" t="s">
        <v>8400</v>
      </c>
      <c r="L3370" s="5">
        <v>2.101</v>
      </c>
      <c r="M3370">
        <v>2013</v>
      </c>
      <c r="N3370">
        <f t="shared" si="104"/>
        <v>0</v>
      </c>
      <c r="O3370" t="str">
        <f t="shared" si="105"/>
        <v>Monday</v>
      </c>
      <c r="P3370" s="14">
        <v>0.13902439024390245</v>
      </c>
    </row>
    <row r="3371" spans="1:16" x14ac:dyDescent="0.35">
      <c r="A3371">
        <v>3370</v>
      </c>
      <c r="B3371" t="s">
        <v>5312</v>
      </c>
      <c r="C3371" t="s">
        <v>30</v>
      </c>
      <c r="D3371" t="s">
        <v>6690</v>
      </c>
      <c r="E3371" s="3">
        <v>41484</v>
      </c>
      <c r="F3371" t="s">
        <v>3384</v>
      </c>
      <c r="G3371" t="s">
        <v>41</v>
      </c>
      <c r="H3371" s="3">
        <v>41489</v>
      </c>
      <c r="I3371" s="3">
        <v>41489</v>
      </c>
      <c r="J3371">
        <v>5</v>
      </c>
      <c r="K3371" t="s">
        <v>8400</v>
      </c>
      <c r="L3371" s="5">
        <v>16.838000000000001</v>
      </c>
      <c r="M3371">
        <v>2013</v>
      </c>
      <c r="N3371">
        <f t="shared" si="104"/>
        <v>0</v>
      </c>
      <c r="O3371" t="str">
        <f t="shared" si="105"/>
        <v>Monday</v>
      </c>
      <c r="P3371" s="14">
        <v>0.22935779816513763</v>
      </c>
    </row>
    <row r="3372" spans="1:16" x14ac:dyDescent="0.35">
      <c r="A3372">
        <v>3371</v>
      </c>
      <c r="B3372" t="s">
        <v>6391</v>
      </c>
      <c r="C3372" t="s">
        <v>199</v>
      </c>
      <c r="D3372" t="s">
        <v>6691</v>
      </c>
      <c r="E3372" s="3">
        <v>41127</v>
      </c>
      <c r="F3372" t="s">
        <v>6102</v>
      </c>
      <c r="G3372" t="s">
        <v>242</v>
      </c>
      <c r="H3372" s="3">
        <v>41127</v>
      </c>
      <c r="I3372" s="3">
        <v>41127</v>
      </c>
      <c r="J3372">
        <v>0</v>
      </c>
      <c r="K3372" t="s">
        <v>8400</v>
      </c>
      <c r="L3372" s="5">
        <v>6.8360000000000003</v>
      </c>
      <c r="M3372">
        <v>2012</v>
      </c>
      <c r="N3372">
        <f t="shared" si="104"/>
        <v>0</v>
      </c>
      <c r="O3372" t="str">
        <f t="shared" si="105"/>
        <v>Monday</v>
      </c>
      <c r="P3372" s="14">
        <v>0.18816937464513112</v>
      </c>
    </row>
    <row r="3373" spans="1:16" x14ac:dyDescent="0.35">
      <c r="A3373">
        <v>3372</v>
      </c>
      <c r="B3373" t="s">
        <v>6391</v>
      </c>
      <c r="C3373" t="s">
        <v>199</v>
      </c>
      <c r="D3373" t="s">
        <v>6691</v>
      </c>
      <c r="E3373" s="3">
        <v>41127</v>
      </c>
      <c r="F3373" t="s">
        <v>5352</v>
      </c>
      <c r="G3373" t="s">
        <v>242</v>
      </c>
      <c r="H3373" s="3">
        <v>41127</v>
      </c>
      <c r="I3373" s="3">
        <v>41127</v>
      </c>
      <c r="J3373">
        <v>0</v>
      </c>
      <c r="K3373" t="s">
        <v>8400</v>
      </c>
      <c r="L3373" s="5">
        <v>8.6679999999999993</v>
      </c>
      <c r="M3373">
        <v>2012</v>
      </c>
      <c r="N3373">
        <f t="shared" si="104"/>
        <v>0</v>
      </c>
      <c r="O3373" t="str">
        <f t="shared" si="105"/>
        <v>Monday</v>
      </c>
      <c r="P3373" s="14">
        <v>9.5890410958904097E-3</v>
      </c>
    </row>
    <row r="3374" spans="1:16" x14ac:dyDescent="0.35">
      <c r="A3374">
        <v>3373</v>
      </c>
      <c r="B3374" t="s">
        <v>4312</v>
      </c>
      <c r="C3374" t="s">
        <v>44</v>
      </c>
      <c r="D3374" t="s">
        <v>6694</v>
      </c>
      <c r="E3374" s="3">
        <v>41443</v>
      </c>
      <c r="F3374" t="s">
        <v>6696</v>
      </c>
      <c r="G3374" t="s">
        <v>41</v>
      </c>
      <c r="H3374" s="3">
        <v>41448</v>
      </c>
      <c r="I3374" s="3">
        <v>41449</v>
      </c>
      <c r="J3374">
        <v>6</v>
      </c>
      <c r="K3374" t="s">
        <v>8399</v>
      </c>
      <c r="L3374" s="5">
        <v>0.66400000000000003</v>
      </c>
      <c r="M3374">
        <v>2013</v>
      </c>
      <c r="N3374">
        <f t="shared" si="104"/>
        <v>1</v>
      </c>
      <c r="O3374" t="str">
        <f t="shared" si="105"/>
        <v>Tuesday</v>
      </c>
      <c r="P3374" s="14">
        <v>-0.48102901444849033</v>
      </c>
    </row>
    <row r="3375" spans="1:16" x14ac:dyDescent="0.35">
      <c r="A3375">
        <v>3374</v>
      </c>
      <c r="B3375" t="s">
        <v>4312</v>
      </c>
      <c r="C3375" t="s">
        <v>44</v>
      </c>
      <c r="D3375" t="s">
        <v>6694</v>
      </c>
      <c r="E3375" s="3">
        <v>41443</v>
      </c>
      <c r="F3375" t="s">
        <v>4036</v>
      </c>
      <c r="G3375" t="s">
        <v>41</v>
      </c>
      <c r="H3375" s="3">
        <v>41448</v>
      </c>
      <c r="I3375" s="3">
        <v>41448</v>
      </c>
      <c r="J3375">
        <v>5</v>
      </c>
      <c r="K3375" t="s">
        <v>8400</v>
      </c>
      <c r="L3375" s="5">
        <v>19.623999999999999</v>
      </c>
      <c r="M3375">
        <v>2013</v>
      </c>
      <c r="N3375">
        <f t="shared" si="104"/>
        <v>0</v>
      </c>
      <c r="O3375" t="str">
        <f t="shared" si="105"/>
        <v>Tuesday</v>
      </c>
      <c r="P3375" s="14">
        <v>-0.75546408318165781</v>
      </c>
    </row>
    <row r="3376" spans="1:16" x14ac:dyDescent="0.35">
      <c r="A3376">
        <v>3375</v>
      </c>
      <c r="B3376" t="s">
        <v>4312</v>
      </c>
      <c r="C3376" t="s">
        <v>44</v>
      </c>
      <c r="D3376" t="s">
        <v>6694</v>
      </c>
      <c r="E3376" s="3">
        <v>41443</v>
      </c>
      <c r="F3376" t="s">
        <v>6698</v>
      </c>
      <c r="G3376" t="s">
        <v>41</v>
      </c>
      <c r="H3376" s="3">
        <v>41448</v>
      </c>
      <c r="I3376" s="3">
        <v>41448</v>
      </c>
      <c r="J3376">
        <v>5</v>
      </c>
      <c r="K3376" t="s">
        <v>8400</v>
      </c>
      <c r="L3376" s="5">
        <v>3.8380000000000001</v>
      </c>
      <c r="M3376">
        <v>2013</v>
      </c>
      <c r="N3376">
        <f t="shared" si="104"/>
        <v>0</v>
      </c>
      <c r="O3376" t="str">
        <f t="shared" si="105"/>
        <v>Tuesday</v>
      </c>
      <c r="P3376" s="14">
        <v>-0.38384774395894217</v>
      </c>
    </row>
    <row r="3377" spans="1:16" x14ac:dyDescent="0.35">
      <c r="A3377">
        <v>3376</v>
      </c>
      <c r="B3377" t="s">
        <v>4312</v>
      </c>
      <c r="C3377" t="s">
        <v>44</v>
      </c>
      <c r="D3377" t="s">
        <v>6694</v>
      </c>
      <c r="E3377" s="3">
        <v>41443</v>
      </c>
      <c r="F3377" t="s">
        <v>4605</v>
      </c>
      <c r="G3377" t="s">
        <v>41</v>
      </c>
      <c r="H3377" s="3">
        <v>41448</v>
      </c>
      <c r="I3377" s="3">
        <v>41448</v>
      </c>
      <c r="J3377">
        <v>5</v>
      </c>
      <c r="K3377" t="s">
        <v>8400</v>
      </c>
      <c r="L3377" s="5">
        <v>44.075000000000003</v>
      </c>
      <c r="M3377">
        <v>2013</v>
      </c>
      <c r="N3377">
        <f t="shared" si="104"/>
        <v>0</v>
      </c>
      <c r="O3377" t="str">
        <f t="shared" si="105"/>
        <v>Tuesday</v>
      </c>
      <c r="P3377" s="14">
        <v>-8.401121956166048E-2</v>
      </c>
    </row>
    <row r="3378" spans="1:16" x14ac:dyDescent="0.35">
      <c r="A3378">
        <v>3377</v>
      </c>
      <c r="B3378" t="s">
        <v>4312</v>
      </c>
      <c r="C3378" t="s">
        <v>44</v>
      </c>
      <c r="D3378" t="s">
        <v>6694</v>
      </c>
      <c r="E3378" s="3">
        <v>41443</v>
      </c>
      <c r="F3378" t="s">
        <v>865</v>
      </c>
      <c r="G3378" t="s">
        <v>41</v>
      </c>
      <c r="H3378" s="3">
        <v>41448</v>
      </c>
      <c r="I3378" s="3">
        <v>41448</v>
      </c>
      <c r="J3378">
        <v>5</v>
      </c>
      <c r="K3378" t="s">
        <v>8400</v>
      </c>
      <c r="L3378" s="5">
        <v>0.75700000000000001</v>
      </c>
      <c r="M3378">
        <v>2013</v>
      </c>
      <c r="N3378">
        <f t="shared" si="104"/>
        <v>0</v>
      </c>
      <c r="O3378" t="str">
        <f t="shared" si="105"/>
        <v>Tuesday</v>
      </c>
      <c r="P3378" s="14">
        <v>-0.380637504238725</v>
      </c>
    </row>
    <row r="3379" spans="1:16" x14ac:dyDescent="0.35">
      <c r="A3379">
        <v>3378</v>
      </c>
      <c r="B3379" t="s">
        <v>4312</v>
      </c>
      <c r="C3379" t="s">
        <v>44</v>
      </c>
      <c r="D3379" t="s">
        <v>6694</v>
      </c>
      <c r="E3379" s="3">
        <v>41443</v>
      </c>
      <c r="F3379" t="s">
        <v>60</v>
      </c>
      <c r="G3379" t="s">
        <v>41</v>
      </c>
      <c r="H3379" s="3">
        <v>41448</v>
      </c>
      <c r="I3379" s="3">
        <v>41450</v>
      </c>
      <c r="J3379">
        <v>7</v>
      </c>
      <c r="K3379" t="s">
        <v>8399</v>
      </c>
      <c r="L3379" s="5">
        <v>9.8670000000000009</v>
      </c>
      <c r="M3379">
        <v>2013</v>
      </c>
      <c r="N3379">
        <f t="shared" si="104"/>
        <v>2</v>
      </c>
      <c r="O3379" t="str">
        <f t="shared" si="105"/>
        <v>Tuesday</v>
      </c>
      <c r="P3379" s="14">
        <v>-0.34482758620689652</v>
      </c>
    </row>
    <row r="3380" spans="1:16" x14ac:dyDescent="0.35">
      <c r="A3380">
        <v>3379</v>
      </c>
      <c r="B3380" t="s">
        <v>4909</v>
      </c>
      <c r="C3380" t="s">
        <v>84</v>
      </c>
      <c r="D3380" t="s">
        <v>6699</v>
      </c>
      <c r="E3380" s="3">
        <v>41472</v>
      </c>
      <c r="F3380" t="s">
        <v>3348</v>
      </c>
      <c r="G3380" t="s">
        <v>41</v>
      </c>
      <c r="H3380" s="3">
        <v>41477</v>
      </c>
      <c r="I3380" s="3">
        <v>41477</v>
      </c>
      <c r="J3380">
        <v>5</v>
      </c>
      <c r="K3380" t="s">
        <v>8400</v>
      </c>
      <c r="L3380" s="5">
        <v>27.888999999999999</v>
      </c>
      <c r="M3380">
        <v>2013</v>
      </c>
      <c r="N3380">
        <f t="shared" si="104"/>
        <v>0</v>
      </c>
      <c r="O3380" t="str">
        <f t="shared" si="105"/>
        <v>Wednesday</v>
      </c>
      <c r="P3380" s="14">
        <v>0.28989169675090259</v>
      </c>
    </row>
    <row r="3381" spans="1:16" x14ac:dyDescent="0.35">
      <c r="A3381">
        <v>3380</v>
      </c>
      <c r="B3381" t="s">
        <v>4909</v>
      </c>
      <c r="C3381" t="s">
        <v>84</v>
      </c>
      <c r="D3381" t="s">
        <v>6699</v>
      </c>
      <c r="E3381" s="3">
        <v>41472</v>
      </c>
      <c r="F3381" t="s">
        <v>1388</v>
      </c>
      <c r="G3381" t="s">
        <v>41</v>
      </c>
      <c r="H3381" s="3">
        <v>41477</v>
      </c>
      <c r="I3381" s="3">
        <v>41478</v>
      </c>
      <c r="J3381">
        <v>6</v>
      </c>
      <c r="K3381" t="s">
        <v>8399</v>
      </c>
      <c r="L3381" s="5">
        <v>20.675999999999998</v>
      </c>
      <c r="M3381">
        <v>2013</v>
      </c>
      <c r="N3381">
        <f t="shared" si="104"/>
        <v>1</v>
      </c>
      <c r="O3381" t="str">
        <f t="shared" si="105"/>
        <v>Wednesday</v>
      </c>
      <c r="P3381" s="14">
        <v>0.37879954030327578</v>
      </c>
    </row>
    <row r="3382" spans="1:16" x14ac:dyDescent="0.35">
      <c r="A3382">
        <v>3381</v>
      </c>
      <c r="B3382" t="s">
        <v>1643</v>
      </c>
      <c r="C3382" t="s">
        <v>199</v>
      </c>
      <c r="D3382" t="s">
        <v>6700</v>
      </c>
      <c r="E3382" s="3">
        <v>41430</v>
      </c>
      <c r="F3382" t="s">
        <v>6702</v>
      </c>
      <c r="G3382" t="s">
        <v>41</v>
      </c>
      <c r="H3382" s="3">
        <v>41435</v>
      </c>
      <c r="I3382" s="3">
        <v>41438</v>
      </c>
      <c r="J3382">
        <v>8</v>
      </c>
      <c r="K3382" t="s">
        <v>8399</v>
      </c>
      <c r="L3382" s="5">
        <v>0.92400000000000004</v>
      </c>
      <c r="M3382">
        <v>2013</v>
      </c>
      <c r="N3382">
        <f t="shared" si="104"/>
        <v>3</v>
      </c>
      <c r="O3382" t="str">
        <f t="shared" si="105"/>
        <v>Wednesday</v>
      </c>
      <c r="P3382" s="14">
        <v>0.376</v>
      </c>
    </row>
    <row r="3383" spans="1:16" x14ac:dyDescent="0.35">
      <c r="A3383">
        <v>3382</v>
      </c>
      <c r="B3383" t="s">
        <v>5522</v>
      </c>
      <c r="C3383" t="s">
        <v>199</v>
      </c>
      <c r="D3383" t="s">
        <v>6703</v>
      </c>
      <c r="E3383" s="3">
        <v>41488</v>
      </c>
      <c r="F3383" t="s">
        <v>701</v>
      </c>
      <c r="G3383" t="s">
        <v>139</v>
      </c>
      <c r="H3383" s="3">
        <v>41491</v>
      </c>
      <c r="I3383" s="3">
        <v>41491</v>
      </c>
      <c r="J3383">
        <v>3</v>
      </c>
      <c r="K3383" t="s">
        <v>8400</v>
      </c>
      <c r="L3383" s="5">
        <v>40.759</v>
      </c>
      <c r="M3383">
        <v>2013</v>
      </c>
      <c r="N3383">
        <f t="shared" si="104"/>
        <v>0</v>
      </c>
      <c r="O3383" t="str">
        <f t="shared" si="105"/>
        <v>Friday</v>
      </c>
      <c r="P3383" s="14">
        <v>0.3497142857142857</v>
      </c>
    </row>
    <row r="3384" spans="1:16" x14ac:dyDescent="0.35">
      <c r="A3384">
        <v>3383</v>
      </c>
      <c r="B3384" t="s">
        <v>3754</v>
      </c>
      <c r="C3384" t="s">
        <v>30</v>
      </c>
      <c r="D3384" t="s">
        <v>6704</v>
      </c>
      <c r="E3384" s="3">
        <v>41612</v>
      </c>
      <c r="F3384" t="s">
        <v>1875</v>
      </c>
      <c r="G3384" t="s">
        <v>41</v>
      </c>
      <c r="H3384" s="3">
        <v>41617</v>
      </c>
      <c r="I3384" s="3">
        <v>41617</v>
      </c>
      <c r="J3384">
        <v>5</v>
      </c>
      <c r="K3384" t="s">
        <v>8400</v>
      </c>
      <c r="L3384" s="5">
        <v>2.972</v>
      </c>
      <c r="M3384">
        <v>2013</v>
      </c>
      <c r="N3384">
        <f t="shared" si="104"/>
        <v>0</v>
      </c>
      <c r="O3384" t="str">
        <f t="shared" si="105"/>
        <v>Wednesday</v>
      </c>
      <c r="P3384" s="14">
        <v>0.2392857142857143</v>
      </c>
    </row>
    <row r="3385" spans="1:16" x14ac:dyDescent="0.35">
      <c r="A3385">
        <v>3384</v>
      </c>
      <c r="B3385" t="s">
        <v>3877</v>
      </c>
      <c r="C3385" t="s">
        <v>30</v>
      </c>
      <c r="D3385" t="s">
        <v>6705</v>
      </c>
      <c r="E3385" s="3">
        <v>41981</v>
      </c>
      <c r="F3385" t="s">
        <v>853</v>
      </c>
      <c r="G3385" t="s">
        <v>139</v>
      </c>
      <c r="H3385" s="3">
        <v>41984</v>
      </c>
      <c r="I3385" s="3">
        <v>41984</v>
      </c>
      <c r="J3385">
        <v>3</v>
      </c>
      <c r="K3385" t="s">
        <v>8400</v>
      </c>
      <c r="L3385" s="5">
        <v>8.0830000000000002</v>
      </c>
      <c r="M3385">
        <v>2014</v>
      </c>
      <c r="N3385">
        <f t="shared" si="104"/>
        <v>0</v>
      </c>
      <c r="O3385" t="str">
        <f t="shared" si="105"/>
        <v>Monday</v>
      </c>
      <c r="P3385" s="14">
        <v>7.6292686488163688E-2</v>
      </c>
    </row>
    <row r="3386" spans="1:16" x14ac:dyDescent="0.35">
      <c r="A3386">
        <v>3385</v>
      </c>
      <c r="B3386" t="s">
        <v>3877</v>
      </c>
      <c r="C3386" t="s">
        <v>30</v>
      </c>
      <c r="D3386" t="s">
        <v>6705</v>
      </c>
      <c r="E3386" s="3">
        <v>41981</v>
      </c>
      <c r="F3386" t="s">
        <v>1175</v>
      </c>
      <c r="G3386" t="s">
        <v>139</v>
      </c>
      <c r="H3386" s="3">
        <v>41984</v>
      </c>
      <c r="I3386" s="3">
        <v>41985</v>
      </c>
      <c r="J3386">
        <v>4</v>
      </c>
      <c r="K3386" t="s">
        <v>8399</v>
      </c>
      <c r="L3386" s="5">
        <v>19.038</v>
      </c>
      <c r="M3386">
        <v>2014</v>
      </c>
      <c r="N3386">
        <f t="shared" si="104"/>
        <v>1</v>
      </c>
      <c r="O3386" t="str">
        <f t="shared" si="105"/>
        <v>Monday</v>
      </c>
      <c r="P3386" s="14">
        <v>0.40930232558139534</v>
      </c>
    </row>
    <row r="3387" spans="1:16" x14ac:dyDescent="0.35">
      <c r="A3387">
        <v>3386</v>
      </c>
      <c r="B3387" t="s">
        <v>3877</v>
      </c>
      <c r="C3387" t="s">
        <v>30</v>
      </c>
      <c r="D3387" t="s">
        <v>6705</v>
      </c>
      <c r="E3387" s="3">
        <v>41981</v>
      </c>
      <c r="F3387" t="s">
        <v>1641</v>
      </c>
      <c r="G3387" t="s">
        <v>139</v>
      </c>
      <c r="H3387" s="3">
        <v>41984</v>
      </c>
      <c r="I3387" s="3">
        <v>41986</v>
      </c>
      <c r="J3387">
        <v>5</v>
      </c>
      <c r="K3387" t="s">
        <v>8399</v>
      </c>
      <c r="L3387" s="5">
        <v>54.018000000000001</v>
      </c>
      <c r="M3387">
        <v>2014</v>
      </c>
      <c r="N3387">
        <f t="shared" si="104"/>
        <v>2</v>
      </c>
      <c r="O3387" t="str">
        <f t="shared" si="105"/>
        <v>Monday</v>
      </c>
      <c r="P3387" s="14">
        <v>0.2201129943502825</v>
      </c>
    </row>
    <row r="3388" spans="1:16" x14ac:dyDescent="0.35">
      <c r="A3388">
        <v>3387</v>
      </c>
      <c r="B3388" t="s">
        <v>6707</v>
      </c>
      <c r="C3388" t="s">
        <v>44</v>
      </c>
      <c r="D3388" t="s">
        <v>6709</v>
      </c>
      <c r="E3388" s="3">
        <v>41982</v>
      </c>
      <c r="F3388" t="s">
        <v>951</v>
      </c>
      <c r="G3388" t="s">
        <v>139</v>
      </c>
      <c r="H3388" s="3">
        <v>41985</v>
      </c>
      <c r="I3388" s="3">
        <v>41985</v>
      </c>
      <c r="J3388">
        <v>3</v>
      </c>
      <c r="K3388" t="s">
        <v>8400</v>
      </c>
      <c r="L3388" s="5">
        <v>83.885000000000005</v>
      </c>
      <c r="M3388">
        <v>2014</v>
      </c>
      <c r="N3388">
        <f t="shared" si="104"/>
        <v>0</v>
      </c>
      <c r="O3388" t="str">
        <f t="shared" si="105"/>
        <v>Tuesday</v>
      </c>
      <c r="P3388" s="14">
        <v>0.48030131826741995</v>
      </c>
    </row>
    <row r="3389" spans="1:16" x14ac:dyDescent="0.35">
      <c r="A3389">
        <v>3388</v>
      </c>
      <c r="B3389" t="s">
        <v>2020</v>
      </c>
      <c r="C3389" t="s">
        <v>199</v>
      </c>
      <c r="D3389" t="s">
        <v>6710</v>
      </c>
      <c r="E3389" s="3">
        <v>41450</v>
      </c>
      <c r="F3389" t="s">
        <v>1383</v>
      </c>
      <c r="G3389" t="s">
        <v>155</v>
      </c>
      <c r="H3389" s="3">
        <v>41452</v>
      </c>
      <c r="I3389" s="3">
        <v>41453</v>
      </c>
      <c r="J3389">
        <v>3</v>
      </c>
      <c r="K3389" t="s">
        <v>8399</v>
      </c>
      <c r="L3389" s="5">
        <v>1.7330000000000001</v>
      </c>
      <c r="M3389">
        <v>2013</v>
      </c>
      <c r="N3389">
        <f t="shared" si="104"/>
        <v>1</v>
      </c>
      <c r="O3389" t="str">
        <f t="shared" si="105"/>
        <v>Tuesday</v>
      </c>
      <c r="P3389" s="14">
        <v>0.47727272727272729</v>
      </c>
    </row>
    <row r="3390" spans="1:16" x14ac:dyDescent="0.35">
      <c r="A3390">
        <v>3389</v>
      </c>
      <c r="B3390" t="s">
        <v>83</v>
      </c>
      <c r="C3390" t="s">
        <v>84</v>
      </c>
      <c r="D3390" t="s">
        <v>6711</v>
      </c>
      <c r="E3390" s="3">
        <v>41571</v>
      </c>
      <c r="F3390" t="s">
        <v>6713</v>
      </c>
      <c r="G3390" t="s">
        <v>41</v>
      </c>
      <c r="H3390" s="3">
        <v>41576</v>
      </c>
      <c r="I3390" s="3">
        <v>41576</v>
      </c>
      <c r="J3390">
        <v>5</v>
      </c>
      <c r="K3390" t="s">
        <v>8400</v>
      </c>
      <c r="L3390" s="5">
        <v>3.9510000000000001</v>
      </c>
      <c r="M3390">
        <v>2013</v>
      </c>
      <c r="N3390">
        <f t="shared" si="104"/>
        <v>0</v>
      </c>
      <c r="O3390" t="str">
        <f t="shared" si="105"/>
        <v>Thursday</v>
      </c>
      <c r="P3390" s="14">
        <v>-0.2529840371986003</v>
      </c>
    </row>
    <row r="3391" spans="1:16" x14ac:dyDescent="0.35">
      <c r="A3391">
        <v>3390</v>
      </c>
      <c r="B3391" t="s">
        <v>83</v>
      </c>
      <c r="C3391" t="s">
        <v>84</v>
      </c>
      <c r="D3391" t="s">
        <v>6711</v>
      </c>
      <c r="E3391" s="3">
        <v>41571</v>
      </c>
      <c r="F3391" t="s">
        <v>6715</v>
      </c>
      <c r="G3391" t="s">
        <v>41</v>
      </c>
      <c r="H3391" s="3">
        <v>41576</v>
      </c>
      <c r="I3391" s="3">
        <v>41578</v>
      </c>
      <c r="J3391">
        <v>7</v>
      </c>
      <c r="K3391" t="s">
        <v>8399</v>
      </c>
      <c r="L3391" s="5">
        <v>22.923999999999999</v>
      </c>
      <c r="M3391">
        <v>2013</v>
      </c>
      <c r="N3391">
        <f t="shared" si="104"/>
        <v>2</v>
      </c>
      <c r="O3391" t="str">
        <f t="shared" si="105"/>
        <v>Thursday</v>
      </c>
      <c r="P3391" s="14">
        <v>-1.6691824200749134E-2</v>
      </c>
    </row>
    <row r="3392" spans="1:16" x14ac:dyDescent="0.35">
      <c r="A3392">
        <v>3391</v>
      </c>
      <c r="B3392" t="s">
        <v>3312</v>
      </c>
      <c r="C3392" t="s">
        <v>84</v>
      </c>
      <c r="D3392" t="s">
        <v>6716</v>
      </c>
      <c r="E3392" s="3">
        <v>41785</v>
      </c>
      <c r="F3392" t="s">
        <v>6718</v>
      </c>
      <c r="G3392" t="s">
        <v>41</v>
      </c>
      <c r="H3392" s="3">
        <v>41790</v>
      </c>
      <c r="I3392" s="3">
        <v>41790</v>
      </c>
      <c r="J3392">
        <v>5</v>
      </c>
      <c r="K3392" t="s">
        <v>8400</v>
      </c>
      <c r="L3392" s="5">
        <v>6.4770000000000003</v>
      </c>
      <c r="M3392">
        <v>2014</v>
      </c>
      <c r="N3392">
        <f t="shared" si="104"/>
        <v>0</v>
      </c>
      <c r="O3392" t="str">
        <f t="shared" si="105"/>
        <v>Monday</v>
      </c>
      <c r="P3392" s="14">
        <v>-0.57642914286516334</v>
      </c>
    </row>
    <row r="3393" spans="1:16" x14ac:dyDescent="0.35">
      <c r="A3393">
        <v>3392</v>
      </c>
      <c r="B3393" t="s">
        <v>364</v>
      </c>
      <c r="C3393" t="s">
        <v>199</v>
      </c>
      <c r="D3393" t="s">
        <v>6719</v>
      </c>
      <c r="E3393" s="3">
        <v>41500</v>
      </c>
      <c r="F3393" t="s">
        <v>6721</v>
      </c>
      <c r="G3393" t="s">
        <v>41</v>
      </c>
      <c r="H3393" s="3">
        <v>41505</v>
      </c>
      <c r="I3393" s="3">
        <v>41508</v>
      </c>
      <c r="J3393">
        <v>8</v>
      </c>
      <c r="K3393" t="s">
        <v>8399</v>
      </c>
      <c r="L3393" s="5">
        <v>3.37</v>
      </c>
      <c r="M3393">
        <v>2013</v>
      </c>
      <c r="N3393">
        <f t="shared" si="104"/>
        <v>3</v>
      </c>
      <c r="O3393" t="str">
        <f t="shared" si="105"/>
        <v>Wednesday</v>
      </c>
      <c r="P3393" s="14">
        <v>0.39272727272727276</v>
      </c>
    </row>
    <row r="3394" spans="1:16" x14ac:dyDescent="0.35">
      <c r="A3394">
        <v>3393</v>
      </c>
      <c r="B3394" t="s">
        <v>364</v>
      </c>
      <c r="C3394" t="s">
        <v>199</v>
      </c>
      <c r="D3394" t="s">
        <v>6719</v>
      </c>
      <c r="E3394" s="3">
        <v>41500</v>
      </c>
      <c r="F3394" t="s">
        <v>6723</v>
      </c>
      <c r="G3394" t="s">
        <v>41</v>
      </c>
      <c r="H3394" s="3">
        <v>41505</v>
      </c>
      <c r="I3394" s="3">
        <v>41505</v>
      </c>
      <c r="J3394">
        <v>5</v>
      </c>
      <c r="K3394" t="s">
        <v>8400</v>
      </c>
      <c r="L3394" s="5">
        <v>1.7749999999999999</v>
      </c>
      <c r="M3394">
        <v>2013</v>
      </c>
      <c r="N3394">
        <f t="shared" si="104"/>
        <v>0</v>
      </c>
      <c r="O3394" t="str">
        <f t="shared" si="105"/>
        <v>Wednesday</v>
      </c>
      <c r="P3394" s="14">
        <v>6.0000000000000005E-2</v>
      </c>
    </row>
    <row r="3395" spans="1:16" x14ac:dyDescent="0.35">
      <c r="A3395">
        <v>3394</v>
      </c>
      <c r="B3395" t="s">
        <v>6725</v>
      </c>
      <c r="C3395" t="s">
        <v>84</v>
      </c>
      <c r="D3395" t="s">
        <v>6726</v>
      </c>
      <c r="E3395" s="3">
        <v>41544</v>
      </c>
      <c r="F3395" t="s">
        <v>4800</v>
      </c>
      <c r="G3395" t="s">
        <v>41</v>
      </c>
      <c r="H3395" s="3">
        <v>41549</v>
      </c>
      <c r="I3395" s="3">
        <v>41549</v>
      </c>
      <c r="J3395">
        <v>5</v>
      </c>
      <c r="K3395" t="s">
        <v>8400</v>
      </c>
      <c r="L3395" s="5">
        <v>5.0880000000000001</v>
      </c>
      <c r="M3395">
        <v>2013</v>
      </c>
      <c r="N3395">
        <f t="shared" ref="N3395:N3458" si="106">I3395-H3395</f>
        <v>0</v>
      </c>
      <c r="O3395" t="str">
        <f t="shared" ref="O3395:O3458" si="107">TEXT(E3395,"dddd")</f>
        <v>Friday</v>
      </c>
      <c r="P3395" s="14">
        <v>-0.30661600903292757</v>
      </c>
    </row>
    <row r="3396" spans="1:16" x14ac:dyDescent="0.35">
      <c r="A3396">
        <v>3395</v>
      </c>
      <c r="B3396" t="s">
        <v>6725</v>
      </c>
      <c r="C3396" t="s">
        <v>84</v>
      </c>
      <c r="D3396" t="s">
        <v>6726</v>
      </c>
      <c r="E3396" s="3">
        <v>41544</v>
      </c>
      <c r="F3396" t="s">
        <v>683</v>
      </c>
      <c r="G3396" t="s">
        <v>41</v>
      </c>
      <c r="H3396" s="3">
        <v>41549</v>
      </c>
      <c r="I3396" s="3">
        <v>41550</v>
      </c>
      <c r="J3396">
        <v>6</v>
      </c>
      <c r="K3396" t="s">
        <v>8399</v>
      </c>
      <c r="L3396" s="5">
        <v>0.379</v>
      </c>
      <c r="M3396">
        <v>2013</v>
      </c>
      <c r="N3396">
        <f t="shared" si="106"/>
        <v>1</v>
      </c>
      <c r="O3396" t="str">
        <f t="shared" si="107"/>
        <v>Friday</v>
      </c>
      <c r="P3396" s="14">
        <v>-4.8635080012550985E-2</v>
      </c>
    </row>
    <row r="3397" spans="1:16" x14ac:dyDescent="0.35">
      <c r="A3397">
        <v>3396</v>
      </c>
      <c r="B3397" t="s">
        <v>6725</v>
      </c>
      <c r="C3397" t="s">
        <v>84</v>
      </c>
      <c r="D3397" t="s">
        <v>6726</v>
      </c>
      <c r="E3397" s="3">
        <v>41544</v>
      </c>
      <c r="F3397" t="s">
        <v>964</v>
      </c>
      <c r="G3397" t="s">
        <v>41</v>
      </c>
      <c r="H3397" s="3">
        <v>41549</v>
      </c>
      <c r="I3397" s="3">
        <v>41549</v>
      </c>
      <c r="J3397">
        <v>5</v>
      </c>
      <c r="K3397" t="s">
        <v>8400</v>
      </c>
      <c r="L3397" s="5">
        <v>1.522</v>
      </c>
      <c r="M3397">
        <v>2013</v>
      </c>
      <c r="N3397">
        <f t="shared" si="106"/>
        <v>0</v>
      </c>
      <c r="O3397" t="str">
        <f t="shared" si="107"/>
        <v>Friday</v>
      </c>
      <c r="P3397" s="14">
        <v>-6.4054768521656605E-2</v>
      </c>
    </row>
    <row r="3398" spans="1:16" x14ac:dyDescent="0.35">
      <c r="A3398">
        <v>3397</v>
      </c>
      <c r="B3398" t="s">
        <v>1266</v>
      </c>
      <c r="C3398" t="s">
        <v>84</v>
      </c>
      <c r="D3398" t="s">
        <v>6727</v>
      </c>
      <c r="E3398" s="3">
        <v>40851</v>
      </c>
      <c r="F3398" t="s">
        <v>1670</v>
      </c>
      <c r="G3398" t="s">
        <v>41</v>
      </c>
      <c r="H3398" s="3">
        <v>40856</v>
      </c>
      <c r="I3398" s="3">
        <v>40856</v>
      </c>
      <c r="J3398">
        <v>5</v>
      </c>
      <c r="K3398" t="s">
        <v>8400</v>
      </c>
      <c r="L3398" s="5">
        <v>1.486</v>
      </c>
      <c r="M3398">
        <v>2011</v>
      </c>
      <c r="N3398">
        <f t="shared" si="106"/>
        <v>0</v>
      </c>
      <c r="O3398" t="str">
        <f t="shared" si="107"/>
        <v>Friday</v>
      </c>
      <c r="P3398" s="14">
        <v>0.14288257811804508</v>
      </c>
    </row>
    <row r="3399" spans="1:16" x14ac:dyDescent="0.35">
      <c r="A3399">
        <v>3398</v>
      </c>
      <c r="B3399" t="s">
        <v>677</v>
      </c>
      <c r="C3399" t="s">
        <v>199</v>
      </c>
      <c r="D3399" t="s">
        <v>6728</v>
      </c>
      <c r="E3399" s="3">
        <v>41814</v>
      </c>
      <c r="F3399" t="s">
        <v>5777</v>
      </c>
      <c r="G3399" t="s">
        <v>41</v>
      </c>
      <c r="H3399" s="3">
        <v>41819</v>
      </c>
      <c r="I3399" s="3">
        <v>41819</v>
      </c>
      <c r="J3399">
        <v>5</v>
      </c>
      <c r="K3399" t="s">
        <v>8400</v>
      </c>
      <c r="L3399" s="5">
        <v>6.8609999999999998</v>
      </c>
      <c r="M3399">
        <v>2014</v>
      </c>
      <c r="N3399">
        <f t="shared" si="106"/>
        <v>0</v>
      </c>
      <c r="O3399" t="str">
        <f t="shared" si="107"/>
        <v>Tuesday</v>
      </c>
      <c r="P3399" s="14">
        <v>0.13830508474576272</v>
      </c>
    </row>
    <row r="3400" spans="1:16" x14ac:dyDescent="0.35">
      <c r="A3400">
        <v>3399</v>
      </c>
      <c r="B3400" t="s">
        <v>677</v>
      </c>
      <c r="C3400" t="s">
        <v>199</v>
      </c>
      <c r="D3400" t="s">
        <v>6728</v>
      </c>
      <c r="E3400" s="3">
        <v>41814</v>
      </c>
      <c r="F3400" t="s">
        <v>4288</v>
      </c>
      <c r="G3400" t="s">
        <v>41</v>
      </c>
      <c r="H3400" s="3">
        <v>41819</v>
      </c>
      <c r="I3400" s="3">
        <v>41819</v>
      </c>
      <c r="J3400">
        <v>5</v>
      </c>
      <c r="K3400" t="s">
        <v>8400</v>
      </c>
      <c r="L3400" s="5">
        <v>3.048</v>
      </c>
      <c r="M3400">
        <v>2014</v>
      </c>
      <c r="N3400">
        <f t="shared" si="106"/>
        <v>0</v>
      </c>
      <c r="O3400" t="str">
        <f t="shared" si="107"/>
        <v>Tuesday</v>
      </c>
      <c r="P3400" s="14">
        <v>0.23085714285714287</v>
      </c>
    </row>
    <row r="3401" spans="1:16" x14ac:dyDescent="0.35">
      <c r="A3401">
        <v>3400</v>
      </c>
      <c r="B3401" t="s">
        <v>677</v>
      </c>
      <c r="C3401" t="s">
        <v>199</v>
      </c>
      <c r="D3401" t="s">
        <v>6728</v>
      </c>
      <c r="E3401" s="3">
        <v>41814</v>
      </c>
      <c r="F3401" t="s">
        <v>3827</v>
      </c>
      <c r="G3401" t="s">
        <v>41</v>
      </c>
      <c r="H3401" s="3">
        <v>41819</v>
      </c>
      <c r="I3401" s="3">
        <v>41819</v>
      </c>
      <c r="J3401">
        <v>5</v>
      </c>
      <c r="K3401" t="s">
        <v>8400</v>
      </c>
      <c r="L3401" s="5">
        <v>19.817</v>
      </c>
      <c r="M3401">
        <v>2014</v>
      </c>
      <c r="N3401">
        <f t="shared" si="106"/>
        <v>0</v>
      </c>
      <c r="O3401" t="str">
        <f t="shared" si="107"/>
        <v>Tuesday</v>
      </c>
      <c r="P3401" s="14">
        <v>0.29013574660633484</v>
      </c>
    </row>
    <row r="3402" spans="1:16" x14ac:dyDescent="0.35">
      <c r="A3402">
        <v>3401</v>
      </c>
      <c r="B3402" t="s">
        <v>677</v>
      </c>
      <c r="C3402" t="s">
        <v>199</v>
      </c>
      <c r="D3402" t="s">
        <v>6728</v>
      </c>
      <c r="E3402" s="3">
        <v>41814</v>
      </c>
      <c r="F3402" t="s">
        <v>6730</v>
      </c>
      <c r="G3402" t="s">
        <v>41</v>
      </c>
      <c r="H3402" s="3">
        <v>41819</v>
      </c>
      <c r="I3402" s="3">
        <v>41819</v>
      </c>
      <c r="J3402">
        <v>5</v>
      </c>
      <c r="K3402" t="s">
        <v>8400</v>
      </c>
      <c r="L3402" s="5">
        <v>1.169</v>
      </c>
      <c r="M3402">
        <v>2014</v>
      </c>
      <c r="N3402">
        <f t="shared" si="106"/>
        <v>0</v>
      </c>
      <c r="O3402" t="str">
        <f t="shared" si="107"/>
        <v>Tuesday</v>
      </c>
      <c r="P3402" s="14">
        <v>7.9047619047619047E-2</v>
      </c>
    </row>
    <row r="3403" spans="1:16" x14ac:dyDescent="0.35">
      <c r="A3403">
        <v>3402</v>
      </c>
      <c r="B3403" t="s">
        <v>4301</v>
      </c>
      <c r="C3403" t="s">
        <v>84</v>
      </c>
      <c r="D3403" t="s">
        <v>6731</v>
      </c>
      <c r="E3403" s="3">
        <v>41158</v>
      </c>
      <c r="F3403" t="s">
        <v>3310</v>
      </c>
      <c r="G3403" t="s">
        <v>41</v>
      </c>
      <c r="H3403" s="3">
        <v>41163</v>
      </c>
      <c r="I3403" s="3">
        <v>41163</v>
      </c>
      <c r="J3403">
        <v>5</v>
      </c>
      <c r="K3403" t="s">
        <v>8400</v>
      </c>
      <c r="L3403" s="5">
        <v>2.1960000000000002</v>
      </c>
      <c r="M3403">
        <v>2012</v>
      </c>
      <c r="N3403">
        <f t="shared" si="106"/>
        <v>0</v>
      </c>
      <c r="O3403" t="str">
        <f t="shared" si="107"/>
        <v>Thursday</v>
      </c>
      <c r="P3403" s="14">
        <v>1.6666666666666666E-2</v>
      </c>
    </row>
    <row r="3404" spans="1:16" x14ac:dyDescent="0.35">
      <c r="A3404">
        <v>3403</v>
      </c>
      <c r="B3404" t="s">
        <v>5218</v>
      </c>
      <c r="C3404" t="s">
        <v>199</v>
      </c>
      <c r="D3404" t="s">
        <v>6733</v>
      </c>
      <c r="E3404" s="3">
        <v>41184</v>
      </c>
      <c r="F3404" t="s">
        <v>2849</v>
      </c>
      <c r="G3404" t="s">
        <v>155</v>
      </c>
      <c r="H3404" s="3">
        <v>41186</v>
      </c>
      <c r="I3404" s="3">
        <v>41188</v>
      </c>
      <c r="J3404">
        <v>4</v>
      </c>
      <c r="K3404" t="s">
        <v>8399</v>
      </c>
      <c r="L3404" s="5">
        <v>73.239999999999995</v>
      </c>
      <c r="M3404">
        <v>2012</v>
      </c>
      <c r="N3404">
        <f t="shared" si="106"/>
        <v>2</v>
      </c>
      <c r="O3404" t="str">
        <f t="shared" si="107"/>
        <v>Tuesday</v>
      </c>
      <c r="P3404" s="14">
        <v>0.19007672634271097</v>
      </c>
    </row>
    <row r="3405" spans="1:16" x14ac:dyDescent="0.35">
      <c r="A3405">
        <v>3404</v>
      </c>
      <c r="B3405" t="s">
        <v>6336</v>
      </c>
      <c r="C3405" t="s">
        <v>199</v>
      </c>
      <c r="D3405" t="s">
        <v>6734</v>
      </c>
      <c r="E3405" s="3">
        <v>41599</v>
      </c>
      <c r="F3405" t="s">
        <v>3133</v>
      </c>
      <c r="G3405" t="s">
        <v>41</v>
      </c>
      <c r="H3405" s="3">
        <v>41604</v>
      </c>
      <c r="I3405" s="3">
        <v>41604</v>
      </c>
      <c r="J3405">
        <v>5</v>
      </c>
      <c r="K3405" t="s">
        <v>8400</v>
      </c>
      <c r="L3405" s="5">
        <v>3.4119999999999999</v>
      </c>
      <c r="M3405">
        <v>2013</v>
      </c>
      <c r="N3405">
        <f t="shared" si="106"/>
        <v>0</v>
      </c>
      <c r="O3405" t="str">
        <f t="shared" si="107"/>
        <v>Thursday</v>
      </c>
      <c r="P3405" s="14">
        <v>-2.4933860885444716E-2</v>
      </c>
    </row>
    <row r="3406" spans="1:16" x14ac:dyDescent="0.35">
      <c r="A3406">
        <v>3405</v>
      </c>
      <c r="B3406" t="s">
        <v>4556</v>
      </c>
      <c r="C3406" t="s">
        <v>84</v>
      </c>
      <c r="D3406" t="s">
        <v>6735</v>
      </c>
      <c r="E3406" s="3">
        <v>41838</v>
      </c>
      <c r="F3406" t="s">
        <v>6737</v>
      </c>
      <c r="G3406" t="s">
        <v>41</v>
      </c>
      <c r="H3406" s="3">
        <v>41843</v>
      </c>
      <c r="I3406" s="3">
        <v>41843</v>
      </c>
      <c r="J3406">
        <v>5</v>
      </c>
      <c r="K3406" t="s">
        <v>8400</v>
      </c>
      <c r="L3406" s="5">
        <v>3.2250000000000001</v>
      </c>
      <c r="M3406">
        <v>2014</v>
      </c>
      <c r="N3406">
        <f t="shared" si="106"/>
        <v>0</v>
      </c>
      <c r="O3406" t="str">
        <f t="shared" si="107"/>
        <v>Friday</v>
      </c>
      <c r="P3406" s="14">
        <v>-8.0734350807343508E-2</v>
      </c>
    </row>
    <row r="3407" spans="1:16" x14ac:dyDescent="0.35">
      <c r="A3407">
        <v>3406</v>
      </c>
      <c r="B3407" t="s">
        <v>5046</v>
      </c>
      <c r="C3407" t="s">
        <v>199</v>
      </c>
      <c r="D3407" t="s">
        <v>6738</v>
      </c>
      <c r="E3407" s="3">
        <v>41521</v>
      </c>
      <c r="F3407" t="s">
        <v>3102</v>
      </c>
      <c r="G3407" t="s">
        <v>41</v>
      </c>
      <c r="H3407" s="3">
        <v>41526</v>
      </c>
      <c r="I3407" s="3">
        <v>41526</v>
      </c>
      <c r="J3407">
        <v>5</v>
      </c>
      <c r="K3407" t="s">
        <v>8400</v>
      </c>
      <c r="L3407" s="5">
        <v>28.943999999999999</v>
      </c>
      <c r="M3407">
        <v>2013</v>
      </c>
      <c r="N3407">
        <f t="shared" si="106"/>
        <v>0</v>
      </c>
      <c r="O3407" t="str">
        <f t="shared" si="107"/>
        <v>Wednesday</v>
      </c>
      <c r="P3407" s="14">
        <v>0.03</v>
      </c>
    </row>
    <row r="3408" spans="1:16" x14ac:dyDescent="0.35">
      <c r="A3408">
        <v>3407</v>
      </c>
      <c r="B3408" t="s">
        <v>4047</v>
      </c>
      <c r="C3408" t="s">
        <v>44</v>
      </c>
      <c r="D3408" t="s">
        <v>6741</v>
      </c>
      <c r="E3408" s="3">
        <v>41338</v>
      </c>
      <c r="F3408" t="s">
        <v>383</v>
      </c>
      <c r="G3408" t="s">
        <v>155</v>
      </c>
      <c r="H3408" s="3">
        <v>41340</v>
      </c>
      <c r="I3408" s="3">
        <v>41340</v>
      </c>
      <c r="J3408">
        <v>2</v>
      </c>
      <c r="K3408" t="s">
        <v>8400</v>
      </c>
      <c r="L3408" s="5">
        <v>4.4550000000000001</v>
      </c>
      <c r="M3408">
        <v>2013</v>
      </c>
      <c r="N3408">
        <f t="shared" si="106"/>
        <v>0</v>
      </c>
      <c r="O3408" t="str">
        <f t="shared" si="107"/>
        <v>Tuesday</v>
      </c>
      <c r="P3408" s="14">
        <v>-0.37384516221442399</v>
      </c>
    </row>
    <row r="3409" spans="1:16" x14ac:dyDescent="0.35">
      <c r="A3409">
        <v>3408</v>
      </c>
      <c r="B3409" t="s">
        <v>1247</v>
      </c>
      <c r="C3409" t="s">
        <v>44</v>
      </c>
      <c r="D3409" t="s">
        <v>6742</v>
      </c>
      <c r="E3409" s="3">
        <v>41285</v>
      </c>
      <c r="F3409" t="s">
        <v>4248</v>
      </c>
      <c r="G3409" t="s">
        <v>41</v>
      </c>
      <c r="H3409" s="3">
        <v>41290</v>
      </c>
      <c r="I3409" s="3">
        <v>41290</v>
      </c>
      <c r="J3409">
        <v>5</v>
      </c>
      <c r="K3409" t="s">
        <v>8400</v>
      </c>
      <c r="L3409" s="5">
        <v>1.712</v>
      </c>
      <c r="M3409">
        <v>2013</v>
      </c>
      <c r="N3409">
        <f t="shared" si="106"/>
        <v>0</v>
      </c>
      <c r="O3409" t="str">
        <f t="shared" si="107"/>
        <v>Friday</v>
      </c>
      <c r="P3409" s="14">
        <v>-0.11197977897954382</v>
      </c>
    </row>
    <row r="3410" spans="1:16" x14ac:dyDescent="0.35">
      <c r="A3410">
        <v>3409</v>
      </c>
      <c r="B3410" t="s">
        <v>5218</v>
      </c>
      <c r="C3410" t="s">
        <v>30</v>
      </c>
      <c r="D3410" t="s">
        <v>6743</v>
      </c>
      <c r="E3410" s="3">
        <v>41971</v>
      </c>
      <c r="F3410" t="s">
        <v>2172</v>
      </c>
      <c r="G3410" t="s">
        <v>41</v>
      </c>
      <c r="H3410" s="3">
        <v>41976</v>
      </c>
      <c r="I3410" s="3">
        <v>41976</v>
      </c>
      <c r="J3410">
        <v>5</v>
      </c>
      <c r="K3410" t="s">
        <v>8400</v>
      </c>
      <c r="L3410" s="5">
        <v>38.015000000000001</v>
      </c>
      <c r="M3410">
        <v>2014</v>
      </c>
      <c r="N3410">
        <f t="shared" si="106"/>
        <v>0</v>
      </c>
      <c r="O3410" t="str">
        <f t="shared" si="107"/>
        <v>Friday</v>
      </c>
      <c r="P3410" s="14">
        <v>0.17829989370040195</v>
      </c>
    </row>
    <row r="3411" spans="1:16" x14ac:dyDescent="0.35">
      <c r="A3411">
        <v>3410</v>
      </c>
      <c r="B3411" t="s">
        <v>5218</v>
      </c>
      <c r="C3411" t="s">
        <v>30</v>
      </c>
      <c r="D3411" t="s">
        <v>6743</v>
      </c>
      <c r="E3411" s="3">
        <v>41971</v>
      </c>
      <c r="F3411" t="s">
        <v>5307</v>
      </c>
      <c r="G3411" t="s">
        <v>41</v>
      </c>
      <c r="H3411" s="3">
        <v>41976</v>
      </c>
      <c r="I3411" s="3">
        <v>41979</v>
      </c>
      <c r="J3411">
        <v>8</v>
      </c>
      <c r="K3411" t="s">
        <v>8399</v>
      </c>
      <c r="L3411" s="5">
        <v>8.3940000000000001</v>
      </c>
      <c r="M3411">
        <v>2014</v>
      </c>
      <c r="N3411">
        <f t="shared" si="106"/>
        <v>3</v>
      </c>
      <c r="O3411" t="str">
        <f t="shared" si="107"/>
        <v>Friday</v>
      </c>
      <c r="P3411" s="14">
        <v>-0.3573209499470173</v>
      </c>
    </row>
    <row r="3412" spans="1:16" x14ac:dyDescent="0.35">
      <c r="A3412">
        <v>3411</v>
      </c>
      <c r="B3412" t="s">
        <v>2821</v>
      </c>
      <c r="C3412" t="s">
        <v>44</v>
      </c>
      <c r="D3412" t="s">
        <v>6744</v>
      </c>
      <c r="E3412" s="3">
        <v>41770</v>
      </c>
      <c r="F3412" t="s">
        <v>3330</v>
      </c>
      <c r="G3412" t="s">
        <v>139</v>
      </c>
      <c r="H3412" s="3">
        <v>41773</v>
      </c>
      <c r="I3412" s="3">
        <v>41773</v>
      </c>
      <c r="J3412">
        <v>3</v>
      </c>
      <c r="K3412" t="s">
        <v>8400</v>
      </c>
      <c r="L3412" s="5">
        <v>3.919</v>
      </c>
      <c r="M3412">
        <v>2014</v>
      </c>
      <c r="N3412">
        <f t="shared" si="106"/>
        <v>0</v>
      </c>
      <c r="O3412" t="str">
        <f t="shared" si="107"/>
        <v>Sunday</v>
      </c>
      <c r="P3412" s="14">
        <v>9.7297297297297327E-3</v>
      </c>
    </row>
    <row r="3413" spans="1:16" x14ac:dyDescent="0.35">
      <c r="A3413">
        <v>3412</v>
      </c>
      <c r="B3413" t="s">
        <v>2821</v>
      </c>
      <c r="C3413" t="s">
        <v>44</v>
      </c>
      <c r="D3413" t="s">
        <v>6744</v>
      </c>
      <c r="E3413" s="3">
        <v>41770</v>
      </c>
      <c r="F3413" t="s">
        <v>3672</v>
      </c>
      <c r="G3413" t="s">
        <v>139</v>
      </c>
      <c r="H3413" s="3">
        <v>41773</v>
      </c>
      <c r="I3413" s="3">
        <v>41773</v>
      </c>
      <c r="J3413">
        <v>3</v>
      </c>
      <c r="K3413" t="s">
        <v>8400</v>
      </c>
      <c r="L3413" s="5">
        <v>1.897</v>
      </c>
      <c r="M3413">
        <v>2014</v>
      </c>
      <c r="N3413">
        <f t="shared" si="106"/>
        <v>0</v>
      </c>
      <c r="O3413" t="str">
        <f t="shared" si="107"/>
        <v>Sunday</v>
      </c>
      <c r="P3413" s="14">
        <v>0.44000000000000006</v>
      </c>
    </row>
    <row r="3414" spans="1:16" x14ac:dyDescent="0.35">
      <c r="A3414">
        <v>3413</v>
      </c>
      <c r="B3414" t="s">
        <v>2821</v>
      </c>
      <c r="C3414" t="s">
        <v>44</v>
      </c>
      <c r="D3414" t="s">
        <v>6744</v>
      </c>
      <c r="E3414" s="3">
        <v>41770</v>
      </c>
      <c r="F3414" t="s">
        <v>4267</v>
      </c>
      <c r="G3414" t="s">
        <v>139</v>
      </c>
      <c r="H3414" s="3">
        <v>41773</v>
      </c>
      <c r="I3414" s="3">
        <v>41776</v>
      </c>
      <c r="J3414">
        <v>6</v>
      </c>
      <c r="K3414" t="s">
        <v>8399</v>
      </c>
      <c r="L3414" s="5">
        <v>4.4619999999999997</v>
      </c>
      <c r="M3414">
        <v>2014</v>
      </c>
      <c r="N3414">
        <f t="shared" si="106"/>
        <v>3</v>
      </c>
      <c r="O3414" t="str">
        <f t="shared" si="107"/>
        <v>Sunday</v>
      </c>
      <c r="P3414" s="14">
        <v>0.1581818181818182</v>
      </c>
    </row>
    <row r="3415" spans="1:16" x14ac:dyDescent="0.35">
      <c r="A3415">
        <v>3414</v>
      </c>
      <c r="B3415" t="s">
        <v>2821</v>
      </c>
      <c r="C3415" t="s">
        <v>44</v>
      </c>
      <c r="D3415" t="s">
        <v>6744</v>
      </c>
      <c r="E3415" s="3">
        <v>41770</v>
      </c>
      <c r="F3415" t="s">
        <v>2800</v>
      </c>
      <c r="G3415" t="s">
        <v>139</v>
      </c>
      <c r="H3415" s="3">
        <v>41773</v>
      </c>
      <c r="I3415" s="3">
        <v>41773</v>
      </c>
      <c r="J3415">
        <v>3</v>
      </c>
      <c r="K3415" t="s">
        <v>8400</v>
      </c>
      <c r="L3415" s="5">
        <v>12.205</v>
      </c>
      <c r="M3415">
        <v>2014</v>
      </c>
      <c r="N3415">
        <f t="shared" si="106"/>
        <v>0</v>
      </c>
      <c r="O3415" t="str">
        <f t="shared" si="107"/>
        <v>Sunday</v>
      </c>
      <c r="P3415" s="14">
        <v>1.9574468085106385E-2</v>
      </c>
    </row>
    <row r="3416" spans="1:16" x14ac:dyDescent="0.35">
      <c r="A3416">
        <v>3415</v>
      </c>
      <c r="B3416" t="s">
        <v>4031</v>
      </c>
      <c r="C3416" t="s">
        <v>30</v>
      </c>
      <c r="D3416" t="s">
        <v>6745</v>
      </c>
      <c r="E3416" s="3">
        <v>41788</v>
      </c>
      <c r="F3416" t="s">
        <v>934</v>
      </c>
      <c r="G3416" t="s">
        <v>41</v>
      </c>
      <c r="H3416" s="3">
        <v>41793</v>
      </c>
      <c r="I3416" s="3">
        <v>41793</v>
      </c>
      <c r="J3416">
        <v>5</v>
      </c>
      <c r="K3416" t="s">
        <v>8400</v>
      </c>
      <c r="L3416" s="5">
        <v>24.5</v>
      </c>
      <c r="M3416">
        <v>2014</v>
      </c>
      <c r="N3416">
        <f t="shared" si="106"/>
        <v>0</v>
      </c>
      <c r="O3416" t="str">
        <f t="shared" si="107"/>
        <v>Thursday</v>
      </c>
      <c r="P3416" s="14">
        <v>0.11983425414364642</v>
      </c>
    </row>
    <row r="3417" spans="1:16" x14ac:dyDescent="0.35">
      <c r="A3417">
        <v>3416</v>
      </c>
      <c r="B3417" t="s">
        <v>4031</v>
      </c>
      <c r="C3417" t="s">
        <v>30</v>
      </c>
      <c r="D3417" t="s">
        <v>6745</v>
      </c>
      <c r="E3417" s="3">
        <v>41788</v>
      </c>
      <c r="F3417" t="s">
        <v>1410</v>
      </c>
      <c r="G3417" t="s">
        <v>41</v>
      </c>
      <c r="H3417" s="3">
        <v>41793</v>
      </c>
      <c r="I3417" s="3">
        <v>41795</v>
      </c>
      <c r="J3417">
        <v>7</v>
      </c>
      <c r="K3417" t="s">
        <v>8399</v>
      </c>
      <c r="L3417" s="5">
        <v>3.8420000000000001</v>
      </c>
      <c r="M3417">
        <v>2014</v>
      </c>
      <c r="N3417">
        <f t="shared" si="106"/>
        <v>2</v>
      </c>
      <c r="O3417" t="str">
        <f t="shared" si="107"/>
        <v>Thursday</v>
      </c>
      <c r="P3417" s="14">
        <v>0.39709090909090911</v>
      </c>
    </row>
    <row r="3418" spans="1:16" x14ac:dyDescent="0.35">
      <c r="A3418">
        <v>3417</v>
      </c>
      <c r="B3418" t="s">
        <v>6747</v>
      </c>
      <c r="C3418" t="s">
        <v>84</v>
      </c>
      <c r="D3418" t="s">
        <v>6748</v>
      </c>
      <c r="E3418" s="3">
        <v>41450</v>
      </c>
      <c r="F3418" t="s">
        <v>2407</v>
      </c>
      <c r="G3418" t="s">
        <v>41</v>
      </c>
      <c r="H3418" s="3">
        <v>41455</v>
      </c>
      <c r="I3418" s="3">
        <v>41458</v>
      </c>
      <c r="J3418">
        <v>8</v>
      </c>
      <c r="K3418" t="s">
        <v>8399</v>
      </c>
      <c r="L3418" s="5">
        <v>2.2839999999999998</v>
      </c>
      <c r="M3418">
        <v>2013</v>
      </c>
      <c r="N3418">
        <f t="shared" si="106"/>
        <v>3</v>
      </c>
      <c r="O3418" t="str">
        <f t="shared" si="107"/>
        <v>Tuesday</v>
      </c>
      <c r="P3418" s="14">
        <v>0.27454545454545454</v>
      </c>
    </row>
    <row r="3419" spans="1:16" x14ac:dyDescent="0.35">
      <c r="A3419">
        <v>3418</v>
      </c>
      <c r="B3419" t="s">
        <v>1132</v>
      </c>
      <c r="C3419" t="s">
        <v>84</v>
      </c>
      <c r="D3419" t="s">
        <v>6749</v>
      </c>
      <c r="E3419" s="3">
        <v>40565</v>
      </c>
      <c r="F3419" t="s">
        <v>6751</v>
      </c>
      <c r="G3419" t="s">
        <v>41</v>
      </c>
      <c r="H3419" s="3">
        <v>40570</v>
      </c>
      <c r="I3419" s="3">
        <v>40570</v>
      </c>
      <c r="J3419">
        <v>5</v>
      </c>
      <c r="K3419" t="s">
        <v>8400</v>
      </c>
      <c r="L3419" s="5">
        <v>11.909000000000001</v>
      </c>
      <c r="M3419">
        <v>2011</v>
      </c>
      <c r="N3419">
        <f t="shared" si="106"/>
        <v>0</v>
      </c>
      <c r="O3419" t="str">
        <f t="shared" si="107"/>
        <v>Saturday</v>
      </c>
      <c r="P3419" s="14">
        <v>0.39057915057915055</v>
      </c>
    </row>
    <row r="3420" spans="1:16" x14ac:dyDescent="0.35">
      <c r="A3420">
        <v>3419</v>
      </c>
      <c r="B3420" t="s">
        <v>3490</v>
      </c>
      <c r="C3420" t="s">
        <v>199</v>
      </c>
      <c r="D3420" t="s">
        <v>6753</v>
      </c>
      <c r="E3420" s="3">
        <v>41579</v>
      </c>
      <c r="F3420" t="s">
        <v>932</v>
      </c>
      <c r="G3420" t="s">
        <v>41</v>
      </c>
      <c r="H3420" s="3">
        <v>41584</v>
      </c>
      <c r="I3420" s="3">
        <v>41584</v>
      </c>
      <c r="J3420">
        <v>5</v>
      </c>
      <c r="K3420" t="s">
        <v>8400</v>
      </c>
      <c r="L3420" s="5">
        <v>0.502</v>
      </c>
      <c r="M3420">
        <v>2013</v>
      </c>
      <c r="N3420">
        <f t="shared" si="106"/>
        <v>0</v>
      </c>
      <c r="O3420" t="str">
        <f t="shared" si="107"/>
        <v>Friday</v>
      </c>
      <c r="P3420" s="14">
        <v>6.6666666666666671E-3</v>
      </c>
    </row>
    <row r="3421" spans="1:16" x14ac:dyDescent="0.35">
      <c r="A3421">
        <v>3420</v>
      </c>
      <c r="B3421" t="s">
        <v>5218</v>
      </c>
      <c r="C3421" t="s">
        <v>30</v>
      </c>
      <c r="D3421" t="s">
        <v>6754</v>
      </c>
      <c r="E3421" s="3">
        <v>41066</v>
      </c>
      <c r="F3421" t="s">
        <v>4083</v>
      </c>
      <c r="G3421" t="s">
        <v>41</v>
      </c>
      <c r="H3421" s="3">
        <v>41071</v>
      </c>
      <c r="I3421" s="3">
        <v>41073</v>
      </c>
      <c r="J3421">
        <v>7</v>
      </c>
      <c r="K3421" t="s">
        <v>8399</v>
      </c>
      <c r="L3421" s="5">
        <v>5.4859999999999998</v>
      </c>
      <c r="M3421">
        <v>2012</v>
      </c>
      <c r="N3421">
        <f t="shared" si="106"/>
        <v>2</v>
      </c>
      <c r="O3421" t="str">
        <f t="shared" si="107"/>
        <v>Wednesday</v>
      </c>
      <c r="P3421" s="14">
        <v>8.8636363636363652E-2</v>
      </c>
    </row>
    <row r="3422" spans="1:16" x14ac:dyDescent="0.35">
      <c r="A3422">
        <v>3421</v>
      </c>
      <c r="B3422" t="s">
        <v>5218</v>
      </c>
      <c r="C3422" t="s">
        <v>30</v>
      </c>
      <c r="D3422" t="s">
        <v>6754</v>
      </c>
      <c r="E3422" s="3">
        <v>41066</v>
      </c>
      <c r="F3422" t="s">
        <v>6379</v>
      </c>
      <c r="G3422" t="s">
        <v>41</v>
      </c>
      <c r="H3422" s="3">
        <v>41071</v>
      </c>
      <c r="I3422" s="3">
        <v>41071</v>
      </c>
      <c r="J3422">
        <v>5</v>
      </c>
      <c r="K3422" t="s">
        <v>8400</v>
      </c>
      <c r="L3422" s="5">
        <v>3.9830000000000001</v>
      </c>
      <c r="M3422">
        <v>2012</v>
      </c>
      <c r="N3422">
        <f t="shared" si="106"/>
        <v>0</v>
      </c>
      <c r="O3422" t="str">
        <f t="shared" si="107"/>
        <v>Wednesday</v>
      </c>
      <c r="P3422" s="14">
        <v>1.610305958132045E-2</v>
      </c>
    </row>
    <row r="3423" spans="1:16" x14ac:dyDescent="0.35">
      <c r="A3423">
        <v>3422</v>
      </c>
      <c r="B3423" t="s">
        <v>5218</v>
      </c>
      <c r="C3423" t="s">
        <v>30</v>
      </c>
      <c r="D3423" t="s">
        <v>6754</v>
      </c>
      <c r="E3423" s="3">
        <v>41066</v>
      </c>
      <c r="F3423" t="s">
        <v>4651</v>
      </c>
      <c r="G3423" t="s">
        <v>41</v>
      </c>
      <c r="H3423" s="3">
        <v>41071</v>
      </c>
      <c r="I3423" s="3">
        <v>41071</v>
      </c>
      <c r="J3423">
        <v>5</v>
      </c>
      <c r="K3423" t="s">
        <v>8400</v>
      </c>
      <c r="L3423" s="5">
        <v>12.587999999999999</v>
      </c>
      <c r="M3423">
        <v>2012</v>
      </c>
      <c r="N3423">
        <f t="shared" si="106"/>
        <v>0</v>
      </c>
      <c r="O3423" t="str">
        <f t="shared" si="107"/>
        <v>Wednesday</v>
      </c>
      <c r="P3423" s="14">
        <v>-2.518398663813351E-2</v>
      </c>
    </row>
    <row r="3424" spans="1:16" x14ac:dyDescent="0.35">
      <c r="A3424">
        <v>3423</v>
      </c>
      <c r="B3424" t="s">
        <v>5218</v>
      </c>
      <c r="C3424" t="s">
        <v>30</v>
      </c>
      <c r="D3424" t="s">
        <v>6754</v>
      </c>
      <c r="E3424" s="3">
        <v>41066</v>
      </c>
      <c r="F3424" t="s">
        <v>6756</v>
      </c>
      <c r="G3424" t="s">
        <v>41</v>
      </c>
      <c r="H3424" s="3">
        <v>41071</v>
      </c>
      <c r="I3424" s="3">
        <v>41071</v>
      </c>
      <c r="J3424">
        <v>5</v>
      </c>
      <c r="K3424" t="s">
        <v>8400</v>
      </c>
      <c r="L3424" s="5">
        <v>2.169</v>
      </c>
      <c r="M3424">
        <v>2012</v>
      </c>
      <c r="N3424">
        <f t="shared" si="106"/>
        <v>0</v>
      </c>
      <c r="O3424" t="str">
        <f t="shared" si="107"/>
        <v>Wednesday</v>
      </c>
      <c r="P3424" s="14">
        <v>0.29866666666666669</v>
      </c>
    </row>
    <row r="3425" spans="1:16" x14ac:dyDescent="0.35">
      <c r="A3425">
        <v>3424</v>
      </c>
      <c r="B3425" t="s">
        <v>1432</v>
      </c>
      <c r="C3425" t="s">
        <v>44</v>
      </c>
      <c r="D3425" t="s">
        <v>6758</v>
      </c>
      <c r="E3425" s="3">
        <v>41445</v>
      </c>
      <c r="F3425" t="s">
        <v>877</v>
      </c>
      <c r="G3425" t="s">
        <v>139</v>
      </c>
      <c r="H3425" s="3">
        <v>41448</v>
      </c>
      <c r="I3425" s="3">
        <v>41448</v>
      </c>
      <c r="J3425">
        <v>3</v>
      </c>
      <c r="K3425" t="s">
        <v>8400</v>
      </c>
      <c r="L3425" s="5">
        <v>36.594000000000001</v>
      </c>
      <c r="M3425">
        <v>2013</v>
      </c>
      <c r="N3425">
        <f t="shared" si="106"/>
        <v>0</v>
      </c>
      <c r="O3425" t="str">
        <f t="shared" si="107"/>
        <v>Thursday</v>
      </c>
      <c r="P3425" s="14">
        <v>0</v>
      </c>
    </row>
    <row r="3426" spans="1:16" x14ac:dyDescent="0.35">
      <c r="A3426">
        <v>3425</v>
      </c>
      <c r="B3426" t="s">
        <v>4700</v>
      </c>
      <c r="C3426" t="s">
        <v>30</v>
      </c>
      <c r="D3426" t="s">
        <v>6759</v>
      </c>
      <c r="E3426" s="3">
        <v>40892</v>
      </c>
      <c r="F3426" t="s">
        <v>6761</v>
      </c>
      <c r="G3426" t="s">
        <v>139</v>
      </c>
      <c r="H3426" s="3">
        <v>40895</v>
      </c>
      <c r="I3426" s="3">
        <v>40898</v>
      </c>
      <c r="J3426">
        <v>6</v>
      </c>
      <c r="K3426" t="s">
        <v>8399</v>
      </c>
      <c r="L3426" s="5">
        <v>1.53</v>
      </c>
      <c r="M3426">
        <v>2011</v>
      </c>
      <c r="N3426">
        <f t="shared" si="106"/>
        <v>3</v>
      </c>
      <c r="O3426" t="str">
        <f t="shared" si="107"/>
        <v>Thursday</v>
      </c>
      <c r="P3426" s="14">
        <v>0.14080000000000001</v>
      </c>
    </row>
    <row r="3427" spans="1:16" x14ac:dyDescent="0.35">
      <c r="A3427">
        <v>3426</v>
      </c>
      <c r="B3427" t="s">
        <v>4700</v>
      </c>
      <c r="C3427" t="s">
        <v>30</v>
      </c>
      <c r="D3427" t="s">
        <v>6759</v>
      </c>
      <c r="E3427" s="3">
        <v>40892</v>
      </c>
      <c r="F3427" t="s">
        <v>3428</v>
      </c>
      <c r="G3427" t="s">
        <v>139</v>
      </c>
      <c r="H3427" s="3">
        <v>40895</v>
      </c>
      <c r="I3427" s="3">
        <v>40895</v>
      </c>
      <c r="J3427">
        <v>3</v>
      </c>
      <c r="K3427" t="s">
        <v>8400</v>
      </c>
      <c r="L3427" s="5">
        <v>4.5579999999999998</v>
      </c>
      <c r="M3427">
        <v>2011</v>
      </c>
      <c r="N3427">
        <f t="shared" si="106"/>
        <v>0</v>
      </c>
      <c r="O3427" t="str">
        <f t="shared" si="107"/>
        <v>Thursday</v>
      </c>
      <c r="P3427" s="14">
        <v>7.8947368421052627E-2</v>
      </c>
    </row>
    <row r="3428" spans="1:16" x14ac:dyDescent="0.35">
      <c r="A3428">
        <v>3427</v>
      </c>
      <c r="B3428" t="s">
        <v>4700</v>
      </c>
      <c r="C3428" t="s">
        <v>30</v>
      </c>
      <c r="D3428" t="s">
        <v>6759</v>
      </c>
      <c r="E3428" s="3">
        <v>40892</v>
      </c>
      <c r="F3428" t="s">
        <v>1971</v>
      </c>
      <c r="G3428" t="s">
        <v>139</v>
      </c>
      <c r="H3428" s="3">
        <v>40895</v>
      </c>
      <c r="I3428" s="3">
        <v>40895</v>
      </c>
      <c r="J3428">
        <v>3</v>
      </c>
      <c r="K3428" t="s">
        <v>8400</v>
      </c>
      <c r="L3428" s="5">
        <v>8.1809999999999992</v>
      </c>
      <c r="M3428">
        <v>2011</v>
      </c>
      <c r="N3428">
        <f t="shared" si="106"/>
        <v>0</v>
      </c>
      <c r="O3428" t="str">
        <f t="shared" si="107"/>
        <v>Thursday</v>
      </c>
      <c r="P3428" s="14">
        <v>2.513198082485487E-2</v>
      </c>
    </row>
    <row r="3429" spans="1:16" x14ac:dyDescent="0.35">
      <c r="A3429">
        <v>3428</v>
      </c>
      <c r="B3429" t="s">
        <v>4700</v>
      </c>
      <c r="C3429" t="s">
        <v>30</v>
      </c>
      <c r="D3429" t="s">
        <v>6759</v>
      </c>
      <c r="E3429" s="3">
        <v>40892</v>
      </c>
      <c r="F3429" t="s">
        <v>5702</v>
      </c>
      <c r="G3429" t="s">
        <v>139</v>
      </c>
      <c r="H3429" s="3">
        <v>40895</v>
      </c>
      <c r="I3429" s="3">
        <v>40895</v>
      </c>
      <c r="J3429">
        <v>3</v>
      </c>
      <c r="K3429" t="s">
        <v>8400</v>
      </c>
      <c r="L3429" s="5">
        <v>1.425</v>
      </c>
      <c r="M3429">
        <v>2011</v>
      </c>
      <c r="N3429">
        <f t="shared" si="106"/>
        <v>0</v>
      </c>
      <c r="O3429" t="str">
        <f t="shared" si="107"/>
        <v>Thursday</v>
      </c>
      <c r="P3429" s="14">
        <v>0.22857142857142865</v>
      </c>
    </row>
    <row r="3430" spans="1:16" x14ac:dyDescent="0.35">
      <c r="A3430">
        <v>3429</v>
      </c>
      <c r="B3430" t="s">
        <v>3723</v>
      </c>
      <c r="C3430" t="s">
        <v>30</v>
      </c>
      <c r="D3430" t="s">
        <v>6762</v>
      </c>
      <c r="E3430" s="3">
        <v>41612</v>
      </c>
      <c r="F3430" t="s">
        <v>3666</v>
      </c>
      <c r="G3430" t="s">
        <v>155</v>
      </c>
      <c r="H3430" s="3">
        <v>41614</v>
      </c>
      <c r="I3430" s="3">
        <v>41614</v>
      </c>
      <c r="J3430">
        <v>2</v>
      </c>
      <c r="K3430" t="s">
        <v>8400</v>
      </c>
      <c r="L3430" s="5">
        <v>5.4029999999999996</v>
      </c>
      <c r="M3430">
        <v>2013</v>
      </c>
      <c r="N3430">
        <f t="shared" si="106"/>
        <v>0</v>
      </c>
      <c r="O3430" t="str">
        <f t="shared" si="107"/>
        <v>Wednesday</v>
      </c>
      <c r="P3430" s="14">
        <v>0.26809523809523811</v>
      </c>
    </row>
    <row r="3431" spans="1:16" x14ac:dyDescent="0.35">
      <c r="A3431">
        <v>3430</v>
      </c>
      <c r="B3431" t="s">
        <v>1835</v>
      </c>
      <c r="C3431" t="s">
        <v>84</v>
      </c>
      <c r="D3431" t="s">
        <v>6763</v>
      </c>
      <c r="E3431" s="3">
        <v>41536</v>
      </c>
      <c r="F3431" t="s">
        <v>5556</v>
      </c>
      <c r="G3431" t="s">
        <v>41</v>
      </c>
      <c r="H3431" s="3">
        <v>41541</v>
      </c>
      <c r="I3431" s="3">
        <v>41541</v>
      </c>
      <c r="J3431">
        <v>5</v>
      </c>
      <c r="K3431" t="s">
        <v>8400</v>
      </c>
      <c r="L3431" s="5">
        <v>23.206</v>
      </c>
      <c r="M3431">
        <v>2013</v>
      </c>
      <c r="N3431">
        <f t="shared" si="106"/>
        <v>0</v>
      </c>
      <c r="O3431" t="str">
        <f t="shared" si="107"/>
        <v>Thursday</v>
      </c>
      <c r="P3431" s="14">
        <v>-0.48447254865956696</v>
      </c>
    </row>
    <row r="3432" spans="1:16" x14ac:dyDescent="0.35">
      <c r="A3432">
        <v>3431</v>
      </c>
      <c r="B3432" t="s">
        <v>1028</v>
      </c>
      <c r="C3432" t="s">
        <v>84</v>
      </c>
      <c r="D3432" t="s">
        <v>6764</v>
      </c>
      <c r="E3432" s="3">
        <v>41625</v>
      </c>
      <c r="F3432" t="s">
        <v>130</v>
      </c>
      <c r="G3432" t="s">
        <v>41</v>
      </c>
      <c r="H3432" s="3">
        <v>41630</v>
      </c>
      <c r="I3432" s="3">
        <v>41632</v>
      </c>
      <c r="J3432">
        <v>7</v>
      </c>
      <c r="K3432" t="s">
        <v>8399</v>
      </c>
      <c r="L3432" s="5">
        <v>4.83</v>
      </c>
      <c r="M3432">
        <v>2013</v>
      </c>
      <c r="N3432">
        <f t="shared" si="106"/>
        <v>2</v>
      </c>
      <c r="O3432" t="str">
        <f t="shared" si="107"/>
        <v>Tuesday</v>
      </c>
      <c r="P3432" s="14">
        <v>0.48258823529411771</v>
      </c>
    </row>
    <row r="3433" spans="1:16" x14ac:dyDescent="0.35">
      <c r="A3433">
        <v>3432</v>
      </c>
      <c r="B3433" t="s">
        <v>6324</v>
      </c>
      <c r="C3433" t="s">
        <v>44</v>
      </c>
      <c r="D3433" t="s">
        <v>6765</v>
      </c>
      <c r="E3433" s="3">
        <v>41967</v>
      </c>
      <c r="F3433" t="s">
        <v>2810</v>
      </c>
      <c r="G3433" t="s">
        <v>242</v>
      </c>
      <c r="H3433" s="3">
        <v>41967</v>
      </c>
      <c r="I3433" s="3">
        <v>41969</v>
      </c>
      <c r="J3433">
        <v>2</v>
      </c>
      <c r="K3433" t="s">
        <v>8399</v>
      </c>
      <c r="L3433" s="5">
        <v>16.664999999999999</v>
      </c>
      <c r="M3433">
        <v>2014</v>
      </c>
      <c r="N3433">
        <f t="shared" si="106"/>
        <v>2</v>
      </c>
      <c r="O3433" t="str">
        <f t="shared" si="107"/>
        <v>Monday</v>
      </c>
      <c r="P3433" s="14">
        <v>0.3785</v>
      </c>
    </row>
    <row r="3434" spans="1:16" x14ac:dyDescent="0.35">
      <c r="A3434">
        <v>3433</v>
      </c>
      <c r="B3434" t="s">
        <v>1526</v>
      </c>
      <c r="C3434" t="s">
        <v>44</v>
      </c>
      <c r="D3434" t="s">
        <v>6768</v>
      </c>
      <c r="E3434" s="3">
        <v>41087</v>
      </c>
      <c r="F3434" t="s">
        <v>3591</v>
      </c>
      <c r="G3434" t="s">
        <v>242</v>
      </c>
      <c r="H3434" s="3">
        <v>41087</v>
      </c>
      <c r="I3434" s="3">
        <v>41089</v>
      </c>
      <c r="J3434">
        <v>2</v>
      </c>
      <c r="K3434" t="s">
        <v>8399</v>
      </c>
      <c r="L3434" s="5">
        <v>11.715999999999999</v>
      </c>
      <c r="M3434">
        <v>2012</v>
      </c>
      <c r="N3434">
        <f t="shared" si="106"/>
        <v>2</v>
      </c>
      <c r="O3434" t="str">
        <f t="shared" si="107"/>
        <v>Wednesday</v>
      </c>
      <c r="P3434" s="14">
        <v>0.25927710843373492</v>
      </c>
    </row>
    <row r="3435" spans="1:16" x14ac:dyDescent="0.35">
      <c r="A3435">
        <v>3434</v>
      </c>
      <c r="B3435" t="s">
        <v>2436</v>
      </c>
      <c r="C3435" t="s">
        <v>84</v>
      </c>
      <c r="D3435" t="s">
        <v>6769</v>
      </c>
      <c r="E3435" s="3">
        <v>40906</v>
      </c>
      <c r="F3435" t="s">
        <v>5459</v>
      </c>
      <c r="G3435" t="s">
        <v>41</v>
      </c>
      <c r="H3435" s="3">
        <v>40911</v>
      </c>
      <c r="I3435" s="3">
        <v>40913</v>
      </c>
      <c r="J3435">
        <v>7</v>
      </c>
      <c r="K3435" t="s">
        <v>8399</v>
      </c>
      <c r="L3435" s="5">
        <v>2.6280000000000001</v>
      </c>
      <c r="M3435">
        <v>2011</v>
      </c>
      <c r="N3435">
        <f t="shared" si="106"/>
        <v>2</v>
      </c>
      <c r="O3435" t="str">
        <f t="shared" si="107"/>
        <v>Thursday</v>
      </c>
      <c r="P3435" s="14">
        <v>0.47826086956521741</v>
      </c>
    </row>
    <row r="3436" spans="1:16" x14ac:dyDescent="0.35">
      <c r="A3436">
        <v>3435</v>
      </c>
      <c r="B3436" t="s">
        <v>2436</v>
      </c>
      <c r="C3436" t="s">
        <v>84</v>
      </c>
      <c r="D3436" t="s">
        <v>6769</v>
      </c>
      <c r="E3436" s="3">
        <v>40906</v>
      </c>
      <c r="F3436" t="s">
        <v>1412</v>
      </c>
      <c r="G3436" t="s">
        <v>41</v>
      </c>
      <c r="H3436" s="3">
        <v>40911</v>
      </c>
      <c r="I3436" s="3">
        <v>40911</v>
      </c>
      <c r="J3436">
        <v>5</v>
      </c>
      <c r="K3436" t="s">
        <v>8400</v>
      </c>
      <c r="L3436" s="5">
        <v>8.15</v>
      </c>
      <c r="M3436">
        <v>2011</v>
      </c>
      <c r="N3436">
        <f t="shared" si="106"/>
        <v>0</v>
      </c>
      <c r="O3436" t="str">
        <f t="shared" si="107"/>
        <v>Thursday</v>
      </c>
      <c r="P3436" s="14">
        <v>0.44571428571428562</v>
      </c>
    </row>
    <row r="3437" spans="1:16" x14ac:dyDescent="0.35">
      <c r="A3437">
        <v>3436</v>
      </c>
      <c r="B3437" t="s">
        <v>2436</v>
      </c>
      <c r="C3437" t="s">
        <v>84</v>
      </c>
      <c r="D3437" t="s">
        <v>6769</v>
      </c>
      <c r="E3437" s="3">
        <v>40906</v>
      </c>
      <c r="F3437" t="s">
        <v>2015</v>
      </c>
      <c r="G3437" t="s">
        <v>41</v>
      </c>
      <c r="H3437" s="3">
        <v>40911</v>
      </c>
      <c r="I3437" s="3">
        <v>40911</v>
      </c>
      <c r="J3437">
        <v>5</v>
      </c>
      <c r="K3437" t="s">
        <v>8400</v>
      </c>
      <c r="L3437" s="5">
        <v>39.381999999999998</v>
      </c>
      <c r="M3437">
        <v>2011</v>
      </c>
      <c r="N3437">
        <f t="shared" si="106"/>
        <v>0</v>
      </c>
      <c r="O3437" t="str">
        <f t="shared" si="107"/>
        <v>Thursday</v>
      </c>
      <c r="P3437" s="14">
        <v>0.4097816593886463</v>
      </c>
    </row>
    <row r="3438" spans="1:16" x14ac:dyDescent="0.35">
      <c r="A3438">
        <v>3437</v>
      </c>
      <c r="B3438" t="s">
        <v>2436</v>
      </c>
      <c r="C3438" t="s">
        <v>84</v>
      </c>
      <c r="D3438" t="s">
        <v>6769</v>
      </c>
      <c r="E3438" s="3">
        <v>40906</v>
      </c>
      <c r="F3438" t="s">
        <v>1587</v>
      </c>
      <c r="G3438" t="s">
        <v>41</v>
      </c>
      <c r="H3438" s="3">
        <v>40911</v>
      </c>
      <c r="I3438" s="3">
        <v>40913</v>
      </c>
      <c r="J3438">
        <v>7</v>
      </c>
      <c r="K3438" t="s">
        <v>8399</v>
      </c>
      <c r="L3438" s="5">
        <v>5.6130000000000004</v>
      </c>
      <c r="M3438">
        <v>2011</v>
      </c>
      <c r="N3438">
        <f t="shared" si="106"/>
        <v>2</v>
      </c>
      <c r="O3438" t="str">
        <f t="shared" si="107"/>
        <v>Thursday</v>
      </c>
      <c r="P3438" s="14">
        <v>0</v>
      </c>
    </row>
    <row r="3439" spans="1:16" x14ac:dyDescent="0.35">
      <c r="A3439">
        <v>3438</v>
      </c>
      <c r="B3439" t="s">
        <v>2436</v>
      </c>
      <c r="C3439" t="s">
        <v>84</v>
      </c>
      <c r="D3439" t="s">
        <v>6769</v>
      </c>
      <c r="E3439" s="3">
        <v>40906</v>
      </c>
      <c r="F3439" t="s">
        <v>2642</v>
      </c>
      <c r="G3439" t="s">
        <v>41</v>
      </c>
      <c r="H3439" s="3">
        <v>40911</v>
      </c>
      <c r="I3439" s="3">
        <v>40914</v>
      </c>
      <c r="J3439">
        <v>8</v>
      </c>
      <c r="K3439" t="s">
        <v>8399</v>
      </c>
      <c r="L3439" s="5">
        <v>5.1280000000000001</v>
      </c>
      <c r="M3439">
        <v>2011</v>
      </c>
      <c r="N3439">
        <f t="shared" si="106"/>
        <v>3</v>
      </c>
      <c r="O3439" t="str">
        <f t="shared" si="107"/>
        <v>Thursday</v>
      </c>
      <c r="P3439" s="14">
        <v>8.0357142857142835E-2</v>
      </c>
    </row>
    <row r="3440" spans="1:16" x14ac:dyDescent="0.35">
      <c r="A3440">
        <v>3439</v>
      </c>
      <c r="B3440" t="s">
        <v>2436</v>
      </c>
      <c r="C3440" t="s">
        <v>84</v>
      </c>
      <c r="D3440" t="s">
        <v>6769</v>
      </c>
      <c r="E3440" s="3">
        <v>40906</v>
      </c>
      <c r="F3440" t="s">
        <v>6181</v>
      </c>
      <c r="G3440" t="s">
        <v>41</v>
      </c>
      <c r="H3440" s="3">
        <v>40911</v>
      </c>
      <c r="I3440" s="3">
        <v>40911</v>
      </c>
      <c r="J3440">
        <v>5</v>
      </c>
      <c r="K3440" t="s">
        <v>8400</v>
      </c>
      <c r="L3440" s="5">
        <v>32.463000000000001</v>
      </c>
      <c r="M3440">
        <v>2011</v>
      </c>
      <c r="N3440">
        <f t="shared" si="106"/>
        <v>0</v>
      </c>
      <c r="O3440" t="str">
        <f t="shared" si="107"/>
        <v>Thursday</v>
      </c>
      <c r="P3440" s="14">
        <v>0.48955974842767297</v>
      </c>
    </row>
    <row r="3441" spans="1:16" x14ac:dyDescent="0.35">
      <c r="A3441">
        <v>3440</v>
      </c>
      <c r="B3441" t="s">
        <v>4136</v>
      </c>
      <c r="C3441" t="s">
        <v>199</v>
      </c>
      <c r="D3441" t="s">
        <v>6770</v>
      </c>
      <c r="E3441" s="3">
        <v>41873</v>
      </c>
      <c r="F3441" t="s">
        <v>1447</v>
      </c>
      <c r="G3441" t="s">
        <v>41</v>
      </c>
      <c r="H3441" s="3">
        <v>41878</v>
      </c>
      <c r="I3441" s="3">
        <v>41878</v>
      </c>
      <c r="J3441">
        <v>5</v>
      </c>
      <c r="K3441" t="s">
        <v>8400</v>
      </c>
      <c r="L3441" s="5">
        <v>14.645</v>
      </c>
      <c r="M3441">
        <v>2014</v>
      </c>
      <c r="N3441">
        <f t="shared" si="106"/>
        <v>0</v>
      </c>
      <c r="O3441" t="str">
        <f t="shared" si="107"/>
        <v>Friday</v>
      </c>
      <c r="P3441" s="14">
        <v>-0.22679686963685039</v>
      </c>
    </row>
    <row r="3442" spans="1:16" x14ac:dyDescent="0.35">
      <c r="A3442">
        <v>3441</v>
      </c>
      <c r="B3442" t="s">
        <v>3216</v>
      </c>
      <c r="C3442" t="s">
        <v>44</v>
      </c>
      <c r="D3442" t="s">
        <v>6771</v>
      </c>
      <c r="E3442" s="3">
        <v>41740</v>
      </c>
      <c r="F3442" t="s">
        <v>1386</v>
      </c>
      <c r="G3442" t="s">
        <v>41</v>
      </c>
      <c r="H3442" s="3">
        <v>41745</v>
      </c>
      <c r="I3442" s="3">
        <v>41745</v>
      </c>
      <c r="J3442">
        <v>5</v>
      </c>
      <c r="K3442" t="s">
        <v>8400</v>
      </c>
      <c r="L3442" s="5">
        <v>0.53600000000000003</v>
      </c>
      <c r="M3442">
        <v>2014</v>
      </c>
      <c r="N3442">
        <f t="shared" si="106"/>
        <v>0</v>
      </c>
      <c r="O3442" t="str">
        <f t="shared" si="107"/>
        <v>Friday</v>
      </c>
      <c r="P3442" s="14">
        <v>0.25142857142857145</v>
      </c>
    </row>
    <row r="3443" spans="1:16" x14ac:dyDescent="0.35">
      <c r="A3443">
        <v>3442</v>
      </c>
      <c r="B3443" t="s">
        <v>3216</v>
      </c>
      <c r="C3443" t="s">
        <v>44</v>
      </c>
      <c r="D3443" t="s">
        <v>6771</v>
      </c>
      <c r="E3443" s="3">
        <v>41740</v>
      </c>
      <c r="F3443" t="s">
        <v>2434</v>
      </c>
      <c r="G3443" t="s">
        <v>41</v>
      </c>
      <c r="H3443" s="3">
        <v>41745</v>
      </c>
      <c r="I3443" s="3">
        <v>41745</v>
      </c>
      <c r="J3443">
        <v>5</v>
      </c>
      <c r="K3443" t="s">
        <v>8400</v>
      </c>
      <c r="L3443" s="5">
        <v>30.103999999999999</v>
      </c>
      <c r="M3443">
        <v>2014</v>
      </c>
      <c r="N3443">
        <f t="shared" si="106"/>
        <v>0</v>
      </c>
      <c r="O3443" t="str">
        <f t="shared" si="107"/>
        <v>Friday</v>
      </c>
      <c r="P3443" s="14">
        <v>0.42946236559139783</v>
      </c>
    </row>
    <row r="3444" spans="1:16" x14ac:dyDescent="0.35">
      <c r="A3444">
        <v>3443</v>
      </c>
      <c r="B3444" t="s">
        <v>3216</v>
      </c>
      <c r="C3444" t="s">
        <v>44</v>
      </c>
      <c r="D3444" t="s">
        <v>6771</v>
      </c>
      <c r="E3444" s="3">
        <v>41740</v>
      </c>
      <c r="F3444" t="s">
        <v>4349</v>
      </c>
      <c r="G3444" t="s">
        <v>41</v>
      </c>
      <c r="H3444" s="3">
        <v>41745</v>
      </c>
      <c r="I3444" s="3">
        <v>41745</v>
      </c>
      <c r="J3444">
        <v>5</v>
      </c>
      <c r="K3444" t="s">
        <v>8400</v>
      </c>
      <c r="L3444" s="5">
        <v>5.4240000000000004</v>
      </c>
      <c r="M3444">
        <v>2014</v>
      </c>
      <c r="N3444">
        <f t="shared" si="106"/>
        <v>0</v>
      </c>
      <c r="O3444" t="str">
        <f t="shared" si="107"/>
        <v>Friday</v>
      </c>
      <c r="P3444" s="14">
        <v>0.16983050847457623</v>
      </c>
    </row>
    <row r="3445" spans="1:16" x14ac:dyDescent="0.35">
      <c r="A3445">
        <v>3444</v>
      </c>
      <c r="B3445" t="s">
        <v>3216</v>
      </c>
      <c r="C3445" t="s">
        <v>44</v>
      </c>
      <c r="D3445" t="s">
        <v>6771</v>
      </c>
      <c r="E3445" s="3">
        <v>41740</v>
      </c>
      <c r="F3445" t="s">
        <v>890</v>
      </c>
      <c r="G3445" t="s">
        <v>41</v>
      </c>
      <c r="H3445" s="3">
        <v>41745</v>
      </c>
      <c r="I3445" s="3">
        <v>41745</v>
      </c>
      <c r="J3445">
        <v>5</v>
      </c>
      <c r="K3445" t="s">
        <v>8400</v>
      </c>
      <c r="L3445" s="5">
        <v>23.155999999999999</v>
      </c>
      <c r="M3445">
        <v>2014</v>
      </c>
      <c r="N3445">
        <f t="shared" si="106"/>
        <v>0</v>
      </c>
      <c r="O3445" t="str">
        <f t="shared" si="107"/>
        <v>Friday</v>
      </c>
      <c r="P3445" s="14">
        <v>3.9850746268656714E-2</v>
      </c>
    </row>
    <row r="3446" spans="1:16" x14ac:dyDescent="0.35">
      <c r="A3446">
        <v>3445</v>
      </c>
      <c r="B3446" t="s">
        <v>3216</v>
      </c>
      <c r="C3446" t="s">
        <v>44</v>
      </c>
      <c r="D3446" t="s">
        <v>6771</v>
      </c>
      <c r="E3446" s="3">
        <v>41740</v>
      </c>
      <c r="F3446" t="s">
        <v>1349</v>
      </c>
      <c r="G3446" t="s">
        <v>41</v>
      </c>
      <c r="H3446" s="3">
        <v>41745</v>
      </c>
      <c r="I3446" s="3">
        <v>41745</v>
      </c>
      <c r="J3446">
        <v>5</v>
      </c>
      <c r="K3446" t="s">
        <v>8400</v>
      </c>
      <c r="L3446" s="5">
        <v>23.483000000000001</v>
      </c>
      <c r="M3446">
        <v>2014</v>
      </c>
      <c r="N3446">
        <f t="shared" si="106"/>
        <v>0</v>
      </c>
      <c r="O3446" t="str">
        <f t="shared" si="107"/>
        <v>Friday</v>
      </c>
      <c r="P3446" s="14">
        <v>0.1901183431952663</v>
      </c>
    </row>
    <row r="3447" spans="1:16" x14ac:dyDescent="0.35">
      <c r="A3447">
        <v>3446</v>
      </c>
      <c r="B3447" t="s">
        <v>3216</v>
      </c>
      <c r="C3447" t="s">
        <v>44</v>
      </c>
      <c r="D3447" t="s">
        <v>6771</v>
      </c>
      <c r="E3447" s="3">
        <v>41740</v>
      </c>
      <c r="F3447" t="s">
        <v>4764</v>
      </c>
      <c r="G3447" t="s">
        <v>41</v>
      </c>
      <c r="H3447" s="3">
        <v>41745</v>
      </c>
      <c r="I3447" s="3">
        <v>41747</v>
      </c>
      <c r="J3447">
        <v>7</v>
      </c>
      <c r="K3447" t="s">
        <v>8399</v>
      </c>
      <c r="L3447" s="5">
        <v>4.2039999999999997</v>
      </c>
      <c r="M3447">
        <v>2014</v>
      </c>
      <c r="N3447">
        <f t="shared" si="106"/>
        <v>2</v>
      </c>
      <c r="O3447" t="str">
        <f t="shared" si="107"/>
        <v>Friday</v>
      </c>
      <c r="P3447" s="14">
        <v>0.36607142857142855</v>
      </c>
    </row>
    <row r="3448" spans="1:16" x14ac:dyDescent="0.35">
      <c r="A3448">
        <v>3447</v>
      </c>
      <c r="B3448" t="s">
        <v>3253</v>
      </c>
      <c r="C3448" t="s">
        <v>30</v>
      </c>
      <c r="D3448" t="s">
        <v>6772</v>
      </c>
      <c r="E3448" s="3">
        <v>41526</v>
      </c>
      <c r="F3448" t="s">
        <v>5336</v>
      </c>
      <c r="G3448" t="s">
        <v>41</v>
      </c>
      <c r="H3448" s="3">
        <v>41531</v>
      </c>
      <c r="I3448" s="3">
        <v>41532</v>
      </c>
      <c r="J3448">
        <v>6</v>
      </c>
      <c r="K3448" t="s">
        <v>8399</v>
      </c>
      <c r="L3448" s="5">
        <v>13.076000000000001</v>
      </c>
      <c r="M3448">
        <v>2013</v>
      </c>
      <c r="N3448">
        <f t="shared" si="106"/>
        <v>1</v>
      </c>
      <c r="O3448" t="str">
        <f t="shared" si="107"/>
        <v>Monday</v>
      </c>
      <c r="P3448" s="14">
        <v>0.15956521739130433</v>
      </c>
    </row>
    <row r="3449" spans="1:16" x14ac:dyDescent="0.35">
      <c r="A3449">
        <v>3448</v>
      </c>
      <c r="B3449" t="s">
        <v>4700</v>
      </c>
      <c r="C3449" t="s">
        <v>30</v>
      </c>
      <c r="D3449" t="s">
        <v>6773</v>
      </c>
      <c r="E3449" s="3">
        <v>41468</v>
      </c>
      <c r="F3449" t="s">
        <v>4764</v>
      </c>
      <c r="G3449" t="s">
        <v>41</v>
      </c>
      <c r="H3449" s="3">
        <v>41473</v>
      </c>
      <c r="I3449" s="3">
        <v>41473</v>
      </c>
      <c r="J3449">
        <v>5</v>
      </c>
      <c r="K3449" t="s">
        <v>8400</v>
      </c>
      <c r="L3449" s="5">
        <v>0.76400000000000001</v>
      </c>
      <c r="M3449">
        <v>2013</v>
      </c>
      <c r="N3449">
        <f t="shared" si="106"/>
        <v>0</v>
      </c>
      <c r="O3449" t="str">
        <f t="shared" si="107"/>
        <v>Saturday</v>
      </c>
      <c r="P3449" s="14">
        <v>0.37272727272727268</v>
      </c>
    </row>
    <row r="3450" spans="1:16" x14ac:dyDescent="0.35">
      <c r="A3450">
        <v>3449</v>
      </c>
      <c r="B3450" t="s">
        <v>1651</v>
      </c>
      <c r="C3450" t="s">
        <v>84</v>
      </c>
      <c r="D3450" t="s">
        <v>6774</v>
      </c>
      <c r="E3450" s="3">
        <v>41956</v>
      </c>
      <c r="F3450" t="s">
        <v>2413</v>
      </c>
      <c r="G3450" t="s">
        <v>41</v>
      </c>
      <c r="H3450" s="3">
        <v>41961</v>
      </c>
      <c r="I3450" s="3">
        <v>41961</v>
      </c>
      <c r="J3450">
        <v>5</v>
      </c>
      <c r="K3450" t="s">
        <v>8400</v>
      </c>
      <c r="L3450" s="5">
        <v>17.494</v>
      </c>
      <c r="M3450">
        <v>2014</v>
      </c>
      <c r="N3450">
        <f t="shared" si="106"/>
        <v>0</v>
      </c>
      <c r="O3450" t="str">
        <f t="shared" si="107"/>
        <v>Thursday</v>
      </c>
      <c r="P3450" s="14">
        <v>0.43918720644433007</v>
      </c>
    </row>
    <row r="3451" spans="1:16" x14ac:dyDescent="0.35">
      <c r="A3451">
        <v>3450</v>
      </c>
      <c r="B3451" t="s">
        <v>1651</v>
      </c>
      <c r="C3451" t="s">
        <v>84</v>
      </c>
      <c r="D3451" t="s">
        <v>6774</v>
      </c>
      <c r="E3451" s="3">
        <v>41956</v>
      </c>
      <c r="F3451" t="s">
        <v>6776</v>
      </c>
      <c r="G3451" t="s">
        <v>41</v>
      </c>
      <c r="H3451" s="3">
        <v>41961</v>
      </c>
      <c r="I3451" s="3">
        <v>41961</v>
      </c>
      <c r="J3451">
        <v>5</v>
      </c>
      <c r="K3451" t="s">
        <v>8400</v>
      </c>
      <c r="L3451" s="5">
        <v>52.829000000000001</v>
      </c>
      <c r="M3451">
        <v>2014</v>
      </c>
      <c r="N3451">
        <f t="shared" si="106"/>
        <v>0</v>
      </c>
      <c r="O3451" t="str">
        <f t="shared" si="107"/>
        <v>Thursday</v>
      </c>
      <c r="P3451" s="14">
        <v>0.13798722298331734</v>
      </c>
    </row>
    <row r="3452" spans="1:16" x14ac:dyDescent="0.35">
      <c r="A3452">
        <v>3451</v>
      </c>
      <c r="B3452" t="s">
        <v>1651</v>
      </c>
      <c r="C3452" t="s">
        <v>84</v>
      </c>
      <c r="D3452" t="s">
        <v>6774</v>
      </c>
      <c r="E3452" s="3">
        <v>41956</v>
      </c>
      <c r="F3452" t="s">
        <v>673</v>
      </c>
      <c r="G3452" t="s">
        <v>41</v>
      </c>
      <c r="H3452" s="3">
        <v>41961</v>
      </c>
      <c r="I3452" s="3">
        <v>41961</v>
      </c>
      <c r="J3452">
        <v>5</v>
      </c>
      <c r="K3452" t="s">
        <v>8400</v>
      </c>
      <c r="L3452" s="5">
        <v>39.021999999999998</v>
      </c>
      <c r="M3452">
        <v>2014</v>
      </c>
      <c r="N3452">
        <f t="shared" si="106"/>
        <v>0</v>
      </c>
      <c r="O3452" t="str">
        <f t="shared" si="107"/>
        <v>Thursday</v>
      </c>
      <c r="P3452" s="14">
        <v>0.21877867485462427</v>
      </c>
    </row>
    <row r="3453" spans="1:16" x14ac:dyDescent="0.35">
      <c r="A3453">
        <v>3452</v>
      </c>
      <c r="B3453" t="s">
        <v>1651</v>
      </c>
      <c r="C3453" t="s">
        <v>84</v>
      </c>
      <c r="D3453" t="s">
        <v>6774</v>
      </c>
      <c r="E3453" s="3">
        <v>41956</v>
      </c>
      <c r="F3453" t="s">
        <v>6778</v>
      </c>
      <c r="G3453" t="s">
        <v>41</v>
      </c>
      <c r="H3453" s="3">
        <v>41961</v>
      </c>
      <c r="I3453" s="3">
        <v>41961</v>
      </c>
      <c r="J3453">
        <v>5</v>
      </c>
      <c r="K3453" t="s">
        <v>8400</v>
      </c>
      <c r="L3453" s="5">
        <v>3.41</v>
      </c>
      <c r="M3453">
        <v>2014</v>
      </c>
      <c r="N3453">
        <f t="shared" si="106"/>
        <v>0</v>
      </c>
      <c r="O3453" t="str">
        <f t="shared" si="107"/>
        <v>Thursday</v>
      </c>
      <c r="P3453" s="14">
        <v>0.5</v>
      </c>
    </row>
    <row r="3454" spans="1:16" x14ac:dyDescent="0.35">
      <c r="A3454">
        <v>3453</v>
      </c>
      <c r="B3454" t="s">
        <v>640</v>
      </c>
      <c r="C3454" t="s">
        <v>44</v>
      </c>
      <c r="D3454" t="s">
        <v>6781</v>
      </c>
      <c r="E3454" s="3">
        <v>41968</v>
      </c>
      <c r="F3454" t="s">
        <v>756</v>
      </c>
      <c r="G3454" t="s">
        <v>155</v>
      </c>
      <c r="H3454" s="3">
        <v>41970</v>
      </c>
      <c r="I3454" s="3">
        <v>41970</v>
      </c>
      <c r="J3454">
        <v>2</v>
      </c>
      <c r="K3454" t="s">
        <v>8400</v>
      </c>
      <c r="L3454" s="5">
        <v>6.3979999999999997</v>
      </c>
      <c r="M3454">
        <v>2014</v>
      </c>
      <c r="N3454">
        <f t="shared" si="106"/>
        <v>0</v>
      </c>
      <c r="O3454" t="str">
        <f t="shared" si="107"/>
        <v>Tuesday</v>
      </c>
      <c r="P3454" s="14">
        <v>-0.23817063240749117</v>
      </c>
    </row>
    <row r="3455" spans="1:16" x14ac:dyDescent="0.35">
      <c r="A3455">
        <v>3454</v>
      </c>
      <c r="B3455" t="s">
        <v>4955</v>
      </c>
      <c r="C3455" t="s">
        <v>30</v>
      </c>
      <c r="D3455" t="s">
        <v>6782</v>
      </c>
      <c r="E3455" s="3">
        <v>41016</v>
      </c>
      <c r="F3455" t="s">
        <v>6784</v>
      </c>
      <c r="G3455" t="s">
        <v>155</v>
      </c>
      <c r="H3455" s="3">
        <v>41018</v>
      </c>
      <c r="I3455" s="3">
        <v>41018</v>
      </c>
      <c r="J3455">
        <v>2</v>
      </c>
      <c r="K3455" t="s">
        <v>8400</v>
      </c>
      <c r="L3455" s="5">
        <v>73.953999999999994</v>
      </c>
      <c r="M3455">
        <v>2012</v>
      </c>
      <c r="N3455">
        <f t="shared" si="106"/>
        <v>0</v>
      </c>
      <c r="O3455" t="str">
        <f t="shared" si="107"/>
        <v>Tuesday</v>
      </c>
      <c r="P3455" s="14">
        <v>4.8067256962883533E-2</v>
      </c>
    </row>
    <row r="3456" spans="1:16" x14ac:dyDescent="0.35">
      <c r="A3456">
        <v>3455</v>
      </c>
      <c r="B3456" t="s">
        <v>4955</v>
      </c>
      <c r="C3456" t="s">
        <v>30</v>
      </c>
      <c r="D3456" t="s">
        <v>6782</v>
      </c>
      <c r="E3456" s="3">
        <v>41016</v>
      </c>
      <c r="F3456" t="s">
        <v>1774</v>
      </c>
      <c r="G3456" t="s">
        <v>155</v>
      </c>
      <c r="H3456" s="3">
        <v>41018</v>
      </c>
      <c r="I3456" s="3">
        <v>41018</v>
      </c>
      <c r="J3456">
        <v>2</v>
      </c>
      <c r="K3456" t="s">
        <v>8400</v>
      </c>
      <c r="L3456" s="5">
        <v>19.626999999999999</v>
      </c>
      <c r="M3456">
        <v>2012</v>
      </c>
      <c r="N3456">
        <f t="shared" si="106"/>
        <v>0</v>
      </c>
      <c r="O3456" t="str">
        <f t="shared" si="107"/>
        <v>Tuesday</v>
      </c>
      <c r="P3456" s="14">
        <v>0.26903225806451614</v>
      </c>
    </row>
    <row r="3457" spans="1:16" x14ac:dyDescent="0.35">
      <c r="A3457">
        <v>3456</v>
      </c>
      <c r="B3457" t="s">
        <v>5387</v>
      </c>
      <c r="C3457" t="s">
        <v>199</v>
      </c>
      <c r="D3457" t="s">
        <v>6786</v>
      </c>
      <c r="E3457" s="3">
        <v>41813</v>
      </c>
      <c r="F3457" t="s">
        <v>6788</v>
      </c>
      <c r="G3457" t="s">
        <v>139</v>
      </c>
      <c r="H3457" s="3">
        <v>41816</v>
      </c>
      <c r="I3457" s="3">
        <v>41816</v>
      </c>
      <c r="J3457">
        <v>3</v>
      </c>
      <c r="K3457" t="s">
        <v>8400</v>
      </c>
      <c r="L3457" s="5">
        <v>45.05</v>
      </c>
      <c r="M3457">
        <v>2014</v>
      </c>
      <c r="N3457">
        <f t="shared" si="106"/>
        <v>0</v>
      </c>
      <c r="O3457" t="str">
        <f t="shared" si="107"/>
        <v>Monday</v>
      </c>
      <c r="P3457" s="14">
        <v>0.3901960784313725</v>
      </c>
    </row>
    <row r="3458" spans="1:16" x14ac:dyDescent="0.35">
      <c r="A3458">
        <v>3457</v>
      </c>
      <c r="B3458" t="s">
        <v>5387</v>
      </c>
      <c r="C3458" t="s">
        <v>199</v>
      </c>
      <c r="D3458" t="s">
        <v>6786</v>
      </c>
      <c r="E3458" s="3">
        <v>41813</v>
      </c>
      <c r="F3458" t="s">
        <v>2795</v>
      </c>
      <c r="G3458" t="s">
        <v>139</v>
      </c>
      <c r="H3458" s="3">
        <v>41816</v>
      </c>
      <c r="I3458" s="3">
        <v>41816</v>
      </c>
      <c r="J3458">
        <v>3</v>
      </c>
      <c r="K3458" t="s">
        <v>8400</v>
      </c>
      <c r="L3458" s="5">
        <v>1.2609999999999999</v>
      </c>
      <c r="M3458">
        <v>2014</v>
      </c>
      <c r="N3458">
        <f t="shared" si="106"/>
        <v>0</v>
      </c>
      <c r="O3458" t="str">
        <f t="shared" si="107"/>
        <v>Monday</v>
      </c>
      <c r="P3458" s="14">
        <v>0.31</v>
      </c>
    </row>
    <row r="3459" spans="1:16" x14ac:dyDescent="0.35">
      <c r="A3459">
        <v>3458</v>
      </c>
      <c r="B3459" t="s">
        <v>5387</v>
      </c>
      <c r="C3459" t="s">
        <v>199</v>
      </c>
      <c r="D3459" t="s">
        <v>6786</v>
      </c>
      <c r="E3459" s="3">
        <v>41813</v>
      </c>
      <c r="F3459" t="s">
        <v>1818</v>
      </c>
      <c r="G3459" t="s">
        <v>139</v>
      </c>
      <c r="H3459" s="3">
        <v>41816</v>
      </c>
      <c r="I3459" s="3">
        <v>41817</v>
      </c>
      <c r="J3459">
        <v>4</v>
      </c>
      <c r="K3459" t="s">
        <v>8399</v>
      </c>
      <c r="L3459" s="5">
        <v>20.606000000000002</v>
      </c>
      <c r="M3459">
        <v>2014</v>
      </c>
      <c r="N3459">
        <f t="shared" ref="N3459:N3522" si="108">I3459-H3459</f>
        <v>1</v>
      </c>
      <c r="O3459" t="str">
        <f t="shared" ref="O3459:O3522" si="109">TEXT(E3459,"dddd")</f>
        <v>Monday</v>
      </c>
      <c r="P3459" s="14">
        <v>0.32960893854748602</v>
      </c>
    </row>
    <row r="3460" spans="1:16" x14ac:dyDescent="0.35">
      <c r="A3460">
        <v>3459</v>
      </c>
      <c r="B3460" t="s">
        <v>5387</v>
      </c>
      <c r="C3460" t="s">
        <v>199</v>
      </c>
      <c r="D3460" t="s">
        <v>6786</v>
      </c>
      <c r="E3460" s="3">
        <v>41813</v>
      </c>
      <c r="F3460" t="s">
        <v>2567</v>
      </c>
      <c r="G3460" t="s">
        <v>139</v>
      </c>
      <c r="H3460" s="3">
        <v>41816</v>
      </c>
      <c r="I3460" s="3">
        <v>41816</v>
      </c>
      <c r="J3460">
        <v>3</v>
      </c>
      <c r="K3460" t="s">
        <v>8400</v>
      </c>
      <c r="L3460" s="5">
        <v>29.827000000000002</v>
      </c>
      <c r="M3460">
        <v>2014</v>
      </c>
      <c r="N3460">
        <f t="shared" si="108"/>
        <v>0</v>
      </c>
      <c r="O3460" t="str">
        <f t="shared" si="109"/>
        <v>Monday</v>
      </c>
      <c r="P3460" s="14">
        <v>0.30064102564102563</v>
      </c>
    </row>
    <row r="3461" spans="1:16" x14ac:dyDescent="0.35">
      <c r="A3461">
        <v>3460</v>
      </c>
      <c r="B3461" t="s">
        <v>5387</v>
      </c>
      <c r="C3461" t="s">
        <v>199</v>
      </c>
      <c r="D3461" t="s">
        <v>6786</v>
      </c>
      <c r="E3461" s="3">
        <v>41813</v>
      </c>
      <c r="F3461" t="s">
        <v>797</v>
      </c>
      <c r="G3461" t="s">
        <v>139</v>
      </c>
      <c r="H3461" s="3">
        <v>41816</v>
      </c>
      <c r="I3461" s="3">
        <v>41818</v>
      </c>
      <c r="J3461">
        <v>5</v>
      </c>
      <c r="K3461" t="s">
        <v>8399</v>
      </c>
      <c r="L3461" s="5">
        <v>2.625</v>
      </c>
      <c r="M3461">
        <v>2014</v>
      </c>
      <c r="N3461">
        <f t="shared" si="108"/>
        <v>2</v>
      </c>
      <c r="O3461" t="str">
        <f t="shared" si="109"/>
        <v>Monday</v>
      </c>
      <c r="P3461" s="14">
        <v>-0.80675540923408073</v>
      </c>
    </row>
    <row r="3462" spans="1:16" x14ac:dyDescent="0.35">
      <c r="A3462">
        <v>3461</v>
      </c>
      <c r="B3462" t="s">
        <v>3892</v>
      </c>
      <c r="C3462" t="s">
        <v>199</v>
      </c>
      <c r="D3462" t="s">
        <v>6789</v>
      </c>
      <c r="E3462" s="3">
        <v>41895</v>
      </c>
      <c r="F3462" t="s">
        <v>5094</v>
      </c>
      <c r="G3462" t="s">
        <v>41</v>
      </c>
      <c r="H3462" s="3">
        <v>41900</v>
      </c>
      <c r="I3462" s="3">
        <v>41903</v>
      </c>
      <c r="J3462">
        <v>8</v>
      </c>
      <c r="K3462" t="s">
        <v>8399</v>
      </c>
      <c r="L3462" s="5">
        <v>0.52</v>
      </c>
      <c r="M3462">
        <v>2014</v>
      </c>
      <c r="N3462">
        <f t="shared" si="108"/>
        <v>3</v>
      </c>
      <c r="O3462" t="str">
        <f t="shared" si="109"/>
        <v>Saturday</v>
      </c>
      <c r="P3462" s="14">
        <v>0.46500000000000002</v>
      </c>
    </row>
    <row r="3463" spans="1:16" x14ac:dyDescent="0.35">
      <c r="A3463">
        <v>3462</v>
      </c>
      <c r="B3463" t="s">
        <v>3892</v>
      </c>
      <c r="C3463" t="s">
        <v>199</v>
      </c>
      <c r="D3463" t="s">
        <v>6789</v>
      </c>
      <c r="E3463" s="3">
        <v>41895</v>
      </c>
      <c r="F3463" t="s">
        <v>3417</v>
      </c>
      <c r="G3463" t="s">
        <v>41</v>
      </c>
      <c r="H3463" s="3">
        <v>41900</v>
      </c>
      <c r="I3463" s="3">
        <v>41902</v>
      </c>
      <c r="J3463">
        <v>7</v>
      </c>
      <c r="K3463" t="s">
        <v>8399</v>
      </c>
      <c r="L3463" s="5">
        <v>13.664</v>
      </c>
      <c r="M3463">
        <v>2014</v>
      </c>
      <c r="N3463">
        <f t="shared" si="108"/>
        <v>2</v>
      </c>
      <c r="O3463" t="str">
        <f t="shared" si="109"/>
        <v>Saturday</v>
      </c>
      <c r="P3463" s="14">
        <v>0.46977272727272729</v>
      </c>
    </row>
    <row r="3464" spans="1:16" x14ac:dyDescent="0.35">
      <c r="A3464">
        <v>3463</v>
      </c>
      <c r="B3464" t="s">
        <v>3892</v>
      </c>
      <c r="C3464" t="s">
        <v>199</v>
      </c>
      <c r="D3464" t="s">
        <v>6789</v>
      </c>
      <c r="E3464" s="3">
        <v>41895</v>
      </c>
      <c r="F3464" t="s">
        <v>6791</v>
      </c>
      <c r="G3464" t="s">
        <v>41</v>
      </c>
      <c r="H3464" s="3">
        <v>41900</v>
      </c>
      <c r="I3464" s="3">
        <v>41900</v>
      </c>
      <c r="J3464">
        <v>5</v>
      </c>
      <c r="K3464" t="s">
        <v>8400</v>
      </c>
      <c r="L3464" s="5">
        <v>11.054</v>
      </c>
      <c r="M3464">
        <v>2014</v>
      </c>
      <c r="N3464">
        <f t="shared" si="108"/>
        <v>0</v>
      </c>
      <c r="O3464" t="str">
        <f t="shared" si="109"/>
        <v>Saturday</v>
      </c>
      <c r="P3464" s="14">
        <v>0</v>
      </c>
    </row>
    <row r="3465" spans="1:16" x14ac:dyDescent="0.35">
      <c r="A3465">
        <v>3464</v>
      </c>
      <c r="B3465" t="s">
        <v>1202</v>
      </c>
      <c r="C3465" t="s">
        <v>44</v>
      </c>
      <c r="D3465" t="s">
        <v>6794</v>
      </c>
      <c r="E3465" s="3">
        <v>40841</v>
      </c>
      <c r="F3465" t="s">
        <v>6796</v>
      </c>
      <c r="G3465" t="s">
        <v>139</v>
      </c>
      <c r="H3465" s="3">
        <v>40844</v>
      </c>
      <c r="I3465" s="3">
        <v>40844</v>
      </c>
      <c r="J3465">
        <v>3</v>
      </c>
      <c r="K3465" t="s">
        <v>8400</v>
      </c>
      <c r="L3465" s="5">
        <v>44.38</v>
      </c>
      <c r="M3465">
        <v>2011</v>
      </c>
      <c r="N3465">
        <f t="shared" si="108"/>
        <v>0</v>
      </c>
      <c r="O3465" t="str">
        <f t="shared" si="109"/>
        <v>Tuesday</v>
      </c>
      <c r="P3465" s="14">
        <v>6.8478789606991289E-2</v>
      </c>
    </row>
    <row r="3466" spans="1:16" x14ac:dyDescent="0.35">
      <c r="A3466">
        <v>3465</v>
      </c>
      <c r="B3466" t="s">
        <v>1202</v>
      </c>
      <c r="C3466" t="s">
        <v>44</v>
      </c>
      <c r="D3466" t="s">
        <v>6794</v>
      </c>
      <c r="E3466" s="3">
        <v>40841</v>
      </c>
      <c r="F3466" t="s">
        <v>3094</v>
      </c>
      <c r="G3466" t="s">
        <v>139</v>
      </c>
      <c r="H3466" s="3">
        <v>40844</v>
      </c>
      <c r="I3466" s="3">
        <v>40844</v>
      </c>
      <c r="J3466">
        <v>3</v>
      </c>
      <c r="K3466" t="s">
        <v>8400</v>
      </c>
      <c r="L3466" s="5">
        <v>1.0840000000000001</v>
      </c>
      <c r="M3466">
        <v>2011</v>
      </c>
      <c r="N3466">
        <f t="shared" si="108"/>
        <v>0</v>
      </c>
      <c r="O3466" t="str">
        <f t="shared" si="109"/>
        <v>Tuesday</v>
      </c>
      <c r="P3466" s="14">
        <v>-0.19978969505783387</v>
      </c>
    </row>
    <row r="3467" spans="1:16" x14ac:dyDescent="0.35">
      <c r="A3467">
        <v>3466</v>
      </c>
      <c r="B3467" t="s">
        <v>1041</v>
      </c>
      <c r="C3467" t="s">
        <v>84</v>
      </c>
      <c r="D3467" t="s">
        <v>6797</v>
      </c>
      <c r="E3467" s="3">
        <v>41892</v>
      </c>
      <c r="F3467" t="s">
        <v>324</v>
      </c>
      <c r="G3467" t="s">
        <v>41</v>
      </c>
      <c r="H3467" s="3">
        <v>41897</v>
      </c>
      <c r="I3467" s="3">
        <v>41897</v>
      </c>
      <c r="J3467">
        <v>5</v>
      </c>
      <c r="K3467" t="s">
        <v>8400</v>
      </c>
      <c r="L3467" s="5">
        <v>16.847999999999999</v>
      </c>
      <c r="M3467">
        <v>2014</v>
      </c>
      <c r="N3467">
        <f t="shared" si="108"/>
        <v>0</v>
      </c>
      <c r="O3467" t="str">
        <f t="shared" si="109"/>
        <v>Wednesday</v>
      </c>
      <c r="P3467" s="14">
        <v>0.38912621359223304</v>
      </c>
    </row>
    <row r="3468" spans="1:16" x14ac:dyDescent="0.35">
      <c r="A3468">
        <v>3467</v>
      </c>
      <c r="B3468" t="s">
        <v>1835</v>
      </c>
      <c r="C3468" t="s">
        <v>199</v>
      </c>
      <c r="D3468" t="s">
        <v>6800</v>
      </c>
      <c r="E3468" s="3">
        <v>40977</v>
      </c>
      <c r="F3468" t="s">
        <v>3616</v>
      </c>
      <c r="G3468" t="s">
        <v>41</v>
      </c>
      <c r="H3468" s="3">
        <v>40982</v>
      </c>
      <c r="I3468" s="3">
        <v>40982</v>
      </c>
      <c r="J3468">
        <v>5</v>
      </c>
      <c r="K3468" t="s">
        <v>8400</v>
      </c>
      <c r="L3468" s="5">
        <v>0.77400000000000002</v>
      </c>
      <c r="M3468">
        <v>2012</v>
      </c>
      <c r="N3468">
        <f t="shared" si="108"/>
        <v>0</v>
      </c>
      <c r="O3468" t="str">
        <f t="shared" si="109"/>
        <v>Friday</v>
      </c>
      <c r="P3468" s="14">
        <v>-6.5789473684210537E-2</v>
      </c>
    </row>
    <row r="3469" spans="1:16" x14ac:dyDescent="0.35">
      <c r="A3469">
        <v>3468</v>
      </c>
      <c r="B3469" t="s">
        <v>1835</v>
      </c>
      <c r="C3469" t="s">
        <v>199</v>
      </c>
      <c r="D3469" t="s">
        <v>6800</v>
      </c>
      <c r="E3469" s="3">
        <v>40977</v>
      </c>
      <c r="F3469" t="s">
        <v>6802</v>
      </c>
      <c r="G3469" t="s">
        <v>41</v>
      </c>
      <c r="H3469" s="3">
        <v>40982</v>
      </c>
      <c r="I3469" s="3">
        <v>40983</v>
      </c>
      <c r="J3469">
        <v>6</v>
      </c>
      <c r="K3469" t="s">
        <v>8399</v>
      </c>
      <c r="L3469" s="5">
        <v>20.518999999999998</v>
      </c>
      <c r="M3469">
        <v>2012</v>
      </c>
      <c r="N3469">
        <f t="shared" si="108"/>
        <v>1</v>
      </c>
      <c r="O3469" t="str">
        <f t="shared" si="109"/>
        <v>Friday</v>
      </c>
      <c r="P3469" s="14">
        <v>-0.87126271342173911</v>
      </c>
    </row>
    <row r="3470" spans="1:16" x14ac:dyDescent="0.35">
      <c r="A3470">
        <v>3469</v>
      </c>
      <c r="B3470" t="s">
        <v>1835</v>
      </c>
      <c r="C3470" t="s">
        <v>199</v>
      </c>
      <c r="D3470" t="s">
        <v>6800</v>
      </c>
      <c r="E3470" s="3">
        <v>40977</v>
      </c>
      <c r="F3470" t="s">
        <v>6804</v>
      </c>
      <c r="G3470" t="s">
        <v>41</v>
      </c>
      <c r="H3470" s="3">
        <v>40982</v>
      </c>
      <c r="I3470" s="3">
        <v>40982</v>
      </c>
      <c r="J3470">
        <v>5</v>
      </c>
      <c r="K3470" t="s">
        <v>8400</v>
      </c>
      <c r="L3470" s="5">
        <v>16.311</v>
      </c>
      <c r="M3470">
        <v>2012</v>
      </c>
      <c r="N3470">
        <f t="shared" si="108"/>
        <v>0</v>
      </c>
      <c r="O3470" t="str">
        <f t="shared" si="109"/>
        <v>Friday</v>
      </c>
      <c r="P3470" s="14">
        <v>0.37560111080483011</v>
      </c>
    </row>
    <row r="3471" spans="1:16" x14ac:dyDescent="0.35">
      <c r="A3471">
        <v>3470</v>
      </c>
      <c r="B3471" t="s">
        <v>3872</v>
      </c>
      <c r="C3471" t="s">
        <v>199</v>
      </c>
      <c r="D3471" t="s">
        <v>6805</v>
      </c>
      <c r="E3471" s="3">
        <v>41886</v>
      </c>
      <c r="F3471" t="s">
        <v>5969</v>
      </c>
      <c r="G3471" t="s">
        <v>41</v>
      </c>
      <c r="H3471" s="3">
        <v>41891</v>
      </c>
      <c r="I3471" s="3">
        <v>41891</v>
      </c>
      <c r="J3471">
        <v>5</v>
      </c>
      <c r="K3471" t="s">
        <v>8400</v>
      </c>
      <c r="L3471" s="5">
        <v>20.190999999999999</v>
      </c>
      <c r="M3471">
        <v>2014</v>
      </c>
      <c r="N3471">
        <f t="shared" si="108"/>
        <v>0</v>
      </c>
      <c r="O3471" t="str">
        <f t="shared" si="109"/>
        <v>Thursday</v>
      </c>
      <c r="P3471" s="14">
        <v>-0.13388760670689323</v>
      </c>
    </row>
    <row r="3472" spans="1:16" x14ac:dyDescent="0.35">
      <c r="A3472">
        <v>3471</v>
      </c>
      <c r="B3472" t="s">
        <v>2217</v>
      </c>
      <c r="C3472" t="s">
        <v>84</v>
      </c>
      <c r="D3472" t="s">
        <v>6806</v>
      </c>
      <c r="E3472" s="3">
        <v>40613</v>
      </c>
      <c r="F3472" t="s">
        <v>1791</v>
      </c>
      <c r="G3472" t="s">
        <v>41</v>
      </c>
      <c r="H3472" s="3">
        <v>40618</v>
      </c>
      <c r="I3472" s="3">
        <v>40618</v>
      </c>
      <c r="J3472">
        <v>5</v>
      </c>
      <c r="K3472" t="s">
        <v>8400</v>
      </c>
      <c r="L3472" s="5">
        <v>5.34</v>
      </c>
      <c r="M3472">
        <v>2011</v>
      </c>
      <c r="N3472">
        <f t="shared" si="108"/>
        <v>0</v>
      </c>
      <c r="O3472" t="str">
        <f t="shared" si="109"/>
        <v>Friday</v>
      </c>
      <c r="P3472" s="14">
        <v>0.17792302106027599</v>
      </c>
    </row>
    <row r="3473" spans="1:16" x14ac:dyDescent="0.35">
      <c r="A3473">
        <v>3472</v>
      </c>
      <c r="B3473" t="s">
        <v>6808</v>
      </c>
      <c r="C3473" t="s">
        <v>199</v>
      </c>
      <c r="D3473" t="s">
        <v>6809</v>
      </c>
      <c r="E3473" s="3">
        <v>41949</v>
      </c>
      <c r="F3473" t="s">
        <v>2668</v>
      </c>
      <c r="G3473" t="s">
        <v>41</v>
      </c>
      <c r="H3473" s="3">
        <v>41954</v>
      </c>
      <c r="I3473" s="3">
        <v>41954</v>
      </c>
      <c r="J3473">
        <v>5</v>
      </c>
      <c r="K3473" t="s">
        <v>8400</v>
      </c>
      <c r="L3473" s="5">
        <v>6.7450000000000001</v>
      </c>
      <c r="M3473">
        <v>2014</v>
      </c>
      <c r="N3473">
        <f t="shared" si="108"/>
        <v>0</v>
      </c>
      <c r="O3473" t="str">
        <f t="shared" si="109"/>
        <v>Thursday</v>
      </c>
      <c r="P3473" s="14">
        <v>0.31841493985878894</v>
      </c>
    </row>
    <row r="3474" spans="1:16" x14ac:dyDescent="0.35">
      <c r="A3474">
        <v>3473</v>
      </c>
      <c r="B3474" t="s">
        <v>1145</v>
      </c>
      <c r="C3474" t="s">
        <v>199</v>
      </c>
      <c r="D3474" t="s">
        <v>6810</v>
      </c>
      <c r="E3474" s="3">
        <v>41981</v>
      </c>
      <c r="F3474" t="s">
        <v>2334</v>
      </c>
      <c r="G3474" t="s">
        <v>155</v>
      </c>
      <c r="H3474" s="3">
        <v>41983</v>
      </c>
      <c r="I3474" s="3">
        <v>41986</v>
      </c>
      <c r="J3474">
        <v>5</v>
      </c>
      <c r="K3474" t="s">
        <v>8399</v>
      </c>
      <c r="L3474" s="5">
        <v>3.117</v>
      </c>
      <c r="M3474">
        <v>2014</v>
      </c>
      <c r="N3474">
        <f t="shared" si="108"/>
        <v>3</v>
      </c>
      <c r="O3474" t="str">
        <f t="shared" si="109"/>
        <v>Monday</v>
      </c>
      <c r="P3474" s="14">
        <v>5.0865183494961018E-2</v>
      </c>
    </row>
    <row r="3475" spans="1:16" x14ac:dyDescent="0.35">
      <c r="A3475">
        <v>3474</v>
      </c>
      <c r="B3475" t="s">
        <v>3950</v>
      </c>
      <c r="C3475" t="s">
        <v>44</v>
      </c>
      <c r="D3475" t="s">
        <v>6812</v>
      </c>
      <c r="E3475" s="3">
        <v>41551</v>
      </c>
      <c r="F3475" t="s">
        <v>2229</v>
      </c>
      <c r="G3475" t="s">
        <v>139</v>
      </c>
      <c r="H3475" s="3">
        <v>41554</v>
      </c>
      <c r="I3475" s="3">
        <v>41554</v>
      </c>
      <c r="J3475">
        <v>3</v>
      </c>
      <c r="K3475" t="s">
        <v>8400</v>
      </c>
      <c r="L3475" s="5">
        <v>6.2169999999999996</v>
      </c>
      <c r="M3475">
        <v>2013</v>
      </c>
      <c r="N3475">
        <f t="shared" si="108"/>
        <v>0</v>
      </c>
      <c r="O3475" t="str">
        <f t="shared" si="109"/>
        <v>Friday</v>
      </c>
      <c r="P3475" s="14">
        <v>5.9718309859154932E-2</v>
      </c>
    </row>
    <row r="3476" spans="1:16" x14ac:dyDescent="0.35">
      <c r="A3476">
        <v>3475</v>
      </c>
      <c r="B3476" t="s">
        <v>1584</v>
      </c>
      <c r="C3476" t="s">
        <v>44</v>
      </c>
      <c r="D3476" t="s">
        <v>6813</v>
      </c>
      <c r="E3476" s="3">
        <v>41531</v>
      </c>
      <c r="F3476" t="s">
        <v>3965</v>
      </c>
      <c r="G3476" t="s">
        <v>41</v>
      </c>
      <c r="H3476" s="3">
        <v>41536</v>
      </c>
      <c r="I3476" s="3">
        <v>41536</v>
      </c>
      <c r="J3476">
        <v>5</v>
      </c>
      <c r="K3476" t="s">
        <v>8400</v>
      </c>
      <c r="L3476" s="5">
        <v>0.34699999999999998</v>
      </c>
      <c r="M3476">
        <v>2013</v>
      </c>
      <c r="N3476">
        <f t="shared" si="108"/>
        <v>0</v>
      </c>
      <c r="O3476" t="str">
        <f t="shared" si="109"/>
        <v>Saturday</v>
      </c>
      <c r="P3476" s="14">
        <v>-0.78931536517867884</v>
      </c>
    </row>
    <row r="3477" spans="1:16" x14ac:dyDescent="0.35">
      <c r="A3477">
        <v>3476</v>
      </c>
      <c r="B3477" t="s">
        <v>1584</v>
      </c>
      <c r="C3477" t="s">
        <v>44</v>
      </c>
      <c r="D3477" t="s">
        <v>6813</v>
      </c>
      <c r="E3477" s="3">
        <v>41531</v>
      </c>
      <c r="F3477" t="s">
        <v>4022</v>
      </c>
      <c r="G3477" t="s">
        <v>41</v>
      </c>
      <c r="H3477" s="3">
        <v>41536</v>
      </c>
      <c r="I3477" s="3">
        <v>41539</v>
      </c>
      <c r="J3477">
        <v>8</v>
      </c>
      <c r="K3477" t="s">
        <v>8399</v>
      </c>
      <c r="L3477" s="5">
        <v>3.3740000000000001</v>
      </c>
      <c r="M3477">
        <v>2013</v>
      </c>
      <c r="N3477">
        <f t="shared" si="108"/>
        <v>3</v>
      </c>
      <c r="O3477" t="str">
        <f t="shared" si="109"/>
        <v>Saturday</v>
      </c>
      <c r="P3477" s="14">
        <v>-0.51485832757429173</v>
      </c>
    </row>
    <row r="3478" spans="1:16" x14ac:dyDescent="0.35">
      <c r="A3478">
        <v>3477</v>
      </c>
      <c r="B3478" t="s">
        <v>5454</v>
      </c>
      <c r="C3478" t="s">
        <v>30</v>
      </c>
      <c r="D3478" t="s">
        <v>6815</v>
      </c>
      <c r="E3478" s="3">
        <v>41282</v>
      </c>
      <c r="F3478" t="s">
        <v>5633</v>
      </c>
      <c r="G3478" t="s">
        <v>139</v>
      </c>
      <c r="H3478" s="3">
        <v>41285</v>
      </c>
      <c r="I3478" s="3">
        <v>41285</v>
      </c>
      <c r="J3478">
        <v>3</v>
      </c>
      <c r="K3478" t="s">
        <v>8400</v>
      </c>
      <c r="L3478" s="5">
        <v>15.788</v>
      </c>
      <c r="M3478">
        <v>2013</v>
      </c>
      <c r="N3478">
        <f t="shared" si="108"/>
        <v>0</v>
      </c>
      <c r="O3478" t="str">
        <f t="shared" si="109"/>
        <v>Tuesday</v>
      </c>
      <c r="P3478" s="14">
        <v>0.41142857142857148</v>
      </c>
    </row>
    <row r="3479" spans="1:16" x14ac:dyDescent="0.35">
      <c r="A3479">
        <v>3478</v>
      </c>
      <c r="B3479" t="s">
        <v>6817</v>
      </c>
      <c r="C3479" t="s">
        <v>44</v>
      </c>
      <c r="D3479" t="s">
        <v>6818</v>
      </c>
      <c r="E3479" s="3">
        <v>41242</v>
      </c>
      <c r="F3479" t="s">
        <v>3018</v>
      </c>
      <c r="G3479" t="s">
        <v>41</v>
      </c>
      <c r="H3479" s="3">
        <v>41247</v>
      </c>
      <c r="I3479" s="3">
        <v>41247</v>
      </c>
      <c r="J3479">
        <v>5</v>
      </c>
      <c r="K3479" t="s">
        <v>8400</v>
      </c>
      <c r="L3479" s="5">
        <v>2.464</v>
      </c>
      <c r="M3479">
        <v>2012</v>
      </c>
      <c r="N3479">
        <f t="shared" si="108"/>
        <v>0</v>
      </c>
      <c r="O3479" t="str">
        <f t="shared" si="109"/>
        <v>Thursday</v>
      </c>
      <c r="P3479" s="14">
        <v>-4.9483532529338604E-2</v>
      </c>
    </row>
    <row r="3480" spans="1:16" x14ac:dyDescent="0.35">
      <c r="A3480">
        <v>3479</v>
      </c>
      <c r="B3480" t="s">
        <v>6817</v>
      </c>
      <c r="C3480" t="s">
        <v>44</v>
      </c>
      <c r="D3480" t="s">
        <v>6818</v>
      </c>
      <c r="E3480" s="3">
        <v>41242</v>
      </c>
      <c r="F3480" t="s">
        <v>1548</v>
      </c>
      <c r="G3480" t="s">
        <v>41</v>
      </c>
      <c r="H3480" s="3">
        <v>41247</v>
      </c>
      <c r="I3480" s="3">
        <v>41250</v>
      </c>
      <c r="J3480">
        <v>8</v>
      </c>
      <c r="K3480" t="s">
        <v>8399</v>
      </c>
      <c r="L3480" s="5">
        <v>0.45700000000000002</v>
      </c>
      <c r="M3480">
        <v>2012</v>
      </c>
      <c r="N3480">
        <f t="shared" si="108"/>
        <v>3</v>
      </c>
      <c r="O3480" t="str">
        <f t="shared" si="109"/>
        <v>Thursday</v>
      </c>
      <c r="P3480" s="14">
        <v>-0.37847929395790902</v>
      </c>
    </row>
    <row r="3481" spans="1:16" x14ac:dyDescent="0.35">
      <c r="A3481">
        <v>3480</v>
      </c>
      <c r="B3481" t="s">
        <v>4980</v>
      </c>
      <c r="C3481" t="s">
        <v>44</v>
      </c>
      <c r="D3481" t="s">
        <v>6819</v>
      </c>
      <c r="E3481" s="3">
        <v>41846</v>
      </c>
      <c r="F3481" t="s">
        <v>2810</v>
      </c>
      <c r="G3481" t="s">
        <v>139</v>
      </c>
      <c r="H3481" s="3">
        <v>41849</v>
      </c>
      <c r="I3481" s="3">
        <v>41849</v>
      </c>
      <c r="J3481">
        <v>3</v>
      </c>
      <c r="K3481" t="s">
        <v>8400</v>
      </c>
      <c r="L3481" s="5">
        <v>14.102</v>
      </c>
      <c r="M3481">
        <v>2014</v>
      </c>
      <c r="N3481">
        <f t="shared" si="108"/>
        <v>0</v>
      </c>
      <c r="O3481" t="str">
        <f t="shared" si="109"/>
        <v>Saturday</v>
      </c>
      <c r="P3481" s="14">
        <v>-3.3578774244772965E-2</v>
      </c>
    </row>
    <row r="3482" spans="1:16" x14ac:dyDescent="0.35">
      <c r="A3482">
        <v>3481</v>
      </c>
      <c r="B3482" t="s">
        <v>3160</v>
      </c>
      <c r="C3482" t="s">
        <v>199</v>
      </c>
      <c r="D3482" t="s">
        <v>6820</v>
      </c>
      <c r="E3482" s="3">
        <v>41024</v>
      </c>
      <c r="F3482" t="s">
        <v>1878</v>
      </c>
      <c r="G3482" t="s">
        <v>155</v>
      </c>
      <c r="H3482" s="3">
        <v>41026</v>
      </c>
      <c r="I3482" s="3">
        <v>41026</v>
      </c>
      <c r="J3482">
        <v>2</v>
      </c>
      <c r="K3482" t="s">
        <v>8400</v>
      </c>
      <c r="L3482" s="5">
        <v>28.966999999999999</v>
      </c>
      <c r="M3482">
        <v>2012</v>
      </c>
      <c r="N3482">
        <f t="shared" si="108"/>
        <v>0</v>
      </c>
      <c r="O3482" t="str">
        <f t="shared" si="109"/>
        <v>Wednesday</v>
      </c>
      <c r="P3482" s="14">
        <v>-8.58250276854928E-2</v>
      </c>
    </row>
    <row r="3483" spans="1:16" x14ac:dyDescent="0.35">
      <c r="A3483">
        <v>3482</v>
      </c>
      <c r="B3483" t="s">
        <v>3160</v>
      </c>
      <c r="C3483" t="s">
        <v>199</v>
      </c>
      <c r="D3483" t="s">
        <v>6820</v>
      </c>
      <c r="E3483" s="3">
        <v>41024</v>
      </c>
      <c r="F3483" t="s">
        <v>2326</v>
      </c>
      <c r="G3483" t="s">
        <v>155</v>
      </c>
      <c r="H3483" s="3">
        <v>41026</v>
      </c>
      <c r="I3483" s="3">
        <v>41026</v>
      </c>
      <c r="J3483">
        <v>2</v>
      </c>
      <c r="K3483" t="s">
        <v>8400</v>
      </c>
      <c r="L3483" s="5">
        <v>17.309000000000001</v>
      </c>
      <c r="M3483">
        <v>2012</v>
      </c>
      <c r="N3483">
        <f t="shared" si="108"/>
        <v>0</v>
      </c>
      <c r="O3483" t="str">
        <f t="shared" si="109"/>
        <v>Wednesday</v>
      </c>
      <c r="P3483" s="14">
        <v>0.275731226592144</v>
      </c>
    </row>
    <row r="3484" spans="1:16" x14ac:dyDescent="0.35">
      <c r="A3484">
        <v>3483</v>
      </c>
      <c r="B3484" t="s">
        <v>6822</v>
      </c>
      <c r="C3484" t="s">
        <v>84</v>
      </c>
      <c r="D3484" t="s">
        <v>6823</v>
      </c>
      <c r="E3484" s="3">
        <v>41887</v>
      </c>
      <c r="F3484" t="s">
        <v>6825</v>
      </c>
      <c r="G3484" t="s">
        <v>155</v>
      </c>
      <c r="H3484" s="3">
        <v>41889</v>
      </c>
      <c r="I3484" s="3">
        <v>41892</v>
      </c>
      <c r="J3484">
        <v>5</v>
      </c>
      <c r="K3484" t="s">
        <v>8399</v>
      </c>
      <c r="L3484" s="5">
        <v>15.926</v>
      </c>
      <c r="M3484">
        <v>2014</v>
      </c>
      <c r="N3484">
        <f t="shared" si="108"/>
        <v>3</v>
      </c>
      <c r="O3484" t="str">
        <f t="shared" si="109"/>
        <v>Friday</v>
      </c>
      <c r="P3484" s="14">
        <v>0.3724528301886792</v>
      </c>
    </row>
    <row r="3485" spans="1:16" x14ac:dyDescent="0.35">
      <c r="A3485">
        <v>3484</v>
      </c>
      <c r="B3485" t="s">
        <v>6822</v>
      </c>
      <c r="C3485" t="s">
        <v>84</v>
      </c>
      <c r="D3485" t="s">
        <v>6823</v>
      </c>
      <c r="E3485" s="3">
        <v>41887</v>
      </c>
      <c r="F3485" t="s">
        <v>6827</v>
      </c>
      <c r="G3485" t="s">
        <v>155</v>
      </c>
      <c r="H3485" s="3">
        <v>41889</v>
      </c>
      <c r="I3485" s="3">
        <v>41890</v>
      </c>
      <c r="J3485">
        <v>3</v>
      </c>
      <c r="K3485" t="s">
        <v>8399</v>
      </c>
      <c r="L3485" s="5">
        <v>728.38900000000001</v>
      </c>
      <c r="M3485">
        <v>2014</v>
      </c>
      <c r="N3485">
        <f t="shared" si="108"/>
        <v>1</v>
      </c>
      <c r="O3485" t="str">
        <f t="shared" si="109"/>
        <v>Friday</v>
      </c>
      <c r="P3485" s="14">
        <v>0.26315579021110996</v>
      </c>
    </row>
    <row r="3486" spans="1:16" x14ac:dyDescent="0.35">
      <c r="A3486">
        <v>3485</v>
      </c>
      <c r="B3486" t="s">
        <v>344</v>
      </c>
      <c r="C3486" t="s">
        <v>44</v>
      </c>
      <c r="D3486" t="s">
        <v>6829</v>
      </c>
      <c r="E3486" s="3">
        <v>41736</v>
      </c>
      <c r="F3486" t="s">
        <v>6386</v>
      </c>
      <c r="G3486" t="s">
        <v>41</v>
      </c>
      <c r="H3486" s="3">
        <v>41741</v>
      </c>
      <c r="I3486" s="3">
        <v>41741</v>
      </c>
      <c r="J3486">
        <v>5</v>
      </c>
      <c r="K3486" t="s">
        <v>8400</v>
      </c>
      <c r="L3486" s="5">
        <v>2.1709999999999998</v>
      </c>
      <c r="M3486">
        <v>2014</v>
      </c>
      <c r="N3486">
        <f t="shared" si="108"/>
        <v>0</v>
      </c>
      <c r="O3486" t="str">
        <f t="shared" si="109"/>
        <v>Monday</v>
      </c>
      <c r="P3486" s="14">
        <v>0.36470588235294121</v>
      </c>
    </row>
    <row r="3487" spans="1:16" x14ac:dyDescent="0.35">
      <c r="A3487">
        <v>3486</v>
      </c>
      <c r="B3487" t="s">
        <v>344</v>
      </c>
      <c r="C3487" t="s">
        <v>44</v>
      </c>
      <c r="D3487" t="s">
        <v>6829</v>
      </c>
      <c r="E3487" s="3">
        <v>41736</v>
      </c>
      <c r="F3487" t="s">
        <v>6510</v>
      </c>
      <c r="G3487" t="s">
        <v>41</v>
      </c>
      <c r="H3487" s="3">
        <v>41741</v>
      </c>
      <c r="I3487" s="3">
        <v>41742</v>
      </c>
      <c r="J3487">
        <v>6</v>
      </c>
      <c r="K3487" t="s">
        <v>8399</v>
      </c>
      <c r="L3487" s="5">
        <v>58.220999999999997</v>
      </c>
      <c r="M3487">
        <v>2014</v>
      </c>
      <c r="N3487">
        <f t="shared" si="108"/>
        <v>1</v>
      </c>
      <c r="O3487" t="str">
        <f t="shared" si="109"/>
        <v>Monday</v>
      </c>
      <c r="P3487" s="14">
        <v>0.14982352941176469</v>
      </c>
    </row>
    <row r="3488" spans="1:16" x14ac:dyDescent="0.35">
      <c r="A3488">
        <v>3487</v>
      </c>
      <c r="B3488" t="s">
        <v>6831</v>
      </c>
      <c r="C3488" t="s">
        <v>84</v>
      </c>
      <c r="D3488" t="s">
        <v>6832</v>
      </c>
      <c r="E3488" s="3">
        <v>40840</v>
      </c>
      <c r="F3488" t="s">
        <v>2140</v>
      </c>
      <c r="G3488" t="s">
        <v>41</v>
      </c>
      <c r="H3488" s="3">
        <v>40845</v>
      </c>
      <c r="I3488" s="3">
        <v>40845</v>
      </c>
      <c r="J3488">
        <v>5</v>
      </c>
      <c r="K3488" t="s">
        <v>8400</v>
      </c>
      <c r="L3488" s="5">
        <v>4.8490000000000002</v>
      </c>
      <c r="M3488">
        <v>2011</v>
      </c>
      <c r="N3488">
        <f t="shared" si="108"/>
        <v>0</v>
      </c>
      <c r="O3488" t="str">
        <f t="shared" si="109"/>
        <v>Monday</v>
      </c>
      <c r="P3488" s="14">
        <v>0.22061538461538457</v>
      </c>
    </row>
    <row r="3489" spans="1:16" x14ac:dyDescent="0.35">
      <c r="A3489">
        <v>3488</v>
      </c>
      <c r="B3489" t="s">
        <v>4705</v>
      </c>
      <c r="C3489" t="s">
        <v>30</v>
      </c>
      <c r="D3489" t="s">
        <v>6833</v>
      </c>
      <c r="E3489" s="3">
        <v>40570</v>
      </c>
      <c r="F3489" t="s">
        <v>3290</v>
      </c>
      <c r="G3489" t="s">
        <v>139</v>
      </c>
      <c r="H3489" s="3">
        <v>40573</v>
      </c>
      <c r="I3489" s="3">
        <v>40573</v>
      </c>
      <c r="J3489">
        <v>3</v>
      </c>
      <c r="K3489" t="s">
        <v>8400</v>
      </c>
      <c r="L3489" s="5">
        <v>6.6950000000000003</v>
      </c>
      <c r="M3489">
        <v>2011</v>
      </c>
      <c r="N3489">
        <f t="shared" si="108"/>
        <v>0</v>
      </c>
      <c r="O3489" t="str">
        <f t="shared" si="109"/>
        <v>Thursday</v>
      </c>
      <c r="P3489" s="14">
        <v>0.44516129032258067</v>
      </c>
    </row>
    <row r="3490" spans="1:16" x14ac:dyDescent="0.35">
      <c r="A3490">
        <v>3489</v>
      </c>
      <c r="B3490" t="s">
        <v>4705</v>
      </c>
      <c r="C3490" t="s">
        <v>30</v>
      </c>
      <c r="D3490" t="s">
        <v>6833</v>
      </c>
      <c r="E3490" s="3">
        <v>40570</v>
      </c>
      <c r="F3490" t="s">
        <v>6835</v>
      </c>
      <c r="G3490" t="s">
        <v>139</v>
      </c>
      <c r="H3490" s="3">
        <v>40573</v>
      </c>
      <c r="I3490" s="3">
        <v>40573</v>
      </c>
      <c r="J3490">
        <v>3</v>
      </c>
      <c r="K3490" t="s">
        <v>8400</v>
      </c>
      <c r="L3490" s="5">
        <v>24.518000000000001</v>
      </c>
      <c r="M3490">
        <v>2011</v>
      </c>
      <c r="N3490">
        <f t="shared" si="108"/>
        <v>0</v>
      </c>
      <c r="O3490" t="str">
        <f t="shared" si="109"/>
        <v>Thursday</v>
      </c>
      <c r="P3490" s="14">
        <v>8.8173913043478283E-2</v>
      </c>
    </row>
    <row r="3491" spans="1:16" x14ac:dyDescent="0.35">
      <c r="A3491">
        <v>3490</v>
      </c>
      <c r="B3491" t="s">
        <v>3160</v>
      </c>
      <c r="C3491" t="s">
        <v>30</v>
      </c>
      <c r="D3491" t="s">
        <v>6836</v>
      </c>
      <c r="E3491" s="3">
        <v>40757</v>
      </c>
      <c r="F3491" t="s">
        <v>5175</v>
      </c>
      <c r="G3491" t="s">
        <v>41</v>
      </c>
      <c r="H3491" s="3">
        <v>40762</v>
      </c>
      <c r="I3491" s="3">
        <v>40762</v>
      </c>
      <c r="J3491">
        <v>5</v>
      </c>
      <c r="K3491" t="s">
        <v>8400</v>
      </c>
      <c r="L3491" s="5">
        <v>12.602</v>
      </c>
      <c r="M3491">
        <v>2011</v>
      </c>
      <c r="N3491">
        <f t="shared" si="108"/>
        <v>0</v>
      </c>
      <c r="O3491" t="str">
        <f t="shared" si="109"/>
        <v>Tuesday</v>
      </c>
      <c r="P3491" s="14">
        <v>0.33933333333333332</v>
      </c>
    </row>
    <row r="3492" spans="1:16" x14ac:dyDescent="0.35">
      <c r="A3492">
        <v>3491</v>
      </c>
      <c r="B3492" t="s">
        <v>6838</v>
      </c>
      <c r="C3492" t="s">
        <v>30</v>
      </c>
      <c r="D3492" t="s">
        <v>6839</v>
      </c>
      <c r="E3492" s="3">
        <v>41267</v>
      </c>
      <c r="F3492" t="s">
        <v>6379</v>
      </c>
      <c r="G3492" t="s">
        <v>41</v>
      </c>
      <c r="H3492" s="3">
        <v>41272</v>
      </c>
      <c r="I3492" s="3">
        <v>41275</v>
      </c>
      <c r="J3492">
        <v>8</v>
      </c>
      <c r="K3492" t="s">
        <v>8399</v>
      </c>
      <c r="L3492" s="5">
        <v>12.928000000000001</v>
      </c>
      <c r="M3492">
        <v>2012</v>
      </c>
      <c r="N3492">
        <f t="shared" si="108"/>
        <v>3</v>
      </c>
      <c r="O3492" t="str">
        <f t="shared" si="109"/>
        <v>Monday</v>
      </c>
      <c r="P3492" s="14">
        <v>1.6020374630299049E-2</v>
      </c>
    </row>
    <row r="3493" spans="1:16" x14ac:dyDescent="0.35">
      <c r="A3493">
        <v>3492</v>
      </c>
      <c r="B3493" t="s">
        <v>4487</v>
      </c>
      <c r="C3493" t="s">
        <v>30</v>
      </c>
      <c r="D3493" t="s">
        <v>6840</v>
      </c>
      <c r="E3493" s="3">
        <v>41648</v>
      </c>
      <c r="F3493" t="s">
        <v>3507</v>
      </c>
      <c r="G3493" t="s">
        <v>41</v>
      </c>
      <c r="H3493" s="3">
        <v>41653</v>
      </c>
      <c r="I3493" s="3">
        <v>41656</v>
      </c>
      <c r="J3493">
        <v>8</v>
      </c>
      <c r="K3493" t="s">
        <v>8399</v>
      </c>
      <c r="L3493" s="5">
        <v>6.9870000000000001</v>
      </c>
      <c r="M3493">
        <v>2014</v>
      </c>
      <c r="N3493">
        <f t="shared" si="108"/>
        <v>3</v>
      </c>
      <c r="O3493" t="str">
        <f t="shared" si="109"/>
        <v>Thursday</v>
      </c>
      <c r="P3493" s="14">
        <v>0.10167469479651604</v>
      </c>
    </row>
    <row r="3494" spans="1:16" x14ac:dyDescent="0.35">
      <c r="A3494">
        <v>3493</v>
      </c>
      <c r="B3494" t="s">
        <v>1531</v>
      </c>
      <c r="C3494" t="s">
        <v>44</v>
      </c>
      <c r="D3494" t="s">
        <v>6843</v>
      </c>
      <c r="E3494" s="3">
        <v>41795</v>
      </c>
      <c r="F3494" t="s">
        <v>6672</v>
      </c>
      <c r="G3494" t="s">
        <v>139</v>
      </c>
      <c r="H3494" s="3">
        <v>41798</v>
      </c>
      <c r="I3494" s="3">
        <v>41801</v>
      </c>
      <c r="J3494">
        <v>6</v>
      </c>
      <c r="K3494" t="s">
        <v>8399</v>
      </c>
      <c r="L3494" s="5">
        <v>11.689</v>
      </c>
      <c r="M3494">
        <v>2014</v>
      </c>
      <c r="N3494">
        <f t="shared" si="108"/>
        <v>3</v>
      </c>
      <c r="O3494" t="str">
        <f t="shared" si="109"/>
        <v>Thursday</v>
      </c>
      <c r="P3494" s="14">
        <v>1.9787234042553191E-2</v>
      </c>
    </row>
    <row r="3495" spans="1:16" x14ac:dyDescent="0.35">
      <c r="A3495">
        <v>3494</v>
      </c>
      <c r="B3495" t="s">
        <v>6845</v>
      </c>
      <c r="C3495" t="s">
        <v>84</v>
      </c>
      <c r="D3495" t="s">
        <v>6846</v>
      </c>
      <c r="E3495" s="3">
        <v>41880</v>
      </c>
      <c r="F3495" t="s">
        <v>903</v>
      </c>
      <c r="G3495" t="s">
        <v>41</v>
      </c>
      <c r="H3495" s="3">
        <v>41885</v>
      </c>
      <c r="I3495" s="3">
        <v>41885</v>
      </c>
      <c r="J3495">
        <v>5</v>
      </c>
      <c r="K3495" t="s">
        <v>8400</v>
      </c>
      <c r="L3495" s="5">
        <v>2.4620000000000002</v>
      </c>
      <c r="M3495">
        <v>2014</v>
      </c>
      <c r="N3495">
        <f t="shared" si="108"/>
        <v>0</v>
      </c>
      <c r="O3495" t="str">
        <f t="shared" si="109"/>
        <v>Friday</v>
      </c>
      <c r="P3495" s="14">
        <v>-0.11207335710646969</v>
      </c>
    </row>
    <row r="3496" spans="1:16" x14ac:dyDescent="0.35">
      <c r="A3496">
        <v>3495</v>
      </c>
      <c r="B3496" t="s">
        <v>2964</v>
      </c>
      <c r="C3496" t="s">
        <v>44</v>
      </c>
      <c r="D3496" t="s">
        <v>6847</v>
      </c>
      <c r="E3496" s="3">
        <v>41946</v>
      </c>
      <c r="F3496" t="s">
        <v>1902</v>
      </c>
      <c r="G3496" t="s">
        <v>41</v>
      </c>
      <c r="H3496" s="3">
        <v>41951</v>
      </c>
      <c r="I3496" s="3">
        <v>41952</v>
      </c>
      <c r="J3496">
        <v>6</v>
      </c>
      <c r="K3496" t="s">
        <v>8399</v>
      </c>
      <c r="L3496" s="5">
        <v>10.868</v>
      </c>
      <c r="M3496">
        <v>2014</v>
      </c>
      <c r="N3496">
        <f t="shared" si="108"/>
        <v>1</v>
      </c>
      <c r="O3496" t="str">
        <f t="shared" si="109"/>
        <v>Monday</v>
      </c>
      <c r="P3496" s="14">
        <v>-0.18530142867903682</v>
      </c>
    </row>
    <row r="3497" spans="1:16" x14ac:dyDescent="0.35">
      <c r="A3497">
        <v>3496</v>
      </c>
      <c r="B3497" t="s">
        <v>2964</v>
      </c>
      <c r="C3497" t="s">
        <v>44</v>
      </c>
      <c r="D3497" t="s">
        <v>6847</v>
      </c>
      <c r="E3497" s="3">
        <v>41946</v>
      </c>
      <c r="F3497" t="s">
        <v>2563</v>
      </c>
      <c r="G3497" t="s">
        <v>41</v>
      </c>
      <c r="H3497" s="3">
        <v>41951</v>
      </c>
      <c r="I3497" s="3">
        <v>41952</v>
      </c>
      <c r="J3497">
        <v>6</v>
      </c>
      <c r="K3497" t="s">
        <v>8399</v>
      </c>
      <c r="L3497" s="5">
        <v>1.1040000000000001</v>
      </c>
      <c r="M3497">
        <v>2014</v>
      </c>
      <c r="N3497">
        <f t="shared" si="108"/>
        <v>1</v>
      </c>
      <c r="O3497" t="str">
        <f t="shared" si="109"/>
        <v>Monday</v>
      </c>
      <c r="P3497" s="14">
        <v>-0.52347644914056091</v>
      </c>
    </row>
    <row r="3498" spans="1:16" x14ac:dyDescent="0.35">
      <c r="A3498">
        <v>3497</v>
      </c>
      <c r="B3498" t="s">
        <v>2964</v>
      </c>
      <c r="C3498" t="s">
        <v>44</v>
      </c>
      <c r="D3498" t="s">
        <v>6847</v>
      </c>
      <c r="E3498" s="3">
        <v>41946</v>
      </c>
      <c r="F3498" t="s">
        <v>3816</v>
      </c>
      <c r="G3498" t="s">
        <v>41</v>
      </c>
      <c r="H3498" s="3">
        <v>41951</v>
      </c>
      <c r="I3498" s="3">
        <v>41951</v>
      </c>
      <c r="J3498">
        <v>5</v>
      </c>
      <c r="K3498" t="s">
        <v>8400</v>
      </c>
      <c r="L3498" s="5">
        <v>5.4969999999999999</v>
      </c>
      <c r="M3498">
        <v>2014</v>
      </c>
      <c r="N3498">
        <f t="shared" si="108"/>
        <v>0</v>
      </c>
      <c r="O3498" t="str">
        <f t="shared" si="109"/>
        <v>Monday</v>
      </c>
      <c r="P3498" s="14">
        <v>-0.41724254430418628</v>
      </c>
    </row>
    <row r="3499" spans="1:16" x14ac:dyDescent="0.35">
      <c r="A3499">
        <v>3498</v>
      </c>
      <c r="B3499" t="s">
        <v>4136</v>
      </c>
      <c r="C3499" t="s">
        <v>199</v>
      </c>
      <c r="D3499" t="s">
        <v>6849</v>
      </c>
      <c r="E3499" s="3">
        <v>41543</v>
      </c>
      <c r="F3499" t="s">
        <v>1741</v>
      </c>
      <c r="G3499" t="s">
        <v>41</v>
      </c>
      <c r="H3499" s="3">
        <v>41548</v>
      </c>
      <c r="I3499" s="3">
        <v>41548</v>
      </c>
      <c r="J3499">
        <v>5</v>
      </c>
      <c r="K3499" t="s">
        <v>8400</v>
      </c>
      <c r="L3499" s="5">
        <v>23.51</v>
      </c>
      <c r="M3499">
        <v>2013</v>
      </c>
      <c r="N3499">
        <f t="shared" si="108"/>
        <v>0</v>
      </c>
      <c r="O3499" t="str">
        <f t="shared" si="109"/>
        <v>Thursday</v>
      </c>
      <c r="P3499" s="14">
        <v>0.28000000000000003</v>
      </c>
    </row>
    <row r="3500" spans="1:16" x14ac:dyDescent="0.35">
      <c r="A3500">
        <v>3499</v>
      </c>
      <c r="B3500" t="s">
        <v>6851</v>
      </c>
      <c r="C3500" t="s">
        <v>44</v>
      </c>
      <c r="D3500" t="s">
        <v>6852</v>
      </c>
      <c r="E3500" s="3">
        <v>41506</v>
      </c>
      <c r="F3500" t="s">
        <v>1654</v>
      </c>
      <c r="G3500" t="s">
        <v>41</v>
      </c>
      <c r="H3500" s="3">
        <v>41511</v>
      </c>
      <c r="I3500" s="3">
        <v>41511</v>
      </c>
      <c r="J3500">
        <v>5</v>
      </c>
      <c r="K3500" t="s">
        <v>8400</v>
      </c>
      <c r="L3500" s="5">
        <v>9.2509999999999994</v>
      </c>
      <c r="M3500">
        <v>2013</v>
      </c>
      <c r="N3500">
        <f t="shared" si="108"/>
        <v>0</v>
      </c>
      <c r="O3500" t="str">
        <f t="shared" si="109"/>
        <v>Tuesday</v>
      </c>
      <c r="P3500" s="14">
        <v>0.20928000000000005</v>
      </c>
    </row>
    <row r="3501" spans="1:16" x14ac:dyDescent="0.35">
      <c r="A3501">
        <v>3500</v>
      </c>
      <c r="B3501" t="s">
        <v>6851</v>
      </c>
      <c r="C3501" t="s">
        <v>44</v>
      </c>
      <c r="D3501" t="s">
        <v>6852</v>
      </c>
      <c r="E3501" s="3">
        <v>41506</v>
      </c>
      <c r="F3501" t="s">
        <v>6854</v>
      </c>
      <c r="G3501" t="s">
        <v>41</v>
      </c>
      <c r="H3501" s="3">
        <v>41511</v>
      </c>
      <c r="I3501" s="3">
        <v>41514</v>
      </c>
      <c r="J3501">
        <v>8</v>
      </c>
      <c r="K3501" t="s">
        <v>8399</v>
      </c>
      <c r="L3501" s="5">
        <v>45.302</v>
      </c>
      <c r="M3501">
        <v>2013</v>
      </c>
      <c r="N3501">
        <f t="shared" si="108"/>
        <v>3</v>
      </c>
      <c r="O3501" t="str">
        <f t="shared" si="109"/>
        <v>Tuesday</v>
      </c>
      <c r="P3501" s="14">
        <v>0.50002844950213365</v>
      </c>
    </row>
    <row r="3502" spans="1:16" x14ac:dyDescent="0.35">
      <c r="A3502">
        <v>3501</v>
      </c>
      <c r="B3502" t="s">
        <v>6851</v>
      </c>
      <c r="C3502" t="s">
        <v>44</v>
      </c>
      <c r="D3502" t="s">
        <v>6852</v>
      </c>
      <c r="E3502" s="3">
        <v>41506</v>
      </c>
      <c r="F3502" t="s">
        <v>2229</v>
      </c>
      <c r="G3502" t="s">
        <v>41</v>
      </c>
      <c r="H3502" s="3">
        <v>41511</v>
      </c>
      <c r="I3502" s="3">
        <v>41511</v>
      </c>
      <c r="J3502">
        <v>5</v>
      </c>
      <c r="K3502" t="s">
        <v>8400</v>
      </c>
      <c r="L3502" s="5">
        <v>6.585</v>
      </c>
      <c r="M3502">
        <v>2013</v>
      </c>
      <c r="N3502">
        <f t="shared" si="108"/>
        <v>0</v>
      </c>
      <c r="O3502" t="str">
        <f t="shared" si="109"/>
        <v>Tuesday</v>
      </c>
      <c r="P3502" s="14">
        <v>6.0000000000000012E-2</v>
      </c>
    </row>
    <row r="3503" spans="1:16" x14ac:dyDescent="0.35">
      <c r="A3503">
        <v>3502</v>
      </c>
      <c r="B3503" t="s">
        <v>6091</v>
      </c>
      <c r="C3503" t="s">
        <v>30</v>
      </c>
      <c r="D3503" t="s">
        <v>6855</v>
      </c>
      <c r="E3503" s="3">
        <v>41166</v>
      </c>
      <c r="F3503" t="s">
        <v>2359</v>
      </c>
      <c r="G3503" t="s">
        <v>41</v>
      </c>
      <c r="H3503" s="3">
        <v>41171</v>
      </c>
      <c r="I3503" s="3">
        <v>41171</v>
      </c>
      <c r="J3503">
        <v>5</v>
      </c>
      <c r="K3503" t="s">
        <v>8400</v>
      </c>
      <c r="L3503" s="5">
        <v>5.2709999999999999</v>
      </c>
      <c r="M3503">
        <v>2012</v>
      </c>
      <c r="N3503">
        <f t="shared" si="108"/>
        <v>0</v>
      </c>
      <c r="O3503" t="str">
        <f t="shared" si="109"/>
        <v>Friday</v>
      </c>
      <c r="P3503" s="14">
        <v>0.30315789473684207</v>
      </c>
    </row>
    <row r="3504" spans="1:16" x14ac:dyDescent="0.35">
      <c r="A3504">
        <v>3503</v>
      </c>
      <c r="B3504" t="s">
        <v>6091</v>
      </c>
      <c r="C3504" t="s">
        <v>30</v>
      </c>
      <c r="D3504" t="s">
        <v>6855</v>
      </c>
      <c r="E3504" s="3">
        <v>41166</v>
      </c>
      <c r="F3504" t="s">
        <v>4987</v>
      </c>
      <c r="G3504" t="s">
        <v>41</v>
      </c>
      <c r="H3504" s="3">
        <v>41171</v>
      </c>
      <c r="I3504" s="3">
        <v>41171</v>
      </c>
      <c r="J3504">
        <v>5</v>
      </c>
      <c r="K3504" t="s">
        <v>8400</v>
      </c>
      <c r="L3504" s="5">
        <v>372.31799999999998</v>
      </c>
      <c r="M3504">
        <v>2012</v>
      </c>
      <c r="N3504">
        <f t="shared" si="108"/>
        <v>0</v>
      </c>
      <c r="O3504" t="str">
        <f t="shared" si="109"/>
        <v>Friday</v>
      </c>
      <c r="P3504" s="14">
        <v>7.9710484595072757E-3</v>
      </c>
    </row>
    <row r="3505" spans="1:16" x14ac:dyDescent="0.35">
      <c r="A3505">
        <v>3504</v>
      </c>
      <c r="B3505" t="s">
        <v>1358</v>
      </c>
      <c r="C3505" t="s">
        <v>30</v>
      </c>
      <c r="D3505" t="s">
        <v>6856</v>
      </c>
      <c r="E3505" s="3">
        <v>41274</v>
      </c>
      <c r="F3505" t="s">
        <v>6858</v>
      </c>
      <c r="G3505" t="s">
        <v>155</v>
      </c>
      <c r="H3505" s="3">
        <v>41276</v>
      </c>
      <c r="I3505" s="3">
        <v>41276</v>
      </c>
      <c r="J3505">
        <v>2</v>
      </c>
      <c r="K3505" t="s">
        <v>8400</v>
      </c>
      <c r="L3505" s="5">
        <v>2.891</v>
      </c>
      <c r="M3505">
        <v>2012</v>
      </c>
      <c r="N3505">
        <f t="shared" si="108"/>
        <v>0</v>
      </c>
      <c r="O3505" t="str">
        <f t="shared" si="109"/>
        <v>Monday</v>
      </c>
      <c r="P3505" s="14">
        <v>0.45999999999999996</v>
      </c>
    </row>
    <row r="3506" spans="1:16" x14ac:dyDescent="0.35">
      <c r="A3506">
        <v>3505</v>
      </c>
      <c r="B3506" t="s">
        <v>3716</v>
      </c>
      <c r="C3506" t="s">
        <v>84</v>
      </c>
      <c r="D3506" t="s">
        <v>6859</v>
      </c>
      <c r="E3506" s="3">
        <v>41892</v>
      </c>
      <c r="F3506" t="s">
        <v>892</v>
      </c>
      <c r="G3506" t="s">
        <v>155</v>
      </c>
      <c r="H3506" s="3">
        <v>41894</v>
      </c>
      <c r="I3506" s="3">
        <v>41894</v>
      </c>
      <c r="J3506">
        <v>2</v>
      </c>
      <c r="K3506" t="s">
        <v>8400</v>
      </c>
      <c r="L3506" s="5">
        <v>1.76</v>
      </c>
      <c r="M3506">
        <v>2014</v>
      </c>
      <c r="N3506">
        <f t="shared" si="108"/>
        <v>0</v>
      </c>
      <c r="O3506" t="str">
        <f t="shared" si="109"/>
        <v>Wednesday</v>
      </c>
      <c r="P3506" s="14">
        <v>-1.8528321863419794E-2</v>
      </c>
    </row>
    <row r="3507" spans="1:16" x14ac:dyDescent="0.35">
      <c r="A3507">
        <v>3506</v>
      </c>
      <c r="B3507" t="s">
        <v>5298</v>
      </c>
      <c r="C3507" t="s">
        <v>199</v>
      </c>
      <c r="D3507" t="s">
        <v>6860</v>
      </c>
      <c r="E3507" s="3">
        <v>41578</v>
      </c>
      <c r="F3507" t="s">
        <v>6862</v>
      </c>
      <c r="G3507" t="s">
        <v>242</v>
      </c>
      <c r="H3507" s="3">
        <v>41578</v>
      </c>
      <c r="I3507" s="3">
        <v>41580</v>
      </c>
      <c r="J3507">
        <v>2</v>
      </c>
      <c r="K3507" t="s">
        <v>8399</v>
      </c>
      <c r="L3507" s="5">
        <v>11.313000000000001</v>
      </c>
      <c r="M3507">
        <v>2013</v>
      </c>
      <c r="N3507">
        <f t="shared" si="108"/>
        <v>2</v>
      </c>
      <c r="O3507" t="str">
        <f t="shared" si="109"/>
        <v>Thursday</v>
      </c>
      <c r="P3507" s="14">
        <v>6.9787234042553187E-2</v>
      </c>
    </row>
    <row r="3508" spans="1:16" x14ac:dyDescent="0.35">
      <c r="A3508">
        <v>3507</v>
      </c>
      <c r="B3508" t="s">
        <v>5298</v>
      </c>
      <c r="C3508" t="s">
        <v>199</v>
      </c>
      <c r="D3508" t="s">
        <v>6860</v>
      </c>
      <c r="E3508" s="3">
        <v>41578</v>
      </c>
      <c r="F3508" t="s">
        <v>1388</v>
      </c>
      <c r="G3508" t="s">
        <v>242</v>
      </c>
      <c r="H3508" s="3">
        <v>41578</v>
      </c>
      <c r="I3508" s="3">
        <v>41580</v>
      </c>
      <c r="J3508">
        <v>2</v>
      </c>
      <c r="K3508" t="s">
        <v>8399</v>
      </c>
      <c r="L3508" s="5">
        <v>63.899000000000001</v>
      </c>
      <c r="M3508">
        <v>2013</v>
      </c>
      <c r="N3508">
        <f t="shared" si="108"/>
        <v>2</v>
      </c>
      <c r="O3508" t="str">
        <f t="shared" si="109"/>
        <v>Thursday</v>
      </c>
      <c r="P3508" s="14">
        <v>0.37916195597540997</v>
      </c>
    </row>
    <row r="3509" spans="1:16" x14ac:dyDescent="0.35">
      <c r="A3509">
        <v>3508</v>
      </c>
      <c r="B3509" t="s">
        <v>4312</v>
      </c>
      <c r="C3509" t="s">
        <v>44</v>
      </c>
      <c r="D3509" t="s">
        <v>6863</v>
      </c>
      <c r="E3509" s="3">
        <v>41577</v>
      </c>
      <c r="F3509" t="s">
        <v>5956</v>
      </c>
      <c r="G3509" t="s">
        <v>155</v>
      </c>
      <c r="H3509" s="3">
        <v>41579</v>
      </c>
      <c r="I3509" s="3">
        <v>41580</v>
      </c>
      <c r="J3509">
        <v>3</v>
      </c>
      <c r="K3509" t="s">
        <v>8399</v>
      </c>
      <c r="L3509" s="5">
        <v>1.9279999999999999</v>
      </c>
      <c r="M3509">
        <v>2013</v>
      </c>
      <c r="N3509">
        <f t="shared" si="108"/>
        <v>1</v>
      </c>
      <c r="O3509" t="str">
        <f t="shared" si="109"/>
        <v>Wednesday</v>
      </c>
      <c r="P3509" s="14">
        <v>0.13333333333333333</v>
      </c>
    </row>
    <row r="3510" spans="1:16" x14ac:dyDescent="0.35">
      <c r="A3510">
        <v>3509</v>
      </c>
      <c r="B3510" t="s">
        <v>6450</v>
      </c>
      <c r="C3510" t="s">
        <v>84</v>
      </c>
      <c r="D3510" t="s">
        <v>6864</v>
      </c>
      <c r="E3510" s="3">
        <v>41932</v>
      </c>
      <c r="F3510" t="s">
        <v>1994</v>
      </c>
      <c r="G3510" t="s">
        <v>41</v>
      </c>
      <c r="H3510" s="3">
        <v>41937</v>
      </c>
      <c r="I3510" s="3">
        <v>41940</v>
      </c>
      <c r="J3510">
        <v>8</v>
      </c>
      <c r="K3510" t="s">
        <v>8399</v>
      </c>
      <c r="L3510" s="5">
        <v>0.95299999999999996</v>
      </c>
      <c r="M3510">
        <v>2014</v>
      </c>
      <c r="N3510">
        <f t="shared" si="108"/>
        <v>3</v>
      </c>
      <c r="O3510" t="str">
        <f t="shared" si="109"/>
        <v>Monday</v>
      </c>
      <c r="P3510" s="14">
        <v>2.9681597409606044E-2</v>
      </c>
    </row>
    <row r="3511" spans="1:16" x14ac:dyDescent="0.35">
      <c r="A3511">
        <v>3510</v>
      </c>
      <c r="B3511" t="s">
        <v>6450</v>
      </c>
      <c r="C3511" t="s">
        <v>84</v>
      </c>
      <c r="D3511" t="s">
        <v>6864</v>
      </c>
      <c r="E3511" s="3">
        <v>41932</v>
      </c>
      <c r="F3511" t="s">
        <v>6866</v>
      </c>
      <c r="G3511" t="s">
        <v>41</v>
      </c>
      <c r="H3511" s="3">
        <v>41937</v>
      </c>
      <c r="I3511" s="3">
        <v>41938</v>
      </c>
      <c r="J3511">
        <v>6</v>
      </c>
      <c r="K3511" t="s">
        <v>8399</v>
      </c>
      <c r="L3511" s="5">
        <v>3.5779999999999998</v>
      </c>
      <c r="M3511">
        <v>2014</v>
      </c>
      <c r="N3511">
        <f t="shared" si="108"/>
        <v>1</v>
      </c>
      <c r="O3511" t="str">
        <f t="shared" si="109"/>
        <v>Monday</v>
      </c>
      <c r="P3511" s="14">
        <v>-0.4017049103754306</v>
      </c>
    </row>
    <row r="3512" spans="1:16" x14ac:dyDescent="0.35">
      <c r="A3512">
        <v>3511</v>
      </c>
      <c r="B3512" t="s">
        <v>6450</v>
      </c>
      <c r="C3512" t="s">
        <v>84</v>
      </c>
      <c r="D3512" t="s">
        <v>6864</v>
      </c>
      <c r="E3512" s="3">
        <v>41932</v>
      </c>
      <c r="F3512" t="s">
        <v>2415</v>
      </c>
      <c r="G3512" t="s">
        <v>41</v>
      </c>
      <c r="H3512" s="3">
        <v>41937</v>
      </c>
      <c r="I3512" s="3">
        <v>41937</v>
      </c>
      <c r="J3512">
        <v>5</v>
      </c>
      <c r="K3512" t="s">
        <v>8400</v>
      </c>
      <c r="L3512" s="5">
        <v>3.52</v>
      </c>
      <c r="M3512">
        <v>2014</v>
      </c>
      <c r="N3512">
        <f t="shared" si="108"/>
        <v>0</v>
      </c>
      <c r="O3512" t="str">
        <f t="shared" si="109"/>
        <v>Monday</v>
      </c>
      <c r="P3512" s="14">
        <v>-3.4108842844779295E-2</v>
      </c>
    </row>
    <row r="3513" spans="1:16" x14ac:dyDescent="0.35">
      <c r="A3513">
        <v>3512</v>
      </c>
      <c r="B3513" t="s">
        <v>6450</v>
      </c>
      <c r="C3513" t="s">
        <v>84</v>
      </c>
      <c r="D3513" t="s">
        <v>6864</v>
      </c>
      <c r="E3513" s="3">
        <v>41932</v>
      </c>
      <c r="F3513" t="s">
        <v>2031</v>
      </c>
      <c r="G3513" t="s">
        <v>41</v>
      </c>
      <c r="H3513" s="3">
        <v>41937</v>
      </c>
      <c r="I3513" s="3">
        <v>41939</v>
      </c>
      <c r="J3513">
        <v>7</v>
      </c>
      <c r="K3513" t="s">
        <v>8399</v>
      </c>
      <c r="L3513" s="5">
        <v>5.875</v>
      </c>
      <c r="M3513">
        <v>2014</v>
      </c>
      <c r="N3513">
        <f t="shared" si="108"/>
        <v>2</v>
      </c>
      <c r="O3513" t="str">
        <f t="shared" si="109"/>
        <v>Monday</v>
      </c>
      <c r="P3513" s="14">
        <v>-0.24119303051053798</v>
      </c>
    </row>
    <row r="3514" spans="1:16" x14ac:dyDescent="0.35">
      <c r="A3514">
        <v>3513</v>
      </c>
      <c r="B3514" t="s">
        <v>5454</v>
      </c>
      <c r="C3514" t="s">
        <v>84</v>
      </c>
      <c r="D3514" t="s">
        <v>6867</v>
      </c>
      <c r="E3514" s="3">
        <v>41431</v>
      </c>
      <c r="F3514" t="s">
        <v>4080</v>
      </c>
      <c r="G3514" t="s">
        <v>41</v>
      </c>
      <c r="H3514" s="3">
        <v>41436</v>
      </c>
      <c r="I3514" s="3">
        <v>41436</v>
      </c>
      <c r="J3514">
        <v>5</v>
      </c>
      <c r="K3514" t="s">
        <v>8400</v>
      </c>
      <c r="L3514" s="5">
        <v>6.1319999999999997</v>
      </c>
      <c r="M3514">
        <v>2013</v>
      </c>
      <c r="N3514">
        <f t="shared" si="108"/>
        <v>0</v>
      </c>
      <c r="O3514" t="str">
        <f t="shared" si="109"/>
        <v>Thursday</v>
      </c>
      <c r="P3514" s="14">
        <v>0.43089820359281433</v>
      </c>
    </row>
    <row r="3515" spans="1:16" x14ac:dyDescent="0.35">
      <c r="A3515">
        <v>3514</v>
      </c>
      <c r="B3515" t="s">
        <v>5454</v>
      </c>
      <c r="C3515" t="s">
        <v>84</v>
      </c>
      <c r="D3515" t="s">
        <v>6867</v>
      </c>
      <c r="E3515" s="3">
        <v>41431</v>
      </c>
      <c r="F3515" t="s">
        <v>6551</v>
      </c>
      <c r="G3515" t="s">
        <v>41</v>
      </c>
      <c r="H3515" s="3">
        <v>41436</v>
      </c>
      <c r="I3515" s="3">
        <v>41437</v>
      </c>
      <c r="J3515">
        <v>6</v>
      </c>
      <c r="K3515" t="s">
        <v>8399</v>
      </c>
      <c r="L3515" s="5">
        <v>4.944</v>
      </c>
      <c r="M3515">
        <v>2013</v>
      </c>
      <c r="N3515">
        <f t="shared" si="108"/>
        <v>1</v>
      </c>
      <c r="O3515" t="str">
        <f t="shared" si="109"/>
        <v>Thursday</v>
      </c>
      <c r="P3515" s="14">
        <v>0.36654545454545445</v>
      </c>
    </row>
    <row r="3516" spans="1:16" x14ac:dyDescent="0.35">
      <c r="A3516">
        <v>3515</v>
      </c>
      <c r="B3516" t="s">
        <v>1338</v>
      </c>
      <c r="C3516" t="s">
        <v>84</v>
      </c>
      <c r="D3516" t="s">
        <v>6868</v>
      </c>
      <c r="E3516" s="3">
        <v>41212</v>
      </c>
      <c r="F3516" t="s">
        <v>1782</v>
      </c>
      <c r="G3516" t="s">
        <v>41</v>
      </c>
      <c r="H3516" s="3">
        <v>41217</v>
      </c>
      <c r="I3516" s="3">
        <v>41217</v>
      </c>
      <c r="J3516">
        <v>5</v>
      </c>
      <c r="K3516" t="s">
        <v>8400</v>
      </c>
      <c r="L3516" s="5">
        <v>5.1449999999999996</v>
      </c>
      <c r="M3516">
        <v>2012</v>
      </c>
      <c r="N3516">
        <f t="shared" si="108"/>
        <v>0</v>
      </c>
      <c r="O3516" t="str">
        <f t="shared" si="109"/>
        <v>Tuesday</v>
      </c>
      <c r="P3516" s="14">
        <v>0.16</v>
      </c>
    </row>
    <row r="3517" spans="1:16" x14ac:dyDescent="0.35">
      <c r="A3517">
        <v>3516</v>
      </c>
      <c r="B3517" t="s">
        <v>5960</v>
      </c>
      <c r="C3517" t="s">
        <v>84</v>
      </c>
      <c r="D3517" t="s">
        <v>6869</v>
      </c>
      <c r="E3517" s="3">
        <v>40987</v>
      </c>
      <c r="F3517" t="s">
        <v>4726</v>
      </c>
      <c r="G3517" t="s">
        <v>41</v>
      </c>
      <c r="H3517" s="3">
        <v>40992</v>
      </c>
      <c r="I3517" s="3">
        <v>40995</v>
      </c>
      <c r="J3517">
        <v>8</v>
      </c>
      <c r="K3517" t="s">
        <v>8399</v>
      </c>
      <c r="L3517" s="5">
        <v>5.0060000000000002</v>
      </c>
      <c r="M3517">
        <v>2012</v>
      </c>
      <c r="N3517">
        <f t="shared" si="108"/>
        <v>3</v>
      </c>
      <c r="O3517" t="str">
        <f t="shared" si="109"/>
        <v>Monday</v>
      </c>
      <c r="P3517" s="14">
        <v>-0.43046357615894043</v>
      </c>
    </row>
    <row r="3518" spans="1:16" x14ac:dyDescent="0.35">
      <c r="A3518">
        <v>3517</v>
      </c>
      <c r="B3518" t="s">
        <v>5960</v>
      </c>
      <c r="C3518" t="s">
        <v>84</v>
      </c>
      <c r="D3518" t="s">
        <v>6869</v>
      </c>
      <c r="E3518" s="3">
        <v>40987</v>
      </c>
      <c r="F3518" t="s">
        <v>4485</v>
      </c>
      <c r="G3518" t="s">
        <v>41</v>
      </c>
      <c r="H3518" s="3">
        <v>40992</v>
      </c>
      <c r="I3518" s="3">
        <v>40992</v>
      </c>
      <c r="J3518">
        <v>5</v>
      </c>
      <c r="K3518" t="s">
        <v>8400</v>
      </c>
      <c r="L3518" s="5">
        <v>1.663</v>
      </c>
      <c r="M3518">
        <v>2012</v>
      </c>
      <c r="N3518">
        <f t="shared" si="108"/>
        <v>0</v>
      </c>
      <c r="O3518" t="str">
        <f t="shared" si="109"/>
        <v>Monday</v>
      </c>
      <c r="P3518" s="14">
        <v>-0.13945380592678674</v>
      </c>
    </row>
    <row r="3519" spans="1:16" x14ac:dyDescent="0.35">
      <c r="A3519">
        <v>3518</v>
      </c>
      <c r="B3519" t="s">
        <v>5960</v>
      </c>
      <c r="C3519" t="s">
        <v>84</v>
      </c>
      <c r="D3519" t="s">
        <v>6869</v>
      </c>
      <c r="E3519" s="3">
        <v>40987</v>
      </c>
      <c r="F3519" t="s">
        <v>1929</v>
      </c>
      <c r="G3519" t="s">
        <v>41</v>
      </c>
      <c r="H3519" s="3">
        <v>40992</v>
      </c>
      <c r="I3519" s="3">
        <v>40992</v>
      </c>
      <c r="J3519">
        <v>5</v>
      </c>
      <c r="K3519" t="s">
        <v>8400</v>
      </c>
      <c r="L3519" s="5">
        <v>56.93</v>
      </c>
      <c r="M3519">
        <v>2012</v>
      </c>
      <c r="N3519">
        <f t="shared" si="108"/>
        <v>0</v>
      </c>
      <c r="O3519" t="str">
        <f t="shared" si="109"/>
        <v>Monday</v>
      </c>
      <c r="P3519" s="14">
        <v>-0.21352697182802033</v>
      </c>
    </row>
    <row r="3520" spans="1:16" x14ac:dyDescent="0.35">
      <c r="A3520">
        <v>3519</v>
      </c>
      <c r="B3520" t="s">
        <v>5960</v>
      </c>
      <c r="C3520" t="s">
        <v>84</v>
      </c>
      <c r="D3520" t="s">
        <v>6869</v>
      </c>
      <c r="E3520" s="3">
        <v>40987</v>
      </c>
      <c r="F3520" t="s">
        <v>2210</v>
      </c>
      <c r="G3520" t="s">
        <v>41</v>
      </c>
      <c r="H3520" s="3">
        <v>40992</v>
      </c>
      <c r="I3520" s="3">
        <v>40995</v>
      </c>
      <c r="J3520">
        <v>8</v>
      </c>
      <c r="K3520" t="s">
        <v>8399</v>
      </c>
      <c r="L3520" s="5">
        <v>16.428000000000001</v>
      </c>
      <c r="M3520">
        <v>2012</v>
      </c>
      <c r="N3520">
        <f t="shared" si="108"/>
        <v>3</v>
      </c>
      <c r="O3520" t="str">
        <f t="shared" si="109"/>
        <v>Monday</v>
      </c>
      <c r="P3520" s="14">
        <v>-0.19902563250844266</v>
      </c>
    </row>
    <row r="3521" spans="1:16" x14ac:dyDescent="0.35">
      <c r="A3521">
        <v>3520</v>
      </c>
      <c r="B3521" t="s">
        <v>6125</v>
      </c>
      <c r="C3521" t="s">
        <v>30</v>
      </c>
      <c r="D3521" t="s">
        <v>6870</v>
      </c>
      <c r="E3521" s="3">
        <v>41379</v>
      </c>
      <c r="F3521" t="s">
        <v>1535</v>
      </c>
      <c r="G3521" t="s">
        <v>41</v>
      </c>
      <c r="H3521" s="3">
        <v>41384</v>
      </c>
      <c r="I3521" s="3">
        <v>41384</v>
      </c>
      <c r="J3521">
        <v>5</v>
      </c>
      <c r="K3521" t="s">
        <v>8400</v>
      </c>
      <c r="L3521" s="5">
        <v>3.661</v>
      </c>
      <c r="M3521">
        <v>2013</v>
      </c>
      <c r="N3521">
        <f t="shared" si="108"/>
        <v>0</v>
      </c>
      <c r="O3521" t="str">
        <f t="shared" si="109"/>
        <v>Monday</v>
      </c>
      <c r="P3521" s="14">
        <v>0.13799999999999998</v>
      </c>
    </row>
    <row r="3522" spans="1:16" x14ac:dyDescent="0.35">
      <c r="A3522">
        <v>3521</v>
      </c>
      <c r="B3522" t="s">
        <v>916</v>
      </c>
      <c r="C3522" t="s">
        <v>199</v>
      </c>
      <c r="D3522" t="s">
        <v>6871</v>
      </c>
      <c r="E3522" s="3">
        <v>41955</v>
      </c>
      <c r="F3522" t="s">
        <v>1148</v>
      </c>
      <c r="G3522" t="s">
        <v>41</v>
      </c>
      <c r="H3522" s="3">
        <v>41960</v>
      </c>
      <c r="I3522" s="3">
        <v>41960</v>
      </c>
      <c r="J3522">
        <v>5</v>
      </c>
      <c r="K3522" t="s">
        <v>8400</v>
      </c>
      <c r="L3522" s="5">
        <v>10.422000000000001</v>
      </c>
      <c r="M3522">
        <v>2014</v>
      </c>
      <c r="N3522">
        <f t="shared" si="108"/>
        <v>0</v>
      </c>
      <c r="O3522" t="str">
        <f t="shared" si="109"/>
        <v>Wednesday</v>
      </c>
      <c r="P3522" s="14">
        <v>0.04</v>
      </c>
    </row>
    <row r="3523" spans="1:16" x14ac:dyDescent="0.35">
      <c r="A3523">
        <v>3522</v>
      </c>
      <c r="B3523" t="s">
        <v>916</v>
      </c>
      <c r="C3523" t="s">
        <v>199</v>
      </c>
      <c r="D3523" t="s">
        <v>6871</v>
      </c>
      <c r="E3523" s="3">
        <v>41955</v>
      </c>
      <c r="F3523" t="s">
        <v>5085</v>
      </c>
      <c r="G3523" t="s">
        <v>41</v>
      </c>
      <c r="H3523" s="3">
        <v>41960</v>
      </c>
      <c r="I3523" s="3">
        <v>41962</v>
      </c>
      <c r="J3523">
        <v>7</v>
      </c>
      <c r="K3523" t="s">
        <v>8399</v>
      </c>
      <c r="L3523" s="5">
        <v>13.52</v>
      </c>
      <c r="M3523">
        <v>2014</v>
      </c>
      <c r="N3523">
        <f t="shared" ref="N3523:N3586" si="110">I3523-H3523</f>
        <v>2</v>
      </c>
      <c r="O3523" t="str">
        <f t="shared" ref="O3523:O3586" si="111">TEXT(E3523,"dddd")</f>
        <v>Wednesday</v>
      </c>
      <c r="P3523" s="14">
        <v>0.31916666666666665</v>
      </c>
    </row>
    <row r="3524" spans="1:16" x14ac:dyDescent="0.35">
      <c r="A3524">
        <v>3523</v>
      </c>
      <c r="B3524" t="s">
        <v>916</v>
      </c>
      <c r="C3524" t="s">
        <v>199</v>
      </c>
      <c r="D3524" t="s">
        <v>6871</v>
      </c>
      <c r="E3524" s="3">
        <v>41955</v>
      </c>
      <c r="F3524" t="s">
        <v>3143</v>
      </c>
      <c r="G3524" t="s">
        <v>41</v>
      </c>
      <c r="H3524" s="3">
        <v>41960</v>
      </c>
      <c r="I3524" s="3">
        <v>41960</v>
      </c>
      <c r="J3524">
        <v>5</v>
      </c>
      <c r="K3524" t="s">
        <v>8400</v>
      </c>
      <c r="L3524" s="5">
        <v>2.0270000000000001</v>
      </c>
      <c r="M3524">
        <v>2014</v>
      </c>
      <c r="N3524">
        <f t="shared" si="110"/>
        <v>0</v>
      </c>
      <c r="O3524" t="str">
        <f t="shared" si="111"/>
        <v>Wednesday</v>
      </c>
      <c r="P3524" s="14">
        <v>0.20222222222222222</v>
      </c>
    </row>
    <row r="3525" spans="1:16" x14ac:dyDescent="0.35">
      <c r="A3525">
        <v>3524</v>
      </c>
      <c r="B3525" t="s">
        <v>6845</v>
      </c>
      <c r="C3525" t="s">
        <v>199</v>
      </c>
      <c r="D3525" t="s">
        <v>6872</v>
      </c>
      <c r="E3525" s="3">
        <v>40750</v>
      </c>
      <c r="F3525" t="s">
        <v>1700</v>
      </c>
      <c r="G3525" t="s">
        <v>139</v>
      </c>
      <c r="H3525" s="3">
        <v>40753</v>
      </c>
      <c r="I3525" s="3">
        <v>40753</v>
      </c>
      <c r="J3525">
        <v>3</v>
      </c>
      <c r="K3525" t="s">
        <v>8400</v>
      </c>
      <c r="L3525" s="5">
        <v>37.011000000000003</v>
      </c>
      <c r="M3525">
        <v>2011</v>
      </c>
      <c r="N3525">
        <f t="shared" si="110"/>
        <v>0</v>
      </c>
      <c r="O3525" t="str">
        <f t="shared" si="111"/>
        <v>Tuesday</v>
      </c>
      <c r="P3525" s="14">
        <v>-0.1809162629391364</v>
      </c>
    </row>
    <row r="3526" spans="1:16" x14ac:dyDescent="0.35">
      <c r="A3526">
        <v>3525</v>
      </c>
      <c r="B3526" t="s">
        <v>6845</v>
      </c>
      <c r="C3526" t="s">
        <v>199</v>
      </c>
      <c r="D3526" t="s">
        <v>6872</v>
      </c>
      <c r="E3526" s="3">
        <v>40750</v>
      </c>
      <c r="F3526" t="s">
        <v>6874</v>
      </c>
      <c r="G3526" t="s">
        <v>139</v>
      </c>
      <c r="H3526" s="3">
        <v>40753</v>
      </c>
      <c r="I3526" s="3">
        <v>40753</v>
      </c>
      <c r="J3526">
        <v>3</v>
      </c>
      <c r="K3526" t="s">
        <v>8400</v>
      </c>
      <c r="L3526" s="5">
        <v>2.2480000000000002</v>
      </c>
      <c r="M3526">
        <v>2011</v>
      </c>
      <c r="N3526">
        <f t="shared" si="110"/>
        <v>0</v>
      </c>
      <c r="O3526" t="str">
        <f t="shared" si="111"/>
        <v>Tuesday</v>
      </c>
      <c r="P3526" s="14">
        <v>7.3051948051948049E-2</v>
      </c>
    </row>
    <row r="3527" spans="1:16" x14ac:dyDescent="0.35">
      <c r="A3527">
        <v>3526</v>
      </c>
      <c r="B3527" t="s">
        <v>1202</v>
      </c>
      <c r="C3527" t="s">
        <v>84</v>
      </c>
      <c r="D3527" t="s">
        <v>6875</v>
      </c>
      <c r="E3527" s="3">
        <v>40600</v>
      </c>
      <c r="F3527" t="s">
        <v>6483</v>
      </c>
      <c r="G3527" t="s">
        <v>139</v>
      </c>
      <c r="H3527" s="3">
        <v>40603</v>
      </c>
      <c r="I3527" s="3">
        <v>40603</v>
      </c>
      <c r="J3527">
        <v>3</v>
      </c>
      <c r="K3527" t="s">
        <v>8400</v>
      </c>
      <c r="L3527" s="5">
        <v>107.47</v>
      </c>
      <c r="M3527">
        <v>2011</v>
      </c>
      <c r="N3527">
        <f t="shared" si="110"/>
        <v>0</v>
      </c>
      <c r="O3527" t="str">
        <f t="shared" si="111"/>
        <v>Saturday</v>
      </c>
      <c r="P3527" s="14">
        <v>0.12829141095267424</v>
      </c>
    </row>
    <row r="3528" spans="1:16" x14ac:dyDescent="0.35">
      <c r="A3528">
        <v>3527</v>
      </c>
      <c r="B3528" t="s">
        <v>1202</v>
      </c>
      <c r="C3528" t="s">
        <v>84</v>
      </c>
      <c r="D3528" t="s">
        <v>6875</v>
      </c>
      <c r="E3528" s="3">
        <v>40600</v>
      </c>
      <c r="F3528" t="s">
        <v>6116</v>
      </c>
      <c r="G3528" t="s">
        <v>139</v>
      </c>
      <c r="H3528" s="3">
        <v>40603</v>
      </c>
      <c r="I3528" s="3">
        <v>40603</v>
      </c>
      <c r="J3528">
        <v>3</v>
      </c>
      <c r="K3528" t="s">
        <v>8400</v>
      </c>
      <c r="L3528" s="5">
        <v>88.391999999999996</v>
      </c>
      <c r="M3528">
        <v>2011</v>
      </c>
      <c r="N3528">
        <f t="shared" si="110"/>
        <v>0</v>
      </c>
      <c r="O3528" t="str">
        <f t="shared" si="111"/>
        <v>Saturday</v>
      </c>
      <c r="P3528" s="14">
        <v>0.41010218978102192</v>
      </c>
    </row>
    <row r="3529" spans="1:16" x14ac:dyDescent="0.35">
      <c r="A3529">
        <v>3528</v>
      </c>
      <c r="B3529" t="s">
        <v>1202</v>
      </c>
      <c r="C3529" t="s">
        <v>84</v>
      </c>
      <c r="D3529" t="s">
        <v>6875</v>
      </c>
      <c r="E3529" s="3">
        <v>40600</v>
      </c>
      <c r="F3529" t="s">
        <v>1747</v>
      </c>
      <c r="G3529" t="s">
        <v>139</v>
      </c>
      <c r="H3529" s="3">
        <v>40603</v>
      </c>
      <c r="I3529" s="3">
        <v>40603</v>
      </c>
      <c r="J3529">
        <v>3</v>
      </c>
      <c r="K3529" t="s">
        <v>8400</v>
      </c>
      <c r="L3529" s="5">
        <v>4.7380000000000004</v>
      </c>
      <c r="M3529">
        <v>2011</v>
      </c>
      <c r="N3529">
        <f t="shared" si="110"/>
        <v>0</v>
      </c>
      <c r="O3529" t="str">
        <f t="shared" si="111"/>
        <v>Saturday</v>
      </c>
      <c r="P3529" s="14">
        <v>0.48895522388059698</v>
      </c>
    </row>
    <row r="3530" spans="1:16" x14ac:dyDescent="0.35">
      <c r="A3530">
        <v>3529</v>
      </c>
      <c r="B3530" t="s">
        <v>1202</v>
      </c>
      <c r="C3530" t="s">
        <v>84</v>
      </c>
      <c r="D3530" t="s">
        <v>6875</v>
      </c>
      <c r="E3530" s="3">
        <v>40600</v>
      </c>
      <c r="F3530" t="s">
        <v>2760</v>
      </c>
      <c r="G3530" t="s">
        <v>139</v>
      </c>
      <c r="H3530" s="3">
        <v>40603</v>
      </c>
      <c r="I3530" s="3">
        <v>40606</v>
      </c>
      <c r="J3530">
        <v>6</v>
      </c>
      <c r="K3530" t="s">
        <v>8399</v>
      </c>
      <c r="L3530" s="5">
        <v>0.64500000000000002</v>
      </c>
      <c r="M3530">
        <v>2011</v>
      </c>
      <c r="N3530">
        <f t="shared" si="110"/>
        <v>3</v>
      </c>
      <c r="O3530" t="str">
        <f t="shared" si="111"/>
        <v>Saturday</v>
      </c>
      <c r="P3530" s="14">
        <v>0.29090909090909095</v>
      </c>
    </row>
    <row r="3531" spans="1:16" x14ac:dyDescent="0.35">
      <c r="A3531">
        <v>3530</v>
      </c>
      <c r="B3531" t="s">
        <v>1157</v>
      </c>
      <c r="C3531" t="s">
        <v>84</v>
      </c>
      <c r="D3531" t="s">
        <v>6876</v>
      </c>
      <c r="E3531" s="3">
        <v>41910</v>
      </c>
      <c r="F3531" t="s">
        <v>1293</v>
      </c>
      <c r="G3531" t="s">
        <v>41</v>
      </c>
      <c r="H3531" s="3">
        <v>41915</v>
      </c>
      <c r="I3531" s="3">
        <v>41915</v>
      </c>
      <c r="J3531">
        <v>5</v>
      </c>
      <c r="K3531" t="s">
        <v>8400</v>
      </c>
      <c r="L3531" s="5">
        <v>1.2</v>
      </c>
      <c r="M3531">
        <v>2014</v>
      </c>
      <c r="N3531">
        <f t="shared" si="110"/>
        <v>0</v>
      </c>
      <c r="O3531" t="str">
        <f t="shared" si="111"/>
        <v>Sunday</v>
      </c>
      <c r="P3531" s="14">
        <v>0.33750000000000002</v>
      </c>
    </row>
    <row r="3532" spans="1:16" x14ac:dyDescent="0.35">
      <c r="A3532">
        <v>3531</v>
      </c>
      <c r="B3532" t="s">
        <v>1157</v>
      </c>
      <c r="C3532" t="s">
        <v>84</v>
      </c>
      <c r="D3532" t="s">
        <v>6876</v>
      </c>
      <c r="E3532" s="3">
        <v>41910</v>
      </c>
      <c r="F3532" t="s">
        <v>6062</v>
      </c>
      <c r="G3532" t="s">
        <v>41</v>
      </c>
      <c r="H3532" s="3">
        <v>41915</v>
      </c>
      <c r="I3532" s="3">
        <v>41915</v>
      </c>
      <c r="J3532">
        <v>5</v>
      </c>
      <c r="K3532" t="s">
        <v>8400</v>
      </c>
      <c r="L3532" s="5">
        <v>3.2589999999999999</v>
      </c>
      <c r="M3532">
        <v>2014</v>
      </c>
      <c r="N3532">
        <f t="shared" si="110"/>
        <v>0</v>
      </c>
      <c r="O3532" t="str">
        <f t="shared" si="111"/>
        <v>Sunday</v>
      </c>
      <c r="P3532" s="14">
        <v>0.35812500000000003</v>
      </c>
    </row>
    <row r="3533" spans="1:16" x14ac:dyDescent="0.35">
      <c r="A3533">
        <v>3532</v>
      </c>
      <c r="B3533" t="s">
        <v>3625</v>
      </c>
      <c r="C3533" t="s">
        <v>44</v>
      </c>
      <c r="D3533" t="s">
        <v>6877</v>
      </c>
      <c r="E3533" s="3">
        <v>41900</v>
      </c>
      <c r="F3533" t="s">
        <v>4282</v>
      </c>
      <c r="G3533" t="s">
        <v>41</v>
      </c>
      <c r="H3533" s="3">
        <v>41905</v>
      </c>
      <c r="I3533" s="3">
        <v>41905</v>
      </c>
      <c r="J3533">
        <v>5</v>
      </c>
      <c r="K3533" t="s">
        <v>8400</v>
      </c>
      <c r="L3533" s="5">
        <v>41.558999999999997</v>
      </c>
      <c r="M3533">
        <v>2014</v>
      </c>
      <c r="N3533">
        <f t="shared" si="110"/>
        <v>0</v>
      </c>
      <c r="O3533" t="str">
        <f t="shared" si="111"/>
        <v>Thursday</v>
      </c>
      <c r="P3533" s="14">
        <v>0.28845353810768265</v>
      </c>
    </row>
    <row r="3534" spans="1:16" x14ac:dyDescent="0.35">
      <c r="A3534">
        <v>3533</v>
      </c>
      <c r="B3534" t="s">
        <v>3625</v>
      </c>
      <c r="C3534" t="s">
        <v>44</v>
      </c>
      <c r="D3534" t="s">
        <v>6877</v>
      </c>
      <c r="E3534" s="3">
        <v>41900</v>
      </c>
      <c r="F3534" t="s">
        <v>6879</v>
      </c>
      <c r="G3534" t="s">
        <v>41</v>
      </c>
      <c r="H3534" s="3">
        <v>41905</v>
      </c>
      <c r="I3534" s="3">
        <v>41905</v>
      </c>
      <c r="J3534">
        <v>5</v>
      </c>
      <c r="K3534" t="s">
        <v>8400</v>
      </c>
      <c r="L3534" s="5">
        <v>8.8919999999999995</v>
      </c>
      <c r="M3534">
        <v>2014</v>
      </c>
      <c r="N3534">
        <f t="shared" si="110"/>
        <v>0</v>
      </c>
      <c r="O3534" t="str">
        <f t="shared" si="111"/>
        <v>Thursday</v>
      </c>
      <c r="P3534" s="14">
        <v>0.11917948717948715</v>
      </c>
    </row>
    <row r="3535" spans="1:16" x14ac:dyDescent="0.35">
      <c r="A3535">
        <v>3534</v>
      </c>
      <c r="B3535" t="s">
        <v>3625</v>
      </c>
      <c r="C3535" t="s">
        <v>44</v>
      </c>
      <c r="D3535" t="s">
        <v>6877</v>
      </c>
      <c r="E3535" s="3">
        <v>41900</v>
      </c>
      <c r="F3535" t="s">
        <v>1511</v>
      </c>
      <c r="G3535" t="s">
        <v>41</v>
      </c>
      <c r="H3535" s="3">
        <v>41905</v>
      </c>
      <c r="I3535" s="3">
        <v>41905</v>
      </c>
      <c r="J3535">
        <v>5</v>
      </c>
      <c r="K3535" t="s">
        <v>8400</v>
      </c>
      <c r="L3535" s="5">
        <v>1.4339999999999999</v>
      </c>
      <c r="M3535">
        <v>2014</v>
      </c>
      <c r="N3535">
        <f t="shared" si="110"/>
        <v>0</v>
      </c>
      <c r="O3535" t="str">
        <f t="shared" si="111"/>
        <v>Thursday</v>
      </c>
      <c r="P3535" s="14">
        <v>0.40666666666666662</v>
      </c>
    </row>
    <row r="3536" spans="1:16" x14ac:dyDescent="0.35">
      <c r="A3536">
        <v>3535</v>
      </c>
      <c r="B3536" t="s">
        <v>3834</v>
      </c>
      <c r="C3536" t="s">
        <v>30</v>
      </c>
      <c r="D3536" t="s">
        <v>6881</v>
      </c>
      <c r="E3536" s="3">
        <v>41963</v>
      </c>
      <c r="F3536" t="s">
        <v>6883</v>
      </c>
      <c r="G3536" t="s">
        <v>41</v>
      </c>
      <c r="H3536" s="3">
        <v>41968</v>
      </c>
      <c r="I3536" s="3">
        <v>41968</v>
      </c>
      <c r="J3536">
        <v>5</v>
      </c>
      <c r="K3536" t="s">
        <v>8400</v>
      </c>
      <c r="L3536" s="5">
        <v>70.426000000000002</v>
      </c>
      <c r="M3536">
        <v>2014</v>
      </c>
      <c r="N3536">
        <f t="shared" si="110"/>
        <v>0</v>
      </c>
      <c r="O3536" t="str">
        <f t="shared" si="111"/>
        <v>Thursday</v>
      </c>
      <c r="P3536" s="14">
        <v>-0.2154096198238093</v>
      </c>
    </row>
    <row r="3537" spans="1:16" x14ac:dyDescent="0.35">
      <c r="A3537">
        <v>3536</v>
      </c>
      <c r="B3537" t="s">
        <v>3834</v>
      </c>
      <c r="C3537" t="s">
        <v>30</v>
      </c>
      <c r="D3537" t="s">
        <v>6881</v>
      </c>
      <c r="E3537" s="3">
        <v>41963</v>
      </c>
      <c r="F3537" t="s">
        <v>1021</v>
      </c>
      <c r="G3537" t="s">
        <v>41</v>
      </c>
      <c r="H3537" s="3">
        <v>41968</v>
      </c>
      <c r="I3537" s="3">
        <v>41968</v>
      </c>
      <c r="J3537">
        <v>5</v>
      </c>
      <c r="K3537" t="s">
        <v>8400</v>
      </c>
      <c r="L3537" s="5">
        <v>1.9930000000000001</v>
      </c>
      <c r="M3537">
        <v>2014</v>
      </c>
      <c r="N3537">
        <f t="shared" si="110"/>
        <v>0</v>
      </c>
      <c r="O3537" t="str">
        <f t="shared" si="111"/>
        <v>Thursday</v>
      </c>
      <c r="P3537" s="14">
        <v>0.38608695652173919</v>
      </c>
    </row>
    <row r="3538" spans="1:16" x14ac:dyDescent="0.35">
      <c r="A3538">
        <v>3537</v>
      </c>
      <c r="B3538" t="s">
        <v>862</v>
      </c>
      <c r="C3538" t="s">
        <v>30</v>
      </c>
      <c r="D3538" t="s">
        <v>6884</v>
      </c>
      <c r="E3538" s="3">
        <v>41927</v>
      </c>
      <c r="F3538" t="s">
        <v>2140</v>
      </c>
      <c r="G3538" t="s">
        <v>41</v>
      </c>
      <c r="H3538" s="3">
        <v>41932</v>
      </c>
      <c r="I3538" s="3">
        <v>41934</v>
      </c>
      <c r="J3538">
        <v>7</v>
      </c>
      <c r="K3538" t="s">
        <v>8399</v>
      </c>
      <c r="L3538" s="5">
        <v>4.9960000000000004</v>
      </c>
      <c r="M3538">
        <v>2014</v>
      </c>
      <c r="N3538">
        <f t="shared" si="110"/>
        <v>2</v>
      </c>
      <c r="O3538" t="str">
        <f t="shared" si="111"/>
        <v>Wednesday</v>
      </c>
      <c r="P3538" s="14">
        <v>0.22061538461538457</v>
      </c>
    </row>
    <row r="3539" spans="1:16" x14ac:dyDescent="0.35">
      <c r="A3539">
        <v>3538</v>
      </c>
      <c r="B3539" t="s">
        <v>862</v>
      </c>
      <c r="C3539" t="s">
        <v>30</v>
      </c>
      <c r="D3539" t="s">
        <v>6884</v>
      </c>
      <c r="E3539" s="3">
        <v>41927</v>
      </c>
      <c r="F3539" t="s">
        <v>2923</v>
      </c>
      <c r="G3539" t="s">
        <v>41</v>
      </c>
      <c r="H3539" s="3">
        <v>41932</v>
      </c>
      <c r="I3539" s="3">
        <v>41932</v>
      </c>
      <c r="J3539">
        <v>5</v>
      </c>
      <c r="K3539" t="s">
        <v>8400</v>
      </c>
      <c r="L3539" s="5">
        <v>1.8109999999999999</v>
      </c>
      <c r="M3539">
        <v>2014</v>
      </c>
      <c r="N3539">
        <f t="shared" si="110"/>
        <v>0</v>
      </c>
      <c r="O3539" t="str">
        <f t="shared" si="111"/>
        <v>Wednesday</v>
      </c>
      <c r="P3539" s="14">
        <v>0.31624999999999998</v>
      </c>
    </row>
    <row r="3540" spans="1:16" x14ac:dyDescent="0.35">
      <c r="A3540">
        <v>3539</v>
      </c>
      <c r="B3540" t="s">
        <v>6886</v>
      </c>
      <c r="C3540" t="s">
        <v>44</v>
      </c>
      <c r="D3540" t="s">
        <v>6888</v>
      </c>
      <c r="E3540" s="3">
        <v>40792</v>
      </c>
      <c r="F3540" t="s">
        <v>6890</v>
      </c>
      <c r="G3540" t="s">
        <v>242</v>
      </c>
      <c r="H3540" s="3">
        <v>40792</v>
      </c>
      <c r="I3540" s="3">
        <v>40792</v>
      </c>
      <c r="J3540">
        <v>0</v>
      </c>
      <c r="K3540" t="s">
        <v>8400</v>
      </c>
      <c r="L3540" s="5">
        <v>28.81</v>
      </c>
      <c r="M3540">
        <v>2011</v>
      </c>
      <c r="N3540">
        <f t="shared" si="110"/>
        <v>0</v>
      </c>
      <c r="O3540" t="str">
        <f t="shared" si="111"/>
        <v>Tuesday</v>
      </c>
      <c r="P3540" s="14">
        <v>7.99298491643031E-3</v>
      </c>
    </row>
    <row r="3541" spans="1:16" x14ac:dyDescent="0.35">
      <c r="A3541">
        <v>3540</v>
      </c>
      <c r="B3541" t="s">
        <v>1372</v>
      </c>
      <c r="C3541" t="s">
        <v>44</v>
      </c>
      <c r="D3541" t="s">
        <v>6891</v>
      </c>
      <c r="E3541" s="3">
        <v>41883</v>
      </c>
      <c r="F3541" t="s">
        <v>2808</v>
      </c>
      <c r="G3541" t="s">
        <v>139</v>
      </c>
      <c r="H3541" s="3">
        <v>41886</v>
      </c>
      <c r="I3541" s="3">
        <v>41887</v>
      </c>
      <c r="J3541">
        <v>4</v>
      </c>
      <c r="K3541" t="s">
        <v>8399</v>
      </c>
      <c r="L3541" s="5">
        <v>2.8319999999999999</v>
      </c>
      <c r="M3541">
        <v>2014</v>
      </c>
      <c r="N3541">
        <f t="shared" si="110"/>
        <v>1</v>
      </c>
      <c r="O3541" t="str">
        <f t="shared" si="111"/>
        <v>Monday</v>
      </c>
      <c r="P3541" s="14">
        <v>0.16709677419354838</v>
      </c>
    </row>
    <row r="3542" spans="1:16" x14ac:dyDescent="0.35">
      <c r="A3542">
        <v>3541</v>
      </c>
      <c r="B3542" t="s">
        <v>1372</v>
      </c>
      <c r="C3542" t="s">
        <v>44</v>
      </c>
      <c r="D3542" t="s">
        <v>6891</v>
      </c>
      <c r="E3542" s="3">
        <v>41883</v>
      </c>
      <c r="F3542" t="s">
        <v>2425</v>
      </c>
      <c r="G3542" t="s">
        <v>139</v>
      </c>
      <c r="H3542" s="3">
        <v>41886</v>
      </c>
      <c r="I3542" s="3">
        <v>41886</v>
      </c>
      <c r="J3542">
        <v>3</v>
      </c>
      <c r="K3542" t="s">
        <v>8400</v>
      </c>
      <c r="L3542" s="5">
        <v>0.73499999999999999</v>
      </c>
      <c r="M3542">
        <v>2014</v>
      </c>
      <c r="N3542">
        <f t="shared" si="110"/>
        <v>0</v>
      </c>
      <c r="O3542" t="str">
        <f t="shared" si="111"/>
        <v>Monday</v>
      </c>
      <c r="P3542" s="14">
        <v>4.8888888888888891E-2</v>
      </c>
    </row>
    <row r="3543" spans="1:16" x14ac:dyDescent="0.35">
      <c r="A3543">
        <v>3542</v>
      </c>
      <c r="B3543" t="s">
        <v>4955</v>
      </c>
      <c r="C3543" t="s">
        <v>84</v>
      </c>
      <c r="D3543" t="s">
        <v>6892</v>
      </c>
      <c r="E3543" s="3">
        <v>41883</v>
      </c>
      <c r="F3543" t="s">
        <v>3781</v>
      </c>
      <c r="G3543" t="s">
        <v>41</v>
      </c>
      <c r="H3543" s="3">
        <v>41888</v>
      </c>
      <c r="I3543" s="3">
        <v>41888</v>
      </c>
      <c r="J3543">
        <v>5</v>
      </c>
      <c r="K3543" t="s">
        <v>8400</v>
      </c>
      <c r="L3543" s="5">
        <v>81.930999999999997</v>
      </c>
      <c r="M3543">
        <v>2014</v>
      </c>
      <c r="N3543">
        <f t="shared" si="110"/>
        <v>0</v>
      </c>
      <c r="O3543" t="str">
        <f t="shared" si="111"/>
        <v>Monday</v>
      </c>
      <c r="P3543" s="14">
        <v>0.46012903225806451</v>
      </c>
    </row>
    <row r="3544" spans="1:16" x14ac:dyDescent="0.35">
      <c r="A3544">
        <v>3543</v>
      </c>
      <c r="B3544" t="s">
        <v>4955</v>
      </c>
      <c r="C3544" t="s">
        <v>84</v>
      </c>
      <c r="D3544" t="s">
        <v>6892</v>
      </c>
      <c r="E3544" s="3">
        <v>41883</v>
      </c>
      <c r="F3544" t="s">
        <v>50</v>
      </c>
      <c r="G3544" t="s">
        <v>41</v>
      </c>
      <c r="H3544" s="3">
        <v>41888</v>
      </c>
      <c r="I3544" s="3">
        <v>41888</v>
      </c>
      <c r="J3544">
        <v>5</v>
      </c>
      <c r="K3544" t="s">
        <v>8400</v>
      </c>
      <c r="L3544" s="5">
        <v>12.576000000000001</v>
      </c>
      <c r="M3544">
        <v>2014</v>
      </c>
      <c r="N3544">
        <f t="shared" si="110"/>
        <v>0</v>
      </c>
      <c r="O3544" t="str">
        <f t="shared" si="111"/>
        <v>Monday</v>
      </c>
      <c r="P3544" s="14">
        <v>0.36</v>
      </c>
    </row>
    <row r="3545" spans="1:16" x14ac:dyDescent="0.35">
      <c r="A3545">
        <v>3544</v>
      </c>
      <c r="B3545" t="s">
        <v>5855</v>
      </c>
      <c r="C3545" t="s">
        <v>30</v>
      </c>
      <c r="D3545" t="s">
        <v>6893</v>
      </c>
      <c r="E3545" s="3">
        <v>41925</v>
      </c>
      <c r="F3545" t="s">
        <v>2162</v>
      </c>
      <c r="G3545" t="s">
        <v>41</v>
      </c>
      <c r="H3545" s="3">
        <v>41930</v>
      </c>
      <c r="I3545" s="3">
        <v>41932</v>
      </c>
      <c r="J3545">
        <v>7</v>
      </c>
      <c r="K3545" t="s">
        <v>8399</v>
      </c>
      <c r="L3545" s="5">
        <v>136.84700000000001</v>
      </c>
      <c r="M3545">
        <v>2014</v>
      </c>
      <c r="N3545">
        <f t="shared" si="110"/>
        <v>2</v>
      </c>
      <c r="O3545" t="str">
        <f t="shared" si="111"/>
        <v>Monday</v>
      </c>
      <c r="P3545" s="14">
        <v>0.27003405221339388</v>
      </c>
    </row>
    <row r="3546" spans="1:16" x14ac:dyDescent="0.35">
      <c r="A3546">
        <v>3545</v>
      </c>
      <c r="B3546" t="s">
        <v>5855</v>
      </c>
      <c r="C3546" t="s">
        <v>30</v>
      </c>
      <c r="D3546" t="s">
        <v>6893</v>
      </c>
      <c r="E3546" s="3">
        <v>41925</v>
      </c>
      <c r="F3546" t="s">
        <v>1449</v>
      </c>
      <c r="G3546" t="s">
        <v>41</v>
      </c>
      <c r="H3546" s="3">
        <v>41930</v>
      </c>
      <c r="I3546" s="3">
        <v>41930</v>
      </c>
      <c r="J3546">
        <v>5</v>
      </c>
      <c r="K3546" t="s">
        <v>8400</v>
      </c>
      <c r="L3546" s="5">
        <v>0.311</v>
      </c>
      <c r="M3546">
        <v>2014</v>
      </c>
      <c r="N3546">
        <f t="shared" si="110"/>
        <v>0</v>
      </c>
      <c r="O3546" t="str">
        <f t="shared" si="111"/>
        <v>Monday</v>
      </c>
      <c r="P3546" s="14">
        <v>-0.21304277118230616</v>
      </c>
    </row>
    <row r="3547" spans="1:16" x14ac:dyDescent="0.35">
      <c r="A3547">
        <v>3546</v>
      </c>
      <c r="B3547" t="s">
        <v>3224</v>
      </c>
      <c r="C3547" t="s">
        <v>84</v>
      </c>
      <c r="D3547" t="s">
        <v>6894</v>
      </c>
      <c r="E3547" s="3">
        <v>41913</v>
      </c>
      <c r="F3547" t="s">
        <v>5784</v>
      </c>
      <c r="G3547" t="s">
        <v>41</v>
      </c>
      <c r="H3547" s="3">
        <v>41918</v>
      </c>
      <c r="I3547" s="3">
        <v>41921</v>
      </c>
      <c r="J3547">
        <v>8</v>
      </c>
      <c r="K3547" t="s">
        <v>8399</v>
      </c>
      <c r="L3547" s="5">
        <v>19.184000000000001</v>
      </c>
      <c r="M3547">
        <v>2014</v>
      </c>
      <c r="N3547">
        <f t="shared" si="110"/>
        <v>3</v>
      </c>
      <c r="O3547" t="str">
        <f t="shared" si="111"/>
        <v>Wednesday</v>
      </c>
      <c r="P3547" s="14">
        <v>0.10830299685512189</v>
      </c>
    </row>
    <row r="3548" spans="1:16" x14ac:dyDescent="0.35">
      <c r="A3548">
        <v>3547</v>
      </c>
      <c r="B3548" t="s">
        <v>1219</v>
      </c>
      <c r="C3548" t="s">
        <v>44</v>
      </c>
      <c r="D3548" t="s">
        <v>6895</v>
      </c>
      <c r="E3548" s="3">
        <v>41933</v>
      </c>
      <c r="F3548" t="s">
        <v>750</v>
      </c>
      <c r="G3548" t="s">
        <v>139</v>
      </c>
      <c r="H3548" s="3">
        <v>41936</v>
      </c>
      <c r="I3548" s="3">
        <v>41936</v>
      </c>
      <c r="J3548">
        <v>3</v>
      </c>
      <c r="K3548" t="s">
        <v>8400</v>
      </c>
      <c r="L3548" s="5">
        <v>83.415999999999997</v>
      </c>
      <c r="M3548">
        <v>2014</v>
      </c>
      <c r="N3548">
        <f t="shared" si="110"/>
        <v>0</v>
      </c>
      <c r="O3548" t="str">
        <f t="shared" si="111"/>
        <v>Tuesday</v>
      </c>
      <c r="P3548" s="14">
        <v>0.44903703703703701</v>
      </c>
    </row>
    <row r="3549" spans="1:16" x14ac:dyDescent="0.35">
      <c r="A3549">
        <v>3548</v>
      </c>
      <c r="B3549" t="s">
        <v>1219</v>
      </c>
      <c r="C3549" t="s">
        <v>44</v>
      </c>
      <c r="D3549" t="s">
        <v>6895</v>
      </c>
      <c r="E3549" s="3">
        <v>41933</v>
      </c>
      <c r="F3549" t="s">
        <v>1887</v>
      </c>
      <c r="G3549" t="s">
        <v>139</v>
      </c>
      <c r="H3549" s="3">
        <v>41936</v>
      </c>
      <c r="I3549" s="3">
        <v>41936</v>
      </c>
      <c r="J3549">
        <v>3</v>
      </c>
      <c r="K3549" t="s">
        <v>8400</v>
      </c>
      <c r="L3549" s="5">
        <v>33.064</v>
      </c>
      <c r="M3549">
        <v>2014</v>
      </c>
      <c r="N3549">
        <f t="shared" si="110"/>
        <v>0</v>
      </c>
      <c r="O3549" t="str">
        <f t="shared" si="111"/>
        <v>Tuesday</v>
      </c>
      <c r="P3549" s="14">
        <v>0.20832247464433293</v>
      </c>
    </row>
    <row r="3550" spans="1:16" x14ac:dyDescent="0.35">
      <c r="A3550">
        <v>3549</v>
      </c>
      <c r="B3550" t="s">
        <v>1219</v>
      </c>
      <c r="C3550" t="s">
        <v>44</v>
      </c>
      <c r="D3550" t="s">
        <v>6895</v>
      </c>
      <c r="E3550" s="3">
        <v>41933</v>
      </c>
      <c r="F3550" t="s">
        <v>6897</v>
      </c>
      <c r="G3550" t="s">
        <v>139</v>
      </c>
      <c r="H3550" s="3">
        <v>41936</v>
      </c>
      <c r="I3550" s="3">
        <v>41936</v>
      </c>
      <c r="J3550">
        <v>3</v>
      </c>
      <c r="K3550" t="s">
        <v>8400</v>
      </c>
      <c r="L3550" s="5">
        <v>42.131999999999998</v>
      </c>
      <c r="M3550">
        <v>2014</v>
      </c>
      <c r="N3550">
        <f t="shared" si="110"/>
        <v>0</v>
      </c>
      <c r="O3550" t="str">
        <f t="shared" si="111"/>
        <v>Tuesday</v>
      </c>
      <c r="P3550" s="14">
        <v>0.33971563981042663</v>
      </c>
    </row>
    <row r="3551" spans="1:16" x14ac:dyDescent="0.35">
      <c r="A3551">
        <v>3550</v>
      </c>
      <c r="B3551" t="s">
        <v>1219</v>
      </c>
      <c r="C3551" t="s">
        <v>44</v>
      </c>
      <c r="D3551" t="s">
        <v>6895</v>
      </c>
      <c r="E3551" s="3">
        <v>41933</v>
      </c>
      <c r="F3551" t="s">
        <v>357</v>
      </c>
      <c r="G3551" t="s">
        <v>139</v>
      </c>
      <c r="H3551" s="3">
        <v>41936</v>
      </c>
      <c r="I3551" s="3">
        <v>41936</v>
      </c>
      <c r="J3551">
        <v>3</v>
      </c>
      <c r="K3551" t="s">
        <v>8400</v>
      </c>
      <c r="L3551" s="5">
        <v>77.025999999999996</v>
      </c>
      <c r="M3551">
        <v>2014</v>
      </c>
      <c r="N3551">
        <f t="shared" si="110"/>
        <v>0</v>
      </c>
      <c r="O3551" t="str">
        <f t="shared" si="111"/>
        <v>Tuesday</v>
      </c>
      <c r="P3551" s="14">
        <v>-8.6020065982889179E-2</v>
      </c>
    </row>
    <row r="3552" spans="1:16" x14ac:dyDescent="0.35">
      <c r="A3552">
        <v>3551</v>
      </c>
      <c r="B3552" t="s">
        <v>1219</v>
      </c>
      <c r="C3552" t="s">
        <v>44</v>
      </c>
      <c r="D3552" t="s">
        <v>6895</v>
      </c>
      <c r="E3552" s="3">
        <v>41933</v>
      </c>
      <c r="F3552" t="s">
        <v>858</v>
      </c>
      <c r="G3552" t="s">
        <v>139</v>
      </c>
      <c r="H3552" s="3">
        <v>41936</v>
      </c>
      <c r="I3552" s="3">
        <v>41937</v>
      </c>
      <c r="J3552">
        <v>4</v>
      </c>
      <c r="K3552" t="s">
        <v>8399</v>
      </c>
      <c r="L3552" s="5">
        <v>5.5069999999999997</v>
      </c>
      <c r="M3552">
        <v>2014</v>
      </c>
      <c r="N3552">
        <f t="shared" si="110"/>
        <v>1</v>
      </c>
      <c r="O3552" t="str">
        <f t="shared" si="111"/>
        <v>Tuesday</v>
      </c>
      <c r="P3552" s="14">
        <v>0.33214285714285713</v>
      </c>
    </row>
    <row r="3553" spans="1:16" x14ac:dyDescent="0.35">
      <c r="A3553">
        <v>3552</v>
      </c>
      <c r="B3553" t="s">
        <v>2992</v>
      </c>
      <c r="C3553" t="s">
        <v>44</v>
      </c>
      <c r="D3553" t="s">
        <v>6899</v>
      </c>
      <c r="E3553" s="3">
        <v>41587</v>
      </c>
      <c r="F3553" t="s">
        <v>1386</v>
      </c>
      <c r="G3553" t="s">
        <v>242</v>
      </c>
      <c r="H3553" s="3">
        <v>41587</v>
      </c>
      <c r="I3553" s="3">
        <v>41587</v>
      </c>
      <c r="J3553">
        <v>0</v>
      </c>
      <c r="K3553" t="s">
        <v>8400</v>
      </c>
      <c r="L3553" s="5">
        <v>2.359</v>
      </c>
      <c r="M3553">
        <v>2013</v>
      </c>
      <c r="N3553">
        <f t="shared" si="110"/>
        <v>0</v>
      </c>
      <c r="O3553" t="str">
        <f t="shared" si="111"/>
        <v>Saturday</v>
      </c>
      <c r="P3553" s="14">
        <v>0.26400000000000001</v>
      </c>
    </row>
    <row r="3554" spans="1:16" x14ac:dyDescent="0.35">
      <c r="A3554">
        <v>3553</v>
      </c>
      <c r="B3554" t="s">
        <v>2992</v>
      </c>
      <c r="C3554" t="s">
        <v>44</v>
      </c>
      <c r="D3554" t="s">
        <v>6899</v>
      </c>
      <c r="E3554" s="3">
        <v>41587</v>
      </c>
      <c r="F3554" t="s">
        <v>830</v>
      </c>
      <c r="G3554" t="s">
        <v>242</v>
      </c>
      <c r="H3554" s="3">
        <v>41587</v>
      </c>
      <c r="I3554" s="3">
        <v>41587</v>
      </c>
      <c r="J3554">
        <v>0</v>
      </c>
      <c r="K3554" t="s">
        <v>8400</v>
      </c>
      <c r="L3554" s="5">
        <v>25.061</v>
      </c>
      <c r="M3554">
        <v>2013</v>
      </c>
      <c r="N3554">
        <f t="shared" si="110"/>
        <v>0</v>
      </c>
      <c r="O3554" t="str">
        <f t="shared" si="111"/>
        <v>Saturday</v>
      </c>
      <c r="P3554" s="14">
        <v>0.48911392405063292</v>
      </c>
    </row>
    <row r="3555" spans="1:16" x14ac:dyDescent="0.35">
      <c r="A3555">
        <v>3554</v>
      </c>
      <c r="B3555" t="s">
        <v>4386</v>
      </c>
      <c r="C3555" t="s">
        <v>44</v>
      </c>
      <c r="D3555" t="s">
        <v>6900</v>
      </c>
      <c r="E3555" s="3">
        <v>41212</v>
      </c>
      <c r="F3555" t="s">
        <v>3128</v>
      </c>
      <c r="G3555" t="s">
        <v>41</v>
      </c>
      <c r="H3555" s="3">
        <v>41217</v>
      </c>
      <c r="I3555" s="3">
        <v>41218</v>
      </c>
      <c r="J3555">
        <v>6</v>
      </c>
      <c r="K3555" t="s">
        <v>8399</v>
      </c>
      <c r="L3555" s="5">
        <v>3.8620000000000001</v>
      </c>
      <c r="M3555">
        <v>2012</v>
      </c>
      <c r="N3555">
        <f t="shared" si="110"/>
        <v>1</v>
      </c>
      <c r="O3555" t="str">
        <f t="shared" si="111"/>
        <v>Tuesday</v>
      </c>
      <c r="P3555" s="14">
        <v>0.35636363636363638</v>
      </c>
    </row>
    <row r="3556" spans="1:16" x14ac:dyDescent="0.35">
      <c r="A3556">
        <v>3555</v>
      </c>
      <c r="B3556" t="s">
        <v>5259</v>
      </c>
      <c r="C3556" t="s">
        <v>84</v>
      </c>
      <c r="D3556" t="s">
        <v>6901</v>
      </c>
      <c r="E3556" s="3">
        <v>41188</v>
      </c>
      <c r="F3556" t="s">
        <v>2692</v>
      </c>
      <c r="G3556" t="s">
        <v>41</v>
      </c>
      <c r="H3556" s="3">
        <v>41193</v>
      </c>
      <c r="I3556" s="3">
        <v>41193</v>
      </c>
      <c r="J3556">
        <v>5</v>
      </c>
      <c r="K3556" t="s">
        <v>8400</v>
      </c>
      <c r="L3556" s="5">
        <v>3.0489999999999999</v>
      </c>
      <c r="M3556">
        <v>2012</v>
      </c>
      <c r="N3556">
        <f t="shared" si="110"/>
        <v>0</v>
      </c>
      <c r="O3556" t="str">
        <f t="shared" si="111"/>
        <v>Saturday</v>
      </c>
      <c r="P3556" s="14">
        <v>-0.41463766547631931</v>
      </c>
    </row>
    <row r="3557" spans="1:16" x14ac:dyDescent="0.35">
      <c r="A3557">
        <v>3556</v>
      </c>
      <c r="B3557" t="s">
        <v>5259</v>
      </c>
      <c r="C3557" t="s">
        <v>84</v>
      </c>
      <c r="D3557" t="s">
        <v>6901</v>
      </c>
      <c r="E3557" s="3">
        <v>41188</v>
      </c>
      <c r="F3557" t="s">
        <v>173</v>
      </c>
      <c r="G3557" t="s">
        <v>41</v>
      </c>
      <c r="H3557" s="3">
        <v>41193</v>
      </c>
      <c r="I3557" s="3">
        <v>41193</v>
      </c>
      <c r="J3557">
        <v>5</v>
      </c>
      <c r="K3557" t="s">
        <v>8400</v>
      </c>
      <c r="L3557" s="5">
        <v>10.103999999999999</v>
      </c>
      <c r="M3557">
        <v>2012</v>
      </c>
      <c r="N3557">
        <f t="shared" si="110"/>
        <v>0</v>
      </c>
      <c r="O3557" t="str">
        <f t="shared" si="111"/>
        <v>Saturday</v>
      </c>
      <c r="P3557" s="14">
        <v>-0.42916024363650035</v>
      </c>
    </row>
    <row r="3558" spans="1:16" x14ac:dyDescent="0.35">
      <c r="A3558">
        <v>3557</v>
      </c>
      <c r="B3558" t="s">
        <v>5259</v>
      </c>
      <c r="C3558" t="s">
        <v>84</v>
      </c>
      <c r="D3558" t="s">
        <v>6901</v>
      </c>
      <c r="E3558" s="3">
        <v>41188</v>
      </c>
      <c r="F3558" t="s">
        <v>6340</v>
      </c>
      <c r="G3558" t="s">
        <v>41</v>
      </c>
      <c r="H3558" s="3">
        <v>41193</v>
      </c>
      <c r="I3558" s="3">
        <v>41193</v>
      </c>
      <c r="J3558">
        <v>5</v>
      </c>
      <c r="K3558" t="s">
        <v>8400</v>
      </c>
      <c r="L3558" s="5">
        <v>7.173</v>
      </c>
      <c r="M3558">
        <v>2012</v>
      </c>
      <c r="N3558">
        <f t="shared" si="110"/>
        <v>0</v>
      </c>
      <c r="O3558" t="str">
        <f t="shared" si="111"/>
        <v>Saturday</v>
      </c>
      <c r="P3558" s="14">
        <v>-0.1560893287039837</v>
      </c>
    </row>
    <row r="3559" spans="1:16" x14ac:dyDescent="0.35">
      <c r="A3559">
        <v>3558</v>
      </c>
      <c r="B3559" t="s">
        <v>3359</v>
      </c>
      <c r="C3559" t="s">
        <v>44</v>
      </c>
      <c r="D3559" t="s">
        <v>6902</v>
      </c>
      <c r="E3559" s="3">
        <v>41779</v>
      </c>
      <c r="F3559" t="s">
        <v>6866</v>
      </c>
      <c r="G3559" t="s">
        <v>139</v>
      </c>
      <c r="H3559" s="3">
        <v>41782</v>
      </c>
      <c r="I3559" s="3">
        <v>41784</v>
      </c>
      <c r="J3559">
        <v>5</v>
      </c>
      <c r="K3559" t="s">
        <v>8399</v>
      </c>
      <c r="L3559" s="5">
        <v>0.73799999999999999</v>
      </c>
      <c r="M3559">
        <v>2014</v>
      </c>
      <c r="N3559">
        <f t="shared" si="110"/>
        <v>2</v>
      </c>
      <c r="O3559" t="str">
        <f t="shared" si="111"/>
        <v>Tuesday</v>
      </c>
      <c r="P3559" s="14">
        <v>0.11599999999999999</v>
      </c>
    </row>
    <row r="3560" spans="1:16" x14ac:dyDescent="0.35">
      <c r="A3560">
        <v>3559</v>
      </c>
      <c r="B3560" t="s">
        <v>3359</v>
      </c>
      <c r="C3560" t="s">
        <v>44</v>
      </c>
      <c r="D3560" t="s">
        <v>6902</v>
      </c>
      <c r="E3560" s="3">
        <v>41779</v>
      </c>
      <c r="F3560" t="s">
        <v>1913</v>
      </c>
      <c r="G3560" t="s">
        <v>139</v>
      </c>
      <c r="H3560" s="3">
        <v>41782</v>
      </c>
      <c r="I3560" s="3">
        <v>41782</v>
      </c>
      <c r="J3560">
        <v>3</v>
      </c>
      <c r="K3560" t="s">
        <v>8400</v>
      </c>
      <c r="L3560" s="5">
        <v>6.5960000000000001</v>
      </c>
      <c r="M3560">
        <v>2014</v>
      </c>
      <c r="N3560">
        <f t="shared" si="110"/>
        <v>0</v>
      </c>
      <c r="O3560" t="str">
        <f t="shared" si="111"/>
        <v>Tuesday</v>
      </c>
      <c r="P3560" s="14">
        <v>0.10926829268292684</v>
      </c>
    </row>
    <row r="3561" spans="1:16" x14ac:dyDescent="0.35">
      <c r="A3561">
        <v>3560</v>
      </c>
      <c r="B3561" t="s">
        <v>1750</v>
      </c>
      <c r="C3561" t="s">
        <v>199</v>
      </c>
      <c r="D3561" t="s">
        <v>6903</v>
      </c>
      <c r="E3561" s="3">
        <v>41170</v>
      </c>
      <c r="F3561" t="s">
        <v>1641</v>
      </c>
      <c r="G3561" t="s">
        <v>41</v>
      </c>
      <c r="H3561" s="3">
        <v>41175</v>
      </c>
      <c r="I3561" s="3">
        <v>41175</v>
      </c>
      <c r="J3561">
        <v>5</v>
      </c>
      <c r="K3561" t="s">
        <v>8400</v>
      </c>
      <c r="L3561" s="5">
        <v>4.7460000000000004</v>
      </c>
      <c r="M3561">
        <v>2012</v>
      </c>
      <c r="N3561">
        <f t="shared" si="110"/>
        <v>0</v>
      </c>
      <c r="O3561" t="str">
        <f t="shared" si="111"/>
        <v>Tuesday</v>
      </c>
      <c r="P3561" s="14">
        <v>2.5144686241343479E-2</v>
      </c>
    </row>
    <row r="3562" spans="1:16" x14ac:dyDescent="0.35">
      <c r="A3562">
        <v>3561</v>
      </c>
      <c r="B3562" t="s">
        <v>2409</v>
      </c>
      <c r="C3562" t="s">
        <v>44</v>
      </c>
      <c r="D3562" t="s">
        <v>6905</v>
      </c>
      <c r="E3562" s="3">
        <v>41155</v>
      </c>
      <c r="F3562" t="s">
        <v>4485</v>
      </c>
      <c r="G3562" t="s">
        <v>41</v>
      </c>
      <c r="H3562" s="3">
        <v>41160</v>
      </c>
      <c r="I3562" s="3">
        <v>41160</v>
      </c>
      <c r="J3562">
        <v>5</v>
      </c>
      <c r="K3562" t="s">
        <v>8400</v>
      </c>
      <c r="L3562" s="5">
        <v>2.8540000000000001</v>
      </c>
      <c r="M3562">
        <v>2012</v>
      </c>
      <c r="N3562">
        <f t="shared" si="110"/>
        <v>0</v>
      </c>
      <c r="O3562" t="str">
        <f t="shared" si="111"/>
        <v>Monday</v>
      </c>
      <c r="P3562" s="14">
        <v>0.14814814814814817</v>
      </c>
    </row>
    <row r="3563" spans="1:16" x14ac:dyDescent="0.35">
      <c r="A3563">
        <v>3562</v>
      </c>
      <c r="B3563" t="s">
        <v>2409</v>
      </c>
      <c r="C3563" t="s">
        <v>44</v>
      </c>
      <c r="D3563" t="s">
        <v>6905</v>
      </c>
      <c r="E3563" s="3">
        <v>41155</v>
      </c>
      <c r="F3563" t="s">
        <v>6907</v>
      </c>
      <c r="G3563" t="s">
        <v>41</v>
      </c>
      <c r="H3563" s="3">
        <v>41160</v>
      </c>
      <c r="I3563" s="3">
        <v>41163</v>
      </c>
      <c r="J3563">
        <v>8</v>
      </c>
      <c r="K3563" t="s">
        <v>8399</v>
      </c>
      <c r="L3563" s="5">
        <v>33.963000000000001</v>
      </c>
      <c r="M3563">
        <v>2012</v>
      </c>
      <c r="N3563">
        <f t="shared" si="110"/>
        <v>3</v>
      </c>
      <c r="O3563" t="str">
        <f t="shared" si="111"/>
        <v>Monday</v>
      </c>
      <c r="P3563" s="14">
        <v>0.44979079497907948</v>
      </c>
    </row>
    <row r="3564" spans="1:16" x14ac:dyDescent="0.35">
      <c r="A3564">
        <v>3563</v>
      </c>
      <c r="B3564" t="s">
        <v>1358</v>
      </c>
      <c r="C3564" t="s">
        <v>84</v>
      </c>
      <c r="D3564" t="s">
        <v>6908</v>
      </c>
      <c r="E3564" s="3">
        <v>41555</v>
      </c>
      <c r="F3564" t="s">
        <v>1863</v>
      </c>
      <c r="G3564" t="s">
        <v>139</v>
      </c>
      <c r="H3564" s="3">
        <v>41558</v>
      </c>
      <c r="I3564" s="3">
        <v>41561</v>
      </c>
      <c r="J3564">
        <v>6</v>
      </c>
      <c r="K3564" t="s">
        <v>8399</v>
      </c>
      <c r="L3564" s="5">
        <v>28.651</v>
      </c>
      <c r="M3564">
        <v>2013</v>
      </c>
      <c r="N3564">
        <f t="shared" si="110"/>
        <v>3</v>
      </c>
      <c r="O3564" t="str">
        <f t="shared" si="111"/>
        <v>Tuesday</v>
      </c>
      <c r="P3564" s="14">
        <v>0.24905660377358482</v>
      </c>
    </row>
    <row r="3565" spans="1:16" x14ac:dyDescent="0.35">
      <c r="A3565">
        <v>3564</v>
      </c>
      <c r="B3565" t="s">
        <v>3086</v>
      </c>
      <c r="C3565" t="s">
        <v>84</v>
      </c>
      <c r="D3565" t="s">
        <v>6909</v>
      </c>
      <c r="E3565" s="3">
        <v>41221</v>
      </c>
      <c r="F3565" t="s">
        <v>3403</v>
      </c>
      <c r="G3565" t="s">
        <v>41</v>
      </c>
      <c r="H3565" s="3">
        <v>41226</v>
      </c>
      <c r="I3565" s="3">
        <v>41226</v>
      </c>
      <c r="J3565">
        <v>5</v>
      </c>
      <c r="K3565" t="s">
        <v>8400</v>
      </c>
      <c r="L3565" s="5">
        <v>8.5060000000000002</v>
      </c>
      <c r="M3565">
        <v>2012</v>
      </c>
      <c r="N3565">
        <f t="shared" si="110"/>
        <v>0</v>
      </c>
      <c r="O3565" t="str">
        <f t="shared" si="111"/>
        <v>Thursday</v>
      </c>
      <c r="P3565" s="14">
        <v>0.22938596491228069</v>
      </c>
    </row>
    <row r="3566" spans="1:16" x14ac:dyDescent="0.35">
      <c r="A3566">
        <v>3565</v>
      </c>
      <c r="B3566" t="s">
        <v>4451</v>
      </c>
      <c r="C3566" t="s">
        <v>84</v>
      </c>
      <c r="D3566" t="s">
        <v>6910</v>
      </c>
      <c r="E3566" s="3">
        <v>42003</v>
      </c>
      <c r="F3566" t="s">
        <v>5303</v>
      </c>
      <c r="G3566" t="s">
        <v>41</v>
      </c>
      <c r="H3566" s="3">
        <v>42008</v>
      </c>
      <c r="I3566" s="3">
        <v>42011</v>
      </c>
      <c r="J3566">
        <v>8</v>
      </c>
      <c r="K3566" t="s">
        <v>8399</v>
      </c>
      <c r="L3566" s="5">
        <v>18.643000000000001</v>
      </c>
      <c r="M3566">
        <v>2014</v>
      </c>
      <c r="N3566">
        <f t="shared" si="110"/>
        <v>3</v>
      </c>
      <c r="O3566" t="str">
        <f t="shared" si="111"/>
        <v>Tuesday</v>
      </c>
      <c r="P3566" s="14">
        <v>0.27012048192771088</v>
      </c>
    </row>
    <row r="3567" spans="1:16" x14ac:dyDescent="0.35">
      <c r="A3567">
        <v>3566</v>
      </c>
      <c r="B3567" t="s">
        <v>553</v>
      </c>
      <c r="C3567" t="s">
        <v>30</v>
      </c>
      <c r="D3567" t="s">
        <v>6911</v>
      </c>
      <c r="E3567" s="3">
        <v>41184</v>
      </c>
      <c r="F3567" t="s">
        <v>3408</v>
      </c>
      <c r="G3567" t="s">
        <v>155</v>
      </c>
      <c r="H3567" s="3">
        <v>41186</v>
      </c>
      <c r="I3567" s="3">
        <v>41186</v>
      </c>
      <c r="J3567">
        <v>2</v>
      </c>
      <c r="K3567" t="s">
        <v>8400</v>
      </c>
      <c r="L3567" s="5">
        <v>142.27000000000001</v>
      </c>
      <c r="M3567">
        <v>2012</v>
      </c>
      <c r="N3567">
        <f t="shared" si="110"/>
        <v>0</v>
      </c>
      <c r="O3567" t="str">
        <f t="shared" si="111"/>
        <v>Tuesday</v>
      </c>
      <c r="P3567" s="14">
        <v>-0.13380335633780796</v>
      </c>
    </row>
    <row r="3568" spans="1:16" x14ac:dyDescent="0.35">
      <c r="A3568">
        <v>3567</v>
      </c>
      <c r="B3568" t="s">
        <v>2992</v>
      </c>
      <c r="C3568" t="s">
        <v>30</v>
      </c>
      <c r="D3568" t="s">
        <v>6912</v>
      </c>
      <c r="E3568" s="3">
        <v>41015</v>
      </c>
      <c r="F3568" t="s">
        <v>6235</v>
      </c>
      <c r="G3568" t="s">
        <v>41</v>
      </c>
      <c r="H3568" s="3">
        <v>41020</v>
      </c>
      <c r="I3568" s="3">
        <v>41020</v>
      </c>
      <c r="J3568">
        <v>5</v>
      </c>
      <c r="K3568" t="s">
        <v>8400</v>
      </c>
      <c r="L3568" s="5">
        <v>3.8450000000000002</v>
      </c>
      <c r="M3568">
        <v>2012</v>
      </c>
      <c r="N3568">
        <f t="shared" si="110"/>
        <v>0</v>
      </c>
      <c r="O3568" t="str">
        <f t="shared" si="111"/>
        <v>Monday</v>
      </c>
      <c r="P3568" s="14">
        <v>0.27934426229508202</v>
      </c>
    </row>
    <row r="3569" spans="1:16" x14ac:dyDescent="0.35">
      <c r="A3569">
        <v>3568</v>
      </c>
      <c r="B3569" t="s">
        <v>553</v>
      </c>
      <c r="C3569" t="s">
        <v>84</v>
      </c>
      <c r="D3569" t="s">
        <v>6913</v>
      </c>
      <c r="E3569" s="3">
        <v>40840</v>
      </c>
      <c r="F3569" t="s">
        <v>2146</v>
      </c>
      <c r="G3569" t="s">
        <v>139</v>
      </c>
      <c r="H3569" s="3">
        <v>40843</v>
      </c>
      <c r="I3569" s="3">
        <v>40843</v>
      </c>
      <c r="J3569">
        <v>3</v>
      </c>
      <c r="K3569" t="s">
        <v>8400</v>
      </c>
      <c r="L3569" s="5">
        <v>2.016</v>
      </c>
      <c r="M3569">
        <v>2011</v>
      </c>
      <c r="N3569">
        <f t="shared" si="110"/>
        <v>0</v>
      </c>
      <c r="O3569" t="str">
        <f t="shared" si="111"/>
        <v>Monday</v>
      </c>
      <c r="P3569" s="14">
        <v>-0.30251977732200414</v>
      </c>
    </row>
    <row r="3570" spans="1:16" x14ac:dyDescent="0.35">
      <c r="A3570">
        <v>3569</v>
      </c>
      <c r="B3570" t="s">
        <v>2275</v>
      </c>
      <c r="C3570" t="s">
        <v>199</v>
      </c>
      <c r="D3570" t="s">
        <v>6915</v>
      </c>
      <c r="E3570" s="3">
        <v>41624</v>
      </c>
      <c r="F3570" t="s">
        <v>1623</v>
      </c>
      <c r="G3570" t="s">
        <v>139</v>
      </c>
      <c r="H3570" s="3">
        <v>41627</v>
      </c>
      <c r="I3570" s="3">
        <v>41629</v>
      </c>
      <c r="J3570">
        <v>5</v>
      </c>
      <c r="K3570" t="s">
        <v>8399</v>
      </c>
      <c r="L3570" s="5">
        <v>0.05</v>
      </c>
      <c r="M3570">
        <v>2013</v>
      </c>
      <c r="N3570">
        <f t="shared" si="110"/>
        <v>2</v>
      </c>
      <c r="O3570" t="str">
        <f t="shared" si="111"/>
        <v>Monday</v>
      </c>
      <c r="P3570" s="14">
        <v>-5.8829355254035855E-2</v>
      </c>
    </row>
    <row r="3571" spans="1:16" x14ac:dyDescent="0.35">
      <c r="A3571">
        <v>3570</v>
      </c>
      <c r="B3571" t="s">
        <v>5331</v>
      </c>
      <c r="C3571" t="s">
        <v>199</v>
      </c>
      <c r="D3571" t="s">
        <v>6916</v>
      </c>
      <c r="E3571" s="3">
        <v>41023</v>
      </c>
      <c r="F3571" t="s">
        <v>3928</v>
      </c>
      <c r="G3571" t="s">
        <v>41</v>
      </c>
      <c r="H3571" s="3">
        <v>41028</v>
      </c>
      <c r="I3571" s="3">
        <v>41028</v>
      </c>
      <c r="J3571">
        <v>5</v>
      </c>
      <c r="K3571" t="s">
        <v>8400</v>
      </c>
      <c r="L3571" s="5">
        <v>4.3319999999999999</v>
      </c>
      <c r="M3571">
        <v>2012</v>
      </c>
      <c r="N3571">
        <f t="shared" si="110"/>
        <v>0</v>
      </c>
      <c r="O3571" t="str">
        <f t="shared" si="111"/>
        <v>Tuesday</v>
      </c>
      <c r="P3571" s="14">
        <v>1.8749999999999999E-2</v>
      </c>
    </row>
    <row r="3572" spans="1:16" x14ac:dyDescent="0.35">
      <c r="A3572">
        <v>3571</v>
      </c>
      <c r="B3572" t="s">
        <v>5331</v>
      </c>
      <c r="C3572" t="s">
        <v>199</v>
      </c>
      <c r="D3572" t="s">
        <v>6916</v>
      </c>
      <c r="E3572" s="3">
        <v>41023</v>
      </c>
      <c r="F3572" t="s">
        <v>3151</v>
      </c>
      <c r="G3572" t="s">
        <v>41</v>
      </c>
      <c r="H3572" s="3">
        <v>41028</v>
      </c>
      <c r="I3572" s="3">
        <v>41028</v>
      </c>
      <c r="J3572">
        <v>5</v>
      </c>
      <c r="K3572" t="s">
        <v>8400</v>
      </c>
      <c r="L3572" s="5">
        <v>0.63100000000000001</v>
      </c>
      <c r="M3572">
        <v>2012</v>
      </c>
      <c r="N3572">
        <f t="shared" si="110"/>
        <v>0</v>
      </c>
      <c r="O3572" t="str">
        <f t="shared" si="111"/>
        <v>Tuesday</v>
      </c>
      <c r="P3572" s="14">
        <v>0.24</v>
      </c>
    </row>
    <row r="3573" spans="1:16" x14ac:dyDescent="0.35">
      <c r="A3573">
        <v>3572</v>
      </c>
      <c r="B3573" t="s">
        <v>6674</v>
      </c>
      <c r="C3573" t="s">
        <v>44</v>
      </c>
      <c r="D3573" t="s">
        <v>6917</v>
      </c>
      <c r="E3573" s="3">
        <v>41919</v>
      </c>
      <c r="F3573" t="s">
        <v>6919</v>
      </c>
      <c r="G3573" t="s">
        <v>41</v>
      </c>
      <c r="H3573" s="3">
        <v>41924</v>
      </c>
      <c r="I3573" s="3">
        <v>41924</v>
      </c>
      <c r="J3573">
        <v>5</v>
      </c>
      <c r="K3573" t="s">
        <v>8400</v>
      </c>
      <c r="L3573" s="5">
        <v>22.466000000000001</v>
      </c>
      <c r="M3573">
        <v>2014</v>
      </c>
      <c r="N3573">
        <f t="shared" si="110"/>
        <v>0</v>
      </c>
      <c r="O3573" t="str">
        <f t="shared" si="111"/>
        <v>Tuesday</v>
      </c>
      <c r="P3573" s="14">
        <v>-0.25475222728579056</v>
      </c>
    </row>
    <row r="3574" spans="1:16" x14ac:dyDescent="0.35">
      <c r="A3574">
        <v>3573</v>
      </c>
      <c r="B3574" t="s">
        <v>6674</v>
      </c>
      <c r="C3574" t="s">
        <v>44</v>
      </c>
      <c r="D3574" t="s">
        <v>6917</v>
      </c>
      <c r="E3574" s="3">
        <v>41919</v>
      </c>
      <c r="F3574" t="s">
        <v>6608</v>
      </c>
      <c r="G3574" t="s">
        <v>41</v>
      </c>
      <c r="H3574" s="3">
        <v>41924</v>
      </c>
      <c r="I3574" s="3">
        <v>41924</v>
      </c>
      <c r="J3574">
        <v>5</v>
      </c>
      <c r="K3574" t="s">
        <v>8400</v>
      </c>
      <c r="L3574" s="5">
        <v>9.5370000000000008</v>
      </c>
      <c r="M3574">
        <v>2014</v>
      </c>
      <c r="N3574">
        <f t="shared" si="110"/>
        <v>0</v>
      </c>
      <c r="O3574" t="str">
        <f t="shared" si="111"/>
        <v>Tuesday</v>
      </c>
      <c r="P3574" s="14">
        <v>0.10329890036654449</v>
      </c>
    </row>
    <row r="3575" spans="1:16" x14ac:dyDescent="0.35">
      <c r="A3575">
        <v>3574</v>
      </c>
      <c r="B3575" t="s">
        <v>6674</v>
      </c>
      <c r="C3575" t="s">
        <v>44</v>
      </c>
      <c r="D3575" t="s">
        <v>6917</v>
      </c>
      <c r="E3575" s="3">
        <v>41919</v>
      </c>
      <c r="F3575" t="s">
        <v>6921</v>
      </c>
      <c r="G3575" t="s">
        <v>41</v>
      </c>
      <c r="H3575" s="3">
        <v>41924</v>
      </c>
      <c r="I3575" s="3">
        <v>41924</v>
      </c>
      <c r="J3575">
        <v>5</v>
      </c>
      <c r="K3575" t="s">
        <v>8400</v>
      </c>
      <c r="L3575" s="5">
        <v>4.8689999999999998</v>
      </c>
      <c r="M3575">
        <v>2014</v>
      </c>
      <c r="N3575">
        <f t="shared" si="110"/>
        <v>0</v>
      </c>
      <c r="O3575" t="str">
        <f t="shared" si="111"/>
        <v>Tuesday</v>
      </c>
      <c r="P3575" s="14">
        <v>-0.18602131117933904</v>
      </c>
    </row>
    <row r="3576" spans="1:16" x14ac:dyDescent="0.35">
      <c r="A3576">
        <v>3575</v>
      </c>
      <c r="B3576" t="s">
        <v>6674</v>
      </c>
      <c r="C3576" t="s">
        <v>44</v>
      </c>
      <c r="D3576" t="s">
        <v>6917</v>
      </c>
      <c r="E3576" s="3">
        <v>41919</v>
      </c>
      <c r="F3576" t="s">
        <v>6923</v>
      </c>
      <c r="G3576" t="s">
        <v>41</v>
      </c>
      <c r="H3576" s="3">
        <v>41924</v>
      </c>
      <c r="I3576" s="3">
        <v>41926</v>
      </c>
      <c r="J3576">
        <v>7</v>
      </c>
      <c r="K3576" t="s">
        <v>8399</v>
      </c>
      <c r="L3576" s="5">
        <v>4.5209999999999999</v>
      </c>
      <c r="M3576">
        <v>2014</v>
      </c>
      <c r="N3576">
        <f t="shared" si="110"/>
        <v>2</v>
      </c>
      <c r="O3576" t="str">
        <f t="shared" si="111"/>
        <v>Tuesday</v>
      </c>
      <c r="P3576" s="14">
        <v>-0.36943923640702225</v>
      </c>
    </row>
    <row r="3577" spans="1:16" x14ac:dyDescent="0.35">
      <c r="A3577">
        <v>3576</v>
      </c>
      <c r="B3577" t="s">
        <v>6674</v>
      </c>
      <c r="C3577" t="s">
        <v>44</v>
      </c>
      <c r="D3577" t="s">
        <v>6917</v>
      </c>
      <c r="E3577" s="3">
        <v>41919</v>
      </c>
      <c r="F3577" t="s">
        <v>6925</v>
      </c>
      <c r="G3577" t="s">
        <v>41</v>
      </c>
      <c r="H3577" s="3">
        <v>41924</v>
      </c>
      <c r="I3577" s="3">
        <v>41924</v>
      </c>
      <c r="J3577">
        <v>5</v>
      </c>
      <c r="K3577" t="s">
        <v>8400</v>
      </c>
      <c r="L3577" s="5">
        <v>130.68199999999999</v>
      </c>
      <c r="M3577">
        <v>2014</v>
      </c>
      <c r="N3577">
        <f t="shared" si="110"/>
        <v>0</v>
      </c>
      <c r="O3577" t="str">
        <f t="shared" si="111"/>
        <v>Tuesday</v>
      </c>
      <c r="P3577" s="14">
        <v>5.0978842660105758E-2</v>
      </c>
    </row>
    <row r="3578" spans="1:16" x14ac:dyDescent="0.35">
      <c r="A3578">
        <v>3577</v>
      </c>
      <c r="B3578" t="s">
        <v>6674</v>
      </c>
      <c r="C3578" t="s">
        <v>44</v>
      </c>
      <c r="D3578" t="s">
        <v>6917</v>
      </c>
      <c r="E3578" s="3">
        <v>41919</v>
      </c>
      <c r="F3578" t="s">
        <v>6612</v>
      </c>
      <c r="G3578" t="s">
        <v>41</v>
      </c>
      <c r="H3578" s="3">
        <v>41924</v>
      </c>
      <c r="I3578" s="3">
        <v>41927</v>
      </c>
      <c r="J3578">
        <v>8</v>
      </c>
      <c r="K3578" t="s">
        <v>8399</v>
      </c>
      <c r="L3578" s="5">
        <v>23.263999999999999</v>
      </c>
      <c r="M3578">
        <v>2014</v>
      </c>
      <c r="N3578">
        <f t="shared" si="110"/>
        <v>3</v>
      </c>
      <c r="O3578" t="str">
        <f t="shared" si="111"/>
        <v>Tuesday</v>
      </c>
      <c r="P3578" s="14">
        <v>-0.36881238910280384</v>
      </c>
    </row>
    <row r="3579" spans="1:16" x14ac:dyDescent="0.35">
      <c r="A3579">
        <v>3578</v>
      </c>
      <c r="B3579" t="s">
        <v>6674</v>
      </c>
      <c r="C3579" t="s">
        <v>44</v>
      </c>
      <c r="D3579" t="s">
        <v>6917</v>
      </c>
      <c r="E3579" s="3">
        <v>41919</v>
      </c>
      <c r="F3579" t="s">
        <v>820</v>
      </c>
      <c r="G3579" t="s">
        <v>41</v>
      </c>
      <c r="H3579" s="3">
        <v>41924</v>
      </c>
      <c r="I3579" s="3">
        <v>41924</v>
      </c>
      <c r="J3579">
        <v>5</v>
      </c>
      <c r="K3579" t="s">
        <v>8400</v>
      </c>
      <c r="L3579" s="5">
        <v>22.106999999999999</v>
      </c>
      <c r="M3579">
        <v>2014</v>
      </c>
      <c r="N3579">
        <f t="shared" si="110"/>
        <v>0</v>
      </c>
      <c r="O3579" t="str">
        <f t="shared" si="111"/>
        <v>Tuesday</v>
      </c>
      <c r="P3579" s="14">
        <v>-0.38117883082867371</v>
      </c>
    </row>
    <row r="3580" spans="1:16" x14ac:dyDescent="0.35">
      <c r="A3580">
        <v>3579</v>
      </c>
      <c r="B3580" t="s">
        <v>4136</v>
      </c>
      <c r="C3580" t="s">
        <v>84</v>
      </c>
      <c r="D3580" t="s">
        <v>6926</v>
      </c>
      <c r="E3580" s="3">
        <v>41928</v>
      </c>
      <c r="F3580" t="s">
        <v>279</v>
      </c>
      <c r="G3580" t="s">
        <v>155</v>
      </c>
      <c r="H3580" s="3">
        <v>41930</v>
      </c>
      <c r="I3580" s="3">
        <v>41930</v>
      </c>
      <c r="J3580">
        <v>2</v>
      </c>
      <c r="K3580" t="s">
        <v>8400</v>
      </c>
      <c r="L3580" s="5">
        <v>59.438000000000002</v>
      </c>
      <c r="M3580">
        <v>2014</v>
      </c>
      <c r="N3580">
        <f t="shared" si="110"/>
        <v>0</v>
      </c>
      <c r="O3580" t="str">
        <f t="shared" si="111"/>
        <v>Thursday</v>
      </c>
      <c r="P3580" s="14">
        <v>0.48894230769230773</v>
      </c>
    </row>
    <row r="3581" spans="1:16" x14ac:dyDescent="0.35">
      <c r="A3581">
        <v>3580</v>
      </c>
      <c r="B3581" t="s">
        <v>1931</v>
      </c>
      <c r="C3581" t="s">
        <v>44</v>
      </c>
      <c r="D3581" t="s">
        <v>6927</v>
      </c>
      <c r="E3581" s="3">
        <v>41550</v>
      </c>
      <c r="F3581" t="s">
        <v>1789</v>
      </c>
      <c r="G3581" t="s">
        <v>41</v>
      </c>
      <c r="H3581" s="3">
        <v>41555</v>
      </c>
      <c r="I3581" s="3">
        <v>41556</v>
      </c>
      <c r="J3581">
        <v>6</v>
      </c>
      <c r="K3581" t="s">
        <v>8399</v>
      </c>
      <c r="L3581" s="5">
        <v>0.49099999999999999</v>
      </c>
      <c r="M3581">
        <v>2013</v>
      </c>
      <c r="N3581">
        <f t="shared" si="110"/>
        <v>1</v>
      </c>
      <c r="O3581" t="str">
        <f t="shared" si="111"/>
        <v>Thursday</v>
      </c>
      <c r="P3581" s="14">
        <v>0.39200000000000002</v>
      </c>
    </row>
    <row r="3582" spans="1:16" x14ac:dyDescent="0.35">
      <c r="A3582">
        <v>3581</v>
      </c>
      <c r="B3582" t="s">
        <v>1750</v>
      </c>
      <c r="C3582" t="s">
        <v>84</v>
      </c>
      <c r="D3582" t="s">
        <v>6928</v>
      </c>
      <c r="E3582" s="3">
        <v>40858</v>
      </c>
      <c r="F3582" t="s">
        <v>6930</v>
      </c>
      <c r="G3582" t="s">
        <v>41</v>
      </c>
      <c r="H3582" s="3">
        <v>40863</v>
      </c>
      <c r="I3582" s="3">
        <v>40863</v>
      </c>
      <c r="J3582">
        <v>5</v>
      </c>
      <c r="K3582" t="s">
        <v>8400</v>
      </c>
      <c r="L3582" s="5">
        <v>7.9909999999999997</v>
      </c>
      <c r="M3582">
        <v>2011</v>
      </c>
      <c r="N3582">
        <f t="shared" si="110"/>
        <v>0</v>
      </c>
      <c r="O3582" t="str">
        <f t="shared" si="111"/>
        <v>Friday</v>
      </c>
      <c r="P3582" s="14">
        <v>0.10812358254870108</v>
      </c>
    </row>
    <row r="3583" spans="1:16" x14ac:dyDescent="0.35">
      <c r="A3583">
        <v>3582</v>
      </c>
      <c r="B3583" t="s">
        <v>1750</v>
      </c>
      <c r="C3583" t="s">
        <v>84</v>
      </c>
      <c r="D3583" t="s">
        <v>6928</v>
      </c>
      <c r="E3583" s="3">
        <v>40858</v>
      </c>
      <c r="F3583" t="s">
        <v>6932</v>
      </c>
      <c r="G3583" t="s">
        <v>41</v>
      </c>
      <c r="H3583" s="3">
        <v>40863</v>
      </c>
      <c r="I3583" s="3">
        <v>40864</v>
      </c>
      <c r="J3583">
        <v>6</v>
      </c>
      <c r="K3583" t="s">
        <v>8399</v>
      </c>
      <c r="L3583" s="5">
        <v>37.424999999999997</v>
      </c>
      <c r="M3583">
        <v>2011</v>
      </c>
      <c r="N3583">
        <f t="shared" si="110"/>
        <v>1</v>
      </c>
      <c r="O3583" t="str">
        <f t="shared" si="111"/>
        <v>Friday</v>
      </c>
      <c r="P3583" s="14">
        <v>0.41976133651551312</v>
      </c>
    </row>
    <row r="3584" spans="1:16" x14ac:dyDescent="0.35">
      <c r="A3584">
        <v>3583</v>
      </c>
      <c r="B3584" t="s">
        <v>1750</v>
      </c>
      <c r="C3584" t="s">
        <v>84</v>
      </c>
      <c r="D3584" t="s">
        <v>6928</v>
      </c>
      <c r="E3584" s="3">
        <v>40858</v>
      </c>
      <c r="F3584" t="s">
        <v>3576</v>
      </c>
      <c r="G3584" t="s">
        <v>41</v>
      </c>
      <c r="H3584" s="3">
        <v>40863</v>
      </c>
      <c r="I3584" s="3">
        <v>40863</v>
      </c>
      <c r="J3584">
        <v>5</v>
      </c>
      <c r="K3584" t="s">
        <v>8400</v>
      </c>
      <c r="L3584" s="5">
        <v>23.289000000000001</v>
      </c>
      <c r="M3584">
        <v>2011</v>
      </c>
      <c r="N3584">
        <f t="shared" si="110"/>
        <v>0</v>
      </c>
      <c r="O3584" t="str">
        <f t="shared" si="111"/>
        <v>Friday</v>
      </c>
      <c r="P3584" s="14">
        <v>0.47947674418604652</v>
      </c>
    </row>
    <row r="3585" spans="1:16" x14ac:dyDescent="0.35">
      <c r="A3585">
        <v>3584</v>
      </c>
      <c r="B3585" t="s">
        <v>4415</v>
      </c>
      <c r="C3585" t="s">
        <v>199</v>
      </c>
      <c r="D3585" t="s">
        <v>6933</v>
      </c>
      <c r="E3585" s="3">
        <v>40876</v>
      </c>
      <c r="F3585" t="s">
        <v>6935</v>
      </c>
      <c r="G3585" t="s">
        <v>139</v>
      </c>
      <c r="H3585" s="3">
        <v>40879</v>
      </c>
      <c r="I3585" s="3">
        <v>40879</v>
      </c>
      <c r="J3585">
        <v>3</v>
      </c>
      <c r="K3585" t="s">
        <v>8400</v>
      </c>
      <c r="L3585" s="5">
        <v>0.33900000000000002</v>
      </c>
      <c r="M3585">
        <v>2011</v>
      </c>
      <c r="N3585">
        <f t="shared" si="110"/>
        <v>0</v>
      </c>
      <c r="O3585" t="str">
        <f t="shared" si="111"/>
        <v>Tuesday</v>
      </c>
      <c r="P3585" s="14">
        <v>-0.153160139588988</v>
      </c>
    </row>
    <row r="3586" spans="1:16" x14ac:dyDescent="0.35">
      <c r="A3586">
        <v>3585</v>
      </c>
      <c r="B3586" t="s">
        <v>4415</v>
      </c>
      <c r="C3586" t="s">
        <v>199</v>
      </c>
      <c r="D3586" t="s">
        <v>6933</v>
      </c>
      <c r="E3586" s="3">
        <v>40876</v>
      </c>
      <c r="F3586" t="s">
        <v>6937</v>
      </c>
      <c r="G3586" t="s">
        <v>139</v>
      </c>
      <c r="H3586" s="3">
        <v>40879</v>
      </c>
      <c r="I3586" s="3">
        <v>40879</v>
      </c>
      <c r="J3586">
        <v>3</v>
      </c>
      <c r="K3586" t="s">
        <v>8400</v>
      </c>
      <c r="L3586" s="5">
        <v>5.9770000000000003</v>
      </c>
      <c r="M3586">
        <v>2011</v>
      </c>
      <c r="N3586">
        <f t="shared" si="110"/>
        <v>0</v>
      </c>
      <c r="O3586" t="str">
        <f t="shared" si="111"/>
        <v>Tuesday</v>
      </c>
      <c r="P3586" s="14">
        <v>0.17742929798874935</v>
      </c>
    </row>
    <row r="3587" spans="1:16" x14ac:dyDescent="0.35">
      <c r="A3587">
        <v>3586</v>
      </c>
      <c r="B3587" t="s">
        <v>4415</v>
      </c>
      <c r="C3587" t="s">
        <v>199</v>
      </c>
      <c r="D3587" t="s">
        <v>6933</v>
      </c>
      <c r="E3587" s="3">
        <v>40876</v>
      </c>
      <c r="F3587" t="s">
        <v>5038</v>
      </c>
      <c r="G3587" t="s">
        <v>139</v>
      </c>
      <c r="H3587" s="3">
        <v>40879</v>
      </c>
      <c r="I3587" s="3">
        <v>40879</v>
      </c>
      <c r="J3587">
        <v>3</v>
      </c>
      <c r="K3587" t="s">
        <v>8400</v>
      </c>
      <c r="L3587" s="5">
        <v>0.97</v>
      </c>
      <c r="M3587">
        <v>2011</v>
      </c>
      <c r="N3587">
        <f t="shared" ref="N3587:N3650" si="112">I3587-H3587</f>
        <v>0</v>
      </c>
      <c r="O3587" t="str">
        <f t="shared" ref="O3587:O3650" si="113">TEXT(E3587,"dddd")</f>
        <v>Tuesday</v>
      </c>
      <c r="P3587" s="14">
        <v>-7.8740157480314973E-2</v>
      </c>
    </row>
    <row r="3588" spans="1:16" x14ac:dyDescent="0.35">
      <c r="A3588">
        <v>3587</v>
      </c>
      <c r="B3588" t="s">
        <v>862</v>
      </c>
      <c r="C3588" t="s">
        <v>199</v>
      </c>
      <c r="D3588" t="s">
        <v>6938</v>
      </c>
      <c r="E3588" s="3">
        <v>41220</v>
      </c>
      <c r="F3588" t="s">
        <v>4208</v>
      </c>
      <c r="G3588" t="s">
        <v>155</v>
      </c>
      <c r="H3588" s="3">
        <v>41222</v>
      </c>
      <c r="I3588" s="3">
        <v>41222</v>
      </c>
      <c r="J3588">
        <v>2</v>
      </c>
      <c r="K3588" t="s">
        <v>8400</v>
      </c>
      <c r="L3588" s="5">
        <v>48.755000000000003</v>
      </c>
      <c r="M3588">
        <v>2012</v>
      </c>
      <c r="N3588">
        <f t="shared" si="112"/>
        <v>0</v>
      </c>
      <c r="O3588" t="str">
        <f t="shared" si="113"/>
        <v>Wednesday</v>
      </c>
      <c r="P3588" s="14">
        <v>-0.12193125129627</v>
      </c>
    </row>
    <row r="3589" spans="1:16" x14ac:dyDescent="0.35">
      <c r="A3589">
        <v>3588</v>
      </c>
      <c r="B3589" t="s">
        <v>1939</v>
      </c>
      <c r="C3589" t="s">
        <v>30</v>
      </c>
      <c r="D3589" t="s">
        <v>6939</v>
      </c>
      <c r="E3589" s="3">
        <v>41850</v>
      </c>
      <c r="F3589" t="s">
        <v>2332</v>
      </c>
      <c r="G3589" t="s">
        <v>41</v>
      </c>
      <c r="H3589" s="3">
        <v>41855</v>
      </c>
      <c r="I3589" s="3">
        <v>41855</v>
      </c>
      <c r="J3589">
        <v>5</v>
      </c>
      <c r="K3589" t="s">
        <v>8400</v>
      </c>
      <c r="L3589" s="5">
        <v>22.516999999999999</v>
      </c>
      <c r="M3589">
        <v>2014</v>
      </c>
      <c r="N3589">
        <f t="shared" si="112"/>
        <v>0</v>
      </c>
      <c r="O3589" t="str">
        <f t="shared" si="113"/>
        <v>Wednesday</v>
      </c>
      <c r="P3589" s="14">
        <v>0.16807122037764541</v>
      </c>
    </row>
    <row r="3590" spans="1:16" x14ac:dyDescent="0.35">
      <c r="A3590">
        <v>3589</v>
      </c>
      <c r="B3590" t="s">
        <v>1939</v>
      </c>
      <c r="C3590" t="s">
        <v>30</v>
      </c>
      <c r="D3590" t="s">
        <v>6939</v>
      </c>
      <c r="E3590" s="3">
        <v>41850</v>
      </c>
      <c r="F3590" t="s">
        <v>2192</v>
      </c>
      <c r="G3590" t="s">
        <v>41</v>
      </c>
      <c r="H3590" s="3">
        <v>41855</v>
      </c>
      <c r="I3590" s="3">
        <v>41855</v>
      </c>
      <c r="J3590">
        <v>5</v>
      </c>
      <c r="K3590" t="s">
        <v>8400</v>
      </c>
      <c r="L3590" s="5">
        <v>2.6240000000000001</v>
      </c>
      <c r="M3590">
        <v>2014</v>
      </c>
      <c r="N3590">
        <f t="shared" si="112"/>
        <v>0</v>
      </c>
      <c r="O3590" t="str">
        <f t="shared" si="113"/>
        <v>Wednesday</v>
      </c>
      <c r="P3590" s="14">
        <v>0.35619047619047622</v>
      </c>
    </row>
    <row r="3591" spans="1:16" x14ac:dyDescent="0.35">
      <c r="A3591">
        <v>3590</v>
      </c>
      <c r="B3591" t="s">
        <v>1939</v>
      </c>
      <c r="C3591" t="s">
        <v>30</v>
      </c>
      <c r="D3591" t="s">
        <v>6939</v>
      </c>
      <c r="E3591" s="3">
        <v>41850</v>
      </c>
      <c r="F3591" t="s">
        <v>6941</v>
      </c>
      <c r="G3591" t="s">
        <v>41</v>
      </c>
      <c r="H3591" s="3">
        <v>41855</v>
      </c>
      <c r="I3591" s="3">
        <v>41855</v>
      </c>
      <c r="J3591">
        <v>5</v>
      </c>
      <c r="K3591" t="s">
        <v>8400</v>
      </c>
      <c r="L3591" s="5">
        <v>33.753</v>
      </c>
      <c r="M3591">
        <v>2014</v>
      </c>
      <c r="N3591">
        <f t="shared" si="112"/>
        <v>0</v>
      </c>
      <c r="O3591" t="str">
        <f t="shared" si="113"/>
        <v>Wednesday</v>
      </c>
      <c r="P3591" s="14">
        <v>0.10810580345951275</v>
      </c>
    </row>
    <row r="3592" spans="1:16" x14ac:dyDescent="0.35">
      <c r="A3592">
        <v>3591</v>
      </c>
      <c r="B3592" t="s">
        <v>1719</v>
      </c>
      <c r="C3592" t="s">
        <v>84</v>
      </c>
      <c r="D3592" t="s">
        <v>6942</v>
      </c>
      <c r="E3592" s="3">
        <v>41594</v>
      </c>
      <c r="F3592" t="s">
        <v>1883</v>
      </c>
      <c r="G3592" t="s">
        <v>41</v>
      </c>
      <c r="H3592" s="3">
        <v>41599</v>
      </c>
      <c r="I3592" s="3">
        <v>41599</v>
      </c>
      <c r="J3592">
        <v>5</v>
      </c>
      <c r="K3592" t="s">
        <v>8400</v>
      </c>
      <c r="L3592" s="5">
        <v>24.047999999999998</v>
      </c>
      <c r="M3592">
        <v>2013</v>
      </c>
      <c r="N3592">
        <f t="shared" si="112"/>
        <v>0</v>
      </c>
      <c r="O3592" t="str">
        <f t="shared" si="113"/>
        <v>Saturday</v>
      </c>
      <c r="P3592" s="14">
        <v>0.46973684210526329</v>
      </c>
    </row>
    <row r="3593" spans="1:16" x14ac:dyDescent="0.35">
      <c r="A3593">
        <v>3592</v>
      </c>
      <c r="B3593" t="s">
        <v>6944</v>
      </c>
      <c r="C3593" t="s">
        <v>30</v>
      </c>
      <c r="D3593" t="s">
        <v>6945</v>
      </c>
      <c r="E3593" s="3">
        <v>41039</v>
      </c>
      <c r="F3593" t="s">
        <v>4277</v>
      </c>
      <c r="G3593" t="s">
        <v>41</v>
      </c>
      <c r="H3593" s="3">
        <v>41044</v>
      </c>
      <c r="I3593" s="3">
        <v>41044</v>
      </c>
      <c r="J3593">
        <v>5</v>
      </c>
      <c r="K3593" t="s">
        <v>8400</v>
      </c>
      <c r="L3593" s="5">
        <v>10.26</v>
      </c>
      <c r="M3593">
        <v>2012</v>
      </c>
      <c r="N3593">
        <f t="shared" si="112"/>
        <v>0</v>
      </c>
      <c r="O3593" t="str">
        <f t="shared" si="113"/>
        <v>Thursday</v>
      </c>
      <c r="P3593" s="14">
        <v>0.42931034482758612</v>
      </c>
    </row>
    <row r="3594" spans="1:16" x14ac:dyDescent="0.35">
      <c r="A3594">
        <v>3593</v>
      </c>
      <c r="B3594" t="s">
        <v>6944</v>
      </c>
      <c r="C3594" t="s">
        <v>30</v>
      </c>
      <c r="D3594" t="s">
        <v>6945</v>
      </c>
      <c r="E3594" s="3">
        <v>41039</v>
      </c>
      <c r="F3594" t="s">
        <v>836</v>
      </c>
      <c r="G3594" t="s">
        <v>41</v>
      </c>
      <c r="H3594" s="3">
        <v>41044</v>
      </c>
      <c r="I3594" s="3">
        <v>41045</v>
      </c>
      <c r="J3594">
        <v>6</v>
      </c>
      <c r="K3594" t="s">
        <v>8399</v>
      </c>
      <c r="L3594" s="5">
        <v>3.0310000000000001</v>
      </c>
      <c r="M3594">
        <v>2012</v>
      </c>
      <c r="N3594">
        <f t="shared" si="112"/>
        <v>1</v>
      </c>
      <c r="O3594" t="str">
        <f t="shared" si="113"/>
        <v>Thursday</v>
      </c>
      <c r="P3594" s="14">
        <v>0.2588571428571429</v>
      </c>
    </row>
    <row r="3595" spans="1:16" x14ac:dyDescent="0.35">
      <c r="A3595">
        <v>3594</v>
      </c>
      <c r="B3595" t="s">
        <v>510</v>
      </c>
      <c r="C3595" t="s">
        <v>84</v>
      </c>
      <c r="D3595" t="s">
        <v>6946</v>
      </c>
      <c r="E3595" s="3">
        <v>41185</v>
      </c>
      <c r="F3595" t="s">
        <v>5851</v>
      </c>
      <c r="G3595" t="s">
        <v>41</v>
      </c>
      <c r="H3595" s="3">
        <v>41190</v>
      </c>
      <c r="I3595" s="3">
        <v>41190</v>
      </c>
      <c r="J3595">
        <v>5</v>
      </c>
      <c r="K3595" t="s">
        <v>8400</v>
      </c>
      <c r="L3595" s="5">
        <v>27.741</v>
      </c>
      <c r="M3595">
        <v>2012</v>
      </c>
      <c r="N3595">
        <f t="shared" si="112"/>
        <v>0</v>
      </c>
      <c r="O3595" t="str">
        <f t="shared" si="113"/>
        <v>Wednesday</v>
      </c>
      <c r="P3595" s="14">
        <v>0.30994413407821225</v>
      </c>
    </row>
    <row r="3596" spans="1:16" x14ac:dyDescent="0.35">
      <c r="A3596">
        <v>3595</v>
      </c>
      <c r="B3596" t="s">
        <v>6948</v>
      </c>
      <c r="C3596" t="s">
        <v>44</v>
      </c>
      <c r="D3596" t="s">
        <v>6949</v>
      </c>
      <c r="E3596" s="3">
        <v>41841</v>
      </c>
      <c r="F3596" t="s">
        <v>6951</v>
      </c>
      <c r="G3596" t="s">
        <v>139</v>
      </c>
      <c r="H3596" s="3">
        <v>41844</v>
      </c>
      <c r="I3596" s="3">
        <v>41844</v>
      </c>
      <c r="J3596">
        <v>3</v>
      </c>
      <c r="K3596" t="s">
        <v>8400</v>
      </c>
      <c r="L3596" s="5">
        <v>47.284999999999997</v>
      </c>
      <c r="M3596">
        <v>2014</v>
      </c>
      <c r="N3596">
        <f t="shared" si="112"/>
        <v>0</v>
      </c>
      <c r="O3596" t="str">
        <f t="shared" si="113"/>
        <v>Monday</v>
      </c>
      <c r="P3596" s="14">
        <v>-0.1564946516572446</v>
      </c>
    </row>
    <row r="3597" spans="1:16" x14ac:dyDescent="0.35">
      <c r="A3597">
        <v>3596</v>
      </c>
      <c r="B3597" t="s">
        <v>6948</v>
      </c>
      <c r="C3597" t="s">
        <v>44</v>
      </c>
      <c r="D3597" t="s">
        <v>6949</v>
      </c>
      <c r="E3597" s="3">
        <v>41841</v>
      </c>
      <c r="F3597" t="s">
        <v>2081</v>
      </c>
      <c r="G3597" t="s">
        <v>139</v>
      </c>
      <c r="H3597" s="3">
        <v>41844</v>
      </c>
      <c r="I3597" s="3">
        <v>41846</v>
      </c>
      <c r="J3597">
        <v>5</v>
      </c>
      <c r="K3597" t="s">
        <v>8399</v>
      </c>
      <c r="L3597" s="5">
        <v>32.073</v>
      </c>
      <c r="M3597">
        <v>2014</v>
      </c>
      <c r="N3597">
        <f t="shared" si="112"/>
        <v>2</v>
      </c>
      <c r="O3597" t="str">
        <f t="shared" si="113"/>
        <v>Monday</v>
      </c>
      <c r="P3597" s="14">
        <v>-0.26773835693262432</v>
      </c>
    </row>
    <row r="3598" spans="1:16" x14ac:dyDescent="0.35">
      <c r="A3598">
        <v>3597</v>
      </c>
      <c r="B3598" t="s">
        <v>6948</v>
      </c>
      <c r="C3598" t="s">
        <v>44</v>
      </c>
      <c r="D3598" t="s">
        <v>6949</v>
      </c>
      <c r="E3598" s="3">
        <v>41841</v>
      </c>
      <c r="F3598" t="s">
        <v>2280</v>
      </c>
      <c r="G3598" t="s">
        <v>139</v>
      </c>
      <c r="H3598" s="3">
        <v>41844</v>
      </c>
      <c r="I3598" s="3">
        <v>41847</v>
      </c>
      <c r="J3598">
        <v>6</v>
      </c>
      <c r="K3598" t="s">
        <v>8399</v>
      </c>
      <c r="L3598" s="5">
        <v>24.248000000000001</v>
      </c>
      <c r="M3598">
        <v>2014</v>
      </c>
      <c r="N3598">
        <f t="shared" si="112"/>
        <v>3</v>
      </c>
      <c r="O3598" t="str">
        <f t="shared" si="113"/>
        <v>Monday</v>
      </c>
      <c r="P3598" s="14">
        <v>-9.6404547113729991E-2</v>
      </c>
    </row>
    <row r="3599" spans="1:16" x14ac:dyDescent="0.35">
      <c r="A3599">
        <v>3598</v>
      </c>
      <c r="B3599" t="s">
        <v>5075</v>
      </c>
      <c r="C3599" t="s">
        <v>84</v>
      </c>
      <c r="D3599" t="s">
        <v>6952</v>
      </c>
      <c r="E3599" s="3">
        <v>41583</v>
      </c>
      <c r="F3599" t="s">
        <v>6954</v>
      </c>
      <c r="G3599" t="s">
        <v>139</v>
      </c>
      <c r="H3599" s="3">
        <v>41586</v>
      </c>
      <c r="I3599" s="3">
        <v>41586</v>
      </c>
      <c r="J3599">
        <v>3</v>
      </c>
      <c r="K3599" t="s">
        <v>8400</v>
      </c>
      <c r="L3599" s="5">
        <v>4.3579999999999997</v>
      </c>
      <c r="M3599">
        <v>2013</v>
      </c>
      <c r="N3599">
        <f t="shared" si="112"/>
        <v>0</v>
      </c>
      <c r="O3599" t="str">
        <f t="shared" si="113"/>
        <v>Tuesday</v>
      </c>
      <c r="P3599" s="14">
        <v>-0.465163600846492</v>
      </c>
    </row>
    <row r="3600" spans="1:16" x14ac:dyDescent="0.35">
      <c r="A3600">
        <v>3599</v>
      </c>
      <c r="B3600" t="s">
        <v>3698</v>
      </c>
      <c r="C3600" t="s">
        <v>199</v>
      </c>
      <c r="D3600" t="s">
        <v>6955</v>
      </c>
      <c r="E3600" s="3">
        <v>41527</v>
      </c>
      <c r="F3600" t="s">
        <v>1264</v>
      </c>
      <c r="G3600" t="s">
        <v>41</v>
      </c>
      <c r="H3600" s="3">
        <v>41532</v>
      </c>
      <c r="I3600" s="3">
        <v>41532</v>
      </c>
      <c r="J3600">
        <v>5</v>
      </c>
      <c r="K3600" t="s">
        <v>8400</v>
      </c>
      <c r="L3600" s="5">
        <v>5.0199999999999996</v>
      </c>
      <c r="M3600">
        <v>2013</v>
      </c>
      <c r="N3600">
        <f t="shared" si="112"/>
        <v>0</v>
      </c>
      <c r="O3600" t="str">
        <f t="shared" si="113"/>
        <v>Tuesday</v>
      </c>
      <c r="P3600" s="14">
        <v>6.2635396062917945E-2</v>
      </c>
    </row>
    <row r="3601" spans="1:16" x14ac:dyDescent="0.35">
      <c r="A3601">
        <v>3600</v>
      </c>
      <c r="B3601" t="s">
        <v>3698</v>
      </c>
      <c r="C3601" t="s">
        <v>199</v>
      </c>
      <c r="D3601" t="s">
        <v>6955</v>
      </c>
      <c r="E3601" s="3">
        <v>41527</v>
      </c>
      <c r="F3601" t="s">
        <v>130</v>
      </c>
      <c r="G3601" t="s">
        <v>41</v>
      </c>
      <c r="H3601" s="3">
        <v>41532</v>
      </c>
      <c r="I3601" s="3">
        <v>41532</v>
      </c>
      <c r="J3601">
        <v>5</v>
      </c>
      <c r="K3601" t="s">
        <v>8400</v>
      </c>
      <c r="L3601" s="5">
        <v>32.505000000000003</v>
      </c>
      <c r="M3601">
        <v>2013</v>
      </c>
      <c r="N3601">
        <f t="shared" si="112"/>
        <v>0</v>
      </c>
      <c r="O3601" t="str">
        <f t="shared" si="113"/>
        <v>Tuesday</v>
      </c>
      <c r="P3601" s="14">
        <v>0.37653585336377071</v>
      </c>
    </row>
    <row r="3602" spans="1:16" x14ac:dyDescent="0.35">
      <c r="A3602">
        <v>3601</v>
      </c>
      <c r="B3602" t="s">
        <v>3698</v>
      </c>
      <c r="C3602" t="s">
        <v>199</v>
      </c>
      <c r="D3602" t="s">
        <v>6955</v>
      </c>
      <c r="E3602" s="3">
        <v>41527</v>
      </c>
      <c r="F3602" t="s">
        <v>3719</v>
      </c>
      <c r="G3602" t="s">
        <v>41</v>
      </c>
      <c r="H3602" s="3">
        <v>41532</v>
      </c>
      <c r="I3602" s="3">
        <v>41532</v>
      </c>
      <c r="J3602">
        <v>5</v>
      </c>
      <c r="K3602" t="s">
        <v>8400</v>
      </c>
      <c r="L3602" s="5">
        <v>9.7409999999999997</v>
      </c>
      <c r="M3602">
        <v>2013</v>
      </c>
      <c r="N3602">
        <f t="shared" si="112"/>
        <v>0</v>
      </c>
      <c r="O3602" t="str">
        <f t="shared" si="113"/>
        <v>Tuesday</v>
      </c>
      <c r="P3602" s="14">
        <v>-8.5847240051347889E-2</v>
      </c>
    </row>
    <row r="3603" spans="1:16" x14ac:dyDescent="0.35">
      <c r="A3603">
        <v>3602</v>
      </c>
      <c r="B3603" t="s">
        <v>3698</v>
      </c>
      <c r="C3603" t="s">
        <v>199</v>
      </c>
      <c r="D3603" t="s">
        <v>6955</v>
      </c>
      <c r="E3603" s="3">
        <v>41527</v>
      </c>
      <c r="F3603" t="s">
        <v>3915</v>
      </c>
      <c r="G3603" t="s">
        <v>41</v>
      </c>
      <c r="H3603" s="3">
        <v>41532</v>
      </c>
      <c r="I3603" s="3">
        <v>41534</v>
      </c>
      <c r="J3603">
        <v>7</v>
      </c>
      <c r="K3603" t="s">
        <v>8399</v>
      </c>
      <c r="L3603" s="5">
        <v>6.8280000000000003</v>
      </c>
      <c r="M3603">
        <v>2013</v>
      </c>
      <c r="N3603">
        <f t="shared" si="112"/>
        <v>2</v>
      </c>
      <c r="O3603" t="str">
        <f t="shared" si="113"/>
        <v>Tuesday</v>
      </c>
      <c r="P3603" s="14">
        <v>0.15511510525667851</v>
      </c>
    </row>
    <row r="3604" spans="1:16" x14ac:dyDescent="0.35">
      <c r="A3604">
        <v>3603</v>
      </c>
      <c r="B3604" t="s">
        <v>3698</v>
      </c>
      <c r="C3604" t="s">
        <v>199</v>
      </c>
      <c r="D3604" t="s">
        <v>6955</v>
      </c>
      <c r="E3604" s="3">
        <v>41527</v>
      </c>
      <c r="F3604" t="s">
        <v>1270</v>
      </c>
      <c r="G3604" t="s">
        <v>41</v>
      </c>
      <c r="H3604" s="3">
        <v>41532</v>
      </c>
      <c r="I3604" s="3">
        <v>41532</v>
      </c>
      <c r="J3604">
        <v>5</v>
      </c>
      <c r="K3604" t="s">
        <v>8400</v>
      </c>
      <c r="L3604" s="5">
        <v>9.4130000000000003</v>
      </c>
      <c r="M3604">
        <v>2013</v>
      </c>
      <c r="N3604">
        <f t="shared" si="112"/>
        <v>0</v>
      </c>
      <c r="O3604" t="str">
        <f t="shared" si="113"/>
        <v>Tuesday</v>
      </c>
      <c r="P3604" s="14">
        <v>-0.21638476802418977</v>
      </c>
    </row>
    <row r="3605" spans="1:16" x14ac:dyDescent="0.35">
      <c r="A3605">
        <v>3604</v>
      </c>
      <c r="B3605" t="s">
        <v>1614</v>
      </c>
      <c r="C3605" t="s">
        <v>30</v>
      </c>
      <c r="D3605" t="s">
        <v>6956</v>
      </c>
      <c r="E3605" s="3">
        <v>41732</v>
      </c>
      <c r="F3605" t="s">
        <v>1557</v>
      </c>
      <c r="G3605" t="s">
        <v>155</v>
      </c>
      <c r="H3605" s="3">
        <v>41734</v>
      </c>
      <c r="I3605" s="3">
        <v>41734</v>
      </c>
      <c r="J3605">
        <v>2</v>
      </c>
      <c r="K3605" t="s">
        <v>8400</v>
      </c>
      <c r="L3605" s="5">
        <v>16.71</v>
      </c>
      <c r="M3605">
        <v>2014</v>
      </c>
      <c r="N3605">
        <f t="shared" si="112"/>
        <v>0</v>
      </c>
      <c r="O3605" t="str">
        <f t="shared" si="113"/>
        <v>Thursday</v>
      </c>
      <c r="P3605" s="14">
        <v>0.32985507246376816</v>
      </c>
    </row>
    <row r="3606" spans="1:16" x14ac:dyDescent="0.35">
      <c r="A3606">
        <v>3605</v>
      </c>
      <c r="B3606" t="s">
        <v>259</v>
      </c>
      <c r="C3606" t="s">
        <v>84</v>
      </c>
      <c r="D3606" t="s">
        <v>6957</v>
      </c>
      <c r="E3606" s="3">
        <v>41957</v>
      </c>
      <c r="F3606" t="s">
        <v>6959</v>
      </c>
      <c r="G3606" t="s">
        <v>139</v>
      </c>
      <c r="H3606" s="3">
        <v>41960</v>
      </c>
      <c r="I3606" s="3">
        <v>41960</v>
      </c>
      <c r="J3606">
        <v>3</v>
      </c>
      <c r="K3606" t="s">
        <v>8400</v>
      </c>
      <c r="L3606" s="5">
        <v>30.283999999999999</v>
      </c>
      <c r="M3606">
        <v>2014</v>
      </c>
      <c r="N3606">
        <f t="shared" si="112"/>
        <v>0</v>
      </c>
      <c r="O3606" t="str">
        <f t="shared" si="113"/>
        <v>Friday</v>
      </c>
      <c r="P3606" s="14">
        <v>0.39947882736156354</v>
      </c>
    </row>
    <row r="3607" spans="1:16" x14ac:dyDescent="0.35">
      <c r="A3607">
        <v>3606</v>
      </c>
      <c r="B3607" t="s">
        <v>1062</v>
      </c>
      <c r="C3607" t="s">
        <v>44</v>
      </c>
      <c r="D3607" t="s">
        <v>6960</v>
      </c>
      <c r="E3607" s="3">
        <v>41606</v>
      </c>
      <c r="F3607" t="s">
        <v>5548</v>
      </c>
      <c r="G3607" t="s">
        <v>139</v>
      </c>
      <c r="H3607" s="3">
        <v>41609</v>
      </c>
      <c r="I3607" s="3">
        <v>41610</v>
      </c>
      <c r="J3607">
        <v>4</v>
      </c>
      <c r="K3607" t="s">
        <v>8399</v>
      </c>
      <c r="L3607" s="5">
        <v>2.4750000000000001</v>
      </c>
      <c r="M3607">
        <v>2013</v>
      </c>
      <c r="N3607">
        <f t="shared" si="112"/>
        <v>1</v>
      </c>
      <c r="O3607" t="str">
        <f t="shared" si="113"/>
        <v>Thursday</v>
      </c>
      <c r="P3607" s="14">
        <v>0.21942857142857142</v>
      </c>
    </row>
    <row r="3608" spans="1:16" x14ac:dyDescent="0.35">
      <c r="A3608">
        <v>3607</v>
      </c>
      <c r="B3608" t="s">
        <v>6962</v>
      </c>
      <c r="C3608" t="s">
        <v>84</v>
      </c>
      <c r="D3608" t="s">
        <v>6963</v>
      </c>
      <c r="E3608" s="3">
        <v>41832</v>
      </c>
      <c r="F3608" t="s">
        <v>6089</v>
      </c>
      <c r="G3608" t="s">
        <v>41</v>
      </c>
      <c r="H3608" s="3">
        <v>41837</v>
      </c>
      <c r="I3608" s="3">
        <v>41840</v>
      </c>
      <c r="J3608">
        <v>8</v>
      </c>
      <c r="K3608" t="s">
        <v>8399</v>
      </c>
      <c r="L3608" s="5">
        <v>3.3239999999999998</v>
      </c>
      <c r="M3608">
        <v>2014</v>
      </c>
      <c r="N3608">
        <f t="shared" si="112"/>
        <v>3</v>
      </c>
      <c r="O3608" t="str">
        <f t="shared" si="113"/>
        <v>Saturday</v>
      </c>
      <c r="P3608" s="14">
        <v>0.47746031746031742</v>
      </c>
    </row>
    <row r="3609" spans="1:16" x14ac:dyDescent="0.35">
      <c r="A3609">
        <v>3608</v>
      </c>
      <c r="B3609" t="s">
        <v>6962</v>
      </c>
      <c r="C3609" t="s">
        <v>84</v>
      </c>
      <c r="D3609" t="s">
        <v>6963</v>
      </c>
      <c r="E3609" s="3">
        <v>41832</v>
      </c>
      <c r="F3609" t="s">
        <v>6965</v>
      </c>
      <c r="G3609" t="s">
        <v>41</v>
      </c>
      <c r="H3609" s="3">
        <v>41837</v>
      </c>
      <c r="I3609" s="3">
        <v>41838</v>
      </c>
      <c r="J3609">
        <v>6</v>
      </c>
      <c r="K3609" t="s">
        <v>8399</v>
      </c>
      <c r="L3609" s="5">
        <v>5.8650000000000002</v>
      </c>
      <c r="M3609">
        <v>2014</v>
      </c>
      <c r="N3609">
        <f t="shared" si="112"/>
        <v>1</v>
      </c>
      <c r="O3609" t="str">
        <f t="shared" si="113"/>
        <v>Saturday</v>
      </c>
      <c r="P3609" s="14">
        <v>0.42727272727272725</v>
      </c>
    </row>
    <row r="3610" spans="1:16" x14ac:dyDescent="0.35">
      <c r="A3610">
        <v>3609</v>
      </c>
      <c r="B3610" t="s">
        <v>6886</v>
      </c>
      <c r="C3610" t="s">
        <v>44</v>
      </c>
      <c r="D3610" t="s">
        <v>6967</v>
      </c>
      <c r="E3610" s="3">
        <v>41013</v>
      </c>
      <c r="F3610" t="s">
        <v>1388</v>
      </c>
      <c r="G3610" t="s">
        <v>41</v>
      </c>
      <c r="H3610" s="3">
        <v>41018</v>
      </c>
      <c r="I3610" s="3">
        <v>41019</v>
      </c>
      <c r="J3610">
        <v>6</v>
      </c>
      <c r="K3610" t="s">
        <v>8399</v>
      </c>
      <c r="L3610" s="5">
        <v>42.978000000000002</v>
      </c>
      <c r="M3610">
        <v>2012</v>
      </c>
      <c r="N3610">
        <f t="shared" si="112"/>
        <v>1</v>
      </c>
      <c r="O3610" t="str">
        <f t="shared" si="113"/>
        <v>Saturday</v>
      </c>
      <c r="P3610" s="14">
        <v>0.37916195597540997</v>
      </c>
    </row>
    <row r="3611" spans="1:16" x14ac:dyDescent="0.35">
      <c r="A3611">
        <v>3610</v>
      </c>
      <c r="B3611" t="s">
        <v>6886</v>
      </c>
      <c r="C3611" t="s">
        <v>44</v>
      </c>
      <c r="D3611" t="s">
        <v>6967</v>
      </c>
      <c r="E3611" s="3">
        <v>41013</v>
      </c>
      <c r="F3611" t="s">
        <v>6969</v>
      </c>
      <c r="G3611" t="s">
        <v>41</v>
      </c>
      <c r="H3611" s="3">
        <v>41018</v>
      </c>
      <c r="I3611" s="3">
        <v>41020</v>
      </c>
      <c r="J3611">
        <v>7</v>
      </c>
      <c r="K3611" t="s">
        <v>8399</v>
      </c>
      <c r="L3611" s="5">
        <v>1.778</v>
      </c>
      <c r="M3611">
        <v>2012</v>
      </c>
      <c r="N3611">
        <f t="shared" si="112"/>
        <v>2</v>
      </c>
      <c r="O3611" t="str">
        <f t="shared" si="113"/>
        <v>Saturday</v>
      </c>
      <c r="P3611" s="14">
        <v>0.41333333333333333</v>
      </c>
    </row>
    <row r="3612" spans="1:16" x14ac:dyDescent="0.35">
      <c r="A3612">
        <v>3611</v>
      </c>
      <c r="B3612" t="s">
        <v>4655</v>
      </c>
      <c r="C3612" t="s">
        <v>30</v>
      </c>
      <c r="D3612" t="s">
        <v>6970</v>
      </c>
      <c r="E3612" s="3">
        <v>41700</v>
      </c>
      <c r="F3612" t="s">
        <v>848</v>
      </c>
      <c r="G3612" t="s">
        <v>139</v>
      </c>
      <c r="H3612" s="3">
        <v>41703</v>
      </c>
      <c r="I3612" s="3">
        <v>41703</v>
      </c>
      <c r="J3612">
        <v>3</v>
      </c>
      <c r="K3612" t="s">
        <v>8400</v>
      </c>
      <c r="L3612" s="5">
        <v>8.9309999999999992</v>
      </c>
      <c r="M3612">
        <v>2014</v>
      </c>
      <c r="N3612">
        <f t="shared" si="112"/>
        <v>0</v>
      </c>
      <c r="O3612" t="str">
        <f t="shared" si="113"/>
        <v>Sunday</v>
      </c>
      <c r="P3612" s="14">
        <v>0.11934426229508195</v>
      </c>
    </row>
    <row r="3613" spans="1:16" x14ac:dyDescent="0.35">
      <c r="A3613">
        <v>3612</v>
      </c>
      <c r="B3613" t="s">
        <v>4487</v>
      </c>
      <c r="C3613" t="s">
        <v>44</v>
      </c>
      <c r="D3613" t="s">
        <v>6971</v>
      </c>
      <c r="E3613" s="3">
        <v>41521</v>
      </c>
      <c r="F3613" t="s">
        <v>4492</v>
      </c>
      <c r="G3613" t="s">
        <v>139</v>
      </c>
      <c r="H3613" s="3">
        <v>41524</v>
      </c>
      <c r="I3613" s="3">
        <v>41524</v>
      </c>
      <c r="J3613">
        <v>3</v>
      </c>
      <c r="K3613" t="s">
        <v>8400</v>
      </c>
      <c r="L3613" s="5">
        <v>13.462999999999999</v>
      </c>
      <c r="M3613">
        <v>2013</v>
      </c>
      <c r="N3613">
        <f t="shared" si="112"/>
        <v>0</v>
      </c>
      <c r="O3613" t="str">
        <f t="shared" si="113"/>
        <v>Wednesday</v>
      </c>
      <c r="P3613" s="14">
        <v>6.0175438596491229E-2</v>
      </c>
    </row>
    <row r="3614" spans="1:16" x14ac:dyDescent="0.35">
      <c r="A3614">
        <v>3613</v>
      </c>
      <c r="B3614" t="s">
        <v>3369</v>
      </c>
      <c r="C3614" t="s">
        <v>84</v>
      </c>
      <c r="D3614" t="s">
        <v>6972</v>
      </c>
      <c r="E3614" s="3">
        <v>41278</v>
      </c>
      <c r="F3614" t="s">
        <v>4343</v>
      </c>
      <c r="G3614" t="s">
        <v>41</v>
      </c>
      <c r="H3614" s="3">
        <v>41283</v>
      </c>
      <c r="I3614" s="3">
        <v>41283</v>
      </c>
      <c r="J3614">
        <v>5</v>
      </c>
      <c r="K3614" t="s">
        <v>8400</v>
      </c>
      <c r="L3614" s="5">
        <v>22.895</v>
      </c>
      <c r="M3614">
        <v>2013</v>
      </c>
      <c r="N3614">
        <f t="shared" si="112"/>
        <v>0</v>
      </c>
      <c r="O3614" t="str">
        <f t="shared" si="113"/>
        <v>Friday</v>
      </c>
      <c r="P3614" s="14">
        <v>1.7997931778394764E-2</v>
      </c>
    </row>
    <row r="3615" spans="1:16" x14ac:dyDescent="0.35">
      <c r="A3615">
        <v>3614</v>
      </c>
      <c r="B3615" t="s">
        <v>3369</v>
      </c>
      <c r="C3615" t="s">
        <v>84</v>
      </c>
      <c r="D3615" t="s">
        <v>6972</v>
      </c>
      <c r="E3615" s="3">
        <v>41278</v>
      </c>
      <c r="F3615" t="s">
        <v>4554</v>
      </c>
      <c r="G3615" t="s">
        <v>41</v>
      </c>
      <c r="H3615" s="3">
        <v>41283</v>
      </c>
      <c r="I3615" s="3">
        <v>41283</v>
      </c>
      <c r="J3615">
        <v>5</v>
      </c>
      <c r="K3615" t="s">
        <v>8400</v>
      </c>
      <c r="L3615" s="5">
        <v>6.944</v>
      </c>
      <c r="M3615">
        <v>2013</v>
      </c>
      <c r="N3615">
        <f t="shared" si="112"/>
        <v>0</v>
      </c>
      <c r="O3615" t="str">
        <f t="shared" si="113"/>
        <v>Friday</v>
      </c>
      <c r="P3615" s="14">
        <v>0.25909090909090909</v>
      </c>
    </row>
    <row r="3616" spans="1:16" x14ac:dyDescent="0.35">
      <c r="A3616">
        <v>3615</v>
      </c>
      <c r="B3616" t="s">
        <v>3369</v>
      </c>
      <c r="C3616" t="s">
        <v>84</v>
      </c>
      <c r="D3616" t="s">
        <v>6972</v>
      </c>
      <c r="E3616" s="3">
        <v>41278</v>
      </c>
      <c r="F3616" t="s">
        <v>6085</v>
      </c>
      <c r="G3616" t="s">
        <v>41</v>
      </c>
      <c r="H3616" s="3">
        <v>41283</v>
      </c>
      <c r="I3616" s="3">
        <v>41283</v>
      </c>
      <c r="J3616">
        <v>5</v>
      </c>
      <c r="K3616" t="s">
        <v>8400</v>
      </c>
      <c r="L3616" s="5">
        <v>136.62</v>
      </c>
      <c r="M3616">
        <v>2013</v>
      </c>
      <c r="N3616">
        <f t="shared" si="112"/>
        <v>0</v>
      </c>
      <c r="O3616" t="str">
        <f t="shared" si="113"/>
        <v>Friday</v>
      </c>
      <c r="P3616" s="14">
        <v>0.24992258972554535</v>
      </c>
    </row>
    <row r="3617" spans="1:16" x14ac:dyDescent="0.35">
      <c r="A3617">
        <v>3616</v>
      </c>
      <c r="B3617" t="s">
        <v>3369</v>
      </c>
      <c r="C3617" t="s">
        <v>84</v>
      </c>
      <c r="D3617" t="s">
        <v>6972</v>
      </c>
      <c r="E3617" s="3">
        <v>41278</v>
      </c>
      <c r="F3617" t="s">
        <v>1396</v>
      </c>
      <c r="G3617" t="s">
        <v>41</v>
      </c>
      <c r="H3617" s="3">
        <v>41283</v>
      </c>
      <c r="I3617" s="3">
        <v>41283</v>
      </c>
      <c r="J3617">
        <v>5</v>
      </c>
      <c r="K3617" t="s">
        <v>8400</v>
      </c>
      <c r="L3617" s="5">
        <v>2.238</v>
      </c>
      <c r="M3617">
        <v>2013</v>
      </c>
      <c r="N3617">
        <f t="shared" si="112"/>
        <v>0</v>
      </c>
      <c r="O3617" t="str">
        <f t="shared" si="113"/>
        <v>Friday</v>
      </c>
      <c r="P3617" s="14">
        <v>0.16</v>
      </c>
    </row>
    <row r="3618" spans="1:16" x14ac:dyDescent="0.35">
      <c r="A3618">
        <v>3617</v>
      </c>
      <c r="B3618" t="s">
        <v>3369</v>
      </c>
      <c r="C3618" t="s">
        <v>84</v>
      </c>
      <c r="D3618" t="s">
        <v>6972</v>
      </c>
      <c r="E3618" s="3">
        <v>41278</v>
      </c>
      <c r="F3618" t="s">
        <v>6650</v>
      </c>
      <c r="G3618" t="s">
        <v>41</v>
      </c>
      <c r="H3618" s="3">
        <v>41283</v>
      </c>
      <c r="I3618" s="3">
        <v>41283</v>
      </c>
      <c r="J3618">
        <v>5</v>
      </c>
      <c r="K3618" t="s">
        <v>8400</v>
      </c>
      <c r="L3618" s="5">
        <v>0.55400000000000005</v>
      </c>
      <c r="M3618">
        <v>2013</v>
      </c>
      <c r="N3618">
        <f t="shared" si="112"/>
        <v>0</v>
      </c>
      <c r="O3618" t="str">
        <f t="shared" si="113"/>
        <v>Friday</v>
      </c>
      <c r="P3618" s="14">
        <v>0.20181818181818184</v>
      </c>
    </row>
    <row r="3619" spans="1:16" x14ac:dyDescent="0.35">
      <c r="A3619">
        <v>3618</v>
      </c>
      <c r="B3619" t="s">
        <v>3369</v>
      </c>
      <c r="C3619" t="s">
        <v>84</v>
      </c>
      <c r="D3619" t="s">
        <v>6972</v>
      </c>
      <c r="E3619" s="3">
        <v>41278</v>
      </c>
      <c r="F3619" t="s">
        <v>954</v>
      </c>
      <c r="G3619" t="s">
        <v>41</v>
      </c>
      <c r="H3619" s="3">
        <v>41283</v>
      </c>
      <c r="I3619" s="3">
        <v>41284</v>
      </c>
      <c r="J3619">
        <v>6</v>
      </c>
      <c r="K3619" t="s">
        <v>8399</v>
      </c>
      <c r="L3619" s="5">
        <v>2.0129999999999999</v>
      </c>
      <c r="M3619">
        <v>2013</v>
      </c>
      <c r="N3619">
        <f t="shared" si="112"/>
        <v>1</v>
      </c>
      <c r="O3619" t="str">
        <f t="shared" si="113"/>
        <v>Friday</v>
      </c>
      <c r="P3619" s="14">
        <v>0.44800000000000001</v>
      </c>
    </row>
    <row r="3620" spans="1:16" x14ac:dyDescent="0.35">
      <c r="A3620">
        <v>3619</v>
      </c>
      <c r="B3620" t="s">
        <v>3369</v>
      </c>
      <c r="C3620" t="s">
        <v>84</v>
      </c>
      <c r="D3620" t="s">
        <v>6972</v>
      </c>
      <c r="E3620" s="3">
        <v>41278</v>
      </c>
      <c r="F3620" t="s">
        <v>914</v>
      </c>
      <c r="G3620" t="s">
        <v>41</v>
      </c>
      <c r="H3620" s="3">
        <v>41283</v>
      </c>
      <c r="I3620" s="3">
        <v>41283</v>
      </c>
      <c r="J3620">
        <v>5</v>
      </c>
      <c r="K3620" t="s">
        <v>8400</v>
      </c>
      <c r="L3620" s="5">
        <v>0.56000000000000005</v>
      </c>
      <c r="M3620">
        <v>2013</v>
      </c>
      <c r="N3620">
        <f t="shared" si="112"/>
        <v>0</v>
      </c>
      <c r="O3620" t="str">
        <f t="shared" si="113"/>
        <v>Friday</v>
      </c>
      <c r="P3620" s="14">
        <v>0.4</v>
      </c>
    </row>
    <row r="3621" spans="1:16" x14ac:dyDescent="0.35">
      <c r="A3621">
        <v>3620</v>
      </c>
      <c r="B3621" t="s">
        <v>6974</v>
      </c>
      <c r="C3621" t="s">
        <v>84</v>
      </c>
      <c r="D3621" t="s">
        <v>6975</v>
      </c>
      <c r="E3621" s="3">
        <v>41669</v>
      </c>
      <c r="F3621" t="s">
        <v>2492</v>
      </c>
      <c r="G3621" t="s">
        <v>41</v>
      </c>
      <c r="H3621" s="3">
        <v>41674</v>
      </c>
      <c r="I3621" s="3">
        <v>41675</v>
      </c>
      <c r="J3621">
        <v>6</v>
      </c>
      <c r="K3621" t="s">
        <v>8399</v>
      </c>
      <c r="L3621" s="5">
        <v>2.3220000000000001</v>
      </c>
      <c r="M3621">
        <v>2014</v>
      </c>
      <c r="N3621">
        <f t="shared" si="112"/>
        <v>1</v>
      </c>
      <c r="O3621" t="str">
        <f t="shared" si="113"/>
        <v>Thursday</v>
      </c>
      <c r="P3621" s="14">
        <v>0.4864</v>
      </c>
    </row>
    <row r="3622" spans="1:16" x14ac:dyDescent="0.35">
      <c r="A3622">
        <v>3621</v>
      </c>
      <c r="B3622" t="s">
        <v>4420</v>
      </c>
      <c r="C3622" t="s">
        <v>30</v>
      </c>
      <c r="D3622" t="s">
        <v>6976</v>
      </c>
      <c r="E3622" s="3">
        <v>41888</v>
      </c>
      <c r="F3622" t="s">
        <v>2224</v>
      </c>
      <c r="G3622" t="s">
        <v>155</v>
      </c>
      <c r="H3622" s="3">
        <v>41890</v>
      </c>
      <c r="I3622" s="3">
        <v>41892</v>
      </c>
      <c r="J3622">
        <v>4</v>
      </c>
      <c r="K3622" t="s">
        <v>8399</v>
      </c>
      <c r="L3622" s="5">
        <v>12.976000000000001</v>
      </c>
      <c r="M3622">
        <v>2014</v>
      </c>
      <c r="N3622">
        <f t="shared" si="112"/>
        <v>2</v>
      </c>
      <c r="O3622" t="str">
        <f t="shared" si="113"/>
        <v>Saturday</v>
      </c>
      <c r="P3622" s="14">
        <v>-0.51384947380867918</v>
      </c>
    </row>
    <row r="3623" spans="1:16" x14ac:dyDescent="0.35">
      <c r="A3623">
        <v>3622</v>
      </c>
      <c r="B3623" t="s">
        <v>5046</v>
      </c>
      <c r="C3623" t="s">
        <v>84</v>
      </c>
      <c r="D3623" t="s">
        <v>6977</v>
      </c>
      <c r="E3623" s="3">
        <v>41866</v>
      </c>
      <c r="F3623" t="s">
        <v>6979</v>
      </c>
      <c r="G3623" t="s">
        <v>41</v>
      </c>
      <c r="H3623" s="3">
        <v>41871</v>
      </c>
      <c r="I3623" s="3">
        <v>41871</v>
      </c>
      <c r="J3623">
        <v>5</v>
      </c>
      <c r="K3623" t="s">
        <v>8400</v>
      </c>
      <c r="L3623" s="5">
        <v>12.303000000000001</v>
      </c>
      <c r="M3623">
        <v>2014</v>
      </c>
      <c r="N3623">
        <f t="shared" si="112"/>
        <v>0</v>
      </c>
      <c r="O3623" t="str">
        <f t="shared" si="113"/>
        <v>Friday</v>
      </c>
      <c r="P3623" s="14">
        <v>0.06</v>
      </c>
    </row>
    <row r="3624" spans="1:16" x14ac:dyDescent="0.35">
      <c r="A3624">
        <v>3623</v>
      </c>
      <c r="B3624" t="s">
        <v>6981</v>
      </c>
      <c r="C3624" t="s">
        <v>30</v>
      </c>
      <c r="D3624" t="s">
        <v>6982</v>
      </c>
      <c r="E3624" s="3">
        <v>41227</v>
      </c>
      <c r="F3624" t="s">
        <v>480</v>
      </c>
      <c r="G3624" t="s">
        <v>41</v>
      </c>
      <c r="H3624" s="3">
        <v>41232</v>
      </c>
      <c r="I3624" s="3">
        <v>41234</v>
      </c>
      <c r="J3624">
        <v>7</v>
      </c>
      <c r="K3624" t="s">
        <v>8399</v>
      </c>
      <c r="L3624" s="5">
        <v>9.85</v>
      </c>
      <c r="M3624">
        <v>2012</v>
      </c>
      <c r="N3624">
        <f t="shared" si="112"/>
        <v>2</v>
      </c>
      <c r="O3624" t="str">
        <f t="shared" si="113"/>
        <v>Wednesday</v>
      </c>
      <c r="P3624" s="14">
        <v>-0.10993660881089629</v>
      </c>
    </row>
    <row r="3625" spans="1:16" x14ac:dyDescent="0.35">
      <c r="A3625">
        <v>3624</v>
      </c>
      <c r="B3625" t="s">
        <v>6981</v>
      </c>
      <c r="C3625" t="s">
        <v>30</v>
      </c>
      <c r="D3625" t="s">
        <v>6982</v>
      </c>
      <c r="E3625" s="3">
        <v>41227</v>
      </c>
      <c r="F3625" t="s">
        <v>6984</v>
      </c>
      <c r="G3625" t="s">
        <v>41</v>
      </c>
      <c r="H3625" s="3">
        <v>41232</v>
      </c>
      <c r="I3625" s="3">
        <v>41232</v>
      </c>
      <c r="J3625">
        <v>5</v>
      </c>
      <c r="K3625" t="s">
        <v>8400</v>
      </c>
      <c r="L3625" s="5">
        <v>0.92700000000000005</v>
      </c>
      <c r="M3625">
        <v>2012</v>
      </c>
      <c r="N3625">
        <f t="shared" si="112"/>
        <v>0</v>
      </c>
      <c r="O3625" t="str">
        <f t="shared" si="113"/>
        <v>Wednesday</v>
      </c>
      <c r="P3625" s="14">
        <v>0.45333333333333337</v>
      </c>
    </row>
    <row r="3626" spans="1:16" x14ac:dyDescent="0.35">
      <c r="A3626">
        <v>3625</v>
      </c>
      <c r="B3626" t="s">
        <v>6981</v>
      </c>
      <c r="C3626" t="s">
        <v>30</v>
      </c>
      <c r="D3626" t="s">
        <v>6982</v>
      </c>
      <c r="E3626" s="3">
        <v>41227</v>
      </c>
      <c r="F3626" t="s">
        <v>594</v>
      </c>
      <c r="G3626" t="s">
        <v>41</v>
      </c>
      <c r="H3626" s="3">
        <v>41232</v>
      </c>
      <c r="I3626" s="3">
        <v>41232</v>
      </c>
      <c r="J3626">
        <v>5</v>
      </c>
      <c r="K3626" t="s">
        <v>8400</v>
      </c>
      <c r="L3626" s="5">
        <v>34.176000000000002</v>
      </c>
      <c r="M3626">
        <v>2012</v>
      </c>
      <c r="N3626">
        <f t="shared" si="112"/>
        <v>0</v>
      </c>
      <c r="O3626" t="str">
        <f t="shared" si="113"/>
        <v>Wednesday</v>
      </c>
      <c r="P3626" s="14">
        <v>0</v>
      </c>
    </row>
    <row r="3627" spans="1:16" x14ac:dyDescent="0.35">
      <c r="A3627">
        <v>3626</v>
      </c>
      <c r="B3627" t="s">
        <v>6981</v>
      </c>
      <c r="C3627" t="s">
        <v>30</v>
      </c>
      <c r="D3627" t="s">
        <v>6982</v>
      </c>
      <c r="E3627" s="3">
        <v>41227</v>
      </c>
      <c r="F3627" t="s">
        <v>2049</v>
      </c>
      <c r="G3627" t="s">
        <v>41</v>
      </c>
      <c r="H3627" s="3">
        <v>41232</v>
      </c>
      <c r="I3627" s="3">
        <v>41232</v>
      </c>
      <c r="J3627">
        <v>5</v>
      </c>
      <c r="K3627" t="s">
        <v>8400</v>
      </c>
      <c r="L3627" s="5">
        <v>3.3410000000000002</v>
      </c>
      <c r="M3627">
        <v>2012</v>
      </c>
      <c r="N3627">
        <f t="shared" si="112"/>
        <v>0</v>
      </c>
      <c r="O3627" t="str">
        <f t="shared" si="113"/>
        <v>Wednesday</v>
      </c>
      <c r="P3627" s="14">
        <v>0.36888888888888893</v>
      </c>
    </row>
    <row r="3628" spans="1:16" x14ac:dyDescent="0.35">
      <c r="A3628">
        <v>3627</v>
      </c>
      <c r="B3628" t="s">
        <v>995</v>
      </c>
      <c r="C3628" t="s">
        <v>84</v>
      </c>
      <c r="D3628" t="s">
        <v>6985</v>
      </c>
      <c r="E3628" s="3">
        <v>41180</v>
      </c>
      <c r="F3628" t="s">
        <v>296</v>
      </c>
      <c r="G3628" t="s">
        <v>41</v>
      </c>
      <c r="H3628" s="3">
        <v>41185</v>
      </c>
      <c r="I3628" s="3">
        <v>41185</v>
      </c>
      <c r="J3628">
        <v>5</v>
      </c>
      <c r="K3628" t="s">
        <v>8400</v>
      </c>
      <c r="L3628" s="5">
        <v>4.4029999999999996</v>
      </c>
      <c r="M3628">
        <v>2012</v>
      </c>
      <c r="N3628">
        <f t="shared" si="112"/>
        <v>0</v>
      </c>
      <c r="O3628" t="str">
        <f t="shared" si="113"/>
        <v>Friday</v>
      </c>
      <c r="P3628" s="14">
        <v>8.9600000000000013E-2</v>
      </c>
    </row>
    <row r="3629" spans="1:16" x14ac:dyDescent="0.35">
      <c r="A3629">
        <v>3628</v>
      </c>
      <c r="B3629" t="s">
        <v>995</v>
      </c>
      <c r="C3629" t="s">
        <v>84</v>
      </c>
      <c r="D3629" t="s">
        <v>6985</v>
      </c>
      <c r="E3629" s="3">
        <v>41180</v>
      </c>
      <c r="F3629" t="s">
        <v>5896</v>
      </c>
      <c r="G3629" t="s">
        <v>41</v>
      </c>
      <c r="H3629" s="3">
        <v>41185</v>
      </c>
      <c r="I3629" s="3">
        <v>41185</v>
      </c>
      <c r="J3629">
        <v>5</v>
      </c>
      <c r="K3629" t="s">
        <v>8400</v>
      </c>
      <c r="L3629" s="5">
        <v>3.879</v>
      </c>
      <c r="M3629">
        <v>2012</v>
      </c>
      <c r="N3629">
        <f t="shared" si="112"/>
        <v>0</v>
      </c>
      <c r="O3629" t="str">
        <f t="shared" si="113"/>
        <v>Friday</v>
      </c>
      <c r="P3629" s="14">
        <v>0.30909090909090908</v>
      </c>
    </row>
    <row r="3630" spans="1:16" x14ac:dyDescent="0.35">
      <c r="A3630">
        <v>3629</v>
      </c>
      <c r="B3630" t="s">
        <v>5604</v>
      </c>
      <c r="C3630" t="s">
        <v>199</v>
      </c>
      <c r="D3630" t="s">
        <v>6986</v>
      </c>
      <c r="E3630" s="3">
        <v>41492</v>
      </c>
      <c r="F3630" t="s">
        <v>6988</v>
      </c>
      <c r="G3630" t="s">
        <v>41</v>
      </c>
      <c r="H3630" s="3">
        <v>41497</v>
      </c>
      <c r="I3630" s="3">
        <v>41497</v>
      </c>
      <c r="J3630">
        <v>5</v>
      </c>
      <c r="K3630" t="s">
        <v>8400</v>
      </c>
      <c r="L3630" s="5">
        <v>17.277000000000001</v>
      </c>
      <c r="M3630">
        <v>2013</v>
      </c>
      <c r="N3630">
        <f t="shared" si="112"/>
        <v>0</v>
      </c>
      <c r="O3630" t="str">
        <f t="shared" si="113"/>
        <v>Tuesday</v>
      </c>
      <c r="P3630" s="14">
        <v>0.3908551713443944</v>
      </c>
    </row>
    <row r="3631" spans="1:16" x14ac:dyDescent="0.35">
      <c r="A3631">
        <v>3630</v>
      </c>
      <c r="B3631" t="s">
        <v>266</v>
      </c>
      <c r="C3631" t="s">
        <v>30</v>
      </c>
      <c r="D3631" t="s">
        <v>6989</v>
      </c>
      <c r="E3631" s="3">
        <v>41894</v>
      </c>
      <c r="F3631" t="s">
        <v>6991</v>
      </c>
      <c r="G3631" t="s">
        <v>139</v>
      </c>
      <c r="H3631" s="3">
        <v>41897</v>
      </c>
      <c r="I3631" s="3">
        <v>41897</v>
      </c>
      <c r="J3631">
        <v>3</v>
      </c>
      <c r="K3631" t="s">
        <v>8400</v>
      </c>
      <c r="L3631" s="5">
        <v>3.6480000000000001</v>
      </c>
      <c r="M3631">
        <v>2014</v>
      </c>
      <c r="N3631">
        <f t="shared" si="112"/>
        <v>0</v>
      </c>
      <c r="O3631" t="str">
        <f t="shared" si="113"/>
        <v>Friday</v>
      </c>
      <c r="P3631" s="14">
        <v>0.29333333333333333</v>
      </c>
    </row>
    <row r="3632" spans="1:16" x14ac:dyDescent="0.35">
      <c r="A3632">
        <v>3631</v>
      </c>
      <c r="B3632" t="s">
        <v>451</v>
      </c>
      <c r="C3632" t="s">
        <v>199</v>
      </c>
      <c r="D3632" t="s">
        <v>6992</v>
      </c>
      <c r="E3632" s="3">
        <v>40823</v>
      </c>
      <c r="F3632" t="s">
        <v>2234</v>
      </c>
      <c r="G3632" t="s">
        <v>139</v>
      </c>
      <c r="H3632" s="3">
        <v>40826</v>
      </c>
      <c r="I3632" s="3">
        <v>40826</v>
      </c>
      <c r="J3632">
        <v>3</v>
      </c>
      <c r="K3632" t="s">
        <v>8400</v>
      </c>
      <c r="L3632" s="5">
        <v>53.756</v>
      </c>
      <c r="M3632">
        <v>2011</v>
      </c>
      <c r="N3632">
        <f t="shared" si="112"/>
        <v>0</v>
      </c>
      <c r="O3632" t="str">
        <f t="shared" si="113"/>
        <v>Friday</v>
      </c>
      <c r="P3632" s="14">
        <v>0.35919003723158349</v>
      </c>
    </row>
    <row r="3633" spans="1:16" x14ac:dyDescent="0.35">
      <c r="A3633">
        <v>3632</v>
      </c>
      <c r="B3633" t="s">
        <v>451</v>
      </c>
      <c r="C3633" t="s">
        <v>199</v>
      </c>
      <c r="D3633" t="s">
        <v>6992</v>
      </c>
      <c r="E3633" s="3">
        <v>40823</v>
      </c>
      <c r="F3633" t="s">
        <v>685</v>
      </c>
      <c r="G3633" t="s">
        <v>139</v>
      </c>
      <c r="H3633" s="3">
        <v>40826</v>
      </c>
      <c r="I3633" s="3">
        <v>40829</v>
      </c>
      <c r="J3633">
        <v>6</v>
      </c>
      <c r="K3633" t="s">
        <v>8399</v>
      </c>
      <c r="L3633" s="5">
        <v>1.6339999999999999</v>
      </c>
      <c r="M3633">
        <v>2011</v>
      </c>
      <c r="N3633">
        <f t="shared" si="112"/>
        <v>3</v>
      </c>
      <c r="O3633" t="str">
        <f t="shared" si="113"/>
        <v>Friday</v>
      </c>
      <c r="P3633" s="14">
        <v>0.41090909090909089</v>
      </c>
    </row>
    <row r="3634" spans="1:16" x14ac:dyDescent="0.35">
      <c r="A3634">
        <v>3633</v>
      </c>
      <c r="B3634" t="s">
        <v>6994</v>
      </c>
      <c r="C3634" t="s">
        <v>30</v>
      </c>
      <c r="D3634" t="s">
        <v>6995</v>
      </c>
      <c r="E3634" s="3">
        <v>41163</v>
      </c>
      <c r="F3634" t="s">
        <v>3906</v>
      </c>
      <c r="G3634" t="s">
        <v>41</v>
      </c>
      <c r="H3634" s="3">
        <v>41168</v>
      </c>
      <c r="I3634" s="3">
        <v>41168</v>
      </c>
      <c r="J3634">
        <v>5</v>
      </c>
      <c r="K3634" t="s">
        <v>8400</v>
      </c>
      <c r="L3634" s="5">
        <v>30.23</v>
      </c>
      <c r="M3634">
        <v>2012</v>
      </c>
      <c r="N3634">
        <f t="shared" si="112"/>
        <v>0</v>
      </c>
      <c r="O3634" t="str">
        <f t="shared" si="113"/>
        <v>Tuesday</v>
      </c>
      <c r="P3634" s="14">
        <v>0.36919540229885056</v>
      </c>
    </row>
    <row r="3635" spans="1:16" x14ac:dyDescent="0.35">
      <c r="A3635">
        <v>3634</v>
      </c>
      <c r="B3635" t="s">
        <v>6994</v>
      </c>
      <c r="C3635" t="s">
        <v>30</v>
      </c>
      <c r="D3635" t="s">
        <v>6995</v>
      </c>
      <c r="E3635" s="3">
        <v>41163</v>
      </c>
      <c r="F3635" t="s">
        <v>6997</v>
      </c>
      <c r="G3635" t="s">
        <v>41</v>
      </c>
      <c r="H3635" s="3">
        <v>41168</v>
      </c>
      <c r="I3635" s="3">
        <v>41168</v>
      </c>
      <c r="J3635">
        <v>5</v>
      </c>
      <c r="K3635" t="s">
        <v>8400</v>
      </c>
      <c r="L3635" s="5">
        <v>21.36</v>
      </c>
      <c r="M3635">
        <v>2012</v>
      </c>
      <c r="N3635">
        <f t="shared" si="112"/>
        <v>0</v>
      </c>
      <c r="O3635" t="str">
        <f t="shared" si="113"/>
        <v>Tuesday</v>
      </c>
      <c r="P3635" s="14">
        <v>5.9537572254335265E-2</v>
      </c>
    </row>
    <row r="3636" spans="1:16" x14ac:dyDescent="0.35">
      <c r="A3636">
        <v>3635</v>
      </c>
      <c r="B3636" t="s">
        <v>4458</v>
      </c>
      <c r="C3636" t="s">
        <v>199</v>
      </c>
      <c r="D3636" t="s">
        <v>6998</v>
      </c>
      <c r="E3636" s="3">
        <v>41582</v>
      </c>
      <c r="F3636" t="s">
        <v>154</v>
      </c>
      <c r="G3636" t="s">
        <v>41</v>
      </c>
      <c r="H3636" s="3">
        <v>41587</v>
      </c>
      <c r="I3636" s="3">
        <v>41588</v>
      </c>
      <c r="J3636">
        <v>6</v>
      </c>
      <c r="K3636" t="s">
        <v>8399</v>
      </c>
      <c r="L3636" s="5">
        <v>43.046999999999997</v>
      </c>
      <c r="M3636">
        <v>2013</v>
      </c>
      <c r="N3636">
        <f t="shared" si="112"/>
        <v>1</v>
      </c>
      <c r="O3636" t="str">
        <f t="shared" si="113"/>
        <v>Monday</v>
      </c>
      <c r="P3636" s="14">
        <v>0.14953191489361703</v>
      </c>
    </row>
    <row r="3637" spans="1:16" x14ac:dyDescent="0.35">
      <c r="A3637">
        <v>3636</v>
      </c>
      <c r="B3637" t="s">
        <v>1658</v>
      </c>
      <c r="C3637" t="s">
        <v>199</v>
      </c>
      <c r="D3637" t="s">
        <v>6999</v>
      </c>
      <c r="E3637" s="3">
        <v>41263</v>
      </c>
      <c r="F3637" t="s">
        <v>2062</v>
      </c>
      <c r="G3637" t="s">
        <v>139</v>
      </c>
      <c r="H3637" s="3">
        <v>41266</v>
      </c>
      <c r="I3637" s="3">
        <v>41266</v>
      </c>
      <c r="J3637">
        <v>3</v>
      </c>
      <c r="K3637" t="s">
        <v>8400</v>
      </c>
      <c r="L3637" s="5">
        <v>22.266999999999999</v>
      </c>
      <c r="M3637">
        <v>2012</v>
      </c>
      <c r="N3637">
        <f t="shared" si="112"/>
        <v>0</v>
      </c>
      <c r="O3637" t="str">
        <f t="shared" si="113"/>
        <v>Thursday</v>
      </c>
      <c r="P3637" s="14">
        <v>0.31744455342330208</v>
      </c>
    </row>
    <row r="3638" spans="1:16" x14ac:dyDescent="0.35">
      <c r="A3638">
        <v>3637</v>
      </c>
      <c r="B3638" t="s">
        <v>1658</v>
      </c>
      <c r="C3638" t="s">
        <v>199</v>
      </c>
      <c r="D3638" t="s">
        <v>6999</v>
      </c>
      <c r="E3638" s="3">
        <v>41263</v>
      </c>
      <c r="F3638" t="s">
        <v>4335</v>
      </c>
      <c r="G3638" t="s">
        <v>139</v>
      </c>
      <c r="H3638" s="3">
        <v>41266</v>
      </c>
      <c r="I3638" s="3">
        <v>41266</v>
      </c>
      <c r="J3638">
        <v>3</v>
      </c>
      <c r="K3638" t="s">
        <v>8400</v>
      </c>
      <c r="L3638" s="5">
        <v>2.4390000000000001</v>
      </c>
      <c r="M3638">
        <v>2012</v>
      </c>
      <c r="N3638">
        <f t="shared" si="112"/>
        <v>0</v>
      </c>
      <c r="O3638" t="str">
        <f t="shared" si="113"/>
        <v>Thursday</v>
      </c>
      <c r="P3638" s="14">
        <v>0.29411764705882354</v>
      </c>
    </row>
    <row r="3639" spans="1:16" x14ac:dyDescent="0.35">
      <c r="A3639">
        <v>3638</v>
      </c>
      <c r="B3639" t="s">
        <v>1865</v>
      </c>
      <c r="C3639" t="s">
        <v>199</v>
      </c>
      <c r="D3639" t="s">
        <v>7000</v>
      </c>
      <c r="E3639" s="3">
        <v>41983</v>
      </c>
      <c r="F3639" t="s">
        <v>5096</v>
      </c>
      <c r="G3639" t="s">
        <v>41</v>
      </c>
      <c r="H3639" s="3">
        <v>41988</v>
      </c>
      <c r="I3639" s="3">
        <v>41988</v>
      </c>
      <c r="J3639">
        <v>5</v>
      </c>
      <c r="K3639" t="s">
        <v>8400</v>
      </c>
      <c r="L3639" s="5">
        <v>13.412000000000001</v>
      </c>
      <c r="M3639">
        <v>2014</v>
      </c>
      <c r="N3639">
        <f t="shared" si="112"/>
        <v>0</v>
      </c>
      <c r="O3639" t="str">
        <f t="shared" si="113"/>
        <v>Wednesday</v>
      </c>
      <c r="P3639" s="14">
        <v>0.50113636363636371</v>
      </c>
    </row>
    <row r="3640" spans="1:16" x14ac:dyDescent="0.35">
      <c r="A3640">
        <v>3639</v>
      </c>
      <c r="B3640" t="s">
        <v>1865</v>
      </c>
      <c r="C3640" t="s">
        <v>199</v>
      </c>
      <c r="D3640" t="s">
        <v>7000</v>
      </c>
      <c r="E3640" s="3">
        <v>41983</v>
      </c>
      <c r="F3640" t="s">
        <v>7002</v>
      </c>
      <c r="G3640" t="s">
        <v>41</v>
      </c>
      <c r="H3640" s="3">
        <v>41988</v>
      </c>
      <c r="I3640" s="3">
        <v>41988</v>
      </c>
      <c r="J3640">
        <v>5</v>
      </c>
      <c r="K3640" t="s">
        <v>8400</v>
      </c>
      <c r="L3640" s="5">
        <v>56.624000000000002</v>
      </c>
      <c r="M3640">
        <v>2014</v>
      </c>
      <c r="N3640">
        <f t="shared" si="112"/>
        <v>0</v>
      </c>
      <c r="O3640" t="str">
        <f t="shared" si="113"/>
        <v>Wednesday</v>
      </c>
      <c r="P3640" s="14">
        <v>0.19981818181818181</v>
      </c>
    </row>
    <row r="3641" spans="1:16" x14ac:dyDescent="0.35">
      <c r="A3641">
        <v>3640</v>
      </c>
      <c r="B3641" t="s">
        <v>1865</v>
      </c>
      <c r="C3641" t="s">
        <v>199</v>
      </c>
      <c r="D3641" t="s">
        <v>7000</v>
      </c>
      <c r="E3641" s="3">
        <v>41983</v>
      </c>
      <c r="F3641" t="s">
        <v>4803</v>
      </c>
      <c r="G3641" t="s">
        <v>41</v>
      </c>
      <c r="H3641" s="3">
        <v>41988</v>
      </c>
      <c r="I3641" s="3">
        <v>41988</v>
      </c>
      <c r="J3641">
        <v>5</v>
      </c>
      <c r="K3641" t="s">
        <v>8400</v>
      </c>
      <c r="L3641" s="5">
        <v>1.4359999999999999</v>
      </c>
      <c r="M3641">
        <v>2014</v>
      </c>
      <c r="N3641">
        <f t="shared" si="112"/>
        <v>0</v>
      </c>
      <c r="O3641" t="str">
        <f t="shared" si="113"/>
        <v>Wednesday</v>
      </c>
      <c r="P3641" s="14">
        <v>0.10933333333333332</v>
      </c>
    </row>
    <row r="3642" spans="1:16" x14ac:dyDescent="0.35">
      <c r="A3642">
        <v>3641</v>
      </c>
      <c r="B3642" t="s">
        <v>1865</v>
      </c>
      <c r="C3642" t="s">
        <v>199</v>
      </c>
      <c r="D3642" t="s">
        <v>7000</v>
      </c>
      <c r="E3642" s="3">
        <v>41983</v>
      </c>
      <c r="F3642" t="s">
        <v>373</v>
      </c>
      <c r="G3642" t="s">
        <v>41</v>
      </c>
      <c r="H3642" s="3">
        <v>41988</v>
      </c>
      <c r="I3642" s="3">
        <v>41988</v>
      </c>
      <c r="J3642">
        <v>5</v>
      </c>
      <c r="K3642" t="s">
        <v>8400</v>
      </c>
      <c r="L3642" s="5">
        <v>1.9319999999999999</v>
      </c>
      <c r="M3642">
        <v>2014</v>
      </c>
      <c r="N3642">
        <f t="shared" si="112"/>
        <v>0</v>
      </c>
      <c r="O3642" t="str">
        <f t="shared" si="113"/>
        <v>Wednesday</v>
      </c>
      <c r="P3642" s="14">
        <v>0.44545454545454549</v>
      </c>
    </row>
    <row r="3643" spans="1:16" x14ac:dyDescent="0.35">
      <c r="A3643">
        <v>3642</v>
      </c>
      <c r="B3643" t="s">
        <v>1865</v>
      </c>
      <c r="C3643" t="s">
        <v>199</v>
      </c>
      <c r="D3643" t="s">
        <v>7000</v>
      </c>
      <c r="E3643" s="3">
        <v>41983</v>
      </c>
      <c r="F3643" t="s">
        <v>1386</v>
      </c>
      <c r="G3643" t="s">
        <v>41</v>
      </c>
      <c r="H3643" s="3">
        <v>41988</v>
      </c>
      <c r="I3643" s="3">
        <v>41988</v>
      </c>
      <c r="J3643">
        <v>5</v>
      </c>
      <c r="K3643" t="s">
        <v>8400</v>
      </c>
      <c r="L3643" s="5">
        <v>1.395</v>
      </c>
      <c r="M3643">
        <v>2014</v>
      </c>
      <c r="N3643">
        <f t="shared" si="112"/>
        <v>0</v>
      </c>
      <c r="O3643" t="str">
        <f t="shared" si="113"/>
        <v>Wednesday</v>
      </c>
      <c r="P3643" s="14">
        <v>0.27500000000000002</v>
      </c>
    </row>
    <row r="3644" spans="1:16" x14ac:dyDescent="0.35">
      <c r="A3644">
        <v>3643</v>
      </c>
      <c r="B3644" t="s">
        <v>1865</v>
      </c>
      <c r="C3644" t="s">
        <v>199</v>
      </c>
      <c r="D3644" t="s">
        <v>7000</v>
      </c>
      <c r="E3644" s="3">
        <v>41983</v>
      </c>
      <c r="F3644" t="s">
        <v>7004</v>
      </c>
      <c r="G3644" t="s">
        <v>41</v>
      </c>
      <c r="H3644" s="3">
        <v>41988</v>
      </c>
      <c r="I3644" s="3">
        <v>41989</v>
      </c>
      <c r="J3644">
        <v>6</v>
      </c>
      <c r="K3644" t="s">
        <v>8399</v>
      </c>
      <c r="L3644" s="5">
        <v>1.5580000000000001</v>
      </c>
      <c r="M3644">
        <v>2014</v>
      </c>
      <c r="N3644">
        <f t="shared" si="112"/>
        <v>1</v>
      </c>
      <c r="O3644" t="str">
        <f t="shared" si="113"/>
        <v>Wednesday</v>
      </c>
      <c r="P3644" s="14">
        <v>0.35428571428571431</v>
      </c>
    </row>
    <row r="3645" spans="1:16" x14ac:dyDescent="0.35">
      <c r="A3645">
        <v>3644</v>
      </c>
      <c r="B3645" t="s">
        <v>1865</v>
      </c>
      <c r="C3645" t="s">
        <v>199</v>
      </c>
      <c r="D3645" t="s">
        <v>7000</v>
      </c>
      <c r="E3645" s="3">
        <v>41983</v>
      </c>
      <c r="F3645" t="s">
        <v>130</v>
      </c>
      <c r="G3645" t="s">
        <v>41</v>
      </c>
      <c r="H3645" s="3">
        <v>41988</v>
      </c>
      <c r="I3645" s="3">
        <v>41988</v>
      </c>
      <c r="J3645">
        <v>5</v>
      </c>
      <c r="K3645" t="s">
        <v>8400</v>
      </c>
      <c r="L3645" s="5">
        <v>18.786999999999999</v>
      </c>
      <c r="M3645">
        <v>2014</v>
      </c>
      <c r="N3645">
        <f t="shared" si="112"/>
        <v>0</v>
      </c>
      <c r="O3645" t="str">
        <f t="shared" si="113"/>
        <v>Wednesday</v>
      </c>
      <c r="P3645" s="14">
        <v>0.47976608187134506</v>
      </c>
    </row>
    <row r="3646" spans="1:16" x14ac:dyDescent="0.35">
      <c r="A3646">
        <v>3645</v>
      </c>
      <c r="B3646" t="s">
        <v>4152</v>
      </c>
      <c r="C3646" t="s">
        <v>84</v>
      </c>
      <c r="D3646" t="s">
        <v>7005</v>
      </c>
      <c r="E3646" s="3">
        <v>41965</v>
      </c>
      <c r="F3646" t="s">
        <v>5639</v>
      </c>
      <c r="G3646" t="s">
        <v>41</v>
      </c>
      <c r="H3646" s="3">
        <v>41970</v>
      </c>
      <c r="I3646" s="3">
        <v>41973</v>
      </c>
      <c r="J3646">
        <v>8</v>
      </c>
      <c r="K3646" t="s">
        <v>8399</v>
      </c>
      <c r="L3646" s="5">
        <v>14.558999999999999</v>
      </c>
      <c r="M3646">
        <v>2014</v>
      </c>
      <c r="N3646">
        <f t="shared" si="112"/>
        <v>3</v>
      </c>
      <c r="O3646" t="str">
        <f t="shared" si="113"/>
        <v>Saturday</v>
      </c>
      <c r="P3646" s="14">
        <v>-8.0581450466108401E-2</v>
      </c>
    </row>
    <row r="3647" spans="1:16" x14ac:dyDescent="0.35">
      <c r="A3647">
        <v>3646</v>
      </c>
      <c r="B3647" t="s">
        <v>4152</v>
      </c>
      <c r="C3647" t="s">
        <v>84</v>
      </c>
      <c r="D3647" t="s">
        <v>7005</v>
      </c>
      <c r="E3647" s="3">
        <v>41965</v>
      </c>
      <c r="F3647" t="s">
        <v>7007</v>
      </c>
      <c r="G3647" t="s">
        <v>41</v>
      </c>
      <c r="H3647" s="3">
        <v>41970</v>
      </c>
      <c r="I3647" s="3">
        <v>41970</v>
      </c>
      <c r="J3647">
        <v>5</v>
      </c>
      <c r="K3647" t="s">
        <v>8400</v>
      </c>
      <c r="L3647" s="5">
        <v>1.0309999999999999</v>
      </c>
      <c r="M3647">
        <v>2014</v>
      </c>
      <c r="N3647">
        <f t="shared" si="112"/>
        <v>0</v>
      </c>
      <c r="O3647" t="str">
        <f t="shared" si="113"/>
        <v>Saturday</v>
      </c>
      <c r="P3647" s="14">
        <v>-1.1994242763473531E-3</v>
      </c>
    </row>
    <row r="3648" spans="1:16" x14ac:dyDescent="0.35">
      <c r="A3648">
        <v>3647</v>
      </c>
      <c r="B3648" t="s">
        <v>2183</v>
      </c>
      <c r="C3648" t="s">
        <v>84</v>
      </c>
      <c r="D3648" t="s">
        <v>7008</v>
      </c>
      <c r="E3648" s="3">
        <v>41942</v>
      </c>
      <c r="F3648" t="s">
        <v>4593</v>
      </c>
      <c r="G3648" t="s">
        <v>41</v>
      </c>
      <c r="H3648" s="3">
        <v>41947</v>
      </c>
      <c r="I3648" s="3">
        <v>41947</v>
      </c>
      <c r="J3648">
        <v>5</v>
      </c>
      <c r="K3648" t="s">
        <v>8400</v>
      </c>
      <c r="L3648" s="5">
        <v>118.42400000000001</v>
      </c>
      <c r="M3648">
        <v>2014</v>
      </c>
      <c r="N3648">
        <f t="shared" si="112"/>
        <v>0</v>
      </c>
      <c r="O3648" t="str">
        <f t="shared" si="113"/>
        <v>Thursday</v>
      </c>
      <c r="P3648" s="14">
        <v>0.22972727272727272</v>
      </c>
    </row>
    <row r="3649" spans="1:16" x14ac:dyDescent="0.35">
      <c r="A3649">
        <v>3648</v>
      </c>
      <c r="B3649" t="s">
        <v>4189</v>
      </c>
      <c r="C3649" t="s">
        <v>199</v>
      </c>
      <c r="D3649" t="s">
        <v>7009</v>
      </c>
      <c r="E3649" s="3">
        <v>41239</v>
      </c>
      <c r="F3649" t="s">
        <v>5540</v>
      </c>
      <c r="G3649" t="s">
        <v>41</v>
      </c>
      <c r="H3649" s="3">
        <v>41244</v>
      </c>
      <c r="I3649" s="3">
        <v>41244</v>
      </c>
      <c r="J3649">
        <v>5</v>
      </c>
      <c r="K3649" t="s">
        <v>8400</v>
      </c>
      <c r="L3649" s="5">
        <v>5.2350000000000003</v>
      </c>
      <c r="M3649">
        <v>2012</v>
      </c>
      <c r="N3649">
        <f t="shared" si="112"/>
        <v>0</v>
      </c>
      <c r="O3649" t="str">
        <f t="shared" si="113"/>
        <v>Monday</v>
      </c>
      <c r="P3649" s="14">
        <v>-0.17150803461063049</v>
      </c>
    </row>
    <row r="3650" spans="1:16" x14ac:dyDescent="0.35">
      <c r="A3650">
        <v>3649</v>
      </c>
      <c r="B3650" t="s">
        <v>4189</v>
      </c>
      <c r="C3650" t="s">
        <v>199</v>
      </c>
      <c r="D3650" t="s">
        <v>7009</v>
      </c>
      <c r="E3650" s="3">
        <v>41239</v>
      </c>
      <c r="F3650" t="s">
        <v>4992</v>
      </c>
      <c r="G3650" t="s">
        <v>41</v>
      </c>
      <c r="H3650" s="3">
        <v>41244</v>
      </c>
      <c r="I3650" s="3">
        <v>41245</v>
      </c>
      <c r="J3650">
        <v>6</v>
      </c>
      <c r="K3650" t="s">
        <v>8399</v>
      </c>
      <c r="L3650" s="5">
        <v>1.712</v>
      </c>
      <c r="M3650">
        <v>2012</v>
      </c>
      <c r="N3650">
        <f t="shared" si="112"/>
        <v>1</v>
      </c>
      <c r="O3650" t="str">
        <f t="shared" si="113"/>
        <v>Monday</v>
      </c>
      <c r="P3650" s="14">
        <v>-0.13088189467123715</v>
      </c>
    </row>
    <row r="3651" spans="1:16" x14ac:dyDescent="0.35">
      <c r="A3651">
        <v>3650</v>
      </c>
      <c r="B3651" t="s">
        <v>4189</v>
      </c>
      <c r="C3651" t="s">
        <v>199</v>
      </c>
      <c r="D3651" t="s">
        <v>7009</v>
      </c>
      <c r="E3651" s="3">
        <v>41239</v>
      </c>
      <c r="F3651" t="s">
        <v>5886</v>
      </c>
      <c r="G3651" t="s">
        <v>41</v>
      </c>
      <c r="H3651" s="3">
        <v>41244</v>
      </c>
      <c r="I3651" s="3">
        <v>41247</v>
      </c>
      <c r="J3651">
        <v>8</v>
      </c>
      <c r="K3651" t="s">
        <v>8399</v>
      </c>
      <c r="L3651" s="5">
        <v>4.7320000000000002</v>
      </c>
      <c r="M3651">
        <v>2012</v>
      </c>
      <c r="N3651">
        <f t="shared" ref="N3651:N3714" si="114">I3651-H3651</f>
        <v>3</v>
      </c>
      <c r="O3651" t="str">
        <f t="shared" ref="O3651:O3714" si="115">TEXT(E3651,"dddd")</f>
        <v>Monday</v>
      </c>
      <c r="P3651" s="14">
        <v>-0.18093402260580038</v>
      </c>
    </row>
    <row r="3652" spans="1:16" x14ac:dyDescent="0.35">
      <c r="A3652">
        <v>3651</v>
      </c>
      <c r="B3652" t="s">
        <v>4011</v>
      </c>
      <c r="C3652" t="s">
        <v>44</v>
      </c>
      <c r="D3652" t="s">
        <v>7011</v>
      </c>
      <c r="E3652" s="3">
        <v>41313</v>
      </c>
      <c r="F3652" t="s">
        <v>7013</v>
      </c>
      <c r="G3652" t="s">
        <v>139</v>
      </c>
      <c r="H3652" s="3">
        <v>41316</v>
      </c>
      <c r="I3652" s="3">
        <v>41316</v>
      </c>
      <c r="J3652">
        <v>3</v>
      </c>
      <c r="K3652" t="s">
        <v>8400</v>
      </c>
      <c r="L3652" s="5">
        <v>13.068</v>
      </c>
      <c r="M3652">
        <v>2013</v>
      </c>
      <c r="N3652">
        <f t="shared" si="114"/>
        <v>0</v>
      </c>
      <c r="O3652" t="str">
        <f t="shared" si="115"/>
        <v>Friday</v>
      </c>
      <c r="P3652" s="14">
        <v>0.15918367346938775</v>
      </c>
    </row>
    <row r="3653" spans="1:16" x14ac:dyDescent="0.35">
      <c r="A3653">
        <v>3652</v>
      </c>
      <c r="B3653" t="s">
        <v>1598</v>
      </c>
      <c r="C3653" t="s">
        <v>44</v>
      </c>
      <c r="D3653" t="s">
        <v>7014</v>
      </c>
      <c r="E3653" s="3">
        <v>41848</v>
      </c>
      <c r="F3653" t="s">
        <v>275</v>
      </c>
      <c r="G3653" t="s">
        <v>139</v>
      </c>
      <c r="H3653" s="3">
        <v>41851</v>
      </c>
      <c r="I3653" s="3">
        <v>41854</v>
      </c>
      <c r="J3653">
        <v>6</v>
      </c>
      <c r="K3653" t="s">
        <v>8399</v>
      </c>
      <c r="L3653" s="5">
        <v>42.795999999999999</v>
      </c>
      <c r="M3653">
        <v>2014</v>
      </c>
      <c r="N3653">
        <f t="shared" si="114"/>
        <v>3</v>
      </c>
      <c r="O3653" t="str">
        <f t="shared" si="115"/>
        <v>Monday</v>
      </c>
      <c r="P3653" s="14">
        <v>0.17837145421476411</v>
      </c>
    </row>
    <row r="3654" spans="1:16" x14ac:dyDescent="0.35">
      <c r="A3654">
        <v>3653</v>
      </c>
      <c r="B3654" t="s">
        <v>7016</v>
      </c>
      <c r="C3654" t="s">
        <v>30</v>
      </c>
      <c r="D3654" t="s">
        <v>7017</v>
      </c>
      <c r="E3654" s="3">
        <v>40884</v>
      </c>
      <c r="F3654" t="s">
        <v>92</v>
      </c>
      <c r="G3654" t="s">
        <v>41</v>
      </c>
      <c r="H3654" s="3">
        <v>40889</v>
      </c>
      <c r="I3654" s="3">
        <v>40889</v>
      </c>
      <c r="J3654">
        <v>5</v>
      </c>
      <c r="K3654" t="s">
        <v>8400</v>
      </c>
      <c r="L3654" s="5">
        <v>2.0830000000000002</v>
      </c>
      <c r="M3654">
        <v>2011</v>
      </c>
      <c r="N3654">
        <f t="shared" si="114"/>
        <v>0</v>
      </c>
      <c r="O3654" t="str">
        <f t="shared" si="115"/>
        <v>Wednesday</v>
      </c>
      <c r="P3654" s="14">
        <v>4.9913464204779073E-2</v>
      </c>
    </row>
    <row r="3655" spans="1:16" x14ac:dyDescent="0.35">
      <c r="A3655">
        <v>3654</v>
      </c>
      <c r="B3655" t="s">
        <v>3025</v>
      </c>
      <c r="C3655" t="s">
        <v>44</v>
      </c>
      <c r="D3655" t="s">
        <v>7018</v>
      </c>
      <c r="E3655" s="3">
        <v>41182</v>
      </c>
      <c r="F3655" t="s">
        <v>7020</v>
      </c>
      <c r="G3655" t="s">
        <v>41</v>
      </c>
      <c r="H3655" s="3">
        <v>41187</v>
      </c>
      <c r="I3655" s="3">
        <v>41187</v>
      </c>
      <c r="J3655">
        <v>5</v>
      </c>
      <c r="K3655" t="s">
        <v>8400</v>
      </c>
      <c r="L3655" s="5">
        <v>39.58</v>
      </c>
      <c r="M3655">
        <v>2012</v>
      </c>
      <c r="N3655">
        <f t="shared" si="114"/>
        <v>0</v>
      </c>
      <c r="O3655" t="str">
        <f t="shared" si="115"/>
        <v>Sunday</v>
      </c>
      <c r="P3655" s="14">
        <v>-0.77549801220881664</v>
      </c>
    </row>
    <row r="3656" spans="1:16" x14ac:dyDescent="0.35">
      <c r="A3656">
        <v>3655</v>
      </c>
      <c r="B3656" t="s">
        <v>3025</v>
      </c>
      <c r="C3656" t="s">
        <v>44</v>
      </c>
      <c r="D3656" t="s">
        <v>7018</v>
      </c>
      <c r="E3656" s="3">
        <v>41182</v>
      </c>
      <c r="F3656" t="s">
        <v>7022</v>
      </c>
      <c r="G3656" t="s">
        <v>41</v>
      </c>
      <c r="H3656" s="3">
        <v>41187</v>
      </c>
      <c r="I3656" s="3">
        <v>41189</v>
      </c>
      <c r="J3656">
        <v>7</v>
      </c>
      <c r="K3656" t="s">
        <v>8399</v>
      </c>
      <c r="L3656" s="5">
        <v>1.802</v>
      </c>
      <c r="M3656">
        <v>2012</v>
      </c>
      <c r="N3656">
        <f t="shared" si="114"/>
        <v>2</v>
      </c>
      <c r="O3656" t="str">
        <f t="shared" si="115"/>
        <v>Sunday</v>
      </c>
      <c r="P3656" s="14">
        <v>-0.56159660522477139</v>
      </c>
    </row>
    <row r="3657" spans="1:16" x14ac:dyDescent="0.35">
      <c r="A3657">
        <v>3656</v>
      </c>
      <c r="B3657" t="s">
        <v>3025</v>
      </c>
      <c r="C3657" t="s">
        <v>44</v>
      </c>
      <c r="D3657" t="s">
        <v>7018</v>
      </c>
      <c r="E3657" s="3">
        <v>41182</v>
      </c>
      <c r="F3657" t="s">
        <v>6019</v>
      </c>
      <c r="G3657" t="s">
        <v>41</v>
      </c>
      <c r="H3657" s="3">
        <v>41187</v>
      </c>
      <c r="I3657" s="3">
        <v>41187</v>
      </c>
      <c r="J3657">
        <v>5</v>
      </c>
      <c r="K3657" t="s">
        <v>8400</v>
      </c>
      <c r="L3657" s="5">
        <v>0.39900000000000002</v>
      </c>
      <c r="M3657">
        <v>2012</v>
      </c>
      <c r="N3657">
        <f t="shared" si="114"/>
        <v>0</v>
      </c>
      <c r="O3657" t="str">
        <f t="shared" si="115"/>
        <v>Sunday</v>
      </c>
      <c r="P3657" s="14">
        <v>-0.64039408866995073</v>
      </c>
    </row>
    <row r="3658" spans="1:16" x14ac:dyDescent="0.35">
      <c r="A3658">
        <v>3657</v>
      </c>
      <c r="B3658" t="s">
        <v>5995</v>
      </c>
      <c r="C3658" t="s">
        <v>199</v>
      </c>
      <c r="D3658" t="s">
        <v>7023</v>
      </c>
      <c r="E3658" s="3">
        <v>41999</v>
      </c>
      <c r="F3658" t="s">
        <v>756</v>
      </c>
      <c r="G3658" t="s">
        <v>41</v>
      </c>
      <c r="H3658" s="3">
        <v>42004</v>
      </c>
      <c r="I3658" s="3">
        <v>42006</v>
      </c>
      <c r="J3658">
        <v>7</v>
      </c>
      <c r="K3658" t="s">
        <v>8399</v>
      </c>
      <c r="L3658" s="5">
        <v>2.9049999999999998</v>
      </c>
      <c r="M3658">
        <v>2014</v>
      </c>
      <c r="N3658">
        <f t="shared" si="114"/>
        <v>2</v>
      </c>
      <c r="O3658" t="str">
        <f t="shared" si="115"/>
        <v>Friday</v>
      </c>
      <c r="P3658" s="14">
        <v>0.24000000000000002</v>
      </c>
    </row>
    <row r="3659" spans="1:16" x14ac:dyDescent="0.35">
      <c r="A3659">
        <v>3658</v>
      </c>
      <c r="B3659" t="s">
        <v>1081</v>
      </c>
      <c r="C3659" t="s">
        <v>44</v>
      </c>
      <c r="D3659" t="s">
        <v>7024</v>
      </c>
      <c r="E3659" s="3">
        <v>40709</v>
      </c>
      <c r="F3659" t="s">
        <v>5137</v>
      </c>
      <c r="G3659" t="s">
        <v>41</v>
      </c>
      <c r="H3659" s="3">
        <v>40714</v>
      </c>
      <c r="I3659" s="3">
        <v>40714</v>
      </c>
      <c r="J3659">
        <v>5</v>
      </c>
      <c r="K3659" t="s">
        <v>8400</v>
      </c>
      <c r="L3659" s="5">
        <v>42.258000000000003</v>
      </c>
      <c r="M3659">
        <v>2011</v>
      </c>
      <c r="N3659">
        <f t="shared" si="114"/>
        <v>0</v>
      </c>
      <c r="O3659" t="str">
        <f t="shared" si="115"/>
        <v>Wednesday</v>
      </c>
      <c r="P3659" s="14">
        <v>0.25004366812227075</v>
      </c>
    </row>
    <row r="3660" spans="1:16" x14ac:dyDescent="0.35">
      <c r="A3660">
        <v>3659</v>
      </c>
      <c r="B3660" t="s">
        <v>5377</v>
      </c>
      <c r="C3660" t="s">
        <v>44</v>
      </c>
      <c r="D3660" t="s">
        <v>7025</v>
      </c>
      <c r="E3660" s="3">
        <v>41359</v>
      </c>
      <c r="F3660" t="s">
        <v>5215</v>
      </c>
      <c r="G3660" t="s">
        <v>139</v>
      </c>
      <c r="H3660" s="3">
        <v>41362</v>
      </c>
      <c r="I3660" s="3">
        <v>41363</v>
      </c>
      <c r="J3660">
        <v>4</v>
      </c>
      <c r="K3660" t="s">
        <v>8399</v>
      </c>
      <c r="L3660" s="5">
        <v>1.448</v>
      </c>
      <c r="M3660">
        <v>2013</v>
      </c>
      <c r="N3660">
        <f t="shared" si="114"/>
        <v>1</v>
      </c>
      <c r="O3660" t="str">
        <f t="shared" si="115"/>
        <v>Tuesday</v>
      </c>
      <c r="P3660" s="14">
        <v>3.7142857142857144E-2</v>
      </c>
    </row>
    <row r="3661" spans="1:16" x14ac:dyDescent="0.35">
      <c r="A3661">
        <v>3660</v>
      </c>
      <c r="B3661" t="s">
        <v>219</v>
      </c>
      <c r="C3661" t="s">
        <v>84</v>
      </c>
      <c r="D3661" t="s">
        <v>7026</v>
      </c>
      <c r="E3661" s="3">
        <v>41989</v>
      </c>
      <c r="F3661" t="s">
        <v>5766</v>
      </c>
      <c r="G3661" t="s">
        <v>41</v>
      </c>
      <c r="H3661" s="3">
        <v>41994</v>
      </c>
      <c r="I3661" s="3">
        <v>41994</v>
      </c>
      <c r="J3661">
        <v>5</v>
      </c>
      <c r="K3661" t="s">
        <v>8400</v>
      </c>
      <c r="L3661" s="5">
        <v>23.189</v>
      </c>
      <c r="M3661">
        <v>2014</v>
      </c>
      <c r="N3661">
        <f t="shared" si="114"/>
        <v>0</v>
      </c>
      <c r="O3661" t="str">
        <f t="shared" si="115"/>
        <v>Tuesday</v>
      </c>
      <c r="P3661" s="14">
        <v>0.31978494623655906</v>
      </c>
    </row>
    <row r="3662" spans="1:16" x14ac:dyDescent="0.35">
      <c r="A3662">
        <v>3661</v>
      </c>
      <c r="B3662" t="s">
        <v>4380</v>
      </c>
      <c r="C3662" t="s">
        <v>30</v>
      </c>
      <c r="D3662" t="s">
        <v>7027</v>
      </c>
      <c r="E3662" s="3">
        <v>41548</v>
      </c>
      <c r="F3662" t="s">
        <v>4611</v>
      </c>
      <c r="G3662" t="s">
        <v>139</v>
      </c>
      <c r="H3662" s="3">
        <v>41551</v>
      </c>
      <c r="I3662" s="3">
        <v>41553</v>
      </c>
      <c r="J3662">
        <v>5</v>
      </c>
      <c r="K3662" t="s">
        <v>8399</v>
      </c>
      <c r="L3662" s="5">
        <v>19.940999999999999</v>
      </c>
      <c r="M3662">
        <v>2013</v>
      </c>
      <c r="N3662">
        <f t="shared" si="114"/>
        <v>2</v>
      </c>
      <c r="O3662" t="str">
        <f t="shared" si="115"/>
        <v>Tuesday</v>
      </c>
      <c r="P3662" s="14">
        <v>0.24932038834951456</v>
      </c>
    </row>
    <row r="3663" spans="1:16" x14ac:dyDescent="0.35">
      <c r="A3663">
        <v>3662</v>
      </c>
      <c r="B3663" t="s">
        <v>4380</v>
      </c>
      <c r="C3663" t="s">
        <v>30</v>
      </c>
      <c r="D3663" t="s">
        <v>7027</v>
      </c>
      <c r="E3663" s="3">
        <v>41548</v>
      </c>
      <c r="F3663" t="s">
        <v>2120</v>
      </c>
      <c r="G3663" t="s">
        <v>139</v>
      </c>
      <c r="H3663" s="3">
        <v>41551</v>
      </c>
      <c r="I3663" s="3">
        <v>41553</v>
      </c>
      <c r="J3663">
        <v>5</v>
      </c>
      <c r="K3663" t="s">
        <v>8399</v>
      </c>
      <c r="L3663" s="5">
        <v>18.024999999999999</v>
      </c>
      <c r="M3663">
        <v>2013</v>
      </c>
      <c r="N3663">
        <f t="shared" si="114"/>
        <v>2</v>
      </c>
      <c r="O3663" t="str">
        <f t="shared" si="115"/>
        <v>Tuesday</v>
      </c>
      <c r="P3663" s="14">
        <v>-0.23819714933869796</v>
      </c>
    </row>
    <row r="3664" spans="1:16" x14ac:dyDescent="0.35">
      <c r="A3664">
        <v>3663</v>
      </c>
      <c r="B3664" t="s">
        <v>3160</v>
      </c>
      <c r="C3664" t="s">
        <v>199</v>
      </c>
      <c r="D3664" t="s">
        <v>7028</v>
      </c>
      <c r="E3664" s="3">
        <v>41584</v>
      </c>
      <c r="F3664" t="s">
        <v>4132</v>
      </c>
      <c r="G3664" t="s">
        <v>41</v>
      </c>
      <c r="H3664" s="3">
        <v>41589</v>
      </c>
      <c r="I3664" s="3">
        <v>41591</v>
      </c>
      <c r="J3664">
        <v>7</v>
      </c>
      <c r="K3664" t="s">
        <v>8399</v>
      </c>
      <c r="L3664" s="5">
        <v>30.763999999999999</v>
      </c>
      <c r="M3664">
        <v>2013</v>
      </c>
      <c r="N3664">
        <f t="shared" si="114"/>
        <v>2</v>
      </c>
      <c r="O3664" t="str">
        <f t="shared" si="115"/>
        <v>Wednesday</v>
      </c>
      <c r="P3664" s="14">
        <v>9.9797160243407738E-3</v>
      </c>
    </row>
    <row r="3665" spans="1:16" x14ac:dyDescent="0.35">
      <c r="A3665">
        <v>3664</v>
      </c>
      <c r="B3665" t="s">
        <v>1407</v>
      </c>
      <c r="C3665" t="s">
        <v>199</v>
      </c>
      <c r="D3665" t="s">
        <v>7029</v>
      </c>
      <c r="E3665" s="3">
        <v>40871</v>
      </c>
      <c r="F3665" t="s">
        <v>5083</v>
      </c>
      <c r="G3665" t="s">
        <v>139</v>
      </c>
      <c r="H3665" s="3">
        <v>40874</v>
      </c>
      <c r="I3665" s="3">
        <v>40874</v>
      </c>
      <c r="J3665">
        <v>3</v>
      </c>
      <c r="K3665" t="s">
        <v>8400</v>
      </c>
      <c r="L3665" s="5">
        <v>2.0819999999999999</v>
      </c>
      <c r="M3665">
        <v>2011</v>
      </c>
      <c r="N3665">
        <f t="shared" si="114"/>
        <v>0</v>
      </c>
      <c r="O3665" t="str">
        <f t="shared" si="115"/>
        <v>Thursday</v>
      </c>
      <c r="P3665" s="14">
        <v>0.18</v>
      </c>
    </row>
    <row r="3666" spans="1:16" x14ac:dyDescent="0.35">
      <c r="A3666">
        <v>3665</v>
      </c>
      <c r="B3666" t="s">
        <v>1087</v>
      </c>
      <c r="C3666" t="s">
        <v>30</v>
      </c>
      <c r="D3666" t="s">
        <v>7030</v>
      </c>
      <c r="E3666" s="3">
        <v>41314</v>
      </c>
      <c r="F3666" t="s">
        <v>7031</v>
      </c>
      <c r="G3666" t="s">
        <v>41</v>
      </c>
      <c r="H3666" s="3">
        <v>41319</v>
      </c>
      <c r="I3666" s="3">
        <v>41320</v>
      </c>
      <c r="J3666">
        <v>6</v>
      </c>
      <c r="K3666" t="s">
        <v>8399</v>
      </c>
      <c r="L3666" s="5">
        <v>3.9140000000000001</v>
      </c>
      <c r="M3666">
        <v>2013</v>
      </c>
      <c r="N3666">
        <f t="shared" si="114"/>
        <v>1</v>
      </c>
      <c r="O3666" t="str">
        <f t="shared" si="115"/>
        <v>Saturday</v>
      </c>
      <c r="P3666" s="14">
        <v>0.16981132075471697</v>
      </c>
    </row>
    <row r="3667" spans="1:16" x14ac:dyDescent="0.35">
      <c r="A3667">
        <v>3666</v>
      </c>
      <c r="B3667" t="s">
        <v>1087</v>
      </c>
      <c r="C3667" t="s">
        <v>30</v>
      </c>
      <c r="D3667" t="s">
        <v>7030</v>
      </c>
      <c r="E3667" s="3">
        <v>41314</v>
      </c>
      <c r="F3667" t="s">
        <v>581</v>
      </c>
      <c r="G3667" t="s">
        <v>41</v>
      </c>
      <c r="H3667" s="3">
        <v>41319</v>
      </c>
      <c r="I3667" s="3">
        <v>41319</v>
      </c>
      <c r="J3667">
        <v>5</v>
      </c>
      <c r="K3667" t="s">
        <v>8400</v>
      </c>
      <c r="L3667" s="5">
        <v>7.0609999999999999</v>
      </c>
      <c r="M3667">
        <v>2013</v>
      </c>
      <c r="N3667">
        <f t="shared" si="114"/>
        <v>0</v>
      </c>
      <c r="O3667" t="str">
        <f t="shared" si="115"/>
        <v>Saturday</v>
      </c>
      <c r="P3667" s="14">
        <v>-1.2496163458587273E-2</v>
      </c>
    </row>
    <row r="3668" spans="1:16" x14ac:dyDescent="0.35">
      <c r="A3668">
        <v>3667</v>
      </c>
      <c r="B3668" t="s">
        <v>1087</v>
      </c>
      <c r="C3668" t="s">
        <v>30</v>
      </c>
      <c r="D3668" t="s">
        <v>7030</v>
      </c>
      <c r="E3668" s="3">
        <v>41314</v>
      </c>
      <c r="F3668" t="s">
        <v>5803</v>
      </c>
      <c r="G3668" t="s">
        <v>41</v>
      </c>
      <c r="H3668" s="3">
        <v>41319</v>
      </c>
      <c r="I3668" s="3">
        <v>41321</v>
      </c>
      <c r="J3668">
        <v>7</v>
      </c>
      <c r="K3668" t="s">
        <v>8399</v>
      </c>
      <c r="L3668" s="5">
        <v>19.742999999999999</v>
      </c>
      <c r="M3668">
        <v>2013</v>
      </c>
      <c r="N3668">
        <f t="shared" si="114"/>
        <v>2</v>
      </c>
      <c r="O3668" t="str">
        <f t="shared" si="115"/>
        <v>Saturday</v>
      </c>
      <c r="P3668" s="14">
        <v>0.04</v>
      </c>
    </row>
    <row r="3669" spans="1:16" x14ac:dyDescent="0.35">
      <c r="A3669">
        <v>3668</v>
      </c>
      <c r="B3669" t="s">
        <v>2910</v>
      </c>
      <c r="C3669" t="s">
        <v>199</v>
      </c>
      <c r="D3669" t="s">
        <v>7032</v>
      </c>
      <c r="E3669" s="3">
        <v>41507</v>
      </c>
      <c r="F3669" t="s">
        <v>6424</v>
      </c>
      <c r="G3669" t="s">
        <v>41</v>
      </c>
      <c r="H3669" s="3">
        <v>41512</v>
      </c>
      <c r="I3669" s="3">
        <v>41513</v>
      </c>
      <c r="J3669">
        <v>6</v>
      </c>
      <c r="K3669" t="s">
        <v>8399</v>
      </c>
      <c r="L3669" s="5">
        <v>3.9529999999999998</v>
      </c>
      <c r="M3669">
        <v>2013</v>
      </c>
      <c r="N3669">
        <f t="shared" si="114"/>
        <v>1</v>
      </c>
      <c r="O3669" t="str">
        <f t="shared" si="115"/>
        <v>Wednesday</v>
      </c>
      <c r="P3669" s="14">
        <v>-7.3244432766209039E-2</v>
      </c>
    </row>
    <row r="3670" spans="1:16" x14ac:dyDescent="0.35">
      <c r="A3670">
        <v>3669</v>
      </c>
      <c r="B3670" t="s">
        <v>7034</v>
      </c>
      <c r="C3670" t="s">
        <v>44</v>
      </c>
      <c r="D3670" t="s">
        <v>7037</v>
      </c>
      <c r="E3670" s="3">
        <v>41215</v>
      </c>
      <c r="F3670" t="s">
        <v>1812</v>
      </c>
      <c r="G3670" t="s">
        <v>41</v>
      </c>
      <c r="H3670" s="3">
        <v>41220</v>
      </c>
      <c r="I3670" s="3">
        <v>41221</v>
      </c>
      <c r="J3670">
        <v>6</v>
      </c>
      <c r="K3670" t="s">
        <v>8399</v>
      </c>
      <c r="L3670" s="5">
        <v>26.268000000000001</v>
      </c>
      <c r="M3670">
        <v>2012</v>
      </c>
      <c r="N3670">
        <f t="shared" si="114"/>
        <v>1</v>
      </c>
      <c r="O3670" t="str">
        <f t="shared" si="115"/>
        <v>Friday</v>
      </c>
      <c r="P3670" s="14">
        <v>0.49</v>
      </c>
    </row>
    <row r="3671" spans="1:16" x14ac:dyDescent="0.35">
      <c r="A3671">
        <v>3670</v>
      </c>
      <c r="B3671" t="s">
        <v>5706</v>
      </c>
      <c r="C3671" t="s">
        <v>44</v>
      </c>
      <c r="D3671" t="s">
        <v>7038</v>
      </c>
      <c r="E3671" s="3">
        <v>41605</v>
      </c>
      <c r="F3671" t="s">
        <v>7040</v>
      </c>
      <c r="G3671" t="s">
        <v>41</v>
      </c>
      <c r="H3671" s="3">
        <v>41610</v>
      </c>
      <c r="I3671" s="3">
        <v>41610</v>
      </c>
      <c r="J3671">
        <v>5</v>
      </c>
      <c r="K3671" t="s">
        <v>8400</v>
      </c>
      <c r="L3671" s="5">
        <v>0.875</v>
      </c>
      <c r="M3671">
        <v>2013</v>
      </c>
      <c r="N3671">
        <f t="shared" si="114"/>
        <v>0</v>
      </c>
      <c r="O3671" t="str">
        <f t="shared" si="115"/>
        <v>Wednesday</v>
      </c>
      <c r="P3671" s="14">
        <v>-0.36559062477532517</v>
      </c>
    </row>
    <row r="3672" spans="1:16" x14ac:dyDescent="0.35">
      <c r="A3672">
        <v>3671</v>
      </c>
      <c r="B3672" t="s">
        <v>763</v>
      </c>
      <c r="C3672" t="s">
        <v>30</v>
      </c>
      <c r="D3672" t="s">
        <v>7041</v>
      </c>
      <c r="E3672" s="3">
        <v>40811</v>
      </c>
      <c r="F3672" t="s">
        <v>3822</v>
      </c>
      <c r="G3672" t="s">
        <v>41</v>
      </c>
      <c r="H3672" s="3">
        <v>40816</v>
      </c>
      <c r="I3672" s="3">
        <v>40816</v>
      </c>
      <c r="J3672">
        <v>5</v>
      </c>
      <c r="K3672" t="s">
        <v>8400</v>
      </c>
      <c r="L3672" s="5">
        <v>6.7640000000000002</v>
      </c>
      <c r="M3672">
        <v>2011</v>
      </c>
      <c r="N3672">
        <f t="shared" si="114"/>
        <v>0</v>
      </c>
      <c r="O3672" t="str">
        <f t="shared" si="115"/>
        <v>Sunday</v>
      </c>
      <c r="P3672" s="14">
        <v>1.9411764705882354E-2</v>
      </c>
    </row>
    <row r="3673" spans="1:16" x14ac:dyDescent="0.35">
      <c r="A3673">
        <v>3672</v>
      </c>
      <c r="B3673" t="s">
        <v>763</v>
      </c>
      <c r="C3673" t="s">
        <v>30</v>
      </c>
      <c r="D3673" t="s">
        <v>7041</v>
      </c>
      <c r="E3673" s="3">
        <v>40811</v>
      </c>
      <c r="F3673" t="s">
        <v>4018</v>
      </c>
      <c r="G3673" t="s">
        <v>41</v>
      </c>
      <c r="H3673" s="3">
        <v>40816</v>
      </c>
      <c r="I3673" s="3">
        <v>40816</v>
      </c>
      <c r="J3673">
        <v>5</v>
      </c>
      <c r="K3673" t="s">
        <v>8400</v>
      </c>
      <c r="L3673" s="5">
        <v>56.866</v>
      </c>
      <c r="M3673">
        <v>2011</v>
      </c>
      <c r="N3673">
        <f t="shared" si="114"/>
        <v>0</v>
      </c>
      <c r="O3673" t="str">
        <f t="shared" si="115"/>
        <v>Sunday</v>
      </c>
      <c r="P3673" s="14">
        <v>-0.21519220443595652</v>
      </c>
    </row>
    <row r="3674" spans="1:16" x14ac:dyDescent="0.35">
      <c r="A3674">
        <v>3673</v>
      </c>
      <c r="B3674" t="s">
        <v>634</v>
      </c>
      <c r="C3674" t="s">
        <v>199</v>
      </c>
      <c r="D3674" t="s">
        <v>7042</v>
      </c>
      <c r="E3674" s="3">
        <v>41409</v>
      </c>
      <c r="F3674" t="s">
        <v>1632</v>
      </c>
      <c r="G3674" t="s">
        <v>41</v>
      </c>
      <c r="H3674" s="3">
        <v>41414</v>
      </c>
      <c r="I3674" s="3">
        <v>41414</v>
      </c>
      <c r="J3674">
        <v>5</v>
      </c>
      <c r="K3674" t="s">
        <v>8400</v>
      </c>
      <c r="L3674" s="5">
        <v>1.6220000000000001</v>
      </c>
      <c r="M3674">
        <v>2013</v>
      </c>
      <c r="N3674">
        <f t="shared" si="114"/>
        <v>0</v>
      </c>
      <c r="O3674" t="str">
        <f t="shared" si="115"/>
        <v>Wednesday</v>
      </c>
      <c r="P3674" s="14">
        <v>-0.16098889363519867</v>
      </c>
    </row>
    <row r="3675" spans="1:16" x14ac:dyDescent="0.35">
      <c r="A3675">
        <v>3674</v>
      </c>
      <c r="B3675" t="s">
        <v>3944</v>
      </c>
      <c r="C3675" t="s">
        <v>30</v>
      </c>
      <c r="D3675" t="s">
        <v>7044</v>
      </c>
      <c r="E3675" s="3">
        <v>41940</v>
      </c>
      <c r="F3675" t="s">
        <v>7046</v>
      </c>
      <c r="G3675" t="s">
        <v>41</v>
      </c>
      <c r="H3675" s="3">
        <v>41945</v>
      </c>
      <c r="I3675" s="3">
        <v>41945</v>
      </c>
      <c r="J3675">
        <v>5</v>
      </c>
      <c r="K3675" t="s">
        <v>8400</v>
      </c>
      <c r="L3675" s="5">
        <v>52.569000000000003</v>
      </c>
      <c r="M3675">
        <v>2014</v>
      </c>
      <c r="N3675">
        <f t="shared" si="114"/>
        <v>0</v>
      </c>
      <c r="O3675" t="str">
        <f t="shared" si="115"/>
        <v>Tuesday</v>
      </c>
      <c r="P3675" s="14">
        <v>0.309810298102981</v>
      </c>
    </row>
    <row r="3676" spans="1:16" x14ac:dyDescent="0.35">
      <c r="A3676">
        <v>3675</v>
      </c>
      <c r="B3676" t="s">
        <v>4330</v>
      </c>
      <c r="C3676" t="s">
        <v>84</v>
      </c>
      <c r="D3676" t="s">
        <v>7047</v>
      </c>
      <c r="E3676" s="3">
        <v>41338</v>
      </c>
      <c r="F3676" t="s">
        <v>7049</v>
      </c>
      <c r="G3676" t="s">
        <v>41</v>
      </c>
      <c r="H3676" s="3">
        <v>41343</v>
      </c>
      <c r="I3676" s="3">
        <v>41343</v>
      </c>
      <c r="J3676">
        <v>5</v>
      </c>
      <c r="K3676" t="s">
        <v>8400</v>
      </c>
      <c r="L3676" s="5">
        <v>19.908999999999999</v>
      </c>
      <c r="M3676">
        <v>2013</v>
      </c>
      <c r="N3676">
        <f t="shared" si="114"/>
        <v>0</v>
      </c>
      <c r="O3676" t="str">
        <f t="shared" si="115"/>
        <v>Tuesday</v>
      </c>
      <c r="P3676" s="14">
        <v>8.9752650176678439E-2</v>
      </c>
    </row>
    <row r="3677" spans="1:16" x14ac:dyDescent="0.35">
      <c r="A3677">
        <v>3676</v>
      </c>
      <c r="B3677" t="s">
        <v>4330</v>
      </c>
      <c r="C3677" t="s">
        <v>84</v>
      </c>
      <c r="D3677" t="s">
        <v>7047</v>
      </c>
      <c r="E3677" s="3">
        <v>41338</v>
      </c>
      <c r="F3677" t="s">
        <v>7051</v>
      </c>
      <c r="G3677" t="s">
        <v>41</v>
      </c>
      <c r="H3677" s="3">
        <v>41343</v>
      </c>
      <c r="I3677" s="3">
        <v>41346</v>
      </c>
      <c r="J3677">
        <v>8</v>
      </c>
      <c r="K3677" t="s">
        <v>8399</v>
      </c>
      <c r="L3677" s="5">
        <v>4.7539999999999996</v>
      </c>
      <c r="M3677">
        <v>2013</v>
      </c>
      <c r="N3677">
        <f t="shared" si="114"/>
        <v>3</v>
      </c>
      <c r="O3677" t="str">
        <f t="shared" si="115"/>
        <v>Tuesday</v>
      </c>
      <c r="P3677" s="14">
        <v>0.17769230769230773</v>
      </c>
    </row>
    <row r="3678" spans="1:16" x14ac:dyDescent="0.35">
      <c r="A3678">
        <v>3677</v>
      </c>
      <c r="B3678" t="s">
        <v>3262</v>
      </c>
      <c r="C3678" t="s">
        <v>84</v>
      </c>
      <c r="D3678" t="s">
        <v>7052</v>
      </c>
      <c r="E3678" s="3">
        <v>40896</v>
      </c>
      <c r="F3678" t="s">
        <v>7054</v>
      </c>
      <c r="G3678" t="s">
        <v>41</v>
      </c>
      <c r="H3678" s="3">
        <v>40901</v>
      </c>
      <c r="I3678" s="3">
        <v>40902</v>
      </c>
      <c r="J3678">
        <v>6</v>
      </c>
      <c r="K3678" t="s">
        <v>8399</v>
      </c>
      <c r="L3678" s="5">
        <v>1.6830000000000001</v>
      </c>
      <c r="M3678">
        <v>2011</v>
      </c>
      <c r="N3678">
        <f t="shared" si="114"/>
        <v>1</v>
      </c>
      <c r="O3678" t="str">
        <f t="shared" si="115"/>
        <v>Monday</v>
      </c>
      <c r="P3678" s="14">
        <v>-0.1280834914611006</v>
      </c>
    </row>
    <row r="3679" spans="1:16" x14ac:dyDescent="0.35">
      <c r="A3679">
        <v>3678</v>
      </c>
      <c r="B3679" t="s">
        <v>3262</v>
      </c>
      <c r="C3679" t="s">
        <v>84</v>
      </c>
      <c r="D3679" t="s">
        <v>7052</v>
      </c>
      <c r="E3679" s="3">
        <v>40896</v>
      </c>
      <c r="F3679" t="s">
        <v>2427</v>
      </c>
      <c r="G3679" t="s">
        <v>41</v>
      </c>
      <c r="H3679" s="3">
        <v>40901</v>
      </c>
      <c r="I3679" s="3">
        <v>40901</v>
      </c>
      <c r="J3679">
        <v>5</v>
      </c>
      <c r="K3679" t="s">
        <v>8400</v>
      </c>
      <c r="L3679" s="5">
        <v>4.1630000000000003</v>
      </c>
      <c r="M3679">
        <v>2011</v>
      </c>
      <c r="N3679">
        <f t="shared" si="114"/>
        <v>0</v>
      </c>
      <c r="O3679" t="str">
        <f t="shared" si="115"/>
        <v>Monday</v>
      </c>
      <c r="P3679" s="14">
        <v>6.8749065909430598E-2</v>
      </c>
    </row>
    <row r="3680" spans="1:16" x14ac:dyDescent="0.35">
      <c r="A3680">
        <v>3679</v>
      </c>
      <c r="B3680" t="s">
        <v>3262</v>
      </c>
      <c r="C3680" t="s">
        <v>84</v>
      </c>
      <c r="D3680" t="s">
        <v>7052</v>
      </c>
      <c r="E3680" s="3">
        <v>40896</v>
      </c>
      <c r="F3680" t="s">
        <v>6827</v>
      </c>
      <c r="G3680" t="s">
        <v>41</v>
      </c>
      <c r="H3680" s="3">
        <v>40901</v>
      </c>
      <c r="I3680" s="3">
        <v>40901</v>
      </c>
      <c r="J3680">
        <v>5</v>
      </c>
      <c r="K3680" t="s">
        <v>8400</v>
      </c>
      <c r="L3680" s="5">
        <v>22.329000000000001</v>
      </c>
      <c r="M3680">
        <v>2011</v>
      </c>
      <c r="N3680">
        <f t="shared" si="114"/>
        <v>0</v>
      </c>
      <c r="O3680" t="str">
        <f t="shared" si="115"/>
        <v>Monday</v>
      </c>
      <c r="P3680" s="14">
        <v>-0.58855547507925243</v>
      </c>
    </row>
    <row r="3681" spans="1:16" x14ac:dyDescent="0.35">
      <c r="A3681">
        <v>3680</v>
      </c>
      <c r="B3681" t="s">
        <v>7056</v>
      </c>
      <c r="C3681" t="s">
        <v>84</v>
      </c>
      <c r="D3681" t="s">
        <v>7057</v>
      </c>
      <c r="E3681" s="3">
        <v>41335</v>
      </c>
      <c r="F3681" t="s">
        <v>2625</v>
      </c>
      <c r="G3681" t="s">
        <v>139</v>
      </c>
      <c r="H3681" s="3">
        <v>41338</v>
      </c>
      <c r="I3681" s="3">
        <v>41339</v>
      </c>
      <c r="J3681">
        <v>4</v>
      </c>
      <c r="K3681" t="s">
        <v>8399</v>
      </c>
      <c r="L3681" s="5">
        <v>7.2389999999999999</v>
      </c>
      <c r="M3681">
        <v>2013</v>
      </c>
      <c r="N3681">
        <f t="shared" si="114"/>
        <v>1</v>
      </c>
      <c r="O3681" t="str">
        <f t="shared" si="115"/>
        <v>Saturday</v>
      </c>
      <c r="P3681" s="14">
        <v>0.1690909090909091</v>
      </c>
    </row>
    <row r="3682" spans="1:16" x14ac:dyDescent="0.35">
      <c r="A3682">
        <v>3681</v>
      </c>
      <c r="B3682" t="s">
        <v>4002</v>
      </c>
      <c r="C3682" t="s">
        <v>44</v>
      </c>
      <c r="D3682" t="s">
        <v>7059</v>
      </c>
      <c r="E3682" s="3">
        <v>41523</v>
      </c>
      <c r="F3682" t="s">
        <v>4786</v>
      </c>
      <c r="G3682" t="s">
        <v>155</v>
      </c>
      <c r="H3682" s="3">
        <v>41525</v>
      </c>
      <c r="I3682" s="3">
        <v>41525</v>
      </c>
      <c r="J3682">
        <v>2</v>
      </c>
      <c r="K3682" t="s">
        <v>8400</v>
      </c>
      <c r="L3682" s="5">
        <v>17.722999999999999</v>
      </c>
      <c r="M3682">
        <v>2013</v>
      </c>
      <c r="N3682">
        <f t="shared" si="114"/>
        <v>0</v>
      </c>
      <c r="O3682" t="str">
        <f t="shared" si="115"/>
        <v>Friday</v>
      </c>
      <c r="P3682" s="14">
        <v>0.10933333333333334</v>
      </c>
    </row>
    <row r="3683" spans="1:16" x14ac:dyDescent="0.35">
      <c r="A3683">
        <v>3682</v>
      </c>
      <c r="B3683" t="s">
        <v>4766</v>
      </c>
      <c r="C3683" t="s">
        <v>84</v>
      </c>
      <c r="D3683" t="s">
        <v>7060</v>
      </c>
      <c r="E3683" s="3">
        <v>41557</v>
      </c>
      <c r="F3683" t="s">
        <v>3928</v>
      </c>
      <c r="G3683" t="s">
        <v>242</v>
      </c>
      <c r="H3683" s="3">
        <v>41557</v>
      </c>
      <c r="I3683" s="3">
        <v>41557</v>
      </c>
      <c r="J3683">
        <v>0</v>
      </c>
      <c r="K3683" t="s">
        <v>8400</v>
      </c>
      <c r="L3683" s="5">
        <v>3.0590000000000002</v>
      </c>
      <c r="M3683">
        <v>2013</v>
      </c>
      <c r="N3683">
        <f t="shared" si="114"/>
        <v>0</v>
      </c>
      <c r="O3683" t="str">
        <f t="shared" si="115"/>
        <v>Thursday</v>
      </c>
      <c r="P3683" s="14">
        <v>1.8620689655172416E-2</v>
      </c>
    </row>
    <row r="3684" spans="1:16" x14ac:dyDescent="0.35">
      <c r="A3684">
        <v>3683</v>
      </c>
      <c r="B3684" t="s">
        <v>6059</v>
      </c>
      <c r="C3684" t="s">
        <v>84</v>
      </c>
      <c r="D3684" t="s">
        <v>7061</v>
      </c>
      <c r="E3684" s="3">
        <v>40634</v>
      </c>
      <c r="F3684" t="s">
        <v>5017</v>
      </c>
      <c r="G3684" t="s">
        <v>139</v>
      </c>
      <c r="H3684" s="3">
        <v>40637</v>
      </c>
      <c r="I3684" s="3">
        <v>40638</v>
      </c>
      <c r="J3684">
        <v>4</v>
      </c>
      <c r="K3684" t="s">
        <v>8399</v>
      </c>
      <c r="L3684" s="5">
        <v>11.561999999999999</v>
      </c>
      <c r="M3684">
        <v>2011</v>
      </c>
      <c r="N3684">
        <f t="shared" si="114"/>
        <v>1</v>
      </c>
      <c r="O3684" t="str">
        <f t="shared" si="115"/>
        <v>Friday</v>
      </c>
      <c r="P3684" s="14">
        <v>-0.44928730580227716</v>
      </c>
    </row>
    <row r="3685" spans="1:16" x14ac:dyDescent="0.35">
      <c r="A3685">
        <v>3684</v>
      </c>
      <c r="B3685" t="s">
        <v>6059</v>
      </c>
      <c r="C3685" t="s">
        <v>84</v>
      </c>
      <c r="D3685" t="s">
        <v>7061</v>
      </c>
      <c r="E3685" s="3">
        <v>40634</v>
      </c>
      <c r="F3685" t="s">
        <v>1807</v>
      </c>
      <c r="G3685" t="s">
        <v>139</v>
      </c>
      <c r="H3685" s="3">
        <v>40637</v>
      </c>
      <c r="I3685" s="3">
        <v>40640</v>
      </c>
      <c r="J3685">
        <v>6</v>
      </c>
      <c r="K3685" t="s">
        <v>8399</v>
      </c>
      <c r="L3685" s="5">
        <v>1.367</v>
      </c>
      <c r="M3685">
        <v>2011</v>
      </c>
      <c r="N3685">
        <f t="shared" si="114"/>
        <v>3</v>
      </c>
      <c r="O3685" t="str">
        <f t="shared" si="115"/>
        <v>Friday</v>
      </c>
      <c r="P3685" s="14">
        <v>-0.25590808199503856</v>
      </c>
    </row>
    <row r="3686" spans="1:16" x14ac:dyDescent="0.35">
      <c r="A3686">
        <v>3685</v>
      </c>
      <c r="B3686" t="s">
        <v>1432</v>
      </c>
      <c r="C3686" t="s">
        <v>30</v>
      </c>
      <c r="D3686" t="s">
        <v>7062</v>
      </c>
      <c r="E3686" s="3">
        <v>40984</v>
      </c>
      <c r="F3686" t="s">
        <v>6218</v>
      </c>
      <c r="G3686" t="s">
        <v>139</v>
      </c>
      <c r="H3686" s="3">
        <v>40987</v>
      </c>
      <c r="I3686" s="3">
        <v>40990</v>
      </c>
      <c r="J3686">
        <v>6</v>
      </c>
      <c r="K3686" t="s">
        <v>8399</v>
      </c>
      <c r="L3686" s="5">
        <v>47.037999999999997</v>
      </c>
      <c r="M3686">
        <v>2012</v>
      </c>
      <c r="N3686">
        <f t="shared" si="114"/>
        <v>3</v>
      </c>
      <c r="O3686" t="str">
        <f t="shared" si="115"/>
        <v>Friday</v>
      </c>
      <c r="P3686" s="14">
        <v>0.22176297175977619</v>
      </c>
    </row>
    <row r="3687" spans="1:16" x14ac:dyDescent="0.35">
      <c r="A3687">
        <v>3686</v>
      </c>
      <c r="B3687" t="s">
        <v>1432</v>
      </c>
      <c r="C3687" t="s">
        <v>30</v>
      </c>
      <c r="D3687" t="s">
        <v>7062</v>
      </c>
      <c r="E3687" s="3">
        <v>40984</v>
      </c>
      <c r="F3687" t="s">
        <v>2824</v>
      </c>
      <c r="G3687" t="s">
        <v>139</v>
      </c>
      <c r="H3687" s="3">
        <v>40987</v>
      </c>
      <c r="I3687" s="3">
        <v>40987</v>
      </c>
      <c r="J3687">
        <v>3</v>
      </c>
      <c r="K3687" t="s">
        <v>8400</v>
      </c>
      <c r="L3687" s="5">
        <v>1.407</v>
      </c>
      <c r="M3687">
        <v>2012</v>
      </c>
      <c r="N3687">
        <f t="shared" si="114"/>
        <v>0</v>
      </c>
      <c r="O3687" t="str">
        <f t="shared" si="115"/>
        <v>Friday</v>
      </c>
      <c r="P3687" s="14">
        <v>6.9696969696969688E-2</v>
      </c>
    </row>
    <row r="3688" spans="1:16" x14ac:dyDescent="0.35">
      <c r="A3688">
        <v>3687</v>
      </c>
      <c r="B3688" t="s">
        <v>1432</v>
      </c>
      <c r="C3688" t="s">
        <v>30</v>
      </c>
      <c r="D3688" t="s">
        <v>7062</v>
      </c>
      <c r="E3688" s="3">
        <v>40984</v>
      </c>
      <c r="F3688" t="s">
        <v>5821</v>
      </c>
      <c r="G3688" t="s">
        <v>139</v>
      </c>
      <c r="H3688" s="3">
        <v>40987</v>
      </c>
      <c r="I3688" s="3">
        <v>40987</v>
      </c>
      <c r="J3688">
        <v>3</v>
      </c>
      <c r="K3688" t="s">
        <v>8400</v>
      </c>
      <c r="L3688" s="5">
        <v>1.79</v>
      </c>
      <c r="M3688">
        <v>2012</v>
      </c>
      <c r="N3688">
        <f t="shared" si="114"/>
        <v>0</v>
      </c>
      <c r="O3688" t="str">
        <f t="shared" si="115"/>
        <v>Friday</v>
      </c>
      <c r="P3688" s="14">
        <v>0.16749999999999998</v>
      </c>
    </row>
    <row r="3689" spans="1:16" x14ac:dyDescent="0.35">
      <c r="A3689">
        <v>3688</v>
      </c>
      <c r="B3689" t="s">
        <v>3799</v>
      </c>
      <c r="C3689" t="s">
        <v>44</v>
      </c>
      <c r="D3689" t="s">
        <v>7063</v>
      </c>
      <c r="E3689" s="3">
        <v>41907</v>
      </c>
      <c r="F3689" t="s">
        <v>7065</v>
      </c>
      <c r="G3689" t="s">
        <v>41</v>
      </c>
      <c r="H3689" s="3">
        <v>41912</v>
      </c>
      <c r="I3689" s="3">
        <v>41912</v>
      </c>
      <c r="J3689">
        <v>5</v>
      </c>
      <c r="K3689" t="s">
        <v>8400</v>
      </c>
      <c r="L3689" s="5">
        <v>10.955</v>
      </c>
      <c r="M3689">
        <v>2014</v>
      </c>
      <c r="N3689">
        <f t="shared" si="114"/>
        <v>0</v>
      </c>
      <c r="O3689" t="str">
        <f t="shared" si="115"/>
        <v>Thursday</v>
      </c>
      <c r="P3689" s="14">
        <v>-0.41711459901096526</v>
      </c>
    </row>
    <row r="3690" spans="1:16" x14ac:dyDescent="0.35">
      <c r="A3690">
        <v>3689</v>
      </c>
      <c r="B3690" t="s">
        <v>3799</v>
      </c>
      <c r="C3690" t="s">
        <v>44</v>
      </c>
      <c r="D3690" t="s">
        <v>7063</v>
      </c>
      <c r="E3690" s="3">
        <v>41907</v>
      </c>
      <c r="F3690" t="s">
        <v>3126</v>
      </c>
      <c r="G3690" t="s">
        <v>41</v>
      </c>
      <c r="H3690" s="3">
        <v>41912</v>
      </c>
      <c r="I3690" s="3">
        <v>41912</v>
      </c>
      <c r="J3690">
        <v>5</v>
      </c>
      <c r="K3690" t="s">
        <v>8400</v>
      </c>
      <c r="L3690" s="5">
        <v>7.4</v>
      </c>
      <c r="M3690">
        <v>2014</v>
      </c>
      <c r="N3690">
        <f t="shared" si="114"/>
        <v>0</v>
      </c>
      <c r="O3690" t="str">
        <f t="shared" si="115"/>
        <v>Thursday</v>
      </c>
      <c r="P3690" s="14">
        <v>-0.18836618830659663</v>
      </c>
    </row>
    <row r="3691" spans="1:16" x14ac:dyDescent="0.35">
      <c r="A3691">
        <v>3690</v>
      </c>
      <c r="B3691" t="s">
        <v>850</v>
      </c>
      <c r="C3691" t="s">
        <v>44</v>
      </c>
      <c r="D3691" t="s">
        <v>7067</v>
      </c>
      <c r="E3691" s="3">
        <v>41740</v>
      </c>
      <c r="F3691" t="s">
        <v>4376</v>
      </c>
      <c r="G3691" t="s">
        <v>41</v>
      </c>
      <c r="H3691" s="3">
        <v>41745</v>
      </c>
      <c r="I3691" s="3">
        <v>41748</v>
      </c>
      <c r="J3691">
        <v>8</v>
      </c>
      <c r="K3691" t="s">
        <v>8399</v>
      </c>
      <c r="L3691" s="5">
        <v>1.6619999999999999</v>
      </c>
      <c r="M3691">
        <v>2014</v>
      </c>
      <c r="N3691">
        <f t="shared" si="114"/>
        <v>3</v>
      </c>
      <c r="O3691" t="str">
        <f t="shared" si="115"/>
        <v>Friday</v>
      </c>
      <c r="P3691" s="14">
        <v>0.22792452830188678</v>
      </c>
    </row>
    <row r="3692" spans="1:16" x14ac:dyDescent="0.35">
      <c r="A3692">
        <v>3691</v>
      </c>
      <c r="B3692" t="s">
        <v>850</v>
      </c>
      <c r="C3692" t="s">
        <v>44</v>
      </c>
      <c r="D3692" t="s">
        <v>7067</v>
      </c>
      <c r="E3692" s="3">
        <v>41740</v>
      </c>
      <c r="F3692" t="s">
        <v>3936</v>
      </c>
      <c r="G3692" t="s">
        <v>41</v>
      </c>
      <c r="H3692" s="3">
        <v>41745</v>
      </c>
      <c r="I3692" s="3">
        <v>41746</v>
      </c>
      <c r="J3692">
        <v>6</v>
      </c>
      <c r="K3692" t="s">
        <v>8399</v>
      </c>
      <c r="L3692" s="5">
        <v>0.503</v>
      </c>
      <c r="M3692">
        <v>2014</v>
      </c>
      <c r="N3692">
        <f t="shared" si="114"/>
        <v>1</v>
      </c>
      <c r="O3692" t="str">
        <f t="shared" si="115"/>
        <v>Friday</v>
      </c>
      <c r="P3692" s="14">
        <v>0.11333333333333334</v>
      </c>
    </row>
    <row r="3693" spans="1:16" x14ac:dyDescent="0.35">
      <c r="A3693">
        <v>3692</v>
      </c>
      <c r="B3693" t="s">
        <v>3055</v>
      </c>
      <c r="C3693" t="s">
        <v>30</v>
      </c>
      <c r="D3693" t="s">
        <v>7068</v>
      </c>
      <c r="E3693" s="3">
        <v>41894</v>
      </c>
      <c r="F3693" t="s">
        <v>5553</v>
      </c>
      <c r="G3693" t="s">
        <v>242</v>
      </c>
      <c r="H3693" s="3">
        <v>41894</v>
      </c>
      <c r="I3693" s="3">
        <v>41896</v>
      </c>
      <c r="J3693">
        <v>2</v>
      </c>
      <c r="K3693" t="s">
        <v>8399</v>
      </c>
      <c r="L3693" s="5">
        <v>2.468</v>
      </c>
      <c r="M3693">
        <v>2014</v>
      </c>
      <c r="N3693">
        <f t="shared" si="114"/>
        <v>2</v>
      </c>
      <c r="O3693" t="str">
        <f t="shared" si="115"/>
        <v>Friday</v>
      </c>
      <c r="P3693" s="14">
        <v>0.45947368421052631</v>
      </c>
    </row>
    <row r="3694" spans="1:16" x14ac:dyDescent="0.35">
      <c r="A3694">
        <v>3693</v>
      </c>
      <c r="B3694" t="s">
        <v>422</v>
      </c>
      <c r="C3694" t="s">
        <v>84</v>
      </c>
      <c r="D3694" t="s">
        <v>7069</v>
      </c>
      <c r="E3694" s="3">
        <v>41436</v>
      </c>
      <c r="F3694" t="s">
        <v>4176</v>
      </c>
      <c r="G3694" t="s">
        <v>41</v>
      </c>
      <c r="H3694" s="3">
        <v>41441</v>
      </c>
      <c r="I3694" s="3">
        <v>41441</v>
      </c>
      <c r="J3694">
        <v>5</v>
      </c>
      <c r="K3694" t="s">
        <v>8400</v>
      </c>
      <c r="L3694" s="5">
        <v>6.9660000000000002</v>
      </c>
      <c r="M3694">
        <v>2013</v>
      </c>
      <c r="N3694">
        <f t="shared" si="114"/>
        <v>0</v>
      </c>
      <c r="O3694" t="str">
        <f t="shared" si="115"/>
        <v>Tuesday</v>
      </c>
      <c r="P3694" s="14">
        <v>0.19014705882352942</v>
      </c>
    </row>
    <row r="3695" spans="1:16" x14ac:dyDescent="0.35">
      <c r="A3695">
        <v>3694</v>
      </c>
      <c r="B3695" t="s">
        <v>5575</v>
      </c>
      <c r="C3695" t="s">
        <v>84</v>
      </c>
      <c r="D3695" t="s">
        <v>7070</v>
      </c>
      <c r="E3695" s="3">
        <v>41813</v>
      </c>
      <c r="F3695" t="s">
        <v>3848</v>
      </c>
      <c r="G3695" t="s">
        <v>41</v>
      </c>
      <c r="H3695" s="3">
        <v>41818</v>
      </c>
      <c r="I3695" s="3">
        <v>41818</v>
      </c>
      <c r="J3695">
        <v>5</v>
      </c>
      <c r="K3695" t="s">
        <v>8400</v>
      </c>
      <c r="L3695" s="5">
        <v>0.753</v>
      </c>
      <c r="M3695">
        <v>2014</v>
      </c>
      <c r="N3695">
        <f t="shared" si="114"/>
        <v>0</v>
      </c>
      <c r="O3695" t="str">
        <f t="shared" si="115"/>
        <v>Monday</v>
      </c>
      <c r="P3695" s="14">
        <v>-0.4082998661311914</v>
      </c>
    </row>
    <row r="3696" spans="1:16" x14ac:dyDescent="0.35">
      <c r="A3696">
        <v>3695</v>
      </c>
      <c r="B3696" t="s">
        <v>5575</v>
      </c>
      <c r="C3696" t="s">
        <v>84</v>
      </c>
      <c r="D3696" t="s">
        <v>7070</v>
      </c>
      <c r="E3696" s="3">
        <v>41813</v>
      </c>
      <c r="F3696" t="s">
        <v>4851</v>
      </c>
      <c r="G3696" t="s">
        <v>41</v>
      </c>
      <c r="H3696" s="3">
        <v>41818</v>
      </c>
      <c r="I3696" s="3">
        <v>41818</v>
      </c>
      <c r="J3696">
        <v>5</v>
      </c>
      <c r="K3696" t="s">
        <v>8400</v>
      </c>
      <c r="L3696" s="5">
        <v>19.62</v>
      </c>
      <c r="M3696">
        <v>2014</v>
      </c>
      <c r="N3696">
        <f t="shared" si="114"/>
        <v>0</v>
      </c>
      <c r="O3696" t="str">
        <f t="shared" si="115"/>
        <v>Monday</v>
      </c>
      <c r="P3696" s="14">
        <v>-0.25451932531578558</v>
      </c>
    </row>
    <row r="3697" spans="1:16" x14ac:dyDescent="0.35">
      <c r="A3697">
        <v>3696</v>
      </c>
      <c r="B3697" t="s">
        <v>5575</v>
      </c>
      <c r="C3697" t="s">
        <v>84</v>
      </c>
      <c r="D3697" t="s">
        <v>7070</v>
      </c>
      <c r="E3697" s="3">
        <v>41813</v>
      </c>
      <c r="F3697" t="s">
        <v>1388</v>
      </c>
      <c r="G3697" t="s">
        <v>41</v>
      </c>
      <c r="H3697" s="3">
        <v>41818</v>
      </c>
      <c r="I3697" s="3">
        <v>41821</v>
      </c>
      <c r="J3697">
        <v>8</v>
      </c>
      <c r="K3697" t="s">
        <v>8399</v>
      </c>
      <c r="L3697" s="5">
        <v>53.783000000000001</v>
      </c>
      <c r="M3697">
        <v>2014</v>
      </c>
      <c r="N3697">
        <f t="shared" si="114"/>
        <v>3</v>
      </c>
      <c r="O3697" t="str">
        <f t="shared" si="115"/>
        <v>Monday</v>
      </c>
      <c r="P3697" s="14">
        <v>-3.6337125477629066E-2</v>
      </c>
    </row>
    <row r="3698" spans="1:16" x14ac:dyDescent="0.35">
      <c r="A3698">
        <v>3697</v>
      </c>
      <c r="B3698" t="s">
        <v>4200</v>
      </c>
      <c r="C3698" t="s">
        <v>44</v>
      </c>
      <c r="D3698" t="s">
        <v>7071</v>
      </c>
      <c r="E3698" s="3">
        <v>41088</v>
      </c>
      <c r="F3698" t="s">
        <v>7073</v>
      </c>
      <c r="G3698" t="s">
        <v>41</v>
      </c>
      <c r="H3698" s="3">
        <v>41093</v>
      </c>
      <c r="I3698" s="3">
        <v>41093</v>
      </c>
      <c r="J3698">
        <v>5</v>
      </c>
      <c r="K3698" t="s">
        <v>8400</v>
      </c>
      <c r="L3698" s="5">
        <v>3.33</v>
      </c>
      <c r="M3698">
        <v>2012</v>
      </c>
      <c r="N3698">
        <f t="shared" si="114"/>
        <v>0</v>
      </c>
      <c r="O3698" t="str">
        <f t="shared" si="115"/>
        <v>Thursday</v>
      </c>
      <c r="P3698" s="14">
        <v>0.40196078431372551</v>
      </c>
    </row>
    <row r="3699" spans="1:16" x14ac:dyDescent="0.35">
      <c r="A3699">
        <v>3698</v>
      </c>
      <c r="B3699" t="s">
        <v>4200</v>
      </c>
      <c r="C3699" t="s">
        <v>44</v>
      </c>
      <c r="D3699" t="s">
        <v>7071</v>
      </c>
      <c r="E3699" s="3">
        <v>41088</v>
      </c>
      <c r="F3699" t="s">
        <v>2386</v>
      </c>
      <c r="G3699" t="s">
        <v>41</v>
      </c>
      <c r="H3699" s="3">
        <v>41093</v>
      </c>
      <c r="I3699" s="3">
        <v>41094</v>
      </c>
      <c r="J3699">
        <v>6</v>
      </c>
      <c r="K3699" t="s">
        <v>8399</v>
      </c>
      <c r="L3699" s="5">
        <v>0.29599999999999999</v>
      </c>
      <c r="M3699">
        <v>2012</v>
      </c>
      <c r="N3699">
        <f t="shared" si="114"/>
        <v>1</v>
      </c>
      <c r="O3699" t="str">
        <f t="shared" si="115"/>
        <v>Thursday</v>
      </c>
      <c r="P3699" s="14">
        <v>0.51500000000000001</v>
      </c>
    </row>
    <row r="3700" spans="1:16" x14ac:dyDescent="0.35">
      <c r="A3700">
        <v>3699</v>
      </c>
      <c r="B3700" t="s">
        <v>4200</v>
      </c>
      <c r="C3700" t="s">
        <v>44</v>
      </c>
      <c r="D3700" t="s">
        <v>7071</v>
      </c>
      <c r="E3700" s="3">
        <v>41088</v>
      </c>
      <c r="F3700" t="s">
        <v>5157</v>
      </c>
      <c r="G3700" t="s">
        <v>41</v>
      </c>
      <c r="H3700" s="3">
        <v>41093</v>
      </c>
      <c r="I3700" s="3">
        <v>41093</v>
      </c>
      <c r="J3700">
        <v>5</v>
      </c>
      <c r="K3700" t="s">
        <v>8400</v>
      </c>
      <c r="L3700" s="5">
        <v>0.36399999999999999</v>
      </c>
      <c r="M3700">
        <v>2012</v>
      </c>
      <c r="N3700">
        <f t="shared" si="114"/>
        <v>0</v>
      </c>
      <c r="O3700" t="str">
        <f t="shared" si="115"/>
        <v>Thursday</v>
      </c>
      <c r="P3700" s="14">
        <v>0.41333333333333333</v>
      </c>
    </row>
    <row r="3701" spans="1:16" x14ac:dyDescent="0.35">
      <c r="A3701">
        <v>3700</v>
      </c>
      <c r="B3701" t="s">
        <v>739</v>
      </c>
      <c r="C3701" t="s">
        <v>30</v>
      </c>
      <c r="D3701" t="s">
        <v>7074</v>
      </c>
      <c r="E3701" s="3">
        <v>41057</v>
      </c>
      <c r="F3701" t="s">
        <v>2635</v>
      </c>
      <c r="G3701" t="s">
        <v>155</v>
      </c>
      <c r="H3701" s="3">
        <v>41059</v>
      </c>
      <c r="I3701" s="3">
        <v>41059</v>
      </c>
      <c r="J3701">
        <v>2</v>
      </c>
      <c r="K3701" t="s">
        <v>8400</v>
      </c>
      <c r="L3701" s="5">
        <v>304.52999999999997</v>
      </c>
      <c r="M3701">
        <v>2012</v>
      </c>
      <c r="N3701">
        <f t="shared" si="114"/>
        <v>0</v>
      </c>
      <c r="O3701" t="str">
        <f t="shared" si="115"/>
        <v>Monday</v>
      </c>
      <c r="P3701" s="14">
        <v>-4.1025304407758706E-5</v>
      </c>
    </row>
    <row r="3702" spans="1:16" x14ac:dyDescent="0.35">
      <c r="A3702">
        <v>3701</v>
      </c>
      <c r="B3702" t="s">
        <v>3861</v>
      </c>
      <c r="C3702" t="s">
        <v>30</v>
      </c>
      <c r="D3702" t="s">
        <v>7075</v>
      </c>
      <c r="E3702" s="3">
        <v>40748</v>
      </c>
      <c r="F3702" t="s">
        <v>983</v>
      </c>
      <c r="G3702" t="s">
        <v>41</v>
      </c>
      <c r="H3702" s="3">
        <v>40753</v>
      </c>
      <c r="I3702" s="3">
        <v>40753</v>
      </c>
      <c r="J3702">
        <v>5</v>
      </c>
      <c r="K3702" t="s">
        <v>8400</v>
      </c>
      <c r="L3702" s="5">
        <v>1.8680000000000001</v>
      </c>
      <c r="M3702">
        <v>2011</v>
      </c>
      <c r="N3702">
        <f t="shared" si="114"/>
        <v>0</v>
      </c>
      <c r="O3702" t="str">
        <f t="shared" si="115"/>
        <v>Sunday</v>
      </c>
      <c r="P3702" s="14">
        <v>0.43282051282051281</v>
      </c>
    </row>
    <row r="3703" spans="1:16" x14ac:dyDescent="0.35">
      <c r="A3703">
        <v>3702</v>
      </c>
      <c r="B3703" t="s">
        <v>3342</v>
      </c>
      <c r="C3703" t="s">
        <v>84</v>
      </c>
      <c r="D3703" t="s">
        <v>7076</v>
      </c>
      <c r="E3703" s="3">
        <v>40899</v>
      </c>
      <c r="F3703" t="s">
        <v>4000</v>
      </c>
      <c r="G3703" t="s">
        <v>139</v>
      </c>
      <c r="H3703" s="3">
        <v>40902</v>
      </c>
      <c r="I3703" s="3">
        <v>40902</v>
      </c>
      <c r="J3703">
        <v>3</v>
      </c>
      <c r="K3703" t="s">
        <v>8400</v>
      </c>
      <c r="L3703" s="5">
        <v>2.4620000000000002</v>
      </c>
      <c r="M3703">
        <v>2011</v>
      </c>
      <c r="N3703">
        <f t="shared" si="114"/>
        <v>0</v>
      </c>
      <c r="O3703" t="str">
        <f t="shared" si="115"/>
        <v>Thursday</v>
      </c>
      <c r="P3703" s="14">
        <v>0.36654545454545451</v>
      </c>
    </row>
    <row r="3704" spans="1:16" x14ac:dyDescent="0.35">
      <c r="A3704">
        <v>3703</v>
      </c>
      <c r="B3704" t="s">
        <v>3342</v>
      </c>
      <c r="C3704" t="s">
        <v>84</v>
      </c>
      <c r="D3704" t="s">
        <v>7076</v>
      </c>
      <c r="E3704" s="3">
        <v>40899</v>
      </c>
      <c r="F3704" t="s">
        <v>2951</v>
      </c>
      <c r="G3704" t="s">
        <v>139</v>
      </c>
      <c r="H3704" s="3">
        <v>40902</v>
      </c>
      <c r="I3704" s="3">
        <v>40905</v>
      </c>
      <c r="J3704">
        <v>6</v>
      </c>
      <c r="K3704" t="s">
        <v>8399</v>
      </c>
      <c r="L3704" s="5">
        <v>11.555999999999999</v>
      </c>
      <c r="M3704">
        <v>2011</v>
      </c>
      <c r="N3704">
        <f t="shared" si="114"/>
        <v>3</v>
      </c>
      <c r="O3704" t="str">
        <f t="shared" si="115"/>
        <v>Thursday</v>
      </c>
      <c r="P3704" s="14">
        <v>0.41170212765957448</v>
      </c>
    </row>
    <row r="3705" spans="1:16" x14ac:dyDescent="0.35">
      <c r="A3705">
        <v>3704</v>
      </c>
      <c r="B3705" t="s">
        <v>1344</v>
      </c>
      <c r="C3705" t="s">
        <v>30</v>
      </c>
      <c r="D3705" t="s">
        <v>7077</v>
      </c>
      <c r="E3705" s="3">
        <v>40908</v>
      </c>
      <c r="F3705" t="s">
        <v>5556</v>
      </c>
      <c r="G3705" t="s">
        <v>41</v>
      </c>
      <c r="H3705" s="3">
        <v>40913</v>
      </c>
      <c r="I3705" s="3">
        <v>40913</v>
      </c>
      <c r="J3705">
        <v>5</v>
      </c>
      <c r="K3705" t="s">
        <v>8400</v>
      </c>
      <c r="L3705" s="5">
        <v>21.853999999999999</v>
      </c>
      <c r="M3705">
        <v>2011</v>
      </c>
      <c r="N3705">
        <f t="shared" si="114"/>
        <v>0</v>
      </c>
      <c r="O3705" t="str">
        <f t="shared" si="115"/>
        <v>Saturday</v>
      </c>
      <c r="P3705" s="14">
        <v>3.9928825622775804E-2</v>
      </c>
    </row>
    <row r="3706" spans="1:16" x14ac:dyDescent="0.35">
      <c r="A3706">
        <v>3705</v>
      </c>
      <c r="B3706" t="s">
        <v>1344</v>
      </c>
      <c r="C3706" t="s">
        <v>30</v>
      </c>
      <c r="D3706" t="s">
        <v>7077</v>
      </c>
      <c r="E3706" s="3">
        <v>40908</v>
      </c>
      <c r="F3706" t="s">
        <v>1143</v>
      </c>
      <c r="G3706" t="s">
        <v>41</v>
      </c>
      <c r="H3706" s="3">
        <v>40913</v>
      </c>
      <c r="I3706" s="3">
        <v>40914</v>
      </c>
      <c r="J3706">
        <v>6</v>
      </c>
      <c r="K3706" t="s">
        <v>8399</v>
      </c>
      <c r="L3706" s="5">
        <v>0.36499999999999999</v>
      </c>
      <c r="M3706">
        <v>2011</v>
      </c>
      <c r="N3706">
        <f t="shared" si="114"/>
        <v>1</v>
      </c>
      <c r="O3706" t="str">
        <f t="shared" si="115"/>
        <v>Saturday</v>
      </c>
      <c r="P3706" s="14">
        <v>-0.52896511571490945</v>
      </c>
    </row>
    <row r="3707" spans="1:16" x14ac:dyDescent="0.35">
      <c r="A3707">
        <v>3706</v>
      </c>
      <c r="B3707" t="s">
        <v>960</v>
      </c>
      <c r="C3707" t="s">
        <v>30</v>
      </c>
      <c r="D3707" t="s">
        <v>7078</v>
      </c>
      <c r="E3707" s="3">
        <v>41409</v>
      </c>
      <c r="F3707" t="s">
        <v>3287</v>
      </c>
      <c r="G3707" t="s">
        <v>41</v>
      </c>
      <c r="H3707" s="3">
        <v>41414</v>
      </c>
      <c r="I3707" s="3">
        <v>41417</v>
      </c>
      <c r="J3707">
        <v>8</v>
      </c>
      <c r="K3707" t="s">
        <v>8399</v>
      </c>
      <c r="L3707" s="5">
        <v>2.6139999999999999</v>
      </c>
      <c r="M3707">
        <v>2013</v>
      </c>
      <c r="N3707">
        <f t="shared" si="114"/>
        <v>3</v>
      </c>
      <c r="O3707" t="str">
        <f t="shared" si="115"/>
        <v>Wednesday</v>
      </c>
      <c r="P3707" s="14">
        <v>0.36774193548387096</v>
      </c>
    </row>
    <row r="3708" spans="1:16" x14ac:dyDescent="0.35">
      <c r="A3708">
        <v>3707</v>
      </c>
      <c r="B3708" t="s">
        <v>4518</v>
      </c>
      <c r="C3708" t="s">
        <v>30</v>
      </c>
      <c r="D3708" t="s">
        <v>7079</v>
      </c>
      <c r="E3708" s="3">
        <v>41079</v>
      </c>
      <c r="F3708" t="s">
        <v>4277</v>
      </c>
      <c r="G3708" t="s">
        <v>41</v>
      </c>
      <c r="H3708" s="3">
        <v>41084</v>
      </c>
      <c r="I3708" s="3">
        <v>41084</v>
      </c>
      <c r="J3708">
        <v>5</v>
      </c>
      <c r="K3708" t="s">
        <v>8400</v>
      </c>
      <c r="L3708" s="5">
        <v>11.138999999999999</v>
      </c>
      <c r="M3708">
        <v>2012</v>
      </c>
      <c r="N3708">
        <f t="shared" si="114"/>
        <v>0</v>
      </c>
      <c r="O3708" t="str">
        <f t="shared" si="115"/>
        <v>Tuesday</v>
      </c>
      <c r="P3708" s="14">
        <v>0.27999999999999997</v>
      </c>
    </row>
    <row r="3709" spans="1:16" x14ac:dyDescent="0.35">
      <c r="A3709">
        <v>3708</v>
      </c>
      <c r="B3709" t="s">
        <v>4518</v>
      </c>
      <c r="C3709" t="s">
        <v>30</v>
      </c>
      <c r="D3709" t="s">
        <v>7079</v>
      </c>
      <c r="E3709" s="3">
        <v>41079</v>
      </c>
      <c r="F3709" t="s">
        <v>6471</v>
      </c>
      <c r="G3709" t="s">
        <v>41</v>
      </c>
      <c r="H3709" s="3">
        <v>41084</v>
      </c>
      <c r="I3709" s="3">
        <v>41085</v>
      </c>
      <c r="J3709">
        <v>6</v>
      </c>
      <c r="K3709" t="s">
        <v>8399</v>
      </c>
      <c r="L3709" s="5">
        <v>30.728000000000002</v>
      </c>
      <c r="M3709">
        <v>2012</v>
      </c>
      <c r="N3709">
        <f t="shared" si="114"/>
        <v>1</v>
      </c>
      <c r="O3709" t="str">
        <f t="shared" si="115"/>
        <v>Tuesday</v>
      </c>
      <c r="P3709" s="14">
        <v>0.17992882562277582</v>
      </c>
    </row>
    <row r="3710" spans="1:16" x14ac:dyDescent="0.35">
      <c r="A3710">
        <v>3709</v>
      </c>
      <c r="B3710" t="s">
        <v>4518</v>
      </c>
      <c r="C3710" t="s">
        <v>30</v>
      </c>
      <c r="D3710" t="s">
        <v>7079</v>
      </c>
      <c r="E3710" s="3">
        <v>41079</v>
      </c>
      <c r="F3710" t="s">
        <v>6506</v>
      </c>
      <c r="G3710" t="s">
        <v>41</v>
      </c>
      <c r="H3710" s="3">
        <v>41084</v>
      </c>
      <c r="I3710" s="3">
        <v>41084</v>
      </c>
      <c r="J3710">
        <v>5</v>
      </c>
      <c r="K3710" t="s">
        <v>8400</v>
      </c>
      <c r="L3710" s="5">
        <v>9.4870000000000001</v>
      </c>
      <c r="M3710">
        <v>2012</v>
      </c>
      <c r="N3710">
        <f t="shared" si="114"/>
        <v>0</v>
      </c>
      <c r="O3710" t="str">
        <f t="shared" si="115"/>
        <v>Tuesday</v>
      </c>
      <c r="P3710" s="14">
        <v>0.29900552486187848</v>
      </c>
    </row>
    <row r="3711" spans="1:16" x14ac:dyDescent="0.35">
      <c r="A3711">
        <v>3710</v>
      </c>
      <c r="B3711" t="s">
        <v>413</v>
      </c>
      <c r="C3711" t="s">
        <v>30</v>
      </c>
      <c r="D3711" t="s">
        <v>7080</v>
      </c>
      <c r="E3711" s="3">
        <v>41190</v>
      </c>
      <c r="F3711" t="s">
        <v>3947</v>
      </c>
      <c r="G3711" t="s">
        <v>139</v>
      </c>
      <c r="H3711" s="3">
        <v>41193</v>
      </c>
      <c r="I3711" s="3">
        <v>41193</v>
      </c>
      <c r="J3711">
        <v>3</v>
      </c>
      <c r="K3711" t="s">
        <v>8400</v>
      </c>
      <c r="L3711" s="5">
        <v>22.652999999999999</v>
      </c>
      <c r="M3711">
        <v>2012</v>
      </c>
      <c r="N3711">
        <f t="shared" si="114"/>
        <v>0</v>
      </c>
      <c r="O3711" t="str">
        <f t="shared" si="115"/>
        <v>Monday</v>
      </c>
      <c r="P3711" s="14">
        <v>0.359375</v>
      </c>
    </row>
    <row r="3712" spans="1:16" x14ac:dyDescent="0.35">
      <c r="A3712">
        <v>3711</v>
      </c>
      <c r="B3712" t="s">
        <v>2555</v>
      </c>
      <c r="C3712" t="s">
        <v>30</v>
      </c>
      <c r="D3712" t="s">
        <v>7081</v>
      </c>
      <c r="E3712" s="3">
        <v>41030</v>
      </c>
      <c r="F3712" t="s">
        <v>3121</v>
      </c>
      <c r="G3712" t="s">
        <v>155</v>
      </c>
      <c r="H3712" s="3">
        <v>41032</v>
      </c>
      <c r="I3712" s="3">
        <v>41035</v>
      </c>
      <c r="J3712">
        <v>5</v>
      </c>
      <c r="K3712" t="s">
        <v>8399</v>
      </c>
      <c r="L3712" s="5">
        <v>0.83</v>
      </c>
      <c r="M3712">
        <v>2012</v>
      </c>
      <c r="N3712">
        <f t="shared" si="114"/>
        <v>3</v>
      </c>
      <c r="O3712" t="str">
        <f t="shared" si="115"/>
        <v>Tuesday</v>
      </c>
      <c r="P3712" s="14">
        <v>0.37565217391304351</v>
      </c>
    </row>
    <row r="3713" spans="1:16" x14ac:dyDescent="0.35">
      <c r="A3713">
        <v>3712</v>
      </c>
      <c r="B3713" t="s">
        <v>2555</v>
      </c>
      <c r="C3713" t="s">
        <v>30</v>
      </c>
      <c r="D3713" t="s">
        <v>7081</v>
      </c>
      <c r="E3713" s="3">
        <v>41030</v>
      </c>
      <c r="F3713" t="s">
        <v>5246</v>
      </c>
      <c r="G3713" t="s">
        <v>155</v>
      </c>
      <c r="H3713" s="3">
        <v>41032</v>
      </c>
      <c r="I3713" s="3">
        <v>41034</v>
      </c>
      <c r="J3713">
        <v>4</v>
      </c>
      <c r="K3713" t="s">
        <v>8399</v>
      </c>
      <c r="L3713" s="5">
        <v>11.917999999999999</v>
      </c>
      <c r="M3713">
        <v>2012</v>
      </c>
      <c r="N3713">
        <f t="shared" si="114"/>
        <v>2</v>
      </c>
      <c r="O3713" t="str">
        <f t="shared" si="115"/>
        <v>Tuesday</v>
      </c>
      <c r="P3713" s="14">
        <v>0.22</v>
      </c>
    </row>
    <row r="3714" spans="1:16" x14ac:dyDescent="0.35">
      <c r="A3714">
        <v>3713</v>
      </c>
      <c r="B3714" t="s">
        <v>2555</v>
      </c>
      <c r="C3714" t="s">
        <v>30</v>
      </c>
      <c r="D3714" t="s">
        <v>7081</v>
      </c>
      <c r="E3714" s="3">
        <v>41030</v>
      </c>
      <c r="F3714" t="s">
        <v>5886</v>
      </c>
      <c r="G3714" t="s">
        <v>155</v>
      </c>
      <c r="H3714" s="3">
        <v>41032</v>
      </c>
      <c r="I3714" s="3">
        <v>41033</v>
      </c>
      <c r="J3714">
        <v>3</v>
      </c>
      <c r="K3714" t="s">
        <v>8399</v>
      </c>
      <c r="L3714" s="5">
        <v>5.5090000000000003</v>
      </c>
      <c r="M3714">
        <v>2012</v>
      </c>
      <c r="N3714">
        <f t="shared" si="114"/>
        <v>1</v>
      </c>
      <c r="O3714" t="str">
        <f t="shared" si="115"/>
        <v>Tuesday</v>
      </c>
      <c r="P3714" s="14">
        <v>4.9090909090909095E-2</v>
      </c>
    </row>
    <row r="3715" spans="1:16" x14ac:dyDescent="0.35">
      <c r="A3715">
        <v>3714</v>
      </c>
      <c r="B3715" t="s">
        <v>132</v>
      </c>
      <c r="C3715" t="s">
        <v>84</v>
      </c>
      <c r="D3715" t="s">
        <v>7082</v>
      </c>
      <c r="E3715" s="3">
        <v>41352</v>
      </c>
      <c r="F3715" t="s">
        <v>5710</v>
      </c>
      <c r="G3715" t="s">
        <v>139</v>
      </c>
      <c r="H3715" s="3">
        <v>41355</v>
      </c>
      <c r="I3715" s="3">
        <v>41358</v>
      </c>
      <c r="J3715">
        <v>6</v>
      </c>
      <c r="K3715" t="s">
        <v>8399</v>
      </c>
      <c r="L3715" s="5">
        <v>7.2880000000000003</v>
      </c>
      <c r="M3715">
        <v>2013</v>
      </c>
      <c r="N3715">
        <f t="shared" ref="N3715:N3778" si="116">I3715-H3715</f>
        <v>3</v>
      </c>
      <c r="O3715" t="str">
        <f t="shared" ref="O3715:O3778" si="117">TEXT(E3715,"dddd")</f>
        <v>Tuesday</v>
      </c>
      <c r="P3715" s="14">
        <v>4.8461538461538459E-2</v>
      </c>
    </row>
    <row r="3716" spans="1:16" x14ac:dyDescent="0.35">
      <c r="A3716">
        <v>3715</v>
      </c>
      <c r="B3716" t="s">
        <v>132</v>
      </c>
      <c r="C3716" t="s">
        <v>84</v>
      </c>
      <c r="D3716" t="s">
        <v>7082</v>
      </c>
      <c r="E3716" s="3">
        <v>41352</v>
      </c>
      <c r="F3716" t="s">
        <v>1954</v>
      </c>
      <c r="G3716" t="s">
        <v>139</v>
      </c>
      <c r="H3716" s="3">
        <v>41355</v>
      </c>
      <c r="I3716" s="3">
        <v>41355</v>
      </c>
      <c r="J3716">
        <v>3</v>
      </c>
      <c r="K3716" t="s">
        <v>8400</v>
      </c>
      <c r="L3716" s="5">
        <v>42.292999999999999</v>
      </c>
      <c r="M3716">
        <v>2013</v>
      </c>
      <c r="N3716">
        <f t="shared" si="116"/>
        <v>0</v>
      </c>
      <c r="O3716" t="str">
        <f t="shared" si="117"/>
        <v>Tuesday</v>
      </c>
      <c r="P3716" s="14">
        <v>0.27982758620689657</v>
      </c>
    </row>
    <row r="3717" spans="1:16" x14ac:dyDescent="0.35">
      <c r="A3717">
        <v>3716</v>
      </c>
      <c r="B3717" t="s">
        <v>5031</v>
      </c>
      <c r="C3717" t="s">
        <v>84</v>
      </c>
      <c r="D3717" t="s">
        <v>7083</v>
      </c>
      <c r="E3717" s="3">
        <v>41774</v>
      </c>
      <c r="F3717" t="s">
        <v>1494</v>
      </c>
      <c r="G3717" t="s">
        <v>155</v>
      </c>
      <c r="H3717" s="3">
        <v>41776</v>
      </c>
      <c r="I3717" s="3">
        <v>41776</v>
      </c>
      <c r="J3717">
        <v>2</v>
      </c>
      <c r="K3717" t="s">
        <v>8400</v>
      </c>
      <c r="L3717" s="5">
        <v>9.4789999999999992</v>
      </c>
      <c r="M3717">
        <v>2014</v>
      </c>
      <c r="N3717">
        <f t="shared" si="116"/>
        <v>0</v>
      </c>
      <c r="O3717" t="str">
        <f t="shared" si="117"/>
        <v>Thursday</v>
      </c>
      <c r="P3717" s="14">
        <v>-0.28018448855450612</v>
      </c>
    </row>
    <row r="3718" spans="1:16" x14ac:dyDescent="0.35">
      <c r="A3718">
        <v>3717</v>
      </c>
      <c r="B3718" t="s">
        <v>5031</v>
      </c>
      <c r="C3718" t="s">
        <v>84</v>
      </c>
      <c r="D3718" t="s">
        <v>7083</v>
      </c>
      <c r="E3718" s="3">
        <v>41774</v>
      </c>
      <c r="F3718" t="s">
        <v>1605</v>
      </c>
      <c r="G3718" t="s">
        <v>155</v>
      </c>
      <c r="H3718" s="3">
        <v>41776</v>
      </c>
      <c r="I3718" s="3">
        <v>41776</v>
      </c>
      <c r="J3718">
        <v>2</v>
      </c>
      <c r="K3718" t="s">
        <v>8400</v>
      </c>
      <c r="L3718" s="5">
        <v>8.1750000000000007</v>
      </c>
      <c r="M3718">
        <v>2014</v>
      </c>
      <c r="N3718">
        <f t="shared" si="116"/>
        <v>0</v>
      </c>
      <c r="O3718" t="str">
        <f t="shared" si="117"/>
        <v>Thursday</v>
      </c>
      <c r="P3718" s="14">
        <v>-9.5442438591299208E-2</v>
      </c>
    </row>
    <row r="3719" spans="1:16" x14ac:dyDescent="0.35">
      <c r="A3719">
        <v>3718</v>
      </c>
      <c r="B3719" t="s">
        <v>5031</v>
      </c>
      <c r="C3719" t="s">
        <v>84</v>
      </c>
      <c r="D3719" t="s">
        <v>7083</v>
      </c>
      <c r="E3719" s="3">
        <v>41774</v>
      </c>
      <c r="F3719" t="s">
        <v>480</v>
      </c>
      <c r="G3719" t="s">
        <v>155</v>
      </c>
      <c r="H3719" s="3">
        <v>41776</v>
      </c>
      <c r="I3719" s="3">
        <v>41776</v>
      </c>
      <c r="J3719">
        <v>2</v>
      </c>
      <c r="K3719" t="s">
        <v>8400</v>
      </c>
      <c r="L3719" s="5">
        <v>21.954000000000001</v>
      </c>
      <c r="M3719">
        <v>2014</v>
      </c>
      <c r="N3719">
        <f t="shared" si="116"/>
        <v>0</v>
      </c>
      <c r="O3719" t="str">
        <f t="shared" si="117"/>
        <v>Thursday</v>
      </c>
      <c r="P3719" s="14">
        <v>-0.40529176619704577</v>
      </c>
    </row>
    <row r="3720" spans="1:16" x14ac:dyDescent="0.35">
      <c r="A3720">
        <v>3719</v>
      </c>
      <c r="B3720" t="s">
        <v>905</v>
      </c>
      <c r="C3720" t="s">
        <v>44</v>
      </c>
      <c r="D3720" t="s">
        <v>7084</v>
      </c>
      <c r="E3720" s="3">
        <v>40598</v>
      </c>
      <c r="F3720" t="s">
        <v>1437</v>
      </c>
      <c r="G3720" t="s">
        <v>242</v>
      </c>
      <c r="H3720" s="3">
        <v>40598</v>
      </c>
      <c r="I3720" s="3">
        <v>40598</v>
      </c>
      <c r="J3720">
        <v>0</v>
      </c>
      <c r="K3720" t="s">
        <v>8400</v>
      </c>
      <c r="L3720" s="5">
        <v>69.647000000000006</v>
      </c>
      <c r="M3720">
        <v>2011</v>
      </c>
      <c r="N3720">
        <f t="shared" si="116"/>
        <v>0</v>
      </c>
      <c r="O3720" t="str">
        <f t="shared" si="117"/>
        <v>Thursday</v>
      </c>
      <c r="P3720" s="14">
        <v>0.16850994572299274</v>
      </c>
    </row>
    <row r="3721" spans="1:16" x14ac:dyDescent="0.35">
      <c r="A3721">
        <v>3720</v>
      </c>
      <c r="B3721" t="s">
        <v>905</v>
      </c>
      <c r="C3721" t="s">
        <v>44</v>
      </c>
      <c r="D3721" t="s">
        <v>7084</v>
      </c>
      <c r="E3721" s="3">
        <v>40598</v>
      </c>
      <c r="F3721" t="s">
        <v>6788</v>
      </c>
      <c r="G3721" t="s">
        <v>242</v>
      </c>
      <c r="H3721" s="3">
        <v>40598</v>
      </c>
      <c r="I3721" s="3">
        <v>40598</v>
      </c>
      <c r="J3721">
        <v>0</v>
      </c>
      <c r="K3721" t="s">
        <v>8400</v>
      </c>
      <c r="L3721" s="5">
        <v>19.506</v>
      </c>
      <c r="M3721">
        <v>2011</v>
      </c>
      <c r="N3721">
        <f t="shared" si="116"/>
        <v>0</v>
      </c>
      <c r="O3721" t="str">
        <f t="shared" si="117"/>
        <v>Thursday</v>
      </c>
      <c r="P3721" s="14">
        <v>0.39019607843137255</v>
      </c>
    </row>
    <row r="3722" spans="1:16" x14ac:dyDescent="0.35">
      <c r="A3722">
        <v>3721</v>
      </c>
      <c r="B3722" t="s">
        <v>905</v>
      </c>
      <c r="C3722" t="s">
        <v>44</v>
      </c>
      <c r="D3722" t="s">
        <v>7084</v>
      </c>
      <c r="E3722" s="3">
        <v>40598</v>
      </c>
      <c r="F3722" t="s">
        <v>3900</v>
      </c>
      <c r="G3722" t="s">
        <v>242</v>
      </c>
      <c r="H3722" s="3">
        <v>40598</v>
      </c>
      <c r="I3722" s="3">
        <v>40601</v>
      </c>
      <c r="J3722">
        <v>3</v>
      </c>
      <c r="K3722" t="s">
        <v>8399</v>
      </c>
      <c r="L3722" s="5">
        <v>2.992</v>
      </c>
      <c r="M3722">
        <v>2011</v>
      </c>
      <c r="N3722">
        <f t="shared" si="116"/>
        <v>3</v>
      </c>
      <c r="O3722" t="str">
        <f t="shared" si="117"/>
        <v>Thursday</v>
      </c>
      <c r="P3722" s="14">
        <v>1.9411764705882351E-2</v>
      </c>
    </row>
    <row r="3723" spans="1:16" x14ac:dyDescent="0.35">
      <c r="A3723">
        <v>3722</v>
      </c>
      <c r="B3723" t="s">
        <v>1050</v>
      </c>
      <c r="C3723" t="s">
        <v>84</v>
      </c>
      <c r="D3723" t="s">
        <v>7085</v>
      </c>
      <c r="E3723" s="3">
        <v>41967</v>
      </c>
      <c r="F3723" t="s">
        <v>3351</v>
      </c>
      <c r="G3723" t="s">
        <v>41</v>
      </c>
      <c r="H3723" s="3">
        <v>41972</v>
      </c>
      <c r="I3723" s="3">
        <v>41975</v>
      </c>
      <c r="J3723">
        <v>8</v>
      </c>
      <c r="K3723" t="s">
        <v>8399</v>
      </c>
      <c r="L3723" s="5">
        <v>1.345</v>
      </c>
      <c r="M3723">
        <v>2014</v>
      </c>
      <c r="N3723">
        <f t="shared" si="116"/>
        <v>3</v>
      </c>
      <c r="O3723" t="str">
        <f t="shared" si="117"/>
        <v>Monday</v>
      </c>
      <c r="P3723" s="14">
        <v>-0.35202278083267846</v>
      </c>
    </row>
    <row r="3724" spans="1:16" x14ac:dyDescent="0.35">
      <c r="A3724">
        <v>3723</v>
      </c>
      <c r="B3724" t="s">
        <v>6822</v>
      </c>
      <c r="C3724" t="s">
        <v>30</v>
      </c>
      <c r="D3724" t="s">
        <v>7086</v>
      </c>
      <c r="E3724" s="3">
        <v>41715</v>
      </c>
      <c r="F3724" t="s">
        <v>2506</v>
      </c>
      <c r="G3724" t="s">
        <v>41</v>
      </c>
      <c r="H3724" s="3">
        <v>41720</v>
      </c>
      <c r="I3724" s="3">
        <v>41720</v>
      </c>
      <c r="J3724">
        <v>5</v>
      </c>
      <c r="K3724" t="s">
        <v>8400</v>
      </c>
      <c r="L3724" s="5">
        <v>2.4900000000000002</v>
      </c>
      <c r="M3724">
        <v>2014</v>
      </c>
      <c r="N3724">
        <f t="shared" si="116"/>
        <v>0</v>
      </c>
      <c r="O3724" t="str">
        <f t="shared" si="117"/>
        <v>Monday</v>
      </c>
      <c r="P3724" s="14">
        <v>0.31058823529411766</v>
      </c>
    </row>
    <row r="3725" spans="1:16" x14ac:dyDescent="0.35">
      <c r="A3725">
        <v>3724</v>
      </c>
      <c r="B3725" t="s">
        <v>6822</v>
      </c>
      <c r="C3725" t="s">
        <v>30</v>
      </c>
      <c r="D3725" t="s">
        <v>7086</v>
      </c>
      <c r="E3725" s="3">
        <v>41715</v>
      </c>
      <c r="F3725" t="s">
        <v>4050</v>
      </c>
      <c r="G3725" t="s">
        <v>41</v>
      </c>
      <c r="H3725" s="3">
        <v>41720</v>
      </c>
      <c r="I3725" s="3">
        <v>41720</v>
      </c>
      <c r="J3725">
        <v>5</v>
      </c>
      <c r="K3725" t="s">
        <v>8400</v>
      </c>
      <c r="L3725" s="5">
        <v>0.40100000000000002</v>
      </c>
      <c r="M3725">
        <v>2014</v>
      </c>
      <c r="N3725">
        <f t="shared" si="116"/>
        <v>0</v>
      </c>
      <c r="O3725" t="str">
        <f t="shared" si="117"/>
        <v>Monday</v>
      </c>
      <c r="P3725" s="14">
        <v>0.19111111111111112</v>
      </c>
    </row>
    <row r="3726" spans="1:16" x14ac:dyDescent="0.35">
      <c r="A3726">
        <v>3725</v>
      </c>
      <c r="B3726" t="s">
        <v>6822</v>
      </c>
      <c r="C3726" t="s">
        <v>30</v>
      </c>
      <c r="D3726" t="s">
        <v>7086</v>
      </c>
      <c r="E3726" s="3">
        <v>41715</v>
      </c>
      <c r="F3726" t="s">
        <v>257</v>
      </c>
      <c r="G3726" t="s">
        <v>41</v>
      </c>
      <c r="H3726" s="3">
        <v>41720</v>
      </c>
      <c r="I3726" s="3">
        <v>41720</v>
      </c>
      <c r="J3726">
        <v>5</v>
      </c>
      <c r="K3726" t="s">
        <v>8400</v>
      </c>
      <c r="L3726" s="5">
        <v>2.2599999999999998</v>
      </c>
      <c r="M3726">
        <v>2014</v>
      </c>
      <c r="N3726">
        <f t="shared" si="116"/>
        <v>0</v>
      </c>
      <c r="O3726" t="str">
        <f t="shared" si="117"/>
        <v>Monday</v>
      </c>
      <c r="P3726" s="14">
        <v>-0.18647047936331668</v>
      </c>
    </row>
    <row r="3727" spans="1:16" x14ac:dyDescent="0.35">
      <c r="A3727">
        <v>3726</v>
      </c>
      <c r="B3727" t="s">
        <v>491</v>
      </c>
      <c r="C3727" t="s">
        <v>44</v>
      </c>
      <c r="D3727" t="s">
        <v>7088</v>
      </c>
      <c r="E3727" s="3">
        <v>41706</v>
      </c>
      <c r="F3727" t="s">
        <v>2049</v>
      </c>
      <c r="G3727" t="s">
        <v>41</v>
      </c>
      <c r="H3727" s="3">
        <v>41711</v>
      </c>
      <c r="I3727" s="3">
        <v>41712</v>
      </c>
      <c r="J3727">
        <v>6</v>
      </c>
      <c r="K3727" t="s">
        <v>8399</v>
      </c>
      <c r="L3727" s="5">
        <v>1.579</v>
      </c>
      <c r="M3727">
        <v>2014</v>
      </c>
      <c r="N3727">
        <f t="shared" si="116"/>
        <v>1</v>
      </c>
      <c r="O3727" t="str">
        <f t="shared" si="117"/>
        <v>Saturday</v>
      </c>
      <c r="P3727" s="14">
        <v>0.21333333333333332</v>
      </c>
    </row>
    <row r="3728" spans="1:16" x14ac:dyDescent="0.35">
      <c r="A3728">
        <v>3727</v>
      </c>
      <c r="B3728" t="s">
        <v>491</v>
      </c>
      <c r="C3728" t="s">
        <v>44</v>
      </c>
      <c r="D3728" t="s">
        <v>7088</v>
      </c>
      <c r="E3728" s="3">
        <v>41706</v>
      </c>
      <c r="F3728" t="s">
        <v>3714</v>
      </c>
      <c r="G3728" t="s">
        <v>41</v>
      </c>
      <c r="H3728" s="3">
        <v>41711</v>
      </c>
      <c r="I3728" s="3">
        <v>41713</v>
      </c>
      <c r="J3728">
        <v>7</v>
      </c>
      <c r="K3728" t="s">
        <v>8399</v>
      </c>
      <c r="L3728" s="5">
        <v>0.93500000000000005</v>
      </c>
      <c r="M3728">
        <v>2014</v>
      </c>
      <c r="N3728">
        <f t="shared" si="116"/>
        <v>2</v>
      </c>
      <c r="O3728" t="str">
        <f t="shared" si="117"/>
        <v>Saturday</v>
      </c>
      <c r="P3728" s="14">
        <v>0.4651851851851852</v>
      </c>
    </row>
    <row r="3729" spans="1:16" x14ac:dyDescent="0.35">
      <c r="A3729">
        <v>3728</v>
      </c>
      <c r="B3729" t="s">
        <v>491</v>
      </c>
      <c r="C3729" t="s">
        <v>44</v>
      </c>
      <c r="D3729" t="s">
        <v>7088</v>
      </c>
      <c r="E3729" s="3">
        <v>41706</v>
      </c>
      <c r="F3729" t="s">
        <v>494</v>
      </c>
      <c r="G3729" t="s">
        <v>41</v>
      </c>
      <c r="H3729" s="3">
        <v>41711</v>
      </c>
      <c r="I3729" s="3">
        <v>41711</v>
      </c>
      <c r="J3729">
        <v>5</v>
      </c>
      <c r="K3729" t="s">
        <v>8400</v>
      </c>
      <c r="L3729" s="5">
        <v>8.2829999999999995</v>
      </c>
      <c r="M3729">
        <v>2014</v>
      </c>
      <c r="N3729">
        <f t="shared" si="116"/>
        <v>0</v>
      </c>
      <c r="O3729" t="str">
        <f t="shared" si="117"/>
        <v>Saturday</v>
      </c>
      <c r="P3729" s="14">
        <v>0.22000000000000003</v>
      </c>
    </row>
    <row r="3730" spans="1:16" x14ac:dyDescent="0.35">
      <c r="A3730">
        <v>3729</v>
      </c>
      <c r="B3730" t="s">
        <v>4556</v>
      </c>
      <c r="C3730" t="s">
        <v>30</v>
      </c>
      <c r="D3730" t="s">
        <v>7089</v>
      </c>
      <c r="E3730" s="3">
        <v>41409</v>
      </c>
      <c r="F3730" t="s">
        <v>2692</v>
      </c>
      <c r="G3730" t="s">
        <v>41</v>
      </c>
      <c r="H3730" s="3">
        <v>41414</v>
      </c>
      <c r="I3730" s="3">
        <v>41414</v>
      </c>
      <c r="J3730">
        <v>5</v>
      </c>
      <c r="K3730" t="s">
        <v>8400</v>
      </c>
      <c r="L3730" s="5">
        <v>9.2539999999999996</v>
      </c>
      <c r="M3730">
        <v>2013</v>
      </c>
      <c r="N3730">
        <f t="shared" si="116"/>
        <v>0</v>
      </c>
      <c r="O3730" t="str">
        <f t="shared" si="117"/>
        <v>Wednesday</v>
      </c>
      <c r="P3730" s="14">
        <v>-0.12135947933038684</v>
      </c>
    </row>
    <row r="3731" spans="1:16" x14ac:dyDescent="0.35">
      <c r="A3731">
        <v>3730</v>
      </c>
      <c r="B3731" t="s">
        <v>4556</v>
      </c>
      <c r="C3731" t="s">
        <v>30</v>
      </c>
      <c r="D3731" t="s">
        <v>7089</v>
      </c>
      <c r="E3731" s="3">
        <v>41409</v>
      </c>
      <c r="F3731" t="s">
        <v>2906</v>
      </c>
      <c r="G3731" t="s">
        <v>41</v>
      </c>
      <c r="H3731" s="3">
        <v>41414</v>
      </c>
      <c r="I3731" s="3">
        <v>41414</v>
      </c>
      <c r="J3731">
        <v>5</v>
      </c>
      <c r="K3731" t="s">
        <v>8400</v>
      </c>
      <c r="L3731" s="5">
        <v>4.37</v>
      </c>
      <c r="M3731">
        <v>2013</v>
      </c>
      <c r="N3731">
        <f t="shared" si="116"/>
        <v>0</v>
      </c>
      <c r="O3731" t="str">
        <f t="shared" si="117"/>
        <v>Wednesday</v>
      </c>
      <c r="P3731" s="14">
        <v>0.41030927835051545</v>
      </c>
    </row>
    <row r="3732" spans="1:16" x14ac:dyDescent="0.35">
      <c r="A3732">
        <v>3731</v>
      </c>
      <c r="B3732" t="s">
        <v>1620</v>
      </c>
      <c r="C3732" t="s">
        <v>199</v>
      </c>
      <c r="D3732" t="s">
        <v>7090</v>
      </c>
      <c r="E3732" s="3">
        <v>41086</v>
      </c>
      <c r="F3732" t="s">
        <v>5427</v>
      </c>
      <c r="G3732" t="s">
        <v>155</v>
      </c>
      <c r="H3732" s="3">
        <v>41088</v>
      </c>
      <c r="I3732" s="3">
        <v>41088</v>
      </c>
      <c r="J3732">
        <v>2</v>
      </c>
      <c r="K3732" t="s">
        <v>8400</v>
      </c>
      <c r="L3732" s="5">
        <v>126.87</v>
      </c>
      <c r="M3732">
        <v>2012</v>
      </c>
      <c r="N3732">
        <f t="shared" si="116"/>
        <v>0</v>
      </c>
      <c r="O3732" t="str">
        <f t="shared" si="117"/>
        <v>Tuesday</v>
      </c>
      <c r="P3732" s="14">
        <v>-1.5016070532005132E-2</v>
      </c>
    </row>
    <row r="3733" spans="1:16" x14ac:dyDescent="0.35">
      <c r="A3733">
        <v>3732</v>
      </c>
      <c r="B3733" t="s">
        <v>1620</v>
      </c>
      <c r="C3733" t="s">
        <v>199</v>
      </c>
      <c r="D3733" t="s">
        <v>7090</v>
      </c>
      <c r="E3733" s="3">
        <v>41086</v>
      </c>
      <c r="F3733" t="s">
        <v>6802</v>
      </c>
      <c r="G3733" t="s">
        <v>155</v>
      </c>
      <c r="H3733" s="3">
        <v>41088</v>
      </c>
      <c r="I3733" s="3">
        <v>41088</v>
      </c>
      <c r="J3733">
        <v>2</v>
      </c>
      <c r="K3733" t="s">
        <v>8400</v>
      </c>
      <c r="L3733" s="5">
        <v>73.073999999999998</v>
      </c>
      <c r="M3733">
        <v>2012</v>
      </c>
      <c r="N3733">
        <f t="shared" si="116"/>
        <v>0</v>
      </c>
      <c r="O3733" t="str">
        <f t="shared" si="117"/>
        <v>Tuesday</v>
      </c>
      <c r="P3733" s="14">
        <v>-0.87126271342173911</v>
      </c>
    </row>
    <row r="3734" spans="1:16" x14ac:dyDescent="0.35">
      <c r="A3734">
        <v>3733</v>
      </c>
      <c r="B3734" t="s">
        <v>7092</v>
      </c>
      <c r="C3734" t="s">
        <v>44</v>
      </c>
      <c r="D3734" t="s">
        <v>7093</v>
      </c>
      <c r="E3734" s="3">
        <v>40901</v>
      </c>
      <c r="F3734" t="s">
        <v>2563</v>
      </c>
      <c r="G3734" t="s">
        <v>41</v>
      </c>
      <c r="H3734" s="3">
        <v>40906</v>
      </c>
      <c r="I3734" s="3">
        <v>40906</v>
      </c>
      <c r="J3734">
        <v>5</v>
      </c>
      <c r="K3734" t="s">
        <v>8400</v>
      </c>
      <c r="L3734" s="5">
        <v>1.349</v>
      </c>
      <c r="M3734">
        <v>2011</v>
      </c>
      <c r="N3734">
        <f t="shared" si="116"/>
        <v>0</v>
      </c>
      <c r="O3734" t="str">
        <f t="shared" si="117"/>
        <v>Saturday</v>
      </c>
      <c r="P3734" s="14">
        <v>6.9517117655852903E-2</v>
      </c>
    </row>
    <row r="3735" spans="1:16" x14ac:dyDescent="0.35">
      <c r="A3735">
        <v>3734</v>
      </c>
      <c r="B3735" t="s">
        <v>7092</v>
      </c>
      <c r="C3735" t="s">
        <v>44</v>
      </c>
      <c r="D3735" t="s">
        <v>7093</v>
      </c>
      <c r="E3735" s="3">
        <v>40901</v>
      </c>
      <c r="F3735" t="s">
        <v>1542</v>
      </c>
      <c r="G3735" t="s">
        <v>41</v>
      </c>
      <c r="H3735" s="3">
        <v>40906</v>
      </c>
      <c r="I3735" s="3">
        <v>40907</v>
      </c>
      <c r="J3735">
        <v>6</v>
      </c>
      <c r="K3735" t="s">
        <v>8399</v>
      </c>
      <c r="L3735" s="5">
        <v>0.6</v>
      </c>
      <c r="M3735">
        <v>2011</v>
      </c>
      <c r="N3735">
        <f t="shared" si="116"/>
        <v>1</v>
      </c>
      <c r="O3735" t="str">
        <f t="shared" si="117"/>
        <v>Saturday</v>
      </c>
      <c r="P3735" s="14">
        <v>-4.7951176983435047E-2</v>
      </c>
    </row>
    <row r="3736" spans="1:16" x14ac:dyDescent="0.35">
      <c r="A3736">
        <v>3735</v>
      </c>
      <c r="B3736" t="s">
        <v>1087</v>
      </c>
      <c r="C3736" t="s">
        <v>30</v>
      </c>
      <c r="D3736" t="s">
        <v>7094</v>
      </c>
      <c r="E3736" s="3">
        <v>41226</v>
      </c>
      <c r="F3736" t="s">
        <v>1945</v>
      </c>
      <c r="G3736" t="s">
        <v>41</v>
      </c>
      <c r="H3736" s="3">
        <v>41231</v>
      </c>
      <c r="I3736" s="3">
        <v>41231</v>
      </c>
      <c r="J3736">
        <v>5</v>
      </c>
      <c r="K3736" t="s">
        <v>8400</v>
      </c>
      <c r="L3736" s="5">
        <v>2.77</v>
      </c>
      <c r="M3736">
        <v>2012</v>
      </c>
      <c r="N3736">
        <f t="shared" si="116"/>
        <v>0</v>
      </c>
      <c r="O3736" t="str">
        <f t="shared" si="117"/>
        <v>Tuesday</v>
      </c>
      <c r="P3736" s="14">
        <v>0.30199999999999999</v>
      </c>
    </row>
    <row r="3737" spans="1:16" x14ac:dyDescent="0.35">
      <c r="A3737">
        <v>3736</v>
      </c>
      <c r="B3737" t="s">
        <v>1087</v>
      </c>
      <c r="C3737" t="s">
        <v>30</v>
      </c>
      <c r="D3737" t="s">
        <v>7094</v>
      </c>
      <c r="E3737" s="3">
        <v>41226</v>
      </c>
      <c r="F3737" t="s">
        <v>7096</v>
      </c>
      <c r="G3737" t="s">
        <v>41</v>
      </c>
      <c r="H3737" s="3">
        <v>41231</v>
      </c>
      <c r="I3737" s="3">
        <v>41233</v>
      </c>
      <c r="J3737">
        <v>7</v>
      </c>
      <c r="K3737" t="s">
        <v>8399</v>
      </c>
      <c r="L3737" s="5">
        <v>7.0979999999999999</v>
      </c>
      <c r="M3737">
        <v>2012</v>
      </c>
      <c r="N3737">
        <f t="shared" si="116"/>
        <v>2</v>
      </c>
      <c r="O3737" t="str">
        <f t="shared" si="117"/>
        <v>Tuesday</v>
      </c>
      <c r="P3737" s="14">
        <v>-0.29433165975405662</v>
      </c>
    </row>
    <row r="3738" spans="1:16" x14ac:dyDescent="0.35">
      <c r="A3738">
        <v>3737</v>
      </c>
      <c r="B3738" t="s">
        <v>1087</v>
      </c>
      <c r="C3738" t="s">
        <v>30</v>
      </c>
      <c r="D3738" t="s">
        <v>7094</v>
      </c>
      <c r="E3738" s="3">
        <v>41226</v>
      </c>
      <c r="F3738" t="s">
        <v>3452</v>
      </c>
      <c r="G3738" t="s">
        <v>41</v>
      </c>
      <c r="H3738" s="3">
        <v>41231</v>
      </c>
      <c r="I3738" s="3">
        <v>41233</v>
      </c>
      <c r="J3738">
        <v>7</v>
      </c>
      <c r="K3738" t="s">
        <v>8399</v>
      </c>
      <c r="L3738" s="5">
        <v>4.6210000000000004</v>
      </c>
      <c r="M3738">
        <v>2012</v>
      </c>
      <c r="N3738">
        <f t="shared" si="116"/>
        <v>2</v>
      </c>
      <c r="O3738" t="str">
        <f t="shared" si="117"/>
        <v>Tuesday</v>
      </c>
      <c r="P3738" s="14">
        <v>-8.6786994528646008E-2</v>
      </c>
    </row>
    <row r="3739" spans="1:16" x14ac:dyDescent="0.35">
      <c r="A3739">
        <v>3738</v>
      </c>
      <c r="B3739" t="s">
        <v>1087</v>
      </c>
      <c r="C3739" t="s">
        <v>30</v>
      </c>
      <c r="D3739" t="s">
        <v>7094</v>
      </c>
      <c r="E3739" s="3">
        <v>41226</v>
      </c>
      <c r="F3739" t="s">
        <v>5636</v>
      </c>
      <c r="G3739" t="s">
        <v>41</v>
      </c>
      <c r="H3739" s="3">
        <v>41231</v>
      </c>
      <c r="I3739" s="3">
        <v>41231</v>
      </c>
      <c r="J3739">
        <v>5</v>
      </c>
      <c r="K3739" t="s">
        <v>8400</v>
      </c>
      <c r="L3739" s="5">
        <v>21.670999999999999</v>
      </c>
      <c r="M3739">
        <v>2012</v>
      </c>
      <c r="N3739">
        <f t="shared" si="116"/>
        <v>0</v>
      </c>
      <c r="O3739" t="str">
        <f t="shared" si="117"/>
        <v>Tuesday</v>
      </c>
      <c r="P3739" s="14">
        <v>0.30985685071574642</v>
      </c>
    </row>
    <row r="3740" spans="1:16" x14ac:dyDescent="0.35">
      <c r="A3740">
        <v>3739</v>
      </c>
      <c r="B3740" t="s">
        <v>1087</v>
      </c>
      <c r="C3740" t="s">
        <v>30</v>
      </c>
      <c r="D3740" t="s">
        <v>7094</v>
      </c>
      <c r="E3740" s="3">
        <v>41226</v>
      </c>
      <c r="F3740" t="s">
        <v>673</v>
      </c>
      <c r="G3740" t="s">
        <v>41</v>
      </c>
      <c r="H3740" s="3">
        <v>41231</v>
      </c>
      <c r="I3740" s="3">
        <v>41231</v>
      </c>
      <c r="J3740">
        <v>5</v>
      </c>
      <c r="K3740" t="s">
        <v>8400</v>
      </c>
      <c r="L3740" s="5">
        <v>7.0990000000000002</v>
      </c>
      <c r="M3740">
        <v>2012</v>
      </c>
      <c r="N3740">
        <f t="shared" si="116"/>
        <v>0</v>
      </c>
      <c r="O3740" t="str">
        <f t="shared" si="117"/>
        <v>Tuesday</v>
      </c>
      <c r="P3740" s="14">
        <v>0.21877867485462427</v>
      </c>
    </row>
    <row r="3741" spans="1:16" x14ac:dyDescent="0.35">
      <c r="A3741">
        <v>3740</v>
      </c>
      <c r="B3741" t="s">
        <v>5534</v>
      </c>
      <c r="C3741" t="s">
        <v>84</v>
      </c>
      <c r="D3741" t="s">
        <v>7097</v>
      </c>
      <c r="E3741" s="3">
        <v>41816</v>
      </c>
      <c r="F3741" t="s">
        <v>877</v>
      </c>
      <c r="G3741" t="s">
        <v>155</v>
      </c>
      <c r="H3741" s="3">
        <v>41818</v>
      </c>
      <c r="I3741" s="3">
        <v>41818</v>
      </c>
      <c r="J3741">
        <v>2</v>
      </c>
      <c r="K3741" t="s">
        <v>8400</v>
      </c>
      <c r="L3741" s="5">
        <v>56.338000000000001</v>
      </c>
      <c r="M3741">
        <v>2014</v>
      </c>
      <c r="N3741">
        <f t="shared" si="116"/>
        <v>0</v>
      </c>
      <c r="O3741" t="str">
        <f t="shared" si="117"/>
        <v>Thursday</v>
      </c>
      <c r="P3741" s="14">
        <v>0</v>
      </c>
    </row>
    <row r="3742" spans="1:16" x14ac:dyDescent="0.35">
      <c r="A3742">
        <v>3741</v>
      </c>
      <c r="B3742" t="s">
        <v>5534</v>
      </c>
      <c r="C3742" t="s">
        <v>84</v>
      </c>
      <c r="D3742" t="s">
        <v>7097</v>
      </c>
      <c r="E3742" s="3">
        <v>41816</v>
      </c>
      <c r="F3742" t="s">
        <v>2830</v>
      </c>
      <c r="G3742" t="s">
        <v>155</v>
      </c>
      <c r="H3742" s="3">
        <v>41818</v>
      </c>
      <c r="I3742" s="3">
        <v>41818</v>
      </c>
      <c r="J3742">
        <v>2</v>
      </c>
      <c r="K3742" t="s">
        <v>8400</v>
      </c>
      <c r="L3742" s="5">
        <v>13.186</v>
      </c>
      <c r="M3742">
        <v>2014</v>
      </c>
      <c r="N3742">
        <f t="shared" si="116"/>
        <v>0</v>
      </c>
      <c r="O3742" t="str">
        <f t="shared" si="117"/>
        <v>Thursday</v>
      </c>
      <c r="P3742" s="14">
        <v>0.1</v>
      </c>
    </row>
    <row r="3743" spans="1:16" x14ac:dyDescent="0.35">
      <c r="A3743">
        <v>3742</v>
      </c>
      <c r="B3743" t="s">
        <v>5534</v>
      </c>
      <c r="C3743" t="s">
        <v>84</v>
      </c>
      <c r="D3743" t="s">
        <v>7097</v>
      </c>
      <c r="E3743" s="3">
        <v>41816</v>
      </c>
      <c r="F3743" t="s">
        <v>5175</v>
      </c>
      <c r="G3743" t="s">
        <v>155</v>
      </c>
      <c r="H3743" s="3">
        <v>41818</v>
      </c>
      <c r="I3743" s="3">
        <v>41818</v>
      </c>
      <c r="J3743">
        <v>2</v>
      </c>
      <c r="K3743" t="s">
        <v>8400</v>
      </c>
      <c r="L3743" s="5">
        <v>7.3159999999999998</v>
      </c>
      <c r="M3743">
        <v>2014</v>
      </c>
      <c r="N3743">
        <f t="shared" si="116"/>
        <v>0</v>
      </c>
      <c r="O3743" t="str">
        <f t="shared" si="117"/>
        <v>Thursday</v>
      </c>
      <c r="P3743" s="14">
        <v>0.33933333333333332</v>
      </c>
    </row>
    <row r="3744" spans="1:16" x14ac:dyDescent="0.35">
      <c r="A3744">
        <v>3743</v>
      </c>
      <c r="B3744" t="s">
        <v>3025</v>
      </c>
      <c r="C3744" t="s">
        <v>199</v>
      </c>
      <c r="D3744" t="s">
        <v>7098</v>
      </c>
      <c r="E3744" s="3">
        <v>42003</v>
      </c>
      <c r="F3744" t="s">
        <v>4267</v>
      </c>
      <c r="G3744" t="s">
        <v>41</v>
      </c>
      <c r="H3744" s="3">
        <v>42008</v>
      </c>
      <c r="I3744" s="3">
        <v>42008</v>
      </c>
      <c r="J3744">
        <v>5</v>
      </c>
      <c r="K3744" t="s">
        <v>8400</v>
      </c>
      <c r="L3744" s="5">
        <v>13.465</v>
      </c>
      <c r="M3744">
        <v>2014</v>
      </c>
      <c r="N3744">
        <f t="shared" si="116"/>
        <v>0</v>
      </c>
      <c r="O3744" t="str">
        <f t="shared" si="117"/>
        <v>Tuesday</v>
      </c>
      <c r="P3744" s="14">
        <v>0.16862068965517246</v>
      </c>
    </row>
    <row r="3745" spans="1:16" x14ac:dyDescent="0.35">
      <c r="A3745">
        <v>3744</v>
      </c>
      <c r="B3745" t="s">
        <v>2391</v>
      </c>
      <c r="C3745" t="s">
        <v>44</v>
      </c>
      <c r="D3745" t="s">
        <v>7102</v>
      </c>
      <c r="E3745" s="3">
        <v>41271</v>
      </c>
      <c r="F3745" t="s">
        <v>7104</v>
      </c>
      <c r="G3745" t="s">
        <v>41</v>
      </c>
      <c r="H3745" s="3">
        <v>41276</v>
      </c>
      <c r="I3745" s="3">
        <v>41276</v>
      </c>
      <c r="J3745">
        <v>5</v>
      </c>
      <c r="K3745" t="s">
        <v>8400</v>
      </c>
      <c r="L3745" s="5">
        <v>4.5030000000000001</v>
      </c>
      <c r="M3745">
        <v>2012</v>
      </c>
      <c r="N3745">
        <f t="shared" si="116"/>
        <v>0</v>
      </c>
      <c r="O3745" t="str">
        <f t="shared" si="117"/>
        <v>Friday</v>
      </c>
      <c r="P3745" s="14">
        <v>0.32127659574468087</v>
      </c>
    </row>
    <row r="3746" spans="1:16" x14ac:dyDescent="0.35">
      <c r="A3746">
        <v>3745</v>
      </c>
      <c r="B3746" t="s">
        <v>2391</v>
      </c>
      <c r="C3746" t="s">
        <v>44</v>
      </c>
      <c r="D3746" t="s">
        <v>7102</v>
      </c>
      <c r="E3746" s="3">
        <v>41271</v>
      </c>
      <c r="F3746" t="s">
        <v>50</v>
      </c>
      <c r="G3746" t="s">
        <v>41</v>
      </c>
      <c r="H3746" s="3">
        <v>41276</v>
      </c>
      <c r="I3746" s="3">
        <v>41276</v>
      </c>
      <c r="J3746">
        <v>5</v>
      </c>
      <c r="K3746" t="s">
        <v>8400</v>
      </c>
      <c r="L3746" s="5">
        <v>7.0010000000000003</v>
      </c>
      <c r="M3746">
        <v>2012</v>
      </c>
      <c r="N3746">
        <f t="shared" si="116"/>
        <v>0</v>
      </c>
      <c r="O3746" t="str">
        <f t="shared" si="117"/>
        <v>Friday</v>
      </c>
      <c r="P3746" s="14">
        <v>0.36</v>
      </c>
    </row>
    <row r="3747" spans="1:16" x14ac:dyDescent="0.35">
      <c r="A3747">
        <v>3746</v>
      </c>
      <c r="B3747" t="s">
        <v>6391</v>
      </c>
      <c r="C3747" t="s">
        <v>44</v>
      </c>
      <c r="D3747" t="s">
        <v>7105</v>
      </c>
      <c r="E3747" s="3">
        <v>41205</v>
      </c>
      <c r="F3747" t="s">
        <v>5740</v>
      </c>
      <c r="G3747" t="s">
        <v>41</v>
      </c>
      <c r="H3747" s="3">
        <v>41210</v>
      </c>
      <c r="I3747" s="3">
        <v>41211</v>
      </c>
      <c r="J3747">
        <v>6</v>
      </c>
      <c r="K3747" t="s">
        <v>8399</v>
      </c>
      <c r="L3747" s="5">
        <v>18.773</v>
      </c>
      <c r="M3747">
        <v>2012</v>
      </c>
      <c r="N3747">
        <f t="shared" si="116"/>
        <v>1</v>
      </c>
      <c r="O3747" t="str">
        <f t="shared" si="117"/>
        <v>Tuesday</v>
      </c>
      <c r="P3747" s="14">
        <v>0.35964125560538124</v>
      </c>
    </row>
    <row r="3748" spans="1:16" x14ac:dyDescent="0.35">
      <c r="A3748">
        <v>3747</v>
      </c>
      <c r="B3748" t="s">
        <v>2711</v>
      </c>
      <c r="C3748" t="s">
        <v>44</v>
      </c>
      <c r="D3748" t="s">
        <v>7106</v>
      </c>
      <c r="E3748" s="3">
        <v>41257</v>
      </c>
      <c r="F3748" t="s">
        <v>2926</v>
      </c>
      <c r="G3748" t="s">
        <v>155</v>
      </c>
      <c r="H3748" s="3">
        <v>41259</v>
      </c>
      <c r="I3748" s="3">
        <v>41259</v>
      </c>
      <c r="J3748">
        <v>2</v>
      </c>
      <c r="K3748" t="s">
        <v>8400</v>
      </c>
      <c r="L3748" s="5">
        <v>56.58</v>
      </c>
      <c r="M3748">
        <v>2012</v>
      </c>
      <c r="N3748">
        <f t="shared" si="116"/>
        <v>0</v>
      </c>
      <c r="O3748" t="str">
        <f t="shared" si="117"/>
        <v>Friday</v>
      </c>
      <c r="P3748" s="14">
        <v>0.36889899930980463</v>
      </c>
    </row>
    <row r="3749" spans="1:16" x14ac:dyDescent="0.35">
      <c r="A3749">
        <v>3748</v>
      </c>
      <c r="B3749" t="s">
        <v>5402</v>
      </c>
      <c r="C3749" t="s">
        <v>199</v>
      </c>
      <c r="D3749" t="s">
        <v>7107</v>
      </c>
      <c r="E3749" s="3">
        <v>41241</v>
      </c>
      <c r="F3749" t="s">
        <v>7109</v>
      </c>
      <c r="G3749" t="s">
        <v>41</v>
      </c>
      <c r="H3749" s="3">
        <v>41246</v>
      </c>
      <c r="I3749" s="3">
        <v>41247</v>
      </c>
      <c r="J3749">
        <v>6</v>
      </c>
      <c r="K3749" t="s">
        <v>8399</v>
      </c>
      <c r="L3749" s="5">
        <v>224.28100000000001</v>
      </c>
      <c r="M3749">
        <v>2012</v>
      </c>
      <c r="N3749">
        <f t="shared" si="116"/>
        <v>1</v>
      </c>
      <c r="O3749" t="str">
        <f t="shared" si="117"/>
        <v>Wednesday</v>
      </c>
      <c r="P3749" s="14">
        <v>0.36185228398583985</v>
      </c>
    </row>
    <row r="3750" spans="1:16" x14ac:dyDescent="0.35">
      <c r="A3750">
        <v>3749</v>
      </c>
      <c r="B3750" t="s">
        <v>5402</v>
      </c>
      <c r="C3750" t="s">
        <v>199</v>
      </c>
      <c r="D3750" t="s">
        <v>7107</v>
      </c>
      <c r="E3750" s="3">
        <v>41241</v>
      </c>
      <c r="F3750" t="s">
        <v>2516</v>
      </c>
      <c r="G3750" t="s">
        <v>41</v>
      </c>
      <c r="H3750" s="3">
        <v>41246</v>
      </c>
      <c r="I3750" s="3">
        <v>41247</v>
      </c>
      <c r="J3750">
        <v>6</v>
      </c>
      <c r="K3750" t="s">
        <v>8399</v>
      </c>
      <c r="L3750" s="5">
        <v>9.4469999999999992</v>
      </c>
      <c r="M3750">
        <v>2012</v>
      </c>
      <c r="N3750">
        <f t="shared" si="116"/>
        <v>1</v>
      </c>
      <c r="O3750" t="str">
        <f t="shared" si="117"/>
        <v>Wednesday</v>
      </c>
      <c r="P3750" s="14">
        <v>-0.23926875168025807</v>
      </c>
    </row>
    <row r="3751" spans="1:16" x14ac:dyDescent="0.35">
      <c r="A3751">
        <v>3750</v>
      </c>
      <c r="B3751" t="s">
        <v>1197</v>
      </c>
      <c r="C3751" t="s">
        <v>30</v>
      </c>
      <c r="D3751" t="s">
        <v>7110</v>
      </c>
      <c r="E3751" s="3">
        <v>41537</v>
      </c>
      <c r="F3751" t="s">
        <v>5773</v>
      </c>
      <c r="G3751" t="s">
        <v>41</v>
      </c>
      <c r="H3751" s="3">
        <v>41542</v>
      </c>
      <c r="I3751" s="3">
        <v>41543</v>
      </c>
      <c r="J3751">
        <v>6</v>
      </c>
      <c r="K3751" t="s">
        <v>8399</v>
      </c>
      <c r="L3751" s="5">
        <v>0.72199999999999998</v>
      </c>
      <c r="M3751">
        <v>2013</v>
      </c>
      <c r="N3751">
        <f t="shared" si="116"/>
        <v>1</v>
      </c>
      <c r="O3751" t="str">
        <f t="shared" si="117"/>
        <v>Friday</v>
      </c>
      <c r="P3751" s="14">
        <v>0.29333333333333333</v>
      </c>
    </row>
    <row r="3752" spans="1:16" x14ac:dyDescent="0.35">
      <c r="A3752">
        <v>3751</v>
      </c>
      <c r="B3752" t="s">
        <v>1197</v>
      </c>
      <c r="C3752" t="s">
        <v>30</v>
      </c>
      <c r="D3752" t="s">
        <v>7110</v>
      </c>
      <c r="E3752" s="3">
        <v>41537</v>
      </c>
      <c r="F3752" t="s">
        <v>1390</v>
      </c>
      <c r="G3752" t="s">
        <v>41</v>
      </c>
      <c r="H3752" s="3">
        <v>41542</v>
      </c>
      <c r="I3752" s="3">
        <v>41543</v>
      </c>
      <c r="J3752">
        <v>6</v>
      </c>
      <c r="K3752" t="s">
        <v>8399</v>
      </c>
      <c r="L3752" s="5">
        <v>74.025000000000006</v>
      </c>
      <c r="M3752">
        <v>2013</v>
      </c>
      <c r="N3752">
        <f t="shared" si="116"/>
        <v>1</v>
      </c>
      <c r="O3752" t="str">
        <f t="shared" si="117"/>
        <v>Friday</v>
      </c>
      <c r="P3752" s="14">
        <v>0.4602003338898164</v>
      </c>
    </row>
    <row r="3753" spans="1:16" x14ac:dyDescent="0.35">
      <c r="A3753">
        <v>3752</v>
      </c>
      <c r="B3753" t="s">
        <v>1197</v>
      </c>
      <c r="C3753" t="s">
        <v>30</v>
      </c>
      <c r="D3753" t="s">
        <v>7110</v>
      </c>
      <c r="E3753" s="3">
        <v>41537</v>
      </c>
      <c r="F3753" t="s">
        <v>4442</v>
      </c>
      <c r="G3753" t="s">
        <v>41</v>
      </c>
      <c r="H3753" s="3">
        <v>41542</v>
      </c>
      <c r="I3753" s="3">
        <v>41542</v>
      </c>
      <c r="J3753">
        <v>5</v>
      </c>
      <c r="K3753" t="s">
        <v>8400</v>
      </c>
      <c r="L3753" s="5">
        <v>4.68</v>
      </c>
      <c r="M3753">
        <v>2013</v>
      </c>
      <c r="N3753">
        <f t="shared" si="116"/>
        <v>0</v>
      </c>
      <c r="O3753" t="str">
        <f t="shared" si="117"/>
        <v>Friday</v>
      </c>
      <c r="P3753" s="14">
        <v>1.9E-2</v>
      </c>
    </row>
    <row r="3754" spans="1:16" x14ac:dyDescent="0.35">
      <c r="A3754">
        <v>3753</v>
      </c>
      <c r="B3754" t="s">
        <v>1197</v>
      </c>
      <c r="C3754" t="s">
        <v>30</v>
      </c>
      <c r="D3754" t="s">
        <v>7110</v>
      </c>
      <c r="E3754" s="3">
        <v>41537</v>
      </c>
      <c r="F3754" t="s">
        <v>7113</v>
      </c>
      <c r="G3754" t="s">
        <v>41</v>
      </c>
      <c r="H3754" s="3">
        <v>41542</v>
      </c>
      <c r="I3754" s="3">
        <v>41543</v>
      </c>
      <c r="J3754">
        <v>6</v>
      </c>
      <c r="K3754" t="s">
        <v>8399</v>
      </c>
      <c r="L3754" s="5">
        <v>2.722</v>
      </c>
      <c r="M3754">
        <v>2013</v>
      </c>
      <c r="N3754">
        <f t="shared" si="116"/>
        <v>1</v>
      </c>
      <c r="O3754" t="str">
        <f t="shared" si="117"/>
        <v>Friday</v>
      </c>
      <c r="P3754" s="14">
        <v>0.24000000000000002</v>
      </c>
    </row>
    <row r="3755" spans="1:16" x14ac:dyDescent="0.35">
      <c r="A3755">
        <v>3754</v>
      </c>
      <c r="B3755" t="s">
        <v>1197</v>
      </c>
      <c r="C3755" t="s">
        <v>30</v>
      </c>
      <c r="D3755" t="s">
        <v>7110</v>
      </c>
      <c r="E3755" s="3">
        <v>41537</v>
      </c>
      <c r="F3755" t="s">
        <v>5496</v>
      </c>
      <c r="G3755" t="s">
        <v>41</v>
      </c>
      <c r="H3755" s="3">
        <v>41542</v>
      </c>
      <c r="I3755" s="3">
        <v>41542</v>
      </c>
      <c r="J3755">
        <v>5</v>
      </c>
      <c r="K3755" t="s">
        <v>8400</v>
      </c>
      <c r="L3755" s="5">
        <v>58.951999999999998</v>
      </c>
      <c r="M3755">
        <v>2013</v>
      </c>
      <c r="N3755">
        <f t="shared" si="116"/>
        <v>0</v>
      </c>
      <c r="O3755" t="str">
        <f t="shared" si="117"/>
        <v>Friday</v>
      </c>
      <c r="P3755" s="14">
        <v>0.2988095139532429</v>
      </c>
    </row>
    <row r="3756" spans="1:16" x14ac:dyDescent="0.35">
      <c r="A3756">
        <v>3755</v>
      </c>
      <c r="B3756" t="s">
        <v>621</v>
      </c>
      <c r="C3756" t="s">
        <v>199</v>
      </c>
      <c r="D3756" t="s">
        <v>7114</v>
      </c>
      <c r="E3756" s="3">
        <v>41334</v>
      </c>
      <c r="F3756" t="s">
        <v>5831</v>
      </c>
      <c r="G3756" t="s">
        <v>41</v>
      </c>
      <c r="H3756" s="3">
        <v>41339</v>
      </c>
      <c r="I3756" s="3">
        <v>41339</v>
      </c>
      <c r="J3756">
        <v>5</v>
      </c>
      <c r="K3756" t="s">
        <v>8400</v>
      </c>
      <c r="L3756" s="5">
        <v>7.3280000000000003</v>
      </c>
      <c r="M3756">
        <v>2013</v>
      </c>
      <c r="N3756">
        <f t="shared" si="116"/>
        <v>0</v>
      </c>
      <c r="O3756" t="str">
        <f t="shared" si="117"/>
        <v>Friday</v>
      </c>
      <c r="P3756" s="14">
        <v>0.44047619047619047</v>
      </c>
    </row>
    <row r="3757" spans="1:16" x14ac:dyDescent="0.35">
      <c r="A3757">
        <v>3756</v>
      </c>
      <c r="B3757" t="s">
        <v>252</v>
      </c>
      <c r="C3757" t="s">
        <v>84</v>
      </c>
      <c r="D3757" t="s">
        <v>7115</v>
      </c>
      <c r="E3757" s="3">
        <v>40760</v>
      </c>
      <c r="F3757" t="s">
        <v>1195</v>
      </c>
      <c r="G3757" t="s">
        <v>139</v>
      </c>
      <c r="H3757" s="3">
        <v>40763</v>
      </c>
      <c r="I3757" s="3">
        <v>40763</v>
      </c>
      <c r="J3757">
        <v>3</v>
      </c>
      <c r="K3757" t="s">
        <v>8400</v>
      </c>
      <c r="L3757" s="5">
        <v>0.98799999999999999</v>
      </c>
      <c r="M3757">
        <v>2011</v>
      </c>
      <c r="N3757">
        <f t="shared" si="116"/>
        <v>0</v>
      </c>
      <c r="O3757" t="str">
        <f t="shared" si="117"/>
        <v>Friday</v>
      </c>
      <c r="P3757" s="14">
        <v>0.16333333333333333</v>
      </c>
    </row>
    <row r="3758" spans="1:16" x14ac:dyDescent="0.35">
      <c r="A3758">
        <v>3757</v>
      </c>
      <c r="B3758" t="s">
        <v>3086</v>
      </c>
      <c r="C3758" t="s">
        <v>199</v>
      </c>
      <c r="D3758" t="s">
        <v>7116</v>
      </c>
      <c r="E3758" s="3">
        <v>41731</v>
      </c>
      <c r="F3758" t="s">
        <v>7118</v>
      </c>
      <c r="G3758" t="s">
        <v>41</v>
      </c>
      <c r="H3758" s="3">
        <v>41736</v>
      </c>
      <c r="I3758" s="3">
        <v>41736</v>
      </c>
      <c r="J3758">
        <v>5</v>
      </c>
      <c r="K3758" t="s">
        <v>8400</v>
      </c>
      <c r="L3758" s="5">
        <v>3.7189999999999999</v>
      </c>
      <c r="M3758">
        <v>2014</v>
      </c>
      <c r="N3758">
        <f t="shared" si="116"/>
        <v>0</v>
      </c>
      <c r="O3758" t="str">
        <f t="shared" si="117"/>
        <v>Wednesday</v>
      </c>
      <c r="P3758" s="14">
        <v>0.50064516129032255</v>
      </c>
    </row>
    <row r="3759" spans="1:16" x14ac:dyDescent="0.35">
      <c r="A3759">
        <v>3758</v>
      </c>
      <c r="B3759" t="s">
        <v>3086</v>
      </c>
      <c r="C3759" t="s">
        <v>199</v>
      </c>
      <c r="D3759" t="s">
        <v>7116</v>
      </c>
      <c r="E3759" s="3">
        <v>41731</v>
      </c>
      <c r="F3759" t="s">
        <v>3333</v>
      </c>
      <c r="G3759" t="s">
        <v>41</v>
      </c>
      <c r="H3759" s="3">
        <v>41736</v>
      </c>
      <c r="I3759" s="3">
        <v>41739</v>
      </c>
      <c r="J3759">
        <v>8</v>
      </c>
      <c r="K3759" t="s">
        <v>8399</v>
      </c>
      <c r="L3759" s="5">
        <v>10.436</v>
      </c>
      <c r="M3759">
        <v>2014</v>
      </c>
      <c r="N3759">
        <f t="shared" si="116"/>
        <v>3</v>
      </c>
      <c r="O3759" t="str">
        <f t="shared" si="117"/>
        <v>Wednesday</v>
      </c>
      <c r="P3759" s="14">
        <v>0.40901408450704224</v>
      </c>
    </row>
    <row r="3760" spans="1:16" x14ac:dyDescent="0.35">
      <c r="A3760">
        <v>3759</v>
      </c>
      <c r="B3760" t="s">
        <v>1996</v>
      </c>
      <c r="C3760" t="s">
        <v>44</v>
      </c>
      <c r="D3760" t="s">
        <v>7119</v>
      </c>
      <c r="E3760" s="3">
        <v>41594</v>
      </c>
      <c r="F3760" t="s">
        <v>4065</v>
      </c>
      <c r="G3760" t="s">
        <v>41</v>
      </c>
      <c r="H3760" s="3">
        <v>41599</v>
      </c>
      <c r="I3760" s="3">
        <v>41599</v>
      </c>
      <c r="J3760">
        <v>5</v>
      </c>
      <c r="K3760" t="s">
        <v>8400</v>
      </c>
      <c r="L3760" s="5">
        <v>7.3330000000000002</v>
      </c>
      <c r="M3760">
        <v>2013</v>
      </c>
      <c r="N3760">
        <f t="shared" si="116"/>
        <v>0</v>
      </c>
      <c r="O3760" t="str">
        <f t="shared" si="117"/>
        <v>Saturday</v>
      </c>
      <c r="P3760" s="14">
        <v>0.36144578313253006</v>
      </c>
    </row>
    <row r="3761" spans="1:16" x14ac:dyDescent="0.35">
      <c r="A3761">
        <v>3760</v>
      </c>
      <c r="B3761" t="s">
        <v>4415</v>
      </c>
      <c r="C3761" t="s">
        <v>84</v>
      </c>
      <c r="D3761" t="s">
        <v>7120</v>
      </c>
      <c r="E3761" s="3">
        <v>41612</v>
      </c>
      <c r="F3761" t="s">
        <v>3398</v>
      </c>
      <c r="G3761" t="s">
        <v>41</v>
      </c>
      <c r="H3761" s="3">
        <v>41617</v>
      </c>
      <c r="I3761" s="3">
        <v>41617</v>
      </c>
      <c r="J3761">
        <v>5</v>
      </c>
      <c r="K3761" t="s">
        <v>8400</v>
      </c>
      <c r="L3761" s="5">
        <v>9.8550000000000004</v>
      </c>
      <c r="M3761">
        <v>2013</v>
      </c>
      <c r="N3761">
        <f t="shared" si="116"/>
        <v>0</v>
      </c>
      <c r="O3761" t="str">
        <f t="shared" si="117"/>
        <v>Wednesday</v>
      </c>
      <c r="P3761" s="14">
        <v>0.27978260869565214</v>
      </c>
    </row>
    <row r="3762" spans="1:16" x14ac:dyDescent="0.35">
      <c r="A3762">
        <v>3761</v>
      </c>
      <c r="B3762" t="s">
        <v>4415</v>
      </c>
      <c r="C3762" t="s">
        <v>84</v>
      </c>
      <c r="D3762" t="s">
        <v>7120</v>
      </c>
      <c r="E3762" s="3">
        <v>41612</v>
      </c>
      <c r="F3762" t="s">
        <v>867</v>
      </c>
      <c r="G3762" t="s">
        <v>41</v>
      </c>
      <c r="H3762" s="3">
        <v>41617</v>
      </c>
      <c r="I3762" s="3">
        <v>41617</v>
      </c>
      <c r="J3762">
        <v>5</v>
      </c>
      <c r="K3762" t="s">
        <v>8400</v>
      </c>
      <c r="L3762" s="5">
        <v>3.22</v>
      </c>
      <c r="M3762">
        <v>2013</v>
      </c>
      <c r="N3762">
        <f t="shared" si="116"/>
        <v>0</v>
      </c>
      <c r="O3762" t="str">
        <f t="shared" si="117"/>
        <v>Wednesday</v>
      </c>
      <c r="P3762" s="14">
        <v>0.21818181818181817</v>
      </c>
    </row>
    <row r="3763" spans="1:16" x14ac:dyDescent="0.35">
      <c r="A3763">
        <v>3762</v>
      </c>
      <c r="B3763" t="s">
        <v>3299</v>
      </c>
      <c r="C3763" t="s">
        <v>199</v>
      </c>
      <c r="D3763" t="s">
        <v>7121</v>
      </c>
      <c r="E3763" s="3">
        <v>41026</v>
      </c>
      <c r="F3763" t="s">
        <v>2100</v>
      </c>
      <c r="G3763" t="s">
        <v>41</v>
      </c>
      <c r="H3763" s="3">
        <v>41031</v>
      </c>
      <c r="I3763" s="3">
        <v>41031</v>
      </c>
      <c r="J3763">
        <v>5</v>
      </c>
      <c r="K3763" t="s">
        <v>8400</v>
      </c>
      <c r="L3763" s="5">
        <v>10.804</v>
      </c>
      <c r="M3763">
        <v>2012</v>
      </c>
      <c r="N3763">
        <f t="shared" si="116"/>
        <v>0</v>
      </c>
      <c r="O3763" t="str">
        <f t="shared" si="117"/>
        <v>Friday</v>
      </c>
      <c r="P3763" s="14">
        <v>0.15934426229508195</v>
      </c>
    </row>
    <row r="3764" spans="1:16" x14ac:dyDescent="0.35">
      <c r="A3764">
        <v>3763</v>
      </c>
      <c r="B3764" t="s">
        <v>2611</v>
      </c>
      <c r="C3764" t="s">
        <v>199</v>
      </c>
      <c r="D3764" t="s">
        <v>7122</v>
      </c>
      <c r="E3764" s="3">
        <v>41703</v>
      </c>
      <c r="F3764" t="s">
        <v>1945</v>
      </c>
      <c r="G3764" t="s">
        <v>41</v>
      </c>
      <c r="H3764" s="3">
        <v>41708</v>
      </c>
      <c r="I3764" s="3">
        <v>41710</v>
      </c>
      <c r="J3764">
        <v>7</v>
      </c>
      <c r="K3764" t="s">
        <v>8399</v>
      </c>
      <c r="L3764" s="5">
        <v>2.5289999999999999</v>
      </c>
      <c r="M3764">
        <v>2014</v>
      </c>
      <c r="N3764">
        <f t="shared" si="116"/>
        <v>2</v>
      </c>
      <c r="O3764" t="str">
        <f t="shared" si="117"/>
        <v>Wednesday</v>
      </c>
      <c r="P3764" s="14">
        <v>0.30199999999999999</v>
      </c>
    </row>
    <row r="3765" spans="1:16" x14ac:dyDescent="0.35">
      <c r="A3765">
        <v>3764</v>
      </c>
      <c r="B3765" t="s">
        <v>3897</v>
      </c>
      <c r="C3765" t="s">
        <v>44</v>
      </c>
      <c r="D3765" t="s">
        <v>7123</v>
      </c>
      <c r="E3765" s="3">
        <v>41810</v>
      </c>
      <c r="F3765" t="s">
        <v>1902</v>
      </c>
      <c r="G3765" t="s">
        <v>41</v>
      </c>
      <c r="H3765" s="3">
        <v>41815</v>
      </c>
      <c r="I3765" s="3">
        <v>41818</v>
      </c>
      <c r="J3765">
        <v>8</v>
      </c>
      <c r="K3765" t="s">
        <v>8399</v>
      </c>
      <c r="L3765" s="5">
        <v>3.9009999999999998</v>
      </c>
      <c r="M3765">
        <v>2014</v>
      </c>
      <c r="N3765">
        <f t="shared" si="116"/>
        <v>3</v>
      </c>
      <c r="O3765" t="str">
        <f t="shared" si="117"/>
        <v>Friday</v>
      </c>
      <c r="P3765" s="14">
        <v>0.2806153846153846</v>
      </c>
    </row>
    <row r="3766" spans="1:16" x14ac:dyDescent="0.35">
      <c r="A3766">
        <v>3765</v>
      </c>
      <c r="B3766" t="s">
        <v>3897</v>
      </c>
      <c r="C3766" t="s">
        <v>44</v>
      </c>
      <c r="D3766" t="s">
        <v>7123</v>
      </c>
      <c r="E3766" s="3">
        <v>41810</v>
      </c>
      <c r="F3766" t="s">
        <v>3367</v>
      </c>
      <c r="G3766" t="s">
        <v>41</v>
      </c>
      <c r="H3766" s="3">
        <v>41815</v>
      </c>
      <c r="I3766" s="3">
        <v>41816</v>
      </c>
      <c r="J3766">
        <v>6</v>
      </c>
      <c r="K3766" t="s">
        <v>8399</v>
      </c>
      <c r="L3766" s="5">
        <v>4.3019999999999996</v>
      </c>
      <c r="M3766">
        <v>2014</v>
      </c>
      <c r="N3766">
        <f t="shared" si="116"/>
        <v>1</v>
      </c>
      <c r="O3766" t="str">
        <f t="shared" si="117"/>
        <v>Friday</v>
      </c>
      <c r="P3766" s="14">
        <v>6.9696969696969702E-2</v>
      </c>
    </row>
    <row r="3767" spans="1:16" x14ac:dyDescent="0.35">
      <c r="A3767">
        <v>3766</v>
      </c>
      <c r="B3767" t="s">
        <v>3723</v>
      </c>
      <c r="C3767" t="s">
        <v>30</v>
      </c>
      <c r="D3767" t="s">
        <v>7125</v>
      </c>
      <c r="E3767" s="3">
        <v>41565</v>
      </c>
      <c r="F3767" t="s">
        <v>3915</v>
      </c>
      <c r="G3767" t="s">
        <v>41</v>
      </c>
      <c r="H3767" s="3">
        <v>41570</v>
      </c>
      <c r="I3767" s="3">
        <v>41570</v>
      </c>
      <c r="J3767">
        <v>5</v>
      </c>
      <c r="K3767" t="s">
        <v>8400</v>
      </c>
      <c r="L3767" s="5">
        <v>5.0199999999999996</v>
      </c>
      <c r="M3767">
        <v>2013</v>
      </c>
      <c r="N3767">
        <f t="shared" si="116"/>
        <v>0</v>
      </c>
      <c r="O3767" t="str">
        <f t="shared" si="117"/>
        <v>Friday</v>
      </c>
      <c r="P3767" s="14">
        <v>0.32279999999999992</v>
      </c>
    </row>
    <row r="3768" spans="1:16" x14ac:dyDescent="0.35">
      <c r="A3768">
        <v>3767</v>
      </c>
      <c r="B3768" t="s">
        <v>6677</v>
      </c>
      <c r="C3768" t="s">
        <v>30</v>
      </c>
      <c r="D3768" t="s">
        <v>7126</v>
      </c>
      <c r="E3768" s="3">
        <v>40666</v>
      </c>
      <c r="F3768" t="s">
        <v>3175</v>
      </c>
      <c r="G3768" t="s">
        <v>41</v>
      </c>
      <c r="H3768" s="3">
        <v>40671</v>
      </c>
      <c r="I3768" s="3">
        <v>40671</v>
      </c>
      <c r="J3768">
        <v>5</v>
      </c>
      <c r="K3768" t="s">
        <v>8400</v>
      </c>
      <c r="L3768" s="5">
        <v>8.3010000000000002</v>
      </c>
      <c r="M3768">
        <v>2011</v>
      </c>
      <c r="N3768">
        <f t="shared" si="116"/>
        <v>0</v>
      </c>
      <c r="O3768" t="str">
        <f t="shared" si="117"/>
        <v>Tuesday</v>
      </c>
      <c r="P3768" s="14">
        <v>0.28875000000000006</v>
      </c>
    </row>
    <row r="3769" spans="1:16" x14ac:dyDescent="0.35">
      <c r="A3769">
        <v>3768</v>
      </c>
      <c r="B3769" t="s">
        <v>6677</v>
      </c>
      <c r="C3769" t="s">
        <v>30</v>
      </c>
      <c r="D3769" t="s">
        <v>7126</v>
      </c>
      <c r="E3769" s="3">
        <v>40666</v>
      </c>
      <c r="F3769" t="s">
        <v>820</v>
      </c>
      <c r="G3769" t="s">
        <v>41</v>
      </c>
      <c r="H3769" s="3">
        <v>40671</v>
      </c>
      <c r="I3769" s="3">
        <v>40674</v>
      </c>
      <c r="J3769">
        <v>8</v>
      </c>
      <c r="K3769" t="s">
        <v>8399</v>
      </c>
      <c r="L3769" s="5">
        <v>4.5430000000000001</v>
      </c>
      <c r="M3769">
        <v>2011</v>
      </c>
      <c r="N3769">
        <f t="shared" si="116"/>
        <v>3</v>
      </c>
      <c r="O3769" t="str">
        <f t="shared" si="117"/>
        <v>Tuesday</v>
      </c>
      <c r="P3769" s="14">
        <v>-8.6278864312403239E-2</v>
      </c>
    </row>
    <row r="3770" spans="1:16" x14ac:dyDescent="0.35">
      <c r="A3770">
        <v>3769</v>
      </c>
      <c r="B3770" t="s">
        <v>3004</v>
      </c>
      <c r="C3770" t="s">
        <v>30</v>
      </c>
      <c r="D3770" t="s">
        <v>7127</v>
      </c>
      <c r="E3770" s="3">
        <v>40861</v>
      </c>
      <c r="F3770" t="s">
        <v>544</v>
      </c>
      <c r="G3770" t="s">
        <v>41</v>
      </c>
      <c r="H3770" s="3">
        <v>40866</v>
      </c>
      <c r="I3770" s="3">
        <v>40866</v>
      </c>
      <c r="J3770">
        <v>5</v>
      </c>
      <c r="K3770" t="s">
        <v>8400</v>
      </c>
      <c r="L3770" s="5">
        <v>1.6439999999999999</v>
      </c>
      <c r="M3770">
        <v>2011</v>
      </c>
      <c r="N3770">
        <f t="shared" si="116"/>
        <v>0</v>
      </c>
      <c r="O3770" t="str">
        <f t="shared" si="117"/>
        <v>Monday</v>
      </c>
      <c r="P3770" s="14">
        <v>0.23714285714285716</v>
      </c>
    </row>
    <row r="3771" spans="1:16" x14ac:dyDescent="0.35">
      <c r="A3771">
        <v>3770</v>
      </c>
      <c r="B3771" t="s">
        <v>960</v>
      </c>
      <c r="C3771" t="s">
        <v>84</v>
      </c>
      <c r="D3771" t="s">
        <v>7128</v>
      </c>
      <c r="E3771" s="3">
        <v>41563</v>
      </c>
      <c r="F3771" t="s">
        <v>3384</v>
      </c>
      <c r="G3771" t="s">
        <v>139</v>
      </c>
      <c r="H3771" s="3">
        <v>41566</v>
      </c>
      <c r="I3771" s="3">
        <v>41566</v>
      </c>
      <c r="J3771">
        <v>3</v>
      </c>
      <c r="K3771" t="s">
        <v>8400</v>
      </c>
      <c r="L3771" s="5">
        <v>2.5179999999999998</v>
      </c>
      <c r="M3771">
        <v>2013</v>
      </c>
      <c r="N3771">
        <f t="shared" si="116"/>
        <v>0</v>
      </c>
      <c r="O3771" t="str">
        <f t="shared" si="117"/>
        <v>Wednesday</v>
      </c>
      <c r="P3771" s="14">
        <v>-0.25577284277980333</v>
      </c>
    </row>
    <row r="3772" spans="1:16" x14ac:dyDescent="0.35">
      <c r="A3772">
        <v>3771</v>
      </c>
      <c r="B3772" t="s">
        <v>960</v>
      </c>
      <c r="C3772" t="s">
        <v>84</v>
      </c>
      <c r="D3772" t="s">
        <v>7128</v>
      </c>
      <c r="E3772" s="3">
        <v>41563</v>
      </c>
      <c r="F3772" t="s">
        <v>7130</v>
      </c>
      <c r="G3772" t="s">
        <v>139</v>
      </c>
      <c r="H3772" s="3">
        <v>41566</v>
      </c>
      <c r="I3772" s="3">
        <v>41567</v>
      </c>
      <c r="J3772">
        <v>4</v>
      </c>
      <c r="K3772" t="s">
        <v>8399</v>
      </c>
      <c r="L3772" s="5">
        <v>3.6829999999999998</v>
      </c>
      <c r="M3772">
        <v>2013</v>
      </c>
      <c r="N3772">
        <f t="shared" si="116"/>
        <v>1</v>
      </c>
      <c r="O3772" t="str">
        <f t="shared" si="117"/>
        <v>Wednesday</v>
      </c>
      <c r="P3772" s="14">
        <v>-6.4935064935064943E-2</v>
      </c>
    </row>
    <row r="3773" spans="1:16" x14ac:dyDescent="0.35">
      <c r="A3773">
        <v>3772</v>
      </c>
      <c r="B3773" t="s">
        <v>960</v>
      </c>
      <c r="C3773" t="s">
        <v>84</v>
      </c>
      <c r="D3773" t="s">
        <v>7128</v>
      </c>
      <c r="E3773" s="3">
        <v>41563</v>
      </c>
      <c r="F3773" t="s">
        <v>3942</v>
      </c>
      <c r="G3773" t="s">
        <v>139</v>
      </c>
      <c r="H3773" s="3">
        <v>41566</v>
      </c>
      <c r="I3773" s="3">
        <v>41569</v>
      </c>
      <c r="J3773">
        <v>6</v>
      </c>
      <c r="K3773" t="s">
        <v>8399</v>
      </c>
      <c r="L3773" s="5">
        <v>3.6190000000000002</v>
      </c>
      <c r="M3773">
        <v>2013</v>
      </c>
      <c r="N3773">
        <f t="shared" si="116"/>
        <v>3</v>
      </c>
      <c r="O3773" t="str">
        <f t="shared" si="117"/>
        <v>Wednesday</v>
      </c>
      <c r="P3773" s="14">
        <v>-0.50671967247159322</v>
      </c>
    </row>
    <row r="3774" spans="1:16" x14ac:dyDescent="0.35">
      <c r="A3774">
        <v>3773</v>
      </c>
      <c r="B3774" t="s">
        <v>960</v>
      </c>
      <c r="C3774" t="s">
        <v>84</v>
      </c>
      <c r="D3774" t="s">
        <v>7128</v>
      </c>
      <c r="E3774" s="3">
        <v>41563</v>
      </c>
      <c r="F3774" t="s">
        <v>1275</v>
      </c>
      <c r="G3774" t="s">
        <v>139</v>
      </c>
      <c r="H3774" s="3">
        <v>41566</v>
      </c>
      <c r="I3774" s="3">
        <v>41566</v>
      </c>
      <c r="J3774">
        <v>3</v>
      </c>
      <c r="K3774" t="s">
        <v>8400</v>
      </c>
      <c r="L3774" s="5">
        <v>5.8150000000000004</v>
      </c>
      <c r="M3774">
        <v>2013</v>
      </c>
      <c r="N3774">
        <f t="shared" si="116"/>
        <v>0</v>
      </c>
      <c r="O3774" t="str">
        <f t="shared" si="117"/>
        <v>Wednesday</v>
      </c>
      <c r="P3774" s="14">
        <v>-6.6856300479621308E-2</v>
      </c>
    </row>
    <row r="3775" spans="1:16" x14ac:dyDescent="0.35">
      <c r="A3775">
        <v>3774</v>
      </c>
      <c r="B3775" t="s">
        <v>2217</v>
      </c>
      <c r="C3775" t="s">
        <v>84</v>
      </c>
      <c r="D3775" t="s">
        <v>7131</v>
      </c>
      <c r="E3775" s="3">
        <v>40858</v>
      </c>
      <c r="F3775" t="s">
        <v>6102</v>
      </c>
      <c r="G3775" t="s">
        <v>242</v>
      </c>
      <c r="H3775" s="3">
        <v>40858</v>
      </c>
      <c r="I3775" s="3">
        <v>40859</v>
      </c>
      <c r="J3775">
        <v>1</v>
      </c>
      <c r="K3775" t="s">
        <v>8399</v>
      </c>
      <c r="L3775" s="5">
        <v>105.078</v>
      </c>
      <c r="M3775">
        <v>2011</v>
      </c>
      <c r="N3775">
        <f t="shared" si="116"/>
        <v>1</v>
      </c>
      <c r="O3775" t="str">
        <f t="shared" si="117"/>
        <v>Friday</v>
      </c>
      <c r="P3775" s="14">
        <v>0.18816937464513114</v>
      </c>
    </row>
    <row r="3776" spans="1:16" x14ac:dyDescent="0.35">
      <c r="A3776">
        <v>3775</v>
      </c>
      <c r="B3776" t="s">
        <v>2455</v>
      </c>
      <c r="C3776" t="s">
        <v>30</v>
      </c>
      <c r="D3776" t="s">
        <v>7132</v>
      </c>
      <c r="E3776" s="3">
        <v>41526</v>
      </c>
      <c r="F3776" t="s">
        <v>375</v>
      </c>
      <c r="G3776" t="s">
        <v>41</v>
      </c>
      <c r="H3776" s="3">
        <v>41531</v>
      </c>
      <c r="I3776" s="3">
        <v>41531</v>
      </c>
      <c r="J3776">
        <v>5</v>
      </c>
      <c r="K3776" t="s">
        <v>8400</v>
      </c>
      <c r="L3776" s="5">
        <v>2.0339999999999998</v>
      </c>
      <c r="M3776">
        <v>2013</v>
      </c>
      <c r="N3776">
        <f t="shared" si="116"/>
        <v>0</v>
      </c>
      <c r="O3776" t="str">
        <f t="shared" si="117"/>
        <v>Monday</v>
      </c>
      <c r="P3776" s="14">
        <v>0.23111111111111113</v>
      </c>
    </row>
    <row r="3777" spans="1:16" x14ac:dyDescent="0.35">
      <c r="A3777">
        <v>3776</v>
      </c>
      <c r="B3777" t="s">
        <v>2455</v>
      </c>
      <c r="C3777" t="s">
        <v>30</v>
      </c>
      <c r="D3777" t="s">
        <v>7132</v>
      </c>
      <c r="E3777" s="3">
        <v>41526</v>
      </c>
      <c r="F3777" t="s">
        <v>1026</v>
      </c>
      <c r="G3777" t="s">
        <v>41</v>
      </c>
      <c r="H3777" s="3">
        <v>41531</v>
      </c>
      <c r="I3777" s="3">
        <v>41534</v>
      </c>
      <c r="J3777">
        <v>8</v>
      </c>
      <c r="K3777" t="s">
        <v>8399</v>
      </c>
      <c r="L3777" s="5">
        <v>2.593</v>
      </c>
      <c r="M3777">
        <v>2013</v>
      </c>
      <c r="N3777">
        <f t="shared" si="116"/>
        <v>3</v>
      </c>
      <c r="O3777" t="str">
        <f t="shared" si="117"/>
        <v>Monday</v>
      </c>
      <c r="P3777" s="14">
        <v>0.22085106382978725</v>
      </c>
    </row>
    <row r="3778" spans="1:16" x14ac:dyDescent="0.35">
      <c r="A3778">
        <v>3777</v>
      </c>
      <c r="B3778" t="s">
        <v>2455</v>
      </c>
      <c r="C3778" t="s">
        <v>30</v>
      </c>
      <c r="D3778" t="s">
        <v>7132</v>
      </c>
      <c r="E3778" s="3">
        <v>41526</v>
      </c>
      <c r="F3778" t="s">
        <v>6327</v>
      </c>
      <c r="G3778" t="s">
        <v>41</v>
      </c>
      <c r="H3778" s="3">
        <v>41531</v>
      </c>
      <c r="I3778" s="3">
        <v>41533</v>
      </c>
      <c r="J3778">
        <v>7</v>
      </c>
      <c r="K3778" t="s">
        <v>8399</v>
      </c>
      <c r="L3778" s="5">
        <v>2.0390000000000001</v>
      </c>
      <c r="M3778">
        <v>2013</v>
      </c>
      <c r="N3778">
        <f t="shared" si="116"/>
        <v>2</v>
      </c>
      <c r="O3778" t="str">
        <f t="shared" si="117"/>
        <v>Monday</v>
      </c>
      <c r="P3778" s="14">
        <v>0.22</v>
      </c>
    </row>
    <row r="3779" spans="1:16" x14ac:dyDescent="0.35">
      <c r="A3779">
        <v>3778</v>
      </c>
      <c r="B3779" t="s">
        <v>2455</v>
      </c>
      <c r="C3779" t="s">
        <v>30</v>
      </c>
      <c r="D3779" t="s">
        <v>7132</v>
      </c>
      <c r="E3779" s="3">
        <v>41526</v>
      </c>
      <c r="F3779" t="s">
        <v>5583</v>
      </c>
      <c r="G3779" t="s">
        <v>41</v>
      </c>
      <c r="H3779" s="3">
        <v>41531</v>
      </c>
      <c r="I3779" s="3">
        <v>41533</v>
      </c>
      <c r="J3779">
        <v>7</v>
      </c>
      <c r="K3779" t="s">
        <v>8399</v>
      </c>
      <c r="L3779" s="5">
        <v>13.222</v>
      </c>
      <c r="M3779">
        <v>2013</v>
      </c>
      <c r="N3779">
        <f t="shared" ref="N3779:N3842" si="118">I3779-H3779</f>
        <v>2</v>
      </c>
      <c r="O3779" t="str">
        <f t="shared" ref="O3779:O3842" si="119">TEXT(E3779,"dddd")</f>
        <v>Monday</v>
      </c>
      <c r="P3779" s="14">
        <v>0.5</v>
      </c>
    </row>
    <row r="3780" spans="1:16" x14ac:dyDescent="0.35">
      <c r="A3780">
        <v>3779</v>
      </c>
      <c r="B3780" t="s">
        <v>2527</v>
      </c>
      <c r="C3780" t="s">
        <v>44</v>
      </c>
      <c r="D3780" t="s">
        <v>7133</v>
      </c>
      <c r="E3780" s="3">
        <v>41618</v>
      </c>
      <c r="F3780" t="s">
        <v>7135</v>
      </c>
      <c r="G3780" t="s">
        <v>41</v>
      </c>
      <c r="H3780" s="3">
        <v>41623</v>
      </c>
      <c r="I3780" s="3">
        <v>41626</v>
      </c>
      <c r="J3780">
        <v>8</v>
      </c>
      <c r="K3780" t="s">
        <v>8399</v>
      </c>
      <c r="L3780" s="5">
        <v>4.9160000000000004</v>
      </c>
      <c r="M3780">
        <v>2013</v>
      </c>
      <c r="N3780">
        <f t="shared" si="118"/>
        <v>3</v>
      </c>
      <c r="O3780" t="str">
        <f t="shared" si="119"/>
        <v>Tuesday</v>
      </c>
      <c r="P3780" s="14">
        <v>0.11936507936507935</v>
      </c>
    </row>
    <row r="3781" spans="1:16" x14ac:dyDescent="0.35">
      <c r="A3781">
        <v>3780</v>
      </c>
      <c r="B3781" t="s">
        <v>7137</v>
      </c>
      <c r="C3781" t="s">
        <v>84</v>
      </c>
      <c r="D3781" t="s">
        <v>7138</v>
      </c>
      <c r="E3781" s="3">
        <v>41953</v>
      </c>
      <c r="F3781" t="s">
        <v>4772</v>
      </c>
      <c r="G3781" t="s">
        <v>41</v>
      </c>
      <c r="H3781" s="3">
        <v>41958</v>
      </c>
      <c r="I3781" s="3">
        <v>41959</v>
      </c>
      <c r="J3781">
        <v>6</v>
      </c>
      <c r="K3781" t="s">
        <v>8399</v>
      </c>
      <c r="L3781" s="5">
        <v>14.750999999999999</v>
      </c>
      <c r="M3781">
        <v>2014</v>
      </c>
      <c r="N3781">
        <f t="shared" si="118"/>
        <v>1</v>
      </c>
      <c r="O3781" t="str">
        <f t="shared" si="119"/>
        <v>Monday</v>
      </c>
      <c r="P3781" s="14">
        <v>0.23970588235294119</v>
      </c>
    </row>
    <row r="3782" spans="1:16" x14ac:dyDescent="0.35">
      <c r="A3782">
        <v>3781</v>
      </c>
      <c r="B3782" t="s">
        <v>7137</v>
      </c>
      <c r="C3782" t="s">
        <v>84</v>
      </c>
      <c r="D3782" t="s">
        <v>7138</v>
      </c>
      <c r="E3782" s="3">
        <v>41953</v>
      </c>
      <c r="F3782" t="s">
        <v>5065</v>
      </c>
      <c r="G3782" t="s">
        <v>41</v>
      </c>
      <c r="H3782" s="3">
        <v>41958</v>
      </c>
      <c r="I3782" s="3">
        <v>41958</v>
      </c>
      <c r="J3782">
        <v>5</v>
      </c>
      <c r="K3782" t="s">
        <v>8400</v>
      </c>
      <c r="L3782" s="5">
        <v>30.835000000000001</v>
      </c>
      <c r="M3782">
        <v>2014</v>
      </c>
      <c r="N3782">
        <f t="shared" si="118"/>
        <v>0</v>
      </c>
      <c r="O3782" t="str">
        <f t="shared" si="119"/>
        <v>Monday</v>
      </c>
      <c r="P3782" s="14">
        <v>8.7992578777640412E-2</v>
      </c>
    </row>
    <row r="3783" spans="1:16" x14ac:dyDescent="0.35">
      <c r="A3783">
        <v>3782</v>
      </c>
      <c r="B3783" t="s">
        <v>7137</v>
      </c>
      <c r="C3783" t="s">
        <v>84</v>
      </c>
      <c r="D3783" t="s">
        <v>7138</v>
      </c>
      <c r="E3783" s="3">
        <v>41953</v>
      </c>
      <c r="F3783" t="s">
        <v>2273</v>
      </c>
      <c r="G3783" t="s">
        <v>41</v>
      </c>
      <c r="H3783" s="3">
        <v>41958</v>
      </c>
      <c r="I3783" s="3">
        <v>41958</v>
      </c>
      <c r="J3783">
        <v>5</v>
      </c>
      <c r="K3783" t="s">
        <v>8400</v>
      </c>
      <c r="L3783" s="5">
        <v>16.823</v>
      </c>
      <c r="M3783">
        <v>2014</v>
      </c>
      <c r="N3783">
        <f t="shared" si="118"/>
        <v>0</v>
      </c>
      <c r="O3783" t="str">
        <f t="shared" si="119"/>
        <v>Monday</v>
      </c>
      <c r="P3783" s="14">
        <v>6.9795918367346957E-2</v>
      </c>
    </row>
    <row r="3784" spans="1:16" x14ac:dyDescent="0.35">
      <c r="A3784">
        <v>3783</v>
      </c>
      <c r="B3784" t="s">
        <v>4482</v>
      </c>
      <c r="C3784" t="s">
        <v>84</v>
      </c>
      <c r="D3784" t="s">
        <v>7139</v>
      </c>
      <c r="E3784" s="3">
        <v>40736</v>
      </c>
      <c r="F3784" t="s">
        <v>7141</v>
      </c>
      <c r="G3784" t="s">
        <v>139</v>
      </c>
      <c r="H3784" s="3">
        <v>40739</v>
      </c>
      <c r="I3784" s="3">
        <v>40740</v>
      </c>
      <c r="J3784">
        <v>4</v>
      </c>
      <c r="K3784" t="s">
        <v>8399</v>
      </c>
      <c r="L3784" s="5">
        <v>19.954999999999998</v>
      </c>
      <c r="M3784">
        <v>2011</v>
      </c>
      <c r="N3784">
        <f t="shared" si="118"/>
        <v>1</v>
      </c>
      <c r="O3784" t="str">
        <f t="shared" si="119"/>
        <v>Tuesday</v>
      </c>
      <c r="P3784" s="14">
        <v>0.45976470588235296</v>
      </c>
    </row>
    <row r="3785" spans="1:16" x14ac:dyDescent="0.35">
      <c r="A3785">
        <v>3784</v>
      </c>
      <c r="B3785" t="s">
        <v>7143</v>
      </c>
      <c r="C3785" t="s">
        <v>44</v>
      </c>
      <c r="D3785" t="s">
        <v>7145</v>
      </c>
      <c r="E3785" s="3">
        <v>41766</v>
      </c>
      <c r="F3785" t="s">
        <v>2543</v>
      </c>
      <c r="G3785" t="s">
        <v>139</v>
      </c>
      <c r="H3785" s="3">
        <v>41769</v>
      </c>
      <c r="I3785" s="3">
        <v>41769</v>
      </c>
      <c r="J3785">
        <v>3</v>
      </c>
      <c r="K3785" t="s">
        <v>8400</v>
      </c>
      <c r="L3785" s="5">
        <v>9.26</v>
      </c>
      <c r="M3785">
        <v>2014</v>
      </c>
      <c r="N3785">
        <f t="shared" si="118"/>
        <v>0</v>
      </c>
      <c r="O3785" t="str">
        <f t="shared" si="119"/>
        <v>Wednesday</v>
      </c>
      <c r="P3785" s="14">
        <v>0.10959183673469386</v>
      </c>
    </row>
    <row r="3786" spans="1:16" x14ac:dyDescent="0.35">
      <c r="A3786">
        <v>3785</v>
      </c>
      <c r="B3786" t="s">
        <v>7143</v>
      </c>
      <c r="C3786" t="s">
        <v>44</v>
      </c>
      <c r="D3786" t="s">
        <v>7145</v>
      </c>
      <c r="E3786" s="3">
        <v>41766</v>
      </c>
      <c r="F3786" t="s">
        <v>3552</v>
      </c>
      <c r="G3786" t="s">
        <v>139</v>
      </c>
      <c r="H3786" s="3">
        <v>41769</v>
      </c>
      <c r="I3786" s="3">
        <v>41771</v>
      </c>
      <c r="J3786">
        <v>5</v>
      </c>
      <c r="K3786" t="s">
        <v>8399</v>
      </c>
      <c r="L3786" s="5">
        <v>0.45800000000000002</v>
      </c>
      <c r="M3786">
        <v>2014</v>
      </c>
      <c r="N3786">
        <f t="shared" si="118"/>
        <v>2</v>
      </c>
      <c r="O3786" t="str">
        <f t="shared" si="119"/>
        <v>Wednesday</v>
      </c>
      <c r="P3786" s="14">
        <v>0.34799999999999998</v>
      </c>
    </row>
    <row r="3787" spans="1:16" x14ac:dyDescent="0.35">
      <c r="A3787">
        <v>3786</v>
      </c>
      <c r="B3787" t="s">
        <v>1743</v>
      </c>
      <c r="C3787" t="s">
        <v>84</v>
      </c>
      <c r="D3787" t="s">
        <v>7146</v>
      </c>
      <c r="E3787" s="3">
        <v>41796</v>
      </c>
      <c r="F3787" t="s">
        <v>1974</v>
      </c>
      <c r="G3787" t="s">
        <v>139</v>
      </c>
      <c r="H3787" s="3">
        <v>41799</v>
      </c>
      <c r="I3787" s="3">
        <v>41799</v>
      </c>
      <c r="J3787">
        <v>3</v>
      </c>
      <c r="K3787" t="s">
        <v>8400</v>
      </c>
      <c r="L3787" s="5">
        <v>8.859</v>
      </c>
      <c r="M3787">
        <v>2014</v>
      </c>
      <c r="N3787">
        <f t="shared" si="118"/>
        <v>0</v>
      </c>
      <c r="O3787" t="str">
        <f t="shared" si="119"/>
        <v>Friday</v>
      </c>
      <c r="P3787" s="14">
        <v>-0.2148652709606331</v>
      </c>
    </row>
    <row r="3788" spans="1:16" x14ac:dyDescent="0.35">
      <c r="A3788">
        <v>3787</v>
      </c>
      <c r="B3788" t="s">
        <v>1743</v>
      </c>
      <c r="C3788" t="s">
        <v>84</v>
      </c>
      <c r="D3788" t="s">
        <v>7146</v>
      </c>
      <c r="E3788" s="3">
        <v>41796</v>
      </c>
      <c r="F3788" t="s">
        <v>2229</v>
      </c>
      <c r="G3788" t="s">
        <v>139</v>
      </c>
      <c r="H3788" s="3">
        <v>41799</v>
      </c>
      <c r="I3788" s="3">
        <v>41802</v>
      </c>
      <c r="J3788">
        <v>6</v>
      </c>
      <c r="K3788" t="s">
        <v>8399</v>
      </c>
      <c r="L3788" s="5">
        <v>3.5840000000000001</v>
      </c>
      <c r="M3788">
        <v>2014</v>
      </c>
      <c r="N3788">
        <f t="shared" si="118"/>
        <v>3</v>
      </c>
      <c r="O3788" t="str">
        <f t="shared" si="119"/>
        <v>Friday</v>
      </c>
      <c r="P3788" s="14">
        <v>-0.45968334285481099</v>
      </c>
    </row>
    <row r="3789" spans="1:16" x14ac:dyDescent="0.35">
      <c r="A3789">
        <v>3788</v>
      </c>
      <c r="B3789" t="s">
        <v>132</v>
      </c>
      <c r="C3789" t="s">
        <v>84</v>
      </c>
      <c r="D3789" t="s">
        <v>7147</v>
      </c>
      <c r="E3789" s="3">
        <v>40787</v>
      </c>
      <c r="F3789" t="s">
        <v>1270</v>
      </c>
      <c r="G3789" t="s">
        <v>155</v>
      </c>
      <c r="H3789" s="3">
        <v>40789</v>
      </c>
      <c r="I3789" s="3">
        <v>40789</v>
      </c>
      <c r="J3789">
        <v>2</v>
      </c>
      <c r="K3789" t="s">
        <v>8400</v>
      </c>
      <c r="L3789" s="5">
        <v>44.756999999999998</v>
      </c>
      <c r="M3789">
        <v>2011</v>
      </c>
      <c r="N3789">
        <f t="shared" si="118"/>
        <v>0</v>
      </c>
      <c r="O3789" t="str">
        <f t="shared" si="119"/>
        <v>Thursday</v>
      </c>
      <c r="P3789" s="14">
        <v>1.9672131147540989E-2</v>
      </c>
    </row>
    <row r="3790" spans="1:16" x14ac:dyDescent="0.35">
      <c r="A3790">
        <v>3789</v>
      </c>
      <c r="B3790" t="s">
        <v>4312</v>
      </c>
      <c r="C3790" t="s">
        <v>84</v>
      </c>
      <c r="D3790" t="s">
        <v>7148</v>
      </c>
      <c r="E3790" s="3">
        <v>41408</v>
      </c>
      <c r="F3790" t="s">
        <v>499</v>
      </c>
      <c r="G3790" t="s">
        <v>41</v>
      </c>
      <c r="H3790" s="3">
        <v>41413</v>
      </c>
      <c r="I3790" s="3">
        <v>41413</v>
      </c>
      <c r="J3790">
        <v>5</v>
      </c>
      <c r="K3790" t="s">
        <v>8400</v>
      </c>
      <c r="L3790" s="5">
        <v>10.128</v>
      </c>
      <c r="M3790">
        <v>2013</v>
      </c>
      <c r="N3790">
        <f t="shared" si="118"/>
        <v>0</v>
      </c>
      <c r="O3790" t="str">
        <f t="shared" si="119"/>
        <v>Tuesday</v>
      </c>
      <c r="P3790" s="14">
        <v>0.19062499999999999</v>
      </c>
    </row>
    <row r="3791" spans="1:16" x14ac:dyDescent="0.35">
      <c r="A3791">
        <v>3790</v>
      </c>
      <c r="B3791" t="s">
        <v>4312</v>
      </c>
      <c r="C3791" t="s">
        <v>84</v>
      </c>
      <c r="D3791" t="s">
        <v>7148</v>
      </c>
      <c r="E3791" s="3">
        <v>41408</v>
      </c>
      <c r="F3791" t="s">
        <v>7150</v>
      </c>
      <c r="G3791" t="s">
        <v>41</v>
      </c>
      <c r="H3791" s="3">
        <v>41413</v>
      </c>
      <c r="I3791" s="3">
        <v>41413</v>
      </c>
      <c r="J3791">
        <v>5</v>
      </c>
      <c r="K3791" t="s">
        <v>8400</v>
      </c>
      <c r="L3791" s="5">
        <v>30.16</v>
      </c>
      <c r="M3791">
        <v>2013</v>
      </c>
      <c r="N3791">
        <f t="shared" si="118"/>
        <v>0</v>
      </c>
      <c r="O3791" t="str">
        <f t="shared" si="119"/>
        <v>Tuesday</v>
      </c>
      <c r="P3791" s="14">
        <v>0.41969999999999996</v>
      </c>
    </row>
    <row r="3792" spans="1:16" x14ac:dyDescent="0.35">
      <c r="A3792">
        <v>3791</v>
      </c>
      <c r="B3792" t="s">
        <v>2644</v>
      </c>
      <c r="C3792" t="s">
        <v>84</v>
      </c>
      <c r="D3792" t="s">
        <v>7151</v>
      </c>
      <c r="E3792" s="3">
        <v>41998</v>
      </c>
      <c r="F3792" t="s">
        <v>5010</v>
      </c>
      <c r="G3792" t="s">
        <v>41</v>
      </c>
      <c r="H3792" s="3">
        <v>42003</v>
      </c>
      <c r="I3792" s="3">
        <v>42004</v>
      </c>
      <c r="J3792">
        <v>6</v>
      </c>
      <c r="K3792" t="s">
        <v>8399</v>
      </c>
      <c r="L3792" s="5">
        <v>1.5009999999999999</v>
      </c>
      <c r="M3792">
        <v>2014</v>
      </c>
      <c r="N3792">
        <f t="shared" si="118"/>
        <v>1</v>
      </c>
      <c r="O3792" t="str">
        <f t="shared" si="119"/>
        <v>Thursday</v>
      </c>
      <c r="P3792" s="14">
        <v>0.1739874500855676</v>
      </c>
    </row>
    <row r="3793" spans="1:16" x14ac:dyDescent="0.35">
      <c r="A3793">
        <v>3792</v>
      </c>
      <c r="B3793" t="s">
        <v>2644</v>
      </c>
      <c r="C3793" t="s">
        <v>84</v>
      </c>
      <c r="D3793" t="s">
        <v>7151</v>
      </c>
      <c r="E3793" s="3">
        <v>41998</v>
      </c>
      <c r="F3793" t="s">
        <v>5420</v>
      </c>
      <c r="G3793" t="s">
        <v>41</v>
      </c>
      <c r="H3793" s="3">
        <v>42003</v>
      </c>
      <c r="I3793" s="3">
        <v>42004</v>
      </c>
      <c r="J3793">
        <v>6</v>
      </c>
      <c r="K3793" t="s">
        <v>8399</v>
      </c>
      <c r="L3793" s="5">
        <v>1.4490000000000001</v>
      </c>
      <c r="M3793">
        <v>2014</v>
      </c>
      <c r="N3793">
        <f t="shared" si="118"/>
        <v>1</v>
      </c>
      <c r="O3793" t="str">
        <f t="shared" si="119"/>
        <v>Thursday</v>
      </c>
      <c r="P3793" s="14">
        <v>-1.7777441561388902E-2</v>
      </c>
    </row>
    <row r="3794" spans="1:16" x14ac:dyDescent="0.35">
      <c r="A3794">
        <v>3793</v>
      </c>
      <c r="B3794" t="s">
        <v>1672</v>
      </c>
      <c r="C3794" t="s">
        <v>44</v>
      </c>
      <c r="D3794" t="s">
        <v>7152</v>
      </c>
      <c r="E3794" s="3">
        <v>41752</v>
      </c>
      <c r="F3794" t="s">
        <v>4968</v>
      </c>
      <c r="G3794" t="s">
        <v>139</v>
      </c>
      <c r="H3794" s="3">
        <v>41755</v>
      </c>
      <c r="I3794" s="3">
        <v>41755</v>
      </c>
      <c r="J3794">
        <v>3</v>
      </c>
      <c r="K3794" t="s">
        <v>8400</v>
      </c>
      <c r="L3794" s="5">
        <v>17.901</v>
      </c>
      <c r="M3794">
        <v>2014</v>
      </c>
      <c r="N3794">
        <f t="shared" si="118"/>
        <v>0</v>
      </c>
      <c r="O3794" t="str">
        <f t="shared" si="119"/>
        <v>Wednesday</v>
      </c>
      <c r="P3794" s="14">
        <v>9.0000000000000011E-2</v>
      </c>
    </row>
    <row r="3795" spans="1:16" x14ac:dyDescent="0.35">
      <c r="A3795">
        <v>3794</v>
      </c>
      <c r="B3795" t="s">
        <v>2241</v>
      </c>
      <c r="C3795" t="s">
        <v>44</v>
      </c>
      <c r="D3795" t="s">
        <v>7154</v>
      </c>
      <c r="E3795" s="3">
        <v>40602</v>
      </c>
      <c r="F3795" t="s">
        <v>5851</v>
      </c>
      <c r="G3795" t="s">
        <v>242</v>
      </c>
      <c r="H3795" s="3">
        <v>40602</v>
      </c>
      <c r="I3795" s="3">
        <v>40603</v>
      </c>
      <c r="J3795">
        <v>1</v>
      </c>
      <c r="K3795" t="s">
        <v>8399</v>
      </c>
      <c r="L3795" s="5">
        <v>64.951999999999998</v>
      </c>
      <c r="M3795">
        <v>2011</v>
      </c>
      <c r="N3795">
        <f t="shared" si="118"/>
        <v>1</v>
      </c>
      <c r="O3795" t="str">
        <f t="shared" si="119"/>
        <v>Monday</v>
      </c>
      <c r="P3795" s="14">
        <v>0.30994413407821225</v>
      </c>
    </row>
    <row r="3796" spans="1:16" x14ac:dyDescent="0.35">
      <c r="A3796">
        <v>3795</v>
      </c>
      <c r="B3796" t="s">
        <v>3250</v>
      </c>
      <c r="C3796" t="s">
        <v>44</v>
      </c>
      <c r="D3796" t="s">
        <v>7156</v>
      </c>
      <c r="E3796" s="3">
        <v>41975</v>
      </c>
      <c r="F3796" t="s">
        <v>5350</v>
      </c>
      <c r="G3796" t="s">
        <v>139</v>
      </c>
      <c r="H3796" s="3">
        <v>41978</v>
      </c>
      <c r="I3796" s="3">
        <v>41978</v>
      </c>
      <c r="J3796">
        <v>3</v>
      </c>
      <c r="K3796" t="s">
        <v>8400</v>
      </c>
      <c r="L3796" s="5">
        <v>33.173999999999999</v>
      </c>
      <c r="M3796">
        <v>2014</v>
      </c>
      <c r="N3796">
        <f t="shared" si="118"/>
        <v>0</v>
      </c>
      <c r="O3796" t="str">
        <f t="shared" si="119"/>
        <v>Tuesday</v>
      </c>
      <c r="P3796" s="14">
        <v>0.40952727272727274</v>
      </c>
    </row>
    <row r="3797" spans="1:16" x14ac:dyDescent="0.35">
      <c r="A3797">
        <v>3796</v>
      </c>
      <c r="B3797" t="s">
        <v>3250</v>
      </c>
      <c r="C3797" t="s">
        <v>44</v>
      </c>
      <c r="D3797" t="s">
        <v>7156</v>
      </c>
      <c r="E3797" s="3">
        <v>41975</v>
      </c>
      <c r="F3797" t="s">
        <v>4880</v>
      </c>
      <c r="G3797" t="s">
        <v>139</v>
      </c>
      <c r="H3797" s="3">
        <v>41978</v>
      </c>
      <c r="I3797" s="3">
        <v>41981</v>
      </c>
      <c r="J3797">
        <v>6</v>
      </c>
      <c r="K3797" t="s">
        <v>8399</v>
      </c>
      <c r="L3797" s="5">
        <v>8.3119999999999994</v>
      </c>
      <c r="M3797">
        <v>2014</v>
      </c>
      <c r="N3797">
        <f t="shared" si="118"/>
        <v>3</v>
      </c>
      <c r="O3797" t="str">
        <f t="shared" si="119"/>
        <v>Tuesday</v>
      </c>
      <c r="P3797" s="14">
        <v>0.18953846153846154</v>
      </c>
    </row>
    <row r="3798" spans="1:16" x14ac:dyDescent="0.35">
      <c r="A3798">
        <v>3797</v>
      </c>
      <c r="B3798" t="s">
        <v>3250</v>
      </c>
      <c r="C3798" t="s">
        <v>44</v>
      </c>
      <c r="D3798" t="s">
        <v>7156</v>
      </c>
      <c r="E3798" s="3">
        <v>41975</v>
      </c>
      <c r="F3798" t="s">
        <v>1715</v>
      </c>
      <c r="G3798" t="s">
        <v>139</v>
      </c>
      <c r="H3798" s="3">
        <v>41978</v>
      </c>
      <c r="I3798" s="3">
        <v>41979</v>
      </c>
      <c r="J3798">
        <v>4</v>
      </c>
      <c r="K3798" t="s">
        <v>8399</v>
      </c>
      <c r="L3798" s="5">
        <v>0.90300000000000002</v>
      </c>
      <c r="M3798">
        <v>2014</v>
      </c>
      <c r="N3798">
        <f t="shared" si="118"/>
        <v>1</v>
      </c>
      <c r="O3798" t="str">
        <f t="shared" si="119"/>
        <v>Tuesday</v>
      </c>
      <c r="P3798" s="14">
        <v>5.7500000000000002E-2</v>
      </c>
    </row>
    <row r="3799" spans="1:16" x14ac:dyDescent="0.35">
      <c r="A3799">
        <v>3798</v>
      </c>
      <c r="B3799" t="s">
        <v>3250</v>
      </c>
      <c r="C3799" t="s">
        <v>44</v>
      </c>
      <c r="D3799" t="s">
        <v>7156</v>
      </c>
      <c r="E3799" s="3">
        <v>41975</v>
      </c>
      <c r="F3799" t="s">
        <v>6417</v>
      </c>
      <c r="G3799" t="s">
        <v>139</v>
      </c>
      <c r="H3799" s="3">
        <v>41978</v>
      </c>
      <c r="I3799" s="3">
        <v>41978</v>
      </c>
      <c r="J3799">
        <v>3</v>
      </c>
      <c r="K3799" t="s">
        <v>8400</v>
      </c>
      <c r="L3799" s="5">
        <v>42.423999999999999</v>
      </c>
      <c r="M3799">
        <v>2014</v>
      </c>
      <c r="N3799">
        <f t="shared" si="118"/>
        <v>0</v>
      </c>
      <c r="O3799" t="str">
        <f t="shared" si="119"/>
        <v>Tuesday</v>
      </c>
      <c r="P3799" s="14">
        <v>0.10979166666666668</v>
      </c>
    </row>
    <row r="3800" spans="1:16" x14ac:dyDescent="0.35">
      <c r="A3800">
        <v>3799</v>
      </c>
      <c r="B3800" t="s">
        <v>2322</v>
      </c>
      <c r="C3800" t="s">
        <v>84</v>
      </c>
      <c r="D3800" t="s">
        <v>7157</v>
      </c>
      <c r="E3800" s="3">
        <v>40708</v>
      </c>
      <c r="F3800" t="s">
        <v>1055</v>
      </c>
      <c r="G3800" t="s">
        <v>41</v>
      </c>
      <c r="H3800" s="3">
        <v>40713</v>
      </c>
      <c r="I3800" s="3">
        <v>40714</v>
      </c>
      <c r="J3800">
        <v>6</v>
      </c>
      <c r="K3800" t="s">
        <v>8399</v>
      </c>
      <c r="L3800" s="5">
        <v>6.0679999999999996</v>
      </c>
      <c r="M3800">
        <v>2011</v>
      </c>
      <c r="N3800">
        <f t="shared" si="118"/>
        <v>1</v>
      </c>
      <c r="O3800" t="str">
        <f t="shared" si="119"/>
        <v>Tuesday</v>
      </c>
      <c r="P3800" s="14">
        <v>-0.15671075912039767</v>
      </c>
    </row>
    <row r="3801" spans="1:16" x14ac:dyDescent="0.35">
      <c r="A3801">
        <v>3800</v>
      </c>
      <c r="B3801" t="s">
        <v>5499</v>
      </c>
      <c r="C3801" t="s">
        <v>84</v>
      </c>
      <c r="D3801" t="s">
        <v>7158</v>
      </c>
      <c r="E3801" s="3">
        <v>41947</v>
      </c>
      <c r="F3801" t="s">
        <v>5910</v>
      </c>
      <c r="G3801" t="s">
        <v>41</v>
      </c>
      <c r="H3801" s="3">
        <v>41952</v>
      </c>
      <c r="I3801" s="3">
        <v>41952</v>
      </c>
      <c r="J3801">
        <v>5</v>
      </c>
      <c r="K3801" t="s">
        <v>8400</v>
      </c>
      <c r="L3801" s="5">
        <v>9.0519999999999996</v>
      </c>
      <c r="M3801">
        <v>2014</v>
      </c>
      <c r="N3801">
        <f t="shared" si="118"/>
        <v>0</v>
      </c>
      <c r="O3801" t="str">
        <f t="shared" si="119"/>
        <v>Tuesday</v>
      </c>
      <c r="P3801" s="14">
        <v>0.25</v>
      </c>
    </row>
    <row r="3802" spans="1:16" x14ac:dyDescent="0.35">
      <c r="A3802">
        <v>3801</v>
      </c>
      <c r="B3802" t="s">
        <v>7137</v>
      </c>
      <c r="C3802" t="s">
        <v>199</v>
      </c>
      <c r="D3802" t="s">
        <v>7159</v>
      </c>
      <c r="E3802" s="3">
        <v>40802</v>
      </c>
      <c r="F3802" t="s">
        <v>7161</v>
      </c>
      <c r="G3802" t="s">
        <v>155</v>
      </c>
      <c r="H3802" s="3">
        <v>40804</v>
      </c>
      <c r="I3802" s="3">
        <v>40804</v>
      </c>
      <c r="J3802">
        <v>2</v>
      </c>
      <c r="K3802" t="s">
        <v>8400</v>
      </c>
      <c r="L3802" s="5">
        <v>102.934</v>
      </c>
      <c r="M3802">
        <v>2011</v>
      </c>
      <c r="N3802">
        <f t="shared" si="118"/>
        <v>0</v>
      </c>
      <c r="O3802" t="str">
        <f t="shared" si="119"/>
        <v>Friday</v>
      </c>
      <c r="P3802" s="14">
        <v>0.23985533453887881</v>
      </c>
    </row>
    <row r="3803" spans="1:16" x14ac:dyDescent="0.35">
      <c r="A3803">
        <v>3802</v>
      </c>
      <c r="B3803" t="s">
        <v>3257</v>
      </c>
      <c r="C3803" t="s">
        <v>30</v>
      </c>
      <c r="D3803" t="s">
        <v>7162</v>
      </c>
      <c r="E3803" s="3">
        <v>41426</v>
      </c>
      <c r="F3803" t="s">
        <v>2077</v>
      </c>
      <c r="G3803" t="s">
        <v>41</v>
      </c>
      <c r="H3803" s="3">
        <v>41431</v>
      </c>
      <c r="I3803" s="3">
        <v>41434</v>
      </c>
      <c r="J3803">
        <v>8</v>
      </c>
      <c r="K3803" t="s">
        <v>8399</v>
      </c>
      <c r="L3803" s="5">
        <v>4.6849999999999996</v>
      </c>
      <c r="M3803">
        <v>2013</v>
      </c>
      <c r="N3803">
        <f t="shared" si="118"/>
        <v>3</v>
      </c>
      <c r="O3803" t="str">
        <f t="shared" si="119"/>
        <v>Saturday</v>
      </c>
      <c r="P3803" s="14">
        <v>0.34810810810810811</v>
      </c>
    </row>
    <row r="3804" spans="1:16" x14ac:dyDescent="0.35">
      <c r="A3804">
        <v>3803</v>
      </c>
      <c r="B3804" t="s">
        <v>1568</v>
      </c>
      <c r="C3804" t="s">
        <v>199</v>
      </c>
      <c r="D3804" t="s">
        <v>7163</v>
      </c>
      <c r="E3804" s="3">
        <v>41577</v>
      </c>
      <c r="F3804" t="s">
        <v>1317</v>
      </c>
      <c r="G3804" t="s">
        <v>139</v>
      </c>
      <c r="H3804" s="3">
        <v>41580</v>
      </c>
      <c r="I3804" s="3">
        <v>41582</v>
      </c>
      <c r="J3804">
        <v>5</v>
      </c>
      <c r="K3804" t="s">
        <v>8399</v>
      </c>
      <c r="L3804" s="5">
        <v>4.8719999999999999</v>
      </c>
      <c r="M3804">
        <v>2013</v>
      </c>
      <c r="N3804">
        <f t="shared" si="118"/>
        <v>2</v>
      </c>
      <c r="O3804" t="str">
        <f t="shared" si="119"/>
        <v>Wednesday</v>
      </c>
      <c r="P3804" s="14">
        <v>0.33445027502054753</v>
      </c>
    </row>
    <row r="3805" spans="1:16" x14ac:dyDescent="0.35">
      <c r="A3805">
        <v>3804</v>
      </c>
      <c r="B3805" t="s">
        <v>1568</v>
      </c>
      <c r="C3805" t="s">
        <v>199</v>
      </c>
      <c r="D3805" t="s">
        <v>7163</v>
      </c>
      <c r="E3805" s="3">
        <v>41577</v>
      </c>
      <c r="F3805" t="s">
        <v>4730</v>
      </c>
      <c r="G3805" t="s">
        <v>139</v>
      </c>
      <c r="H3805" s="3">
        <v>41580</v>
      </c>
      <c r="I3805" s="3">
        <v>41580</v>
      </c>
      <c r="J3805">
        <v>3</v>
      </c>
      <c r="K3805" t="s">
        <v>8400</v>
      </c>
      <c r="L3805" s="5">
        <v>11.752000000000001</v>
      </c>
      <c r="M3805">
        <v>2013</v>
      </c>
      <c r="N3805">
        <f t="shared" si="118"/>
        <v>0</v>
      </c>
      <c r="O3805" t="str">
        <f t="shared" si="119"/>
        <v>Wednesday</v>
      </c>
      <c r="P3805" s="14">
        <v>-0.15639466699586449</v>
      </c>
    </row>
    <row r="3806" spans="1:16" x14ac:dyDescent="0.35">
      <c r="A3806">
        <v>3805</v>
      </c>
      <c r="B3806" t="s">
        <v>1568</v>
      </c>
      <c r="C3806" t="s">
        <v>199</v>
      </c>
      <c r="D3806" t="s">
        <v>7163</v>
      </c>
      <c r="E3806" s="3">
        <v>41577</v>
      </c>
      <c r="F3806" t="s">
        <v>6062</v>
      </c>
      <c r="G3806" t="s">
        <v>139</v>
      </c>
      <c r="H3806" s="3">
        <v>41580</v>
      </c>
      <c r="I3806" s="3">
        <v>41580</v>
      </c>
      <c r="J3806">
        <v>3</v>
      </c>
      <c r="K3806" t="s">
        <v>8400</v>
      </c>
      <c r="L3806" s="5">
        <v>1.478</v>
      </c>
      <c r="M3806">
        <v>2013</v>
      </c>
      <c r="N3806">
        <f t="shared" si="118"/>
        <v>0</v>
      </c>
      <c r="O3806" t="str">
        <f t="shared" si="119"/>
        <v>Wednesday</v>
      </c>
      <c r="P3806" s="14">
        <v>0.19534497090606817</v>
      </c>
    </row>
    <row r="3807" spans="1:16" x14ac:dyDescent="0.35">
      <c r="A3807">
        <v>3806</v>
      </c>
      <c r="B3807" t="s">
        <v>1568</v>
      </c>
      <c r="C3807" t="s">
        <v>199</v>
      </c>
      <c r="D3807" t="s">
        <v>7163</v>
      </c>
      <c r="E3807" s="3">
        <v>41577</v>
      </c>
      <c r="F3807" t="s">
        <v>7165</v>
      </c>
      <c r="G3807" t="s">
        <v>139</v>
      </c>
      <c r="H3807" s="3">
        <v>41580</v>
      </c>
      <c r="I3807" s="3">
        <v>41580</v>
      </c>
      <c r="J3807">
        <v>3</v>
      </c>
      <c r="K3807" t="s">
        <v>8400</v>
      </c>
      <c r="L3807" s="5">
        <v>73.572999999999993</v>
      </c>
      <c r="M3807">
        <v>2013</v>
      </c>
      <c r="N3807">
        <f t="shared" si="118"/>
        <v>0</v>
      </c>
      <c r="O3807" t="str">
        <f t="shared" si="119"/>
        <v>Wednesday</v>
      </c>
      <c r="P3807" s="14">
        <v>-0.4846960651041044</v>
      </c>
    </row>
    <row r="3808" spans="1:16" x14ac:dyDescent="0.35">
      <c r="A3808">
        <v>3807</v>
      </c>
      <c r="B3808" t="s">
        <v>1469</v>
      </c>
      <c r="C3808" t="s">
        <v>44</v>
      </c>
      <c r="D3808" t="s">
        <v>7166</v>
      </c>
      <c r="E3808" s="3">
        <v>41346</v>
      </c>
      <c r="F3808" t="s">
        <v>1826</v>
      </c>
      <c r="G3808" t="s">
        <v>242</v>
      </c>
      <c r="H3808" s="3">
        <v>41346</v>
      </c>
      <c r="I3808" s="3">
        <v>41346</v>
      </c>
      <c r="J3808">
        <v>0</v>
      </c>
      <c r="K3808" t="s">
        <v>8400</v>
      </c>
      <c r="L3808" s="5">
        <v>3.0270000000000001</v>
      </c>
      <c r="M3808">
        <v>2013</v>
      </c>
      <c r="N3808">
        <f t="shared" si="118"/>
        <v>0</v>
      </c>
      <c r="O3808" t="str">
        <f t="shared" si="119"/>
        <v>Wednesday</v>
      </c>
      <c r="P3808" s="14">
        <v>-0.33319157591109955</v>
      </c>
    </row>
    <row r="3809" spans="1:16" x14ac:dyDescent="0.35">
      <c r="A3809">
        <v>3808</v>
      </c>
      <c r="B3809" t="s">
        <v>4521</v>
      </c>
      <c r="C3809" t="s">
        <v>199</v>
      </c>
      <c r="D3809" t="s">
        <v>7167</v>
      </c>
      <c r="E3809" s="3">
        <v>41012</v>
      </c>
      <c r="F3809" t="s">
        <v>3488</v>
      </c>
      <c r="G3809" t="s">
        <v>41</v>
      </c>
      <c r="H3809" s="3">
        <v>41017</v>
      </c>
      <c r="I3809" s="3">
        <v>41017</v>
      </c>
      <c r="J3809">
        <v>5</v>
      </c>
      <c r="K3809" t="s">
        <v>8400</v>
      </c>
      <c r="L3809" s="5">
        <v>82.950999999999993</v>
      </c>
      <c r="M3809">
        <v>2012</v>
      </c>
      <c r="N3809">
        <f t="shared" si="118"/>
        <v>0</v>
      </c>
      <c r="O3809" t="str">
        <f t="shared" si="119"/>
        <v>Friday</v>
      </c>
      <c r="P3809" s="14">
        <v>0.31920391975797835</v>
      </c>
    </row>
    <row r="3810" spans="1:16" x14ac:dyDescent="0.35">
      <c r="A3810">
        <v>3809</v>
      </c>
      <c r="B3810" t="s">
        <v>2206</v>
      </c>
      <c r="C3810" t="s">
        <v>44</v>
      </c>
      <c r="D3810" t="s">
        <v>7168</v>
      </c>
      <c r="E3810" s="3">
        <v>41806</v>
      </c>
      <c r="F3810" t="s">
        <v>2977</v>
      </c>
      <c r="G3810" t="s">
        <v>41</v>
      </c>
      <c r="H3810" s="3">
        <v>41811</v>
      </c>
      <c r="I3810" s="3">
        <v>41811</v>
      </c>
      <c r="J3810">
        <v>5</v>
      </c>
      <c r="K3810" t="s">
        <v>8400</v>
      </c>
      <c r="L3810" s="5">
        <v>1.0980000000000001</v>
      </c>
      <c r="M3810">
        <v>2014</v>
      </c>
      <c r="N3810">
        <f t="shared" si="118"/>
        <v>0</v>
      </c>
      <c r="O3810" t="str">
        <f t="shared" si="119"/>
        <v>Monday</v>
      </c>
      <c r="P3810" s="14">
        <v>0.24842105263157893</v>
      </c>
    </row>
    <row r="3811" spans="1:16" x14ac:dyDescent="0.35">
      <c r="A3811">
        <v>3810</v>
      </c>
      <c r="B3811" t="s">
        <v>3799</v>
      </c>
      <c r="C3811" t="s">
        <v>199</v>
      </c>
      <c r="D3811" t="s">
        <v>7169</v>
      </c>
      <c r="E3811" s="3">
        <v>41636</v>
      </c>
      <c r="F3811" t="s">
        <v>3380</v>
      </c>
      <c r="G3811" t="s">
        <v>41</v>
      </c>
      <c r="H3811" s="3">
        <v>41641</v>
      </c>
      <c r="I3811" s="3">
        <v>41641</v>
      </c>
      <c r="J3811">
        <v>5</v>
      </c>
      <c r="K3811" t="s">
        <v>8400</v>
      </c>
      <c r="L3811" s="5">
        <v>5.5149999999999997</v>
      </c>
      <c r="M3811">
        <v>2013</v>
      </c>
      <c r="N3811">
        <f t="shared" si="118"/>
        <v>0</v>
      </c>
      <c r="O3811" t="str">
        <f t="shared" si="119"/>
        <v>Saturday</v>
      </c>
      <c r="P3811" s="14">
        <v>0</v>
      </c>
    </row>
    <row r="3812" spans="1:16" x14ac:dyDescent="0.35">
      <c r="A3812">
        <v>3811</v>
      </c>
      <c r="B3812" t="s">
        <v>6188</v>
      </c>
      <c r="C3812" t="s">
        <v>44</v>
      </c>
      <c r="D3812" t="s">
        <v>7170</v>
      </c>
      <c r="E3812" s="3">
        <v>41246</v>
      </c>
      <c r="F3812" t="s">
        <v>2418</v>
      </c>
      <c r="G3812" t="s">
        <v>41</v>
      </c>
      <c r="H3812" s="3">
        <v>41251</v>
      </c>
      <c r="I3812" s="3">
        <v>41251</v>
      </c>
      <c r="J3812">
        <v>5</v>
      </c>
      <c r="K3812" t="s">
        <v>8400</v>
      </c>
      <c r="L3812" s="5">
        <v>14.423999999999999</v>
      </c>
      <c r="M3812">
        <v>2012</v>
      </c>
      <c r="N3812">
        <f t="shared" si="118"/>
        <v>0</v>
      </c>
      <c r="O3812" t="str">
        <f t="shared" si="119"/>
        <v>Monday</v>
      </c>
      <c r="P3812" s="14">
        <v>0.39914438502673794</v>
      </c>
    </row>
    <row r="3813" spans="1:16" x14ac:dyDescent="0.35">
      <c r="A3813">
        <v>3812</v>
      </c>
      <c r="B3813" t="s">
        <v>6188</v>
      </c>
      <c r="C3813" t="s">
        <v>44</v>
      </c>
      <c r="D3813" t="s">
        <v>7170</v>
      </c>
      <c r="E3813" s="3">
        <v>41246</v>
      </c>
      <c r="F3813" t="s">
        <v>724</v>
      </c>
      <c r="G3813" t="s">
        <v>41</v>
      </c>
      <c r="H3813" s="3">
        <v>41251</v>
      </c>
      <c r="I3813" s="3">
        <v>41251</v>
      </c>
      <c r="J3813">
        <v>5</v>
      </c>
      <c r="K3813" t="s">
        <v>8400</v>
      </c>
      <c r="L3813" s="5">
        <v>6.7320000000000002</v>
      </c>
      <c r="M3813">
        <v>2012</v>
      </c>
      <c r="N3813">
        <f t="shared" si="118"/>
        <v>0</v>
      </c>
      <c r="O3813" t="str">
        <f t="shared" si="119"/>
        <v>Monday</v>
      </c>
      <c r="P3813" s="14">
        <v>0.36057142857142854</v>
      </c>
    </row>
    <row r="3814" spans="1:16" x14ac:dyDescent="0.35">
      <c r="A3814">
        <v>3813</v>
      </c>
      <c r="B3814" t="s">
        <v>6188</v>
      </c>
      <c r="C3814" t="s">
        <v>44</v>
      </c>
      <c r="D3814" t="s">
        <v>7170</v>
      </c>
      <c r="E3814" s="3">
        <v>41246</v>
      </c>
      <c r="F3814" t="s">
        <v>2584</v>
      </c>
      <c r="G3814" t="s">
        <v>41</v>
      </c>
      <c r="H3814" s="3">
        <v>41251</v>
      </c>
      <c r="I3814" s="3">
        <v>41251</v>
      </c>
      <c r="J3814">
        <v>5</v>
      </c>
      <c r="K3814" t="s">
        <v>8400</v>
      </c>
      <c r="L3814" s="5">
        <v>2.625</v>
      </c>
      <c r="M3814">
        <v>2012</v>
      </c>
      <c r="N3814">
        <f t="shared" si="118"/>
        <v>0</v>
      </c>
      <c r="O3814" t="str">
        <f t="shared" si="119"/>
        <v>Monday</v>
      </c>
      <c r="P3814" s="14">
        <v>0.26105263157894737</v>
      </c>
    </row>
    <row r="3815" spans="1:16" x14ac:dyDescent="0.35">
      <c r="A3815">
        <v>3814</v>
      </c>
      <c r="B3815" t="s">
        <v>6188</v>
      </c>
      <c r="C3815" t="s">
        <v>44</v>
      </c>
      <c r="D3815" t="s">
        <v>7170</v>
      </c>
      <c r="E3815" s="3">
        <v>41246</v>
      </c>
      <c r="F3815" t="s">
        <v>7172</v>
      </c>
      <c r="G3815" t="s">
        <v>41</v>
      </c>
      <c r="H3815" s="3">
        <v>41251</v>
      </c>
      <c r="I3815" s="3">
        <v>41253</v>
      </c>
      <c r="J3815">
        <v>7</v>
      </c>
      <c r="K3815" t="s">
        <v>8399</v>
      </c>
      <c r="L3815" s="5">
        <v>2.2509999999999999</v>
      </c>
      <c r="M3815">
        <v>2012</v>
      </c>
      <c r="N3815">
        <f t="shared" si="118"/>
        <v>2</v>
      </c>
      <c r="O3815" t="str">
        <f t="shared" si="119"/>
        <v>Monday</v>
      </c>
      <c r="P3815" s="14">
        <v>9.9459459459459471E-2</v>
      </c>
    </row>
    <row r="3816" spans="1:16" x14ac:dyDescent="0.35">
      <c r="A3816">
        <v>3815</v>
      </c>
      <c r="B3816" t="s">
        <v>6188</v>
      </c>
      <c r="C3816" t="s">
        <v>44</v>
      </c>
      <c r="D3816" t="s">
        <v>7170</v>
      </c>
      <c r="E3816" s="3">
        <v>41246</v>
      </c>
      <c r="F3816" t="s">
        <v>4764</v>
      </c>
      <c r="G3816" t="s">
        <v>41</v>
      </c>
      <c r="H3816" s="3">
        <v>41251</v>
      </c>
      <c r="I3816" s="3">
        <v>41253</v>
      </c>
      <c r="J3816">
        <v>7</v>
      </c>
      <c r="K3816" t="s">
        <v>8399</v>
      </c>
      <c r="L3816" s="5">
        <v>3.262</v>
      </c>
      <c r="M3816">
        <v>2012</v>
      </c>
      <c r="N3816">
        <f t="shared" si="118"/>
        <v>2</v>
      </c>
      <c r="O3816" t="str">
        <f t="shared" si="119"/>
        <v>Monday</v>
      </c>
      <c r="P3816" s="14">
        <v>0.37272727272727268</v>
      </c>
    </row>
    <row r="3817" spans="1:16" x14ac:dyDescent="0.35">
      <c r="A3817">
        <v>3816</v>
      </c>
      <c r="B3817" t="s">
        <v>6188</v>
      </c>
      <c r="C3817" t="s">
        <v>44</v>
      </c>
      <c r="D3817" t="s">
        <v>7170</v>
      </c>
      <c r="E3817" s="3">
        <v>41246</v>
      </c>
      <c r="F3817" t="s">
        <v>4063</v>
      </c>
      <c r="G3817" t="s">
        <v>41</v>
      </c>
      <c r="H3817" s="3">
        <v>41251</v>
      </c>
      <c r="I3817" s="3">
        <v>41254</v>
      </c>
      <c r="J3817">
        <v>8</v>
      </c>
      <c r="K3817" t="s">
        <v>8399</v>
      </c>
      <c r="L3817" s="5">
        <v>5.2080000000000002</v>
      </c>
      <c r="M3817">
        <v>2012</v>
      </c>
      <c r="N3817">
        <f t="shared" si="118"/>
        <v>3</v>
      </c>
      <c r="O3817" t="str">
        <f t="shared" si="119"/>
        <v>Monday</v>
      </c>
      <c r="P3817" s="14">
        <v>0.45866666666666667</v>
      </c>
    </row>
    <row r="3818" spans="1:16" x14ac:dyDescent="0.35">
      <c r="A3818">
        <v>3817</v>
      </c>
      <c r="B3818" t="s">
        <v>6188</v>
      </c>
      <c r="C3818" t="s">
        <v>44</v>
      </c>
      <c r="D3818" t="s">
        <v>7170</v>
      </c>
      <c r="E3818" s="3">
        <v>41246</v>
      </c>
      <c r="F3818" t="s">
        <v>3455</v>
      </c>
      <c r="G3818" t="s">
        <v>41</v>
      </c>
      <c r="H3818" s="3">
        <v>41251</v>
      </c>
      <c r="I3818" s="3">
        <v>41252</v>
      </c>
      <c r="J3818">
        <v>6</v>
      </c>
      <c r="K3818" t="s">
        <v>8399</v>
      </c>
      <c r="L3818" s="5">
        <v>1.671</v>
      </c>
      <c r="M3818">
        <v>2012</v>
      </c>
      <c r="N3818">
        <f t="shared" si="118"/>
        <v>1</v>
      </c>
      <c r="O3818" t="str">
        <f t="shared" si="119"/>
        <v>Monday</v>
      </c>
      <c r="P3818" s="14">
        <v>0.29159999999999991</v>
      </c>
    </row>
    <row r="3819" spans="1:16" x14ac:dyDescent="0.35">
      <c r="A3819">
        <v>3818</v>
      </c>
      <c r="B3819" t="s">
        <v>6188</v>
      </c>
      <c r="C3819" t="s">
        <v>44</v>
      </c>
      <c r="D3819" t="s">
        <v>7170</v>
      </c>
      <c r="E3819" s="3">
        <v>41246</v>
      </c>
      <c r="F3819" t="s">
        <v>3623</v>
      </c>
      <c r="G3819" t="s">
        <v>41</v>
      </c>
      <c r="H3819" s="3">
        <v>41251</v>
      </c>
      <c r="I3819" s="3">
        <v>41251</v>
      </c>
      <c r="J3819">
        <v>5</v>
      </c>
      <c r="K3819" t="s">
        <v>8400</v>
      </c>
      <c r="L3819" s="5">
        <v>24.673999999999999</v>
      </c>
      <c r="M3819">
        <v>2012</v>
      </c>
      <c r="N3819">
        <f t="shared" si="118"/>
        <v>0</v>
      </c>
      <c r="O3819" t="str">
        <f t="shared" si="119"/>
        <v>Monday</v>
      </c>
      <c r="P3819" s="14">
        <v>0.35931740614334473</v>
      </c>
    </row>
    <row r="3820" spans="1:16" x14ac:dyDescent="0.35">
      <c r="A3820">
        <v>3819</v>
      </c>
      <c r="B3820" t="s">
        <v>5598</v>
      </c>
      <c r="C3820" t="s">
        <v>199</v>
      </c>
      <c r="D3820" t="s">
        <v>7173</v>
      </c>
      <c r="E3820" s="3">
        <v>41215</v>
      </c>
      <c r="F3820" t="s">
        <v>7175</v>
      </c>
      <c r="G3820" t="s">
        <v>155</v>
      </c>
      <c r="H3820" s="3">
        <v>41217</v>
      </c>
      <c r="I3820" s="3">
        <v>41217</v>
      </c>
      <c r="J3820">
        <v>2</v>
      </c>
      <c r="K3820" t="s">
        <v>8400</v>
      </c>
      <c r="L3820" s="5">
        <v>133.595</v>
      </c>
      <c r="M3820">
        <v>2012</v>
      </c>
      <c r="N3820">
        <f t="shared" si="118"/>
        <v>0</v>
      </c>
      <c r="O3820" t="str">
        <f t="shared" si="119"/>
        <v>Friday</v>
      </c>
      <c r="P3820" s="14">
        <v>0.46979719188767549</v>
      </c>
    </row>
    <row r="3821" spans="1:16" x14ac:dyDescent="0.35">
      <c r="A3821">
        <v>3820</v>
      </c>
      <c r="B3821" t="s">
        <v>5598</v>
      </c>
      <c r="C3821" t="s">
        <v>199</v>
      </c>
      <c r="D3821" t="s">
        <v>7173</v>
      </c>
      <c r="E3821" s="3">
        <v>41215</v>
      </c>
      <c r="F3821" t="s">
        <v>431</v>
      </c>
      <c r="G3821" t="s">
        <v>155</v>
      </c>
      <c r="H3821" s="3">
        <v>41217</v>
      </c>
      <c r="I3821" s="3">
        <v>41217</v>
      </c>
      <c r="J3821">
        <v>2</v>
      </c>
      <c r="K3821" t="s">
        <v>8400</v>
      </c>
      <c r="L3821" s="5">
        <v>1.643</v>
      </c>
      <c r="M3821">
        <v>2012</v>
      </c>
      <c r="N3821">
        <f t="shared" si="118"/>
        <v>0</v>
      </c>
      <c r="O3821" t="str">
        <f t="shared" si="119"/>
        <v>Friday</v>
      </c>
      <c r="P3821" s="14">
        <v>0</v>
      </c>
    </row>
    <row r="3822" spans="1:16" x14ac:dyDescent="0.35">
      <c r="A3822">
        <v>3821</v>
      </c>
      <c r="B3822" t="s">
        <v>5598</v>
      </c>
      <c r="C3822" t="s">
        <v>199</v>
      </c>
      <c r="D3822" t="s">
        <v>7173</v>
      </c>
      <c r="E3822" s="3">
        <v>41215</v>
      </c>
      <c r="F3822" t="s">
        <v>2234</v>
      </c>
      <c r="G3822" t="s">
        <v>155</v>
      </c>
      <c r="H3822" s="3">
        <v>41217</v>
      </c>
      <c r="I3822" s="3">
        <v>41218</v>
      </c>
      <c r="J3822">
        <v>3</v>
      </c>
      <c r="K3822" t="s">
        <v>8399</v>
      </c>
      <c r="L3822" s="5">
        <v>42.89</v>
      </c>
      <c r="M3822">
        <v>2012</v>
      </c>
      <c r="N3822">
        <f t="shared" si="118"/>
        <v>1</v>
      </c>
      <c r="O3822" t="str">
        <f t="shared" si="119"/>
        <v>Friday</v>
      </c>
      <c r="P3822" s="14">
        <v>0.35919003723158349</v>
      </c>
    </row>
    <row r="3823" spans="1:16" x14ac:dyDescent="0.35">
      <c r="A3823">
        <v>3822</v>
      </c>
      <c r="B3823" t="s">
        <v>5598</v>
      </c>
      <c r="C3823" t="s">
        <v>199</v>
      </c>
      <c r="D3823" t="s">
        <v>7173</v>
      </c>
      <c r="E3823" s="3">
        <v>41215</v>
      </c>
      <c r="F3823" t="s">
        <v>6016</v>
      </c>
      <c r="G3823" t="s">
        <v>155</v>
      </c>
      <c r="H3823" s="3">
        <v>41217</v>
      </c>
      <c r="I3823" s="3">
        <v>41219</v>
      </c>
      <c r="J3823">
        <v>4</v>
      </c>
      <c r="K3823" t="s">
        <v>8399</v>
      </c>
      <c r="L3823" s="5">
        <v>150.26900000000001</v>
      </c>
      <c r="M3823">
        <v>2012</v>
      </c>
      <c r="N3823">
        <f t="shared" si="118"/>
        <v>2</v>
      </c>
      <c r="O3823" t="str">
        <f t="shared" si="119"/>
        <v>Friday</v>
      </c>
      <c r="P3823" s="14">
        <v>0.14989761092150172</v>
      </c>
    </row>
    <row r="3824" spans="1:16" x14ac:dyDescent="0.35">
      <c r="A3824">
        <v>3823</v>
      </c>
      <c r="B3824" t="s">
        <v>3698</v>
      </c>
      <c r="C3824" t="s">
        <v>44</v>
      </c>
      <c r="D3824" t="s">
        <v>7176</v>
      </c>
      <c r="E3824" s="3">
        <v>40721</v>
      </c>
      <c r="F3824" t="s">
        <v>945</v>
      </c>
      <c r="G3824" t="s">
        <v>41</v>
      </c>
      <c r="H3824" s="3">
        <v>40726</v>
      </c>
      <c r="I3824" s="3">
        <v>40726</v>
      </c>
      <c r="J3824">
        <v>5</v>
      </c>
      <c r="K3824" t="s">
        <v>8400</v>
      </c>
      <c r="L3824" s="5">
        <v>12.901999999999999</v>
      </c>
      <c r="M3824">
        <v>2011</v>
      </c>
      <c r="N3824">
        <f t="shared" si="118"/>
        <v>0</v>
      </c>
      <c r="O3824" t="str">
        <f t="shared" si="119"/>
        <v>Monday</v>
      </c>
      <c r="P3824" s="14">
        <v>0.40863309352517985</v>
      </c>
    </row>
    <row r="3825" spans="1:16" x14ac:dyDescent="0.35">
      <c r="A3825">
        <v>3824</v>
      </c>
      <c r="B3825" t="s">
        <v>3698</v>
      </c>
      <c r="C3825" t="s">
        <v>44</v>
      </c>
      <c r="D3825" t="s">
        <v>7176</v>
      </c>
      <c r="E3825" s="3">
        <v>40721</v>
      </c>
      <c r="F3825" t="s">
        <v>1311</v>
      </c>
      <c r="G3825" t="s">
        <v>41</v>
      </c>
      <c r="H3825" s="3">
        <v>40726</v>
      </c>
      <c r="I3825" s="3">
        <v>40726</v>
      </c>
      <c r="J3825">
        <v>5</v>
      </c>
      <c r="K3825" t="s">
        <v>8400</v>
      </c>
      <c r="L3825" s="5">
        <v>3.0990000000000002</v>
      </c>
      <c r="M3825">
        <v>2011</v>
      </c>
      <c r="N3825">
        <f t="shared" si="118"/>
        <v>0</v>
      </c>
      <c r="O3825" t="str">
        <f t="shared" si="119"/>
        <v>Monday</v>
      </c>
      <c r="P3825" s="14">
        <v>0.30315789473684207</v>
      </c>
    </row>
    <row r="3826" spans="1:16" x14ac:dyDescent="0.35">
      <c r="A3826">
        <v>3825</v>
      </c>
      <c r="B3826" t="s">
        <v>3698</v>
      </c>
      <c r="C3826" t="s">
        <v>44</v>
      </c>
      <c r="D3826" t="s">
        <v>7176</v>
      </c>
      <c r="E3826" s="3">
        <v>40721</v>
      </c>
      <c r="F3826" t="s">
        <v>5474</v>
      </c>
      <c r="G3826" t="s">
        <v>41</v>
      </c>
      <c r="H3826" s="3">
        <v>40726</v>
      </c>
      <c r="I3826" s="3">
        <v>40726</v>
      </c>
      <c r="J3826">
        <v>5</v>
      </c>
      <c r="K3826" t="s">
        <v>8400</v>
      </c>
      <c r="L3826" s="5">
        <v>7.7110000000000003</v>
      </c>
      <c r="M3826">
        <v>2011</v>
      </c>
      <c r="N3826">
        <f t="shared" si="118"/>
        <v>0</v>
      </c>
      <c r="O3826" t="str">
        <f t="shared" si="119"/>
        <v>Monday</v>
      </c>
      <c r="P3826" s="14">
        <v>2.9473684210526315E-2</v>
      </c>
    </row>
    <row r="3827" spans="1:16" x14ac:dyDescent="0.35">
      <c r="A3827">
        <v>3826</v>
      </c>
      <c r="B3827" t="s">
        <v>3628</v>
      </c>
      <c r="C3827" t="s">
        <v>84</v>
      </c>
      <c r="D3827" t="s">
        <v>7177</v>
      </c>
      <c r="E3827" s="3">
        <v>41971</v>
      </c>
      <c r="F3827" t="s">
        <v>7141</v>
      </c>
      <c r="G3827" t="s">
        <v>41</v>
      </c>
      <c r="H3827" s="3">
        <v>41976</v>
      </c>
      <c r="I3827" s="3">
        <v>41976</v>
      </c>
      <c r="J3827">
        <v>5</v>
      </c>
      <c r="K3827" t="s">
        <v>8400</v>
      </c>
      <c r="L3827" s="5">
        <v>18.196000000000002</v>
      </c>
      <c r="M3827">
        <v>2014</v>
      </c>
      <c r="N3827">
        <f t="shared" si="118"/>
        <v>0</v>
      </c>
      <c r="O3827" t="str">
        <f t="shared" si="119"/>
        <v>Friday</v>
      </c>
      <c r="P3827" s="14">
        <v>0.10391138123713364</v>
      </c>
    </row>
    <row r="3828" spans="1:16" x14ac:dyDescent="0.35">
      <c r="A3828">
        <v>3827</v>
      </c>
      <c r="B3828" t="s">
        <v>3628</v>
      </c>
      <c r="C3828" t="s">
        <v>84</v>
      </c>
      <c r="D3828" t="s">
        <v>7177</v>
      </c>
      <c r="E3828" s="3">
        <v>41971</v>
      </c>
      <c r="F3828" t="s">
        <v>3788</v>
      </c>
      <c r="G3828" t="s">
        <v>41</v>
      </c>
      <c r="H3828" s="3">
        <v>41976</v>
      </c>
      <c r="I3828" s="3">
        <v>41976</v>
      </c>
      <c r="J3828">
        <v>5</v>
      </c>
      <c r="K3828" t="s">
        <v>8400</v>
      </c>
      <c r="L3828" s="5">
        <v>2.327</v>
      </c>
      <c r="M3828">
        <v>2014</v>
      </c>
      <c r="N3828">
        <f t="shared" si="118"/>
        <v>0</v>
      </c>
      <c r="O3828" t="str">
        <f t="shared" si="119"/>
        <v>Friday</v>
      </c>
      <c r="P3828" s="14">
        <v>4.8079626609683408E-2</v>
      </c>
    </row>
    <row r="3829" spans="1:16" x14ac:dyDescent="0.35">
      <c r="A3829">
        <v>3828</v>
      </c>
      <c r="B3829" t="s">
        <v>3628</v>
      </c>
      <c r="C3829" t="s">
        <v>84</v>
      </c>
      <c r="D3829" t="s">
        <v>7177</v>
      </c>
      <c r="E3829" s="3">
        <v>41971</v>
      </c>
      <c r="F3829" t="s">
        <v>2879</v>
      </c>
      <c r="G3829" t="s">
        <v>41</v>
      </c>
      <c r="H3829" s="3">
        <v>41976</v>
      </c>
      <c r="I3829" s="3">
        <v>41976</v>
      </c>
      <c r="J3829">
        <v>5</v>
      </c>
      <c r="K3829" t="s">
        <v>8400</v>
      </c>
      <c r="L3829" s="5">
        <v>138.48599999999999</v>
      </c>
      <c r="M3829">
        <v>2014</v>
      </c>
      <c r="N3829">
        <f t="shared" si="118"/>
        <v>0</v>
      </c>
      <c r="O3829" t="str">
        <f t="shared" si="119"/>
        <v>Friday</v>
      </c>
      <c r="P3829" s="14">
        <v>-0.31976049621056457</v>
      </c>
    </row>
    <row r="3830" spans="1:16" x14ac:dyDescent="0.35">
      <c r="A3830">
        <v>3829</v>
      </c>
      <c r="B3830" t="s">
        <v>4002</v>
      </c>
      <c r="C3830" t="s">
        <v>44</v>
      </c>
      <c r="D3830" t="s">
        <v>7178</v>
      </c>
      <c r="E3830" s="3">
        <v>41233</v>
      </c>
      <c r="F3830" t="s">
        <v>2013</v>
      </c>
      <c r="G3830" t="s">
        <v>41</v>
      </c>
      <c r="H3830" s="3">
        <v>41238</v>
      </c>
      <c r="I3830" s="3">
        <v>41241</v>
      </c>
      <c r="J3830">
        <v>8</v>
      </c>
      <c r="K3830" t="s">
        <v>8399</v>
      </c>
      <c r="L3830" s="5">
        <v>15.026</v>
      </c>
      <c r="M3830">
        <v>2012</v>
      </c>
      <c r="N3830">
        <f t="shared" si="118"/>
        <v>3</v>
      </c>
      <c r="O3830" t="str">
        <f t="shared" si="119"/>
        <v>Tuesday</v>
      </c>
      <c r="P3830" s="14">
        <v>0.34017391304347827</v>
      </c>
    </row>
    <row r="3831" spans="1:16" x14ac:dyDescent="0.35">
      <c r="A3831">
        <v>3830</v>
      </c>
      <c r="B3831" t="s">
        <v>2555</v>
      </c>
      <c r="C3831" t="s">
        <v>199</v>
      </c>
      <c r="D3831" t="s">
        <v>7179</v>
      </c>
      <c r="E3831" s="3">
        <v>40728</v>
      </c>
      <c r="F3831" t="s">
        <v>2326</v>
      </c>
      <c r="G3831" t="s">
        <v>155</v>
      </c>
      <c r="H3831" s="3">
        <v>40730</v>
      </c>
      <c r="I3831" s="3">
        <v>40730</v>
      </c>
      <c r="J3831">
        <v>2</v>
      </c>
      <c r="K3831" t="s">
        <v>8400</v>
      </c>
      <c r="L3831" s="5">
        <v>3.1970000000000001</v>
      </c>
      <c r="M3831">
        <v>2011</v>
      </c>
      <c r="N3831">
        <f t="shared" si="118"/>
        <v>0</v>
      </c>
      <c r="O3831" t="str">
        <f t="shared" si="119"/>
        <v>Monday</v>
      </c>
      <c r="P3831" s="14">
        <v>0.275731226592144</v>
      </c>
    </row>
    <row r="3832" spans="1:16" x14ac:dyDescent="0.35">
      <c r="A3832">
        <v>3831</v>
      </c>
      <c r="B3832" t="s">
        <v>3698</v>
      </c>
      <c r="C3832" t="s">
        <v>44</v>
      </c>
      <c r="D3832" t="s">
        <v>7180</v>
      </c>
      <c r="E3832" s="3">
        <v>41283</v>
      </c>
      <c r="F3832" t="s">
        <v>3287</v>
      </c>
      <c r="G3832" t="s">
        <v>155</v>
      </c>
      <c r="H3832" s="3">
        <v>41285</v>
      </c>
      <c r="I3832" s="3">
        <v>41285</v>
      </c>
      <c r="J3832">
        <v>2</v>
      </c>
      <c r="K3832" t="s">
        <v>8400</v>
      </c>
      <c r="L3832" s="5">
        <v>7.056</v>
      </c>
      <c r="M3832">
        <v>2013</v>
      </c>
      <c r="N3832">
        <f t="shared" si="118"/>
        <v>0</v>
      </c>
      <c r="O3832" t="str">
        <f t="shared" si="119"/>
        <v>Wednesday</v>
      </c>
      <c r="P3832" s="14">
        <v>0.36774193548387096</v>
      </c>
    </row>
    <row r="3833" spans="1:16" x14ac:dyDescent="0.35">
      <c r="A3833">
        <v>3832</v>
      </c>
      <c r="B3833" t="s">
        <v>28</v>
      </c>
      <c r="C3833" t="s">
        <v>199</v>
      </c>
      <c r="D3833" t="s">
        <v>7181</v>
      </c>
      <c r="E3833" s="3">
        <v>40684</v>
      </c>
      <c r="F3833" t="s">
        <v>2179</v>
      </c>
      <c r="G3833" t="s">
        <v>41</v>
      </c>
      <c r="H3833" s="3">
        <v>40689</v>
      </c>
      <c r="I3833" s="3">
        <v>40690</v>
      </c>
      <c r="J3833">
        <v>6</v>
      </c>
      <c r="K3833" t="s">
        <v>8399</v>
      </c>
      <c r="L3833" s="5">
        <v>86.031000000000006</v>
      </c>
      <c r="M3833">
        <v>2011</v>
      </c>
      <c r="N3833">
        <f t="shared" si="118"/>
        <v>1</v>
      </c>
      <c r="O3833" t="str">
        <f t="shared" si="119"/>
        <v>Saturday</v>
      </c>
      <c r="P3833" s="14">
        <v>9.9602649006622513E-3</v>
      </c>
    </row>
    <row r="3834" spans="1:16" x14ac:dyDescent="0.35">
      <c r="A3834">
        <v>3833</v>
      </c>
      <c r="B3834" t="s">
        <v>28</v>
      </c>
      <c r="C3834" t="s">
        <v>199</v>
      </c>
      <c r="D3834" t="s">
        <v>7181</v>
      </c>
      <c r="E3834" s="3">
        <v>40684</v>
      </c>
      <c r="F3834" t="s">
        <v>6386</v>
      </c>
      <c r="G3834" t="s">
        <v>41</v>
      </c>
      <c r="H3834" s="3">
        <v>40689</v>
      </c>
      <c r="I3834" s="3">
        <v>40689</v>
      </c>
      <c r="J3834">
        <v>5</v>
      </c>
      <c r="K3834" t="s">
        <v>8400</v>
      </c>
      <c r="L3834" s="5">
        <v>5.2969999999999997</v>
      </c>
      <c r="M3834">
        <v>2011</v>
      </c>
      <c r="N3834">
        <f t="shared" si="118"/>
        <v>0</v>
      </c>
      <c r="O3834" t="str">
        <f t="shared" si="119"/>
        <v>Saturday</v>
      </c>
      <c r="P3834" s="14">
        <v>0.3677966101694915</v>
      </c>
    </row>
    <row r="3835" spans="1:16" x14ac:dyDescent="0.35">
      <c r="A3835">
        <v>3834</v>
      </c>
      <c r="B3835" t="s">
        <v>28</v>
      </c>
      <c r="C3835" t="s">
        <v>199</v>
      </c>
      <c r="D3835" t="s">
        <v>7181</v>
      </c>
      <c r="E3835" s="3">
        <v>40684</v>
      </c>
      <c r="F3835" t="s">
        <v>2177</v>
      </c>
      <c r="G3835" t="s">
        <v>41</v>
      </c>
      <c r="H3835" s="3">
        <v>40689</v>
      </c>
      <c r="I3835" s="3">
        <v>40689</v>
      </c>
      <c r="J3835">
        <v>5</v>
      </c>
      <c r="K3835" t="s">
        <v>8400</v>
      </c>
      <c r="L3835" s="5">
        <v>6.125</v>
      </c>
      <c r="M3835">
        <v>2011</v>
      </c>
      <c r="N3835">
        <f t="shared" si="118"/>
        <v>0</v>
      </c>
      <c r="O3835" t="str">
        <f t="shared" si="119"/>
        <v>Saturday</v>
      </c>
      <c r="P3835" s="14">
        <v>0.29093750000000002</v>
      </c>
    </row>
    <row r="3836" spans="1:16" x14ac:dyDescent="0.35">
      <c r="A3836">
        <v>3835</v>
      </c>
      <c r="B3836" t="s">
        <v>3930</v>
      </c>
      <c r="C3836" t="s">
        <v>44</v>
      </c>
      <c r="D3836" t="s">
        <v>7182</v>
      </c>
      <c r="E3836" s="3">
        <v>40696</v>
      </c>
      <c r="F3836" t="s">
        <v>958</v>
      </c>
      <c r="G3836" t="s">
        <v>41</v>
      </c>
      <c r="H3836" s="3">
        <v>40701</v>
      </c>
      <c r="I3836" s="3">
        <v>40701</v>
      </c>
      <c r="J3836">
        <v>5</v>
      </c>
      <c r="K3836" t="s">
        <v>8400</v>
      </c>
      <c r="L3836" s="5">
        <v>29.661000000000001</v>
      </c>
      <c r="M3836">
        <v>2011</v>
      </c>
      <c r="N3836">
        <f t="shared" si="118"/>
        <v>0</v>
      </c>
      <c r="O3836" t="str">
        <f t="shared" si="119"/>
        <v>Thursday</v>
      </c>
      <c r="P3836" s="14">
        <v>0.23013986013986013</v>
      </c>
    </row>
    <row r="3837" spans="1:16" x14ac:dyDescent="0.35">
      <c r="A3837">
        <v>3836</v>
      </c>
      <c r="B3837" t="s">
        <v>2345</v>
      </c>
      <c r="C3837" t="s">
        <v>84</v>
      </c>
      <c r="D3837" t="s">
        <v>7183</v>
      </c>
      <c r="E3837" s="3">
        <v>40911</v>
      </c>
      <c r="F3837" t="s">
        <v>4516</v>
      </c>
      <c r="G3837" t="s">
        <v>41</v>
      </c>
      <c r="H3837" s="3">
        <v>40916</v>
      </c>
      <c r="I3837" s="3">
        <v>40916</v>
      </c>
      <c r="J3837">
        <v>5</v>
      </c>
      <c r="K3837" t="s">
        <v>8400</v>
      </c>
      <c r="L3837" s="5">
        <v>8.9489999999999998</v>
      </c>
      <c r="M3837">
        <v>2012</v>
      </c>
      <c r="N3837">
        <f t="shared" si="118"/>
        <v>0</v>
      </c>
      <c r="O3837" t="str">
        <f t="shared" si="119"/>
        <v>Tuesday</v>
      </c>
      <c r="P3837" s="14">
        <v>0.15904363720402545</v>
      </c>
    </row>
    <row r="3838" spans="1:16" x14ac:dyDescent="0.35">
      <c r="A3838">
        <v>3837</v>
      </c>
      <c r="B3838" t="s">
        <v>2345</v>
      </c>
      <c r="C3838" t="s">
        <v>84</v>
      </c>
      <c r="D3838" t="s">
        <v>7183</v>
      </c>
      <c r="E3838" s="3">
        <v>40911</v>
      </c>
      <c r="F3838" t="s">
        <v>4146</v>
      </c>
      <c r="G3838" t="s">
        <v>41</v>
      </c>
      <c r="H3838" s="3">
        <v>40916</v>
      </c>
      <c r="I3838" s="3">
        <v>40916</v>
      </c>
      <c r="J3838">
        <v>5</v>
      </c>
      <c r="K3838" t="s">
        <v>8400</v>
      </c>
      <c r="L3838" s="5">
        <v>1.427</v>
      </c>
      <c r="M3838">
        <v>2012</v>
      </c>
      <c r="N3838">
        <f t="shared" si="118"/>
        <v>0</v>
      </c>
      <c r="O3838" t="str">
        <f t="shared" si="119"/>
        <v>Tuesday</v>
      </c>
      <c r="P3838" s="14">
        <v>-0.36310175054704613</v>
      </c>
    </row>
    <row r="3839" spans="1:16" x14ac:dyDescent="0.35">
      <c r="A3839">
        <v>3838</v>
      </c>
      <c r="B3839" t="s">
        <v>2345</v>
      </c>
      <c r="C3839" t="s">
        <v>84</v>
      </c>
      <c r="D3839" t="s">
        <v>7183</v>
      </c>
      <c r="E3839" s="3">
        <v>40911</v>
      </c>
      <c r="F3839" t="s">
        <v>681</v>
      </c>
      <c r="G3839" t="s">
        <v>41</v>
      </c>
      <c r="H3839" s="3">
        <v>40916</v>
      </c>
      <c r="I3839" s="3">
        <v>40916</v>
      </c>
      <c r="J3839">
        <v>5</v>
      </c>
      <c r="K3839" t="s">
        <v>8400</v>
      </c>
      <c r="L3839" s="5">
        <v>7.2160000000000002</v>
      </c>
      <c r="M3839">
        <v>2012</v>
      </c>
      <c r="N3839">
        <f t="shared" si="118"/>
        <v>0</v>
      </c>
      <c r="O3839" t="str">
        <f t="shared" si="119"/>
        <v>Tuesday</v>
      </c>
      <c r="P3839" s="14">
        <v>-0.474556272020209</v>
      </c>
    </row>
    <row r="3840" spans="1:16" x14ac:dyDescent="0.35">
      <c r="A3840">
        <v>3839</v>
      </c>
      <c r="B3840" t="s">
        <v>2797</v>
      </c>
      <c r="C3840" t="s">
        <v>84</v>
      </c>
      <c r="D3840" t="s">
        <v>7184</v>
      </c>
      <c r="E3840" s="3">
        <v>41615</v>
      </c>
      <c r="F3840" t="s">
        <v>4094</v>
      </c>
      <c r="G3840" t="s">
        <v>155</v>
      </c>
      <c r="H3840" s="3">
        <v>41617</v>
      </c>
      <c r="I3840" s="3">
        <v>41620</v>
      </c>
      <c r="J3840">
        <v>5</v>
      </c>
      <c r="K3840" t="s">
        <v>8399</v>
      </c>
      <c r="L3840" s="5">
        <v>14.507</v>
      </c>
      <c r="M3840">
        <v>2013</v>
      </c>
      <c r="N3840">
        <f t="shared" si="118"/>
        <v>3</v>
      </c>
      <c r="O3840" t="str">
        <f t="shared" si="119"/>
        <v>Saturday</v>
      </c>
      <c r="P3840" s="14">
        <v>0.36036697247706423</v>
      </c>
    </row>
    <row r="3841" spans="1:16" x14ac:dyDescent="0.35">
      <c r="A3841">
        <v>3840</v>
      </c>
      <c r="B3841" t="s">
        <v>3922</v>
      </c>
      <c r="C3841" t="s">
        <v>44</v>
      </c>
      <c r="D3841" t="s">
        <v>7185</v>
      </c>
      <c r="E3841" s="3">
        <v>41750</v>
      </c>
      <c r="F3841" t="s">
        <v>520</v>
      </c>
      <c r="G3841" t="s">
        <v>41</v>
      </c>
      <c r="H3841" s="3">
        <v>41755</v>
      </c>
      <c r="I3841" s="3">
        <v>41755</v>
      </c>
      <c r="J3841">
        <v>5</v>
      </c>
      <c r="K3841" t="s">
        <v>8400</v>
      </c>
      <c r="L3841" s="5">
        <v>22.512</v>
      </c>
      <c r="M3841">
        <v>2014</v>
      </c>
      <c r="N3841">
        <f t="shared" si="118"/>
        <v>0</v>
      </c>
      <c r="O3841" t="str">
        <f t="shared" si="119"/>
        <v>Monday</v>
      </c>
      <c r="P3841" s="14">
        <v>-0.46173166410311317</v>
      </c>
    </row>
    <row r="3842" spans="1:16" x14ac:dyDescent="0.35">
      <c r="A3842">
        <v>3841</v>
      </c>
      <c r="B3842" t="s">
        <v>3922</v>
      </c>
      <c r="C3842" t="s">
        <v>44</v>
      </c>
      <c r="D3842" t="s">
        <v>7185</v>
      </c>
      <c r="E3842" s="3">
        <v>41750</v>
      </c>
      <c r="F3842" t="s">
        <v>7187</v>
      </c>
      <c r="G3842" t="s">
        <v>41</v>
      </c>
      <c r="H3842" s="3">
        <v>41755</v>
      </c>
      <c r="I3842" s="3">
        <v>41755</v>
      </c>
      <c r="J3842">
        <v>5</v>
      </c>
      <c r="K3842" t="s">
        <v>8400</v>
      </c>
      <c r="L3842" s="5">
        <v>0.48099999999999998</v>
      </c>
      <c r="M3842">
        <v>2014</v>
      </c>
      <c r="N3842">
        <f t="shared" si="118"/>
        <v>0</v>
      </c>
      <c r="O3842" t="str">
        <f t="shared" si="119"/>
        <v>Monday</v>
      </c>
      <c r="P3842" s="14">
        <v>-0.20007632339311993</v>
      </c>
    </row>
    <row r="3843" spans="1:16" x14ac:dyDescent="0.35">
      <c r="A3843">
        <v>3842</v>
      </c>
      <c r="B3843" t="s">
        <v>3922</v>
      </c>
      <c r="C3843" t="s">
        <v>44</v>
      </c>
      <c r="D3843" t="s">
        <v>7185</v>
      </c>
      <c r="E3843" s="3">
        <v>41750</v>
      </c>
      <c r="F3843" t="s">
        <v>6508</v>
      </c>
      <c r="G3843" t="s">
        <v>41</v>
      </c>
      <c r="H3843" s="3">
        <v>41755</v>
      </c>
      <c r="I3843" s="3">
        <v>41755</v>
      </c>
      <c r="J3843">
        <v>5</v>
      </c>
      <c r="K3843" t="s">
        <v>8400</v>
      </c>
      <c r="L3843" s="5">
        <v>1.7130000000000001</v>
      </c>
      <c r="M3843">
        <v>2014</v>
      </c>
      <c r="N3843">
        <f t="shared" ref="N3843:N3906" si="120">I3843-H3843</f>
        <v>0</v>
      </c>
      <c r="O3843" t="str">
        <f t="shared" ref="O3843:O3906" si="121">TEXT(E3843,"dddd")</f>
        <v>Monday</v>
      </c>
      <c r="P3843" s="14">
        <v>-0.43849437330228935</v>
      </c>
    </row>
    <row r="3844" spans="1:16" x14ac:dyDescent="0.35">
      <c r="A3844">
        <v>3843</v>
      </c>
      <c r="B3844" t="s">
        <v>5787</v>
      </c>
      <c r="C3844" t="s">
        <v>30</v>
      </c>
      <c r="D3844" t="s">
        <v>7188</v>
      </c>
      <c r="E3844" s="3">
        <v>41541</v>
      </c>
      <c r="F3844" t="s">
        <v>1046</v>
      </c>
      <c r="G3844" t="s">
        <v>41</v>
      </c>
      <c r="H3844" s="3">
        <v>41546</v>
      </c>
      <c r="I3844" s="3">
        <v>41546</v>
      </c>
      <c r="J3844">
        <v>5</v>
      </c>
      <c r="K3844" t="s">
        <v>8400</v>
      </c>
      <c r="L3844" s="5">
        <v>5.7469999999999999</v>
      </c>
      <c r="M3844">
        <v>2013</v>
      </c>
      <c r="N3844">
        <f t="shared" si="120"/>
        <v>0</v>
      </c>
      <c r="O3844" t="str">
        <f t="shared" si="121"/>
        <v>Tuesday</v>
      </c>
      <c r="P3844" s="14">
        <v>0.27999999999999997</v>
      </c>
    </row>
    <row r="3845" spans="1:16" x14ac:dyDescent="0.35">
      <c r="A3845">
        <v>3844</v>
      </c>
      <c r="B3845" t="s">
        <v>947</v>
      </c>
      <c r="C3845" t="s">
        <v>30</v>
      </c>
      <c r="D3845" t="s">
        <v>7189</v>
      </c>
      <c r="E3845" s="3">
        <v>41452</v>
      </c>
      <c r="F3845" t="s">
        <v>1791</v>
      </c>
      <c r="G3845" t="s">
        <v>41</v>
      </c>
      <c r="H3845" s="3">
        <v>41457</v>
      </c>
      <c r="I3845" s="3">
        <v>41458</v>
      </c>
      <c r="J3845">
        <v>6</v>
      </c>
      <c r="K3845" t="s">
        <v>8399</v>
      </c>
      <c r="L3845" s="5">
        <v>4.8650000000000002</v>
      </c>
      <c r="M3845">
        <v>2013</v>
      </c>
      <c r="N3845">
        <f t="shared" si="120"/>
        <v>1</v>
      </c>
      <c r="O3845" t="str">
        <f t="shared" si="121"/>
        <v>Thursday</v>
      </c>
      <c r="P3845" s="14">
        <v>0.50033898305084756</v>
      </c>
    </row>
    <row r="3846" spans="1:16" x14ac:dyDescent="0.35">
      <c r="A3846">
        <v>3845</v>
      </c>
      <c r="B3846" t="s">
        <v>947</v>
      </c>
      <c r="C3846" t="s">
        <v>30</v>
      </c>
      <c r="D3846" t="s">
        <v>7189</v>
      </c>
      <c r="E3846" s="3">
        <v>41452</v>
      </c>
      <c r="F3846" t="s">
        <v>3631</v>
      </c>
      <c r="G3846" t="s">
        <v>41</v>
      </c>
      <c r="H3846" s="3">
        <v>41457</v>
      </c>
      <c r="I3846" s="3">
        <v>41457</v>
      </c>
      <c r="J3846">
        <v>5</v>
      </c>
      <c r="K3846" t="s">
        <v>8400</v>
      </c>
      <c r="L3846" s="5">
        <v>29.925999999999998</v>
      </c>
      <c r="M3846">
        <v>2013</v>
      </c>
      <c r="N3846">
        <f t="shared" si="120"/>
        <v>0</v>
      </c>
      <c r="O3846" t="str">
        <f t="shared" si="121"/>
        <v>Thursday</v>
      </c>
      <c r="P3846" s="14">
        <v>0.20811076449724369</v>
      </c>
    </row>
    <row r="3847" spans="1:16" x14ac:dyDescent="0.35">
      <c r="A3847">
        <v>3846</v>
      </c>
      <c r="B3847" t="s">
        <v>947</v>
      </c>
      <c r="C3847" t="s">
        <v>30</v>
      </c>
      <c r="D3847" t="s">
        <v>7189</v>
      </c>
      <c r="E3847" s="3">
        <v>41452</v>
      </c>
      <c r="F3847" t="s">
        <v>2108</v>
      </c>
      <c r="G3847" t="s">
        <v>41</v>
      </c>
      <c r="H3847" s="3">
        <v>41457</v>
      </c>
      <c r="I3847" s="3">
        <v>41457</v>
      </c>
      <c r="J3847">
        <v>5</v>
      </c>
      <c r="K3847" t="s">
        <v>8400</v>
      </c>
      <c r="L3847" s="5">
        <v>2.65</v>
      </c>
      <c r="M3847">
        <v>2013</v>
      </c>
      <c r="N3847">
        <f t="shared" si="120"/>
        <v>0</v>
      </c>
      <c r="O3847" t="str">
        <f t="shared" si="121"/>
        <v>Thursday</v>
      </c>
      <c r="P3847" s="14">
        <v>-7.4603341389093178E-2</v>
      </c>
    </row>
    <row r="3848" spans="1:16" x14ac:dyDescent="0.35">
      <c r="A3848">
        <v>3847</v>
      </c>
      <c r="B3848" t="s">
        <v>3039</v>
      </c>
      <c r="C3848" t="s">
        <v>30</v>
      </c>
      <c r="D3848" t="s">
        <v>7190</v>
      </c>
      <c r="E3848" s="3">
        <v>41380</v>
      </c>
      <c r="F3848" t="s">
        <v>7192</v>
      </c>
      <c r="G3848" t="s">
        <v>155</v>
      </c>
      <c r="H3848" s="3">
        <v>41382</v>
      </c>
      <c r="I3848" s="3">
        <v>41382</v>
      </c>
      <c r="J3848">
        <v>2</v>
      </c>
      <c r="K3848" t="s">
        <v>8400</v>
      </c>
      <c r="L3848" s="5">
        <v>169.21600000000001</v>
      </c>
      <c r="M3848">
        <v>2013</v>
      </c>
      <c r="N3848">
        <f t="shared" si="120"/>
        <v>0</v>
      </c>
      <c r="O3848" t="str">
        <f t="shared" si="121"/>
        <v>Tuesday</v>
      </c>
      <c r="P3848" s="14">
        <v>0.21995856353591156</v>
      </c>
    </row>
    <row r="3849" spans="1:16" x14ac:dyDescent="0.35">
      <c r="A3849">
        <v>3848</v>
      </c>
      <c r="B3849" t="s">
        <v>3039</v>
      </c>
      <c r="C3849" t="s">
        <v>30</v>
      </c>
      <c r="D3849" t="s">
        <v>7190</v>
      </c>
      <c r="E3849" s="3">
        <v>41380</v>
      </c>
      <c r="F3849" t="s">
        <v>2450</v>
      </c>
      <c r="G3849" t="s">
        <v>155</v>
      </c>
      <c r="H3849" s="3">
        <v>41382</v>
      </c>
      <c r="I3849" s="3">
        <v>41382</v>
      </c>
      <c r="J3849">
        <v>2</v>
      </c>
      <c r="K3849" t="s">
        <v>8400</v>
      </c>
      <c r="L3849" s="5">
        <v>7.8129999999999997</v>
      </c>
      <c r="M3849">
        <v>2013</v>
      </c>
      <c r="N3849">
        <f t="shared" si="120"/>
        <v>0</v>
      </c>
      <c r="O3849" t="str">
        <f t="shared" si="121"/>
        <v>Tuesday</v>
      </c>
      <c r="P3849" s="14">
        <v>6.0000000000000005E-2</v>
      </c>
    </row>
    <row r="3850" spans="1:16" x14ac:dyDescent="0.35">
      <c r="A3850">
        <v>3849</v>
      </c>
      <c r="B3850" t="s">
        <v>3541</v>
      </c>
      <c r="C3850" t="s">
        <v>44</v>
      </c>
      <c r="D3850" t="s">
        <v>7193</v>
      </c>
      <c r="E3850" s="3">
        <v>41407</v>
      </c>
      <c r="F3850" t="s">
        <v>3520</v>
      </c>
      <c r="G3850" t="s">
        <v>139</v>
      </c>
      <c r="H3850" s="3">
        <v>41410</v>
      </c>
      <c r="I3850" s="3">
        <v>41413</v>
      </c>
      <c r="J3850">
        <v>6</v>
      </c>
      <c r="K3850" t="s">
        <v>8399</v>
      </c>
      <c r="L3850" s="5">
        <v>35.183</v>
      </c>
      <c r="M3850">
        <v>2013</v>
      </c>
      <c r="N3850">
        <f t="shared" si="120"/>
        <v>3</v>
      </c>
      <c r="O3850" t="str">
        <f t="shared" si="121"/>
        <v>Monday</v>
      </c>
      <c r="P3850" s="14">
        <v>0.45769911504424776</v>
      </c>
    </row>
    <row r="3851" spans="1:16" x14ac:dyDescent="0.35">
      <c r="A3851">
        <v>3850</v>
      </c>
      <c r="B3851" t="s">
        <v>3541</v>
      </c>
      <c r="C3851" t="s">
        <v>44</v>
      </c>
      <c r="D3851" t="s">
        <v>7193</v>
      </c>
      <c r="E3851" s="3">
        <v>41407</v>
      </c>
      <c r="F3851" t="s">
        <v>5878</v>
      </c>
      <c r="G3851" t="s">
        <v>139</v>
      </c>
      <c r="H3851" s="3">
        <v>41410</v>
      </c>
      <c r="I3851" s="3">
        <v>41410</v>
      </c>
      <c r="J3851">
        <v>3</v>
      </c>
      <c r="K3851" t="s">
        <v>8400</v>
      </c>
      <c r="L3851" s="5">
        <v>6.4080000000000004</v>
      </c>
      <c r="M3851">
        <v>2013</v>
      </c>
      <c r="N3851">
        <f t="shared" si="120"/>
        <v>0</v>
      </c>
      <c r="O3851" t="str">
        <f t="shared" si="121"/>
        <v>Monday</v>
      </c>
      <c r="P3851" s="14">
        <v>0.36266666666666669</v>
      </c>
    </row>
    <row r="3852" spans="1:16" x14ac:dyDescent="0.35">
      <c r="A3852">
        <v>3851</v>
      </c>
      <c r="B3852" t="s">
        <v>3541</v>
      </c>
      <c r="C3852" t="s">
        <v>44</v>
      </c>
      <c r="D3852" t="s">
        <v>7193</v>
      </c>
      <c r="E3852" s="3">
        <v>41407</v>
      </c>
      <c r="F3852" t="s">
        <v>7195</v>
      </c>
      <c r="G3852" t="s">
        <v>139</v>
      </c>
      <c r="H3852" s="3">
        <v>41410</v>
      </c>
      <c r="I3852" s="3">
        <v>41410</v>
      </c>
      <c r="J3852">
        <v>3</v>
      </c>
      <c r="K3852" t="s">
        <v>8400</v>
      </c>
      <c r="L3852" s="5">
        <v>57.381</v>
      </c>
      <c r="M3852">
        <v>2013</v>
      </c>
      <c r="N3852">
        <f t="shared" si="120"/>
        <v>0</v>
      </c>
      <c r="O3852" t="str">
        <f t="shared" si="121"/>
        <v>Monday</v>
      </c>
      <c r="P3852" s="14">
        <v>0.50130177514792895</v>
      </c>
    </row>
    <row r="3853" spans="1:16" x14ac:dyDescent="0.35">
      <c r="A3853">
        <v>3852</v>
      </c>
      <c r="B3853" t="s">
        <v>1496</v>
      </c>
      <c r="C3853" t="s">
        <v>199</v>
      </c>
      <c r="D3853" t="s">
        <v>7196</v>
      </c>
      <c r="E3853" s="3">
        <v>41480</v>
      </c>
      <c r="F3853" t="s">
        <v>2427</v>
      </c>
      <c r="G3853" t="s">
        <v>155</v>
      </c>
      <c r="H3853" s="3">
        <v>41482</v>
      </c>
      <c r="I3853" s="3">
        <v>41482</v>
      </c>
      <c r="J3853">
        <v>2</v>
      </c>
      <c r="K3853" t="s">
        <v>8400</v>
      </c>
      <c r="L3853" s="5">
        <v>29.663</v>
      </c>
      <c r="M3853">
        <v>2013</v>
      </c>
      <c r="N3853">
        <f t="shared" si="120"/>
        <v>0</v>
      </c>
      <c r="O3853" t="str">
        <f t="shared" si="121"/>
        <v>Thursday</v>
      </c>
      <c r="P3853" s="14">
        <v>0.44173913043478263</v>
      </c>
    </row>
    <row r="3854" spans="1:16" x14ac:dyDescent="0.35">
      <c r="A3854">
        <v>3853</v>
      </c>
      <c r="B3854" t="s">
        <v>1496</v>
      </c>
      <c r="C3854" t="s">
        <v>199</v>
      </c>
      <c r="D3854" t="s">
        <v>7196</v>
      </c>
      <c r="E3854" s="3">
        <v>41480</v>
      </c>
      <c r="F3854" t="s">
        <v>966</v>
      </c>
      <c r="G3854" t="s">
        <v>155</v>
      </c>
      <c r="H3854" s="3">
        <v>41482</v>
      </c>
      <c r="I3854" s="3">
        <v>41482</v>
      </c>
      <c r="J3854">
        <v>2</v>
      </c>
      <c r="K3854" t="s">
        <v>8400</v>
      </c>
      <c r="L3854" s="5">
        <v>20.565999999999999</v>
      </c>
      <c r="M3854">
        <v>2013</v>
      </c>
      <c r="N3854">
        <f t="shared" si="120"/>
        <v>0</v>
      </c>
      <c r="O3854" t="str">
        <f t="shared" si="121"/>
        <v>Thursday</v>
      </c>
      <c r="P3854" s="14">
        <v>7.976190476190477E-2</v>
      </c>
    </row>
    <row r="3855" spans="1:16" x14ac:dyDescent="0.35">
      <c r="A3855">
        <v>3854</v>
      </c>
      <c r="B3855" t="s">
        <v>1496</v>
      </c>
      <c r="C3855" t="s">
        <v>199</v>
      </c>
      <c r="D3855" t="s">
        <v>7196</v>
      </c>
      <c r="E3855" s="3">
        <v>41480</v>
      </c>
      <c r="F3855" t="s">
        <v>7198</v>
      </c>
      <c r="G3855" t="s">
        <v>155</v>
      </c>
      <c r="H3855" s="3">
        <v>41482</v>
      </c>
      <c r="I3855" s="3">
        <v>41484</v>
      </c>
      <c r="J3855">
        <v>4</v>
      </c>
      <c r="K3855" t="s">
        <v>8399</v>
      </c>
      <c r="L3855" s="5">
        <v>11.45</v>
      </c>
      <c r="M3855">
        <v>2013</v>
      </c>
      <c r="N3855">
        <f t="shared" si="120"/>
        <v>2</v>
      </c>
      <c r="O3855" t="str">
        <f t="shared" si="121"/>
        <v>Thursday</v>
      </c>
      <c r="P3855" s="14">
        <v>3.9578947368421054E-2</v>
      </c>
    </row>
    <row r="3856" spans="1:16" x14ac:dyDescent="0.35">
      <c r="A3856">
        <v>3855</v>
      </c>
      <c r="B3856" t="s">
        <v>3585</v>
      </c>
      <c r="C3856" t="s">
        <v>84</v>
      </c>
      <c r="D3856" t="s">
        <v>7199</v>
      </c>
      <c r="E3856" s="3">
        <v>41968</v>
      </c>
      <c r="F3856" t="s">
        <v>7141</v>
      </c>
      <c r="G3856" t="s">
        <v>41</v>
      </c>
      <c r="H3856" s="3">
        <v>41973</v>
      </c>
      <c r="I3856" s="3">
        <v>41973</v>
      </c>
      <c r="J3856">
        <v>5</v>
      </c>
      <c r="K3856" t="s">
        <v>8400</v>
      </c>
      <c r="L3856" s="5">
        <v>23.047000000000001</v>
      </c>
      <c r="M3856">
        <v>2014</v>
      </c>
      <c r="N3856">
        <f t="shared" si="120"/>
        <v>0</v>
      </c>
      <c r="O3856" t="str">
        <f t="shared" si="121"/>
        <v>Tuesday</v>
      </c>
      <c r="P3856" s="14">
        <v>0.10391138123713364</v>
      </c>
    </row>
    <row r="3857" spans="1:16" x14ac:dyDescent="0.35">
      <c r="A3857">
        <v>3856</v>
      </c>
      <c r="B3857" t="s">
        <v>3585</v>
      </c>
      <c r="C3857" t="s">
        <v>84</v>
      </c>
      <c r="D3857" t="s">
        <v>7199</v>
      </c>
      <c r="E3857" s="3">
        <v>41968</v>
      </c>
      <c r="F3857" t="s">
        <v>5777</v>
      </c>
      <c r="G3857" t="s">
        <v>41</v>
      </c>
      <c r="H3857" s="3">
        <v>41973</v>
      </c>
      <c r="I3857" s="3">
        <v>41975</v>
      </c>
      <c r="J3857">
        <v>7</v>
      </c>
      <c r="K3857" t="s">
        <v>8399</v>
      </c>
      <c r="L3857" s="5">
        <v>6.13</v>
      </c>
      <c r="M3857">
        <v>2014</v>
      </c>
      <c r="N3857">
        <f t="shared" si="120"/>
        <v>2</v>
      </c>
      <c r="O3857" t="str">
        <f t="shared" si="121"/>
        <v>Tuesday</v>
      </c>
      <c r="P3857" s="14">
        <v>-0.36775760379322325</v>
      </c>
    </row>
    <row r="3858" spans="1:16" x14ac:dyDescent="0.35">
      <c r="A3858">
        <v>3857</v>
      </c>
      <c r="B3858" t="s">
        <v>3585</v>
      </c>
      <c r="C3858" t="s">
        <v>84</v>
      </c>
      <c r="D3858" t="s">
        <v>7199</v>
      </c>
      <c r="E3858" s="3">
        <v>41968</v>
      </c>
      <c r="F3858" t="s">
        <v>5531</v>
      </c>
      <c r="G3858" t="s">
        <v>41</v>
      </c>
      <c r="H3858" s="3">
        <v>41973</v>
      </c>
      <c r="I3858" s="3">
        <v>41973</v>
      </c>
      <c r="J3858">
        <v>5</v>
      </c>
      <c r="K3858" t="s">
        <v>8400</v>
      </c>
      <c r="L3858" s="5">
        <v>57.325000000000003</v>
      </c>
      <c r="M3858">
        <v>2014</v>
      </c>
      <c r="N3858">
        <f t="shared" si="120"/>
        <v>0</v>
      </c>
      <c r="O3858" t="str">
        <f t="shared" si="121"/>
        <v>Tuesday</v>
      </c>
      <c r="P3858" s="14">
        <v>-0.50840995086555496</v>
      </c>
    </row>
    <row r="3859" spans="1:16" x14ac:dyDescent="0.35">
      <c r="A3859">
        <v>3858</v>
      </c>
      <c r="B3859" t="s">
        <v>352</v>
      </c>
      <c r="C3859" t="s">
        <v>84</v>
      </c>
      <c r="D3859" t="s">
        <v>7200</v>
      </c>
      <c r="E3859" s="3">
        <v>41267</v>
      </c>
      <c r="F3859" t="s">
        <v>3959</v>
      </c>
      <c r="G3859" t="s">
        <v>41</v>
      </c>
      <c r="H3859" s="3">
        <v>41272</v>
      </c>
      <c r="I3859" s="3">
        <v>41272</v>
      </c>
      <c r="J3859">
        <v>5</v>
      </c>
      <c r="K3859" t="s">
        <v>8400</v>
      </c>
      <c r="L3859" s="5">
        <v>9.1750000000000007</v>
      </c>
      <c r="M3859">
        <v>2012</v>
      </c>
      <c r="N3859">
        <f t="shared" si="120"/>
        <v>0</v>
      </c>
      <c r="O3859" t="str">
        <f t="shared" si="121"/>
        <v>Monday</v>
      </c>
      <c r="P3859" s="14">
        <v>0.42947368421052629</v>
      </c>
    </row>
    <row r="3860" spans="1:16" x14ac:dyDescent="0.35">
      <c r="A3860">
        <v>3859</v>
      </c>
      <c r="B3860" t="s">
        <v>352</v>
      </c>
      <c r="C3860" t="s">
        <v>84</v>
      </c>
      <c r="D3860" t="s">
        <v>7200</v>
      </c>
      <c r="E3860" s="3">
        <v>41267</v>
      </c>
      <c r="F3860" t="s">
        <v>1818</v>
      </c>
      <c r="G3860" t="s">
        <v>41</v>
      </c>
      <c r="H3860" s="3">
        <v>41272</v>
      </c>
      <c r="I3860" s="3">
        <v>41272</v>
      </c>
      <c r="J3860">
        <v>5</v>
      </c>
      <c r="K3860" t="s">
        <v>8400</v>
      </c>
      <c r="L3860" s="5">
        <v>37.487000000000002</v>
      </c>
      <c r="M3860">
        <v>2012</v>
      </c>
      <c r="N3860">
        <f t="shared" si="120"/>
        <v>0</v>
      </c>
      <c r="O3860" t="str">
        <f t="shared" si="121"/>
        <v>Monday</v>
      </c>
      <c r="P3860" s="14">
        <v>0.32997762863534674</v>
      </c>
    </row>
    <row r="3861" spans="1:16" x14ac:dyDescent="0.35">
      <c r="A3861">
        <v>3860</v>
      </c>
      <c r="B3861" t="s">
        <v>4830</v>
      </c>
      <c r="C3861" t="s">
        <v>44</v>
      </c>
      <c r="D3861" t="s">
        <v>7203</v>
      </c>
      <c r="E3861" s="3">
        <v>41540</v>
      </c>
      <c r="F3861" t="s">
        <v>7205</v>
      </c>
      <c r="G3861" t="s">
        <v>41</v>
      </c>
      <c r="H3861" s="3">
        <v>41545</v>
      </c>
      <c r="I3861" s="3">
        <v>41547</v>
      </c>
      <c r="J3861">
        <v>7</v>
      </c>
      <c r="K3861" t="s">
        <v>8399</v>
      </c>
      <c r="L3861" s="5">
        <v>3.5169999999999999</v>
      </c>
      <c r="M3861">
        <v>2013</v>
      </c>
      <c r="N3861">
        <f t="shared" si="120"/>
        <v>2</v>
      </c>
      <c r="O3861" t="str">
        <f t="shared" si="121"/>
        <v>Monday</v>
      </c>
      <c r="P3861" s="14">
        <v>-9.5133213034709715E-2</v>
      </c>
    </row>
    <row r="3862" spans="1:16" x14ac:dyDescent="0.35">
      <c r="A3862">
        <v>3861</v>
      </c>
      <c r="B3862" t="s">
        <v>4830</v>
      </c>
      <c r="C3862" t="s">
        <v>44</v>
      </c>
      <c r="D3862" t="s">
        <v>7203</v>
      </c>
      <c r="E3862" s="3">
        <v>41540</v>
      </c>
      <c r="F3862" t="s">
        <v>5296</v>
      </c>
      <c r="G3862" t="s">
        <v>41</v>
      </c>
      <c r="H3862" s="3">
        <v>41545</v>
      </c>
      <c r="I3862" s="3">
        <v>41547</v>
      </c>
      <c r="J3862">
        <v>7</v>
      </c>
      <c r="K3862" t="s">
        <v>8399</v>
      </c>
      <c r="L3862" s="5">
        <v>31.151</v>
      </c>
      <c r="M3862">
        <v>2013</v>
      </c>
      <c r="N3862">
        <f t="shared" si="120"/>
        <v>2</v>
      </c>
      <c r="O3862" t="str">
        <f t="shared" si="121"/>
        <v>Monday</v>
      </c>
      <c r="P3862" s="14">
        <v>-0.30753465732767404</v>
      </c>
    </row>
    <row r="3863" spans="1:16" x14ac:dyDescent="0.35">
      <c r="A3863">
        <v>3862</v>
      </c>
      <c r="B3863" t="s">
        <v>4766</v>
      </c>
      <c r="C3863" t="s">
        <v>199</v>
      </c>
      <c r="D3863" t="s">
        <v>7206</v>
      </c>
      <c r="E3863" s="3">
        <v>40703</v>
      </c>
      <c r="F3863" t="s">
        <v>3918</v>
      </c>
      <c r="G3863" t="s">
        <v>41</v>
      </c>
      <c r="H3863" s="3">
        <v>40708</v>
      </c>
      <c r="I3863" s="3">
        <v>40708</v>
      </c>
      <c r="J3863">
        <v>5</v>
      </c>
      <c r="K3863" t="s">
        <v>8400</v>
      </c>
      <c r="L3863" s="5">
        <v>1.7829999999999999</v>
      </c>
      <c r="M3863">
        <v>2011</v>
      </c>
      <c r="N3863">
        <f t="shared" si="120"/>
        <v>0</v>
      </c>
      <c r="O3863" t="str">
        <f t="shared" si="121"/>
        <v>Thursday</v>
      </c>
      <c r="P3863" s="14">
        <v>-8.5705299575404945E-2</v>
      </c>
    </row>
    <row r="3864" spans="1:16" x14ac:dyDescent="0.35">
      <c r="A3864">
        <v>3863</v>
      </c>
      <c r="B3864" t="s">
        <v>3014</v>
      </c>
      <c r="C3864" t="s">
        <v>84</v>
      </c>
      <c r="D3864" t="s">
        <v>7207</v>
      </c>
      <c r="E3864" s="3">
        <v>40893</v>
      </c>
      <c r="F3864" t="s">
        <v>2852</v>
      </c>
      <c r="G3864" t="s">
        <v>41</v>
      </c>
      <c r="H3864" s="3">
        <v>40898</v>
      </c>
      <c r="I3864" s="3">
        <v>40898</v>
      </c>
      <c r="J3864">
        <v>5</v>
      </c>
      <c r="K3864" t="s">
        <v>8400</v>
      </c>
      <c r="L3864" s="5">
        <v>45.765999999999998</v>
      </c>
      <c r="M3864">
        <v>2011</v>
      </c>
      <c r="N3864">
        <f t="shared" si="120"/>
        <v>0</v>
      </c>
      <c r="O3864" t="str">
        <f t="shared" si="121"/>
        <v>Friday</v>
      </c>
      <c r="P3864" s="14">
        <v>0.41980528511821974</v>
      </c>
    </row>
    <row r="3865" spans="1:16" x14ac:dyDescent="0.35">
      <c r="A3865">
        <v>3864</v>
      </c>
      <c r="B3865" t="s">
        <v>5471</v>
      </c>
      <c r="C3865" t="s">
        <v>30</v>
      </c>
      <c r="D3865" t="s">
        <v>7208</v>
      </c>
      <c r="E3865" s="3">
        <v>41552</v>
      </c>
      <c r="F3865" t="s">
        <v>2453</v>
      </c>
      <c r="G3865" t="s">
        <v>41</v>
      </c>
      <c r="H3865" s="3">
        <v>41557</v>
      </c>
      <c r="I3865" s="3">
        <v>41557</v>
      </c>
      <c r="J3865">
        <v>5</v>
      </c>
      <c r="K3865" t="s">
        <v>8400</v>
      </c>
      <c r="L3865" s="5">
        <v>6.9320000000000004</v>
      </c>
      <c r="M3865">
        <v>2013</v>
      </c>
      <c r="N3865">
        <f t="shared" si="120"/>
        <v>0</v>
      </c>
      <c r="O3865" t="str">
        <f t="shared" si="121"/>
        <v>Saturday</v>
      </c>
      <c r="P3865" s="14">
        <v>0.13900990099009899</v>
      </c>
    </row>
    <row r="3866" spans="1:16" x14ac:dyDescent="0.35">
      <c r="A3866">
        <v>3865</v>
      </c>
      <c r="B3866" t="s">
        <v>5471</v>
      </c>
      <c r="C3866" t="s">
        <v>30</v>
      </c>
      <c r="D3866" t="s">
        <v>7208</v>
      </c>
      <c r="E3866" s="3">
        <v>41552</v>
      </c>
      <c r="F3866" t="s">
        <v>7210</v>
      </c>
      <c r="G3866" t="s">
        <v>41</v>
      </c>
      <c r="H3866" s="3">
        <v>41557</v>
      </c>
      <c r="I3866" s="3">
        <v>41557</v>
      </c>
      <c r="J3866">
        <v>5</v>
      </c>
      <c r="K3866" t="s">
        <v>8400</v>
      </c>
      <c r="L3866" s="5">
        <v>18.57</v>
      </c>
      <c r="M3866">
        <v>2013</v>
      </c>
      <c r="N3866">
        <f t="shared" si="120"/>
        <v>0</v>
      </c>
      <c r="O3866" t="str">
        <f t="shared" si="121"/>
        <v>Saturday</v>
      </c>
      <c r="P3866" s="14">
        <v>-0.45041063077449517</v>
      </c>
    </row>
    <row r="3867" spans="1:16" x14ac:dyDescent="0.35">
      <c r="A3867">
        <v>3866</v>
      </c>
      <c r="B3867" t="s">
        <v>5471</v>
      </c>
      <c r="C3867" t="s">
        <v>30</v>
      </c>
      <c r="D3867" t="s">
        <v>7208</v>
      </c>
      <c r="E3867" s="3">
        <v>41552</v>
      </c>
      <c r="F3867" t="s">
        <v>7212</v>
      </c>
      <c r="G3867" t="s">
        <v>41</v>
      </c>
      <c r="H3867" s="3">
        <v>41557</v>
      </c>
      <c r="I3867" s="3">
        <v>41560</v>
      </c>
      <c r="J3867">
        <v>8</v>
      </c>
      <c r="K3867" t="s">
        <v>8399</v>
      </c>
      <c r="L3867" s="5">
        <v>66.495000000000005</v>
      </c>
      <c r="M3867">
        <v>2013</v>
      </c>
      <c r="N3867">
        <f t="shared" si="120"/>
        <v>3</v>
      </c>
      <c r="O3867" t="str">
        <f t="shared" si="121"/>
        <v>Saturday</v>
      </c>
      <c r="P3867" s="14">
        <v>0.18131646888841516</v>
      </c>
    </row>
    <row r="3868" spans="1:16" x14ac:dyDescent="0.35">
      <c r="A3868">
        <v>3867</v>
      </c>
      <c r="B3868" t="s">
        <v>4327</v>
      </c>
      <c r="C3868" t="s">
        <v>84</v>
      </c>
      <c r="D3868" t="s">
        <v>7213</v>
      </c>
      <c r="E3868" s="3">
        <v>40987</v>
      </c>
      <c r="F3868" t="s">
        <v>6205</v>
      </c>
      <c r="G3868" t="s">
        <v>41</v>
      </c>
      <c r="H3868" s="3">
        <v>40992</v>
      </c>
      <c r="I3868" s="3">
        <v>40992</v>
      </c>
      <c r="J3868">
        <v>5</v>
      </c>
      <c r="K3868" t="s">
        <v>8400</v>
      </c>
      <c r="L3868" s="5">
        <v>1.804</v>
      </c>
      <c r="M3868">
        <v>2012</v>
      </c>
      <c r="N3868">
        <f t="shared" si="120"/>
        <v>0</v>
      </c>
      <c r="O3868" t="str">
        <f t="shared" si="121"/>
        <v>Monday</v>
      </c>
      <c r="P3868" s="14">
        <v>-0.25631820792647908</v>
      </c>
    </row>
    <row r="3869" spans="1:16" x14ac:dyDescent="0.35">
      <c r="A3869">
        <v>3868</v>
      </c>
      <c r="B3869" t="s">
        <v>2314</v>
      </c>
      <c r="C3869" t="s">
        <v>84</v>
      </c>
      <c r="D3869" t="s">
        <v>7214</v>
      </c>
      <c r="E3869" s="3">
        <v>41393</v>
      </c>
      <c r="F3869" t="s">
        <v>2447</v>
      </c>
      <c r="G3869" t="s">
        <v>155</v>
      </c>
      <c r="H3869" s="3">
        <v>41395</v>
      </c>
      <c r="I3869" s="3">
        <v>41395</v>
      </c>
      <c r="J3869">
        <v>2</v>
      </c>
      <c r="K3869" t="s">
        <v>8400</v>
      </c>
      <c r="L3869" s="5">
        <v>6.52</v>
      </c>
      <c r="M3869">
        <v>2013</v>
      </c>
      <c r="N3869">
        <f t="shared" si="120"/>
        <v>0</v>
      </c>
      <c r="O3869" t="str">
        <f t="shared" si="121"/>
        <v>Monday</v>
      </c>
      <c r="P3869" s="14">
        <v>5.9444444444444446E-2</v>
      </c>
    </row>
    <row r="3870" spans="1:16" x14ac:dyDescent="0.35">
      <c r="A3870">
        <v>3869</v>
      </c>
      <c r="B3870" t="s">
        <v>2314</v>
      </c>
      <c r="C3870" t="s">
        <v>84</v>
      </c>
      <c r="D3870" t="s">
        <v>7214</v>
      </c>
      <c r="E3870" s="3">
        <v>41393</v>
      </c>
      <c r="F3870" t="s">
        <v>6696</v>
      </c>
      <c r="G3870" t="s">
        <v>155</v>
      </c>
      <c r="H3870" s="3">
        <v>41395</v>
      </c>
      <c r="I3870" s="3">
        <v>41395</v>
      </c>
      <c r="J3870">
        <v>2</v>
      </c>
      <c r="K3870" t="s">
        <v>8400</v>
      </c>
      <c r="L3870" s="5">
        <v>6.7469999999999999</v>
      </c>
      <c r="M3870">
        <v>2013</v>
      </c>
      <c r="N3870">
        <f t="shared" si="120"/>
        <v>0</v>
      </c>
      <c r="O3870" t="str">
        <f t="shared" si="121"/>
        <v>Monday</v>
      </c>
      <c r="P3870" s="14">
        <v>4.8421052631578948E-2</v>
      </c>
    </row>
    <row r="3871" spans="1:16" x14ac:dyDescent="0.35">
      <c r="A3871">
        <v>3870</v>
      </c>
      <c r="B3871" t="s">
        <v>2314</v>
      </c>
      <c r="C3871" t="s">
        <v>84</v>
      </c>
      <c r="D3871" t="s">
        <v>7214</v>
      </c>
      <c r="E3871" s="3">
        <v>41393</v>
      </c>
      <c r="F3871" t="s">
        <v>2069</v>
      </c>
      <c r="G3871" t="s">
        <v>155</v>
      </c>
      <c r="H3871" s="3">
        <v>41395</v>
      </c>
      <c r="I3871" s="3">
        <v>41398</v>
      </c>
      <c r="J3871">
        <v>5</v>
      </c>
      <c r="K3871" t="s">
        <v>8399</v>
      </c>
      <c r="L3871" s="5">
        <v>20.212</v>
      </c>
      <c r="M3871">
        <v>2013</v>
      </c>
      <c r="N3871">
        <f t="shared" si="120"/>
        <v>3</v>
      </c>
      <c r="O3871" t="str">
        <f t="shared" si="121"/>
        <v>Monday</v>
      </c>
      <c r="P3871" s="14">
        <v>0.26999999999999991</v>
      </c>
    </row>
    <row r="3872" spans="1:16" x14ac:dyDescent="0.35">
      <c r="A3872">
        <v>3871</v>
      </c>
      <c r="B3872" t="s">
        <v>2314</v>
      </c>
      <c r="C3872" t="s">
        <v>84</v>
      </c>
      <c r="D3872" t="s">
        <v>7214</v>
      </c>
      <c r="E3872" s="3">
        <v>41393</v>
      </c>
      <c r="F3872" t="s">
        <v>257</v>
      </c>
      <c r="G3872" t="s">
        <v>155</v>
      </c>
      <c r="H3872" s="3">
        <v>41395</v>
      </c>
      <c r="I3872" s="3">
        <v>41395</v>
      </c>
      <c r="J3872">
        <v>2</v>
      </c>
      <c r="K3872" t="s">
        <v>8400</v>
      </c>
      <c r="L3872" s="5">
        <v>9.3680000000000003</v>
      </c>
      <c r="M3872">
        <v>2013</v>
      </c>
      <c r="N3872">
        <f t="shared" si="120"/>
        <v>0</v>
      </c>
      <c r="O3872" t="str">
        <f t="shared" si="121"/>
        <v>Monday</v>
      </c>
      <c r="P3872" s="14">
        <v>0.28050000000000003</v>
      </c>
    </row>
    <row r="3873" spans="1:16" x14ac:dyDescent="0.35">
      <c r="A3873">
        <v>3872</v>
      </c>
      <c r="B3873" t="s">
        <v>5298</v>
      </c>
      <c r="C3873" t="s">
        <v>84</v>
      </c>
      <c r="D3873" t="s">
        <v>7215</v>
      </c>
      <c r="E3873" s="3">
        <v>41080</v>
      </c>
      <c r="F3873" t="s">
        <v>2326</v>
      </c>
      <c r="G3873" t="s">
        <v>41</v>
      </c>
      <c r="H3873" s="3">
        <v>41085</v>
      </c>
      <c r="I3873" s="3">
        <v>41085</v>
      </c>
      <c r="J3873">
        <v>5</v>
      </c>
      <c r="K3873" t="s">
        <v>8400</v>
      </c>
      <c r="L3873" s="5">
        <v>15.704000000000001</v>
      </c>
      <c r="M3873">
        <v>2012</v>
      </c>
      <c r="N3873">
        <f t="shared" si="120"/>
        <v>0</v>
      </c>
      <c r="O3873" t="str">
        <f t="shared" si="121"/>
        <v>Wednesday</v>
      </c>
      <c r="P3873" s="14">
        <v>1.6629363900684001E-2</v>
      </c>
    </row>
    <row r="3874" spans="1:16" x14ac:dyDescent="0.35">
      <c r="A3874">
        <v>3873</v>
      </c>
      <c r="B3874" t="s">
        <v>5298</v>
      </c>
      <c r="C3874" t="s">
        <v>84</v>
      </c>
      <c r="D3874" t="s">
        <v>7215</v>
      </c>
      <c r="E3874" s="3">
        <v>41080</v>
      </c>
      <c r="F3874" t="s">
        <v>683</v>
      </c>
      <c r="G3874" t="s">
        <v>41</v>
      </c>
      <c r="H3874" s="3">
        <v>41085</v>
      </c>
      <c r="I3874" s="3">
        <v>41085</v>
      </c>
      <c r="J3874">
        <v>5</v>
      </c>
      <c r="K3874" t="s">
        <v>8400</v>
      </c>
      <c r="L3874" s="5">
        <v>0.26300000000000001</v>
      </c>
      <c r="M3874">
        <v>2012</v>
      </c>
      <c r="N3874">
        <f t="shared" si="120"/>
        <v>0</v>
      </c>
      <c r="O3874" t="str">
        <f t="shared" si="121"/>
        <v>Wednesday</v>
      </c>
      <c r="P3874" s="14">
        <v>-5.203670546105639E-2</v>
      </c>
    </row>
    <row r="3875" spans="1:16" x14ac:dyDescent="0.35">
      <c r="A3875">
        <v>3874</v>
      </c>
      <c r="B3875" t="s">
        <v>5298</v>
      </c>
      <c r="C3875" t="s">
        <v>84</v>
      </c>
      <c r="D3875" t="s">
        <v>7215</v>
      </c>
      <c r="E3875" s="3">
        <v>41080</v>
      </c>
      <c r="F3875" t="s">
        <v>270</v>
      </c>
      <c r="G3875" t="s">
        <v>41</v>
      </c>
      <c r="H3875" s="3">
        <v>41085</v>
      </c>
      <c r="I3875" s="3">
        <v>41085</v>
      </c>
      <c r="J3875">
        <v>5</v>
      </c>
      <c r="K3875" t="s">
        <v>8400</v>
      </c>
      <c r="L3875" s="5">
        <v>4.3559999999999999</v>
      </c>
      <c r="M3875">
        <v>2012</v>
      </c>
      <c r="N3875">
        <f t="shared" si="120"/>
        <v>0</v>
      </c>
      <c r="O3875" t="str">
        <f t="shared" si="121"/>
        <v>Wednesday</v>
      </c>
      <c r="P3875" s="14">
        <v>5.0187693814264731E-2</v>
      </c>
    </row>
    <row r="3876" spans="1:16" x14ac:dyDescent="0.35">
      <c r="A3876">
        <v>3875</v>
      </c>
      <c r="B3876" t="s">
        <v>4997</v>
      </c>
      <c r="C3876" t="s">
        <v>84</v>
      </c>
      <c r="D3876" t="s">
        <v>7216</v>
      </c>
      <c r="E3876" s="3">
        <v>40667</v>
      </c>
      <c r="F3876" t="s">
        <v>7218</v>
      </c>
      <c r="G3876" t="s">
        <v>41</v>
      </c>
      <c r="H3876" s="3">
        <v>40672</v>
      </c>
      <c r="I3876" s="3">
        <v>40675</v>
      </c>
      <c r="J3876">
        <v>8</v>
      </c>
      <c r="K3876" t="s">
        <v>8399</v>
      </c>
      <c r="L3876" s="5">
        <v>269.94</v>
      </c>
      <c r="M3876">
        <v>2011</v>
      </c>
      <c r="N3876">
        <f t="shared" si="120"/>
        <v>3</v>
      </c>
      <c r="O3876" t="str">
        <f t="shared" si="121"/>
        <v>Wednesday</v>
      </c>
      <c r="P3876" s="14">
        <v>1.2508277536605106E-2</v>
      </c>
    </row>
    <row r="3877" spans="1:16" x14ac:dyDescent="0.35">
      <c r="A3877">
        <v>3876</v>
      </c>
      <c r="B3877" t="s">
        <v>664</v>
      </c>
      <c r="C3877" t="s">
        <v>84</v>
      </c>
      <c r="D3877" t="s">
        <v>7219</v>
      </c>
      <c r="E3877" s="3">
        <v>40823</v>
      </c>
      <c r="F3877" t="s">
        <v>3552</v>
      </c>
      <c r="G3877" t="s">
        <v>139</v>
      </c>
      <c r="H3877" s="3">
        <v>40826</v>
      </c>
      <c r="I3877" s="3">
        <v>40826</v>
      </c>
      <c r="J3877">
        <v>3</v>
      </c>
      <c r="K3877" t="s">
        <v>8400</v>
      </c>
      <c r="L3877" s="5">
        <v>2.6739999999999999</v>
      </c>
      <c r="M3877">
        <v>2011</v>
      </c>
      <c r="N3877">
        <f t="shared" si="120"/>
        <v>0</v>
      </c>
      <c r="O3877" t="str">
        <f t="shared" si="121"/>
        <v>Friday</v>
      </c>
      <c r="P3877" s="14">
        <v>-0.12732157458240856</v>
      </c>
    </row>
    <row r="3878" spans="1:16" x14ac:dyDescent="0.35">
      <c r="A3878">
        <v>3877</v>
      </c>
      <c r="B3878" t="s">
        <v>6822</v>
      </c>
      <c r="C3878" t="s">
        <v>199</v>
      </c>
      <c r="D3878" t="s">
        <v>7220</v>
      </c>
      <c r="E3878" s="3">
        <v>40889</v>
      </c>
      <c r="F3878" t="s">
        <v>853</v>
      </c>
      <c r="G3878" t="s">
        <v>155</v>
      </c>
      <c r="H3878" s="3">
        <v>40891</v>
      </c>
      <c r="I3878" s="3">
        <v>40891</v>
      </c>
      <c r="J3878">
        <v>2</v>
      </c>
      <c r="K3878" t="s">
        <v>8400</v>
      </c>
      <c r="L3878" s="5">
        <v>15.481999999999999</v>
      </c>
      <c r="M3878">
        <v>2011</v>
      </c>
      <c r="N3878">
        <f t="shared" si="120"/>
        <v>0</v>
      </c>
      <c r="O3878" t="str">
        <f t="shared" si="121"/>
        <v>Monday</v>
      </c>
      <c r="P3878" s="14">
        <v>7.6119022471500888E-2</v>
      </c>
    </row>
    <row r="3879" spans="1:16" x14ac:dyDescent="0.35">
      <c r="A3879">
        <v>3878</v>
      </c>
      <c r="B3879" t="s">
        <v>3250</v>
      </c>
      <c r="C3879" t="s">
        <v>84</v>
      </c>
      <c r="D3879" t="s">
        <v>7221</v>
      </c>
      <c r="E3879" s="3">
        <v>41381</v>
      </c>
      <c r="F3879" t="s">
        <v>3185</v>
      </c>
      <c r="G3879" t="s">
        <v>41</v>
      </c>
      <c r="H3879" s="3">
        <v>41386</v>
      </c>
      <c r="I3879" s="3">
        <v>41386</v>
      </c>
      <c r="J3879">
        <v>5</v>
      </c>
      <c r="K3879" t="s">
        <v>8400</v>
      </c>
      <c r="L3879" s="5">
        <v>0.30399999999999999</v>
      </c>
      <c r="M3879">
        <v>2013</v>
      </c>
      <c r="N3879">
        <f t="shared" si="120"/>
        <v>0</v>
      </c>
      <c r="O3879" t="str">
        <f t="shared" si="121"/>
        <v>Wednesday</v>
      </c>
      <c r="P3879" s="14">
        <v>0.2742857142857143</v>
      </c>
    </row>
    <row r="3880" spans="1:16" x14ac:dyDescent="0.35">
      <c r="A3880">
        <v>3879</v>
      </c>
      <c r="B3880" t="s">
        <v>3250</v>
      </c>
      <c r="C3880" t="s">
        <v>84</v>
      </c>
      <c r="D3880" t="s">
        <v>7221</v>
      </c>
      <c r="E3880" s="3">
        <v>41381</v>
      </c>
      <c r="F3880" t="s">
        <v>3791</v>
      </c>
      <c r="G3880" t="s">
        <v>41</v>
      </c>
      <c r="H3880" s="3">
        <v>41386</v>
      </c>
      <c r="I3880" s="3">
        <v>41386</v>
      </c>
      <c r="J3880">
        <v>5</v>
      </c>
      <c r="K3880" t="s">
        <v>8400</v>
      </c>
      <c r="L3880" s="5">
        <v>1.1339999999999999</v>
      </c>
      <c r="M3880">
        <v>2013</v>
      </c>
      <c r="N3880">
        <f t="shared" si="120"/>
        <v>0</v>
      </c>
      <c r="O3880" t="str">
        <f t="shared" si="121"/>
        <v>Wednesday</v>
      </c>
      <c r="P3880" s="14">
        <v>9.8823529411764727E-2</v>
      </c>
    </row>
    <row r="3881" spans="1:16" x14ac:dyDescent="0.35">
      <c r="A3881">
        <v>3880</v>
      </c>
      <c r="B3881" t="s">
        <v>3250</v>
      </c>
      <c r="C3881" t="s">
        <v>84</v>
      </c>
      <c r="D3881" t="s">
        <v>7221</v>
      </c>
      <c r="E3881" s="3">
        <v>41381</v>
      </c>
      <c r="F3881" t="s">
        <v>7049</v>
      </c>
      <c r="G3881" t="s">
        <v>41</v>
      </c>
      <c r="H3881" s="3">
        <v>41386</v>
      </c>
      <c r="I3881" s="3">
        <v>41386</v>
      </c>
      <c r="J3881">
        <v>5</v>
      </c>
      <c r="K3881" t="s">
        <v>8400</v>
      </c>
      <c r="L3881" s="5">
        <v>10.199</v>
      </c>
      <c r="M3881">
        <v>2013</v>
      </c>
      <c r="N3881">
        <f t="shared" si="120"/>
        <v>0</v>
      </c>
      <c r="O3881" t="str">
        <f t="shared" si="121"/>
        <v>Wednesday</v>
      </c>
      <c r="P3881" s="14">
        <v>8.9647058823529413E-2</v>
      </c>
    </row>
    <row r="3882" spans="1:16" x14ac:dyDescent="0.35">
      <c r="A3882">
        <v>3881</v>
      </c>
      <c r="B3882" t="s">
        <v>7016</v>
      </c>
      <c r="C3882" t="s">
        <v>199</v>
      </c>
      <c r="D3882" t="s">
        <v>7222</v>
      </c>
      <c r="E3882" s="3">
        <v>40645</v>
      </c>
      <c r="F3882" t="s">
        <v>5446</v>
      </c>
      <c r="G3882" t="s">
        <v>41</v>
      </c>
      <c r="H3882" s="3">
        <v>40650</v>
      </c>
      <c r="I3882" s="3">
        <v>40652</v>
      </c>
      <c r="J3882">
        <v>7</v>
      </c>
      <c r="K3882" t="s">
        <v>8399</v>
      </c>
      <c r="L3882" s="5">
        <v>17.302</v>
      </c>
      <c r="M3882">
        <v>2011</v>
      </c>
      <c r="N3882">
        <f t="shared" si="120"/>
        <v>2</v>
      </c>
      <c r="O3882" t="str">
        <f t="shared" si="121"/>
        <v>Tuesday</v>
      </c>
      <c r="P3882" s="14">
        <v>0.37900900900900897</v>
      </c>
    </row>
    <row r="3883" spans="1:16" x14ac:dyDescent="0.35">
      <c r="A3883">
        <v>3882</v>
      </c>
      <c r="B3883" t="s">
        <v>3477</v>
      </c>
      <c r="C3883" t="s">
        <v>84</v>
      </c>
      <c r="D3883" t="s">
        <v>7223</v>
      </c>
      <c r="E3883" s="3">
        <v>41891</v>
      </c>
      <c r="F3883" t="s">
        <v>1704</v>
      </c>
      <c r="G3883" t="s">
        <v>139</v>
      </c>
      <c r="H3883" s="3">
        <v>41894</v>
      </c>
      <c r="I3883" s="3">
        <v>41894</v>
      </c>
      <c r="J3883">
        <v>3</v>
      </c>
      <c r="K3883" t="s">
        <v>8400</v>
      </c>
      <c r="L3883" s="5">
        <v>5.6829999999999998</v>
      </c>
      <c r="M3883">
        <v>2014</v>
      </c>
      <c r="N3883">
        <f t="shared" si="120"/>
        <v>0</v>
      </c>
      <c r="O3883" t="str">
        <f t="shared" si="121"/>
        <v>Tuesday</v>
      </c>
      <c r="P3883" s="14">
        <v>0.49717948717948718</v>
      </c>
    </row>
    <row r="3884" spans="1:16" x14ac:dyDescent="0.35">
      <c r="A3884">
        <v>3883</v>
      </c>
      <c r="B3884" t="s">
        <v>3477</v>
      </c>
      <c r="C3884" t="s">
        <v>84</v>
      </c>
      <c r="D3884" t="s">
        <v>7223</v>
      </c>
      <c r="E3884" s="3">
        <v>41891</v>
      </c>
      <c r="F3884" t="s">
        <v>5636</v>
      </c>
      <c r="G3884" t="s">
        <v>139</v>
      </c>
      <c r="H3884" s="3">
        <v>41894</v>
      </c>
      <c r="I3884" s="3">
        <v>41894</v>
      </c>
      <c r="J3884">
        <v>3</v>
      </c>
      <c r="K3884" t="s">
        <v>8400</v>
      </c>
      <c r="L3884" s="5">
        <v>15.07</v>
      </c>
      <c r="M3884">
        <v>2014</v>
      </c>
      <c r="N3884">
        <f t="shared" si="120"/>
        <v>0</v>
      </c>
      <c r="O3884" t="str">
        <f t="shared" si="121"/>
        <v>Tuesday</v>
      </c>
      <c r="P3884" s="14">
        <v>0.31049180327868853</v>
      </c>
    </row>
    <row r="3885" spans="1:16" x14ac:dyDescent="0.35">
      <c r="A3885">
        <v>3884</v>
      </c>
      <c r="B3885" t="s">
        <v>3477</v>
      </c>
      <c r="C3885" t="s">
        <v>84</v>
      </c>
      <c r="D3885" t="s">
        <v>7223</v>
      </c>
      <c r="E3885" s="3">
        <v>41891</v>
      </c>
      <c r="F3885" t="s">
        <v>3744</v>
      </c>
      <c r="G3885" t="s">
        <v>139</v>
      </c>
      <c r="H3885" s="3">
        <v>41894</v>
      </c>
      <c r="I3885" s="3">
        <v>41894</v>
      </c>
      <c r="J3885">
        <v>3</v>
      </c>
      <c r="K3885" t="s">
        <v>8400</v>
      </c>
      <c r="L3885" s="5">
        <v>8.2460000000000004</v>
      </c>
      <c r="M3885">
        <v>2014</v>
      </c>
      <c r="N3885">
        <f t="shared" si="120"/>
        <v>0</v>
      </c>
      <c r="O3885" t="str">
        <f t="shared" si="121"/>
        <v>Tuesday</v>
      </c>
      <c r="P3885" s="14">
        <v>0.22862533341269928</v>
      </c>
    </row>
    <row r="3886" spans="1:16" x14ac:dyDescent="0.35">
      <c r="A3886">
        <v>3885</v>
      </c>
      <c r="B3886" t="s">
        <v>3172</v>
      </c>
      <c r="C3886" t="s">
        <v>84</v>
      </c>
      <c r="D3886" t="s">
        <v>7224</v>
      </c>
      <c r="E3886" s="3">
        <v>41387</v>
      </c>
      <c r="F3886" t="s">
        <v>473</v>
      </c>
      <c r="G3886" t="s">
        <v>41</v>
      </c>
      <c r="H3886" s="3">
        <v>41392</v>
      </c>
      <c r="I3886" s="3">
        <v>41392</v>
      </c>
      <c r="J3886">
        <v>5</v>
      </c>
      <c r="K3886" t="s">
        <v>8400</v>
      </c>
      <c r="L3886" s="5">
        <v>2.11</v>
      </c>
      <c r="M3886">
        <v>2013</v>
      </c>
      <c r="N3886">
        <f t="shared" si="120"/>
        <v>0</v>
      </c>
      <c r="O3886" t="str">
        <f t="shared" si="121"/>
        <v>Tuesday</v>
      </c>
      <c r="P3886" s="14">
        <v>0.1275</v>
      </c>
    </row>
    <row r="3887" spans="1:16" x14ac:dyDescent="0.35">
      <c r="A3887">
        <v>3886</v>
      </c>
      <c r="B3887" t="s">
        <v>3172</v>
      </c>
      <c r="C3887" t="s">
        <v>84</v>
      </c>
      <c r="D3887" t="s">
        <v>7224</v>
      </c>
      <c r="E3887" s="3">
        <v>41387</v>
      </c>
      <c r="F3887" t="s">
        <v>3102</v>
      </c>
      <c r="G3887" t="s">
        <v>41</v>
      </c>
      <c r="H3887" s="3">
        <v>41392</v>
      </c>
      <c r="I3887" s="3">
        <v>41392</v>
      </c>
      <c r="J3887">
        <v>5</v>
      </c>
      <c r="K3887" t="s">
        <v>8400</v>
      </c>
      <c r="L3887" s="5">
        <v>53.938000000000002</v>
      </c>
      <c r="M3887">
        <v>2013</v>
      </c>
      <c r="N3887">
        <f t="shared" si="120"/>
        <v>0</v>
      </c>
      <c r="O3887" t="str">
        <f t="shared" si="121"/>
        <v>Tuesday</v>
      </c>
      <c r="P3887" s="14">
        <v>0.14000000000000001</v>
      </c>
    </row>
    <row r="3888" spans="1:16" x14ac:dyDescent="0.35">
      <c r="A3888">
        <v>3887</v>
      </c>
      <c r="B3888" t="s">
        <v>5264</v>
      </c>
      <c r="C3888" t="s">
        <v>199</v>
      </c>
      <c r="D3888" t="s">
        <v>7225</v>
      </c>
      <c r="E3888" s="3">
        <v>41339</v>
      </c>
      <c r="F3888" t="s">
        <v>2550</v>
      </c>
      <c r="G3888" t="s">
        <v>139</v>
      </c>
      <c r="H3888" s="3">
        <v>41342</v>
      </c>
      <c r="I3888" s="3">
        <v>41342</v>
      </c>
      <c r="J3888">
        <v>3</v>
      </c>
      <c r="K3888" t="s">
        <v>8400</v>
      </c>
      <c r="L3888" s="5">
        <v>31.536999999999999</v>
      </c>
      <c r="M3888">
        <v>2013</v>
      </c>
      <c r="N3888">
        <f t="shared" si="120"/>
        <v>0</v>
      </c>
      <c r="O3888" t="str">
        <f t="shared" si="121"/>
        <v>Wednesday</v>
      </c>
      <c r="P3888" s="14">
        <v>-0.24102062023055645</v>
      </c>
    </row>
    <row r="3889" spans="1:16" x14ac:dyDescent="0.35">
      <c r="A3889">
        <v>3888</v>
      </c>
      <c r="B3889" t="s">
        <v>5264</v>
      </c>
      <c r="C3889" t="s">
        <v>199</v>
      </c>
      <c r="D3889" t="s">
        <v>7225</v>
      </c>
      <c r="E3889" s="3">
        <v>41339</v>
      </c>
      <c r="F3889" t="s">
        <v>6224</v>
      </c>
      <c r="G3889" t="s">
        <v>139</v>
      </c>
      <c r="H3889" s="3">
        <v>41342</v>
      </c>
      <c r="I3889" s="3">
        <v>41342</v>
      </c>
      <c r="J3889">
        <v>3</v>
      </c>
      <c r="K3889" t="s">
        <v>8400</v>
      </c>
      <c r="L3889" s="5">
        <v>2.6019999999999999</v>
      </c>
      <c r="M3889">
        <v>2013</v>
      </c>
      <c r="N3889">
        <f t="shared" si="120"/>
        <v>0</v>
      </c>
      <c r="O3889" t="str">
        <f t="shared" si="121"/>
        <v>Wednesday</v>
      </c>
      <c r="P3889" s="14">
        <v>0.15497482201771137</v>
      </c>
    </row>
    <row r="3890" spans="1:16" x14ac:dyDescent="0.35">
      <c r="A3890">
        <v>3889</v>
      </c>
      <c r="B3890" t="s">
        <v>5264</v>
      </c>
      <c r="C3890" t="s">
        <v>199</v>
      </c>
      <c r="D3890" t="s">
        <v>7225</v>
      </c>
      <c r="E3890" s="3">
        <v>41339</v>
      </c>
      <c r="F3890" t="s">
        <v>1885</v>
      </c>
      <c r="G3890" t="s">
        <v>139</v>
      </c>
      <c r="H3890" s="3">
        <v>41342</v>
      </c>
      <c r="I3890" s="3">
        <v>41345</v>
      </c>
      <c r="J3890">
        <v>6</v>
      </c>
      <c r="K3890" t="s">
        <v>8399</v>
      </c>
      <c r="L3890" s="5">
        <v>5.5570000000000004</v>
      </c>
      <c r="M3890">
        <v>2013</v>
      </c>
      <c r="N3890">
        <f t="shared" si="120"/>
        <v>3</v>
      </c>
      <c r="O3890" t="str">
        <f t="shared" si="121"/>
        <v>Wednesday</v>
      </c>
      <c r="P3890" s="14">
        <v>-0.148352596170433</v>
      </c>
    </row>
    <row r="3891" spans="1:16" x14ac:dyDescent="0.35">
      <c r="A3891">
        <v>3890</v>
      </c>
      <c r="B3891" t="s">
        <v>5312</v>
      </c>
      <c r="C3891" t="s">
        <v>84</v>
      </c>
      <c r="D3891" t="s">
        <v>7226</v>
      </c>
      <c r="E3891" s="3">
        <v>41999</v>
      </c>
      <c r="F3891" t="s">
        <v>4673</v>
      </c>
      <c r="G3891" t="s">
        <v>41</v>
      </c>
      <c r="H3891" s="3">
        <v>42004</v>
      </c>
      <c r="I3891" s="3">
        <v>42004</v>
      </c>
      <c r="J3891">
        <v>5</v>
      </c>
      <c r="K3891" t="s">
        <v>8400</v>
      </c>
      <c r="L3891" s="5">
        <v>0.44</v>
      </c>
      <c r="M3891">
        <v>2014</v>
      </c>
      <c r="N3891">
        <f t="shared" si="120"/>
        <v>0</v>
      </c>
      <c r="O3891" t="str">
        <f t="shared" si="121"/>
        <v>Friday</v>
      </c>
      <c r="P3891" s="14">
        <v>-8.0247782627058992E-2</v>
      </c>
    </row>
    <row r="3892" spans="1:16" x14ac:dyDescent="0.35">
      <c r="A3892">
        <v>3891</v>
      </c>
      <c r="B3892" t="s">
        <v>5312</v>
      </c>
      <c r="C3892" t="s">
        <v>84</v>
      </c>
      <c r="D3892" t="s">
        <v>7226</v>
      </c>
      <c r="E3892" s="3">
        <v>41999</v>
      </c>
      <c r="F3892" t="s">
        <v>3549</v>
      </c>
      <c r="G3892" t="s">
        <v>41</v>
      </c>
      <c r="H3892" s="3">
        <v>42004</v>
      </c>
      <c r="I3892" s="3">
        <v>42005</v>
      </c>
      <c r="J3892">
        <v>6</v>
      </c>
      <c r="K3892" t="s">
        <v>8399</v>
      </c>
      <c r="L3892" s="5">
        <v>1.2070000000000001</v>
      </c>
      <c r="M3892">
        <v>2014</v>
      </c>
      <c r="N3892">
        <f t="shared" si="120"/>
        <v>1</v>
      </c>
      <c r="O3892" t="str">
        <f t="shared" si="121"/>
        <v>Friday</v>
      </c>
      <c r="P3892" s="14">
        <v>-0.27580071174377224</v>
      </c>
    </row>
    <row r="3893" spans="1:16" x14ac:dyDescent="0.35">
      <c r="A3893">
        <v>3892</v>
      </c>
      <c r="B3893" t="s">
        <v>5312</v>
      </c>
      <c r="C3893" t="s">
        <v>84</v>
      </c>
      <c r="D3893" t="s">
        <v>7226</v>
      </c>
      <c r="E3893" s="3">
        <v>41999</v>
      </c>
      <c r="F3893" t="s">
        <v>3023</v>
      </c>
      <c r="G3893" t="s">
        <v>41</v>
      </c>
      <c r="H3893" s="3">
        <v>42004</v>
      </c>
      <c r="I3893" s="3">
        <v>42004</v>
      </c>
      <c r="J3893">
        <v>5</v>
      </c>
      <c r="K3893" t="s">
        <v>8400</v>
      </c>
      <c r="L3893" s="5">
        <v>31.687000000000001</v>
      </c>
      <c r="M3893">
        <v>2014</v>
      </c>
      <c r="N3893">
        <f t="shared" si="120"/>
        <v>0</v>
      </c>
      <c r="O3893" t="str">
        <f t="shared" si="121"/>
        <v>Friday</v>
      </c>
      <c r="P3893" s="14">
        <v>-0.5264129805857517</v>
      </c>
    </row>
    <row r="3894" spans="1:16" x14ac:dyDescent="0.35">
      <c r="A3894">
        <v>3893</v>
      </c>
      <c r="B3894" t="s">
        <v>7228</v>
      </c>
      <c r="C3894" t="s">
        <v>84</v>
      </c>
      <c r="D3894" t="s">
        <v>7229</v>
      </c>
      <c r="E3894" s="3">
        <v>41704</v>
      </c>
      <c r="F3894" t="s">
        <v>3282</v>
      </c>
      <c r="G3894" t="s">
        <v>41</v>
      </c>
      <c r="H3894" s="3">
        <v>41709</v>
      </c>
      <c r="I3894" s="3">
        <v>41709</v>
      </c>
      <c r="J3894">
        <v>5</v>
      </c>
      <c r="K3894" t="s">
        <v>8400</v>
      </c>
      <c r="L3894" s="5">
        <v>23.71</v>
      </c>
      <c r="M3894">
        <v>2014</v>
      </c>
      <c r="N3894">
        <f t="shared" si="120"/>
        <v>0</v>
      </c>
      <c r="O3894" t="str">
        <f t="shared" si="121"/>
        <v>Thursday</v>
      </c>
      <c r="P3894" s="14">
        <v>0.1797560975609756</v>
      </c>
    </row>
    <row r="3895" spans="1:16" x14ac:dyDescent="0.35">
      <c r="A3895">
        <v>3894</v>
      </c>
      <c r="B3895" t="s">
        <v>7228</v>
      </c>
      <c r="C3895" t="s">
        <v>84</v>
      </c>
      <c r="D3895" t="s">
        <v>7229</v>
      </c>
      <c r="E3895" s="3">
        <v>41704</v>
      </c>
      <c r="F3895" t="s">
        <v>7231</v>
      </c>
      <c r="G3895" t="s">
        <v>41</v>
      </c>
      <c r="H3895" s="3">
        <v>41709</v>
      </c>
      <c r="I3895" s="3">
        <v>41711</v>
      </c>
      <c r="J3895">
        <v>7</v>
      </c>
      <c r="K3895" t="s">
        <v>8399</v>
      </c>
      <c r="L3895" s="5">
        <v>14.398</v>
      </c>
      <c r="M3895">
        <v>2014</v>
      </c>
      <c r="N3895">
        <f t="shared" si="120"/>
        <v>2</v>
      </c>
      <c r="O3895" t="str">
        <f t="shared" si="121"/>
        <v>Thursday</v>
      </c>
      <c r="P3895" s="14">
        <v>3.9487179487179488E-2</v>
      </c>
    </row>
    <row r="3896" spans="1:16" x14ac:dyDescent="0.35">
      <c r="A3896">
        <v>3895</v>
      </c>
      <c r="B3896" t="s">
        <v>7228</v>
      </c>
      <c r="C3896" t="s">
        <v>84</v>
      </c>
      <c r="D3896" t="s">
        <v>7229</v>
      </c>
      <c r="E3896" s="3">
        <v>41704</v>
      </c>
      <c r="F3896" t="s">
        <v>2896</v>
      </c>
      <c r="G3896" t="s">
        <v>41</v>
      </c>
      <c r="H3896" s="3">
        <v>41709</v>
      </c>
      <c r="I3896" s="3">
        <v>41709</v>
      </c>
      <c r="J3896">
        <v>5</v>
      </c>
      <c r="K3896" t="s">
        <v>8400</v>
      </c>
      <c r="L3896" s="5">
        <v>2.1309999999999998</v>
      </c>
      <c r="M3896">
        <v>2014</v>
      </c>
      <c r="N3896">
        <f t="shared" si="120"/>
        <v>0</v>
      </c>
      <c r="O3896" t="str">
        <f t="shared" si="121"/>
        <v>Thursday</v>
      </c>
      <c r="P3896" s="14">
        <v>0.46695652173913044</v>
      </c>
    </row>
    <row r="3897" spans="1:16" x14ac:dyDescent="0.35">
      <c r="A3897">
        <v>3896</v>
      </c>
      <c r="B3897" t="s">
        <v>7016</v>
      </c>
      <c r="C3897" t="s">
        <v>84</v>
      </c>
      <c r="D3897" t="s">
        <v>7232</v>
      </c>
      <c r="E3897" s="3">
        <v>41579</v>
      </c>
      <c r="F3897" t="s">
        <v>4429</v>
      </c>
      <c r="G3897" t="s">
        <v>41</v>
      </c>
      <c r="H3897" s="3">
        <v>41584</v>
      </c>
      <c r="I3897" s="3">
        <v>41584</v>
      </c>
      <c r="J3897">
        <v>5</v>
      </c>
      <c r="K3897" t="s">
        <v>8400</v>
      </c>
      <c r="L3897" s="5">
        <v>4.5960000000000001</v>
      </c>
      <c r="M3897">
        <v>2013</v>
      </c>
      <c r="N3897">
        <f t="shared" si="120"/>
        <v>0</v>
      </c>
      <c r="O3897" t="str">
        <f t="shared" si="121"/>
        <v>Friday</v>
      </c>
      <c r="P3897" s="14">
        <v>0.44654545454545452</v>
      </c>
    </row>
    <row r="3898" spans="1:16" x14ac:dyDescent="0.35">
      <c r="A3898">
        <v>3897</v>
      </c>
      <c r="B3898" t="s">
        <v>3517</v>
      </c>
      <c r="C3898" t="s">
        <v>30</v>
      </c>
      <c r="D3898" t="s">
        <v>7233</v>
      </c>
      <c r="E3898" s="3">
        <v>41477</v>
      </c>
      <c r="F3898" t="s">
        <v>3939</v>
      </c>
      <c r="G3898" t="s">
        <v>41</v>
      </c>
      <c r="H3898" s="3">
        <v>41482</v>
      </c>
      <c r="I3898" s="3">
        <v>41482</v>
      </c>
      <c r="J3898">
        <v>5</v>
      </c>
      <c r="K3898" t="s">
        <v>8400</v>
      </c>
      <c r="L3898" s="5">
        <v>12.43</v>
      </c>
      <c r="M3898">
        <v>2013</v>
      </c>
      <c r="N3898">
        <f t="shared" si="120"/>
        <v>0</v>
      </c>
      <c r="O3898" t="str">
        <f t="shared" si="121"/>
        <v>Monday</v>
      </c>
      <c r="P3898" s="14">
        <v>0.10220309153749921</v>
      </c>
    </row>
    <row r="3899" spans="1:16" x14ac:dyDescent="0.35">
      <c r="A3899">
        <v>3898</v>
      </c>
      <c r="B3899" t="s">
        <v>1731</v>
      </c>
      <c r="C3899" t="s">
        <v>84</v>
      </c>
      <c r="D3899" t="s">
        <v>7234</v>
      </c>
      <c r="E3899" s="3">
        <v>40984</v>
      </c>
      <c r="F3899" t="s">
        <v>4490</v>
      </c>
      <c r="G3899" t="s">
        <v>139</v>
      </c>
      <c r="H3899" s="3">
        <v>40987</v>
      </c>
      <c r="I3899" s="3">
        <v>40987</v>
      </c>
      <c r="J3899">
        <v>3</v>
      </c>
      <c r="K3899" t="s">
        <v>8400</v>
      </c>
      <c r="L3899" s="5">
        <v>9.4640000000000004</v>
      </c>
      <c r="M3899">
        <v>2012</v>
      </c>
      <c r="N3899">
        <f t="shared" si="120"/>
        <v>0</v>
      </c>
      <c r="O3899" t="str">
        <f t="shared" si="121"/>
        <v>Friday</v>
      </c>
      <c r="P3899" s="14">
        <v>0.49122807017543857</v>
      </c>
    </row>
    <row r="3900" spans="1:16" x14ac:dyDescent="0.35">
      <c r="A3900">
        <v>3899</v>
      </c>
      <c r="B3900" t="s">
        <v>1731</v>
      </c>
      <c r="C3900" t="s">
        <v>84</v>
      </c>
      <c r="D3900" t="s">
        <v>7234</v>
      </c>
      <c r="E3900" s="3">
        <v>40984</v>
      </c>
      <c r="F3900" t="s">
        <v>78</v>
      </c>
      <c r="G3900" t="s">
        <v>139</v>
      </c>
      <c r="H3900" s="3">
        <v>40987</v>
      </c>
      <c r="I3900" s="3">
        <v>40987</v>
      </c>
      <c r="J3900">
        <v>3</v>
      </c>
      <c r="K3900" t="s">
        <v>8400</v>
      </c>
      <c r="L3900" s="5">
        <v>43.045000000000002</v>
      </c>
      <c r="M3900">
        <v>2012</v>
      </c>
      <c r="N3900">
        <f t="shared" si="120"/>
        <v>0</v>
      </c>
      <c r="O3900" t="str">
        <f t="shared" si="121"/>
        <v>Friday</v>
      </c>
      <c r="P3900" s="14">
        <v>3.9883040935672513E-2</v>
      </c>
    </row>
    <row r="3901" spans="1:16" x14ac:dyDescent="0.35">
      <c r="A3901">
        <v>3900</v>
      </c>
      <c r="B3901" t="s">
        <v>236</v>
      </c>
      <c r="C3901" t="s">
        <v>30</v>
      </c>
      <c r="D3901" t="s">
        <v>7236</v>
      </c>
      <c r="E3901" s="3">
        <v>42002</v>
      </c>
      <c r="F3901" t="s">
        <v>3507</v>
      </c>
      <c r="G3901" t="s">
        <v>41</v>
      </c>
      <c r="H3901" s="3">
        <v>42007</v>
      </c>
      <c r="I3901" s="3">
        <v>42007</v>
      </c>
      <c r="J3901">
        <v>5</v>
      </c>
      <c r="K3901" t="s">
        <v>8400</v>
      </c>
      <c r="L3901" s="5">
        <v>9.5419999999999998</v>
      </c>
      <c r="M3901">
        <v>2014</v>
      </c>
      <c r="N3901">
        <f t="shared" si="120"/>
        <v>0</v>
      </c>
      <c r="O3901" t="str">
        <f t="shared" si="121"/>
        <v>Monday</v>
      </c>
      <c r="P3901" s="14">
        <v>0.10167469479651604</v>
      </c>
    </row>
    <row r="3902" spans="1:16" x14ac:dyDescent="0.35">
      <c r="A3902">
        <v>3901</v>
      </c>
      <c r="B3902" t="s">
        <v>7238</v>
      </c>
      <c r="C3902" t="s">
        <v>44</v>
      </c>
      <c r="D3902" t="s">
        <v>7240</v>
      </c>
      <c r="E3902" s="3">
        <v>41213</v>
      </c>
      <c r="F3902" t="s">
        <v>5010</v>
      </c>
      <c r="G3902" t="s">
        <v>41</v>
      </c>
      <c r="H3902" s="3">
        <v>41218</v>
      </c>
      <c r="I3902" s="3">
        <v>41218</v>
      </c>
      <c r="J3902">
        <v>5</v>
      </c>
      <c r="K3902" t="s">
        <v>8400</v>
      </c>
      <c r="L3902" s="5">
        <v>6.2560000000000002</v>
      </c>
      <c r="M3902">
        <v>2012</v>
      </c>
      <c r="N3902">
        <f t="shared" si="120"/>
        <v>0</v>
      </c>
      <c r="O3902" t="str">
        <f t="shared" si="121"/>
        <v>Wednesday</v>
      </c>
      <c r="P3902" s="14">
        <v>0.50235294117647056</v>
      </c>
    </row>
    <row r="3903" spans="1:16" x14ac:dyDescent="0.35">
      <c r="A3903">
        <v>3902</v>
      </c>
      <c r="B3903" t="s">
        <v>4761</v>
      </c>
      <c r="C3903" t="s">
        <v>84</v>
      </c>
      <c r="D3903" t="s">
        <v>7241</v>
      </c>
      <c r="E3903" s="3">
        <v>41577</v>
      </c>
      <c r="F3903" t="s">
        <v>3121</v>
      </c>
      <c r="G3903" t="s">
        <v>41</v>
      </c>
      <c r="H3903" s="3">
        <v>41582</v>
      </c>
      <c r="I3903" s="3">
        <v>41583</v>
      </c>
      <c r="J3903">
        <v>6</v>
      </c>
      <c r="K3903" t="s">
        <v>8399</v>
      </c>
      <c r="L3903" s="5">
        <v>1.548</v>
      </c>
      <c r="M3903">
        <v>2013</v>
      </c>
      <c r="N3903">
        <f t="shared" si="120"/>
        <v>1</v>
      </c>
      <c r="O3903" t="str">
        <f t="shared" si="121"/>
        <v>Wednesday</v>
      </c>
      <c r="P3903" s="14">
        <v>-3.4322234495818199E-2</v>
      </c>
    </row>
    <row r="3904" spans="1:16" x14ac:dyDescent="0.35">
      <c r="A3904">
        <v>3903</v>
      </c>
      <c r="B3904" t="s">
        <v>3079</v>
      </c>
      <c r="C3904" t="s">
        <v>30</v>
      </c>
      <c r="D3904" t="s">
        <v>7242</v>
      </c>
      <c r="E3904" s="3">
        <v>41993</v>
      </c>
      <c r="F3904" t="s">
        <v>7244</v>
      </c>
      <c r="G3904" t="s">
        <v>41</v>
      </c>
      <c r="H3904" s="3">
        <v>41998</v>
      </c>
      <c r="I3904" s="3">
        <v>41998</v>
      </c>
      <c r="J3904">
        <v>5</v>
      </c>
      <c r="K3904" t="s">
        <v>8400</v>
      </c>
      <c r="L3904" s="5">
        <v>9.1240000000000006</v>
      </c>
      <c r="M3904">
        <v>2014</v>
      </c>
      <c r="N3904">
        <f t="shared" si="120"/>
        <v>0</v>
      </c>
      <c r="O3904" t="str">
        <f t="shared" si="121"/>
        <v>Saturday</v>
      </c>
      <c r="P3904" s="14">
        <v>-1.7064538264292679E-2</v>
      </c>
    </row>
    <row r="3905" spans="1:16" x14ac:dyDescent="0.35">
      <c r="A3905">
        <v>3904</v>
      </c>
      <c r="B3905" t="s">
        <v>3079</v>
      </c>
      <c r="C3905" t="s">
        <v>30</v>
      </c>
      <c r="D3905" t="s">
        <v>7242</v>
      </c>
      <c r="E3905" s="3">
        <v>41993</v>
      </c>
      <c r="F3905" t="s">
        <v>2565</v>
      </c>
      <c r="G3905" t="s">
        <v>41</v>
      </c>
      <c r="H3905" s="3">
        <v>41998</v>
      </c>
      <c r="I3905" s="3">
        <v>41999</v>
      </c>
      <c r="J3905">
        <v>6</v>
      </c>
      <c r="K3905" t="s">
        <v>8399</v>
      </c>
      <c r="L3905" s="5">
        <v>320.95600000000002</v>
      </c>
      <c r="M3905">
        <v>2014</v>
      </c>
      <c r="N3905">
        <f t="shared" si="120"/>
        <v>1</v>
      </c>
      <c r="O3905" t="str">
        <f t="shared" si="121"/>
        <v>Saturday</v>
      </c>
      <c r="P3905" s="14">
        <v>0.17001992825827025</v>
      </c>
    </row>
    <row r="3906" spans="1:16" x14ac:dyDescent="0.35">
      <c r="A3906">
        <v>3905</v>
      </c>
      <c r="B3906" t="s">
        <v>1848</v>
      </c>
      <c r="C3906" t="s">
        <v>199</v>
      </c>
      <c r="D3906" t="s">
        <v>7245</v>
      </c>
      <c r="E3906" s="3">
        <v>41624</v>
      </c>
      <c r="F3906" t="s">
        <v>3333</v>
      </c>
      <c r="G3906" t="s">
        <v>41</v>
      </c>
      <c r="H3906" s="3">
        <v>41629</v>
      </c>
      <c r="I3906" s="3">
        <v>41629</v>
      </c>
      <c r="J3906">
        <v>5</v>
      </c>
      <c r="K3906" t="s">
        <v>8400</v>
      </c>
      <c r="L3906" s="5">
        <v>6.8719999999999999</v>
      </c>
      <c r="M3906">
        <v>2013</v>
      </c>
      <c r="N3906">
        <f t="shared" si="120"/>
        <v>0</v>
      </c>
      <c r="O3906" t="str">
        <f t="shared" si="121"/>
        <v>Monday</v>
      </c>
      <c r="P3906" s="14">
        <v>0.13010752688172042</v>
      </c>
    </row>
    <row r="3907" spans="1:16" x14ac:dyDescent="0.35">
      <c r="A3907">
        <v>3906</v>
      </c>
      <c r="B3907" t="s">
        <v>1743</v>
      </c>
      <c r="C3907" t="s">
        <v>44</v>
      </c>
      <c r="D3907" t="s">
        <v>7246</v>
      </c>
      <c r="E3907" s="3">
        <v>40851</v>
      </c>
      <c r="F3907" t="s">
        <v>1632</v>
      </c>
      <c r="G3907" t="s">
        <v>41</v>
      </c>
      <c r="H3907" s="3">
        <v>40856</v>
      </c>
      <c r="I3907" s="3">
        <v>40857</v>
      </c>
      <c r="J3907">
        <v>6</v>
      </c>
      <c r="K3907" t="s">
        <v>8399</v>
      </c>
      <c r="L3907" s="5">
        <v>2.0110000000000001</v>
      </c>
      <c r="M3907">
        <v>2011</v>
      </c>
      <c r="N3907">
        <f t="shared" ref="N3907:N3970" si="122">I3907-H3907</f>
        <v>1</v>
      </c>
      <c r="O3907" t="str">
        <f t="shared" ref="O3907:O3970" si="123">TEXT(E3907,"dddd")</f>
        <v>Friday</v>
      </c>
      <c r="P3907" s="14">
        <v>6.810810810810812E-2</v>
      </c>
    </row>
    <row r="3908" spans="1:16" x14ac:dyDescent="0.35">
      <c r="A3908">
        <v>3907</v>
      </c>
      <c r="B3908" t="s">
        <v>1743</v>
      </c>
      <c r="C3908" t="s">
        <v>44</v>
      </c>
      <c r="D3908" t="s">
        <v>7246</v>
      </c>
      <c r="E3908" s="3">
        <v>40851</v>
      </c>
      <c r="F3908" t="s">
        <v>3444</v>
      </c>
      <c r="G3908" t="s">
        <v>41</v>
      </c>
      <c r="H3908" s="3">
        <v>40856</v>
      </c>
      <c r="I3908" s="3">
        <v>40856</v>
      </c>
      <c r="J3908">
        <v>5</v>
      </c>
      <c r="K3908" t="s">
        <v>8400</v>
      </c>
      <c r="L3908" s="5">
        <v>2.2989999999999999</v>
      </c>
      <c r="M3908">
        <v>2011</v>
      </c>
      <c r="N3908">
        <f t="shared" si="122"/>
        <v>0</v>
      </c>
      <c r="O3908" t="str">
        <f t="shared" si="123"/>
        <v>Friday</v>
      </c>
      <c r="P3908" s="14">
        <v>0.45714285714285713</v>
      </c>
    </row>
    <row r="3909" spans="1:16" x14ac:dyDescent="0.35">
      <c r="A3909">
        <v>3908</v>
      </c>
      <c r="B3909" t="s">
        <v>4210</v>
      </c>
      <c r="C3909" t="s">
        <v>84</v>
      </c>
      <c r="D3909" t="s">
        <v>7247</v>
      </c>
      <c r="E3909" s="3">
        <v>41324</v>
      </c>
      <c r="F3909" t="s">
        <v>4040</v>
      </c>
      <c r="G3909" t="s">
        <v>41</v>
      </c>
      <c r="H3909" s="3">
        <v>41329</v>
      </c>
      <c r="I3909" s="3">
        <v>41329</v>
      </c>
      <c r="J3909">
        <v>5</v>
      </c>
      <c r="K3909" t="s">
        <v>8400</v>
      </c>
      <c r="L3909" s="5">
        <v>11.569000000000001</v>
      </c>
      <c r="M3909">
        <v>2013</v>
      </c>
      <c r="N3909">
        <f t="shared" si="122"/>
        <v>0</v>
      </c>
      <c r="O3909" t="str">
        <f t="shared" si="123"/>
        <v>Tuesday</v>
      </c>
      <c r="P3909" s="14">
        <v>0.31917525773195882</v>
      </c>
    </row>
    <row r="3910" spans="1:16" x14ac:dyDescent="0.35">
      <c r="A3910">
        <v>3909</v>
      </c>
      <c r="B3910" t="s">
        <v>4210</v>
      </c>
      <c r="C3910" t="s">
        <v>84</v>
      </c>
      <c r="D3910" t="s">
        <v>7247</v>
      </c>
      <c r="E3910" s="3">
        <v>41324</v>
      </c>
      <c r="F3910" t="s">
        <v>771</v>
      </c>
      <c r="G3910" t="s">
        <v>41</v>
      </c>
      <c r="H3910" s="3">
        <v>41329</v>
      </c>
      <c r="I3910" s="3">
        <v>41329</v>
      </c>
      <c r="J3910">
        <v>5</v>
      </c>
      <c r="K3910" t="s">
        <v>8400</v>
      </c>
      <c r="L3910" s="5">
        <v>4.5199999999999996</v>
      </c>
      <c r="M3910">
        <v>2013</v>
      </c>
      <c r="N3910">
        <f t="shared" si="122"/>
        <v>0</v>
      </c>
      <c r="O3910" t="str">
        <f t="shared" si="123"/>
        <v>Tuesday</v>
      </c>
      <c r="P3910" s="14">
        <v>0.27176470588235296</v>
      </c>
    </row>
    <row r="3911" spans="1:16" x14ac:dyDescent="0.35">
      <c r="A3911">
        <v>3910</v>
      </c>
      <c r="B3911" t="s">
        <v>3723</v>
      </c>
      <c r="C3911" t="s">
        <v>199</v>
      </c>
      <c r="D3911" t="s">
        <v>7248</v>
      </c>
      <c r="E3911" s="3">
        <v>41638</v>
      </c>
      <c r="F3911" t="s">
        <v>3287</v>
      </c>
      <c r="G3911" t="s">
        <v>41</v>
      </c>
      <c r="H3911" s="3">
        <v>41643</v>
      </c>
      <c r="I3911" s="3">
        <v>41643</v>
      </c>
      <c r="J3911">
        <v>5</v>
      </c>
      <c r="K3911" t="s">
        <v>8400</v>
      </c>
      <c r="L3911" s="5">
        <v>2.234</v>
      </c>
      <c r="M3911">
        <v>2013</v>
      </c>
      <c r="N3911">
        <f t="shared" si="122"/>
        <v>0</v>
      </c>
      <c r="O3911" t="str">
        <f t="shared" si="123"/>
        <v>Monday</v>
      </c>
      <c r="P3911" s="14">
        <v>0.21737678642981167</v>
      </c>
    </row>
    <row r="3912" spans="1:16" x14ac:dyDescent="0.35">
      <c r="A3912">
        <v>3911</v>
      </c>
      <c r="B3912" t="s">
        <v>2524</v>
      </c>
      <c r="C3912" t="s">
        <v>84</v>
      </c>
      <c r="D3912" t="s">
        <v>7249</v>
      </c>
      <c r="E3912" s="3">
        <v>41184</v>
      </c>
      <c r="F3912" t="s">
        <v>5135</v>
      </c>
      <c r="G3912" t="s">
        <v>41</v>
      </c>
      <c r="H3912" s="3">
        <v>41189</v>
      </c>
      <c r="I3912" s="3">
        <v>41192</v>
      </c>
      <c r="J3912">
        <v>8</v>
      </c>
      <c r="K3912" t="s">
        <v>8399</v>
      </c>
      <c r="L3912" s="5">
        <v>2.0190000000000001</v>
      </c>
      <c r="M3912">
        <v>2012</v>
      </c>
      <c r="N3912">
        <f t="shared" si="122"/>
        <v>3</v>
      </c>
      <c r="O3912" t="str">
        <f t="shared" si="123"/>
        <v>Tuesday</v>
      </c>
      <c r="P3912" s="14">
        <v>-0.2283417429231164</v>
      </c>
    </row>
    <row r="3913" spans="1:16" x14ac:dyDescent="0.35">
      <c r="A3913">
        <v>3912</v>
      </c>
      <c r="B3913" t="s">
        <v>2982</v>
      </c>
      <c r="C3913" t="s">
        <v>44</v>
      </c>
      <c r="D3913" t="s">
        <v>7250</v>
      </c>
      <c r="E3913" s="3">
        <v>41806</v>
      </c>
      <c r="F3913" t="s">
        <v>3333</v>
      </c>
      <c r="G3913" t="s">
        <v>41</v>
      </c>
      <c r="H3913" s="3">
        <v>41811</v>
      </c>
      <c r="I3913" s="3">
        <v>41811</v>
      </c>
      <c r="J3913">
        <v>5</v>
      </c>
      <c r="K3913" t="s">
        <v>8400</v>
      </c>
      <c r="L3913" s="5">
        <v>8.8559999999999999</v>
      </c>
      <c r="M3913">
        <v>2014</v>
      </c>
      <c r="N3913">
        <f t="shared" si="122"/>
        <v>0</v>
      </c>
      <c r="O3913" t="str">
        <f t="shared" si="123"/>
        <v>Monday</v>
      </c>
      <c r="P3913" s="14">
        <v>-0.38097188280473709</v>
      </c>
    </row>
    <row r="3914" spans="1:16" x14ac:dyDescent="0.35">
      <c r="A3914">
        <v>3913</v>
      </c>
      <c r="B3914" t="s">
        <v>3643</v>
      </c>
      <c r="C3914" t="s">
        <v>84</v>
      </c>
      <c r="D3914" t="s">
        <v>7251</v>
      </c>
      <c r="E3914" s="3">
        <v>41223</v>
      </c>
      <c r="F3914" t="s">
        <v>4973</v>
      </c>
      <c r="G3914" t="s">
        <v>41</v>
      </c>
      <c r="H3914" s="3">
        <v>41228</v>
      </c>
      <c r="I3914" s="3">
        <v>41228</v>
      </c>
      <c r="J3914">
        <v>5</v>
      </c>
      <c r="K3914" t="s">
        <v>8400</v>
      </c>
      <c r="L3914" s="5">
        <v>20.251999999999999</v>
      </c>
      <c r="M3914">
        <v>2012</v>
      </c>
      <c r="N3914">
        <f t="shared" si="122"/>
        <v>0</v>
      </c>
      <c r="O3914" t="str">
        <f t="shared" si="123"/>
        <v>Saturday</v>
      </c>
      <c r="P3914" s="14">
        <v>0.22049689440993789</v>
      </c>
    </row>
    <row r="3915" spans="1:16" x14ac:dyDescent="0.35">
      <c r="A3915">
        <v>3914</v>
      </c>
      <c r="B3915" t="s">
        <v>359</v>
      </c>
      <c r="C3915" t="s">
        <v>84</v>
      </c>
      <c r="D3915" t="s">
        <v>7252</v>
      </c>
      <c r="E3915" s="3">
        <v>41942</v>
      </c>
      <c r="F3915" t="s">
        <v>1833</v>
      </c>
      <c r="G3915" t="s">
        <v>41</v>
      </c>
      <c r="H3915" s="3">
        <v>41947</v>
      </c>
      <c r="I3915" s="3">
        <v>41947</v>
      </c>
      <c r="J3915">
        <v>5</v>
      </c>
      <c r="K3915" t="s">
        <v>8400</v>
      </c>
      <c r="L3915" s="5">
        <v>12.946</v>
      </c>
      <c r="M3915">
        <v>2014</v>
      </c>
      <c r="N3915">
        <f t="shared" si="122"/>
        <v>0</v>
      </c>
      <c r="O3915" t="str">
        <f t="shared" si="123"/>
        <v>Thursday</v>
      </c>
      <c r="P3915" s="14">
        <v>-0.40488322200009746</v>
      </c>
    </row>
    <row r="3916" spans="1:16" x14ac:dyDescent="0.35">
      <c r="A3916">
        <v>3915</v>
      </c>
      <c r="B3916" t="s">
        <v>7254</v>
      </c>
      <c r="C3916" t="s">
        <v>44</v>
      </c>
      <c r="D3916" t="s">
        <v>7255</v>
      </c>
      <c r="E3916" s="3">
        <v>41960</v>
      </c>
      <c r="F3916" t="s">
        <v>3143</v>
      </c>
      <c r="G3916" t="s">
        <v>41</v>
      </c>
      <c r="H3916" s="3">
        <v>41965</v>
      </c>
      <c r="I3916" s="3">
        <v>41965</v>
      </c>
      <c r="J3916">
        <v>5</v>
      </c>
      <c r="K3916" t="s">
        <v>8400</v>
      </c>
      <c r="L3916" s="5">
        <v>4.6849999999999996</v>
      </c>
      <c r="M3916">
        <v>2014</v>
      </c>
      <c r="N3916">
        <f t="shared" si="122"/>
        <v>0</v>
      </c>
      <c r="O3916" t="str">
        <f t="shared" si="123"/>
        <v>Monday</v>
      </c>
      <c r="P3916" s="14">
        <v>0.19782608695652174</v>
      </c>
    </row>
    <row r="3917" spans="1:16" x14ac:dyDescent="0.35">
      <c r="A3917">
        <v>3916</v>
      </c>
      <c r="B3917" t="s">
        <v>1609</v>
      </c>
      <c r="C3917" t="s">
        <v>199</v>
      </c>
      <c r="D3917" t="s">
        <v>7256</v>
      </c>
      <c r="E3917" s="3">
        <v>41864</v>
      </c>
      <c r="F3917" t="s">
        <v>5345</v>
      </c>
      <c r="G3917" t="s">
        <v>41</v>
      </c>
      <c r="H3917" s="3">
        <v>41869</v>
      </c>
      <c r="I3917" s="3">
        <v>41872</v>
      </c>
      <c r="J3917">
        <v>8</v>
      </c>
      <c r="K3917" t="s">
        <v>8399</v>
      </c>
      <c r="L3917" s="5">
        <v>3.0710000000000002</v>
      </c>
      <c r="M3917">
        <v>2014</v>
      </c>
      <c r="N3917">
        <f t="shared" si="122"/>
        <v>3</v>
      </c>
      <c r="O3917" t="str">
        <f t="shared" si="123"/>
        <v>Wednesday</v>
      </c>
      <c r="P3917" s="14">
        <v>0.22048780487804875</v>
      </c>
    </row>
    <row r="3918" spans="1:16" x14ac:dyDescent="0.35">
      <c r="A3918">
        <v>3917</v>
      </c>
      <c r="B3918" t="s">
        <v>1609</v>
      </c>
      <c r="C3918" t="s">
        <v>199</v>
      </c>
      <c r="D3918" t="s">
        <v>7256</v>
      </c>
      <c r="E3918" s="3">
        <v>41864</v>
      </c>
      <c r="F3918" t="s">
        <v>2334</v>
      </c>
      <c r="G3918" t="s">
        <v>41</v>
      </c>
      <c r="H3918" s="3">
        <v>41869</v>
      </c>
      <c r="I3918" s="3">
        <v>41869</v>
      </c>
      <c r="J3918">
        <v>5</v>
      </c>
      <c r="K3918" t="s">
        <v>8400</v>
      </c>
      <c r="L3918" s="5">
        <v>3.6219999999999999</v>
      </c>
      <c r="M3918">
        <v>2014</v>
      </c>
      <c r="N3918">
        <f t="shared" si="122"/>
        <v>0</v>
      </c>
      <c r="O3918" t="str">
        <f t="shared" si="123"/>
        <v>Wednesday</v>
      </c>
      <c r="P3918" s="14">
        <v>0.24000000000000002</v>
      </c>
    </row>
    <row r="3919" spans="1:16" x14ac:dyDescent="0.35">
      <c r="A3919">
        <v>3918</v>
      </c>
      <c r="B3919" t="s">
        <v>1609</v>
      </c>
      <c r="C3919" t="s">
        <v>199</v>
      </c>
      <c r="D3919" t="s">
        <v>7256</v>
      </c>
      <c r="E3919" s="3">
        <v>41864</v>
      </c>
      <c r="F3919" t="s">
        <v>6879</v>
      </c>
      <c r="G3919" t="s">
        <v>41</v>
      </c>
      <c r="H3919" s="3">
        <v>41869</v>
      </c>
      <c r="I3919" s="3">
        <v>41869</v>
      </c>
      <c r="J3919">
        <v>5</v>
      </c>
      <c r="K3919" t="s">
        <v>8400</v>
      </c>
      <c r="L3919" s="5">
        <v>10.882</v>
      </c>
      <c r="M3919">
        <v>2014</v>
      </c>
      <c r="N3919">
        <f t="shared" si="122"/>
        <v>0</v>
      </c>
      <c r="O3919" t="str">
        <f t="shared" si="123"/>
        <v>Wednesday</v>
      </c>
      <c r="P3919" s="14">
        <v>0.11928143712574853</v>
      </c>
    </row>
    <row r="3920" spans="1:16" x14ac:dyDescent="0.35">
      <c r="A3920">
        <v>3919</v>
      </c>
      <c r="B3920" t="s">
        <v>1609</v>
      </c>
      <c r="C3920" t="s">
        <v>199</v>
      </c>
      <c r="D3920" t="s">
        <v>7256</v>
      </c>
      <c r="E3920" s="3">
        <v>41864</v>
      </c>
      <c r="F3920" t="s">
        <v>3926</v>
      </c>
      <c r="G3920" t="s">
        <v>41</v>
      </c>
      <c r="H3920" s="3">
        <v>41869</v>
      </c>
      <c r="I3920" s="3">
        <v>41869</v>
      </c>
      <c r="J3920">
        <v>5</v>
      </c>
      <c r="K3920" t="s">
        <v>8400</v>
      </c>
      <c r="L3920" s="5">
        <v>110.273</v>
      </c>
      <c r="M3920">
        <v>2014</v>
      </c>
      <c r="N3920">
        <f t="shared" si="122"/>
        <v>0</v>
      </c>
      <c r="O3920" t="str">
        <f t="shared" si="123"/>
        <v>Wednesday</v>
      </c>
      <c r="P3920" s="14">
        <v>0.20002672010688041</v>
      </c>
    </row>
    <row r="3921" spans="1:16" x14ac:dyDescent="0.35">
      <c r="A3921">
        <v>3920</v>
      </c>
      <c r="B3921" t="s">
        <v>3123</v>
      </c>
      <c r="C3921" t="s">
        <v>30</v>
      </c>
      <c r="D3921" t="s">
        <v>7257</v>
      </c>
      <c r="E3921" s="3">
        <v>41414</v>
      </c>
      <c r="F3921" t="s">
        <v>5713</v>
      </c>
      <c r="G3921" t="s">
        <v>41</v>
      </c>
      <c r="H3921" s="3">
        <v>41419</v>
      </c>
      <c r="I3921" s="3">
        <v>41419</v>
      </c>
      <c r="J3921">
        <v>5</v>
      </c>
      <c r="K3921" t="s">
        <v>8400</v>
      </c>
      <c r="L3921" s="5">
        <v>2.0979999999999999</v>
      </c>
      <c r="M3921">
        <v>2013</v>
      </c>
      <c r="N3921">
        <f t="shared" si="122"/>
        <v>0</v>
      </c>
      <c r="O3921" t="str">
        <f t="shared" si="123"/>
        <v>Monday</v>
      </c>
      <c r="P3921" s="14">
        <v>0.2781818181818182</v>
      </c>
    </row>
    <row r="3922" spans="1:16" x14ac:dyDescent="0.35">
      <c r="A3922">
        <v>3921</v>
      </c>
      <c r="B3922" t="s">
        <v>718</v>
      </c>
      <c r="C3922" t="s">
        <v>44</v>
      </c>
      <c r="D3922" t="s">
        <v>7258</v>
      </c>
      <c r="E3922" s="3">
        <v>40876</v>
      </c>
      <c r="F3922" t="s">
        <v>1947</v>
      </c>
      <c r="G3922" t="s">
        <v>139</v>
      </c>
      <c r="H3922" s="3">
        <v>40879</v>
      </c>
      <c r="I3922" s="3">
        <v>40879</v>
      </c>
      <c r="J3922">
        <v>3</v>
      </c>
      <c r="K3922" t="s">
        <v>8400</v>
      </c>
      <c r="L3922" s="5">
        <v>29.012</v>
      </c>
      <c r="M3922">
        <v>2011</v>
      </c>
      <c r="N3922">
        <f t="shared" si="122"/>
        <v>0</v>
      </c>
      <c r="O3922" t="str">
        <f t="shared" si="123"/>
        <v>Tuesday</v>
      </c>
      <c r="P3922" s="14">
        <v>6.8317238545305109E-2</v>
      </c>
    </row>
    <row r="3923" spans="1:16" x14ac:dyDescent="0.35">
      <c r="A3923">
        <v>3922</v>
      </c>
      <c r="B3923" t="s">
        <v>1865</v>
      </c>
      <c r="C3923" t="s">
        <v>199</v>
      </c>
      <c r="D3923" t="s">
        <v>7259</v>
      </c>
      <c r="E3923" s="3">
        <v>40900</v>
      </c>
      <c r="F3923" t="s">
        <v>5702</v>
      </c>
      <c r="G3923" t="s">
        <v>139</v>
      </c>
      <c r="H3923" s="3">
        <v>40903</v>
      </c>
      <c r="I3923" s="3">
        <v>40903</v>
      </c>
      <c r="J3923">
        <v>3</v>
      </c>
      <c r="K3923" t="s">
        <v>8400</v>
      </c>
      <c r="L3923" s="5">
        <v>7.4429999999999996</v>
      </c>
      <c r="M3923">
        <v>2011</v>
      </c>
      <c r="N3923">
        <f t="shared" si="122"/>
        <v>0</v>
      </c>
      <c r="O3923" t="str">
        <f t="shared" si="123"/>
        <v>Friday</v>
      </c>
      <c r="P3923" s="14">
        <v>3.6695927471578647E-2</v>
      </c>
    </row>
    <row r="3924" spans="1:16" x14ac:dyDescent="0.35">
      <c r="A3924">
        <v>3923</v>
      </c>
      <c r="B3924" t="s">
        <v>1865</v>
      </c>
      <c r="C3924" t="s">
        <v>199</v>
      </c>
      <c r="D3924" t="s">
        <v>7259</v>
      </c>
      <c r="E3924" s="3">
        <v>40900</v>
      </c>
      <c r="F3924" t="s">
        <v>2015</v>
      </c>
      <c r="G3924" t="s">
        <v>139</v>
      </c>
      <c r="H3924" s="3">
        <v>40903</v>
      </c>
      <c r="I3924" s="3">
        <v>40904</v>
      </c>
      <c r="J3924">
        <v>4</v>
      </c>
      <c r="K3924" t="s">
        <v>8399</v>
      </c>
      <c r="L3924" s="5">
        <v>7.9329999999999998</v>
      </c>
      <c r="M3924">
        <v>2011</v>
      </c>
      <c r="N3924">
        <f t="shared" si="122"/>
        <v>1</v>
      </c>
      <c r="O3924" t="str">
        <f t="shared" si="123"/>
        <v>Friday</v>
      </c>
      <c r="P3924" s="14">
        <v>1.6572909129105293E-2</v>
      </c>
    </row>
    <row r="3925" spans="1:16" x14ac:dyDescent="0.35">
      <c r="A3925">
        <v>3924</v>
      </c>
      <c r="B3925" t="s">
        <v>1865</v>
      </c>
      <c r="C3925" t="s">
        <v>199</v>
      </c>
      <c r="D3925" t="s">
        <v>7259</v>
      </c>
      <c r="E3925" s="3">
        <v>40900</v>
      </c>
      <c r="F3925" t="s">
        <v>2074</v>
      </c>
      <c r="G3925" t="s">
        <v>139</v>
      </c>
      <c r="H3925" s="3">
        <v>40903</v>
      </c>
      <c r="I3925" s="3">
        <v>40903</v>
      </c>
      <c r="J3925">
        <v>3</v>
      </c>
      <c r="K3925" t="s">
        <v>8400</v>
      </c>
      <c r="L3925" s="5">
        <v>176.20599999999999</v>
      </c>
      <c r="M3925">
        <v>2011</v>
      </c>
      <c r="N3925">
        <f t="shared" si="122"/>
        <v>0</v>
      </c>
      <c r="O3925" t="str">
        <f t="shared" si="123"/>
        <v>Friday</v>
      </c>
      <c r="P3925" s="14">
        <v>0.1412942205852511</v>
      </c>
    </row>
    <row r="3926" spans="1:16" x14ac:dyDescent="0.35">
      <c r="A3926">
        <v>3925</v>
      </c>
      <c r="B3926" t="s">
        <v>1865</v>
      </c>
      <c r="C3926" t="s">
        <v>199</v>
      </c>
      <c r="D3926" t="s">
        <v>7259</v>
      </c>
      <c r="E3926" s="3">
        <v>40900</v>
      </c>
      <c r="F3926" t="s">
        <v>6001</v>
      </c>
      <c r="G3926" t="s">
        <v>139</v>
      </c>
      <c r="H3926" s="3">
        <v>40903</v>
      </c>
      <c r="I3926" s="3">
        <v>40903</v>
      </c>
      <c r="J3926">
        <v>3</v>
      </c>
      <c r="K3926" t="s">
        <v>8400</v>
      </c>
      <c r="L3926" s="5">
        <v>9.3949999999999996</v>
      </c>
      <c r="M3926">
        <v>2011</v>
      </c>
      <c r="N3926">
        <f t="shared" si="122"/>
        <v>0</v>
      </c>
      <c r="O3926" t="str">
        <f t="shared" si="123"/>
        <v>Friday</v>
      </c>
      <c r="P3926" s="14">
        <v>-7.3631190402952934E-2</v>
      </c>
    </row>
    <row r="3927" spans="1:16" x14ac:dyDescent="0.35">
      <c r="A3927">
        <v>3926</v>
      </c>
      <c r="B3927" t="s">
        <v>1865</v>
      </c>
      <c r="C3927" t="s">
        <v>199</v>
      </c>
      <c r="D3927" t="s">
        <v>7259</v>
      </c>
      <c r="E3927" s="3">
        <v>40900</v>
      </c>
      <c r="F3927" t="s">
        <v>5660</v>
      </c>
      <c r="G3927" t="s">
        <v>139</v>
      </c>
      <c r="H3927" s="3">
        <v>40903</v>
      </c>
      <c r="I3927" s="3">
        <v>40903</v>
      </c>
      <c r="J3927">
        <v>3</v>
      </c>
      <c r="K3927" t="s">
        <v>8400</v>
      </c>
      <c r="L3927" s="5">
        <v>10.914</v>
      </c>
      <c r="M3927">
        <v>2011</v>
      </c>
      <c r="N3927">
        <f t="shared" si="122"/>
        <v>0</v>
      </c>
      <c r="O3927" t="str">
        <f t="shared" si="123"/>
        <v>Friday</v>
      </c>
      <c r="P3927" s="14">
        <v>-0.12134544422367299</v>
      </c>
    </row>
    <row r="3928" spans="1:16" x14ac:dyDescent="0.35">
      <c r="A3928">
        <v>3927</v>
      </c>
      <c r="B3928" t="s">
        <v>1865</v>
      </c>
      <c r="C3928" t="s">
        <v>199</v>
      </c>
      <c r="D3928" t="s">
        <v>7259</v>
      </c>
      <c r="E3928" s="3">
        <v>40900</v>
      </c>
      <c r="F3928" t="s">
        <v>5394</v>
      </c>
      <c r="G3928" t="s">
        <v>139</v>
      </c>
      <c r="H3928" s="3">
        <v>40903</v>
      </c>
      <c r="I3928" s="3">
        <v>40903</v>
      </c>
      <c r="J3928">
        <v>3</v>
      </c>
      <c r="K3928" t="s">
        <v>8400</v>
      </c>
      <c r="L3928" s="5">
        <v>4.9909999999999997</v>
      </c>
      <c r="M3928">
        <v>2011</v>
      </c>
      <c r="N3928">
        <f t="shared" si="122"/>
        <v>0</v>
      </c>
      <c r="O3928" t="str">
        <f t="shared" si="123"/>
        <v>Friday</v>
      </c>
      <c r="P3928" s="14">
        <v>0.18184833075392437</v>
      </c>
    </row>
    <row r="3929" spans="1:16" x14ac:dyDescent="0.35">
      <c r="A3929">
        <v>3928</v>
      </c>
      <c r="B3929" t="s">
        <v>4641</v>
      </c>
      <c r="C3929" t="s">
        <v>199</v>
      </c>
      <c r="D3929" t="s">
        <v>7260</v>
      </c>
      <c r="E3929" s="3">
        <v>40833</v>
      </c>
      <c r="F3929" t="s">
        <v>4339</v>
      </c>
      <c r="G3929" t="s">
        <v>41</v>
      </c>
      <c r="H3929" s="3">
        <v>40838</v>
      </c>
      <c r="I3929" s="3">
        <v>40838</v>
      </c>
      <c r="J3929">
        <v>5</v>
      </c>
      <c r="K3929" t="s">
        <v>8400</v>
      </c>
      <c r="L3929" s="5">
        <v>28.725999999999999</v>
      </c>
      <c r="M3929">
        <v>2011</v>
      </c>
      <c r="N3929">
        <f t="shared" si="122"/>
        <v>0</v>
      </c>
      <c r="O3929" t="str">
        <f t="shared" si="123"/>
        <v>Monday</v>
      </c>
      <c r="P3929" s="14">
        <v>0.31038123167155424</v>
      </c>
    </row>
    <row r="3930" spans="1:16" x14ac:dyDescent="0.35">
      <c r="A3930">
        <v>3929</v>
      </c>
      <c r="B3930" t="s">
        <v>7262</v>
      </c>
      <c r="C3930" t="s">
        <v>84</v>
      </c>
      <c r="D3930" t="s">
        <v>7263</v>
      </c>
      <c r="E3930" s="3">
        <v>41807</v>
      </c>
      <c r="F3930" t="s">
        <v>7265</v>
      </c>
      <c r="G3930" t="s">
        <v>155</v>
      </c>
      <c r="H3930" s="3">
        <v>41809</v>
      </c>
      <c r="I3930" s="3">
        <v>41809</v>
      </c>
      <c r="J3930">
        <v>2</v>
      </c>
      <c r="K3930" t="s">
        <v>8400</v>
      </c>
      <c r="L3930" s="5">
        <v>9.2449999999999992</v>
      </c>
      <c r="M3930">
        <v>2014</v>
      </c>
      <c r="N3930">
        <f t="shared" si="122"/>
        <v>0</v>
      </c>
      <c r="O3930" t="str">
        <f t="shared" si="123"/>
        <v>Tuesday</v>
      </c>
      <c r="P3930" s="14">
        <v>-0.33231166317147931</v>
      </c>
    </row>
    <row r="3931" spans="1:16" x14ac:dyDescent="0.35">
      <c r="A3931">
        <v>3930</v>
      </c>
      <c r="B3931" t="s">
        <v>7262</v>
      </c>
      <c r="C3931" t="s">
        <v>84</v>
      </c>
      <c r="D3931" t="s">
        <v>7263</v>
      </c>
      <c r="E3931" s="3">
        <v>41807</v>
      </c>
      <c r="F3931" t="s">
        <v>4531</v>
      </c>
      <c r="G3931" t="s">
        <v>155</v>
      </c>
      <c r="H3931" s="3">
        <v>41809</v>
      </c>
      <c r="I3931" s="3">
        <v>41809</v>
      </c>
      <c r="J3931">
        <v>2</v>
      </c>
      <c r="K3931" t="s">
        <v>8400</v>
      </c>
      <c r="L3931" s="5">
        <v>17.190999999999999</v>
      </c>
      <c r="M3931">
        <v>2014</v>
      </c>
      <c r="N3931">
        <f t="shared" si="122"/>
        <v>0</v>
      </c>
      <c r="O3931" t="str">
        <f t="shared" si="123"/>
        <v>Tuesday</v>
      </c>
      <c r="P3931" s="14">
        <v>-0.11165512299976116</v>
      </c>
    </row>
    <row r="3932" spans="1:16" x14ac:dyDescent="0.35">
      <c r="A3932">
        <v>3931</v>
      </c>
      <c r="B3932" t="s">
        <v>7262</v>
      </c>
      <c r="C3932" t="s">
        <v>84</v>
      </c>
      <c r="D3932" t="s">
        <v>7263</v>
      </c>
      <c r="E3932" s="3">
        <v>41807</v>
      </c>
      <c r="F3932" t="s">
        <v>1243</v>
      </c>
      <c r="G3932" t="s">
        <v>155</v>
      </c>
      <c r="H3932" s="3">
        <v>41809</v>
      </c>
      <c r="I3932" s="3">
        <v>41809</v>
      </c>
      <c r="J3932">
        <v>2</v>
      </c>
      <c r="K3932" t="s">
        <v>8400</v>
      </c>
      <c r="L3932" s="5">
        <v>4.8259999999999996</v>
      </c>
      <c r="M3932">
        <v>2014</v>
      </c>
      <c r="N3932">
        <f t="shared" si="122"/>
        <v>0</v>
      </c>
      <c r="O3932" t="str">
        <f t="shared" si="123"/>
        <v>Tuesday</v>
      </c>
      <c r="P3932" s="14">
        <v>5.0661412890515053E-2</v>
      </c>
    </row>
    <row r="3933" spans="1:16" x14ac:dyDescent="0.35">
      <c r="A3933">
        <v>3932</v>
      </c>
      <c r="B3933" t="s">
        <v>7262</v>
      </c>
      <c r="C3933" t="s">
        <v>84</v>
      </c>
      <c r="D3933" t="s">
        <v>7263</v>
      </c>
      <c r="E3933" s="3">
        <v>41807</v>
      </c>
      <c r="F3933" t="s">
        <v>2844</v>
      </c>
      <c r="G3933" t="s">
        <v>155</v>
      </c>
      <c r="H3933" s="3">
        <v>41809</v>
      </c>
      <c r="I3933" s="3">
        <v>41809</v>
      </c>
      <c r="J3933">
        <v>2</v>
      </c>
      <c r="K3933" t="s">
        <v>8400</v>
      </c>
      <c r="L3933" s="5">
        <v>3.681</v>
      </c>
      <c r="M3933">
        <v>2014</v>
      </c>
      <c r="N3933">
        <f t="shared" si="122"/>
        <v>0</v>
      </c>
      <c r="O3933" t="str">
        <f t="shared" si="123"/>
        <v>Tuesday</v>
      </c>
      <c r="P3933" s="14">
        <v>0.1578030535915565</v>
      </c>
    </row>
    <row r="3934" spans="1:16" x14ac:dyDescent="0.35">
      <c r="A3934">
        <v>3933</v>
      </c>
      <c r="B3934" t="s">
        <v>7262</v>
      </c>
      <c r="C3934" t="s">
        <v>84</v>
      </c>
      <c r="D3934" t="s">
        <v>7263</v>
      </c>
      <c r="E3934" s="3">
        <v>41807</v>
      </c>
      <c r="F3934" t="s">
        <v>7267</v>
      </c>
      <c r="G3934" t="s">
        <v>155</v>
      </c>
      <c r="H3934" s="3">
        <v>41809</v>
      </c>
      <c r="I3934" s="3">
        <v>41809</v>
      </c>
      <c r="J3934">
        <v>2</v>
      </c>
      <c r="K3934" t="s">
        <v>8400</v>
      </c>
      <c r="L3934" s="5">
        <v>68.078999999999994</v>
      </c>
      <c r="M3934">
        <v>2014</v>
      </c>
      <c r="N3934">
        <f t="shared" si="122"/>
        <v>0</v>
      </c>
      <c r="O3934" t="str">
        <f t="shared" si="123"/>
        <v>Tuesday</v>
      </c>
      <c r="P3934" s="14">
        <v>-0.31991423377511224</v>
      </c>
    </row>
    <row r="3935" spans="1:16" x14ac:dyDescent="0.35">
      <c r="A3935">
        <v>3934</v>
      </c>
      <c r="B3935" t="s">
        <v>7262</v>
      </c>
      <c r="C3935" t="s">
        <v>84</v>
      </c>
      <c r="D3935" t="s">
        <v>7263</v>
      </c>
      <c r="E3935" s="3">
        <v>41807</v>
      </c>
      <c r="F3935" t="s">
        <v>4045</v>
      </c>
      <c r="G3935" t="s">
        <v>155</v>
      </c>
      <c r="H3935" s="3">
        <v>41809</v>
      </c>
      <c r="I3935" s="3">
        <v>41809</v>
      </c>
      <c r="J3935">
        <v>2</v>
      </c>
      <c r="K3935" t="s">
        <v>8400</v>
      </c>
      <c r="L3935" s="5">
        <v>4.5259999999999998</v>
      </c>
      <c r="M3935">
        <v>2014</v>
      </c>
      <c r="N3935">
        <f t="shared" si="122"/>
        <v>0</v>
      </c>
      <c r="O3935" t="str">
        <f t="shared" si="123"/>
        <v>Tuesday</v>
      </c>
      <c r="P3935" s="14">
        <v>-0.31137942626624832</v>
      </c>
    </row>
    <row r="3936" spans="1:16" x14ac:dyDescent="0.35">
      <c r="A3936">
        <v>3935</v>
      </c>
      <c r="B3936" t="s">
        <v>2569</v>
      </c>
      <c r="C3936" t="s">
        <v>30</v>
      </c>
      <c r="D3936" t="s">
        <v>7268</v>
      </c>
      <c r="E3936" s="3">
        <v>41543</v>
      </c>
      <c r="F3936" t="s">
        <v>2478</v>
      </c>
      <c r="G3936" t="s">
        <v>41</v>
      </c>
      <c r="H3936" s="3">
        <v>41548</v>
      </c>
      <c r="I3936" s="3">
        <v>41548</v>
      </c>
      <c r="J3936">
        <v>5</v>
      </c>
      <c r="K3936" t="s">
        <v>8400</v>
      </c>
      <c r="L3936" s="5">
        <v>13.32</v>
      </c>
      <c r="M3936">
        <v>2013</v>
      </c>
      <c r="N3936">
        <f t="shared" si="122"/>
        <v>0</v>
      </c>
      <c r="O3936" t="str">
        <f t="shared" si="123"/>
        <v>Thursday</v>
      </c>
      <c r="P3936" s="14">
        <v>0.28999999999999998</v>
      </c>
    </row>
    <row r="3937" spans="1:16" x14ac:dyDescent="0.35">
      <c r="A3937">
        <v>3936</v>
      </c>
      <c r="B3937" t="s">
        <v>2569</v>
      </c>
      <c r="C3937" t="s">
        <v>30</v>
      </c>
      <c r="D3937" t="s">
        <v>7268</v>
      </c>
      <c r="E3937" s="3">
        <v>41543</v>
      </c>
      <c r="F3937" t="s">
        <v>5283</v>
      </c>
      <c r="G3937" t="s">
        <v>41</v>
      </c>
      <c r="H3937" s="3">
        <v>41548</v>
      </c>
      <c r="I3937" s="3">
        <v>41549</v>
      </c>
      <c r="J3937">
        <v>6</v>
      </c>
      <c r="K3937" t="s">
        <v>8399</v>
      </c>
      <c r="L3937" s="5">
        <v>20.148</v>
      </c>
      <c r="M3937">
        <v>2013</v>
      </c>
      <c r="N3937">
        <f t="shared" si="122"/>
        <v>1</v>
      </c>
      <c r="O3937" t="str">
        <f t="shared" si="123"/>
        <v>Thursday</v>
      </c>
      <c r="P3937" s="14">
        <v>0.35013333333333341</v>
      </c>
    </row>
    <row r="3938" spans="1:16" x14ac:dyDescent="0.35">
      <c r="A3938">
        <v>3937</v>
      </c>
      <c r="B3938" t="s">
        <v>2569</v>
      </c>
      <c r="C3938" t="s">
        <v>30</v>
      </c>
      <c r="D3938" t="s">
        <v>7268</v>
      </c>
      <c r="E3938" s="3">
        <v>41543</v>
      </c>
      <c r="F3938" t="s">
        <v>2904</v>
      </c>
      <c r="G3938" t="s">
        <v>41</v>
      </c>
      <c r="H3938" s="3">
        <v>41548</v>
      </c>
      <c r="I3938" s="3">
        <v>41548</v>
      </c>
      <c r="J3938">
        <v>5</v>
      </c>
      <c r="K3938" t="s">
        <v>8400</v>
      </c>
      <c r="L3938" s="5">
        <v>6.1769999999999996</v>
      </c>
      <c r="M3938">
        <v>2013</v>
      </c>
      <c r="N3938">
        <f t="shared" si="122"/>
        <v>0</v>
      </c>
      <c r="O3938" t="str">
        <f t="shared" si="123"/>
        <v>Thursday</v>
      </c>
      <c r="P3938" s="14">
        <v>-0.15795516614832403</v>
      </c>
    </row>
    <row r="3939" spans="1:16" x14ac:dyDescent="0.35">
      <c r="A3939">
        <v>3938</v>
      </c>
      <c r="B3939" t="s">
        <v>2569</v>
      </c>
      <c r="C3939" t="s">
        <v>30</v>
      </c>
      <c r="D3939" t="s">
        <v>7268</v>
      </c>
      <c r="E3939" s="3">
        <v>41543</v>
      </c>
      <c r="F3939" t="s">
        <v>602</v>
      </c>
      <c r="G3939" t="s">
        <v>41</v>
      </c>
      <c r="H3939" s="3">
        <v>41548</v>
      </c>
      <c r="I3939" s="3">
        <v>41549</v>
      </c>
      <c r="J3939">
        <v>6</v>
      </c>
      <c r="K3939" t="s">
        <v>8399</v>
      </c>
      <c r="L3939" s="5">
        <v>1.8620000000000001</v>
      </c>
      <c r="M3939">
        <v>2013</v>
      </c>
      <c r="N3939">
        <f t="shared" si="122"/>
        <v>1</v>
      </c>
      <c r="O3939" t="str">
        <f t="shared" si="123"/>
        <v>Thursday</v>
      </c>
      <c r="P3939" s="14">
        <v>1.935483870967742E-2</v>
      </c>
    </row>
    <row r="3940" spans="1:16" x14ac:dyDescent="0.35">
      <c r="A3940">
        <v>3939</v>
      </c>
      <c r="B3940" t="s">
        <v>2366</v>
      </c>
      <c r="C3940" t="s">
        <v>84</v>
      </c>
      <c r="D3940" t="s">
        <v>7269</v>
      </c>
      <c r="E3940" s="3">
        <v>41801</v>
      </c>
      <c r="F3940" t="s">
        <v>2501</v>
      </c>
      <c r="G3940" t="s">
        <v>41</v>
      </c>
      <c r="H3940" s="3">
        <v>41806</v>
      </c>
      <c r="I3940" s="3">
        <v>41806</v>
      </c>
      <c r="J3940">
        <v>5</v>
      </c>
      <c r="K3940" t="s">
        <v>8400</v>
      </c>
      <c r="L3940" s="5">
        <v>2.5289999999999999</v>
      </c>
      <c r="M3940">
        <v>2014</v>
      </c>
      <c r="N3940">
        <f t="shared" si="122"/>
        <v>0</v>
      </c>
      <c r="O3940" t="str">
        <f t="shared" si="123"/>
        <v>Wednesday</v>
      </c>
      <c r="P3940" s="14">
        <v>0.34540540540540537</v>
      </c>
    </row>
    <row r="3941" spans="1:16" x14ac:dyDescent="0.35">
      <c r="A3941">
        <v>3940</v>
      </c>
      <c r="B3941" t="s">
        <v>7271</v>
      </c>
      <c r="C3941" t="s">
        <v>84</v>
      </c>
      <c r="D3941" t="s">
        <v>7272</v>
      </c>
      <c r="E3941" s="3">
        <v>41729</v>
      </c>
      <c r="F3941" t="s">
        <v>3765</v>
      </c>
      <c r="G3941" t="s">
        <v>41</v>
      </c>
      <c r="H3941" s="3">
        <v>41734</v>
      </c>
      <c r="I3941" s="3">
        <v>41734</v>
      </c>
      <c r="J3941">
        <v>5</v>
      </c>
      <c r="K3941" t="s">
        <v>8400</v>
      </c>
      <c r="L3941" s="5">
        <v>4.4269999999999996</v>
      </c>
      <c r="M3941">
        <v>2014</v>
      </c>
      <c r="N3941">
        <f t="shared" si="122"/>
        <v>0</v>
      </c>
      <c r="O3941" t="str">
        <f t="shared" si="123"/>
        <v>Monday</v>
      </c>
      <c r="P3941" s="14">
        <v>0.49153846153846142</v>
      </c>
    </row>
    <row r="3942" spans="1:16" x14ac:dyDescent="0.35">
      <c r="A3942">
        <v>3941</v>
      </c>
      <c r="B3942" t="s">
        <v>111</v>
      </c>
      <c r="C3942" t="s">
        <v>30</v>
      </c>
      <c r="D3942" t="s">
        <v>7273</v>
      </c>
      <c r="E3942" s="3">
        <v>40882</v>
      </c>
      <c r="F3942" t="s">
        <v>5366</v>
      </c>
      <c r="G3942" t="s">
        <v>41</v>
      </c>
      <c r="H3942" s="3">
        <v>40887</v>
      </c>
      <c r="I3942" s="3">
        <v>40888</v>
      </c>
      <c r="J3942">
        <v>6</v>
      </c>
      <c r="K3942" t="s">
        <v>8399</v>
      </c>
      <c r="L3942" s="5">
        <v>4.9059999999999997</v>
      </c>
      <c r="M3942">
        <v>2011</v>
      </c>
      <c r="N3942">
        <f t="shared" si="122"/>
        <v>1</v>
      </c>
      <c r="O3942" t="str">
        <f t="shared" si="123"/>
        <v>Monday</v>
      </c>
      <c r="P3942" s="14">
        <v>0.18709677419354839</v>
      </c>
    </row>
    <row r="3943" spans="1:16" x14ac:dyDescent="0.35">
      <c r="A3943">
        <v>3942</v>
      </c>
      <c r="B3943" t="s">
        <v>111</v>
      </c>
      <c r="C3943" t="s">
        <v>30</v>
      </c>
      <c r="D3943" t="s">
        <v>7273</v>
      </c>
      <c r="E3943" s="3">
        <v>40882</v>
      </c>
      <c r="F3943" t="s">
        <v>1812</v>
      </c>
      <c r="G3943" t="s">
        <v>41</v>
      </c>
      <c r="H3943" s="3">
        <v>40887</v>
      </c>
      <c r="I3943" s="3">
        <v>40887</v>
      </c>
      <c r="J3943">
        <v>5</v>
      </c>
      <c r="K3943" t="s">
        <v>8400</v>
      </c>
      <c r="L3943" s="5">
        <v>90.935000000000002</v>
      </c>
      <c r="M3943">
        <v>2011</v>
      </c>
      <c r="N3943">
        <f t="shared" si="122"/>
        <v>0</v>
      </c>
      <c r="O3943" t="str">
        <f t="shared" si="123"/>
        <v>Monday</v>
      </c>
      <c r="P3943" s="14">
        <v>0.39083557951482484</v>
      </c>
    </row>
    <row r="3944" spans="1:16" x14ac:dyDescent="0.35">
      <c r="A3944">
        <v>3943</v>
      </c>
      <c r="B3944" t="s">
        <v>111</v>
      </c>
      <c r="C3944" t="s">
        <v>30</v>
      </c>
      <c r="D3944" t="s">
        <v>7273</v>
      </c>
      <c r="E3944" s="3">
        <v>40882</v>
      </c>
      <c r="F3944" t="s">
        <v>7275</v>
      </c>
      <c r="G3944" t="s">
        <v>41</v>
      </c>
      <c r="H3944" s="3">
        <v>40887</v>
      </c>
      <c r="I3944" s="3">
        <v>40887</v>
      </c>
      <c r="J3944">
        <v>5</v>
      </c>
      <c r="K3944" t="s">
        <v>8400</v>
      </c>
      <c r="L3944" s="5">
        <v>101.64100000000001</v>
      </c>
      <c r="M3944">
        <v>2011</v>
      </c>
      <c r="N3944">
        <f t="shared" si="122"/>
        <v>0</v>
      </c>
      <c r="O3944" t="str">
        <f t="shared" si="123"/>
        <v>Monday</v>
      </c>
      <c r="P3944" s="14">
        <v>-2.0041814926654261E-3</v>
      </c>
    </row>
    <row r="3945" spans="1:16" x14ac:dyDescent="0.35">
      <c r="A3945">
        <v>3944</v>
      </c>
      <c r="B3945" t="s">
        <v>6401</v>
      </c>
      <c r="C3945" t="s">
        <v>84</v>
      </c>
      <c r="D3945" t="s">
        <v>7276</v>
      </c>
      <c r="E3945" s="3">
        <v>41002</v>
      </c>
      <c r="F3945" t="s">
        <v>3859</v>
      </c>
      <c r="G3945" t="s">
        <v>41</v>
      </c>
      <c r="H3945" s="3">
        <v>41007</v>
      </c>
      <c r="I3945" s="3">
        <v>41007</v>
      </c>
      <c r="J3945">
        <v>5</v>
      </c>
      <c r="K3945" t="s">
        <v>8400</v>
      </c>
      <c r="L3945" s="5">
        <v>8.56</v>
      </c>
      <c r="M3945">
        <v>2012</v>
      </c>
      <c r="N3945">
        <f t="shared" si="122"/>
        <v>0</v>
      </c>
      <c r="O3945" t="str">
        <f t="shared" si="123"/>
        <v>Tuesday</v>
      </c>
      <c r="P3945" s="14">
        <v>-3.2971115445342244E-2</v>
      </c>
    </row>
    <row r="3946" spans="1:16" x14ac:dyDescent="0.35">
      <c r="A3946">
        <v>3945</v>
      </c>
      <c r="B3946" t="s">
        <v>6401</v>
      </c>
      <c r="C3946" t="s">
        <v>84</v>
      </c>
      <c r="D3946" t="s">
        <v>7276</v>
      </c>
      <c r="E3946" s="3">
        <v>41002</v>
      </c>
      <c r="F3946" t="s">
        <v>7278</v>
      </c>
      <c r="G3946" t="s">
        <v>41</v>
      </c>
      <c r="H3946" s="3">
        <v>41007</v>
      </c>
      <c r="I3946" s="3">
        <v>41007</v>
      </c>
      <c r="J3946">
        <v>5</v>
      </c>
      <c r="K3946" t="s">
        <v>8400</v>
      </c>
      <c r="L3946" s="5">
        <v>26.408999999999999</v>
      </c>
      <c r="M3946">
        <v>2012</v>
      </c>
      <c r="N3946">
        <f t="shared" si="122"/>
        <v>0</v>
      </c>
      <c r="O3946" t="str">
        <f t="shared" si="123"/>
        <v>Tuesday</v>
      </c>
      <c r="P3946" s="14">
        <v>-0.21354732765881362</v>
      </c>
    </row>
    <row r="3947" spans="1:16" x14ac:dyDescent="0.35">
      <c r="A3947">
        <v>3946</v>
      </c>
      <c r="B3947" t="s">
        <v>95</v>
      </c>
      <c r="C3947" t="s">
        <v>30</v>
      </c>
      <c r="D3947" t="s">
        <v>7279</v>
      </c>
      <c r="E3947" s="3">
        <v>41167</v>
      </c>
      <c r="F3947" t="s">
        <v>1661</v>
      </c>
      <c r="G3947" t="s">
        <v>242</v>
      </c>
      <c r="H3947" s="3">
        <v>41167</v>
      </c>
      <c r="I3947" s="3">
        <v>41167</v>
      </c>
      <c r="J3947">
        <v>0</v>
      </c>
      <c r="K3947" t="s">
        <v>8400</v>
      </c>
      <c r="L3947" s="5">
        <v>71.525000000000006</v>
      </c>
      <c r="M3947">
        <v>2012</v>
      </c>
      <c r="N3947">
        <f t="shared" si="122"/>
        <v>0</v>
      </c>
      <c r="O3947" t="str">
        <f t="shared" si="123"/>
        <v>Saturday</v>
      </c>
      <c r="P3947" s="14">
        <v>7.6002165760924056E-2</v>
      </c>
    </row>
    <row r="3948" spans="1:16" x14ac:dyDescent="0.35">
      <c r="A3948">
        <v>3947</v>
      </c>
      <c r="B3948" t="s">
        <v>95</v>
      </c>
      <c r="C3948" t="s">
        <v>30</v>
      </c>
      <c r="D3948" t="s">
        <v>7279</v>
      </c>
      <c r="E3948" s="3">
        <v>41167</v>
      </c>
      <c r="F3948" t="s">
        <v>6030</v>
      </c>
      <c r="G3948" t="s">
        <v>242</v>
      </c>
      <c r="H3948" s="3">
        <v>41167</v>
      </c>
      <c r="I3948" s="3">
        <v>41167</v>
      </c>
      <c r="J3948">
        <v>0</v>
      </c>
      <c r="K3948" t="s">
        <v>8400</v>
      </c>
      <c r="L3948" s="5">
        <v>47.725000000000001</v>
      </c>
      <c r="M3948">
        <v>2012</v>
      </c>
      <c r="N3948">
        <f t="shared" si="122"/>
        <v>0</v>
      </c>
      <c r="O3948" t="str">
        <f t="shared" si="123"/>
        <v>Saturday</v>
      </c>
      <c r="P3948" s="14">
        <v>0.2905698531572945</v>
      </c>
    </row>
    <row r="3949" spans="1:16" x14ac:dyDescent="0.35">
      <c r="A3949">
        <v>3948</v>
      </c>
      <c r="B3949" t="s">
        <v>95</v>
      </c>
      <c r="C3949" t="s">
        <v>30</v>
      </c>
      <c r="D3949" t="s">
        <v>7279</v>
      </c>
      <c r="E3949" s="3">
        <v>41167</v>
      </c>
      <c r="F3949" t="s">
        <v>3684</v>
      </c>
      <c r="G3949" t="s">
        <v>242</v>
      </c>
      <c r="H3949" s="3">
        <v>41167</v>
      </c>
      <c r="I3949" s="3">
        <v>41167</v>
      </c>
      <c r="J3949">
        <v>0</v>
      </c>
      <c r="K3949" t="s">
        <v>8400</v>
      </c>
      <c r="L3949" s="5">
        <v>4.8049999999999997</v>
      </c>
      <c r="M3949">
        <v>2012</v>
      </c>
      <c r="N3949">
        <f t="shared" si="122"/>
        <v>0</v>
      </c>
      <c r="O3949" t="str">
        <f t="shared" si="123"/>
        <v>Saturday</v>
      </c>
      <c r="P3949" s="14">
        <v>0.37538461538461537</v>
      </c>
    </row>
    <row r="3950" spans="1:16" x14ac:dyDescent="0.35">
      <c r="A3950">
        <v>3949</v>
      </c>
      <c r="B3950" t="s">
        <v>95</v>
      </c>
      <c r="C3950" t="s">
        <v>30</v>
      </c>
      <c r="D3950" t="s">
        <v>7279</v>
      </c>
      <c r="E3950" s="3">
        <v>41167</v>
      </c>
      <c r="F3950" t="s">
        <v>1437</v>
      </c>
      <c r="G3950" t="s">
        <v>242</v>
      </c>
      <c r="H3950" s="3">
        <v>41167</v>
      </c>
      <c r="I3950" s="3">
        <v>41167</v>
      </c>
      <c r="J3950">
        <v>0</v>
      </c>
      <c r="K3950" t="s">
        <v>8400</v>
      </c>
      <c r="L3950" s="5">
        <v>193.75800000000001</v>
      </c>
      <c r="M3950">
        <v>2012</v>
      </c>
      <c r="N3950">
        <f t="shared" si="122"/>
        <v>0</v>
      </c>
      <c r="O3950" t="str">
        <f t="shared" si="123"/>
        <v>Saturday</v>
      </c>
      <c r="P3950" s="14">
        <v>0.16839786680068311</v>
      </c>
    </row>
    <row r="3951" spans="1:16" x14ac:dyDescent="0.35">
      <c r="A3951">
        <v>3950</v>
      </c>
      <c r="B3951" t="s">
        <v>95</v>
      </c>
      <c r="C3951" t="s">
        <v>30</v>
      </c>
      <c r="D3951" t="s">
        <v>7279</v>
      </c>
      <c r="E3951" s="3">
        <v>41167</v>
      </c>
      <c r="F3951" t="s">
        <v>1548</v>
      </c>
      <c r="G3951" t="s">
        <v>242</v>
      </c>
      <c r="H3951" s="3">
        <v>41167</v>
      </c>
      <c r="I3951" s="3">
        <v>41167</v>
      </c>
      <c r="J3951">
        <v>0</v>
      </c>
      <c r="K3951" t="s">
        <v>8400</v>
      </c>
      <c r="L3951" s="5">
        <v>2.1829999999999998</v>
      </c>
      <c r="M3951">
        <v>2012</v>
      </c>
      <c r="N3951">
        <f t="shared" si="122"/>
        <v>0</v>
      </c>
      <c r="O3951" t="str">
        <f t="shared" si="123"/>
        <v>Saturday</v>
      </c>
      <c r="P3951" s="14">
        <v>0.13714285714285715</v>
      </c>
    </row>
    <row r="3952" spans="1:16" x14ac:dyDescent="0.35">
      <c r="A3952">
        <v>3951</v>
      </c>
      <c r="B3952" t="s">
        <v>5611</v>
      </c>
      <c r="C3952" t="s">
        <v>44</v>
      </c>
      <c r="D3952" t="s">
        <v>7280</v>
      </c>
      <c r="E3952" s="3">
        <v>41648</v>
      </c>
      <c r="F3952" t="s">
        <v>1782</v>
      </c>
      <c r="G3952" t="s">
        <v>139</v>
      </c>
      <c r="H3952" s="3">
        <v>41651</v>
      </c>
      <c r="I3952" s="3">
        <v>41654</v>
      </c>
      <c r="J3952">
        <v>6</v>
      </c>
      <c r="K3952" t="s">
        <v>8399</v>
      </c>
      <c r="L3952" s="5">
        <v>42.731999999999999</v>
      </c>
      <c r="M3952">
        <v>2014</v>
      </c>
      <c r="N3952">
        <f t="shared" si="122"/>
        <v>3</v>
      </c>
      <c r="O3952" t="str">
        <f t="shared" si="123"/>
        <v>Thursday</v>
      </c>
      <c r="P3952" s="14">
        <v>0.16</v>
      </c>
    </row>
    <row r="3953" spans="1:16" x14ac:dyDescent="0.35">
      <c r="A3953">
        <v>3952</v>
      </c>
      <c r="B3953" t="s">
        <v>6886</v>
      </c>
      <c r="C3953" t="s">
        <v>84</v>
      </c>
      <c r="D3953" t="s">
        <v>7281</v>
      </c>
      <c r="E3953" s="3">
        <v>40701</v>
      </c>
      <c r="F3953" t="s">
        <v>4983</v>
      </c>
      <c r="G3953" t="s">
        <v>41</v>
      </c>
      <c r="H3953" s="3">
        <v>40706</v>
      </c>
      <c r="I3953" s="3">
        <v>40706</v>
      </c>
      <c r="J3953">
        <v>5</v>
      </c>
      <c r="K3953" t="s">
        <v>8400</v>
      </c>
      <c r="L3953" s="5">
        <v>3.9239999999999999</v>
      </c>
      <c r="M3953">
        <v>2011</v>
      </c>
      <c r="N3953">
        <f t="shared" si="122"/>
        <v>0</v>
      </c>
      <c r="O3953" t="str">
        <f t="shared" si="123"/>
        <v>Tuesday</v>
      </c>
      <c r="P3953" s="14">
        <v>0.1697986577181208</v>
      </c>
    </row>
    <row r="3954" spans="1:16" x14ac:dyDescent="0.35">
      <c r="A3954">
        <v>3953</v>
      </c>
      <c r="B3954" t="s">
        <v>4556</v>
      </c>
      <c r="C3954" t="s">
        <v>84</v>
      </c>
      <c r="D3954" t="s">
        <v>7282</v>
      </c>
      <c r="E3954" s="3">
        <v>41045</v>
      </c>
      <c r="F3954" t="s">
        <v>6702</v>
      </c>
      <c r="G3954" t="s">
        <v>139</v>
      </c>
      <c r="H3954" s="3">
        <v>41048</v>
      </c>
      <c r="I3954" s="3">
        <v>41048</v>
      </c>
      <c r="J3954">
        <v>3</v>
      </c>
      <c r="K3954" t="s">
        <v>8400</v>
      </c>
      <c r="L3954" s="5">
        <v>5.1710000000000003</v>
      </c>
      <c r="M3954">
        <v>2012</v>
      </c>
      <c r="N3954">
        <f t="shared" si="122"/>
        <v>0</v>
      </c>
      <c r="O3954" t="str">
        <f t="shared" si="123"/>
        <v>Wednesday</v>
      </c>
      <c r="P3954" s="14">
        <v>0.36862745098039218</v>
      </c>
    </row>
    <row r="3955" spans="1:16" x14ac:dyDescent="0.35">
      <c r="A3955">
        <v>3954</v>
      </c>
      <c r="B3955" t="s">
        <v>4556</v>
      </c>
      <c r="C3955" t="s">
        <v>84</v>
      </c>
      <c r="D3955" t="s">
        <v>7282</v>
      </c>
      <c r="E3955" s="3">
        <v>41045</v>
      </c>
      <c r="F3955" t="s">
        <v>5175</v>
      </c>
      <c r="G3955" t="s">
        <v>139</v>
      </c>
      <c r="H3955" s="3">
        <v>41048</v>
      </c>
      <c r="I3955" s="3">
        <v>41048</v>
      </c>
      <c r="J3955">
        <v>3</v>
      </c>
      <c r="K3955" t="s">
        <v>8400</v>
      </c>
      <c r="L3955" s="5">
        <v>8.516</v>
      </c>
      <c r="M3955">
        <v>2012</v>
      </c>
      <c r="N3955">
        <f t="shared" si="122"/>
        <v>0</v>
      </c>
      <c r="O3955" t="str">
        <f t="shared" si="123"/>
        <v>Wednesday</v>
      </c>
      <c r="P3955" s="14">
        <v>0.33933333333333332</v>
      </c>
    </row>
    <row r="3956" spans="1:16" x14ac:dyDescent="0.35">
      <c r="A3956">
        <v>3955</v>
      </c>
      <c r="B3956" t="s">
        <v>4556</v>
      </c>
      <c r="C3956" t="s">
        <v>84</v>
      </c>
      <c r="D3956" t="s">
        <v>7282</v>
      </c>
      <c r="E3956" s="3">
        <v>41045</v>
      </c>
      <c r="F3956" t="s">
        <v>7284</v>
      </c>
      <c r="G3956" t="s">
        <v>139</v>
      </c>
      <c r="H3956" s="3">
        <v>41048</v>
      </c>
      <c r="I3956" s="3">
        <v>41048</v>
      </c>
      <c r="J3956">
        <v>3</v>
      </c>
      <c r="K3956" t="s">
        <v>8400</v>
      </c>
      <c r="L3956" s="5">
        <v>68.197999999999993</v>
      </c>
      <c r="M3956">
        <v>2012</v>
      </c>
      <c r="N3956">
        <f t="shared" si="122"/>
        <v>0</v>
      </c>
      <c r="O3956" t="str">
        <f t="shared" si="123"/>
        <v>Wednesday</v>
      </c>
      <c r="P3956" s="14">
        <v>0.16987234042553193</v>
      </c>
    </row>
    <row r="3957" spans="1:16" x14ac:dyDescent="0.35">
      <c r="A3957">
        <v>3956</v>
      </c>
      <c r="B3957" t="s">
        <v>4556</v>
      </c>
      <c r="C3957" t="s">
        <v>84</v>
      </c>
      <c r="D3957" t="s">
        <v>7282</v>
      </c>
      <c r="E3957" s="3">
        <v>41045</v>
      </c>
      <c r="F3957" t="s">
        <v>5956</v>
      </c>
      <c r="G3957" t="s">
        <v>139</v>
      </c>
      <c r="H3957" s="3">
        <v>41048</v>
      </c>
      <c r="I3957" s="3">
        <v>41048</v>
      </c>
      <c r="J3957">
        <v>3</v>
      </c>
      <c r="K3957" t="s">
        <v>8400</v>
      </c>
      <c r="L3957" s="5">
        <v>2.0939999999999999</v>
      </c>
      <c r="M3957">
        <v>2012</v>
      </c>
      <c r="N3957">
        <f t="shared" si="122"/>
        <v>0</v>
      </c>
      <c r="O3957" t="str">
        <f t="shared" si="123"/>
        <v>Wednesday</v>
      </c>
      <c r="P3957" s="14">
        <v>0.13043478260869565</v>
      </c>
    </row>
    <row r="3958" spans="1:16" x14ac:dyDescent="0.35">
      <c r="A3958">
        <v>3957</v>
      </c>
      <c r="B3958" t="s">
        <v>4556</v>
      </c>
      <c r="C3958" t="s">
        <v>84</v>
      </c>
      <c r="D3958" t="s">
        <v>7282</v>
      </c>
      <c r="E3958" s="3">
        <v>41045</v>
      </c>
      <c r="F3958" t="s">
        <v>4078</v>
      </c>
      <c r="G3958" t="s">
        <v>139</v>
      </c>
      <c r="H3958" s="3">
        <v>41048</v>
      </c>
      <c r="I3958" s="3">
        <v>41048</v>
      </c>
      <c r="J3958">
        <v>3</v>
      </c>
      <c r="K3958" t="s">
        <v>8400</v>
      </c>
      <c r="L3958" s="5">
        <v>3.5409999999999999</v>
      </c>
      <c r="M3958">
        <v>2012</v>
      </c>
      <c r="N3958">
        <f t="shared" si="122"/>
        <v>0</v>
      </c>
      <c r="O3958" t="str">
        <f t="shared" si="123"/>
        <v>Wednesday</v>
      </c>
      <c r="P3958" s="14">
        <v>0.46945945945945938</v>
      </c>
    </row>
    <row r="3959" spans="1:16" x14ac:dyDescent="0.35">
      <c r="A3959">
        <v>3958</v>
      </c>
      <c r="B3959" t="s">
        <v>2001</v>
      </c>
      <c r="C3959" t="s">
        <v>199</v>
      </c>
      <c r="D3959" t="s">
        <v>7285</v>
      </c>
      <c r="E3959" s="3">
        <v>41851</v>
      </c>
      <c r="F3959" t="s">
        <v>7287</v>
      </c>
      <c r="G3959" t="s">
        <v>41</v>
      </c>
      <c r="H3959" s="3">
        <v>41856</v>
      </c>
      <c r="I3959" s="3">
        <v>41856</v>
      </c>
      <c r="J3959">
        <v>5</v>
      </c>
      <c r="K3959" t="s">
        <v>8400</v>
      </c>
      <c r="L3959" s="5">
        <v>8.7430000000000003</v>
      </c>
      <c r="M3959">
        <v>2014</v>
      </c>
      <c r="N3959">
        <f t="shared" si="122"/>
        <v>0</v>
      </c>
      <c r="O3959" t="str">
        <f t="shared" si="123"/>
        <v>Thursday</v>
      </c>
      <c r="P3959" s="14">
        <v>-0.79025516937967433</v>
      </c>
    </row>
    <row r="3960" spans="1:16" x14ac:dyDescent="0.35">
      <c r="A3960">
        <v>3959</v>
      </c>
      <c r="B3960" t="s">
        <v>2001</v>
      </c>
      <c r="C3960" t="s">
        <v>199</v>
      </c>
      <c r="D3960" t="s">
        <v>7285</v>
      </c>
      <c r="E3960" s="3">
        <v>41851</v>
      </c>
      <c r="F3960" t="s">
        <v>4050</v>
      </c>
      <c r="G3960" t="s">
        <v>41</v>
      </c>
      <c r="H3960" s="3">
        <v>41856</v>
      </c>
      <c r="I3960" s="3">
        <v>41856</v>
      </c>
      <c r="J3960">
        <v>5</v>
      </c>
      <c r="K3960" t="s">
        <v>8400</v>
      </c>
      <c r="L3960" s="5">
        <v>2.1819999999999999</v>
      </c>
      <c r="M3960">
        <v>2014</v>
      </c>
      <c r="N3960">
        <f t="shared" si="122"/>
        <v>0</v>
      </c>
      <c r="O3960" t="str">
        <f t="shared" si="123"/>
        <v>Thursday</v>
      </c>
      <c r="P3960" s="14">
        <v>-0.30239099859353019</v>
      </c>
    </row>
    <row r="3961" spans="1:16" x14ac:dyDescent="0.35">
      <c r="A3961">
        <v>3960</v>
      </c>
      <c r="B3961" t="s">
        <v>2001</v>
      </c>
      <c r="C3961" t="s">
        <v>199</v>
      </c>
      <c r="D3961" t="s">
        <v>7285</v>
      </c>
      <c r="E3961" s="3">
        <v>41851</v>
      </c>
      <c r="F3961" t="s">
        <v>4357</v>
      </c>
      <c r="G3961" t="s">
        <v>41</v>
      </c>
      <c r="H3961" s="3">
        <v>41856</v>
      </c>
      <c r="I3961" s="3">
        <v>41856</v>
      </c>
      <c r="J3961">
        <v>5</v>
      </c>
      <c r="K3961" t="s">
        <v>8400</v>
      </c>
      <c r="L3961" s="5">
        <v>0.84799999999999998</v>
      </c>
      <c r="M3961">
        <v>2014</v>
      </c>
      <c r="N3961">
        <f t="shared" si="122"/>
        <v>0</v>
      </c>
      <c r="O3961" t="str">
        <f t="shared" si="123"/>
        <v>Thursday</v>
      </c>
      <c r="P3961" s="14">
        <v>-0.42427764862172035</v>
      </c>
    </row>
    <row r="3962" spans="1:16" x14ac:dyDescent="0.35">
      <c r="A3962">
        <v>3961</v>
      </c>
      <c r="B3962" t="s">
        <v>3546</v>
      </c>
      <c r="C3962" t="s">
        <v>44</v>
      </c>
      <c r="D3962" t="s">
        <v>7288</v>
      </c>
      <c r="E3962" s="3">
        <v>40800</v>
      </c>
      <c r="F3962" t="s">
        <v>2149</v>
      </c>
      <c r="G3962" t="s">
        <v>139</v>
      </c>
      <c r="H3962" s="3">
        <v>40803</v>
      </c>
      <c r="I3962" s="3">
        <v>40803</v>
      </c>
      <c r="J3962">
        <v>3</v>
      </c>
      <c r="K3962" t="s">
        <v>8400</v>
      </c>
      <c r="L3962" s="5">
        <v>6.6059999999999999</v>
      </c>
      <c r="M3962">
        <v>2011</v>
      </c>
      <c r="N3962">
        <f t="shared" si="122"/>
        <v>0</v>
      </c>
      <c r="O3962" t="str">
        <f t="shared" si="123"/>
        <v>Wednesday</v>
      </c>
      <c r="P3962" s="14">
        <v>-0.43841027115719688</v>
      </c>
    </row>
    <row r="3963" spans="1:16" x14ac:dyDescent="0.35">
      <c r="A3963">
        <v>3962</v>
      </c>
      <c r="B3963" t="s">
        <v>3864</v>
      </c>
      <c r="C3963" t="s">
        <v>30</v>
      </c>
      <c r="D3963" t="s">
        <v>7289</v>
      </c>
      <c r="E3963" s="3">
        <v>40742</v>
      </c>
      <c r="F3963" t="s">
        <v>2159</v>
      </c>
      <c r="G3963" t="s">
        <v>41</v>
      </c>
      <c r="H3963" s="3">
        <v>40747</v>
      </c>
      <c r="I3963" s="3">
        <v>40747</v>
      </c>
      <c r="J3963">
        <v>5</v>
      </c>
      <c r="K3963" t="s">
        <v>8400</v>
      </c>
      <c r="L3963" s="5">
        <v>61.838999999999999</v>
      </c>
      <c r="M3963">
        <v>2011</v>
      </c>
      <c r="N3963">
        <f t="shared" si="122"/>
        <v>0</v>
      </c>
      <c r="O3963" t="str">
        <f t="shared" si="123"/>
        <v>Monday</v>
      </c>
      <c r="P3963" s="14">
        <v>-4.9538464663013197E-2</v>
      </c>
    </row>
    <row r="3964" spans="1:16" x14ac:dyDescent="0.35">
      <c r="A3964">
        <v>3963</v>
      </c>
      <c r="B3964" t="s">
        <v>7291</v>
      </c>
      <c r="C3964" t="s">
        <v>30</v>
      </c>
      <c r="D3964" t="s">
        <v>7292</v>
      </c>
      <c r="E3964" s="3">
        <v>41631</v>
      </c>
      <c r="F3964" t="s">
        <v>3037</v>
      </c>
      <c r="G3964" t="s">
        <v>41</v>
      </c>
      <c r="H3964" s="3">
        <v>41636</v>
      </c>
      <c r="I3964" s="3">
        <v>41636</v>
      </c>
      <c r="J3964">
        <v>5</v>
      </c>
      <c r="K3964" t="s">
        <v>8400</v>
      </c>
      <c r="L3964" s="5">
        <v>14.403</v>
      </c>
      <c r="M3964">
        <v>2013</v>
      </c>
      <c r="N3964">
        <f t="shared" si="122"/>
        <v>0</v>
      </c>
      <c r="O3964" t="str">
        <f t="shared" si="123"/>
        <v>Monday</v>
      </c>
      <c r="P3964" s="14">
        <v>0.45020134228187919</v>
      </c>
    </row>
    <row r="3965" spans="1:16" x14ac:dyDescent="0.35">
      <c r="A3965">
        <v>3964</v>
      </c>
      <c r="B3965" t="s">
        <v>1219</v>
      </c>
      <c r="C3965" t="s">
        <v>84</v>
      </c>
      <c r="D3965" t="s">
        <v>7293</v>
      </c>
      <c r="E3965" s="3">
        <v>40913</v>
      </c>
      <c r="F3965" t="s">
        <v>699</v>
      </c>
      <c r="G3965" t="s">
        <v>41</v>
      </c>
      <c r="H3965" s="3">
        <v>40918</v>
      </c>
      <c r="I3965" s="3">
        <v>40919</v>
      </c>
      <c r="J3965">
        <v>6</v>
      </c>
      <c r="K3965" t="s">
        <v>8399</v>
      </c>
      <c r="L3965" s="5">
        <v>0.89800000000000002</v>
      </c>
      <c r="M3965">
        <v>2012</v>
      </c>
      <c r="N3965">
        <f t="shared" si="122"/>
        <v>1</v>
      </c>
      <c r="O3965" t="str">
        <f t="shared" si="123"/>
        <v>Thursday</v>
      </c>
      <c r="P3965" s="14">
        <v>0.16173913043478261</v>
      </c>
    </row>
    <row r="3966" spans="1:16" x14ac:dyDescent="0.35">
      <c r="A3966">
        <v>3965</v>
      </c>
      <c r="B3966" t="s">
        <v>1219</v>
      </c>
      <c r="C3966" t="s">
        <v>84</v>
      </c>
      <c r="D3966" t="s">
        <v>7293</v>
      </c>
      <c r="E3966" s="3">
        <v>40913</v>
      </c>
      <c r="F3966" t="s">
        <v>535</v>
      </c>
      <c r="G3966" t="s">
        <v>41</v>
      </c>
      <c r="H3966" s="3">
        <v>40918</v>
      </c>
      <c r="I3966" s="3">
        <v>40919</v>
      </c>
      <c r="J3966">
        <v>6</v>
      </c>
      <c r="K3966" t="s">
        <v>8399</v>
      </c>
      <c r="L3966" s="5">
        <v>6.798</v>
      </c>
      <c r="M3966">
        <v>2012</v>
      </c>
      <c r="N3966">
        <f t="shared" si="122"/>
        <v>1</v>
      </c>
      <c r="O3966" t="str">
        <f t="shared" si="123"/>
        <v>Thursday</v>
      </c>
      <c r="P3966" s="14">
        <v>0.48166666666666663</v>
      </c>
    </row>
    <row r="3967" spans="1:16" x14ac:dyDescent="0.35">
      <c r="A3967">
        <v>3966</v>
      </c>
      <c r="B3967" t="s">
        <v>1219</v>
      </c>
      <c r="C3967" t="s">
        <v>84</v>
      </c>
      <c r="D3967" t="s">
        <v>7293</v>
      </c>
      <c r="E3967" s="3">
        <v>40913</v>
      </c>
      <c r="F3967" t="s">
        <v>4228</v>
      </c>
      <c r="G3967" t="s">
        <v>41</v>
      </c>
      <c r="H3967" s="3">
        <v>40918</v>
      </c>
      <c r="I3967" s="3">
        <v>40918</v>
      </c>
      <c r="J3967">
        <v>5</v>
      </c>
      <c r="K3967" t="s">
        <v>8400</v>
      </c>
      <c r="L3967" s="5">
        <v>14.598000000000001</v>
      </c>
      <c r="M3967">
        <v>2012</v>
      </c>
      <c r="N3967">
        <f t="shared" si="122"/>
        <v>0</v>
      </c>
      <c r="O3967" t="str">
        <f t="shared" si="123"/>
        <v>Thursday</v>
      </c>
      <c r="P3967" s="14">
        <v>0.45887445887445888</v>
      </c>
    </row>
    <row r="3968" spans="1:16" x14ac:dyDescent="0.35">
      <c r="A3968">
        <v>3967</v>
      </c>
      <c r="B3968" t="s">
        <v>1219</v>
      </c>
      <c r="C3968" t="s">
        <v>84</v>
      </c>
      <c r="D3968" t="s">
        <v>7293</v>
      </c>
      <c r="E3968" s="3">
        <v>40913</v>
      </c>
      <c r="F3968" t="s">
        <v>1416</v>
      </c>
      <c r="G3968" t="s">
        <v>41</v>
      </c>
      <c r="H3968" s="3">
        <v>40918</v>
      </c>
      <c r="I3968" s="3">
        <v>40918</v>
      </c>
      <c r="J3968">
        <v>5</v>
      </c>
      <c r="K3968" t="s">
        <v>8400</v>
      </c>
      <c r="L3968" s="5">
        <v>1.204</v>
      </c>
      <c r="M3968">
        <v>2012</v>
      </c>
      <c r="N3968">
        <f t="shared" si="122"/>
        <v>0</v>
      </c>
      <c r="O3968" t="str">
        <f t="shared" si="123"/>
        <v>Thursday</v>
      </c>
      <c r="P3968" s="14">
        <v>0.40399999999999997</v>
      </c>
    </row>
    <row r="3969" spans="1:16" x14ac:dyDescent="0.35">
      <c r="A3969">
        <v>3968</v>
      </c>
      <c r="B3969" t="s">
        <v>649</v>
      </c>
      <c r="C3969" t="s">
        <v>30</v>
      </c>
      <c r="D3969" t="s">
        <v>7294</v>
      </c>
      <c r="E3969" s="3">
        <v>41778</v>
      </c>
      <c r="F3969" t="s">
        <v>3137</v>
      </c>
      <c r="G3969" t="s">
        <v>41</v>
      </c>
      <c r="H3969" s="3">
        <v>41783</v>
      </c>
      <c r="I3969" s="3">
        <v>41784</v>
      </c>
      <c r="J3969">
        <v>6</v>
      </c>
      <c r="K3969" t="s">
        <v>8399</v>
      </c>
      <c r="L3969" s="5">
        <v>3.444</v>
      </c>
      <c r="M3969">
        <v>2014</v>
      </c>
      <c r="N3969">
        <f t="shared" si="122"/>
        <v>1</v>
      </c>
      <c r="O3969" t="str">
        <f t="shared" si="123"/>
        <v>Monday</v>
      </c>
      <c r="P3969" s="14">
        <v>-3.2894736842105275E-2</v>
      </c>
    </row>
    <row r="3970" spans="1:16" x14ac:dyDescent="0.35">
      <c r="A3970">
        <v>3969</v>
      </c>
      <c r="B3970" t="s">
        <v>649</v>
      </c>
      <c r="C3970" t="s">
        <v>30</v>
      </c>
      <c r="D3970" t="s">
        <v>7294</v>
      </c>
      <c r="E3970" s="3">
        <v>41778</v>
      </c>
      <c r="F3970" t="s">
        <v>5697</v>
      </c>
      <c r="G3970" t="s">
        <v>41</v>
      </c>
      <c r="H3970" s="3">
        <v>41783</v>
      </c>
      <c r="I3970" s="3">
        <v>41784</v>
      </c>
      <c r="J3970">
        <v>6</v>
      </c>
      <c r="K3970" t="s">
        <v>8399</v>
      </c>
      <c r="L3970" s="5">
        <v>7.8550000000000004</v>
      </c>
      <c r="M3970">
        <v>2014</v>
      </c>
      <c r="N3970">
        <f t="shared" si="122"/>
        <v>1</v>
      </c>
      <c r="O3970" t="str">
        <f t="shared" si="123"/>
        <v>Monday</v>
      </c>
      <c r="P3970" s="14">
        <v>0.43041322314049585</v>
      </c>
    </row>
    <row r="3971" spans="1:16" x14ac:dyDescent="0.35">
      <c r="A3971">
        <v>3970</v>
      </c>
      <c r="B3971" t="s">
        <v>649</v>
      </c>
      <c r="C3971" t="s">
        <v>30</v>
      </c>
      <c r="D3971" t="s">
        <v>7294</v>
      </c>
      <c r="E3971" s="3">
        <v>41778</v>
      </c>
      <c r="F3971" t="s">
        <v>5624</v>
      </c>
      <c r="G3971" t="s">
        <v>41</v>
      </c>
      <c r="H3971" s="3">
        <v>41783</v>
      </c>
      <c r="I3971" s="3">
        <v>41783</v>
      </c>
      <c r="J3971">
        <v>5</v>
      </c>
      <c r="K3971" t="s">
        <v>8400</v>
      </c>
      <c r="L3971" s="5">
        <v>21.280999999999999</v>
      </c>
      <c r="M3971">
        <v>2014</v>
      </c>
      <c r="N3971">
        <f t="shared" ref="N3971:N4034" si="124">I3971-H3971</f>
        <v>0</v>
      </c>
      <c r="O3971" t="str">
        <f t="shared" ref="O3971:O4034" si="125">TEXT(E3971,"dddd")</f>
        <v>Monday</v>
      </c>
      <c r="P3971" s="14">
        <v>0.25003412969283278</v>
      </c>
    </row>
    <row r="3972" spans="1:16" x14ac:dyDescent="0.35">
      <c r="A3972">
        <v>3971</v>
      </c>
      <c r="B3972" t="s">
        <v>2026</v>
      </c>
      <c r="C3972" t="s">
        <v>44</v>
      </c>
      <c r="D3972" t="s">
        <v>7297</v>
      </c>
      <c r="E3972" s="3">
        <v>41814</v>
      </c>
      <c r="F3972" t="s">
        <v>1370</v>
      </c>
      <c r="G3972" t="s">
        <v>139</v>
      </c>
      <c r="H3972" s="3">
        <v>41817</v>
      </c>
      <c r="I3972" s="3">
        <v>41817</v>
      </c>
      <c r="J3972">
        <v>3</v>
      </c>
      <c r="K3972" t="s">
        <v>8400</v>
      </c>
      <c r="L3972" s="5">
        <v>2.7770000000000001</v>
      </c>
      <c r="M3972">
        <v>2014</v>
      </c>
      <c r="N3972">
        <f t="shared" si="124"/>
        <v>0</v>
      </c>
      <c r="O3972" t="str">
        <f t="shared" si="125"/>
        <v>Tuesday</v>
      </c>
      <c r="P3972" s="14">
        <v>0.19111111111111112</v>
      </c>
    </row>
    <row r="3973" spans="1:16" x14ac:dyDescent="0.35">
      <c r="A3973">
        <v>3972</v>
      </c>
      <c r="B3973" t="s">
        <v>832</v>
      </c>
      <c r="C3973" t="s">
        <v>30</v>
      </c>
      <c r="D3973" t="s">
        <v>7298</v>
      </c>
      <c r="E3973" s="3">
        <v>40735</v>
      </c>
      <c r="F3973" t="s">
        <v>3241</v>
      </c>
      <c r="G3973" t="s">
        <v>41</v>
      </c>
      <c r="H3973" s="3">
        <v>40740</v>
      </c>
      <c r="I3973" s="3">
        <v>40740</v>
      </c>
      <c r="J3973">
        <v>5</v>
      </c>
      <c r="K3973" t="s">
        <v>8400</v>
      </c>
      <c r="L3973" s="5">
        <v>10.162000000000001</v>
      </c>
      <c r="M3973">
        <v>2011</v>
      </c>
      <c r="N3973">
        <f t="shared" si="124"/>
        <v>0</v>
      </c>
      <c r="O3973" t="str">
        <f t="shared" si="125"/>
        <v>Monday</v>
      </c>
      <c r="P3973" s="14">
        <v>6.7987981524086333E-2</v>
      </c>
    </row>
    <row r="3974" spans="1:16" x14ac:dyDescent="0.35">
      <c r="A3974">
        <v>3973</v>
      </c>
      <c r="B3974" t="s">
        <v>832</v>
      </c>
      <c r="C3974" t="s">
        <v>30</v>
      </c>
      <c r="D3974" t="s">
        <v>7298</v>
      </c>
      <c r="E3974" s="3">
        <v>40735</v>
      </c>
      <c r="F3974" t="s">
        <v>3333</v>
      </c>
      <c r="G3974" t="s">
        <v>41</v>
      </c>
      <c r="H3974" s="3">
        <v>40740</v>
      </c>
      <c r="I3974" s="3">
        <v>40740</v>
      </c>
      <c r="J3974">
        <v>5</v>
      </c>
      <c r="K3974" t="s">
        <v>8400</v>
      </c>
      <c r="L3974" s="5">
        <v>5.8550000000000004</v>
      </c>
      <c r="M3974">
        <v>2011</v>
      </c>
      <c r="N3974">
        <f t="shared" si="124"/>
        <v>0</v>
      </c>
      <c r="O3974" t="str">
        <f t="shared" si="125"/>
        <v>Monday</v>
      </c>
      <c r="P3974" s="14">
        <v>0.12964285714285712</v>
      </c>
    </row>
    <row r="3975" spans="1:16" x14ac:dyDescent="0.35">
      <c r="A3975">
        <v>3974</v>
      </c>
      <c r="B3975" t="s">
        <v>125</v>
      </c>
      <c r="C3975" t="s">
        <v>199</v>
      </c>
      <c r="D3975" t="s">
        <v>7299</v>
      </c>
      <c r="E3975" s="3">
        <v>41962</v>
      </c>
      <c r="F3975" t="s">
        <v>89</v>
      </c>
      <c r="G3975" t="s">
        <v>41</v>
      </c>
      <c r="H3975" s="3">
        <v>41967</v>
      </c>
      <c r="I3975" s="3">
        <v>41967</v>
      </c>
      <c r="J3975">
        <v>5</v>
      </c>
      <c r="K3975" t="s">
        <v>8400</v>
      </c>
      <c r="L3975" s="5">
        <v>3.782</v>
      </c>
      <c r="M3975">
        <v>2014</v>
      </c>
      <c r="N3975">
        <f t="shared" si="124"/>
        <v>0</v>
      </c>
      <c r="O3975" t="str">
        <f t="shared" si="125"/>
        <v>Wednesday</v>
      </c>
      <c r="P3975" s="14">
        <v>0.34936196700902589</v>
      </c>
    </row>
    <row r="3976" spans="1:16" x14ac:dyDescent="0.35">
      <c r="A3976">
        <v>3975</v>
      </c>
      <c r="B3976" t="s">
        <v>6005</v>
      </c>
      <c r="C3976" t="s">
        <v>84</v>
      </c>
      <c r="D3976" t="s">
        <v>7300</v>
      </c>
      <c r="E3976" s="3">
        <v>41655</v>
      </c>
      <c r="F3976" t="s">
        <v>3330</v>
      </c>
      <c r="G3976" t="s">
        <v>155</v>
      </c>
      <c r="H3976" s="3">
        <v>41657</v>
      </c>
      <c r="I3976" s="3">
        <v>41657</v>
      </c>
      <c r="J3976">
        <v>2</v>
      </c>
      <c r="K3976" t="s">
        <v>8400</v>
      </c>
      <c r="L3976" s="5">
        <v>5.95</v>
      </c>
      <c r="M3976">
        <v>2014</v>
      </c>
      <c r="N3976">
        <f t="shared" si="124"/>
        <v>0</v>
      </c>
      <c r="O3976" t="str">
        <f t="shared" si="125"/>
        <v>Thursday</v>
      </c>
      <c r="P3976" s="14">
        <v>9.7297297297297327E-3</v>
      </c>
    </row>
    <row r="3977" spans="1:16" x14ac:dyDescent="0.35">
      <c r="A3977">
        <v>3976</v>
      </c>
      <c r="B3977" t="s">
        <v>6005</v>
      </c>
      <c r="C3977" t="s">
        <v>84</v>
      </c>
      <c r="D3977" t="s">
        <v>7300</v>
      </c>
      <c r="E3977" s="3">
        <v>41655</v>
      </c>
      <c r="F3977" t="s">
        <v>123</v>
      </c>
      <c r="G3977" t="s">
        <v>155</v>
      </c>
      <c r="H3977" s="3">
        <v>41657</v>
      </c>
      <c r="I3977" s="3">
        <v>41660</v>
      </c>
      <c r="J3977">
        <v>5</v>
      </c>
      <c r="K3977" t="s">
        <v>8399</v>
      </c>
      <c r="L3977" s="5">
        <v>0.59</v>
      </c>
      <c r="M3977">
        <v>2014</v>
      </c>
      <c r="N3977">
        <f t="shared" si="124"/>
        <v>3</v>
      </c>
      <c r="O3977" t="str">
        <f t="shared" si="125"/>
        <v>Thursday</v>
      </c>
      <c r="P3977" s="14">
        <v>6.8000000000000005E-2</v>
      </c>
    </row>
    <row r="3978" spans="1:16" x14ac:dyDescent="0.35">
      <c r="A3978">
        <v>3977</v>
      </c>
      <c r="B3978" t="s">
        <v>6005</v>
      </c>
      <c r="C3978" t="s">
        <v>84</v>
      </c>
      <c r="D3978" t="s">
        <v>7300</v>
      </c>
      <c r="E3978" s="3">
        <v>41655</v>
      </c>
      <c r="F3978" t="s">
        <v>5461</v>
      </c>
      <c r="G3978" t="s">
        <v>155</v>
      </c>
      <c r="H3978" s="3">
        <v>41657</v>
      </c>
      <c r="I3978" s="3">
        <v>41657</v>
      </c>
      <c r="J3978">
        <v>2</v>
      </c>
      <c r="K3978" t="s">
        <v>8400</v>
      </c>
      <c r="L3978" s="5">
        <v>97.2</v>
      </c>
      <c r="M3978">
        <v>2014</v>
      </c>
      <c r="N3978">
        <f t="shared" si="124"/>
        <v>0</v>
      </c>
      <c r="O3978" t="str">
        <f t="shared" si="125"/>
        <v>Thursday</v>
      </c>
      <c r="P3978" s="14">
        <v>0.38961038961038963</v>
      </c>
    </row>
    <row r="3979" spans="1:16" x14ac:dyDescent="0.35">
      <c r="A3979">
        <v>3978</v>
      </c>
      <c r="B3979" t="s">
        <v>6005</v>
      </c>
      <c r="C3979" t="s">
        <v>84</v>
      </c>
      <c r="D3979" t="s">
        <v>7300</v>
      </c>
      <c r="E3979" s="3">
        <v>41655</v>
      </c>
      <c r="F3979" t="s">
        <v>6272</v>
      </c>
      <c r="G3979" t="s">
        <v>155</v>
      </c>
      <c r="H3979" s="3">
        <v>41657</v>
      </c>
      <c r="I3979" s="3">
        <v>41659</v>
      </c>
      <c r="J3979">
        <v>4</v>
      </c>
      <c r="K3979" t="s">
        <v>8399</v>
      </c>
      <c r="L3979" s="5">
        <v>15.913</v>
      </c>
      <c r="M3979">
        <v>2014</v>
      </c>
      <c r="N3979">
        <f t="shared" si="124"/>
        <v>2</v>
      </c>
      <c r="O3979" t="str">
        <f t="shared" si="125"/>
        <v>Thursday</v>
      </c>
      <c r="P3979" s="14">
        <v>0.28978343949044583</v>
      </c>
    </row>
    <row r="3980" spans="1:16" x14ac:dyDescent="0.35">
      <c r="A3980">
        <v>3979</v>
      </c>
      <c r="B3980" t="s">
        <v>6005</v>
      </c>
      <c r="C3980" t="s">
        <v>84</v>
      </c>
      <c r="D3980" t="s">
        <v>7300</v>
      </c>
      <c r="E3980" s="3">
        <v>41655</v>
      </c>
      <c r="F3980" t="s">
        <v>5215</v>
      </c>
      <c r="G3980" t="s">
        <v>155</v>
      </c>
      <c r="H3980" s="3">
        <v>41657</v>
      </c>
      <c r="I3980" s="3">
        <v>41657</v>
      </c>
      <c r="J3980">
        <v>2</v>
      </c>
      <c r="K3980" t="s">
        <v>8400</v>
      </c>
      <c r="L3980" s="5">
        <v>1.286</v>
      </c>
      <c r="M3980">
        <v>2014</v>
      </c>
      <c r="N3980">
        <f t="shared" si="124"/>
        <v>0</v>
      </c>
      <c r="O3980" t="str">
        <f t="shared" si="125"/>
        <v>Thursday</v>
      </c>
      <c r="P3980" s="14">
        <v>3.7142857142857144E-2</v>
      </c>
    </row>
    <row r="3981" spans="1:16" x14ac:dyDescent="0.35">
      <c r="A3981">
        <v>3980</v>
      </c>
      <c r="B3981" t="s">
        <v>1949</v>
      </c>
      <c r="C3981" t="s">
        <v>199</v>
      </c>
      <c r="D3981" t="s">
        <v>7301</v>
      </c>
      <c r="E3981" s="3">
        <v>41536</v>
      </c>
      <c r="F3981" t="s">
        <v>5916</v>
      </c>
      <c r="G3981" t="s">
        <v>41</v>
      </c>
      <c r="H3981" s="3">
        <v>41541</v>
      </c>
      <c r="I3981" s="3">
        <v>41541</v>
      </c>
      <c r="J3981">
        <v>5</v>
      </c>
      <c r="K3981" t="s">
        <v>8400</v>
      </c>
      <c r="L3981" s="5">
        <v>22.388999999999999</v>
      </c>
      <c r="M3981">
        <v>2013</v>
      </c>
      <c r="N3981">
        <f t="shared" si="124"/>
        <v>0</v>
      </c>
      <c r="O3981" t="str">
        <f t="shared" si="125"/>
        <v>Thursday</v>
      </c>
      <c r="P3981" s="14">
        <v>-0.17105747408452429</v>
      </c>
    </row>
    <row r="3982" spans="1:16" x14ac:dyDescent="0.35">
      <c r="A3982">
        <v>3981</v>
      </c>
      <c r="B3982" t="s">
        <v>1266</v>
      </c>
      <c r="C3982" t="s">
        <v>199</v>
      </c>
      <c r="D3982" t="s">
        <v>7302</v>
      </c>
      <c r="E3982" s="3">
        <v>41715</v>
      </c>
      <c r="F3982" t="s">
        <v>7304</v>
      </c>
      <c r="G3982" t="s">
        <v>139</v>
      </c>
      <c r="H3982" s="3">
        <v>41718</v>
      </c>
      <c r="I3982" s="3">
        <v>41718</v>
      </c>
      <c r="J3982">
        <v>3</v>
      </c>
      <c r="K3982" t="s">
        <v>8400</v>
      </c>
      <c r="L3982" s="5">
        <v>17.295000000000002</v>
      </c>
      <c r="M3982">
        <v>2014</v>
      </c>
      <c r="N3982">
        <f t="shared" si="124"/>
        <v>0</v>
      </c>
      <c r="O3982" t="str">
        <f t="shared" si="125"/>
        <v>Monday</v>
      </c>
      <c r="P3982" s="14">
        <v>0.1095798319327731</v>
      </c>
    </row>
    <row r="3983" spans="1:16" x14ac:dyDescent="0.35">
      <c r="A3983">
        <v>3982</v>
      </c>
      <c r="B3983" t="s">
        <v>1266</v>
      </c>
      <c r="C3983" t="s">
        <v>199</v>
      </c>
      <c r="D3983" t="s">
        <v>7302</v>
      </c>
      <c r="E3983" s="3">
        <v>41715</v>
      </c>
      <c r="F3983" t="s">
        <v>2689</v>
      </c>
      <c r="G3983" t="s">
        <v>139</v>
      </c>
      <c r="H3983" s="3">
        <v>41718</v>
      </c>
      <c r="I3983" s="3">
        <v>41720</v>
      </c>
      <c r="J3983">
        <v>5</v>
      </c>
      <c r="K3983" t="s">
        <v>8399</v>
      </c>
      <c r="L3983" s="5">
        <v>3.5009999999999999</v>
      </c>
      <c r="M3983">
        <v>2014</v>
      </c>
      <c r="N3983">
        <f t="shared" si="124"/>
        <v>2</v>
      </c>
      <c r="O3983" t="str">
        <f t="shared" si="125"/>
        <v>Monday</v>
      </c>
      <c r="P3983" s="14">
        <v>8.8571428571428579E-2</v>
      </c>
    </row>
    <row r="3984" spans="1:16" x14ac:dyDescent="0.35">
      <c r="A3984">
        <v>3983</v>
      </c>
      <c r="B3984" t="s">
        <v>1266</v>
      </c>
      <c r="C3984" t="s">
        <v>199</v>
      </c>
      <c r="D3984" t="s">
        <v>7302</v>
      </c>
      <c r="E3984" s="3">
        <v>41715</v>
      </c>
      <c r="F3984" t="s">
        <v>3497</v>
      </c>
      <c r="G3984" t="s">
        <v>139</v>
      </c>
      <c r="H3984" s="3">
        <v>41718</v>
      </c>
      <c r="I3984" s="3">
        <v>41721</v>
      </c>
      <c r="J3984">
        <v>6</v>
      </c>
      <c r="K3984" t="s">
        <v>8399</v>
      </c>
      <c r="L3984" s="5">
        <v>53.290999999999997</v>
      </c>
      <c r="M3984">
        <v>2014</v>
      </c>
      <c r="N3984">
        <f t="shared" si="124"/>
        <v>3</v>
      </c>
      <c r="O3984" t="str">
        <f t="shared" si="125"/>
        <v>Monday</v>
      </c>
      <c r="P3984" s="14">
        <v>0.42956878850102664</v>
      </c>
    </row>
    <row r="3985" spans="1:16" x14ac:dyDescent="0.35">
      <c r="A3985">
        <v>3984</v>
      </c>
      <c r="B3985" t="s">
        <v>4574</v>
      </c>
      <c r="C3985" t="s">
        <v>44</v>
      </c>
      <c r="D3985" t="s">
        <v>7306</v>
      </c>
      <c r="E3985" s="3">
        <v>41207</v>
      </c>
      <c r="F3985" t="s">
        <v>7113</v>
      </c>
      <c r="G3985" t="s">
        <v>139</v>
      </c>
      <c r="H3985" s="3">
        <v>41210</v>
      </c>
      <c r="I3985" s="3">
        <v>41211</v>
      </c>
      <c r="J3985">
        <v>4</v>
      </c>
      <c r="K3985" t="s">
        <v>8399</v>
      </c>
      <c r="L3985" s="5">
        <v>10.029999999999999</v>
      </c>
      <c r="M3985">
        <v>2012</v>
      </c>
      <c r="N3985">
        <f t="shared" si="124"/>
        <v>1</v>
      </c>
      <c r="O3985" t="str">
        <f t="shared" si="125"/>
        <v>Thursday</v>
      </c>
      <c r="P3985" s="14">
        <v>0.24000000000000002</v>
      </c>
    </row>
    <row r="3986" spans="1:16" x14ac:dyDescent="0.35">
      <c r="A3986">
        <v>3985</v>
      </c>
      <c r="B3986" t="s">
        <v>4574</v>
      </c>
      <c r="C3986" t="s">
        <v>44</v>
      </c>
      <c r="D3986" t="s">
        <v>7306</v>
      </c>
      <c r="E3986" s="3">
        <v>41207</v>
      </c>
      <c r="F3986" t="s">
        <v>4617</v>
      </c>
      <c r="G3986" t="s">
        <v>139</v>
      </c>
      <c r="H3986" s="3">
        <v>41210</v>
      </c>
      <c r="I3986" s="3">
        <v>41210</v>
      </c>
      <c r="J3986">
        <v>3</v>
      </c>
      <c r="K3986" t="s">
        <v>8400</v>
      </c>
      <c r="L3986" s="5">
        <v>1.393</v>
      </c>
      <c r="M3986">
        <v>2012</v>
      </c>
      <c r="N3986">
        <f t="shared" si="124"/>
        <v>0</v>
      </c>
      <c r="O3986" t="str">
        <f t="shared" si="125"/>
        <v>Thursday</v>
      </c>
      <c r="P3986" s="14">
        <v>0.45555555555555549</v>
      </c>
    </row>
    <row r="3987" spans="1:16" x14ac:dyDescent="0.35">
      <c r="A3987">
        <v>3986</v>
      </c>
      <c r="B3987" t="s">
        <v>1568</v>
      </c>
      <c r="C3987" t="s">
        <v>199</v>
      </c>
      <c r="D3987" t="s">
        <v>7307</v>
      </c>
      <c r="E3987" s="3">
        <v>42002</v>
      </c>
      <c r="F3987" t="s">
        <v>2977</v>
      </c>
      <c r="G3987" t="s">
        <v>41</v>
      </c>
      <c r="H3987" s="3">
        <v>42007</v>
      </c>
      <c r="I3987" s="3">
        <v>42007</v>
      </c>
      <c r="J3987">
        <v>5</v>
      </c>
      <c r="K3987" t="s">
        <v>8400</v>
      </c>
      <c r="L3987" s="5">
        <v>1.9730000000000001</v>
      </c>
      <c r="M3987">
        <v>2014</v>
      </c>
      <c r="N3987">
        <f t="shared" si="124"/>
        <v>0</v>
      </c>
      <c r="O3987" t="str">
        <f t="shared" si="125"/>
        <v>Monday</v>
      </c>
      <c r="P3987" s="14">
        <v>6.3188593648736233E-2</v>
      </c>
    </row>
    <row r="3988" spans="1:16" x14ac:dyDescent="0.35">
      <c r="A3988">
        <v>3987</v>
      </c>
      <c r="B3988" t="s">
        <v>1568</v>
      </c>
      <c r="C3988" t="s">
        <v>199</v>
      </c>
      <c r="D3988" t="s">
        <v>7307</v>
      </c>
      <c r="E3988" s="3">
        <v>42002</v>
      </c>
      <c r="F3988" t="s">
        <v>2394</v>
      </c>
      <c r="G3988" t="s">
        <v>41</v>
      </c>
      <c r="H3988" s="3">
        <v>42007</v>
      </c>
      <c r="I3988" s="3">
        <v>42008</v>
      </c>
      <c r="J3988">
        <v>6</v>
      </c>
      <c r="K3988" t="s">
        <v>8399</v>
      </c>
      <c r="L3988" s="5">
        <v>4.3170000000000002</v>
      </c>
      <c r="M3988">
        <v>2014</v>
      </c>
      <c r="N3988">
        <f t="shared" si="124"/>
        <v>1</v>
      </c>
      <c r="O3988" t="str">
        <f t="shared" si="125"/>
        <v>Monday</v>
      </c>
      <c r="P3988" s="14">
        <v>-0.30508474576271177</v>
      </c>
    </row>
    <row r="3989" spans="1:16" x14ac:dyDescent="0.35">
      <c r="A3989">
        <v>3988</v>
      </c>
      <c r="B3989" t="s">
        <v>6597</v>
      </c>
      <c r="C3989" t="s">
        <v>44</v>
      </c>
      <c r="D3989" t="s">
        <v>7308</v>
      </c>
      <c r="E3989" s="3">
        <v>41532</v>
      </c>
      <c r="F3989" t="s">
        <v>4123</v>
      </c>
      <c r="G3989" t="s">
        <v>139</v>
      </c>
      <c r="H3989" s="3">
        <v>41535</v>
      </c>
      <c r="I3989" s="3">
        <v>41535</v>
      </c>
      <c r="J3989">
        <v>3</v>
      </c>
      <c r="K3989" t="s">
        <v>8400</v>
      </c>
      <c r="L3989" s="5">
        <v>86.105999999999995</v>
      </c>
      <c r="M3989">
        <v>2013</v>
      </c>
      <c r="N3989">
        <f t="shared" si="124"/>
        <v>0</v>
      </c>
      <c r="O3989" t="str">
        <f t="shared" si="125"/>
        <v>Sunday</v>
      </c>
      <c r="P3989" s="14">
        <v>-0.51640036271536216</v>
      </c>
    </row>
    <row r="3990" spans="1:16" x14ac:dyDescent="0.35">
      <c r="A3990">
        <v>3989</v>
      </c>
      <c r="B3990" t="s">
        <v>3390</v>
      </c>
      <c r="C3990" t="s">
        <v>44</v>
      </c>
      <c r="D3990" t="s">
        <v>7310</v>
      </c>
      <c r="E3990" s="3">
        <v>41957</v>
      </c>
      <c r="F3990" t="s">
        <v>619</v>
      </c>
      <c r="G3990" t="s">
        <v>139</v>
      </c>
      <c r="H3990" s="3">
        <v>41960</v>
      </c>
      <c r="I3990" s="3">
        <v>41962</v>
      </c>
      <c r="J3990">
        <v>5</v>
      </c>
      <c r="K3990" t="s">
        <v>8399</v>
      </c>
      <c r="L3990" s="5">
        <v>1.1619999999999999</v>
      </c>
      <c r="M3990">
        <v>2014</v>
      </c>
      <c r="N3990">
        <f t="shared" si="124"/>
        <v>2</v>
      </c>
      <c r="O3990" t="str">
        <f t="shared" si="125"/>
        <v>Friday</v>
      </c>
      <c r="P3990" s="14">
        <v>8.8571428571428579E-2</v>
      </c>
    </row>
    <row r="3991" spans="1:16" x14ac:dyDescent="0.35">
      <c r="A3991">
        <v>3990</v>
      </c>
      <c r="B3991" t="s">
        <v>3390</v>
      </c>
      <c r="C3991" t="s">
        <v>44</v>
      </c>
      <c r="D3991" t="s">
        <v>7310</v>
      </c>
      <c r="E3991" s="3">
        <v>41957</v>
      </c>
      <c r="F3991" t="s">
        <v>4398</v>
      </c>
      <c r="G3991" t="s">
        <v>139</v>
      </c>
      <c r="H3991" s="3">
        <v>41960</v>
      </c>
      <c r="I3991" s="3">
        <v>41960</v>
      </c>
      <c r="J3991">
        <v>3</v>
      </c>
      <c r="K3991" t="s">
        <v>8400</v>
      </c>
      <c r="L3991" s="5">
        <v>8.484</v>
      </c>
      <c r="M3991">
        <v>2014</v>
      </c>
      <c r="N3991">
        <f t="shared" si="124"/>
        <v>0</v>
      </c>
      <c r="O3991" t="str">
        <f t="shared" si="125"/>
        <v>Friday</v>
      </c>
      <c r="P3991" s="14">
        <v>8.9863013698630131E-2</v>
      </c>
    </row>
    <row r="3992" spans="1:16" x14ac:dyDescent="0.35">
      <c r="A3992">
        <v>3991</v>
      </c>
      <c r="B3992" t="s">
        <v>1164</v>
      </c>
      <c r="C3992" t="s">
        <v>44</v>
      </c>
      <c r="D3992" t="s">
        <v>7311</v>
      </c>
      <c r="E3992" s="3">
        <v>41379</v>
      </c>
      <c r="F3992" t="s">
        <v>7313</v>
      </c>
      <c r="G3992" t="s">
        <v>41</v>
      </c>
      <c r="H3992" s="3">
        <v>41384</v>
      </c>
      <c r="I3992" s="3">
        <v>41386</v>
      </c>
      <c r="J3992">
        <v>7</v>
      </c>
      <c r="K3992" t="s">
        <v>8399</v>
      </c>
      <c r="L3992" s="5">
        <v>5.4610000000000003</v>
      </c>
      <c r="M3992">
        <v>2013</v>
      </c>
      <c r="N3992">
        <f t="shared" si="124"/>
        <v>2</v>
      </c>
      <c r="O3992" t="str">
        <f t="shared" si="125"/>
        <v>Monday</v>
      </c>
      <c r="P3992" s="14">
        <v>-0.21364768061500833</v>
      </c>
    </row>
    <row r="3993" spans="1:16" x14ac:dyDescent="0.35">
      <c r="A3993">
        <v>3992</v>
      </c>
      <c r="B3993" t="s">
        <v>1164</v>
      </c>
      <c r="C3993" t="s">
        <v>44</v>
      </c>
      <c r="D3993" t="s">
        <v>7311</v>
      </c>
      <c r="E3993" s="3">
        <v>41379</v>
      </c>
      <c r="F3993" t="s">
        <v>4349</v>
      </c>
      <c r="G3993" t="s">
        <v>41</v>
      </c>
      <c r="H3993" s="3">
        <v>41384</v>
      </c>
      <c r="I3993" s="3">
        <v>41386</v>
      </c>
      <c r="J3993">
        <v>7</v>
      </c>
      <c r="K3993" t="s">
        <v>8399</v>
      </c>
      <c r="L3993" s="5">
        <v>2.081</v>
      </c>
      <c r="M3993">
        <v>2013</v>
      </c>
      <c r="N3993">
        <f t="shared" si="124"/>
        <v>2</v>
      </c>
      <c r="O3993" t="str">
        <f t="shared" si="125"/>
        <v>Monday</v>
      </c>
      <c r="P3993" s="14">
        <v>-0.78530259365994237</v>
      </c>
    </row>
    <row r="3994" spans="1:16" x14ac:dyDescent="0.35">
      <c r="A3994">
        <v>3993</v>
      </c>
      <c r="B3994" t="s">
        <v>1164</v>
      </c>
      <c r="C3994" t="s">
        <v>44</v>
      </c>
      <c r="D3994" t="s">
        <v>7311</v>
      </c>
      <c r="E3994" s="3">
        <v>41379</v>
      </c>
      <c r="F3994" t="s">
        <v>2418</v>
      </c>
      <c r="G3994" t="s">
        <v>41</v>
      </c>
      <c r="H3994" s="3">
        <v>41384</v>
      </c>
      <c r="I3994" s="3">
        <v>41384</v>
      </c>
      <c r="J3994">
        <v>5</v>
      </c>
      <c r="K3994" t="s">
        <v>8400</v>
      </c>
      <c r="L3994" s="5">
        <v>6.3289999999999997</v>
      </c>
      <c r="M3994">
        <v>2013</v>
      </c>
      <c r="N3994">
        <f t="shared" si="124"/>
        <v>0</v>
      </c>
      <c r="O3994" t="str">
        <f t="shared" si="125"/>
        <v>Monday</v>
      </c>
      <c r="P3994" s="14">
        <v>-8.5304216160883768E-4</v>
      </c>
    </row>
    <row r="3995" spans="1:16" x14ac:dyDescent="0.35">
      <c r="A3995">
        <v>3994</v>
      </c>
      <c r="B3995" t="s">
        <v>1164</v>
      </c>
      <c r="C3995" t="s">
        <v>44</v>
      </c>
      <c r="D3995" t="s">
        <v>7311</v>
      </c>
      <c r="E3995" s="3">
        <v>41379</v>
      </c>
      <c r="F3995" t="s">
        <v>3986</v>
      </c>
      <c r="G3995" t="s">
        <v>41</v>
      </c>
      <c r="H3995" s="3">
        <v>41384</v>
      </c>
      <c r="I3995" s="3">
        <v>41384</v>
      </c>
      <c r="J3995">
        <v>5</v>
      </c>
      <c r="K3995" t="s">
        <v>8400</v>
      </c>
      <c r="L3995" s="5">
        <v>3.5840000000000001</v>
      </c>
      <c r="M3995">
        <v>2013</v>
      </c>
      <c r="N3995">
        <f t="shared" si="124"/>
        <v>0</v>
      </c>
      <c r="O3995" t="str">
        <f t="shared" si="125"/>
        <v>Monday</v>
      </c>
      <c r="P3995" s="14">
        <v>-0.22755767301905719</v>
      </c>
    </row>
    <row r="3996" spans="1:16" x14ac:dyDescent="0.35">
      <c r="A3996">
        <v>3995</v>
      </c>
      <c r="B3996" t="s">
        <v>3014</v>
      </c>
      <c r="C3996" t="s">
        <v>199</v>
      </c>
      <c r="D3996" t="s">
        <v>7314</v>
      </c>
      <c r="E3996" s="3">
        <v>40868</v>
      </c>
      <c r="F3996" t="s">
        <v>3895</v>
      </c>
      <c r="G3996" t="s">
        <v>41</v>
      </c>
      <c r="H3996" s="3">
        <v>40873</v>
      </c>
      <c r="I3996" s="3">
        <v>40873</v>
      </c>
      <c r="J3996">
        <v>5</v>
      </c>
      <c r="K3996" t="s">
        <v>8400</v>
      </c>
      <c r="L3996" s="5">
        <v>10.823</v>
      </c>
      <c r="M3996">
        <v>2011</v>
      </c>
      <c r="N3996">
        <f t="shared" si="124"/>
        <v>0</v>
      </c>
      <c r="O3996" t="str">
        <f t="shared" si="125"/>
        <v>Monday</v>
      </c>
      <c r="P3996" s="14">
        <v>0.27102803738317754</v>
      </c>
    </row>
    <row r="3997" spans="1:16" x14ac:dyDescent="0.35">
      <c r="A3997">
        <v>3996</v>
      </c>
      <c r="B3997" t="s">
        <v>3014</v>
      </c>
      <c r="C3997" t="s">
        <v>199</v>
      </c>
      <c r="D3997" t="s">
        <v>7314</v>
      </c>
      <c r="E3997" s="3">
        <v>40868</v>
      </c>
      <c r="F3997" t="s">
        <v>1254</v>
      </c>
      <c r="G3997" t="s">
        <v>41</v>
      </c>
      <c r="H3997" s="3">
        <v>40873</v>
      </c>
      <c r="I3997" s="3">
        <v>40873</v>
      </c>
      <c r="J3997">
        <v>5</v>
      </c>
      <c r="K3997" t="s">
        <v>8400</v>
      </c>
      <c r="L3997" s="5">
        <v>22.763999999999999</v>
      </c>
      <c r="M3997">
        <v>2011</v>
      </c>
      <c r="N3997">
        <f t="shared" si="124"/>
        <v>0</v>
      </c>
      <c r="O3997" t="str">
        <f t="shared" si="125"/>
        <v>Monday</v>
      </c>
      <c r="P3997" s="14">
        <v>0.19999999999999998</v>
      </c>
    </row>
    <row r="3998" spans="1:16" x14ac:dyDescent="0.35">
      <c r="A3998">
        <v>3997</v>
      </c>
      <c r="B3998" t="s">
        <v>3014</v>
      </c>
      <c r="C3998" t="s">
        <v>199</v>
      </c>
      <c r="D3998" t="s">
        <v>7314</v>
      </c>
      <c r="E3998" s="3">
        <v>40868</v>
      </c>
      <c r="F3998" t="s">
        <v>1021</v>
      </c>
      <c r="G3998" t="s">
        <v>41</v>
      </c>
      <c r="H3998" s="3">
        <v>40873</v>
      </c>
      <c r="I3998" s="3">
        <v>40873</v>
      </c>
      <c r="J3998">
        <v>5</v>
      </c>
      <c r="K3998" t="s">
        <v>8400</v>
      </c>
      <c r="L3998" s="5">
        <v>4.1989999999999998</v>
      </c>
      <c r="M3998">
        <v>2011</v>
      </c>
      <c r="N3998">
        <f t="shared" si="124"/>
        <v>0</v>
      </c>
      <c r="O3998" t="str">
        <f t="shared" si="125"/>
        <v>Monday</v>
      </c>
      <c r="P3998" s="14">
        <v>0.39466666666666667</v>
      </c>
    </row>
    <row r="3999" spans="1:16" x14ac:dyDescent="0.35">
      <c r="A3999">
        <v>3998</v>
      </c>
      <c r="B3999" t="s">
        <v>5287</v>
      </c>
      <c r="C3999" t="s">
        <v>199</v>
      </c>
      <c r="D3999" t="s">
        <v>7315</v>
      </c>
      <c r="E3999" s="3">
        <v>41986</v>
      </c>
      <c r="F3999" t="s">
        <v>750</v>
      </c>
      <c r="G3999" t="s">
        <v>155</v>
      </c>
      <c r="H3999" s="3">
        <v>41988</v>
      </c>
      <c r="I3999" s="3">
        <v>41990</v>
      </c>
      <c r="J3999">
        <v>4</v>
      </c>
      <c r="K3999" t="s">
        <v>8399</v>
      </c>
      <c r="L3999" s="5">
        <v>11.726000000000001</v>
      </c>
      <c r="M3999">
        <v>2014</v>
      </c>
      <c r="N3999">
        <f t="shared" si="124"/>
        <v>2</v>
      </c>
      <c r="O3999" t="str">
        <f t="shared" si="125"/>
        <v>Saturday</v>
      </c>
      <c r="P3999" s="14">
        <v>0.44870466321243518</v>
      </c>
    </row>
    <row r="4000" spans="1:16" x14ac:dyDescent="0.35">
      <c r="A4000">
        <v>3999</v>
      </c>
      <c r="B4000" t="s">
        <v>2972</v>
      </c>
      <c r="C4000" t="s">
        <v>84</v>
      </c>
      <c r="D4000" t="s">
        <v>7316</v>
      </c>
      <c r="E4000" s="3">
        <v>41207</v>
      </c>
      <c r="F4000" t="s">
        <v>5583</v>
      </c>
      <c r="G4000" t="s">
        <v>41</v>
      </c>
      <c r="H4000" s="3">
        <v>41212</v>
      </c>
      <c r="I4000" s="3">
        <v>41212</v>
      </c>
      <c r="J4000">
        <v>5</v>
      </c>
      <c r="K4000" t="s">
        <v>8400</v>
      </c>
      <c r="L4000" s="5">
        <v>5.1150000000000002</v>
      </c>
      <c r="M4000">
        <v>2012</v>
      </c>
      <c r="N4000">
        <f t="shared" si="124"/>
        <v>0</v>
      </c>
      <c r="O4000" t="str">
        <f t="shared" si="125"/>
        <v>Thursday</v>
      </c>
      <c r="P4000" s="14">
        <v>0.49746835443037979</v>
      </c>
    </row>
    <row r="4001" spans="1:16" x14ac:dyDescent="0.35">
      <c r="A4001">
        <v>4000</v>
      </c>
      <c r="B4001" t="s">
        <v>2972</v>
      </c>
      <c r="C4001" t="s">
        <v>84</v>
      </c>
      <c r="D4001" t="s">
        <v>7316</v>
      </c>
      <c r="E4001" s="3">
        <v>41207</v>
      </c>
      <c r="F4001" t="s">
        <v>3335</v>
      </c>
      <c r="G4001" t="s">
        <v>41</v>
      </c>
      <c r="H4001" s="3">
        <v>41212</v>
      </c>
      <c r="I4001" s="3">
        <v>41212</v>
      </c>
      <c r="J4001">
        <v>5</v>
      </c>
      <c r="K4001" t="s">
        <v>8400</v>
      </c>
      <c r="L4001" s="5">
        <v>211.30699999999999</v>
      </c>
      <c r="M4001">
        <v>2012</v>
      </c>
      <c r="N4001">
        <f t="shared" si="124"/>
        <v>0</v>
      </c>
      <c r="O4001" t="str">
        <f t="shared" si="125"/>
        <v>Thursday</v>
      </c>
      <c r="P4001" s="14">
        <v>0.19995342338146252</v>
      </c>
    </row>
    <row r="4002" spans="1:16" x14ac:dyDescent="0.35">
      <c r="A4002">
        <v>4001</v>
      </c>
      <c r="B4002" t="s">
        <v>3422</v>
      </c>
      <c r="C4002" t="s">
        <v>199</v>
      </c>
      <c r="D4002" t="s">
        <v>7317</v>
      </c>
      <c r="E4002" s="3">
        <v>40885</v>
      </c>
      <c r="F4002" t="s">
        <v>4821</v>
      </c>
      <c r="G4002" t="s">
        <v>41</v>
      </c>
      <c r="H4002" s="3">
        <v>40890</v>
      </c>
      <c r="I4002" s="3">
        <v>40892</v>
      </c>
      <c r="J4002">
        <v>7</v>
      </c>
      <c r="K4002" t="s">
        <v>8399</v>
      </c>
      <c r="L4002" s="5">
        <v>2.6440000000000001</v>
      </c>
      <c r="M4002">
        <v>2011</v>
      </c>
      <c r="N4002">
        <f t="shared" si="124"/>
        <v>2</v>
      </c>
      <c r="O4002" t="str">
        <f t="shared" si="125"/>
        <v>Thursday</v>
      </c>
      <c r="P4002" s="14">
        <v>0.23556886835558716</v>
      </c>
    </row>
    <row r="4003" spans="1:16" x14ac:dyDescent="0.35">
      <c r="A4003">
        <v>4002</v>
      </c>
      <c r="B4003" t="s">
        <v>3195</v>
      </c>
      <c r="C4003" t="s">
        <v>199</v>
      </c>
      <c r="D4003" t="s">
        <v>7318</v>
      </c>
      <c r="E4003" s="3">
        <v>41673</v>
      </c>
      <c r="F4003" t="s">
        <v>1947</v>
      </c>
      <c r="G4003" t="s">
        <v>155</v>
      </c>
      <c r="H4003" s="3">
        <v>41675</v>
      </c>
      <c r="I4003" s="3">
        <v>41675</v>
      </c>
      <c r="J4003">
        <v>2</v>
      </c>
      <c r="K4003" t="s">
        <v>8400</v>
      </c>
      <c r="L4003" s="5">
        <v>5.319</v>
      </c>
      <c r="M4003">
        <v>2014</v>
      </c>
      <c r="N4003">
        <f t="shared" si="124"/>
        <v>0</v>
      </c>
      <c r="O4003" t="str">
        <f t="shared" si="125"/>
        <v>Monday</v>
      </c>
      <c r="P4003" s="14">
        <v>0.44437500000000002</v>
      </c>
    </row>
    <row r="4004" spans="1:16" x14ac:dyDescent="0.35">
      <c r="A4004">
        <v>4003</v>
      </c>
      <c r="B4004" t="s">
        <v>3195</v>
      </c>
      <c r="C4004" t="s">
        <v>199</v>
      </c>
      <c r="D4004" t="s">
        <v>7318</v>
      </c>
      <c r="E4004" s="3">
        <v>41673</v>
      </c>
      <c r="F4004" t="s">
        <v>1821</v>
      </c>
      <c r="G4004" t="s">
        <v>155</v>
      </c>
      <c r="H4004" s="3">
        <v>41675</v>
      </c>
      <c r="I4004" s="3">
        <v>41678</v>
      </c>
      <c r="J4004">
        <v>5</v>
      </c>
      <c r="K4004" t="s">
        <v>8399</v>
      </c>
      <c r="L4004" s="5">
        <v>9.5169999999999995</v>
      </c>
      <c r="M4004">
        <v>2014</v>
      </c>
      <c r="N4004">
        <f t="shared" si="124"/>
        <v>3</v>
      </c>
      <c r="O4004" t="str">
        <f t="shared" si="125"/>
        <v>Monday</v>
      </c>
      <c r="P4004" s="14">
        <v>0.15</v>
      </c>
    </row>
    <row r="4005" spans="1:16" x14ac:dyDescent="0.35">
      <c r="A4005">
        <v>4004</v>
      </c>
      <c r="B4005" t="s">
        <v>2572</v>
      </c>
      <c r="C4005" t="s">
        <v>44</v>
      </c>
      <c r="D4005" t="s">
        <v>7319</v>
      </c>
      <c r="E4005" s="3">
        <v>40703</v>
      </c>
      <c r="F4005" t="s">
        <v>596</v>
      </c>
      <c r="G4005" t="s">
        <v>41</v>
      </c>
      <c r="H4005" s="3">
        <v>40708</v>
      </c>
      <c r="I4005" s="3">
        <v>40708</v>
      </c>
      <c r="J4005">
        <v>5</v>
      </c>
      <c r="K4005" t="s">
        <v>8400</v>
      </c>
      <c r="L4005" s="5">
        <v>6.4619999999999997</v>
      </c>
      <c r="M4005">
        <v>2011</v>
      </c>
      <c r="N4005">
        <f t="shared" si="124"/>
        <v>0</v>
      </c>
      <c r="O4005" t="str">
        <f t="shared" si="125"/>
        <v>Thursday</v>
      </c>
      <c r="P4005" s="14">
        <v>0.47888888888888886</v>
      </c>
    </row>
    <row r="4006" spans="1:16" x14ac:dyDescent="0.35">
      <c r="A4006">
        <v>4005</v>
      </c>
      <c r="B4006" t="s">
        <v>1681</v>
      </c>
      <c r="C4006" t="s">
        <v>30</v>
      </c>
      <c r="D4006" t="s">
        <v>7320</v>
      </c>
      <c r="E4006" s="3">
        <v>40995</v>
      </c>
      <c r="F4006" t="s">
        <v>3816</v>
      </c>
      <c r="G4006" t="s">
        <v>41</v>
      </c>
      <c r="H4006" s="3">
        <v>41000</v>
      </c>
      <c r="I4006" s="3">
        <v>41000</v>
      </c>
      <c r="J4006">
        <v>5</v>
      </c>
      <c r="K4006" t="s">
        <v>8400</v>
      </c>
      <c r="L4006" s="5">
        <v>15.122999999999999</v>
      </c>
      <c r="M4006">
        <v>2012</v>
      </c>
      <c r="N4006">
        <f t="shared" si="124"/>
        <v>0</v>
      </c>
      <c r="O4006" t="str">
        <f t="shared" si="125"/>
        <v>Tuesday</v>
      </c>
      <c r="P4006" s="14">
        <v>-0.4170138310281622</v>
      </c>
    </row>
    <row r="4007" spans="1:16" x14ac:dyDescent="0.35">
      <c r="A4007">
        <v>4006</v>
      </c>
      <c r="B4007" t="s">
        <v>1681</v>
      </c>
      <c r="C4007" t="s">
        <v>30</v>
      </c>
      <c r="D4007" t="s">
        <v>7320</v>
      </c>
      <c r="E4007" s="3">
        <v>40995</v>
      </c>
      <c r="F4007" t="s">
        <v>5910</v>
      </c>
      <c r="G4007" t="s">
        <v>41</v>
      </c>
      <c r="H4007" s="3">
        <v>41000</v>
      </c>
      <c r="I4007" s="3">
        <v>41000</v>
      </c>
      <c r="J4007">
        <v>5</v>
      </c>
      <c r="K4007" t="s">
        <v>8400</v>
      </c>
      <c r="L4007" s="5">
        <v>1.9</v>
      </c>
      <c r="M4007">
        <v>2012</v>
      </c>
      <c r="N4007">
        <f t="shared" si="124"/>
        <v>0</v>
      </c>
      <c r="O4007" t="str">
        <f t="shared" si="125"/>
        <v>Tuesday</v>
      </c>
      <c r="P4007" s="14">
        <v>0.24705882352941178</v>
      </c>
    </row>
    <row r="4008" spans="1:16" x14ac:dyDescent="0.35">
      <c r="A4008">
        <v>4007</v>
      </c>
      <c r="B4008" t="s">
        <v>7322</v>
      </c>
      <c r="C4008" t="s">
        <v>44</v>
      </c>
      <c r="D4008" t="s">
        <v>7325</v>
      </c>
      <c r="E4008" s="3">
        <v>41942</v>
      </c>
      <c r="F4008" t="s">
        <v>4734</v>
      </c>
      <c r="G4008" t="s">
        <v>41</v>
      </c>
      <c r="H4008" s="3">
        <v>41947</v>
      </c>
      <c r="I4008" s="3">
        <v>41947</v>
      </c>
      <c r="J4008">
        <v>5</v>
      </c>
      <c r="K4008" t="s">
        <v>8400</v>
      </c>
      <c r="L4008" s="5">
        <v>2.4870000000000001</v>
      </c>
      <c r="M4008">
        <v>2014</v>
      </c>
      <c r="N4008">
        <f t="shared" si="124"/>
        <v>0</v>
      </c>
      <c r="O4008" t="str">
        <f t="shared" si="125"/>
        <v>Thursday</v>
      </c>
      <c r="P4008" s="14">
        <v>0.12903225806451613</v>
      </c>
    </row>
    <row r="4009" spans="1:16" x14ac:dyDescent="0.35">
      <c r="A4009">
        <v>4008</v>
      </c>
      <c r="B4009" t="s">
        <v>7322</v>
      </c>
      <c r="C4009" t="s">
        <v>44</v>
      </c>
      <c r="D4009" t="s">
        <v>7325</v>
      </c>
      <c r="E4009" s="3">
        <v>41942</v>
      </c>
      <c r="F4009" t="s">
        <v>7327</v>
      </c>
      <c r="G4009" t="s">
        <v>41</v>
      </c>
      <c r="H4009" s="3">
        <v>41947</v>
      </c>
      <c r="I4009" s="3">
        <v>41947</v>
      </c>
      <c r="J4009">
        <v>5</v>
      </c>
      <c r="K4009" t="s">
        <v>8400</v>
      </c>
      <c r="L4009" s="5">
        <v>6.827</v>
      </c>
      <c r="M4009">
        <v>2014</v>
      </c>
      <c r="N4009">
        <f t="shared" si="124"/>
        <v>0</v>
      </c>
      <c r="O4009" t="str">
        <f t="shared" si="125"/>
        <v>Thursday</v>
      </c>
      <c r="P4009" s="14">
        <v>0.2290384615384615</v>
      </c>
    </row>
    <row r="4010" spans="1:16" x14ac:dyDescent="0.35">
      <c r="A4010">
        <v>4009</v>
      </c>
      <c r="B4010" t="s">
        <v>7322</v>
      </c>
      <c r="C4010" t="s">
        <v>44</v>
      </c>
      <c r="D4010" t="s">
        <v>7325</v>
      </c>
      <c r="E4010" s="3">
        <v>41942</v>
      </c>
      <c r="F4010" t="s">
        <v>2795</v>
      </c>
      <c r="G4010" t="s">
        <v>41</v>
      </c>
      <c r="H4010" s="3">
        <v>41947</v>
      </c>
      <c r="I4010" s="3">
        <v>41947</v>
      </c>
      <c r="J4010">
        <v>5</v>
      </c>
      <c r="K4010" t="s">
        <v>8400</v>
      </c>
      <c r="L4010" s="5">
        <v>1.248</v>
      </c>
      <c r="M4010">
        <v>2014</v>
      </c>
      <c r="N4010">
        <f t="shared" si="124"/>
        <v>0</v>
      </c>
      <c r="O4010" t="str">
        <f t="shared" si="125"/>
        <v>Thursday</v>
      </c>
      <c r="P4010" s="14">
        <v>0.31</v>
      </c>
    </row>
    <row r="4011" spans="1:16" x14ac:dyDescent="0.35">
      <c r="A4011">
        <v>4010</v>
      </c>
      <c r="B4011" t="s">
        <v>1219</v>
      </c>
      <c r="C4011" t="s">
        <v>44</v>
      </c>
      <c r="D4011" t="s">
        <v>7328</v>
      </c>
      <c r="E4011" s="3">
        <v>41288</v>
      </c>
      <c r="F4011" t="s">
        <v>161</v>
      </c>
      <c r="G4011" t="s">
        <v>41</v>
      </c>
      <c r="H4011" s="3">
        <v>41293</v>
      </c>
      <c r="I4011" s="3">
        <v>41293</v>
      </c>
      <c r="J4011">
        <v>5</v>
      </c>
      <c r="K4011" t="s">
        <v>8400</v>
      </c>
      <c r="L4011" s="5">
        <v>27.902999999999999</v>
      </c>
      <c r="M4011">
        <v>2013</v>
      </c>
      <c r="N4011">
        <f t="shared" si="124"/>
        <v>0</v>
      </c>
      <c r="O4011" t="str">
        <f t="shared" si="125"/>
        <v>Monday</v>
      </c>
      <c r="P4011" s="14">
        <v>0.19856446856468446</v>
      </c>
    </row>
    <row r="4012" spans="1:16" x14ac:dyDescent="0.35">
      <c r="A4012">
        <v>4011</v>
      </c>
      <c r="B4012" t="s">
        <v>5031</v>
      </c>
      <c r="C4012" t="s">
        <v>84</v>
      </c>
      <c r="D4012" t="s">
        <v>7329</v>
      </c>
      <c r="E4012" s="3">
        <v>41372</v>
      </c>
      <c r="F4012" t="s">
        <v>954</v>
      </c>
      <c r="G4012" t="s">
        <v>41</v>
      </c>
      <c r="H4012" s="3">
        <v>41377</v>
      </c>
      <c r="I4012" s="3">
        <v>41377</v>
      </c>
      <c r="J4012">
        <v>5</v>
      </c>
      <c r="K4012" t="s">
        <v>8400</v>
      </c>
      <c r="L4012" s="5">
        <v>4.9420000000000002</v>
      </c>
      <c r="M4012">
        <v>2013</v>
      </c>
      <c r="N4012">
        <f t="shared" si="124"/>
        <v>0</v>
      </c>
      <c r="O4012" t="str">
        <f t="shared" si="125"/>
        <v>Monday</v>
      </c>
      <c r="P4012" s="14">
        <v>0.44800000000000001</v>
      </c>
    </row>
    <row r="4013" spans="1:16" x14ac:dyDescent="0.35">
      <c r="A4013">
        <v>4012</v>
      </c>
      <c r="B4013" t="s">
        <v>5031</v>
      </c>
      <c r="C4013" t="s">
        <v>84</v>
      </c>
      <c r="D4013" t="s">
        <v>7329</v>
      </c>
      <c r="E4013" s="3">
        <v>41372</v>
      </c>
      <c r="F4013" t="s">
        <v>7331</v>
      </c>
      <c r="G4013" t="s">
        <v>41</v>
      </c>
      <c r="H4013" s="3">
        <v>41377</v>
      </c>
      <c r="I4013" s="3">
        <v>41377</v>
      </c>
      <c r="J4013">
        <v>5</v>
      </c>
      <c r="K4013" t="s">
        <v>8400</v>
      </c>
      <c r="L4013" s="5">
        <v>3.794</v>
      </c>
      <c r="M4013">
        <v>2013</v>
      </c>
      <c r="N4013">
        <f t="shared" si="124"/>
        <v>0</v>
      </c>
      <c r="O4013" t="str">
        <f t="shared" si="125"/>
        <v>Monday</v>
      </c>
      <c r="P4013" s="14">
        <v>0.44808080808080808</v>
      </c>
    </row>
    <row r="4014" spans="1:16" x14ac:dyDescent="0.35">
      <c r="A4014">
        <v>4013</v>
      </c>
      <c r="B4014" t="s">
        <v>1164</v>
      </c>
      <c r="C4014" t="s">
        <v>84</v>
      </c>
      <c r="D4014" t="s">
        <v>7332</v>
      </c>
      <c r="E4014" s="3">
        <v>41837</v>
      </c>
      <c r="F4014" t="s">
        <v>2977</v>
      </c>
      <c r="G4014" t="s">
        <v>242</v>
      </c>
      <c r="H4014" s="3">
        <v>41837</v>
      </c>
      <c r="I4014" s="3">
        <v>41837</v>
      </c>
      <c r="J4014">
        <v>0</v>
      </c>
      <c r="K4014" t="s">
        <v>8400</v>
      </c>
      <c r="L4014" s="5">
        <v>3.4329999999999998</v>
      </c>
      <c r="M4014">
        <v>2014</v>
      </c>
      <c r="N4014">
        <f t="shared" si="124"/>
        <v>0</v>
      </c>
      <c r="O4014" t="str">
        <f t="shared" si="125"/>
        <v>Thursday</v>
      </c>
      <c r="P4014" s="14">
        <v>-0.22834174292311638</v>
      </c>
    </row>
    <row r="4015" spans="1:16" x14ac:dyDescent="0.35">
      <c r="A4015">
        <v>4014</v>
      </c>
      <c r="B4015" t="s">
        <v>2560</v>
      </c>
      <c r="C4015" t="s">
        <v>30</v>
      </c>
      <c r="D4015" t="s">
        <v>7333</v>
      </c>
      <c r="E4015" s="3">
        <v>41047</v>
      </c>
      <c r="F4015" t="s">
        <v>1668</v>
      </c>
      <c r="G4015" t="s">
        <v>41</v>
      </c>
      <c r="H4015" s="3">
        <v>41052</v>
      </c>
      <c r="I4015" s="3">
        <v>41052</v>
      </c>
      <c r="J4015">
        <v>5</v>
      </c>
      <c r="K4015" t="s">
        <v>8400</v>
      </c>
      <c r="L4015" s="5">
        <v>78.941000000000003</v>
      </c>
      <c r="M4015">
        <v>2012</v>
      </c>
      <c r="N4015">
        <f t="shared" si="124"/>
        <v>0</v>
      </c>
      <c r="O4015" t="str">
        <f t="shared" si="125"/>
        <v>Friday</v>
      </c>
      <c r="P4015" s="14">
        <v>0.34009195402298847</v>
      </c>
    </row>
    <row r="4016" spans="1:16" x14ac:dyDescent="0.35">
      <c r="A4016">
        <v>4015</v>
      </c>
      <c r="B4016" t="s">
        <v>1706</v>
      </c>
      <c r="C4016" t="s">
        <v>199</v>
      </c>
      <c r="D4016" t="s">
        <v>7334</v>
      </c>
      <c r="E4016" s="3">
        <v>41736</v>
      </c>
      <c r="F4016" t="s">
        <v>1295</v>
      </c>
      <c r="G4016" t="s">
        <v>41</v>
      </c>
      <c r="H4016" s="3">
        <v>41741</v>
      </c>
      <c r="I4016" s="3">
        <v>41741</v>
      </c>
      <c r="J4016">
        <v>5</v>
      </c>
      <c r="K4016" t="s">
        <v>8400</v>
      </c>
      <c r="L4016" s="5">
        <v>8.3109999999999999</v>
      </c>
      <c r="M4016">
        <v>2014</v>
      </c>
      <c r="N4016">
        <f t="shared" si="124"/>
        <v>0</v>
      </c>
      <c r="O4016" t="str">
        <f t="shared" si="125"/>
        <v>Monday</v>
      </c>
      <c r="P4016" s="14">
        <v>0.33461479744077277</v>
      </c>
    </row>
    <row r="4017" spans="1:16" x14ac:dyDescent="0.35">
      <c r="A4017">
        <v>4016</v>
      </c>
      <c r="B4017" t="s">
        <v>2249</v>
      </c>
      <c r="C4017" t="s">
        <v>199</v>
      </c>
      <c r="D4017" t="s">
        <v>7335</v>
      </c>
      <c r="E4017" s="3">
        <v>40824</v>
      </c>
      <c r="F4017" t="s">
        <v>2768</v>
      </c>
      <c r="G4017" t="s">
        <v>139</v>
      </c>
      <c r="H4017" s="3">
        <v>40827</v>
      </c>
      <c r="I4017" s="3">
        <v>40827</v>
      </c>
      <c r="J4017">
        <v>3</v>
      </c>
      <c r="K4017" t="s">
        <v>8400</v>
      </c>
      <c r="L4017" s="5">
        <v>12.566000000000001</v>
      </c>
      <c r="M4017">
        <v>2011</v>
      </c>
      <c r="N4017">
        <f t="shared" si="124"/>
        <v>0</v>
      </c>
      <c r="O4017" t="str">
        <f t="shared" si="125"/>
        <v>Saturday</v>
      </c>
      <c r="P4017" s="14">
        <v>-0.15926033497918485</v>
      </c>
    </row>
    <row r="4018" spans="1:16" x14ac:dyDescent="0.35">
      <c r="A4018">
        <v>4017</v>
      </c>
      <c r="B4018" t="s">
        <v>5287</v>
      </c>
      <c r="C4018" t="s">
        <v>30</v>
      </c>
      <c r="D4018" t="s">
        <v>7336</v>
      </c>
      <c r="E4018" s="3">
        <v>40645</v>
      </c>
      <c r="F4018" t="s">
        <v>373</v>
      </c>
      <c r="G4018" t="s">
        <v>41</v>
      </c>
      <c r="H4018" s="3">
        <v>40650</v>
      </c>
      <c r="I4018" s="3">
        <v>40650</v>
      </c>
      <c r="J4018">
        <v>5</v>
      </c>
      <c r="K4018" t="s">
        <v>8400</v>
      </c>
      <c r="L4018" s="5">
        <v>1.135</v>
      </c>
      <c r="M4018">
        <v>2011</v>
      </c>
      <c r="N4018">
        <f t="shared" si="124"/>
        <v>0</v>
      </c>
      <c r="O4018" t="str">
        <f t="shared" si="125"/>
        <v>Tuesday</v>
      </c>
      <c r="P4018" s="14">
        <v>0.44545454545454549</v>
      </c>
    </row>
    <row r="4019" spans="1:16" x14ac:dyDescent="0.35">
      <c r="A4019">
        <v>4018</v>
      </c>
      <c r="B4019" t="s">
        <v>5287</v>
      </c>
      <c r="C4019" t="s">
        <v>30</v>
      </c>
      <c r="D4019" t="s">
        <v>7336</v>
      </c>
      <c r="E4019" s="3">
        <v>40645</v>
      </c>
      <c r="F4019" t="s">
        <v>2896</v>
      </c>
      <c r="G4019" t="s">
        <v>41</v>
      </c>
      <c r="H4019" s="3">
        <v>40650</v>
      </c>
      <c r="I4019" s="3">
        <v>40652</v>
      </c>
      <c r="J4019">
        <v>7</v>
      </c>
      <c r="K4019" t="s">
        <v>8399</v>
      </c>
      <c r="L4019" s="5">
        <v>2.8109999999999999</v>
      </c>
      <c r="M4019">
        <v>2011</v>
      </c>
      <c r="N4019">
        <f t="shared" si="124"/>
        <v>2</v>
      </c>
      <c r="O4019" t="str">
        <f t="shared" si="125"/>
        <v>Tuesday</v>
      </c>
      <c r="P4019" s="14">
        <v>0.47105263157894733</v>
      </c>
    </row>
    <row r="4020" spans="1:16" x14ac:dyDescent="0.35">
      <c r="A4020">
        <v>4019</v>
      </c>
      <c r="B4020" t="s">
        <v>5616</v>
      </c>
      <c r="C4020" t="s">
        <v>199</v>
      </c>
      <c r="D4020" t="s">
        <v>7337</v>
      </c>
      <c r="E4020" s="3">
        <v>41134</v>
      </c>
      <c r="F4020" t="s">
        <v>460</v>
      </c>
      <c r="G4020" t="s">
        <v>41</v>
      </c>
      <c r="H4020" s="3">
        <v>41139</v>
      </c>
      <c r="I4020" s="3">
        <v>41142</v>
      </c>
      <c r="J4020">
        <v>8</v>
      </c>
      <c r="K4020" t="s">
        <v>8399</v>
      </c>
      <c r="L4020" s="5">
        <v>6.3090000000000002</v>
      </c>
      <c r="M4020">
        <v>2012</v>
      </c>
      <c r="N4020">
        <f t="shared" si="124"/>
        <v>3</v>
      </c>
      <c r="O4020" t="str">
        <f t="shared" si="125"/>
        <v>Monday</v>
      </c>
      <c r="P4020" s="14">
        <v>0.14903225806451617</v>
      </c>
    </row>
    <row r="4021" spans="1:16" x14ac:dyDescent="0.35">
      <c r="A4021">
        <v>4020</v>
      </c>
      <c r="B4021" t="s">
        <v>3690</v>
      </c>
      <c r="C4021" t="s">
        <v>199</v>
      </c>
      <c r="D4021" t="s">
        <v>7338</v>
      </c>
      <c r="E4021" s="3">
        <v>41709</v>
      </c>
      <c r="F4021" t="s">
        <v>7340</v>
      </c>
      <c r="G4021" t="s">
        <v>155</v>
      </c>
      <c r="H4021" s="3">
        <v>41711</v>
      </c>
      <c r="I4021" s="3">
        <v>41711</v>
      </c>
      <c r="J4021">
        <v>2</v>
      </c>
      <c r="K4021" t="s">
        <v>8400</v>
      </c>
      <c r="L4021" s="5">
        <v>210.79499999999999</v>
      </c>
      <c r="M4021">
        <v>2014</v>
      </c>
      <c r="N4021">
        <f t="shared" si="124"/>
        <v>0</v>
      </c>
      <c r="O4021" t="str">
        <f t="shared" si="125"/>
        <v>Tuesday</v>
      </c>
      <c r="P4021" s="14">
        <v>0.28010498687664043</v>
      </c>
    </row>
    <row r="4022" spans="1:16" x14ac:dyDescent="0.35">
      <c r="A4022">
        <v>4021</v>
      </c>
      <c r="B4022" t="s">
        <v>3690</v>
      </c>
      <c r="C4022" t="s">
        <v>199</v>
      </c>
      <c r="D4022" t="s">
        <v>7338</v>
      </c>
      <c r="E4022" s="3">
        <v>41709</v>
      </c>
      <c r="F4022" t="s">
        <v>7342</v>
      </c>
      <c r="G4022" t="s">
        <v>155</v>
      </c>
      <c r="H4022" s="3">
        <v>41711</v>
      </c>
      <c r="I4022" s="3">
        <v>41711</v>
      </c>
      <c r="J4022">
        <v>2</v>
      </c>
      <c r="K4022" t="s">
        <v>8400</v>
      </c>
      <c r="L4022" s="5">
        <v>11.422000000000001</v>
      </c>
      <c r="M4022">
        <v>2014</v>
      </c>
      <c r="N4022">
        <f t="shared" si="124"/>
        <v>0</v>
      </c>
      <c r="O4022" t="str">
        <f t="shared" si="125"/>
        <v>Tuesday</v>
      </c>
      <c r="P4022" s="14">
        <v>9.0169491525423737E-2</v>
      </c>
    </row>
    <row r="4023" spans="1:16" x14ac:dyDescent="0.35">
      <c r="A4023">
        <v>4022</v>
      </c>
      <c r="B4023" t="s">
        <v>3690</v>
      </c>
      <c r="C4023" t="s">
        <v>199</v>
      </c>
      <c r="D4023" t="s">
        <v>7338</v>
      </c>
      <c r="E4023" s="3">
        <v>41709</v>
      </c>
      <c r="F4023" t="s">
        <v>1960</v>
      </c>
      <c r="G4023" t="s">
        <v>155</v>
      </c>
      <c r="H4023" s="3">
        <v>41711</v>
      </c>
      <c r="I4023" s="3">
        <v>41713</v>
      </c>
      <c r="J4023">
        <v>4</v>
      </c>
      <c r="K4023" t="s">
        <v>8399</v>
      </c>
      <c r="L4023" s="5">
        <v>0.94199999999999995</v>
      </c>
      <c r="M4023">
        <v>2014</v>
      </c>
      <c r="N4023">
        <f t="shared" si="124"/>
        <v>2</v>
      </c>
      <c r="O4023" t="str">
        <f t="shared" si="125"/>
        <v>Tuesday</v>
      </c>
      <c r="P4023" s="14">
        <v>0.34</v>
      </c>
    </row>
    <row r="4024" spans="1:16" x14ac:dyDescent="0.35">
      <c r="A4024">
        <v>4023</v>
      </c>
      <c r="B4024" t="s">
        <v>3961</v>
      </c>
      <c r="C4024" t="s">
        <v>30</v>
      </c>
      <c r="D4024" t="s">
        <v>7338</v>
      </c>
      <c r="E4024" s="3">
        <v>41970</v>
      </c>
      <c r="F4024" t="s">
        <v>938</v>
      </c>
      <c r="G4024" t="s">
        <v>139</v>
      </c>
      <c r="H4024" s="3">
        <v>41973</v>
      </c>
      <c r="I4024" s="3">
        <v>41973</v>
      </c>
      <c r="J4024">
        <v>3</v>
      </c>
      <c r="K4024" t="s">
        <v>8400</v>
      </c>
      <c r="L4024" s="5">
        <v>73.593999999999994</v>
      </c>
      <c r="M4024">
        <v>2014</v>
      </c>
      <c r="N4024">
        <f t="shared" si="124"/>
        <v>0</v>
      </c>
      <c r="O4024" t="str">
        <f t="shared" si="125"/>
        <v>Thursday</v>
      </c>
      <c r="P4024" s="14">
        <v>0.35882347775481027</v>
      </c>
    </row>
    <row r="4025" spans="1:16" x14ac:dyDescent="0.35">
      <c r="A4025">
        <v>4024</v>
      </c>
      <c r="B4025" t="s">
        <v>3961</v>
      </c>
      <c r="C4025" t="s">
        <v>30</v>
      </c>
      <c r="D4025" t="s">
        <v>7338</v>
      </c>
      <c r="E4025" s="3">
        <v>41970</v>
      </c>
      <c r="F4025" t="s">
        <v>2868</v>
      </c>
      <c r="G4025" t="s">
        <v>139</v>
      </c>
      <c r="H4025" s="3">
        <v>41973</v>
      </c>
      <c r="I4025" s="3">
        <v>41973</v>
      </c>
      <c r="J4025">
        <v>3</v>
      </c>
      <c r="K4025" t="s">
        <v>8400</v>
      </c>
      <c r="L4025" s="5">
        <v>24.437999999999999</v>
      </c>
      <c r="M4025">
        <v>2014</v>
      </c>
      <c r="N4025">
        <f t="shared" si="124"/>
        <v>0</v>
      </c>
      <c r="O4025" t="str">
        <f t="shared" si="125"/>
        <v>Thursday</v>
      </c>
      <c r="P4025" s="14">
        <v>7.9852941176470585E-2</v>
      </c>
    </row>
    <row r="4026" spans="1:16" x14ac:dyDescent="0.35">
      <c r="A4026">
        <v>4025</v>
      </c>
      <c r="B4026" t="s">
        <v>1187</v>
      </c>
      <c r="C4026" t="s">
        <v>199</v>
      </c>
      <c r="D4026" t="s">
        <v>7343</v>
      </c>
      <c r="E4026" s="3">
        <v>41376</v>
      </c>
      <c r="F4026" t="s">
        <v>71</v>
      </c>
      <c r="G4026" t="s">
        <v>155</v>
      </c>
      <c r="H4026" s="3">
        <v>41378</v>
      </c>
      <c r="I4026" s="3">
        <v>41378</v>
      </c>
      <c r="J4026">
        <v>2</v>
      </c>
      <c r="K4026" t="s">
        <v>8400</v>
      </c>
      <c r="L4026" s="5">
        <v>113.1</v>
      </c>
      <c r="M4026">
        <v>2013</v>
      </c>
      <c r="N4026">
        <f t="shared" si="124"/>
        <v>0</v>
      </c>
      <c r="O4026" t="str">
        <f t="shared" si="125"/>
        <v>Friday</v>
      </c>
      <c r="P4026" s="14">
        <v>0.47947826086956524</v>
      </c>
    </row>
    <row r="4027" spans="1:16" x14ac:dyDescent="0.35">
      <c r="A4027">
        <v>4026</v>
      </c>
      <c r="B4027" t="s">
        <v>1799</v>
      </c>
      <c r="C4027" t="s">
        <v>30</v>
      </c>
      <c r="D4027" t="s">
        <v>7344</v>
      </c>
      <c r="E4027" s="3">
        <v>41442</v>
      </c>
      <c r="F4027" t="s">
        <v>1491</v>
      </c>
      <c r="G4027" t="s">
        <v>41</v>
      </c>
      <c r="H4027" s="3">
        <v>41447</v>
      </c>
      <c r="I4027" s="3">
        <v>41447</v>
      </c>
      <c r="J4027">
        <v>5</v>
      </c>
      <c r="K4027" t="s">
        <v>8400</v>
      </c>
      <c r="L4027" s="5">
        <v>4.1189999999999998</v>
      </c>
      <c r="M4027">
        <v>2013</v>
      </c>
      <c r="N4027">
        <f t="shared" si="124"/>
        <v>0</v>
      </c>
      <c r="O4027" t="str">
        <f t="shared" si="125"/>
        <v>Monday</v>
      </c>
      <c r="P4027" s="14">
        <v>0.1172093023255814</v>
      </c>
    </row>
    <row r="4028" spans="1:16" x14ac:dyDescent="0.35">
      <c r="A4028">
        <v>4027</v>
      </c>
      <c r="B4028" t="s">
        <v>364</v>
      </c>
      <c r="C4028" t="s">
        <v>84</v>
      </c>
      <c r="D4028" t="s">
        <v>7345</v>
      </c>
      <c r="E4028" s="3">
        <v>41750</v>
      </c>
      <c r="F4028" t="s">
        <v>4341</v>
      </c>
      <c r="G4028" t="s">
        <v>139</v>
      </c>
      <c r="H4028" s="3">
        <v>41753</v>
      </c>
      <c r="I4028" s="3">
        <v>41753</v>
      </c>
      <c r="J4028">
        <v>3</v>
      </c>
      <c r="K4028" t="s">
        <v>8400</v>
      </c>
      <c r="L4028" s="5">
        <v>354.423</v>
      </c>
      <c r="M4028">
        <v>2014</v>
      </c>
      <c r="N4028">
        <f t="shared" si="124"/>
        <v>0</v>
      </c>
      <c r="O4028" t="str">
        <f t="shared" si="125"/>
        <v>Monday</v>
      </c>
      <c r="P4028" s="14">
        <v>-2.0045288256999375E-3</v>
      </c>
    </row>
    <row r="4029" spans="1:16" x14ac:dyDescent="0.35">
      <c r="A4029">
        <v>4028</v>
      </c>
      <c r="B4029" t="s">
        <v>6962</v>
      </c>
      <c r="C4029" t="s">
        <v>44</v>
      </c>
      <c r="D4029" t="s">
        <v>7346</v>
      </c>
      <c r="E4029" s="3">
        <v>41619</v>
      </c>
      <c r="F4029" t="s">
        <v>4586</v>
      </c>
      <c r="G4029" t="s">
        <v>155</v>
      </c>
      <c r="H4029" s="3">
        <v>41621</v>
      </c>
      <c r="I4029" s="3">
        <v>41621</v>
      </c>
      <c r="J4029">
        <v>2</v>
      </c>
      <c r="K4029" t="s">
        <v>8400</v>
      </c>
      <c r="L4029" s="5">
        <v>30.780999999999999</v>
      </c>
      <c r="M4029">
        <v>2013</v>
      </c>
      <c r="N4029">
        <f t="shared" si="124"/>
        <v>0</v>
      </c>
      <c r="O4029" t="str">
        <f t="shared" si="125"/>
        <v>Wednesday</v>
      </c>
      <c r="P4029" s="14">
        <v>0.12118480683041638</v>
      </c>
    </row>
    <row r="4030" spans="1:16" x14ac:dyDescent="0.35">
      <c r="A4030">
        <v>4029</v>
      </c>
      <c r="B4030" t="s">
        <v>6962</v>
      </c>
      <c r="C4030" t="s">
        <v>44</v>
      </c>
      <c r="D4030" t="s">
        <v>7346</v>
      </c>
      <c r="E4030" s="3">
        <v>41619</v>
      </c>
      <c r="F4030" t="s">
        <v>3616</v>
      </c>
      <c r="G4030" t="s">
        <v>155</v>
      </c>
      <c r="H4030" s="3">
        <v>41621</v>
      </c>
      <c r="I4030" s="3">
        <v>41621</v>
      </c>
      <c r="J4030">
        <v>2</v>
      </c>
      <c r="K4030" t="s">
        <v>8400</v>
      </c>
      <c r="L4030" s="5">
        <v>1.8180000000000001</v>
      </c>
      <c r="M4030">
        <v>2013</v>
      </c>
      <c r="N4030">
        <f t="shared" si="124"/>
        <v>0</v>
      </c>
      <c r="O4030" t="str">
        <f t="shared" si="125"/>
        <v>Wednesday</v>
      </c>
      <c r="P4030" s="14">
        <v>-0.33287101248266299</v>
      </c>
    </row>
    <row r="4031" spans="1:16" x14ac:dyDescent="0.35">
      <c r="A4031">
        <v>4030</v>
      </c>
      <c r="B4031" t="s">
        <v>6962</v>
      </c>
      <c r="C4031" t="s">
        <v>44</v>
      </c>
      <c r="D4031" t="s">
        <v>7346</v>
      </c>
      <c r="E4031" s="3">
        <v>41619</v>
      </c>
      <c r="F4031" t="s">
        <v>7348</v>
      </c>
      <c r="G4031" t="s">
        <v>155</v>
      </c>
      <c r="H4031" s="3">
        <v>41621</v>
      </c>
      <c r="I4031" s="3">
        <v>41622</v>
      </c>
      <c r="J4031">
        <v>3</v>
      </c>
      <c r="K4031" t="s">
        <v>8399</v>
      </c>
      <c r="L4031" s="5">
        <v>6.4459999999999997</v>
      </c>
      <c r="M4031">
        <v>2013</v>
      </c>
      <c r="N4031">
        <f t="shared" si="124"/>
        <v>1</v>
      </c>
      <c r="O4031" t="str">
        <f t="shared" si="125"/>
        <v>Wednesday</v>
      </c>
      <c r="P4031" s="14">
        <v>-0.31815296731196457</v>
      </c>
    </row>
    <row r="4032" spans="1:16" x14ac:dyDescent="0.35">
      <c r="A4032">
        <v>4031</v>
      </c>
      <c r="B4032" t="s">
        <v>1926</v>
      </c>
      <c r="C4032" t="s">
        <v>44</v>
      </c>
      <c r="D4032" t="s">
        <v>7349</v>
      </c>
      <c r="E4032" s="3">
        <v>40793</v>
      </c>
      <c r="F4032" t="s">
        <v>1106</v>
      </c>
      <c r="G4032" t="s">
        <v>242</v>
      </c>
      <c r="H4032" s="3">
        <v>40793</v>
      </c>
      <c r="I4032" s="3">
        <v>40793</v>
      </c>
      <c r="J4032">
        <v>0</v>
      </c>
      <c r="K4032" t="s">
        <v>8400</v>
      </c>
      <c r="L4032" s="5">
        <v>8.1440000000000001</v>
      </c>
      <c r="M4032">
        <v>2011</v>
      </c>
      <c r="N4032">
        <f t="shared" si="124"/>
        <v>0</v>
      </c>
      <c r="O4032" t="str">
        <f t="shared" si="125"/>
        <v>Wednesday</v>
      </c>
      <c r="P4032" s="14">
        <v>-0.20522532271778612</v>
      </c>
    </row>
    <row r="4033" spans="1:16" x14ac:dyDescent="0.35">
      <c r="A4033">
        <v>4032</v>
      </c>
      <c r="B4033" t="s">
        <v>978</v>
      </c>
      <c r="C4033" t="s">
        <v>199</v>
      </c>
      <c r="D4033" t="s">
        <v>7350</v>
      </c>
      <c r="E4033" s="3">
        <v>41360</v>
      </c>
      <c r="F4033" t="s">
        <v>4764</v>
      </c>
      <c r="G4033" t="s">
        <v>41</v>
      </c>
      <c r="H4033" s="3">
        <v>41365</v>
      </c>
      <c r="I4033" s="3">
        <v>41365</v>
      </c>
      <c r="J4033">
        <v>5</v>
      </c>
      <c r="K4033" t="s">
        <v>8400</v>
      </c>
      <c r="L4033" s="5">
        <v>1.55</v>
      </c>
      <c r="M4033">
        <v>2013</v>
      </c>
      <c r="N4033">
        <f t="shared" si="124"/>
        <v>0</v>
      </c>
      <c r="O4033" t="str">
        <f t="shared" si="125"/>
        <v>Wednesday</v>
      </c>
      <c r="P4033" s="14">
        <v>0.21751229014006124</v>
      </c>
    </row>
    <row r="4034" spans="1:16" x14ac:dyDescent="0.35">
      <c r="A4034">
        <v>4033</v>
      </c>
      <c r="B4034" t="s">
        <v>5995</v>
      </c>
      <c r="C4034" t="s">
        <v>44</v>
      </c>
      <c r="D4034" t="s">
        <v>7351</v>
      </c>
      <c r="E4034" s="3">
        <v>41559</v>
      </c>
      <c r="F4034" t="s">
        <v>1824</v>
      </c>
      <c r="G4034" t="s">
        <v>41</v>
      </c>
      <c r="H4034" s="3">
        <v>41564</v>
      </c>
      <c r="I4034" s="3">
        <v>41566</v>
      </c>
      <c r="J4034">
        <v>7</v>
      </c>
      <c r="K4034" t="s">
        <v>8399</v>
      </c>
      <c r="L4034" s="5">
        <v>5.8380000000000001</v>
      </c>
      <c r="M4034">
        <v>2013</v>
      </c>
      <c r="N4034">
        <f t="shared" si="124"/>
        <v>2</v>
      </c>
      <c r="O4034" t="str">
        <f t="shared" si="125"/>
        <v>Saturday</v>
      </c>
      <c r="P4034" s="14">
        <v>0.33999999999999997</v>
      </c>
    </row>
    <row r="4035" spans="1:16" x14ac:dyDescent="0.35">
      <c r="A4035">
        <v>4034</v>
      </c>
      <c r="B4035" t="s">
        <v>5995</v>
      </c>
      <c r="C4035" t="s">
        <v>44</v>
      </c>
      <c r="D4035" t="s">
        <v>7351</v>
      </c>
      <c r="E4035" s="3">
        <v>41559</v>
      </c>
      <c r="F4035" t="s">
        <v>2997</v>
      </c>
      <c r="G4035" t="s">
        <v>41</v>
      </c>
      <c r="H4035" s="3">
        <v>41564</v>
      </c>
      <c r="I4035" s="3">
        <v>41564</v>
      </c>
      <c r="J4035">
        <v>5</v>
      </c>
      <c r="K4035" t="s">
        <v>8400</v>
      </c>
      <c r="L4035" s="5">
        <v>2.698</v>
      </c>
      <c r="M4035">
        <v>2013</v>
      </c>
      <c r="N4035">
        <f t="shared" ref="N4035:N4098" si="126">I4035-H4035</f>
        <v>0</v>
      </c>
      <c r="O4035" t="str">
        <f t="shared" ref="O4035:O4098" si="127">TEXT(E4035,"dddd")</f>
        <v>Saturday</v>
      </c>
      <c r="P4035" s="14">
        <v>0</v>
      </c>
    </row>
    <row r="4036" spans="1:16" x14ac:dyDescent="0.35">
      <c r="A4036">
        <v>4035</v>
      </c>
      <c r="B4036" t="s">
        <v>5995</v>
      </c>
      <c r="C4036" t="s">
        <v>44</v>
      </c>
      <c r="D4036" t="s">
        <v>7351</v>
      </c>
      <c r="E4036" s="3">
        <v>41559</v>
      </c>
      <c r="F4036" t="s">
        <v>1782</v>
      </c>
      <c r="G4036" t="s">
        <v>41</v>
      </c>
      <c r="H4036" s="3">
        <v>41564</v>
      </c>
      <c r="I4036" s="3">
        <v>41567</v>
      </c>
      <c r="J4036">
        <v>8</v>
      </c>
      <c r="K4036" t="s">
        <v>8399</v>
      </c>
      <c r="L4036" s="5">
        <v>44.079000000000001</v>
      </c>
      <c r="M4036">
        <v>2013</v>
      </c>
      <c r="N4036">
        <f t="shared" si="126"/>
        <v>3</v>
      </c>
      <c r="O4036" t="str">
        <f t="shared" si="127"/>
        <v>Saturday</v>
      </c>
      <c r="P4036" s="14">
        <v>0.15961070559610704</v>
      </c>
    </row>
    <row r="4037" spans="1:16" x14ac:dyDescent="0.35">
      <c r="A4037">
        <v>4036</v>
      </c>
      <c r="B4037" t="s">
        <v>677</v>
      </c>
      <c r="C4037" t="s">
        <v>44</v>
      </c>
      <c r="D4037" t="s">
        <v>7353</v>
      </c>
      <c r="E4037" s="3">
        <v>41898</v>
      </c>
      <c r="F4037" t="s">
        <v>2079</v>
      </c>
      <c r="G4037" t="s">
        <v>155</v>
      </c>
      <c r="H4037" s="3">
        <v>41900</v>
      </c>
      <c r="I4037" s="3">
        <v>41900</v>
      </c>
      <c r="J4037">
        <v>2</v>
      </c>
      <c r="K4037" t="s">
        <v>8400</v>
      </c>
      <c r="L4037" s="5">
        <v>8.93</v>
      </c>
      <c r="M4037">
        <v>2014</v>
      </c>
      <c r="N4037">
        <f t="shared" si="126"/>
        <v>0</v>
      </c>
      <c r="O4037" t="str">
        <f t="shared" si="127"/>
        <v>Tuesday</v>
      </c>
      <c r="P4037" s="14">
        <v>0.30887798901968438</v>
      </c>
    </row>
    <row r="4038" spans="1:16" x14ac:dyDescent="0.35">
      <c r="A4038">
        <v>4037</v>
      </c>
      <c r="B4038" t="s">
        <v>677</v>
      </c>
      <c r="C4038" t="s">
        <v>44</v>
      </c>
      <c r="D4038" t="s">
        <v>7353</v>
      </c>
      <c r="E4038" s="3">
        <v>41898</v>
      </c>
      <c r="F4038" t="s">
        <v>6152</v>
      </c>
      <c r="G4038" t="s">
        <v>155</v>
      </c>
      <c r="H4038" s="3">
        <v>41900</v>
      </c>
      <c r="I4038" s="3">
        <v>41900</v>
      </c>
      <c r="J4038">
        <v>2</v>
      </c>
      <c r="K4038" t="s">
        <v>8400</v>
      </c>
      <c r="L4038" s="5">
        <v>2.38</v>
      </c>
      <c r="M4038">
        <v>2014</v>
      </c>
      <c r="N4038">
        <f t="shared" si="126"/>
        <v>0</v>
      </c>
      <c r="O4038" t="str">
        <f t="shared" si="127"/>
        <v>Tuesday</v>
      </c>
      <c r="P4038" s="14">
        <v>0.30299999999999994</v>
      </c>
    </row>
    <row r="4039" spans="1:16" x14ac:dyDescent="0.35">
      <c r="A4039">
        <v>4038</v>
      </c>
      <c r="B4039" t="s">
        <v>677</v>
      </c>
      <c r="C4039" t="s">
        <v>44</v>
      </c>
      <c r="D4039" t="s">
        <v>7353</v>
      </c>
      <c r="E4039" s="3">
        <v>41898</v>
      </c>
      <c r="F4039" t="s">
        <v>1011</v>
      </c>
      <c r="G4039" t="s">
        <v>155</v>
      </c>
      <c r="H4039" s="3">
        <v>41900</v>
      </c>
      <c r="I4039" s="3">
        <v>41900</v>
      </c>
      <c r="J4039">
        <v>2</v>
      </c>
      <c r="K4039" t="s">
        <v>8400</v>
      </c>
      <c r="L4039" s="5">
        <v>3.4740000000000002</v>
      </c>
      <c r="M4039">
        <v>2014</v>
      </c>
      <c r="N4039">
        <f t="shared" si="126"/>
        <v>0</v>
      </c>
      <c r="O4039" t="str">
        <f t="shared" si="127"/>
        <v>Tuesday</v>
      </c>
      <c r="P4039" s="14">
        <v>0.28153846153846157</v>
      </c>
    </row>
    <row r="4040" spans="1:16" x14ac:dyDescent="0.35">
      <c r="A4040">
        <v>4039</v>
      </c>
      <c r="B4040" t="s">
        <v>995</v>
      </c>
      <c r="C4040" t="s">
        <v>44</v>
      </c>
      <c r="D4040" t="s">
        <v>7354</v>
      </c>
      <c r="E4040" s="3">
        <v>41027</v>
      </c>
      <c r="F4040" t="s">
        <v>2647</v>
      </c>
      <c r="G4040" t="s">
        <v>155</v>
      </c>
      <c r="H4040" s="3">
        <v>41029</v>
      </c>
      <c r="I4040" s="3">
        <v>41029</v>
      </c>
      <c r="J4040">
        <v>2</v>
      </c>
      <c r="K4040" t="s">
        <v>8400</v>
      </c>
      <c r="L4040" s="5">
        <v>10.385999999999999</v>
      </c>
      <c r="M4040">
        <v>2012</v>
      </c>
      <c r="N4040">
        <f t="shared" si="126"/>
        <v>0</v>
      </c>
      <c r="O4040" t="str">
        <f t="shared" si="127"/>
        <v>Saturday</v>
      </c>
      <c r="P4040" s="14">
        <v>3.0000000000000009E-2</v>
      </c>
    </row>
    <row r="4041" spans="1:16" x14ac:dyDescent="0.35">
      <c r="A4041">
        <v>4040</v>
      </c>
      <c r="B4041" t="s">
        <v>995</v>
      </c>
      <c r="C4041" t="s">
        <v>44</v>
      </c>
      <c r="D4041" t="s">
        <v>7354</v>
      </c>
      <c r="E4041" s="3">
        <v>41027</v>
      </c>
      <c r="F4041" t="s">
        <v>3135</v>
      </c>
      <c r="G4041" t="s">
        <v>155</v>
      </c>
      <c r="H4041" s="3">
        <v>41029</v>
      </c>
      <c r="I4041" s="3">
        <v>41029</v>
      </c>
      <c r="J4041">
        <v>2</v>
      </c>
      <c r="K4041" t="s">
        <v>8400</v>
      </c>
      <c r="L4041" s="5">
        <v>42.938000000000002</v>
      </c>
      <c r="M4041">
        <v>2012</v>
      </c>
      <c r="N4041">
        <f t="shared" si="126"/>
        <v>0</v>
      </c>
      <c r="O4041" t="str">
        <f t="shared" si="127"/>
        <v>Saturday</v>
      </c>
      <c r="P4041" s="14">
        <v>0.32018691588785042</v>
      </c>
    </row>
    <row r="4042" spans="1:16" x14ac:dyDescent="0.35">
      <c r="A4042">
        <v>4041</v>
      </c>
      <c r="B4042" t="s">
        <v>2054</v>
      </c>
      <c r="C4042" t="s">
        <v>84</v>
      </c>
      <c r="D4042" t="s">
        <v>7355</v>
      </c>
      <c r="E4042" s="3">
        <v>41988</v>
      </c>
      <c r="F4042" t="s">
        <v>7357</v>
      </c>
      <c r="G4042" t="s">
        <v>41</v>
      </c>
      <c r="H4042" s="3">
        <v>41993</v>
      </c>
      <c r="I4042" s="3">
        <v>41993</v>
      </c>
      <c r="J4042">
        <v>5</v>
      </c>
      <c r="K4042" t="s">
        <v>8400</v>
      </c>
      <c r="L4042" s="5">
        <v>10.786</v>
      </c>
      <c r="M4042">
        <v>2014</v>
      </c>
      <c r="N4042">
        <f t="shared" si="126"/>
        <v>0</v>
      </c>
      <c r="O4042" t="str">
        <f t="shared" si="127"/>
        <v>Monday</v>
      </c>
      <c r="P4042" s="14">
        <v>0.50066225165562905</v>
      </c>
    </row>
    <row r="4043" spans="1:16" x14ac:dyDescent="0.35">
      <c r="A4043">
        <v>4042</v>
      </c>
      <c r="B4043" t="s">
        <v>2054</v>
      </c>
      <c r="C4043" t="s">
        <v>84</v>
      </c>
      <c r="D4043" t="s">
        <v>7355</v>
      </c>
      <c r="E4043" s="3">
        <v>41988</v>
      </c>
      <c r="F4043" t="s">
        <v>4369</v>
      </c>
      <c r="G4043" t="s">
        <v>41</v>
      </c>
      <c r="H4043" s="3">
        <v>41993</v>
      </c>
      <c r="I4043" s="3">
        <v>41993</v>
      </c>
      <c r="J4043">
        <v>5</v>
      </c>
      <c r="K4043" t="s">
        <v>8400</v>
      </c>
      <c r="L4043" s="5">
        <v>57.832999999999998</v>
      </c>
      <c r="M4043">
        <v>2014</v>
      </c>
      <c r="N4043">
        <f t="shared" si="126"/>
        <v>0</v>
      </c>
      <c r="O4043" t="str">
        <f t="shared" si="127"/>
        <v>Monday</v>
      </c>
      <c r="P4043" s="14">
        <v>0.38972176759410804</v>
      </c>
    </row>
    <row r="4044" spans="1:16" x14ac:dyDescent="0.35">
      <c r="A4044">
        <v>4043</v>
      </c>
      <c r="B4044" t="s">
        <v>3501</v>
      </c>
      <c r="C4044" t="s">
        <v>84</v>
      </c>
      <c r="D4044" t="s">
        <v>7358</v>
      </c>
      <c r="E4044" s="3">
        <v>41885</v>
      </c>
      <c r="F4044" t="s">
        <v>3631</v>
      </c>
      <c r="G4044" t="s">
        <v>41</v>
      </c>
      <c r="H4044" s="3">
        <v>41890</v>
      </c>
      <c r="I4044" s="3">
        <v>41892</v>
      </c>
      <c r="J4044">
        <v>7</v>
      </c>
      <c r="K4044" t="s">
        <v>8399</v>
      </c>
      <c r="L4044" s="5">
        <v>17.48</v>
      </c>
      <c r="M4044">
        <v>2014</v>
      </c>
      <c r="N4044">
        <f t="shared" si="126"/>
        <v>2</v>
      </c>
      <c r="O4044" t="str">
        <f t="shared" si="127"/>
        <v>Wednesday</v>
      </c>
      <c r="P4044" s="14">
        <v>-6.5198304092642115E-2</v>
      </c>
    </row>
    <row r="4045" spans="1:16" x14ac:dyDescent="0.35">
      <c r="A4045">
        <v>4044</v>
      </c>
      <c r="B4045" t="s">
        <v>3501</v>
      </c>
      <c r="C4045" t="s">
        <v>84</v>
      </c>
      <c r="D4045" t="s">
        <v>7358</v>
      </c>
      <c r="E4045" s="3">
        <v>41885</v>
      </c>
      <c r="F4045" t="s">
        <v>7360</v>
      </c>
      <c r="G4045" t="s">
        <v>41</v>
      </c>
      <c r="H4045" s="3">
        <v>41890</v>
      </c>
      <c r="I4045" s="3">
        <v>41890</v>
      </c>
      <c r="J4045">
        <v>5</v>
      </c>
      <c r="K4045" t="s">
        <v>8400</v>
      </c>
      <c r="L4045" s="5">
        <v>1.365</v>
      </c>
      <c r="M4045">
        <v>2014</v>
      </c>
      <c r="N4045">
        <f t="shared" si="126"/>
        <v>0</v>
      </c>
      <c r="O4045" t="str">
        <f t="shared" si="127"/>
        <v>Wednesday</v>
      </c>
      <c r="P4045" s="14">
        <v>-0.20264655117304858</v>
      </c>
    </row>
    <row r="4046" spans="1:16" x14ac:dyDescent="0.35">
      <c r="A4046">
        <v>4045</v>
      </c>
      <c r="B4046" t="s">
        <v>1513</v>
      </c>
      <c r="C4046" t="s">
        <v>84</v>
      </c>
      <c r="D4046" t="s">
        <v>7361</v>
      </c>
      <c r="E4046" s="3">
        <v>41703</v>
      </c>
      <c r="F4046" t="s">
        <v>3183</v>
      </c>
      <c r="G4046" t="s">
        <v>41</v>
      </c>
      <c r="H4046" s="3">
        <v>41708</v>
      </c>
      <c r="I4046" s="3">
        <v>41708</v>
      </c>
      <c r="J4046">
        <v>5</v>
      </c>
      <c r="K4046" t="s">
        <v>8400</v>
      </c>
      <c r="L4046" s="5">
        <v>3.355</v>
      </c>
      <c r="M4046">
        <v>2014</v>
      </c>
      <c r="N4046">
        <f t="shared" si="126"/>
        <v>0</v>
      </c>
      <c r="O4046" t="str">
        <f t="shared" si="127"/>
        <v>Wednesday</v>
      </c>
      <c r="P4046" s="14">
        <v>-0.39799984770413999</v>
      </c>
    </row>
    <row r="4047" spans="1:16" x14ac:dyDescent="0.35">
      <c r="A4047">
        <v>4046</v>
      </c>
      <c r="B4047" t="s">
        <v>5828</v>
      </c>
      <c r="C4047" t="s">
        <v>44</v>
      </c>
      <c r="D4047" t="s">
        <v>7362</v>
      </c>
      <c r="E4047" s="3">
        <v>41271</v>
      </c>
      <c r="F4047" t="s">
        <v>3767</v>
      </c>
      <c r="G4047" t="s">
        <v>41</v>
      </c>
      <c r="H4047" s="3">
        <v>41276</v>
      </c>
      <c r="I4047" s="3">
        <v>41276</v>
      </c>
      <c r="J4047">
        <v>5</v>
      </c>
      <c r="K4047" t="s">
        <v>8400</v>
      </c>
      <c r="L4047" s="5">
        <v>1.1719999999999999</v>
      </c>
      <c r="M4047">
        <v>2012</v>
      </c>
      <c r="N4047">
        <f t="shared" si="126"/>
        <v>0</v>
      </c>
      <c r="O4047" t="str">
        <f t="shared" si="127"/>
        <v>Friday</v>
      </c>
      <c r="P4047" s="14">
        <v>0.2</v>
      </c>
    </row>
    <row r="4048" spans="1:16" x14ac:dyDescent="0.35">
      <c r="A4048">
        <v>4047</v>
      </c>
      <c r="B4048" t="s">
        <v>5828</v>
      </c>
      <c r="C4048" t="s">
        <v>44</v>
      </c>
      <c r="D4048" t="s">
        <v>7362</v>
      </c>
      <c r="E4048" s="3">
        <v>41271</v>
      </c>
      <c r="F4048" t="s">
        <v>182</v>
      </c>
      <c r="G4048" t="s">
        <v>41</v>
      </c>
      <c r="H4048" s="3">
        <v>41276</v>
      </c>
      <c r="I4048" s="3">
        <v>41279</v>
      </c>
      <c r="J4048">
        <v>8</v>
      </c>
      <c r="K4048" t="s">
        <v>8399</v>
      </c>
      <c r="L4048" s="5">
        <v>8.8309999999999995</v>
      </c>
      <c r="M4048">
        <v>2012</v>
      </c>
      <c r="N4048">
        <f t="shared" si="126"/>
        <v>3</v>
      </c>
      <c r="O4048" t="str">
        <f t="shared" si="127"/>
        <v>Friday</v>
      </c>
      <c r="P4048" s="14">
        <v>9.8039215686274508E-3</v>
      </c>
    </row>
    <row r="4049" spans="1:16" x14ac:dyDescent="0.35">
      <c r="A4049">
        <v>4048</v>
      </c>
      <c r="B4049" t="s">
        <v>539</v>
      </c>
      <c r="C4049" t="s">
        <v>44</v>
      </c>
      <c r="D4049" t="s">
        <v>7363</v>
      </c>
      <c r="E4049" s="3">
        <v>41341</v>
      </c>
      <c r="F4049" t="s">
        <v>7365</v>
      </c>
      <c r="G4049" t="s">
        <v>139</v>
      </c>
      <c r="H4049" s="3">
        <v>41344</v>
      </c>
      <c r="I4049" s="3">
        <v>41344</v>
      </c>
      <c r="J4049">
        <v>3</v>
      </c>
      <c r="K4049" t="s">
        <v>8400</v>
      </c>
      <c r="L4049" s="5">
        <v>21.155999999999999</v>
      </c>
      <c r="M4049">
        <v>2013</v>
      </c>
      <c r="N4049">
        <f t="shared" si="126"/>
        <v>0</v>
      </c>
      <c r="O4049" t="str">
        <f t="shared" si="127"/>
        <v>Friday</v>
      </c>
      <c r="P4049" s="14">
        <v>0.41966850828729285</v>
      </c>
    </row>
    <row r="4050" spans="1:16" x14ac:dyDescent="0.35">
      <c r="A4050">
        <v>4049</v>
      </c>
      <c r="B4050" t="s">
        <v>3375</v>
      </c>
      <c r="C4050" t="s">
        <v>44</v>
      </c>
      <c r="D4050" t="s">
        <v>7366</v>
      </c>
      <c r="E4050" s="3">
        <v>41866</v>
      </c>
      <c r="F4050" t="s">
        <v>3290</v>
      </c>
      <c r="G4050" t="s">
        <v>41</v>
      </c>
      <c r="H4050" s="3">
        <v>41871</v>
      </c>
      <c r="I4050" s="3">
        <v>41871</v>
      </c>
      <c r="J4050">
        <v>5</v>
      </c>
      <c r="K4050" t="s">
        <v>8400</v>
      </c>
      <c r="L4050" s="5">
        <v>1.7669999999999999</v>
      </c>
      <c r="M4050">
        <v>2014</v>
      </c>
      <c r="N4050">
        <f t="shared" si="126"/>
        <v>0</v>
      </c>
      <c r="O4050" t="str">
        <f t="shared" si="127"/>
        <v>Friday</v>
      </c>
      <c r="P4050" s="14">
        <v>0.44516129032258067</v>
      </c>
    </row>
    <row r="4051" spans="1:16" x14ac:dyDescent="0.35">
      <c r="A4051">
        <v>4050</v>
      </c>
      <c r="B4051" t="s">
        <v>3375</v>
      </c>
      <c r="C4051" t="s">
        <v>44</v>
      </c>
      <c r="D4051" t="s">
        <v>7366</v>
      </c>
      <c r="E4051" s="3">
        <v>41866</v>
      </c>
      <c r="F4051" t="s">
        <v>7368</v>
      </c>
      <c r="G4051" t="s">
        <v>41</v>
      </c>
      <c r="H4051" s="3">
        <v>41871</v>
      </c>
      <c r="I4051" s="3">
        <v>41872</v>
      </c>
      <c r="J4051">
        <v>6</v>
      </c>
      <c r="K4051" t="s">
        <v>8399</v>
      </c>
      <c r="L4051" s="5">
        <v>5.3559999999999999</v>
      </c>
      <c r="M4051">
        <v>2014</v>
      </c>
      <c r="N4051">
        <f t="shared" si="126"/>
        <v>1</v>
      </c>
      <c r="O4051" t="str">
        <f t="shared" si="127"/>
        <v>Friday</v>
      </c>
      <c r="P4051" s="14">
        <v>8.8235294117647065E-2</v>
      </c>
    </row>
    <row r="4052" spans="1:16" x14ac:dyDescent="0.35">
      <c r="A4052">
        <v>4051</v>
      </c>
      <c r="B4052" t="s">
        <v>3375</v>
      </c>
      <c r="C4052" t="s">
        <v>44</v>
      </c>
      <c r="D4052" t="s">
        <v>7366</v>
      </c>
      <c r="E4052" s="3">
        <v>41866</v>
      </c>
      <c r="F4052" t="s">
        <v>2057</v>
      </c>
      <c r="G4052" t="s">
        <v>41</v>
      </c>
      <c r="H4052" s="3">
        <v>41871</v>
      </c>
      <c r="I4052" s="3">
        <v>41874</v>
      </c>
      <c r="J4052">
        <v>8</v>
      </c>
      <c r="K4052" t="s">
        <v>8399</v>
      </c>
      <c r="L4052" s="5">
        <v>39.07</v>
      </c>
      <c r="M4052">
        <v>2014</v>
      </c>
      <c r="N4052">
        <f t="shared" si="126"/>
        <v>3</v>
      </c>
      <c r="O4052" t="str">
        <f t="shared" si="127"/>
        <v>Friday</v>
      </c>
      <c r="P4052" s="14">
        <v>0.30976744186046506</v>
      </c>
    </row>
    <row r="4053" spans="1:16" x14ac:dyDescent="0.35">
      <c r="A4053">
        <v>4052</v>
      </c>
      <c r="B4053" t="s">
        <v>3375</v>
      </c>
      <c r="C4053" t="s">
        <v>44</v>
      </c>
      <c r="D4053" t="s">
        <v>7366</v>
      </c>
      <c r="E4053" s="3">
        <v>41866</v>
      </c>
      <c r="F4053" t="s">
        <v>2618</v>
      </c>
      <c r="G4053" t="s">
        <v>41</v>
      </c>
      <c r="H4053" s="3">
        <v>41871</v>
      </c>
      <c r="I4053" s="3">
        <v>41871</v>
      </c>
      <c r="J4053">
        <v>5</v>
      </c>
      <c r="K4053" t="s">
        <v>8400</v>
      </c>
      <c r="L4053" s="5">
        <v>10.613</v>
      </c>
      <c r="M4053">
        <v>2014</v>
      </c>
      <c r="N4053">
        <f t="shared" si="126"/>
        <v>0</v>
      </c>
      <c r="O4053" t="str">
        <f t="shared" si="127"/>
        <v>Friday</v>
      </c>
      <c r="P4053" s="14">
        <v>0.10828009329481317</v>
      </c>
    </row>
    <row r="4054" spans="1:16" x14ac:dyDescent="0.35">
      <c r="A4054">
        <v>4053</v>
      </c>
      <c r="B4054" t="s">
        <v>3375</v>
      </c>
      <c r="C4054" t="s">
        <v>44</v>
      </c>
      <c r="D4054" t="s">
        <v>7366</v>
      </c>
      <c r="E4054" s="3">
        <v>41866</v>
      </c>
      <c r="F4054" t="s">
        <v>180</v>
      </c>
      <c r="G4054" t="s">
        <v>41</v>
      </c>
      <c r="H4054" s="3">
        <v>41871</v>
      </c>
      <c r="I4054" s="3">
        <v>41873</v>
      </c>
      <c r="J4054">
        <v>7</v>
      </c>
      <c r="K4054" t="s">
        <v>8399</v>
      </c>
      <c r="L4054" s="5">
        <v>4.5389999999999997</v>
      </c>
      <c r="M4054">
        <v>2014</v>
      </c>
      <c r="N4054">
        <f t="shared" si="126"/>
        <v>2</v>
      </c>
      <c r="O4054" t="str">
        <f t="shared" si="127"/>
        <v>Friday</v>
      </c>
      <c r="P4054" s="14">
        <v>0.49124999999999996</v>
      </c>
    </row>
    <row r="4055" spans="1:16" x14ac:dyDescent="0.35">
      <c r="A4055">
        <v>4054</v>
      </c>
      <c r="B4055" t="s">
        <v>3375</v>
      </c>
      <c r="C4055" t="s">
        <v>44</v>
      </c>
      <c r="D4055" t="s">
        <v>7366</v>
      </c>
      <c r="E4055" s="3">
        <v>41866</v>
      </c>
      <c r="F4055" t="s">
        <v>5303</v>
      </c>
      <c r="G4055" t="s">
        <v>41</v>
      </c>
      <c r="H4055" s="3">
        <v>41871</v>
      </c>
      <c r="I4055" s="3">
        <v>41873</v>
      </c>
      <c r="J4055">
        <v>7</v>
      </c>
      <c r="K4055" t="s">
        <v>8399</v>
      </c>
      <c r="L4055" s="5">
        <v>27.084</v>
      </c>
      <c r="M4055">
        <v>2014</v>
      </c>
      <c r="N4055">
        <f t="shared" si="126"/>
        <v>2</v>
      </c>
      <c r="O4055" t="str">
        <f t="shared" si="127"/>
        <v>Friday</v>
      </c>
      <c r="P4055" s="14">
        <v>0.27012048192771082</v>
      </c>
    </row>
    <row r="4056" spans="1:16" x14ac:dyDescent="0.35">
      <c r="A4056">
        <v>4055</v>
      </c>
      <c r="B4056" t="s">
        <v>3375</v>
      </c>
      <c r="C4056" t="s">
        <v>44</v>
      </c>
      <c r="D4056" t="s">
        <v>7366</v>
      </c>
      <c r="E4056" s="3">
        <v>41866</v>
      </c>
      <c r="F4056" t="s">
        <v>2153</v>
      </c>
      <c r="G4056" t="s">
        <v>41</v>
      </c>
      <c r="H4056" s="3">
        <v>41871</v>
      </c>
      <c r="I4056" s="3">
        <v>41871</v>
      </c>
      <c r="J4056">
        <v>5</v>
      </c>
      <c r="K4056" t="s">
        <v>8400</v>
      </c>
      <c r="L4056" s="5">
        <v>7.69</v>
      </c>
      <c r="M4056">
        <v>2014</v>
      </c>
      <c r="N4056">
        <f t="shared" si="126"/>
        <v>0</v>
      </c>
      <c r="O4056" t="str">
        <f t="shared" si="127"/>
        <v>Friday</v>
      </c>
      <c r="P4056" s="14">
        <v>0</v>
      </c>
    </row>
    <row r="4057" spans="1:16" x14ac:dyDescent="0.35">
      <c r="A4057">
        <v>4056</v>
      </c>
      <c r="B4057" t="s">
        <v>3375</v>
      </c>
      <c r="C4057" t="s">
        <v>44</v>
      </c>
      <c r="D4057" t="s">
        <v>7366</v>
      </c>
      <c r="E4057" s="3">
        <v>41866</v>
      </c>
      <c r="F4057" t="s">
        <v>7370</v>
      </c>
      <c r="G4057" t="s">
        <v>41</v>
      </c>
      <c r="H4057" s="3">
        <v>41871</v>
      </c>
      <c r="I4057" s="3">
        <v>41871</v>
      </c>
      <c r="J4057">
        <v>5</v>
      </c>
      <c r="K4057" t="s">
        <v>8400</v>
      </c>
      <c r="L4057" s="5">
        <v>8.0589999999999993</v>
      </c>
      <c r="M4057">
        <v>2014</v>
      </c>
      <c r="N4057">
        <f t="shared" si="126"/>
        <v>0</v>
      </c>
      <c r="O4057" t="str">
        <f t="shared" si="127"/>
        <v>Friday</v>
      </c>
      <c r="P4057" s="14">
        <v>0.25932584269662917</v>
      </c>
    </row>
    <row r="4058" spans="1:16" x14ac:dyDescent="0.35">
      <c r="A4058">
        <v>4057</v>
      </c>
      <c r="B4058" t="s">
        <v>2402</v>
      </c>
      <c r="C4058" t="s">
        <v>44</v>
      </c>
      <c r="D4058" t="s">
        <v>7371</v>
      </c>
      <c r="E4058" s="3">
        <v>41600</v>
      </c>
      <c r="F4058" t="s">
        <v>7284</v>
      </c>
      <c r="G4058" t="s">
        <v>155</v>
      </c>
      <c r="H4058" s="3">
        <v>41602</v>
      </c>
      <c r="I4058" s="3">
        <v>41602</v>
      </c>
      <c r="J4058">
        <v>2</v>
      </c>
      <c r="K4058" t="s">
        <v>8400</v>
      </c>
      <c r="L4058" s="5">
        <v>74.959999999999994</v>
      </c>
      <c r="M4058">
        <v>2013</v>
      </c>
      <c r="N4058">
        <f t="shared" si="126"/>
        <v>0</v>
      </c>
      <c r="O4058" t="str">
        <f t="shared" si="127"/>
        <v>Friday</v>
      </c>
      <c r="P4058" s="14">
        <v>0.17011363636363638</v>
      </c>
    </row>
    <row r="4059" spans="1:16" x14ac:dyDescent="0.35">
      <c r="A4059">
        <v>4058</v>
      </c>
      <c r="B4059" t="s">
        <v>4465</v>
      </c>
      <c r="C4059" t="s">
        <v>84</v>
      </c>
      <c r="D4059" t="s">
        <v>7372</v>
      </c>
      <c r="E4059" s="3">
        <v>41044</v>
      </c>
      <c r="F4059" t="s">
        <v>3875</v>
      </c>
      <c r="G4059" t="s">
        <v>242</v>
      </c>
      <c r="H4059" s="3">
        <v>41044</v>
      </c>
      <c r="I4059" s="3">
        <v>41047</v>
      </c>
      <c r="J4059">
        <v>3</v>
      </c>
      <c r="K4059" t="s">
        <v>8399</v>
      </c>
      <c r="L4059" s="5">
        <v>2.286</v>
      </c>
      <c r="M4059">
        <v>2012</v>
      </c>
      <c r="N4059">
        <f t="shared" si="126"/>
        <v>3</v>
      </c>
      <c r="O4059" t="str">
        <f t="shared" si="127"/>
        <v>Tuesday</v>
      </c>
      <c r="P4059" s="14">
        <v>-1.9426804812834226E-2</v>
      </c>
    </row>
    <row r="4060" spans="1:16" x14ac:dyDescent="0.35">
      <c r="A4060">
        <v>4059</v>
      </c>
      <c r="B4060" t="s">
        <v>2373</v>
      </c>
      <c r="C4060" t="s">
        <v>44</v>
      </c>
      <c r="D4060" t="s">
        <v>7373</v>
      </c>
      <c r="E4060" s="3">
        <v>41829</v>
      </c>
      <c r="F4060" t="s">
        <v>2773</v>
      </c>
      <c r="G4060" t="s">
        <v>155</v>
      </c>
      <c r="H4060" s="3">
        <v>41831</v>
      </c>
      <c r="I4060" s="3">
        <v>41831</v>
      </c>
      <c r="J4060">
        <v>2</v>
      </c>
      <c r="K4060" t="s">
        <v>8400</v>
      </c>
      <c r="L4060" s="5">
        <v>7.75</v>
      </c>
      <c r="M4060">
        <v>2014</v>
      </c>
      <c r="N4060">
        <f t="shared" si="126"/>
        <v>0</v>
      </c>
      <c r="O4060" t="str">
        <f t="shared" si="127"/>
        <v>Wednesday</v>
      </c>
      <c r="P4060" s="14">
        <v>-0.23983948485838272</v>
      </c>
    </row>
    <row r="4061" spans="1:16" x14ac:dyDescent="0.35">
      <c r="A4061">
        <v>4060</v>
      </c>
      <c r="B4061" t="s">
        <v>2373</v>
      </c>
      <c r="C4061" t="s">
        <v>44</v>
      </c>
      <c r="D4061" t="s">
        <v>7373</v>
      </c>
      <c r="E4061" s="3">
        <v>41829</v>
      </c>
      <c r="F4061" t="s">
        <v>6756</v>
      </c>
      <c r="G4061" t="s">
        <v>155</v>
      </c>
      <c r="H4061" s="3">
        <v>41831</v>
      </c>
      <c r="I4061" s="3">
        <v>41833</v>
      </c>
      <c r="J4061">
        <v>4</v>
      </c>
      <c r="K4061" t="s">
        <v>8399</v>
      </c>
      <c r="L4061" s="5">
        <v>1.7609999999999999</v>
      </c>
      <c r="M4061">
        <v>2014</v>
      </c>
      <c r="N4061">
        <f t="shared" si="126"/>
        <v>2</v>
      </c>
      <c r="O4061" t="str">
        <f t="shared" si="127"/>
        <v>Wednesday</v>
      </c>
      <c r="P4061" s="14">
        <v>-0.15820149875104078</v>
      </c>
    </row>
    <row r="4062" spans="1:16" x14ac:dyDescent="0.35">
      <c r="A4062">
        <v>4061</v>
      </c>
      <c r="B4062" t="s">
        <v>2837</v>
      </c>
      <c r="C4062" t="s">
        <v>84</v>
      </c>
      <c r="D4062" t="s">
        <v>7374</v>
      </c>
      <c r="E4062" s="3">
        <v>41083</v>
      </c>
      <c r="F4062" t="s">
        <v>3507</v>
      </c>
      <c r="G4062" t="s">
        <v>41</v>
      </c>
      <c r="H4062" s="3">
        <v>41088</v>
      </c>
      <c r="I4062" s="3">
        <v>41088</v>
      </c>
      <c r="J4062">
        <v>5</v>
      </c>
      <c r="K4062" t="s">
        <v>8400</v>
      </c>
      <c r="L4062" s="5">
        <v>11.821</v>
      </c>
      <c r="M4062">
        <v>2012</v>
      </c>
      <c r="N4062">
        <f t="shared" si="126"/>
        <v>0</v>
      </c>
      <c r="O4062" t="str">
        <f t="shared" si="127"/>
        <v>Saturday</v>
      </c>
      <c r="P4062" s="14">
        <v>-0.18573980091916958</v>
      </c>
    </row>
    <row r="4063" spans="1:16" x14ac:dyDescent="0.35">
      <c r="A4063">
        <v>4062</v>
      </c>
      <c r="B4063" t="s">
        <v>3257</v>
      </c>
      <c r="C4063" t="s">
        <v>30</v>
      </c>
      <c r="D4063" t="s">
        <v>7375</v>
      </c>
      <c r="E4063" s="3">
        <v>40871</v>
      </c>
      <c r="F4063" t="s">
        <v>7377</v>
      </c>
      <c r="G4063" t="s">
        <v>41</v>
      </c>
      <c r="H4063" s="3">
        <v>40876</v>
      </c>
      <c r="I4063" s="3">
        <v>40876</v>
      </c>
      <c r="J4063">
        <v>5</v>
      </c>
      <c r="K4063" t="s">
        <v>8400</v>
      </c>
      <c r="L4063" s="5">
        <v>109.735</v>
      </c>
      <c r="M4063">
        <v>2011</v>
      </c>
      <c r="N4063">
        <f t="shared" si="126"/>
        <v>0</v>
      </c>
      <c r="O4063" t="str">
        <f t="shared" si="127"/>
        <v>Thursday</v>
      </c>
      <c r="P4063" s="14">
        <v>0.1150812371988125</v>
      </c>
    </row>
    <row r="4064" spans="1:16" x14ac:dyDescent="0.35">
      <c r="A4064">
        <v>4063</v>
      </c>
      <c r="B4064" t="s">
        <v>303</v>
      </c>
      <c r="C4064" t="s">
        <v>199</v>
      </c>
      <c r="D4064" t="s">
        <v>7378</v>
      </c>
      <c r="E4064" s="3">
        <v>41337</v>
      </c>
      <c r="F4064" t="s">
        <v>5729</v>
      </c>
      <c r="G4064" t="s">
        <v>41</v>
      </c>
      <c r="H4064" s="3">
        <v>41342</v>
      </c>
      <c r="I4064" s="3">
        <v>41342</v>
      </c>
      <c r="J4064">
        <v>5</v>
      </c>
      <c r="K4064" t="s">
        <v>8400</v>
      </c>
      <c r="L4064" s="5">
        <v>12.898</v>
      </c>
      <c r="M4064">
        <v>2013</v>
      </c>
      <c r="N4064">
        <f t="shared" si="126"/>
        <v>0</v>
      </c>
      <c r="O4064" t="str">
        <f t="shared" si="127"/>
        <v>Monday</v>
      </c>
      <c r="P4064" s="14">
        <v>0.3180359882828846</v>
      </c>
    </row>
    <row r="4065" spans="1:16" x14ac:dyDescent="0.35">
      <c r="A4065">
        <v>4064</v>
      </c>
      <c r="B4065" t="s">
        <v>5828</v>
      </c>
      <c r="C4065" t="s">
        <v>44</v>
      </c>
      <c r="D4065" t="s">
        <v>7379</v>
      </c>
      <c r="E4065" s="3">
        <v>41454</v>
      </c>
      <c r="F4065" t="s">
        <v>3398</v>
      </c>
      <c r="G4065" t="s">
        <v>139</v>
      </c>
      <c r="H4065" s="3">
        <v>41457</v>
      </c>
      <c r="I4065" s="3">
        <v>41457</v>
      </c>
      <c r="J4065">
        <v>3</v>
      </c>
      <c r="K4065" t="s">
        <v>8400</v>
      </c>
      <c r="L4065" s="5">
        <v>18.079999999999998</v>
      </c>
      <c r="M4065">
        <v>2013</v>
      </c>
      <c r="N4065">
        <f t="shared" si="126"/>
        <v>0</v>
      </c>
      <c r="O4065" t="str">
        <f t="shared" si="127"/>
        <v>Saturday</v>
      </c>
      <c r="P4065" s="14">
        <v>0.27978260869565219</v>
      </c>
    </row>
    <row r="4066" spans="1:16" x14ac:dyDescent="0.35">
      <c r="A4066">
        <v>4065</v>
      </c>
      <c r="B4066" t="s">
        <v>5995</v>
      </c>
      <c r="C4066" t="s">
        <v>84</v>
      </c>
      <c r="D4066" t="s">
        <v>7380</v>
      </c>
      <c r="E4066" s="3">
        <v>41565</v>
      </c>
      <c r="F4066" t="s">
        <v>3660</v>
      </c>
      <c r="G4066" t="s">
        <v>41</v>
      </c>
      <c r="H4066" s="3">
        <v>41570</v>
      </c>
      <c r="I4066" s="3">
        <v>41572</v>
      </c>
      <c r="J4066">
        <v>7</v>
      </c>
      <c r="K4066" t="s">
        <v>8399</v>
      </c>
      <c r="L4066" s="5">
        <v>5.15</v>
      </c>
      <c r="M4066">
        <v>2013</v>
      </c>
      <c r="N4066">
        <f t="shared" si="126"/>
        <v>2</v>
      </c>
      <c r="O4066" t="str">
        <f t="shared" si="127"/>
        <v>Friday</v>
      </c>
      <c r="P4066" s="14">
        <v>1.9787234042553191E-2</v>
      </c>
    </row>
    <row r="4067" spans="1:16" x14ac:dyDescent="0.35">
      <c r="A4067">
        <v>4066</v>
      </c>
      <c r="B4067" t="s">
        <v>5995</v>
      </c>
      <c r="C4067" t="s">
        <v>84</v>
      </c>
      <c r="D4067" t="s">
        <v>7380</v>
      </c>
      <c r="E4067" s="3">
        <v>41565</v>
      </c>
      <c r="F4067" t="s">
        <v>3143</v>
      </c>
      <c r="G4067" t="s">
        <v>41</v>
      </c>
      <c r="H4067" s="3">
        <v>41570</v>
      </c>
      <c r="I4067" s="3">
        <v>41570</v>
      </c>
      <c r="J4067">
        <v>5</v>
      </c>
      <c r="K4067" t="s">
        <v>8400</v>
      </c>
      <c r="L4067" s="5">
        <v>1.4359999999999999</v>
      </c>
      <c r="M4067">
        <v>2013</v>
      </c>
      <c r="N4067">
        <f t="shared" si="126"/>
        <v>0</v>
      </c>
      <c r="O4067" t="str">
        <f t="shared" si="127"/>
        <v>Friday</v>
      </c>
      <c r="P4067" s="14">
        <v>0.20222222222222222</v>
      </c>
    </row>
    <row r="4068" spans="1:16" x14ac:dyDescent="0.35">
      <c r="A4068">
        <v>4067</v>
      </c>
      <c r="B4068" t="s">
        <v>5995</v>
      </c>
      <c r="C4068" t="s">
        <v>84</v>
      </c>
      <c r="D4068" t="s">
        <v>7380</v>
      </c>
      <c r="E4068" s="3">
        <v>41565</v>
      </c>
      <c r="F4068" t="s">
        <v>1741</v>
      </c>
      <c r="G4068" t="s">
        <v>41</v>
      </c>
      <c r="H4068" s="3">
        <v>41570</v>
      </c>
      <c r="I4068" s="3">
        <v>41572</v>
      </c>
      <c r="J4068">
        <v>7</v>
      </c>
      <c r="K4068" t="s">
        <v>8399</v>
      </c>
      <c r="L4068" s="5">
        <v>34.945</v>
      </c>
      <c r="M4068">
        <v>2013</v>
      </c>
      <c r="N4068">
        <f t="shared" si="126"/>
        <v>2</v>
      </c>
      <c r="O4068" t="str">
        <f t="shared" si="127"/>
        <v>Friday</v>
      </c>
      <c r="P4068" s="14">
        <v>0.28000000000000003</v>
      </c>
    </row>
    <row r="4069" spans="1:16" x14ac:dyDescent="0.35">
      <c r="A4069">
        <v>4068</v>
      </c>
      <c r="B4069" t="s">
        <v>5995</v>
      </c>
      <c r="C4069" t="s">
        <v>84</v>
      </c>
      <c r="D4069" t="s">
        <v>7380</v>
      </c>
      <c r="E4069" s="3">
        <v>41565</v>
      </c>
      <c r="F4069" t="s">
        <v>6874</v>
      </c>
      <c r="G4069" t="s">
        <v>41</v>
      </c>
      <c r="H4069" s="3">
        <v>41570</v>
      </c>
      <c r="I4069" s="3">
        <v>41570</v>
      </c>
      <c r="J4069">
        <v>5</v>
      </c>
      <c r="K4069" t="s">
        <v>8400</v>
      </c>
      <c r="L4069" s="5">
        <v>2.024</v>
      </c>
      <c r="M4069">
        <v>2013</v>
      </c>
      <c r="N4069">
        <f t="shared" si="126"/>
        <v>0</v>
      </c>
      <c r="O4069" t="str">
        <f t="shared" si="127"/>
        <v>Friday</v>
      </c>
      <c r="P4069" s="14">
        <v>0.25600000000000001</v>
      </c>
    </row>
    <row r="4070" spans="1:16" x14ac:dyDescent="0.35">
      <c r="A4070">
        <v>4069</v>
      </c>
      <c r="B4070" t="s">
        <v>5995</v>
      </c>
      <c r="C4070" t="s">
        <v>84</v>
      </c>
      <c r="D4070" t="s">
        <v>7380</v>
      </c>
      <c r="E4070" s="3">
        <v>41565</v>
      </c>
      <c r="F4070" t="s">
        <v>6564</v>
      </c>
      <c r="G4070" t="s">
        <v>41</v>
      </c>
      <c r="H4070" s="3">
        <v>41570</v>
      </c>
      <c r="I4070" s="3">
        <v>41571</v>
      </c>
      <c r="J4070">
        <v>6</v>
      </c>
      <c r="K4070" t="s">
        <v>8399</v>
      </c>
      <c r="L4070" s="5">
        <v>32.070999999999998</v>
      </c>
      <c r="M4070">
        <v>2013</v>
      </c>
      <c r="N4070">
        <f t="shared" si="126"/>
        <v>1</v>
      </c>
      <c r="O4070" t="str">
        <f t="shared" si="127"/>
        <v>Friday</v>
      </c>
      <c r="P4070" s="14">
        <v>0.28994515539305299</v>
      </c>
    </row>
    <row r="4071" spans="1:16" x14ac:dyDescent="0.35">
      <c r="A4071">
        <v>4070</v>
      </c>
      <c r="B4071" t="s">
        <v>5995</v>
      </c>
      <c r="C4071" t="s">
        <v>84</v>
      </c>
      <c r="D4071" t="s">
        <v>7380</v>
      </c>
      <c r="E4071" s="3">
        <v>41565</v>
      </c>
      <c r="F4071" t="s">
        <v>3135</v>
      </c>
      <c r="G4071" t="s">
        <v>41</v>
      </c>
      <c r="H4071" s="3">
        <v>41570</v>
      </c>
      <c r="I4071" s="3">
        <v>41570</v>
      </c>
      <c r="J4071">
        <v>5</v>
      </c>
      <c r="K4071" t="s">
        <v>8400</v>
      </c>
      <c r="L4071" s="5">
        <v>1.286</v>
      </c>
      <c r="M4071">
        <v>2013</v>
      </c>
      <c r="N4071">
        <f t="shared" si="126"/>
        <v>0</v>
      </c>
      <c r="O4071" t="str">
        <f t="shared" si="127"/>
        <v>Friday</v>
      </c>
      <c r="P4071" s="14">
        <v>0.32018691588785042</v>
      </c>
    </row>
    <row r="4072" spans="1:16" x14ac:dyDescent="0.35">
      <c r="A4072">
        <v>4071</v>
      </c>
      <c r="B4072" t="s">
        <v>5995</v>
      </c>
      <c r="C4072" t="s">
        <v>84</v>
      </c>
      <c r="D4072" t="s">
        <v>7380</v>
      </c>
      <c r="E4072" s="3">
        <v>41565</v>
      </c>
      <c r="F4072" t="s">
        <v>5777</v>
      </c>
      <c r="G4072" t="s">
        <v>41</v>
      </c>
      <c r="H4072" s="3">
        <v>41570</v>
      </c>
      <c r="I4072" s="3">
        <v>41570</v>
      </c>
      <c r="J4072">
        <v>5</v>
      </c>
      <c r="K4072" t="s">
        <v>8400</v>
      </c>
      <c r="L4072" s="5">
        <v>10.113</v>
      </c>
      <c r="M4072">
        <v>2013</v>
      </c>
      <c r="N4072">
        <f t="shared" si="126"/>
        <v>0</v>
      </c>
      <c r="O4072" t="str">
        <f t="shared" si="127"/>
        <v>Friday</v>
      </c>
      <c r="P4072" s="14">
        <v>0.13897810218978102</v>
      </c>
    </row>
    <row r="4073" spans="1:16" x14ac:dyDescent="0.35">
      <c r="A4073">
        <v>4072</v>
      </c>
      <c r="B4073" t="s">
        <v>5828</v>
      </c>
      <c r="C4073" t="s">
        <v>199</v>
      </c>
      <c r="D4073" t="s">
        <v>7381</v>
      </c>
      <c r="E4073" s="3">
        <v>41554</v>
      </c>
      <c r="F4073" t="s">
        <v>1715</v>
      </c>
      <c r="G4073" t="s">
        <v>41</v>
      </c>
      <c r="H4073" s="3">
        <v>41559</v>
      </c>
      <c r="I4073" s="3">
        <v>41559</v>
      </c>
      <c r="J4073">
        <v>5</v>
      </c>
      <c r="K4073" t="s">
        <v>8400</v>
      </c>
      <c r="L4073" s="5">
        <v>0.54600000000000004</v>
      </c>
      <c r="M4073">
        <v>2013</v>
      </c>
      <c r="N4073">
        <f t="shared" si="126"/>
        <v>0</v>
      </c>
      <c r="O4073" t="str">
        <f t="shared" si="127"/>
        <v>Monday</v>
      </c>
      <c r="P4073" s="14">
        <v>-0.17374517374517376</v>
      </c>
    </row>
    <row r="4074" spans="1:16" x14ac:dyDescent="0.35">
      <c r="A4074">
        <v>4073</v>
      </c>
      <c r="B4074" t="s">
        <v>5828</v>
      </c>
      <c r="C4074" t="s">
        <v>199</v>
      </c>
      <c r="D4074" t="s">
        <v>7381</v>
      </c>
      <c r="E4074" s="3">
        <v>41554</v>
      </c>
      <c r="F4074" t="s">
        <v>2192</v>
      </c>
      <c r="G4074" t="s">
        <v>41</v>
      </c>
      <c r="H4074" s="3">
        <v>41559</v>
      </c>
      <c r="I4074" s="3">
        <v>41559</v>
      </c>
      <c r="J4074">
        <v>5</v>
      </c>
      <c r="K4074" t="s">
        <v>8400</v>
      </c>
      <c r="L4074" s="5">
        <v>3.4460000000000002</v>
      </c>
      <c r="M4074">
        <v>2013</v>
      </c>
      <c r="N4074">
        <f t="shared" si="126"/>
        <v>0</v>
      </c>
      <c r="O4074" t="str">
        <f t="shared" si="127"/>
        <v>Monday</v>
      </c>
      <c r="P4074" s="14">
        <v>0.20938573449181652</v>
      </c>
    </row>
    <row r="4075" spans="1:16" x14ac:dyDescent="0.35">
      <c r="A4075">
        <v>4074</v>
      </c>
      <c r="B4075" t="s">
        <v>5828</v>
      </c>
      <c r="C4075" t="s">
        <v>199</v>
      </c>
      <c r="D4075" t="s">
        <v>7381</v>
      </c>
      <c r="E4075" s="3">
        <v>41554</v>
      </c>
      <c r="F4075" t="s">
        <v>7383</v>
      </c>
      <c r="G4075" t="s">
        <v>41</v>
      </c>
      <c r="H4075" s="3">
        <v>41559</v>
      </c>
      <c r="I4075" s="3">
        <v>41559</v>
      </c>
      <c r="J4075">
        <v>5</v>
      </c>
      <c r="K4075" t="s">
        <v>8400</v>
      </c>
      <c r="L4075" s="5">
        <v>1.2989999999999999</v>
      </c>
      <c r="M4075">
        <v>2013</v>
      </c>
      <c r="N4075">
        <f t="shared" si="126"/>
        <v>0</v>
      </c>
      <c r="O4075" t="str">
        <f t="shared" si="127"/>
        <v>Monday</v>
      </c>
      <c r="P4075" s="14">
        <v>-0.4353428439944777</v>
      </c>
    </row>
    <row r="4076" spans="1:16" x14ac:dyDescent="0.35">
      <c r="A4076">
        <v>4075</v>
      </c>
      <c r="B4076" t="s">
        <v>5184</v>
      </c>
      <c r="C4076" t="s">
        <v>44</v>
      </c>
      <c r="D4076" t="s">
        <v>7384</v>
      </c>
      <c r="E4076" s="3">
        <v>41586</v>
      </c>
      <c r="F4076" t="s">
        <v>1632</v>
      </c>
      <c r="G4076" t="s">
        <v>41</v>
      </c>
      <c r="H4076" s="3">
        <v>41591</v>
      </c>
      <c r="I4076" s="3">
        <v>41593</v>
      </c>
      <c r="J4076">
        <v>7</v>
      </c>
      <c r="K4076" t="s">
        <v>8399</v>
      </c>
      <c r="L4076" s="5">
        <v>2.93</v>
      </c>
      <c r="M4076">
        <v>2013</v>
      </c>
      <c r="N4076">
        <f t="shared" si="126"/>
        <v>2</v>
      </c>
      <c r="O4076" t="str">
        <f t="shared" si="127"/>
        <v>Friday</v>
      </c>
      <c r="P4076" s="14">
        <v>6.9999999999999993E-2</v>
      </c>
    </row>
    <row r="4077" spans="1:16" x14ac:dyDescent="0.35">
      <c r="A4077">
        <v>4076</v>
      </c>
      <c r="B4077" t="s">
        <v>475</v>
      </c>
      <c r="C4077" t="s">
        <v>199</v>
      </c>
      <c r="D4077" t="s">
        <v>7385</v>
      </c>
      <c r="E4077" s="3">
        <v>40867</v>
      </c>
      <c r="F4077" t="s">
        <v>7387</v>
      </c>
      <c r="G4077" t="s">
        <v>155</v>
      </c>
      <c r="H4077" s="3">
        <v>40869</v>
      </c>
      <c r="I4077" s="3">
        <v>40869</v>
      </c>
      <c r="J4077">
        <v>2</v>
      </c>
      <c r="K4077" t="s">
        <v>8400</v>
      </c>
      <c r="L4077" s="5">
        <v>13.143000000000001</v>
      </c>
      <c r="M4077">
        <v>2011</v>
      </c>
      <c r="N4077">
        <f t="shared" si="126"/>
        <v>0</v>
      </c>
      <c r="O4077" t="str">
        <f t="shared" si="127"/>
        <v>Sunday</v>
      </c>
      <c r="P4077" s="14">
        <v>0.16784313725490196</v>
      </c>
    </row>
    <row r="4078" spans="1:16" x14ac:dyDescent="0.35">
      <c r="A4078">
        <v>4077</v>
      </c>
      <c r="B4078" t="s">
        <v>7389</v>
      </c>
      <c r="C4078" t="s">
        <v>199</v>
      </c>
      <c r="D4078" t="s">
        <v>7390</v>
      </c>
      <c r="E4078" s="3">
        <v>41878</v>
      </c>
      <c r="F4078" t="s">
        <v>1405</v>
      </c>
      <c r="G4078" t="s">
        <v>139</v>
      </c>
      <c r="H4078" s="3">
        <v>41881</v>
      </c>
      <c r="I4078" s="3">
        <v>41881</v>
      </c>
      <c r="J4078">
        <v>3</v>
      </c>
      <c r="K4078" t="s">
        <v>8400</v>
      </c>
      <c r="L4078" s="5">
        <v>4.1070000000000002</v>
      </c>
      <c r="M4078">
        <v>2014</v>
      </c>
      <c r="N4078">
        <f t="shared" si="126"/>
        <v>0</v>
      </c>
      <c r="O4078" t="str">
        <f t="shared" si="127"/>
        <v>Wednesday</v>
      </c>
      <c r="P4078" s="14">
        <v>0.28162545467906086</v>
      </c>
    </row>
    <row r="4079" spans="1:16" x14ac:dyDescent="0.35">
      <c r="A4079">
        <v>4078</v>
      </c>
      <c r="B4079" t="s">
        <v>2226</v>
      </c>
      <c r="C4079" t="s">
        <v>30</v>
      </c>
      <c r="D4079" t="s">
        <v>7391</v>
      </c>
      <c r="E4079" s="3">
        <v>40809</v>
      </c>
      <c r="F4079" t="s">
        <v>6564</v>
      </c>
      <c r="G4079" t="s">
        <v>41</v>
      </c>
      <c r="H4079" s="3">
        <v>40814</v>
      </c>
      <c r="I4079" s="3">
        <v>40814</v>
      </c>
      <c r="J4079">
        <v>5</v>
      </c>
      <c r="K4079" t="s">
        <v>8400</v>
      </c>
      <c r="L4079" s="5">
        <v>135.304</v>
      </c>
      <c r="M4079">
        <v>2011</v>
      </c>
      <c r="N4079">
        <f t="shared" si="126"/>
        <v>0</v>
      </c>
      <c r="O4079" t="str">
        <f t="shared" si="127"/>
        <v>Friday</v>
      </c>
      <c r="P4079" s="14">
        <v>0.11503689933382956</v>
      </c>
    </row>
    <row r="4080" spans="1:16" x14ac:dyDescent="0.35">
      <c r="A4080">
        <v>4079</v>
      </c>
      <c r="B4080" t="s">
        <v>5987</v>
      </c>
      <c r="C4080" t="s">
        <v>30</v>
      </c>
      <c r="D4080" t="s">
        <v>7392</v>
      </c>
      <c r="E4080" s="3">
        <v>41969</v>
      </c>
      <c r="F4080" t="s">
        <v>4186</v>
      </c>
      <c r="G4080" t="s">
        <v>139</v>
      </c>
      <c r="H4080" s="3">
        <v>41972</v>
      </c>
      <c r="I4080" s="3">
        <v>41972</v>
      </c>
      <c r="J4080">
        <v>3</v>
      </c>
      <c r="K4080" t="s">
        <v>8400</v>
      </c>
      <c r="L4080" s="5">
        <v>20.774999999999999</v>
      </c>
      <c r="M4080">
        <v>2014</v>
      </c>
      <c r="N4080">
        <f t="shared" si="126"/>
        <v>0</v>
      </c>
      <c r="O4080" t="str">
        <f t="shared" si="127"/>
        <v>Wednesday</v>
      </c>
      <c r="P4080" s="14">
        <v>0.3</v>
      </c>
    </row>
    <row r="4081" spans="1:16" x14ac:dyDescent="0.35">
      <c r="A4081">
        <v>4080</v>
      </c>
      <c r="B4081" t="s">
        <v>4468</v>
      </c>
      <c r="C4081" t="s">
        <v>44</v>
      </c>
      <c r="D4081" t="s">
        <v>7393</v>
      </c>
      <c r="E4081" s="3">
        <v>41234</v>
      </c>
      <c r="F4081" t="s">
        <v>3446</v>
      </c>
      <c r="G4081" t="s">
        <v>41</v>
      </c>
      <c r="H4081" s="3">
        <v>41239</v>
      </c>
      <c r="I4081" s="3">
        <v>41240</v>
      </c>
      <c r="J4081">
        <v>6</v>
      </c>
      <c r="K4081" t="s">
        <v>8399</v>
      </c>
      <c r="L4081" s="5">
        <v>0.48399999999999999</v>
      </c>
      <c r="M4081">
        <v>2012</v>
      </c>
      <c r="N4081">
        <f t="shared" si="126"/>
        <v>1</v>
      </c>
      <c r="O4081" t="str">
        <f t="shared" si="127"/>
        <v>Wednesday</v>
      </c>
      <c r="P4081" s="14">
        <v>-0.2799090650753055</v>
      </c>
    </row>
    <row r="4082" spans="1:16" x14ac:dyDescent="0.35">
      <c r="A4082">
        <v>4081</v>
      </c>
      <c r="B4082" t="s">
        <v>6404</v>
      </c>
      <c r="C4082" t="s">
        <v>84</v>
      </c>
      <c r="D4082" t="s">
        <v>7394</v>
      </c>
      <c r="E4082" s="3">
        <v>41940</v>
      </c>
      <c r="F4082" t="s">
        <v>373</v>
      </c>
      <c r="G4082" t="s">
        <v>155</v>
      </c>
      <c r="H4082" s="3">
        <v>41942</v>
      </c>
      <c r="I4082" s="3">
        <v>41942</v>
      </c>
      <c r="J4082">
        <v>2</v>
      </c>
      <c r="K4082" t="s">
        <v>8400</v>
      </c>
      <c r="L4082" s="5">
        <v>3.3450000000000002</v>
      </c>
      <c r="M4082">
        <v>2014</v>
      </c>
      <c r="N4082">
        <f t="shared" si="126"/>
        <v>0</v>
      </c>
      <c r="O4082" t="str">
        <f t="shared" si="127"/>
        <v>Tuesday</v>
      </c>
      <c r="P4082" s="14">
        <v>0.45705882352941174</v>
      </c>
    </row>
    <row r="4083" spans="1:16" x14ac:dyDescent="0.35">
      <c r="A4083">
        <v>4082</v>
      </c>
      <c r="B4083" t="s">
        <v>6404</v>
      </c>
      <c r="C4083" t="s">
        <v>84</v>
      </c>
      <c r="D4083" t="s">
        <v>7394</v>
      </c>
      <c r="E4083" s="3">
        <v>41940</v>
      </c>
      <c r="F4083" t="s">
        <v>7396</v>
      </c>
      <c r="G4083" t="s">
        <v>155</v>
      </c>
      <c r="H4083" s="3">
        <v>41942</v>
      </c>
      <c r="I4083" s="3">
        <v>41943</v>
      </c>
      <c r="J4083">
        <v>3</v>
      </c>
      <c r="K4083" t="s">
        <v>8399</v>
      </c>
      <c r="L4083" s="5">
        <v>15.922000000000001</v>
      </c>
      <c r="M4083">
        <v>2014</v>
      </c>
      <c r="N4083">
        <f t="shared" si="126"/>
        <v>1</v>
      </c>
      <c r="O4083" t="str">
        <f t="shared" si="127"/>
        <v>Tuesday</v>
      </c>
      <c r="P4083" s="14">
        <v>0.31950000000000001</v>
      </c>
    </row>
    <row r="4084" spans="1:16" x14ac:dyDescent="0.35">
      <c r="A4084">
        <v>4083</v>
      </c>
      <c r="B4084" t="s">
        <v>6404</v>
      </c>
      <c r="C4084" t="s">
        <v>84</v>
      </c>
      <c r="D4084" t="s">
        <v>7394</v>
      </c>
      <c r="E4084" s="3">
        <v>41940</v>
      </c>
      <c r="F4084" t="s">
        <v>1416</v>
      </c>
      <c r="G4084" t="s">
        <v>155</v>
      </c>
      <c r="H4084" s="3">
        <v>41942</v>
      </c>
      <c r="I4084" s="3">
        <v>41942</v>
      </c>
      <c r="J4084">
        <v>2</v>
      </c>
      <c r="K4084" t="s">
        <v>8400</v>
      </c>
      <c r="L4084" s="5">
        <v>2.593</v>
      </c>
      <c r="M4084">
        <v>2014</v>
      </c>
      <c r="N4084">
        <f t="shared" si="126"/>
        <v>0</v>
      </c>
      <c r="O4084" t="str">
        <f t="shared" si="127"/>
        <v>Tuesday</v>
      </c>
      <c r="P4084" s="14">
        <v>0.40400000000000003</v>
      </c>
    </row>
    <row r="4085" spans="1:16" x14ac:dyDescent="0.35">
      <c r="A4085">
        <v>4084</v>
      </c>
      <c r="B4085" t="s">
        <v>6404</v>
      </c>
      <c r="C4085" t="s">
        <v>84</v>
      </c>
      <c r="D4085" t="s">
        <v>7394</v>
      </c>
      <c r="E4085" s="3">
        <v>41940</v>
      </c>
      <c r="F4085" t="s">
        <v>3351</v>
      </c>
      <c r="G4085" t="s">
        <v>155</v>
      </c>
      <c r="H4085" s="3">
        <v>41942</v>
      </c>
      <c r="I4085" s="3">
        <v>41942</v>
      </c>
      <c r="J4085">
        <v>2</v>
      </c>
      <c r="K4085" t="s">
        <v>8400</v>
      </c>
      <c r="L4085" s="5">
        <v>3.6110000000000002</v>
      </c>
      <c r="M4085">
        <v>2014</v>
      </c>
      <c r="N4085">
        <f t="shared" si="126"/>
        <v>0</v>
      </c>
      <c r="O4085" t="str">
        <f t="shared" si="127"/>
        <v>Tuesday</v>
      </c>
      <c r="P4085" s="14">
        <v>0.14933333333333335</v>
      </c>
    </row>
    <row r="4086" spans="1:16" x14ac:dyDescent="0.35">
      <c r="A4086">
        <v>4085</v>
      </c>
      <c r="B4086" t="s">
        <v>6404</v>
      </c>
      <c r="C4086" t="s">
        <v>84</v>
      </c>
      <c r="D4086" t="s">
        <v>7394</v>
      </c>
      <c r="E4086" s="3">
        <v>41940</v>
      </c>
      <c r="F4086" t="s">
        <v>5525</v>
      </c>
      <c r="G4086" t="s">
        <v>155</v>
      </c>
      <c r="H4086" s="3">
        <v>41942</v>
      </c>
      <c r="I4086" s="3">
        <v>41942</v>
      </c>
      <c r="J4086">
        <v>2</v>
      </c>
      <c r="K4086" t="s">
        <v>8400</v>
      </c>
      <c r="L4086" s="5">
        <v>5.4020000000000001</v>
      </c>
      <c r="M4086">
        <v>2014</v>
      </c>
      <c r="N4086">
        <f t="shared" si="126"/>
        <v>0</v>
      </c>
      <c r="O4086" t="str">
        <f t="shared" si="127"/>
        <v>Tuesday</v>
      </c>
      <c r="P4086" s="14">
        <v>0</v>
      </c>
    </row>
    <row r="4087" spans="1:16" x14ac:dyDescent="0.35">
      <c r="A4087">
        <v>4086</v>
      </c>
      <c r="B4087" t="s">
        <v>6404</v>
      </c>
      <c r="C4087" t="s">
        <v>84</v>
      </c>
      <c r="D4087" t="s">
        <v>7394</v>
      </c>
      <c r="E4087" s="3">
        <v>41940</v>
      </c>
      <c r="F4087" t="s">
        <v>2284</v>
      </c>
      <c r="G4087" t="s">
        <v>155</v>
      </c>
      <c r="H4087" s="3">
        <v>41942</v>
      </c>
      <c r="I4087" s="3">
        <v>41942</v>
      </c>
      <c r="J4087">
        <v>2</v>
      </c>
      <c r="K4087" t="s">
        <v>8400</v>
      </c>
      <c r="L4087" s="5">
        <v>6.0529999999999999</v>
      </c>
      <c r="M4087">
        <v>2014</v>
      </c>
      <c r="N4087">
        <f t="shared" si="126"/>
        <v>0</v>
      </c>
      <c r="O4087" t="str">
        <f t="shared" si="127"/>
        <v>Tuesday</v>
      </c>
      <c r="P4087" s="14">
        <v>0.39351351351351355</v>
      </c>
    </row>
    <row r="4088" spans="1:16" x14ac:dyDescent="0.35">
      <c r="A4088">
        <v>4087</v>
      </c>
      <c r="B4088" t="s">
        <v>6404</v>
      </c>
      <c r="C4088" t="s">
        <v>84</v>
      </c>
      <c r="D4088" t="s">
        <v>7394</v>
      </c>
      <c r="E4088" s="3">
        <v>41940</v>
      </c>
      <c r="F4088" t="s">
        <v>7398</v>
      </c>
      <c r="G4088" t="s">
        <v>155</v>
      </c>
      <c r="H4088" s="3">
        <v>41942</v>
      </c>
      <c r="I4088" s="3">
        <v>41942</v>
      </c>
      <c r="J4088">
        <v>2</v>
      </c>
      <c r="K4088" t="s">
        <v>8400</v>
      </c>
      <c r="L4088" s="5">
        <v>71.489999999999995</v>
      </c>
      <c r="M4088">
        <v>2014</v>
      </c>
      <c r="N4088">
        <f t="shared" si="126"/>
        <v>0</v>
      </c>
      <c r="O4088" t="str">
        <f t="shared" si="127"/>
        <v>Tuesday</v>
      </c>
      <c r="P4088" s="14">
        <v>5.9925093632958802E-2</v>
      </c>
    </row>
    <row r="4089" spans="1:16" x14ac:dyDescent="0.35">
      <c r="A4089">
        <v>4088</v>
      </c>
      <c r="B4089" t="s">
        <v>3647</v>
      </c>
      <c r="C4089" t="s">
        <v>199</v>
      </c>
      <c r="D4089" t="s">
        <v>7399</v>
      </c>
      <c r="E4089" s="3">
        <v>41535</v>
      </c>
      <c r="F4089" t="s">
        <v>938</v>
      </c>
      <c r="G4089" t="s">
        <v>41</v>
      </c>
      <c r="H4089" s="3">
        <v>41540</v>
      </c>
      <c r="I4089" s="3">
        <v>41543</v>
      </c>
      <c r="J4089">
        <v>8</v>
      </c>
      <c r="K4089" t="s">
        <v>8399</v>
      </c>
      <c r="L4089" s="5">
        <v>7.3540000000000001</v>
      </c>
      <c r="M4089">
        <v>2013</v>
      </c>
      <c r="N4089">
        <f t="shared" si="126"/>
        <v>3</v>
      </c>
      <c r="O4089" t="str">
        <f t="shared" si="127"/>
        <v>Wednesday</v>
      </c>
      <c r="P4089" s="14">
        <v>-6.8531267646201294E-2</v>
      </c>
    </row>
    <row r="4090" spans="1:16" x14ac:dyDescent="0.35">
      <c r="A4090">
        <v>4089</v>
      </c>
      <c r="B4090" t="s">
        <v>3647</v>
      </c>
      <c r="C4090" t="s">
        <v>199</v>
      </c>
      <c r="D4090" t="s">
        <v>7399</v>
      </c>
      <c r="E4090" s="3">
        <v>41535</v>
      </c>
      <c r="F4090" t="s">
        <v>701</v>
      </c>
      <c r="G4090" t="s">
        <v>41</v>
      </c>
      <c r="H4090" s="3">
        <v>41540</v>
      </c>
      <c r="I4090" s="3">
        <v>41540</v>
      </c>
      <c r="J4090">
        <v>5</v>
      </c>
      <c r="K4090" t="s">
        <v>8400</v>
      </c>
      <c r="L4090" s="5">
        <v>4.1680000000000001</v>
      </c>
      <c r="M4090">
        <v>2013</v>
      </c>
      <c r="N4090">
        <f t="shared" si="126"/>
        <v>0</v>
      </c>
      <c r="O4090" t="str">
        <f t="shared" si="127"/>
        <v>Wednesday</v>
      </c>
      <c r="P4090" s="14">
        <v>-8.1447630279354324E-2</v>
      </c>
    </row>
    <row r="4091" spans="1:16" x14ac:dyDescent="0.35">
      <c r="A4091">
        <v>4090</v>
      </c>
      <c r="B4091" t="s">
        <v>3647</v>
      </c>
      <c r="C4091" t="s">
        <v>199</v>
      </c>
      <c r="D4091" t="s">
        <v>7399</v>
      </c>
      <c r="E4091" s="3">
        <v>41535</v>
      </c>
      <c r="F4091" t="s">
        <v>1019</v>
      </c>
      <c r="G4091" t="s">
        <v>41</v>
      </c>
      <c r="H4091" s="3">
        <v>41540</v>
      </c>
      <c r="I4091" s="3">
        <v>41540</v>
      </c>
      <c r="J4091">
        <v>5</v>
      </c>
      <c r="K4091" t="s">
        <v>8400</v>
      </c>
      <c r="L4091" s="5">
        <v>9.3450000000000006</v>
      </c>
      <c r="M4091">
        <v>2013</v>
      </c>
      <c r="N4091">
        <f t="shared" si="126"/>
        <v>0</v>
      </c>
      <c r="O4091" t="str">
        <f t="shared" si="127"/>
        <v>Wednesday</v>
      </c>
      <c r="P4091" s="14">
        <v>3.3665875581233018E-2</v>
      </c>
    </row>
    <row r="4092" spans="1:16" x14ac:dyDescent="0.35">
      <c r="A4092">
        <v>4091</v>
      </c>
      <c r="B4092" t="s">
        <v>6677</v>
      </c>
      <c r="C4092" t="s">
        <v>30</v>
      </c>
      <c r="D4092" t="s">
        <v>7400</v>
      </c>
      <c r="E4092" s="3">
        <v>41338</v>
      </c>
      <c r="F4092" t="s">
        <v>3135</v>
      </c>
      <c r="G4092" t="s">
        <v>139</v>
      </c>
      <c r="H4092" s="3">
        <v>41341</v>
      </c>
      <c r="I4092" s="3">
        <v>41341</v>
      </c>
      <c r="J4092">
        <v>3</v>
      </c>
      <c r="K4092" t="s">
        <v>8400</v>
      </c>
      <c r="L4092" s="5">
        <v>16.042000000000002</v>
      </c>
      <c r="M4092">
        <v>2013</v>
      </c>
      <c r="N4092">
        <f t="shared" si="126"/>
        <v>0</v>
      </c>
      <c r="O4092" t="str">
        <f t="shared" si="127"/>
        <v>Tuesday</v>
      </c>
      <c r="P4092" s="14">
        <v>-0.1270703810924968</v>
      </c>
    </row>
    <row r="4093" spans="1:16" x14ac:dyDescent="0.35">
      <c r="A4093">
        <v>4092</v>
      </c>
      <c r="B4093" t="s">
        <v>2353</v>
      </c>
      <c r="C4093" t="s">
        <v>199</v>
      </c>
      <c r="D4093" t="s">
        <v>7401</v>
      </c>
      <c r="E4093" s="3">
        <v>40705</v>
      </c>
      <c r="F4093" t="s">
        <v>5127</v>
      </c>
      <c r="G4093" t="s">
        <v>139</v>
      </c>
      <c r="H4093" s="3">
        <v>40708</v>
      </c>
      <c r="I4093" s="3">
        <v>40708</v>
      </c>
      <c r="J4093">
        <v>3</v>
      </c>
      <c r="K4093" t="s">
        <v>8400</v>
      </c>
      <c r="L4093" s="5">
        <v>3.5550000000000002</v>
      </c>
      <c r="M4093">
        <v>2011</v>
      </c>
      <c r="N4093">
        <f t="shared" si="126"/>
        <v>0</v>
      </c>
      <c r="O4093" t="str">
        <f t="shared" si="127"/>
        <v>Saturday</v>
      </c>
      <c r="P4093" s="14">
        <v>-0.24292781935811239</v>
      </c>
    </row>
    <row r="4094" spans="1:16" x14ac:dyDescent="0.35">
      <c r="A4094">
        <v>4093</v>
      </c>
      <c r="B4094" t="s">
        <v>7403</v>
      </c>
      <c r="C4094" t="s">
        <v>44</v>
      </c>
      <c r="D4094" t="s">
        <v>7404</v>
      </c>
      <c r="E4094" s="3">
        <v>41520</v>
      </c>
      <c r="F4094" t="s">
        <v>7406</v>
      </c>
      <c r="G4094" t="s">
        <v>139</v>
      </c>
      <c r="H4094" s="3">
        <v>41523</v>
      </c>
      <c r="I4094" s="3">
        <v>41523</v>
      </c>
      <c r="J4094">
        <v>3</v>
      </c>
      <c r="K4094" t="s">
        <v>8400</v>
      </c>
      <c r="L4094" s="5">
        <v>16.472999999999999</v>
      </c>
      <c r="M4094">
        <v>2013</v>
      </c>
      <c r="N4094">
        <f t="shared" si="126"/>
        <v>0</v>
      </c>
      <c r="O4094" t="str">
        <f t="shared" si="127"/>
        <v>Tuesday</v>
      </c>
      <c r="P4094" s="14">
        <v>1.3312678005574704E-2</v>
      </c>
    </row>
    <row r="4095" spans="1:16" x14ac:dyDescent="0.35">
      <c r="A4095">
        <v>4094</v>
      </c>
      <c r="B4095" t="s">
        <v>7403</v>
      </c>
      <c r="C4095" t="s">
        <v>44</v>
      </c>
      <c r="D4095" t="s">
        <v>7404</v>
      </c>
      <c r="E4095" s="3">
        <v>41520</v>
      </c>
      <c r="F4095" t="s">
        <v>7408</v>
      </c>
      <c r="G4095" t="s">
        <v>139</v>
      </c>
      <c r="H4095" s="3">
        <v>41523</v>
      </c>
      <c r="I4095" s="3">
        <v>41523</v>
      </c>
      <c r="J4095">
        <v>3</v>
      </c>
      <c r="K4095" t="s">
        <v>8400</v>
      </c>
      <c r="L4095" s="5">
        <v>40.845999999999997</v>
      </c>
      <c r="M4095">
        <v>2013</v>
      </c>
      <c r="N4095">
        <f t="shared" si="126"/>
        <v>0</v>
      </c>
      <c r="O4095" t="str">
        <f t="shared" si="127"/>
        <v>Tuesday</v>
      </c>
      <c r="P4095" s="14">
        <v>-0.11159703834157049</v>
      </c>
    </row>
    <row r="4096" spans="1:16" x14ac:dyDescent="0.35">
      <c r="A4096">
        <v>4095</v>
      </c>
      <c r="B4096" t="s">
        <v>4148</v>
      </c>
      <c r="C4096" t="s">
        <v>199</v>
      </c>
      <c r="D4096" t="s">
        <v>7409</v>
      </c>
      <c r="E4096" s="3">
        <v>41372</v>
      </c>
      <c r="F4096" t="s">
        <v>1913</v>
      </c>
      <c r="G4096" t="s">
        <v>41</v>
      </c>
      <c r="H4096" s="3">
        <v>41377</v>
      </c>
      <c r="I4096" s="3">
        <v>41377</v>
      </c>
      <c r="J4096">
        <v>5</v>
      </c>
      <c r="K4096" t="s">
        <v>8400</v>
      </c>
      <c r="L4096" s="5">
        <v>3.0550000000000002</v>
      </c>
      <c r="M4096">
        <v>2013</v>
      </c>
      <c r="N4096">
        <f t="shared" si="126"/>
        <v>0</v>
      </c>
      <c r="O4096" t="str">
        <f t="shared" si="127"/>
        <v>Monday</v>
      </c>
      <c r="P4096" s="14">
        <v>-0.11000995779790414</v>
      </c>
    </row>
    <row r="4097" spans="1:16" x14ac:dyDescent="0.35">
      <c r="A4097">
        <v>4096</v>
      </c>
      <c r="B4097" t="s">
        <v>4085</v>
      </c>
      <c r="C4097" t="s">
        <v>84</v>
      </c>
      <c r="D4097" t="s">
        <v>7410</v>
      </c>
      <c r="E4097" s="3">
        <v>41234</v>
      </c>
      <c r="F4097" t="s">
        <v>2543</v>
      </c>
      <c r="G4097" t="s">
        <v>41</v>
      </c>
      <c r="H4097" s="3">
        <v>41239</v>
      </c>
      <c r="I4097" s="3">
        <v>41240</v>
      </c>
      <c r="J4097">
        <v>6</v>
      </c>
      <c r="K4097" t="s">
        <v>8399</v>
      </c>
      <c r="L4097" s="5">
        <v>3.4649999999999999</v>
      </c>
      <c r="M4097">
        <v>2012</v>
      </c>
      <c r="N4097">
        <f t="shared" si="126"/>
        <v>1</v>
      </c>
      <c r="O4097" t="str">
        <f t="shared" si="127"/>
        <v>Wednesday</v>
      </c>
      <c r="P4097" s="14">
        <v>-0.40599979382151818</v>
      </c>
    </row>
    <row r="4098" spans="1:16" x14ac:dyDescent="0.35">
      <c r="A4098">
        <v>4097</v>
      </c>
      <c r="B4098" t="s">
        <v>2293</v>
      </c>
      <c r="C4098" t="s">
        <v>44</v>
      </c>
      <c r="D4098" t="s">
        <v>7412</v>
      </c>
      <c r="E4098" s="3">
        <v>40795</v>
      </c>
      <c r="F4098" t="s">
        <v>3100</v>
      </c>
      <c r="G4098" t="s">
        <v>41</v>
      </c>
      <c r="H4098" s="3">
        <v>40800</v>
      </c>
      <c r="I4098" s="3">
        <v>40800</v>
      </c>
      <c r="J4098">
        <v>5</v>
      </c>
      <c r="K4098" t="s">
        <v>8400</v>
      </c>
      <c r="L4098" s="5">
        <v>0.47699999999999998</v>
      </c>
      <c r="M4098">
        <v>2011</v>
      </c>
      <c r="N4098">
        <f t="shared" si="126"/>
        <v>0</v>
      </c>
      <c r="O4098" t="str">
        <f t="shared" si="127"/>
        <v>Friday</v>
      </c>
      <c r="P4098" s="14">
        <v>0.4604307692307692</v>
      </c>
    </row>
    <row r="4099" spans="1:16" x14ac:dyDescent="0.35">
      <c r="A4099">
        <v>4098</v>
      </c>
      <c r="B4099" t="s">
        <v>2293</v>
      </c>
      <c r="C4099" t="s">
        <v>44</v>
      </c>
      <c r="D4099" t="s">
        <v>7412</v>
      </c>
      <c r="E4099" s="3">
        <v>40795</v>
      </c>
      <c r="F4099" t="s">
        <v>3355</v>
      </c>
      <c r="G4099" t="s">
        <v>41</v>
      </c>
      <c r="H4099" s="3">
        <v>40800</v>
      </c>
      <c r="I4099" s="3">
        <v>40801</v>
      </c>
      <c r="J4099">
        <v>6</v>
      </c>
      <c r="K4099" t="s">
        <v>8399</v>
      </c>
      <c r="L4099" s="5">
        <v>22.946999999999999</v>
      </c>
      <c r="M4099">
        <v>2011</v>
      </c>
      <c r="N4099">
        <f t="shared" ref="N4099:N4162" si="128">I4099-H4099</f>
        <v>1</v>
      </c>
      <c r="O4099" t="str">
        <f t="shared" ref="O4099:O4162" si="129">TEXT(E4099,"dddd")</f>
        <v>Friday</v>
      </c>
      <c r="P4099" s="14">
        <v>0.14006756756756758</v>
      </c>
    </row>
    <row r="4100" spans="1:16" x14ac:dyDescent="0.35">
      <c r="A4100">
        <v>4099</v>
      </c>
      <c r="B4100" t="s">
        <v>7414</v>
      </c>
      <c r="C4100" t="s">
        <v>199</v>
      </c>
      <c r="D4100" t="s">
        <v>7415</v>
      </c>
      <c r="E4100" s="3">
        <v>41274</v>
      </c>
      <c r="F4100" t="s">
        <v>4282</v>
      </c>
      <c r="G4100" t="s">
        <v>41</v>
      </c>
      <c r="H4100" s="3">
        <v>41279</v>
      </c>
      <c r="I4100" s="3">
        <v>41281</v>
      </c>
      <c r="J4100">
        <v>7</v>
      </c>
      <c r="K4100" t="s">
        <v>8399</v>
      </c>
      <c r="L4100" s="5">
        <v>19.427</v>
      </c>
      <c r="M4100">
        <v>2012</v>
      </c>
      <c r="N4100">
        <f t="shared" si="128"/>
        <v>2</v>
      </c>
      <c r="O4100" t="str">
        <f t="shared" si="129"/>
        <v>Monday</v>
      </c>
      <c r="P4100" s="14">
        <v>0.28869959104113935</v>
      </c>
    </row>
    <row r="4101" spans="1:16" x14ac:dyDescent="0.35">
      <c r="A4101">
        <v>4100</v>
      </c>
      <c r="B4101" t="s">
        <v>664</v>
      </c>
      <c r="C4101" t="s">
        <v>30</v>
      </c>
      <c r="D4101" t="s">
        <v>7416</v>
      </c>
      <c r="E4101" s="3">
        <v>41220</v>
      </c>
      <c r="F4101" t="s">
        <v>2995</v>
      </c>
      <c r="G4101" t="s">
        <v>155</v>
      </c>
      <c r="H4101" s="3">
        <v>41222</v>
      </c>
      <c r="I4101" s="3">
        <v>41222</v>
      </c>
      <c r="J4101">
        <v>2</v>
      </c>
      <c r="K4101" t="s">
        <v>8400</v>
      </c>
      <c r="L4101" s="5">
        <v>50.893000000000001</v>
      </c>
      <c r="M4101">
        <v>2012</v>
      </c>
      <c r="N4101">
        <f t="shared" si="128"/>
        <v>0</v>
      </c>
      <c r="O4101" t="str">
        <f t="shared" si="129"/>
        <v>Wednesday</v>
      </c>
      <c r="P4101" s="14">
        <v>0.22909046655106588</v>
      </c>
    </row>
    <row r="4102" spans="1:16" x14ac:dyDescent="0.35">
      <c r="A4102">
        <v>4101</v>
      </c>
      <c r="B4102" t="s">
        <v>1138</v>
      </c>
      <c r="C4102" t="s">
        <v>44</v>
      </c>
      <c r="D4102" t="s">
        <v>7417</v>
      </c>
      <c r="E4102" s="3">
        <v>41165</v>
      </c>
      <c r="F4102" t="s">
        <v>3183</v>
      </c>
      <c r="G4102" t="s">
        <v>41</v>
      </c>
      <c r="H4102" s="3">
        <v>41170</v>
      </c>
      <c r="I4102" s="3">
        <v>41170</v>
      </c>
      <c r="J4102">
        <v>5</v>
      </c>
      <c r="K4102" t="s">
        <v>8400</v>
      </c>
      <c r="L4102" s="5">
        <v>1.6910000000000001</v>
      </c>
      <c r="M4102">
        <v>2012</v>
      </c>
      <c r="N4102">
        <f t="shared" si="128"/>
        <v>0</v>
      </c>
      <c r="O4102" t="str">
        <f t="shared" si="129"/>
        <v>Thursday</v>
      </c>
      <c r="P4102" s="14">
        <v>0.12</v>
      </c>
    </row>
    <row r="4103" spans="1:16" x14ac:dyDescent="0.35">
      <c r="A4103">
        <v>4102</v>
      </c>
      <c r="B4103" t="s">
        <v>1138</v>
      </c>
      <c r="C4103" t="s">
        <v>44</v>
      </c>
      <c r="D4103" t="s">
        <v>7417</v>
      </c>
      <c r="E4103" s="3">
        <v>41165</v>
      </c>
      <c r="F4103" t="s">
        <v>683</v>
      </c>
      <c r="G4103" t="s">
        <v>41</v>
      </c>
      <c r="H4103" s="3">
        <v>41170</v>
      </c>
      <c r="I4103" s="3">
        <v>41172</v>
      </c>
      <c r="J4103">
        <v>7</v>
      </c>
      <c r="K4103" t="s">
        <v>8399</v>
      </c>
      <c r="L4103" s="5">
        <v>1.17</v>
      </c>
      <c r="M4103">
        <v>2012</v>
      </c>
      <c r="N4103">
        <f t="shared" si="128"/>
        <v>2</v>
      </c>
      <c r="O4103" t="str">
        <f t="shared" si="129"/>
        <v>Thursday</v>
      </c>
      <c r="P4103" s="14">
        <v>5.5384615384615379E-2</v>
      </c>
    </row>
    <row r="4104" spans="1:16" x14ac:dyDescent="0.35">
      <c r="A4104">
        <v>4103</v>
      </c>
      <c r="B4104" t="s">
        <v>1138</v>
      </c>
      <c r="C4104" t="s">
        <v>44</v>
      </c>
      <c r="D4104" t="s">
        <v>7417</v>
      </c>
      <c r="E4104" s="3">
        <v>41165</v>
      </c>
      <c r="F4104" t="s">
        <v>5044</v>
      </c>
      <c r="G4104" t="s">
        <v>41</v>
      </c>
      <c r="H4104" s="3">
        <v>41170</v>
      </c>
      <c r="I4104" s="3">
        <v>41170</v>
      </c>
      <c r="J4104">
        <v>5</v>
      </c>
      <c r="K4104" t="s">
        <v>8400</v>
      </c>
      <c r="L4104" s="5">
        <v>13.396000000000001</v>
      </c>
      <c r="M4104">
        <v>2012</v>
      </c>
      <c r="N4104">
        <f t="shared" si="128"/>
        <v>0</v>
      </c>
      <c r="O4104" t="str">
        <f t="shared" si="129"/>
        <v>Thursday</v>
      </c>
      <c r="P4104" s="14">
        <v>0.20048780487804879</v>
      </c>
    </row>
    <row r="4105" spans="1:16" x14ac:dyDescent="0.35">
      <c r="A4105">
        <v>4104</v>
      </c>
      <c r="B4105" t="s">
        <v>960</v>
      </c>
      <c r="C4105" t="s">
        <v>199</v>
      </c>
      <c r="D4105" t="s">
        <v>7419</v>
      </c>
      <c r="E4105" s="3">
        <v>41684</v>
      </c>
      <c r="F4105" t="s">
        <v>7421</v>
      </c>
      <c r="G4105" t="s">
        <v>41</v>
      </c>
      <c r="H4105" s="3">
        <v>41689</v>
      </c>
      <c r="I4105" s="3">
        <v>41689</v>
      </c>
      <c r="J4105">
        <v>5</v>
      </c>
      <c r="K4105" t="s">
        <v>8400</v>
      </c>
      <c r="L4105" s="5">
        <v>0.751</v>
      </c>
      <c r="M4105">
        <v>2014</v>
      </c>
      <c r="N4105">
        <f t="shared" si="128"/>
        <v>0</v>
      </c>
      <c r="O4105" t="str">
        <f t="shared" si="129"/>
        <v>Friday</v>
      </c>
      <c r="P4105" s="14">
        <v>0.50437500000000002</v>
      </c>
    </row>
    <row r="4106" spans="1:16" x14ac:dyDescent="0.35">
      <c r="A4106">
        <v>4105</v>
      </c>
      <c r="B4106" t="s">
        <v>4574</v>
      </c>
      <c r="C4106" t="s">
        <v>30</v>
      </c>
      <c r="D4106" t="s">
        <v>7422</v>
      </c>
      <c r="E4106" s="3">
        <v>41221</v>
      </c>
      <c r="F4106" t="s">
        <v>1130</v>
      </c>
      <c r="G4106" t="s">
        <v>155</v>
      </c>
      <c r="H4106" s="3">
        <v>41223</v>
      </c>
      <c r="I4106" s="3">
        <v>41223</v>
      </c>
      <c r="J4106">
        <v>2</v>
      </c>
      <c r="K4106" t="s">
        <v>8400</v>
      </c>
      <c r="L4106" s="5">
        <v>2.343</v>
      </c>
      <c r="M4106">
        <v>2012</v>
      </c>
      <c r="N4106">
        <f t="shared" si="128"/>
        <v>0</v>
      </c>
      <c r="O4106" t="str">
        <f t="shared" si="129"/>
        <v>Thursday</v>
      </c>
      <c r="P4106" s="14">
        <v>0.19375000000000001</v>
      </c>
    </row>
    <row r="4107" spans="1:16" x14ac:dyDescent="0.35">
      <c r="A4107">
        <v>4106</v>
      </c>
      <c r="B4107" t="s">
        <v>4873</v>
      </c>
      <c r="C4107" t="s">
        <v>30</v>
      </c>
      <c r="D4107" t="s">
        <v>7423</v>
      </c>
      <c r="E4107" s="3">
        <v>41081</v>
      </c>
      <c r="F4107" t="s">
        <v>6094</v>
      </c>
      <c r="G4107" t="s">
        <v>41</v>
      </c>
      <c r="H4107" s="3">
        <v>41086</v>
      </c>
      <c r="I4107" s="3">
        <v>41086</v>
      </c>
      <c r="J4107">
        <v>5</v>
      </c>
      <c r="K4107" t="s">
        <v>8400</v>
      </c>
      <c r="L4107" s="5">
        <v>19.93</v>
      </c>
      <c r="M4107">
        <v>2012</v>
      </c>
      <c r="N4107">
        <f t="shared" si="128"/>
        <v>0</v>
      </c>
      <c r="O4107" t="str">
        <f t="shared" si="129"/>
        <v>Thursday</v>
      </c>
      <c r="P4107" s="14">
        <v>4.9930069930069924E-2</v>
      </c>
    </row>
    <row r="4108" spans="1:16" x14ac:dyDescent="0.35">
      <c r="A4108">
        <v>4107</v>
      </c>
      <c r="B4108" t="s">
        <v>4873</v>
      </c>
      <c r="C4108" t="s">
        <v>30</v>
      </c>
      <c r="D4108" t="s">
        <v>7423</v>
      </c>
      <c r="E4108" s="3">
        <v>41081</v>
      </c>
      <c r="F4108" t="s">
        <v>6461</v>
      </c>
      <c r="G4108" t="s">
        <v>41</v>
      </c>
      <c r="H4108" s="3">
        <v>41086</v>
      </c>
      <c r="I4108" s="3">
        <v>41086</v>
      </c>
      <c r="J4108">
        <v>5</v>
      </c>
      <c r="K4108" t="s">
        <v>8400</v>
      </c>
      <c r="L4108" s="5">
        <v>3.2160000000000002</v>
      </c>
      <c r="M4108">
        <v>2012</v>
      </c>
      <c r="N4108">
        <f t="shared" si="128"/>
        <v>0</v>
      </c>
      <c r="O4108" t="str">
        <f t="shared" si="129"/>
        <v>Thursday</v>
      </c>
      <c r="P4108" s="14">
        <v>0.2576470588235294</v>
      </c>
    </row>
    <row r="4109" spans="1:16" x14ac:dyDescent="0.35">
      <c r="A4109">
        <v>4108</v>
      </c>
      <c r="B4109" t="s">
        <v>3884</v>
      </c>
      <c r="C4109" t="s">
        <v>44</v>
      </c>
      <c r="D4109" t="s">
        <v>7424</v>
      </c>
      <c r="E4109" s="3">
        <v>41535</v>
      </c>
      <c r="F4109" t="s">
        <v>4755</v>
      </c>
      <c r="G4109" t="s">
        <v>41</v>
      </c>
      <c r="H4109" s="3">
        <v>41540</v>
      </c>
      <c r="I4109" s="3">
        <v>41540</v>
      </c>
      <c r="J4109">
        <v>5</v>
      </c>
      <c r="K4109" t="s">
        <v>8400</v>
      </c>
      <c r="L4109" s="5">
        <v>4.6100000000000003</v>
      </c>
      <c r="M4109">
        <v>2013</v>
      </c>
      <c r="N4109">
        <f t="shared" si="128"/>
        <v>0</v>
      </c>
      <c r="O4109" t="str">
        <f t="shared" si="129"/>
        <v>Wednesday</v>
      </c>
      <c r="P4109" s="14">
        <v>0.22812499999999999</v>
      </c>
    </row>
    <row r="4110" spans="1:16" x14ac:dyDescent="0.35">
      <c r="A4110">
        <v>4109</v>
      </c>
      <c r="B4110" t="s">
        <v>4561</v>
      </c>
      <c r="C4110" t="s">
        <v>30</v>
      </c>
      <c r="D4110" t="s">
        <v>7425</v>
      </c>
      <c r="E4110" s="3">
        <v>40905</v>
      </c>
      <c r="F4110" t="s">
        <v>4378</v>
      </c>
      <c r="G4110" t="s">
        <v>139</v>
      </c>
      <c r="H4110" s="3">
        <v>40908</v>
      </c>
      <c r="I4110" s="3">
        <v>40908</v>
      </c>
      <c r="J4110">
        <v>3</v>
      </c>
      <c r="K4110" t="s">
        <v>8400</v>
      </c>
      <c r="L4110" s="5">
        <v>4.1870000000000003</v>
      </c>
      <c r="M4110">
        <v>2011</v>
      </c>
      <c r="N4110">
        <f t="shared" si="128"/>
        <v>0</v>
      </c>
      <c r="O4110" t="str">
        <f t="shared" si="129"/>
        <v>Wednesday</v>
      </c>
      <c r="P4110" s="14">
        <v>8.8235294117647075E-3</v>
      </c>
    </row>
    <row r="4111" spans="1:16" x14ac:dyDescent="0.35">
      <c r="A4111">
        <v>4110</v>
      </c>
      <c r="B4111" t="s">
        <v>2639</v>
      </c>
      <c r="C4111" t="s">
        <v>44</v>
      </c>
      <c r="D4111" t="s">
        <v>7426</v>
      </c>
      <c r="E4111" s="3">
        <v>41363</v>
      </c>
      <c r="F4111" t="s">
        <v>4764</v>
      </c>
      <c r="G4111" t="s">
        <v>139</v>
      </c>
      <c r="H4111" s="3">
        <v>41366</v>
      </c>
      <c r="I4111" s="3">
        <v>41366</v>
      </c>
      <c r="J4111">
        <v>3</v>
      </c>
      <c r="K4111" t="s">
        <v>8400</v>
      </c>
      <c r="L4111" s="5">
        <v>1.766</v>
      </c>
      <c r="M4111">
        <v>2013</v>
      </c>
      <c r="N4111">
        <f t="shared" si="128"/>
        <v>0</v>
      </c>
      <c r="O4111" t="str">
        <f t="shared" si="129"/>
        <v>Saturday</v>
      </c>
      <c r="P4111" s="14">
        <v>-0.30130866108492227</v>
      </c>
    </row>
    <row r="4112" spans="1:16" x14ac:dyDescent="0.35">
      <c r="A4112">
        <v>4111</v>
      </c>
      <c r="B4112" t="s">
        <v>2639</v>
      </c>
      <c r="C4112" t="s">
        <v>44</v>
      </c>
      <c r="D4112" t="s">
        <v>7426</v>
      </c>
      <c r="E4112" s="3">
        <v>41363</v>
      </c>
      <c r="F4112" t="s">
        <v>4090</v>
      </c>
      <c r="G4112" t="s">
        <v>139</v>
      </c>
      <c r="H4112" s="3">
        <v>41366</v>
      </c>
      <c r="I4112" s="3">
        <v>41369</v>
      </c>
      <c r="J4112">
        <v>6</v>
      </c>
      <c r="K4112" t="s">
        <v>8399</v>
      </c>
      <c r="L4112" s="5">
        <v>0.91300000000000003</v>
      </c>
      <c r="M4112">
        <v>2013</v>
      </c>
      <c r="N4112">
        <f t="shared" si="128"/>
        <v>3</v>
      </c>
      <c r="O4112" t="str">
        <f t="shared" si="129"/>
        <v>Saturday</v>
      </c>
      <c r="P4112" s="14">
        <v>-0.33692996742671011</v>
      </c>
    </row>
    <row r="4113" spans="1:16" x14ac:dyDescent="0.35">
      <c r="A4113">
        <v>4112</v>
      </c>
      <c r="B4113" t="s">
        <v>3195</v>
      </c>
      <c r="C4113" t="s">
        <v>44</v>
      </c>
      <c r="D4113" t="s">
        <v>7427</v>
      </c>
      <c r="E4113" s="3">
        <v>40942</v>
      </c>
      <c r="F4113" t="s">
        <v>6761</v>
      </c>
      <c r="G4113" t="s">
        <v>139</v>
      </c>
      <c r="H4113" s="3">
        <v>40945</v>
      </c>
      <c r="I4113" s="3">
        <v>40946</v>
      </c>
      <c r="J4113">
        <v>4</v>
      </c>
      <c r="K4113" t="s">
        <v>8399</v>
      </c>
      <c r="L4113" s="5">
        <v>0.20799999999999999</v>
      </c>
      <c r="M4113">
        <v>2012</v>
      </c>
      <c r="N4113">
        <f t="shared" si="128"/>
        <v>1</v>
      </c>
      <c r="O4113" t="str">
        <f t="shared" si="129"/>
        <v>Friday</v>
      </c>
      <c r="P4113" s="14">
        <v>-0.35518188057652711</v>
      </c>
    </row>
    <row r="4114" spans="1:16" x14ac:dyDescent="0.35">
      <c r="A4114">
        <v>4113</v>
      </c>
      <c r="B4114" t="s">
        <v>1297</v>
      </c>
      <c r="C4114" t="s">
        <v>84</v>
      </c>
      <c r="D4114" t="s">
        <v>7428</v>
      </c>
      <c r="E4114" s="3">
        <v>41404</v>
      </c>
      <c r="F4114" t="s">
        <v>2615</v>
      </c>
      <c r="G4114" t="s">
        <v>242</v>
      </c>
      <c r="H4114" s="3">
        <v>41404</v>
      </c>
      <c r="I4114" s="3">
        <v>41406</v>
      </c>
      <c r="J4114">
        <v>2</v>
      </c>
      <c r="K4114" t="s">
        <v>8399</v>
      </c>
      <c r="L4114" s="5">
        <v>6.6349999999999998</v>
      </c>
      <c r="M4114">
        <v>2013</v>
      </c>
      <c r="N4114">
        <f t="shared" si="128"/>
        <v>2</v>
      </c>
      <c r="O4114" t="str">
        <f t="shared" si="129"/>
        <v>Friday</v>
      </c>
      <c r="P4114" s="14">
        <v>-6.7073901065995936E-2</v>
      </c>
    </row>
    <row r="4115" spans="1:16" x14ac:dyDescent="0.35">
      <c r="A4115">
        <v>4114</v>
      </c>
      <c r="B4115" t="s">
        <v>2560</v>
      </c>
      <c r="C4115" t="s">
        <v>84</v>
      </c>
      <c r="D4115" t="s">
        <v>7429</v>
      </c>
      <c r="E4115" s="3">
        <v>41845</v>
      </c>
      <c r="F4115" t="s">
        <v>7431</v>
      </c>
      <c r="G4115" t="s">
        <v>155</v>
      </c>
      <c r="H4115" s="3">
        <v>41847</v>
      </c>
      <c r="I4115" s="3">
        <v>41847</v>
      </c>
      <c r="J4115">
        <v>2</v>
      </c>
      <c r="K4115" t="s">
        <v>8400</v>
      </c>
      <c r="L4115" s="5">
        <v>21.994</v>
      </c>
      <c r="M4115">
        <v>2014</v>
      </c>
      <c r="N4115">
        <f t="shared" si="128"/>
        <v>0</v>
      </c>
      <c r="O4115" t="str">
        <f t="shared" si="129"/>
        <v>Friday</v>
      </c>
      <c r="P4115" s="14">
        <v>0.22787878787878788</v>
      </c>
    </row>
    <row r="4116" spans="1:16" x14ac:dyDescent="0.35">
      <c r="A4116">
        <v>4115</v>
      </c>
      <c r="B4116" t="s">
        <v>2187</v>
      </c>
      <c r="C4116" t="s">
        <v>30</v>
      </c>
      <c r="D4116" t="s">
        <v>7432</v>
      </c>
      <c r="E4116" s="3">
        <v>41520</v>
      </c>
      <c r="F4116" t="s">
        <v>2906</v>
      </c>
      <c r="G4116" t="s">
        <v>155</v>
      </c>
      <c r="H4116" s="3">
        <v>41522</v>
      </c>
      <c r="I4116" s="3">
        <v>41522</v>
      </c>
      <c r="J4116">
        <v>2</v>
      </c>
      <c r="K4116" t="s">
        <v>8400</v>
      </c>
      <c r="L4116" s="5">
        <v>51.091000000000001</v>
      </c>
      <c r="M4116">
        <v>2013</v>
      </c>
      <c r="N4116">
        <f t="shared" si="128"/>
        <v>0</v>
      </c>
      <c r="O4116" t="str">
        <f t="shared" si="129"/>
        <v>Tuesday</v>
      </c>
      <c r="P4116" s="14">
        <v>0.40890410958904111</v>
      </c>
    </row>
    <row r="4117" spans="1:16" x14ac:dyDescent="0.35">
      <c r="A4117">
        <v>4116</v>
      </c>
      <c r="B4117" t="s">
        <v>2187</v>
      </c>
      <c r="C4117" t="s">
        <v>30</v>
      </c>
      <c r="D4117" t="s">
        <v>7432</v>
      </c>
      <c r="E4117" s="3">
        <v>41520</v>
      </c>
      <c r="F4117" t="s">
        <v>4369</v>
      </c>
      <c r="G4117" t="s">
        <v>155</v>
      </c>
      <c r="H4117" s="3">
        <v>41522</v>
      </c>
      <c r="I4117" s="3">
        <v>41522</v>
      </c>
      <c r="J4117">
        <v>2</v>
      </c>
      <c r="K4117" t="s">
        <v>8400</v>
      </c>
      <c r="L4117" s="5">
        <v>328.65899999999999</v>
      </c>
      <c r="M4117">
        <v>2013</v>
      </c>
      <c r="N4117">
        <f t="shared" si="128"/>
        <v>0</v>
      </c>
      <c r="O4117" t="str">
        <f t="shared" si="129"/>
        <v>Tuesday</v>
      </c>
      <c r="P4117" s="14">
        <v>0.24930152589727056</v>
      </c>
    </row>
    <row r="4118" spans="1:16" x14ac:dyDescent="0.35">
      <c r="A4118">
        <v>4117</v>
      </c>
      <c r="B4118" t="s">
        <v>910</v>
      </c>
      <c r="C4118" t="s">
        <v>30</v>
      </c>
      <c r="D4118" t="s">
        <v>7433</v>
      </c>
      <c r="E4118" s="3">
        <v>41720</v>
      </c>
      <c r="F4118" t="s">
        <v>3034</v>
      </c>
      <c r="G4118" t="s">
        <v>41</v>
      </c>
      <c r="H4118" s="3">
        <v>41725</v>
      </c>
      <c r="I4118" s="3">
        <v>41725</v>
      </c>
      <c r="J4118">
        <v>5</v>
      </c>
      <c r="K4118" t="s">
        <v>8400</v>
      </c>
      <c r="L4118" s="5">
        <v>7.51</v>
      </c>
      <c r="M4118">
        <v>2014</v>
      </c>
      <c r="N4118">
        <f t="shared" si="128"/>
        <v>0</v>
      </c>
      <c r="O4118" t="str">
        <f t="shared" si="129"/>
        <v>Saturday</v>
      </c>
      <c r="P4118" s="14">
        <v>0.26835443037974682</v>
      </c>
    </row>
    <row r="4119" spans="1:16" x14ac:dyDescent="0.35">
      <c r="A4119">
        <v>4118</v>
      </c>
      <c r="B4119" t="s">
        <v>1719</v>
      </c>
      <c r="C4119" t="s">
        <v>44</v>
      </c>
      <c r="D4119" t="s">
        <v>7436</v>
      </c>
      <c r="E4119" s="3">
        <v>41244</v>
      </c>
      <c r="F4119" t="s">
        <v>1898</v>
      </c>
      <c r="G4119" t="s">
        <v>41</v>
      </c>
      <c r="H4119" s="3">
        <v>41249</v>
      </c>
      <c r="I4119" s="3">
        <v>41249</v>
      </c>
      <c r="J4119">
        <v>5</v>
      </c>
      <c r="K4119" t="s">
        <v>8400</v>
      </c>
      <c r="L4119" s="5">
        <v>44.552999999999997</v>
      </c>
      <c r="M4119">
        <v>2012</v>
      </c>
      <c r="N4119">
        <f t="shared" si="128"/>
        <v>0</v>
      </c>
      <c r="O4119" t="str">
        <f t="shared" si="129"/>
        <v>Saturday</v>
      </c>
      <c r="P4119" s="14">
        <v>-0.49756441760286635</v>
      </c>
    </row>
    <row r="4120" spans="1:16" x14ac:dyDescent="0.35">
      <c r="A4120">
        <v>4119</v>
      </c>
      <c r="B4120" t="s">
        <v>1719</v>
      </c>
      <c r="C4120" t="s">
        <v>44</v>
      </c>
      <c r="D4120" t="s">
        <v>7436</v>
      </c>
      <c r="E4120" s="3">
        <v>41244</v>
      </c>
      <c r="F4120" t="s">
        <v>7040</v>
      </c>
      <c r="G4120" t="s">
        <v>41</v>
      </c>
      <c r="H4120" s="3">
        <v>41249</v>
      </c>
      <c r="I4120" s="3">
        <v>41250</v>
      </c>
      <c r="J4120">
        <v>6</v>
      </c>
      <c r="K4120" t="s">
        <v>8399</v>
      </c>
      <c r="L4120" s="5">
        <v>1.917</v>
      </c>
      <c r="M4120">
        <v>2012</v>
      </c>
      <c r="N4120">
        <f t="shared" si="128"/>
        <v>1</v>
      </c>
      <c r="O4120" t="str">
        <f t="shared" si="129"/>
        <v>Saturday</v>
      </c>
      <c r="P4120" s="14">
        <v>-0.36559062477532517</v>
      </c>
    </row>
    <row r="4121" spans="1:16" x14ac:dyDescent="0.35">
      <c r="A4121">
        <v>4120</v>
      </c>
      <c r="B4121" t="s">
        <v>6336</v>
      </c>
      <c r="C4121" t="s">
        <v>84</v>
      </c>
      <c r="D4121" t="s">
        <v>7437</v>
      </c>
      <c r="E4121" s="3">
        <v>41803</v>
      </c>
      <c r="F4121" t="s">
        <v>722</v>
      </c>
      <c r="G4121" t="s">
        <v>139</v>
      </c>
      <c r="H4121" s="3">
        <v>41806</v>
      </c>
      <c r="I4121" s="3">
        <v>41806</v>
      </c>
      <c r="J4121">
        <v>3</v>
      </c>
      <c r="K4121" t="s">
        <v>8400</v>
      </c>
      <c r="L4121" s="5">
        <v>24.486000000000001</v>
      </c>
      <c r="M4121">
        <v>2014</v>
      </c>
      <c r="N4121">
        <f t="shared" si="128"/>
        <v>0</v>
      </c>
      <c r="O4121" t="str">
        <f t="shared" si="129"/>
        <v>Friday</v>
      </c>
      <c r="P4121" s="14">
        <v>0.39082568807339441</v>
      </c>
    </row>
    <row r="4122" spans="1:16" x14ac:dyDescent="0.35">
      <c r="A4122">
        <v>4121</v>
      </c>
      <c r="B4122" t="s">
        <v>1115</v>
      </c>
      <c r="C4122" t="s">
        <v>30</v>
      </c>
      <c r="D4122" t="s">
        <v>7438</v>
      </c>
      <c r="E4122" s="3">
        <v>41397</v>
      </c>
      <c r="F4122" t="s">
        <v>4020</v>
      </c>
      <c r="G4122" t="s">
        <v>41</v>
      </c>
      <c r="H4122" s="3">
        <v>41402</v>
      </c>
      <c r="I4122" s="3">
        <v>41402</v>
      </c>
      <c r="J4122">
        <v>5</v>
      </c>
      <c r="K4122" t="s">
        <v>8400</v>
      </c>
      <c r="L4122" s="5">
        <v>6.0060000000000002</v>
      </c>
      <c r="M4122">
        <v>2013</v>
      </c>
      <c r="N4122">
        <f t="shared" si="128"/>
        <v>0</v>
      </c>
      <c r="O4122" t="str">
        <f t="shared" si="129"/>
        <v>Friday</v>
      </c>
      <c r="P4122" s="14">
        <v>0.13920000000000002</v>
      </c>
    </row>
    <row r="4123" spans="1:16" x14ac:dyDescent="0.35">
      <c r="A4123">
        <v>4122</v>
      </c>
      <c r="B4123" t="s">
        <v>1115</v>
      </c>
      <c r="C4123" t="s">
        <v>30</v>
      </c>
      <c r="D4123" t="s">
        <v>7438</v>
      </c>
      <c r="E4123" s="3">
        <v>41397</v>
      </c>
      <c r="F4123" t="s">
        <v>7440</v>
      </c>
      <c r="G4123" t="s">
        <v>41</v>
      </c>
      <c r="H4123" s="3">
        <v>41402</v>
      </c>
      <c r="I4123" s="3">
        <v>41402</v>
      </c>
      <c r="J4123">
        <v>5</v>
      </c>
      <c r="K4123" t="s">
        <v>8400</v>
      </c>
      <c r="L4123" s="5">
        <v>12.903</v>
      </c>
      <c r="M4123">
        <v>2013</v>
      </c>
      <c r="N4123">
        <f t="shared" si="128"/>
        <v>0</v>
      </c>
      <c r="O4123" t="str">
        <f t="shared" si="129"/>
        <v>Friday</v>
      </c>
      <c r="P4123" s="14">
        <v>0.25893129770992368</v>
      </c>
    </row>
    <row r="4124" spans="1:16" x14ac:dyDescent="0.35">
      <c r="A4124">
        <v>4123</v>
      </c>
      <c r="B4124" t="s">
        <v>1115</v>
      </c>
      <c r="C4124" t="s">
        <v>30</v>
      </c>
      <c r="D4124" t="s">
        <v>7438</v>
      </c>
      <c r="E4124" s="3">
        <v>41397</v>
      </c>
      <c r="F4124" t="s">
        <v>681</v>
      </c>
      <c r="G4124" t="s">
        <v>41</v>
      </c>
      <c r="H4124" s="3">
        <v>41402</v>
      </c>
      <c r="I4124" s="3">
        <v>41402</v>
      </c>
      <c r="J4124">
        <v>5</v>
      </c>
      <c r="K4124" t="s">
        <v>8400</v>
      </c>
      <c r="L4124" s="5">
        <v>17.827999999999999</v>
      </c>
      <c r="M4124">
        <v>2013</v>
      </c>
      <c r="N4124">
        <f t="shared" si="128"/>
        <v>0</v>
      </c>
      <c r="O4124" t="str">
        <f t="shared" si="129"/>
        <v>Friday</v>
      </c>
      <c r="P4124" s="14">
        <v>-0.18035894967435195</v>
      </c>
    </row>
    <row r="4125" spans="1:16" x14ac:dyDescent="0.35">
      <c r="A4125">
        <v>4124</v>
      </c>
      <c r="B4125" t="s">
        <v>1115</v>
      </c>
      <c r="C4125" t="s">
        <v>30</v>
      </c>
      <c r="D4125" t="s">
        <v>7438</v>
      </c>
      <c r="E4125" s="3">
        <v>41397</v>
      </c>
      <c r="F4125" t="s">
        <v>473</v>
      </c>
      <c r="G4125" t="s">
        <v>41</v>
      </c>
      <c r="H4125" s="3">
        <v>41402</v>
      </c>
      <c r="I4125" s="3">
        <v>41403</v>
      </c>
      <c r="J4125">
        <v>6</v>
      </c>
      <c r="K4125" t="s">
        <v>8399</v>
      </c>
      <c r="L4125" s="5">
        <v>1.7569999999999999</v>
      </c>
      <c r="M4125">
        <v>2013</v>
      </c>
      <c r="N4125">
        <f t="shared" si="128"/>
        <v>1</v>
      </c>
      <c r="O4125" t="str">
        <f t="shared" si="129"/>
        <v>Friday</v>
      </c>
      <c r="P4125" s="14">
        <v>0.30399999999999999</v>
      </c>
    </row>
    <row r="4126" spans="1:16" x14ac:dyDescent="0.35">
      <c r="A4126">
        <v>4125</v>
      </c>
      <c r="B4126" t="s">
        <v>1115</v>
      </c>
      <c r="C4126" t="s">
        <v>30</v>
      </c>
      <c r="D4126" t="s">
        <v>7438</v>
      </c>
      <c r="E4126" s="3">
        <v>41397</v>
      </c>
      <c r="F4126" t="s">
        <v>2631</v>
      </c>
      <c r="G4126" t="s">
        <v>41</v>
      </c>
      <c r="H4126" s="3">
        <v>41402</v>
      </c>
      <c r="I4126" s="3">
        <v>41402</v>
      </c>
      <c r="J4126">
        <v>5</v>
      </c>
      <c r="K4126" t="s">
        <v>8400</v>
      </c>
      <c r="L4126" s="5">
        <v>3.0659999999999998</v>
      </c>
      <c r="M4126">
        <v>2013</v>
      </c>
      <c r="N4126">
        <f t="shared" si="128"/>
        <v>0</v>
      </c>
      <c r="O4126" t="str">
        <f t="shared" si="129"/>
        <v>Friday</v>
      </c>
      <c r="P4126" s="14">
        <v>0.08</v>
      </c>
    </row>
    <row r="4127" spans="1:16" x14ac:dyDescent="0.35">
      <c r="A4127">
        <v>4126</v>
      </c>
      <c r="B4127" t="s">
        <v>5823</v>
      </c>
      <c r="C4127" t="s">
        <v>44</v>
      </c>
      <c r="D4127" t="s">
        <v>7441</v>
      </c>
      <c r="E4127" s="3">
        <v>41397</v>
      </c>
      <c r="F4127" t="s">
        <v>4697</v>
      </c>
      <c r="G4127" t="s">
        <v>41</v>
      </c>
      <c r="H4127" s="3">
        <v>41402</v>
      </c>
      <c r="I4127" s="3">
        <v>41402</v>
      </c>
      <c r="J4127">
        <v>5</v>
      </c>
      <c r="K4127" t="s">
        <v>8400</v>
      </c>
      <c r="L4127" s="5">
        <v>0.76100000000000001</v>
      </c>
      <c r="M4127">
        <v>2013</v>
      </c>
      <c r="N4127">
        <f t="shared" si="128"/>
        <v>0</v>
      </c>
      <c r="O4127" t="str">
        <f t="shared" si="129"/>
        <v>Friday</v>
      </c>
      <c r="P4127" s="14">
        <v>4.7961630695443659E-2</v>
      </c>
    </row>
    <row r="4128" spans="1:16" x14ac:dyDescent="0.35">
      <c r="A4128">
        <v>4127</v>
      </c>
      <c r="B4128" t="s">
        <v>5823</v>
      </c>
      <c r="C4128" t="s">
        <v>44</v>
      </c>
      <c r="D4128" t="s">
        <v>7441</v>
      </c>
      <c r="E4128" s="3">
        <v>41397</v>
      </c>
      <c r="F4128" t="s">
        <v>2282</v>
      </c>
      <c r="G4128" t="s">
        <v>41</v>
      </c>
      <c r="H4128" s="3">
        <v>41402</v>
      </c>
      <c r="I4128" s="3">
        <v>41405</v>
      </c>
      <c r="J4128">
        <v>8</v>
      </c>
      <c r="K4128" t="s">
        <v>8399</v>
      </c>
      <c r="L4128" s="5">
        <v>3.1309999999999998</v>
      </c>
      <c r="M4128">
        <v>2013</v>
      </c>
      <c r="N4128">
        <f t="shared" si="128"/>
        <v>3</v>
      </c>
      <c r="O4128" t="str">
        <f t="shared" si="129"/>
        <v>Friday</v>
      </c>
      <c r="P4128" s="14">
        <v>-3.7730153939028062E-4</v>
      </c>
    </row>
    <row r="4129" spans="1:16" x14ac:dyDescent="0.35">
      <c r="A4129">
        <v>4128</v>
      </c>
      <c r="B4129" t="s">
        <v>5823</v>
      </c>
      <c r="C4129" t="s">
        <v>44</v>
      </c>
      <c r="D4129" t="s">
        <v>7441</v>
      </c>
      <c r="E4129" s="3">
        <v>41397</v>
      </c>
      <c r="F4129" t="s">
        <v>3660</v>
      </c>
      <c r="G4129" t="s">
        <v>41</v>
      </c>
      <c r="H4129" s="3">
        <v>41402</v>
      </c>
      <c r="I4129" s="3">
        <v>41402</v>
      </c>
      <c r="J4129">
        <v>5</v>
      </c>
      <c r="K4129" t="s">
        <v>8400</v>
      </c>
      <c r="L4129" s="5">
        <v>5.0090000000000003</v>
      </c>
      <c r="M4129">
        <v>2013</v>
      </c>
      <c r="N4129">
        <f t="shared" si="128"/>
        <v>0</v>
      </c>
      <c r="O4129" t="str">
        <f t="shared" si="129"/>
        <v>Friday</v>
      </c>
      <c r="P4129" s="14">
        <v>-0.50563514155747169</v>
      </c>
    </row>
    <row r="4130" spans="1:16" x14ac:dyDescent="0.35">
      <c r="A4130">
        <v>4129</v>
      </c>
      <c r="B4130" t="s">
        <v>5823</v>
      </c>
      <c r="C4130" t="s">
        <v>44</v>
      </c>
      <c r="D4130" t="s">
        <v>7441</v>
      </c>
      <c r="E4130" s="3">
        <v>41397</v>
      </c>
      <c r="F4130" t="s">
        <v>7443</v>
      </c>
      <c r="G4130" t="s">
        <v>41</v>
      </c>
      <c r="H4130" s="3">
        <v>41402</v>
      </c>
      <c r="I4130" s="3">
        <v>41402</v>
      </c>
      <c r="J4130">
        <v>5</v>
      </c>
      <c r="K4130" t="s">
        <v>8400</v>
      </c>
      <c r="L4130" s="5">
        <v>0.17899999999999999</v>
      </c>
      <c r="M4130">
        <v>2013</v>
      </c>
      <c r="N4130">
        <f t="shared" si="128"/>
        <v>0</v>
      </c>
      <c r="O4130" t="str">
        <f t="shared" si="129"/>
        <v>Friday</v>
      </c>
      <c r="P4130" s="14">
        <v>-3.5488958990536286E-2</v>
      </c>
    </row>
    <row r="4131" spans="1:16" x14ac:dyDescent="0.35">
      <c r="A4131">
        <v>4130</v>
      </c>
      <c r="B4131" t="s">
        <v>5823</v>
      </c>
      <c r="C4131" t="s">
        <v>44</v>
      </c>
      <c r="D4131" t="s">
        <v>7441</v>
      </c>
      <c r="E4131" s="3">
        <v>41397</v>
      </c>
      <c r="F4131" t="s">
        <v>3616</v>
      </c>
      <c r="G4131" t="s">
        <v>41</v>
      </c>
      <c r="H4131" s="3">
        <v>41402</v>
      </c>
      <c r="I4131" s="3">
        <v>41402</v>
      </c>
      <c r="J4131">
        <v>5</v>
      </c>
      <c r="K4131" t="s">
        <v>8400</v>
      </c>
      <c r="L4131" s="5">
        <v>1.927</v>
      </c>
      <c r="M4131">
        <v>2013</v>
      </c>
      <c r="N4131">
        <f t="shared" si="128"/>
        <v>0</v>
      </c>
      <c r="O4131" t="str">
        <f t="shared" si="129"/>
        <v>Friday</v>
      </c>
      <c r="P4131" s="14">
        <v>-0.35958904109589052</v>
      </c>
    </row>
    <row r="4132" spans="1:16" x14ac:dyDescent="0.35">
      <c r="A4132">
        <v>4131</v>
      </c>
      <c r="B4132" t="s">
        <v>5823</v>
      </c>
      <c r="C4132" t="s">
        <v>44</v>
      </c>
      <c r="D4132" t="s">
        <v>7441</v>
      </c>
      <c r="E4132" s="3">
        <v>41397</v>
      </c>
      <c r="F4132" t="s">
        <v>4213</v>
      </c>
      <c r="G4132" t="s">
        <v>41</v>
      </c>
      <c r="H4132" s="3">
        <v>41402</v>
      </c>
      <c r="I4132" s="3">
        <v>41402</v>
      </c>
      <c r="J4132">
        <v>5</v>
      </c>
      <c r="K4132" t="s">
        <v>8400</v>
      </c>
      <c r="L4132" s="5">
        <v>6.96</v>
      </c>
      <c r="M4132">
        <v>2013</v>
      </c>
      <c r="N4132">
        <f t="shared" si="128"/>
        <v>0</v>
      </c>
      <c r="O4132" t="str">
        <f t="shared" si="129"/>
        <v>Friday</v>
      </c>
      <c r="P4132" s="14">
        <v>0.14077249680530934</v>
      </c>
    </row>
    <row r="4133" spans="1:16" x14ac:dyDescent="0.35">
      <c r="A4133">
        <v>4132</v>
      </c>
      <c r="B4133" t="s">
        <v>2670</v>
      </c>
      <c r="C4133" t="s">
        <v>44</v>
      </c>
      <c r="D4133" t="s">
        <v>7445</v>
      </c>
      <c r="E4133" s="3">
        <v>41226</v>
      </c>
      <c r="F4133" t="s">
        <v>2074</v>
      </c>
      <c r="G4133" t="s">
        <v>242</v>
      </c>
      <c r="H4133" s="3">
        <v>41226</v>
      </c>
      <c r="I4133" s="3">
        <v>41228</v>
      </c>
      <c r="J4133">
        <v>2</v>
      </c>
      <c r="K4133" t="s">
        <v>8399</v>
      </c>
      <c r="L4133" s="5">
        <v>810.25</v>
      </c>
      <c r="M4133">
        <v>2012</v>
      </c>
      <c r="N4133">
        <f t="shared" si="128"/>
        <v>2</v>
      </c>
      <c r="O4133" t="str">
        <f t="shared" si="129"/>
        <v>Tuesday</v>
      </c>
      <c r="P4133" s="14">
        <v>0.27993699369936997</v>
      </c>
    </row>
    <row r="4134" spans="1:16" x14ac:dyDescent="0.35">
      <c r="A4134">
        <v>4133</v>
      </c>
      <c r="B4134" t="s">
        <v>2670</v>
      </c>
      <c r="C4134" t="s">
        <v>44</v>
      </c>
      <c r="D4134" t="s">
        <v>7445</v>
      </c>
      <c r="E4134" s="3">
        <v>41226</v>
      </c>
      <c r="F4134" t="s">
        <v>4288</v>
      </c>
      <c r="G4134" t="s">
        <v>242</v>
      </c>
      <c r="H4134" s="3">
        <v>41226</v>
      </c>
      <c r="I4134" s="3">
        <v>41227</v>
      </c>
      <c r="J4134">
        <v>1</v>
      </c>
      <c r="K4134" t="s">
        <v>8399</v>
      </c>
      <c r="L4134" s="5">
        <v>8.0220000000000002</v>
      </c>
      <c r="M4134">
        <v>2012</v>
      </c>
      <c r="N4134">
        <f t="shared" si="128"/>
        <v>1</v>
      </c>
      <c r="O4134" t="str">
        <f t="shared" si="129"/>
        <v>Tuesday</v>
      </c>
      <c r="P4134" s="14">
        <v>0.23085714285714287</v>
      </c>
    </row>
    <row r="4135" spans="1:16" x14ac:dyDescent="0.35">
      <c r="A4135">
        <v>4134</v>
      </c>
      <c r="B4135" t="s">
        <v>1272</v>
      </c>
      <c r="C4135" t="s">
        <v>199</v>
      </c>
      <c r="D4135" t="s">
        <v>7446</v>
      </c>
      <c r="E4135" s="3">
        <v>41778</v>
      </c>
      <c r="F4135" t="s">
        <v>7448</v>
      </c>
      <c r="G4135" t="s">
        <v>155</v>
      </c>
      <c r="H4135" s="3">
        <v>41780</v>
      </c>
      <c r="I4135" s="3">
        <v>41782</v>
      </c>
      <c r="J4135">
        <v>4</v>
      </c>
      <c r="K4135" t="s">
        <v>8399</v>
      </c>
      <c r="L4135" s="5">
        <v>32.206000000000003</v>
      </c>
      <c r="M4135">
        <v>2014</v>
      </c>
      <c r="N4135">
        <f t="shared" si="128"/>
        <v>2</v>
      </c>
      <c r="O4135" t="str">
        <f t="shared" si="129"/>
        <v>Monday</v>
      </c>
      <c r="P4135" s="14">
        <v>0.1679877110009376</v>
      </c>
    </row>
    <row r="4136" spans="1:16" x14ac:dyDescent="0.35">
      <c r="A4136">
        <v>4135</v>
      </c>
      <c r="B4136" t="s">
        <v>3293</v>
      </c>
      <c r="C4136" t="s">
        <v>84</v>
      </c>
      <c r="D4136" t="s">
        <v>7449</v>
      </c>
      <c r="E4136" s="3">
        <v>41547</v>
      </c>
      <c r="F4136" t="s">
        <v>6001</v>
      </c>
      <c r="G4136" t="s">
        <v>139</v>
      </c>
      <c r="H4136" s="3">
        <v>41550</v>
      </c>
      <c r="I4136" s="3">
        <v>41550</v>
      </c>
      <c r="J4136">
        <v>3</v>
      </c>
      <c r="K4136" t="s">
        <v>8400</v>
      </c>
      <c r="L4136" s="5">
        <v>5.5890000000000004</v>
      </c>
      <c r="M4136">
        <v>2013</v>
      </c>
      <c r="N4136">
        <f t="shared" si="128"/>
        <v>0</v>
      </c>
      <c r="O4136" t="str">
        <f t="shared" si="129"/>
        <v>Monday</v>
      </c>
      <c r="P4136" s="14">
        <v>0.13973684210526319</v>
      </c>
    </row>
    <row r="4137" spans="1:16" x14ac:dyDescent="0.35">
      <c r="A4137">
        <v>4136</v>
      </c>
      <c r="B4137" t="s">
        <v>3293</v>
      </c>
      <c r="C4137" t="s">
        <v>84</v>
      </c>
      <c r="D4137" t="s">
        <v>7449</v>
      </c>
      <c r="E4137" s="3">
        <v>41547</v>
      </c>
      <c r="F4137" t="s">
        <v>3875</v>
      </c>
      <c r="G4137" t="s">
        <v>139</v>
      </c>
      <c r="H4137" s="3">
        <v>41550</v>
      </c>
      <c r="I4137" s="3">
        <v>41550</v>
      </c>
      <c r="J4137">
        <v>3</v>
      </c>
      <c r="K4137" t="s">
        <v>8400</v>
      </c>
      <c r="L4137" s="5">
        <v>2.2970000000000002</v>
      </c>
      <c r="M4137">
        <v>2013</v>
      </c>
      <c r="N4137">
        <f t="shared" si="128"/>
        <v>0</v>
      </c>
      <c r="O4137" t="str">
        <f t="shared" si="129"/>
        <v>Monday</v>
      </c>
      <c r="P4137" s="14">
        <v>0.37272727272727268</v>
      </c>
    </row>
    <row r="4138" spans="1:16" x14ac:dyDescent="0.35">
      <c r="A4138">
        <v>4137</v>
      </c>
      <c r="B4138" t="s">
        <v>1286</v>
      </c>
      <c r="C4138" t="s">
        <v>84</v>
      </c>
      <c r="D4138" t="s">
        <v>7450</v>
      </c>
      <c r="E4138" s="3">
        <v>40982</v>
      </c>
      <c r="F4138" t="s">
        <v>7452</v>
      </c>
      <c r="G4138" t="s">
        <v>139</v>
      </c>
      <c r="H4138" s="3">
        <v>40985</v>
      </c>
      <c r="I4138" s="3">
        <v>40985</v>
      </c>
      <c r="J4138">
        <v>3</v>
      </c>
      <c r="K4138" t="s">
        <v>8400</v>
      </c>
      <c r="L4138" s="5">
        <v>1.98</v>
      </c>
      <c r="M4138">
        <v>2012</v>
      </c>
      <c r="N4138">
        <f t="shared" si="128"/>
        <v>0</v>
      </c>
      <c r="O4138" t="str">
        <f t="shared" si="129"/>
        <v>Wednesday</v>
      </c>
      <c r="P4138" s="14">
        <v>0.14044444444444446</v>
      </c>
    </row>
    <row r="4139" spans="1:16" x14ac:dyDescent="0.35">
      <c r="A4139">
        <v>4138</v>
      </c>
      <c r="B4139" t="s">
        <v>2711</v>
      </c>
      <c r="C4139" t="s">
        <v>84</v>
      </c>
      <c r="D4139" t="s">
        <v>7453</v>
      </c>
      <c r="E4139" s="3">
        <v>40685</v>
      </c>
      <c r="F4139" t="s">
        <v>2407</v>
      </c>
      <c r="G4139" t="s">
        <v>139</v>
      </c>
      <c r="H4139" s="3">
        <v>40688</v>
      </c>
      <c r="I4139" s="3">
        <v>40688</v>
      </c>
      <c r="J4139">
        <v>3</v>
      </c>
      <c r="K4139" t="s">
        <v>8400</v>
      </c>
      <c r="L4139" s="5">
        <v>7.4950000000000001</v>
      </c>
      <c r="M4139">
        <v>2011</v>
      </c>
      <c r="N4139">
        <f t="shared" si="128"/>
        <v>0</v>
      </c>
      <c r="O4139" t="str">
        <f t="shared" si="129"/>
        <v>Sunday</v>
      </c>
      <c r="P4139" s="14">
        <v>0.26844444444444443</v>
      </c>
    </row>
    <row r="4140" spans="1:16" x14ac:dyDescent="0.35">
      <c r="A4140">
        <v>4139</v>
      </c>
      <c r="B4140" t="s">
        <v>1028</v>
      </c>
      <c r="C4140" t="s">
        <v>199</v>
      </c>
      <c r="D4140" t="s">
        <v>7454</v>
      </c>
      <c r="E4140" s="3">
        <v>41947</v>
      </c>
      <c r="F4140" t="s">
        <v>2326</v>
      </c>
      <c r="G4140" t="s">
        <v>155</v>
      </c>
      <c r="H4140" s="3">
        <v>41949</v>
      </c>
      <c r="I4140" s="3">
        <v>41949</v>
      </c>
      <c r="J4140">
        <v>2</v>
      </c>
      <c r="K4140" t="s">
        <v>8400</v>
      </c>
      <c r="L4140" s="5">
        <v>41.32</v>
      </c>
      <c r="M4140">
        <v>2014</v>
      </c>
      <c r="N4140">
        <f t="shared" si="128"/>
        <v>0</v>
      </c>
      <c r="O4140" t="str">
        <f t="shared" si="129"/>
        <v>Tuesday</v>
      </c>
      <c r="P4140" s="14">
        <v>0.2773548042918364</v>
      </c>
    </row>
    <row r="4141" spans="1:16" x14ac:dyDescent="0.35">
      <c r="A4141">
        <v>4140</v>
      </c>
      <c r="B4141" t="s">
        <v>1028</v>
      </c>
      <c r="C4141" t="s">
        <v>199</v>
      </c>
      <c r="D4141" t="s">
        <v>7454</v>
      </c>
      <c r="E4141" s="3">
        <v>41947</v>
      </c>
      <c r="F4141" t="s">
        <v>544</v>
      </c>
      <c r="G4141" t="s">
        <v>155</v>
      </c>
      <c r="H4141" s="3">
        <v>41949</v>
      </c>
      <c r="I4141" s="3">
        <v>41949</v>
      </c>
      <c r="J4141">
        <v>2</v>
      </c>
      <c r="K4141" t="s">
        <v>8400</v>
      </c>
      <c r="L4141" s="5">
        <v>3.661</v>
      </c>
      <c r="M4141">
        <v>2014</v>
      </c>
      <c r="N4141">
        <f t="shared" si="128"/>
        <v>0</v>
      </c>
      <c r="O4141" t="str">
        <f t="shared" si="129"/>
        <v>Tuesday</v>
      </c>
      <c r="P4141" s="14">
        <v>-0.10029974636845748</v>
      </c>
    </row>
    <row r="4142" spans="1:16" x14ac:dyDescent="0.35">
      <c r="A4142">
        <v>4141</v>
      </c>
      <c r="B4142" t="s">
        <v>1028</v>
      </c>
      <c r="C4142" t="s">
        <v>199</v>
      </c>
      <c r="D4142" t="s">
        <v>7454</v>
      </c>
      <c r="E4142" s="3">
        <v>41947</v>
      </c>
      <c r="F4142" t="s">
        <v>7457</v>
      </c>
      <c r="G4142" t="s">
        <v>155</v>
      </c>
      <c r="H4142" s="3">
        <v>41949</v>
      </c>
      <c r="I4142" s="3">
        <v>41949</v>
      </c>
      <c r="J4142">
        <v>2</v>
      </c>
      <c r="K4142" t="s">
        <v>8400</v>
      </c>
      <c r="L4142" s="5">
        <v>12.452999999999999</v>
      </c>
      <c r="M4142">
        <v>2014</v>
      </c>
      <c r="N4142">
        <f t="shared" si="128"/>
        <v>0</v>
      </c>
      <c r="O4142" t="str">
        <f t="shared" si="129"/>
        <v>Tuesday</v>
      </c>
      <c r="P4142" s="14">
        <v>0.18073107759206414</v>
      </c>
    </row>
    <row r="4143" spans="1:16" x14ac:dyDescent="0.35">
      <c r="A4143">
        <v>4142</v>
      </c>
      <c r="B4143" t="s">
        <v>1028</v>
      </c>
      <c r="C4143" t="s">
        <v>199</v>
      </c>
      <c r="D4143" t="s">
        <v>7454</v>
      </c>
      <c r="E4143" s="3">
        <v>41947</v>
      </c>
      <c r="F4143" t="s">
        <v>5983</v>
      </c>
      <c r="G4143" t="s">
        <v>155</v>
      </c>
      <c r="H4143" s="3">
        <v>41949</v>
      </c>
      <c r="I4143" s="3">
        <v>41949</v>
      </c>
      <c r="J4143">
        <v>2</v>
      </c>
      <c r="K4143" t="s">
        <v>8400</v>
      </c>
      <c r="L4143" s="5">
        <v>1.595</v>
      </c>
      <c r="M4143">
        <v>2014</v>
      </c>
      <c r="N4143">
        <f t="shared" si="128"/>
        <v>0</v>
      </c>
      <c r="O4143" t="str">
        <f t="shared" si="129"/>
        <v>Tuesday</v>
      </c>
      <c r="P4143" s="14">
        <v>0.20513719645831507</v>
      </c>
    </row>
    <row r="4144" spans="1:16" x14ac:dyDescent="0.35">
      <c r="A4144">
        <v>4143</v>
      </c>
      <c r="B4144" t="s">
        <v>1028</v>
      </c>
      <c r="C4144" t="s">
        <v>199</v>
      </c>
      <c r="D4144" t="s">
        <v>7454</v>
      </c>
      <c r="E4144" s="3">
        <v>41947</v>
      </c>
      <c r="F4144" t="s">
        <v>1668</v>
      </c>
      <c r="G4144" t="s">
        <v>155</v>
      </c>
      <c r="H4144" s="3">
        <v>41949</v>
      </c>
      <c r="I4144" s="3">
        <v>41949</v>
      </c>
      <c r="J4144">
        <v>2</v>
      </c>
      <c r="K4144" t="s">
        <v>8400</v>
      </c>
      <c r="L4144" s="5">
        <v>135.15299999999999</v>
      </c>
      <c r="M4144">
        <v>2014</v>
      </c>
      <c r="N4144">
        <f t="shared" si="128"/>
        <v>0</v>
      </c>
      <c r="O4144" t="str">
        <f t="shared" si="129"/>
        <v>Tuesday</v>
      </c>
      <c r="P4144" s="14">
        <v>0.18139652334248907</v>
      </c>
    </row>
    <row r="4145" spans="1:16" x14ac:dyDescent="0.35">
      <c r="A4145">
        <v>4144</v>
      </c>
      <c r="B4145" t="s">
        <v>7459</v>
      </c>
      <c r="C4145" t="s">
        <v>30</v>
      </c>
      <c r="D4145" t="s">
        <v>7460</v>
      </c>
      <c r="E4145" s="3">
        <v>41610</v>
      </c>
      <c r="F4145" t="s">
        <v>1060</v>
      </c>
      <c r="G4145" t="s">
        <v>41</v>
      </c>
      <c r="H4145" s="3">
        <v>41615</v>
      </c>
      <c r="I4145" s="3">
        <v>41615</v>
      </c>
      <c r="J4145">
        <v>5</v>
      </c>
      <c r="K4145" t="s">
        <v>8400</v>
      </c>
      <c r="L4145" s="5">
        <v>1.518</v>
      </c>
      <c r="M4145">
        <v>2013</v>
      </c>
      <c r="N4145">
        <f t="shared" si="128"/>
        <v>0</v>
      </c>
      <c r="O4145" t="str">
        <f t="shared" si="129"/>
        <v>Monday</v>
      </c>
      <c r="P4145" s="14">
        <v>0.34171428571428575</v>
      </c>
    </row>
    <row r="4146" spans="1:16" x14ac:dyDescent="0.35">
      <c r="A4146">
        <v>4145</v>
      </c>
      <c r="B4146" t="s">
        <v>7459</v>
      </c>
      <c r="C4146" t="s">
        <v>30</v>
      </c>
      <c r="D4146" t="s">
        <v>7460</v>
      </c>
      <c r="E4146" s="3">
        <v>41610</v>
      </c>
      <c r="F4146" t="s">
        <v>3034</v>
      </c>
      <c r="G4146" t="s">
        <v>41</v>
      </c>
      <c r="H4146" s="3">
        <v>41615</v>
      </c>
      <c r="I4146" s="3">
        <v>41616</v>
      </c>
      <c r="J4146">
        <v>6</v>
      </c>
      <c r="K4146" t="s">
        <v>8399</v>
      </c>
      <c r="L4146" s="5">
        <v>8.5329999999999995</v>
      </c>
      <c r="M4146">
        <v>2013</v>
      </c>
      <c r="N4146">
        <f t="shared" si="128"/>
        <v>1</v>
      </c>
      <c r="O4146" t="str">
        <f t="shared" si="129"/>
        <v>Monday</v>
      </c>
      <c r="P4146" s="14">
        <v>0.27040816326530615</v>
      </c>
    </row>
    <row r="4147" spans="1:16" x14ac:dyDescent="0.35">
      <c r="A4147">
        <v>4146</v>
      </c>
      <c r="B4147" t="s">
        <v>6944</v>
      </c>
      <c r="C4147" t="s">
        <v>30</v>
      </c>
      <c r="D4147" t="s">
        <v>7461</v>
      </c>
      <c r="E4147" s="3">
        <v>41909</v>
      </c>
      <c r="F4147" t="s">
        <v>7463</v>
      </c>
      <c r="G4147" t="s">
        <v>41</v>
      </c>
      <c r="H4147" s="3">
        <v>41914</v>
      </c>
      <c r="I4147" s="3">
        <v>41914</v>
      </c>
      <c r="J4147">
        <v>5</v>
      </c>
      <c r="K4147" t="s">
        <v>8400</v>
      </c>
      <c r="L4147" s="5">
        <v>10.695</v>
      </c>
      <c r="M4147">
        <v>2014</v>
      </c>
      <c r="N4147">
        <f t="shared" si="128"/>
        <v>0</v>
      </c>
      <c r="O4147" t="str">
        <f t="shared" si="129"/>
        <v>Saturday</v>
      </c>
      <c r="P4147" s="14">
        <v>0.30030769230769228</v>
      </c>
    </row>
    <row r="4148" spans="1:16" x14ac:dyDescent="0.35">
      <c r="A4148">
        <v>4147</v>
      </c>
      <c r="B4148" t="s">
        <v>5377</v>
      </c>
      <c r="C4148" t="s">
        <v>199</v>
      </c>
      <c r="D4148" t="s">
        <v>7464</v>
      </c>
      <c r="E4148" s="3">
        <v>41522</v>
      </c>
      <c r="F4148" t="s">
        <v>2064</v>
      </c>
      <c r="G4148" t="s">
        <v>41</v>
      </c>
      <c r="H4148" s="3">
        <v>41527</v>
      </c>
      <c r="I4148" s="3">
        <v>41527</v>
      </c>
      <c r="J4148">
        <v>5</v>
      </c>
      <c r="K4148" t="s">
        <v>8400</v>
      </c>
      <c r="L4148" s="5">
        <v>1.21</v>
      </c>
      <c r="M4148">
        <v>2013</v>
      </c>
      <c r="N4148">
        <f t="shared" si="128"/>
        <v>0</v>
      </c>
      <c r="O4148" t="str">
        <f t="shared" si="129"/>
        <v>Thursday</v>
      </c>
      <c r="P4148" s="14">
        <v>0.47125</v>
      </c>
    </row>
    <row r="4149" spans="1:16" x14ac:dyDescent="0.35">
      <c r="A4149">
        <v>4148</v>
      </c>
      <c r="B4149" t="s">
        <v>5377</v>
      </c>
      <c r="C4149" t="s">
        <v>199</v>
      </c>
      <c r="D4149" t="s">
        <v>7464</v>
      </c>
      <c r="E4149" s="3">
        <v>41522</v>
      </c>
      <c r="F4149" t="s">
        <v>991</v>
      </c>
      <c r="G4149" t="s">
        <v>41</v>
      </c>
      <c r="H4149" s="3">
        <v>41527</v>
      </c>
      <c r="I4149" s="3">
        <v>41527</v>
      </c>
      <c r="J4149">
        <v>5</v>
      </c>
      <c r="K4149" t="s">
        <v>8400</v>
      </c>
      <c r="L4149" s="5">
        <v>5.274</v>
      </c>
      <c r="M4149">
        <v>2013</v>
      </c>
      <c r="N4149">
        <f t="shared" si="128"/>
        <v>0</v>
      </c>
      <c r="O4149" t="str">
        <f t="shared" si="129"/>
        <v>Thursday</v>
      </c>
      <c r="P4149" s="14">
        <v>0.29016666666666668</v>
      </c>
    </row>
    <row r="4150" spans="1:16" x14ac:dyDescent="0.35">
      <c r="A4150">
        <v>4149</v>
      </c>
      <c r="B4150" t="s">
        <v>2258</v>
      </c>
      <c r="C4150" t="s">
        <v>199</v>
      </c>
      <c r="D4150" t="s">
        <v>7465</v>
      </c>
      <c r="E4150" s="3">
        <v>41850</v>
      </c>
      <c r="F4150" t="s">
        <v>1437</v>
      </c>
      <c r="G4150" t="s">
        <v>41</v>
      </c>
      <c r="H4150" s="3">
        <v>41855</v>
      </c>
      <c r="I4150" s="3">
        <v>41855</v>
      </c>
      <c r="J4150">
        <v>5</v>
      </c>
      <c r="K4150" t="s">
        <v>8400</v>
      </c>
      <c r="L4150" s="5">
        <v>39.439</v>
      </c>
      <c r="M4150">
        <v>2014</v>
      </c>
      <c r="N4150">
        <f t="shared" si="128"/>
        <v>0</v>
      </c>
      <c r="O4150" t="str">
        <f t="shared" si="129"/>
        <v>Wednesday</v>
      </c>
      <c r="P4150" s="14">
        <v>0.16850994572299274</v>
      </c>
    </row>
    <row r="4151" spans="1:16" x14ac:dyDescent="0.35">
      <c r="A4151">
        <v>4150</v>
      </c>
      <c r="B4151" t="s">
        <v>2258</v>
      </c>
      <c r="C4151" t="s">
        <v>199</v>
      </c>
      <c r="D4151" t="s">
        <v>7465</v>
      </c>
      <c r="E4151" s="3">
        <v>41850</v>
      </c>
      <c r="F4151" t="s">
        <v>1954</v>
      </c>
      <c r="G4151" t="s">
        <v>41</v>
      </c>
      <c r="H4151" s="3">
        <v>41855</v>
      </c>
      <c r="I4151" s="3">
        <v>41855</v>
      </c>
      <c r="J4151">
        <v>5</v>
      </c>
      <c r="K4151" t="s">
        <v>8400</v>
      </c>
      <c r="L4151" s="5">
        <v>15.555</v>
      </c>
      <c r="M4151">
        <v>2014</v>
      </c>
      <c r="N4151">
        <f t="shared" si="128"/>
        <v>0</v>
      </c>
      <c r="O4151" t="str">
        <f t="shared" si="129"/>
        <v>Wednesday</v>
      </c>
      <c r="P4151" s="14">
        <v>0.27982758620689657</v>
      </c>
    </row>
    <row r="4152" spans="1:16" x14ac:dyDescent="0.35">
      <c r="A4152">
        <v>4151</v>
      </c>
      <c r="B4152" t="s">
        <v>244</v>
      </c>
      <c r="C4152" t="s">
        <v>44</v>
      </c>
      <c r="D4152" t="s">
        <v>7466</v>
      </c>
      <c r="E4152" s="3">
        <v>41543</v>
      </c>
      <c r="F4152" t="s">
        <v>4308</v>
      </c>
      <c r="G4152" t="s">
        <v>139</v>
      </c>
      <c r="H4152" s="3">
        <v>41546</v>
      </c>
      <c r="I4152" s="3">
        <v>41547</v>
      </c>
      <c r="J4152">
        <v>4</v>
      </c>
      <c r="K4152" t="s">
        <v>8399</v>
      </c>
      <c r="L4152" s="5">
        <v>13.151</v>
      </c>
      <c r="M4152">
        <v>2013</v>
      </c>
      <c r="N4152">
        <f t="shared" si="128"/>
        <v>1</v>
      </c>
      <c r="O4152" t="str">
        <f t="shared" si="129"/>
        <v>Thursday</v>
      </c>
      <c r="P4152" s="14">
        <v>0.26999999999999991</v>
      </c>
    </row>
    <row r="4153" spans="1:16" x14ac:dyDescent="0.35">
      <c r="A4153">
        <v>4152</v>
      </c>
      <c r="B4153" t="s">
        <v>244</v>
      </c>
      <c r="C4153" t="s">
        <v>44</v>
      </c>
      <c r="D4153" t="s">
        <v>7466</v>
      </c>
      <c r="E4153" s="3">
        <v>41543</v>
      </c>
      <c r="F4153" t="s">
        <v>6579</v>
      </c>
      <c r="G4153" t="s">
        <v>139</v>
      </c>
      <c r="H4153" s="3">
        <v>41546</v>
      </c>
      <c r="I4153" s="3">
        <v>41546</v>
      </c>
      <c r="J4153">
        <v>3</v>
      </c>
      <c r="K4153" t="s">
        <v>8400</v>
      </c>
      <c r="L4153" s="5">
        <v>0.86699999999999999</v>
      </c>
      <c r="M4153">
        <v>2013</v>
      </c>
      <c r="N4153">
        <f t="shared" si="128"/>
        <v>0</v>
      </c>
      <c r="O4153" t="str">
        <f t="shared" si="129"/>
        <v>Thursday</v>
      </c>
      <c r="P4153" s="14">
        <v>0.5</v>
      </c>
    </row>
    <row r="4154" spans="1:16" x14ac:dyDescent="0.35">
      <c r="A4154">
        <v>4153</v>
      </c>
      <c r="B4154" t="s">
        <v>752</v>
      </c>
      <c r="C4154" t="s">
        <v>84</v>
      </c>
      <c r="D4154" t="s">
        <v>7467</v>
      </c>
      <c r="E4154" s="3">
        <v>41201</v>
      </c>
      <c r="F4154" t="s">
        <v>2663</v>
      </c>
      <c r="G4154" t="s">
        <v>41</v>
      </c>
      <c r="H4154" s="3">
        <v>41206</v>
      </c>
      <c r="I4154" s="3">
        <v>41207</v>
      </c>
      <c r="J4154">
        <v>6</v>
      </c>
      <c r="K4154" t="s">
        <v>8399</v>
      </c>
      <c r="L4154" s="5">
        <v>0.70699999999999996</v>
      </c>
      <c r="M4154">
        <v>2012</v>
      </c>
      <c r="N4154">
        <f t="shared" si="128"/>
        <v>1</v>
      </c>
      <c r="O4154" t="str">
        <f t="shared" si="129"/>
        <v>Friday</v>
      </c>
      <c r="P4154" s="14">
        <v>0.19500000000000001</v>
      </c>
    </row>
    <row r="4155" spans="1:16" x14ac:dyDescent="0.35">
      <c r="A4155">
        <v>4154</v>
      </c>
      <c r="B4155" t="s">
        <v>752</v>
      </c>
      <c r="C4155" t="s">
        <v>84</v>
      </c>
      <c r="D4155" t="s">
        <v>7467</v>
      </c>
      <c r="E4155" s="3">
        <v>41201</v>
      </c>
      <c r="F4155" t="s">
        <v>2999</v>
      </c>
      <c r="G4155" t="s">
        <v>41</v>
      </c>
      <c r="H4155" s="3">
        <v>41206</v>
      </c>
      <c r="I4155" s="3">
        <v>41206</v>
      </c>
      <c r="J4155">
        <v>5</v>
      </c>
      <c r="K4155" t="s">
        <v>8400</v>
      </c>
      <c r="L4155" s="5">
        <v>1.2749999999999999</v>
      </c>
      <c r="M4155">
        <v>2012</v>
      </c>
      <c r="N4155">
        <f t="shared" si="128"/>
        <v>0</v>
      </c>
      <c r="O4155" t="str">
        <f t="shared" si="129"/>
        <v>Friday</v>
      </c>
      <c r="P4155" s="14">
        <v>0.3323076923076923</v>
      </c>
    </row>
    <row r="4156" spans="1:16" x14ac:dyDescent="0.35">
      <c r="A4156">
        <v>4155</v>
      </c>
      <c r="B4156" t="s">
        <v>752</v>
      </c>
      <c r="C4156" t="s">
        <v>84</v>
      </c>
      <c r="D4156" t="s">
        <v>7467</v>
      </c>
      <c r="E4156" s="3">
        <v>41201</v>
      </c>
      <c r="F4156" t="s">
        <v>7469</v>
      </c>
      <c r="G4156" t="s">
        <v>41</v>
      </c>
      <c r="H4156" s="3">
        <v>41206</v>
      </c>
      <c r="I4156" s="3">
        <v>41206</v>
      </c>
      <c r="J4156">
        <v>5</v>
      </c>
      <c r="K4156" t="s">
        <v>8400</v>
      </c>
      <c r="L4156" s="5">
        <v>53.737000000000002</v>
      </c>
      <c r="M4156">
        <v>2012</v>
      </c>
      <c r="N4156">
        <f t="shared" si="128"/>
        <v>0</v>
      </c>
      <c r="O4156" t="str">
        <f t="shared" si="129"/>
        <v>Friday</v>
      </c>
      <c r="P4156" s="14">
        <v>9.9604743083003943E-3</v>
      </c>
    </row>
    <row r="4157" spans="1:16" x14ac:dyDescent="0.35">
      <c r="A4157">
        <v>4156</v>
      </c>
      <c r="B4157" t="s">
        <v>752</v>
      </c>
      <c r="C4157" t="s">
        <v>84</v>
      </c>
      <c r="D4157" t="s">
        <v>7467</v>
      </c>
      <c r="E4157" s="3">
        <v>41201</v>
      </c>
      <c r="F4157" t="s">
        <v>594</v>
      </c>
      <c r="G4157" t="s">
        <v>41</v>
      </c>
      <c r="H4157" s="3">
        <v>41206</v>
      </c>
      <c r="I4157" s="3">
        <v>41206</v>
      </c>
      <c r="J4157">
        <v>5</v>
      </c>
      <c r="K4157" t="s">
        <v>8400</v>
      </c>
      <c r="L4157" s="5">
        <v>5.6459999999999999</v>
      </c>
      <c r="M4157">
        <v>2012</v>
      </c>
      <c r="N4157">
        <f t="shared" si="128"/>
        <v>0</v>
      </c>
      <c r="O4157" t="str">
        <f t="shared" si="129"/>
        <v>Friday</v>
      </c>
      <c r="P4157" s="14">
        <v>0.19916666666666669</v>
      </c>
    </row>
    <row r="4158" spans="1:16" x14ac:dyDescent="0.35">
      <c r="A4158">
        <v>4157</v>
      </c>
      <c r="B4158" t="s">
        <v>752</v>
      </c>
      <c r="C4158" t="s">
        <v>84</v>
      </c>
      <c r="D4158" t="s">
        <v>7467</v>
      </c>
      <c r="E4158" s="3">
        <v>41201</v>
      </c>
      <c r="F4158" t="s">
        <v>2860</v>
      </c>
      <c r="G4158" t="s">
        <v>41</v>
      </c>
      <c r="H4158" s="3">
        <v>41206</v>
      </c>
      <c r="I4158" s="3">
        <v>41206</v>
      </c>
      <c r="J4158">
        <v>5</v>
      </c>
      <c r="K4158" t="s">
        <v>8400</v>
      </c>
      <c r="L4158" s="5">
        <v>5.0549999999999997</v>
      </c>
      <c r="M4158">
        <v>2012</v>
      </c>
      <c r="N4158">
        <f t="shared" si="128"/>
        <v>0</v>
      </c>
      <c r="O4158" t="str">
        <f t="shared" si="129"/>
        <v>Friday</v>
      </c>
      <c r="P4158" s="14">
        <v>0.11</v>
      </c>
    </row>
    <row r="4159" spans="1:16" x14ac:dyDescent="0.35">
      <c r="A4159">
        <v>4158</v>
      </c>
      <c r="B4159" t="s">
        <v>752</v>
      </c>
      <c r="C4159" t="s">
        <v>84</v>
      </c>
      <c r="D4159" t="s">
        <v>7467</v>
      </c>
      <c r="E4159" s="3">
        <v>41201</v>
      </c>
      <c r="F4159" t="s">
        <v>7267</v>
      </c>
      <c r="G4159" t="s">
        <v>41</v>
      </c>
      <c r="H4159" s="3">
        <v>41206</v>
      </c>
      <c r="I4159" s="3">
        <v>41206</v>
      </c>
      <c r="J4159">
        <v>5</v>
      </c>
      <c r="K4159" t="s">
        <v>8400</v>
      </c>
      <c r="L4159" s="5">
        <v>20.015000000000001</v>
      </c>
      <c r="M4159">
        <v>2012</v>
      </c>
      <c r="N4159">
        <f t="shared" si="128"/>
        <v>0</v>
      </c>
      <c r="O4159" t="str">
        <f t="shared" si="129"/>
        <v>Friday</v>
      </c>
      <c r="P4159" s="14">
        <v>0.18</v>
      </c>
    </row>
    <row r="4160" spans="1:16" x14ac:dyDescent="0.35">
      <c r="A4160">
        <v>4159</v>
      </c>
      <c r="B4160" t="s">
        <v>5046</v>
      </c>
      <c r="C4160" t="s">
        <v>84</v>
      </c>
      <c r="D4160" t="s">
        <v>7470</v>
      </c>
      <c r="E4160" s="3">
        <v>40851</v>
      </c>
      <c r="F4160" t="s">
        <v>1486</v>
      </c>
      <c r="G4160" t="s">
        <v>41</v>
      </c>
      <c r="H4160" s="3">
        <v>40856</v>
      </c>
      <c r="I4160" s="3">
        <v>40856</v>
      </c>
      <c r="J4160">
        <v>5</v>
      </c>
      <c r="K4160" t="s">
        <v>8400</v>
      </c>
      <c r="L4160" s="5">
        <v>8.7810000000000006</v>
      </c>
      <c r="M4160">
        <v>2011</v>
      </c>
      <c r="N4160">
        <f t="shared" si="128"/>
        <v>0</v>
      </c>
      <c r="O4160" t="str">
        <f t="shared" si="129"/>
        <v>Friday</v>
      </c>
      <c r="P4160" s="14">
        <v>0.48927536231884056</v>
      </c>
    </row>
    <row r="4161" spans="1:16" x14ac:dyDescent="0.35">
      <c r="A4161">
        <v>4160</v>
      </c>
      <c r="B4161" t="s">
        <v>2017</v>
      </c>
      <c r="C4161" t="s">
        <v>44</v>
      </c>
      <c r="D4161" t="s">
        <v>7471</v>
      </c>
      <c r="E4161" s="3">
        <v>41183</v>
      </c>
      <c r="F4161" t="s">
        <v>1540</v>
      </c>
      <c r="G4161" t="s">
        <v>41</v>
      </c>
      <c r="H4161" s="3">
        <v>41188</v>
      </c>
      <c r="I4161" s="3">
        <v>41188</v>
      </c>
      <c r="J4161">
        <v>5</v>
      </c>
      <c r="K4161" t="s">
        <v>8400</v>
      </c>
      <c r="L4161" s="5">
        <v>33.040999999999997</v>
      </c>
      <c r="M4161">
        <v>2012</v>
      </c>
      <c r="N4161">
        <f t="shared" si="128"/>
        <v>0</v>
      </c>
      <c r="O4161" t="str">
        <f t="shared" si="129"/>
        <v>Monday</v>
      </c>
      <c r="P4161" s="14">
        <v>0.12000000000000001</v>
      </c>
    </row>
    <row r="4162" spans="1:16" x14ac:dyDescent="0.35">
      <c r="A4162">
        <v>4161</v>
      </c>
      <c r="B4162" t="s">
        <v>2017</v>
      </c>
      <c r="C4162" t="s">
        <v>44</v>
      </c>
      <c r="D4162" t="s">
        <v>7471</v>
      </c>
      <c r="E4162" s="3">
        <v>41183</v>
      </c>
      <c r="F4162" t="s">
        <v>7452</v>
      </c>
      <c r="G4162" t="s">
        <v>41</v>
      </c>
      <c r="H4162" s="3">
        <v>41188</v>
      </c>
      <c r="I4162" s="3">
        <v>41188</v>
      </c>
      <c r="J4162">
        <v>5</v>
      </c>
      <c r="K4162" t="s">
        <v>8400</v>
      </c>
      <c r="L4162" s="5">
        <v>6.8019999999999996</v>
      </c>
      <c r="M4162">
        <v>2012</v>
      </c>
      <c r="N4162">
        <f t="shared" si="128"/>
        <v>0</v>
      </c>
      <c r="O4162" t="str">
        <f t="shared" si="129"/>
        <v>Monday</v>
      </c>
      <c r="P4162" s="14">
        <v>0.1394117647058824</v>
      </c>
    </row>
    <row r="4163" spans="1:16" x14ac:dyDescent="0.35">
      <c r="A4163">
        <v>4162</v>
      </c>
      <c r="B4163" t="s">
        <v>2366</v>
      </c>
      <c r="C4163" t="s">
        <v>44</v>
      </c>
      <c r="D4163" t="s">
        <v>7472</v>
      </c>
      <c r="E4163" s="3">
        <v>41928</v>
      </c>
      <c r="F4163" t="s">
        <v>6411</v>
      </c>
      <c r="G4163" t="s">
        <v>41</v>
      </c>
      <c r="H4163" s="3">
        <v>41933</v>
      </c>
      <c r="I4163" s="3">
        <v>41933</v>
      </c>
      <c r="J4163">
        <v>5</v>
      </c>
      <c r="K4163" t="s">
        <v>8400</v>
      </c>
      <c r="L4163" s="5">
        <v>1.2709999999999999</v>
      </c>
      <c r="M4163">
        <v>2014</v>
      </c>
      <c r="N4163">
        <f t="shared" ref="N4163:N4226" si="130">I4163-H4163</f>
        <v>0</v>
      </c>
      <c r="O4163" t="str">
        <f t="shared" ref="O4163:O4226" si="131">TEXT(E4163,"dddd")</f>
        <v>Thursday</v>
      </c>
      <c r="P4163" s="14">
        <v>-0.44076731585883699</v>
      </c>
    </row>
    <row r="4164" spans="1:16" x14ac:dyDescent="0.35">
      <c r="A4164">
        <v>4163</v>
      </c>
      <c r="B4164" t="s">
        <v>2366</v>
      </c>
      <c r="C4164" t="s">
        <v>44</v>
      </c>
      <c r="D4164" t="s">
        <v>7472</v>
      </c>
      <c r="E4164" s="3">
        <v>41928</v>
      </c>
      <c r="F4164" t="s">
        <v>4755</v>
      </c>
      <c r="G4164" t="s">
        <v>41</v>
      </c>
      <c r="H4164" s="3">
        <v>41933</v>
      </c>
      <c r="I4164" s="3">
        <v>41933</v>
      </c>
      <c r="J4164">
        <v>5</v>
      </c>
      <c r="K4164" t="s">
        <v>8400</v>
      </c>
      <c r="L4164" s="5">
        <v>6.5469999999999997</v>
      </c>
      <c r="M4164">
        <v>2014</v>
      </c>
      <c r="N4164">
        <f t="shared" si="130"/>
        <v>0</v>
      </c>
      <c r="O4164" t="str">
        <f t="shared" si="131"/>
        <v>Thursday</v>
      </c>
      <c r="P4164" s="14">
        <v>-0.2553682141236957</v>
      </c>
    </row>
    <row r="4165" spans="1:16" x14ac:dyDescent="0.35">
      <c r="A4165">
        <v>4164</v>
      </c>
      <c r="B4165" t="s">
        <v>879</v>
      </c>
      <c r="C4165" t="s">
        <v>84</v>
      </c>
      <c r="D4165" t="s">
        <v>7473</v>
      </c>
      <c r="E4165" s="3">
        <v>41914</v>
      </c>
      <c r="F4165" t="s">
        <v>1449</v>
      </c>
      <c r="G4165" t="s">
        <v>41</v>
      </c>
      <c r="H4165" s="3">
        <v>41919</v>
      </c>
      <c r="I4165" s="3">
        <v>41919</v>
      </c>
      <c r="J4165">
        <v>5</v>
      </c>
      <c r="K4165" t="s">
        <v>8400</v>
      </c>
      <c r="L4165" s="5">
        <v>3.6480000000000001</v>
      </c>
      <c r="M4165">
        <v>2014</v>
      </c>
      <c r="N4165">
        <f t="shared" si="130"/>
        <v>0</v>
      </c>
      <c r="O4165" t="str">
        <f t="shared" si="131"/>
        <v>Thursday</v>
      </c>
      <c r="P4165" s="14">
        <v>1.8749999999999999E-2</v>
      </c>
    </row>
    <row r="4166" spans="1:16" x14ac:dyDescent="0.35">
      <c r="A4166">
        <v>4165</v>
      </c>
      <c r="B4166" t="s">
        <v>879</v>
      </c>
      <c r="C4166" t="s">
        <v>84</v>
      </c>
      <c r="D4166" t="s">
        <v>7473</v>
      </c>
      <c r="E4166" s="3">
        <v>41914</v>
      </c>
      <c r="F4166" t="s">
        <v>1055</v>
      </c>
      <c r="G4166" t="s">
        <v>41</v>
      </c>
      <c r="H4166" s="3">
        <v>41919</v>
      </c>
      <c r="I4166" s="3">
        <v>41919</v>
      </c>
      <c r="J4166">
        <v>5</v>
      </c>
      <c r="K4166" t="s">
        <v>8400</v>
      </c>
      <c r="L4166" s="5">
        <v>10.365</v>
      </c>
      <c r="M4166">
        <v>2014</v>
      </c>
      <c r="N4166">
        <f t="shared" si="130"/>
        <v>0</v>
      </c>
      <c r="O4166" t="str">
        <f t="shared" si="131"/>
        <v>Thursday</v>
      </c>
      <c r="P4166" s="14">
        <v>0.29879194630872485</v>
      </c>
    </row>
    <row r="4167" spans="1:16" x14ac:dyDescent="0.35">
      <c r="A4167">
        <v>4166</v>
      </c>
      <c r="B4167" t="s">
        <v>7475</v>
      </c>
      <c r="C4167" t="s">
        <v>199</v>
      </c>
      <c r="D4167" t="s">
        <v>7476</v>
      </c>
      <c r="E4167" s="3">
        <v>41179</v>
      </c>
      <c r="F4167" t="s">
        <v>4946</v>
      </c>
      <c r="G4167" t="s">
        <v>41</v>
      </c>
      <c r="H4167" s="3">
        <v>41184</v>
      </c>
      <c r="I4167" s="3">
        <v>41184</v>
      </c>
      <c r="J4167">
        <v>5</v>
      </c>
      <c r="K4167" t="s">
        <v>8400</v>
      </c>
      <c r="L4167" s="5">
        <v>1.069</v>
      </c>
      <c r="M4167">
        <v>2012</v>
      </c>
      <c r="N4167">
        <f t="shared" si="130"/>
        <v>0</v>
      </c>
      <c r="O4167" t="str">
        <f t="shared" si="131"/>
        <v>Thursday</v>
      </c>
      <c r="P4167" s="14">
        <v>-0.61767915605674772</v>
      </c>
    </row>
    <row r="4168" spans="1:16" x14ac:dyDescent="0.35">
      <c r="A4168">
        <v>4167</v>
      </c>
      <c r="B4168" t="s">
        <v>7475</v>
      </c>
      <c r="C4168" t="s">
        <v>199</v>
      </c>
      <c r="D4168" t="s">
        <v>7476</v>
      </c>
      <c r="E4168" s="3">
        <v>41179</v>
      </c>
      <c r="F4168" t="s">
        <v>3348</v>
      </c>
      <c r="G4168" t="s">
        <v>41</v>
      </c>
      <c r="H4168" s="3">
        <v>41184</v>
      </c>
      <c r="I4168" s="3">
        <v>41184</v>
      </c>
      <c r="J4168">
        <v>5</v>
      </c>
      <c r="K4168" t="s">
        <v>8400</v>
      </c>
      <c r="L4168" s="5">
        <v>21.587</v>
      </c>
      <c r="M4168">
        <v>2012</v>
      </c>
      <c r="N4168">
        <f t="shared" si="130"/>
        <v>0</v>
      </c>
      <c r="O4168" t="str">
        <f t="shared" si="131"/>
        <v>Thursday</v>
      </c>
      <c r="P4168" s="14">
        <v>0.11500689179875948</v>
      </c>
    </row>
    <row r="4169" spans="1:16" x14ac:dyDescent="0.35">
      <c r="A4169">
        <v>4168</v>
      </c>
      <c r="B4169" t="s">
        <v>7475</v>
      </c>
      <c r="C4169" t="s">
        <v>199</v>
      </c>
      <c r="D4169" t="s">
        <v>7476</v>
      </c>
      <c r="E4169" s="3">
        <v>41179</v>
      </c>
      <c r="F4169" t="s">
        <v>3135</v>
      </c>
      <c r="G4169" t="s">
        <v>41</v>
      </c>
      <c r="H4169" s="3">
        <v>41184</v>
      </c>
      <c r="I4169" s="3">
        <v>41184</v>
      </c>
      <c r="J4169">
        <v>5</v>
      </c>
      <c r="K4169" t="s">
        <v>8400</v>
      </c>
      <c r="L4169" s="5">
        <v>3.6139999999999999</v>
      </c>
      <c r="M4169">
        <v>2012</v>
      </c>
      <c r="N4169">
        <f t="shared" si="130"/>
        <v>0</v>
      </c>
      <c r="O4169" t="str">
        <f t="shared" si="131"/>
        <v>Thursday</v>
      </c>
      <c r="P4169" s="14">
        <v>-0.30649970184853903</v>
      </c>
    </row>
    <row r="4170" spans="1:16" x14ac:dyDescent="0.35">
      <c r="A4170">
        <v>4169</v>
      </c>
      <c r="B4170" t="s">
        <v>7475</v>
      </c>
      <c r="C4170" t="s">
        <v>199</v>
      </c>
      <c r="D4170" t="s">
        <v>7476</v>
      </c>
      <c r="E4170" s="3">
        <v>41179</v>
      </c>
      <c r="F4170" t="s">
        <v>5910</v>
      </c>
      <c r="G4170" t="s">
        <v>41</v>
      </c>
      <c r="H4170" s="3">
        <v>41184</v>
      </c>
      <c r="I4170" s="3">
        <v>41187</v>
      </c>
      <c r="J4170">
        <v>8</v>
      </c>
      <c r="K4170" t="s">
        <v>8399</v>
      </c>
      <c r="L4170" s="5">
        <v>1.1040000000000001</v>
      </c>
      <c r="M4170">
        <v>2012</v>
      </c>
      <c r="N4170">
        <f t="shared" si="130"/>
        <v>3</v>
      </c>
      <c r="O4170" t="str">
        <f t="shared" si="131"/>
        <v>Thursday</v>
      </c>
      <c r="P4170" s="14">
        <v>6.2702508100324003E-2</v>
      </c>
    </row>
    <row r="4171" spans="1:16" x14ac:dyDescent="0.35">
      <c r="A4171">
        <v>4170</v>
      </c>
      <c r="B4171" t="s">
        <v>143</v>
      </c>
      <c r="C4171" t="s">
        <v>30</v>
      </c>
      <c r="D4171" t="s">
        <v>7477</v>
      </c>
      <c r="E4171" s="3">
        <v>41547</v>
      </c>
      <c r="F4171" t="s">
        <v>6721</v>
      </c>
      <c r="G4171" t="s">
        <v>41</v>
      </c>
      <c r="H4171" s="3">
        <v>41552</v>
      </c>
      <c r="I4171" s="3">
        <v>41554</v>
      </c>
      <c r="J4171">
        <v>7</v>
      </c>
      <c r="K4171" t="s">
        <v>8399</v>
      </c>
      <c r="L4171" s="5">
        <v>3.411</v>
      </c>
      <c r="M4171">
        <v>2013</v>
      </c>
      <c r="N4171">
        <f t="shared" si="130"/>
        <v>2</v>
      </c>
      <c r="O4171" t="str">
        <f t="shared" si="131"/>
        <v>Monday</v>
      </c>
      <c r="P4171" s="14">
        <v>0.39272727272727276</v>
      </c>
    </row>
    <row r="4172" spans="1:16" x14ac:dyDescent="0.35">
      <c r="A4172">
        <v>4171</v>
      </c>
      <c r="B4172" t="s">
        <v>143</v>
      </c>
      <c r="C4172" t="s">
        <v>30</v>
      </c>
      <c r="D4172" t="s">
        <v>7477</v>
      </c>
      <c r="E4172" s="3">
        <v>41547</v>
      </c>
      <c r="F4172" t="s">
        <v>1200</v>
      </c>
      <c r="G4172" t="s">
        <v>41</v>
      </c>
      <c r="H4172" s="3">
        <v>41552</v>
      </c>
      <c r="I4172" s="3">
        <v>41552</v>
      </c>
      <c r="J4172">
        <v>5</v>
      </c>
      <c r="K4172" t="s">
        <v>8400</v>
      </c>
      <c r="L4172" s="5">
        <v>7.1180000000000003</v>
      </c>
      <c r="M4172">
        <v>2013</v>
      </c>
      <c r="N4172">
        <f t="shared" si="130"/>
        <v>0</v>
      </c>
      <c r="O4172" t="str">
        <f t="shared" si="131"/>
        <v>Monday</v>
      </c>
      <c r="P4172" s="14">
        <v>8.9007123056076998E-2</v>
      </c>
    </row>
    <row r="4173" spans="1:16" x14ac:dyDescent="0.35">
      <c r="A4173">
        <v>4172</v>
      </c>
      <c r="B4173" t="s">
        <v>5598</v>
      </c>
      <c r="C4173" t="s">
        <v>199</v>
      </c>
      <c r="D4173" t="s">
        <v>7478</v>
      </c>
      <c r="E4173" s="3">
        <v>40816</v>
      </c>
      <c r="F4173" t="s">
        <v>1607</v>
      </c>
      <c r="G4173" t="s">
        <v>139</v>
      </c>
      <c r="H4173" s="3">
        <v>40819</v>
      </c>
      <c r="I4173" s="3">
        <v>40819</v>
      </c>
      <c r="J4173">
        <v>3</v>
      </c>
      <c r="K4173" t="s">
        <v>8400</v>
      </c>
      <c r="L4173" s="5">
        <v>22.050999999999998</v>
      </c>
      <c r="M4173">
        <v>2011</v>
      </c>
      <c r="N4173">
        <f t="shared" si="130"/>
        <v>0</v>
      </c>
      <c r="O4173" t="str">
        <f t="shared" si="131"/>
        <v>Friday</v>
      </c>
      <c r="P4173" s="14">
        <v>-0.82189771645549714</v>
      </c>
    </row>
    <row r="4174" spans="1:16" x14ac:dyDescent="0.35">
      <c r="A4174">
        <v>4173</v>
      </c>
      <c r="B4174" t="s">
        <v>5598</v>
      </c>
      <c r="C4174" t="s">
        <v>199</v>
      </c>
      <c r="D4174" t="s">
        <v>7478</v>
      </c>
      <c r="E4174" s="3">
        <v>40816</v>
      </c>
      <c r="F4174" t="s">
        <v>232</v>
      </c>
      <c r="G4174" t="s">
        <v>139</v>
      </c>
      <c r="H4174" s="3">
        <v>40819</v>
      </c>
      <c r="I4174" s="3">
        <v>40819</v>
      </c>
      <c r="J4174">
        <v>3</v>
      </c>
      <c r="K4174" t="s">
        <v>8400</v>
      </c>
      <c r="L4174" s="5">
        <v>81.805999999999997</v>
      </c>
      <c r="M4174">
        <v>2011</v>
      </c>
      <c r="N4174">
        <f t="shared" si="130"/>
        <v>0</v>
      </c>
      <c r="O4174" t="str">
        <f t="shared" si="131"/>
        <v>Friday</v>
      </c>
      <c r="P4174" s="14">
        <v>-0.15736389008791146</v>
      </c>
    </row>
    <row r="4175" spans="1:16" x14ac:dyDescent="0.35">
      <c r="A4175">
        <v>4174</v>
      </c>
      <c r="B4175" t="s">
        <v>5598</v>
      </c>
      <c r="C4175" t="s">
        <v>199</v>
      </c>
      <c r="D4175" t="s">
        <v>7478</v>
      </c>
      <c r="E4175" s="3">
        <v>40816</v>
      </c>
      <c r="F4175" t="s">
        <v>7480</v>
      </c>
      <c r="G4175" t="s">
        <v>139</v>
      </c>
      <c r="H4175" s="3">
        <v>40819</v>
      </c>
      <c r="I4175" s="3">
        <v>40822</v>
      </c>
      <c r="J4175">
        <v>6</v>
      </c>
      <c r="K4175" t="s">
        <v>8399</v>
      </c>
      <c r="L4175" s="5">
        <v>44.662999999999997</v>
      </c>
      <c r="M4175">
        <v>2011</v>
      </c>
      <c r="N4175">
        <f t="shared" si="130"/>
        <v>3</v>
      </c>
      <c r="O4175" t="str">
        <f t="shared" si="131"/>
        <v>Friday</v>
      </c>
      <c r="P4175" s="14">
        <v>-2.4896054863915506E-2</v>
      </c>
    </row>
    <row r="4176" spans="1:16" x14ac:dyDescent="0.35">
      <c r="A4176">
        <v>4175</v>
      </c>
      <c r="B4176" t="s">
        <v>5312</v>
      </c>
      <c r="C4176" t="s">
        <v>44</v>
      </c>
      <c r="D4176" t="s">
        <v>7481</v>
      </c>
      <c r="E4176" s="3">
        <v>41946</v>
      </c>
      <c r="F4176" t="s">
        <v>3696</v>
      </c>
      <c r="G4176" t="s">
        <v>41</v>
      </c>
      <c r="H4176" s="3">
        <v>41951</v>
      </c>
      <c r="I4176" s="3">
        <v>41951</v>
      </c>
      <c r="J4176">
        <v>5</v>
      </c>
      <c r="K4176" t="s">
        <v>8400</v>
      </c>
      <c r="L4176" s="5">
        <v>4.8120000000000003</v>
      </c>
      <c r="M4176">
        <v>2014</v>
      </c>
      <c r="N4176">
        <f t="shared" si="130"/>
        <v>0</v>
      </c>
      <c r="O4176" t="str">
        <f t="shared" si="131"/>
        <v>Monday</v>
      </c>
      <c r="P4176" s="14">
        <v>0.20766666666666669</v>
      </c>
    </row>
    <row r="4177" spans="1:16" x14ac:dyDescent="0.35">
      <c r="A4177">
        <v>4176</v>
      </c>
      <c r="B4177" t="s">
        <v>5067</v>
      </c>
      <c r="C4177" t="s">
        <v>30</v>
      </c>
      <c r="D4177" t="s">
        <v>7482</v>
      </c>
      <c r="E4177" s="3">
        <v>41702</v>
      </c>
      <c r="F4177" t="s">
        <v>2405</v>
      </c>
      <c r="G4177" t="s">
        <v>155</v>
      </c>
      <c r="H4177" s="3">
        <v>41704</v>
      </c>
      <c r="I4177" s="3">
        <v>41704</v>
      </c>
      <c r="J4177">
        <v>2</v>
      </c>
      <c r="K4177" t="s">
        <v>8400</v>
      </c>
      <c r="L4177" s="5">
        <v>22.111000000000001</v>
      </c>
      <c r="M4177">
        <v>2014</v>
      </c>
      <c r="N4177">
        <f t="shared" si="130"/>
        <v>0</v>
      </c>
      <c r="O4177" t="str">
        <f t="shared" si="131"/>
        <v>Tuesday</v>
      </c>
      <c r="P4177" s="14">
        <v>0.49894736842105264</v>
      </c>
    </row>
    <row r="4178" spans="1:16" x14ac:dyDescent="0.35">
      <c r="A4178">
        <v>4177</v>
      </c>
      <c r="B4178" t="s">
        <v>5067</v>
      </c>
      <c r="C4178" t="s">
        <v>30</v>
      </c>
      <c r="D4178" t="s">
        <v>7482</v>
      </c>
      <c r="E4178" s="3">
        <v>41702</v>
      </c>
      <c r="F4178" t="s">
        <v>1245</v>
      </c>
      <c r="G4178" t="s">
        <v>155</v>
      </c>
      <c r="H4178" s="3">
        <v>41704</v>
      </c>
      <c r="I4178" s="3">
        <v>41704</v>
      </c>
      <c r="J4178">
        <v>2</v>
      </c>
      <c r="K4178" t="s">
        <v>8400</v>
      </c>
      <c r="L4178" s="5">
        <v>13.076000000000001</v>
      </c>
      <c r="M4178">
        <v>2014</v>
      </c>
      <c r="N4178">
        <f t="shared" si="130"/>
        <v>0</v>
      </c>
      <c r="O4178" t="str">
        <f t="shared" si="131"/>
        <v>Tuesday</v>
      </c>
      <c r="P4178" s="14">
        <v>5.9220779220779216E-2</v>
      </c>
    </row>
    <row r="4179" spans="1:16" x14ac:dyDescent="0.35">
      <c r="A4179">
        <v>4178</v>
      </c>
      <c r="B4179" t="s">
        <v>6747</v>
      </c>
      <c r="C4179" t="s">
        <v>199</v>
      </c>
      <c r="D4179" t="s">
        <v>7483</v>
      </c>
      <c r="E4179" s="3">
        <v>41278</v>
      </c>
      <c r="F4179" t="s">
        <v>2215</v>
      </c>
      <c r="G4179" t="s">
        <v>139</v>
      </c>
      <c r="H4179" s="3">
        <v>41281</v>
      </c>
      <c r="I4179" s="3">
        <v>41282</v>
      </c>
      <c r="J4179">
        <v>4</v>
      </c>
      <c r="K4179" t="s">
        <v>8399</v>
      </c>
      <c r="L4179" s="5">
        <v>15.548</v>
      </c>
      <c r="M4179">
        <v>2013</v>
      </c>
      <c r="N4179">
        <f t="shared" si="130"/>
        <v>1</v>
      </c>
      <c r="O4179" t="str">
        <f t="shared" si="131"/>
        <v>Friday</v>
      </c>
      <c r="P4179" s="14">
        <v>3.3553869642920536E-2</v>
      </c>
    </row>
    <row r="4180" spans="1:16" x14ac:dyDescent="0.35">
      <c r="A4180">
        <v>4179</v>
      </c>
      <c r="B4180" t="s">
        <v>6747</v>
      </c>
      <c r="C4180" t="s">
        <v>199</v>
      </c>
      <c r="D4180" t="s">
        <v>7483</v>
      </c>
      <c r="E4180" s="3">
        <v>41278</v>
      </c>
      <c r="F4180" t="s">
        <v>731</v>
      </c>
      <c r="G4180" t="s">
        <v>139</v>
      </c>
      <c r="H4180" s="3">
        <v>41281</v>
      </c>
      <c r="I4180" s="3">
        <v>41281</v>
      </c>
      <c r="J4180">
        <v>3</v>
      </c>
      <c r="K4180" t="s">
        <v>8400</v>
      </c>
      <c r="L4180" s="5">
        <v>26.055</v>
      </c>
      <c r="M4180">
        <v>2013</v>
      </c>
      <c r="N4180">
        <f t="shared" si="130"/>
        <v>0</v>
      </c>
      <c r="O4180" t="str">
        <f t="shared" si="131"/>
        <v>Friday</v>
      </c>
      <c r="P4180" s="14">
        <v>0.12838154649053066</v>
      </c>
    </row>
    <row r="4181" spans="1:16" x14ac:dyDescent="0.35">
      <c r="A4181">
        <v>4180</v>
      </c>
      <c r="B4181" t="s">
        <v>6747</v>
      </c>
      <c r="C4181" t="s">
        <v>199</v>
      </c>
      <c r="D4181" t="s">
        <v>7483</v>
      </c>
      <c r="E4181" s="3">
        <v>41278</v>
      </c>
      <c r="F4181" t="s">
        <v>482</v>
      </c>
      <c r="G4181" t="s">
        <v>139</v>
      </c>
      <c r="H4181" s="3">
        <v>41281</v>
      </c>
      <c r="I4181" s="3">
        <v>41282</v>
      </c>
      <c r="J4181">
        <v>4</v>
      </c>
      <c r="K4181" t="s">
        <v>8399</v>
      </c>
      <c r="L4181" s="5">
        <v>1.77</v>
      </c>
      <c r="M4181">
        <v>2013</v>
      </c>
      <c r="N4181">
        <f t="shared" si="130"/>
        <v>1</v>
      </c>
      <c r="O4181" t="str">
        <f t="shared" si="131"/>
        <v>Friday</v>
      </c>
      <c r="P4181" s="14">
        <v>-7.6951042171594777E-2</v>
      </c>
    </row>
    <row r="4182" spans="1:16" x14ac:dyDescent="0.35">
      <c r="A4182">
        <v>4181</v>
      </c>
      <c r="B4182" t="s">
        <v>2644</v>
      </c>
      <c r="C4182" t="s">
        <v>30</v>
      </c>
      <c r="D4182" t="s">
        <v>7484</v>
      </c>
      <c r="E4182" s="3">
        <v>41020</v>
      </c>
      <c r="F4182" t="s">
        <v>869</v>
      </c>
      <c r="G4182" t="s">
        <v>41</v>
      </c>
      <c r="H4182" s="3">
        <v>41025</v>
      </c>
      <c r="I4182" s="3">
        <v>41025</v>
      </c>
      <c r="J4182">
        <v>5</v>
      </c>
      <c r="K4182" t="s">
        <v>8400</v>
      </c>
      <c r="L4182" s="5">
        <v>0.85699999999999998</v>
      </c>
      <c r="M4182">
        <v>2012</v>
      </c>
      <c r="N4182">
        <f t="shared" si="130"/>
        <v>0</v>
      </c>
      <c r="O4182" t="str">
        <f t="shared" si="131"/>
        <v>Saturday</v>
      </c>
      <c r="P4182" s="14">
        <v>0.44137931034482758</v>
      </c>
    </row>
    <row r="4183" spans="1:16" x14ac:dyDescent="0.35">
      <c r="A4183">
        <v>4182</v>
      </c>
      <c r="B4183" t="s">
        <v>6324</v>
      </c>
      <c r="C4183" t="s">
        <v>199</v>
      </c>
      <c r="D4183" t="s">
        <v>7485</v>
      </c>
      <c r="E4183" s="3">
        <v>41268</v>
      </c>
      <c r="F4183" t="s">
        <v>3380</v>
      </c>
      <c r="G4183" t="s">
        <v>139</v>
      </c>
      <c r="H4183" s="3">
        <v>41271</v>
      </c>
      <c r="I4183" s="3">
        <v>41273</v>
      </c>
      <c r="J4183">
        <v>5</v>
      </c>
      <c r="K4183" t="s">
        <v>8399</v>
      </c>
      <c r="L4183" s="5">
        <v>22.637</v>
      </c>
      <c r="M4183">
        <v>2012</v>
      </c>
      <c r="N4183">
        <f t="shared" si="130"/>
        <v>2</v>
      </c>
      <c r="O4183" t="str">
        <f t="shared" si="131"/>
        <v>Tuesday</v>
      </c>
      <c r="P4183" s="14">
        <v>0</v>
      </c>
    </row>
    <row r="4184" spans="1:16" x14ac:dyDescent="0.35">
      <c r="A4184">
        <v>4183</v>
      </c>
      <c r="B4184" t="s">
        <v>6388</v>
      </c>
      <c r="C4184" t="s">
        <v>30</v>
      </c>
      <c r="D4184" t="s">
        <v>7486</v>
      </c>
      <c r="E4184" s="3">
        <v>41457</v>
      </c>
      <c r="F4184" t="s">
        <v>2697</v>
      </c>
      <c r="G4184" t="s">
        <v>155</v>
      </c>
      <c r="H4184" s="3">
        <v>41459</v>
      </c>
      <c r="I4184" s="3">
        <v>41460</v>
      </c>
      <c r="J4184">
        <v>3</v>
      </c>
      <c r="K4184" t="s">
        <v>8399</v>
      </c>
      <c r="L4184" s="5">
        <v>1.841</v>
      </c>
      <c r="M4184">
        <v>2013</v>
      </c>
      <c r="N4184">
        <f t="shared" si="130"/>
        <v>1</v>
      </c>
      <c r="O4184" t="str">
        <f t="shared" si="131"/>
        <v>Tuesday</v>
      </c>
      <c r="P4184" s="14">
        <v>0.25983589312013466</v>
      </c>
    </row>
    <row r="4185" spans="1:16" x14ac:dyDescent="0.35">
      <c r="A4185">
        <v>4184</v>
      </c>
      <c r="B4185" t="s">
        <v>974</v>
      </c>
      <c r="C4185" t="s">
        <v>44</v>
      </c>
      <c r="D4185" t="s">
        <v>7487</v>
      </c>
      <c r="E4185" s="3">
        <v>41578</v>
      </c>
      <c r="F4185" t="s">
        <v>6723</v>
      </c>
      <c r="G4185" t="s">
        <v>41</v>
      </c>
      <c r="H4185" s="3">
        <v>41583</v>
      </c>
      <c r="I4185" s="3">
        <v>41583</v>
      </c>
      <c r="J4185">
        <v>5</v>
      </c>
      <c r="K4185" t="s">
        <v>8400</v>
      </c>
      <c r="L4185" s="5">
        <v>4.5620000000000003</v>
      </c>
      <c r="M4185">
        <v>2013</v>
      </c>
      <c r="N4185">
        <f t="shared" si="130"/>
        <v>0</v>
      </c>
      <c r="O4185" t="str">
        <f t="shared" si="131"/>
        <v>Thursday</v>
      </c>
      <c r="P4185" s="14">
        <v>5.9428571428571428E-2</v>
      </c>
    </row>
    <row r="4186" spans="1:16" x14ac:dyDescent="0.35">
      <c r="A4186">
        <v>4185</v>
      </c>
      <c r="B4186" t="s">
        <v>974</v>
      </c>
      <c r="C4186" t="s">
        <v>44</v>
      </c>
      <c r="D4186" t="s">
        <v>7487</v>
      </c>
      <c r="E4186" s="3">
        <v>41578</v>
      </c>
      <c r="F4186" t="s">
        <v>625</v>
      </c>
      <c r="G4186" t="s">
        <v>41</v>
      </c>
      <c r="H4186" s="3">
        <v>41583</v>
      </c>
      <c r="I4186" s="3">
        <v>41583</v>
      </c>
      <c r="J4186">
        <v>5</v>
      </c>
      <c r="K4186" t="s">
        <v>8400</v>
      </c>
      <c r="L4186" s="5">
        <v>4.1539999999999999</v>
      </c>
      <c r="M4186">
        <v>2013</v>
      </c>
      <c r="N4186">
        <f t="shared" si="130"/>
        <v>0</v>
      </c>
      <c r="O4186" t="str">
        <f t="shared" si="131"/>
        <v>Thursday</v>
      </c>
      <c r="P4186" s="14">
        <v>0.41333333333333333</v>
      </c>
    </row>
    <row r="4187" spans="1:16" x14ac:dyDescent="0.35">
      <c r="A4187">
        <v>4186</v>
      </c>
      <c r="B4187" t="s">
        <v>974</v>
      </c>
      <c r="C4187" t="s">
        <v>44</v>
      </c>
      <c r="D4187" t="s">
        <v>7487</v>
      </c>
      <c r="E4187" s="3">
        <v>41578</v>
      </c>
      <c r="F4187" t="s">
        <v>4139</v>
      </c>
      <c r="G4187" t="s">
        <v>41</v>
      </c>
      <c r="H4187" s="3">
        <v>41583</v>
      </c>
      <c r="I4187" s="3">
        <v>41584</v>
      </c>
      <c r="J4187">
        <v>6</v>
      </c>
      <c r="K4187" t="s">
        <v>8399</v>
      </c>
      <c r="L4187" s="5">
        <v>11.526</v>
      </c>
      <c r="M4187">
        <v>2013</v>
      </c>
      <c r="N4187">
        <f t="shared" si="130"/>
        <v>1</v>
      </c>
      <c r="O4187" t="str">
        <f t="shared" si="131"/>
        <v>Thursday</v>
      </c>
      <c r="P4187" s="14">
        <v>0.1993939393939394</v>
      </c>
    </row>
    <row r="4188" spans="1:16" x14ac:dyDescent="0.35">
      <c r="A4188">
        <v>4187</v>
      </c>
      <c r="B4188" t="s">
        <v>974</v>
      </c>
      <c r="C4188" t="s">
        <v>44</v>
      </c>
      <c r="D4188" t="s">
        <v>7487</v>
      </c>
      <c r="E4188" s="3">
        <v>41578</v>
      </c>
      <c r="F4188" t="s">
        <v>2394</v>
      </c>
      <c r="G4188" t="s">
        <v>41</v>
      </c>
      <c r="H4188" s="3">
        <v>41583</v>
      </c>
      <c r="I4188" s="3">
        <v>41586</v>
      </c>
      <c r="J4188">
        <v>8</v>
      </c>
      <c r="K4188" t="s">
        <v>8399</v>
      </c>
      <c r="L4188" s="5">
        <v>7.0839999999999996</v>
      </c>
      <c r="M4188">
        <v>2013</v>
      </c>
      <c r="N4188">
        <f t="shared" si="130"/>
        <v>3</v>
      </c>
      <c r="O4188" t="str">
        <f t="shared" si="131"/>
        <v>Thursday</v>
      </c>
      <c r="P4188" s="14">
        <v>0.32148148148148148</v>
      </c>
    </row>
    <row r="4189" spans="1:16" x14ac:dyDescent="0.35">
      <c r="A4189">
        <v>4188</v>
      </c>
      <c r="B4189" t="s">
        <v>377</v>
      </c>
      <c r="C4189" t="s">
        <v>30</v>
      </c>
      <c r="D4189" t="s">
        <v>7488</v>
      </c>
      <c r="E4189" s="3">
        <v>41855</v>
      </c>
      <c r="F4189" t="s">
        <v>4675</v>
      </c>
      <c r="G4189" t="s">
        <v>41</v>
      </c>
      <c r="H4189" s="3">
        <v>41860</v>
      </c>
      <c r="I4189" s="3">
        <v>41863</v>
      </c>
      <c r="J4189">
        <v>8</v>
      </c>
      <c r="K4189" t="s">
        <v>8399</v>
      </c>
      <c r="L4189" s="5">
        <v>20.911000000000001</v>
      </c>
      <c r="M4189">
        <v>2014</v>
      </c>
      <c r="N4189">
        <f t="shared" si="130"/>
        <v>3</v>
      </c>
      <c r="O4189" t="str">
        <f t="shared" si="131"/>
        <v>Monday</v>
      </c>
      <c r="P4189" s="14">
        <v>-9.8161915012557069E-2</v>
      </c>
    </row>
    <row r="4190" spans="1:16" x14ac:dyDescent="0.35">
      <c r="A4190">
        <v>4189</v>
      </c>
      <c r="B4190" t="s">
        <v>377</v>
      </c>
      <c r="C4190" t="s">
        <v>30</v>
      </c>
      <c r="D4190" t="s">
        <v>7488</v>
      </c>
      <c r="E4190" s="3">
        <v>41855</v>
      </c>
      <c r="F4190" t="s">
        <v>4821</v>
      </c>
      <c r="G4190" t="s">
        <v>41</v>
      </c>
      <c r="H4190" s="3">
        <v>41860</v>
      </c>
      <c r="I4190" s="3">
        <v>41861</v>
      </c>
      <c r="J4190">
        <v>6</v>
      </c>
      <c r="K4190" t="s">
        <v>8399</v>
      </c>
      <c r="L4190" s="5">
        <v>1.2869999999999999</v>
      </c>
      <c r="M4190">
        <v>2014</v>
      </c>
      <c r="N4190">
        <f t="shared" si="130"/>
        <v>1</v>
      </c>
      <c r="O4190" t="str">
        <f t="shared" si="131"/>
        <v>Monday</v>
      </c>
      <c r="P4190" s="14">
        <v>0.3793548387096774</v>
      </c>
    </row>
    <row r="4191" spans="1:16" x14ac:dyDescent="0.35">
      <c r="A4191">
        <v>4190</v>
      </c>
      <c r="B4191" t="s">
        <v>3312</v>
      </c>
      <c r="C4191" t="s">
        <v>84</v>
      </c>
      <c r="D4191" t="s">
        <v>7489</v>
      </c>
      <c r="E4191" s="3">
        <v>41968</v>
      </c>
      <c r="F4191" t="s">
        <v>3430</v>
      </c>
      <c r="G4191" t="s">
        <v>41</v>
      </c>
      <c r="H4191" s="3">
        <v>41973</v>
      </c>
      <c r="I4191" s="3">
        <v>41973</v>
      </c>
      <c r="J4191">
        <v>5</v>
      </c>
      <c r="K4191" t="s">
        <v>8400</v>
      </c>
      <c r="L4191" s="5">
        <v>5.92</v>
      </c>
      <c r="M4191">
        <v>2014</v>
      </c>
      <c r="N4191">
        <f t="shared" si="130"/>
        <v>0</v>
      </c>
      <c r="O4191" t="str">
        <f t="shared" si="131"/>
        <v>Tuesday</v>
      </c>
      <c r="P4191" s="14">
        <v>0.10399306712885804</v>
      </c>
    </row>
    <row r="4192" spans="1:16" x14ac:dyDescent="0.35">
      <c r="A4192">
        <v>4191</v>
      </c>
      <c r="B4192" t="s">
        <v>3312</v>
      </c>
      <c r="C4192" t="s">
        <v>84</v>
      </c>
      <c r="D4192" t="s">
        <v>7489</v>
      </c>
      <c r="E4192" s="3">
        <v>41968</v>
      </c>
      <c r="F4192" t="s">
        <v>3854</v>
      </c>
      <c r="G4192" t="s">
        <v>41</v>
      </c>
      <c r="H4192" s="3">
        <v>41973</v>
      </c>
      <c r="I4192" s="3">
        <v>41973</v>
      </c>
      <c r="J4192">
        <v>5</v>
      </c>
      <c r="K4192" t="s">
        <v>8400</v>
      </c>
      <c r="L4192" s="5">
        <v>4.6500000000000004</v>
      </c>
      <c r="M4192">
        <v>2014</v>
      </c>
      <c r="N4192">
        <f t="shared" si="130"/>
        <v>0</v>
      </c>
      <c r="O4192" t="str">
        <f t="shared" si="131"/>
        <v>Tuesday</v>
      </c>
      <c r="P4192" s="14">
        <v>0.10352040273690925</v>
      </c>
    </row>
    <row r="4193" spans="1:16" x14ac:dyDescent="0.35">
      <c r="A4193">
        <v>4192</v>
      </c>
      <c r="B4193" t="s">
        <v>4031</v>
      </c>
      <c r="C4193" t="s">
        <v>84</v>
      </c>
      <c r="D4193" t="s">
        <v>7490</v>
      </c>
      <c r="E4193" s="3">
        <v>41813</v>
      </c>
      <c r="F4193" t="s">
        <v>4854</v>
      </c>
      <c r="G4193" t="s">
        <v>41</v>
      </c>
      <c r="H4193" s="3">
        <v>41818</v>
      </c>
      <c r="I4193" s="3">
        <v>41818</v>
      </c>
      <c r="J4193">
        <v>5</v>
      </c>
      <c r="K4193" t="s">
        <v>8400</v>
      </c>
      <c r="L4193" s="5">
        <v>8.7629999999999999</v>
      </c>
      <c r="M4193">
        <v>2014</v>
      </c>
      <c r="N4193">
        <f t="shared" si="130"/>
        <v>0</v>
      </c>
      <c r="O4193" t="str">
        <f t="shared" si="131"/>
        <v>Monday</v>
      </c>
      <c r="P4193" s="14">
        <v>0.41152941176470587</v>
      </c>
    </row>
    <row r="4194" spans="1:16" x14ac:dyDescent="0.35">
      <c r="A4194">
        <v>4193</v>
      </c>
      <c r="B4194" t="s">
        <v>4031</v>
      </c>
      <c r="C4194" t="s">
        <v>84</v>
      </c>
      <c r="D4194" t="s">
        <v>7490</v>
      </c>
      <c r="E4194" s="3">
        <v>41813</v>
      </c>
      <c r="F4194" t="s">
        <v>3591</v>
      </c>
      <c r="G4194" t="s">
        <v>41</v>
      </c>
      <c r="H4194" s="3">
        <v>41818</v>
      </c>
      <c r="I4194" s="3">
        <v>41819</v>
      </c>
      <c r="J4194">
        <v>6</v>
      </c>
      <c r="K4194" t="s">
        <v>8399</v>
      </c>
      <c r="L4194" s="5">
        <v>4.1429999999999998</v>
      </c>
      <c r="M4194">
        <v>2014</v>
      </c>
      <c r="N4194">
        <f t="shared" si="130"/>
        <v>1</v>
      </c>
      <c r="O4194" t="str">
        <f t="shared" si="131"/>
        <v>Monday</v>
      </c>
      <c r="P4194" s="14">
        <v>0.26243902439024391</v>
      </c>
    </row>
    <row r="4195" spans="1:16" x14ac:dyDescent="0.35">
      <c r="A4195">
        <v>4194</v>
      </c>
      <c r="B4195" t="s">
        <v>4031</v>
      </c>
      <c r="C4195" t="s">
        <v>84</v>
      </c>
      <c r="D4195" t="s">
        <v>7490</v>
      </c>
      <c r="E4195" s="3">
        <v>41813</v>
      </c>
      <c r="F4195" t="s">
        <v>544</v>
      </c>
      <c r="G4195" t="s">
        <v>41</v>
      </c>
      <c r="H4195" s="3">
        <v>41818</v>
      </c>
      <c r="I4195" s="3">
        <v>41821</v>
      </c>
      <c r="J4195">
        <v>8</v>
      </c>
      <c r="K4195" t="s">
        <v>8399</v>
      </c>
      <c r="L4195" s="5">
        <v>2.371</v>
      </c>
      <c r="M4195">
        <v>2014</v>
      </c>
      <c r="N4195">
        <f t="shared" si="130"/>
        <v>3</v>
      </c>
      <c r="O4195" t="str">
        <f t="shared" si="131"/>
        <v>Monday</v>
      </c>
      <c r="P4195" s="14">
        <v>0.23714285714285716</v>
      </c>
    </row>
    <row r="4196" spans="1:16" x14ac:dyDescent="0.35">
      <c r="A4196">
        <v>4195</v>
      </c>
      <c r="B4196" t="s">
        <v>1838</v>
      </c>
      <c r="C4196" t="s">
        <v>44</v>
      </c>
      <c r="D4196" t="s">
        <v>7492</v>
      </c>
      <c r="E4196" s="3">
        <v>41386</v>
      </c>
      <c r="F4196" t="s">
        <v>2059</v>
      </c>
      <c r="G4196" t="s">
        <v>41</v>
      </c>
      <c r="H4196" s="3">
        <v>41391</v>
      </c>
      <c r="I4196" s="3">
        <v>41391</v>
      </c>
      <c r="J4196">
        <v>5</v>
      </c>
      <c r="K4196" t="s">
        <v>8400</v>
      </c>
      <c r="L4196" s="5">
        <v>36.468000000000004</v>
      </c>
      <c r="M4196">
        <v>2013</v>
      </c>
      <c r="N4196">
        <f t="shared" si="130"/>
        <v>0</v>
      </c>
      <c r="O4196" t="str">
        <f t="shared" si="131"/>
        <v>Monday</v>
      </c>
      <c r="P4196" s="14">
        <v>0.25983361064891847</v>
      </c>
    </row>
    <row r="4197" spans="1:16" x14ac:dyDescent="0.35">
      <c r="A4197">
        <v>4196</v>
      </c>
      <c r="B4197" t="s">
        <v>1838</v>
      </c>
      <c r="C4197" t="s">
        <v>44</v>
      </c>
      <c r="D4197" t="s">
        <v>7492</v>
      </c>
      <c r="E4197" s="3">
        <v>41386</v>
      </c>
      <c r="F4197" t="s">
        <v>6535</v>
      </c>
      <c r="G4197" t="s">
        <v>41</v>
      </c>
      <c r="H4197" s="3">
        <v>41391</v>
      </c>
      <c r="I4197" s="3">
        <v>41391</v>
      </c>
      <c r="J4197">
        <v>5</v>
      </c>
      <c r="K4197" t="s">
        <v>8400</v>
      </c>
      <c r="L4197" s="5">
        <v>1.163</v>
      </c>
      <c r="M4197">
        <v>2013</v>
      </c>
      <c r="N4197">
        <f t="shared" si="130"/>
        <v>0</v>
      </c>
      <c r="O4197" t="str">
        <f t="shared" si="131"/>
        <v>Monday</v>
      </c>
      <c r="P4197" s="14">
        <v>0.19783783783783784</v>
      </c>
    </row>
    <row r="4198" spans="1:16" x14ac:dyDescent="0.35">
      <c r="A4198">
        <v>4197</v>
      </c>
      <c r="B4198" t="s">
        <v>1838</v>
      </c>
      <c r="C4198" t="s">
        <v>44</v>
      </c>
      <c r="D4198" t="s">
        <v>7492</v>
      </c>
      <c r="E4198" s="3">
        <v>41386</v>
      </c>
      <c r="F4198" t="s">
        <v>1091</v>
      </c>
      <c r="G4198" t="s">
        <v>41</v>
      </c>
      <c r="H4198" s="3">
        <v>41391</v>
      </c>
      <c r="I4198" s="3">
        <v>41393</v>
      </c>
      <c r="J4198">
        <v>7</v>
      </c>
      <c r="K4198" t="s">
        <v>8399</v>
      </c>
      <c r="L4198" s="5">
        <v>49.209000000000003</v>
      </c>
      <c r="M4198">
        <v>2013</v>
      </c>
      <c r="N4198">
        <f t="shared" si="130"/>
        <v>2</v>
      </c>
      <c r="O4198" t="str">
        <f t="shared" si="131"/>
        <v>Monday</v>
      </c>
      <c r="P4198" s="14">
        <v>0.2200988467874794</v>
      </c>
    </row>
    <row r="4199" spans="1:16" x14ac:dyDescent="0.35">
      <c r="A4199">
        <v>4198</v>
      </c>
      <c r="B4199" t="s">
        <v>3746</v>
      </c>
      <c r="C4199" t="s">
        <v>199</v>
      </c>
      <c r="D4199" t="s">
        <v>7493</v>
      </c>
      <c r="E4199" s="3">
        <v>41778</v>
      </c>
      <c r="F4199" t="s">
        <v>2100</v>
      </c>
      <c r="G4199" t="s">
        <v>41</v>
      </c>
      <c r="H4199" s="3">
        <v>41783</v>
      </c>
      <c r="I4199" s="3">
        <v>41783</v>
      </c>
      <c r="J4199">
        <v>5</v>
      </c>
      <c r="K4199" t="s">
        <v>8400</v>
      </c>
      <c r="L4199" s="5">
        <v>0.79</v>
      </c>
      <c r="M4199">
        <v>2014</v>
      </c>
      <c r="N4199">
        <f t="shared" si="130"/>
        <v>0</v>
      </c>
      <c r="O4199" t="str">
        <f t="shared" si="131"/>
        <v>Monday</v>
      </c>
      <c r="P4199" s="14">
        <v>0.15804878048780488</v>
      </c>
    </row>
    <row r="4200" spans="1:16" x14ac:dyDescent="0.35">
      <c r="A4200">
        <v>4199</v>
      </c>
      <c r="B4200" t="s">
        <v>3746</v>
      </c>
      <c r="C4200" t="s">
        <v>199</v>
      </c>
      <c r="D4200" t="s">
        <v>7493</v>
      </c>
      <c r="E4200" s="3">
        <v>41778</v>
      </c>
      <c r="F4200" t="s">
        <v>4176</v>
      </c>
      <c r="G4200" t="s">
        <v>41</v>
      </c>
      <c r="H4200" s="3">
        <v>41783</v>
      </c>
      <c r="I4200" s="3">
        <v>41786</v>
      </c>
      <c r="J4200">
        <v>8</v>
      </c>
      <c r="K4200" t="s">
        <v>8399</v>
      </c>
      <c r="L4200" s="5">
        <v>9.7629999999999999</v>
      </c>
      <c r="M4200">
        <v>2014</v>
      </c>
      <c r="N4200">
        <f t="shared" si="130"/>
        <v>3</v>
      </c>
      <c r="O4200" t="str">
        <f t="shared" si="131"/>
        <v>Monday</v>
      </c>
      <c r="P4200" s="14">
        <v>0.19014705882352942</v>
      </c>
    </row>
    <row r="4201" spans="1:16" x14ac:dyDescent="0.35">
      <c r="A4201">
        <v>4200</v>
      </c>
      <c r="B4201" t="s">
        <v>3746</v>
      </c>
      <c r="C4201" t="s">
        <v>199</v>
      </c>
      <c r="D4201" t="s">
        <v>7493</v>
      </c>
      <c r="E4201" s="3">
        <v>41778</v>
      </c>
      <c r="F4201" t="s">
        <v>6149</v>
      </c>
      <c r="G4201" t="s">
        <v>41</v>
      </c>
      <c r="H4201" s="3">
        <v>41783</v>
      </c>
      <c r="I4201" s="3">
        <v>41783</v>
      </c>
      <c r="J4201">
        <v>5</v>
      </c>
      <c r="K4201" t="s">
        <v>8400</v>
      </c>
      <c r="L4201" s="5">
        <v>5.4059999999999997</v>
      </c>
      <c r="M4201">
        <v>2014</v>
      </c>
      <c r="N4201">
        <f t="shared" si="130"/>
        <v>0</v>
      </c>
      <c r="O4201" t="str">
        <f t="shared" si="131"/>
        <v>Monday</v>
      </c>
      <c r="P4201" s="14">
        <v>0.36808988764044936</v>
      </c>
    </row>
    <row r="4202" spans="1:16" x14ac:dyDescent="0.35">
      <c r="A4202">
        <v>4201</v>
      </c>
      <c r="B4202" t="s">
        <v>3746</v>
      </c>
      <c r="C4202" t="s">
        <v>199</v>
      </c>
      <c r="D4202" t="s">
        <v>7493</v>
      </c>
      <c r="E4202" s="3">
        <v>41778</v>
      </c>
      <c r="F4202" t="s">
        <v>5420</v>
      </c>
      <c r="G4202" t="s">
        <v>41</v>
      </c>
      <c r="H4202" s="3">
        <v>41783</v>
      </c>
      <c r="I4202" s="3">
        <v>41785</v>
      </c>
      <c r="J4202">
        <v>7</v>
      </c>
      <c r="K4202" t="s">
        <v>8399</v>
      </c>
      <c r="L4202" s="5">
        <v>8.8439999999999994</v>
      </c>
      <c r="M4202">
        <v>2014</v>
      </c>
      <c r="N4202">
        <f t="shared" si="130"/>
        <v>2</v>
      </c>
      <c r="O4202" t="str">
        <f t="shared" si="131"/>
        <v>Monday</v>
      </c>
      <c r="P4202" s="14">
        <v>0.38977272727272722</v>
      </c>
    </row>
    <row r="4203" spans="1:16" x14ac:dyDescent="0.35">
      <c r="A4203">
        <v>4202</v>
      </c>
      <c r="B4203" t="s">
        <v>1891</v>
      </c>
      <c r="C4203" t="s">
        <v>44</v>
      </c>
      <c r="D4203" t="s">
        <v>7494</v>
      </c>
      <c r="E4203" s="3">
        <v>41887</v>
      </c>
      <c r="F4203" t="s">
        <v>5155</v>
      </c>
      <c r="G4203" t="s">
        <v>41</v>
      </c>
      <c r="H4203" s="3">
        <v>41892</v>
      </c>
      <c r="I4203" s="3">
        <v>41892</v>
      </c>
      <c r="J4203">
        <v>5</v>
      </c>
      <c r="K4203" t="s">
        <v>8400</v>
      </c>
      <c r="L4203" s="5">
        <v>2.625</v>
      </c>
      <c r="M4203">
        <v>2014</v>
      </c>
      <c r="N4203">
        <f t="shared" si="130"/>
        <v>0</v>
      </c>
      <c r="O4203" t="str">
        <f t="shared" si="131"/>
        <v>Friday</v>
      </c>
      <c r="P4203" s="14">
        <v>8.4246433739921425E-2</v>
      </c>
    </row>
    <row r="4204" spans="1:16" x14ac:dyDescent="0.35">
      <c r="A4204">
        <v>4203</v>
      </c>
      <c r="B4204" t="s">
        <v>28</v>
      </c>
      <c r="C4204" t="s">
        <v>30</v>
      </c>
      <c r="D4204" t="s">
        <v>7495</v>
      </c>
      <c r="E4204" s="3">
        <v>41977</v>
      </c>
      <c r="F4204" t="s">
        <v>7497</v>
      </c>
      <c r="G4204" t="s">
        <v>139</v>
      </c>
      <c r="H4204" s="3">
        <v>41980</v>
      </c>
      <c r="I4204" s="3">
        <v>41980</v>
      </c>
      <c r="J4204">
        <v>3</v>
      </c>
      <c r="K4204" t="s">
        <v>8400</v>
      </c>
      <c r="L4204" s="5">
        <v>215.12799999999999</v>
      </c>
      <c r="M4204">
        <v>2014</v>
      </c>
      <c r="N4204">
        <f t="shared" si="130"/>
        <v>0</v>
      </c>
      <c r="O4204" t="str">
        <f t="shared" si="131"/>
        <v>Thursday</v>
      </c>
      <c r="P4204" s="14">
        <v>-6.1780280743044452E-2</v>
      </c>
    </row>
    <row r="4205" spans="1:16" x14ac:dyDescent="0.35">
      <c r="A4205">
        <v>4204</v>
      </c>
      <c r="B4205" t="s">
        <v>6707</v>
      </c>
      <c r="C4205" t="s">
        <v>84</v>
      </c>
      <c r="D4205" t="s">
        <v>7498</v>
      </c>
      <c r="E4205" s="3">
        <v>41919</v>
      </c>
      <c r="F4205" t="s">
        <v>919</v>
      </c>
      <c r="G4205" t="s">
        <v>41</v>
      </c>
      <c r="H4205" s="3">
        <v>41924</v>
      </c>
      <c r="I4205" s="3">
        <v>41924</v>
      </c>
      <c r="J4205">
        <v>5</v>
      </c>
      <c r="K4205" t="s">
        <v>8400</v>
      </c>
      <c r="L4205" s="5">
        <v>18.599</v>
      </c>
      <c r="M4205">
        <v>2014</v>
      </c>
      <c r="N4205">
        <f t="shared" si="130"/>
        <v>0</v>
      </c>
      <c r="O4205" t="str">
        <f t="shared" si="131"/>
        <v>Tuesday</v>
      </c>
      <c r="P4205" s="14">
        <v>6.9818181818181821E-2</v>
      </c>
    </row>
    <row r="4206" spans="1:16" x14ac:dyDescent="0.35">
      <c r="A4206">
        <v>4205</v>
      </c>
      <c r="B4206" t="s">
        <v>1520</v>
      </c>
      <c r="C4206" t="s">
        <v>199</v>
      </c>
      <c r="D4206" t="s">
        <v>7499</v>
      </c>
      <c r="E4206" s="3">
        <v>41706</v>
      </c>
      <c r="F4206" t="s">
        <v>5137</v>
      </c>
      <c r="G4206" t="s">
        <v>242</v>
      </c>
      <c r="H4206" s="3">
        <v>41706</v>
      </c>
      <c r="I4206" s="3">
        <v>41706</v>
      </c>
      <c r="J4206">
        <v>0</v>
      </c>
      <c r="K4206" t="s">
        <v>8400</v>
      </c>
      <c r="L4206" s="5">
        <v>27.815000000000001</v>
      </c>
      <c r="M4206">
        <v>2014</v>
      </c>
      <c r="N4206">
        <f t="shared" si="130"/>
        <v>0</v>
      </c>
      <c r="O4206" t="str">
        <f t="shared" si="131"/>
        <v>Saturday</v>
      </c>
      <c r="P4206" s="14">
        <v>-0.2271326429980276</v>
      </c>
    </row>
    <row r="4207" spans="1:16" x14ac:dyDescent="0.35">
      <c r="A4207">
        <v>4206</v>
      </c>
      <c r="B4207" t="s">
        <v>1520</v>
      </c>
      <c r="C4207" t="s">
        <v>199</v>
      </c>
      <c r="D4207" t="s">
        <v>7499</v>
      </c>
      <c r="E4207" s="3">
        <v>41706</v>
      </c>
      <c r="F4207" t="s">
        <v>5303</v>
      </c>
      <c r="G4207" t="s">
        <v>242</v>
      </c>
      <c r="H4207" s="3">
        <v>41706</v>
      </c>
      <c r="I4207" s="3">
        <v>41706</v>
      </c>
      <c r="J4207">
        <v>0</v>
      </c>
      <c r="K4207" t="s">
        <v>8400</v>
      </c>
      <c r="L4207" s="5">
        <v>25.69</v>
      </c>
      <c r="M4207">
        <v>2014</v>
      </c>
      <c r="N4207">
        <f t="shared" si="130"/>
        <v>0</v>
      </c>
      <c r="O4207" t="str">
        <f t="shared" si="131"/>
        <v>Saturday</v>
      </c>
      <c r="P4207" s="14">
        <v>-0.19888957615386882</v>
      </c>
    </row>
    <row r="4208" spans="1:16" x14ac:dyDescent="0.35">
      <c r="A4208">
        <v>4207</v>
      </c>
      <c r="B4208" t="s">
        <v>1520</v>
      </c>
      <c r="C4208" t="s">
        <v>199</v>
      </c>
      <c r="D4208" t="s">
        <v>7499</v>
      </c>
      <c r="E4208" s="3">
        <v>41706</v>
      </c>
      <c r="F4208" t="s">
        <v>1019</v>
      </c>
      <c r="G4208" t="s">
        <v>242</v>
      </c>
      <c r="H4208" s="3">
        <v>41706</v>
      </c>
      <c r="I4208" s="3">
        <v>41706</v>
      </c>
      <c r="J4208">
        <v>0</v>
      </c>
      <c r="K4208" t="s">
        <v>8400</v>
      </c>
      <c r="L4208" s="5">
        <v>6.8680000000000003</v>
      </c>
      <c r="M4208">
        <v>2014</v>
      </c>
      <c r="N4208">
        <f t="shared" si="130"/>
        <v>0</v>
      </c>
      <c r="O4208" t="str">
        <f t="shared" si="131"/>
        <v>Saturday</v>
      </c>
      <c r="P4208" s="14">
        <v>-0.12675050882469091</v>
      </c>
    </row>
    <row r="4209" spans="1:16" x14ac:dyDescent="0.35">
      <c r="A4209">
        <v>4208</v>
      </c>
      <c r="B4209" t="s">
        <v>1520</v>
      </c>
      <c r="C4209" t="s">
        <v>199</v>
      </c>
      <c r="D4209" t="s">
        <v>7499</v>
      </c>
      <c r="E4209" s="3">
        <v>41706</v>
      </c>
      <c r="F4209" t="s">
        <v>3452</v>
      </c>
      <c r="G4209" t="s">
        <v>242</v>
      </c>
      <c r="H4209" s="3">
        <v>41706</v>
      </c>
      <c r="I4209" s="3">
        <v>41706</v>
      </c>
      <c r="J4209">
        <v>0</v>
      </c>
      <c r="K4209" t="s">
        <v>8400</v>
      </c>
      <c r="L4209" s="5">
        <v>12.186</v>
      </c>
      <c r="M4209">
        <v>2014</v>
      </c>
      <c r="N4209">
        <f t="shared" si="130"/>
        <v>0</v>
      </c>
      <c r="O4209" t="str">
        <f t="shared" si="131"/>
        <v>Saturday</v>
      </c>
      <c r="P4209" s="14">
        <v>-8.6786994528645994E-2</v>
      </c>
    </row>
    <row r="4210" spans="1:16" x14ac:dyDescent="0.35">
      <c r="A4210">
        <v>4209</v>
      </c>
      <c r="B4210" t="s">
        <v>1520</v>
      </c>
      <c r="C4210" t="s">
        <v>199</v>
      </c>
      <c r="D4210" t="s">
        <v>7499</v>
      </c>
      <c r="E4210" s="3">
        <v>41706</v>
      </c>
      <c r="F4210" t="s">
        <v>396</v>
      </c>
      <c r="G4210" t="s">
        <v>242</v>
      </c>
      <c r="H4210" s="3">
        <v>41706</v>
      </c>
      <c r="I4210" s="3">
        <v>41706</v>
      </c>
      <c r="J4210">
        <v>0</v>
      </c>
      <c r="K4210" t="s">
        <v>8400</v>
      </c>
      <c r="L4210" s="5">
        <v>15.194000000000001</v>
      </c>
      <c r="M4210">
        <v>2014</v>
      </c>
      <c r="N4210">
        <f t="shared" si="130"/>
        <v>0</v>
      </c>
      <c r="O4210" t="str">
        <f t="shared" si="131"/>
        <v>Saturday</v>
      </c>
      <c r="P4210" s="14">
        <v>0.12846381490449288</v>
      </c>
    </row>
    <row r="4211" spans="1:16" x14ac:dyDescent="0.35">
      <c r="A4211">
        <v>4210</v>
      </c>
      <c r="B4211" t="s">
        <v>1520</v>
      </c>
      <c r="C4211" t="s">
        <v>199</v>
      </c>
      <c r="D4211" t="s">
        <v>7499</v>
      </c>
      <c r="E4211" s="3">
        <v>41706</v>
      </c>
      <c r="F4211" t="s">
        <v>2049</v>
      </c>
      <c r="G4211" t="s">
        <v>242</v>
      </c>
      <c r="H4211" s="3">
        <v>41706</v>
      </c>
      <c r="I4211" s="3">
        <v>41706</v>
      </c>
      <c r="J4211">
        <v>0</v>
      </c>
      <c r="K4211" t="s">
        <v>8400</v>
      </c>
      <c r="L4211" s="5">
        <v>2.899</v>
      </c>
      <c r="M4211">
        <v>2014</v>
      </c>
      <c r="N4211">
        <f t="shared" si="130"/>
        <v>0</v>
      </c>
      <c r="O4211" t="str">
        <f t="shared" si="131"/>
        <v>Saturday</v>
      </c>
      <c r="P4211" s="14">
        <v>2.4115755627009655E-2</v>
      </c>
    </row>
    <row r="4212" spans="1:16" x14ac:dyDescent="0.35">
      <c r="A4212">
        <v>4211</v>
      </c>
      <c r="B4212" t="s">
        <v>7501</v>
      </c>
      <c r="C4212" t="s">
        <v>44</v>
      </c>
      <c r="D4212" t="s">
        <v>7502</v>
      </c>
      <c r="E4212" s="3">
        <v>41804</v>
      </c>
      <c r="F4212" t="s">
        <v>2149</v>
      </c>
      <c r="G4212" t="s">
        <v>155</v>
      </c>
      <c r="H4212" s="3">
        <v>41806</v>
      </c>
      <c r="I4212" s="3">
        <v>41806</v>
      </c>
      <c r="J4212">
        <v>2</v>
      </c>
      <c r="K4212" t="s">
        <v>8400</v>
      </c>
      <c r="L4212" s="5">
        <v>22.178999999999998</v>
      </c>
      <c r="M4212">
        <v>2014</v>
      </c>
      <c r="N4212">
        <f t="shared" si="130"/>
        <v>0</v>
      </c>
      <c r="O4212" t="str">
        <f t="shared" si="131"/>
        <v>Saturday</v>
      </c>
      <c r="P4212" s="14">
        <v>7.9347826086956508E-2</v>
      </c>
    </row>
    <row r="4213" spans="1:16" x14ac:dyDescent="0.35">
      <c r="A4213">
        <v>4212</v>
      </c>
      <c r="B4213" t="s">
        <v>7501</v>
      </c>
      <c r="C4213" t="s">
        <v>44</v>
      </c>
      <c r="D4213" t="s">
        <v>7502</v>
      </c>
      <c r="E4213" s="3">
        <v>41804</v>
      </c>
      <c r="F4213" t="s">
        <v>3367</v>
      </c>
      <c r="G4213" t="s">
        <v>155</v>
      </c>
      <c r="H4213" s="3">
        <v>41806</v>
      </c>
      <c r="I4213" s="3">
        <v>41806</v>
      </c>
      <c r="J4213">
        <v>2</v>
      </c>
      <c r="K4213" t="s">
        <v>8400</v>
      </c>
      <c r="L4213" s="5">
        <v>14.939</v>
      </c>
      <c r="M4213">
        <v>2014</v>
      </c>
      <c r="N4213">
        <f t="shared" si="130"/>
        <v>0</v>
      </c>
      <c r="O4213" t="str">
        <f t="shared" si="131"/>
        <v>Saturday</v>
      </c>
      <c r="P4213" s="14">
        <v>6.9696969696969688E-2</v>
      </c>
    </row>
    <row r="4214" spans="1:16" x14ac:dyDescent="0.35">
      <c r="A4214">
        <v>4213</v>
      </c>
      <c r="B4214" t="s">
        <v>3778</v>
      </c>
      <c r="C4214" t="s">
        <v>44</v>
      </c>
      <c r="D4214" t="s">
        <v>7503</v>
      </c>
      <c r="E4214" s="3">
        <v>41932</v>
      </c>
      <c r="F4214" t="s">
        <v>3204</v>
      </c>
      <c r="G4214" t="s">
        <v>139</v>
      </c>
      <c r="H4214" s="3">
        <v>41935</v>
      </c>
      <c r="I4214" s="3">
        <v>41938</v>
      </c>
      <c r="J4214">
        <v>6</v>
      </c>
      <c r="K4214" t="s">
        <v>8399</v>
      </c>
      <c r="L4214" s="5">
        <v>0.60499999999999998</v>
      </c>
      <c r="M4214">
        <v>2014</v>
      </c>
      <c r="N4214">
        <f t="shared" si="130"/>
        <v>3</v>
      </c>
      <c r="O4214" t="str">
        <f t="shared" si="131"/>
        <v>Monday</v>
      </c>
      <c r="P4214" s="14">
        <v>-6.5356648199445949E-2</v>
      </c>
    </row>
    <row r="4215" spans="1:16" x14ac:dyDescent="0.35">
      <c r="A4215">
        <v>4214</v>
      </c>
      <c r="B4215" t="s">
        <v>7505</v>
      </c>
      <c r="C4215" t="s">
        <v>84</v>
      </c>
      <c r="D4215" t="s">
        <v>7506</v>
      </c>
      <c r="E4215" s="3">
        <v>41214</v>
      </c>
      <c r="F4215" t="s">
        <v>1695</v>
      </c>
      <c r="G4215" t="s">
        <v>139</v>
      </c>
      <c r="H4215" s="3">
        <v>41217</v>
      </c>
      <c r="I4215" s="3">
        <v>41217</v>
      </c>
      <c r="J4215">
        <v>3</v>
      </c>
      <c r="K4215" t="s">
        <v>8400</v>
      </c>
      <c r="L4215" s="5">
        <v>0.498</v>
      </c>
      <c r="M4215">
        <v>2012</v>
      </c>
      <c r="N4215">
        <f t="shared" si="130"/>
        <v>0</v>
      </c>
      <c r="O4215" t="str">
        <f t="shared" si="131"/>
        <v>Thursday</v>
      </c>
      <c r="P4215" s="14">
        <v>-0.32424905510244673</v>
      </c>
    </row>
    <row r="4216" spans="1:16" x14ac:dyDescent="0.35">
      <c r="A4216">
        <v>4215</v>
      </c>
      <c r="B4216" t="s">
        <v>3851</v>
      </c>
      <c r="C4216" t="s">
        <v>44</v>
      </c>
      <c r="D4216" t="s">
        <v>7507</v>
      </c>
      <c r="E4216" s="3">
        <v>41768</v>
      </c>
      <c r="F4216" t="s">
        <v>5173</v>
      </c>
      <c r="G4216" t="s">
        <v>41</v>
      </c>
      <c r="H4216" s="3">
        <v>41773</v>
      </c>
      <c r="I4216" s="3">
        <v>41775</v>
      </c>
      <c r="J4216">
        <v>7</v>
      </c>
      <c r="K4216" t="s">
        <v>8399</v>
      </c>
      <c r="L4216" s="5">
        <v>2.0430000000000001</v>
      </c>
      <c r="M4216">
        <v>2014</v>
      </c>
      <c r="N4216">
        <f t="shared" si="130"/>
        <v>2</v>
      </c>
      <c r="O4216" t="str">
        <f t="shared" si="131"/>
        <v>Friday</v>
      </c>
      <c r="P4216" s="14">
        <v>-0.33209146968139758</v>
      </c>
    </row>
    <row r="4217" spans="1:16" x14ac:dyDescent="0.35">
      <c r="A4217">
        <v>4216</v>
      </c>
      <c r="B4217" t="s">
        <v>960</v>
      </c>
      <c r="C4217" t="s">
        <v>84</v>
      </c>
      <c r="D4217" t="s">
        <v>7508</v>
      </c>
      <c r="E4217" s="3">
        <v>41530</v>
      </c>
      <c r="F4217" t="s">
        <v>797</v>
      </c>
      <c r="G4217" t="s">
        <v>139</v>
      </c>
      <c r="H4217" s="3">
        <v>41533</v>
      </c>
      <c r="I4217" s="3">
        <v>41534</v>
      </c>
      <c r="J4217">
        <v>4</v>
      </c>
      <c r="K4217" t="s">
        <v>8399</v>
      </c>
      <c r="L4217" s="5">
        <v>7.0179999999999998</v>
      </c>
      <c r="M4217">
        <v>2013</v>
      </c>
      <c r="N4217">
        <f t="shared" si="130"/>
        <v>1</v>
      </c>
      <c r="O4217" t="str">
        <f t="shared" si="131"/>
        <v>Friday</v>
      </c>
      <c r="P4217" s="14">
        <v>-0.36078785238658284</v>
      </c>
    </row>
    <row r="4218" spans="1:16" x14ac:dyDescent="0.35">
      <c r="A4218">
        <v>4217</v>
      </c>
      <c r="B4218" t="s">
        <v>960</v>
      </c>
      <c r="C4218" t="s">
        <v>84</v>
      </c>
      <c r="D4218" t="s">
        <v>7508</v>
      </c>
      <c r="E4218" s="3">
        <v>41530</v>
      </c>
      <c r="F4218" t="s">
        <v>7510</v>
      </c>
      <c r="G4218" t="s">
        <v>139</v>
      </c>
      <c r="H4218" s="3">
        <v>41533</v>
      </c>
      <c r="I4218" s="3">
        <v>41536</v>
      </c>
      <c r="J4218">
        <v>6</v>
      </c>
      <c r="K4218" t="s">
        <v>8399</v>
      </c>
      <c r="L4218" s="5">
        <v>2.581</v>
      </c>
      <c r="M4218">
        <v>2013</v>
      </c>
      <c r="N4218">
        <f t="shared" si="130"/>
        <v>3</v>
      </c>
      <c r="O4218" t="str">
        <f t="shared" si="131"/>
        <v>Friday</v>
      </c>
      <c r="P4218" s="14">
        <v>-5.3005661968437541E-2</v>
      </c>
    </row>
    <row r="4219" spans="1:16" x14ac:dyDescent="0.35">
      <c r="A4219">
        <v>4218</v>
      </c>
      <c r="B4219" t="s">
        <v>960</v>
      </c>
      <c r="C4219" t="s">
        <v>84</v>
      </c>
      <c r="D4219" t="s">
        <v>7508</v>
      </c>
      <c r="E4219" s="3">
        <v>41530</v>
      </c>
      <c r="F4219" t="s">
        <v>5394</v>
      </c>
      <c r="G4219" t="s">
        <v>139</v>
      </c>
      <c r="H4219" s="3">
        <v>41533</v>
      </c>
      <c r="I4219" s="3">
        <v>41533</v>
      </c>
      <c r="J4219">
        <v>3</v>
      </c>
      <c r="K4219" t="s">
        <v>8400</v>
      </c>
      <c r="L4219" s="5">
        <v>2.8250000000000002</v>
      </c>
      <c r="M4219">
        <v>2013</v>
      </c>
      <c r="N4219">
        <f t="shared" si="130"/>
        <v>0</v>
      </c>
      <c r="O4219" t="str">
        <f t="shared" si="131"/>
        <v>Friday</v>
      </c>
      <c r="P4219" s="14">
        <v>-9.7473915431081817E-2</v>
      </c>
    </row>
    <row r="4220" spans="1:16" x14ac:dyDescent="0.35">
      <c r="A4220">
        <v>4219</v>
      </c>
      <c r="B4220" t="s">
        <v>960</v>
      </c>
      <c r="C4220" t="s">
        <v>84</v>
      </c>
      <c r="D4220" t="s">
        <v>7508</v>
      </c>
      <c r="E4220" s="3">
        <v>41530</v>
      </c>
      <c r="F4220" t="s">
        <v>1518</v>
      </c>
      <c r="G4220" t="s">
        <v>139</v>
      </c>
      <c r="H4220" s="3">
        <v>41533</v>
      </c>
      <c r="I4220" s="3">
        <v>41533</v>
      </c>
      <c r="J4220">
        <v>3</v>
      </c>
      <c r="K4220" t="s">
        <v>8400</v>
      </c>
      <c r="L4220" s="5">
        <v>6.92</v>
      </c>
      <c r="M4220">
        <v>2013</v>
      </c>
      <c r="N4220">
        <f t="shared" si="130"/>
        <v>0</v>
      </c>
      <c r="O4220" t="str">
        <f t="shared" si="131"/>
        <v>Friday</v>
      </c>
      <c r="P4220" s="14">
        <v>-0.43884858192782439</v>
      </c>
    </row>
    <row r="4221" spans="1:16" x14ac:dyDescent="0.35">
      <c r="A4221">
        <v>4220</v>
      </c>
      <c r="B4221" t="s">
        <v>960</v>
      </c>
      <c r="C4221" t="s">
        <v>84</v>
      </c>
      <c r="D4221" t="s">
        <v>7508</v>
      </c>
      <c r="E4221" s="3">
        <v>41530</v>
      </c>
      <c r="F4221" t="s">
        <v>473</v>
      </c>
      <c r="G4221" t="s">
        <v>139</v>
      </c>
      <c r="H4221" s="3">
        <v>41533</v>
      </c>
      <c r="I4221" s="3">
        <v>41535</v>
      </c>
      <c r="J4221">
        <v>5</v>
      </c>
      <c r="K4221" t="s">
        <v>8399</v>
      </c>
      <c r="L4221" s="5">
        <v>1.323</v>
      </c>
      <c r="M4221">
        <v>2013</v>
      </c>
      <c r="N4221">
        <f t="shared" si="130"/>
        <v>2</v>
      </c>
      <c r="O4221" t="str">
        <f t="shared" si="131"/>
        <v>Friday</v>
      </c>
      <c r="P4221" s="14">
        <v>-0.15976035946080883</v>
      </c>
    </row>
    <row r="4222" spans="1:16" x14ac:dyDescent="0.35">
      <c r="A4222">
        <v>4221</v>
      </c>
      <c r="B4222" t="s">
        <v>960</v>
      </c>
      <c r="C4222" t="s">
        <v>84</v>
      </c>
      <c r="D4222" t="s">
        <v>7508</v>
      </c>
      <c r="E4222" s="3">
        <v>41530</v>
      </c>
      <c r="F4222" t="s">
        <v>4277</v>
      </c>
      <c r="G4222" t="s">
        <v>139</v>
      </c>
      <c r="H4222" s="3">
        <v>41533</v>
      </c>
      <c r="I4222" s="3">
        <v>41533</v>
      </c>
      <c r="J4222">
        <v>3</v>
      </c>
      <c r="K4222" t="s">
        <v>8400</v>
      </c>
      <c r="L4222" s="5">
        <v>4.1189999999999998</v>
      </c>
      <c r="M4222">
        <v>2013</v>
      </c>
      <c r="N4222">
        <f t="shared" si="130"/>
        <v>0</v>
      </c>
      <c r="O4222" t="str">
        <f t="shared" si="131"/>
        <v>Friday</v>
      </c>
      <c r="P4222" s="14">
        <v>5.0748811129249762E-2</v>
      </c>
    </row>
    <row r="4223" spans="1:16" x14ac:dyDescent="0.35">
      <c r="A4223">
        <v>4222</v>
      </c>
      <c r="B4223" t="s">
        <v>2840</v>
      </c>
      <c r="C4223" t="s">
        <v>30</v>
      </c>
      <c r="D4223" t="s">
        <v>7511</v>
      </c>
      <c r="E4223" s="3">
        <v>41548</v>
      </c>
      <c r="F4223" t="s">
        <v>5559</v>
      </c>
      <c r="G4223" t="s">
        <v>41</v>
      </c>
      <c r="H4223" s="3">
        <v>41553</v>
      </c>
      <c r="I4223" s="3">
        <v>41553</v>
      </c>
      <c r="J4223">
        <v>5</v>
      </c>
      <c r="K4223" t="s">
        <v>8400</v>
      </c>
      <c r="L4223" s="5">
        <v>7.6589999999999998</v>
      </c>
      <c r="M4223">
        <v>2013</v>
      </c>
      <c r="N4223">
        <f t="shared" si="130"/>
        <v>0</v>
      </c>
      <c r="O4223" t="str">
        <f t="shared" si="131"/>
        <v>Tuesday</v>
      </c>
      <c r="P4223" s="14">
        <v>0</v>
      </c>
    </row>
    <row r="4224" spans="1:16" x14ac:dyDescent="0.35">
      <c r="A4224">
        <v>4223</v>
      </c>
      <c r="B4224" t="s">
        <v>244</v>
      </c>
      <c r="C4224" t="s">
        <v>199</v>
      </c>
      <c r="D4224" t="s">
        <v>7512</v>
      </c>
      <c r="E4224" s="3">
        <v>40889</v>
      </c>
      <c r="F4224" t="s">
        <v>6804</v>
      </c>
      <c r="G4224" t="s">
        <v>41</v>
      </c>
      <c r="H4224" s="3">
        <v>40894</v>
      </c>
      <c r="I4224" s="3">
        <v>40896</v>
      </c>
      <c r="J4224">
        <v>7</v>
      </c>
      <c r="K4224" t="s">
        <v>8399</v>
      </c>
      <c r="L4224" s="5">
        <v>28.972999999999999</v>
      </c>
      <c r="M4224">
        <v>2011</v>
      </c>
      <c r="N4224">
        <f t="shared" si="130"/>
        <v>2</v>
      </c>
      <c r="O4224" t="str">
        <f t="shared" si="131"/>
        <v>Monday</v>
      </c>
      <c r="P4224" s="14">
        <v>0.47868569266308153</v>
      </c>
    </row>
    <row r="4225" spans="1:16" x14ac:dyDescent="0.35">
      <c r="A4225">
        <v>4224</v>
      </c>
      <c r="B4225" t="s">
        <v>244</v>
      </c>
      <c r="C4225" t="s">
        <v>199</v>
      </c>
      <c r="D4225" t="s">
        <v>7512</v>
      </c>
      <c r="E4225" s="3">
        <v>40889</v>
      </c>
      <c r="F4225" t="s">
        <v>2633</v>
      </c>
      <c r="G4225" t="s">
        <v>41</v>
      </c>
      <c r="H4225" s="3">
        <v>40894</v>
      </c>
      <c r="I4225" s="3">
        <v>40894</v>
      </c>
      <c r="J4225">
        <v>5</v>
      </c>
      <c r="K4225" t="s">
        <v>8400</v>
      </c>
      <c r="L4225" s="5">
        <v>0.41199999999999998</v>
      </c>
      <c r="M4225">
        <v>2011</v>
      </c>
      <c r="N4225">
        <f t="shared" si="130"/>
        <v>0</v>
      </c>
      <c r="O4225" t="str">
        <f t="shared" si="131"/>
        <v>Monday</v>
      </c>
      <c r="P4225" s="14">
        <v>0.255</v>
      </c>
    </row>
    <row r="4226" spans="1:16" x14ac:dyDescent="0.35">
      <c r="A4226">
        <v>4225</v>
      </c>
      <c r="B4226" t="s">
        <v>6336</v>
      </c>
      <c r="C4226" t="s">
        <v>30</v>
      </c>
      <c r="D4226" t="s">
        <v>7513</v>
      </c>
      <c r="E4226" s="3">
        <v>41793</v>
      </c>
      <c r="F4226" t="s">
        <v>3075</v>
      </c>
      <c r="G4226" t="s">
        <v>139</v>
      </c>
      <c r="H4226" s="3">
        <v>41796</v>
      </c>
      <c r="I4226" s="3">
        <v>41796</v>
      </c>
      <c r="J4226">
        <v>3</v>
      </c>
      <c r="K4226" t="s">
        <v>8400</v>
      </c>
      <c r="L4226" s="5">
        <v>78.536000000000001</v>
      </c>
      <c r="M4226">
        <v>2014</v>
      </c>
      <c r="N4226">
        <f t="shared" si="130"/>
        <v>0</v>
      </c>
      <c r="O4226" t="str">
        <f t="shared" si="131"/>
        <v>Tuesday</v>
      </c>
      <c r="P4226" s="14">
        <v>0.47995176848874593</v>
      </c>
    </row>
    <row r="4227" spans="1:16" x14ac:dyDescent="0.35">
      <c r="A4227">
        <v>4226</v>
      </c>
      <c r="B4227" t="s">
        <v>2720</v>
      </c>
      <c r="C4227" t="s">
        <v>84</v>
      </c>
      <c r="D4227" t="s">
        <v>7514</v>
      </c>
      <c r="E4227" s="3">
        <v>41982</v>
      </c>
      <c r="F4227" t="s">
        <v>2146</v>
      </c>
      <c r="G4227" t="s">
        <v>41</v>
      </c>
      <c r="H4227" s="3">
        <v>41987</v>
      </c>
      <c r="I4227" s="3">
        <v>41988</v>
      </c>
      <c r="J4227">
        <v>6</v>
      </c>
      <c r="K4227" t="s">
        <v>8399</v>
      </c>
      <c r="L4227" s="5">
        <v>5.1470000000000002</v>
      </c>
      <c r="M4227">
        <v>2014</v>
      </c>
      <c r="N4227">
        <f t="shared" ref="N4227:N4290" si="132">I4227-H4227</f>
        <v>1</v>
      </c>
      <c r="O4227" t="str">
        <f t="shared" ref="O4227:O4290" si="133">TEXT(E4227,"dddd")</f>
        <v>Tuesday</v>
      </c>
      <c r="P4227" s="14">
        <v>0.32666666666666661</v>
      </c>
    </row>
    <row r="4228" spans="1:16" x14ac:dyDescent="0.35">
      <c r="A4228">
        <v>4227</v>
      </c>
      <c r="B4228" t="s">
        <v>2720</v>
      </c>
      <c r="C4228" t="s">
        <v>84</v>
      </c>
      <c r="D4228" t="s">
        <v>7514</v>
      </c>
      <c r="E4228" s="3">
        <v>41982</v>
      </c>
      <c r="F4228" t="s">
        <v>4660</v>
      </c>
      <c r="G4228" t="s">
        <v>41</v>
      </c>
      <c r="H4228" s="3">
        <v>41987</v>
      </c>
      <c r="I4228" s="3">
        <v>41989</v>
      </c>
      <c r="J4228">
        <v>7</v>
      </c>
      <c r="K4228" t="s">
        <v>8399</v>
      </c>
      <c r="L4228" s="5">
        <v>2.6579999999999999</v>
      </c>
      <c r="M4228">
        <v>2014</v>
      </c>
      <c r="N4228">
        <f t="shared" si="132"/>
        <v>2</v>
      </c>
      <c r="O4228" t="str">
        <f t="shared" si="133"/>
        <v>Tuesday</v>
      </c>
      <c r="P4228" s="14">
        <v>0.19619047619047619</v>
      </c>
    </row>
    <row r="4229" spans="1:16" x14ac:dyDescent="0.35">
      <c r="A4229">
        <v>4228</v>
      </c>
      <c r="B4229" t="s">
        <v>1324</v>
      </c>
      <c r="C4229" t="s">
        <v>84</v>
      </c>
      <c r="D4229" t="s">
        <v>7515</v>
      </c>
      <c r="E4229" s="3">
        <v>41230</v>
      </c>
      <c r="F4229" t="s">
        <v>5810</v>
      </c>
      <c r="G4229" t="s">
        <v>41</v>
      </c>
      <c r="H4229" s="3">
        <v>41235</v>
      </c>
      <c r="I4229" s="3">
        <v>41235</v>
      </c>
      <c r="J4229">
        <v>5</v>
      </c>
      <c r="K4229" t="s">
        <v>8400</v>
      </c>
      <c r="L4229" s="5">
        <v>1.3240000000000001</v>
      </c>
      <c r="M4229">
        <v>2012</v>
      </c>
      <c r="N4229">
        <f t="shared" si="132"/>
        <v>0</v>
      </c>
      <c r="O4229" t="str">
        <f t="shared" si="133"/>
        <v>Saturday</v>
      </c>
      <c r="P4229" s="14">
        <v>0</v>
      </c>
    </row>
    <row r="4230" spans="1:16" x14ac:dyDescent="0.35">
      <c r="A4230">
        <v>4229</v>
      </c>
      <c r="B4230" t="s">
        <v>1324</v>
      </c>
      <c r="C4230" t="s">
        <v>84</v>
      </c>
      <c r="D4230" t="s">
        <v>7515</v>
      </c>
      <c r="E4230" s="3">
        <v>41230</v>
      </c>
      <c r="F4230" t="s">
        <v>2116</v>
      </c>
      <c r="G4230" t="s">
        <v>41</v>
      </c>
      <c r="H4230" s="3">
        <v>41235</v>
      </c>
      <c r="I4230" s="3">
        <v>41237</v>
      </c>
      <c r="J4230">
        <v>7</v>
      </c>
      <c r="K4230" t="s">
        <v>8399</v>
      </c>
      <c r="L4230" s="5">
        <v>2.669</v>
      </c>
      <c r="M4230">
        <v>2012</v>
      </c>
      <c r="N4230">
        <f t="shared" si="132"/>
        <v>2</v>
      </c>
      <c r="O4230" t="str">
        <f t="shared" si="133"/>
        <v>Saturday</v>
      </c>
      <c r="P4230" s="14">
        <v>0.46909090909090911</v>
      </c>
    </row>
    <row r="4231" spans="1:16" x14ac:dyDescent="0.35">
      <c r="A4231">
        <v>4230</v>
      </c>
      <c r="B4231" t="s">
        <v>5031</v>
      </c>
      <c r="C4231" t="s">
        <v>44</v>
      </c>
      <c r="D4231" t="s">
        <v>7516</v>
      </c>
      <c r="E4231" s="3">
        <v>41597</v>
      </c>
      <c r="F4231" t="s">
        <v>3151</v>
      </c>
      <c r="G4231" t="s">
        <v>41</v>
      </c>
      <c r="H4231" s="3">
        <v>41602</v>
      </c>
      <c r="I4231" s="3">
        <v>41603</v>
      </c>
      <c r="J4231">
        <v>6</v>
      </c>
      <c r="K4231" t="s">
        <v>8399</v>
      </c>
      <c r="L4231" s="5">
        <v>0.875</v>
      </c>
      <c r="M4231">
        <v>2013</v>
      </c>
      <c r="N4231">
        <f t="shared" si="132"/>
        <v>1</v>
      </c>
      <c r="O4231" t="str">
        <f t="shared" si="133"/>
        <v>Tuesday</v>
      </c>
      <c r="P4231" s="14">
        <v>0.24</v>
      </c>
    </row>
    <row r="4232" spans="1:16" x14ac:dyDescent="0.35">
      <c r="A4232">
        <v>4231</v>
      </c>
      <c r="B4232" t="s">
        <v>5031</v>
      </c>
      <c r="C4232" t="s">
        <v>44</v>
      </c>
      <c r="D4232" t="s">
        <v>7516</v>
      </c>
      <c r="E4232" s="3">
        <v>41597</v>
      </c>
      <c r="F4232" t="s">
        <v>1430</v>
      </c>
      <c r="G4232" t="s">
        <v>41</v>
      </c>
      <c r="H4232" s="3">
        <v>41602</v>
      </c>
      <c r="I4232" s="3">
        <v>41602</v>
      </c>
      <c r="J4232">
        <v>5</v>
      </c>
      <c r="K4232" t="s">
        <v>8400</v>
      </c>
      <c r="L4232" s="5">
        <v>4.9480000000000004</v>
      </c>
      <c r="M4232">
        <v>2013</v>
      </c>
      <c r="N4232">
        <f t="shared" si="132"/>
        <v>0</v>
      </c>
      <c r="O4232" t="str">
        <f t="shared" si="133"/>
        <v>Tuesday</v>
      </c>
      <c r="P4232" s="14">
        <v>0.37314285714285716</v>
      </c>
    </row>
    <row r="4233" spans="1:16" x14ac:dyDescent="0.35">
      <c r="A4233">
        <v>4232</v>
      </c>
      <c r="B4233" t="s">
        <v>4250</v>
      </c>
      <c r="C4233" t="s">
        <v>199</v>
      </c>
      <c r="D4233" t="s">
        <v>7517</v>
      </c>
      <c r="E4233" s="3">
        <v>41405</v>
      </c>
      <c r="F4233" t="s">
        <v>7519</v>
      </c>
      <c r="G4233" t="s">
        <v>41</v>
      </c>
      <c r="H4233" s="3">
        <v>41410</v>
      </c>
      <c r="I4233" s="3">
        <v>41410</v>
      </c>
      <c r="J4233">
        <v>5</v>
      </c>
      <c r="K4233" t="s">
        <v>8400</v>
      </c>
      <c r="L4233" s="5">
        <v>185.40199999999999</v>
      </c>
      <c r="M4233">
        <v>2013</v>
      </c>
      <c r="N4233">
        <f t="shared" si="132"/>
        <v>0</v>
      </c>
      <c r="O4233" t="str">
        <f t="shared" si="133"/>
        <v>Saturday</v>
      </c>
      <c r="P4233" s="14">
        <v>0.24999498243853488</v>
      </c>
    </row>
    <row r="4234" spans="1:16" x14ac:dyDescent="0.35">
      <c r="A4234">
        <v>4233</v>
      </c>
      <c r="B4234" t="s">
        <v>4250</v>
      </c>
      <c r="C4234" t="s">
        <v>199</v>
      </c>
      <c r="D4234" t="s">
        <v>7517</v>
      </c>
      <c r="E4234" s="3">
        <v>41405</v>
      </c>
      <c r="F4234" t="s">
        <v>7521</v>
      </c>
      <c r="G4234" t="s">
        <v>41</v>
      </c>
      <c r="H4234" s="3">
        <v>41410</v>
      </c>
      <c r="I4234" s="3">
        <v>41410</v>
      </c>
      <c r="J4234">
        <v>5</v>
      </c>
      <c r="K4234" t="s">
        <v>8400</v>
      </c>
      <c r="L4234" s="5">
        <v>1.4790000000000001</v>
      </c>
      <c r="M4234">
        <v>2013</v>
      </c>
      <c r="N4234">
        <f t="shared" si="132"/>
        <v>0</v>
      </c>
      <c r="O4234" t="str">
        <f t="shared" si="133"/>
        <v>Saturday</v>
      </c>
      <c r="P4234" s="14">
        <v>0.21384615384615382</v>
      </c>
    </row>
    <row r="4235" spans="1:16" x14ac:dyDescent="0.35">
      <c r="A4235">
        <v>4234</v>
      </c>
      <c r="B4235" t="s">
        <v>553</v>
      </c>
      <c r="C4235" t="s">
        <v>44</v>
      </c>
      <c r="D4235" t="s">
        <v>7523</v>
      </c>
      <c r="E4235" s="3">
        <v>41456</v>
      </c>
      <c r="F4235" t="s">
        <v>6541</v>
      </c>
      <c r="G4235" t="s">
        <v>139</v>
      </c>
      <c r="H4235" s="3">
        <v>41459</v>
      </c>
      <c r="I4235" s="3">
        <v>41459</v>
      </c>
      <c r="J4235">
        <v>3</v>
      </c>
      <c r="K4235" t="s">
        <v>8400</v>
      </c>
      <c r="L4235" s="5">
        <v>25.076000000000001</v>
      </c>
      <c r="M4235">
        <v>2013</v>
      </c>
      <c r="N4235">
        <f t="shared" si="132"/>
        <v>0</v>
      </c>
      <c r="O4235" t="str">
        <f t="shared" si="133"/>
        <v>Monday</v>
      </c>
      <c r="P4235" s="14">
        <v>0.08</v>
      </c>
    </row>
    <row r="4236" spans="1:16" x14ac:dyDescent="0.35">
      <c r="A4236">
        <v>4235</v>
      </c>
      <c r="B4236" t="s">
        <v>3818</v>
      </c>
      <c r="C4236" t="s">
        <v>30</v>
      </c>
      <c r="D4236" t="s">
        <v>7524</v>
      </c>
      <c r="E4236" s="3">
        <v>40835</v>
      </c>
      <c r="F4236" t="s">
        <v>4267</v>
      </c>
      <c r="G4236" t="s">
        <v>41</v>
      </c>
      <c r="H4236" s="3">
        <v>40840</v>
      </c>
      <c r="I4236" s="3">
        <v>40841</v>
      </c>
      <c r="J4236">
        <v>6</v>
      </c>
      <c r="K4236" t="s">
        <v>8399</v>
      </c>
      <c r="L4236" s="5">
        <v>2.6179999999999999</v>
      </c>
      <c r="M4236">
        <v>2011</v>
      </c>
      <c r="N4236">
        <f t="shared" si="132"/>
        <v>1</v>
      </c>
      <c r="O4236" t="str">
        <f t="shared" si="133"/>
        <v>Wednesday</v>
      </c>
      <c r="P4236" s="14">
        <v>0.16111111111111109</v>
      </c>
    </row>
    <row r="4237" spans="1:16" x14ac:dyDescent="0.35">
      <c r="A4237">
        <v>4236</v>
      </c>
      <c r="B4237" t="s">
        <v>3818</v>
      </c>
      <c r="C4237" t="s">
        <v>30</v>
      </c>
      <c r="D4237" t="s">
        <v>7524</v>
      </c>
      <c r="E4237" s="3">
        <v>40835</v>
      </c>
      <c r="F4237" t="s">
        <v>1958</v>
      </c>
      <c r="G4237" t="s">
        <v>41</v>
      </c>
      <c r="H4237" s="3">
        <v>40840</v>
      </c>
      <c r="I4237" s="3">
        <v>40840</v>
      </c>
      <c r="J4237">
        <v>5</v>
      </c>
      <c r="K4237" t="s">
        <v>8400</v>
      </c>
      <c r="L4237" s="5">
        <v>5.0190000000000001</v>
      </c>
      <c r="M4237">
        <v>2011</v>
      </c>
      <c r="N4237">
        <f t="shared" si="132"/>
        <v>0</v>
      </c>
      <c r="O4237" t="str">
        <f t="shared" si="133"/>
        <v>Wednesday</v>
      </c>
      <c r="P4237" s="14">
        <v>1.6488994554797146E-2</v>
      </c>
    </row>
    <row r="4238" spans="1:16" x14ac:dyDescent="0.35">
      <c r="A4238">
        <v>4237</v>
      </c>
      <c r="B4238" t="s">
        <v>3818</v>
      </c>
      <c r="C4238" t="s">
        <v>30</v>
      </c>
      <c r="D4238" t="s">
        <v>7524</v>
      </c>
      <c r="E4238" s="3">
        <v>40835</v>
      </c>
      <c r="F4238" t="s">
        <v>7007</v>
      </c>
      <c r="G4238" t="s">
        <v>41</v>
      </c>
      <c r="H4238" s="3">
        <v>40840</v>
      </c>
      <c r="I4238" s="3">
        <v>40843</v>
      </c>
      <c r="J4238">
        <v>8</v>
      </c>
      <c r="K4238" t="s">
        <v>8399</v>
      </c>
      <c r="L4238" s="5">
        <v>3.5670000000000002</v>
      </c>
      <c r="M4238">
        <v>2011</v>
      </c>
      <c r="N4238">
        <f t="shared" si="132"/>
        <v>3</v>
      </c>
      <c r="O4238" t="str">
        <f t="shared" si="133"/>
        <v>Wednesday</v>
      </c>
      <c r="P4238" s="14">
        <v>0.39874999999999999</v>
      </c>
    </row>
    <row r="4239" spans="1:16" x14ac:dyDescent="0.35">
      <c r="A4239">
        <v>4238</v>
      </c>
      <c r="B4239" t="s">
        <v>3818</v>
      </c>
      <c r="C4239" t="s">
        <v>30</v>
      </c>
      <c r="D4239" t="s">
        <v>7524</v>
      </c>
      <c r="E4239" s="3">
        <v>40835</v>
      </c>
      <c r="F4239" t="s">
        <v>387</v>
      </c>
      <c r="G4239" t="s">
        <v>41</v>
      </c>
      <c r="H4239" s="3">
        <v>40840</v>
      </c>
      <c r="I4239" s="3">
        <v>40843</v>
      </c>
      <c r="J4239">
        <v>8</v>
      </c>
      <c r="K4239" t="s">
        <v>8399</v>
      </c>
      <c r="L4239" s="5">
        <v>12.055</v>
      </c>
      <c r="M4239">
        <v>2011</v>
      </c>
      <c r="N4239">
        <f t="shared" si="132"/>
        <v>3</v>
      </c>
      <c r="O4239" t="str">
        <f t="shared" si="133"/>
        <v>Wednesday</v>
      </c>
      <c r="P4239" s="14">
        <v>0.3896551724137931</v>
      </c>
    </row>
    <row r="4240" spans="1:16" x14ac:dyDescent="0.35">
      <c r="A4240">
        <v>4239</v>
      </c>
      <c r="B4240" t="s">
        <v>3818</v>
      </c>
      <c r="C4240" t="s">
        <v>30</v>
      </c>
      <c r="D4240" t="s">
        <v>7524</v>
      </c>
      <c r="E4240" s="3">
        <v>40835</v>
      </c>
      <c r="F4240" t="s">
        <v>4646</v>
      </c>
      <c r="G4240" t="s">
        <v>41</v>
      </c>
      <c r="H4240" s="3">
        <v>40840</v>
      </c>
      <c r="I4240" s="3">
        <v>40842</v>
      </c>
      <c r="J4240">
        <v>7</v>
      </c>
      <c r="K4240" t="s">
        <v>8399</v>
      </c>
      <c r="L4240" s="5">
        <v>15.667</v>
      </c>
      <c r="M4240">
        <v>2011</v>
      </c>
      <c r="N4240">
        <f t="shared" si="132"/>
        <v>2</v>
      </c>
      <c r="O4240" t="str">
        <f t="shared" si="133"/>
        <v>Wednesday</v>
      </c>
      <c r="P4240" s="14">
        <v>0.34972677595628415</v>
      </c>
    </row>
    <row r="4241" spans="1:16" x14ac:dyDescent="0.35">
      <c r="A4241">
        <v>4240</v>
      </c>
      <c r="B4241" t="s">
        <v>726</v>
      </c>
      <c r="C4241" t="s">
        <v>84</v>
      </c>
      <c r="D4241" t="s">
        <v>7525</v>
      </c>
      <c r="E4241" s="3">
        <v>40590</v>
      </c>
      <c r="F4241" t="s">
        <v>1449</v>
      </c>
      <c r="G4241" t="s">
        <v>139</v>
      </c>
      <c r="H4241" s="3">
        <v>40593</v>
      </c>
      <c r="I4241" s="3">
        <v>40596</v>
      </c>
      <c r="J4241">
        <v>6</v>
      </c>
      <c r="K4241" t="s">
        <v>8399</v>
      </c>
      <c r="L4241" s="5">
        <v>4.3860000000000001</v>
      </c>
      <c r="M4241">
        <v>2011</v>
      </c>
      <c r="N4241">
        <f t="shared" si="132"/>
        <v>3</v>
      </c>
      <c r="O4241" t="str">
        <f t="shared" si="133"/>
        <v>Wednesday</v>
      </c>
      <c r="P4241" s="14">
        <v>1.8749999999999999E-2</v>
      </c>
    </row>
    <row r="4242" spans="1:16" x14ac:dyDescent="0.35">
      <c r="A4242">
        <v>4241</v>
      </c>
      <c r="B4242" t="s">
        <v>7527</v>
      </c>
      <c r="C4242" t="s">
        <v>84</v>
      </c>
      <c r="D4242" t="s">
        <v>7528</v>
      </c>
      <c r="E4242" s="3">
        <v>40679</v>
      </c>
      <c r="F4242" t="s">
        <v>1625</v>
      </c>
      <c r="G4242" t="s">
        <v>41</v>
      </c>
      <c r="H4242" s="3">
        <v>40684</v>
      </c>
      <c r="I4242" s="3">
        <v>40687</v>
      </c>
      <c r="J4242">
        <v>8</v>
      </c>
      <c r="K4242" t="s">
        <v>8399</v>
      </c>
      <c r="L4242" s="5">
        <v>6.9240000000000004</v>
      </c>
      <c r="M4242">
        <v>2011</v>
      </c>
      <c r="N4242">
        <f t="shared" si="132"/>
        <v>3</v>
      </c>
      <c r="O4242" t="str">
        <f t="shared" si="133"/>
        <v>Monday</v>
      </c>
      <c r="P4242" s="14">
        <v>4.8468995230035394E-2</v>
      </c>
    </row>
    <row r="4243" spans="1:16" x14ac:dyDescent="0.35">
      <c r="A4243">
        <v>4242</v>
      </c>
      <c r="B4243" t="s">
        <v>7527</v>
      </c>
      <c r="C4243" t="s">
        <v>84</v>
      </c>
      <c r="D4243" t="s">
        <v>7528</v>
      </c>
      <c r="E4243" s="3">
        <v>40679</v>
      </c>
      <c r="F4243" t="s">
        <v>4378</v>
      </c>
      <c r="G4243" t="s">
        <v>41</v>
      </c>
      <c r="H4243" s="3">
        <v>40684</v>
      </c>
      <c r="I4243" s="3">
        <v>40684</v>
      </c>
      <c r="J4243">
        <v>5</v>
      </c>
      <c r="K4243" t="s">
        <v>8400</v>
      </c>
      <c r="L4243" s="5">
        <v>3.9</v>
      </c>
      <c r="M4243">
        <v>2011</v>
      </c>
      <c r="N4243">
        <f t="shared" si="132"/>
        <v>0</v>
      </c>
      <c r="O4243" t="str">
        <f t="shared" si="133"/>
        <v>Monday</v>
      </c>
      <c r="P4243" s="14">
        <v>-0.51682506268767592</v>
      </c>
    </row>
    <row r="4244" spans="1:16" x14ac:dyDescent="0.35">
      <c r="A4244">
        <v>4243</v>
      </c>
      <c r="B4244" t="s">
        <v>7527</v>
      </c>
      <c r="C4244" t="s">
        <v>84</v>
      </c>
      <c r="D4244" t="s">
        <v>7528</v>
      </c>
      <c r="E4244" s="3">
        <v>40679</v>
      </c>
      <c r="F4244" t="s">
        <v>1375</v>
      </c>
      <c r="G4244" t="s">
        <v>41</v>
      </c>
      <c r="H4244" s="3">
        <v>40684</v>
      </c>
      <c r="I4244" s="3">
        <v>40684</v>
      </c>
      <c r="J4244">
        <v>5</v>
      </c>
      <c r="K4244" t="s">
        <v>8400</v>
      </c>
      <c r="L4244" s="5">
        <v>48.758000000000003</v>
      </c>
      <c r="M4244">
        <v>2011</v>
      </c>
      <c r="N4244">
        <f t="shared" si="132"/>
        <v>0</v>
      </c>
      <c r="O4244" t="str">
        <f t="shared" si="133"/>
        <v>Monday</v>
      </c>
      <c r="P4244" s="14">
        <v>-0.33249280667290154</v>
      </c>
    </row>
    <row r="4245" spans="1:16" x14ac:dyDescent="0.35">
      <c r="A4245">
        <v>4244</v>
      </c>
      <c r="B4245" t="s">
        <v>6845</v>
      </c>
      <c r="C4245" t="s">
        <v>44</v>
      </c>
      <c r="D4245" t="s">
        <v>7530</v>
      </c>
      <c r="E4245" s="3">
        <v>41941</v>
      </c>
      <c r="F4245" t="s">
        <v>7532</v>
      </c>
      <c r="G4245" t="s">
        <v>41</v>
      </c>
      <c r="H4245" s="3">
        <v>41946</v>
      </c>
      <c r="I4245" s="3">
        <v>41948</v>
      </c>
      <c r="J4245">
        <v>7</v>
      </c>
      <c r="K4245" t="s">
        <v>8399</v>
      </c>
      <c r="L4245" s="5">
        <v>1.8069999999999999</v>
      </c>
      <c r="M4245">
        <v>2014</v>
      </c>
      <c r="N4245">
        <f t="shared" si="132"/>
        <v>2</v>
      </c>
      <c r="O4245" t="str">
        <f t="shared" si="133"/>
        <v>Wednesday</v>
      </c>
      <c r="P4245" s="14">
        <v>0.47714285714285715</v>
      </c>
    </row>
    <row r="4246" spans="1:16" x14ac:dyDescent="0.35">
      <c r="A4246">
        <v>4245</v>
      </c>
      <c r="B4246" t="s">
        <v>6845</v>
      </c>
      <c r="C4246" t="s">
        <v>44</v>
      </c>
      <c r="D4246" t="s">
        <v>7530</v>
      </c>
      <c r="E4246" s="3">
        <v>41941</v>
      </c>
      <c r="F4246" t="s">
        <v>2004</v>
      </c>
      <c r="G4246" t="s">
        <v>41</v>
      </c>
      <c r="H4246" s="3">
        <v>41946</v>
      </c>
      <c r="I4246" s="3">
        <v>41946</v>
      </c>
      <c r="J4246">
        <v>5</v>
      </c>
      <c r="K4246" t="s">
        <v>8400</v>
      </c>
      <c r="L4246" s="5">
        <v>2.133</v>
      </c>
      <c r="M4246">
        <v>2014</v>
      </c>
      <c r="N4246">
        <f t="shared" si="132"/>
        <v>0</v>
      </c>
      <c r="O4246" t="str">
        <f t="shared" si="133"/>
        <v>Wednesday</v>
      </c>
      <c r="P4246" s="14">
        <v>0.38</v>
      </c>
    </row>
    <row r="4247" spans="1:16" x14ac:dyDescent="0.35">
      <c r="A4247">
        <v>4246</v>
      </c>
      <c r="B4247" t="s">
        <v>4472</v>
      </c>
      <c r="C4247" t="s">
        <v>30</v>
      </c>
      <c r="D4247" t="s">
        <v>7533</v>
      </c>
      <c r="E4247" s="3">
        <v>40807</v>
      </c>
      <c r="F4247" t="s">
        <v>4992</v>
      </c>
      <c r="G4247" t="s">
        <v>41</v>
      </c>
      <c r="H4247" s="3">
        <v>40812</v>
      </c>
      <c r="I4247" s="3">
        <v>40812</v>
      </c>
      <c r="J4247">
        <v>5</v>
      </c>
      <c r="K4247" t="s">
        <v>8400</v>
      </c>
      <c r="L4247" s="5">
        <v>3.8220000000000001</v>
      </c>
      <c r="M4247">
        <v>2011</v>
      </c>
      <c r="N4247">
        <f t="shared" si="132"/>
        <v>0</v>
      </c>
      <c r="O4247" t="str">
        <f t="shared" si="133"/>
        <v>Wednesday</v>
      </c>
      <c r="P4247" s="14">
        <v>9.1111111111111115E-2</v>
      </c>
    </row>
    <row r="4248" spans="1:16" x14ac:dyDescent="0.35">
      <c r="A4248">
        <v>4247</v>
      </c>
      <c r="B4248" t="s">
        <v>4472</v>
      </c>
      <c r="C4248" t="s">
        <v>30</v>
      </c>
      <c r="D4248" t="s">
        <v>7533</v>
      </c>
      <c r="E4248" s="3">
        <v>40807</v>
      </c>
      <c r="F4248" t="s">
        <v>773</v>
      </c>
      <c r="G4248" t="s">
        <v>41</v>
      </c>
      <c r="H4248" s="3">
        <v>40812</v>
      </c>
      <c r="I4248" s="3">
        <v>40812</v>
      </c>
      <c r="J4248">
        <v>5</v>
      </c>
      <c r="K4248" t="s">
        <v>8400</v>
      </c>
      <c r="L4248" s="5">
        <v>8.1820000000000004</v>
      </c>
      <c r="M4248">
        <v>2011</v>
      </c>
      <c r="N4248">
        <f t="shared" si="132"/>
        <v>0</v>
      </c>
      <c r="O4248" t="str">
        <f t="shared" si="133"/>
        <v>Wednesday</v>
      </c>
      <c r="P4248" s="14">
        <v>0.17760259784895341</v>
      </c>
    </row>
    <row r="4249" spans="1:16" x14ac:dyDescent="0.35">
      <c r="A4249">
        <v>4248</v>
      </c>
      <c r="B4249" t="s">
        <v>2534</v>
      </c>
      <c r="C4249" t="s">
        <v>44</v>
      </c>
      <c r="D4249" t="s">
        <v>7534</v>
      </c>
      <c r="E4249" s="3">
        <v>41601</v>
      </c>
      <c r="F4249" t="s">
        <v>5274</v>
      </c>
      <c r="G4249" t="s">
        <v>41</v>
      </c>
      <c r="H4249" s="3">
        <v>41606</v>
      </c>
      <c r="I4249" s="3">
        <v>41606</v>
      </c>
      <c r="J4249">
        <v>5</v>
      </c>
      <c r="K4249" t="s">
        <v>8400</v>
      </c>
      <c r="L4249" s="5">
        <v>55.822000000000003</v>
      </c>
      <c r="M4249">
        <v>2013</v>
      </c>
      <c r="N4249">
        <f t="shared" si="132"/>
        <v>0</v>
      </c>
      <c r="O4249" t="str">
        <f t="shared" si="133"/>
        <v>Saturday</v>
      </c>
      <c r="P4249" s="14">
        <v>0.40977556109725682</v>
      </c>
    </row>
    <row r="4250" spans="1:16" x14ac:dyDescent="0.35">
      <c r="A4250">
        <v>4249</v>
      </c>
      <c r="B4250" t="s">
        <v>2534</v>
      </c>
      <c r="C4250" t="s">
        <v>44</v>
      </c>
      <c r="D4250" t="s">
        <v>7534</v>
      </c>
      <c r="E4250" s="3">
        <v>41601</v>
      </c>
      <c r="F4250" t="s">
        <v>130</v>
      </c>
      <c r="G4250" t="s">
        <v>41</v>
      </c>
      <c r="H4250" s="3">
        <v>41606</v>
      </c>
      <c r="I4250" s="3">
        <v>41609</v>
      </c>
      <c r="J4250">
        <v>8</v>
      </c>
      <c r="K4250" t="s">
        <v>8399</v>
      </c>
      <c r="L4250" s="5">
        <v>18.093</v>
      </c>
      <c r="M4250">
        <v>2013</v>
      </c>
      <c r="N4250">
        <f t="shared" si="132"/>
        <v>3</v>
      </c>
      <c r="O4250" t="str">
        <f t="shared" si="133"/>
        <v>Saturday</v>
      </c>
      <c r="P4250" s="14">
        <v>0.47976608187134506</v>
      </c>
    </row>
    <row r="4251" spans="1:16" x14ac:dyDescent="0.35">
      <c r="A4251">
        <v>4250</v>
      </c>
      <c r="B4251" t="s">
        <v>6589</v>
      </c>
      <c r="C4251" t="s">
        <v>44</v>
      </c>
      <c r="D4251" t="s">
        <v>7535</v>
      </c>
      <c r="E4251" s="3">
        <v>40891</v>
      </c>
      <c r="F4251" t="s">
        <v>5540</v>
      </c>
      <c r="G4251" t="s">
        <v>41</v>
      </c>
      <c r="H4251" s="3">
        <v>40896</v>
      </c>
      <c r="I4251" s="3">
        <v>40896</v>
      </c>
      <c r="J4251">
        <v>5</v>
      </c>
      <c r="K4251" t="s">
        <v>8400</v>
      </c>
      <c r="L4251" s="5">
        <v>4.2709999999999999</v>
      </c>
      <c r="M4251">
        <v>2011</v>
      </c>
      <c r="N4251">
        <f t="shared" si="132"/>
        <v>0</v>
      </c>
      <c r="O4251" t="str">
        <f t="shared" si="133"/>
        <v>Wednesday</v>
      </c>
      <c r="P4251" s="14">
        <v>-0.46625979810835039</v>
      </c>
    </row>
    <row r="4252" spans="1:16" x14ac:dyDescent="0.35">
      <c r="A4252">
        <v>4251</v>
      </c>
      <c r="B4252" t="s">
        <v>5511</v>
      </c>
      <c r="C4252" t="s">
        <v>30</v>
      </c>
      <c r="D4252" t="s">
        <v>7536</v>
      </c>
      <c r="E4252" s="3">
        <v>40712</v>
      </c>
      <c r="F4252" t="s">
        <v>6737</v>
      </c>
      <c r="G4252" t="s">
        <v>139</v>
      </c>
      <c r="H4252" s="3">
        <v>40715</v>
      </c>
      <c r="I4252" s="3">
        <v>40715</v>
      </c>
      <c r="J4252">
        <v>3</v>
      </c>
      <c r="K4252" t="s">
        <v>8400</v>
      </c>
      <c r="L4252" s="5">
        <v>2.2349999999999999</v>
      </c>
      <c r="M4252">
        <v>2011</v>
      </c>
      <c r="N4252">
        <f t="shared" si="132"/>
        <v>0</v>
      </c>
      <c r="O4252" t="str">
        <f t="shared" si="133"/>
        <v>Saturday</v>
      </c>
      <c r="P4252" s="14">
        <v>-8.0734350807343508E-2</v>
      </c>
    </row>
    <row r="4253" spans="1:16" x14ac:dyDescent="0.35">
      <c r="A4253">
        <v>4252</v>
      </c>
      <c r="B4253" t="s">
        <v>5511</v>
      </c>
      <c r="C4253" t="s">
        <v>30</v>
      </c>
      <c r="D4253" t="s">
        <v>7536</v>
      </c>
      <c r="E4253" s="3">
        <v>40712</v>
      </c>
      <c r="F4253" t="s">
        <v>7538</v>
      </c>
      <c r="G4253" t="s">
        <v>139</v>
      </c>
      <c r="H4253" s="3">
        <v>40715</v>
      </c>
      <c r="I4253" s="3">
        <v>40715</v>
      </c>
      <c r="J4253">
        <v>3</v>
      </c>
      <c r="K4253" t="s">
        <v>8400</v>
      </c>
      <c r="L4253" s="5">
        <v>2.79</v>
      </c>
      <c r="M4253">
        <v>2011</v>
      </c>
      <c r="N4253">
        <f t="shared" si="132"/>
        <v>0</v>
      </c>
      <c r="O4253" t="str">
        <f t="shared" si="133"/>
        <v>Saturday</v>
      </c>
      <c r="P4253" s="14">
        <v>0.41</v>
      </c>
    </row>
    <row r="4254" spans="1:16" x14ac:dyDescent="0.35">
      <c r="A4254">
        <v>4253</v>
      </c>
      <c r="B4254" t="s">
        <v>5511</v>
      </c>
      <c r="C4254" t="s">
        <v>30</v>
      </c>
      <c r="D4254" t="s">
        <v>7536</v>
      </c>
      <c r="E4254" s="3">
        <v>40712</v>
      </c>
      <c r="F4254" t="s">
        <v>7540</v>
      </c>
      <c r="G4254" t="s">
        <v>139</v>
      </c>
      <c r="H4254" s="3">
        <v>40715</v>
      </c>
      <c r="I4254" s="3">
        <v>40717</v>
      </c>
      <c r="J4254">
        <v>5</v>
      </c>
      <c r="K4254" t="s">
        <v>8399</v>
      </c>
      <c r="L4254" s="5">
        <v>12.853</v>
      </c>
      <c r="M4254">
        <v>2011</v>
      </c>
      <c r="N4254">
        <f t="shared" si="132"/>
        <v>2</v>
      </c>
      <c r="O4254" t="str">
        <f t="shared" si="133"/>
        <v>Saturday</v>
      </c>
      <c r="P4254" s="14">
        <v>0.36985294117647055</v>
      </c>
    </row>
    <row r="4255" spans="1:16" x14ac:dyDescent="0.35">
      <c r="A4255">
        <v>4254</v>
      </c>
      <c r="B4255" t="s">
        <v>5511</v>
      </c>
      <c r="C4255" t="s">
        <v>30</v>
      </c>
      <c r="D4255" t="s">
        <v>7536</v>
      </c>
      <c r="E4255" s="3">
        <v>40712</v>
      </c>
      <c r="F4255" t="s">
        <v>1472</v>
      </c>
      <c r="G4255" t="s">
        <v>139</v>
      </c>
      <c r="H4255" s="3">
        <v>40715</v>
      </c>
      <c r="I4255" s="3">
        <v>40715</v>
      </c>
      <c r="J4255">
        <v>3</v>
      </c>
      <c r="K4255" t="s">
        <v>8400</v>
      </c>
      <c r="L4255" s="5">
        <v>2.8780000000000001</v>
      </c>
      <c r="M4255">
        <v>2011</v>
      </c>
      <c r="N4255">
        <f t="shared" si="132"/>
        <v>0</v>
      </c>
      <c r="O4255" t="str">
        <f t="shared" si="133"/>
        <v>Saturday</v>
      </c>
      <c r="P4255" s="14">
        <v>0.16</v>
      </c>
    </row>
    <row r="4256" spans="1:16" x14ac:dyDescent="0.35">
      <c r="A4256">
        <v>4255</v>
      </c>
      <c r="B4256" t="s">
        <v>5511</v>
      </c>
      <c r="C4256" t="s">
        <v>30</v>
      </c>
      <c r="D4256" t="s">
        <v>7536</v>
      </c>
      <c r="E4256" s="3">
        <v>40712</v>
      </c>
      <c r="F4256" t="s">
        <v>5831</v>
      </c>
      <c r="G4256" t="s">
        <v>139</v>
      </c>
      <c r="H4256" s="3">
        <v>40715</v>
      </c>
      <c r="I4256" s="3">
        <v>40715</v>
      </c>
      <c r="J4256">
        <v>3</v>
      </c>
      <c r="K4256" t="s">
        <v>8400</v>
      </c>
      <c r="L4256" s="5">
        <v>7.3369999999999997</v>
      </c>
      <c r="M4256">
        <v>2011</v>
      </c>
      <c r="N4256">
        <f t="shared" si="132"/>
        <v>0</v>
      </c>
      <c r="O4256" t="str">
        <f t="shared" si="133"/>
        <v>Saturday</v>
      </c>
      <c r="P4256" s="14">
        <v>0.44179104477611941</v>
      </c>
    </row>
    <row r="4257" spans="1:16" x14ac:dyDescent="0.35">
      <c r="A4257">
        <v>4256</v>
      </c>
      <c r="B4257" t="s">
        <v>5511</v>
      </c>
      <c r="C4257" t="s">
        <v>30</v>
      </c>
      <c r="D4257" t="s">
        <v>7536</v>
      </c>
      <c r="E4257" s="3">
        <v>40712</v>
      </c>
      <c r="F4257" t="s">
        <v>1060</v>
      </c>
      <c r="G4257" t="s">
        <v>139</v>
      </c>
      <c r="H4257" s="3">
        <v>40715</v>
      </c>
      <c r="I4257" s="3">
        <v>40715</v>
      </c>
      <c r="J4257">
        <v>3</v>
      </c>
      <c r="K4257" t="s">
        <v>8400</v>
      </c>
      <c r="L4257" s="5">
        <v>5.1230000000000002</v>
      </c>
      <c r="M4257">
        <v>2011</v>
      </c>
      <c r="N4257">
        <f t="shared" si="132"/>
        <v>0</v>
      </c>
      <c r="O4257" t="str">
        <f t="shared" si="133"/>
        <v>Saturday</v>
      </c>
      <c r="P4257" s="14">
        <v>0.33690140845070427</v>
      </c>
    </row>
    <row r="4258" spans="1:16" x14ac:dyDescent="0.35">
      <c r="A4258">
        <v>4257</v>
      </c>
      <c r="B4258" t="s">
        <v>5511</v>
      </c>
      <c r="C4258" t="s">
        <v>30</v>
      </c>
      <c r="D4258" t="s">
        <v>7536</v>
      </c>
      <c r="E4258" s="3">
        <v>40712</v>
      </c>
      <c r="F4258" t="s">
        <v>5916</v>
      </c>
      <c r="G4258" t="s">
        <v>139</v>
      </c>
      <c r="H4258" s="3">
        <v>40715</v>
      </c>
      <c r="I4258" s="3">
        <v>40715</v>
      </c>
      <c r="J4258">
        <v>3</v>
      </c>
      <c r="K4258" t="s">
        <v>8400</v>
      </c>
      <c r="L4258" s="5">
        <v>40.811</v>
      </c>
      <c r="M4258">
        <v>2011</v>
      </c>
      <c r="N4258">
        <f t="shared" si="132"/>
        <v>0</v>
      </c>
      <c r="O4258" t="str">
        <f t="shared" si="133"/>
        <v>Saturday</v>
      </c>
      <c r="P4258" s="14">
        <v>0.11492114151636618</v>
      </c>
    </row>
    <row r="4259" spans="1:16" x14ac:dyDescent="0.35">
      <c r="A4259">
        <v>4258</v>
      </c>
      <c r="B4259" t="s">
        <v>5511</v>
      </c>
      <c r="C4259" t="s">
        <v>30</v>
      </c>
      <c r="D4259" t="s">
        <v>7536</v>
      </c>
      <c r="E4259" s="3">
        <v>40712</v>
      </c>
      <c r="F4259" t="s">
        <v>660</v>
      </c>
      <c r="G4259" t="s">
        <v>139</v>
      </c>
      <c r="H4259" s="3">
        <v>40715</v>
      </c>
      <c r="I4259" s="3">
        <v>40715</v>
      </c>
      <c r="J4259">
        <v>3</v>
      </c>
      <c r="K4259" t="s">
        <v>8400</v>
      </c>
      <c r="L4259" s="5">
        <v>21.632000000000001</v>
      </c>
      <c r="M4259">
        <v>2011</v>
      </c>
      <c r="N4259">
        <f t="shared" si="132"/>
        <v>0</v>
      </c>
      <c r="O4259" t="str">
        <f t="shared" si="133"/>
        <v>Saturday</v>
      </c>
      <c r="P4259" s="14">
        <v>0.37893333333333334</v>
      </c>
    </row>
    <row r="4260" spans="1:16" x14ac:dyDescent="0.35">
      <c r="A4260">
        <v>4259</v>
      </c>
      <c r="B4260" t="s">
        <v>3769</v>
      </c>
      <c r="C4260" t="s">
        <v>30</v>
      </c>
      <c r="D4260" t="s">
        <v>7541</v>
      </c>
      <c r="E4260" s="3">
        <v>41382</v>
      </c>
      <c r="F4260" t="s">
        <v>7543</v>
      </c>
      <c r="G4260" t="s">
        <v>41</v>
      </c>
      <c r="H4260" s="3">
        <v>41387</v>
      </c>
      <c r="I4260" s="3">
        <v>41389</v>
      </c>
      <c r="J4260">
        <v>7</v>
      </c>
      <c r="K4260" t="s">
        <v>8399</v>
      </c>
      <c r="L4260" s="5">
        <v>18.613</v>
      </c>
      <c r="M4260">
        <v>2013</v>
      </c>
      <c r="N4260">
        <f t="shared" si="132"/>
        <v>2</v>
      </c>
      <c r="O4260" t="str">
        <f t="shared" si="133"/>
        <v>Thursday</v>
      </c>
      <c r="P4260" s="14">
        <v>0.24944881889763779</v>
      </c>
    </row>
    <row r="4261" spans="1:16" x14ac:dyDescent="0.35">
      <c r="A4261">
        <v>4260</v>
      </c>
      <c r="B4261" t="s">
        <v>5024</v>
      </c>
      <c r="C4261" t="s">
        <v>84</v>
      </c>
      <c r="D4261" t="s">
        <v>7544</v>
      </c>
      <c r="E4261" s="3">
        <v>41136</v>
      </c>
      <c r="F4261" t="s">
        <v>3029</v>
      </c>
      <c r="G4261" t="s">
        <v>41</v>
      </c>
      <c r="H4261" s="3">
        <v>41141</v>
      </c>
      <c r="I4261" s="3">
        <v>41141</v>
      </c>
      <c r="J4261">
        <v>5</v>
      </c>
      <c r="K4261" t="s">
        <v>8400</v>
      </c>
      <c r="L4261" s="5">
        <v>0.252</v>
      </c>
      <c r="M4261">
        <v>2012</v>
      </c>
      <c r="N4261">
        <f t="shared" si="132"/>
        <v>0</v>
      </c>
      <c r="O4261" t="str">
        <f t="shared" si="133"/>
        <v>Wednesday</v>
      </c>
      <c r="P4261" s="14">
        <v>-0.34397792233392471</v>
      </c>
    </row>
    <row r="4262" spans="1:16" x14ac:dyDescent="0.35">
      <c r="A4262">
        <v>4261</v>
      </c>
      <c r="B4262" t="s">
        <v>1891</v>
      </c>
      <c r="C4262" t="s">
        <v>30</v>
      </c>
      <c r="D4262" t="s">
        <v>7545</v>
      </c>
      <c r="E4262" s="3">
        <v>41327</v>
      </c>
      <c r="F4262" t="s">
        <v>3094</v>
      </c>
      <c r="G4262" t="s">
        <v>41</v>
      </c>
      <c r="H4262" s="3">
        <v>41332</v>
      </c>
      <c r="I4262" s="3">
        <v>41333</v>
      </c>
      <c r="J4262">
        <v>6</v>
      </c>
      <c r="K4262" t="s">
        <v>8399</v>
      </c>
      <c r="L4262" s="5">
        <v>1.885</v>
      </c>
      <c r="M4262">
        <v>2013</v>
      </c>
      <c r="N4262">
        <f t="shared" si="132"/>
        <v>1</v>
      </c>
      <c r="O4262" t="str">
        <f t="shared" si="133"/>
        <v>Friday</v>
      </c>
      <c r="P4262" s="14">
        <v>0.26571428571428574</v>
      </c>
    </row>
    <row r="4263" spans="1:16" x14ac:dyDescent="0.35">
      <c r="A4263">
        <v>4262</v>
      </c>
      <c r="B4263" t="s">
        <v>4859</v>
      </c>
      <c r="C4263" t="s">
        <v>30</v>
      </c>
      <c r="D4263" t="s">
        <v>7546</v>
      </c>
      <c r="E4263" s="3">
        <v>41915</v>
      </c>
      <c r="F4263" t="s">
        <v>1656</v>
      </c>
      <c r="G4263" t="s">
        <v>242</v>
      </c>
      <c r="H4263" s="3">
        <v>41915</v>
      </c>
      <c r="I4263" s="3">
        <v>41915</v>
      </c>
      <c r="J4263">
        <v>0</v>
      </c>
      <c r="K4263" t="s">
        <v>8400</v>
      </c>
      <c r="L4263" s="5">
        <v>5.8849999999999998</v>
      </c>
      <c r="M4263">
        <v>2014</v>
      </c>
      <c r="N4263">
        <f t="shared" si="132"/>
        <v>0</v>
      </c>
      <c r="O4263" t="str">
        <f t="shared" si="133"/>
        <v>Friday</v>
      </c>
      <c r="P4263" s="14">
        <v>0.28875133305513051</v>
      </c>
    </row>
    <row r="4264" spans="1:16" x14ac:dyDescent="0.35">
      <c r="A4264">
        <v>4263</v>
      </c>
      <c r="B4264" t="s">
        <v>4859</v>
      </c>
      <c r="C4264" t="s">
        <v>30</v>
      </c>
      <c r="D4264" t="s">
        <v>7546</v>
      </c>
      <c r="E4264" s="3">
        <v>41915</v>
      </c>
      <c r="F4264" t="s">
        <v>1231</v>
      </c>
      <c r="G4264" t="s">
        <v>242</v>
      </c>
      <c r="H4264" s="3">
        <v>41915</v>
      </c>
      <c r="I4264" s="3">
        <v>41917</v>
      </c>
      <c r="J4264">
        <v>2</v>
      </c>
      <c r="K4264" t="s">
        <v>8399</v>
      </c>
      <c r="L4264" s="5">
        <v>6.8769999999999998</v>
      </c>
      <c r="M4264">
        <v>2014</v>
      </c>
      <c r="N4264">
        <f t="shared" si="132"/>
        <v>2</v>
      </c>
      <c r="O4264" t="str">
        <f t="shared" si="133"/>
        <v>Friday</v>
      </c>
      <c r="P4264" s="14">
        <v>0.22909090909090907</v>
      </c>
    </row>
    <row r="4265" spans="1:16" x14ac:dyDescent="0.35">
      <c r="A4265">
        <v>4264</v>
      </c>
      <c r="B4265" t="s">
        <v>4859</v>
      </c>
      <c r="C4265" t="s">
        <v>30</v>
      </c>
      <c r="D4265" t="s">
        <v>7546</v>
      </c>
      <c r="E4265" s="3">
        <v>41915</v>
      </c>
      <c r="F4265" t="s">
        <v>2153</v>
      </c>
      <c r="G4265" t="s">
        <v>242</v>
      </c>
      <c r="H4265" s="3">
        <v>41915</v>
      </c>
      <c r="I4265" s="3">
        <v>41916</v>
      </c>
      <c r="J4265">
        <v>1</v>
      </c>
      <c r="K4265" t="s">
        <v>8399</v>
      </c>
      <c r="L4265" s="5">
        <v>2.9990000000000001</v>
      </c>
      <c r="M4265">
        <v>2014</v>
      </c>
      <c r="N4265">
        <f t="shared" si="132"/>
        <v>1</v>
      </c>
      <c r="O4265" t="str">
        <f t="shared" si="133"/>
        <v>Friday</v>
      </c>
      <c r="P4265" s="14">
        <v>0</v>
      </c>
    </row>
    <row r="4266" spans="1:16" x14ac:dyDescent="0.35">
      <c r="A4266">
        <v>4265</v>
      </c>
      <c r="B4266" t="s">
        <v>4859</v>
      </c>
      <c r="C4266" t="s">
        <v>30</v>
      </c>
      <c r="D4266" t="s">
        <v>7546</v>
      </c>
      <c r="E4266" s="3">
        <v>41915</v>
      </c>
      <c r="F4266" t="s">
        <v>5878</v>
      </c>
      <c r="G4266" t="s">
        <v>242</v>
      </c>
      <c r="H4266" s="3">
        <v>41915</v>
      </c>
      <c r="I4266" s="3">
        <v>41915</v>
      </c>
      <c r="J4266">
        <v>0</v>
      </c>
      <c r="K4266" t="s">
        <v>8400</v>
      </c>
      <c r="L4266" s="5">
        <v>6.3769999999999998</v>
      </c>
      <c r="M4266">
        <v>2014</v>
      </c>
      <c r="N4266">
        <f t="shared" si="132"/>
        <v>0</v>
      </c>
      <c r="O4266" t="str">
        <f t="shared" si="133"/>
        <v>Friday</v>
      </c>
      <c r="P4266" s="14">
        <v>0.36756756756756753</v>
      </c>
    </row>
    <row r="4267" spans="1:16" x14ac:dyDescent="0.35">
      <c r="A4267">
        <v>4266</v>
      </c>
      <c r="B4267" t="s">
        <v>3113</v>
      </c>
      <c r="C4267" t="s">
        <v>30</v>
      </c>
      <c r="D4267" t="s">
        <v>7547</v>
      </c>
      <c r="E4267" s="3">
        <v>41221</v>
      </c>
      <c r="F4267" t="s">
        <v>4660</v>
      </c>
      <c r="G4267" t="s">
        <v>41</v>
      </c>
      <c r="H4267" s="3">
        <v>41226</v>
      </c>
      <c r="I4267" s="3">
        <v>41229</v>
      </c>
      <c r="J4267">
        <v>8</v>
      </c>
      <c r="K4267" t="s">
        <v>8399</v>
      </c>
      <c r="L4267" s="5">
        <v>0.46500000000000002</v>
      </c>
      <c r="M4267">
        <v>2012</v>
      </c>
      <c r="N4267">
        <f t="shared" si="132"/>
        <v>3</v>
      </c>
      <c r="O4267" t="str">
        <f t="shared" si="133"/>
        <v>Thursday</v>
      </c>
      <c r="P4267" s="14">
        <v>0.20600000000000002</v>
      </c>
    </row>
    <row r="4268" spans="1:16" x14ac:dyDescent="0.35">
      <c r="A4268">
        <v>4267</v>
      </c>
      <c r="B4268" t="s">
        <v>1838</v>
      </c>
      <c r="C4268" t="s">
        <v>84</v>
      </c>
      <c r="D4268" t="s">
        <v>7548</v>
      </c>
      <c r="E4268" s="3">
        <v>41527</v>
      </c>
      <c r="F4268" t="s">
        <v>3965</v>
      </c>
      <c r="G4268" t="s">
        <v>155</v>
      </c>
      <c r="H4268" s="3">
        <v>41529</v>
      </c>
      <c r="I4268" s="3">
        <v>41529</v>
      </c>
      <c r="J4268">
        <v>2</v>
      </c>
      <c r="K4268" t="s">
        <v>8400</v>
      </c>
      <c r="L4268" s="5">
        <v>1.302</v>
      </c>
      <c r="M4268">
        <v>2013</v>
      </c>
      <c r="N4268">
        <f t="shared" si="132"/>
        <v>0</v>
      </c>
      <c r="O4268" t="str">
        <f t="shared" si="133"/>
        <v>Tuesday</v>
      </c>
      <c r="P4268" s="14">
        <v>-0.49454516284293282</v>
      </c>
    </row>
    <row r="4269" spans="1:16" x14ac:dyDescent="0.35">
      <c r="A4269">
        <v>4268</v>
      </c>
      <c r="B4269" t="s">
        <v>1838</v>
      </c>
      <c r="C4269" t="s">
        <v>84</v>
      </c>
      <c r="D4269" t="s">
        <v>7548</v>
      </c>
      <c r="E4269" s="3">
        <v>41527</v>
      </c>
      <c r="F4269" t="s">
        <v>7550</v>
      </c>
      <c r="G4269" t="s">
        <v>155</v>
      </c>
      <c r="H4269" s="3">
        <v>41529</v>
      </c>
      <c r="I4269" s="3">
        <v>41531</v>
      </c>
      <c r="J4269">
        <v>4</v>
      </c>
      <c r="K4269" t="s">
        <v>8399</v>
      </c>
      <c r="L4269" s="5">
        <v>12.185</v>
      </c>
      <c r="M4269">
        <v>2013</v>
      </c>
      <c r="N4269">
        <f t="shared" si="132"/>
        <v>2</v>
      </c>
      <c r="O4269" t="str">
        <f t="shared" si="133"/>
        <v>Tuesday</v>
      </c>
      <c r="P4269" s="14">
        <v>-0.12628180782377518</v>
      </c>
    </row>
    <row r="4270" spans="1:16" x14ac:dyDescent="0.35">
      <c r="A4270">
        <v>4269</v>
      </c>
      <c r="B4270" t="s">
        <v>1838</v>
      </c>
      <c r="C4270" t="s">
        <v>84</v>
      </c>
      <c r="D4270" t="s">
        <v>7548</v>
      </c>
      <c r="E4270" s="3">
        <v>41527</v>
      </c>
      <c r="F4270" t="s">
        <v>5204</v>
      </c>
      <c r="G4270" t="s">
        <v>155</v>
      </c>
      <c r="H4270" s="3">
        <v>41529</v>
      </c>
      <c r="I4270" s="3">
        <v>41529</v>
      </c>
      <c r="J4270">
        <v>2</v>
      </c>
      <c r="K4270" t="s">
        <v>8400</v>
      </c>
      <c r="L4270" s="5">
        <v>1.423</v>
      </c>
      <c r="M4270">
        <v>2013</v>
      </c>
      <c r="N4270">
        <f t="shared" si="132"/>
        <v>0</v>
      </c>
      <c r="O4270" t="str">
        <f t="shared" si="133"/>
        <v>Tuesday</v>
      </c>
      <c r="P4270" s="14">
        <v>0.16365496079099898</v>
      </c>
    </row>
    <row r="4271" spans="1:16" x14ac:dyDescent="0.35">
      <c r="A4271">
        <v>4270</v>
      </c>
      <c r="B4271" t="s">
        <v>1838</v>
      </c>
      <c r="C4271" t="s">
        <v>84</v>
      </c>
      <c r="D4271" t="s">
        <v>7548</v>
      </c>
      <c r="E4271" s="3">
        <v>41527</v>
      </c>
      <c r="F4271" t="s">
        <v>7440</v>
      </c>
      <c r="G4271" t="s">
        <v>155</v>
      </c>
      <c r="H4271" s="3">
        <v>41529</v>
      </c>
      <c r="I4271" s="3">
        <v>41529</v>
      </c>
      <c r="J4271">
        <v>2</v>
      </c>
      <c r="K4271" t="s">
        <v>8400</v>
      </c>
      <c r="L4271" s="5">
        <v>22.920999999999999</v>
      </c>
      <c r="M4271">
        <v>2013</v>
      </c>
      <c r="N4271">
        <f t="shared" si="132"/>
        <v>0</v>
      </c>
      <c r="O4271" t="str">
        <f t="shared" si="133"/>
        <v>Tuesday</v>
      </c>
      <c r="P4271" s="14">
        <v>-0.21327964055668966</v>
      </c>
    </row>
    <row r="4272" spans="1:16" x14ac:dyDescent="0.35">
      <c r="A4272">
        <v>4271</v>
      </c>
      <c r="B4272" t="s">
        <v>3656</v>
      </c>
      <c r="C4272" t="s">
        <v>84</v>
      </c>
      <c r="D4272" t="s">
        <v>7551</v>
      </c>
      <c r="E4272" s="3">
        <v>41523</v>
      </c>
      <c r="F4272" t="s">
        <v>7553</v>
      </c>
      <c r="G4272" t="s">
        <v>41</v>
      </c>
      <c r="H4272" s="3">
        <v>41528</v>
      </c>
      <c r="I4272" s="3">
        <v>41530</v>
      </c>
      <c r="J4272">
        <v>7</v>
      </c>
      <c r="K4272" t="s">
        <v>8399</v>
      </c>
      <c r="L4272" s="5">
        <v>6.0640000000000001</v>
      </c>
      <c r="M4272">
        <v>2013</v>
      </c>
      <c r="N4272">
        <f t="shared" si="132"/>
        <v>2</v>
      </c>
      <c r="O4272" t="str">
        <f t="shared" si="133"/>
        <v>Friday</v>
      </c>
      <c r="P4272" s="14">
        <v>0.25875862068965522</v>
      </c>
    </row>
    <row r="4273" spans="1:16" x14ac:dyDescent="0.35">
      <c r="A4273">
        <v>4272</v>
      </c>
      <c r="B4273" t="s">
        <v>7555</v>
      </c>
      <c r="C4273" t="s">
        <v>30</v>
      </c>
      <c r="D4273" t="s">
        <v>7556</v>
      </c>
      <c r="E4273" s="3">
        <v>41333</v>
      </c>
      <c r="F4273" t="s">
        <v>248</v>
      </c>
      <c r="G4273" t="s">
        <v>155</v>
      </c>
      <c r="H4273" s="3">
        <v>41335</v>
      </c>
      <c r="I4273" s="3">
        <v>41335</v>
      </c>
      <c r="J4273">
        <v>2</v>
      </c>
      <c r="K4273" t="s">
        <v>8400</v>
      </c>
      <c r="L4273" s="5">
        <v>6.7290000000000001</v>
      </c>
      <c r="M4273">
        <v>2013</v>
      </c>
      <c r="N4273">
        <f t="shared" si="132"/>
        <v>0</v>
      </c>
      <c r="O4273" t="str">
        <f t="shared" si="133"/>
        <v>Thursday</v>
      </c>
      <c r="P4273" s="14">
        <v>0.19873015873015873</v>
      </c>
    </row>
    <row r="4274" spans="1:16" x14ac:dyDescent="0.35">
      <c r="A4274">
        <v>4273</v>
      </c>
      <c r="B4274" t="s">
        <v>7555</v>
      </c>
      <c r="C4274" t="s">
        <v>30</v>
      </c>
      <c r="D4274" t="s">
        <v>7556</v>
      </c>
      <c r="E4274" s="3">
        <v>41333</v>
      </c>
      <c r="F4274" t="s">
        <v>2102</v>
      </c>
      <c r="G4274" t="s">
        <v>155</v>
      </c>
      <c r="H4274" s="3">
        <v>41335</v>
      </c>
      <c r="I4274" s="3">
        <v>41338</v>
      </c>
      <c r="J4274">
        <v>5</v>
      </c>
      <c r="K4274" t="s">
        <v>8399</v>
      </c>
      <c r="L4274" s="5">
        <v>6.3819999999999997</v>
      </c>
      <c r="M4274">
        <v>2013</v>
      </c>
      <c r="N4274">
        <f t="shared" si="132"/>
        <v>3</v>
      </c>
      <c r="O4274" t="str">
        <f t="shared" si="133"/>
        <v>Thursday</v>
      </c>
      <c r="P4274" s="14">
        <v>0.40933333333333333</v>
      </c>
    </row>
    <row r="4275" spans="1:16" x14ac:dyDescent="0.35">
      <c r="A4275">
        <v>4274</v>
      </c>
      <c r="B4275" t="s">
        <v>2001</v>
      </c>
      <c r="C4275" t="s">
        <v>84</v>
      </c>
      <c r="D4275" t="s">
        <v>7557</v>
      </c>
      <c r="E4275" s="3">
        <v>41271</v>
      </c>
      <c r="F4275" t="s">
        <v>348</v>
      </c>
      <c r="G4275" t="s">
        <v>41</v>
      </c>
      <c r="H4275" s="3">
        <v>41276</v>
      </c>
      <c r="I4275" s="3">
        <v>41276</v>
      </c>
      <c r="J4275">
        <v>5</v>
      </c>
      <c r="K4275" t="s">
        <v>8400</v>
      </c>
      <c r="L4275" s="5">
        <v>16.376999999999999</v>
      </c>
      <c r="M4275">
        <v>2012</v>
      </c>
      <c r="N4275">
        <f t="shared" si="132"/>
        <v>0</v>
      </c>
      <c r="O4275" t="str">
        <f t="shared" si="133"/>
        <v>Friday</v>
      </c>
      <c r="P4275" s="14">
        <v>0.46924657534246578</v>
      </c>
    </row>
    <row r="4276" spans="1:16" x14ac:dyDescent="0.35">
      <c r="A4276">
        <v>4275</v>
      </c>
      <c r="B4276" t="s">
        <v>3851</v>
      </c>
      <c r="C4276" t="s">
        <v>30</v>
      </c>
      <c r="D4276" t="s">
        <v>7559</v>
      </c>
      <c r="E4276" s="3">
        <v>41193</v>
      </c>
      <c r="F4276" t="s">
        <v>2389</v>
      </c>
      <c r="G4276" t="s">
        <v>41</v>
      </c>
      <c r="H4276" s="3">
        <v>41198</v>
      </c>
      <c r="I4276" s="3">
        <v>41198</v>
      </c>
      <c r="J4276">
        <v>5</v>
      </c>
      <c r="K4276" t="s">
        <v>8400</v>
      </c>
      <c r="L4276" s="5">
        <v>3.52</v>
      </c>
      <c r="M4276">
        <v>2012</v>
      </c>
      <c r="N4276">
        <f t="shared" si="132"/>
        <v>0</v>
      </c>
      <c r="O4276" t="str">
        <f t="shared" si="133"/>
        <v>Thursday</v>
      </c>
      <c r="P4276" s="14">
        <v>0.36692307692307685</v>
      </c>
    </row>
    <row r="4277" spans="1:16" x14ac:dyDescent="0.35">
      <c r="A4277">
        <v>4276</v>
      </c>
      <c r="B4277" t="s">
        <v>3089</v>
      </c>
      <c r="C4277" t="s">
        <v>30</v>
      </c>
      <c r="D4277" t="s">
        <v>7560</v>
      </c>
      <c r="E4277" s="3">
        <v>41261</v>
      </c>
      <c r="F4277" t="s">
        <v>1905</v>
      </c>
      <c r="G4277" t="s">
        <v>41</v>
      </c>
      <c r="H4277" s="3">
        <v>41266</v>
      </c>
      <c r="I4277" s="3">
        <v>41268</v>
      </c>
      <c r="J4277">
        <v>7</v>
      </c>
      <c r="K4277" t="s">
        <v>8399</v>
      </c>
      <c r="L4277" s="5">
        <v>9.5220000000000002</v>
      </c>
      <c r="M4277">
        <v>2012</v>
      </c>
      <c r="N4277">
        <f t="shared" si="132"/>
        <v>2</v>
      </c>
      <c r="O4277" t="str">
        <f t="shared" si="133"/>
        <v>Tuesday</v>
      </c>
      <c r="P4277" s="14">
        <v>0.2198473282442748</v>
      </c>
    </row>
    <row r="4278" spans="1:16" x14ac:dyDescent="0.35">
      <c r="A4278">
        <v>4277</v>
      </c>
      <c r="B4278" t="s">
        <v>3834</v>
      </c>
      <c r="C4278" t="s">
        <v>30</v>
      </c>
      <c r="D4278" t="s">
        <v>7561</v>
      </c>
      <c r="E4278" s="3">
        <v>40995</v>
      </c>
      <c r="F4278" t="s">
        <v>6650</v>
      </c>
      <c r="G4278" t="s">
        <v>41</v>
      </c>
      <c r="H4278" s="3">
        <v>41000</v>
      </c>
      <c r="I4278" s="3">
        <v>41000</v>
      </c>
      <c r="J4278">
        <v>5</v>
      </c>
      <c r="K4278" t="s">
        <v>8400</v>
      </c>
      <c r="L4278" s="5">
        <v>2.516</v>
      </c>
      <c r="M4278">
        <v>2012</v>
      </c>
      <c r="N4278">
        <f t="shared" si="132"/>
        <v>0</v>
      </c>
      <c r="O4278" t="str">
        <f t="shared" si="133"/>
        <v>Tuesday</v>
      </c>
      <c r="P4278" s="14">
        <v>-0.28318883008670209</v>
      </c>
    </row>
    <row r="4279" spans="1:16" x14ac:dyDescent="0.35">
      <c r="A4279">
        <v>4278</v>
      </c>
      <c r="B4279" t="s">
        <v>3834</v>
      </c>
      <c r="C4279" t="s">
        <v>30</v>
      </c>
      <c r="D4279" t="s">
        <v>7561</v>
      </c>
      <c r="E4279" s="3">
        <v>40995</v>
      </c>
      <c r="F4279" t="s">
        <v>5902</v>
      </c>
      <c r="G4279" t="s">
        <v>41</v>
      </c>
      <c r="H4279" s="3">
        <v>41000</v>
      </c>
      <c r="I4279" s="3">
        <v>41000</v>
      </c>
      <c r="J4279">
        <v>5</v>
      </c>
      <c r="K4279" t="s">
        <v>8400</v>
      </c>
      <c r="L4279" s="5">
        <v>12.379</v>
      </c>
      <c r="M4279">
        <v>2012</v>
      </c>
      <c r="N4279">
        <f t="shared" si="132"/>
        <v>0</v>
      </c>
      <c r="O4279" t="str">
        <f t="shared" si="133"/>
        <v>Tuesday</v>
      </c>
      <c r="P4279" s="14">
        <v>0.27058823529411763</v>
      </c>
    </row>
    <row r="4280" spans="1:16" x14ac:dyDescent="0.35">
      <c r="A4280">
        <v>4279</v>
      </c>
      <c r="B4280" t="s">
        <v>7563</v>
      </c>
      <c r="C4280" t="s">
        <v>84</v>
      </c>
      <c r="D4280" t="s">
        <v>7564</v>
      </c>
      <c r="E4280" s="3">
        <v>41537</v>
      </c>
      <c r="F4280" t="s">
        <v>2453</v>
      </c>
      <c r="G4280" t="s">
        <v>41</v>
      </c>
      <c r="H4280" s="3">
        <v>41542</v>
      </c>
      <c r="I4280" s="3">
        <v>41542</v>
      </c>
      <c r="J4280">
        <v>5</v>
      </c>
      <c r="K4280" t="s">
        <v>8400</v>
      </c>
      <c r="L4280" s="5">
        <v>4.7069999999999999</v>
      </c>
      <c r="M4280">
        <v>2013</v>
      </c>
      <c r="N4280">
        <f t="shared" si="132"/>
        <v>0</v>
      </c>
      <c r="O4280" t="str">
        <f t="shared" si="133"/>
        <v>Friday</v>
      </c>
      <c r="P4280" s="14">
        <v>0.13900990099009899</v>
      </c>
    </row>
    <row r="4281" spans="1:16" x14ac:dyDescent="0.35">
      <c r="A4281">
        <v>4280</v>
      </c>
      <c r="B4281" t="s">
        <v>1828</v>
      </c>
      <c r="C4281" t="s">
        <v>30</v>
      </c>
      <c r="D4281" t="s">
        <v>7565</v>
      </c>
      <c r="E4281" s="3">
        <v>41011</v>
      </c>
      <c r="F4281" t="s">
        <v>5366</v>
      </c>
      <c r="G4281" t="s">
        <v>155</v>
      </c>
      <c r="H4281" s="3">
        <v>41013</v>
      </c>
      <c r="I4281" s="3">
        <v>41014</v>
      </c>
      <c r="J4281">
        <v>3</v>
      </c>
      <c r="K4281" t="s">
        <v>8399</v>
      </c>
      <c r="L4281" s="5">
        <v>6.3410000000000002</v>
      </c>
      <c r="M4281">
        <v>2012</v>
      </c>
      <c r="N4281">
        <f t="shared" si="132"/>
        <v>1</v>
      </c>
      <c r="O4281" t="str">
        <f t="shared" si="133"/>
        <v>Thursday</v>
      </c>
      <c r="P4281" s="14">
        <v>0.18913043478260871</v>
      </c>
    </row>
    <row r="4282" spans="1:16" x14ac:dyDescent="0.35">
      <c r="A4282">
        <v>4281</v>
      </c>
      <c r="B4282" t="s">
        <v>657</v>
      </c>
      <c r="C4282" t="s">
        <v>44</v>
      </c>
      <c r="D4282" t="s">
        <v>7566</v>
      </c>
      <c r="E4282" s="3">
        <v>41187</v>
      </c>
      <c r="F4282" t="s">
        <v>7568</v>
      </c>
      <c r="G4282" t="s">
        <v>41</v>
      </c>
      <c r="H4282" s="3">
        <v>41192</v>
      </c>
      <c r="I4282" s="3">
        <v>41193</v>
      </c>
      <c r="J4282">
        <v>6</v>
      </c>
      <c r="K4282" t="s">
        <v>8399</v>
      </c>
      <c r="L4282" s="5">
        <v>22.753</v>
      </c>
      <c r="M4282">
        <v>2012</v>
      </c>
      <c r="N4282">
        <f t="shared" si="132"/>
        <v>1</v>
      </c>
      <c r="O4282" t="str">
        <f t="shared" si="133"/>
        <v>Friday</v>
      </c>
      <c r="P4282" s="14">
        <v>0.32948717948717948</v>
      </c>
    </row>
    <row r="4283" spans="1:16" x14ac:dyDescent="0.35">
      <c r="A4283">
        <v>4282</v>
      </c>
      <c r="B4283" t="s">
        <v>4547</v>
      </c>
      <c r="C4283" t="s">
        <v>30</v>
      </c>
      <c r="D4283" t="s">
        <v>7569</v>
      </c>
      <c r="E4283" s="3">
        <v>41527</v>
      </c>
      <c r="F4283" t="s">
        <v>5619</v>
      </c>
      <c r="G4283" t="s">
        <v>139</v>
      </c>
      <c r="H4283" s="3">
        <v>41530</v>
      </c>
      <c r="I4283" s="3">
        <v>41531</v>
      </c>
      <c r="J4283">
        <v>4</v>
      </c>
      <c r="K4283" t="s">
        <v>8399</v>
      </c>
      <c r="L4283" s="5">
        <v>10.382999999999999</v>
      </c>
      <c r="M4283">
        <v>2013</v>
      </c>
      <c r="N4283">
        <f t="shared" si="132"/>
        <v>1</v>
      </c>
      <c r="O4283" t="str">
        <f t="shared" si="133"/>
        <v>Tuesday</v>
      </c>
      <c r="P4283" s="14">
        <v>0.47842105263157891</v>
      </c>
    </row>
    <row r="4284" spans="1:16" x14ac:dyDescent="0.35">
      <c r="A4284">
        <v>4283</v>
      </c>
      <c r="B4284" t="s">
        <v>1750</v>
      </c>
      <c r="C4284" t="s">
        <v>199</v>
      </c>
      <c r="D4284" t="s">
        <v>7570</v>
      </c>
      <c r="E4284" s="3">
        <v>41324</v>
      </c>
      <c r="F4284" t="s">
        <v>317</v>
      </c>
      <c r="G4284" t="s">
        <v>41</v>
      </c>
      <c r="H4284" s="3">
        <v>41329</v>
      </c>
      <c r="I4284" s="3">
        <v>41329</v>
      </c>
      <c r="J4284">
        <v>5</v>
      </c>
      <c r="K4284" t="s">
        <v>8400</v>
      </c>
      <c r="L4284" s="5">
        <v>44.091000000000001</v>
      </c>
      <c r="M4284">
        <v>2013</v>
      </c>
      <c r="N4284">
        <f t="shared" si="132"/>
        <v>0</v>
      </c>
      <c r="O4284" t="str">
        <f t="shared" si="133"/>
        <v>Tuesday</v>
      </c>
      <c r="P4284" s="14">
        <v>-0.46173193591908573</v>
      </c>
    </row>
    <row r="4285" spans="1:16" x14ac:dyDescent="0.35">
      <c r="A4285">
        <v>4284</v>
      </c>
      <c r="B4285" t="s">
        <v>1750</v>
      </c>
      <c r="C4285" t="s">
        <v>199</v>
      </c>
      <c r="D4285" t="s">
        <v>7570</v>
      </c>
      <c r="E4285" s="3">
        <v>41324</v>
      </c>
      <c r="F4285" t="s">
        <v>2913</v>
      </c>
      <c r="G4285" t="s">
        <v>41</v>
      </c>
      <c r="H4285" s="3">
        <v>41329</v>
      </c>
      <c r="I4285" s="3">
        <v>41329</v>
      </c>
      <c r="J4285">
        <v>5</v>
      </c>
      <c r="K4285" t="s">
        <v>8400</v>
      </c>
      <c r="L4285" s="5">
        <v>3.3959999999999999</v>
      </c>
      <c r="M4285">
        <v>2013</v>
      </c>
      <c r="N4285">
        <f t="shared" si="132"/>
        <v>0</v>
      </c>
      <c r="O4285" t="str">
        <f t="shared" si="133"/>
        <v>Tuesday</v>
      </c>
      <c r="P4285" s="14">
        <v>-0.2608695652173913</v>
      </c>
    </row>
    <row r="4286" spans="1:16" x14ac:dyDescent="0.35">
      <c r="A4286">
        <v>4285</v>
      </c>
      <c r="B4286" t="s">
        <v>1750</v>
      </c>
      <c r="C4286" t="s">
        <v>199</v>
      </c>
      <c r="D4286" t="s">
        <v>7570</v>
      </c>
      <c r="E4286" s="3">
        <v>41324</v>
      </c>
      <c r="F4286" t="s">
        <v>828</v>
      </c>
      <c r="G4286" t="s">
        <v>41</v>
      </c>
      <c r="H4286" s="3">
        <v>41329</v>
      </c>
      <c r="I4286" s="3">
        <v>41329</v>
      </c>
      <c r="J4286">
        <v>5</v>
      </c>
      <c r="K4286" t="s">
        <v>8400</v>
      </c>
      <c r="L4286" s="5">
        <v>27.292999999999999</v>
      </c>
      <c r="M4286">
        <v>2013</v>
      </c>
      <c r="N4286">
        <f t="shared" si="132"/>
        <v>0</v>
      </c>
      <c r="O4286" t="str">
        <f t="shared" si="133"/>
        <v>Tuesday</v>
      </c>
      <c r="P4286" s="14">
        <v>0.11483778499323181</v>
      </c>
    </row>
    <row r="4287" spans="1:16" x14ac:dyDescent="0.35">
      <c r="A4287">
        <v>4286</v>
      </c>
      <c r="B4287" t="s">
        <v>1750</v>
      </c>
      <c r="C4287" t="s">
        <v>199</v>
      </c>
      <c r="D4287" t="s">
        <v>7570</v>
      </c>
      <c r="E4287" s="3">
        <v>41324</v>
      </c>
      <c r="F4287" t="s">
        <v>2552</v>
      </c>
      <c r="G4287" t="s">
        <v>41</v>
      </c>
      <c r="H4287" s="3">
        <v>41329</v>
      </c>
      <c r="I4287" s="3">
        <v>41329</v>
      </c>
      <c r="J4287">
        <v>5</v>
      </c>
      <c r="K4287" t="s">
        <v>8400</v>
      </c>
      <c r="L4287" s="5">
        <v>1.786</v>
      </c>
      <c r="M4287">
        <v>2013</v>
      </c>
      <c r="N4287">
        <f t="shared" si="132"/>
        <v>0</v>
      </c>
      <c r="O4287" t="str">
        <f t="shared" si="133"/>
        <v>Tuesday</v>
      </c>
      <c r="P4287" s="14">
        <v>-0.16974882693900084</v>
      </c>
    </row>
    <row r="4288" spans="1:16" x14ac:dyDescent="0.35">
      <c r="A4288">
        <v>4287</v>
      </c>
      <c r="B4288" t="s">
        <v>1750</v>
      </c>
      <c r="C4288" t="s">
        <v>199</v>
      </c>
      <c r="D4288" t="s">
        <v>7570</v>
      </c>
      <c r="E4288" s="3">
        <v>41324</v>
      </c>
      <c r="F4288" t="s">
        <v>2501</v>
      </c>
      <c r="G4288" t="s">
        <v>41</v>
      </c>
      <c r="H4288" s="3">
        <v>41329</v>
      </c>
      <c r="I4288" s="3">
        <v>41329</v>
      </c>
      <c r="J4288">
        <v>5</v>
      </c>
      <c r="K4288" t="s">
        <v>8400</v>
      </c>
      <c r="L4288" s="5">
        <v>3.1869999999999998</v>
      </c>
      <c r="M4288">
        <v>2013</v>
      </c>
      <c r="N4288">
        <f t="shared" si="132"/>
        <v>0</v>
      </c>
      <c r="O4288" t="str">
        <f t="shared" si="133"/>
        <v>Tuesday</v>
      </c>
      <c r="P4288" s="14">
        <v>0.19331863659487872</v>
      </c>
    </row>
    <row r="4289" spans="1:16" x14ac:dyDescent="0.35">
      <c r="A4289">
        <v>4288</v>
      </c>
      <c r="B4289" t="s">
        <v>6125</v>
      </c>
      <c r="C4289" t="s">
        <v>44</v>
      </c>
      <c r="D4289" t="s">
        <v>7573</v>
      </c>
      <c r="E4289" s="3">
        <v>41262</v>
      </c>
      <c r="F4289" t="s">
        <v>6658</v>
      </c>
      <c r="G4289" t="s">
        <v>41</v>
      </c>
      <c r="H4289" s="3">
        <v>41267</v>
      </c>
      <c r="I4289" s="3">
        <v>41269</v>
      </c>
      <c r="J4289">
        <v>7</v>
      </c>
      <c r="K4289" t="s">
        <v>8399</v>
      </c>
      <c r="L4289" s="5">
        <v>40.703000000000003</v>
      </c>
      <c r="M4289">
        <v>2012</v>
      </c>
      <c r="N4289">
        <f t="shared" si="132"/>
        <v>2</v>
      </c>
      <c r="O4289" t="str">
        <f t="shared" si="133"/>
        <v>Wednesday</v>
      </c>
      <c r="P4289" s="14">
        <v>0.12219640929791768</v>
      </c>
    </row>
    <row r="4290" spans="1:16" x14ac:dyDescent="0.35">
      <c r="A4290">
        <v>4289</v>
      </c>
      <c r="B4290" t="s">
        <v>6125</v>
      </c>
      <c r="C4290" t="s">
        <v>44</v>
      </c>
      <c r="D4290" t="s">
        <v>7573</v>
      </c>
      <c r="E4290" s="3">
        <v>41262</v>
      </c>
      <c r="F4290" t="s">
        <v>2579</v>
      </c>
      <c r="G4290" t="s">
        <v>41</v>
      </c>
      <c r="H4290" s="3">
        <v>41267</v>
      </c>
      <c r="I4290" s="3">
        <v>41267</v>
      </c>
      <c r="J4290">
        <v>5</v>
      </c>
      <c r="K4290" t="s">
        <v>8400</v>
      </c>
      <c r="L4290" s="5">
        <v>44.207000000000001</v>
      </c>
      <c r="M4290">
        <v>2012</v>
      </c>
      <c r="N4290">
        <f t="shared" si="132"/>
        <v>0</v>
      </c>
      <c r="O4290" t="str">
        <f t="shared" si="133"/>
        <v>Wednesday</v>
      </c>
      <c r="P4290" s="14">
        <v>-0.42013693788034445</v>
      </c>
    </row>
    <row r="4291" spans="1:16" x14ac:dyDescent="0.35">
      <c r="A4291">
        <v>4290</v>
      </c>
      <c r="B4291" t="s">
        <v>6125</v>
      </c>
      <c r="C4291" t="s">
        <v>44</v>
      </c>
      <c r="D4291" t="s">
        <v>7573</v>
      </c>
      <c r="E4291" s="3">
        <v>41262</v>
      </c>
      <c r="F4291" t="s">
        <v>2844</v>
      </c>
      <c r="G4291" t="s">
        <v>41</v>
      </c>
      <c r="H4291" s="3">
        <v>41267</v>
      </c>
      <c r="I4291" s="3">
        <v>41268</v>
      </c>
      <c r="J4291">
        <v>6</v>
      </c>
      <c r="K4291" t="s">
        <v>8399</v>
      </c>
      <c r="L4291" s="5">
        <v>1.722</v>
      </c>
      <c r="M4291">
        <v>2012</v>
      </c>
      <c r="N4291">
        <f t="shared" ref="N4291:N4354" si="134">I4291-H4291</f>
        <v>1</v>
      </c>
      <c r="O4291" t="str">
        <f t="shared" ref="O4291:O4354" si="135">TEXT(E4291,"dddd")</f>
        <v>Wednesday</v>
      </c>
      <c r="P4291" s="14">
        <v>0.15985052937512975</v>
      </c>
    </row>
    <row r="4292" spans="1:16" x14ac:dyDescent="0.35">
      <c r="A4292">
        <v>4291</v>
      </c>
      <c r="B4292" t="s">
        <v>6125</v>
      </c>
      <c r="C4292" t="s">
        <v>44</v>
      </c>
      <c r="D4292" t="s">
        <v>7573</v>
      </c>
      <c r="E4292" s="3">
        <v>41262</v>
      </c>
      <c r="F4292" t="s">
        <v>2904</v>
      </c>
      <c r="G4292" t="s">
        <v>41</v>
      </c>
      <c r="H4292" s="3">
        <v>41267</v>
      </c>
      <c r="I4292" s="3">
        <v>41267</v>
      </c>
      <c r="J4292">
        <v>5</v>
      </c>
      <c r="K4292" t="s">
        <v>8400</v>
      </c>
      <c r="L4292" s="5">
        <v>6.7309999999999999</v>
      </c>
      <c r="M4292">
        <v>2012</v>
      </c>
      <c r="N4292">
        <f t="shared" si="134"/>
        <v>0</v>
      </c>
      <c r="O4292" t="str">
        <f t="shared" si="135"/>
        <v>Wednesday</v>
      </c>
      <c r="P4292" s="14">
        <v>-0.45278169723845985</v>
      </c>
    </row>
    <row r="4293" spans="1:16" x14ac:dyDescent="0.35">
      <c r="A4293">
        <v>4292</v>
      </c>
      <c r="B4293" t="s">
        <v>3160</v>
      </c>
      <c r="C4293" t="s">
        <v>84</v>
      </c>
      <c r="D4293" t="s">
        <v>7574</v>
      </c>
      <c r="E4293" s="3">
        <v>41100</v>
      </c>
      <c r="F4293" t="s">
        <v>820</v>
      </c>
      <c r="G4293" t="s">
        <v>41</v>
      </c>
      <c r="H4293" s="3">
        <v>41105</v>
      </c>
      <c r="I4293" s="3">
        <v>41105</v>
      </c>
      <c r="J4293">
        <v>5</v>
      </c>
      <c r="K4293" t="s">
        <v>8400</v>
      </c>
      <c r="L4293" s="5">
        <v>24.643999999999998</v>
      </c>
      <c r="M4293">
        <v>2012</v>
      </c>
      <c r="N4293">
        <f t="shared" si="134"/>
        <v>0</v>
      </c>
      <c r="O4293" t="str">
        <f t="shared" si="135"/>
        <v>Tuesday</v>
      </c>
      <c r="P4293" s="14">
        <v>0.1298630136986301</v>
      </c>
    </row>
    <row r="4294" spans="1:16" x14ac:dyDescent="0.35">
      <c r="A4294">
        <v>4293</v>
      </c>
      <c r="B4294" t="s">
        <v>1187</v>
      </c>
      <c r="C4294" t="s">
        <v>30</v>
      </c>
      <c r="D4294" t="s">
        <v>7575</v>
      </c>
      <c r="E4294" s="3">
        <v>41193</v>
      </c>
      <c r="F4294" t="s">
        <v>853</v>
      </c>
      <c r="G4294" t="s">
        <v>139</v>
      </c>
      <c r="H4294" s="3">
        <v>41196</v>
      </c>
      <c r="I4294" s="3">
        <v>41196</v>
      </c>
      <c r="J4294">
        <v>3</v>
      </c>
      <c r="K4294" t="s">
        <v>8400</v>
      </c>
      <c r="L4294" s="5">
        <v>31.353999999999999</v>
      </c>
      <c r="M4294">
        <v>2012</v>
      </c>
      <c r="N4294">
        <f t="shared" si="134"/>
        <v>0</v>
      </c>
      <c r="O4294" t="str">
        <f t="shared" si="135"/>
        <v>Thursday</v>
      </c>
      <c r="P4294" s="14">
        <v>7.6119022471500888E-2</v>
      </c>
    </row>
    <row r="4295" spans="1:16" x14ac:dyDescent="0.35">
      <c r="A4295">
        <v>4294</v>
      </c>
      <c r="B4295" t="s">
        <v>1187</v>
      </c>
      <c r="C4295" t="s">
        <v>30</v>
      </c>
      <c r="D4295" t="s">
        <v>7575</v>
      </c>
      <c r="E4295" s="3">
        <v>41193</v>
      </c>
      <c r="F4295" t="s">
        <v>3214</v>
      </c>
      <c r="G4295" t="s">
        <v>139</v>
      </c>
      <c r="H4295" s="3">
        <v>41196</v>
      </c>
      <c r="I4295" s="3">
        <v>41196</v>
      </c>
      <c r="J4295">
        <v>3</v>
      </c>
      <c r="K4295" t="s">
        <v>8400</v>
      </c>
      <c r="L4295" s="5">
        <v>5.048</v>
      </c>
      <c r="M4295">
        <v>2012</v>
      </c>
      <c r="N4295">
        <f t="shared" si="134"/>
        <v>0</v>
      </c>
      <c r="O4295" t="str">
        <f t="shared" si="135"/>
        <v>Thursday</v>
      </c>
      <c r="P4295" s="14">
        <v>0.10909090909090911</v>
      </c>
    </row>
    <row r="4296" spans="1:16" x14ac:dyDescent="0.35">
      <c r="A4296">
        <v>4295</v>
      </c>
      <c r="B4296" t="s">
        <v>1187</v>
      </c>
      <c r="C4296" t="s">
        <v>30</v>
      </c>
      <c r="D4296" t="s">
        <v>7575</v>
      </c>
      <c r="E4296" s="3">
        <v>41193</v>
      </c>
      <c r="F4296" t="s">
        <v>2501</v>
      </c>
      <c r="G4296" t="s">
        <v>139</v>
      </c>
      <c r="H4296" s="3">
        <v>41196</v>
      </c>
      <c r="I4296" s="3">
        <v>41199</v>
      </c>
      <c r="J4296">
        <v>6</v>
      </c>
      <c r="K4296" t="s">
        <v>8399</v>
      </c>
      <c r="L4296" s="5">
        <v>16.652999999999999</v>
      </c>
      <c r="M4296">
        <v>2012</v>
      </c>
      <c r="N4296">
        <f t="shared" si="134"/>
        <v>3</v>
      </c>
      <c r="O4296" t="str">
        <f t="shared" si="135"/>
        <v>Thursday</v>
      </c>
      <c r="P4296" s="14">
        <v>0.35134020618556699</v>
      </c>
    </row>
    <row r="4297" spans="1:16" x14ac:dyDescent="0.35">
      <c r="A4297">
        <v>4296</v>
      </c>
      <c r="B4297" t="s">
        <v>7577</v>
      </c>
      <c r="C4297" t="s">
        <v>199</v>
      </c>
      <c r="D4297" t="s">
        <v>7578</v>
      </c>
      <c r="E4297" s="3">
        <v>41984</v>
      </c>
      <c r="F4297" t="s">
        <v>4752</v>
      </c>
      <c r="G4297" t="s">
        <v>155</v>
      </c>
      <c r="H4297" s="3">
        <v>41986</v>
      </c>
      <c r="I4297" s="3">
        <v>41986</v>
      </c>
      <c r="J4297">
        <v>2</v>
      </c>
      <c r="K4297" t="s">
        <v>8400</v>
      </c>
      <c r="L4297" s="5">
        <v>3.2210000000000001</v>
      </c>
      <c r="M4297">
        <v>2014</v>
      </c>
      <c r="N4297">
        <f t="shared" si="134"/>
        <v>0</v>
      </c>
      <c r="O4297" t="str">
        <f t="shared" si="135"/>
        <v>Thursday</v>
      </c>
      <c r="P4297" s="14">
        <v>-0.42465753424657543</v>
      </c>
    </row>
    <row r="4298" spans="1:16" x14ac:dyDescent="0.35">
      <c r="A4298">
        <v>4297</v>
      </c>
      <c r="B4298" t="s">
        <v>2286</v>
      </c>
      <c r="C4298" t="s">
        <v>84</v>
      </c>
      <c r="D4298" t="s">
        <v>7579</v>
      </c>
      <c r="E4298" s="3">
        <v>41282</v>
      </c>
      <c r="F4298" t="s">
        <v>7007</v>
      </c>
      <c r="G4298" t="s">
        <v>41</v>
      </c>
      <c r="H4298" s="3">
        <v>41287</v>
      </c>
      <c r="I4298" s="3">
        <v>41288</v>
      </c>
      <c r="J4298">
        <v>6</v>
      </c>
      <c r="K4298" t="s">
        <v>8399</v>
      </c>
      <c r="L4298" s="5">
        <v>4.5110000000000001</v>
      </c>
      <c r="M4298">
        <v>2013</v>
      </c>
      <c r="N4298">
        <f t="shared" si="134"/>
        <v>1</v>
      </c>
      <c r="O4298" t="str">
        <f t="shared" si="135"/>
        <v>Tuesday</v>
      </c>
      <c r="P4298" s="14">
        <v>0.39874999999999999</v>
      </c>
    </row>
    <row r="4299" spans="1:16" x14ac:dyDescent="0.35">
      <c r="A4299">
        <v>4298</v>
      </c>
      <c r="B4299" t="s">
        <v>5195</v>
      </c>
      <c r="C4299" t="s">
        <v>199</v>
      </c>
      <c r="D4299" t="s">
        <v>7580</v>
      </c>
      <c r="E4299" s="3">
        <v>41933</v>
      </c>
      <c r="F4299" t="s">
        <v>223</v>
      </c>
      <c r="G4299" t="s">
        <v>139</v>
      </c>
      <c r="H4299" s="3">
        <v>41936</v>
      </c>
      <c r="I4299" s="3">
        <v>41937</v>
      </c>
      <c r="J4299">
        <v>4</v>
      </c>
      <c r="K4299" t="s">
        <v>8399</v>
      </c>
      <c r="L4299" s="5">
        <v>27.946000000000002</v>
      </c>
      <c r="M4299">
        <v>2014</v>
      </c>
      <c r="N4299">
        <f t="shared" si="134"/>
        <v>1</v>
      </c>
      <c r="O4299" t="str">
        <f t="shared" si="135"/>
        <v>Tuesday</v>
      </c>
      <c r="P4299" s="14">
        <v>0.33318536056032355</v>
      </c>
    </row>
    <row r="4300" spans="1:16" x14ac:dyDescent="0.35">
      <c r="A4300">
        <v>4299</v>
      </c>
      <c r="B4300" t="s">
        <v>5195</v>
      </c>
      <c r="C4300" t="s">
        <v>199</v>
      </c>
      <c r="D4300" t="s">
        <v>7580</v>
      </c>
      <c r="E4300" s="3">
        <v>41933</v>
      </c>
      <c r="F4300" t="s">
        <v>3882</v>
      </c>
      <c r="G4300" t="s">
        <v>139</v>
      </c>
      <c r="H4300" s="3">
        <v>41936</v>
      </c>
      <c r="I4300" s="3">
        <v>41936</v>
      </c>
      <c r="J4300">
        <v>3</v>
      </c>
      <c r="K4300" t="s">
        <v>8400</v>
      </c>
      <c r="L4300" s="5">
        <v>26.064</v>
      </c>
      <c r="M4300">
        <v>2014</v>
      </c>
      <c r="N4300">
        <f t="shared" si="134"/>
        <v>0</v>
      </c>
      <c r="O4300" t="str">
        <f t="shared" si="135"/>
        <v>Tuesday</v>
      </c>
      <c r="P4300" s="14">
        <v>0.30279506606188272</v>
      </c>
    </row>
    <row r="4301" spans="1:16" x14ac:dyDescent="0.35">
      <c r="A4301">
        <v>4300</v>
      </c>
      <c r="B4301" t="s">
        <v>5855</v>
      </c>
      <c r="C4301" t="s">
        <v>44</v>
      </c>
      <c r="D4301" t="s">
        <v>7581</v>
      </c>
      <c r="E4301" s="3">
        <v>41499</v>
      </c>
      <c r="F4301" t="s">
        <v>7582</v>
      </c>
      <c r="G4301" t="s">
        <v>41</v>
      </c>
      <c r="H4301" s="3">
        <v>41504</v>
      </c>
      <c r="I4301" s="3">
        <v>41505</v>
      </c>
      <c r="J4301">
        <v>6</v>
      </c>
      <c r="K4301" t="s">
        <v>8399</v>
      </c>
      <c r="L4301" s="5">
        <v>22.280999999999999</v>
      </c>
      <c r="M4301">
        <v>2013</v>
      </c>
      <c r="N4301">
        <f t="shared" si="134"/>
        <v>1</v>
      </c>
      <c r="O4301" t="str">
        <f t="shared" si="135"/>
        <v>Tuesday</v>
      </c>
      <c r="P4301" s="14">
        <v>-0.73163260270102692</v>
      </c>
    </row>
    <row r="4302" spans="1:16" x14ac:dyDescent="0.35">
      <c r="A4302">
        <v>4301</v>
      </c>
      <c r="B4302" t="s">
        <v>5855</v>
      </c>
      <c r="C4302" t="s">
        <v>44</v>
      </c>
      <c r="D4302" t="s">
        <v>7581</v>
      </c>
      <c r="E4302" s="3">
        <v>41499</v>
      </c>
      <c r="F4302" t="s">
        <v>1405</v>
      </c>
      <c r="G4302" t="s">
        <v>41</v>
      </c>
      <c r="H4302" s="3">
        <v>41504</v>
      </c>
      <c r="I4302" s="3">
        <v>41504</v>
      </c>
      <c r="J4302">
        <v>5</v>
      </c>
      <c r="K4302" t="s">
        <v>8400</v>
      </c>
      <c r="L4302" s="5">
        <v>0.32800000000000001</v>
      </c>
      <c r="M4302">
        <v>2013</v>
      </c>
      <c r="N4302">
        <f t="shared" si="134"/>
        <v>0</v>
      </c>
      <c r="O4302" t="str">
        <f t="shared" si="135"/>
        <v>Tuesday</v>
      </c>
      <c r="P4302" s="14">
        <v>2.8317152103559874E-2</v>
      </c>
    </row>
    <row r="4303" spans="1:16" x14ac:dyDescent="0.35">
      <c r="A4303">
        <v>4302</v>
      </c>
      <c r="B4303" t="s">
        <v>1209</v>
      </c>
      <c r="C4303" t="s">
        <v>44</v>
      </c>
      <c r="D4303" t="s">
        <v>7583</v>
      </c>
      <c r="E4303" s="3">
        <v>40553</v>
      </c>
      <c r="F4303" t="s">
        <v>4987</v>
      </c>
      <c r="G4303" t="s">
        <v>41</v>
      </c>
      <c r="H4303" s="3">
        <v>40558</v>
      </c>
      <c r="I4303" s="3">
        <v>40558</v>
      </c>
      <c r="J4303">
        <v>5</v>
      </c>
      <c r="K4303" t="s">
        <v>8400</v>
      </c>
      <c r="L4303" s="5">
        <v>26.724</v>
      </c>
      <c r="M4303">
        <v>2011</v>
      </c>
      <c r="N4303">
        <f t="shared" si="134"/>
        <v>0</v>
      </c>
      <c r="O4303" t="str">
        <f t="shared" si="135"/>
        <v>Monday</v>
      </c>
      <c r="P4303" s="14">
        <v>-0.51909123870527618</v>
      </c>
    </row>
    <row r="4304" spans="1:16" x14ac:dyDescent="0.35">
      <c r="A4304">
        <v>4303</v>
      </c>
      <c r="B4304" t="s">
        <v>5656</v>
      </c>
      <c r="C4304" t="s">
        <v>199</v>
      </c>
      <c r="D4304" t="s">
        <v>7584</v>
      </c>
      <c r="E4304" s="3">
        <v>41053</v>
      </c>
      <c r="F4304" t="s">
        <v>1505</v>
      </c>
      <c r="G4304" t="s">
        <v>139</v>
      </c>
      <c r="H4304" s="3">
        <v>41056</v>
      </c>
      <c r="I4304" s="3">
        <v>41057</v>
      </c>
      <c r="J4304">
        <v>4</v>
      </c>
      <c r="K4304" t="s">
        <v>8399</v>
      </c>
      <c r="L4304" s="5">
        <v>7.2409999999999997</v>
      </c>
      <c r="M4304">
        <v>2012</v>
      </c>
      <c r="N4304">
        <f t="shared" si="134"/>
        <v>1</v>
      </c>
      <c r="O4304" t="str">
        <f t="shared" si="135"/>
        <v>Thursday</v>
      </c>
      <c r="P4304" s="14">
        <v>0.47938775510204074</v>
      </c>
    </row>
    <row r="4305" spans="1:16" x14ac:dyDescent="0.35">
      <c r="A4305">
        <v>4304</v>
      </c>
      <c r="B4305" t="s">
        <v>5656</v>
      </c>
      <c r="C4305" t="s">
        <v>199</v>
      </c>
      <c r="D4305" t="s">
        <v>7584</v>
      </c>
      <c r="E4305" s="3">
        <v>41053</v>
      </c>
      <c r="F4305" t="s">
        <v>4970</v>
      </c>
      <c r="G4305" t="s">
        <v>139</v>
      </c>
      <c r="H4305" s="3">
        <v>41056</v>
      </c>
      <c r="I4305" s="3">
        <v>41056</v>
      </c>
      <c r="J4305">
        <v>3</v>
      </c>
      <c r="K4305" t="s">
        <v>8400</v>
      </c>
      <c r="L4305" s="5">
        <v>8.1310000000000002</v>
      </c>
      <c r="M4305">
        <v>2012</v>
      </c>
      <c r="N4305">
        <f t="shared" si="134"/>
        <v>0</v>
      </c>
      <c r="O4305" t="str">
        <f t="shared" si="135"/>
        <v>Thursday</v>
      </c>
      <c r="P4305" s="14">
        <v>5.9411764705882351E-2</v>
      </c>
    </row>
    <row r="4306" spans="1:16" x14ac:dyDescent="0.35">
      <c r="A4306">
        <v>4305</v>
      </c>
      <c r="B4306" t="s">
        <v>6845</v>
      </c>
      <c r="C4306" t="s">
        <v>199</v>
      </c>
      <c r="D4306" t="s">
        <v>7585</v>
      </c>
      <c r="E4306" s="3">
        <v>41011</v>
      </c>
      <c r="F4306" t="s">
        <v>6116</v>
      </c>
      <c r="G4306" t="s">
        <v>155</v>
      </c>
      <c r="H4306" s="3">
        <v>41013</v>
      </c>
      <c r="I4306" s="3">
        <v>41013</v>
      </c>
      <c r="J4306">
        <v>2</v>
      </c>
      <c r="K4306" t="s">
        <v>8400</v>
      </c>
      <c r="L4306" s="5">
        <v>61.881</v>
      </c>
      <c r="M4306">
        <v>2012</v>
      </c>
      <c r="N4306">
        <f t="shared" si="134"/>
        <v>0</v>
      </c>
      <c r="O4306" t="str">
        <f t="shared" si="135"/>
        <v>Thursday</v>
      </c>
      <c r="P4306" s="14">
        <v>1.6492933276987372E-2</v>
      </c>
    </row>
    <row r="4307" spans="1:16" x14ac:dyDescent="0.35">
      <c r="A4307">
        <v>4306</v>
      </c>
      <c r="B4307" t="s">
        <v>6845</v>
      </c>
      <c r="C4307" t="s">
        <v>199</v>
      </c>
      <c r="D4307" t="s">
        <v>7585</v>
      </c>
      <c r="E4307" s="3">
        <v>41011</v>
      </c>
      <c r="F4307" t="s">
        <v>161</v>
      </c>
      <c r="G4307" t="s">
        <v>155</v>
      </c>
      <c r="H4307" s="3">
        <v>41013</v>
      </c>
      <c r="I4307" s="3">
        <v>41014</v>
      </c>
      <c r="J4307">
        <v>3</v>
      </c>
      <c r="K4307" t="s">
        <v>8399</v>
      </c>
      <c r="L4307" s="5">
        <v>16.983000000000001</v>
      </c>
      <c r="M4307">
        <v>2012</v>
      </c>
      <c r="N4307">
        <f t="shared" si="134"/>
        <v>1</v>
      </c>
      <c r="O4307" t="str">
        <f t="shared" si="135"/>
        <v>Thursday</v>
      </c>
      <c r="P4307" s="14">
        <v>-2.5371133927660186E-3</v>
      </c>
    </row>
    <row r="4308" spans="1:16" x14ac:dyDescent="0.35">
      <c r="A4308">
        <v>4307</v>
      </c>
      <c r="B4308" t="s">
        <v>2409</v>
      </c>
      <c r="C4308" t="s">
        <v>199</v>
      </c>
      <c r="D4308" t="s">
        <v>7586</v>
      </c>
      <c r="E4308" s="3">
        <v>40652</v>
      </c>
      <c r="F4308" t="s">
        <v>5588</v>
      </c>
      <c r="G4308" t="s">
        <v>139</v>
      </c>
      <c r="H4308" s="3">
        <v>40655</v>
      </c>
      <c r="I4308" s="3">
        <v>40655</v>
      </c>
      <c r="J4308">
        <v>3</v>
      </c>
      <c r="K4308" t="s">
        <v>8400</v>
      </c>
      <c r="L4308" s="5">
        <v>15.244</v>
      </c>
      <c r="M4308">
        <v>2011</v>
      </c>
      <c r="N4308">
        <f t="shared" si="134"/>
        <v>0</v>
      </c>
      <c r="O4308" t="str">
        <f t="shared" si="135"/>
        <v>Tuesday</v>
      </c>
      <c r="P4308" s="14">
        <v>0.30933333333333335</v>
      </c>
    </row>
    <row r="4309" spans="1:16" x14ac:dyDescent="0.35">
      <c r="A4309">
        <v>4308</v>
      </c>
      <c r="B4309" t="s">
        <v>4320</v>
      </c>
      <c r="C4309" t="s">
        <v>84</v>
      </c>
      <c r="D4309" t="s">
        <v>7587</v>
      </c>
      <c r="E4309" s="3">
        <v>41178</v>
      </c>
      <c r="F4309" t="s">
        <v>2405</v>
      </c>
      <c r="G4309" t="s">
        <v>139</v>
      </c>
      <c r="H4309" s="3">
        <v>41181</v>
      </c>
      <c r="I4309" s="3">
        <v>41182</v>
      </c>
      <c r="J4309">
        <v>4</v>
      </c>
      <c r="K4309" t="s">
        <v>8399</v>
      </c>
      <c r="L4309" s="5">
        <v>1.52</v>
      </c>
      <c r="M4309">
        <v>2012</v>
      </c>
      <c r="N4309">
        <f t="shared" si="134"/>
        <v>1</v>
      </c>
      <c r="O4309" t="str">
        <f t="shared" si="135"/>
        <v>Wednesday</v>
      </c>
      <c r="P4309" s="14">
        <v>0.49894736842105264</v>
      </c>
    </row>
    <row r="4310" spans="1:16" x14ac:dyDescent="0.35">
      <c r="A4310">
        <v>4309</v>
      </c>
      <c r="B4310" t="s">
        <v>2206</v>
      </c>
      <c r="C4310" t="s">
        <v>84</v>
      </c>
      <c r="D4310" t="s">
        <v>7588</v>
      </c>
      <c r="E4310" s="3">
        <v>41754</v>
      </c>
      <c r="F4310" t="s">
        <v>2889</v>
      </c>
      <c r="G4310" t="s">
        <v>41</v>
      </c>
      <c r="H4310" s="3">
        <v>41759</v>
      </c>
      <c r="I4310" s="3">
        <v>41759</v>
      </c>
      <c r="J4310">
        <v>5</v>
      </c>
      <c r="K4310" t="s">
        <v>8400</v>
      </c>
      <c r="L4310" s="5">
        <v>4.2610000000000001</v>
      </c>
      <c r="M4310">
        <v>2014</v>
      </c>
      <c r="N4310">
        <f t="shared" si="134"/>
        <v>0</v>
      </c>
      <c r="O4310" t="str">
        <f t="shared" si="135"/>
        <v>Friday</v>
      </c>
      <c r="P4310" s="14">
        <v>-0.43008102529344716</v>
      </c>
    </row>
    <row r="4311" spans="1:16" x14ac:dyDescent="0.35">
      <c r="A4311">
        <v>4310</v>
      </c>
      <c r="B4311" t="s">
        <v>7590</v>
      </c>
      <c r="C4311" t="s">
        <v>84</v>
      </c>
      <c r="D4311" t="s">
        <v>7591</v>
      </c>
      <c r="E4311" s="3">
        <v>40883</v>
      </c>
      <c r="F4311" t="s">
        <v>1363</v>
      </c>
      <c r="G4311" t="s">
        <v>139</v>
      </c>
      <c r="H4311" s="3">
        <v>40886</v>
      </c>
      <c r="I4311" s="3">
        <v>40886</v>
      </c>
      <c r="J4311">
        <v>3</v>
      </c>
      <c r="K4311" t="s">
        <v>8400</v>
      </c>
      <c r="L4311" s="5">
        <v>7.6109999999999998</v>
      </c>
      <c r="M4311">
        <v>2011</v>
      </c>
      <c r="N4311">
        <f t="shared" si="134"/>
        <v>0</v>
      </c>
      <c r="O4311" t="str">
        <f t="shared" si="135"/>
        <v>Tuesday</v>
      </c>
      <c r="P4311" s="14">
        <v>0.14947368421052631</v>
      </c>
    </row>
    <row r="4312" spans="1:16" x14ac:dyDescent="0.35">
      <c r="A4312">
        <v>4311</v>
      </c>
      <c r="B4312" t="s">
        <v>7262</v>
      </c>
      <c r="C4312" t="s">
        <v>30</v>
      </c>
      <c r="D4312" t="s">
        <v>7592</v>
      </c>
      <c r="E4312" s="3">
        <v>40656</v>
      </c>
      <c r="F4312" t="s">
        <v>5861</v>
      </c>
      <c r="G4312" t="s">
        <v>41</v>
      </c>
      <c r="H4312" s="3">
        <v>40661</v>
      </c>
      <c r="I4312" s="3">
        <v>40664</v>
      </c>
      <c r="J4312">
        <v>8</v>
      </c>
      <c r="K4312" t="s">
        <v>8399</v>
      </c>
      <c r="L4312" s="5">
        <v>3.4980000000000002</v>
      </c>
      <c r="M4312">
        <v>2011</v>
      </c>
      <c r="N4312">
        <f t="shared" si="134"/>
        <v>3</v>
      </c>
      <c r="O4312" t="str">
        <f t="shared" si="135"/>
        <v>Saturday</v>
      </c>
      <c r="P4312" s="14">
        <v>0.35918367346938779</v>
      </c>
    </row>
    <row r="4313" spans="1:16" x14ac:dyDescent="0.35">
      <c r="A4313">
        <v>4312</v>
      </c>
      <c r="B4313" t="s">
        <v>389</v>
      </c>
      <c r="C4313" t="s">
        <v>84</v>
      </c>
      <c r="D4313" t="s">
        <v>7593</v>
      </c>
      <c r="E4313" s="3">
        <v>41184</v>
      </c>
      <c r="F4313" t="s">
        <v>2472</v>
      </c>
      <c r="G4313" t="s">
        <v>41</v>
      </c>
      <c r="H4313" s="3">
        <v>41189</v>
      </c>
      <c r="I4313" s="3">
        <v>41189</v>
      </c>
      <c r="J4313">
        <v>5</v>
      </c>
      <c r="K4313" t="s">
        <v>8400</v>
      </c>
      <c r="L4313" s="5">
        <v>14.814</v>
      </c>
      <c r="M4313">
        <v>2012</v>
      </c>
      <c r="N4313">
        <f t="shared" si="134"/>
        <v>0</v>
      </c>
      <c r="O4313" t="str">
        <f t="shared" si="135"/>
        <v>Tuesday</v>
      </c>
      <c r="P4313" s="14">
        <v>0.33</v>
      </c>
    </row>
    <row r="4314" spans="1:16" x14ac:dyDescent="0.35">
      <c r="A4314">
        <v>4313</v>
      </c>
      <c r="B4314" t="s">
        <v>528</v>
      </c>
      <c r="C4314" t="s">
        <v>84</v>
      </c>
      <c r="D4314" t="s">
        <v>7594</v>
      </c>
      <c r="E4314" s="3">
        <v>41276</v>
      </c>
      <c r="F4314" t="s">
        <v>2849</v>
      </c>
      <c r="G4314" t="s">
        <v>139</v>
      </c>
      <c r="H4314" s="3">
        <v>41279</v>
      </c>
      <c r="I4314" s="3">
        <v>41279</v>
      </c>
      <c r="J4314">
        <v>3</v>
      </c>
      <c r="K4314" t="s">
        <v>8400</v>
      </c>
      <c r="L4314" s="5">
        <v>39.183999999999997</v>
      </c>
      <c r="M4314">
        <v>2013</v>
      </c>
      <c r="N4314">
        <f t="shared" si="134"/>
        <v>0</v>
      </c>
      <c r="O4314" t="str">
        <f t="shared" si="135"/>
        <v>Wednesday</v>
      </c>
      <c r="P4314" s="14">
        <v>-0.30693240797701732</v>
      </c>
    </row>
    <row r="4315" spans="1:16" x14ac:dyDescent="0.35">
      <c r="A4315">
        <v>4314</v>
      </c>
      <c r="B4315" t="s">
        <v>528</v>
      </c>
      <c r="C4315" t="s">
        <v>84</v>
      </c>
      <c r="D4315" t="s">
        <v>7594</v>
      </c>
      <c r="E4315" s="3">
        <v>41276</v>
      </c>
      <c r="F4315" t="s">
        <v>4308</v>
      </c>
      <c r="G4315" t="s">
        <v>139</v>
      </c>
      <c r="H4315" s="3">
        <v>41279</v>
      </c>
      <c r="I4315" s="3">
        <v>41279</v>
      </c>
      <c r="J4315">
        <v>3</v>
      </c>
      <c r="K4315" t="s">
        <v>8400</v>
      </c>
      <c r="L4315" s="5">
        <v>4.4770000000000003</v>
      </c>
      <c r="M4315">
        <v>2013</v>
      </c>
      <c r="N4315">
        <f t="shared" si="134"/>
        <v>0</v>
      </c>
      <c r="O4315" t="str">
        <f t="shared" si="135"/>
        <v>Wednesday</v>
      </c>
      <c r="P4315" s="14">
        <v>-0.20011214691245535</v>
      </c>
    </row>
    <row r="4316" spans="1:16" x14ac:dyDescent="0.35">
      <c r="A4316">
        <v>4315</v>
      </c>
      <c r="B4316" t="s">
        <v>2527</v>
      </c>
      <c r="C4316" t="s">
        <v>44</v>
      </c>
      <c r="D4316" t="s">
        <v>7595</v>
      </c>
      <c r="E4316" s="3">
        <v>41688</v>
      </c>
      <c r="F4316" t="s">
        <v>6471</v>
      </c>
      <c r="G4316" t="s">
        <v>139</v>
      </c>
      <c r="H4316" s="3">
        <v>41691</v>
      </c>
      <c r="I4316" s="3">
        <v>41691</v>
      </c>
      <c r="J4316">
        <v>3</v>
      </c>
      <c r="K4316" t="s">
        <v>8400</v>
      </c>
      <c r="L4316" s="5">
        <v>8.24</v>
      </c>
      <c r="M4316">
        <v>2014</v>
      </c>
      <c r="N4316">
        <f t="shared" si="134"/>
        <v>0</v>
      </c>
      <c r="O4316" t="str">
        <f t="shared" si="135"/>
        <v>Tuesday</v>
      </c>
      <c r="P4316" s="14">
        <v>0.17992882562277582</v>
      </c>
    </row>
    <row r="4317" spans="1:16" x14ac:dyDescent="0.35">
      <c r="A4317">
        <v>4316</v>
      </c>
      <c r="B4317" t="s">
        <v>6574</v>
      </c>
      <c r="C4317" t="s">
        <v>199</v>
      </c>
      <c r="D4317" t="s">
        <v>7596</v>
      </c>
      <c r="E4317" s="3">
        <v>41719</v>
      </c>
      <c r="F4317" t="s">
        <v>7598</v>
      </c>
      <c r="G4317" t="s">
        <v>155</v>
      </c>
      <c r="H4317" s="3">
        <v>41721</v>
      </c>
      <c r="I4317" s="3">
        <v>41721</v>
      </c>
      <c r="J4317">
        <v>2</v>
      </c>
      <c r="K4317" t="s">
        <v>8400</v>
      </c>
      <c r="L4317" s="5">
        <v>13.631</v>
      </c>
      <c r="M4317">
        <v>2014</v>
      </c>
      <c r="N4317">
        <f t="shared" si="134"/>
        <v>0</v>
      </c>
      <c r="O4317" t="str">
        <f t="shared" si="135"/>
        <v>Friday</v>
      </c>
      <c r="P4317" s="14">
        <v>-0.83318632466570208</v>
      </c>
    </row>
    <row r="4318" spans="1:16" x14ac:dyDescent="0.35">
      <c r="A4318">
        <v>4317</v>
      </c>
      <c r="B4318" t="s">
        <v>6574</v>
      </c>
      <c r="C4318" t="s">
        <v>199</v>
      </c>
      <c r="D4318" t="s">
        <v>7596</v>
      </c>
      <c r="E4318" s="3">
        <v>41719</v>
      </c>
      <c r="F4318" t="s">
        <v>4966</v>
      </c>
      <c r="G4318" t="s">
        <v>155</v>
      </c>
      <c r="H4318" s="3">
        <v>41721</v>
      </c>
      <c r="I4318" s="3">
        <v>41721</v>
      </c>
      <c r="J4318">
        <v>2</v>
      </c>
      <c r="K4318" t="s">
        <v>8400</v>
      </c>
      <c r="L4318" s="5">
        <v>21.646000000000001</v>
      </c>
      <c r="M4318">
        <v>2014</v>
      </c>
      <c r="N4318">
        <f t="shared" si="134"/>
        <v>0</v>
      </c>
      <c r="O4318" t="str">
        <f t="shared" si="135"/>
        <v>Friday</v>
      </c>
      <c r="P4318" s="14">
        <v>0.18185033366767744</v>
      </c>
    </row>
    <row r="4319" spans="1:16" x14ac:dyDescent="0.35">
      <c r="A4319">
        <v>4318</v>
      </c>
      <c r="B4319" t="s">
        <v>1598</v>
      </c>
      <c r="C4319" t="s">
        <v>44</v>
      </c>
      <c r="D4319" t="s">
        <v>7599</v>
      </c>
      <c r="E4319" s="3">
        <v>41445</v>
      </c>
      <c r="F4319" t="s">
        <v>2432</v>
      </c>
      <c r="G4319" t="s">
        <v>41</v>
      </c>
      <c r="H4319" s="3">
        <v>41450</v>
      </c>
      <c r="I4319" s="3">
        <v>41450</v>
      </c>
      <c r="J4319">
        <v>5</v>
      </c>
      <c r="K4319" t="s">
        <v>8400</v>
      </c>
      <c r="L4319" s="5">
        <v>13.798999999999999</v>
      </c>
      <c r="M4319">
        <v>2013</v>
      </c>
      <c r="N4319">
        <f t="shared" si="134"/>
        <v>0</v>
      </c>
      <c r="O4319" t="str">
        <f t="shared" si="135"/>
        <v>Thursday</v>
      </c>
      <c r="P4319" s="14">
        <v>0.20055555555555557</v>
      </c>
    </row>
    <row r="4320" spans="1:16" x14ac:dyDescent="0.35">
      <c r="A4320">
        <v>4319</v>
      </c>
      <c r="B4320" t="s">
        <v>3086</v>
      </c>
      <c r="C4320" t="s">
        <v>44</v>
      </c>
      <c r="D4320" t="s">
        <v>7601</v>
      </c>
      <c r="E4320" s="3">
        <v>41852</v>
      </c>
      <c r="F4320" t="s">
        <v>3245</v>
      </c>
      <c r="G4320" t="s">
        <v>155</v>
      </c>
      <c r="H4320" s="3">
        <v>41854</v>
      </c>
      <c r="I4320" s="3">
        <v>41856</v>
      </c>
      <c r="J4320">
        <v>4</v>
      </c>
      <c r="K4320" t="s">
        <v>8399</v>
      </c>
      <c r="L4320" s="5">
        <v>16.841999999999999</v>
      </c>
      <c r="M4320">
        <v>2014</v>
      </c>
      <c r="N4320">
        <f t="shared" si="134"/>
        <v>2</v>
      </c>
      <c r="O4320" t="str">
        <f t="shared" si="135"/>
        <v>Friday</v>
      </c>
      <c r="P4320" s="14">
        <v>0.18000000000000002</v>
      </c>
    </row>
    <row r="4321" spans="1:16" x14ac:dyDescent="0.35">
      <c r="A4321">
        <v>4320</v>
      </c>
      <c r="B4321" t="s">
        <v>3086</v>
      </c>
      <c r="C4321" t="s">
        <v>44</v>
      </c>
      <c r="D4321" t="s">
        <v>7601</v>
      </c>
      <c r="E4321" s="3">
        <v>41852</v>
      </c>
      <c r="F4321" t="s">
        <v>7603</v>
      </c>
      <c r="G4321" t="s">
        <v>155</v>
      </c>
      <c r="H4321" s="3">
        <v>41854</v>
      </c>
      <c r="I4321" s="3">
        <v>41854</v>
      </c>
      <c r="J4321">
        <v>2</v>
      </c>
      <c r="K4321" t="s">
        <v>8400</v>
      </c>
      <c r="L4321" s="5">
        <v>188.39500000000001</v>
      </c>
      <c r="M4321">
        <v>2014</v>
      </c>
      <c r="N4321">
        <f t="shared" si="134"/>
        <v>0</v>
      </c>
      <c r="O4321" t="str">
        <f t="shared" si="135"/>
        <v>Friday</v>
      </c>
      <c r="P4321" s="14">
        <v>0.14988452655889145</v>
      </c>
    </row>
    <row r="4322" spans="1:16" x14ac:dyDescent="0.35">
      <c r="A4322">
        <v>4321</v>
      </c>
      <c r="B4322" t="s">
        <v>3086</v>
      </c>
      <c r="C4322" t="s">
        <v>44</v>
      </c>
      <c r="D4322" t="s">
        <v>7601</v>
      </c>
      <c r="E4322" s="3">
        <v>41852</v>
      </c>
      <c r="F4322" t="s">
        <v>460</v>
      </c>
      <c r="G4322" t="s">
        <v>155</v>
      </c>
      <c r="H4322" s="3">
        <v>41854</v>
      </c>
      <c r="I4322" s="3">
        <v>41854</v>
      </c>
      <c r="J4322">
        <v>2</v>
      </c>
      <c r="K4322" t="s">
        <v>8400</v>
      </c>
      <c r="L4322" s="5">
        <v>30.579000000000001</v>
      </c>
      <c r="M4322">
        <v>2014</v>
      </c>
      <c r="N4322">
        <f t="shared" si="134"/>
        <v>0</v>
      </c>
      <c r="O4322" t="str">
        <f t="shared" si="135"/>
        <v>Friday</v>
      </c>
      <c r="P4322" s="14">
        <v>0.14903225806451617</v>
      </c>
    </row>
    <row r="4323" spans="1:16" x14ac:dyDescent="0.35">
      <c r="A4323">
        <v>4322</v>
      </c>
      <c r="B4323" t="s">
        <v>359</v>
      </c>
      <c r="C4323" t="s">
        <v>44</v>
      </c>
      <c r="D4323" t="s">
        <v>7604</v>
      </c>
      <c r="E4323" s="3">
        <v>40992</v>
      </c>
      <c r="F4323" t="s">
        <v>5505</v>
      </c>
      <c r="G4323" t="s">
        <v>41</v>
      </c>
      <c r="H4323" s="3">
        <v>40997</v>
      </c>
      <c r="I4323" s="3">
        <v>41000</v>
      </c>
      <c r="J4323">
        <v>8</v>
      </c>
      <c r="K4323" t="s">
        <v>8399</v>
      </c>
      <c r="L4323" s="5">
        <v>0.92700000000000005</v>
      </c>
      <c r="M4323">
        <v>2012</v>
      </c>
      <c r="N4323">
        <f t="shared" si="134"/>
        <v>3</v>
      </c>
      <c r="O4323" t="str">
        <f t="shared" si="135"/>
        <v>Saturday</v>
      </c>
      <c r="P4323" s="14">
        <v>0.12571428571428572</v>
      </c>
    </row>
    <row r="4324" spans="1:16" x14ac:dyDescent="0.35">
      <c r="A4324">
        <v>4323</v>
      </c>
      <c r="B4324" t="s">
        <v>3262</v>
      </c>
      <c r="C4324" t="s">
        <v>44</v>
      </c>
      <c r="D4324" t="s">
        <v>7605</v>
      </c>
      <c r="E4324" s="3">
        <v>40940</v>
      </c>
      <c r="F4324" t="s">
        <v>1883</v>
      </c>
      <c r="G4324" t="s">
        <v>41</v>
      </c>
      <c r="H4324" s="3">
        <v>40945</v>
      </c>
      <c r="I4324" s="3">
        <v>40948</v>
      </c>
      <c r="J4324">
        <v>8</v>
      </c>
      <c r="K4324" t="s">
        <v>8399</v>
      </c>
      <c r="L4324" s="5">
        <v>32.938000000000002</v>
      </c>
      <c r="M4324">
        <v>2012</v>
      </c>
      <c r="N4324">
        <f t="shared" si="134"/>
        <v>3</v>
      </c>
      <c r="O4324" t="str">
        <f t="shared" si="135"/>
        <v>Wednesday</v>
      </c>
      <c r="P4324" s="14">
        <v>0.46973684210526329</v>
      </c>
    </row>
    <row r="4325" spans="1:16" x14ac:dyDescent="0.35">
      <c r="A4325">
        <v>4324</v>
      </c>
      <c r="B4325" t="s">
        <v>1750</v>
      </c>
      <c r="C4325" t="s">
        <v>44</v>
      </c>
      <c r="D4325" t="s">
        <v>7606</v>
      </c>
      <c r="E4325" s="3">
        <v>41909</v>
      </c>
      <c r="F4325" t="s">
        <v>7608</v>
      </c>
      <c r="G4325" t="s">
        <v>155</v>
      </c>
      <c r="H4325" s="3">
        <v>41911</v>
      </c>
      <c r="I4325" s="3">
        <v>41914</v>
      </c>
      <c r="J4325">
        <v>5</v>
      </c>
      <c r="K4325" t="s">
        <v>8399</v>
      </c>
      <c r="L4325" s="5">
        <v>5.1029999999999998</v>
      </c>
      <c r="M4325">
        <v>2014</v>
      </c>
      <c r="N4325">
        <f t="shared" si="134"/>
        <v>3</v>
      </c>
      <c r="O4325" t="str">
        <f t="shared" si="135"/>
        <v>Saturday</v>
      </c>
      <c r="P4325" s="14">
        <v>-0.48873692679002412</v>
      </c>
    </row>
    <row r="4326" spans="1:16" x14ac:dyDescent="0.35">
      <c r="A4326">
        <v>4325</v>
      </c>
      <c r="B4326" t="s">
        <v>1286</v>
      </c>
      <c r="C4326" t="s">
        <v>30</v>
      </c>
      <c r="D4326" t="s">
        <v>7609</v>
      </c>
      <c r="E4326" s="3">
        <v>41198</v>
      </c>
      <c r="F4326" t="s">
        <v>1093</v>
      </c>
      <c r="G4326" t="s">
        <v>41</v>
      </c>
      <c r="H4326" s="3">
        <v>41203</v>
      </c>
      <c r="I4326" s="3">
        <v>41203</v>
      </c>
      <c r="J4326">
        <v>5</v>
      </c>
      <c r="K4326" t="s">
        <v>8400</v>
      </c>
      <c r="L4326" s="5">
        <v>5.0220000000000002</v>
      </c>
      <c r="M4326">
        <v>2012</v>
      </c>
      <c r="N4326">
        <f t="shared" si="134"/>
        <v>0</v>
      </c>
      <c r="O4326" t="str">
        <f t="shared" si="135"/>
        <v>Tuesday</v>
      </c>
      <c r="P4326" s="14">
        <v>0.31783783783783781</v>
      </c>
    </row>
    <row r="4327" spans="1:16" x14ac:dyDescent="0.35">
      <c r="A4327">
        <v>4326</v>
      </c>
      <c r="B4327" t="s">
        <v>1122</v>
      </c>
      <c r="C4327" t="s">
        <v>44</v>
      </c>
      <c r="D4327" t="s">
        <v>7610</v>
      </c>
      <c r="E4327" s="3">
        <v>41638</v>
      </c>
      <c r="F4327" t="s">
        <v>3204</v>
      </c>
      <c r="G4327" t="s">
        <v>41</v>
      </c>
      <c r="H4327" s="3">
        <v>41643</v>
      </c>
      <c r="I4327" s="3">
        <v>41645</v>
      </c>
      <c r="J4327">
        <v>7</v>
      </c>
      <c r="K4327" t="s">
        <v>8399</v>
      </c>
      <c r="L4327" s="5">
        <v>0.72</v>
      </c>
      <c r="M4327">
        <v>2013</v>
      </c>
      <c r="N4327">
        <f t="shared" si="134"/>
        <v>2</v>
      </c>
      <c r="O4327" t="str">
        <f t="shared" si="135"/>
        <v>Monday</v>
      </c>
      <c r="P4327" s="14">
        <v>0.36275862068965514</v>
      </c>
    </row>
    <row r="4328" spans="1:16" x14ac:dyDescent="0.35">
      <c r="A4328">
        <v>4327</v>
      </c>
      <c r="B4328" t="s">
        <v>7322</v>
      </c>
      <c r="C4328" t="s">
        <v>44</v>
      </c>
      <c r="D4328" t="s">
        <v>7611</v>
      </c>
      <c r="E4328" s="3">
        <v>41848</v>
      </c>
      <c r="F4328" t="s">
        <v>583</v>
      </c>
      <c r="G4328" t="s">
        <v>139</v>
      </c>
      <c r="H4328" s="3">
        <v>41851</v>
      </c>
      <c r="I4328" s="3">
        <v>41851</v>
      </c>
      <c r="J4328">
        <v>3</v>
      </c>
      <c r="K4328" t="s">
        <v>8400</v>
      </c>
      <c r="L4328" s="5">
        <v>74.828999999999994</v>
      </c>
      <c r="M4328">
        <v>2014</v>
      </c>
      <c r="N4328">
        <f t="shared" si="134"/>
        <v>0</v>
      </c>
      <c r="O4328" t="str">
        <f t="shared" si="135"/>
        <v>Monday</v>
      </c>
      <c r="P4328" s="14">
        <v>0.34016997167138807</v>
      </c>
    </row>
    <row r="4329" spans="1:16" x14ac:dyDescent="0.35">
      <c r="A4329">
        <v>4328</v>
      </c>
      <c r="B4329" t="s">
        <v>4989</v>
      </c>
      <c r="C4329" t="s">
        <v>84</v>
      </c>
      <c r="D4329" t="s">
        <v>7612</v>
      </c>
      <c r="E4329" s="3">
        <v>41962</v>
      </c>
      <c r="F4329" t="s">
        <v>38</v>
      </c>
      <c r="G4329" t="s">
        <v>41</v>
      </c>
      <c r="H4329" s="3">
        <v>41967</v>
      </c>
      <c r="I4329" s="3">
        <v>41967</v>
      </c>
      <c r="J4329">
        <v>5</v>
      </c>
      <c r="K4329" t="s">
        <v>8400</v>
      </c>
      <c r="L4329" s="5">
        <v>1.242</v>
      </c>
      <c r="M4329">
        <v>2014</v>
      </c>
      <c r="N4329">
        <f t="shared" si="134"/>
        <v>0</v>
      </c>
      <c r="O4329" t="str">
        <f t="shared" si="135"/>
        <v>Wednesday</v>
      </c>
      <c r="P4329" s="14">
        <v>0.34322580645161294</v>
      </c>
    </row>
    <row r="4330" spans="1:16" x14ac:dyDescent="0.35">
      <c r="A4330">
        <v>4329</v>
      </c>
      <c r="B4330" t="s">
        <v>4955</v>
      </c>
      <c r="C4330" t="s">
        <v>44</v>
      </c>
      <c r="D4330" t="s">
        <v>7613</v>
      </c>
      <c r="E4330" s="3">
        <v>41622</v>
      </c>
      <c r="F4330" t="s">
        <v>7615</v>
      </c>
      <c r="G4330" t="s">
        <v>41</v>
      </c>
      <c r="H4330" s="3">
        <v>41627</v>
      </c>
      <c r="I4330" s="3">
        <v>41627</v>
      </c>
      <c r="J4330">
        <v>5</v>
      </c>
      <c r="K4330" t="s">
        <v>8400</v>
      </c>
      <c r="L4330" s="5">
        <v>49.63</v>
      </c>
      <c r="M4330">
        <v>2013</v>
      </c>
      <c r="N4330">
        <f t="shared" si="134"/>
        <v>0</v>
      </c>
      <c r="O4330" t="str">
        <f t="shared" si="135"/>
        <v>Saturday</v>
      </c>
      <c r="P4330" s="14">
        <v>0.18795358374870505</v>
      </c>
    </row>
    <row r="4331" spans="1:16" x14ac:dyDescent="0.35">
      <c r="A4331">
        <v>4330</v>
      </c>
      <c r="B4331" t="s">
        <v>3139</v>
      </c>
      <c r="C4331" t="s">
        <v>30</v>
      </c>
      <c r="D4331" t="s">
        <v>7616</v>
      </c>
      <c r="E4331" s="3">
        <v>41883</v>
      </c>
      <c r="F4331" t="s">
        <v>3721</v>
      </c>
      <c r="G4331" t="s">
        <v>41</v>
      </c>
      <c r="H4331" s="3">
        <v>41888</v>
      </c>
      <c r="I4331" s="3">
        <v>41888</v>
      </c>
      <c r="J4331">
        <v>5</v>
      </c>
      <c r="K4331" t="s">
        <v>8400</v>
      </c>
      <c r="L4331" s="5">
        <v>31.331</v>
      </c>
      <c r="M4331">
        <v>2014</v>
      </c>
      <c r="N4331">
        <f t="shared" si="134"/>
        <v>0</v>
      </c>
      <c r="O4331" t="str">
        <f t="shared" si="135"/>
        <v>Monday</v>
      </c>
      <c r="P4331" s="14">
        <v>3.9999999999999994E-2</v>
      </c>
    </row>
    <row r="4332" spans="1:16" x14ac:dyDescent="0.35">
      <c r="A4332">
        <v>4331</v>
      </c>
      <c r="B4332" t="s">
        <v>6303</v>
      </c>
      <c r="C4332" t="s">
        <v>84</v>
      </c>
      <c r="D4332" t="s">
        <v>7617</v>
      </c>
      <c r="E4332" s="3">
        <v>41828</v>
      </c>
      <c r="F4332" t="s">
        <v>1403</v>
      </c>
      <c r="G4332" t="s">
        <v>41</v>
      </c>
      <c r="H4332" s="3">
        <v>41833</v>
      </c>
      <c r="I4332" s="3">
        <v>41835</v>
      </c>
      <c r="J4332">
        <v>7</v>
      </c>
      <c r="K4332" t="s">
        <v>8399</v>
      </c>
      <c r="L4332" s="5">
        <v>0.85799999999999998</v>
      </c>
      <c r="M4332">
        <v>2014</v>
      </c>
      <c r="N4332">
        <f t="shared" si="134"/>
        <v>2</v>
      </c>
      <c r="O4332" t="str">
        <f t="shared" si="135"/>
        <v>Tuesday</v>
      </c>
      <c r="P4332" s="14">
        <v>0.31826086956521743</v>
      </c>
    </row>
    <row r="4333" spans="1:16" x14ac:dyDescent="0.35">
      <c r="A4333">
        <v>4332</v>
      </c>
      <c r="B4333" t="s">
        <v>6303</v>
      </c>
      <c r="C4333" t="s">
        <v>84</v>
      </c>
      <c r="D4333" t="s">
        <v>7617</v>
      </c>
      <c r="E4333" s="3">
        <v>41828</v>
      </c>
      <c r="F4333" t="s">
        <v>7619</v>
      </c>
      <c r="G4333" t="s">
        <v>41</v>
      </c>
      <c r="H4333" s="3">
        <v>41833</v>
      </c>
      <c r="I4333" s="3">
        <v>41833</v>
      </c>
      <c r="J4333">
        <v>5</v>
      </c>
      <c r="K4333" t="s">
        <v>8400</v>
      </c>
      <c r="L4333" s="5">
        <v>13.584</v>
      </c>
      <c r="M4333">
        <v>2014</v>
      </c>
      <c r="N4333">
        <f t="shared" si="134"/>
        <v>0</v>
      </c>
      <c r="O4333" t="str">
        <f t="shared" si="135"/>
        <v>Tuesday</v>
      </c>
      <c r="P4333" s="14">
        <v>4.9382716049382713E-2</v>
      </c>
    </row>
    <row r="4334" spans="1:16" x14ac:dyDescent="0.35">
      <c r="A4334">
        <v>4333</v>
      </c>
      <c r="B4334" t="s">
        <v>2837</v>
      </c>
      <c r="C4334" t="s">
        <v>84</v>
      </c>
      <c r="D4334" t="s">
        <v>7620</v>
      </c>
      <c r="E4334" s="3">
        <v>41571</v>
      </c>
      <c r="F4334" t="s">
        <v>5326</v>
      </c>
      <c r="G4334" t="s">
        <v>139</v>
      </c>
      <c r="H4334" s="3">
        <v>41574</v>
      </c>
      <c r="I4334" s="3">
        <v>41576</v>
      </c>
      <c r="J4334">
        <v>5</v>
      </c>
      <c r="K4334" t="s">
        <v>8399</v>
      </c>
      <c r="L4334" s="5">
        <v>72.858000000000004</v>
      </c>
      <c r="M4334">
        <v>2013</v>
      </c>
      <c r="N4334">
        <f t="shared" si="134"/>
        <v>2</v>
      </c>
      <c r="O4334" t="str">
        <f t="shared" si="135"/>
        <v>Thursday</v>
      </c>
      <c r="P4334" s="14">
        <v>0.04</v>
      </c>
    </row>
    <row r="4335" spans="1:16" x14ac:dyDescent="0.35">
      <c r="A4335">
        <v>4334</v>
      </c>
      <c r="B4335" t="s">
        <v>3674</v>
      </c>
      <c r="C4335" t="s">
        <v>199</v>
      </c>
      <c r="D4335" t="s">
        <v>7621</v>
      </c>
      <c r="E4335" s="3">
        <v>41132</v>
      </c>
      <c r="F4335" t="s">
        <v>4378</v>
      </c>
      <c r="G4335" t="s">
        <v>41</v>
      </c>
      <c r="H4335" s="3">
        <v>41137</v>
      </c>
      <c r="I4335" s="3">
        <v>41137</v>
      </c>
      <c r="J4335">
        <v>5</v>
      </c>
      <c r="K4335" t="s">
        <v>8400</v>
      </c>
      <c r="L4335" s="5">
        <v>2.3130000000000002</v>
      </c>
      <c r="M4335">
        <v>2012</v>
      </c>
      <c r="N4335">
        <f t="shared" si="134"/>
        <v>0</v>
      </c>
      <c r="O4335" t="str">
        <f t="shared" si="135"/>
        <v>Saturday</v>
      </c>
      <c r="P4335" s="14">
        <v>-0.22583859182995683</v>
      </c>
    </row>
    <row r="4336" spans="1:16" x14ac:dyDescent="0.35">
      <c r="A4336">
        <v>4335</v>
      </c>
      <c r="B4336" t="s">
        <v>3422</v>
      </c>
      <c r="C4336" t="s">
        <v>30</v>
      </c>
      <c r="D4336" t="s">
        <v>7622</v>
      </c>
      <c r="E4336" s="3">
        <v>41502</v>
      </c>
      <c r="F4336" t="s">
        <v>5234</v>
      </c>
      <c r="G4336" t="s">
        <v>155</v>
      </c>
      <c r="H4336" s="3">
        <v>41504</v>
      </c>
      <c r="I4336" s="3">
        <v>41504</v>
      </c>
      <c r="J4336">
        <v>2</v>
      </c>
      <c r="K4336" t="s">
        <v>8400</v>
      </c>
      <c r="L4336" s="5">
        <v>45.896000000000001</v>
      </c>
      <c r="M4336">
        <v>2013</v>
      </c>
      <c r="N4336">
        <f t="shared" si="134"/>
        <v>0</v>
      </c>
      <c r="O4336" t="str">
        <f t="shared" si="135"/>
        <v>Friday</v>
      </c>
      <c r="P4336" s="14">
        <v>0.47988165680473371</v>
      </c>
    </row>
    <row r="4337" spans="1:16" x14ac:dyDescent="0.35">
      <c r="A4337">
        <v>4336</v>
      </c>
      <c r="B4337" t="s">
        <v>2206</v>
      </c>
      <c r="C4337" t="s">
        <v>30</v>
      </c>
      <c r="D4337" t="s">
        <v>7623</v>
      </c>
      <c r="E4337" s="3">
        <v>41756</v>
      </c>
      <c r="F4337" t="s">
        <v>7625</v>
      </c>
      <c r="G4337" t="s">
        <v>41</v>
      </c>
      <c r="H4337" s="3">
        <v>41761</v>
      </c>
      <c r="I4337" s="3">
        <v>41761</v>
      </c>
      <c r="J4337">
        <v>5</v>
      </c>
      <c r="K4337" t="s">
        <v>8400</v>
      </c>
      <c r="L4337" s="5">
        <v>66.924000000000007</v>
      </c>
      <c r="M4337">
        <v>2014</v>
      </c>
      <c r="N4337">
        <f t="shared" si="134"/>
        <v>0</v>
      </c>
      <c r="O4337" t="str">
        <f t="shared" si="135"/>
        <v>Sunday</v>
      </c>
      <c r="P4337" s="14">
        <v>0.32866869617989908</v>
      </c>
    </row>
    <row r="4338" spans="1:16" x14ac:dyDescent="0.35">
      <c r="A4338">
        <v>4337</v>
      </c>
      <c r="B4338" t="s">
        <v>2206</v>
      </c>
      <c r="C4338" t="s">
        <v>30</v>
      </c>
      <c r="D4338" t="s">
        <v>7623</v>
      </c>
      <c r="E4338" s="3">
        <v>41756</v>
      </c>
      <c r="F4338" t="s">
        <v>3204</v>
      </c>
      <c r="G4338" t="s">
        <v>41</v>
      </c>
      <c r="H4338" s="3">
        <v>41761</v>
      </c>
      <c r="I4338" s="3">
        <v>41763</v>
      </c>
      <c r="J4338">
        <v>7</v>
      </c>
      <c r="K4338" t="s">
        <v>8399</v>
      </c>
      <c r="L4338" s="5">
        <v>4.71</v>
      </c>
      <c r="M4338">
        <v>2014</v>
      </c>
      <c r="N4338">
        <f t="shared" si="134"/>
        <v>2</v>
      </c>
      <c r="O4338" t="str">
        <f t="shared" si="135"/>
        <v>Sunday</v>
      </c>
      <c r="P4338" s="14">
        <v>0.36275862068965514</v>
      </c>
    </row>
    <row r="4339" spans="1:16" x14ac:dyDescent="0.35">
      <c r="A4339">
        <v>4338</v>
      </c>
      <c r="B4339" t="s">
        <v>2206</v>
      </c>
      <c r="C4339" t="s">
        <v>30</v>
      </c>
      <c r="D4339" t="s">
        <v>7623</v>
      </c>
      <c r="E4339" s="3">
        <v>41756</v>
      </c>
      <c r="F4339" t="s">
        <v>2795</v>
      </c>
      <c r="G4339" t="s">
        <v>41</v>
      </c>
      <c r="H4339" s="3">
        <v>41761</v>
      </c>
      <c r="I4339" s="3">
        <v>41764</v>
      </c>
      <c r="J4339">
        <v>8</v>
      </c>
      <c r="K4339" t="s">
        <v>8399</v>
      </c>
      <c r="L4339" s="5">
        <v>3.19</v>
      </c>
      <c r="M4339">
        <v>2014</v>
      </c>
      <c r="N4339">
        <f t="shared" si="134"/>
        <v>3</v>
      </c>
      <c r="O4339" t="str">
        <f t="shared" si="135"/>
        <v>Sunday</v>
      </c>
      <c r="P4339" s="14">
        <v>0.31</v>
      </c>
    </row>
    <row r="4340" spans="1:16" x14ac:dyDescent="0.35">
      <c r="A4340">
        <v>4339</v>
      </c>
      <c r="B4340" t="s">
        <v>2206</v>
      </c>
      <c r="C4340" t="s">
        <v>30</v>
      </c>
      <c r="D4340" t="s">
        <v>7623</v>
      </c>
      <c r="E4340" s="3">
        <v>41756</v>
      </c>
      <c r="F4340" t="s">
        <v>187</v>
      </c>
      <c r="G4340" t="s">
        <v>41</v>
      </c>
      <c r="H4340" s="3">
        <v>41761</v>
      </c>
      <c r="I4340" s="3">
        <v>41761</v>
      </c>
      <c r="J4340">
        <v>5</v>
      </c>
      <c r="K4340" t="s">
        <v>8400</v>
      </c>
      <c r="L4340" s="5">
        <v>16.933</v>
      </c>
      <c r="M4340">
        <v>2014</v>
      </c>
      <c r="N4340">
        <f t="shared" si="134"/>
        <v>0</v>
      </c>
      <c r="O4340" t="str">
        <f t="shared" si="135"/>
        <v>Sunday</v>
      </c>
      <c r="P4340" s="14">
        <v>0.35803278688524587</v>
      </c>
    </row>
    <row r="4341" spans="1:16" x14ac:dyDescent="0.35">
      <c r="A4341">
        <v>4340</v>
      </c>
      <c r="B4341" t="s">
        <v>1537</v>
      </c>
      <c r="C4341" t="s">
        <v>30</v>
      </c>
      <c r="D4341" t="s">
        <v>7626</v>
      </c>
      <c r="E4341" s="3">
        <v>40701</v>
      </c>
      <c r="F4341" t="s">
        <v>2579</v>
      </c>
      <c r="G4341" t="s">
        <v>41</v>
      </c>
      <c r="H4341" s="3">
        <v>40706</v>
      </c>
      <c r="I4341" s="3">
        <v>40706</v>
      </c>
      <c r="J4341">
        <v>5</v>
      </c>
      <c r="K4341" t="s">
        <v>8400</v>
      </c>
      <c r="L4341" s="5">
        <v>34.28</v>
      </c>
      <c r="M4341">
        <v>2011</v>
      </c>
      <c r="N4341">
        <f t="shared" si="134"/>
        <v>0</v>
      </c>
      <c r="O4341" t="str">
        <f t="shared" si="135"/>
        <v>Tuesday</v>
      </c>
      <c r="P4341" s="14">
        <v>9.8250792004961382E-2</v>
      </c>
    </row>
    <row r="4342" spans="1:16" x14ac:dyDescent="0.35">
      <c r="A4342">
        <v>4341</v>
      </c>
      <c r="B4342" t="s">
        <v>1537</v>
      </c>
      <c r="C4342" t="s">
        <v>30</v>
      </c>
      <c r="D4342" t="s">
        <v>7626</v>
      </c>
      <c r="E4342" s="3">
        <v>40701</v>
      </c>
      <c r="F4342" t="s">
        <v>1535</v>
      </c>
      <c r="G4342" t="s">
        <v>41</v>
      </c>
      <c r="H4342" s="3">
        <v>40706</v>
      </c>
      <c r="I4342" s="3">
        <v>40706</v>
      </c>
      <c r="J4342">
        <v>5</v>
      </c>
      <c r="K4342" t="s">
        <v>8400</v>
      </c>
      <c r="L4342" s="5">
        <v>3.8759999999999999</v>
      </c>
      <c r="M4342">
        <v>2011</v>
      </c>
      <c r="N4342">
        <f t="shared" si="134"/>
        <v>0</v>
      </c>
      <c r="O4342" t="str">
        <f t="shared" si="135"/>
        <v>Tuesday</v>
      </c>
      <c r="P4342" s="14">
        <v>0.14033898305084741</v>
      </c>
    </row>
    <row r="4343" spans="1:16" x14ac:dyDescent="0.35">
      <c r="A4343">
        <v>4342</v>
      </c>
      <c r="B4343" t="s">
        <v>1537</v>
      </c>
      <c r="C4343" t="s">
        <v>30</v>
      </c>
      <c r="D4343" t="s">
        <v>7626</v>
      </c>
      <c r="E4343" s="3">
        <v>40701</v>
      </c>
      <c r="F4343" t="s">
        <v>6254</v>
      </c>
      <c r="G4343" t="s">
        <v>41</v>
      </c>
      <c r="H4343" s="3">
        <v>40706</v>
      </c>
      <c r="I4343" s="3">
        <v>40706</v>
      </c>
      <c r="J4343">
        <v>5</v>
      </c>
      <c r="K4343" t="s">
        <v>8400</v>
      </c>
      <c r="L4343" s="5">
        <v>2.9670000000000001</v>
      </c>
      <c r="M4343">
        <v>2011</v>
      </c>
      <c r="N4343">
        <f t="shared" si="134"/>
        <v>0</v>
      </c>
      <c r="O4343" t="str">
        <f t="shared" si="135"/>
        <v>Tuesday</v>
      </c>
      <c r="P4343" s="14">
        <v>0.06</v>
      </c>
    </row>
    <row r="4344" spans="1:16" x14ac:dyDescent="0.35">
      <c r="A4344">
        <v>4343</v>
      </c>
      <c r="B4344" t="s">
        <v>1537</v>
      </c>
      <c r="C4344" t="s">
        <v>30</v>
      </c>
      <c r="D4344" t="s">
        <v>7626</v>
      </c>
      <c r="E4344" s="3">
        <v>40701</v>
      </c>
      <c r="F4344" t="s">
        <v>1676</v>
      </c>
      <c r="G4344" t="s">
        <v>41</v>
      </c>
      <c r="H4344" s="3">
        <v>40706</v>
      </c>
      <c r="I4344" s="3">
        <v>40706</v>
      </c>
      <c r="J4344">
        <v>5</v>
      </c>
      <c r="K4344" t="s">
        <v>8400</v>
      </c>
      <c r="L4344" s="5">
        <v>43.121000000000002</v>
      </c>
      <c r="M4344">
        <v>2011</v>
      </c>
      <c r="N4344">
        <f t="shared" si="134"/>
        <v>0</v>
      </c>
      <c r="O4344" t="str">
        <f t="shared" si="135"/>
        <v>Tuesday</v>
      </c>
      <c r="P4344" s="14">
        <v>5.8081845032008333E-2</v>
      </c>
    </row>
    <row r="4345" spans="1:16" x14ac:dyDescent="0.35">
      <c r="A4345">
        <v>4344</v>
      </c>
      <c r="B4345" t="s">
        <v>1537</v>
      </c>
      <c r="C4345" t="s">
        <v>30</v>
      </c>
      <c r="D4345" t="s">
        <v>7626</v>
      </c>
      <c r="E4345" s="3">
        <v>40701</v>
      </c>
      <c r="F4345" t="s">
        <v>1915</v>
      </c>
      <c r="G4345" t="s">
        <v>41</v>
      </c>
      <c r="H4345" s="3">
        <v>40706</v>
      </c>
      <c r="I4345" s="3">
        <v>40706</v>
      </c>
      <c r="J4345">
        <v>5</v>
      </c>
      <c r="K4345" t="s">
        <v>8400</v>
      </c>
      <c r="L4345" s="5">
        <v>115.47</v>
      </c>
      <c r="M4345">
        <v>2011</v>
      </c>
      <c r="N4345">
        <f t="shared" si="134"/>
        <v>0</v>
      </c>
      <c r="O4345" t="str">
        <f t="shared" si="135"/>
        <v>Tuesday</v>
      </c>
      <c r="P4345" s="14">
        <v>0.318671734314938</v>
      </c>
    </row>
    <row r="4346" spans="1:16" x14ac:dyDescent="0.35">
      <c r="A4346">
        <v>4345</v>
      </c>
      <c r="B4346" t="s">
        <v>4337</v>
      </c>
      <c r="C4346" t="s">
        <v>30</v>
      </c>
      <c r="D4346" t="s">
        <v>7627</v>
      </c>
      <c r="E4346" s="3">
        <v>40910</v>
      </c>
      <c r="F4346" t="s">
        <v>3552</v>
      </c>
      <c r="G4346" t="s">
        <v>41</v>
      </c>
      <c r="H4346" s="3">
        <v>40915</v>
      </c>
      <c r="I4346" s="3">
        <v>40915</v>
      </c>
      <c r="J4346">
        <v>5</v>
      </c>
      <c r="K4346" t="s">
        <v>8400</v>
      </c>
      <c r="L4346" s="5">
        <v>2.14</v>
      </c>
      <c r="M4346">
        <v>2012</v>
      </c>
      <c r="N4346">
        <f t="shared" si="134"/>
        <v>0</v>
      </c>
      <c r="O4346" t="str">
        <f t="shared" si="135"/>
        <v>Monday</v>
      </c>
      <c r="P4346" s="14">
        <v>0.32222222222222219</v>
      </c>
    </row>
    <row r="4347" spans="1:16" x14ac:dyDescent="0.35">
      <c r="A4347">
        <v>4346</v>
      </c>
      <c r="B4347" t="s">
        <v>1028</v>
      </c>
      <c r="C4347" t="s">
        <v>44</v>
      </c>
      <c r="D4347" t="s">
        <v>7628</v>
      </c>
      <c r="E4347" s="3">
        <v>41161</v>
      </c>
      <c r="F4347" t="s">
        <v>3388</v>
      </c>
      <c r="G4347" t="s">
        <v>155</v>
      </c>
      <c r="H4347" s="3">
        <v>41163</v>
      </c>
      <c r="I4347" s="3">
        <v>41163</v>
      </c>
      <c r="J4347">
        <v>2</v>
      </c>
      <c r="K4347" t="s">
        <v>8400</v>
      </c>
      <c r="L4347" s="5">
        <v>35.052</v>
      </c>
      <c r="M4347">
        <v>2012</v>
      </c>
      <c r="N4347">
        <f t="shared" si="134"/>
        <v>0</v>
      </c>
      <c r="O4347" t="str">
        <f t="shared" si="135"/>
        <v>Sunday</v>
      </c>
      <c r="P4347" s="14">
        <v>1.9838969404186797E-2</v>
      </c>
    </row>
    <row r="4348" spans="1:16" x14ac:dyDescent="0.35">
      <c r="A4348">
        <v>4347</v>
      </c>
      <c r="B4348" t="s">
        <v>1028</v>
      </c>
      <c r="C4348" t="s">
        <v>44</v>
      </c>
      <c r="D4348" t="s">
        <v>7628</v>
      </c>
      <c r="E4348" s="3">
        <v>41161</v>
      </c>
      <c r="F4348" t="s">
        <v>1929</v>
      </c>
      <c r="G4348" t="s">
        <v>155</v>
      </c>
      <c r="H4348" s="3">
        <v>41163</v>
      </c>
      <c r="I4348" s="3">
        <v>41164</v>
      </c>
      <c r="J4348">
        <v>3</v>
      </c>
      <c r="K4348" t="s">
        <v>8399</v>
      </c>
      <c r="L4348" s="5">
        <v>53.942999999999998</v>
      </c>
      <c r="M4348">
        <v>2012</v>
      </c>
      <c r="N4348">
        <f t="shared" si="134"/>
        <v>1</v>
      </c>
      <c r="O4348" t="str">
        <f t="shared" si="135"/>
        <v>Sunday</v>
      </c>
      <c r="P4348" s="14">
        <v>0.25993288590604025</v>
      </c>
    </row>
    <row r="4349" spans="1:16" x14ac:dyDescent="0.35">
      <c r="A4349">
        <v>4348</v>
      </c>
      <c r="B4349" t="s">
        <v>7630</v>
      </c>
      <c r="C4349" t="s">
        <v>84</v>
      </c>
      <c r="D4349" t="s">
        <v>7631</v>
      </c>
      <c r="E4349" s="3">
        <v>41362</v>
      </c>
      <c r="F4349" t="s">
        <v>3384</v>
      </c>
      <c r="G4349" t="s">
        <v>41</v>
      </c>
      <c r="H4349" s="3">
        <v>41367</v>
      </c>
      <c r="I4349" s="3">
        <v>41367</v>
      </c>
      <c r="J4349">
        <v>5</v>
      </c>
      <c r="K4349" t="s">
        <v>8400</v>
      </c>
      <c r="L4349" s="5">
        <v>6.1669999999999998</v>
      </c>
      <c r="M4349">
        <v>2013</v>
      </c>
      <c r="N4349">
        <f t="shared" si="134"/>
        <v>0</v>
      </c>
      <c r="O4349" t="str">
        <f t="shared" si="135"/>
        <v>Friday</v>
      </c>
      <c r="P4349" s="14">
        <v>-0.25577284277980328</v>
      </c>
    </row>
    <row r="4350" spans="1:16" x14ac:dyDescent="0.35">
      <c r="A4350">
        <v>4349</v>
      </c>
      <c r="B4350" t="s">
        <v>43</v>
      </c>
      <c r="C4350" t="s">
        <v>30</v>
      </c>
      <c r="D4350" t="s">
        <v>7632</v>
      </c>
      <c r="E4350" s="3">
        <v>41691</v>
      </c>
      <c r="F4350" t="s">
        <v>1148</v>
      </c>
      <c r="G4350" t="s">
        <v>41</v>
      </c>
      <c r="H4350" s="3">
        <v>41696</v>
      </c>
      <c r="I4350" s="3">
        <v>41696</v>
      </c>
      <c r="J4350">
        <v>5</v>
      </c>
      <c r="K4350" t="s">
        <v>8400</v>
      </c>
      <c r="L4350" s="5">
        <v>5.96</v>
      </c>
      <c r="M4350">
        <v>2014</v>
      </c>
      <c r="N4350">
        <f t="shared" si="134"/>
        <v>0</v>
      </c>
      <c r="O4350" t="str">
        <f t="shared" si="135"/>
        <v>Friday</v>
      </c>
      <c r="P4350" s="14">
        <v>-0.19307803236660795</v>
      </c>
    </row>
    <row r="4351" spans="1:16" x14ac:dyDescent="0.35">
      <c r="A4351">
        <v>4350</v>
      </c>
      <c r="B4351" t="s">
        <v>3276</v>
      </c>
      <c r="C4351" t="s">
        <v>84</v>
      </c>
      <c r="D4351" t="s">
        <v>7633</v>
      </c>
      <c r="E4351" s="3">
        <v>41170</v>
      </c>
      <c r="F4351" t="s">
        <v>7635</v>
      </c>
      <c r="G4351" t="s">
        <v>139</v>
      </c>
      <c r="H4351" s="3">
        <v>41173</v>
      </c>
      <c r="I4351" s="3">
        <v>41173</v>
      </c>
      <c r="J4351">
        <v>3</v>
      </c>
      <c r="K4351" t="s">
        <v>8400</v>
      </c>
      <c r="L4351" s="5">
        <v>30.131</v>
      </c>
      <c r="M4351">
        <v>2012</v>
      </c>
      <c r="N4351">
        <f t="shared" si="134"/>
        <v>0</v>
      </c>
      <c r="O4351" t="str">
        <f t="shared" si="135"/>
        <v>Tuesday</v>
      </c>
      <c r="P4351" s="14">
        <v>-0.31957165948275867</v>
      </c>
    </row>
    <row r="4352" spans="1:16" x14ac:dyDescent="0.35">
      <c r="A4352">
        <v>4351</v>
      </c>
      <c r="B4352" t="s">
        <v>3079</v>
      </c>
      <c r="C4352" t="s">
        <v>30</v>
      </c>
      <c r="D4352" t="s">
        <v>7636</v>
      </c>
      <c r="E4352" s="3">
        <v>41338</v>
      </c>
      <c r="F4352" t="s">
        <v>3441</v>
      </c>
      <c r="G4352" t="s">
        <v>155</v>
      </c>
      <c r="H4352" s="3">
        <v>41340</v>
      </c>
      <c r="I4352" s="3">
        <v>41340</v>
      </c>
      <c r="J4352">
        <v>2</v>
      </c>
      <c r="K4352" t="s">
        <v>8400</v>
      </c>
      <c r="L4352" s="5">
        <v>1.5960000000000001</v>
      </c>
      <c r="M4352">
        <v>2013</v>
      </c>
      <c r="N4352">
        <f t="shared" si="134"/>
        <v>0</v>
      </c>
      <c r="O4352" t="str">
        <f t="shared" si="135"/>
        <v>Tuesday</v>
      </c>
      <c r="P4352" s="14">
        <v>0.48214285714285721</v>
      </c>
    </row>
    <row r="4353" spans="1:16" x14ac:dyDescent="0.35">
      <c r="A4353">
        <v>4352</v>
      </c>
      <c r="B4353" t="s">
        <v>4571</v>
      </c>
      <c r="C4353" t="s">
        <v>30</v>
      </c>
      <c r="D4353" t="s">
        <v>7637</v>
      </c>
      <c r="E4353" s="3">
        <v>41332</v>
      </c>
      <c r="F4353" t="s">
        <v>3053</v>
      </c>
      <c r="G4353" t="s">
        <v>41</v>
      </c>
      <c r="H4353" s="3">
        <v>41337</v>
      </c>
      <c r="I4353" s="3">
        <v>41337</v>
      </c>
      <c r="J4353">
        <v>5</v>
      </c>
      <c r="K4353" t="s">
        <v>8400</v>
      </c>
      <c r="L4353" s="5">
        <v>1.5149999999999999</v>
      </c>
      <c r="M4353">
        <v>2013</v>
      </c>
      <c r="N4353">
        <f t="shared" si="134"/>
        <v>0</v>
      </c>
      <c r="O4353" t="str">
        <f t="shared" si="135"/>
        <v>Wednesday</v>
      </c>
      <c r="P4353" s="14">
        <v>0.44588235294117645</v>
      </c>
    </row>
    <row r="4354" spans="1:16" x14ac:dyDescent="0.35">
      <c r="A4354">
        <v>4353</v>
      </c>
      <c r="B4354" t="s">
        <v>2802</v>
      </c>
      <c r="C4354" t="s">
        <v>84</v>
      </c>
      <c r="D4354" t="s">
        <v>7638</v>
      </c>
      <c r="E4354" s="3">
        <v>41178</v>
      </c>
      <c r="F4354" t="s">
        <v>3357</v>
      </c>
      <c r="G4354" t="s">
        <v>41</v>
      </c>
      <c r="H4354" s="3">
        <v>41183</v>
      </c>
      <c r="I4354" s="3">
        <v>41183</v>
      </c>
      <c r="J4354">
        <v>5</v>
      </c>
      <c r="K4354" t="s">
        <v>8400</v>
      </c>
      <c r="L4354" s="5">
        <v>17.420999999999999</v>
      </c>
      <c r="M4354">
        <v>2012</v>
      </c>
      <c r="N4354">
        <f t="shared" si="134"/>
        <v>0</v>
      </c>
      <c r="O4354" t="str">
        <f t="shared" si="135"/>
        <v>Wednesday</v>
      </c>
      <c r="P4354" s="14">
        <v>-0.18515968783905093</v>
      </c>
    </row>
    <row r="4355" spans="1:16" x14ac:dyDescent="0.35">
      <c r="A4355">
        <v>4354</v>
      </c>
      <c r="B4355" t="s">
        <v>4677</v>
      </c>
      <c r="C4355" t="s">
        <v>30</v>
      </c>
      <c r="D4355" t="s">
        <v>7639</v>
      </c>
      <c r="E4355" s="3">
        <v>41597</v>
      </c>
      <c r="F4355" t="s">
        <v>6930</v>
      </c>
      <c r="G4355" t="s">
        <v>155</v>
      </c>
      <c r="H4355" s="3">
        <v>41599</v>
      </c>
      <c r="I4355" s="3">
        <v>41602</v>
      </c>
      <c r="J4355">
        <v>5</v>
      </c>
      <c r="K4355" t="s">
        <v>8399</v>
      </c>
      <c r="L4355" s="5">
        <v>65.962999999999994</v>
      </c>
      <c r="M4355">
        <v>2013</v>
      </c>
      <c r="N4355">
        <f t="shared" ref="N4355:N4418" si="136">I4355-H4355</f>
        <v>3</v>
      </c>
      <c r="O4355" t="str">
        <f t="shared" ref="O4355:O4418" si="137">TEXT(E4355,"dddd")</f>
        <v>Tuesday</v>
      </c>
      <c r="P4355" s="14">
        <v>0.10812358254870108</v>
      </c>
    </row>
    <row r="4356" spans="1:16" x14ac:dyDescent="0.35">
      <c r="A4356">
        <v>4355</v>
      </c>
      <c r="B4356" t="s">
        <v>5604</v>
      </c>
      <c r="C4356" t="s">
        <v>44</v>
      </c>
      <c r="D4356" t="s">
        <v>7640</v>
      </c>
      <c r="E4356" s="3">
        <v>41556</v>
      </c>
      <c r="F4356" t="s">
        <v>7327</v>
      </c>
      <c r="G4356" t="s">
        <v>155</v>
      </c>
      <c r="H4356" s="3">
        <v>41558</v>
      </c>
      <c r="I4356" s="3">
        <v>41558</v>
      </c>
      <c r="J4356">
        <v>2</v>
      </c>
      <c r="K4356" t="s">
        <v>8400</v>
      </c>
      <c r="L4356" s="5">
        <v>18.215</v>
      </c>
      <c r="M4356">
        <v>2013</v>
      </c>
      <c r="N4356">
        <f t="shared" si="136"/>
        <v>0</v>
      </c>
      <c r="O4356" t="str">
        <f t="shared" si="137"/>
        <v>Wednesday</v>
      </c>
      <c r="P4356" s="14">
        <v>0.23014492753623189</v>
      </c>
    </row>
    <row r="4357" spans="1:16" x14ac:dyDescent="0.35">
      <c r="A4357">
        <v>4356</v>
      </c>
      <c r="B4357" t="s">
        <v>5604</v>
      </c>
      <c r="C4357" t="s">
        <v>44</v>
      </c>
      <c r="D4357" t="s">
        <v>7640</v>
      </c>
      <c r="E4357" s="3">
        <v>41556</v>
      </c>
      <c r="F4357" t="s">
        <v>2902</v>
      </c>
      <c r="G4357" t="s">
        <v>155</v>
      </c>
      <c r="H4357" s="3">
        <v>41558</v>
      </c>
      <c r="I4357" s="3">
        <v>41558</v>
      </c>
      <c r="J4357">
        <v>2</v>
      </c>
      <c r="K4357" t="s">
        <v>8400</v>
      </c>
      <c r="L4357" s="5">
        <v>80.122</v>
      </c>
      <c r="M4357">
        <v>2013</v>
      </c>
      <c r="N4357">
        <f t="shared" si="136"/>
        <v>0</v>
      </c>
      <c r="O4357" t="str">
        <f t="shared" si="137"/>
        <v>Wednesday</v>
      </c>
      <c r="P4357" s="14">
        <v>2.9912023460410546E-2</v>
      </c>
    </row>
    <row r="4358" spans="1:16" x14ac:dyDescent="0.35">
      <c r="A4358">
        <v>4357</v>
      </c>
      <c r="B4358" t="s">
        <v>5604</v>
      </c>
      <c r="C4358" t="s">
        <v>44</v>
      </c>
      <c r="D4358" t="s">
        <v>7640</v>
      </c>
      <c r="E4358" s="3">
        <v>41556</v>
      </c>
      <c r="F4358" t="s">
        <v>3100</v>
      </c>
      <c r="G4358" t="s">
        <v>155</v>
      </c>
      <c r="H4358" s="3">
        <v>41558</v>
      </c>
      <c r="I4358" s="3">
        <v>41561</v>
      </c>
      <c r="J4358">
        <v>5</v>
      </c>
      <c r="K4358" t="s">
        <v>8399</v>
      </c>
      <c r="L4358" s="5">
        <v>78.498999999999995</v>
      </c>
      <c r="M4358">
        <v>2013</v>
      </c>
      <c r="N4358">
        <f t="shared" si="136"/>
        <v>3</v>
      </c>
      <c r="O4358" t="str">
        <f t="shared" si="137"/>
        <v>Wednesday</v>
      </c>
      <c r="P4358" s="14">
        <v>0.4604307692307692</v>
      </c>
    </row>
    <row r="4359" spans="1:16" x14ac:dyDescent="0.35">
      <c r="A4359">
        <v>4358</v>
      </c>
      <c r="B4359" t="s">
        <v>1764</v>
      </c>
      <c r="C4359" t="s">
        <v>44</v>
      </c>
      <c r="D4359" t="s">
        <v>7641</v>
      </c>
      <c r="E4359" s="3">
        <v>41052</v>
      </c>
      <c r="F4359" t="s">
        <v>6089</v>
      </c>
      <c r="G4359" t="s">
        <v>41</v>
      </c>
      <c r="H4359" s="3">
        <v>41057</v>
      </c>
      <c r="I4359" s="3">
        <v>41057</v>
      </c>
      <c r="J4359">
        <v>5</v>
      </c>
      <c r="K4359" t="s">
        <v>8400</v>
      </c>
      <c r="L4359" s="5">
        <v>10.898</v>
      </c>
      <c r="M4359">
        <v>2012</v>
      </c>
      <c r="N4359">
        <f t="shared" si="136"/>
        <v>0</v>
      </c>
      <c r="O4359" t="str">
        <f t="shared" si="137"/>
        <v>Wednesday</v>
      </c>
      <c r="P4359" s="14">
        <v>0.47746031746031742</v>
      </c>
    </row>
    <row r="4360" spans="1:16" x14ac:dyDescent="0.35">
      <c r="A4360">
        <v>4359</v>
      </c>
      <c r="B4360" t="s">
        <v>1764</v>
      </c>
      <c r="C4360" t="s">
        <v>44</v>
      </c>
      <c r="D4360" t="s">
        <v>7641</v>
      </c>
      <c r="E4360" s="3">
        <v>41052</v>
      </c>
      <c r="F4360" t="s">
        <v>1019</v>
      </c>
      <c r="G4360" t="s">
        <v>41</v>
      </c>
      <c r="H4360" s="3">
        <v>41057</v>
      </c>
      <c r="I4360" s="3">
        <v>41057</v>
      </c>
      <c r="J4360">
        <v>5</v>
      </c>
      <c r="K4360" t="s">
        <v>8400</v>
      </c>
      <c r="L4360" s="5">
        <v>31.247</v>
      </c>
      <c r="M4360">
        <v>2012</v>
      </c>
      <c r="N4360">
        <f t="shared" si="136"/>
        <v>0</v>
      </c>
      <c r="O4360" t="str">
        <f t="shared" si="137"/>
        <v>Wednesday</v>
      </c>
      <c r="P4360" s="14">
        <v>0.31944</v>
      </c>
    </row>
    <row r="4361" spans="1:16" x14ac:dyDescent="0.35">
      <c r="A4361">
        <v>4360</v>
      </c>
      <c r="B4361" t="s">
        <v>5340</v>
      </c>
      <c r="C4361" t="s">
        <v>84</v>
      </c>
      <c r="D4361" t="s">
        <v>7642</v>
      </c>
      <c r="E4361" s="3">
        <v>41167</v>
      </c>
      <c r="F4361" t="s">
        <v>793</v>
      </c>
      <c r="G4361" t="s">
        <v>139</v>
      </c>
      <c r="H4361" s="3">
        <v>41170</v>
      </c>
      <c r="I4361" s="3">
        <v>41170</v>
      </c>
      <c r="J4361">
        <v>3</v>
      </c>
      <c r="K4361" t="s">
        <v>8400</v>
      </c>
      <c r="L4361" s="5">
        <v>15.46</v>
      </c>
      <c r="M4361">
        <v>2012</v>
      </c>
      <c r="N4361">
        <f t="shared" si="136"/>
        <v>0</v>
      </c>
      <c r="O4361" t="str">
        <f t="shared" si="137"/>
        <v>Saturday</v>
      </c>
      <c r="P4361" s="14">
        <v>0.22989898989898991</v>
      </c>
    </row>
    <row r="4362" spans="1:16" x14ac:dyDescent="0.35">
      <c r="A4362">
        <v>4361</v>
      </c>
      <c r="B4362" t="s">
        <v>5340</v>
      </c>
      <c r="C4362" t="s">
        <v>84</v>
      </c>
      <c r="D4362" t="s">
        <v>7642</v>
      </c>
      <c r="E4362" s="3">
        <v>41167</v>
      </c>
      <c r="F4362" t="s">
        <v>1812</v>
      </c>
      <c r="G4362" t="s">
        <v>139</v>
      </c>
      <c r="H4362" s="3">
        <v>41170</v>
      </c>
      <c r="I4362" s="3">
        <v>41170</v>
      </c>
      <c r="J4362">
        <v>3</v>
      </c>
      <c r="K4362" t="s">
        <v>8400</v>
      </c>
      <c r="L4362" s="5">
        <v>126.392</v>
      </c>
      <c r="M4362">
        <v>2012</v>
      </c>
      <c r="N4362">
        <f t="shared" si="136"/>
        <v>0</v>
      </c>
      <c r="O4362" t="str">
        <f t="shared" si="137"/>
        <v>Saturday</v>
      </c>
      <c r="P4362" s="14">
        <v>0.25977671451355661</v>
      </c>
    </row>
    <row r="4363" spans="1:16" x14ac:dyDescent="0.35">
      <c r="A4363">
        <v>4362</v>
      </c>
      <c r="B4363" t="s">
        <v>2603</v>
      </c>
      <c r="C4363" t="s">
        <v>44</v>
      </c>
      <c r="D4363" t="s">
        <v>7644</v>
      </c>
      <c r="E4363" s="3">
        <v>41547</v>
      </c>
      <c r="F4363" t="s">
        <v>7646</v>
      </c>
      <c r="G4363" t="s">
        <v>41</v>
      </c>
      <c r="H4363" s="3">
        <v>41552</v>
      </c>
      <c r="I4363" s="3">
        <v>41553</v>
      </c>
      <c r="J4363">
        <v>6</v>
      </c>
      <c r="K4363" t="s">
        <v>8399</v>
      </c>
      <c r="L4363" s="5">
        <v>121.395</v>
      </c>
      <c r="M4363">
        <v>2013</v>
      </c>
      <c r="N4363">
        <f t="shared" si="136"/>
        <v>1</v>
      </c>
      <c r="O4363" t="str">
        <f t="shared" si="137"/>
        <v>Monday</v>
      </c>
      <c r="P4363" s="14">
        <v>0.33999999999999997</v>
      </c>
    </row>
    <row r="4364" spans="1:16" x14ac:dyDescent="0.35">
      <c r="A4364">
        <v>4363</v>
      </c>
      <c r="B4364" t="s">
        <v>2603</v>
      </c>
      <c r="C4364" t="s">
        <v>44</v>
      </c>
      <c r="D4364" t="s">
        <v>7644</v>
      </c>
      <c r="E4364" s="3">
        <v>41547</v>
      </c>
      <c r="F4364" t="s">
        <v>5438</v>
      </c>
      <c r="G4364" t="s">
        <v>41</v>
      </c>
      <c r="H4364" s="3">
        <v>41552</v>
      </c>
      <c r="I4364" s="3">
        <v>41554</v>
      </c>
      <c r="J4364">
        <v>7</v>
      </c>
      <c r="K4364" t="s">
        <v>8399</v>
      </c>
      <c r="L4364" s="5">
        <v>68.418000000000006</v>
      </c>
      <c r="M4364">
        <v>2013</v>
      </c>
      <c r="N4364">
        <f t="shared" si="136"/>
        <v>2</v>
      </c>
      <c r="O4364" t="str">
        <f t="shared" si="137"/>
        <v>Monday</v>
      </c>
      <c r="P4364" s="14">
        <v>0.2631189072268808</v>
      </c>
    </row>
    <row r="4365" spans="1:16" x14ac:dyDescent="0.35">
      <c r="A4365">
        <v>4364</v>
      </c>
      <c r="B4365" t="s">
        <v>7648</v>
      </c>
      <c r="C4365" t="s">
        <v>44</v>
      </c>
      <c r="D4365" t="s">
        <v>7649</v>
      </c>
      <c r="E4365" s="3">
        <v>41815</v>
      </c>
      <c r="F4365" t="s">
        <v>7651</v>
      </c>
      <c r="G4365" t="s">
        <v>41</v>
      </c>
      <c r="H4365" s="3">
        <v>41820</v>
      </c>
      <c r="I4365" s="3">
        <v>41820</v>
      </c>
      <c r="J4365">
        <v>5</v>
      </c>
      <c r="K4365" t="s">
        <v>8400</v>
      </c>
      <c r="L4365" s="5">
        <v>1.091</v>
      </c>
      <c r="M4365">
        <v>2014</v>
      </c>
      <c r="N4365">
        <f t="shared" si="136"/>
        <v>0</v>
      </c>
      <c r="O4365" t="str">
        <f t="shared" si="137"/>
        <v>Wednesday</v>
      </c>
      <c r="P4365" s="14">
        <v>0.48888888888888893</v>
      </c>
    </row>
    <row r="4366" spans="1:16" x14ac:dyDescent="0.35">
      <c r="A4366">
        <v>4365</v>
      </c>
      <c r="B4366" t="s">
        <v>634</v>
      </c>
      <c r="C4366" t="s">
        <v>199</v>
      </c>
      <c r="D4366" t="s">
        <v>7652</v>
      </c>
      <c r="E4366" s="3">
        <v>41807</v>
      </c>
      <c r="F4366" t="s">
        <v>4285</v>
      </c>
      <c r="G4366" t="s">
        <v>41</v>
      </c>
      <c r="H4366" s="3">
        <v>41812</v>
      </c>
      <c r="I4366" s="3">
        <v>41812</v>
      </c>
      <c r="J4366">
        <v>5</v>
      </c>
      <c r="K4366" t="s">
        <v>8400</v>
      </c>
      <c r="L4366" s="5">
        <v>2.9969999999999999</v>
      </c>
      <c r="M4366">
        <v>2014</v>
      </c>
      <c r="N4366">
        <f t="shared" si="136"/>
        <v>0</v>
      </c>
      <c r="O4366" t="str">
        <f t="shared" si="137"/>
        <v>Tuesday</v>
      </c>
      <c r="P4366" s="14">
        <v>0.31076923076923074</v>
      </c>
    </row>
    <row r="4367" spans="1:16" x14ac:dyDescent="0.35">
      <c r="A4367">
        <v>4366</v>
      </c>
      <c r="B4367" t="s">
        <v>4472</v>
      </c>
      <c r="C4367" t="s">
        <v>84</v>
      </c>
      <c r="D4367" t="s">
        <v>7653</v>
      </c>
      <c r="E4367" s="3">
        <v>41879</v>
      </c>
      <c r="F4367" t="s">
        <v>2736</v>
      </c>
      <c r="G4367" t="s">
        <v>139</v>
      </c>
      <c r="H4367" s="3">
        <v>41882</v>
      </c>
      <c r="I4367" s="3">
        <v>41882</v>
      </c>
      <c r="J4367">
        <v>3</v>
      </c>
      <c r="K4367" t="s">
        <v>8400</v>
      </c>
      <c r="L4367" s="5">
        <v>49.74</v>
      </c>
      <c r="M4367">
        <v>2014</v>
      </c>
      <c r="N4367">
        <f t="shared" si="136"/>
        <v>0</v>
      </c>
      <c r="O4367" t="str">
        <f t="shared" si="137"/>
        <v>Thursday</v>
      </c>
      <c r="P4367" s="14">
        <v>0.50047393364928916</v>
      </c>
    </row>
    <row r="4368" spans="1:16" x14ac:dyDescent="0.35">
      <c r="A4368">
        <v>4367</v>
      </c>
      <c r="B4368" t="s">
        <v>7655</v>
      </c>
      <c r="C4368" t="s">
        <v>44</v>
      </c>
      <c r="D4368" t="s">
        <v>7657</v>
      </c>
      <c r="E4368" s="3">
        <v>41872</v>
      </c>
      <c r="F4368" t="s">
        <v>1679</v>
      </c>
      <c r="G4368" t="s">
        <v>41</v>
      </c>
      <c r="H4368" s="3">
        <v>41877</v>
      </c>
      <c r="I4368" s="3">
        <v>41877</v>
      </c>
      <c r="J4368">
        <v>5</v>
      </c>
      <c r="K4368" t="s">
        <v>8400</v>
      </c>
      <c r="L4368" s="5">
        <v>11.920999999999999</v>
      </c>
      <c r="M4368">
        <v>2014</v>
      </c>
      <c r="N4368">
        <f t="shared" si="136"/>
        <v>0</v>
      </c>
      <c r="O4368" t="str">
        <f t="shared" si="137"/>
        <v>Thursday</v>
      </c>
      <c r="P4368" s="14">
        <v>0.32085106382978723</v>
      </c>
    </row>
    <row r="4369" spans="1:16" x14ac:dyDescent="0.35">
      <c r="A4369">
        <v>4368</v>
      </c>
      <c r="B4369" t="s">
        <v>4535</v>
      </c>
      <c r="C4369" t="s">
        <v>44</v>
      </c>
      <c r="D4369" t="s">
        <v>7658</v>
      </c>
      <c r="E4369" s="3">
        <v>41380</v>
      </c>
      <c r="F4369" t="s">
        <v>3767</v>
      </c>
      <c r="G4369" t="s">
        <v>155</v>
      </c>
      <c r="H4369" s="3">
        <v>41382</v>
      </c>
      <c r="I4369" s="3">
        <v>41382</v>
      </c>
      <c r="J4369">
        <v>2</v>
      </c>
      <c r="K4369" t="s">
        <v>8400</v>
      </c>
      <c r="L4369" s="5">
        <v>9.8420000000000005</v>
      </c>
      <c r="M4369">
        <v>2013</v>
      </c>
      <c r="N4369">
        <f t="shared" si="136"/>
        <v>0</v>
      </c>
      <c r="O4369" t="str">
        <f t="shared" si="137"/>
        <v>Tuesday</v>
      </c>
      <c r="P4369" s="14">
        <v>0.19905882352941179</v>
      </c>
    </row>
    <row r="4370" spans="1:16" x14ac:dyDescent="0.35">
      <c r="A4370">
        <v>4369</v>
      </c>
      <c r="B4370" t="s">
        <v>4535</v>
      </c>
      <c r="C4370" t="s">
        <v>44</v>
      </c>
      <c r="D4370" t="s">
        <v>7658</v>
      </c>
      <c r="E4370" s="3">
        <v>41380</v>
      </c>
      <c r="F4370" t="s">
        <v>7660</v>
      </c>
      <c r="G4370" t="s">
        <v>155</v>
      </c>
      <c r="H4370" s="3">
        <v>41382</v>
      </c>
      <c r="I4370" s="3">
        <v>41385</v>
      </c>
      <c r="J4370">
        <v>5</v>
      </c>
      <c r="K4370" t="s">
        <v>8399</v>
      </c>
      <c r="L4370" s="5">
        <v>250.029</v>
      </c>
      <c r="M4370">
        <v>2013</v>
      </c>
      <c r="N4370">
        <f t="shared" si="136"/>
        <v>3</v>
      </c>
      <c r="O4370" t="str">
        <f t="shared" si="137"/>
        <v>Tuesday</v>
      </c>
      <c r="P4370" s="14">
        <v>0.32005702066999286</v>
      </c>
    </row>
    <row r="4371" spans="1:16" x14ac:dyDescent="0.35">
      <c r="A4371">
        <v>4370</v>
      </c>
      <c r="B4371" t="s">
        <v>4535</v>
      </c>
      <c r="C4371" t="s">
        <v>44</v>
      </c>
      <c r="D4371" t="s">
        <v>7658</v>
      </c>
      <c r="E4371" s="3">
        <v>41380</v>
      </c>
      <c r="F4371" t="s">
        <v>1175</v>
      </c>
      <c r="G4371" t="s">
        <v>155</v>
      </c>
      <c r="H4371" s="3">
        <v>41382</v>
      </c>
      <c r="I4371" s="3">
        <v>41382</v>
      </c>
      <c r="J4371">
        <v>2</v>
      </c>
      <c r="K4371" t="s">
        <v>8400</v>
      </c>
      <c r="L4371" s="5">
        <v>40.488999999999997</v>
      </c>
      <c r="M4371">
        <v>2013</v>
      </c>
      <c r="N4371">
        <f t="shared" si="136"/>
        <v>0</v>
      </c>
      <c r="O4371" t="str">
        <f t="shared" si="137"/>
        <v>Tuesday</v>
      </c>
      <c r="P4371" s="14">
        <v>0.40930232558139534</v>
      </c>
    </row>
    <row r="4372" spans="1:16" x14ac:dyDescent="0.35">
      <c r="A4372">
        <v>4371</v>
      </c>
      <c r="B4372" t="s">
        <v>4535</v>
      </c>
      <c r="C4372" t="s">
        <v>44</v>
      </c>
      <c r="D4372" t="s">
        <v>7658</v>
      </c>
      <c r="E4372" s="3">
        <v>41380</v>
      </c>
      <c r="F4372" t="s">
        <v>1370</v>
      </c>
      <c r="G4372" t="s">
        <v>155</v>
      </c>
      <c r="H4372" s="3">
        <v>41382</v>
      </c>
      <c r="I4372" s="3">
        <v>41385</v>
      </c>
      <c r="J4372">
        <v>5</v>
      </c>
      <c r="K4372" t="s">
        <v>8399</v>
      </c>
      <c r="L4372" s="5">
        <v>2.9249999999999998</v>
      </c>
      <c r="M4372">
        <v>2013</v>
      </c>
      <c r="N4372">
        <f t="shared" si="136"/>
        <v>3</v>
      </c>
      <c r="O4372" t="str">
        <f t="shared" si="137"/>
        <v>Tuesday</v>
      </c>
      <c r="P4372" s="14">
        <v>4.9285714285714287E-2</v>
      </c>
    </row>
    <row r="4373" spans="1:16" x14ac:dyDescent="0.35">
      <c r="A4373">
        <v>4372</v>
      </c>
      <c r="B4373" t="s">
        <v>1209</v>
      </c>
      <c r="C4373" t="s">
        <v>84</v>
      </c>
      <c r="D4373" t="s">
        <v>7661</v>
      </c>
      <c r="E4373" s="3">
        <v>41925</v>
      </c>
      <c r="F4373" t="s">
        <v>473</v>
      </c>
      <c r="G4373" t="s">
        <v>242</v>
      </c>
      <c r="H4373" s="3">
        <v>41925</v>
      </c>
      <c r="I4373" s="3">
        <v>41925</v>
      </c>
      <c r="J4373">
        <v>0</v>
      </c>
      <c r="K4373" t="s">
        <v>8400</v>
      </c>
      <c r="L4373" s="5">
        <v>0.66300000000000003</v>
      </c>
      <c r="M4373">
        <v>2014</v>
      </c>
      <c r="N4373">
        <f t="shared" si="136"/>
        <v>0</v>
      </c>
      <c r="O4373" t="str">
        <f t="shared" si="137"/>
        <v>Monday</v>
      </c>
      <c r="P4373" s="14">
        <v>0.29739130434782607</v>
      </c>
    </row>
    <row r="4374" spans="1:16" x14ac:dyDescent="0.35">
      <c r="A4374">
        <v>4373</v>
      </c>
      <c r="B4374" t="s">
        <v>1743</v>
      </c>
      <c r="C4374" t="s">
        <v>30</v>
      </c>
      <c r="D4374" t="s">
        <v>7662</v>
      </c>
      <c r="E4374" s="3">
        <v>41066</v>
      </c>
      <c r="F4374" t="s">
        <v>3310</v>
      </c>
      <c r="G4374" t="s">
        <v>155</v>
      </c>
      <c r="H4374" s="3">
        <v>41068</v>
      </c>
      <c r="I4374" s="3">
        <v>41068</v>
      </c>
      <c r="J4374">
        <v>2</v>
      </c>
      <c r="K4374" t="s">
        <v>8400</v>
      </c>
      <c r="L4374" s="5">
        <v>1.0629999999999999</v>
      </c>
      <c r="M4374">
        <v>2012</v>
      </c>
      <c r="N4374">
        <f t="shared" si="136"/>
        <v>0</v>
      </c>
      <c r="O4374" t="str">
        <f t="shared" si="137"/>
        <v>Wednesday</v>
      </c>
      <c r="P4374" s="14">
        <v>1.6666666666666666E-2</v>
      </c>
    </row>
    <row r="4375" spans="1:16" x14ac:dyDescent="0.35">
      <c r="A4375">
        <v>4374</v>
      </c>
      <c r="B4375" t="s">
        <v>1743</v>
      </c>
      <c r="C4375" t="s">
        <v>30</v>
      </c>
      <c r="D4375" t="s">
        <v>7662</v>
      </c>
      <c r="E4375" s="3">
        <v>41066</v>
      </c>
      <c r="F4375" t="s">
        <v>7002</v>
      </c>
      <c r="G4375" t="s">
        <v>155</v>
      </c>
      <c r="H4375" s="3">
        <v>41068</v>
      </c>
      <c r="I4375" s="3">
        <v>41068</v>
      </c>
      <c r="J4375">
        <v>2</v>
      </c>
      <c r="K4375" t="s">
        <v>8400</v>
      </c>
      <c r="L4375" s="5">
        <v>65.724999999999994</v>
      </c>
      <c r="M4375">
        <v>2012</v>
      </c>
      <c r="N4375">
        <f t="shared" si="136"/>
        <v>0</v>
      </c>
      <c r="O4375" t="str">
        <f t="shared" si="137"/>
        <v>Wednesday</v>
      </c>
      <c r="P4375" s="14">
        <v>0</v>
      </c>
    </row>
    <row r="4376" spans="1:16" x14ac:dyDescent="0.35">
      <c r="A4376">
        <v>4375</v>
      </c>
      <c r="B4376" t="s">
        <v>2241</v>
      </c>
      <c r="C4376" t="s">
        <v>84</v>
      </c>
      <c r="D4376" t="s">
        <v>7663</v>
      </c>
      <c r="E4376" s="3">
        <v>40947</v>
      </c>
      <c r="F4376" t="s">
        <v>3386</v>
      </c>
      <c r="G4376" t="s">
        <v>139</v>
      </c>
      <c r="H4376" s="3">
        <v>40950</v>
      </c>
      <c r="I4376" s="3">
        <v>40950</v>
      </c>
      <c r="J4376">
        <v>3</v>
      </c>
      <c r="K4376" t="s">
        <v>8400</v>
      </c>
      <c r="L4376" s="5">
        <v>111.479</v>
      </c>
      <c r="M4376">
        <v>2012</v>
      </c>
      <c r="N4376">
        <f t="shared" si="136"/>
        <v>0</v>
      </c>
      <c r="O4376" t="str">
        <f t="shared" si="137"/>
        <v>Wednesday</v>
      </c>
      <c r="P4376" s="14">
        <v>9.8110190838578679E-2</v>
      </c>
    </row>
    <row r="4377" spans="1:16" x14ac:dyDescent="0.35">
      <c r="A4377">
        <v>4376</v>
      </c>
      <c r="B4377" t="s">
        <v>244</v>
      </c>
      <c r="C4377" t="s">
        <v>30</v>
      </c>
      <c r="D4377" t="s">
        <v>7664</v>
      </c>
      <c r="E4377" s="3">
        <v>41992</v>
      </c>
      <c r="F4377" t="s">
        <v>4106</v>
      </c>
      <c r="G4377" t="s">
        <v>139</v>
      </c>
      <c r="H4377" s="3">
        <v>41995</v>
      </c>
      <c r="I4377" s="3">
        <v>41995</v>
      </c>
      <c r="J4377">
        <v>3</v>
      </c>
      <c r="K4377" t="s">
        <v>8400</v>
      </c>
      <c r="L4377" s="5">
        <v>6.4269999999999996</v>
      </c>
      <c r="M4377">
        <v>2014</v>
      </c>
      <c r="N4377">
        <f t="shared" si="136"/>
        <v>0</v>
      </c>
      <c r="O4377" t="str">
        <f t="shared" si="137"/>
        <v>Friday</v>
      </c>
      <c r="P4377" s="14">
        <v>0.30972477064220183</v>
      </c>
    </row>
    <row r="4378" spans="1:16" x14ac:dyDescent="0.35">
      <c r="A4378">
        <v>4377</v>
      </c>
      <c r="B4378" t="s">
        <v>6438</v>
      </c>
      <c r="C4378" t="s">
        <v>30</v>
      </c>
      <c r="D4378" t="s">
        <v>7665</v>
      </c>
      <c r="E4378" s="3">
        <v>41611</v>
      </c>
      <c r="F4378" t="s">
        <v>5934</v>
      </c>
      <c r="G4378" t="s">
        <v>139</v>
      </c>
      <c r="H4378" s="3">
        <v>41614</v>
      </c>
      <c r="I4378" s="3">
        <v>41616</v>
      </c>
      <c r="J4378">
        <v>5</v>
      </c>
      <c r="K4378" t="s">
        <v>8399</v>
      </c>
      <c r="L4378" s="5">
        <v>0.13600000000000001</v>
      </c>
      <c r="M4378">
        <v>2013</v>
      </c>
      <c r="N4378">
        <f t="shared" si="136"/>
        <v>2</v>
      </c>
      <c r="O4378" t="str">
        <f t="shared" si="137"/>
        <v>Tuesday</v>
      </c>
      <c r="P4378" s="14">
        <v>0.26666666666666666</v>
      </c>
    </row>
    <row r="4379" spans="1:16" x14ac:dyDescent="0.35">
      <c r="A4379">
        <v>4378</v>
      </c>
      <c r="B4379" t="s">
        <v>4472</v>
      </c>
      <c r="C4379" t="s">
        <v>84</v>
      </c>
      <c r="D4379" t="s">
        <v>7666</v>
      </c>
      <c r="E4379" s="3">
        <v>41568</v>
      </c>
      <c r="F4379" t="s">
        <v>1625</v>
      </c>
      <c r="G4379" t="s">
        <v>41</v>
      </c>
      <c r="H4379" s="3">
        <v>41573</v>
      </c>
      <c r="I4379" s="3">
        <v>41573</v>
      </c>
      <c r="J4379">
        <v>5</v>
      </c>
      <c r="K4379" t="s">
        <v>8400</v>
      </c>
      <c r="L4379" s="5">
        <v>2.089</v>
      </c>
      <c r="M4379">
        <v>2013</v>
      </c>
      <c r="N4379">
        <f t="shared" si="136"/>
        <v>0</v>
      </c>
      <c r="O4379" t="str">
        <f t="shared" si="137"/>
        <v>Monday</v>
      </c>
      <c r="P4379" s="14">
        <v>4.8939641109298528E-2</v>
      </c>
    </row>
    <row r="4380" spans="1:16" x14ac:dyDescent="0.35">
      <c r="A4380">
        <v>4379</v>
      </c>
      <c r="B4380" t="s">
        <v>4472</v>
      </c>
      <c r="C4380" t="s">
        <v>84</v>
      </c>
      <c r="D4380" t="s">
        <v>7666</v>
      </c>
      <c r="E4380" s="3">
        <v>41568</v>
      </c>
      <c r="F4380" t="s">
        <v>2256</v>
      </c>
      <c r="G4380" t="s">
        <v>41</v>
      </c>
      <c r="H4380" s="3">
        <v>41573</v>
      </c>
      <c r="I4380" s="3">
        <v>41573</v>
      </c>
      <c r="J4380">
        <v>5</v>
      </c>
      <c r="K4380" t="s">
        <v>8400</v>
      </c>
      <c r="L4380" s="5">
        <v>4.5410000000000004</v>
      </c>
      <c r="M4380">
        <v>2013</v>
      </c>
      <c r="N4380">
        <f t="shared" si="136"/>
        <v>0</v>
      </c>
      <c r="O4380" t="str">
        <f t="shared" si="137"/>
        <v>Monday</v>
      </c>
      <c r="P4380" s="14">
        <v>-0.43003518940178009</v>
      </c>
    </row>
    <row r="4381" spans="1:16" x14ac:dyDescent="0.35">
      <c r="A4381">
        <v>4380</v>
      </c>
      <c r="B4381" t="s">
        <v>4472</v>
      </c>
      <c r="C4381" t="s">
        <v>84</v>
      </c>
      <c r="D4381" t="s">
        <v>7666</v>
      </c>
      <c r="E4381" s="3">
        <v>41568</v>
      </c>
      <c r="F4381" t="s">
        <v>1724</v>
      </c>
      <c r="G4381" t="s">
        <v>41</v>
      </c>
      <c r="H4381" s="3">
        <v>41573</v>
      </c>
      <c r="I4381" s="3">
        <v>41573</v>
      </c>
      <c r="J4381">
        <v>5</v>
      </c>
      <c r="K4381" t="s">
        <v>8400</v>
      </c>
      <c r="L4381" s="5">
        <v>26.187999999999999</v>
      </c>
      <c r="M4381">
        <v>2013</v>
      </c>
      <c r="N4381">
        <f t="shared" si="136"/>
        <v>0</v>
      </c>
      <c r="O4381" t="str">
        <f t="shared" si="137"/>
        <v>Monday</v>
      </c>
      <c r="P4381" s="14">
        <v>-0.45458848371057875</v>
      </c>
    </row>
    <row r="4382" spans="1:16" x14ac:dyDescent="0.35">
      <c r="A4382">
        <v>4381</v>
      </c>
      <c r="B4382" t="s">
        <v>4472</v>
      </c>
      <c r="C4382" t="s">
        <v>84</v>
      </c>
      <c r="D4382" t="s">
        <v>7666</v>
      </c>
      <c r="E4382" s="3">
        <v>41568</v>
      </c>
      <c r="F4382" t="s">
        <v>2407</v>
      </c>
      <c r="G4382" t="s">
        <v>41</v>
      </c>
      <c r="H4382" s="3">
        <v>41573</v>
      </c>
      <c r="I4382" s="3">
        <v>41573</v>
      </c>
      <c r="J4382">
        <v>5</v>
      </c>
      <c r="K4382" t="s">
        <v>8400</v>
      </c>
      <c r="L4382" s="5">
        <v>1.462</v>
      </c>
      <c r="M4382">
        <v>2013</v>
      </c>
      <c r="N4382">
        <f t="shared" si="136"/>
        <v>0</v>
      </c>
      <c r="O4382" t="str">
        <f t="shared" si="137"/>
        <v>Monday</v>
      </c>
      <c r="P4382" s="14">
        <v>-0.20816879160555121</v>
      </c>
    </row>
    <row r="4383" spans="1:16" x14ac:dyDescent="0.35">
      <c r="A4383">
        <v>4382</v>
      </c>
      <c r="B4383" t="s">
        <v>4472</v>
      </c>
      <c r="C4383" t="s">
        <v>84</v>
      </c>
      <c r="D4383" t="s">
        <v>7666</v>
      </c>
      <c r="E4383" s="3">
        <v>41568</v>
      </c>
      <c r="F4383" t="s">
        <v>2756</v>
      </c>
      <c r="G4383" t="s">
        <v>41</v>
      </c>
      <c r="H4383" s="3">
        <v>41573</v>
      </c>
      <c r="I4383" s="3">
        <v>41573</v>
      </c>
      <c r="J4383">
        <v>5</v>
      </c>
      <c r="K4383" t="s">
        <v>8400</v>
      </c>
      <c r="L4383" s="5">
        <v>0.77900000000000003</v>
      </c>
      <c r="M4383">
        <v>2013</v>
      </c>
      <c r="N4383">
        <f t="shared" si="136"/>
        <v>0</v>
      </c>
      <c r="O4383" t="str">
        <f t="shared" si="137"/>
        <v>Monday</v>
      </c>
      <c r="P4383" s="14">
        <v>-0.23644453642384114</v>
      </c>
    </row>
    <row r="4384" spans="1:16" x14ac:dyDescent="0.35">
      <c r="A4384">
        <v>4383</v>
      </c>
      <c r="B4384" t="s">
        <v>1665</v>
      </c>
      <c r="C4384" t="s">
        <v>84</v>
      </c>
      <c r="D4384" t="s">
        <v>7667</v>
      </c>
      <c r="E4384" s="3">
        <v>41684</v>
      </c>
      <c r="F4384" t="s">
        <v>6608</v>
      </c>
      <c r="G4384" t="s">
        <v>41</v>
      </c>
      <c r="H4384" s="3">
        <v>41689</v>
      </c>
      <c r="I4384" s="3">
        <v>41691</v>
      </c>
      <c r="J4384">
        <v>7</v>
      </c>
      <c r="K4384" t="s">
        <v>8399</v>
      </c>
      <c r="L4384" s="5">
        <v>15.608000000000001</v>
      </c>
      <c r="M4384">
        <v>2014</v>
      </c>
      <c r="N4384">
        <f t="shared" si="136"/>
        <v>2</v>
      </c>
      <c r="O4384" t="str">
        <f t="shared" si="137"/>
        <v>Friday</v>
      </c>
      <c r="P4384" s="14">
        <v>0.10395496301113728</v>
      </c>
    </row>
    <row r="4385" spans="1:16" x14ac:dyDescent="0.35">
      <c r="A4385">
        <v>4384</v>
      </c>
      <c r="B4385" t="s">
        <v>1706</v>
      </c>
      <c r="C4385" t="s">
        <v>30</v>
      </c>
      <c r="D4385" t="s">
        <v>7668</v>
      </c>
      <c r="E4385" s="3">
        <v>40873</v>
      </c>
      <c r="F4385" t="s">
        <v>6988</v>
      </c>
      <c r="G4385" t="s">
        <v>139</v>
      </c>
      <c r="H4385" s="3">
        <v>40876</v>
      </c>
      <c r="I4385" s="3">
        <v>40877</v>
      </c>
      <c r="J4385">
        <v>4</v>
      </c>
      <c r="K4385" t="s">
        <v>8399</v>
      </c>
      <c r="L4385" s="5">
        <v>45.030999999999999</v>
      </c>
      <c r="M4385">
        <v>2011</v>
      </c>
      <c r="N4385">
        <f t="shared" si="136"/>
        <v>1</v>
      </c>
      <c r="O4385" t="str">
        <f t="shared" si="137"/>
        <v>Saturday</v>
      </c>
      <c r="P4385" s="14">
        <v>0.48896860986547086</v>
      </c>
    </row>
    <row r="4386" spans="1:16" x14ac:dyDescent="0.35">
      <c r="A4386">
        <v>4385</v>
      </c>
      <c r="B4386" t="s">
        <v>2729</v>
      </c>
      <c r="C4386" t="s">
        <v>84</v>
      </c>
      <c r="D4386" t="s">
        <v>7669</v>
      </c>
      <c r="E4386" s="3">
        <v>41618</v>
      </c>
      <c r="F4386" t="s">
        <v>3566</v>
      </c>
      <c r="G4386" t="s">
        <v>139</v>
      </c>
      <c r="H4386" s="3">
        <v>41621</v>
      </c>
      <c r="I4386" s="3">
        <v>41623</v>
      </c>
      <c r="J4386">
        <v>5</v>
      </c>
      <c r="K4386" t="s">
        <v>8399</v>
      </c>
      <c r="L4386" s="5">
        <v>16.927</v>
      </c>
      <c r="M4386">
        <v>2013</v>
      </c>
      <c r="N4386">
        <f t="shared" si="136"/>
        <v>2</v>
      </c>
      <c r="O4386" t="str">
        <f t="shared" si="137"/>
        <v>Tuesday</v>
      </c>
      <c r="P4386" s="14">
        <v>-0.35631550537537682</v>
      </c>
    </row>
    <row r="4387" spans="1:16" x14ac:dyDescent="0.35">
      <c r="A4387">
        <v>4386</v>
      </c>
      <c r="B4387" t="s">
        <v>2729</v>
      </c>
      <c r="C4387" t="s">
        <v>84</v>
      </c>
      <c r="D4387" t="s">
        <v>7669</v>
      </c>
      <c r="E4387" s="3">
        <v>41618</v>
      </c>
      <c r="F4387" t="s">
        <v>2606</v>
      </c>
      <c r="G4387" t="s">
        <v>139</v>
      </c>
      <c r="H4387" s="3">
        <v>41621</v>
      </c>
      <c r="I4387" s="3">
        <v>41621</v>
      </c>
      <c r="J4387">
        <v>3</v>
      </c>
      <c r="K4387" t="s">
        <v>8400</v>
      </c>
      <c r="L4387" s="5">
        <v>0.72099999999999997</v>
      </c>
      <c r="M4387">
        <v>2013</v>
      </c>
      <c r="N4387">
        <f t="shared" si="136"/>
        <v>0</v>
      </c>
      <c r="O4387" t="str">
        <f t="shared" si="137"/>
        <v>Tuesday</v>
      </c>
      <c r="P4387" s="14">
        <v>-0.35370879120879117</v>
      </c>
    </row>
    <row r="4388" spans="1:16" x14ac:dyDescent="0.35">
      <c r="A4388">
        <v>4387</v>
      </c>
      <c r="B4388" t="s">
        <v>2729</v>
      </c>
      <c r="C4388" t="s">
        <v>84</v>
      </c>
      <c r="D4388" t="s">
        <v>7669</v>
      </c>
      <c r="E4388" s="3">
        <v>41618</v>
      </c>
      <c r="F4388" t="s">
        <v>6959</v>
      </c>
      <c r="G4388" t="s">
        <v>139</v>
      </c>
      <c r="H4388" s="3">
        <v>41621</v>
      </c>
      <c r="I4388" s="3">
        <v>41622</v>
      </c>
      <c r="J4388">
        <v>4</v>
      </c>
      <c r="K4388" t="s">
        <v>8399</v>
      </c>
      <c r="L4388" s="5">
        <v>5.194</v>
      </c>
      <c r="M4388">
        <v>2013</v>
      </c>
      <c r="N4388">
        <f t="shared" si="136"/>
        <v>1</v>
      </c>
      <c r="O4388" t="str">
        <f t="shared" si="137"/>
        <v>Tuesday</v>
      </c>
      <c r="P4388" s="14">
        <v>-5.2448010909186273E-4</v>
      </c>
    </row>
    <row r="4389" spans="1:16" x14ac:dyDescent="0.35">
      <c r="A4389">
        <v>4388</v>
      </c>
      <c r="B4389" t="s">
        <v>3961</v>
      </c>
      <c r="C4389" t="s">
        <v>44</v>
      </c>
      <c r="D4389" t="s">
        <v>7670</v>
      </c>
      <c r="E4389" s="3">
        <v>41238</v>
      </c>
      <c r="F4389" t="s">
        <v>284</v>
      </c>
      <c r="G4389" t="s">
        <v>139</v>
      </c>
      <c r="H4389" s="3">
        <v>41241</v>
      </c>
      <c r="I4389" s="3">
        <v>41241</v>
      </c>
      <c r="J4389">
        <v>3</v>
      </c>
      <c r="K4389" t="s">
        <v>8400</v>
      </c>
      <c r="L4389" s="5">
        <v>12.42</v>
      </c>
      <c r="M4389">
        <v>2012</v>
      </c>
      <c r="N4389">
        <f t="shared" si="136"/>
        <v>0</v>
      </c>
      <c r="O4389" t="str">
        <f t="shared" si="137"/>
        <v>Sunday</v>
      </c>
      <c r="P4389" s="14">
        <v>-6.5137443121610669E-2</v>
      </c>
    </row>
    <row r="4390" spans="1:16" x14ac:dyDescent="0.35">
      <c r="A4390">
        <v>4389</v>
      </c>
      <c r="B4390" t="s">
        <v>3961</v>
      </c>
      <c r="C4390" t="s">
        <v>44</v>
      </c>
      <c r="D4390" t="s">
        <v>7670</v>
      </c>
      <c r="E4390" s="3">
        <v>41238</v>
      </c>
      <c r="F4390" t="s">
        <v>1582</v>
      </c>
      <c r="G4390" t="s">
        <v>139</v>
      </c>
      <c r="H4390" s="3">
        <v>41241</v>
      </c>
      <c r="I4390" s="3">
        <v>41242</v>
      </c>
      <c r="J4390">
        <v>4</v>
      </c>
      <c r="K4390" t="s">
        <v>8399</v>
      </c>
      <c r="L4390" s="5">
        <v>0.998</v>
      </c>
      <c r="M4390">
        <v>2012</v>
      </c>
      <c r="N4390">
        <f t="shared" si="136"/>
        <v>1</v>
      </c>
      <c r="O4390" t="str">
        <f t="shared" si="137"/>
        <v>Sunday</v>
      </c>
      <c r="P4390" s="14">
        <v>-0.15624999999999997</v>
      </c>
    </row>
    <row r="4391" spans="1:16" x14ac:dyDescent="0.35">
      <c r="A4391">
        <v>4390</v>
      </c>
      <c r="B4391" t="s">
        <v>3961</v>
      </c>
      <c r="C4391" t="s">
        <v>44</v>
      </c>
      <c r="D4391" t="s">
        <v>7670</v>
      </c>
      <c r="E4391" s="3">
        <v>41238</v>
      </c>
      <c r="F4391" t="s">
        <v>2689</v>
      </c>
      <c r="G4391" t="s">
        <v>139</v>
      </c>
      <c r="H4391" s="3">
        <v>41241</v>
      </c>
      <c r="I4391" s="3">
        <v>41243</v>
      </c>
      <c r="J4391">
        <v>5</v>
      </c>
      <c r="K4391" t="s">
        <v>8399</v>
      </c>
      <c r="L4391" s="5">
        <v>0.30399999999999999</v>
      </c>
      <c r="M4391">
        <v>2012</v>
      </c>
      <c r="N4391">
        <f t="shared" si="136"/>
        <v>2</v>
      </c>
      <c r="O4391" t="str">
        <f t="shared" si="137"/>
        <v>Sunday</v>
      </c>
      <c r="P4391" s="14">
        <v>-0.42840570102751097</v>
      </c>
    </row>
    <row r="4392" spans="1:16" x14ac:dyDescent="0.35">
      <c r="A4392">
        <v>4391</v>
      </c>
      <c r="B4392" t="s">
        <v>4042</v>
      </c>
      <c r="C4392" t="s">
        <v>84</v>
      </c>
      <c r="D4392" t="s">
        <v>7672</v>
      </c>
      <c r="E4392" s="3">
        <v>41176</v>
      </c>
      <c r="F4392" t="s">
        <v>3822</v>
      </c>
      <c r="G4392" t="s">
        <v>41</v>
      </c>
      <c r="H4392" s="3">
        <v>41181</v>
      </c>
      <c r="I4392" s="3">
        <v>41183</v>
      </c>
      <c r="J4392">
        <v>7</v>
      </c>
      <c r="K4392" t="s">
        <v>8399</v>
      </c>
      <c r="L4392" s="5">
        <v>2.1110000000000002</v>
      </c>
      <c r="M4392">
        <v>2012</v>
      </c>
      <c r="N4392">
        <f t="shared" si="136"/>
        <v>2</v>
      </c>
      <c r="O4392" t="str">
        <f t="shared" si="137"/>
        <v>Monday</v>
      </c>
      <c r="P4392" s="14">
        <v>-0.50222970655190691</v>
      </c>
    </row>
    <row r="4393" spans="1:16" x14ac:dyDescent="0.35">
      <c r="A4393">
        <v>4392</v>
      </c>
      <c r="B4393" t="s">
        <v>4042</v>
      </c>
      <c r="C4393" t="s">
        <v>84</v>
      </c>
      <c r="D4393" t="s">
        <v>7672</v>
      </c>
      <c r="E4393" s="3">
        <v>41176</v>
      </c>
      <c r="F4393" t="s">
        <v>6073</v>
      </c>
      <c r="G4393" t="s">
        <v>41</v>
      </c>
      <c r="H4393" s="3">
        <v>41181</v>
      </c>
      <c r="I4393" s="3">
        <v>41181</v>
      </c>
      <c r="J4393">
        <v>5</v>
      </c>
      <c r="K4393" t="s">
        <v>8400</v>
      </c>
      <c r="L4393" s="5">
        <v>1.863</v>
      </c>
      <c r="M4393">
        <v>2012</v>
      </c>
      <c r="N4393">
        <f t="shared" si="136"/>
        <v>0</v>
      </c>
      <c r="O4393" t="str">
        <f t="shared" si="137"/>
        <v>Monday</v>
      </c>
      <c r="P4393" s="14">
        <v>-0.35469107551487405</v>
      </c>
    </row>
    <row r="4394" spans="1:16" x14ac:dyDescent="0.35">
      <c r="A4394">
        <v>4393</v>
      </c>
      <c r="B4394" t="s">
        <v>4042</v>
      </c>
      <c r="C4394" t="s">
        <v>84</v>
      </c>
      <c r="D4394" t="s">
        <v>7672</v>
      </c>
      <c r="E4394" s="3">
        <v>41176</v>
      </c>
      <c r="F4394" t="s">
        <v>1033</v>
      </c>
      <c r="G4394" t="s">
        <v>41</v>
      </c>
      <c r="H4394" s="3">
        <v>41181</v>
      </c>
      <c r="I4394" s="3">
        <v>41181</v>
      </c>
      <c r="J4394">
        <v>5</v>
      </c>
      <c r="K4394" t="s">
        <v>8400</v>
      </c>
      <c r="L4394" s="5">
        <v>6.335</v>
      </c>
      <c r="M4394">
        <v>2012</v>
      </c>
      <c r="N4394">
        <f t="shared" si="136"/>
        <v>0</v>
      </c>
      <c r="O4394" t="str">
        <f t="shared" si="137"/>
        <v>Monday</v>
      </c>
      <c r="P4394" s="14">
        <v>-0.20121159671138042</v>
      </c>
    </row>
    <row r="4395" spans="1:16" x14ac:dyDescent="0.35">
      <c r="A4395">
        <v>4394</v>
      </c>
      <c r="B4395" t="s">
        <v>677</v>
      </c>
      <c r="C4395" t="s">
        <v>30</v>
      </c>
      <c r="D4395" t="s">
        <v>7673</v>
      </c>
      <c r="E4395" s="3">
        <v>41717</v>
      </c>
      <c r="F4395" t="s">
        <v>7109</v>
      </c>
      <c r="G4395" t="s">
        <v>155</v>
      </c>
      <c r="H4395" s="3">
        <v>41719</v>
      </c>
      <c r="I4395" s="3">
        <v>41719</v>
      </c>
      <c r="J4395">
        <v>2</v>
      </c>
      <c r="K4395" t="s">
        <v>8400</v>
      </c>
      <c r="L4395" s="5">
        <v>465.91800000000001</v>
      </c>
      <c r="M4395">
        <v>2014</v>
      </c>
      <c r="N4395">
        <f t="shared" si="136"/>
        <v>0</v>
      </c>
      <c r="O4395" t="str">
        <f t="shared" si="137"/>
        <v>Wednesday</v>
      </c>
      <c r="P4395" s="14">
        <v>0.46987824245632609</v>
      </c>
    </row>
    <row r="4396" spans="1:16" x14ac:dyDescent="0.35">
      <c r="A4396">
        <v>4395</v>
      </c>
      <c r="B4396" t="s">
        <v>677</v>
      </c>
      <c r="C4396" t="s">
        <v>30</v>
      </c>
      <c r="D4396" t="s">
        <v>7673</v>
      </c>
      <c r="E4396" s="3">
        <v>41717</v>
      </c>
      <c r="F4396" t="s">
        <v>3997</v>
      </c>
      <c r="G4396" t="s">
        <v>155</v>
      </c>
      <c r="H4396" s="3">
        <v>41719</v>
      </c>
      <c r="I4396" s="3">
        <v>41721</v>
      </c>
      <c r="J4396">
        <v>4</v>
      </c>
      <c r="K4396" t="s">
        <v>8399</v>
      </c>
      <c r="L4396" s="5">
        <v>27.798999999999999</v>
      </c>
      <c r="M4396">
        <v>2014</v>
      </c>
      <c r="N4396">
        <f t="shared" si="136"/>
        <v>2</v>
      </c>
      <c r="O4396" t="str">
        <f t="shared" si="137"/>
        <v>Wednesday</v>
      </c>
      <c r="P4396" s="14">
        <v>0.30921739130434783</v>
      </c>
    </row>
    <row r="4397" spans="1:16" x14ac:dyDescent="0.35">
      <c r="A4397">
        <v>4396</v>
      </c>
      <c r="B4397" t="s">
        <v>677</v>
      </c>
      <c r="C4397" t="s">
        <v>30</v>
      </c>
      <c r="D4397" t="s">
        <v>7673</v>
      </c>
      <c r="E4397" s="3">
        <v>41717</v>
      </c>
      <c r="F4397" t="s">
        <v>7675</v>
      </c>
      <c r="G4397" t="s">
        <v>155</v>
      </c>
      <c r="H4397" s="3">
        <v>41719</v>
      </c>
      <c r="I4397" s="3">
        <v>41719</v>
      </c>
      <c r="J4397">
        <v>2</v>
      </c>
      <c r="K4397" t="s">
        <v>8400</v>
      </c>
      <c r="L4397" s="5">
        <v>8.9160000000000004</v>
      </c>
      <c r="M4397">
        <v>2014</v>
      </c>
      <c r="N4397">
        <f t="shared" si="136"/>
        <v>0</v>
      </c>
      <c r="O4397" t="str">
        <f t="shared" si="137"/>
        <v>Wednesday</v>
      </c>
      <c r="P4397" s="14">
        <v>0.14997140133460438</v>
      </c>
    </row>
    <row r="4398" spans="1:16" x14ac:dyDescent="0.35">
      <c r="A4398">
        <v>4397</v>
      </c>
      <c r="B4398" t="s">
        <v>677</v>
      </c>
      <c r="C4398" t="s">
        <v>30</v>
      </c>
      <c r="D4398" t="s">
        <v>7673</v>
      </c>
      <c r="E4398" s="3">
        <v>41717</v>
      </c>
      <c r="F4398" t="s">
        <v>919</v>
      </c>
      <c r="G4398" t="s">
        <v>155</v>
      </c>
      <c r="H4398" s="3">
        <v>41719</v>
      </c>
      <c r="I4398" s="3">
        <v>41719</v>
      </c>
      <c r="J4398">
        <v>2</v>
      </c>
      <c r="K4398" t="s">
        <v>8400</v>
      </c>
      <c r="L4398" s="5">
        <v>45.973999999999997</v>
      </c>
      <c r="M4398">
        <v>2014</v>
      </c>
      <c r="N4398">
        <f t="shared" si="136"/>
        <v>0</v>
      </c>
      <c r="O4398" t="str">
        <f t="shared" si="137"/>
        <v>Wednesday</v>
      </c>
      <c r="P4398" s="14">
        <v>6.9818181818181821E-2</v>
      </c>
    </row>
    <row r="4399" spans="1:16" x14ac:dyDescent="0.35">
      <c r="A4399">
        <v>4398</v>
      </c>
      <c r="B4399" t="s">
        <v>5159</v>
      </c>
      <c r="C4399" t="s">
        <v>84</v>
      </c>
      <c r="D4399" t="s">
        <v>7676</v>
      </c>
      <c r="E4399" s="3">
        <v>41764</v>
      </c>
      <c r="F4399" t="s">
        <v>966</v>
      </c>
      <c r="G4399" t="s">
        <v>41</v>
      </c>
      <c r="H4399" s="3">
        <v>41769</v>
      </c>
      <c r="I4399" s="3">
        <v>41769</v>
      </c>
      <c r="J4399">
        <v>5</v>
      </c>
      <c r="K4399" t="s">
        <v>8400</v>
      </c>
      <c r="L4399" s="5">
        <v>1.02</v>
      </c>
      <c r="M4399">
        <v>2014</v>
      </c>
      <c r="N4399">
        <f t="shared" si="136"/>
        <v>0</v>
      </c>
      <c r="O4399" t="str">
        <f t="shared" si="137"/>
        <v>Monday</v>
      </c>
      <c r="P4399" s="14">
        <v>7.8823529411764709E-2</v>
      </c>
    </row>
    <row r="4400" spans="1:16" x14ac:dyDescent="0.35">
      <c r="A4400">
        <v>4399</v>
      </c>
      <c r="B4400" t="s">
        <v>4250</v>
      </c>
      <c r="C4400" t="s">
        <v>30</v>
      </c>
      <c r="D4400" t="s">
        <v>7677</v>
      </c>
      <c r="E4400" s="3">
        <v>41129</v>
      </c>
      <c r="F4400" t="s">
        <v>4595</v>
      </c>
      <c r="G4400" t="s">
        <v>41</v>
      </c>
      <c r="H4400" s="3">
        <v>41134</v>
      </c>
      <c r="I4400" s="3">
        <v>41134</v>
      </c>
      <c r="J4400">
        <v>5</v>
      </c>
      <c r="K4400" t="s">
        <v>8400</v>
      </c>
      <c r="L4400" s="5">
        <v>37.874000000000002</v>
      </c>
      <c r="M4400">
        <v>2012</v>
      </c>
      <c r="N4400">
        <f t="shared" si="136"/>
        <v>0</v>
      </c>
      <c r="O4400" t="str">
        <f t="shared" si="137"/>
        <v>Wednesday</v>
      </c>
      <c r="P4400" s="14">
        <v>1.8031660711087208E-2</v>
      </c>
    </row>
    <row r="4401" spans="1:16" x14ac:dyDescent="0.35">
      <c r="A4401">
        <v>4400</v>
      </c>
      <c r="B4401" t="s">
        <v>149</v>
      </c>
      <c r="C4401" t="s">
        <v>30</v>
      </c>
      <c r="D4401" t="s">
        <v>7678</v>
      </c>
      <c r="E4401" s="3">
        <v>41814</v>
      </c>
      <c r="F4401" t="s">
        <v>2819</v>
      </c>
      <c r="G4401" t="s">
        <v>139</v>
      </c>
      <c r="H4401" s="3">
        <v>41817</v>
      </c>
      <c r="I4401" s="3">
        <v>41817</v>
      </c>
      <c r="J4401">
        <v>3</v>
      </c>
      <c r="K4401" t="s">
        <v>8400</v>
      </c>
      <c r="L4401" s="5">
        <v>0.20399999999999999</v>
      </c>
      <c r="M4401">
        <v>2014</v>
      </c>
      <c r="N4401">
        <f t="shared" si="136"/>
        <v>0</v>
      </c>
      <c r="O4401" t="str">
        <f t="shared" si="137"/>
        <v>Tuesday</v>
      </c>
      <c r="P4401" s="14">
        <v>0.46079999999999999</v>
      </c>
    </row>
    <row r="4402" spans="1:16" x14ac:dyDescent="0.35">
      <c r="A4402">
        <v>4401</v>
      </c>
      <c r="B4402" t="s">
        <v>149</v>
      </c>
      <c r="C4402" t="s">
        <v>30</v>
      </c>
      <c r="D4402" t="s">
        <v>7678</v>
      </c>
      <c r="E4402" s="3">
        <v>41814</v>
      </c>
      <c r="F4402" t="s">
        <v>5686</v>
      </c>
      <c r="G4402" t="s">
        <v>139</v>
      </c>
      <c r="H4402" s="3">
        <v>41817</v>
      </c>
      <c r="I4402" s="3">
        <v>41817</v>
      </c>
      <c r="J4402">
        <v>3</v>
      </c>
      <c r="K4402" t="s">
        <v>8400</v>
      </c>
      <c r="L4402" s="5">
        <v>1.1279999999999999</v>
      </c>
      <c r="M4402">
        <v>2014</v>
      </c>
      <c r="N4402">
        <f t="shared" si="136"/>
        <v>0</v>
      </c>
      <c r="O4402" t="str">
        <f t="shared" si="137"/>
        <v>Tuesday</v>
      </c>
      <c r="P4402" s="14">
        <v>0.26400000000000001</v>
      </c>
    </row>
    <row r="4403" spans="1:16" x14ac:dyDescent="0.35">
      <c r="A4403">
        <v>4402</v>
      </c>
      <c r="B4403" t="s">
        <v>149</v>
      </c>
      <c r="C4403" t="s">
        <v>30</v>
      </c>
      <c r="D4403" t="s">
        <v>7678</v>
      </c>
      <c r="E4403" s="3">
        <v>41814</v>
      </c>
      <c r="F4403" t="s">
        <v>1668</v>
      </c>
      <c r="G4403" t="s">
        <v>139</v>
      </c>
      <c r="H4403" s="3">
        <v>41817</v>
      </c>
      <c r="I4403" s="3">
        <v>41818</v>
      </c>
      <c r="J4403">
        <v>4</v>
      </c>
      <c r="K4403" t="s">
        <v>8399</v>
      </c>
      <c r="L4403" s="5">
        <v>317.16500000000002</v>
      </c>
      <c r="M4403">
        <v>2014</v>
      </c>
      <c r="N4403">
        <f t="shared" si="136"/>
        <v>1</v>
      </c>
      <c r="O4403" t="str">
        <f t="shared" si="137"/>
        <v>Tuesday</v>
      </c>
      <c r="P4403" s="14">
        <v>0.33998030203545626</v>
      </c>
    </row>
    <row r="4404" spans="1:16" x14ac:dyDescent="0.35">
      <c r="A4404">
        <v>4403</v>
      </c>
      <c r="B4404" t="s">
        <v>4451</v>
      </c>
      <c r="C4404" t="s">
        <v>84</v>
      </c>
      <c r="D4404" t="s">
        <v>7679</v>
      </c>
      <c r="E4404" s="3">
        <v>41587</v>
      </c>
      <c r="F4404" t="s">
        <v>121</v>
      </c>
      <c r="G4404" t="s">
        <v>139</v>
      </c>
      <c r="H4404" s="3">
        <v>41590</v>
      </c>
      <c r="I4404" s="3">
        <v>41590</v>
      </c>
      <c r="J4404">
        <v>3</v>
      </c>
      <c r="K4404" t="s">
        <v>8400</v>
      </c>
      <c r="L4404" s="5">
        <v>12.641999999999999</v>
      </c>
      <c r="M4404">
        <v>2013</v>
      </c>
      <c r="N4404">
        <f t="shared" si="136"/>
        <v>0</v>
      </c>
      <c r="O4404" t="str">
        <f t="shared" si="137"/>
        <v>Saturday</v>
      </c>
      <c r="P4404" s="14">
        <v>0.31017964071856285</v>
      </c>
    </row>
    <row r="4405" spans="1:16" x14ac:dyDescent="0.35">
      <c r="A4405">
        <v>4404</v>
      </c>
      <c r="B4405" t="s">
        <v>4451</v>
      </c>
      <c r="C4405" t="s">
        <v>84</v>
      </c>
      <c r="D4405" t="s">
        <v>7679</v>
      </c>
      <c r="E4405" s="3">
        <v>41587</v>
      </c>
      <c r="F4405" t="s">
        <v>7681</v>
      </c>
      <c r="G4405" t="s">
        <v>139</v>
      </c>
      <c r="H4405" s="3">
        <v>41590</v>
      </c>
      <c r="I4405" s="3">
        <v>41590</v>
      </c>
      <c r="J4405">
        <v>3</v>
      </c>
      <c r="K4405" t="s">
        <v>8400</v>
      </c>
      <c r="L4405" s="5">
        <v>67.552000000000007</v>
      </c>
      <c r="M4405">
        <v>2013</v>
      </c>
      <c r="N4405">
        <f t="shared" si="136"/>
        <v>0</v>
      </c>
      <c r="O4405" t="str">
        <f t="shared" si="137"/>
        <v>Saturday</v>
      </c>
      <c r="P4405" s="14">
        <v>0.18975036710719531</v>
      </c>
    </row>
    <row r="4406" spans="1:16" x14ac:dyDescent="0.35">
      <c r="A4406">
        <v>4405</v>
      </c>
      <c r="B4406" t="s">
        <v>4451</v>
      </c>
      <c r="C4406" t="s">
        <v>84</v>
      </c>
      <c r="D4406" t="s">
        <v>7679</v>
      </c>
      <c r="E4406" s="3">
        <v>41587</v>
      </c>
      <c r="F4406" t="s">
        <v>5619</v>
      </c>
      <c r="G4406" t="s">
        <v>139</v>
      </c>
      <c r="H4406" s="3">
        <v>41590</v>
      </c>
      <c r="I4406" s="3">
        <v>41590</v>
      </c>
      <c r="J4406">
        <v>3</v>
      </c>
      <c r="K4406" t="s">
        <v>8400</v>
      </c>
      <c r="L4406" s="5">
        <v>12.773999999999999</v>
      </c>
      <c r="M4406">
        <v>2013</v>
      </c>
      <c r="N4406">
        <f t="shared" si="136"/>
        <v>0</v>
      </c>
      <c r="O4406" t="str">
        <f t="shared" si="137"/>
        <v>Saturday</v>
      </c>
      <c r="P4406" s="14">
        <v>0.47932203389830508</v>
      </c>
    </row>
    <row r="4407" spans="1:16" x14ac:dyDescent="0.35">
      <c r="A4407">
        <v>4406</v>
      </c>
      <c r="B4407" t="s">
        <v>5787</v>
      </c>
      <c r="C4407" t="s">
        <v>44</v>
      </c>
      <c r="D4407" t="s">
        <v>7682</v>
      </c>
      <c r="E4407" s="3">
        <v>41689</v>
      </c>
      <c r="F4407" t="s">
        <v>4213</v>
      </c>
      <c r="G4407" t="s">
        <v>139</v>
      </c>
      <c r="H4407" s="3">
        <v>41692</v>
      </c>
      <c r="I4407" s="3">
        <v>41692</v>
      </c>
      <c r="J4407">
        <v>3</v>
      </c>
      <c r="K4407" t="s">
        <v>8400</v>
      </c>
      <c r="L4407" s="5">
        <v>51.106999999999999</v>
      </c>
      <c r="M4407">
        <v>2014</v>
      </c>
      <c r="N4407">
        <f t="shared" si="136"/>
        <v>0</v>
      </c>
      <c r="O4407" t="str">
        <f t="shared" si="137"/>
        <v>Wednesday</v>
      </c>
      <c r="P4407" s="14">
        <v>0.47964912280701755</v>
      </c>
    </row>
    <row r="4408" spans="1:16" x14ac:dyDescent="0.35">
      <c r="A4408">
        <v>4407</v>
      </c>
      <c r="B4408" t="s">
        <v>5787</v>
      </c>
      <c r="C4408" t="s">
        <v>44</v>
      </c>
      <c r="D4408" t="s">
        <v>7682</v>
      </c>
      <c r="E4408" s="3">
        <v>41689</v>
      </c>
      <c r="F4408" t="s">
        <v>7684</v>
      </c>
      <c r="G4408" t="s">
        <v>139</v>
      </c>
      <c r="H4408" s="3">
        <v>41692</v>
      </c>
      <c r="I4408" s="3">
        <v>41692</v>
      </c>
      <c r="J4408">
        <v>3</v>
      </c>
      <c r="K4408" t="s">
        <v>8400</v>
      </c>
      <c r="L4408" s="5">
        <v>52.255000000000003</v>
      </c>
      <c r="M4408">
        <v>2014</v>
      </c>
      <c r="N4408">
        <f t="shared" si="136"/>
        <v>0</v>
      </c>
      <c r="O4408" t="str">
        <f t="shared" si="137"/>
        <v>Wednesday</v>
      </c>
      <c r="P4408" s="14">
        <v>0.24000000000000002</v>
      </c>
    </row>
    <row r="4409" spans="1:16" x14ac:dyDescent="0.35">
      <c r="A4409">
        <v>4408</v>
      </c>
      <c r="B4409" t="s">
        <v>7686</v>
      </c>
      <c r="C4409" t="s">
        <v>84</v>
      </c>
      <c r="D4409" t="s">
        <v>7687</v>
      </c>
      <c r="E4409" s="3">
        <v>41997</v>
      </c>
      <c r="F4409" t="s">
        <v>1824</v>
      </c>
      <c r="G4409" t="s">
        <v>139</v>
      </c>
      <c r="H4409" s="3">
        <v>42000</v>
      </c>
      <c r="I4409" s="3">
        <v>42000</v>
      </c>
      <c r="J4409">
        <v>3</v>
      </c>
      <c r="K4409" t="s">
        <v>8400</v>
      </c>
      <c r="L4409" s="5">
        <v>5.9820000000000002</v>
      </c>
      <c r="M4409">
        <v>2014</v>
      </c>
      <c r="N4409">
        <f t="shared" si="136"/>
        <v>0</v>
      </c>
      <c r="O4409" t="str">
        <f t="shared" si="137"/>
        <v>Wednesday</v>
      </c>
      <c r="P4409" s="14">
        <v>0.25066666666666665</v>
      </c>
    </row>
    <row r="4410" spans="1:16" x14ac:dyDescent="0.35">
      <c r="A4410">
        <v>4409</v>
      </c>
      <c r="B4410" t="s">
        <v>1171</v>
      </c>
      <c r="C4410" t="s">
        <v>84</v>
      </c>
      <c r="D4410" t="s">
        <v>7688</v>
      </c>
      <c r="E4410" s="3">
        <v>40942</v>
      </c>
      <c r="F4410" t="s">
        <v>724</v>
      </c>
      <c r="G4410" t="s">
        <v>41</v>
      </c>
      <c r="H4410" s="3">
        <v>40947</v>
      </c>
      <c r="I4410" s="3">
        <v>40947</v>
      </c>
      <c r="J4410">
        <v>5</v>
      </c>
      <c r="K4410" t="s">
        <v>8400</v>
      </c>
      <c r="L4410" s="5">
        <v>37.948999999999998</v>
      </c>
      <c r="M4410">
        <v>2012</v>
      </c>
      <c r="N4410">
        <f t="shared" si="136"/>
        <v>0</v>
      </c>
      <c r="O4410" t="str">
        <f t="shared" si="137"/>
        <v>Friday</v>
      </c>
      <c r="P4410" s="14">
        <v>0.35910569105691065</v>
      </c>
    </row>
    <row r="4411" spans="1:16" x14ac:dyDescent="0.35">
      <c r="A4411">
        <v>4410</v>
      </c>
      <c r="B4411" t="s">
        <v>1926</v>
      </c>
      <c r="C4411" t="s">
        <v>30</v>
      </c>
      <c r="D4411" t="s">
        <v>7689</v>
      </c>
      <c r="E4411" s="3">
        <v>41632</v>
      </c>
      <c r="F4411" t="s">
        <v>3059</v>
      </c>
      <c r="G4411" t="s">
        <v>139</v>
      </c>
      <c r="H4411" s="3">
        <v>41635</v>
      </c>
      <c r="I4411" s="3">
        <v>41637</v>
      </c>
      <c r="J4411">
        <v>5</v>
      </c>
      <c r="K4411" t="s">
        <v>8399</v>
      </c>
      <c r="L4411" s="5">
        <v>1.82</v>
      </c>
      <c r="M4411">
        <v>2013</v>
      </c>
      <c r="N4411">
        <f t="shared" si="136"/>
        <v>2</v>
      </c>
      <c r="O4411" t="str">
        <f t="shared" si="137"/>
        <v>Tuesday</v>
      </c>
      <c r="P4411" s="14">
        <v>-0.29494778436353375</v>
      </c>
    </row>
    <row r="4412" spans="1:16" x14ac:dyDescent="0.35">
      <c r="A4412">
        <v>4411</v>
      </c>
      <c r="B4412" t="s">
        <v>1926</v>
      </c>
      <c r="C4412" t="s">
        <v>30</v>
      </c>
      <c r="D4412" t="s">
        <v>7689</v>
      </c>
      <c r="E4412" s="3">
        <v>41632</v>
      </c>
      <c r="F4412" t="s">
        <v>1704</v>
      </c>
      <c r="G4412" t="s">
        <v>139</v>
      </c>
      <c r="H4412" s="3">
        <v>41635</v>
      </c>
      <c r="I4412" s="3">
        <v>41635</v>
      </c>
      <c r="J4412">
        <v>3</v>
      </c>
      <c r="K4412" t="s">
        <v>8400</v>
      </c>
      <c r="L4412" s="5">
        <v>0.79400000000000004</v>
      </c>
      <c r="M4412">
        <v>2013</v>
      </c>
      <c r="N4412">
        <f t="shared" si="136"/>
        <v>0</v>
      </c>
      <c r="O4412" t="str">
        <f t="shared" si="137"/>
        <v>Tuesday</v>
      </c>
      <c r="P4412" s="14">
        <v>0.50363636363636366</v>
      </c>
    </row>
    <row r="4413" spans="1:16" x14ac:dyDescent="0.35">
      <c r="A4413">
        <v>4412</v>
      </c>
      <c r="B4413" t="s">
        <v>1247</v>
      </c>
      <c r="C4413" t="s">
        <v>44</v>
      </c>
      <c r="D4413" t="s">
        <v>7690</v>
      </c>
      <c r="E4413" s="3">
        <v>41921</v>
      </c>
      <c r="F4413" t="s">
        <v>1111</v>
      </c>
      <c r="G4413" t="s">
        <v>242</v>
      </c>
      <c r="H4413" s="3">
        <v>41921</v>
      </c>
      <c r="I4413" s="3">
        <v>41921</v>
      </c>
      <c r="J4413">
        <v>0</v>
      </c>
      <c r="K4413" t="s">
        <v>8400</v>
      </c>
      <c r="L4413" s="5">
        <v>3.43</v>
      </c>
      <c r="M4413">
        <v>2014</v>
      </c>
      <c r="N4413">
        <f t="shared" si="136"/>
        <v>0</v>
      </c>
      <c r="O4413" t="str">
        <f t="shared" si="137"/>
        <v>Thursday</v>
      </c>
      <c r="P4413" s="14">
        <v>-0.60921819957964529</v>
      </c>
    </row>
    <row r="4414" spans="1:16" x14ac:dyDescent="0.35">
      <c r="A4414">
        <v>4413</v>
      </c>
      <c r="B4414" t="s">
        <v>1247</v>
      </c>
      <c r="C4414" t="s">
        <v>44</v>
      </c>
      <c r="D4414" t="s">
        <v>7690</v>
      </c>
      <c r="E4414" s="3">
        <v>41921</v>
      </c>
      <c r="F4414" t="s">
        <v>460</v>
      </c>
      <c r="G4414" t="s">
        <v>242</v>
      </c>
      <c r="H4414" s="3">
        <v>41921</v>
      </c>
      <c r="I4414" s="3">
        <v>41921</v>
      </c>
      <c r="J4414">
        <v>0</v>
      </c>
      <c r="K4414" t="s">
        <v>8400</v>
      </c>
      <c r="L4414" s="5">
        <v>8.766</v>
      </c>
      <c r="M4414">
        <v>2014</v>
      </c>
      <c r="N4414">
        <f t="shared" si="136"/>
        <v>0</v>
      </c>
      <c r="O4414" t="str">
        <f t="shared" si="137"/>
        <v>Thursday</v>
      </c>
      <c r="P4414" s="14">
        <v>-0.3568366909558508</v>
      </c>
    </row>
    <row r="4415" spans="1:16" x14ac:dyDescent="0.35">
      <c r="A4415">
        <v>4414</v>
      </c>
      <c r="B4415" t="s">
        <v>1247</v>
      </c>
      <c r="C4415" t="s">
        <v>44</v>
      </c>
      <c r="D4415" t="s">
        <v>7690</v>
      </c>
      <c r="E4415" s="3">
        <v>41921</v>
      </c>
      <c r="F4415" t="s">
        <v>3287</v>
      </c>
      <c r="G4415" t="s">
        <v>242</v>
      </c>
      <c r="H4415" s="3">
        <v>41921</v>
      </c>
      <c r="I4415" s="3">
        <v>41921</v>
      </c>
      <c r="J4415">
        <v>0</v>
      </c>
      <c r="K4415" t="s">
        <v>8400</v>
      </c>
      <c r="L4415" s="5">
        <v>0.76400000000000001</v>
      </c>
      <c r="M4415">
        <v>2014</v>
      </c>
      <c r="N4415">
        <f t="shared" si="136"/>
        <v>0</v>
      </c>
      <c r="O4415" t="str">
        <f t="shared" si="137"/>
        <v>Thursday</v>
      </c>
      <c r="P4415" s="14">
        <v>-0.63445004447079756</v>
      </c>
    </row>
    <row r="4416" spans="1:16" x14ac:dyDescent="0.35">
      <c r="A4416">
        <v>4415</v>
      </c>
      <c r="B4416" t="s">
        <v>1247</v>
      </c>
      <c r="C4416" t="s">
        <v>44</v>
      </c>
      <c r="D4416" t="s">
        <v>7690</v>
      </c>
      <c r="E4416" s="3">
        <v>41921</v>
      </c>
      <c r="F4416" t="s">
        <v>1486</v>
      </c>
      <c r="G4416" t="s">
        <v>242</v>
      </c>
      <c r="H4416" s="3">
        <v>41921</v>
      </c>
      <c r="I4416" s="3">
        <v>41921</v>
      </c>
      <c r="J4416">
        <v>0</v>
      </c>
      <c r="K4416" t="s">
        <v>8400</v>
      </c>
      <c r="L4416" s="5">
        <v>11.49</v>
      </c>
      <c r="M4416">
        <v>2014</v>
      </c>
      <c r="N4416">
        <f t="shared" si="136"/>
        <v>0</v>
      </c>
      <c r="O4416" t="str">
        <f t="shared" si="137"/>
        <v>Thursday</v>
      </c>
      <c r="P4416" s="14">
        <v>0.15896581266797333</v>
      </c>
    </row>
    <row r="4417" spans="1:16" x14ac:dyDescent="0.35">
      <c r="A4417">
        <v>4416</v>
      </c>
      <c r="B4417" t="s">
        <v>1247</v>
      </c>
      <c r="C4417" t="s">
        <v>44</v>
      </c>
      <c r="D4417" t="s">
        <v>7690</v>
      </c>
      <c r="E4417" s="3">
        <v>41921</v>
      </c>
      <c r="F4417" t="s">
        <v>6247</v>
      </c>
      <c r="G4417" t="s">
        <v>242</v>
      </c>
      <c r="H4417" s="3">
        <v>41921</v>
      </c>
      <c r="I4417" s="3">
        <v>41921</v>
      </c>
      <c r="J4417">
        <v>0</v>
      </c>
      <c r="K4417" t="s">
        <v>8400</v>
      </c>
      <c r="L4417" s="5">
        <v>38.83</v>
      </c>
      <c r="M4417">
        <v>2014</v>
      </c>
      <c r="N4417">
        <f t="shared" si="136"/>
        <v>0</v>
      </c>
      <c r="O4417" t="str">
        <f t="shared" si="137"/>
        <v>Thursday</v>
      </c>
      <c r="P4417" s="14">
        <v>-0.45085528831416716</v>
      </c>
    </row>
    <row r="4418" spans="1:16" x14ac:dyDescent="0.35">
      <c r="A4418">
        <v>4417</v>
      </c>
      <c r="B4418" t="s">
        <v>1247</v>
      </c>
      <c r="C4418" t="s">
        <v>44</v>
      </c>
      <c r="D4418" t="s">
        <v>7690</v>
      </c>
      <c r="E4418" s="3">
        <v>41921</v>
      </c>
      <c r="F4418" t="s">
        <v>5004</v>
      </c>
      <c r="G4418" t="s">
        <v>242</v>
      </c>
      <c r="H4418" s="3">
        <v>41921</v>
      </c>
      <c r="I4418" s="3">
        <v>41921</v>
      </c>
      <c r="J4418">
        <v>0</v>
      </c>
      <c r="K4418" t="s">
        <v>8400</v>
      </c>
      <c r="L4418" s="5">
        <v>62.180999999999997</v>
      </c>
      <c r="M4418">
        <v>2014</v>
      </c>
      <c r="N4418">
        <f t="shared" si="136"/>
        <v>0</v>
      </c>
      <c r="O4418" t="str">
        <f t="shared" si="137"/>
        <v>Thursday</v>
      </c>
      <c r="P4418" s="14">
        <v>-0.36072775231615672</v>
      </c>
    </row>
    <row r="4419" spans="1:16" x14ac:dyDescent="0.35">
      <c r="A4419">
        <v>4418</v>
      </c>
      <c r="B4419" t="s">
        <v>1247</v>
      </c>
      <c r="C4419" t="s">
        <v>44</v>
      </c>
      <c r="D4419" t="s">
        <v>7690</v>
      </c>
      <c r="E4419" s="3">
        <v>41921</v>
      </c>
      <c r="F4419" t="s">
        <v>499</v>
      </c>
      <c r="G4419" t="s">
        <v>242</v>
      </c>
      <c r="H4419" s="3">
        <v>41921</v>
      </c>
      <c r="I4419" s="3">
        <v>41921</v>
      </c>
      <c r="J4419">
        <v>0</v>
      </c>
      <c r="K4419" t="s">
        <v>8400</v>
      </c>
      <c r="L4419" s="5">
        <v>4.4809999999999999</v>
      </c>
      <c r="M4419">
        <v>2014</v>
      </c>
      <c r="N4419">
        <f t="shared" ref="N4419:N4482" si="138">I4419-H4419</f>
        <v>0</v>
      </c>
      <c r="O4419" t="str">
        <f t="shared" ref="O4419:O4482" si="139">TEXT(E4419,"dddd")</f>
        <v>Thursday</v>
      </c>
      <c r="P4419" s="14">
        <v>-0.30662083936324169</v>
      </c>
    </row>
    <row r="4420" spans="1:16" x14ac:dyDescent="0.35">
      <c r="A4420">
        <v>4419</v>
      </c>
      <c r="B4420" t="s">
        <v>111</v>
      </c>
      <c r="C4420" t="s">
        <v>199</v>
      </c>
      <c r="D4420" t="s">
        <v>7691</v>
      </c>
      <c r="E4420" s="3">
        <v>41446</v>
      </c>
      <c r="F4420" t="s">
        <v>1334</v>
      </c>
      <c r="G4420" t="s">
        <v>139</v>
      </c>
      <c r="H4420" s="3">
        <v>41449</v>
      </c>
      <c r="I4420" s="3">
        <v>41449</v>
      </c>
      <c r="J4420">
        <v>3</v>
      </c>
      <c r="K4420" t="s">
        <v>8400</v>
      </c>
      <c r="L4420" s="5">
        <v>17.658000000000001</v>
      </c>
      <c r="M4420">
        <v>2013</v>
      </c>
      <c r="N4420">
        <f t="shared" si="138"/>
        <v>0</v>
      </c>
      <c r="O4420" t="str">
        <f t="shared" si="139"/>
        <v>Friday</v>
      </c>
      <c r="P4420" s="14">
        <v>0.19950920245398776</v>
      </c>
    </row>
    <row r="4421" spans="1:16" x14ac:dyDescent="0.35">
      <c r="A4421">
        <v>4420</v>
      </c>
      <c r="B4421" t="s">
        <v>111</v>
      </c>
      <c r="C4421" t="s">
        <v>199</v>
      </c>
      <c r="D4421" t="s">
        <v>7691</v>
      </c>
      <c r="E4421" s="3">
        <v>41446</v>
      </c>
      <c r="F4421" t="s">
        <v>6209</v>
      </c>
      <c r="G4421" t="s">
        <v>139</v>
      </c>
      <c r="H4421" s="3">
        <v>41449</v>
      </c>
      <c r="I4421" s="3">
        <v>41449</v>
      </c>
      <c r="J4421">
        <v>3</v>
      </c>
      <c r="K4421" t="s">
        <v>8400</v>
      </c>
      <c r="L4421" s="5">
        <v>2.5409999999999999</v>
      </c>
      <c r="M4421">
        <v>2013</v>
      </c>
      <c r="N4421">
        <f t="shared" si="138"/>
        <v>0</v>
      </c>
      <c r="O4421" t="str">
        <f t="shared" si="139"/>
        <v>Friday</v>
      </c>
      <c r="P4421" s="14">
        <v>4.9999999999999982E-2</v>
      </c>
    </row>
    <row r="4422" spans="1:16" x14ac:dyDescent="0.35">
      <c r="A4422">
        <v>4421</v>
      </c>
      <c r="B4422" t="s">
        <v>111</v>
      </c>
      <c r="C4422" t="s">
        <v>199</v>
      </c>
      <c r="D4422" t="s">
        <v>7691</v>
      </c>
      <c r="E4422" s="3">
        <v>41446</v>
      </c>
      <c r="F4422" t="s">
        <v>2661</v>
      </c>
      <c r="G4422" t="s">
        <v>139</v>
      </c>
      <c r="H4422" s="3">
        <v>41449</v>
      </c>
      <c r="I4422" s="3">
        <v>41451</v>
      </c>
      <c r="J4422">
        <v>5</v>
      </c>
      <c r="K4422" t="s">
        <v>8399</v>
      </c>
      <c r="L4422" s="5">
        <v>125.378</v>
      </c>
      <c r="M4422">
        <v>2013</v>
      </c>
      <c r="N4422">
        <f t="shared" si="138"/>
        <v>2</v>
      </c>
      <c r="O4422" t="str">
        <f t="shared" si="139"/>
        <v>Friday</v>
      </c>
      <c r="P4422" s="14">
        <v>0.17001353179972936</v>
      </c>
    </row>
    <row r="4423" spans="1:16" x14ac:dyDescent="0.35">
      <c r="A4423">
        <v>4422</v>
      </c>
      <c r="B4423" t="s">
        <v>111</v>
      </c>
      <c r="C4423" t="s">
        <v>199</v>
      </c>
      <c r="D4423" t="s">
        <v>7691</v>
      </c>
      <c r="E4423" s="3">
        <v>41446</v>
      </c>
      <c r="F4423" t="s">
        <v>7693</v>
      </c>
      <c r="G4423" t="s">
        <v>139</v>
      </c>
      <c r="H4423" s="3">
        <v>41449</v>
      </c>
      <c r="I4423" s="3">
        <v>41451</v>
      </c>
      <c r="J4423">
        <v>5</v>
      </c>
      <c r="K4423" t="s">
        <v>8399</v>
      </c>
      <c r="L4423" s="5">
        <v>0.82099999999999995</v>
      </c>
      <c r="M4423">
        <v>2013</v>
      </c>
      <c r="N4423">
        <f t="shared" si="138"/>
        <v>2</v>
      </c>
      <c r="O4423" t="str">
        <f t="shared" si="139"/>
        <v>Friday</v>
      </c>
      <c r="P4423" s="14">
        <v>0.22750000000000001</v>
      </c>
    </row>
    <row r="4424" spans="1:16" x14ac:dyDescent="0.35">
      <c r="A4424">
        <v>4423</v>
      </c>
      <c r="B4424" t="s">
        <v>328</v>
      </c>
      <c r="C4424" t="s">
        <v>30</v>
      </c>
      <c r="D4424" t="s">
        <v>7694</v>
      </c>
      <c r="E4424" s="3">
        <v>40623</v>
      </c>
      <c r="F4424" t="s">
        <v>4233</v>
      </c>
      <c r="G4424" t="s">
        <v>155</v>
      </c>
      <c r="H4424" s="3">
        <v>40625</v>
      </c>
      <c r="I4424" s="3">
        <v>40627</v>
      </c>
      <c r="J4424">
        <v>4</v>
      </c>
      <c r="K4424" t="s">
        <v>8399</v>
      </c>
      <c r="L4424" s="5">
        <v>3.0169999999999999</v>
      </c>
      <c r="M4424">
        <v>2011</v>
      </c>
      <c r="N4424">
        <f t="shared" si="138"/>
        <v>2</v>
      </c>
      <c r="O4424" t="str">
        <f t="shared" si="139"/>
        <v>Monday</v>
      </c>
      <c r="P4424" s="14">
        <v>0.11794871794871795</v>
      </c>
    </row>
    <row r="4425" spans="1:16" x14ac:dyDescent="0.35">
      <c r="A4425">
        <v>4424</v>
      </c>
      <c r="B4425" t="s">
        <v>328</v>
      </c>
      <c r="C4425" t="s">
        <v>30</v>
      </c>
      <c r="D4425" t="s">
        <v>7694</v>
      </c>
      <c r="E4425" s="3">
        <v>40623</v>
      </c>
      <c r="F4425" t="s">
        <v>7696</v>
      </c>
      <c r="G4425" t="s">
        <v>155</v>
      </c>
      <c r="H4425" s="3">
        <v>40625</v>
      </c>
      <c r="I4425" s="3">
        <v>40625</v>
      </c>
      <c r="J4425">
        <v>2</v>
      </c>
      <c r="K4425" t="s">
        <v>8400</v>
      </c>
      <c r="L4425" s="5">
        <v>61.393000000000001</v>
      </c>
      <c r="M4425">
        <v>2011</v>
      </c>
      <c r="N4425">
        <f t="shared" si="138"/>
        <v>0</v>
      </c>
      <c r="O4425" t="str">
        <f t="shared" si="139"/>
        <v>Monday</v>
      </c>
      <c r="P4425" s="14">
        <v>0.33900563140119144</v>
      </c>
    </row>
    <row r="4426" spans="1:16" x14ac:dyDescent="0.35">
      <c r="A4426">
        <v>4425</v>
      </c>
      <c r="B4426" t="s">
        <v>1561</v>
      </c>
      <c r="C4426" t="s">
        <v>44</v>
      </c>
      <c r="D4426" t="s">
        <v>7698</v>
      </c>
      <c r="E4426" s="3">
        <v>41641</v>
      </c>
      <c r="F4426" t="s">
        <v>4821</v>
      </c>
      <c r="G4426" t="s">
        <v>41</v>
      </c>
      <c r="H4426" s="3">
        <v>41646</v>
      </c>
      <c r="I4426" s="3">
        <v>41646</v>
      </c>
      <c r="J4426">
        <v>5</v>
      </c>
      <c r="K4426" t="s">
        <v>8400</v>
      </c>
      <c r="L4426" s="5">
        <v>3.0249999999999999</v>
      </c>
      <c r="M4426">
        <v>2014</v>
      </c>
      <c r="N4426">
        <f t="shared" si="138"/>
        <v>0</v>
      </c>
      <c r="O4426" t="str">
        <f t="shared" si="139"/>
        <v>Thursday</v>
      </c>
      <c r="P4426" s="14">
        <v>0.3793548387096774</v>
      </c>
    </row>
    <row r="4427" spans="1:16" x14ac:dyDescent="0.35">
      <c r="A4427">
        <v>4426</v>
      </c>
      <c r="B4427" t="s">
        <v>1561</v>
      </c>
      <c r="C4427" t="s">
        <v>44</v>
      </c>
      <c r="D4427" t="s">
        <v>7698</v>
      </c>
      <c r="E4427" s="3">
        <v>41641</v>
      </c>
      <c r="F4427" t="s">
        <v>4094</v>
      </c>
      <c r="G4427" t="s">
        <v>41</v>
      </c>
      <c r="H4427" s="3">
        <v>41646</v>
      </c>
      <c r="I4427" s="3">
        <v>41649</v>
      </c>
      <c r="J4427">
        <v>8</v>
      </c>
      <c r="K4427" t="s">
        <v>8399</v>
      </c>
      <c r="L4427" s="5">
        <v>5.05</v>
      </c>
      <c r="M4427">
        <v>2014</v>
      </c>
      <c r="N4427">
        <f t="shared" si="138"/>
        <v>3</v>
      </c>
      <c r="O4427" t="str">
        <f t="shared" si="139"/>
        <v>Thursday</v>
      </c>
      <c r="P4427" s="14">
        <v>0.35709090909090913</v>
      </c>
    </row>
    <row r="4428" spans="1:16" x14ac:dyDescent="0.35">
      <c r="A4428">
        <v>4427</v>
      </c>
      <c r="B4428" t="s">
        <v>4482</v>
      </c>
      <c r="C4428" t="s">
        <v>84</v>
      </c>
      <c r="D4428" t="s">
        <v>7699</v>
      </c>
      <c r="E4428" s="3">
        <v>41935</v>
      </c>
      <c r="F4428" t="s">
        <v>5232</v>
      </c>
      <c r="G4428" t="s">
        <v>41</v>
      </c>
      <c r="H4428" s="3">
        <v>41940</v>
      </c>
      <c r="I4428" s="3">
        <v>41940</v>
      </c>
      <c r="J4428">
        <v>5</v>
      </c>
      <c r="K4428" t="s">
        <v>8400</v>
      </c>
      <c r="L4428" s="5">
        <v>2.629</v>
      </c>
      <c r="M4428">
        <v>2014</v>
      </c>
      <c r="N4428">
        <f t="shared" si="138"/>
        <v>0</v>
      </c>
      <c r="O4428" t="str">
        <f t="shared" si="139"/>
        <v>Thursday</v>
      </c>
      <c r="P4428" s="14">
        <v>-0.21860804672290712</v>
      </c>
    </row>
    <row r="4429" spans="1:16" x14ac:dyDescent="0.35">
      <c r="A4429">
        <v>4428</v>
      </c>
      <c r="B4429" t="s">
        <v>4482</v>
      </c>
      <c r="C4429" t="s">
        <v>84</v>
      </c>
      <c r="D4429" t="s">
        <v>7699</v>
      </c>
      <c r="E4429" s="3">
        <v>41935</v>
      </c>
      <c r="F4429" t="s">
        <v>7701</v>
      </c>
      <c r="G4429" t="s">
        <v>41</v>
      </c>
      <c r="H4429" s="3">
        <v>41940</v>
      </c>
      <c r="I4429" s="3">
        <v>41942</v>
      </c>
      <c r="J4429">
        <v>7</v>
      </c>
      <c r="K4429" t="s">
        <v>8399</v>
      </c>
      <c r="L4429" s="5">
        <v>1.3819999999999999</v>
      </c>
      <c r="M4429">
        <v>2014</v>
      </c>
      <c r="N4429">
        <f t="shared" si="138"/>
        <v>2</v>
      </c>
      <c r="O4429" t="str">
        <f t="shared" si="139"/>
        <v>Thursday</v>
      </c>
      <c r="P4429" s="14">
        <v>-8.5400569337128904E-2</v>
      </c>
    </row>
    <row r="4430" spans="1:16" x14ac:dyDescent="0.35">
      <c r="A4430">
        <v>4429</v>
      </c>
      <c r="B4430" t="s">
        <v>4482</v>
      </c>
      <c r="C4430" t="s">
        <v>84</v>
      </c>
      <c r="D4430" t="s">
        <v>7699</v>
      </c>
      <c r="E4430" s="3">
        <v>41935</v>
      </c>
      <c r="F4430" t="s">
        <v>3260</v>
      </c>
      <c r="G4430" t="s">
        <v>41</v>
      </c>
      <c r="H4430" s="3">
        <v>41940</v>
      </c>
      <c r="I4430" s="3">
        <v>41940</v>
      </c>
      <c r="J4430">
        <v>5</v>
      </c>
      <c r="K4430" t="s">
        <v>8400</v>
      </c>
      <c r="L4430" s="5">
        <v>0.83499999999999996</v>
      </c>
      <c r="M4430">
        <v>2014</v>
      </c>
      <c r="N4430">
        <f t="shared" si="138"/>
        <v>0</v>
      </c>
      <c r="O4430" t="str">
        <f t="shared" si="139"/>
        <v>Thursday</v>
      </c>
      <c r="P4430" s="14">
        <v>4.5824847250509178E-2</v>
      </c>
    </row>
    <row r="4431" spans="1:16" x14ac:dyDescent="0.35">
      <c r="A4431">
        <v>4430</v>
      </c>
      <c r="B4431" t="s">
        <v>4026</v>
      </c>
      <c r="C4431" t="s">
        <v>199</v>
      </c>
      <c r="D4431" t="s">
        <v>7702</v>
      </c>
      <c r="E4431" s="3">
        <v>40707</v>
      </c>
      <c r="F4431" t="s">
        <v>2854</v>
      </c>
      <c r="G4431" t="s">
        <v>41</v>
      </c>
      <c r="H4431" s="3">
        <v>40712</v>
      </c>
      <c r="I4431" s="3">
        <v>40712</v>
      </c>
      <c r="J4431">
        <v>5</v>
      </c>
      <c r="K4431" t="s">
        <v>8400</v>
      </c>
      <c r="L4431" s="5">
        <v>2.02</v>
      </c>
      <c r="M4431">
        <v>2011</v>
      </c>
      <c r="N4431">
        <f t="shared" si="138"/>
        <v>0</v>
      </c>
      <c r="O4431" t="str">
        <f t="shared" si="139"/>
        <v>Monday</v>
      </c>
      <c r="P4431" s="14">
        <v>0.11270678058534814</v>
      </c>
    </row>
    <row r="4432" spans="1:16" x14ac:dyDescent="0.35">
      <c r="A4432">
        <v>4431</v>
      </c>
      <c r="B4432" t="s">
        <v>3582</v>
      </c>
      <c r="C4432" t="s">
        <v>84</v>
      </c>
      <c r="D4432" t="s">
        <v>7703</v>
      </c>
      <c r="E4432" s="3">
        <v>41204</v>
      </c>
      <c r="F4432" t="s">
        <v>6890</v>
      </c>
      <c r="G4432" t="s">
        <v>41</v>
      </c>
      <c r="H4432" s="3">
        <v>41209</v>
      </c>
      <c r="I4432" s="3">
        <v>41209</v>
      </c>
      <c r="J4432">
        <v>5</v>
      </c>
      <c r="K4432" t="s">
        <v>8400</v>
      </c>
      <c r="L4432" s="5">
        <v>5.282</v>
      </c>
      <c r="M4432">
        <v>2012</v>
      </c>
      <c r="N4432">
        <f t="shared" si="138"/>
        <v>0</v>
      </c>
      <c r="O4432" t="str">
        <f t="shared" si="139"/>
        <v>Monday</v>
      </c>
      <c r="P4432" s="14">
        <v>-0.52015929126353566</v>
      </c>
    </row>
    <row r="4433" spans="1:16" x14ac:dyDescent="0.35">
      <c r="A4433">
        <v>4432</v>
      </c>
      <c r="B4433" t="s">
        <v>3582</v>
      </c>
      <c r="C4433" t="s">
        <v>84</v>
      </c>
      <c r="D4433" t="s">
        <v>7703</v>
      </c>
      <c r="E4433" s="3">
        <v>41204</v>
      </c>
      <c r="F4433" t="s">
        <v>6579</v>
      </c>
      <c r="G4433" t="s">
        <v>41</v>
      </c>
      <c r="H4433" s="3">
        <v>41209</v>
      </c>
      <c r="I4433" s="3">
        <v>41209</v>
      </c>
      <c r="J4433">
        <v>5</v>
      </c>
      <c r="K4433" t="s">
        <v>8400</v>
      </c>
      <c r="L4433" s="5">
        <v>0.86299999999999999</v>
      </c>
      <c r="M4433">
        <v>2012</v>
      </c>
      <c r="N4433">
        <f t="shared" si="138"/>
        <v>0</v>
      </c>
      <c r="O4433" t="str">
        <f t="shared" si="139"/>
        <v>Monday</v>
      </c>
      <c r="P4433" s="14">
        <v>0.15592311715481169</v>
      </c>
    </row>
    <row r="4434" spans="1:16" x14ac:dyDescent="0.35">
      <c r="A4434">
        <v>4433</v>
      </c>
      <c r="B4434" t="s">
        <v>3317</v>
      </c>
      <c r="C4434" t="s">
        <v>30</v>
      </c>
      <c r="D4434" t="s">
        <v>7704</v>
      </c>
      <c r="E4434" s="3">
        <v>40662</v>
      </c>
      <c r="F4434" t="s">
        <v>5528</v>
      </c>
      <c r="G4434" t="s">
        <v>41</v>
      </c>
      <c r="H4434" s="3">
        <v>40667</v>
      </c>
      <c r="I4434" s="3">
        <v>40669</v>
      </c>
      <c r="J4434">
        <v>7</v>
      </c>
      <c r="K4434" t="s">
        <v>8399</v>
      </c>
      <c r="L4434" s="5">
        <v>34.534999999999997</v>
      </c>
      <c r="M4434">
        <v>2011</v>
      </c>
      <c r="N4434">
        <f t="shared" si="138"/>
        <v>2</v>
      </c>
      <c r="O4434" t="str">
        <f t="shared" si="139"/>
        <v>Friday</v>
      </c>
      <c r="P4434" s="14">
        <v>0.26328012666203532</v>
      </c>
    </row>
    <row r="4435" spans="1:16" x14ac:dyDescent="0.35">
      <c r="A4435">
        <v>4434</v>
      </c>
      <c r="B4435" t="s">
        <v>1544</v>
      </c>
      <c r="C4435" t="s">
        <v>30</v>
      </c>
      <c r="D4435" t="s">
        <v>7705</v>
      </c>
      <c r="E4435" s="3">
        <v>41908</v>
      </c>
      <c r="F4435" t="s">
        <v>398</v>
      </c>
      <c r="G4435" t="s">
        <v>139</v>
      </c>
      <c r="H4435" s="3">
        <v>41911</v>
      </c>
      <c r="I4435" s="3">
        <v>41914</v>
      </c>
      <c r="J4435">
        <v>6</v>
      </c>
      <c r="K4435" t="s">
        <v>8399</v>
      </c>
      <c r="L4435" s="5">
        <v>2.2130000000000001</v>
      </c>
      <c r="M4435">
        <v>2014</v>
      </c>
      <c r="N4435">
        <f t="shared" si="138"/>
        <v>3</v>
      </c>
      <c r="O4435" t="str">
        <f t="shared" si="139"/>
        <v>Friday</v>
      </c>
      <c r="P4435" s="14">
        <v>0.1</v>
      </c>
    </row>
    <row r="4436" spans="1:16" x14ac:dyDescent="0.35">
      <c r="A4436">
        <v>4435</v>
      </c>
      <c r="B4436" t="s">
        <v>1544</v>
      </c>
      <c r="C4436" t="s">
        <v>30</v>
      </c>
      <c r="D4436" t="s">
        <v>7705</v>
      </c>
      <c r="E4436" s="3">
        <v>41908</v>
      </c>
      <c r="F4436" t="s">
        <v>508</v>
      </c>
      <c r="G4436" t="s">
        <v>139</v>
      </c>
      <c r="H4436" s="3">
        <v>41911</v>
      </c>
      <c r="I4436" s="3">
        <v>41911</v>
      </c>
      <c r="J4436">
        <v>3</v>
      </c>
      <c r="K4436" t="s">
        <v>8400</v>
      </c>
      <c r="L4436" s="5">
        <v>1.8979999999999999</v>
      </c>
      <c r="M4436">
        <v>2014</v>
      </c>
      <c r="N4436">
        <f t="shared" si="138"/>
        <v>0</v>
      </c>
      <c r="O4436" t="str">
        <f t="shared" si="139"/>
        <v>Friday</v>
      </c>
      <c r="P4436" s="14">
        <v>0.38892857142857135</v>
      </c>
    </row>
    <row r="4437" spans="1:16" x14ac:dyDescent="0.35">
      <c r="A4437">
        <v>4436</v>
      </c>
      <c r="B4437" t="s">
        <v>1544</v>
      </c>
      <c r="C4437" t="s">
        <v>30</v>
      </c>
      <c r="D4437" t="s">
        <v>7705</v>
      </c>
      <c r="E4437" s="3">
        <v>41908</v>
      </c>
      <c r="F4437" t="s">
        <v>890</v>
      </c>
      <c r="G4437" t="s">
        <v>139</v>
      </c>
      <c r="H4437" s="3">
        <v>41911</v>
      </c>
      <c r="I4437" s="3">
        <v>41913</v>
      </c>
      <c r="J4437">
        <v>5</v>
      </c>
      <c r="K4437" t="s">
        <v>8399</v>
      </c>
      <c r="L4437" s="5">
        <v>24.692</v>
      </c>
      <c r="M4437">
        <v>2014</v>
      </c>
      <c r="N4437">
        <f t="shared" si="138"/>
        <v>2</v>
      </c>
      <c r="O4437" t="str">
        <f t="shared" si="139"/>
        <v>Friday</v>
      </c>
      <c r="P4437" s="14">
        <v>3.9776536312849164E-2</v>
      </c>
    </row>
    <row r="4438" spans="1:16" x14ac:dyDescent="0.35">
      <c r="A4438">
        <v>4437</v>
      </c>
      <c r="B4438" t="s">
        <v>1544</v>
      </c>
      <c r="C4438" t="s">
        <v>30</v>
      </c>
      <c r="D4438" t="s">
        <v>7705</v>
      </c>
      <c r="E4438" s="3">
        <v>41908</v>
      </c>
      <c r="F4438" t="s">
        <v>5291</v>
      </c>
      <c r="G4438" t="s">
        <v>139</v>
      </c>
      <c r="H4438" s="3">
        <v>41911</v>
      </c>
      <c r="I4438" s="3">
        <v>41914</v>
      </c>
      <c r="J4438">
        <v>6</v>
      </c>
      <c r="K4438" t="s">
        <v>8399</v>
      </c>
      <c r="L4438" s="5">
        <v>14.962999999999999</v>
      </c>
      <c r="M4438">
        <v>2014</v>
      </c>
      <c r="N4438">
        <f t="shared" si="138"/>
        <v>3</v>
      </c>
      <c r="O4438" t="str">
        <f t="shared" si="139"/>
        <v>Friday</v>
      </c>
      <c r="P4438" s="14">
        <v>0.44842105263157894</v>
      </c>
    </row>
    <row r="4439" spans="1:16" x14ac:dyDescent="0.35">
      <c r="A4439">
        <v>4438</v>
      </c>
      <c r="B4439" t="s">
        <v>1544</v>
      </c>
      <c r="C4439" t="s">
        <v>30</v>
      </c>
      <c r="D4439" t="s">
        <v>7705</v>
      </c>
      <c r="E4439" s="3">
        <v>41908</v>
      </c>
      <c r="F4439" t="s">
        <v>5540</v>
      </c>
      <c r="G4439" t="s">
        <v>139</v>
      </c>
      <c r="H4439" s="3">
        <v>41911</v>
      </c>
      <c r="I4439" s="3">
        <v>41911</v>
      </c>
      <c r="J4439">
        <v>3</v>
      </c>
      <c r="K4439" t="s">
        <v>8400</v>
      </c>
      <c r="L4439" s="5">
        <v>10.573</v>
      </c>
      <c r="M4439">
        <v>2014</v>
      </c>
      <c r="N4439">
        <f t="shared" si="138"/>
        <v>0</v>
      </c>
      <c r="O4439" t="str">
        <f t="shared" si="139"/>
        <v>Friday</v>
      </c>
      <c r="P4439" s="14">
        <v>5.9393939393939381E-2</v>
      </c>
    </row>
    <row r="4440" spans="1:16" x14ac:dyDescent="0.35">
      <c r="A4440">
        <v>4439</v>
      </c>
      <c r="B4440" t="s">
        <v>266</v>
      </c>
      <c r="C4440" t="s">
        <v>44</v>
      </c>
      <c r="D4440" t="s">
        <v>7706</v>
      </c>
      <c r="E4440" s="3">
        <v>41718</v>
      </c>
      <c r="F4440" t="s">
        <v>5151</v>
      </c>
      <c r="G4440" t="s">
        <v>41</v>
      </c>
      <c r="H4440" s="3">
        <v>41723</v>
      </c>
      <c r="I4440" s="3">
        <v>41723</v>
      </c>
      <c r="J4440">
        <v>5</v>
      </c>
      <c r="K4440" t="s">
        <v>8400</v>
      </c>
      <c r="L4440" s="5">
        <v>30.617000000000001</v>
      </c>
      <c r="M4440">
        <v>2014</v>
      </c>
      <c r="N4440">
        <f t="shared" si="138"/>
        <v>0</v>
      </c>
      <c r="O4440" t="str">
        <f t="shared" si="139"/>
        <v>Thursday</v>
      </c>
      <c r="P4440" s="14">
        <v>0.2602159827213823</v>
      </c>
    </row>
    <row r="4441" spans="1:16" x14ac:dyDescent="0.35">
      <c r="A4441">
        <v>4440</v>
      </c>
      <c r="B4441" t="s">
        <v>266</v>
      </c>
      <c r="C4441" t="s">
        <v>44</v>
      </c>
      <c r="D4441" t="s">
        <v>7706</v>
      </c>
      <c r="E4441" s="3">
        <v>41718</v>
      </c>
      <c r="F4441" t="s">
        <v>2332</v>
      </c>
      <c r="G4441" t="s">
        <v>41</v>
      </c>
      <c r="H4441" s="3">
        <v>41723</v>
      </c>
      <c r="I4441" s="3">
        <v>41725</v>
      </c>
      <c r="J4441">
        <v>7</v>
      </c>
      <c r="K4441" t="s">
        <v>8399</v>
      </c>
      <c r="L4441" s="5">
        <v>70.087999999999994</v>
      </c>
      <c r="M4441">
        <v>2014</v>
      </c>
      <c r="N4441">
        <f t="shared" si="138"/>
        <v>2</v>
      </c>
      <c r="O4441" t="str">
        <f t="shared" si="139"/>
        <v>Thursday</v>
      </c>
      <c r="P4441" s="14">
        <v>0.33001531393568145</v>
      </c>
    </row>
    <row r="4442" spans="1:16" x14ac:dyDescent="0.35">
      <c r="A4442">
        <v>4441</v>
      </c>
      <c r="B4442" t="s">
        <v>2110</v>
      </c>
      <c r="C4442" t="s">
        <v>84</v>
      </c>
      <c r="D4442" t="s">
        <v>7707</v>
      </c>
      <c r="E4442" s="3">
        <v>41339</v>
      </c>
      <c r="F4442" t="s">
        <v>1717</v>
      </c>
      <c r="G4442" t="s">
        <v>41</v>
      </c>
      <c r="H4442" s="3">
        <v>41344</v>
      </c>
      <c r="I4442" s="3">
        <v>41344</v>
      </c>
      <c r="J4442">
        <v>5</v>
      </c>
      <c r="K4442" t="s">
        <v>8400</v>
      </c>
      <c r="L4442" s="5">
        <v>0.39900000000000002</v>
      </c>
      <c r="M4442">
        <v>2013</v>
      </c>
      <c r="N4442">
        <f t="shared" si="138"/>
        <v>0</v>
      </c>
      <c r="O4442" t="str">
        <f t="shared" si="139"/>
        <v>Wednesday</v>
      </c>
      <c r="P4442" s="14">
        <v>0.24428571428571427</v>
      </c>
    </row>
    <row r="4443" spans="1:16" x14ac:dyDescent="0.35">
      <c r="A4443">
        <v>4442</v>
      </c>
      <c r="B4443" t="s">
        <v>2110</v>
      </c>
      <c r="C4443" t="s">
        <v>84</v>
      </c>
      <c r="D4443" t="s">
        <v>7707</v>
      </c>
      <c r="E4443" s="3">
        <v>41339</v>
      </c>
      <c r="F4443" t="s">
        <v>4634</v>
      </c>
      <c r="G4443" t="s">
        <v>41</v>
      </c>
      <c r="H4443" s="3">
        <v>41344</v>
      </c>
      <c r="I4443" s="3">
        <v>41347</v>
      </c>
      <c r="J4443">
        <v>8</v>
      </c>
      <c r="K4443" t="s">
        <v>8399</v>
      </c>
      <c r="L4443" s="5">
        <v>7.5469999999999997</v>
      </c>
      <c r="M4443">
        <v>2013</v>
      </c>
      <c r="N4443">
        <f t="shared" si="138"/>
        <v>3</v>
      </c>
      <c r="O4443" t="str">
        <f t="shared" si="139"/>
        <v>Wednesday</v>
      </c>
      <c r="P4443" s="14">
        <v>0.18</v>
      </c>
    </row>
    <row r="4444" spans="1:16" x14ac:dyDescent="0.35">
      <c r="A4444">
        <v>4443</v>
      </c>
      <c r="B4444" t="s">
        <v>2110</v>
      </c>
      <c r="C4444" t="s">
        <v>84</v>
      </c>
      <c r="D4444" t="s">
        <v>7707</v>
      </c>
      <c r="E4444" s="3">
        <v>41339</v>
      </c>
      <c r="F4444" t="s">
        <v>1200</v>
      </c>
      <c r="G4444" t="s">
        <v>41</v>
      </c>
      <c r="H4444" s="3">
        <v>41344</v>
      </c>
      <c r="I4444" s="3">
        <v>41344</v>
      </c>
      <c r="J4444">
        <v>5</v>
      </c>
      <c r="K4444" t="s">
        <v>8400</v>
      </c>
      <c r="L4444" s="5">
        <v>16.736000000000001</v>
      </c>
      <c r="M4444">
        <v>2013</v>
      </c>
      <c r="N4444">
        <f t="shared" si="138"/>
        <v>0</v>
      </c>
      <c r="O4444" t="str">
        <f t="shared" si="139"/>
        <v>Wednesday</v>
      </c>
      <c r="P4444" s="14">
        <v>0.27024390243902441</v>
      </c>
    </row>
    <row r="4445" spans="1:16" x14ac:dyDescent="0.35">
      <c r="A4445">
        <v>4444</v>
      </c>
      <c r="B4445" t="s">
        <v>3001</v>
      </c>
      <c r="C4445" t="s">
        <v>30</v>
      </c>
      <c r="D4445" t="s">
        <v>7708</v>
      </c>
      <c r="E4445" s="3">
        <v>41276</v>
      </c>
      <c r="F4445" t="s">
        <v>2377</v>
      </c>
      <c r="G4445" t="s">
        <v>41</v>
      </c>
      <c r="H4445" s="3">
        <v>41281</v>
      </c>
      <c r="I4445" s="3">
        <v>41281</v>
      </c>
      <c r="J4445">
        <v>5</v>
      </c>
      <c r="K4445" t="s">
        <v>8400</v>
      </c>
      <c r="L4445" s="5">
        <v>101.279</v>
      </c>
      <c r="M4445">
        <v>2013</v>
      </c>
      <c r="N4445">
        <f t="shared" si="138"/>
        <v>0</v>
      </c>
      <c r="O4445" t="str">
        <f t="shared" si="139"/>
        <v>Wednesday</v>
      </c>
      <c r="P4445" s="14">
        <v>0.41903057558301726</v>
      </c>
    </row>
    <row r="4446" spans="1:16" x14ac:dyDescent="0.35">
      <c r="A4446">
        <v>4445</v>
      </c>
      <c r="B4446" t="s">
        <v>3001</v>
      </c>
      <c r="C4446" t="s">
        <v>30</v>
      </c>
      <c r="D4446" t="s">
        <v>7708</v>
      </c>
      <c r="E4446" s="3">
        <v>41276</v>
      </c>
      <c r="F4446" t="s">
        <v>6461</v>
      </c>
      <c r="G4446" t="s">
        <v>41</v>
      </c>
      <c r="H4446" s="3">
        <v>41281</v>
      </c>
      <c r="I4446" s="3">
        <v>41282</v>
      </c>
      <c r="J4446">
        <v>6</v>
      </c>
      <c r="K4446" t="s">
        <v>8399</v>
      </c>
      <c r="L4446" s="5">
        <v>5.6550000000000002</v>
      </c>
      <c r="M4446">
        <v>2013</v>
      </c>
      <c r="N4446">
        <f t="shared" si="138"/>
        <v>1</v>
      </c>
      <c r="O4446" t="str">
        <f t="shared" si="139"/>
        <v>Wednesday</v>
      </c>
      <c r="P4446" s="14">
        <v>0.2576470588235294</v>
      </c>
    </row>
    <row r="4447" spans="1:16" x14ac:dyDescent="0.35">
      <c r="A4447">
        <v>4446</v>
      </c>
      <c r="B4447" t="s">
        <v>3001</v>
      </c>
      <c r="C4447" t="s">
        <v>30</v>
      </c>
      <c r="D4447" t="s">
        <v>7708</v>
      </c>
      <c r="E4447" s="3">
        <v>41276</v>
      </c>
      <c r="F4447" t="s">
        <v>1704</v>
      </c>
      <c r="G4447" t="s">
        <v>41</v>
      </c>
      <c r="H4447" s="3">
        <v>41281</v>
      </c>
      <c r="I4447" s="3">
        <v>41281</v>
      </c>
      <c r="J4447">
        <v>5</v>
      </c>
      <c r="K4447" t="s">
        <v>8400</v>
      </c>
      <c r="L4447" s="5">
        <v>1.86</v>
      </c>
      <c r="M4447">
        <v>2013</v>
      </c>
      <c r="N4447">
        <f t="shared" si="138"/>
        <v>0</v>
      </c>
      <c r="O4447" t="str">
        <f t="shared" si="139"/>
        <v>Wednesday</v>
      </c>
      <c r="P4447" s="14">
        <v>0.50363636363636366</v>
      </c>
    </row>
    <row r="4448" spans="1:16" x14ac:dyDescent="0.35">
      <c r="A4448">
        <v>4447</v>
      </c>
      <c r="B4448" t="s">
        <v>1028</v>
      </c>
      <c r="C4448" t="s">
        <v>44</v>
      </c>
      <c r="D4448" t="s">
        <v>7709</v>
      </c>
      <c r="E4448" s="3">
        <v>40807</v>
      </c>
      <c r="F4448" t="s">
        <v>4531</v>
      </c>
      <c r="G4448" t="s">
        <v>242</v>
      </c>
      <c r="H4448" s="3">
        <v>40807</v>
      </c>
      <c r="I4448" s="3">
        <v>40807</v>
      </c>
      <c r="J4448">
        <v>0</v>
      </c>
      <c r="K4448" t="s">
        <v>8400</v>
      </c>
      <c r="L4448" s="5">
        <v>25.931000000000001</v>
      </c>
      <c r="M4448">
        <v>2011</v>
      </c>
      <c r="N4448">
        <f t="shared" si="138"/>
        <v>0</v>
      </c>
      <c r="O4448" t="str">
        <f t="shared" si="139"/>
        <v>Wednesday</v>
      </c>
      <c r="P4448" s="14">
        <v>-0.11172461177688935</v>
      </c>
    </row>
    <row r="4449" spans="1:16" x14ac:dyDescent="0.35">
      <c r="A4449">
        <v>4448</v>
      </c>
      <c r="B4449" t="s">
        <v>1028</v>
      </c>
      <c r="C4449" t="s">
        <v>44</v>
      </c>
      <c r="D4449" t="s">
        <v>7709</v>
      </c>
      <c r="E4449" s="3">
        <v>40807</v>
      </c>
      <c r="F4449" t="s">
        <v>1809</v>
      </c>
      <c r="G4449" t="s">
        <v>242</v>
      </c>
      <c r="H4449" s="3">
        <v>40807</v>
      </c>
      <c r="I4449" s="3">
        <v>40807</v>
      </c>
      <c r="J4449">
        <v>0</v>
      </c>
      <c r="K4449" t="s">
        <v>8400</v>
      </c>
      <c r="L4449" s="5">
        <v>8.1050000000000004</v>
      </c>
      <c r="M4449">
        <v>2011</v>
      </c>
      <c r="N4449">
        <f t="shared" si="138"/>
        <v>0</v>
      </c>
      <c r="O4449" t="str">
        <f t="shared" si="139"/>
        <v>Wednesday</v>
      </c>
      <c r="P4449" s="14">
        <v>-0.44059499152701936</v>
      </c>
    </row>
    <row r="4450" spans="1:16" x14ac:dyDescent="0.35">
      <c r="A4450">
        <v>4449</v>
      </c>
      <c r="B4450" t="s">
        <v>1028</v>
      </c>
      <c r="C4450" t="s">
        <v>44</v>
      </c>
      <c r="D4450" t="s">
        <v>7709</v>
      </c>
      <c r="E4450" s="3">
        <v>40807</v>
      </c>
      <c r="F4450" t="s">
        <v>3231</v>
      </c>
      <c r="G4450" t="s">
        <v>242</v>
      </c>
      <c r="H4450" s="3">
        <v>40807</v>
      </c>
      <c r="I4450" s="3">
        <v>40807</v>
      </c>
      <c r="J4450">
        <v>0</v>
      </c>
      <c r="K4450" t="s">
        <v>8400</v>
      </c>
      <c r="L4450" s="5">
        <v>128.721</v>
      </c>
      <c r="M4450">
        <v>2011</v>
      </c>
      <c r="N4450">
        <f t="shared" si="138"/>
        <v>0</v>
      </c>
      <c r="O4450" t="str">
        <f t="shared" si="139"/>
        <v>Wednesday</v>
      </c>
      <c r="P4450" s="14">
        <v>-0.47304570554800096</v>
      </c>
    </row>
    <row r="4451" spans="1:16" x14ac:dyDescent="0.35">
      <c r="A4451">
        <v>4450</v>
      </c>
      <c r="B4451" t="s">
        <v>2349</v>
      </c>
      <c r="C4451" t="s">
        <v>199</v>
      </c>
      <c r="D4451" t="s">
        <v>7710</v>
      </c>
      <c r="E4451" s="3">
        <v>41955</v>
      </c>
      <c r="F4451" t="s">
        <v>2806</v>
      </c>
      <c r="G4451" t="s">
        <v>41</v>
      </c>
      <c r="H4451" s="3">
        <v>41960</v>
      </c>
      <c r="I4451" s="3">
        <v>41960</v>
      </c>
      <c r="J4451">
        <v>5</v>
      </c>
      <c r="K4451" t="s">
        <v>8400</v>
      </c>
      <c r="L4451" s="5">
        <v>2.4489999999999998</v>
      </c>
      <c r="M4451">
        <v>2014</v>
      </c>
      <c r="N4451">
        <f t="shared" si="138"/>
        <v>0</v>
      </c>
      <c r="O4451" t="str">
        <f t="shared" si="139"/>
        <v>Wednesday</v>
      </c>
      <c r="P4451" s="14">
        <v>0.38352941176470584</v>
      </c>
    </row>
    <row r="4452" spans="1:16" x14ac:dyDescent="0.35">
      <c r="A4452">
        <v>4451</v>
      </c>
      <c r="B4452" t="s">
        <v>2349</v>
      </c>
      <c r="C4452" t="s">
        <v>199</v>
      </c>
      <c r="D4452" t="s">
        <v>7710</v>
      </c>
      <c r="E4452" s="3">
        <v>41955</v>
      </c>
      <c r="F4452" t="s">
        <v>2889</v>
      </c>
      <c r="G4452" t="s">
        <v>41</v>
      </c>
      <c r="H4452" s="3">
        <v>41960</v>
      </c>
      <c r="I4452" s="3">
        <v>41960</v>
      </c>
      <c r="J4452">
        <v>5</v>
      </c>
      <c r="K4452" t="s">
        <v>8400</v>
      </c>
      <c r="L4452" s="5">
        <v>28.527000000000001</v>
      </c>
      <c r="M4452">
        <v>2014</v>
      </c>
      <c r="N4452">
        <f t="shared" si="138"/>
        <v>0</v>
      </c>
      <c r="O4452" t="str">
        <f t="shared" si="139"/>
        <v>Wednesday</v>
      </c>
      <c r="P4452" s="14">
        <v>0.149937106918239</v>
      </c>
    </row>
    <row r="4453" spans="1:16" x14ac:dyDescent="0.35">
      <c r="A4453">
        <v>4452</v>
      </c>
      <c r="B4453" t="s">
        <v>2349</v>
      </c>
      <c r="C4453" t="s">
        <v>199</v>
      </c>
      <c r="D4453" t="s">
        <v>7710</v>
      </c>
      <c r="E4453" s="3">
        <v>41955</v>
      </c>
      <c r="F4453" t="s">
        <v>1467</v>
      </c>
      <c r="G4453" t="s">
        <v>41</v>
      </c>
      <c r="H4453" s="3">
        <v>41960</v>
      </c>
      <c r="I4453" s="3">
        <v>41961</v>
      </c>
      <c r="J4453">
        <v>6</v>
      </c>
      <c r="K4453" t="s">
        <v>8399</v>
      </c>
      <c r="L4453" s="5">
        <v>269.76400000000001</v>
      </c>
      <c r="M4453">
        <v>2014</v>
      </c>
      <c r="N4453">
        <f t="shared" si="138"/>
        <v>1</v>
      </c>
      <c r="O4453" t="str">
        <f t="shared" si="139"/>
        <v>Wednesday</v>
      </c>
      <c r="P4453" s="14">
        <v>0.48996348461137185</v>
      </c>
    </row>
    <row r="4454" spans="1:16" x14ac:dyDescent="0.35">
      <c r="A4454">
        <v>4453</v>
      </c>
      <c r="B4454" t="s">
        <v>1372</v>
      </c>
      <c r="C4454" t="s">
        <v>44</v>
      </c>
      <c r="D4454" t="s">
        <v>7713</v>
      </c>
      <c r="E4454" s="3">
        <v>41736</v>
      </c>
      <c r="F4454" t="s">
        <v>7172</v>
      </c>
      <c r="G4454" t="s">
        <v>155</v>
      </c>
      <c r="H4454" s="3">
        <v>41738</v>
      </c>
      <c r="I4454" s="3">
        <v>41738</v>
      </c>
      <c r="J4454">
        <v>2</v>
      </c>
      <c r="K4454" t="s">
        <v>8400</v>
      </c>
      <c r="L4454" s="5">
        <v>5.26</v>
      </c>
      <c r="M4454">
        <v>2014</v>
      </c>
      <c r="N4454">
        <f t="shared" si="138"/>
        <v>0</v>
      </c>
      <c r="O4454" t="str">
        <f t="shared" si="139"/>
        <v>Monday</v>
      </c>
      <c r="P4454" s="14">
        <v>-0.41571266450315558</v>
      </c>
    </row>
    <row r="4455" spans="1:16" x14ac:dyDescent="0.35">
      <c r="A4455">
        <v>4454</v>
      </c>
      <c r="B4455" t="s">
        <v>6974</v>
      </c>
      <c r="C4455" t="s">
        <v>30</v>
      </c>
      <c r="D4455" t="s">
        <v>7714</v>
      </c>
      <c r="E4455" s="3">
        <v>41843</v>
      </c>
      <c r="F4455" t="s">
        <v>7716</v>
      </c>
      <c r="G4455" t="s">
        <v>41</v>
      </c>
      <c r="H4455" s="3">
        <v>41848</v>
      </c>
      <c r="I4455" s="3">
        <v>41848</v>
      </c>
      <c r="J4455">
        <v>5</v>
      </c>
      <c r="K4455" t="s">
        <v>8400</v>
      </c>
      <c r="L4455" s="5">
        <v>6.7949999999999999</v>
      </c>
      <c r="M4455">
        <v>2014</v>
      </c>
      <c r="N4455">
        <f t="shared" si="138"/>
        <v>0</v>
      </c>
      <c r="O4455" t="str">
        <f t="shared" si="139"/>
        <v>Wednesday</v>
      </c>
      <c r="P4455" s="14">
        <v>0.18944</v>
      </c>
    </row>
    <row r="4456" spans="1:16" x14ac:dyDescent="0.35">
      <c r="A4456">
        <v>4455</v>
      </c>
      <c r="B4456" t="s">
        <v>7718</v>
      </c>
      <c r="C4456" t="s">
        <v>30</v>
      </c>
      <c r="D4456" t="s">
        <v>7719</v>
      </c>
      <c r="E4456" s="3">
        <v>41186</v>
      </c>
      <c r="F4456" t="s">
        <v>1079</v>
      </c>
      <c r="G4456" t="s">
        <v>139</v>
      </c>
      <c r="H4456" s="3">
        <v>41189</v>
      </c>
      <c r="I4456" s="3">
        <v>41191</v>
      </c>
      <c r="J4456">
        <v>5</v>
      </c>
      <c r="K4456" t="s">
        <v>8399</v>
      </c>
      <c r="L4456" s="5">
        <v>2.403</v>
      </c>
      <c r="M4456">
        <v>2012</v>
      </c>
      <c r="N4456">
        <f t="shared" si="138"/>
        <v>2</v>
      </c>
      <c r="O4456" t="str">
        <f t="shared" si="139"/>
        <v>Thursday</v>
      </c>
      <c r="P4456" s="14">
        <v>1.846153846153846E-2</v>
      </c>
    </row>
    <row r="4457" spans="1:16" x14ac:dyDescent="0.35">
      <c r="A4457">
        <v>4456</v>
      </c>
      <c r="B4457" t="s">
        <v>7563</v>
      </c>
      <c r="C4457" t="s">
        <v>30</v>
      </c>
      <c r="D4457" t="s">
        <v>7720</v>
      </c>
      <c r="E4457" s="3">
        <v>41186</v>
      </c>
      <c r="F4457" t="s">
        <v>3353</v>
      </c>
      <c r="G4457" t="s">
        <v>41</v>
      </c>
      <c r="H4457" s="3">
        <v>41191</v>
      </c>
      <c r="I4457" s="3">
        <v>41191</v>
      </c>
      <c r="J4457">
        <v>5</v>
      </c>
      <c r="K4457" t="s">
        <v>8400</v>
      </c>
      <c r="L4457" s="5">
        <v>6.1369999999999996</v>
      </c>
      <c r="M4457">
        <v>2012</v>
      </c>
      <c r="N4457">
        <f t="shared" si="138"/>
        <v>0</v>
      </c>
      <c r="O4457" t="str">
        <f t="shared" si="139"/>
        <v>Thursday</v>
      </c>
      <c r="P4457" s="14">
        <v>0.37894736842105259</v>
      </c>
    </row>
    <row r="4458" spans="1:16" x14ac:dyDescent="0.35">
      <c r="A4458">
        <v>4457</v>
      </c>
      <c r="B4458" t="s">
        <v>7254</v>
      </c>
      <c r="C4458" t="s">
        <v>30</v>
      </c>
      <c r="D4458" t="s">
        <v>7721</v>
      </c>
      <c r="E4458" s="3">
        <v>41454</v>
      </c>
      <c r="F4458" t="s">
        <v>373</v>
      </c>
      <c r="G4458" t="s">
        <v>155</v>
      </c>
      <c r="H4458" s="3">
        <v>41456</v>
      </c>
      <c r="I4458" s="3">
        <v>41457</v>
      </c>
      <c r="J4458">
        <v>3</v>
      </c>
      <c r="K4458" t="s">
        <v>8399</v>
      </c>
      <c r="L4458" s="5">
        <v>1.4970000000000001</v>
      </c>
      <c r="M4458">
        <v>2013</v>
      </c>
      <c r="N4458">
        <f t="shared" si="138"/>
        <v>1</v>
      </c>
      <c r="O4458" t="str">
        <f t="shared" si="139"/>
        <v>Saturday</v>
      </c>
      <c r="P4458" s="14">
        <v>0.43555555555555553</v>
      </c>
    </row>
    <row r="4459" spans="1:16" x14ac:dyDescent="0.35">
      <c r="A4459">
        <v>4458</v>
      </c>
      <c r="B4459" t="s">
        <v>7254</v>
      </c>
      <c r="C4459" t="s">
        <v>30</v>
      </c>
      <c r="D4459" t="s">
        <v>7721</v>
      </c>
      <c r="E4459" s="3">
        <v>41454</v>
      </c>
      <c r="F4459" t="s">
        <v>3037</v>
      </c>
      <c r="G4459" t="s">
        <v>155</v>
      </c>
      <c r="H4459" s="3">
        <v>41456</v>
      </c>
      <c r="I4459" s="3">
        <v>41456</v>
      </c>
      <c r="J4459">
        <v>2</v>
      </c>
      <c r="K4459" t="s">
        <v>8400</v>
      </c>
      <c r="L4459" s="5">
        <v>14.384</v>
      </c>
      <c r="M4459">
        <v>2013</v>
      </c>
      <c r="N4459">
        <f t="shared" si="138"/>
        <v>0</v>
      </c>
      <c r="O4459" t="str">
        <f t="shared" si="139"/>
        <v>Saturday</v>
      </c>
      <c r="P4459" s="14">
        <v>0.45020134228187919</v>
      </c>
    </row>
    <row r="4460" spans="1:16" x14ac:dyDescent="0.35">
      <c r="A4460">
        <v>4459</v>
      </c>
      <c r="B4460" t="s">
        <v>7254</v>
      </c>
      <c r="C4460" t="s">
        <v>30</v>
      </c>
      <c r="D4460" t="s">
        <v>7721</v>
      </c>
      <c r="E4460" s="3">
        <v>41454</v>
      </c>
      <c r="F4460" t="s">
        <v>7284</v>
      </c>
      <c r="G4460" t="s">
        <v>155</v>
      </c>
      <c r="H4460" s="3">
        <v>41456</v>
      </c>
      <c r="I4460" s="3">
        <v>41456</v>
      </c>
      <c r="J4460">
        <v>2</v>
      </c>
      <c r="K4460" t="s">
        <v>8400</v>
      </c>
      <c r="L4460" s="5">
        <v>23.594000000000001</v>
      </c>
      <c r="M4460">
        <v>2013</v>
      </c>
      <c r="N4460">
        <f t="shared" si="138"/>
        <v>0</v>
      </c>
      <c r="O4460" t="str">
        <f t="shared" si="139"/>
        <v>Saturday</v>
      </c>
      <c r="P4460" s="14">
        <v>0.1705982905982906</v>
      </c>
    </row>
    <row r="4461" spans="1:16" x14ac:dyDescent="0.35">
      <c r="A4461">
        <v>4460</v>
      </c>
      <c r="B4461" t="s">
        <v>1719</v>
      </c>
      <c r="C4461" t="s">
        <v>30</v>
      </c>
      <c r="D4461" t="s">
        <v>7722</v>
      </c>
      <c r="E4461" s="3">
        <v>40553</v>
      </c>
      <c r="F4461" t="s">
        <v>2405</v>
      </c>
      <c r="G4461" t="s">
        <v>41</v>
      </c>
      <c r="H4461" s="3">
        <v>40558</v>
      </c>
      <c r="I4461" s="3">
        <v>40561</v>
      </c>
      <c r="J4461">
        <v>8</v>
      </c>
      <c r="K4461" t="s">
        <v>8399</v>
      </c>
      <c r="L4461" s="5">
        <v>8.9250000000000007</v>
      </c>
      <c r="M4461">
        <v>2011</v>
      </c>
      <c r="N4461">
        <f t="shared" si="138"/>
        <v>3</v>
      </c>
      <c r="O4461" t="str">
        <f t="shared" si="139"/>
        <v>Monday</v>
      </c>
      <c r="P4461" s="14">
        <v>0.49894736842105264</v>
      </c>
    </row>
    <row r="4462" spans="1:16" x14ac:dyDescent="0.35">
      <c r="A4462">
        <v>4461</v>
      </c>
      <c r="B4462" t="s">
        <v>1719</v>
      </c>
      <c r="C4462" t="s">
        <v>30</v>
      </c>
      <c r="D4462" t="s">
        <v>7722</v>
      </c>
      <c r="E4462" s="3">
        <v>40553</v>
      </c>
      <c r="F4462" t="s">
        <v>2860</v>
      </c>
      <c r="G4462" t="s">
        <v>41</v>
      </c>
      <c r="H4462" s="3">
        <v>40558</v>
      </c>
      <c r="I4462" s="3">
        <v>40558</v>
      </c>
      <c r="J4462">
        <v>5</v>
      </c>
      <c r="K4462" t="s">
        <v>8400</v>
      </c>
      <c r="L4462" s="5">
        <v>0.89100000000000001</v>
      </c>
      <c r="M4462">
        <v>2011</v>
      </c>
      <c r="N4462">
        <f t="shared" si="138"/>
        <v>0</v>
      </c>
      <c r="O4462" t="str">
        <f t="shared" si="139"/>
        <v>Monday</v>
      </c>
      <c r="P4462" s="14">
        <v>0.11</v>
      </c>
    </row>
    <row r="4463" spans="1:16" x14ac:dyDescent="0.35">
      <c r="A4463">
        <v>4462</v>
      </c>
      <c r="B4463" t="s">
        <v>1634</v>
      </c>
      <c r="C4463" t="s">
        <v>199</v>
      </c>
      <c r="D4463" t="s">
        <v>7723</v>
      </c>
      <c r="E4463" s="3">
        <v>41292</v>
      </c>
      <c r="F4463" t="s">
        <v>7725</v>
      </c>
      <c r="G4463" t="s">
        <v>41</v>
      </c>
      <c r="H4463" s="3">
        <v>41297</v>
      </c>
      <c r="I4463" s="3">
        <v>41300</v>
      </c>
      <c r="J4463">
        <v>8</v>
      </c>
      <c r="K4463" t="s">
        <v>8399</v>
      </c>
      <c r="L4463" s="5">
        <v>24.649000000000001</v>
      </c>
      <c r="M4463">
        <v>2013</v>
      </c>
      <c r="N4463">
        <f t="shared" si="138"/>
        <v>3</v>
      </c>
      <c r="O4463" t="str">
        <f t="shared" si="139"/>
        <v>Friday</v>
      </c>
      <c r="P4463" s="14">
        <v>0.13850724677801768</v>
      </c>
    </row>
    <row r="4464" spans="1:16" x14ac:dyDescent="0.35">
      <c r="A4464">
        <v>4463</v>
      </c>
      <c r="B4464" t="s">
        <v>1634</v>
      </c>
      <c r="C4464" t="s">
        <v>199</v>
      </c>
      <c r="D4464" t="s">
        <v>7723</v>
      </c>
      <c r="E4464" s="3">
        <v>41292</v>
      </c>
      <c r="F4464" t="s">
        <v>6308</v>
      </c>
      <c r="G4464" t="s">
        <v>41</v>
      </c>
      <c r="H4464" s="3">
        <v>41297</v>
      </c>
      <c r="I4464" s="3">
        <v>41297</v>
      </c>
      <c r="J4464">
        <v>5</v>
      </c>
      <c r="K4464" t="s">
        <v>8400</v>
      </c>
      <c r="L4464" s="5">
        <v>3.0190000000000001</v>
      </c>
      <c r="M4464">
        <v>2013</v>
      </c>
      <c r="N4464">
        <f t="shared" si="138"/>
        <v>0</v>
      </c>
      <c r="O4464" t="str">
        <f t="shared" si="139"/>
        <v>Friday</v>
      </c>
      <c r="P4464" s="14">
        <v>1.9259259259259261E-2</v>
      </c>
    </row>
    <row r="4465" spans="1:16" x14ac:dyDescent="0.35">
      <c r="A4465">
        <v>4464</v>
      </c>
      <c r="B4465" t="s">
        <v>4279</v>
      </c>
      <c r="C4465" t="s">
        <v>199</v>
      </c>
      <c r="D4465" t="s">
        <v>7726</v>
      </c>
      <c r="E4465" s="3">
        <v>41414</v>
      </c>
      <c r="F4465" t="s">
        <v>4274</v>
      </c>
      <c r="G4465" t="s">
        <v>41</v>
      </c>
      <c r="H4465" s="3">
        <v>41419</v>
      </c>
      <c r="I4465" s="3">
        <v>41419</v>
      </c>
      <c r="J4465">
        <v>5</v>
      </c>
      <c r="K4465" t="s">
        <v>8400</v>
      </c>
      <c r="L4465" s="5">
        <v>18.329000000000001</v>
      </c>
      <c r="M4465">
        <v>2013</v>
      </c>
      <c r="N4465">
        <f t="shared" si="138"/>
        <v>0</v>
      </c>
      <c r="O4465" t="str">
        <f t="shared" si="139"/>
        <v>Monday</v>
      </c>
      <c r="P4465" s="14">
        <v>7.8075992634688951E-2</v>
      </c>
    </row>
    <row r="4466" spans="1:16" x14ac:dyDescent="0.35">
      <c r="A4466">
        <v>4465</v>
      </c>
      <c r="B4466" t="s">
        <v>4279</v>
      </c>
      <c r="C4466" t="s">
        <v>199</v>
      </c>
      <c r="D4466" t="s">
        <v>7726</v>
      </c>
      <c r="E4466" s="3">
        <v>41414</v>
      </c>
      <c r="F4466" t="s">
        <v>4821</v>
      </c>
      <c r="G4466" t="s">
        <v>41</v>
      </c>
      <c r="H4466" s="3">
        <v>41419</v>
      </c>
      <c r="I4466" s="3">
        <v>41422</v>
      </c>
      <c r="J4466">
        <v>8</v>
      </c>
      <c r="K4466" t="s">
        <v>8399</v>
      </c>
      <c r="L4466" s="5">
        <v>0.85399999999999998</v>
      </c>
      <c r="M4466">
        <v>2013</v>
      </c>
      <c r="N4466">
        <f t="shared" si="138"/>
        <v>3</v>
      </c>
      <c r="O4466" t="str">
        <f t="shared" si="139"/>
        <v>Monday</v>
      </c>
      <c r="P4466" s="14">
        <v>0.39200000000000002</v>
      </c>
    </row>
    <row r="4467" spans="1:16" x14ac:dyDescent="0.35">
      <c r="A4467">
        <v>4466</v>
      </c>
      <c r="B4467" t="s">
        <v>4279</v>
      </c>
      <c r="C4467" t="s">
        <v>199</v>
      </c>
      <c r="D4467" t="s">
        <v>7726</v>
      </c>
      <c r="E4467" s="3">
        <v>41414</v>
      </c>
      <c r="F4467" t="s">
        <v>5540</v>
      </c>
      <c r="G4467" t="s">
        <v>41</v>
      </c>
      <c r="H4467" s="3">
        <v>41419</v>
      </c>
      <c r="I4467" s="3">
        <v>41420</v>
      </c>
      <c r="J4467">
        <v>6</v>
      </c>
      <c r="K4467" t="s">
        <v>8399</v>
      </c>
      <c r="L4467" s="5">
        <v>3.117</v>
      </c>
      <c r="M4467">
        <v>2013</v>
      </c>
      <c r="N4467">
        <f t="shared" si="138"/>
        <v>1</v>
      </c>
      <c r="O4467" t="str">
        <f t="shared" si="139"/>
        <v>Monday</v>
      </c>
      <c r="P4467" s="14">
        <v>5.894736842105263E-2</v>
      </c>
    </row>
    <row r="4468" spans="1:16" x14ac:dyDescent="0.35">
      <c r="A4468">
        <v>4467</v>
      </c>
      <c r="B4468" t="s">
        <v>4279</v>
      </c>
      <c r="C4468" t="s">
        <v>199</v>
      </c>
      <c r="D4468" t="s">
        <v>7726</v>
      </c>
      <c r="E4468" s="3">
        <v>41414</v>
      </c>
      <c r="F4468" t="s">
        <v>5135</v>
      </c>
      <c r="G4468" t="s">
        <v>41</v>
      </c>
      <c r="H4468" s="3">
        <v>41419</v>
      </c>
      <c r="I4468" s="3">
        <v>41419</v>
      </c>
      <c r="J4468">
        <v>5</v>
      </c>
      <c r="K4468" t="s">
        <v>8400</v>
      </c>
      <c r="L4468" s="5">
        <v>5.8029999999999999</v>
      </c>
      <c r="M4468">
        <v>2013</v>
      </c>
      <c r="N4468">
        <f t="shared" si="138"/>
        <v>0</v>
      </c>
      <c r="O4468" t="str">
        <f t="shared" si="139"/>
        <v>Monday</v>
      </c>
      <c r="P4468" s="14">
        <v>0.25129411764705883</v>
      </c>
    </row>
    <row r="4469" spans="1:16" x14ac:dyDescent="0.35">
      <c r="A4469">
        <v>4468</v>
      </c>
      <c r="B4469" t="s">
        <v>4279</v>
      </c>
      <c r="C4469" t="s">
        <v>199</v>
      </c>
      <c r="D4469" t="s">
        <v>7726</v>
      </c>
      <c r="E4469" s="3">
        <v>41414</v>
      </c>
      <c r="F4469" t="s">
        <v>1971</v>
      </c>
      <c r="G4469" t="s">
        <v>41</v>
      </c>
      <c r="H4469" s="3">
        <v>41419</v>
      </c>
      <c r="I4469" s="3">
        <v>41420</v>
      </c>
      <c r="J4469">
        <v>6</v>
      </c>
      <c r="K4469" t="s">
        <v>8399</v>
      </c>
      <c r="L4469" s="5">
        <v>30.05</v>
      </c>
      <c r="M4469">
        <v>2013</v>
      </c>
      <c r="N4469">
        <f t="shared" si="138"/>
        <v>1</v>
      </c>
      <c r="O4469" t="str">
        <f t="shared" si="139"/>
        <v>Monday</v>
      </c>
      <c r="P4469" s="14">
        <v>0.21973244147157192</v>
      </c>
    </row>
    <row r="4470" spans="1:16" x14ac:dyDescent="0.35">
      <c r="A4470">
        <v>4469</v>
      </c>
      <c r="B4470" t="s">
        <v>4279</v>
      </c>
      <c r="C4470" t="s">
        <v>199</v>
      </c>
      <c r="D4470" t="s">
        <v>7726</v>
      </c>
      <c r="E4470" s="3">
        <v>41414</v>
      </c>
      <c r="F4470" t="s">
        <v>3137</v>
      </c>
      <c r="G4470" t="s">
        <v>41</v>
      </c>
      <c r="H4470" s="3">
        <v>41419</v>
      </c>
      <c r="I4470" s="3">
        <v>41419</v>
      </c>
      <c r="J4470">
        <v>5</v>
      </c>
      <c r="K4470" t="s">
        <v>8400</v>
      </c>
      <c r="L4470" s="5">
        <v>1.7430000000000001</v>
      </c>
      <c r="M4470">
        <v>2013</v>
      </c>
      <c r="N4470">
        <f t="shared" si="138"/>
        <v>0</v>
      </c>
      <c r="O4470" t="str">
        <f t="shared" si="139"/>
        <v>Monday</v>
      </c>
      <c r="P4470" s="14">
        <v>0.38086956521739135</v>
      </c>
    </row>
    <row r="4471" spans="1:16" x14ac:dyDescent="0.35">
      <c r="A4471">
        <v>4470</v>
      </c>
      <c r="B4471" t="s">
        <v>1122</v>
      </c>
      <c r="C4471" t="s">
        <v>199</v>
      </c>
      <c r="D4471" t="s">
        <v>7727</v>
      </c>
      <c r="E4471" s="3">
        <v>41403</v>
      </c>
      <c r="F4471" t="s">
        <v>5232</v>
      </c>
      <c r="G4471" t="s">
        <v>41</v>
      </c>
      <c r="H4471" s="3">
        <v>41408</v>
      </c>
      <c r="I4471" s="3">
        <v>41408</v>
      </c>
      <c r="J4471">
        <v>5</v>
      </c>
      <c r="K4471" t="s">
        <v>8400</v>
      </c>
      <c r="L4471" s="5">
        <v>2.4409999999999998</v>
      </c>
      <c r="M4471">
        <v>2013</v>
      </c>
      <c r="N4471">
        <f t="shared" si="138"/>
        <v>0</v>
      </c>
      <c r="O4471" t="str">
        <f t="shared" si="139"/>
        <v>Thursday</v>
      </c>
      <c r="P4471" s="14">
        <v>7.3051948051948062E-2</v>
      </c>
    </row>
    <row r="4472" spans="1:16" x14ac:dyDescent="0.35">
      <c r="A4472">
        <v>4471</v>
      </c>
      <c r="B4472" t="s">
        <v>1122</v>
      </c>
      <c r="C4472" t="s">
        <v>199</v>
      </c>
      <c r="D4472" t="s">
        <v>7727</v>
      </c>
      <c r="E4472" s="3">
        <v>41403</v>
      </c>
      <c r="F4472" t="s">
        <v>1676</v>
      </c>
      <c r="G4472" t="s">
        <v>41</v>
      </c>
      <c r="H4472" s="3">
        <v>41408</v>
      </c>
      <c r="I4472" s="3">
        <v>41408</v>
      </c>
      <c r="J4472">
        <v>5</v>
      </c>
      <c r="K4472" t="s">
        <v>8400</v>
      </c>
      <c r="L4472" s="5">
        <v>59.320999999999998</v>
      </c>
      <c r="M4472">
        <v>2013</v>
      </c>
      <c r="N4472">
        <f t="shared" si="138"/>
        <v>0</v>
      </c>
      <c r="O4472" t="str">
        <f t="shared" si="139"/>
        <v>Thursday</v>
      </c>
      <c r="P4472" s="14">
        <v>-0.17178359217004976</v>
      </c>
    </row>
    <row r="4473" spans="1:16" x14ac:dyDescent="0.35">
      <c r="A4473">
        <v>4472</v>
      </c>
      <c r="B4473" t="s">
        <v>7729</v>
      </c>
      <c r="C4473" t="s">
        <v>84</v>
      </c>
      <c r="D4473" t="s">
        <v>7730</v>
      </c>
      <c r="E4473" s="3">
        <v>41373</v>
      </c>
      <c r="F4473" t="s">
        <v>1529</v>
      </c>
      <c r="G4473" t="s">
        <v>41</v>
      </c>
      <c r="H4473" s="3">
        <v>41378</v>
      </c>
      <c r="I4473" s="3">
        <v>41380</v>
      </c>
      <c r="J4473">
        <v>7</v>
      </c>
      <c r="K4473" t="s">
        <v>8399</v>
      </c>
      <c r="L4473" s="5">
        <v>17.890999999999998</v>
      </c>
      <c r="M4473">
        <v>2013</v>
      </c>
      <c r="N4473">
        <f t="shared" si="138"/>
        <v>2</v>
      </c>
      <c r="O4473" t="str">
        <f t="shared" si="139"/>
        <v>Tuesday</v>
      </c>
      <c r="P4473" s="14">
        <v>1.9927797833935015E-2</v>
      </c>
    </row>
    <row r="4474" spans="1:16" x14ac:dyDescent="0.35">
      <c r="A4474">
        <v>4473</v>
      </c>
      <c r="B4474" t="s">
        <v>7729</v>
      </c>
      <c r="C4474" t="s">
        <v>84</v>
      </c>
      <c r="D4474" t="s">
        <v>7730</v>
      </c>
      <c r="E4474" s="3">
        <v>41373</v>
      </c>
      <c r="F4474" t="s">
        <v>3302</v>
      </c>
      <c r="G4474" t="s">
        <v>41</v>
      </c>
      <c r="H4474" s="3">
        <v>41378</v>
      </c>
      <c r="I4474" s="3">
        <v>41380</v>
      </c>
      <c r="J4474">
        <v>7</v>
      </c>
      <c r="K4474" t="s">
        <v>8399</v>
      </c>
      <c r="L4474" s="5">
        <v>53.872</v>
      </c>
      <c r="M4474">
        <v>2013</v>
      </c>
      <c r="N4474">
        <f t="shared" si="138"/>
        <v>2</v>
      </c>
      <c r="O4474" t="str">
        <f t="shared" si="139"/>
        <v>Tuesday</v>
      </c>
      <c r="P4474" s="14">
        <v>0.49915245727297108</v>
      </c>
    </row>
    <row r="4475" spans="1:16" x14ac:dyDescent="0.35">
      <c r="A4475">
        <v>4474</v>
      </c>
      <c r="B4475" t="s">
        <v>5075</v>
      </c>
      <c r="C4475" t="s">
        <v>84</v>
      </c>
      <c r="D4475" t="s">
        <v>7731</v>
      </c>
      <c r="E4475" s="3">
        <v>41268</v>
      </c>
      <c r="F4475" t="s">
        <v>4660</v>
      </c>
      <c r="G4475" t="s">
        <v>41</v>
      </c>
      <c r="H4475" s="3">
        <v>41273</v>
      </c>
      <c r="I4475" s="3">
        <v>41273</v>
      </c>
      <c r="J4475">
        <v>5</v>
      </c>
      <c r="K4475" t="s">
        <v>8400</v>
      </c>
      <c r="L4475" s="5">
        <v>0.56200000000000006</v>
      </c>
      <c r="M4475">
        <v>2012</v>
      </c>
      <c r="N4475">
        <f t="shared" si="138"/>
        <v>0</v>
      </c>
      <c r="O4475" t="str">
        <f t="shared" si="139"/>
        <v>Tuesday</v>
      </c>
      <c r="P4475" s="14">
        <v>-0.30496370873331785</v>
      </c>
    </row>
    <row r="4476" spans="1:16" x14ac:dyDescent="0.35">
      <c r="A4476">
        <v>4475</v>
      </c>
      <c r="B4476" t="s">
        <v>5075</v>
      </c>
      <c r="C4476" t="s">
        <v>84</v>
      </c>
      <c r="D4476" t="s">
        <v>7731</v>
      </c>
      <c r="E4476" s="3">
        <v>41268</v>
      </c>
      <c r="F4476" t="s">
        <v>6791</v>
      </c>
      <c r="G4476" t="s">
        <v>41</v>
      </c>
      <c r="H4476" s="3">
        <v>41273</v>
      </c>
      <c r="I4476" s="3">
        <v>41273</v>
      </c>
      <c r="J4476">
        <v>5</v>
      </c>
      <c r="K4476" t="s">
        <v>8400</v>
      </c>
      <c r="L4476" s="5">
        <v>11.503</v>
      </c>
      <c r="M4476">
        <v>2012</v>
      </c>
      <c r="N4476">
        <f t="shared" si="138"/>
        <v>0</v>
      </c>
      <c r="O4476" t="str">
        <f t="shared" si="139"/>
        <v>Tuesday</v>
      </c>
      <c r="P4476" s="14">
        <v>-0.5272775599707622</v>
      </c>
    </row>
    <row r="4477" spans="1:16" x14ac:dyDescent="0.35">
      <c r="A4477">
        <v>4476</v>
      </c>
      <c r="B4477" t="s">
        <v>2373</v>
      </c>
      <c r="C4477" t="s">
        <v>30</v>
      </c>
      <c r="D4477" t="s">
        <v>7732</v>
      </c>
      <c r="E4477" s="3">
        <v>41782</v>
      </c>
      <c r="F4477" t="s">
        <v>2830</v>
      </c>
      <c r="G4477" t="s">
        <v>139</v>
      </c>
      <c r="H4477" s="3">
        <v>41785</v>
      </c>
      <c r="I4477" s="3">
        <v>41788</v>
      </c>
      <c r="J4477">
        <v>6</v>
      </c>
      <c r="K4477" t="s">
        <v>8399</v>
      </c>
      <c r="L4477" s="5">
        <v>38.700000000000003</v>
      </c>
      <c r="M4477">
        <v>2014</v>
      </c>
      <c r="N4477">
        <f t="shared" si="138"/>
        <v>3</v>
      </c>
      <c r="O4477" t="str">
        <f t="shared" si="139"/>
        <v>Friday</v>
      </c>
      <c r="P4477" s="14">
        <v>-0.12208718920726956</v>
      </c>
    </row>
    <row r="4478" spans="1:16" x14ac:dyDescent="0.35">
      <c r="A4478">
        <v>4477</v>
      </c>
      <c r="B4478" t="s">
        <v>1197</v>
      </c>
      <c r="C4478" t="s">
        <v>84</v>
      </c>
      <c r="D4478" t="s">
        <v>7733</v>
      </c>
      <c r="E4478" s="3">
        <v>41617</v>
      </c>
      <c r="F4478" t="s">
        <v>7735</v>
      </c>
      <c r="G4478" t="s">
        <v>41</v>
      </c>
      <c r="H4478" s="3">
        <v>41622</v>
      </c>
      <c r="I4478" s="3">
        <v>41622</v>
      </c>
      <c r="J4478">
        <v>5</v>
      </c>
      <c r="K4478" t="s">
        <v>8400</v>
      </c>
      <c r="L4478" s="5">
        <v>2.8519999999999999</v>
      </c>
      <c r="M4478">
        <v>2013</v>
      </c>
      <c r="N4478">
        <f t="shared" si="138"/>
        <v>0</v>
      </c>
      <c r="O4478" t="str">
        <f t="shared" si="139"/>
        <v>Monday</v>
      </c>
      <c r="P4478" s="14">
        <v>0.50151515151515158</v>
      </c>
    </row>
    <row r="4479" spans="1:16" x14ac:dyDescent="0.35">
      <c r="A4479">
        <v>4478</v>
      </c>
      <c r="B4479" t="s">
        <v>1197</v>
      </c>
      <c r="C4479" t="s">
        <v>84</v>
      </c>
      <c r="D4479" t="s">
        <v>7733</v>
      </c>
      <c r="E4479" s="3">
        <v>41617</v>
      </c>
      <c r="F4479" t="s">
        <v>1762</v>
      </c>
      <c r="G4479" t="s">
        <v>41</v>
      </c>
      <c r="H4479" s="3">
        <v>41622</v>
      </c>
      <c r="I4479" s="3">
        <v>41622</v>
      </c>
      <c r="J4479">
        <v>5</v>
      </c>
      <c r="K4479" t="s">
        <v>8400</v>
      </c>
      <c r="L4479" s="5">
        <v>6.2439999999999998</v>
      </c>
      <c r="M4479">
        <v>2013</v>
      </c>
      <c r="N4479">
        <f t="shared" si="138"/>
        <v>0</v>
      </c>
      <c r="O4479" t="str">
        <f t="shared" si="139"/>
        <v>Monday</v>
      </c>
      <c r="P4479" s="14">
        <v>0.43953488372093019</v>
      </c>
    </row>
    <row r="4480" spans="1:16" x14ac:dyDescent="0.35">
      <c r="A4480">
        <v>4479</v>
      </c>
      <c r="B4480" t="s">
        <v>1197</v>
      </c>
      <c r="C4480" t="s">
        <v>84</v>
      </c>
      <c r="D4480" t="s">
        <v>7733</v>
      </c>
      <c r="E4480" s="3">
        <v>41617</v>
      </c>
      <c r="F4480" t="s">
        <v>3831</v>
      </c>
      <c r="G4480" t="s">
        <v>41</v>
      </c>
      <c r="H4480" s="3">
        <v>41622</v>
      </c>
      <c r="I4480" s="3">
        <v>41624</v>
      </c>
      <c r="J4480">
        <v>7</v>
      </c>
      <c r="K4480" t="s">
        <v>8399</v>
      </c>
      <c r="L4480" s="5">
        <v>0.96499999999999997</v>
      </c>
      <c r="M4480">
        <v>2013</v>
      </c>
      <c r="N4480">
        <f t="shared" si="138"/>
        <v>2</v>
      </c>
      <c r="O4480" t="str">
        <f t="shared" si="139"/>
        <v>Monday</v>
      </c>
      <c r="P4480" s="14">
        <v>0.39448275862068966</v>
      </c>
    </row>
    <row r="4481" spans="1:16" x14ac:dyDescent="0.35">
      <c r="A4481">
        <v>4480</v>
      </c>
      <c r="B4481" t="s">
        <v>1651</v>
      </c>
      <c r="C4481" t="s">
        <v>44</v>
      </c>
      <c r="D4481" t="s">
        <v>7737</v>
      </c>
      <c r="E4481" s="3">
        <v>41611</v>
      </c>
      <c r="F4481" t="s">
        <v>5459</v>
      </c>
      <c r="G4481" t="s">
        <v>41</v>
      </c>
      <c r="H4481" s="3">
        <v>41616</v>
      </c>
      <c r="I4481" s="3">
        <v>41616</v>
      </c>
      <c r="J4481">
        <v>5</v>
      </c>
      <c r="K4481" t="s">
        <v>8400</v>
      </c>
      <c r="L4481" s="5">
        <v>2.6669999999999998</v>
      </c>
      <c r="M4481">
        <v>2013</v>
      </c>
      <c r="N4481">
        <f t="shared" si="138"/>
        <v>0</v>
      </c>
      <c r="O4481" t="str">
        <f t="shared" si="139"/>
        <v>Tuesday</v>
      </c>
      <c r="P4481" s="14">
        <v>0.48529411764705882</v>
      </c>
    </row>
    <row r="4482" spans="1:16" x14ac:dyDescent="0.35">
      <c r="A4482">
        <v>4481</v>
      </c>
      <c r="B4482" t="s">
        <v>1651</v>
      </c>
      <c r="C4482" t="s">
        <v>44</v>
      </c>
      <c r="D4482" t="s">
        <v>7737</v>
      </c>
      <c r="E4482" s="3">
        <v>41611</v>
      </c>
      <c r="F4482" t="s">
        <v>2665</v>
      </c>
      <c r="G4482" t="s">
        <v>41</v>
      </c>
      <c r="H4482" s="3">
        <v>41616</v>
      </c>
      <c r="I4482" s="3">
        <v>41619</v>
      </c>
      <c r="J4482">
        <v>8</v>
      </c>
      <c r="K4482" t="s">
        <v>8399</v>
      </c>
      <c r="L4482" s="5">
        <v>2.8330000000000002</v>
      </c>
      <c r="M4482">
        <v>2013</v>
      </c>
      <c r="N4482">
        <f t="shared" si="138"/>
        <v>3</v>
      </c>
      <c r="O4482" t="str">
        <f t="shared" si="139"/>
        <v>Tuesday</v>
      </c>
      <c r="P4482" s="14">
        <v>0.28102564102564104</v>
      </c>
    </row>
    <row r="4483" spans="1:16" x14ac:dyDescent="0.35">
      <c r="A4483">
        <v>4482</v>
      </c>
      <c r="B4483" t="s">
        <v>4694</v>
      </c>
      <c r="C4483" t="s">
        <v>44</v>
      </c>
      <c r="D4483" t="s">
        <v>7738</v>
      </c>
      <c r="E4483" s="3">
        <v>41759</v>
      </c>
      <c r="F4483" t="s">
        <v>439</v>
      </c>
      <c r="G4483" t="s">
        <v>139</v>
      </c>
      <c r="H4483" s="3">
        <v>41762</v>
      </c>
      <c r="I4483" s="3">
        <v>41763</v>
      </c>
      <c r="J4483">
        <v>4</v>
      </c>
      <c r="K4483" t="s">
        <v>8399</v>
      </c>
      <c r="L4483" s="5">
        <v>7.0460000000000003</v>
      </c>
      <c r="M4483">
        <v>2014</v>
      </c>
      <c r="N4483">
        <f t="shared" ref="N4483:N4546" si="140">I4483-H4483</f>
        <v>1</v>
      </c>
      <c r="O4483" t="str">
        <f t="shared" ref="O4483:O4546" si="141">TEXT(E4483,"dddd")</f>
        <v>Wednesday</v>
      </c>
      <c r="P4483" s="14">
        <v>0.26228571428571429</v>
      </c>
    </row>
    <row r="4484" spans="1:16" x14ac:dyDescent="0.35">
      <c r="A4484">
        <v>4483</v>
      </c>
      <c r="B4484" t="s">
        <v>1028</v>
      </c>
      <c r="C4484" t="s">
        <v>30</v>
      </c>
      <c r="D4484" t="s">
        <v>7739</v>
      </c>
      <c r="E4484" s="3">
        <v>40731</v>
      </c>
      <c r="F4484" t="s">
        <v>4024</v>
      </c>
      <c r="G4484" t="s">
        <v>155</v>
      </c>
      <c r="H4484" s="3">
        <v>40733</v>
      </c>
      <c r="I4484" s="3">
        <v>40733</v>
      </c>
      <c r="J4484">
        <v>2</v>
      </c>
      <c r="K4484" t="s">
        <v>8400</v>
      </c>
      <c r="L4484" s="5">
        <v>22.538</v>
      </c>
      <c r="M4484">
        <v>2011</v>
      </c>
      <c r="N4484">
        <f t="shared" si="140"/>
        <v>0</v>
      </c>
      <c r="O4484" t="str">
        <f t="shared" si="141"/>
        <v>Thursday</v>
      </c>
      <c r="P4484" s="14">
        <v>0.36774193548387096</v>
      </c>
    </row>
    <row r="4485" spans="1:16" x14ac:dyDescent="0.35">
      <c r="A4485">
        <v>4484</v>
      </c>
      <c r="B4485" t="s">
        <v>3599</v>
      </c>
      <c r="C4485" t="s">
        <v>84</v>
      </c>
      <c r="D4485" t="s">
        <v>7740</v>
      </c>
      <c r="E4485" s="3">
        <v>41597</v>
      </c>
      <c r="F4485" t="s">
        <v>4490</v>
      </c>
      <c r="G4485" t="s">
        <v>41</v>
      </c>
      <c r="H4485" s="3">
        <v>41602</v>
      </c>
      <c r="I4485" s="3">
        <v>41602</v>
      </c>
      <c r="J4485">
        <v>5</v>
      </c>
      <c r="K4485" t="s">
        <v>8400</v>
      </c>
      <c r="L4485" s="5">
        <v>2.2989999999999999</v>
      </c>
      <c r="M4485">
        <v>2013</v>
      </c>
      <c r="N4485">
        <f t="shared" si="140"/>
        <v>0</v>
      </c>
      <c r="O4485" t="str">
        <f t="shared" si="141"/>
        <v>Tuesday</v>
      </c>
      <c r="P4485" s="14">
        <v>0.48000000000000009</v>
      </c>
    </row>
    <row r="4486" spans="1:16" x14ac:dyDescent="0.35">
      <c r="A4486">
        <v>4485</v>
      </c>
      <c r="B4486" t="s">
        <v>3599</v>
      </c>
      <c r="C4486" t="s">
        <v>84</v>
      </c>
      <c r="D4486" t="s">
        <v>7740</v>
      </c>
      <c r="E4486" s="3">
        <v>41597</v>
      </c>
      <c r="F4486" t="s">
        <v>3875</v>
      </c>
      <c r="G4486" t="s">
        <v>41</v>
      </c>
      <c r="H4486" s="3">
        <v>41602</v>
      </c>
      <c r="I4486" s="3">
        <v>41602</v>
      </c>
      <c r="J4486">
        <v>5</v>
      </c>
      <c r="K4486" t="s">
        <v>8400</v>
      </c>
      <c r="L4486" s="5">
        <v>6.5640000000000001</v>
      </c>
      <c r="M4486">
        <v>2013</v>
      </c>
      <c r="N4486">
        <f t="shared" si="140"/>
        <v>0</v>
      </c>
      <c r="O4486" t="str">
        <f t="shared" si="141"/>
        <v>Tuesday</v>
      </c>
      <c r="P4486" s="14">
        <v>0.3867924528301887</v>
      </c>
    </row>
    <row r="4487" spans="1:16" x14ac:dyDescent="0.35">
      <c r="A4487">
        <v>4486</v>
      </c>
      <c r="B4487" t="s">
        <v>3599</v>
      </c>
      <c r="C4487" t="s">
        <v>84</v>
      </c>
      <c r="D4487" t="s">
        <v>7740</v>
      </c>
      <c r="E4487" s="3">
        <v>41597</v>
      </c>
      <c r="F4487" t="s">
        <v>348</v>
      </c>
      <c r="G4487" t="s">
        <v>41</v>
      </c>
      <c r="H4487" s="3">
        <v>41602</v>
      </c>
      <c r="I4487" s="3">
        <v>41602</v>
      </c>
      <c r="J4487">
        <v>5</v>
      </c>
      <c r="K4487" t="s">
        <v>8400</v>
      </c>
      <c r="L4487" s="5">
        <v>221.048</v>
      </c>
      <c r="M4487">
        <v>2013</v>
      </c>
      <c r="N4487">
        <f t="shared" si="140"/>
        <v>0</v>
      </c>
      <c r="O4487" t="str">
        <f t="shared" si="141"/>
        <v>Tuesday</v>
      </c>
      <c r="P4487" s="14">
        <v>0.46993630573248402</v>
      </c>
    </row>
    <row r="4488" spans="1:16" x14ac:dyDescent="0.35">
      <c r="A4488">
        <v>4487</v>
      </c>
      <c r="B4488" t="s">
        <v>3599</v>
      </c>
      <c r="C4488" t="s">
        <v>84</v>
      </c>
      <c r="D4488" t="s">
        <v>7740</v>
      </c>
      <c r="E4488" s="3">
        <v>41597</v>
      </c>
      <c r="F4488" t="s">
        <v>7457</v>
      </c>
      <c r="G4488" t="s">
        <v>41</v>
      </c>
      <c r="H4488" s="3">
        <v>41602</v>
      </c>
      <c r="I4488" s="3">
        <v>41602</v>
      </c>
      <c r="J4488">
        <v>5</v>
      </c>
      <c r="K4488" t="s">
        <v>8400</v>
      </c>
      <c r="L4488" s="5">
        <v>3.6749999999999998</v>
      </c>
      <c r="M4488">
        <v>2013</v>
      </c>
      <c r="N4488">
        <f t="shared" si="140"/>
        <v>0</v>
      </c>
      <c r="O4488" t="str">
        <f t="shared" si="141"/>
        <v>Tuesday</v>
      </c>
      <c r="P4488" s="14">
        <v>0.33419354838709675</v>
      </c>
    </row>
    <row r="4489" spans="1:16" x14ac:dyDescent="0.35">
      <c r="A4489">
        <v>4488</v>
      </c>
      <c r="B4489" t="s">
        <v>3599</v>
      </c>
      <c r="C4489" t="s">
        <v>84</v>
      </c>
      <c r="D4489" t="s">
        <v>7740</v>
      </c>
      <c r="E4489" s="3">
        <v>41597</v>
      </c>
      <c r="F4489" t="s">
        <v>2501</v>
      </c>
      <c r="G4489" t="s">
        <v>41</v>
      </c>
      <c r="H4489" s="3">
        <v>41602</v>
      </c>
      <c r="I4489" s="3">
        <v>41604</v>
      </c>
      <c r="J4489">
        <v>7</v>
      </c>
      <c r="K4489" t="s">
        <v>8399</v>
      </c>
      <c r="L4489" s="5">
        <v>1.071</v>
      </c>
      <c r="M4489">
        <v>2013</v>
      </c>
      <c r="N4489">
        <f t="shared" si="140"/>
        <v>2</v>
      </c>
      <c r="O4489" t="str">
        <f t="shared" si="141"/>
        <v>Tuesday</v>
      </c>
      <c r="P4489" s="14">
        <v>0.35499999999999998</v>
      </c>
    </row>
    <row r="4490" spans="1:16" x14ac:dyDescent="0.35">
      <c r="A4490">
        <v>4489</v>
      </c>
      <c r="B4490" t="s">
        <v>5694</v>
      </c>
      <c r="C4490" t="s">
        <v>44</v>
      </c>
      <c r="D4490" t="s">
        <v>7741</v>
      </c>
      <c r="E4490" s="3">
        <v>41919</v>
      </c>
      <c r="F4490" t="s">
        <v>3504</v>
      </c>
      <c r="G4490" t="s">
        <v>155</v>
      </c>
      <c r="H4490" s="3">
        <v>41921</v>
      </c>
      <c r="I4490" s="3">
        <v>41922</v>
      </c>
      <c r="J4490">
        <v>3</v>
      </c>
      <c r="K4490" t="s">
        <v>8399</v>
      </c>
      <c r="L4490" s="5">
        <v>34.277000000000001</v>
      </c>
      <c r="M4490">
        <v>2014</v>
      </c>
      <c r="N4490">
        <f t="shared" si="140"/>
        <v>1</v>
      </c>
      <c r="O4490" t="str">
        <f t="shared" si="141"/>
        <v>Tuesday</v>
      </c>
      <c r="P4490" s="14">
        <v>9.8360655737704909E-3</v>
      </c>
    </row>
    <row r="4491" spans="1:16" x14ac:dyDescent="0.35">
      <c r="A4491">
        <v>4490</v>
      </c>
      <c r="B4491" t="s">
        <v>5694</v>
      </c>
      <c r="C4491" t="s">
        <v>44</v>
      </c>
      <c r="D4491" t="s">
        <v>7741</v>
      </c>
      <c r="E4491" s="3">
        <v>41919</v>
      </c>
      <c r="F4491" t="s">
        <v>7743</v>
      </c>
      <c r="G4491" t="s">
        <v>155</v>
      </c>
      <c r="H4491" s="3">
        <v>41921</v>
      </c>
      <c r="I4491" s="3">
        <v>41921</v>
      </c>
      <c r="J4491">
        <v>2</v>
      </c>
      <c r="K4491" t="s">
        <v>8400</v>
      </c>
      <c r="L4491" s="5">
        <v>62.546999999999997</v>
      </c>
      <c r="M4491">
        <v>2014</v>
      </c>
      <c r="N4491">
        <f t="shared" si="140"/>
        <v>0</v>
      </c>
      <c r="O4491" t="str">
        <f t="shared" si="141"/>
        <v>Tuesday</v>
      </c>
      <c r="P4491" s="14">
        <v>6.9879518072289148E-2</v>
      </c>
    </row>
    <row r="4492" spans="1:16" x14ac:dyDescent="0.35">
      <c r="A4492">
        <v>4491</v>
      </c>
      <c r="B4492" t="s">
        <v>1150</v>
      </c>
      <c r="C4492" t="s">
        <v>30</v>
      </c>
      <c r="D4492" t="s">
        <v>7744</v>
      </c>
      <c r="E4492" s="3">
        <v>41087</v>
      </c>
      <c r="F4492" t="s">
        <v>7746</v>
      </c>
      <c r="G4492" t="s">
        <v>41</v>
      </c>
      <c r="H4492" s="3">
        <v>41092</v>
      </c>
      <c r="I4492" s="3">
        <v>41093</v>
      </c>
      <c r="J4492">
        <v>6</v>
      </c>
      <c r="K4492" t="s">
        <v>8399</v>
      </c>
      <c r="L4492" s="5">
        <v>18.132999999999999</v>
      </c>
      <c r="M4492">
        <v>2012</v>
      </c>
      <c r="N4492">
        <f t="shared" si="140"/>
        <v>1</v>
      </c>
      <c r="O4492" t="str">
        <f t="shared" si="141"/>
        <v>Wednesday</v>
      </c>
      <c r="P4492" s="14">
        <v>0.31890838527191701</v>
      </c>
    </row>
    <row r="4493" spans="1:16" x14ac:dyDescent="0.35">
      <c r="A4493">
        <v>4492</v>
      </c>
      <c r="B4493" t="s">
        <v>5960</v>
      </c>
      <c r="C4493" t="s">
        <v>84</v>
      </c>
      <c r="D4493" t="s">
        <v>7747</v>
      </c>
      <c r="E4493" s="3">
        <v>41687</v>
      </c>
      <c r="F4493" t="s">
        <v>3605</v>
      </c>
      <c r="G4493" t="s">
        <v>41</v>
      </c>
      <c r="H4493" s="3">
        <v>41692</v>
      </c>
      <c r="I4493" s="3">
        <v>41692</v>
      </c>
      <c r="J4493">
        <v>5</v>
      </c>
      <c r="K4493" t="s">
        <v>8400</v>
      </c>
      <c r="L4493" s="5">
        <v>4.1159999999999997</v>
      </c>
      <c r="M4493">
        <v>2014</v>
      </c>
      <c r="N4493">
        <f t="shared" si="140"/>
        <v>0</v>
      </c>
      <c r="O4493" t="str">
        <f t="shared" si="141"/>
        <v>Monday</v>
      </c>
      <c r="P4493" s="14">
        <v>-0.19951480675924371</v>
      </c>
    </row>
    <row r="4494" spans="1:16" x14ac:dyDescent="0.35">
      <c r="A4494">
        <v>4493</v>
      </c>
      <c r="B4494" t="s">
        <v>7749</v>
      </c>
      <c r="C4494" t="s">
        <v>44</v>
      </c>
      <c r="D4494" t="s">
        <v>7750</v>
      </c>
      <c r="E4494" s="3">
        <v>41726</v>
      </c>
      <c r="F4494" t="s">
        <v>3760</v>
      </c>
      <c r="G4494" t="s">
        <v>242</v>
      </c>
      <c r="H4494" s="3">
        <v>41726</v>
      </c>
      <c r="I4494" s="3">
        <v>41726</v>
      </c>
      <c r="J4494">
        <v>0</v>
      </c>
      <c r="K4494" t="s">
        <v>8400</v>
      </c>
      <c r="L4494" s="5">
        <v>34.9</v>
      </c>
      <c r="M4494">
        <v>2014</v>
      </c>
      <c r="N4494">
        <f t="shared" si="140"/>
        <v>0</v>
      </c>
      <c r="O4494" t="str">
        <f t="shared" si="141"/>
        <v>Friday</v>
      </c>
      <c r="P4494" s="14">
        <v>7.9852941176470585E-2</v>
      </c>
    </row>
    <row r="4495" spans="1:16" x14ac:dyDescent="0.35">
      <c r="A4495">
        <v>4494</v>
      </c>
      <c r="B4495" t="s">
        <v>5828</v>
      </c>
      <c r="C4495" t="s">
        <v>199</v>
      </c>
      <c r="D4495" t="s">
        <v>7751</v>
      </c>
      <c r="E4495" s="3">
        <v>41577</v>
      </c>
      <c r="F4495" t="s">
        <v>6545</v>
      </c>
      <c r="G4495" t="s">
        <v>155</v>
      </c>
      <c r="H4495" s="3">
        <v>41579</v>
      </c>
      <c r="I4495" s="3">
        <v>41579</v>
      </c>
      <c r="J4495">
        <v>2</v>
      </c>
      <c r="K4495" t="s">
        <v>8400</v>
      </c>
      <c r="L4495" s="5">
        <v>18.495999999999999</v>
      </c>
      <c r="M4495">
        <v>2013</v>
      </c>
      <c r="N4495">
        <f t="shared" si="140"/>
        <v>0</v>
      </c>
      <c r="O4495" t="str">
        <f t="shared" si="141"/>
        <v>Wednesday</v>
      </c>
      <c r="P4495" s="14">
        <v>0.12839756379379841</v>
      </c>
    </row>
    <row r="4496" spans="1:16" x14ac:dyDescent="0.35">
      <c r="A4496">
        <v>4495</v>
      </c>
      <c r="B4496" t="s">
        <v>5828</v>
      </c>
      <c r="C4496" t="s">
        <v>199</v>
      </c>
      <c r="D4496" t="s">
        <v>7751</v>
      </c>
      <c r="E4496" s="3">
        <v>41577</v>
      </c>
      <c r="F4496" t="s">
        <v>1430</v>
      </c>
      <c r="G4496" t="s">
        <v>155</v>
      </c>
      <c r="H4496" s="3">
        <v>41579</v>
      </c>
      <c r="I4496" s="3">
        <v>41579</v>
      </c>
      <c r="J4496">
        <v>2</v>
      </c>
      <c r="K4496" t="s">
        <v>8400</v>
      </c>
      <c r="L4496" s="5">
        <v>34.052</v>
      </c>
      <c r="M4496">
        <v>2013</v>
      </c>
      <c r="N4496">
        <f t="shared" si="140"/>
        <v>0</v>
      </c>
      <c r="O4496" t="str">
        <f t="shared" si="141"/>
        <v>Wednesday</v>
      </c>
      <c r="P4496" s="14">
        <v>0.36892655367231636</v>
      </c>
    </row>
    <row r="4497" spans="1:16" x14ac:dyDescent="0.35">
      <c r="A4497">
        <v>4496</v>
      </c>
      <c r="B4497" t="s">
        <v>5828</v>
      </c>
      <c r="C4497" t="s">
        <v>199</v>
      </c>
      <c r="D4497" t="s">
        <v>7751</v>
      </c>
      <c r="E4497" s="3">
        <v>41577</v>
      </c>
      <c r="F4497" t="s">
        <v>6593</v>
      </c>
      <c r="G4497" t="s">
        <v>155</v>
      </c>
      <c r="H4497" s="3">
        <v>41579</v>
      </c>
      <c r="I4497" s="3">
        <v>41579</v>
      </c>
      <c r="J4497">
        <v>2</v>
      </c>
      <c r="K4497" t="s">
        <v>8400</v>
      </c>
      <c r="L4497" s="5">
        <v>70.471999999999994</v>
      </c>
      <c r="M4497">
        <v>2013</v>
      </c>
      <c r="N4497">
        <f t="shared" si="140"/>
        <v>0</v>
      </c>
      <c r="O4497" t="str">
        <f t="shared" si="141"/>
        <v>Wednesday</v>
      </c>
      <c r="P4497" s="14">
        <v>7.9787610619469027E-2</v>
      </c>
    </row>
    <row r="4498" spans="1:16" x14ac:dyDescent="0.35">
      <c r="A4498">
        <v>4497</v>
      </c>
      <c r="B4498" t="s">
        <v>5828</v>
      </c>
      <c r="C4498" t="s">
        <v>199</v>
      </c>
      <c r="D4498" t="s">
        <v>7751</v>
      </c>
      <c r="E4498" s="3">
        <v>41577</v>
      </c>
      <c r="F4498" t="s">
        <v>3444</v>
      </c>
      <c r="G4498" t="s">
        <v>155</v>
      </c>
      <c r="H4498" s="3">
        <v>41579</v>
      </c>
      <c r="I4498" s="3">
        <v>41579</v>
      </c>
      <c r="J4498">
        <v>2</v>
      </c>
      <c r="K4498" t="s">
        <v>8400</v>
      </c>
      <c r="L4498" s="5">
        <v>6.3630000000000004</v>
      </c>
      <c r="M4498">
        <v>2013</v>
      </c>
      <c r="N4498">
        <f t="shared" si="140"/>
        <v>0</v>
      </c>
      <c r="O4498" t="str">
        <f t="shared" si="141"/>
        <v>Wednesday</v>
      </c>
      <c r="P4498" s="14">
        <v>0.4</v>
      </c>
    </row>
    <row r="4499" spans="1:16" x14ac:dyDescent="0.35">
      <c r="A4499">
        <v>4498</v>
      </c>
      <c r="B4499" t="s">
        <v>5828</v>
      </c>
      <c r="C4499" t="s">
        <v>199</v>
      </c>
      <c r="D4499" t="s">
        <v>7751</v>
      </c>
      <c r="E4499" s="3">
        <v>41577</v>
      </c>
      <c r="F4499" t="s">
        <v>1403</v>
      </c>
      <c r="G4499" t="s">
        <v>155</v>
      </c>
      <c r="H4499" s="3">
        <v>41579</v>
      </c>
      <c r="I4499" s="3">
        <v>41579</v>
      </c>
      <c r="J4499">
        <v>2</v>
      </c>
      <c r="K4499" t="s">
        <v>8400</v>
      </c>
      <c r="L4499" s="5">
        <v>4.3170000000000002</v>
      </c>
      <c r="M4499">
        <v>2013</v>
      </c>
      <c r="N4499">
        <f t="shared" si="140"/>
        <v>0</v>
      </c>
      <c r="O4499" t="str">
        <f t="shared" si="141"/>
        <v>Wednesday</v>
      </c>
      <c r="P4499" s="14">
        <v>0.31826086956521743</v>
      </c>
    </row>
    <row r="4500" spans="1:16" x14ac:dyDescent="0.35">
      <c r="A4500">
        <v>4499</v>
      </c>
      <c r="B4500" t="s">
        <v>5828</v>
      </c>
      <c r="C4500" t="s">
        <v>199</v>
      </c>
      <c r="D4500" t="s">
        <v>7751</v>
      </c>
      <c r="E4500" s="3">
        <v>41577</v>
      </c>
      <c r="F4500" t="s">
        <v>5146</v>
      </c>
      <c r="G4500" t="s">
        <v>155</v>
      </c>
      <c r="H4500" s="3">
        <v>41579</v>
      </c>
      <c r="I4500" s="3">
        <v>41579</v>
      </c>
      <c r="J4500">
        <v>2</v>
      </c>
      <c r="K4500" t="s">
        <v>8400</v>
      </c>
      <c r="L4500" s="5">
        <v>26.876000000000001</v>
      </c>
      <c r="M4500">
        <v>2013</v>
      </c>
      <c r="N4500">
        <f t="shared" si="140"/>
        <v>0</v>
      </c>
      <c r="O4500" t="str">
        <f t="shared" si="141"/>
        <v>Wednesday</v>
      </c>
      <c r="P4500" s="14">
        <v>0.18964285714285714</v>
      </c>
    </row>
    <row r="4501" spans="1:16" x14ac:dyDescent="0.35">
      <c r="A4501">
        <v>4500</v>
      </c>
      <c r="B4501" t="s">
        <v>5056</v>
      </c>
      <c r="C4501" t="s">
        <v>30</v>
      </c>
      <c r="D4501" t="s">
        <v>7753</v>
      </c>
      <c r="E4501" s="3">
        <v>41858</v>
      </c>
      <c r="F4501" t="s">
        <v>4598</v>
      </c>
      <c r="G4501" t="s">
        <v>155</v>
      </c>
      <c r="H4501" s="3">
        <v>41860</v>
      </c>
      <c r="I4501" s="3">
        <v>41860</v>
      </c>
      <c r="J4501">
        <v>2</v>
      </c>
      <c r="K4501" t="s">
        <v>8400</v>
      </c>
      <c r="L4501" s="5">
        <v>131.107</v>
      </c>
      <c r="M4501">
        <v>2014</v>
      </c>
      <c r="N4501">
        <f t="shared" si="140"/>
        <v>0</v>
      </c>
      <c r="O4501" t="str">
        <f t="shared" si="141"/>
        <v>Thursday</v>
      </c>
      <c r="P4501" s="14">
        <v>-8.6210896845231394E-2</v>
      </c>
    </row>
    <row r="4502" spans="1:16" x14ac:dyDescent="0.35">
      <c r="A4502">
        <v>4501</v>
      </c>
      <c r="B4502" t="s">
        <v>4337</v>
      </c>
      <c r="C4502" t="s">
        <v>30</v>
      </c>
      <c r="D4502" t="s">
        <v>7754</v>
      </c>
      <c r="E4502" s="3">
        <v>41330</v>
      </c>
      <c r="F4502" t="s">
        <v>1011</v>
      </c>
      <c r="G4502" t="s">
        <v>41</v>
      </c>
      <c r="H4502" s="3">
        <v>41335</v>
      </c>
      <c r="I4502" s="3">
        <v>41338</v>
      </c>
      <c r="J4502">
        <v>8</v>
      </c>
      <c r="K4502" t="s">
        <v>8399</v>
      </c>
      <c r="L4502" s="5">
        <v>1.9330000000000001</v>
      </c>
      <c r="M4502">
        <v>2013</v>
      </c>
      <c r="N4502">
        <f t="shared" si="140"/>
        <v>3</v>
      </c>
      <c r="O4502" t="str">
        <f t="shared" si="141"/>
        <v>Monday</v>
      </c>
      <c r="P4502" s="14">
        <v>0.27727272727272728</v>
      </c>
    </row>
    <row r="4503" spans="1:16" x14ac:dyDescent="0.35">
      <c r="A4503">
        <v>4502</v>
      </c>
      <c r="B4503" t="s">
        <v>4337</v>
      </c>
      <c r="C4503" t="s">
        <v>30</v>
      </c>
      <c r="D4503" t="s">
        <v>7754</v>
      </c>
      <c r="E4503" s="3">
        <v>41330</v>
      </c>
      <c r="F4503" t="s">
        <v>1679</v>
      </c>
      <c r="G4503" t="s">
        <v>41</v>
      </c>
      <c r="H4503" s="3">
        <v>41335</v>
      </c>
      <c r="I4503" s="3">
        <v>41335</v>
      </c>
      <c r="J4503">
        <v>5</v>
      </c>
      <c r="K4503" t="s">
        <v>8400</v>
      </c>
      <c r="L4503" s="5">
        <v>28.177</v>
      </c>
      <c r="M4503">
        <v>2013</v>
      </c>
      <c r="N4503">
        <f t="shared" si="140"/>
        <v>0</v>
      </c>
      <c r="O4503" t="str">
        <f t="shared" si="141"/>
        <v>Monday</v>
      </c>
      <c r="P4503" s="14">
        <v>0.32009433962264155</v>
      </c>
    </row>
    <row r="4504" spans="1:16" x14ac:dyDescent="0.35">
      <c r="A4504">
        <v>4503</v>
      </c>
      <c r="B4504" t="s">
        <v>2992</v>
      </c>
      <c r="C4504" t="s">
        <v>44</v>
      </c>
      <c r="D4504" t="s">
        <v>7755</v>
      </c>
      <c r="E4504" s="3">
        <v>41150</v>
      </c>
      <c r="F4504" t="s">
        <v>1596</v>
      </c>
      <c r="G4504" t="s">
        <v>155</v>
      </c>
      <c r="H4504" s="3">
        <v>41152</v>
      </c>
      <c r="I4504" s="3">
        <v>41155</v>
      </c>
      <c r="J4504">
        <v>5</v>
      </c>
      <c r="K4504" t="s">
        <v>8399</v>
      </c>
      <c r="L4504" s="5">
        <v>2.5</v>
      </c>
      <c r="M4504">
        <v>2012</v>
      </c>
      <c r="N4504">
        <f t="shared" si="140"/>
        <v>3</v>
      </c>
      <c r="O4504" t="str">
        <f t="shared" si="141"/>
        <v>Wednesday</v>
      </c>
      <c r="P4504" s="14">
        <v>-0.81024930747922452</v>
      </c>
    </row>
    <row r="4505" spans="1:16" x14ac:dyDescent="0.35">
      <c r="A4505">
        <v>4504</v>
      </c>
      <c r="B4505" t="s">
        <v>3020</v>
      </c>
      <c r="C4505" t="s">
        <v>84</v>
      </c>
      <c r="D4505" t="s">
        <v>7756</v>
      </c>
      <c r="E4505" s="3">
        <v>41477</v>
      </c>
      <c r="F4505" t="s">
        <v>5132</v>
      </c>
      <c r="G4505" t="s">
        <v>41</v>
      </c>
      <c r="H4505" s="3">
        <v>41482</v>
      </c>
      <c r="I4505" s="3">
        <v>41484</v>
      </c>
      <c r="J4505">
        <v>7</v>
      </c>
      <c r="K4505" t="s">
        <v>8399</v>
      </c>
      <c r="L4505" s="5">
        <v>1.7789999999999999</v>
      </c>
      <c r="M4505">
        <v>2013</v>
      </c>
      <c r="N4505">
        <f t="shared" si="140"/>
        <v>2</v>
      </c>
      <c r="O4505" t="str">
        <f t="shared" si="141"/>
        <v>Monday</v>
      </c>
      <c r="P4505" s="14">
        <v>-0.47012016888600211</v>
      </c>
    </row>
    <row r="4506" spans="1:16" x14ac:dyDescent="0.35">
      <c r="A4506">
        <v>4505</v>
      </c>
      <c r="B4506" t="s">
        <v>3020</v>
      </c>
      <c r="C4506" t="s">
        <v>84</v>
      </c>
      <c r="D4506" t="s">
        <v>7756</v>
      </c>
      <c r="E4506" s="3">
        <v>41477</v>
      </c>
      <c r="F4506" t="s">
        <v>890</v>
      </c>
      <c r="G4506" t="s">
        <v>41</v>
      </c>
      <c r="H4506" s="3">
        <v>41482</v>
      </c>
      <c r="I4506" s="3">
        <v>41482</v>
      </c>
      <c r="J4506">
        <v>5</v>
      </c>
      <c r="K4506" t="s">
        <v>8400</v>
      </c>
      <c r="L4506" s="5">
        <v>5.8860000000000001</v>
      </c>
      <c r="M4506">
        <v>2013</v>
      </c>
      <c r="N4506">
        <f t="shared" si="140"/>
        <v>0</v>
      </c>
      <c r="O4506" t="str">
        <f t="shared" si="141"/>
        <v>Monday</v>
      </c>
      <c r="P4506" s="14">
        <v>-0.48155590641596091</v>
      </c>
    </row>
    <row r="4507" spans="1:16" x14ac:dyDescent="0.35">
      <c r="A4507">
        <v>4506</v>
      </c>
      <c r="B4507" t="s">
        <v>3020</v>
      </c>
      <c r="C4507" t="s">
        <v>84</v>
      </c>
      <c r="D4507" t="s">
        <v>7756</v>
      </c>
      <c r="E4507" s="3">
        <v>41477</v>
      </c>
      <c r="F4507" t="s">
        <v>2278</v>
      </c>
      <c r="G4507" t="s">
        <v>41</v>
      </c>
      <c r="H4507" s="3">
        <v>41482</v>
      </c>
      <c r="I4507" s="3">
        <v>41483</v>
      </c>
      <c r="J4507">
        <v>6</v>
      </c>
      <c r="K4507" t="s">
        <v>8399</v>
      </c>
      <c r="L4507" s="5">
        <v>0.81599999999999995</v>
      </c>
      <c r="M4507">
        <v>2013</v>
      </c>
      <c r="N4507">
        <f t="shared" si="140"/>
        <v>1</v>
      </c>
      <c r="O4507" t="str">
        <f t="shared" si="141"/>
        <v>Monday</v>
      </c>
      <c r="P4507" s="14">
        <v>-0.48675733715103797</v>
      </c>
    </row>
    <row r="4508" spans="1:16" x14ac:dyDescent="0.35">
      <c r="A4508">
        <v>4507</v>
      </c>
      <c r="B4508" t="s">
        <v>1463</v>
      </c>
      <c r="C4508" t="s">
        <v>84</v>
      </c>
      <c r="D4508" t="s">
        <v>7757</v>
      </c>
      <c r="E4508" s="3">
        <v>41373</v>
      </c>
      <c r="F4508" t="s">
        <v>1447</v>
      </c>
      <c r="G4508" t="s">
        <v>139</v>
      </c>
      <c r="H4508" s="3">
        <v>41376</v>
      </c>
      <c r="I4508" s="3">
        <v>41376</v>
      </c>
      <c r="J4508">
        <v>3</v>
      </c>
      <c r="K4508" t="s">
        <v>8400</v>
      </c>
      <c r="L4508" s="5">
        <v>19.986999999999998</v>
      </c>
      <c r="M4508">
        <v>2013</v>
      </c>
      <c r="N4508">
        <f t="shared" si="140"/>
        <v>0</v>
      </c>
      <c r="O4508" t="str">
        <f t="shared" si="141"/>
        <v>Tuesday</v>
      </c>
      <c r="P4508" s="14">
        <v>9.8802395209580864E-3</v>
      </c>
    </row>
    <row r="4509" spans="1:16" x14ac:dyDescent="0.35">
      <c r="A4509">
        <v>4508</v>
      </c>
      <c r="B4509" t="s">
        <v>1463</v>
      </c>
      <c r="C4509" t="s">
        <v>84</v>
      </c>
      <c r="D4509" t="s">
        <v>7757</v>
      </c>
      <c r="E4509" s="3">
        <v>41373</v>
      </c>
      <c r="F4509" t="s">
        <v>4288</v>
      </c>
      <c r="G4509" t="s">
        <v>139</v>
      </c>
      <c r="H4509" s="3">
        <v>41376</v>
      </c>
      <c r="I4509" s="3">
        <v>41376</v>
      </c>
      <c r="J4509">
        <v>3</v>
      </c>
      <c r="K4509" t="s">
        <v>8400</v>
      </c>
      <c r="L4509" s="5">
        <v>13.478</v>
      </c>
      <c r="M4509">
        <v>2013</v>
      </c>
      <c r="N4509">
        <f t="shared" si="140"/>
        <v>0</v>
      </c>
      <c r="O4509" t="str">
        <f t="shared" si="141"/>
        <v>Tuesday</v>
      </c>
      <c r="P4509" s="14">
        <v>0.2299186991869919</v>
      </c>
    </row>
    <row r="4510" spans="1:16" x14ac:dyDescent="0.35">
      <c r="A4510">
        <v>4509</v>
      </c>
      <c r="B4510" t="s">
        <v>1463</v>
      </c>
      <c r="C4510" t="s">
        <v>84</v>
      </c>
      <c r="D4510" t="s">
        <v>7757</v>
      </c>
      <c r="E4510" s="3">
        <v>41373</v>
      </c>
      <c r="F4510" t="s">
        <v>2631</v>
      </c>
      <c r="G4510" t="s">
        <v>139</v>
      </c>
      <c r="H4510" s="3">
        <v>41376</v>
      </c>
      <c r="I4510" s="3">
        <v>41376</v>
      </c>
      <c r="J4510">
        <v>3</v>
      </c>
      <c r="K4510" t="s">
        <v>8400</v>
      </c>
      <c r="L4510" s="5">
        <v>6.4020000000000001</v>
      </c>
      <c r="M4510">
        <v>2013</v>
      </c>
      <c r="N4510">
        <f t="shared" si="140"/>
        <v>0</v>
      </c>
      <c r="O4510" t="str">
        <f t="shared" si="141"/>
        <v>Tuesday</v>
      </c>
      <c r="P4510" s="14">
        <v>0.08</v>
      </c>
    </row>
    <row r="4511" spans="1:16" x14ac:dyDescent="0.35">
      <c r="A4511">
        <v>4510</v>
      </c>
      <c r="B4511" t="s">
        <v>3554</v>
      </c>
      <c r="C4511" t="s">
        <v>199</v>
      </c>
      <c r="D4511" t="s">
        <v>7758</v>
      </c>
      <c r="E4511" s="3">
        <v>41701</v>
      </c>
      <c r="F4511" t="s">
        <v>7760</v>
      </c>
      <c r="G4511" t="s">
        <v>41</v>
      </c>
      <c r="H4511" s="3">
        <v>41706</v>
      </c>
      <c r="I4511" s="3">
        <v>41706</v>
      </c>
      <c r="J4511">
        <v>5</v>
      </c>
      <c r="K4511" t="s">
        <v>8400</v>
      </c>
      <c r="L4511" s="5">
        <v>37.348999999999997</v>
      </c>
      <c r="M4511">
        <v>2014</v>
      </c>
      <c r="N4511">
        <f t="shared" si="140"/>
        <v>0</v>
      </c>
      <c r="O4511" t="str">
        <f t="shared" si="141"/>
        <v>Monday</v>
      </c>
      <c r="P4511" s="14">
        <v>0.41957446808510634</v>
      </c>
    </row>
    <row r="4512" spans="1:16" x14ac:dyDescent="0.35">
      <c r="A4512">
        <v>4511</v>
      </c>
      <c r="B4512" t="s">
        <v>3554</v>
      </c>
      <c r="C4512" t="s">
        <v>199</v>
      </c>
      <c r="D4512" t="s">
        <v>7758</v>
      </c>
      <c r="E4512" s="3">
        <v>41701</v>
      </c>
      <c r="F4512" t="s">
        <v>1215</v>
      </c>
      <c r="G4512" t="s">
        <v>41</v>
      </c>
      <c r="H4512" s="3">
        <v>41706</v>
      </c>
      <c r="I4512" s="3">
        <v>41708</v>
      </c>
      <c r="J4512">
        <v>7</v>
      </c>
      <c r="K4512" t="s">
        <v>8399</v>
      </c>
      <c r="L4512" s="5">
        <v>2.4329999999999998</v>
      </c>
      <c r="M4512">
        <v>2014</v>
      </c>
      <c r="N4512">
        <f t="shared" si="140"/>
        <v>2</v>
      </c>
      <c r="O4512" t="str">
        <f t="shared" si="141"/>
        <v>Monday</v>
      </c>
      <c r="P4512" s="14">
        <v>0.14857142857142858</v>
      </c>
    </row>
    <row r="4513" spans="1:16" x14ac:dyDescent="0.35">
      <c r="A4513">
        <v>4512</v>
      </c>
      <c r="B4513" t="s">
        <v>2545</v>
      </c>
      <c r="C4513" t="s">
        <v>84</v>
      </c>
      <c r="D4513" t="s">
        <v>7761</v>
      </c>
      <c r="E4513" s="3">
        <v>41991</v>
      </c>
      <c r="F4513" t="s">
        <v>7480</v>
      </c>
      <c r="G4513" t="s">
        <v>139</v>
      </c>
      <c r="H4513" s="3">
        <v>41994</v>
      </c>
      <c r="I4513" s="3">
        <v>41994</v>
      </c>
      <c r="J4513">
        <v>3</v>
      </c>
      <c r="K4513" t="s">
        <v>8400</v>
      </c>
      <c r="L4513" s="5">
        <v>79.935000000000002</v>
      </c>
      <c r="M4513">
        <v>2014</v>
      </c>
      <c r="N4513">
        <f t="shared" si="140"/>
        <v>0</v>
      </c>
      <c r="O4513" t="str">
        <f t="shared" si="141"/>
        <v>Thursday</v>
      </c>
      <c r="P4513" s="14">
        <v>0.18</v>
      </c>
    </row>
    <row r="4514" spans="1:16" x14ac:dyDescent="0.35">
      <c r="A4514">
        <v>4513</v>
      </c>
      <c r="B4514" t="s">
        <v>718</v>
      </c>
      <c r="C4514" t="s">
        <v>30</v>
      </c>
      <c r="D4514" t="s">
        <v>7762</v>
      </c>
      <c r="E4514" s="3">
        <v>41984</v>
      </c>
      <c r="F4514" t="s">
        <v>5538</v>
      </c>
      <c r="G4514" t="s">
        <v>155</v>
      </c>
      <c r="H4514" s="3">
        <v>41986</v>
      </c>
      <c r="I4514" s="3">
        <v>41989</v>
      </c>
      <c r="J4514">
        <v>5</v>
      </c>
      <c r="K4514" t="s">
        <v>8399</v>
      </c>
      <c r="L4514" s="5">
        <v>136.94300000000001</v>
      </c>
      <c r="M4514">
        <v>2014</v>
      </c>
      <c r="N4514">
        <f t="shared" si="140"/>
        <v>3</v>
      </c>
      <c r="O4514" t="str">
        <f t="shared" si="141"/>
        <v>Thursday</v>
      </c>
      <c r="P4514" s="14">
        <v>0.29106665004450294</v>
      </c>
    </row>
    <row r="4515" spans="1:16" x14ac:dyDescent="0.35">
      <c r="A4515">
        <v>4514</v>
      </c>
      <c r="B4515" t="s">
        <v>7764</v>
      </c>
      <c r="C4515" t="s">
        <v>44</v>
      </c>
      <c r="D4515" t="s">
        <v>7766</v>
      </c>
      <c r="E4515" s="3">
        <v>41604</v>
      </c>
      <c r="F4515" t="s">
        <v>3158</v>
      </c>
      <c r="G4515" t="s">
        <v>41</v>
      </c>
      <c r="H4515" s="3">
        <v>41609</v>
      </c>
      <c r="I4515" s="3">
        <v>41609</v>
      </c>
      <c r="J4515">
        <v>5</v>
      </c>
      <c r="K4515" t="s">
        <v>8400</v>
      </c>
      <c r="L4515" s="5">
        <v>2.2400000000000002</v>
      </c>
      <c r="M4515">
        <v>2013</v>
      </c>
      <c r="N4515">
        <f t="shared" si="140"/>
        <v>0</v>
      </c>
      <c r="O4515" t="str">
        <f t="shared" si="141"/>
        <v>Tuesday</v>
      </c>
      <c r="P4515" s="14">
        <v>0.13</v>
      </c>
    </row>
    <row r="4516" spans="1:16" x14ac:dyDescent="0.35">
      <c r="A4516">
        <v>4515</v>
      </c>
      <c r="B4516" t="s">
        <v>7764</v>
      </c>
      <c r="C4516" t="s">
        <v>44</v>
      </c>
      <c r="D4516" t="s">
        <v>7766</v>
      </c>
      <c r="E4516" s="3">
        <v>41604</v>
      </c>
      <c r="F4516" t="s">
        <v>3092</v>
      </c>
      <c r="G4516" t="s">
        <v>41</v>
      </c>
      <c r="H4516" s="3">
        <v>41609</v>
      </c>
      <c r="I4516" s="3">
        <v>41609</v>
      </c>
      <c r="J4516">
        <v>5</v>
      </c>
      <c r="K4516" t="s">
        <v>8400</v>
      </c>
      <c r="L4516" s="5">
        <v>24.148</v>
      </c>
      <c r="M4516">
        <v>2013</v>
      </c>
      <c r="N4516">
        <f t="shared" si="140"/>
        <v>0</v>
      </c>
      <c r="O4516" t="str">
        <f t="shared" si="141"/>
        <v>Tuesday</v>
      </c>
      <c r="P4516" s="14">
        <v>0.12006578947368421</v>
      </c>
    </row>
    <row r="4517" spans="1:16" x14ac:dyDescent="0.35">
      <c r="A4517">
        <v>4516</v>
      </c>
      <c r="B4517" t="s">
        <v>7764</v>
      </c>
      <c r="C4517" t="s">
        <v>44</v>
      </c>
      <c r="D4517" t="s">
        <v>7766</v>
      </c>
      <c r="E4517" s="3">
        <v>41604</v>
      </c>
      <c r="F4517" t="s">
        <v>4335</v>
      </c>
      <c r="G4517" t="s">
        <v>41</v>
      </c>
      <c r="H4517" s="3">
        <v>41609</v>
      </c>
      <c r="I4517" s="3">
        <v>41612</v>
      </c>
      <c r="J4517">
        <v>8</v>
      </c>
      <c r="K4517" t="s">
        <v>8399</v>
      </c>
      <c r="L4517" s="5">
        <v>3.1520000000000001</v>
      </c>
      <c r="M4517">
        <v>2013</v>
      </c>
      <c r="N4517">
        <f t="shared" si="140"/>
        <v>3</v>
      </c>
      <c r="O4517" t="str">
        <f t="shared" si="141"/>
        <v>Tuesday</v>
      </c>
      <c r="P4517" s="14">
        <v>0.41521739130434787</v>
      </c>
    </row>
    <row r="4518" spans="1:16" x14ac:dyDescent="0.35">
      <c r="A4518">
        <v>4517</v>
      </c>
      <c r="B4518" t="s">
        <v>7764</v>
      </c>
      <c r="C4518" t="s">
        <v>44</v>
      </c>
      <c r="D4518" t="s">
        <v>7766</v>
      </c>
      <c r="E4518" s="3">
        <v>41604</v>
      </c>
      <c r="F4518" t="s">
        <v>2584</v>
      </c>
      <c r="G4518" t="s">
        <v>41</v>
      </c>
      <c r="H4518" s="3">
        <v>41609</v>
      </c>
      <c r="I4518" s="3">
        <v>41609</v>
      </c>
      <c r="J4518">
        <v>5</v>
      </c>
      <c r="K4518" t="s">
        <v>8400</v>
      </c>
      <c r="L4518" s="5">
        <v>5.4050000000000002</v>
      </c>
      <c r="M4518">
        <v>2013</v>
      </c>
      <c r="N4518">
        <f t="shared" si="140"/>
        <v>0</v>
      </c>
      <c r="O4518" t="str">
        <f t="shared" si="141"/>
        <v>Tuesday</v>
      </c>
      <c r="P4518" s="14">
        <v>0.26105263157894737</v>
      </c>
    </row>
    <row r="4519" spans="1:16" x14ac:dyDescent="0.35">
      <c r="A4519">
        <v>4518</v>
      </c>
      <c r="B4519" t="s">
        <v>6674</v>
      </c>
      <c r="C4519" t="s">
        <v>30</v>
      </c>
      <c r="D4519" t="s">
        <v>7767</v>
      </c>
      <c r="E4519" s="3">
        <v>41593</v>
      </c>
      <c r="F4519" t="s">
        <v>3094</v>
      </c>
      <c r="G4519" t="s">
        <v>41</v>
      </c>
      <c r="H4519" s="3">
        <v>41598</v>
      </c>
      <c r="I4519" s="3">
        <v>41598</v>
      </c>
      <c r="J4519">
        <v>5</v>
      </c>
      <c r="K4519" t="s">
        <v>8400</v>
      </c>
      <c r="L4519" s="5">
        <v>3.13</v>
      </c>
      <c r="M4519">
        <v>2013</v>
      </c>
      <c r="N4519">
        <f t="shared" si="140"/>
        <v>0</v>
      </c>
      <c r="O4519" t="str">
        <f t="shared" si="141"/>
        <v>Friday</v>
      </c>
      <c r="P4519" s="14">
        <v>0.27555555555555555</v>
      </c>
    </row>
    <row r="4520" spans="1:16" x14ac:dyDescent="0.35">
      <c r="A4520">
        <v>4519</v>
      </c>
      <c r="B4520" t="s">
        <v>6674</v>
      </c>
      <c r="C4520" t="s">
        <v>30</v>
      </c>
      <c r="D4520" t="s">
        <v>7767</v>
      </c>
      <c r="E4520" s="3">
        <v>41593</v>
      </c>
      <c r="F4520" t="s">
        <v>2024</v>
      </c>
      <c r="G4520" t="s">
        <v>41</v>
      </c>
      <c r="H4520" s="3">
        <v>41598</v>
      </c>
      <c r="I4520" s="3">
        <v>41601</v>
      </c>
      <c r="J4520">
        <v>8</v>
      </c>
      <c r="K4520" t="s">
        <v>8399</v>
      </c>
      <c r="L4520" s="5">
        <v>32.847000000000001</v>
      </c>
      <c r="M4520">
        <v>2013</v>
      </c>
      <c r="N4520">
        <f t="shared" si="140"/>
        <v>3</v>
      </c>
      <c r="O4520" t="str">
        <f t="shared" si="141"/>
        <v>Friday</v>
      </c>
      <c r="P4520" s="14">
        <v>0.39967741935483875</v>
      </c>
    </row>
    <row r="4521" spans="1:16" x14ac:dyDescent="0.35">
      <c r="A4521">
        <v>4520</v>
      </c>
      <c r="B4521" t="s">
        <v>6674</v>
      </c>
      <c r="C4521" t="s">
        <v>30</v>
      </c>
      <c r="D4521" t="s">
        <v>7767</v>
      </c>
      <c r="E4521" s="3">
        <v>41593</v>
      </c>
      <c r="F4521" t="s">
        <v>1363</v>
      </c>
      <c r="G4521" t="s">
        <v>41</v>
      </c>
      <c r="H4521" s="3">
        <v>41598</v>
      </c>
      <c r="I4521" s="3">
        <v>41598</v>
      </c>
      <c r="J4521">
        <v>5</v>
      </c>
      <c r="K4521" t="s">
        <v>8400</v>
      </c>
      <c r="L4521" s="5">
        <v>38.420999999999999</v>
      </c>
      <c r="M4521">
        <v>2013</v>
      </c>
      <c r="N4521">
        <f t="shared" si="140"/>
        <v>0</v>
      </c>
      <c r="O4521" t="str">
        <f t="shared" si="141"/>
        <v>Friday</v>
      </c>
      <c r="P4521" s="14">
        <v>0.15013215859030832</v>
      </c>
    </row>
    <row r="4522" spans="1:16" x14ac:dyDescent="0.35">
      <c r="A4522">
        <v>4521</v>
      </c>
      <c r="B4522" t="s">
        <v>5534</v>
      </c>
      <c r="C4522" t="s">
        <v>199</v>
      </c>
      <c r="D4522" t="s">
        <v>7768</v>
      </c>
      <c r="E4522" s="3">
        <v>41769</v>
      </c>
      <c r="F4522" t="s">
        <v>3126</v>
      </c>
      <c r="G4522" t="s">
        <v>41</v>
      </c>
      <c r="H4522" s="3">
        <v>41774</v>
      </c>
      <c r="I4522" s="3">
        <v>41774</v>
      </c>
      <c r="J4522">
        <v>5</v>
      </c>
      <c r="K4522" t="s">
        <v>8400</v>
      </c>
      <c r="L4522" s="5">
        <v>2.8109999999999999</v>
      </c>
      <c r="M4522">
        <v>2014</v>
      </c>
      <c r="N4522">
        <f t="shared" si="140"/>
        <v>0</v>
      </c>
      <c r="O4522" t="str">
        <f t="shared" si="141"/>
        <v>Saturday</v>
      </c>
      <c r="P4522" s="14">
        <v>0.27884305027548223</v>
      </c>
    </row>
    <row r="4523" spans="1:16" x14ac:dyDescent="0.35">
      <c r="A4523">
        <v>4522</v>
      </c>
      <c r="B4523" t="s">
        <v>5534</v>
      </c>
      <c r="C4523" t="s">
        <v>199</v>
      </c>
      <c r="D4523" t="s">
        <v>7768</v>
      </c>
      <c r="E4523" s="3">
        <v>41769</v>
      </c>
      <c r="F4523" t="s">
        <v>7770</v>
      </c>
      <c r="G4523" t="s">
        <v>41</v>
      </c>
      <c r="H4523" s="3">
        <v>41774</v>
      </c>
      <c r="I4523" s="3">
        <v>41774</v>
      </c>
      <c r="J4523">
        <v>5</v>
      </c>
      <c r="K4523" t="s">
        <v>8400</v>
      </c>
      <c r="L4523" s="5">
        <v>76.55</v>
      </c>
      <c r="M4523">
        <v>2014</v>
      </c>
      <c r="N4523">
        <f t="shared" si="140"/>
        <v>0</v>
      </c>
      <c r="O4523" t="str">
        <f t="shared" si="141"/>
        <v>Saturday</v>
      </c>
      <c r="P4523" s="14">
        <v>9.9942693409742125E-3</v>
      </c>
    </row>
    <row r="4524" spans="1:16" x14ac:dyDescent="0.35">
      <c r="A4524">
        <v>4523</v>
      </c>
      <c r="B4524" t="s">
        <v>5648</v>
      </c>
      <c r="C4524" t="s">
        <v>30</v>
      </c>
      <c r="D4524" t="s">
        <v>7771</v>
      </c>
      <c r="E4524" s="3">
        <v>41459</v>
      </c>
      <c r="F4524" t="s">
        <v>2179</v>
      </c>
      <c r="G4524" t="s">
        <v>139</v>
      </c>
      <c r="H4524" s="3">
        <v>41462</v>
      </c>
      <c r="I4524" s="3">
        <v>41462</v>
      </c>
      <c r="J4524">
        <v>3</v>
      </c>
      <c r="K4524" t="s">
        <v>8400</v>
      </c>
      <c r="L4524" s="5">
        <v>14.173</v>
      </c>
      <c r="M4524">
        <v>2013</v>
      </c>
      <c r="N4524">
        <f t="shared" si="140"/>
        <v>0</v>
      </c>
      <c r="O4524" t="str">
        <f t="shared" si="141"/>
        <v>Thursday</v>
      </c>
      <c r="P4524" s="14">
        <v>0.01</v>
      </c>
    </row>
    <row r="4525" spans="1:16" x14ac:dyDescent="0.35">
      <c r="A4525">
        <v>4524</v>
      </c>
      <c r="B4525" t="s">
        <v>4366</v>
      </c>
      <c r="C4525" t="s">
        <v>30</v>
      </c>
      <c r="D4525" t="s">
        <v>7772</v>
      </c>
      <c r="E4525" s="3">
        <v>41839</v>
      </c>
      <c r="F4525" t="s">
        <v>2472</v>
      </c>
      <c r="G4525" t="s">
        <v>242</v>
      </c>
      <c r="H4525" s="3">
        <v>41839</v>
      </c>
      <c r="I4525" s="3">
        <v>41839</v>
      </c>
      <c r="J4525">
        <v>0</v>
      </c>
      <c r="K4525" t="s">
        <v>8400</v>
      </c>
      <c r="L4525" s="5">
        <v>7.7430000000000003</v>
      </c>
      <c r="M4525">
        <v>2014</v>
      </c>
      <c r="N4525">
        <f t="shared" si="140"/>
        <v>0</v>
      </c>
      <c r="O4525" t="str">
        <f t="shared" si="141"/>
        <v>Saturday</v>
      </c>
      <c r="P4525" s="14">
        <v>-0.11187059522798674</v>
      </c>
    </row>
    <row r="4526" spans="1:16" x14ac:dyDescent="0.35">
      <c r="A4526">
        <v>4525</v>
      </c>
      <c r="B4526" t="s">
        <v>879</v>
      </c>
      <c r="C4526" t="s">
        <v>44</v>
      </c>
      <c r="D4526" t="s">
        <v>7773</v>
      </c>
      <c r="E4526" s="3">
        <v>41799</v>
      </c>
      <c r="F4526" t="s">
        <v>455</v>
      </c>
      <c r="G4526" t="s">
        <v>155</v>
      </c>
      <c r="H4526" s="3">
        <v>41801</v>
      </c>
      <c r="I4526" s="3">
        <v>41801</v>
      </c>
      <c r="J4526">
        <v>2</v>
      </c>
      <c r="K4526" t="s">
        <v>8400</v>
      </c>
      <c r="L4526" s="5">
        <v>15.045</v>
      </c>
      <c r="M4526">
        <v>2014</v>
      </c>
      <c r="N4526">
        <f t="shared" si="140"/>
        <v>0</v>
      </c>
      <c r="O4526" t="str">
        <f t="shared" si="141"/>
        <v>Monday</v>
      </c>
      <c r="P4526" s="14">
        <v>-0.47297297297297319</v>
      </c>
    </row>
    <row r="4527" spans="1:16" x14ac:dyDescent="0.35">
      <c r="A4527">
        <v>4526</v>
      </c>
      <c r="B4527" t="s">
        <v>1598</v>
      </c>
      <c r="C4527" t="s">
        <v>44</v>
      </c>
      <c r="D4527" t="s">
        <v>7774</v>
      </c>
      <c r="E4527" s="3">
        <v>41811</v>
      </c>
      <c r="F4527" t="s">
        <v>1026</v>
      </c>
      <c r="G4527" t="s">
        <v>41</v>
      </c>
      <c r="H4527" s="3">
        <v>41816</v>
      </c>
      <c r="I4527" s="3">
        <v>41816</v>
      </c>
      <c r="J4527">
        <v>5</v>
      </c>
      <c r="K4527" t="s">
        <v>8400</v>
      </c>
      <c r="L4527" s="5">
        <v>7.0590000000000002</v>
      </c>
      <c r="M4527">
        <v>2014</v>
      </c>
      <c r="N4527">
        <f t="shared" si="140"/>
        <v>0</v>
      </c>
      <c r="O4527" t="str">
        <f t="shared" si="141"/>
        <v>Saturday</v>
      </c>
      <c r="P4527" s="14">
        <v>-1.4034299828781543E-4</v>
      </c>
    </row>
    <row r="4528" spans="1:16" x14ac:dyDescent="0.35">
      <c r="A4528">
        <v>4527</v>
      </c>
      <c r="B4528" t="s">
        <v>2263</v>
      </c>
      <c r="C4528" t="s">
        <v>84</v>
      </c>
      <c r="D4528" t="s">
        <v>7775</v>
      </c>
      <c r="E4528" s="3">
        <v>40719</v>
      </c>
      <c r="F4528" t="s">
        <v>673</v>
      </c>
      <c r="G4528" t="s">
        <v>41</v>
      </c>
      <c r="H4528" s="3">
        <v>40724</v>
      </c>
      <c r="I4528" s="3">
        <v>40725</v>
      </c>
      <c r="J4528">
        <v>6</v>
      </c>
      <c r="K4528" t="s">
        <v>8399</v>
      </c>
      <c r="L4528" s="5">
        <v>20.742999999999999</v>
      </c>
      <c r="M4528">
        <v>2011</v>
      </c>
      <c r="N4528">
        <f t="shared" si="140"/>
        <v>1</v>
      </c>
      <c r="O4528" t="str">
        <f t="shared" si="141"/>
        <v>Saturday</v>
      </c>
      <c r="P4528" s="14">
        <v>-0.36099084639241785</v>
      </c>
    </row>
    <row r="4529" spans="1:16" x14ac:dyDescent="0.35">
      <c r="A4529">
        <v>4528</v>
      </c>
      <c r="B4529" t="s">
        <v>3802</v>
      </c>
      <c r="C4529" t="s">
        <v>30</v>
      </c>
      <c r="D4529" t="s">
        <v>7776</v>
      </c>
      <c r="E4529" s="3">
        <v>41962</v>
      </c>
      <c r="F4529" t="s">
        <v>3231</v>
      </c>
      <c r="G4529" t="s">
        <v>139</v>
      </c>
      <c r="H4529" s="3">
        <v>41965</v>
      </c>
      <c r="I4529" s="3">
        <v>41965</v>
      </c>
      <c r="J4529">
        <v>3</v>
      </c>
      <c r="K4529" t="s">
        <v>8400</v>
      </c>
      <c r="L4529" s="5">
        <v>73.218999999999994</v>
      </c>
      <c r="M4529">
        <v>2014</v>
      </c>
      <c r="N4529">
        <f t="shared" si="140"/>
        <v>0</v>
      </c>
      <c r="O4529" t="str">
        <f t="shared" si="141"/>
        <v>Wednesday</v>
      </c>
      <c r="P4529" s="14">
        <v>-0.18077626005269565</v>
      </c>
    </row>
    <row r="4530" spans="1:16" x14ac:dyDescent="0.35">
      <c r="A4530">
        <v>4529</v>
      </c>
      <c r="B4530" t="s">
        <v>3802</v>
      </c>
      <c r="C4530" t="s">
        <v>30</v>
      </c>
      <c r="D4530" t="s">
        <v>7776</v>
      </c>
      <c r="E4530" s="3">
        <v>41962</v>
      </c>
      <c r="F4530" t="s">
        <v>1120</v>
      </c>
      <c r="G4530" t="s">
        <v>139</v>
      </c>
      <c r="H4530" s="3">
        <v>41965</v>
      </c>
      <c r="I4530" s="3">
        <v>41966</v>
      </c>
      <c r="J4530">
        <v>4</v>
      </c>
      <c r="K4530" t="s">
        <v>8399</v>
      </c>
      <c r="L4530" s="5">
        <v>16.367000000000001</v>
      </c>
      <c r="M4530">
        <v>2014</v>
      </c>
      <c r="N4530">
        <f t="shared" si="140"/>
        <v>1</v>
      </c>
      <c r="O4530" t="str">
        <f t="shared" si="141"/>
        <v>Wednesday</v>
      </c>
      <c r="P4530" s="14">
        <v>-3.7202599770608483E-2</v>
      </c>
    </row>
    <row r="4531" spans="1:16" x14ac:dyDescent="0.35">
      <c r="A4531">
        <v>4530</v>
      </c>
      <c r="B4531" t="s">
        <v>3802</v>
      </c>
      <c r="C4531" t="s">
        <v>30</v>
      </c>
      <c r="D4531" t="s">
        <v>7776</v>
      </c>
      <c r="E4531" s="3">
        <v>41962</v>
      </c>
      <c r="F4531" t="s">
        <v>2501</v>
      </c>
      <c r="G4531" t="s">
        <v>139</v>
      </c>
      <c r="H4531" s="3">
        <v>41965</v>
      </c>
      <c r="I4531" s="3">
        <v>41965</v>
      </c>
      <c r="J4531">
        <v>3</v>
      </c>
      <c r="K4531" t="s">
        <v>8400</v>
      </c>
      <c r="L4531" s="5">
        <v>8.3439999999999994</v>
      </c>
      <c r="M4531">
        <v>2014</v>
      </c>
      <c r="N4531">
        <f t="shared" si="140"/>
        <v>0</v>
      </c>
      <c r="O4531" t="str">
        <f t="shared" si="141"/>
        <v>Wednesday</v>
      </c>
      <c r="P4531" s="14">
        <v>0.128</v>
      </c>
    </row>
    <row r="4532" spans="1:16" x14ac:dyDescent="0.35">
      <c r="A4532">
        <v>4531</v>
      </c>
      <c r="B4532" t="s">
        <v>3802</v>
      </c>
      <c r="C4532" t="s">
        <v>30</v>
      </c>
      <c r="D4532" t="s">
        <v>7776</v>
      </c>
      <c r="E4532" s="3">
        <v>41962</v>
      </c>
      <c r="F4532" t="s">
        <v>350</v>
      </c>
      <c r="G4532" t="s">
        <v>139</v>
      </c>
      <c r="H4532" s="3">
        <v>41965</v>
      </c>
      <c r="I4532" s="3">
        <v>41965</v>
      </c>
      <c r="J4532">
        <v>3</v>
      </c>
      <c r="K4532" t="s">
        <v>8400</v>
      </c>
      <c r="L4532" s="5">
        <v>5.4749999999999996</v>
      </c>
      <c r="M4532">
        <v>2014</v>
      </c>
      <c r="N4532">
        <f t="shared" si="140"/>
        <v>0</v>
      </c>
      <c r="O4532" t="str">
        <f t="shared" si="141"/>
        <v>Wednesday</v>
      </c>
      <c r="P4532" s="14">
        <v>0.17807632202449966</v>
      </c>
    </row>
    <row r="4533" spans="1:16" x14ac:dyDescent="0.35">
      <c r="A4533">
        <v>4532</v>
      </c>
      <c r="B4533" t="s">
        <v>7686</v>
      </c>
      <c r="C4533" t="s">
        <v>30</v>
      </c>
      <c r="D4533" t="s">
        <v>7777</v>
      </c>
      <c r="E4533" s="3">
        <v>41890</v>
      </c>
      <c r="F4533" t="s">
        <v>2011</v>
      </c>
      <c r="G4533" t="s">
        <v>41</v>
      </c>
      <c r="H4533" s="3">
        <v>41895</v>
      </c>
      <c r="I4533" s="3">
        <v>41896</v>
      </c>
      <c r="J4533">
        <v>6</v>
      </c>
      <c r="K4533" t="s">
        <v>8399</v>
      </c>
      <c r="L4533" s="5">
        <v>5.5019999999999998</v>
      </c>
      <c r="M4533">
        <v>2014</v>
      </c>
      <c r="N4533">
        <f t="shared" si="140"/>
        <v>1</v>
      </c>
      <c r="O4533" t="str">
        <f t="shared" si="141"/>
        <v>Monday</v>
      </c>
      <c r="P4533" s="14">
        <v>0.44698412698412698</v>
      </c>
    </row>
    <row r="4534" spans="1:16" x14ac:dyDescent="0.35">
      <c r="A4534">
        <v>4533</v>
      </c>
      <c r="B4534" t="s">
        <v>7779</v>
      </c>
      <c r="C4534" t="s">
        <v>84</v>
      </c>
      <c r="D4534" t="s">
        <v>7780</v>
      </c>
      <c r="E4534" s="3">
        <v>41949</v>
      </c>
      <c r="F4534" t="s">
        <v>3773</v>
      </c>
      <c r="G4534" t="s">
        <v>242</v>
      </c>
      <c r="H4534" s="3">
        <v>41949</v>
      </c>
      <c r="I4534" s="3">
        <v>41951</v>
      </c>
      <c r="J4534">
        <v>2</v>
      </c>
      <c r="K4534" t="s">
        <v>8399</v>
      </c>
      <c r="L4534" s="5">
        <v>175.19900000000001</v>
      </c>
      <c r="M4534">
        <v>2014</v>
      </c>
      <c r="N4534">
        <f t="shared" si="140"/>
        <v>2</v>
      </c>
      <c r="O4534" t="str">
        <f t="shared" si="141"/>
        <v>Thursday</v>
      </c>
      <c r="P4534" s="14">
        <v>0.38983503534956793</v>
      </c>
    </row>
    <row r="4535" spans="1:16" x14ac:dyDescent="0.35">
      <c r="A4535">
        <v>4534</v>
      </c>
      <c r="B4535" t="s">
        <v>3864</v>
      </c>
      <c r="C4535" t="s">
        <v>84</v>
      </c>
      <c r="D4535" t="s">
        <v>7781</v>
      </c>
      <c r="E4535" s="3">
        <v>41500</v>
      </c>
      <c r="F4535" t="s">
        <v>7783</v>
      </c>
      <c r="G4535" t="s">
        <v>41</v>
      </c>
      <c r="H4535" s="3">
        <v>41505</v>
      </c>
      <c r="I4535" s="3">
        <v>41505</v>
      </c>
      <c r="J4535">
        <v>5</v>
      </c>
      <c r="K4535" t="s">
        <v>8400</v>
      </c>
      <c r="L4535" s="5">
        <v>1.4810000000000001</v>
      </c>
      <c r="M4535">
        <v>2013</v>
      </c>
      <c r="N4535">
        <f t="shared" si="140"/>
        <v>0</v>
      </c>
      <c r="O4535" t="str">
        <f t="shared" si="141"/>
        <v>Wednesday</v>
      </c>
      <c r="P4535" s="14">
        <v>0.32</v>
      </c>
    </row>
    <row r="4536" spans="1:16" x14ac:dyDescent="0.35">
      <c r="A4536">
        <v>4535</v>
      </c>
      <c r="B4536" t="s">
        <v>3864</v>
      </c>
      <c r="C4536" t="s">
        <v>84</v>
      </c>
      <c r="D4536" t="s">
        <v>7781</v>
      </c>
      <c r="E4536" s="3">
        <v>41500</v>
      </c>
      <c r="F4536" t="s">
        <v>820</v>
      </c>
      <c r="G4536" t="s">
        <v>41</v>
      </c>
      <c r="H4536" s="3">
        <v>41505</v>
      </c>
      <c r="I4536" s="3">
        <v>41507</v>
      </c>
      <c r="J4536">
        <v>7</v>
      </c>
      <c r="K4536" t="s">
        <v>8399</v>
      </c>
      <c r="L4536" s="5">
        <v>127.7</v>
      </c>
      <c r="M4536">
        <v>2013</v>
      </c>
      <c r="N4536">
        <f t="shared" si="140"/>
        <v>2</v>
      </c>
      <c r="O4536" t="str">
        <f t="shared" si="141"/>
        <v>Wednesday</v>
      </c>
      <c r="P4536" s="14">
        <v>0.13004115226337448</v>
      </c>
    </row>
    <row r="4537" spans="1:16" x14ac:dyDescent="0.35">
      <c r="A4537">
        <v>4536</v>
      </c>
      <c r="B4537" t="s">
        <v>3864</v>
      </c>
      <c r="C4537" t="s">
        <v>84</v>
      </c>
      <c r="D4537" t="s">
        <v>7781</v>
      </c>
      <c r="E4537" s="3">
        <v>41500</v>
      </c>
      <c r="F4537" t="s">
        <v>5054</v>
      </c>
      <c r="G4537" t="s">
        <v>41</v>
      </c>
      <c r="H4537" s="3">
        <v>41505</v>
      </c>
      <c r="I4537" s="3">
        <v>41505</v>
      </c>
      <c r="J4537">
        <v>5</v>
      </c>
      <c r="K4537" t="s">
        <v>8400</v>
      </c>
      <c r="L4537" s="5">
        <v>4.5759999999999996</v>
      </c>
      <c r="M4537">
        <v>2013</v>
      </c>
      <c r="N4537">
        <f t="shared" si="140"/>
        <v>0</v>
      </c>
      <c r="O4537" t="str">
        <f t="shared" si="141"/>
        <v>Wednesday</v>
      </c>
      <c r="P4537" s="14">
        <v>0.48615384615384616</v>
      </c>
    </row>
    <row r="4538" spans="1:16" x14ac:dyDescent="0.35">
      <c r="A4538">
        <v>4537</v>
      </c>
      <c r="B4538" t="s">
        <v>3210</v>
      </c>
      <c r="C4538" t="s">
        <v>44</v>
      </c>
      <c r="D4538" t="s">
        <v>7784</v>
      </c>
      <c r="E4538" s="3">
        <v>41568</v>
      </c>
      <c r="F4538" t="s">
        <v>1656</v>
      </c>
      <c r="G4538" t="s">
        <v>139</v>
      </c>
      <c r="H4538" s="3">
        <v>41571</v>
      </c>
      <c r="I4538" s="3">
        <v>41571</v>
      </c>
      <c r="J4538">
        <v>3</v>
      </c>
      <c r="K4538" t="s">
        <v>8400</v>
      </c>
      <c r="L4538" s="5">
        <v>9.1229999999999993</v>
      </c>
      <c r="M4538">
        <v>2013</v>
      </c>
      <c r="N4538">
        <f t="shared" si="140"/>
        <v>0</v>
      </c>
      <c r="O4538" t="str">
        <f t="shared" si="141"/>
        <v>Monday</v>
      </c>
      <c r="P4538" s="14">
        <v>3.3327328409295622E-2</v>
      </c>
    </row>
    <row r="4539" spans="1:16" x14ac:dyDescent="0.35">
      <c r="A4539">
        <v>4538</v>
      </c>
      <c r="B4539" t="s">
        <v>726</v>
      </c>
      <c r="C4539" t="s">
        <v>84</v>
      </c>
      <c r="D4539" t="s">
        <v>7785</v>
      </c>
      <c r="E4539" s="3">
        <v>41639</v>
      </c>
      <c r="F4539" t="s">
        <v>706</v>
      </c>
      <c r="G4539" t="s">
        <v>242</v>
      </c>
      <c r="H4539" s="3">
        <v>41639</v>
      </c>
      <c r="I4539" s="3">
        <v>41639</v>
      </c>
      <c r="J4539">
        <v>0</v>
      </c>
      <c r="K4539" t="s">
        <v>8400</v>
      </c>
      <c r="L4539" s="5">
        <v>4.1829999999999998</v>
      </c>
      <c r="M4539">
        <v>2013</v>
      </c>
      <c r="N4539">
        <f t="shared" si="140"/>
        <v>0</v>
      </c>
      <c r="O4539" t="str">
        <f t="shared" si="141"/>
        <v>Tuesday</v>
      </c>
      <c r="P4539" s="14">
        <v>-0.42044767090139129</v>
      </c>
    </row>
    <row r="4540" spans="1:16" x14ac:dyDescent="0.35">
      <c r="A4540">
        <v>4539</v>
      </c>
      <c r="B4540" t="s">
        <v>1917</v>
      </c>
      <c r="C4540" t="s">
        <v>199</v>
      </c>
      <c r="D4540" t="s">
        <v>7786</v>
      </c>
      <c r="E4540" s="3">
        <v>41002</v>
      </c>
      <c r="F4540" t="s">
        <v>1793</v>
      </c>
      <c r="G4540" t="s">
        <v>41</v>
      </c>
      <c r="H4540" s="3">
        <v>41007</v>
      </c>
      <c r="I4540" s="3">
        <v>41009</v>
      </c>
      <c r="J4540">
        <v>7</v>
      </c>
      <c r="K4540" t="s">
        <v>8399</v>
      </c>
      <c r="L4540" s="5">
        <v>2.915</v>
      </c>
      <c r="M4540">
        <v>2012</v>
      </c>
      <c r="N4540">
        <f t="shared" si="140"/>
        <v>2</v>
      </c>
      <c r="O4540" t="str">
        <f t="shared" si="141"/>
        <v>Tuesday</v>
      </c>
      <c r="P4540" s="14">
        <v>0.36184815246032226</v>
      </c>
    </row>
    <row r="4541" spans="1:16" x14ac:dyDescent="0.35">
      <c r="A4541">
        <v>4540</v>
      </c>
      <c r="B4541" t="s">
        <v>1256</v>
      </c>
      <c r="C4541" t="s">
        <v>30</v>
      </c>
      <c r="D4541" t="s">
        <v>7787</v>
      </c>
      <c r="E4541" s="3">
        <v>41449</v>
      </c>
      <c r="F4541" t="s">
        <v>3701</v>
      </c>
      <c r="G4541" t="s">
        <v>139</v>
      </c>
      <c r="H4541" s="3">
        <v>41452</v>
      </c>
      <c r="I4541" s="3">
        <v>41453</v>
      </c>
      <c r="J4541">
        <v>4</v>
      </c>
      <c r="K4541" t="s">
        <v>8399</v>
      </c>
      <c r="L4541" s="5">
        <v>3.8969999999999998</v>
      </c>
      <c r="M4541">
        <v>2013</v>
      </c>
      <c r="N4541">
        <f t="shared" si="140"/>
        <v>1</v>
      </c>
      <c r="O4541" t="str">
        <f t="shared" si="141"/>
        <v>Monday</v>
      </c>
      <c r="P4541" s="14">
        <v>0.01</v>
      </c>
    </row>
    <row r="4542" spans="1:16" x14ac:dyDescent="0.35">
      <c r="A4542">
        <v>4541</v>
      </c>
      <c r="B4542" t="s">
        <v>3728</v>
      </c>
      <c r="C4542" t="s">
        <v>84</v>
      </c>
      <c r="D4542" t="s">
        <v>7788</v>
      </c>
      <c r="E4542" s="3">
        <v>41348</v>
      </c>
      <c r="F4542" t="s">
        <v>5085</v>
      </c>
      <c r="G4542" t="s">
        <v>41</v>
      </c>
      <c r="H4542" s="3">
        <v>41353</v>
      </c>
      <c r="I4542" s="3">
        <v>41353</v>
      </c>
      <c r="J4542">
        <v>5</v>
      </c>
      <c r="K4542" t="s">
        <v>8400</v>
      </c>
      <c r="L4542" s="5">
        <v>8.6170000000000009</v>
      </c>
      <c r="M4542">
        <v>2013</v>
      </c>
      <c r="N4542">
        <f t="shared" si="140"/>
        <v>0</v>
      </c>
      <c r="O4542" t="str">
        <f t="shared" si="141"/>
        <v>Friday</v>
      </c>
      <c r="P4542" s="14">
        <v>0.31916666666666665</v>
      </c>
    </row>
    <row r="4543" spans="1:16" x14ac:dyDescent="0.35">
      <c r="A4543">
        <v>4542</v>
      </c>
      <c r="B4543" t="s">
        <v>2946</v>
      </c>
      <c r="C4543" t="s">
        <v>199</v>
      </c>
      <c r="D4543" t="s">
        <v>7789</v>
      </c>
      <c r="E4543" s="3">
        <v>41452</v>
      </c>
      <c r="F4543" t="s">
        <v>3393</v>
      </c>
      <c r="G4543" t="s">
        <v>41</v>
      </c>
      <c r="H4543" s="3">
        <v>41457</v>
      </c>
      <c r="I4543" s="3">
        <v>41458</v>
      </c>
      <c r="J4543">
        <v>6</v>
      </c>
      <c r="K4543" t="s">
        <v>8399</v>
      </c>
      <c r="L4543" s="5">
        <v>37.031999999999996</v>
      </c>
      <c r="M4543">
        <v>2013</v>
      </c>
      <c r="N4543">
        <f t="shared" si="140"/>
        <v>1</v>
      </c>
      <c r="O4543" t="str">
        <f t="shared" si="141"/>
        <v>Thursday</v>
      </c>
      <c r="P4543" s="14">
        <v>3.7278576983737328E-2</v>
      </c>
    </row>
    <row r="4544" spans="1:16" x14ac:dyDescent="0.35">
      <c r="A4544">
        <v>4543</v>
      </c>
      <c r="B4544" t="s">
        <v>2946</v>
      </c>
      <c r="C4544" t="s">
        <v>199</v>
      </c>
      <c r="D4544" t="s">
        <v>7789</v>
      </c>
      <c r="E4544" s="3">
        <v>41452</v>
      </c>
      <c r="F4544" t="s">
        <v>4564</v>
      </c>
      <c r="G4544" t="s">
        <v>41</v>
      </c>
      <c r="H4544" s="3">
        <v>41457</v>
      </c>
      <c r="I4544" s="3">
        <v>41460</v>
      </c>
      <c r="J4544">
        <v>8</v>
      </c>
      <c r="K4544" t="s">
        <v>8399</v>
      </c>
      <c r="L4544" s="5">
        <v>3.3109999999999999</v>
      </c>
      <c r="M4544">
        <v>2013</v>
      </c>
      <c r="N4544">
        <f t="shared" si="140"/>
        <v>3</v>
      </c>
      <c r="O4544" t="str">
        <f t="shared" si="141"/>
        <v>Thursday</v>
      </c>
      <c r="P4544" s="14">
        <v>0.13969425408539798</v>
      </c>
    </row>
    <row r="4545" spans="1:16" x14ac:dyDescent="0.35">
      <c r="A4545">
        <v>4544</v>
      </c>
      <c r="B4545" t="s">
        <v>1001</v>
      </c>
      <c r="C4545" t="s">
        <v>30</v>
      </c>
      <c r="D4545" t="s">
        <v>7790</v>
      </c>
      <c r="E4545" s="3">
        <v>41962</v>
      </c>
      <c r="F4545" t="s">
        <v>4222</v>
      </c>
      <c r="G4545" t="s">
        <v>41</v>
      </c>
      <c r="H4545" s="3">
        <v>41967</v>
      </c>
      <c r="I4545" s="3">
        <v>41967</v>
      </c>
      <c r="J4545">
        <v>5</v>
      </c>
      <c r="K4545" t="s">
        <v>8400</v>
      </c>
      <c r="L4545" s="5">
        <v>5.8789999999999996</v>
      </c>
      <c r="M4545">
        <v>2014</v>
      </c>
      <c r="N4545">
        <f t="shared" si="140"/>
        <v>0</v>
      </c>
      <c r="O4545" t="str">
        <f t="shared" si="141"/>
        <v>Wednesday</v>
      </c>
      <c r="P4545" s="14">
        <v>0.14027027027027025</v>
      </c>
    </row>
    <row r="4546" spans="1:16" x14ac:dyDescent="0.35">
      <c r="A4546">
        <v>4545</v>
      </c>
      <c r="B4546" t="s">
        <v>4047</v>
      </c>
      <c r="C4546" t="s">
        <v>44</v>
      </c>
      <c r="D4546" t="s">
        <v>7791</v>
      </c>
      <c r="E4546" s="3">
        <v>41796</v>
      </c>
      <c r="F4546" t="s">
        <v>1870</v>
      </c>
      <c r="G4546" t="s">
        <v>41</v>
      </c>
      <c r="H4546" s="3">
        <v>41801</v>
      </c>
      <c r="I4546" s="3">
        <v>41801</v>
      </c>
      <c r="J4546">
        <v>5</v>
      </c>
      <c r="K4546" t="s">
        <v>8400</v>
      </c>
      <c r="L4546" s="5">
        <v>10.057</v>
      </c>
      <c r="M4546">
        <v>2014</v>
      </c>
      <c r="N4546">
        <f t="shared" si="140"/>
        <v>0</v>
      </c>
      <c r="O4546" t="str">
        <f t="shared" si="141"/>
        <v>Friday</v>
      </c>
      <c r="P4546" s="14">
        <v>0.12250147132550079</v>
      </c>
    </row>
    <row r="4547" spans="1:16" x14ac:dyDescent="0.35">
      <c r="A4547">
        <v>4546</v>
      </c>
      <c r="B4547" t="s">
        <v>4047</v>
      </c>
      <c r="C4547" t="s">
        <v>44</v>
      </c>
      <c r="D4547" t="s">
        <v>7791</v>
      </c>
      <c r="E4547" s="3">
        <v>41796</v>
      </c>
      <c r="F4547" t="s">
        <v>4418</v>
      </c>
      <c r="G4547" t="s">
        <v>41</v>
      </c>
      <c r="H4547" s="3">
        <v>41801</v>
      </c>
      <c r="I4547" s="3">
        <v>41801</v>
      </c>
      <c r="J4547">
        <v>5</v>
      </c>
      <c r="K4547" t="s">
        <v>8400</v>
      </c>
      <c r="L4547" s="5">
        <v>77.328000000000003</v>
      </c>
      <c r="M4547">
        <v>2014</v>
      </c>
      <c r="N4547">
        <f t="shared" ref="N4547:N4610" si="142">I4547-H4547</f>
        <v>0</v>
      </c>
      <c r="O4547" t="str">
        <f t="shared" ref="O4547:O4610" si="143">TEXT(E4547,"dddd")</f>
        <v>Friday</v>
      </c>
      <c r="P4547" s="14">
        <v>-0.45400953922803838</v>
      </c>
    </row>
    <row r="4548" spans="1:16" x14ac:dyDescent="0.35">
      <c r="A4548">
        <v>4547</v>
      </c>
      <c r="B4548" t="s">
        <v>2020</v>
      </c>
      <c r="C4548" t="s">
        <v>199</v>
      </c>
      <c r="D4548" t="s">
        <v>7792</v>
      </c>
      <c r="E4548" s="3">
        <v>41603</v>
      </c>
      <c r="F4548" t="s">
        <v>7002</v>
      </c>
      <c r="G4548" t="s">
        <v>41</v>
      </c>
      <c r="H4548" s="3">
        <v>41608</v>
      </c>
      <c r="I4548" s="3">
        <v>41608</v>
      </c>
      <c r="J4548">
        <v>5</v>
      </c>
      <c r="K4548" t="s">
        <v>8400</v>
      </c>
      <c r="L4548" s="5">
        <v>63.646999999999998</v>
      </c>
      <c r="M4548">
        <v>2013</v>
      </c>
      <c r="N4548">
        <f t="shared" si="142"/>
        <v>0</v>
      </c>
      <c r="O4548" t="str">
        <f t="shared" si="143"/>
        <v>Monday</v>
      </c>
      <c r="P4548" s="14">
        <v>0</v>
      </c>
    </row>
    <row r="4549" spans="1:16" x14ac:dyDescent="0.35">
      <c r="A4549">
        <v>4548</v>
      </c>
      <c r="B4549" t="s">
        <v>5733</v>
      </c>
      <c r="C4549" t="s">
        <v>84</v>
      </c>
      <c r="D4549" t="s">
        <v>7793</v>
      </c>
      <c r="E4549" s="3">
        <v>41733</v>
      </c>
      <c r="F4549" t="s">
        <v>7510</v>
      </c>
      <c r="G4549" t="s">
        <v>41</v>
      </c>
      <c r="H4549" s="3">
        <v>41738</v>
      </c>
      <c r="I4549" s="3">
        <v>41738</v>
      </c>
      <c r="J4549">
        <v>5</v>
      </c>
      <c r="K4549" t="s">
        <v>8400</v>
      </c>
      <c r="L4549" s="5">
        <v>4.8490000000000002</v>
      </c>
      <c r="M4549">
        <v>2014</v>
      </c>
      <c r="N4549">
        <f t="shared" si="142"/>
        <v>0</v>
      </c>
      <c r="O4549" t="str">
        <f t="shared" si="143"/>
        <v>Friday</v>
      </c>
      <c r="P4549" s="14">
        <v>-5.1707928549044192E-2</v>
      </c>
    </row>
    <row r="4550" spans="1:16" x14ac:dyDescent="0.35">
      <c r="A4550">
        <v>4549</v>
      </c>
      <c r="B4550" t="s">
        <v>747</v>
      </c>
      <c r="C4550" t="s">
        <v>44</v>
      </c>
      <c r="D4550" t="s">
        <v>7795</v>
      </c>
      <c r="E4550" s="3">
        <v>41570</v>
      </c>
      <c r="F4550" t="s">
        <v>801</v>
      </c>
      <c r="G4550" t="s">
        <v>41</v>
      </c>
      <c r="H4550" s="3">
        <v>41575</v>
      </c>
      <c r="I4550" s="3">
        <v>41578</v>
      </c>
      <c r="J4550">
        <v>8</v>
      </c>
      <c r="K4550" t="s">
        <v>8399</v>
      </c>
      <c r="L4550" s="5">
        <v>2.407</v>
      </c>
      <c r="M4550">
        <v>2013</v>
      </c>
      <c r="N4550">
        <f t="shared" si="142"/>
        <v>3</v>
      </c>
      <c r="O4550" t="str">
        <f t="shared" si="143"/>
        <v>Wednesday</v>
      </c>
      <c r="P4550" s="14">
        <v>0.22363636363636372</v>
      </c>
    </row>
    <row r="4551" spans="1:16" x14ac:dyDescent="0.35">
      <c r="A4551">
        <v>4550</v>
      </c>
      <c r="B4551" t="s">
        <v>747</v>
      </c>
      <c r="C4551" t="s">
        <v>44</v>
      </c>
      <c r="D4551" t="s">
        <v>7795</v>
      </c>
      <c r="E4551" s="3">
        <v>41570</v>
      </c>
      <c r="F4551" t="s">
        <v>1336</v>
      </c>
      <c r="G4551" t="s">
        <v>41</v>
      </c>
      <c r="H4551" s="3">
        <v>41575</v>
      </c>
      <c r="I4551" s="3">
        <v>41577</v>
      </c>
      <c r="J4551">
        <v>7</v>
      </c>
      <c r="K4551" t="s">
        <v>8399</v>
      </c>
      <c r="L4551" s="5">
        <v>25.116</v>
      </c>
      <c r="M4551">
        <v>2013</v>
      </c>
      <c r="N4551">
        <f t="shared" si="142"/>
        <v>2</v>
      </c>
      <c r="O4551" t="str">
        <f t="shared" si="143"/>
        <v>Wednesday</v>
      </c>
      <c r="P4551" s="14">
        <v>0.27027027027027029</v>
      </c>
    </row>
    <row r="4552" spans="1:16" x14ac:dyDescent="0.35">
      <c r="A4552">
        <v>4551</v>
      </c>
      <c r="B4552" t="s">
        <v>747</v>
      </c>
      <c r="C4552" t="s">
        <v>44</v>
      </c>
      <c r="D4552" t="s">
        <v>7795</v>
      </c>
      <c r="E4552" s="3">
        <v>41570</v>
      </c>
      <c r="F4552" t="s">
        <v>7109</v>
      </c>
      <c r="G4552" t="s">
        <v>41</v>
      </c>
      <c r="H4552" s="3">
        <v>41575</v>
      </c>
      <c r="I4552" s="3">
        <v>41575</v>
      </c>
      <c r="J4552">
        <v>5</v>
      </c>
      <c r="K4552" t="s">
        <v>8400</v>
      </c>
      <c r="L4552" s="5">
        <v>171.565</v>
      </c>
      <c r="M4552">
        <v>2013</v>
      </c>
      <c r="N4552">
        <f t="shared" si="142"/>
        <v>0</v>
      </c>
      <c r="O4552" t="str">
        <f t="shared" si="143"/>
        <v>Wednesday</v>
      </c>
      <c r="P4552" s="14">
        <v>0.46987824245632609</v>
      </c>
    </row>
    <row r="4553" spans="1:16" x14ac:dyDescent="0.35">
      <c r="A4553">
        <v>4552</v>
      </c>
      <c r="B4553" t="s">
        <v>2856</v>
      </c>
      <c r="C4553" t="s">
        <v>44</v>
      </c>
      <c r="D4553" t="s">
        <v>7796</v>
      </c>
      <c r="E4553" s="3">
        <v>40920</v>
      </c>
      <c r="F4553" t="s">
        <v>2009</v>
      </c>
      <c r="G4553" t="s">
        <v>155</v>
      </c>
      <c r="H4553" s="3">
        <v>40922</v>
      </c>
      <c r="I4553" s="3">
        <v>40922</v>
      </c>
      <c r="J4553">
        <v>2</v>
      </c>
      <c r="K4553" t="s">
        <v>8400</v>
      </c>
      <c r="L4553" s="5">
        <v>2.12</v>
      </c>
      <c r="M4553">
        <v>2012</v>
      </c>
      <c r="N4553">
        <f t="shared" si="142"/>
        <v>0</v>
      </c>
      <c r="O4553" t="str">
        <f t="shared" si="143"/>
        <v>Thursday</v>
      </c>
      <c r="P4553" s="14">
        <v>-9.2449922958397504E-2</v>
      </c>
    </row>
    <row r="4554" spans="1:16" x14ac:dyDescent="0.35">
      <c r="A4554">
        <v>4553</v>
      </c>
      <c r="B4554" t="s">
        <v>2856</v>
      </c>
      <c r="C4554" t="s">
        <v>44</v>
      </c>
      <c r="D4554" t="s">
        <v>7796</v>
      </c>
      <c r="E4554" s="3">
        <v>40920</v>
      </c>
      <c r="F4554" t="s">
        <v>7798</v>
      </c>
      <c r="G4554" t="s">
        <v>155</v>
      </c>
      <c r="H4554" s="3">
        <v>40922</v>
      </c>
      <c r="I4554" s="3">
        <v>40922</v>
      </c>
      <c r="J4554">
        <v>2</v>
      </c>
      <c r="K4554" t="s">
        <v>8400</v>
      </c>
      <c r="L4554" s="5">
        <v>10.606999999999999</v>
      </c>
      <c r="M4554">
        <v>2012</v>
      </c>
      <c r="N4554">
        <f t="shared" si="142"/>
        <v>0</v>
      </c>
      <c r="O4554" t="str">
        <f t="shared" si="143"/>
        <v>Thursday</v>
      </c>
      <c r="P4554" s="14">
        <v>0.14092549449545477</v>
      </c>
    </row>
    <row r="4555" spans="1:16" x14ac:dyDescent="0.35">
      <c r="A4555">
        <v>4554</v>
      </c>
      <c r="B4555" t="s">
        <v>5995</v>
      </c>
      <c r="C4555" t="s">
        <v>30</v>
      </c>
      <c r="D4555" t="s">
        <v>7799</v>
      </c>
      <c r="E4555" s="3">
        <v>41579</v>
      </c>
      <c r="F4555" t="s">
        <v>1023</v>
      </c>
      <c r="G4555" t="s">
        <v>41</v>
      </c>
      <c r="H4555" s="3">
        <v>41584</v>
      </c>
      <c r="I4555" s="3">
        <v>41584</v>
      </c>
      <c r="J4555">
        <v>5</v>
      </c>
      <c r="K4555" t="s">
        <v>8400</v>
      </c>
      <c r="L4555" s="5">
        <v>0.99399999999999999</v>
      </c>
      <c r="M4555">
        <v>2013</v>
      </c>
      <c r="N4555">
        <f t="shared" si="142"/>
        <v>0</v>
      </c>
      <c r="O4555" t="str">
        <f t="shared" si="143"/>
        <v>Friday</v>
      </c>
      <c r="P4555" s="14">
        <v>0.36499999999999999</v>
      </c>
    </row>
    <row r="4556" spans="1:16" x14ac:dyDescent="0.35">
      <c r="A4556">
        <v>4555</v>
      </c>
      <c r="B4556" t="s">
        <v>5995</v>
      </c>
      <c r="C4556" t="s">
        <v>30</v>
      </c>
      <c r="D4556" t="s">
        <v>7799</v>
      </c>
      <c r="E4556" s="3">
        <v>41579</v>
      </c>
      <c r="F4556" t="s">
        <v>196</v>
      </c>
      <c r="G4556" t="s">
        <v>41</v>
      </c>
      <c r="H4556" s="3">
        <v>41584</v>
      </c>
      <c r="I4556" s="3">
        <v>41584</v>
      </c>
      <c r="J4556">
        <v>5</v>
      </c>
      <c r="K4556" t="s">
        <v>8400</v>
      </c>
      <c r="L4556" s="5">
        <v>2.1080000000000001</v>
      </c>
      <c r="M4556">
        <v>2013</v>
      </c>
      <c r="N4556">
        <f t="shared" si="142"/>
        <v>0</v>
      </c>
      <c r="O4556" t="str">
        <f t="shared" si="143"/>
        <v>Friday</v>
      </c>
      <c r="P4556" s="14">
        <v>0.35288888888888892</v>
      </c>
    </row>
    <row r="4557" spans="1:16" x14ac:dyDescent="0.35">
      <c r="A4557">
        <v>4556</v>
      </c>
      <c r="B4557" t="s">
        <v>7801</v>
      </c>
      <c r="C4557" t="s">
        <v>44</v>
      </c>
      <c r="D4557" t="s">
        <v>7802</v>
      </c>
      <c r="E4557" s="3">
        <v>41520</v>
      </c>
      <c r="F4557" t="s">
        <v>6207</v>
      </c>
      <c r="G4557" t="s">
        <v>41</v>
      </c>
      <c r="H4557" s="3">
        <v>41525</v>
      </c>
      <c r="I4557" s="3">
        <v>41525</v>
      </c>
      <c r="J4557">
        <v>5</v>
      </c>
      <c r="K4557" t="s">
        <v>8400</v>
      </c>
      <c r="L4557" s="5">
        <v>12.984</v>
      </c>
      <c r="M4557">
        <v>2013</v>
      </c>
      <c r="N4557">
        <f t="shared" si="142"/>
        <v>0</v>
      </c>
      <c r="O4557" t="str">
        <f t="shared" si="143"/>
        <v>Tuesday</v>
      </c>
      <c r="P4557" s="14">
        <v>-0.34675807896368771</v>
      </c>
    </row>
    <row r="4558" spans="1:16" x14ac:dyDescent="0.35">
      <c r="A4558">
        <v>4557</v>
      </c>
      <c r="B4558" t="s">
        <v>3461</v>
      </c>
      <c r="C4558" t="s">
        <v>84</v>
      </c>
      <c r="D4558" t="s">
        <v>7803</v>
      </c>
      <c r="E4558" s="3">
        <v>41121</v>
      </c>
      <c r="F4558" t="s">
        <v>1954</v>
      </c>
      <c r="G4558" t="s">
        <v>155</v>
      </c>
      <c r="H4558" s="3">
        <v>41123</v>
      </c>
      <c r="I4558" s="3">
        <v>41124</v>
      </c>
      <c r="J4558">
        <v>3</v>
      </c>
      <c r="K4558" t="s">
        <v>8399</v>
      </c>
      <c r="L4558" s="5">
        <v>27.402000000000001</v>
      </c>
      <c r="M4558">
        <v>2012</v>
      </c>
      <c r="N4558">
        <f t="shared" si="142"/>
        <v>1</v>
      </c>
      <c r="O4558" t="str">
        <f t="shared" si="143"/>
        <v>Tuesday</v>
      </c>
      <c r="P4558" s="14">
        <v>0.27982758620689657</v>
      </c>
    </row>
    <row r="4559" spans="1:16" x14ac:dyDescent="0.35">
      <c r="A4559">
        <v>4558</v>
      </c>
      <c r="B4559" t="s">
        <v>1776</v>
      </c>
      <c r="C4559" t="s">
        <v>199</v>
      </c>
      <c r="D4559" t="s">
        <v>7804</v>
      </c>
      <c r="E4559" s="3">
        <v>40820</v>
      </c>
      <c r="F4559" t="s">
        <v>3475</v>
      </c>
      <c r="G4559" t="s">
        <v>242</v>
      </c>
      <c r="H4559" s="3">
        <v>40820</v>
      </c>
      <c r="I4559" s="3">
        <v>40820</v>
      </c>
      <c r="J4559">
        <v>0</v>
      </c>
      <c r="K4559" t="s">
        <v>8400</v>
      </c>
      <c r="L4559" s="5">
        <v>0.377</v>
      </c>
      <c r="M4559">
        <v>2011</v>
      </c>
      <c r="N4559">
        <f t="shared" si="142"/>
        <v>0</v>
      </c>
      <c r="O4559" t="str">
        <f t="shared" si="143"/>
        <v>Tuesday</v>
      </c>
      <c r="P4559" s="14">
        <v>0.30249839096600545</v>
      </c>
    </row>
    <row r="4560" spans="1:16" x14ac:dyDescent="0.35">
      <c r="A4560">
        <v>4559</v>
      </c>
      <c r="B4560" t="s">
        <v>132</v>
      </c>
      <c r="C4560" t="s">
        <v>44</v>
      </c>
      <c r="D4560" t="s">
        <v>7805</v>
      </c>
      <c r="E4560" s="3">
        <v>41160</v>
      </c>
      <c r="F4560" t="s">
        <v>7051</v>
      </c>
      <c r="G4560" t="s">
        <v>41</v>
      </c>
      <c r="H4560" s="3">
        <v>41165</v>
      </c>
      <c r="I4560" s="3">
        <v>41168</v>
      </c>
      <c r="J4560">
        <v>8</v>
      </c>
      <c r="K4560" t="s">
        <v>8399</v>
      </c>
      <c r="L4560" s="5">
        <v>11.429</v>
      </c>
      <c r="M4560">
        <v>2012</v>
      </c>
      <c r="N4560">
        <f t="shared" si="142"/>
        <v>3</v>
      </c>
      <c r="O4560" t="str">
        <f t="shared" si="143"/>
        <v>Saturday</v>
      </c>
      <c r="P4560" s="14">
        <v>0.17941747572815531</v>
      </c>
    </row>
    <row r="4561" spans="1:16" x14ac:dyDescent="0.35">
      <c r="A4561">
        <v>4560</v>
      </c>
      <c r="B4561" t="s">
        <v>3728</v>
      </c>
      <c r="C4561" t="s">
        <v>30</v>
      </c>
      <c r="D4561" t="s">
        <v>7806</v>
      </c>
      <c r="E4561" s="3">
        <v>40917</v>
      </c>
      <c r="F4561" t="s">
        <v>5645</v>
      </c>
      <c r="G4561" t="s">
        <v>155</v>
      </c>
      <c r="H4561" s="3">
        <v>40919</v>
      </c>
      <c r="I4561" s="3">
        <v>40919</v>
      </c>
      <c r="J4561">
        <v>2</v>
      </c>
      <c r="K4561" t="s">
        <v>8400</v>
      </c>
      <c r="L4561" s="5">
        <v>4.7080000000000002</v>
      </c>
      <c r="M4561">
        <v>2012</v>
      </c>
      <c r="N4561">
        <f t="shared" si="142"/>
        <v>0</v>
      </c>
      <c r="O4561" t="str">
        <f t="shared" si="143"/>
        <v>Monday</v>
      </c>
      <c r="P4561" s="14">
        <v>5.0408065290446467E-2</v>
      </c>
    </row>
    <row r="4562" spans="1:16" x14ac:dyDescent="0.35">
      <c r="A4562">
        <v>4561</v>
      </c>
      <c r="B4562" t="s">
        <v>1081</v>
      </c>
      <c r="C4562" t="s">
        <v>30</v>
      </c>
      <c r="D4562" t="s">
        <v>7807</v>
      </c>
      <c r="E4562" s="3">
        <v>41548</v>
      </c>
      <c r="F4562" t="s">
        <v>1447</v>
      </c>
      <c r="G4562" t="s">
        <v>41</v>
      </c>
      <c r="H4562" s="3">
        <v>41553</v>
      </c>
      <c r="I4562" s="3">
        <v>41553</v>
      </c>
      <c r="J4562">
        <v>5</v>
      </c>
      <c r="K4562" t="s">
        <v>8400</v>
      </c>
      <c r="L4562" s="5">
        <v>34.057000000000002</v>
      </c>
      <c r="M4562">
        <v>2013</v>
      </c>
      <c r="N4562">
        <f t="shared" si="142"/>
        <v>0</v>
      </c>
      <c r="O4562" t="str">
        <f t="shared" si="143"/>
        <v>Tuesday</v>
      </c>
      <c r="P4562" s="14">
        <v>9.8802395209580864E-3</v>
      </c>
    </row>
    <row r="4563" spans="1:16" x14ac:dyDescent="0.35">
      <c r="A4563">
        <v>4562</v>
      </c>
      <c r="B4563" t="s">
        <v>3004</v>
      </c>
      <c r="C4563" t="s">
        <v>84</v>
      </c>
      <c r="D4563" t="s">
        <v>7808</v>
      </c>
      <c r="E4563" s="3">
        <v>41698</v>
      </c>
      <c r="F4563" t="s">
        <v>4611</v>
      </c>
      <c r="G4563" t="s">
        <v>155</v>
      </c>
      <c r="H4563" s="3">
        <v>41700</v>
      </c>
      <c r="I4563" s="3">
        <v>41700</v>
      </c>
      <c r="J4563">
        <v>2</v>
      </c>
      <c r="K4563" t="s">
        <v>8400</v>
      </c>
      <c r="L4563" s="5">
        <v>9.4250000000000007</v>
      </c>
      <c r="M4563">
        <v>2014</v>
      </c>
      <c r="N4563">
        <f t="shared" si="142"/>
        <v>0</v>
      </c>
      <c r="O4563" t="str">
        <f t="shared" si="143"/>
        <v>Friday</v>
      </c>
      <c r="P4563" s="14">
        <v>0.24932038834951456</v>
      </c>
    </row>
    <row r="4564" spans="1:16" x14ac:dyDescent="0.35">
      <c r="A4564">
        <v>4563</v>
      </c>
      <c r="B4564" t="s">
        <v>2611</v>
      </c>
      <c r="C4564" t="s">
        <v>84</v>
      </c>
      <c r="D4564" t="s">
        <v>7809</v>
      </c>
      <c r="E4564" s="3">
        <v>41604</v>
      </c>
      <c r="F4564" t="s">
        <v>7811</v>
      </c>
      <c r="G4564" t="s">
        <v>139</v>
      </c>
      <c r="H4564" s="3">
        <v>41607</v>
      </c>
      <c r="I4564" s="3">
        <v>41607</v>
      </c>
      <c r="J4564">
        <v>3</v>
      </c>
      <c r="K4564" t="s">
        <v>8400</v>
      </c>
      <c r="L4564" s="5">
        <v>12.503</v>
      </c>
      <c r="M4564">
        <v>2013</v>
      </c>
      <c r="N4564">
        <f t="shared" si="142"/>
        <v>0</v>
      </c>
      <c r="O4564" t="str">
        <f t="shared" si="143"/>
        <v>Tuesday</v>
      </c>
      <c r="P4564" s="14">
        <v>-0.30657017592387686</v>
      </c>
    </row>
    <row r="4565" spans="1:16" x14ac:dyDescent="0.35">
      <c r="A4565">
        <v>4564</v>
      </c>
      <c r="B4565" t="s">
        <v>5209</v>
      </c>
      <c r="C4565" t="s">
        <v>44</v>
      </c>
      <c r="D4565" t="s">
        <v>7812</v>
      </c>
      <c r="E4565" s="3">
        <v>41890</v>
      </c>
      <c r="F4565" t="s">
        <v>7231</v>
      </c>
      <c r="G4565" t="s">
        <v>41</v>
      </c>
      <c r="H4565" s="3">
        <v>41895</v>
      </c>
      <c r="I4565" s="3">
        <v>41895</v>
      </c>
      <c r="J4565">
        <v>5</v>
      </c>
      <c r="K4565" t="s">
        <v>8400</v>
      </c>
      <c r="L4565" s="5">
        <v>18.463000000000001</v>
      </c>
      <c r="M4565">
        <v>2014</v>
      </c>
      <c r="N4565">
        <f t="shared" si="142"/>
        <v>0</v>
      </c>
      <c r="O4565" t="str">
        <f t="shared" si="143"/>
        <v>Monday</v>
      </c>
      <c r="P4565" s="14">
        <v>3.974193548387097E-2</v>
      </c>
    </row>
    <row r="4566" spans="1:16" x14ac:dyDescent="0.35">
      <c r="A4566">
        <v>4565</v>
      </c>
      <c r="B4566" t="s">
        <v>789</v>
      </c>
      <c r="C4566" t="s">
        <v>30</v>
      </c>
      <c r="D4566" t="s">
        <v>7813</v>
      </c>
      <c r="E4566" s="3">
        <v>41906</v>
      </c>
      <c r="F4566" t="s">
        <v>6925</v>
      </c>
      <c r="G4566" t="s">
        <v>41</v>
      </c>
      <c r="H4566" s="3">
        <v>41911</v>
      </c>
      <c r="I4566" s="3">
        <v>41912</v>
      </c>
      <c r="J4566">
        <v>6</v>
      </c>
      <c r="K4566" t="s">
        <v>8399</v>
      </c>
      <c r="L4566" s="5">
        <v>34.841999999999999</v>
      </c>
      <c r="M4566">
        <v>2014</v>
      </c>
      <c r="N4566">
        <f t="shared" si="142"/>
        <v>1</v>
      </c>
      <c r="O4566" t="str">
        <f t="shared" si="143"/>
        <v>Wednesday</v>
      </c>
      <c r="P4566" s="14">
        <v>0.42988023952095811</v>
      </c>
    </row>
    <row r="4567" spans="1:16" x14ac:dyDescent="0.35">
      <c r="A4567">
        <v>4566</v>
      </c>
      <c r="B4567" t="s">
        <v>1132</v>
      </c>
      <c r="C4567" t="s">
        <v>199</v>
      </c>
      <c r="D4567" t="s">
        <v>7814</v>
      </c>
      <c r="E4567" s="3">
        <v>41960</v>
      </c>
      <c r="F4567" t="s">
        <v>7816</v>
      </c>
      <c r="G4567" t="s">
        <v>139</v>
      </c>
      <c r="H4567" s="3">
        <v>41963</v>
      </c>
      <c r="I4567" s="3">
        <v>41963</v>
      </c>
      <c r="J4567">
        <v>3</v>
      </c>
      <c r="K4567" t="s">
        <v>8400</v>
      </c>
      <c r="L4567" s="5">
        <v>8.5389999999999997</v>
      </c>
      <c r="M4567">
        <v>2014</v>
      </c>
      <c r="N4567">
        <f t="shared" si="142"/>
        <v>0</v>
      </c>
      <c r="O4567" t="str">
        <f t="shared" si="143"/>
        <v>Monday</v>
      </c>
      <c r="P4567" s="14">
        <v>0.2</v>
      </c>
    </row>
    <row r="4568" spans="1:16" x14ac:dyDescent="0.35">
      <c r="A4568">
        <v>4567</v>
      </c>
      <c r="B4568" t="s">
        <v>1132</v>
      </c>
      <c r="C4568" t="s">
        <v>199</v>
      </c>
      <c r="D4568" t="s">
        <v>7814</v>
      </c>
      <c r="E4568" s="3">
        <v>41960</v>
      </c>
      <c r="F4568" t="s">
        <v>4157</v>
      </c>
      <c r="G4568" t="s">
        <v>139</v>
      </c>
      <c r="H4568" s="3">
        <v>41963</v>
      </c>
      <c r="I4568" s="3">
        <v>41965</v>
      </c>
      <c r="J4568">
        <v>5</v>
      </c>
      <c r="K4568" t="s">
        <v>8399</v>
      </c>
      <c r="L4568" s="5">
        <v>12.161</v>
      </c>
      <c r="M4568">
        <v>2014</v>
      </c>
      <c r="N4568">
        <f t="shared" si="142"/>
        <v>2</v>
      </c>
      <c r="O4568" t="str">
        <f t="shared" si="143"/>
        <v>Monday</v>
      </c>
      <c r="P4568" s="14">
        <v>0.36931506849315071</v>
      </c>
    </row>
    <row r="4569" spans="1:16" x14ac:dyDescent="0.35">
      <c r="A4569">
        <v>4568</v>
      </c>
      <c r="B4569" t="s">
        <v>1132</v>
      </c>
      <c r="C4569" t="s">
        <v>199</v>
      </c>
      <c r="D4569" t="s">
        <v>7814</v>
      </c>
      <c r="E4569" s="3">
        <v>41960</v>
      </c>
      <c r="F4569" t="s">
        <v>5318</v>
      </c>
      <c r="G4569" t="s">
        <v>139</v>
      </c>
      <c r="H4569" s="3">
        <v>41963</v>
      </c>
      <c r="I4569" s="3">
        <v>41963</v>
      </c>
      <c r="J4569">
        <v>3</v>
      </c>
      <c r="K4569" t="s">
        <v>8400</v>
      </c>
      <c r="L4569" s="5">
        <v>37.320999999999998</v>
      </c>
      <c r="M4569">
        <v>2014</v>
      </c>
      <c r="N4569">
        <f t="shared" si="142"/>
        <v>0</v>
      </c>
      <c r="O4569" t="str">
        <f t="shared" si="143"/>
        <v>Monday</v>
      </c>
      <c r="P4569" s="14">
        <v>0.02</v>
      </c>
    </row>
    <row r="4570" spans="1:16" x14ac:dyDescent="0.35">
      <c r="A4570">
        <v>4569</v>
      </c>
      <c r="B4570" t="s">
        <v>1627</v>
      </c>
      <c r="C4570" t="s">
        <v>44</v>
      </c>
      <c r="D4570" t="s">
        <v>7817</v>
      </c>
      <c r="E4570" s="3">
        <v>41617</v>
      </c>
      <c r="F4570" t="s">
        <v>1120</v>
      </c>
      <c r="G4570" t="s">
        <v>139</v>
      </c>
      <c r="H4570" s="3">
        <v>41620</v>
      </c>
      <c r="I4570" s="3">
        <v>41620</v>
      </c>
      <c r="J4570">
        <v>3</v>
      </c>
      <c r="K4570" t="s">
        <v>8400</v>
      </c>
      <c r="L4570" s="5">
        <v>251.57</v>
      </c>
      <c r="M4570">
        <v>2013</v>
      </c>
      <c r="N4570">
        <f t="shared" si="142"/>
        <v>0</v>
      </c>
      <c r="O4570" t="str">
        <f t="shared" si="143"/>
        <v>Monday</v>
      </c>
      <c r="P4570" s="14">
        <v>0.29007616974972789</v>
      </c>
    </row>
    <row r="4571" spans="1:16" x14ac:dyDescent="0.35">
      <c r="A4571">
        <v>4570</v>
      </c>
      <c r="B4571" t="s">
        <v>451</v>
      </c>
      <c r="C4571" t="s">
        <v>30</v>
      </c>
      <c r="D4571" t="s">
        <v>7818</v>
      </c>
      <c r="E4571" s="3">
        <v>41774</v>
      </c>
      <c r="F4571" t="s">
        <v>6925</v>
      </c>
      <c r="G4571" t="s">
        <v>41</v>
      </c>
      <c r="H4571" s="3">
        <v>41779</v>
      </c>
      <c r="I4571" s="3">
        <v>41779</v>
      </c>
      <c r="J4571">
        <v>5</v>
      </c>
      <c r="K4571" t="s">
        <v>8400</v>
      </c>
      <c r="L4571" s="5">
        <v>302.47699999999998</v>
      </c>
      <c r="M4571">
        <v>2014</v>
      </c>
      <c r="N4571">
        <f t="shared" si="142"/>
        <v>0</v>
      </c>
      <c r="O4571" t="str">
        <f t="shared" si="143"/>
        <v>Thursday</v>
      </c>
      <c r="P4571" s="14">
        <v>0.42988023952095811</v>
      </c>
    </row>
    <row r="4572" spans="1:16" x14ac:dyDescent="0.35">
      <c r="A4572">
        <v>4571</v>
      </c>
      <c r="B4572" t="s">
        <v>1266</v>
      </c>
      <c r="C4572" t="s">
        <v>44</v>
      </c>
      <c r="D4572" t="s">
        <v>7820</v>
      </c>
      <c r="E4572" s="3">
        <v>41379</v>
      </c>
      <c r="F4572" t="s">
        <v>3302</v>
      </c>
      <c r="G4572" t="s">
        <v>41</v>
      </c>
      <c r="H4572" s="3">
        <v>41384</v>
      </c>
      <c r="I4572" s="3">
        <v>41384</v>
      </c>
      <c r="J4572">
        <v>5</v>
      </c>
      <c r="K4572" t="s">
        <v>8400</v>
      </c>
      <c r="L4572" s="5">
        <v>27.181000000000001</v>
      </c>
      <c r="M4572">
        <v>2013</v>
      </c>
      <c r="N4572">
        <f t="shared" si="142"/>
        <v>0</v>
      </c>
      <c r="O4572" t="str">
        <f t="shared" si="143"/>
        <v>Monday</v>
      </c>
      <c r="P4572" s="14">
        <v>0.49915245727297108</v>
      </c>
    </row>
    <row r="4573" spans="1:16" x14ac:dyDescent="0.35">
      <c r="A4573">
        <v>4572</v>
      </c>
      <c r="B4573" t="s">
        <v>1266</v>
      </c>
      <c r="C4573" t="s">
        <v>44</v>
      </c>
      <c r="D4573" t="s">
        <v>7820</v>
      </c>
      <c r="E4573" s="3">
        <v>41379</v>
      </c>
      <c r="F4573" t="s">
        <v>2705</v>
      </c>
      <c r="G4573" t="s">
        <v>41</v>
      </c>
      <c r="H4573" s="3">
        <v>41384</v>
      </c>
      <c r="I4573" s="3">
        <v>41384</v>
      </c>
      <c r="J4573">
        <v>5</v>
      </c>
      <c r="K4573" t="s">
        <v>8400</v>
      </c>
      <c r="L4573" s="5">
        <v>7.9509999999999996</v>
      </c>
      <c r="M4573">
        <v>2013</v>
      </c>
      <c r="N4573">
        <f t="shared" si="142"/>
        <v>0</v>
      </c>
      <c r="O4573" t="str">
        <f t="shared" si="143"/>
        <v>Monday</v>
      </c>
      <c r="P4573" s="14">
        <v>3.9848484848484848E-2</v>
      </c>
    </row>
    <row r="4574" spans="1:16" x14ac:dyDescent="0.35">
      <c r="A4574">
        <v>4573</v>
      </c>
      <c r="B4574" t="s">
        <v>1266</v>
      </c>
      <c r="C4574" t="s">
        <v>44</v>
      </c>
      <c r="D4574" t="s">
        <v>7820</v>
      </c>
      <c r="E4574" s="3">
        <v>41379</v>
      </c>
      <c r="F4574" t="s">
        <v>6073</v>
      </c>
      <c r="G4574" t="s">
        <v>41</v>
      </c>
      <c r="H4574" s="3">
        <v>41384</v>
      </c>
      <c r="I4574" s="3">
        <v>41386</v>
      </c>
      <c r="J4574">
        <v>7</v>
      </c>
      <c r="K4574" t="s">
        <v>8399</v>
      </c>
      <c r="L4574" s="5">
        <v>6.1230000000000002</v>
      </c>
      <c r="M4574">
        <v>2013</v>
      </c>
      <c r="N4574">
        <f t="shared" si="142"/>
        <v>2</v>
      </c>
      <c r="O4574" t="str">
        <f t="shared" si="143"/>
        <v>Monday</v>
      </c>
      <c r="P4574" s="14">
        <v>0.15081081081081082</v>
      </c>
    </row>
    <row r="4575" spans="1:16" x14ac:dyDescent="0.35">
      <c r="A4575">
        <v>4574</v>
      </c>
      <c r="B4575" t="s">
        <v>1266</v>
      </c>
      <c r="C4575" t="s">
        <v>44</v>
      </c>
      <c r="D4575" t="s">
        <v>7820</v>
      </c>
      <c r="E4575" s="3">
        <v>41379</v>
      </c>
      <c r="F4575" t="s">
        <v>5930</v>
      </c>
      <c r="G4575" t="s">
        <v>41</v>
      </c>
      <c r="H4575" s="3">
        <v>41384</v>
      </c>
      <c r="I4575" s="3">
        <v>41387</v>
      </c>
      <c r="J4575">
        <v>8</v>
      </c>
      <c r="K4575" t="s">
        <v>8399</v>
      </c>
      <c r="L4575" s="5">
        <v>13.685</v>
      </c>
      <c r="M4575">
        <v>2013</v>
      </c>
      <c r="N4575">
        <f t="shared" si="142"/>
        <v>3</v>
      </c>
      <c r="O4575" t="str">
        <f t="shared" si="143"/>
        <v>Monday</v>
      </c>
      <c r="P4575" s="14">
        <v>9.9539170506912453E-2</v>
      </c>
    </row>
    <row r="4576" spans="1:16" x14ac:dyDescent="0.35">
      <c r="A4576">
        <v>4575</v>
      </c>
      <c r="B4576" t="s">
        <v>2814</v>
      </c>
      <c r="C4576" t="s">
        <v>30</v>
      </c>
      <c r="D4576" t="s">
        <v>7821</v>
      </c>
      <c r="E4576" s="3">
        <v>41516</v>
      </c>
      <c r="F4576" t="s">
        <v>899</v>
      </c>
      <c r="G4576" t="s">
        <v>139</v>
      </c>
      <c r="H4576" s="3">
        <v>41519</v>
      </c>
      <c r="I4576" s="3">
        <v>41519</v>
      </c>
      <c r="J4576">
        <v>3</v>
      </c>
      <c r="K4576" t="s">
        <v>8400</v>
      </c>
      <c r="L4576" s="5">
        <v>10.145</v>
      </c>
      <c r="M4576">
        <v>2013</v>
      </c>
      <c r="N4576">
        <f t="shared" si="142"/>
        <v>0</v>
      </c>
      <c r="O4576" t="str">
        <f t="shared" si="143"/>
        <v>Friday</v>
      </c>
      <c r="P4576" s="14">
        <v>0.48000000000000004</v>
      </c>
    </row>
    <row r="4577" spans="1:16" x14ac:dyDescent="0.35">
      <c r="A4577">
        <v>4576</v>
      </c>
      <c r="B4577" t="s">
        <v>2155</v>
      </c>
      <c r="C4577" t="s">
        <v>44</v>
      </c>
      <c r="D4577" t="s">
        <v>7822</v>
      </c>
      <c r="E4577" s="3">
        <v>41962</v>
      </c>
      <c r="F4577" t="s">
        <v>1641</v>
      </c>
      <c r="G4577" t="s">
        <v>41</v>
      </c>
      <c r="H4577" s="3">
        <v>41967</v>
      </c>
      <c r="I4577" s="3">
        <v>41967</v>
      </c>
      <c r="J4577">
        <v>5</v>
      </c>
      <c r="K4577" t="s">
        <v>8400</v>
      </c>
      <c r="L4577" s="5">
        <v>19.036999999999999</v>
      </c>
      <c r="M4577">
        <v>2014</v>
      </c>
      <c r="N4577">
        <f t="shared" si="142"/>
        <v>0</v>
      </c>
      <c r="O4577" t="str">
        <f t="shared" si="143"/>
        <v>Wednesday</v>
      </c>
      <c r="P4577" s="14">
        <v>-0.26851876802026353</v>
      </c>
    </row>
    <row r="4578" spans="1:16" x14ac:dyDescent="0.35">
      <c r="A4578">
        <v>4577</v>
      </c>
      <c r="B4578" t="s">
        <v>2268</v>
      </c>
      <c r="C4578" t="s">
        <v>84</v>
      </c>
      <c r="D4578" t="s">
        <v>7823</v>
      </c>
      <c r="E4578" s="3">
        <v>41429</v>
      </c>
      <c r="F4578" t="s">
        <v>6200</v>
      </c>
      <c r="G4578" t="s">
        <v>139</v>
      </c>
      <c r="H4578" s="3">
        <v>41432</v>
      </c>
      <c r="I4578" s="3">
        <v>41432</v>
      </c>
      <c r="J4578">
        <v>3</v>
      </c>
      <c r="K4578" t="s">
        <v>8400</v>
      </c>
      <c r="L4578" s="5">
        <v>13.926</v>
      </c>
      <c r="M4578">
        <v>2013</v>
      </c>
      <c r="N4578">
        <f t="shared" si="142"/>
        <v>0</v>
      </c>
      <c r="O4578" t="str">
        <f t="shared" si="143"/>
        <v>Tuesday</v>
      </c>
      <c r="P4578" s="14">
        <v>0.47032258064516125</v>
      </c>
    </row>
    <row r="4579" spans="1:16" x14ac:dyDescent="0.35">
      <c r="A4579">
        <v>4578</v>
      </c>
      <c r="B4579" t="s">
        <v>3585</v>
      </c>
      <c r="C4579" t="s">
        <v>84</v>
      </c>
      <c r="D4579" t="s">
        <v>7824</v>
      </c>
      <c r="E4579" s="3">
        <v>40886</v>
      </c>
      <c r="F4579" t="s">
        <v>1365</v>
      </c>
      <c r="G4579" t="s">
        <v>155</v>
      </c>
      <c r="H4579" s="3">
        <v>40888</v>
      </c>
      <c r="I4579" s="3">
        <v>40888</v>
      </c>
      <c r="J4579">
        <v>2</v>
      </c>
      <c r="K4579" t="s">
        <v>8400</v>
      </c>
      <c r="L4579" s="5">
        <v>35.762</v>
      </c>
      <c r="M4579">
        <v>2011</v>
      </c>
      <c r="N4579">
        <f t="shared" si="142"/>
        <v>0</v>
      </c>
      <c r="O4579" t="str">
        <f t="shared" si="143"/>
        <v>Friday</v>
      </c>
      <c r="P4579" s="14">
        <v>-0.33219258489800851</v>
      </c>
    </row>
    <row r="4580" spans="1:16" x14ac:dyDescent="0.35">
      <c r="A4580">
        <v>4579</v>
      </c>
      <c r="B4580" t="s">
        <v>3585</v>
      </c>
      <c r="C4580" t="s">
        <v>84</v>
      </c>
      <c r="D4580" t="s">
        <v>7824</v>
      </c>
      <c r="E4580" s="3">
        <v>40886</v>
      </c>
      <c r="F4580" t="s">
        <v>3064</v>
      </c>
      <c r="G4580" t="s">
        <v>155</v>
      </c>
      <c r="H4580" s="3">
        <v>40888</v>
      </c>
      <c r="I4580" s="3">
        <v>40888</v>
      </c>
      <c r="J4580">
        <v>2</v>
      </c>
      <c r="K4580" t="s">
        <v>8400</v>
      </c>
      <c r="L4580" s="5">
        <v>17.646999999999998</v>
      </c>
      <c r="M4580">
        <v>2011</v>
      </c>
      <c r="N4580">
        <f t="shared" si="142"/>
        <v>0</v>
      </c>
      <c r="O4580" t="str">
        <f t="shared" si="143"/>
        <v>Friday</v>
      </c>
      <c r="P4580" s="14">
        <v>-7.2706121855460224E-4</v>
      </c>
    </row>
    <row r="4581" spans="1:16" x14ac:dyDescent="0.35">
      <c r="A4581">
        <v>4580</v>
      </c>
      <c r="B4581" t="s">
        <v>3887</v>
      </c>
      <c r="C4581" t="s">
        <v>30</v>
      </c>
      <c r="D4581" t="s">
        <v>7825</v>
      </c>
      <c r="E4581" s="3">
        <v>41792</v>
      </c>
      <c r="F4581" t="s">
        <v>2980</v>
      </c>
      <c r="G4581" t="s">
        <v>155</v>
      </c>
      <c r="H4581" s="3">
        <v>41794</v>
      </c>
      <c r="I4581" s="3">
        <v>41794</v>
      </c>
      <c r="J4581">
        <v>2</v>
      </c>
      <c r="K4581" t="s">
        <v>8400</v>
      </c>
      <c r="L4581" s="5">
        <v>47.87</v>
      </c>
      <c r="M4581">
        <v>2014</v>
      </c>
      <c r="N4581">
        <f t="shared" si="142"/>
        <v>0</v>
      </c>
      <c r="O4581" t="str">
        <f t="shared" si="143"/>
        <v>Monday</v>
      </c>
      <c r="P4581" s="14">
        <v>0.19990384615384615</v>
      </c>
    </row>
    <row r="4582" spans="1:16" x14ac:dyDescent="0.35">
      <c r="A4582">
        <v>4581</v>
      </c>
      <c r="B4582" t="s">
        <v>3887</v>
      </c>
      <c r="C4582" t="s">
        <v>30</v>
      </c>
      <c r="D4582" t="s">
        <v>7825</v>
      </c>
      <c r="E4582" s="3">
        <v>41792</v>
      </c>
      <c r="F4582" t="s">
        <v>2881</v>
      </c>
      <c r="G4582" t="s">
        <v>155</v>
      </c>
      <c r="H4582" s="3">
        <v>41794</v>
      </c>
      <c r="I4582" s="3">
        <v>41794</v>
      </c>
      <c r="J4582">
        <v>2</v>
      </c>
      <c r="K4582" t="s">
        <v>8400</v>
      </c>
      <c r="L4582" s="5">
        <v>17.125</v>
      </c>
      <c r="M4582">
        <v>2014</v>
      </c>
      <c r="N4582">
        <f t="shared" si="142"/>
        <v>0</v>
      </c>
      <c r="O4582" t="str">
        <f t="shared" si="143"/>
        <v>Monday</v>
      </c>
      <c r="P4582" s="14">
        <v>0.34860000000000002</v>
      </c>
    </row>
    <row r="4583" spans="1:16" x14ac:dyDescent="0.35">
      <c r="A4583">
        <v>4582</v>
      </c>
      <c r="B4583" t="s">
        <v>3887</v>
      </c>
      <c r="C4583" t="s">
        <v>30</v>
      </c>
      <c r="D4583" t="s">
        <v>7825</v>
      </c>
      <c r="E4583" s="3">
        <v>41792</v>
      </c>
      <c r="F4583" t="s">
        <v>7827</v>
      </c>
      <c r="G4583" t="s">
        <v>155</v>
      </c>
      <c r="H4583" s="3">
        <v>41794</v>
      </c>
      <c r="I4583" s="3">
        <v>41796</v>
      </c>
      <c r="J4583">
        <v>4</v>
      </c>
      <c r="K4583" t="s">
        <v>8399</v>
      </c>
      <c r="L4583" s="5">
        <v>144.66999999999999</v>
      </c>
      <c r="M4583">
        <v>2014</v>
      </c>
      <c r="N4583">
        <f t="shared" si="142"/>
        <v>2</v>
      </c>
      <c r="O4583" t="str">
        <f t="shared" si="143"/>
        <v>Monday</v>
      </c>
      <c r="P4583" s="14">
        <v>-0.20374947875459212</v>
      </c>
    </row>
    <row r="4584" spans="1:16" x14ac:dyDescent="0.35">
      <c r="A4584">
        <v>4583</v>
      </c>
      <c r="B4584" t="s">
        <v>3887</v>
      </c>
      <c r="C4584" t="s">
        <v>30</v>
      </c>
      <c r="D4584" t="s">
        <v>7825</v>
      </c>
      <c r="E4584" s="3">
        <v>41792</v>
      </c>
      <c r="F4584" t="s">
        <v>4425</v>
      </c>
      <c r="G4584" t="s">
        <v>155</v>
      </c>
      <c r="H4584" s="3">
        <v>41794</v>
      </c>
      <c r="I4584" s="3">
        <v>41794</v>
      </c>
      <c r="J4584">
        <v>2</v>
      </c>
      <c r="K4584" t="s">
        <v>8400</v>
      </c>
      <c r="L4584" s="5">
        <v>3.9279999999999999</v>
      </c>
      <c r="M4584">
        <v>2014</v>
      </c>
      <c r="N4584">
        <f t="shared" si="142"/>
        <v>0</v>
      </c>
      <c r="O4584" t="str">
        <f t="shared" si="143"/>
        <v>Monday</v>
      </c>
      <c r="P4584" s="14">
        <v>0.46666666666666667</v>
      </c>
    </row>
    <row r="4585" spans="1:16" x14ac:dyDescent="0.35">
      <c r="A4585">
        <v>4584</v>
      </c>
      <c r="B4585" t="s">
        <v>3887</v>
      </c>
      <c r="C4585" t="s">
        <v>30</v>
      </c>
      <c r="D4585" t="s">
        <v>7825</v>
      </c>
      <c r="E4585" s="3">
        <v>41792</v>
      </c>
      <c r="F4585" t="s">
        <v>7829</v>
      </c>
      <c r="G4585" t="s">
        <v>155</v>
      </c>
      <c r="H4585" s="3">
        <v>41794</v>
      </c>
      <c r="I4585" s="3">
        <v>41796</v>
      </c>
      <c r="J4585">
        <v>4</v>
      </c>
      <c r="K4585" t="s">
        <v>8399</v>
      </c>
      <c r="L4585" s="5">
        <v>2.9009999999999998</v>
      </c>
      <c r="M4585">
        <v>2014</v>
      </c>
      <c r="N4585">
        <f t="shared" si="142"/>
        <v>2</v>
      </c>
      <c r="O4585" t="str">
        <f t="shared" si="143"/>
        <v>Monday</v>
      </c>
      <c r="P4585" s="14">
        <v>0</v>
      </c>
    </row>
    <row r="4586" spans="1:16" x14ac:dyDescent="0.35">
      <c r="A4586">
        <v>4585</v>
      </c>
      <c r="B4586" t="s">
        <v>3025</v>
      </c>
      <c r="C4586" t="s">
        <v>84</v>
      </c>
      <c r="D4586" t="s">
        <v>7830</v>
      </c>
      <c r="E4586" s="3">
        <v>40843</v>
      </c>
      <c r="F4586" t="s">
        <v>1136</v>
      </c>
      <c r="G4586" t="s">
        <v>155</v>
      </c>
      <c r="H4586" s="3">
        <v>40845</v>
      </c>
      <c r="I4586" s="3">
        <v>40845</v>
      </c>
      <c r="J4586">
        <v>2</v>
      </c>
      <c r="K4586" t="s">
        <v>8400</v>
      </c>
      <c r="L4586" s="5">
        <v>358.17599999999999</v>
      </c>
      <c r="M4586">
        <v>2011</v>
      </c>
      <c r="N4586">
        <f t="shared" si="142"/>
        <v>0</v>
      </c>
      <c r="O4586" t="str">
        <f t="shared" si="143"/>
        <v>Thursday</v>
      </c>
      <c r="P4586" s="14">
        <v>6.9999999999999993E-2</v>
      </c>
    </row>
    <row r="4587" spans="1:16" x14ac:dyDescent="0.35">
      <c r="A4587">
        <v>4586</v>
      </c>
      <c r="B4587" t="s">
        <v>3025</v>
      </c>
      <c r="C4587" t="s">
        <v>84</v>
      </c>
      <c r="D4587" t="s">
        <v>7830</v>
      </c>
      <c r="E4587" s="3">
        <v>40843</v>
      </c>
      <c r="F4587" t="s">
        <v>3214</v>
      </c>
      <c r="G4587" t="s">
        <v>155</v>
      </c>
      <c r="H4587" s="3">
        <v>40845</v>
      </c>
      <c r="I4587" s="3">
        <v>40845</v>
      </c>
      <c r="J4587">
        <v>2</v>
      </c>
      <c r="K4587" t="s">
        <v>8400</v>
      </c>
      <c r="L4587" s="5">
        <v>6.835</v>
      </c>
      <c r="M4587">
        <v>2011</v>
      </c>
      <c r="N4587">
        <f t="shared" si="142"/>
        <v>0</v>
      </c>
      <c r="O4587" t="str">
        <f t="shared" si="143"/>
        <v>Thursday</v>
      </c>
      <c r="P4587" s="14">
        <v>0.10909090909090909</v>
      </c>
    </row>
    <row r="4588" spans="1:16" x14ac:dyDescent="0.35">
      <c r="A4588">
        <v>4587</v>
      </c>
      <c r="B4588" t="s">
        <v>1001</v>
      </c>
      <c r="C4588" t="s">
        <v>84</v>
      </c>
      <c r="D4588" t="s">
        <v>7831</v>
      </c>
      <c r="E4588" s="3">
        <v>41998</v>
      </c>
      <c r="F4588" t="s">
        <v>625</v>
      </c>
      <c r="G4588" t="s">
        <v>155</v>
      </c>
      <c r="H4588" s="3">
        <v>42000</v>
      </c>
      <c r="I4588" s="3">
        <v>42000</v>
      </c>
      <c r="J4588">
        <v>2</v>
      </c>
      <c r="K4588" t="s">
        <v>8400</v>
      </c>
      <c r="L4588" s="5">
        <v>3.96</v>
      </c>
      <c r="M4588">
        <v>2014</v>
      </c>
      <c r="N4588">
        <f t="shared" si="142"/>
        <v>0</v>
      </c>
      <c r="O4588" t="str">
        <f t="shared" si="143"/>
        <v>Thursday</v>
      </c>
      <c r="P4588" s="14">
        <v>0.42272727272727278</v>
      </c>
    </row>
    <row r="4589" spans="1:16" x14ac:dyDescent="0.35">
      <c r="A4589">
        <v>4588</v>
      </c>
      <c r="B4589" t="s">
        <v>1568</v>
      </c>
      <c r="C4589" t="s">
        <v>199</v>
      </c>
      <c r="D4589" t="s">
        <v>7832</v>
      </c>
      <c r="E4589" s="3">
        <v>40742</v>
      </c>
      <c r="F4589" t="s">
        <v>3822</v>
      </c>
      <c r="G4589" t="s">
        <v>41</v>
      </c>
      <c r="H4589" s="3">
        <v>40747</v>
      </c>
      <c r="I4589" s="3">
        <v>40749</v>
      </c>
      <c r="J4589">
        <v>7</v>
      </c>
      <c r="K4589" t="s">
        <v>8399</v>
      </c>
      <c r="L4589" s="5">
        <v>17.061</v>
      </c>
      <c r="M4589">
        <v>2011</v>
      </c>
      <c r="N4589">
        <f t="shared" si="142"/>
        <v>2</v>
      </c>
      <c r="O4589" t="str">
        <f t="shared" si="143"/>
        <v>Monday</v>
      </c>
      <c r="P4589" s="14">
        <v>1.9475409836065573E-2</v>
      </c>
    </row>
    <row r="4590" spans="1:16" x14ac:dyDescent="0.35">
      <c r="A4590">
        <v>4589</v>
      </c>
      <c r="B4590" t="s">
        <v>1568</v>
      </c>
      <c r="C4590" t="s">
        <v>199</v>
      </c>
      <c r="D4590" t="s">
        <v>7832</v>
      </c>
      <c r="E4590" s="3">
        <v>40742</v>
      </c>
      <c r="F4590" t="s">
        <v>5396</v>
      </c>
      <c r="G4590" t="s">
        <v>41</v>
      </c>
      <c r="H4590" s="3">
        <v>40747</v>
      </c>
      <c r="I4590" s="3">
        <v>40747</v>
      </c>
      <c r="J4590">
        <v>5</v>
      </c>
      <c r="K4590" t="s">
        <v>8400</v>
      </c>
      <c r="L4590" s="5">
        <v>1.3779999999999999</v>
      </c>
      <c r="M4590">
        <v>2011</v>
      </c>
      <c r="N4590">
        <f t="shared" si="142"/>
        <v>0</v>
      </c>
      <c r="O4590" t="str">
        <f t="shared" si="143"/>
        <v>Monday</v>
      </c>
      <c r="P4590" s="14">
        <v>0.34</v>
      </c>
    </row>
    <row r="4591" spans="1:16" x14ac:dyDescent="0.35">
      <c r="A4591">
        <v>4590</v>
      </c>
      <c r="B4591" t="s">
        <v>1568</v>
      </c>
      <c r="C4591" t="s">
        <v>199</v>
      </c>
      <c r="D4591" t="s">
        <v>7832</v>
      </c>
      <c r="E4591" s="3">
        <v>40742</v>
      </c>
      <c r="F4591" t="s">
        <v>1048</v>
      </c>
      <c r="G4591" t="s">
        <v>41</v>
      </c>
      <c r="H4591" s="3">
        <v>40747</v>
      </c>
      <c r="I4591" s="3">
        <v>40747</v>
      </c>
      <c r="J4591">
        <v>5</v>
      </c>
      <c r="K4591" t="s">
        <v>8400</v>
      </c>
      <c r="L4591" s="5">
        <v>5.7990000000000004</v>
      </c>
      <c r="M4591">
        <v>2011</v>
      </c>
      <c r="N4591">
        <f t="shared" si="142"/>
        <v>0</v>
      </c>
      <c r="O4591" t="str">
        <f t="shared" si="143"/>
        <v>Monday</v>
      </c>
      <c r="P4591" s="14">
        <v>0.33873873873873878</v>
      </c>
    </row>
    <row r="4592" spans="1:16" x14ac:dyDescent="0.35">
      <c r="A4592">
        <v>4591</v>
      </c>
      <c r="B4592" t="s">
        <v>6211</v>
      </c>
      <c r="C4592" t="s">
        <v>199</v>
      </c>
      <c r="D4592" t="s">
        <v>7833</v>
      </c>
      <c r="E4592" s="3">
        <v>41948</v>
      </c>
      <c r="F4592" t="s">
        <v>4282</v>
      </c>
      <c r="G4592" t="s">
        <v>41</v>
      </c>
      <c r="H4592" s="3">
        <v>41953</v>
      </c>
      <c r="I4592" s="3">
        <v>41955</v>
      </c>
      <c r="J4592">
        <v>7</v>
      </c>
      <c r="K4592" t="s">
        <v>8399</v>
      </c>
      <c r="L4592" s="5">
        <v>81.414000000000001</v>
      </c>
      <c r="M4592">
        <v>2014</v>
      </c>
      <c r="N4592">
        <f t="shared" si="142"/>
        <v>2</v>
      </c>
      <c r="O4592" t="str">
        <f t="shared" si="143"/>
        <v>Wednesday</v>
      </c>
      <c r="P4592" s="14">
        <v>0.2886995910411394</v>
      </c>
    </row>
    <row r="4593" spans="1:16" x14ac:dyDescent="0.35">
      <c r="A4593">
        <v>4592</v>
      </c>
      <c r="B4593" t="s">
        <v>6211</v>
      </c>
      <c r="C4593" t="s">
        <v>199</v>
      </c>
      <c r="D4593" t="s">
        <v>7833</v>
      </c>
      <c r="E4593" s="3">
        <v>41948</v>
      </c>
      <c r="F4593" t="s">
        <v>1367</v>
      </c>
      <c r="G4593" t="s">
        <v>41</v>
      </c>
      <c r="H4593" s="3">
        <v>41953</v>
      </c>
      <c r="I4593" s="3">
        <v>41953</v>
      </c>
      <c r="J4593">
        <v>5</v>
      </c>
      <c r="K4593" t="s">
        <v>8400</v>
      </c>
      <c r="L4593" s="5">
        <v>34.563000000000002</v>
      </c>
      <c r="M4593">
        <v>2014</v>
      </c>
      <c r="N4593">
        <f t="shared" si="142"/>
        <v>0</v>
      </c>
      <c r="O4593" t="str">
        <f t="shared" si="143"/>
        <v>Wednesday</v>
      </c>
      <c r="P4593" s="14">
        <v>0.17003300330033005</v>
      </c>
    </row>
    <row r="4594" spans="1:16" x14ac:dyDescent="0.35">
      <c r="A4594">
        <v>4593</v>
      </c>
      <c r="B4594" t="s">
        <v>5534</v>
      </c>
      <c r="C4594" t="s">
        <v>84</v>
      </c>
      <c r="D4594" t="s">
        <v>7834</v>
      </c>
      <c r="E4594" s="3">
        <v>41214</v>
      </c>
      <c r="F4594" t="s">
        <v>5129</v>
      </c>
      <c r="G4594" t="s">
        <v>139</v>
      </c>
      <c r="H4594" s="3">
        <v>41217</v>
      </c>
      <c r="I4594" s="3">
        <v>41217</v>
      </c>
      <c r="J4594">
        <v>3</v>
      </c>
      <c r="K4594" t="s">
        <v>8400</v>
      </c>
      <c r="L4594" s="5">
        <v>24.667999999999999</v>
      </c>
      <c r="M4594">
        <v>2012</v>
      </c>
      <c r="N4594">
        <f t="shared" si="142"/>
        <v>0</v>
      </c>
      <c r="O4594" t="str">
        <f t="shared" si="143"/>
        <v>Thursday</v>
      </c>
      <c r="P4594" s="14">
        <v>-0.15953080992370855</v>
      </c>
    </row>
    <row r="4595" spans="1:16" x14ac:dyDescent="0.35">
      <c r="A4595">
        <v>4594</v>
      </c>
      <c r="B4595" t="s">
        <v>3970</v>
      </c>
      <c r="C4595" t="s">
        <v>84</v>
      </c>
      <c r="D4595" t="s">
        <v>7835</v>
      </c>
      <c r="E4595" s="3">
        <v>41602</v>
      </c>
      <c r="F4595" t="s">
        <v>2172</v>
      </c>
      <c r="G4595" t="s">
        <v>41</v>
      </c>
      <c r="H4595" s="3">
        <v>41607</v>
      </c>
      <c r="I4595" s="3">
        <v>41610</v>
      </c>
      <c r="J4595">
        <v>8</v>
      </c>
      <c r="K4595" t="s">
        <v>8399</v>
      </c>
      <c r="L4595" s="5">
        <v>45.93</v>
      </c>
      <c r="M4595">
        <v>2013</v>
      </c>
      <c r="N4595">
        <f t="shared" si="142"/>
        <v>3</v>
      </c>
      <c r="O4595" t="str">
        <f t="shared" si="143"/>
        <v>Sunday</v>
      </c>
      <c r="P4595" s="14">
        <v>0.17829989370040195</v>
      </c>
    </row>
    <row r="4596" spans="1:16" x14ac:dyDescent="0.35">
      <c r="A4596">
        <v>4595</v>
      </c>
      <c r="B4596" t="s">
        <v>1344</v>
      </c>
      <c r="C4596" t="s">
        <v>30</v>
      </c>
      <c r="D4596" t="s">
        <v>7836</v>
      </c>
      <c r="E4596" s="3">
        <v>40847</v>
      </c>
      <c r="F4596" t="s">
        <v>270</v>
      </c>
      <c r="G4596" t="s">
        <v>139</v>
      </c>
      <c r="H4596" s="3">
        <v>40850</v>
      </c>
      <c r="I4596" s="3">
        <v>40852</v>
      </c>
      <c r="J4596">
        <v>5</v>
      </c>
      <c r="K4596" t="s">
        <v>8399</v>
      </c>
      <c r="L4596" s="5">
        <v>4.0090000000000003</v>
      </c>
      <c r="M4596">
        <v>2011</v>
      </c>
      <c r="N4596">
        <f t="shared" si="142"/>
        <v>2</v>
      </c>
      <c r="O4596" t="str">
        <f t="shared" si="143"/>
        <v>Monday</v>
      </c>
      <c r="P4596" s="14">
        <v>0.43515151515151512</v>
      </c>
    </row>
    <row r="4597" spans="1:16" x14ac:dyDescent="0.35">
      <c r="A4597">
        <v>4596</v>
      </c>
      <c r="B4597" t="s">
        <v>1598</v>
      </c>
      <c r="C4597" t="s">
        <v>30</v>
      </c>
      <c r="D4597" t="s">
        <v>7837</v>
      </c>
      <c r="E4597" s="3">
        <v>41106</v>
      </c>
      <c r="F4597" t="s">
        <v>6224</v>
      </c>
      <c r="G4597" t="s">
        <v>139</v>
      </c>
      <c r="H4597" s="3">
        <v>41109</v>
      </c>
      <c r="I4597" s="3">
        <v>41109</v>
      </c>
      <c r="J4597">
        <v>3</v>
      </c>
      <c r="K4597" t="s">
        <v>8400</v>
      </c>
      <c r="L4597" s="5">
        <v>5.6680000000000001</v>
      </c>
      <c r="M4597">
        <v>2012</v>
      </c>
      <c r="N4597">
        <f t="shared" si="142"/>
        <v>0</v>
      </c>
      <c r="O4597" t="str">
        <f t="shared" si="143"/>
        <v>Monday</v>
      </c>
      <c r="P4597" s="14">
        <v>0.32</v>
      </c>
    </row>
    <row r="4598" spans="1:16" x14ac:dyDescent="0.35">
      <c r="A4598">
        <v>4597</v>
      </c>
      <c r="B4598" t="s">
        <v>6944</v>
      </c>
      <c r="C4598" t="s">
        <v>30</v>
      </c>
      <c r="D4598" t="s">
        <v>7838</v>
      </c>
      <c r="E4598" s="3">
        <v>40918</v>
      </c>
      <c r="F4598" t="s">
        <v>5240</v>
      </c>
      <c r="G4598" t="s">
        <v>41</v>
      </c>
      <c r="H4598" s="3">
        <v>40923</v>
      </c>
      <c r="I4598" s="3">
        <v>40923</v>
      </c>
      <c r="J4598">
        <v>5</v>
      </c>
      <c r="K4598" t="s">
        <v>8400</v>
      </c>
      <c r="L4598" s="5">
        <v>181.11600000000001</v>
      </c>
      <c r="M4598">
        <v>2012</v>
      </c>
      <c r="N4598">
        <f t="shared" si="142"/>
        <v>0</v>
      </c>
      <c r="O4598" t="str">
        <f t="shared" si="143"/>
        <v>Tuesday</v>
      </c>
      <c r="P4598" s="14">
        <v>2.5087425878059913E-2</v>
      </c>
    </row>
    <row r="4599" spans="1:16" x14ac:dyDescent="0.35">
      <c r="A4599">
        <v>4598</v>
      </c>
      <c r="B4599" t="s">
        <v>6944</v>
      </c>
      <c r="C4599" t="s">
        <v>30</v>
      </c>
      <c r="D4599" t="s">
        <v>7838</v>
      </c>
      <c r="E4599" s="3">
        <v>40918</v>
      </c>
      <c r="F4599" t="s">
        <v>1306</v>
      </c>
      <c r="G4599" t="s">
        <v>41</v>
      </c>
      <c r="H4599" s="3">
        <v>40923</v>
      </c>
      <c r="I4599" s="3">
        <v>40925</v>
      </c>
      <c r="J4599">
        <v>7</v>
      </c>
      <c r="K4599" t="s">
        <v>8399</v>
      </c>
      <c r="L4599" s="5">
        <v>18.72</v>
      </c>
      <c r="M4599">
        <v>2012</v>
      </c>
      <c r="N4599">
        <f t="shared" si="142"/>
        <v>2</v>
      </c>
      <c r="O4599" t="str">
        <f t="shared" si="143"/>
        <v>Tuesday</v>
      </c>
      <c r="P4599" s="14">
        <v>0.35025906735751294</v>
      </c>
    </row>
    <row r="4600" spans="1:16" x14ac:dyDescent="0.35">
      <c r="A4600">
        <v>4599</v>
      </c>
      <c r="B4600" t="s">
        <v>6944</v>
      </c>
      <c r="C4600" t="s">
        <v>30</v>
      </c>
      <c r="D4600" t="s">
        <v>7838</v>
      </c>
      <c r="E4600" s="3">
        <v>40918</v>
      </c>
      <c r="F4600" t="s">
        <v>7840</v>
      </c>
      <c r="G4600" t="s">
        <v>41</v>
      </c>
      <c r="H4600" s="3">
        <v>40923</v>
      </c>
      <c r="I4600" s="3">
        <v>40926</v>
      </c>
      <c r="J4600">
        <v>8</v>
      </c>
      <c r="K4600" t="s">
        <v>8399</v>
      </c>
      <c r="L4600" s="5">
        <v>5.532</v>
      </c>
      <c r="M4600">
        <v>2012</v>
      </c>
      <c r="N4600">
        <f t="shared" si="142"/>
        <v>3</v>
      </c>
      <c r="O4600" t="str">
        <f t="shared" si="143"/>
        <v>Tuesday</v>
      </c>
      <c r="P4600" s="14">
        <v>0.50188679245283019</v>
      </c>
    </row>
    <row r="4601" spans="1:16" x14ac:dyDescent="0.35">
      <c r="A4601">
        <v>4600</v>
      </c>
      <c r="B4601" t="s">
        <v>3599</v>
      </c>
      <c r="C4601" t="s">
        <v>84</v>
      </c>
      <c r="D4601" t="s">
        <v>7841</v>
      </c>
      <c r="E4601" s="3">
        <v>40886</v>
      </c>
      <c r="F4601" t="s">
        <v>4485</v>
      </c>
      <c r="G4601" t="s">
        <v>41</v>
      </c>
      <c r="H4601" s="3">
        <v>40891</v>
      </c>
      <c r="I4601" s="3">
        <v>40891</v>
      </c>
      <c r="J4601">
        <v>5</v>
      </c>
      <c r="K4601" t="s">
        <v>8400</v>
      </c>
      <c r="L4601" s="5">
        <v>3.3330000000000002</v>
      </c>
      <c r="M4601">
        <v>2011</v>
      </c>
      <c r="N4601">
        <f t="shared" si="142"/>
        <v>0</v>
      </c>
      <c r="O4601" t="str">
        <f t="shared" si="143"/>
        <v>Friday</v>
      </c>
      <c r="P4601" s="14">
        <v>0.14814814814814817</v>
      </c>
    </row>
    <row r="4602" spans="1:16" x14ac:dyDescent="0.35">
      <c r="A4602">
        <v>4601</v>
      </c>
      <c r="B4602" t="s">
        <v>1986</v>
      </c>
      <c r="C4602" t="s">
        <v>44</v>
      </c>
      <c r="D4602" t="s">
        <v>7842</v>
      </c>
      <c r="E4602" s="3">
        <v>41918</v>
      </c>
      <c r="F4602" t="s">
        <v>1386</v>
      </c>
      <c r="G4602" t="s">
        <v>41</v>
      </c>
      <c r="H4602" s="3">
        <v>41923</v>
      </c>
      <c r="I4602" s="3">
        <v>41926</v>
      </c>
      <c r="J4602">
        <v>8</v>
      </c>
      <c r="K4602" t="s">
        <v>8399</v>
      </c>
      <c r="L4602" s="5">
        <v>1.4630000000000001</v>
      </c>
      <c r="M4602">
        <v>2014</v>
      </c>
      <c r="N4602">
        <f t="shared" si="142"/>
        <v>3</v>
      </c>
      <c r="O4602" t="str">
        <f t="shared" si="143"/>
        <v>Monday</v>
      </c>
      <c r="P4602" s="14">
        <v>0.27500000000000002</v>
      </c>
    </row>
    <row r="4603" spans="1:16" x14ac:dyDescent="0.35">
      <c r="A4603">
        <v>4602</v>
      </c>
      <c r="B4603" t="s">
        <v>1939</v>
      </c>
      <c r="C4603" t="s">
        <v>30</v>
      </c>
      <c r="D4603" t="s">
        <v>7843</v>
      </c>
      <c r="E4603" s="3">
        <v>41814</v>
      </c>
      <c r="F4603" t="s">
        <v>2029</v>
      </c>
      <c r="G4603" t="s">
        <v>41</v>
      </c>
      <c r="H4603" s="3">
        <v>41819</v>
      </c>
      <c r="I4603" s="3">
        <v>41819</v>
      </c>
      <c r="J4603">
        <v>5</v>
      </c>
      <c r="K4603" t="s">
        <v>8400</v>
      </c>
      <c r="L4603" s="5">
        <v>11.112</v>
      </c>
      <c r="M4603">
        <v>2014</v>
      </c>
      <c r="N4603">
        <f t="shared" si="142"/>
        <v>0</v>
      </c>
      <c r="O4603" t="str">
        <f t="shared" si="143"/>
        <v>Tuesday</v>
      </c>
      <c r="P4603" s="14">
        <v>0.22</v>
      </c>
    </row>
    <row r="4604" spans="1:16" x14ac:dyDescent="0.35">
      <c r="A4604">
        <v>4603</v>
      </c>
      <c r="B4604" t="s">
        <v>2821</v>
      </c>
      <c r="C4604" t="s">
        <v>44</v>
      </c>
      <c r="D4604" t="s">
        <v>7845</v>
      </c>
      <c r="E4604" s="3">
        <v>41562</v>
      </c>
      <c r="F4604" t="s">
        <v>324</v>
      </c>
      <c r="G4604" t="s">
        <v>41</v>
      </c>
      <c r="H4604" s="3">
        <v>41567</v>
      </c>
      <c r="I4604" s="3">
        <v>41567</v>
      </c>
      <c r="J4604">
        <v>5</v>
      </c>
      <c r="K4604" t="s">
        <v>8400</v>
      </c>
      <c r="L4604" s="5">
        <v>11.763</v>
      </c>
      <c r="M4604">
        <v>2013</v>
      </c>
      <c r="N4604">
        <f t="shared" si="142"/>
        <v>0</v>
      </c>
      <c r="O4604" t="str">
        <f t="shared" si="143"/>
        <v>Tuesday</v>
      </c>
      <c r="P4604" s="14">
        <v>0.38966666666666655</v>
      </c>
    </row>
    <row r="4605" spans="1:16" x14ac:dyDescent="0.35">
      <c r="A4605">
        <v>4604</v>
      </c>
      <c r="B4605" t="s">
        <v>4380</v>
      </c>
      <c r="C4605" t="s">
        <v>84</v>
      </c>
      <c r="D4605" t="s">
        <v>7846</v>
      </c>
      <c r="E4605" s="3">
        <v>41522</v>
      </c>
      <c r="F4605" t="s">
        <v>4613</v>
      </c>
      <c r="G4605" t="s">
        <v>242</v>
      </c>
      <c r="H4605" s="3">
        <v>41522</v>
      </c>
      <c r="I4605" s="3">
        <v>41522</v>
      </c>
      <c r="J4605">
        <v>0</v>
      </c>
      <c r="K4605" t="s">
        <v>8400</v>
      </c>
      <c r="L4605" s="5">
        <v>2.1869999999999998</v>
      </c>
      <c r="M4605">
        <v>2013</v>
      </c>
      <c r="N4605">
        <f t="shared" si="142"/>
        <v>0</v>
      </c>
      <c r="O4605" t="str">
        <f t="shared" si="143"/>
        <v>Thursday</v>
      </c>
      <c r="P4605" s="14">
        <v>8.6064217146640171E-2</v>
      </c>
    </row>
    <row r="4606" spans="1:16" x14ac:dyDescent="0.35">
      <c r="A4606">
        <v>4605</v>
      </c>
      <c r="B4606" t="s">
        <v>4380</v>
      </c>
      <c r="C4606" t="s">
        <v>84</v>
      </c>
      <c r="D4606" t="s">
        <v>7846</v>
      </c>
      <c r="E4606" s="3">
        <v>41522</v>
      </c>
      <c r="F4606" t="s">
        <v>339</v>
      </c>
      <c r="G4606" t="s">
        <v>242</v>
      </c>
      <c r="H4606" s="3">
        <v>41522</v>
      </c>
      <c r="I4606" s="3">
        <v>41522</v>
      </c>
      <c r="J4606">
        <v>0</v>
      </c>
      <c r="K4606" t="s">
        <v>8400</v>
      </c>
      <c r="L4606" s="5">
        <v>7.7380000000000004</v>
      </c>
      <c r="M4606">
        <v>2013</v>
      </c>
      <c r="N4606">
        <f t="shared" si="142"/>
        <v>0</v>
      </c>
      <c r="O4606" t="str">
        <f t="shared" si="143"/>
        <v>Thursday</v>
      </c>
      <c r="P4606" s="14">
        <v>-0.12794135272262389</v>
      </c>
    </row>
    <row r="4607" spans="1:16" x14ac:dyDescent="0.35">
      <c r="A4607">
        <v>4606</v>
      </c>
      <c r="B4607" t="s">
        <v>4380</v>
      </c>
      <c r="C4607" t="s">
        <v>84</v>
      </c>
      <c r="D4607" t="s">
        <v>7846</v>
      </c>
      <c r="E4607" s="3">
        <v>41522</v>
      </c>
      <c r="F4607" t="s">
        <v>3353</v>
      </c>
      <c r="G4607" t="s">
        <v>242</v>
      </c>
      <c r="H4607" s="3">
        <v>41522</v>
      </c>
      <c r="I4607" s="3">
        <v>41522</v>
      </c>
      <c r="J4607">
        <v>0</v>
      </c>
      <c r="K4607" t="s">
        <v>8400</v>
      </c>
      <c r="L4607" s="5">
        <v>2.8</v>
      </c>
      <c r="M4607">
        <v>2013</v>
      </c>
      <c r="N4607">
        <f t="shared" si="142"/>
        <v>0</v>
      </c>
      <c r="O4607" t="str">
        <f t="shared" si="143"/>
        <v>Thursday</v>
      </c>
      <c r="P4607" s="14">
        <v>-3.3646257373099613E-2</v>
      </c>
    </row>
    <row r="4608" spans="1:16" x14ac:dyDescent="0.35">
      <c r="A4608">
        <v>4607</v>
      </c>
      <c r="B4608" t="s">
        <v>4380</v>
      </c>
      <c r="C4608" t="s">
        <v>84</v>
      </c>
      <c r="D4608" t="s">
        <v>7846</v>
      </c>
      <c r="E4608" s="3">
        <v>41522</v>
      </c>
      <c r="F4608" t="s">
        <v>7013</v>
      </c>
      <c r="G4608" t="s">
        <v>242</v>
      </c>
      <c r="H4608" s="3">
        <v>41522</v>
      </c>
      <c r="I4608" s="3">
        <v>41523</v>
      </c>
      <c r="J4608">
        <v>1</v>
      </c>
      <c r="K4608" t="s">
        <v>8399</v>
      </c>
      <c r="L4608" s="5">
        <v>9.3179999999999996</v>
      </c>
      <c r="M4608">
        <v>2013</v>
      </c>
      <c r="N4608">
        <f t="shared" si="142"/>
        <v>1</v>
      </c>
      <c r="O4608" t="str">
        <f t="shared" si="143"/>
        <v>Thursday</v>
      </c>
      <c r="P4608" s="14">
        <v>-0.34789836143433861</v>
      </c>
    </row>
    <row r="4609" spans="1:16" x14ac:dyDescent="0.35">
      <c r="A4609">
        <v>4608</v>
      </c>
      <c r="B4609" t="s">
        <v>4380</v>
      </c>
      <c r="C4609" t="s">
        <v>84</v>
      </c>
      <c r="D4609" t="s">
        <v>7846</v>
      </c>
      <c r="E4609" s="3">
        <v>41522</v>
      </c>
      <c r="F4609" t="s">
        <v>5085</v>
      </c>
      <c r="G4609" t="s">
        <v>242</v>
      </c>
      <c r="H4609" s="3">
        <v>41522</v>
      </c>
      <c r="I4609" s="3">
        <v>41523</v>
      </c>
      <c r="J4609">
        <v>1</v>
      </c>
      <c r="K4609" t="s">
        <v>8399</v>
      </c>
      <c r="L4609" s="5">
        <v>9.093</v>
      </c>
      <c r="M4609">
        <v>2013</v>
      </c>
      <c r="N4609">
        <f t="shared" si="142"/>
        <v>1</v>
      </c>
      <c r="O4609" t="str">
        <f t="shared" si="143"/>
        <v>Thursday</v>
      </c>
      <c r="P4609" s="14">
        <v>-0.12789507131761049</v>
      </c>
    </row>
    <row r="4610" spans="1:16" x14ac:dyDescent="0.35">
      <c r="A4610">
        <v>4609</v>
      </c>
      <c r="B4610" t="s">
        <v>4826</v>
      </c>
      <c r="C4610" t="s">
        <v>84</v>
      </c>
      <c r="D4610" t="s">
        <v>7847</v>
      </c>
      <c r="E4610" s="3">
        <v>41811</v>
      </c>
      <c r="F4610" t="s">
        <v>5697</v>
      </c>
      <c r="G4610" t="s">
        <v>139</v>
      </c>
      <c r="H4610" s="3">
        <v>41814</v>
      </c>
      <c r="I4610" s="3">
        <v>41814</v>
      </c>
      <c r="J4610">
        <v>3</v>
      </c>
      <c r="K4610" t="s">
        <v>8400</v>
      </c>
      <c r="L4610" s="5">
        <v>4.944</v>
      </c>
      <c r="M4610">
        <v>2014</v>
      </c>
      <c r="N4610">
        <f t="shared" si="142"/>
        <v>0</v>
      </c>
      <c r="O4610" t="str">
        <f t="shared" si="143"/>
        <v>Saturday</v>
      </c>
      <c r="P4610" s="14">
        <v>-9.6975393028024603E-2</v>
      </c>
    </row>
    <row r="4611" spans="1:16" x14ac:dyDescent="0.35">
      <c r="A4611">
        <v>4610</v>
      </c>
      <c r="B4611" t="s">
        <v>344</v>
      </c>
      <c r="C4611" t="s">
        <v>44</v>
      </c>
      <c r="D4611" t="s">
        <v>7849</v>
      </c>
      <c r="E4611" s="3">
        <v>40878</v>
      </c>
      <c r="F4611" t="s">
        <v>1603</v>
      </c>
      <c r="G4611" t="s">
        <v>41</v>
      </c>
      <c r="H4611" s="3">
        <v>40883</v>
      </c>
      <c r="I4611" s="3">
        <v>40883</v>
      </c>
      <c r="J4611">
        <v>5</v>
      </c>
      <c r="K4611" t="s">
        <v>8400</v>
      </c>
      <c r="L4611" s="5">
        <v>2.2490000000000001</v>
      </c>
      <c r="M4611">
        <v>2011</v>
      </c>
      <c r="N4611">
        <f t="shared" ref="N4611:N4674" si="144">I4611-H4611</f>
        <v>0</v>
      </c>
      <c r="O4611" t="str">
        <f t="shared" ref="O4611:O4674" si="145">TEXT(E4611,"dddd")</f>
        <v>Thursday</v>
      </c>
      <c r="P4611" s="14">
        <v>0.28717948717948716</v>
      </c>
    </row>
    <row r="4612" spans="1:16" x14ac:dyDescent="0.35">
      <c r="A4612">
        <v>4611</v>
      </c>
      <c r="B4612" t="s">
        <v>344</v>
      </c>
      <c r="C4612" t="s">
        <v>44</v>
      </c>
      <c r="D4612" t="s">
        <v>7849</v>
      </c>
      <c r="E4612" s="3">
        <v>40878</v>
      </c>
      <c r="F4612" t="s">
        <v>6209</v>
      </c>
      <c r="G4612" t="s">
        <v>41</v>
      </c>
      <c r="H4612" s="3">
        <v>40883</v>
      </c>
      <c r="I4612" s="3">
        <v>40883</v>
      </c>
      <c r="J4612">
        <v>5</v>
      </c>
      <c r="K4612" t="s">
        <v>8400</v>
      </c>
      <c r="L4612" s="5">
        <v>3.2450000000000001</v>
      </c>
      <c r="M4612">
        <v>2011</v>
      </c>
      <c r="N4612">
        <f t="shared" si="144"/>
        <v>0</v>
      </c>
      <c r="O4612" t="str">
        <f t="shared" si="145"/>
        <v>Thursday</v>
      </c>
      <c r="P4612" s="14">
        <v>4.912280701754386E-2</v>
      </c>
    </row>
    <row r="4613" spans="1:16" x14ac:dyDescent="0.35">
      <c r="A4613">
        <v>4612</v>
      </c>
      <c r="B4613" t="s">
        <v>496</v>
      </c>
      <c r="C4613" t="s">
        <v>30</v>
      </c>
      <c r="D4613" t="s">
        <v>7851</v>
      </c>
      <c r="E4613" s="3">
        <v>41081</v>
      </c>
      <c r="F4613" t="s">
        <v>5686</v>
      </c>
      <c r="G4613" t="s">
        <v>155</v>
      </c>
      <c r="H4613" s="3">
        <v>41083</v>
      </c>
      <c r="I4613" s="3">
        <v>41083</v>
      </c>
      <c r="J4613">
        <v>2</v>
      </c>
      <c r="K4613" t="s">
        <v>8400</v>
      </c>
      <c r="L4613" s="5">
        <v>3.0609999999999999</v>
      </c>
      <c r="M4613">
        <v>2012</v>
      </c>
      <c r="N4613">
        <f t="shared" si="144"/>
        <v>0</v>
      </c>
      <c r="O4613" t="str">
        <f t="shared" si="145"/>
        <v>Thursday</v>
      </c>
      <c r="P4613" s="14">
        <v>0.27499999999999997</v>
      </c>
    </row>
    <row r="4614" spans="1:16" x14ac:dyDescent="0.35">
      <c r="A4614">
        <v>4613</v>
      </c>
      <c r="B4614" t="s">
        <v>2301</v>
      </c>
      <c r="C4614" t="s">
        <v>44</v>
      </c>
      <c r="D4614" t="s">
        <v>7852</v>
      </c>
      <c r="E4614" s="3">
        <v>41085</v>
      </c>
      <c r="F4614" t="s">
        <v>4310</v>
      </c>
      <c r="G4614" t="s">
        <v>41</v>
      </c>
      <c r="H4614" s="3">
        <v>41090</v>
      </c>
      <c r="I4614" s="3">
        <v>41090</v>
      </c>
      <c r="J4614">
        <v>5</v>
      </c>
      <c r="K4614" t="s">
        <v>8400</v>
      </c>
      <c r="L4614" s="5">
        <v>5.7359999999999998</v>
      </c>
      <c r="M4614">
        <v>2012</v>
      </c>
      <c r="N4614">
        <f t="shared" si="144"/>
        <v>0</v>
      </c>
      <c r="O4614" t="str">
        <f t="shared" si="145"/>
        <v>Monday</v>
      </c>
      <c r="P4614" s="14">
        <v>0.20948275862068963</v>
      </c>
    </row>
    <row r="4615" spans="1:16" x14ac:dyDescent="0.35">
      <c r="A4615">
        <v>4614</v>
      </c>
      <c r="B4615" t="s">
        <v>352</v>
      </c>
      <c r="C4615" t="s">
        <v>30</v>
      </c>
      <c r="D4615" t="s">
        <v>7853</v>
      </c>
      <c r="E4615" s="3">
        <v>41245</v>
      </c>
      <c r="F4615" t="s">
        <v>2239</v>
      </c>
      <c r="G4615" t="s">
        <v>41</v>
      </c>
      <c r="H4615" s="3">
        <v>41250</v>
      </c>
      <c r="I4615" s="3">
        <v>41252</v>
      </c>
      <c r="J4615">
        <v>7</v>
      </c>
      <c r="K4615" t="s">
        <v>8399</v>
      </c>
      <c r="L4615" s="5">
        <v>3.0979999999999999</v>
      </c>
      <c r="M4615">
        <v>2012</v>
      </c>
      <c r="N4615">
        <f t="shared" si="144"/>
        <v>2</v>
      </c>
      <c r="O4615" t="str">
        <f t="shared" si="145"/>
        <v>Sunday</v>
      </c>
      <c r="P4615" s="14">
        <v>-0.52114994934143866</v>
      </c>
    </row>
    <row r="4616" spans="1:16" x14ac:dyDescent="0.35">
      <c r="A4616">
        <v>4615</v>
      </c>
      <c r="B4616" t="s">
        <v>352</v>
      </c>
      <c r="C4616" t="s">
        <v>30</v>
      </c>
      <c r="D4616" t="s">
        <v>7853</v>
      </c>
      <c r="E4616" s="3">
        <v>41245</v>
      </c>
      <c r="F4616" t="s">
        <v>7073</v>
      </c>
      <c r="G4616" t="s">
        <v>41</v>
      </c>
      <c r="H4616" s="3">
        <v>41250</v>
      </c>
      <c r="I4616" s="3">
        <v>41250</v>
      </c>
      <c r="J4616">
        <v>5</v>
      </c>
      <c r="K4616" t="s">
        <v>8400</v>
      </c>
      <c r="L4616" s="5">
        <v>4.3659999999999997</v>
      </c>
      <c r="M4616">
        <v>2012</v>
      </c>
      <c r="N4616">
        <f t="shared" si="144"/>
        <v>0</v>
      </c>
      <c r="O4616" t="str">
        <f t="shared" si="145"/>
        <v>Sunday</v>
      </c>
      <c r="P4616" s="14">
        <v>0.39677419354838711</v>
      </c>
    </row>
    <row r="4617" spans="1:16" x14ac:dyDescent="0.35">
      <c r="A4617">
        <v>4616</v>
      </c>
      <c r="B4617" t="s">
        <v>352</v>
      </c>
      <c r="C4617" t="s">
        <v>30</v>
      </c>
      <c r="D4617" t="s">
        <v>7853</v>
      </c>
      <c r="E4617" s="3">
        <v>41245</v>
      </c>
      <c r="F4617" t="s">
        <v>1370</v>
      </c>
      <c r="G4617" t="s">
        <v>41</v>
      </c>
      <c r="H4617" s="3">
        <v>41250</v>
      </c>
      <c r="I4617" s="3">
        <v>41252</v>
      </c>
      <c r="J4617">
        <v>7</v>
      </c>
      <c r="K4617" t="s">
        <v>8399</v>
      </c>
      <c r="L4617" s="5">
        <v>7.992</v>
      </c>
      <c r="M4617">
        <v>2012</v>
      </c>
      <c r="N4617">
        <f t="shared" si="144"/>
        <v>2</v>
      </c>
      <c r="O4617" t="str">
        <f t="shared" si="145"/>
        <v>Sunday</v>
      </c>
      <c r="P4617" s="14">
        <v>4.9285714285714287E-2</v>
      </c>
    </row>
    <row r="4618" spans="1:16" x14ac:dyDescent="0.35">
      <c r="A4618">
        <v>4617</v>
      </c>
      <c r="B4618" t="s">
        <v>352</v>
      </c>
      <c r="C4618" t="s">
        <v>30</v>
      </c>
      <c r="D4618" t="s">
        <v>7853</v>
      </c>
      <c r="E4618" s="3">
        <v>41245</v>
      </c>
      <c r="F4618" t="s">
        <v>7855</v>
      </c>
      <c r="G4618" t="s">
        <v>41</v>
      </c>
      <c r="H4618" s="3">
        <v>41250</v>
      </c>
      <c r="I4618" s="3">
        <v>41250</v>
      </c>
      <c r="J4618">
        <v>5</v>
      </c>
      <c r="K4618" t="s">
        <v>8400</v>
      </c>
      <c r="L4618" s="5">
        <v>8.2129999999999992</v>
      </c>
      <c r="M4618">
        <v>2012</v>
      </c>
      <c r="N4618">
        <f t="shared" si="144"/>
        <v>0</v>
      </c>
      <c r="O4618" t="str">
        <f t="shared" si="145"/>
        <v>Sunday</v>
      </c>
      <c r="P4618" s="14">
        <v>3.9587628865979385E-2</v>
      </c>
    </row>
    <row r="4619" spans="1:16" x14ac:dyDescent="0.35">
      <c r="A4619">
        <v>4618</v>
      </c>
      <c r="B4619" t="s">
        <v>3050</v>
      </c>
      <c r="C4619" t="s">
        <v>84</v>
      </c>
      <c r="D4619" t="s">
        <v>7856</v>
      </c>
      <c r="E4619" s="3">
        <v>41934</v>
      </c>
      <c r="F4619" t="s">
        <v>932</v>
      </c>
      <c r="G4619" t="s">
        <v>41</v>
      </c>
      <c r="H4619" s="3">
        <v>41939</v>
      </c>
      <c r="I4619" s="3">
        <v>41941</v>
      </c>
      <c r="J4619">
        <v>7</v>
      </c>
      <c r="K4619" t="s">
        <v>8399</v>
      </c>
      <c r="L4619" s="5">
        <v>1.4350000000000001</v>
      </c>
      <c r="M4619">
        <v>2014</v>
      </c>
      <c r="N4619">
        <f t="shared" si="144"/>
        <v>2</v>
      </c>
      <c r="O4619" t="str">
        <f t="shared" si="145"/>
        <v>Wednesday</v>
      </c>
      <c r="P4619" s="14">
        <v>6.6666666666666671E-3</v>
      </c>
    </row>
    <row r="4620" spans="1:16" x14ac:dyDescent="0.35">
      <c r="A4620">
        <v>4619</v>
      </c>
      <c r="B4620" t="s">
        <v>6401</v>
      </c>
      <c r="C4620" t="s">
        <v>199</v>
      </c>
      <c r="D4620" t="s">
        <v>7857</v>
      </c>
      <c r="E4620" s="3">
        <v>40722</v>
      </c>
      <c r="F4620" t="s">
        <v>2210</v>
      </c>
      <c r="G4620" t="s">
        <v>41</v>
      </c>
      <c r="H4620" s="3">
        <v>40727</v>
      </c>
      <c r="I4620" s="3">
        <v>40729</v>
      </c>
      <c r="J4620">
        <v>7</v>
      </c>
      <c r="K4620" t="s">
        <v>8399</v>
      </c>
      <c r="L4620" s="5">
        <v>4.4539999999999997</v>
      </c>
      <c r="M4620">
        <v>2011</v>
      </c>
      <c r="N4620">
        <f t="shared" si="144"/>
        <v>2</v>
      </c>
      <c r="O4620" t="str">
        <f t="shared" si="145"/>
        <v>Tuesday</v>
      </c>
      <c r="P4620" s="14">
        <v>-0.20041253205485557</v>
      </c>
    </row>
    <row r="4621" spans="1:16" x14ac:dyDescent="0.35">
      <c r="A4621">
        <v>4620</v>
      </c>
      <c r="B4621" t="s">
        <v>7859</v>
      </c>
      <c r="C4621" t="s">
        <v>30</v>
      </c>
      <c r="D4621" t="s">
        <v>7860</v>
      </c>
      <c r="E4621" s="3">
        <v>41700</v>
      </c>
      <c r="F4621" t="s">
        <v>5204</v>
      </c>
      <c r="G4621" t="s">
        <v>155</v>
      </c>
      <c r="H4621" s="3">
        <v>41702</v>
      </c>
      <c r="I4621" s="3">
        <v>41702</v>
      </c>
      <c r="J4621">
        <v>2</v>
      </c>
      <c r="K4621" t="s">
        <v>8400</v>
      </c>
      <c r="L4621" s="5">
        <v>3.585</v>
      </c>
      <c r="M4621">
        <v>2014</v>
      </c>
      <c r="N4621">
        <f t="shared" si="144"/>
        <v>0</v>
      </c>
      <c r="O4621" t="str">
        <f t="shared" si="145"/>
        <v>Sunday</v>
      </c>
      <c r="P4621" s="14">
        <v>0.49882352941176472</v>
      </c>
    </row>
    <row r="4622" spans="1:16" x14ac:dyDescent="0.35">
      <c r="A4622">
        <v>4621</v>
      </c>
      <c r="B4622" t="s">
        <v>2572</v>
      </c>
      <c r="C4622" t="s">
        <v>44</v>
      </c>
      <c r="D4622" t="s">
        <v>7861</v>
      </c>
      <c r="E4622" s="3">
        <v>41065</v>
      </c>
      <c r="F4622" t="s">
        <v>4605</v>
      </c>
      <c r="G4622" t="s">
        <v>155</v>
      </c>
      <c r="H4622" s="3">
        <v>41067</v>
      </c>
      <c r="I4622" s="3">
        <v>41067</v>
      </c>
      <c r="J4622">
        <v>2</v>
      </c>
      <c r="K4622" t="s">
        <v>8400</v>
      </c>
      <c r="L4622" s="5">
        <v>187.404</v>
      </c>
      <c r="M4622">
        <v>2012</v>
      </c>
      <c r="N4622">
        <f t="shared" si="144"/>
        <v>0</v>
      </c>
      <c r="O4622" t="str">
        <f t="shared" si="145"/>
        <v>Tuesday</v>
      </c>
      <c r="P4622" s="14">
        <v>0.34884903878298623</v>
      </c>
    </row>
    <row r="4623" spans="1:16" x14ac:dyDescent="0.35">
      <c r="A4623">
        <v>4622</v>
      </c>
      <c r="B4623" t="s">
        <v>149</v>
      </c>
      <c r="C4623" t="s">
        <v>84</v>
      </c>
      <c r="D4623" t="s">
        <v>7862</v>
      </c>
      <c r="E4623" s="3">
        <v>41375</v>
      </c>
      <c r="F4623" t="s">
        <v>7864</v>
      </c>
      <c r="G4623" t="s">
        <v>41</v>
      </c>
      <c r="H4623" s="3">
        <v>41380</v>
      </c>
      <c r="I4623" s="3">
        <v>41380</v>
      </c>
      <c r="J4623">
        <v>5</v>
      </c>
      <c r="K4623" t="s">
        <v>8400</v>
      </c>
      <c r="L4623" s="5">
        <v>5.7149999999999999</v>
      </c>
      <c r="M4623">
        <v>2013</v>
      </c>
      <c r="N4623">
        <f t="shared" si="144"/>
        <v>0</v>
      </c>
      <c r="O4623" t="str">
        <f t="shared" si="145"/>
        <v>Thursday</v>
      </c>
      <c r="P4623" s="14">
        <v>0.13022222222222221</v>
      </c>
    </row>
    <row r="4624" spans="1:16" x14ac:dyDescent="0.35">
      <c r="A4624">
        <v>4623</v>
      </c>
      <c r="B4624" t="s">
        <v>149</v>
      </c>
      <c r="C4624" t="s">
        <v>84</v>
      </c>
      <c r="D4624" t="s">
        <v>7862</v>
      </c>
      <c r="E4624" s="3">
        <v>41375</v>
      </c>
      <c r="F4624" t="s">
        <v>7866</v>
      </c>
      <c r="G4624" t="s">
        <v>41</v>
      </c>
      <c r="H4624" s="3">
        <v>41380</v>
      </c>
      <c r="I4624" s="3">
        <v>41380</v>
      </c>
      <c r="J4624">
        <v>5</v>
      </c>
      <c r="K4624" t="s">
        <v>8400</v>
      </c>
      <c r="L4624" s="5">
        <v>3.5169999999999999</v>
      </c>
      <c r="M4624">
        <v>2013</v>
      </c>
      <c r="N4624">
        <f t="shared" si="144"/>
        <v>0</v>
      </c>
      <c r="O4624" t="str">
        <f t="shared" si="145"/>
        <v>Thursday</v>
      </c>
      <c r="P4624" s="14">
        <v>0.36375000000000002</v>
      </c>
    </row>
    <row r="4625" spans="1:16" x14ac:dyDescent="0.35">
      <c r="A4625">
        <v>4624</v>
      </c>
      <c r="B4625" t="s">
        <v>1939</v>
      </c>
      <c r="C4625" t="s">
        <v>199</v>
      </c>
      <c r="D4625" t="s">
        <v>7867</v>
      </c>
      <c r="E4625" s="3">
        <v>41918</v>
      </c>
      <c r="F4625" t="s">
        <v>2192</v>
      </c>
      <c r="G4625" t="s">
        <v>139</v>
      </c>
      <c r="H4625" s="3">
        <v>41921</v>
      </c>
      <c r="I4625" s="3">
        <v>41921</v>
      </c>
      <c r="J4625">
        <v>3</v>
      </c>
      <c r="K4625" t="s">
        <v>8400</v>
      </c>
      <c r="L4625" s="5">
        <v>7.5149999999999997</v>
      </c>
      <c r="M4625">
        <v>2014</v>
      </c>
      <c r="N4625">
        <f t="shared" si="144"/>
        <v>0</v>
      </c>
      <c r="O4625" t="str">
        <f t="shared" si="145"/>
        <v>Monday</v>
      </c>
      <c r="P4625" s="14">
        <v>0.20659038640910807</v>
      </c>
    </row>
    <row r="4626" spans="1:16" x14ac:dyDescent="0.35">
      <c r="A4626">
        <v>4625</v>
      </c>
      <c r="B4626" t="s">
        <v>1939</v>
      </c>
      <c r="C4626" t="s">
        <v>199</v>
      </c>
      <c r="D4626" t="s">
        <v>7867</v>
      </c>
      <c r="E4626" s="3">
        <v>41918</v>
      </c>
      <c r="F4626" t="s">
        <v>7855</v>
      </c>
      <c r="G4626" t="s">
        <v>139</v>
      </c>
      <c r="H4626" s="3">
        <v>41921</v>
      </c>
      <c r="I4626" s="3">
        <v>41924</v>
      </c>
      <c r="J4626">
        <v>6</v>
      </c>
      <c r="K4626" t="s">
        <v>8399</v>
      </c>
      <c r="L4626" s="5">
        <v>3.738</v>
      </c>
      <c r="M4626">
        <v>2014</v>
      </c>
      <c r="N4626">
        <f t="shared" si="144"/>
        <v>3</v>
      </c>
      <c r="O4626" t="str">
        <f t="shared" si="145"/>
        <v>Monday</v>
      </c>
      <c r="P4626" s="14">
        <v>-0.19309747464942276</v>
      </c>
    </row>
    <row r="4627" spans="1:16" x14ac:dyDescent="0.35">
      <c r="A4627">
        <v>4626</v>
      </c>
      <c r="B4627" t="s">
        <v>1939</v>
      </c>
      <c r="C4627" t="s">
        <v>199</v>
      </c>
      <c r="D4627" t="s">
        <v>7867</v>
      </c>
      <c r="E4627" s="3">
        <v>41918</v>
      </c>
      <c r="F4627" t="s">
        <v>1262</v>
      </c>
      <c r="G4627" t="s">
        <v>139</v>
      </c>
      <c r="H4627" s="3">
        <v>41921</v>
      </c>
      <c r="I4627" s="3">
        <v>41924</v>
      </c>
      <c r="J4627">
        <v>6</v>
      </c>
      <c r="K4627" t="s">
        <v>8399</v>
      </c>
      <c r="L4627" s="5">
        <v>25.474</v>
      </c>
      <c r="M4627">
        <v>2014</v>
      </c>
      <c r="N4627">
        <f t="shared" si="144"/>
        <v>3</v>
      </c>
      <c r="O4627" t="str">
        <f t="shared" si="145"/>
        <v>Monday</v>
      </c>
      <c r="P4627" s="14">
        <v>-7.4031428895772189E-2</v>
      </c>
    </row>
    <row r="4628" spans="1:16" x14ac:dyDescent="0.35">
      <c r="A4628">
        <v>4627</v>
      </c>
      <c r="B4628" t="s">
        <v>2797</v>
      </c>
      <c r="C4628" t="s">
        <v>44</v>
      </c>
      <c r="D4628" t="s">
        <v>7868</v>
      </c>
      <c r="E4628" s="3">
        <v>41883</v>
      </c>
      <c r="F4628" t="s">
        <v>645</v>
      </c>
      <c r="G4628" t="s">
        <v>41</v>
      </c>
      <c r="H4628" s="3">
        <v>41888</v>
      </c>
      <c r="I4628" s="3">
        <v>41888</v>
      </c>
      <c r="J4628">
        <v>5</v>
      </c>
      <c r="K4628" t="s">
        <v>8400</v>
      </c>
      <c r="L4628" s="5">
        <v>37.725000000000001</v>
      </c>
      <c r="M4628">
        <v>2014</v>
      </c>
      <c r="N4628">
        <f t="shared" si="144"/>
        <v>0</v>
      </c>
      <c r="O4628" t="str">
        <f t="shared" si="145"/>
        <v>Monday</v>
      </c>
      <c r="P4628" s="14">
        <v>0.34982758620689658</v>
      </c>
    </row>
    <row r="4629" spans="1:16" x14ac:dyDescent="0.35">
      <c r="A4629">
        <v>4628</v>
      </c>
      <c r="B4629" t="s">
        <v>6188</v>
      </c>
      <c r="C4629" t="s">
        <v>84</v>
      </c>
      <c r="D4629" t="s">
        <v>7869</v>
      </c>
      <c r="E4629" s="3">
        <v>41377</v>
      </c>
      <c r="F4629" t="s">
        <v>7871</v>
      </c>
      <c r="G4629" t="s">
        <v>41</v>
      </c>
      <c r="H4629" s="3">
        <v>41382</v>
      </c>
      <c r="I4629" s="3">
        <v>41382</v>
      </c>
      <c r="J4629">
        <v>5</v>
      </c>
      <c r="K4629" t="s">
        <v>8400</v>
      </c>
      <c r="L4629" s="5">
        <v>14.04</v>
      </c>
      <c r="M4629">
        <v>2013</v>
      </c>
      <c r="N4629">
        <f t="shared" si="144"/>
        <v>0</v>
      </c>
      <c r="O4629" t="str">
        <f t="shared" si="145"/>
        <v>Saturday</v>
      </c>
      <c r="P4629" s="14">
        <v>0.20943089430894313</v>
      </c>
    </row>
    <row r="4630" spans="1:16" x14ac:dyDescent="0.35">
      <c r="A4630">
        <v>4629</v>
      </c>
      <c r="B4630" t="s">
        <v>6188</v>
      </c>
      <c r="C4630" t="s">
        <v>84</v>
      </c>
      <c r="D4630" t="s">
        <v>7869</v>
      </c>
      <c r="E4630" s="3">
        <v>41377</v>
      </c>
      <c r="F4630" t="s">
        <v>1782</v>
      </c>
      <c r="G4630" t="s">
        <v>41</v>
      </c>
      <c r="H4630" s="3">
        <v>41382</v>
      </c>
      <c r="I4630" s="3">
        <v>41382</v>
      </c>
      <c r="J4630">
        <v>5</v>
      </c>
      <c r="K4630" t="s">
        <v>8400</v>
      </c>
      <c r="L4630" s="5">
        <v>8.5670000000000002</v>
      </c>
      <c r="M4630">
        <v>2013</v>
      </c>
      <c r="N4630">
        <f t="shared" si="144"/>
        <v>0</v>
      </c>
      <c r="O4630" t="str">
        <f t="shared" si="145"/>
        <v>Saturday</v>
      </c>
      <c r="P4630" s="14">
        <v>0.16</v>
      </c>
    </row>
    <row r="4631" spans="1:16" x14ac:dyDescent="0.35">
      <c r="A4631">
        <v>4630</v>
      </c>
      <c r="B4631" t="s">
        <v>7873</v>
      </c>
      <c r="C4631" t="s">
        <v>199</v>
      </c>
      <c r="D4631" t="s">
        <v>7874</v>
      </c>
      <c r="E4631" s="3">
        <v>41744</v>
      </c>
      <c r="F4631" t="s">
        <v>3827</v>
      </c>
      <c r="G4631" t="s">
        <v>41</v>
      </c>
      <c r="H4631" s="3">
        <v>41749</v>
      </c>
      <c r="I4631" s="3">
        <v>41750</v>
      </c>
      <c r="J4631">
        <v>6</v>
      </c>
      <c r="K4631" t="s">
        <v>8399</v>
      </c>
      <c r="L4631" s="5">
        <v>5.6020000000000003</v>
      </c>
      <c r="M4631">
        <v>2014</v>
      </c>
      <c r="N4631">
        <f t="shared" si="144"/>
        <v>1</v>
      </c>
      <c r="O4631" t="str">
        <f t="shared" si="145"/>
        <v>Tuesday</v>
      </c>
      <c r="P4631" s="14">
        <v>0.11529717440727509</v>
      </c>
    </row>
    <row r="4632" spans="1:16" x14ac:dyDescent="0.35">
      <c r="A4632">
        <v>4631</v>
      </c>
      <c r="B4632" t="s">
        <v>7873</v>
      </c>
      <c r="C4632" t="s">
        <v>199</v>
      </c>
      <c r="D4632" t="s">
        <v>7874</v>
      </c>
      <c r="E4632" s="3">
        <v>41744</v>
      </c>
      <c r="F4632" t="s">
        <v>5229</v>
      </c>
      <c r="G4632" t="s">
        <v>41</v>
      </c>
      <c r="H4632" s="3">
        <v>41749</v>
      </c>
      <c r="I4632" s="3">
        <v>41749</v>
      </c>
      <c r="J4632">
        <v>5</v>
      </c>
      <c r="K4632" t="s">
        <v>8400</v>
      </c>
      <c r="L4632" s="5">
        <v>3.5379999999999998</v>
      </c>
      <c r="M4632">
        <v>2014</v>
      </c>
      <c r="N4632">
        <f t="shared" si="144"/>
        <v>0</v>
      </c>
      <c r="O4632" t="str">
        <f t="shared" si="145"/>
        <v>Tuesday</v>
      </c>
      <c r="P4632" s="14">
        <v>-8.8777798833059016E-2</v>
      </c>
    </row>
    <row r="4633" spans="1:16" x14ac:dyDescent="0.35">
      <c r="A4633">
        <v>4632</v>
      </c>
      <c r="B4633" t="s">
        <v>7873</v>
      </c>
      <c r="C4633" t="s">
        <v>199</v>
      </c>
      <c r="D4633" t="s">
        <v>7874</v>
      </c>
      <c r="E4633" s="3">
        <v>41744</v>
      </c>
      <c r="F4633" t="s">
        <v>6119</v>
      </c>
      <c r="G4633" t="s">
        <v>41</v>
      </c>
      <c r="H4633" s="3">
        <v>41749</v>
      </c>
      <c r="I4633" s="3">
        <v>41749</v>
      </c>
      <c r="J4633">
        <v>5</v>
      </c>
      <c r="K4633" t="s">
        <v>8400</v>
      </c>
      <c r="L4633" s="5">
        <v>32.765000000000001</v>
      </c>
      <c r="M4633">
        <v>2014</v>
      </c>
      <c r="N4633">
        <f t="shared" si="144"/>
        <v>0</v>
      </c>
      <c r="O4633" t="str">
        <f t="shared" si="145"/>
        <v>Tuesday</v>
      </c>
      <c r="P4633" s="14">
        <v>-7.4080450185335614E-2</v>
      </c>
    </row>
    <row r="4634" spans="1:16" x14ac:dyDescent="0.35">
      <c r="A4634">
        <v>4633</v>
      </c>
      <c r="B4634" t="s">
        <v>6184</v>
      </c>
      <c r="C4634" t="s">
        <v>44</v>
      </c>
      <c r="D4634" t="s">
        <v>7875</v>
      </c>
      <c r="E4634" s="3">
        <v>41104</v>
      </c>
      <c r="F4634" t="s">
        <v>820</v>
      </c>
      <c r="G4634" t="s">
        <v>41</v>
      </c>
      <c r="H4634" s="3">
        <v>41109</v>
      </c>
      <c r="I4634" s="3">
        <v>41109</v>
      </c>
      <c r="J4634">
        <v>5</v>
      </c>
      <c r="K4634" t="s">
        <v>8400</v>
      </c>
      <c r="L4634" s="5">
        <v>44.904000000000003</v>
      </c>
      <c r="M4634">
        <v>2012</v>
      </c>
      <c r="N4634">
        <f t="shared" si="144"/>
        <v>0</v>
      </c>
      <c r="O4634" t="str">
        <f t="shared" si="145"/>
        <v>Saturday</v>
      </c>
      <c r="P4634" s="14">
        <v>0.12993421052631579</v>
      </c>
    </row>
    <row r="4635" spans="1:16" x14ac:dyDescent="0.35">
      <c r="A4635">
        <v>4634</v>
      </c>
      <c r="B4635" t="s">
        <v>2329</v>
      </c>
      <c r="C4635" t="s">
        <v>30</v>
      </c>
      <c r="D4635" t="s">
        <v>7876</v>
      </c>
      <c r="E4635" s="3">
        <v>41064</v>
      </c>
      <c r="F4635" t="s">
        <v>2215</v>
      </c>
      <c r="G4635" t="s">
        <v>41</v>
      </c>
      <c r="H4635" s="3">
        <v>41069</v>
      </c>
      <c r="I4635" s="3">
        <v>41069</v>
      </c>
      <c r="J4635">
        <v>5</v>
      </c>
      <c r="K4635" t="s">
        <v>8400</v>
      </c>
      <c r="L4635" s="5">
        <v>34.203000000000003</v>
      </c>
      <c r="M4635">
        <v>2012</v>
      </c>
      <c r="N4635">
        <f t="shared" si="144"/>
        <v>0</v>
      </c>
      <c r="O4635" t="str">
        <f t="shared" si="145"/>
        <v>Monday</v>
      </c>
      <c r="P4635" s="14">
        <v>0.29028945688674274</v>
      </c>
    </row>
    <row r="4636" spans="1:16" x14ac:dyDescent="0.35">
      <c r="A4636">
        <v>4635</v>
      </c>
      <c r="B4636" t="s">
        <v>6132</v>
      </c>
      <c r="C4636" t="s">
        <v>84</v>
      </c>
      <c r="D4636" t="s">
        <v>7877</v>
      </c>
      <c r="E4636" s="3">
        <v>41560</v>
      </c>
      <c r="F4636" t="s">
        <v>2800</v>
      </c>
      <c r="G4636" t="s">
        <v>41</v>
      </c>
      <c r="H4636" s="3">
        <v>41565</v>
      </c>
      <c r="I4636" s="3">
        <v>41565</v>
      </c>
      <c r="J4636">
        <v>5</v>
      </c>
      <c r="K4636" t="s">
        <v>8400</v>
      </c>
      <c r="L4636" s="5">
        <v>20.367999999999999</v>
      </c>
      <c r="M4636">
        <v>2013</v>
      </c>
      <c r="N4636">
        <f t="shared" si="144"/>
        <v>0</v>
      </c>
      <c r="O4636" t="str">
        <f t="shared" si="145"/>
        <v>Sunday</v>
      </c>
      <c r="P4636" s="14">
        <v>1.9679144385026739E-2</v>
      </c>
    </row>
    <row r="4637" spans="1:16" x14ac:dyDescent="0.35">
      <c r="A4637">
        <v>4636</v>
      </c>
      <c r="B4637" t="s">
        <v>6132</v>
      </c>
      <c r="C4637" t="s">
        <v>84</v>
      </c>
      <c r="D4637" t="s">
        <v>7877</v>
      </c>
      <c r="E4637" s="3">
        <v>41560</v>
      </c>
      <c r="F4637" t="s">
        <v>4369</v>
      </c>
      <c r="G4637" t="s">
        <v>41</v>
      </c>
      <c r="H4637" s="3">
        <v>41565</v>
      </c>
      <c r="I4637" s="3">
        <v>41568</v>
      </c>
      <c r="J4637">
        <v>8</v>
      </c>
      <c r="K4637" t="s">
        <v>8399</v>
      </c>
      <c r="L4637" s="5">
        <v>92.161000000000001</v>
      </c>
      <c r="M4637">
        <v>2013</v>
      </c>
      <c r="N4637">
        <f t="shared" si="144"/>
        <v>3</v>
      </c>
      <c r="O4637" t="str">
        <f t="shared" si="145"/>
        <v>Sunday</v>
      </c>
      <c r="P4637" s="14">
        <v>0.38993449781659389</v>
      </c>
    </row>
    <row r="4638" spans="1:16" x14ac:dyDescent="0.35">
      <c r="A4638">
        <v>4637</v>
      </c>
      <c r="B4638" t="s">
        <v>7879</v>
      </c>
      <c r="C4638" t="s">
        <v>44</v>
      </c>
      <c r="D4638" t="s">
        <v>7881</v>
      </c>
      <c r="E4638" s="3">
        <v>40866</v>
      </c>
      <c r="F4638" t="s">
        <v>405</v>
      </c>
      <c r="G4638" t="s">
        <v>242</v>
      </c>
      <c r="H4638" s="3">
        <v>40866</v>
      </c>
      <c r="I4638" s="3">
        <v>40869</v>
      </c>
      <c r="J4638">
        <v>3</v>
      </c>
      <c r="K4638" t="s">
        <v>8399</v>
      </c>
      <c r="L4638" s="5">
        <v>8.7490000000000006</v>
      </c>
      <c r="M4638">
        <v>2011</v>
      </c>
      <c r="N4638">
        <f t="shared" si="144"/>
        <v>3</v>
      </c>
      <c r="O4638" t="str">
        <f t="shared" si="145"/>
        <v>Saturday</v>
      </c>
      <c r="P4638" s="14">
        <v>-0.22778119581632084</v>
      </c>
    </row>
    <row r="4639" spans="1:16" x14ac:dyDescent="0.35">
      <c r="A4639">
        <v>4638</v>
      </c>
      <c r="B4639" t="s">
        <v>3930</v>
      </c>
      <c r="C4639" t="s">
        <v>44</v>
      </c>
      <c r="D4639" t="s">
        <v>7882</v>
      </c>
      <c r="E4639" s="3">
        <v>41713</v>
      </c>
      <c r="F4639" t="s">
        <v>6209</v>
      </c>
      <c r="G4639" t="s">
        <v>155</v>
      </c>
      <c r="H4639" s="3">
        <v>41715</v>
      </c>
      <c r="I4639" s="3">
        <v>41715</v>
      </c>
      <c r="J4639">
        <v>2</v>
      </c>
      <c r="K4639" t="s">
        <v>8400</v>
      </c>
      <c r="L4639" s="5">
        <v>4.2619999999999996</v>
      </c>
      <c r="M4639">
        <v>2014</v>
      </c>
      <c r="N4639">
        <f t="shared" si="144"/>
        <v>0</v>
      </c>
      <c r="O4639" t="str">
        <f t="shared" si="145"/>
        <v>Saturday</v>
      </c>
      <c r="P4639" s="14">
        <v>-0.47570009633591354</v>
      </c>
    </row>
    <row r="4640" spans="1:16" x14ac:dyDescent="0.35">
      <c r="A4640">
        <v>4639</v>
      </c>
      <c r="B4640" t="s">
        <v>3395</v>
      </c>
      <c r="C4640" t="s">
        <v>84</v>
      </c>
      <c r="D4640" t="s">
        <v>7883</v>
      </c>
      <c r="E4640" s="3">
        <v>41309</v>
      </c>
      <c r="F4640" t="s">
        <v>2751</v>
      </c>
      <c r="G4640" t="s">
        <v>139</v>
      </c>
      <c r="H4640" s="3">
        <v>41312</v>
      </c>
      <c r="I4640" s="3">
        <v>41312</v>
      </c>
      <c r="J4640">
        <v>3</v>
      </c>
      <c r="K4640" t="s">
        <v>8400</v>
      </c>
      <c r="L4640" s="5">
        <v>2.3940000000000001</v>
      </c>
      <c r="M4640">
        <v>2013</v>
      </c>
      <c r="N4640">
        <f t="shared" si="144"/>
        <v>0</v>
      </c>
      <c r="O4640" t="str">
        <f t="shared" si="145"/>
        <v>Monday</v>
      </c>
      <c r="P4640" s="14">
        <v>-0.47666528540350134</v>
      </c>
    </row>
    <row r="4641" spans="1:16" x14ac:dyDescent="0.35">
      <c r="A4641">
        <v>4640</v>
      </c>
      <c r="B4641" t="s">
        <v>3395</v>
      </c>
      <c r="C4641" t="s">
        <v>84</v>
      </c>
      <c r="D4641" t="s">
        <v>7883</v>
      </c>
      <c r="E4641" s="3">
        <v>41309</v>
      </c>
      <c r="F4641" t="s">
        <v>999</v>
      </c>
      <c r="G4641" t="s">
        <v>139</v>
      </c>
      <c r="H4641" s="3">
        <v>41312</v>
      </c>
      <c r="I4641" s="3">
        <v>41312</v>
      </c>
      <c r="J4641">
        <v>3</v>
      </c>
      <c r="K4641" t="s">
        <v>8400</v>
      </c>
      <c r="L4641" s="5">
        <v>1.2569999999999999</v>
      </c>
      <c r="M4641">
        <v>2013</v>
      </c>
      <c r="N4641">
        <f t="shared" si="144"/>
        <v>0</v>
      </c>
      <c r="O4641" t="str">
        <f t="shared" si="145"/>
        <v>Monday</v>
      </c>
      <c r="P4641" s="14">
        <v>-0.43593130779392325</v>
      </c>
    </row>
    <row r="4642" spans="1:16" x14ac:dyDescent="0.35">
      <c r="A4642">
        <v>4641</v>
      </c>
      <c r="B4642" t="s">
        <v>3395</v>
      </c>
      <c r="C4642" t="s">
        <v>84</v>
      </c>
      <c r="D4642" t="s">
        <v>7883</v>
      </c>
      <c r="E4642" s="3">
        <v>41309</v>
      </c>
      <c r="F4642" t="s">
        <v>3684</v>
      </c>
      <c r="G4642" t="s">
        <v>139</v>
      </c>
      <c r="H4642" s="3">
        <v>41312</v>
      </c>
      <c r="I4642" s="3">
        <v>41312</v>
      </c>
      <c r="J4642">
        <v>3</v>
      </c>
      <c r="K4642" t="s">
        <v>8400</v>
      </c>
      <c r="L4642" s="5">
        <v>0.57299999999999995</v>
      </c>
      <c r="M4642">
        <v>2013</v>
      </c>
      <c r="N4642">
        <f t="shared" si="144"/>
        <v>0</v>
      </c>
      <c r="O4642" t="str">
        <f t="shared" si="145"/>
        <v>Monday</v>
      </c>
      <c r="P4642" s="14">
        <v>-3.5488958990536279E-2</v>
      </c>
    </row>
    <row r="4643" spans="1:16" x14ac:dyDescent="0.35">
      <c r="A4643">
        <v>4642</v>
      </c>
      <c r="B4643" t="s">
        <v>832</v>
      </c>
      <c r="C4643" t="s">
        <v>30</v>
      </c>
      <c r="D4643" t="s">
        <v>7884</v>
      </c>
      <c r="E4643" s="3">
        <v>41844</v>
      </c>
      <c r="F4643" t="s">
        <v>7886</v>
      </c>
      <c r="G4643" t="s">
        <v>41</v>
      </c>
      <c r="H4643" s="3">
        <v>41849</v>
      </c>
      <c r="I4643" s="3">
        <v>41849</v>
      </c>
      <c r="J4643">
        <v>5</v>
      </c>
      <c r="K4643" t="s">
        <v>8400</v>
      </c>
      <c r="L4643" s="5">
        <v>20.175000000000001</v>
      </c>
      <c r="M4643">
        <v>2014</v>
      </c>
      <c r="N4643">
        <f t="shared" si="144"/>
        <v>0</v>
      </c>
      <c r="O4643" t="str">
        <f t="shared" si="145"/>
        <v>Thursday</v>
      </c>
      <c r="P4643" s="14">
        <v>0.27703868945620402</v>
      </c>
    </row>
    <row r="4644" spans="1:16" x14ac:dyDescent="0.35">
      <c r="A4644">
        <v>4643</v>
      </c>
      <c r="B4644" t="s">
        <v>832</v>
      </c>
      <c r="C4644" t="s">
        <v>30</v>
      </c>
      <c r="D4644" t="s">
        <v>7884</v>
      </c>
      <c r="E4644" s="3">
        <v>41844</v>
      </c>
      <c r="F4644" t="s">
        <v>4490</v>
      </c>
      <c r="G4644" t="s">
        <v>41</v>
      </c>
      <c r="H4644" s="3">
        <v>41849</v>
      </c>
      <c r="I4644" s="3">
        <v>41849</v>
      </c>
      <c r="J4644">
        <v>5</v>
      </c>
      <c r="K4644" t="s">
        <v>8400</v>
      </c>
      <c r="L4644" s="5">
        <v>6.3849999999999998</v>
      </c>
      <c r="M4644">
        <v>2014</v>
      </c>
      <c r="N4644">
        <f t="shared" si="144"/>
        <v>0</v>
      </c>
      <c r="O4644" t="str">
        <f t="shared" si="145"/>
        <v>Thursday</v>
      </c>
      <c r="P4644" s="14">
        <v>0.48648648648648651</v>
      </c>
    </row>
    <row r="4645" spans="1:16" x14ac:dyDescent="0.35">
      <c r="A4645">
        <v>4644</v>
      </c>
      <c r="B4645" t="s">
        <v>3235</v>
      </c>
      <c r="C4645" t="s">
        <v>44</v>
      </c>
      <c r="D4645" t="s">
        <v>7887</v>
      </c>
      <c r="E4645" s="3">
        <v>41907</v>
      </c>
      <c r="F4645" t="s">
        <v>7889</v>
      </c>
      <c r="G4645" t="s">
        <v>41</v>
      </c>
      <c r="H4645" s="3">
        <v>41912</v>
      </c>
      <c r="I4645" s="3">
        <v>41914</v>
      </c>
      <c r="J4645">
        <v>7</v>
      </c>
      <c r="K4645" t="s">
        <v>8399</v>
      </c>
      <c r="L4645" s="5">
        <v>0.82699999999999996</v>
      </c>
      <c r="M4645">
        <v>2014</v>
      </c>
      <c r="N4645">
        <f t="shared" si="144"/>
        <v>2</v>
      </c>
      <c r="O4645" t="str">
        <f t="shared" si="145"/>
        <v>Thursday</v>
      </c>
      <c r="P4645" s="14">
        <v>0.45777777777777778</v>
      </c>
    </row>
    <row r="4646" spans="1:16" x14ac:dyDescent="0.35">
      <c r="A4646">
        <v>4645</v>
      </c>
      <c r="B4646" t="s">
        <v>3235</v>
      </c>
      <c r="C4646" t="s">
        <v>44</v>
      </c>
      <c r="D4646" t="s">
        <v>7887</v>
      </c>
      <c r="E4646" s="3">
        <v>41907</v>
      </c>
      <c r="F4646" t="s">
        <v>4601</v>
      </c>
      <c r="G4646" t="s">
        <v>41</v>
      </c>
      <c r="H4646" s="3">
        <v>41912</v>
      </c>
      <c r="I4646" s="3">
        <v>41912</v>
      </c>
      <c r="J4646">
        <v>5</v>
      </c>
      <c r="K4646" t="s">
        <v>8400</v>
      </c>
      <c r="L4646" s="5">
        <v>82.117000000000004</v>
      </c>
      <c r="M4646">
        <v>2014</v>
      </c>
      <c r="N4646">
        <f t="shared" si="144"/>
        <v>0</v>
      </c>
      <c r="O4646" t="str">
        <f t="shared" si="145"/>
        <v>Thursday</v>
      </c>
      <c r="P4646" s="14">
        <v>3.982142857142857E-2</v>
      </c>
    </row>
    <row r="4647" spans="1:16" x14ac:dyDescent="0.35">
      <c r="A4647">
        <v>4646</v>
      </c>
      <c r="B4647" t="s">
        <v>6661</v>
      </c>
      <c r="C4647" t="s">
        <v>199</v>
      </c>
      <c r="D4647" t="s">
        <v>7890</v>
      </c>
      <c r="E4647" s="3">
        <v>41529</v>
      </c>
      <c r="F4647" t="s">
        <v>1356</v>
      </c>
      <c r="G4647" t="s">
        <v>242</v>
      </c>
      <c r="H4647" s="3">
        <v>41529</v>
      </c>
      <c r="I4647" s="3">
        <v>41529</v>
      </c>
      <c r="J4647">
        <v>0</v>
      </c>
      <c r="K4647" t="s">
        <v>8400</v>
      </c>
      <c r="L4647" s="5">
        <v>10.757</v>
      </c>
      <c r="M4647">
        <v>2013</v>
      </c>
      <c r="N4647">
        <f t="shared" si="144"/>
        <v>0</v>
      </c>
      <c r="O4647" t="str">
        <f t="shared" si="145"/>
        <v>Thursday</v>
      </c>
      <c r="P4647" s="14">
        <v>0.18</v>
      </c>
    </row>
    <row r="4648" spans="1:16" x14ac:dyDescent="0.35">
      <c r="A4648">
        <v>4647</v>
      </c>
      <c r="B4648" t="s">
        <v>5399</v>
      </c>
      <c r="C4648" t="s">
        <v>199</v>
      </c>
      <c r="D4648" t="s">
        <v>7891</v>
      </c>
      <c r="E4648" s="3">
        <v>41897</v>
      </c>
      <c r="F4648" t="s">
        <v>3335</v>
      </c>
      <c r="G4648" t="s">
        <v>41</v>
      </c>
      <c r="H4648" s="3">
        <v>41902</v>
      </c>
      <c r="I4648" s="3">
        <v>41902</v>
      </c>
      <c r="J4648">
        <v>5</v>
      </c>
      <c r="K4648" t="s">
        <v>8400</v>
      </c>
      <c r="L4648" s="5">
        <v>176.465</v>
      </c>
      <c r="M4648">
        <v>2014</v>
      </c>
      <c r="N4648">
        <f t="shared" si="144"/>
        <v>0</v>
      </c>
      <c r="O4648" t="str">
        <f t="shared" si="145"/>
        <v>Monday</v>
      </c>
      <c r="P4648" s="14">
        <v>0.19990686845168801</v>
      </c>
    </row>
    <row r="4649" spans="1:16" x14ac:dyDescent="0.35">
      <c r="A4649">
        <v>4648</v>
      </c>
      <c r="B4649" t="s">
        <v>2322</v>
      </c>
      <c r="C4649" t="s">
        <v>84</v>
      </c>
      <c r="D4649" t="s">
        <v>7892</v>
      </c>
      <c r="E4649" s="3">
        <v>41872</v>
      </c>
      <c r="F4649" t="s">
        <v>2659</v>
      </c>
      <c r="G4649" t="s">
        <v>41</v>
      </c>
      <c r="H4649" s="3">
        <v>41877</v>
      </c>
      <c r="I4649" s="3">
        <v>41877</v>
      </c>
      <c r="J4649">
        <v>5</v>
      </c>
      <c r="K4649" t="s">
        <v>8400</v>
      </c>
      <c r="L4649" s="5">
        <v>15.226000000000001</v>
      </c>
      <c r="M4649">
        <v>2014</v>
      </c>
      <c r="N4649">
        <f t="shared" si="144"/>
        <v>0</v>
      </c>
      <c r="O4649" t="str">
        <f t="shared" si="145"/>
        <v>Thursday</v>
      </c>
      <c r="P4649" s="14">
        <v>0.39864406779661016</v>
      </c>
    </row>
    <row r="4650" spans="1:16" x14ac:dyDescent="0.35">
      <c r="A4650">
        <v>4649</v>
      </c>
      <c r="B4650" t="s">
        <v>916</v>
      </c>
      <c r="C4650" t="s">
        <v>199</v>
      </c>
      <c r="D4650" t="s">
        <v>7893</v>
      </c>
      <c r="E4650" s="3">
        <v>42004</v>
      </c>
      <c r="F4650" t="s">
        <v>2906</v>
      </c>
      <c r="G4650" t="s">
        <v>41</v>
      </c>
      <c r="H4650" s="3">
        <v>42009</v>
      </c>
      <c r="I4650" s="3">
        <v>42009</v>
      </c>
      <c r="J4650">
        <v>5</v>
      </c>
      <c r="K4650" t="s">
        <v>8400</v>
      </c>
      <c r="L4650" s="5">
        <v>12.752000000000001</v>
      </c>
      <c r="M4650">
        <v>2014</v>
      </c>
      <c r="N4650">
        <f t="shared" si="144"/>
        <v>0</v>
      </c>
      <c r="O4650" t="str">
        <f t="shared" si="145"/>
        <v>Wednesday</v>
      </c>
      <c r="P4650" s="14">
        <v>0.27750841677471377</v>
      </c>
    </row>
    <row r="4651" spans="1:16" x14ac:dyDescent="0.35">
      <c r="A4651">
        <v>4650</v>
      </c>
      <c r="B4651" t="s">
        <v>1171</v>
      </c>
      <c r="C4651" t="s">
        <v>30</v>
      </c>
      <c r="D4651" t="s">
        <v>7894</v>
      </c>
      <c r="E4651" s="3">
        <v>40719</v>
      </c>
      <c r="F4651" t="s">
        <v>2868</v>
      </c>
      <c r="G4651" t="s">
        <v>41</v>
      </c>
      <c r="H4651" s="3">
        <v>40724</v>
      </c>
      <c r="I4651" s="3">
        <v>40724</v>
      </c>
      <c r="J4651">
        <v>5</v>
      </c>
      <c r="K4651" t="s">
        <v>8400</v>
      </c>
      <c r="L4651" s="5">
        <v>12.916</v>
      </c>
      <c r="M4651">
        <v>2011</v>
      </c>
      <c r="N4651">
        <f t="shared" si="144"/>
        <v>0</v>
      </c>
      <c r="O4651" t="str">
        <f t="shared" si="145"/>
        <v>Saturday</v>
      </c>
      <c r="P4651" s="14">
        <v>7.9852941176470585E-2</v>
      </c>
    </row>
    <row r="4652" spans="1:16" x14ac:dyDescent="0.35">
      <c r="A4652">
        <v>4651</v>
      </c>
      <c r="B4652" t="s">
        <v>1828</v>
      </c>
      <c r="C4652" t="s">
        <v>44</v>
      </c>
      <c r="D4652" t="s">
        <v>7895</v>
      </c>
      <c r="E4652" s="3">
        <v>40983</v>
      </c>
      <c r="F4652" t="s">
        <v>919</v>
      </c>
      <c r="G4652" t="s">
        <v>41</v>
      </c>
      <c r="H4652" s="3">
        <v>40988</v>
      </c>
      <c r="I4652" s="3">
        <v>40988</v>
      </c>
      <c r="J4652">
        <v>5</v>
      </c>
      <c r="K4652" t="s">
        <v>8400</v>
      </c>
      <c r="L4652" s="5">
        <v>10.226000000000001</v>
      </c>
      <c r="M4652">
        <v>2012</v>
      </c>
      <c r="N4652">
        <f t="shared" si="144"/>
        <v>0</v>
      </c>
      <c r="O4652" t="str">
        <f t="shared" si="145"/>
        <v>Thursday</v>
      </c>
      <c r="P4652" s="14">
        <v>-0.45151166024393147</v>
      </c>
    </row>
    <row r="4653" spans="1:16" x14ac:dyDescent="0.35">
      <c r="A4653">
        <v>4652</v>
      </c>
      <c r="B4653" t="s">
        <v>6188</v>
      </c>
      <c r="C4653" t="s">
        <v>30</v>
      </c>
      <c r="D4653" t="s">
        <v>7896</v>
      </c>
      <c r="E4653" s="3">
        <v>40630</v>
      </c>
      <c r="F4653" t="s">
        <v>3126</v>
      </c>
      <c r="G4653" t="s">
        <v>139</v>
      </c>
      <c r="H4653" s="3">
        <v>40633</v>
      </c>
      <c r="I4653" s="3">
        <v>40633</v>
      </c>
      <c r="J4653">
        <v>3</v>
      </c>
      <c r="K4653" t="s">
        <v>8400</v>
      </c>
      <c r="L4653" s="5">
        <v>25.547000000000001</v>
      </c>
      <c r="M4653">
        <v>2011</v>
      </c>
      <c r="N4653">
        <f t="shared" si="144"/>
        <v>0</v>
      </c>
      <c r="O4653" t="str">
        <f t="shared" si="145"/>
        <v>Monday</v>
      </c>
      <c r="P4653" s="14">
        <v>0.27830651516403854</v>
      </c>
    </row>
    <row r="4654" spans="1:16" x14ac:dyDescent="0.35">
      <c r="A4654">
        <v>4653</v>
      </c>
      <c r="B4654" t="s">
        <v>6962</v>
      </c>
      <c r="C4654" t="s">
        <v>84</v>
      </c>
      <c r="D4654" t="s">
        <v>7897</v>
      </c>
      <c r="E4654" s="3">
        <v>41956</v>
      </c>
      <c r="F4654" t="s">
        <v>899</v>
      </c>
      <c r="G4654" t="s">
        <v>41</v>
      </c>
      <c r="H4654" s="3">
        <v>41961</v>
      </c>
      <c r="I4654" s="3">
        <v>41961</v>
      </c>
      <c r="J4654">
        <v>5</v>
      </c>
      <c r="K4654" t="s">
        <v>8400</v>
      </c>
      <c r="L4654" s="5">
        <v>2.1680000000000001</v>
      </c>
      <c r="M4654">
        <v>2014</v>
      </c>
      <c r="N4654">
        <f t="shared" si="144"/>
        <v>0</v>
      </c>
      <c r="O4654" t="str">
        <f t="shared" si="145"/>
        <v>Thursday</v>
      </c>
      <c r="P4654" s="14">
        <v>0.48</v>
      </c>
    </row>
    <row r="4655" spans="1:16" x14ac:dyDescent="0.35">
      <c r="A4655">
        <v>4654</v>
      </c>
      <c r="B4655" t="s">
        <v>6962</v>
      </c>
      <c r="C4655" t="s">
        <v>84</v>
      </c>
      <c r="D4655" t="s">
        <v>7897</v>
      </c>
      <c r="E4655" s="3">
        <v>41956</v>
      </c>
      <c r="F4655" t="s">
        <v>2579</v>
      </c>
      <c r="G4655" t="s">
        <v>41</v>
      </c>
      <c r="H4655" s="3">
        <v>41961</v>
      </c>
      <c r="I4655" s="3">
        <v>41964</v>
      </c>
      <c r="J4655">
        <v>8</v>
      </c>
      <c r="K4655" t="s">
        <v>8399</v>
      </c>
      <c r="L4655" s="5">
        <v>54.686999999999998</v>
      </c>
      <c r="M4655">
        <v>2014</v>
      </c>
      <c r="N4655">
        <f t="shared" si="144"/>
        <v>3</v>
      </c>
      <c r="O4655" t="str">
        <f t="shared" si="145"/>
        <v>Thursday</v>
      </c>
      <c r="P4655" s="14">
        <v>9.8173413986665042E-2</v>
      </c>
    </row>
    <row r="4656" spans="1:16" x14ac:dyDescent="0.35">
      <c r="A4656">
        <v>4655</v>
      </c>
      <c r="B4656" t="s">
        <v>6962</v>
      </c>
      <c r="C4656" t="s">
        <v>84</v>
      </c>
      <c r="D4656" t="s">
        <v>7897</v>
      </c>
      <c r="E4656" s="3">
        <v>41956</v>
      </c>
      <c r="F4656" t="s">
        <v>7899</v>
      </c>
      <c r="G4656" t="s">
        <v>41</v>
      </c>
      <c r="H4656" s="3">
        <v>41961</v>
      </c>
      <c r="I4656" s="3">
        <v>41962</v>
      </c>
      <c r="J4656">
        <v>6</v>
      </c>
      <c r="K4656" t="s">
        <v>8399</v>
      </c>
      <c r="L4656" s="5">
        <v>32.183</v>
      </c>
      <c r="M4656">
        <v>2014</v>
      </c>
      <c r="N4656">
        <f t="shared" si="144"/>
        <v>1</v>
      </c>
      <c r="O4656" t="str">
        <f t="shared" si="145"/>
        <v>Thursday</v>
      </c>
      <c r="P4656" s="14">
        <v>0.44964582119792174</v>
      </c>
    </row>
    <row r="4657" spans="1:16" x14ac:dyDescent="0.35">
      <c r="A4657">
        <v>4656</v>
      </c>
      <c r="B4657" t="s">
        <v>4415</v>
      </c>
      <c r="C4657" t="s">
        <v>84</v>
      </c>
      <c r="D4657" t="s">
        <v>7900</v>
      </c>
      <c r="E4657" s="3">
        <v>41038</v>
      </c>
      <c r="F4657" t="s">
        <v>427</v>
      </c>
      <c r="G4657" t="s">
        <v>41</v>
      </c>
      <c r="H4657" s="3">
        <v>41043</v>
      </c>
      <c r="I4657" s="3">
        <v>41043</v>
      </c>
      <c r="J4657">
        <v>5</v>
      </c>
      <c r="K4657" t="s">
        <v>8400</v>
      </c>
      <c r="L4657" s="5">
        <v>7.2169999999999996</v>
      </c>
      <c r="M4657">
        <v>2012</v>
      </c>
      <c r="N4657">
        <f t="shared" si="144"/>
        <v>0</v>
      </c>
      <c r="O4657" t="str">
        <f t="shared" si="145"/>
        <v>Wednesday</v>
      </c>
      <c r="P4657" s="14">
        <v>-0.25531164150515412</v>
      </c>
    </row>
    <row r="4658" spans="1:16" x14ac:dyDescent="0.35">
      <c r="A4658">
        <v>4657</v>
      </c>
      <c r="B4658" t="s">
        <v>4415</v>
      </c>
      <c r="C4658" t="s">
        <v>84</v>
      </c>
      <c r="D4658" t="s">
        <v>7900</v>
      </c>
      <c r="E4658" s="3">
        <v>41038</v>
      </c>
      <c r="F4658" t="s">
        <v>1821</v>
      </c>
      <c r="G4658" t="s">
        <v>41</v>
      </c>
      <c r="H4658" s="3">
        <v>41043</v>
      </c>
      <c r="I4658" s="3">
        <v>41045</v>
      </c>
      <c r="J4658">
        <v>7</v>
      </c>
      <c r="K4658" t="s">
        <v>8399</v>
      </c>
      <c r="L4658" s="5">
        <v>0.58699999999999997</v>
      </c>
      <c r="M4658">
        <v>2012</v>
      </c>
      <c r="N4658">
        <f t="shared" si="144"/>
        <v>2</v>
      </c>
      <c r="O4658" t="str">
        <f t="shared" si="145"/>
        <v>Wednesday</v>
      </c>
      <c r="P4658" s="14">
        <v>-0.35317262053459891</v>
      </c>
    </row>
    <row r="4659" spans="1:16" x14ac:dyDescent="0.35">
      <c r="A4659">
        <v>4658</v>
      </c>
      <c r="B4659" t="s">
        <v>3811</v>
      </c>
      <c r="C4659" t="s">
        <v>84</v>
      </c>
      <c r="D4659" t="s">
        <v>7901</v>
      </c>
      <c r="E4659" s="3">
        <v>40815</v>
      </c>
      <c r="F4659" t="s">
        <v>2589</v>
      </c>
      <c r="G4659" t="s">
        <v>139</v>
      </c>
      <c r="H4659" s="3">
        <v>40818</v>
      </c>
      <c r="I4659" s="3">
        <v>40818</v>
      </c>
      <c r="J4659">
        <v>3</v>
      </c>
      <c r="K4659" t="s">
        <v>8400</v>
      </c>
      <c r="L4659" s="5">
        <v>15.233000000000001</v>
      </c>
      <c r="M4659">
        <v>2011</v>
      </c>
      <c r="N4659">
        <f t="shared" si="144"/>
        <v>0</v>
      </c>
      <c r="O4659" t="str">
        <f t="shared" si="145"/>
        <v>Thursday</v>
      </c>
      <c r="P4659" s="14">
        <v>0.42086956521739127</v>
      </c>
    </row>
    <row r="4660" spans="1:16" x14ac:dyDescent="0.35">
      <c r="A4660">
        <v>4659</v>
      </c>
      <c r="B4660" t="s">
        <v>3811</v>
      </c>
      <c r="C4660" t="s">
        <v>84</v>
      </c>
      <c r="D4660" t="s">
        <v>7901</v>
      </c>
      <c r="E4660" s="3">
        <v>40815</v>
      </c>
      <c r="F4660" t="s">
        <v>7161</v>
      </c>
      <c r="G4660" t="s">
        <v>139</v>
      </c>
      <c r="H4660" s="3">
        <v>40818</v>
      </c>
      <c r="I4660" s="3">
        <v>40818</v>
      </c>
      <c r="J4660">
        <v>3</v>
      </c>
      <c r="K4660" t="s">
        <v>8400</v>
      </c>
      <c r="L4660" s="5">
        <v>68.634</v>
      </c>
      <c r="M4660">
        <v>2011</v>
      </c>
      <c r="N4660">
        <f t="shared" si="144"/>
        <v>0</v>
      </c>
      <c r="O4660" t="str">
        <f t="shared" si="145"/>
        <v>Thursday</v>
      </c>
      <c r="P4660" s="14">
        <v>0.23985533453887881</v>
      </c>
    </row>
    <row r="4661" spans="1:16" x14ac:dyDescent="0.35">
      <c r="A4661">
        <v>4660</v>
      </c>
      <c r="B4661" t="s">
        <v>4420</v>
      </c>
      <c r="C4661" t="s">
        <v>44</v>
      </c>
      <c r="D4661" t="s">
        <v>7902</v>
      </c>
      <c r="E4661" s="3">
        <v>40816</v>
      </c>
      <c r="F4661" t="s">
        <v>632</v>
      </c>
      <c r="G4661" t="s">
        <v>41</v>
      </c>
      <c r="H4661" s="3">
        <v>40821</v>
      </c>
      <c r="I4661" s="3">
        <v>40821</v>
      </c>
      <c r="J4661">
        <v>5</v>
      </c>
      <c r="K4661" t="s">
        <v>8400</v>
      </c>
      <c r="L4661" s="5">
        <v>3.879</v>
      </c>
      <c r="M4661">
        <v>2011</v>
      </c>
      <c r="N4661">
        <f t="shared" si="144"/>
        <v>0</v>
      </c>
      <c r="O4661" t="str">
        <f t="shared" si="145"/>
        <v>Friday</v>
      </c>
      <c r="P4661" s="14">
        <v>-1.8040301352455292E-2</v>
      </c>
    </row>
    <row r="4662" spans="1:16" x14ac:dyDescent="0.35">
      <c r="A4662">
        <v>4661</v>
      </c>
      <c r="B4662" t="s">
        <v>4420</v>
      </c>
      <c r="C4662" t="s">
        <v>44</v>
      </c>
      <c r="D4662" t="s">
        <v>7902</v>
      </c>
      <c r="E4662" s="3">
        <v>40816</v>
      </c>
      <c r="F4662" t="s">
        <v>4194</v>
      </c>
      <c r="G4662" t="s">
        <v>41</v>
      </c>
      <c r="H4662" s="3">
        <v>40821</v>
      </c>
      <c r="I4662" s="3">
        <v>40821</v>
      </c>
      <c r="J4662">
        <v>5</v>
      </c>
      <c r="K4662" t="s">
        <v>8400</v>
      </c>
      <c r="L4662" s="5">
        <v>7.5970000000000004</v>
      </c>
      <c r="M4662">
        <v>2011</v>
      </c>
      <c r="N4662">
        <f t="shared" si="144"/>
        <v>0</v>
      </c>
      <c r="O4662" t="str">
        <f t="shared" si="145"/>
        <v>Friday</v>
      </c>
      <c r="P4662" s="14">
        <v>-0.47147249743764952</v>
      </c>
    </row>
    <row r="4663" spans="1:16" x14ac:dyDescent="0.35">
      <c r="A4663">
        <v>4662</v>
      </c>
      <c r="B4663" t="s">
        <v>1425</v>
      </c>
      <c r="C4663" t="s">
        <v>84</v>
      </c>
      <c r="D4663" t="s">
        <v>7903</v>
      </c>
      <c r="E4663" s="3">
        <v>41561</v>
      </c>
      <c r="F4663" t="s">
        <v>2458</v>
      </c>
      <c r="G4663" t="s">
        <v>41</v>
      </c>
      <c r="H4663" s="3">
        <v>41566</v>
      </c>
      <c r="I4663" s="3">
        <v>41566</v>
      </c>
      <c r="J4663">
        <v>5</v>
      </c>
      <c r="K4663" t="s">
        <v>8400</v>
      </c>
      <c r="L4663" s="5">
        <v>1.3979999999999999</v>
      </c>
      <c r="M4663">
        <v>2013</v>
      </c>
      <c r="N4663">
        <f t="shared" si="144"/>
        <v>0</v>
      </c>
      <c r="O4663" t="str">
        <f t="shared" si="145"/>
        <v>Monday</v>
      </c>
      <c r="P4663" s="14">
        <v>3.3046514527996014E-2</v>
      </c>
    </row>
    <row r="4664" spans="1:16" x14ac:dyDescent="0.35">
      <c r="A4664">
        <v>4663</v>
      </c>
      <c r="B4664" t="s">
        <v>1425</v>
      </c>
      <c r="C4664" t="s">
        <v>84</v>
      </c>
      <c r="D4664" t="s">
        <v>7903</v>
      </c>
      <c r="E4664" s="3">
        <v>41561</v>
      </c>
      <c r="F4664" t="s">
        <v>1605</v>
      </c>
      <c r="G4664" t="s">
        <v>41</v>
      </c>
      <c r="H4664" s="3">
        <v>41566</v>
      </c>
      <c r="I4664" s="3">
        <v>41566</v>
      </c>
      <c r="J4664">
        <v>5</v>
      </c>
      <c r="K4664" t="s">
        <v>8400</v>
      </c>
      <c r="L4664" s="5">
        <v>10.851000000000001</v>
      </c>
      <c r="M4664">
        <v>2013</v>
      </c>
      <c r="N4664">
        <f t="shared" si="144"/>
        <v>0</v>
      </c>
      <c r="O4664" t="str">
        <f t="shared" si="145"/>
        <v>Monday</v>
      </c>
      <c r="P4664" s="14">
        <v>-9.6034542657203847E-2</v>
      </c>
    </row>
    <row r="4665" spans="1:16" x14ac:dyDescent="0.35">
      <c r="A4665">
        <v>4664</v>
      </c>
      <c r="B4665" t="s">
        <v>1425</v>
      </c>
      <c r="C4665" t="s">
        <v>84</v>
      </c>
      <c r="D4665" t="s">
        <v>7903</v>
      </c>
      <c r="E4665" s="3">
        <v>41561</v>
      </c>
      <c r="F4665" t="s">
        <v>63</v>
      </c>
      <c r="G4665" t="s">
        <v>41</v>
      </c>
      <c r="H4665" s="3">
        <v>41566</v>
      </c>
      <c r="I4665" s="3">
        <v>41566</v>
      </c>
      <c r="J4665">
        <v>5</v>
      </c>
      <c r="K4665" t="s">
        <v>8400</v>
      </c>
      <c r="L4665" s="5">
        <v>4.2880000000000003</v>
      </c>
      <c r="M4665">
        <v>2013</v>
      </c>
      <c r="N4665">
        <f t="shared" si="144"/>
        <v>0</v>
      </c>
      <c r="O4665" t="str">
        <f t="shared" si="145"/>
        <v>Monday</v>
      </c>
      <c r="P4665" s="14">
        <v>-3.32241570253776E-2</v>
      </c>
    </row>
    <row r="4666" spans="1:16" x14ac:dyDescent="0.35">
      <c r="A4666">
        <v>4665</v>
      </c>
      <c r="B4666" t="s">
        <v>5075</v>
      </c>
      <c r="C4666" t="s">
        <v>30</v>
      </c>
      <c r="D4666" t="s">
        <v>7904</v>
      </c>
      <c r="E4666" s="3">
        <v>41540</v>
      </c>
      <c r="F4666" t="s">
        <v>1902</v>
      </c>
      <c r="G4666" t="s">
        <v>41</v>
      </c>
      <c r="H4666" s="3">
        <v>41545</v>
      </c>
      <c r="I4666" s="3">
        <v>41546</v>
      </c>
      <c r="J4666">
        <v>6</v>
      </c>
      <c r="K4666" t="s">
        <v>8399</v>
      </c>
      <c r="L4666" s="5">
        <v>11.222</v>
      </c>
      <c r="M4666">
        <v>2013</v>
      </c>
      <c r="N4666">
        <f t="shared" si="144"/>
        <v>1</v>
      </c>
      <c r="O4666" t="str">
        <f t="shared" si="145"/>
        <v>Monday</v>
      </c>
      <c r="P4666" s="14">
        <v>0.27975460122699386</v>
      </c>
    </row>
    <row r="4667" spans="1:16" x14ac:dyDescent="0.35">
      <c r="A4667">
        <v>4666</v>
      </c>
      <c r="B4667" t="s">
        <v>5075</v>
      </c>
      <c r="C4667" t="s">
        <v>30</v>
      </c>
      <c r="D4667" t="s">
        <v>7904</v>
      </c>
      <c r="E4667" s="3">
        <v>41540</v>
      </c>
      <c r="F4667" t="s">
        <v>2501</v>
      </c>
      <c r="G4667" t="s">
        <v>41</v>
      </c>
      <c r="H4667" s="3">
        <v>41545</v>
      </c>
      <c r="I4667" s="3">
        <v>41545</v>
      </c>
      <c r="J4667">
        <v>5</v>
      </c>
      <c r="K4667" t="s">
        <v>8400</v>
      </c>
      <c r="L4667" s="5">
        <v>2.524</v>
      </c>
      <c r="M4667">
        <v>2013</v>
      </c>
      <c r="N4667">
        <f t="shared" si="144"/>
        <v>0</v>
      </c>
      <c r="O4667" t="str">
        <f t="shared" si="145"/>
        <v>Monday</v>
      </c>
      <c r="P4667" s="14">
        <v>0.34540540540540537</v>
      </c>
    </row>
    <row r="4668" spans="1:16" x14ac:dyDescent="0.35">
      <c r="A4668">
        <v>4667</v>
      </c>
      <c r="B4668" t="s">
        <v>7501</v>
      </c>
      <c r="C4668" t="s">
        <v>30</v>
      </c>
      <c r="D4668" t="s">
        <v>7905</v>
      </c>
      <c r="E4668" s="3">
        <v>41590</v>
      </c>
      <c r="F4668" t="s">
        <v>2703</v>
      </c>
      <c r="G4668" t="s">
        <v>155</v>
      </c>
      <c r="H4668" s="3">
        <v>41592</v>
      </c>
      <c r="I4668" s="3">
        <v>41592</v>
      </c>
      <c r="J4668">
        <v>2</v>
      </c>
      <c r="K4668" t="s">
        <v>8400</v>
      </c>
      <c r="L4668" s="5">
        <v>24.661999999999999</v>
      </c>
      <c r="M4668">
        <v>2013</v>
      </c>
      <c r="N4668">
        <f t="shared" si="144"/>
        <v>0</v>
      </c>
      <c r="O4668" t="str">
        <f t="shared" si="145"/>
        <v>Tuesday</v>
      </c>
      <c r="P4668" s="14">
        <v>0.39954545454545459</v>
      </c>
    </row>
    <row r="4669" spans="1:16" x14ac:dyDescent="0.35">
      <c r="A4669">
        <v>4668</v>
      </c>
      <c r="B4669" t="s">
        <v>7501</v>
      </c>
      <c r="C4669" t="s">
        <v>30</v>
      </c>
      <c r="D4669" t="s">
        <v>7905</v>
      </c>
      <c r="E4669" s="3">
        <v>41590</v>
      </c>
      <c r="F4669" t="s">
        <v>4651</v>
      </c>
      <c r="G4669" t="s">
        <v>155</v>
      </c>
      <c r="H4669" s="3">
        <v>41592</v>
      </c>
      <c r="I4669" s="3">
        <v>41592</v>
      </c>
      <c r="J4669">
        <v>2</v>
      </c>
      <c r="K4669" t="s">
        <v>8400</v>
      </c>
      <c r="L4669" s="5">
        <v>30.15</v>
      </c>
      <c r="M4669">
        <v>2013</v>
      </c>
      <c r="N4669">
        <f t="shared" si="144"/>
        <v>0</v>
      </c>
      <c r="O4669" t="str">
        <f t="shared" si="145"/>
        <v>Tuesday</v>
      </c>
      <c r="P4669" s="14">
        <v>-2.5102099211820088E-2</v>
      </c>
    </row>
    <row r="4670" spans="1:16" x14ac:dyDescent="0.35">
      <c r="A4670">
        <v>4669</v>
      </c>
      <c r="B4670" t="s">
        <v>389</v>
      </c>
      <c r="C4670" t="s">
        <v>44</v>
      </c>
      <c r="D4670" t="s">
        <v>7906</v>
      </c>
      <c r="E4670" s="3">
        <v>41936</v>
      </c>
      <c r="F4670" t="s">
        <v>5449</v>
      </c>
      <c r="G4670" t="s">
        <v>139</v>
      </c>
      <c r="H4670" s="3">
        <v>41939</v>
      </c>
      <c r="I4670" s="3">
        <v>41939</v>
      </c>
      <c r="J4670">
        <v>3</v>
      </c>
      <c r="K4670" t="s">
        <v>8400</v>
      </c>
      <c r="L4670" s="5">
        <v>60.832999999999998</v>
      </c>
      <c r="M4670">
        <v>2014</v>
      </c>
      <c r="N4670">
        <f t="shared" si="144"/>
        <v>0</v>
      </c>
      <c r="O4670" t="str">
        <f t="shared" si="145"/>
        <v>Friday</v>
      </c>
      <c r="P4670" s="14">
        <v>5.9939271255060739E-2</v>
      </c>
    </row>
    <row r="4671" spans="1:16" x14ac:dyDescent="0.35">
      <c r="A4671">
        <v>4670</v>
      </c>
      <c r="B4671" t="s">
        <v>389</v>
      </c>
      <c r="C4671" t="s">
        <v>44</v>
      </c>
      <c r="D4671" t="s">
        <v>7906</v>
      </c>
      <c r="E4671" s="3">
        <v>41936</v>
      </c>
      <c r="F4671" t="s">
        <v>6146</v>
      </c>
      <c r="G4671" t="s">
        <v>139</v>
      </c>
      <c r="H4671" s="3">
        <v>41939</v>
      </c>
      <c r="I4671" s="3">
        <v>41939</v>
      </c>
      <c r="J4671">
        <v>3</v>
      </c>
      <c r="K4671" t="s">
        <v>8400</v>
      </c>
      <c r="L4671" s="5">
        <v>79.594999999999999</v>
      </c>
      <c r="M4671">
        <v>2014</v>
      </c>
      <c r="N4671">
        <f t="shared" si="144"/>
        <v>0</v>
      </c>
      <c r="O4671" t="str">
        <f t="shared" si="145"/>
        <v>Friday</v>
      </c>
      <c r="P4671" s="14">
        <v>0.45994652406417114</v>
      </c>
    </row>
    <row r="4672" spans="1:16" x14ac:dyDescent="0.35">
      <c r="A4672">
        <v>4671</v>
      </c>
      <c r="B4672" t="s">
        <v>389</v>
      </c>
      <c r="C4672" t="s">
        <v>44</v>
      </c>
      <c r="D4672" t="s">
        <v>7906</v>
      </c>
      <c r="E4672" s="3">
        <v>41936</v>
      </c>
      <c r="F4672" t="s">
        <v>7827</v>
      </c>
      <c r="G4672" t="s">
        <v>139</v>
      </c>
      <c r="H4672" s="3">
        <v>41939</v>
      </c>
      <c r="I4672" s="3">
        <v>41939</v>
      </c>
      <c r="J4672">
        <v>3</v>
      </c>
      <c r="K4672" t="s">
        <v>8400</v>
      </c>
      <c r="L4672" s="5">
        <v>149.363</v>
      </c>
      <c r="M4672">
        <v>2014</v>
      </c>
      <c r="N4672">
        <f t="shared" si="144"/>
        <v>0</v>
      </c>
      <c r="O4672" t="str">
        <f t="shared" si="145"/>
        <v>Friday</v>
      </c>
      <c r="P4672" s="14">
        <v>-0.20385048267853872</v>
      </c>
    </row>
    <row r="4673" spans="1:16" x14ac:dyDescent="0.35">
      <c r="A4673">
        <v>4672</v>
      </c>
      <c r="B4673" t="s">
        <v>389</v>
      </c>
      <c r="C4673" t="s">
        <v>44</v>
      </c>
      <c r="D4673" t="s">
        <v>7906</v>
      </c>
      <c r="E4673" s="3">
        <v>41936</v>
      </c>
      <c r="F4673" t="s">
        <v>6308</v>
      </c>
      <c r="G4673" t="s">
        <v>139</v>
      </c>
      <c r="H4673" s="3">
        <v>41939</v>
      </c>
      <c r="I4673" s="3">
        <v>41939</v>
      </c>
      <c r="J4673">
        <v>3</v>
      </c>
      <c r="K4673" t="s">
        <v>8400</v>
      </c>
      <c r="L4673" s="5">
        <v>3.59</v>
      </c>
      <c r="M4673">
        <v>2014</v>
      </c>
      <c r="N4673">
        <f t="shared" si="144"/>
        <v>0</v>
      </c>
      <c r="O4673" t="str">
        <f t="shared" si="145"/>
        <v>Friday</v>
      </c>
      <c r="P4673" s="14">
        <v>1.9500000000000003E-2</v>
      </c>
    </row>
    <row r="4674" spans="1:16" x14ac:dyDescent="0.35">
      <c r="A4674">
        <v>4673</v>
      </c>
      <c r="B4674" t="s">
        <v>1081</v>
      </c>
      <c r="C4674" t="s">
        <v>30</v>
      </c>
      <c r="D4674" t="s">
        <v>7907</v>
      </c>
      <c r="E4674" s="3">
        <v>41884</v>
      </c>
      <c r="F4674" t="s">
        <v>4772</v>
      </c>
      <c r="G4674" t="s">
        <v>41</v>
      </c>
      <c r="H4674" s="3">
        <v>41889</v>
      </c>
      <c r="I4674" s="3">
        <v>41889</v>
      </c>
      <c r="J4674">
        <v>5</v>
      </c>
      <c r="K4674" t="s">
        <v>8400</v>
      </c>
      <c r="L4674" s="5">
        <v>1.657</v>
      </c>
      <c r="M4674">
        <v>2014</v>
      </c>
      <c r="N4674">
        <f t="shared" si="144"/>
        <v>0</v>
      </c>
      <c r="O4674" t="str">
        <f t="shared" si="145"/>
        <v>Tuesday</v>
      </c>
      <c r="P4674" s="14">
        <v>-0.23937919242404312</v>
      </c>
    </row>
    <row r="4675" spans="1:16" x14ac:dyDescent="0.35">
      <c r="A4675">
        <v>4674</v>
      </c>
      <c r="B4675" t="s">
        <v>1081</v>
      </c>
      <c r="C4675" t="s">
        <v>30</v>
      </c>
      <c r="D4675" t="s">
        <v>7907</v>
      </c>
      <c r="E4675" s="3">
        <v>41884</v>
      </c>
      <c r="F4675" t="s">
        <v>164</v>
      </c>
      <c r="G4675" t="s">
        <v>41</v>
      </c>
      <c r="H4675" s="3">
        <v>41889</v>
      </c>
      <c r="I4675" s="3">
        <v>41889</v>
      </c>
      <c r="J4675">
        <v>5</v>
      </c>
      <c r="K4675" t="s">
        <v>8400</v>
      </c>
      <c r="L4675" s="5">
        <v>3.4430000000000001</v>
      </c>
      <c r="M4675">
        <v>2014</v>
      </c>
      <c r="N4675">
        <f t="shared" ref="N4675:N4738" si="146">I4675-H4675</f>
        <v>0</v>
      </c>
      <c r="O4675" t="str">
        <f t="shared" ref="O4675:O4738" si="147">TEXT(E4675,"dddd")</f>
        <v>Tuesday</v>
      </c>
      <c r="P4675" s="14">
        <v>0.43</v>
      </c>
    </row>
    <row r="4676" spans="1:16" x14ac:dyDescent="0.35">
      <c r="A4676">
        <v>4675</v>
      </c>
      <c r="B4676" t="s">
        <v>7909</v>
      </c>
      <c r="C4676" t="s">
        <v>84</v>
      </c>
      <c r="D4676" t="s">
        <v>7910</v>
      </c>
      <c r="E4676" s="3">
        <v>41667</v>
      </c>
      <c r="F4676" t="s">
        <v>4755</v>
      </c>
      <c r="G4676" t="s">
        <v>41</v>
      </c>
      <c r="H4676" s="3">
        <v>41672</v>
      </c>
      <c r="I4676" s="3">
        <v>41675</v>
      </c>
      <c r="J4676">
        <v>8</v>
      </c>
      <c r="K4676" t="s">
        <v>8399</v>
      </c>
      <c r="L4676" s="5">
        <v>3.19</v>
      </c>
      <c r="M4676">
        <v>2014</v>
      </c>
      <c r="N4676">
        <f t="shared" si="146"/>
        <v>3</v>
      </c>
      <c r="O4676" t="str">
        <f t="shared" si="147"/>
        <v>Tuesday</v>
      </c>
      <c r="P4676" s="14">
        <v>0.22812499999999999</v>
      </c>
    </row>
    <row r="4677" spans="1:16" x14ac:dyDescent="0.35">
      <c r="A4677">
        <v>4676</v>
      </c>
      <c r="B4677" t="s">
        <v>7912</v>
      </c>
      <c r="C4677" t="s">
        <v>199</v>
      </c>
      <c r="D4677" t="s">
        <v>7915</v>
      </c>
      <c r="E4677" s="3">
        <v>41114</v>
      </c>
      <c r="F4677" t="s">
        <v>2949</v>
      </c>
      <c r="G4677" t="s">
        <v>139</v>
      </c>
      <c r="H4677" s="3">
        <v>41117</v>
      </c>
      <c r="I4677" s="3">
        <v>41119</v>
      </c>
      <c r="J4677">
        <v>5</v>
      </c>
      <c r="K4677" t="s">
        <v>8399</v>
      </c>
      <c r="L4677" s="5">
        <v>65.59</v>
      </c>
      <c r="M4677">
        <v>2012</v>
      </c>
      <c r="N4677">
        <f t="shared" si="146"/>
        <v>2</v>
      </c>
      <c r="O4677" t="str">
        <f t="shared" si="147"/>
        <v>Tuesday</v>
      </c>
      <c r="P4677" s="14">
        <v>0.27960563380281689</v>
      </c>
    </row>
    <row r="4678" spans="1:16" x14ac:dyDescent="0.35">
      <c r="A4678">
        <v>4677</v>
      </c>
      <c r="B4678" t="s">
        <v>2217</v>
      </c>
      <c r="C4678" t="s">
        <v>84</v>
      </c>
      <c r="D4678" t="s">
        <v>7916</v>
      </c>
      <c r="E4678" s="3">
        <v>41731</v>
      </c>
      <c r="F4678" t="s">
        <v>1229</v>
      </c>
      <c r="G4678" t="s">
        <v>41</v>
      </c>
      <c r="H4678" s="3">
        <v>41736</v>
      </c>
      <c r="I4678" s="3">
        <v>41736</v>
      </c>
      <c r="J4678">
        <v>5</v>
      </c>
      <c r="K4678" t="s">
        <v>8400</v>
      </c>
      <c r="L4678" s="5">
        <v>6.9139999999999997</v>
      </c>
      <c r="M4678">
        <v>2014</v>
      </c>
      <c r="N4678">
        <f t="shared" si="146"/>
        <v>0</v>
      </c>
      <c r="O4678" t="str">
        <f t="shared" si="147"/>
        <v>Wednesday</v>
      </c>
      <c r="P4678" s="14">
        <v>-0.14165954428906549</v>
      </c>
    </row>
    <row r="4679" spans="1:16" x14ac:dyDescent="0.35">
      <c r="A4679">
        <v>4678</v>
      </c>
      <c r="B4679" t="s">
        <v>2217</v>
      </c>
      <c r="C4679" t="s">
        <v>84</v>
      </c>
      <c r="D4679" t="s">
        <v>7916</v>
      </c>
      <c r="E4679" s="3">
        <v>41731</v>
      </c>
      <c r="F4679" t="s">
        <v>4959</v>
      </c>
      <c r="G4679" t="s">
        <v>41</v>
      </c>
      <c r="H4679" s="3">
        <v>41736</v>
      </c>
      <c r="I4679" s="3">
        <v>41736</v>
      </c>
      <c r="J4679">
        <v>5</v>
      </c>
      <c r="K4679" t="s">
        <v>8400</v>
      </c>
      <c r="L4679" s="5">
        <v>3.823</v>
      </c>
      <c r="M4679">
        <v>2014</v>
      </c>
      <c r="N4679">
        <f t="shared" si="146"/>
        <v>0</v>
      </c>
      <c r="O4679" t="str">
        <f t="shared" si="147"/>
        <v>Wednesday</v>
      </c>
      <c r="P4679" s="14">
        <v>0.12101605559549485</v>
      </c>
    </row>
    <row r="4680" spans="1:16" x14ac:dyDescent="0.35">
      <c r="A4680">
        <v>4679</v>
      </c>
      <c r="B4680" t="s">
        <v>3913</v>
      </c>
      <c r="C4680" t="s">
        <v>84</v>
      </c>
      <c r="D4680" t="s">
        <v>7917</v>
      </c>
      <c r="E4680" s="3">
        <v>41962</v>
      </c>
      <c r="F4680" t="s">
        <v>2999</v>
      </c>
      <c r="G4680" t="s">
        <v>242</v>
      </c>
      <c r="H4680" s="3">
        <v>41962</v>
      </c>
      <c r="I4680" s="3">
        <v>41962</v>
      </c>
      <c r="J4680">
        <v>0</v>
      </c>
      <c r="K4680" t="s">
        <v>8400</v>
      </c>
      <c r="L4680" s="5">
        <v>0.79400000000000004</v>
      </c>
      <c r="M4680">
        <v>2014</v>
      </c>
      <c r="N4680">
        <f t="shared" si="146"/>
        <v>0</v>
      </c>
      <c r="O4680" t="str">
        <f t="shared" si="147"/>
        <v>Wednesday</v>
      </c>
      <c r="P4680" s="14">
        <v>-0.11268143621084796</v>
      </c>
    </row>
    <row r="4681" spans="1:16" x14ac:dyDescent="0.35">
      <c r="A4681">
        <v>4680</v>
      </c>
      <c r="B4681" t="s">
        <v>3913</v>
      </c>
      <c r="C4681" t="s">
        <v>84</v>
      </c>
      <c r="D4681" t="s">
        <v>7917</v>
      </c>
      <c r="E4681" s="3">
        <v>41962</v>
      </c>
      <c r="F4681" t="s">
        <v>685</v>
      </c>
      <c r="G4681" t="s">
        <v>242</v>
      </c>
      <c r="H4681" s="3">
        <v>41962</v>
      </c>
      <c r="I4681" s="3">
        <v>41962</v>
      </c>
      <c r="J4681">
        <v>0</v>
      </c>
      <c r="K4681" t="s">
        <v>8400</v>
      </c>
      <c r="L4681" s="5">
        <v>28.577999999999999</v>
      </c>
      <c r="M4681">
        <v>2014</v>
      </c>
      <c r="N4681">
        <f t="shared" si="146"/>
        <v>0</v>
      </c>
      <c r="O4681" t="str">
        <f t="shared" si="147"/>
        <v>Wednesday</v>
      </c>
      <c r="P4681" s="14">
        <v>1.6161358712652202E-2</v>
      </c>
    </row>
    <row r="4682" spans="1:16" x14ac:dyDescent="0.35">
      <c r="A4682">
        <v>4681</v>
      </c>
      <c r="B4682" t="s">
        <v>3913</v>
      </c>
      <c r="C4682" t="s">
        <v>84</v>
      </c>
      <c r="D4682" t="s">
        <v>7917</v>
      </c>
      <c r="E4682" s="3">
        <v>41962</v>
      </c>
      <c r="F4682" t="s">
        <v>1091</v>
      </c>
      <c r="G4682" t="s">
        <v>242</v>
      </c>
      <c r="H4682" s="3">
        <v>41962</v>
      </c>
      <c r="I4682" s="3">
        <v>41962</v>
      </c>
      <c r="J4682">
        <v>0</v>
      </c>
      <c r="K4682" t="s">
        <v>8400</v>
      </c>
      <c r="L4682" s="5">
        <v>49.451999999999998</v>
      </c>
      <c r="M4682">
        <v>2014</v>
      </c>
      <c r="N4682">
        <f t="shared" si="146"/>
        <v>0</v>
      </c>
      <c r="O4682" t="str">
        <f t="shared" si="147"/>
        <v>Wednesday</v>
      </c>
      <c r="P4682" s="14">
        <v>-0.26817247170729408</v>
      </c>
    </row>
    <row r="4683" spans="1:16" x14ac:dyDescent="0.35">
      <c r="A4683">
        <v>4682</v>
      </c>
      <c r="B4683" t="s">
        <v>553</v>
      </c>
      <c r="C4683" t="s">
        <v>199</v>
      </c>
      <c r="D4683" t="s">
        <v>7918</v>
      </c>
      <c r="E4683" s="3">
        <v>41724</v>
      </c>
      <c r="F4683" t="s">
        <v>2887</v>
      </c>
      <c r="G4683" t="s">
        <v>155</v>
      </c>
      <c r="H4683" s="3">
        <v>41726</v>
      </c>
      <c r="I4683" s="3">
        <v>41726</v>
      </c>
      <c r="J4683">
        <v>2</v>
      </c>
      <c r="K4683" t="s">
        <v>8400</v>
      </c>
      <c r="L4683" s="5">
        <v>0.46600000000000003</v>
      </c>
      <c r="M4683">
        <v>2014</v>
      </c>
      <c r="N4683">
        <f t="shared" si="146"/>
        <v>0</v>
      </c>
      <c r="O4683" t="str">
        <f t="shared" si="147"/>
        <v>Wednesday</v>
      </c>
      <c r="P4683" s="14">
        <v>0.34666666666666668</v>
      </c>
    </row>
    <row r="4684" spans="1:16" x14ac:dyDescent="0.35">
      <c r="A4684">
        <v>4683</v>
      </c>
      <c r="B4684" t="s">
        <v>2715</v>
      </c>
      <c r="C4684" t="s">
        <v>30</v>
      </c>
      <c r="D4684" t="s">
        <v>7919</v>
      </c>
      <c r="E4684" s="3">
        <v>41772</v>
      </c>
      <c r="F4684" t="s">
        <v>3475</v>
      </c>
      <c r="G4684" t="s">
        <v>41</v>
      </c>
      <c r="H4684" s="3">
        <v>41777</v>
      </c>
      <c r="I4684" s="3">
        <v>41780</v>
      </c>
      <c r="J4684">
        <v>8</v>
      </c>
      <c r="K4684" t="s">
        <v>8399</v>
      </c>
      <c r="L4684" s="5">
        <v>2.8359999999999999</v>
      </c>
      <c r="M4684">
        <v>2014</v>
      </c>
      <c r="N4684">
        <f t="shared" si="146"/>
        <v>3</v>
      </c>
      <c r="O4684" t="str">
        <f t="shared" si="147"/>
        <v>Tuesday</v>
      </c>
      <c r="P4684" s="14">
        <v>0.43111111111111111</v>
      </c>
    </row>
    <row r="4685" spans="1:16" x14ac:dyDescent="0.35">
      <c r="A4685">
        <v>4684</v>
      </c>
      <c r="B4685" t="s">
        <v>2715</v>
      </c>
      <c r="C4685" t="s">
        <v>30</v>
      </c>
      <c r="D4685" t="s">
        <v>7919</v>
      </c>
      <c r="E4685" s="3">
        <v>41772</v>
      </c>
      <c r="F4685" t="s">
        <v>7212</v>
      </c>
      <c r="G4685" t="s">
        <v>41</v>
      </c>
      <c r="H4685" s="3">
        <v>41777</v>
      </c>
      <c r="I4685" s="3">
        <v>41777</v>
      </c>
      <c r="J4685">
        <v>5</v>
      </c>
      <c r="K4685" t="s">
        <v>8400</v>
      </c>
      <c r="L4685" s="5">
        <v>288.10300000000001</v>
      </c>
      <c r="M4685">
        <v>2014</v>
      </c>
      <c r="N4685">
        <f t="shared" si="146"/>
        <v>0</v>
      </c>
      <c r="O4685" t="str">
        <f t="shared" si="147"/>
        <v>Tuesday</v>
      </c>
      <c r="P4685" s="14">
        <v>0.18131646888841516</v>
      </c>
    </row>
    <row r="4686" spans="1:16" x14ac:dyDescent="0.35">
      <c r="A4686">
        <v>4685</v>
      </c>
      <c r="B4686" t="s">
        <v>2296</v>
      </c>
      <c r="C4686" t="s">
        <v>30</v>
      </c>
      <c r="D4686" t="s">
        <v>7920</v>
      </c>
      <c r="E4686" s="3">
        <v>41914</v>
      </c>
      <c r="F4686" t="s">
        <v>3121</v>
      </c>
      <c r="G4686" t="s">
        <v>41</v>
      </c>
      <c r="H4686" s="3">
        <v>41919</v>
      </c>
      <c r="I4686" s="3">
        <v>41920</v>
      </c>
      <c r="J4686">
        <v>6</v>
      </c>
      <c r="K4686" t="s">
        <v>8399</v>
      </c>
      <c r="L4686" s="5">
        <v>15.698</v>
      </c>
      <c r="M4686">
        <v>2014</v>
      </c>
      <c r="N4686">
        <f t="shared" si="146"/>
        <v>1</v>
      </c>
      <c r="O4686" t="str">
        <f t="shared" si="147"/>
        <v>Thursday</v>
      </c>
      <c r="P4686" s="14">
        <v>0.37945945945945952</v>
      </c>
    </row>
    <row r="4687" spans="1:16" x14ac:dyDescent="0.35">
      <c r="A4687">
        <v>4686</v>
      </c>
      <c r="B4687" t="s">
        <v>2110</v>
      </c>
      <c r="C4687" t="s">
        <v>44</v>
      </c>
      <c r="D4687" t="s">
        <v>7921</v>
      </c>
      <c r="E4687" s="3">
        <v>41900</v>
      </c>
      <c r="F4687" t="s">
        <v>6489</v>
      </c>
      <c r="G4687" t="s">
        <v>242</v>
      </c>
      <c r="H4687" s="3">
        <v>41900</v>
      </c>
      <c r="I4687" s="3">
        <v>41900</v>
      </c>
      <c r="J4687">
        <v>0</v>
      </c>
      <c r="K4687" t="s">
        <v>8400</v>
      </c>
      <c r="L4687" s="5">
        <v>4.649</v>
      </c>
      <c r="M4687">
        <v>2014</v>
      </c>
      <c r="N4687">
        <f t="shared" si="146"/>
        <v>0</v>
      </c>
      <c r="O4687" t="str">
        <f t="shared" si="147"/>
        <v>Thursday</v>
      </c>
      <c r="P4687" s="14">
        <v>2.8965517241379309E-2</v>
      </c>
    </row>
    <row r="4688" spans="1:16" x14ac:dyDescent="0.35">
      <c r="A4688">
        <v>4687</v>
      </c>
      <c r="B4688" t="s">
        <v>2110</v>
      </c>
      <c r="C4688" t="s">
        <v>44</v>
      </c>
      <c r="D4688" t="s">
        <v>7921</v>
      </c>
      <c r="E4688" s="3">
        <v>41900</v>
      </c>
      <c r="F4688" t="s">
        <v>1386</v>
      </c>
      <c r="G4688" t="s">
        <v>242</v>
      </c>
      <c r="H4688" s="3">
        <v>41900</v>
      </c>
      <c r="I4688" s="3">
        <v>41900</v>
      </c>
      <c r="J4688">
        <v>0</v>
      </c>
      <c r="K4688" t="s">
        <v>8400</v>
      </c>
      <c r="L4688" s="5">
        <v>0.35099999999999998</v>
      </c>
      <c r="M4688">
        <v>2014</v>
      </c>
      <c r="N4688">
        <f t="shared" si="146"/>
        <v>0</v>
      </c>
      <c r="O4688" t="str">
        <f t="shared" si="147"/>
        <v>Thursday</v>
      </c>
      <c r="P4688" s="14">
        <v>0.29333333333333333</v>
      </c>
    </row>
    <row r="4689" spans="1:16" x14ac:dyDescent="0.35">
      <c r="A4689">
        <v>4688</v>
      </c>
      <c r="B4689" t="s">
        <v>2110</v>
      </c>
      <c r="C4689" t="s">
        <v>44</v>
      </c>
      <c r="D4689" t="s">
        <v>7921</v>
      </c>
      <c r="E4689" s="3">
        <v>41900</v>
      </c>
      <c r="F4689" t="s">
        <v>7923</v>
      </c>
      <c r="G4689" t="s">
        <v>242</v>
      </c>
      <c r="H4689" s="3">
        <v>41900</v>
      </c>
      <c r="I4689" s="3">
        <v>41900</v>
      </c>
      <c r="J4689">
        <v>0</v>
      </c>
      <c r="K4689" t="s">
        <v>8400</v>
      </c>
      <c r="L4689" s="5">
        <v>7.7350000000000003</v>
      </c>
      <c r="M4689">
        <v>2014</v>
      </c>
      <c r="N4689">
        <f t="shared" si="146"/>
        <v>0</v>
      </c>
      <c r="O4689" t="str">
        <f t="shared" si="147"/>
        <v>Thursday</v>
      </c>
      <c r="P4689" s="14">
        <v>0.27037974683544302</v>
      </c>
    </row>
    <row r="4690" spans="1:16" x14ac:dyDescent="0.35">
      <c r="A4690">
        <v>4689</v>
      </c>
      <c r="B4690" t="s">
        <v>2110</v>
      </c>
      <c r="C4690" t="s">
        <v>44</v>
      </c>
      <c r="D4690" t="s">
        <v>7921</v>
      </c>
      <c r="E4690" s="3">
        <v>41900</v>
      </c>
      <c r="F4690" t="s">
        <v>6169</v>
      </c>
      <c r="G4690" t="s">
        <v>242</v>
      </c>
      <c r="H4690" s="3">
        <v>41900</v>
      </c>
      <c r="I4690" s="3">
        <v>41900</v>
      </c>
      <c r="J4690">
        <v>0</v>
      </c>
      <c r="K4690" t="s">
        <v>8400</v>
      </c>
      <c r="L4690" s="5">
        <v>119.149</v>
      </c>
      <c r="M4690">
        <v>2014</v>
      </c>
      <c r="N4690">
        <f t="shared" si="146"/>
        <v>0</v>
      </c>
      <c r="O4690" t="str">
        <f t="shared" si="147"/>
        <v>Thursday</v>
      </c>
      <c r="P4690" s="14">
        <v>6.9879518072289162E-2</v>
      </c>
    </row>
    <row r="4691" spans="1:16" x14ac:dyDescent="0.35">
      <c r="A4691">
        <v>4690</v>
      </c>
      <c r="B4691" t="s">
        <v>2110</v>
      </c>
      <c r="C4691" t="s">
        <v>44</v>
      </c>
      <c r="D4691" t="s">
        <v>7921</v>
      </c>
      <c r="E4691" s="3">
        <v>41900</v>
      </c>
      <c r="F4691" t="s">
        <v>2596</v>
      </c>
      <c r="G4691" t="s">
        <v>242</v>
      </c>
      <c r="H4691" s="3">
        <v>41900</v>
      </c>
      <c r="I4691" s="3">
        <v>41900</v>
      </c>
      <c r="J4691">
        <v>0</v>
      </c>
      <c r="K4691" t="s">
        <v>8400</v>
      </c>
      <c r="L4691" s="5">
        <v>5.4340000000000002</v>
      </c>
      <c r="M4691">
        <v>2014</v>
      </c>
      <c r="N4691">
        <f t="shared" si="146"/>
        <v>0</v>
      </c>
      <c r="O4691" t="str">
        <f t="shared" si="147"/>
        <v>Thursday</v>
      </c>
      <c r="P4691" s="14">
        <v>0.32700000000000001</v>
      </c>
    </row>
    <row r="4692" spans="1:16" x14ac:dyDescent="0.35">
      <c r="A4692">
        <v>4691</v>
      </c>
      <c r="B4692" t="s">
        <v>2110</v>
      </c>
      <c r="C4692" t="s">
        <v>44</v>
      </c>
      <c r="D4692" t="s">
        <v>7921</v>
      </c>
      <c r="E4692" s="3">
        <v>41900</v>
      </c>
      <c r="F4692" t="s">
        <v>2758</v>
      </c>
      <c r="G4692" t="s">
        <v>242</v>
      </c>
      <c r="H4692" s="3">
        <v>41900</v>
      </c>
      <c r="I4692" s="3">
        <v>41900</v>
      </c>
      <c r="J4692">
        <v>0</v>
      </c>
      <c r="K4692" t="s">
        <v>8400</v>
      </c>
      <c r="L4692" s="5">
        <v>56.542000000000002</v>
      </c>
      <c r="M4692">
        <v>2014</v>
      </c>
      <c r="N4692">
        <f t="shared" si="146"/>
        <v>0</v>
      </c>
      <c r="O4692" t="str">
        <f t="shared" si="147"/>
        <v>Thursday</v>
      </c>
      <c r="P4692" s="14">
        <v>0.41995391705069129</v>
      </c>
    </row>
    <row r="4693" spans="1:16" x14ac:dyDescent="0.35">
      <c r="A4693">
        <v>4692</v>
      </c>
      <c r="B4693" t="s">
        <v>2110</v>
      </c>
      <c r="C4693" t="s">
        <v>44</v>
      </c>
      <c r="D4693" t="s">
        <v>7921</v>
      </c>
      <c r="E4693" s="3">
        <v>41900</v>
      </c>
      <c r="F4693" t="s">
        <v>2902</v>
      </c>
      <c r="G4693" t="s">
        <v>242</v>
      </c>
      <c r="H4693" s="3">
        <v>41900</v>
      </c>
      <c r="I4693" s="3">
        <v>41900</v>
      </c>
      <c r="J4693">
        <v>0</v>
      </c>
      <c r="K4693" t="s">
        <v>8400</v>
      </c>
      <c r="L4693" s="5">
        <v>33.762</v>
      </c>
      <c r="M4693">
        <v>2014</v>
      </c>
      <c r="N4693">
        <f t="shared" si="146"/>
        <v>0</v>
      </c>
      <c r="O4693" t="str">
        <f t="shared" si="147"/>
        <v>Thursday</v>
      </c>
      <c r="P4693" s="14">
        <v>2.9955947136563875E-2</v>
      </c>
    </row>
    <row r="4694" spans="1:16" x14ac:dyDescent="0.35">
      <c r="A4694">
        <v>4693</v>
      </c>
      <c r="B4694" t="s">
        <v>1238</v>
      </c>
      <c r="C4694" t="s">
        <v>30</v>
      </c>
      <c r="D4694" t="s">
        <v>7924</v>
      </c>
      <c r="E4694" s="3">
        <v>41724</v>
      </c>
      <c r="F4694" t="s">
        <v>5496</v>
      </c>
      <c r="G4694" t="s">
        <v>139</v>
      </c>
      <c r="H4694" s="3">
        <v>41727</v>
      </c>
      <c r="I4694" s="3">
        <v>41728</v>
      </c>
      <c r="J4694">
        <v>4</v>
      </c>
      <c r="K4694" t="s">
        <v>8399</v>
      </c>
      <c r="L4694" s="5">
        <v>64.427000000000007</v>
      </c>
      <c r="M4694">
        <v>2014</v>
      </c>
      <c r="N4694">
        <f t="shared" si="146"/>
        <v>1</v>
      </c>
      <c r="O4694" t="str">
        <f t="shared" si="147"/>
        <v>Wednesday</v>
      </c>
      <c r="P4694" s="14">
        <v>0.29841402737671613</v>
      </c>
    </row>
    <row r="4695" spans="1:16" x14ac:dyDescent="0.35">
      <c r="A4695">
        <v>4694</v>
      </c>
      <c r="B4695" t="s">
        <v>3321</v>
      </c>
      <c r="C4695" t="s">
        <v>84</v>
      </c>
      <c r="D4695" t="s">
        <v>7925</v>
      </c>
      <c r="E4695" s="3">
        <v>41633</v>
      </c>
      <c r="F4695" t="s">
        <v>2425</v>
      </c>
      <c r="G4695" t="s">
        <v>41</v>
      </c>
      <c r="H4695" s="3">
        <v>41638</v>
      </c>
      <c r="I4695" s="3">
        <v>41638</v>
      </c>
      <c r="J4695">
        <v>5</v>
      </c>
      <c r="K4695" t="s">
        <v>8400</v>
      </c>
      <c r="L4695" s="5">
        <v>2.0649999999999999</v>
      </c>
      <c r="M4695">
        <v>2013</v>
      </c>
      <c r="N4695">
        <f t="shared" si="146"/>
        <v>0</v>
      </c>
      <c r="O4695" t="str">
        <f t="shared" si="147"/>
        <v>Wednesday</v>
      </c>
      <c r="P4695" s="14">
        <v>0.14785714285714285</v>
      </c>
    </row>
    <row r="4696" spans="1:16" x14ac:dyDescent="0.35">
      <c r="A4696">
        <v>4695</v>
      </c>
      <c r="B4696" t="s">
        <v>6438</v>
      </c>
      <c r="C4696" t="s">
        <v>44</v>
      </c>
      <c r="D4696" t="s">
        <v>7926</v>
      </c>
      <c r="E4696" s="3">
        <v>41926</v>
      </c>
      <c r="F4696" t="s">
        <v>5676</v>
      </c>
      <c r="G4696" t="s">
        <v>41</v>
      </c>
      <c r="H4696" s="3">
        <v>41931</v>
      </c>
      <c r="I4696" s="3">
        <v>41934</v>
      </c>
      <c r="J4696">
        <v>8</v>
      </c>
      <c r="K4696" t="s">
        <v>8399</v>
      </c>
      <c r="L4696" s="5">
        <v>89.52</v>
      </c>
      <c r="M4696">
        <v>2014</v>
      </c>
      <c r="N4696">
        <f t="shared" si="146"/>
        <v>3</v>
      </c>
      <c r="O4696" t="str">
        <f t="shared" si="147"/>
        <v>Tuesday</v>
      </c>
      <c r="P4696" s="14">
        <v>0.45995271867612292</v>
      </c>
    </row>
    <row r="4697" spans="1:16" x14ac:dyDescent="0.35">
      <c r="A4697">
        <v>4696</v>
      </c>
      <c r="B4697" t="s">
        <v>522</v>
      </c>
      <c r="C4697" t="s">
        <v>84</v>
      </c>
      <c r="D4697" t="s">
        <v>7927</v>
      </c>
      <c r="E4697" s="3">
        <v>41389</v>
      </c>
      <c r="F4697" t="s">
        <v>7929</v>
      </c>
      <c r="G4697" t="s">
        <v>41</v>
      </c>
      <c r="H4697" s="3">
        <v>41394</v>
      </c>
      <c r="I4697" s="3">
        <v>41394</v>
      </c>
      <c r="J4697">
        <v>5</v>
      </c>
      <c r="K4697" t="s">
        <v>8400</v>
      </c>
      <c r="L4697" s="5">
        <v>0.42099999999999999</v>
      </c>
      <c r="M4697">
        <v>2013</v>
      </c>
      <c r="N4697">
        <f t="shared" si="146"/>
        <v>0</v>
      </c>
      <c r="O4697" t="str">
        <f t="shared" si="147"/>
        <v>Thursday</v>
      </c>
      <c r="P4697" s="14">
        <v>-0.33362218370883878</v>
      </c>
    </row>
    <row r="4698" spans="1:16" x14ac:dyDescent="0.35">
      <c r="A4698">
        <v>4697</v>
      </c>
      <c r="B4698" t="s">
        <v>335</v>
      </c>
      <c r="C4698" t="s">
        <v>84</v>
      </c>
      <c r="D4698" t="s">
        <v>7930</v>
      </c>
      <c r="E4698" s="3">
        <v>40688</v>
      </c>
      <c r="F4698" t="s">
        <v>7932</v>
      </c>
      <c r="G4698" t="s">
        <v>41</v>
      </c>
      <c r="H4698" s="3">
        <v>40693</v>
      </c>
      <c r="I4698" s="3">
        <v>40693</v>
      </c>
      <c r="J4698">
        <v>5</v>
      </c>
      <c r="K4698" t="s">
        <v>8400</v>
      </c>
      <c r="L4698" s="5">
        <v>11.951000000000001</v>
      </c>
      <c r="M4698">
        <v>2011</v>
      </c>
      <c r="N4698">
        <f t="shared" si="146"/>
        <v>0</v>
      </c>
      <c r="O4698" t="str">
        <f t="shared" si="147"/>
        <v>Wednesday</v>
      </c>
      <c r="P4698" s="14">
        <v>-0.78315227263789289</v>
      </c>
    </row>
    <row r="4699" spans="1:16" x14ac:dyDescent="0.35">
      <c r="A4699">
        <v>4698</v>
      </c>
      <c r="B4699" t="s">
        <v>6442</v>
      </c>
      <c r="C4699" t="s">
        <v>30</v>
      </c>
      <c r="D4699" t="s">
        <v>7933</v>
      </c>
      <c r="E4699" s="3">
        <v>41576</v>
      </c>
      <c r="F4699" t="s">
        <v>6921</v>
      </c>
      <c r="G4699" t="s">
        <v>139</v>
      </c>
      <c r="H4699" s="3">
        <v>41579</v>
      </c>
      <c r="I4699" s="3">
        <v>41579</v>
      </c>
      <c r="J4699">
        <v>3</v>
      </c>
      <c r="K4699" t="s">
        <v>8400</v>
      </c>
      <c r="L4699" s="5">
        <v>4.2690000000000001</v>
      </c>
      <c r="M4699">
        <v>2013</v>
      </c>
      <c r="N4699">
        <f t="shared" si="146"/>
        <v>0</v>
      </c>
      <c r="O4699" t="str">
        <f t="shared" si="147"/>
        <v>Tuesday</v>
      </c>
      <c r="P4699" s="14">
        <v>0.27927272727272728</v>
      </c>
    </row>
    <row r="4700" spans="1:16" x14ac:dyDescent="0.35">
      <c r="A4700">
        <v>4699</v>
      </c>
      <c r="B4700" t="s">
        <v>6442</v>
      </c>
      <c r="C4700" t="s">
        <v>30</v>
      </c>
      <c r="D4700" t="s">
        <v>7933</v>
      </c>
      <c r="E4700" s="3">
        <v>41576</v>
      </c>
      <c r="F4700" t="s">
        <v>4018</v>
      </c>
      <c r="G4700" t="s">
        <v>139</v>
      </c>
      <c r="H4700" s="3">
        <v>41579</v>
      </c>
      <c r="I4700" s="3">
        <v>41581</v>
      </c>
      <c r="J4700">
        <v>5</v>
      </c>
      <c r="K4700" t="s">
        <v>8399</v>
      </c>
      <c r="L4700" s="5">
        <v>35.012</v>
      </c>
      <c r="M4700">
        <v>2013</v>
      </c>
      <c r="N4700">
        <f t="shared" si="146"/>
        <v>2</v>
      </c>
      <c r="O4700" t="str">
        <f t="shared" si="147"/>
        <v>Tuesday</v>
      </c>
      <c r="P4700" s="14">
        <v>-0.21541506274330699</v>
      </c>
    </row>
    <row r="4701" spans="1:16" x14ac:dyDescent="0.35">
      <c r="A4701">
        <v>4700</v>
      </c>
      <c r="B4701" t="s">
        <v>3390</v>
      </c>
      <c r="C4701" t="s">
        <v>84</v>
      </c>
      <c r="D4701" t="s">
        <v>7934</v>
      </c>
      <c r="E4701" s="3">
        <v>40843</v>
      </c>
      <c r="F4701" t="s">
        <v>4432</v>
      </c>
      <c r="G4701" t="s">
        <v>41</v>
      </c>
      <c r="H4701" s="3">
        <v>40848</v>
      </c>
      <c r="I4701" s="3">
        <v>40848</v>
      </c>
      <c r="J4701">
        <v>5</v>
      </c>
      <c r="K4701" t="s">
        <v>8400</v>
      </c>
      <c r="L4701" s="5">
        <v>4.3520000000000003</v>
      </c>
      <c r="M4701">
        <v>2011</v>
      </c>
      <c r="N4701">
        <f t="shared" si="146"/>
        <v>0</v>
      </c>
      <c r="O4701" t="str">
        <f t="shared" si="147"/>
        <v>Thursday</v>
      </c>
      <c r="P4701" s="14">
        <v>0.19135135135135134</v>
      </c>
    </row>
    <row r="4702" spans="1:16" x14ac:dyDescent="0.35">
      <c r="A4702">
        <v>4701</v>
      </c>
      <c r="B4702" t="s">
        <v>3390</v>
      </c>
      <c r="C4702" t="s">
        <v>84</v>
      </c>
      <c r="D4702" t="s">
        <v>7934</v>
      </c>
      <c r="E4702" s="3">
        <v>40843</v>
      </c>
      <c r="F4702" t="s">
        <v>958</v>
      </c>
      <c r="G4702" t="s">
        <v>41</v>
      </c>
      <c r="H4702" s="3">
        <v>40848</v>
      </c>
      <c r="I4702" s="3">
        <v>40848</v>
      </c>
      <c r="J4702">
        <v>5</v>
      </c>
      <c r="K4702" t="s">
        <v>8400</v>
      </c>
      <c r="L4702" s="5">
        <v>61.234999999999999</v>
      </c>
      <c r="M4702">
        <v>2011</v>
      </c>
      <c r="N4702">
        <f t="shared" si="146"/>
        <v>0</v>
      </c>
      <c r="O4702" t="str">
        <f t="shared" si="147"/>
        <v>Thursday</v>
      </c>
      <c r="P4702" s="14">
        <v>0.22973821989528798</v>
      </c>
    </row>
    <row r="4703" spans="1:16" x14ac:dyDescent="0.35">
      <c r="A4703">
        <v>4702</v>
      </c>
      <c r="B4703" t="s">
        <v>3390</v>
      </c>
      <c r="C4703" t="s">
        <v>84</v>
      </c>
      <c r="D4703" t="s">
        <v>7934</v>
      </c>
      <c r="E4703" s="3">
        <v>40843</v>
      </c>
      <c r="F4703" t="s">
        <v>3048</v>
      </c>
      <c r="G4703" t="s">
        <v>41</v>
      </c>
      <c r="H4703" s="3">
        <v>40848</v>
      </c>
      <c r="I4703" s="3">
        <v>40851</v>
      </c>
      <c r="J4703">
        <v>8</v>
      </c>
      <c r="K4703" t="s">
        <v>8399</v>
      </c>
      <c r="L4703" s="5">
        <v>6.7709999999999999</v>
      </c>
      <c r="M4703">
        <v>2011</v>
      </c>
      <c r="N4703">
        <f t="shared" si="146"/>
        <v>3</v>
      </c>
      <c r="O4703" t="str">
        <f t="shared" si="147"/>
        <v>Thursday</v>
      </c>
      <c r="P4703" s="14">
        <v>0.48101694915254223</v>
      </c>
    </row>
    <row r="4704" spans="1:16" x14ac:dyDescent="0.35">
      <c r="A4704">
        <v>4703</v>
      </c>
      <c r="B4704" t="s">
        <v>3390</v>
      </c>
      <c r="C4704" t="s">
        <v>84</v>
      </c>
      <c r="D4704" t="s">
        <v>7934</v>
      </c>
      <c r="E4704" s="3">
        <v>40843</v>
      </c>
      <c r="F4704" t="s">
        <v>1215</v>
      </c>
      <c r="G4704" t="s">
        <v>41</v>
      </c>
      <c r="H4704" s="3">
        <v>40848</v>
      </c>
      <c r="I4704" s="3">
        <v>40848</v>
      </c>
      <c r="J4704">
        <v>5</v>
      </c>
      <c r="K4704" t="s">
        <v>8400</v>
      </c>
      <c r="L4704" s="5">
        <v>2.0019999999999998</v>
      </c>
      <c r="M4704">
        <v>2011</v>
      </c>
      <c r="N4704">
        <f t="shared" si="146"/>
        <v>0</v>
      </c>
      <c r="O4704" t="str">
        <f t="shared" si="147"/>
        <v>Thursday</v>
      </c>
      <c r="P4704" s="14">
        <v>0.46636363636363637</v>
      </c>
    </row>
    <row r="4705" spans="1:16" x14ac:dyDescent="0.35">
      <c r="A4705">
        <v>4704</v>
      </c>
      <c r="B4705" t="s">
        <v>3390</v>
      </c>
      <c r="C4705" t="s">
        <v>84</v>
      </c>
      <c r="D4705" t="s">
        <v>7934</v>
      </c>
      <c r="E4705" s="3">
        <v>40843</v>
      </c>
      <c r="F4705" t="s">
        <v>1824</v>
      </c>
      <c r="G4705" t="s">
        <v>41</v>
      </c>
      <c r="H4705" s="3">
        <v>40848</v>
      </c>
      <c r="I4705" s="3">
        <v>40848</v>
      </c>
      <c r="J4705">
        <v>5</v>
      </c>
      <c r="K4705" t="s">
        <v>8400</v>
      </c>
      <c r="L4705" s="5">
        <v>2.9580000000000002</v>
      </c>
      <c r="M4705">
        <v>2011</v>
      </c>
      <c r="N4705">
        <f t="shared" si="146"/>
        <v>0</v>
      </c>
      <c r="O4705" t="str">
        <f t="shared" si="147"/>
        <v>Thursday</v>
      </c>
      <c r="P4705" s="14">
        <v>0.39172413793103444</v>
      </c>
    </row>
    <row r="4706" spans="1:16" x14ac:dyDescent="0.35">
      <c r="A4706">
        <v>4705</v>
      </c>
      <c r="B4706" t="s">
        <v>3390</v>
      </c>
      <c r="C4706" t="s">
        <v>84</v>
      </c>
      <c r="D4706" t="s">
        <v>7934</v>
      </c>
      <c r="E4706" s="3">
        <v>40843</v>
      </c>
      <c r="F4706" t="s">
        <v>1535</v>
      </c>
      <c r="G4706" t="s">
        <v>41</v>
      </c>
      <c r="H4706" s="3">
        <v>40848</v>
      </c>
      <c r="I4706" s="3">
        <v>40848</v>
      </c>
      <c r="J4706">
        <v>5</v>
      </c>
      <c r="K4706" t="s">
        <v>8400</v>
      </c>
      <c r="L4706" s="5">
        <v>2.734</v>
      </c>
      <c r="M4706">
        <v>2011</v>
      </c>
      <c r="N4706">
        <f t="shared" si="146"/>
        <v>0</v>
      </c>
      <c r="O4706" t="str">
        <f t="shared" si="147"/>
        <v>Thursday</v>
      </c>
      <c r="P4706" s="14">
        <v>0.13799999999999998</v>
      </c>
    </row>
    <row r="4707" spans="1:16" x14ac:dyDescent="0.35">
      <c r="A4707">
        <v>4706</v>
      </c>
      <c r="B4707" t="s">
        <v>3390</v>
      </c>
      <c r="C4707" t="s">
        <v>84</v>
      </c>
      <c r="D4707" t="s">
        <v>7934</v>
      </c>
      <c r="E4707" s="3">
        <v>40843</v>
      </c>
      <c r="F4707" t="s">
        <v>6513</v>
      </c>
      <c r="G4707" t="s">
        <v>41</v>
      </c>
      <c r="H4707" s="3">
        <v>40848</v>
      </c>
      <c r="I4707" s="3">
        <v>40850</v>
      </c>
      <c r="J4707">
        <v>7</v>
      </c>
      <c r="K4707" t="s">
        <v>8399</v>
      </c>
      <c r="L4707" s="5">
        <v>11.215</v>
      </c>
      <c r="M4707">
        <v>2011</v>
      </c>
      <c r="N4707">
        <f t="shared" si="146"/>
        <v>2</v>
      </c>
      <c r="O4707" t="str">
        <f t="shared" si="147"/>
        <v>Thursday</v>
      </c>
      <c r="P4707" s="14">
        <v>0.25977011494252877</v>
      </c>
    </row>
    <row r="4708" spans="1:16" x14ac:dyDescent="0.35">
      <c r="A4708">
        <v>4707</v>
      </c>
      <c r="B4708" t="s">
        <v>6401</v>
      </c>
      <c r="C4708" t="s">
        <v>84</v>
      </c>
      <c r="D4708" t="s">
        <v>7935</v>
      </c>
      <c r="E4708" s="3">
        <v>41917</v>
      </c>
      <c r="F4708" t="s">
        <v>1254</v>
      </c>
      <c r="G4708" t="s">
        <v>155</v>
      </c>
      <c r="H4708" s="3">
        <v>41919</v>
      </c>
      <c r="I4708" s="3">
        <v>41919</v>
      </c>
      <c r="J4708">
        <v>2</v>
      </c>
      <c r="K4708" t="s">
        <v>8400</v>
      </c>
      <c r="L4708" s="5">
        <v>17.213999999999999</v>
      </c>
      <c r="M4708">
        <v>2014</v>
      </c>
      <c r="N4708">
        <f t="shared" si="146"/>
        <v>0</v>
      </c>
      <c r="O4708" t="str">
        <f t="shared" si="147"/>
        <v>Sunday</v>
      </c>
      <c r="P4708" s="14">
        <v>-0.29460825826981801</v>
      </c>
    </row>
    <row r="4709" spans="1:16" x14ac:dyDescent="0.35">
      <c r="A4709">
        <v>4708</v>
      </c>
      <c r="B4709" t="s">
        <v>6401</v>
      </c>
      <c r="C4709" t="s">
        <v>84</v>
      </c>
      <c r="D4709" t="s">
        <v>7935</v>
      </c>
      <c r="E4709" s="3">
        <v>41917</v>
      </c>
      <c r="F4709" t="s">
        <v>5913</v>
      </c>
      <c r="G4709" t="s">
        <v>155</v>
      </c>
      <c r="H4709" s="3">
        <v>41919</v>
      </c>
      <c r="I4709" s="3">
        <v>41919</v>
      </c>
      <c r="J4709">
        <v>2</v>
      </c>
      <c r="K4709" t="s">
        <v>8400</v>
      </c>
      <c r="L4709" s="5">
        <v>26.451000000000001</v>
      </c>
      <c r="M4709">
        <v>2014</v>
      </c>
      <c r="N4709">
        <f t="shared" si="146"/>
        <v>0</v>
      </c>
      <c r="O4709" t="str">
        <f t="shared" si="147"/>
        <v>Sunday</v>
      </c>
      <c r="P4709" s="14">
        <v>-6.5567385094780578E-2</v>
      </c>
    </row>
    <row r="4710" spans="1:16" x14ac:dyDescent="0.35">
      <c r="A4710">
        <v>4709</v>
      </c>
      <c r="B4710" t="s">
        <v>6401</v>
      </c>
      <c r="C4710" t="s">
        <v>84</v>
      </c>
      <c r="D4710" t="s">
        <v>7935</v>
      </c>
      <c r="E4710" s="3">
        <v>41917</v>
      </c>
      <c r="F4710" t="s">
        <v>7937</v>
      </c>
      <c r="G4710" t="s">
        <v>155</v>
      </c>
      <c r="H4710" s="3">
        <v>41919</v>
      </c>
      <c r="I4710" s="3">
        <v>41922</v>
      </c>
      <c r="J4710">
        <v>5</v>
      </c>
      <c r="K4710" t="s">
        <v>8399</v>
      </c>
      <c r="L4710" s="5">
        <v>22.181000000000001</v>
      </c>
      <c r="M4710">
        <v>2014</v>
      </c>
      <c r="N4710">
        <f t="shared" si="146"/>
        <v>3</v>
      </c>
      <c r="O4710" t="str">
        <f t="shared" si="147"/>
        <v>Sunday</v>
      </c>
      <c r="P4710" s="14">
        <v>-0.42954946996466431</v>
      </c>
    </row>
    <row r="4711" spans="1:16" x14ac:dyDescent="0.35">
      <c r="A4711">
        <v>4710</v>
      </c>
      <c r="B4711" t="s">
        <v>2534</v>
      </c>
      <c r="C4711" t="s">
        <v>44</v>
      </c>
      <c r="D4711" t="s">
        <v>7940</v>
      </c>
      <c r="E4711" s="3">
        <v>41811</v>
      </c>
      <c r="F4711" t="s">
        <v>2192</v>
      </c>
      <c r="G4711" t="s">
        <v>242</v>
      </c>
      <c r="H4711" s="3">
        <v>41811</v>
      </c>
      <c r="I4711" s="3">
        <v>41811</v>
      </c>
      <c r="J4711">
        <v>0</v>
      </c>
      <c r="K4711" t="s">
        <v>8400</v>
      </c>
      <c r="L4711" s="5">
        <v>50.649000000000001</v>
      </c>
      <c r="M4711">
        <v>2014</v>
      </c>
      <c r="N4711">
        <f t="shared" si="146"/>
        <v>0</v>
      </c>
      <c r="O4711" t="str">
        <f t="shared" si="147"/>
        <v>Saturday</v>
      </c>
      <c r="P4711" s="14">
        <v>0.35832335329341319</v>
      </c>
    </row>
    <row r="4712" spans="1:16" x14ac:dyDescent="0.35">
      <c r="A4712">
        <v>4711</v>
      </c>
      <c r="B4712" t="s">
        <v>2071</v>
      </c>
      <c r="C4712" t="s">
        <v>44</v>
      </c>
      <c r="D4712" t="s">
        <v>7941</v>
      </c>
      <c r="E4712" s="3">
        <v>40966</v>
      </c>
      <c r="F4712" t="s">
        <v>2130</v>
      </c>
      <c r="G4712" t="s">
        <v>155</v>
      </c>
      <c r="H4712" s="3">
        <v>40968</v>
      </c>
      <c r="I4712" s="3">
        <v>40968</v>
      </c>
      <c r="J4712">
        <v>2</v>
      </c>
      <c r="K4712" t="s">
        <v>8400</v>
      </c>
      <c r="L4712" s="5">
        <v>27.966999999999999</v>
      </c>
      <c r="M4712">
        <v>2012</v>
      </c>
      <c r="N4712">
        <f t="shared" si="146"/>
        <v>0</v>
      </c>
      <c r="O4712" t="str">
        <f t="shared" si="147"/>
        <v>Monday</v>
      </c>
      <c r="P4712" s="14">
        <v>1.6766239090962341E-2</v>
      </c>
    </row>
    <row r="4713" spans="1:16" x14ac:dyDescent="0.35">
      <c r="A4713">
        <v>4712</v>
      </c>
      <c r="B4713" t="s">
        <v>4163</v>
      </c>
      <c r="C4713" t="s">
        <v>30</v>
      </c>
      <c r="D4713" t="s">
        <v>7942</v>
      </c>
      <c r="E4713" s="3">
        <v>41939</v>
      </c>
      <c r="F4713" t="s">
        <v>1449</v>
      </c>
      <c r="G4713" t="s">
        <v>41</v>
      </c>
      <c r="H4713" s="3">
        <v>41944</v>
      </c>
      <c r="I4713" s="3">
        <v>41947</v>
      </c>
      <c r="J4713">
        <v>8</v>
      </c>
      <c r="K4713" t="s">
        <v>8399</v>
      </c>
      <c r="L4713" s="5">
        <v>2.7650000000000001</v>
      </c>
      <c r="M4713">
        <v>2014</v>
      </c>
      <c r="N4713">
        <f t="shared" si="146"/>
        <v>3</v>
      </c>
      <c r="O4713" t="str">
        <f t="shared" si="147"/>
        <v>Monday</v>
      </c>
      <c r="P4713" s="14">
        <v>-0.5082187185508219</v>
      </c>
    </row>
    <row r="4714" spans="1:16" x14ac:dyDescent="0.35">
      <c r="A4714">
        <v>4713</v>
      </c>
      <c r="B4714" t="s">
        <v>546</v>
      </c>
      <c r="C4714" t="s">
        <v>84</v>
      </c>
      <c r="D4714" t="s">
        <v>7943</v>
      </c>
      <c r="E4714" s="3">
        <v>41239</v>
      </c>
      <c r="F4714" t="s">
        <v>1902</v>
      </c>
      <c r="G4714" t="s">
        <v>41</v>
      </c>
      <c r="H4714" s="3">
        <v>41244</v>
      </c>
      <c r="I4714" s="3">
        <v>41244</v>
      </c>
      <c r="J4714">
        <v>5</v>
      </c>
      <c r="K4714" t="s">
        <v>8400</v>
      </c>
      <c r="L4714" s="5">
        <v>7.601</v>
      </c>
      <c r="M4714">
        <v>2012</v>
      </c>
      <c r="N4714">
        <f t="shared" si="146"/>
        <v>0</v>
      </c>
      <c r="O4714" t="str">
        <f t="shared" si="147"/>
        <v>Monday</v>
      </c>
      <c r="P4714" s="14">
        <v>0.27918367346938772</v>
      </c>
    </row>
    <row r="4715" spans="1:16" x14ac:dyDescent="0.35">
      <c r="A4715">
        <v>4714</v>
      </c>
      <c r="B4715" t="s">
        <v>1658</v>
      </c>
      <c r="C4715" t="s">
        <v>84</v>
      </c>
      <c r="D4715" t="s">
        <v>7944</v>
      </c>
      <c r="E4715" s="3">
        <v>41250</v>
      </c>
      <c r="F4715" t="s">
        <v>7065</v>
      </c>
      <c r="G4715" t="s">
        <v>41</v>
      </c>
      <c r="H4715" s="3">
        <v>41255</v>
      </c>
      <c r="I4715" s="3">
        <v>41257</v>
      </c>
      <c r="J4715">
        <v>7</v>
      </c>
      <c r="K4715" t="s">
        <v>8399</v>
      </c>
      <c r="L4715" s="5">
        <v>8.9949999999999992</v>
      </c>
      <c r="M4715">
        <v>2012</v>
      </c>
      <c r="N4715">
        <f t="shared" si="146"/>
        <v>2</v>
      </c>
      <c r="O4715" t="str">
        <f t="shared" si="147"/>
        <v>Friday</v>
      </c>
      <c r="P4715" s="14">
        <v>9.9417475728155347E-2</v>
      </c>
    </row>
    <row r="4716" spans="1:16" x14ac:dyDescent="0.35">
      <c r="A4716">
        <v>4715</v>
      </c>
      <c r="B4716" t="s">
        <v>1658</v>
      </c>
      <c r="C4716" t="s">
        <v>84</v>
      </c>
      <c r="D4716" t="s">
        <v>7944</v>
      </c>
      <c r="E4716" s="3">
        <v>41250</v>
      </c>
      <c r="F4716" t="s">
        <v>7946</v>
      </c>
      <c r="G4716" t="s">
        <v>41</v>
      </c>
      <c r="H4716" s="3">
        <v>41255</v>
      </c>
      <c r="I4716" s="3">
        <v>41258</v>
      </c>
      <c r="J4716">
        <v>8</v>
      </c>
      <c r="K4716" t="s">
        <v>8399</v>
      </c>
      <c r="L4716" s="5">
        <v>6.1429999999999998</v>
      </c>
      <c r="M4716">
        <v>2012</v>
      </c>
      <c r="N4716">
        <f t="shared" si="146"/>
        <v>3</v>
      </c>
      <c r="O4716" t="str">
        <f t="shared" si="147"/>
        <v>Friday</v>
      </c>
      <c r="P4716" s="14">
        <v>0</v>
      </c>
    </row>
    <row r="4717" spans="1:16" x14ac:dyDescent="0.35">
      <c r="A4717">
        <v>4716</v>
      </c>
      <c r="B4717" t="s">
        <v>1658</v>
      </c>
      <c r="C4717" t="s">
        <v>84</v>
      </c>
      <c r="D4717" t="s">
        <v>7944</v>
      </c>
      <c r="E4717" s="3">
        <v>41250</v>
      </c>
      <c r="F4717" t="s">
        <v>2041</v>
      </c>
      <c r="G4717" t="s">
        <v>41</v>
      </c>
      <c r="H4717" s="3">
        <v>41255</v>
      </c>
      <c r="I4717" s="3">
        <v>41255</v>
      </c>
      <c r="J4717">
        <v>5</v>
      </c>
      <c r="K4717" t="s">
        <v>8400</v>
      </c>
      <c r="L4717" s="5">
        <v>12.303000000000001</v>
      </c>
      <c r="M4717">
        <v>2012</v>
      </c>
      <c r="N4717">
        <f t="shared" si="146"/>
        <v>0</v>
      </c>
      <c r="O4717" t="str">
        <f t="shared" si="147"/>
        <v>Friday</v>
      </c>
      <c r="P4717" s="14">
        <v>0.17009009009009007</v>
      </c>
    </row>
    <row r="4718" spans="1:16" x14ac:dyDescent="0.35">
      <c r="A4718">
        <v>4717</v>
      </c>
      <c r="B4718" t="s">
        <v>1658</v>
      </c>
      <c r="C4718" t="s">
        <v>84</v>
      </c>
      <c r="D4718" t="s">
        <v>7944</v>
      </c>
      <c r="E4718" s="3">
        <v>41250</v>
      </c>
      <c r="F4718" t="s">
        <v>1021</v>
      </c>
      <c r="G4718" t="s">
        <v>41</v>
      </c>
      <c r="H4718" s="3">
        <v>41255</v>
      </c>
      <c r="I4718" s="3">
        <v>41257</v>
      </c>
      <c r="J4718">
        <v>7</v>
      </c>
      <c r="K4718" t="s">
        <v>8399</v>
      </c>
      <c r="L4718" s="5">
        <v>1.47</v>
      </c>
      <c r="M4718">
        <v>2012</v>
      </c>
      <c r="N4718">
        <f t="shared" si="146"/>
        <v>2</v>
      </c>
      <c r="O4718" t="str">
        <f t="shared" si="147"/>
        <v>Friday</v>
      </c>
      <c r="P4718" s="14">
        <v>0.39466666666666667</v>
      </c>
    </row>
    <row r="4719" spans="1:16" x14ac:dyDescent="0.35">
      <c r="A4719">
        <v>4718</v>
      </c>
      <c r="B4719" t="s">
        <v>1658</v>
      </c>
      <c r="C4719" t="s">
        <v>84</v>
      </c>
      <c r="D4719" t="s">
        <v>7944</v>
      </c>
      <c r="E4719" s="3">
        <v>41250</v>
      </c>
      <c r="F4719" t="s">
        <v>3776</v>
      </c>
      <c r="G4719" t="s">
        <v>41</v>
      </c>
      <c r="H4719" s="3">
        <v>41255</v>
      </c>
      <c r="I4719" s="3">
        <v>41255</v>
      </c>
      <c r="J4719">
        <v>5</v>
      </c>
      <c r="K4719" t="s">
        <v>8400</v>
      </c>
      <c r="L4719" s="5">
        <v>2.758</v>
      </c>
      <c r="M4719">
        <v>2012</v>
      </c>
      <c r="N4719">
        <f t="shared" si="146"/>
        <v>0</v>
      </c>
      <c r="O4719" t="str">
        <f t="shared" si="147"/>
        <v>Friday</v>
      </c>
      <c r="P4719" s="14">
        <v>8.930232558139535E-2</v>
      </c>
    </row>
    <row r="4720" spans="1:16" x14ac:dyDescent="0.35">
      <c r="A4720">
        <v>4719</v>
      </c>
      <c r="B4720" t="s">
        <v>1658</v>
      </c>
      <c r="C4720" t="s">
        <v>84</v>
      </c>
      <c r="D4720" t="s">
        <v>7944</v>
      </c>
      <c r="E4720" s="3">
        <v>41250</v>
      </c>
      <c r="F4720" t="s">
        <v>7331</v>
      </c>
      <c r="G4720" t="s">
        <v>41</v>
      </c>
      <c r="H4720" s="3">
        <v>41255</v>
      </c>
      <c r="I4720" s="3">
        <v>41257</v>
      </c>
      <c r="J4720">
        <v>7</v>
      </c>
      <c r="K4720" t="s">
        <v>8399</v>
      </c>
      <c r="L4720" s="5">
        <v>11.109</v>
      </c>
      <c r="M4720">
        <v>2012</v>
      </c>
      <c r="N4720">
        <f t="shared" si="146"/>
        <v>2</v>
      </c>
      <c r="O4720" t="str">
        <f t="shared" si="147"/>
        <v>Friday</v>
      </c>
      <c r="P4720" s="14">
        <v>0.44959459459459461</v>
      </c>
    </row>
    <row r="4721" spans="1:16" x14ac:dyDescent="0.35">
      <c r="A4721">
        <v>4720</v>
      </c>
      <c r="B4721" t="s">
        <v>2814</v>
      </c>
      <c r="C4721" t="s">
        <v>199</v>
      </c>
      <c r="D4721" t="s">
        <v>7947</v>
      </c>
      <c r="E4721" s="3">
        <v>41041</v>
      </c>
      <c r="F4721" t="s">
        <v>3048</v>
      </c>
      <c r="G4721" t="s">
        <v>139</v>
      </c>
      <c r="H4721" s="3">
        <v>41044</v>
      </c>
      <c r="I4721" s="3">
        <v>41044</v>
      </c>
      <c r="J4721">
        <v>3</v>
      </c>
      <c r="K4721" t="s">
        <v>8400</v>
      </c>
      <c r="L4721" s="5">
        <v>0.627</v>
      </c>
      <c r="M4721">
        <v>2012</v>
      </c>
      <c r="N4721">
        <f t="shared" si="146"/>
        <v>0</v>
      </c>
      <c r="O4721" t="str">
        <f t="shared" si="147"/>
        <v>Saturday</v>
      </c>
      <c r="P4721" s="14">
        <v>0.48512820512820515</v>
      </c>
    </row>
    <row r="4722" spans="1:16" x14ac:dyDescent="0.35">
      <c r="A4722">
        <v>4721</v>
      </c>
      <c r="B4722" t="s">
        <v>3884</v>
      </c>
      <c r="C4722" t="s">
        <v>84</v>
      </c>
      <c r="D4722" t="s">
        <v>7948</v>
      </c>
      <c r="E4722" s="3">
        <v>41929</v>
      </c>
      <c r="F4722" t="s">
        <v>6360</v>
      </c>
      <c r="G4722" t="s">
        <v>41</v>
      </c>
      <c r="H4722" s="3">
        <v>41934</v>
      </c>
      <c r="I4722" s="3">
        <v>41934</v>
      </c>
      <c r="J4722">
        <v>5</v>
      </c>
      <c r="K4722" t="s">
        <v>8400</v>
      </c>
      <c r="L4722" s="5">
        <v>0.39300000000000002</v>
      </c>
      <c r="M4722">
        <v>2014</v>
      </c>
      <c r="N4722">
        <f t="shared" si="146"/>
        <v>0</v>
      </c>
      <c r="O4722" t="str">
        <f t="shared" si="147"/>
        <v>Friday</v>
      </c>
      <c r="P4722" s="14">
        <v>-0.1800296956198961</v>
      </c>
    </row>
    <row r="4723" spans="1:16" x14ac:dyDescent="0.35">
      <c r="A4723">
        <v>4722</v>
      </c>
      <c r="B4723" t="s">
        <v>3884</v>
      </c>
      <c r="C4723" t="s">
        <v>84</v>
      </c>
      <c r="D4723" t="s">
        <v>7948</v>
      </c>
      <c r="E4723" s="3">
        <v>41929</v>
      </c>
      <c r="F4723" t="s">
        <v>7950</v>
      </c>
      <c r="G4723" t="s">
        <v>41</v>
      </c>
      <c r="H4723" s="3">
        <v>41934</v>
      </c>
      <c r="I4723" s="3">
        <v>41934</v>
      </c>
      <c r="J4723">
        <v>5</v>
      </c>
      <c r="K4723" t="s">
        <v>8400</v>
      </c>
      <c r="L4723" s="5">
        <v>4.7110000000000003</v>
      </c>
      <c r="M4723">
        <v>2014</v>
      </c>
      <c r="N4723">
        <f t="shared" si="146"/>
        <v>0</v>
      </c>
      <c r="O4723" t="str">
        <f t="shared" si="147"/>
        <v>Friday</v>
      </c>
      <c r="P4723" s="14">
        <v>-0.86975570066551255</v>
      </c>
    </row>
    <row r="4724" spans="1:16" x14ac:dyDescent="0.35">
      <c r="A4724">
        <v>4723</v>
      </c>
      <c r="B4724" t="s">
        <v>4909</v>
      </c>
      <c r="C4724" t="s">
        <v>44</v>
      </c>
      <c r="D4724" t="s">
        <v>7952</v>
      </c>
      <c r="E4724" s="3">
        <v>40714</v>
      </c>
      <c r="F4724" t="s">
        <v>2781</v>
      </c>
      <c r="G4724" t="s">
        <v>155</v>
      </c>
      <c r="H4724" s="3">
        <v>40716</v>
      </c>
      <c r="I4724" s="3">
        <v>40716</v>
      </c>
      <c r="J4724">
        <v>2</v>
      </c>
      <c r="K4724" t="s">
        <v>8400</v>
      </c>
      <c r="L4724" s="5">
        <v>176.178</v>
      </c>
      <c r="M4724">
        <v>2011</v>
      </c>
      <c r="N4724">
        <f t="shared" si="146"/>
        <v>0</v>
      </c>
      <c r="O4724" t="str">
        <f t="shared" si="147"/>
        <v>Monday</v>
      </c>
      <c r="P4724" s="14">
        <v>-0.34483924360111645</v>
      </c>
    </row>
    <row r="4725" spans="1:16" x14ac:dyDescent="0.35">
      <c r="A4725">
        <v>4724</v>
      </c>
      <c r="B4725" t="s">
        <v>4997</v>
      </c>
      <c r="C4725" t="s">
        <v>84</v>
      </c>
      <c r="D4725" t="s">
        <v>7953</v>
      </c>
      <c r="E4725" s="3">
        <v>41765</v>
      </c>
      <c r="F4725" t="s">
        <v>7955</v>
      </c>
      <c r="G4725" t="s">
        <v>41</v>
      </c>
      <c r="H4725" s="3">
        <v>41770</v>
      </c>
      <c r="I4725" s="3">
        <v>41770</v>
      </c>
      <c r="J4725">
        <v>5</v>
      </c>
      <c r="K4725" t="s">
        <v>8400</v>
      </c>
      <c r="L4725" s="5">
        <v>1.8939999999999999</v>
      </c>
      <c r="M4725">
        <v>2014</v>
      </c>
      <c r="N4725">
        <f t="shared" si="146"/>
        <v>0</v>
      </c>
      <c r="O4725" t="str">
        <f t="shared" si="147"/>
        <v>Tuesday</v>
      </c>
      <c r="P4725" s="14">
        <v>0.23199999999999998</v>
      </c>
    </row>
    <row r="4726" spans="1:16" x14ac:dyDescent="0.35">
      <c r="A4726">
        <v>4725</v>
      </c>
      <c r="B4726" t="s">
        <v>1247</v>
      </c>
      <c r="C4726" t="s">
        <v>30</v>
      </c>
      <c r="D4726" t="s">
        <v>7956</v>
      </c>
      <c r="E4726" s="3">
        <v>41915</v>
      </c>
      <c r="F4726" t="s">
        <v>4601</v>
      </c>
      <c r="G4726" t="s">
        <v>41</v>
      </c>
      <c r="H4726" s="3">
        <v>41920</v>
      </c>
      <c r="I4726" s="3">
        <v>41920</v>
      </c>
      <c r="J4726">
        <v>5</v>
      </c>
      <c r="K4726" t="s">
        <v>8400</v>
      </c>
      <c r="L4726" s="5">
        <v>52.801000000000002</v>
      </c>
      <c r="M4726">
        <v>2014</v>
      </c>
      <c r="N4726">
        <f t="shared" si="146"/>
        <v>0</v>
      </c>
      <c r="O4726" t="str">
        <f t="shared" si="147"/>
        <v>Friday</v>
      </c>
      <c r="P4726" s="14">
        <v>-0.19263823716461265</v>
      </c>
    </row>
    <row r="4727" spans="1:16" x14ac:dyDescent="0.35">
      <c r="A4727">
        <v>4726</v>
      </c>
      <c r="B4727" t="s">
        <v>1247</v>
      </c>
      <c r="C4727" t="s">
        <v>30</v>
      </c>
      <c r="D4727" t="s">
        <v>7956</v>
      </c>
      <c r="E4727" s="3">
        <v>41915</v>
      </c>
      <c r="F4727" t="s">
        <v>7284</v>
      </c>
      <c r="G4727" t="s">
        <v>41</v>
      </c>
      <c r="H4727" s="3">
        <v>41920</v>
      </c>
      <c r="I4727" s="3">
        <v>41921</v>
      </c>
      <c r="J4727">
        <v>6</v>
      </c>
      <c r="K4727" t="s">
        <v>8399</v>
      </c>
      <c r="L4727" s="5">
        <v>41.27</v>
      </c>
      <c r="M4727">
        <v>2014</v>
      </c>
      <c r="N4727">
        <f t="shared" si="146"/>
        <v>1</v>
      </c>
      <c r="O4727" t="str">
        <f t="shared" si="147"/>
        <v>Friday</v>
      </c>
      <c r="P4727" s="14">
        <v>0.17011363636363638</v>
      </c>
    </row>
    <row r="4728" spans="1:16" x14ac:dyDescent="0.35">
      <c r="A4728">
        <v>4727</v>
      </c>
      <c r="B4728" t="s">
        <v>2026</v>
      </c>
      <c r="C4728" t="s">
        <v>84</v>
      </c>
      <c r="D4728" t="s">
        <v>7957</v>
      </c>
      <c r="E4728" s="3">
        <v>41956</v>
      </c>
      <c r="F4728" t="s">
        <v>869</v>
      </c>
      <c r="G4728" t="s">
        <v>41</v>
      </c>
      <c r="H4728" s="3">
        <v>41961</v>
      </c>
      <c r="I4728" s="3">
        <v>41964</v>
      </c>
      <c r="J4728">
        <v>8</v>
      </c>
      <c r="K4728" t="s">
        <v>8399</v>
      </c>
      <c r="L4728" s="5">
        <v>0.97099999999999997</v>
      </c>
      <c r="M4728">
        <v>2014</v>
      </c>
      <c r="N4728">
        <f t="shared" si="146"/>
        <v>3</v>
      </c>
      <c r="O4728" t="str">
        <f t="shared" si="147"/>
        <v>Thursday</v>
      </c>
      <c r="P4728" s="14">
        <v>6.033070162371517E-2</v>
      </c>
    </row>
    <row r="4729" spans="1:16" x14ac:dyDescent="0.35">
      <c r="A4729">
        <v>4728</v>
      </c>
      <c r="B4729" t="s">
        <v>2026</v>
      </c>
      <c r="C4729" t="s">
        <v>84</v>
      </c>
      <c r="D4729" t="s">
        <v>7957</v>
      </c>
      <c r="E4729" s="3">
        <v>41956</v>
      </c>
      <c r="F4729" t="s">
        <v>3980</v>
      </c>
      <c r="G4729" t="s">
        <v>41</v>
      </c>
      <c r="H4729" s="3">
        <v>41961</v>
      </c>
      <c r="I4729" s="3">
        <v>41963</v>
      </c>
      <c r="J4729">
        <v>7</v>
      </c>
      <c r="K4729" t="s">
        <v>8399</v>
      </c>
      <c r="L4729" s="5">
        <v>0.97699999999999998</v>
      </c>
      <c r="M4729">
        <v>2014</v>
      </c>
      <c r="N4729">
        <f t="shared" si="146"/>
        <v>2</v>
      </c>
      <c r="O4729" t="str">
        <f t="shared" si="147"/>
        <v>Thursday</v>
      </c>
      <c r="P4729" s="14">
        <v>-0.21981028821597959</v>
      </c>
    </row>
    <row r="4730" spans="1:16" x14ac:dyDescent="0.35">
      <c r="A4730">
        <v>4729</v>
      </c>
      <c r="B4730" t="s">
        <v>2026</v>
      </c>
      <c r="C4730" t="s">
        <v>84</v>
      </c>
      <c r="D4730" t="s">
        <v>7957</v>
      </c>
      <c r="E4730" s="3">
        <v>41956</v>
      </c>
      <c r="F4730" t="s">
        <v>4418</v>
      </c>
      <c r="G4730" t="s">
        <v>41</v>
      </c>
      <c r="H4730" s="3">
        <v>41961</v>
      </c>
      <c r="I4730" s="3">
        <v>41963</v>
      </c>
      <c r="J4730">
        <v>7</v>
      </c>
      <c r="K4730" t="s">
        <v>8399</v>
      </c>
      <c r="L4730" s="5">
        <v>19.207999999999998</v>
      </c>
      <c r="M4730">
        <v>2014</v>
      </c>
      <c r="N4730">
        <f t="shared" si="146"/>
        <v>2</v>
      </c>
      <c r="O4730" t="str">
        <f t="shared" si="147"/>
        <v>Thursday</v>
      </c>
      <c r="P4730" s="14">
        <v>-0.45400953922803838</v>
      </c>
    </row>
    <row r="4731" spans="1:16" x14ac:dyDescent="0.35">
      <c r="A4731">
        <v>4730</v>
      </c>
      <c r="B4731" t="s">
        <v>5950</v>
      </c>
      <c r="C4731" t="s">
        <v>30</v>
      </c>
      <c r="D4731" t="s">
        <v>7958</v>
      </c>
      <c r="E4731" s="3">
        <v>41008</v>
      </c>
      <c r="F4731" t="s">
        <v>2689</v>
      </c>
      <c r="G4731" t="s">
        <v>41</v>
      </c>
      <c r="H4731" s="3">
        <v>41013</v>
      </c>
      <c r="I4731" s="3">
        <v>41013</v>
      </c>
      <c r="J4731">
        <v>5</v>
      </c>
      <c r="K4731" t="s">
        <v>8400</v>
      </c>
      <c r="L4731" s="5">
        <v>5.468</v>
      </c>
      <c r="M4731">
        <v>2012</v>
      </c>
      <c r="N4731">
        <f t="shared" si="146"/>
        <v>0</v>
      </c>
      <c r="O4731" t="str">
        <f t="shared" si="147"/>
        <v>Monday</v>
      </c>
      <c r="P4731" s="14">
        <v>8.8571428571428565E-2</v>
      </c>
    </row>
    <row r="4732" spans="1:16" x14ac:dyDescent="0.35">
      <c r="A4732">
        <v>4731</v>
      </c>
      <c r="B4732" t="s">
        <v>5950</v>
      </c>
      <c r="C4732" t="s">
        <v>30</v>
      </c>
      <c r="D4732" t="s">
        <v>7958</v>
      </c>
      <c r="E4732" s="3">
        <v>41008</v>
      </c>
      <c r="F4732" t="s">
        <v>2751</v>
      </c>
      <c r="G4732" t="s">
        <v>41</v>
      </c>
      <c r="H4732" s="3">
        <v>41013</v>
      </c>
      <c r="I4732" s="3">
        <v>41013</v>
      </c>
      <c r="J4732">
        <v>5</v>
      </c>
      <c r="K4732" t="s">
        <v>8400</v>
      </c>
      <c r="L4732" s="5">
        <v>2.0990000000000002</v>
      </c>
      <c r="M4732">
        <v>2012</v>
      </c>
      <c r="N4732">
        <f t="shared" si="146"/>
        <v>0</v>
      </c>
      <c r="O4732" t="str">
        <f t="shared" si="147"/>
        <v>Monday</v>
      </c>
      <c r="P4732" s="14">
        <v>-0.46907255906414858</v>
      </c>
    </row>
    <row r="4733" spans="1:16" x14ac:dyDescent="0.35">
      <c r="A4733">
        <v>4732</v>
      </c>
      <c r="B4733" t="s">
        <v>5950</v>
      </c>
      <c r="C4733" t="s">
        <v>30</v>
      </c>
      <c r="D4733" t="s">
        <v>7958</v>
      </c>
      <c r="E4733" s="3">
        <v>41008</v>
      </c>
      <c r="F4733" t="s">
        <v>999</v>
      </c>
      <c r="G4733" t="s">
        <v>41</v>
      </c>
      <c r="H4733" s="3">
        <v>41013</v>
      </c>
      <c r="I4733" s="3">
        <v>41013</v>
      </c>
      <c r="J4733">
        <v>5</v>
      </c>
      <c r="K4733" t="s">
        <v>8400</v>
      </c>
      <c r="L4733" s="5">
        <v>1.0389999999999999</v>
      </c>
      <c r="M4733">
        <v>2012</v>
      </c>
      <c r="N4733">
        <f t="shared" si="146"/>
        <v>0</v>
      </c>
      <c r="O4733" t="str">
        <f t="shared" si="147"/>
        <v>Monday</v>
      </c>
      <c r="P4733" s="14">
        <v>0.08</v>
      </c>
    </row>
    <row r="4734" spans="1:16" x14ac:dyDescent="0.35">
      <c r="A4734">
        <v>4733</v>
      </c>
      <c r="B4734" t="s">
        <v>5950</v>
      </c>
      <c r="C4734" t="s">
        <v>30</v>
      </c>
      <c r="D4734" t="s">
        <v>7958</v>
      </c>
      <c r="E4734" s="3">
        <v>41008</v>
      </c>
      <c r="F4734" t="s">
        <v>6756</v>
      </c>
      <c r="G4734" t="s">
        <v>41</v>
      </c>
      <c r="H4734" s="3">
        <v>41013</v>
      </c>
      <c r="I4734" s="3">
        <v>41013</v>
      </c>
      <c r="J4734">
        <v>5</v>
      </c>
      <c r="K4734" t="s">
        <v>8400</v>
      </c>
      <c r="L4734" s="5">
        <v>1.3859999999999999</v>
      </c>
      <c r="M4734">
        <v>2012</v>
      </c>
      <c r="N4734">
        <f t="shared" si="146"/>
        <v>0</v>
      </c>
      <c r="O4734" t="str">
        <f t="shared" si="147"/>
        <v>Monday</v>
      </c>
      <c r="P4734" s="14">
        <v>0.29866666666666669</v>
      </c>
    </row>
    <row r="4735" spans="1:16" x14ac:dyDescent="0.35">
      <c r="A4735">
        <v>4734</v>
      </c>
      <c r="B4735" t="s">
        <v>5950</v>
      </c>
      <c r="C4735" t="s">
        <v>30</v>
      </c>
      <c r="D4735" t="s">
        <v>7958</v>
      </c>
      <c r="E4735" s="3">
        <v>41008</v>
      </c>
      <c r="F4735" t="s">
        <v>3918</v>
      </c>
      <c r="G4735" t="s">
        <v>41</v>
      </c>
      <c r="H4735" s="3">
        <v>41013</v>
      </c>
      <c r="I4735" s="3">
        <v>41013</v>
      </c>
      <c r="J4735">
        <v>5</v>
      </c>
      <c r="K4735" t="s">
        <v>8400</v>
      </c>
      <c r="L4735" s="5">
        <v>3.1219999999999999</v>
      </c>
      <c r="M4735">
        <v>2012</v>
      </c>
      <c r="N4735">
        <f t="shared" si="146"/>
        <v>0</v>
      </c>
      <c r="O4735" t="str">
        <f t="shared" si="147"/>
        <v>Monday</v>
      </c>
      <c r="P4735" s="14">
        <v>0.128</v>
      </c>
    </row>
    <row r="4736" spans="1:16" x14ac:dyDescent="0.35">
      <c r="A4736">
        <v>4735</v>
      </c>
      <c r="B4736" t="s">
        <v>5950</v>
      </c>
      <c r="C4736" t="s">
        <v>30</v>
      </c>
      <c r="D4736" t="s">
        <v>7958</v>
      </c>
      <c r="E4736" s="3">
        <v>41008</v>
      </c>
      <c r="F4736" t="s">
        <v>2806</v>
      </c>
      <c r="G4736" t="s">
        <v>41</v>
      </c>
      <c r="H4736" s="3">
        <v>41013</v>
      </c>
      <c r="I4736" s="3">
        <v>41013</v>
      </c>
      <c r="J4736">
        <v>5</v>
      </c>
      <c r="K4736" t="s">
        <v>8400</v>
      </c>
      <c r="L4736" s="5">
        <v>0.96099999999999997</v>
      </c>
      <c r="M4736">
        <v>2012</v>
      </c>
      <c r="N4736">
        <f t="shared" si="146"/>
        <v>0</v>
      </c>
      <c r="O4736" t="str">
        <f t="shared" si="147"/>
        <v>Monday</v>
      </c>
      <c r="P4736" s="14">
        <v>0.38352941176470584</v>
      </c>
    </row>
    <row r="4737" spans="1:16" x14ac:dyDescent="0.35">
      <c r="A4737">
        <v>4736</v>
      </c>
      <c r="B4737" t="s">
        <v>5950</v>
      </c>
      <c r="C4737" t="s">
        <v>30</v>
      </c>
      <c r="D4737" t="s">
        <v>7958</v>
      </c>
      <c r="E4737" s="3">
        <v>41008</v>
      </c>
      <c r="F4737" t="s">
        <v>5773</v>
      </c>
      <c r="G4737" t="s">
        <v>41</v>
      </c>
      <c r="H4737" s="3">
        <v>41013</v>
      </c>
      <c r="I4737" s="3">
        <v>41013</v>
      </c>
      <c r="J4737">
        <v>5</v>
      </c>
      <c r="K4737" t="s">
        <v>8400</v>
      </c>
      <c r="L4737" s="5">
        <v>1.2410000000000001</v>
      </c>
      <c r="M4737">
        <v>2012</v>
      </c>
      <c r="N4737">
        <f t="shared" si="146"/>
        <v>0</v>
      </c>
      <c r="O4737" t="str">
        <f t="shared" si="147"/>
        <v>Monday</v>
      </c>
      <c r="P4737" s="14">
        <v>0.29333333333333333</v>
      </c>
    </row>
    <row r="4738" spans="1:16" x14ac:dyDescent="0.35">
      <c r="A4738">
        <v>4737</v>
      </c>
      <c r="B4738" t="s">
        <v>2164</v>
      </c>
      <c r="C4738" t="s">
        <v>30</v>
      </c>
      <c r="D4738" t="s">
        <v>7959</v>
      </c>
      <c r="E4738" s="3">
        <v>41177</v>
      </c>
      <c r="F4738" t="s">
        <v>1447</v>
      </c>
      <c r="G4738" t="s">
        <v>41</v>
      </c>
      <c r="H4738" s="3">
        <v>41182</v>
      </c>
      <c r="I4738" s="3">
        <v>41182</v>
      </c>
      <c r="J4738">
        <v>5</v>
      </c>
      <c r="K4738" t="s">
        <v>8400</v>
      </c>
      <c r="L4738" s="5">
        <v>109.339</v>
      </c>
      <c r="M4738">
        <v>2012</v>
      </c>
      <c r="N4738">
        <f t="shared" si="146"/>
        <v>0</v>
      </c>
      <c r="O4738" t="str">
        <f t="shared" si="147"/>
        <v>Tuesday</v>
      </c>
      <c r="P4738" s="14">
        <v>9.8901098901098931E-3</v>
      </c>
    </row>
    <row r="4739" spans="1:16" x14ac:dyDescent="0.35">
      <c r="A4739">
        <v>4738</v>
      </c>
      <c r="B4739" t="s">
        <v>2164</v>
      </c>
      <c r="C4739" t="s">
        <v>30</v>
      </c>
      <c r="D4739" t="s">
        <v>7959</v>
      </c>
      <c r="E4739" s="3">
        <v>41177</v>
      </c>
      <c r="F4739" t="s">
        <v>901</v>
      </c>
      <c r="G4739" t="s">
        <v>41</v>
      </c>
      <c r="H4739" s="3">
        <v>41182</v>
      </c>
      <c r="I4739" s="3">
        <v>41184</v>
      </c>
      <c r="J4739">
        <v>7</v>
      </c>
      <c r="K4739" t="s">
        <v>8399</v>
      </c>
      <c r="L4739" s="5">
        <v>0.877</v>
      </c>
      <c r="M4739">
        <v>2012</v>
      </c>
      <c r="N4739">
        <f t="shared" ref="N4739:N4802" si="148">I4739-H4739</f>
        <v>2</v>
      </c>
      <c r="O4739" t="str">
        <f t="shared" ref="O4739:O4802" si="149">TEXT(E4739,"dddd")</f>
        <v>Tuesday</v>
      </c>
      <c r="P4739" s="14">
        <v>0.24285714285714285</v>
      </c>
    </row>
    <row r="4740" spans="1:16" x14ac:dyDescent="0.35">
      <c r="A4740">
        <v>4739</v>
      </c>
      <c r="B4740" t="s">
        <v>2164</v>
      </c>
      <c r="C4740" t="s">
        <v>30</v>
      </c>
      <c r="D4740" t="s">
        <v>7959</v>
      </c>
      <c r="E4740" s="3">
        <v>41177</v>
      </c>
      <c r="F4740" t="s">
        <v>3355</v>
      </c>
      <c r="G4740" t="s">
        <v>41</v>
      </c>
      <c r="H4740" s="3">
        <v>41182</v>
      </c>
      <c r="I4740" s="3">
        <v>41182</v>
      </c>
      <c r="J4740">
        <v>5</v>
      </c>
      <c r="K4740" t="s">
        <v>8400</v>
      </c>
      <c r="L4740" s="5">
        <v>27.359000000000002</v>
      </c>
      <c r="M4740">
        <v>2012</v>
      </c>
      <c r="N4740">
        <f t="shared" si="148"/>
        <v>0</v>
      </c>
      <c r="O4740" t="str">
        <f t="shared" si="149"/>
        <v>Tuesday</v>
      </c>
      <c r="P4740" s="14">
        <v>-7.402677734102199E-2</v>
      </c>
    </row>
    <row r="4741" spans="1:16" x14ac:dyDescent="0.35">
      <c r="A4741">
        <v>4740</v>
      </c>
      <c r="B4741" t="s">
        <v>2164</v>
      </c>
      <c r="C4741" t="s">
        <v>30</v>
      </c>
      <c r="D4741" t="s">
        <v>7959</v>
      </c>
      <c r="E4741" s="3">
        <v>41177</v>
      </c>
      <c r="F4741" t="s">
        <v>3591</v>
      </c>
      <c r="G4741" t="s">
        <v>41</v>
      </c>
      <c r="H4741" s="3">
        <v>41182</v>
      </c>
      <c r="I4741" s="3">
        <v>41185</v>
      </c>
      <c r="J4741">
        <v>8</v>
      </c>
      <c r="K4741" t="s">
        <v>8399</v>
      </c>
      <c r="L4741" s="5">
        <v>5.4989999999999997</v>
      </c>
      <c r="M4741">
        <v>2012</v>
      </c>
      <c r="N4741">
        <f t="shared" si="148"/>
        <v>3</v>
      </c>
      <c r="O4741" t="str">
        <f t="shared" si="149"/>
        <v>Tuesday</v>
      </c>
      <c r="P4741" s="14">
        <v>0.25927710843373492</v>
      </c>
    </row>
    <row r="4742" spans="1:16" x14ac:dyDescent="0.35">
      <c r="A4742">
        <v>4741</v>
      </c>
      <c r="B4742" t="s">
        <v>6421</v>
      </c>
      <c r="C4742" t="s">
        <v>30</v>
      </c>
      <c r="D4742" t="s">
        <v>7960</v>
      </c>
      <c r="E4742" s="3">
        <v>41241</v>
      </c>
      <c r="F4742" t="s">
        <v>5477</v>
      </c>
      <c r="G4742" t="s">
        <v>139</v>
      </c>
      <c r="H4742" s="3">
        <v>41244</v>
      </c>
      <c r="I4742" s="3">
        <v>41247</v>
      </c>
      <c r="J4742">
        <v>6</v>
      </c>
      <c r="K4742" t="s">
        <v>8399</v>
      </c>
      <c r="L4742" s="5">
        <v>6.6550000000000002</v>
      </c>
      <c r="M4742">
        <v>2012</v>
      </c>
      <c r="N4742">
        <f t="shared" si="148"/>
        <v>3</v>
      </c>
      <c r="O4742" t="str">
        <f t="shared" si="149"/>
        <v>Wednesday</v>
      </c>
      <c r="P4742" s="14">
        <v>0.34673781691573247</v>
      </c>
    </row>
    <row r="4743" spans="1:16" x14ac:dyDescent="0.35">
      <c r="A4743">
        <v>4742</v>
      </c>
      <c r="B4743" t="s">
        <v>6421</v>
      </c>
      <c r="C4743" t="s">
        <v>30</v>
      </c>
      <c r="D4743" t="s">
        <v>7960</v>
      </c>
      <c r="E4743" s="3">
        <v>41241</v>
      </c>
      <c r="F4743" t="s">
        <v>5181</v>
      </c>
      <c r="G4743" t="s">
        <v>139</v>
      </c>
      <c r="H4743" s="3">
        <v>41244</v>
      </c>
      <c r="I4743" s="3">
        <v>41244</v>
      </c>
      <c r="J4743">
        <v>3</v>
      </c>
      <c r="K4743" t="s">
        <v>8400</v>
      </c>
      <c r="L4743" s="5">
        <v>20.041</v>
      </c>
      <c r="M4743">
        <v>2012</v>
      </c>
      <c r="N4743">
        <f t="shared" si="148"/>
        <v>0</v>
      </c>
      <c r="O4743" t="str">
        <f t="shared" si="149"/>
        <v>Wednesday</v>
      </c>
      <c r="P4743" s="14">
        <v>8.8792553308540356E-2</v>
      </c>
    </row>
    <row r="4744" spans="1:16" x14ac:dyDescent="0.35">
      <c r="A4744">
        <v>4743</v>
      </c>
      <c r="B4744" t="s">
        <v>6421</v>
      </c>
      <c r="C4744" t="s">
        <v>30</v>
      </c>
      <c r="D4744" t="s">
        <v>7960</v>
      </c>
      <c r="E4744" s="3">
        <v>41241</v>
      </c>
      <c r="F4744" t="s">
        <v>683</v>
      </c>
      <c r="G4744" t="s">
        <v>139</v>
      </c>
      <c r="H4744" s="3">
        <v>41244</v>
      </c>
      <c r="I4744" s="3">
        <v>41244</v>
      </c>
      <c r="J4744">
        <v>3</v>
      </c>
      <c r="K4744" t="s">
        <v>8400</v>
      </c>
      <c r="L4744" s="5">
        <v>1.018</v>
      </c>
      <c r="M4744">
        <v>2012</v>
      </c>
      <c r="N4744">
        <f t="shared" si="148"/>
        <v>0</v>
      </c>
      <c r="O4744" t="str">
        <f t="shared" si="149"/>
        <v>Wednesday</v>
      </c>
      <c r="P4744" s="14">
        <v>0.35499999999999998</v>
      </c>
    </row>
    <row r="4745" spans="1:16" x14ac:dyDescent="0.35">
      <c r="A4745">
        <v>4744</v>
      </c>
      <c r="B4745" t="s">
        <v>6421</v>
      </c>
      <c r="C4745" t="s">
        <v>30</v>
      </c>
      <c r="D4745" t="s">
        <v>7960</v>
      </c>
      <c r="E4745" s="3">
        <v>41241</v>
      </c>
      <c r="F4745" t="s">
        <v>250</v>
      </c>
      <c r="G4745" t="s">
        <v>139</v>
      </c>
      <c r="H4745" s="3">
        <v>41244</v>
      </c>
      <c r="I4745" s="3">
        <v>41246</v>
      </c>
      <c r="J4745">
        <v>5</v>
      </c>
      <c r="K4745" t="s">
        <v>8399</v>
      </c>
      <c r="L4745" s="5">
        <v>13.048999999999999</v>
      </c>
      <c r="M4745">
        <v>2012</v>
      </c>
      <c r="N4745">
        <f t="shared" si="148"/>
        <v>2</v>
      </c>
      <c r="O4745" t="str">
        <f t="shared" si="149"/>
        <v>Wednesday</v>
      </c>
      <c r="P4745" s="14">
        <v>0.38871613237191688</v>
      </c>
    </row>
    <row r="4746" spans="1:16" x14ac:dyDescent="0.35">
      <c r="A4746">
        <v>4745</v>
      </c>
      <c r="B4746" t="s">
        <v>6421</v>
      </c>
      <c r="C4746" t="s">
        <v>30</v>
      </c>
      <c r="D4746" t="s">
        <v>7960</v>
      </c>
      <c r="E4746" s="3">
        <v>41241</v>
      </c>
      <c r="F4746" t="s">
        <v>2074</v>
      </c>
      <c r="G4746" t="s">
        <v>139</v>
      </c>
      <c r="H4746" s="3">
        <v>41244</v>
      </c>
      <c r="I4746" s="3">
        <v>41244</v>
      </c>
      <c r="J4746">
        <v>3</v>
      </c>
      <c r="K4746" t="s">
        <v>8400</v>
      </c>
      <c r="L4746" s="5">
        <v>29.902000000000001</v>
      </c>
      <c r="M4746">
        <v>2012</v>
      </c>
      <c r="N4746">
        <f t="shared" si="148"/>
        <v>0</v>
      </c>
      <c r="O4746" t="str">
        <f t="shared" si="149"/>
        <v>Wednesday</v>
      </c>
      <c r="P4746" s="14">
        <v>0.14148717209192568</v>
      </c>
    </row>
    <row r="4747" spans="1:16" x14ac:dyDescent="0.35">
      <c r="A4747">
        <v>4746</v>
      </c>
      <c r="B4747" t="s">
        <v>1041</v>
      </c>
      <c r="C4747" t="s">
        <v>84</v>
      </c>
      <c r="D4747" t="s">
        <v>7961</v>
      </c>
      <c r="E4747" s="3">
        <v>41904</v>
      </c>
      <c r="F4747" t="s">
        <v>5173</v>
      </c>
      <c r="G4747" t="s">
        <v>155</v>
      </c>
      <c r="H4747" s="3">
        <v>41906</v>
      </c>
      <c r="I4747" s="3">
        <v>41906</v>
      </c>
      <c r="J4747">
        <v>2</v>
      </c>
      <c r="K4747" t="s">
        <v>8400</v>
      </c>
      <c r="L4747" s="5">
        <v>3.843</v>
      </c>
      <c r="M4747">
        <v>2014</v>
      </c>
      <c r="N4747">
        <f t="shared" si="148"/>
        <v>0</v>
      </c>
      <c r="O4747" t="str">
        <f t="shared" si="149"/>
        <v>Monday</v>
      </c>
      <c r="P4747" s="14">
        <v>-0.33209146968139758</v>
      </c>
    </row>
    <row r="4748" spans="1:16" x14ac:dyDescent="0.35">
      <c r="A4748">
        <v>4747</v>
      </c>
      <c r="B4748" t="s">
        <v>1041</v>
      </c>
      <c r="C4748" t="s">
        <v>84</v>
      </c>
      <c r="D4748" t="s">
        <v>7961</v>
      </c>
      <c r="E4748" s="3">
        <v>41904</v>
      </c>
      <c r="F4748" t="s">
        <v>2776</v>
      </c>
      <c r="G4748" t="s">
        <v>155</v>
      </c>
      <c r="H4748" s="3">
        <v>41906</v>
      </c>
      <c r="I4748" s="3">
        <v>41906</v>
      </c>
      <c r="J4748">
        <v>2</v>
      </c>
      <c r="K4748" t="s">
        <v>8400</v>
      </c>
      <c r="L4748" s="5">
        <v>6.52</v>
      </c>
      <c r="M4748">
        <v>2014</v>
      </c>
      <c r="N4748">
        <f t="shared" si="148"/>
        <v>0</v>
      </c>
      <c r="O4748" t="str">
        <f t="shared" si="149"/>
        <v>Monday</v>
      </c>
      <c r="P4748" s="14">
        <v>0.15970761990587765</v>
      </c>
    </row>
    <row r="4749" spans="1:16" x14ac:dyDescent="0.35">
      <c r="A4749">
        <v>4748</v>
      </c>
      <c r="B4749" t="s">
        <v>1041</v>
      </c>
      <c r="C4749" t="s">
        <v>84</v>
      </c>
      <c r="D4749" t="s">
        <v>7961</v>
      </c>
      <c r="E4749" s="3">
        <v>41904</v>
      </c>
      <c r="F4749" t="s">
        <v>806</v>
      </c>
      <c r="G4749" t="s">
        <v>155</v>
      </c>
      <c r="H4749" s="3">
        <v>41906</v>
      </c>
      <c r="I4749" s="3">
        <v>41906</v>
      </c>
      <c r="J4749">
        <v>2</v>
      </c>
      <c r="K4749" t="s">
        <v>8400</v>
      </c>
      <c r="L4749" s="5">
        <v>3.847</v>
      </c>
      <c r="M4749">
        <v>2014</v>
      </c>
      <c r="N4749">
        <f t="shared" si="148"/>
        <v>0</v>
      </c>
      <c r="O4749" t="str">
        <f t="shared" si="149"/>
        <v>Monday</v>
      </c>
      <c r="P4749" s="14">
        <v>-0.50446998722860792</v>
      </c>
    </row>
    <row r="4750" spans="1:16" x14ac:dyDescent="0.35">
      <c r="A4750">
        <v>4749</v>
      </c>
      <c r="B4750" t="s">
        <v>3299</v>
      </c>
      <c r="C4750" t="s">
        <v>84</v>
      </c>
      <c r="D4750" t="s">
        <v>7963</v>
      </c>
      <c r="E4750" s="3">
        <v>41987</v>
      </c>
      <c r="F4750" t="s">
        <v>2510</v>
      </c>
      <c r="G4750" t="s">
        <v>41</v>
      </c>
      <c r="H4750" s="3">
        <v>41992</v>
      </c>
      <c r="I4750" s="3">
        <v>41992</v>
      </c>
      <c r="J4750">
        <v>5</v>
      </c>
      <c r="K4750" t="s">
        <v>8400</v>
      </c>
      <c r="L4750" s="5">
        <v>1.8160000000000001</v>
      </c>
      <c r="M4750">
        <v>2014</v>
      </c>
      <c r="N4750">
        <f t="shared" si="148"/>
        <v>0</v>
      </c>
      <c r="O4750" t="str">
        <f t="shared" si="149"/>
        <v>Sunday</v>
      </c>
      <c r="P4750" s="14">
        <v>-1.1994242763473529E-3</v>
      </c>
    </row>
    <row r="4751" spans="1:16" x14ac:dyDescent="0.35">
      <c r="A4751">
        <v>4750</v>
      </c>
      <c r="B4751" t="s">
        <v>5331</v>
      </c>
      <c r="C4751" t="s">
        <v>44</v>
      </c>
      <c r="D4751" t="s">
        <v>7964</v>
      </c>
      <c r="E4751" s="3">
        <v>41835</v>
      </c>
      <c r="F4751" t="s">
        <v>1113</v>
      </c>
      <c r="G4751" t="s">
        <v>139</v>
      </c>
      <c r="H4751" s="3">
        <v>41838</v>
      </c>
      <c r="I4751" s="3">
        <v>41838</v>
      </c>
      <c r="J4751">
        <v>3</v>
      </c>
      <c r="K4751" t="s">
        <v>8400</v>
      </c>
      <c r="L4751" s="5">
        <v>8.1999999999999993</v>
      </c>
      <c r="M4751">
        <v>2014</v>
      </c>
      <c r="N4751">
        <f t="shared" si="148"/>
        <v>0</v>
      </c>
      <c r="O4751" t="str">
        <f t="shared" si="149"/>
        <v>Tuesday</v>
      </c>
      <c r="P4751" s="14">
        <v>0.26794520547945211</v>
      </c>
    </row>
    <row r="4752" spans="1:16" x14ac:dyDescent="0.35">
      <c r="A4752">
        <v>4751</v>
      </c>
      <c r="B4752" t="s">
        <v>5791</v>
      </c>
      <c r="C4752" t="s">
        <v>84</v>
      </c>
      <c r="D4752" t="s">
        <v>7965</v>
      </c>
      <c r="E4752" s="3">
        <v>40890</v>
      </c>
      <c r="F4752" t="s">
        <v>3465</v>
      </c>
      <c r="G4752" t="s">
        <v>41</v>
      </c>
      <c r="H4752" s="3">
        <v>40895</v>
      </c>
      <c r="I4752" s="3">
        <v>40896</v>
      </c>
      <c r="J4752">
        <v>6</v>
      </c>
      <c r="K4752" t="s">
        <v>8399</v>
      </c>
      <c r="L4752" s="5">
        <v>2.1219999999999999</v>
      </c>
      <c r="M4752">
        <v>2011</v>
      </c>
      <c r="N4752">
        <f t="shared" si="148"/>
        <v>1</v>
      </c>
      <c r="O4752" t="str">
        <f t="shared" si="149"/>
        <v>Tuesday</v>
      </c>
      <c r="P4752" s="14">
        <v>0.49132075471698111</v>
      </c>
    </row>
    <row r="4753" spans="1:16" x14ac:dyDescent="0.35">
      <c r="A4753">
        <v>4752</v>
      </c>
      <c r="B4753" t="s">
        <v>1609</v>
      </c>
      <c r="C4753" t="s">
        <v>199</v>
      </c>
      <c r="D4753" t="s">
        <v>7966</v>
      </c>
      <c r="E4753" s="3">
        <v>41999</v>
      </c>
      <c r="F4753" t="s">
        <v>7968</v>
      </c>
      <c r="G4753" t="s">
        <v>139</v>
      </c>
      <c r="H4753" s="3">
        <v>42002</v>
      </c>
      <c r="I4753" s="3">
        <v>42003</v>
      </c>
      <c r="J4753">
        <v>4</v>
      </c>
      <c r="K4753" t="s">
        <v>8399</v>
      </c>
      <c r="L4753" s="5">
        <v>28.260999999999999</v>
      </c>
      <c r="M4753">
        <v>2014</v>
      </c>
      <c r="N4753">
        <f t="shared" si="148"/>
        <v>1</v>
      </c>
      <c r="O4753" t="str">
        <f t="shared" si="149"/>
        <v>Friday</v>
      </c>
      <c r="P4753" s="14">
        <v>-6.0605325996048535E-5</v>
      </c>
    </row>
    <row r="4754" spans="1:16" x14ac:dyDescent="0.35">
      <c r="A4754">
        <v>4753</v>
      </c>
      <c r="B4754" t="s">
        <v>1609</v>
      </c>
      <c r="C4754" t="s">
        <v>199</v>
      </c>
      <c r="D4754" t="s">
        <v>7966</v>
      </c>
      <c r="E4754" s="3">
        <v>41999</v>
      </c>
      <c r="F4754" t="s">
        <v>4369</v>
      </c>
      <c r="G4754" t="s">
        <v>139</v>
      </c>
      <c r="H4754" s="3">
        <v>42002</v>
      </c>
      <c r="I4754" s="3">
        <v>42004</v>
      </c>
      <c r="J4754">
        <v>5</v>
      </c>
      <c r="K4754" t="s">
        <v>8399</v>
      </c>
      <c r="L4754" s="5">
        <v>52.485999999999997</v>
      </c>
      <c r="M4754">
        <v>2014</v>
      </c>
      <c r="N4754">
        <f t="shared" si="148"/>
        <v>2</v>
      </c>
      <c r="O4754" t="str">
        <f t="shared" si="149"/>
        <v>Friday</v>
      </c>
      <c r="P4754" s="14">
        <v>0.24921226009739333</v>
      </c>
    </row>
    <row r="4755" spans="1:16" x14ac:dyDescent="0.35">
      <c r="A4755">
        <v>4754</v>
      </c>
      <c r="B4755" t="s">
        <v>7970</v>
      </c>
      <c r="C4755" t="s">
        <v>30</v>
      </c>
      <c r="D4755" t="s">
        <v>7971</v>
      </c>
      <c r="E4755" s="3">
        <v>41310</v>
      </c>
      <c r="F4755" t="s">
        <v>6535</v>
      </c>
      <c r="G4755" t="s">
        <v>41</v>
      </c>
      <c r="H4755" s="3">
        <v>41315</v>
      </c>
      <c r="I4755" s="3">
        <v>41315</v>
      </c>
      <c r="J4755">
        <v>5</v>
      </c>
      <c r="K4755" t="s">
        <v>8400</v>
      </c>
      <c r="L4755" s="5">
        <v>3.2559999999999998</v>
      </c>
      <c r="M4755">
        <v>2013</v>
      </c>
      <c r="N4755">
        <f t="shared" si="148"/>
        <v>0</v>
      </c>
      <c r="O4755" t="str">
        <f t="shared" si="149"/>
        <v>Tuesday</v>
      </c>
      <c r="P4755" s="14">
        <v>0.19999999999999998</v>
      </c>
    </row>
    <row r="4756" spans="1:16" x14ac:dyDescent="0.35">
      <c r="A4756">
        <v>4755</v>
      </c>
      <c r="B4756" t="s">
        <v>1917</v>
      </c>
      <c r="C4756" t="s">
        <v>30</v>
      </c>
      <c r="D4756" t="s">
        <v>7972</v>
      </c>
      <c r="E4756" s="3">
        <v>40823</v>
      </c>
      <c r="F4756" t="s">
        <v>3664</v>
      </c>
      <c r="G4756" t="s">
        <v>41</v>
      </c>
      <c r="H4756" s="3">
        <v>40828</v>
      </c>
      <c r="I4756" s="3">
        <v>40828</v>
      </c>
      <c r="J4756">
        <v>5</v>
      </c>
      <c r="K4756" t="s">
        <v>8400</v>
      </c>
      <c r="L4756" s="5">
        <v>3.536</v>
      </c>
      <c r="M4756">
        <v>2011</v>
      </c>
      <c r="N4756">
        <f t="shared" si="148"/>
        <v>0</v>
      </c>
      <c r="O4756" t="str">
        <f t="shared" si="149"/>
        <v>Friday</v>
      </c>
      <c r="P4756" s="14">
        <v>0.2</v>
      </c>
    </row>
    <row r="4757" spans="1:16" x14ac:dyDescent="0.35">
      <c r="A4757">
        <v>4756</v>
      </c>
      <c r="B4757" t="s">
        <v>1917</v>
      </c>
      <c r="C4757" t="s">
        <v>30</v>
      </c>
      <c r="D4757" t="s">
        <v>7972</v>
      </c>
      <c r="E4757" s="3">
        <v>40823</v>
      </c>
      <c r="F4757" t="s">
        <v>7811</v>
      </c>
      <c r="G4757" t="s">
        <v>41</v>
      </c>
      <c r="H4757" s="3">
        <v>40828</v>
      </c>
      <c r="I4757" s="3">
        <v>40831</v>
      </c>
      <c r="J4757">
        <v>8</v>
      </c>
      <c r="K4757" t="s">
        <v>8399</v>
      </c>
      <c r="L4757" s="5">
        <v>33.173000000000002</v>
      </c>
      <c r="M4757">
        <v>2011</v>
      </c>
      <c r="N4757">
        <f t="shared" si="148"/>
        <v>3</v>
      </c>
      <c r="O4757" t="str">
        <f t="shared" si="149"/>
        <v>Friday</v>
      </c>
      <c r="P4757" s="14">
        <v>-1.2546217071721802E-2</v>
      </c>
    </row>
    <row r="4758" spans="1:16" x14ac:dyDescent="0.35">
      <c r="A4758">
        <v>4757</v>
      </c>
      <c r="B4758" t="s">
        <v>6336</v>
      </c>
      <c r="C4758" t="s">
        <v>84</v>
      </c>
      <c r="D4758" t="s">
        <v>7973</v>
      </c>
      <c r="E4758" s="3">
        <v>41118</v>
      </c>
      <c r="F4758" t="s">
        <v>5880</v>
      </c>
      <c r="G4758" t="s">
        <v>41</v>
      </c>
      <c r="H4758" s="3">
        <v>41123</v>
      </c>
      <c r="I4758" s="3">
        <v>41123</v>
      </c>
      <c r="J4758">
        <v>5</v>
      </c>
      <c r="K4758" t="s">
        <v>8400</v>
      </c>
      <c r="L4758" s="5">
        <v>8.6859999999999999</v>
      </c>
      <c r="M4758">
        <v>2012</v>
      </c>
      <c r="N4758">
        <f t="shared" si="148"/>
        <v>0</v>
      </c>
      <c r="O4758" t="str">
        <f t="shared" si="149"/>
        <v>Saturday</v>
      </c>
      <c r="P4758" s="14">
        <v>6.872727272727272E-2</v>
      </c>
    </row>
    <row r="4759" spans="1:16" x14ac:dyDescent="0.35">
      <c r="A4759">
        <v>4758</v>
      </c>
      <c r="B4759" t="s">
        <v>6336</v>
      </c>
      <c r="C4759" t="s">
        <v>84</v>
      </c>
      <c r="D4759" t="s">
        <v>7973</v>
      </c>
      <c r="E4759" s="3">
        <v>41118</v>
      </c>
      <c r="F4759" t="s">
        <v>892</v>
      </c>
      <c r="G4759" t="s">
        <v>41</v>
      </c>
      <c r="H4759" s="3">
        <v>41123</v>
      </c>
      <c r="I4759" s="3">
        <v>41123</v>
      </c>
      <c r="J4759">
        <v>5</v>
      </c>
      <c r="K4759" t="s">
        <v>8400</v>
      </c>
      <c r="L4759" s="5">
        <v>1.913</v>
      </c>
      <c r="M4759">
        <v>2012</v>
      </c>
      <c r="N4759">
        <f t="shared" si="148"/>
        <v>0</v>
      </c>
      <c r="O4759" t="str">
        <f t="shared" si="149"/>
        <v>Saturday</v>
      </c>
      <c r="P4759" s="14">
        <v>0.39200000000000002</v>
      </c>
    </row>
    <row r="4760" spans="1:16" x14ac:dyDescent="0.35">
      <c r="A4760">
        <v>4759</v>
      </c>
      <c r="B4760" t="s">
        <v>1872</v>
      </c>
      <c r="C4760" t="s">
        <v>30</v>
      </c>
      <c r="D4760" t="s">
        <v>7974</v>
      </c>
      <c r="E4760" s="3">
        <v>41905</v>
      </c>
      <c r="F4760" t="s">
        <v>429</v>
      </c>
      <c r="G4760" t="s">
        <v>139</v>
      </c>
      <c r="H4760" s="3">
        <v>41908</v>
      </c>
      <c r="I4760" s="3">
        <v>41908</v>
      </c>
      <c r="J4760">
        <v>3</v>
      </c>
      <c r="K4760" t="s">
        <v>8400</v>
      </c>
      <c r="L4760" s="5">
        <v>81.554000000000002</v>
      </c>
      <c r="M4760">
        <v>2014</v>
      </c>
      <c r="N4760">
        <f t="shared" si="148"/>
        <v>0</v>
      </c>
      <c r="O4760" t="str">
        <f t="shared" si="149"/>
        <v>Tuesday</v>
      </c>
      <c r="P4760" s="14">
        <v>0.40534516193745401</v>
      </c>
    </row>
    <row r="4761" spans="1:16" x14ac:dyDescent="0.35">
      <c r="A4761">
        <v>4760</v>
      </c>
      <c r="B4761" t="s">
        <v>5855</v>
      </c>
      <c r="C4761" t="s">
        <v>44</v>
      </c>
      <c r="D4761" t="s">
        <v>7977</v>
      </c>
      <c r="E4761" s="3">
        <v>41423</v>
      </c>
      <c r="F4761" t="s">
        <v>4932</v>
      </c>
      <c r="G4761" t="s">
        <v>41</v>
      </c>
      <c r="H4761" s="3">
        <v>41428</v>
      </c>
      <c r="I4761" s="3">
        <v>41428</v>
      </c>
      <c r="J4761">
        <v>5</v>
      </c>
      <c r="K4761" t="s">
        <v>8400</v>
      </c>
      <c r="L4761" s="5">
        <v>3.069</v>
      </c>
      <c r="M4761">
        <v>2013</v>
      </c>
      <c r="N4761">
        <f t="shared" si="148"/>
        <v>0</v>
      </c>
      <c r="O4761" t="str">
        <f t="shared" si="149"/>
        <v>Wednesday</v>
      </c>
      <c r="P4761" s="14">
        <v>-0.22678647839109975</v>
      </c>
    </row>
    <row r="4762" spans="1:16" x14ac:dyDescent="0.35">
      <c r="A4762">
        <v>4761</v>
      </c>
      <c r="B4762" t="s">
        <v>5855</v>
      </c>
      <c r="C4762" t="s">
        <v>44</v>
      </c>
      <c r="D4762" t="s">
        <v>7977</v>
      </c>
      <c r="E4762" s="3">
        <v>41423</v>
      </c>
      <c r="F4762" t="s">
        <v>7979</v>
      </c>
      <c r="G4762" t="s">
        <v>41</v>
      </c>
      <c r="H4762" s="3">
        <v>41428</v>
      </c>
      <c r="I4762" s="3">
        <v>41431</v>
      </c>
      <c r="J4762">
        <v>8</v>
      </c>
      <c r="K4762" t="s">
        <v>8399</v>
      </c>
      <c r="L4762" s="5">
        <v>5.0339999999999998</v>
      </c>
      <c r="M4762">
        <v>2013</v>
      </c>
      <c r="N4762">
        <f t="shared" si="148"/>
        <v>3</v>
      </c>
      <c r="O4762" t="str">
        <f t="shared" si="149"/>
        <v>Wednesday</v>
      </c>
      <c r="P4762" s="14">
        <v>0.15831758034026466</v>
      </c>
    </row>
    <row r="4763" spans="1:16" x14ac:dyDescent="0.35">
      <c r="A4763">
        <v>4762</v>
      </c>
      <c r="B4763" t="s">
        <v>726</v>
      </c>
      <c r="C4763" t="s">
        <v>199</v>
      </c>
      <c r="D4763" t="s">
        <v>7980</v>
      </c>
      <c r="E4763" s="3">
        <v>41953</v>
      </c>
      <c r="F4763" t="s">
        <v>7982</v>
      </c>
      <c r="G4763" t="s">
        <v>139</v>
      </c>
      <c r="H4763" s="3">
        <v>41956</v>
      </c>
      <c r="I4763" s="3">
        <v>41956</v>
      </c>
      <c r="J4763">
        <v>3</v>
      </c>
      <c r="K4763" t="s">
        <v>8400</v>
      </c>
      <c r="L4763" s="5">
        <v>9.2149999999999999</v>
      </c>
      <c r="M4763">
        <v>2014</v>
      </c>
      <c r="N4763">
        <f t="shared" si="148"/>
        <v>0</v>
      </c>
      <c r="O4763" t="str">
        <f t="shared" si="149"/>
        <v>Monday</v>
      </c>
      <c r="P4763" s="14">
        <v>-0.67089959827272316</v>
      </c>
    </row>
    <row r="4764" spans="1:16" x14ac:dyDescent="0.35">
      <c r="A4764">
        <v>4763</v>
      </c>
      <c r="B4764" t="s">
        <v>726</v>
      </c>
      <c r="C4764" t="s">
        <v>199</v>
      </c>
      <c r="D4764" t="s">
        <v>7980</v>
      </c>
      <c r="E4764" s="3">
        <v>41953</v>
      </c>
      <c r="F4764" t="s">
        <v>2133</v>
      </c>
      <c r="G4764" t="s">
        <v>139</v>
      </c>
      <c r="H4764" s="3">
        <v>41956</v>
      </c>
      <c r="I4764" s="3">
        <v>41956</v>
      </c>
      <c r="J4764">
        <v>3</v>
      </c>
      <c r="K4764" t="s">
        <v>8400</v>
      </c>
      <c r="L4764" s="5">
        <v>0.54300000000000004</v>
      </c>
      <c r="M4764">
        <v>2014</v>
      </c>
      <c r="N4764">
        <f t="shared" si="148"/>
        <v>0</v>
      </c>
      <c r="O4764" t="str">
        <f t="shared" si="149"/>
        <v>Monday</v>
      </c>
      <c r="P4764" s="14">
        <v>-0.23848956608148392</v>
      </c>
    </row>
    <row r="4765" spans="1:16" x14ac:dyDescent="0.35">
      <c r="A4765">
        <v>4764</v>
      </c>
      <c r="B4765" t="s">
        <v>726</v>
      </c>
      <c r="C4765" t="s">
        <v>199</v>
      </c>
      <c r="D4765" t="s">
        <v>7980</v>
      </c>
      <c r="E4765" s="3">
        <v>41953</v>
      </c>
      <c r="F4765" t="s">
        <v>4022</v>
      </c>
      <c r="G4765" t="s">
        <v>139</v>
      </c>
      <c r="H4765" s="3">
        <v>41956</v>
      </c>
      <c r="I4765" s="3">
        <v>41958</v>
      </c>
      <c r="J4765">
        <v>5</v>
      </c>
      <c r="K4765" t="s">
        <v>8399</v>
      </c>
      <c r="L4765" s="5">
        <v>3.0059999999999998</v>
      </c>
      <c r="M4765">
        <v>2014</v>
      </c>
      <c r="N4765">
        <f t="shared" si="148"/>
        <v>2</v>
      </c>
      <c r="O4765" t="str">
        <f t="shared" si="149"/>
        <v>Monday</v>
      </c>
      <c r="P4765" s="14">
        <v>0.12732866176721927</v>
      </c>
    </row>
    <row r="4766" spans="1:16" x14ac:dyDescent="0.35">
      <c r="A4766">
        <v>4765</v>
      </c>
      <c r="B4766" t="s">
        <v>4581</v>
      </c>
      <c r="C4766" t="s">
        <v>30</v>
      </c>
      <c r="D4766" t="s">
        <v>7983</v>
      </c>
      <c r="E4766" s="3">
        <v>41803</v>
      </c>
      <c r="F4766" t="s">
        <v>6481</v>
      </c>
      <c r="G4766" t="s">
        <v>41</v>
      </c>
      <c r="H4766" s="3">
        <v>41808</v>
      </c>
      <c r="I4766" s="3">
        <v>41809</v>
      </c>
      <c r="J4766">
        <v>6</v>
      </c>
      <c r="K4766" t="s">
        <v>8399</v>
      </c>
      <c r="L4766" s="5">
        <v>10.032999999999999</v>
      </c>
      <c r="M4766">
        <v>2014</v>
      </c>
      <c r="N4766">
        <f t="shared" si="148"/>
        <v>1</v>
      </c>
      <c r="O4766" t="str">
        <f t="shared" si="149"/>
        <v>Friday</v>
      </c>
      <c r="P4766" s="14">
        <v>0.27031250000000001</v>
      </c>
    </row>
    <row r="4767" spans="1:16" x14ac:dyDescent="0.35">
      <c r="A4767">
        <v>4766</v>
      </c>
      <c r="B4767" t="s">
        <v>4581</v>
      </c>
      <c r="C4767" t="s">
        <v>30</v>
      </c>
      <c r="D4767" t="s">
        <v>7983</v>
      </c>
      <c r="E4767" s="3">
        <v>41803</v>
      </c>
      <c r="F4767" t="s">
        <v>5688</v>
      </c>
      <c r="G4767" t="s">
        <v>41</v>
      </c>
      <c r="H4767" s="3">
        <v>41808</v>
      </c>
      <c r="I4767" s="3">
        <v>41808</v>
      </c>
      <c r="J4767">
        <v>5</v>
      </c>
      <c r="K4767" t="s">
        <v>8400</v>
      </c>
      <c r="L4767" s="5">
        <v>9.5779999999999994</v>
      </c>
      <c r="M4767">
        <v>2014</v>
      </c>
      <c r="N4767">
        <f t="shared" si="148"/>
        <v>0</v>
      </c>
      <c r="O4767" t="str">
        <f t="shared" si="149"/>
        <v>Friday</v>
      </c>
      <c r="P4767" s="14">
        <v>-0.11168787929234075</v>
      </c>
    </row>
    <row r="4768" spans="1:16" x14ac:dyDescent="0.35">
      <c r="A4768">
        <v>4767</v>
      </c>
      <c r="B4768" t="s">
        <v>4581</v>
      </c>
      <c r="C4768" t="s">
        <v>30</v>
      </c>
      <c r="D4768" t="s">
        <v>7983</v>
      </c>
      <c r="E4768" s="3">
        <v>41803</v>
      </c>
      <c r="F4768" t="s">
        <v>771</v>
      </c>
      <c r="G4768" t="s">
        <v>41</v>
      </c>
      <c r="H4768" s="3">
        <v>41808</v>
      </c>
      <c r="I4768" s="3">
        <v>41809</v>
      </c>
      <c r="J4768">
        <v>6</v>
      </c>
      <c r="K4768" t="s">
        <v>8399</v>
      </c>
      <c r="L4768" s="5">
        <v>0.89700000000000002</v>
      </c>
      <c r="M4768">
        <v>2014</v>
      </c>
      <c r="N4768">
        <f t="shared" si="148"/>
        <v>1</v>
      </c>
      <c r="O4768" t="str">
        <f t="shared" si="149"/>
        <v>Friday</v>
      </c>
      <c r="P4768" s="14">
        <v>0.25666666666666665</v>
      </c>
    </row>
    <row r="4769" spans="1:16" x14ac:dyDescent="0.35">
      <c r="A4769">
        <v>4768</v>
      </c>
      <c r="B4769" t="s">
        <v>3751</v>
      </c>
      <c r="C4769" t="s">
        <v>199</v>
      </c>
      <c r="D4769" t="s">
        <v>7984</v>
      </c>
      <c r="E4769" s="3">
        <v>41877</v>
      </c>
      <c r="F4769" t="s">
        <v>4648</v>
      </c>
      <c r="G4769" t="s">
        <v>139</v>
      </c>
      <c r="H4769" s="3">
        <v>41880</v>
      </c>
      <c r="I4769" s="3">
        <v>41880</v>
      </c>
      <c r="J4769">
        <v>3</v>
      </c>
      <c r="K4769" t="s">
        <v>8400</v>
      </c>
      <c r="L4769" s="5">
        <v>0.89100000000000001</v>
      </c>
      <c r="M4769">
        <v>2014</v>
      </c>
      <c r="N4769">
        <f t="shared" si="148"/>
        <v>0</v>
      </c>
      <c r="O4769" t="str">
        <f t="shared" si="149"/>
        <v>Tuesday</v>
      </c>
      <c r="P4769" s="14">
        <v>0</v>
      </c>
    </row>
    <row r="4770" spans="1:16" x14ac:dyDescent="0.35">
      <c r="A4770">
        <v>4769</v>
      </c>
      <c r="B4770" t="s">
        <v>3751</v>
      </c>
      <c r="C4770" t="s">
        <v>199</v>
      </c>
      <c r="D4770" t="s">
        <v>7984</v>
      </c>
      <c r="E4770" s="3">
        <v>41877</v>
      </c>
      <c r="F4770" t="s">
        <v>7538</v>
      </c>
      <c r="G4770" t="s">
        <v>139</v>
      </c>
      <c r="H4770" s="3">
        <v>41880</v>
      </c>
      <c r="I4770" s="3">
        <v>41880</v>
      </c>
      <c r="J4770">
        <v>3</v>
      </c>
      <c r="K4770" t="s">
        <v>8400</v>
      </c>
      <c r="L4770" s="5">
        <v>1.2589999999999999</v>
      </c>
      <c r="M4770">
        <v>2014</v>
      </c>
      <c r="N4770">
        <f t="shared" si="148"/>
        <v>0</v>
      </c>
      <c r="O4770" t="str">
        <f t="shared" si="149"/>
        <v>Tuesday</v>
      </c>
      <c r="P4770" s="14">
        <v>3.2414910858995137E-2</v>
      </c>
    </row>
    <row r="4771" spans="1:16" x14ac:dyDescent="0.35">
      <c r="A4771">
        <v>4770</v>
      </c>
      <c r="B4771" t="s">
        <v>3751</v>
      </c>
      <c r="C4771" t="s">
        <v>199</v>
      </c>
      <c r="D4771" t="s">
        <v>7984</v>
      </c>
      <c r="E4771" s="3">
        <v>41877</v>
      </c>
      <c r="F4771" t="s">
        <v>371</v>
      </c>
      <c r="G4771" t="s">
        <v>139</v>
      </c>
      <c r="H4771" s="3">
        <v>41880</v>
      </c>
      <c r="I4771" s="3">
        <v>41880</v>
      </c>
      <c r="J4771">
        <v>3</v>
      </c>
      <c r="K4771" t="s">
        <v>8400</v>
      </c>
      <c r="L4771" s="5">
        <v>16.283999999999999</v>
      </c>
      <c r="M4771">
        <v>2014</v>
      </c>
      <c r="N4771">
        <f t="shared" si="148"/>
        <v>0</v>
      </c>
      <c r="O4771" t="str">
        <f t="shared" si="149"/>
        <v>Tuesday</v>
      </c>
      <c r="P4771" s="14">
        <v>-0.28128760529482555</v>
      </c>
    </row>
    <row r="4772" spans="1:16" x14ac:dyDescent="0.35">
      <c r="A4772">
        <v>4771</v>
      </c>
      <c r="B4772" t="s">
        <v>3751</v>
      </c>
      <c r="C4772" t="s">
        <v>199</v>
      </c>
      <c r="D4772" t="s">
        <v>7984</v>
      </c>
      <c r="E4772" s="3">
        <v>41877</v>
      </c>
      <c r="F4772" t="s">
        <v>1207</v>
      </c>
      <c r="G4772" t="s">
        <v>139</v>
      </c>
      <c r="H4772" s="3">
        <v>41880</v>
      </c>
      <c r="I4772" s="3">
        <v>41880</v>
      </c>
      <c r="J4772">
        <v>3</v>
      </c>
      <c r="K4772" t="s">
        <v>8400</v>
      </c>
      <c r="L4772" s="5">
        <v>20.21</v>
      </c>
      <c r="M4772">
        <v>2014</v>
      </c>
      <c r="N4772">
        <f t="shared" si="148"/>
        <v>0</v>
      </c>
      <c r="O4772" t="str">
        <f t="shared" si="149"/>
        <v>Tuesday</v>
      </c>
      <c r="P4772" s="14">
        <v>0.1406357483163625</v>
      </c>
    </row>
    <row r="4773" spans="1:16" x14ac:dyDescent="0.35">
      <c r="A4773">
        <v>4772</v>
      </c>
      <c r="B4773" t="s">
        <v>3751</v>
      </c>
      <c r="C4773" t="s">
        <v>199</v>
      </c>
      <c r="D4773" t="s">
        <v>7984</v>
      </c>
      <c r="E4773" s="3">
        <v>41877</v>
      </c>
      <c r="F4773" t="s">
        <v>7161</v>
      </c>
      <c r="G4773" t="s">
        <v>139</v>
      </c>
      <c r="H4773" s="3">
        <v>41880</v>
      </c>
      <c r="I4773" s="3">
        <v>41880</v>
      </c>
      <c r="J4773">
        <v>3</v>
      </c>
      <c r="K4773" t="s">
        <v>8400</v>
      </c>
      <c r="L4773" s="5">
        <v>70.926000000000002</v>
      </c>
      <c r="M4773">
        <v>2014</v>
      </c>
      <c r="N4773">
        <f t="shared" si="148"/>
        <v>0</v>
      </c>
      <c r="O4773" t="str">
        <f t="shared" si="149"/>
        <v>Tuesday</v>
      </c>
      <c r="P4773" s="14">
        <v>-0.24099008866205646</v>
      </c>
    </row>
    <row r="4774" spans="1:16" x14ac:dyDescent="0.35">
      <c r="A4774">
        <v>4773</v>
      </c>
      <c r="B4774" t="s">
        <v>2694</v>
      </c>
      <c r="C4774" t="s">
        <v>84</v>
      </c>
      <c r="D4774" t="s">
        <v>7985</v>
      </c>
      <c r="E4774" s="3">
        <v>41712</v>
      </c>
      <c r="F4774" t="s">
        <v>6254</v>
      </c>
      <c r="G4774" t="s">
        <v>41</v>
      </c>
      <c r="H4774" s="3">
        <v>41717</v>
      </c>
      <c r="I4774" s="3">
        <v>41717</v>
      </c>
      <c r="J4774">
        <v>5</v>
      </c>
      <c r="K4774" t="s">
        <v>8400</v>
      </c>
      <c r="L4774" s="5">
        <v>1.266</v>
      </c>
      <c r="M4774">
        <v>2014</v>
      </c>
      <c r="N4774">
        <f t="shared" si="148"/>
        <v>0</v>
      </c>
      <c r="O4774" t="str">
        <f t="shared" si="149"/>
        <v>Friday</v>
      </c>
      <c r="P4774" s="14">
        <v>0.06</v>
      </c>
    </row>
    <row r="4775" spans="1:16" x14ac:dyDescent="0.35">
      <c r="A4775">
        <v>4774</v>
      </c>
      <c r="B4775" t="s">
        <v>2694</v>
      </c>
      <c r="C4775" t="s">
        <v>84</v>
      </c>
      <c r="D4775" t="s">
        <v>7985</v>
      </c>
      <c r="E4775" s="3">
        <v>41712</v>
      </c>
      <c r="F4775" t="s">
        <v>761</v>
      </c>
      <c r="G4775" t="s">
        <v>41</v>
      </c>
      <c r="H4775" s="3">
        <v>41717</v>
      </c>
      <c r="I4775" s="3">
        <v>41717</v>
      </c>
      <c r="J4775">
        <v>5</v>
      </c>
      <c r="K4775" t="s">
        <v>8400</v>
      </c>
      <c r="L4775" s="5">
        <v>6.6459999999999999</v>
      </c>
      <c r="M4775">
        <v>2014</v>
      </c>
      <c r="N4775">
        <f t="shared" si="148"/>
        <v>0</v>
      </c>
      <c r="O4775" t="str">
        <f t="shared" si="149"/>
        <v>Friday</v>
      </c>
      <c r="P4775" s="14">
        <v>0.3297049180327869</v>
      </c>
    </row>
    <row r="4776" spans="1:16" x14ac:dyDescent="0.35">
      <c r="A4776">
        <v>4775</v>
      </c>
      <c r="B4776" t="s">
        <v>2694</v>
      </c>
      <c r="C4776" t="s">
        <v>84</v>
      </c>
      <c r="D4776" t="s">
        <v>7985</v>
      </c>
      <c r="E4776" s="3">
        <v>41712</v>
      </c>
      <c r="F4776" t="s">
        <v>2689</v>
      </c>
      <c r="G4776" t="s">
        <v>41</v>
      </c>
      <c r="H4776" s="3">
        <v>41717</v>
      </c>
      <c r="I4776" s="3">
        <v>41717</v>
      </c>
      <c r="J4776">
        <v>5</v>
      </c>
      <c r="K4776" t="s">
        <v>8400</v>
      </c>
      <c r="L4776" s="5">
        <v>2.069</v>
      </c>
      <c r="M4776">
        <v>2014</v>
      </c>
      <c r="N4776">
        <f t="shared" si="148"/>
        <v>0</v>
      </c>
      <c r="O4776" t="str">
        <f t="shared" si="149"/>
        <v>Friday</v>
      </c>
      <c r="P4776" s="14">
        <v>8.8571428571428579E-2</v>
      </c>
    </row>
    <row r="4777" spans="1:16" x14ac:dyDescent="0.35">
      <c r="A4777">
        <v>4776</v>
      </c>
      <c r="B4777" t="s">
        <v>6125</v>
      </c>
      <c r="C4777" t="s">
        <v>84</v>
      </c>
      <c r="D4777" t="s">
        <v>7986</v>
      </c>
      <c r="E4777" s="3">
        <v>41926</v>
      </c>
      <c r="F4777" t="s">
        <v>1974</v>
      </c>
      <c r="G4777" t="s">
        <v>41</v>
      </c>
      <c r="H4777" s="3">
        <v>41931</v>
      </c>
      <c r="I4777" s="3">
        <v>41931</v>
      </c>
      <c r="J4777">
        <v>5</v>
      </c>
      <c r="K4777" t="s">
        <v>8400</v>
      </c>
      <c r="L4777" s="5">
        <v>1.294</v>
      </c>
      <c r="M4777">
        <v>2014</v>
      </c>
      <c r="N4777">
        <f t="shared" si="148"/>
        <v>0</v>
      </c>
      <c r="O4777" t="str">
        <f t="shared" si="149"/>
        <v>Tuesday</v>
      </c>
      <c r="P4777" s="14">
        <v>-0.21758977480219108</v>
      </c>
    </row>
    <row r="4778" spans="1:16" x14ac:dyDescent="0.35">
      <c r="A4778">
        <v>4777</v>
      </c>
      <c r="B4778" t="s">
        <v>6125</v>
      </c>
      <c r="C4778" t="s">
        <v>84</v>
      </c>
      <c r="D4778" t="s">
        <v>7986</v>
      </c>
      <c r="E4778" s="3">
        <v>41926</v>
      </c>
      <c r="F4778" t="s">
        <v>858</v>
      </c>
      <c r="G4778" t="s">
        <v>41</v>
      </c>
      <c r="H4778" s="3">
        <v>41931</v>
      </c>
      <c r="I4778" s="3">
        <v>41931</v>
      </c>
      <c r="J4778">
        <v>5</v>
      </c>
      <c r="K4778" t="s">
        <v>8400</v>
      </c>
      <c r="L4778" s="5">
        <v>1.966</v>
      </c>
      <c r="M4778">
        <v>2014</v>
      </c>
      <c r="N4778">
        <f t="shared" si="148"/>
        <v>0</v>
      </c>
      <c r="O4778" t="str">
        <f t="shared" si="149"/>
        <v>Tuesday</v>
      </c>
      <c r="P4778" s="14">
        <v>-0.30476602183075746</v>
      </c>
    </row>
    <row r="4779" spans="1:16" x14ac:dyDescent="0.35">
      <c r="A4779">
        <v>4778</v>
      </c>
      <c r="B4779" t="s">
        <v>6125</v>
      </c>
      <c r="C4779" t="s">
        <v>84</v>
      </c>
      <c r="D4779" t="s">
        <v>7986</v>
      </c>
      <c r="E4779" s="3">
        <v>41926</v>
      </c>
      <c r="F4779" t="s">
        <v>4800</v>
      </c>
      <c r="G4779" t="s">
        <v>41</v>
      </c>
      <c r="H4779" s="3">
        <v>41931</v>
      </c>
      <c r="I4779" s="3">
        <v>41932</v>
      </c>
      <c r="J4779">
        <v>6</v>
      </c>
      <c r="K4779" t="s">
        <v>8399</v>
      </c>
      <c r="L4779" s="5">
        <v>64.903000000000006</v>
      </c>
      <c r="M4779">
        <v>2014</v>
      </c>
      <c r="N4779">
        <f t="shared" si="148"/>
        <v>1</v>
      </c>
      <c r="O4779" t="str">
        <f t="shared" si="149"/>
        <v>Tuesday</v>
      </c>
      <c r="P4779" s="14">
        <v>-0.30726717318617996</v>
      </c>
    </row>
    <row r="4780" spans="1:16" x14ac:dyDescent="0.35">
      <c r="A4780">
        <v>4779</v>
      </c>
      <c r="B4780" t="s">
        <v>6125</v>
      </c>
      <c r="C4780" t="s">
        <v>84</v>
      </c>
      <c r="D4780" t="s">
        <v>7986</v>
      </c>
      <c r="E4780" s="3">
        <v>41926</v>
      </c>
      <c r="F4780" t="s">
        <v>5004</v>
      </c>
      <c r="G4780" t="s">
        <v>41</v>
      </c>
      <c r="H4780" s="3">
        <v>41931</v>
      </c>
      <c r="I4780" s="3">
        <v>41931</v>
      </c>
      <c r="J4780">
        <v>5</v>
      </c>
      <c r="K4780" t="s">
        <v>8400</v>
      </c>
      <c r="L4780" s="5">
        <v>42.878</v>
      </c>
      <c r="M4780">
        <v>2014</v>
      </c>
      <c r="N4780">
        <f t="shared" si="148"/>
        <v>0</v>
      </c>
      <c r="O4780" t="str">
        <f t="shared" si="149"/>
        <v>Tuesday</v>
      </c>
      <c r="P4780" s="14">
        <v>-0.36072775231615672</v>
      </c>
    </row>
    <row r="4781" spans="1:16" x14ac:dyDescent="0.35">
      <c r="A4781">
        <v>4780</v>
      </c>
      <c r="B4781" t="s">
        <v>1578</v>
      </c>
      <c r="C4781" t="s">
        <v>30</v>
      </c>
      <c r="D4781" t="s">
        <v>7987</v>
      </c>
      <c r="E4781" s="3">
        <v>41466</v>
      </c>
      <c r="F4781" t="s">
        <v>737</v>
      </c>
      <c r="G4781" t="s">
        <v>41</v>
      </c>
      <c r="H4781" s="3">
        <v>41471</v>
      </c>
      <c r="I4781" s="3">
        <v>41471</v>
      </c>
      <c r="J4781">
        <v>5</v>
      </c>
      <c r="K4781" t="s">
        <v>8400</v>
      </c>
      <c r="L4781" s="5">
        <v>38.692999999999998</v>
      </c>
      <c r="M4781">
        <v>2013</v>
      </c>
      <c r="N4781">
        <f t="shared" si="148"/>
        <v>0</v>
      </c>
      <c r="O4781" t="str">
        <f t="shared" si="149"/>
        <v>Thursday</v>
      </c>
      <c r="P4781" s="14">
        <v>0.29081985466084165</v>
      </c>
    </row>
    <row r="4782" spans="1:16" x14ac:dyDescent="0.35">
      <c r="A4782">
        <v>4781</v>
      </c>
      <c r="B4782" t="s">
        <v>6725</v>
      </c>
      <c r="C4782" t="s">
        <v>44</v>
      </c>
      <c r="D4782" t="s">
        <v>7988</v>
      </c>
      <c r="E4782" s="3">
        <v>41552</v>
      </c>
      <c r="F4782" t="s">
        <v>2074</v>
      </c>
      <c r="G4782" t="s">
        <v>41</v>
      </c>
      <c r="H4782" s="3">
        <v>41557</v>
      </c>
      <c r="I4782" s="3">
        <v>41557</v>
      </c>
      <c r="J4782">
        <v>5</v>
      </c>
      <c r="K4782" t="s">
        <v>8400</v>
      </c>
      <c r="L4782" s="5">
        <v>62.037999999999997</v>
      </c>
      <c r="M4782">
        <v>2013</v>
      </c>
      <c r="N4782">
        <f t="shared" si="148"/>
        <v>0</v>
      </c>
      <c r="O4782" t="str">
        <f t="shared" si="149"/>
        <v>Saturday</v>
      </c>
      <c r="P4782" s="14">
        <v>-0.14157081142976111</v>
      </c>
    </row>
    <row r="4783" spans="1:16" x14ac:dyDescent="0.35">
      <c r="A4783">
        <v>4782</v>
      </c>
      <c r="B4783" t="s">
        <v>6725</v>
      </c>
      <c r="C4783" t="s">
        <v>44</v>
      </c>
      <c r="D4783" t="s">
        <v>7988</v>
      </c>
      <c r="E4783" s="3">
        <v>41552</v>
      </c>
      <c r="F4783" t="s">
        <v>7406</v>
      </c>
      <c r="G4783" t="s">
        <v>41</v>
      </c>
      <c r="H4783" s="3">
        <v>41557</v>
      </c>
      <c r="I4783" s="3">
        <v>41560</v>
      </c>
      <c r="J4783">
        <v>8</v>
      </c>
      <c r="K4783" t="s">
        <v>8399</v>
      </c>
      <c r="L4783" s="5">
        <v>13.926</v>
      </c>
      <c r="M4783">
        <v>2013</v>
      </c>
      <c r="N4783">
        <f t="shared" si="148"/>
        <v>3</v>
      </c>
      <c r="O4783" t="str">
        <f t="shared" si="149"/>
        <v>Saturday</v>
      </c>
      <c r="P4783" s="14">
        <v>1.3312678005574704E-2</v>
      </c>
    </row>
    <row r="4784" spans="1:16" x14ac:dyDescent="0.35">
      <c r="A4784">
        <v>4783</v>
      </c>
      <c r="B4784" t="s">
        <v>6725</v>
      </c>
      <c r="C4784" t="s">
        <v>44</v>
      </c>
      <c r="D4784" t="s">
        <v>7988</v>
      </c>
      <c r="E4784" s="3">
        <v>41552</v>
      </c>
      <c r="F4784" t="s">
        <v>6357</v>
      </c>
      <c r="G4784" t="s">
        <v>41</v>
      </c>
      <c r="H4784" s="3">
        <v>41557</v>
      </c>
      <c r="I4784" s="3">
        <v>41559</v>
      </c>
      <c r="J4784">
        <v>7</v>
      </c>
      <c r="K4784" t="s">
        <v>8399</v>
      </c>
      <c r="L4784" s="5">
        <v>9.8930000000000007</v>
      </c>
      <c r="M4784">
        <v>2013</v>
      </c>
      <c r="N4784">
        <f t="shared" si="148"/>
        <v>2</v>
      </c>
      <c r="O4784" t="str">
        <f t="shared" si="149"/>
        <v>Saturday</v>
      </c>
      <c r="P4784" s="14">
        <v>-0.24148930867766533</v>
      </c>
    </row>
    <row r="4785" spans="1:16" x14ac:dyDescent="0.35">
      <c r="A4785">
        <v>4784</v>
      </c>
      <c r="B4785" t="s">
        <v>4975</v>
      </c>
      <c r="C4785" t="s">
        <v>30</v>
      </c>
      <c r="D4785" t="s">
        <v>7989</v>
      </c>
      <c r="E4785" s="3">
        <v>40624</v>
      </c>
      <c r="F4785" t="s">
        <v>1505</v>
      </c>
      <c r="G4785" t="s">
        <v>41</v>
      </c>
      <c r="H4785" s="3">
        <v>40629</v>
      </c>
      <c r="I4785" s="3">
        <v>40629</v>
      </c>
      <c r="J4785">
        <v>5</v>
      </c>
      <c r="K4785" t="s">
        <v>8400</v>
      </c>
      <c r="L4785" s="5">
        <v>26.262</v>
      </c>
      <c r="M4785">
        <v>2011</v>
      </c>
      <c r="N4785">
        <f t="shared" si="148"/>
        <v>0</v>
      </c>
      <c r="O4785" t="str">
        <f t="shared" si="149"/>
        <v>Tuesday</v>
      </c>
      <c r="P4785" s="14">
        <v>0.48078947368421054</v>
      </c>
    </row>
    <row r="4786" spans="1:16" x14ac:dyDescent="0.35">
      <c r="A4786">
        <v>4785</v>
      </c>
      <c r="B4786" t="s">
        <v>4975</v>
      </c>
      <c r="C4786" t="s">
        <v>30</v>
      </c>
      <c r="D4786" t="s">
        <v>7989</v>
      </c>
      <c r="E4786" s="3">
        <v>40624</v>
      </c>
      <c r="F4786" t="s">
        <v>291</v>
      </c>
      <c r="G4786" t="s">
        <v>41</v>
      </c>
      <c r="H4786" s="3">
        <v>40629</v>
      </c>
      <c r="I4786" s="3">
        <v>40629</v>
      </c>
      <c r="J4786">
        <v>5</v>
      </c>
      <c r="K4786" t="s">
        <v>8400</v>
      </c>
      <c r="L4786" s="5">
        <v>151.91800000000001</v>
      </c>
      <c r="M4786">
        <v>2011</v>
      </c>
      <c r="N4786">
        <f t="shared" si="148"/>
        <v>0</v>
      </c>
      <c r="O4786" t="str">
        <f t="shared" si="149"/>
        <v>Tuesday</v>
      </c>
      <c r="P4786" s="14">
        <v>0.22992941176470588</v>
      </c>
    </row>
    <row r="4787" spans="1:16" x14ac:dyDescent="0.35">
      <c r="A4787">
        <v>4786</v>
      </c>
      <c r="B4787" t="s">
        <v>3020</v>
      </c>
      <c r="C4787" t="s">
        <v>44</v>
      </c>
      <c r="D4787" t="s">
        <v>7990</v>
      </c>
      <c r="E4787" s="3">
        <v>41894</v>
      </c>
      <c r="F4787" t="s">
        <v>5826</v>
      </c>
      <c r="G4787" t="s">
        <v>41</v>
      </c>
      <c r="H4787" s="3">
        <v>41899</v>
      </c>
      <c r="I4787" s="3">
        <v>41899</v>
      </c>
      <c r="J4787">
        <v>5</v>
      </c>
      <c r="K4787" t="s">
        <v>8400</v>
      </c>
      <c r="L4787" s="5">
        <v>6.835</v>
      </c>
      <c r="M4787">
        <v>2014</v>
      </c>
      <c r="N4787">
        <f t="shared" si="148"/>
        <v>0</v>
      </c>
      <c r="O4787" t="str">
        <f t="shared" si="149"/>
        <v>Friday</v>
      </c>
      <c r="P4787" s="14">
        <v>0.33858156028368802</v>
      </c>
    </row>
    <row r="4788" spans="1:16" x14ac:dyDescent="0.35">
      <c r="A4788">
        <v>4787</v>
      </c>
      <c r="B4788" t="s">
        <v>3020</v>
      </c>
      <c r="C4788" t="s">
        <v>44</v>
      </c>
      <c r="D4788" t="s">
        <v>7990</v>
      </c>
      <c r="E4788" s="3">
        <v>41894</v>
      </c>
      <c r="F4788" t="s">
        <v>3526</v>
      </c>
      <c r="G4788" t="s">
        <v>41</v>
      </c>
      <c r="H4788" s="3">
        <v>41899</v>
      </c>
      <c r="I4788" s="3">
        <v>41899</v>
      </c>
      <c r="J4788">
        <v>5</v>
      </c>
      <c r="K4788" t="s">
        <v>8400</v>
      </c>
      <c r="L4788" s="5">
        <v>11.234999999999999</v>
      </c>
      <c r="M4788">
        <v>2014</v>
      </c>
      <c r="N4788">
        <f t="shared" si="148"/>
        <v>0</v>
      </c>
      <c r="O4788" t="str">
        <f t="shared" si="149"/>
        <v>Friday</v>
      </c>
      <c r="P4788" s="14">
        <v>0.16999999999999998</v>
      </c>
    </row>
    <row r="4789" spans="1:16" x14ac:dyDescent="0.35">
      <c r="A4789">
        <v>4788</v>
      </c>
      <c r="B4789" t="s">
        <v>7992</v>
      </c>
      <c r="C4789" t="s">
        <v>44</v>
      </c>
      <c r="D4789" t="s">
        <v>7993</v>
      </c>
      <c r="E4789" s="3">
        <v>41775</v>
      </c>
      <c r="F4789" t="s">
        <v>1449</v>
      </c>
      <c r="G4789" t="s">
        <v>41</v>
      </c>
      <c r="H4789" s="3">
        <v>41780</v>
      </c>
      <c r="I4789" s="3">
        <v>41780</v>
      </c>
      <c r="J4789">
        <v>5</v>
      </c>
      <c r="K4789" t="s">
        <v>8400</v>
      </c>
      <c r="L4789" s="5">
        <v>1.8640000000000001</v>
      </c>
      <c r="M4789">
        <v>2014</v>
      </c>
      <c r="N4789">
        <f t="shared" si="148"/>
        <v>0</v>
      </c>
      <c r="O4789" t="str">
        <f t="shared" si="149"/>
        <v>Friday</v>
      </c>
      <c r="P4789" s="14">
        <v>0.25600000000000001</v>
      </c>
    </row>
    <row r="4790" spans="1:16" x14ac:dyDescent="0.35">
      <c r="A4790">
        <v>4789</v>
      </c>
      <c r="B4790" t="s">
        <v>7992</v>
      </c>
      <c r="C4790" t="s">
        <v>44</v>
      </c>
      <c r="D4790" t="s">
        <v>7993</v>
      </c>
      <c r="E4790" s="3">
        <v>41775</v>
      </c>
      <c r="F4790" t="s">
        <v>1085</v>
      </c>
      <c r="G4790" t="s">
        <v>41</v>
      </c>
      <c r="H4790" s="3">
        <v>41780</v>
      </c>
      <c r="I4790" s="3">
        <v>41780</v>
      </c>
      <c r="J4790">
        <v>5</v>
      </c>
      <c r="K4790" t="s">
        <v>8400</v>
      </c>
      <c r="L4790" s="5">
        <v>13.398</v>
      </c>
      <c r="M4790">
        <v>2014</v>
      </c>
      <c r="N4790">
        <f t="shared" si="148"/>
        <v>0</v>
      </c>
      <c r="O4790" t="str">
        <f t="shared" si="149"/>
        <v>Friday</v>
      </c>
      <c r="P4790" s="14">
        <v>0.25941747572815532</v>
      </c>
    </row>
    <row r="4791" spans="1:16" x14ac:dyDescent="0.35">
      <c r="A4791">
        <v>4790</v>
      </c>
      <c r="B4791" t="s">
        <v>4330</v>
      </c>
      <c r="C4791" t="s">
        <v>30</v>
      </c>
      <c r="D4791" t="s">
        <v>7994</v>
      </c>
      <c r="E4791" s="3">
        <v>41565</v>
      </c>
      <c r="F4791" t="s">
        <v>6835</v>
      </c>
      <c r="G4791" t="s">
        <v>155</v>
      </c>
      <c r="H4791" s="3">
        <v>41567</v>
      </c>
      <c r="I4791" s="3">
        <v>41570</v>
      </c>
      <c r="J4791">
        <v>5</v>
      </c>
      <c r="K4791" t="s">
        <v>8399</v>
      </c>
      <c r="L4791" s="5">
        <v>11.717000000000001</v>
      </c>
      <c r="M4791">
        <v>2013</v>
      </c>
      <c r="N4791">
        <f t="shared" si="148"/>
        <v>3</v>
      </c>
      <c r="O4791" t="str">
        <f t="shared" si="149"/>
        <v>Friday</v>
      </c>
      <c r="P4791" s="14">
        <v>8.8301886792452836E-2</v>
      </c>
    </row>
    <row r="4792" spans="1:16" x14ac:dyDescent="0.35">
      <c r="A4792">
        <v>4791</v>
      </c>
      <c r="B4792" t="s">
        <v>491</v>
      </c>
      <c r="C4792" t="s">
        <v>84</v>
      </c>
      <c r="D4792" t="s">
        <v>7995</v>
      </c>
      <c r="E4792" s="3">
        <v>41222</v>
      </c>
      <c r="F4792" t="s">
        <v>3760</v>
      </c>
      <c r="G4792" t="s">
        <v>41</v>
      </c>
      <c r="H4792" s="3">
        <v>41227</v>
      </c>
      <c r="I4792" s="3">
        <v>41227</v>
      </c>
      <c r="J4792">
        <v>5</v>
      </c>
      <c r="K4792" t="s">
        <v>8400</v>
      </c>
      <c r="L4792" s="5">
        <v>4.891</v>
      </c>
      <c r="M4792">
        <v>2012</v>
      </c>
      <c r="N4792">
        <f t="shared" si="148"/>
        <v>0</v>
      </c>
      <c r="O4792" t="str">
        <f t="shared" si="149"/>
        <v>Friday</v>
      </c>
      <c r="P4792" s="14">
        <v>-0.43892875727614877</v>
      </c>
    </row>
    <row r="4793" spans="1:16" x14ac:dyDescent="0.35">
      <c r="A4793">
        <v>4792</v>
      </c>
      <c r="B4793" t="s">
        <v>491</v>
      </c>
      <c r="C4793" t="s">
        <v>84</v>
      </c>
      <c r="D4793" t="s">
        <v>7995</v>
      </c>
      <c r="E4793" s="3">
        <v>41222</v>
      </c>
      <c r="F4793" t="s">
        <v>7161</v>
      </c>
      <c r="G4793" t="s">
        <v>41</v>
      </c>
      <c r="H4793" s="3">
        <v>41227</v>
      </c>
      <c r="I4793" s="3">
        <v>41227</v>
      </c>
      <c r="J4793">
        <v>5</v>
      </c>
      <c r="K4793" t="s">
        <v>8400</v>
      </c>
      <c r="L4793" s="5">
        <v>47.725999999999999</v>
      </c>
      <c r="M4793">
        <v>2012</v>
      </c>
      <c r="N4793">
        <f t="shared" si="148"/>
        <v>0</v>
      </c>
      <c r="O4793" t="str">
        <f t="shared" si="149"/>
        <v>Friday</v>
      </c>
      <c r="P4793" s="14">
        <v>-0.24099008866205648</v>
      </c>
    </row>
    <row r="4794" spans="1:16" x14ac:dyDescent="0.35">
      <c r="A4794">
        <v>4793</v>
      </c>
      <c r="B4794" t="s">
        <v>6324</v>
      </c>
      <c r="C4794" t="s">
        <v>44</v>
      </c>
      <c r="D4794" t="s">
        <v>7996</v>
      </c>
      <c r="E4794" s="3">
        <v>41501</v>
      </c>
      <c r="F4794" t="s">
        <v>6713</v>
      </c>
      <c r="G4794" t="s">
        <v>41</v>
      </c>
      <c r="H4794" s="3">
        <v>41506</v>
      </c>
      <c r="I4794" s="3">
        <v>41506</v>
      </c>
      <c r="J4794">
        <v>5</v>
      </c>
      <c r="K4794" t="s">
        <v>8400</v>
      </c>
      <c r="L4794" s="5">
        <v>20.437999999999999</v>
      </c>
      <c r="M4794">
        <v>2013</v>
      </c>
      <c r="N4794">
        <f t="shared" si="148"/>
        <v>0</v>
      </c>
      <c r="O4794" t="str">
        <f t="shared" si="149"/>
        <v>Thursday</v>
      </c>
      <c r="P4794" s="14">
        <v>-0.2540714708188333</v>
      </c>
    </row>
    <row r="4795" spans="1:16" x14ac:dyDescent="0.35">
      <c r="A4795">
        <v>4794</v>
      </c>
      <c r="B4795" t="s">
        <v>2322</v>
      </c>
      <c r="C4795" t="s">
        <v>84</v>
      </c>
      <c r="D4795" t="s">
        <v>7997</v>
      </c>
      <c r="E4795" s="3">
        <v>41635</v>
      </c>
      <c r="F4795" t="s">
        <v>1791</v>
      </c>
      <c r="G4795" t="s">
        <v>139</v>
      </c>
      <c r="H4795" s="3">
        <v>41638</v>
      </c>
      <c r="I4795" s="3">
        <v>41638</v>
      </c>
      <c r="J4795">
        <v>3</v>
      </c>
      <c r="K4795" t="s">
        <v>8400</v>
      </c>
      <c r="L4795" s="5">
        <v>12.1</v>
      </c>
      <c r="M4795">
        <v>2013</v>
      </c>
      <c r="N4795">
        <f t="shared" si="148"/>
        <v>0</v>
      </c>
      <c r="O4795" t="str">
        <f t="shared" si="149"/>
        <v>Friday</v>
      </c>
      <c r="P4795" s="14">
        <v>0.49696969696969706</v>
      </c>
    </row>
    <row r="4796" spans="1:16" x14ac:dyDescent="0.35">
      <c r="A4796">
        <v>4795</v>
      </c>
      <c r="B4796" t="s">
        <v>4435</v>
      </c>
      <c r="C4796" t="s">
        <v>44</v>
      </c>
      <c r="D4796" t="s">
        <v>7998</v>
      </c>
      <c r="E4796" s="3">
        <v>41155</v>
      </c>
      <c r="F4796" t="s">
        <v>4987</v>
      </c>
      <c r="G4796" t="s">
        <v>41</v>
      </c>
      <c r="H4796" s="3">
        <v>41160</v>
      </c>
      <c r="I4796" s="3">
        <v>41162</v>
      </c>
      <c r="J4796">
        <v>7</v>
      </c>
      <c r="K4796" t="s">
        <v>8399</v>
      </c>
      <c r="L4796" s="5">
        <v>7.3710000000000004</v>
      </c>
      <c r="M4796">
        <v>2012</v>
      </c>
      <c r="N4796">
        <f t="shared" si="148"/>
        <v>2</v>
      </c>
      <c r="O4796" t="str">
        <f t="shared" si="149"/>
        <v>Monday</v>
      </c>
      <c r="P4796" s="14">
        <v>-0.78628030604211496</v>
      </c>
    </row>
    <row r="4797" spans="1:16" x14ac:dyDescent="0.35">
      <c r="A4797">
        <v>4796</v>
      </c>
      <c r="B4797" t="s">
        <v>4435</v>
      </c>
      <c r="C4797" t="s">
        <v>44</v>
      </c>
      <c r="D4797" t="s">
        <v>7998</v>
      </c>
      <c r="E4797" s="3">
        <v>41155</v>
      </c>
      <c r="F4797" t="s">
        <v>4485</v>
      </c>
      <c r="G4797" t="s">
        <v>41</v>
      </c>
      <c r="H4797" s="3">
        <v>41160</v>
      </c>
      <c r="I4797" s="3">
        <v>41163</v>
      </c>
      <c r="J4797">
        <v>8</v>
      </c>
      <c r="K4797" t="s">
        <v>8399</v>
      </c>
      <c r="L4797" s="5">
        <v>0.17799999999999999</v>
      </c>
      <c r="M4797">
        <v>2012</v>
      </c>
      <c r="N4797">
        <f t="shared" si="148"/>
        <v>3</v>
      </c>
      <c r="O4797" t="str">
        <f t="shared" si="149"/>
        <v>Monday</v>
      </c>
      <c r="P4797" s="14">
        <v>-0.70837166513339467</v>
      </c>
    </row>
    <row r="4798" spans="1:16" x14ac:dyDescent="0.35">
      <c r="A4798">
        <v>4797</v>
      </c>
      <c r="B4798" t="s">
        <v>4435</v>
      </c>
      <c r="C4798" t="s">
        <v>44</v>
      </c>
      <c r="D4798" t="s">
        <v>7998</v>
      </c>
      <c r="E4798" s="3">
        <v>41155</v>
      </c>
      <c r="F4798" t="s">
        <v>2682</v>
      </c>
      <c r="G4798" t="s">
        <v>41</v>
      </c>
      <c r="H4798" s="3">
        <v>41160</v>
      </c>
      <c r="I4798" s="3">
        <v>41160</v>
      </c>
      <c r="J4798">
        <v>5</v>
      </c>
      <c r="K4798" t="s">
        <v>8400</v>
      </c>
      <c r="L4798" s="5">
        <v>4.1449999999999996</v>
      </c>
      <c r="M4798">
        <v>2012</v>
      </c>
      <c r="N4798">
        <f t="shared" si="148"/>
        <v>0</v>
      </c>
      <c r="O4798" t="str">
        <f t="shared" si="149"/>
        <v>Monday</v>
      </c>
      <c r="P4798" s="14">
        <v>-0.74619101235694019</v>
      </c>
    </row>
    <row r="4799" spans="1:16" x14ac:dyDescent="0.35">
      <c r="A4799">
        <v>4798</v>
      </c>
      <c r="B4799" t="s">
        <v>4435</v>
      </c>
      <c r="C4799" t="s">
        <v>44</v>
      </c>
      <c r="D4799" t="s">
        <v>7998</v>
      </c>
      <c r="E4799" s="3">
        <v>41155</v>
      </c>
      <c r="F4799" t="s">
        <v>2172</v>
      </c>
      <c r="G4799" t="s">
        <v>41</v>
      </c>
      <c r="H4799" s="3">
        <v>41160</v>
      </c>
      <c r="I4799" s="3">
        <v>41160</v>
      </c>
      <c r="J4799">
        <v>5</v>
      </c>
      <c r="K4799" t="s">
        <v>8400</v>
      </c>
      <c r="L4799" s="5">
        <v>17.41</v>
      </c>
      <c r="M4799">
        <v>2012</v>
      </c>
      <c r="N4799">
        <f t="shared" si="148"/>
        <v>0</v>
      </c>
      <c r="O4799" t="str">
        <f t="shared" si="149"/>
        <v>Monday</v>
      </c>
      <c r="P4799" s="14">
        <v>-0.64733166817124843</v>
      </c>
    </row>
    <row r="4800" spans="1:16" x14ac:dyDescent="0.35">
      <c r="A4800">
        <v>4799</v>
      </c>
      <c r="B4800" t="s">
        <v>5280</v>
      </c>
      <c r="C4800" t="s">
        <v>30</v>
      </c>
      <c r="D4800" t="s">
        <v>7999</v>
      </c>
      <c r="E4800" s="3">
        <v>40690</v>
      </c>
      <c r="F4800" t="s">
        <v>4737</v>
      </c>
      <c r="G4800" t="s">
        <v>41</v>
      </c>
      <c r="H4800" s="3">
        <v>40695</v>
      </c>
      <c r="I4800" s="3">
        <v>40698</v>
      </c>
      <c r="J4800">
        <v>8</v>
      </c>
      <c r="K4800" t="s">
        <v>8399</v>
      </c>
      <c r="L4800" s="5">
        <v>2.7559999999999998</v>
      </c>
      <c r="M4800">
        <v>2011</v>
      </c>
      <c r="N4800">
        <f t="shared" si="148"/>
        <v>3</v>
      </c>
      <c r="O4800" t="str">
        <f t="shared" si="149"/>
        <v>Friday</v>
      </c>
      <c r="P4800" s="14">
        <v>0.14818181818181816</v>
      </c>
    </row>
    <row r="4801" spans="1:16" x14ac:dyDescent="0.35">
      <c r="A4801">
        <v>4800</v>
      </c>
      <c r="B4801" t="s">
        <v>5280</v>
      </c>
      <c r="C4801" t="s">
        <v>30</v>
      </c>
      <c r="D4801" t="s">
        <v>7999</v>
      </c>
      <c r="E4801" s="3">
        <v>40690</v>
      </c>
      <c r="F4801" t="s">
        <v>1596</v>
      </c>
      <c r="G4801" t="s">
        <v>41</v>
      </c>
      <c r="H4801" s="3">
        <v>40695</v>
      </c>
      <c r="I4801" s="3">
        <v>40695</v>
      </c>
      <c r="J4801">
        <v>5</v>
      </c>
      <c r="K4801" t="s">
        <v>8400</v>
      </c>
      <c r="L4801" s="5">
        <v>0.38900000000000001</v>
      </c>
      <c r="M4801">
        <v>2011</v>
      </c>
      <c r="N4801">
        <f t="shared" si="148"/>
        <v>0</v>
      </c>
      <c r="O4801" t="str">
        <f t="shared" si="149"/>
        <v>Friday</v>
      </c>
      <c r="P4801" s="14">
        <v>0.12782608695652173</v>
      </c>
    </row>
    <row r="4802" spans="1:16" x14ac:dyDescent="0.35">
      <c r="A4802">
        <v>4801</v>
      </c>
      <c r="B4802" t="s">
        <v>5280</v>
      </c>
      <c r="C4802" t="s">
        <v>30</v>
      </c>
      <c r="D4802" t="s">
        <v>7999</v>
      </c>
      <c r="E4802" s="3">
        <v>40690</v>
      </c>
      <c r="F4802" t="s">
        <v>3353</v>
      </c>
      <c r="G4802" t="s">
        <v>41</v>
      </c>
      <c r="H4802" s="3">
        <v>40695</v>
      </c>
      <c r="I4802" s="3">
        <v>40695</v>
      </c>
      <c r="J4802">
        <v>5</v>
      </c>
      <c r="K4802" t="s">
        <v>8400</v>
      </c>
      <c r="L4802" s="5">
        <v>3.694</v>
      </c>
      <c r="M4802">
        <v>2011</v>
      </c>
      <c r="N4802">
        <f t="shared" si="148"/>
        <v>0</v>
      </c>
      <c r="O4802" t="str">
        <f t="shared" si="149"/>
        <v>Friday</v>
      </c>
      <c r="P4802" s="14">
        <v>0.38095238095238093</v>
      </c>
    </row>
    <row r="4803" spans="1:16" x14ac:dyDescent="0.35">
      <c r="A4803">
        <v>4802</v>
      </c>
      <c r="B4803" t="s">
        <v>5280</v>
      </c>
      <c r="C4803" t="s">
        <v>30</v>
      </c>
      <c r="D4803" t="s">
        <v>7999</v>
      </c>
      <c r="E4803" s="3">
        <v>40690</v>
      </c>
      <c r="F4803" t="s">
        <v>119</v>
      </c>
      <c r="G4803" t="s">
        <v>41</v>
      </c>
      <c r="H4803" s="3">
        <v>40695</v>
      </c>
      <c r="I4803" s="3">
        <v>40695</v>
      </c>
      <c r="J4803">
        <v>5</v>
      </c>
      <c r="K4803" t="s">
        <v>8400</v>
      </c>
      <c r="L4803" s="5">
        <v>7.9020000000000001</v>
      </c>
      <c r="M4803">
        <v>2011</v>
      </c>
      <c r="N4803">
        <f t="shared" ref="N4803:N4866" si="150">I4803-H4803</f>
        <v>0</v>
      </c>
      <c r="O4803" t="str">
        <f t="shared" ref="O4803:O4866" si="151">TEXT(E4803,"dddd")</f>
        <v>Friday</v>
      </c>
      <c r="P4803" s="14">
        <v>-0.40555978674790572</v>
      </c>
    </row>
    <row r="4804" spans="1:16" x14ac:dyDescent="0.35">
      <c r="A4804">
        <v>4803</v>
      </c>
      <c r="B4804" t="s">
        <v>5280</v>
      </c>
      <c r="C4804" t="s">
        <v>30</v>
      </c>
      <c r="D4804" t="s">
        <v>7999</v>
      </c>
      <c r="E4804" s="3">
        <v>40690</v>
      </c>
      <c r="F4804" t="s">
        <v>3473</v>
      </c>
      <c r="G4804" t="s">
        <v>41</v>
      </c>
      <c r="H4804" s="3">
        <v>40695</v>
      </c>
      <c r="I4804" s="3">
        <v>40695</v>
      </c>
      <c r="J4804">
        <v>5</v>
      </c>
      <c r="K4804" t="s">
        <v>8400</v>
      </c>
      <c r="L4804" s="5">
        <v>1.3220000000000001</v>
      </c>
      <c r="M4804">
        <v>2011</v>
      </c>
      <c r="N4804">
        <f t="shared" si="150"/>
        <v>0</v>
      </c>
      <c r="O4804" t="str">
        <f t="shared" si="151"/>
        <v>Friday</v>
      </c>
      <c r="P4804" s="14">
        <v>0.44</v>
      </c>
    </row>
    <row r="4805" spans="1:16" x14ac:dyDescent="0.35">
      <c r="A4805">
        <v>4804</v>
      </c>
      <c r="B4805" t="s">
        <v>5280</v>
      </c>
      <c r="C4805" t="s">
        <v>30</v>
      </c>
      <c r="D4805" t="s">
        <v>7999</v>
      </c>
      <c r="E4805" s="3">
        <v>40690</v>
      </c>
      <c r="F4805" t="s">
        <v>5624</v>
      </c>
      <c r="G4805" t="s">
        <v>41</v>
      </c>
      <c r="H4805" s="3">
        <v>40695</v>
      </c>
      <c r="I4805" s="3">
        <v>40695</v>
      </c>
      <c r="J4805">
        <v>5</v>
      </c>
      <c r="K4805" t="s">
        <v>8400</v>
      </c>
      <c r="L4805" s="5">
        <v>7.024</v>
      </c>
      <c r="M4805">
        <v>2011</v>
      </c>
      <c r="N4805">
        <f t="shared" si="150"/>
        <v>0</v>
      </c>
      <c r="O4805" t="str">
        <f t="shared" si="151"/>
        <v>Friday</v>
      </c>
      <c r="P4805" s="14">
        <v>0.25046153846153846</v>
      </c>
    </row>
    <row r="4806" spans="1:16" x14ac:dyDescent="0.35">
      <c r="A4806">
        <v>4805</v>
      </c>
      <c r="B4806" t="s">
        <v>5280</v>
      </c>
      <c r="C4806" t="s">
        <v>30</v>
      </c>
      <c r="D4806" t="s">
        <v>7999</v>
      </c>
      <c r="E4806" s="3">
        <v>40690</v>
      </c>
      <c r="F4806" t="s">
        <v>2854</v>
      </c>
      <c r="G4806" t="s">
        <v>41</v>
      </c>
      <c r="H4806" s="3">
        <v>40695</v>
      </c>
      <c r="I4806" s="3">
        <v>40695</v>
      </c>
      <c r="J4806">
        <v>5</v>
      </c>
      <c r="K4806" t="s">
        <v>8400</v>
      </c>
      <c r="L4806" s="5">
        <v>3.3769999999999998</v>
      </c>
      <c r="M4806">
        <v>2011</v>
      </c>
      <c r="N4806">
        <f t="shared" si="150"/>
        <v>0</v>
      </c>
      <c r="O4806" t="str">
        <f t="shared" si="151"/>
        <v>Friday</v>
      </c>
      <c r="P4806" s="14">
        <v>0.29014925373134332</v>
      </c>
    </row>
    <row r="4807" spans="1:16" x14ac:dyDescent="0.35">
      <c r="A4807">
        <v>4806</v>
      </c>
      <c r="B4807" t="s">
        <v>5656</v>
      </c>
      <c r="C4807" t="s">
        <v>84</v>
      </c>
      <c r="D4807" t="s">
        <v>8000</v>
      </c>
      <c r="E4807" s="3">
        <v>41271</v>
      </c>
      <c r="F4807" t="s">
        <v>4836</v>
      </c>
      <c r="G4807" t="s">
        <v>41</v>
      </c>
      <c r="H4807" s="3">
        <v>41276</v>
      </c>
      <c r="I4807" s="3">
        <v>41276</v>
      </c>
      <c r="J4807">
        <v>5</v>
      </c>
      <c r="K4807" t="s">
        <v>8400</v>
      </c>
      <c r="L4807" s="5">
        <v>11.420999999999999</v>
      </c>
      <c r="M4807">
        <v>2012</v>
      </c>
      <c r="N4807">
        <f t="shared" si="150"/>
        <v>0</v>
      </c>
      <c r="O4807" t="str">
        <f t="shared" si="151"/>
        <v>Friday</v>
      </c>
      <c r="P4807" s="14">
        <v>9.9393939393939396E-2</v>
      </c>
    </row>
    <row r="4808" spans="1:16" x14ac:dyDescent="0.35">
      <c r="A4808">
        <v>4807</v>
      </c>
      <c r="B4808" t="s">
        <v>838</v>
      </c>
      <c r="C4808" t="s">
        <v>44</v>
      </c>
      <c r="D4808" t="s">
        <v>8001</v>
      </c>
      <c r="E4808" s="3">
        <v>41534</v>
      </c>
      <c r="F4808" t="s">
        <v>5151</v>
      </c>
      <c r="G4808" t="s">
        <v>155</v>
      </c>
      <c r="H4808" s="3">
        <v>41536</v>
      </c>
      <c r="I4808" s="3">
        <v>41538</v>
      </c>
      <c r="J4808">
        <v>4</v>
      </c>
      <c r="K4808" t="s">
        <v>8399</v>
      </c>
      <c r="L4808" s="5">
        <v>40.805999999999997</v>
      </c>
      <c r="M4808">
        <v>2013</v>
      </c>
      <c r="N4808">
        <f t="shared" si="150"/>
        <v>2</v>
      </c>
      <c r="O4808" t="str">
        <f t="shared" si="151"/>
        <v>Tuesday</v>
      </c>
      <c r="P4808" s="14">
        <v>-0.21350290039689648</v>
      </c>
    </row>
    <row r="4809" spans="1:16" x14ac:dyDescent="0.35">
      <c r="A4809">
        <v>4808</v>
      </c>
      <c r="B4809" t="s">
        <v>1799</v>
      </c>
      <c r="C4809" t="s">
        <v>84</v>
      </c>
      <c r="D4809" t="s">
        <v>8002</v>
      </c>
      <c r="E4809" s="3">
        <v>41052</v>
      </c>
      <c r="F4809" t="s">
        <v>1241</v>
      </c>
      <c r="G4809" t="s">
        <v>155</v>
      </c>
      <c r="H4809" s="3">
        <v>41054</v>
      </c>
      <c r="I4809" s="3">
        <v>41056</v>
      </c>
      <c r="J4809">
        <v>4</v>
      </c>
      <c r="K4809" t="s">
        <v>8399</v>
      </c>
      <c r="L4809" s="5">
        <v>10.984999999999999</v>
      </c>
      <c r="M4809">
        <v>2012</v>
      </c>
      <c r="N4809">
        <f t="shared" si="150"/>
        <v>2</v>
      </c>
      <c r="O4809" t="str">
        <f t="shared" si="151"/>
        <v>Wednesday</v>
      </c>
      <c r="P4809" s="14">
        <v>0</v>
      </c>
    </row>
    <row r="4810" spans="1:16" x14ac:dyDescent="0.35">
      <c r="A4810">
        <v>4809</v>
      </c>
      <c r="B4810" t="s">
        <v>1799</v>
      </c>
      <c r="C4810" t="s">
        <v>84</v>
      </c>
      <c r="D4810" t="s">
        <v>8002</v>
      </c>
      <c r="E4810" s="3">
        <v>41052</v>
      </c>
      <c r="F4810" t="s">
        <v>3994</v>
      </c>
      <c r="G4810" t="s">
        <v>155</v>
      </c>
      <c r="H4810" s="3">
        <v>41054</v>
      </c>
      <c r="I4810" s="3">
        <v>41054</v>
      </c>
      <c r="J4810">
        <v>2</v>
      </c>
      <c r="K4810" t="s">
        <v>8400</v>
      </c>
      <c r="L4810" s="5">
        <v>41.383000000000003</v>
      </c>
      <c r="M4810">
        <v>2012</v>
      </c>
      <c r="N4810">
        <f t="shared" si="150"/>
        <v>0</v>
      </c>
      <c r="O4810" t="str">
        <f t="shared" si="151"/>
        <v>Wednesday</v>
      </c>
      <c r="P4810" s="14">
        <v>0.04</v>
      </c>
    </row>
    <row r="4811" spans="1:16" x14ac:dyDescent="0.35">
      <c r="A4811">
        <v>4810</v>
      </c>
      <c r="B4811" t="s">
        <v>6677</v>
      </c>
      <c r="C4811" t="s">
        <v>84</v>
      </c>
      <c r="D4811" t="s">
        <v>8003</v>
      </c>
      <c r="E4811" s="3">
        <v>41246</v>
      </c>
      <c r="F4811" t="s">
        <v>2135</v>
      </c>
      <c r="G4811" t="s">
        <v>139</v>
      </c>
      <c r="H4811" s="3">
        <v>41249</v>
      </c>
      <c r="I4811" s="3">
        <v>41249</v>
      </c>
      <c r="J4811">
        <v>3</v>
      </c>
      <c r="K4811" t="s">
        <v>8400</v>
      </c>
      <c r="L4811" s="5">
        <v>2.5070000000000001</v>
      </c>
      <c r="M4811">
        <v>2012</v>
      </c>
      <c r="N4811">
        <f t="shared" si="150"/>
        <v>0</v>
      </c>
      <c r="O4811" t="str">
        <f t="shared" si="151"/>
        <v>Monday</v>
      </c>
      <c r="P4811" s="14">
        <v>0.24</v>
      </c>
    </row>
    <row r="4812" spans="1:16" x14ac:dyDescent="0.35">
      <c r="A4812">
        <v>4811</v>
      </c>
      <c r="B4812" t="s">
        <v>6677</v>
      </c>
      <c r="C4812" t="s">
        <v>84</v>
      </c>
      <c r="D4812" t="s">
        <v>8003</v>
      </c>
      <c r="E4812" s="3">
        <v>41246</v>
      </c>
      <c r="F4812" t="s">
        <v>1789</v>
      </c>
      <c r="G4812" t="s">
        <v>139</v>
      </c>
      <c r="H4812" s="3">
        <v>41249</v>
      </c>
      <c r="I4812" s="3">
        <v>41249</v>
      </c>
      <c r="J4812">
        <v>3</v>
      </c>
      <c r="K4812" t="s">
        <v>8400</v>
      </c>
      <c r="L4812" s="5">
        <v>1.1479999999999999</v>
      </c>
      <c r="M4812">
        <v>2012</v>
      </c>
      <c r="N4812">
        <f t="shared" si="150"/>
        <v>0</v>
      </c>
      <c r="O4812" t="str">
        <f t="shared" si="151"/>
        <v>Monday</v>
      </c>
      <c r="P4812" s="14">
        <v>0.37692307692307697</v>
      </c>
    </row>
    <row r="4813" spans="1:16" x14ac:dyDescent="0.35">
      <c r="A4813">
        <v>4812</v>
      </c>
      <c r="B4813" t="s">
        <v>4152</v>
      </c>
      <c r="C4813" t="s">
        <v>44</v>
      </c>
      <c r="D4813" t="s">
        <v>8004</v>
      </c>
      <c r="E4813" s="3">
        <v>41933</v>
      </c>
      <c r="F4813" t="s">
        <v>92</v>
      </c>
      <c r="G4813" t="s">
        <v>139</v>
      </c>
      <c r="H4813" s="3">
        <v>41936</v>
      </c>
      <c r="I4813" s="3">
        <v>41937</v>
      </c>
      <c r="J4813">
        <v>4</v>
      </c>
      <c r="K4813" t="s">
        <v>8399</v>
      </c>
      <c r="L4813" s="5">
        <v>34.445999999999998</v>
      </c>
      <c r="M4813">
        <v>2014</v>
      </c>
      <c r="N4813">
        <f t="shared" si="150"/>
        <v>1</v>
      </c>
      <c r="O4813" t="str">
        <f t="shared" si="151"/>
        <v>Tuesday</v>
      </c>
      <c r="P4813" s="14">
        <v>0.23962025316455696</v>
      </c>
    </row>
    <row r="4814" spans="1:16" x14ac:dyDescent="0.35">
      <c r="A4814">
        <v>4813</v>
      </c>
      <c r="B4814" t="s">
        <v>6442</v>
      </c>
      <c r="C4814" t="s">
        <v>84</v>
      </c>
      <c r="D4814" t="s">
        <v>8005</v>
      </c>
      <c r="E4814" s="3">
        <v>41214</v>
      </c>
      <c r="F4814" t="s">
        <v>4395</v>
      </c>
      <c r="G4814" t="s">
        <v>41</v>
      </c>
      <c r="H4814" s="3">
        <v>41219</v>
      </c>
      <c r="I4814" s="3">
        <v>41219</v>
      </c>
      <c r="J4814">
        <v>5</v>
      </c>
      <c r="K4814" t="s">
        <v>8400</v>
      </c>
      <c r="L4814" s="5">
        <v>1.6040000000000001</v>
      </c>
      <c r="M4814">
        <v>2012</v>
      </c>
      <c r="N4814">
        <f t="shared" si="150"/>
        <v>0</v>
      </c>
      <c r="O4814" t="str">
        <f t="shared" si="151"/>
        <v>Thursday</v>
      </c>
      <c r="P4814" s="14">
        <v>6.7826086956521744E-2</v>
      </c>
    </row>
    <row r="4815" spans="1:16" x14ac:dyDescent="0.35">
      <c r="A4815">
        <v>4814</v>
      </c>
      <c r="B4815" t="s">
        <v>6442</v>
      </c>
      <c r="C4815" t="s">
        <v>84</v>
      </c>
      <c r="D4815" t="s">
        <v>8005</v>
      </c>
      <c r="E4815" s="3">
        <v>41214</v>
      </c>
      <c r="F4815" t="s">
        <v>4090</v>
      </c>
      <c r="G4815" t="s">
        <v>41</v>
      </c>
      <c r="H4815" s="3">
        <v>41219</v>
      </c>
      <c r="I4815" s="3">
        <v>41219</v>
      </c>
      <c r="J4815">
        <v>5</v>
      </c>
      <c r="K4815" t="s">
        <v>8400</v>
      </c>
      <c r="L4815" s="5">
        <v>7.5990000000000002</v>
      </c>
      <c r="M4815">
        <v>2012</v>
      </c>
      <c r="N4815">
        <f t="shared" si="150"/>
        <v>0</v>
      </c>
      <c r="O4815" t="str">
        <f t="shared" si="151"/>
        <v>Thursday</v>
      </c>
      <c r="P4815" s="14">
        <v>0.16904347826086957</v>
      </c>
    </row>
    <row r="4816" spans="1:16" x14ac:dyDescent="0.35">
      <c r="A4816">
        <v>4815</v>
      </c>
      <c r="B4816" t="s">
        <v>6442</v>
      </c>
      <c r="C4816" t="s">
        <v>84</v>
      </c>
      <c r="D4816" t="s">
        <v>8005</v>
      </c>
      <c r="E4816" s="3">
        <v>41214</v>
      </c>
      <c r="F4816" t="s">
        <v>2146</v>
      </c>
      <c r="G4816" t="s">
        <v>41</v>
      </c>
      <c r="H4816" s="3">
        <v>41219</v>
      </c>
      <c r="I4816" s="3">
        <v>41219</v>
      </c>
      <c r="J4816">
        <v>5</v>
      </c>
      <c r="K4816" t="s">
        <v>8400</v>
      </c>
      <c r="L4816" s="5">
        <v>2.1469999999999998</v>
      </c>
      <c r="M4816">
        <v>2012</v>
      </c>
      <c r="N4816">
        <f t="shared" si="150"/>
        <v>0</v>
      </c>
      <c r="O4816" t="str">
        <f t="shared" si="151"/>
        <v>Thursday</v>
      </c>
      <c r="P4816" s="14">
        <v>0.32666666666666661</v>
      </c>
    </row>
    <row r="4817" spans="1:16" x14ac:dyDescent="0.35">
      <c r="A4817">
        <v>4816</v>
      </c>
      <c r="B4817" t="s">
        <v>3643</v>
      </c>
      <c r="C4817" t="s">
        <v>44</v>
      </c>
      <c r="D4817" t="s">
        <v>8006</v>
      </c>
      <c r="E4817" s="3">
        <v>40899</v>
      </c>
      <c r="F4817" t="s">
        <v>6068</v>
      </c>
      <c r="G4817" t="s">
        <v>155</v>
      </c>
      <c r="H4817" s="3">
        <v>40901</v>
      </c>
      <c r="I4817" s="3">
        <v>40904</v>
      </c>
      <c r="J4817">
        <v>5</v>
      </c>
      <c r="K4817" t="s">
        <v>8399</v>
      </c>
      <c r="L4817" s="5">
        <v>5.4370000000000003</v>
      </c>
      <c r="M4817">
        <v>2011</v>
      </c>
      <c r="N4817">
        <f t="shared" si="150"/>
        <v>3</v>
      </c>
      <c r="O4817" t="str">
        <f t="shared" si="151"/>
        <v>Thursday</v>
      </c>
      <c r="P4817" s="14">
        <v>-0.33421316503480003</v>
      </c>
    </row>
    <row r="4818" spans="1:16" x14ac:dyDescent="0.35">
      <c r="A4818">
        <v>4817</v>
      </c>
      <c r="B4818" t="s">
        <v>3643</v>
      </c>
      <c r="C4818" t="s">
        <v>44</v>
      </c>
      <c r="D4818" t="s">
        <v>8006</v>
      </c>
      <c r="E4818" s="3">
        <v>40899</v>
      </c>
      <c r="F4818" t="s">
        <v>1576</v>
      </c>
      <c r="G4818" t="s">
        <v>155</v>
      </c>
      <c r="H4818" s="3">
        <v>40901</v>
      </c>
      <c r="I4818" s="3">
        <v>40901</v>
      </c>
      <c r="J4818">
        <v>2</v>
      </c>
      <c r="K4818" t="s">
        <v>8400</v>
      </c>
      <c r="L4818" s="5">
        <v>386.00299999999999</v>
      </c>
      <c r="M4818">
        <v>2011</v>
      </c>
      <c r="N4818">
        <f t="shared" si="150"/>
        <v>0</v>
      </c>
      <c r="O4818" t="str">
        <f t="shared" si="151"/>
        <v>Thursday</v>
      </c>
      <c r="P4818" s="14">
        <v>1.6710696525771115E-2</v>
      </c>
    </row>
    <row r="4819" spans="1:16" x14ac:dyDescent="0.35">
      <c r="A4819">
        <v>4818</v>
      </c>
      <c r="B4819" t="s">
        <v>1138</v>
      </c>
      <c r="C4819" t="s">
        <v>30</v>
      </c>
      <c r="D4819" t="s">
        <v>8007</v>
      </c>
      <c r="E4819" s="3">
        <v>40980</v>
      </c>
      <c r="F4819" t="s">
        <v>5029</v>
      </c>
      <c r="G4819" t="s">
        <v>242</v>
      </c>
      <c r="H4819" s="3">
        <v>40980</v>
      </c>
      <c r="I4819" s="3">
        <v>40980</v>
      </c>
      <c r="J4819">
        <v>0</v>
      </c>
      <c r="K4819" t="s">
        <v>8400</v>
      </c>
      <c r="L4819" s="5">
        <v>13.651</v>
      </c>
      <c r="M4819">
        <v>2012</v>
      </c>
      <c r="N4819">
        <f t="shared" si="150"/>
        <v>0</v>
      </c>
      <c r="O4819" t="str">
        <f t="shared" si="151"/>
        <v>Monday</v>
      </c>
      <c r="P4819" s="14">
        <v>0.1225243370258476</v>
      </c>
    </row>
    <row r="4820" spans="1:16" x14ac:dyDescent="0.35">
      <c r="A4820">
        <v>4819</v>
      </c>
      <c r="B4820" t="s">
        <v>4980</v>
      </c>
      <c r="C4820" t="s">
        <v>30</v>
      </c>
      <c r="D4820" t="s">
        <v>8008</v>
      </c>
      <c r="E4820" s="3">
        <v>40886</v>
      </c>
      <c r="F4820" t="s">
        <v>7619</v>
      </c>
      <c r="G4820" t="s">
        <v>155</v>
      </c>
      <c r="H4820" s="3">
        <v>40888</v>
      </c>
      <c r="I4820" s="3">
        <v>40890</v>
      </c>
      <c r="J4820">
        <v>4</v>
      </c>
      <c r="K4820" t="s">
        <v>8399</v>
      </c>
      <c r="L4820" s="5">
        <v>30.228999999999999</v>
      </c>
      <c r="M4820">
        <v>2011</v>
      </c>
      <c r="N4820">
        <f t="shared" si="150"/>
        <v>2</v>
      </c>
      <c r="O4820" t="str">
        <f t="shared" si="151"/>
        <v>Friday</v>
      </c>
      <c r="P4820" s="14">
        <v>4.9450549450549455E-2</v>
      </c>
    </row>
    <row r="4821" spans="1:16" x14ac:dyDescent="0.35">
      <c r="A4821">
        <v>4820</v>
      </c>
      <c r="B4821" t="s">
        <v>4980</v>
      </c>
      <c r="C4821" t="s">
        <v>30</v>
      </c>
      <c r="D4821" t="s">
        <v>8008</v>
      </c>
      <c r="E4821" s="3">
        <v>40886</v>
      </c>
      <c r="F4821" t="s">
        <v>2635</v>
      </c>
      <c r="G4821" t="s">
        <v>155</v>
      </c>
      <c r="H4821" s="3">
        <v>40888</v>
      </c>
      <c r="I4821" s="3">
        <v>40891</v>
      </c>
      <c r="J4821">
        <v>5</v>
      </c>
      <c r="K4821" t="s">
        <v>8399</v>
      </c>
      <c r="L4821" s="5">
        <v>226.62899999999999</v>
      </c>
      <c r="M4821">
        <v>2011</v>
      </c>
      <c r="N4821">
        <f t="shared" si="150"/>
        <v>3</v>
      </c>
      <c r="O4821" t="str">
        <f t="shared" si="151"/>
        <v>Friday</v>
      </c>
      <c r="P4821" s="14">
        <v>-4.0972775639226519E-5</v>
      </c>
    </row>
    <row r="4822" spans="1:16" x14ac:dyDescent="0.35">
      <c r="A4822">
        <v>4821</v>
      </c>
      <c r="B4822" t="s">
        <v>2656</v>
      </c>
      <c r="C4822" t="s">
        <v>84</v>
      </c>
      <c r="D4822" t="s">
        <v>8009</v>
      </c>
      <c r="E4822" s="3">
        <v>40798</v>
      </c>
      <c r="F4822" t="s">
        <v>5171</v>
      </c>
      <c r="G4822" t="s">
        <v>41</v>
      </c>
      <c r="H4822" s="3">
        <v>40803</v>
      </c>
      <c r="I4822" s="3">
        <v>40803</v>
      </c>
      <c r="J4822">
        <v>5</v>
      </c>
      <c r="K4822" t="s">
        <v>8400</v>
      </c>
      <c r="L4822" s="5">
        <v>6.758</v>
      </c>
      <c r="M4822">
        <v>2011</v>
      </c>
      <c r="N4822">
        <f t="shared" si="150"/>
        <v>0</v>
      </c>
      <c r="O4822" t="str">
        <f t="shared" si="151"/>
        <v>Monday</v>
      </c>
      <c r="P4822" s="14">
        <v>0.38825688073394493</v>
      </c>
    </row>
    <row r="4823" spans="1:16" x14ac:dyDescent="0.35">
      <c r="A4823">
        <v>4822</v>
      </c>
      <c r="B4823" t="s">
        <v>2656</v>
      </c>
      <c r="C4823" t="s">
        <v>84</v>
      </c>
      <c r="D4823" t="s">
        <v>8009</v>
      </c>
      <c r="E4823" s="3">
        <v>40798</v>
      </c>
      <c r="F4823" t="s">
        <v>2394</v>
      </c>
      <c r="G4823" t="s">
        <v>41</v>
      </c>
      <c r="H4823" s="3">
        <v>40803</v>
      </c>
      <c r="I4823" s="3">
        <v>40805</v>
      </c>
      <c r="J4823">
        <v>7</v>
      </c>
      <c r="K4823" t="s">
        <v>8399</v>
      </c>
      <c r="L4823" s="5">
        <v>5.7039999999999997</v>
      </c>
      <c r="M4823">
        <v>2011</v>
      </c>
      <c r="N4823">
        <f t="shared" si="150"/>
        <v>2</v>
      </c>
      <c r="O4823" t="str">
        <f t="shared" si="151"/>
        <v>Monday</v>
      </c>
      <c r="P4823" s="14">
        <v>0.32068965517241382</v>
      </c>
    </row>
    <row r="4824" spans="1:16" x14ac:dyDescent="0.35">
      <c r="A4824">
        <v>4823</v>
      </c>
      <c r="B4824" t="s">
        <v>3723</v>
      </c>
      <c r="C4824" t="s">
        <v>30</v>
      </c>
      <c r="D4824" t="s">
        <v>8010</v>
      </c>
      <c r="E4824" s="3">
        <v>41513</v>
      </c>
      <c r="F4824" t="s">
        <v>4090</v>
      </c>
      <c r="G4824" t="s">
        <v>155</v>
      </c>
      <c r="H4824" s="3">
        <v>41515</v>
      </c>
      <c r="I4824" s="3">
        <v>41518</v>
      </c>
      <c r="J4824">
        <v>5</v>
      </c>
      <c r="K4824" t="s">
        <v>8399</v>
      </c>
      <c r="L4824" s="5">
        <v>3.113</v>
      </c>
      <c r="M4824">
        <v>2013</v>
      </c>
      <c r="N4824">
        <f t="shared" si="150"/>
        <v>3</v>
      </c>
      <c r="O4824" t="str">
        <f t="shared" si="151"/>
        <v>Tuesday</v>
      </c>
      <c r="P4824" s="14">
        <v>0.16904347826086957</v>
      </c>
    </row>
    <row r="4825" spans="1:16" x14ac:dyDescent="0.35">
      <c r="A4825">
        <v>4824</v>
      </c>
      <c r="B4825" t="s">
        <v>3723</v>
      </c>
      <c r="C4825" t="s">
        <v>30</v>
      </c>
      <c r="D4825" t="s">
        <v>8010</v>
      </c>
      <c r="E4825" s="3">
        <v>41513</v>
      </c>
      <c r="F4825" t="s">
        <v>449</v>
      </c>
      <c r="G4825" t="s">
        <v>155</v>
      </c>
      <c r="H4825" s="3">
        <v>41515</v>
      </c>
      <c r="I4825" s="3">
        <v>41515</v>
      </c>
      <c r="J4825">
        <v>2</v>
      </c>
      <c r="K4825" t="s">
        <v>8400</v>
      </c>
      <c r="L4825" s="5">
        <v>9.8650000000000002</v>
      </c>
      <c r="M4825">
        <v>2013</v>
      </c>
      <c r="N4825">
        <f t="shared" si="150"/>
        <v>0</v>
      </c>
      <c r="O4825" t="str">
        <f t="shared" si="151"/>
        <v>Tuesday</v>
      </c>
      <c r="P4825" s="14">
        <v>2.9818181818181817E-2</v>
      </c>
    </row>
    <row r="4826" spans="1:16" x14ac:dyDescent="0.35">
      <c r="A4826">
        <v>4825</v>
      </c>
      <c r="B4826" t="s">
        <v>3723</v>
      </c>
      <c r="C4826" t="s">
        <v>30</v>
      </c>
      <c r="D4826" t="s">
        <v>8010</v>
      </c>
      <c r="E4826" s="3">
        <v>41513</v>
      </c>
      <c r="F4826" t="s">
        <v>5296</v>
      </c>
      <c r="G4826" t="s">
        <v>155</v>
      </c>
      <c r="H4826" s="3">
        <v>41515</v>
      </c>
      <c r="I4826" s="3">
        <v>41515</v>
      </c>
      <c r="J4826">
        <v>2</v>
      </c>
      <c r="K4826" t="s">
        <v>8400</v>
      </c>
      <c r="L4826" s="5">
        <v>92.989000000000004</v>
      </c>
      <c r="M4826">
        <v>2013</v>
      </c>
      <c r="N4826">
        <f t="shared" si="150"/>
        <v>0</v>
      </c>
      <c r="O4826" t="str">
        <f t="shared" si="151"/>
        <v>Tuesday</v>
      </c>
      <c r="P4826" s="14">
        <v>0.18989229494614746</v>
      </c>
    </row>
    <row r="4827" spans="1:16" x14ac:dyDescent="0.35">
      <c r="A4827">
        <v>4826</v>
      </c>
      <c r="B4827" t="s">
        <v>6500</v>
      </c>
      <c r="C4827" t="s">
        <v>30</v>
      </c>
      <c r="D4827" t="s">
        <v>8011</v>
      </c>
      <c r="E4827" s="3">
        <v>41139</v>
      </c>
      <c r="F4827" t="s">
        <v>4341</v>
      </c>
      <c r="G4827" t="s">
        <v>41</v>
      </c>
      <c r="H4827" s="3">
        <v>41144</v>
      </c>
      <c r="I4827" s="3">
        <v>41144</v>
      </c>
      <c r="J4827">
        <v>5</v>
      </c>
      <c r="K4827" t="s">
        <v>8400</v>
      </c>
      <c r="L4827" s="5">
        <v>130.14400000000001</v>
      </c>
      <c r="M4827">
        <v>2012</v>
      </c>
      <c r="N4827">
        <f t="shared" si="150"/>
        <v>0</v>
      </c>
      <c r="O4827" t="str">
        <f t="shared" si="151"/>
        <v>Saturday</v>
      </c>
      <c r="P4827" s="14">
        <v>-2.0045288256999375E-3</v>
      </c>
    </row>
    <row r="4828" spans="1:16" x14ac:dyDescent="0.35">
      <c r="A4828">
        <v>4827</v>
      </c>
      <c r="B4828" t="s">
        <v>2729</v>
      </c>
      <c r="C4828" t="s">
        <v>199</v>
      </c>
      <c r="D4828" t="s">
        <v>8012</v>
      </c>
      <c r="E4828" s="3">
        <v>40828</v>
      </c>
      <c r="F4828" t="s">
        <v>8014</v>
      </c>
      <c r="G4828" t="s">
        <v>41</v>
      </c>
      <c r="H4828" s="3">
        <v>40833</v>
      </c>
      <c r="I4828" s="3">
        <v>40833</v>
      </c>
      <c r="J4828">
        <v>5</v>
      </c>
      <c r="K4828" t="s">
        <v>8400</v>
      </c>
      <c r="L4828" s="5">
        <v>32.902000000000001</v>
      </c>
      <c r="M4828">
        <v>2011</v>
      </c>
      <c r="N4828">
        <f t="shared" si="150"/>
        <v>0</v>
      </c>
      <c r="O4828" t="str">
        <f t="shared" si="151"/>
        <v>Wednesday</v>
      </c>
      <c r="P4828" s="14">
        <v>0.24826579043446514</v>
      </c>
    </row>
    <row r="4829" spans="1:16" x14ac:dyDescent="0.35">
      <c r="A4829">
        <v>4828</v>
      </c>
      <c r="B4829" t="s">
        <v>4472</v>
      </c>
      <c r="C4829" t="s">
        <v>84</v>
      </c>
      <c r="D4829" t="s">
        <v>8015</v>
      </c>
      <c r="E4829" s="3">
        <v>41097</v>
      </c>
      <c r="F4829" t="s">
        <v>4758</v>
      </c>
      <c r="G4829" t="s">
        <v>41</v>
      </c>
      <c r="H4829" s="3">
        <v>41102</v>
      </c>
      <c r="I4829" s="3">
        <v>41102</v>
      </c>
      <c r="J4829">
        <v>5</v>
      </c>
      <c r="K4829" t="s">
        <v>8400</v>
      </c>
      <c r="L4829" s="5">
        <v>12.000999999999999</v>
      </c>
      <c r="M4829">
        <v>2012</v>
      </c>
      <c r="N4829">
        <f t="shared" si="150"/>
        <v>0</v>
      </c>
      <c r="O4829" t="str">
        <f t="shared" si="151"/>
        <v>Saturday</v>
      </c>
      <c r="P4829" s="14">
        <v>-0.4863455047560602</v>
      </c>
    </row>
    <row r="4830" spans="1:16" x14ac:dyDescent="0.35">
      <c r="A4830">
        <v>4829</v>
      </c>
      <c r="B4830" t="s">
        <v>7143</v>
      </c>
      <c r="C4830" t="s">
        <v>44</v>
      </c>
      <c r="D4830" t="s">
        <v>8018</v>
      </c>
      <c r="E4830" s="3">
        <v>40795</v>
      </c>
      <c r="F4830" t="s">
        <v>2379</v>
      </c>
      <c r="G4830" t="s">
        <v>41</v>
      </c>
      <c r="H4830" s="3">
        <v>40800</v>
      </c>
      <c r="I4830" s="3">
        <v>40800</v>
      </c>
      <c r="J4830">
        <v>5</v>
      </c>
      <c r="K4830" t="s">
        <v>8400</v>
      </c>
      <c r="L4830" s="5">
        <v>0.53700000000000003</v>
      </c>
      <c r="M4830">
        <v>2011</v>
      </c>
      <c r="N4830">
        <f t="shared" si="150"/>
        <v>0</v>
      </c>
      <c r="O4830" t="str">
        <f t="shared" si="151"/>
        <v>Friday</v>
      </c>
      <c r="P4830" s="14">
        <v>6.9999999999999993E-2</v>
      </c>
    </row>
    <row r="4831" spans="1:16" x14ac:dyDescent="0.35">
      <c r="A4831">
        <v>4830</v>
      </c>
      <c r="B4831" t="s">
        <v>7143</v>
      </c>
      <c r="C4831" t="s">
        <v>44</v>
      </c>
      <c r="D4831" t="s">
        <v>8018</v>
      </c>
      <c r="E4831" s="3">
        <v>40795</v>
      </c>
      <c r="F4831" t="s">
        <v>1055</v>
      </c>
      <c r="G4831" t="s">
        <v>41</v>
      </c>
      <c r="H4831" s="3">
        <v>40800</v>
      </c>
      <c r="I4831" s="3">
        <v>40800</v>
      </c>
      <c r="J4831">
        <v>5</v>
      </c>
      <c r="K4831" t="s">
        <v>8400</v>
      </c>
      <c r="L4831" s="5">
        <v>6.4989999999999997</v>
      </c>
      <c r="M4831">
        <v>2011</v>
      </c>
      <c r="N4831">
        <f t="shared" si="150"/>
        <v>0</v>
      </c>
      <c r="O4831" t="str">
        <f t="shared" si="151"/>
        <v>Friday</v>
      </c>
      <c r="P4831" s="14">
        <v>0.29879194630872485</v>
      </c>
    </row>
    <row r="4832" spans="1:16" x14ac:dyDescent="0.35">
      <c r="A4832">
        <v>4831</v>
      </c>
      <c r="B4832" t="s">
        <v>7143</v>
      </c>
      <c r="C4832" t="s">
        <v>44</v>
      </c>
      <c r="D4832" t="s">
        <v>8018</v>
      </c>
      <c r="E4832" s="3">
        <v>40795</v>
      </c>
      <c r="F4832" t="s">
        <v>5548</v>
      </c>
      <c r="G4832" t="s">
        <v>41</v>
      </c>
      <c r="H4832" s="3">
        <v>40800</v>
      </c>
      <c r="I4832" s="3">
        <v>40800</v>
      </c>
      <c r="J4832">
        <v>5</v>
      </c>
      <c r="K4832" t="s">
        <v>8400</v>
      </c>
      <c r="L4832" s="5">
        <v>3.0539999999999998</v>
      </c>
      <c r="M4832">
        <v>2011</v>
      </c>
      <c r="N4832">
        <f t="shared" si="150"/>
        <v>0</v>
      </c>
      <c r="O4832" t="str">
        <f t="shared" si="151"/>
        <v>Friday</v>
      </c>
      <c r="P4832" s="14">
        <v>0.22068965517241379</v>
      </c>
    </row>
    <row r="4833" spans="1:16" x14ac:dyDescent="0.35">
      <c r="A4833">
        <v>4832</v>
      </c>
      <c r="B4833" t="s">
        <v>7143</v>
      </c>
      <c r="C4833" t="s">
        <v>44</v>
      </c>
      <c r="D4833" t="s">
        <v>8018</v>
      </c>
      <c r="E4833" s="3">
        <v>40795</v>
      </c>
      <c r="F4833" t="s">
        <v>3222</v>
      </c>
      <c r="G4833" t="s">
        <v>41</v>
      </c>
      <c r="H4833" s="3">
        <v>40800</v>
      </c>
      <c r="I4833" s="3">
        <v>40800</v>
      </c>
      <c r="J4833">
        <v>5</v>
      </c>
      <c r="K4833" t="s">
        <v>8400</v>
      </c>
      <c r="L4833" s="5">
        <v>11.536</v>
      </c>
      <c r="M4833">
        <v>2011</v>
      </c>
      <c r="N4833">
        <f t="shared" si="150"/>
        <v>0</v>
      </c>
      <c r="O4833" t="str">
        <f t="shared" si="151"/>
        <v>Friday</v>
      </c>
      <c r="P4833" s="14">
        <v>0.28877551020408165</v>
      </c>
    </row>
    <row r="4834" spans="1:16" x14ac:dyDescent="0.35">
      <c r="A4834">
        <v>4833</v>
      </c>
      <c r="B4834" t="s">
        <v>7143</v>
      </c>
      <c r="C4834" t="s">
        <v>44</v>
      </c>
      <c r="D4834" t="s">
        <v>8018</v>
      </c>
      <c r="E4834" s="3">
        <v>40795</v>
      </c>
      <c r="F4834" t="s">
        <v>3558</v>
      </c>
      <c r="G4834" t="s">
        <v>41</v>
      </c>
      <c r="H4834" s="3">
        <v>40800</v>
      </c>
      <c r="I4834" s="3">
        <v>40800</v>
      </c>
      <c r="J4834">
        <v>5</v>
      </c>
      <c r="K4834" t="s">
        <v>8400</v>
      </c>
      <c r="L4834" s="5">
        <v>38.024999999999999</v>
      </c>
      <c r="M4834">
        <v>2011</v>
      </c>
      <c r="N4834">
        <f t="shared" si="150"/>
        <v>0</v>
      </c>
      <c r="O4834" t="str">
        <f t="shared" si="151"/>
        <v>Friday</v>
      </c>
      <c r="P4834" s="14">
        <v>0.35887781849226685</v>
      </c>
    </row>
    <row r="4835" spans="1:16" x14ac:dyDescent="0.35">
      <c r="A4835">
        <v>4834</v>
      </c>
      <c r="B4835" t="s">
        <v>7143</v>
      </c>
      <c r="C4835" t="s">
        <v>44</v>
      </c>
      <c r="D4835" t="s">
        <v>8018</v>
      </c>
      <c r="E4835" s="3">
        <v>40795</v>
      </c>
      <c r="F4835" t="s">
        <v>392</v>
      </c>
      <c r="G4835" t="s">
        <v>41</v>
      </c>
      <c r="H4835" s="3">
        <v>40800</v>
      </c>
      <c r="I4835" s="3">
        <v>40800</v>
      </c>
      <c r="J4835">
        <v>5</v>
      </c>
      <c r="K4835" t="s">
        <v>8400</v>
      </c>
      <c r="L4835" s="5">
        <v>4.9290000000000003</v>
      </c>
      <c r="M4835">
        <v>2011</v>
      </c>
      <c r="N4835">
        <f t="shared" si="150"/>
        <v>0</v>
      </c>
      <c r="O4835" t="str">
        <f t="shared" si="151"/>
        <v>Friday</v>
      </c>
      <c r="P4835" s="14">
        <v>0.37894736842105264</v>
      </c>
    </row>
    <row r="4836" spans="1:16" x14ac:dyDescent="0.35">
      <c r="A4836">
        <v>4835</v>
      </c>
      <c r="B4836" t="s">
        <v>1481</v>
      </c>
      <c r="C4836" t="s">
        <v>84</v>
      </c>
      <c r="D4836" t="s">
        <v>8019</v>
      </c>
      <c r="E4836" s="3">
        <v>41662</v>
      </c>
      <c r="F4836" t="s">
        <v>7360</v>
      </c>
      <c r="G4836" t="s">
        <v>139</v>
      </c>
      <c r="H4836" s="3">
        <v>41665</v>
      </c>
      <c r="I4836" s="3">
        <v>41665</v>
      </c>
      <c r="J4836">
        <v>3</v>
      </c>
      <c r="K4836" t="s">
        <v>8400</v>
      </c>
      <c r="L4836" s="5">
        <v>1.885</v>
      </c>
      <c r="M4836">
        <v>2014</v>
      </c>
      <c r="N4836">
        <f t="shared" si="150"/>
        <v>0</v>
      </c>
      <c r="O4836" t="str">
        <f t="shared" si="151"/>
        <v>Thursday</v>
      </c>
      <c r="P4836" s="14">
        <v>0.26689655172413795</v>
      </c>
    </row>
    <row r="4837" spans="1:16" x14ac:dyDescent="0.35">
      <c r="A4837">
        <v>4836</v>
      </c>
      <c r="B4837" t="s">
        <v>8021</v>
      </c>
      <c r="C4837" t="s">
        <v>84</v>
      </c>
      <c r="D4837" t="s">
        <v>8022</v>
      </c>
      <c r="E4837" s="3">
        <v>41157</v>
      </c>
      <c r="F4837" t="s">
        <v>7615</v>
      </c>
      <c r="G4837" t="s">
        <v>139</v>
      </c>
      <c r="H4837" s="3">
        <v>41160</v>
      </c>
      <c r="I4837" s="3">
        <v>41161</v>
      </c>
      <c r="J4837">
        <v>4</v>
      </c>
      <c r="K4837" t="s">
        <v>8399</v>
      </c>
      <c r="L4837" s="5">
        <v>33.822000000000003</v>
      </c>
      <c r="M4837">
        <v>2012</v>
      </c>
      <c r="N4837">
        <f t="shared" si="150"/>
        <v>1</v>
      </c>
      <c r="O4837" t="str">
        <f t="shared" si="151"/>
        <v>Wednesday</v>
      </c>
      <c r="P4837" s="14">
        <v>-0.30996897148867725</v>
      </c>
    </row>
    <row r="4838" spans="1:16" x14ac:dyDescent="0.35">
      <c r="A4838">
        <v>4837</v>
      </c>
      <c r="B4838" t="s">
        <v>8021</v>
      </c>
      <c r="C4838" t="s">
        <v>84</v>
      </c>
      <c r="D4838" t="s">
        <v>8022</v>
      </c>
      <c r="E4838" s="3">
        <v>41157</v>
      </c>
      <c r="F4838" t="s">
        <v>1160</v>
      </c>
      <c r="G4838" t="s">
        <v>139</v>
      </c>
      <c r="H4838" s="3">
        <v>41160</v>
      </c>
      <c r="I4838" s="3">
        <v>41163</v>
      </c>
      <c r="J4838">
        <v>6</v>
      </c>
      <c r="K4838" t="s">
        <v>8399</v>
      </c>
      <c r="L4838" s="5">
        <v>66.902000000000001</v>
      </c>
      <c r="M4838">
        <v>2012</v>
      </c>
      <c r="N4838">
        <f t="shared" si="150"/>
        <v>3</v>
      </c>
      <c r="O4838" t="str">
        <f t="shared" si="151"/>
        <v>Wednesday</v>
      </c>
      <c r="P4838" s="14">
        <v>-0.48394885266167026</v>
      </c>
    </row>
    <row r="4839" spans="1:16" x14ac:dyDescent="0.35">
      <c r="A4839">
        <v>4838</v>
      </c>
      <c r="B4839" t="s">
        <v>8021</v>
      </c>
      <c r="C4839" t="s">
        <v>84</v>
      </c>
      <c r="D4839" t="s">
        <v>8022</v>
      </c>
      <c r="E4839" s="3">
        <v>41157</v>
      </c>
      <c r="F4839" t="s">
        <v>3549</v>
      </c>
      <c r="G4839" t="s">
        <v>139</v>
      </c>
      <c r="H4839" s="3">
        <v>41160</v>
      </c>
      <c r="I4839" s="3">
        <v>41160</v>
      </c>
      <c r="J4839">
        <v>3</v>
      </c>
      <c r="K4839" t="s">
        <v>8400</v>
      </c>
      <c r="L4839" s="5">
        <v>2.508</v>
      </c>
      <c r="M4839">
        <v>2012</v>
      </c>
      <c r="N4839">
        <f t="shared" si="150"/>
        <v>0</v>
      </c>
      <c r="O4839" t="str">
        <f t="shared" si="151"/>
        <v>Wednesday</v>
      </c>
      <c r="P4839" s="14">
        <v>-0.28422982885085574</v>
      </c>
    </row>
    <row r="4840" spans="1:16" x14ac:dyDescent="0.35">
      <c r="A4840">
        <v>4839</v>
      </c>
      <c r="B4840" t="s">
        <v>8021</v>
      </c>
      <c r="C4840" t="s">
        <v>84</v>
      </c>
      <c r="D4840" t="s">
        <v>8022</v>
      </c>
      <c r="E4840" s="3">
        <v>41157</v>
      </c>
      <c r="F4840" t="s">
        <v>716</v>
      </c>
      <c r="G4840" t="s">
        <v>139</v>
      </c>
      <c r="H4840" s="3">
        <v>41160</v>
      </c>
      <c r="I4840" s="3">
        <v>41160</v>
      </c>
      <c r="J4840">
        <v>3</v>
      </c>
      <c r="K4840" t="s">
        <v>8400</v>
      </c>
      <c r="L4840" s="5">
        <v>5.2039999999999997</v>
      </c>
      <c r="M4840">
        <v>2012</v>
      </c>
      <c r="N4840">
        <f t="shared" si="150"/>
        <v>0</v>
      </c>
      <c r="O4840" t="str">
        <f t="shared" si="151"/>
        <v>Wednesday</v>
      </c>
      <c r="P4840" s="14">
        <v>-0.25158984356867659</v>
      </c>
    </row>
    <row r="4841" spans="1:16" x14ac:dyDescent="0.35">
      <c r="A4841">
        <v>4840</v>
      </c>
      <c r="B4841" t="s">
        <v>3961</v>
      </c>
      <c r="C4841" t="s">
        <v>30</v>
      </c>
      <c r="D4841" t="s">
        <v>8023</v>
      </c>
      <c r="E4841" s="3">
        <v>41520</v>
      </c>
      <c r="F4841" t="s">
        <v>6013</v>
      </c>
      <c r="G4841" t="s">
        <v>41</v>
      </c>
      <c r="H4841" s="3">
        <v>41525</v>
      </c>
      <c r="I4841" s="3">
        <v>41525</v>
      </c>
      <c r="J4841">
        <v>5</v>
      </c>
      <c r="K4841" t="s">
        <v>8400</v>
      </c>
      <c r="L4841" s="5">
        <v>2.8029999999999999</v>
      </c>
      <c r="M4841">
        <v>2013</v>
      </c>
      <c r="N4841">
        <f t="shared" si="150"/>
        <v>0</v>
      </c>
      <c r="O4841" t="str">
        <f t="shared" si="151"/>
        <v>Tuesday</v>
      </c>
      <c r="P4841" s="14">
        <v>-3.7410291647579794E-2</v>
      </c>
    </row>
    <row r="4842" spans="1:16" x14ac:dyDescent="0.35">
      <c r="A4842">
        <v>4841</v>
      </c>
      <c r="B4842" t="s">
        <v>3961</v>
      </c>
      <c r="C4842" t="s">
        <v>30</v>
      </c>
      <c r="D4842" t="s">
        <v>8023</v>
      </c>
      <c r="E4842" s="3">
        <v>41520</v>
      </c>
      <c r="F4842" t="s">
        <v>575</v>
      </c>
      <c r="G4842" t="s">
        <v>41</v>
      </c>
      <c r="H4842" s="3">
        <v>41525</v>
      </c>
      <c r="I4842" s="3">
        <v>41525</v>
      </c>
      <c r="J4842">
        <v>5</v>
      </c>
      <c r="K4842" t="s">
        <v>8400</v>
      </c>
      <c r="L4842" s="5">
        <v>7.81</v>
      </c>
      <c r="M4842">
        <v>2013</v>
      </c>
      <c r="N4842">
        <f t="shared" si="150"/>
        <v>0</v>
      </c>
      <c r="O4842" t="str">
        <f t="shared" si="151"/>
        <v>Tuesday</v>
      </c>
      <c r="P4842" s="14">
        <v>0.39098901098901101</v>
      </c>
    </row>
    <row r="4843" spans="1:16" x14ac:dyDescent="0.35">
      <c r="A4843">
        <v>4842</v>
      </c>
      <c r="B4843" t="s">
        <v>3961</v>
      </c>
      <c r="C4843" t="s">
        <v>30</v>
      </c>
      <c r="D4843" t="s">
        <v>8023</v>
      </c>
      <c r="E4843" s="3">
        <v>41520</v>
      </c>
      <c r="F4843" t="s">
        <v>1160</v>
      </c>
      <c r="G4843" t="s">
        <v>41</v>
      </c>
      <c r="H4843" s="3">
        <v>41525</v>
      </c>
      <c r="I4843" s="3">
        <v>41525</v>
      </c>
      <c r="J4843">
        <v>5</v>
      </c>
      <c r="K4843" t="s">
        <v>8400</v>
      </c>
      <c r="L4843" s="5">
        <v>16.754000000000001</v>
      </c>
      <c r="M4843">
        <v>2013</v>
      </c>
      <c r="N4843">
        <f t="shared" si="150"/>
        <v>0</v>
      </c>
      <c r="O4843" t="str">
        <f t="shared" si="151"/>
        <v>Tuesday</v>
      </c>
      <c r="P4843" s="14">
        <v>3.9820627802690585E-2</v>
      </c>
    </row>
    <row r="4844" spans="1:16" x14ac:dyDescent="0.35">
      <c r="A4844">
        <v>4843</v>
      </c>
      <c r="B4844" t="s">
        <v>3961</v>
      </c>
      <c r="C4844" t="s">
        <v>30</v>
      </c>
      <c r="D4844" t="s">
        <v>8023</v>
      </c>
      <c r="E4844" s="3">
        <v>41520</v>
      </c>
      <c r="F4844" t="s">
        <v>7783</v>
      </c>
      <c r="G4844" t="s">
        <v>41</v>
      </c>
      <c r="H4844" s="3">
        <v>41525</v>
      </c>
      <c r="I4844" s="3">
        <v>41528</v>
      </c>
      <c r="J4844">
        <v>8</v>
      </c>
      <c r="K4844" t="s">
        <v>8399</v>
      </c>
      <c r="L4844" s="5">
        <v>2.3740000000000001</v>
      </c>
      <c r="M4844">
        <v>2013</v>
      </c>
      <c r="N4844">
        <f t="shared" si="150"/>
        <v>3</v>
      </c>
      <c r="O4844" t="str">
        <f t="shared" si="151"/>
        <v>Tuesday</v>
      </c>
      <c r="P4844" s="14">
        <v>0.32</v>
      </c>
    </row>
    <row r="4845" spans="1:16" x14ac:dyDescent="0.35">
      <c r="A4845">
        <v>4844</v>
      </c>
      <c r="B4845" t="s">
        <v>621</v>
      </c>
      <c r="C4845" t="s">
        <v>84</v>
      </c>
      <c r="D4845" t="s">
        <v>8024</v>
      </c>
      <c r="E4845" s="3">
        <v>41617</v>
      </c>
      <c r="F4845" t="s">
        <v>173</v>
      </c>
      <c r="G4845" t="s">
        <v>155</v>
      </c>
      <c r="H4845" s="3">
        <v>41619</v>
      </c>
      <c r="I4845" s="3">
        <v>41619</v>
      </c>
      <c r="J4845">
        <v>2</v>
      </c>
      <c r="K4845" t="s">
        <v>8400</v>
      </c>
      <c r="L4845" s="5">
        <v>25.413</v>
      </c>
      <c r="M4845">
        <v>2013</v>
      </c>
      <c r="N4845">
        <f t="shared" si="150"/>
        <v>0</v>
      </c>
      <c r="O4845" t="str">
        <f t="shared" si="151"/>
        <v>Monday</v>
      </c>
      <c r="P4845" s="14">
        <v>8.9702970297029713E-2</v>
      </c>
    </row>
    <row r="4846" spans="1:16" x14ac:dyDescent="0.35">
      <c r="A4846">
        <v>4845</v>
      </c>
      <c r="B4846" t="s">
        <v>3754</v>
      </c>
      <c r="C4846" t="s">
        <v>30</v>
      </c>
      <c r="D4846" t="s">
        <v>8025</v>
      </c>
      <c r="E4846" s="3">
        <v>41939</v>
      </c>
      <c r="F4846" t="s">
        <v>480</v>
      </c>
      <c r="G4846" t="s">
        <v>41</v>
      </c>
      <c r="H4846" s="3">
        <v>41944</v>
      </c>
      <c r="I4846" s="3">
        <v>41944</v>
      </c>
      <c r="J4846">
        <v>5</v>
      </c>
      <c r="K4846" t="s">
        <v>8400</v>
      </c>
      <c r="L4846" s="5">
        <v>4.516</v>
      </c>
      <c r="M4846">
        <v>2014</v>
      </c>
      <c r="N4846">
        <f t="shared" si="150"/>
        <v>0</v>
      </c>
      <c r="O4846" t="str">
        <f t="shared" si="151"/>
        <v>Monday</v>
      </c>
      <c r="P4846" s="14">
        <v>-0.10993660881089624</v>
      </c>
    </row>
    <row r="4847" spans="1:16" x14ac:dyDescent="0.35">
      <c r="A4847">
        <v>4846</v>
      </c>
      <c r="B4847" t="s">
        <v>3754</v>
      </c>
      <c r="C4847" t="s">
        <v>30</v>
      </c>
      <c r="D4847" t="s">
        <v>8025</v>
      </c>
      <c r="E4847" s="3">
        <v>41939</v>
      </c>
      <c r="F4847" t="s">
        <v>4349</v>
      </c>
      <c r="G4847" t="s">
        <v>41</v>
      </c>
      <c r="H4847" s="3">
        <v>41944</v>
      </c>
      <c r="I4847" s="3">
        <v>41944</v>
      </c>
      <c r="J4847">
        <v>5</v>
      </c>
      <c r="K4847" t="s">
        <v>8400</v>
      </c>
      <c r="L4847" s="5">
        <v>0.17799999999999999</v>
      </c>
      <c r="M4847">
        <v>2014</v>
      </c>
      <c r="N4847">
        <f t="shared" si="150"/>
        <v>0</v>
      </c>
      <c r="O4847" t="str">
        <f t="shared" si="151"/>
        <v>Monday</v>
      </c>
      <c r="P4847" s="14">
        <v>0.16983050847457623</v>
      </c>
    </row>
    <row r="4848" spans="1:16" x14ac:dyDescent="0.35">
      <c r="A4848">
        <v>4847</v>
      </c>
      <c r="B4848" t="s">
        <v>5607</v>
      </c>
      <c r="C4848" t="s">
        <v>30</v>
      </c>
      <c r="D4848" t="s">
        <v>8026</v>
      </c>
      <c r="E4848" s="3">
        <v>41312</v>
      </c>
      <c r="F4848" t="s">
        <v>1870</v>
      </c>
      <c r="G4848" t="s">
        <v>242</v>
      </c>
      <c r="H4848" s="3">
        <v>41312</v>
      </c>
      <c r="I4848" s="3">
        <v>41315</v>
      </c>
      <c r="J4848">
        <v>3</v>
      </c>
      <c r="K4848" t="s">
        <v>8399</v>
      </c>
      <c r="L4848" s="5">
        <v>23.599</v>
      </c>
      <c r="M4848">
        <v>2013</v>
      </c>
      <c r="N4848">
        <f t="shared" si="150"/>
        <v>3</v>
      </c>
      <c r="O4848" t="str">
        <f t="shared" si="151"/>
        <v>Thursday</v>
      </c>
      <c r="P4848" s="14">
        <v>0.47007751937984499</v>
      </c>
    </row>
    <row r="4849" spans="1:16" x14ac:dyDescent="0.35">
      <c r="A4849">
        <v>4848</v>
      </c>
      <c r="B4849" t="s">
        <v>5607</v>
      </c>
      <c r="C4849" t="s">
        <v>30</v>
      </c>
      <c r="D4849" t="s">
        <v>8026</v>
      </c>
      <c r="E4849" s="3">
        <v>41312</v>
      </c>
      <c r="F4849" t="s">
        <v>2447</v>
      </c>
      <c r="G4849" t="s">
        <v>242</v>
      </c>
      <c r="H4849" s="3">
        <v>41312</v>
      </c>
      <c r="I4849" s="3">
        <v>41313</v>
      </c>
      <c r="J4849">
        <v>1</v>
      </c>
      <c r="K4849" t="s">
        <v>8399</v>
      </c>
      <c r="L4849" s="5">
        <v>8.4589999999999996</v>
      </c>
      <c r="M4849">
        <v>2013</v>
      </c>
      <c r="N4849">
        <f t="shared" si="150"/>
        <v>1</v>
      </c>
      <c r="O4849" t="str">
        <f t="shared" si="151"/>
        <v>Thursday</v>
      </c>
      <c r="P4849" s="14">
        <v>-0.16962593583247085</v>
      </c>
    </row>
    <row r="4850" spans="1:16" x14ac:dyDescent="0.35">
      <c r="A4850">
        <v>4849</v>
      </c>
      <c r="B4850" t="s">
        <v>5607</v>
      </c>
      <c r="C4850" t="s">
        <v>30</v>
      </c>
      <c r="D4850" t="s">
        <v>8026</v>
      </c>
      <c r="E4850" s="3">
        <v>41312</v>
      </c>
      <c r="F4850" t="s">
        <v>853</v>
      </c>
      <c r="G4850" t="s">
        <v>242</v>
      </c>
      <c r="H4850" s="3">
        <v>41312</v>
      </c>
      <c r="I4850" s="3">
        <v>41312</v>
      </c>
      <c r="J4850">
        <v>0</v>
      </c>
      <c r="K4850" t="s">
        <v>8400</v>
      </c>
      <c r="L4850" s="5">
        <v>38.375</v>
      </c>
      <c r="M4850">
        <v>2013</v>
      </c>
      <c r="N4850">
        <f t="shared" si="150"/>
        <v>0</v>
      </c>
      <c r="O4850" t="str">
        <f t="shared" si="151"/>
        <v>Thursday</v>
      </c>
      <c r="P4850" s="14">
        <v>7.6044836825868781E-2</v>
      </c>
    </row>
    <row r="4851" spans="1:16" x14ac:dyDescent="0.35">
      <c r="A4851">
        <v>4850</v>
      </c>
      <c r="B4851" t="s">
        <v>5607</v>
      </c>
      <c r="C4851" t="s">
        <v>30</v>
      </c>
      <c r="D4851" t="s">
        <v>8026</v>
      </c>
      <c r="E4851" s="3">
        <v>41312</v>
      </c>
      <c r="F4851" t="s">
        <v>3188</v>
      </c>
      <c r="G4851" t="s">
        <v>242</v>
      </c>
      <c r="H4851" s="3">
        <v>41312</v>
      </c>
      <c r="I4851" s="3">
        <v>41312</v>
      </c>
      <c r="J4851">
        <v>0</v>
      </c>
      <c r="K4851" t="s">
        <v>8400</v>
      </c>
      <c r="L4851" s="5">
        <v>6.9059999999999997</v>
      </c>
      <c r="M4851">
        <v>2013</v>
      </c>
      <c r="N4851">
        <f t="shared" si="150"/>
        <v>0</v>
      </c>
      <c r="O4851" t="str">
        <f t="shared" si="151"/>
        <v>Thursday</v>
      </c>
      <c r="P4851" s="14">
        <v>9.5454545454545427E-3</v>
      </c>
    </row>
    <row r="4852" spans="1:16" x14ac:dyDescent="0.35">
      <c r="A4852">
        <v>4851</v>
      </c>
      <c r="B4852" t="s">
        <v>5607</v>
      </c>
      <c r="C4852" t="s">
        <v>30</v>
      </c>
      <c r="D4852" t="s">
        <v>8026</v>
      </c>
      <c r="E4852" s="3">
        <v>41312</v>
      </c>
      <c r="F4852" t="s">
        <v>7929</v>
      </c>
      <c r="G4852" t="s">
        <v>242</v>
      </c>
      <c r="H4852" s="3">
        <v>41312</v>
      </c>
      <c r="I4852" s="3">
        <v>41312</v>
      </c>
      <c r="J4852">
        <v>0</v>
      </c>
      <c r="K4852" t="s">
        <v>8400</v>
      </c>
      <c r="L4852" s="5">
        <v>1.2549999999999999</v>
      </c>
      <c r="M4852">
        <v>2013</v>
      </c>
      <c r="N4852">
        <f t="shared" si="150"/>
        <v>0</v>
      </c>
      <c r="O4852" t="str">
        <f t="shared" si="151"/>
        <v>Thursday</v>
      </c>
      <c r="P4852" s="14">
        <v>0.15692307692307692</v>
      </c>
    </row>
    <row r="4853" spans="1:16" x14ac:dyDescent="0.35">
      <c r="A4853">
        <v>4852</v>
      </c>
      <c r="B4853" t="s">
        <v>6640</v>
      </c>
      <c r="C4853" t="s">
        <v>84</v>
      </c>
      <c r="D4853" t="s">
        <v>8027</v>
      </c>
      <c r="E4853" s="3">
        <v>40807</v>
      </c>
      <c r="F4853" t="s">
        <v>8029</v>
      </c>
      <c r="G4853" t="s">
        <v>41</v>
      </c>
      <c r="H4853" s="3">
        <v>40812</v>
      </c>
      <c r="I4853" s="3">
        <v>40812</v>
      </c>
      <c r="J4853">
        <v>5</v>
      </c>
      <c r="K4853" t="s">
        <v>8400</v>
      </c>
      <c r="L4853" s="5">
        <v>1.92</v>
      </c>
      <c r="M4853">
        <v>2011</v>
      </c>
      <c r="N4853">
        <f t="shared" si="150"/>
        <v>0</v>
      </c>
      <c r="O4853" t="str">
        <f t="shared" si="151"/>
        <v>Wednesday</v>
      </c>
      <c r="P4853" s="14">
        <v>-0.36470789203963111</v>
      </c>
    </row>
    <row r="4854" spans="1:16" x14ac:dyDescent="0.35">
      <c r="A4854">
        <v>4853</v>
      </c>
      <c r="B4854" t="s">
        <v>6640</v>
      </c>
      <c r="C4854" t="s">
        <v>84</v>
      </c>
      <c r="D4854" t="s">
        <v>8027</v>
      </c>
      <c r="E4854" s="3">
        <v>40807</v>
      </c>
      <c r="F4854" t="s">
        <v>5601</v>
      </c>
      <c r="G4854" t="s">
        <v>41</v>
      </c>
      <c r="H4854" s="3">
        <v>40812</v>
      </c>
      <c r="I4854" s="3">
        <v>40815</v>
      </c>
      <c r="J4854">
        <v>8</v>
      </c>
      <c r="K4854" t="s">
        <v>8399</v>
      </c>
      <c r="L4854" s="5">
        <v>119.06399999999999</v>
      </c>
      <c r="M4854">
        <v>2011</v>
      </c>
      <c r="N4854">
        <f t="shared" si="150"/>
        <v>3</v>
      </c>
      <c r="O4854" t="str">
        <f t="shared" si="151"/>
        <v>Wednesday</v>
      </c>
      <c r="P4854" s="14">
        <v>-0.40510767895845345</v>
      </c>
    </row>
    <row r="4855" spans="1:16" x14ac:dyDescent="0.35">
      <c r="A4855">
        <v>4854</v>
      </c>
      <c r="B4855" t="s">
        <v>6640</v>
      </c>
      <c r="C4855" t="s">
        <v>84</v>
      </c>
      <c r="D4855" t="s">
        <v>8027</v>
      </c>
      <c r="E4855" s="3">
        <v>40807</v>
      </c>
      <c r="F4855" t="s">
        <v>783</v>
      </c>
      <c r="G4855" t="s">
        <v>41</v>
      </c>
      <c r="H4855" s="3">
        <v>40812</v>
      </c>
      <c r="I4855" s="3">
        <v>40812</v>
      </c>
      <c r="J4855">
        <v>5</v>
      </c>
      <c r="K4855" t="s">
        <v>8400</v>
      </c>
      <c r="L4855" s="5">
        <v>10.52</v>
      </c>
      <c r="M4855">
        <v>2011</v>
      </c>
      <c r="N4855">
        <f t="shared" si="150"/>
        <v>0</v>
      </c>
      <c r="O4855" t="str">
        <f t="shared" si="151"/>
        <v>Wednesday</v>
      </c>
      <c r="P4855" s="14">
        <v>-0.39178978614315585</v>
      </c>
    </row>
    <row r="4856" spans="1:16" x14ac:dyDescent="0.35">
      <c r="A4856">
        <v>4855</v>
      </c>
      <c r="B4856" t="s">
        <v>4420</v>
      </c>
      <c r="C4856" t="s">
        <v>44</v>
      </c>
      <c r="D4856" t="s">
        <v>8030</v>
      </c>
      <c r="E4856" s="3">
        <v>40822</v>
      </c>
      <c r="F4856" t="s">
        <v>5967</v>
      </c>
      <c r="G4856" t="s">
        <v>139</v>
      </c>
      <c r="H4856" s="3">
        <v>40825</v>
      </c>
      <c r="I4856" s="3">
        <v>40828</v>
      </c>
      <c r="J4856">
        <v>6</v>
      </c>
      <c r="K4856" t="s">
        <v>8399</v>
      </c>
      <c r="L4856" s="5">
        <v>190.07900000000001</v>
      </c>
      <c r="M4856">
        <v>2011</v>
      </c>
      <c r="N4856">
        <f t="shared" si="150"/>
        <v>3</v>
      </c>
      <c r="O4856" t="str">
        <f t="shared" si="151"/>
        <v>Thursday</v>
      </c>
      <c r="P4856" s="14">
        <v>0.42990689013035394</v>
      </c>
    </row>
    <row r="4857" spans="1:16" x14ac:dyDescent="0.35">
      <c r="A4857">
        <v>4856</v>
      </c>
      <c r="B4857" t="s">
        <v>2373</v>
      </c>
      <c r="C4857" t="s">
        <v>30</v>
      </c>
      <c r="D4857" t="s">
        <v>8031</v>
      </c>
      <c r="E4857" s="3">
        <v>40854</v>
      </c>
      <c r="F4857" t="s">
        <v>724</v>
      </c>
      <c r="G4857" t="s">
        <v>139</v>
      </c>
      <c r="H4857" s="3">
        <v>40857</v>
      </c>
      <c r="I4857" s="3">
        <v>40857</v>
      </c>
      <c r="J4857">
        <v>3</v>
      </c>
      <c r="K4857" t="s">
        <v>8400</v>
      </c>
      <c r="L4857" s="5">
        <v>3.4260000000000002</v>
      </c>
      <c r="M4857">
        <v>2011</v>
      </c>
      <c r="N4857">
        <f t="shared" si="150"/>
        <v>0</v>
      </c>
      <c r="O4857" t="str">
        <f t="shared" si="151"/>
        <v>Monday</v>
      </c>
      <c r="P4857" s="14">
        <v>0.36057142857142854</v>
      </c>
    </row>
    <row r="4858" spans="1:16" x14ac:dyDescent="0.35">
      <c r="A4858">
        <v>4857</v>
      </c>
      <c r="B4858" t="s">
        <v>5534</v>
      </c>
      <c r="C4858" t="s">
        <v>44</v>
      </c>
      <c r="D4858" t="s">
        <v>8032</v>
      </c>
      <c r="E4858" s="3">
        <v>41867</v>
      </c>
      <c r="F4858" t="s">
        <v>4531</v>
      </c>
      <c r="G4858" t="s">
        <v>41</v>
      </c>
      <c r="H4858" s="3">
        <v>41872</v>
      </c>
      <c r="I4858" s="3">
        <v>41872</v>
      </c>
      <c r="J4858">
        <v>5</v>
      </c>
      <c r="K4858" t="s">
        <v>8400</v>
      </c>
      <c r="L4858" s="5">
        <v>25.76</v>
      </c>
      <c r="M4858">
        <v>2014</v>
      </c>
      <c r="N4858">
        <f t="shared" si="150"/>
        <v>0</v>
      </c>
      <c r="O4858" t="str">
        <f t="shared" si="151"/>
        <v>Saturday</v>
      </c>
      <c r="P4858" s="14">
        <v>-0.1115510517564071</v>
      </c>
    </row>
    <row r="4859" spans="1:16" x14ac:dyDescent="0.35">
      <c r="A4859">
        <v>4858</v>
      </c>
      <c r="B4859" t="s">
        <v>2527</v>
      </c>
      <c r="C4859" t="s">
        <v>84</v>
      </c>
      <c r="D4859" t="s">
        <v>8033</v>
      </c>
      <c r="E4859" s="3">
        <v>41538</v>
      </c>
      <c r="F4859" t="s">
        <v>5034</v>
      </c>
      <c r="G4859" t="s">
        <v>41</v>
      </c>
      <c r="H4859" s="3">
        <v>41543</v>
      </c>
      <c r="I4859" s="3">
        <v>41544</v>
      </c>
      <c r="J4859">
        <v>6</v>
      </c>
      <c r="K4859" t="s">
        <v>8399</v>
      </c>
      <c r="L4859" s="5">
        <v>42.801000000000002</v>
      </c>
      <c r="M4859">
        <v>2013</v>
      </c>
      <c r="N4859">
        <f t="shared" si="150"/>
        <v>1</v>
      </c>
      <c r="O4859" t="str">
        <f t="shared" si="151"/>
        <v>Saturday</v>
      </c>
      <c r="P4859" s="14">
        <v>0.20827294553228376</v>
      </c>
    </row>
    <row r="4860" spans="1:16" x14ac:dyDescent="0.35">
      <c r="A4860">
        <v>4859</v>
      </c>
      <c r="B4860" t="s">
        <v>2527</v>
      </c>
      <c r="C4860" t="s">
        <v>84</v>
      </c>
      <c r="D4860" t="s">
        <v>8033</v>
      </c>
      <c r="E4860" s="3">
        <v>41538</v>
      </c>
      <c r="F4860" t="s">
        <v>1093</v>
      </c>
      <c r="G4860" t="s">
        <v>41</v>
      </c>
      <c r="H4860" s="3">
        <v>41543</v>
      </c>
      <c r="I4860" s="3">
        <v>41543</v>
      </c>
      <c r="J4860">
        <v>5</v>
      </c>
      <c r="K4860" t="s">
        <v>8400</v>
      </c>
      <c r="L4860" s="5">
        <v>1.8009999999999999</v>
      </c>
      <c r="M4860">
        <v>2013</v>
      </c>
      <c r="N4860">
        <f t="shared" si="150"/>
        <v>0</v>
      </c>
      <c r="O4860" t="str">
        <f t="shared" si="151"/>
        <v>Saturday</v>
      </c>
      <c r="P4860" s="14">
        <v>8.8888888888888889E-3</v>
      </c>
    </row>
    <row r="4861" spans="1:16" x14ac:dyDescent="0.35">
      <c r="A4861">
        <v>4860</v>
      </c>
      <c r="B4861" t="s">
        <v>2527</v>
      </c>
      <c r="C4861" t="s">
        <v>84</v>
      </c>
      <c r="D4861" t="s">
        <v>8033</v>
      </c>
      <c r="E4861" s="3">
        <v>41538</v>
      </c>
      <c r="F4861" t="s">
        <v>5010</v>
      </c>
      <c r="G4861" t="s">
        <v>41</v>
      </c>
      <c r="H4861" s="3">
        <v>41543</v>
      </c>
      <c r="I4861" s="3">
        <v>41543</v>
      </c>
      <c r="J4861">
        <v>5</v>
      </c>
      <c r="K4861" t="s">
        <v>8400</v>
      </c>
      <c r="L4861" s="5">
        <v>1.0089999999999999</v>
      </c>
      <c r="M4861">
        <v>2013</v>
      </c>
      <c r="N4861">
        <f t="shared" si="150"/>
        <v>0</v>
      </c>
      <c r="O4861" t="str">
        <f t="shared" si="151"/>
        <v>Saturday</v>
      </c>
      <c r="P4861" s="14">
        <v>0.48799999999999999</v>
      </c>
    </row>
    <row r="4862" spans="1:16" x14ac:dyDescent="0.35">
      <c r="A4862">
        <v>4861</v>
      </c>
      <c r="B4862" t="s">
        <v>7779</v>
      </c>
      <c r="C4862" t="s">
        <v>84</v>
      </c>
      <c r="D4862" t="s">
        <v>8034</v>
      </c>
      <c r="E4862" s="3">
        <v>41223</v>
      </c>
      <c r="F4862" t="s">
        <v>7899</v>
      </c>
      <c r="G4862" t="s">
        <v>41</v>
      </c>
      <c r="H4862" s="3">
        <v>41228</v>
      </c>
      <c r="I4862" s="3">
        <v>41228</v>
      </c>
      <c r="J4862">
        <v>5</v>
      </c>
      <c r="K4862" t="s">
        <v>8400</v>
      </c>
      <c r="L4862" s="5">
        <v>8.5239999999999991</v>
      </c>
      <c r="M4862">
        <v>2012</v>
      </c>
      <c r="N4862">
        <f t="shared" si="150"/>
        <v>0</v>
      </c>
      <c r="O4862" t="str">
        <f t="shared" si="151"/>
        <v>Saturday</v>
      </c>
      <c r="P4862" s="14">
        <v>0.44875639553769664</v>
      </c>
    </row>
    <row r="4863" spans="1:16" x14ac:dyDescent="0.35">
      <c r="A4863">
        <v>4862</v>
      </c>
      <c r="B4863" t="s">
        <v>6574</v>
      </c>
      <c r="C4863" t="s">
        <v>44</v>
      </c>
      <c r="D4863" t="s">
        <v>8035</v>
      </c>
      <c r="E4863" s="3">
        <v>41271</v>
      </c>
      <c r="F4863" t="s">
        <v>8037</v>
      </c>
      <c r="G4863" t="s">
        <v>41</v>
      </c>
      <c r="H4863" s="3">
        <v>41276</v>
      </c>
      <c r="I4863" s="3">
        <v>41276</v>
      </c>
      <c r="J4863">
        <v>5</v>
      </c>
      <c r="K4863" t="s">
        <v>8400</v>
      </c>
      <c r="L4863" s="5">
        <v>3.5019999999999998</v>
      </c>
      <c r="M4863">
        <v>2012</v>
      </c>
      <c r="N4863">
        <f t="shared" si="150"/>
        <v>0</v>
      </c>
      <c r="O4863" t="str">
        <f t="shared" si="151"/>
        <v>Friday</v>
      </c>
      <c r="P4863" s="14">
        <v>-0.22583931690277509</v>
      </c>
    </row>
    <row r="4864" spans="1:16" x14ac:dyDescent="0.35">
      <c r="A4864">
        <v>4863</v>
      </c>
      <c r="B4864" t="s">
        <v>6059</v>
      </c>
      <c r="C4864" t="s">
        <v>84</v>
      </c>
      <c r="D4864" t="s">
        <v>8038</v>
      </c>
      <c r="E4864" s="3">
        <v>41554</v>
      </c>
      <c r="F4864" t="s">
        <v>5624</v>
      </c>
      <c r="G4864" t="s">
        <v>139</v>
      </c>
      <c r="H4864" s="3">
        <v>41557</v>
      </c>
      <c r="I4864" s="3">
        <v>41558</v>
      </c>
      <c r="J4864">
        <v>4</v>
      </c>
      <c r="K4864" t="s">
        <v>8399</v>
      </c>
      <c r="L4864" s="5">
        <v>2.3250000000000002</v>
      </c>
      <c r="M4864">
        <v>2013</v>
      </c>
      <c r="N4864">
        <f t="shared" si="150"/>
        <v>1</v>
      </c>
      <c r="O4864" t="str">
        <f t="shared" si="151"/>
        <v>Monday</v>
      </c>
      <c r="P4864" s="14">
        <v>-0.22657213316892721</v>
      </c>
    </row>
    <row r="4865" spans="1:16" x14ac:dyDescent="0.35">
      <c r="A4865">
        <v>4864</v>
      </c>
      <c r="B4865" t="s">
        <v>3913</v>
      </c>
      <c r="C4865" t="s">
        <v>44</v>
      </c>
      <c r="D4865" t="s">
        <v>8039</v>
      </c>
      <c r="E4865" s="3">
        <v>41928</v>
      </c>
      <c r="F4865" t="s">
        <v>625</v>
      </c>
      <c r="G4865" t="s">
        <v>41</v>
      </c>
      <c r="H4865" s="3">
        <v>41933</v>
      </c>
      <c r="I4865" s="3">
        <v>41933</v>
      </c>
      <c r="J4865">
        <v>5</v>
      </c>
      <c r="K4865" t="s">
        <v>8400</v>
      </c>
      <c r="L4865" s="5">
        <v>2.5350000000000001</v>
      </c>
      <c r="M4865">
        <v>2014</v>
      </c>
      <c r="N4865">
        <f t="shared" si="150"/>
        <v>0</v>
      </c>
      <c r="O4865" t="str">
        <f t="shared" si="151"/>
        <v>Thursday</v>
      </c>
      <c r="P4865" s="14">
        <v>3.2730673316708238E-2</v>
      </c>
    </row>
    <row r="4866" spans="1:16" x14ac:dyDescent="0.35">
      <c r="A4866">
        <v>4865</v>
      </c>
      <c r="B4866" t="s">
        <v>3913</v>
      </c>
      <c r="C4866" t="s">
        <v>44</v>
      </c>
      <c r="D4866" t="s">
        <v>8039</v>
      </c>
      <c r="E4866" s="3">
        <v>41928</v>
      </c>
      <c r="F4866" t="s">
        <v>7521</v>
      </c>
      <c r="G4866" t="s">
        <v>41</v>
      </c>
      <c r="H4866" s="3">
        <v>41933</v>
      </c>
      <c r="I4866" s="3">
        <v>41933</v>
      </c>
      <c r="J4866">
        <v>5</v>
      </c>
      <c r="K4866" t="s">
        <v>8400</v>
      </c>
      <c r="L4866" s="5">
        <v>8.032</v>
      </c>
      <c r="M4866">
        <v>2014</v>
      </c>
      <c r="N4866">
        <f t="shared" si="150"/>
        <v>0</v>
      </c>
      <c r="O4866" t="str">
        <f t="shared" si="151"/>
        <v>Thursday</v>
      </c>
      <c r="P4866" s="14">
        <v>-0.27935690175874922</v>
      </c>
    </row>
    <row r="4867" spans="1:16" x14ac:dyDescent="0.35">
      <c r="A4867">
        <v>4866</v>
      </c>
      <c r="B4867" t="s">
        <v>3307</v>
      </c>
      <c r="C4867" t="s">
        <v>44</v>
      </c>
      <c r="D4867" t="s">
        <v>8040</v>
      </c>
      <c r="E4867" s="3">
        <v>40613</v>
      </c>
      <c r="F4867" t="s">
        <v>7937</v>
      </c>
      <c r="G4867" t="s">
        <v>155</v>
      </c>
      <c r="H4867" s="3">
        <v>40615</v>
      </c>
      <c r="I4867" s="3">
        <v>40615</v>
      </c>
      <c r="J4867">
        <v>2</v>
      </c>
      <c r="K4867" t="s">
        <v>8400</v>
      </c>
      <c r="L4867" s="5">
        <v>3.34</v>
      </c>
      <c r="M4867">
        <v>2011</v>
      </c>
      <c r="N4867">
        <f t="shared" ref="N4867:N4930" si="152">I4867-H4867</f>
        <v>0</v>
      </c>
      <c r="O4867" t="str">
        <f t="shared" ref="O4867:O4930" si="153">TEXT(E4867,"dddd")</f>
        <v>Friday</v>
      </c>
      <c r="P4867" s="14">
        <v>-0.42954946996466425</v>
      </c>
    </row>
    <row r="4868" spans="1:16" x14ac:dyDescent="0.35">
      <c r="A4868">
        <v>4867</v>
      </c>
      <c r="B4868" t="s">
        <v>640</v>
      </c>
      <c r="C4868" t="s">
        <v>199</v>
      </c>
      <c r="D4868" t="s">
        <v>8041</v>
      </c>
      <c r="E4868" s="3">
        <v>41443</v>
      </c>
      <c r="F4868" t="s">
        <v>1148</v>
      </c>
      <c r="G4868" t="s">
        <v>41</v>
      </c>
      <c r="H4868" s="3">
        <v>41448</v>
      </c>
      <c r="I4868" s="3">
        <v>41448</v>
      </c>
      <c r="J4868">
        <v>5</v>
      </c>
      <c r="K4868" t="s">
        <v>8400</v>
      </c>
      <c r="L4868" s="5">
        <v>6.6029999999999998</v>
      </c>
      <c r="M4868">
        <v>2013</v>
      </c>
      <c r="N4868">
        <f t="shared" si="152"/>
        <v>0</v>
      </c>
      <c r="O4868" t="str">
        <f t="shared" si="153"/>
        <v>Tuesday</v>
      </c>
      <c r="P4868" s="14">
        <v>-0.19307803236660795</v>
      </c>
    </row>
    <row r="4869" spans="1:16" x14ac:dyDescent="0.35">
      <c r="A4869">
        <v>4868</v>
      </c>
      <c r="B4869" t="s">
        <v>2720</v>
      </c>
      <c r="C4869" t="s">
        <v>30</v>
      </c>
      <c r="D4869" t="s">
        <v>8042</v>
      </c>
      <c r="E4869" s="3">
        <v>41900</v>
      </c>
      <c r="F4869" t="s">
        <v>7866</v>
      </c>
      <c r="G4869" t="s">
        <v>139</v>
      </c>
      <c r="H4869" s="3">
        <v>41903</v>
      </c>
      <c r="I4869" s="3">
        <v>41903</v>
      </c>
      <c r="J4869">
        <v>3</v>
      </c>
      <c r="K4869" t="s">
        <v>8400</v>
      </c>
      <c r="L4869" s="5">
        <v>4.2809999999999997</v>
      </c>
      <c r="M4869">
        <v>2014</v>
      </c>
      <c r="N4869">
        <f t="shared" si="152"/>
        <v>0</v>
      </c>
      <c r="O4869" t="str">
        <f t="shared" si="153"/>
        <v>Thursday</v>
      </c>
      <c r="P4869" s="14">
        <v>0.36952380952380953</v>
      </c>
    </row>
    <row r="4870" spans="1:16" x14ac:dyDescent="0.35">
      <c r="A4870">
        <v>4869</v>
      </c>
      <c r="B4870" t="s">
        <v>2720</v>
      </c>
      <c r="C4870" t="s">
        <v>30</v>
      </c>
      <c r="D4870" t="s">
        <v>8042</v>
      </c>
      <c r="E4870" s="3">
        <v>41900</v>
      </c>
      <c r="F4870" t="s">
        <v>2441</v>
      </c>
      <c r="G4870" t="s">
        <v>139</v>
      </c>
      <c r="H4870" s="3">
        <v>41903</v>
      </c>
      <c r="I4870" s="3">
        <v>41905</v>
      </c>
      <c r="J4870">
        <v>5</v>
      </c>
      <c r="K4870" t="s">
        <v>8399</v>
      </c>
      <c r="L4870" s="5">
        <v>3.9</v>
      </c>
      <c r="M4870">
        <v>2014</v>
      </c>
      <c r="N4870">
        <f t="shared" si="152"/>
        <v>2</v>
      </c>
      <c r="O4870" t="str">
        <f t="shared" si="153"/>
        <v>Thursday</v>
      </c>
      <c r="P4870" s="14">
        <v>-0.25415481359484954</v>
      </c>
    </row>
    <row r="4871" spans="1:16" x14ac:dyDescent="0.35">
      <c r="A4871">
        <v>4870</v>
      </c>
      <c r="B4871" t="s">
        <v>5939</v>
      </c>
      <c r="C4871" t="s">
        <v>30</v>
      </c>
      <c r="D4871" t="s">
        <v>8043</v>
      </c>
      <c r="E4871" s="3">
        <v>41920</v>
      </c>
      <c r="F4871" t="s">
        <v>5118</v>
      </c>
      <c r="G4871" t="s">
        <v>139</v>
      </c>
      <c r="H4871" s="3">
        <v>41923</v>
      </c>
      <c r="I4871" s="3">
        <v>41923</v>
      </c>
      <c r="J4871">
        <v>3</v>
      </c>
      <c r="K4871" t="s">
        <v>8400</v>
      </c>
      <c r="L4871" s="5">
        <v>19.024999999999999</v>
      </c>
      <c r="M4871">
        <v>2014</v>
      </c>
      <c r="N4871">
        <f t="shared" si="152"/>
        <v>0</v>
      </c>
      <c r="O4871" t="str">
        <f t="shared" si="153"/>
        <v>Wednesday</v>
      </c>
      <c r="P4871" s="14">
        <v>-8.5815698431953982E-2</v>
      </c>
    </row>
    <row r="4872" spans="1:16" x14ac:dyDescent="0.35">
      <c r="A4872">
        <v>4871</v>
      </c>
      <c r="B4872" t="s">
        <v>5402</v>
      </c>
      <c r="C4872" t="s">
        <v>44</v>
      </c>
      <c r="D4872" t="s">
        <v>8044</v>
      </c>
      <c r="E4872" s="3">
        <v>41087</v>
      </c>
      <c r="F4872" t="s">
        <v>1383</v>
      </c>
      <c r="G4872" t="s">
        <v>139</v>
      </c>
      <c r="H4872" s="3">
        <v>41090</v>
      </c>
      <c r="I4872" s="3">
        <v>41093</v>
      </c>
      <c r="J4872">
        <v>6</v>
      </c>
      <c r="K4872" t="s">
        <v>8399</v>
      </c>
      <c r="L4872" s="5">
        <v>1.0289999999999999</v>
      </c>
      <c r="M4872">
        <v>2012</v>
      </c>
      <c r="N4872">
        <f t="shared" si="152"/>
        <v>3</v>
      </c>
      <c r="O4872" t="str">
        <f t="shared" si="153"/>
        <v>Wednesday</v>
      </c>
      <c r="P4872" s="14">
        <v>0.48275862068965519</v>
      </c>
    </row>
    <row r="4873" spans="1:16" x14ac:dyDescent="0.35">
      <c r="A4873">
        <v>4872</v>
      </c>
      <c r="B4873" t="s">
        <v>4205</v>
      </c>
      <c r="C4873" t="s">
        <v>44</v>
      </c>
      <c r="D4873" t="s">
        <v>8045</v>
      </c>
      <c r="E4873" s="3">
        <v>40721</v>
      </c>
      <c r="F4873" t="s">
        <v>5175</v>
      </c>
      <c r="G4873" t="s">
        <v>41</v>
      </c>
      <c r="H4873" s="3">
        <v>40726</v>
      </c>
      <c r="I4873" s="3">
        <v>40726</v>
      </c>
      <c r="J4873">
        <v>5</v>
      </c>
      <c r="K4873" t="s">
        <v>8400</v>
      </c>
      <c r="L4873" s="5">
        <v>4.6230000000000002</v>
      </c>
      <c r="M4873">
        <v>2011</v>
      </c>
      <c r="N4873">
        <f t="shared" si="152"/>
        <v>0</v>
      </c>
      <c r="O4873" t="str">
        <f t="shared" si="153"/>
        <v>Monday</v>
      </c>
      <c r="P4873" s="14">
        <v>-9.677005895924122E-2</v>
      </c>
    </row>
    <row r="4874" spans="1:16" x14ac:dyDescent="0.35">
      <c r="A4874">
        <v>4873</v>
      </c>
      <c r="B4874" t="s">
        <v>4205</v>
      </c>
      <c r="C4874" t="s">
        <v>44</v>
      </c>
      <c r="D4874" t="s">
        <v>8045</v>
      </c>
      <c r="E4874" s="3">
        <v>40721</v>
      </c>
      <c r="F4874" t="s">
        <v>1924</v>
      </c>
      <c r="G4874" t="s">
        <v>41</v>
      </c>
      <c r="H4874" s="3">
        <v>40726</v>
      </c>
      <c r="I4874" s="3">
        <v>40727</v>
      </c>
      <c r="J4874">
        <v>6</v>
      </c>
      <c r="K4874" t="s">
        <v>8399</v>
      </c>
      <c r="L4874" s="5">
        <v>33.399000000000001</v>
      </c>
      <c r="M4874">
        <v>2011</v>
      </c>
      <c r="N4874">
        <f t="shared" si="152"/>
        <v>1</v>
      </c>
      <c r="O4874" t="str">
        <f t="shared" si="153"/>
        <v>Monday</v>
      </c>
      <c r="P4874" s="14">
        <v>-0.1715939343539484</v>
      </c>
    </row>
    <row r="4875" spans="1:16" x14ac:dyDescent="0.35">
      <c r="A4875">
        <v>4874</v>
      </c>
      <c r="B4875" t="s">
        <v>8047</v>
      </c>
      <c r="C4875" t="s">
        <v>84</v>
      </c>
      <c r="D4875" t="s">
        <v>8048</v>
      </c>
      <c r="E4875" s="3">
        <v>41957</v>
      </c>
      <c r="F4875" t="s">
        <v>5636</v>
      </c>
      <c r="G4875" t="s">
        <v>41</v>
      </c>
      <c r="H4875" s="3">
        <v>41962</v>
      </c>
      <c r="I4875" s="3">
        <v>41962</v>
      </c>
      <c r="J4875">
        <v>5</v>
      </c>
      <c r="K4875" t="s">
        <v>8400</v>
      </c>
      <c r="L4875" s="5">
        <v>4.58</v>
      </c>
      <c r="M4875">
        <v>2014</v>
      </c>
      <c r="N4875">
        <f t="shared" si="152"/>
        <v>0</v>
      </c>
      <c r="O4875" t="str">
        <f t="shared" si="153"/>
        <v>Friday</v>
      </c>
      <c r="P4875" s="14">
        <v>-0.14231381384485001</v>
      </c>
    </row>
    <row r="4876" spans="1:16" x14ac:dyDescent="0.35">
      <c r="A4876">
        <v>4875</v>
      </c>
      <c r="B4876" t="s">
        <v>8047</v>
      </c>
      <c r="C4876" t="s">
        <v>84</v>
      </c>
      <c r="D4876" t="s">
        <v>8048</v>
      </c>
      <c r="E4876" s="3">
        <v>41957</v>
      </c>
      <c r="F4876" t="s">
        <v>4605</v>
      </c>
      <c r="G4876" t="s">
        <v>41</v>
      </c>
      <c r="H4876" s="3">
        <v>41962</v>
      </c>
      <c r="I4876" s="3">
        <v>41963</v>
      </c>
      <c r="J4876">
        <v>6</v>
      </c>
      <c r="K4876" t="s">
        <v>8399</v>
      </c>
      <c r="L4876" s="5">
        <v>15.598000000000001</v>
      </c>
      <c r="M4876">
        <v>2014</v>
      </c>
      <c r="N4876">
        <f t="shared" si="152"/>
        <v>1</v>
      </c>
      <c r="O4876" t="str">
        <f t="shared" si="153"/>
        <v>Friday</v>
      </c>
      <c r="P4876" s="14">
        <v>-8.4152138295353784E-2</v>
      </c>
    </row>
    <row r="4877" spans="1:16" x14ac:dyDescent="0.35">
      <c r="A4877">
        <v>4876</v>
      </c>
      <c r="B4877" t="s">
        <v>8047</v>
      </c>
      <c r="C4877" t="s">
        <v>84</v>
      </c>
      <c r="D4877" t="s">
        <v>8048</v>
      </c>
      <c r="E4877" s="3">
        <v>41957</v>
      </c>
      <c r="F4877" t="s">
        <v>5930</v>
      </c>
      <c r="G4877" t="s">
        <v>41</v>
      </c>
      <c r="H4877" s="3">
        <v>41962</v>
      </c>
      <c r="I4877" s="3">
        <v>41962</v>
      </c>
      <c r="J4877">
        <v>5</v>
      </c>
      <c r="K4877" t="s">
        <v>8400</v>
      </c>
      <c r="L4877" s="5">
        <v>4.9000000000000004</v>
      </c>
      <c r="M4877">
        <v>2014</v>
      </c>
      <c r="N4877">
        <f t="shared" si="152"/>
        <v>0</v>
      </c>
      <c r="O4877" t="str">
        <f t="shared" si="153"/>
        <v>Friday</v>
      </c>
      <c r="P4877" s="14">
        <v>-0.41713664609011297</v>
      </c>
    </row>
    <row r="4878" spans="1:16" x14ac:dyDescent="0.35">
      <c r="A4878">
        <v>4877</v>
      </c>
      <c r="B4878" t="s">
        <v>1379</v>
      </c>
      <c r="C4878" t="s">
        <v>199</v>
      </c>
      <c r="D4878" t="s">
        <v>8049</v>
      </c>
      <c r="E4878" s="3">
        <v>41619</v>
      </c>
      <c r="F4878" t="s">
        <v>2074</v>
      </c>
      <c r="G4878" t="s">
        <v>41</v>
      </c>
      <c r="H4878" s="3">
        <v>41624</v>
      </c>
      <c r="I4878" s="3">
        <v>41624</v>
      </c>
      <c r="J4878">
        <v>5</v>
      </c>
      <c r="K4878" t="s">
        <v>8400</v>
      </c>
      <c r="L4878" s="5">
        <v>49.453000000000003</v>
      </c>
      <c r="M4878">
        <v>2013</v>
      </c>
      <c r="N4878">
        <f t="shared" si="152"/>
        <v>0</v>
      </c>
      <c r="O4878" t="str">
        <f t="shared" si="153"/>
        <v>Wednesday</v>
      </c>
      <c r="P4878" s="14">
        <v>0.3100636942675159</v>
      </c>
    </row>
    <row r="4879" spans="1:16" x14ac:dyDescent="0.35">
      <c r="A4879">
        <v>4878</v>
      </c>
      <c r="B4879" t="s">
        <v>1379</v>
      </c>
      <c r="C4879" t="s">
        <v>199</v>
      </c>
      <c r="D4879" t="s">
        <v>8049</v>
      </c>
      <c r="E4879" s="3">
        <v>41619</v>
      </c>
      <c r="F4879" t="s">
        <v>8051</v>
      </c>
      <c r="G4879" t="s">
        <v>41</v>
      </c>
      <c r="H4879" s="3">
        <v>41624</v>
      </c>
      <c r="I4879" s="3">
        <v>41624</v>
      </c>
      <c r="J4879">
        <v>5</v>
      </c>
      <c r="K4879" t="s">
        <v>8400</v>
      </c>
      <c r="L4879" s="5">
        <v>3.0390000000000001</v>
      </c>
      <c r="M4879">
        <v>2013</v>
      </c>
      <c r="N4879">
        <f t="shared" si="152"/>
        <v>0</v>
      </c>
      <c r="O4879" t="str">
        <f t="shared" si="153"/>
        <v>Wednesday</v>
      </c>
      <c r="P4879" s="14">
        <v>0.48914285714285716</v>
      </c>
    </row>
    <row r="4880" spans="1:16" x14ac:dyDescent="0.35">
      <c r="A4880">
        <v>4879</v>
      </c>
      <c r="B4880" t="s">
        <v>1379</v>
      </c>
      <c r="C4880" t="s">
        <v>199</v>
      </c>
      <c r="D4880" t="s">
        <v>8049</v>
      </c>
      <c r="E4880" s="3">
        <v>41619</v>
      </c>
      <c r="F4880" t="s">
        <v>3809</v>
      </c>
      <c r="G4880" t="s">
        <v>41</v>
      </c>
      <c r="H4880" s="3">
        <v>41624</v>
      </c>
      <c r="I4880" s="3">
        <v>41624</v>
      </c>
      <c r="J4880">
        <v>5</v>
      </c>
      <c r="K4880" t="s">
        <v>8400</v>
      </c>
      <c r="L4880" s="5">
        <v>8.7710000000000008</v>
      </c>
      <c r="M4880">
        <v>2013</v>
      </c>
      <c r="N4880">
        <f t="shared" si="152"/>
        <v>0</v>
      </c>
      <c r="O4880" t="str">
        <f t="shared" si="153"/>
        <v>Wednesday</v>
      </c>
      <c r="P4880" s="14">
        <v>2.9318181818181823E-2</v>
      </c>
    </row>
    <row r="4881" spans="1:16" x14ac:dyDescent="0.35">
      <c r="A4881">
        <v>4880</v>
      </c>
      <c r="B4881" t="s">
        <v>1379</v>
      </c>
      <c r="C4881" t="s">
        <v>199</v>
      </c>
      <c r="D4881" t="s">
        <v>8049</v>
      </c>
      <c r="E4881" s="3">
        <v>41619</v>
      </c>
      <c r="F4881" t="s">
        <v>3795</v>
      </c>
      <c r="G4881" t="s">
        <v>41</v>
      </c>
      <c r="H4881" s="3">
        <v>41624</v>
      </c>
      <c r="I4881" s="3">
        <v>41624</v>
      </c>
      <c r="J4881">
        <v>5</v>
      </c>
      <c r="K4881" t="s">
        <v>8400</v>
      </c>
      <c r="L4881" s="5">
        <v>51.74</v>
      </c>
      <c r="M4881">
        <v>2013</v>
      </c>
      <c r="N4881">
        <f t="shared" si="152"/>
        <v>0</v>
      </c>
      <c r="O4881" t="str">
        <f t="shared" si="153"/>
        <v>Wednesday</v>
      </c>
      <c r="P4881" s="14">
        <v>0.16985474860335195</v>
      </c>
    </row>
    <row r="4882" spans="1:16" x14ac:dyDescent="0.35">
      <c r="A4882">
        <v>4881</v>
      </c>
      <c r="B4882" t="s">
        <v>1379</v>
      </c>
      <c r="C4882" t="s">
        <v>199</v>
      </c>
      <c r="D4882" t="s">
        <v>8049</v>
      </c>
      <c r="E4882" s="3">
        <v>41619</v>
      </c>
      <c r="F4882" t="s">
        <v>2332</v>
      </c>
      <c r="G4882" t="s">
        <v>41</v>
      </c>
      <c r="H4882" s="3">
        <v>41624</v>
      </c>
      <c r="I4882" s="3">
        <v>41624</v>
      </c>
      <c r="J4882">
        <v>5</v>
      </c>
      <c r="K4882" t="s">
        <v>8400</v>
      </c>
      <c r="L4882" s="5">
        <v>18.995999999999999</v>
      </c>
      <c r="M4882">
        <v>2013</v>
      </c>
      <c r="N4882">
        <f t="shared" si="152"/>
        <v>0</v>
      </c>
      <c r="O4882" t="str">
        <f t="shared" si="153"/>
        <v>Wednesday</v>
      </c>
      <c r="P4882" s="14">
        <v>0.32984693877551025</v>
      </c>
    </row>
    <row r="4883" spans="1:16" x14ac:dyDescent="0.35">
      <c r="A4883">
        <v>4882</v>
      </c>
      <c r="B4883" t="s">
        <v>5340</v>
      </c>
      <c r="C4883" t="s">
        <v>199</v>
      </c>
      <c r="D4883" t="s">
        <v>8052</v>
      </c>
      <c r="E4883" s="3">
        <v>40709</v>
      </c>
      <c r="F4883" t="s">
        <v>3245</v>
      </c>
      <c r="G4883" t="s">
        <v>139</v>
      </c>
      <c r="H4883" s="3">
        <v>40712</v>
      </c>
      <c r="I4883" s="3">
        <v>40712</v>
      </c>
      <c r="J4883">
        <v>3</v>
      </c>
      <c r="K4883" t="s">
        <v>8400</v>
      </c>
      <c r="L4883" s="5">
        <v>4.95</v>
      </c>
      <c r="M4883">
        <v>2011</v>
      </c>
      <c r="N4883">
        <f t="shared" si="152"/>
        <v>0</v>
      </c>
      <c r="O4883" t="str">
        <f t="shared" si="153"/>
        <v>Wednesday</v>
      </c>
      <c r="P4883" s="14">
        <v>0.18000000000000002</v>
      </c>
    </row>
    <row r="4884" spans="1:16" x14ac:dyDescent="0.35">
      <c r="A4884">
        <v>4883</v>
      </c>
      <c r="B4884" t="s">
        <v>905</v>
      </c>
      <c r="C4884" t="s">
        <v>199</v>
      </c>
      <c r="D4884" t="s">
        <v>8053</v>
      </c>
      <c r="E4884" s="3">
        <v>40780</v>
      </c>
      <c r="F4884" t="s">
        <v>8055</v>
      </c>
      <c r="G4884" t="s">
        <v>41</v>
      </c>
      <c r="H4884" s="3">
        <v>40785</v>
      </c>
      <c r="I4884" s="3">
        <v>40785</v>
      </c>
      <c r="J4884">
        <v>5</v>
      </c>
      <c r="K4884" t="s">
        <v>8400</v>
      </c>
      <c r="L4884" s="5">
        <v>1.79</v>
      </c>
      <c r="M4884">
        <v>2011</v>
      </c>
      <c r="N4884">
        <f t="shared" si="152"/>
        <v>0</v>
      </c>
      <c r="O4884" t="str">
        <f t="shared" si="153"/>
        <v>Thursday</v>
      </c>
      <c r="P4884" s="14">
        <v>0.17087761725959399</v>
      </c>
    </row>
    <row r="4885" spans="1:16" x14ac:dyDescent="0.35">
      <c r="A4885">
        <v>4884</v>
      </c>
      <c r="B4885" t="s">
        <v>905</v>
      </c>
      <c r="C4885" t="s">
        <v>199</v>
      </c>
      <c r="D4885" t="s">
        <v>8053</v>
      </c>
      <c r="E4885" s="3">
        <v>40780</v>
      </c>
      <c r="F4885" t="s">
        <v>6386</v>
      </c>
      <c r="G4885" t="s">
        <v>41</v>
      </c>
      <c r="H4885" s="3">
        <v>40785</v>
      </c>
      <c r="I4885" s="3">
        <v>40785</v>
      </c>
      <c r="J4885">
        <v>5</v>
      </c>
      <c r="K4885" t="s">
        <v>8400</v>
      </c>
      <c r="L4885" s="5">
        <v>4.4889999999999999</v>
      </c>
      <c r="M4885">
        <v>2011</v>
      </c>
      <c r="N4885">
        <f t="shared" si="152"/>
        <v>0</v>
      </c>
      <c r="O4885" t="str">
        <f t="shared" si="153"/>
        <v>Thursday</v>
      </c>
      <c r="P4885" s="14">
        <v>0.22313220792244695</v>
      </c>
    </row>
    <row r="4886" spans="1:16" x14ac:dyDescent="0.35">
      <c r="A4886">
        <v>4885</v>
      </c>
      <c r="B4886" t="s">
        <v>1187</v>
      </c>
      <c r="C4886" t="s">
        <v>199</v>
      </c>
      <c r="D4886" t="s">
        <v>8056</v>
      </c>
      <c r="E4886" s="3">
        <v>40741</v>
      </c>
      <c r="F4886" t="s">
        <v>2146</v>
      </c>
      <c r="G4886" t="s">
        <v>41</v>
      </c>
      <c r="H4886" s="3">
        <v>40746</v>
      </c>
      <c r="I4886" s="3">
        <v>40746</v>
      </c>
      <c r="J4886">
        <v>5</v>
      </c>
      <c r="K4886" t="s">
        <v>8400</v>
      </c>
      <c r="L4886" s="5">
        <v>2.379</v>
      </c>
      <c r="M4886">
        <v>2011</v>
      </c>
      <c r="N4886">
        <f t="shared" si="152"/>
        <v>0</v>
      </c>
      <c r="O4886" t="str">
        <f t="shared" si="153"/>
        <v>Sunday</v>
      </c>
      <c r="P4886" s="14">
        <v>0.33055555555555555</v>
      </c>
    </row>
    <row r="4887" spans="1:16" x14ac:dyDescent="0.35">
      <c r="A4887">
        <v>4886</v>
      </c>
      <c r="B4887" t="s">
        <v>1187</v>
      </c>
      <c r="C4887" t="s">
        <v>199</v>
      </c>
      <c r="D4887" t="s">
        <v>8056</v>
      </c>
      <c r="E4887" s="3">
        <v>40741</v>
      </c>
      <c r="F4887" t="s">
        <v>1250</v>
      </c>
      <c r="G4887" t="s">
        <v>41</v>
      </c>
      <c r="H4887" s="3">
        <v>40746</v>
      </c>
      <c r="I4887" s="3">
        <v>40747</v>
      </c>
      <c r="J4887">
        <v>6</v>
      </c>
      <c r="K4887" t="s">
        <v>8399</v>
      </c>
      <c r="L4887" s="5">
        <v>7.0650000000000004</v>
      </c>
      <c r="M4887">
        <v>2011</v>
      </c>
      <c r="N4887">
        <f t="shared" si="152"/>
        <v>1</v>
      </c>
      <c r="O4887" t="str">
        <f t="shared" si="153"/>
        <v>Sunday</v>
      </c>
      <c r="P4887" s="14">
        <v>0.12929577464788733</v>
      </c>
    </row>
    <row r="4888" spans="1:16" x14ac:dyDescent="0.35">
      <c r="A4888">
        <v>4887</v>
      </c>
      <c r="B4888" t="s">
        <v>1187</v>
      </c>
      <c r="C4888" t="s">
        <v>199</v>
      </c>
      <c r="D4888" t="s">
        <v>8056</v>
      </c>
      <c r="E4888" s="3">
        <v>40741</v>
      </c>
      <c r="F4888" t="s">
        <v>2631</v>
      </c>
      <c r="G4888" t="s">
        <v>41</v>
      </c>
      <c r="H4888" s="3">
        <v>40746</v>
      </c>
      <c r="I4888" s="3">
        <v>40746</v>
      </c>
      <c r="J4888">
        <v>5</v>
      </c>
      <c r="K4888" t="s">
        <v>8400</v>
      </c>
      <c r="L4888" s="5">
        <v>11.023999999999999</v>
      </c>
      <c r="M4888">
        <v>2011</v>
      </c>
      <c r="N4888">
        <f t="shared" si="152"/>
        <v>0</v>
      </c>
      <c r="O4888" t="str">
        <f t="shared" si="153"/>
        <v>Sunday</v>
      </c>
      <c r="P4888" s="14">
        <v>0.08</v>
      </c>
    </row>
    <row r="4889" spans="1:16" x14ac:dyDescent="0.35">
      <c r="A4889">
        <v>4888</v>
      </c>
      <c r="B4889" t="s">
        <v>2797</v>
      </c>
      <c r="C4889" t="s">
        <v>84</v>
      </c>
      <c r="D4889" t="s">
        <v>8057</v>
      </c>
      <c r="E4889" s="3">
        <v>41999</v>
      </c>
      <c r="F4889" t="s">
        <v>3522</v>
      </c>
      <c r="G4889" t="s">
        <v>242</v>
      </c>
      <c r="H4889" s="3">
        <v>41999</v>
      </c>
      <c r="I4889" s="3">
        <v>41999</v>
      </c>
      <c r="J4889">
        <v>0</v>
      </c>
      <c r="K4889" t="s">
        <v>8400</v>
      </c>
      <c r="L4889" s="5">
        <v>4.0659999999999998</v>
      </c>
      <c r="M4889">
        <v>2014</v>
      </c>
      <c r="N4889">
        <f t="shared" si="152"/>
        <v>0</v>
      </c>
      <c r="O4889" t="str">
        <f t="shared" si="153"/>
        <v>Friday</v>
      </c>
      <c r="P4889" s="14">
        <v>-0.22782355792535142</v>
      </c>
    </row>
    <row r="4890" spans="1:16" x14ac:dyDescent="0.35">
      <c r="A4890">
        <v>4889</v>
      </c>
      <c r="B4890" t="s">
        <v>2797</v>
      </c>
      <c r="C4890" t="s">
        <v>84</v>
      </c>
      <c r="D4890" t="s">
        <v>8057</v>
      </c>
      <c r="E4890" s="3">
        <v>41999</v>
      </c>
      <c r="F4890" t="s">
        <v>5870</v>
      </c>
      <c r="G4890" t="s">
        <v>242</v>
      </c>
      <c r="H4890" s="3">
        <v>41999</v>
      </c>
      <c r="I4890" s="3">
        <v>41999</v>
      </c>
      <c r="J4890">
        <v>0</v>
      </c>
      <c r="K4890" t="s">
        <v>8400</v>
      </c>
      <c r="L4890" s="5">
        <v>47.137999999999998</v>
      </c>
      <c r="M4890">
        <v>2014</v>
      </c>
      <c r="N4890">
        <f t="shared" si="152"/>
        <v>0</v>
      </c>
      <c r="O4890" t="str">
        <f t="shared" si="153"/>
        <v>Friday</v>
      </c>
      <c r="P4890" s="14">
        <v>3.3714552498120047E-2</v>
      </c>
    </row>
    <row r="4891" spans="1:16" x14ac:dyDescent="0.35">
      <c r="A4891">
        <v>4890</v>
      </c>
      <c r="B4891" t="s">
        <v>3541</v>
      </c>
      <c r="C4891" t="s">
        <v>30</v>
      </c>
      <c r="D4891" t="s">
        <v>8058</v>
      </c>
      <c r="E4891" s="3">
        <v>40885</v>
      </c>
      <c r="F4891" t="s">
        <v>8060</v>
      </c>
      <c r="G4891" t="s">
        <v>242</v>
      </c>
      <c r="H4891" s="3">
        <v>40885</v>
      </c>
      <c r="I4891" s="3">
        <v>40888</v>
      </c>
      <c r="J4891">
        <v>3</v>
      </c>
      <c r="K4891" t="s">
        <v>8399</v>
      </c>
      <c r="L4891" s="5">
        <v>6.306</v>
      </c>
      <c r="M4891">
        <v>2011</v>
      </c>
      <c r="N4891">
        <f t="shared" si="152"/>
        <v>3</v>
      </c>
      <c r="O4891" t="str">
        <f t="shared" si="153"/>
        <v>Thursday</v>
      </c>
      <c r="P4891" s="14">
        <v>0.38830188679245281</v>
      </c>
    </row>
    <row r="4892" spans="1:16" x14ac:dyDescent="0.35">
      <c r="A4892">
        <v>4891</v>
      </c>
      <c r="B4892" t="s">
        <v>3541</v>
      </c>
      <c r="C4892" t="s">
        <v>30</v>
      </c>
      <c r="D4892" t="s">
        <v>8058</v>
      </c>
      <c r="E4892" s="3">
        <v>40885</v>
      </c>
      <c r="F4892" t="s">
        <v>3682</v>
      </c>
      <c r="G4892" t="s">
        <v>242</v>
      </c>
      <c r="H4892" s="3">
        <v>40885</v>
      </c>
      <c r="I4892" s="3">
        <v>40885</v>
      </c>
      <c r="J4892">
        <v>0</v>
      </c>
      <c r="K4892" t="s">
        <v>8400</v>
      </c>
      <c r="L4892" s="5">
        <v>308.65800000000002</v>
      </c>
      <c r="M4892">
        <v>2011</v>
      </c>
      <c r="N4892">
        <f t="shared" si="152"/>
        <v>0</v>
      </c>
      <c r="O4892" t="str">
        <f t="shared" si="153"/>
        <v>Thursday</v>
      </c>
      <c r="P4892" s="14">
        <v>0.23555335214590456</v>
      </c>
    </row>
    <row r="4893" spans="1:16" x14ac:dyDescent="0.35">
      <c r="A4893">
        <v>4892</v>
      </c>
      <c r="B4893" t="s">
        <v>3541</v>
      </c>
      <c r="C4893" t="s">
        <v>30</v>
      </c>
      <c r="D4893" t="s">
        <v>8058</v>
      </c>
      <c r="E4893" s="3">
        <v>40885</v>
      </c>
      <c r="F4893" t="s">
        <v>3170</v>
      </c>
      <c r="G4893" t="s">
        <v>242</v>
      </c>
      <c r="H4893" s="3">
        <v>40885</v>
      </c>
      <c r="I4893" s="3">
        <v>40885</v>
      </c>
      <c r="J4893">
        <v>0</v>
      </c>
      <c r="K4893" t="s">
        <v>8400</v>
      </c>
      <c r="L4893" s="5">
        <v>31.728000000000002</v>
      </c>
      <c r="M4893">
        <v>2011</v>
      </c>
      <c r="N4893">
        <f t="shared" si="152"/>
        <v>0</v>
      </c>
      <c r="O4893" t="str">
        <f t="shared" si="153"/>
        <v>Thursday</v>
      </c>
      <c r="P4893" s="14">
        <v>1.2542020033104105E-2</v>
      </c>
    </row>
    <row r="4894" spans="1:16" x14ac:dyDescent="0.35">
      <c r="A4894">
        <v>4893</v>
      </c>
      <c r="B4894" t="s">
        <v>3541</v>
      </c>
      <c r="C4894" t="s">
        <v>30</v>
      </c>
      <c r="D4894" t="s">
        <v>8058</v>
      </c>
      <c r="E4894" s="3">
        <v>40885</v>
      </c>
      <c r="F4894" t="s">
        <v>4432</v>
      </c>
      <c r="G4894" t="s">
        <v>242</v>
      </c>
      <c r="H4894" s="3">
        <v>40885</v>
      </c>
      <c r="I4894" s="3">
        <v>40888</v>
      </c>
      <c r="J4894">
        <v>3</v>
      </c>
      <c r="K4894" t="s">
        <v>8399</v>
      </c>
      <c r="L4894" s="5">
        <v>10.071999999999999</v>
      </c>
      <c r="M4894">
        <v>2011</v>
      </c>
      <c r="N4894">
        <f t="shared" si="152"/>
        <v>3</v>
      </c>
      <c r="O4894" t="str">
        <f t="shared" si="153"/>
        <v>Thursday</v>
      </c>
      <c r="P4894" s="14">
        <v>0.18964285714285709</v>
      </c>
    </row>
    <row r="4895" spans="1:16" x14ac:dyDescent="0.35">
      <c r="A4895">
        <v>4894</v>
      </c>
      <c r="B4895" t="s">
        <v>4705</v>
      </c>
      <c r="C4895" t="s">
        <v>199</v>
      </c>
      <c r="D4895" t="s">
        <v>8061</v>
      </c>
      <c r="E4895" s="3">
        <v>41054</v>
      </c>
      <c r="F4895" t="s">
        <v>100</v>
      </c>
      <c r="G4895" t="s">
        <v>41</v>
      </c>
      <c r="H4895" s="3">
        <v>41059</v>
      </c>
      <c r="I4895" s="3">
        <v>41059</v>
      </c>
      <c r="J4895">
        <v>5</v>
      </c>
      <c r="K4895" t="s">
        <v>8400</v>
      </c>
      <c r="L4895" s="5">
        <v>1.173</v>
      </c>
      <c r="M4895">
        <v>2012</v>
      </c>
      <c r="N4895">
        <f t="shared" si="152"/>
        <v>0</v>
      </c>
      <c r="O4895" t="str">
        <f t="shared" si="153"/>
        <v>Friday</v>
      </c>
      <c r="P4895" s="14">
        <v>0.36809815950920244</v>
      </c>
    </row>
    <row r="4896" spans="1:16" x14ac:dyDescent="0.35">
      <c r="A4896">
        <v>4895</v>
      </c>
      <c r="B4896" t="s">
        <v>4705</v>
      </c>
      <c r="C4896" t="s">
        <v>199</v>
      </c>
      <c r="D4896" t="s">
        <v>8061</v>
      </c>
      <c r="E4896" s="3">
        <v>41054</v>
      </c>
      <c r="F4896" t="s">
        <v>5538</v>
      </c>
      <c r="G4896" t="s">
        <v>41</v>
      </c>
      <c r="H4896" s="3">
        <v>41059</v>
      </c>
      <c r="I4896" s="3">
        <v>41059</v>
      </c>
      <c r="J4896">
        <v>5</v>
      </c>
      <c r="K4896" t="s">
        <v>8400</v>
      </c>
      <c r="L4896" s="5">
        <v>20.972999999999999</v>
      </c>
      <c r="M4896">
        <v>2012</v>
      </c>
      <c r="N4896">
        <f t="shared" si="152"/>
        <v>0</v>
      </c>
      <c r="O4896" t="str">
        <f t="shared" si="153"/>
        <v>Friday</v>
      </c>
      <c r="P4896" s="14">
        <v>0.29054018857113084</v>
      </c>
    </row>
    <row r="4897" spans="1:16" x14ac:dyDescent="0.35">
      <c r="A4897">
        <v>4896</v>
      </c>
      <c r="B4897" t="s">
        <v>5733</v>
      </c>
      <c r="C4897" t="s">
        <v>44</v>
      </c>
      <c r="D4897" t="s">
        <v>8062</v>
      </c>
      <c r="E4897" s="3">
        <v>41596</v>
      </c>
      <c r="F4897" t="s">
        <v>2697</v>
      </c>
      <c r="G4897" t="s">
        <v>139</v>
      </c>
      <c r="H4897" s="3">
        <v>41599</v>
      </c>
      <c r="I4897" s="3">
        <v>41599</v>
      </c>
      <c r="J4897">
        <v>3</v>
      </c>
      <c r="K4897" t="s">
        <v>8400</v>
      </c>
      <c r="L4897" s="5">
        <v>6.98</v>
      </c>
      <c r="M4897">
        <v>2013</v>
      </c>
      <c r="N4897">
        <f t="shared" si="152"/>
        <v>0</v>
      </c>
      <c r="O4897" t="str">
        <f t="shared" si="153"/>
        <v>Monday</v>
      </c>
      <c r="P4897" s="14">
        <v>-0.38527092719943096</v>
      </c>
    </row>
    <row r="4898" spans="1:16" x14ac:dyDescent="0.35">
      <c r="A4898">
        <v>4897</v>
      </c>
      <c r="B4898" t="s">
        <v>5733</v>
      </c>
      <c r="C4898" t="s">
        <v>44</v>
      </c>
      <c r="D4898" t="s">
        <v>8062</v>
      </c>
      <c r="E4898" s="3">
        <v>41596</v>
      </c>
      <c r="F4898" t="s">
        <v>3831</v>
      </c>
      <c r="G4898" t="s">
        <v>139</v>
      </c>
      <c r="H4898" s="3">
        <v>41599</v>
      </c>
      <c r="I4898" s="3">
        <v>41599</v>
      </c>
      <c r="J4898">
        <v>3</v>
      </c>
      <c r="K4898" t="s">
        <v>8400</v>
      </c>
      <c r="L4898" s="5">
        <v>1.387</v>
      </c>
      <c r="M4898">
        <v>2013</v>
      </c>
      <c r="N4898">
        <f t="shared" si="152"/>
        <v>0</v>
      </c>
      <c r="O4898" t="str">
        <f t="shared" si="153"/>
        <v>Monday</v>
      </c>
      <c r="P4898" s="14">
        <v>-0.37427626137303555</v>
      </c>
    </row>
    <row r="4899" spans="1:16" x14ac:dyDescent="0.35">
      <c r="A4899">
        <v>4898</v>
      </c>
      <c r="B4899" t="s">
        <v>4535</v>
      </c>
      <c r="C4899" t="s">
        <v>44</v>
      </c>
      <c r="D4899" t="s">
        <v>8063</v>
      </c>
      <c r="E4899" s="3">
        <v>41013</v>
      </c>
      <c r="F4899" t="s">
        <v>7165</v>
      </c>
      <c r="G4899" t="s">
        <v>41</v>
      </c>
      <c r="H4899" s="3">
        <v>41018</v>
      </c>
      <c r="I4899" s="3">
        <v>41018</v>
      </c>
      <c r="J4899">
        <v>5</v>
      </c>
      <c r="K4899" t="s">
        <v>8400</v>
      </c>
      <c r="L4899" s="5">
        <v>7.06</v>
      </c>
      <c r="M4899">
        <v>2012</v>
      </c>
      <c r="N4899">
        <f t="shared" si="152"/>
        <v>0</v>
      </c>
      <c r="O4899" t="str">
        <f t="shared" si="153"/>
        <v>Saturday</v>
      </c>
      <c r="P4899" s="14">
        <v>0.47990430622009567</v>
      </c>
    </row>
    <row r="4900" spans="1:16" x14ac:dyDescent="0.35">
      <c r="A4900">
        <v>4899</v>
      </c>
      <c r="B4900" t="s">
        <v>4535</v>
      </c>
      <c r="C4900" t="s">
        <v>44</v>
      </c>
      <c r="D4900" t="s">
        <v>8063</v>
      </c>
      <c r="E4900" s="3">
        <v>41013</v>
      </c>
      <c r="F4900" t="s">
        <v>3398</v>
      </c>
      <c r="G4900" t="s">
        <v>41</v>
      </c>
      <c r="H4900" s="3">
        <v>41018</v>
      </c>
      <c r="I4900" s="3">
        <v>41018</v>
      </c>
      <c r="J4900">
        <v>5</v>
      </c>
      <c r="K4900" t="s">
        <v>8400</v>
      </c>
      <c r="L4900" s="5">
        <v>6.0090000000000003</v>
      </c>
      <c r="M4900">
        <v>2012</v>
      </c>
      <c r="N4900">
        <f t="shared" si="152"/>
        <v>0</v>
      </c>
      <c r="O4900" t="str">
        <f t="shared" si="153"/>
        <v>Saturday</v>
      </c>
      <c r="P4900" s="14">
        <v>0.27978260869565219</v>
      </c>
    </row>
    <row r="4901" spans="1:16" x14ac:dyDescent="0.35">
      <c r="A4901">
        <v>4900</v>
      </c>
      <c r="B4901" t="s">
        <v>4535</v>
      </c>
      <c r="C4901" t="s">
        <v>44</v>
      </c>
      <c r="D4901" t="s">
        <v>8063</v>
      </c>
      <c r="E4901" s="3">
        <v>41013</v>
      </c>
      <c r="F4901" t="s">
        <v>1821</v>
      </c>
      <c r="G4901" t="s">
        <v>41</v>
      </c>
      <c r="H4901" s="3">
        <v>41018</v>
      </c>
      <c r="I4901" s="3">
        <v>41018</v>
      </c>
      <c r="J4901">
        <v>5</v>
      </c>
      <c r="K4901" t="s">
        <v>8400</v>
      </c>
      <c r="L4901" s="5">
        <v>2.7069999999999999</v>
      </c>
      <c r="M4901">
        <v>2012</v>
      </c>
      <c r="N4901">
        <f t="shared" si="152"/>
        <v>0</v>
      </c>
      <c r="O4901" t="str">
        <f t="shared" si="153"/>
        <v>Saturday</v>
      </c>
      <c r="P4901" s="14">
        <v>0.15000000000000002</v>
      </c>
    </row>
    <row r="4902" spans="1:16" x14ac:dyDescent="0.35">
      <c r="A4902">
        <v>4901</v>
      </c>
      <c r="B4902" t="s">
        <v>5823</v>
      </c>
      <c r="C4902" t="s">
        <v>84</v>
      </c>
      <c r="D4902" t="s">
        <v>8064</v>
      </c>
      <c r="E4902" s="3">
        <v>41410</v>
      </c>
      <c r="F4902" t="s">
        <v>4764</v>
      </c>
      <c r="G4902" t="s">
        <v>41</v>
      </c>
      <c r="H4902" s="3">
        <v>41415</v>
      </c>
      <c r="I4902" s="3">
        <v>41415</v>
      </c>
      <c r="J4902">
        <v>5</v>
      </c>
      <c r="K4902" t="s">
        <v>8400</v>
      </c>
      <c r="L4902" s="5">
        <v>0.20399999999999999</v>
      </c>
      <c r="M4902">
        <v>2013</v>
      </c>
      <c r="N4902">
        <f t="shared" si="152"/>
        <v>0</v>
      </c>
      <c r="O4902" t="str">
        <f t="shared" si="153"/>
        <v>Thursday</v>
      </c>
      <c r="P4902" s="14">
        <v>-4.8744957418198107E-2</v>
      </c>
    </row>
    <row r="4903" spans="1:16" x14ac:dyDescent="0.35">
      <c r="A4903">
        <v>4902</v>
      </c>
      <c r="B4903" t="s">
        <v>4026</v>
      </c>
      <c r="C4903" t="s">
        <v>30</v>
      </c>
      <c r="D4903" t="s">
        <v>8065</v>
      </c>
      <c r="E4903" s="3">
        <v>40563</v>
      </c>
      <c r="F4903" t="s">
        <v>8067</v>
      </c>
      <c r="G4903" t="s">
        <v>242</v>
      </c>
      <c r="H4903" s="3">
        <v>40563</v>
      </c>
      <c r="I4903" s="3">
        <v>40563</v>
      </c>
      <c r="J4903">
        <v>0</v>
      </c>
      <c r="K4903" t="s">
        <v>8400</v>
      </c>
      <c r="L4903" s="5">
        <v>82.668999999999997</v>
      </c>
      <c r="M4903">
        <v>2011</v>
      </c>
      <c r="N4903">
        <f t="shared" si="152"/>
        <v>0</v>
      </c>
      <c r="O4903" t="str">
        <f t="shared" si="153"/>
        <v>Thursday</v>
      </c>
      <c r="P4903" s="14">
        <v>0.22010752688172042</v>
      </c>
    </row>
    <row r="4904" spans="1:16" x14ac:dyDescent="0.35">
      <c r="A4904">
        <v>4903</v>
      </c>
      <c r="B4904" t="s">
        <v>3708</v>
      </c>
      <c r="C4904" t="s">
        <v>199</v>
      </c>
      <c r="D4904" t="s">
        <v>8068</v>
      </c>
      <c r="E4904" s="3">
        <v>41248</v>
      </c>
      <c r="F4904" t="s">
        <v>596</v>
      </c>
      <c r="G4904" t="s">
        <v>155</v>
      </c>
      <c r="H4904" s="3">
        <v>41250</v>
      </c>
      <c r="I4904" s="3">
        <v>41250</v>
      </c>
      <c r="J4904">
        <v>2</v>
      </c>
      <c r="K4904" t="s">
        <v>8400</v>
      </c>
      <c r="L4904" s="5">
        <v>28.994</v>
      </c>
      <c r="M4904">
        <v>2012</v>
      </c>
      <c r="N4904">
        <f t="shared" si="152"/>
        <v>0</v>
      </c>
      <c r="O4904" t="str">
        <f t="shared" si="153"/>
        <v>Wednesday</v>
      </c>
      <c r="P4904" s="14">
        <v>0.37592185373004838</v>
      </c>
    </row>
    <row r="4905" spans="1:16" x14ac:dyDescent="0.35">
      <c r="A4905">
        <v>4904</v>
      </c>
      <c r="B4905" t="s">
        <v>3708</v>
      </c>
      <c r="C4905" t="s">
        <v>199</v>
      </c>
      <c r="D4905" t="s">
        <v>8068</v>
      </c>
      <c r="E4905" s="3">
        <v>41248</v>
      </c>
      <c r="F4905" t="s">
        <v>6941</v>
      </c>
      <c r="G4905" t="s">
        <v>155</v>
      </c>
      <c r="H4905" s="3">
        <v>41250</v>
      </c>
      <c r="I4905" s="3">
        <v>41250</v>
      </c>
      <c r="J4905">
        <v>2</v>
      </c>
      <c r="K4905" t="s">
        <v>8400</v>
      </c>
      <c r="L4905" s="5">
        <v>51.585999999999999</v>
      </c>
      <c r="M4905">
        <v>2012</v>
      </c>
      <c r="N4905">
        <f t="shared" si="152"/>
        <v>0</v>
      </c>
      <c r="O4905" t="str">
        <f t="shared" si="153"/>
        <v>Wednesday</v>
      </c>
      <c r="P4905" s="14">
        <v>-0.1128305856431901</v>
      </c>
    </row>
    <row r="4906" spans="1:16" x14ac:dyDescent="0.35">
      <c r="A4906">
        <v>4905</v>
      </c>
      <c r="B4906" t="s">
        <v>3708</v>
      </c>
      <c r="C4906" t="s">
        <v>199</v>
      </c>
      <c r="D4906" t="s">
        <v>8068</v>
      </c>
      <c r="E4906" s="3">
        <v>41248</v>
      </c>
      <c r="F4906" t="s">
        <v>1284</v>
      </c>
      <c r="G4906" t="s">
        <v>155</v>
      </c>
      <c r="H4906" s="3">
        <v>41250</v>
      </c>
      <c r="I4906" s="3">
        <v>41250</v>
      </c>
      <c r="J4906">
        <v>2</v>
      </c>
      <c r="K4906" t="s">
        <v>8400</v>
      </c>
      <c r="L4906" s="5">
        <v>2.9569999999999999</v>
      </c>
      <c r="M4906">
        <v>2012</v>
      </c>
      <c r="N4906">
        <f t="shared" si="152"/>
        <v>0</v>
      </c>
      <c r="O4906" t="str">
        <f t="shared" si="153"/>
        <v>Wednesday</v>
      </c>
      <c r="P4906" s="14">
        <v>-0.16066589237320947</v>
      </c>
    </row>
    <row r="4907" spans="1:16" x14ac:dyDescent="0.35">
      <c r="A4907">
        <v>4906</v>
      </c>
      <c r="B4907" t="s">
        <v>2586</v>
      </c>
      <c r="C4907" t="s">
        <v>199</v>
      </c>
      <c r="D4907" t="s">
        <v>8069</v>
      </c>
      <c r="E4907" s="3">
        <v>40902</v>
      </c>
      <c r="F4907" t="s">
        <v>7448</v>
      </c>
      <c r="G4907" t="s">
        <v>139</v>
      </c>
      <c r="H4907" s="3">
        <v>40905</v>
      </c>
      <c r="I4907" s="3">
        <v>40905</v>
      </c>
      <c r="J4907">
        <v>3</v>
      </c>
      <c r="K4907" t="s">
        <v>8400</v>
      </c>
      <c r="L4907" s="5">
        <v>5.6669999999999998</v>
      </c>
      <c r="M4907">
        <v>2011</v>
      </c>
      <c r="N4907">
        <f t="shared" si="152"/>
        <v>0</v>
      </c>
      <c r="O4907" t="str">
        <f t="shared" si="153"/>
        <v>Sunday</v>
      </c>
      <c r="P4907" s="14">
        <v>0.33212121212121215</v>
      </c>
    </row>
    <row r="4908" spans="1:16" x14ac:dyDescent="0.35">
      <c r="A4908">
        <v>4907</v>
      </c>
      <c r="B4908" t="s">
        <v>4521</v>
      </c>
      <c r="C4908" t="s">
        <v>44</v>
      </c>
      <c r="D4908" t="s">
        <v>8070</v>
      </c>
      <c r="E4908" s="3">
        <v>41953</v>
      </c>
      <c r="F4908" t="s">
        <v>771</v>
      </c>
      <c r="G4908" t="s">
        <v>41</v>
      </c>
      <c r="H4908" s="3">
        <v>41958</v>
      </c>
      <c r="I4908" s="3">
        <v>41958</v>
      </c>
      <c r="J4908">
        <v>5</v>
      </c>
      <c r="K4908" t="s">
        <v>8400</v>
      </c>
      <c r="L4908" s="5">
        <v>1.226</v>
      </c>
      <c r="M4908">
        <v>2014</v>
      </c>
      <c r="N4908">
        <f t="shared" si="152"/>
        <v>0</v>
      </c>
      <c r="O4908" t="str">
        <f t="shared" si="153"/>
        <v>Monday</v>
      </c>
      <c r="P4908" s="14">
        <v>0.27176470588235296</v>
      </c>
    </row>
    <row r="4909" spans="1:16" x14ac:dyDescent="0.35">
      <c r="A4909">
        <v>4908</v>
      </c>
      <c r="B4909" t="s">
        <v>4521</v>
      </c>
      <c r="C4909" t="s">
        <v>44</v>
      </c>
      <c r="D4909" t="s">
        <v>8070</v>
      </c>
      <c r="E4909" s="3">
        <v>41953</v>
      </c>
      <c r="F4909" t="s">
        <v>2736</v>
      </c>
      <c r="G4909" t="s">
        <v>41</v>
      </c>
      <c r="H4909" s="3">
        <v>41958</v>
      </c>
      <c r="I4909" s="3">
        <v>41958</v>
      </c>
      <c r="J4909">
        <v>5</v>
      </c>
      <c r="K4909" t="s">
        <v>8400</v>
      </c>
      <c r="L4909" s="5">
        <v>9.5649999999999995</v>
      </c>
      <c r="M4909">
        <v>2014</v>
      </c>
      <c r="N4909">
        <f t="shared" si="152"/>
        <v>0</v>
      </c>
      <c r="O4909" t="str">
        <f t="shared" si="153"/>
        <v>Monday</v>
      </c>
      <c r="P4909" s="14">
        <v>0.49694117647058828</v>
      </c>
    </row>
    <row r="4910" spans="1:16" x14ac:dyDescent="0.35">
      <c r="A4910">
        <v>4909</v>
      </c>
      <c r="B4910" t="s">
        <v>5340</v>
      </c>
      <c r="C4910" t="s">
        <v>30</v>
      </c>
      <c r="D4910" t="s">
        <v>8071</v>
      </c>
      <c r="E4910" s="3">
        <v>41870</v>
      </c>
      <c r="F4910" t="s">
        <v>3126</v>
      </c>
      <c r="G4910" t="s">
        <v>41</v>
      </c>
      <c r="H4910" s="3">
        <v>41875</v>
      </c>
      <c r="I4910" s="3">
        <v>41875</v>
      </c>
      <c r="J4910">
        <v>5</v>
      </c>
      <c r="K4910" t="s">
        <v>8400</v>
      </c>
      <c r="L4910" s="5">
        <v>20.282</v>
      </c>
      <c r="M4910">
        <v>2014</v>
      </c>
      <c r="N4910">
        <f t="shared" si="152"/>
        <v>0</v>
      </c>
      <c r="O4910" t="str">
        <f t="shared" si="153"/>
        <v>Tuesday</v>
      </c>
      <c r="P4910" s="14">
        <v>0.27830651516403854</v>
      </c>
    </row>
    <row r="4911" spans="1:16" x14ac:dyDescent="0.35">
      <c r="A4911">
        <v>4910</v>
      </c>
      <c r="B4911" t="s">
        <v>5340</v>
      </c>
      <c r="C4911" t="s">
        <v>30</v>
      </c>
      <c r="D4911" t="s">
        <v>8071</v>
      </c>
      <c r="E4911" s="3">
        <v>41870</v>
      </c>
      <c r="F4911" t="s">
        <v>2108</v>
      </c>
      <c r="G4911" t="s">
        <v>41</v>
      </c>
      <c r="H4911" s="3">
        <v>41875</v>
      </c>
      <c r="I4911" s="3">
        <v>41876</v>
      </c>
      <c r="J4911">
        <v>6</v>
      </c>
      <c r="K4911" t="s">
        <v>8399</v>
      </c>
      <c r="L4911" s="5">
        <v>3.952</v>
      </c>
      <c r="M4911">
        <v>2014</v>
      </c>
      <c r="N4911">
        <f t="shared" si="152"/>
        <v>1</v>
      </c>
      <c r="O4911" t="str">
        <f t="shared" si="153"/>
        <v>Tuesday</v>
      </c>
      <c r="P4911" s="14">
        <v>-7.4603341389093178E-2</v>
      </c>
    </row>
    <row r="4912" spans="1:16" x14ac:dyDescent="0.35">
      <c r="A4912">
        <v>4911</v>
      </c>
      <c r="B4912" t="s">
        <v>1620</v>
      </c>
      <c r="C4912" t="s">
        <v>30</v>
      </c>
      <c r="D4912" t="s">
        <v>8072</v>
      </c>
      <c r="E4912" s="3">
        <v>41062</v>
      </c>
      <c r="F4912" t="s">
        <v>6366</v>
      </c>
      <c r="G4912" t="s">
        <v>41</v>
      </c>
      <c r="H4912" s="3">
        <v>41067</v>
      </c>
      <c r="I4912" s="3">
        <v>41067</v>
      </c>
      <c r="J4912">
        <v>5</v>
      </c>
      <c r="K4912" t="s">
        <v>8400</v>
      </c>
      <c r="L4912" s="5">
        <v>0.71799999999999997</v>
      </c>
      <c r="M4912">
        <v>2012</v>
      </c>
      <c r="N4912">
        <f t="shared" si="152"/>
        <v>0</v>
      </c>
      <c r="O4912" t="str">
        <f t="shared" si="153"/>
        <v>Saturday</v>
      </c>
      <c r="P4912" s="14">
        <v>8.0000000000000002E-3</v>
      </c>
    </row>
    <row r="4913" spans="1:16" x14ac:dyDescent="0.35">
      <c r="A4913">
        <v>4912</v>
      </c>
      <c r="B4913" t="s">
        <v>1338</v>
      </c>
      <c r="C4913" t="s">
        <v>84</v>
      </c>
      <c r="D4913" t="s">
        <v>8073</v>
      </c>
      <c r="E4913" s="3">
        <v>41739</v>
      </c>
      <c r="F4913" t="s">
        <v>494</v>
      </c>
      <c r="G4913" t="s">
        <v>41</v>
      </c>
      <c r="H4913" s="3">
        <v>41744</v>
      </c>
      <c r="I4913" s="3">
        <v>41746</v>
      </c>
      <c r="J4913">
        <v>7</v>
      </c>
      <c r="K4913" t="s">
        <v>8399</v>
      </c>
      <c r="L4913" s="5">
        <v>9.3610000000000007</v>
      </c>
      <c r="M4913">
        <v>2014</v>
      </c>
      <c r="N4913">
        <f t="shared" si="152"/>
        <v>2</v>
      </c>
      <c r="O4913" t="str">
        <f t="shared" si="153"/>
        <v>Thursday</v>
      </c>
      <c r="P4913" s="14">
        <v>0.22000000000000003</v>
      </c>
    </row>
    <row r="4914" spans="1:16" x14ac:dyDescent="0.35">
      <c r="A4914">
        <v>4913</v>
      </c>
      <c r="B4914" t="s">
        <v>6313</v>
      </c>
      <c r="C4914" t="s">
        <v>30</v>
      </c>
      <c r="D4914" t="s">
        <v>8074</v>
      </c>
      <c r="E4914" s="3">
        <v>41803</v>
      </c>
      <c r="F4914" t="s">
        <v>1704</v>
      </c>
      <c r="G4914" t="s">
        <v>41</v>
      </c>
      <c r="H4914" s="3">
        <v>41808</v>
      </c>
      <c r="I4914" s="3">
        <v>41808</v>
      </c>
      <c r="J4914">
        <v>5</v>
      </c>
      <c r="K4914" t="s">
        <v>8400</v>
      </c>
      <c r="L4914" s="5">
        <v>5.5419999999999998</v>
      </c>
      <c r="M4914">
        <v>2014</v>
      </c>
      <c r="N4914">
        <f t="shared" si="152"/>
        <v>0</v>
      </c>
      <c r="O4914" t="str">
        <f t="shared" si="153"/>
        <v>Friday</v>
      </c>
      <c r="P4914" s="14">
        <v>0.49611940298507468</v>
      </c>
    </row>
    <row r="4915" spans="1:16" x14ac:dyDescent="0.35">
      <c r="A4915">
        <v>4914</v>
      </c>
      <c r="B4915" t="s">
        <v>634</v>
      </c>
      <c r="C4915" t="s">
        <v>30</v>
      </c>
      <c r="D4915" t="s">
        <v>8075</v>
      </c>
      <c r="E4915" s="3">
        <v>41949</v>
      </c>
      <c r="F4915" t="s">
        <v>3287</v>
      </c>
      <c r="G4915" t="s">
        <v>242</v>
      </c>
      <c r="H4915" s="3">
        <v>41949</v>
      </c>
      <c r="I4915" s="3">
        <v>41952</v>
      </c>
      <c r="J4915">
        <v>3</v>
      </c>
      <c r="K4915" t="s">
        <v>8399</v>
      </c>
      <c r="L4915" s="5">
        <v>4.4089999999999998</v>
      </c>
      <c r="M4915">
        <v>2014</v>
      </c>
      <c r="N4915">
        <f t="shared" si="152"/>
        <v>3</v>
      </c>
      <c r="O4915" t="str">
        <f t="shared" si="153"/>
        <v>Thursday</v>
      </c>
      <c r="P4915" s="14">
        <v>0.3619047619047619</v>
      </c>
    </row>
    <row r="4916" spans="1:16" x14ac:dyDescent="0.35">
      <c r="A4916">
        <v>4915</v>
      </c>
      <c r="B4916" t="s">
        <v>7779</v>
      </c>
      <c r="C4916" t="s">
        <v>84</v>
      </c>
      <c r="D4916" t="s">
        <v>8076</v>
      </c>
      <c r="E4916" s="3">
        <v>41890</v>
      </c>
      <c r="F4916" t="s">
        <v>2400</v>
      </c>
      <c r="G4916" t="s">
        <v>41</v>
      </c>
      <c r="H4916" s="3">
        <v>41895</v>
      </c>
      <c r="I4916" s="3">
        <v>41895</v>
      </c>
      <c r="J4916">
        <v>5</v>
      </c>
      <c r="K4916" t="s">
        <v>8400</v>
      </c>
      <c r="L4916" s="5">
        <v>0.65</v>
      </c>
      <c r="M4916">
        <v>2014</v>
      </c>
      <c r="N4916">
        <f t="shared" si="152"/>
        <v>0</v>
      </c>
      <c r="O4916" t="str">
        <f t="shared" si="153"/>
        <v>Monday</v>
      </c>
      <c r="P4916" s="14">
        <v>-2.1414974619289345E-2</v>
      </c>
    </row>
    <row r="4917" spans="1:16" x14ac:dyDescent="0.35">
      <c r="A4917">
        <v>4916</v>
      </c>
      <c r="B4917" t="s">
        <v>3284</v>
      </c>
      <c r="C4917" t="s">
        <v>44</v>
      </c>
      <c r="D4917" t="s">
        <v>8077</v>
      </c>
      <c r="E4917" s="3">
        <v>40891</v>
      </c>
      <c r="F4917" t="s">
        <v>5137</v>
      </c>
      <c r="G4917" t="s">
        <v>242</v>
      </c>
      <c r="H4917" s="3">
        <v>40891</v>
      </c>
      <c r="I4917" s="3">
        <v>40891</v>
      </c>
      <c r="J4917">
        <v>0</v>
      </c>
      <c r="K4917" t="s">
        <v>8400</v>
      </c>
      <c r="L4917" s="5">
        <v>18.071000000000002</v>
      </c>
      <c r="M4917">
        <v>2011</v>
      </c>
      <c r="N4917">
        <f t="shared" si="152"/>
        <v>0</v>
      </c>
      <c r="O4917" t="str">
        <f t="shared" si="153"/>
        <v>Wednesday</v>
      </c>
      <c r="P4917" s="14">
        <v>0.25040816326530613</v>
      </c>
    </row>
    <row r="4918" spans="1:16" x14ac:dyDescent="0.35">
      <c r="A4918">
        <v>4917</v>
      </c>
      <c r="B4918" t="s">
        <v>1122</v>
      </c>
      <c r="C4918" t="s">
        <v>44</v>
      </c>
      <c r="D4918" t="s">
        <v>8078</v>
      </c>
      <c r="E4918" s="3">
        <v>41418</v>
      </c>
      <c r="F4918" t="s">
        <v>3530</v>
      </c>
      <c r="G4918" t="s">
        <v>139</v>
      </c>
      <c r="H4918" s="3">
        <v>41421</v>
      </c>
      <c r="I4918" s="3">
        <v>41421</v>
      </c>
      <c r="J4918">
        <v>3</v>
      </c>
      <c r="K4918" t="s">
        <v>8400</v>
      </c>
      <c r="L4918" s="5">
        <v>1.528</v>
      </c>
      <c r="M4918">
        <v>2013</v>
      </c>
      <c r="N4918">
        <f t="shared" si="152"/>
        <v>0</v>
      </c>
      <c r="O4918" t="str">
        <f t="shared" si="153"/>
        <v>Friday</v>
      </c>
      <c r="P4918" s="14">
        <v>0.35428571428571431</v>
      </c>
    </row>
    <row r="4919" spans="1:16" x14ac:dyDescent="0.35">
      <c r="A4919">
        <v>4918</v>
      </c>
      <c r="B4919" t="s">
        <v>1122</v>
      </c>
      <c r="C4919" t="s">
        <v>44</v>
      </c>
      <c r="D4919" t="s">
        <v>8078</v>
      </c>
      <c r="E4919" s="3">
        <v>41418</v>
      </c>
      <c r="F4919" t="s">
        <v>6723</v>
      </c>
      <c r="G4919" t="s">
        <v>139</v>
      </c>
      <c r="H4919" s="3">
        <v>41421</v>
      </c>
      <c r="I4919" s="3">
        <v>41421</v>
      </c>
      <c r="J4919">
        <v>3</v>
      </c>
      <c r="K4919" t="s">
        <v>8400</v>
      </c>
      <c r="L4919" s="5">
        <v>3.1480000000000001</v>
      </c>
      <c r="M4919">
        <v>2013</v>
      </c>
      <c r="N4919">
        <f t="shared" si="152"/>
        <v>0</v>
      </c>
      <c r="O4919" t="str">
        <f t="shared" si="153"/>
        <v>Friday</v>
      </c>
      <c r="P4919" s="14">
        <v>5.9428571428571428E-2</v>
      </c>
    </row>
    <row r="4920" spans="1:16" x14ac:dyDescent="0.35">
      <c r="A4920">
        <v>4919</v>
      </c>
      <c r="B4920" t="s">
        <v>1122</v>
      </c>
      <c r="C4920" t="s">
        <v>44</v>
      </c>
      <c r="D4920" t="s">
        <v>8078</v>
      </c>
      <c r="E4920" s="3">
        <v>41418</v>
      </c>
      <c r="F4920" t="s">
        <v>5012</v>
      </c>
      <c r="G4920" t="s">
        <v>139</v>
      </c>
      <c r="H4920" s="3">
        <v>41421</v>
      </c>
      <c r="I4920" s="3">
        <v>41421</v>
      </c>
      <c r="J4920">
        <v>3</v>
      </c>
      <c r="K4920" t="s">
        <v>8400</v>
      </c>
      <c r="L4920" s="5">
        <v>2.1030000000000002</v>
      </c>
      <c r="M4920">
        <v>2013</v>
      </c>
      <c r="N4920">
        <f t="shared" si="152"/>
        <v>0</v>
      </c>
      <c r="O4920" t="str">
        <f t="shared" si="153"/>
        <v>Friday</v>
      </c>
      <c r="P4920" s="14">
        <v>0.27454545454545454</v>
      </c>
    </row>
    <row r="4921" spans="1:16" x14ac:dyDescent="0.35">
      <c r="A4921">
        <v>4920</v>
      </c>
      <c r="B4921" t="s">
        <v>564</v>
      </c>
      <c r="C4921" t="s">
        <v>44</v>
      </c>
      <c r="D4921" t="s">
        <v>8080</v>
      </c>
      <c r="E4921" s="3">
        <v>41778</v>
      </c>
      <c r="F4921" t="s">
        <v>4987</v>
      </c>
      <c r="G4921" t="s">
        <v>41</v>
      </c>
      <c r="H4921" s="3">
        <v>41783</v>
      </c>
      <c r="I4921" s="3">
        <v>41783</v>
      </c>
      <c r="J4921">
        <v>5</v>
      </c>
      <c r="K4921" t="s">
        <v>8400</v>
      </c>
      <c r="L4921" s="5">
        <v>83.155000000000001</v>
      </c>
      <c r="M4921">
        <v>2014</v>
      </c>
      <c r="N4921">
        <f t="shared" si="152"/>
        <v>0</v>
      </c>
      <c r="O4921" t="str">
        <f t="shared" si="153"/>
        <v>Monday</v>
      </c>
      <c r="P4921" s="14">
        <v>7.9710484595072757E-3</v>
      </c>
    </row>
    <row r="4922" spans="1:16" x14ac:dyDescent="0.35">
      <c r="A4922">
        <v>4921</v>
      </c>
      <c r="B4922" t="s">
        <v>564</v>
      </c>
      <c r="C4922" t="s">
        <v>44</v>
      </c>
      <c r="D4922" t="s">
        <v>8080</v>
      </c>
      <c r="E4922" s="3">
        <v>41778</v>
      </c>
      <c r="F4922" t="s">
        <v>8082</v>
      </c>
      <c r="G4922" t="s">
        <v>41</v>
      </c>
      <c r="H4922" s="3">
        <v>41783</v>
      </c>
      <c r="I4922" s="3">
        <v>41783</v>
      </c>
      <c r="J4922">
        <v>5</v>
      </c>
      <c r="K4922" t="s">
        <v>8400</v>
      </c>
      <c r="L4922" s="5">
        <v>77.313000000000002</v>
      </c>
      <c r="M4922">
        <v>2014</v>
      </c>
      <c r="N4922">
        <f t="shared" si="152"/>
        <v>0</v>
      </c>
      <c r="O4922" t="str">
        <f t="shared" si="153"/>
        <v>Monday</v>
      </c>
      <c r="P4922" s="14">
        <v>5.9881188118811893E-2</v>
      </c>
    </row>
    <row r="4923" spans="1:16" x14ac:dyDescent="0.35">
      <c r="A4923">
        <v>4922</v>
      </c>
      <c r="B4923" t="s">
        <v>564</v>
      </c>
      <c r="C4923" t="s">
        <v>44</v>
      </c>
      <c r="D4923" t="s">
        <v>8080</v>
      </c>
      <c r="E4923" s="3">
        <v>41778</v>
      </c>
      <c r="F4923" t="s">
        <v>3760</v>
      </c>
      <c r="G4923" t="s">
        <v>41</v>
      </c>
      <c r="H4923" s="3">
        <v>41783</v>
      </c>
      <c r="I4923" s="3">
        <v>41783</v>
      </c>
      <c r="J4923">
        <v>5</v>
      </c>
      <c r="K4923" t="s">
        <v>8400</v>
      </c>
      <c r="L4923" s="5">
        <v>14.436999999999999</v>
      </c>
      <c r="M4923">
        <v>2014</v>
      </c>
      <c r="N4923">
        <f t="shared" si="152"/>
        <v>0</v>
      </c>
      <c r="O4923" t="str">
        <f t="shared" si="153"/>
        <v>Monday</v>
      </c>
      <c r="P4923" s="14">
        <v>7.9735682819383272E-2</v>
      </c>
    </row>
    <row r="4924" spans="1:16" x14ac:dyDescent="0.35">
      <c r="A4924">
        <v>4923</v>
      </c>
      <c r="B4924" t="s">
        <v>564</v>
      </c>
      <c r="C4924" t="s">
        <v>44</v>
      </c>
      <c r="D4924" t="s">
        <v>8080</v>
      </c>
      <c r="E4924" s="3">
        <v>41778</v>
      </c>
      <c r="F4924" t="s">
        <v>4970</v>
      </c>
      <c r="G4924" t="s">
        <v>41</v>
      </c>
      <c r="H4924" s="3">
        <v>41783</v>
      </c>
      <c r="I4924" s="3">
        <v>41786</v>
      </c>
      <c r="J4924">
        <v>8</v>
      </c>
      <c r="K4924" t="s">
        <v>8399</v>
      </c>
      <c r="L4924" s="5">
        <v>18.117999999999999</v>
      </c>
      <c r="M4924">
        <v>2014</v>
      </c>
      <c r="N4924">
        <f t="shared" si="152"/>
        <v>3</v>
      </c>
      <c r="O4924" t="str">
        <f t="shared" si="153"/>
        <v>Monday</v>
      </c>
      <c r="P4924" s="14">
        <v>5.9411764705882351E-2</v>
      </c>
    </row>
    <row r="4925" spans="1:16" x14ac:dyDescent="0.35">
      <c r="A4925">
        <v>4924</v>
      </c>
      <c r="B4925" t="s">
        <v>2212</v>
      </c>
      <c r="C4925" t="s">
        <v>84</v>
      </c>
      <c r="D4925" t="s">
        <v>8083</v>
      </c>
      <c r="E4925" s="3">
        <v>41372</v>
      </c>
      <c r="F4925" t="s">
        <v>1334</v>
      </c>
      <c r="G4925" t="s">
        <v>41</v>
      </c>
      <c r="H4925" s="3">
        <v>41377</v>
      </c>
      <c r="I4925" s="3">
        <v>41378</v>
      </c>
      <c r="J4925">
        <v>6</v>
      </c>
      <c r="K4925" t="s">
        <v>8399</v>
      </c>
      <c r="L4925" s="5">
        <v>0.875</v>
      </c>
      <c r="M4925">
        <v>2013</v>
      </c>
      <c r="N4925">
        <f t="shared" si="152"/>
        <v>1</v>
      </c>
      <c r="O4925" t="str">
        <f t="shared" si="153"/>
        <v>Monday</v>
      </c>
      <c r="P4925" s="14">
        <v>-0.29504352923297361</v>
      </c>
    </row>
    <row r="4926" spans="1:16" x14ac:dyDescent="0.35">
      <c r="A4926">
        <v>4925</v>
      </c>
      <c r="B4926" t="s">
        <v>2212</v>
      </c>
      <c r="C4926" t="s">
        <v>84</v>
      </c>
      <c r="D4926" t="s">
        <v>8083</v>
      </c>
      <c r="E4926" s="3">
        <v>41372</v>
      </c>
      <c r="F4926" t="s">
        <v>5930</v>
      </c>
      <c r="G4926" t="s">
        <v>41</v>
      </c>
      <c r="H4926" s="3">
        <v>41377</v>
      </c>
      <c r="I4926" s="3">
        <v>41377</v>
      </c>
      <c r="J4926">
        <v>5</v>
      </c>
      <c r="K4926" t="s">
        <v>8400</v>
      </c>
      <c r="L4926" s="5">
        <v>18.899000000000001</v>
      </c>
      <c r="M4926">
        <v>2013</v>
      </c>
      <c r="N4926">
        <f t="shared" si="152"/>
        <v>0</v>
      </c>
      <c r="O4926" t="str">
        <f t="shared" si="153"/>
        <v>Monday</v>
      </c>
      <c r="P4926" s="14">
        <v>-0.41713664609011297</v>
      </c>
    </row>
    <row r="4927" spans="1:16" x14ac:dyDescent="0.35">
      <c r="A4927">
        <v>4926</v>
      </c>
      <c r="B4927" t="s">
        <v>2212</v>
      </c>
      <c r="C4927" t="s">
        <v>84</v>
      </c>
      <c r="D4927" t="s">
        <v>8083</v>
      </c>
      <c r="E4927" s="3">
        <v>41372</v>
      </c>
      <c r="F4927" t="s">
        <v>4141</v>
      </c>
      <c r="G4927" t="s">
        <v>41</v>
      </c>
      <c r="H4927" s="3">
        <v>41377</v>
      </c>
      <c r="I4927" s="3">
        <v>41379</v>
      </c>
      <c r="J4927">
        <v>7</v>
      </c>
      <c r="K4927" t="s">
        <v>8399</v>
      </c>
      <c r="L4927" s="5">
        <v>2.069</v>
      </c>
      <c r="M4927">
        <v>2013</v>
      </c>
      <c r="N4927">
        <f t="shared" si="152"/>
        <v>2</v>
      </c>
      <c r="O4927" t="str">
        <f t="shared" si="153"/>
        <v>Monday</v>
      </c>
      <c r="P4927" s="14">
        <v>-0.31044518702166646</v>
      </c>
    </row>
    <row r="4928" spans="1:16" x14ac:dyDescent="0.35">
      <c r="A4928">
        <v>4927</v>
      </c>
      <c r="B4928" t="s">
        <v>2212</v>
      </c>
      <c r="C4928" t="s">
        <v>84</v>
      </c>
      <c r="D4928" t="s">
        <v>8083</v>
      </c>
      <c r="E4928" s="3">
        <v>41372</v>
      </c>
      <c r="F4928" t="s">
        <v>1449</v>
      </c>
      <c r="G4928" t="s">
        <v>41</v>
      </c>
      <c r="H4928" s="3">
        <v>41377</v>
      </c>
      <c r="I4928" s="3">
        <v>41377</v>
      </c>
      <c r="J4928">
        <v>5</v>
      </c>
      <c r="K4928" t="s">
        <v>8400</v>
      </c>
      <c r="L4928" s="5">
        <v>2.14</v>
      </c>
      <c r="M4928">
        <v>2013</v>
      </c>
      <c r="N4928">
        <f t="shared" si="152"/>
        <v>0</v>
      </c>
      <c r="O4928" t="str">
        <f t="shared" si="153"/>
        <v>Monday</v>
      </c>
      <c r="P4928" s="14">
        <v>-0.50121305690339657</v>
      </c>
    </row>
    <row r="4929" spans="1:16" x14ac:dyDescent="0.35">
      <c r="A4929">
        <v>4928</v>
      </c>
      <c r="B4929" t="s">
        <v>2066</v>
      </c>
      <c r="C4929" t="s">
        <v>30</v>
      </c>
      <c r="D4929" t="s">
        <v>8084</v>
      </c>
      <c r="E4929" s="3">
        <v>41634</v>
      </c>
      <c r="F4929" t="s">
        <v>7054</v>
      </c>
      <c r="G4929" t="s">
        <v>41</v>
      </c>
      <c r="H4929" s="3">
        <v>41639</v>
      </c>
      <c r="I4929" s="3">
        <v>41641</v>
      </c>
      <c r="J4929">
        <v>7</v>
      </c>
      <c r="K4929" t="s">
        <v>8399</v>
      </c>
      <c r="L4929" s="5">
        <v>1.8879999999999999</v>
      </c>
      <c r="M4929">
        <v>2013</v>
      </c>
      <c r="N4929">
        <f t="shared" si="152"/>
        <v>2</v>
      </c>
      <c r="O4929" t="str">
        <f t="shared" si="153"/>
        <v>Thursday</v>
      </c>
      <c r="P4929" s="14">
        <v>0.32307692307692309</v>
      </c>
    </row>
    <row r="4930" spans="1:16" x14ac:dyDescent="0.35">
      <c r="A4930">
        <v>4929</v>
      </c>
      <c r="B4930" t="s">
        <v>1398</v>
      </c>
      <c r="C4930" t="s">
        <v>44</v>
      </c>
      <c r="D4930" t="s">
        <v>8085</v>
      </c>
      <c r="E4930" s="3">
        <v>41878</v>
      </c>
      <c r="F4930" t="s">
        <v>4946</v>
      </c>
      <c r="G4930" t="s">
        <v>139</v>
      </c>
      <c r="H4930" s="3">
        <v>41881</v>
      </c>
      <c r="I4930" s="3">
        <v>41881</v>
      </c>
      <c r="J4930">
        <v>3</v>
      </c>
      <c r="K4930" t="s">
        <v>8400</v>
      </c>
      <c r="L4930" s="5">
        <v>1.0489999999999999</v>
      </c>
      <c r="M4930">
        <v>2014</v>
      </c>
      <c r="N4930">
        <f t="shared" si="152"/>
        <v>0</v>
      </c>
      <c r="O4930" t="str">
        <f t="shared" si="153"/>
        <v>Wednesday</v>
      </c>
      <c r="P4930" s="14">
        <v>-0.45115554827077514</v>
      </c>
    </row>
    <row r="4931" spans="1:16" x14ac:dyDescent="0.35">
      <c r="A4931">
        <v>4930</v>
      </c>
      <c r="B4931" t="s">
        <v>1177</v>
      </c>
      <c r="C4931" t="s">
        <v>199</v>
      </c>
      <c r="D4931" t="s">
        <v>8086</v>
      </c>
      <c r="E4931" s="3">
        <v>41946</v>
      </c>
      <c r="F4931" t="s">
        <v>956</v>
      </c>
      <c r="G4931" t="s">
        <v>41</v>
      </c>
      <c r="H4931" s="3">
        <v>41951</v>
      </c>
      <c r="I4931" s="3">
        <v>41952</v>
      </c>
      <c r="J4931">
        <v>6</v>
      </c>
      <c r="K4931" t="s">
        <v>8399</v>
      </c>
      <c r="L4931" s="5">
        <v>10.946</v>
      </c>
      <c r="M4931">
        <v>2014</v>
      </c>
      <c r="N4931">
        <f t="shared" ref="N4931:N4994" si="154">I4931-H4931</f>
        <v>1</v>
      </c>
      <c r="O4931" t="str">
        <f t="shared" ref="O4931:O4994" si="155">TEXT(E4931,"dddd")</f>
        <v>Monday</v>
      </c>
      <c r="P4931" s="14">
        <v>0.37552485439523231</v>
      </c>
    </row>
    <row r="4932" spans="1:16" x14ac:dyDescent="0.35">
      <c r="A4932">
        <v>4931</v>
      </c>
      <c r="B4932" t="s">
        <v>1177</v>
      </c>
      <c r="C4932" t="s">
        <v>199</v>
      </c>
      <c r="D4932" t="s">
        <v>8086</v>
      </c>
      <c r="E4932" s="3">
        <v>41946</v>
      </c>
      <c r="F4932" t="s">
        <v>1093</v>
      </c>
      <c r="G4932" t="s">
        <v>41</v>
      </c>
      <c r="H4932" s="3">
        <v>41951</v>
      </c>
      <c r="I4932" s="3">
        <v>41952</v>
      </c>
      <c r="J4932">
        <v>6</v>
      </c>
      <c r="K4932" t="s">
        <v>8399</v>
      </c>
      <c r="L4932" s="5">
        <v>1.2330000000000001</v>
      </c>
      <c r="M4932">
        <v>2014</v>
      </c>
      <c r="N4932">
        <f t="shared" si="154"/>
        <v>1</v>
      </c>
      <c r="O4932" t="str">
        <f t="shared" si="155"/>
        <v>Monday</v>
      </c>
      <c r="P4932" s="14">
        <v>0.15109890109890112</v>
      </c>
    </row>
    <row r="4933" spans="1:16" x14ac:dyDescent="0.35">
      <c r="A4933">
        <v>4932</v>
      </c>
      <c r="B4933" t="s">
        <v>8088</v>
      </c>
      <c r="C4933" t="s">
        <v>30</v>
      </c>
      <c r="D4933" t="s">
        <v>8089</v>
      </c>
      <c r="E4933" s="3">
        <v>41241</v>
      </c>
      <c r="F4933" t="s">
        <v>3566</v>
      </c>
      <c r="G4933" t="s">
        <v>41</v>
      </c>
      <c r="H4933" s="3">
        <v>41246</v>
      </c>
      <c r="I4933" s="3">
        <v>41246</v>
      </c>
      <c r="J4933">
        <v>5</v>
      </c>
      <c r="K4933" t="s">
        <v>8400</v>
      </c>
      <c r="L4933" s="5">
        <v>32.542000000000002</v>
      </c>
      <c r="M4933">
        <v>2012</v>
      </c>
      <c r="N4933">
        <f t="shared" si="154"/>
        <v>0</v>
      </c>
      <c r="O4933" t="str">
        <f t="shared" si="155"/>
        <v>Wednesday</v>
      </c>
      <c r="P4933" s="14">
        <v>-6.1987300162893458E-2</v>
      </c>
    </row>
    <row r="4934" spans="1:16" x14ac:dyDescent="0.35">
      <c r="A4934">
        <v>4933</v>
      </c>
      <c r="B4934" t="s">
        <v>8088</v>
      </c>
      <c r="C4934" t="s">
        <v>30</v>
      </c>
      <c r="D4934" t="s">
        <v>8089</v>
      </c>
      <c r="E4934" s="3">
        <v>41241</v>
      </c>
      <c r="F4934" t="s">
        <v>2405</v>
      </c>
      <c r="G4934" t="s">
        <v>41</v>
      </c>
      <c r="H4934" s="3">
        <v>41246</v>
      </c>
      <c r="I4934" s="3">
        <v>41248</v>
      </c>
      <c r="J4934">
        <v>7</v>
      </c>
      <c r="K4934" t="s">
        <v>8399</v>
      </c>
      <c r="L4934" s="5">
        <v>4.6710000000000003</v>
      </c>
      <c r="M4934">
        <v>2012</v>
      </c>
      <c r="N4934">
        <f t="shared" si="154"/>
        <v>2</v>
      </c>
      <c r="O4934" t="str">
        <f t="shared" si="155"/>
        <v>Wednesday</v>
      </c>
      <c r="P4934" s="14">
        <v>0.49894736842105264</v>
      </c>
    </row>
    <row r="4935" spans="1:16" x14ac:dyDescent="0.35">
      <c r="A4935">
        <v>4934</v>
      </c>
      <c r="B4935" t="s">
        <v>8088</v>
      </c>
      <c r="C4935" t="s">
        <v>30</v>
      </c>
      <c r="D4935" t="s">
        <v>8089</v>
      </c>
      <c r="E4935" s="3">
        <v>41241</v>
      </c>
      <c r="F4935" t="s">
        <v>3102</v>
      </c>
      <c r="G4935" t="s">
        <v>41</v>
      </c>
      <c r="H4935" s="3">
        <v>41246</v>
      </c>
      <c r="I4935" s="3">
        <v>41246</v>
      </c>
      <c r="J4935">
        <v>5</v>
      </c>
      <c r="K4935" t="s">
        <v>8400</v>
      </c>
      <c r="L4935" s="5">
        <v>21.596</v>
      </c>
      <c r="M4935">
        <v>2012</v>
      </c>
      <c r="N4935">
        <f t="shared" si="154"/>
        <v>0</v>
      </c>
      <c r="O4935" t="str">
        <f t="shared" si="155"/>
        <v>Wednesday</v>
      </c>
      <c r="P4935" s="14">
        <v>0.14000000000000001</v>
      </c>
    </row>
    <row r="4936" spans="1:16" x14ac:dyDescent="0.35">
      <c r="A4936">
        <v>4935</v>
      </c>
      <c r="B4936" t="s">
        <v>8088</v>
      </c>
      <c r="C4936" t="s">
        <v>30</v>
      </c>
      <c r="D4936" t="s">
        <v>8089</v>
      </c>
      <c r="E4936" s="3">
        <v>41241</v>
      </c>
      <c r="F4936" t="s">
        <v>4549</v>
      </c>
      <c r="G4936" t="s">
        <v>41</v>
      </c>
      <c r="H4936" s="3">
        <v>41246</v>
      </c>
      <c r="I4936" s="3">
        <v>41246</v>
      </c>
      <c r="J4936">
        <v>5</v>
      </c>
      <c r="K4936" t="s">
        <v>8400</v>
      </c>
      <c r="L4936" s="5">
        <v>21.873999999999999</v>
      </c>
      <c r="M4936">
        <v>2012</v>
      </c>
      <c r="N4936">
        <f t="shared" si="154"/>
        <v>0</v>
      </c>
      <c r="O4936" t="str">
        <f t="shared" si="155"/>
        <v>Wednesday</v>
      </c>
      <c r="P4936" s="14">
        <v>0.46892307692307694</v>
      </c>
    </row>
    <row r="4937" spans="1:16" x14ac:dyDescent="0.35">
      <c r="A4937">
        <v>4936</v>
      </c>
      <c r="B4937" t="s">
        <v>7475</v>
      </c>
      <c r="C4937" t="s">
        <v>199</v>
      </c>
      <c r="D4937" t="s">
        <v>8090</v>
      </c>
      <c r="E4937" s="3">
        <v>41285</v>
      </c>
      <c r="F4937" t="s">
        <v>248</v>
      </c>
      <c r="G4937" t="s">
        <v>41</v>
      </c>
      <c r="H4937" s="3">
        <v>41290</v>
      </c>
      <c r="I4937" s="3">
        <v>41290</v>
      </c>
      <c r="J4937">
        <v>5</v>
      </c>
      <c r="K4937" t="s">
        <v>8400</v>
      </c>
      <c r="L4937" s="5">
        <v>17.837</v>
      </c>
      <c r="M4937">
        <v>2013</v>
      </c>
      <c r="N4937">
        <f t="shared" si="154"/>
        <v>0</v>
      </c>
      <c r="O4937" t="str">
        <f t="shared" si="155"/>
        <v>Friday</v>
      </c>
      <c r="P4937" s="14">
        <v>0.19978723404255319</v>
      </c>
    </row>
    <row r="4938" spans="1:16" x14ac:dyDescent="0.35">
      <c r="A4938">
        <v>4937</v>
      </c>
      <c r="B4938" t="s">
        <v>7475</v>
      </c>
      <c r="C4938" t="s">
        <v>199</v>
      </c>
      <c r="D4938" t="s">
        <v>8090</v>
      </c>
      <c r="E4938" s="3">
        <v>41285</v>
      </c>
      <c r="F4938" t="s">
        <v>5645</v>
      </c>
      <c r="G4938" t="s">
        <v>41</v>
      </c>
      <c r="H4938" s="3">
        <v>41290</v>
      </c>
      <c r="I4938" s="3">
        <v>41290</v>
      </c>
      <c r="J4938">
        <v>5</v>
      </c>
      <c r="K4938" t="s">
        <v>8400</v>
      </c>
      <c r="L4938" s="5">
        <v>7</v>
      </c>
      <c r="M4938">
        <v>2013</v>
      </c>
      <c r="N4938">
        <f t="shared" si="154"/>
        <v>0</v>
      </c>
      <c r="O4938" t="str">
        <f t="shared" si="155"/>
        <v>Friday</v>
      </c>
      <c r="P4938" s="14">
        <v>0.43009900990099009</v>
      </c>
    </row>
    <row r="4939" spans="1:16" x14ac:dyDescent="0.35">
      <c r="A4939">
        <v>4938</v>
      </c>
      <c r="B4939" t="s">
        <v>7475</v>
      </c>
      <c r="C4939" t="s">
        <v>199</v>
      </c>
      <c r="D4939" t="s">
        <v>8090</v>
      </c>
      <c r="E4939" s="3">
        <v>41285</v>
      </c>
      <c r="F4939" t="s">
        <v>3668</v>
      </c>
      <c r="G4939" t="s">
        <v>41</v>
      </c>
      <c r="H4939" s="3">
        <v>41290</v>
      </c>
      <c r="I4939" s="3">
        <v>41290</v>
      </c>
      <c r="J4939">
        <v>5</v>
      </c>
      <c r="K4939" t="s">
        <v>8400</v>
      </c>
      <c r="L4939" s="5">
        <v>0.997</v>
      </c>
      <c r="M4939">
        <v>2013</v>
      </c>
      <c r="N4939">
        <f t="shared" si="154"/>
        <v>0</v>
      </c>
      <c r="O4939" t="str">
        <f t="shared" si="155"/>
        <v>Friday</v>
      </c>
      <c r="P4939" s="14">
        <v>0.44</v>
      </c>
    </row>
    <row r="4940" spans="1:16" x14ac:dyDescent="0.35">
      <c r="A4940">
        <v>4939</v>
      </c>
      <c r="B4940" t="s">
        <v>5340</v>
      </c>
      <c r="C4940" t="s">
        <v>84</v>
      </c>
      <c r="D4940" t="s">
        <v>8091</v>
      </c>
      <c r="E4940" s="3">
        <v>40788</v>
      </c>
      <c r="F4940" t="s">
        <v>2988</v>
      </c>
      <c r="G4940" t="s">
        <v>41</v>
      </c>
      <c r="H4940" s="3">
        <v>40793</v>
      </c>
      <c r="I4940" s="3">
        <v>40793</v>
      </c>
      <c r="J4940">
        <v>5</v>
      </c>
      <c r="K4940" t="s">
        <v>8400</v>
      </c>
      <c r="L4940" s="5">
        <v>19.681999999999999</v>
      </c>
      <c r="M4940">
        <v>2011</v>
      </c>
      <c r="N4940">
        <f t="shared" si="154"/>
        <v>0</v>
      </c>
      <c r="O4940" t="str">
        <f t="shared" si="155"/>
        <v>Friday</v>
      </c>
      <c r="P4940" s="14">
        <v>0.16985221674876846</v>
      </c>
    </row>
    <row r="4941" spans="1:16" x14ac:dyDescent="0.35">
      <c r="A4941">
        <v>4940</v>
      </c>
      <c r="B4941" t="s">
        <v>5340</v>
      </c>
      <c r="C4941" t="s">
        <v>84</v>
      </c>
      <c r="D4941" t="s">
        <v>8091</v>
      </c>
      <c r="E4941" s="3">
        <v>40788</v>
      </c>
      <c r="F4941" t="s">
        <v>7693</v>
      </c>
      <c r="G4941" t="s">
        <v>41</v>
      </c>
      <c r="H4941" s="3">
        <v>40793</v>
      </c>
      <c r="I4941" s="3">
        <v>40796</v>
      </c>
      <c r="J4941">
        <v>8</v>
      </c>
      <c r="K4941" t="s">
        <v>8399</v>
      </c>
      <c r="L4941" s="5">
        <v>4.9880000000000004</v>
      </c>
      <c r="M4941">
        <v>2011</v>
      </c>
      <c r="N4941">
        <f t="shared" si="154"/>
        <v>3</v>
      </c>
      <c r="O4941" t="str">
        <f t="shared" si="155"/>
        <v>Friday</v>
      </c>
      <c r="P4941" s="14">
        <v>0.22941176470588234</v>
      </c>
    </row>
    <row r="4942" spans="1:16" x14ac:dyDescent="0.35">
      <c r="A4942">
        <v>4941</v>
      </c>
      <c r="B4942" t="s">
        <v>5340</v>
      </c>
      <c r="C4942" t="s">
        <v>84</v>
      </c>
      <c r="D4942" t="s">
        <v>8091</v>
      </c>
      <c r="E4942" s="3">
        <v>40788</v>
      </c>
      <c r="F4942" t="s">
        <v>7543</v>
      </c>
      <c r="G4942" t="s">
        <v>41</v>
      </c>
      <c r="H4942" s="3">
        <v>40793</v>
      </c>
      <c r="I4942" s="3">
        <v>40793</v>
      </c>
      <c r="J4942">
        <v>5</v>
      </c>
      <c r="K4942" t="s">
        <v>8400</v>
      </c>
      <c r="L4942" s="5">
        <v>23.602</v>
      </c>
      <c r="M4942">
        <v>2011</v>
      </c>
      <c r="N4942">
        <f t="shared" si="154"/>
        <v>0</v>
      </c>
      <c r="O4942" t="str">
        <f t="shared" si="155"/>
        <v>Friday</v>
      </c>
      <c r="P4942" s="14">
        <v>0.24905660377358491</v>
      </c>
    </row>
    <row r="4943" spans="1:16" x14ac:dyDescent="0.35">
      <c r="A4943">
        <v>4942</v>
      </c>
      <c r="B4943" t="s">
        <v>1646</v>
      </c>
      <c r="C4943" t="s">
        <v>44</v>
      </c>
      <c r="D4943" t="s">
        <v>8092</v>
      </c>
      <c r="E4943" s="3">
        <v>41778</v>
      </c>
      <c r="F4943" t="s">
        <v>3082</v>
      </c>
      <c r="G4943" t="s">
        <v>155</v>
      </c>
      <c r="H4943" s="3">
        <v>41780</v>
      </c>
      <c r="I4943" s="3">
        <v>41780</v>
      </c>
      <c r="J4943">
        <v>2</v>
      </c>
      <c r="K4943" t="s">
        <v>8400</v>
      </c>
      <c r="L4943" s="5">
        <v>7.5019999999999998</v>
      </c>
      <c r="M4943">
        <v>2014</v>
      </c>
      <c r="N4943">
        <f t="shared" si="154"/>
        <v>0</v>
      </c>
      <c r="O4943" t="str">
        <f t="shared" si="155"/>
        <v>Monday</v>
      </c>
      <c r="P4943" s="14">
        <v>0.17665952890792289</v>
      </c>
    </row>
    <row r="4944" spans="1:16" x14ac:dyDescent="0.35">
      <c r="A4944">
        <v>4943</v>
      </c>
      <c r="B4944" t="s">
        <v>3299</v>
      </c>
      <c r="C4944" t="s">
        <v>84</v>
      </c>
      <c r="D4944" t="s">
        <v>8093</v>
      </c>
      <c r="E4944" s="3">
        <v>41809</v>
      </c>
      <c r="F4944" t="s">
        <v>1947</v>
      </c>
      <c r="G4944" t="s">
        <v>139</v>
      </c>
      <c r="H4944" s="3">
        <v>41812</v>
      </c>
      <c r="I4944" s="3">
        <v>41815</v>
      </c>
      <c r="J4944">
        <v>6</v>
      </c>
      <c r="K4944" t="s">
        <v>8399</v>
      </c>
      <c r="L4944" s="5">
        <v>30.861000000000001</v>
      </c>
      <c r="M4944">
        <v>2014</v>
      </c>
      <c r="N4944">
        <f t="shared" si="154"/>
        <v>3</v>
      </c>
      <c r="O4944" t="str">
        <f t="shared" si="155"/>
        <v>Thursday</v>
      </c>
      <c r="P4944" s="14">
        <v>6.8259946650636796E-2</v>
      </c>
    </row>
    <row r="4945" spans="1:16" x14ac:dyDescent="0.35">
      <c r="A4945">
        <v>4944</v>
      </c>
      <c r="B4945" t="s">
        <v>3250</v>
      </c>
      <c r="C4945" t="s">
        <v>44</v>
      </c>
      <c r="D4945" t="s">
        <v>8094</v>
      </c>
      <c r="E4945" s="3">
        <v>40610</v>
      </c>
      <c r="F4945" t="s">
        <v>2049</v>
      </c>
      <c r="G4945" t="s">
        <v>155</v>
      </c>
      <c r="H4945" s="3">
        <v>40612</v>
      </c>
      <c r="I4945" s="3">
        <v>40612</v>
      </c>
      <c r="J4945">
        <v>2</v>
      </c>
      <c r="K4945" t="s">
        <v>8400</v>
      </c>
      <c r="L4945" s="5">
        <v>4.0670000000000002</v>
      </c>
      <c r="M4945">
        <v>2011</v>
      </c>
      <c r="N4945">
        <f t="shared" si="154"/>
        <v>0</v>
      </c>
      <c r="O4945" t="str">
        <f t="shared" si="155"/>
        <v>Tuesday</v>
      </c>
      <c r="P4945" s="14">
        <v>-5.2858261550509003E-2</v>
      </c>
    </row>
    <row r="4946" spans="1:16" x14ac:dyDescent="0.35">
      <c r="A4946">
        <v>4945</v>
      </c>
      <c r="B4946" t="s">
        <v>2142</v>
      </c>
      <c r="C4946" t="s">
        <v>30</v>
      </c>
      <c r="D4946" t="s">
        <v>8095</v>
      </c>
      <c r="E4946" s="3">
        <v>41887</v>
      </c>
      <c r="F4946" t="s">
        <v>7406</v>
      </c>
      <c r="G4946" t="s">
        <v>155</v>
      </c>
      <c r="H4946" s="3">
        <v>41889</v>
      </c>
      <c r="I4946" s="3">
        <v>41889</v>
      </c>
      <c r="J4946">
        <v>2</v>
      </c>
      <c r="K4946" t="s">
        <v>8400</v>
      </c>
      <c r="L4946" s="5">
        <v>83.884</v>
      </c>
      <c r="M4946">
        <v>2014</v>
      </c>
      <c r="N4946">
        <f t="shared" si="154"/>
        <v>0</v>
      </c>
      <c r="O4946" t="str">
        <f t="shared" si="155"/>
        <v>Friday</v>
      </c>
      <c r="P4946" s="14">
        <v>0.40893627211170031</v>
      </c>
    </row>
    <row r="4947" spans="1:16" x14ac:dyDescent="0.35">
      <c r="A4947">
        <v>4946</v>
      </c>
      <c r="B4947" t="s">
        <v>2142</v>
      </c>
      <c r="C4947" t="s">
        <v>30</v>
      </c>
      <c r="D4947" t="s">
        <v>8095</v>
      </c>
      <c r="E4947" s="3">
        <v>41887</v>
      </c>
      <c r="F4947" t="s">
        <v>1356</v>
      </c>
      <c r="G4947" t="s">
        <v>155</v>
      </c>
      <c r="H4947" s="3">
        <v>41889</v>
      </c>
      <c r="I4947" s="3">
        <v>41890</v>
      </c>
      <c r="J4947">
        <v>3</v>
      </c>
      <c r="K4947" t="s">
        <v>8399</v>
      </c>
      <c r="L4947" s="5">
        <v>4.6559999999999997</v>
      </c>
      <c r="M4947">
        <v>2014</v>
      </c>
      <c r="N4947">
        <f t="shared" si="154"/>
        <v>1</v>
      </c>
      <c r="O4947" t="str">
        <f t="shared" si="155"/>
        <v>Friday</v>
      </c>
      <c r="P4947" s="14">
        <v>0.18</v>
      </c>
    </row>
    <row r="4948" spans="1:16" x14ac:dyDescent="0.35">
      <c r="A4948">
        <v>4947</v>
      </c>
      <c r="B4948" t="s">
        <v>3390</v>
      </c>
      <c r="C4948" t="s">
        <v>84</v>
      </c>
      <c r="D4948" t="s">
        <v>8096</v>
      </c>
      <c r="E4948" s="3">
        <v>41606</v>
      </c>
      <c r="F4948" t="s">
        <v>1222</v>
      </c>
      <c r="G4948" t="s">
        <v>155</v>
      </c>
      <c r="H4948" s="3">
        <v>41608</v>
      </c>
      <c r="I4948" s="3">
        <v>41608</v>
      </c>
      <c r="J4948">
        <v>2</v>
      </c>
      <c r="K4948" t="s">
        <v>8400</v>
      </c>
      <c r="L4948" s="5">
        <v>8.4329999999999998</v>
      </c>
      <c r="M4948">
        <v>2013</v>
      </c>
      <c r="N4948">
        <f t="shared" si="154"/>
        <v>0</v>
      </c>
      <c r="O4948" t="str">
        <f t="shared" si="155"/>
        <v>Thursday</v>
      </c>
      <c r="P4948" s="14">
        <v>0.36246153846153845</v>
      </c>
    </row>
    <row r="4949" spans="1:16" x14ac:dyDescent="0.35">
      <c r="A4949">
        <v>4948</v>
      </c>
      <c r="B4949" t="s">
        <v>3490</v>
      </c>
      <c r="C4949" t="s">
        <v>44</v>
      </c>
      <c r="D4949" t="s">
        <v>8098</v>
      </c>
      <c r="E4949" s="3">
        <v>41339</v>
      </c>
      <c r="F4949" t="s">
        <v>7519</v>
      </c>
      <c r="G4949" t="s">
        <v>41</v>
      </c>
      <c r="H4949" s="3">
        <v>41344</v>
      </c>
      <c r="I4949" s="3">
        <v>41344</v>
      </c>
      <c r="J4949">
        <v>5</v>
      </c>
      <c r="K4949" t="s">
        <v>8400</v>
      </c>
      <c r="L4949" s="5">
        <v>69.980999999999995</v>
      </c>
      <c r="M4949">
        <v>2013</v>
      </c>
      <c r="N4949">
        <f t="shared" si="154"/>
        <v>0</v>
      </c>
      <c r="O4949" t="str">
        <f t="shared" si="155"/>
        <v>Wednesday</v>
      </c>
      <c r="P4949" s="14">
        <v>0.25012048192771086</v>
      </c>
    </row>
    <row r="4950" spans="1:16" x14ac:dyDescent="0.35">
      <c r="A4950">
        <v>4949</v>
      </c>
      <c r="B4950" t="s">
        <v>3490</v>
      </c>
      <c r="C4950" t="s">
        <v>44</v>
      </c>
      <c r="D4950" t="s">
        <v>8098</v>
      </c>
      <c r="E4950" s="3">
        <v>41339</v>
      </c>
      <c r="F4950" t="s">
        <v>1841</v>
      </c>
      <c r="G4950" t="s">
        <v>41</v>
      </c>
      <c r="H4950" s="3">
        <v>41344</v>
      </c>
      <c r="I4950" s="3">
        <v>41346</v>
      </c>
      <c r="J4950">
        <v>7</v>
      </c>
      <c r="K4950" t="s">
        <v>8399</v>
      </c>
      <c r="L4950" s="5">
        <v>25.449000000000002</v>
      </c>
      <c r="M4950">
        <v>2013</v>
      </c>
      <c r="N4950">
        <f t="shared" si="154"/>
        <v>2</v>
      </c>
      <c r="O4950" t="str">
        <f t="shared" si="155"/>
        <v>Wednesday</v>
      </c>
      <c r="P4950" s="14">
        <v>0.45947643979057595</v>
      </c>
    </row>
    <row r="4951" spans="1:16" x14ac:dyDescent="0.35">
      <c r="A4951">
        <v>4950</v>
      </c>
      <c r="B4951" t="s">
        <v>149</v>
      </c>
      <c r="C4951" t="s">
        <v>44</v>
      </c>
      <c r="D4951" t="s">
        <v>8099</v>
      </c>
      <c r="E4951" s="3">
        <v>41634</v>
      </c>
      <c r="F4951" t="s">
        <v>3018</v>
      </c>
      <c r="G4951" t="s">
        <v>242</v>
      </c>
      <c r="H4951" s="3">
        <v>41634</v>
      </c>
      <c r="I4951" s="3">
        <v>41634</v>
      </c>
      <c r="J4951">
        <v>0</v>
      </c>
      <c r="K4951" t="s">
        <v>8400</v>
      </c>
      <c r="L4951" s="5">
        <v>9.2479999999999993</v>
      </c>
      <c r="M4951">
        <v>2013</v>
      </c>
      <c r="N4951">
        <f t="shared" si="154"/>
        <v>0</v>
      </c>
      <c r="O4951" t="str">
        <f t="shared" si="155"/>
        <v>Thursday</v>
      </c>
      <c r="P4951" s="14">
        <v>0.36989690721649493</v>
      </c>
    </row>
    <row r="4952" spans="1:16" x14ac:dyDescent="0.35">
      <c r="A4952">
        <v>4951</v>
      </c>
      <c r="B4952" t="s">
        <v>149</v>
      </c>
      <c r="C4952" t="s">
        <v>44</v>
      </c>
      <c r="D4952" t="s">
        <v>8099</v>
      </c>
      <c r="E4952" s="3">
        <v>41634</v>
      </c>
      <c r="F4952" t="s">
        <v>4083</v>
      </c>
      <c r="G4952" t="s">
        <v>242</v>
      </c>
      <c r="H4952" s="3">
        <v>41634</v>
      </c>
      <c r="I4952" s="3">
        <v>41637</v>
      </c>
      <c r="J4952">
        <v>3</v>
      </c>
      <c r="K4952" t="s">
        <v>8399</v>
      </c>
      <c r="L4952" s="5">
        <v>1.044</v>
      </c>
      <c r="M4952">
        <v>2013</v>
      </c>
      <c r="N4952">
        <f t="shared" si="154"/>
        <v>3</v>
      </c>
      <c r="O4952" t="str">
        <f t="shared" si="155"/>
        <v>Thursday</v>
      </c>
      <c r="P4952" s="14">
        <v>8.666666666666667E-2</v>
      </c>
    </row>
    <row r="4953" spans="1:16" x14ac:dyDescent="0.35">
      <c r="A4953">
        <v>4952</v>
      </c>
      <c r="B4953" t="s">
        <v>925</v>
      </c>
      <c r="C4953" t="s">
        <v>199</v>
      </c>
      <c r="D4953" t="s">
        <v>8100</v>
      </c>
      <c r="E4953" s="3">
        <v>40590</v>
      </c>
      <c r="F4953" t="s">
        <v>6698</v>
      </c>
      <c r="G4953" t="s">
        <v>41</v>
      </c>
      <c r="H4953" s="3">
        <v>40595</v>
      </c>
      <c r="I4953" s="3">
        <v>40598</v>
      </c>
      <c r="J4953">
        <v>8</v>
      </c>
      <c r="K4953" t="s">
        <v>8399</v>
      </c>
      <c r="L4953" s="5">
        <v>12.28</v>
      </c>
      <c r="M4953">
        <v>2011</v>
      </c>
      <c r="N4953">
        <f t="shared" si="154"/>
        <v>3</v>
      </c>
      <c r="O4953" t="str">
        <f t="shared" si="155"/>
        <v>Wednesday</v>
      </c>
      <c r="P4953" s="14">
        <v>0.13012552301255231</v>
      </c>
    </row>
    <row r="4954" spans="1:16" x14ac:dyDescent="0.35">
      <c r="A4954">
        <v>4953</v>
      </c>
      <c r="B4954" t="s">
        <v>925</v>
      </c>
      <c r="C4954" t="s">
        <v>199</v>
      </c>
      <c r="D4954" t="s">
        <v>8100</v>
      </c>
      <c r="E4954" s="3">
        <v>40590</v>
      </c>
      <c r="F4954" t="s">
        <v>6352</v>
      </c>
      <c r="G4954" t="s">
        <v>41</v>
      </c>
      <c r="H4954" s="3">
        <v>40595</v>
      </c>
      <c r="I4954" s="3">
        <v>40596</v>
      </c>
      <c r="J4954">
        <v>6</v>
      </c>
      <c r="K4954" t="s">
        <v>8399</v>
      </c>
      <c r="L4954" s="5">
        <v>48.225000000000001</v>
      </c>
      <c r="M4954">
        <v>2011</v>
      </c>
      <c r="N4954">
        <f t="shared" si="154"/>
        <v>1</v>
      </c>
      <c r="O4954" t="str">
        <f t="shared" si="155"/>
        <v>Wednesday</v>
      </c>
      <c r="P4954" s="14">
        <v>0.35001934235976789</v>
      </c>
    </row>
    <row r="4955" spans="1:16" x14ac:dyDescent="0.35">
      <c r="A4955">
        <v>4954</v>
      </c>
      <c r="B4955" t="s">
        <v>925</v>
      </c>
      <c r="C4955" t="s">
        <v>199</v>
      </c>
      <c r="D4955" t="s">
        <v>8100</v>
      </c>
      <c r="E4955" s="3">
        <v>40590</v>
      </c>
      <c r="F4955" t="s">
        <v>771</v>
      </c>
      <c r="G4955" t="s">
        <v>41</v>
      </c>
      <c r="H4955" s="3">
        <v>40595</v>
      </c>
      <c r="I4955" s="3">
        <v>40597</v>
      </c>
      <c r="J4955">
        <v>7</v>
      </c>
      <c r="K4955" t="s">
        <v>8399</v>
      </c>
      <c r="L4955" s="5">
        <v>0.70199999999999996</v>
      </c>
      <c r="M4955">
        <v>2011</v>
      </c>
      <c r="N4955">
        <f t="shared" si="154"/>
        <v>2</v>
      </c>
      <c r="O4955" t="str">
        <f t="shared" si="155"/>
        <v>Wednesday</v>
      </c>
      <c r="P4955" s="14">
        <v>0.40727272727272729</v>
      </c>
    </row>
    <row r="4956" spans="1:16" x14ac:dyDescent="0.35">
      <c r="A4956">
        <v>4955</v>
      </c>
      <c r="B4956" t="s">
        <v>925</v>
      </c>
      <c r="C4956" t="s">
        <v>199</v>
      </c>
      <c r="D4956" t="s">
        <v>8100</v>
      </c>
      <c r="E4956" s="3">
        <v>40590</v>
      </c>
      <c r="F4956" t="s">
        <v>2174</v>
      </c>
      <c r="G4956" t="s">
        <v>41</v>
      </c>
      <c r="H4956" s="3">
        <v>40595</v>
      </c>
      <c r="I4956" s="3">
        <v>40595</v>
      </c>
      <c r="J4956">
        <v>5</v>
      </c>
      <c r="K4956" t="s">
        <v>8400</v>
      </c>
      <c r="L4956" s="5">
        <v>7.4720000000000004</v>
      </c>
      <c r="M4956">
        <v>2011</v>
      </c>
      <c r="N4956">
        <f t="shared" si="154"/>
        <v>0</v>
      </c>
      <c r="O4956" t="str">
        <f t="shared" si="155"/>
        <v>Wednesday</v>
      </c>
      <c r="P4956" s="14">
        <v>0.16825660152075161</v>
      </c>
    </row>
    <row r="4957" spans="1:16" x14ac:dyDescent="0.35">
      <c r="A4957">
        <v>4956</v>
      </c>
      <c r="B4957" t="s">
        <v>3113</v>
      </c>
      <c r="C4957" t="s">
        <v>199</v>
      </c>
      <c r="D4957" t="s">
        <v>8101</v>
      </c>
      <c r="E4957" s="3">
        <v>41239</v>
      </c>
      <c r="F4957" t="s">
        <v>3018</v>
      </c>
      <c r="G4957" t="s">
        <v>41</v>
      </c>
      <c r="H4957" s="3">
        <v>41244</v>
      </c>
      <c r="I4957" s="3">
        <v>41244</v>
      </c>
      <c r="J4957">
        <v>5</v>
      </c>
      <c r="K4957" t="s">
        <v>8400</v>
      </c>
      <c r="L4957" s="5">
        <v>3.0590000000000002</v>
      </c>
      <c r="M4957">
        <v>2012</v>
      </c>
      <c r="N4957">
        <f t="shared" si="154"/>
        <v>0</v>
      </c>
      <c r="O4957" t="str">
        <f t="shared" si="155"/>
        <v>Monday</v>
      </c>
      <c r="P4957" s="14">
        <v>0.22054807723198508</v>
      </c>
    </row>
    <row r="4958" spans="1:16" x14ac:dyDescent="0.35">
      <c r="A4958">
        <v>4957</v>
      </c>
      <c r="B4958" t="s">
        <v>3113</v>
      </c>
      <c r="C4958" t="s">
        <v>199</v>
      </c>
      <c r="D4958" t="s">
        <v>8101</v>
      </c>
      <c r="E4958" s="3">
        <v>41239</v>
      </c>
      <c r="F4958" t="s">
        <v>7681</v>
      </c>
      <c r="G4958" t="s">
        <v>41</v>
      </c>
      <c r="H4958" s="3">
        <v>41244</v>
      </c>
      <c r="I4958" s="3">
        <v>41247</v>
      </c>
      <c r="J4958">
        <v>8</v>
      </c>
      <c r="K4958" t="s">
        <v>8399</v>
      </c>
      <c r="L4958" s="5">
        <v>11.513</v>
      </c>
      <c r="M4958">
        <v>2012</v>
      </c>
      <c r="N4958">
        <f t="shared" si="154"/>
        <v>3</v>
      </c>
      <c r="O4958" t="str">
        <f t="shared" si="155"/>
        <v>Monday</v>
      </c>
      <c r="P4958" s="14">
        <v>-0.30660971600657472</v>
      </c>
    </row>
    <row r="4959" spans="1:16" x14ac:dyDescent="0.35">
      <c r="A4959">
        <v>4958</v>
      </c>
      <c r="B4959" t="s">
        <v>703</v>
      </c>
      <c r="C4959" t="s">
        <v>84</v>
      </c>
      <c r="D4959" t="s">
        <v>8102</v>
      </c>
      <c r="E4959" s="3">
        <v>40869</v>
      </c>
      <c r="F4959" t="s">
        <v>2172</v>
      </c>
      <c r="G4959" t="s">
        <v>155</v>
      </c>
      <c r="H4959" s="3">
        <v>40871</v>
      </c>
      <c r="I4959" s="3">
        <v>40871</v>
      </c>
      <c r="J4959">
        <v>2</v>
      </c>
      <c r="K4959" t="s">
        <v>8400</v>
      </c>
      <c r="L4959" s="5">
        <v>131.12700000000001</v>
      </c>
      <c r="M4959">
        <v>2011</v>
      </c>
      <c r="N4959">
        <f t="shared" si="154"/>
        <v>0</v>
      </c>
      <c r="O4959" t="str">
        <f t="shared" si="155"/>
        <v>Tuesday</v>
      </c>
      <c r="P4959" s="14">
        <v>0.17829989370040189</v>
      </c>
    </row>
    <row r="4960" spans="1:16" x14ac:dyDescent="0.35">
      <c r="A4960">
        <v>4959</v>
      </c>
      <c r="B4960" t="s">
        <v>703</v>
      </c>
      <c r="C4960" t="s">
        <v>84</v>
      </c>
      <c r="D4960" t="s">
        <v>8102</v>
      </c>
      <c r="E4960" s="3">
        <v>40869</v>
      </c>
      <c r="F4960" t="s">
        <v>6169</v>
      </c>
      <c r="G4960" t="s">
        <v>155</v>
      </c>
      <c r="H4960" s="3">
        <v>40871</v>
      </c>
      <c r="I4960" s="3">
        <v>40871</v>
      </c>
      <c r="J4960">
        <v>2</v>
      </c>
      <c r="K4960" t="s">
        <v>8400</v>
      </c>
      <c r="L4960" s="5">
        <v>34.103000000000002</v>
      </c>
      <c r="M4960">
        <v>2011</v>
      </c>
      <c r="N4960">
        <f t="shared" si="154"/>
        <v>0</v>
      </c>
      <c r="O4960" t="str">
        <f t="shared" si="155"/>
        <v>Tuesday</v>
      </c>
      <c r="P4960" s="14">
        <v>6.9879518072289148E-2</v>
      </c>
    </row>
    <row r="4961" spans="1:16" x14ac:dyDescent="0.35">
      <c r="A4961">
        <v>4960</v>
      </c>
      <c r="B4961" t="s">
        <v>703</v>
      </c>
      <c r="C4961" t="s">
        <v>84</v>
      </c>
      <c r="D4961" t="s">
        <v>8102</v>
      </c>
      <c r="E4961" s="3">
        <v>40869</v>
      </c>
      <c r="F4961" t="s">
        <v>8104</v>
      </c>
      <c r="G4961" t="s">
        <v>155</v>
      </c>
      <c r="H4961" s="3">
        <v>40871</v>
      </c>
      <c r="I4961" s="3">
        <v>40871</v>
      </c>
      <c r="J4961">
        <v>2</v>
      </c>
      <c r="K4961" t="s">
        <v>8400</v>
      </c>
      <c r="L4961" s="5">
        <v>589.29300000000001</v>
      </c>
      <c r="M4961">
        <v>2011</v>
      </c>
      <c r="N4961">
        <f t="shared" si="154"/>
        <v>0</v>
      </c>
      <c r="O4961" t="str">
        <f t="shared" si="155"/>
        <v>Tuesday</v>
      </c>
      <c r="P4961" s="14">
        <v>4.991404011461318E-2</v>
      </c>
    </row>
    <row r="4962" spans="1:16" x14ac:dyDescent="0.35">
      <c r="A4962">
        <v>4961</v>
      </c>
      <c r="B4962" t="s">
        <v>3961</v>
      </c>
      <c r="C4962" t="s">
        <v>84</v>
      </c>
      <c r="D4962" t="s">
        <v>8105</v>
      </c>
      <c r="E4962" s="3">
        <v>41737</v>
      </c>
      <c r="F4962" t="s">
        <v>4970</v>
      </c>
      <c r="G4962" t="s">
        <v>41</v>
      </c>
      <c r="H4962" s="3">
        <v>41742</v>
      </c>
      <c r="I4962" s="3">
        <v>41745</v>
      </c>
      <c r="J4962">
        <v>8</v>
      </c>
      <c r="K4962" t="s">
        <v>8399</v>
      </c>
      <c r="L4962" s="5">
        <v>1.262</v>
      </c>
      <c r="M4962">
        <v>2014</v>
      </c>
      <c r="N4962">
        <f t="shared" si="154"/>
        <v>3</v>
      </c>
      <c r="O4962" t="str">
        <f t="shared" si="155"/>
        <v>Tuesday</v>
      </c>
      <c r="P4962" s="14">
        <v>-0.46906479495678161</v>
      </c>
    </row>
    <row r="4963" spans="1:16" x14ac:dyDescent="0.35">
      <c r="A4963">
        <v>4962</v>
      </c>
      <c r="B4963" t="s">
        <v>3961</v>
      </c>
      <c r="C4963" t="s">
        <v>84</v>
      </c>
      <c r="D4963" t="s">
        <v>8105</v>
      </c>
      <c r="E4963" s="3">
        <v>41737</v>
      </c>
      <c r="F4963" t="s">
        <v>403</v>
      </c>
      <c r="G4963" t="s">
        <v>41</v>
      </c>
      <c r="H4963" s="3">
        <v>41742</v>
      </c>
      <c r="I4963" s="3">
        <v>41742</v>
      </c>
      <c r="J4963">
        <v>5</v>
      </c>
      <c r="K4963" t="s">
        <v>8400</v>
      </c>
      <c r="L4963" s="5">
        <v>27.545999999999999</v>
      </c>
      <c r="M4963">
        <v>2014</v>
      </c>
      <c r="N4963">
        <f t="shared" si="154"/>
        <v>0</v>
      </c>
      <c r="O4963" t="str">
        <f t="shared" si="155"/>
        <v>Tuesday</v>
      </c>
      <c r="P4963" s="14">
        <v>-0.50467342372553947</v>
      </c>
    </row>
    <row r="4964" spans="1:16" x14ac:dyDescent="0.35">
      <c r="A4964">
        <v>4963</v>
      </c>
      <c r="B4964" t="s">
        <v>3961</v>
      </c>
      <c r="C4964" t="s">
        <v>84</v>
      </c>
      <c r="D4964" t="s">
        <v>8105</v>
      </c>
      <c r="E4964" s="3">
        <v>41737</v>
      </c>
      <c r="F4964" t="s">
        <v>2100</v>
      </c>
      <c r="G4964" t="s">
        <v>41</v>
      </c>
      <c r="H4964" s="3">
        <v>41742</v>
      </c>
      <c r="I4964" s="3">
        <v>41742</v>
      </c>
      <c r="J4964">
        <v>5</v>
      </c>
      <c r="K4964" t="s">
        <v>8400</v>
      </c>
      <c r="L4964" s="5">
        <v>4.5970000000000004</v>
      </c>
      <c r="M4964">
        <v>2014</v>
      </c>
      <c r="N4964">
        <f t="shared" si="154"/>
        <v>0</v>
      </c>
      <c r="O4964" t="str">
        <f t="shared" si="155"/>
        <v>Tuesday</v>
      </c>
      <c r="P4964" s="14">
        <v>-0.34442029670225832</v>
      </c>
    </row>
    <row r="4965" spans="1:16" x14ac:dyDescent="0.35">
      <c r="A4965">
        <v>4964</v>
      </c>
      <c r="B4965" t="s">
        <v>3961</v>
      </c>
      <c r="C4965" t="s">
        <v>84</v>
      </c>
      <c r="D4965" t="s">
        <v>8105</v>
      </c>
      <c r="E4965" s="3">
        <v>41737</v>
      </c>
      <c r="F4965" t="s">
        <v>921</v>
      </c>
      <c r="G4965" t="s">
        <v>41</v>
      </c>
      <c r="H4965" s="3">
        <v>41742</v>
      </c>
      <c r="I4965" s="3">
        <v>41742</v>
      </c>
      <c r="J4965">
        <v>5</v>
      </c>
      <c r="K4965" t="s">
        <v>8400</v>
      </c>
      <c r="L4965" s="5">
        <v>8.3759999999999994</v>
      </c>
      <c r="M4965">
        <v>2014</v>
      </c>
      <c r="N4965">
        <f t="shared" si="154"/>
        <v>0</v>
      </c>
      <c r="O4965" t="str">
        <f t="shared" si="155"/>
        <v>Tuesday</v>
      </c>
      <c r="P4965" s="14">
        <v>-0.48490412947858375</v>
      </c>
    </row>
    <row r="4966" spans="1:16" x14ac:dyDescent="0.35">
      <c r="A4966">
        <v>4965</v>
      </c>
      <c r="B4966" t="s">
        <v>4683</v>
      </c>
      <c r="C4966" t="s">
        <v>199</v>
      </c>
      <c r="D4966" t="s">
        <v>8106</v>
      </c>
      <c r="E4966" s="3">
        <v>41270</v>
      </c>
      <c r="F4966" t="s">
        <v>1641</v>
      </c>
      <c r="G4966" t="s">
        <v>139</v>
      </c>
      <c r="H4966" s="3">
        <v>41273</v>
      </c>
      <c r="I4966" s="3">
        <v>41273</v>
      </c>
      <c r="J4966">
        <v>3</v>
      </c>
      <c r="K4966" t="s">
        <v>8400</v>
      </c>
      <c r="L4966" s="5">
        <v>16.024000000000001</v>
      </c>
      <c r="M4966">
        <v>2012</v>
      </c>
      <c r="N4966">
        <f t="shared" si="154"/>
        <v>0</v>
      </c>
      <c r="O4966" t="str">
        <f t="shared" si="155"/>
        <v>Thursday</v>
      </c>
      <c r="P4966" s="14">
        <v>0.21986455981941308</v>
      </c>
    </row>
    <row r="4967" spans="1:16" x14ac:dyDescent="0.35">
      <c r="A4967">
        <v>4966</v>
      </c>
      <c r="B4967" t="s">
        <v>8047</v>
      </c>
      <c r="C4967" t="s">
        <v>30</v>
      </c>
      <c r="D4967" t="s">
        <v>8107</v>
      </c>
      <c r="E4967" s="3">
        <v>41148</v>
      </c>
      <c r="F4967" t="s">
        <v>8109</v>
      </c>
      <c r="G4967" t="s">
        <v>155</v>
      </c>
      <c r="H4967" s="3">
        <v>41150</v>
      </c>
      <c r="I4967" s="3">
        <v>41150</v>
      </c>
      <c r="J4967">
        <v>2</v>
      </c>
      <c r="K4967" t="s">
        <v>8400</v>
      </c>
      <c r="L4967" s="5">
        <v>16.396000000000001</v>
      </c>
      <c r="M4967">
        <v>2012</v>
      </c>
      <c r="N4967">
        <f t="shared" si="154"/>
        <v>0</v>
      </c>
      <c r="O4967" t="str">
        <f t="shared" si="155"/>
        <v>Monday</v>
      </c>
      <c r="P4967" s="14">
        <v>0.11964285714285715</v>
      </c>
    </row>
    <row r="4968" spans="1:16" x14ac:dyDescent="0.35">
      <c r="A4968">
        <v>4967</v>
      </c>
      <c r="B4968" t="s">
        <v>8047</v>
      </c>
      <c r="C4968" t="s">
        <v>30</v>
      </c>
      <c r="D4968" t="s">
        <v>8107</v>
      </c>
      <c r="E4968" s="3">
        <v>41148</v>
      </c>
      <c r="F4968" t="s">
        <v>785</v>
      </c>
      <c r="G4968" t="s">
        <v>155</v>
      </c>
      <c r="H4968" s="3">
        <v>41150</v>
      </c>
      <c r="I4968" s="3">
        <v>41151</v>
      </c>
      <c r="J4968">
        <v>3</v>
      </c>
      <c r="K4968" t="s">
        <v>8399</v>
      </c>
      <c r="L4968" s="5">
        <v>2.5950000000000002</v>
      </c>
      <c r="M4968">
        <v>2012</v>
      </c>
      <c r="N4968">
        <f t="shared" si="154"/>
        <v>1</v>
      </c>
      <c r="O4968" t="str">
        <f t="shared" si="155"/>
        <v>Monday</v>
      </c>
      <c r="P4968" s="14">
        <v>0.39157894736842108</v>
      </c>
    </row>
    <row r="4969" spans="1:16" x14ac:dyDescent="0.35">
      <c r="A4969">
        <v>4968</v>
      </c>
      <c r="B4969" t="s">
        <v>8047</v>
      </c>
      <c r="C4969" t="s">
        <v>30</v>
      </c>
      <c r="D4969" t="s">
        <v>8107</v>
      </c>
      <c r="E4969" s="3">
        <v>41148</v>
      </c>
      <c r="F4969" t="s">
        <v>2009</v>
      </c>
      <c r="G4969" t="s">
        <v>155</v>
      </c>
      <c r="H4969" s="3">
        <v>41150</v>
      </c>
      <c r="I4969" s="3">
        <v>41150</v>
      </c>
      <c r="J4969">
        <v>2</v>
      </c>
      <c r="K4969" t="s">
        <v>8400</v>
      </c>
      <c r="L4969" s="5">
        <v>2.016</v>
      </c>
      <c r="M4969">
        <v>2012</v>
      </c>
      <c r="N4969">
        <f t="shared" si="154"/>
        <v>0</v>
      </c>
      <c r="O4969" t="str">
        <f t="shared" si="155"/>
        <v>Monday</v>
      </c>
      <c r="P4969" s="14">
        <v>-9.7126669364629686E-2</v>
      </c>
    </row>
    <row r="4970" spans="1:16" x14ac:dyDescent="0.35">
      <c r="A4970">
        <v>4969</v>
      </c>
      <c r="B4970" t="s">
        <v>8047</v>
      </c>
      <c r="C4970" t="s">
        <v>30</v>
      </c>
      <c r="D4970" t="s">
        <v>8107</v>
      </c>
      <c r="E4970" s="3">
        <v>41148</v>
      </c>
      <c r="F4970" t="s">
        <v>2663</v>
      </c>
      <c r="G4970" t="s">
        <v>155</v>
      </c>
      <c r="H4970" s="3">
        <v>41150</v>
      </c>
      <c r="I4970" s="3">
        <v>41150</v>
      </c>
      <c r="J4970">
        <v>2</v>
      </c>
      <c r="K4970" t="s">
        <v>8400</v>
      </c>
      <c r="L4970" s="5">
        <v>0.247</v>
      </c>
      <c r="M4970">
        <v>2012</v>
      </c>
      <c r="N4970">
        <f t="shared" si="154"/>
        <v>0</v>
      </c>
      <c r="O4970" t="str">
        <f t="shared" si="155"/>
        <v>Monday</v>
      </c>
      <c r="P4970" s="14">
        <v>0.19500000000000001</v>
      </c>
    </row>
    <row r="4971" spans="1:16" x14ac:dyDescent="0.35">
      <c r="A4971">
        <v>4970</v>
      </c>
      <c r="B4971" t="s">
        <v>8047</v>
      </c>
      <c r="C4971" t="s">
        <v>30</v>
      </c>
      <c r="D4971" t="s">
        <v>8107</v>
      </c>
      <c r="E4971" s="3">
        <v>41148</v>
      </c>
      <c r="F4971" t="s">
        <v>6357</v>
      </c>
      <c r="G4971" t="s">
        <v>155</v>
      </c>
      <c r="H4971" s="3">
        <v>41150</v>
      </c>
      <c r="I4971" s="3">
        <v>41150</v>
      </c>
      <c r="J4971">
        <v>2</v>
      </c>
      <c r="K4971" t="s">
        <v>8400</v>
      </c>
      <c r="L4971" s="5">
        <v>10.372999999999999</v>
      </c>
      <c r="M4971">
        <v>2012</v>
      </c>
      <c r="N4971">
        <f t="shared" si="154"/>
        <v>0</v>
      </c>
      <c r="O4971" t="str">
        <f t="shared" si="155"/>
        <v>Monday</v>
      </c>
      <c r="P4971" s="14">
        <v>5.0425958406414437E-2</v>
      </c>
    </row>
    <row r="4972" spans="1:16" x14ac:dyDescent="0.35">
      <c r="A4972">
        <v>4971</v>
      </c>
      <c r="B4972" t="s">
        <v>8047</v>
      </c>
      <c r="C4972" t="s">
        <v>30</v>
      </c>
      <c r="D4972" t="s">
        <v>8107</v>
      </c>
      <c r="E4972" s="3">
        <v>41148</v>
      </c>
      <c r="F4972" t="s">
        <v>2665</v>
      </c>
      <c r="G4972" t="s">
        <v>155</v>
      </c>
      <c r="H4972" s="3">
        <v>41150</v>
      </c>
      <c r="I4972" s="3">
        <v>41150</v>
      </c>
      <c r="J4972">
        <v>2</v>
      </c>
      <c r="K4972" t="s">
        <v>8400</v>
      </c>
      <c r="L4972" s="5">
        <v>15.167</v>
      </c>
      <c r="M4972">
        <v>2012</v>
      </c>
      <c r="N4972">
        <f t="shared" si="154"/>
        <v>0</v>
      </c>
      <c r="O4972" t="str">
        <f t="shared" si="155"/>
        <v>Monday</v>
      </c>
      <c r="P4972" s="14">
        <v>0.27923566878980893</v>
      </c>
    </row>
    <row r="4973" spans="1:16" x14ac:dyDescent="0.35">
      <c r="A4973">
        <v>4972</v>
      </c>
      <c r="B4973" t="s">
        <v>8047</v>
      </c>
      <c r="C4973" t="s">
        <v>30</v>
      </c>
      <c r="D4973" t="s">
        <v>8107</v>
      </c>
      <c r="E4973" s="3">
        <v>41148</v>
      </c>
      <c r="F4973" t="s">
        <v>3684</v>
      </c>
      <c r="G4973" t="s">
        <v>155</v>
      </c>
      <c r="H4973" s="3">
        <v>41150</v>
      </c>
      <c r="I4973" s="3">
        <v>41152</v>
      </c>
      <c r="J4973">
        <v>4</v>
      </c>
      <c r="K4973" t="s">
        <v>8399</v>
      </c>
      <c r="L4973" s="5">
        <v>3.7389999999999999</v>
      </c>
      <c r="M4973">
        <v>2012</v>
      </c>
      <c r="N4973">
        <f t="shared" si="154"/>
        <v>2</v>
      </c>
      <c r="O4973" t="str">
        <f t="shared" si="155"/>
        <v>Monday</v>
      </c>
      <c r="P4973" s="14">
        <v>0.37538461538461537</v>
      </c>
    </row>
    <row r="4974" spans="1:16" x14ac:dyDescent="0.35">
      <c r="A4974">
        <v>4973</v>
      </c>
      <c r="B4974" t="s">
        <v>6981</v>
      </c>
      <c r="C4974" t="s">
        <v>199</v>
      </c>
      <c r="D4974" t="s">
        <v>8110</v>
      </c>
      <c r="E4974" s="3">
        <v>41928</v>
      </c>
      <c r="F4974" t="s">
        <v>7855</v>
      </c>
      <c r="G4974" t="s">
        <v>41</v>
      </c>
      <c r="H4974" s="3">
        <v>41933</v>
      </c>
      <c r="I4974" s="3">
        <v>41933</v>
      </c>
      <c r="J4974">
        <v>5</v>
      </c>
      <c r="K4974" t="s">
        <v>8400</v>
      </c>
      <c r="L4974" s="5">
        <v>39.679000000000002</v>
      </c>
      <c r="M4974">
        <v>2014</v>
      </c>
      <c r="N4974">
        <f t="shared" si="154"/>
        <v>0</v>
      </c>
      <c r="O4974" t="str">
        <f t="shared" si="155"/>
        <v>Thursday</v>
      </c>
      <c r="P4974" s="14">
        <v>3.9646017699115056E-2</v>
      </c>
    </row>
    <row r="4975" spans="1:16" x14ac:dyDescent="0.35">
      <c r="A4975">
        <v>4974</v>
      </c>
      <c r="B4975" t="s">
        <v>3778</v>
      </c>
      <c r="C4975" t="s">
        <v>199</v>
      </c>
      <c r="D4975" t="s">
        <v>8111</v>
      </c>
      <c r="E4975" s="3">
        <v>41450</v>
      </c>
      <c r="F4975" t="s">
        <v>2501</v>
      </c>
      <c r="G4975" t="s">
        <v>155</v>
      </c>
      <c r="H4975" s="3">
        <v>41452</v>
      </c>
      <c r="I4975" s="3">
        <v>41452</v>
      </c>
      <c r="J4975">
        <v>2</v>
      </c>
      <c r="K4975" t="s">
        <v>8400</v>
      </c>
      <c r="L4975" s="5">
        <v>2.8140000000000001</v>
      </c>
      <c r="M4975">
        <v>2013</v>
      </c>
      <c r="N4975">
        <f t="shared" si="154"/>
        <v>0</v>
      </c>
      <c r="O4975" t="str">
        <f t="shared" si="155"/>
        <v>Tuesday</v>
      </c>
      <c r="P4975" s="14">
        <v>0.128</v>
      </c>
    </row>
    <row r="4976" spans="1:16" x14ac:dyDescent="0.35">
      <c r="A4976">
        <v>4975</v>
      </c>
      <c r="B4976" t="s">
        <v>2043</v>
      </c>
      <c r="C4976" t="s">
        <v>30</v>
      </c>
      <c r="D4976" t="s">
        <v>8112</v>
      </c>
      <c r="E4976" s="3">
        <v>41596</v>
      </c>
      <c r="F4976" t="s">
        <v>8114</v>
      </c>
      <c r="G4976" t="s">
        <v>41</v>
      </c>
      <c r="H4976" s="3">
        <v>41601</v>
      </c>
      <c r="I4976" s="3">
        <v>41604</v>
      </c>
      <c r="J4976">
        <v>8</v>
      </c>
      <c r="K4976" t="s">
        <v>8399</v>
      </c>
      <c r="L4976" s="5">
        <v>35.124000000000002</v>
      </c>
      <c r="M4976">
        <v>2013</v>
      </c>
      <c r="N4976">
        <f t="shared" si="154"/>
        <v>3</v>
      </c>
      <c r="O4976" t="str">
        <f t="shared" si="155"/>
        <v>Monday</v>
      </c>
      <c r="P4976" s="14">
        <v>0</v>
      </c>
    </row>
    <row r="4977" spans="1:16" x14ac:dyDescent="0.35">
      <c r="A4977">
        <v>4976</v>
      </c>
      <c r="B4977" t="s">
        <v>2043</v>
      </c>
      <c r="C4977" t="s">
        <v>30</v>
      </c>
      <c r="D4977" t="s">
        <v>8112</v>
      </c>
      <c r="E4977" s="3">
        <v>41596</v>
      </c>
      <c r="F4977" t="s">
        <v>3231</v>
      </c>
      <c r="G4977" t="s">
        <v>41</v>
      </c>
      <c r="H4977" s="3">
        <v>41601</v>
      </c>
      <c r="I4977" s="3">
        <v>41601</v>
      </c>
      <c r="J4977">
        <v>5</v>
      </c>
      <c r="K4977" t="s">
        <v>8400</v>
      </c>
      <c r="L4977" s="5">
        <v>174.86500000000001</v>
      </c>
      <c r="M4977">
        <v>2013</v>
      </c>
      <c r="N4977">
        <f t="shared" si="154"/>
        <v>0</v>
      </c>
      <c r="O4977" t="str">
        <f t="shared" si="155"/>
        <v>Monday</v>
      </c>
      <c r="P4977" s="14">
        <v>-0.18077626005269562</v>
      </c>
    </row>
    <row r="4978" spans="1:16" x14ac:dyDescent="0.35">
      <c r="A4978">
        <v>4977</v>
      </c>
      <c r="B4978" t="s">
        <v>2043</v>
      </c>
      <c r="C4978" t="s">
        <v>30</v>
      </c>
      <c r="D4978" t="s">
        <v>8112</v>
      </c>
      <c r="E4978" s="3">
        <v>41596</v>
      </c>
      <c r="F4978" t="s">
        <v>8116</v>
      </c>
      <c r="G4978" t="s">
        <v>41</v>
      </c>
      <c r="H4978" s="3">
        <v>41601</v>
      </c>
      <c r="I4978" s="3">
        <v>41601</v>
      </c>
      <c r="J4978">
        <v>5</v>
      </c>
      <c r="K4978" t="s">
        <v>8400</v>
      </c>
      <c r="L4978" s="5">
        <v>9.7490000000000006</v>
      </c>
      <c r="M4978">
        <v>2013</v>
      </c>
      <c r="N4978">
        <f t="shared" si="154"/>
        <v>0</v>
      </c>
      <c r="O4978" t="str">
        <f t="shared" si="155"/>
        <v>Monday</v>
      </c>
      <c r="P4978" s="14">
        <v>0.30777777777777776</v>
      </c>
    </row>
    <row r="4979" spans="1:16" x14ac:dyDescent="0.35">
      <c r="A4979">
        <v>4978</v>
      </c>
      <c r="B4979" t="s">
        <v>4547</v>
      </c>
      <c r="C4979" t="s">
        <v>199</v>
      </c>
      <c r="D4979" t="s">
        <v>8117</v>
      </c>
      <c r="E4979" s="3">
        <v>41306</v>
      </c>
      <c r="F4979" t="s">
        <v>6476</v>
      </c>
      <c r="G4979" t="s">
        <v>41</v>
      </c>
      <c r="H4979" s="3">
        <v>41311</v>
      </c>
      <c r="I4979" s="3">
        <v>41311</v>
      </c>
      <c r="J4979">
        <v>5</v>
      </c>
      <c r="K4979" t="s">
        <v>8400</v>
      </c>
      <c r="L4979" s="5">
        <v>18.111000000000001</v>
      </c>
      <c r="M4979">
        <v>2013</v>
      </c>
      <c r="N4979">
        <f t="shared" si="154"/>
        <v>0</v>
      </c>
      <c r="O4979" t="str">
        <f t="shared" si="155"/>
        <v>Friday</v>
      </c>
      <c r="P4979" s="14">
        <v>-0.18102899092959057</v>
      </c>
    </row>
    <row r="4980" spans="1:16" x14ac:dyDescent="0.35">
      <c r="A4980">
        <v>4979</v>
      </c>
      <c r="B4980" t="s">
        <v>4547</v>
      </c>
      <c r="C4980" t="s">
        <v>199</v>
      </c>
      <c r="D4980" t="s">
        <v>8117</v>
      </c>
      <c r="E4980" s="3">
        <v>41306</v>
      </c>
      <c r="F4980" t="s">
        <v>7210</v>
      </c>
      <c r="G4980" t="s">
        <v>41</v>
      </c>
      <c r="H4980" s="3">
        <v>41311</v>
      </c>
      <c r="I4980" s="3">
        <v>41311</v>
      </c>
      <c r="J4980">
        <v>5</v>
      </c>
      <c r="K4980" t="s">
        <v>8400</v>
      </c>
      <c r="L4980" s="5">
        <v>17.686</v>
      </c>
      <c r="M4980">
        <v>2013</v>
      </c>
      <c r="N4980">
        <f t="shared" si="154"/>
        <v>0</v>
      </c>
      <c r="O4980" t="str">
        <f t="shared" si="155"/>
        <v>Friday</v>
      </c>
      <c r="P4980" s="14">
        <v>-0.60184592890432231</v>
      </c>
    </row>
    <row r="4981" spans="1:16" x14ac:dyDescent="0.35">
      <c r="A4981">
        <v>4980</v>
      </c>
      <c r="B4981" t="s">
        <v>4042</v>
      </c>
      <c r="C4981" t="s">
        <v>44</v>
      </c>
      <c r="D4981" t="s">
        <v>8118</v>
      </c>
      <c r="E4981" s="3">
        <v>41584</v>
      </c>
      <c r="F4981" t="s">
        <v>6897</v>
      </c>
      <c r="G4981" t="s">
        <v>139</v>
      </c>
      <c r="H4981" s="3">
        <v>41587</v>
      </c>
      <c r="I4981" s="3">
        <v>41590</v>
      </c>
      <c r="J4981">
        <v>6</v>
      </c>
      <c r="K4981" t="s">
        <v>8399</v>
      </c>
      <c r="L4981" s="5">
        <v>24.257000000000001</v>
      </c>
      <c r="M4981">
        <v>2013</v>
      </c>
      <c r="N4981">
        <f t="shared" si="154"/>
        <v>3</v>
      </c>
      <c r="O4981" t="str">
        <f t="shared" si="155"/>
        <v>Wednesday</v>
      </c>
      <c r="P4981" s="14">
        <v>0.33907284768211921</v>
      </c>
    </row>
    <row r="4982" spans="1:16" x14ac:dyDescent="0.35">
      <c r="A4982">
        <v>4981</v>
      </c>
      <c r="B4982" t="s">
        <v>7879</v>
      </c>
      <c r="C4982" t="s">
        <v>30</v>
      </c>
      <c r="D4982" t="s">
        <v>8119</v>
      </c>
      <c r="E4982" s="3">
        <v>40929</v>
      </c>
      <c r="F4982" t="s">
        <v>1252</v>
      </c>
      <c r="G4982" t="s">
        <v>41</v>
      </c>
      <c r="H4982" s="3">
        <v>40934</v>
      </c>
      <c r="I4982" s="3">
        <v>40937</v>
      </c>
      <c r="J4982">
        <v>8</v>
      </c>
      <c r="K4982" t="s">
        <v>8399</v>
      </c>
      <c r="L4982" s="5">
        <v>5.6539999999999999</v>
      </c>
      <c r="M4982">
        <v>2012</v>
      </c>
      <c r="N4982">
        <f t="shared" si="154"/>
        <v>3</v>
      </c>
      <c r="O4982" t="str">
        <f t="shared" si="155"/>
        <v>Saturday</v>
      </c>
      <c r="P4982" s="14">
        <v>0.01</v>
      </c>
    </row>
    <row r="4983" spans="1:16" x14ac:dyDescent="0.35">
      <c r="A4983">
        <v>4982</v>
      </c>
      <c r="B4983" t="s">
        <v>1719</v>
      </c>
      <c r="C4983" t="s">
        <v>199</v>
      </c>
      <c r="D4983" t="s">
        <v>8120</v>
      </c>
      <c r="E4983" s="3">
        <v>40843</v>
      </c>
      <c r="F4983" t="s">
        <v>3915</v>
      </c>
      <c r="G4983" t="s">
        <v>155</v>
      </c>
      <c r="H4983" s="3">
        <v>40845</v>
      </c>
      <c r="I4983" s="3">
        <v>40846</v>
      </c>
      <c r="J4983">
        <v>3</v>
      </c>
      <c r="K4983" t="s">
        <v>8399</v>
      </c>
      <c r="L4983" s="5">
        <v>0.13200000000000001</v>
      </c>
      <c r="M4983">
        <v>2011</v>
      </c>
      <c r="N4983">
        <f t="shared" si="154"/>
        <v>1</v>
      </c>
      <c r="O4983" t="str">
        <f t="shared" si="155"/>
        <v>Thursday</v>
      </c>
      <c r="P4983" s="14">
        <v>0.31647058823529411</v>
      </c>
    </row>
    <row r="4984" spans="1:16" x14ac:dyDescent="0.35">
      <c r="A4984">
        <v>4983</v>
      </c>
      <c r="B4984" t="s">
        <v>1719</v>
      </c>
      <c r="C4984" t="s">
        <v>199</v>
      </c>
      <c r="D4984" t="s">
        <v>8120</v>
      </c>
      <c r="E4984" s="3">
        <v>40843</v>
      </c>
      <c r="F4984" t="s">
        <v>5104</v>
      </c>
      <c r="G4984" t="s">
        <v>155</v>
      </c>
      <c r="H4984" s="3">
        <v>40845</v>
      </c>
      <c r="I4984" s="3">
        <v>40845</v>
      </c>
      <c r="J4984">
        <v>2</v>
      </c>
      <c r="K4984" t="s">
        <v>8400</v>
      </c>
      <c r="L4984" s="5">
        <v>30.669</v>
      </c>
      <c r="M4984">
        <v>2011</v>
      </c>
      <c r="N4984">
        <f t="shared" si="154"/>
        <v>0</v>
      </c>
      <c r="O4984" t="str">
        <f t="shared" si="155"/>
        <v>Thursday</v>
      </c>
      <c r="P4984" s="14">
        <v>0.47848837209302314</v>
      </c>
    </row>
    <row r="4985" spans="1:16" x14ac:dyDescent="0.35">
      <c r="A4985">
        <v>4984</v>
      </c>
      <c r="B4985" t="s">
        <v>7459</v>
      </c>
      <c r="C4985" t="s">
        <v>44</v>
      </c>
      <c r="D4985" t="s">
        <v>8122</v>
      </c>
      <c r="E4985" s="3">
        <v>40969</v>
      </c>
      <c r="F4985" t="s">
        <v>6600</v>
      </c>
      <c r="G4985" t="s">
        <v>139</v>
      </c>
      <c r="H4985" s="3">
        <v>40972</v>
      </c>
      <c r="I4985" s="3">
        <v>40972</v>
      </c>
      <c r="J4985">
        <v>3</v>
      </c>
      <c r="K4985" t="s">
        <v>8400</v>
      </c>
      <c r="L4985" s="5">
        <v>6.194</v>
      </c>
      <c r="M4985">
        <v>2012</v>
      </c>
      <c r="N4985">
        <f t="shared" si="154"/>
        <v>0</v>
      </c>
      <c r="O4985" t="str">
        <f t="shared" si="155"/>
        <v>Thursday</v>
      </c>
      <c r="P4985" s="14">
        <v>0.29793791019916177</v>
      </c>
    </row>
    <row r="4986" spans="1:16" x14ac:dyDescent="0.35">
      <c r="A4986">
        <v>4985</v>
      </c>
      <c r="B4986" t="s">
        <v>7459</v>
      </c>
      <c r="C4986" t="s">
        <v>44</v>
      </c>
      <c r="D4986" t="s">
        <v>8122</v>
      </c>
      <c r="E4986" s="3">
        <v>40969</v>
      </c>
      <c r="F4986" t="s">
        <v>956</v>
      </c>
      <c r="G4986" t="s">
        <v>139</v>
      </c>
      <c r="H4986" s="3">
        <v>40972</v>
      </c>
      <c r="I4986" s="3">
        <v>40972</v>
      </c>
      <c r="J4986">
        <v>3</v>
      </c>
      <c r="K4986" t="s">
        <v>8400</v>
      </c>
      <c r="L4986" s="5">
        <v>8.76</v>
      </c>
      <c r="M4986">
        <v>2012</v>
      </c>
      <c r="N4986">
        <f t="shared" si="154"/>
        <v>0</v>
      </c>
      <c r="O4986" t="str">
        <f t="shared" si="155"/>
        <v>Thursday</v>
      </c>
      <c r="P4986" s="14">
        <v>0.4831746031746032</v>
      </c>
    </row>
    <row r="4987" spans="1:16" x14ac:dyDescent="0.35">
      <c r="A4987">
        <v>4986</v>
      </c>
      <c r="B4987" t="s">
        <v>7459</v>
      </c>
      <c r="C4987" t="s">
        <v>44</v>
      </c>
      <c r="D4987" t="s">
        <v>8122</v>
      </c>
      <c r="E4987" s="3">
        <v>40969</v>
      </c>
      <c r="F4987" t="s">
        <v>3566</v>
      </c>
      <c r="G4987" t="s">
        <v>139</v>
      </c>
      <c r="H4987" s="3">
        <v>40972</v>
      </c>
      <c r="I4987" s="3">
        <v>40975</v>
      </c>
      <c r="J4987">
        <v>6</v>
      </c>
      <c r="K4987" t="s">
        <v>8399</v>
      </c>
      <c r="L4987" s="5">
        <v>9.6549999999999994</v>
      </c>
      <c r="M4987">
        <v>2012</v>
      </c>
      <c r="N4987">
        <f t="shared" si="154"/>
        <v>3</v>
      </c>
      <c r="O4987" t="str">
        <f t="shared" si="155"/>
        <v>Thursday</v>
      </c>
      <c r="P4987" s="14">
        <v>0.14970414201183432</v>
      </c>
    </row>
    <row r="4988" spans="1:16" x14ac:dyDescent="0.35">
      <c r="A4988">
        <v>4987</v>
      </c>
      <c r="B4988" t="s">
        <v>7459</v>
      </c>
      <c r="C4988" t="s">
        <v>44</v>
      </c>
      <c r="D4988" t="s">
        <v>8122</v>
      </c>
      <c r="E4988" s="3">
        <v>40969</v>
      </c>
      <c r="F4988" t="s">
        <v>787</v>
      </c>
      <c r="G4988" t="s">
        <v>139</v>
      </c>
      <c r="H4988" s="3">
        <v>40972</v>
      </c>
      <c r="I4988" s="3">
        <v>40972</v>
      </c>
      <c r="J4988">
        <v>3</v>
      </c>
      <c r="K4988" t="s">
        <v>8400</v>
      </c>
      <c r="L4988" s="5">
        <v>3.4380000000000002</v>
      </c>
      <c r="M4988">
        <v>2012</v>
      </c>
      <c r="N4988">
        <f t="shared" si="154"/>
        <v>0</v>
      </c>
      <c r="O4988" t="str">
        <f t="shared" si="155"/>
        <v>Thursday</v>
      </c>
      <c r="P4988" s="14">
        <v>8.9999999999999993E-3</v>
      </c>
    </row>
    <row r="4989" spans="1:16" x14ac:dyDescent="0.35">
      <c r="A4989">
        <v>4988</v>
      </c>
      <c r="B4989" t="s">
        <v>947</v>
      </c>
      <c r="C4989" t="s">
        <v>30</v>
      </c>
      <c r="D4989" t="s">
        <v>8123</v>
      </c>
      <c r="E4989" s="3">
        <v>41535</v>
      </c>
      <c r="F4989" t="s">
        <v>5366</v>
      </c>
      <c r="G4989" t="s">
        <v>41</v>
      </c>
      <c r="H4989" s="3">
        <v>41540</v>
      </c>
      <c r="I4989" s="3">
        <v>41540</v>
      </c>
      <c r="J4989">
        <v>5</v>
      </c>
      <c r="K4989" t="s">
        <v>8400</v>
      </c>
      <c r="L4989" s="5">
        <v>11.207000000000001</v>
      </c>
      <c r="M4989">
        <v>2013</v>
      </c>
      <c r="N4989">
        <f t="shared" si="154"/>
        <v>0</v>
      </c>
      <c r="O4989" t="str">
        <f t="shared" si="155"/>
        <v>Wednesday</v>
      </c>
      <c r="P4989" s="14">
        <v>0.18831168831168832</v>
      </c>
    </row>
    <row r="4990" spans="1:16" x14ac:dyDescent="0.35">
      <c r="A4990">
        <v>4989</v>
      </c>
      <c r="B4990" t="s">
        <v>947</v>
      </c>
      <c r="C4990" t="s">
        <v>30</v>
      </c>
      <c r="D4990" t="s">
        <v>8123</v>
      </c>
      <c r="E4990" s="3">
        <v>41535</v>
      </c>
      <c r="F4990" t="s">
        <v>4900</v>
      </c>
      <c r="G4990" t="s">
        <v>41</v>
      </c>
      <c r="H4990" s="3">
        <v>41540</v>
      </c>
      <c r="I4990" s="3">
        <v>41540</v>
      </c>
      <c r="J4990">
        <v>5</v>
      </c>
      <c r="K4990" t="s">
        <v>8400</v>
      </c>
      <c r="L4990" s="5">
        <v>14.404999999999999</v>
      </c>
      <c r="M4990">
        <v>2013</v>
      </c>
      <c r="N4990">
        <f t="shared" si="154"/>
        <v>0</v>
      </c>
      <c r="O4990" t="str">
        <f t="shared" si="155"/>
        <v>Wednesday</v>
      </c>
      <c r="P4990" s="14">
        <v>0.36893617021276598</v>
      </c>
    </row>
    <row r="4991" spans="1:16" x14ac:dyDescent="0.35">
      <c r="A4991">
        <v>4990</v>
      </c>
      <c r="B4991" t="s">
        <v>947</v>
      </c>
      <c r="C4991" t="s">
        <v>30</v>
      </c>
      <c r="D4991" t="s">
        <v>8123</v>
      </c>
      <c r="E4991" s="3">
        <v>41535</v>
      </c>
      <c r="F4991" t="s">
        <v>3977</v>
      </c>
      <c r="G4991" t="s">
        <v>41</v>
      </c>
      <c r="H4991" s="3">
        <v>41540</v>
      </c>
      <c r="I4991" s="3">
        <v>41540</v>
      </c>
      <c r="J4991">
        <v>5</v>
      </c>
      <c r="K4991" t="s">
        <v>8400</v>
      </c>
      <c r="L4991" s="5">
        <v>0.88800000000000001</v>
      </c>
      <c r="M4991">
        <v>2013</v>
      </c>
      <c r="N4991">
        <f t="shared" si="154"/>
        <v>0</v>
      </c>
      <c r="O4991" t="str">
        <f t="shared" si="155"/>
        <v>Wednesday</v>
      </c>
      <c r="P4991" s="14">
        <v>0.45999999999999996</v>
      </c>
    </row>
    <row r="4992" spans="1:16" x14ac:dyDescent="0.35">
      <c r="A4992">
        <v>4991</v>
      </c>
      <c r="B4992" t="s">
        <v>266</v>
      </c>
      <c r="C4992" t="s">
        <v>44</v>
      </c>
      <c r="D4992" t="s">
        <v>8124</v>
      </c>
      <c r="E4992" s="3">
        <v>41916</v>
      </c>
      <c r="F4992" t="s">
        <v>3459</v>
      </c>
      <c r="G4992" t="s">
        <v>41</v>
      </c>
      <c r="H4992" s="3">
        <v>41921</v>
      </c>
      <c r="I4992" s="3">
        <v>41921</v>
      </c>
      <c r="J4992">
        <v>5</v>
      </c>
      <c r="K4992" t="s">
        <v>8400</v>
      </c>
      <c r="L4992" s="5">
        <v>2.8180000000000001</v>
      </c>
      <c r="M4992">
        <v>2014</v>
      </c>
      <c r="N4992">
        <f t="shared" si="154"/>
        <v>0</v>
      </c>
      <c r="O4992" t="str">
        <f t="shared" si="155"/>
        <v>Saturday</v>
      </c>
      <c r="P4992" s="14">
        <v>0.46816901408450695</v>
      </c>
    </row>
    <row r="4993" spans="1:16" x14ac:dyDescent="0.35">
      <c r="A4993">
        <v>4992</v>
      </c>
      <c r="B4993" t="s">
        <v>8126</v>
      </c>
      <c r="C4993" t="s">
        <v>199</v>
      </c>
      <c r="D4993" t="s">
        <v>8127</v>
      </c>
      <c r="E4993" s="3">
        <v>41814</v>
      </c>
      <c r="F4993" t="s">
        <v>6082</v>
      </c>
      <c r="G4993" t="s">
        <v>41</v>
      </c>
      <c r="H4993" s="3">
        <v>41819</v>
      </c>
      <c r="I4993" s="3">
        <v>41822</v>
      </c>
      <c r="J4993">
        <v>8</v>
      </c>
      <c r="K4993" t="s">
        <v>8399</v>
      </c>
      <c r="L4993" s="5">
        <v>21.375</v>
      </c>
      <c r="M4993">
        <v>2014</v>
      </c>
      <c r="N4993">
        <f t="shared" si="154"/>
        <v>3</v>
      </c>
      <c r="O4993" t="str">
        <f t="shared" si="155"/>
        <v>Tuesday</v>
      </c>
      <c r="P4993" s="14">
        <v>1.9310344827586208E-2</v>
      </c>
    </row>
    <row r="4994" spans="1:16" x14ac:dyDescent="0.35">
      <c r="A4994">
        <v>4993</v>
      </c>
      <c r="B4994" t="s">
        <v>2006</v>
      </c>
      <c r="C4994" t="s">
        <v>44</v>
      </c>
      <c r="D4994" t="s">
        <v>8129</v>
      </c>
      <c r="E4994" s="3">
        <v>40861</v>
      </c>
      <c r="F4994" t="s">
        <v>8131</v>
      </c>
      <c r="G4994" t="s">
        <v>155</v>
      </c>
      <c r="H4994" s="3">
        <v>40863</v>
      </c>
      <c r="I4994" s="3">
        <v>40865</v>
      </c>
      <c r="J4994">
        <v>4</v>
      </c>
      <c r="K4994" t="s">
        <v>8399</v>
      </c>
      <c r="L4994" s="5">
        <v>133.57</v>
      </c>
      <c r="M4994">
        <v>2011</v>
      </c>
      <c r="N4994">
        <f t="shared" si="154"/>
        <v>2</v>
      </c>
      <c r="O4994" t="str">
        <f t="shared" si="155"/>
        <v>Monday</v>
      </c>
      <c r="P4994" s="14">
        <v>0.20003999999999994</v>
      </c>
    </row>
    <row r="4995" spans="1:16" x14ac:dyDescent="0.35">
      <c r="A4995">
        <v>4994</v>
      </c>
      <c r="B4995" t="s">
        <v>4380</v>
      </c>
      <c r="C4995" t="s">
        <v>44</v>
      </c>
      <c r="D4995" t="s">
        <v>8132</v>
      </c>
      <c r="E4995" s="3">
        <v>41929</v>
      </c>
      <c r="F4995" t="s">
        <v>7510</v>
      </c>
      <c r="G4995" t="s">
        <v>41</v>
      </c>
      <c r="H4995" s="3">
        <v>41934</v>
      </c>
      <c r="I4995" s="3">
        <v>41934</v>
      </c>
      <c r="J4995">
        <v>5</v>
      </c>
      <c r="K4995" t="s">
        <v>8400</v>
      </c>
      <c r="L4995" s="5">
        <v>2.8540000000000001</v>
      </c>
      <c r="M4995">
        <v>2014</v>
      </c>
      <c r="N4995">
        <f t="shared" ref="N4995:N5058" si="156">I4995-H4995</f>
        <v>0</v>
      </c>
      <c r="O4995" t="str">
        <f t="shared" ref="O4995:O5058" si="157">TEXT(E4995,"dddd")</f>
        <v>Friday</v>
      </c>
      <c r="P4995" s="14">
        <v>0.36615384615384616</v>
      </c>
    </row>
    <row r="4996" spans="1:16" x14ac:dyDescent="0.35">
      <c r="A4996">
        <v>4995</v>
      </c>
      <c r="B4996" t="s">
        <v>3735</v>
      </c>
      <c r="C4996" t="s">
        <v>30</v>
      </c>
      <c r="D4996" t="s">
        <v>8133</v>
      </c>
      <c r="E4996" s="3">
        <v>41557</v>
      </c>
      <c r="F4996" t="s">
        <v>7002</v>
      </c>
      <c r="G4996" t="s">
        <v>139</v>
      </c>
      <c r="H4996" s="3">
        <v>41560</v>
      </c>
      <c r="I4996" s="3">
        <v>41560</v>
      </c>
      <c r="J4996">
        <v>3</v>
      </c>
      <c r="K4996" t="s">
        <v>8400</v>
      </c>
      <c r="L4996" s="5">
        <v>8.4570000000000007</v>
      </c>
      <c r="M4996">
        <v>2013</v>
      </c>
      <c r="N4996">
        <f t="shared" si="156"/>
        <v>0</v>
      </c>
      <c r="O4996" t="str">
        <f t="shared" si="157"/>
        <v>Thursday</v>
      </c>
      <c r="P4996" s="14">
        <v>0</v>
      </c>
    </row>
    <row r="4997" spans="1:16" x14ac:dyDescent="0.35">
      <c r="A4997">
        <v>4996</v>
      </c>
      <c r="B4997" t="s">
        <v>3735</v>
      </c>
      <c r="C4997" t="s">
        <v>30</v>
      </c>
      <c r="D4997" t="s">
        <v>8133</v>
      </c>
      <c r="E4997" s="3">
        <v>41557</v>
      </c>
      <c r="F4997" t="s">
        <v>5907</v>
      </c>
      <c r="G4997" t="s">
        <v>139</v>
      </c>
      <c r="H4997" s="3">
        <v>41560</v>
      </c>
      <c r="I4997" s="3">
        <v>41562</v>
      </c>
      <c r="J4997">
        <v>5</v>
      </c>
      <c r="K4997" t="s">
        <v>8399</v>
      </c>
      <c r="L4997" s="5">
        <v>10.098000000000001</v>
      </c>
      <c r="M4997">
        <v>2013</v>
      </c>
      <c r="N4997">
        <f t="shared" si="156"/>
        <v>2</v>
      </c>
      <c r="O4997" t="str">
        <f t="shared" si="157"/>
        <v>Thursday</v>
      </c>
      <c r="P4997" s="14">
        <v>0.23074074074074075</v>
      </c>
    </row>
    <row r="4998" spans="1:16" x14ac:dyDescent="0.35">
      <c r="A4998">
        <v>4997</v>
      </c>
      <c r="B4998" t="s">
        <v>8135</v>
      </c>
      <c r="C4998" t="s">
        <v>44</v>
      </c>
      <c r="D4998" t="s">
        <v>8136</v>
      </c>
      <c r="E4998" s="3">
        <v>41982</v>
      </c>
      <c r="F4998" t="s">
        <v>5740</v>
      </c>
      <c r="G4998" t="s">
        <v>41</v>
      </c>
      <c r="H4998" s="3">
        <v>41987</v>
      </c>
      <c r="I4998" s="3">
        <v>41990</v>
      </c>
      <c r="J4998">
        <v>8</v>
      </c>
      <c r="K4998" t="s">
        <v>8399</v>
      </c>
      <c r="L4998" s="5">
        <v>8.9580000000000002</v>
      </c>
      <c r="M4998">
        <v>2014</v>
      </c>
      <c r="N4998">
        <f t="shared" si="156"/>
        <v>3</v>
      </c>
      <c r="O4998" t="str">
        <f t="shared" si="157"/>
        <v>Tuesday</v>
      </c>
      <c r="P4998" s="14">
        <v>0.36044943820224717</v>
      </c>
    </row>
    <row r="4999" spans="1:16" x14ac:dyDescent="0.35">
      <c r="A4999">
        <v>4998</v>
      </c>
      <c r="B4999" t="s">
        <v>4749</v>
      </c>
      <c r="C4999" t="s">
        <v>84</v>
      </c>
      <c r="D4999" t="s">
        <v>8137</v>
      </c>
      <c r="E4999" s="3">
        <v>41062</v>
      </c>
      <c r="F4999" t="s">
        <v>5296</v>
      </c>
      <c r="G4999" t="s">
        <v>41</v>
      </c>
      <c r="H4999" s="3">
        <v>41067</v>
      </c>
      <c r="I4999" s="3">
        <v>41067</v>
      </c>
      <c r="J4999">
        <v>5</v>
      </c>
      <c r="K4999" t="s">
        <v>8400</v>
      </c>
      <c r="L4999" s="5">
        <v>37.088000000000001</v>
      </c>
      <c r="M4999">
        <v>2012</v>
      </c>
      <c r="N4999">
        <f t="shared" si="156"/>
        <v>0</v>
      </c>
      <c r="O4999" t="str">
        <f t="shared" si="157"/>
        <v>Saturday</v>
      </c>
      <c r="P4999" s="14">
        <v>0.1898136645962733</v>
      </c>
    </row>
    <row r="5000" spans="1:16" x14ac:dyDescent="0.35">
      <c r="A5000">
        <v>4999</v>
      </c>
      <c r="B5000" t="s">
        <v>4749</v>
      </c>
      <c r="C5000" t="s">
        <v>84</v>
      </c>
      <c r="D5000" t="s">
        <v>8137</v>
      </c>
      <c r="E5000" s="3">
        <v>41062</v>
      </c>
      <c r="F5000" t="s">
        <v>3831</v>
      </c>
      <c r="G5000" t="s">
        <v>41</v>
      </c>
      <c r="H5000" s="3">
        <v>41067</v>
      </c>
      <c r="I5000" s="3">
        <v>41067</v>
      </c>
      <c r="J5000">
        <v>5</v>
      </c>
      <c r="K5000" t="s">
        <v>8400</v>
      </c>
      <c r="L5000" s="5">
        <v>1.966</v>
      </c>
      <c r="M5000">
        <v>2012</v>
      </c>
      <c r="N5000">
        <f t="shared" si="156"/>
        <v>0</v>
      </c>
      <c r="O5000" t="str">
        <f t="shared" si="157"/>
        <v>Saturday</v>
      </c>
      <c r="P5000" s="14">
        <v>0.39</v>
      </c>
    </row>
    <row r="5001" spans="1:16" x14ac:dyDescent="0.35">
      <c r="A5001">
        <v>5000</v>
      </c>
      <c r="B5001" t="s">
        <v>4749</v>
      </c>
      <c r="C5001" t="s">
        <v>84</v>
      </c>
      <c r="D5001" t="s">
        <v>8137</v>
      </c>
      <c r="E5001" s="3">
        <v>41062</v>
      </c>
      <c r="F5001" t="s">
        <v>2224</v>
      </c>
      <c r="G5001" t="s">
        <v>41</v>
      </c>
      <c r="H5001" s="3">
        <v>41067</v>
      </c>
      <c r="I5001" s="3">
        <v>41069</v>
      </c>
      <c r="J5001">
        <v>7</v>
      </c>
      <c r="K5001" t="s">
        <v>8399</v>
      </c>
      <c r="L5001" s="5">
        <v>29.24</v>
      </c>
      <c r="M5001">
        <v>2012</v>
      </c>
      <c r="N5001">
        <f t="shared" si="156"/>
        <v>2</v>
      </c>
      <c r="O5001" t="str">
        <f t="shared" si="157"/>
        <v>Saturday</v>
      </c>
      <c r="P5001" s="14">
        <v>9.8314606741573031E-3</v>
      </c>
    </row>
    <row r="5002" spans="1:16" x14ac:dyDescent="0.35">
      <c r="A5002">
        <v>5001</v>
      </c>
      <c r="B5002" t="s">
        <v>1743</v>
      </c>
      <c r="C5002" t="s">
        <v>199</v>
      </c>
      <c r="D5002" t="s">
        <v>8138</v>
      </c>
      <c r="E5002" s="3">
        <v>41262</v>
      </c>
      <c r="F5002" t="s">
        <v>1717</v>
      </c>
      <c r="G5002" t="s">
        <v>41</v>
      </c>
      <c r="H5002" s="3">
        <v>41267</v>
      </c>
      <c r="I5002" s="3">
        <v>41267</v>
      </c>
      <c r="J5002">
        <v>5</v>
      </c>
      <c r="K5002" t="s">
        <v>8400</v>
      </c>
      <c r="L5002" s="5">
        <v>1.234</v>
      </c>
      <c r="M5002">
        <v>2012</v>
      </c>
      <c r="N5002">
        <f t="shared" si="156"/>
        <v>0</v>
      </c>
      <c r="O5002" t="str">
        <f t="shared" si="157"/>
        <v>Wednesday</v>
      </c>
      <c r="P5002" s="14">
        <v>0.24428571428571427</v>
      </c>
    </row>
    <row r="5003" spans="1:16" x14ac:dyDescent="0.35">
      <c r="A5003">
        <v>5002</v>
      </c>
      <c r="B5003" t="s">
        <v>1838</v>
      </c>
      <c r="C5003" t="s">
        <v>30</v>
      </c>
      <c r="D5003" t="s">
        <v>8139</v>
      </c>
      <c r="E5003" s="3">
        <v>41726</v>
      </c>
      <c r="F5003" t="s">
        <v>3046</v>
      </c>
      <c r="G5003" t="s">
        <v>155</v>
      </c>
      <c r="H5003" s="3">
        <v>41728</v>
      </c>
      <c r="I5003" s="3">
        <v>41728</v>
      </c>
      <c r="J5003">
        <v>2</v>
      </c>
      <c r="K5003" t="s">
        <v>8400</v>
      </c>
      <c r="L5003" s="5">
        <v>3.3170000000000002</v>
      </c>
      <c r="M5003">
        <v>2014</v>
      </c>
      <c r="N5003">
        <f t="shared" si="156"/>
        <v>0</v>
      </c>
      <c r="O5003" t="str">
        <f t="shared" si="157"/>
        <v>Friday</v>
      </c>
      <c r="P5003" s="14">
        <v>6.3221851223383863E-2</v>
      </c>
    </row>
    <row r="5004" spans="1:16" x14ac:dyDescent="0.35">
      <c r="A5004">
        <v>5003</v>
      </c>
      <c r="B5004" t="s">
        <v>1838</v>
      </c>
      <c r="C5004" t="s">
        <v>30</v>
      </c>
      <c r="D5004" t="s">
        <v>8139</v>
      </c>
      <c r="E5004" s="3">
        <v>41726</v>
      </c>
      <c r="F5004" t="s">
        <v>54</v>
      </c>
      <c r="G5004" t="s">
        <v>155</v>
      </c>
      <c r="H5004" s="3">
        <v>41728</v>
      </c>
      <c r="I5004" s="3">
        <v>41728</v>
      </c>
      <c r="J5004">
        <v>2</v>
      </c>
      <c r="K5004" t="s">
        <v>8400</v>
      </c>
      <c r="L5004" s="5">
        <v>10.728</v>
      </c>
      <c r="M5004">
        <v>2014</v>
      </c>
      <c r="N5004">
        <f t="shared" si="156"/>
        <v>0</v>
      </c>
      <c r="O5004" t="str">
        <f t="shared" si="157"/>
        <v>Friday</v>
      </c>
      <c r="P5004" s="14">
        <v>0.1015303274458382</v>
      </c>
    </row>
    <row r="5005" spans="1:16" x14ac:dyDescent="0.35">
      <c r="A5005">
        <v>5004</v>
      </c>
      <c r="B5005" t="s">
        <v>1838</v>
      </c>
      <c r="C5005" t="s">
        <v>30</v>
      </c>
      <c r="D5005" t="s">
        <v>8139</v>
      </c>
      <c r="E5005" s="3">
        <v>41726</v>
      </c>
      <c r="F5005" t="s">
        <v>1956</v>
      </c>
      <c r="G5005" t="s">
        <v>155</v>
      </c>
      <c r="H5005" s="3">
        <v>41728</v>
      </c>
      <c r="I5005" s="3">
        <v>41728</v>
      </c>
      <c r="J5005">
        <v>2</v>
      </c>
      <c r="K5005" t="s">
        <v>8400</v>
      </c>
      <c r="L5005" s="5">
        <v>28.486000000000001</v>
      </c>
      <c r="M5005">
        <v>2014</v>
      </c>
      <c r="N5005">
        <f t="shared" si="156"/>
        <v>0</v>
      </c>
      <c r="O5005" t="str">
        <f t="shared" si="157"/>
        <v>Friday</v>
      </c>
      <c r="P5005" s="14">
        <v>0.25964912280701752</v>
      </c>
    </row>
    <row r="5006" spans="1:16" x14ac:dyDescent="0.35">
      <c r="A5006">
        <v>5005</v>
      </c>
      <c r="B5006" t="s">
        <v>1838</v>
      </c>
      <c r="C5006" t="s">
        <v>30</v>
      </c>
      <c r="D5006" t="s">
        <v>8139</v>
      </c>
      <c r="E5006" s="3">
        <v>41726</v>
      </c>
      <c r="F5006" t="s">
        <v>8141</v>
      </c>
      <c r="G5006" t="s">
        <v>155</v>
      </c>
      <c r="H5006" s="3">
        <v>41728</v>
      </c>
      <c r="I5006" s="3">
        <v>41730</v>
      </c>
      <c r="J5006">
        <v>4</v>
      </c>
      <c r="K5006" t="s">
        <v>8399</v>
      </c>
      <c r="L5006" s="5">
        <v>205.21799999999999</v>
      </c>
      <c r="M5006">
        <v>2014</v>
      </c>
      <c r="N5006">
        <f t="shared" si="156"/>
        <v>2</v>
      </c>
      <c r="O5006" t="str">
        <f t="shared" si="157"/>
        <v>Friday</v>
      </c>
      <c r="P5006" s="14">
        <v>0.12803466146052914</v>
      </c>
    </row>
    <row r="5007" spans="1:16" x14ac:dyDescent="0.35">
      <c r="A5007">
        <v>5006</v>
      </c>
      <c r="B5007" t="s">
        <v>1838</v>
      </c>
      <c r="C5007" t="s">
        <v>30</v>
      </c>
      <c r="D5007" t="s">
        <v>8139</v>
      </c>
      <c r="E5007" s="3">
        <v>41726</v>
      </c>
      <c r="F5007" t="s">
        <v>1654</v>
      </c>
      <c r="G5007" t="s">
        <v>155</v>
      </c>
      <c r="H5007" s="3">
        <v>41728</v>
      </c>
      <c r="I5007" s="3">
        <v>41728</v>
      </c>
      <c r="J5007">
        <v>2</v>
      </c>
      <c r="K5007" t="s">
        <v>8400</v>
      </c>
      <c r="L5007" s="5">
        <v>8.3949999999999996</v>
      </c>
      <c r="M5007">
        <v>2014</v>
      </c>
      <c r="N5007">
        <f t="shared" si="156"/>
        <v>0</v>
      </c>
      <c r="O5007" t="str">
        <f t="shared" si="157"/>
        <v>Friday</v>
      </c>
      <c r="P5007" s="14">
        <v>0.20761904761904765</v>
      </c>
    </row>
    <row r="5008" spans="1:16" x14ac:dyDescent="0.35">
      <c r="A5008">
        <v>5007</v>
      </c>
      <c r="B5008" t="s">
        <v>6005</v>
      </c>
      <c r="C5008" t="s">
        <v>199</v>
      </c>
      <c r="D5008" t="s">
        <v>8142</v>
      </c>
      <c r="E5008" s="3">
        <v>40675</v>
      </c>
      <c r="F5008" t="s">
        <v>405</v>
      </c>
      <c r="G5008" t="s">
        <v>41</v>
      </c>
      <c r="H5008" s="3">
        <v>40680</v>
      </c>
      <c r="I5008" s="3">
        <v>40680</v>
      </c>
      <c r="J5008">
        <v>5</v>
      </c>
      <c r="K5008" t="s">
        <v>8400</v>
      </c>
      <c r="L5008" s="5">
        <v>4.5069999999999997</v>
      </c>
      <c r="M5008">
        <v>2011</v>
      </c>
      <c r="N5008">
        <f t="shared" si="156"/>
        <v>0</v>
      </c>
      <c r="O5008" t="str">
        <f t="shared" si="157"/>
        <v>Thursday</v>
      </c>
      <c r="P5008" s="14">
        <v>6.2867608213292001E-2</v>
      </c>
    </row>
    <row r="5009" spans="1:16" x14ac:dyDescent="0.35">
      <c r="A5009">
        <v>5008</v>
      </c>
      <c r="B5009" t="s">
        <v>5995</v>
      </c>
      <c r="C5009" t="s">
        <v>84</v>
      </c>
      <c r="D5009" t="s">
        <v>8143</v>
      </c>
      <c r="E5009" s="3">
        <v>41785</v>
      </c>
      <c r="F5009" t="s">
        <v>3469</v>
      </c>
      <c r="G5009" t="s">
        <v>155</v>
      </c>
      <c r="H5009" s="3">
        <v>41787</v>
      </c>
      <c r="I5009" s="3">
        <v>41789</v>
      </c>
      <c r="J5009">
        <v>4</v>
      </c>
      <c r="K5009" t="s">
        <v>8399</v>
      </c>
      <c r="L5009" s="5">
        <v>0.23499999999999999</v>
      </c>
      <c r="M5009">
        <v>2014</v>
      </c>
      <c r="N5009">
        <f t="shared" si="156"/>
        <v>2</v>
      </c>
      <c r="O5009" t="str">
        <f t="shared" si="157"/>
        <v>Monday</v>
      </c>
      <c r="P5009" s="14">
        <v>0.25909090909090909</v>
      </c>
    </row>
    <row r="5010" spans="1:16" x14ac:dyDescent="0.35">
      <c r="A5010">
        <v>5009</v>
      </c>
      <c r="B5010" t="s">
        <v>5995</v>
      </c>
      <c r="C5010" t="s">
        <v>84</v>
      </c>
      <c r="D5010" t="s">
        <v>8143</v>
      </c>
      <c r="E5010" s="3">
        <v>41785</v>
      </c>
      <c r="F5010" t="s">
        <v>489</v>
      </c>
      <c r="G5010" t="s">
        <v>155</v>
      </c>
      <c r="H5010" s="3">
        <v>41787</v>
      </c>
      <c r="I5010" s="3">
        <v>41787</v>
      </c>
      <c r="J5010">
        <v>2</v>
      </c>
      <c r="K5010" t="s">
        <v>8400</v>
      </c>
      <c r="L5010" s="5">
        <v>3.649</v>
      </c>
      <c r="M5010">
        <v>2014</v>
      </c>
      <c r="N5010">
        <f t="shared" si="156"/>
        <v>0</v>
      </c>
      <c r="O5010" t="str">
        <f t="shared" si="157"/>
        <v>Monday</v>
      </c>
      <c r="P5010" s="14">
        <v>0.39304347826086955</v>
      </c>
    </row>
    <row r="5011" spans="1:16" x14ac:dyDescent="0.35">
      <c r="A5011">
        <v>5010</v>
      </c>
      <c r="B5011" t="s">
        <v>5256</v>
      </c>
      <c r="C5011" t="s">
        <v>84</v>
      </c>
      <c r="D5011" t="s">
        <v>8144</v>
      </c>
      <c r="E5011" s="3">
        <v>41430</v>
      </c>
      <c r="F5011" t="s">
        <v>4454</v>
      </c>
      <c r="G5011" t="s">
        <v>139</v>
      </c>
      <c r="H5011" s="3">
        <v>41433</v>
      </c>
      <c r="I5011" s="3">
        <v>41433</v>
      </c>
      <c r="J5011">
        <v>3</v>
      </c>
      <c r="K5011" t="s">
        <v>8400</v>
      </c>
      <c r="L5011" s="5">
        <v>234.04300000000001</v>
      </c>
      <c r="M5011">
        <v>2013</v>
      </c>
      <c r="N5011">
        <f t="shared" si="156"/>
        <v>0</v>
      </c>
      <c r="O5011" t="str">
        <f t="shared" si="157"/>
        <v>Wednesday</v>
      </c>
      <c r="P5011" s="14">
        <v>-0.28113832408115513</v>
      </c>
    </row>
    <row r="5012" spans="1:16" x14ac:dyDescent="0.35">
      <c r="A5012">
        <v>5011</v>
      </c>
      <c r="B5012" t="s">
        <v>1627</v>
      </c>
      <c r="C5012" t="s">
        <v>30</v>
      </c>
      <c r="D5012" t="s">
        <v>8145</v>
      </c>
      <c r="E5012" s="3">
        <v>41358</v>
      </c>
      <c r="F5012" t="s">
        <v>2913</v>
      </c>
      <c r="G5012" t="s">
        <v>41</v>
      </c>
      <c r="H5012" s="3">
        <v>41363</v>
      </c>
      <c r="I5012" s="3">
        <v>41366</v>
      </c>
      <c r="J5012">
        <v>8</v>
      </c>
      <c r="K5012" t="s">
        <v>8399</v>
      </c>
      <c r="L5012" s="5">
        <v>1.948</v>
      </c>
      <c r="M5012">
        <v>2013</v>
      </c>
      <c r="N5012">
        <f t="shared" si="156"/>
        <v>3</v>
      </c>
      <c r="O5012" t="str">
        <f t="shared" si="157"/>
        <v>Monday</v>
      </c>
      <c r="P5012" s="14">
        <v>-8.3139984532095895E-2</v>
      </c>
    </row>
    <row r="5013" spans="1:16" x14ac:dyDescent="0.35">
      <c r="A5013">
        <v>5012</v>
      </c>
      <c r="B5013" t="s">
        <v>1627</v>
      </c>
      <c r="C5013" t="s">
        <v>30</v>
      </c>
      <c r="D5013" t="s">
        <v>8145</v>
      </c>
      <c r="E5013" s="3">
        <v>41358</v>
      </c>
      <c r="F5013" t="s">
        <v>1055</v>
      </c>
      <c r="G5013" t="s">
        <v>41</v>
      </c>
      <c r="H5013" s="3">
        <v>41363</v>
      </c>
      <c r="I5013" s="3">
        <v>41363</v>
      </c>
      <c r="J5013">
        <v>5</v>
      </c>
      <c r="K5013" t="s">
        <v>8400</v>
      </c>
      <c r="L5013" s="5">
        <v>1.631</v>
      </c>
      <c r="M5013">
        <v>2013</v>
      </c>
      <c r="N5013">
        <f t="shared" si="156"/>
        <v>0</v>
      </c>
      <c r="O5013" t="str">
        <f t="shared" si="157"/>
        <v>Monday</v>
      </c>
      <c r="P5013" s="14">
        <v>0.12662770429611403</v>
      </c>
    </row>
    <row r="5014" spans="1:16" x14ac:dyDescent="0.35">
      <c r="A5014">
        <v>5013</v>
      </c>
      <c r="B5014" t="s">
        <v>1627</v>
      </c>
      <c r="C5014" t="s">
        <v>30</v>
      </c>
      <c r="D5014" t="s">
        <v>8145</v>
      </c>
      <c r="E5014" s="3">
        <v>41358</v>
      </c>
      <c r="F5014" t="s">
        <v>6874</v>
      </c>
      <c r="G5014" t="s">
        <v>41</v>
      </c>
      <c r="H5014" s="3">
        <v>41363</v>
      </c>
      <c r="I5014" s="3">
        <v>41363</v>
      </c>
      <c r="J5014">
        <v>5</v>
      </c>
      <c r="K5014" t="s">
        <v>8400</v>
      </c>
      <c r="L5014" s="5">
        <v>1.228</v>
      </c>
      <c r="M5014">
        <v>2013</v>
      </c>
      <c r="N5014">
        <f t="shared" si="156"/>
        <v>0</v>
      </c>
      <c r="O5014" t="str">
        <f t="shared" si="157"/>
        <v>Monday</v>
      </c>
      <c r="P5014" s="14">
        <v>0.25600000000000001</v>
      </c>
    </row>
    <row r="5015" spans="1:16" x14ac:dyDescent="0.35">
      <c r="A5015">
        <v>5014</v>
      </c>
      <c r="B5015" t="s">
        <v>1627</v>
      </c>
      <c r="C5015" t="s">
        <v>30</v>
      </c>
      <c r="D5015" t="s">
        <v>8145</v>
      </c>
      <c r="E5015" s="3">
        <v>41358</v>
      </c>
      <c r="F5015" t="s">
        <v>8147</v>
      </c>
      <c r="G5015" t="s">
        <v>41</v>
      </c>
      <c r="H5015" s="3">
        <v>41363</v>
      </c>
      <c r="I5015" s="3">
        <v>41363</v>
      </c>
      <c r="J5015">
        <v>5</v>
      </c>
      <c r="K5015" t="s">
        <v>8400</v>
      </c>
      <c r="L5015" s="5">
        <v>4.5549999999999997</v>
      </c>
      <c r="M5015">
        <v>2013</v>
      </c>
      <c r="N5015">
        <f t="shared" si="156"/>
        <v>0</v>
      </c>
      <c r="O5015" t="str">
        <f t="shared" si="157"/>
        <v>Monday</v>
      </c>
      <c r="P5015" s="14">
        <v>-0.20388676050457535</v>
      </c>
    </row>
    <row r="5016" spans="1:16" x14ac:dyDescent="0.35">
      <c r="A5016">
        <v>5015</v>
      </c>
      <c r="B5016" t="s">
        <v>1828</v>
      </c>
      <c r="C5016" t="s">
        <v>84</v>
      </c>
      <c r="D5016" t="s">
        <v>8148</v>
      </c>
      <c r="E5016" s="3">
        <v>41907</v>
      </c>
      <c r="F5016" t="s">
        <v>1795</v>
      </c>
      <c r="G5016" t="s">
        <v>41</v>
      </c>
      <c r="H5016" s="3">
        <v>41912</v>
      </c>
      <c r="I5016" s="3">
        <v>41913</v>
      </c>
      <c r="J5016">
        <v>6</v>
      </c>
      <c r="K5016" t="s">
        <v>8399</v>
      </c>
      <c r="L5016" s="5">
        <v>15.952999999999999</v>
      </c>
      <c r="M5016">
        <v>2014</v>
      </c>
      <c r="N5016">
        <f t="shared" si="156"/>
        <v>1</v>
      </c>
      <c r="O5016" t="str">
        <f t="shared" si="157"/>
        <v>Thursday</v>
      </c>
      <c r="P5016" s="14">
        <v>0.1098076923076923</v>
      </c>
    </row>
    <row r="5017" spans="1:16" x14ac:dyDescent="0.35">
      <c r="A5017">
        <v>5016</v>
      </c>
      <c r="B5017" t="s">
        <v>604</v>
      </c>
      <c r="C5017" t="s">
        <v>84</v>
      </c>
      <c r="D5017" t="s">
        <v>8149</v>
      </c>
      <c r="E5017" s="3">
        <v>41894</v>
      </c>
      <c r="F5017" t="s">
        <v>8151</v>
      </c>
      <c r="G5017" t="s">
        <v>41</v>
      </c>
      <c r="H5017" s="3">
        <v>41899</v>
      </c>
      <c r="I5017" s="3">
        <v>41899</v>
      </c>
      <c r="J5017">
        <v>5</v>
      </c>
      <c r="K5017" t="s">
        <v>8400</v>
      </c>
      <c r="L5017" s="5">
        <v>8.9789999999999992</v>
      </c>
      <c r="M5017">
        <v>2014</v>
      </c>
      <c r="N5017">
        <f t="shared" si="156"/>
        <v>0</v>
      </c>
      <c r="O5017" t="str">
        <f t="shared" si="157"/>
        <v>Friday</v>
      </c>
      <c r="P5017" s="14">
        <v>6.3452495609313916E-2</v>
      </c>
    </row>
    <row r="5018" spans="1:16" x14ac:dyDescent="0.35">
      <c r="A5018">
        <v>5017</v>
      </c>
      <c r="B5018" t="s">
        <v>604</v>
      </c>
      <c r="C5018" t="s">
        <v>84</v>
      </c>
      <c r="D5018" t="s">
        <v>8149</v>
      </c>
      <c r="E5018" s="3">
        <v>41894</v>
      </c>
      <c r="F5018" t="s">
        <v>5106</v>
      </c>
      <c r="G5018" t="s">
        <v>41</v>
      </c>
      <c r="H5018" s="3">
        <v>41899</v>
      </c>
      <c r="I5018" s="3">
        <v>41899</v>
      </c>
      <c r="J5018">
        <v>5</v>
      </c>
      <c r="K5018" t="s">
        <v>8400</v>
      </c>
      <c r="L5018" s="5">
        <v>3.8919999999999999</v>
      </c>
      <c r="M5018">
        <v>2014</v>
      </c>
      <c r="N5018">
        <f t="shared" si="156"/>
        <v>0</v>
      </c>
      <c r="O5018" t="str">
        <f t="shared" si="157"/>
        <v>Friday</v>
      </c>
      <c r="P5018" s="14">
        <v>0.38898550724637682</v>
      </c>
    </row>
    <row r="5019" spans="1:16" x14ac:dyDescent="0.35">
      <c r="A5019">
        <v>5018</v>
      </c>
      <c r="B5019" t="s">
        <v>5377</v>
      </c>
      <c r="C5019" t="s">
        <v>84</v>
      </c>
      <c r="D5019" t="s">
        <v>8152</v>
      </c>
      <c r="E5019" s="3">
        <v>41911</v>
      </c>
      <c r="F5019" t="s">
        <v>6196</v>
      </c>
      <c r="G5019" t="s">
        <v>139</v>
      </c>
      <c r="H5019" s="3">
        <v>41914</v>
      </c>
      <c r="I5019" s="3">
        <v>41914</v>
      </c>
      <c r="J5019">
        <v>3</v>
      </c>
      <c r="K5019" t="s">
        <v>8400</v>
      </c>
      <c r="L5019" s="5">
        <v>31.745000000000001</v>
      </c>
      <c r="M5019">
        <v>2014</v>
      </c>
      <c r="N5019">
        <f t="shared" si="156"/>
        <v>0</v>
      </c>
      <c r="O5019" t="str">
        <f t="shared" si="157"/>
        <v>Monday</v>
      </c>
      <c r="P5019" s="14">
        <v>-3.2933846958672186E-2</v>
      </c>
    </row>
    <row r="5020" spans="1:16" x14ac:dyDescent="0.35">
      <c r="A5020">
        <v>5019</v>
      </c>
      <c r="B5020" t="s">
        <v>1407</v>
      </c>
      <c r="C5020" t="s">
        <v>199</v>
      </c>
      <c r="D5020" t="s">
        <v>8153</v>
      </c>
      <c r="E5020" s="3">
        <v>40834</v>
      </c>
      <c r="F5020" t="s">
        <v>2458</v>
      </c>
      <c r="G5020" t="s">
        <v>41</v>
      </c>
      <c r="H5020" s="3">
        <v>40839</v>
      </c>
      <c r="I5020" s="3">
        <v>40839</v>
      </c>
      <c r="J5020">
        <v>5</v>
      </c>
      <c r="K5020" t="s">
        <v>8400</v>
      </c>
      <c r="L5020" s="5">
        <v>2.1429999999999998</v>
      </c>
      <c r="M5020">
        <v>2011</v>
      </c>
      <c r="N5020">
        <f t="shared" si="156"/>
        <v>0</v>
      </c>
      <c r="O5020" t="str">
        <f t="shared" si="157"/>
        <v>Tuesday</v>
      </c>
      <c r="P5020" s="14">
        <v>0.42363636363636364</v>
      </c>
    </row>
    <row r="5021" spans="1:16" x14ac:dyDescent="0.35">
      <c r="A5021">
        <v>5020</v>
      </c>
      <c r="B5021" t="s">
        <v>5075</v>
      </c>
      <c r="C5021" t="s">
        <v>199</v>
      </c>
      <c r="D5021" t="s">
        <v>8154</v>
      </c>
      <c r="E5021" s="3">
        <v>41359</v>
      </c>
      <c r="F5021" t="s">
        <v>5548</v>
      </c>
      <c r="G5021" t="s">
        <v>41</v>
      </c>
      <c r="H5021" s="3">
        <v>41364</v>
      </c>
      <c r="I5021" s="3">
        <v>41364</v>
      </c>
      <c r="J5021">
        <v>5</v>
      </c>
      <c r="K5021" t="s">
        <v>8400</v>
      </c>
      <c r="L5021" s="5">
        <v>1.865</v>
      </c>
      <c r="M5021">
        <v>2013</v>
      </c>
      <c r="N5021">
        <f t="shared" si="156"/>
        <v>0</v>
      </c>
      <c r="O5021" t="str">
        <f t="shared" si="157"/>
        <v>Tuesday</v>
      </c>
      <c r="P5021" s="14">
        <v>2.4540915630024543E-2</v>
      </c>
    </row>
    <row r="5022" spans="1:16" x14ac:dyDescent="0.35">
      <c r="A5022">
        <v>5021</v>
      </c>
      <c r="B5022" t="s">
        <v>5075</v>
      </c>
      <c r="C5022" t="s">
        <v>199</v>
      </c>
      <c r="D5022" t="s">
        <v>8154</v>
      </c>
      <c r="E5022" s="3">
        <v>41359</v>
      </c>
      <c r="F5022" t="s">
        <v>5559</v>
      </c>
      <c r="G5022" t="s">
        <v>41</v>
      </c>
      <c r="H5022" s="3">
        <v>41364</v>
      </c>
      <c r="I5022" s="3">
        <v>41364</v>
      </c>
      <c r="J5022">
        <v>5</v>
      </c>
      <c r="K5022" t="s">
        <v>8400</v>
      </c>
      <c r="L5022" s="5">
        <v>21.282</v>
      </c>
      <c r="M5022">
        <v>2013</v>
      </c>
      <c r="N5022">
        <f t="shared" si="156"/>
        <v>0</v>
      </c>
      <c r="O5022" t="str">
        <f t="shared" si="157"/>
        <v>Tuesday</v>
      </c>
      <c r="P5022" s="14">
        <v>-0.23844859998021176</v>
      </c>
    </row>
    <row r="5023" spans="1:16" x14ac:dyDescent="0.35">
      <c r="A5023">
        <v>5022</v>
      </c>
      <c r="B5023" t="s">
        <v>5075</v>
      </c>
      <c r="C5023" t="s">
        <v>199</v>
      </c>
      <c r="D5023" t="s">
        <v>8154</v>
      </c>
      <c r="E5023" s="3">
        <v>41359</v>
      </c>
      <c r="F5023" t="s">
        <v>7049</v>
      </c>
      <c r="G5023" t="s">
        <v>41</v>
      </c>
      <c r="H5023" s="3">
        <v>41364</v>
      </c>
      <c r="I5023" s="3">
        <v>41367</v>
      </c>
      <c r="J5023">
        <v>8</v>
      </c>
      <c r="K5023" t="s">
        <v>8399</v>
      </c>
      <c r="L5023" s="5">
        <v>6.6959999999999997</v>
      </c>
      <c r="M5023">
        <v>2013</v>
      </c>
      <c r="N5023">
        <f t="shared" si="156"/>
        <v>3</v>
      </c>
      <c r="O5023" t="str">
        <f t="shared" si="157"/>
        <v>Tuesday</v>
      </c>
      <c r="P5023" s="14">
        <v>-0.13509306026430501</v>
      </c>
    </row>
    <row r="5024" spans="1:16" x14ac:dyDescent="0.35">
      <c r="A5024">
        <v>5023</v>
      </c>
      <c r="B5024" t="s">
        <v>8021</v>
      </c>
      <c r="C5024" t="s">
        <v>30</v>
      </c>
      <c r="D5024" t="s">
        <v>8155</v>
      </c>
      <c r="E5024" s="3">
        <v>41102</v>
      </c>
      <c r="F5024" t="s">
        <v>4404</v>
      </c>
      <c r="G5024" t="s">
        <v>41</v>
      </c>
      <c r="H5024" s="3">
        <v>41107</v>
      </c>
      <c r="I5024" s="3">
        <v>41107</v>
      </c>
      <c r="J5024">
        <v>5</v>
      </c>
      <c r="K5024" t="s">
        <v>8400</v>
      </c>
      <c r="L5024" s="5">
        <v>14.106</v>
      </c>
      <c r="M5024">
        <v>2012</v>
      </c>
      <c r="N5024">
        <f t="shared" si="156"/>
        <v>0</v>
      </c>
      <c r="O5024" t="str">
        <f t="shared" si="157"/>
        <v>Thursday</v>
      </c>
      <c r="P5024" s="14">
        <v>-0.23793778626283429</v>
      </c>
    </row>
    <row r="5025" spans="1:16" x14ac:dyDescent="0.35">
      <c r="A5025">
        <v>5024</v>
      </c>
      <c r="B5025" t="s">
        <v>5209</v>
      </c>
      <c r="C5025" t="s">
        <v>44</v>
      </c>
      <c r="D5025" t="s">
        <v>8157</v>
      </c>
      <c r="E5025" s="3">
        <v>41908</v>
      </c>
      <c r="F5025" t="s">
        <v>1033</v>
      </c>
      <c r="G5025" t="s">
        <v>41</v>
      </c>
      <c r="H5025" s="3">
        <v>41913</v>
      </c>
      <c r="I5025" s="3">
        <v>41913</v>
      </c>
      <c r="J5025">
        <v>5</v>
      </c>
      <c r="K5025" t="s">
        <v>8400</v>
      </c>
      <c r="L5025" s="5">
        <v>1.139</v>
      </c>
      <c r="M5025">
        <v>2014</v>
      </c>
      <c r="N5025">
        <f t="shared" si="156"/>
        <v>0</v>
      </c>
      <c r="O5025" t="str">
        <f t="shared" si="157"/>
        <v>Friday</v>
      </c>
      <c r="P5025" s="14">
        <v>0.25900000000000001</v>
      </c>
    </row>
    <row r="5026" spans="1:16" x14ac:dyDescent="0.35">
      <c r="A5026">
        <v>5025</v>
      </c>
      <c r="B5026" t="s">
        <v>5209</v>
      </c>
      <c r="C5026" t="s">
        <v>44</v>
      </c>
      <c r="D5026" t="s">
        <v>8157</v>
      </c>
      <c r="E5026" s="3">
        <v>41908</v>
      </c>
      <c r="F5026" t="s">
        <v>1704</v>
      </c>
      <c r="G5026" t="s">
        <v>41</v>
      </c>
      <c r="H5026" s="3">
        <v>41913</v>
      </c>
      <c r="I5026" s="3">
        <v>41913</v>
      </c>
      <c r="J5026">
        <v>5</v>
      </c>
      <c r="K5026" t="s">
        <v>8400</v>
      </c>
      <c r="L5026" s="5">
        <v>3.7349999999999999</v>
      </c>
      <c r="M5026">
        <v>2014</v>
      </c>
      <c r="N5026">
        <f t="shared" si="156"/>
        <v>0</v>
      </c>
      <c r="O5026" t="str">
        <f t="shared" si="157"/>
        <v>Friday</v>
      </c>
      <c r="P5026" s="14">
        <v>0.49717948717948718</v>
      </c>
    </row>
    <row r="5027" spans="1:16" x14ac:dyDescent="0.35">
      <c r="A5027">
        <v>5026</v>
      </c>
      <c r="B5027" t="s">
        <v>6078</v>
      </c>
      <c r="C5027" t="s">
        <v>30</v>
      </c>
      <c r="D5027" t="s">
        <v>8158</v>
      </c>
      <c r="E5027" s="3">
        <v>41033</v>
      </c>
      <c r="F5027" t="s">
        <v>653</v>
      </c>
      <c r="G5027" t="s">
        <v>41</v>
      </c>
      <c r="H5027" s="3">
        <v>41038</v>
      </c>
      <c r="I5027" s="3">
        <v>41038</v>
      </c>
      <c r="J5027">
        <v>5</v>
      </c>
      <c r="K5027" t="s">
        <v>8400</v>
      </c>
      <c r="L5027" s="5">
        <v>35.103000000000002</v>
      </c>
      <c r="M5027">
        <v>2012</v>
      </c>
      <c r="N5027">
        <f t="shared" si="156"/>
        <v>0</v>
      </c>
      <c r="O5027" t="str">
        <f t="shared" si="157"/>
        <v>Friday</v>
      </c>
      <c r="P5027" s="14">
        <v>0.18843935879067583</v>
      </c>
    </row>
    <row r="5028" spans="1:16" x14ac:dyDescent="0.35">
      <c r="A5028">
        <v>5027</v>
      </c>
      <c r="B5028" t="s">
        <v>6438</v>
      </c>
      <c r="C5028" t="s">
        <v>199</v>
      </c>
      <c r="D5028" t="s">
        <v>8159</v>
      </c>
      <c r="E5028" s="3">
        <v>41973</v>
      </c>
      <c r="F5028" t="s">
        <v>3631</v>
      </c>
      <c r="G5028" t="s">
        <v>139</v>
      </c>
      <c r="H5028" s="3">
        <v>41976</v>
      </c>
      <c r="I5028" s="3">
        <v>41978</v>
      </c>
      <c r="J5028">
        <v>5</v>
      </c>
      <c r="K5028" t="s">
        <v>8399</v>
      </c>
      <c r="L5028" s="5">
        <v>43.713000000000001</v>
      </c>
      <c r="M5028">
        <v>2014</v>
      </c>
      <c r="N5028">
        <f t="shared" si="156"/>
        <v>2</v>
      </c>
      <c r="O5028" t="str">
        <f t="shared" si="157"/>
        <v>Sunday</v>
      </c>
      <c r="P5028" s="14">
        <v>-6.5117822374697085E-2</v>
      </c>
    </row>
    <row r="5029" spans="1:16" x14ac:dyDescent="0.35">
      <c r="A5029">
        <v>5028</v>
      </c>
      <c r="B5029" t="s">
        <v>6438</v>
      </c>
      <c r="C5029" t="s">
        <v>199</v>
      </c>
      <c r="D5029" t="s">
        <v>8159</v>
      </c>
      <c r="E5029" s="3">
        <v>41973</v>
      </c>
      <c r="F5029" t="s">
        <v>1548</v>
      </c>
      <c r="G5029" t="s">
        <v>139</v>
      </c>
      <c r="H5029" s="3">
        <v>41976</v>
      </c>
      <c r="I5029" s="3">
        <v>41977</v>
      </c>
      <c r="J5029">
        <v>4</v>
      </c>
      <c r="K5029" t="s">
        <v>8399</v>
      </c>
      <c r="L5029" s="5">
        <v>1.8580000000000001</v>
      </c>
      <c r="M5029">
        <v>2014</v>
      </c>
      <c r="N5029">
        <f t="shared" si="156"/>
        <v>1</v>
      </c>
      <c r="O5029" t="str">
        <f t="shared" si="157"/>
        <v>Sunday</v>
      </c>
      <c r="P5029" s="14">
        <v>-0.36307391729078475</v>
      </c>
    </row>
    <row r="5030" spans="1:16" x14ac:dyDescent="0.35">
      <c r="A5030">
        <v>5029</v>
      </c>
      <c r="B5030" t="s">
        <v>4290</v>
      </c>
      <c r="C5030" t="s">
        <v>30</v>
      </c>
      <c r="D5030" t="s">
        <v>8160</v>
      </c>
      <c r="E5030" s="3">
        <v>42004</v>
      </c>
      <c r="F5030" t="s">
        <v>8162</v>
      </c>
      <c r="G5030" t="s">
        <v>139</v>
      </c>
      <c r="H5030" s="3">
        <v>42007</v>
      </c>
      <c r="I5030" s="3">
        <v>42007</v>
      </c>
      <c r="J5030">
        <v>3</v>
      </c>
      <c r="K5030" t="s">
        <v>8400</v>
      </c>
      <c r="L5030" s="5">
        <v>2.274</v>
      </c>
      <c r="M5030">
        <v>2014</v>
      </c>
      <c r="N5030">
        <f t="shared" si="156"/>
        <v>0</v>
      </c>
      <c r="O5030" t="str">
        <f t="shared" si="157"/>
        <v>Wednesday</v>
      </c>
      <c r="P5030" s="14">
        <v>0.18</v>
      </c>
    </row>
    <row r="5031" spans="1:16" x14ac:dyDescent="0.35">
      <c r="A5031">
        <v>5030</v>
      </c>
      <c r="B5031" t="s">
        <v>6391</v>
      </c>
      <c r="C5031" t="s">
        <v>199</v>
      </c>
      <c r="D5031" t="s">
        <v>8163</v>
      </c>
      <c r="E5031" s="3">
        <v>41710</v>
      </c>
      <c r="F5031" t="s">
        <v>6672</v>
      </c>
      <c r="G5031" t="s">
        <v>41</v>
      </c>
      <c r="H5031" s="3">
        <v>41715</v>
      </c>
      <c r="I5031" s="3">
        <v>41716</v>
      </c>
      <c r="J5031">
        <v>6</v>
      </c>
      <c r="K5031" t="s">
        <v>8399</v>
      </c>
      <c r="L5031" s="5">
        <v>2.379</v>
      </c>
      <c r="M5031">
        <v>2014</v>
      </c>
      <c r="N5031">
        <f t="shared" si="156"/>
        <v>1</v>
      </c>
      <c r="O5031" t="str">
        <f t="shared" si="157"/>
        <v>Wednesday</v>
      </c>
      <c r="P5031" s="14">
        <v>-0.21615332802645271</v>
      </c>
    </row>
    <row r="5032" spans="1:16" x14ac:dyDescent="0.35">
      <c r="A5032">
        <v>5031</v>
      </c>
      <c r="B5032" t="s">
        <v>6391</v>
      </c>
      <c r="C5032" t="s">
        <v>199</v>
      </c>
      <c r="D5032" t="s">
        <v>8163</v>
      </c>
      <c r="E5032" s="3">
        <v>41710</v>
      </c>
      <c r="F5032" t="s">
        <v>1818</v>
      </c>
      <c r="G5032" t="s">
        <v>41</v>
      </c>
      <c r="H5032" s="3">
        <v>41715</v>
      </c>
      <c r="I5032" s="3">
        <v>41715</v>
      </c>
      <c r="J5032">
        <v>5</v>
      </c>
      <c r="K5032" t="s">
        <v>8400</v>
      </c>
      <c r="L5032" s="5">
        <v>23.236999999999998</v>
      </c>
      <c r="M5032">
        <v>2014</v>
      </c>
      <c r="N5032">
        <f t="shared" si="156"/>
        <v>0</v>
      </c>
      <c r="O5032" t="str">
        <f t="shared" si="157"/>
        <v>Wednesday</v>
      </c>
      <c r="P5032" s="14">
        <v>0.16761550631084218</v>
      </c>
    </row>
    <row r="5033" spans="1:16" x14ac:dyDescent="0.35">
      <c r="A5033">
        <v>5032</v>
      </c>
      <c r="B5033" t="s">
        <v>6391</v>
      </c>
      <c r="C5033" t="s">
        <v>199</v>
      </c>
      <c r="D5033" t="s">
        <v>8163</v>
      </c>
      <c r="E5033" s="3">
        <v>41710</v>
      </c>
      <c r="F5033" t="s">
        <v>1900</v>
      </c>
      <c r="G5033" t="s">
        <v>41</v>
      </c>
      <c r="H5033" s="3">
        <v>41715</v>
      </c>
      <c r="I5033" s="3">
        <v>41715</v>
      </c>
      <c r="J5033">
        <v>5</v>
      </c>
      <c r="K5033" t="s">
        <v>8400</v>
      </c>
      <c r="L5033" s="5">
        <v>1.782</v>
      </c>
      <c r="M5033">
        <v>2014</v>
      </c>
      <c r="N5033">
        <f t="shared" si="156"/>
        <v>0</v>
      </c>
      <c r="O5033" t="str">
        <f t="shared" si="157"/>
        <v>Wednesday</v>
      </c>
      <c r="P5033" s="14">
        <v>0.16766192007349567</v>
      </c>
    </row>
    <row r="5034" spans="1:16" x14ac:dyDescent="0.35">
      <c r="A5034">
        <v>5033</v>
      </c>
      <c r="B5034" t="s">
        <v>4774</v>
      </c>
      <c r="C5034" t="s">
        <v>84</v>
      </c>
      <c r="D5034" t="s">
        <v>8164</v>
      </c>
      <c r="E5034" s="3">
        <v>42003</v>
      </c>
      <c r="F5034" t="s">
        <v>2929</v>
      </c>
      <c r="G5034" t="s">
        <v>41</v>
      </c>
      <c r="H5034" s="3">
        <v>42008</v>
      </c>
      <c r="I5034" s="3">
        <v>42008</v>
      </c>
      <c r="J5034">
        <v>5</v>
      </c>
      <c r="K5034" t="s">
        <v>8400</v>
      </c>
      <c r="L5034" s="5">
        <v>10.839</v>
      </c>
      <c r="M5034">
        <v>2014</v>
      </c>
      <c r="N5034">
        <f t="shared" si="156"/>
        <v>0</v>
      </c>
      <c r="O5034" t="str">
        <f t="shared" si="157"/>
        <v>Tuesday</v>
      </c>
      <c r="P5034" s="14">
        <v>0.45857142857142846</v>
      </c>
    </row>
    <row r="5035" spans="1:16" x14ac:dyDescent="0.35">
      <c r="A5035">
        <v>5034</v>
      </c>
      <c r="B5035" t="s">
        <v>303</v>
      </c>
      <c r="C5035" t="s">
        <v>30</v>
      </c>
      <c r="D5035" t="s">
        <v>8165</v>
      </c>
      <c r="E5035" s="3">
        <v>40759</v>
      </c>
      <c r="F5035" t="s">
        <v>1039</v>
      </c>
      <c r="G5035" t="s">
        <v>41</v>
      </c>
      <c r="H5035" s="3">
        <v>40764</v>
      </c>
      <c r="I5035" s="3">
        <v>40764</v>
      </c>
      <c r="J5035">
        <v>5</v>
      </c>
      <c r="K5035" t="s">
        <v>8400</v>
      </c>
      <c r="L5035" s="5">
        <v>2.585</v>
      </c>
      <c r="M5035">
        <v>2011</v>
      </c>
      <c r="N5035">
        <f t="shared" si="156"/>
        <v>0</v>
      </c>
      <c r="O5035" t="str">
        <f t="shared" si="157"/>
        <v>Thursday</v>
      </c>
      <c r="P5035" s="14">
        <v>0</v>
      </c>
    </row>
    <row r="5036" spans="1:16" x14ac:dyDescent="0.35">
      <c r="A5036">
        <v>5035</v>
      </c>
      <c r="B5036" t="s">
        <v>7577</v>
      </c>
      <c r="C5036" t="s">
        <v>30</v>
      </c>
      <c r="D5036" t="s">
        <v>8166</v>
      </c>
      <c r="E5036" s="3">
        <v>41116</v>
      </c>
      <c r="F5036" t="s">
        <v>2179</v>
      </c>
      <c r="G5036" t="s">
        <v>41</v>
      </c>
      <c r="H5036" s="3">
        <v>41121</v>
      </c>
      <c r="I5036" s="3">
        <v>41121</v>
      </c>
      <c r="J5036">
        <v>5</v>
      </c>
      <c r="K5036" t="s">
        <v>8400</v>
      </c>
      <c r="L5036" s="5">
        <v>6.69</v>
      </c>
      <c r="M5036">
        <v>2012</v>
      </c>
      <c r="N5036">
        <f t="shared" si="156"/>
        <v>0</v>
      </c>
      <c r="O5036" t="str">
        <f t="shared" si="157"/>
        <v>Thursday</v>
      </c>
      <c r="P5036" s="14">
        <v>9.9470899470899474E-3</v>
      </c>
    </row>
    <row r="5037" spans="1:16" x14ac:dyDescent="0.35">
      <c r="A5037">
        <v>5036</v>
      </c>
      <c r="B5037" t="s">
        <v>7577</v>
      </c>
      <c r="C5037" t="s">
        <v>30</v>
      </c>
      <c r="D5037" t="s">
        <v>8166</v>
      </c>
      <c r="E5037" s="3">
        <v>41116</v>
      </c>
      <c r="F5037" t="s">
        <v>6483</v>
      </c>
      <c r="G5037" t="s">
        <v>41</v>
      </c>
      <c r="H5037" s="3">
        <v>41121</v>
      </c>
      <c r="I5037" s="3">
        <v>41121</v>
      </c>
      <c r="J5037">
        <v>5</v>
      </c>
      <c r="K5037" t="s">
        <v>8400</v>
      </c>
      <c r="L5037" s="5">
        <v>28.574000000000002</v>
      </c>
      <c r="M5037">
        <v>2012</v>
      </c>
      <c r="N5037">
        <f t="shared" si="156"/>
        <v>0</v>
      </c>
      <c r="O5037" t="str">
        <f t="shared" si="157"/>
        <v>Thursday</v>
      </c>
      <c r="P5037" s="14">
        <v>0.12824813125040782</v>
      </c>
    </row>
    <row r="5038" spans="1:16" x14ac:dyDescent="0.35">
      <c r="A5038">
        <v>5037</v>
      </c>
      <c r="B5038" t="s">
        <v>7577</v>
      </c>
      <c r="C5038" t="s">
        <v>30</v>
      </c>
      <c r="D5038" t="s">
        <v>8166</v>
      </c>
      <c r="E5038" s="3">
        <v>41116</v>
      </c>
      <c r="F5038" t="s">
        <v>2741</v>
      </c>
      <c r="G5038" t="s">
        <v>41</v>
      </c>
      <c r="H5038" s="3">
        <v>41121</v>
      </c>
      <c r="I5038" s="3">
        <v>41121</v>
      </c>
      <c r="J5038">
        <v>5</v>
      </c>
      <c r="K5038" t="s">
        <v>8400</v>
      </c>
      <c r="L5038" s="5">
        <v>2.1179999999999999</v>
      </c>
      <c r="M5038">
        <v>2012</v>
      </c>
      <c r="N5038">
        <f t="shared" si="156"/>
        <v>0</v>
      </c>
      <c r="O5038" t="str">
        <f t="shared" si="157"/>
        <v>Thursday</v>
      </c>
      <c r="P5038" s="14">
        <v>0.33774193548387094</v>
      </c>
    </row>
    <row r="5039" spans="1:16" x14ac:dyDescent="0.35">
      <c r="A5039">
        <v>5038</v>
      </c>
      <c r="B5039" t="s">
        <v>1463</v>
      </c>
      <c r="C5039" t="s">
        <v>199</v>
      </c>
      <c r="D5039" t="s">
        <v>8167</v>
      </c>
      <c r="E5039" s="3">
        <v>41883</v>
      </c>
      <c r="F5039" t="s">
        <v>8055</v>
      </c>
      <c r="G5039" t="s">
        <v>41</v>
      </c>
      <c r="H5039" s="3">
        <v>41888</v>
      </c>
      <c r="I5039" s="3">
        <v>41891</v>
      </c>
      <c r="J5039">
        <v>8</v>
      </c>
      <c r="K5039" t="s">
        <v>8399</v>
      </c>
      <c r="L5039" s="5">
        <v>3.4460000000000002</v>
      </c>
      <c r="M5039">
        <v>2014</v>
      </c>
      <c r="N5039">
        <f t="shared" si="156"/>
        <v>3</v>
      </c>
      <c r="O5039" t="str">
        <f t="shared" si="157"/>
        <v>Monday</v>
      </c>
      <c r="P5039" s="14">
        <v>0.33090909090909087</v>
      </c>
    </row>
    <row r="5040" spans="1:16" x14ac:dyDescent="0.35">
      <c r="A5040">
        <v>5039</v>
      </c>
      <c r="B5040" t="s">
        <v>546</v>
      </c>
      <c r="C5040" t="s">
        <v>44</v>
      </c>
      <c r="D5040" t="s">
        <v>8169</v>
      </c>
      <c r="E5040" s="3">
        <v>41883</v>
      </c>
      <c r="F5040" t="s">
        <v>5916</v>
      </c>
      <c r="G5040" t="s">
        <v>139</v>
      </c>
      <c r="H5040" s="3">
        <v>41886</v>
      </c>
      <c r="I5040" s="3">
        <v>41886</v>
      </c>
      <c r="J5040">
        <v>3</v>
      </c>
      <c r="K5040" t="s">
        <v>8400</v>
      </c>
      <c r="L5040" s="5">
        <v>6.8410000000000002</v>
      </c>
      <c r="M5040">
        <v>2014</v>
      </c>
      <c r="N5040">
        <f t="shared" si="156"/>
        <v>0</v>
      </c>
      <c r="O5040" t="str">
        <f t="shared" si="157"/>
        <v>Monday</v>
      </c>
      <c r="P5040" s="14">
        <v>-0.17138599105812219</v>
      </c>
    </row>
    <row r="5041" spans="1:16" x14ac:dyDescent="0.35">
      <c r="A5041">
        <v>5040</v>
      </c>
      <c r="B5041" t="s">
        <v>546</v>
      </c>
      <c r="C5041" t="s">
        <v>44</v>
      </c>
      <c r="D5041" t="s">
        <v>8169</v>
      </c>
      <c r="E5041" s="3">
        <v>41883</v>
      </c>
      <c r="F5041" t="s">
        <v>6114</v>
      </c>
      <c r="G5041" t="s">
        <v>139</v>
      </c>
      <c r="H5041" s="3">
        <v>41886</v>
      </c>
      <c r="I5041" s="3">
        <v>41886</v>
      </c>
      <c r="J5041">
        <v>3</v>
      </c>
      <c r="K5041" t="s">
        <v>8400</v>
      </c>
      <c r="L5041" s="5">
        <v>0.11700000000000001</v>
      </c>
      <c r="M5041">
        <v>2014</v>
      </c>
      <c r="N5041">
        <f t="shared" si="156"/>
        <v>0</v>
      </c>
      <c r="O5041" t="str">
        <f t="shared" si="157"/>
        <v>Monday</v>
      </c>
      <c r="P5041" s="14">
        <v>-7.789490001550145E-2</v>
      </c>
    </row>
    <row r="5042" spans="1:16" x14ac:dyDescent="0.35">
      <c r="A5042">
        <v>5041</v>
      </c>
      <c r="B5042" t="s">
        <v>1736</v>
      </c>
      <c r="C5042" t="s">
        <v>30</v>
      </c>
      <c r="D5042" t="s">
        <v>8170</v>
      </c>
      <c r="E5042" s="3">
        <v>41440</v>
      </c>
      <c r="F5042" t="s">
        <v>2579</v>
      </c>
      <c r="G5042" t="s">
        <v>41</v>
      </c>
      <c r="H5042" s="3">
        <v>41445</v>
      </c>
      <c r="I5042" s="3">
        <v>41445</v>
      </c>
      <c r="J5042">
        <v>5</v>
      </c>
      <c r="K5042" t="s">
        <v>8400</v>
      </c>
      <c r="L5042" s="5">
        <v>50.345999999999997</v>
      </c>
      <c r="M5042">
        <v>2013</v>
      </c>
      <c r="N5042">
        <f t="shared" si="156"/>
        <v>0</v>
      </c>
      <c r="O5042" t="str">
        <f t="shared" si="157"/>
        <v>Saturday</v>
      </c>
      <c r="P5042" s="14">
        <v>9.8250792004961382E-2</v>
      </c>
    </row>
    <row r="5043" spans="1:16" x14ac:dyDescent="0.35">
      <c r="A5043">
        <v>5042</v>
      </c>
      <c r="B5043" t="s">
        <v>1764</v>
      </c>
      <c r="C5043" t="s">
        <v>44</v>
      </c>
      <c r="D5043" t="s">
        <v>8171</v>
      </c>
      <c r="E5043" s="3">
        <v>41458</v>
      </c>
      <c r="F5043" t="s">
        <v>5166</v>
      </c>
      <c r="G5043" t="s">
        <v>155</v>
      </c>
      <c r="H5043" s="3">
        <v>41460</v>
      </c>
      <c r="I5043" s="3">
        <v>41460</v>
      </c>
      <c r="J5043">
        <v>2</v>
      </c>
      <c r="K5043" t="s">
        <v>8400</v>
      </c>
      <c r="L5043" s="5">
        <v>11.077999999999999</v>
      </c>
      <c r="M5043">
        <v>2013</v>
      </c>
      <c r="N5043">
        <f t="shared" si="156"/>
        <v>0</v>
      </c>
      <c r="O5043" t="str">
        <f t="shared" si="157"/>
        <v>Wednesday</v>
      </c>
      <c r="P5043" s="14">
        <v>0.20913385826771652</v>
      </c>
    </row>
    <row r="5044" spans="1:16" x14ac:dyDescent="0.35">
      <c r="A5044">
        <v>5043</v>
      </c>
      <c r="B5044" t="s">
        <v>1764</v>
      </c>
      <c r="C5044" t="s">
        <v>44</v>
      </c>
      <c r="D5044" t="s">
        <v>8171</v>
      </c>
      <c r="E5044" s="3">
        <v>41458</v>
      </c>
      <c r="F5044" t="s">
        <v>3688</v>
      </c>
      <c r="G5044" t="s">
        <v>155</v>
      </c>
      <c r="H5044" s="3">
        <v>41460</v>
      </c>
      <c r="I5044" s="3">
        <v>41460</v>
      </c>
      <c r="J5044">
        <v>2</v>
      </c>
      <c r="K5044" t="s">
        <v>8400</v>
      </c>
      <c r="L5044" s="5">
        <v>37.715000000000003</v>
      </c>
      <c r="M5044">
        <v>2013</v>
      </c>
      <c r="N5044">
        <f t="shared" si="156"/>
        <v>0</v>
      </c>
      <c r="O5044" t="str">
        <f t="shared" si="157"/>
        <v>Wednesday</v>
      </c>
      <c r="P5044" s="14">
        <v>0.13825600368725927</v>
      </c>
    </row>
    <row r="5045" spans="1:16" x14ac:dyDescent="0.35">
      <c r="A5045">
        <v>5044</v>
      </c>
      <c r="B5045" t="s">
        <v>1764</v>
      </c>
      <c r="C5045" t="s">
        <v>44</v>
      </c>
      <c r="D5045" t="s">
        <v>8171</v>
      </c>
      <c r="E5045" s="3">
        <v>41458</v>
      </c>
      <c r="F5045" t="s">
        <v>671</v>
      </c>
      <c r="G5045" t="s">
        <v>155</v>
      </c>
      <c r="H5045" s="3">
        <v>41460</v>
      </c>
      <c r="I5045" s="3">
        <v>41461</v>
      </c>
      <c r="J5045">
        <v>3</v>
      </c>
      <c r="K5045" t="s">
        <v>8399</v>
      </c>
      <c r="L5045" s="5">
        <v>1.0529999999999999</v>
      </c>
      <c r="M5045">
        <v>2013</v>
      </c>
      <c r="N5045">
        <f t="shared" si="156"/>
        <v>1</v>
      </c>
      <c r="O5045" t="str">
        <f t="shared" si="157"/>
        <v>Wednesday</v>
      </c>
      <c r="P5045" s="14">
        <v>0.20666666666666667</v>
      </c>
    </row>
    <row r="5046" spans="1:16" x14ac:dyDescent="0.35">
      <c r="A5046">
        <v>5045</v>
      </c>
      <c r="B5046" t="s">
        <v>8135</v>
      </c>
      <c r="C5046" t="s">
        <v>199</v>
      </c>
      <c r="D5046" t="s">
        <v>8172</v>
      </c>
      <c r="E5046" s="3">
        <v>41573</v>
      </c>
      <c r="F5046" t="s">
        <v>8174</v>
      </c>
      <c r="G5046" t="s">
        <v>155</v>
      </c>
      <c r="H5046" s="3">
        <v>41575</v>
      </c>
      <c r="I5046" s="3">
        <v>41575</v>
      </c>
      <c r="J5046">
        <v>2</v>
      </c>
      <c r="K5046" t="s">
        <v>8400</v>
      </c>
      <c r="L5046" s="5">
        <v>36.383000000000003</v>
      </c>
      <c r="M5046">
        <v>2013</v>
      </c>
      <c r="N5046">
        <f t="shared" si="156"/>
        <v>0</v>
      </c>
      <c r="O5046" t="str">
        <f t="shared" si="157"/>
        <v>Saturday</v>
      </c>
      <c r="P5046" s="14">
        <v>0.22973544973544974</v>
      </c>
    </row>
    <row r="5047" spans="1:16" x14ac:dyDescent="0.35">
      <c r="A5047">
        <v>5046</v>
      </c>
      <c r="B5047" t="s">
        <v>3369</v>
      </c>
      <c r="C5047" t="s">
        <v>84</v>
      </c>
      <c r="D5047" t="s">
        <v>8175</v>
      </c>
      <c r="E5047" s="3">
        <v>41380</v>
      </c>
      <c r="F5047" t="s">
        <v>138</v>
      </c>
      <c r="G5047" t="s">
        <v>41</v>
      </c>
      <c r="H5047" s="3">
        <v>41385</v>
      </c>
      <c r="I5047" s="3">
        <v>41385</v>
      </c>
      <c r="J5047">
        <v>5</v>
      </c>
      <c r="K5047" t="s">
        <v>8400</v>
      </c>
      <c r="L5047" s="5">
        <v>7.9160000000000004</v>
      </c>
      <c r="M5047">
        <v>2013</v>
      </c>
      <c r="N5047">
        <f t="shared" si="156"/>
        <v>0</v>
      </c>
      <c r="O5047" t="str">
        <f t="shared" si="157"/>
        <v>Tuesday</v>
      </c>
      <c r="P5047" s="14">
        <v>-0.26785714285714285</v>
      </c>
    </row>
    <row r="5048" spans="1:16" x14ac:dyDescent="0.35">
      <c r="A5048">
        <v>5047</v>
      </c>
      <c r="B5048" t="s">
        <v>5209</v>
      </c>
      <c r="C5048" t="s">
        <v>84</v>
      </c>
      <c r="D5048" t="s">
        <v>8176</v>
      </c>
      <c r="E5048" s="3">
        <v>41737</v>
      </c>
      <c r="F5048" t="s">
        <v>2415</v>
      </c>
      <c r="G5048" t="s">
        <v>41</v>
      </c>
      <c r="H5048" s="3">
        <v>41742</v>
      </c>
      <c r="I5048" s="3">
        <v>41742</v>
      </c>
      <c r="J5048">
        <v>5</v>
      </c>
      <c r="K5048" t="s">
        <v>8400</v>
      </c>
      <c r="L5048" s="5">
        <v>1.2150000000000001</v>
      </c>
      <c r="M5048">
        <v>2014</v>
      </c>
      <c r="N5048">
        <f t="shared" si="156"/>
        <v>0</v>
      </c>
      <c r="O5048" t="str">
        <f t="shared" si="157"/>
        <v>Tuesday</v>
      </c>
      <c r="P5048" s="14">
        <v>-3.305703572133413E-2</v>
      </c>
    </row>
    <row r="5049" spans="1:16" x14ac:dyDescent="0.35">
      <c r="A5049">
        <v>5048</v>
      </c>
      <c r="B5049" t="s">
        <v>5209</v>
      </c>
      <c r="C5049" t="s">
        <v>84</v>
      </c>
      <c r="D5049" t="s">
        <v>8176</v>
      </c>
      <c r="E5049" s="3">
        <v>41737</v>
      </c>
      <c r="F5049" t="s">
        <v>3452</v>
      </c>
      <c r="G5049" t="s">
        <v>41</v>
      </c>
      <c r="H5049" s="3">
        <v>41742</v>
      </c>
      <c r="I5049" s="3">
        <v>41742</v>
      </c>
      <c r="J5049">
        <v>5</v>
      </c>
      <c r="K5049" t="s">
        <v>8400</v>
      </c>
      <c r="L5049" s="5">
        <v>9.35</v>
      </c>
      <c r="M5049">
        <v>2014</v>
      </c>
      <c r="N5049">
        <f t="shared" si="156"/>
        <v>0</v>
      </c>
      <c r="O5049" t="str">
        <f t="shared" si="157"/>
        <v>Tuesday</v>
      </c>
      <c r="P5049" s="14">
        <v>-0.38139406520356611</v>
      </c>
    </row>
    <row r="5050" spans="1:16" x14ac:dyDescent="0.35">
      <c r="A5050">
        <v>5049</v>
      </c>
      <c r="B5050" t="s">
        <v>4830</v>
      </c>
      <c r="C5050" t="s">
        <v>199</v>
      </c>
      <c r="D5050" t="s">
        <v>8177</v>
      </c>
      <c r="E5050" s="3">
        <v>40847</v>
      </c>
      <c r="F5050" t="s">
        <v>4687</v>
      </c>
      <c r="G5050" t="s">
        <v>41</v>
      </c>
      <c r="H5050" s="3">
        <v>40852</v>
      </c>
      <c r="I5050" s="3">
        <v>40853</v>
      </c>
      <c r="J5050">
        <v>6</v>
      </c>
      <c r="K5050" t="s">
        <v>8399</v>
      </c>
      <c r="L5050" s="5">
        <v>7.7779999999999996</v>
      </c>
      <c r="M5050">
        <v>2011</v>
      </c>
      <c r="N5050">
        <f t="shared" si="156"/>
        <v>1</v>
      </c>
      <c r="O5050" t="str">
        <f t="shared" si="157"/>
        <v>Monday</v>
      </c>
      <c r="P5050" s="14">
        <v>-0.38748495788206988</v>
      </c>
    </row>
    <row r="5051" spans="1:16" x14ac:dyDescent="0.35">
      <c r="A5051">
        <v>5050</v>
      </c>
      <c r="B5051" t="s">
        <v>6450</v>
      </c>
      <c r="C5051" t="s">
        <v>84</v>
      </c>
      <c r="D5051" t="s">
        <v>8178</v>
      </c>
      <c r="E5051" s="3">
        <v>41577</v>
      </c>
      <c r="F5051" t="s">
        <v>5624</v>
      </c>
      <c r="G5051" t="s">
        <v>41</v>
      </c>
      <c r="H5051" s="3">
        <v>41582</v>
      </c>
      <c r="I5051" s="3">
        <v>41582</v>
      </c>
      <c r="J5051">
        <v>5</v>
      </c>
      <c r="K5051" t="s">
        <v>8400</v>
      </c>
      <c r="L5051" s="5">
        <v>9.798</v>
      </c>
      <c r="M5051">
        <v>2013</v>
      </c>
      <c r="N5051">
        <f t="shared" si="156"/>
        <v>0</v>
      </c>
      <c r="O5051" t="str">
        <f t="shared" si="157"/>
        <v>Wednesday</v>
      </c>
      <c r="P5051" s="14">
        <v>0.24918367346938775</v>
      </c>
    </row>
    <row r="5052" spans="1:16" x14ac:dyDescent="0.35">
      <c r="A5052">
        <v>5051</v>
      </c>
      <c r="B5052" t="s">
        <v>6450</v>
      </c>
      <c r="C5052" t="s">
        <v>84</v>
      </c>
      <c r="D5052" t="s">
        <v>8178</v>
      </c>
      <c r="E5052" s="3">
        <v>41577</v>
      </c>
      <c r="F5052" t="s">
        <v>3102</v>
      </c>
      <c r="G5052" t="s">
        <v>41</v>
      </c>
      <c r="H5052" s="3">
        <v>41582</v>
      </c>
      <c r="I5052" s="3">
        <v>41582</v>
      </c>
      <c r="J5052">
        <v>5</v>
      </c>
      <c r="K5052" t="s">
        <v>8400</v>
      </c>
      <c r="L5052" s="5">
        <v>316.76400000000001</v>
      </c>
      <c r="M5052">
        <v>2013</v>
      </c>
      <c r="N5052">
        <f t="shared" si="156"/>
        <v>0</v>
      </c>
      <c r="O5052" t="str">
        <f t="shared" si="157"/>
        <v>Wednesday</v>
      </c>
      <c r="P5052" s="14">
        <v>0.14000000000000001</v>
      </c>
    </row>
    <row r="5053" spans="1:16" x14ac:dyDescent="0.35">
      <c r="A5053">
        <v>5052</v>
      </c>
      <c r="B5053" t="s">
        <v>1646</v>
      </c>
      <c r="C5053" t="s">
        <v>30</v>
      </c>
      <c r="D5053" t="s">
        <v>8179</v>
      </c>
      <c r="E5053" s="3">
        <v>41862</v>
      </c>
      <c r="F5053" t="s">
        <v>1262</v>
      </c>
      <c r="G5053" t="s">
        <v>155</v>
      </c>
      <c r="H5053" s="3">
        <v>41864</v>
      </c>
      <c r="I5053" s="3">
        <v>41864</v>
      </c>
      <c r="J5053">
        <v>2</v>
      </c>
      <c r="K5053" t="s">
        <v>8400</v>
      </c>
      <c r="L5053" s="5">
        <v>27.443999999999999</v>
      </c>
      <c r="M5053">
        <v>2014</v>
      </c>
      <c r="N5053">
        <f t="shared" si="156"/>
        <v>0</v>
      </c>
      <c r="O5053" t="str">
        <f t="shared" si="157"/>
        <v>Monday</v>
      </c>
      <c r="P5053" s="14">
        <v>0.14016528925619837</v>
      </c>
    </row>
    <row r="5054" spans="1:16" x14ac:dyDescent="0.35">
      <c r="A5054">
        <v>5053</v>
      </c>
      <c r="B5054" t="s">
        <v>1691</v>
      </c>
      <c r="C5054" t="s">
        <v>84</v>
      </c>
      <c r="D5054" t="s">
        <v>8180</v>
      </c>
      <c r="E5054" s="3">
        <v>41060</v>
      </c>
      <c r="F5054" t="s">
        <v>8037</v>
      </c>
      <c r="G5054" t="s">
        <v>41</v>
      </c>
      <c r="H5054" s="3">
        <v>41065</v>
      </c>
      <c r="I5054" s="3">
        <v>41065</v>
      </c>
      <c r="J5054">
        <v>5</v>
      </c>
      <c r="K5054" t="s">
        <v>8400</v>
      </c>
      <c r="L5054" s="5">
        <v>1.976</v>
      </c>
      <c r="M5054">
        <v>2012</v>
      </c>
      <c r="N5054">
        <f t="shared" si="156"/>
        <v>0</v>
      </c>
      <c r="O5054" t="str">
        <f t="shared" si="157"/>
        <v>Thursday</v>
      </c>
      <c r="P5054" s="14">
        <v>0.24719999999999998</v>
      </c>
    </row>
    <row r="5055" spans="1:16" x14ac:dyDescent="0.35">
      <c r="A5055">
        <v>5054</v>
      </c>
      <c r="B5055" t="s">
        <v>6560</v>
      </c>
      <c r="C5055" t="s">
        <v>84</v>
      </c>
      <c r="D5055" t="s">
        <v>8181</v>
      </c>
      <c r="E5055" s="3">
        <v>41547</v>
      </c>
      <c r="F5055" t="s">
        <v>4613</v>
      </c>
      <c r="G5055" t="s">
        <v>41</v>
      </c>
      <c r="H5055" s="3">
        <v>41552</v>
      </c>
      <c r="I5055" s="3">
        <v>41552</v>
      </c>
      <c r="J5055">
        <v>5</v>
      </c>
      <c r="K5055" t="s">
        <v>8400</v>
      </c>
      <c r="L5055" s="5">
        <v>0.23799999999999999</v>
      </c>
      <c r="M5055">
        <v>2013</v>
      </c>
      <c r="N5055">
        <f t="shared" si="156"/>
        <v>0</v>
      </c>
      <c r="O5055" t="str">
        <f t="shared" si="157"/>
        <v>Monday</v>
      </c>
      <c r="P5055" s="14">
        <v>0.44705882352941173</v>
      </c>
    </row>
    <row r="5056" spans="1:16" x14ac:dyDescent="0.35">
      <c r="A5056">
        <v>5055</v>
      </c>
      <c r="B5056" t="s">
        <v>910</v>
      </c>
      <c r="C5056" t="s">
        <v>199</v>
      </c>
      <c r="D5056" t="s">
        <v>8182</v>
      </c>
      <c r="E5056" s="3">
        <v>41897</v>
      </c>
      <c r="F5056" t="s">
        <v>4412</v>
      </c>
      <c r="G5056" t="s">
        <v>41</v>
      </c>
      <c r="H5056" s="3">
        <v>41902</v>
      </c>
      <c r="I5056" s="3">
        <v>41905</v>
      </c>
      <c r="J5056">
        <v>8</v>
      </c>
      <c r="K5056" t="s">
        <v>8399</v>
      </c>
      <c r="L5056" s="5">
        <v>4.5940000000000003</v>
      </c>
      <c r="M5056">
        <v>2014</v>
      </c>
      <c r="N5056">
        <f t="shared" si="156"/>
        <v>3</v>
      </c>
      <c r="O5056" t="str">
        <f t="shared" si="157"/>
        <v>Monday</v>
      </c>
      <c r="P5056" s="14">
        <v>0.39939849624060147</v>
      </c>
    </row>
    <row r="5057" spans="1:16" x14ac:dyDescent="0.35">
      <c r="A5057">
        <v>5056</v>
      </c>
      <c r="B5057" t="s">
        <v>910</v>
      </c>
      <c r="C5057" t="s">
        <v>199</v>
      </c>
      <c r="D5057" t="s">
        <v>8182</v>
      </c>
      <c r="E5057" s="3">
        <v>41897</v>
      </c>
      <c r="F5057" t="s">
        <v>1807</v>
      </c>
      <c r="G5057" t="s">
        <v>41</v>
      </c>
      <c r="H5057" s="3">
        <v>41902</v>
      </c>
      <c r="I5057" s="3">
        <v>41904</v>
      </c>
      <c r="J5057">
        <v>7</v>
      </c>
      <c r="K5057" t="s">
        <v>8399</v>
      </c>
      <c r="L5057" s="5">
        <v>0.89600000000000002</v>
      </c>
      <c r="M5057">
        <v>2014</v>
      </c>
      <c r="N5057">
        <f t="shared" si="156"/>
        <v>2</v>
      </c>
      <c r="O5057" t="str">
        <f t="shared" si="157"/>
        <v>Monday</v>
      </c>
      <c r="P5057" s="14">
        <v>0.22285714285714289</v>
      </c>
    </row>
    <row r="5058" spans="1:16" x14ac:dyDescent="0.35">
      <c r="A5058">
        <v>5057</v>
      </c>
      <c r="B5058" t="s">
        <v>5656</v>
      </c>
      <c r="C5058" t="s">
        <v>30</v>
      </c>
      <c r="D5058" t="s">
        <v>8183</v>
      </c>
      <c r="E5058" s="3">
        <v>40694</v>
      </c>
      <c r="F5058" t="s">
        <v>3741</v>
      </c>
      <c r="G5058" t="s">
        <v>41</v>
      </c>
      <c r="H5058" s="3">
        <v>40699</v>
      </c>
      <c r="I5058" s="3">
        <v>40699</v>
      </c>
      <c r="J5058">
        <v>5</v>
      </c>
      <c r="K5058" t="s">
        <v>8400</v>
      </c>
      <c r="L5058" s="5">
        <v>173.68199999999999</v>
      </c>
      <c r="M5058">
        <v>2011</v>
      </c>
      <c r="N5058">
        <f t="shared" si="156"/>
        <v>0</v>
      </c>
      <c r="O5058" t="str">
        <f t="shared" si="157"/>
        <v>Tuesday</v>
      </c>
      <c r="P5058" s="14">
        <v>0.1582830045477249</v>
      </c>
    </row>
    <row r="5059" spans="1:16" x14ac:dyDescent="0.35">
      <c r="A5059">
        <v>5058</v>
      </c>
      <c r="B5059" t="s">
        <v>5823</v>
      </c>
      <c r="C5059" t="s">
        <v>84</v>
      </c>
      <c r="D5059" t="s">
        <v>8184</v>
      </c>
      <c r="E5059" s="3">
        <v>41786</v>
      </c>
      <c r="F5059" t="s">
        <v>3843</v>
      </c>
      <c r="G5059" t="s">
        <v>41</v>
      </c>
      <c r="H5059" s="3">
        <v>41791</v>
      </c>
      <c r="I5059" s="3">
        <v>41791</v>
      </c>
      <c r="J5059">
        <v>5</v>
      </c>
      <c r="K5059" t="s">
        <v>8400</v>
      </c>
      <c r="L5059" s="5">
        <v>8.7029999999999994</v>
      </c>
      <c r="M5059">
        <v>2014</v>
      </c>
      <c r="N5059">
        <f t="shared" ref="N5059:N5122" si="158">I5059-H5059</f>
        <v>0</v>
      </c>
      <c r="O5059" t="str">
        <f t="shared" ref="O5059:O5122" si="159">TEXT(E5059,"dddd")</f>
        <v>Tuesday</v>
      </c>
      <c r="P5059" s="14">
        <v>0.44870748299319724</v>
      </c>
    </row>
    <row r="5060" spans="1:16" x14ac:dyDescent="0.35">
      <c r="A5060">
        <v>5059</v>
      </c>
      <c r="B5060" t="s">
        <v>5823</v>
      </c>
      <c r="C5060" t="s">
        <v>84</v>
      </c>
      <c r="D5060" t="s">
        <v>8184</v>
      </c>
      <c r="E5060" s="3">
        <v>41786</v>
      </c>
      <c r="F5060" t="s">
        <v>8186</v>
      </c>
      <c r="G5060" t="s">
        <v>41</v>
      </c>
      <c r="H5060" s="3">
        <v>41791</v>
      </c>
      <c r="I5060" s="3">
        <v>41791</v>
      </c>
      <c r="J5060">
        <v>5</v>
      </c>
      <c r="K5060" t="s">
        <v>8400</v>
      </c>
      <c r="L5060" s="5">
        <v>2.7749999999999999</v>
      </c>
      <c r="M5060">
        <v>2014</v>
      </c>
      <c r="N5060">
        <f t="shared" si="158"/>
        <v>0</v>
      </c>
      <c r="O5060" t="str">
        <f t="shared" si="159"/>
        <v>Tuesday</v>
      </c>
      <c r="P5060" s="14">
        <v>0.11024390243902438</v>
      </c>
    </row>
    <row r="5061" spans="1:16" x14ac:dyDescent="0.35">
      <c r="A5061">
        <v>5060</v>
      </c>
      <c r="B5061" t="s">
        <v>5823</v>
      </c>
      <c r="C5061" t="s">
        <v>84</v>
      </c>
      <c r="D5061" t="s">
        <v>8184</v>
      </c>
      <c r="E5061" s="3">
        <v>41786</v>
      </c>
      <c r="F5061" t="s">
        <v>420</v>
      </c>
      <c r="G5061" t="s">
        <v>41</v>
      </c>
      <c r="H5061" s="3">
        <v>41791</v>
      </c>
      <c r="I5061" s="3">
        <v>41791</v>
      </c>
      <c r="J5061">
        <v>5</v>
      </c>
      <c r="K5061" t="s">
        <v>8400</v>
      </c>
      <c r="L5061" s="5">
        <v>2.2069999999999999</v>
      </c>
      <c r="M5061">
        <v>2014</v>
      </c>
      <c r="N5061">
        <f t="shared" si="158"/>
        <v>0</v>
      </c>
      <c r="O5061" t="str">
        <f t="shared" si="159"/>
        <v>Tuesday</v>
      </c>
      <c r="P5061" s="14">
        <v>0.36424242424242426</v>
      </c>
    </row>
    <row r="5062" spans="1:16" x14ac:dyDescent="0.35">
      <c r="A5062">
        <v>5061</v>
      </c>
      <c r="B5062" t="s">
        <v>5823</v>
      </c>
      <c r="C5062" t="s">
        <v>84</v>
      </c>
      <c r="D5062" t="s">
        <v>8184</v>
      </c>
      <c r="E5062" s="3">
        <v>41786</v>
      </c>
      <c r="F5062" t="s">
        <v>653</v>
      </c>
      <c r="G5062" t="s">
        <v>41</v>
      </c>
      <c r="H5062" s="3">
        <v>41791</v>
      </c>
      <c r="I5062" s="3">
        <v>41791</v>
      </c>
      <c r="J5062">
        <v>5</v>
      </c>
      <c r="K5062" t="s">
        <v>8400</v>
      </c>
      <c r="L5062" s="5">
        <v>62.646000000000001</v>
      </c>
      <c r="M5062">
        <v>2014</v>
      </c>
      <c r="N5062">
        <f t="shared" si="158"/>
        <v>0</v>
      </c>
      <c r="O5062" t="str">
        <f t="shared" si="159"/>
        <v>Tuesday</v>
      </c>
      <c r="P5062" s="14">
        <v>0.18843935879067583</v>
      </c>
    </row>
    <row r="5063" spans="1:16" x14ac:dyDescent="0.35">
      <c r="A5063">
        <v>5062</v>
      </c>
      <c r="B5063" t="s">
        <v>4279</v>
      </c>
      <c r="C5063" t="s">
        <v>84</v>
      </c>
      <c r="D5063" t="s">
        <v>8187</v>
      </c>
      <c r="E5063" s="3">
        <v>41536</v>
      </c>
      <c r="F5063" t="s">
        <v>919</v>
      </c>
      <c r="G5063" t="s">
        <v>139</v>
      </c>
      <c r="H5063" s="3">
        <v>41539</v>
      </c>
      <c r="I5063" s="3">
        <v>41539</v>
      </c>
      <c r="J5063">
        <v>3</v>
      </c>
      <c r="K5063" t="s">
        <v>8400</v>
      </c>
      <c r="L5063" s="5">
        <v>11.768000000000001</v>
      </c>
      <c r="M5063">
        <v>2013</v>
      </c>
      <c r="N5063">
        <f t="shared" si="158"/>
        <v>0</v>
      </c>
      <c r="O5063" t="str">
        <f t="shared" si="159"/>
        <v>Thursday</v>
      </c>
      <c r="P5063" s="14">
        <v>-0.45151166024393147</v>
      </c>
    </row>
    <row r="5064" spans="1:16" x14ac:dyDescent="0.35">
      <c r="A5064">
        <v>5063</v>
      </c>
      <c r="B5064" t="s">
        <v>3342</v>
      </c>
      <c r="C5064" t="s">
        <v>84</v>
      </c>
      <c r="D5064" t="s">
        <v>8188</v>
      </c>
      <c r="E5064" s="3">
        <v>41891</v>
      </c>
      <c r="F5064" t="s">
        <v>5305</v>
      </c>
      <c r="G5064" t="s">
        <v>41</v>
      </c>
      <c r="H5064" s="3">
        <v>41896</v>
      </c>
      <c r="I5064" s="3">
        <v>41896</v>
      </c>
      <c r="J5064">
        <v>5</v>
      </c>
      <c r="K5064" t="s">
        <v>8400</v>
      </c>
      <c r="L5064" s="5">
        <v>3.3290000000000002</v>
      </c>
      <c r="M5064">
        <v>2014</v>
      </c>
      <c r="N5064">
        <f t="shared" si="158"/>
        <v>0</v>
      </c>
      <c r="O5064" t="str">
        <f t="shared" si="159"/>
        <v>Tuesday</v>
      </c>
      <c r="P5064" s="14">
        <v>-0.30915986668199069</v>
      </c>
    </row>
    <row r="5065" spans="1:16" x14ac:dyDescent="0.35">
      <c r="A5065">
        <v>5064</v>
      </c>
      <c r="B5065" t="s">
        <v>3342</v>
      </c>
      <c r="C5065" t="s">
        <v>84</v>
      </c>
      <c r="D5065" t="s">
        <v>8188</v>
      </c>
      <c r="E5065" s="3">
        <v>41891</v>
      </c>
      <c r="F5065" t="s">
        <v>3229</v>
      </c>
      <c r="G5065" t="s">
        <v>41</v>
      </c>
      <c r="H5065" s="3">
        <v>41896</v>
      </c>
      <c r="I5065" s="3">
        <v>41899</v>
      </c>
      <c r="J5065">
        <v>8</v>
      </c>
      <c r="K5065" t="s">
        <v>8399</v>
      </c>
      <c r="L5065" s="5">
        <v>28.524000000000001</v>
      </c>
      <c r="M5065">
        <v>2014</v>
      </c>
      <c r="N5065">
        <f t="shared" si="158"/>
        <v>3</v>
      </c>
      <c r="O5065" t="str">
        <f t="shared" si="159"/>
        <v>Tuesday</v>
      </c>
      <c r="P5065" s="14">
        <v>-0.88589418683776877</v>
      </c>
    </row>
    <row r="5066" spans="1:16" x14ac:dyDescent="0.35">
      <c r="A5066">
        <v>5065</v>
      </c>
      <c r="B5066" t="s">
        <v>2678</v>
      </c>
      <c r="C5066" t="s">
        <v>30</v>
      </c>
      <c r="D5066" t="s">
        <v>8189</v>
      </c>
      <c r="E5066" s="3">
        <v>41075</v>
      </c>
      <c r="F5066" t="s">
        <v>1035</v>
      </c>
      <c r="G5066" t="s">
        <v>41</v>
      </c>
      <c r="H5066" s="3">
        <v>41080</v>
      </c>
      <c r="I5066" s="3">
        <v>41083</v>
      </c>
      <c r="J5066">
        <v>8</v>
      </c>
      <c r="K5066" t="s">
        <v>8399</v>
      </c>
      <c r="L5066" s="5">
        <v>5.2060000000000004</v>
      </c>
      <c r="M5066">
        <v>2012</v>
      </c>
      <c r="N5066">
        <f t="shared" si="158"/>
        <v>3</v>
      </c>
      <c r="O5066" t="str">
        <f t="shared" si="159"/>
        <v>Friday</v>
      </c>
      <c r="P5066" s="14">
        <v>0.18794815333415538</v>
      </c>
    </row>
    <row r="5067" spans="1:16" x14ac:dyDescent="0.35">
      <c r="A5067">
        <v>5066</v>
      </c>
      <c r="B5067" t="s">
        <v>1057</v>
      </c>
      <c r="C5067" t="s">
        <v>84</v>
      </c>
      <c r="D5067" t="s">
        <v>8190</v>
      </c>
      <c r="E5067" s="3">
        <v>41066</v>
      </c>
      <c r="F5067" t="s">
        <v>6788</v>
      </c>
      <c r="G5067" t="s">
        <v>155</v>
      </c>
      <c r="H5067" s="3">
        <v>41068</v>
      </c>
      <c r="I5067" s="3">
        <v>41068</v>
      </c>
      <c r="J5067">
        <v>2</v>
      </c>
      <c r="K5067" t="s">
        <v>8400</v>
      </c>
      <c r="L5067" s="5">
        <v>24.085000000000001</v>
      </c>
      <c r="M5067">
        <v>2012</v>
      </c>
      <c r="N5067">
        <f t="shared" si="158"/>
        <v>0</v>
      </c>
      <c r="O5067" t="str">
        <f t="shared" si="159"/>
        <v>Wednesday</v>
      </c>
      <c r="P5067" s="14">
        <v>0.3901960784313725</v>
      </c>
    </row>
    <row r="5068" spans="1:16" x14ac:dyDescent="0.35">
      <c r="A5068">
        <v>5067</v>
      </c>
      <c r="B5068" t="s">
        <v>664</v>
      </c>
      <c r="C5068" t="s">
        <v>44</v>
      </c>
      <c r="D5068" t="s">
        <v>8191</v>
      </c>
      <c r="E5068" s="3">
        <v>41115</v>
      </c>
      <c r="F5068" t="s">
        <v>8193</v>
      </c>
      <c r="G5068" t="s">
        <v>41</v>
      </c>
      <c r="H5068" s="3">
        <v>41120</v>
      </c>
      <c r="I5068" s="3">
        <v>41122</v>
      </c>
      <c r="J5068">
        <v>7</v>
      </c>
      <c r="K5068" t="s">
        <v>8399</v>
      </c>
      <c r="L5068" s="5">
        <v>67.244</v>
      </c>
      <c r="M5068">
        <v>2012</v>
      </c>
      <c r="N5068">
        <f t="shared" si="158"/>
        <v>2</v>
      </c>
      <c r="O5068" t="str">
        <f t="shared" si="159"/>
        <v>Wednesday</v>
      </c>
      <c r="P5068" s="14">
        <v>9.9942229924898911E-3</v>
      </c>
    </row>
    <row r="5069" spans="1:16" x14ac:dyDescent="0.35">
      <c r="A5069">
        <v>5068</v>
      </c>
      <c r="B5069" t="s">
        <v>8021</v>
      </c>
      <c r="C5069" t="s">
        <v>30</v>
      </c>
      <c r="D5069" t="s">
        <v>8194</v>
      </c>
      <c r="E5069" s="3">
        <v>40631</v>
      </c>
      <c r="F5069" t="s">
        <v>3906</v>
      </c>
      <c r="G5069" t="s">
        <v>41</v>
      </c>
      <c r="H5069" s="3">
        <v>40636</v>
      </c>
      <c r="I5069" s="3">
        <v>40639</v>
      </c>
      <c r="J5069">
        <v>8</v>
      </c>
      <c r="K5069" t="s">
        <v>8399</v>
      </c>
      <c r="L5069" s="5">
        <v>23.425999999999998</v>
      </c>
      <c r="M5069">
        <v>2011</v>
      </c>
      <c r="N5069">
        <f t="shared" si="158"/>
        <v>3</v>
      </c>
      <c r="O5069" t="str">
        <f t="shared" si="159"/>
        <v>Tuesday</v>
      </c>
      <c r="P5069" s="14">
        <v>0.36919540229885056</v>
      </c>
    </row>
    <row r="5070" spans="1:16" x14ac:dyDescent="0.35">
      <c r="A5070">
        <v>5069</v>
      </c>
      <c r="B5070" t="s">
        <v>5720</v>
      </c>
      <c r="C5070" t="s">
        <v>84</v>
      </c>
      <c r="D5070" t="s">
        <v>8195</v>
      </c>
      <c r="E5070" s="3">
        <v>40654</v>
      </c>
      <c r="F5070" t="s">
        <v>2200</v>
      </c>
      <c r="G5070" t="s">
        <v>155</v>
      </c>
      <c r="H5070" s="3">
        <v>40656</v>
      </c>
      <c r="I5070" s="3">
        <v>40657</v>
      </c>
      <c r="J5070">
        <v>3</v>
      </c>
      <c r="K5070" t="s">
        <v>8399</v>
      </c>
      <c r="L5070" s="5">
        <v>22.257000000000001</v>
      </c>
      <c r="M5070">
        <v>2011</v>
      </c>
      <c r="N5070">
        <f t="shared" si="158"/>
        <v>1</v>
      </c>
      <c r="O5070" t="str">
        <f t="shared" si="159"/>
        <v>Thursday</v>
      </c>
      <c r="P5070" s="14">
        <v>6.9797570850202426E-2</v>
      </c>
    </row>
    <row r="5071" spans="1:16" x14ac:dyDescent="0.35">
      <c r="A5071">
        <v>5070</v>
      </c>
      <c r="B5071" t="s">
        <v>5720</v>
      </c>
      <c r="C5071" t="s">
        <v>84</v>
      </c>
      <c r="D5071" t="s">
        <v>8195</v>
      </c>
      <c r="E5071" s="3">
        <v>40654</v>
      </c>
      <c r="F5071" t="s">
        <v>1390</v>
      </c>
      <c r="G5071" t="s">
        <v>155</v>
      </c>
      <c r="H5071" s="3">
        <v>40656</v>
      </c>
      <c r="I5071" s="3">
        <v>40657</v>
      </c>
      <c r="J5071">
        <v>3</v>
      </c>
      <c r="K5071" t="s">
        <v>8399</v>
      </c>
      <c r="L5071" s="5">
        <v>11.085000000000001</v>
      </c>
      <c r="M5071">
        <v>2011</v>
      </c>
      <c r="N5071">
        <f t="shared" si="158"/>
        <v>1</v>
      </c>
      <c r="O5071" t="str">
        <f t="shared" si="159"/>
        <v>Thursday</v>
      </c>
      <c r="P5071" s="14">
        <v>0.45790697674418607</v>
      </c>
    </row>
    <row r="5072" spans="1:16" x14ac:dyDescent="0.35">
      <c r="A5072">
        <v>5071</v>
      </c>
      <c r="B5072" t="s">
        <v>5720</v>
      </c>
      <c r="C5072" t="s">
        <v>84</v>
      </c>
      <c r="D5072" t="s">
        <v>8195</v>
      </c>
      <c r="E5072" s="3">
        <v>40654</v>
      </c>
      <c r="F5072" t="s">
        <v>8197</v>
      </c>
      <c r="G5072" t="s">
        <v>155</v>
      </c>
      <c r="H5072" s="3">
        <v>40656</v>
      </c>
      <c r="I5072" s="3">
        <v>40656</v>
      </c>
      <c r="J5072">
        <v>2</v>
      </c>
      <c r="K5072" t="s">
        <v>8400</v>
      </c>
      <c r="L5072" s="5">
        <v>19.113</v>
      </c>
      <c r="M5072">
        <v>2011</v>
      </c>
      <c r="N5072">
        <f t="shared" si="158"/>
        <v>0</v>
      </c>
      <c r="O5072" t="str">
        <f t="shared" si="159"/>
        <v>Thursday</v>
      </c>
      <c r="P5072" s="14">
        <v>0.43101123595505619</v>
      </c>
    </row>
    <row r="5073" spans="1:16" x14ac:dyDescent="0.35">
      <c r="A5073">
        <v>5072</v>
      </c>
      <c r="B5073" t="s">
        <v>5720</v>
      </c>
      <c r="C5073" t="s">
        <v>84</v>
      </c>
      <c r="D5073" t="s">
        <v>8195</v>
      </c>
      <c r="E5073" s="3">
        <v>40654</v>
      </c>
      <c r="F5073" t="s">
        <v>8199</v>
      </c>
      <c r="G5073" t="s">
        <v>155</v>
      </c>
      <c r="H5073" s="3">
        <v>40656</v>
      </c>
      <c r="I5073" s="3">
        <v>40658</v>
      </c>
      <c r="J5073">
        <v>4</v>
      </c>
      <c r="K5073" t="s">
        <v>8399</v>
      </c>
      <c r="L5073" s="5">
        <v>6.7649999999999997</v>
      </c>
      <c r="M5073">
        <v>2011</v>
      </c>
      <c r="N5073">
        <f t="shared" si="158"/>
        <v>2</v>
      </c>
      <c r="O5073" t="str">
        <f t="shared" si="159"/>
        <v>Thursday</v>
      </c>
      <c r="P5073" s="14">
        <v>0.18000000000000002</v>
      </c>
    </row>
    <row r="5074" spans="1:16" x14ac:dyDescent="0.35">
      <c r="A5074">
        <v>5073</v>
      </c>
      <c r="B5074" t="s">
        <v>198</v>
      </c>
      <c r="C5074" t="s">
        <v>84</v>
      </c>
      <c r="D5074" t="s">
        <v>8200</v>
      </c>
      <c r="E5074" s="3">
        <v>41995</v>
      </c>
      <c r="F5074" t="s">
        <v>1461</v>
      </c>
      <c r="G5074" t="s">
        <v>155</v>
      </c>
      <c r="H5074" s="3">
        <v>41997</v>
      </c>
      <c r="I5074" s="3">
        <v>41997</v>
      </c>
      <c r="J5074">
        <v>2</v>
      </c>
      <c r="K5074" t="s">
        <v>8400</v>
      </c>
      <c r="L5074" s="5">
        <v>45.51</v>
      </c>
      <c r="M5074">
        <v>2014</v>
      </c>
      <c r="N5074">
        <f t="shared" si="158"/>
        <v>0</v>
      </c>
      <c r="O5074" t="str">
        <f t="shared" si="159"/>
        <v>Monday</v>
      </c>
      <c r="P5074" s="14">
        <v>4.9781659388646288E-2</v>
      </c>
    </row>
    <row r="5075" spans="1:16" x14ac:dyDescent="0.35">
      <c r="A5075">
        <v>5074</v>
      </c>
      <c r="B5075" t="s">
        <v>8202</v>
      </c>
      <c r="C5075" t="s">
        <v>84</v>
      </c>
      <c r="D5075" t="s">
        <v>8203</v>
      </c>
      <c r="E5075" s="3">
        <v>41537</v>
      </c>
      <c r="F5075" t="s">
        <v>207</v>
      </c>
      <c r="G5075" t="s">
        <v>139</v>
      </c>
      <c r="H5075" s="3">
        <v>41540</v>
      </c>
      <c r="I5075" s="3">
        <v>41543</v>
      </c>
      <c r="J5075">
        <v>6</v>
      </c>
      <c r="K5075" t="s">
        <v>8399</v>
      </c>
      <c r="L5075" s="5">
        <v>55.072000000000003</v>
      </c>
      <c r="M5075">
        <v>2013</v>
      </c>
      <c r="N5075">
        <f t="shared" si="158"/>
        <v>3</v>
      </c>
      <c r="O5075" t="str">
        <f t="shared" si="159"/>
        <v>Friday</v>
      </c>
      <c r="P5075" s="14">
        <v>0.3199040767386091</v>
      </c>
    </row>
    <row r="5076" spans="1:16" x14ac:dyDescent="0.35">
      <c r="A5076">
        <v>5075</v>
      </c>
      <c r="B5076" t="s">
        <v>2164</v>
      </c>
      <c r="C5076" t="s">
        <v>84</v>
      </c>
      <c r="D5076" t="s">
        <v>8204</v>
      </c>
      <c r="E5076" s="3">
        <v>41393</v>
      </c>
      <c r="F5076" t="s">
        <v>7866</v>
      </c>
      <c r="G5076" t="s">
        <v>41</v>
      </c>
      <c r="H5076" s="3">
        <v>41398</v>
      </c>
      <c r="I5076" s="3">
        <v>41398</v>
      </c>
      <c r="J5076">
        <v>5</v>
      </c>
      <c r="K5076" t="s">
        <v>8400</v>
      </c>
      <c r="L5076" s="5">
        <v>6.0250000000000004</v>
      </c>
      <c r="M5076">
        <v>2013</v>
      </c>
      <c r="N5076">
        <f t="shared" si="158"/>
        <v>0</v>
      </c>
      <c r="O5076" t="str">
        <f t="shared" si="159"/>
        <v>Monday</v>
      </c>
      <c r="P5076" s="14">
        <v>0.36702702702702694</v>
      </c>
    </row>
    <row r="5077" spans="1:16" x14ac:dyDescent="0.35">
      <c r="A5077">
        <v>5076</v>
      </c>
      <c r="B5077" t="s">
        <v>2164</v>
      </c>
      <c r="C5077" t="s">
        <v>84</v>
      </c>
      <c r="D5077" t="s">
        <v>8204</v>
      </c>
      <c r="E5077" s="3">
        <v>41393</v>
      </c>
      <c r="F5077" t="s">
        <v>3760</v>
      </c>
      <c r="G5077" t="s">
        <v>41</v>
      </c>
      <c r="H5077" s="3">
        <v>41398</v>
      </c>
      <c r="I5077" s="3">
        <v>41398</v>
      </c>
      <c r="J5077">
        <v>5</v>
      </c>
      <c r="K5077" t="s">
        <v>8400</v>
      </c>
      <c r="L5077" s="5">
        <v>23.78</v>
      </c>
      <c r="M5077">
        <v>2013</v>
      </c>
      <c r="N5077">
        <f t="shared" si="158"/>
        <v>0</v>
      </c>
      <c r="O5077" t="str">
        <f t="shared" si="159"/>
        <v>Monday</v>
      </c>
      <c r="P5077" s="14">
        <v>7.9735682819383272E-2</v>
      </c>
    </row>
    <row r="5078" spans="1:16" x14ac:dyDescent="0.35">
      <c r="A5078">
        <v>5077</v>
      </c>
      <c r="B5078" t="s">
        <v>5454</v>
      </c>
      <c r="C5078" t="s">
        <v>44</v>
      </c>
      <c r="D5078" t="s">
        <v>8206</v>
      </c>
      <c r="E5078" s="3">
        <v>41992</v>
      </c>
      <c r="F5078" t="s">
        <v>3822</v>
      </c>
      <c r="G5078" t="s">
        <v>41</v>
      </c>
      <c r="H5078" s="3">
        <v>41997</v>
      </c>
      <c r="I5078" s="3">
        <v>41997</v>
      </c>
      <c r="J5078">
        <v>5</v>
      </c>
      <c r="K5078" t="s">
        <v>8400</v>
      </c>
      <c r="L5078" s="5">
        <v>7.9429999999999996</v>
      </c>
      <c r="M5078">
        <v>2014</v>
      </c>
      <c r="N5078">
        <f t="shared" si="158"/>
        <v>0</v>
      </c>
      <c r="O5078" t="str">
        <f t="shared" si="159"/>
        <v>Friday</v>
      </c>
      <c r="P5078" s="14">
        <v>1.9411764705882354E-2</v>
      </c>
    </row>
    <row r="5079" spans="1:16" x14ac:dyDescent="0.35">
      <c r="A5079">
        <v>5078</v>
      </c>
      <c r="B5079" t="s">
        <v>710</v>
      </c>
      <c r="C5079" t="s">
        <v>44</v>
      </c>
      <c r="D5079" t="s">
        <v>8207</v>
      </c>
      <c r="E5079" s="3">
        <v>41211</v>
      </c>
      <c r="F5079" t="s">
        <v>724</v>
      </c>
      <c r="G5079" t="s">
        <v>155</v>
      </c>
      <c r="H5079" s="3">
        <v>41213</v>
      </c>
      <c r="I5079" s="3">
        <v>41215</v>
      </c>
      <c r="J5079">
        <v>4</v>
      </c>
      <c r="K5079" t="s">
        <v>8399</v>
      </c>
      <c r="L5079" s="5">
        <v>24.033999999999999</v>
      </c>
      <c r="M5079">
        <v>2012</v>
      </c>
      <c r="N5079">
        <f t="shared" si="158"/>
        <v>2</v>
      </c>
      <c r="O5079" t="str">
        <f t="shared" si="159"/>
        <v>Monday</v>
      </c>
      <c r="P5079" s="14">
        <v>0.36057142857142854</v>
      </c>
    </row>
    <row r="5080" spans="1:16" x14ac:dyDescent="0.35">
      <c r="A5080">
        <v>5079</v>
      </c>
      <c r="B5080" t="s">
        <v>710</v>
      </c>
      <c r="C5080" t="s">
        <v>44</v>
      </c>
      <c r="D5080" t="s">
        <v>8207</v>
      </c>
      <c r="E5080" s="3">
        <v>41211</v>
      </c>
      <c r="F5080" t="s">
        <v>427</v>
      </c>
      <c r="G5080" t="s">
        <v>155</v>
      </c>
      <c r="H5080" s="3">
        <v>41213</v>
      </c>
      <c r="I5080" s="3">
        <v>41215</v>
      </c>
      <c r="J5080">
        <v>4</v>
      </c>
      <c r="K5080" t="s">
        <v>8399</v>
      </c>
      <c r="L5080" s="5">
        <v>21.891999999999999</v>
      </c>
      <c r="M5080">
        <v>2012</v>
      </c>
      <c r="N5080">
        <f t="shared" si="158"/>
        <v>2</v>
      </c>
      <c r="O5080" t="str">
        <f t="shared" si="159"/>
        <v>Monday</v>
      </c>
      <c r="P5080" s="14">
        <v>0.22989473684210526</v>
      </c>
    </row>
    <row r="5081" spans="1:16" x14ac:dyDescent="0.35">
      <c r="A5081">
        <v>5080</v>
      </c>
      <c r="B5081" t="s">
        <v>710</v>
      </c>
      <c r="C5081" t="s">
        <v>44</v>
      </c>
      <c r="D5081" t="s">
        <v>8207</v>
      </c>
      <c r="E5081" s="3">
        <v>41211</v>
      </c>
      <c r="F5081" t="s">
        <v>1945</v>
      </c>
      <c r="G5081" t="s">
        <v>155</v>
      </c>
      <c r="H5081" s="3">
        <v>41213</v>
      </c>
      <c r="I5081" s="3">
        <v>41213</v>
      </c>
      <c r="J5081">
        <v>2</v>
      </c>
      <c r="K5081" t="s">
        <v>8400</v>
      </c>
      <c r="L5081" s="5">
        <v>6.0430000000000001</v>
      </c>
      <c r="M5081">
        <v>2012</v>
      </c>
      <c r="N5081">
        <f t="shared" si="158"/>
        <v>0</v>
      </c>
      <c r="O5081" t="str">
        <f t="shared" si="159"/>
        <v>Monday</v>
      </c>
      <c r="P5081" s="14">
        <v>0.29704918032786887</v>
      </c>
    </row>
    <row r="5082" spans="1:16" x14ac:dyDescent="0.35">
      <c r="A5082">
        <v>5081</v>
      </c>
      <c r="B5082" t="s">
        <v>5280</v>
      </c>
      <c r="C5082" t="s">
        <v>84</v>
      </c>
      <c r="D5082" t="s">
        <v>8208</v>
      </c>
      <c r="E5082" s="3">
        <v>40616</v>
      </c>
      <c r="F5082" t="s">
        <v>7431</v>
      </c>
      <c r="G5082" t="s">
        <v>41</v>
      </c>
      <c r="H5082" s="3">
        <v>40621</v>
      </c>
      <c r="I5082" s="3">
        <v>40621</v>
      </c>
      <c r="J5082">
        <v>5</v>
      </c>
      <c r="K5082" t="s">
        <v>8400</v>
      </c>
      <c r="L5082" s="5">
        <v>2.6880000000000002</v>
      </c>
      <c r="M5082">
        <v>2011</v>
      </c>
      <c r="N5082">
        <f t="shared" si="158"/>
        <v>0</v>
      </c>
      <c r="O5082" t="str">
        <f t="shared" si="159"/>
        <v>Monday</v>
      </c>
      <c r="P5082" s="14">
        <v>-0.25706752599970711</v>
      </c>
    </row>
    <row r="5083" spans="1:16" x14ac:dyDescent="0.35">
      <c r="A5083">
        <v>5082</v>
      </c>
      <c r="B5083" t="s">
        <v>5280</v>
      </c>
      <c r="C5083" t="s">
        <v>84</v>
      </c>
      <c r="D5083" t="s">
        <v>8208</v>
      </c>
      <c r="E5083" s="3">
        <v>40616</v>
      </c>
      <c r="F5083" t="s">
        <v>6085</v>
      </c>
      <c r="G5083" t="s">
        <v>41</v>
      </c>
      <c r="H5083" s="3">
        <v>40621</v>
      </c>
      <c r="I5083" s="3">
        <v>40621</v>
      </c>
      <c r="J5083">
        <v>5</v>
      </c>
      <c r="K5083" t="s">
        <v>8400</v>
      </c>
      <c r="L5083" s="5">
        <v>26.03</v>
      </c>
      <c r="M5083">
        <v>2011</v>
      </c>
      <c r="N5083">
        <f t="shared" si="158"/>
        <v>0</v>
      </c>
      <c r="O5083" t="str">
        <f t="shared" si="159"/>
        <v>Monday</v>
      </c>
      <c r="P5083" s="14">
        <v>-0.22727708845845335</v>
      </c>
    </row>
    <row r="5084" spans="1:16" x14ac:dyDescent="0.35">
      <c r="A5084">
        <v>5083</v>
      </c>
      <c r="B5084" t="s">
        <v>4125</v>
      </c>
      <c r="C5084" t="s">
        <v>44</v>
      </c>
      <c r="D5084" t="s">
        <v>8209</v>
      </c>
      <c r="E5084" s="3">
        <v>41777</v>
      </c>
      <c r="F5084" t="s">
        <v>5493</v>
      </c>
      <c r="G5084" t="s">
        <v>41</v>
      </c>
      <c r="H5084" s="3">
        <v>41782</v>
      </c>
      <c r="I5084" s="3">
        <v>41782</v>
      </c>
      <c r="J5084">
        <v>5</v>
      </c>
      <c r="K5084" t="s">
        <v>8400</v>
      </c>
      <c r="L5084" s="5">
        <v>2.8279999999999998</v>
      </c>
      <c r="M5084">
        <v>2014</v>
      </c>
      <c r="N5084">
        <f t="shared" si="158"/>
        <v>0</v>
      </c>
      <c r="O5084" t="str">
        <f t="shared" si="159"/>
        <v>Sunday</v>
      </c>
      <c r="P5084" s="14">
        <v>8.8888888888888892E-2</v>
      </c>
    </row>
    <row r="5085" spans="1:16" x14ac:dyDescent="0.35">
      <c r="A5085">
        <v>5084</v>
      </c>
      <c r="B5085" t="s">
        <v>1764</v>
      </c>
      <c r="C5085" t="s">
        <v>30</v>
      </c>
      <c r="D5085" t="s">
        <v>8210</v>
      </c>
      <c r="E5085" s="3">
        <v>41047</v>
      </c>
      <c r="F5085" t="s">
        <v>1529</v>
      </c>
      <c r="G5085" t="s">
        <v>155</v>
      </c>
      <c r="H5085" s="3">
        <v>41049</v>
      </c>
      <c r="I5085" s="3">
        <v>41049</v>
      </c>
      <c r="J5085">
        <v>2</v>
      </c>
      <c r="K5085" t="s">
        <v>8400</v>
      </c>
      <c r="L5085" s="5">
        <v>83.304000000000002</v>
      </c>
      <c r="M5085">
        <v>2012</v>
      </c>
      <c r="N5085">
        <f t="shared" si="158"/>
        <v>0</v>
      </c>
      <c r="O5085" t="str">
        <f t="shared" si="159"/>
        <v>Friday</v>
      </c>
      <c r="P5085" s="14">
        <v>1.9913419913419914E-2</v>
      </c>
    </row>
    <row r="5086" spans="1:16" x14ac:dyDescent="0.35">
      <c r="A5086">
        <v>5085</v>
      </c>
      <c r="B5086" t="s">
        <v>2258</v>
      </c>
      <c r="C5086" t="s">
        <v>30</v>
      </c>
      <c r="D5086" t="s">
        <v>8211</v>
      </c>
      <c r="E5086" s="3">
        <v>41984</v>
      </c>
      <c r="F5086" t="s">
        <v>6321</v>
      </c>
      <c r="G5086" t="s">
        <v>139</v>
      </c>
      <c r="H5086" s="3">
        <v>41987</v>
      </c>
      <c r="I5086" s="3">
        <v>41988</v>
      </c>
      <c r="J5086">
        <v>4</v>
      </c>
      <c r="K5086" t="s">
        <v>8399</v>
      </c>
      <c r="L5086" s="5">
        <v>19.466000000000001</v>
      </c>
      <c r="M5086">
        <v>2014</v>
      </c>
      <c r="N5086">
        <f t="shared" si="158"/>
        <v>1</v>
      </c>
      <c r="O5086" t="str">
        <f t="shared" si="159"/>
        <v>Thursday</v>
      </c>
      <c r="P5086" s="14">
        <v>0.16833299094674073</v>
      </c>
    </row>
    <row r="5087" spans="1:16" x14ac:dyDescent="0.35">
      <c r="A5087">
        <v>5086</v>
      </c>
      <c r="B5087" t="s">
        <v>4312</v>
      </c>
      <c r="C5087" t="s">
        <v>84</v>
      </c>
      <c r="D5087" t="s">
        <v>8212</v>
      </c>
      <c r="E5087" s="3">
        <v>40680</v>
      </c>
      <c r="F5087" t="s">
        <v>455</v>
      </c>
      <c r="G5087" t="s">
        <v>139</v>
      </c>
      <c r="H5087" s="3">
        <v>40683</v>
      </c>
      <c r="I5087" s="3">
        <v>40683</v>
      </c>
      <c r="J5087">
        <v>3</v>
      </c>
      <c r="K5087" t="s">
        <v>8400</v>
      </c>
      <c r="L5087" s="5">
        <v>5.1829999999999998</v>
      </c>
      <c r="M5087">
        <v>2011</v>
      </c>
      <c r="N5087">
        <f t="shared" si="158"/>
        <v>0</v>
      </c>
      <c r="O5087" t="str">
        <f t="shared" si="159"/>
        <v>Tuesday</v>
      </c>
      <c r="P5087" s="14">
        <v>0.05</v>
      </c>
    </row>
    <row r="5088" spans="1:16" x14ac:dyDescent="0.35">
      <c r="A5088">
        <v>5087</v>
      </c>
      <c r="B5088" t="s">
        <v>2783</v>
      </c>
      <c r="C5088" t="s">
        <v>84</v>
      </c>
      <c r="D5088" t="s">
        <v>8213</v>
      </c>
      <c r="E5088" s="3">
        <v>41989</v>
      </c>
      <c r="F5088" t="s">
        <v>1704</v>
      </c>
      <c r="G5088" t="s">
        <v>155</v>
      </c>
      <c r="H5088" s="3">
        <v>41991</v>
      </c>
      <c r="I5088" s="3">
        <v>41994</v>
      </c>
      <c r="J5088">
        <v>5</v>
      </c>
      <c r="K5088" t="s">
        <v>8399</v>
      </c>
      <c r="L5088" s="5">
        <v>0.96299999999999997</v>
      </c>
      <c r="M5088">
        <v>2014</v>
      </c>
      <c r="N5088">
        <f t="shared" si="158"/>
        <v>3</v>
      </c>
      <c r="O5088" t="str">
        <f t="shared" si="159"/>
        <v>Tuesday</v>
      </c>
      <c r="P5088" s="14">
        <v>0.50363636363636366</v>
      </c>
    </row>
    <row r="5089" spans="1:16" x14ac:dyDescent="0.35">
      <c r="A5089">
        <v>5088</v>
      </c>
      <c r="B5089" t="s">
        <v>2783</v>
      </c>
      <c r="C5089" t="s">
        <v>84</v>
      </c>
      <c r="D5089" t="s">
        <v>8213</v>
      </c>
      <c r="E5089" s="3">
        <v>41989</v>
      </c>
      <c r="F5089" t="s">
        <v>1780</v>
      </c>
      <c r="G5089" t="s">
        <v>155</v>
      </c>
      <c r="H5089" s="3">
        <v>41991</v>
      </c>
      <c r="I5089" s="3">
        <v>41991</v>
      </c>
      <c r="J5089">
        <v>2</v>
      </c>
      <c r="K5089" t="s">
        <v>8400</v>
      </c>
      <c r="L5089" s="5">
        <v>8.4979999999999993</v>
      </c>
      <c r="M5089">
        <v>2014</v>
      </c>
      <c r="N5089">
        <f t="shared" si="158"/>
        <v>0</v>
      </c>
      <c r="O5089" t="str">
        <f t="shared" si="159"/>
        <v>Tuesday</v>
      </c>
      <c r="P5089" s="14">
        <v>0.11936507936507935</v>
      </c>
    </row>
    <row r="5090" spans="1:16" x14ac:dyDescent="0.35">
      <c r="A5090">
        <v>5089</v>
      </c>
      <c r="B5090" t="s">
        <v>5534</v>
      </c>
      <c r="C5090" t="s">
        <v>84</v>
      </c>
      <c r="D5090" t="s">
        <v>8214</v>
      </c>
      <c r="E5090" s="3">
        <v>40767</v>
      </c>
      <c r="F5090" t="s">
        <v>5310</v>
      </c>
      <c r="G5090" t="s">
        <v>155</v>
      </c>
      <c r="H5090" s="3">
        <v>40769</v>
      </c>
      <c r="I5090" s="3">
        <v>40770</v>
      </c>
      <c r="J5090">
        <v>3</v>
      </c>
      <c r="K5090" t="s">
        <v>8399</v>
      </c>
      <c r="L5090" s="5">
        <v>20.181999999999999</v>
      </c>
      <c r="M5090">
        <v>2011</v>
      </c>
      <c r="N5090">
        <f t="shared" si="158"/>
        <v>1</v>
      </c>
      <c r="O5090" t="str">
        <f t="shared" si="159"/>
        <v>Friday</v>
      </c>
      <c r="P5090" s="14">
        <v>0.1793793103448276</v>
      </c>
    </row>
    <row r="5091" spans="1:16" x14ac:dyDescent="0.35">
      <c r="A5091">
        <v>5090</v>
      </c>
      <c r="B5091" t="s">
        <v>3086</v>
      </c>
      <c r="C5091" t="s">
        <v>44</v>
      </c>
      <c r="D5091" t="s">
        <v>8215</v>
      </c>
      <c r="E5091" s="3">
        <v>41375</v>
      </c>
      <c r="F5091" t="s">
        <v>2379</v>
      </c>
      <c r="G5091" t="s">
        <v>41</v>
      </c>
      <c r="H5091" s="3">
        <v>41380</v>
      </c>
      <c r="I5091" s="3">
        <v>41380</v>
      </c>
      <c r="J5091">
        <v>5</v>
      </c>
      <c r="K5091" t="s">
        <v>8400</v>
      </c>
      <c r="L5091" s="5">
        <v>0.77100000000000002</v>
      </c>
      <c r="M5091">
        <v>2013</v>
      </c>
      <c r="N5091">
        <f t="shared" si="158"/>
        <v>0</v>
      </c>
      <c r="O5091" t="str">
        <f t="shared" si="159"/>
        <v>Thursday</v>
      </c>
      <c r="P5091" s="14">
        <v>7.0000000000000021E-2</v>
      </c>
    </row>
    <row r="5092" spans="1:16" x14ac:dyDescent="0.35">
      <c r="A5092">
        <v>5091</v>
      </c>
      <c r="B5092" t="s">
        <v>4518</v>
      </c>
      <c r="C5092" t="s">
        <v>84</v>
      </c>
      <c r="D5092" t="s">
        <v>8216</v>
      </c>
      <c r="E5092" s="3">
        <v>40876</v>
      </c>
      <c r="F5092" t="s">
        <v>5173</v>
      </c>
      <c r="G5092" t="s">
        <v>41</v>
      </c>
      <c r="H5092" s="3">
        <v>40881</v>
      </c>
      <c r="I5092" s="3">
        <v>40881</v>
      </c>
      <c r="J5092">
        <v>5</v>
      </c>
      <c r="K5092" t="s">
        <v>8400</v>
      </c>
      <c r="L5092" s="5">
        <v>1.1479999999999999</v>
      </c>
      <c r="M5092">
        <v>2011</v>
      </c>
      <c r="N5092">
        <f t="shared" si="158"/>
        <v>0</v>
      </c>
      <c r="O5092" t="str">
        <f t="shared" si="159"/>
        <v>Tuesday</v>
      </c>
      <c r="P5092" s="14">
        <v>-0.33568522205869605</v>
      </c>
    </row>
    <row r="5093" spans="1:16" x14ac:dyDescent="0.35">
      <c r="A5093">
        <v>5092</v>
      </c>
      <c r="B5093" t="s">
        <v>3172</v>
      </c>
      <c r="C5093" t="s">
        <v>84</v>
      </c>
      <c r="D5093" t="s">
        <v>8217</v>
      </c>
      <c r="E5093" s="3">
        <v>41576</v>
      </c>
      <c r="F5093" t="s">
        <v>8219</v>
      </c>
      <c r="G5093" t="s">
        <v>139</v>
      </c>
      <c r="H5093" s="3">
        <v>41579</v>
      </c>
      <c r="I5093" s="3">
        <v>41579</v>
      </c>
      <c r="J5093">
        <v>3</v>
      </c>
      <c r="K5093" t="s">
        <v>8400</v>
      </c>
      <c r="L5093" s="5">
        <v>10.923999999999999</v>
      </c>
      <c r="M5093">
        <v>2013</v>
      </c>
      <c r="N5093">
        <f t="shared" si="158"/>
        <v>0</v>
      </c>
      <c r="O5093" t="str">
        <f t="shared" si="159"/>
        <v>Tuesday</v>
      </c>
      <c r="P5093" s="14">
        <v>0.43775510204081625</v>
      </c>
    </row>
    <row r="5094" spans="1:16" x14ac:dyDescent="0.35">
      <c r="A5094">
        <v>5093</v>
      </c>
      <c r="B5094" t="s">
        <v>4363</v>
      </c>
      <c r="C5094" t="s">
        <v>84</v>
      </c>
      <c r="D5094" t="s">
        <v>8220</v>
      </c>
      <c r="E5094" s="3">
        <v>41536</v>
      </c>
      <c r="F5094" t="s">
        <v>1019</v>
      </c>
      <c r="G5094" t="s">
        <v>155</v>
      </c>
      <c r="H5094" s="3">
        <v>41538</v>
      </c>
      <c r="I5094" s="3">
        <v>41538</v>
      </c>
      <c r="J5094">
        <v>2</v>
      </c>
      <c r="K5094" t="s">
        <v>8400</v>
      </c>
      <c r="L5094" s="5">
        <v>48.185000000000002</v>
      </c>
      <c r="M5094">
        <v>2013</v>
      </c>
      <c r="N5094">
        <f t="shared" si="158"/>
        <v>0</v>
      </c>
      <c r="O5094" t="str">
        <f t="shared" si="159"/>
        <v>Thursday</v>
      </c>
      <c r="P5094" s="14">
        <v>0.42000000000000004</v>
      </c>
    </row>
    <row r="5095" spans="1:16" x14ac:dyDescent="0.35">
      <c r="A5095">
        <v>5094</v>
      </c>
      <c r="B5095" t="s">
        <v>2494</v>
      </c>
      <c r="C5095" t="s">
        <v>199</v>
      </c>
      <c r="D5095" t="s">
        <v>8221</v>
      </c>
      <c r="E5095" s="3">
        <v>41919</v>
      </c>
      <c r="F5095" t="s">
        <v>2377</v>
      </c>
      <c r="G5095" t="s">
        <v>139</v>
      </c>
      <c r="H5095" s="3">
        <v>41922</v>
      </c>
      <c r="I5095" s="3">
        <v>41922</v>
      </c>
      <c r="J5095">
        <v>3</v>
      </c>
      <c r="K5095" t="s">
        <v>8400</v>
      </c>
      <c r="L5095" s="5">
        <v>10.227</v>
      </c>
      <c r="M5095">
        <v>2014</v>
      </c>
      <c r="N5095">
        <f t="shared" si="158"/>
        <v>0</v>
      </c>
      <c r="O5095" t="str">
        <f t="shared" si="159"/>
        <v>Tuesday</v>
      </c>
      <c r="P5095" s="14">
        <v>0.41962827000069036</v>
      </c>
    </row>
    <row r="5096" spans="1:16" x14ac:dyDescent="0.35">
      <c r="A5096">
        <v>5095</v>
      </c>
      <c r="B5096" t="s">
        <v>3950</v>
      </c>
      <c r="C5096" t="s">
        <v>30</v>
      </c>
      <c r="D5096" t="s">
        <v>8222</v>
      </c>
      <c r="E5096" s="3">
        <v>41957</v>
      </c>
      <c r="F5096" t="s">
        <v>7696</v>
      </c>
      <c r="G5096" t="s">
        <v>242</v>
      </c>
      <c r="H5096" s="3">
        <v>41957</v>
      </c>
      <c r="I5096" s="3">
        <v>41957</v>
      </c>
      <c r="J5096">
        <v>0</v>
      </c>
      <c r="K5096" t="s">
        <v>8400</v>
      </c>
      <c r="L5096" s="5">
        <v>44.350999999999999</v>
      </c>
      <c r="M5096">
        <v>2014</v>
      </c>
      <c r="N5096">
        <f t="shared" si="158"/>
        <v>0</v>
      </c>
      <c r="O5096" t="str">
        <f t="shared" si="159"/>
        <v>Friday</v>
      </c>
      <c r="P5096" s="14">
        <v>0.33834435453436046</v>
      </c>
    </row>
    <row r="5097" spans="1:16" x14ac:dyDescent="0.35">
      <c r="A5097">
        <v>5096</v>
      </c>
      <c r="B5097" t="s">
        <v>3950</v>
      </c>
      <c r="C5097" t="s">
        <v>30</v>
      </c>
      <c r="D5097" t="s">
        <v>8222</v>
      </c>
      <c r="E5097" s="3">
        <v>41957</v>
      </c>
      <c r="F5097" t="s">
        <v>4764</v>
      </c>
      <c r="G5097" t="s">
        <v>242</v>
      </c>
      <c r="H5097" s="3">
        <v>41957</v>
      </c>
      <c r="I5097" s="3">
        <v>41957</v>
      </c>
      <c r="J5097">
        <v>0</v>
      </c>
      <c r="K5097" t="s">
        <v>8400</v>
      </c>
      <c r="L5097" s="5">
        <v>1.5269999999999999</v>
      </c>
      <c r="M5097">
        <v>2014</v>
      </c>
      <c r="N5097">
        <f t="shared" si="158"/>
        <v>0</v>
      </c>
      <c r="O5097" t="str">
        <f t="shared" si="159"/>
        <v>Friday</v>
      </c>
      <c r="P5097" s="14">
        <v>0.37272727272727268</v>
      </c>
    </row>
    <row r="5098" spans="1:16" x14ac:dyDescent="0.35">
      <c r="A5098">
        <v>5097</v>
      </c>
      <c r="B5098" t="s">
        <v>3950</v>
      </c>
      <c r="C5098" t="s">
        <v>30</v>
      </c>
      <c r="D5098" t="s">
        <v>8222</v>
      </c>
      <c r="E5098" s="3">
        <v>41957</v>
      </c>
      <c r="F5098" t="s">
        <v>3243</v>
      </c>
      <c r="G5098" t="s">
        <v>242</v>
      </c>
      <c r="H5098" s="3">
        <v>41957</v>
      </c>
      <c r="I5098" s="3">
        <v>41957</v>
      </c>
      <c r="J5098">
        <v>0</v>
      </c>
      <c r="K5098" t="s">
        <v>8400</v>
      </c>
      <c r="L5098" s="5">
        <v>18.227</v>
      </c>
      <c r="M5098">
        <v>2014</v>
      </c>
      <c r="N5098">
        <f t="shared" si="158"/>
        <v>0</v>
      </c>
      <c r="O5098" t="str">
        <f t="shared" si="159"/>
        <v>Friday</v>
      </c>
      <c r="P5098" s="14">
        <v>0.14000000000000001</v>
      </c>
    </row>
    <row r="5099" spans="1:16" x14ac:dyDescent="0.35">
      <c r="A5099">
        <v>5098</v>
      </c>
      <c r="B5099" t="s">
        <v>585</v>
      </c>
      <c r="C5099" t="s">
        <v>199</v>
      </c>
      <c r="D5099" t="s">
        <v>8223</v>
      </c>
      <c r="E5099" s="3">
        <v>41491</v>
      </c>
      <c r="F5099" t="s">
        <v>3549</v>
      </c>
      <c r="G5099" t="s">
        <v>41</v>
      </c>
      <c r="H5099" s="3">
        <v>41496</v>
      </c>
      <c r="I5099" s="3">
        <v>41497</v>
      </c>
      <c r="J5099">
        <v>6</v>
      </c>
      <c r="K5099" t="s">
        <v>8399</v>
      </c>
      <c r="L5099" s="5">
        <v>8.4550000000000001</v>
      </c>
      <c r="M5099">
        <v>2013</v>
      </c>
      <c r="N5099">
        <f t="shared" si="158"/>
        <v>1</v>
      </c>
      <c r="O5099" t="str">
        <f t="shared" si="159"/>
        <v>Monday</v>
      </c>
      <c r="P5099" s="14">
        <v>1.0391923990498816E-2</v>
      </c>
    </row>
    <row r="5100" spans="1:16" x14ac:dyDescent="0.35">
      <c r="A5100">
        <v>5099</v>
      </c>
      <c r="B5100" t="s">
        <v>585</v>
      </c>
      <c r="C5100" t="s">
        <v>199</v>
      </c>
      <c r="D5100" t="s">
        <v>8223</v>
      </c>
      <c r="E5100" s="3">
        <v>41491</v>
      </c>
      <c r="F5100" t="s">
        <v>6229</v>
      </c>
      <c r="G5100" t="s">
        <v>41</v>
      </c>
      <c r="H5100" s="3">
        <v>41496</v>
      </c>
      <c r="I5100" s="3">
        <v>41496</v>
      </c>
      <c r="J5100">
        <v>5</v>
      </c>
      <c r="K5100" t="s">
        <v>8400</v>
      </c>
      <c r="L5100" s="5">
        <v>5.6159999999999997</v>
      </c>
      <c r="M5100">
        <v>2013</v>
      </c>
      <c r="N5100">
        <f t="shared" si="158"/>
        <v>0</v>
      </c>
      <c r="O5100" t="str">
        <f t="shared" si="159"/>
        <v>Monday</v>
      </c>
      <c r="P5100" s="14">
        <v>0.22233524667587007</v>
      </c>
    </row>
    <row r="5101" spans="1:16" x14ac:dyDescent="0.35">
      <c r="A5101">
        <v>5100</v>
      </c>
      <c r="B5101" t="s">
        <v>2110</v>
      </c>
      <c r="C5101" t="s">
        <v>30</v>
      </c>
      <c r="D5101" t="s">
        <v>8224</v>
      </c>
      <c r="E5101" s="3">
        <v>40714</v>
      </c>
      <c r="F5101" t="s">
        <v>5348</v>
      </c>
      <c r="G5101" t="s">
        <v>41</v>
      </c>
      <c r="H5101" s="3">
        <v>40719</v>
      </c>
      <c r="I5101" s="3">
        <v>40719</v>
      </c>
      <c r="J5101">
        <v>5</v>
      </c>
      <c r="K5101" t="s">
        <v>8400</v>
      </c>
      <c r="L5101" s="5">
        <v>0.88100000000000001</v>
      </c>
      <c r="M5101">
        <v>2011</v>
      </c>
      <c r="N5101">
        <f t="shared" si="158"/>
        <v>0</v>
      </c>
      <c r="O5101" t="str">
        <f t="shared" si="159"/>
        <v>Monday</v>
      </c>
      <c r="P5101" s="14">
        <v>0.23764705882352941</v>
      </c>
    </row>
    <row r="5102" spans="1:16" x14ac:dyDescent="0.35">
      <c r="A5102">
        <v>5101</v>
      </c>
      <c r="B5102" t="s">
        <v>2110</v>
      </c>
      <c r="C5102" t="s">
        <v>30</v>
      </c>
      <c r="D5102" t="s">
        <v>8224</v>
      </c>
      <c r="E5102" s="3">
        <v>40714</v>
      </c>
      <c r="F5102" t="s">
        <v>7899</v>
      </c>
      <c r="G5102" t="s">
        <v>41</v>
      </c>
      <c r="H5102" s="3">
        <v>40719</v>
      </c>
      <c r="I5102" s="3">
        <v>40721</v>
      </c>
      <c r="J5102">
        <v>7</v>
      </c>
      <c r="K5102" t="s">
        <v>8399</v>
      </c>
      <c r="L5102" s="5">
        <v>84.507000000000005</v>
      </c>
      <c r="M5102">
        <v>2011</v>
      </c>
      <c r="N5102">
        <f t="shared" si="158"/>
        <v>2</v>
      </c>
      <c r="O5102" t="str">
        <f t="shared" si="159"/>
        <v>Monday</v>
      </c>
      <c r="P5102" s="14">
        <v>0.44934895449808182</v>
      </c>
    </row>
    <row r="5103" spans="1:16" x14ac:dyDescent="0.35">
      <c r="A5103">
        <v>5102</v>
      </c>
      <c r="B5103" t="s">
        <v>2110</v>
      </c>
      <c r="C5103" t="s">
        <v>30</v>
      </c>
      <c r="D5103" t="s">
        <v>8224</v>
      </c>
      <c r="E5103" s="3">
        <v>40714</v>
      </c>
      <c r="F5103" t="s">
        <v>822</v>
      </c>
      <c r="G5103" t="s">
        <v>41</v>
      </c>
      <c r="H5103" s="3">
        <v>40719</v>
      </c>
      <c r="I5103" s="3">
        <v>40719</v>
      </c>
      <c r="J5103">
        <v>5</v>
      </c>
      <c r="K5103" t="s">
        <v>8400</v>
      </c>
      <c r="L5103" s="5">
        <v>7.1980000000000004</v>
      </c>
      <c r="M5103">
        <v>2011</v>
      </c>
      <c r="N5103">
        <f t="shared" si="158"/>
        <v>0</v>
      </c>
      <c r="O5103" t="str">
        <f t="shared" si="159"/>
        <v>Monday</v>
      </c>
      <c r="P5103" s="14">
        <v>0.43838402440537905</v>
      </c>
    </row>
    <row r="5104" spans="1:16" x14ac:dyDescent="0.35">
      <c r="A5104">
        <v>5103</v>
      </c>
      <c r="B5104" t="s">
        <v>5195</v>
      </c>
      <c r="C5104" t="s">
        <v>84</v>
      </c>
      <c r="D5104" t="s">
        <v>8225</v>
      </c>
      <c r="E5104" s="3">
        <v>41955</v>
      </c>
      <c r="F5104" t="s">
        <v>6167</v>
      </c>
      <c r="G5104" t="s">
        <v>41</v>
      </c>
      <c r="H5104" s="3">
        <v>41960</v>
      </c>
      <c r="I5104" s="3">
        <v>41960</v>
      </c>
      <c r="J5104">
        <v>5</v>
      </c>
      <c r="K5104" t="s">
        <v>8400</v>
      </c>
      <c r="L5104" s="5">
        <v>29.765000000000001</v>
      </c>
      <c r="M5104">
        <v>2014</v>
      </c>
      <c r="N5104">
        <f t="shared" si="158"/>
        <v>0</v>
      </c>
      <c r="O5104" t="str">
        <f t="shared" si="159"/>
        <v>Wednesday</v>
      </c>
      <c r="P5104" s="14">
        <v>0.45883883135809966</v>
      </c>
    </row>
    <row r="5105" spans="1:16" x14ac:dyDescent="0.35">
      <c r="A5105">
        <v>5104</v>
      </c>
      <c r="B5105" t="s">
        <v>8227</v>
      </c>
      <c r="C5105" t="s">
        <v>30</v>
      </c>
      <c r="D5105" t="s">
        <v>8228</v>
      </c>
      <c r="E5105" s="3">
        <v>41722</v>
      </c>
      <c r="F5105" t="s">
        <v>4897</v>
      </c>
      <c r="G5105" t="s">
        <v>139</v>
      </c>
      <c r="H5105" s="3">
        <v>41725</v>
      </c>
      <c r="I5105" s="3">
        <v>41725</v>
      </c>
      <c r="J5105">
        <v>3</v>
      </c>
      <c r="K5105" t="s">
        <v>8400</v>
      </c>
      <c r="L5105" s="5">
        <v>7.1790000000000003</v>
      </c>
      <c r="M5105">
        <v>2014</v>
      </c>
      <c r="N5105">
        <f t="shared" si="158"/>
        <v>0</v>
      </c>
      <c r="O5105" t="str">
        <f t="shared" si="159"/>
        <v>Monday</v>
      </c>
      <c r="P5105" s="14">
        <v>-3.7235770401472586E-2</v>
      </c>
    </row>
    <row r="5106" spans="1:16" x14ac:dyDescent="0.35">
      <c r="A5106">
        <v>5105</v>
      </c>
      <c r="B5106" t="s">
        <v>491</v>
      </c>
      <c r="C5106" t="s">
        <v>30</v>
      </c>
      <c r="D5106" t="s">
        <v>8229</v>
      </c>
      <c r="E5106" s="3">
        <v>41911</v>
      </c>
      <c r="F5106" t="s">
        <v>291</v>
      </c>
      <c r="G5106" t="s">
        <v>41</v>
      </c>
      <c r="H5106" s="3">
        <v>41916</v>
      </c>
      <c r="I5106" s="3">
        <v>41916</v>
      </c>
      <c r="J5106">
        <v>5</v>
      </c>
      <c r="K5106" t="s">
        <v>8400</v>
      </c>
      <c r="L5106" s="5">
        <v>88.45</v>
      </c>
      <c r="M5106">
        <v>2014</v>
      </c>
      <c r="N5106">
        <f t="shared" si="158"/>
        <v>0</v>
      </c>
      <c r="O5106" t="str">
        <f t="shared" si="159"/>
        <v>Monday</v>
      </c>
      <c r="P5106" s="14">
        <v>0.22992941176470591</v>
      </c>
    </row>
    <row r="5107" spans="1:16" x14ac:dyDescent="0.35">
      <c r="A5107">
        <v>5106</v>
      </c>
      <c r="B5107" t="s">
        <v>3961</v>
      </c>
      <c r="C5107" t="s">
        <v>199</v>
      </c>
      <c r="D5107" t="s">
        <v>8230</v>
      </c>
      <c r="E5107" s="3">
        <v>41291</v>
      </c>
      <c r="F5107" t="s">
        <v>8219</v>
      </c>
      <c r="G5107" t="s">
        <v>41</v>
      </c>
      <c r="H5107" s="3">
        <v>41296</v>
      </c>
      <c r="I5107" s="3">
        <v>41296</v>
      </c>
      <c r="J5107">
        <v>5</v>
      </c>
      <c r="K5107" t="s">
        <v>8400</v>
      </c>
      <c r="L5107" s="5">
        <v>12.176</v>
      </c>
      <c r="M5107">
        <v>2013</v>
      </c>
      <c r="N5107">
        <f t="shared" si="158"/>
        <v>0</v>
      </c>
      <c r="O5107" t="str">
        <f t="shared" si="159"/>
        <v>Thursday</v>
      </c>
      <c r="P5107" s="14">
        <v>-0.1132075471698113</v>
      </c>
    </row>
    <row r="5108" spans="1:16" x14ac:dyDescent="0.35">
      <c r="A5108">
        <v>5107</v>
      </c>
      <c r="B5108" t="s">
        <v>3961</v>
      </c>
      <c r="C5108" t="s">
        <v>199</v>
      </c>
      <c r="D5108" t="s">
        <v>8230</v>
      </c>
      <c r="E5108" s="3">
        <v>41291</v>
      </c>
      <c r="F5108" t="s">
        <v>4393</v>
      </c>
      <c r="G5108" t="s">
        <v>41</v>
      </c>
      <c r="H5108" s="3">
        <v>41296</v>
      </c>
      <c r="I5108" s="3">
        <v>41296</v>
      </c>
      <c r="J5108">
        <v>5</v>
      </c>
      <c r="K5108" t="s">
        <v>8400</v>
      </c>
      <c r="L5108" s="5">
        <v>1.006</v>
      </c>
      <c r="M5108">
        <v>2013</v>
      </c>
      <c r="N5108">
        <f t="shared" si="158"/>
        <v>0</v>
      </c>
      <c r="O5108" t="str">
        <f t="shared" si="159"/>
        <v>Thursday</v>
      </c>
      <c r="P5108" s="14">
        <v>0.23656973878758009</v>
      </c>
    </row>
    <row r="5109" spans="1:16" x14ac:dyDescent="0.35">
      <c r="A5109">
        <v>5108</v>
      </c>
      <c r="B5109" t="s">
        <v>1418</v>
      </c>
      <c r="C5109" t="s">
        <v>30</v>
      </c>
      <c r="D5109" t="s">
        <v>8231</v>
      </c>
      <c r="E5109" s="3">
        <v>40905</v>
      </c>
      <c r="F5109" t="s">
        <v>2418</v>
      </c>
      <c r="G5109" t="s">
        <v>41</v>
      </c>
      <c r="H5109" s="3">
        <v>40910</v>
      </c>
      <c r="I5109" s="3">
        <v>40910</v>
      </c>
      <c r="J5109">
        <v>5</v>
      </c>
      <c r="K5109" t="s">
        <v>8400</v>
      </c>
      <c r="L5109" s="5">
        <v>11.036</v>
      </c>
      <c r="M5109">
        <v>2011</v>
      </c>
      <c r="N5109">
        <f t="shared" si="158"/>
        <v>0</v>
      </c>
      <c r="O5109" t="str">
        <f t="shared" si="159"/>
        <v>Wednesday</v>
      </c>
      <c r="P5109" s="14">
        <v>0.39807999999999999</v>
      </c>
    </row>
    <row r="5110" spans="1:16" x14ac:dyDescent="0.35">
      <c r="A5110">
        <v>5109</v>
      </c>
      <c r="B5110" t="s">
        <v>4540</v>
      </c>
      <c r="C5110" t="s">
        <v>84</v>
      </c>
      <c r="D5110" t="s">
        <v>8232</v>
      </c>
      <c r="E5110" s="3">
        <v>41639</v>
      </c>
      <c r="F5110" t="s">
        <v>2633</v>
      </c>
      <c r="G5110" t="s">
        <v>41</v>
      </c>
      <c r="H5110" s="3">
        <v>41644</v>
      </c>
      <c r="I5110" s="3">
        <v>41644</v>
      </c>
      <c r="J5110">
        <v>5</v>
      </c>
      <c r="K5110" t="s">
        <v>8400</v>
      </c>
      <c r="L5110" s="5">
        <v>7.0430000000000001</v>
      </c>
      <c r="M5110">
        <v>2013</v>
      </c>
      <c r="N5110">
        <f t="shared" si="158"/>
        <v>0</v>
      </c>
      <c r="O5110" t="str">
        <f t="shared" si="159"/>
        <v>Tuesday</v>
      </c>
      <c r="P5110" s="14">
        <v>0.24878048780487802</v>
      </c>
    </row>
    <row r="5111" spans="1:16" x14ac:dyDescent="0.35">
      <c r="A5111">
        <v>5110</v>
      </c>
      <c r="B5111" t="s">
        <v>7630</v>
      </c>
      <c r="C5111" t="s">
        <v>84</v>
      </c>
      <c r="D5111" t="s">
        <v>8233</v>
      </c>
      <c r="E5111" s="3">
        <v>41411</v>
      </c>
      <c r="F5111" t="s">
        <v>1529</v>
      </c>
      <c r="G5111" t="s">
        <v>41</v>
      </c>
      <c r="H5111" s="3">
        <v>41416</v>
      </c>
      <c r="I5111" s="3">
        <v>41416</v>
      </c>
      <c r="J5111">
        <v>5</v>
      </c>
      <c r="K5111" t="s">
        <v>8400</v>
      </c>
      <c r="L5111" s="5">
        <v>25.76</v>
      </c>
      <c r="M5111">
        <v>2013</v>
      </c>
      <c r="N5111">
        <f t="shared" si="158"/>
        <v>0</v>
      </c>
      <c r="O5111" t="str">
        <f t="shared" si="159"/>
        <v>Friday</v>
      </c>
      <c r="P5111" s="14">
        <v>1.990384615384615E-2</v>
      </c>
    </row>
    <row r="5112" spans="1:16" x14ac:dyDescent="0.35">
      <c r="A5112">
        <v>5111</v>
      </c>
      <c r="B5112" t="s">
        <v>7630</v>
      </c>
      <c r="C5112" t="s">
        <v>84</v>
      </c>
      <c r="D5112" t="s">
        <v>8233</v>
      </c>
      <c r="E5112" s="3">
        <v>41411</v>
      </c>
      <c r="F5112" t="s">
        <v>3714</v>
      </c>
      <c r="G5112" t="s">
        <v>41</v>
      </c>
      <c r="H5112" s="3">
        <v>41416</v>
      </c>
      <c r="I5112" s="3">
        <v>41416</v>
      </c>
      <c r="J5112">
        <v>5</v>
      </c>
      <c r="K5112" t="s">
        <v>8400</v>
      </c>
      <c r="L5112" s="5">
        <v>1.0589999999999999</v>
      </c>
      <c r="M5112">
        <v>2013</v>
      </c>
      <c r="N5112">
        <f t="shared" si="158"/>
        <v>0</v>
      </c>
      <c r="O5112" t="str">
        <f t="shared" si="159"/>
        <v>Friday</v>
      </c>
      <c r="P5112" s="14">
        <v>0.4651851851851852</v>
      </c>
    </row>
    <row r="5113" spans="1:16" x14ac:dyDescent="0.35">
      <c r="A5113">
        <v>5112</v>
      </c>
      <c r="B5113" t="s">
        <v>4435</v>
      </c>
      <c r="C5113" t="s">
        <v>44</v>
      </c>
      <c r="D5113" t="s">
        <v>8234</v>
      </c>
      <c r="E5113" s="3">
        <v>41124</v>
      </c>
      <c r="F5113" t="s">
        <v>4495</v>
      </c>
      <c r="G5113" t="s">
        <v>155</v>
      </c>
      <c r="H5113" s="3">
        <v>41126</v>
      </c>
      <c r="I5113" s="3">
        <v>41126</v>
      </c>
      <c r="J5113">
        <v>2</v>
      </c>
      <c r="K5113" t="s">
        <v>8400</v>
      </c>
      <c r="L5113" s="5">
        <v>320.29000000000002</v>
      </c>
      <c r="M5113">
        <v>2012</v>
      </c>
      <c r="N5113">
        <f t="shared" si="158"/>
        <v>0</v>
      </c>
      <c r="O5113" t="str">
        <f t="shared" si="159"/>
        <v>Friday</v>
      </c>
      <c r="P5113" s="14">
        <v>0.17993127147766319</v>
      </c>
    </row>
    <row r="5114" spans="1:16" x14ac:dyDescent="0.35">
      <c r="A5114">
        <v>5113</v>
      </c>
      <c r="B5114" t="s">
        <v>7143</v>
      </c>
      <c r="C5114" t="s">
        <v>84</v>
      </c>
      <c r="D5114" t="s">
        <v>8235</v>
      </c>
      <c r="E5114" s="3">
        <v>41911</v>
      </c>
      <c r="F5114" t="s">
        <v>4285</v>
      </c>
      <c r="G5114" t="s">
        <v>41</v>
      </c>
      <c r="H5114" s="3">
        <v>41916</v>
      </c>
      <c r="I5114" s="3">
        <v>41917</v>
      </c>
      <c r="J5114">
        <v>6</v>
      </c>
      <c r="K5114" t="s">
        <v>8399</v>
      </c>
      <c r="L5114" s="5">
        <v>5.5179999999999998</v>
      </c>
      <c r="M5114">
        <v>2014</v>
      </c>
      <c r="N5114">
        <f t="shared" si="158"/>
        <v>1</v>
      </c>
      <c r="O5114" t="str">
        <f t="shared" si="159"/>
        <v>Monday</v>
      </c>
      <c r="P5114" s="14">
        <v>0.30918367346938774</v>
      </c>
    </row>
    <row r="5115" spans="1:16" x14ac:dyDescent="0.35">
      <c r="A5115">
        <v>5114</v>
      </c>
      <c r="B5115" t="s">
        <v>7143</v>
      </c>
      <c r="C5115" t="s">
        <v>84</v>
      </c>
      <c r="D5115" t="s">
        <v>8235</v>
      </c>
      <c r="E5115" s="3">
        <v>41911</v>
      </c>
      <c r="F5115" t="s">
        <v>4772</v>
      </c>
      <c r="G5115" t="s">
        <v>41</v>
      </c>
      <c r="H5115" s="3">
        <v>41916</v>
      </c>
      <c r="I5115" s="3">
        <v>41917</v>
      </c>
      <c r="J5115">
        <v>6</v>
      </c>
      <c r="K5115" t="s">
        <v>8399</v>
      </c>
      <c r="L5115" s="5">
        <v>4.4139999999999997</v>
      </c>
      <c r="M5115">
        <v>2014</v>
      </c>
      <c r="N5115">
        <f t="shared" si="158"/>
        <v>1</v>
      </c>
      <c r="O5115" t="str">
        <f t="shared" si="159"/>
        <v>Monday</v>
      </c>
      <c r="P5115" s="14">
        <v>0.24148148148148146</v>
      </c>
    </row>
    <row r="5116" spans="1:16" x14ac:dyDescent="0.35">
      <c r="A5116">
        <v>5115</v>
      </c>
      <c r="B5116" t="s">
        <v>2611</v>
      </c>
      <c r="C5116" t="s">
        <v>44</v>
      </c>
      <c r="D5116" t="s">
        <v>8236</v>
      </c>
      <c r="E5116" s="3">
        <v>41583</v>
      </c>
      <c r="F5116" t="s">
        <v>4568</v>
      </c>
      <c r="G5116" t="s">
        <v>41</v>
      </c>
      <c r="H5116" s="3">
        <v>41588</v>
      </c>
      <c r="I5116" s="3">
        <v>41588</v>
      </c>
      <c r="J5116">
        <v>5</v>
      </c>
      <c r="K5116" t="s">
        <v>8400</v>
      </c>
      <c r="L5116" s="5">
        <v>5.85</v>
      </c>
      <c r="M5116">
        <v>2013</v>
      </c>
      <c r="N5116">
        <f t="shared" si="158"/>
        <v>0</v>
      </c>
      <c r="O5116" t="str">
        <f t="shared" si="159"/>
        <v>Tuesday</v>
      </c>
      <c r="P5116" s="14">
        <v>0.35111111111111115</v>
      </c>
    </row>
    <row r="5117" spans="1:16" x14ac:dyDescent="0.35">
      <c r="A5117">
        <v>5116</v>
      </c>
      <c r="B5117" t="s">
        <v>2670</v>
      </c>
      <c r="C5117" t="s">
        <v>84</v>
      </c>
      <c r="D5117" t="s">
        <v>8237</v>
      </c>
      <c r="E5117" s="3">
        <v>41302</v>
      </c>
      <c r="F5117" t="s">
        <v>7889</v>
      </c>
      <c r="G5117" t="s">
        <v>155</v>
      </c>
      <c r="H5117" s="3">
        <v>41304</v>
      </c>
      <c r="I5117" s="3">
        <v>41304</v>
      </c>
      <c r="J5117">
        <v>2</v>
      </c>
      <c r="K5117" t="s">
        <v>8400</v>
      </c>
      <c r="L5117" s="5">
        <v>3.1789999999999998</v>
      </c>
      <c r="M5117">
        <v>2013</v>
      </c>
      <c r="N5117">
        <f t="shared" si="158"/>
        <v>0</v>
      </c>
      <c r="O5117" t="str">
        <f t="shared" si="159"/>
        <v>Monday</v>
      </c>
      <c r="P5117" s="14">
        <v>0.47538461538461529</v>
      </c>
    </row>
    <row r="5118" spans="1:16" x14ac:dyDescent="0.35">
      <c r="A5118">
        <v>5117</v>
      </c>
      <c r="B5118" t="s">
        <v>496</v>
      </c>
      <c r="C5118" t="s">
        <v>199</v>
      </c>
      <c r="D5118" t="s">
        <v>8238</v>
      </c>
      <c r="E5118" s="3">
        <v>41851</v>
      </c>
      <c r="F5118" t="s">
        <v>3854</v>
      </c>
      <c r="G5118" t="s">
        <v>139</v>
      </c>
      <c r="H5118" s="3">
        <v>41854</v>
      </c>
      <c r="I5118" s="3">
        <v>41856</v>
      </c>
      <c r="J5118">
        <v>5</v>
      </c>
      <c r="K5118" t="s">
        <v>8399</v>
      </c>
      <c r="L5118" s="5">
        <v>6.6769999999999996</v>
      </c>
      <c r="M5118">
        <v>2014</v>
      </c>
      <c r="N5118">
        <f t="shared" si="158"/>
        <v>2</v>
      </c>
      <c r="O5118" t="str">
        <f t="shared" si="159"/>
        <v>Thursday</v>
      </c>
      <c r="P5118" s="14">
        <v>0.35028857040289396</v>
      </c>
    </row>
    <row r="5119" spans="1:16" x14ac:dyDescent="0.35">
      <c r="A5119">
        <v>5118</v>
      </c>
      <c r="B5119" t="s">
        <v>496</v>
      </c>
      <c r="C5119" t="s">
        <v>199</v>
      </c>
      <c r="D5119" t="s">
        <v>8238</v>
      </c>
      <c r="E5119" s="3">
        <v>41851</v>
      </c>
      <c r="F5119" t="s">
        <v>7331</v>
      </c>
      <c r="G5119" t="s">
        <v>139</v>
      </c>
      <c r="H5119" s="3">
        <v>41854</v>
      </c>
      <c r="I5119" s="3">
        <v>41856</v>
      </c>
      <c r="J5119">
        <v>5</v>
      </c>
      <c r="K5119" t="s">
        <v>8399</v>
      </c>
      <c r="L5119" s="5">
        <v>6.8470000000000004</v>
      </c>
      <c r="M5119">
        <v>2014</v>
      </c>
      <c r="N5119">
        <f t="shared" si="158"/>
        <v>2</v>
      </c>
      <c r="O5119" t="str">
        <f t="shared" si="159"/>
        <v>Thursday</v>
      </c>
      <c r="P5119" s="14">
        <v>0.33720166411210867</v>
      </c>
    </row>
    <row r="5120" spans="1:16" x14ac:dyDescent="0.35">
      <c r="A5120">
        <v>5119</v>
      </c>
      <c r="B5120" t="s">
        <v>496</v>
      </c>
      <c r="C5120" t="s">
        <v>199</v>
      </c>
      <c r="D5120" t="s">
        <v>8238</v>
      </c>
      <c r="E5120" s="3">
        <v>41851</v>
      </c>
      <c r="F5120" t="s">
        <v>6825</v>
      </c>
      <c r="G5120" t="s">
        <v>139</v>
      </c>
      <c r="H5120" s="3">
        <v>41854</v>
      </c>
      <c r="I5120" s="3">
        <v>41856</v>
      </c>
      <c r="J5120">
        <v>5</v>
      </c>
      <c r="K5120" t="s">
        <v>8399</v>
      </c>
      <c r="L5120" s="5">
        <v>5.7030000000000003</v>
      </c>
      <c r="M5120">
        <v>2014</v>
      </c>
      <c r="N5120">
        <f t="shared" si="158"/>
        <v>2</v>
      </c>
      <c r="O5120" t="str">
        <f t="shared" si="159"/>
        <v>Thursday</v>
      </c>
      <c r="P5120" s="14">
        <v>0.22544042997909822</v>
      </c>
    </row>
    <row r="5121" spans="1:16" x14ac:dyDescent="0.35">
      <c r="A5121">
        <v>5120</v>
      </c>
      <c r="B5121" t="s">
        <v>4551</v>
      </c>
      <c r="C5121" t="s">
        <v>84</v>
      </c>
      <c r="D5121" t="s">
        <v>8239</v>
      </c>
      <c r="E5121" s="3">
        <v>41621</v>
      </c>
      <c r="F5121" t="s">
        <v>7031</v>
      </c>
      <c r="G5121" t="s">
        <v>41</v>
      </c>
      <c r="H5121" s="3">
        <v>41626</v>
      </c>
      <c r="I5121" s="3">
        <v>41626</v>
      </c>
      <c r="J5121">
        <v>5</v>
      </c>
      <c r="K5121" t="s">
        <v>8400</v>
      </c>
      <c r="L5121" s="5">
        <v>1.1970000000000001</v>
      </c>
      <c r="M5121">
        <v>2013</v>
      </c>
      <c r="N5121">
        <f t="shared" si="158"/>
        <v>0</v>
      </c>
      <c r="O5121" t="str">
        <f t="shared" si="159"/>
        <v>Friday</v>
      </c>
      <c r="P5121" s="14">
        <v>0.17142857142857143</v>
      </c>
    </row>
    <row r="5122" spans="1:16" x14ac:dyDescent="0.35">
      <c r="A5122">
        <v>5121</v>
      </c>
      <c r="B5122" t="s">
        <v>4551</v>
      </c>
      <c r="C5122" t="s">
        <v>84</v>
      </c>
      <c r="D5122" t="s">
        <v>8239</v>
      </c>
      <c r="E5122" s="3">
        <v>41621</v>
      </c>
      <c r="F5122" t="s">
        <v>3183</v>
      </c>
      <c r="G5122" t="s">
        <v>41</v>
      </c>
      <c r="H5122" s="3">
        <v>41626</v>
      </c>
      <c r="I5122" s="3">
        <v>41626</v>
      </c>
      <c r="J5122">
        <v>5</v>
      </c>
      <c r="K5122" t="s">
        <v>8400</v>
      </c>
      <c r="L5122" s="5">
        <v>6.4290000000000003</v>
      </c>
      <c r="M5122">
        <v>2013</v>
      </c>
      <c r="N5122">
        <f t="shared" si="158"/>
        <v>0</v>
      </c>
      <c r="O5122" t="str">
        <f t="shared" si="159"/>
        <v>Friday</v>
      </c>
      <c r="P5122" s="14">
        <v>0.11879999999999999</v>
      </c>
    </row>
    <row r="5123" spans="1:16" x14ac:dyDescent="0.35">
      <c r="A5123">
        <v>5122</v>
      </c>
      <c r="B5123" t="s">
        <v>6560</v>
      </c>
      <c r="C5123" t="s">
        <v>44</v>
      </c>
      <c r="D5123" t="s">
        <v>8241</v>
      </c>
      <c r="E5123" s="3">
        <v>40697</v>
      </c>
      <c r="F5123" t="s">
        <v>5697</v>
      </c>
      <c r="G5123" t="s">
        <v>41</v>
      </c>
      <c r="H5123" s="3">
        <v>40702</v>
      </c>
      <c r="I5123" s="3">
        <v>40703</v>
      </c>
      <c r="J5123">
        <v>6</v>
      </c>
      <c r="K5123" t="s">
        <v>8399</v>
      </c>
      <c r="L5123" s="5">
        <v>3.431</v>
      </c>
      <c r="M5123">
        <v>2011</v>
      </c>
      <c r="N5123">
        <f t="shared" ref="N5123:N5186" si="160">I5123-H5123</f>
        <v>1</v>
      </c>
      <c r="O5123" t="str">
        <f t="shared" ref="O5123:O5186" si="161">TEXT(E5123,"dddd")</f>
        <v>Friday</v>
      </c>
      <c r="P5123" s="14">
        <v>0.42688524590163934</v>
      </c>
    </row>
    <row r="5124" spans="1:16" x14ac:dyDescent="0.35">
      <c r="A5124">
        <v>5123</v>
      </c>
      <c r="B5124" t="s">
        <v>7729</v>
      </c>
      <c r="C5124" t="s">
        <v>30</v>
      </c>
      <c r="D5124" t="s">
        <v>8242</v>
      </c>
      <c r="E5124" s="3">
        <v>41443</v>
      </c>
      <c r="F5124" t="s">
        <v>3936</v>
      </c>
      <c r="G5124" t="s">
        <v>139</v>
      </c>
      <c r="H5124" s="3">
        <v>41446</v>
      </c>
      <c r="I5124" s="3">
        <v>41447</v>
      </c>
      <c r="J5124">
        <v>4</v>
      </c>
      <c r="K5124" t="s">
        <v>8399</v>
      </c>
      <c r="L5124" s="5">
        <v>0.79</v>
      </c>
      <c r="M5124">
        <v>2013</v>
      </c>
      <c r="N5124">
        <f t="shared" si="160"/>
        <v>1</v>
      </c>
      <c r="O5124" t="str">
        <f t="shared" si="161"/>
        <v>Tuesday</v>
      </c>
      <c r="P5124" s="14">
        <v>0.11333333333333334</v>
      </c>
    </row>
    <row r="5125" spans="1:16" x14ac:dyDescent="0.35">
      <c r="A5125">
        <v>5124</v>
      </c>
      <c r="B5125" t="s">
        <v>2711</v>
      </c>
      <c r="C5125" t="s">
        <v>84</v>
      </c>
      <c r="D5125" t="s">
        <v>8243</v>
      </c>
      <c r="E5125" s="3">
        <v>41268</v>
      </c>
      <c r="F5125" t="s">
        <v>1999</v>
      </c>
      <c r="G5125" t="s">
        <v>41</v>
      </c>
      <c r="H5125" s="3">
        <v>41273</v>
      </c>
      <c r="I5125" s="3">
        <v>41273</v>
      </c>
      <c r="J5125">
        <v>5</v>
      </c>
      <c r="K5125" t="s">
        <v>8400</v>
      </c>
      <c r="L5125" s="5">
        <v>93.703000000000003</v>
      </c>
      <c r="M5125">
        <v>2012</v>
      </c>
      <c r="N5125">
        <f t="shared" si="160"/>
        <v>0</v>
      </c>
      <c r="O5125" t="str">
        <f t="shared" si="161"/>
        <v>Tuesday</v>
      </c>
      <c r="P5125" s="14">
        <v>-0.24443235651005002</v>
      </c>
    </row>
    <row r="5126" spans="1:16" x14ac:dyDescent="0.35">
      <c r="A5126">
        <v>5125</v>
      </c>
      <c r="B5126" t="s">
        <v>6303</v>
      </c>
      <c r="C5126" t="s">
        <v>199</v>
      </c>
      <c r="D5126" t="s">
        <v>8244</v>
      </c>
      <c r="E5126" s="3">
        <v>41543</v>
      </c>
      <c r="F5126" t="s">
        <v>6200</v>
      </c>
      <c r="G5126" t="s">
        <v>139</v>
      </c>
      <c r="H5126" s="3">
        <v>41546</v>
      </c>
      <c r="I5126" s="3">
        <v>41546</v>
      </c>
      <c r="J5126">
        <v>3</v>
      </c>
      <c r="K5126" t="s">
        <v>8400</v>
      </c>
      <c r="L5126" s="5">
        <v>43.134999999999998</v>
      </c>
      <c r="M5126">
        <v>2013</v>
      </c>
      <c r="N5126">
        <f t="shared" si="160"/>
        <v>0</v>
      </c>
      <c r="O5126" t="str">
        <f t="shared" si="161"/>
        <v>Thursday</v>
      </c>
      <c r="P5126" s="14">
        <v>0.46988950276243091</v>
      </c>
    </row>
    <row r="5127" spans="1:16" x14ac:dyDescent="0.35">
      <c r="A5127">
        <v>5126</v>
      </c>
      <c r="B5127" t="s">
        <v>6303</v>
      </c>
      <c r="C5127" t="s">
        <v>199</v>
      </c>
      <c r="D5127" t="s">
        <v>8244</v>
      </c>
      <c r="E5127" s="3">
        <v>41543</v>
      </c>
      <c r="F5127" t="s">
        <v>418</v>
      </c>
      <c r="G5127" t="s">
        <v>139</v>
      </c>
      <c r="H5127" s="3">
        <v>41546</v>
      </c>
      <c r="I5127" s="3">
        <v>41547</v>
      </c>
      <c r="J5127">
        <v>4</v>
      </c>
      <c r="K5127" t="s">
        <v>8399</v>
      </c>
      <c r="L5127" s="5">
        <v>2.8849999999999998</v>
      </c>
      <c r="M5127">
        <v>2013</v>
      </c>
      <c r="N5127">
        <f t="shared" si="160"/>
        <v>1</v>
      </c>
      <c r="O5127" t="str">
        <f t="shared" si="161"/>
        <v>Thursday</v>
      </c>
      <c r="P5127" s="14">
        <v>0.13052631578947368</v>
      </c>
    </row>
    <row r="5128" spans="1:16" x14ac:dyDescent="0.35">
      <c r="A5128">
        <v>5127</v>
      </c>
      <c r="B5128" t="s">
        <v>259</v>
      </c>
      <c r="C5128" t="s">
        <v>199</v>
      </c>
      <c r="D5128" t="s">
        <v>8245</v>
      </c>
      <c r="E5128" s="3">
        <v>41345</v>
      </c>
      <c r="F5128" t="s">
        <v>5146</v>
      </c>
      <c r="G5128" t="s">
        <v>41</v>
      </c>
      <c r="H5128" s="3">
        <v>41350</v>
      </c>
      <c r="I5128" s="3">
        <v>41350</v>
      </c>
      <c r="J5128">
        <v>5</v>
      </c>
      <c r="K5128" t="s">
        <v>8400</v>
      </c>
      <c r="L5128" s="5">
        <v>1.6950000000000001</v>
      </c>
      <c r="M5128">
        <v>2013</v>
      </c>
      <c r="N5128">
        <f t="shared" si="160"/>
        <v>0</v>
      </c>
      <c r="O5128" t="str">
        <f t="shared" si="161"/>
        <v>Tuesday</v>
      </c>
      <c r="P5128" s="14">
        <v>-1.2590438360051073E-2</v>
      </c>
    </row>
    <row r="5129" spans="1:16" x14ac:dyDescent="0.35">
      <c r="A5129">
        <v>5128</v>
      </c>
      <c r="B5129" t="s">
        <v>3930</v>
      </c>
      <c r="C5129" t="s">
        <v>44</v>
      </c>
      <c r="D5129" t="s">
        <v>8246</v>
      </c>
      <c r="E5129" s="3">
        <v>41236</v>
      </c>
      <c r="F5129" t="s">
        <v>2692</v>
      </c>
      <c r="G5129" t="s">
        <v>155</v>
      </c>
      <c r="H5129" s="3">
        <v>41238</v>
      </c>
      <c r="I5129" s="3">
        <v>41238</v>
      </c>
      <c r="J5129">
        <v>2</v>
      </c>
      <c r="K5129" t="s">
        <v>8400</v>
      </c>
      <c r="L5129" s="5">
        <v>19.904</v>
      </c>
      <c r="M5129">
        <v>2012</v>
      </c>
      <c r="N5129">
        <f t="shared" si="160"/>
        <v>0</v>
      </c>
      <c r="O5129" t="str">
        <f t="shared" si="161"/>
        <v>Friday</v>
      </c>
      <c r="P5129" s="14">
        <v>9.978260869565217E-2</v>
      </c>
    </row>
    <row r="5130" spans="1:16" x14ac:dyDescent="0.35">
      <c r="A5130">
        <v>5129</v>
      </c>
      <c r="B5130" t="s">
        <v>5679</v>
      </c>
      <c r="C5130" t="s">
        <v>44</v>
      </c>
      <c r="D5130" t="s">
        <v>8247</v>
      </c>
      <c r="E5130" s="3">
        <v>41839</v>
      </c>
      <c r="F5130" t="s">
        <v>3749</v>
      </c>
      <c r="G5130" t="s">
        <v>41</v>
      </c>
      <c r="H5130" s="3">
        <v>41844</v>
      </c>
      <c r="I5130" s="3">
        <v>41844</v>
      </c>
      <c r="J5130">
        <v>5</v>
      </c>
      <c r="K5130" t="s">
        <v>8400</v>
      </c>
      <c r="L5130" s="5">
        <v>2.6230000000000002</v>
      </c>
      <c r="M5130">
        <v>2014</v>
      </c>
      <c r="N5130">
        <f t="shared" si="160"/>
        <v>0</v>
      </c>
      <c r="O5130" t="str">
        <f t="shared" si="161"/>
        <v>Saturday</v>
      </c>
      <c r="P5130" s="14">
        <v>-0.30963061610710024</v>
      </c>
    </row>
    <row r="5131" spans="1:16" x14ac:dyDescent="0.35">
      <c r="A5131">
        <v>5130</v>
      </c>
      <c r="B5131" t="s">
        <v>5679</v>
      </c>
      <c r="C5131" t="s">
        <v>44</v>
      </c>
      <c r="D5131" t="s">
        <v>8247</v>
      </c>
      <c r="E5131" s="3">
        <v>41839</v>
      </c>
      <c r="F5131" t="s">
        <v>161</v>
      </c>
      <c r="G5131" t="s">
        <v>41</v>
      </c>
      <c r="H5131" s="3">
        <v>41844</v>
      </c>
      <c r="I5131" s="3">
        <v>41844</v>
      </c>
      <c r="J5131">
        <v>5</v>
      </c>
      <c r="K5131" t="s">
        <v>8400</v>
      </c>
      <c r="L5131" s="5">
        <v>23.077999999999999</v>
      </c>
      <c r="M5131">
        <v>2014</v>
      </c>
      <c r="N5131">
        <f t="shared" si="160"/>
        <v>0</v>
      </c>
      <c r="O5131" t="str">
        <f t="shared" si="161"/>
        <v>Saturday</v>
      </c>
      <c r="P5131" s="14">
        <v>-0.31073007780918727</v>
      </c>
    </row>
    <row r="5132" spans="1:16" x14ac:dyDescent="0.35">
      <c r="A5132">
        <v>5131</v>
      </c>
      <c r="B5132" t="s">
        <v>5679</v>
      </c>
      <c r="C5132" t="s">
        <v>44</v>
      </c>
      <c r="D5132" t="s">
        <v>8247</v>
      </c>
      <c r="E5132" s="3">
        <v>41839</v>
      </c>
      <c r="F5132" t="s">
        <v>4072</v>
      </c>
      <c r="G5132" t="s">
        <v>41</v>
      </c>
      <c r="H5132" s="3">
        <v>41844</v>
      </c>
      <c r="I5132" s="3">
        <v>41844</v>
      </c>
      <c r="J5132">
        <v>5</v>
      </c>
      <c r="K5132" t="s">
        <v>8400</v>
      </c>
      <c r="L5132" s="5">
        <v>1.1679999999999999</v>
      </c>
      <c r="M5132">
        <v>2014</v>
      </c>
      <c r="N5132">
        <f t="shared" si="160"/>
        <v>0</v>
      </c>
      <c r="O5132" t="str">
        <f t="shared" si="161"/>
        <v>Saturday</v>
      </c>
      <c r="P5132" s="14">
        <v>-0.82245123089542838</v>
      </c>
    </row>
    <row r="5133" spans="1:16" x14ac:dyDescent="0.35">
      <c r="A5133">
        <v>5132</v>
      </c>
      <c r="B5133" t="s">
        <v>1132</v>
      </c>
      <c r="C5133" t="s">
        <v>44</v>
      </c>
      <c r="D5133" t="s">
        <v>8249</v>
      </c>
      <c r="E5133" s="3">
        <v>41058</v>
      </c>
      <c r="F5133" t="s">
        <v>3822</v>
      </c>
      <c r="G5133" t="s">
        <v>41</v>
      </c>
      <c r="H5133" s="3">
        <v>41063</v>
      </c>
      <c r="I5133" s="3">
        <v>41063</v>
      </c>
      <c r="J5133">
        <v>5</v>
      </c>
      <c r="K5133" t="s">
        <v>8400</v>
      </c>
      <c r="L5133" s="5">
        <v>2.7160000000000002</v>
      </c>
      <c r="M5133">
        <v>2012</v>
      </c>
      <c r="N5133">
        <f t="shared" si="160"/>
        <v>0</v>
      </c>
      <c r="O5133" t="str">
        <f t="shared" si="161"/>
        <v>Tuesday</v>
      </c>
      <c r="P5133" s="14">
        <v>1.9411764705882354E-2</v>
      </c>
    </row>
    <row r="5134" spans="1:16" x14ac:dyDescent="0.35">
      <c r="A5134">
        <v>5133</v>
      </c>
      <c r="B5134" t="s">
        <v>7718</v>
      </c>
      <c r="C5134" t="s">
        <v>44</v>
      </c>
      <c r="D5134" t="s">
        <v>8250</v>
      </c>
      <c r="E5134" s="3">
        <v>40870</v>
      </c>
      <c r="F5134" t="s">
        <v>3388</v>
      </c>
      <c r="G5134" t="s">
        <v>41</v>
      </c>
      <c r="H5134" s="3">
        <v>40875</v>
      </c>
      <c r="I5134" s="3">
        <v>40875</v>
      </c>
      <c r="J5134">
        <v>5</v>
      </c>
      <c r="K5134" t="s">
        <v>8400</v>
      </c>
      <c r="L5134" s="5">
        <v>10.62</v>
      </c>
      <c r="M5134">
        <v>2011</v>
      </c>
      <c r="N5134">
        <f t="shared" si="160"/>
        <v>0</v>
      </c>
      <c r="O5134" t="str">
        <f t="shared" si="161"/>
        <v>Wednesday</v>
      </c>
      <c r="P5134" s="14">
        <v>-0.50582957489684321</v>
      </c>
    </row>
    <row r="5135" spans="1:16" x14ac:dyDescent="0.35">
      <c r="A5135">
        <v>5134</v>
      </c>
      <c r="B5135" t="s">
        <v>1949</v>
      </c>
      <c r="C5135" t="s">
        <v>30</v>
      </c>
      <c r="D5135" t="s">
        <v>8251</v>
      </c>
      <c r="E5135" s="3">
        <v>41605</v>
      </c>
      <c r="F5135" t="s">
        <v>4106</v>
      </c>
      <c r="G5135" t="s">
        <v>41</v>
      </c>
      <c r="H5135" s="3">
        <v>41610</v>
      </c>
      <c r="I5135" s="3">
        <v>41612</v>
      </c>
      <c r="J5135">
        <v>7</v>
      </c>
      <c r="K5135" t="s">
        <v>8399</v>
      </c>
      <c r="L5135" s="5">
        <v>3.5779999999999998</v>
      </c>
      <c r="M5135">
        <v>2013</v>
      </c>
      <c r="N5135">
        <f t="shared" si="160"/>
        <v>2</v>
      </c>
      <c r="O5135" t="str">
        <f t="shared" si="161"/>
        <v>Wednesday</v>
      </c>
      <c r="P5135" s="14">
        <v>0.31029411764705883</v>
      </c>
    </row>
    <row r="5136" spans="1:16" x14ac:dyDescent="0.35">
      <c r="A5136">
        <v>5135</v>
      </c>
      <c r="B5136" t="s">
        <v>1949</v>
      </c>
      <c r="C5136" t="s">
        <v>30</v>
      </c>
      <c r="D5136" t="s">
        <v>8251</v>
      </c>
      <c r="E5136" s="3">
        <v>41605</v>
      </c>
      <c r="F5136" t="s">
        <v>6921</v>
      </c>
      <c r="G5136" t="s">
        <v>41</v>
      </c>
      <c r="H5136" s="3">
        <v>41610</v>
      </c>
      <c r="I5136" s="3">
        <v>41612</v>
      </c>
      <c r="J5136">
        <v>7</v>
      </c>
      <c r="K5136" t="s">
        <v>8399</v>
      </c>
      <c r="L5136" s="5">
        <v>4.4560000000000004</v>
      </c>
      <c r="M5136">
        <v>2013</v>
      </c>
      <c r="N5136">
        <f t="shared" si="160"/>
        <v>2</v>
      </c>
      <c r="O5136" t="str">
        <f t="shared" si="161"/>
        <v>Wednesday</v>
      </c>
      <c r="P5136" s="14">
        <v>0.28097560975609753</v>
      </c>
    </row>
    <row r="5137" spans="1:16" x14ac:dyDescent="0.35">
      <c r="A5137">
        <v>5136</v>
      </c>
      <c r="B5137" t="s">
        <v>1949</v>
      </c>
      <c r="C5137" t="s">
        <v>30</v>
      </c>
      <c r="D5137" t="s">
        <v>8251</v>
      </c>
      <c r="E5137" s="3">
        <v>41605</v>
      </c>
      <c r="F5137" t="s">
        <v>4335</v>
      </c>
      <c r="G5137" t="s">
        <v>41</v>
      </c>
      <c r="H5137" s="3">
        <v>41610</v>
      </c>
      <c r="I5137" s="3">
        <v>41613</v>
      </c>
      <c r="J5137">
        <v>8</v>
      </c>
      <c r="K5137" t="s">
        <v>8399</v>
      </c>
      <c r="L5137" s="5">
        <v>2.6749999999999998</v>
      </c>
      <c r="M5137">
        <v>2013</v>
      </c>
      <c r="N5137">
        <f t="shared" si="160"/>
        <v>3</v>
      </c>
      <c r="O5137" t="str">
        <f t="shared" si="161"/>
        <v>Wednesday</v>
      </c>
      <c r="P5137" s="14">
        <v>0.42444444444444446</v>
      </c>
    </row>
    <row r="5138" spans="1:16" x14ac:dyDescent="0.35">
      <c r="A5138">
        <v>5137</v>
      </c>
      <c r="B5138" t="s">
        <v>1949</v>
      </c>
      <c r="C5138" t="s">
        <v>30</v>
      </c>
      <c r="D5138" t="s">
        <v>8251</v>
      </c>
      <c r="E5138" s="3">
        <v>41605</v>
      </c>
      <c r="F5138" t="s">
        <v>848</v>
      </c>
      <c r="G5138" t="s">
        <v>41</v>
      </c>
      <c r="H5138" s="3">
        <v>41610</v>
      </c>
      <c r="I5138" s="3">
        <v>41610</v>
      </c>
      <c r="J5138">
        <v>5</v>
      </c>
      <c r="K5138" t="s">
        <v>8400</v>
      </c>
      <c r="L5138" s="5">
        <v>1.5589999999999999</v>
      </c>
      <c r="M5138">
        <v>2013</v>
      </c>
      <c r="N5138">
        <f t="shared" si="160"/>
        <v>0</v>
      </c>
      <c r="O5138" t="str">
        <f t="shared" si="161"/>
        <v>Wednesday</v>
      </c>
      <c r="P5138" s="14">
        <v>0.12235294117647059</v>
      </c>
    </row>
    <row r="5139" spans="1:16" x14ac:dyDescent="0.35">
      <c r="A5139">
        <v>5138</v>
      </c>
      <c r="B5139" t="s">
        <v>1302</v>
      </c>
      <c r="C5139" t="s">
        <v>30</v>
      </c>
      <c r="D5139" t="s">
        <v>8252</v>
      </c>
      <c r="E5139" s="3">
        <v>41282</v>
      </c>
      <c r="F5139" t="s">
        <v>3855</v>
      </c>
      <c r="G5139" t="s">
        <v>139</v>
      </c>
      <c r="H5139" s="3">
        <v>41285</v>
      </c>
      <c r="I5139" s="3">
        <v>41285</v>
      </c>
      <c r="J5139">
        <v>3</v>
      </c>
      <c r="K5139" t="s">
        <v>8400</v>
      </c>
      <c r="L5139" s="5">
        <v>246.726</v>
      </c>
      <c r="M5139">
        <v>2013</v>
      </c>
      <c r="N5139">
        <f t="shared" si="160"/>
        <v>0</v>
      </c>
      <c r="O5139" t="str">
        <f t="shared" si="161"/>
        <v>Tuesday</v>
      </c>
      <c r="P5139" s="14">
        <v>-0.14575908693215078</v>
      </c>
    </row>
    <row r="5140" spans="1:16" x14ac:dyDescent="0.35">
      <c r="A5140">
        <v>5139</v>
      </c>
      <c r="B5140" t="s">
        <v>1302</v>
      </c>
      <c r="C5140" t="s">
        <v>30</v>
      </c>
      <c r="D5140" t="s">
        <v>8252</v>
      </c>
      <c r="E5140" s="3">
        <v>41282</v>
      </c>
      <c r="F5140" t="s">
        <v>3610</v>
      </c>
      <c r="G5140" t="s">
        <v>139</v>
      </c>
      <c r="H5140" s="3">
        <v>41285</v>
      </c>
      <c r="I5140" s="3">
        <v>41285</v>
      </c>
      <c r="J5140">
        <v>3</v>
      </c>
      <c r="K5140" t="s">
        <v>8400</v>
      </c>
      <c r="L5140" s="5">
        <v>20.934999999999999</v>
      </c>
      <c r="M5140">
        <v>2013</v>
      </c>
      <c r="N5140">
        <f t="shared" si="160"/>
        <v>0</v>
      </c>
      <c r="O5140" t="str">
        <f t="shared" si="161"/>
        <v>Tuesday</v>
      </c>
      <c r="P5140" s="14">
        <v>0.42976744186046506</v>
      </c>
    </row>
    <row r="5141" spans="1:16" x14ac:dyDescent="0.35">
      <c r="A5141">
        <v>5140</v>
      </c>
      <c r="B5141" t="s">
        <v>1302</v>
      </c>
      <c r="C5141" t="s">
        <v>30</v>
      </c>
      <c r="D5141" t="s">
        <v>8252</v>
      </c>
      <c r="E5141" s="3">
        <v>41282</v>
      </c>
      <c r="F5141" t="s">
        <v>107</v>
      </c>
      <c r="G5141" t="s">
        <v>139</v>
      </c>
      <c r="H5141" s="3">
        <v>41285</v>
      </c>
      <c r="I5141" s="3">
        <v>41285</v>
      </c>
      <c r="J5141">
        <v>3</v>
      </c>
      <c r="K5141" t="s">
        <v>8400</v>
      </c>
      <c r="L5141" s="5">
        <v>20.634</v>
      </c>
      <c r="M5141">
        <v>2013</v>
      </c>
      <c r="N5141">
        <f t="shared" si="160"/>
        <v>0</v>
      </c>
      <c r="O5141" t="str">
        <f t="shared" si="161"/>
        <v>Tuesday</v>
      </c>
      <c r="P5141" s="14">
        <v>0.27090909090909088</v>
      </c>
    </row>
    <row r="5142" spans="1:16" x14ac:dyDescent="0.35">
      <c r="A5142">
        <v>5141</v>
      </c>
      <c r="B5142" t="s">
        <v>1302</v>
      </c>
      <c r="C5142" t="s">
        <v>30</v>
      </c>
      <c r="D5142" t="s">
        <v>8252</v>
      </c>
      <c r="E5142" s="3">
        <v>41282</v>
      </c>
      <c r="F5142" t="s">
        <v>3135</v>
      </c>
      <c r="G5142" t="s">
        <v>139</v>
      </c>
      <c r="H5142" s="3">
        <v>41285</v>
      </c>
      <c r="I5142" s="3">
        <v>41285</v>
      </c>
      <c r="J5142">
        <v>3</v>
      </c>
      <c r="K5142" t="s">
        <v>8400</v>
      </c>
      <c r="L5142" s="5">
        <v>62.271000000000001</v>
      </c>
      <c r="M5142">
        <v>2013</v>
      </c>
      <c r="N5142">
        <f t="shared" si="160"/>
        <v>0</v>
      </c>
      <c r="O5142" t="str">
        <f t="shared" si="161"/>
        <v>Tuesday</v>
      </c>
      <c r="P5142" s="14">
        <v>-0.12683524740867061</v>
      </c>
    </row>
    <row r="5143" spans="1:16" x14ac:dyDescent="0.35">
      <c r="A5143">
        <v>5142</v>
      </c>
      <c r="B5143" t="s">
        <v>1302</v>
      </c>
      <c r="C5143" t="s">
        <v>30</v>
      </c>
      <c r="D5143" t="s">
        <v>8252</v>
      </c>
      <c r="E5143" s="3">
        <v>41282</v>
      </c>
      <c r="F5143" t="s">
        <v>4973</v>
      </c>
      <c r="G5143" t="s">
        <v>139</v>
      </c>
      <c r="H5143" s="3">
        <v>41285</v>
      </c>
      <c r="I5143" s="3">
        <v>41285</v>
      </c>
      <c r="J5143">
        <v>3</v>
      </c>
      <c r="K5143" t="s">
        <v>8400</v>
      </c>
      <c r="L5143" s="5">
        <v>14.35</v>
      </c>
      <c r="M5143">
        <v>2013</v>
      </c>
      <c r="N5143">
        <f t="shared" si="160"/>
        <v>0</v>
      </c>
      <c r="O5143" t="str">
        <f t="shared" si="161"/>
        <v>Tuesday</v>
      </c>
      <c r="P5143" s="14">
        <v>0.21958762886597943</v>
      </c>
    </row>
    <row r="5144" spans="1:16" x14ac:dyDescent="0.35">
      <c r="A5144">
        <v>5143</v>
      </c>
      <c r="B5144" t="s">
        <v>1302</v>
      </c>
      <c r="C5144" t="s">
        <v>30</v>
      </c>
      <c r="D5144" t="s">
        <v>8252</v>
      </c>
      <c r="E5144" s="3">
        <v>41282</v>
      </c>
      <c r="F5144" t="s">
        <v>2461</v>
      </c>
      <c r="G5144" t="s">
        <v>139</v>
      </c>
      <c r="H5144" s="3">
        <v>41285</v>
      </c>
      <c r="I5144" s="3">
        <v>41285</v>
      </c>
      <c r="J5144">
        <v>3</v>
      </c>
      <c r="K5144" t="s">
        <v>8400</v>
      </c>
      <c r="L5144" s="5">
        <v>15.441000000000001</v>
      </c>
      <c r="M5144">
        <v>2013</v>
      </c>
      <c r="N5144">
        <f t="shared" si="160"/>
        <v>0</v>
      </c>
      <c r="O5144" t="str">
        <f t="shared" si="161"/>
        <v>Tuesday</v>
      </c>
      <c r="P5144" s="14">
        <v>-0.25480879135233991</v>
      </c>
    </row>
    <row r="5145" spans="1:16" x14ac:dyDescent="0.35">
      <c r="A5145">
        <v>5144</v>
      </c>
      <c r="B5145" t="s">
        <v>1302</v>
      </c>
      <c r="C5145" t="s">
        <v>30</v>
      </c>
      <c r="D5145" t="s">
        <v>8252</v>
      </c>
      <c r="E5145" s="3">
        <v>41282</v>
      </c>
      <c r="F5145" t="s">
        <v>6919</v>
      </c>
      <c r="G5145" t="s">
        <v>139</v>
      </c>
      <c r="H5145" s="3">
        <v>41285</v>
      </c>
      <c r="I5145" s="3">
        <v>41287</v>
      </c>
      <c r="J5145">
        <v>5</v>
      </c>
      <c r="K5145" t="s">
        <v>8399</v>
      </c>
      <c r="L5145" s="5">
        <v>175.74</v>
      </c>
      <c r="M5145">
        <v>2013</v>
      </c>
      <c r="N5145">
        <f t="shared" si="160"/>
        <v>2</v>
      </c>
      <c r="O5145" t="str">
        <f t="shared" si="161"/>
        <v>Tuesday</v>
      </c>
      <c r="P5145" s="14">
        <v>0.23017142857142858</v>
      </c>
    </row>
    <row r="5146" spans="1:16" x14ac:dyDescent="0.35">
      <c r="A5146">
        <v>5145</v>
      </c>
      <c r="B5146" t="s">
        <v>1028</v>
      </c>
      <c r="C5146" t="s">
        <v>199</v>
      </c>
      <c r="D5146" t="s">
        <v>8253</v>
      </c>
      <c r="E5146" s="3">
        <v>41204</v>
      </c>
      <c r="F5146" t="s">
        <v>3664</v>
      </c>
      <c r="G5146" t="s">
        <v>139</v>
      </c>
      <c r="H5146" s="3">
        <v>41207</v>
      </c>
      <c r="I5146" s="3">
        <v>41207</v>
      </c>
      <c r="J5146">
        <v>3</v>
      </c>
      <c r="K5146" t="s">
        <v>8400</v>
      </c>
      <c r="L5146" s="5">
        <v>9.0630000000000006</v>
      </c>
      <c r="M5146">
        <v>2012</v>
      </c>
      <c r="N5146">
        <f t="shared" si="160"/>
        <v>0</v>
      </c>
      <c r="O5146" t="str">
        <f t="shared" si="161"/>
        <v>Monday</v>
      </c>
      <c r="P5146" s="14">
        <v>0.2</v>
      </c>
    </row>
    <row r="5147" spans="1:16" x14ac:dyDescent="0.35">
      <c r="A5147">
        <v>5146</v>
      </c>
      <c r="B5147" t="s">
        <v>1028</v>
      </c>
      <c r="C5147" t="s">
        <v>199</v>
      </c>
      <c r="D5147" t="s">
        <v>8253</v>
      </c>
      <c r="E5147" s="3">
        <v>41204</v>
      </c>
      <c r="F5147" t="s">
        <v>1824</v>
      </c>
      <c r="G5147" t="s">
        <v>139</v>
      </c>
      <c r="H5147" s="3">
        <v>41207</v>
      </c>
      <c r="I5147" s="3">
        <v>41207</v>
      </c>
      <c r="J5147">
        <v>3</v>
      </c>
      <c r="K5147" t="s">
        <v>8400</v>
      </c>
      <c r="L5147" s="5">
        <v>1.3620000000000001</v>
      </c>
      <c r="M5147">
        <v>2012</v>
      </c>
      <c r="N5147">
        <f t="shared" si="160"/>
        <v>0</v>
      </c>
      <c r="O5147" t="str">
        <f t="shared" si="161"/>
        <v>Monday</v>
      </c>
      <c r="P5147" s="14">
        <v>0.2452173913043478</v>
      </c>
    </row>
    <row r="5148" spans="1:16" x14ac:dyDescent="0.35">
      <c r="A5148">
        <v>5147</v>
      </c>
      <c r="B5148" t="s">
        <v>1028</v>
      </c>
      <c r="C5148" t="s">
        <v>199</v>
      </c>
      <c r="D5148" t="s">
        <v>8253</v>
      </c>
      <c r="E5148" s="3">
        <v>41204</v>
      </c>
      <c r="F5148" t="s">
        <v>777</v>
      </c>
      <c r="G5148" t="s">
        <v>139</v>
      </c>
      <c r="H5148" s="3">
        <v>41207</v>
      </c>
      <c r="I5148" s="3">
        <v>41207</v>
      </c>
      <c r="J5148">
        <v>3</v>
      </c>
      <c r="K5148" t="s">
        <v>8400</v>
      </c>
      <c r="L5148" s="5">
        <v>12.813000000000001</v>
      </c>
      <c r="M5148">
        <v>2012</v>
      </c>
      <c r="N5148">
        <f t="shared" si="160"/>
        <v>0</v>
      </c>
      <c r="O5148" t="str">
        <f t="shared" si="161"/>
        <v>Monday</v>
      </c>
      <c r="P5148" s="14">
        <v>0.27071428571428569</v>
      </c>
    </row>
    <row r="5149" spans="1:16" x14ac:dyDescent="0.35">
      <c r="A5149">
        <v>5148</v>
      </c>
      <c r="B5149" t="s">
        <v>7563</v>
      </c>
      <c r="C5149" t="s">
        <v>44</v>
      </c>
      <c r="D5149" t="s">
        <v>8254</v>
      </c>
      <c r="E5149" s="3">
        <v>41928</v>
      </c>
      <c r="F5149" t="s">
        <v>3111</v>
      </c>
      <c r="G5149" t="s">
        <v>139</v>
      </c>
      <c r="H5149" s="3">
        <v>41931</v>
      </c>
      <c r="I5149" s="3">
        <v>41934</v>
      </c>
      <c r="J5149">
        <v>6</v>
      </c>
      <c r="K5149" t="s">
        <v>8399</v>
      </c>
      <c r="L5149" s="5">
        <v>7.8869999999999996</v>
      </c>
      <c r="M5149">
        <v>2014</v>
      </c>
      <c r="N5149">
        <f t="shared" si="160"/>
        <v>3</v>
      </c>
      <c r="O5149" t="str">
        <f t="shared" si="161"/>
        <v>Thursday</v>
      </c>
      <c r="P5149" s="14">
        <v>-0.63529894340796889</v>
      </c>
    </row>
    <row r="5150" spans="1:16" x14ac:dyDescent="0.35">
      <c r="A5150">
        <v>5149</v>
      </c>
      <c r="B5150" t="s">
        <v>6407</v>
      </c>
      <c r="C5150" t="s">
        <v>84</v>
      </c>
      <c r="D5150" t="s">
        <v>8255</v>
      </c>
      <c r="E5150" s="3">
        <v>41853</v>
      </c>
      <c r="F5150" t="s">
        <v>5484</v>
      </c>
      <c r="G5150" t="s">
        <v>155</v>
      </c>
      <c r="H5150" s="3">
        <v>41855</v>
      </c>
      <c r="I5150" s="3">
        <v>41855</v>
      </c>
      <c r="J5150">
        <v>2</v>
      </c>
      <c r="K5150" t="s">
        <v>8400</v>
      </c>
      <c r="L5150" s="5">
        <v>3.9940000000000002</v>
      </c>
      <c r="M5150">
        <v>2014</v>
      </c>
      <c r="N5150">
        <f t="shared" si="160"/>
        <v>0</v>
      </c>
      <c r="O5150" t="str">
        <f t="shared" si="161"/>
        <v>Saturday</v>
      </c>
      <c r="P5150" s="14">
        <v>0.45894736842105266</v>
      </c>
    </row>
    <row r="5151" spans="1:16" x14ac:dyDescent="0.35">
      <c r="A5151">
        <v>5150</v>
      </c>
      <c r="B5151" t="s">
        <v>2545</v>
      </c>
      <c r="C5151" t="s">
        <v>84</v>
      </c>
      <c r="D5151" t="s">
        <v>8256</v>
      </c>
      <c r="E5151" s="3">
        <v>40813</v>
      </c>
      <c r="F5151" t="s">
        <v>6761</v>
      </c>
      <c r="G5151" t="s">
        <v>139</v>
      </c>
      <c r="H5151" s="3">
        <v>40816</v>
      </c>
      <c r="I5151" s="3">
        <v>40816</v>
      </c>
      <c r="J5151">
        <v>3</v>
      </c>
      <c r="K5151" t="s">
        <v>8400</v>
      </c>
      <c r="L5151" s="5">
        <v>5.1159999999999997</v>
      </c>
      <c r="M5151">
        <v>2011</v>
      </c>
      <c r="N5151">
        <f t="shared" si="160"/>
        <v>0</v>
      </c>
      <c r="O5151" t="str">
        <f t="shared" si="161"/>
        <v>Tuesday</v>
      </c>
      <c r="P5151" s="14">
        <v>0.14080000000000001</v>
      </c>
    </row>
    <row r="5152" spans="1:16" x14ac:dyDescent="0.35">
      <c r="A5152">
        <v>5151</v>
      </c>
      <c r="B5152" t="s">
        <v>6674</v>
      </c>
      <c r="C5152" t="s">
        <v>30</v>
      </c>
      <c r="D5152" t="s">
        <v>8258</v>
      </c>
      <c r="E5152" s="3">
        <v>40672</v>
      </c>
      <c r="F5152" t="s">
        <v>394</v>
      </c>
      <c r="G5152" t="s">
        <v>41</v>
      </c>
      <c r="H5152" s="3">
        <v>40677</v>
      </c>
      <c r="I5152" s="3">
        <v>40679</v>
      </c>
      <c r="J5152">
        <v>7</v>
      </c>
      <c r="K5152" t="s">
        <v>8399</v>
      </c>
      <c r="L5152" s="5">
        <v>6.5540000000000003</v>
      </c>
      <c r="M5152">
        <v>2011</v>
      </c>
      <c r="N5152">
        <f t="shared" si="160"/>
        <v>2</v>
      </c>
      <c r="O5152" t="str">
        <f t="shared" si="161"/>
        <v>Monday</v>
      </c>
      <c r="P5152" s="14">
        <v>-3.7522731347488653E-2</v>
      </c>
    </row>
    <row r="5153" spans="1:16" x14ac:dyDescent="0.35">
      <c r="A5153">
        <v>5152</v>
      </c>
      <c r="B5153" t="s">
        <v>6674</v>
      </c>
      <c r="C5153" t="s">
        <v>30</v>
      </c>
      <c r="D5153" t="s">
        <v>8258</v>
      </c>
      <c r="E5153" s="3">
        <v>40672</v>
      </c>
      <c r="F5153" t="s">
        <v>6429</v>
      </c>
      <c r="G5153" t="s">
        <v>41</v>
      </c>
      <c r="H5153" s="3">
        <v>40677</v>
      </c>
      <c r="I5153" s="3">
        <v>40677</v>
      </c>
      <c r="J5153">
        <v>5</v>
      </c>
      <c r="K5153" t="s">
        <v>8400</v>
      </c>
      <c r="L5153" s="5">
        <v>2.0489999999999999</v>
      </c>
      <c r="M5153">
        <v>2011</v>
      </c>
      <c r="N5153">
        <f t="shared" si="160"/>
        <v>0</v>
      </c>
      <c r="O5153" t="str">
        <f t="shared" si="161"/>
        <v>Monday</v>
      </c>
      <c r="P5153" s="14">
        <v>0.32916666666666666</v>
      </c>
    </row>
    <row r="5154" spans="1:16" x14ac:dyDescent="0.35">
      <c r="A5154">
        <v>5153</v>
      </c>
      <c r="B5154" t="s">
        <v>1852</v>
      </c>
      <c r="C5154" t="s">
        <v>30</v>
      </c>
      <c r="D5154" t="s">
        <v>8259</v>
      </c>
      <c r="E5154" s="3">
        <v>41471</v>
      </c>
      <c r="F5154" t="s">
        <v>3330</v>
      </c>
      <c r="G5154" t="s">
        <v>139</v>
      </c>
      <c r="H5154" s="3">
        <v>41474</v>
      </c>
      <c r="I5154" s="3">
        <v>41474</v>
      </c>
      <c r="J5154">
        <v>3</v>
      </c>
      <c r="K5154" t="s">
        <v>8400</v>
      </c>
      <c r="L5154" s="5">
        <v>5.359</v>
      </c>
      <c r="M5154">
        <v>2013</v>
      </c>
      <c r="N5154">
        <f t="shared" si="160"/>
        <v>0</v>
      </c>
      <c r="O5154" t="str">
        <f t="shared" si="161"/>
        <v>Tuesday</v>
      </c>
      <c r="P5154" s="14">
        <v>9.5999999999999992E-3</v>
      </c>
    </row>
    <row r="5155" spans="1:16" x14ac:dyDescent="0.35">
      <c r="A5155">
        <v>5154</v>
      </c>
      <c r="B5155" t="s">
        <v>7764</v>
      </c>
      <c r="C5155" t="s">
        <v>84</v>
      </c>
      <c r="D5155" t="s">
        <v>8260</v>
      </c>
      <c r="E5155" s="3">
        <v>41027</v>
      </c>
      <c r="F5155" t="s">
        <v>3167</v>
      </c>
      <c r="G5155" t="s">
        <v>41</v>
      </c>
      <c r="H5155" s="3">
        <v>41032</v>
      </c>
      <c r="I5155" s="3">
        <v>41032</v>
      </c>
      <c r="J5155">
        <v>5</v>
      </c>
      <c r="K5155" t="s">
        <v>8400</v>
      </c>
      <c r="L5155" s="5">
        <v>187.68600000000001</v>
      </c>
      <c r="M5155">
        <v>2012</v>
      </c>
      <c r="N5155">
        <f t="shared" si="160"/>
        <v>0</v>
      </c>
      <c r="O5155" t="str">
        <f t="shared" si="161"/>
        <v>Saturday</v>
      </c>
      <c r="P5155" s="14">
        <v>-0.21679199115818737</v>
      </c>
    </row>
    <row r="5156" spans="1:16" x14ac:dyDescent="0.35">
      <c r="A5156">
        <v>5155</v>
      </c>
      <c r="B5156" t="s">
        <v>7764</v>
      </c>
      <c r="C5156" t="s">
        <v>84</v>
      </c>
      <c r="D5156" t="s">
        <v>8260</v>
      </c>
      <c r="E5156" s="3">
        <v>41027</v>
      </c>
      <c r="F5156" t="s">
        <v>1394</v>
      </c>
      <c r="G5156" t="s">
        <v>41</v>
      </c>
      <c r="H5156" s="3">
        <v>41032</v>
      </c>
      <c r="I5156" s="3">
        <v>41032</v>
      </c>
      <c r="J5156">
        <v>5</v>
      </c>
      <c r="K5156" t="s">
        <v>8400</v>
      </c>
      <c r="L5156" s="5">
        <v>6.282</v>
      </c>
      <c r="M5156">
        <v>2012</v>
      </c>
      <c r="N5156">
        <f t="shared" si="160"/>
        <v>0</v>
      </c>
      <c r="O5156" t="str">
        <f t="shared" si="161"/>
        <v>Saturday</v>
      </c>
      <c r="P5156" s="14">
        <v>-0.50293967280163598</v>
      </c>
    </row>
    <row r="5157" spans="1:16" x14ac:dyDescent="0.35">
      <c r="A5157">
        <v>5156</v>
      </c>
      <c r="B5157" t="s">
        <v>2931</v>
      </c>
      <c r="C5157" t="s">
        <v>30</v>
      </c>
      <c r="D5157" t="s">
        <v>8261</v>
      </c>
      <c r="E5157" s="3">
        <v>41501</v>
      </c>
      <c r="F5157" t="s">
        <v>7342</v>
      </c>
      <c r="G5157" t="s">
        <v>41</v>
      </c>
      <c r="H5157" s="3">
        <v>41506</v>
      </c>
      <c r="I5157" s="3">
        <v>41506</v>
      </c>
      <c r="J5157">
        <v>5</v>
      </c>
      <c r="K5157" t="s">
        <v>8400</v>
      </c>
      <c r="L5157" s="5">
        <v>7.7990000000000004</v>
      </c>
      <c r="M5157">
        <v>2013</v>
      </c>
      <c r="N5157">
        <f t="shared" si="160"/>
        <v>0</v>
      </c>
      <c r="O5157" t="str">
        <f t="shared" si="161"/>
        <v>Thursday</v>
      </c>
      <c r="P5157" s="14">
        <v>9.0169491525423737E-2</v>
      </c>
    </row>
    <row r="5158" spans="1:16" x14ac:dyDescent="0.35">
      <c r="A5158">
        <v>5157</v>
      </c>
      <c r="B5158" t="s">
        <v>2931</v>
      </c>
      <c r="C5158" t="s">
        <v>30</v>
      </c>
      <c r="D5158" t="s">
        <v>8261</v>
      </c>
      <c r="E5158" s="3">
        <v>41501</v>
      </c>
      <c r="F5158" t="s">
        <v>2332</v>
      </c>
      <c r="G5158" t="s">
        <v>41</v>
      </c>
      <c r="H5158" s="3">
        <v>41506</v>
      </c>
      <c r="I5158" s="3">
        <v>41506</v>
      </c>
      <c r="J5158">
        <v>5</v>
      </c>
      <c r="K5158" t="s">
        <v>8400</v>
      </c>
      <c r="L5158" s="5">
        <v>17.582999999999998</v>
      </c>
      <c r="M5158">
        <v>2013</v>
      </c>
      <c r="N5158">
        <f t="shared" si="160"/>
        <v>0</v>
      </c>
      <c r="O5158" t="str">
        <f t="shared" si="161"/>
        <v>Thursday</v>
      </c>
      <c r="P5158" s="14">
        <v>0.16818222647271722</v>
      </c>
    </row>
    <row r="5159" spans="1:16" x14ac:dyDescent="0.35">
      <c r="A5159">
        <v>5158</v>
      </c>
      <c r="B5159" t="s">
        <v>2765</v>
      </c>
      <c r="C5159" t="s">
        <v>199</v>
      </c>
      <c r="D5159" t="s">
        <v>8262</v>
      </c>
      <c r="E5159" s="3">
        <v>41644</v>
      </c>
      <c r="F5159" t="s">
        <v>4461</v>
      </c>
      <c r="G5159" t="s">
        <v>41</v>
      </c>
      <c r="H5159" s="3">
        <v>41649</v>
      </c>
      <c r="I5159" s="3">
        <v>41649</v>
      </c>
      <c r="J5159">
        <v>5</v>
      </c>
      <c r="K5159" t="s">
        <v>8400</v>
      </c>
      <c r="L5159" s="5">
        <v>9.7309999999999999</v>
      </c>
      <c r="M5159">
        <v>2014</v>
      </c>
      <c r="N5159">
        <f t="shared" si="160"/>
        <v>0</v>
      </c>
      <c r="O5159" t="str">
        <f t="shared" si="161"/>
        <v>Sunday</v>
      </c>
      <c r="P5159" s="14">
        <v>6.8344370860927178E-2</v>
      </c>
    </row>
    <row r="5160" spans="1:16" x14ac:dyDescent="0.35">
      <c r="A5160">
        <v>5159</v>
      </c>
      <c r="B5160" t="s">
        <v>5454</v>
      </c>
      <c r="C5160" t="s">
        <v>44</v>
      </c>
      <c r="D5160" t="s">
        <v>8263</v>
      </c>
      <c r="E5160" s="3">
        <v>41947</v>
      </c>
      <c r="F5160" t="s">
        <v>1215</v>
      </c>
      <c r="G5160" t="s">
        <v>41</v>
      </c>
      <c r="H5160" s="3">
        <v>41952</v>
      </c>
      <c r="I5160" s="3">
        <v>41953</v>
      </c>
      <c r="J5160">
        <v>6</v>
      </c>
      <c r="K5160" t="s">
        <v>8399</v>
      </c>
      <c r="L5160" s="5">
        <v>0.61399999999999999</v>
      </c>
      <c r="M5160">
        <v>2014</v>
      </c>
      <c r="N5160">
        <f t="shared" si="160"/>
        <v>1</v>
      </c>
      <c r="O5160" t="str">
        <f t="shared" si="161"/>
        <v>Tuesday</v>
      </c>
      <c r="P5160" s="14">
        <v>0.14857142857142858</v>
      </c>
    </row>
    <row r="5161" spans="1:16" x14ac:dyDescent="0.35">
      <c r="A5161">
        <v>5160</v>
      </c>
      <c r="B5161" t="s">
        <v>974</v>
      </c>
      <c r="C5161" t="s">
        <v>44</v>
      </c>
      <c r="D5161" t="s">
        <v>8264</v>
      </c>
      <c r="E5161" s="3">
        <v>41039</v>
      </c>
      <c r="F5161" t="s">
        <v>3507</v>
      </c>
      <c r="G5161" t="s">
        <v>155</v>
      </c>
      <c r="H5161" s="3">
        <v>41041</v>
      </c>
      <c r="I5161" s="3">
        <v>41041</v>
      </c>
      <c r="J5161">
        <v>2</v>
      </c>
      <c r="K5161" t="s">
        <v>8400</v>
      </c>
      <c r="L5161" s="5">
        <v>7.8840000000000003</v>
      </c>
      <c r="M5161">
        <v>2012</v>
      </c>
      <c r="N5161">
        <f t="shared" si="160"/>
        <v>0</v>
      </c>
      <c r="O5161" t="str">
        <f t="shared" si="161"/>
        <v>Thursday</v>
      </c>
      <c r="P5161" s="14">
        <v>0.28000000000000003</v>
      </c>
    </row>
    <row r="5162" spans="1:16" x14ac:dyDescent="0.35">
      <c r="A5162">
        <v>5161</v>
      </c>
      <c r="B5162" t="s">
        <v>974</v>
      </c>
      <c r="C5162" t="s">
        <v>44</v>
      </c>
      <c r="D5162" t="s">
        <v>8264</v>
      </c>
      <c r="E5162" s="3">
        <v>41039</v>
      </c>
      <c r="F5162" t="s">
        <v>3446</v>
      </c>
      <c r="G5162" t="s">
        <v>155</v>
      </c>
      <c r="H5162" s="3">
        <v>41041</v>
      </c>
      <c r="I5162" s="3">
        <v>41042</v>
      </c>
      <c r="J5162">
        <v>3</v>
      </c>
      <c r="K5162" t="s">
        <v>8399</v>
      </c>
      <c r="L5162" s="5">
        <v>0.78500000000000003</v>
      </c>
      <c r="M5162">
        <v>2012</v>
      </c>
      <c r="N5162">
        <f t="shared" si="160"/>
        <v>1</v>
      </c>
      <c r="O5162" t="str">
        <f t="shared" si="161"/>
        <v>Thursday</v>
      </c>
      <c r="P5162" s="14">
        <v>0.215</v>
      </c>
    </row>
    <row r="5163" spans="1:16" x14ac:dyDescent="0.35">
      <c r="A5163">
        <v>5162</v>
      </c>
      <c r="B5163" t="s">
        <v>974</v>
      </c>
      <c r="C5163" t="s">
        <v>44</v>
      </c>
      <c r="D5163" t="s">
        <v>8264</v>
      </c>
      <c r="E5163" s="3">
        <v>41039</v>
      </c>
      <c r="F5163" t="s">
        <v>1293</v>
      </c>
      <c r="G5163" t="s">
        <v>155</v>
      </c>
      <c r="H5163" s="3">
        <v>41041</v>
      </c>
      <c r="I5163" s="3">
        <v>41041</v>
      </c>
      <c r="J5163">
        <v>2</v>
      </c>
      <c r="K5163" t="s">
        <v>8400</v>
      </c>
      <c r="L5163" s="5">
        <v>1.5940000000000001</v>
      </c>
      <c r="M5163">
        <v>2012</v>
      </c>
      <c r="N5163">
        <f t="shared" si="160"/>
        <v>0</v>
      </c>
      <c r="O5163" t="str">
        <f t="shared" si="161"/>
        <v>Thursday</v>
      </c>
      <c r="P5163" s="14">
        <v>0.33750000000000002</v>
      </c>
    </row>
    <row r="5164" spans="1:16" x14ac:dyDescent="0.35">
      <c r="A5164">
        <v>5163</v>
      </c>
      <c r="B5164" t="s">
        <v>978</v>
      </c>
      <c r="C5164" t="s">
        <v>44</v>
      </c>
      <c r="D5164" t="s">
        <v>8266</v>
      </c>
      <c r="E5164" s="3">
        <v>41444</v>
      </c>
      <c r="F5164" t="s">
        <v>1711</v>
      </c>
      <c r="G5164" t="s">
        <v>41</v>
      </c>
      <c r="H5164" s="3">
        <v>41449</v>
      </c>
      <c r="I5164" s="3">
        <v>41452</v>
      </c>
      <c r="J5164">
        <v>8</v>
      </c>
      <c r="K5164" t="s">
        <v>8399</v>
      </c>
      <c r="L5164" s="5">
        <v>59.640999999999998</v>
      </c>
      <c r="M5164">
        <v>2013</v>
      </c>
      <c r="N5164">
        <f t="shared" si="160"/>
        <v>3</v>
      </c>
      <c r="O5164" t="str">
        <f t="shared" si="161"/>
        <v>Wednesday</v>
      </c>
      <c r="P5164" s="14">
        <v>0.39885076741467995</v>
      </c>
    </row>
    <row r="5165" spans="1:16" x14ac:dyDescent="0.35">
      <c r="A5165">
        <v>5164</v>
      </c>
      <c r="B5165" t="s">
        <v>8268</v>
      </c>
      <c r="C5165" t="s">
        <v>44</v>
      </c>
      <c r="D5165" t="s">
        <v>8270</v>
      </c>
      <c r="E5165" s="3">
        <v>41953</v>
      </c>
      <c r="F5165" t="s">
        <v>4538</v>
      </c>
      <c r="G5165" t="s">
        <v>41</v>
      </c>
      <c r="H5165" s="3">
        <v>41958</v>
      </c>
      <c r="I5165" s="3">
        <v>41958</v>
      </c>
      <c r="J5165">
        <v>5</v>
      </c>
      <c r="K5165" t="s">
        <v>8400</v>
      </c>
      <c r="L5165" s="5">
        <v>11.413</v>
      </c>
      <c r="M5165">
        <v>2014</v>
      </c>
      <c r="N5165">
        <f t="shared" si="160"/>
        <v>0</v>
      </c>
      <c r="O5165" t="str">
        <f t="shared" si="161"/>
        <v>Monday</v>
      </c>
      <c r="P5165" s="14">
        <v>8.597609949619095E-2</v>
      </c>
    </row>
    <row r="5166" spans="1:16" x14ac:dyDescent="0.35">
      <c r="A5166">
        <v>5165</v>
      </c>
      <c r="B5166" t="s">
        <v>8268</v>
      </c>
      <c r="C5166" t="s">
        <v>44</v>
      </c>
      <c r="D5166" t="s">
        <v>8270</v>
      </c>
      <c r="E5166" s="3">
        <v>41953</v>
      </c>
      <c r="F5166" t="s">
        <v>7681</v>
      </c>
      <c r="G5166" t="s">
        <v>41</v>
      </c>
      <c r="H5166" s="3">
        <v>41958</v>
      </c>
      <c r="I5166" s="3">
        <v>41958</v>
      </c>
      <c r="J5166">
        <v>5</v>
      </c>
      <c r="K5166" t="s">
        <v>8400</v>
      </c>
      <c r="L5166" s="5">
        <v>9.2240000000000002</v>
      </c>
      <c r="M5166">
        <v>2014</v>
      </c>
      <c r="N5166">
        <f t="shared" si="160"/>
        <v>0</v>
      </c>
      <c r="O5166" t="str">
        <f t="shared" si="161"/>
        <v>Monday</v>
      </c>
      <c r="P5166" s="14">
        <v>-0.30660971600657472</v>
      </c>
    </row>
    <row r="5167" spans="1:16" x14ac:dyDescent="0.35">
      <c r="A5167">
        <v>5166</v>
      </c>
      <c r="B5167" t="s">
        <v>244</v>
      </c>
      <c r="C5167" t="s">
        <v>30</v>
      </c>
      <c r="D5167" t="s">
        <v>8271</v>
      </c>
      <c r="E5167" s="3">
        <v>41860</v>
      </c>
      <c r="F5167" t="s">
        <v>1101</v>
      </c>
      <c r="G5167" t="s">
        <v>139</v>
      </c>
      <c r="H5167" s="3">
        <v>41863</v>
      </c>
      <c r="I5167" s="3">
        <v>41863</v>
      </c>
      <c r="J5167">
        <v>3</v>
      </c>
      <c r="K5167" t="s">
        <v>8400</v>
      </c>
      <c r="L5167" s="5">
        <v>20.626000000000001</v>
      </c>
      <c r="M5167">
        <v>2014</v>
      </c>
      <c r="N5167">
        <f t="shared" si="160"/>
        <v>0</v>
      </c>
      <c r="O5167" t="str">
        <f t="shared" si="161"/>
        <v>Saturday</v>
      </c>
      <c r="P5167" s="14">
        <v>8.9502762430939228E-2</v>
      </c>
    </row>
    <row r="5168" spans="1:16" x14ac:dyDescent="0.35">
      <c r="A5168">
        <v>5167</v>
      </c>
      <c r="B5168" t="s">
        <v>4337</v>
      </c>
      <c r="C5168" t="s">
        <v>30</v>
      </c>
      <c r="D5168" t="s">
        <v>8272</v>
      </c>
      <c r="E5168" s="3">
        <v>41709</v>
      </c>
      <c r="F5168" t="s">
        <v>2879</v>
      </c>
      <c r="G5168" t="s">
        <v>41</v>
      </c>
      <c r="H5168" s="3">
        <v>41714</v>
      </c>
      <c r="I5168" s="3">
        <v>41714</v>
      </c>
      <c r="J5168">
        <v>5</v>
      </c>
      <c r="K5168" t="s">
        <v>8400</v>
      </c>
      <c r="L5168" s="5">
        <v>23.178999999999998</v>
      </c>
      <c r="M5168">
        <v>2014</v>
      </c>
      <c r="N5168">
        <f t="shared" si="160"/>
        <v>0</v>
      </c>
      <c r="O5168" t="str">
        <f t="shared" si="161"/>
        <v>Tuesday</v>
      </c>
      <c r="P5168" s="14">
        <v>-2.4923090763122279E-2</v>
      </c>
    </row>
    <row r="5169" spans="1:16" x14ac:dyDescent="0.35">
      <c r="A5169">
        <v>5168</v>
      </c>
      <c r="B5169" t="s">
        <v>517</v>
      </c>
      <c r="C5169" t="s">
        <v>30</v>
      </c>
      <c r="D5169" t="s">
        <v>8273</v>
      </c>
      <c r="E5169" s="3">
        <v>41912</v>
      </c>
      <c r="F5169" t="s">
        <v>3797</v>
      </c>
      <c r="G5169" t="s">
        <v>41</v>
      </c>
      <c r="H5169" s="3">
        <v>41917</v>
      </c>
      <c r="I5169" s="3">
        <v>41917</v>
      </c>
      <c r="J5169">
        <v>5</v>
      </c>
      <c r="K5169" t="s">
        <v>8400</v>
      </c>
      <c r="L5169" s="5">
        <v>6.7880000000000003</v>
      </c>
      <c r="M5169">
        <v>2014</v>
      </c>
      <c r="N5169">
        <f t="shared" si="160"/>
        <v>0</v>
      </c>
      <c r="O5169" t="str">
        <f t="shared" si="161"/>
        <v>Tuesday</v>
      </c>
      <c r="P5169" s="14">
        <v>0.30961538461538463</v>
      </c>
    </row>
    <row r="5170" spans="1:16" x14ac:dyDescent="0.35">
      <c r="A5170">
        <v>5169</v>
      </c>
      <c r="B5170" t="s">
        <v>517</v>
      </c>
      <c r="C5170" t="s">
        <v>30</v>
      </c>
      <c r="D5170" t="s">
        <v>8273</v>
      </c>
      <c r="E5170" s="3">
        <v>41912</v>
      </c>
      <c r="F5170" t="s">
        <v>3855</v>
      </c>
      <c r="G5170" t="s">
        <v>41</v>
      </c>
      <c r="H5170" s="3">
        <v>41917</v>
      </c>
      <c r="I5170" s="3">
        <v>41917</v>
      </c>
      <c r="J5170">
        <v>5</v>
      </c>
      <c r="K5170" t="s">
        <v>8400</v>
      </c>
      <c r="L5170" s="5">
        <v>42.405000000000001</v>
      </c>
      <c r="M5170">
        <v>2014</v>
      </c>
      <c r="N5170">
        <f t="shared" si="160"/>
        <v>0</v>
      </c>
      <c r="O5170" t="str">
        <f t="shared" si="161"/>
        <v>Tuesday</v>
      </c>
      <c r="P5170" s="14">
        <v>-0.14566493344619419</v>
      </c>
    </row>
    <row r="5171" spans="1:16" x14ac:dyDescent="0.35">
      <c r="A5171">
        <v>5170</v>
      </c>
      <c r="B5171" t="s">
        <v>1691</v>
      </c>
      <c r="C5171" t="s">
        <v>199</v>
      </c>
      <c r="D5171" t="s">
        <v>8274</v>
      </c>
      <c r="E5171" s="3">
        <v>41866</v>
      </c>
      <c r="F5171" t="s">
        <v>2819</v>
      </c>
      <c r="G5171" t="s">
        <v>41</v>
      </c>
      <c r="H5171" s="3">
        <v>41871</v>
      </c>
      <c r="I5171" s="3">
        <v>41871</v>
      </c>
      <c r="J5171">
        <v>5</v>
      </c>
      <c r="K5171" t="s">
        <v>8400</v>
      </c>
      <c r="L5171" s="5">
        <v>5.2889999999999997</v>
      </c>
      <c r="M5171">
        <v>2014</v>
      </c>
      <c r="N5171">
        <f t="shared" si="160"/>
        <v>0</v>
      </c>
      <c r="O5171" t="str">
        <f t="shared" si="161"/>
        <v>Friday</v>
      </c>
      <c r="P5171" s="14">
        <v>0.46079999999999999</v>
      </c>
    </row>
    <row r="5172" spans="1:16" x14ac:dyDescent="0.35">
      <c r="A5172">
        <v>5171</v>
      </c>
      <c r="B5172" t="s">
        <v>5706</v>
      </c>
      <c r="C5172" t="s">
        <v>44</v>
      </c>
      <c r="D5172" t="s">
        <v>8275</v>
      </c>
      <c r="E5172" s="3">
        <v>41828</v>
      </c>
      <c r="F5172" t="s">
        <v>5880</v>
      </c>
      <c r="G5172" t="s">
        <v>41</v>
      </c>
      <c r="H5172" s="3">
        <v>41833</v>
      </c>
      <c r="I5172" s="3">
        <v>41833</v>
      </c>
      <c r="J5172">
        <v>5</v>
      </c>
      <c r="K5172" t="s">
        <v>8400</v>
      </c>
      <c r="L5172" s="5">
        <v>4.5979999999999999</v>
      </c>
      <c r="M5172">
        <v>2014</v>
      </c>
      <c r="N5172">
        <f t="shared" si="160"/>
        <v>0</v>
      </c>
      <c r="O5172" t="str">
        <f t="shared" si="161"/>
        <v>Tuesday</v>
      </c>
      <c r="P5172" s="14">
        <v>6.872727272727272E-2</v>
      </c>
    </row>
    <row r="5173" spans="1:16" x14ac:dyDescent="0.35">
      <c r="A5173">
        <v>5172</v>
      </c>
      <c r="B5173" t="s">
        <v>5312</v>
      </c>
      <c r="C5173" t="s">
        <v>199</v>
      </c>
      <c r="D5173" t="s">
        <v>8276</v>
      </c>
      <c r="E5173" s="3">
        <v>41542</v>
      </c>
      <c r="F5173" t="s">
        <v>6200</v>
      </c>
      <c r="G5173" t="s">
        <v>139</v>
      </c>
      <c r="H5173" s="3">
        <v>41545</v>
      </c>
      <c r="I5173" s="3">
        <v>41545</v>
      </c>
      <c r="J5173">
        <v>3</v>
      </c>
      <c r="K5173" t="s">
        <v>8400</v>
      </c>
      <c r="L5173" s="5">
        <v>11.6</v>
      </c>
      <c r="M5173">
        <v>2013</v>
      </c>
      <c r="N5173">
        <f t="shared" si="160"/>
        <v>0</v>
      </c>
      <c r="O5173" t="str">
        <f t="shared" si="161"/>
        <v>Wednesday</v>
      </c>
      <c r="P5173" s="14">
        <v>-5.8252427184466021E-2</v>
      </c>
    </row>
    <row r="5174" spans="1:16" x14ac:dyDescent="0.35">
      <c r="A5174">
        <v>5173</v>
      </c>
      <c r="B5174" t="s">
        <v>5312</v>
      </c>
      <c r="C5174" t="s">
        <v>199</v>
      </c>
      <c r="D5174" t="s">
        <v>8276</v>
      </c>
      <c r="E5174" s="3">
        <v>41542</v>
      </c>
      <c r="F5174" t="s">
        <v>2773</v>
      </c>
      <c r="G5174" t="s">
        <v>139</v>
      </c>
      <c r="H5174" s="3">
        <v>41545</v>
      </c>
      <c r="I5174" s="3">
        <v>41545</v>
      </c>
      <c r="J5174">
        <v>3</v>
      </c>
      <c r="K5174" t="s">
        <v>8400</v>
      </c>
      <c r="L5174" s="5">
        <v>4.5199999999999996</v>
      </c>
      <c r="M5174">
        <v>2013</v>
      </c>
      <c r="N5174">
        <f t="shared" si="160"/>
        <v>0</v>
      </c>
      <c r="O5174" t="str">
        <f t="shared" si="161"/>
        <v>Wednesday</v>
      </c>
      <c r="P5174" s="14">
        <v>5.0455280066222553E-2</v>
      </c>
    </row>
    <row r="5175" spans="1:16" x14ac:dyDescent="0.35">
      <c r="A5175">
        <v>5174</v>
      </c>
      <c r="B5175" t="s">
        <v>5590</v>
      </c>
      <c r="C5175" t="s">
        <v>44</v>
      </c>
      <c r="D5175" t="s">
        <v>8277</v>
      </c>
      <c r="E5175" s="3">
        <v>41003</v>
      </c>
      <c r="F5175" t="s">
        <v>1023</v>
      </c>
      <c r="G5175" t="s">
        <v>242</v>
      </c>
      <c r="H5175" s="3">
        <v>41003</v>
      </c>
      <c r="I5175" s="3">
        <v>41003</v>
      </c>
      <c r="J5175">
        <v>0</v>
      </c>
      <c r="K5175" t="s">
        <v>8400</v>
      </c>
      <c r="L5175" s="5">
        <v>1.125</v>
      </c>
      <c r="M5175">
        <v>2012</v>
      </c>
      <c r="N5175">
        <f t="shared" si="160"/>
        <v>0</v>
      </c>
      <c r="O5175" t="str">
        <f t="shared" si="161"/>
        <v>Wednesday</v>
      </c>
      <c r="P5175" s="14">
        <v>0.36499999999999999</v>
      </c>
    </row>
    <row r="5176" spans="1:16" x14ac:dyDescent="0.35">
      <c r="A5176">
        <v>5175</v>
      </c>
      <c r="B5176" t="s">
        <v>2301</v>
      </c>
      <c r="C5176" t="s">
        <v>44</v>
      </c>
      <c r="D5176" t="s">
        <v>8278</v>
      </c>
      <c r="E5176" s="3">
        <v>41766</v>
      </c>
      <c r="F5176" t="s">
        <v>4851</v>
      </c>
      <c r="G5176" t="s">
        <v>41</v>
      </c>
      <c r="H5176" s="3">
        <v>41771</v>
      </c>
      <c r="I5176" s="3">
        <v>41771</v>
      </c>
      <c r="J5176">
        <v>5</v>
      </c>
      <c r="K5176" t="s">
        <v>8400</v>
      </c>
      <c r="L5176" s="5">
        <v>11.255000000000001</v>
      </c>
      <c r="M5176">
        <v>2014</v>
      </c>
      <c r="N5176">
        <f t="shared" si="160"/>
        <v>0</v>
      </c>
      <c r="O5176" t="str">
        <f t="shared" si="161"/>
        <v>Wednesday</v>
      </c>
      <c r="P5176" s="14">
        <v>0.22989473684210524</v>
      </c>
    </row>
    <row r="5177" spans="1:16" x14ac:dyDescent="0.35">
      <c r="A5177">
        <v>5176</v>
      </c>
      <c r="B5177" t="s">
        <v>2381</v>
      </c>
      <c r="C5177" t="s">
        <v>30</v>
      </c>
      <c r="D5177" t="s">
        <v>8279</v>
      </c>
      <c r="E5177" s="3">
        <v>40901</v>
      </c>
      <c r="F5177" t="s">
        <v>3580</v>
      </c>
      <c r="G5177" t="s">
        <v>41</v>
      </c>
      <c r="H5177" s="3">
        <v>40906</v>
      </c>
      <c r="I5177" s="3">
        <v>40906</v>
      </c>
      <c r="J5177">
        <v>5</v>
      </c>
      <c r="K5177" t="s">
        <v>8400</v>
      </c>
      <c r="L5177" s="5">
        <v>4.2690000000000001</v>
      </c>
      <c r="M5177">
        <v>2011</v>
      </c>
      <c r="N5177">
        <f t="shared" si="160"/>
        <v>0</v>
      </c>
      <c r="O5177" t="str">
        <f t="shared" si="161"/>
        <v>Saturday</v>
      </c>
      <c r="P5177" s="14">
        <v>0.33383534136546184</v>
      </c>
    </row>
    <row r="5178" spans="1:16" x14ac:dyDescent="0.35">
      <c r="A5178">
        <v>5177</v>
      </c>
      <c r="B5178" t="s">
        <v>2381</v>
      </c>
      <c r="C5178" t="s">
        <v>30</v>
      </c>
      <c r="D5178" t="s">
        <v>8279</v>
      </c>
      <c r="E5178" s="3">
        <v>40901</v>
      </c>
      <c r="F5178" t="s">
        <v>2425</v>
      </c>
      <c r="G5178" t="s">
        <v>41</v>
      </c>
      <c r="H5178" s="3">
        <v>40906</v>
      </c>
      <c r="I5178" s="3">
        <v>40906</v>
      </c>
      <c r="J5178">
        <v>5</v>
      </c>
      <c r="K5178" t="s">
        <v>8400</v>
      </c>
      <c r="L5178" s="5">
        <v>2.2879999999999998</v>
      </c>
      <c r="M5178">
        <v>2011</v>
      </c>
      <c r="N5178">
        <f t="shared" si="160"/>
        <v>0</v>
      </c>
      <c r="O5178" t="str">
        <f t="shared" si="161"/>
        <v>Saturday</v>
      </c>
      <c r="P5178" s="14">
        <v>4.8888888888888891E-2</v>
      </c>
    </row>
    <row r="5179" spans="1:16" x14ac:dyDescent="0.35">
      <c r="A5179">
        <v>5178</v>
      </c>
      <c r="B5179" t="s">
        <v>8227</v>
      </c>
      <c r="C5179" t="s">
        <v>44</v>
      </c>
      <c r="D5179" t="s">
        <v>8280</v>
      </c>
      <c r="E5179" s="3">
        <v>41820</v>
      </c>
      <c r="F5179" t="s">
        <v>7855</v>
      </c>
      <c r="G5179" t="s">
        <v>41</v>
      </c>
      <c r="H5179" s="3">
        <v>41825</v>
      </c>
      <c r="I5179" s="3">
        <v>41825</v>
      </c>
      <c r="J5179">
        <v>5</v>
      </c>
      <c r="K5179" t="s">
        <v>8400</v>
      </c>
      <c r="L5179" s="5">
        <v>7.8419999999999996</v>
      </c>
      <c r="M5179">
        <v>2014</v>
      </c>
      <c r="N5179">
        <f t="shared" si="160"/>
        <v>0</v>
      </c>
      <c r="O5179" t="str">
        <f t="shared" si="161"/>
        <v>Monday</v>
      </c>
      <c r="P5179" s="14">
        <v>3.9689922480620157E-2</v>
      </c>
    </row>
    <row r="5180" spans="1:16" x14ac:dyDescent="0.35">
      <c r="A5180">
        <v>5179</v>
      </c>
      <c r="B5180" t="s">
        <v>5807</v>
      </c>
      <c r="C5180" t="s">
        <v>30</v>
      </c>
      <c r="D5180" t="s">
        <v>8281</v>
      </c>
      <c r="E5180" s="3">
        <v>40831</v>
      </c>
      <c r="F5180" t="s">
        <v>4866</v>
      </c>
      <c r="G5180" t="s">
        <v>155</v>
      </c>
      <c r="H5180" s="3">
        <v>40833</v>
      </c>
      <c r="I5180" s="3">
        <v>40833</v>
      </c>
      <c r="J5180">
        <v>2</v>
      </c>
      <c r="K5180" t="s">
        <v>8400</v>
      </c>
      <c r="L5180" s="5">
        <v>80.623999999999995</v>
      </c>
      <c r="M5180">
        <v>2011</v>
      </c>
      <c r="N5180">
        <f t="shared" si="160"/>
        <v>0</v>
      </c>
      <c r="O5180" t="str">
        <f t="shared" si="161"/>
        <v>Saturday</v>
      </c>
      <c r="P5180" s="14">
        <v>0.29905734774409587</v>
      </c>
    </row>
    <row r="5181" spans="1:16" x14ac:dyDescent="0.35">
      <c r="A5181">
        <v>5180</v>
      </c>
      <c r="B5181" t="s">
        <v>2094</v>
      </c>
      <c r="C5181" t="s">
        <v>84</v>
      </c>
      <c r="D5181" t="s">
        <v>8282</v>
      </c>
      <c r="E5181" s="3">
        <v>41586</v>
      </c>
      <c r="F5181" t="s">
        <v>1229</v>
      </c>
      <c r="G5181" t="s">
        <v>155</v>
      </c>
      <c r="H5181" s="3">
        <v>41588</v>
      </c>
      <c r="I5181" s="3">
        <v>41588</v>
      </c>
      <c r="J5181">
        <v>2</v>
      </c>
      <c r="K5181" t="s">
        <v>8400</v>
      </c>
      <c r="L5181" s="5">
        <v>34.128999999999998</v>
      </c>
      <c r="M5181">
        <v>2013</v>
      </c>
      <c r="N5181">
        <f t="shared" si="160"/>
        <v>0</v>
      </c>
      <c r="O5181" t="str">
        <f t="shared" si="161"/>
        <v>Friday</v>
      </c>
      <c r="P5181" s="14">
        <v>-0.14165954428906549</v>
      </c>
    </row>
    <row r="5182" spans="1:16" x14ac:dyDescent="0.35">
      <c r="A5182">
        <v>5181</v>
      </c>
      <c r="B5182" t="s">
        <v>2094</v>
      </c>
      <c r="C5182" t="s">
        <v>84</v>
      </c>
      <c r="D5182" t="s">
        <v>8282</v>
      </c>
      <c r="E5182" s="3">
        <v>41586</v>
      </c>
      <c r="F5182" t="s">
        <v>787</v>
      </c>
      <c r="G5182" t="s">
        <v>155</v>
      </c>
      <c r="H5182" s="3">
        <v>41588</v>
      </c>
      <c r="I5182" s="3">
        <v>41588</v>
      </c>
      <c r="J5182">
        <v>2</v>
      </c>
      <c r="K5182" t="s">
        <v>8400</v>
      </c>
      <c r="L5182" s="5">
        <v>8.8149999999999995</v>
      </c>
      <c r="M5182">
        <v>2013</v>
      </c>
      <c r="N5182">
        <f t="shared" si="160"/>
        <v>0</v>
      </c>
      <c r="O5182" t="str">
        <f t="shared" si="161"/>
        <v>Friday</v>
      </c>
      <c r="P5182" s="14">
        <v>-0.51356075855493166</v>
      </c>
    </row>
    <row r="5183" spans="1:16" x14ac:dyDescent="0.35">
      <c r="A5183">
        <v>5182</v>
      </c>
      <c r="B5183" t="s">
        <v>2094</v>
      </c>
      <c r="C5183" t="s">
        <v>84</v>
      </c>
      <c r="D5183" t="s">
        <v>8282</v>
      </c>
      <c r="E5183" s="3">
        <v>41586</v>
      </c>
      <c r="F5183" t="s">
        <v>5496</v>
      </c>
      <c r="G5183" t="s">
        <v>155</v>
      </c>
      <c r="H5183" s="3">
        <v>41588</v>
      </c>
      <c r="I5183" s="3">
        <v>41588</v>
      </c>
      <c r="J5183">
        <v>2</v>
      </c>
      <c r="K5183" t="s">
        <v>8400</v>
      </c>
      <c r="L5183" s="5">
        <v>125.593</v>
      </c>
      <c r="M5183">
        <v>2013</v>
      </c>
      <c r="N5183">
        <f t="shared" si="160"/>
        <v>0</v>
      </c>
      <c r="O5183" t="str">
        <f t="shared" si="161"/>
        <v>Friday</v>
      </c>
      <c r="P5183" s="14">
        <v>-0.15958088362514464</v>
      </c>
    </row>
    <row r="5184" spans="1:16" x14ac:dyDescent="0.35">
      <c r="A5184">
        <v>5183</v>
      </c>
      <c r="B5184" t="s">
        <v>5733</v>
      </c>
      <c r="C5184" t="s">
        <v>44</v>
      </c>
      <c r="D5184" t="s">
        <v>8283</v>
      </c>
      <c r="E5184" s="3">
        <v>41738</v>
      </c>
      <c r="F5184" t="s">
        <v>1229</v>
      </c>
      <c r="G5184" t="s">
        <v>41</v>
      </c>
      <c r="H5184" s="3">
        <v>41743</v>
      </c>
      <c r="I5184" s="3">
        <v>41743</v>
      </c>
      <c r="J5184">
        <v>5</v>
      </c>
      <c r="K5184" t="s">
        <v>8400</v>
      </c>
      <c r="L5184" s="5">
        <v>3.9729999999999999</v>
      </c>
      <c r="M5184">
        <v>2014</v>
      </c>
      <c r="N5184">
        <f t="shared" si="160"/>
        <v>0</v>
      </c>
      <c r="O5184" t="str">
        <f t="shared" si="161"/>
        <v>Wednesday</v>
      </c>
      <c r="P5184" s="14">
        <v>0.31072463768115943</v>
      </c>
    </row>
    <row r="5185" spans="1:16" x14ac:dyDescent="0.35">
      <c r="A5185">
        <v>5184</v>
      </c>
      <c r="B5185" t="s">
        <v>5733</v>
      </c>
      <c r="C5185" t="s">
        <v>44</v>
      </c>
      <c r="D5185" t="s">
        <v>8283</v>
      </c>
      <c r="E5185" s="3">
        <v>41738</v>
      </c>
      <c r="F5185" t="s">
        <v>6923</v>
      </c>
      <c r="G5185" t="s">
        <v>41</v>
      </c>
      <c r="H5185" s="3">
        <v>41743</v>
      </c>
      <c r="I5185" s="3">
        <v>41743</v>
      </c>
      <c r="J5185">
        <v>5</v>
      </c>
      <c r="K5185" t="s">
        <v>8400</v>
      </c>
      <c r="L5185" s="5">
        <v>4.05</v>
      </c>
      <c r="M5185">
        <v>2014</v>
      </c>
      <c r="N5185">
        <f t="shared" si="160"/>
        <v>0</v>
      </c>
      <c r="O5185" t="str">
        <f t="shared" si="161"/>
        <v>Wednesday</v>
      </c>
      <c r="P5185" s="14">
        <v>0.14037735849056604</v>
      </c>
    </row>
    <row r="5186" spans="1:16" x14ac:dyDescent="0.35">
      <c r="A5186">
        <v>5185</v>
      </c>
      <c r="B5186" t="s">
        <v>5733</v>
      </c>
      <c r="C5186" t="s">
        <v>44</v>
      </c>
      <c r="D5186" t="s">
        <v>8283</v>
      </c>
      <c r="E5186" s="3">
        <v>41738</v>
      </c>
      <c r="F5186" t="s">
        <v>4390</v>
      </c>
      <c r="G5186" t="s">
        <v>41</v>
      </c>
      <c r="H5186" s="3">
        <v>41743</v>
      </c>
      <c r="I5186" s="3">
        <v>41746</v>
      </c>
      <c r="J5186">
        <v>8</v>
      </c>
      <c r="K5186" t="s">
        <v>8399</v>
      </c>
      <c r="L5186" s="5">
        <v>4.5890000000000004</v>
      </c>
      <c r="M5186">
        <v>2014</v>
      </c>
      <c r="N5186">
        <f t="shared" si="160"/>
        <v>3</v>
      </c>
      <c r="O5186" t="str">
        <f t="shared" si="161"/>
        <v>Wednesday</v>
      </c>
      <c r="P5186" s="14">
        <v>0.22133333333333335</v>
      </c>
    </row>
    <row r="5187" spans="1:16" x14ac:dyDescent="0.35">
      <c r="A5187">
        <v>5186</v>
      </c>
      <c r="B5187" t="s">
        <v>5733</v>
      </c>
      <c r="C5187" t="s">
        <v>44</v>
      </c>
      <c r="D5187" t="s">
        <v>8283</v>
      </c>
      <c r="E5187" s="3">
        <v>41738</v>
      </c>
      <c r="F5187" t="s">
        <v>6461</v>
      </c>
      <c r="G5187" t="s">
        <v>41</v>
      </c>
      <c r="H5187" s="3">
        <v>41743</v>
      </c>
      <c r="I5187" s="3">
        <v>41743</v>
      </c>
      <c r="J5187">
        <v>5</v>
      </c>
      <c r="K5187" t="s">
        <v>8400</v>
      </c>
      <c r="L5187" s="5">
        <v>4.5810000000000004</v>
      </c>
      <c r="M5187">
        <v>2014</v>
      </c>
      <c r="N5187">
        <f t="shared" ref="N5187:N5250" si="162">I5187-H5187</f>
        <v>0</v>
      </c>
      <c r="O5187" t="str">
        <f t="shared" ref="O5187:O5250" si="163">TEXT(E5187,"dddd")</f>
        <v>Wednesday</v>
      </c>
      <c r="P5187" s="14">
        <v>0.2576470588235294</v>
      </c>
    </row>
    <row r="5188" spans="1:16" x14ac:dyDescent="0.35">
      <c r="A5188">
        <v>5187</v>
      </c>
      <c r="B5188" t="s">
        <v>6981</v>
      </c>
      <c r="C5188" t="s">
        <v>44</v>
      </c>
      <c r="D5188" t="s">
        <v>8284</v>
      </c>
      <c r="E5188" s="3">
        <v>41216</v>
      </c>
      <c r="F5188" t="s">
        <v>6784</v>
      </c>
      <c r="G5188" t="s">
        <v>41</v>
      </c>
      <c r="H5188" s="3">
        <v>41221</v>
      </c>
      <c r="I5188" s="3">
        <v>41221</v>
      </c>
      <c r="J5188">
        <v>5</v>
      </c>
      <c r="K5188" t="s">
        <v>8400</v>
      </c>
      <c r="L5188" s="5">
        <v>43.685000000000002</v>
      </c>
      <c r="M5188">
        <v>2012</v>
      </c>
      <c r="N5188">
        <f t="shared" si="162"/>
        <v>0</v>
      </c>
      <c r="O5188" t="str">
        <f t="shared" si="163"/>
        <v>Saturday</v>
      </c>
      <c r="P5188" s="14">
        <v>4.8003331601527366E-2</v>
      </c>
    </row>
    <row r="5189" spans="1:16" x14ac:dyDescent="0.35">
      <c r="A5189">
        <v>5188</v>
      </c>
      <c r="B5189" t="s">
        <v>4479</v>
      </c>
      <c r="C5189" t="s">
        <v>44</v>
      </c>
      <c r="D5189" t="s">
        <v>8285</v>
      </c>
      <c r="E5189" s="3">
        <v>41488</v>
      </c>
      <c r="F5189" t="s">
        <v>2718</v>
      </c>
      <c r="G5189" t="s">
        <v>41</v>
      </c>
      <c r="H5189" s="3">
        <v>41493</v>
      </c>
      <c r="I5189" s="3">
        <v>41494</v>
      </c>
      <c r="J5189">
        <v>6</v>
      </c>
      <c r="K5189" t="s">
        <v>8399</v>
      </c>
      <c r="L5189" s="5">
        <v>27.646000000000001</v>
      </c>
      <c r="M5189">
        <v>2013</v>
      </c>
      <c r="N5189">
        <f t="shared" si="162"/>
        <v>1</v>
      </c>
      <c r="O5189" t="str">
        <f t="shared" si="163"/>
        <v>Friday</v>
      </c>
      <c r="P5189" s="14">
        <v>0.24954128440366971</v>
      </c>
    </row>
    <row r="5190" spans="1:16" x14ac:dyDescent="0.35">
      <c r="A5190">
        <v>5189</v>
      </c>
      <c r="B5190" t="s">
        <v>4482</v>
      </c>
      <c r="C5190" t="s">
        <v>84</v>
      </c>
      <c r="D5190" t="s">
        <v>8286</v>
      </c>
      <c r="E5190" s="3">
        <v>41557</v>
      </c>
      <c r="F5190" t="s">
        <v>8288</v>
      </c>
      <c r="G5190" t="s">
        <v>139</v>
      </c>
      <c r="H5190" s="3">
        <v>41560</v>
      </c>
      <c r="I5190" s="3">
        <v>41562</v>
      </c>
      <c r="J5190">
        <v>5</v>
      </c>
      <c r="K5190" t="s">
        <v>8399</v>
      </c>
      <c r="L5190" s="5">
        <v>8.7870000000000008</v>
      </c>
      <c r="M5190">
        <v>2013</v>
      </c>
      <c r="N5190">
        <f t="shared" si="162"/>
        <v>2</v>
      </c>
      <c r="O5190" t="str">
        <f t="shared" si="163"/>
        <v>Thursday</v>
      </c>
      <c r="P5190" s="14">
        <v>0.49777777777777776</v>
      </c>
    </row>
    <row r="5191" spans="1:16" x14ac:dyDescent="0.35">
      <c r="A5191">
        <v>5190</v>
      </c>
      <c r="B5191" t="s">
        <v>4482</v>
      </c>
      <c r="C5191" t="s">
        <v>84</v>
      </c>
      <c r="D5191" t="s">
        <v>8286</v>
      </c>
      <c r="E5191" s="3">
        <v>41557</v>
      </c>
      <c r="F5191" t="s">
        <v>6360</v>
      </c>
      <c r="G5191" t="s">
        <v>139</v>
      </c>
      <c r="H5191" s="3">
        <v>41560</v>
      </c>
      <c r="I5191" s="3">
        <v>41563</v>
      </c>
      <c r="J5191">
        <v>6</v>
      </c>
      <c r="K5191" t="s">
        <v>8399</v>
      </c>
      <c r="L5191" s="5">
        <v>7.5010000000000003</v>
      </c>
      <c r="M5191">
        <v>2013</v>
      </c>
      <c r="N5191">
        <f t="shared" si="162"/>
        <v>3</v>
      </c>
      <c r="O5191" t="str">
        <f t="shared" si="163"/>
        <v>Thursday</v>
      </c>
      <c r="P5191" s="14">
        <v>0.29142857142857143</v>
      </c>
    </row>
    <row r="5192" spans="1:16" x14ac:dyDescent="0.35">
      <c r="A5192">
        <v>5191</v>
      </c>
      <c r="B5192" t="s">
        <v>1075</v>
      </c>
      <c r="C5192" t="s">
        <v>199</v>
      </c>
      <c r="D5192" t="s">
        <v>8289</v>
      </c>
      <c r="E5192" s="3">
        <v>41937</v>
      </c>
      <c r="F5192" t="s">
        <v>2153</v>
      </c>
      <c r="G5192" t="s">
        <v>41</v>
      </c>
      <c r="H5192" s="3">
        <v>41942</v>
      </c>
      <c r="I5192" s="3">
        <v>41944</v>
      </c>
      <c r="J5192">
        <v>7</v>
      </c>
      <c r="K5192" t="s">
        <v>8399</v>
      </c>
      <c r="L5192" s="5">
        <v>6.11</v>
      </c>
      <c r="M5192">
        <v>2014</v>
      </c>
      <c r="N5192">
        <f t="shared" si="162"/>
        <v>2</v>
      </c>
      <c r="O5192" t="str">
        <f t="shared" si="163"/>
        <v>Saturday</v>
      </c>
      <c r="P5192" s="14">
        <v>0</v>
      </c>
    </row>
    <row r="5193" spans="1:16" x14ac:dyDescent="0.35">
      <c r="A5193">
        <v>5192</v>
      </c>
      <c r="B5193" t="s">
        <v>1075</v>
      </c>
      <c r="C5193" t="s">
        <v>199</v>
      </c>
      <c r="D5193" t="s">
        <v>8289</v>
      </c>
      <c r="E5193" s="3">
        <v>41937</v>
      </c>
      <c r="F5193" t="s">
        <v>4378</v>
      </c>
      <c r="G5193" t="s">
        <v>41</v>
      </c>
      <c r="H5193" s="3">
        <v>41942</v>
      </c>
      <c r="I5193" s="3">
        <v>41942</v>
      </c>
      <c r="J5193">
        <v>5</v>
      </c>
      <c r="K5193" t="s">
        <v>8400</v>
      </c>
      <c r="L5193" s="5">
        <v>2.3319999999999999</v>
      </c>
      <c r="M5193">
        <v>2014</v>
      </c>
      <c r="N5193">
        <f t="shared" si="162"/>
        <v>0</v>
      </c>
      <c r="O5193" t="str">
        <f t="shared" si="163"/>
        <v>Saturday</v>
      </c>
      <c r="P5193" s="14">
        <v>8.8235294117647075E-3</v>
      </c>
    </row>
    <row r="5194" spans="1:16" x14ac:dyDescent="0.35">
      <c r="A5194">
        <v>5193</v>
      </c>
      <c r="B5194" t="s">
        <v>1075</v>
      </c>
      <c r="C5194" t="s">
        <v>199</v>
      </c>
      <c r="D5194" t="s">
        <v>8289</v>
      </c>
      <c r="E5194" s="3">
        <v>41937</v>
      </c>
      <c r="F5194" t="s">
        <v>3738</v>
      </c>
      <c r="G5194" t="s">
        <v>41</v>
      </c>
      <c r="H5194" s="3">
        <v>41942</v>
      </c>
      <c r="I5194" s="3">
        <v>41942</v>
      </c>
      <c r="J5194">
        <v>5</v>
      </c>
      <c r="K5194" t="s">
        <v>8400</v>
      </c>
      <c r="L5194" s="5">
        <v>9.782</v>
      </c>
      <c r="M5194">
        <v>2014</v>
      </c>
      <c r="N5194">
        <f t="shared" si="162"/>
        <v>0</v>
      </c>
      <c r="O5194" t="str">
        <f t="shared" si="163"/>
        <v>Saturday</v>
      </c>
      <c r="P5194" s="14">
        <v>0.37098039215686279</v>
      </c>
    </row>
    <row r="5195" spans="1:16" x14ac:dyDescent="0.35">
      <c r="A5195">
        <v>5194</v>
      </c>
      <c r="B5195" t="s">
        <v>3887</v>
      </c>
      <c r="C5195" t="s">
        <v>84</v>
      </c>
      <c r="D5195" t="s">
        <v>8290</v>
      </c>
      <c r="E5195" s="3">
        <v>41499</v>
      </c>
      <c r="F5195" t="s">
        <v>175</v>
      </c>
      <c r="G5195" t="s">
        <v>139</v>
      </c>
      <c r="H5195" s="3">
        <v>41502</v>
      </c>
      <c r="I5195" s="3">
        <v>41502</v>
      </c>
      <c r="J5195">
        <v>3</v>
      </c>
      <c r="K5195" t="s">
        <v>8400</v>
      </c>
      <c r="L5195" s="5">
        <v>0.53100000000000003</v>
      </c>
      <c r="M5195">
        <v>2013</v>
      </c>
      <c r="N5195">
        <f t="shared" si="162"/>
        <v>0</v>
      </c>
      <c r="O5195" t="str">
        <f t="shared" si="163"/>
        <v>Tuesday</v>
      </c>
      <c r="P5195" s="14">
        <v>0.12666666666666665</v>
      </c>
    </row>
    <row r="5196" spans="1:16" x14ac:dyDescent="0.35">
      <c r="A5196">
        <v>5195</v>
      </c>
      <c r="B5196" t="s">
        <v>3887</v>
      </c>
      <c r="C5196" t="s">
        <v>84</v>
      </c>
      <c r="D5196" t="s">
        <v>8290</v>
      </c>
      <c r="E5196" s="3">
        <v>41499</v>
      </c>
      <c r="F5196" t="s">
        <v>5686</v>
      </c>
      <c r="G5196" t="s">
        <v>139</v>
      </c>
      <c r="H5196" s="3">
        <v>41502</v>
      </c>
      <c r="I5196" s="3">
        <v>41502</v>
      </c>
      <c r="J5196">
        <v>3</v>
      </c>
      <c r="K5196" t="s">
        <v>8400</v>
      </c>
      <c r="L5196" s="5">
        <v>4.3369999999999997</v>
      </c>
      <c r="M5196">
        <v>2013</v>
      </c>
      <c r="N5196">
        <f t="shared" si="162"/>
        <v>0</v>
      </c>
      <c r="O5196" t="str">
        <f t="shared" si="163"/>
        <v>Tuesday</v>
      </c>
      <c r="P5196" s="14">
        <v>0.28000000000000003</v>
      </c>
    </row>
    <row r="5197" spans="1:16" x14ac:dyDescent="0.35">
      <c r="A5197">
        <v>5196</v>
      </c>
      <c r="B5197" t="s">
        <v>4683</v>
      </c>
      <c r="C5197" t="s">
        <v>84</v>
      </c>
      <c r="D5197" t="s">
        <v>8291</v>
      </c>
      <c r="E5197" s="3">
        <v>41437</v>
      </c>
      <c r="F5197" t="s">
        <v>7284</v>
      </c>
      <c r="G5197" t="s">
        <v>139</v>
      </c>
      <c r="H5197" s="3">
        <v>41440</v>
      </c>
      <c r="I5197" s="3">
        <v>41440</v>
      </c>
      <c r="J5197">
        <v>3</v>
      </c>
      <c r="K5197" t="s">
        <v>8400</v>
      </c>
      <c r="L5197" s="5">
        <v>61.841999999999999</v>
      </c>
      <c r="M5197">
        <v>2013</v>
      </c>
      <c r="N5197">
        <f t="shared" si="162"/>
        <v>0</v>
      </c>
      <c r="O5197" t="str">
        <f t="shared" si="163"/>
        <v>Wednesday</v>
      </c>
      <c r="P5197" s="14">
        <v>0.16987234042553193</v>
      </c>
    </row>
    <row r="5198" spans="1:16" x14ac:dyDescent="0.35">
      <c r="A5198">
        <v>5197</v>
      </c>
      <c r="B5198" t="s">
        <v>696</v>
      </c>
      <c r="C5198" t="s">
        <v>84</v>
      </c>
      <c r="D5198" t="s">
        <v>8292</v>
      </c>
      <c r="E5198" s="3">
        <v>41814</v>
      </c>
      <c r="F5198" t="s">
        <v>1824</v>
      </c>
      <c r="G5198" t="s">
        <v>41</v>
      </c>
      <c r="H5198" s="3">
        <v>41819</v>
      </c>
      <c r="I5198" s="3">
        <v>41819</v>
      </c>
      <c r="J5198">
        <v>5</v>
      </c>
      <c r="K5198" t="s">
        <v>8400</v>
      </c>
      <c r="L5198" s="5">
        <v>12.472</v>
      </c>
      <c r="M5198">
        <v>2014</v>
      </c>
      <c r="N5198">
        <f t="shared" si="162"/>
        <v>0</v>
      </c>
      <c r="O5198" t="str">
        <f t="shared" si="163"/>
        <v>Tuesday</v>
      </c>
      <c r="P5198" s="14">
        <v>0.24882352941176478</v>
      </c>
    </row>
    <row r="5199" spans="1:16" x14ac:dyDescent="0.35">
      <c r="A5199">
        <v>5198</v>
      </c>
      <c r="B5199" t="s">
        <v>696</v>
      </c>
      <c r="C5199" t="s">
        <v>84</v>
      </c>
      <c r="D5199" t="s">
        <v>8292</v>
      </c>
      <c r="E5199" s="3">
        <v>41814</v>
      </c>
      <c r="F5199" t="s">
        <v>6702</v>
      </c>
      <c r="G5199" t="s">
        <v>41</v>
      </c>
      <c r="H5199" s="3">
        <v>41819</v>
      </c>
      <c r="I5199" s="3">
        <v>41822</v>
      </c>
      <c r="J5199">
        <v>8</v>
      </c>
      <c r="K5199" t="s">
        <v>8399</v>
      </c>
      <c r="L5199" s="5">
        <v>18.640999999999998</v>
      </c>
      <c r="M5199">
        <v>2014</v>
      </c>
      <c r="N5199">
        <f t="shared" si="162"/>
        <v>3</v>
      </c>
      <c r="O5199" t="str">
        <f t="shared" si="163"/>
        <v>Tuesday</v>
      </c>
      <c r="P5199" s="14">
        <v>0.37007874015748032</v>
      </c>
    </row>
    <row r="5200" spans="1:16" x14ac:dyDescent="0.35">
      <c r="A5200">
        <v>5199</v>
      </c>
      <c r="B5200" t="s">
        <v>696</v>
      </c>
      <c r="C5200" t="s">
        <v>84</v>
      </c>
      <c r="D5200" t="s">
        <v>8292</v>
      </c>
      <c r="E5200" s="3">
        <v>41814</v>
      </c>
      <c r="F5200" t="s">
        <v>6022</v>
      </c>
      <c r="G5200" t="s">
        <v>41</v>
      </c>
      <c r="H5200" s="3">
        <v>41819</v>
      </c>
      <c r="I5200" s="3">
        <v>41822</v>
      </c>
      <c r="J5200">
        <v>8</v>
      </c>
      <c r="K5200" t="s">
        <v>8399</v>
      </c>
      <c r="L5200" s="5">
        <v>63.741</v>
      </c>
      <c r="M5200">
        <v>2014</v>
      </c>
      <c r="N5200">
        <f t="shared" si="162"/>
        <v>3</v>
      </c>
      <c r="O5200" t="str">
        <f t="shared" si="163"/>
        <v>Tuesday</v>
      </c>
      <c r="P5200" s="14">
        <v>0.28968421052631582</v>
      </c>
    </row>
    <row r="5201" spans="1:16" x14ac:dyDescent="0.35">
      <c r="A5201">
        <v>5200</v>
      </c>
      <c r="B5201" t="s">
        <v>3410</v>
      </c>
      <c r="C5201" t="s">
        <v>84</v>
      </c>
      <c r="D5201" t="s">
        <v>8293</v>
      </c>
      <c r="E5201" s="3">
        <v>41193</v>
      </c>
      <c r="F5201" t="s">
        <v>999</v>
      </c>
      <c r="G5201" t="s">
        <v>155</v>
      </c>
      <c r="H5201" s="3">
        <v>41195</v>
      </c>
      <c r="I5201" s="3">
        <v>41195</v>
      </c>
      <c r="J5201">
        <v>2</v>
      </c>
      <c r="K5201" t="s">
        <v>8400</v>
      </c>
      <c r="L5201" s="5">
        <v>9.5150000000000006</v>
      </c>
      <c r="M5201">
        <v>2012</v>
      </c>
      <c r="N5201">
        <f t="shared" si="162"/>
        <v>0</v>
      </c>
      <c r="O5201" t="str">
        <f t="shared" si="163"/>
        <v>Thursday</v>
      </c>
      <c r="P5201" s="14">
        <v>-0.44113434545975366</v>
      </c>
    </row>
    <row r="5202" spans="1:16" x14ac:dyDescent="0.35">
      <c r="A5202">
        <v>5201</v>
      </c>
      <c r="B5202" t="s">
        <v>3410</v>
      </c>
      <c r="C5202" t="s">
        <v>84</v>
      </c>
      <c r="D5202" t="s">
        <v>8293</v>
      </c>
      <c r="E5202" s="3">
        <v>41193</v>
      </c>
      <c r="F5202" t="s">
        <v>4755</v>
      </c>
      <c r="G5202" t="s">
        <v>155</v>
      </c>
      <c r="H5202" s="3">
        <v>41195</v>
      </c>
      <c r="I5202" s="3">
        <v>41195</v>
      </c>
      <c r="J5202">
        <v>2</v>
      </c>
      <c r="K5202" t="s">
        <v>8400</v>
      </c>
      <c r="L5202" s="5">
        <v>4.0869999999999997</v>
      </c>
      <c r="M5202">
        <v>2012</v>
      </c>
      <c r="N5202">
        <f t="shared" si="162"/>
        <v>0</v>
      </c>
      <c r="O5202" t="str">
        <f t="shared" si="163"/>
        <v>Thursday</v>
      </c>
      <c r="P5202" s="14">
        <v>-0.25536821412369576</v>
      </c>
    </row>
    <row r="5203" spans="1:16" x14ac:dyDescent="0.35">
      <c r="A5203">
        <v>5202</v>
      </c>
      <c r="B5203" t="s">
        <v>167</v>
      </c>
      <c r="C5203" t="s">
        <v>44</v>
      </c>
      <c r="D5203" t="s">
        <v>8294</v>
      </c>
      <c r="E5203" s="3">
        <v>40812</v>
      </c>
      <c r="F5203" t="s">
        <v>2953</v>
      </c>
      <c r="G5203" t="s">
        <v>139</v>
      </c>
      <c r="H5203" s="3">
        <v>40815</v>
      </c>
      <c r="I5203" s="3">
        <v>40815</v>
      </c>
      <c r="J5203">
        <v>3</v>
      </c>
      <c r="K5203" t="s">
        <v>8400</v>
      </c>
      <c r="L5203" s="5">
        <v>11.268000000000001</v>
      </c>
      <c r="M5203">
        <v>2011</v>
      </c>
      <c r="N5203">
        <f t="shared" si="162"/>
        <v>0</v>
      </c>
      <c r="O5203" t="str">
        <f t="shared" si="163"/>
        <v>Monday</v>
      </c>
      <c r="P5203" s="14">
        <v>0.11</v>
      </c>
    </row>
    <row r="5204" spans="1:16" x14ac:dyDescent="0.35">
      <c r="A5204">
        <v>5203</v>
      </c>
      <c r="B5204" t="s">
        <v>167</v>
      </c>
      <c r="C5204" t="s">
        <v>44</v>
      </c>
      <c r="D5204" t="s">
        <v>8294</v>
      </c>
      <c r="E5204" s="3">
        <v>40812</v>
      </c>
      <c r="F5204" t="s">
        <v>431</v>
      </c>
      <c r="G5204" t="s">
        <v>139</v>
      </c>
      <c r="H5204" s="3">
        <v>40815</v>
      </c>
      <c r="I5204" s="3">
        <v>40818</v>
      </c>
      <c r="J5204">
        <v>6</v>
      </c>
      <c r="K5204" t="s">
        <v>8399</v>
      </c>
      <c r="L5204" s="5">
        <v>2.879</v>
      </c>
      <c r="M5204">
        <v>2011</v>
      </c>
      <c r="N5204">
        <f t="shared" si="162"/>
        <v>3</v>
      </c>
      <c r="O5204" t="str">
        <f t="shared" si="163"/>
        <v>Monday</v>
      </c>
      <c r="P5204" s="14">
        <v>0</v>
      </c>
    </row>
    <row r="5205" spans="1:16" x14ac:dyDescent="0.35">
      <c r="A5205">
        <v>5204</v>
      </c>
      <c r="B5205" t="s">
        <v>167</v>
      </c>
      <c r="C5205" t="s">
        <v>44</v>
      </c>
      <c r="D5205" t="s">
        <v>8294</v>
      </c>
      <c r="E5205" s="3">
        <v>40812</v>
      </c>
      <c r="F5205" t="s">
        <v>4617</v>
      </c>
      <c r="G5205" t="s">
        <v>139</v>
      </c>
      <c r="H5205" s="3">
        <v>40815</v>
      </c>
      <c r="I5205" s="3">
        <v>40815</v>
      </c>
      <c r="J5205">
        <v>3</v>
      </c>
      <c r="K5205" t="s">
        <v>8400</v>
      </c>
      <c r="L5205" s="5">
        <v>5.2839999999999998</v>
      </c>
      <c r="M5205">
        <v>2011</v>
      </c>
      <c r="N5205">
        <f t="shared" si="162"/>
        <v>0</v>
      </c>
      <c r="O5205" t="str">
        <f t="shared" si="163"/>
        <v>Monday</v>
      </c>
      <c r="P5205" s="14">
        <v>0.47833333333333322</v>
      </c>
    </row>
    <row r="5206" spans="1:16" x14ac:dyDescent="0.35">
      <c r="A5206">
        <v>5205</v>
      </c>
      <c r="B5206" t="s">
        <v>167</v>
      </c>
      <c r="C5206" t="s">
        <v>44</v>
      </c>
      <c r="D5206" t="s">
        <v>8294</v>
      </c>
      <c r="E5206" s="3">
        <v>40812</v>
      </c>
      <c r="F5206" t="s">
        <v>8296</v>
      </c>
      <c r="G5206" t="s">
        <v>139</v>
      </c>
      <c r="H5206" s="3">
        <v>40815</v>
      </c>
      <c r="I5206" s="3">
        <v>40817</v>
      </c>
      <c r="J5206">
        <v>5</v>
      </c>
      <c r="K5206" t="s">
        <v>8399</v>
      </c>
      <c r="L5206" s="5">
        <v>14.179</v>
      </c>
      <c r="M5206">
        <v>2011</v>
      </c>
      <c r="N5206">
        <f t="shared" si="162"/>
        <v>2</v>
      </c>
      <c r="O5206" t="str">
        <f t="shared" si="163"/>
        <v>Monday</v>
      </c>
      <c r="P5206" s="14">
        <v>6.8187457299883084E-2</v>
      </c>
    </row>
    <row r="5207" spans="1:16" x14ac:dyDescent="0.35">
      <c r="A5207">
        <v>5206</v>
      </c>
      <c r="B5207" t="s">
        <v>167</v>
      </c>
      <c r="C5207" t="s">
        <v>44</v>
      </c>
      <c r="D5207" t="s">
        <v>8294</v>
      </c>
      <c r="E5207" s="3">
        <v>40812</v>
      </c>
      <c r="F5207" t="s">
        <v>3822</v>
      </c>
      <c r="G5207" t="s">
        <v>139</v>
      </c>
      <c r="H5207" s="3">
        <v>40815</v>
      </c>
      <c r="I5207" s="3">
        <v>40818</v>
      </c>
      <c r="J5207">
        <v>6</v>
      </c>
      <c r="K5207" t="s">
        <v>8399</v>
      </c>
      <c r="L5207" s="5">
        <v>3.887</v>
      </c>
      <c r="M5207">
        <v>2011</v>
      </c>
      <c r="N5207">
        <f t="shared" si="162"/>
        <v>3</v>
      </c>
      <c r="O5207" t="str">
        <f t="shared" si="163"/>
        <v>Monday</v>
      </c>
      <c r="P5207" s="14">
        <v>1.9411764705882354E-2</v>
      </c>
    </row>
    <row r="5208" spans="1:16" x14ac:dyDescent="0.35">
      <c r="A5208">
        <v>5207</v>
      </c>
      <c r="B5208" t="s">
        <v>167</v>
      </c>
      <c r="C5208" t="s">
        <v>44</v>
      </c>
      <c r="D5208" t="s">
        <v>8294</v>
      </c>
      <c r="E5208" s="3">
        <v>40812</v>
      </c>
      <c r="F5208" t="s">
        <v>3102</v>
      </c>
      <c r="G5208" t="s">
        <v>139</v>
      </c>
      <c r="H5208" s="3">
        <v>40815</v>
      </c>
      <c r="I5208" s="3">
        <v>40815</v>
      </c>
      <c r="J5208">
        <v>3</v>
      </c>
      <c r="K5208" t="s">
        <v>8400</v>
      </c>
      <c r="L5208" s="5">
        <v>30.899000000000001</v>
      </c>
      <c r="M5208">
        <v>2011</v>
      </c>
      <c r="N5208">
        <f t="shared" si="162"/>
        <v>0</v>
      </c>
      <c r="O5208" t="str">
        <f t="shared" si="163"/>
        <v>Monday</v>
      </c>
      <c r="P5208" s="14">
        <v>3.0000000000000002E-2</v>
      </c>
    </row>
    <row r="5209" spans="1:16" x14ac:dyDescent="0.35">
      <c r="A5209">
        <v>5208</v>
      </c>
      <c r="B5209" t="s">
        <v>167</v>
      </c>
      <c r="C5209" t="s">
        <v>44</v>
      </c>
      <c r="D5209" t="s">
        <v>8294</v>
      </c>
      <c r="E5209" s="3">
        <v>40812</v>
      </c>
      <c r="F5209" t="s">
        <v>2800</v>
      </c>
      <c r="G5209" t="s">
        <v>139</v>
      </c>
      <c r="H5209" s="3">
        <v>40815</v>
      </c>
      <c r="I5209" s="3">
        <v>40815</v>
      </c>
      <c r="J5209">
        <v>3</v>
      </c>
      <c r="K5209" t="s">
        <v>8400</v>
      </c>
      <c r="L5209" s="5">
        <v>27.376000000000001</v>
      </c>
      <c r="M5209">
        <v>2011</v>
      </c>
      <c r="N5209">
        <f t="shared" si="162"/>
        <v>0</v>
      </c>
      <c r="O5209" t="str">
        <f t="shared" si="163"/>
        <v>Monday</v>
      </c>
      <c r="P5209" s="14">
        <v>1.9644128113879004E-2</v>
      </c>
    </row>
    <row r="5210" spans="1:16" x14ac:dyDescent="0.35">
      <c r="A5210">
        <v>5209</v>
      </c>
      <c r="B5210" t="s">
        <v>167</v>
      </c>
      <c r="C5210" t="s">
        <v>44</v>
      </c>
      <c r="D5210" t="s">
        <v>8294</v>
      </c>
      <c r="E5210" s="3">
        <v>40812</v>
      </c>
      <c r="F5210" t="s">
        <v>7007</v>
      </c>
      <c r="G5210" t="s">
        <v>139</v>
      </c>
      <c r="H5210" s="3">
        <v>40815</v>
      </c>
      <c r="I5210" s="3">
        <v>40815</v>
      </c>
      <c r="J5210">
        <v>3</v>
      </c>
      <c r="K5210" t="s">
        <v>8400</v>
      </c>
      <c r="L5210" s="5">
        <v>3.47</v>
      </c>
      <c r="M5210">
        <v>2011</v>
      </c>
      <c r="N5210">
        <f t="shared" si="162"/>
        <v>0</v>
      </c>
      <c r="O5210" t="str">
        <f t="shared" si="163"/>
        <v>Monday</v>
      </c>
      <c r="P5210" s="14">
        <v>0.39874999999999999</v>
      </c>
    </row>
    <row r="5211" spans="1:16" x14ac:dyDescent="0.35">
      <c r="A5211">
        <v>5210</v>
      </c>
      <c r="B5211" t="s">
        <v>167</v>
      </c>
      <c r="C5211" t="s">
        <v>44</v>
      </c>
      <c r="D5211" t="s">
        <v>8294</v>
      </c>
      <c r="E5211" s="3">
        <v>40812</v>
      </c>
      <c r="F5211" t="s">
        <v>5360</v>
      </c>
      <c r="G5211" t="s">
        <v>139</v>
      </c>
      <c r="H5211" s="3">
        <v>40815</v>
      </c>
      <c r="I5211" s="3">
        <v>40815</v>
      </c>
      <c r="J5211">
        <v>3</v>
      </c>
      <c r="K5211" t="s">
        <v>8400</v>
      </c>
      <c r="L5211" s="5">
        <v>9.2309999999999999</v>
      </c>
      <c r="M5211">
        <v>2011</v>
      </c>
      <c r="N5211">
        <f t="shared" si="162"/>
        <v>0</v>
      </c>
      <c r="O5211" t="str">
        <f t="shared" si="163"/>
        <v>Monday</v>
      </c>
      <c r="P5211" s="14">
        <v>0.35880000000000001</v>
      </c>
    </row>
    <row r="5212" spans="1:16" x14ac:dyDescent="0.35">
      <c r="A5212">
        <v>5211</v>
      </c>
      <c r="B5212" t="s">
        <v>167</v>
      </c>
      <c r="C5212" t="s">
        <v>44</v>
      </c>
      <c r="D5212" t="s">
        <v>8294</v>
      </c>
      <c r="E5212" s="3">
        <v>40812</v>
      </c>
      <c r="F5212" t="s">
        <v>4050</v>
      </c>
      <c r="G5212" t="s">
        <v>139</v>
      </c>
      <c r="H5212" s="3">
        <v>40815</v>
      </c>
      <c r="I5212" s="3">
        <v>40815</v>
      </c>
      <c r="J5212">
        <v>3</v>
      </c>
      <c r="K5212" t="s">
        <v>8400</v>
      </c>
      <c r="L5212" s="5">
        <v>1.216</v>
      </c>
      <c r="M5212">
        <v>2011</v>
      </c>
      <c r="N5212">
        <f t="shared" si="162"/>
        <v>0</v>
      </c>
      <c r="O5212" t="str">
        <f t="shared" si="163"/>
        <v>Monday</v>
      </c>
      <c r="P5212" s="14">
        <v>0.19846153846153847</v>
      </c>
    </row>
    <row r="5213" spans="1:16" x14ac:dyDescent="0.35">
      <c r="A5213">
        <v>5212</v>
      </c>
      <c r="B5213" t="s">
        <v>6974</v>
      </c>
      <c r="C5213" t="s">
        <v>199</v>
      </c>
      <c r="D5213" t="s">
        <v>8297</v>
      </c>
      <c r="E5213" s="3">
        <v>41065</v>
      </c>
      <c r="F5213" t="s">
        <v>2359</v>
      </c>
      <c r="G5213" t="s">
        <v>155</v>
      </c>
      <c r="H5213" s="3">
        <v>41067</v>
      </c>
      <c r="I5213" s="3">
        <v>41069</v>
      </c>
      <c r="J5213">
        <v>4</v>
      </c>
      <c r="K5213" t="s">
        <v>8399</v>
      </c>
      <c r="L5213" s="5">
        <v>12.433999999999999</v>
      </c>
      <c r="M5213">
        <v>2012</v>
      </c>
      <c r="N5213">
        <f t="shared" si="162"/>
        <v>2</v>
      </c>
      <c r="O5213" t="str">
        <f t="shared" si="163"/>
        <v>Tuesday</v>
      </c>
      <c r="P5213" s="14">
        <v>0.1291537737118256</v>
      </c>
    </row>
    <row r="5214" spans="1:16" x14ac:dyDescent="0.35">
      <c r="A5214">
        <v>5213</v>
      </c>
      <c r="B5214" t="s">
        <v>6974</v>
      </c>
      <c r="C5214" t="s">
        <v>199</v>
      </c>
      <c r="D5214" t="s">
        <v>8297</v>
      </c>
      <c r="E5214" s="3">
        <v>41065</v>
      </c>
      <c r="F5214" t="s">
        <v>4857</v>
      </c>
      <c r="G5214" t="s">
        <v>155</v>
      </c>
      <c r="H5214" s="3">
        <v>41067</v>
      </c>
      <c r="I5214" s="3">
        <v>41070</v>
      </c>
      <c r="J5214">
        <v>5</v>
      </c>
      <c r="K5214" t="s">
        <v>8399</v>
      </c>
      <c r="L5214" s="5">
        <v>50.932000000000002</v>
      </c>
      <c r="M5214">
        <v>2012</v>
      </c>
      <c r="N5214">
        <f t="shared" si="162"/>
        <v>3</v>
      </c>
      <c r="O5214" t="str">
        <f t="shared" si="163"/>
        <v>Tuesday</v>
      </c>
      <c r="P5214" s="14">
        <v>0.22168088841326608</v>
      </c>
    </row>
    <row r="5215" spans="1:16" x14ac:dyDescent="0.35">
      <c r="A5215">
        <v>5214</v>
      </c>
      <c r="B5215" t="s">
        <v>2711</v>
      </c>
      <c r="C5215" t="s">
        <v>84</v>
      </c>
      <c r="D5215" t="s">
        <v>8298</v>
      </c>
      <c r="E5215" s="3">
        <v>41897</v>
      </c>
      <c r="F5215" t="s">
        <v>1807</v>
      </c>
      <c r="G5215" t="s">
        <v>41</v>
      </c>
      <c r="H5215" s="3">
        <v>41902</v>
      </c>
      <c r="I5215" s="3">
        <v>41902</v>
      </c>
      <c r="J5215">
        <v>5</v>
      </c>
      <c r="K5215" t="s">
        <v>8400</v>
      </c>
      <c r="L5215" s="5">
        <v>0.38500000000000001</v>
      </c>
      <c r="M5215">
        <v>2014</v>
      </c>
      <c r="N5215">
        <f t="shared" si="162"/>
        <v>0</v>
      </c>
      <c r="O5215" t="str">
        <f t="shared" si="163"/>
        <v>Monday</v>
      </c>
      <c r="P5215" s="14">
        <v>-0.26306370794559764</v>
      </c>
    </row>
    <row r="5216" spans="1:16" x14ac:dyDescent="0.35">
      <c r="A5216">
        <v>5215</v>
      </c>
      <c r="B5216" t="s">
        <v>905</v>
      </c>
      <c r="C5216" t="s">
        <v>84</v>
      </c>
      <c r="D5216" t="s">
        <v>8299</v>
      </c>
      <c r="E5216" s="3">
        <v>41404</v>
      </c>
      <c r="F5216" t="s">
        <v>4498</v>
      </c>
      <c r="G5216" t="s">
        <v>41</v>
      </c>
      <c r="H5216" s="3">
        <v>41409</v>
      </c>
      <c r="I5216" s="3">
        <v>41411</v>
      </c>
      <c r="J5216">
        <v>7</v>
      </c>
      <c r="K5216" t="s">
        <v>8399</v>
      </c>
      <c r="L5216" s="5">
        <v>5.633</v>
      </c>
      <c r="M5216">
        <v>2013</v>
      </c>
      <c r="N5216">
        <f t="shared" si="162"/>
        <v>2</v>
      </c>
      <c r="O5216" t="str">
        <f t="shared" si="163"/>
        <v>Friday</v>
      </c>
      <c r="P5216" s="14">
        <v>0.33132743362831857</v>
      </c>
    </row>
    <row r="5217" spans="1:16" x14ac:dyDescent="0.35">
      <c r="A5217">
        <v>5216</v>
      </c>
      <c r="B5217" t="s">
        <v>236</v>
      </c>
      <c r="C5217" t="s">
        <v>199</v>
      </c>
      <c r="D5217" t="s">
        <v>8300</v>
      </c>
      <c r="E5217" s="3">
        <v>41885</v>
      </c>
      <c r="F5217" t="s">
        <v>5394</v>
      </c>
      <c r="G5217" t="s">
        <v>155</v>
      </c>
      <c r="H5217" s="3">
        <v>41887</v>
      </c>
      <c r="I5217" s="3">
        <v>41887</v>
      </c>
      <c r="J5217">
        <v>2</v>
      </c>
      <c r="K5217" t="s">
        <v>8400</v>
      </c>
      <c r="L5217" s="5">
        <v>2.1549999999999998</v>
      </c>
      <c r="M5217">
        <v>2014</v>
      </c>
      <c r="N5217">
        <f t="shared" si="162"/>
        <v>0</v>
      </c>
      <c r="O5217" t="str">
        <f t="shared" si="163"/>
        <v>Wednesday</v>
      </c>
      <c r="P5217" s="14">
        <v>0.18184833075392437</v>
      </c>
    </row>
    <row r="5218" spans="1:16" x14ac:dyDescent="0.35">
      <c r="A5218">
        <v>5217</v>
      </c>
      <c r="B5218" t="s">
        <v>4372</v>
      </c>
      <c r="C5218" t="s">
        <v>84</v>
      </c>
      <c r="D5218" t="s">
        <v>8301</v>
      </c>
      <c r="E5218" s="3">
        <v>41983</v>
      </c>
      <c r="F5218" t="s">
        <v>5729</v>
      </c>
      <c r="G5218" t="s">
        <v>155</v>
      </c>
      <c r="H5218" s="3">
        <v>41985</v>
      </c>
      <c r="I5218" s="3">
        <v>41988</v>
      </c>
      <c r="J5218">
        <v>5</v>
      </c>
      <c r="K5218" t="s">
        <v>8399</v>
      </c>
      <c r="L5218" s="5">
        <v>36.497999999999998</v>
      </c>
      <c r="M5218">
        <v>2014</v>
      </c>
      <c r="N5218">
        <f t="shared" si="162"/>
        <v>3</v>
      </c>
      <c r="O5218" t="str">
        <f t="shared" si="163"/>
        <v>Wednesday</v>
      </c>
      <c r="P5218" s="14">
        <v>0.43937007874015743</v>
      </c>
    </row>
    <row r="5219" spans="1:16" x14ac:dyDescent="0.35">
      <c r="A5219">
        <v>5218</v>
      </c>
      <c r="B5219" t="s">
        <v>4372</v>
      </c>
      <c r="C5219" t="s">
        <v>84</v>
      </c>
      <c r="D5219" t="s">
        <v>8301</v>
      </c>
      <c r="E5219" s="3">
        <v>41983</v>
      </c>
      <c r="F5219" t="s">
        <v>5861</v>
      </c>
      <c r="G5219" t="s">
        <v>155</v>
      </c>
      <c r="H5219" s="3">
        <v>41985</v>
      </c>
      <c r="I5219" s="3">
        <v>41988</v>
      </c>
      <c r="J5219">
        <v>5</v>
      </c>
      <c r="K5219" t="s">
        <v>8399</v>
      </c>
      <c r="L5219" s="5">
        <v>2.6459999999999999</v>
      </c>
      <c r="M5219">
        <v>2014</v>
      </c>
      <c r="N5219">
        <f t="shared" si="162"/>
        <v>3</v>
      </c>
      <c r="O5219" t="str">
        <f t="shared" si="163"/>
        <v>Wednesday</v>
      </c>
      <c r="P5219" s="14">
        <v>0.35918367346938779</v>
      </c>
    </row>
    <row r="5220" spans="1:16" x14ac:dyDescent="0.35">
      <c r="A5220">
        <v>5219</v>
      </c>
      <c r="B5220" t="s">
        <v>8303</v>
      </c>
      <c r="C5220" t="s">
        <v>84</v>
      </c>
      <c r="D5220" t="s">
        <v>8304</v>
      </c>
      <c r="E5220" s="3">
        <v>41815</v>
      </c>
      <c r="F5220" t="s">
        <v>5548</v>
      </c>
      <c r="G5220" t="s">
        <v>155</v>
      </c>
      <c r="H5220" s="3">
        <v>41817</v>
      </c>
      <c r="I5220" s="3">
        <v>41817</v>
      </c>
      <c r="J5220">
        <v>2</v>
      </c>
      <c r="K5220" t="s">
        <v>8400</v>
      </c>
      <c r="L5220" s="5">
        <v>3.2770000000000001</v>
      </c>
      <c r="M5220">
        <v>2014</v>
      </c>
      <c r="N5220">
        <f t="shared" si="162"/>
        <v>0</v>
      </c>
      <c r="O5220" t="str">
        <f t="shared" si="163"/>
        <v>Wednesday</v>
      </c>
      <c r="P5220" s="14">
        <v>0.21942857142857142</v>
      </c>
    </row>
    <row r="5221" spans="1:16" x14ac:dyDescent="0.35">
      <c r="A5221">
        <v>5220</v>
      </c>
      <c r="B5221" t="s">
        <v>4774</v>
      </c>
      <c r="C5221" t="s">
        <v>30</v>
      </c>
      <c r="D5221" t="s">
        <v>8305</v>
      </c>
      <c r="E5221" s="3">
        <v>40718</v>
      </c>
      <c r="F5221" t="s">
        <v>3432</v>
      </c>
      <c r="G5221" t="s">
        <v>41</v>
      </c>
      <c r="H5221" s="3">
        <v>40723</v>
      </c>
      <c r="I5221" s="3">
        <v>40724</v>
      </c>
      <c r="J5221">
        <v>6</v>
      </c>
      <c r="K5221" t="s">
        <v>8399</v>
      </c>
      <c r="L5221" s="5">
        <v>13.866</v>
      </c>
      <c r="M5221">
        <v>2011</v>
      </c>
      <c r="N5221">
        <f t="shared" si="162"/>
        <v>1</v>
      </c>
      <c r="O5221" t="str">
        <f t="shared" si="163"/>
        <v>Friday</v>
      </c>
      <c r="P5221" s="14">
        <v>0.33060606060606063</v>
      </c>
    </row>
    <row r="5222" spans="1:16" x14ac:dyDescent="0.35">
      <c r="A5222">
        <v>5221</v>
      </c>
      <c r="B5222" t="s">
        <v>4774</v>
      </c>
      <c r="C5222" t="s">
        <v>30</v>
      </c>
      <c r="D5222" t="s">
        <v>8305</v>
      </c>
      <c r="E5222" s="3">
        <v>40718</v>
      </c>
      <c r="F5222" t="s">
        <v>8307</v>
      </c>
      <c r="G5222" t="s">
        <v>41</v>
      </c>
      <c r="H5222" s="3">
        <v>40723</v>
      </c>
      <c r="I5222" s="3">
        <v>40723</v>
      </c>
      <c r="J5222">
        <v>5</v>
      </c>
      <c r="K5222" t="s">
        <v>8400</v>
      </c>
      <c r="L5222" s="5">
        <v>7.4779999999999998</v>
      </c>
      <c r="M5222">
        <v>2011</v>
      </c>
      <c r="N5222">
        <f t="shared" si="162"/>
        <v>0</v>
      </c>
      <c r="O5222" t="str">
        <f t="shared" si="163"/>
        <v>Friday</v>
      </c>
      <c r="P5222" s="14">
        <v>9.9000000000000019E-2</v>
      </c>
    </row>
    <row r="5223" spans="1:16" x14ac:dyDescent="0.35">
      <c r="A5223">
        <v>5222</v>
      </c>
      <c r="B5223" t="s">
        <v>3716</v>
      </c>
      <c r="C5223" t="s">
        <v>44</v>
      </c>
      <c r="D5223" t="s">
        <v>8308</v>
      </c>
      <c r="E5223" s="3">
        <v>40952</v>
      </c>
      <c r="F5223" t="s">
        <v>4449</v>
      </c>
      <c r="G5223" t="s">
        <v>139</v>
      </c>
      <c r="H5223" s="3">
        <v>40955</v>
      </c>
      <c r="I5223" s="3">
        <v>40955</v>
      </c>
      <c r="J5223">
        <v>3</v>
      </c>
      <c r="K5223" t="s">
        <v>8400</v>
      </c>
      <c r="L5223" s="5">
        <v>38.588999999999999</v>
      </c>
      <c r="M5223">
        <v>2012</v>
      </c>
      <c r="N5223">
        <f t="shared" si="162"/>
        <v>0</v>
      </c>
      <c r="O5223" t="str">
        <f t="shared" si="163"/>
        <v>Monday</v>
      </c>
      <c r="P5223" s="14">
        <v>0.44894117647058834</v>
      </c>
    </row>
    <row r="5224" spans="1:16" x14ac:dyDescent="0.35">
      <c r="A5224">
        <v>5223</v>
      </c>
      <c r="B5224" t="s">
        <v>2125</v>
      </c>
      <c r="C5224" t="s">
        <v>30</v>
      </c>
      <c r="D5224" t="s">
        <v>8309</v>
      </c>
      <c r="E5224" s="3">
        <v>41023</v>
      </c>
      <c r="F5224" t="s">
        <v>8311</v>
      </c>
      <c r="G5224" t="s">
        <v>155</v>
      </c>
      <c r="H5224" s="3">
        <v>41025</v>
      </c>
      <c r="I5224" s="3">
        <v>41025</v>
      </c>
      <c r="J5224">
        <v>2</v>
      </c>
      <c r="K5224" t="s">
        <v>8400</v>
      </c>
      <c r="L5224" s="5">
        <v>3.8780000000000001</v>
      </c>
      <c r="M5224">
        <v>2012</v>
      </c>
      <c r="N5224">
        <f t="shared" si="162"/>
        <v>0</v>
      </c>
      <c r="O5224" t="str">
        <f t="shared" si="163"/>
        <v>Tuesday</v>
      </c>
      <c r="P5224" s="14">
        <v>0.41785714285714282</v>
      </c>
    </row>
    <row r="5225" spans="1:16" x14ac:dyDescent="0.35">
      <c r="A5225">
        <v>5224</v>
      </c>
      <c r="B5225" t="s">
        <v>2125</v>
      </c>
      <c r="C5225" t="s">
        <v>30</v>
      </c>
      <c r="D5225" t="s">
        <v>8309</v>
      </c>
      <c r="E5225" s="3">
        <v>41023</v>
      </c>
      <c r="F5225" t="s">
        <v>1971</v>
      </c>
      <c r="G5225" t="s">
        <v>155</v>
      </c>
      <c r="H5225" s="3">
        <v>41025</v>
      </c>
      <c r="I5225" s="3">
        <v>41025</v>
      </c>
      <c r="J5225">
        <v>2</v>
      </c>
      <c r="K5225" t="s">
        <v>8400</v>
      </c>
      <c r="L5225" s="5">
        <v>20.181999999999999</v>
      </c>
      <c r="M5225">
        <v>2012</v>
      </c>
      <c r="N5225">
        <f t="shared" si="162"/>
        <v>0</v>
      </c>
      <c r="O5225" t="str">
        <f t="shared" si="163"/>
        <v>Tuesday</v>
      </c>
      <c r="P5225" s="14">
        <v>2.513198082485487E-2</v>
      </c>
    </row>
    <row r="5226" spans="1:16" x14ac:dyDescent="0.35">
      <c r="A5226">
        <v>5225</v>
      </c>
      <c r="B5226" t="s">
        <v>2125</v>
      </c>
      <c r="C5226" t="s">
        <v>30</v>
      </c>
      <c r="D5226" t="s">
        <v>8309</v>
      </c>
      <c r="E5226" s="3">
        <v>41023</v>
      </c>
      <c r="F5226" t="s">
        <v>4492</v>
      </c>
      <c r="G5226" t="s">
        <v>155</v>
      </c>
      <c r="H5226" s="3">
        <v>41025</v>
      </c>
      <c r="I5226" s="3">
        <v>41025</v>
      </c>
      <c r="J5226">
        <v>2</v>
      </c>
      <c r="K5226" t="s">
        <v>8400</v>
      </c>
      <c r="L5226" s="5">
        <v>66.703999999999994</v>
      </c>
      <c r="M5226">
        <v>2012</v>
      </c>
      <c r="N5226">
        <f t="shared" si="162"/>
        <v>0</v>
      </c>
      <c r="O5226" t="str">
        <f t="shared" si="163"/>
        <v>Tuesday</v>
      </c>
      <c r="P5226" s="14">
        <v>-0.16933422847568175</v>
      </c>
    </row>
    <row r="5227" spans="1:16" x14ac:dyDescent="0.35">
      <c r="A5227">
        <v>5226</v>
      </c>
      <c r="B5227" t="s">
        <v>2125</v>
      </c>
      <c r="C5227" t="s">
        <v>30</v>
      </c>
      <c r="D5227" t="s">
        <v>8309</v>
      </c>
      <c r="E5227" s="3">
        <v>41023</v>
      </c>
      <c r="F5227" t="s">
        <v>991</v>
      </c>
      <c r="G5227" t="s">
        <v>155</v>
      </c>
      <c r="H5227" s="3">
        <v>41025</v>
      </c>
      <c r="I5227" s="3">
        <v>41025</v>
      </c>
      <c r="J5227">
        <v>2</v>
      </c>
      <c r="K5227" t="s">
        <v>8400</v>
      </c>
      <c r="L5227" s="5">
        <v>158.84299999999999</v>
      </c>
      <c r="M5227">
        <v>2012</v>
      </c>
      <c r="N5227">
        <f t="shared" si="162"/>
        <v>0</v>
      </c>
      <c r="O5227" t="str">
        <f t="shared" si="163"/>
        <v>Tuesday</v>
      </c>
      <c r="P5227" s="14">
        <v>0.11513312133948284</v>
      </c>
    </row>
    <row r="5228" spans="1:16" x14ac:dyDescent="0.35">
      <c r="A5228">
        <v>5227</v>
      </c>
      <c r="B5228" t="s">
        <v>3079</v>
      </c>
      <c r="C5228" t="s">
        <v>84</v>
      </c>
      <c r="D5228" t="s">
        <v>8312</v>
      </c>
      <c r="E5228" s="3">
        <v>41641</v>
      </c>
      <c r="F5228" t="s">
        <v>2618</v>
      </c>
      <c r="G5228" t="s">
        <v>41</v>
      </c>
      <c r="H5228" s="3">
        <v>41646</v>
      </c>
      <c r="I5228" s="3">
        <v>41646</v>
      </c>
      <c r="J5228">
        <v>5</v>
      </c>
      <c r="K5228" t="s">
        <v>8400</v>
      </c>
      <c r="L5228" s="5">
        <v>24.396000000000001</v>
      </c>
      <c r="M5228">
        <v>2014</v>
      </c>
      <c r="N5228">
        <f t="shared" si="162"/>
        <v>0</v>
      </c>
      <c r="O5228" t="str">
        <f t="shared" si="163"/>
        <v>Thursday</v>
      </c>
      <c r="P5228" s="14">
        <v>0.10828009329481317</v>
      </c>
    </row>
    <row r="5229" spans="1:16" x14ac:dyDescent="0.35">
      <c r="A5229">
        <v>5228</v>
      </c>
      <c r="B5229" t="s">
        <v>3079</v>
      </c>
      <c r="C5229" t="s">
        <v>84</v>
      </c>
      <c r="D5229" t="s">
        <v>8312</v>
      </c>
      <c r="E5229" s="3">
        <v>41641</v>
      </c>
      <c r="F5229" t="s">
        <v>1715</v>
      </c>
      <c r="G5229" t="s">
        <v>41</v>
      </c>
      <c r="H5229" s="3">
        <v>41646</v>
      </c>
      <c r="I5229" s="3">
        <v>41646</v>
      </c>
      <c r="J5229">
        <v>5</v>
      </c>
      <c r="K5229" t="s">
        <v>8400</v>
      </c>
      <c r="L5229" s="5">
        <v>2.1219999999999999</v>
      </c>
      <c r="M5229">
        <v>2014</v>
      </c>
      <c r="N5229">
        <f t="shared" si="162"/>
        <v>0</v>
      </c>
      <c r="O5229" t="str">
        <f t="shared" si="163"/>
        <v>Thursday</v>
      </c>
      <c r="P5229" s="14">
        <v>5.9629629629629644E-2</v>
      </c>
    </row>
    <row r="5230" spans="1:16" x14ac:dyDescent="0.35">
      <c r="A5230">
        <v>5229</v>
      </c>
      <c r="B5230" t="s">
        <v>3079</v>
      </c>
      <c r="C5230" t="s">
        <v>84</v>
      </c>
      <c r="D5230" t="s">
        <v>8312</v>
      </c>
      <c r="E5230" s="3">
        <v>41641</v>
      </c>
      <c r="F5230" t="s">
        <v>777</v>
      </c>
      <c r="G5230" t="s">
        <v>41</v>
      </c>
      <c r="H5230" s="3">
        <v>41646</v>
      </c>
      <c r="I5230" s="3">
        <v>41646</v>
      </c>
      <c r="J5230">
        <v>5</v>
      </c>
      <c r="K5230" t="s">
        <v>8400</v>
      </c>
      <c r="L5230" s="5">
        <v>3.899</v>
      </c>
      <c r="M5230">
        <v>2014</v>
      </c>
      <c r="N5230">
        <f t="shared" si="162"/>
        <v>0</v>
      </c>
      <c r="O5230" t="str">
        <f t="shared" si="163"/>
        <v>Thursday</v>
      </c>
      <c r="P5230" s="14">
        <v>0.27071428571428574</v>
      </c>
    </row>
    <row r="5231" spans="1:16" x14ac:dyDescent="0.35">
      <c r="A5231">
        <v>5230</v>
      </c>
      <c r="B5231" t="s">
        <v>3072</v>
      </c>
      <c r="C5231" t="s">
        <v>84</v>
      </c>
      <c r="D5231" t="s">
        <v>8313</v>
      </c>
      <c r="E5231" s="3">
        <v>41629</v>
      </c>
      <c r="F5231" t="s">
        <v>6494</v>
      </c>
      <c r="G5231" t="s">
        <v>155</v>
      </c>
      <c r="H5231" s="3">
        <v>41631</v>
      </c>
      <c r="I5231" s="3">
        <v>41631</v>
      </c>
      <c r="J5231">
        <v>2</v>
      </c>
      <c r="K5231" t="s">
        <v>8400</v>
      </c>
      <c r="L5231" s="5">
        <v>159.71</v>
      </c>
      <c r="M5231">
        <v>2013</v>
      </c>
      <c r="N5231">
        <f t="shared" si="162"/>
        <v>0</v>
      </c>
      <c r="O5231" t="str">
        <f t="shared" si="163"/>
        <v>Saturday</v>
      </c>
      <c r="P5231" s="14">
        <v>0.33003963011889037</v>
      </c>
    </row>
    <row r="5232" spans="1:16" x14ac:dyDescent="0.35">
      <c r="A5232">
        <v>5231</v>
      </c>
      <c r="B5232" t="s">
        <v>3072</v>
      </c>
      <c r="C5232" t="s">
        <v>84</v>
      </c>
      <c r="D5232" t="s">
        <v>8313</v>
      </c>
      <c r="E5232" s="3">
        <v>41629</v>
      </c>
      <c r="F5232" t="s">
        <v>2140</v>
      </c>
      <c r="G5232" t="s">
        <v>155</v>
      </c>
      <c r="H5232" s="3">
        <v>41631</v>
      </c>
      <c r="I5232" s="3">
        <v>41633</v>
      </c>
      <c r="J5232">
        <v>4</v>
      </c>
      <c r="K5232" t="s">
        <v>8399</v>
      </c>
      <c r="L5232" s="5">
        <v>2.4009999999999998</v>
      </c>
      <c r="M5232">
        <v>2013</v>
      </c>
      <c r="N5232">
        <f t="shared" si="162"/>
        <v>2</v>
      </c>
      <c r="O5232" t="str">
        <f t="shared" si="163"/>
        <v>Saturday</v>
      </c>
      <c r="P5232" s="14">
        <v>0.22232558139534886</v>
      </c>
    </row>
    <row r="5233" spans="1:16" x14ac:dyDescent="0.35">
      <c r="A5233">
        <v>5232</v>
      </c>
      <c r="B5233" t="s">
        <v>3072</v>
      </c>
      <c r="C5233" t="s">
        <v>84</v>
      </c>
      <c r="D5233" t="s">
        <v>8313</v>
      </c>
      <c r="E5233" s="3">
        <v>41629</v>
      </c>
      <c r="F5233" t="s">
        <v>3610</v>
      </c>
      <c r="G5233" t="s">
        <v>155</v>
      </c>
      <c r="H5233" s="3">
        <v>41631</v>
      </c>
      <c r="I5233" s="3">
        <v>41631</v>
      </c>
      <c r="J5233">
        <v>2</v>
      </c>
      <c r="K5233" t="s">
        <v>8400</v>
      </c>
      <c r="L5233" s="5">
        <v>11.773</v>
      </c>
      <c r="M5233">
        <v>2013</v>
      </c>
      <c r="N5233">
        <f t="shared" si="162"/>
        <v>0</v>
      </c>
      <c r="O5233" t="str">
        <f t="shared" si="163"/>
        <v>Saturday</v>
      </c>
      <c r="P5233" s="14">
        <v>0.42976744186046506</v>
      </c>
    </row>
    <row r="5234" spans="1:16" x14ac:dyDescent="0.35">
      <c r="A5234">
        <v>5233</v>
      </c>
      <c r="B5234" t="s">
        <v>3072</v>
      </c>
      <c r="C5234" t="s">
        <v>84</v>
      </c>
      <c r="D5234" t="s">
        <v>8313</v>
      </c>
      <c r="E5234" s="3">
        <v>41629</v>
      </c>
      <c r="F5234" t="s">
        <v>3405</v>
      </c>
      <c r="G5234" t="s">
        <v>155</v>
      </c>
      <c r="H5234" s="3">
        <v>41631</v>
      </c>
      <c r="I5234" s="3">
        <v>41631</v>
      </c>
      <c r="J5234">
        <v>2</v>
      </c>
      <c r="K5234" t="s">
        <v>8400</v>
      </c>
      <c r="L5234" s="5">
        <v>37.036000000000001</v>
      </c>
      <c r="M5234">
        <v>2013</v>
      </c>
      <c r="N5234">
        <f t="shared" si="162"/>
        <v>0</v>
      </c>
      <c r="O5234" t="str">
        <f t="shared" si="163"/>
        <v>Saturday</v>
      </c>
      <c r="P5234" s="14">
        <v>0.36928571428571433</v>
      </c>
    </row>
    <row r="5235" spans="1:16" x14ac:dyDescent="0.35">
      <c r="A5235">
        <v>5234</v>
      </c>
      <c r="B5235" t="s">
        <v>3802</v>
      </c>
      <c r="C5235" t="s">
        <v>84</v>
      </c>
      <c r="D5235" t="s">
        <v>8314</v>
      </c>
      <c r="E5235" s="3">
        <v>41536</v>
      </c>
      <c r="F5235" t="s">
        <v>2584</v>
      </c>
      <c r="G5235" t="s">
        <v>139</v>
      </c>
      <c r="H5235" s="3">
        <v>41539</v>
      </c>
      <c r="I5235" s="3">
        <v>41539</v>
      </c>
      <c r="J5235">
        <v>3</v>
      </c>
      <c r="K5235" t="s">
        <v>8400</v>
      </c>
      <c r="L5235" s="5">
        <v>1.952</v>
      </c>
      <c r="M5235">
        <v>2013</v>
      </c>
      <c r="N5235">
        <f t="shared" si="162"/>
        <v>0</v>
      </c>
      <c r="O5235" t="str">
        <f t="shared" si="163"/>
        <v>Thursday</v>
      </c>
      <c r="P5235" s="14">
        <v>0.26105263157894737</v>
      </c>
    </row>
    <row r="5236" spans="1:16" x14ac:dyDescent="0.35">
      <c r="A5236">
        <v>5235</v>
      </c>
      <c r="B5236" t="s">
        <v>1568</v>
      </c>
      <c r="C5236" t="s">
        <v>84</v>
      </c>
      <c r="D5236" t="s">
        <v>8315</v>
      </c>
      <c r="E5236" s="3">
        <v>41083</v>
      </c>
      <c r="F5236" t="s">
        <v>903</v>
      </c>
      <c r="G5236" t="s">
        <v>155</v>
      </c>
      <c r="H5236" s="3">
        <v>41085</v>
      </c>
      <c r="I5236" s="3">
        <v>41087</v>
      </c>
      <c r="J5236">
        <v>4</v>
      </c>
      <c r="K5236" t="s">
        <v>8399</v>
      </c>
      <c r="L5236" s="5">
        <v>7.2919999999999998</v>
      </c>
      <c r="M5236">
        <v>2012</v>
      </c>
      <c r="N5236">
        <f t="shared" si="162"/>
        <v>2</v>
      </c>
      <c r="O5236" t="str">
        <f t="shared" si="163"/>
        <v>Saturday</v>
      </c>
      <c r="P5236" s="14">
        <v>-0.11207335710646969</v>
      </c>
    </row>
    <row r="5237" spans="1:16" x14ac:dyDescent="0.35">
      <c r="A5237">
        <v>5236</v>
      </c>
      <c r="B5237" t="s">
        <v>1568</v>
      </c>
      <c r="C5237" t="s">
        <v>84</v>
      </c>
      <c r="D5237" t="s">
        <v>8315</v>
      </c>
      <c r="E5237" s="3">
        <v>41083</v>
      </c>
      <c r="F5237" t="s">
        <v>3593</v>
      </c>
      <c r="G5237" t="s">
        <v>155</v>
      </c>
      <c r="H5237" s="3">
        <v>41085</v>
      </c>
      <c r="I5237" s="3">
        <v>41085</v>
      </c>
      <c r="J5237">
        <v>2</v>
      </c>
      <c r="K5237" t="s">
        <v>8400</v>
      </c>
      <c r="L5237" s="5">
        <v>4.7050000000000001</v>
      </c>
      <c r="M5237">
        <v>2012</v>
      </c>
      <c r="N5237">
        <f t="shared" si="162"/>
        <v>0</v>
      </c>
      <c r="O5237" t="str">
        <f t="shared" si="163"/>
        <v>Saturday</v>
      </c>
      <c r="P5237" s="14">
        <v>0.10083226632522407</v>
      </c>
    </row>
    <row r="5238" spans="1:16" x14ac:dyDescent="0.35">
      <c r="A5238">
        <v>5237</v>
      </c>
      <c r="B5238" t="s">
        <v>5754</v>
      </c>
      <c r="C5238" t="s">
        <v>84</v>
      </c>
      <c r="D5238" t="s">
        <v>8316</v>
      </c>
      <c r="E5238" s="3">
        <v>41908</v>
      </c>
      <c r="F5238" t="s">
        <v>7421</v>
      </c>
      <c r="G5238" t="s">
        <v>139</v>
      </c>
      <c r="H5238" s="3">
        <v>41911</v>
      </c>
      <c r="I5238" s="3">
        <v>41914</v>
      </c>
      <c r="J5238">
        <v>6</v>
      </c>
      <c r="K5238" t="s">
        <v>8399</v>
      </c>
      <c r="L5238" s="5">
        <v>20.626000000000001</v>
      </c>
      <c r="M5238">
        <v>2014</v>
      </c>
      <c r="N5238">
        <f t="shared" si="162"/>
        <v>3</v>
      </c>
      <c r="O5238" t="str">
        <f t="shared" si="163"/>
        <v>Friday</v>
      </c>
      <c r="P5238" s="14">
        <v>0.50046511627906975</v>
      </c>
    </row>
    <row r="5239" spans="1:16" x14ac:dyDescent="0.35">
      <c r="A5239">
        <v>5238</v>
      </c>
      <c r="B5239" t="s">
        <v>5754</v>
      </c>
      <c r="C5239" t="s">
        <v>84</v>
      </c>
      <c r="D5239" t="s">
        <v>8316</v>
      </c>
      <c r="E5239" s="3">
        <v>41908</v>
      </c>
      <c r="F5239" t="s">
        <v>8318</v>
      </c>
      <c r="G5239" t="s">
        <v>139</v>
      </c>
      <c r="H5239" s="3">
        <v>41911</v>
      </c>
      <c r="I5239" s="3">
        <v>41914</v>
      </c>
      <c r="J5239">
        <v>6</v>
      </c>
      <c r="K5239" t="s">
        <v>8399</v>
      </c>
      <c r="L5239" s="5">
        <v>9.3849999999999998</v>
      </c>
      <c r="M5239">
        <v>2014</v>
      </c>
      <c r="N5239">
        <f t="shared" si="162"/>
        <v>3</v>
      </c>
      <c r="O5239" t="str">
        <f t="shared" si="163"/>
        <v>Friday</v>
      </c>
      <c r="P5239" s="14">
        <v>0.38025000000000003</v>
      </c>
    </row>
    <row r="5240" spans="1:16" x14ac:dyDescent="0.35">
      <c r="A5240">
        <v>5239</v>
      </c>
      <c r="B5240" t="s">
        <v>5754</v>
      </c>
      <c r="C5240" t="s">
        <v>84</v>
      </c>
      <c r="D5240" t="s">
        <v>8316</v>
      </c>
      <c r="E5240" s="3">
        <v>41908</v>
      </c>
      <c r="F5240" t="s">
        <v>5749</v>
      </c>
      <c r="G5240" t="s">
        <v>139</v>
      </c>
      <c r="H5240" s="3">
        <v>41911</v>
      </c>
      <c r="I5240" s="3">
        <v>41914</v>
      </c>
      <c r="J5240">
        <v>6</v>
      </c>
      <c r="K5240" t="s">
        <v>8399</v>
      </c>
      <c r="L5240" s="5">
        <v>2.0339999999999998</v>
      </c>
      <c r="M5240">
        <v>2014</v>
      </c>
      <c r="N5240">
        <f t="shared" si="162"/>
        <v>3</v>
      </c>
      <c r="O5240" t="str">
        <f t="shared" si="163"/>
        <v>Friday</v>
      </c>
      <c r="P5240" s="14">
        <v>2.8235294117647056E-2</v>
      </c>
    </row>
    <row r="5241" spans="1:16" x14ac:dyDescent="0.35">
      <c r="A5241">
        <v>5240</v>
      </c>
      <c r="B5241" t="s">
        <v>1719</v>
      </c>
      <c r="C5241" t="s">
        <v>199</v>
      </c>
      <c r="D5241" t="s">
        <v>8319</v>
      </c>
      <c r="E5241" s="3">
        <v>41893</v>
      </c>
      <c r="F5241" t="s">
        <v>7304</v>
      </c>
      <c r="G5241" t="s">
        <v>41</v>
      </c>
      <c r="H5241" s="3">
        <v>41898</v>
      </c>
      <c r="I5241" s="3">
        <v>41898</v>
      </c>
      <c r="J5241">
        <v>5</v>
      </c>
      <c r="K5241" t="s">
        <v>8400</v>
      </c>
      <c r="L5241" s="5">
        <v>7.4340000000000002</v>
      </c>
      <c r="M5241">
        <v>2014</v>
      </c>
      <c r="N5241">
        <f t="shared" si="162"/>
        <v>0</v>
      </c>
      <c r="O5241" t="str">
        <f t="shared" si="163"/>
        <v>Thursday</v>
      </c>
      <c r="P5241" s="14">
        <v>-0.11089320538104734</v>
      </c>
    </row>
    <row r="5242" spans="1:16" x14ac:dyDescent="0.35">
      <c r="A5242">
        <v>5241</v>
      </c>
      <c r="B5242" t="s">
        <v>28</v>
      </c>
      <c r="C5242" t="s">
        <v>30</v>
      </c>
      <c r="D5242" t="s">
        <v>8320</v>
      </c>
      <c r="E5242" s="3">
        <v>41227</v>
      </c>
      <c r="F5242" t="s">
        <v>6279</v>
      </c>
      <c r="G5242" t="s">
        <v>41</v>
      </c>
      <c r="H5242" s="3">
        <v>41232</v>
      </c>
      <c r="I5242" s="3">
        <v>41232</v>
      </c>
      <c r="J5242">
        <v>5</v>
      </c>
      <c r="K5242" t="s">
        <v>8400</v>
      </c>
      <c r="L5242" s="5">
        <v>20.231000000000002</v>
      </c>
      <c r="M5242">
        <v>2012</v>
      </c>
      <c r="N5242">
        <f t="shared" si="162"/>
        <v>0</v>
      </c>
      <c r="O5242" t="str">
        <f t="shared" si="163"/>
        <v>Wednesday</v>
      </c>
      <c r="P5242" s="14">
        <v>-0.16916019978245414</v>
      </c>
    </row>
    <row r="5243" spans="1:16" x14ac:dyDescent="0.35">
      <c r="A5243">
        <v>5242</v>
      </c>
      <c r="B5243" t="s">
        <v>28</v>
      </c>
      <c r="C5243" t="s">
        <v>30</v>
      </c>
      <c r="D5243" t="s">
        <v>8320</v>
      </c>
      <c r="E5243" s="3">
        <v>41227</v>
      </c>
      <c r="F5243" t="s">
        <v>5514</v>
      </c>
      <c r="G5243" t="s">
        <v>41</v>
      </c>
      <c r="H5243" s="3">
        <v>41232</v>
      </c>
      <c r="I5243" s="3">
        <v>41232</v>
      </c>
      <c r="J5243">
        <v>5</v>
      </c>
      <c r="K5243" t="s">
        <v>8400</v>
      </c>
      <c r="L5243" s="5">
        <v>5.8579999999999997</v>
      </c>
      <c r="M5243">
        <v>2012</v>
      </c>
      <c r="N5243">
        <f t="shared" si="162"/>
        <v>0</v>
      </c>
      <c r="O5243" t="str">
        <f t="shared" si="163"/>
        <v>Wednesday</v>
      </c>
      <c r="P5243" s="14">
        <v>0</v>
      </c>
    </row>
    <row r="5244" spans="1:16" x14ac:dyDescent="0.35">
      <c r="A5244">
        <v>5243</v>
      </c>
      <c r="B5244" t="s">
        <v>3636</v>
      </c>
      <c r="C5244" t="s">
        <v>44</v>
      </c>
      <c r="D5244" t="s">
        <v>8321</v>
      </c>
      <c r="E5244" s="3">
        <v>41016</v>
      </c>
      <c r="F5244" t="s">
        <v>7625</v>
      </c>
      <c r="G5244" t="s">
        <v>41</v>
      </c>
      <c r="H5244" s="3">
        <v>41021</v>
      </c>
      <c r="I5244" s="3">
        <v>41021</v>
      </c>
      <c r="J5244">
        <v>5</v>
      </c>
      <c r="K5244" t="s">
        <v>8400</v>
      </c>
      <c r="L5244" s="5">
        <v>29.465</v>
      </c>
      <c r="M5244">
        <v>2012</v>
      </c>
      <c r="N5244">
        <f t="shared" si="162"/>
        <v>0</v>
      </c>
      <c r="O5244" t="str">
        <f t="shared" si="163"/>
        <v>Tuesday</v>
      </c>
      <c r="P5244" s="14">
        <v>0.32839068725373011</v>
      </c>
    </row>
    <row r="5245" spans="1:16" x14ac:dyDescent="0.35">
      <c r="A5245">
        <v>5244</v>
      </c>
      <c r="B5245" t="s">
        <v>2293</v>
      </c>
      <c r="C5245" t="s">
        <v>84</v>
      </c>
      <c r="D5245" t="s">
        <v>8322</v>
      </c>
      <c r="E5245" s="3">
        <v>41928</v>
      </c>
      <c r="F5245" t="s">
        <v>2902</v>
      </c>
      <c r="G5245" t="s">
        <v>41</v>
      </c>
      <c r="H5245" s="3">
        <v>41933</v>
      </c>
      <c r="I5245" s="3">
        <v>41933</v>
      </c>
      <c r="J5245">
        <v>5</v>
      </c>
      <c r="K5245" t="s">
        <v>8400</v>
      </c>
      <c r="L5245" s="5">
        <v>26.843</v>
      </c>
      <c r="M5245">
        <v>2014</v>
      </c>
      <c r="N5245">
        <f t="shared" si="162"/>
        <v>0</v>
      </c>
      <c r="O5245" t="str">
        <f t="shared" si="163"/>
        <v>Thursday</v>
      </c>
      <c r="P5245" s="14">
        <v>2.9955947136563875E-2</v>
      </c>
    </row>
    <row r="5246" spans="1:16" x14ac:dyDescent="0.35">
      <c r="A5246">
        <v>5245</v>
      </c>
      <c r="B5246" t="s">
        <v>3818</v>
      </c>
      <c r="C5246" t="s">
        <v>44</v>
      </c>
      <c r="D5246" t="s">
        <v>8323</v>
      </c>
      <c r="E5246" s="3">
        <v>41508</v>
      </c>
      <c r="F5246" t="s">
        <v>5907</v>
      </c>
      <c r="G5246" t="s">
        <v>139</v>
      </c>
      <c r="H5246" s="3">
        <v>41511</v>
      </c>
      <c r="I5246" s="3">
        <v>41511</v>
      </c>
      <c r="J5246">
        <v>3</v>
      </c>
      <c r="K5246" t="s">
        <v>8400</v>
      </c>
      <c r="L5246" s="5">
        <v>2.8849999999999998</v>
      </c>
      <c r="M5246">
        <v>2013</v>
      </c>
      <c r="N5246">
        <f t="shared" si="162"/>
        <v>0</v>
      </c>
      <c r="O5246" t="str">
        <f t="shared" si="163"/>
        <v>Thursday</v>
      </c>
      <c r="P5246" s="14">
        <v>0.23217391304347826</v>
      </c>
    </row>
    <row r="5247" spans="1:16" x14ac:dyDescent="0.35">
      <c r="A5247">
        <v>5246</v>
      </c>
      <c r="B5247" t="s">
        <v>3970</v>
      </c>
      <c r="C5247" t="s">
        <v>44</v>
      </c>
      <c r="D5247" t="s">
        <v>8324</v>
      </c>
      <c r="E5247" s="3">
        <v>41417</v>
      </c>
      <c r="F5247" t="s">
        <v>4274</v>
      </c>
      <c r="G5247" t="s">
        <v>155</v>
      </c>
      <c r="H5247" s="3">
        <v>41419</v>
      </c>
      <c r="I5247" s="3">
        <v>41419</v>
      </c>
      <c r="J5247">
        <v>2</v>
      </c>
      <c r="K5247" t="s">
        <v>8400</v>
      </c>
      <c r="L5247" s="5">
        <v>50.073</v>
      </c>
      <c r="M5247">
        <v>2013</v>
      </c>
      <c r="N5247">
        <f t="shared" si="162"/>
        <v>0</v>
      </c>
      <c r="O5247" t="str">
        <f t="shared" si="163"/>
        <v>Thursday</v>
      </c>
      <c r="P5247" s="14">
        <v>7.7966163988829634E-2</v>
      </c>
    </row>
    <row r="5248" spans="1:16" x14ac:dyDescent="0.35">
      <c r="A5248">
        <v>5247</v>
      </c>
      <c r="B5248" t="s">
        <v>3970</v>
      </c>
      <c r="C5248" t="s">
        <v>44</v>
      </c>
      <c r="D5248" t="s">
        <v>8324</v>
      </c>
      <c r="E5248" s="3">
        <v>41417</v>
      </c>
      <c r="F5248" t="s">
        <v>2031</v>
      </c>
      <c r="G5248" t="s">
        <v>155</v>
      </c>
      <c r="H5248" s="3">
        <v>41419</v>
      </c>
      <c r="I5248" s="3">
        <v>41419</v>
      </c>
      <c r="J5248">
        <v>2</v>
      </c>
      <c r="K5248" t="s">
        <v>8400</v>
      </c>
      <c r="L5248" s="5">
        <v>13.717000000000001</v>
      </c>
      <c r="M5248">
        <v>2013</v>
      </c>
      <c r="N5248">
        <f t="shared" si="162"/>
        <v>0</v>
      </c>
      <c r="O5248" t="str">
        <f t="shared" si="163"/>
        <v>Thursday</v>
      </c>
      <c r="P5248" s="14">
        <v>0.24</v>
      </c>
    </row>
    <row r="5249" spans="1:16" x14ac:dyDescent="0.35">
      <c r="A5249">
        <v>5248</v>
      </c>
      <c r="B5249" t="s">
        <v>3970</v>
      </c>
      <c r="C5249" t="s">
        <v>44</v>
      </c>
      <c r="D5249" t="s">
        <v>8324</v>
      </c>
      <c r="E5249" s="3">
        <v>41417</v>
      </c>
      <c r="F5249" t="s">
        <v>312</v>
      </c>
      <c r="G5249" t="s">
        <v>155</v>
      </c>
      <c r="H5249" s="3">
        <v>41419</v>
      </c>
      <c r="I5249" s="3">
        <v>41422</v>
      </c>
      <c r="J5249">
        <v>5</v>
      </c>
      <c r="K5249" t="s">
        <v>8399</v>
      </c>
      <c r="L5249" s="5">
        <v>125.9</v>
      </c>
      <c r="M5249">
        <v>2013</v>
      </c>
      <c r="N5249">
        <f t="shared" si="162"/>
        <v>3</v>
      </c>
      <c r="O5249" t="str">
        <f t="shared" si="163"/>
        <v>Thursday</v>
      </c>
      <c r="P5249" s="14">
        <v>0.16006861063464836</v>
      </c>
    </row>
    <row r="5250" spans="1:16" x14ac:dyDescent="0.35">
      <c r="A5250">
        <v>5249</v>
      </c>
      <c r="B5250" t="s">
        <v>3970</v>
      </c>
      <c r="C5250" t="s">
        <v>44</v>
      </c>
      <c r="D5250" t="s">
        <v>8324</v>
      </c>
      <c r="E5250" s="3">
        <v>41417</v>
      </c>
      <c r="F5250" t="s">
        <v>1439</v>
      </c>
      <c r="G5250" t="s">
        <v>155</v>
      </c>
      <c r="H5250" s="3">
        <v>41419</v>
      </c>
      <c r="I5250" s="3">
        <v>41419</v>
      </c>
      <c r="J5250">
        <v>2</v>
      </c>
      <c r="K5250" t="s">
        <v>8400</v>
      </c>
      <c r="L5250" s="5">
        <v>23.939</v>
      </c>
      <c r="M5250">
        <v>2013</v>
      </c>
      <c r="N5250">
        <f t="shared" si="162"/>
        <v>0</v>
      </c>
      <c r="O5250" t="str">
        <f t="shared" si="163"/>
        <v>Thursday</v>
      </c>
      <c r="P5250" s="14">
        <v>0.17821201026346298</v>
      </c>
    </row>
    <row r="5251" spans="1:16" x14ac:dyDescent="0.35">
      <c r="A5251">
        <v>5250</v>
      </c>
      <c r="B5251" t="s">
        <v>3970</v>
      </c>
      <c r="C5251" t="s">
        <v>44</v>
      </c>
      <c r="D5251" t="s">
        <v>8324</v>
      </c>
      <c r="E5251" s="3">
        <v>41417</v>
      </c>
      <c r="F5251" t="s">
        <v>956</v>
      </c>
      <c r="G5251" t="s">
        <v>155</v>
      </c>
      <c r="H5251" s="3">
        <v>41419</v>
      </c>
      <c r="I5251" s="3">
        <v>41419</v>
      </c>
      <c r="J5251">
        <v>2</v>
      </c>
      <c r="K5251" t="s">
        <v>8400</v>
      </c>
      <c r="L5251" s="5">
        <v>5.9980000000000002</v>
      </c>
      <c r="M5251">
        <v>2013</v>
      </c>
      <c r="N5251">
        <f t="shared" ref="N5251:N5314" si="164">I5251-H5251</f>
        <v>0</v>
      </c>
      <c r="O5251" t="str">
        <f t="shared" ref="O5251:O5314" si="165">TEXT(E5251,"dddd")</f>
        <v>Thursday</v>
      </c>
      <c r="P5251" s="14">
        <v>0.48063157894736841</v>
      </c>
    </row>
    <row r="5252" spans="1:16" x14ac:dyDescent="0.35">
      <c r="A5252">
        <v>5251</v>
      </c>
      <c r="B5252" t="s">
        <v>1338</v>
      </c>
      <c r="C5252" t="s">
        <v>84</v>
      </c>
      <c r="D5252" t="s">
        <v>8325</v>
      </c>
      <c r="E5252" s="3">
        <v>41292</v>
      </c>
      <c r="F5252" t="s">
        <v>8327</v>
      </c>
      <c r="G5252" t="s">
        <v>242</v>
      </c>
      <c r="H5252" s="3">
        <v>41292</v>
      </c>
      <c r="I5252" s="3">
        <v>41292</v>
      </c>
      <c r="J5252">
        <v>0</v>
      </c>
      <c r="K5252" t="s">
        <v>8400</v>
      </c>
      <c r="L5252" s="5">
        <v>164.44499999999999</v>
      </c>
      <c r="M5252">
        <v>2013</v>
      </c>
      <c r="N5252">
        <f t="shared" si="164"/>
        <v>0</v>
      </c>
      <c r="O5252" t="str">
        <f t="shared" si="165"/>
        <v>Friday</v>
      </c>
      <c r="P5252" s="14">
        <v>0.02</v>
      </c>
    </row>
    <row r="5253" spans="1:16" x14ac:dyDescent="0.35">
      <c r="A5253">
        <v>5252</v>
      </c>
      <c r="B5253" t="s">
        <v>1338</v>
      </c>
      <c r="C5253" t="s">
        <v>84</v>
      </c>
      <c r="D5253" t="s">
        <v>8325</v>
      </c>
      <c r="E5253" s="3">
        <v>41292</v>
      </c>
      <c r="F5253" t="s">
        <v>7210</v>
      </c>
      <c r="G5253" t="s">
        <v>242</v>
      </c>
      <c r="H5253" s="3">
        <v>41292</v>
      </c>
      <c r="I5253" s="3">
        <v>41292</v>
      </c>
      <c r="J5253">
        <v>0</v>
      </c>
      <c r="K5253" t="s">
        <v>8400</v>
      </c>
      <c r="L5253" s="5">
        <v>37.029000000000003</v>
      </c>
      <c r="M5253">
        <v>2013</v>
      </c>
      <c r="N5253">
        <f t="shared" si="164"/>
        <v>0</v>
      </c>
      <c r="O5253" t="str">
        <f t="shared" si="165"/>
        <v>Friday</v>
      </c>
      <c r="P5253" s="14">
        <v>6.9973890339425596E-2</v>
      </c>
    </row>
    <row r="5254" spans="1:16" x14ac:dyDescent="0.35">
      <c r="A5254">
        <v>5253</v>
      </c>
      <c r="B5254" t="s">
        <v>7992</v>
      </c>
      <c r="C5254" t="s">
        <v>30</v>
      </c>
      <c r="D5254" t="s">
        <v>8328</v>
      </c>
      <c r="E5254" s="3">
        <v>41676</v>
      </c>
      <c r="F5254" t="s">
        <v>1456</v>
      </c>
      <c r="G5254" t="s">
        <v>41</v>
      </c>
      <c r="H5254" s="3">
        <v>41681</v>
      </c>
      <c r="I5254" s="3">
        <v>41681</v>
      </c>
      <c r="J5254">
        <v>5</v>
      </c>
      <c r="K5254" t="s">
        <v>8400</v>
      </c>
      <c r="L5254" s="5">
        <v>19.148</v>
      </c>
      <c r="M5254">
        <v>2014</v>
      </c>
      <c r="N5254">
        <f t="shared" si="164"/>
        <v>0</v>
      </c>
      <c r="O5254" t="str">
        <f t="shared" si="165"/>
        <v>Thursday</v>
      </c>
      <c r="P5254" s="14">
        <v>0.50060975609756098</v>
      </c>
    </row>
    <row r="5255" spans="1:16" x14ac:dyDescent="0.35">
      <c r="A5255">
        <v>5254</v>
      </c>
      <c r="B5255" t="s">
        <v>3414</v>
      </c>
      <c r="C5255" t="s">
        <v>84</v>
      </c>
      <c r="D5255" t="s">
        <v>8329</v>
      </c>
      <c r="E5255" s="3">
        <v>41544</v>
      </c>
      <c r="F5255" t="s">
        <v>3552</v>
      </c>
      <c r="G5255" t="s">
        <v>41</v>
      </c>
      <c r="H5255" s="3">
        <v>41549</v>
      </c>
      <c r="I5255" s="3">
        <v>41550</v>
      </c>
      <c r="J5255">
        <v>6</v>
      </c>
      <c r="K5255" t="s">
        <v>8399</v>
      </c>
      <c r="L5255" s="5">
        <v>0.70499999999999996</v>
      </c>
      <c r="M5255">
        <v>2013</v>
      </c>
      <c r="N5255">
        <f t="shared" si="164"/>
        <v>1</v>
      </c>
      <c r="O5255" t="str">
        <f t="shared" si="165"/>
        <v>Friday</v>
      </c>
      <c r="P5255" s="14">
        <v>0.31636363636363635</v>
      </c>
    </row>
    <row r="5256" spans="1:16" x14ac:dyDescent="0.35">
      <c r="A5256">
        <v>5255</v>
      </c>
      <c r="B5256" t="s">
        <v>4818</v>
      </c>
      <c r="C5256" t="s">
        <v>84</v>
      </c>
      <c r="D5256" t="s">
        <v>8330</v>
      </c>
      <c r="E5256" s="3">
        <v>41639</v>
      </c>
      <c r="F5256" t="s">
        <v>2727</v>
      </c>
      <c r="G5256" t="s">
        <v>155</v>
      </c>
      <c r="H5256" s="3">
        <v>41641</v>
      </c>
      <c r="I5256" s="3">
        <v>41641</v>
      </c>
      <c r="J5256">
        <v>2</v>
      </c>
      <c r="K5256" t="s">
        <v>8400</v>
      </c>
      <c r="L5256" s="5">
        <v>11.382</v>
      </c>
      <c r="M5256">
        <v>2013</v>
      </c>
      <c r="N5256">
        <f t="shared" si="164"/>
        <v>0</v>
      </c>
      <c r="O5256" t="str">
        <f t="shared" si="165"/>
        <v>Tuesday</v>
      </c>
      <c r="P5256" s="14">
        <v>9.8039215686274508E-2</v>
      </c>
    </row>
    <row r="5257" spans="1:16" x14ac:dyDescent="0.35">
      <c r="A5257">
        <v>5256</v>
      </c>
      <c r="B5257" t="s">
        <v>4818</v>
      </c>
      <c r="C5257" t="s">
        <v>84</v>
      </c>
      <c r="D5257" t="s">
        <v>8330</v>
      </c>
      <c r="E5257" s="3">
        <v>41639</v>
      </c>
      <c r="F5257" t="s">
        <v>1322</v>
      </c>
      <c r="G5257" t="s">
        <v>155</v>
      </c>
      <c r="H5257" s="3">
        <v>41641</v>
      </c>
      <c r="I5257" s="3">
        <v>41641</v>
      </c>
      <c r="J5257">
        <v>2</v>
      </c>
      <c r="K5257" t="s">
        <v>8400</v>
      </c>
      <c r="L5257" s="5">
        <v>240.09200000000001</v>
      </c>
      <c r="M5257">
        <v>2013</v>
      </c>
      <c r="N5257">
        <f t="shared" si="164"/>
        <v>0</v>
      </c>
      <c r="O5257" t="str">
        <f t="shared" si="165"/>
        <v>Tuesday</v>
      </c>
      <c r="P5257" s="14">
        <v>0.13826744055856779</v>
      </c>
    </row>
    <row r="5258" spans="1:16" x14ac:dyDescent="0.35">
      <c r="A5258">
        <v>5257</v>
      </c>
      <c r="B5258" t="s">
        <v>4818</v>
      </c>
      <c r="C5258" t="s">
        <v>84</v>
      </c>
      <c r="D5258" t="s">
        <v>8330</v>
      </c>
      <c r="E5258" s="3">
        <v>41639</v>
      </c>
      <c r="F5258" t="s">
        <v>257</v>
      </c>
      <c r="G5258" t="s">
        <v>155</v>
      </c>
      <c r="H5258" s="3">
        <v>41641</v>
      </c>
      <c r="I5258" s="3">
        <v>41643</v>
      </c>
      <c r="J5258">
        <v>4</v>
      </c>
      <c r="K5258" t="s">
        <v>8399</v>
      </c>
      <c r="L5258" s="5">
        <v>4.9089999999999998</v>
      </c>
      <c r="M5258">
        <v>2013</v>
      </c>
      <c r="N5258">
        <f t="shared" si="164"/>
        <v>2</v>
      </c>
      <c r="O5258" t="str">
        <f t="shared" si="165"/>
        <v>Tuesday</v>
      </c>
      <c r="P5258" s="14">
        <v>0.28050000000000003</v>
      </c>
    </row>
    <row r="5259" spans="1:16" x14ac:dyDescent="0.35">
      <c r="A5259">
        <v>5258</v>
      </c>
      <c r="B5259" t="s">
        <v>3216</v>
      </c>
      <c r="C5259" t="s">
        <v>84</v>
      </c>
      <c r="D5259" t="s">
        <v>8331</v>
      </c>
      <c r="E5259" s="3">
        <v>41464</v>
      </c>
      <c r="F5259" t="s">
        <v>694</v>
      </c>
      <c r="G5259" t="s">
        <v>139</v>
      </c>
      <c r="H5259" s="3">
        <v>41467</v>
      </c>
      <c r="I5259" s="3">
        <v>41467</v>
      </c>
      <c r="J5259">
        <v>3</v>
      </c>
      <c r="K5259" t="s">
        <v>8400</v>
      </c>
      <c r="L5259" s="5">
        <v>4.0590000000000002</v>
      </c>
      <c r="M5259">
        <v>2013</v>
      </c>
      <c r="N5259">
        <f t="shared" si="164"/>
        <v>0</v>
      </c>
      <c r="O5259" t="str">
        <f t="shared" si="165"/>
        <v>Tuesday</v>
      </c>
      <c r="P5259" s="14">
        <v>-0.21348659365558914</v>
      </c>
    </row>
    <row r="5260" spans="1:16" x14ac:dyDescent="0.35">
      <c r="A5260">
        <v>5259</v>
      </c>
      <c r="B5260" t="s">
        <v>6296</v>
      </c>
      <c r="C5260" t="s">
        <v>30</v>
      </c>
      <c r="D5260" t="s">
        <v>8332</v>
      </c>
      <c r="E5260" s="3">
        <v>40583</v>
      </c>
      <c r="F5260" t="s">
        <v>7886</v>
      </c>
      <c r="G5260" t="s">
        <v>41</v>
      </c>
      <c r="H5260" s="3">
        <v>40588</v>
      </c>
      <c r="I5260" s="3">
        <v>40588</v>
      </c>
      <c r="J5260">
        <v>5</v>
      </c>
      <c r="K5260" t="s">
        <v>8400</v>
      </c>
      <c r="L5260" s="5">
        <v>44.664999999999999</v>
      </c>
      <c r="M5260">
        <v>2011</v>
      </c>
      <c r="N5260">
        <f t="shared" si="164"/>
        <v>0</v>
      </c>
      <c r="O5260" t="str">
        <f t="shared" si="165"/>
        <v>Wednesday</v>
      </c>
      <c r="P5260" s="14">
        <v>0.27667951393354545</v>
      </c>
    </row>
    <row r="5261" spans="1:16" x14ac:dyDescent="0.35">
      <c r="A5261">
        <v>5260</v>
      </c>
      <c r="B5261" t="s">
        <v>6296</v>
      </c>
      <c r="C5261" t="s">
        <v>30</v>
      </c>
      <c r="D5261" t="s">
        <v>8332</v>
      </c>
      <c r="E5261" s="3">
        <v>40583</v>
      </c>
      <c r="F5261" t="s">
        <v>275</v>
      </c>
      <c r="G5261" t="s">
        <v>41</v>
      </c>
      <c r="H5261" s="3">
        <v>40588</v>
      </c>
      <c r="I5261" s="3">
        <v>40588</v>
      </c>
      <c r="J5261">
        <v>5</v>
      </c>
      <c r="K5261" t="s">
        <v>8400</v>
      </c>
      <c r="L5261" s="5">
        <v>55.887</v>
      </c>
      <c r="M5261">
        <v>2011</v>
      </c>
      <c r="N5261">
        <f t="shared" si="164"/>
        <v>0</v>
      </c>
      <c r="O5261" t="str">
        <f t="shared" si="165"/>
        <v>Wednesday</v>
      </c>
      <c r="P5261" s="14">
        <v>0.17848739646838838</v>
      </c>
    </row>
    <row r="5262" spans="1:16" x14ac:dyDescent="0.35">
      <c r="A5262">
        <v>5261</v>
      </c>
      <c r="B5262" t="s">
        <v>4535</v>
      </c>
      <c r="C5262" t="s">
        <v>84</v>
      </c>
      <c r="D5262" t="s">
        <v>8333</v>
      </c>
      <c r="E5262" s="3">
        <v>41474</v>
      </c>
      <c r="F5262" t="s">
        <v>4341</v>
      </c>
      <c r="G5262" t="s">
        <v>41</v>
      </c>
      <c r="H5262" s="3">
        <v>41479</v>
      </c>
      <c r="I5262" s="3">
        <v>41479</v>
      </c>
      <c r="J5262">
        <v>5</v>
      </c>
      <c r="K5262" t="s">
        <v>8400</v>
      </c>
      <c r="L5262" s="5">
        <v>14.957000000000001</v>
      </c>
      <c r="M5262">
        <v>2013</v>
      </c>
      <c r="N5262">
        <f t="shared" si="164"/>
        <v>0</v>
      </c>
      <c r="O5262" t="str">
        <f t="shared" si="165"/>
        <v>Friday</v>
      </c>
      <c r="P5262" s="14">
        <v>-0.5286450460915012</v>
      </c>
    </row>
    <row r="5263" spans="1:16" x14ac:dyDescent="0.35">
      <c r="A5263">
        <v>5262</v>
      </c>
      <c r="B5263" t="s">
        <v>4535</v>
      </c>
      <c r="C5263" t="s">
        <v>84</v>
      </c>
      <c r="D5263" t="s">
        <v>8333</v>
      </c>
      <c r="E5263" s="3">
        <v>41474</v>
      </c>
      <c r="F5263" t="s">
        <v>1039</v>
      </c>
      <c r="G5263" t="s">
        <v>41</v>
      </c>
      <c r="H5263" s="3">
        <v>41479</v>
      </c>
      <c r="I5263" s="3">
        <v>41479</v>
      </c>
      <c r="J5263">
        <v>5</v>
      </c>
      <c r="K5263" t="s">
        <v>8400</v>
      </c>
      <c r="L5263" s="5">
        <v>1.5329999999999999</v>
      </c>
      <c r="M5263">
        <v>2013</v>
      </c>
      <c r="N5263">
        <f t="shared" si="164"/>
        <v>0</v>
      </c>
      <c r="O5263" t="str">
        <f t="shared" si="165"/>
        <v>Friday</v>
      </c>
      <c r="P5263" s="14">
        <v>-0.53649105848235845</v>
      </c>
    </row>
    <row r="5264" spans="1:16" x14ac:dyDescent="0.35">
      <c r="A5264">
        <v>5263</v>
      </c>
      <c r="B5264" t="s">
        <v>4031</v>
      </c>
      <c r="C5264" t="s">
        <v>199</v>
      </c>
      <c r="D5264" t="s">
        <v>8334</v>
      </c>
      <c r="E5264" s="3">
        <v>40794</v>
      </c>
      <c r="F5264" t="s">
        <v>5065</v>
      </c>
      <c r="G5264" t="s">
        <v>41</v>
      </c>
      <c r="H5264" s="3">
        <v>40799</v>
      </c>
      <c r="I5264" s="3">
        <v>40800</v>
      </c>
      <c r="J5264">
        <v>6</v>
      </c>
      <c r="K5264" t="s">
        <v>8399</v>
      </c>
      <c r="L5264" s="5">
        <v>9.3770000000000007</v>
      </c>
      <c r="M5264">
        <v>2011</v>
      </c>
      <c r="N5264">
        <f t="shared" si="164"/>
        <v>1</v>
      </c>
      <c r="O5264" t="str">
        <f t="shared" si="165"/>
        <v>Thursday</v>
      </c>
      <c r="P5264" s="14">
        <v>-0.1368751389814013</v>
      </c>
    </row>
    <row r="5265" spans="1:16" x14ac:dyDescent="0.35">
      <c r="A5265">
        <v>5264</v>
      </c>
      <c r="B5265" t="s">
        <v>4031</v>
      </c>
      <c r="C5265" t="s">
        <v>199</v>
      </c>
      <c r="D5265" t="s">
        <v>8334</v>
      </c>
      <c r="E5265" s="3">
        <v>40794</v>
      </c>
      <c r="F5265" t="s">
        <v>5157</v>
      </c>
      <c r="G5265" t="s">
        <v>41</v>
      </c>
      <c r="H5265" s="3">
        <v>40799</v>
      </c>
      <c r="I5265" s="3">
        <v>40799</v>
      </c>
      <c r="J5265">
        <v>5</v>
      </c>
      <c r="K5265" t="s">
        <v>8400</v>
      </c>
      <c r="L5265" s="5">
        <v>0.98699999999999999</v>
      </c>
      <c r="M5265">
        <v>2011</v>
      </c>
      <c r="N5265">
        <f t="shared" si="164"/>
        <v>0</v>
      </c>
      <c r="O5265" t="str">
        <f t="shared" si="165"/>
        <v>Thursday</v>
      </c>
      <c r="P5265" s="14">
        <v>0.33801984100913207</v>
      </c>
    </row>
    <row r="5266" spans="1:16" x14ac:dyDescent="0.35">
      <c r="A5266">
        <v>5265</v>
      </c>
      <c r="B5266" t="s">
        <v>4031</v>
      </c>
      <c r="C5266" t="s">
        <v>199</v>
      </c>
      <c r="D5266" t="s">
        <v>8334</v>
      </c>
      <c r="E5266" s="3">
        <v>40794</v>
      </c>
      <c r="F5266" t="s">
        <v>130</v>
      </c>
      <c r="G5266" t="s">
        <v>41</v>
      </c>
      <c r="H5266" s="3">
        <v>40799</v>
      </c>
      <c r="I5266" s="3">
        <v>40801</v>
      </c>
      <c r="J5266">
        <v>7</v>
      </c>
      <c r="K5266" t="s">
        <v>8399</v>
      </c>
      <c r="L5266" s="5">
        <v>54.889000000000003</v>
      </c>
      <c r="M5266">
        <v>2011</v>
      </c>
      <c r="N5266">
        <f t="shared" si="164"/>
        <v>2</v>
      </c>
      <c r="O5266" t="str">
        <f t="shared" si="165"/>
        <v>Thursday</v>
      </c>
      <c r="P5266" s="14">
        <v>0.37628912994933117</v>
      </c>
    </row>
    <row r="5267" spans="1:16" x14ac:dyDescent="0.35">
      <c r="A5267">
        <v>5266</v>
      </c>
      <c r="B5267" t="s">
        <v>1187</v>
      </c>
      <c r="C5267" t="s">
        <v>44</v>
      </c>
      <c r="D5267" t="s">
        <v>8336</v>
      </c>
      <c r="E5267" s="3">
        <v>41040</v>
      </c>
      <c r="F5267" t="s">
        <v>5127</v>
      </c>
      <c r="G5267" t="s">
        <v>242</v>
      </c>
      <c r="H5267" s="3">
        <v>41040</v>
      </c>
      <c r="I5267" s="3">
        <v>41040</v>
      </c>
      <c r="J5267">
        <v>0</v>
      </c>
      <c r="K5267" t="s">
        <v>8400</v>
      </c>
      <c r="L5267" s="5">
        <v>5.6</v>
      </c>
      <c r="M5267">
        <v>2012</v>
      </c>
      <c r="N5267">
        <f t="shared" si="164"/>
        <v>0</v>
      </c>
      <c r="O5267" t="str">
        <f t="shared" si="165"/>
        <v>Friday</v>
      </c>
      <c r="P5267" s="14">
        <v>0</v>
      </c>
    </row>
    <row r="5268" spans="1:16" x14ac:dyDescent="0.35">
      <c r="A5268">
        <v>5267</v>
      </c>
      <c r="B5268" t="s">
        <v>5014</v>
      </c>
      <c r="C5268" t="s">
        <v>84</v>
      </c>
      <c r="D5268" t="s">
        <v>8337</v>
      </c>
      <c r="E5268" s="3">
        <v>41583</v>
      </c>
      <c r="F5268" t="s">
        <v>6835</v>
      </c>
      <c r="G5268" t="s">
        <v>41</v>
      </c>
      <c r="H5268" s="3">
        <v>41588</v>
      </c>
      <c r="I5268" s="3">
        <v>41588</v>
      </c>
      <c r="J5268">
        <v>5</v>
      </c>
      <c r="K5268" t="s">
        <v>8400</v>
      </c>
      <c r="L5268" s="5">
        <v>0.77300000000000002</v>
      </c>
      <c r="M5268">
        <v>2013</v>
      </c>
      <c r="N5268">
        <f t="shared" si="164"/>
        <v>0</v>
      </c>
      <c r="O5268" t="str">
        <f t="shared" si="165"/>
        <v>Tuesday</v>
      </c>
      <c r="P5268" s="14">
        <v>8.666666666666667E-2</v>
      </c>
    </row>
    <row r="5269" spans="1:16" x14ac:dyDescent="0.35">
      <c r="A5269">
        <v>5268</v>
      </c>
      <c r="B5269" t="s">
        <v>5014</v>
      </c>
      <c r="C5269" t="s">
        <v>84</v>
      </c>
      <c r="D5269" t="s">
        <v>8337</v>
      </c>
      <c r="E5269" s="3">
        <v>41583</v>
      </c>
      <c r="F5269" t="s">
        <v>3353</v>
      </c>
      <c r="G5269" t="s">
        <v>41</v>
      </c>
      <c r="H5269" s="3">
        <v>41588</v>
      </c>
      <c r="I5269" s="3">
        <v>41588</v>
      </c>
      <c r="J5269">
        <v>5</v>
      </c>
      <c r="K5269" t="s">
        <v>8400</v>
      </c>
      <c r="L5269" s="5">
        <v>8.2449999999999992</v>
      </c>
      <c r="M5269">
        <v>2013</v>
      </c>
      <c r="N5269">
        <f t="shared" si="164"/>
        <v>0</v>
      </c>
      <c r="O5269" t="str">
        <f t="shared" si="165"/>
        <v>Tuesday</v>
      </c>
      <c r="P5269" s="14">
        <v>0.379746835443038</v>
      </c>
    </row>
    <row r="5270" spans="1:16" x14ac:dyDescent="0.35">
      <c r="A5270">
        <v>5269</v>
      </c>
      <c r="B5270" t="s">
        <v>5014</v>
      </c>
      <c r="C5270" t="s">
        <v>84</v>
      </c>
      <c r="D5270" t="s">
        <v>8337</v>
      </c>
      <c r="E5270" s="3">
        <v>41583</v>
      </c>
      <c r="F5270" t="s">
        <v>5274</v>
      </c>
      <c r="G5270" t="s">
        <v>41</v>
      </c>
      <c r="H5270" s="3">
        <v>41588</v>
      </c>
      <c r="I5270" s="3">
        <v>41588</v>
      </c>
      <c r="J5270">
        <v>5</v>
      </c>
      <c r="K5270" t="s">
        <v>8400</v>
      </c>
      <c r="L5270" s="5">
        <v>7.3339999999999996</v>
      </c>
      <c r="M5270">
        <v>2013</v>
      </c>
      <c r="N5270">
        <f t="shared" si="164"/>
        <v>0</v>
      </c>
      <c r="O5270" t="str">
        <f t="shared" si="165"/>
        <v>Tuesday</v>
      </c>
      <c r="P5270" s="14">
        <v>0.4108</v>
      </c>
    </row>
    <row r="5271" spans="1:16" x14ac:dyDescent="0.35">
      <c r="A5271">
        <v>5270</v>
      </c>
      <c r="B5271" t="s">
        <v>7801</v>
      </c>
      <c r="C5271" t="s">
        <v>44</v>
      </c>
      <c r="D5271" t="s">
        <v>8338</v>
      </c>
      <c r="E5271" s="3">
        <v>40693</v>
      </c>
      <c r="F5271" t="s">
        <v>8340</v>
      </c>
      <c r="G5271" t="s">
        <v>41</v>
      </c>
      <c r="H5271" s="3">
        <v>40698</v>
      </c>
      <c r="I5271" s="3">
        <v>40698</v>
      </c>
      <c r="J5271">
        <v>5</v>
      </c>
      <c r="K5271" t="s">
        <v>8400</v>
      </c>
      <c r="L5271" s="5">
        <v>34.389000000000003</v>
      </c>
      <c r="M5271">
        <v>2011</v>
      </c>
      <c r="N5271">
        <f t="shared" si="164"/>
        <v>0</v>
      </c>
      <c r="O5271" t="str">
        <f t="shared" si="165"/>
        <v>Monday</v>
      </c>
      <c r="P5271" s="14">
        <v>5.9959100204498982E-2</v>
      </c>
    </row>
    <row r="5272" spans="1:16" x14ac:dyDescent="0.35">
      <c r="A5272">
        <v>5271</v>
      </c>
      <c r="B5272" t="s">
        <v>7801</v>
      </c>
      <c r="C5272" t="s">
        <v>44</v>
      </c>
      <c r="D5272" t="s">
        <v>8338</v>
      </c>
      <c r="E5272" s="3">
        <v>40693</v>
      </c>
      <c r="F5272" t="s">
        <v>1322</v>
      </c>
      <c r="G5272" t="s">
        <v>41</v>
      </c>
      <c r="H5272" s="3">
        <v>40698</v>
      </c>
      <c r="I5272" s="3">
        <v>40698</v>
      </c>
      <c r="J5272">
        <v>5</v>
      </c>
      <c r="K5272" t="s">
        <v>8400</v>
      </c>
      <c r="L5272" s="5">
        <v>34.752000000000002</v>
      </c>
      <c r="M5272">
        <v>2011</v>
      </c>
      <c r="N5272">
        <f t="shared" si="164"/>
        <v>0</v>
      </c>
      <c r="O5272" t="str">
        <f t="shared" si="165"/>
        <v>Monday</v>
      </c>
      <c r="P5272" s="14">
        <v>0.13826744055856779</v>
      </c>
    </row>
    <row r="5273" spans="1:16" x14ac:dyDescent="0.35">
      <c r="A5273">
        <v>5272</v>
      </c>
      <c r="B5273" t="s">
        <v>8342</v>
      </c>
      <c r="C5273" t="s">
        <v>199</v>
      </c>
      <c r="D5273" t="s">
        <v>8343</v>
      </c>
      <c r="E5273" s="3">
        <v>41940</v>
      </c>
      <c r="F5273" t="s">
        <v>1111</v>
      </c>
      <c r="G5273" t="s">
        <v>41</v>
      </c>
      <c r="H5273" s="3">
        <v>41945</v>
      </c>
      <c r="I5273" s="3">
        <v>41947</v>
      </c>
      <c r="J5273">
        <v>7</v>
      </c>
      <c r="K5273" t="s">
        <v>8399</v>
      </c>
      <c r="L5273" s="5">
        <v>1.8340000000000001</v>
      </c>
      <c r="M5273">
        <v>2014</v>
      </c>
      <c r="N5273">
        <f t="shared" si="164"/>
        <v>2</v>
      </c>
      <c r="O5273" t="str">
        <f t="shared" si="165"/>
        <v>Tuesday</v>
      </c>
      <c r="P5273" s="14">
        <v>0.2361637565515903</v>
      </c>
    </row>
    <row r="5274" spans="1:16" x14ac:dyDescent="0.35">
      <c r="A5274">
        <v>5273</v>
      </c>
      <c r="B5274" t="s">
        <v>7909</v>
      </c>
      <c r="C5274" t="s">
        <v>30</v>
      </c>
      <c r="D5274" t="s">
        <v>8344</v>
      </c>
      <c r="E5274" s="3">
        <v>41806</v>
      </c>
      <c r="F5274" t="s">
        <v>5556</v>
      </c>
      <c r="G5274" t="s">
        <v>41</v>
      </c>
      <c r="H5274" s="3">
        <v>41811</v>
      </c>
      <c r="I5274" s="3">
        <v>41811</v>
      </c>
      <c r="J5274">
        <v>5</v>
      </c>
      <c r="K5274" t="s">
        <v>8400</v>
      </c>
      <c r="L5274" s="5">
        <v>12.907</v>
      </c>
      <c r="M5274">
        <v>2014</v>
      </c>
      <c r="N5274">
        <f t="shared" si="164"/>
        <v>0</v>
      </c>
      <c r="O5274" t="str">
        <f t="shared" si="165"/>
        <v>Monday</v>
      </c>
      <c r="P5274" s="14">
        <v>3.9787234042553195E-2</v>
      </c>
    </row>
    <row r="5275" spans="1:16" x14ac:dyDescent="0.35">
      <c r="A5275">
        <v>5274</v>
      </c>
      <c r="B5275" t="s">
        <v>7909</v>
      </c>
      <c r="C5275" t="s">
        <v>30</v>
      </c>
      <c r="D5275" t="s">
        <v>8344</v>
      </c>
      <c r="E5275" s="3">
        <v>41806</v>
      </c>
      <c r="F5275" t="s">
        <v>2810</v>
      </c>
      <c r="G5275" t="s">
        <v>41</v>
      </c>
      <c r="H5275" s="3">
        <v>41811</v>
      </c>
      <c r="I5275" s="3">
        <v>41814</v>
      </c>
      <c r="J5275">
        <v>8</v>
      </c>
      <c r="K5275" t="s">
        <v>8399</v>
      </c>
      <c r="L5275" s="5">
        <v>10.297000000000001</v>
      </c>
      <c r="M5275">
        <v>2014</v>
      </c>
      <c r="N5275">
        <f t="shared" si="164"/>
        <v>3</v>
      </c>
      <c r="O5275" t="str">
        <f t="shared" si="165"/>
        <v>Monday</v>
      </c>
      <c r="P5275" s="14">
        <v>0.23436886597398515</v>
      </c>
    </row>
    <row r="5276" spans="1:16" x14ac:dyDescent="0.35">
      <c r="A5276">
        <v>5275</v>
      </c>
      <c r="B5276" t="s">
        <v>7577</v>
      </c>
      <c r="C5276" t="s">
        <v>84</v>
      </c>
      <c r="D5276" t="s">
        <v>8345</v>
      </c>
      <c r="E5276" s="3">
        <v>42002</v>
      </c>
      <c r="F5276" t="s">
        <v>3831</v>
      </c>
      <c r="G5276" t="s">
        <v>41</v>
      </c>
      <c r="H5276" s="3">
        <v>42007</v>
      </c>
      <c r="I5276" s="3">
        <v>42007</v>
      </c>
      <c r="J5276">
        <v>5</v>
      </c>
      <c r="K5276" t="s">
        <v>8400</v>
      </c>
      <c r="L5276" s="5">
        <v>1.4570000000000001</v>
      </c>
      <c r="M5276">
        <v>2014</v>
      </c>
      <c r="N5276">
        <f t="shared" si="164"/>
        <v>0</v>
      </c>
      <c r="O5276" t="str">
        <f t="shared" si="165"/>
        <v>Monday</v>
      </c>
      <c r="P5276" s="14">
        <v>0.40857142857142853</v>
      </c>
    </row>
    <row r="5277" spans="1:16" x14ac:dyDescent="0.35">
      <c r="A5277">
        <v>5276</v>
      </c>
      <c r="B5277" t="s">
        <v>6574</v>
      </c>
      <c r="C5277" t="s">
        <v>30</v>
      </c>
      <c r="D5277" t="s">
        <v>8346</v>
      </c>
      <c r="E5277" s="3">
        <v>41915</v>
      </c>
      <c r="F5277" t="s">
        <v>1113</v>
      </c>
      <c r="G5277" t="s">
        <v>139</v>
      </c>
      <c r="H5277" s="3">
        <v>41918</v>
      </c>
      <c r="I5277" s="3">
        <v>41918</v>
      </c>
      <c r="J5277">
        <v>3</v>
      </c>
      <c r="K5277" t="s">
        <v>8400</v>
      </c>
      <c r="L5277" s="5">
        <v>19.045999999999999</v>
      </c>
      <c r="M5277">
        <v>2014</v>
      </c>
      <c r="N5277">
        <f t="shared" si="164"/>
        <v>0</v>
      </c>
      <c r="O5277" t="str">
        <f t="shared" si="165"/>
        <v>Friday</v>
      </c>
      <c r="P5277" s="14">
        <v>0.26794520547945211</v>
      </c>
    </row>
    <row r="5278" spans="1:16" x14ac:dyDescent="0.35">
      <c r="A5278">
        <v>5277</v>
      </c>
      <c r="B5278" t="s">
        <v>6574</v>
      </c>
      <c r="C5278" t="s">
        <v>30</v>
      </c>
      <c r="D5278" t="s">
        <v>8346</v>
      </c>
      <c r="E5278" s="3">
        <v>41915</v>
      </c>
      <c r="F5278" t="s">
        <v>1275</v>
      </c>
      <c r="G5278" t="s">
        <v>139</v>
      </c>
      <c r="H5278" s="3">
        <v>41918</v>
      </c>
      <c r="I5278" s="3">
        <v>41918</v>
      </c>
      <c r="J5278">
        <v>3</v>
      </c>
      <c r="K5278" t="s">
        <v>8400</v>
      </c>
      <c r="L5278" s="5">
        <v>11.651</v>
      </c>
      <c r="M5278">
        <v>2014</v>
      </c>
      <c r="N5278">
        <f t="shared" si="164"/>
        <v>0</v>
      </c>
      <c r="O5278" t="str">
        <f t="shared" si="165"/>
        <v>Friday</v>
      </c>
      <c r="P5278" s="14">
        <v>0.35777777777777781</v>
      </c>
    </row>
    <row r="5279" spans="1:16" x14ac:dyDescent="0.35">
      <c r="A5279">
        <v>5278</v>
      </c>
      <c r="B5279" t="s">
        <v>5733</v>
      </c>
      <c r="C5279" t="s">
        <v>30</v>
      </c>
      <c r="D5279" t="s">
        <v>8347</v>
      </c>
      <c r="E5279" s="3">
        <v>42000</v>
      </c>
      <c r="F5279" t="s">
        <v>2413</v>
      </c>
      <c r="G5279" t="s">
        <v>41</v>
      </c>
      <c r="H5279" s="3">
        <v>42005</v>
      </c>
      <c r="I5279" s="3">
        <v>42007</v>
      </c>
      <c r="J5279">
        <v>7</v>
      </c>
      <c r="K5279" t="s">
        <v>8399</v>
      </c>
      <c r="L5279" s="5">
        <v>12.73</v>
      </c>
      <c r="M5279">
        <v>2014</v>
      </c>
      <c r="N5279">
        <f t="shared" si="164"/>
        <v>2</v>
      </c>
      <c r="O5279" t="str">
        <f t="shared" si="165"/>
        <v>Saturday</v>
      </c>
      <c r="P5279" s="14">
        <v>0.43918720644433007</v>
      </c>
    </row>
    <row r="5280" spans="1:16" x14ac:dyDescent="0.35">
      <c r="A5280">
        <v>5279</v>
      </c>
      <c r="B5280" t="s">
        <v>5733</v>
      </c>
      <c r="C5280" t="s">
        <v>30</v>
      </c>
      <c r="D5280" t="s">
        <v>8347</v>
      </c>
      <c r="E5280" s="3">
        <v>42000</v>
      </c>
      <c r="F5280" t="s">
        <v>89</v>
      </c>
      <c r="G5280" t="s">
        <v>41</v>
      </c>
      <c r="H5280" s="3">
        <v>42005</v>
      </c>
      <c r="I5280" s="3">
        <v>42007</v>
      </c>
      <c r="J5280">
        <v>7</v>
      </c>
      <c r="K5280" t="s">
        <v>8399</v>
      </c>
      <c r="L5280" s="5">
        <v>8.42</v>
      </c>
      <c r="M5280">
        <v>2014</v>
      </c>
      <c r="N5280">
        <f t="shared" si="164"/>
        <v>2</v>
      </c>
      <c r="O5280" t="str">
        <f t="shared" si="165"/>
        <v>Saturday</v>
      </c>
      <c r="P5280" s="14">
        <v>0.46254545454545459</v>
      </c>
    </row>
    <row r="5281" spans="1:16" x14ac:dyDescent="0.35">
      <c r="A5281">
        <v>5280</v>
      </c>
      <c r="B5281" t="s">
        <v>1578</v>
      </c>
      <c r="C5281" t="s">
        <v>30</v>
      </c>
      <c r="D5281" t="s">
        <v>8348</v>
      </c>
      <c r="E5281" s="3">
        <v>41976</v>
      </c>
      <c r="F5281" t="s">
        <v>5267</v>
      </c>
      <c r="G5281" t="s">
        <v>155</v>
      </c>
      <c r="H5281" s="3">
        <v>41978</v>
      </c>
      <c r="I5281" s="3">
        <v>41978</v>
      </c>
      <c r="J5281">
        <v>2</v>
      </c>
      <c r="K5281" t="s">
        <v>8400</v>
      </c>
      <c r="L5281" s="5">
        <v>4.4349999999999996</v>
      </c>
      <c r="M5281">
        <v>2014</v>
      </c>
      <c r="N5281">
        <f t="shared" si="164"/>
        <v>0</v>
      </c>
      <c r="O5281" t="str">
        <f t="shared" si="165"/>
        <v>Wednesday</v>
      </c>
      <c r="P5281" s="14">
        <v>0.21666666666666667</v>
      </c>
    </row>
    <row r="5282" spans="1:16" x14ac:dyDescent="0.35">
      <c r="A5282">
        <v>5281</v>
      </c>
      <c r="B5282" t="s">
        <v>7016</v>
      </c>
      <c r="C5282" t="s">
        <v>199</v>
      </c>
      <c r="D5282" t="s">
        <v>8349</v>
      </c>
      <c r="E5282" s="3">
        <v>41841</v>
      </c>
      <c r="F5282" t="s">
        <v>3562</v>
      </c>
      <c r="G5282" t="s">
        <v>41</v>
      </c>
      <c r="H5282" s="3">
        <v>41846</v>
      </c>
      <c r="I5282" s="3">
        <v>41846</v>
      </c>
      <c r="J5282">
        <v>5</v>
      </c>
      <c r="K5282" t="s">
        <v>8400</v>
      </c>
      <c r="L5282" s="5">
        <v>2.7730000000000001</v>
      </c>
      <c r="M5282">
        <v>2014</v>
      </c>
      <c r="N5282">
        <f t="shared" si="164"/>
        <v>0</v>
      </c>
      <c r="O5282" t="str">
        <f t="shared" si="165"/>
        <v>Monday</v>
      </c>
      <c r="P5282" s="14">
        <v>0.19692307692307692</v>
      </c>
    </row>
    <row r="5283" spans="1:16" x14ac:dyDescent="0.35">
      <c r="A5283">
        <v>5282</v>
      </c>
      <c r="B5283" t="s">
        <v>7016</v>
      </c>
      <c r="C5283" t="s">
        <v>199</v>
      </c>
      <c r="D5283" t="s">
        <v>8349</v>
      </c>
      <c r="E5283" s="3">
        <v>41841</v>
      </c>
      <c r="F5283" t="s">
        <v>508</v>
      </c>
      <c r="G5283" t="s">
        <v>41</v>
      </c>
      <c r="H5283" s="3">
        <v>41846</v>
      </c>
      <c r="I5283" s="3">
        <v>41846</v>
      </c>
      <c r="J5283">
        <v>5</v>
      </c>
      <c r="K5283" t="s">
        <v>8400</v>
      </c>
      <c r="L5283" s="5">
        <v>0.58599999999999997</v>
      </c>
      <c r="M5283">
        <v>2014</v>
      </c>
      <c r="N5283">
        <f t="shared" si="164"/>
        <v>0</v>
      </c>
      <c r="O5283" t="str">
        <f t="shared" si="165"/>
        <v>Monday</v>
      </c>
      <c r="P5283" s="14">
        <v>0.39243243243243242</v>
      </c>
    </row>
    <row r="5284" spans="1:16" x14ac:dyDescent="0.35">
      <c r="A5284">
        <v>5283</v>
      </c>
      <c r="B5284" t="s">
        <v>7016</v>
      </c>
      <c r="C5284" t="s">
        <v>199</v>
      </c>
      <c r="D5284" t="s">
        <v>8349</v>
      </c>
      <c r="E5284" s="3">
        <v>41841</v>
      </c>
      <c r="F5284" t="s">
        <v>3631</v>
      </c>
      <c r="G5284" t="s">
        <v>41</v>
      </c>
      <c r="H5284" s="3">
        <v>41846</v>
      </c>
      <c r="I5284" s="3">
        <v>41846</v>
      </c>
      <c r="J5284">
        <v>5</v>
      </c>
      <c r="K5284" t="s">
        <v>8400</v>
      </c>
      <c r="L5284" s="5">
        <v>41.939</v>
      </c>
      <c r="M5284">
        <v>2014</v>
      </c>
      <c r="N5284">
        <f t="shared" si="164"/>
        <v>0</v>
      </c>
      <c r="O5284" t="str">
        <f t="shared" si="165"/>
        <v>Monday</v>
      </c>
      <c r="P5284" s="14">
        <v>0.360036496350365</v>
      </c>
    </row>
    <row r="5285" spans="1:16" x14ac:dyDescent="0.35">
      <c r="A5285">
        <v>5284</v>
      </c>
      <c r="B5285" t="s">
        <v>2110</v>
      </c>
      <c r="C5285" t="s">
        <v>44</v>
      </c>
      <c r="D5285" t="s">
        <v>8350</v>
      </c>
      <c r="E5285" s="3">
        <v>42002</v>
      </c>
      <c r="F5285" t="s">
        <v>2960</v>
      </c>
      <c r="G5285" t="s">
        <v>41</v>
      </c>
      <c r="H5285" s="3">
        <v>42007</v>
      </c>
      <c r="I5285" s="3">
        <v>42009</v>
      </c>
      <c r="J5285">
        <v>7</v>
      </c>
      <c r="K5285" t="s">
        <v>8399</v>
      </c>
      <c r="L5285" s="5">
        <v>18.027000000000001</v>
      </c>
      <c r="M5285">
        <v>2014</v>
      </c>
      <c r="N5285">
        <f t="shared" si="164"/>
        <v>2</v>
      </c>
      <c r="O5285" t="str">
        <f t="shared" si="165"/>
        <v>Monday</v>
      </c>
      <c r="P5285" s="14">
        <v>0.18864406779661014</v>
      </c>
    </row>
    <row r="5286" spans="1:16" x14ac:dyDescent="0.35">
      <c r="A5286">
        <v>5285</v>
      </c>
      <c r="B5286" t="s">
        <v>3582</v>
      </c>
      <c r="C5286" t="s">
        <v>199</v>
      </c>
      <c r="D5286" t="s">
        <v>8351</v>
      </c>
      <c r="E5286" s="3">
        <v>41167</v>
      </c>
      <c r="F5286" t="s">
        <v>3530</v>
      </c>
      <c r="G5286" t="s">
        <v>242</v>
      </c>
      <c r="H5286" s="3">
        <v>41167</v>
      </c>
      <c r="I5286" s="3">
        <v>41170</v>
      </c>
      <c r="J5286">
        <v>3</v>
      </c>
      <c r="K5286" t="s">
        <v>8399</v>
      </c>
      <c r="L5286" s="5">
        <v>9.5709999999999997</v>
      </c>
      <c r="M5286">
        <v>2012</v>
      </c>
      <c r="N5286">
        <f t="shared" si="164"/>
        <v>3</v>
      </c>
      <c r="O5286" t="str">
        <f t="shared" si="165"/>
        <v>Saturday</v>
      </c>
      <c r="P5286" s="14">
        <v>-0.1730549199084668</v>
      </c>
    </row>
    <row r="5287" spans="1:16" x14ac:dyDescent="0.35">
      <c r="A5287">
        <v>5286</v>
      </c>
      <c r="B5287" t="s">
        <v>2353</v>
      </c>
      <c r="C5287" t="s">
        <v>199</v>
      </c>
      <c r="D5287" t="s">
        <v>8352</v>
      </c>
      <c r="E5287" s="3">
        <v>40903</v>
      </c>
      <c r="F5287" t="s">
        <v>4304</v>
      </c>
      <c r="G5287" t="s">
        <v>41</v>
      </c>
      <c r="H5287" s="3">
        <v>40908</v>
      </c>
      <c r="I5287" s="3">
        <v>40911</v>
      </c>
      <c r="J5287">
        <v>8</v>
      </c>
      <c r="K5287" t="s">
        <v>8399</v>
      </c>
      <c r="L5287" s="5">
        <v>1.4339999999999999</v>
      </c>
      <c r="M5287">
        <v>2011</v>
      </c>
      <c r="N5287">
        <f t="shared" si="164"/>
        <v>3</v>
      </c>
      <c r="O5287" t="str">
        <f t="shared" si="165"/>
        <v>Monday</v>
      </c>
      <c r="P5287" s="14">
        <v>0.17526911399392772</v>
      </c>
    </row>
    <row r="5288" spans="1:16" x14ac:dyDescent="0.35">
      <c r="A5288">
        <v>5287</v>
      </c>
      <c r="B5288" t="s">
        <v>2353</v>
      </c>
      <c r="C5288" t="s">
        <v>199</v>
      </c>
      <c r="D5288" t="s">
        <v>8352</v>
      </c>
      <c r="E5288" s="3">
        <v>40903</v>
      </c>
      <c r="F5288" t="s">
        <v>5283</v>
      </c>
      <c r="G5288" t="s">
        <v>41</v>
      </c>
      <c r="H5288" s="3">
        <v>40908</v>
      </c>
      <c r="I5288" s="3">
        <v>40908</v>
      </c>
      <c r="J5288">
        <v>5</v>
      </c>
      <c r="K5288" t="s">
        <v>8400</v>
      </c>
      <c r="L5288" s="5">
        <v>12.792</v>
      </c>
      <c r="M5288">
        <v>2011</v>
      </c>
      <c r="N5288">
        <f t="shared" si="164"/>
        <v>0</v>
      </c>
      <c r="O5288" t="str">
        <f t="shared" si="165"/>
        <v>Monday</v>
      </c>
      <c r="P5288" s="14">
        <v>0.19469725304409261</v>
      </c>
    </row>
    <row r="5289" spans="1:16" x14ac:dyDescent="0.35">
      <c r="A5289">
        <v>5288</v>
      </c>
      <c r="B5289" t="s">
        <v>4980</v>
      </c>
      <c r="C5289" t="s">
        <v>84</v>
      </c>
      <c r="D5289" t="s">
        <v>8353</v>
      </c>
      <c r="E5289" s="3">
        <v>41645</v>
      </c>
      <c r="F5289" t="s">
        <v>4675</v>
      </c>
      <c r="G5289" t="s">
        <v>41</v>
      </c>
      <c r="H5289" s="3">
        <v>41650</v>
      </c>
      <c r="I5289" s="3">
        <v>41650</v>
      </c>
      <c r="J5289">
        <v>5</v>
      </c>
      <c r="K5289" t="s">
        <v>8400</v>
      </c>
      <c r="L5289" s="5">
        <v>10.728999999999999</v>
      </c>
      <c r="M5289">
        <v>2014</v>
      </c>
      <c r="N5289">
        <f t="shared" si="164"/>
        <v>0</v>
      </c>
      <c r="O5289" t="str">
        <f t="shared" si="165"/>
        <v>Monday</v>
      </c>
      <c r="P5289" s="14">
        <v>0.11982978723404256</v>
      </c>
    </row>
    <row r="5290" spans="1:16" x14ac:dyDescent="0.35">
      <c r="A5290">
        <v>5289</v>
      </c>
      <c r="B5290" t="s">
        <v>5694</v>
      </c>
      <c r="C5290" t="s">
        <v>84</v>
      </c>
      <c r="D5290" t="s">
        <v>8354</v>
      </c>
      <c r="E5290" s="3">
        <v>41619</v>
      </c>
      <c r="F5290" t="s">
        <v>991</v>
      </c>
      <c r="G5290" t="s">
        <v>41</v>
      </c>
      <c r="H5290" s="3">
        <v>41624</v>
      </c>
      <c r="I5290" s="3">
        <v>41627</v>
      </c>
      <c r="J5290">
        <v>8</v>
      </c>
      <c r="K5290" t="s">
        <v>8399</v>
      </c>
      <c r="L5290" s="5">
        <v>64.957999999999998</v>
      </c>
      <c r="M5290">
        <v>2013</v>
      </c>
      <c r="N5290">
        <f t="shared" si="164"/>
        <v>3</v>
      </c>
      <c r="O5290" t="str">
        <f t="shared" si="165"/>
        <v>Wednesday</v>
      </c>
      <c r="P5290" s="14">
        <v>0.28986472424557752</v>
      </c>
    </row>
    <row r="5291" spans="1:16" x14ac:dyDescent="0.35">
      <c r="A5291">
        <v>5290</v>
      </c>
      <c r="B5291" t="s">
        <v>4297</v>
      </c>
      <c r="C5291" t="s">
        <v>30</v>
      </c>
      <c r="D5291" t="s">
        <v>8355</v>
      </c>
      <c r="E5291" s="3">
        <v>41752</v>
      </c>
      <c r="F5291" t="s">
        <v>2447</v>
      </c>
      <c r="G5291" t="s">
        <v>41</v>
      </c>
      <c r="H5291" s="3">
        <v>41757</v>
      </c>
      <c r="I5291" s="3">
        <v>41760</v>
      </c>
      <c r="J5291">
        <v>8</v>
      </c>
      <c r="K5291" t="s">
        <v>8399</v>
      </c>
      <c r="L5291" s="5">
        <v>17.341999999999999</v>
      </c>
      <c r="M5291">
        <v>2014</v>
      </c>
      <c r="N5291">
        <f t="shared" si="164"/>
        <v>3</v>
      </c>
      <c r="O5291" t="str">
        <f t="shared" si="165"/>
        <v>Wednesday</v>
      </c>
      <c r="P5291" s="14">
        <v>-0.16962593583247085</v>
      </c>
    </row>
    <row r="5292" spans="1:16" x14ac:dyDescent="0.35">
      <c r="A5292">
        <v>5291</v>
      </c>
      <c r="B5292" t="s">
        <v>539</v>
      </c>
      <c r="C5292" t="s">
        <v>84</v>
      </c>
      <c r="D5292" t="s">
        <v>8356</v>
      </c>
      <c r="E5292" s="3">
        <v>41564</v>
      </c>
      <c r="F5292" t="s">
        <v>4995</v>
      </c>
      <c r="G5292" t="s">
        <v>155</v>
      </c>
      <c r="H5292" s="3">
        <v>41566</v>
      </c>
      <c r="I5292" s="3">
        <v>41566</v>
      </c>
      <c r="J5292">
        <v>2</v>
      </c>
      <c r="K5292" t="s">
        <v>8400</v>
      </c>
      <c r="L5292" s="5">
        <v>3.754</v>
      </c>
      <c r="M5292">
        <v>2013</v>
      </c>
      <c r="N5292">
        <f t="shared" si="164"/>
        <v>0</v>
      </c>
      <c r="O5292" t="str">
        <f t="shared" si="165"/>
        <v>Thursday</v>
      </c>
      <c r="P5292" s="14">
        <v>0.28727272727272729</v>
      </c>
    </row>
    <row r="5293" spans="1:16" x14ac:dyDescent="0.35">
      <c r="A5293">
        <v>5292</v>
      </c>
      <c r="B5293" t="s">
        <v>3014</v>
      </c>
      <c r="C5293" t="s">
        <v>84</v>
      </c>
      <c r="D5293" t="s">
        <v>8357</v>
      </c>
      <c r="E5293" s="3">
        <v>41976</v>
      </c>
      <c r="F5293" t="s">
        <v>5540</v>
      </c>
      <c r="G5293" t="s">
        <v>41</v>
      </c>
      <c r="H5293" s="3">
        <v>41981</v>
      </c>
      <c r="I5293" s="3">
        <v>41984</v>
      </c>
      <c r="J5293">
        <v>8</v>
      </c>
      <c r="K5293" t="s">
        <v>8399</v>
      </c>
      <c r="L5293" s="5">
        <v>1.677</v>
      </c>
      <c r="M5293">
        <v>2014</v>
      </c>
      <c r="N5293">
        <f t="shared" si="164"/>
        <v>3</v>
      </c>
      <c r="O5293" t="str">
        <f t="shared" si="165"/>
        <v>Wednesday</v>
      </c>
      <c r="P5293" s="14">
        <v>-0.45798056707767493</v>
      </c>
    </row>
    <row r="5294" spans="1:16" x14ac:dyDescent="0.35">
      <c r="A5294">
        <v>5293</v>
      </c>
      <c r="B5294" t="s">
        <v>664</v>
      </c>
      <c r="C5294" t="s">
        <v>44</v>
      </c>
      <c r="D5294" t="s">
        <v>8358</v>
      </c>
      <c r="E5294" s="3">
        <v>41934</v>
      </c>
      <c r="F5294" t="s">
        <v>6481</v>
      </c>
      <c r="G5294" t="s">
        <v>41</v>
      </c>
      <c r="H5294" s="3">
        <v>41939</v>
      </c>
      <c r="I5294" s="3">
        <v>41942</v>
      </c>
      <c r="J5294">
        <v>8</v>
      </c>
      <c r="K5294" t="s">
        <v>8399</v>
      </c>
      <c r="L5294" s="5">
        <v>8.3049999999999997</v>
      </c>
      <c r="M5294">
        <v>2014</v>
      </c>
      <c r="N5294">
        <f t="shared" si="164"/>
        <v>3</v>
      </c>
      <c r="O5294" t="str">
        <f t="shared" si="165"/>
        <v>Wednesday</v>
      </c>
      <c r="P5294" s="14">
        <v>0.26873786407766992</v>
      </c>
    </row>
    <row r="5295" spans="1:16" x14ac:dyDescent="0.35">
      <c r="A5295">
        <v>5294</v>
      </c>
      <c r="B5295" t="s">
        <v>664</v>
      </c>
      <c r="C5295" t="s">
        <v>44</v>
      </c>
      <c r="D5295" t="s">
        <v>8358</v>
      </c>
      <c r="E5295" s="3">
        <v>41934</v>
      </c>
      <c r="F5295" t="s">
        <v>4080</v>
      </c>
      <c r="G5295" t="s">
        <v>41</v>
      </c>
      <c r="H5295" s="3">
        <v>41939</v>
      </c>
      <c r="I5295" s="3">
        <v>41939</v>
      </c>
      <c r="J5295">
        <v>5</v>
      </c>
      <c r="K5295" t="s">
        <v>8400</v>
      </c>
      <c r="L5295" s="5">
        <v>25.396999999999998</v>
      </c>
      <c r="M5295">
        <v>2014</v>
      </c>
      <c r="N5295">
        <f t="shared" si="164"/>
        <v>0</v>
      </c>
      <c r="O5295" t="str">
        <f t="shared" si="165"/>
        <v>Wednesday</v>
      </c>
      <c r="P5295" s="14">
        <v>0.43003984063745027</v>
      </c>
    </row>
    <row r="5296" spans="1:16" x14ac:dyDescent="0.35">
      <c r="A5296">
        <v>5295</v>
      </c>
      <c r="B5296" t="s">
        <v>664</v>
      </c>
      <c r="C5296" t="s">
        <v>44</v>
      </c>
      <c r="D5296" t="s">
        <v>8358</v>
      </c>
      <c r="E5296" s="3">
        <v>41934</v>
      </c>
      <c r="F5296" t="s">
        <v>2530</v>
      </c>
      <c r="G5296" t="s">
        <v>41</v>
      </c>
      <c r="H5296" s="3">
        <v>41939</v>
      </c>
      <c r="I5296" s="3">
        <v>41939</v>
      </c>
      <c r="J5296">
        <v>5</v>
      </c>
      <c r="K5296" t="s">
        <v>8400</v>
      </c>
      <c r="L5296" s="5">
        <v>3.5230000000000001</v>
      </c>
      <c r="M5296">
        <v>2014</v>
      </c>
      <c r="N5296">
        <f t="shared" si="164"/>
        <v>0</v>
      </c>
      <c r="O5296" t="str">
        <f t="shared" si="165"/>
        <v>Wednesday</v>
      </c>
      <c r="P5296" s="14">
        <v>0.2323529411764706</v>
      </c>
    </row>
    <row r="5297" spans="1:16" x14ac:dyDescent="0.35">
      <c r="A5297">
        <v>5296</v>
      </c>
      <c r="B5297" t="s">
        <v>664</v>
      </c>
      <c r="C5297" t="s">
        <v>44</v>
      </c>
      <c r="D5297" t="s">
        <v>8358</v>
      </c>
      <c r="E5297" s="3">
        <v>41934</v>
      </c>
      <c r="F5297" t="s">
        <v>2790</v>
      </c>
      <c r="G5297" t="s">
        <v>41</v>
      </c>
      <c r="H5297" s="3">
        <v>41939</v>
      </c>
      <c r="I5297" s="3">
        <v>41939</v>
      </c>
      <c r="J5297">
        <v>5</v>
      </c>
      <c r="K5297" t="s">
        <v>8400</v>
      </c>
      <c r="L5297" s="5">
        <v>78.456999999999994</v>
      </c>
      <c r="M5297">
        <v>2014</v>
      </c>
      <c r="N5297">
        <f t="shared" si="164"/>
        <v>0</v>
      </c>
      <c r="O5297" t="str">
        <f t="shared" si="165"/>
        <v>Wednesday</v>
      </c>
      <c r="P5297" s="14">
        <v>0.26869443131455434</v>
      </c>
    </row>
    <row r="5298" spans="1:16" x14ac:dyDescent="0.35">
      <c r="A5298">
        <v>5297</v>
      </c>
      <c r="B5298" t="s">
        <v>664</v>
      </c>
      <c r="C5298" t="s">
        <v>44</v>
      </c>
      <c r="D5298" t="s">
        <v>8358</v>
      </c>
      <c r="E5298" s="3">
        <v>41934</v>
      </c>
      <c r="F5298" t="s">
        <v>2305</v>
      </c>
      <c r="G5298" t="s">
        <v>41</v>
      </c>
      <c r="H5298" s="3">
        <v>41939</v>
      </c>
      <c r="I5298" s="3">
        <v>41939</v>
      </c>
      <c r="J5298">
        <v>5</v>
      </c>
      <c r="K5298" t="s">
        <v>8400</v>
      </c>
      <c r="L5298" s="5">
        <v>8.8109999999999999</v>
      </c>
      <c r="M5298">
        <v>2014</v>
      </c>
      <c r="N5298">
        <f t="shared" si="164"/>
        <v>0</v>
      </c>
      <c r="O5298" t="str">
        <f t="shared" si="165"/>
        <v>Wednesday</v>
      </c>
      <c r="P5298" s="14">
        <v>0.25</v>
      </c>
    </row>
    <row r="5299" spans="1:16" x14ac:dyDescent="0.35">
      <c r="A5299">
        <v>5298</v>
      </c>
      <c r="B5299" t="s">
        <v>664</v>
      </c>
      <c r="C5299" t="s">
        <v>44</v>
      </c>
      <c r="D5299" t="s">
        <v>8358</v>
      </c>
      <c r="E5299" s="3">
        <v>41934</v>
      </c>
      <c r="F5299" t="s">
        <v>7150</v>
      </c>
      <c r="G5299" t="s">
        <v>41</v>
      </c>
      <c r="H5299" s="3">
        <v>41939</v>
      </c>
      <c r="I5299" s="3">
        <v>41942</v>
      </c>
      <c r="J5299">
        <v>8</v>
      </c>
      <c r="K5299" t="s">
        <v>8399</v>
      </c>
      <c r="L5299" s="5">
        <v>14.891999999999999</v>
      </c>
      <c r="M5299">
        <v>2014</v>
      </c>
      <c r="N5299">
        <f t="shared" si="164"/>
        <v>3</v>
      </c>
      <c r="O5299" t="str">
        <f t="shared" si="165"/>
        <v>Wednesday</v>
      </c>
      <c r="P5299" s="14">
        <v>0.41969999999999996</v>
      </c>
    </row>
    <row r="5300" spans="1:16" x14ac:dyDescent="0.35">
      <c r="A5300">
        <v>5299</v>
      </c>
      <c r="B5300" t="s">
        <v>6091</v>
      </c>
      <c r="C5300" t="s">
        <v>30</v>
      </c>
      <c r="D5300" t="s">
        <v>8359</v>
      </c>
      <c r="E5300" s="3">
        <v>41211</v>
      </c>
      <c r="F5300" t="s">
        <v>4692</v>
      </c>
      <c r="G5300" t="s">
        <v>41</v>
      </c>
      <c r="H5300" s="3">
        <v>41216</v>
      </c>
      <c r="I5300" s="3">
        <v>41216</v>
      </c>
      <c r="J5300">
        <v>5</v>
      </c>
      <c r="K5300" t="s">
        <v>8400</v>
      </c>
      <c r="L5300" s="5">
        <v>1.958</v>
      </c>
      <c r="M5300">
        <v>2012</v>
      </c>
      <c r="N5300">
        <f t="shared" si="164"/>
        <v>0</v>
      </c>
      <c r="O5300" t="str">
        <f t="shared" si="165"/>
        <v>Monday</v>
      </c>
      <c r="P5300" s="14">
        <v>9.9259259259259269E-2</v>
      </c>
    </row>
    <row r="5301" spans="1:16" x14ac:dyDescent="0.35">
      <c r="A5301">
        <v>5300</v>
      </c>
      <c r="B5301" t="s">
        <v>7271</v>
      </c>
      <c r="C5301" t="s">
        <v>199</v>
      </c>
      <c r="D5301" t="s">
        <v>8360</v>
      </c>
      <c r="E5301" s="3">
        <v>41632</v>
      </c>
      <c r="F5301" t="s">
        <v>2786</v>
      </c>
      <c r="G5301" t="s">
        <v>41</v>
      </c>
      <c r="H5301" s="3">
        <v>41637</v>
      </c>
      <c r="I5301" s="3">
        <v>41640</v>
      </c>
      <c r="J5301">
        <v>8</v>
      </c>
      <c r="K5301" t="s">
        <v>8399</v>
      </c>
      <c r="L5301" s="5">
        <v>12.215999999999999</v>
      </c>
      <c r="M5301">
        <v>2013</v>
      </c>
      <c r="N5301">
        <f t="shared" si="164"/>
        <v>3</v>
      </c>
      <c r="O5301" t="str">
        <f t="shared" si="165"/>
        <v>Tuesday</v>
      </c>
      <c r="P5301" s="14">
        <v>0.04</v>
      </c>
    </row>
    <row r="5302" spans="1:16" x14ac:dyDescent="0.35">
      <c r="A5302">
        <v>5301</v>
      </c>
      <c r="B5302" t="s">
        <v>7271</v>
      </c>
      <c r="C5302" t="s">
        <v>199</v>
      </c>
      <c r="D5302" t="s">
        <v>8360</v>
      </c>
      <c r="E5302" s="3">
        <v>41632</v>
      </c>
      <c r="F5302" t="s">
        <v>5633</v>
      </c>
      <c r="G5302" t="s">
        <v>41</v>
      </c>
      <c r="H5302" s="3">
        <v>41637</v>
      </c>
      <c r="I5302" s="3">
        <v>41637</v>
      </c>
      <c r="J5302">
        <v>5</v>
      </c>
      <c r="K5302" t="s">
        <v>8400</v>
      </c>
      <c r="L5302" s="5">
        <v>4.3410000000000002</v>
      </c>
      <c r="M5302">
        <v>2013</v>
      </c>
      <c r="N5302">
        <f t="shared" si="164"/>
        <v>0</v>
      </c>
      <c r="O5302" t="str">
        <f t="shared" si="165"/>
        <v>Tuesday</v>
      </c>
      <c r="P5302" s="14">
        <v>0.41142857142857142</v>
      </c>
    </row>
    <row r="5303" spans="1:16" x14ac:dyDescent="0.35">
      <c r="A5303">
        <v>5302</v>
      </c>
      <c r="B5303" t="s">
        <v>6438</v>
      </c>
      <c r="C5303" t="s">
        <v>30</v>
      </c>
      <c r="D5303" t="s">
        <v>8361</v>
      </c>
      <c r="E5303" s="3">
        <v>41395</v>
      </c>
      <c r="F5303" t="s">
        <v>121</v>
      </c>
      <c r="G5303" t="s">
        <v>155</v>
      </c>
      <c r="H5303" s="3">
        <v>41397</v>
      </c>
      <c r="I5303" s="3">
        <v>41399</v>
      </c>
      <c r="J5303">
        <v>4</v>
      </c>
      <c r="K5303" t="s">
        <v>8399</v>
      </c>
      <c r="L5303" s="5">
        <v>4.202</v>
      </c>
      <c r="M5303">
        <v>2013</v>
      </c>
      <c r="N5303">
        <f t="shared" si="164"/>
        <v>2</v>
      </c>
      <c r="O5303" t="str">
        <f t="shared" si="165"/>
        <v>Wednesday</v>
      </c>
      <c r="P5303" s="14">
        <v>0.31080000000000002</v>
      </c>
    </row>
    <row r="5304" spans="1:16" x14ac:dyDescent="0.35">
      <c r="A5304">
        <v>5303</v>
      </c>
      <c r="B5304" t="s">
        <v>905</v>
      </c>
      <c r="C5304" t="s">
        <v>30</v>
      </c>
      <c r="D5304" t="s">
        <v>8362</v>
      </c>
      <c r="E5304" s="3">
        <v>41431</v>
      </c>
      <c r="F5304" t="s">
        <v>223</v>
      </c>
      <c r="G5304" t="s">
        <v>139</v>
      </c>
      <c r="H5304" s="3">
        <v>41434</v>
      </c>
      <c r="I5304" s="3">
        <v>41434</v>
      </c>
      <c r="J5304">
        <v>3</v>
      </c>
      <c r="K5304" t="s">
        <v>8400</v>
      </c>
      <c r="L5304" s="5">
        <v>30.184999999999999</v>
      </c>
      <c r="M5304">
        <v>2013</v>
      </c>
      <c r="N5304">
        <f t="shared" si="164"/>
        <v>0</v>
      </c>
      <c r="O5304" t="str">
        <f t="shared" si="165"/>
        <v>Thursday</v>
      </c>
      <c r="P5304" s="14">
        <v>0.4490769230769231</v>
      </c>
    </row>
    <row r="5305" spans="1:16" x14ac:dyDescent="0.35">
      <c r="A5305">
        <v>5304</v>
      </c>
      <c r="B5305" t="s">
        <v>905</v>
      </c>
      <c r="C5305" t="s">
        <v>30</v>
      </c>
      <c r="D5305" t="s">
        <v>8362</v>
      </c>
      <c r="E5305" s="3">
        <v>41431</v>
      </c>
      <c r="F5305" t="s">
        <v>3933</v>
      </c>
      <c r="G5305" t="s">
        <v>139</v>
      </c>
      <c r="H5305" s="3">
        <v>41434</v>
      </c>
      <c r="I5305" s="3">
        <v>41434</v>
      </c>
      <c r="J5305">
        <v>3</v>
      </c>
      <c r="K5305" t="s">
        <v>8400</v>
      </c>
      <c r="L5305" s="5">
        <v>2.407</v>
      </c>
      <c r="M5305">
        <v>2013</v>
      </c>
      <c r="N5305">
        <f t="shared" si="164"/>
        <v>0</v>
      </c>
      <c r="O5305" t="str">
        <f t="shared" si="165"/>
        <v>Thursday</v>
      </c>
      <c r="P5305" s="14">
        <v>0.11803278688524591</v>
      </c>
    </row>
    <row r="5306" spans="1:16" x14ac:dyDescent="0.35">
      <c r="A5306">
        <v>5305</v>
      </c>
      <c r="B5306" t="s">
        <v>905</v>
      </c>
      <c r="C5306" t="s">
        <v>30</v>
      </c>
      <c r="D5306" t="s">
        <v>8362</v>
      </c>
      <c r="E5306" s="3">
        <v>41431</v>
      </c>
      <c r="F5306" t="s">
        <v>1467</v>
      </c>
      <c r="G5306" t="s">
        <v>139</v>
      </c>
      <c r="H5306" s="3">
        <v>41434</v>
      </c>
      <c r="I5306" s="3">
        <v>41434</v>
      </c>
      <c r="J5306">
        <v>3</v>
      </c>
      <c r="K5306" t="s">
        <v>8400</v>
      </c>
      <c r="L5306" s="5">
        <v>63.676000000000002</v>
      </c>
      <c r="M5306">
        <v>2013</v>
      </c>
      <c r="N5306">
        <f t="shared" si="164"/>
        <v>0</v>
      </c>
      <c r="O5306" t="str">
        <f t="shared" si="165"/>
        <v>Thursday</v>
      </c>
      <c r="P5306" s="14">
        <v>0.39096562779394795</v>
      </c>
    </row>
    <row r="5307" spans="1:16" x14ac:dyDescent="0.35">
      <c r="A5307">
        <v>5306</v>
      </c>
      <c r="B5307" t="s">
        <v>83</v>
      </c>
      <c r="C5307" t="s">
        <v>199</v>
      </c>
      <c r="D5307" t="s">
        <v>8363</v>
      </c>
      <c r="E5307" s="3">
        <v>41924</v>
      </c>
      <c r="F5307" t="s">
        <v>6581</v>
      </c>
      <c r="G5307" t="s">
        <v>155</v>
      </c>
      <c r="H5307" s="3">
        <v>41926</v>
      </c>
      <c r="I5307" s="3">
        <v>41926</v>
      </c>
      <c r="J5307">
        <v>2</v>
      </c>
      <c r="K5307" t="s">
        <v>8400</v>
      </c>
      <c r="L5307" s="5">
        <v>303.649</v>
      </c>
      <c r="M5307">
        <v>2014</v>
      </c>
      <c r="N5307">
        <f t="shared" si="164"/>
        <v>0</v>
      </c>
      <c r="O5307" t="str">
        <f t="shared" si="165"/>
        <v>Sunday</v>
      </c>
      <c r="P5307" s="14">
        <v>0.5</v>
      </c>
    </row>
    <row r="5308" spans="1:16" x14ac:dyDescent="0.35">
      <c r="A5308">
        <v>5307</v>
      </c>
      <c r="B5308" t="s">
        <v>4482</v>
      </c>
      <c r="C5308" t="s">
        <v>30</v>
      </c>
      <c r="D5308" t="s">
        <v>8364</v>
      </c>
      <c r="E5308" s="3">
        <v>41615</v>
      </c>
      <c r="F5308" t="s">
        <v>2181</v>
      </c>
      <c r="G5308" t="s">
        <v>41</v>
      </c>
      <c r="H5308" s="3">
        <v>41620</v>
      </c>
      <c r="I5308" s="3">
        <v>41620</v>
      </c>
      <c r="J5308">
        <v>5</v>
      </c>
      <c r="K5308" t="s">
        <v>8400</v>
      </c>
      <c r="L5308" s="5">
        <v>2.802</v>
      </c>
      <c r="M5308">
        <v>2013</v>
      </c>
      <c r="N5308">
        <f t="shared" si="164"/>
        <v>0</v>
      </c>
      <c r="O5308" t="str">
        <f t="shared" si="165"/>
        <v>Saturday</v>
      </c>
      <c r="P5308" s="14">
        <v>0.44666666666666671</v>
      </c>
    </row>
    <row r="5309" spans="1:16" x14ac:dyDescent="0.35">
      <c r="A5309">
        <v>5308</v>
      </c>
      <c r="B5309" t="s">
        <v>4482</v>
      </c>
      <c r="C5309" t="s">
        <v>30</v>
      </c>
      <c r="D5309" t="s">
        <v>8364</v>
      </c>
      <c r="E5309" s="3">
        <v>41615</v>
      </c>
      <c r="F5309" t="s">
        <v>2969</v>
      </c>
      <c r="G5309" t="s">
        <v>41</v>
      </c>
      <c r="H5309" s="3">
        <v>41620</v>
      </c>
      <c r="I5309" s="3">
        <v>41620</v>
      </c>
      <c r="J5309">
        <v>5</v>
      </c>
      <c r="K5309" t="s">
        <v>8400</v>
      </c>
      <c r="L5309" s="5">
        <v>2.9340000000000002</v>
      </c>
      <c r="M5309">
        <v>2013</v>
      </c>
      <c r="N5309">
        <f t="shared" si="164"/>
        <v>0</v>
      </c>
      <c r="O5309" t="str">
        <f t="shared" si="165"/>
        <v>Saturday</v>
      </c>
      <c r="P5309" s="14">
        <v>0.39840000000000003</v>
      </c>
    </row>
    <row r="5310" spans="1:16" x14ac:dyDescent="0.35">
      <c r="A5310">
        <v>5309</v>
      </c>
      <c r="B5310" t="s">
        <v>4482</v>
      </c>
      <c r="C5310" t="s">
        <v>30</v>
      </c>
      <c r="D5310" t="s">
        <v>8364</v>
      </c>
      <c r="E5310" s="3">
        <v>41615</v>
      </c>
      <c r="F5310" t="s">
        <v>7065</v>
      </c>
      <c r="G5310" t="s">
        <v>41</v>
      </c>
      <c r="H5310" s="3">
        <v>41620</v>
      </c>
      <c r="I5310" s="3">
        <v>41620</v>
      </c>
      <c r="J5310">
        <v>5</v>
      </c>
      <c r="K5310" t="s">
        <v>8400</v>
      </c>
      <c r="L5310" s="5">
        <v>7.5179999999999998</v>
      </c>
      <c r="M5310">
        <v>2013</v>
      </c>
      <c r="N5310">
        <f t="shared" si="164"/>
        <v>0</v>
      </c>
      <c r="O5310" t="str">
        <f t="shared" si="165"/>
        <v>Saturday</v>
      </c>
      <c r="P5310" s="14">
        <v>0.47547169811320755</v>
      </c>
    </row>
    <row r="5311" spans="1:16" x14ac:dyDescent="0.35">
      <c r="A5311">
        <v>5310</v>
      </c>
      <c r="B5311" t="s">
        <v>4482</v>
      </c>
      <c r="C5311" t="s">
        <v>30</v>
      </c>
      <c r="D5311" t="s">
        <v>8364</v>
      </c>
      <c r="E5311" s="3">
        <v>41615</v>
      </c>
      <c r="F5311" t="s">
        <v>7104</v>
      </c>
      <c r="G5311" t="s">
        <v>41</v>
      </c>
      <c r="H5311" s="3">
        <v>41620</v>
      </c>
      <c r="I5311" s="3">
        <v>41622</v>
      </c>
      <c r="J5311">
        <v>7</v>
      </c>
      <c r="K5311" t="s">
        <v>8399</v>
      </c>
      <c r="L5311" s="5">
        <v>3.2519999999999998</v>
      </c>
      <c r="M5311">
        <v>2013</v>
      </c>
      <c r="N5311">
        <f t="shared" si="164"/>
        <v>2</v>
      </c>
      <c r="O5311" t="str">
        <f t="shared" si="165"/>
        <v>Saturday</v>
      </c>
      <c r="P5311" s="14">
        <v>0.31789473684210529</v>
      </c>
    </row>
    <row r="5312" spans="1:16" x14ac:dyDescent="0.35">
      <c r="A5312">
        <v>5311</v>
      </c>
      <c r="B5312" t="s">
        <v>4098</v>
      </c>
      <c r="C5312" t="s">
        <v>30</v>
      </c>
      <c r="D5312" t="s">
        <v>8366</v>
      </c>
      <c r="E5312" s="3">
        <v>41663</v>
      </c>
      <c r="F5312" t="s">
        <v>1120</v>
      </c>
      <c r="G5312" t="s">
        <v>139</v>
      </c>
      <c r="H5312" s="3">
        <v>41666</v>
      </c>
      <c r="I5312" s="3">
        <v>41666</v>
      </c>
      <c r="J5312">
        <v>3</v>
      </c>
      <c r="K5312" t="s">
        <v>8400</v>
      </c>
      <c r="L5312" s="5">
        <v>110.83199999999999</v>
      </c>
      <c r="M5312">
        <v>2014</v>
      </c>
      <c r="N5312">
        <f t="shared" si="164"/>
        <v>0</v>
      </c>
      <c r="O5312" t="str">
        <f t="shared" si="165"/>
        <v>Friday</v>
      </c>
      <c r="P5312" s="14">
        <v>-3.7278734258452795E-2</v>
      </c>
    </row>
    <row r="5313" spans="1:16" x14ac:dyDescent="0.35">
      <c r="A5313">
        <v>5312</v>
      </c>
      <c r="B5313" t="s">
        <v>3837</v>
      </c>
      <c r="C5313" t="s">
        <v>199</v>
      </c>
      <c r="D5313" t="s">
        <v>8367</v>
      </c>
      <c r="E5313" s="3">
        <v>41442</v>
      </c>
      <c r="F5313" t="s">
        <v>1908</v>
      </c>
      <c r="G5313" t="s">
        <v>242</v>
      </c>
      <c r="H5313" s="3">
        <v>41442</v>
      </c>
      <c r="I5313" s="3">
        <v>41442</v>
      </c>
      <c r="J5313">
        <v>0</v>
      </c>
      <c r="K5313" t="s">
        <v>8400</v>
      </c>
      <c r="L5313" s="5">
        <v>38.179000000000002</v>
      </c>
      <c r="M5313">
        <v>2013</v>
      </c>
      <c r="N5313">
        <f t="shared" si="164"/>
        <v>0</v>
      </c>
      <c r="O5313" t="str">
        <f t="shared" si="165"/>
        <v>Monday</v>
      </c>
      <c r="P5313" s="14">
        <v>-0.51567408595682107</v>
      </c>
    </row>
    <row r="5314" spans="1:16" x14ac:dyDescent="0.35">
      <c r="A5314">
        <v>5313</v>
      </c>
      <c r="B5314" t="s">
        <v>3837</v>
      </c>
      <c r="C5314" t="s">
        <v>199</v>
      </c>
      <c r="D5314" t="s">
        <v>8367</v>
      </c>
      <c r="E5314" s="3">
        <v>41442</v>
      </c>
      <c r="F5314" t="s">
        <v>5601</v>
      </c>
      <c r="G5314" t="s">
        <v>242</v>
      </c>
      <c r="H5314" s="3">
        <v>41442</v>
      </c>
      <c r="I5314" s="3">
        <v>41442</v>
      </c>
      <c r="J5314">
        <v>0</v>
      </c>
      <c r="K5314" t="s">
        <v>8400</v>
      </c>
      <c r="L5314" s="5">
        <v>158.58799999999999</v>
      </c>
      <c r="M5314">
        <v>2013</v>
      </c>
      <c r="N5314">
        <f t="shared" si="164"/>
        <v>0</v>
      </c>
      <c r="O5314" t="str">
        <f t="shared" si="165"/>
        <v>Monday</v>
      </c>
      <c r="P5314" s="14">
        <v>-0.40517682074119965</v>
      </c>
    </row>
    <row r="5315" spans="1:16" x14ac:dyDescent="0.35">
      <c r="A5315">
        <v>5314</v>
      </c>
      <c r="B5315" t="s">
        <v>4794</v>
      </c>
      <c r="C5315" t="s">
        <v>84</v>
      </c>
      <c r="D5315" t="s">
        <v>8368</v>
      </c>
      <c r="E5315" s="3">
        <v>41057</v>
      </c>
      <c r="F5315" t="s">
        <v>2215</v>
      </c>
      <c r="G5315" t="s">
        <v>155</v>
      </c>
      <c r="H5315" s="3">
        <v>41059</v>
      </c>
      <c r="I5315" s="3">
        <v>41059</v>
      </c>
      <c r="J5315">
        <v>2</v>
      </c>
      <c r="K5315" t="s">
        <v>8400</v>
      </c>
      <c r="L5315" s="5">
        <v>174.85300000000001</v>
      </c>
      <c r="M5315">
        <v>2012</v>
      </c>
      <c r="N5315">
        <f t="shared" ref="N5315:N5350" si="166">I5315-H5315</f>
        <v>0</v>
      </c>
      <c r="O5315" t="str">
        <f t="shared" ref="O5315:O5350" si="167">TEXT(E5315,"dddd")</f>
        <v>Monday</v>
      </c>
      <c r="P5315" s="14">
        <v>0.41978984238178629</v>
      </c>
    </row>
    <row r="5316" spans="1:16" x14ac:dyDescent="0.35">
      <c r="A5316">
        <v>5315</v>
      </c>
      <c r="B5316" t="s">
        <v>6267</v>
      </c>
      <c r="C5316" t="s">
        <v>199</v>
      </c>
      <c r="D5316" t="s">
        <v>8369</v>
      </c>
      <c r="E5316" s="3">
        <v>41426</v>
      </c>
      <c r="F5316" t="s">
        <v>820</v>
      </c>
      <c r="G5316" t="s">
        <v>139</v>
      </c>
      <c r="H5316" s="3">
        <v>41429</v>
      </c>
      <c r="I5316" s="3">
        <v>41431</v>
      </c>
      <c r="J5316">
        <v>5</v>
      </c>
      <c r="K5316" t="s">
        <v>8399</v>
      </c>
      <c r="L5316" s="5">
        <v>73.180999999999997</v>
      </c>
      <c r="M5316">
        <v>2013</v>
      </c>
      <c r="N5316">
        <f t="shared" si="166"/>
        <v>2</v>
      </c>
      <c r="O5316" t="str">
        <f t="shared" si="167"/>
        <v>Saturday</v>
      </c>
      <c r="P5316" s="14">
        <v>-8.6029835375505306E-2</v>
      </c>
    </row>
    <row r="5317" spans="1:16" x14ac:dyDescent="0.35">
      <c r="A5317">
        <v>5316</v>
      </c>
      <c r="B5317" t="s">
        <v>6267</v>
      </c>
      <c r="C5317" t="s">
        <v>199</v>
      </c>
      <c r="D5317" t="s">
        <v>8369</v>
      </c>
      <c r="E5317" s="3">
        <v>41426</v>
      </c>
      <c r="F5317" t="s">
        <v>1236</v>
      </c>
      <c r="G5317" t="s">
        <v>139</v>
      </c>
      <c r="H5317" s="3">
        <v>41429</v>
      </c>
      <c r="I5317" s="3">
        <v>41429</v>
      </c>
      <c r="J5317">
        <v>3</v>
      </c>
      <c r="K5317" t="s">
        <v>8400</v>
      </c>
      <c r="L5317" s="5">
        <v>17.529</v>
      </c>
      <c r="M5317">
        <v>2013</v>
      </c>
      <c r="N5317">
        <f t="shared" si="166"/>
        <v>0</v>
      </c>
      <c r="O5317" t="str">
        <f t="shared" si="167"/>
        <v>Saturday</v>
      </c>
      <c r="P5317" s="14">
        <v>8.5564963181554932E-2</v>
      </c>
    </row>
    <row r="5318" spans="1:16" x14ac:dyDescent="0.35">
      <c r="A5318">
        <v>5317</v>
      </c>
      <c r="B5318" t="s">
        <v>2686</v>
      </c>
      <c r="C5318" t="s">
        <v>44</v>
      </c>
      <c r="D5318" t="s">
        <v>8371</v>
      </c>
      <c r="E5318" s="3">
        <v>41937</v>
      </c>
      <c r="F5318" t="s">
        <v>5092</v>
      </c>
      <c r="G5318" t="s">
        <v>41</v>
      </c>
      <c r="H5318" s="3">
        <v>41942</v>
      </c>
      <c r="I5318" s="3">
        <v>41942</v>
      </c>
      <c r="J5318">
        <v>5</v>
      </c>
      <c r="K5318" t="s">
        <v>8400</v>
      </c>
      <c r="L5318" s="5">
        <v>9.4060000000000006</v>
      </c>
      <c r="M5318">
        <v>2014</v>
      </c>
      <c r="N5318">
        <f t="shared" si="166"/>
        <v>0</v>
      </c>
      <c r="O5318" t="str">
        <f t="shared" si="167"/>
        <v>Saturday</v>
      </c>
      <c r="P5318" s="14">
        <v>0.10831858407079643</v>
      </c>
    </row>
    <row r="5319" spans="1:16" x14ac:dyDescent="0.35">
      <c r="A5319">
        <v>5318</v>
      </c>
      <c r="B5319" t="s">
        <v>2686</v>
      </c>
      <c r="C5319" t="s">
        <v>44</v>
      </c>
      <c r="D5319" t="s">
        <v>8371</v>
      </c>
      <c r="E5319" s="3">
        <v>41937</v>
      </c>
      <c r="F5319" t="s">
        <v>877</v>
      </c>
      <c r="G5319" t="s">
        <v>41</v>
      </c>
      <c r="H5319" s="3">
        <v>41942</v>
      </c>
      <c r="I5319" s="3">
        <v>41945</v>
      </c>
      <c r="J5319">
        <v>8</v>
      </c>
      <c r="K5319" t="s">
        <v>8399</v>
      </c>
      <c r="L5319" s="5">
        <v>13.176</v>
      </c>
      <c r="M5319">
        <v>2014</v>
      </c>
      <c r="N5319">
        <f t="shared" si="166"/>
        <v>3</v>
      </c>
      <c r="O5319" t="str">
        <f t="shared" si="167"/>
        <v>Saturday</v>
      </c>
      <c r="P5319" s="14">
        <v>0</v>
      </c>
    </row>
    <row r="5320" spans="1:16" x14ac:dyDescent="0.35">
      <c r="A5320">
        <v>5319</v>
      </c>
      <c r="B5320" t="s">
        <v>2686</v>
      </c>
      <c r="C5320" t="s">
        <v>44</v>
      </c>
      <c r="D5320" t="s">
        <v>8371</v>
      </c>
      <c r="E5320" s="3">
        <v>41937</v>
      </c>
      <c r="F5320" t="s">
        <v>3287</v>
      </c>
      <c r="G5320" t="s">
        <v>41</v>
      </c>
      <c r="H5320" s="3">
        <v>41942</v>
      </c>
      <c r="I5320" s="3">
        <v>41942</v>
      </c>
      <c r="J5320">
        <v>5</v>
      </c>
      <c r="K5320" t="s">
        <v>8400</v>
      </c>
      <c r="L5320" s="5">
        <v>3.1880000000000002</v>
      </c>
      <c r="M5320">
        <v>2014</v>
      </c>
      <c r="N5320">
        <f t="shared" si="166"/>
        <v>0</v>
      </c>
      <c r="O5320" t="str">
        <f t="shared" si="167"/>
        <v>Saturday</v>
      </c>
      <c r="P5320" s="14">
        <v>0.37073170731707317</v>
      </c>
    </row>
    <row r="5321" spans="1:16" x14ac:dyDescent="0.35">
      <c r="A5321">
        <v>5320</v>
      </c>
      <c r="B5321" t="s">
        <v>2686</v>
      </c>
      <c r="C5321" t="s">
        <v>44</v>
      </c>
      <c r="D5321" t="s">
        <v>8371</v>
      </c>
      <c r="E5321" s="3">
        <v>41937</v>
      </c>
      <c r="F5321" t="s">
        <v>8373</v>
      </c>
      <c r="G5321" t="s">
        <v>41</v>
      </c>
      <c r="H5321" s="3">
        <v>41942</v>
      </c>
      <c r="I5321" s="3">
        <v>41942</v>
      </c>
      <c r="J5321">
        <v>5</v>
      </c>
      <c r="K5321" t="s">
        <v>8400</v>
      </c>
      <c r="L5321" s="5">
        <v>7.5839999999999996</v>
      </c>
      <c r="M5321">
        <v>2014</v>
      </c>
      <c r="N5321">
        <f t="shared" si="166"/>
        <v>0</v>
      </c>
      <c r="O5321" t="str">
        <f t="shared" si="167"/>
        <v>Saturday</v>
      </c>
      <c r="P5321" s="14">
        <v>9.9333333333333329E-2</v>
      </c>
    </row>
    <row r="5322" spans="1:16" x14ac:dyDescent="0.35">
      <c r="A5322">
        <v>5321</v>
      </c>
      <c r="B5322" t="s">
        <v>789</v>
      </c>
      <c r="C5322" t="s">
        <v>44</v>
      </c>
      <c r="D5322" t="s">
        <v>8374</v>
      </c>
      <c r="E5322" s="3">
        <v>41185</v>
      </c>
      <c r="F5322" t="s">
        <v>1472</v>
      </c>
      <c r="G5322" t="s">
        <v>41</v>
      </c>
      <c r="H5322" s="3">
        <v>41190</v>
      </c>
      <c r="I5322" s="3">
        <v>41190</v>
      </c>
      <c r="J5322">
        <v>5</v>
      </c>
      <c r="K5322" t="s">
        <v>8400</v>
      </c>
      <c r="L5322" s="5">
        <v>0.56299999999999994</v>
      </c>
      <c r="M5322">
        <v>2012</v>
      </c>
      <c r="N5322">
        <f t="shared" si="166"/>
        <v>0</v>
      </c>
      <c r="O5322" t="str">
        <f t="shared" si="167"/>
        <v>Wednesday</v>
      </c>
      <c r="P5322" s="14">
        <v>0.16</v>
      </c>
    </row>
    <row r="5323" spans="1:16" x14ac:dyDescent="0.35">
      <c r="A5323">
        <v>5322</v>
      </c>
      <c r="B5323" t="s">
        <v>66</v>
      </c>
      <c r="C5323" t="s">
        <v>84</v>
      </c>
      <c r="D5323" t="s">
        <v>8375</v>
      </c>
      <c r="E5323" s="3">
        <v>40673</v>
      </c>
      <c r="F5323" t="s">
        <v>1768</v>
      </c>
      <c r="G5323" t="s">
        <v>41</v>
      </c>
      <c r="H5323" s="3">
        <v>40678</v>
      </c>
      <c r="I5323" s="3">
        <v>40678</v>
      </c>
      <c r="J5323">
        <v>5</v>
      </c>
      <c r="K5323" t="s">
        <v>8400</v>
      </c>
      <c r="L5323" s="5">
        <v>0.38600000000000001</v>
      </c>
      <c r="M5323">
        <v>2011</v>
      </c>
      <c r="N5323">
        <f t="shared" si="166"/>
        <v>0</v>
      </c>
      <c r="O5323" t="str">
        <f t="shared" si="167"/>
        <v>Tuesday</v>
      </c>
      <c r="P5323" s="14">
        <v>0.38857142857142862</v>
      </c>
    </row>
    <row r="5324" spans="1:16" x14ac:dyDescent="0.35">
      <c r="A5324">
        <v>5323</v>
      </c>
      <c r="B5324" t="s">
        <v>3490</v>
      </c>
      <c r="C5324" t="s">
        <v>30</v>
      </c>
      <c r="D5324" t="s">
        <v>8377</v>
      </c>
      <c r="E5324" s="3">
        <v>41422</v>
      </c>
      <c r="F5324" t="s">
        <v>1700</v>
      </c>
      <c r="G5324" t="s">
        <v>242</v>
      </c>
      <c r="H5324" s="3">
        <v>41422</v>
      </c>
      <c r="I5324" s="3">
        <v>41422</v>
      </c>
      <c r="J5324">
        <v>0</v>
      </c>
      <c r="K5324" t="s">
        <v>8400</v>
      </c>
      <c r="L5324" s="5">
        <v>37.710999999999999</v>
      </c>
      <c r="M5324">
        <v>2013</v>
      </c>
      <c r="N5324">
        <f t="shared" si="166"/>
        <v>0</v>
      </c>
      <c r="O5324" t="str">
        <f t="shared" si="167"/>
        <v>Tuesday</v>
      </c>
      <c r="P5324" s="14">
        <v>-0.18154206150579966</v>
      </c>
    </row>
    <row r="5325" spans="1:16" x14ac:dyDescent="0.35">
      <c r="A5325">
        <v>5324</v>
      </c>
      <c r="B5325" t="s">
        <v>3490</v>
      </c>
      <c r="C5325" t="s">
        <v>30</v>
      </c>
      <c r="D5325" t="s">
        <v>8377</v>
      </c>
      <c r="E5325" s="3">
        <v>41422</v>
      </c>
      <c r="F5325" t="s">
        <v>520</v>
      </c>
      <c r="G5325" t="s">
        <v>242</v>
      </c>
      <c r="H5325" s="3">
        <v>41422</v>
      </c>
      <c r="I5325" s="3">
        <v>41422</v>
      </c>
      <c r="J5325">
        <v>0</v>
      </c>
      <c r="K5325" t="s">
        <v>8400</v>
      </c>
      <c r="L5325" s="5">
        <v>4.4349999999999996</v>
      </c>
      <c r="M5325">
        <v>2013</v>
      </c>
      <c r="N5325">
        <f t="shared" si="166"/>
        <v>0</v>
      </c>
      <c r="O5325" t="str">
        <f t="shared" si="167"/>
        <v>Tuesday</v>
      </c>
      <c r="P5325" s="14">
        <v>0.06</v>
      </c>
    </row>
    <row r="5326" spans="1:16" x14ac:dyDescent="0.35">
      <c r="A5326">
        <v>5325</v>
      </c>
      <c r="B5326" t="s">
        <v>5236</v>
      </c>
      <c r="C5326" t="s">
        <v>30</v>
      </c>
      <c r="D5326" t="s">
        <v>8378</v>
      </c>
      <c r="E5326" s="3">
        <v>41983</v>
      </c>
      <c r="F5326" t="s">
        <v>8380</v>
      </c>
      <c r="G5326" t="s">
        <v>41</v>
      </c>
      <c r="H5326" s="3">
        <v>41988</v>
      </c>
      <c r="I5326" s="3">
        <v>41988</v>
      </c>
      <c r="J5326">
        <v>5</v>
      </c>
      <c r="K5326" t="s">
        <v>8400</v>
      </c>
      <c r="L5326" s="5">
        <v>71.120999999999995</v>
      </c>
      <c r="M5326">
        <v>2014</v>
      </c>
      <c r="N5326">
        <f t="shared" si="166"/>
        <v>0</v>
      </c>
      <c r="O5326" t="str">
        <f t="shared" si="167"/>
        <v>Wednesday</v>
      </c>
      <c r="P5326" s="14">
        <v>0.18122858861371899</v>
      </c>
    </row>
    <row r="5327" spans="1:16" x14ac:dyDescent="0.35">
      <c r="A5327">
        <v>5326</v>
      </c>
      <c r="B5327" t="s">
        <v>5236</v>
      </c>
      <c r="C5327" t="s">
        <v>30</v>
      </c>
      <c r="D5327" t="s">
        <v>8378</v>
      </c>
      <c r="E5327" s="3">
        <v>41983</v>
      </c>
      <c r="F5327" t="s">
        <v>8382</v>
      </c>
      <c r="G5327" t="s">
        <v>41</v>
      </c>
      <c r="H5327" s="3">
        <v>41988</v>
      </c>
      <c r="I5327" s="3">
        <v>41988</v>
      </c>
      <c r="J5327">
        <v>5</v>
      </c>
      <c r="K5327" t="s">
        <v>8400</v>
      </c>
      <c r="L5327" s="5">
        <v>4.8520000000000003</v>
      </c>
      <c r="M5327">
        <v>2014</v>
      </c>
      <c r="N5327">
        <f t="shared" si="166"/>
        <v>0</v>
      </c>
      <c r="O5327" t="str">
        <f t="shared" si="167"/>
        <v>Wednesday</v>
      </c>
      <c r="P5327" s="14">
        <v>-0.1861200861604739</v>
      </c>
    </row>
    <row r="5328" spans="1:16" x14ac:dyDescent="0.35">
      <c r="A5328">
        <v>5327</v>
      </c>
      <c r="B5328" t="s">
        <v>5236</v>
      </c>
      <c r="C5328" t="s">
        <v>30</v>
      </c>
      <c r="D5328" t="s">
        <v>8378</v>
      </c>
      <c r="E5328" s="3">
        <v>41983</v>
      </c>
      <c r="F5328" t="s">
        <v>2224</v>
      </c>
      <c r="G5328" t="s">
        <v>41</v>
      </c>
      <c r="H5328" s="3">
        <v>41988</v>
      </c>
      <c r="I5328" s="3">
        <v>41991</v>
      </c>
      <c r="J5328">
        <v>8</v>
      </c>
      <c r="K5328" t="s">
        <v>8399</v>
      </c>
      <c r="L5328" s="5">
        <v>7.2</v>
      </c>
      <c r="M5328">
        <v>2014</v>
      </c>
      <c r="N5328">
        <f t="shared" si="166"/>
        <v>3</v>
      </c>
      <c r="O5328" t="str">
        <f t="shared" si="167"/>
        <v>Wednesday</v>
      </c>
      <c r="P5328" s="14">
        <v>-0.51703368068293332</v>
      </c>
    </row>
    <row r="5329" spans="1:16" x14ac:dyDescent="0.35">
      <c r="A5329">
        <v>5328</v>
      </c>
      <c r="B5329" t="s">
        <v>5236</v>
      </c>
      <c r="C5329" t="s">
        <v>30</v>
      </c>
      <c r="D5329" t="s">
        <v>8378</v>
      </c>
      <c r="E5329" s="3">
        <v>41983</v>
      </c>
      <c r="F5329" t="s">
        <v>4634</v>
      </c>
      <c r="G5329" t="s">
        <v>41</v>
      </c>
      <c r="H5329" s="3">
        <v>41988</v>
      </c>
      <c r="I5329" s="3">
        <v>41991</v>
      </c>
      <c r="J5329">
        <v>8</v>
      </c>
      <c r="K5329" t="s">
        <v>8399</v>
      </c>
      <c r="L5329" s="5">
        <v>2.6459999999999999</v>
      </c>
      <c r="M5329">
        <v>2014</v>
      </c>
      <c r="N5329">
        <f t="shared" si="166"/>
        <v>3</v>
      </c>
      <c r="O5329" t="str">
        <f t="shared" si="167"/>
        <v>Wednesday</v>
      </c>
      <c r="P5329" s="14">
        <v>0.18</v>
      </c>
    </row>
    <row r="5330" spans="1:16" x14ac:dyDescent="0.35">
      <c r="A5330">
        <v>5329</v>
      </c>
      <c r="B5330" t="s">
        <v>1372</v>
      </c>
      <c r="C5330" t="s">
        <v>84</v>
      </c>
      <c r="D5330" t="s">
        <v>8383</v>
      </c>
      <c r="E5330" s="3">
        <v>41850</v>
      </c>
      <c r="F5330" t="s">
        <v>5324</v>
      </c>
      <c r="G5330" t="s">
        <v>41</v>
      </c>
      <c r="H5330" s="3">
        <v>41855</v>
      </c>
      <c r="I5330" s="3">
        <v>41855</v>
      </c>
      <c r="J5330">
        <v>5</v>
      </c>
      <c r="K5330" t="s">
        <v>8400</v>
      </c>
      <c r="L5330" s="5">
        <v>71.153000000000006</v>
      </c>
      <c r="M5330">
        <v>2014</v>
      </c>
      <c r="N5330">
        <f t="shared" si="166"/>
        <v>0</v>
      </c>
      <c r="O5330" t="str">
        <f t="shared" si="167"/>
        <v>Wednesday</v>
      </c>
      <c r="P5330" s="14">
        <v>0.14992125984251967</v>
      </c>
    </row>
    <row r="5331" spans="1:16" x14ac:dyDescent="0.35">
      <c r="A5331">
        <v>5330</v>
      </c>
      <c r="B5331" t="s">
        <v>5621</v>
      </c>
      <c r="C5331" t="s">
        <v>44</v>
      </c>
      <c r="D5331" t="s">
        <v>8384</v>
      </c>
      <c r="E5331" s="3">
        <v>41170</v>
      </c>
      <c r="F5331" t="s">
        <v>3310</v>
      </c>
      <c r="G5331" t="s">
        <v>155</v>
      </c>
      <c r="H5331" s="3">
        <v>41172</v>
      </c>
      <c r="I5331" s="3">
        <v>41172</v>
      </c>
      <c r="J5331">
        <v>2</v>
      </c>
      <c r="K5331" t="s">
        <v>8400</v>
      </c>
      <c r="L5331" s="5">
        <v>3.3210000000000002</v>
      </c>
      <c r="M5331">
        <v>2012</v>
      </c>
      <c r="N5331">
        <f t="shared" si="166"/>
        <v>0</v>
      </c>
      <c r="O5331" t="str">
        <f t="shared" si="167"/>
        <v>Tuesday</v>
      </c>
      <c r="P5331" s="14">
        <v>-0.52814235234729923</v>
      </c>
    </row>
    <row r="5332" spans="1:16" x14ac:dyDescent="0.35">
      <c r="A5332">
        <v>5331</v>
      </c>
      <c r="B5332" t="s">
        <v>5621</v>
      </c>
      <c r="C5332" t="s">
        <v>44</v>
      </c>
      <c r="D5332" t="s">
        <v>8384</v>
      </c>
      <c r="E5332" s="3">
        <v>41170</v>
      </c>
      <c r="F5332" t="s">
        <v>2135</v>
      </c>
      <c r="G5332" t="s">
        <v>155</v>
      </c>
      <c r="H5332" s="3">
        <v>41172</v>
      </c>
      <c r="I5332" s="3">
        <v>41172</v>
      </c>
      <c r="J5332">
        <v>2</v>
      </c>
      <c r="K5332" t="s">
        <v>8400</v>
      </c>
      <c r="L5332" s="5">
        <v>5.7389999999999999</v>
      </c>
      <c r="M5332">
        <v>2012</v>
      </c>
      <c r="N5332">
        <f t="shared" si="166"/>
        <v>0</v>
      </c>
      <c r="O5332" t="str">
        <f t="shared" si="167"/>
        <v>Tuesday</v>
      </c>
      <c r="P5332" s="14">
        <v>-0.2409638554216868</v>
      </c>
    </row>
    <row r="5333" spans="1:16" x14ac:dyDescent="0.35">
      <c r="A5333">
        <v>5332</v>
      </c>
      <c r="B5333" t="s">
        <v>4189</v>
      </c>
      <c r="C5333" t="s">
        <v>84</v>
      </c>
      <c r="D5333" t="s">
        <v>8385</v>
      </c>
      <c r="E5333" s="3">
        <v>41229</v>
      </c>
      <c r="F5333" t="s">
        <v>3109</v>
      </c>
      <c r="G5333" t="s">
        <v>41</v>
      </c>
      <c r="H5333" s="3">
        <v>41234</v>
      </c>
      <c r="I5333" s="3">
        <v>41236</v>
      </c>
      <c r="J5333">
        <v>7</v>
      </c>
      <c r="K5333" t="s">
        <v>8399</v>
      </c>
      <c r="L5333" s="5">
        <v>0.81</v>
      </c>
      <c r="M5333">
        <v>2012</v>
      </c>
      <c r="N5333">
        <f t="shared" si="166"/>
        <v>2</v>
      </c>
      <c r="O5333" t="str">
        <f t="shared" si="167"/>
        <v>Friday</v>
      </c>
      <c r="P5333" s="14">
        <v>-0.40954363014716794</v>
      </c>
    </row>
    <row r="5334" spans="1:16" x14ac:dyDescent="0.35">
      <c r="A5334">
        <v>5333</v>
      </c>
      <c r="B5334" t="s">
        <v>4189</v>
      </c>
      <c r="C5334" t="s">
        <v>84</v>
      </c>
      <c r="D5334" t="s">
        <v>8385</v>
      </c>
      <c r="E5334" s="3">
        <v>41229</v>
      </c>
      <c r="F5334" t="s">
        <v>853</v>
      </c>
      <c r="G5334" t="s">
        <v>41</v>
      </c>
      <c r="H5334" s="3">
        <v>41234</v>
      </c>
      <c r="I5334" s="3">
        <v>41234</v>
      </c>
      <c r="J5334">
        <v>5</v>
      </c>
      <c r="K5334" t="s">
        <v>8400</v>
      </c>
      <c r="L5334" s="5">
        <v>12.295</v>
      </c>
      <c r="M5334">
        <v>2012</v>
      </c>
      <c r="N5334">
        <f t="shared" si="166"/>
        <v>0</v>
      </c>
      <c r="O5334" t="str">
        <f t="shared" si="167"/>
        <v>Friday</v>
      </c>
      <c r="P5334" s="14">
        <v>-0.21371489673026059</v>
      </c>
    </row>
    <row r="5335" spans="1:16" x14ac:dyDescent="0.35">
      <c r="A5335">
        <v>5334</v>
      </c>
      <c r="B5335" t="s">
        <v>4189</v>
      </c>
      <c r="C5335" t="s">
        <v>84</v>
      </c>
      <c r="D5335" t="s">
        <v>8385</v>
      </c>
      <c r="E5335" s="3">
        <v>41229</v>
      </c>
      <c r="F5335" t="s">
        <v>8387</v>
      </c>
      <c r="G5335" t="s">
        <v>41</v>
      </c>
      <c r="H5335" s="3">
        <v>41234</v>
      </c>
      <c r="I5335" s="3">
        <v>41235</v>
      </c>
      <c r="J5335">
        <v>6</v>
      </c>
      <c r="K5335" t="s">
        <v>8399</v>
      </c>
      <c r="L5335" s="5">
        <v>7.2050000000000001</v>
      </c>
      <c r="M5335">
        <v>2012</v>
      </c>
      <c r="N5335">
        <f t="shared" si="166"/>
        <v>1</v>
      </c>
      <c r="O5335" t="str">
        <f t="shared" si="167"/>
        <v>Friday</v>
      </c>
      <c r="P5335" s="14">
        <v>-0.7814154247088525</v>
      </c>
    </row>
    <row r="5336" spans="1:16" x14ac:dyDescent="0.35">
      <c r="A5336">
        <v>5335</v>
      </c>
      <c r="B5336" t="s">
        <v>5236</v>
      </c>
      <c r="C5336" t="s">
        <v>84</v>
      </c>
      <c r="D5336" t="s">
        <v>8388</v>
      </c>
      <c r="E5336" s="3">
        <v>41699</v>
      </c>
      <c r="F5336" t="s">
        <v>1535</v>
      </c>
      <c r="G5336" t="s">
        <v>139</v>
      </c>
      <c r="H5336" s="3">
        <v>41702</v>
      </c>
      <c r="I5336" s="3">
        <v>41702</v>
      </c>
      <c r="J5336">
        <v>3</v>
      </c>
      <c r="K5336" t="s">
        <v>8400</v>
      </c>
      <c r="L5336" s="5">
        <v>8.4710000000000001</v>
      </c>
      <c r="M5336">
        <v>2014</v>
      </c>
      <c r="N5336">
        <f t="shared" si="166"/>
        <v>0</v>
      </c>
      <c r="O5336" t="str">
        <f t="shared" si="167"/>
        <v>Saturday</v>
      </c>
      <c r="P5336" s="14">
        <v>-0.3721869590305828</v>
      </c>
    </row>
    <row r="5337" spans="1:16" x14ac:dyDescent="0.35">
      <c r="A5337">
        <v>5336</v>
      </c>
      <c r="B5337" t="s">
        <v>5236</v>
      </c>
      <c r="C5337" t="s">
        <v>84</v>
      </c>
      <c r="D5337" t="s">
        <v>8388</v>
      </c>
      <c r="E5337" s="3">
        <v>41699</v>
      </c>
      <c r="F5337" t="s">
        <v>2550</v>
      </c>
      <c r="G5337" t="s">
        <v>139</v>
      </c>
      <c r="H5337" s="3">
        <v>41702</v>
      </c>
      <c r="I5337" s="3">
        <v>41705</v>
      </c>
      <c r="J5337">
        <v>6</v>
      </c>
      <c r="K5337" t="s">
        <v>8399</v>
      </c>
      <c r="L5337" s="5">
        <v>52.884</v>
      </c>
      <c r="M5337">
        <v>2014</v>
      </c>
      <c r="N5337">
        <f t="shared" si="166"/>
        <v>3</v>
      </c>
      <c r="O5337" t="str">
        <f t="shared" si="167"/>
        <v>Saturday</v>
      </c>
      <c r="P5337" s="14">
        <v>-0.52869721887518251</v>
      </c>
    </row>
    <row r="5338" spans="1:16" x14ac:dyDescent="0.35">
      <c r="A5338">
        <v>5337</v>
      </c>
      <c r="B5338" t="s">
        <v>6091</v>
      </c>
      <c r="C5338" t="s">
        <v>199</v>
      </c>
      <c r="D5338" t="s">
        <v>8389</v>
      </c>
      <c r="E5338" s="3">
        <v>41199</v>
      </c>
      <c r="F5338" t="s">
        <v>3660</v>
      </c>
      <c r="G5338" t="s">
        <v>139</v>
      </c>
      <c r="H5338" s="3">
        <v>41202</v>
      </c>
      <c r="I5338" s="3">
        <v>41202</v>
      </c>
      <c r="J5338">
        <v>3</v>
      </c>
      <c r="K5338" t="s">
        <v>8400</v>
      </c>
      <c r="L5338" s="5">
        <v>10.725</v>
      </c>
      <c r="M5338">
        <v>2012</v>
      </c>
      <c r="N5338">
        <f t="shared" si="166"/>
        <v>0</v>
      </c>
      <c r="O5338" t="str">
        <f t="shared" si="167"/>
        <v>Wednesday</v>
      </c>
      <c r="P5338" s="14">
        <v>1.984E-2</v>
      </c>
    </row>
    <row r="5339" spans="1:16" x14ac:dyDescent="0.35">
      <c r="A5339">
        <v>5338</v>
      </c>
      <c r="B5339" t="s">
        <v>6091</v>
      </c>
      <c r="C5339" t="s">
        <v>199</v>
      </c>
      <c r="D5339" t="s">
        <v>8389</v>
      </c>
      <c r="E5339" s="3">
        <v>41199</v>
      </c>
      <c r="F5339" t="s">
        <v>164</v>
      </c>
      <c r="G5339" t="s">
        <v>139</v>
      </c>
      <c r="H5339" s="3">
        <v>41202</v>
      </c>
      <c r="I5339" s="3">
        <v>41202</v>
      </c>
      <c r="J5339">
        <v>3</v>
      </c>
      <c r="K5339" t="s">
        <v>8400</v>
      </c>
      <c r="L5339" s="5">
        <v>6.6959999999999997</v>
      </c>
      <c r="M5339">
        <v>2012</v>
      </c>
      <c r="N5339">
        <f t="shared" si="166"/>
        <v>0</v>
      </c>
      <c r="O5339" t="str">
        <f t="shared" si="167"/>
        <v>Wednesday</v>
      </c>
      <c r="P5339" s="14">
        <v>0.43</v>
      </c>
    </row>
    <row r="5340" spans="1:16" x14ac:dyDescent="0.35">
      <c r="A5340">
        <v>5339</v>
      </c>
      <c r="B5340" t="s">
        <v>6091</v>
      </c>
      <c r="C5340" t="s">
        <v>199</v>
      </c>
      <c r="D5340" t="s">
        <v>8389</v>
      </c>
      <c r="E5340" s="3">
        <v>41199</v>
      </c>
      <c r="F5340" t="s">
        <v>6988</v>
      </c>
      <c r="G5340" t="s">
        <v>139</v>
      </c>
      <c r="H5340" s="3">
        <v>41202</v>
      </c>
      <c r="I5340" s="3">
        <v>41202</v>
      </c>
      <c r="J5340">
        <v>3</v>
      </c>
      <c r="K5340" t="s">
        <v>8400</v>
      </c>
      <c r="L5340" s="5">
        <v>13.382</v>
      </c>
      <c r="M5340">
        <v>2012</v>
      </c>
      <c r="N5340">
        <f t="shared" si="166"/>
        <v>0</v>
      </c>
      <c r="O5340" t="str">
        <f t="shared" si="167"/>
        <v>Wednesday</v>
      </c>
      <c r="P5340" s="14">
        <v>0.48970059880239519</v>
      </c>
    </row>
    <row r="5341" spans="1:16" x14ac:dyDescent="0.35">
      <c r="A5341">
        <v>5340</v>
      </c>
      <c r="B5341" t="s">
        <v>4301</v>
      </c>
      <c r="C5341" t="s">
        <v>199</v>
      </c>
      <c r="D5341" t="s">
        <v>8390</v>
      </c>
      <c r="E5341" s="3">
        <v>41937</v>
      </c>
      <c r="F5341" t="s">
        <v>3011</v>
      </c>
      <c r="G5341" t="s">
        <v>41</v>
      </c>
      <c r="H5341" s="3">
        <v>41942</v>
      </c>
      <c r="I5341" s="3">
        <v>41944</v>
      </c>
      <c r="J5341">
        <v>7</v>
      </c>
      <c r="K5341" t="s">
        <v>8399</v>
      </c>
      <c r="L5341" s="5">
        <v>15.481</v>
      </c>
      <c r="M5341">
        <v>2014</v>
      </c>
      <c r="N5341">
        <f t="shared" si="166"/>
        <v>2</v>
      </c>
      <c r="O5341" t="str">
        <f t="shared" si="167"/>
        <v>Saturday</v>
      </c>
      <c r="P5341" s="14">
        <v>0.33951048951048951</v>
      </c>
    </row>
    <row r="5342" spans="1:16" x14ac:dyDescent="0.35">
      <c r="A5342">
        <v>5341</v>
      </c>
      <c r="B5342" t="s">
        <v>1087</v>
      </c>
      <c r="C5342" t="s">
        <v>30</v>
      </c>
      <c r="D5342" t="s">
        <v>8391</v>
      </c>
      <c r="E5342" s="3">
        <v>41578</v>
      </c>
      <c r="F5342" t="s">
        <v>180</v>
      </c>
      <c r="G5342" t="s">
        <v>41</v>
      </c>
      <c r="H5342" s="3">
        <v>41583</v>
      </c>
      <c r="I5342" s="3">
        <v>41583</v>
      </c>
      <c r="J5342">
        <v>5</v>
      </c>
      <c r="K5342" t="s">
        <v>8400</v>
      </c>
      <c r="L5342" s="5">
        <v>9.6489999999999991</v>
      </c>
      <c r="M5342">
        <v>2013</v>
      </c>
      <c r="N5342">
        <f t="shared" si="166"/>
        <v>0</v>
      </c>
      <c r="O5342" t="str">
        <f t="shared" si="167"/>
        <v>Thursday</v>
      </c>
      <c r="P5342" s="14">
        <v>0.49124999999999996</v>
      </c>
    </row>
    <row r="5343" spans="1:16" x14ac:dyDescent="0.35">
      <c r="A5343">
        <v>5342</v>
      </c>
      <c r="B5343" t="s">
        <v>1087</v>
      </c>
      <c r="C5343" t="s">
        <v>30</v>
      </c>
      <c r="D5343" t="s">
        <v>8391</v>
      </c>
      <c r="E5343" s="3">
        <v>41578</v>
      </c>
      <c r="F5343" t="s">
        <v>867</v>
      </c>
      <c r="G5343" t="s">
        <v>41</v>
      </c>
      <c r="H5343" s="3">
        <v>41583</v>
      </c>
      <c r="I5343" s="3">
        <v>41586</v>
      </c>
      <c r="J5343">
        <v>8</v>
      </c>
      <c r="K5343" t="s">
        <v>8399</v>
      </c>
      <c r="L5343" s="5">
        <v>4.9589999999999996</v>
      </c>
      <c r="M5343">
        <v>2013</v>
      </c>
      <c r="N5343">
        <f t="shared" si="166"/>
        <v>3</v>
      </c>
      <c r="O5343" t="str">
        <f t="shared" si="167"/>
        <v>Thursday</v>
      </c>
      <c r="P5343" s="14">
        <v>0.21818181818181817</v>
      </c>
    </row>
    <row r="5344" spans="1:16" x14ac:dyDescent="0.35">
      <c r="A5344">
        <v>5343</v>
      </c>
      <c r="B5344" t="s">
        <v>1087</v>
      </c>
      <c r="C5344" t="s">
        <v>30</v>
      </c>
      <c r="D5344" t="s">
        <v>8391</v>
      </c>
      <c r="E5344" s="3">
        <v>41578</v>
      </c>
      <c r="F5344" t="s">
        <v>1529</v>
      </c>
      <c r="G5344" t="s">
        <v>41</v>
      </c>
      <c r="H5344" s="3">
        <v>41583</v>
      </c>
      <c r="I5344" s="3">
        <v>41583</v>
      </c>
      <c r="J5344">
        <v>5</v>
      </c>
      <c r="K5344" t="s">
        <v>8400</v>
      </c>
      <c r="L5344" s="5">
        <v>51.963000000000001</v>
      </c>
      <c r="M5344">
        <v>2013</v>
      </c>
      <c r="N5344">
        <f t="shared" si="166"/>
        <v>0</v>
      </c>
      <c r="O5344" t="str">
        <f t="shared" si="167"/>
        <v>Thursday</v>
      </c>
      <c r="P5344" s="14">
        <v>1.9927797833935015E-2</v>
      </c>
    </row>
    <row r="5345" spans="1:16" x14ac:dyDescent="0.35">
      <c r="A5345">
        <v>5344</v>
      </c>
      <c r="B5345" t="s">
        <v>640</v>
      </c>
      <c r="C5345" t="s">
        <v>30</v>
      </c>
      <c r="D5345" t="s">
        <v>8392</v>
      </c>
      <c r="E5345" s="3">
        <v>41845</v>
      </c>
      <c r="F5345" t="s">
        <v>5983</v>
      </c>
      <c r="G5345" t="s">
        <v>41</v>
      </c>
      <c r="H5345" s="3">
        <v>41850</v>
      </c>
      <c r="I5345" s="3">
        <v>41850</v>
      </c>
      <c r="J5345">
        <v>5</v>
      </c>
      <c r="K5345" t="s">
        <v>8400</v>
      </c>
      <c r="L5345" s="5">
        <v>1.9670000000000001</v>
      </c>
      <c r="M5345">
        <v>2014</v>
      </c>
      <c r="N5345">
        <f t="shared" si="166"/>
        <v>0</v>
      </c>
      <c r="O5345" t="str">
        <f t="shared" si="167"/>
        <v>Friday</v>
      </c>
      <c r="P5345" s="14">
        <v>0.35914893617021276</v>
      </c>
    </row>
    <row r="5346" spans="1:16" x14ac:dyDescent="0.35">
      <c r="A5346">
        <v>5345</v>
      </c>
      <c r="B5346" t="s">
        <v>640</v>
      </c>
      <c r="C5346" t="s">
        <v>30</v>
      </c>
      <c r="D5346" t="s">
        <v>8392</v>
      </c>
      <c r="E5346" s="3">
        <v>41845</v>
      </c>
      <c r="F5346" t="s">
        <v>4020</v>
      </c>
      <c r="G5346" t="s">
        <v>41</v>
      </c>
      <c r="H5346" s="3">
        <v>41850</v>
      </c>
      <c r="I5346" s="3">
        <v>41850</v>
      </c>
      <c r="J5346">
        <v>5</v>
      </c>
      <c r="K5346" t="s">
        <v>8400</v>
      </c>
      <c r="L5346" s="5">
        <v>13.834</v>
      </c>
      <c r="M5346">
        <v>2014</v>
      </c>
      <c r="N5346">
        <f t="shared" si="166"/>
        <v>0</v>
      </c>
      <c r="O5346" t="str">
        <f t="shared" si="167"/>
        <v>Friday</v>
      </c>
      <c r="P5346" s="14">
        <v>0.13975903614457832</v>
      </c>
    </row>
    <row r="5347" spans="1:16" x14ac:dyDescent="0.35">
      <c r="A5347">
        <v>5346</v>
      </c>
      <c r="B5347" t="s">
        <v>352</v>
      </c>
      <c r="C5347" t="s">
        <v>199</v>
      </c>
      <c r="D5347" t="s">
        <v>8393</v>
      </c>
      <c r="E5347" s="3">
        <v>41544</v>
      </c>
      <c r="F5347" t="s">
        <v>1960</v>
      </c>
      <c r="G5347" t="s">
        <v>41</v>
      </c>
      <c r="H5347" s="3">
        <v>41549</v>
      </c>
      <c r="I5347" s="3">
        <v>41549</v>
      </c>
      <c r="J5347">
        <v>5</v>
      </c>
      <c r="K5347" t="s">
        <v>8400</v>
      </c>
      <c r="L5347" s="5">
        <v>0.93500000000000005</v>
      </c>
      <c r="M5347">
        <v>2013</v>
      </c>
      <c r="N5347">
        <f t="shared" si="166"/>
        <v>0</v>
      </c>
      <c r="O5347" t="str">
        <f t="shared" si="167"/>
        <v>Friday</v>
      </c>
      <c r="P5347" s="14">
        <v>-0.21988527724665391</v>
      </c>
    </row>
    <row r="5348" spans="1:16" x14ac:dyDescent="0.35">
      <c r="A5348">
        <v>5347</v>
      </c>
      <c r="B5348" t="s">
        <v>564</v>
      </c>
      <c r="C5348" t="s">
        <v>30</v>
      </c>
      <c r="D5348" t="s">
        <v>8395</v>
      </c>
      <c r="E5348" s="3">
        <v>41449</v>
      </c>
      <c r="F5348" t="s">
        <v>2887</v>
      </c>
      <c r="G5348" t="s">
        <v>155</v>
      </c>
      <c r="H5348" s="3">
        <v>41451</v>
      </c>
      <c r="I5348" s="3">
        <v>41451</v>
      </c>
      <c r="J5348">
        <v>2</v>
      </c>
      <c r="K5348" t="s">
        <v>8400</v>
      </c>
      <c r="L5348" s="5">
        <v>7.1779999999999999</v>
      </c>
      <c r="M5348">
        <v>2013</v>
      </c>
      <c r="N5348">
        <f t="shared" si="166"/>
        <v>0</v>
      </c>
      <c r="O5348" t="str">
        <f t="shared" si="167"/>
        <v>Monday</v>
      </c>
      <c r="P5348" s="14">
        <v>0.36</v>
      </c>
    </row>
    <row r="5349" spans="1:16" x14ac:dyDescent="0.35">
      <c r="A5349">
        <v>5348</v>
      </c>
      <c r="B5349" t="s">
        <v>564</v>
      </c>
      <c r="C5349" t="s">
        <v>30</v>
      </c>
      <c r="D5349" t="s">
        <v>8395</v>
      </c>
      <c r="E5349" s="3">
        <v>41449</v>
      </c>
      <c r="F5349" t="s">
        <v>1079</v>
      </c>
      <c r="G5349" t="s">
        <v>155</v>
      </c>
      <c r="H5349" s="3">
        <v>41451</v>
      </c>
      <c r="I5349" s="3">
        <v>41454</v>
      </c>
      <c r="J5349">
        <v>5</v>
      </c>
      <c r="K5349" t="s">
        <v>8399</v>
      </c>
      <c r="L5349" s="5">
        <v>13.628</v>
      </c>
      <c r="M5349">
        <v>2013</v>
      </c>
      <c r="N5349">
        <f t="shared" si="166"/>
        <v>3</v>
      </c>
      <c r="O5349" t="str">
        <f t="shared" si="167"/>
        <v>Monday</v>
      </c>
      <c r="P5349" s="14">
        <v>1.8028169014084508E-2</v>
      </c>
    </row>
    <row r="5350" spans="1:16" x14ac:dyDescent="0.35">
      <c r="A5350">
        <v>5349</v>
      </c>
      <c r="B5350" t="s">
        <v>564</v>
      </c>
      <c r="C5350" t="s">
        <v>30</v>
      </c>
      <c r="D5350" t="s">
        <v>8395</v>
      </c>
      <c r="E5350" s="3">
        <v>41449</v>
      </c>
      <c r="F5350" t="s">
        <v>2919</v>
      </c>
      <c r="G5350" t="s">
        <v>155</v>
      </c>
      <c r="H5350" s="3">
        <v>41451</v>
      </c>
      <c r="I5350" s="3">
        <v>41451</v>
      </c>
      <c r="J5350">
        <v>2</v>
      </c>
      <c r="K5350" t="s">
        <v>8400</v>
      </c>
      <c r="L5350" s="5">
        <v>5.51</v>
      </c>
      <c r="M5350">
        <v>2013</v>
      </c>
      <c r="N5350">
        <f t="shared" si="166"/>
        <v>0</v>
      </c>
      <c r="O5350" t="str">
        <f t="shared" si="167"/>
        <v>Monday</v>
      </c>
      <c r="P5350" s="14">
        <v>0.14249999999999999</v>
      </c>
    </row>
  </sheetData>
  <autoFilter ref="A1:P5350" xr:uid="{6AE4908D-4AF7-4703-A7D1-34B1ABB822F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9F807-E883-40D0-9CFC-C93FFB638BBE}">
  <dimension ref="A1:BF1075"/>
  <sheetViews>
    <sheetView topLeftCell="L1" zoomScale="70" zoomScaleNormal="70" workbookViewId="0">
      <selection activeCell="AI2" sqref="AI2:AI5350"/>
    </sheetView>
  </sheetViews>
  <sheetFormatPr defaultRowHeight="14.5" x14ac:dyDescent="0.35"/>
  <cols>
    <col min="1" max="1" width="13.08984375" bestFit="1" customWidth="1"/>
    <col min="2" max="2" width="17.81640625" bestFit="1" customWidth="1"/>
    <col min="4" max="4" width="13.08984375" bestFit="1" customWidth="1"/>
    <col min="5" max="5" width="15.81640625" bestFit="1" customWidth="1"/>
    <col min="8" max="8" width="14.26953125" bestFit="1" customWidth="1"/>
    <col min="9" max="9" width="15.90625" bestFit="1" customWidth="1"/>
    <col min="10" max="10" width="8" bestFit="1" customWidth="1"/>
    <col min="11" max="12" width="10.7265625" bestFit="1" customWidth="1"/>
    <col min="13" max="13" width="10.7265625" customWidth="1"/>
    <col min="14" max="14" width="13.1796875" bestFit="1" customWidth="1"/>
    <col min="15" max="15" width="11.81640625" bestFit="1" customWidth="1"/>
    <col min="16" max="16" width="12.7265625" bestFit="1" customWidth="1"/>
    <col min="17" max="17" width="21.453125" bestFit="1" customWidth="1"/>
    <col min="18" max="18" width="36.1796875" bestFit="1" customWidth="1"/>
    <col min="19" max="19" width="15.81640625" bestFit="1" customWidth="1"/>
    <col min="21" max="21" width="13.08984375" bestFit="1" customWidth="1"/>
    <col min="22" max="22" width="15.81640625" bestFit="1" customWidth="1"/>
    <col min="25" max="25" width="13.08984375" bestFit="1" customWidth="1"/>
    <col min="26" max="26" width="9" bestFit="1" customWidth="1"/>
    <col min="27" max="27" width="15.453125" bestFit="1" customWidth="1"/>
    <col min="28" max="28" width="21.54296875" bestFit="1" customWidth="1"/>
    <col min="29" max="29" width="10.81640625" customWidth="1"/>
    <col min="30" max="30" width="13.08984375" bestFit="1" customWidth="1"/>
    <col min="31" max="31" width="15.81640625" bestFit="1" customWidth="1"/>
    <col min="32" max="32" width="14.453125" bestFit="1" customWidth="1"/>
    <col min="33" max="33" width="14.08984375" style="14" bestFit="1" customWidth="1"/>
    <col min="36" max="36" width="13.08984375" bestFit="1" customWidth="1"/>
    <col min="37" max="37" width="18.54296875" bestFit="1" customWidth="1"/>
    <col min="38" max="38" width="15.81640625" bestFit="1" customWidth="1"/>
    <col min="39" max="39" width="11.81640625" bestFit="1" customWidth="1"/>
    <col min="40" max="40" width="26.81640625" bestFit="1" customWidth="1"/>
    <col min="41" max="41" width="15.36328125" bestFit="1" customWidth="1"/>
    <col min="43" max="43" width="13.08984375" bestFit="1" customWidth="1"/>
    <col min="44" max="44" width="22.26953125" bestFit="1" customWidth="1"/>
    <col min="46" max="46" width="13.08984375" bestFit="1" customWidth="1"/>
    <col min="47" max="47" width="15.81640625" bestFit="1" customWidth="1"/>
    <col min="48" max="48" width="14.453125" bestFit="1" customWidth="1"/>
    <col min="50" max="50" width="20.08984375" bestFit="1" customWidth="1"/>
    <col min="53" max="53" width="17.81640625" bestFit="1" customWidth="1"/>
    <col min="54" max="54" width="15.90625" bestFit="1" customWidth="1"/>
    <col min="55" max="55" width="9" bestFit="1" customWidth="1"/>
    <col min="56" max="56" width="11.453125" bestFit="1" customWidth="1"/>
    <col min="57" max="57" width="13.1796875" bestFit="1" customWidth="1"/>
    <col min="58" max="58" width="10.7265625" bestFit="1" customWidth="1"/>
    <col min="59" max="59" width="14.453125" bestFit="1" customWidth="1"/>
    <col min="60" max="60" width="20.08984375" bestFit="1" customWidth="1"/>
    <col min="61" max="61" width="14.453125" bestFit="1" customWidth="1"/>
    <col min="62" max="62" width="22.6328125" bestFit="1" customWidth="1"/>
    <col min="63" max="63" width="19.26953125" bestFit="1" customWidth="1"/>
  </cols>
  <sheetData>
    <row r="1" spans="1:58" x14ac:dyDescent="0.35">
      <c r="A1" s="9" t="s">
        <v>8403</v>
      </c>
      <c r="B1" t="s">
        <v>8405</v>
      </c>
      <c r="D1" s="9" t="s">
        <v>8403</v>
      </c>
      <c r="E1" t="s">
        <v>8406</v>
      </c>
      <c r="H1" s="9" t="s">
        <v>8406</v>
      </c>
      <c r="I1" s="9" t="s">
        <v>8407</v>
      </c>
      <c r="N1" s="9" t="s">
        <v>8398</v>
      </c>
      <c r="O1" t="s">
        <v>8400</v>
      </c>
      <c r="R1" s="9" t="s">
        <v>8398</v>
      </c>
      <c r="S1" t="s">
        <v>8399</v>
      </c>
      <c r="U1" s="9" t="s">
        <v>8403</v>
      </c>
      <c r="V1" t="s">
        <v>8406</v>
      </c>
      <c r="Y1" s="9" t="s">
        <v>8403</v>
      </c>
      <c r="Z1" t="s">
        <v>8442</v>
      </c>
      <c r="AA1" t="s">
        <v>8443</v>
      </c>
      <c r="AD1" s="9" t="s">
        <v>8403</v>
      </c>
      <c r="AE1" t="s">
        <v>8406</v>
      </c>
      <c r="AF1" t="s">
        <v>8423</v>
      </c>
      <c r="AG1" s="13" t="s">
        <v>8424</v>
      </c>
      <c r="AJ1" s="9" t="s">
        <v>8403</v>
      </c>
      <c r="AK1" t="s">
        <v>8425</v>
      </c>
      <c r="AL1" t="s">
        <v>8406</v>
      </c>
      <c r="AM1" t="s">
        <v>8417</v>
      </c>
      <c r="AN1" t="s">
        <v>8426</v>
      </c>
      <c r="AQ1" s="9" t="s">
        <v>8403</v>
      </c>
      <c r="AR1" t="s">
        <v>8415</v>
      </c>
      <c r="AT1" s="9" t="s">
        <v>8403</v>
      </c>
      <c r="AU1" t="s">
        <v>8406</v>
      </c>
      <c r="AV1" t="s">
        <v>8423</v>
      </c>
      <c r="AX1" t="s">
        <v>8449</v>
      </c>
      <c r="BA1" s="9" t="s">
        <v>8405</v>
      </c>
      <c r="BB1" s="9" t="s">
        <v>8407</v>
      </c>
    </row>
    <row r="2" spans="1:58" x14ac:dyDescent="0.35">
      <c r="A2" s="10" t="s">
        <v>199</v>
      </c>
      <c r="B2" s="11">
        <v>4.5491631799163184</v>
      </c>
      <c r="D2" s="10" t="s">
        <v>8399</v>
      </c>
      <c r="E2">
        <v>1604</v>
      </c>
      <c r="H2" s="9" t="s">
        <v>8403</v>
      </c>
      <c r="I2" t="s">
        <v>8399</v>
      </c>
      <c r="J2" t="s">
        <v>8400</v>
      </c>
      <c r="K2" t="s">
        <v>8404</v>
      </c>
      <c r="U2" s="10" t="s">
        <v>8408</v>
      </c>
      <c r="V2">
        <v>96</v>
      </c>
      <c r="Y2" s="10" t="s">
        <v>8399</v>
      </c>
      <c r="Z2" s="5">
        <v>26.990315286783105</v>
      </c>
      <c r="AA2" s="15">
        <v>0.11494482033348515</v>
      </c>
      <c r="AD2" s="10" t="s">
        <v>29</v>
      </c>
      <c r="AE2">
        <v>2789</v>
      </c>
      <c r="AF2">
        <v>817</v>
      </c>
      <c r="AG2" s="14">
        <f>GETPIVOTDATA("Sum of Late Flag",$AD$1,"Customer Segment","Consumer")/GETPIVOTDATA("Count of Order ID",$AD$1,"Customer Segment","Consumer")</f>
        <v>0.2929365363929724</v>
      </c>
      <c r="AJ2" s="10" t="s">
        <v>199</v>
      </c>
      <c r="AK2" s="5">
        <v>21235.93700000002</v>
      </c>
      <c r="AL2">
        <v>956</v>
      </c>
      <c r="AM2" s="5">
        <v>20923.311199999975</v>
      </c>
      <c r="AN2" t="e">
        <v>#VALUE!</v>
      </c>
      <c r="AQ2" s="10">
        <v>1</v>
      </c>
      <c r="AR2">
        <v>0.58431372549019611</v>
      </c>
      <c r="AT2" s="10" t="s">
        <v>8429</v>
      </c>
      <c r="AU2">
        <v>188</v>
      </c>
      <c r="AV2">
        <v>52</v>
      </c>
      <c r="AX2" s="11">
        <v>2.0224438902743143</v>
      </c>
      <c r="BA2" s="9" t="s">
        <v>8403</v>
      </c>
      <c r="BB2" t="s">
        <v>155</v>
      </c>
      <c r="BC2" t="s">
        <v>242</v>
      </c>
      <c r="BD2" t="s">
        <v>139</v>
      </c>
      <c r="BE2" t="s">
        <v>41</v>
      </c>
      <c r="BF2" t="s">
        <v>8404</v>
      </c>
    </row>
    <row r="3" spans="1:58" x14ac:dyDescent="0.35">
      <c r="A3" s="10" t="s">
        <v>84</v>
      </c>
      <c r="B3" s="11">
        <v>4.5424281984334201</v>
      </c>
      <c r="D3" s="10" t="s">
        <v>8400</v>
      </c>
      <c r="E3">
        <v>3745</v>
      </c>
      <c r="H3" s="10" t="s">
        <v>199</v>
      </c>
      <c r="I3">
        <v>300</v>
      </c>
      <c r="J3">
        <v>656</v>
      </c>
      <c r="K3">
        <v>956</v>
      </c>
      <c r="N3" s="9" t="s">
        <v>8403</v>
      </c>
      <c r="O3" t="s">
        <v>8450</v>
      </c>
      <c r="P3" t="s">
        <v>8441</v>
      </c>
      <c r="R3" s="9" t="s">
        <v>8403</v>
      </c>
      <c r="S3" t="s">
        <v>8406</v>
      </c>
      <c r="U3" s="10" t="s">
        <v>8409</v>
      </c>
      <c r="V3">
        <v>895</v>
      </c>
      <c r="Y3" s="10" t="s">
        <v>8400</v>
      </c>
      <c r="Z3" s="5">
        <v>26.061555214953426</v>
      </c>
      <c r="AA3" s="15">
        <v>0.11433790801887471</v>
      </c>
      <c r="AD3" s="10" t="s">
        <v>112</v>
      </c>
      <c r="AE3">
        <v>1600</v>
      </c>
      <c r="AF3">
        <v>500</v>
      </c>
      <c r="AG3" s="14">
        <f>GETPIVOTDATA("Sum of Late Flag",$AD$1,"Customer Segment","Corporate")/GETPIVOTDATA("Count of Order ID",$AD$1,"Customer Segment","Corporate")</f>
        <v>0.3125</v>
      </c>
      <c r="AJ3" s="10" t="s">
        <v>84</v>
      </c>
      <c r="AK3" s="5">
        <v>33931.882000000034</v>
      </c>
      <c r="AL3">
        <v>1532</v>
      </c>
      <c r="AM3" s="5">
        <v>33306.342240000005</v>
      </c>
      <c r="AN3" t="e">
        <v>#VALUE!</v>
      </c>
      <c r="AQ3" s="10">
        <v>2</v>
      </c>
      <c r="AR3">
        <v>0.60338201383551116</v>
      </c>
      <c r="AT3" s="10" t="s">
        <v>8430</v>
      </c>
      <c r="AU3">
        <v>143</v>
      </c>
      <c r="AV3">
        <v>46</v>
      </c>
      <c r="BA3" s="10" t="s">
        <v>51</v>
      </c>
      <c r="BB3" s="11">
        <v>2.5614035087719298</v>
      </c>
      <c r="BC3" s="11">
        <v>0.39705882352941174</v>
      </c>
      <c r="BD3" s="11">
        <v>3.6083650190114067</v>
      </c>
      <c r="BE3" s="11">
        <v>5.6245059288537549</v>
      </c>
      <c r="BF3" s="11">
        <v>4.5067406819984139</v>
      </c>
    </row>
    <row r="4" spans="1:58" x14ac:dyDescent="0.35">
      <c r="A4" s="10" t="s">
        <v>30</v>
      </c>
      <c r="B4" s="11">
        <v>4.5168869309838469</v>
      </c>
      <c r="D4" s="10" t="s">
        <v>8404</v>
      </c>
      <c r="E4">
        <v>5349</v>
      </c>
      <c r="H4" s="10" t="s">
        <v>84</v>
      </c>
      <c r="I4">
        <v>431</v>
      </c>
      <c r="J4">
        <v>1101</v>
      </c>
      <c r="K4">
        <v>1532</v>
      </c>
      <c r="N4" s="10" t="s">
        <v>155</v>
      </c>
      <c r="O4" s="19">
        <v>2</v>
      </c>
      <c r="P4">
        <v>521</v>
      </c>
      <c r="R4" s="10" t="s">
        <v>130</v>
      </c>
      <c r="S4">
        <v>6</v>
      </c>
      <c r="U4" s="10" t="s">
        <v>8410</v>
      </c>
      <c r="V4">
        <v>994</v>
      </c>
      <c r="Y4" s="10" t="s">
        <v>8404</v>
      </c>
      <c r="Z4" s="5">
        <v>26.34006169377459</v>
      </c>
      <c r="AA4" s="15">
        <v>0.11451990228932436</v>
      </c>
      <c r="AD4" s="10" t="s">
        <v>96</v>
      </c>
      <c r="AE4">
        <v>960</v>
      </c>
      <c r="AF4">
        <v>287</v>
      </c>
      <c r="AG4" s="14">
        <f>GETPIVOTDATA("Sum of Late Flag",$AD$1,"Customer Segment","Home Office")/GETPIVOTDATA("Count of Order ID",$AD$1,"Customer Segment","Home Office")</f>
        <v>0.29895833333333333</v>
      </c>
      <c r="AJ4" s="10" t="s">
        <v>30</v>
      </c>
      <c r="AK4" s="5">
        <v>35428.739999999954</v>
      </c>
      <c r="AL4">
        <v>1362</v>
      </c>
      <c r="AM4" s="5">
        <v>54260.945479999951</v>
      </c>
      <c r="AN4" t="e">
        <v>#VALUE!</v>
      </c>
      <c r="AQ4" s="10">
        <v>3</v>
      </c>
      <c r="AR4">
        <v>0.58454475899005354</v>
      </c>
      <c r="AT4" s="10" t="s">
        <v>8431</v>
      </c>
      <c r="AU4">
        <v>296</v>
      </c>
      <c r="AV4">
        <v>79</v>
      </c>
      <c r="BA4" s="10" t="s">
        <v>39</v>
      </c>
      <c r="BB4" s="11">
        <v>2.5899280575539567</v>
      </c>
      <c r="BC4" s="11">
        <v>0.76100628930817615</v>
      </c>
      <c r="BD4" s="11">
        <v>3.6108452950558214</v>
      </c>
      <c r="BE4" s="11">
        <v>5.626931567328918</v>
      </c>
      <c r="BF4" s="11">
        <v>4.5310116086235492</v>
      </c>
    </row>
    <row r="5" spans="1:58" x14ac:dyDescent="0.35">
      <c r="A5" s="10" t="s">
        <v>44</v>
      </c>
      <c r="B5" s="11">
        <v>4.4322881921280857</v>
      </c>
      <c r="H5" s="10" t="s">
        <v>30</v>
      </c>
      <c r="I5">
        <v>425</v>
      </c>
      <c r="J5">
        <v>937</v>
      </c>
      <c r="K5">
        <v>1362</v>
      </c>
      <c r="N5" s="10" t="s">
        <v>242</v>
      </c>
      <c r="O5" s="19">
        <v>0</v>
      </c>
      <c r="P5">
        <v>195</v>
      </c>
      <c r="R5" s="10" t="s">
        <v>2663</v>
      </c>
      <c r="S5">
        <v>5</v>
      </c>
      <c r="U5" s="10" t="s">
        <v>8411</v>
      </c>
      <c r="V5">
        <v>968</v>
      </c>
      <c r="AD5" s="10" t="s">
        <v>8404</v>
      </c>
      <c r="AE5">
        <v>5349</v>
      </c>
      <c r="AF5">
        <v>1604</v>
      </c>
      <c r="AG5" s="14">
        <f>GETPIVOTDATA("Sum of Late Flag",$AD$1)/GETPIVOTDATA("Count of Order ID",$AD$1)</f>
        <v>0.29986913441764818</v>
      </c>
      <c r="AJ5" s="10" t="s">
        <v>44</v>
      </c>
      <c r="AK5" s="5">
        <v>36018.281000000025</v>
      </c>
      <c r="AL5">
        <v>1499</v>
      </c>
      <c r="AM5" s="5">
        <v>32402.391080000019</v>
      </c>
      <c r="AN5" t="e">
        <v>#VALUE!</v>
      </c>
      <c r="AQ5" s="10">
        <v>4</v>
      </c>
      <c r="AR5">
        <v>0.6223662884927067</v>
      </c>
      <c r="AT5" s="10" t="s">
        <v>8432</v>
      </c>
      <c r="AU5">
        <v>402</v>
      </c>
      <c r="AV5">
        <v>120</v>
      </c>
      <c r="BA5" s="10" t="s">
        <v>72</v>
      </c>
      <c r="BB5" s="11">
        <v>2.5547945205479454</v>
      </c>
      <c r="BC5" s="11">
        <v>0.58620689655172409</v>
      </c>
      <c r="BD5" s="11">
        <v>3.5564853556485354</v>
      </c>
      <c r="BE5" s="11">
        <v>5.5603174603174601</v>
      </c>
      <c r="BF5" s="11">
        <v>4.4361602982292636</v>
      </c>
    </row>
    <row r="6" spans="1:58" x14ac:dyDescent="0.35">
      <c r="A6" s="10" t="s">
        <v>8404</v>
      </c>
      <c r="B6" s="11">
        <v>4.5062628528696953</v>
      </c>
      <c r="H6" s="10" t="s">
        <v>44</v>
      </c>
      <c r="I6">
        <v>448</v>
      </c>
      <c r="J6">
        <v>1051</v>
      </c>
      <c r="K6">
        <v>1499</v>
      </c>
      <c r="N6" s="10" t="s">
        <v>139</v>
      </c>
      <c r="O6" s="19">
        <v>3</v>
      </c>
      <c r="P6">
        <v>794</v>
      </c>
      <c r="R6" s="10" t="s">
        <v>938</v>
      </c>
      <c r="S6">
        <v>5</v>
      </c>
      <c r="U6" s="10" t="s">
        <v>8412</v>
      </c>
      <c r="V6">
        <v>928</v>
      </c>
      <c r="AJ6" s="10" t="s">
        <v>8404</v>
      </c>
      <c r="AK6" s="5">
        <v>126614.84000000004</v>
      </c>
      <c r="AL6">
        <v>5349</v>
      </c>
      <c r="AM6" s="5">
        <v>140892.99000000028</v>
      </c>
      <c r="AN6" t="e">
        <v>#VALUE!</v>
      </c>
      <c r="AQ6" s="10">
        <v>5</v>
      </c>
      <c r="AR6">
        <v>0.62404870624048703</v>
      </c>
      <c r="AT6" s="10" t="s">
        <v>8433</v>
      </c>
      <c r="AU6">
        <v>375</v>
      </c>
      <c r="AV6">
        <v>113</v>
      </c>
      <c r="BA6" s="10" t="s">
        <v>8404</v>
      </c>
      <c r="BB6" s="11">
        <v>2.5762942779291551</v>
      </c>
      <c r="BC6" s="11">
        <v>0.63859649122807016</v>
      </c>
      <c r="BD6" s="11">
        <v>3.5987599645704162</v>
      </c>
      <c r="BE6" s="11">
        <v>5.6132458606685409</v>
      </c>
      <c r="BF6" s="11">
        <v>4.5062628528696953</v>
      </c>
    </row>
    <row r="7" spans="1:58" x14ac:dyDescent="0.35">
      <c r="H7" s="10" t="s">
        <v>8404</v>
      </c>
      <c r="I7">
        <v>1604</v>
      </c>
      <c r="J7">
        <v>3745</v>
      </c>
      <c r="K7">
        <v>5349</v>
      </c>
      <c r="N7" s="10" t="s">
        <v>41</v>
      </c>
      <c r="O7" s="19">
        <v>5</v>
      </c>
      <c r="P7">
        <v>2235</v>
      </c>
      <c r="R7" s="10" t="s">
        <v>1548</v>
      </c>
      <c r="S7">
        <v>5</v>
      </c>
      <c r="U7" s="10" t="s">
        <v>8413</v>
      </c>
      <c r="V7">
        <v>1025</v>
      </c>
      <c r="AQ7" s="10">
        <v>6</v>
      </c>
      <c r="AR7">
        <v>0.5741935483870968</v>
      </c>
      <c r="AT7" s="10" t="s">
        <v>8434</v>
      </c>
      <c r="AU7">
        <v>603</v>
      </c>
      <c r="AV7">
        <v>194</v>
      </c>
    </row>
    <row r="8" spans="1:58" x14ac:dyDescent="0.35">
      <c r="N8" s="10" t="s">
        <v>8404</v>
      </c>
      <c r="O8">
        <v>3.8982643524699601</v>
      </c>
      <c r="P8">
        <v>3745</v>
      </c>
      <c r="R8" s="10" t="s">
        <v>1026</v>
      </c>
      <c r="S8">
        <v>5</v>
      </c>
      <c r="U8" s="10" t="s">
        <v>8414</v>
      </c>
      <c r="V8">
        <v>443</v>
      </c>
      <c r="AQ8" s="10">
        <v>7</v>
      </c>
      <c r="AR8">
        <v>0.67109634551495012</v>
      </c>
      <c r="AT8" s="10" t="s">
        <v>8435</v>
      </c>
      <c r="AU8">
        <v>310</v>
      </c>
      <c r="AV8">
        <v>81</v>
      </c>
    </row>
    <row r="9" spans="1:58" x14ac:dyDescent="0.35">
      <c r="R9" s="10" t="s">
        <v>1215</v>
      </c>
      <c r="S9">
        <v>5</v>
      </c>
      <c r="U9" s="10" t="s">
        <v>8404</v>
      </c>
      <c r="V9">
        <v>5349</v>
      </c>
      <c r="AD9" s="8" t="str">
        <f>AD1</f>
        <v>Row Labels</v>
      </c>
      <c r="AE9" s="8" t="s">
        <v>8451</v>
      </c>
      <c r="AF9" s="8" t="str">
        <f>AF1</f>
        <v>Sum of Late Flag</v>
      </c>
      <c r="AG9" s="13" t="str">
        <f>AG1</f>
        <v>% Late</v>
      </c>
      <c r="AJ9" s="8" t="str">
        <f t="shared" ref="AJ9:AM10" si="0">AJ1</f>
        <v>Row Labels</v>
      </c>
      <c r="AK9" s="8" t="str">
        <f t="shared" si="0"/>
        <v>Sum of Shipping Cost</v>
      </c>
      <c r="AL9" s="8" t="str">
        <f t="shared" si="0"/>
        <v>Count of Order ID</v>
      </c>
      <c r="AM9" s="8" t="str">
        <f t="shared" si="0"/>
        <v>Sum of Profit</v>
      </c>
      <c r="AN9" s="8" t="s">
        <v>8428</v>
      </c>
      <c r="AO9" s="8" t="s">
        <v>8427</v>
      </c>
      <c r="AQ9" s="10">
        <v>8</v>
      </c>
      <c r="AR9">
        <v>0.76190476190476186</v>
      </c>
      <c r="AT9" s="10" t="s">
        <v>8436</v>
      </c>
      <c r="AU9">
        <v>293</v>
      </c>
      <c r="AV9">
        <v>78</v>
      </c>
    </row>
    <row r="10" spans="1:58" x14ac:dyDescent="0.35">
      <c r="R10" s="10" t="s">
        <v>175</v>
      </c>
      <c r="S10">
        <v>5</v>
      </c>
      <c r="AD10" t="str">
        <f>AD2</f>
        <v>Consumer</v>
      </c>
      <c r="AE10">
        <f>GETPIVOTDATA("Count of Order ID",$AD$1,"Customer Segment","Consumer")</f>
        <v>2789</v>
      </c>
      <c r="AF10">
        <f>GETPIVOTDATA("Sum of Late Flag",$AD$1,"Customer Segment","Consumer")</f>
        <v>817</v>
      </c>
      <c r="AG10" s="14">
        <f>AF10/AE10</f>
        <v>0.2929365363929724</v>
      </c>
      <c r="AJ10" t="str">
        <f t="shared" si="0"/>
        <v>Caribbean</v>
      </c>
      <c r="AK10" s="16">
        <f t="shared" si="0"/>
        <v>21235.93700000002</v>
      </c>
      <c r="AL10">
        <f t="shared" si="0"/>
        <v>956</v>
      </c>
      <c r="AM10" s="5">
        <f t="shared" si="0"/>
        <v>20923.311199999975</v>
      </c>
      <c r="AN10" s="12">
        <f>AM10/AK10</f>
        <v>0.98527845510183776</v>
      </c>
      <c r="AO10" s="5">
        <f>AK10/AL10</f>
        <v>22.213323221757342</v>
      </c>
      <c r="AQ10" s="10">
        <v>9</v>
      </c>
      <c r="AR10">
        <v>0.67910447761194026</v>
      </c>
      <c r="AT10" s="10" t="s">
        <v>8437</v>
      </c>
      <c r="AU10">
        <v>708</v>
      </c>
      <c r="AV10">
        <v>212</v>
      </c>
      <c r="BA10" t="str">
        <f>BA3</f>
        <v>Furniture</v>
      </c>
      <c r="BB10" s="11">
        <f t="shared" ref="BB10:BE10" si="1">BB3</f>
        <v>2.5614035087719298</v>
      </c>
      <c r="BC10" s="11">
        <f t="shared" si="1"/>
        <v>0.39705882352941174</v>
      </c>
      <c r="BD10" s="11">
        <f t="shared" si="1"/>
        <v>3.6083650190114067</v>
      </c>
      <c r="BE10" s="11">
        <f t="shared" si="1"/>
        <v>5.6245059288537549</v>
      </c>
    </row>
    <row r="11" spans="1:58" x14ac:dyDescent="0.35">
      <c r="R11" s="10" t="s">
        <v>2379</v>
      </c>
      <c r="S11">
        <v>5</v>
      </c>
      <c r="AD11" t="str">
        <f>AD3</f>
        <v>Corporate</v>
      </c>
      <c r="AE11">
        <f>GETPIVOTDATA("Count of Order ID",$AD$1,"Customer Segment","Corporate")</f>
        <v>1600</v>
      </c>
      <c r="AF11">
        <f>GETPIVOTDATA("Sum of Late Flag",$AD$1,"Customer Segment","Corporate")</f>
        <v>500</v>
      </c>
      <c r="AG11" s="14">
        <f>AF11/AE11</f>
        <v>0.3125</v>
      </c>
      <c r="AJ11" t="str">
        <f t="shared" ref="AJ11:AM13" si="2">AJ3</f>
        <v>Central</v>
      </c>
      <c r="AK11" s="16">
        <f t="shared" si="2"/>
        <v>33931.882000000034</v>
      </c>
      <c r="AL11">
        <f t="shared" si="2"/>
        <v>1532</v>
      </c>
      <c r="AM11" s="5">
        <f t="shared" si="2"/>
        <v>33306.342240000005</v>
      </c>
      <c r="AN11" s="12">
        <f>AM11/AK11</f>
        <v>0.98156483745876433</v>
      </c>
      <c r="AO11" s="5">
        <f>AK11/AL11</f>
        <v>22.14874804177548</v>
      </c>
      <c r="AQ11" s="10">
        <v>10</v>
      </c>
      <c r="AR11">
        <v>0.25806451612903225</v>
      </c>
      <c r="AT11" s="10" t="s">
        <v>8438</v>
      </c>
      <c r="AU11">
        <v>697</v>
      </c>
      <c r="AV11">
        <v>229</v>
      </c>
      <c r="BA11" t="str">
        <f t="shared" ref="BA11:BE12" si="3">BA4</f>
        <v>Office Supplies</v>
      </c>
      <c r="BB11" s="11">
        <f t="shared" si="3"/>
        <v>2.5899280575539567</v>
      </c>
      <c r="BC11" s="11">
        <f t="shared" si="3"/>
        <v>0.76100628930817615</v>
      </c>
      <c r="BD11" s="11">
        <f t="shared" si="3"/>
        <v>3.6108452950558214</v>
      </c>
      <c r="BE11" s="11">
        <f t="shared" si="3"/>
        <v>5.626931567328918</v>
      </c>
    </row>
    <row r="12" spans="1:58" x14ac:dyDescent="0.35">
      <c r="R12" s="10" t="s">
        <v>2069</v>
      </c>
      <c r="S12">
        <v>5</v>
      </c>
      <c r="AD12" t="str">
        <f>AD4</f>
        <v>Home Office</v>
      </c>
      <c r="AE12">
        <f>GETPIVOTDATA("Count of Order ID",$AD$1,"Customer Segment","Home Office")</f>
        <v>960</v>
      </c>
      <c r="AF12">
        <f>GETPIVOTDATA("Sum of Late Flag",$AD$1,"Customer Segment","Home Office")</f>
        <v>287</v>
      </c>
      <c r="AG12" s="14">
        <f>AF12/AE12</f>
        <v>0.29895833333333333</v>
      </c>
      <c r="AJ12" t="str">
        <f t="shared" si="2"/>
        <v>North</v>
      </c>
      <c r="AK12" s="16">
        <f t="shared" si="2"/>
        <v>35428.739999999954</v>
      </c>
      <c r="AL12">
        <f t="shared" si="2"/>
        <v>1362</v>
      </c>
      <c r="AM12" s="5">
        <f t="shared" si="2"/>
        <v>54260.945479999951</v>
      </c>
      <c r="AN12" s="12">
        <f>AM12/AK12</f>
        <v>1.5315516577784032</v>
      </c>
      <c r="AO12" s="5">
        <f>AK12/AL12</f>
        <v>26.012290748898646</v>
      </c>
      <c r="AQ12" s="10">
        <v>11</v>
      </c>
      <c r="AR12">
        <v>0.69230769230769229</v>
      </c>
      <c r="AT12" s="10" t="s">
        <v>8439</v>
      </c>
      <c r="AU12">
        <v>661</v>
      </c>
      <c r="AV12">
        <v>185</v>
      </c>
      <c r="BA12" t="str">
        <f t="shared" si="3"/>
        <v>Technology</v>
      </c>
      <c r="BB12" s="11">
        <f t="shared" si="3"/>
        <v>2.5547945205479454</v>
      </c>
      <c r="BC12" s="11">
        <f t="shared" si="3"/>
        <v>0.58620689655172409</v>
      </c>
      <c r="BD12" s="11">
        <f t="shared" si="3"/>
        <v>3.5564853556485354</v>
      </c>
      <c r="BE12" s="11">
        <f t="shared" si="3"/>
        <v>5.5603174603174601</v>
      </c>
    </row>
    <row r="13" spans="1:58" x14ac:dyDescent="0.35">
      <c r="R13" s="10" t="s">
        <v>1632</v>
      </c>
      <c r="S13">
        <v>5</v>
      </c>
      <c r="AD13" s="8" t="str">
        <f>AD5</f>
        <v>Grand Total</v>
      </c>
      <c r="AE13" s="8">
        <f>GETPIVOTDATA("Count of Order ID",$AD$1)</f>
        <v>5349</v>
      </c>
      <c r="AF13" s="8">
        <f>GETPIVOTDATA("Sum of Late Flag",$AD$1)</f>
        <v>1604</v>
      </c>
      <c r="AG13" s="14">
        <f>AF13/AE13</f>
        <v>0.29986913441764818</v>
      </c>
      <c r="AJ13" t="str">
        <f>AJ5</f>
        <v>South</v>
      </c>
      <c r="AK13" s="16">
        <f t="shared" si="2"/>
        <v>36018.281000000025</v>
      </c>
      <c r="AL13">
        <f t="shared" si="2"/>
        <v>1499</v>
      </c>
      <c r="AM13" s="5">
        <f t="shared" si="2"/>
        <v>32402.391080000019</v>
      </c>
      <c r="AN13" s="12">
        <f>AM13/AK13</f>
        <v>0.899609592140169</v>
      </c>
      <c r="AO13" s="5">
        <f>AK13/AL13</f>
        <v>24.028206137424966</v>
      </c>
      <c r="AQ13" s="10">
        <v>12</v>
      </c>
      <c r="AR13">
        <v>0.75</v>
      </c>
      <c r="AT13" s="10" t="s">
        <v>8440</v>
      </c>
      <c r="AU13">
        <v>673</v>
      </c>
      <c r="AV13">
        <v>215</v>
      </c>
    </row>
    <row r="14" spans="1:58" x14ac:dyDescent="0.35">
      <c r="R14" s="10" t="s">
        <v>8404</v>
      </c>
      <c r="S14">
        <v>51</v>
      </c>
      <c r="AJ14" s="8" t="str">
        <f>AJ6</f>
        <v>Grand Total</v>
      </c>
      <c r="AK14" s="17">
        <f>AK6</f>
        <v>126614.84000000004</v>
      </c>
      <c r="AL14" s="8">
        <f>AL6</f>
        <v>5349</v>
      </c>
      <c r="AM14" s="17">
        <f>AM6</f>
        <v>140892.99000000028</v>
      </c>
      <c r="AN14" s="17">
        <f>AM14/AK14</f>
        <v>1.1127683769137982</v>
      </c>
      <c r="AO14" s="17">
        <f>AK14/AL14</f>
        <v>23.670749672836052</v>
      </c>
      <c r="AQ14" s="10">
        <v>13</v>
      </c>
      <c r="AR14">
        <v>0.44444444444444442</v>
      </c>
      <c r="AT14" s="10" t="s">
        <v>8404</v>
      </c>
      <c r="AU14">
        <v>5349</v>
      </c>
      <c r="AV14">
        <v>1604</v>
      </c>
    </row>
    <row r="15" spans="1:58" x14ac:dyDescent="0.35">
      <c r="AQ15" s="10">
        <v>14</v>
      </c>
      <c r="AR15">
        <v>0.2857142857142857</v>
      </c>
    </row>
    <row r="16" spans="1:58" x14ac:dyDescent="0.35">
      <c r="AQ16" s="10" t="s">
        <v>8404</v>
      </c>
      <c r="AR16">
        <v>0.60646849878481957</v>
      </c>
      <c r="AT16" s="8" t="str">
        <f>AT1</f>
        <v>Row Labels</v>
      </c>
      <c r="AU16" s="8" t="str">
        <f t="shared" ref="AU16:AV16" si="4">AU1</f>
        <v>Count of Order ID</v>
      </c>
      <c r="AV16" s="8" t="str">
        <f t="shared" si="4"/>
        <v>Sum of Late Flag</v>
      </c>
      <c r="AW16" s="8" t="s">
        <v>8424</v>
      </c>
    </row>
    <row r="17" spans="8:56" ht="15.5" x14ac:dyDescent="0.35">
      <c r="AT17" t="str">
        <f t="shared" ref="AT17:AV29" si="5">AT2</f>
        <v>Jan</v>
      </c>
      <c r="AU17">
        <f t="shared" si="5"/>
        <v>188</v>
      </c>
      <c r="AV17">
        <f t="shared" si="5"/>
        <v>52</v>
      </c>
      <c r="AW17" s="14">
        <f>AV17/AU17</f>
        <v>0.27659574468085107</v>
      </c>
      <c r="BA17" t="s">
        <v>8444</v>
      </c>
      <c r="BB17" s="20" t="s">
        <v>8445</v>
      </c>
      <c r="BC17" s="20" t="s">
        <v>8446</v>
      </c>
      <c r="BD17" s="20" t="s">
        <v>8447</v>
      </c>
    </row>
    <row r="18" spans="8:56" x14ac:dyDescent="0.35">
      <c r="AT18" t="str">
        <f t="shared" si="5"/>
        <v>Feb</v>
      </c>
      <c r="AU18">
        <f t="shared" si="5"/>
        <v>143</v>
      </c>
      <c r="AV18">
        <f t="shared" si="5"/>
        <v>46</v>
      </c>
      <c r="AW18" s="14">
        <f t="shared" ref="AW18:AW29" si="6">AV18/AU18</f>
        <v>0.32167832167832167</v>
      </c>
      <c r="BB18" s="11">
        <f>GETPIVOTDATA("Duration",$A$1)</f>
        <v>4.5062628528696953</v>
      </c>
      <c r="BC18" s="15">
        <f>1-AG13</f>
        <v>0.70013086558235182</v>
      </c>
      <c r="BD18" s="11">
        <f>GETPIVOTDATA("Delays Only",$AX$1)</f>
        <v>2.0224438902743143</v>
      </c>
    </row>
    <row r="19" spans="8:56" x14ac:dyDescent="0.35">
      <c r="AQ19" t="str">
        <f>AQ1</f>
        <v>Row Labels</v>
      </c>
      <c r="AR19" t="str">
        <f>AR1</f>
        <v>Average of Delivery Delay</v>
      </c>
      <c r="AT19" t="str">
        <f t="shared" si="5"/>
        <v>Mar</v>
      </c>
      <c r="AU19">
        <f t="shared" si="5"/>
        <v>296</v>
      </c>
      <c r="AV19">
        <f t="shared" si="5"/>
        <v>79</v>
      </c>
      <c r="AW19" s="14">
        <f t="shared" si="6"/>
        <v>0.26689189189189189</v>
      </c>
    </row>
    <row r="20" spans="8:56" x14ac:dyDescent="0.35">
      <c r="AQ20">
        <f t="shared" ref="AQ20:AR34" si="7">AQ2</f>
        <v>1</v>
      </c>
      <c r="AR20">
        <f t="shared" si="7"/>
        <v>0.58431372549019611</v>
      </c>
      <c r="AT20" t="str">
        <f t="shared" si="5"/>
        <v>Apr</v>
      </c>
      <c r="AU20">
        <f t="shared" si="5"/>
        <v>402</v>
      </c>
      <c r="AV20">
        <f t="shared" si="5"/>
        <v>120</v>
      </c>
      <c r="AW20" s="14">
        <f t="shared" si="6"/>
        <v>0.29850746268656714</v>
      </c>
    </row>
    <row r="21" spans="8:56" x14ac:dyDescent="0.35">
      <c r="AQ21">
        <f t="shared" si="7"/>
        <v>2</v>
      </c>
      <c r="AR21">
        <f t="shared" si="7"/>
        <v>0.60338201383551116</v>
      </c>
      <c r="AT21" t="str">
        <f t="shared" si="5"/>
        <v>May</v>
      </c>
      <c r="AU21">
        <f t="shared" si="5"/>
        <v>375</v>
      </c>
      <c r="AV21">
        <f t="shared" si="5"/>
        <v>113</v>
      </c>
      <c r="AW21" s="14">
        <f t="shared" si="6"/>
        <v>0.30133333333333334</v>
      </c>
    </row>
    <row r="22" spans="8:56" x14ac:dyDescent="0.35">
      <c r="H22" s="9" t="s">
        <v>8403</v>
      </c>
      <c r="AQ22">
        <f t="shared" si="7"/>
        <v>3</v>
      </c>
      <c r="AR22">
        <f t="shared" si="7"/>
        <v>0.58454475899005354</v>
      </c>
      <c r="AT22" t="str">
        <f t="shared" si="5"/>
        <v>Jun</v>
      </c>
      <c r="AU22">
        <f t="shared" si="5"/>
        <v>603</v>
      </c>
      <c r="AV22">
        <f t="shared" si="5"/>
        <v>194</v>
      </c>
      <c r="AW22" s="14">
        <f t="shared" si="6"/>
        <v>0.32172470978441126</v>
      </c>
    </row>
    <row r="23" spans="8:56" x14ac:dyDescent="0.35">
      <c r="H23" s="10" t="s">
        <v>8429</v>
      </c>
      <c r="AQ23">
        <f t="shared" si="7"/>
        <v>4</v>
      </c>
      <c r="AR23">
        <f t="shared" si="7"/>
        <v>0.6223662884927067</v>
      </c>
      <c r="AT23" t="str">
        <f t="shared" si="5"/>
        <v>Jul</v>
      </c>
      <c r="AU23">
        <f t="shared" si="5"/>
        <v>310</v>
      </c>
      <c r="AV23">
        <f t="shared" si="5"/>
        <v>81</v>
      </c>
      <c r="AW23" s="14">
        <f t="shared" si="6"/>
        <v>0.26129032258064516</v>
      </c>
    </row>
    <row r="24" spans="8:56" x14ac:dyDescent="0.35">
      <c r="H24" s="18">
        <v>40547</v>
      </c>
      <c r="AQ24">
        <f t="shared" si="7"/>
        <v>5</v>
      </c>
      <c r="AR24">
        <f t="shared" si="7"/>
        <v>0.62404870624048703</v>
      </c>
      <c r="AT24" t="str">
        <f t="shared" si="5"/>
        <v>Aug</v>
      </c>
      <c r="AU24">
        <f t="shared" si="5"/>
        <v>293</v>
      </c>
      <c r="AV24">
        <f t="shared" si="5"/>
        <v>78</v>
      </c>
      <c r="AW24" s="14">
        <f t="shared" si="6"/>
        <v>0.26621160409556316</v>
      </c>
    </row>
    <row r="25" spans="8:56" x14ac:dyDescent="0.35">
      <c r="H25" s="18">
        <v>40553</v>
      </c>
      <c r="AQ25">
        <f t="shared" si="7"/>
        <v>6</v>
      </c>
      <c r="AR25">
        <f t="shared" si="7"/>
        <v>0.5741935483870968</v>
      </c>
      <c r="AT25" t="str">
        <f t="shared" si="5"/>
        <v>Sep</v>
      </c>
      <c r="AU25">
        <f t="shared" si="5"/>
        <v>708</v>
      </c>
      <c r="AV25">
        <f t="shared" si="5"/>
        <v>212</v>
      </c>
      <c r="AW25" s="14">
        <f t="shared" si="6"/>
        <v>0.29943502824858759</v>
      </c>
    </row>
    <row r="26" spans="8:56" x14ac:dyDescent="0.35">
      <c r="H26" s="18">
        <v>40554</v>
      </c>
      <c r="AQ26">
        <f t="shared" si="7"/>
        <v>7</v>
      </c>
      <c r="AR26">
        <f t="shared" si="7"/>
        <v>0.67109634551495012</v>
      </c>
      <c r="AT26" t="str">
        <f t="shared" si="5"/>
        <v>Oct</v>
      </c>
      <c r="AU26">
        <f t="shared" si="5"/>
        <v>697</v>
      </c>
      <c r="AV26">
        <f t="shared" si="5"/>
        <v>229</v>
      </c>
      <c r="AW26" s="14">
        <f t="shared" si="6"/>
        <v>0.32855093256814921</v>
      </c>
    </row>
    <row r="27" spans="8:56" x14ac:dyDescent="0.35">
      <c r="H27" s="18">
        <v>40555</v>
      </c>
      <c r="AQ27">
        <f t="shared" si="7"/>
        <v>8</v>
      </c>
      <c r="AR27">
        <f t="shared" si="7"/>
        <v>0.76190476190476186</v>
      </c>
      <c r="AT27" t="str">
        <f t="shared" si="5"/>
        <v>Nov</v>
      </c>
      <c r="AU27">
        <f t="shared" si="5"/>
        <v>661</v>
      </c>
      <c r="AV27">
        <f t="shared" si="5"/>
        <v>185</v>
      </c>
      <c r="AW27" s="14">
        <f t="shared" si="6"/>
        <v>0.27987897125567324</v>
      </c>
    </row>
    <row r="28" spans="8:56" x14ac:dyDescent="0.35">
      <c r="H28" s="18">
        <v>40556</v>
      </c>
      <c r="AQ28">
        <f t="shared" si="7"/>
        <v>9</v>
      </c>
      <c r="AR28">
        <f t="shared" si="7"/>
        <v>0.67910447761194026</v>
      </c>
      <c r="AT28" t="str">
        <f t="shared" si="5"/>
        <v>Dec</v>
      </c>
      <c r="AU28">
        <f t="shared" si="5"/>
        <v>673</v>
      </c>
      <c r="AV28">
        <f t="shared" si="5"/>
        <v>215</v>
      </c>
      <c r="AW28" s="14">
        <f t="shared" si="6"/>
        <v>0.31946508172362553</v>
      </c>
    </row>
    <row r="29" spans="8:56" x14ac:dyDescent="0.35">
      <c r="H29" s="18">
        <v>40557</v>
      </c>
      <c r="AQ29">
        <f>AQ11</f>
        <v>10</v>
      </c>
      <c r="AR29">
        <f>AR11</f>
        <v>0.25806451612903225</v>
      </c>
      <c r="AT29" s="8" t="str">
        <f t="shared" si="5"/>
        <v>Grand Total</v>
      </c>
      <c r="AU29" s="8">
        <f t="shared" si="5"/>
        <v>5349</v>
      </c>
      <c r="AV29" s="8">
        <f t="shared" si="5"/>
        <v>1604</v>
      </c>
      <c r="AW29" s="13">
        <f t="shared" si="6"/>
        <v>0.29986913441764818</v>
      </c>
    </row>
    <row r="30" spans="8:56" x14ac:dyDescent="0.35">
      <c r="H30" s="18">
        <v>40563</v>
      </c>
      <c r="AQ30">
        <f t="shared" si="7"/>
        <v>11</v>
      </c>
      <c r="AR30">
        <f t="shared" si="7"/>
        <v>0.69230769230769229</v>
      </c>
    </row>
    <row r="31" spans="8:56" x14ac:dyDescent="0.35">
      <c r="H31" s="18">
        <v>40565</v>
      </c>
      <c r="AQ31">
        <f t="shared" si="7"/>
        <v>12</v>
      </c>
      <c r="AR31">
        <f t="shared" si="7"/>
        <v>0.75</v>
      </c>
    </row>
    <row r="32" spans="8:56" x14ac:dyDescent="0.35">
      <c r="H32" s="18">
        <v>40568</v>
      </c>
      <c r="AQ32">
        <f>AQ14</f>
        <v>13</v>
      </c>
      <c r="AR32">
        <f>AR14</f>
        <v>0.44444444444444442</v>
      </c>
    </row>
    <row r="33" spans="8:44" x14ac:dyDescent="0.35">
      <c r="H33" s="18">
        <v>40570</v>
      </c>
      <c r="AQ33">
        <f t="shared" si="7"/>
        <v>14</v>
      </c>
      <c r="AR33">
        <f t="shared" si="7"/>
        <v>0.2857142857142857</v>
      </c>
    </row>
    <row r="34" spans="8:44" x14ac:dyDescent="0.35">
      <c r="H34" s="18">
        <v>40572</v>
      </c>
      <c r="J34" t="s">
        <v>8449</v>
      </c>
      <c r="AQ34" t="str">
        <f t="shared" si="7"/>
        <v>Grand Total</v>
      </c>
      <c r="AR34">
        <f t="shared" si="7"/>
        <v>0.60646849878481957</v>
      </c>
    </row>
    <row r="35" spans="8:44" x14ac:dyDescent="0.35">
      <c r="H35" s="18">
        <v>40910</v>
      </c>
      <c r="J35">
        <v>2.0224438902743143</v>
      </c>
    </row>
    <row r="36" spans="8:44" x14ac:dyDescent="0.35">
      <c r="H36" s="18">
        <v>40911</v>
      </c>
    </row>
    <row r="37" spans="8:44" x14ac:dyDescent="0.35">
      <c r="H37" s="18">
        <v>40912</v>
      </c>
    </row>
    <row r="38" spans="8:44" x14ac:dyDescent="0.35">
      <c r="H38" s="18">
        <v>40913</v>
      </c>
    </row>
    <row r="39" spans="8:44" x14ac:dyDescent="0.35">
      <c r="H39" s="18">
        <v>40917</v>
      </c>
    </row>
    <row r="40" spans="8:44" x14ac:dyDescent="0.35">
      <c r="H40" s="18">
        <v>40918</v>
      </c>
    </row>
    <row r="41" spans="8:44" x14ac:dyDescent="0.35">
      <c r="H41" s="18">
        <v>40920</v>
      </c>
    </row>
    <row r="42" spans="8:44" x14ac:dyDescent="0.35">
      <c r="H42" s="18">
        <v>40921</v>
      </c>
    </row>
    <row r="43" spans="8:44" x14ac:dyDescent="0.35">
      <c r="H43" s="18">
        <v>40929</v>
      </c>
    </row>
    <row r="44" spans="8:44" x14ac:dyDescent="0.35">
      <c r="H44" s="18">
        <v>40932</v>
      </c>
    </row>
    <row r="45" spans="8:44" x14ac:dyDescent="0.35">
      <c r="H45" s="18">
        <v>40933</v>
      </c>
    </row>
    <row r="46" spans="8:44" x14ac:dyDescent="0.35">
      <c r="H46" s="18">
        <v>40935</v>
      </c>
    </row>
    <row r="47" spans="8:44" x14ac:dyDescent="0.35">
      <c r="H47" s="18">
        <v>40936</v>
      </c>
    </row>
    <row r="48" spans="8:44" x14ac:dyDescent="0.35">
      <c r="H48" s="18">
        <v>41276</v>
      </c>
    </row>
    <row r="49" spans="8:8" x14ac:dyDescent="0.35">
      <c r="H49" s="18">
        <v>41278</v>
      </c>
    </row>
    <row r="50" spans="8:8" x14ac:dyDescent="0.35">
      <c r="H50" s="18">
        <v>41279</v>
      </c>
    </row>
    <row r="51" spans="8:8" x14ac:dyDescent="0.35">
      <c r="H51" s="18">
        <v>41280</v>
      </c>
    </row>
    <row r="52" spans="8:8" x14ac:dyDescent="0.35">
      <c r="H52" s="18">
        <v>41281</v>
      </c>
    </row>
    <row r="53" spans="8:8" x14ac:dyDescent="0.35">
      <c r="H53" s="18">
        <v>41282</v>
      </c>
    </row>
    <row r="54" spans="8:8" x14ac:dyDescent="0.35">
      <c r="H54" s="18">
        <v>41283</v>
      </c>
    </row>
    <row r="55" spans="8:8" x14ac:dyDescent="0.35">
      <c r="H55" s="18">
        <v>41284</v>
      </c>
    </row>
    <row r="56" spans="8:8" x14ac:dyDescent="0.35">
      <c r="H56" s="18">
        <v>41285</v>
      </c>
    </row>
    <row r="57" spans="8:8" x14ac:dyDescent="0.35">
      <c r="H57" s="18">
        <v>41288</v>
      </c>
    </row>
    <row r="58" spans="8:8" x14ac:dyDescent="0.35">
      <c r="H58" s="18">
        <v>41291</v>
      </c>
    </row>
    <row r="59" spans="8:8" x14ac:dyDescent="0.35">
      <c r="H59" s="18">
        <v>41292</v>
      </c>
    </row>
    <row r="60" spans="8:8" x14ac:dyDescent="0.35">
      <c r="H60" s="18">
        <v>41293</v>
      </c>
    </row>
    <row r="61" spans="8:8" x14ac:dyDescent="0.35">
      <c r="H61" s="18">
        <v>41295</v>
      </c>
    </row>
    <row r="62" spans="8:8" x14ac:dyDescent="0.35">
      <c r="H62" s="18">
        <v>41297</v>
      </c>
    </row>
    <row r="63" spans="8:8" x14ac:dyDescent="0.35">
      <c r="H63" s="18">
        <v>41302</v>
      </c>
    </row>
    <row r="64" spans="8:8" x14ac:dyDescent="0.35">
      <c r="H64" s="18">
        <v>41304</v>
      </c>
    </row>
    <row r="65" spans="8:8" x14ac:dyDescent="0.35">
      <c r="H65" s="18">
        <v>41305</v>
      </c>
    </row>
    <row r="66" spans="8:8" x14ac:dyDescent="0.35">
      <c r="H66" s="18">
        <v>41641</v>
      </c>
    </row>
    <row r="67" spans="8:8" x14ac:dyDescent="0.35">
      <c r="H67" s="18">
        <v>41642</v>
      </c>
    </row>
    <row r="68" spans="8:8" x14ac:dyDescent="0.35">
      <c r="H68" s="18">
        <v>41644</v>
      </c>
    </row>
    <row r="69" spans="8:8" x14ac:dyDescent="0.35">
      <c r="H69" s="18">
        <v>41645</v>
      </c>
    </row>
    <row r="70" spans="8:8" x14ac:dyDescent="0.35">
      <c r="H70" s="18">
        <v>41647</v>
      </c>
    </row>
    <row r="71" spans="8:8" x14ac:dyDescent="0.35">
      <c r="H71" s="18">
        <v>41648</v>
      </c>
    </row>
    <row r="72" spans="8:8" x14ac:dyDescent="0.35">
      <c r="H72" s="18">
        <v>41654</v>
      </c>
    </row>
    <row r="73" spans="8:8" x14ac:dyDescent="0.35">
      <c r="H73" s="18">
        <v>41655</v>
      </c>
    </row>
    <row r="74" spans="8:8" x14ac:dyDescent="0.35">
      <c r="H74" s="18">
        <v>41656</v>
      </c>
    </row>
    <row r="75" spans="8:8" x14ac:dyDescent="0.35">
      <c r="H75" s="18">
        <v>41657</v>
      </c>
    </row>
    <row r="76" spans="8:8" x14ac:dyDescent="0.35">
      <c r="H76" s="18">
        <v>41660</v>
      </c>
    </row>
    <row r="77" spans="8:8" x14ac:dyDescent="0.35">
      <c r="H77" s="18">
        <v>41661</v>
      </c>
    </row>
    <row r="78" spans="8:8" x14ac:dyDescent="0.35">
      <c r="H78" s="18">
        <v>41662</v>
      </c>
    </row>
    <row r="79" spans="8:8" x14ac:dyDescent="0.35">
      <c r="H79" s="18">
        <v>41663</v>
      </c>
    </row>
    <row r="80" spans="8:8" x14ac:dyDescent="0.35">
      <c r="H80" s="18">
        <v>41667</v>
      </c>
    </row>
    <row r="81" spans="8:8" x14ac:dyDescent="0.35">
      <c r="H81" s="18">
        <v>41669</v>
      </c>
    </row>
    <row r="82" spans="8:8" x14ac:dyDescent="0.35">
      <c r="H82" s="10" t="s">
        <v>8430</v>
      </c>
    </row>
    <row r="83" spans="8:8" x14ac:dyDescent="0.35">
      <c r="H83" s="18">
        <v>40583</v>
      </c>
    </row>
    <row r="84" spans="8:8" x14ac:dyDescent="0.35">
      <c r="H84" s="18">
        <v>40588</v>
      </c>
    </row>
    <row r="85" spans="8:8" x14ac:dyDescent="0.35">
      <c r="H85" s="18">
        <v>40590</v>
      </c>
    </row>
    <row r="86" spans="8:8" x14ac:dyDescent="0.35">
      <c r="H86" s="18">
        <v>40598</v>
      </c>
    </row>
    <row r="87" spans="8:8" x14ac:dyDescent="0.35">
      <c r="H87" s="18">
        <v>40599</v>
      </c>
    </row>
    <row r="88" spans="8:8" x14ac:dyDescent="0.35">
      <c r="H88" s="18">
        <v>40600</v>
      </c>
    </row>
    <row r="89" spans="8:8" x14ac:dyDescent="0.35">
      <c r="H89" s="18">
        <v>40602</v>
      </c>
    </row>
    <row r="90" spans="8:8" x14ac:dyDescent="0.35">
      <c r="H90" s="18">
        <v>40940</v>
      </c>
    </row>
    <row r="91" spans="8:8" x14ac:dyDescent="0.35">
      <c r="H91" s="18">
        <v>40941</v>
      </c>
    </row>
    <row r="92" spans="8:8" x14ac:dyDescent="0.35">
      <c r="H92" s="18">
        <v>40942</v>
      </c>
    </row>
    <row r="93" spans="8:8" x14ac:dyDescent="0.35">
      <c r="H93" s="18">
        <v>40943</v>
      </c>
    </row>
    <row r="94" spans="8:8" x14ac:dyDescent="0.35">
      <c r="H94" s="18">
        <v>40947</v>
      </c>
    </row>
    <row r="95" spans="8:8" x14ac:dyDescent="0.35">
      <c r="H95" s="18">
        <v>40949</v>
      </c>
    </row>
    <row r="96" spans="8:8" x14ac:dyDescent="0.35">
      <c r="H96" s="18">
        <v>40952</v>
      </c>
    </row>
    <row r="97" spans="8:8" x14ac:dyDescent="0.35">
      <c r="H97" s="18">
        <v>40953</v>
      </c>
    </row>
    <row r="98" spans="8:8" x14ac:dyDescent="0.35">
      <c r="H98" s="18">
        <v>40954</v>
      </c>
    </row>
    <row r="99" spans="8:8" x14ac:dyDescent="0.35">
      <c r="H99" s="18">
        <v>40956</v>
      </c>
    </row>
    <row r="100" spans="8:8" x14ac:dyDescent="0.35">
      <c r="H100" s="18">
        <v>40960</v>
      </c>
    </row>
    <row r="101" spans="8:8" x14ac:dyDescent="0.35">
      <c r="H101" s="18">
        <v>40966</v>
      </c>
    </row>
    <row r="102" spans="8:8" x14ac:dyDescent="0.35">
      <c r="H102" s="18">
        <v>40967</v>
      </c>
    </row>
    <row r="103" spans="8:8" x14ac:dyDescent="0.35">
      <c r="H103" s="18">
        <v>41306</v>
      </c>
    </row>
    <row r="104" spans="8:8" x14ac:dyDescent="0.35">
      <c r="H104" s="18">
        <v>41307</v>
      </c>
    </row>
    <row r="105" spans="8:8" x14ac:dyDescent="0.35">
      <c r="H105" s="18">
        <v>41309</v>
      </c>
    </row>
    <row r="106" spans="8:8" x14ac:dyDescent="0.35">
      <c r="H106" s="18">
        <v>41310</v>
      </c>
    </row>
    <row r="107" spans="8:8" x14ac:dyDescent="0.35">
      <c r="H107" s="18">
        <v>41312</v>
      </c>
    </row>
    <row r="108" spans="8:8" x14ac:dyDescent="0.35">
      <c r="H108" s="18">
        <v>41313</v>
      </c>
    </row>
    <row r="109" spans="8:8" x14ac:dyDescent="0.35">
      <c r="H109" s="18">
        <v>41314</v>
      </c>
    </row>
    <row r="110" spans="8:8" x14ac:dyDescent="0.35">
      <c r="H110" s="18">
        <v>41316</v>
      </c>
    </row>
    <row r="111" spans="8:8" x14ac:dyDescent="0.35">
      <c r="H111" s="18">
        <v>41318</v>
      </c>
    </row>
    <row r="112" spans="8:8" x14ac:dyDescent="0.35">
      <c r="H112" s="18">
        <v>41320</v>
      </c>
    </row>
    <row r="113" spans="8:8" x14ac:dyDescent="0.35">
      <c r="H113" s="18">
        <v>41323</v>
      </c>
    </row>
    <row r="114" spans="8:8" x14ac:dyDescent="0.35">
      <c r="H114" s="18">
        <v>41324</v>
      </c>
    </row>
    <row r="115" spans="8:8" x14ac:dyDescent="0.35">
      <c r="H115" s="18">
        <v>41327</v>
      </c>
    </row>
    <row r="116" spans="8:8" x14ac:dyDescent="0.35">
      <c r="H116" s="18">
        <v>41330</v>
      </c>
    </row>
    <row r="117" spans="8:8" x14ac:dyDescent="0.35">
      <c r="H117" s="18">
        <v>41332</v>
      </c>
    </row>
    <row r="118" spans="8:8" x14ac:dyDescent="0.35">
      <c r="H118" s="18">
        <v>41333</v>
      </c>
    </row>
    <row r="119" spans="8:8" x14ac:dyDescent="0.35">
      <c r="H119" s="18">
        <v>41671</v>
      </c>
    </row>
    <row r="120" spans="8:8" x14ac:dyDescent="0.35">
      <c r="H120" s="18">
        <v>41673</v>
      </c>
    </row>
    <row r="121" spans="8:8" x14ac:dyDescent="0.35">
      <c r="H121" s="18">
        <v>41674</v>
      </c>
    </row>
    <row r="122" spans="8:8" x14ac:dyDescent="0.35">
      <c r="H122" s="18">
        <v>41676</v>
      </c>
    </row>
    <row r="123" spans="8:8" x14ac:dyDescent="0.35">
      <c r="H123" s="18">
        <v>41677</v>
      </c>
    </row>
    <row r="124" spans="8:8" x14ac:dyDescent="0.35">
      <c r="H124" s="18">
        <v>41680</v>
      </c>
    </row>
    <row r="125" spans="8:8" x14ac:dyDescent="0.35">
      <c r="H125" s="18">
        <v>41682</v>
      </c>
    </row>
    <row r="126" spans="8:8" x14ac:dyDescent="0.35">
      <c r="H126" s="18">
        <v>41684</v>
      </c>
    </row>
    <row r="127" spans="8:8" x14ac:dyDescent="0.35">
      <c r="H127" s="18">
        <v>41685</v>
      </c>
    </row>
    <row r="128" spans="8:8" x14ac:dyDescent="0.35">
      <c r="H128" s="18">
        <v>41687</v>
      </c>
    </row>
    <row r="129" spans="8:8" x14ac:dyDescent="0.35">
      <c r="H129" s="18">
        <v>41688</v>
      </c>
    </row>
    <row r="130" spans="8:8" x14ac:dyDescent="0.35">
      <c r="H130" s="18">
        <v>41689</v>
      </c>
    </row>
    <row r="131" spans="8:8" x14ac:dyDescent="0.35">
      <c r="H131" s="18">
        <v>41691</v>
      </c>
    </row>
    <row r="132" spans="8:8" x14ac:dyDescent="0.35">
      <c r="H132" s="18">
        <v>41694</v>
      </c>
    </row>
    <row r="133" spans="8:8" x14ac:dyDescent="0.35">
      <c r="H133" s="18">
        <v>41698</v>
      </c>
    </row>
    <row r="134" spans="8:8" x14ac:dyDescent="0.35">
      <c r="H134" s="10" t="s">
        <v>8431</v>
      </c>
    </row>
    <row r="135" spans="8:8" x14ac:dyDescent="0.35">
      <c r="H135" s="18">
        <v>40606</v>
      </c>
    </row>
    <row r="136" spans="8:8" x14ac:dyDescent="0.35">
      <c r="H136" s="18">
        <v>40610</v>
      </c>
    </row>
    <row r="137" spans="8:8" x14ac:dyDescent="0.35">
      <c r="H137" s="18">
        <v>40612</v>
      </c>
    </row>
    <row r="138" spans="8:8" x14ac:dyDescent="0.35">
      <c r="H138" s="18">
        <v>40613</v>
      </c>
    </row>
    <row r="139" spans="8:8" x14ac:dyDescent="0.35">
      <c r="H139" s="18">
        <v>40616</v>
      </c>
    </row>
    <row r="140" spans="8:8" x14ac:dyDescent="0.35">
      <c r="H140" s="18">
        <v>40617</v>
      </c>
    </row>
    <row r="141" spans="8:8" x14ac:dyDescent="0.35">
      <c r="H141" s="18">
        <v>40623</v>
      </c>
    </row>
    <row r="142" spans="8:8" x14ac:dyDescent="0.35">
      <c r="H142" s="18">
        <v>40624</v>
      </c>
    </row>
    <row r="143" spans="8:8" x14ac:dyDescent="0.35">
      <c r="H143" s="18">
        <v>40626</v>
      </c>
    </row>
    <row r="144" spans="8:8" x14ac:dyDescent="0.35">
      <c r="H144" s="18">
        <v>40630</v>
      </c>
    </row>
    <row r="145" spans="8:8" x14ac:dyDescent="0.35">
      <c r="H145" s="18">
        <v>40631</v>
      </c>
    </row>
    <row r="146" spans="8:8" x14ac:dyDescent="0.35">
      <c r="H146" s="18">
        <v>40632</v>
      </c>
    </row>
    <row r="147" spans="8:8" x14ac:dyDescent="0.35">
      <c r="H147" s="18">
        <v>40969</v>
      </c>
    </row>
    <row r="148" spans="8:8" x14ac:dyDescent="0.35">
      <c r="H148" s="18">
        <v>40970</v>
      </c>
    </row>
    <row r="149" spans="8:8" x14ac:dyDescent="0.35">
      <c r="H149" s="18">
        <v>40973</v>
      </c>
    </row>
    <row r="150" spans="8:8" x14ac:dyDescent="0.35">
      <c r="H150" s="18">
        <v>40975</v>
      </c>
    </row>
    <row r="151" spans="8:8" x14ac:dyDescent="0.35">
      <c r="H151" s="18">
        <v>40977</v>
      </c>
    </row>
    <row r="152" spans="8:8" x14ac:dyDescent="0.35">
      <c r="H152" s="18">
        <v>40978</v>
      </c>
    </row>
    <row r="153" spans="8:8" x14ac:dyDescent="0.35">
      <c r="H153" s="18">
        <v>40980</v>
      </c>
    </row>
    <row r="154" spans="8:8" x14ac:dyDescent="0.35">
      <c r="H154" s="18">
        <v>40981</v>
      </c>
    </row>
    <row r="155" spans="8:8" x14ac:dyDescent="0.35">
      <c r="H155" s="18">
        <v>40982</v>
      </c>
    </row>
    <row r="156" spans="8:8" x14ac:dyDescent="0.35">
      <c r="H156" s="18">
        <v>40983</v>
      </c>
    </row>
    <row r="157" spans="8:8" x14ac:dyDescent="0.35">
      <c r="H157" s="18">
        <v>40984</v>
      </c>
    </row>
    <row r="158" spans="8:8" x14ac:dyDescent="0.35">
      <c r="H158" s="18">
        <v>40987</v>
      </c>
    </row>
    <row r="159" spans="8:8" x14ac:dyDescent="0.35">
      <c r="H159" s="18">
        <v>40988</v>
      </c>
    </row>
    <row r="160" spans="8:8" x14ac:dyDescent="0.35">
      <c r="H160" s="18">
        <v>40989</v>
      </c>
    </row>
    <row r="161" spans="8:8" x14ac:dyDescent="0.35">
      <c r="H161" s="18">
        <v>40992</v>
      </c>
    </row>
    <row r="162" spans="8:8" x14ac:dyDescent="0.35">
      <c r="H162" s="18">
        <v>40994</v>
      </c>
    </row>
    <row r="163" spans="8:8" x14ac:dyDescent="0.35">
      <c r="H163" s="18">
        <v>40995</v>
      </c>
    </row>
    <row r="164" spans="8:8" x14ac:dyDescent="0.35">
      <c r="H164" s="18">
        <v>40997</v>
      </c>
    </row>
    <row r="165" spans="8:8" x14ac:dyDescent="0.35">
      <c r="H165" s="18">
        <v>40998</v>
      </c>
    </row>
    <row r="166" spans="8:8" x14ac:dyDescent="0.35">
      <c r="H166" s="18">
        <v>41334</v>
      </c>
    </row>
    <row r="167" spans="8:8" x14ac:dyDescent="0.35">
      <c r="H167" s="18">
        <v>41335</v>
      </c>
    </row>
    <row r="168" spans="8:8" x14ac:dyDescent="0.35">
      <c r="H168" s="18">
        <v>41337</v>
      </c>
    </row>
    <row r="169" spans="8:8" x14ac:dyDescent="0.35">
      <c r="H169" s="18">
        <v>41338</v>
      </c>
    </row>
    <row r="170" spans="8:8" x14ac:dyDescent="0.35">
      <c r="H170" s="18">
        <v>41339</v>
      </c>
    </row>
    <row r="171" spans="8:8" x14ac:dyDescent="0.35">
      <c r="H171" s="18">
        <v>41340</v>
      </c>
    </row>
    <row r="172" spans="8:8" x14ac:dyDescent="0.35">
      <c r="H172" s="18">
        <v>41341</v>
      </c>
    </row>
    <row r="173" spans="8:8" x14ac:dyDescent="0.35">
      <c r="H173" s="18">
        <v>41342</v>
      </c>
    </row>
    <row r="174" spans="8:8" x14ac:dyDescent="0.35">
      <c r="H174" s="18">
        <v>41344</v>
      </c>
    </row>
    <row r="175" spans="8:8" x14ac:dyDescent="0.35">
      <c r="H175" s="18">
        <v>41345</v>
      </c>
    </row>
    <row r="176" spans="8:8" x14ac:dyDescent="0.35">
      <c r="H176" s="18">
        <v>41346</v>
      </c>
    </row>
    <row r="177" spans="8:8" x14ac:dyDescent="0.35">
      <c r="H177" s="18">
        <v>41347</v>
      </c>
    </row>
    <row r="178" spans="8:8" x14ac:dyDescent="0.35">
      <c r="H178" s="18">
        <v>41348</v>
      </c>
    </row>
    <row r="179" spans="8:8" x14ac:dyDescent="0.35">
      <c r="H179" s="18">
        <v>41350</v>
      </c>
    </row>
    <row r="180" spans="8:8" x14ac:dyDescent="0.35">
      <c r="H180" s="18">
        <v>41351</v>
      </c>
    </row>
    <row r="181" spans="8:8" x14ac:dyDescent="0.35">
      <c r="H181" s="18">
        <v>41352</v>
      </c>
    </row>
    <row r="182" spans="8:8" x14ac:dyDescent="0.35">
      <c r="H182" s="18">
        <v>41353</v>
      </c>
    </row>
    <row r="183" spans="8:8" x14ac:dyDescent="0.35">
      <c r="H183" s="18">
        <v>41354</v>
      </c>
    </row>
    <row r="184" spans="8:8" x14ac:dyDescent="0.35">
      <c r="H184" s="18">
        <v>41355</v>
      </c>
    </row>
    <row r="185" spans="8:8" x14ac:dyDescent="0.35">
      <c r="H185" s="18">
        <v>41356</v>
      </c>
    </row>
    <row r="186" spans="8:8" x14ac:dyDescent="0.35">
      <c r="H186" s="18">
        <v>41358</v>
      </c>
    </row>
    <row r="187" spans="8:8" x14ac:dyDescent="0.35">
      <c r="H187" s="18">
        <v>41359</v>
      </c>
    </row>
    <row r="188" spans="8:8" x14ac:dyDescent="0.35">
      <c r="H188" s="18">
        <v>41360</v>
      </c>
    </row>
    <row r="189" spans="8:8" x14ac:dyDescent="0.35">
      <c r="H189" s="18">
        <v>41361</v>
      </c>
    </row>
    <row r="190" spans="8:8" x14ac:dyDescent="0.35">
      <c r="H190" s="18">
        <v>41362</v>
      </c>
    </row>
    <row r="191" spans="8:8" x14ac:dyDescent="0.35">
      <c r="H191" s="18">
        <v>41363</v>
      </c>
    </row>
    <row r="192" spans="8:8" x14ac:dyDescent="0.35">
      <c r="H192" s="18">
        <v>41699</v>
      </c>
    </row>
    <row r="193" spans="8:8" x14ac:dyDescent="0.35">
      <c r="H193" s="18">
        <v>41700</v>
      </c>
    </row>
    <row r="194" spans="8:8" x14ac:dyDescent="0.35">
      <c r="H194" s="18">
        <v>41701</v>
      </c>
    </row>
    <row r="195" spans="8:8" x14ac:dyDescent="0.35">
      <c r="H195" s="18">
        <v>41702</v>
      </c>
    </row>
    <row r="196" spans="8:8" x14ac:dyDescent="0.35">
      <c r="H196" s="18">
        <v>41703</v>
      </c>
    </row>
    <row r="197" spans="8:8" x14ac:dyDescent="0.35">
      <c r="H197" s="18">
        <v>41704</v>
      </c>
    </row>
    <row r="198" spans="8:8" x14ac:dyDescent="0.35">
      <c r="H198" s="18">
        <v>41706</v>
      </c>
    </row>
    <row r="199" spans="8:8" x14ac:dyDescent="0.35">
      <c r="H199" s="18">
        <v>41708</v>
      </c>
    </row>
    <row r="200" spans="8:8" x14ac:dyDescent="0.35">
      <c r="H200" s="18">
        <v>41709</v>
      </c>
    </row>
    <row r="201" spans="8:8" x14ac:dyDescent="0.35">
      <c r="H201" s="18">
        <v>41710</v>
      </c>
    </row>
    <row r="202" spans="8:8" x14ac:dyDescent="0.35">
      <c r="H202" s="18">
        <v>41712</v>
      </c>
    </row>
    <row r="203" spans="8:8" x14ac:dyDescent="0.35">
      <c r="H203" s="18">
        <v>41713</v>
      </c>
    </row>
    <row r="204" spans="8:8" x14ac:dyDescent="0.35">
      <c r="H204" s="18">
        <v>41714</v>
      </c>
    </row>
    <row r="205" spans="8:8" x14ac:dyDescent="0.35">
      <c r="H205" s="18">
        <v>41715</v>
      </c>
    </row>
    <row r="206" spans="8:8" x14ac:dyDescent="0.35">
      <c r="H206" s="18">
        <v>41716</v>
      </c>
    </row>
    <row r="207" spans="8:8" x14ac:dyDescent="0.35">
      <c r="H207" s="18">
        <v>41717</v>
      </c>
    </row>
    <row r="208" spans="8:8" x14ac:dyDescent="0.35">
      <c r="H208" s="18">
        <v>41718</v>
      </c>
    </row>
    <row r="209" spans="8:8" x14ac:dyDescent="0.35">
      <c r="H209" s="18">
        <v>41719</v>
      </c>
    </row>
    <row r="210" spans="8:8" x14ac:dyDescent="0.35">
      <c r="H210" s="18">
        <v>41720</v>
      </c>
    </row>
    <row r="211" spans="8:8" x14ac:dyDescent="0.35">
      <c r="H211" s="18">
        <v>41722</v>
      </c>
    </row>
    <row r="212" spans="8:8" x14ac:dyDescent="0.35">
      <c r="H212" s="18">
        <v>41723</v>
      </c>
    </row>
    <row r="213" spans="8:8" x14ac:dyDescent="0.35">
      <c r="H213" s="18">
        <v>41724</v>
      </c>
    </row>
    <row r="214" spans="8:8" x14ac:dyDescent="0.35">
      <c r="H214" s="18">
        <v>41725</v>
      </c>
    </row>
    <row r="215" spans="8:8" x14ac:dyDescent="0.35">
      <c r="H215" s="18">
        <v>41726</v>
      </c>
    </row>
    <row r="216" spans="8:8" x14ac:dyDescent="0.35">
      <c r="H216" s="18">
        <v>41729</v>
      </c>
    </row>
    <row r="217" spans="8:8" x14ac:dyDescent="0.35">
      <c r="H217" s="10" t="s">
        <v>8432</v>
      </c>
    </row>
    <row r="218" spans="8:8" x14ac:dyDescent="0.35">
      <c r="H218" s="18">
        <v>40634</v>
      </c>
    </row>
    <row r="219" spans="8:8" x14ac:dyDescent="0.35">
      <c r="H219" s="18">
        <v>40635</v>
      </c>
    </row>
    <row r="220" spans="8:8" x14ac:dyDescent="0.35">
      <c r="H220" s="18">
        <v>40637</v>
      </c>
    </row>
    <row r="221" spans="8:8" x14ac:dyDescent="0.35">
      <c r="H221" s="18">
        <v>40639</v>
      </c>
    </row>
    <row r="222" spans="8:8" x14ac:dyDescent="0.35">
      <c r="H222" s="18">
        <v>40640</v>
      </c>
    </row>
    <row r="223" spans="8:8" x14ac:dyDescent="0.35">
      <c r="H223" s="18">
        <v>40645</v>
      </c>
    </row>
    <row r="224" spans="8:8" x14ac:dyDescent="0.35">
      <c r="H224" s="18">
        <v>40646</v>
      </c>
    </row>
    <row r="225" spans="8:8" x14ac:dyDescent="0.35">
      <c r="H225" s="18">
        <v>40647</v>
      </c>
    </row>
    <row r="226" spans="8:8" x14ac:dyDescent="0.35">
      <c r="H226" s="18">
        <v>40648</v>
      </c>
    </row>
    <row r="227" spans="8:8" x14ac:dyDescent="0.35">
      <c r="H227" s="18">
        <v>40652</v>
      </c>
    </row>
    <row r="228" spans="8:8" x14ac:dyDescent="0.35">
      <c r="H228" s="18">
        <v>40653</v>
      </c>
    </row>
    <row r="229" spans="8:8" x14ac:dyDescent="0.35">
      <c r="H229" s="18">
        <v>40654</v>
      </c>
    </row>
    <row r="230" spans="8:8" x14ac:dyDescent="0.35">
      <c r="H230" s="18">
        <v>40655</v>
      </c>
    </row>
    <row r="231" spans="8:8" x14ac:dyDescent="0.35">
      <c r="H231" s="18">
        <v>40656</v>
      </c>
    </row>
    <row r="232" spans="8:8" x14ac:dyDescent="0.35">
      <c r="H232" s="18">
        <v>40661</v>
      </c>
    </row>
    <row r="233" spans="8:8" x14ac:dyDescent="0.35">
      <c r="H233" s="18">
        <v>40662</v>
      </c>
    </row>
    <row r="234" spans="8:8" x14ac:dyDescent="0.35">
      <c r="H234" s="18">
        <v>41001</v>
      </c>
    </row>
    <row r="235" spans="8:8" x14ac:dyDescent="0.35">
      <c r="H235" s="18">
        <v>41002</v>
      </c>
    </row>
    <row r="236" spans="8:8" x14ac:dyDescent="0.35">
      <c r="H236" s="18">
        <v>41003</v>
      </c>
    </row>
    <row r="237" spans="8:8" x14ac:dyDescent="0.35">
      <c r="H237" s="18">
        <v>41005</v>
      </c>
    </row>
    <row r="238" spans="8:8" x14ac:dyDescent="0.35">
      <c r="H238" s="18">
        <v>41006</v>
      </c>
    </row>
    <row r="239" spans="8:8" x14ac:dyDescent="0.35">
      <c r="H239" s="18">
        <v>41008</v>
      </c>
    </row>
    <row r="240" spans="8:8" x14ac:dyDescent="0.35">
      <c r="H240" s="18">
        <v>41009</v>
      </c>
    </row>
    <row r="241" spans="8:8" x14ac:dyDescent="0.35">
      <c r="H241" s="18">
        <v>41010</v>
      </c>
    </row>
    <row r="242" spans="8:8" x14ac:dyDescent="0.35">
      <c r="H242" s="18">
        <v>41011</v>
      </c>
    </row>
    <row r="243" spans="8:8" x14ac:dyDescent="0.35">
      <c r="H243" s="18">
        <v>41012</v>
      </c>
    </row>
    <row r="244" spans="8:8" x14ac:dyDescent="0.35">
      <c r="H244" s="18">
        <v>41013</v>
      </c>
    </row>
    <row r="245" spans="8:8" x14ac:dyDescent="0.35">
      <c r="H245" s="18">
        <v>41015</v>
      </c>
    </row>
    <row r="246" spans="8:8" x14ac:dyDescent="0.35">
      <c r="H246" s="18">
        <v>41016</v>
      </c>
    </row>
    <row r="247" spans="8:8" x14ac:dyDescent="0.35">
      <c r="H247" s="18">
        <v>41017</v>
      </c>
    </row>
    <row r="248" spans="8:8" x14ac:dyDescent="0.35">
      <c r="H248" s="18">
        <v>41018</v>
      </c>
    </row>
    <row r="249" spans="8:8" x14ac:dyDescent="0.35">
      <c r="H249" s="18">
        <v>41019</v>
      </c>
    </row>
    <row r="250" spans="8:8" x14ac:dyDescent="0.35">
      <c r="H250" s="18">
        <v>41020</v>
      </c>
    </row>
    <row r="251" spans="8:8" x14ac:dyDescent="0.35">
      <c r="H251" s="18">
        <v>41022</v>
      </c>
    </row>
    <row r="252" spans="8:8" x14ac:dyDescent="0.35">
      <c r="H252" s="18">
        <v>41023</v>
      </c>
    </row>
    <row r="253" spans="8:8" x14ac:dyDescent="0.35">
      <c r="H253" s="18">
        <v>41024</v>
      </c>
    </row>
    <row r="254" spans="8:8" x14ac:dyDescent="0.35">
      <c r="H254" s="18">
        <v>41026</v>
      </c>
    </row>
    <row r="255" spans="8:8" x14ac:dyDescent="0.35">
      <c r="H255" s="18">
        <v>41027</v>
      </c>
    </row>
    <row r="256" spans="8:8" x14ac:dyDescent="0.35">
      <c r="H256" s="18">
        <v>41029</v>
      </c>
    </row>
    <row r="257" spans="8:8" x14ac:dyDescent="0.35">
      <c r="H257" s="18">
        <v>41365</v>
      </c>
    </row>
    <row r="258" spans="8:8" x14ac:dyDescent="0.35">
      <c r="H258" s="18">
        <v>41366</v>
      </c>
    </row>
    <row r="259" spans="8:8" x14ac:dyDescent="0.35">
      <c r="H259" s="18">
        <v>41367</v>
      </c>
    </row>
    <row r="260" spans="8:8" x14ac:dyDescent="0.35">
      <c r="H260" s="18">
        <v>41369</v>
      </c>
    </row>
    <row r="261" spans="8:8" x14ac:dyDescent="0.35">
      <c r="H261" s="18">
        <v>41371</v>
      </c>
    </row>
    <row r="262" spans="8:8" x14ac:dyDescent="0.35">
      <c r="H262" s="18">
        <v>41372</v>
      </c>
    </row>
    <row r="263" spans="8:8" x14ac:dyDescent="0.35">
      <c r="H263" s="18">
        <v>41373</v>
      </c>
    </row>
    <row r="264" spans="8:8" x14ac:dyDescent="0.35">
      <c r="H264" s="18">
        <v>41374</v>
      </c>
    </row>
    <row r="265" spans="8:8" x14ac:dyDescent="0.35">
      <c r="H265" s="18">
        <v>41375</v>
      </c>
    </row>
    <row r="266" spans="8:8" x14ac:dyDescent="0.35">
      <c r="H266" s="18">
        <v>41376</v>
      </c>
    </row>
    <row r="267" spans="8:8" x14ac:dyDescent="0.35">
      <c r="H267" s="18">
        <v>41377</v>
      </c>
    </row>
    <row r="268" spans="8:8" x14ac:dyDescent="0.35">
      <c r="H268" s="18">
        <v>41379</v>
      </c>
    </row>
    <row r="269" spans="8:8" x14ac:dyDescent="0.35">
      <c r="H269" s="18">
        <v>41380</v>
      </c>
    </row>
    <row r="270" spans="8:8" x14ac:dyDescent="0.35">
      <c r="H270" s="18">
        <v>41381</v>
      </c>
    </row>
    <row r="271" spans="8:8" x14ac:dyDescent="0.35">
      <c r="H271" s="18">
        <v>41382</v>
      </c>
    </row>
    <row r="272" spans="8:8" x14ac:dyDescent="0.35">
      <c r="H272" s="18">
        <v>41383</v>
      </c>
    </row>
    <row r="273" spans="8:8" x14ac:dyDescent="0.35">
      <c r="H273" s="18">
        <v>41386</v>
      </c>
    </row>
    <row r="274" spans="8:8" x14ac:dyDescent="0.35">
      <c r="H274" s="18">
        <v>41387</v>
      </c>
    </row>
    <row r="275" spans="8:8" x14ac:dyDescent="0.35">
      <c r="H275" s="18">
        <v>41388</v>
      </c>
    </row>
    <row r="276" spans="8:8" x14ac:dyDescent="0.35">
      <c r="H276" s="18">
        <v>41389</v>
      </c>
    </row>
    <row r="277" spans="8:8" x14ac:dyDescent="0.35">
      <c r="H277" s="18">
        <v>41390</v>
      </c>
    </row>
    <row r="278" spans="8:8" x14ac:dyDescent="0.35">
      <c r="H278" s="18">
        <v>41393</v>
      </c>
    </row>
    <row r="279" spans="8:8" x14ac:dyDescent="0.35">
      <c r="H279" s="18">
        <v>41730</v>
      </c>
    </row>
    <row r="280" spans="8:8" x14ac:dyDescent="0.35">
      <c r="H280" s="18">
        <v>41731</v>
      </c>
    </row>
    <row r="281" spans="8:8" x14ac:dyDescent="0.35">
      <c r="H281" s="18">
        <v>41732</v>
      </c>
    </row>
    <row r="282" spans="8:8" x14ac:dyDescent="0.35">
      <c r="H282" s="18">
        <v>41733</v>
      </c>
    </row>
    <row r="283" spans="8:8" x14ac:dyDescent="0.35">
      <c r="H283" s="18">
        <v>41734</v>
      </c>
    </row>
    <row r="284" spans="8:8" x14ac:dyDescent="0.35">
      <c r="H284" s="18">
        <v>41736</v>
      </c>
    </row>
    <row r="285" spans="8:8" x14ac:dyDescent="0.35">
      <c r="H285" s="18">
        <v>41737</v>
      </c>
    </row>
    <row r="286" spans="8:8" x14ac:dyDescent="0.35">
      <c r="H286" s="18">
        <v>41738</v>
      </c>
    </row>
    <row r="287" spans="8:8" x14ac:dyDescent="0.35">
      <c r="H287" s="18">
        <v>41739</v>
      </c>
    </row>
    <row r="288" spans="8:8" x14ac:dyDescent="0.35">
      <c r="H288" s="18">
        <v>41740</v>
      </c>
    </row>
    <row r="289" spans="8:8" x14ac:dyDescent="0.35">
      <c r="H289" s="18">
        <v>41744</v>
      </c>
    </row>
    <row r="290" spans="8:8" x14ac:dyDescent="0.35">
      <c r="H290" s="18">
        <v>41745</v>
      </c>
    </row>
    <row r="291" spans="8:8" x14ac:dyDescent="0.35">
      <c r="H291" s="18">
        <v>41746</v>
      </c>
    </row>
    <row r="292" spans="8:8" x14ac:dyDescent="0.35">
      <c r="H292" s="18">
        <v>41750</v>
      </c>
    </row>
    <row r="293" spans="8:8" x14ac:dyDescent="0.35">
      <c r="H293" s="18">
        <v>41751</v>
      </c>
    </row>
    <row r="294" spans="8:8" x14ac:dyDescent="0.35">
      <c r="H294" s="18">
        <v>41752</v>
      </c>
    </row>
    <row r="295" spans="8:8" x14ac:dyDescent="0.35">
      <c r="H295" s="18">
        <v>41753</v>
      </c>
    </row>
    <row r="296" spans="8:8" x14ac:dyDescent="0.35">
      <c r="H296" s="18">
        <v>41754</v>
      </c>
    </row>
    <row r="297" spans="8:8" x14ac:dyDescent="0.35">
      <c r="H297" s="18">
        <v>41756</v>
      </c>
    </row>
    <row r="298" spans="8:8" x14ac:dyDescent="0.35">
      <c r="H298" s="18">
        <v>41757</v>
      </c>
    </row>
    <row r="299" spans="8:8" x14ac:dyDescent="0.35">
      <c r="H299" s="18">
        <v>41758</v>
      </c>
    </row>
    <row r="300" spans="8:8" x14ac:dyDescent="0.35">
      <c r="H300" s="18">
        <v>41759</v>
      </c>
    </row>
    <row r="301" spans="8:8" x14ac:dyDescent="0.35">
      <c r="H301" s="10" t="s">
        <v>8433</v>
      </c>
    </row>
    <row r="302" spans="8:8" x14ac:dyDescent="0.35">
      <c r="H302" s="18">
        <v>40666</v>
      </c>
    </row>
    <row r="303" spans="8:8" x14ac:dyDescent="0.35">
      <c r="H303" s="18">
        <v>40667</v>
      </c>
    </row>
    <row r="304" spans="8:8" x14ac:dyDescent="0.35">
      <c r="H304" s="18">
        <v>40672</v>
      </c>
    </row>
    <row r="305" spans="8:8" x14ac:dyDescent="0.35">
      <c r="H305" s="18">
        <v>40673</v>
      </c>
    </row>
    <row r="306" spans="8:8" x14ac:dyDescent="0.35">
      <c r="H306" s="18">
        <v>40675</v>
      </c>
    </row>
    <row r="307" spans="8:8" x14ac:dyDescent="0.35">
      <c r="H307" s="18">
        <v>40676</v>
      </c>
    </row>
    <row r="308" spans="8:8" x14ac:dyDescent="0.35">
      <c r="H308" s="18">
        <v>40677</v>
      </c>
    </row>
    <row r="309" spans="8:8" x14ac:dyDescent="0.35">
      <c r="H309" s="18">
        <v>40679</v>
      </c>
    </row>
    <row r="310" spans="8:8" x14ac:dyDescent="0.35">
      <c r="H310" s="18">
        <v>40680</v>
      </c>
    </row>
    <row r="311" spans="8:8" x14ac:dyDescent="0.35">
      <c r="H311" s="18">
        <v>40681</v>
      </c>
    </row>
    <row r="312" spans="8:8" x14ac:dyDescent="0.35">
      <c r="H312" s="18">
        <v>40683</v>
      </c>
    </row>
    <row r="313" spans="8:8" x14ac:dyDescent="0.35">
      <c r="H313" s="18">
        <v>40684</v>
      </c>
    </row>
    <row r="314" spans="8:8" x14ac:dyDescent="0.35">
      <c r="H314" s="18">
        <v>40685</v>
      </c>
    </row>
    <row r="315" spans="8:8" x14ac:dyDescent="0.35">
      <c r="H315" s="18">
        <v>40686</v>
      </c>
    </row>
    <row r="316" spans="8:8" x14ac:dyDescent="0.35">
      <c r="H316" s="18">
        <v>40688</v>
      </c>
    </row>
    <row r="317" spans="8:8" x14ac:dyDescent="0.35">
      <c r="H317" s="18">
        <v>40690</v>
      </c>
    </row>
    <row r="318" spans="8:8" x14ac:dyDescent="0.35">
      <c r="H318" s="18">
        <v>40691</v>
      </c>
    </row>
    <row r="319" spans="8:8" x14ac:dyDescent="0.35">
      <c r="H319" s="18">
        <v>40693</v>
      </c>
    </row>
    <row r="320" spans="8:8" x14ac:dyDescent="0.35">
      <c r="H320" s="18">
        <v>40694</v>
      </c>
    </row>
    <row r="321" spans="8:8" x14ac:dyDescent="0.35">
      <c r="H321" s="18">
        <v>41030</v>
      </c>
    </row>
    <row r="322" spans="8:8" x14ac:dyDescent="0.35">
      <c r="H322" s="18">
        <v>41033</v>
      </c>
    </row>
    <row r="323" spans="8:8" x14ac:dyDescent="0.35">
      <c r="H323" s="18">
        <v>41035</v>
      </c>
    </row>
    <row r="324" spans="8:8" x14ac:dyDescent="0.35">
      <c r="H324" s="18">
        <v>41037</v>
      </c>
    </row>
    <row r="325" spans="8:8" x14ac:dyDescent="0.35">
      <c r="H325" s="18">
        <v>41038</v>
      </c>
    </row>
    <row r="326" spans="8:8" x14ac:dyDescent="0.35">
      <c r="H326" s="18">
        <v>41039</v>
      </c>
    </row>
    <row r="327" spans="8:8" x14ac:dyDescent="0.35">
      <c r="H327" s="18">
        <v>41040</v>
      </c>
    </row>
    <row r="328" spans="8:8" x14ac:dyDescent="0.35">
      <c r="H328" s="18">
        <v>41041</v>
      </c>
    </row>
    <row r="329" spans="8:8" x14ac:dyDescent="0.35">
      <c r="H329" s="18">
        <v>41043</v>
      </c>
    </row>
    <row r="330" spans="8:8" x14ac:dyDescent="0.35">
      <c r="H330" s="18">
        <v>41044</v>
      </c>
    </row>
    <row r="331" spans="8:8" x14ac:dyDescent="0.35">
      <c r="H331" s="18">
        <v>41045</v>
      </c>
    </row>
    <row r="332" spans="8:8" x14ac:dyDescent="0.35">
      <c r="H332" s="18">
        <v>41046</v>
      </c>
    </row>
    <row r="333" spans="8:8" x14ac:dyDescent="0.35">
      <c r="H333" s="18">
        <v>41047</v>
      </c>
    </row>
    <row r="334" spans="8:8" x14ac:dyDescent="0.35">
      <c r="H334" s="18">
        <v>41050</v>
      </c>
    </row>
    <row r="335" spans="8:8" x14ac:dyDescent="0.35">
      <c r="H335" s="18">
        <v>41051</v>
      </c>
    </row>
    <row r="336" spans="8:8" x14ac:dyDescent="0.35">
      <c r="H336" s="18">
        <v>41052</v>
      </c>
    </row>
    <row r="337" spans="8:8" x14ac:dyDescent="0.35">
      <c r="H337" s="18">
        <v>41053</v>
      </c>
    </row>
    <row r="338" spans="8:8" x14ac:dyDescent="0.35">
      <c r="H338" s="18">
        <v>41054</v>
      </c>
    </row>
    <row r="339" spans="8:8" x14ac:dyDescent="0.35">
      <c r="H339" s="18">
        <v>41055</v>
      </c>
    </row>
    <row r="340" spans="8:8" x14ac:dyDescent="0.35">
      <c r="H340" s="18">
        <v>41057</v>
      </c>
    </row>
    <row r="341" spans="8:8" x14ac:dyDescent="0.35">
      <c r="H341" s="18">
        <v>41058</v>
      </c>
    </row>
    <row r="342" spans="8:8" x14ac:dyDescent="0.35">
      <c r="H342" s="18">
        <v>41059</v>
      </c>
    </row>
    <row r="343" spans="8:8" x14ac:dyDescent="0.35">
      <c r="H343" s="18">
        <v>41060</v>
      </c>
    </row>
    <row r="344" spans="8:8" x14ac:dyDescent="0.35">
      <c r="H344" s="18">
        <v>41395</v>
      </c>
    </row>
    <row r="345" spans="8:8" x14ac:dyDescent="0.35">
      <c r="H345" s="18">
        <v>41397</v>
      </c>
    </row>
    <row r="346" spans="8:8" x14ac:dyDescent="0.35">
      <c r="H346" s="18">
        <v>41398</v>
      </c>
    </row>
    <row r="347" spans="8:8" x14ac:dyDescent="0.35">
      <c r="H347" s="18">
        <v>41400</v>
      </c>
    </row>
    <row r="348" spans="8:8" x14ac:dyDescent="0.35">
      <c r="H348" s="18">
        <v>41401</v>
      </c>
    </row>
    <row r="349" spans="8:8" x14ac:dyDescent="0.35">
      <c r="H349" s="18">
        <v>41403</v>
      </c>
    </row>
    <row r="350" spans="8:8" x14ac:dyDescent="0.35">
      <c r="H350" s="18">
        <v>41404</v>
      </c>
    </row>
    <row r="351" spans="8:8" x14ac:dyDescent="0.35">
      <c r="H351" s="18">
        <v>41405</v>
      </c>
    </row>
    <row r="352" spans="8:8" x14ac:dyDescent="0.35">
      <c r="H352" s="18">
        <v>41407</v>
      </c>
    </row>
    <row r="353" spans="8:8" x14ac:dyDescent="0.35">
      <c r="H353" s="18">
        <v>41408</v>
      </c>
    </row>
    <row r="354" spans="8:8" x14ac:dyDescent="0.35">
      <c r="H354" s="18">
        <v>41409</v>
      </c>
    </row>
    <row r="355" spans="8:8" x14ac:dyDescent="0.35">
      <c r="H355" s="18">
        <v>41410</v>
      </c>
    </row>
    <row r="356" spans="8:8" x14ac:dyDescent="0.35">
      <c r="H356" s="18">
        <v>41411</v>
      </c>
    </row>
    <row r="357" spans="8:8" x14ac:dyDescent="0.35">
      <c r="H357" s="18">
        <v>41412</v>
      </c>
    </row>
    <row r="358" spans="8:8" x14ac:dyDescent="0.35">
      <c r="H358" s="18">
        <v>41414</v>
      </c>
    </row>
    <row r="359" spans="8:8" x14ac:dyDescent="0.35">
      <c r="H359" s="18">
        <v>41415</v>
      </c>
    </row>
    <row r="360" spans="8:8" x14ac:dyDescent="0.35">
      <c r="H360" s="18">
        <v>41417</v>
      </c>
    </row>
    <row r="361" spans="8:8" x14ac:dyDescent="0.35">
      <c r="H361" s="18">
        <v>41418</v>
      </c>
    </row>
    <row r="362" spans="8:8" x14ac:dyDescent="0.35">
      <c r="H362" s="18">
        <v>41419</v>
      </c>
    </row>
    <row r="363" spans="8:8" x14ac:dyDescent="0.35">
      <c r="H363" s="18">
        <v>41420</v>
      </c>
    </row>
    <row r="364" spans="8:8" x14ac:dyDescent="0.35">
      <c r="H364" s="18">
        <v>41422</v>
      </c>
    </row>
    <row r="365" spans="8:8" x14ac:dyDescent="0.35">
      <c r="H365" s="18">
        <v>41423</v>
      </c>
    </row>
    <row r="366" spans="8:8" x14ac:dyDescent="0.35">
      <c r="H366" s="18">
        <v>41424</v>
      </c>
    </row>
    <row r="367" spans="8:8" x14ac:dyDescent="0.35">
      <c r="H367" s="18">
        <v>41425</v>
      </c>
    </row>
    <row r="368" spans="8:8" x14ac:dyDescent="0.35">
      <c r="H368" s="18">
        <v>41760</v>
      </c>
    </row>
    <row r="369" spans="8:8" x14ac:dyDescent="0.35">
      <c r="H369" s="18">
        <v>41761</v>
      </c>
    </row>
    <row r="370" spans="8:8" x14ac:dyDescent="0.35">
      <c r="H370" s="18">
        <v>41764</v>
      </c>
    </row>
    <row r="371" spans="8:8" x14ac:dyDescent="0.35">
      <c r="H371" s="18">
        <v>41765</v>
      </c>
    </row>
    <row r="372" spans="8:8" x14ac:dyDescent="0.35">
      <c r="H372" s="18">
        <v>41766</v>
      </c>
    </row>
    <row r="373" spans="8:8" x14ac:dyDescent="0.35">
      <c r="H373" s="18">
        <v>41767</v>
      </c>
    </row>
    <row r="374" spans="8:8" x14ac:dyDescent="0.35">
      <c r="H374" s="18">
        <v>41768</v>
      </c>
    </row>
    <row r="375" spans="8:8" x14ac:dyDescent="0.35">
      <c r="H375" s="18">
        <v>41769</v>
      </c>
    </row>
    <row r="376" spans="8:8" x14ac:dyDescent="0.35">
      <c r="H376" s="18">
        <v>41770</v>
      </c>
    </row>
    <row r="377" spans="8:8" x14ac:dyDescent="0.35">
      <c r="H377" s="18">
        <v>41771</v>
      </c>
    </row>
    <row r="378" spans="8:8" x14ac:dyDescent="0.35">
      <c r="H378" s="18">
        <v>41772</v>
      </c>
    </row>
    <row r="379" spans="8:8" x14ac:dyDescent="0.35">
      <c r="H379" s="18">
        <v>41773</v>
      </c>
    </row>
    <row r="380" spans="8:8" x14ac:dyDescent="0.35">
      <c r="H380" s="18">
        <v>41774</v>
      </c>
    </row>
    <row r="381" spans="8:8" x14ac:dyDescent="0.35">
      <c r="H381" s="18">
        <v>41775</v>
      </c>
    </row>
    <row r="382" spans="8:8" x14ac:dyDescent="0.35">
      <c r="H382" s="18">
        <v>41777</v>
      </c>
    </row>
    <row r="383" spans="8:8" x14ac:dyDescent="0.35">
      <c r="H383" s="18">
        <v>41778</v>
      </c>
    </row>
    <row r="384" spans="8:8" x14ac:dyDescent="0.35">
      <c r="H384" s="18">
        <v>41779</v>
      </c>
    </row>
    <row r="385" spans="8:8" x14ac:dyDescent="0.35">
      <c r="H385" s="18">
        <v>41780</v>
      </c>
    </row>
    <row r="386" spans="8:8" x14ac:dyDescent="0.35">
      <c r="H386" s="18">
        <v>41781</v>
      </c>
    </row>
    <row r="387" spans="8:8" x14ac:dyDescent="0.35">
      <c r="H387" s="18">
        <v>41782</v>
      </c>
    </row>
    <row r="388" spans="8:8" x14ac:dyDescent="0.35">
      <c r="H388" s="18">
        <v>41785</v>
      </c>
    </row>
    <row r="389" spans="8:8" x14ac:dyDescent="0.35">
      <c r="H389" s="18">
        <v>41786</v>
      </c>
    </row>
    <row r="390" spans="8:8" x14ac:dyDescent="0.35">
      <c r="H390" s="18">
        <v>41787</v>
      </c>
    </row>
    <row r="391" spans="8:8" x14ac:dyDescent="0.35">
      <c r="H391" s="18">
        <v>41788</v>
      </c>
    </row>
    <row r="392" spans="8:8" x14ac:dyDescent="0.35">
      <c r="H392" s="18">
        <v>41789</v>
      </c>
    </row>
    <row r="393" spans="8:8" x14ac:dyDescent="0.35">
      <c r="H393" s="18">
        <v>41790</v>
      </c>
    </row>
    <row r="394" spans="8:8" x14ac:dyDescent="0.35">
      <c r="H394" s="10" t="s">
        <v>8434</v>
      </c>
    </row>
    <row r="395" spans="8:8" x14ac:dyDescent="0.35">
      <c r="H395" s="18">
        <v>40695</v>
      </c>
    </row>
    <row r="396" spans="8:8" x14ac:dyDescent="0.35">
      <c r="H396" s="18">
        <v>40696</v>
      </c>
    </row>
    <row r="397" spans="8:8" x14ac:dyDescent="0.35">
      <c r="H397" s="18">
        <v>40697</v>
      </c>
    </row>
    <row r="398" spans="8:8" x14ac:dyDescent="0.35">
      <c r="H398" s="18">
        <v>40698</v>
      </c>
    </row>
    <row r="399" spans="8:8" x14ac:dyDescent="0.35">
      <c r="H399" s="18">
        <v>40701</v>
      </c>
    </row>
    <row r="400" spans="8:8" x14ac:dyDescent="0.35">
      <c r="H400" s="18">
        <v>40702</v>
      </c>
    </row>
    <row r="401" spans="8:8" x14ac:dyDescent="0.35">
      <c r="H401" s="18">
        <v>40703</v>
      </c>
    </row>
    <row r="402" spans="8:8" x14ac:dyDescent="0.35">
      <c r="H402" s="18">
        <v>40704</v>
      </c>
    </row>
    <row r="403" spans="8:8" x14ac:dyDescent="0.35">
      <c r="H403" s="18">
        <v>40705</v>
      </c>
    </row>
    <row r="404" spans="8:8" x14ac:dyDescent="0.35">
      <c r="H404" s="18">
        <v>40706</v>
      </c>
    </row>
    <row r="405" spans="8:8" x14ac:dyDescent="0.35">
      <c r="H405" s="18">
        <v>40707</v>
      </c>
    </row>
    <row r="406" spans="8:8" x14ac:dyDescent="0.35">
      <c r="H406" s="18">
        <v>40708</v>
      </c>
    </row>
    <row r="407" spans="8:8" x14ac:dyDescent="0.35">
      <c r="H407" s="18">
        <v>40709</v>
      </c>
    </row>
    <row r="408" spans="8:8" x14ac:dyDescent="0.35">
      <c r="H408" s="18">
        <v>40710</v>
      </c>
    </row>
    <row r="409" spans="8:8" x14ac:dyDescent="0.35">
      <c r="H409" s="18">
        <v>40711</v>
      </c>
    </row>
    <row r="410" spans="8:8" x14ac:dyDescent="0.35">
      <c r="H410" s="18">
        <v>40712</v>
      </c>
    </row>
    <row r="411" spans="8:8" x14ac:dyDescent="0.35">
      <c r="H411" s="18">
        <v>40714</v>
      </c>
    </row>
    <row r="412" spans="8:8" x14ac:dyDescent="0.35">
      <c r="H412" s="18">
        <v>40715</v>
      </c>
    </row>
    <row r="413" spans="8:8" x14ac:dyDescent="0.35">
      <c r="H413" s="18">
        <v>40716</v>
      </c>
    </row>
    <row r="414" spans="8:8" x14ac:dyDescent="0.35">
      <c r="H414" s="18">
        <v>40717</v>
      </c>
    </row>
    <row r="415" spans="8:8" x14ac:dyDescent="0.35">
      <c r="H415" s="18">
        <v>40718</v>
      </c>
    </row>
    <row r="416" spans="8:8" x14ac:dyDescent="0.35">
      <c r="H416" s="18">
        <v>40719</v>
      </c>
    </row>
    <row r="417" spans="8:8" x14ac:dyDescent="0.35">
      <c r="H417" s="18">
        <v>40721</v>
      </c>
    </row>
    <row r="418" spans="8:8" x14ac:dyDescent="0.35">
      <c r="H418" s="18">
        <v>40722</v>
      </c>
    </row>
    <row r="419" spans="8:8" x14ac:dyDescent="0.35">
      <c r="H419" s="18">
        <v>40723</v>
      </c>
    </row>
    <row r="420" spans="8:8" x14ac:dyDescent="0.35">
      <c r="H420" s="18">
        <v>40724</v>
      </c>
    </row>
    <row r="421" spans="8:8" x14ac:dyDescent="0.35">
      <c r="H421" s="18">
        <v>41061</v>
      </c>
    </row>
    <row r="422" spans="8:8" x14ac:dyDescent="0.35">
      <c r="H422" s="18">
        <v>41062</v>
      </c>
    </row>
    <row r="423" spans="8:8" x14ac:dyDescent="0.35">
      <c r="H423" s="18">
        <v>41064</v>
      </c>
    </row>
    <row r="424" spans="8:8" x14ac:dyDescent="0.35">
      <c r="H424" s="18">
        <v>41065</v>
      </c>
    </row>
    <row r="425" spans="8:8" x14ac:dyDescent="0.35">
      <c r="H425" s="18">
        <v>41066</v>
      </c>
    </row>
    <row r="426" spans="8:8" x14ac:dyDescent="0.35">
      <c r="H426" s="18">
        <v>41067</v>
      </c>
    </row>
    <row r="427" spans="8:8" x14ac:dyDescent="0.35">
      <c r="H427" s="18">
        <v>41068</v>
      </c>
    </row>
    <row r="428" spans="8:8" x14ac:dyDescent="0.35">
      <c r="H428" s="18">
        <v>41070</v>
      </c>
    </row>
    <row r="429" spans="8:8" x14ac:dyDescent="0.35">
      <c r="H429" s="18">
        <v>41071</v>
      </c>
    </row>
    <row r="430" spans="8:8" x14ac:dyDescent="0.35">
      <c r="H430" s="18">
        <v>41072</v>
      </c>
    </row>
    <row r="431" spans="8:8" x14ac:dyDescent="0.35">
      <c r="H431" s="18">
        <v>41073</v>
      </c>
    </row>
    <row r="432" spans="8:8" x14ac:dyDescent="0.35">
      <c r="H432" s="18">
        <v>41075</v>
      </c>
    </row>
    <row r="433" spans="8:8" x14ac:dyDescent="0.35">
      <c r="H433" s="18">
        <v>41076</v>
      </c>
    </row>
    <row r="434" spans="8:8" x14ac:dyDescent="0.35">
      <c r="H434" s="18">
        <v>41078</v>
      </c>
    </row>
    <row r="435" spans="8:8" x14ac:dyDescent="0.35">
      <c r="H435" s="18">
        <v>41079</v>
      </c>
    </row>
    <row r="436" spans="8:8" x14ac:dyDescent="0.35">
      <c r="H436" s="18">
        <v>41080</v>
      </c>
    </row>
    <row r="437" spans="8:8" x14ac:dyDescent="0.35">
      <c r="H437" s="18">
        <v>41081</v>
      </c>
    </row>
    <row r="438" spans="8:8" x14ac:dyDescent="0.35">
      <c r="H438" s="18">
        <v>41082</v>
      </c>
    </row>
    <row r="439" spans="8:8" x14ac:dyDescent="0.35">
      <c r="H439" s="18">
        <v>41083</v>
      </c>
    </row>
    <row r="440" spans="8:8" x14ac:dyDescent="0.35">
      <c r="H440" s="18">
        <v>41084</v>
      </c>
    </row>
    <row r="441" spans="8:8" x14ac:dyDescent="0.35">
      <c r="H441" s="18">
        <v>41085</v>
      </c>
    </row>
    <row r="442" spans="8:8" x14ac:dyDescent="0.35">
      <c r="H442" s="18">
        <v>41086</v>
      </c>
    </row>
    <row r="443" spans="8:8" x14ac:dyDescent="0.35">
      <c r="H443" s="18">
        <v>41087</v>
      </c>
    </row>
    <row r="444" spans="8:8" x14ac:dyDescent="0.35">
      <c r="H444" s="18">
        <v>41088</v>
      </c>
    </row>
    <row r="445" spans="8:8" x14ac:dyDescent="0.35">
      <c r="H445" s="18">
        <v>41089</v>
      </c>
    </row>
    <row r="446" spans="8:8" x14ac:dyDescent="0.35">
      <c r="H446" s="18">
        <v>41426</v>
      </c>
    </row>
    <row r="447" spans="8:8" x14ac:dyDescent="0.35">
      <c r="H447" s="18">
        <v>41428</v>
      </c>
    </row>
    <row r="448" spans="8:8" x14ac:dyDescent="0.35">
      <c r="H448" s="18">
        <v>41429</v>
      </c>
    </row>
    <row r="449" spans="8:8" x14ac:dyDescent="0.35">
      <c r="H449" s="18">
        <v>41430</v>
      </c>
    </row>
    <row r="450" spans="8:8" x14ac:dyDescent="0.35">
      <c r="H450" s="18">
        <v>41431</v>
      </c>
    </row>
    <row r="451" spans="8:8" x14ac:dyDescent="0.35">
      <c r="H451" s="18">
        <v>41432</v>
      </c>
    </row>
    <row r="452" spans="8:8" x14ac:dyDescent="0.35">
      <c r="H452" s="18">
        <v>41433</v>
      </c>
    </row>
    <row r="453" spans="8:8" x14ac:dyDescent="0.35">
      <c r="H453" s="18">
        <v>41435</v>
      </c>
    </row>
    <row r="454" spans="8:8" x14ac:dyDescent="0.35">
      <c r="H454" s="18">
        <v>41436</v>
      </c>
    </row>
    <row r="455" spans="8:8" x14ac:dyDescent="0.35">
      <c r="H455" s="18">
        <v>41437</v>
      </c>
    </row>
    <row r="456" spans="8:8" x14ac:dyDescent="0.35">
      <c r="H456" s="18">
        <v>41438</v>
      </c>
    </row>
    <row r="457" spans="8:8" x14ac:dyDescent="0.35">
      <c r="H457" s="18">
        <v>41439</v>
      </c>
    </row>
    <row r="458" spans="8:8" x14ac:dyDescent="0.35">
      <c r="H458" s="18">
        <v>41440</v>
      </c>
    </row>
    <row r="459" spans="8:8" x14ac:dyDescent="0.35">
      <c r="H459" s="18">
        <v>41442</v>
      </c>
    </row>
    <row r="460" spans="8:8" x14ac:dyDescent="0.35">
      <c r="H460" s="18">
        <v>41443</v>
      </c>
    </row>
    <row r="461" spans="8:8" x14ac:dyDescent="0.35">
      <c r="H461" s="18">
        <v>41444</v>
      </c>
    </row>
    <row r="462" spans="8:8" x14ac:dyDescent="0.35">
      <c r="H462" s="18">
        <v>41445</v>
      </c>
    </row>
    <row r="463" spans="8:8" x14ac:dyDescent="0.35">
      <c r="H463" s="18">
        <v>41446</v>
      </c>
    </row>
    <row r="464" spans="8:8" x14ac:dyDescent="0.35">
      <c r="H464" s="18">
        <v>41447</v>
      </c>
    </row>
    <row r="465" spans="8:8" x14ac:dyDescent="0.35">
      <c r="H465" s="18">
        <v>41449</v>
      </c>
    </row>
    <row r="466" spans="8:8" x14ac:dyDescent="0.35">
      <c r="H466" s="18">
        <v>41450</v>
      </c>
    </row>
    <row r="467" spans="8:8" x14ac:dyDescent="0.35">
      <c r="H467" s="18">
        <v>41451</v>
      </c>
    </row>
    <row r="468" spans="8:8" x14ac:dyDescent="0.35">
      <c r="H468" s="18">
        <v>41452</v>
      </c>
    </row>
    <row r="469" spans="8:8" x14ac:dyDescent="0.35">
      <c r="H469" s="18">
        <v>41453</v>
      </c>
    </row>
    <row r="470" spans="8:8" x14ac:dyDescent="0.35">
      <c r="H470" s="18">
        <v>41454</v>
      </c>
    </row>
    <row r="471" spans="8:8" x14ac:dyDescent="0.35">
      <c r="H471" s="18">
        <v>41792</v>
      </c>
    </row>
    <row r="472" spans="8:8" x14ac:dyDescent="0.35">
      <c r="H472" s="18">
        <v>41793</v>
      </c>
    </row>
    <row r="473" spans="8:8" x14ac:dyDescent="0.35">
      <c r="H473" s="18">
        <v>41794</v>
      </c>
    </row>
    <row r="474" spans="8:8" x14ac:dyDescent="0.35">
      <c r="H474" s="18">
        <v>41795</v>
      </c>
    </row>
    <row r="475" spans="8:8" x14ac:dyDescent="0.35">
      <c r="H475" s="18">
        <v>41796</v>
      </c>
    </row>
    <row r="476" spans="8:8" x14ac:dyDescent="0.35">
      <c r="H476" s="18">
        <v>41798</v>
      </c>
    </row>
    <row r="477" spans="8:8" x14ac:dyDescent="0.35">
      <c r="H477" s="18">
        <v>41799</v>
      </c>
    </row>
    <row r="478" spans="8:8" x14ac:dyDescent="0.35">
      <c r="H478" s="18">
        <v>41800</v>
      </c>
    </row>
    <row r="479" spans="8:8" x14ac:dyDescent="0.35">
      <c r="H479" s="18">
        <v>41801</v>
      </c>
    </row>
    <row r="480" spans="8:8" x14ac:dyDescent="0.35">
      <c r="H480" s="18">
        <v>41802</v>
      </c>
    </row>
    <row r="481" spans="8:8" x14ac:dyDescent="0.35">
      <c r="H481" s="18">
        <v>41803</v>
      </c>
    </row>
    <row r="482" spans="8:8" x14ac:dyDescent="0.35">
      <c r="H482" s="18">
        <v>41804</v>
      </c>
    </row>
    <row r="483" spans="8:8" x14ac:dyDescent="0.35">
      <c r="H483" s="18">
        <v>41806</v>
      </c>
    </row>
    <row r="484" spans="8:8" x14ac:dyDescent="0.35">
      <c r="H484" s="18">
        <v>41807</v>
      </c>
    </row>
    <row r="485" spans="8:8" x14ac:dyDescent="0.35">
      <c r="H485" s="18">
        <v>41808</v>
      </c>
    </row>
    <row r="486" spans="8:8" x14ac:dyDescent="0.35">
      <c r="H486" s="18">
        <v>41809</v>
      </c>
    </row>
    <row r="487" spans="8:8" x14ac:dyDescent="0.35">
      <c r="H487" s="18">
        <v>41810</v>
      </c>
    </row>
    <row r="488" spans="8:8" x14ac:dyDescent="0.35">
      <c r="H488" s="18">
        <v>41811</v>
      </c>
    </row>
    <row r="489" spans="8:8" x14ac:dyDescent="0.35">
      <c r="H489" s="18">
        <v>41813</v>
      </c>
    </row>
    <row r="490" spans="8:8" x14ac:dyDescent="0.35">
      <c r="H490" s="18">
        <v>41814</v>
      </c>
    </row>
    <row r="491" spans="8:8" x14ac:dyDescent="0.35">
      <c r="H491" s="18">
        <v>41815</v>
      </c>
    </row>
    <row r="492" spans="8:8" x14ac:dyDescent="0.35">
      <c r="H492" s="18">
        <v>41816</v>
      </c>
    </row>
    <row r="493" spans="8:8" x14ac:dyDescent="0.35">
      <c r="H493" s="18">
        <v>41817</v>
      </c>
    </row>
    <row r="494" spans="8:8" x14ac:dyDescent="0.35">
      <c r="H494" s="18">
        <v>41818</v>
      </c>
    </row>
    <row r="495" spans="8:8" x14ac:dyDescent="0.35">
      <c r="H495" s="18">
        <v>41820</v>
      </c>
    </row>
    <row r="496" spans="8:8" x14ac:dyDescent="0.35">
      <c r="H496" s="10" t="s">
        <v>8435</v>
      </c>
    </row>
    <row r="497" spans="8:8" x14ac:dyDescent="0.35">
      <c r="H497" s="18">
        <v>40725</v>
      </c>
    </row>
    <row r="498" spans="8:8" x14ac:dyDescent="0.35">
      <c r="H498" s="18">
        <v>40726</v>
      </c>
    </row>
    <row r="499" spans="8:8" x14ac:dyDescent="0.35">
      <c r="H499" s="18">
        <v>40728</v>
      </c>
    </row>
    <row r="500" spans="8:8" x14ac:dyDescent="0.35">
      <c r="H500" s="18">
        <v>40729</v>
      </c>
    </row>
    <row r="501" spans="8:8" x14ac:dyDescent="0.35">
      <c r="H501" s="18">
        <v>40731</v>
      </c>
    </row>
    <row r="502" spans="8:8" x14ac:dyDescent="0.35">
      <c r="H502" s="18">
        <v>40733</v>
      </c>
    </row>
    <row r="503" spans="8:8" x14ac:dyDescent="0.35">
      <c r="H503" s="18">
        <v>40735</v>
      </c>
    </row>
    <row r="504" spans="8:8" x14ac:dyDescent="0.35">
      <c r="H504" s="18">
        <v>40736</v>
      </c>
    </row>
    <row r="505" spans="8:8" x14ac:dyDescent="0.35">
      <c r="H505" s="18">
        <v>40737</v>
      </c>
    </row>
    <row r="506" spans="8:8" x14ac:dyDescent="0.35">
      <c r="H506" s="18">
        <v>40738</v>
      </c>
    </row>
    <row r="507" spans="8:8" x14ac:dyDescent="0.35">
      <c r="H507" s="18">
        <v>40741</v>
      </c>
    </row>
    <row r="508" spans="8:8" x14ac:dyDescent="0.35">
      <c r="H508" s="18">
        <v>40742</v>
      </c>
    </row>
    <row r="509" spans="8:8" x14ac:dyDescent="0.35">
      <c r="H509" s="18">
        <v>40743</v>
      </c>
    </row>
    <row r="510" spans="8:8" x14ac:dyDescent="0.35">
      <c r="H510" s="18">
        <v>40744</v>
      </c>
    </row>
    <row r="511" spans="8:8" x14ac:dyDescent="0.35">
      <c r="H511" s="18">
        <v>40745</v>
      </c>
    </row>
    <row r="512" spans="8:8" x14ac:dyDescent="0.35">
      <c r="H512" s="18">
        <v>40746</v>
      </c>
    </row>
    <row r="513" spans="8:8" x14ac:dyDescent="0.35">
      <c r="H513" s="18">
        <v>40748</v>
      </c>
    </row>
    <row r="514" spans="8:8" x14ac:dyDescent="0.35">
      <c r="H514" s="18">
        <v>40750</v>
      </c>
    </row>
    <row r="515" spans="8:8" x14ac:dyDescent="0.35">
      <c r="H515" s="18">
        <v>40751</v>
      </c>
    </row>
    <row r="516" spans="8:8" x14ac:dyDescent="0.35">
      <c r="H516" s="18">
        <v>41092</v>
      </c>
    </row>
    <row r="517" spans="8:8" x14ac:dyDescent="0.35">
      <c r="H517" s="18">
        <v>41094</v>
      </c>
    </row>
    <row r="518" spans="8:8" x14ac:dyDescent="0.35">
      <c r="H518" s="18">
        <v>41096</v>
      </c>
    </row>
    <row r="519" spans="8:8" x14ac:dyDescent="0.35">
      <c r="H519" s="18">
        <v>41097</v>
      </c>
    </row>
    <row r="520" spans="8:8" x14ac:dyDescent="0.35">
      <c r="H520" s="18">
        <v>41099</v>
      </c>
    </row>
    <row r="521" spans="8:8" x14ac:dyDescent="0.35">
      <c r="H521" s="18">
        <v>41100</v>
      </c>
    </row>
    <row r="522" spans="8:8" x14ac:dyDescent="0.35">
      <c r="H522" s="18">
        <v>41101</v>
      </c>
    </row>
    <row r="523" spans="8:8" x14ac:dyDescent="0.35">
      <c r="H523" s="18">
        <v>41102</v>
      </c>
    </row>
    <row r="524" spans="8:8" x14ac:dyDescent="0.35">
      <c r="H524" s="18">
        <v>41103</v>
      </c>
    </row>
    <row r="525" spans="8:8" x14ac:dyDescent="0.35">
      <c r="H525" s="18">
        <v>41104</v>
      </c>
    </row>
    <row r="526" spans="8:8" x14ac:dyDescent="0.35">
      <c r="H526" s="18">
        <v>41106</v>
      </c>
    </row>
    <row r="527" spans="8:8" x14ac:dyDescent="0.35">
      <c r="H527" s="18">
        <v>41107</v>
      </c>
    </row>
    <row r="528" spans="8:8" x14ac:dyDescent="0.35">
      <c r="H528" s="18">
        <v>41108</v>
      </c>
    </row>
    <row r="529" spans="8:8" x14ac:dyDescent="0.35">
      <c r="H529" s="18">
        <v>41111</v>
      </c>
    </row>
    <row r="530" spans="8:8" x14ac:dyDescent="0.35">
      <c r="H530" s="18">
        <v>41113</v>
      </c>
    </row>
    <row r="531" spans="8:8" x14ac:dyDescent="0.35">
      <c r="H531" s="18">
        <v>41114</v>
      </c>
    </row>
    <row r="532" spans="8:8" x14ac:dyDescent="0.35">
      <c r="H532" s="18">
        <v>41115</v>
      </c>
    </row>
    <row r="533" spans="8:8" x14ac:dyDescent="0.35">
      <c r="H533" s="18">
        <v>41116</v>
      </c>
    </row>
    <row r="534" spans="8:8" x14ac:dyDescent="0.35">
      <c r="H534" s="18">
        <v>41117</v>
      </c>
    </row>
    <row r="535" spans="8:8" x14ac:dyDescent="0.35">
      <c r="H535" s="18">
        <v>41118</v>
      </c>
    </row>
    <row r="536" spans="8:8" x14ac:dyDescent="0.35">
      <c r="H536" s="18">
        <v>41119</v>
      </c>
    </row>
    <row r="537" spans="8:8" x14ac:dyDescent="0.35">
      <c r="H537" s="18">
        <v>41121</v>
      </c>
    </row>
    <row r="538" spans="8:8" x14ac:dyDescent="0.35">
      <c r="H538" s="18">
        <v>41456</v>
      </c>
    </row>
    <row r="539" spans="8:8" x14ac:dyDescent="0.35">
      <c r="H539" s="18">
        <v>41457</v>
      </c>
    </row>
    <row r="540" spans="8:8" x14ac:dyDescent="0.35">
      <c r="H540" s="18">
        <v>41458</v>
      </c>
    </row>
    <row r="541" spans="8:8" x14ac:dyDescent="0.35">
      <c r="H541" s="18">
        <v>41459</v>
      </c>
    </row>
    <row r="542" spans="8:8" x14ac:dyDescent="0.35">
      <c r="H542" s="18">
        <v>41460</v>
      </c>
    </row>
    <row r="543" spans="8:8" x14ac:dyDescent="0.35">
      <c r="H543" s="18">
        <v>41461</v>
      </c>
    </row>
    <row r="544" spans="8:8" x14ac:dyDescent="0.35">
      <c r="H544" s="18">
        <v>41462</v>
      </c>
    </row>
    <row r="545" spans="8:8" x14ac:dyDescent="0.35">
      <c r="H545" s="18">
        <v>41464</v>
      </c>
    </row>
    <row r="546" spans="8:8" x14ac:dyDescent="0.35">
      <c r="H546" s="18">
        <v>41465</v>
      </c>
    </row>
    <row r="547" spans="8:8" x14ac:dyDescent="0.35">
      <c r="H547" s="18">
        <v>41466</v>
      </c>
    </row>
    <row r="548" spans="8:8" x14ac:dyDescent="0.35">
      <c r="H548" s="18">
        <v>41467</v>
      </c>
    </row>
    <row r="549" spans="8:8" x14ac:dyDescent="0.35">
      <c r="H549" s="18">
        <v>41468</v>
      </c>
    </row>
    <row r="550" spans="8:8" x14ac:dyDescent="0.35">
      <c r="H550" s="18">
        <v>41471</v>
      </c>
    </row>
    <row r="551" spans="8:8" x14ac:dyDescent="0.35">
      <c r="H551" s="18">
        <v>41472</v>
      </c>
    </row>
    <row r="552" spans="8:8" x14ac:dyDescent="0.35">
      <c r="H552" s="18">
        <v>41473</v>
      </c>
    </row>
    <row r="553" spans="8:8" x14ac:dyDescent="0.35">
      <c r="H553" s="18">
        <v>41474</v>
      </c>
    </row>
    <row r="554" spans="8:8" x14ac:dyDescent="0.35">
      <c r="H554" s="18">
        <v>41475</v>
      </c>
    </row>
    <row r="555" spans="8:8" x14ac:dyDescent="0.35">
      <c r="H555" s="18">
        <v>41477</v>
      </c>
    </row>
    <row r="556" spans="8:8" x14ac:dyDescent="0.35">
      <c r="H556" s="18">
        <v>41478</v>
      </c>
    </row>
    <row r="557" spans="8:8" x14ac:dyDescent="0.35">
      <c r="H557" s="18">
        <v>41479</v>
      </c>
    </row>
    <row r="558" spans="8:8" x14ac:dyDescent="0.35">
      <c r="H558" s="18">
        <v>41480</v>
      </c>
    </row>
    <row r="559" spans="8:8" x14ac:dyDescent="0.35">
      <c r="H559" s="18">
        <v>41484</v>
      </c>
    </row>
    <row r="560" spans="8:8" x14ac:dyDescent="0.35">
      <c r="H560" s="18">
        <v>41485</v>
      </c>
    </row>
    <row r="561" spans="8:8" x14ac:dyDescent="0.35">
      <c r="H561" s="18">
        <v>41822</v>
      </c>
    </row>
    <row r="562" spans="8:8" x14ac:dyDescent="0.35">
      <c r="H562" s="18">
        <v>41823</v>
      </c>
    </row>
    <row r="563" spans="8:8" x14ac:dyDescent="0.35">
      <c r="H563" s="18">
        <v>41824</v>
      </c>
    </row>
    <row r="564" spans="8:8" x14ac:dyDescent="0.35">
      <c r="H564" s="18">
        <v>41825</v>
      </c>
    </row>
    <row r="565" spans="8:8" x14ac:dyDescent="0.35">
      <c r="H565" s="18">
        <v>41827</v>
      </c>
    </row>
    <row r="566" spans="8:8" x14ac:dyDescent="0.35">
      <c r="H566" s="18">
        <v>41828</v>
      </c>
    </row>
    <row r="567" spans="8:8" x14ac:dyDescent="0.35">
      <c r="H567" s="18">
        <v>41829</v>
      </c>
    </row>
    <row r="568" spans="8:8" x14ac:dyDescent="0.35">
      <c r="H568" s="18">
        <v>41831</v>
      </c>
    </row>
    <row r="569" spans="8:8" x14ac:dyDescent="0.35">
      <c r="H569" s="18">
        <v>41832</v>
      </c>
    </row>
    <row r="570" spans="8:8" x14ac:dyDescent="0.35">
      <c r="H570" s="18">
        <v>41835</v>
      </c>
    </row>
    <row r="571" spans="8:8" x14ac:dyDescent="0.35">
      <c r="H571" s="18">
        <v>41836</v>
      </c>
    </row>
    <row r="572" spans="8:8" x14ac:dyDescent="0.35">
      <c r="H572" s="18">
        <v>41837</v>
      </c>
    </row>
    <row r="573" spans="8:8" x14ac:dyDescent="0.35">
      <c r="H573" s="18">
        <v>41838</v>
      </c>
    </row>
    <row r="574" spans="8:8" x14ac:dyDescent="0.35">
      <c r="H574" s="18">
        <v>41839</v>
      </c>
    </row>
    <row r="575" spans="8:8" x14ac:dyDescent="0.35">
      <c r="H575" s="18">
        <v>41841</v>
      </c>
    </row>
    <row r="576" spans="8:8" x14ac:dyDescent="0.35">
      <c r="H576" s="18">
        <v>41843</v>
      </c>
    </row>
    <row r="577" spans="8:8" x14ac:dyDescent="0.35">
      <c r="H577" s="18">
        <v>41844</v>
      </c>
    </row>
    <row r="578" spans="8:8" x14ac:dyDescent="0.35">
      <c r="H578" s="18">
        <v>41845</v>
      </c>
    </row>
    <row r="579" spans="8:8" x14ac:dyDescent="0.35">
      <c r="H579" s="18">
        <v>41846</v>
      </c>
    </row>
    <row r="580" spans="8:8" x14ac:dyDescent="0.35">
      <c r="H580" s="18">
        <v>41848</v>
      </c>
    </row>
    <row r="581" spans="8:8" x14ac:dyDescent="0.35">
      <c r="H581" s="18">
        <v>41849</v>
      </c>
    </row>
    <row r="582" spans="8:8" x14ac:dyDescent="0.35">
      <c r="H582" s="18">
        <v>41850</v>
      </c>
    </row>
    <row r="583" spans="8:8" x14ac:dyDescent="0.35">
      <c r="H583" s="18">
        <v>41851</v>
      </c>
    </row>
    <row r="584" spans="8:8" x14ac:dyDescent="0.35">
      <c r="H584" s="10" t="s">
        <v>8436</v>
      </c>
    </row>
    <row r="585" spans="8:8" x14ac:dyDescent="0.35">
      <c r="H585" s="18">
        <v>40757</v>
      </c>
    </row>
    <row r="586" spans="8:8" x14ac:dyDescent="0.35">
      <c r="H586" s="18">
        <v>40759</v>
      </c>
    </row>
    <row r="587" spans="8:8" x14ac:dyDescent="0.35">
      <c r="H587" s="18">
        <v>40760</v>
      </c>
    </row>
    <row r="588" spans="8:8" x14ac:dyDescent="0.35">
      <c r="H588" s="18">
        <v>40761</v>
      </c>
    </row>
    <row r="589" spans="8:8" x14ac:dyDescent="0.35">
      <c r="H589" s="18">
        <v>40764</v>
      </c>
    </row>
    <row r="590" spans="8:8" x14ac:dyDescent="0.35">
      <c r="H590" s="18">
        <v>40767</v>
      </c>
    </row>
    <row r="591" spans="8:8" x14ac:dyDescent="0.35">
      <c r="H591" s="18">
        <v>40770</v>
      </c>
    </row>
    <row r="592" spans="8:8" x14ac:dyDescent="0.35">
      <c r="H592" s="18">
        <v>40771</v>
      </c>
    </row>
    <row r="593" spans="8:8" x14ac:dyDescent="0.35">
      <c r="H593" s="18">
        <v>40773</v>
      </c>
    </row>
    <row r="594" spans="8:8" x14ac:dyDescent="0.35">
      <c r="H594" s="18">
        <v>40777</v>
      </c>
    </row>
    <row r="595" spans="8:8" x14ac:dyDescent="0.35">
      <c r="H595" s="18">
        <v>40778</v>
      </c>
    </row>
    <row r="596" spans="8:8" x14ac:dyDescent="0.35">
      <c r="H596" s="18">
        <v>40779</v>
      </c>
    </row>
    <row r="597" spans="8:8" x14ac:dyDescent="0.35">
      <c r="H597" s="18">
        <v>40780</v>
      </c>
    </row>
    <row r="598" spans="8:8" x14ac:dyDescent="0.35">
      <c r="H598" s="18">
        <v>40784</v>
      </c>
    </row>
    <row r="599" spans="8:8" x14ac:dyDescent="0.35">
      <c r="H599" s="18">
        <v>40785</v>
      </c>
    </row>
    <row r="600" spans="8:8" x14ac:dyDescent="0.35">
      <c r="H600" s="18">
        <v>40786</v>
      </c>
    </row>
    <row r="601" spans="8:8" x14ac:dyDescent="0.35">
      <c r="H601" s="18">
        <v>41122</v>
      </c>
    </row>
    <row r="602" spans="8:8" x14ac:dyDescent="0.35">
      <c r="H602" s="18">
        <v>41124</v>
      </c>
    </row>
    <row r="603" spans="8:8" x14ac:dyDescent="0.35">
      <c r="H603" s="18">
        <v>41127</v>
      </c>
    </row>
    <row r="604" spans="8:8" x14ac:dyDescent="0.35">
      <c r="H604" s="18">
        <v>41129</v>
      </c>
    </row>
    <row r="605" spans="8:8" x14ac:dyDescent="0.35">
      <c r="H605" s="18">
        <v>41130</v>
      </c>
    </row>
    <row r="606" spans="8:8" x14ac:dyDescent="0.35">
      <c r="H606" s="18">
        <v>41132</v>
      </c>
    </row>
    <row r="607" spans="8:8" x14ac:dyDescent="0.35">
      <c r="H607" s="18">
        <v>41134</v>
      </c>
    </row>
    <row r="608" spans="8:8" x14ac:dyDescent="0.35">
      <c r="H608" s="18">
        <v>41136</v>
      </c>
    </row>
    <row r="609" spans="8:8" x14ac:dyDescent="0.35">
      <c r="H609" s="18">
        <v>41137</v>
      </c>
    </row>
    <row r="610" spans="8:8" x14ac:dyDescent="0.35">
      <c r="H610" s="18">
        <v>41138</v>
      </c>
    </row>
    <row r="611" spans="8:8" x14ac:dyDescent="0.35">
      <c r="H611" s="18">
        <v>41139</v>
      </c>
    </row>
    <row r="612" spans="8:8" x14ac:dyDescent="0.35">
      <c r="H612" s="18">
        <v>41141</v>
      </c>
    </row>
    <row r="613" spans="8:8" x14ac:dyDescent="0.35">
      <c r="H613" s="18">
        <v>41143</v>
      </c>
    </row>
    <row r="614" spans="8:8" x14ac:dyDescent="0.35">
      <c r="H614" s="18">
        <v>41145</v>
      </c>
    </row>
    <row r="615" spans="8:8" x14ac:dyDescent="0.35">
      <c r="H615" s="18">
        <v>41146</v>
      </c>
    </row>
    <row r="616" spans="8:8" x14ac:dyDescent="0.35">
      <c r="H616" s="18">
        <v>41147</v>
      </c>
    </row>
    <row r="617" spans="8:8" x14ac:dyDescent="0.35">
      <c r="H617" s="18">
        <v>41148</v>
      </c>
    </row>
    <row r="618" spans="8:8" x14ac:dyDescent="0.35">
      <c r="H618" s="18">
        <v>41149</v>
      </c>
    </row>
    <row r="619" spans="8:8" x14ac:dyDescent="0.35">
      <c r="H619" s="18">
        <v>41150</v>
      </c>
    </row>
    <row r="620" spans="8:8" x14ac:dyDescent="0.35">
      <c r="H620" s="18">
        <v>41151</v>
      </c>
    </row>
    <row r="621" spans="8:8" x14ac:dyDescent="0.35">
      <c r="H621" s="18">
        <v>41152</v>
      </c>
    </row>
    <row r="622" spans="8:8" x14ac:dyDescent="0.35">
      <c r="H622" s="18">
        <v>41487</v>
      </c>
    </row>
    <row r="623" spans="8:8" x14ac:dyDescent="0.35">
      <c r="H623" s="18">
        <v>41488</v>
      </c>
    </row>
    <row r="624" spans="8:8" x14ac:dyDescent="0.35">
      <c r="H624" s="18">
        <v>41489</v>
      </c>
    </row>
    <row r="625" spans="8:8" x14ac:dyDescent="0.35">
      <c r="H625" s="18">
        <v>41491</v>
      </c>
    </row>
    <row r="626" spans="8:8" x14ac:dyDescent="0.35">
      <c r="H626" s="18">
        <v>41492</v>
      </c>
    </row>
    <row r="627" spans="8:8" x14ac:dyDescent="0.35">
      <c r="H627" s="18">
        <v>41493</v>
      </c>
    </row>
    <row r="628" spans="8:8" x14ac:dyDescent="0.35">
      <c r="H628" s="18">
        <v>41494</v>
      </c>
    </row>
    <row r="629" spans="8:8" x14ac:dyDescent="0.35">
      <c r="H629" s="18">
        <v>41496</v>
      </c>
    </row>
    <row r="630" spans="8:8" x14ac:dyDescent="0.35">
      <c r="H630" s="18">
        <v>41498</v>
      </c>
    </row>
    <row r="631" spans="8:8" x14ac:dyDescent="0.35">
      <c r="H631" s="18">
        <v>41499</v>
      </c>
    </row>
    <row r="632" spans="8:8" x14ac:dyDescent="0.35">
      <c r="H632" s="18">
        <v>41500</v>
      </c>
    </row>
    <row r="633" spans="8:8" x14ac:dyDescent="0.35">
      <c r="H633" s="18">
        <v>41501</v>
      </c>
    </row>
    <row r="634" spans="8:8" x14ac:dyDescent="0.35">
      <c r="H634" s="18">
        <v>41502</v>
      </c>
    </row>
    <row r="635" spans="8:8" x14ac:dyDescent="0.35">
      <c r="H635" s="18">
        <v>41505</v>
      </c>
    </row>
    <row r="636" spans="8:8" x14ac:dyDescent="0.35">
      <c r="H636" s="18">
        <v>41506</v>
      </c>
    </row>
    <row r="637" spans="8:8" x14ac:dyDescent="0.35">
      <c r="H637" s="18">
        <v>41507</v>
      </c>
    </row>
    <row r="638" spans="8:8" x14ac:dyDescent="0.35">
      <c r="H638" s="18">
        <v>41508</v>
      </c>
    </row>
    <row r="639" spans="8:8" x14ac:dyDescent="0.35">
      <c r="H639" s="18">
        <v>41509</v>
      </c>
    </row>
    <row r="640" spans="8:8" x14ac:dyDescent="0.35">
      <c r="H640" s="18">
        <v>41512</v>
      </c>
    </row>
    <row r="641" spans="8:8" x14ac:dyDescent="0.35">
      <c r="H641" s="18">
        <v>41513</v>
      </c>
    </row>
    <row r="642" spans="8:8" x14ac:dyDescent="0.35">
      <c r="H642" s="18">
        <v>41514</v>
      </c>
    </row>
    <row r="643" spans="8:8" x14ac:dyDescent="0.35">
      <c r="H643" s="18">
        <v>41515</v>
      </c>
    </row>
    <row r="644" spans="8:8" x14ac:dyDescent="0.35">
      <c r="H644" s="18">
        <v>41516</v>
      </c>
    </row>
    <row r="645" spans="8:8" x14ac:dyDescent="0.35">
      <c r="H645" s="18">
        <v>41852</v>
      </c>
    </row>
    <row r="646" spans="8:8" x14ac:dyDescent="0.35">
      <c r="H646" s="18">
        <v>41853</v>
      </c>
    </row>
    <row r="647" spans="8:8" x14ac:dyDescent="0.35">
      <c r="H647" s="18">
        <v>41855</v>
      </c>
    </row>
    <row r="648" spans="8:8" x14ac:dyDescent="0.35">
      <c r="H648" s="18">
        <v>41856</v>
      </c>
    </row>
    <row r="649" spans="8:8" x14ac:dyDescent="0.35">
      <c r="H649" s="18">
        <v>41857</v>
      </c>
    </row>
    <row r="650" spans="8:8" x14ac:dyDescent="0.35">
      <c r="H650" s="18">
        <v>41858</v>
      </c>
    </row>
    <row r="651" spans="8:8" x14ac:dyDescent="0.35">
      <c r="H651" s="18">
        <v>41859</v>
      </c>
    </row>
    <row r="652" spans="8:8" x14ac:dyDescent="0.35">
      <c r="H652" s="18">
        <v>41860</v>
      </c>
    </row>
    <row r="653" spans="8:8" x14ac:dyDescent="0.35">
      <c r="H653" s="18">
        <v>41862</v>
      </c>
    </row>
    <row r="654" spans="8:8" x14ac:dyDescent="0.35">
      <c r="H654" s="18">
        <v>41863</v>
      </c>
    </row>
    <row r="655" spans="8:8" x14ac:dyDescent="0.35">
      <c r="H655" s="18">
        <v>41864</v>
      </c>
    </row>
    <row r="656" spans="8:8" x14ac:dyDescent="0.35">
      <c r="H656" s="18">
        <v>41866</v>
      </c>
    </row>
    <row r="657" spans="8:8" x14ac:dyDescent="0.35">
      <c r="H657" s="18">
        <v>41867</v>
      </c>
    </row>
    <row r="658" spans="8:8" x14ac:dyDescent="0.35">
      <c r="H658" s="18">
        <v>41869</v>
      </c>
    </row>
    <row r="659" spans="8:8" x14ac:dyDescent="0.35">
      <c r="H659" s="18">
        <v>41870</v>
      </c>
    </row>
    <row r="660" spans="8:8" x14ac:dyDescent="0.35">
      <c r="H660" s="18">
        <v>41871</v>
      </c>
    </row>
    <row r="661" spans="8:8" x14ac:dyDescent="0.35">
      <c r="H661" s="18">
        <v>41872</v>
      </c>
    </row>
    <row r="662" spans="8:8" x14ac:dyDescent="0.35">
      <c r="H662" s="18">
        <v>41873</v>
      </c>
    </row>
    <row r="663" spans="8:8" x14ac:dyDescent="0.35">
      <c r="H663" s="18">
        <v>41877</v>
      </c>
    </row>
    <row r="664" spans="8:8" x14ac:dyDescent="0.35">
      <c r="H664" s="18">
        <v>41878</v>
      </c>
    </row>
    <row r="665" spans="8:8" x14ac:dyDescent="0.35">
      <c r="H665" s="18">
        <v>41879</v>
      </c>
    </row>
    <row r="666" spans="8:8" x14ac:dyDescent="0.35">
      <c r="H666" s="18">
        <v>41880</v>
      </c>
    </row>
    <row r="667" spans="8:8" x14ac:dyDescent="0.35">
      <c r="H667" s="10" t="s">
        <v>8437</v>
      </c>
    </row>
    <row r="668" spans="8:8" x14ac:dyDescent="0.35">
      <c r="H668" s="18">
        <v>40787</v>
      </c>
    </row>
    <row r="669" spans="8:8" x14ac:dyDescent="0.35">
      <c r="H669" s="18">
        <v>40788</v>
      </c>
    </row>
    <row r="670" spans="8:8" x14ac:dyDescent="0.35">
      <c r="H670" s="18">
        <v>40791</v>
      </c>
    </row>
    <row r="671" spans="8:8" x14ac:dyDescent="0.35">
      <c r="H671" s="18">
        <v>40792</v>
      </c>
    </row>
    <row r="672" spans="8:8" x14ac:dyDescent="0.35">
      <c r="H672" s="18">
        <v>40793</v>
      </c>
    </row>
    <row r="673" spans="8:8" x14ac:dyDescent="0.35">
      <c r="H673" s="18">
        <v>40794</v>
      </c>
    </row>
    <row r="674" spans="8:8" x14ac:dyDescent="0.35">
      <c r="H674" s="18">
        <v>40795</v>
      </c>
    </row>
    <row r="675" spans="8:8" x14ac:dyDescent="0.35">
      <c r="H675" s="18">
        <v>40798</v>
      </c>
    </row>
    <row r="676" spans="8:8" x14ac:dyDescent="0.35">
      <c r="H676" s="18">
        <v>40799</v>
      </c>
    </row>
    <row r="677" spans="8:8" x14ac:dyDescent="0.35">
      <c r="H677" s="18">
        <v>40800</v>
      </c>
    </row>
    <row r="678" spans="8:8" x14ac:dyDescent="0.35">
      <c r="H678" s="18">
        <v>40801</v>
      </c>
    </row>
    <row r="679" spans="8:8" x14ac:dyDescent="0.35">
      <c r="H679" s="18">
        <v>40802</v>
      </c>
    </row>
    <row r="680" spans="8:8" x14ac:dyDescent="0.35">
      <c r="H680" s="18">
        <v>40805</v>
      </c>
    </row>
    <row r="681" spans="8:8" x14ac:dyDescent="0.35">
      <c r="H681" s="18">
        <v>40806</v>
      </c>
    </row>
    <row r="682" spans="8:8" x14ac:dyDescent="0.35">
      <c r="H682" s="18">
        <v>40807</v>
      </c>
    </row>
    <row r="683" spans="8:8" x14ac:dyDescent="0.35">
      <c r="H683" s="18">
        <v>40809</v>
      </c>
    </row>
    <row r="684" spans="8:8" x14ac:dyDescent="0.35">
      <c r="H684" s="18">
        <v>40811</v>
      </c>
    </row>
    <row r="685" spans="8:8" x14ac:dyDescent="0.35">
      <c r="H685" s="18">
        <v>40812</v>
      </c>
    </row>
    <row r="686" spans="8:8" x14ac:dyDescent="0.35">
      <c r="H686" s="18">
        <v>40813</v>
      </c>
    </row>
    <row r="687" spans="8:8" x14ac:dyDescent="0.35">
      <c r="H687" s="18">
        <v>40814</v>
      </c>
    </row>
    <row r="688" spans="8:8" x14ac:dyDescent="0.35">
      <c r="H688" s="18">
        <v>40815</v>
      </c>
    </row>
    <row r="689" spans="8:8" x14ac:dyDescent="0.35">
      <c r="H689" s="18">
        <v>40816</v>
      </c>
    </row>
    <row r="690" spans="8:8" x14ac:dyDescent="0.35">
      <c r="H690" s="18">
        <v>41153</v>
      </c>
    </row>
    <row r="691" spans="8:8" x14ac:dyDescent="0.35">
      <c r="H691" s="18">
        <v>41155</v>
      </c>
    </row>
    <row r="692" spans="8:8" x14ac:dyDescent="0.35">
      <c r="H692" s="18">
        <v>41156</v>
      </c>
    </row>
    <row r="693" spans="8:8" x14ac:dyDescent="0.35">
      <c r="H693" s="18">
        <v>41157</v>
      </c>
    </row>
    <row r="694" spans="8:8" x14ac:dyDescent="0.35">
      <c r="H694" s="18">
        <v>41158</v>
      </c>
    </row>
    <row r="695" spans="8:8" x14ac:dyDescent="0.35">
      <c r="H695" s="18">
        <v>41159</v>
      </c>
    </row>
    <row r="696" spans="8:8" x14ac:dyDescent="0.35">
      <c r="H696" s="18">
        <v>41160</v>
      </c>
    </row>
    <row r="697" spans="8:8" x14ac:dyDescent="0.35">
      <c r="H697" s="18">
        <v>41161</v>
      </c>
    </row>
    <row r="698" spans="8:8" x14ac:dyDescent="0.35">
      <c r="H698" s="18">
        <v>41162</v>
      </c>
    </row>
    <row r="699" spans="8:8" x14ac:dyDescent="0.35">
      <c r="H699" s="18">
        <v>41163</v>
      </c>
    </row>
    <row r="700" spans="8:8" x14ac:dyDescent="0.35">
      <c r="H700" s="18">
        <v>41164</v>
      </c>
    </row>
    <row r="701" spans="8:8" x14ac:dyDescent="0.35">
      <c r="H701" s="18">
        <v>41165</v>
      </c>
    </row>
    <row r="702" spans="8:8" x14ac:dyDescent="0.35">
      <c r="H702" s="18">
        <v>41166</v>
      </c>
    </row>
    <row r="703" spans="8:8" x14ac:dyDescent="0.35">
      <c r="H703" s="18">
        <v>41167</v>
      </c>
    </row>
    <row r="704" spans="8:8" x14ac:dyDescent="0.35">
      <c r="H704" s="18">
        <v>41169</v>
      </c>
    </row>
    <row r="705" spans="8:8" x14ac:dyDescent="0.35">
      <c r="H705" s="18">
        <v>41170</v>
      </c>
    </row>
    <row r="706" spans="8:8" x14ac:dyDescent="0.35">
      <c r="H706" s="18">
        <v>41171</v>
      </c>
    </row>
    <row r="707" spans="8:8" x14ac:dyDescent="0.35">
      <c r="H707" s="18">
        <v>41172</v>
      </c>
    </row>
    <row r="708" spans="8:8" x14ac:dyDescent="0.35">
      <c r="H708" s="18">
        <v>41173</v>
      </c>
    </row>
    <row r="709" spans="8:8" x14ac:dyDescent="0.35">
      <c r="H709" s="18">
        <v>41176</v>
      </c>
    </row>
    <row r="710" spans="8:8" x14ac:dyDescent="0.35">
      <c r="H710" s="18">
        <v>41177</v>
      </c>
    </row>
    <row r="711" spans="8:8" x14ac:dyDescent="0.35">
      <c r="H711" s="18">
        <v>41178</v>
      </c>
    </row>
    <row r="712" spans="8:8" x14ac:dyDescent="0.35">
      <c r="H712" s="18">
        <v>41179</v>
      </c>
    </row>
    <row r="713" spans="8:8" x14ac:dyDescent="0.35">
      <c r="H713" s="18">
        <v>41180</v>
      </c>
    </row>
    <row r="714" spans="8:8" x14ac:dyDescent="0.35">
      <c r="H714" s="18">
        <v>41182</v>
      </c>
    </row>
    <row r="715" spans="8:8" x14ac:dyDescent="0.35">
      <c r="H715" s="18">
        <v>41518</v>
      </c>
    </row>
    <row r="716" spans="8:8" x14ac:dyDescent="0.35">
      <c r="H716" s="18">
        <v>41519</v>
      </c>
    </row>
    <row r="717" spans="8:8" x14ac:dyDescent="0.35">
      <c r="H717" s="18">
        <v>41520</v>
      </c>
    </row>
    <row r="718" spans="8:8" x14ac:dyDescent="0.35">
      <c r="H718" s="18">
        <v>41521</v>
      </c>
    </row>
    <row r="719" spans="8:8" x14ac:dyDescent="0.35">
      <c r="H719" s="18">
        <v>41522</v>
      </c>
    </row>
    <row r="720" spans="8:8" x14ac:dyDescent="0.35">
      <c r="H720" s="18">
        <v>41523</v>
      </c>
    </row>
    <row r="721" spans="8:8" x14ac:dyDescent="0.35">
      <c r="H721" s="18">
        <v>41524</v>
      </c>
    </row>
    <row r="722" spans="8:8" x14ac:dyDescent="0.35">
      <c r="H722" s="18">
        <v>41525</v>
      </c>
    </row>
    <row r="723" spans="8:8" x14ac:dyDescent="0.35">
      <c r="H723" s="18">
        <v>41526</v>
      </c>
    </row>
    <row r="724" spans="8:8" x14ac:dyDescent="0.35">
      <c r="H724" s="18">
        <v>41527</v>
      </c>
    </row>
    <row r="725" spans="8:8" x14ac:dyDescent="0.35">
      <c r="H725" s="18">
        <v>41528</v>
      </c>
    </row>
    <row r="726" spans="8:8" x14ac:dyDescent="0.35">
      <c r="H726" s="18">
        <v>41529</v>
      </c>
    </row>
    <row r="727" spans="8:8" x14ac:dyDescent="0.35">
      <c r="H727" s="18">
        <v>41530</v>
      </c>
    </row>
    <row r="728" spans="8:8" x14ac:dyDescent="0.35">
      <c r="H728" s="18">
        <v>41531</v>
      </c>
    </row>
    <row r="729" spans="8:8" x14ac:dyDescent="0.35">
      <c r="H729" s="18">
        <v>41532</v>
      </c>
    </row>
    <row r="730" spans="8:8" x14ac:dyDescent="0.35">
      <c r="H730" s="18">
        <v>41533</v>
      </c>
    </row>
    <row r="731" spans="8:8" x14ac:dyDescent="0.35">
      <c r="H731" s="18">
        <v>41534</v>
      </c>
    </row>
    <row r="732" spans="8:8" x14ac:dyDescent="0.35">
      <c r="H732" s="18">
        <v>41535</v>
      </c>
    </row>
    <row r="733" spans="8:8" x14ac:dyDescent="0.35">
      <c r="H733" s="18">
        <v>41536</v>
      </c>
    </row>
    <row r="734" spans="8:8" x14ac:dyDescent="0.35">
      <c r="H734" s="18">
        <v>41537</v>
      </c>
    </row>
    <row r="735" spans="8:8" x14ac:dyDescent="0.35">
      <c r="H735" s="18">
        <v>41538</v>
      </c>
    </row>
    <row r="736" spans="8:8" x14ac:dyDescent="0.35">
      <c r="H736" s="18">
        <v>41540</v>
      </c>
    </row>
    <row r="737" spans="8:8" x14ac:dyDescent="0.35">
      <c r="H737" s="18">
        <v>41541</v>
      </c>
    </row>
    <row r="738" spans="8:8" x14ac:dyDescent="0.35">
      <c r="H738" s="18">
        <v>41542</v>
      </c>
    </row>
    <row r="739" spans="8:8" x14ac:dyDescent="0.35">
      <c r="H739" s="18">
        <v>41543</v>
      </c>
    </row>
    <row r="740" spans="8:8" x14ac:dyDescent="0.35">
      <c r="H740" s="18">
        <v>41544</v>
      </c>
    </row>
    <row r="741" spans="8:8" x14ac:dyDescent="0.35">
      <c r="H741" s="18">
        <v>41545</v>
      </c>
    </row>
    <row r="742" spans="8:8" x14ac:dyDescent="0.35">
      <c r="H742" s="18">
        <v>41547</v>
      </c>
    </row>
    <row r="743" spans="8:8" x14ac:dyDescent="0.35">
      <c r="H743" s="18">
        <v>41883</v>
      </c>
    </row>
    <row r="744" spans="8:8" x14ac:dyDescent="0.35">
      <c r="H744" s="18">
        <v>41884</v>
      </c>
    </row>
    <row r="745" spans="8:8" x14ac:dyDescent="0.35">
      <c r="H745" s="18">
        <v>41885</v>
      </c>
    </row>
    <row r="746" spans="8:8" x14ac:dyDescent="0.35">
      <c r="H746" s="18">
        <v>41886</v>
      </c>
    </row>
    <row r="747" spans="8:8" x14ac:dyDescent="0.35">
      <c r="H747" s="18">
        <v>41887</v>
      </c>
    </row>
    <row r="748" spans="8:8" x14ac:dyDescent="0.35">
      <c r="H748" s="18">
        <v>41888</v>
      </c>
    </row>
    <row r="749" spans="8:8" x14ac:dyDescent="0.35">
      <c r="H749" s="18">
        <v>41890</v>
      </c>
    </row>
    <row r="750" spans="8:8" x14ac:dyDescent="0.35">
      <c r="H750" s="18">
        <v>41891</v>
      </c>
    </row>
    <row r="751" spans="8:8" x14ac:dyDescent="0.35">
      <c r="H751" s="18">
        <v>41892</v>
      </c>
    </row>
    <row r="752" spans="8:8" x14ac:dyDescent="0.35">
      <c r="H752" s="18">
        <v>41893</v>
      </c>
    </row>
    <row r="753" spans="8:8" x14ac:dyDescent="0.35">
      <c r="H753" s="18">
        <v>41894</v>
      </c>
    </row>
    <row r="754" spans="8:8" x14ac:dyDescent="0.35">
      <c r="H754" s="18">
        <v>41895</v>
      </c>
    </row>
    <row r="755" spans="8:8" x14ac:dyDescent="0.35">
      <c r="H755" s="18">
        <v>41897</v>
      </c>
    </row>
    <row r="756" spans="8:8" x14ac:dyDescent="0.35">
      <c r="H756" s="18">
        <v>41898</v>
      </c>
    </row>
    <row r="757" spans="8:8" x14ac:dyDescent="0.35">
      <c r="H757" s="18">
        <v>41899</v>
      </c>
    </row>
    <row r="758" spans="8:8" x14ac:dyDescent="0.35">
      <c r="H758" s="18">
        <v>41900</v>
      </c>
    </row>
    <row r="759" spans="8:8" x14ac:dyDescent="0.35">
      <c r="H759" s="18">
        <v>41901</v>
      </c>
    </row>
    <row r="760" spans="8:8" x14ac:dyDescent="0.35">
      <c r="H760" s="18">
        <v>41904</v>
      </c>
    </row>
    <row r="761" spans="8:8" x14ac:dyDescent="0.35">
      <c r="H761" s="18">
        <v>41905</v>
      </c>
    </row>
    <row r="762" spans="8:8" x14ac:dyDescent="0.35">
      <c r="H762" s="18">
        <v>41906</v>
      </c>
    </row>
    <row r="763" spans="8:8" x14ac:dyDescent="0.35">
      <c r="H763" s="18">
        <v>41907</v>
      </c>
    </row>
    <row r="764" spans="8:8" x14ac:dyDescent="0.35">
      <c r="H764" s="18">
        <v>41908</v>
      </c>
    </row>
    <row r="765" spans="8:8" x14ac:dyDescent="0.35">
      <c r="H765" s="18">
        <v>41909</v>
      </c>
    </row>
    <row r="766" spans="8:8" x14ac:dyDescent="0.35">
      <c r="H766" s="18">
        <v>41910</v>
      </c>
    </row>
    <row r="767" spans="8:8" x14ac:dyDescent="0.35">
      <c r="H767" s="18">
        <v>41911</v>
      </c>
    </row>
    <row r="768" spans="8:8" x14ac:dyDescent="0.35">
      <c r="H768" s="18">
        <v>41912</v>
      </c>
    </row>
    <row r="769" spans="8:8" x14ac:dyDescent="0.35">
      <c r="H769" s="10" t="s">
        <v>8438</v>
      </c>
    </row>
    <row r="770" spans="8:8" x14ac:dyDescent="0.35">
      <c r="H770" s="18">
        <v>40819</v>
      </c>
    </row>
    <row r="771" spans="8:8" x14ac:dyDescent="0.35">
      <c r="H771" s="18">
        <v>40820</v>
      </c>
    </row>
    <row r="772" spans="8:8" x14ac:dyDescent="0.35">
      <c r="H772" s="18">
        <v>40822</v>
      </c>
    </row>
    <row r="773" spans="8:8" x14ac:dyDescent="0.35">
      <c r="H773" s="18">
        <v>40823</v>
      </c>
    </row>
    <row r="774" spans="8:8" x14ac:dyDescent="0.35">
      <c r="H774" s="18">
        <v>40824</v>
      </c>
    </row>
    <row r="775" spans="8:8" x14ac:dyDescent="0.35">
      <c r="H775" s="18">
        <v>40826</v>
      </c>
    </row>
    <row r="776" spans="8:8" x14ac:dyDescent="0.35">
      <c r="H776" s="18">
        <v>40828</v>
      </c>
    </row>
    <row r="777" spans="8:8" x14ac:dyDescent="0.35">
      <c r="H777" s="18">
        <v>40829</v>
      </c>
    </row>
    <row r="778" spans="8:8" x14ac:dyDescent="0.35">
      <c r="H778" s="18">
        <v>40830</v>
      </c>
    </row>
    <row r="779" spans="8:8" x14ac:dyDescent="0.35">
      <c r="H779" s="18">
        <v>40831</v>
      </c>
    </row>
    <row r="780" spans="8:8" x14ac:dyDescent="0.35">
      <c r="H780" s="18">
        <v>40833</v>
      </c>
    </row>
    <row r="781" spans="8:8" x14ac:dyDescent="0.35">
      <c r="H781" s="18">
        <v>40834</v>
      </c>
    </row>
    <row r="782" spans="8:8" x14ac:dyDescent="0.35">
      <c r="H782" s="18">
        <v>40835</v>
      </c>
    </row>
    <row r="783" spans="8:8" x14ac:dyDescent="0.35">
      <c r="H783" s="18">
        <v>40836</v>
      </c>
    </row>
    <row r="784" spans="8:8" x14ac:dyDescent="0.35">
      <c r="H784" s="18">
        <v>40837</v>
      </c>
    </row>
    <row r="785" spans="8:8" x14ac:dyDescent="0.35">
      <c r="H785" s="18">
        <v>40840</v>
      </c>
    </row>
    <row r="786" spans="8:8" x14ac:dyDescent="0.35">
      <c r="H786" s="18">
        <v>40841</v>
      </c>
    </row>
    <row r="787" spans="8:8" x14ac:dyDescent="0.35">
      <c r="H787" s="18">
        <v>40843</v>
      </c>
    </row>
    <row r="788" spans="8:8" x14ac:dyDescent="0.35">
      <c r="H788" s="18">
        <v>40847</v>
      </c>
    </row>
    <row r="789" spans="8:8" x14ac:dyDescent="0.35">
      <c r="H789" s="18">
        <v>41183</v>
      </c>
    </row>
    <row r="790" spans="8:8" x14ac:dyDescent="0.35">
      <c r="H790" s="18">
        <v>41184</v>
      </c>
    </row>
    <row r="791" spans="8:8" x14ac:dyDescent="0.35">
      <c r="H791" s="18">
        <v>41185</v>
      </c>
    </row>
    <row r="792" spans="8:8" x14ac:dyDescent="0.35">
      <c r="H792" s="18">
        <v>41186</v>
      </c>
    </row>
    <row r="793" spans="8:8" x14ac:dyDescent="0.35">
      <c r="H793" s="18">
        <v>41187</v>
      </c>
    </row>
    <row r="794" spans="8:8" x14ac:dyDescent="0.35">
      <c r="H794" s="18">
        <v>41188</v>
      </c>
    </row>
    <row r="795" spans="8:8" x14ac:dyDescent="0.35">
      <c r="H795" s="18">
        <v>41190</v>
      </c>
    </row>
    <row r="796" spans="8:8" x14ac:dyDescent="0.35">
      <c r="H796" s="18">
        <v>41191</v>
      </c>
    </row>
    <row r="797" spans="8:8" x14ac:dyDescent="0.35">
      <c r="H797" s="18">
        <v>41192</v>
      </c>
    </row>
    <row r="798" spans="8:8" x14ac:dyDescent="0.35">
      <c r="H798" s="18">
        <v>41193</v>
      </c>
    </row>
    <row r="799" spans="8:8" x14ac:dyDescent="0.35">
      <c r="H799" s="18">
        <v>41194</v>
      </c>
    </row>
    <row r="800" spans="8:8" x14ac:dyDescent="0.35">
      <c r="H800" s="18">
        <v>41197</v>
      </c>
    </row>
    <row r="801" spans="8:8" x14ac:dyDescent="0.35">
      <c r="H801" s="18">
        <v>41198</v>
      </c>
    </row>
    <row r="802" spans="8:8" x14ac:dyDescent="0.35">
      <c r="H802" s="18">
        <v>41199</v>
      </c>
    </row>
    <row r="803" spans="8:8" x14ac:dyDescent="0.35">
      <c r="H803" s="18">
        <v>41201</v>
      </c>
    </row>
    <row r="804" spans="8:8" x14ac:dyDescent="0.35">
      <c r="H804" s="18">
        <v>41204</v>
      </c>
    </row>
    <row r="805" spans="8:8" x14ac:dyDescent="0.35">
      <c r="H805" s="18">
        <v>41205</v>
      </c>
    </row>
    <row r="806" spans="8:8" x14ac:dyDescent="0.35">
      <c r="H806" s="18">
        <v>41206</v>
      </c>
    </row>
    <row r="807" spans="8:8" x14ac:dyDescent="0.35">
      <c r="H807" s="18">
        <v>41207</v>
      </c>
    </row>
    <row r="808" spans="8:8" x14ac:dyDescent="0.35">
      <c r="H808" s="18">
        <v>41209</v>
      </c>
    </row>
    <row r="809" spans="8:8" x14ac:dyDescent="0.35">
      <c r="H809" s="18">
        <v>41211</v>
      </c>
    </row>
    <row r="810" spans="8:8" x14ac:dyDescent="0.35">
      <c r="H810" s="18">
        <v>41212</v>
      </c>
    </row>
    <row r="811" spans="8:8" x14ac:dyDescent="0.35">
      <c r="H811" s="18">
        <v>41213</v>
      </c>
    </row>
    <row r="812" spans="8:8" x14ac:dyDescent="0.35">
      <c r="H812" s="18">
        <v>41548</v>
      </c>
    </row>
    <row r="813" spans="8:8" x14ac:dyDescent="0.35">
      <c r="H813" s="18">
        <v>41549</v>
      </c>
    </row>
    <row r="814" spans="8:8" x14ac:dyDescent="0.35">
      <c r="H814" s="18">
        <v>41550</v>
      </c>
    </row>
    <row r="815" spans="8:8" x14ac:dyDescent="0.35">
      <c r="H815" s="18">
        <v>41551</v>
      </c>
    </row>
    <row r="816" spans="8:8" x14ac:dyDescent="0.35">
      <c r="H816" s="18">
        <v>41552</v>
      </c>
    </row>
    <row r="817" spans="8:8" x14ac:dyDescent="0.35">
      <c r="H817" s="18">
        <v>41554</v>
      </c>
    </row>
    <row r="818" spans="8:8" x14ac:dyDescent="0.35">
      <c r="H818" s="18">
        <v>41555</v>
      </c>
    </row>
    <row r="819" spans="8:8" x14ac:dyDescent="0.35">
      <c r="H819" s="18">
        <v>41556</v>
      </c>
    </row>
    <row r="820" spans="8:8" x14ac:dyDescent="0.35">
      <c r="H820" s="18">
        <v>41557</v>
      </c>
    </row>
    <row r="821" spans="8:8" x14ac:dyDescent="0.35">
      <c r="H821" s="18">
        <v>41558</v>
      </c>
    </row>
    <row r="822" spans="8:8" x14ac:dyDescent="0.35">
      <c r="H822" s="18">
        <v>41559</v>
      </c>
    </row>
    <row r="823" spans="8:8" x14ac:dyDescent="0.35">
      <c r="H823" s="18">
        <v>41560</v>
      </c>
    </row>
    <row r="824" spans="8:8" x14ac:dyDescent="0.35">
      <c r="H824" s="18">
        <v>41561</v>
      </c>
    </row>
    <row r="825" spans="8:8" x14ac:dyDescent="0.35">
      <c r="H825" s="18">
        <v>41562</v>
      </c>
    </row>
    <row r="826" spans="8:8" x14ac:dyDescent="0.35">
      <c r="H826" s="18">
        <v>41563</v>
      </c>
    </row>
    <row r="827" spans="8:8" x14ac:dyDescent="0.35">
      <c r="H827" s="18">
        <v>41564</v>
      </c>
    </row>
    <row r="828" spans="8:8" x14ac:dyDescent="0.35">
      <c r="H828" s="18">
        <v>41565</v>
      </c>
    </row>
    <row r="829" spans="8:8" x14ac:dyDescent="0.35">
      <c r="H829" s="18">
        <v>41566</v>
      </c>
    </row>
    <row r="830" spans="8:8" x14ac:dyDescent="0.35">
      <c r="H830" s="18">
        <v>41568</v>
      </c>
    </row>
    <row r="831" spans="8:8" x14ac:dyDescent="0.35">
      <c r="H831" s="18">
        <v>41569</v>
      </c>
    </row>
    <row r="832" spans="8:8" x14ac:dyDescent="0.35">
      <c r="H832" s="18">
        <v>41570</v>
      </c>
    </row>
    <row r="833" spans="8:8" x14ac:dyDescent="0.35">
      <c r="H833" s="18">
        <v>41571</v>
      </c>
    </row>
    <row r="834" spans="8:8" x14ac:dyDescent="0.35">
      <c r="H834" s="18">
        <v>41572</v>
      </c>
    </row>
    <row r="835" spans="8:8" x14ac:dyDescent="0.35">
      <c r="H835" s="18">
        <v>41573</v>
      </c>
    </row>
    <row r="836" spans="8:8" x14ac:dyDescent="0.35">
      <c r="H836" s="18">
        <v>41574</v>
      </c>
    </row>
    <row r="837" spans="8:8" x14ac:dyDescent="0.35">
      <c r="H837" s="18">
        <v>41575</v>
      </c>
    </row>
    <row r="838" spans="8:8" x14ac:dyDescent="0.35">
      <c r="H838" s="18">
        <v>41576</v>
      </c>
    </row>
    <row r="839" spans="8:8" x14ac:dyDescent="0.35">
      <c r="H839" s="18">
        <v>41577</v>
      </c>
    </row>
    <row r="840" spans="8:8" x14ac:dyDescent="0.35">
      <c r="H840" s="18">
        <v>41578</v>
      </c>
    </row>
    <row r="841" spans="8:8" x14ac:dyDescent="0.35">
      <c r="H841" s="18">
        <v>41913</v>
      </c>
    </row>
    <row r="842" spans="8:8" x14ac:dyDescent="0.35">
      <c r="H842" s="18">
        <v>41914</v>
      </c>
    </row>
    <row r="843" spans="8:8" x14ac:dyDescent="0.35">
      <c r="H843" s="18">
        <v>41915</v>
      </c>
    </row>
    <row r="844" spans="8:8" x14ac:dyDescent="0.35">
      <c r="H844" s="18">
        <v>41916</v>
      </c>
    </row>
    <row r="845" spans="8:8" x14ac:dyDescent="0.35">
      <c r="H845" s="18">
        <v>41917</v>
      </c>
    </row>
    <row r="846" spans="8:8" x14ac:dyDescent="0.35">
      <c r="H846" s="18">
        <v>41918</v>
      </c>
    </row>
    <row r="847" spans="8:8" x14ac:dyDescent="0.35">
      <c r="H847" s="18">
        <v>41919</v>
      </c>
    </row>
    <row r="848" spans="8:8" x14ac:dyDescent="0.35">
      <c r="H848" s="18">
        <v>41920</v>
      </c>
    </row>
    <row r="849" spans="8:8" x14ac:dyDescent="0.35">
      <c r="H849" s="18">
        <v>41921</v>
      </c>
    </row>
    <row r="850" spans="8:8" x14ac:dyDescent="0.35">
      <c r="H850" s="18">
        <v>41922</v>
      </c>
    </row>
    <row r="851" spans="8:8" x14ac:dyDescent="0.35">
      <c r="H851" s="18">
        <v>41924</v>
      </c>
    </row>
    <row r="852" spans="8:8" x14ac:dyDescent="0.35">
      <c r="H852" s="18">
        <v>41925</v>
      </c>
    </row>
    <row r="853" spans="8:8" x14ac:dyDescent="0.35">
      <c r="H853" s="18">
        <v>41926</v>
      </c>
    </row>
    <row r="854" spans="8:8" x14ac:dyDescent="0.35">
      <c r="H854" s="18">
        <v>41927</v>
      </c>
    </row>
    <row r="855" spans="8:8" x14ac:dyDescent="0.35">
      <c r="H855" s="18">
        <v>41928</v>
      </c>
    </row>
    <row r="856" spans="8:8" x14ac:dyDescent="0.35">
      <c r="H856" s="18">
        <v>41929</v>
      </c>
    </row>
    <row r="857" spans="8:8" x14ac:dyDescent="0.35">
      <c r="H857" s="18">
        <v>41930</v>
      </c>
    </row>
    <row r="858" spans="8:8" x14ac:dyDescent="0.35">
      <c r="H858" s="18">
        <v>41932</v>
      </c>
    </row>
    <row r="859" spans="8:8" x14ac:dyDescent="0.35">
      <c r="H859" s="18">
        <v>41933</v>
      </c>
    </row>
    <row r="860" spans="8:8" x14ac:dyDescent="0.35">
      <c r="H860" s="18">
        <v>41934</v>
      </c>
    </row>
    <row r="861" spans="8:8" x14ac:dyDescent="0.35">
      <c r="H861" s="18">
        <v>41935</v>
      </c>
    </row>
    <row r="862" spans="8:8" x14ac:dyDescent="0.35">
      <c r="H862" s="18">
        <v>41936</v>
      </c>
    </row>
    <row r="863" spans="8:8" x14ac:dyDescent="0.35">
      <c r="H863" s="18">
        <v>41937</v>
      </c>
    </row>
    <row r="864" spans="8:8" x14ac:dyDescent="0.35">
      <c r="H864" s="18">
        <v>41939</v>
      </c>
    </row>
    <row r="865" spans="8:8" x14ac:dyDescent="0.35">
      <c r="H865" s="18">
        <v>41940</v>
      </c>
    </row>
    <row r="866" spans="8:8" x14ac:dyDescent="0.35">
      <c r="H866" s="18">
        <v>41941</v>
      </c>
    </row>
    <row r="867" spans="8:8" x14ac:dyDescent="0.35">
      <c r="H867" s="18">
        <v>41942</v>
      </c>
    </row>
    <row r="868" spans="8:8" x14ac:dyDescent="0.35">
      <c r="H868" s="18">
        <v>41943</v>
      </c>
    </row>
    <row r="869" spans="8:8" x14ac:dyDescent="0.35">
      <c r="H869" s="10" t="s">
        <v>8439</v>
      </c>
    </row>
    <row r="870" spans="8:8" x14ac:dyDescent="0.35">
      <c r="H870" s="18">
        <v>40848</v>
      </c>
    </row>
    <row r="871" spans="8:8" x14ac:dyDescent="0.35">
      <c r="H871" s="18">
        <v>40849</v>
      </c>
    </row>
    <row r="872" spans="8:8" x14ac:dyDescent="0.35">
      <c r="H872" s="18">
        <v>40851</v>
      </c>
    </row>
    <row r="873" spans="8:8" x14ac:dyDescent="0.35">
      <c r="H873" s="18">
        <v>40854</v>
      </c>
    </row>
    <row r="874" spans="8:8" x14ac:dyDescent="0.35">
      <c r="H874" s="18">
        <v>40855</v>
      </c>
    </row>
    <row r="875" spans="8:8" x14ac:dyDescent="0.35">
      <c r="H875" s="18">
        <v>40857</v>
      </c>
    </row>
    <row r="876" spans="8:8" x14ac:dyDescent="0.35">
      <c r="H876" s="18">
        <v>40858</v>
      </c>
    </row>
    <row r="877" spans="8:8" x14ac:dyDescent="0.35">
      <c r="H877" s="18">
        <v>40861</v>
      </c>
    </row>
    <row r="878" spans="8:8" x14ac:dyDescent="0.35">
      <c r="H878" s="18">
        <v>40862</v>
      </c>
    </row>
    <row r="879" spans="8:8" x14ac:dyDescent="0.35">
      <c r="H879" s="18">
        <v>40863</v>
      </c>
    </row>
    <row r="880" spans="8:8" x14ac:dyDescent="0.35">
      <c r="H880" s="18">
        <v>40864</v>
      </c>
    </row>
    <row r="881" spans="8:8" x14ac:dyDescent="0.35">
      <c r="H881" s="18">
        <v>40866</v>
      </c>
    </row>
    <row r="882" spans="8:8" x14ac:dyDescent="0.35">
      <c r="H882" s="18">
        <v>40867</v>
      </c>
    </row>
    <row r="883" spans="8:8" x14ac:dyDescent="0.35">
      <c r="H883" s="18">
        <v>40868</v>
      </c>
    </row>
    <row r="884" spans="8:8" x14ac:dyDescent="0.35">
      <c r="H884" s="18">
        <v>40869</v>
      </c>
    </row>
    <row r="885" spans="8:8" x14ac:dyDescent="0.35">
      <c r="H885" s="18">
        <v>40870</v>
      </c>
    </row>
    <row r="886" spans="8:8" x14ac:dyDescent="0.35">
      <c r="H886" s="18">
        <v>40871</v>
      </c>
    </row>
    <row r="887" spans="8:8" x14ac:dyDescent="0.35">
      <c r="H887" s="18">
        <v>40872</v>
      </c>
    </row>
    <row r="888" spans="8:8" x14ac:dyDescent="0.35">
      <c r="H888" s="18">
        <v>40873</v>
      </c>
    </row>
    <row r="889" spans="8:8" x14ac:dyDescent="0.35">
      <c r="H889" s="18">
        <v>40875</v>
      </c>
    </row>
    <row r="890" spans="8:8" x14ac:dyDescent="0.35">
      <c r="H890" s="18">
        <v>40876</v>
      </c>
    </row>
    <row r="891" spans="8:8" x14ac:dyDescent="0.35">
      <c r="H891" s="18">
        <v>41214</v>
      </c>
    </row>
    <row r="892" spans="8:8" x14ac:dyDescent="0.35">
      <c r="H892" s="18">
        <v>41215</v>
      </c>
    </row>
    <row r="893" spans="8:8" x14ac:dyDescent="0.35">
      <c r="H893" s="18">
        <v>41216</v>
      </c>
    </row>
    <row r="894" spans="8:8" x14ac:dyDescent="0.35">
      <c r="H894" s="18">
        <v>41217</v>
      </c>
    </row>
    <row r="895" spans="8:8" x14ac:dyDescent="0.35">
      <c r="H895" s="18">
        <v>41218</v>
      </c>
    </row>
    <row r="896" spans="8:8" x14ac:dyDescent="0.35">
      <c r="H896" s="18">
        <v>41220</v>
      </c>
    </row>
    <row r="897" spans="8:8" x14ac:dyDescent="0.35">
      <c r="H897" s="18">
        <v>41221</v>
      </c>
    </row>
    <row r="898" spans="8:8" x14ac:dyDescent="0.35">
      <c r="H898" s="18">
        <v>41222</v>
      </c>
    </row>
    <row r="899" spans="8:8" x14ac:dyDescent="0.35">
      <c r="H899" s="18">
        <v>41223</v>
      </c>
    </row>
    <row r="900" spans="8:8" x14ac:dyDescent="0.35">
      <c r="H900" s="18">
        <v>41224</v>
      </c>
    </row>
    <row r="901" spans="8:8" x14ac:dyDescent="0.35">
      <c r="H901" s="18">
        <v>41225</v>
      </c>
    </row>
    <row r="902" spans="8:8" x14ac:dyDescent="0.35">
      <c r="H902" s="18">
        <v>41226</v>
      </c>
    </row>
    <row r="903" spans="8:8" x14ac:dyDescent="0.35">
      <c r="H903" s="18">
        <v>41227</v>
      </c>
    </row>
    <row r="904" spans="8:8" x14ac:dyDescent="0.35">
      <c r="H904" s="18">
        <v>41229</v>
      </c>
    </row>
    <row r="905" spans="8:8" x14ac:dyDescent="0.35">
      <c r="H905" s="18">
        <v>41230</v>
      </c>
    </row>
    <row r="906" spans="8:8" x14ac:dyDescent="0.35">
      <c r="H906" s="18">
        <v>41231</v>
      </c>
    </row>
    <row r="907" spans="8:8" x14ac:dyDescent="0.35">
      <c r="H907" s="18">
        <v>41232</v>
      </c>
    </row>
    <row r="908" spans="8:8" x14ac:dyDescent="0.35">
      <c r="H908" s="18">
        <v>41233</v>
      </c>
    </row>
    <row r="909" spans="8:8" x14ac:dyDescent="0.35">
      <c r="H909" s="18">
        <v>41234</v>
      </c>
    </row>
    <row r="910" spans="8:8" x14ac:dyDescent="0.35">
      <c r="H910" s="18">
        <v>41235</v>
      </c>
    </row>
    <row r="911" spans="8:8" x14ac:dyDescent="0.35">
      <c r="H911" s="18">
        <v>41236</v>
      </c>
    </row>
    <row r="912" spans="8:8" x14ac:dyDescent="0.35">
      <c r="H912" s="18">
        <v>41238</v>
      </c>
    </row>
    <row r="913" spans="8:8" x14ac:dyDescent="0.35">
      <c r="H913" s="18">
        <v>41239</v>
      </c>
    </row>
    <row r="914" spans="8:8" x14ac:dyDescent="0.35">
      <c r="H914" s="18">
        <v>41240</v>
      </c>
    </row>
    <row r="915" spans="8:8" x14ac:dyDescent="0.35">
      <c r="H915" s="18">
        <v>41241</v>
      </c>
    </row>
    <row r="916" spans="8:8" x14ac:dyDescent="0.35">
      <c r="H916" s="18">
        <v>41242</v>
      </c>
    </row>
    <row r="917" spans="8:8" x14ac:dyDescent="0.35">
      <c r="H917" s="18">
        <v>41243</v>
      </c>
    </row>
    <row r="918" spans="8:8" x14ac:dyDescent="0.35">
      <c r="H918" s="18">
        <v>41579</v>
      </c>
    </row>
    <row r="919" spans="8:8" x14ac:dyDescent="0.35">
      <c r="H919" s="18">
        <v>41582</v>
      </c>
    </row>
    <row r="920" spans="8:8" x14ac:dyDescent="0.35">
      <c r="H920" s="18">
        <v>41583</v>
      </c>
    </row>
    <row r="921" spans="8:8" x14ac:dyDescent="0.35">
      <c r="H921" s="18">
        <v>41584</v>
      </c>
    </row>
    <row r="922" spans="8:8" x14ac:dyDescent="0.35">
      <c r="H922" s="18">
        <v>41585</v>
      </c>
    </row>
    <row r="923" spans="8:8" x14ac:dyDescent="0.35">
      <c r="H923" s="18">
        <v>41586</v>
      </c>
    </row>
    <row r="924" spans="8:8" x14ac:dyDescent="0.35">
      <c r="H924" s="18">
        <v>41587</v>
      </c>
    </row>
    <row r="925" spans="8:8" x14ac:dyDescent="0.35">
      <c r="H925" s="18">
        <v>41589</v>
      </c>
    </row>
    <row r="926" spans="8:8" x14ac:dyDescent="0.35">
      <c r="H926" s="18">
        <v>41590</v>
      </c>
    </row>
    <row r="927" spans="8:8" x14ac:dyDescent="0.35">
      <c r="H927" s="18">
        <v>41591</v>
      </c>
    </row>
    <row r="928" spans="8:8" x14ac:dyDescent="0.35">
      <c r="H928" s="18">
        <v>41592</v>
      </c>
    </row>
    <row r="929" spans="8:8" x14ac:dyDescent="0.35">
      <c r="H929" s="18">
        <v>41593</v>
      </c>
    </row>
    <row r="930" spans="8:8" x14ac:dyDescent="0.35">
      <c r="H930" s="18">
        <v>41594</v>
      </c>
    </row>
    <row r="931" spans="8:8" x14ac:dyDescent="0.35">
      <c r="H931" s="18">
        <v>41596</v>
      </c>
    </row>
    <row r="932" spans="8:8" x14ac:dyDescent="0.35">
      <c r="H932" s="18">
        <v>41597</v>
      </c>
    </row>
    <row r="933" spans="8:8" x14ac:dyDescent="0.35">
      <c r="H933" s="18">
        <v>41598</v>
      </c>
    </row>
    <row r="934" spans="8:8" x14ac:dyDescent="0.35">
      <c r="H934" s="18">
        <v>41599</v>
      </c>
    </row>
    <row r="935" spans="8:8" x14ac:dyDescent="0.35">
      <c r="H935" s="18">
        <v>41600</v>
      </c>
    </row>
    <row r="936" spans="8:8" x14ac:dyDescent="0.35">
      <c r="H936" s="18">
        <v>41601</v>
      </c>
    </row>
    <row r="937" spans="8:8" x14ac:dyDescent="0.35">
      <c r="H937" s="18">
        <v>41602</v>
      </c>
    </row>
    <row r="938" spans="8:8" x14ac:dyDescent="0.35">
      <c r="H938" s="18">
        <v>41603</v>
      </c>
    </row>
    <row r="939" spans="8:8" x14ac:dyDescent="0.35">
      <c r="H939" s="18">
        <v>41604</v>
      </c>
    </row>
    <row r="940" spans="8:8" x14ac:dyDescent="0.35">
      <c r="H940" s="18">
        <v>41605</v>
      </c>
    </row>
    <row r="941" spans="8:8" x14ac:dyDescent="0.35">
      <c r="H941" s="18">
        <v>41606</v>
      </c>
    </row>
    <row r="942" spans="8:8" x14ac:dyDescent="0.35">
      <c r="H942" s="18">
        <v>41608</v>
      </c>
    </row>
    <row r="943" spans="8:8" x14ac:dyDescent="0.35">
      <c r="H943" s="18">
        <v>41944</v>
      </c>
    </row>
    <row r="944" spans="8:8" x14ac:dyDescent="0.35">
      <c r="H944" s="18">
        <v>41946</v>
      </c>
    </row>
    <row r="945" spans="8:8" x14ac:dyDescent="0.35">
      <c r="H945" s="18">
        <v>41947</v>
      </c>
    </row>
    <row r="946" spans="8:8" x14ac:dyDescent="0.35">
      <c r="H946" s="18">
        <v>41948</v>
      </c>
    </row>
    <row r="947" spans="8:8" x14ac:dyDescent="0.35">
      <c r="H947" s="18">
        <v>41949</v>
      </c>
    </row>
    <row r="948" spans="8:8" x14ac:dyDescent="0.35">
      <c r="H948" s="18">
        <v>41951</v>
      </c>
    </row>
    <row r="949" spans="8:8" x14ac:dyDescent="0.35">
      <c r="H949" s="18">
        <v>41953</v>
      </c>
    </row>
    <row r="950" spans="8:8" x14ac:dyDescent="0.35">
      <c r="H950" s="18">
        <v>41954</v>
      </c>
    </row>
    <row r="951" spans="8:8" x14ac:dyDescent="0.35">
      <c r="H951" s="18">
        <v>41955</v>
      </c>
    </row>
    <row r="952" spans="8:8" x14ac:dyDescent="0.35">
      <c r="H952" s="18">
        <v>41956</v>
      </c>
    </row>
    <row r="953" spans="8:8" x14ac:dyDescent="0.35">
      <c r="H953" s="18">
        <v>41957</v>
      </c>
    </row>
    <row r="954" spans="8:8" x14ac:dyDescent="0.35">
      <c r="H954" s="18">
        <v>41960</v>
      </c>
    </row>
    <row r="955" spans="8:8" x14ac:dyDescent="0.35">
      <c r="H955" s="18">
        <v>41961</v>
      </c>
    </row>
    <row r="956" spans="8:8" x14ac:dyDescent="0.35">
      <c r="H956" s="18">
        <v>41962</v>
      </c>
    </row>
    <row r="957" spans="8:8" x14ac:dyDescent="0.35">
      <c r="H957" s="18">
        <v>41963</v>
      </c>
    </row>
    <row r="958" spans="8:8" x14ac:dyDescent="0.35">
      <c r="H958" s="18">
        <v>41964</v>
      </c>
    </row>
    <row r="959" spans="8:8" x14ac:dyDescent="0.35">
      <c r="H959" s="18">
        <v>41965</v>
      </c>
    </row>
    <row r="960" spans="8:8" x14ac:dyDescent="0.35">
      <c r="H960" s="18">
        <v>41966</v>
      </c>
    </row>
    <row r="961" spans="8:8" x14ac:dyDescent="0.35">
      <c r="H961" s="18">
        <v>41967</v>
      </c>
    </row>
    <row r="962" spans="8:8" x14ac:dyDescent="0.35">
      <c r="H962" s="18">
        <v>41968</v>
      </c>
    </row>
    <row r="963" spans="8:8" x14ac:dyDescent="0.35">
      <c r="H963" s="18">
        <v>41969</v>
      </c>
    </row>
    <row r="964" spans="8:8" x14ac:dyDescent="0.35">
      <c r="H964" s="18">
        <v>41970</v>
      </c>
    </row>
    <row r="965" spans="8:8" x14ac:dyDescent="0.35">
      <c r="H965" s="18">
        <v>41971</v>
      </c>
    </row>
    <row r="966" spans="8:8" x14ac:dyDescent="0.35">
      <c r="H966" s="18">
        <v>41972</v>
      </c>
    </row>
    <row r="967" spans="8:8" x14ac:dyDescent="0.35">
      <c r="H967" s="18">
        <v>41973</v>
      </c>
    </row>
    <row r="968" spans="8:8" x14ac:dyDescent="0.35">
      <c r="H968" s="10" t="s">
        <v>8440</v>
      </c>
    </row>
    <row r="969" spans="8:8" x14ac:dyDescent="0.35">
      <c r="H969" s="18">
        <v>40878</v>
      </c>
    </row>
    <row r="970" spans="8:8" x14ac:dyDescent="0.35">
      <c r="H970" s="18">
        <v>40880</v>
      </c>
    </row>
    <row r="971" spans="8:8" x14ac:dyDescent="0.35">
      <c r="H971" s="18">
        <v>40882</v>
      </c>
    </row>
    <row r="972" spans="8:8" x14ac:dyDescent="0.35">
      <c r="H972" s="18">
        <v>40883</v>
      </c>
    </row>
    <row r="973" spans="8:8" x14ac:dyDescent="0.35">
      <c r="H973" s="18">
        <v>40884</v>
      </c>
    </row>
    <row r="974" spans="8:8" x14ac:dyDescent="0.35">
      <c r="H974" s="18">
        <v>40885</v>
      </c>
    </row>
    <row r="975" spans="8:8" x14ac:dyDescent="0.35">
      <c r="H975" s="18">
        <v>40886</v>
      </c>
    </row>
    <row r="976" spans="8:8" x14ac:dyDescent="0.35">
      <c r="H976" s="18">
        <v>40889</v>
      </c>
    </row>
    <row r="977" spans="8:8" x14ac:dyDescent="0.35">
      <c r="H977" s="18">
        <v>40890</v>
      </c>
    </row>
    <row r="978" spans="8:8" x14ac:dyDescent="0.35">
      <c r="H978" s="18">
        <v>40891</v>
      </c>
    </row>
    <row r="979" spans="8:8" x14ac:dyDescent="0.35">
      <c r="H979" s="18">
        <v>40892</v>
      </c>
    </row>
    <row r="980" spans="8:8" x14ac:dyDescent="0.35">
      <c r="H980" s="18">
        <v>40893</v>
      </c>
    </row>
    <row r="981" spans="8:8" x14ac:dyDescent="0.35">
      <c r="H981" s="18">
        <v>40896</v>
      </c>
    </row>
    <row r="982" spans="8:8" x14ac:dyDescent="0.35">
      <c r="H982" s="18">
        <v>40898</v>
      </c>
    </row>
    <row r="983" spans="8:8" x14ac:dyDescent="0.35">
      <c r="H983" s="18">
        <v>40899</v>
      </c>
    </row>
    <row r="984" spans="8:8" x14ac:dyDescent="0.35">
      <c r="H984" s="18">
        <v>40900</v>
      </c>
    </row>
    <row r="985" spans="8:8" x14ac:dyDescent="0.35">
      <c r="H985" s="18">
        <v>40901</v>
      </c>
    </row>
    <row r="986" spans="8:8" x14ac:dyDescent="0.35">
      <c r="H986" s="18">
        <v>40902</v>
      </c>
    </row>
    <row r="987" spans="8:8" x14ac:dyDescent="0.35">
      <c r="H987" s="18">
        <v>40903</v>
      </c>
    </row>
    <row r="988" spans="8:8" x14ac:dyDescent="0.35">
      <c r="H988" s="18">
        <v>40904</v>
      </c>
    </row>
    <row r="989" spans="8:8" x14ac:dyDescent="0.35">
      <c r="H989" s="18">
        <v>40905</v>
      </c>
    </row>
    <row r="990" spans="8:8" x14ac:dyDescent="0.35">
      <c r="H990" s="18">
        <v>40906</v>
      </c>
    </row>
    <row r="991" spans="8:8" x14ac:dyDescent="0.35">
      <c r="H991" s="18">
        <v>40908</v>
      </c>
    </row>
    <row r="992" spans="8:8" x14ac:dyDescent="0.35">
      <c r="H992" s="18">
        <v>41244</v>
      </c>
    </row>
    <row r="993" spans="8:8" x14ac:dyDescent="0.35">
      <c r="H993" s="18">
        <v>41245</v>
      </c>
    </row>
    <row r="994" spans="8:8" x14ac:dyDescent="0.35">
      <c r="H994" s="18">
        <v>41246</v>
      </c>
    </row>
    <row r="995" spans="8:8" x14ac:dyDescent="0.35">
      <c r="H995" s="18">
        <v>41247</v>
      </c>
    </row>
    <row r="996" spans="8:8" x14ac:dyDescent="0.35">
      <c r="H996" s="18">
        <v>41248</v>
      </c>
    </row>
    <row r="997" spans="8:8" x14ac:dyDescent="0.35">
      <c r="H997" s="18">
        <v>41249</v>
      </c>
    </row>
    <row r="998" spans="8:8" x14ac:dyDescent="0.35">
      <c r="H998" s="18">
        <v>41250</v>
      </c>
    </row>
    <row r="999" spans="8:8" x14ac:dyDescent="0.35">
      <c r="H999" s="18">
        <v>41251</v>
      </c>
    </row>
    <row r="1000" spans="8:8" x14ac:dyDescent="0.35">
      <c r="H1000" s="18">
        <v>41253</v>
      </c>
    </row>
    <row r="1001" spans="8:8" x14ac:dyDescent="0.35">
      <c r="H1001" s="18">
        <v>41254</v>
      </c>
    </row>
    <row r="1002" spans="8:8" x14ac:dyDescent="0.35">
      <c r="H1002" s="18">
        <v>41256</v>
      </c>
    </row>
    <row r="1003" spans="8:8" x14ac:dyDescent="0.35">
      <c r="H1003" s="18">
        <v>41257</v>
      </c>
    </row>
    <row r="1004" spans="8:8" x14ac:dyDescent="0.35">
      <c r="H1004" s="18">
        <v>41260</v>
      </c>
    </row>
    <row r="1005" spans="8:8" x14ac:dyDescent="0.35">
      <c r="H1005" s="18">
        <v>41261</v>
      </c>
    </row>
    <row r="1006" spans="8:8" x14ac:dyDescent="0.35">
      <c r="H1006" s="18">
        <v>41262</v>
      </c>
    </row>
    <row r="1007" spans="8:8" x14ac:dyDescent="0.35">
      <c r="H1007" s="18">
        <v>41263</v>
      </c>
    </row>
    <row r="1008" spans="8:8" x14ac:dyDescent="0.35">
      <c r="H1008" s="18">
        <v>41264</v>
      </c>
    </row>
    <row r="1009" spans="8:8" x14ac:dyDescent="0.35">
      <c r="H1009" s="18">
        <v>41267</v>
      </c>
    </row>
    <row r="1010" spans="8:8" x14ac:dyDescent="0.35">
      <c r="H1010" s="18">
        <v>41268</v>
      </c>
    </row>
    <row r="1011" spans="8:8" x14ac:dyDescent="0.35">
      <c r="H1011" s="18">
        <v>41269</v>
      </c>
    </row>
    <row r="1012" spans="8:8" x14ac:dyDescent="0.35">
      <c r="H1012" s="18">
        <v>41270</v>
      </c>
    </row>
    <row r="1013" spans="8:8" x14ac:dyDescent="0.35">
      <c r="H1013" s="18">
        <v>41271</v>
      </c>
    </row>
    <row r="1014" spans="8:8" x14ac:dyDescent="0.35">
      <c r="H1014" s="18">
        <v>41272</v>
      </c>
    </row>
    <row r="1015" spans="8:8" x14ac:dyDescent="0.35">
      <c r="H1015" s="18">
        <v>41274</v>
      </c>
    </row>
    <row r="1016" spans="8:8" x14ac:dyDescent="0.35">
      <c r="H1016" s="18">
        <v>41610</v>
      </c>
    </row>
    <row r="1017" spans="8:8" x14ac:dyDescent="0.35">
      <c r="H1017" s="18">
        <v>41611</v>
      </c>
    </row>
    <row r="1018" spans="8:8" x14ac:dyDescent="0.35">
      <c r="H1018" s="18">
        <v>41612</v>
      </c>
    </row>
    <row r="1019" spans="8:8" x14ac:dyDescent="0.35">
      <c r="H1019" s="18">
        <v>41613</v>
      </c>
    </row>
    <row r="1020" spans="8:8" x14ac:dyDescent="0.35">
      <c r="H1020" s="18">
        <v>41614</v>
      </c>
    </row>
    <row r="1021" spans="8:8" x14ac:dyDescent="0.35">
      <c r="H1021" s="18">
        <v>41615</v>
      </c>
    </row>
    <row r="1022" spans="8:8" x14ac:dyDescent="0.35">
      <c r="H1022" s="18">
        <v>41616</v>
      </c>
    </row>
    <row r="1023" spans="8:8" x14ac:dyDescent="0.35">
      <c r="H1023" s="18">
        <v>41617</v>
      </c>
    </row>
    <row r="1024" spans="8:8" x14ac:dyDescent="0.35">
      <c r="H1024" s="18">
        <v>41618</v>
      </c>
    </row>
    <row r="1025" spans="8:8" x14ac:dyDescent="0.35">
      <c r="H1025" s="18">
        <v>41619</v>
      </c>
    </row>
    <row r="1026" spans="8:8" x14ac:dyDescent="0.35">
      <c r="H1026" s="18">
        <v>41620</v>
      </c>
    </row>
    <row r="1027" spans="8:8" x14ac:dyDescent="0.35">
      <c r="H1027" s="18">
        <v>41621</v>
      </c>
    </row>
    <row r="1028" spans="8:8" x14ac:dyDescent="0.35">
      <c r="H1028" s="18">
        <v>41622</v>
      </c>
    </row>
    <row r="1029" spans="8:8" x14ac:dyDescent="0.35">
      <c r="H1029" s="18">
        <v>41624</v>
      </c>
    </row>
    <row r="1030" spans="8:8" x14ac:dyDescent="0.35">
      <c r="H1030" s="18">
        <v>41625</v>
      </c>
    </row>
    <row r="1031" spans="8:8" x14ac:dyDescent="0.35">
      <c r="H1031" s="18">
        <v>41626</v>
      </c>
    </row>
    <row r="1032" spans="8:8" x14ac:dyDescent="0.35">
      <c r="H1032" s="18">
        <v>41627</v>
      </c>
    </row>
    <row r="1033" spans="8:8" x14ac:dyDescent="0.35">
      <c r="H1033" s="18">
        <v>41628</v>
      </c>
    </row>
    <row r="1034" spans="8:8" x14ac:dyDescent="0.35">
      <c r="H1034" s="18">
        <v>41629</v>
      </c>
    </row>
    <row r="1035" spans="8:8" x14ac:dyDescent="0.35">
      <c r="H1035" s="18">
        <v>41630</v>
      </c>
    </row>
    <row r="1036" spans="8:8" x14ac:dyDescent="0.35">
      <c r="H1036" s="18">
        <v>41631</v>
      </c>
    </row>
    <row r="1037" spans="8:8" x14ac:dyDescent="0.35">
      <c r="H1037" s="18">
        <v>41632</v>
      </c>
    </row>
    <row r="1038" spans="8:8" x14ac:dyDescent="0.35">
      <c r="H1038" s="18">
        <v>41633</v>
      </c>
    </row>
    <row r="1039" spans="8:8" x14ac:dyDescent="0.35">
      <c r="H1039" s="18">
        <v>41634</v>
      </c>
    </row>
    <row r="1040" spans="8:8" x14ac:dyDescent="0.35">
      <c r="H1040" s="18">
        <v>41635</v>
      </c>
    </row>
    <row r="1041" spans="8:8" x14ac:dyDescent="0.35">
      <c r="H1041" s="18">
        <v>41636</v>
      </c>
    </row>
    <row r="1042" spans="8:8" x14ac:dyDescent="0.35">
      <c r="H1042" s="18">
        <v>41637</v>
      </c>
    </row>
    <row r="1043" spans="8:8" x14ac:dyDescent="0.35">
      <c r="H1043" s="18">
        <v>41638</v>
      </c>
    </row>
    <row r="1044" spans="8:8" x14ac:dyDescent="0.35">
      <c r="H1044" s="18">
        <v>41639</v>
      </c>
    </row>
    <row r="1045" spans="8:8" x14ac:dyDescent="0.35">
      <c r="H1045" s="18">
        <v>41974</v>
      </c>
    </row>
    <row r="1046" spans="8:8" x14ac:dyDescent="0.35">
      <c r="H1046" s="18">
        <v>41975</v>
      </c>
    </row>
    <row r="1047" spans="8:8" x14ac:dyDescent="0.35">
      <c r="H1047" s="18">
        <v>41976</v>
      </c>
    </row>
    <row r="1048" spans="8:8" x14ac:dyDescent="0.35">
      <c r="H1048" s="18">
        <v>41977</v>
      </c>
    </row>
    <row r="1049" spans="8:8" x14ac:dyDescent="0.35">
      <c r="H1049" s="18">
        <v>41978</v>
      </c>
    </row>
    <row r="1050" spans="8:8" x14ac:dyDescent="0.35">
      <c r="H1050" s="18">
        <v>41979</v>
      </c>
    </row>
    <row r="1051" spans="8:8" x14ac:dyDescent="0.35">
      <c r="H1051" s="18">
        <v>41980</v>
      </c>
    </row>
    <row r="1052" spans="8:8" x14ac:dyDescent="0.35">
      <c r="H1052" s="18">
        <v>41981</v>
      </c>
    </row>
    <row r="1053" spans="8:8" x14ac:dyDescent="0.35">
      <c r="H1053" s="18">
        <v>41982</v>
      </c>
    </row>
    <row r="1054" spans="8:8" x14ac:dyDescent="0.35">
      <c r="H1054" s="18">
        <v>41983</v>
      </c>
    </row>
    <row r="1055" spans="8:8" x14ac:dyDescent="0.35">
      <c r="H1055" s="18">
        <v>41984</v>
      </c>
    </row>
    <row r="1056" spans="8:8" x14ac:dyDescent="0.35">
      <c r="H1056" s="18">
        <v>41985</v>
      </c>
    </row>
    <row r="1057" spans="8:8" x14ac:dyDescent="0.35">
      <c r="H1057" s="18">
        <v>41986</v>
      </c>
    </row>
    <row r="1058" spans="8:8" x14ac:dyDescent="0.35">
      <c r="H1058" s="18">
        <v>41987</v>
      </c>
    </row>
    <row r="1059" spans="8:8" x14ac:dyDescent="0.35">
      <c r="H1059" s="18">
        <v>41988</v>
      </c>
    </row>
    <row r="1060" spans="8:8" x14ac:dyDescent="0.35">
      <c r="H1060" s="18">
        <v>41989</v>
      </c>
    </row>
    <row r="1061" spans="8:8" x14ac:dyDescent="0.35">
      <c r="H1061" s="18">
        <v>41990</v>
      </c>
    </row>
    <row r="1062" spans="8:8" x14ac:dyDescent="0.35">
      <c r="H1062" s="18">
        <v>41991</v>
      </c>
    </row>
    <row r="1063" spans="8:8" x14ac:dyDescent="0.35">
      <c r="H1063" s="18">
        <v>41992</v>
      </c>
    </row>
    <row r="1064" spans="8:8" x14ac:dyDescent="0.35">
      <c r="H1064" s="18">
        <v>41993</v>
      </c>
    </row>
    <row r="1065" spans="8:8" x14ac:dyDescent="0.35">
      <c r="H1065" s="18">
        <v>41995</v>
      </c>
    </row>
    <row r="1066" spans="8:8" x14ac:dyDescent="0.35">
      <c r="H1066" s="18">
        <v>41996</v>
      </c>
    </row>
    <row r="1067" spans="8:8" x14ac:dyDescent="0.35">
      <c r="H1067" s="18">
        <v>41997</v>
      </c>
    </row>
    <row r="1068" spans="8:8" x14ac:dyDescent="0.35">
      <c r="H1068" s="18">
        <v>41998</v>
      </c>
    </row>
    <row r="1069" spans="8:8" x14ac:dyDescent="0.35">
      <c r="H1069" s="18">
        <v>41999</v>
      </c>
    </row>
    <row r="1070" spans="8:8" x14ac:dyDescent="0.35">
      <c r="H1070" s="18">
        <v>42000</v>
      </c>
    </row>
    <row r="1071" spans="8:8" x14ac:dyDescent="0.35">
      <c r="H1071" s="18">
        <v>42001</v>
      </c>
    </row>
    <row r="1072" spans="8:8" x14ac:dyDescent="0.35">
      <c r="H1072" s="18">
        <v>42002</v>
      </c>
    </row>
    <row r="1073" spans="8:8" x14ac:dyDescent="0.35">
      <c r="H1073" s="18">
        <v>42003</v>
      </c>
    </row>
    <row r="1074" spans="8:8" x14ac:dyDescent="0.35">
      <c r="H1074" s="18">
        <v>42004</v>
      </c>
    </row>
    <row r="1075" spans="8:8" x14ac:dyDescent="0.35">
      <c r="H1075" s="10" t="s">
        <v>8404</v>
      </c>
    </row>
  </sheetData>
  <conditionalFormatting pivot="1" sqref="BB3:BB5">
    <cfRule type="colorScale" priority="4">
      <colorScale>
        <cfvo type="num" val="2"/>
        <cfvo type="percentile" val="50"/>
        <cfvo type="num" val="4"/>
        <color rgb="FF00B050"/>
        <color rgb="FFFFEB84"/>
        <color rgb="FFFF0000"/>
      </colorScale>
    </cfRule>
  </conditionalFormatting>
  <conditionalFormatting pivot="1" sqref="BC3:BC5">
    <cfRule type="colorScale" priority="3">
      <colorScale>
        <cfvo type="num" val="0"/>
        <cfvo type="percentile" val="50"/>
        <cfvo type="num" val="2"/>
        <color rgb="FF00B050"/>
        <color rgb="FFFFEB84"/>
        <color rgb="FFFF0000"/>
      </colorScale>
    </cfRule>
  </conditionalFormatting>
  <conditionalFormatting pivot="1" sqref="BD3:BD5">
    <cfRule type="colorScale" priority="2">
      <colorScale>
        <cfvo type="num" val="3"/>
        <cfvo type="percentile" val="50"/>
        <cfvo type="num" val="5"/>
        <color rgb="FF00B050"/>
        <color rgb="FFFFEB84"/>
        <color rgb="FFFF0000"/>
      </colorScale>
    </cfRule>
  </conditionalFormatting>
  <conditionalFormatting pivot="1" sqref="BE3:BE5">
    <cfRule type="colorScale" priority="1">
      <colorScale>
        <cfvo type="num" val="5"/>
        <cfvo type="percentile" val="50"/>
        <cfvo type="num" val="7"/>
        <color rgb="FF00B050"/>
        <color rgb="FFFFEB84"/>
        <color rgb="FFFF0000"/>
      </colorScale>
    </cfRule>
  </conditionalFormatting>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13AD5-6C86-48B6-9571-37A6742F74CD}">
  <dimension ref="A1"/>
  <sheetViews>
    <sheetView showGridLines="0" showRowColHeaders="0" tabSelected="1" zoomScale="85" zoomScaleNormal="85" workbookViewId="0">
      <selection activeCell="F44" sqref="F44"/>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Project Data</vt:lpstr>
      <vt:lpstr>DashboardData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Chigozie Nnoli</dc:creator>
  <cp:lastModifiedBy>use</cp:lastModifiedBy>
  <dcterms:created xsi:type="dcterms:W3CDTF">2025-08-01T11:04:33Z</dcterms:created>
  <dcterms:modified xsi:type="dcterms:W3CDTF">2025-08-28T17:46:33Z</dcterms:modified>
</cp:coreProperties>
</file>